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12" codeName="{51196F13-6AD0-C1B8-E2B4-A1F9AE17003E}"/>
  <workbookPr codeName="ThisWorkbook"/>
  <mc:AlternateContent xmlns:mc="http://schemas.openxmlformats.org/markup-compatibility/2006">
    <mc:Choice Requires="x15">
      <x15ac:absPath xmlns:x15ac="http://schemas.microsoft.com/office/spreadsheetml/2010/11/ac" url="/Users/pavitragajanana/Desktop/github/"/>
    </mc:Choice>
  </mc:AlternateContent>
  <xr:revisionPtr revIDLastSave="0" documentId="13_ncr:1_{5C02B48A-00EC-A446-8447-41DAB7F1FCA8}" xr6:coauthVersionLast="36" xr6:coauthVersionMax="36" xr10:uidLastSave="{00000000-0000-0000-0000-000000000000}"/>
  <bookViews>
    <workbookView xWindow="1540" yWindow="500" windowWidth="27260" windowHeight="16040" tabRatio="893" xr2:uid="{00000000-000D-0000-FFFF-FFFF00000000}"/>
  </bookViews>
  <sheets>
    <sheet name="Valuation Summary" sheetId="5" r:id="rId1"/>
    <sheet name="Binomial Model" sheetId="1" r:id="rId2"/>
    <sheet name="Lognormal Price Paths" sheetId="11" r:id="rId3"/>
    <sheet name="Volatility Estimate" sheetId="13" r:id="rId4"/>
    <sheet name="Periods Calculation" sheetId="4" r:id="rId5"/>
    <sheet name="Rationales" sheetId="3" r:id="rId6"/>
  </sheets>
  <functionGroups builtInGroupCount="19"/>
  <definedNames>
    <definedName name="d">'Binomial Model'!$G$3</definedName>
    <definedName name="discount_rate">'Valuation Summary'!$D$14</definedName>
    <definedName name="DJI_Price">'Valuation Summary'!$D$17</definedName>
    <definedName name="down">#REF!</definedName>
    <definedName name="DWJI_Price">'Binomial Model'!$D$2</definedName>
    <definedName name="Final_Value">'Lognormal Price Paths'!$E$425</definedName>
    <definedName name="Initial_Index">'Binomial Model'!$K$2</definedName>
    <definedName name="mu">'Valuation Summary'!$I$4</definedName>
    <definedName name="Pd">'Binomial Model'!$G$6</definedName>
    <definedName name="Pu">'Binomial Model'!$G$5</definedName>
    <definedName name="rdisc">#REF!</definedName>
    <definedName name="rf">'Valuation Summary'!$D$13</definedName>
    <definedName name="sigma">'Valuation Summary'!$I$3</definedName>
    <definedName name="StockPrice">#REF!</definedName>
    <definedName name="time">#REF!</definedName>
    <definedName name="u">'Binomial Model'!$G$2</definedName>
    <definedName name="up">#REF!</definedName>
    <definedName name="volatility">'Volatility Estimate'!$J$23</definedName>
  </definedNames>
  <calcPr calcId="181029" iterateCount="1000" iterateDelta="1.0000000000000001E-5"/>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6" i="5" l="1"/>
  <c r="J22" i="13"/>
  <c r="D13" i="5" s="1"/>
  <c r="D14" i="5" s="1"/>
  <c r="F9" i="11"/>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894" i="13"/>
  <c r="C895" i="13"/>
  <c r="C896" i="13"/>
  <c r="C897" i="13"/>
  <c r="C898" i="13"/>
  <c r="C899" i="13"/>
  <c r="C900" i="13"/>
  <c r="C901" i="13"/>
  <c r="C902" i="13"/>
  <c r="C903" i="13"/>
  <c r="C904" i="13"/>
  <c r="C905" i="13"/>
  <c r="C906" i="13"/>
  <c r="C907" i="13"/>
  <c r="C908" i="13"/>
  <c r="C909" i="13"/>
  <c r="C910" i="13"/>
  <c r="C911" i="13"/>
  <c r="C912" i="13"/>
  <c r="C913" i="13"/>
  <c r="C914" i="13"/>
  <c r="C915" i="13"/>
  <c r="C916" i="13"/>
  <c r="C917" i="13"/>
  <c r="C918" i="13"/>
  <c r="C919" i="13"/>
  <c r="C920" i="13"/>
  <c r="C921" i="13"/>
  <c r="C922" i="13"/>
  <c r="C923" i="13"/>
  <c r="C924" i="13"/>
  <c r="C925" i="13"/>
  <c r="C926" i="13"/>
  <c r="C927" i="13"/>
  <c r="C928" i="13"/>
  <c r="C929" i="13"/>
  <c r="C930" i="13"/>
  <c r="C931" i="13"/>
  <c r="C932" i="13"/>
  <c r="C933" i="13"/>
  <c r="C934" i="13"/>
  <c r="C935" i="13"/>
  <c r="C936" i="13"/>
  <c r="C937" i="13"/>
  <c r="C938" i="13"/>
  <c r="C939" i="13"/>
  <c r="C940" i="13"/>
  <c r="C941" i="13"/>
  <c r="C942" i="13"/>
  <c r="C943" i="13"/>
  <c r="C944" i="13"/>
  <c r="C945" i="13"/>
  <c r="C946" i="13"/>
  <c r="C947" i="13"/>
  <c r="C948" i="13"/>
  <c r="C949" i="13"/>
  <c r="C950" i="13"/>
  <c r="C951" i="13"/>
  <c r="C952" i="13"/>
  <c r="C953" i="13"/>
  <c r="C954" i="13"/>
  <c r="C955" i="13"/>
  <c r="C956" i="13"/>
  <c r="C957" i="13"/>
  <c r="C958" i="13"/>
  <c r="C959" i="13"/>
  <c r="C960" i="13"/>
  <c r="C961" i="13"/>
  <c r="C962" i="13"/>
  <c r="C963" i="13"/>
  <c r="C964" i="13"/>
  <c r="C965" i="13"/>
  <c r="C966" i="13"/>
  <c r="C967" i="13"/>
  <c r="C968" i="13"/>
  <c r="C969" i="13"/>
  <c r="C970" i="13"/>
  <c r="C971" i="13"/>
  <c r="C972" i="13"/>
  <c r="C973" i="13"/>
  <c r="C974" i="13"/>
  <c r="C975" i="13"/>
  <c r="C976" i="13"/>
  <c r="C977" i="13"/>
  <c r="C978" i="13"/>
  <c r="C979" i="13"/>
  <c r="C980" i="13"/>
  <c r="C981" i="13"/>
  <c r="C982" i="13"/>
  <c r="C983" i="13"/>
  <c r="C984" i="13"/>
  <c r="C985" i="13"/>
  <c r="C986" i="13"/>
  <c r="C987" i="13"/>
  <c r="C988" i="13"/>
  <c r="C989" i="13"/>
  <c r="C990" i="13"/>
  <c r="C991" i="13"/>
  <c r="C992" i="13"/>
  <c r="C993" i="13"/>
  <c r="C994" i="13"/>
  <c r="C995" i="13"/>
  <c r="C996" i="13"/>
  <c r="C997" i="13"/>
  <c r="C998" i="13"/>
  <c r="C999" i="13"/>
  <c r="C1000" i="13"/>
  <c r="C1001" i="13"/>
  <c r="C1002" i="13"/>
  <c r="C1003" i="13"/>
  <c r="C1004" i="13"/>
  <c r="C1005" i="13"/>
  <c r="C1006" i="13"/>
  <c r="C1007" i="13"/>
  <c r="C1008" i="13"/>
  <c r="C1009" i="13"/>
  <c r="C1010" i="13"/>
  <c r="C1011" i="13"/>
  <c r="C1012" i="13"/>
  <c r="C1013" i="13"/>
  <c r="C1014" i="13"/>
  <c r="C1015" i="13"/>
  <c r="C1016" i="13"/>
  <c r="C1017" i="13"/>
  <c r="C1018" i="13"/>
  <c r="C1019" i="13"/>
  <c r="C1020" i="13"/>
  <c r="C1021" i="13"/>
  <c r="C1022" i="13"/>
  <c r="C1023" i="13"/>
  <c r="C1024" i="13"/>
  <c r="C1025" i="13"/>
  <c r="C1026" i="13"/>
  <c r="C1027" i="13"/>
  <c r="C1028" i="13"/>
  <c r="C1029" i="13"/>
  <c r="C1030" i="13"/>
  <c r="C1031" i="13"/>
  <c r="C1032" i="13"/>
  <c r="C1033" i="13"/>
  <c r="C1034" i="13"/>
  <c r="C1035" i="13"/>
  <c r="C1036" i="13"/>
  <c r="C1037" i="13"/>
  <c r="C1038" i="13"/>
  <c r="C1039" i="13"/>
  <c r="C1040" i="13"/>
  <c r="C1041" i="13"/>
  <c r="C1042" i="13"/>
  <c r="C1043" i="13"/>
  <c r="C1044" i="13"/>
  <c r="C1045" i="13"/>
  <c r="C1046" i="13"/>
  <c r="C1047" i="13"/>
  <c r="C1048" i="13"/>
  <c r="C1049" i="13"/>
  <c r="C1050" i="13"/>
  <c r="C1051" i="13"/>
  <c r="C1052" i="13"/>
  <c r="C1053" i="13"/>
  <c r="C1054" i="13"/>
  <c r="C1055" i="13"/>
  <c r="C1056" i="13"/>
  <c r="C1057" i="13"/>
  <c r="C1058" i="13"/>
  <c r="C1059" i="13"/>
  <c r="C1060" i="13"/>
  <c r="C1061" i="13"/>
  <c r="C1062" i="13"/>
  <c r="C1063" i="13"/>
  <c r="C1064" i="13"/>
  <c r="C1065" i="13"/>
  <c r="C1066" i="13"/>
  <c r="C1067" i="13"/>
  <c r="C1068" i="13"/>
  <c r="C1069" i="13"/>
  <c r="C1070" i="13"/>
  <c r="C1071" i="13"/>
  <c r="C1072" i="13"/>
  <c r="C1073" i="13"/>
  <c r="C1074" i="13"/>
  <c r="C1075" i="13"/>
  <c r="C1076" i="13"/>
  <c r="C1077" i="13"/>
  <c r="C1078" i="13"/>
  <c r="C1079" i="13"/>
  <c r="C1080" i="13"/>
  <c r="C1081" i="13"/>
  <c r="C1082" i="13"/>
  <c r="C1083" i="13"/>
  <c r="C1084" i="13"/>
  <c r="C1085" i="13"/>
  <c r="C1086" i="13"/>
  <c r="C1087" i="13"/>
  <c r="C1088" i="13"/>
  <c r="C1089" i="13"/>
  <c r="C1090" i="13"/>
  <c r="C1091" i="13"/>
  <c r="C1092" i="13"/>
  <c r="C1093" i="13"/>
  <c r="C1094" i="13"/>
  <c r="C1095" i="13"/>
  <c r="C1096" i="13"/>
  <c r="C1097" i="13"/>
  <c r="C1098" i="13"/>
  <c r="C1099" i="13"/>
  <c r="C1100" i="13"/>
  <c r="C1101" i="13"/>
  <c r="C1102" i="13"/>
  <c r="C1103" i="13"/>
  <c r="C1104" i="13"/>
  <c r="C1105" i="13"/>
  <c r="C1106" i="13"/>
  <c r="C1107" i="13"/>
  <c r="C1108" i="13"/>
  <c r="C1109" i="13"/>
  <c r="C1110" i="13"/>
  <c r="C1111" i="13"/>
  <c r="C1112" i="13"/>
  <c r="C1113" i="13"/>
  <c r="C1114" i="13"/>
  <c r="C1115" i="13"/>
  <c r="C1116" i="13"/>
  <c r="C1117" i="13"/>
  <c r="C1118" i="13"/>
  <c r="C1119" i="13"/>
  <c r="C1120" i="13"/>
  <c r="C1121" i="13"/>
  <c r="C1122" i="13"/>
  <c r="C1123" i="13"/>
  <c r="C1124" i="13"/>
  <c r="C1125" i="13"/>
  <c r="C1126" i="13"/>
  <c r="C1127" i="13"/>
  <c r="C1128" i="13"/>
  <c r="C1129" i="13"/>
  <c r="C1130" i="13"/>
  <c r="C1131" i="13"/>
  <c r="C1132" i="13"/>
  <c r="C1133" i="13"/>
  <c r="C1134" i="13"/>
  <c r="C1135" i="13"/>
  <c r="C1136" i="13"/>
  <c r="C1137" i="13"/>
  <c r="C1138" i="13"/>
  <c r="C1139" i="13"/>
  <c r="C1140" i="13"/>
  <c r="C1141" i="13"/>
  <c r="C1142" i="13"/>
  <c r="C1143" i="13"/>
  <c r="C1144" i="13"/>
  <c r="C1145" i="13"/>
  <c r="C1146" i="13"/>
  <c r="C1147" i="13"/>
  <c r="C1148" i="13"/>
  <c r="C1149" i="13"/>
  <c r="C1150" i="13"/>
  <c r="C1151" i="13"/>
  <c r="C1152" i="13"/>
  <c r="C1153" i="13"/>
  <c r="C1154" i="13"/>
  <c r="C1155" i="13"/>
  <c r="C1156" i="13"/>
  <c r="C1157" i="13"/>
  <c r="C1158" i="13"/>
  <c r="C1159" i="13"/>
  <c r="C1160" i="13"/>
  <c r="C1161" i="13"/>
  <c r="C1162" i="13"/>
  <c r="C1163" i="13"/>
  <c r="C1164" i="13"/>
  <c r="C1165" i="13"/>
  <c r="C1166" i="13"/>
  <c r="C1167" i="13"/>
  <c r="C1168" i="13"/>
  <c r="C1169" i="13"/>
  <c r="C1170" i="13"/>
  <c r="C1171" i="13"/>
  <c r="C1172" i="13"/>
  <c r="C1173" i="13"/>
  <c r="C1174" i="13"/>
  <c r="C1175" i="13"/>
  <c r="C1176" i="13"/>
  <c r="C1177" i="13"/>
  <c r="C1178" i="13"/>
  <c r="C1179" i="13"/>
  <c r="C1180" i="13"/>
  <c r="C1181" i="13"/>
  <c r="C1182" i="13"/>
  <c r="C1183" i="13"/>
  <c r="C1184" i="13"/>
  <c r="C1185" i="13"/>
  <c r="C1186" i="13"/>
  <c r="C1187" i="13"/>
  <c r="C1188" i="13"/>
  <c r="C1189" i="13"/>
  <c r="C1190" i="13"/>
  <c r="C1191" i="13"/>
  <c r="C1192" i="13"/>
  <c r="C1193" i="13"/>
  <c r="C1194" i="13"/>
  <c r="C1195" i="13"/>
  <c r="C1196" i="13"/>
  <c r="C1197" i="13"/>
  <c r="C1198" i="13"/>
  <c r="C1199" i="13"/>
  <c r="C1200" i="13"/>
  <c r="C1201" i="13"/>
  <c r="C1202" i="13"/>
  <c r="C1203" i="13"/>
  <c r="C1204" i="13"/>
  <c r="C1205" i="13"/>
  <c r="C1206" i="13"/>
  <c r="C1207" i="13"/>
  <c r="C1208" i="13"/>
  <c r="C1209" i="13"/>
  <c r="C1210" i="13"/>
  <c r="C1211" i="13"/>
  <c r="C1212" i="13"/>
  <c r="C1213" i="13"/>
  <c r="C1214" i="13"/>
  <c r="C1215" i="13"/>
  <c r="C1216" i="13"/>
  <c r="C1217" i="13"/>
  <c r="C1218" i="13"/>
  <c r="C1219" i="13"/>
  <c r="C1220" i="13"/>
  <c r="C1221" i="13"/>
  <c r="C1222" i="13"/>
  <c r="C1223" i="13"/>
  <c r="C1224" i="13"/>
  <c r="C1225" i="13"/>
  <c r="C1226" i="13"/>
  <c r="C1227" i="13"/>
  <c r="C1228" i="13"/>
  <c r="C1229" i="13"/>
  <c r="C1230" i="13"/>
  <c r="C1231" i="13"/>
  <c r="C1232" i="13"/>
  <c r="C1233" i="13"/>
  <c r="C1234" i="13"/>
  <c r="C1235" i="13"/>
  <c r="C1236" i="13"/>
  <c r="C1237" i="13"/>
  <c r="C1238" i="13"/>
  <c r="C1239" i="13"/>
  <c r="C1240" i="13"/>
  <c r="C1241" i="13"/>
  <c r="C1242" i="13"/>
  <c r="C1243" i="13"/>
  <c r="C1244" i="13"/>
  <c r="C1245" i="13"/>
  <c r="C1246" i="13"/>
  <c r="C1247" i="13"/>
  <c r="C1248" i="13"/>
  <c r="C1249" i="13"/>
  <c r="C1250" i="13"/>
  <c r="C1251" i="13"/>
  <c r="C1252" i="13"/>
  <c r="C1253" i="13"/>
  <c r="C1254" i="13"/>
  <c r="C1255" i="13"/>
  <c r="C1256" i="13"/>
  <c r="C1257" i="13"/>
  <c r="C1258" i="13"/>
  <c r="C1259" i="13"/>
  <c r="C1260" i="13"/>
  <c r="C1261" i="13"/>
  <c r="C1262" i="13"/>
  <c r="C1263" i="13"/>
  <c r="C1264" i="13"/>
  <c r="C1265" i="13"/>
  <c r="C1266" i="13"/>
  <c r="C1267" i="13"/>
  <c r="C1268" i="13"/>
  <c r="C1269" i="13"/>
  <c r="C1270" i="13"/>
  <c r="C1271" i="13"/>
  <c r="C1272" i="13"/>
  <c r="C1273" i="13"/>
  <c r="C1274" i="13"/>
  <c r="C1275" i="13"/>
  <c r="C1276" i="13"/>
  <c r="C1277" i="13"/>
  <c r="C1278" i="13"/>
  <c r="C1279" i="13"/>
  <c r="C1280" i="13"/>
  <c r="C1281" i="13"/>
  <c r="C1282" i="13"/>
  <c r="C1283" i="13"/>
  <c r="C1284" i="13"/>
  <c r="C1285" i="13"/>
  <c r="C1286" i="13"/>
  <c r="C1287" i="13"/>
  <c r="C1288" i="13"/>
  <c r="C1289" i="13"/>
  <c r="C1290" i="13"/>
  <c r="C1291" i="13"/>
  <c r="C1292" i="13"/>
  <c r="C1293" i="13"/>
  <c r="C1294" i="13"/>
  <c r="C1295" i="13"/>
  <c r="C1296" i="13"/>
  <c r="C1297" i="13"/>
  <c r="C1298" i="13"/>
  <c r="C1299" i="13"/>
  <c r="C1300" i="13"/>
  <c r="C1301" i="13"/>
  <c r="C1302" i="13"/>
  <c r="C1303" i="13"/>
  <c r="C1304" i="13"/>
  <c r="C1305" i="13"/>
  <c r="C1306" i="13"/>
  <c r="C1307" i="13"/>
  <c r="C1308" i="13"/>
  <c r="C1309" i="13"/>
  <c r="C1310" i="13"/>
  <c r="C1311" i="13"/>
  <c r="C1312" i="13"/>
  <c r="C1313" i="13"/>
  <c r="C1314" i="13"/>
  <c r="C1315" i="13"/>
  <c r="C1316" i="13"/>
  <c r="C1317" i="13"/>
  <c r="C1318" i="13"/>
  <c r="C1319" i="13"/>
  <c r="C1320" i="13"/>
  <c r="C1321" i="13"/>
  <c r="C1322" i="13"/>
  <c r="C1323" i="13"/>
  <c r="C1324" i="13"/>
  <c r="C1325" i="13"/>
  <c r="C1326" i="13"/>
  <c r="C1327" i="13"/>
  <c r="C1328" i="13"/>
  <c r="C1329" i="13"/>
  <c r="C1330" i="13"/>
  <c r="C1331" i="13"/>
  <c r="C1332" i="13"/>
  <c r="C1333" i="13"/>
  <c r="C1334" i="13"/>
  <c r="C1335" i="13"/>
  <c r="C1336" i="13"/>
  <c r="C1337" i="13"/>
  <c r="C1338" i="13"/>
  <c r="C1339" i="13"/>
  <c r="C1340" i="13"/>
  <c r="C1341" i="13"/>
  <c r="C1342" i="13"/>
  <c r="C1343" i="13"/>
  <c r="C1344" i="13"/>
  <c r="C1345" i="13"/>
  <c r="C1346" i="13"/>
  <c r="C1347" i="13"/>
  <c r="C1348" i="13"/>
  <c r="C1349" i="13"/>
  <c r="C1350" i="13"/>
  <c r="C1351" i="13"/>
  <c r="C1352" i="13"/>
  <c r="C1353" i="13"/>
  <c r="C1354" i="13"/>
  <c r="C1355" i="13"/>
  <c r="C1356" i="13"/>
  <c r="C1357" i="13"/>
  <c r="C1358" i="13"/>
  <c r="C1359" i="13"/>
  <c r="C1360" i="13"/>
  <c r="C1361" i="13"/>
  <c r="C1362" i="13"/>
  <c r="C1363" i="13"/>
  <c r="C1364" i="13"/>
  <c r="C1365" i="13"/>
  <c r="C1366" i="13"/>
  <c r="C1367" i="13"/>
  <c r="C1368" i="13"/>
  <c r="C1369" i="13"/>
  <c r="C1370" i="13"/>
  <c r="C1371" i="13"/>
  <c r="C1372" i="13"/>
  <c r="C1373" i="13"/>
  <c r="C1374" i="13"/>
  <c r="C1375" i="13"/>
  <c r="C1376" i="13"/>
  <c r="C1377" i="13"/>
  <c r="C1378" i="13"/>
  <c r="C1379" i="13"/>
  <c r="C1380" i="13"/>
  <c r="C1381" i="13"/>
  <c r="C1382" i="13"/>
  <c r="C1383" i="13"/>
  <c r="C1384" i="13"/>
  <c r="C1385" i="13"/>
  <c r="C1386" i="13"/>
  <c r="C1387" i="13"/>
  <c r="C1388" i="13"/>
  <c r="C1389" i="13"/>
  <c r="C1390" i="13"/>
  <c r="C1391" i="13"/>
  <c r="C1392" i="13"/>
  <c r="C1393" i="13"/>
  <c r="C1394" i="13"/>
  <c r="C1395" i="13"/>
  <c r="C1396" i="13"/>
  <c r="C1397" i="13"/>
  <c r="C1398" i="13"/>
  <c r="C1399" i="13"/>
  <c r="C1400" i="13"/>
  <c r="C1401" i="13"/>
  <c r="C1402" i="13"/>
  <c r="C1403" i="13"/>
  <c r="C1404" i="13"/>
  <c r="C1405" i="13"/>
  <c r="C1406" i="13"/>
  <c r="C1407" i="13"/>
  <c r="C1408" i="13"/>
  <c r="C1409" i="13"/>
  <c r="C1410" i="13"/>
  <c r="C1411" i="13"/>
  <c r="C1412" i="13"/>
  <c r="C1413" i="13"/>
  <c r="C1414" i="13"/>
  <c r="C1415" i="13"/>
  <c r="C1416" i="13"/>
  <c r="C1417" i="13"/>
  <c r="C1418" i="13"/>
  <c r="C1419" i="13"/>
  <c r="C1420" i="13"/>
  <c r="C1421" i="13"/>
  <c r="C1422" i="13"/>
  <c r="C1423" i="13"/>
  <c r="C1424" i="13"/>
  <c r="C1425" i="13"/>
  <c r="C1426" i="13"/>
  <c r="C1427" i="13"/>
  <c r="C1428" i="13"/>
  <c r="C1429" i="13"/>
  <c r="C1430" i="13"/>
  <c r="C1431" i="13"/>
  <c r="C1432" i="13"/>
  <c r="C1433" i="13"/>
  <c r="C1434" i="13"/>
  <c r="C1435" i="13"/>
  <c r="C1436" i="13"/>
  <c r="C1437" i="13"/>
  <c r="C1438" i="13"/>
  <c r="C1439" i="13"/>
  <c r="C1440" i="13"/>
  <c r="C1441" i="13"/>
  <c r="C1442" i="13"/>
  <c r="C1443" i="13"/>
  <c r="C1444" i="13"/>
  <c r="C1445" i="13"/>
  <c r="C1446" i="13"/>
  <c r="C1447" i="13"/>
  <c r="C1448" i="13"/>
  <c r="C1449" i="13"/>
  <c r="C1450" i="13"/>
  <c r="C1451" i="13"/>
  <c r="C1452" i="13"/>
  <c r="C1453" i="13"/>
  <c r="C1454" i="13"/>
  <c r="C1455" i="13"/>
  <c r="C1456" i="13"/>
  <c r="C1457" i="13"/>
  <c r="C1458" i="13"/>
  <c r="C1459" i="13"/>
  <c r="C1460" i="13"/>
  <c r="C1461" i="13"/>
  <c r="C1462" i="13"/>
  <c r="C1463" i="13"/>
  <c r="C1464" i="13"/>
  <c r="C1465" i="13"/>
  <c r="C1466" i="13"/>
  <c r="C1467" i="13"/>
  <c r="C1468" i="13"/>
  <c r="C1469" i="13"/>
  <c r="C1470" i="13"/>
  <c r="C1471" i="13"/>
  <c r="C1472" i="13"/>
  <c r="C1473" i="13"/>
  <c r="C1474" i="13"/>
  <c r="C1475" i="13"/>
  <c r="C1476" i="13"/>
  <c r="C1477" i="13"/>
  <c r="C1478" i="13"/>
  <c r="C1479" i="13"/>
  <c r="C1480" i="13"/>
  <c r="C1481" i="13"/>
  <c r="C1482" i="13"/>
  <c r="C1483" i="13"/>
  <c r="C1484" i="13"/>
  <c r="C1485" i="13"/>
  <c r="C1486" i="13"/>
  <c r="C1487" i="13"/>
  <c r="C1488" i="13"/>
  <c r="C1489" i="13"/>
  <c r="C1490" i="13"/>
  <c r="C1491" i="13"/>
  <c r="C1492" i="13"/>
  <c r="C1493" i="13"/>
  <c r="C1494" i="13"/>
  <c r="C1495" i="13"/>
  <c r="C1496" i="13"/>
  <c r="C1497" i="13"/>
  <c r="C1498" i="13"/>
  <c r="C1499" i="13"/>
  <c r="C1500" i="13"/>
  <c r="C1501" i="13"/>
  <c r="C1502" i="13"/>
  <c r="C1503" i="13"/>
  <c r="C1504" i="13"/>
  <c r="C1505" i="13"/>
  <c r="C1506" i="13"/>
  <c r="C1507" i="13"/>
  <c r="C1508" i="13"/>
  <c r="C1509" i="13"/>
  <c r="C1510" i="13"/>
  <c r="C1511" i="13"/>
  <c r="C1512" i="13"/>
  <c r="C1513" i="13"/>
  <c r="C1514" i="13"/>
  <c r="C1515" i="13"/>
  <c r="C1516" i="13"/>
  <c r="C1517" i="13"/>
  <c r="C1518" i="13"/>
  <c r="C1519" i="13"/>
  <c r="C1520" i="13"/>
  <c r="C1521" i="13"/>
  <c r="C1522" i="13"/>
  <c r="C1523" i="13"/>
  <c r="C1524" i="13"/>
  <c r="C1525" i="13"/>
  <c r="C1526" i="13"/>
  <c r="C1527" i="13"/>
  <c r="C1528" i="13"/>
  <c r="C1529" i="13"/>
  <c r="C1530" i="13"/>
  <c r="C1531" i="13"/>
  <c r="C1532" i="13"/>
  <c r="C1533" i="13"/>
  <c r="C1534" i="13"/>
  <c r="C1535" i="13"/>
  <c r="C1536" i="13"/>
  <c r="C1537" i="13"/>
  <c r="C1538" i="13"/>
  <c r="C1539" i="13"/>
  <c r="C1540" i="13"/>
  <c r="C1541" i="13"/>
  <c r="C1542" i="13"/>
  <c r="C1543" i="13"/>
  <c r="C1544" i="13"/>
  <c r="C1545" i="13"/>
  <c r="C1546" i="13"/>
  <c r="C1547" i="13"/>
  <c r="C1548" i="13"/>
  <c r="C1549" i="13"/>
  <c r="C1550" i="13"/>
  <c r="C1551" i="13"/>
  <c r="C1552" i="13"/>
  <c r="C1553" i="13"/>
  <c r="C1554" i="13"/>
  <c r="C1555" i="13"/>
  <c r="C1556" i="13"/>
  <c r="C1557" i="13"/>
  <c r="C1558" i="13"/>
  <c r="C1559" i="13"/>
  <c r="C1560" i="13"/>
  <c r="C1561" i="13"/>
  <c r="C1562" i="13"/>
  <c r="C1563" i="13"/>
  <c r="C1564" i="13"/>
  <c r="C1565" i="13"/>
  <c r="C1566" i="13"/>
  <c r="C1567" i="13"/>
  <c r="C1568" i="13"/>
  <c r="C1569" i="13"/>
  <c r="C1570" i="13"/>
  <c r="C1571" i="13"/>
  <c r="C1572" i="13"/>
  <c r="C1573" i="13"/>
  <c r="C1574" i="13"/>
  <c r="C1575" i="13"/>
  <c r="C1576" i="13"/>
  <c r="C1577" i="13"/>
  <c r="C1578" i="13"/>
  <c r="C1579" i="13"/>
  <c r="C1580" i="13"/>
  <c r="C1581" i="13"/>
  <c r="C1582" i="13"/>
  <c r="C1583" i="13"/>
  <c r="C1584" i="13"/>
  <c r="C1585" i="13"/>
  <c r="C1586" i="13"/>
  <c r="C1587" i="13"/>
  <c r="C1588" i="13"/>
  <c r="C1589" i="13"/>
  <c r="C1590" i="13"/>
  <c r="C1591" i="13"/>
  <c r="C1592" i="13"/>
  <c r="C1593" i="13"/>
  <c r="C1594" i="13"/>
  <c r="C1595" i="13"/>
  <c r="C1596" i="13"/>
  <c r="C1597" i="13"/>
  <c r="C1598" i="13"/>
  <c r="C1599" i="13"/>
  <c r="C1600" i="13"/>
  <c r="C1601" i="13"/>
  <c r="C1602" i="13"/>
  <c r="C1603" i="13"/>
  <c r="C1604" i="13"/>
  <c r="C1605" i="13"/>
  <c r="C1606" i="13"/>
  <c r="C1607" i="13"/>
  <c r="C1608" i="13"/>
  <c r="C1609" i="13"/>
  <c r="C1610" i="13"/>
  <c r="C1611" i="13"/>
  <c r="C1612" i="13"/>
  <c r="C1613" i="13"/>
  <c r="C1614" i="13"/>
  <c r="C1615" i="13"/>
  <c r="C1616" i="13"/>
  <c r="C1617" i="13"/>
  <c r="C1618" i="13"/>
  <c r="C1619" i="13"/>
  <c r="C1620" i="13"/>
  <c r="C1621" i="13"/>
  <c r="C1622" i="13"/>
  <c r="C1623" i="13"/>
  <c r="C1624" i="13"/>
  <c r="C1625" i="13"/>
  <c r="C1626" i="13"/>
  <c r="C1627" i="13"/>
  <c r="C1628" i="13"/>
  <c r="C1629" i="13"/>
  <c r="C1630" i="13"/>
  <c r="C1631" i="13"/>
  <c r="C1632" i="13"/>
  <c r="C1633" i="13"/>
  <c r="C1634" i="13"/>
  <c r="C1635" i="13"/>
  <c r="C1636" i="13"/>
  <c r="C1637" i="13"/>
  <c r="C1638" i="13"/>
  <c r="C1639" i="13"/>
  <c r="C1640" i="13"/>
  <c r="C1641" i="13"/>
  <c r="C1642" i="13"/>
  <c r="C1643" i="13"/>
  <c r="C1644" i="13"/>
  <c r="C1645" i="13"/>
  <c r="C1646" i="13"/>
  <c r="C1647" i="13"/>
  <c r="C1648" i="13"/>
  <c r="C1649" i="13"/>
  <c r="C1650" i="13"/>
  <c r="C1651" i="13"/>
  <c r="C1652" i="13"/>
  <c r="C1653" i="13"/>
  <c r="C1654" i="13"/>
  <c r="C1655" i="13"/>
  <c r="C1656" i="13"/>
  <c r="C1657" i="13"/>
  <c r="C1658" i="13"/>
  <c r="C1659" i="13"/>
  <c r="C1660" i="13"/>
  <c r="C1661" i="13"/>
  <c r="C1662" i="13"/>
  <c r="C1663" i="13"/>
  <c r="C1664" i="13"/>
  <c r="C1665" i="13"/>
  <c r="C1666" i="13"/>
  <c r="C1667" i="13"/>
  <c r="C1668" i="13"/>
  <c r="C1669" i="13"/>
  <c r="C1670" i="13"/>
  <c r="C1671" i="13"/>
  <c r="C1672" i="13"/>
  <c r="C1673" i="13"/>
  <c r="C1674" i="13"/>
  <c r="C1675" i="13"/>
  <c r="C1676" i="13"/>
  <c r="C1677" i="13"/>
  <c r="C1678" i="13"/>
  <c r="C1679" i="13"/>
  <c r="C1680" i="13"/>
  <c r="C1681" i="13"/>
  <c r="C1682" i="13"/>
  <c r="C1683" i="13"/>
  <c r="C1684" i="13"/>
  <c r="C1685" i="13"/>
  <c r="C1686" i="13"/>
  <c r="C1687" i="13"/>
  <c r="C1688" i="13"/>
  <c r="C1689" i="13"/>
  <c r="C1690" i="13"/>
  <c r="C1691" i="13"/>
  <c r="C1692" i="13"/>
  <c r="C1693" i="13"/>
  <c r="C1694" i="13"/>
  <c r="C1695" i="13"/>
  <c r="C1696" i="13"/>
  <c r="C1697" i="13"/>
  <c r="C1698" i="13"/>
  <c r="C1699" i="13"/>
  <c r="C1700" i="13"/>
  <c r="C1701" i="13"/>
  <c r="C1702" i="13"/>
  <c r="C1703" i="13"/>
  <c r="C1704" i="13"/>
  <c r="C1705" i="13"/>
  <c r="C1706" i="13"/>
  <c r="C1707" i="13"/>
  <c r="C1708" i="13"/>
  <c r="C1709" i="13"/>
  <c r="C1710" i="13"/>
  <c r="C1711" i="13"/>
  <c r="C1712" i="13"/>
  <c r="C1713" i="13"/>
  <c r="C1714" i="13"/>
  <c r="C1715" i="13"/>
  <c r="C1716" i="13"/>
  <c r="C1717" i="13"/>
  <c r="C1718" i="13"/>
  <c r="C1719" i="13"/>
  <c r="C1720" i="13"/>
  <c r="C1721" i="13"/>
  <c r="C1722" i="13"/>
  <c r="C1723" i="13"/>
  <c r="C1724" i="13"/>
  <c r="C1725" i="13"/>
  <c r="C1726" i="13"/>
  <c r="C1727" i="13"/>
  <c r="C1728" i="13"/>
  <c r="C1729" i="13"/>
  <c r="C1730" i="13"/>
  <c r="C1731" i="13"/>
  <c r="C1732" i="13"/>
  <c r="C1733" i="13"/>
  <c r="C1734" i="13"/>
  <c r="C1735" i="13"/>
  <c r="C1736" i="13"/>
  <c r="C1737" i="13"/>
  <c r="C1738" i="13"/>
  <c r="C1739" i="13"/>
  <c r="C1740" i="13"/>
  <c r="C1741" i="13"/>
  <c r="C1742" i="13"/>
  <c r="C1743" i="13"/>
  <c r="C1744" i="13"/>
  <c r="C1745" i="13"/>
  <c r="C1746" i="13"/>
  <c r="C1747" i="13"/>
  <c r="C1748" i="13"/>
  <c r="C1749" i="13"/>
  <c r="C1750" i="13"/>
  <c r="C1751" i="13"/>
  <c r="C1752" i="13"/>
  <c r="C1753" i="13"/>
  <c r="C1754" i="13"/>
  <c r="C1755" i="13"/>
  <c r="C1756" i="13"/>
  <c r="C1757" i="13"/>
  <c r="C1758" i="13"/>
  <c r="C1759" i="13"/>
  <c r="C1760" i="13"/>
  <c r="C1761" i="13"/>
  <c r="C1762" i="13"/>
  <c r="C1763" i="13"/>
  <c r="C1764" i="13"/>
  <c r="C1765" i="13"/>
  <c r="C1766" i="13"/>
  <c r="C1767" i="13"/>
  <c r="C1768" i="13"/>
  <c r="C1769" i="13"/>
  <c r="C1770" i="13"/>
  <c r="C1771" i="13"/>
  <c r="C1772" i="13"/>
  <c r="C1773" i="13"/>
  <c r="C1774" i="13"/>
  <c r="C1775" i="13"/>
  <c r="C1776" i="13"/>
  <c r="C1777" i="13"/>
  <c r="C1778" i="13"/>
  <c r="C1779" i="13"/>
  <c r="C1780" i="13"/>
  <c r="C1781" i="13"/>
  <c r="C1782" i="13"/>
  <c r="C1783" i="13"/>
  <c r="C1784" i="13"/>
  <c r="C1785" i="13"/>
  <c r="C1786" i="13"/>
  <c r="C1787" i="13"/>
  <c r="C1788" i="13"/>
  <c r="C1789" i="13"/>
  <c r="C1790" i="13"/>
  <c r="C1791" i="13"/>
  <c r="C1792" i="13"/>
  <c r="C1793" i="13"/>
  <c r="C1794" i="13"/>
  <c r="C1795" i="13"/>
  <c r="C1796" i="13"/>
  <c r="C1797" i="13"/>
  <c r="C1798" i="13"/>
  <c r="C1799" i="13"/>
  <c r="C1800" i="13"/>
  <c r="C1801" i="13"/>
  <c r="C1802" i="13"/>
  <c r="C1803" i="13"/>
  <c r="C1804" i="13"/>
  <c r="C1805" i="13"/>
  <c r="C1806" i="13"/>
  <c r="C1807" i="13"/>
  <c r="C1808" i="13"/>
  <c r="C1809" i="13"/>
  <c r="C1810" i="13"/>
  <c r="C1811" i="13"/>
  <c r="C1812" i="13"/>
  <c r="C1813" i="13"/>
  <c r="C1814" i="13"/>
  <c r="C1815" i="13"/>
  <c r="C1816" i="13"/>
  <c r="C1817" i="13"/>
  <c r="C1818" i="13"/>
  <c r="C1819" i="13"/>
  <c r="C1820" i="13"/>
  <c r="C1821" i="13"/>
  <c r="C1822" i="13"/>
  <c r="C1823" i="13"/>
  <c r="C1824" i="13"/>
  <c r="C1825" i="13"/>
  <c r="C1826" i="13"/>
  <c r="C1827" i="13"/>
  <c r="C1828" i="13"/>
  <c r="C1829" i="13"/>
  <c r="C1830" i="13"/>
  <c r="C1831" i="13"/>
  <c r="C1832" i="13"/>
  <c r="C1833" i="13"/>
  <c r="C1834" i="13"/>
  <c r="C1835" i="13"/>
  <c r="C1836" i="13"/>
  <c r="C1837" i="13"/>
  <c r="C1838" i="13"/>
  <c r="C1839" i="13"/>
  <c r="C1840" i="13"/>
  <c r="C1841" i="13"/>
  <c r="C1842" i="13"/>
  <c r="C1843" i="13"/>
  <c r="C1844" i="13"/>
  <c r="C1845" i="13"/>
  <c r="C1846" i="13"/>
  <c r="C1847" i="13"/>
  <c r="C1848" i="13"/>
  <c r="C1849" i="13"/>
  <c r="C1850" i="13"/>
  <c r="C1851" i="13"/>
  <c r="C1852" i="13"/>
  <c r="C1853" i="13"/>
  <c r="C1854" i="13"/>
  <c r="C1855" i="13"/>
  <c r="C1856" i="13"/>
  <c r="C1857" i="13"/>
  <c r="C1858" i="13"/>
  <c r="C1859" i="13"/>
  <c r="C1860" i="13"/>
  <c r="C1861" i="13"/>
  <c r="C1862" i="13"/>
  <c r="C1863" i="13"/>
  <c r="C1864" i="13"/>
  <c r="C1865" i="13"/>
  <c r="C1866" i="13"/>
  <c r="C1867" i="13"/>
  <c r="C1868" i="13"/>
  <c r="C1869" i="13"/>
  <c r="C1870" i="13"/>
  <c r="C1871" i="13"/>
  <c r="C1872" i="13"/>
  <c r="C1873" i="13"/>
  <c r="C1874" i="13"/>
  <c r="C1875" i="13"/>
  <c r="C1876" i="13"/>
  <c r="C1877" i="13"/>
  <c r="C1878" i="13"/>
  <c r="C1879" i="13"/>
  <c r="C1880" i="13"/>
  <c r="C1881" i="13"/>
  <c r="C1882" i="13"/>
  <c r="C1883" i="13"/>
  <c r="C1884" i="13"/>
  <c r="C1885" i="13"/>
  <c r="C1886" i="13"/>
  <c r="C1887" i="13"/>
  <c r="C1888" i="13"/>
  <c r="C1889" i="13"/>
  <c r="C1890" i="13"/>
  <c r="C1891" i="13"/>
  <c r="C1892" i="13"/>
  <c r="C1893" i="13"/>
  <c r="C1894" i="13"/>
  <c r="C1895" i="13"/>
  <c r="C1896" i="13"/>
  <c r="C1897" i="13"/>
  <c r="C1898" i="13"/>
  <c r="C1899" i="13"/>
  <c r="C1900" i="13"/>
  <c r="C1901" i="13"/>
  <c r="C1902" i="13"/>
  <c r="C1903" i="13"/>
  <c r="C1904" i="13"/>
  <c r="C1905" i="13"/>
  <c r="C1906" i="13"/>
  <c r="C1907" i="13"/>
  <c r="C1908" i="13"/>
  <c r="C1909" i="13"/>
  <c r="C1910" i="13"/>
  <c r="C1911" i="13"/>
  <c r="C1912" i="13"/>
  <c r="C1913" i="13"/>
  <c r="C1914" i="13"/>
  <c r="C1915" i="13"/>
  <c r="C1916" i="13"/>
  <c r="C1917" i="13"/>
  <c r="C1918" i="13"/>
  <c r="C1919" i="13"/>
  <c r="C1920" i="13"/>
  <c r="C1921" i="13"/>
  <c r="C1922" i="13"/>
  <c r="C1923" i="13"/>
  <c r="C1924" i="13"/>
  <c r="C1925" i="13"/>
  <c r="C1926" i="13"/>
  <c r="C1927" i="13"/>
  <c r="C1928" i="13"/>
  <c r="C1929" i="13"/>
  <c r="C1930" i="13"/>
  <c r="C1931" i="13"/>
  <c r="C1932" i="13"/>
  <c r="C1933" i="13"/>
  <c r="C1934" i="13"/>
  <c r="C1935" i="13"/>
  <c r="C1936" i="13"/>
  <c r="C1937" i="13"/>
  <c r="C1938" i="13"/>
  <c r="C1939" i="13"/>
  <c r="C1940" i="13"/>
  <c r="C1941" i="13"/>
  <c r="C1942" i="13"/>
  <c r="C1943" i="13"/>
  <c r="C1944" i="13"/>
  <c r="C1945" i="13"/>
  <c r="C1946" i="13"/>
  <c r="C1947" i="13"/>
  <c r="C1948" i="13"/>
  <c r="C1949" i="13"/>
  <c r="C1950" i="13"/>
  <c r="C1951" i="13"/>
  <c r="C1952" i="13"/>
  <c r="C1953" i="13"/>
  <c r="C1954" i="13"/>
  <c r="C1955" i="13"/>
  <c r="C1956" i="13"/>
  <c r="C1957" i="13"/>
  <c r="C1958" i="13"/>
  <c r="C1959" i="13"/>
  <c r="C1960" i="13"/>
  <c r="C1961" i="13"/>
  <c r="C1962" i="13"/>
  <c r="C1963" i="13"/>
  <c r="C1964" i="13"/>
  <c r="C1965" i="13"/>
  <c r="C1966" i="13"/>
  <c r="C1967" i="13"/>
  <c r="C1968" i="13"/>
  <c r="C1969" i="13"/>
  <c r="C1970" i="13"/>
  <c r="C1971" i="13"/>
  <c r="C1972" i="13"/>
  <c r="C1973" i="13"/>
  <c r="C1974" i="13"/>
  <c r="C1975" i="13"/>
  <c r="C1976" i="13"/>
  <c r="C1977" i="13"/>
  <c r="C1978" i="13"/>
  <c r="C1979" i="13"/>
  <c r="C1980" i="13"/>
  <c r="C1981" i="13"/>
  <c r="C1982" i="13"/>
  <c r="C1983" i="13"/>
  <c r="C1984" i="13"/>
  <c r="C1985" i="13"/>
  <c r="C1986" i="13"/>
  <c r="C1987" i="13"/>
  <c r="C1988" i="13"/>
  <c r="C1989" i="13"/>
  <c r="C1990" i="13"/>
  <c r="C1991" i="13"/>
  <c r="C1992" i="13"/>
  <c r="C1993" i="13"/>
  <c r="C1994" i="13"/>
  <c r="C1995" i="13"/>
  <c r="C1996" i="13"/>
  <c r="C1997" i="13"/>
  <c r="C1998" i="13"/>
  <c r="C1999" i="13"/>
  <c r="C2000" i="13"/>
  <c r="C2001" i="13"/>
  <c r="C2002" i="13"/>
  <c r="C2003" i="13"/>
  <c r="C2004" i="13"/>
  <c r="C2005" i="13"/>
  <c r="C2006" i="13"/>
  <c r="C2007" i="13"/>
  <c r="C2008" i="13"/>
  <c r="C2009" i="13"/>
  <c r="C2010" i="13"/>
  <c r="C2011" i="13"/>
  <c r="C2012" i="13"/>
  <c r="C2013" i="13"/>
  <c r="C2014" i="13"/>
  <c r="C2015" i="13"/>
  <c r="C2016" i="13"/>
  <c r="C2017" i="13"/>
  <c r="C2018" i="13"/>
  <c r="C2019" i="13"/>
  <c r="C2020" i="13"/>
  <c r="C2021" i="13"/>
  <c r="C2022" i="13"/>
  <c r="C2023" i="13"/>
  <c r="C2024" i="13"/>
  <c r="C2025" i="13"/>
  <c r="C2026" i="13"/>
  <c r="C2027" i="13"/>
  <c r="C2028" i="13"/>
  <c r="C2029" i="13"/>
  <c r="C2030" i="13"/>
  <c r="C2031" i="13"/>
  <c r="C2032" i="13"/>
  <c r="C2033" i="13"/>
  <c r="C2034" i="13"/>
  <c r="C2035" i="13"/>
  <c r="C2036" i="13"/>
  <c r="C2037" i="13"/>
  <c r="C2038" i="13"/>
  <c r="C2039" i="13"/>
  <c r="C2040" i="13"/>
  <c r="C2041" i="13"/>
  <c r="C2042" i="13"/>
  <c r="C2043" i="13"/>
  <c r="C2044" i="13"/>
  <c r="C2045" i="13"/>
  <c r="C2046" i="13"/>
  <c r="C2047" i="13"/>
  <c r="C2048" i="13"/>
  <c r="C2049" i="13"/>
  <c r="C2050" i="13"/>
  <c r="C2051" i="13"/>
  <c r="C2052" i="13"/>
  <c r="C2053" i="13"/>
  <c r="C2054" i="13"/>
  <c r="C2055" i="13"/>
  <c r="C2056" i="13"/>
  <c r="C2057" i="13"/>
  <c r="C2058" i="13"/>
  <c r="C2059" i="13"/>
  <c r="C2060" i="13"/>
  <c r="C2061" i="13"/>
  <c r="C2062" i="13"/>
  <c r="C2063" i="13"/>
  <c r="C2064" i="13"/>
  <c r="C2065" i="13"/>
  <c r="C2066" i="13"/>
  <c r="C2067" i="13"/>
  <c r="C2068" i="13"/>
  <c r="C2069" i="13"/>
  <c r="C2070" i="13"/>
  <c r="C2071" i="13"/>
  <c r="C2072" i="13"/>
  <c r="C2073" i="13"/>
  <c r="C2074" i="13"/>
  <c r="C2075" i="13"/>
  <c r="C2076" i="13"/>
  <c r="C2077" i="13"/>
  <c r="C2078" i="13"/>
  <c r="C2079" i="13"/>
  <c r="C2080" i="13"/>
  <c r="C2081" i="13"/>
  <c r="C2082" i="13"/>
  <c r="C2083" i="13"/>
  <c r="C2084" i="13"/>
  <c r="C2085" i="13"/>
  <c r="C2086" i="13"/>
  <c r="C2087" i="13"/>
  <c r="C2088" i="13"/>
  <c r="C2089" i="13"/>
  <c r="C2090" i="13"/>
  <c r="C2091" i="13"/>
  <c r="C2092" i="13"/>
  <c r="C2093" i="13"/>
  <c r="C2094" i="13"/>
  <c r="C2095" i="13"/>
  <c r="C2096" i="13"/>
  <c r="C2097" i="13"/>
  <c r="C2098" i="13"/>
  <c r="C2099" i="13"/>
  <c r="C2100" i="13"/>
  <c r="C2101" i="13"/>
  <c r="C2102" i="13"/>
  <c r="C2103" i="13"/>
  <c r="C2104" i="13"/>
  <c r="C2105" i="13"/>
  <c r="C2106" i="13"/>
  <c r="C2107" i="13"/>
  <c r="C2108" i="13"/>
  <c r="C2109" i="13"/>
  <c r="C2110" i="13"/>
  <c r="C2111" i="13"/>
  <c r="C2112" i="13"/>
  <c r="C2113" i="13"/>
  <c r="C2114" i="13"/>
  <c r="C2115" i="13"/>
  <c r="C2116" i="13"/>
  <c r="C2117" i="13"/>
  <c r="C2118" i="13"/>
  <c r="C2119" i="13"/>
  <c r="C2120" i="13"/>
  <c r="C2121" i="13"/>
  <c r="C2122" i="13"/>
  <c r="C2123" i="13"/>
  <c r="C2124" i="13"/>
  <c r="C2125" i="13"/>
  <c r="C2126" i="13"/>
  <c r="C2127" i="13"/>
  <c r="C2128" i="13"/>
  <c r="C2129" i="13"/>
  <c r="C2130" i="13"/>
  <c r="C2131" i="13"/>
  <c r="C2132" i="13"/>
  <c r="C2133" i="13"/>
  <c r="C2134" i="13"/>
  <c r="C2135" i="13"/>
  <c r="C2136" i="13"/>
  <c r="C2137" i="13"/>
  <c r="C2138" i="13"/>
  <c r="C2139" i="13"/>
  <c r="C2140" i="13"/>
  <c r="C2141" i="13"/>
  <c r="C2142" i="13"/>
  <c r="C2143" i="13"/>
  <c r="C2144" i="13"/>
  <c r="C2145" i="13"/>
  <c r="C2146" i="13"/>
  <c r="C2147" i="13"/>
  <c r="C2148" i="13"/>
  <c r="C2149" i="13"/>
  <c r="C2150" i="13"/>
  <c r="C2151" i="13"/>
  <c r="C2152" i="13"/>
  <c r="C2153" i="13"/>
  <c r="C2154" i="13"/>
  <c r="C2155" i="13"/>
  <c r="C2156" i="13"/>
  <c r="C2157" i="13"/>
  <c r="C2158" i="13"/>
  <c r="C2159" i="13"/>
  <c r="C2160" i="13"/>
  <c r="C2161" i="13"/>
  <c r="C2162" i="13"/>
  <c r="C2163" i="13"/>
  <c r="C2164" i="13"/>
  <c r="C2165" i="13"/>
  <c r="C2166" i="13"/>
  <c r="C2167" i="13"/>
  <c r="C2168" i="13"/>
  <c r="C2169" i="13"/>
  <c r="C2170" i="13"/>
  <c r="C2171" i="13"/>
  <c r="C2172" i="13"/>
  <c r="C2173" i="13"/>
  <c r="C2174" i="13"/>
  <c r="C2175" i="13"/>
  <c r="C2176" i="13"/>
  <c r="C2177" i="13"/>
  <c r="C2178" i="13"/>
  <c r="C2179" i="13"/>
  <c r="C2180" i="13"/>
  <c r="C2181" i="13"/>
  <c r="C2182" i="13"/>
  <c r="C2183" i="13"/>
  <c r="C2184" i="13"/>
  <c r="C2185" i="13"/>
  <c r="C2186" i="13"/>
  <c r="C2187" i="13"/>
  <c r="C2188" i="13"/>
  <c r="C2189" i="13"/>
  <c r="C2190" i="13"/>
  <c r="C2191" i="13"/>
  <c r="C2192" i="13"/>
  <c r="C2193" i="13"/>
  <c r="C2194" i="13"/>
  <c r="C2195" i="13"/>
  <c r="C2196" i="13"/>
  <c r="C2197" i="13"/>
  <c r="C2198" i="13"/>
  <c r="C2199" i="13"/>
  <c r="C2200" i="13"/>
  <c r="C2201" i="13"/>
  <c r="C2202" i="13"/>
  <c r="C2203" i="13"/>
  <c r="C2204" i="13"/>
  <c r="C2205" i="13"/>
  <c r="C2206" i="13"/>
  <c r="C2207" i="13"/>
  <c r="C2208" i="13"/>
  <c r="C2209" i="13"/>
  <c r="C2210" i="13"/>
  <c r="C2211" i="13"/>
  <c r="C2212" i="13"/>
  <c r="C2213" i="13"/>
  <c r="C2214" i="13"/>
  <c r="C2215" i="13"/>
  <c r="C2216" i="13"/>
  <c r="C2217" i="13"/>
  <c r="C2218" i="13"/>
  <c r="C2219" i="13"/>
  <c r="C2220" i="13"/>
  <c r="C2221" i="13"/>
  <c r="C2222" i="13"/>
  <c r="C2223" i="13"/>
  <c r="C2224" i="13"/>
  <c r="C2225" i="13"/>
  <c r="C2226" i="13"/>
  <c r="C2227" i="13"/>
  <c r="C2228" i="13"/>
  <c r="C2229" i="13"/>
  <c r="C2230" i="13"/>
  <c r="C2231" i="13"/>
  <c r="C2232" i="13"/>
  <c r="C2233" i="13"/>
  <c r="C2234" i="13"/>
  <c r="C2235" i="13"/>
  <c r="C2236" i="13"/>
  <c r="C2237" i="13"/>
  <c r="C2238" i="13"/>
  <c r="C2239" i="13"/>
  <c r="C2240" i="13"/>
  <c r="C2241" i="13"/>
  <c r="C2242" i="13"/>
  <c r="C2243" i="13"/>
  <c r="C2244" i="13"/>
  <c r="C2245" i="13"/>
  <c r="C2246" i="13"/>
  <c r="C2247" i="13"/>
  <c r="C2248" i="13"/>
  <c r="C2249" i="13"/>
  <c r="C2250" i="13"/>
  <c r="C2251" i="13"/>
  <c r="C2252" i="13"/>
  <c r="C2253" i="13"/>
  <c r="C2254" i="13"/>
  <c r="C2255" i="13"/>
  <c r="C2256" i="13"/>
  <c r="C2257" i="13"/>
  <c r="C2258" i="13"/>
  <c r="C2259" i="13"/>
  <c r="C2260" i="13"/>
  <c r="C2261" i="13"/>
  <c r="C2262" i="13"/>
  <c r="C2263" i="13"/>
  <c r="C2264" i="13"/>
  <c r="C2265" i="13"/>
  <c r="C2266" i="13"/>
  <c r="C2267" i="13"/>
  <c r="C2268" i="13"/>
  <c r="C2269" i="13"/>
  <c r="C2270" i="13"/>
  <c r="C2271" i="13"/>
  <c r="C2272" i="13"/>
  <c r="C2273" i="13"/>
  <c r="C2274" i="13"/>
  <c r="C2275" i="13"/>
  <c r="C2276" i="13"/>
  <c r="C2277" i="13"/>
  <c r="C2278" i="13"/>
  <c r="C2279" i="13"/>
  <c r="C2280" i="13"/>
  <c r="C2281" i="13"/>
  <c r="C2282" i="13"/>
  <c r="C2283" i="13"/>
  <c r="C2284" i="13"/>
  <c r="C2285" i="13"/>
  <c r="C2286" i="13"/>
  <c r="C2287" i="13"/>
  <c r="C2288" i="13"/>
  <c r="C2289" i="13"/>
  <c r="C2290" i="13"/>
  <c r="C2291" i="13"/>
  <c r="C2292" i="13"/>
  <c r="C2293" i="13"/>
  <c r="C2294" i="13"/>
  <c r="C2295" i="13"/>
  <c r="C2296" i="13"/>
  <c r="C2297" i="13"/>
  <c r="C2298" i="13"/>
  <c r="C2299" i="13"/>
  <c r="C2300" i="13"/>
  <c r="C2301" i="13"/>
  <c r="C2302" i="13"/>
  <c r="C2303" i="13"/>
  <c r="C2304" i="13"/>
  <c r="C2305" i="13"/>
  <c r="C2306" i="13"/>
  <c r="C2307" i="13"/>
  <c r="C2308" i="13"/>
  <c r="C2309" i="13"/>
  <c r="C2310" i="13"/>
  <c r="C2311" i="13"/>
  <c r="C2312" i="13"/>
  <c r="C2313" i="13"/>
  <c r="C2314" i="13"/>
  <c r="C2315" i="13"/>
  <c r="C2316" i="13"/>
  <c r="C2317" i="13"/>
  <c r="C2318" i="13"/>
  <c r="C2319" i="13"/>
  <c r="C2320" i="13"/>
  <c r="C2321" i="13"/>
  <c r="C2322" i="13"/>
  <c r="C2323" i="13"/>
  <c r="C2324" i="13"/>
  <c r="C2325" i="13"/>
  <c r="C2326" i="13"/>
  <c r="C2327" i="13"/>
  <c r="C2328" i="13"/>
  <c r="C2329" i="13"/>
  <c r="C2330" i="13"/>
  <c r="C2331" i="13"/>
  <c r="C2332" i="13"/>
  <c r="C2333" i="13"/>
  <c r="C2334" i="13"/>
  <c r="C2335" i="13"/>
  <c r="C2336" i="13"/>
  <c r="C2337" i="13"/>
  <c r="C2338" i="13"/>
  <c r="C2339" i="13"/>
  <c r="C2340" i="13"/>
  <c r="C2341" i="13"/>
  <c r="C2342" i="13"/>
  <c r="C2343" i="13"/>
  <c r="C2344" i="13"/>
  <c r="C2345" i="13"/>
  <c r="C2346" i="13"/>
  <c r="C2347" i="13"/>
  <c r="C2348" i="13"/>
  <c r="C2349" i="13"/>
  <c r="C2350" i="13"/>
  <c r="C2351" i="13"/>
  <c r="C2352" i="13"/>
  <c r="C2353" i="13"/>
  <c r="C2354" i="13"/>
  <c r="C2355" i="13"/>
  <c r="C2356" i="13"/>
  <c r="C2357" i="13"/>
  <c r="C2358" i="13"/>
  <c r="C2359" i="13"/>
  <c r="C2360" i="13"/>
  <c r="C2361" i="13"/>
  <c r="C2362" i="13"/>
  <c r="C2363" i="13"/>
  <c r="C2364" i="13"/>
  <c r="C2365" i="13"/>
  <c r="C2366" i="13"/>
  <c r="C2367" i="13"/>
  <c r="C2368" i="13"/>
  <c r="C2369" i="13"/>
  <c r="C2370" i="13"/>
  <c r="C2371" i="13"/>
  <c r="C2372" i="13"/>
  <c r="C2373" i="13"/>
  <c r="C2374" i="13"/>
  <c r="C2375" i="13"/>
  <c r="C2376" i="13"/>
  <c r="C2377" i="13"/>
  <c r="C2378" i="13"/>
  <c r="C2379" i="13"/>
  <c r="C2380" i="13"/>
  <c r="C2381" i="13"/>
  <c r="C2382" i="13"/>
  <c r="C2383" i="13"/>
  <c r="C2384" i="13"/>
  <c r="C2385" i="13"/>
  <c r="C2386" i="13"/>
  <c r="C2387" i="13"/>
  <c r="C2388" i="13"/>
  <c r="C2389" i="13"/>
  <c r="C2390" i="13"/>
  <c r="C2391" i="13"/>
  <c r="C2392" i="13"/>
  <c r="C2393" i="13"/>
  <c r="C2394" i="13"/>
  <c r="C2395" i="13"/>
  <c r="C2396" i="13"/>
  <c r="C2397" i="13"/>
  <c r="C2398" i="13"/>
  <c r="C2399" i="13"/>
  <c r="C2400" i="13"/>
  <c r="C2401" i="13"/>
  <c r="C2402" i="13"/>
  <c r="C2403" i="13"/>
  <c r="C2404" i="13"/>
  <c r="C2405" i="13"/>
  <c r="C2406" i="13"/>
  <c r="C2407" i="13"/>
  <c r="C2408" i="13"/>
  <c r="C2409" i="13"/>
  <c r="C2410" i="13"/>
  <c r="C2411" i="13"/>
  <c r="C2412" i="13"/>
  <c r="C2413" i="13"/>
  <c r="C2414" i="13"/>
  <c r="C2415" i="13"/>
  <c r="C2416" i="13"/>
  <c r="C2417" i="13"/>
  <c r="C2418" i="13"/>
  <c r="C2419" i="13"/>
  <c r="C2420" i="13"/>
  <c r="C2421" i="13"/>
  <c r="C2422" i="13"/>
  <c r="C2423" i="13"/>
  <c r="C2424" i="13"/>
  <c r="C2425" i="13"/>
  <c r="C2426" i="13"/>
  <c r="C2427" i="13"/>
  <c r="C2428" i="13"/>
  <c r="C2429" i="13"/>
  <c r="C2430" i="13"/>
  <c r="C2431" i="13"/>
  <c r="C2432" i="13"/>
  <c r="C2433" i="13"/>
  <c r="C2434" i="13"/>
  <c r="C2435" i="13"/>
  <c r="C2436" i="13"/>
  <c r="C2437" i="13"/>
  <c r="C2438" i="13"/>
  <c r="C2439" i="13"/>
  <c r="C2440" i="13"/>
  <c r="C2441" i="13"/>
  <c r="C2442" i="13"/>
  <c r="C2443" i="13"/>
  <c r="C2444" i="13"/>
  <c r="C2445" i="13"/>
  <c r="C2446" i="13"/>
  <c r="C2447" i="13"/>
  <c r="C2448" i="13"/>
  <c r="C2449" i="13"/>
  <c r="C2450" i="13"/>
  <c r="C2451" i="13"/>
  <c r="C2452" i="13"/>
  <c r="C2453" i="13"/>
  <c r="C2454" i="13"/>
  <c r="C2455" i="13"/>
  <c r="C2456" i="13"/>
  <c r="C2457" i="13"/>
  <c r="C2458" i="13"/>
  <c r="C2459" i="13"/>
  <c r="C2460" i="13"/>
  <c r="C2461" i="13"/>
  <c r="C2462" i="13"/>
  <c r="C2463" i="13"/>
  <c r="C2464" i="13"/>
  <c r="C2465" i="13"/>
  <c r="C2466" i="13"/>
  <c r="C2467" i="13"/>
  <c r="C2468" i="13"/>
  <c r="C2469" i="13"/>
  <c r="C2470" i="13"/>
  <c r="C2471" i="13"/>
  <c r="C2472" i="13"/>
  <c r="C2473" i="13"/>
  <c r="C2474" i="13"/>
  <c r="C2475" i="13"/>
  <c r="C2476" i="13"/>
  <c r="C2477" i="13"/>
  <c r="C2478" i="13"/>
  <c r="C2479" i="13"/>
  <c r="C2480" i="13"/>
  <c r="C2481" i="13"/>
  <c r="C2482" i="13"/>
  <c r="C2483" i="13"/>
  <c r="C2484" i="13"/>
  <c r="C2485" i="13"/>
  <c r="C2486" i="13"/>
  <c r="C2487" i="13"/>
  <c r="C2488" i="13"/>
  <c r="C2489" i="13"/>
  <c r="C2490" i="13"/>
  <c r="C2491" i="13"/>
  <c r="C2492" i="13"/>
  <c r="C2493" i="13"/>
  <c r="C2494" i="13"/>
  <c r="C2495" i="13"/>
  <c r="C2496" i="13"/>
  <c r="C2497" i="13"/>
  <c r="C2498" i="13"/>
  <c r="C2499" i="13"/>
  <c r="C2500" i="13"/>
  <c r="C2501" i="13"/>
  <c r="C2502" i="13"/>
  <c r="C2503" i="13"/>
  <c r="C2504" i="13"/>
  <c r="C2505" i="13"/>
  <c r="C2506" i="13"/>
  <c r="C2507" i="13"/>
  <c r="C2508" i="13"/>
  <c r="C2509" i="13"/>
  <c r="C2510" i="13"/>
  <c r="C2511" i="13"/>
  <c r="C2512" i="13"/>
  <c r="C2513" i="13"/>
  <c r="C2514" i="13"/>
  <c r="C2515" i="13"/>
  <c r="C2516" i="13"/>
  <c r="C2517" i="13"/>
  <c r="C2518" i="13"/>
  <c r="C2519" i="13"/>
  <c r="C2520" i="13"/>
  <c r="C2521" i="13"/>
  <c r="C2522" i="13"/>
  <c r="C2523" i="13"/>
  <c r="C2524" i="13"/>
  <c r="C2525" i="13"/>
  <c r="C2526" i="13"/>
  <c r="C2527" i="13"/>
  <c r="C2528" i="13"/>
  <c r="C2529" i="13"/>
  <c r="C2530" i="13"/>
  <c r="C2531" i="13"/>
  <c r="C2532" i="13"/>
  <c r="C2533" i="13"/>
  <c r="C2534" i="13"/>
  <c r="C2535" i="13"/>
  <c r="C2536" i="13"/>
  <c r="C2537" i="13"/>
  <c r="C2538" i="13"/>
  <c r="C2539" i="13"/>
  <c r="C2540" i="13"/>
  <c r="C2541" i="13"/>
  <c r="C2542" i="13"/>
  <c r="C2543" i="13"/>
  <c r="C2544" i="13"/>
  <c r="C2545" i="13"/>
  <c r="C2546" i="13"/>
  <c r="C2547" i="13"/>
  <c r="C2548" i="13"/>
  <c r="C2549" i="13"/>
  <c r="C2550" i="13"/>
  <c r="C2551" i="13"/>
  <c r="C2552" i="13"/>
  <c r="C2553" i="13"/>
  <c r="C2554" i="13"/>
  <c r="C2555" i="13"/>
  <c r="C2556" i="13"/>
  <c r="C2557" i="13"/>
  <c r="C2558" i="13"/>
  <c r="C2559" i="13"/>
  <c r="C2560" i="13"/>
  <c r="C2561" i="13"/>
  <c r="C2562" i="13"/>
  <c r="C2563" i="13"/>
  <c r="C2564" i="13"/>
  <c r="C2565" i="13"/>
  <c r="C2566" i="13"/>
  <c r="C2567" i="13"/>
  <c r="C2568" i="13"/>
  <c r="C2569" i="13"/>
  <c r="C2570" i="13"/>
  <c r="C2571" i="13"/>
  <c r="C2572" i="13"/>
  <c r="C2573" i="13"/>
  <c r="C2574" i="13"/>
  <c r="C2575" i="13"/>
  <c r="C2576" i="13"/>
  <c r="C2577" i="13"/>
  <c r="C2578" i="13"/>
  <c r="C2579" i="13"/>
  <c r="C2580" i="13"/>
  <c r="C2581" i="13"/>
  <c r="C2582" i="13"/>
  <c r="C2583" i="13"/>
  <c r="C2584" i="13"/>
  <c r="C2585" i="13"/>
  <c r="C2586" i="13"/>
  <c r="C2587" i="13"/>
  <c r="C2588" i="13"/>
  <c r="C2589" i="13"/>
  <c r="C2590" i="13"/>
  <c r="C2591" i="13"/>
  <c r="C2592" i="13"/>
  <c r="C2593" i="13"/>
  <c r="C2594" i="13"/>
  <c r="C2595" i="13"/>
  <c r="C2596" i="13"/>
  <c r="C2597" i="13"/>
  <c r="C2598" i="13"/>
  <c r="C2599" i="13"/>
  <c r="C2600" i="13"/>
  <c r="C2601" i="13"/>
  <c r="C2602" i="13"/>
  <c r="C2603" i="13"/>
  <c r="C2604" i="13"/>
  <c r="C2605" i="13"/>
  <c r="C2606" i="13"/>
  <c r="C2607" i="13"/>
  <c r="C2608" i="13"/>
  <c r="C2609" i="13"/>
  <c r="C2610" i="13"/>
  <c r="C2611" i="13"/>
  <c r="C2612" i="13"/>
  <c r="C2613" i="13"/>
  <c r="C2614" i="13"/>
  <c r="C2615" i="13"/>
  <c r="C2616" i="13"/>
  <c r="C2617" i="13"/>
  <c r="C2618" i="13"/>
  <c r="C2619" i="13"/>
  <c r="C2620" i="13"/>
  <c r="C2621" i="13"/>
  <c r="C2622" i="13"/>
  <c r="C2623" i="13"/>
  <c r="C2624" i="13"/>
  <c r="C2625" i="13"/>
  <c r="C2626" i="13"/>
  <c r="C2627" i="13"/>
  <c r="C2628" i="13"/>
  <c r="C2629" i="13"/>
  <c r="C2630" i="13"/>
  <c r="C2631" i="13"/>
  <c r="C2632" i="13"/>
  <c r="C2633" i="13"/>
  <c r="C2634" i="13"/>
  <c r="C2635" i="13"/>
  <c r="C2636" i="13"/>
  <c r="C2637" i="13"/>
  <c r="C2638" i="13"/>
  <c r="C2639" i="13"/>
  <c r="C2640" i="13"/>
  <c r="C2641" i="13"/>
  <c r="C2642" i="13"/>
  <c r="C2643" i="13"/>
  <c r="C2644" i="13"/>
  <c r="C2645" i="13"/>
  <c r="C2646" i="13"/>
  <c r="C2647" i="13"/>
  <c r="C2648" i="13"/>
  <c r="C2649" i="13"/>
  <c r="C2650" i="13"/>
  <c r="C2651" i="13"/>
  <c r="C2652" i="13"/>
  <c r="C2653" i="13"/>
  <c r="C2654" i="13"/>
  <c r="C2655" i="13"/>
  <c r="C2656" i="13"/>
  <c r="C2657" i="13"/>
  <c r="C2658" i="13"/>
  <c r="C2659" i="13"/>
  <c r="C2660" i="13"/>
  <c r="C2661" i="13"/>
  <c r="C2662" i="13"/>
  <c r="C2663" i="13"/>
  <c r="C2664" i="13"/>
  <c r="C2665" i="13"/>
  <c r="C2666" i="13"/>
  <c r="C2667" i="13"/>
  <c r="C2668" i="13"/>
  <c r="C2669" i="13"/>
  <c r="C2670" i="13"/>
  <c r="C2671" i="13"/>
  <c r="C2672" i="13"/>
  <c r="C2673" i="13"/>
  <c r="C2674" i="13"/>
  <c r="C2675" i="13"/>
  <c r="C2676" i="13"/>
  <c r="C2677" i="13"/>
  <c r="C2678" i="13"/>
  <c r="C2679" i="13"/>
  <c r="C2680" i="13"/>
  <c r="C2681" i="13"/>
  <c r="C2682" i="13"/>
  <c r="C2683" i="13"/>
  <c r="C2684" i="13"/>
  <c r="C2685" i="13"/>
  <c r="C2686" i="13"/>
  <c r="C2687" i="13"/>
  <c r="C2688" i="13"/>
  <c r="C2689" i="13"/>
  <c r="C2690" i="13"/>
  <c r="C2691" i="13"/>
  <c r="C2692" i="13"/>
  <c r="C2693" i="13"/>
  <c r="C2694" i="13"/>
  <c r="C2695" i="13"/>
  <c r="C2696" i="13"/>
  <c r="C2697" i="13"/>
  <c r="C2698" i="13"/>
  <c r="C2699" i="13"/>
  <c r="C2700" i="13"/>
  <c r="C2701" i="13"/>
  <c r="C2702" i="13"/>
  <c r="C2703" i="13"/>
  <c r="C2704" i="13"/>
  <c r="C2705" i="13"/>
  <c r="C2706" i="13"/>
  <c r="C2707" i="13"/>
  <c r="C2708" i="13"/>
  <c r="C2709" i="13"/>
  <c r="C2710" i="13"/>
  <c r="C2711" i="13"/>
  <c r="C2712" i="13"/>
  <c r="C2713" i="13"/>
  <c r="C2714" i="13"/>
  <c r="C2715" i="13"/>
  <c r="C2716" i="13"/>
  <c r="C2717" i="13"/>
  <c r="C2718" i="13"/>
  <c r="C2719" i="13"/>
  <c r="C2720" i="13"/>
  <c r="C2721" i="13"/>
  <c r="C2722" i="13"/>
  <c r="C2723" i="13"/>
  <c r="C2724" i="13"/>
  <c r="C2725" i="13"/>
  <c r="C2726" i="13"/>
  <c r="C2727" i="13"/>
  <c r="C2728" i="13"/>
  <c r="C2729" i="13"/>
  <c r="C2730" i="13"/>
  <c r="C2731" i="13"/>
  <c r="C2732" i="13"/>
  <c r="C2733" i="13"/>
  <c r="C2734" i="13"/>
  <c r="C2735" i="13"/>
  <c r="C2736" i="13"/>
  <c r="C2737" i="13"/>
  <c r="C2738" i="13"/>
  <c r="C2739" i="13"/>
  <c r="C2740" i="13"/>
  <c r="C2741" i="13"/>
  <c r="C2742" i="13"/>
  <c r="C2743" i="13"/>
  <c r="C2744" i="13"/>
  <c r="C2745" i="13"/>
  <c r="C2746" i="13"/>
  <c r="C2747" i="13"/>
  <c r="C2748" i="13"/>
  <c r="C2749" i="13"/>
  <c r="C2750" i="13"/>
  <c r="C2751" i="13"/>
  <c r="C2752" i="13"/>
  <c r="C2753" i="13"/>
  <c r="C2754" i="13"/>
  <c r="C2755" i="13"/>
  <c r="C2756" i="13"/>
  <c r="C2757" i="13"/>
  <c r="C2758" i="13"/>
  <c r="C2759" i="13"/>
  <c r="C2760" i="13"/>
  <c r="C2761" i="13"/>
  <c r="C2762" i="13"/>
  <c r="C2763" i="13"/>
  <c r="C2764" i="13"/>
  <c r="C2765" i="13"/>
  <c r="C2766" i="13"/>
  <c r="C2767" i="13"/>
  <c r="C2768" i="13"/>
  <c r="C2769" i="13"/>
  <c r="C2770" i="13"/>
  <c r="C2771" i="13"/>
  <c r="C2772" i="13"/>
  <c r="C2773" i="13"/>
  <c r="C2774" i="13"/>
  <c r="C2775" i="13"/>
  <c r="C2776" i="13"/>
  <c r="C2777" i="13"/>
  <c r="C2778" i="13"/>
  <c r="C2779" i="13"/>
  <c r="C2780" i="13"/>
  <c r="C2781" i="13"/>
  <c r="C2782" i="13"/>
  <c r="C2783" i="13"/>
  <c r="C2784" i="13"/>
  <c r="C2785" i="13"/>
  <c r="C2786" i="13"/>
  <c r="C2787" i="13"/>
  <c r="C2788" i="13"/>
  <c r="C2789" i="13"/>
  <c r="C2790" i="13"/>
  <c r="C2791" i="13"/>
  <c r="C2792" i="13"/>
  <c r="C2793" i="13"/>
  <c r="C2794" i="13"/>
  <c r="C2795" i="13"/>
  <c r="C2796" i="13"/>
  <c r="C2797" i="13"/>
  <c r="C2798" i="13"/>
  <c r="C2799" i="13"/>
  <c r="C2800" i="13"/>
  <c r="C2801" i="13"/>
  <c r="C2802" i="13"/>
  <c r="C2803" i="13"/>
  <c r="C2804" i="13"/>
  <c r="C2805" i="13"/>
  <c r="C2806" i="13"/>
  <c r="C2807" i="13"/>
  <c r="C2808" i="13"/>
  <c r="C2809" i="13"/>
  <c r="C2810" i="13"/>
  <c r="C2811" i="13"/>
  <c r="C2812" i="13"/>
  <c r="C2813" i="13"/>
  <c r="C2814" i="13"/>
  <c r="C2815" i="13"/>
  <c r="C2816" i="13"/>
  <c r="C2817" i="13"/>
  <c r="C2818" i="13"/>
  <c r="C2819" i="13"/>
  <c r="C2820" i="13"/>
  <c r="C2821" i="13"/>
  <c r="C2822" i="13"/>
  <c r="C2823" i="13"/>
  <c r="C2824" i="13"/>
  <c r="C2825" i="13"/>
  <c r="C2826" i="13"/>
  <c r="C2827" i="13"/>
  <c r="C2828" i="13"/>
  <c r="C2829" i="13"/>
  <c r="C2830" i="13"/>
  <c r="C2831" i="13"/>
  <c r="C2832" i="13"/>
  <c r="C2833" i="13"/>
  <c r="C2834" i="13"/>
  <c r="C2835" i="13"/>
  <c r="C2836" i="13"/>
  <c r="C2837" i="13"/>
  <c r="C2838" i="13"/>
  <c r="C2839" i="13"/>
  <c r="C2840" i="13"/>
  <c r="C2841" i="13"/>
  <c r="C2842" i="13"/>
  <c r="C2843" i="13"/>
  <c r="C2844" i="13"/>
  <c r="C2845" i="13"/>
  <c r="C2846" i="13"/>
  <c r="C2847" i="13"/>
  <c r="C2848" i="13"/>
  <c r="C2849" i="13"/>
  <c r="C2850" i="13"/>
  <c r="C2851" i="13"/>
  <c r="C2852" i="13"/>
  <c r="C2853" i="13"/>
  <c r="C2854" i="13"/>
  <c r="C2855" i="13"/>
  <c r="C2856" i="13"/>
  <c r="C2857" i="13"/>
  <c r="C2858" i="13"/>
  <c r="C2859" i="13"/>
  <c r="C2860" i="13"/>
  <c r="C2861" i="13"/>
  <c r="C2862" i="13"/>
  <c r="C2863" i="13"/>
  <c r="C2864" i="13"/>
  <c r="C2865" i="13"/>
  <c r="C2866" i="13"/>
  <c r="C2867" i="13"/>
  <c r="C2868" i="13"/>
  <c r="C2869" i="13"/>
  <c r="C2870" i="13"/>
  <c r="C2871" i="13"/>
  <c r="C2872" i="13"/>
  <c r="C2873" i="13"/>
  <c r="C2874" i="13"/>
  <c r="C2875" i="13"/>
  <c r="C2876" i="13"/>
  <c r="C2877" i="13"/>
  <c r="C2878" i="13"/>
  <c r="C2879" i="13"/>
  <c r="C2880" i="13"/>
  <c r="C2881" i="13"/>
  <c r="C2882" i="13"/>
  <c r="C2883" i="13"/>
  <c r="C2884" i="13"/>
  <c r="C2885" i="13"/>
  <c r="C2886" i="13"/>
  <c r="C2887" i="13"/>
  <c r="C2888" i="13"/>
  <c r="C2889" i="13"/>
  <c r="C2890" i="13"/>
  <c r="C2891" i="13"/>
  <c r="C2892" i="13"/>
  <c r="C2893" i="13"/>
  <c r="C2894" i="13"/>
  <c r="C2895" i="13"/>
  <c r="C2896" i="13"/>
  <c r="C2897" i="13"/>
  <c r="C2898" i="13"/>
  <c r="C2899" i="13"/>
  <c r="C2900" i="13"/>
  <c r="C2901" i="13"/>
  <c r="C2902" i="13"/>
  <c r="C2903" i="13"/>
  <c r="C2904" i="13"/>
  <c r="C2905" i="13"/>
  <c r="C2906" i="13"/>
  <c r="C2907" i="13"/>
  <c r="C2908" i="13"/>
  <c r="C2909" i="13"/>
  <c r="C2910" i="13"/>
  <c r="C2911" i="13"/>
  <c r="C2912" i="13"/>
  <c r="C2913" i="13"/>
  <c r="C2914" i="13"/>
  <c r="C2915" i="13"/>
  <c r="C2916" i="13"/>
  <c r="C2917" i="13"/>
  <c r="C2918" i="13"/>
  <c r="C2919" i="13"/>
  <c r="C2920" i="13"/>
  <c r="C2921" i="13"/>
  <c r="C2922" i="13"/>
  <c r="C2923" i="13"/>
  <c r="C2924" i="13"/>
  <c r="C2925" i="13"/>
  <c r="C2926" i="13"/>
  <c r="C2927" i="13"/>
  <c r="C2928" i="13"/>
  <c r="C2929" i="13"/>
  <c r="C2930" i="13"/>
  <c r="C2931" i="13"/>
  <c r="C2932" i="13"/>
  <c r="C2933" i="13"/>
  <c r="C2934" i="13"/>
  <c r="C2935" i="13"/>
  <c r="C2936" i="13"/>
  <c r="C2937" i="13"/>
  <c r="C2938" i="13"/>
  <c r="C2939" i="13"/>
  <c r="C2940" i="13"/>
  <c r="C2941" i="13"/>
  <c r="C2942" i="13"/>
  <c r="C2943" i="13"/>
  <c r="C2944" i="13"/>
  <c r="C2945" i="13"/>
  <c r="C2946" i="13"/>
  <c r="C2947" i="13"/>
  <c r="C2948" i="13"/>
  <c r="C2949" i="13"/>
  <c r="C2950" i="13"/>
  <c r="C2951" i="13"/>
  <c r="C2952" i="13"/>
  <c r="C2953" i="13"/>
  <c r="C2954" i="13"/>
  <c r="C2955" i="13"/>
  <c r="C2956" i="13"/>
  <c r="C2957" i="13"/>
  <c r="C2958" i="13"/>
  <c r="C2959" i="13"/>
  <c r="C2960" i="13"/>
  <c r="C2961" i="13"/>
  <c r="C2962" i="13"/>
  <c r="C2963" i="13"/>
  <c r="C2964" i="13"/>
  <c r="C2965" i="13"/>
  <c r="C2966" i="13"/>
  <c r="C2967" i="13"/>
  <c r="C2968" i="13"/>
  <c r="C2969" i="13"/>
  <c r="C2970" i="13"/>
  <c r="C2971" i="13"/>
  <c r="C2972" i="13"/>
  <c r="C2973" i="13"/>
  <c r="C2974" i="13"/>
  <c r="C2975" i="13"/>
  <c r="C2976" i="13"/>
  <c r="C2977" i="13"/>
  <c r="C2978" i="13"/>
  <c r="C2979" i="13"/>
  <c r="C2980" i="13"/>
  <c r="C2981" i="13"/>
  <c r="C2982" i="13"/>
  <c r="C2983" i="13"/>
  <c r="C2984" i="13"/>
  <c r="C2985" i="13"/>
  <c r="C2986" i="13"/>
  <c r="C2987" i="13"/>
  <c r="C2988" i="13"/>
  <c r="C2989" i="13"/>
  <c r="C2990" i="13"/>
  <c r="C2991" i="13"/>
  <c r="C2992" i="13"/>
  <c r="C2993" i="13"/>
  <c r="C2994" i="13"/>
  <c r="C2995" i="13"/>
  <c r="C2996" i="13"/>
  <c r="C2997" i="13"/>
  <c r="C2998" i="13"/>
  <c r="C2999" i="13"/>
  <c r="C3000" i="13"/>
  <c r="C3001" i="13"/>
  <c r="C3002" i="13"/>
  <c r="C3003" i="13"/>
  <c r="C3004" i="13"/>
  <c r="C3005" i="13"/>
  <c r="C3006" i="13"/>
  <c r="C3007" i="13"/>
  <c r="C3008" i="13"/>
  <c r="C3009" i="13"/>
  <c r="C3010" i="13"/>
  <c r="C3011" i="13"/>
  <c r="C3012" i="13"/>
  <c r="C3013" i="13"/>
  <c r="C3014" i="13"/>
  <c r="C3015" i="13"/>
  <c r="C3016" i="13"/>
  <c r="C3017" i="13"/>
  <c r="C3018" i="13"/>
  <c r="C3019" i="13"/>
  <c r="C3020" i="13"/>
  <c r="C3021" i="13"/>
  <c r="C3022" i="13"/>
  <c r="C3023" i="13"/>
  <c r="C3024" i="13"/>
  <c r="C3025" i="13"/>
  <c r="C3026" i="13"/>
  <c r="C3027" i="13"/>
  <c r="C3028" i="13"/>
  <c r="C3029" i="13"/>
  <c r="C3030" i="13"/>
  <c r="C3031" i="13"/>
  <c r="C3032" i="13"/>
  <c r="C3033" i="13"/>
  <c r="C3034" i="13"/>
  <c r="C3035" i="13"/>
  <c r="C3036" i="13"/>
  <c r="C3037" i="13"/>
  <c r="C3038" i="13"/>
  <c r="C3039" i="13"/>
  <c r="C3040" i="13"/>
  <c r="C3041" i="13"/>
  <c r="C3042" i="13"/>
  <c r="C3043" i="13"/>
  <c r="C3044" i="13"/>
  <c r="C3045" i="13"/>
  <c r="C3046" i="13"/>
  <c r="C3047" i="13"/>
  <c r="C3048" i="13"/>
  <c r="C3049" i="13"/>
  <c r="C3050" i="13"/>
  <c r="C3051" i="13"/>
  <c r="C3052" i="13"/>
  <c r="C3053" i="13"/>
  <c r="C3054" i="13"/>
  <c r="C3055" i="13"/>
  <c r="C3056" i="13"/>
  <c r="C3057" i="13"/>
  <c r="C3058" i="13"/>
  <c r="C3059" i="13"/>
  <c r="C3060" i="13"/>
  <c r="C3061" i="13"/>
  <c r="C3062" i="13"/>
  <c r="C3063" i="13"/>
  <c r="C3064" i="13"/>
  <c r="C3065" i="13"/>
  <c r="C3066" i="13"/>
  <c r="C3067" i="13"/>
  <c r="C3068" i="13"/>
  <c r="C3069" i="13"/>
  <c r="C3070" i="13"/>
  <c r="C3071" i="13"/>
  <c r="C3072" i="13"/>
  <c r="C3073" i="13"/>
  <c r="C3074" i="13"/>
  <c r="C3075" i="13"/>
  <c r="C3076" i="13"/>
  <c r="C3077" i="13"/>
  <c r="C3078" i="13"/>
  <c r="C3079" i="13"/>
  <c r="C3080" i="13"/>
  <c r="C3081" i="13"/>
  <c r="C3082" i="13"/>
  <c r="C3083" i="13"/>
  <c r="C3084" i="13"/>
  <c r="C3085" i="13"/>
  <c r="C3086" i="13"/>
  <c r="C3087" i="13"/>
  <c r="C3088" i="13"/>
  <c r="C3089" i="13"/>
  <c r="C3090" i="13"/>
  <c r="C3091" i="13"/>
  <c r="C3092" i="13"/>
  <c r="C3093" i="13"/>
  <c r="C3094" i="13"/>
  <c r="C3095" i="13"/>
  <c r="C3096" i="13"/>
  <c r="C3097" i="13"/>
  <c r="C3098" i="13"/>
  <c r="C3099" i="13"/>
  <c r="C3100" i="13"/>
  <c r="C3101" i="13"/>
  <c r="C3102" i="13"/>
  <c r="C3103" i="13"/>
  <c r="C3104" i="13"/>
  <c r="C3105" i="13"/>
  <c r="C3106" i="13"/>
  <c r="C3107" i="13"/>
  <c r="C3108" i="13"/>
  <c r="C3109" i="13"/>
  <c r="C3110" i="13"/>
  <c r="C3111" i="13"/>
  <c r="C3112" i="13"/>
  <c r="C3113" i="13"/>
  <c r="C3114" i="13"/>
  <c r="C3115" i="13"/>
  <c r="C3116" i="13"/>
  <c r="C3117" i="13"/>
  <c r="C3118" i="13"/>
  <c r="C3119" i="13"/>
  <c r="C3120" i="13"/>
  <c r="C3121" i="13"/>
  <c r="C3122" i="13"/>
  <c r="C3123" i="13"/>
  <c r="C3124" i="13"/>
  <c r="C3125" i="13"/>
  <c r="C3126" i="13"/>
  <c r="C3127" i="13"/>
  <c r="C3128" i="13"/>
  <c r="C3129" i="13"/>
  <c r="C3130" i="13"/>
  <c r="C3131" i="13"/>
  <c r="C3132" i="13"/>
  <c r="C3133" i="13"/>
  <c r="C3134" i="13"/>
  <c r="C3135" i="13"/>
  <c r="C3136" i="13"/>
  <c r="C3137" i="13"/>
  <c r="C3138" i="13"/>
  <c r="C3139" i="13"/>
  <c r="C3140" i="13"/>
  <c r="C3141" i="13"/>
  <c r="C3142" i="13"/>
  <c r="C3143" i="13"/>
  <c r="C3144" i="13"/>
  <c r="C3145" i="13"/>
  <c r="C3146" i="13"/>
  <c r="C3147" i="13"/>
  <c r="C3148" i="13"/>
  <c r="C3149" i="13"/>
  <c r="C3150" i="13"/>
  <c r="C3151" i="13"/>
  <c r="C3152" i="13"/>
  <c r="C3153" i="13"/>
  <c r="C3154" i="13"/>
  <c r="C3155" i="13"/>
  <c r="C3156" i="13"/>
  <c r="C3157" i="13"/>
  <c r="C3158" i="13"/>
  <c r="C3159" i="13"/>
  <c r="C3160" i="13"/>
  <c r="C3161" i="13"/>
  <c r="C3162" i="13"/>
  <c r="C3163" i="13"/>
  <c r="C3164" i="13"/>
  <c r="C3165" i="13"/>
  <c r="C3166" i="13"/>
  <c r="C3167" i="13"/>
  <c r="C3168" i="13"/>
  <c r="C3169" i="13"/>
  <c r="C3170" i="13"/>
  <c r="C3171" i="13"/>
  <c r="C3172" i="13"/>
  <c r="C3173" i="13"/>
  <c r="C3174" i="13"/>
  <c r="C3175" i="13"/>
  <c r="C3176" i="13"/>
  <c r="C3177" i="13"/>
  <c r="C3178" i="13"/>
  <c r="C3179" i="13"/>
  <c r="C3180" i="13"/>
  <c r="C3181" i="13"/>
  <c r="C3182" i="13"/>
  <c r="C3183" i="13"/>
  <c r="C3184" i="13"/>
  <c r="C3185" i="13"/>
  <c r="C3186" i="13"/>
  <c r="C3187" i="13"/>
  <c r="C3188" i="13"/>
  <c r="C3189" i="13"/>
  <c r="C3190" i="13"/>
  <c r="C3191" i="13"/>
  <c r="C3192" i="13"/>
  <c r="C3193" i="13"/>
  <c r="C3194" i="13"/>
  <c r="C3195" i="13"/>
  <c r="C3196" i="13"/>
  <c r="C3197" i="13"/>
  <c r="C3198" i="13"/>
  <c r="C3199" i="13"/>
  <c r="C3200" i="13"/>
  <c r="C3201" i="13"/>
  <c r="C3202" i="13"/>
  <c r="C3203" i="13"/>
  <c r="C3204" i="13"/>
  <c r="C3205" i="13"/>
  <c r="C3206" i="13"/>
  <c r="C3207" i="13"/>
  <c r="C3208" i="13"/>
  <c r="C3209" i="13"/>
  <c r="C3210" i="13"/>
  <c r="C3211" i="13"/>
  <c r="C3212" i="13"/>
  <c r="C3213" i="13"/>
  <c r="C3214" i="13"/>
  <c r="C3215" i="13"/>
  <c r="C3216" i="13"/>
  <c r="C3217" i="13"/>
  <c r="C3218" i="13"/>
  <c r="C3219" i="13"/>
  <c r="C3220" i="13"/>
  <c r="C3221" i="13"/>
  <c r="C3222" i="13"/>
  <c r="C3223" i="13"/>
  <c r="C3224" i="13"/>
  <c r="C3225" i="13"/>
  <c r="C3226" i="13"/>
  <c r="C3227" i="13"/>
  <c r="C3228" i="13"/>
  <c r="C3229" i="13"/>
  <c r="C3230" i="13"/>
  <c r="C3231" i="13"/>
  <c r="C3232" i="13"/>
  <c r="C3233" i="13"/>
  <c r="C3234" i="13"/>
  <c r="C3235" i="13"/>
  <c r="C3236" i="13"/>
  <c r="C3237" i="13"/>
  <c r="C3238" i="13"/>
  <c r="C3239" i="13"/>
  <c r="C3240" i="13"/>
  <c r="C3241" i="13"/>
  <c r="C3242" i="13"/>
  <c r="C3243" i="13"/>
  <c r="C3244" i="13"/>
  <c r="C3245" i="13"/>
  <c r="C3246" i="13"/>
  <c r="C3247" i="13"/>
  <c r="C3248" i="13"/>
  <c r="C3249" i="13"/>
  <c r="C3250" i="13"/>
  <c r="C3251" i="13"/>
  <c r="C3252" i="13"/>
  <c r="C3253" i="13"/>
  <c r="C3254" i="13"/>
  <c r="C3255" i="13"/>
  <c r="C3256" i="13"/>
  <c r="C3257" i="13"/>
  <c r="C3258" i="13"/>
  <c r="C3259" i="13"/>
  <c r="C3260" i="13"/>
  <c r="C3261" i="13"/>
  <c r="C3262" i="13"/>
  <c r="C3263" i="13"/>
  <c r="C3264" i="13"/>
  <c r="C3265" i="13"/>
  <c r="C3266" i="13"/>
  <c r="C3267" i="13"/>
  <c r="C3268" i="13"/>
  <c r="C3269" i="13"/>
  <c r="C3270" i="13"/>
  <c r="C3271" i="13"/>
  <c r="C3272" i="13"/>
  <c r="C3273" i="13"/>
  <c r="C3274" i="13"/>
  <c r="C3275" i="13"/>
  <c r="C3276" i="13"/>
  <c r="C3277" i="13"/>
  <c r="C3278" i="13"/>
  <c r="C3279" i="13"/>
  <c r="C3280" i="13"/>
  <c r="C3281" i="13"/>
  <c r="C3282" i="13"/>
  <c r="C3283" i="13"/>
  <c r="C3284" i="13"/>
  <c r="C3285" i="13"/>
  <c r="C3286" i="13"/>
  <c r="C3287" i="13"/>
  <c r="C3288" i="13"/>
  <c r="C3289" i="13"/>
  <c r="C3290" i="13"/>
  <c r="C3291" i="13"/>
  <c r="C3292" i="13"/>
  <c r="C3293" i="13"/>
  <c r="C3294" i="13"/>
  <c r="C3295" i="13"/>
  <c r="C3296" i="13"/>
  <c r="C3297" i="13"/>
  <c r="C3298" i="13"/>
  <c r="C3299" i="13"/>
  <c r="C3300" i="13"/>
  <c r="C3301" i="13"/>
  <c r="C3302" i="13"/>
  <c r="C3303" i="13"/>
  <c r="C3304" i="13"/>
  <c r="C3305" i="13"/>
  <c r="C3306" i="13"/>
  <c r="C3307" i="13"/>
  <c r="C3308" i="13"/>
  <c r="C3309" i="13"/>
  <c r="C3310" i="13"/>
  <c r="C3311" i="13"/>
  <c r="C3312" i="13"/>
  <c r="C3313" i="13"/>
  <c r="C3314" i="13"/>
  <c r="C3315" i="13"/>
  <c r="C3316" i="13"/>
  <c r="C3317" i="13"/>
  <c r="C3318" i="13"/>
  <c r="C3319" i="13"/>
  <c r="C3320" i="13"/>
  <c r="C3321" i="13"/>
  <c r="C3322" i="13"/>
  <c r="C3323" i="13"/>
  <c r="C3324" i="13"/>
  <c r="C3325" i="13"/>
  <c r="C3326" i="13"/>
  <c r="C3327" i="13"/>
  <c r="C3328" i="13"/>
  <c r="C3329" i="13"/>
  <c r="C3330" i="13"/>
  <c r="C3331" i="13"/>
  <c r="C3332" i="13"/>
  <c r="C3333" i="13"/>
  <c r="C3334" i="13"/>
  <c r="C3335" i="13"/>
  <c r="C3336" i="13"/>
  <c r="C3337" i="13"/>
  <c r="C3338" i="13"/>
  <c r="C3339" i="13"/>
  <c r="C3340" i="13"/>
  <c r="C3341" i="13"/>
  <c r="C3342" i="13"/>
  <c r="C3343" i="13"/>
  <c r="C3344" i="13"/>
  <c r="C3345" i="13"/>
  <c r="C3346" i="13"/>
  <c r="C3347" i="13"/>
  <c r="C3348" i="13"/>
  <c r="C3349" i="13"/>
  <c r="C3350" i="13"/>
  <c r="C3351" i="13"/>
  <c r="C3352" i="13"/>
  <c r="C3353" i="13"/>
  <c r="C3354" i="13"/>
  <c r="C3355" i="13"/>
  <c r="C3356" i="13"/>
  <c r="C3357" i="13"/>
  <c r="C3358" i="13"/>
  <c r="C3359" i="13"/>
  <c r="C3360" i="13"/>
  <c r="C3361" i="13"/>
  <c r="C3362" i="13"/>
  <c r="C3363" i="13"/>
  <c r="C3364" i="13"/>
  <c r="C3365" i="13"/>
  <c r="C3366" i="13"/>
  <c r="C3367" i="13"/>
  <c r="C3368" i="13"/>
  <c r="C3369" i="13"/>
  <c r="C3370" i="13"/>
  <c r="C3371" i="13"/>
  <c r="C3372" i="13"/>
  <c r="C3373" i="13"/>
  <c r="C3374" i="13"/>
  <c r="C3375" i="13"/>
  <c r="C3376" i="13"/>
  <c r="C3377" i="13"/>
  <c r="C3378" i="13"/>
  <c r="C3379" i="13"/>
  <c r="C3380" i="13"/>
  <c r="C3381" i="13"/>
  <c r="C3382" i="13"/>
  <c r="C3383" i="13"/>
  <c r="C3384" i="13"/>
  <c r="C3385" i="13"/>
  <c r="C3386" i="13"/>
  <c r="C3387" i="13"/>
  <c r="C3388" i="13"/>
  <c r="C3389" i="13"/>
  <c r="C3390" i="13"/>
  <c r="C3391" i="13"/>
  <c r="C3392" i="13"/>
  <c r="C3393" i="13"/>
  <c r="C3394" i="13"/>
  <c r="C3395" i="13"/>
  <c r="C3396" i="13"/>
  <c r="C3397" i="13"/>
  <c r="C3398" i="13"/>
  <c r="C3399" i="13"/>
  <c r="C3400" i="13"/>
  <c r="C3401" i="13"/>
  <c r="C3402" i="13"/>
  <c r="C3403" i="13"/>
  <c r="C3404" i="13"/>
  <c r="C3405" i="13"/>
  <c r="C3406" i="13"/>
  <c r="C3407" i="13"/>
  <c r="C3408" i="13"/>
  <c r="C3409" i="13"/>
  <c r="C3410" i="13"/>
  <c r="C3411" i="13"/>
  <c r="C3412" i="13"/>
  <c r="C3413" i="13"/>
  <c r="C3414" i="13"/>
  <c r="C3415" i="13"/>
  <c r="C3416" i="13"/>
  <c r="C3417" i="13"/>
  <c r="C3418" i="13"/>
  <c r="C3419" i="13"/>
  <c r="C3420" i="13"/>
  <c r="C3421" i="13"/>
  <c r="C3422" i="13"/>
  <c r="C3423" i="13"/>
  <c r="C3424" i="13"/>
  <c r="C3425" i="13"/>
  <c r="C3426" i="13"/>
  <c r="C3427" i="13"/>
  <c r="C3428" i="13"/>
  <c r="C3429" i="13"/>
  <c r="C3430" i="13"/>
  <c r="C3431" i="13"/>
  <c r="C3432" i="13"/>
  <c r="C3433" i="13"/>
  <c r="C3434" i="13"/>
  <c r="C3435" i="13"/>
  <c r="C3436" i="13"/>
  <c r="C3437" i="13"/>
  <c r="C3438" i="13"/>
  <c r="C3439" i="13"/>
  <c r="C3440" i="13"/>
  <c r="C3441" i="13"/>
  <c r="C3442" i="13"/>
  <c r="C3443" i="13"/>
  <c r="C3444" i="13"/>
  <c r="C3445" i="13"/>
  <c r="C3446" i="13"/>
  <c r="C3447" i="13"/>
  <c r="C3448" i="13"/>
  <c r="C3449" i="13"/>
  <c r="C3450" i="13"/>
  <c r="C3451" i="13"/>
  <c r="C3452" i="13"/>
  <c r="C3453" i="13"/>
  <c r="C3454" i="13"/>
  <c r="C3455" i="13"/>
  <c r="C3456" i="13"/>
  <c r="C3457" i="13"/>
  <c r="C3458" i="13"/>
  <c r="C3459" i="13"/>
  <c r="C3460" i="13"/>
  <c r="C3461" i="13"/>
  <c r="C3462" i="13"/>
  <c r="C3463" i="13"/>
  <c r="C3464" i="13"/>
  <c r="C3465" i="13"/>
  <c r="C3466" i="13"/>
  <c r="C3467" i="13"/>
  <c r="C3468" i="13"/>
  <c r="C3469" i="13"/>
  <c r="C3470" i="13"/>
  <c r="C3471" i="13"/>
  <c r="C3472" i="13"/>
  <c r="C3473" i="13"/>
  <c r="C3474" i="13"/>
  <c r="C3475" i="13"/>
  <c r="C3476" i="13"/>
  <c r="C3477" i="13"/>
  <c r="C3478" i="13"/>
  <c r="C3479" i="13"/>
  <c r="C3480" i="13"/>
  <c r="C3481" i="13"/>
  <c r="C3482" i="13"/>
  <c r="C3483" i="13"/>
  <c r="C3484" i="13"/>
  <c r="C3485" i="13"/>
  <c r="C3486" i="13"/>
  <c r="C3487" i="13"/>
  <c r="C3488" i="13"/>
  <c r="C3489" i="13"/>
  <c r="C3490" i="13"/>
  <c r="C3491" i="13"/>
  <c r="C3492" i="13"/>
  <c r="C3493" i="13"/>
  <c r="C3494" i="13"/>
  <c r="C3495" i="13"/>
  <c r="C3496" i="13"/>
  <c r="C3497" i="13"/>
  <c r="C3498" i="13"/>
  <c r="C3499" i="13"/>
  <c r="C3500" i="13"/>
  <c r="C3501" i="13"/>
  <c r="C3502" i="13"/>
  <c r="C3503" i="13"/>
  <c r="C3504" i="13"/>
  <c r="C3505" i="13"/>
  <c r="C3506" i="13"/>
  <c r="C3507" i="13"/>
  <c r="C3508" i="13"/>
  <c r="C3509" i="13"/>
  <c r="C3510" i="13"/>
  <c r="C3511" i="13"/>
  <c r="C3512" i="13"/>
  <c r="C3513" i="13"/>
  <c r="C3514" i="13"/>
  <c r="C3515" i="13"/>
  <c r="C3516" i="13"/>
  <c r="C3517" i="13"/>
  <c r="C3518" i="13"/>
  <c r="C3519" i="13"/>
  <c r="C3520" i="13"/>
  <c r="C3521" i="13"/>
  <c r="C3522" i="13"/>
  <c r="C3523" i="13"/>
  <c r="C3524" i="13"/>
  <c r="C3525" i="13"/>
  <c r="C3526" i="13"/>
  <c r="C3527" i="13"/>
  <c r="C3528" i="13"/>
  <c r="C3529" i="13"/>
  <c r="C3530" i="13"/>
  <c r="C3531" i="13"/>
  <c r="C3532" i="13"/>
  <c r="C3533" i="13"/>
  <c r="C3534" i="13"/>
  <c r="C3535" i="13"/>
  <c r="C3536" i="13"/>
  <c r="C3537" i="13"/>
  <c r="C3538" i="13"/>
  <c r="C3539" i="13"/>
  <c r="C3540" i="13"/>
  <c r="C3541" i="13"/>
  <c r="C3542" i="13"/>
  <c r="C3543" i="13"/>
  <c r="C3544" i="13"/>
  <c r="C3545" i="13"/>
  <c r="C3546" i="13"/>
  <c r="C3547" i="13"/>
  <c r="C3548" i="13"/>
  <c r="C3549" i="13"/>
  <c r="C3550" i="13"/>
  <c r="C3551" i="13"/>
  <c r="C3552" i="13"/>
  <c r="C3553" i="13"/>
  <c r="C3554" i="13"/>
  <c r="C3555" i="13"/>
  <c r="C3556" i="13"/>
  <c r="C3557" i="13"/>
  <c r="C3558" i="13"/>
  <c r="C3559" i="13"/>
  <c r="C3560" i="13"/>
  <c r="C3561" i="13"/>
  <c r="C3562" i="13"/>
  <c r="C3563" i="13"/>
  <c r="C3564" i="13"/>
  <c r="C3565" i="13"/>
  <c r="C3566" i="13"/>
  <c r="C3567" i="13"/>
  <c r="C3568" i="13"/>
  <c r="C3569" i="13"/>
  <c r="C3570" i="13"/>
  <c r="C3571" i="13"/>
  <c r="C3572" i="13"/>
  <c r="C3573" i="13"/>
  <c r="C3574" i="13"/>
  <c r="C3575" i="13"/>
  <c r="C3576" i="13"/>
  <c r="C3577" i="13"/>
  <c r="C3578" i="13"/>
  <c r="C3579" i="13"/>
  <c r="C3580" i="13"/>
  <c r="C3581" i="13"/>
  <c r="C3582" i="13"/>
  <c r="C3583" i="13"/>
  <c r="C3584" i="13"/>
  <c r="C3585" i="13"/>
  <c r="C3586" i="13"/>
  <c r="C3587" i="13"/>
  <c r="C3588" i="13"/>
  <c r="C3589" i="13"/>
  <c r="C3590" i="13"/>
  <c r="C3591" i="13"/>
  <c r="C3592" i="13"/>
  <c r="C3593" i="13"/>
  <c r="C3594" i="13"/>
  <c r="C3595" i="13"/>
  <c r="C3596" i="13"/>
  <c r="C3597" i="13"/>
  <c r="C3598" i="13"/>
  <c r="C3599" i="13"/>
  <c r="C3600" i="13"/>
  <c r="C3601" i="13"/>
  <c r="C3602" i="13"/>
  <c r="C3603" i="13"/>
  <c r="C3604" i="13"/>
  <c r="C3605" i="13"/>
  <c r="C3606" i="13"/>
  <c r="C3607" i="13"/>
  <c r="C3608" i="13"/>
  <c r="C3609" i="13"/>
  <c r="C3610" i="13"/>
  <c r="C3611" i="13"/>
  <c r="C3612" i="13"/>
  <c r="C3613" i="13"/>
  <c r="C3614" i="13"/>
  <c r="C3615" i="13"/>
  <c r="C3616" i="13"/>
  <c r="C3617" i="13"/>
  <c r="C3618" i="13"/>
  <c r="C3619" i="13"/>
  <c r="C3620" i="13"/>
  <c r="C3621" i="13"/>
  <c r="C3622" i="13"/>
  <c r="C3623" i="13"/>
  <c r="C3624" i="13"/>
  <c r="C3625" i="13"/>
  <c r="C3626" i="13"/>
  <c r="C3627" i="13"/>
  <c r="C3628" i="13"/>
  <c r="C3629" i="13"/>
  <c r="C3630" i="13"/>
  <c r="C3631" i="13"/>
  <c r="C3632" i="13"/>
  <c r="C3633" i="13"/>
  <c r="C3634" i="13"/>
  <c r="C3635" i="13"/>
  <c r="C3636" i="13"/>
  <c r="C3637" i="13"/>
  <c r="C3638" i="13"/>
  <c r="C3639" i="13"/>
  <c r="C3640" i="13"/>
  <c r="C3641" i="13"/>
  <c r="C3642" i="13"/>
  <c r="C3643" i="13"/>
  <c r="C3644" i="13"/>
  <c r="C3645" i="13"/>
  <c r="C3646" i="13"/>
  <c r="C3647" i="13"/>
  <c r="C3648" i="13"/>
  <c r="C3649" i="13"/>
  <c r="C3650" i="13"/>
  <c r="C3651" i="13"/>
  <c r="C3652" i="13"/>
  <c r="C3653" i="13"/>
  <c r="C3654" i="13"/>
  <c r="C3655" i="13"/>
  <c r="C3656" i="13"/>
  <c r="C3657" i="13"/>
  <c r="C3658" i="13"/>
  <c r="C3659" i="13"/>
  <c r="C3660" i="13"/>
  <c r="C3661" i="13"/>
  <c r="C3662" i="13"/>
  <c r="C3663" i="13"/>
  <c r="C3664" i="13"/>
  <c r="C3665" i="13"/>
  <c r="C3666" i="13"/>
  <c r="C3667" i="13"/>
  <c r="C3668" i="13"/>
  <c r="C3669" i="13"/>
  <c r="C3670" i="13"/>
  <c r="C3671" i="13"/>
  <c r="C3672" i="13"/>
  <c r="C3673" i="13"/>
  <c r="C3674" i="13"/>
  <c r="C3675" i="13"/>
  <c r="C3676" i="13"/>
  <c r="C3677" i="13"/>
  <c r="C3678" i="13"/>
  <c r="C3679" i="13"/>
  <c r="C3680" i="13"/>
  <c r="C3681" i="13"/>
  <c r="C3682" i="13"/>
  <c r="C3683" i="13"/>
  <c r="C3684" i="13"/>
  <c r="C3685" i="13"/>
  <c r="C3686" i="13"/>
  <c r="C3687" i="13"/>
  <c r="C3688" i="13"/>
  <c r="C3689" i="13"/>
  <c r="C3690" i="13"/>
  <c r="C3691" i="13"/>
  <c r="C3692" i="13"/>
  <c r="C3693" i="13"/>
  <c r="C3694" i="13"/>
  <c r="C3695" i="13"/>
  <c r="C3696" i="13"/>
  <c r="C3697" i="13"/>
  <c r="C3698" i="13"/>
  <c r="C3699" i="13"/>
  <c r="C3700" i="13"/>
  <c r="C3701" i="13"/>
  <c r="C3702" i="13"/>
  <c r="C3703" i="13"/>
  <c r="C3704" i="13"/>
  <c r="C3705" i="13"/>
  <c r="C3706" i="13"/>
  <c r="C3707" i="13"/>
  <c r="C3708" i="13"/>
  <c r="C3709" i="13"/>
  <c r="C3710" i="13"/>
  <c r="C3711" i="13"/>
  <c r="C3712" i="13"/>
  <c r="C3713" i="13"/>
  <c r="C3714" i="13"/>
  <c r="C3715" i="13"/>
  <c r="C3716" i="13"/>
  <c r="C3717" i="13"/>
  <c r="C3718" i="13"/>
  <c r="C3719" i="13"/>
  <c r="C3720" i="13"/>
  <c r="C3721" i="13"/>
  <c r="C3722" i="13"/>
  <c r="C3723" i="13"/>
  <c r="C3724" i="13"/>
  <c r="C3725" i="13"/>
  <c r="C3726" i="13"/>
  <c r="C3727" i="13"/>
  <c r="C3728" i="13"/>
  <c r="C3729" i="13"/>
  <c r="C3730" i="13"/>
  <c r="C3731" i="13"/>
  <c r="C3732" i="13"/>
  <c r="C3733" i="13"/>
  <c r="C3734" i="13"/>
  <c r="C3735" i="13"/>
  <c r="C3736" i="13"/>
  <c r="C3737" i="13"/>
  <c r="C3738" i="13"/>
  <c r="C3739" i="13"/>
  <c r="C3740" i="13"/>
  <c r="C3741" i="13"/>
  <c r="C3742" i="13"/>
  <c r="C3743" i="13"/>
  <c r="C3744" i="13"/>
  <c r="C3745" i="13"/>
  <c r="C3746" i="13"/>
  <c r="C3747" i="13"/>
  <c r="C3748" i="13"/>
  <c r="C3749" i="13"/>
  <c r="C3750" i="13"/>
  <c r="C3751" i="13"/>
  <c r="C3752" i="13"/>
  <c r="C3753" i="13"/>
  <c r="C3754" i="13"/>
  <c r="C3755" i="13"/>
  <c r="C3756" i="13"/>
  <c r="C3757" i="13"/>
  <c r="C3758" i="13"/>
  <c r="C3759" i="13"/>
  <c r="C3760" i="13"/>
  <c r="C3761" i="13"/>
  <c r="C3762" i="13"/>
  <c r="C3763" i="13"/>
  <c r="C3764" i="13"/>
  <c r="C3765" i="13"/>
  <c r="C3766" i="13"/>
  <c r="C3767" i="13"/>
  <c r="C3768" i="13"/>
  <c r="C3769" i="13"/>
  <c r="C3770" i="13"/>
  <c r="C3771" i="13"/>
  <c r="C3772" i="13"/>
  <c r="C3773" i="13"/>
  <c r="C3774" i="13"/>
  <c r="C3775" i="13"/>
  <c r="C3776" i="13"/>
  <c r="C3777" i="13"/>
  <c r="C3778" i="13"/>
  <c r="C3779" i="13"/>
  <c r="C3780" i="13"/>
  <c r="C3781" i="13"/>
  <c r="C3782" i="13"/>
  <c r="C3783" i="13"/>
  <c r="C3784" i="13"/>
  <c r="C3785" i="13"/>
  <c r="C3786" i="13"/>
  <c r="C3787" i="13"/>
  <c r="C3788" i="13"/>
  <c r="C3789" i="13"/>
  <c r="C3790" i="13"/>
  <c r="C3791" i="13"/>
  <c r="C3792" i="13"/>
  <c r="C3793" i="13"/>
  <c r="C3794" i="13"/>
  <c r="C3795" i="13"/>
  <c r="C3796" i="13"/>
  <c r="C3797" i="13"/>
  <c r="C3798" i="13"/>
  <c r="C3799" i="13"/>
  <c r="C3800" i="13"/>
  <c r="C3801" i="13"/>
  <c r="C3802" i="13"/>
  <c r="C3803" i="13"/>
  <c r="C3804" i="13"/>
  <c r="C3805" i="13"/>
  <c r="C3806" i="13"/>
  <c r="C3807" i="13"/>
  <c r="C3808" i="13"/>
  <c r="C3809" i="13"/>
  <c r="C3810" i="13"/>
  <c r="C3811" i="13"/>
  <c r="C3812" i="13"/>
  <c r="C3813" i="13"/>
  <c r="C3814" i="13"/>
  <c r="C3815" i="13"/>
  <c r="C3816" i="13"/>
  <c r="C3817" i="13"/>
  <c r="C3818" i="13"/>
  <c r="C3819" i="13"/>
  <c r="C3820" i="13"/>
  <c r="C3821" i="13"/>
  <c r="C3822" i="13"/>
  <c r="C3823" i="13"/>
  <c r="C3824" i="13"/>
  <c r="C3825" i="13"/>
  <c r="C3826" i="13"/>
  <c r="C3827" i="13"/>
  <c r="C3828" i="13"/>
  <c r="C3829" i="13"/>
  <c r="C3830" i="13"/>
  <c r="C3831" i="13"/>
  <c r="C3832" i="13"/>
  <c r="C3833" i="13"/>
  <c r="C3834" i="13"/>
  <c r="C3835" i="13"/>
  <c r="C3836" i="13"/>
  <c r="C3837" i="13"/>
  <c r="C3838" i="13"/>
  <c r="C3839" i="13"/>
  <c r="C3840" i="13"/>
  <c r="C3841" i="13"/>
  <c r="C3842" i="13"/>
  <c r="C3843" i="13"/>
  <c r="C3844" i="13"/>
  <c r="C3845" i="13"/>
  <c r="C3846" i="13"/>
  <c r="C3847" i="13"/>
  <c r="C3848" i="13"/>
  <c r="C3849" i="13"/>
  <c r="C3850" i="13"/>
  <c r="C3851" i="13"/>
  <c r="C3852" i="13"/>
  <c r="C3853" i="13"/>
  <c r="C3854" i="13"/>
  <c r="C3855" i="13"/>
  <c r="C3856" i="13"/>
  <c r="C3857" i="13"/>
  <c r="C3858" i="13"/>
  <c r="C3859" i="13"/>
  <c r="C3860" i="13"/>
  <c r="C3861" i="13"/>
  <c r="C3862" i="13"/>
  <c r="C3863" i="13"/>
  <c r="C3864" i="13"/>
  <c r="C3865" i="13"/>
  <c r="C3866" i="13"/>
  <c r="C3867" i="13"/>
  <c r="C3868" i="13"/>
  <c r="C3869" i="13"/>
  <c r="C3870" i="13"/>
  <c r="C3871" i="13"/>
  <c r="C3872" i="13"/>
  <c r="C3873" i="13"/>
  <c r="C3874" i="13"/>
  <c r="C3875" i="13"/>
  <c r="C3876" i="13"/>
  <c r="C3877" i="13"/>
  <c r="C3878" i="13"/>
  <c r="C3879" i="13"/>
  <c r="C3880" i="13"/>
  <c r="C3881" i="13"/>
  <c r="C3882" i="13"/>
  <c r="C3883" i="13"/>
  <c r="C3884" i="13"/>
  <c r="C3885" i="13"/>
  <c r="C3886" i="13"/>
  <c r="C3887" i="13"/>
  <c r="C3888" i="13"/>
  <c r="C3889" i="13"/>
  <c r="C3890" i="13"/>
  <c r="C3891" i="13"/>
  <c r="C3892" i="13"/>
  <c r="C3893" i="13"/>
  <c r="C3894" i="13"/>
  <c r="C3895" i="13"/>
  <c r="C3896" i="13"/>
  <c r="C3897" i="13"/>
  <c r="C3898" i="13"/>
  <c r="C3899" i="13"/>
  <c r="C3900" i="13"/>
  <c r="C3901" i="13"/>
  <c r="C3902" i="13"/>
  <c r="C3903" i="13"/>
  <c r="C3904" i="13"/>
  <c r="C3905" i="13"/>
  <c r="C3906" i="13"/>
  <c r="C3907" i="13"/>
  <c r="C3908" i="13"/>
  <c r="C3909" i="13"/>
  <c r="C3910" i="13"/>
  <c r="C3911" i="13"/>
  <c r="C3912" i="13"/>
  <c r="C3913" i="13"/>
  <c r="C3914" i="13"/>
  <c r="C3915" i="13"/>
  <c r="C3916" i="13"/>
  <c r="C3917" i="13"/>
  <c r="C3918" i="13"/>
  <c r="C3919" i="13"/>
  <c r="C3920" i="13"/>
  <c r="C3921" i="13"/>
  <c r="C3922" i="13"/>
  <c r="C3923" i="13"/>
  <c r="C3924" i="13"/>
  <c r="C3925" i="13"/>
  <c r="C3926" i="13"/>
  <c r="C3927" i="13"/>
  <c r="C3928" i="13"/>
  <c r="C3929" i="13"/>
  <c r="C3930" i="13"/>
  <c r="C3931" i="13"/>
  <c r="C3932" i="13"/>
  <c r="C3933" i="13"/>
  <c r="C3934" i="13"/>
  <c r="C3935" i="13"/>
  <c r="C3936" i="13"/>
  <c r="C3937" i="13"/>
  <c r="C3938" i="13"/>
  <c r="C3939" i="13"/>
  <c r="C3940" i="13"/>
  <c r="C3941" i="13"/>
  <c r="C3942" i="13"/>
  <c r="C3943" i="13"/>
  <c r="C3944" i="13"/>
  <c r="C3945" i="13"/>
  <c r="C3946" i="13"/>
  <c r="C3947" i="13"/>
  <c r="C3948" i="13"/>
  <c r="C3949" i="13"/>
  <c r="C3950" i="13"/>
  <c r="C3951" i="13"/>
  <c r="C3952" i="13"/>
  <c r="C3953" i="13"/>
  <c r="C3954" i="13"/>
  <c r="C3955" i="13"/>
  <c r="C3956" i="13"/>
  <c r="C3957" i="13"/>
  <c r="C3958" i="13"/>
  <c r="C3959" i="13"/>
  <c r="C3960" i="13"/>
  <c r="C3961" i="13"/>
  <c r="C3962" i="13"/>
  <c r="C3963" i="13"/>
  <c r="C3964" i="13"/>
  <c r="C3965" i="13"/>
  <c r="C3966" i="13"/>
  <c r="C3967" i="13"/>
  <c r="C3968" i="13"/>
  <c r="C3969" i="13"/>
  <c r="C3970" i="13"/>
  <c r="C3971" i="13"/>
  <c r="C3972" i="13"/>
  <c r="C3973" i="13"/>
  <c r="C3974" i="13"/>
  <c r="C3975" i="13"/>
  <c r="C3976" i="13"/>
  <c r="C3977" i="13"/>
  <c r="C3978" i="13"/>
  <c r="C3979" i="13"/>
  <c r="C3980" i="13"/>
  <c r="C3981" i="13"/>
  <c r="C3982" i="13"/>
  <c r="C3983" i="13"/>
  <c r="C3984" i="13"/>
  <c r="C3985" i="13"/>
  <c r="C3986" i="13"/>
  <c r="C3987" i="13"/>
  <c r="C3988" i="13"/>
  <c r="C3989" i="13"/>
  <c r="C3990" i="13"/>
  <c r="C3991" i="13"/>
  <c r="C3992" i="13"/>
  <c r="C3993" i="13"/>
  <c r="C3994" i="13"/>
  <c r="C3995" i="13"/>
  <c r="C3996" i="13"/>
  <c r="C3997" i="13"/>
  <c r="C3998" i="13"/>
  <c r="C3999" i="13"/>
  <c r="C4000" i="13"/>
  <c r="C4001" i="13"/>
  <c r="C4002" i="13"/>
  <c r="C4003" i="13"/>
  <c r="C4004" i="13"/>
  <c r="C4005" i="13"/>
  <c r="C4006" i="13"/>
  <c r="C4007" i="13"/>
  <c r="C4008" i="13"/>
  <c r="C4009" i="13"/>
  <c r="C4010" i="13"/>
  <c r="C4011" i="13"/>
  <c r="C4012" i="13"/>
  <c r="C4013" i="13"/>
  <c r="C4014" i="13"/>
  <c r="C4015" i="13"/>
  <c r="C4016" i="13"/>
  <c r="C4017" i="13"/>
  <c r="C4018" i="13"/>
  <c r="C4019" i="13"/>
  <c r="C4020" i="13"/>
  <c r="C4021" i="13"/>
  <c r="C4022" i="13"/>
  <c r="C4023" i="13"/>
  <c r="C4024" i="13"/>
  <c r="C4025" i="13"/>
  <c r="C4026" i="13"/>
  <c r="C4027" i="13"/>
  <c r="C4028" i="13"/>
  <c r="C4029" i="13"/>
  <c r="C4030" i="13"/>
  <c r="C4031" i="13"/>
  <c r="C4032" i="13"/>
  <c r="C4033" i="13"/>
  <c r="C4034" i="13"/>
  <c r="C4035" i="13"/>
  <c r="C4036" i="13"/>
  <c r="C4037" i="13"/>
  <c r="C4038" i="13"/>
  <c r="C4039" i="13"/>
  <c r="C4040" i="13"/>
  <c r="C4041" i="13"/>
  <c r="C4042" i="13"/>
  <c r="C4043" i="13"/>
  <c r="C4044" i="13"/>
  <c r="C4045" i="13"/>
  <c r="C4046" i="13"/>
  <c r="C4047" i="13"/>
  <c r="C4048" i="13"/>
  <c r="C4049" i="13"/>
  <c r="C4050" i="13"/>
  <c r="C4051" i="13"/>
  <c r="C4052" i="13"/>
  <c r="C4053" i="13"/>
  <c r="C4054" i="13"/>
  <c r="C4055" i="13"/>
  <c r="C4056" i="13"/>
  <c r="C4057" i="13"/>
  <c r="C4058" i="13"/>
  <c r="C4059" i="13"/>
  <c r="C4060" i="13"/>
  <c r="C4061" i="13"/>
  <c r="C4062" i="13"/>
  <c r="C4063" i="13"/>
  <c r="C4064" i="13"/>
  <c r="C4065" i="13"/>
  <c r="C4066" i="13"/>
  <c r="C4067" i="13"/>
  <c r="C4068" i="13"/>
  <c r="C4069" i="13"/>
  <c r="C4070" i="13"/>
  <c r="C4071" i="13"/>
  <c r="C4072" i="13"/>
  <c r="C4073" i="13"/>
  <c r="C4074" i="13"/>
  <c r="C4075" i="13"/>
  <c r="C4076" i="13"/>
  <c r="C4077" i="13"/>
  <c r="C4078" i="13"/>
  <c r="C4079" i="13"/>
  <c r="C4080" i="13"/>
  <c r="C4081" i="13"/>
  <c r="C4082" i="13"/>
  <c r="C4083" i="13"/>
  <c r="C4084" i="13"/>
  <c r="C4085" i="13"/>
  <c r="C4086" i="13"/>
  <c r="C4087" i="13"/>
  <c r="C4088" i="13"/>
  <c r="C4089" i="13"/>
  <c r="C4090" i="13"/>
  <c r="C4091" i="13"/>
  <c r="C4092" i="13"/>
  <c r="C4093" i="13"/>
  <c r="C4094" i="13"/>
  <c r="C4095" i="13"/>
  <c r="C4096" i="13"/>
  <c r="C4097" i="13"/>
  <c r="C4098" i="13"/>
  <c r="C4099" i="13"/>
  <c r="C4100" i="13"/>
  <c r="C4101" i="13"/>
  <c r="C4102" i="13"/>
  <c r="C4103" i="13"/>
  <c r="C4104" i="13"/>
  <c r="C4105" i="13"/>
  <c r="C4106" i="13"/>
  <c r="C4107" i="13"/>
  <c r="C4108" i="13"/>
  <c r="C4109" i="13"/>
  <c r="C4110" i="13"/>
  <c r="C4111" i="13"/>
  <c r="C4112" i="13"/>
  <c r="C4113" i="13"/>
  <c r="C4114" i="13"/>
  <c r="C4115" i="13"/>
  <c r="C4116" i="13"/>
  <c r="C4117" i="13"/>
  <c r="C4118" i="13"/>
  <c r="C4119" i="13"/>
  <c r="C4120" i="13"/>
  <c r="C4121" i="13"/>
  <c r="C4122" i="13"/>
  <c r="C4123" i="13"/>
  <c r="C4124" i="13"/>
  <c r="C4125" i="13"/>
  <c r="C4126" i="13"/>
  <c r="C4127" i="13"/>
  <c r="C4128" i="13"/>
  <c r="C4129" i="13"/>
  <c r="C4130" i="13"/>
  <c r="C4131" i="13"/>
  <c r="C4132" i="13"/>
  <c r="C4133" i="13"/>
  <c r="C4134" i="13"/>
  <c r="C4135" i="13"/>
  <c r="C4136" i="13"/>
  <c r="C4137" i="13"/>
  <c r="C4138" i="13"/>
  <c r="C4139" i="13"/>
  <c r="C4140" i="13"/>
  <c r="C4141" i="13"/>
  <c r="C4142" i="13"/>
  <c r="C4143" i="13"/>
  <c r="C4144" i="13"/>
  <c r="C4145" i="13"/>
  <c r="C4146" i="13"/>
  <c r="C4147" i="13"/>
  <c r="C4148" i="13"/>
  <c r="C4149" i="13"/>
  <c r="C4150" i="13"/>
  <c r="C4151" i="13"/>
  <c r="C4152" i="13"/>
  <c r="C4153" i="13"/>
  <c r="C4154" i="13"/>
  <c r="C4155" i="13"/>
  <c r="C4156" i="13"/>
  <c r="C4157" i="13"/>
  <c r="C4158" i="13"/>
  <c r="C4159" i="13"/>
  <c r="C4160" i="13"/>
  <c r="C4161" i="13"/>
  <c r="C4162" i="13"/>
  <c r="C4163" i="13"/>
  <c r="C4164" i="13"/>
  <c r="C4165" i="13"/>
  <c r="C4166" i="13"/>
  <c r="C4167" i="13"/>
  <c r="C4168" i="13"/>
  <c r="C4169" i="13"/>
  <c r="C4170" i="13"/>
  <c r="C4171" i="13"/>
  <c r="C4172" i="13"/>
  <c r="C4173" i="13"/>
  <c r="C4174" i="13"/>
  <c r="C4175" i="13"/>
  <c r="C4176" i="13"/>
  <c r="C4177" i="13"/>
  <c r="C4178" i="13"/>
  <c r="C4179" i="13"/>
  <c r="C4180" i="13"/>
  <c r="C4181" i="13"/>
  <c r="C4182" i="13"/>
  <c r="C4183" i="13"/>
  <c r="C4184" i="13"/>
  <c r="C4185" i="13"/>
  <c r="C4186" i="13"/>
  <c r="C4187" i="13"/>
  <c r="C4188" i="13"/>
  <c r="C4189" i="13"/>
  <c r="C4190" i="13"/>
  <c r="C4191" i="13"/>
  <c r="C4192" i="13"/>
  <c r="C4193" i="13"/>
  <c r="C4194" i="13"/>
  <c r="C4195" i="13"/>
  <c r="C4196" i="13"/>
  <c r="C4197" i="13"/>
  <c r="C4198" i="13"/>
  <c r="C4199" i="13"/>
  <c r="C4200" i="13"/>
  <c r="C4201" i="13"/>
  <c r="C4202" i="13"/>
  <c r="C4203" i="13"/>
  <c r="C4204" i="13"/>
  <c r="C4205" i="13"/>
  <c r="C4206" i="13"/>
  <c r="C4207" i="13"/>
  <c r="C4208" i="13"/>
  <c r="C4209" i="13"/>
  <c r="C4210" i="13"/>
  <c r="C4211" i="13"/>
  <c r="C4212" i="13"/>
  <c r="C4213" i="13"/>
  <c r="C4214" i="13"/>
  <c r="C4215" i="13"/>
  <c r="C4216" i="13"/>
  <c r="C4217" i="13"/>
  <c r="C4218" i="13"/>
  <c r="C4219" i="13"/>
  <c r="C4220" i="13"/>
  <c r="C4221" i="13"/>
  <c r="C4222" i="13"/>
  <c r="C4223" i="13"/>
  <c r="C4224" i="13"/>
  <c r="C4225" i="13"/>
  <c r="C4226" i="13"/>
  <c r="C4227" i="13"/>
  <c r="C4228" i="13"/>
  <c r="C4229" i="13"/>
  <c r="C4230" i="13"/>
  <c r="C4231" i="13"/>
  <c r="C4232" i="13"/>
  <c r="C4233" i="13"/>
  <c r="C4234" i="13"/>
  <c r="C4235" i="13"/>
  <c r="C4236" i="13"/>
  <c r="C4237" i="13"/>
  <c r="C4238" i="13"/>
  <c r="C4239" i="13"/>
  <c r="C4240" i="13"/>
  <c r="C4241" i="13"/>
  <c r="C4242" i="13"/>
  <c r="C4243" i="13"/>
  <c r="C4244" i="13"/>
  <c r="C4245" i="13"/>
  <c r="C4246" i="13"/>
  <c r="C4247" i="13"/>
  <c r="C4248" i="13"/>
  <c r="C4249" i="13"/>
  <c r="C4250" i="13"/>
  <c r="C4251" i="13"/>
  <c r="C4252" i="13"/>
  <c r="C4253" i="13"/>
  <c r="C4254" i="13"/>
  <c r="C4255" i="13"/>
  <c r="C4256" i="13"/>
  <c r="C4257" i="13"/>
  <c r="C4258" i="13"/>
  <c r="C4259" i="13"/>
  <c r="C4260" i="13"/>
  <c r="C4261" i="13"/>
  <c r="C4262" i="13"/>
  <c r="C4263" i="13"/>
  <c r="C4264" i="13"/>
  <c r="C4265" i="13"/>
  <c r="C4266" i="13"/>
  <c r="C4267" i="13"/>
  <c r="C4268" i="13"/>
  <c r="C4269" i="13"/>
  <c r="C4270" i="13"/>
  <c r="C4271" i="13"/>
  <c r="C4272" i="13"/>
  <c r="C4273" i="13"/>
  <c r="C4274" i="13"/>
  <c r="C4275" i="13"/>
  <c r="C4276" i="13"/>
  <c r="C4277" i="13"/>
  <c r="C4278" i="13"/>
  <c r="C4279" i="13"/>
  <c r="C4280" i="13"/>
  <c r="C4281" i="13"/>
  <c r="C4282" i="13"/>
  <c r="C4283" i="13"/>
  <c r="C4284" i="13"/>
  <c r="C4285" i="13"/>
  <c r="C4286" i="13"/>
  <c r="C4287" i="13"/>
  <c r="C4288" i="13"/>
  <c r="C4289" i="13"/>
  <c r="C4290" i="13"/>
  <c r="C4291" i="13"/>
  <c r="C4292" i="13"/>
  <c r="C4293" i="13"/>
  <c r="C4294" i="13"/>
  <c r="C4295" i="13"/>
  <c r="C4296" i="13"/>
  <c r="C4297" i="13"/>
  <c r="C4298" i="13"/>
  <c r="C4299" i="13"/>
  <c r="C4300" i="13"/>
  <c r="C4301" i="13"/>
  <c r="C4302" i="13"/>
  <c r="C4303" i="13"/>
  <c r="C4304" i="13"/>
  <c r="C4305" i="13"/>
  <c r="C4306" i="13"/>
  <c r="C4307" i="13"/>
  <c r="C4308" i="13"/>
  <c r="C4309" i="13"/>
  <c r="C4310" i="13"/>
  <c r="C4311" i="13"/>
  <c r="C4312" i="13"/>
  <c r="C4313" i="13"/>
  <c r="C4314" i="13"/>
  <c r="C4315" i="13"/>
  <c r="C4316" i="13"/>
  <c r="C4317" i="13"/>
  <c r="C4318" i="13"/>
  <c r="C4319" i="13"/>
  <c r="C4320" i="13"/>
  <c r="C4321" i="13"/>
  <c r="C4322" i="13"/>
  <c r="C4323" i="13"/>
  <c r="C4324" i="13"/>
  <c r="C4325" i="13"/>
  <c r="C4326" i="13"/>
  <c r="C4327" i="13"/>
  <c r="C4328" i="13"/>
  <c r="C4329" i="13"/>
  <c r="C4330" i="13"/>
  <c r="C4331" i="13"/>
  <c r="C4332" i="13"/>
  <c r="C4333" i="13"/>
  <c r="C4334" i="13"/>
  <c r="C4335" i="13"/>
  <c r="C4336" i="13"/>
  <c r="C4337" i="13"/>
  <c r="C4338" i="13"/>
  <c r="C4339" i="13"/>
  <c r="C4340" i="13"/>
  <c r="C4341" i="13"/>
  <c r="C4342" i="13"/>
  <c r="C4343" i="13"/>
  <c r="C4344" i="13"/>
  <c r="C4345" i="13"/>
  <c r="C4346" i="13"/>
  <c r="C4347" i="13"/>
  <c r="C4348" i="13"/>
  <c r="C4349" i="13"/>
  <c r="C4350" i="13"/>
  <c r="C4351" i="13"/>
  <c r="C4352" i="13"/>
  <c r="C4353" i="13"/>
  <c r="C4354" i="13"/>
  <c r="C4355" i="13"/>
  <c r="C4356" i="13"/>
  <c r="C4357" i="13"/>
  <c r="C4358" i="13"/>
  <c r="C4359" i="13"/>
  <c r="C4360" i="13"/>
  <c r="C4361" i="13"/>
  <c r="C4362" i="13"/>
  <c r="C4363" i="13"/>
  <c r="C4364" i="13"/>
  <c r="C4365" i="13"/>
  <c r="C4366" i="13"/>
  <c r="C4367" i="13"/>
  <c r="C4368" i="13"/>
  <c r="C4369" i="13"/>
  <c r="C4370" i="13"/>
  <c r="C4371" i="13"/>
  <c r="C4372" i="13"/>
  <c r="C4373" i="13"/>
  <c r="C4374" i="13"/>
  <c r="C4375" i="13"/>
  <c r="C4376" i="13"/>
  <c r="C4377" i="13"/>
  <c r="C4378" i="13"/>
  <c r="C4379" i="13"/>
  <c r="C4380" i="13"/>
  <c r="C4381" i="13"/>
  <c r="C4382" i="13"/>
  <c r="C4383" i="13"/>
  <c r="C4384" i="13"/>
  <c r="C4385" i="13"/>
  <c r="C4386" i="13"/>
  <c r="C4387" i="13"/>
  <c r="C4388" i="13"/>
  <c r="C4389" i="13"/>
  <c r="C4390" i="13"/>
  <c r="C4391" i="13"/>
  <c r="C4392" i="13"/>
  <c r="C4393" i="13"/>
  <c r="C4394" i="13"/>
  <c r="C4395" i="13"/>
  <c r="C4396" i="13"/>
  <c r="C4397" i="13"/>
  <c r="C4398" i="13"/>
  <c r="C4399" i="13"/>
  <c r="C4400" i="13"/>
  <c r="C4401" i="13"/>
  <c r="C4402" i="13"/>
  <c r="C4403" i="13"/>
  <c r="C4404" i="13"/>
  <c r="C4405" i="13"/>
  <c r="C4406" i="13"/>
  <c r="C4407" i="13"/>
  <c r="C4408" i="13"/>
  <c r="C4409" i="13"/>
  <c r="C4410" i="13"/>
  <c r="C4411" i="13"/>
  <c r="C4412" i="13"/>
  <c r="C4413" i="13"/>
  <c r="C4414" i="13"/>
  <c r="C4415" i="13"/>
  <c r="C4416" i="13"/>
  <c r="C4417" i="13"/>
  <c r="C4418" i="13"/>
  <c r="C4419" i="13"/>
  <c r="C4420" i="13"/>
  <c r="C4421" i="13"/>
  <c r="C4422" i="13"/>
  <c r="C4423" i="13"/>
  <c r="C4424" i="13"/>
  <c r="C4425" i="13"/>
  <c r="C4426" i="13"/>
  <c r="C4427" i="13"/>
  <c r="C4428" i="13"/>
  <c r="C4429" i="13"/>
  <c r="C4430" i="13"/>
  <c r="C4431" i="13"/>
  <c r="C4432" i="13"/>
  <c r="C4433" i="13"/>
  <c r="C4434" i="13"/>
  <c r="C4435" i="13"/>
  <c r="C4436" i="13"/>
  <c r="C4437" i="13"/>
  <c r="C4438" i="13"/>
  <c r="C4439" i="13"/>
  <c r="C4440" i="13"/>
  <c r="C4441" i="13"/>
  <c r="C4442" i="13"/>
  <c r="C4443" i="13"/>
  <c r="C4444" i="13"/>
  <c r="C4445" i="13"/>
  <c r="C4446" i="13"/>
  <c r="C4447" i="13"/>
  <c r="C4448" i="13"/>
  <c r="C4449" i="13"/>
  <c r="C4450" i="13"/>
  <c r="C4451" i="13"/>
  <c r="C4452" i="13"/>
  <c r="C4453" i="13"/>
  <c r="C4454" i="13"/>
  <c r="C4455" i="13"/>
  <c r="C4456" i="13"/>
  <c r="C4457" i="13"/>
  <c r="C4458" i="13"/>
  <c r="C4459" i="13"/>
  <c r="C4460" i="13"/>
  <c r="C4461" i="13"/>
  <c r="C4462" i="13"/>
  <c r="C4463" i="13"/>
  <c r="C4464" i="13"/>
  <c r="C4465" i="13"/>
  <c r="C4466" i="13"/>
  <c r="C4467" i="13"/>
  <c r="C4468" i="13"/>
  <c r="C4469" i="13"/>
  <c r="C4470" i="13"/>
  <c r="C4471" i="13"/>
  <c r="C4472" i="13"/>
  <c r="C4473" i="13"/>
  <c r="C4474" i="13"/>
  <c r="C4475" i="13"/>
  <c r="C4476" i="13"/>
  <c r="C4477" i="13"/>
  <c r="C4478" i="13"/>
  <c r="C4479" i="13"/>
  <c r="C4480" i="13"/>
  <c r="C4481" i="13"/>
  <c r="C4482" i="13"/>
  <c r="C4483" i="13"/>
  <c r="C4484" i="13"/>
  <c r="C4485" i="13"/>
  <c r="C4486" i="13"/>
  <c r="C4487" i="13"/>
  <c r="C4488" i="13"/>
  <c r="C4489" i="13"/>
  <c r="C4490" i="13"/>
  <c r="C4491" i="13"/>
  <c r="C4492" i="13"/>
  <c r="C4493" i="13"/>
  <c r="C4494" i="13"/>
  <c r="C4495" i="13"/>
  <c r="C4496" i="13"/>
  <c r="C4497" i="13"/>
  <c r="C4498" i="13"/>
  <c r="C4499" i="13"/>
  <c r="C4500" i="13"/>
  <c r="C4501" i="13"/>
  <c r="C4502" i="13"/>
  <c r="C4503" i="13"/>
  <c r="C4504" i="13"/>
  <c r="C4505" i="13"/>
  <c r="C4506" i="13"/>
  <c r="C4507" i="13"/>
  <c r="C4508" i="13"/>
  <c r="C4509" i="13"/>
  <c r="C4510" i="13"/>
  <c r="C4511" i="13"/>
  <c r="C4512" i="13"/>
  <c r="C4513" i="13"/>
  <c r="C4514" i="13"/>
  <c r="C4515" i="13"/>
  <c r="C4516" i="13"/>
  <c r="C4517" i="13"/>
  <c r="C4518" i="13"/>
  <c r="C4519" i="13"/>
  <c r="C4520" i="13"/>
  <c r="C4521" i="13"/>
  <c r="C4522" i="13"/>
  <c r="C4523" i="13"/>
  <c r="C4524" i="13"/>
  <c r="C4525" i="13"/>
  <c r="C4526" i="13"/>
  <c r="C4527" i="13"/>
  <c r="C4528" i="13"/>
  <c r="C4529" i="13"/>
  <c r="C4530" i="13"/>
  <c r="C4531" i="13"/>
  <c r="C4532" i="13"/>
  <c r="C4533" i="13"/>
  <c r="C4534" i="13"/>
  <c r="C4535" i="13"/>
  <c r="C4536" i="13"/>
  <c r="C4537" i="13"/>
  <c r="C4538" i="13"/>
  <c r="C4539" i="13"/>
  <c r="C4540" i="13"/>
  <c r="C4541" i="13"/>
  <c r="C4542" i="13"/>
  <c r="C4543" i="13"/>
  <c r="C4544" i="13"/>
  <c r="C4545" i="13"/>
  <c r="C4546" i="13"/>
  <c r="C4547" i="13"/>
  <c r="C4548" i="13"/>
  <c r="C4549" i="13"/>
  <c r="C4550" i="13"/>
  <c r="C4551" i="13"/>
  <c r="C4552" i="13"/>
  <c r="C4553" i="13"/>
  <c r="C4554" i="13"/>
  <c r="C4555" i="13"/>
  <c r="C4556" i="13"/>
  <c r="C4557" i="13"/>
  <c r="C4558" i="13"/>
  <c r="C4559" i="13"/>
  <c r="C4560" i="13"/>
  <c r="C4561" i="13"/>
  <c r="C4562" i="13"/>
  <c r="C4563" i="13"/>
  <c r="C4564" i="13"/>
  <c r="C4565" i="13"/>
  <c r="C4566" i="13"/>
  <c r="C4567" i="13"/>
  <c r="C4568" i="13"/>
  <c r="C4569" i="13"/>
  <c r="C4570" i="13"/>
  <c r="C4571" i="13"/>
  <c r="C4572" i="13"/>
  <c r="C4573" i="13"/>
  <c r="C4574" i="13"/>
  <c r="C4575" i="13"/>
  <c r="C4576" i="13"/>
  <c r="C4577" i="13"/>
  <c r="C4578" i="13"/>
  <c r="C4579" i="13"/>
  <c r="C4580" i="13"/>
  <c r="C4581" i="13"/>
  <c r="C4582" i="13"/>
  <c r="C4583" i="13"/>
  <c r="C4584" i="13"/>
  <c r="C4585" i="13"/>
  <c r="C4586" i="13"/>
  <c r="C4587" i="13"/>
  <c r="C4588" i="13"/>
  <c r="C4589" i="13"/>
  <c r="C4590" i="13"/>
  <c r="C4591" i="13"/>
  <c r="C4592" i="13"/>
  <c r="C4593" i="13"/>
  <c r="C4594" i="13"/>
  <c r="C4595" i="13"/>
  <c r="C4596" i="13"/>
  <c r="C4597" i="13"/>
  <c r="C4598" i="13"/>
  <c r="C4599" i="13"/>
  <c r="C4600" i="13"/>
  <c r="C4601" i="13"/>
  <c r="C4602" i="13"/>
  <c r="C4603" i="13"/>
  <c r="C4604" i="13"/>
  <c r="C4605" i="13"/>
  <c r="C4606" i="13"/>
  <c r="C4607" i="13"/>
  <c r="C4608" i="13"/>
  <c r="C4609" i="13"/>
  <c r="C4610" i="13"/>
  <c r="C4611" i="13"/>
  <c r="C4612" i="13"/>
  <c r="C4613" i="13"/>
  <c r="C4614" i="13"/>
  <c r="C4615" i="13"/>
  <c r="C4616" i="13"/>
  <c r="C4617" i="13"/>
  <c r="C4618" i="13"/>
  <c r="C4619" i="13"/>
  <c r="C4620" i="13"/>
  <c r="C4621" i="13"/>
  <c r="C4622" i="13"/>
  <c r="C4623" i="13"/>
  <c r="C4624" i="13"/>
  <c r="C4625" i="13"/>
  <c r="C4626" i="13"/>
  <c r="C4627" i="13"/>
  <c r="C4628" i="13"/>
  <c r="C4629" i="13"/>
  <c r="C4630" i="13"/>
  <c r="C4631" i="13"/>
  <c r="C4632" i="13"/>
  <c r="C4633" i="13"/>
  <c r="C4634" i="13"/>
  <c r="C4635" i="13"/>
  <c r="C4636" i="13"/>
  <c r="C4637" i="13"/>
  <c r="C4638" i="13"/>
  <c r="C4639" i="13"/>
  <c r="C4640" i="13"/>
  <c r="C4641" i="13"/>
  <c r="C4642" i="13"/>
  <c r="C4643" i="13"/>
  <c r="C4644" i="13"/>
  <c r="C4645" i="13"/>
  <c r="C4646" i="13"/>
  <c r="C4647" i="13"/>
  <c r="C4648" i="13"/>
  <c r="C4649" i="13"/>
  <c r="C4650" i="13"/>
  <c r="C4651" i="13"/>
  <c r="C4652" i="13"/>
  <c r="C4653" i="13"/>
  <c r="C4654" i="13"/>
  <c r="C4655" i="13"/>
  <c r="C4656" i="13"/>
  <c r="C4657" i="13"/>
  <c r="C4658" i="13"/>
  <c r="C4659" i="13"/>
  <c r="C4660" i="13"/>
  <c r="C4661" i="13"/>
  <c r="C4662" i="13"/>
  <c r="C4663" i="13"/>
  <c r="C4664" i="13"/>
  <c r="C4665" i="13"/>
  <c r="C4666" i="13"/>
  <c r="C4667" i="13"/>
  <c r="C4668" i="13"/>
  <c r="C4669" i="13"/>
  <c r="C4670" i="13"/>
  <c r="C4671" i="13"/>
  <c r="C4672" i="13"/>
  <c r="C4673" i="13"/>
  <c r="C4674" i="13"/>
  <c r="C4675" i="13"/>
  <c r="C4676" i="13"/>
  <c r="C4677" i="13"/>
  <c r="C4678" i="13"/>
  <c r="C4679" i="13"/>
  <c r="C4680" i="13"/>
  <c r="C4681" i="13"/>
  <c r="C4682" i="13"/>
  <c r="C4683" i="13"/>
  <c r="C4684" i="13"/>
  <c r="C4685" i="13"/>
  <c r="C4686" i="13"/>
  <c r="C4687" i="13"/>
  <c r="C4688" i="13"/>
  <c r="C4689" i="13"/>
  <c r="C4690" i="13"/>
  <c r="C4691" i="13"/>
  <c r="C4692" i="13"/>
  <c r="C4693" i="13"/>
  <c r="C4694" i="13"/>
  <c r="C4695" i="13"/>
  <c r="C4696" i="13"/>
  <c r="C4697" i="13"/>
  <c r="C4698" i="13"/>
  <c r="C4699" i="13"/>
  <c r="C4700" i="13"/>
  <c r="C4701" i="13"/>
  <c r="C4702" i="13"/>
  <c r="C4703" i="13"/>
  <c r="C4704" i="13"/>
  <c r="C4705" i="13"/>
  <c r="C4706" i="13"/>
  <c r="C4707" i="13"/>
  <c r="C4708" i="13"/>
  <c r="C4709" i="13"/>
  <c r="C4710" i="13"/>
  <c r="C4711" i="13"/>
  <c r="C4712" i="13"/>
  <c r="C4713" i="13"/>
  <c r="C4714" i="13"/>
  <c r="C4715" i="13"/>
  <c r="C4716" i="13"/>
  <c r="C4717" i="13"/>
  <c r="C4718" i="13"/>
  <c r="C4719" i="13"/>
  <c r="C4720" i="13"/>
  <c r="C4721" i="13"/>
  <c r="C4722" i="13"/>
  <c r="C4723" i="13"/>
  <c r="C4724" i="13"/>
  <c r="C4725" i="13"/>
  <c r="C4726" i="13"/>
  <c r="C4727" i="13"/>
  <c r="C4728" i="13"/>
  <c r="C4729" i="13"/>
  <c r="C4730" i="13"/>
  <c r="C4731" i="13"/>
  <c r="C4732" i="13"/>
  <c r="C4733" i="13"/>
  <c r="C4734" i="13"/>
  <c r="C4735" i="13"/>
  <c r="C4736" i="13"/>
  <c r="C4737" i="13"/>
  <c r="C4738" i="13"/>
  <c r="C4739" i="13"/>
  <c r="C4740" i="13"/>
  <c r="C4741" i="13"/>
  <c r="C4742" i="13"/>
  <c r="C4743" i="13"/>
  <c r="C4744" i="13"/>
  <c r="C4745" i="13"/>
  <c r="C4746" i="13"/>
  <c r="C4747" i="13"/>
  <c r="C4748" i="13"/>
  <c r="C4749" i="13"/>
  <c r="C4750" i="13"/>
  <c r="C4751" i="13"/>
  <c r="C4752" i="13"/>
  <c r="C4753" i="13"/>
  <c r="C4754" i="13"/>
  <c r="C4755" i="13"/>
  <c r="C4756" i="13"/>
  <c r="C4757" i="13"/>
  <c r="C4758" i="13"/>
  <c r="C4759" i="13"/>
  <c r="C4760" i="13"/>
  <c r="C4761" i="13"/>
  <c r="C4762" i="13"/>
  <c r="C4763" i="13"/>
  <c r="C4764" i="13"/>
  <c r="C4765" i="13"/>
  <c r="C4766" i="13"/>
  <c r="C4767" i="13"/>
  <c r="C4768" i="13"/>
  <c r="C4769" i="13"/>
  <c r="C4770" i="13"/>
  <c r="C4771" i="13"/>
  <c r="C4772" i="13"/>
  <c r="C4773" i="13"/>
  <c r="C4774" i="13"/>
  <c r="C4775" i="13"/>
  <c r="C4776" i="13"/>
  <c r="C4777" i="13"/>
  <c r="C4778" i="13"/>
  <c r="C4779" i="13"/>
  <c r="C4780" i="13"/>
  <c r="C4781" i="13"/>
  <c r="C4782" i="13"/>
  <c r="C4783" i="13"/>
  <c r="C4784" i="13"/>
  <c r="C4785" i="13"/>
  <c r="C4786" i="13"/>
  <c r="C4787" i="13"/>
  <c r="C4788" i="13"/>
  <c r="C4789" i="13"/>
  <c r="C4790" i="13"/>
  <c r="C4791" i="13"/>
  <c r="C4792" i="13"/>
  <c r="C4793" i="13"/>
  <c r="C4794" i="13"/>
  <c r="C4795" i="13"/>
  <c r="C4796" i="13"/>
  <c r="C4797" i="13"/>
  <c r="C4798" i="13"/>
  <c r="C4799" i="13"/>
  <c r="C4800" i="13"/>
  <c r="C4801" i="13"/>
  <c r="C4802" i="13"/>
  <c r="C4803" i="13"/>
  <c r="C4804" i="13"/>
  <c r="C4805" i="13"/>
  <c r="C4806" i="13"/>
  <c r="C4807" i="13"/>
  <c r="C4808" i="13"/>
  <c r="C4809" i="13"/>
  <c r="C4810" i="13"/>
  <c r="C4811" i="13"/>
  <c r="C4812" i="13"/>
  <c r="C4813" i="13"/>
  <c r="C4814" i="13"/>
  <c r="C4815" i="13"/>
  <c r="C4816" i="13"/>
  <c r="C4817" i="13"/>
  <c r="C4818" i="13"/>
  <c r="C4819" i="13"/>
  <c r="C4820" i="13"/>
  <c r="C4821" i="13"/>
  <c r="C4822" i="13"/>
  <c r="C4823" i="13"/>
  <c r="C4824" i="13"/>
  <c r="C4825" i="13"/>
  <c r="C4826" i="13"/>
  <c r="C4827" i="13"/>
  <c r="C4828" i="13"/>
  <c r="C4829" i="13"/>
  <c r="C4830" i="13"/>
  <c r="C4831" i="13"/>
  <c r="C4832" i="13"/>
  <c r="C4833" i="13"/>
  <c r="C4834" i="13"/>
  <c r="C4835" i="13"/>
  <c r="C4836" i="13"/>
  <c r="C4837" i="13"/>
  <c r="C4838" i="13"/>
  <c r="C4839" i="13"/>
  <c r="C4840" i="13"/>
  <c r="C4841" i="13"/>
  <c r="C4842" i="13"/>
  <c r="C4843" i="13"/>
  <c r="C4844" i="13"/>
  <c r="C4845" i="13"/>
  <c r="C4846" i="13"/>
  <c r="C4847" i="13"/>
  <c r="C4848" i="13"/>
  <c r="C4849" i="13"/>
  <c r="C4850" i="13"/>
  <c r="C4851" i="13"/>
  <c r="C4852" i="13"/>
  <c r="C4853" i="13"/>
  <c r="C4854" i="13"/>
  <c r="C4855" i="13"/>
  <c r="C4856" i="13"/>
  <c r="C4857" i="13"/>
  <c r="C4858" i="13"/>
  <c r="C4859" i="13"/>
  <c r="C4860" i="13"/>
  <c r="C4861" i="13"/>
  <c r="C4862" i="13"/>
  <c r="C4863" i="13"/>
  <c r="C4864" i="13"/>
  <c r="C4865" i="13"/>
  <c r="C4866" i="13"/>
  <c r="C4867" i="13"/>
  <c r="C4868" i="13"/>
  <c r="C4869" i="13"/>
  <c r="C4870" i="13"/>
  <c r="C4871" i="13"/>
  <c r="C4872" i="13"/>
  <c r="C4873" i="13"/>
  <c r="C4874" i="13"/>
  <c r="C4875" i="13"/>
  <c r="C4876" i="13"/>
  <c r="C4877" i="13"/>
  <c r="C4878" i="13"/>
  <c r="C4879" i="13"/>
  <c r="C4880" i="13"/>
  <c r="C4881" i="13"/>
  <c r="C4882" i="13"/>
  <c r="C4883" i="13"/>
  <c r="C4884" i="13"/>
  <c r="C4885" i="13"/>
  <c r="C4886" i="13"/>
  <c r="C4887" i="13"/>
  <c r="C4888" i="13"/>
  <c r="C4889" i="13"/>
  <c r="C4890" i="13"/>
  <c r="C4891" i="13"/>
  <c r="C4892" i="13"/>
  <c r="C4893" i="13"/>
  <c r="C4894" i="13"/>
  <c r="C4895" i="13"/>
  <c r="C4896" i="13"/>
  <c r="C4897" i="13"/>
  <c r="C4898" i="13"/>
  <c r="C4899" i="13"/>
  <c r="C4900" i="13"/>
  <c r="C4901" i="13"/>
  <c r="C4902" i="13"/>
  <c r="C4903" i="13"/>
  <c r="C4904" i="13"/>
  <c r="C4905" i="13"/>
  <c r="C4906" i="13"/>
  <c r="C4907" i="13"/>
  <c r="C4908" i="13"/>
  <c r="C4909" i="13"/>
  <c r="C4910" i="13"/>
  <c r="C4911" i="13"/>
  <c r="C4912" i="13"/>
  <c r="C4913" i="13"/>
  <c r="C4914" i="13"/>
  <c r="C4915" i="13"/>
  <c r="C4916" i="13"/>
  <c r="C4917" i="13"/>
  <c r="C4918" i="13"/>
  <c r="C4919" i="13"/>
  <c r="C4920" i="13"/>
  <c r="C4921" i="13"/>
  <c r="C4922" i="13"/>
  <c r="C4923" i="13"/>
  <c r="C4924" i="13"/>
  <c r="C4925" i="13"/>
  <c r="C4926" i="13"/>
  <c r="C4927" i="13"/>
  <c r="C4928" i="13"/>
  <c r="C4929" i="13"/>
  <c r="C4930" i="13"/>
  <c r="C4931" i="13"/>
  <c r="C4932" i="13"/>
  <c r="C4933" i="13"/>
  <c r="C4934" i="13"/>
  <c r="C4935" i="13"/>
  <c r="C4936" i="13"/>
  <c r="C4937" i="13"/>
  <c r="C4938" i="13"/>
  <c r="C4939" i="13"/>
  <c r="C4940" i="13"/>
  <c r="C4941" i="13"/>
  <c r="C4942" i="13"/>
  <c r="C4943" i="13"/>
  <c r="C4944" i="13"/>
  <c r="C4945" i="13"/>
  <c r="C4946" i="13"/>
  <c r="C4947" i="13"/>
  <c r="C4948" i="13"/>
  <c r="C4949" i="13"/>
  <c r="C4950" i="13"/>
  <c r="C4951" i="13"/>
  <c r="C4952" i="13"/>
  <c r="C4953" i="13"/>
  <c r="C4954" i="13"/>
  <c r="C4955" i="13"/>
  <c r="C4956" i="13"/>
  <c r="C4957" i="13"/>
  <c r="C4958" i="13"/>
  <c r="C4959" i="13"/>
  <c r="C4960" i="13"/>
  <c r="C4961" i="13"/>
  <c r="C4962" i="13"/>
  <c r="C4963" i="13"/>
  <c r="C4964" i="13"/>
  <c r="C4965" i="13"/>
  <c r="C4966" i="13"/>
  <c r="C4967" i="13"/>
  <c r="C4968" i="13"/>
  <c r="C4969" i="13"/>
  <c r="C4970" i="13"/>
  <c r="C4971" i="13"/>
  <c r="C4972" i="13"/>
  <c r="C4973" i="13"/>
  <c r="C4974" i="13"/>
  <c r="C4975" i="13"/>
  <c r="C4976" i="13"/>
  <c r="C4977" i="13"/>
  <c r="C4978" i="13"/>
  <c r="C4979" i="13"/>
  <c r="C4980" i="13"/>
  <c r="C4981" i="13"/>
  <c r="C4982" i="13"/>
  <c r="C4983" i="13"/>
  <c r="C4984" i="13"/>
  <c r="C4985" i="13"/>
  <c r="C4986" i="13"/>
  <c r="C4987" i="13"/>
  <c r="C4988" i="13"/>
  <c r="C4989" i="13"/>
  <c r="C4990" i="13"/>
  <c r="C4991" i="13"/>
  <c r="C4992" i="13"/>
  <c r="C4993" i="13"/>
  <c r="C4994" i="13"/>
  <c r="C4995" i="13"/>
  <c r="C4996" i="13"/>
  <c r="C4997" i="13"/>
  <c r="C4998" i="13"/>
  <c r="C4999" i="13"/>
  <c r="C5000" i="13"/>
  <c r="C5001" i="13"/>
  <c r="C5002" i="13"/>
  <c r="C5003" i="13"/>
  <c r="C5004" i="13"/>
  <c r="C5005" i="13"/>
  <c r="C5006" i="13"/>
  <c r="C5007" i="13"/>
  <c r="C5008" i="13"/>
  <c r="C5009" i="13"/>
  <c r="C5010" i="13"/>
  <c r="C5011" i="13"/>
  <c r="C5012" i="13"/>
  <c r="C5013" i="13"/>
  <c r="C5014" i="13"/>
  <c r="C5015" i="13"/>
  <c r="C5016" i="13"/>
  <c r="C5017" i="13"/>
  <c r="C5018" i="13"/>
  <c r="C5019" i="13"/>
  <c r="C5020" i="13"/>
  <c r="C5021" i="13"/>
  <c r="C5022" i="13"/>
  <c r="C5023" i="13"/>
  <c r="C5024" i="13"/>
  <c r="C5025" i="13"/>
  <c r="C5026" i="13"/>
  <c r="C5027" i="13"/>
  <c r="C5028" i="13"/>
  <c r="C5029" i="13"/>
  <c r="C5030" i="13"/>
  <c r="C5031" i="13"/>
  <c r="C5032" i="13"/>
  <c r="C5033" i="13"/>
  <c r="C5034" i="13"/>
  <c r="C5035" i="13"/>
  <c r="C5036" i="13"/>
  <c r="C5037" i="13"/>
  <c r="C5038" i="13"/>
  <c r="C5039" i="13"/>
  <c r="C5040" i="13"/>
  <c r="C5041" i="13"/>
  <c r="C5042" i="13"/>
  <c r="C5043" i="13"/>
  <c r="C5044" i="13"/>
  <c r="C5045" i="13"/>
  <c r="C5046" i="13"/>
  <c r="C5047" i="13"/>
  <c r="C5048" i="13"/>
  <c r="C5049" i="13"/>
  <c r="C5050" i="13"/>
  <c r="C5051" i="13"/>
  <c r="C5052" i="13"/>
  <c r="C5053" i="13"/>
  <c r="C5054" i="13"/>
  <c r="C5055" i="13"/>
  <c r="C5056" i="13"/>
  <c r="C5057" i="13"/>
  <c r="C5058" i="13"/>
  <c r="C5059" i="13"/>
  <c r="C5060" i="13"/>
  <c r="C5061" i="13"/>
  <c r="C5062" i="13"/>
  <c r="C5063" i="13"/>
  <c r="C5064" i="13"/>
  <c r="C5065" i="13"/>
  <c r="C5066" i="13"/>
  <c r="C5067" i="13"/>
  <c r="C5068" i="13"/>
  <c r="C5069" i="13"/>
  <c r="C5070" i="13"/>
  <c r="C5071" i="13"/>
  <c r="C5072" i="13"/>
  <c r="C5073" i="13"/>
  <c r="C5074" i="13"/>
  <c r="C5075" i="13"/>
  <c r="C5076" i="13"/>
  <c r="C5077" i="13"/>
  <c r="C5078" i="13"/>
  <c r="C5079" i="13"/>
  <c r="C5080" i="13"/>
  <c r="C5081" i="13"/>
  <c r="C5082" i="13"/>
  <c r="C5083" i="13"/>
  <c r="C5084" i="13"/>
  <c r="C5085" i="13"/>
  <c r="C5086" i="13"/>
  <c r="C5087" i="13"/>
  <c r="C5088" i="13"/>
  <c r="C5089" i="13"/>
  <c r="C5090" i="13"/>
  <c r="C5091" i="13"/>
  <c r="C5092" i="13"/>
  <c r="C5093" i="13"/>
  <c r="C5094" i="13"/>
  <c r="C5095" i="13"/>
  <c r="C5096" i="13"/>
  <c r="C5097" i="13"/>
  <c r="C5098" i="13"/>
  <c r="C5099" i="13"/>
  <c r="C5100" i="13"/>
  <c r="C5101" i="13"/>
  <c r="C5102" i="13"/>
  <c r="C5103" i="13"/>
  <c r="C5104" i="13"/>
  <c r="C5105" i="13"/>
  <c r="C5106" i="13"/>
  <c r="C5107" i="13"/>
  <c r="C5108" i="13"/>
  <c r="C5109" i="13"/>
  <c r="C5110" i="13"/>
  <c r="C5111" i="13"/>
  <c r="C5112" i="13"/>
  <c r="C5113" i="13"/>
  <c r="C5114" i="13"/>
  <c r="C5115" i="13"/>
  <c r="C5116" i="13"/>
  <c r="C5117" i="13"/>
  <c r="C5118" i="13"/>
  <c r="C5119" i="13"/>
  <c r="C5120" i="13"/>
  <c r="C5121" i="13"/>
  <c r="C5122" i="13"/>
  <c r="C5123" i="13"/>
  <c r="C5124" i="13"/>
  <c r="C5125" i="13"/>
  <c r="C5126" i="13"/>
  <c r="C5127" i="13"/>
  <c r="C5128" i="13"/>
  <c r="C5129" i="13"/>
  <c r="C5130" i="13"/>
  <c r="C5131" i="13"/>
  <c r="C5132" i="13"/>
  <c r="C5133" i="13"/>
  <c r="C5134" i="13"/>
  <c r="C5135" i="13"/>
  <c r="C5136" i="13"/>
  <c r="C5137" i="13"/>
  <c r="C5138" i="13"/>
  <c r="C5139" i="13"/>
  <c r="C5140" i="13"/>
  <c r="C5141" i="13"/>
  <c r="C5142" i="13"/>
  <c r="C5143" i="13"/>
  <c r="C5144" i="13"/>
  <c r="C5145" i="13"/>
  <c r="C5146" i="13"/>
  <c r="C5147" i="13"/>
  <c r="C5148" i="13"/>
  <c r="C5149" i="13"/>
  <c r="C5150" i="13"/>
  <c r="C5151" i="13"/>
  <c r="C5152" i="13"/>
  <c r="C5153" i="13"/>
  <c r="C5154" i="13"/>
  <c r="C5155" i="13"/>
  <c r="C5156" i="13"/>
  <c r="C5157" i="13"/>
  <c r="C5158" i="13"/>
  <c r="C5159" i="13"/>
  <c r="C5160" i="13"/>
  <c r="C5161" i="13"/>
  <c r="C5162" i="13"/>
  <c r="C5163" i="13"/>
  <c r="C5164" i="13"/>
  <c r="C5165" i="13"/>
  <c r="C5166" i="13"/>
  <c r="C5167" i="13"/>
  <c r="C5168" i="13"/>
  <c r="C5169" i="13"/>
  <c r="C5170" i="13"/>
  <c r="C5171" i="13"/>
  <c r="C5172" i="13"/>
  <c r="C5173" i="13"/>
  <c r="C5174" i="13"/>
  <c r="C5175" i="13"/>
  <c r="C5176" i="13"/>
  <c r="C5177" i="13"/>
  <c r="C5178" i="13"/>
  <c r="C5179" i="13"/>
  <c r="C5180" i="13"/>
  <c r="C5181" i="13"/>
  <c r="C5182" i="13"/>
  <c r="C5183" i="13"/>
  <c r="C5184" i="13"/>
  <c r="C5185" i="13"/>
  <c r="C5186" i="13"/>
  <c r="C5187" i="13"/>
  <c r="C5188" i="13"/>
  <c r="C5189" i="13"/>
  <c r="C5190" i="13"/>
  <c r="C5191" i="13"/>
  <c r="C5192" i="13"/>
  <c r="C5193" i="13"/>
  <c r="C5194" i="13"/>
  <c r="C5195" i="13"/>
  <c r="C5196" i="13"/>
  <c r="C5197" i="13"/>
  <c r="C5198" i="13"/>
  <c r="C5199" i="13"/>
  <c r="C5200" i="13"/>
  <c r="C5201" i="13"/>
  <c r="C5202" i="13"/>
  <c r="C5203" i="13"/>
  <c r="C5204" i="13"/>
  <c r="C5205" i="13"/>
  <c r="C5206" i="13"/>
  <c r="C5207" i="13"/>
  <c r="C5208" i="13"/>
  <c r="C5209" i="13"/>
  <c r="C5210" i="13"/>
  <c r="C5211" i="13"/>
  <c r="C5212" i="13"/>
  <c r="C5213" i="13"/>
  <c r="C5214" i="13"/>
  <c r="C5215" i="13"/>
  <c r="C5216" i="13"/>
  <c r="C5217" i="13"/>
  <c r="C5218" i="13"/>
  <c r="C5219" i="13"/>
  <c r="C5220" i="13"/>
  <c r="C5221" i="13"/>
  <c r="C5222" i="13"/>
  <c r="C5223" i="13"/>
  <c r="C5224" i="13"/>
  <c r="C5225" i="13"/>
  <c r="C5226" i="13"/>
  <c r="C5227" i="13"/>
  <c r="C5228" i="13"/>
  <c r="C5229" i="13"/>
  <c r="C5230" i="13"/>
  <c r="C5231" i="13"/>
  <c r="C5232" i="13"/>
  <c r="C5233" i="13"/>
  <c r="C5234" i="13"/>
  <c r="C5235" i="13"/>
  <c r="C5236" i="13"/>
  <c r="C5237" i="13"/>
  <c r="C5238" i="13"/>
  <c r="C5239" i="13"/>
  <c r="C5240" i="13"/>
  <c r="C5241" i="13"/>
  <c r="C5242" i="13"/>
  <c r="C5243" i="13"/>
  <c r="C5244" i="13"/>
  <c r="C5245" i="13"/>
  <c r="C5246" i="13"/>
  <c r="C5247" i="13"/>
  <c r="C5248" i="13"/>
  <c r="C5249" i="13"/>
  <c r="C5250" i="13"/>
  <c r="C5251" i="13"/>
  <c r="C5252" i="13"/>
  <c r="C5253" i="13"/>
  <c r="C5254" i="13"/>
  <c r="C5255" i="13"/>
  <c r="C5256" i="13"/>
  <c r="C5257" i="13"/>
  <c r="C5258" i="13"/>
  <c r="C5259" i="13"/>
  <c r="C5260" i="13"/>
  <c r="C5261" i="13"/>
  <c r="C5262" i="13"/>
  <c r="C5263" i="13"/>
  <c r="C5264" i="13"/>
  <c r="C5265" i="13"/>
  <c r="C5266" i="13"/>
  <c r="C5267" i="13"/>
  <c r="C5268" i="13"/>
  <c r="C5269" i="13"/>
  <c r="C5270" i="13"/>
  <c r="C5271" i="13"/>
  <c r="C5272" i="13"/>
  <c r="C5273" i="13"/>
  <c r="C5274" i="13"/>
  <c r="C5275" i="13"/>
  <c r="C5276" i="13"/>
  <c r="C5277" i="13"/>
  <c r="C5278" i="13"/>
  <c r="C5279" i="13"/>
  <c r="C5280" i="13"/>
  <c r="C5281" i="13"/>
  <c r="C5282" i="13"/>
  <c r="C5283" i="13"/>
  <c r="C5284" i="13"/>
  <c r="C5285" i="13"/>
  <c r="C5286" i="13"/>
  <c r="C5287" i="13"/>
  <c r="C5288" i="13"/>
  <c r="C5289" i="13"/>
  <c r="C5290" i="13"/>
  <c r="C5291" i="13"/>
  <c r="C5292" i="13"/>
  <c r="C5293" i="13"/>
  <c r="C5294" i="13"/>
  <c r="C5295" i="13"/>
  <c r="C5296" i="13"/>
  <c r="C5297" i="13"/>
  <c r="C5298" i="13"/>
  <c r="C5299" i="13"/>
  <c r="C5300" i="13"/>
  <c r="C5301" i="13"/>
  <c r="C5302" i="13"/>
  <c r="C5303" i="13"/>
  <c r="C5304" i="13"/>
  <c r="C5305" i="13"/>
  <c r="C5306" i="13"/>
  <c r="C5307" i="13"/>
  <c r="C5308" i="13"/>
  <c r="C5309" i="13"/>
  <c r="C5310" i="13"/>
  <c r="C5311" i="13"/>
  <c r="C5312" i="13"/>
  <c r="C5313" i="13"/>
  <c r="C5314" i="13"/>
  <c r="C5315" i="13"/>
  <c r="C5316" i="13"/>
  <c r="C5317" i="13"/>
  <c r="C5318" i="13"/>
  <c r="C5319" i="13"/>
  <c r="C5320" i="13"/>
  <c r="C5321" i="13"/>
  <c r="C5322" i="13"/>
  <c r="C5323" i="13"/>
  <c r="C5324" i="13"/>
  <c r="C5325" i="13"/>
  <c r="C5326" i="13"/>
  <c r="C5327" i="13"/>
  <c r="C5328" i="13"/>
  <c r="C5329" i="13"/>
  <c r="C5330" i="13"/>
  <c r="C5331" i="13"/>
  <c r="C5332" i="13"/>
  <c r="C5333" i="13"/>
  <c r="C5334" i="13"/>
  <c r="C5335" i="13"/>
  <c r="C5336" i="13"/>
  <c r="C5337" i="13"/>
  <c r="C5338" i="13"/>
  <c r="C5339" i="13"/>
  <c r="C5340" i="13"/>
  <c r="C5341" i="13"/>
  <c r="C5342" i="13"/>
  <c r="C5343" i="13"/>
  <c r="C5344" i="13"/>
  <c r="C5345" i="13"/>
  <c r="C5346" i="13"/>
  <c r="C5347" i="13"/>
  <c r="C5348" i="13"/>
  <c r="C5349" i="13"/>
  <c r="C5350" i="13"/>
  <c r="C5351" i="13"/>
  <c r="C5352" i="13"/>
  <c r="C5353" i="13"/>
  <c r="C5354" i="13"/>
  <c r="C5355" i="13"/>
  <c r="C5356" i="13"/>
  <c r="C5357" i="13"/>
  <c r="C5358" i="13"/>
  <c r="C5359" i="13"/>
  <c r="C5360" i="13"/>
  <c r="C5361" i="13"/>
  <c r="C5362" i="13"/>
  <c r="C5363" i="13"/>
  <c r="C5364" i="13"/>
  <c r="C5365" i="13"/>
  <c r="C5366" i="13"/>
  <c r="C5367" i="13"/>
  <c r="C5368" i="13"/>
  <c r="C5369" i="13"/>
  <c r="C5370" i="13"/>
  <c r="C5371" i="13"/>
  <c r="C5372" i="13"/>
  <c r="C5373" i="13"/>
  <c r="C5374" i="13"/>
  <c r="C5375" i="13"/>
  <c r="C5376" i="13"/>
  <c r="C5377" i="13"/>
  <c r="C5378" i="13"/>
  <c r="C5379" i="13"/>
  <c r="C5380" i="13"/>
  <c r="C5381" i="13"/>
  <c r="C5382" i="13"/>
  <c r="C5383" i="13"/>
  <c r="C5384" i="13"/>
  <c r="C5385" i="13"/>
  <c r="C5386" i="13"/>
  <c r="C5387" i="13"/>
  <c r="C5388" i="13"/>
  <c r="C5389" i="13"/>
  <c r="C5390" i="13"/>
  <c r="C5391" i="13"/>
  <c r="C5392" i="13"/>
  <c r="C5393" i="13"/>
  <c r="C5394" i="13"/>
  <c r="C5395" i="13"/>
  <c r="C5396" i="13"/>
  <c r="C5397" i="13"/>
  <c r="C5398" i="13"/>
  <c r="C5399" i="13"/>
  <c r="C5400" i="13"/>
  <c r="C5401" i="13"/>
  <c r="C5402" i="13"/>
  <c r="C5403" i="13"/>
  <c r="C5404" i="13"/>
  <c r="C5405" i="13"/>
  <c r="C5406" i="13"/>
  <c r="C5407" i="13"/>
  <c r="C5408" i="13"/>
  <c r="C5409" i="13"/>
  <c r="C5410" i="13"/>
  <c r="C5411" i="13"/>
  <c r="C5412" i="13"/>
  <c r="C5413" i="13"/>
  <c r="C5414" i="13"/>
  <c r="C5415" i="13"/>
  <c r="C5416" i="13"/>
  <c r="C5417" i="13"/>
  <c r="C5418" i="13"/>
  <c r="C5419" i="13"/>
  <c r="C5420" i="13"/>
  <c r="C5421" i="13"/>
  <c r="C5422" i="13"/>
  <c r="C5423" i="13"/>
  <c r="C5424" i="13"/>
  <c r="C5425" i="13"/>
  <c r="C5426" i="13"/>
  <c r="C5427" i="13"/>
  <c r="C5428" i="13"/>
  <c r="C5429" i="13"/>
  <c r="C5430" i="13"/>
  <c r="C5431" i="13"/>
  <c r="C5432" i="13"/>
  <c r="C5433" i="13"/>
  <c r="C5434" i="13"/>
  <c r="C5435" i="13"/>
  <c r="C5436" i="13"/>
  <c r="C5437" i="13"/>
  <c r="C5438" i="13"/>
  <c r="C5439" i="13"/>
  <c r="C5440" i="13"/>
  <c r="C5441" i="13"/>
  <c r="C5442" i="13"/>
  <c r="C5443" i="13"/>
  <c r="C5444" i="13"/>
  <c r="C5445" i="13"/>
  <c r="C5446" i="13"/>
  <c r="C5447" i="13"/>
  <c r="C5448" i="13"/>
  <c r="C5449" i="13"/>
  <c r="C5450" i="13"/>
  <c r="C5451" i="13"/>
  <c r="C5452" i="13"/>
  <c r="C5453" i="13"/>
  <c r="C5454" i="13"/>
  <c r="C5455" i="13"/>
  <c r="C5456" i="13"/>
  <c r="C5457" i="13"/>
  <c r="C5458" i="13"/>
  <c r="C5459" i="13"/>
  <c r="C5460" i="13"/>
  <c r="C5461" i="13"/>
  <c r="C5462" i="13"/>
  <c r="C5463" i="13"/>
  <c r="C5464" i="13"/>
  <c r="C5465" i="13"/>
  <c r="C5466" i="13"/>
  <c r="C5467" i="13"/>
  <c r="C5468" i="13"/>
  <c r="C5469" i="13"/>
  <c r="C5470" i="13"/>
  <c r="C5471" i="13"/>
  <c r="C5472" i="13"/>
  <c r="C5473" i="13"/>
  <c r="C5474" i="13"/>
  <c r="C5475" i="13"/>
  <c r="C5476" i="13"/>
  <c r="C5477" i="13"/>
  <c r="C5478" i="13"/>
  <c r="C5479" i="13"/>
  <c r="C5480" i="13"/>
  <c r="C5481" i="13"/>
  <c r="C5482" i="13"/>
  <c r="C5483" i="13"/>
  <c r="C5484" i="13"/>
  <c r="C5485" i="13"/>
  <c r="C5486" i="13"/>
  <c r="C5487" i="13"/>
  <c r="C5488" i="13"/>
  <c r="C5489" i="13"/>
  <c r="C5490" i="13"/>
  <c r="C5491" i="13"/>
  <c r="C5492" i="13"/>
  <c r="C5493" i="13"/>
  <c r="C5494" i="13"/>
  <c r="C5495" i="13"/>
  <c r="C5496" i="13"/>
  <c r="C5497" i="13"/>
  <c r="C5498" i="13"/>
  <c r="C5499" i="13"/>
  <c r="C5500" i="13"/>
  <c r="C5501" i="13"/>
  <c r="C5502" i="13"/>
  <c r="C5503" i="13"/>
  <c r="C5504" i="13"/>
  <c r="C5505" i="13"/>
  <c r="C5506" i="13"/>
  <c r="C5507" i="13"/>
  <c r="C5508" i="13"/>
  <c r="C5509" i="13"/>
  <c r="C5510" i="13"/>
  <c r="C5511" i="13"/>
  <c r="C5512" i="13"/>
  <c r="C5513" i="13"/>
  <c r="C5514" i="13"/>
  <c r="C5515" i="13"/>
  <c r="C5516" i="13"/>
  <c r="C5517" i="13"/>
  <c r="C5518" i="13"/>
  <c r="C5519" i="13"/>
  <c r="C5520" i="13"/>
  <c r="C5521" i="13"/>
  <c r="C5522" i="13"/>
  <c r="C5523" i="13"/>
  <c r="C5524" i="13"/>
  <c r="C5525" i="13"/>
  <c r="C5526" i="13"/>
  <c r="C5527" i="13"/>
  <c r="C5528" i="13"/>
  <c r="C5529" i="13"/>
  <c r="C5530" i="13"/>
  <c r="C5531" i="13"/>
  <c r="C5532" i="13"/>
  <c r="C5533" i="13"/>
  <c r="C5534" i="13"/>
  <c r="C5535" i="13"/>
  <c r="C5536" i="13"/>
  <c r="C5537" i="13"/>
  <c r="C5538" i="13"/>
  <c r="C5539" i="13"/>
  <c r="C5540" i="13"/>
  <c r="C5541" i="13"/>
  <c r="C5542" i="13"/>
  <c r="C5543" i="13"/>
  <c r="C5544" i="13"/>
  <c r="C5545" i="13"/>
  <c r="C5546" i="13"/>
  <c r="C5547" i="13"/>
  <c r="C5548" i="13"/>
  <c r="C5549" i="13"/>
  <c r="C5550" i="13"/>
  <c r="C5551" i="13"/>
  <c r="C5552" i="13"/>
  <c r="C5553" i="13"/>
  <c r="C5554" i="13"/>
  <c r="C5555" i="13"/>
  <c r="C5556" i="13"/>
  <c r="C5557" i="13"/>
  <c r="C5558" i="13"/>
  <c r="C5559" i="13"/>
  <c r="C5560" i="13"/>
  <c r="C5561" i="13"/>
  <c r="C5562" i="13"/>
  <c r="C5563" i="13"/>
  <c r="C5564" i="13"/>
  <c r="C5565" i="13"/>
  <c r="C5566" i="13"/>
  <c r="C5567" i="13"/>
  <c r="C5568" i="13"/>
  <c r="C5569" i="13"/>
  <c r="C5570" i="13"/>
  <c r="C5571" i="13"/>
  <c r="C5572" i="13"/>
  <c r="C5573" i="13"/>
  <c r="C5574" i="13"/>
  <c r="C5575" i="13"/>
  <c r="C5576" i="13"/>
  <c r="C5577" i="13"/>
  <c r="C5578" i="13"/>
  <c r="C5579" i="13"/>
  <c r="C5580" i="13"/>
  <c r="C5581" i="13"/>
  <c r="C5582" i="13"/>
  <c r="C5583" i="13"/>
  <c r="C5584" i="13"/>
  <c r="C5585" i="13"/>
  <c r="C5586" i="13"/>
  <c r="C5587" i="13"/>
  <c r="C5588" i="13"/>
  <c r="C5589" i="13"/>
  <c r="C5590" i="13"/>
  <c r="C5591" i="13"/>
  <c r="C5592" i="13"/>
  <c r="C5593" i="13"/>
  <c r="C5594" i="13"/>
  <c r="C5595" i="13"/>
  <c r="C5596" i="13"/>
  <c r="C5597" i="13"/>
  <c r="C5598" i="13"/>
  <c r="C5599" i="13"/>
  <c r="C5600" i="13"/>
  <c r="C5601" i="13"/>
  <c r="C5602" i="13"/>
  <c r="C5603" i="13"/>
  <c r="C5604" i="13"/>
  <c r="C5605" i="13"/>
  <c r="C5606" i="13"/>
  <c r="C5607" i="13"/>
  <c r="C5608" i="13"/>
  <c r="C5609" i="13"/>
  <c r="C5610" i="13"/>
  <c r="C5611" i="13"/>
  <c r="C5612" i="13"/>
  <c r="C5613" i="13"/>
  <c r="C5614" i="13"/>
  <c r="C5615" i="13"/>
  <c r="C5616" i="13"/>
  <c r="C5617" i="13"/>
  <c r="C5618" i="13"/>
  <c r="C5619" i="13"/>
  <c r="C5620" i="13"/>
  <c r="C5621" i="13"/>
  <c r="C5622" i="13"/>
  <c r="C5623" i="13"/>
  <c r="C5624" i="13"/>
  <c r="C5625" i="13"/>
  <c r="C5626" i="13"/>
  <c r="C5627" i="13"/>
  <c r="C5628" i="13"/>
  <c r="C5629" i="13"/>
  <c r="C5630" i="13"/>
  <c r="C5631" i="13"/>
  <c r="C5632" i="13"/>
  <c r="C5633" i="13"/>
  <c r="C5634" i="13"/>
  <c r="C5635" i="13"/>
  <c r="C5636" i="13"/>
  <c r="C5637" i="13"/>
  <c r="C5638" i="13"/>
  <c r="C5639" i="13"/>
  <c r="C5640" i="13"/>
  <c r="C5641" i="13"/>
  <c r="C5642" i="13"/>
  <c r="C5643" i="13"/>
  <c r="C5644" i="13"/>
  <c r="C5645" i="13"/>
  <c r="C5646" i="13"/>
  <c r="C5647" i="13"/>
  <c r="C5648" i="13"/>
  <c r="C5649" i="13"/>
  <c r="C5650" i="13"/>
  <c r="C5651" i="13"/>
  <c r="C5652" i="13"/>
  <c r="C5653" i="13"/>
  <c r="C5654" i="13"/>
  <c r="C5655" i="13"/>
  <c r="C5656" i="13"/>
  <c r="C5657" i="13"/>
  <c r="C5658" i="13"/>
  <c r="C5659" i="13"/>
  <c r="C5660" i="13"/>
  <c r="C5661" i="13"/>
  <c r="C5662" i="13"/>
  <c r="C5663" i="13"/>
  <c r="C5664" i="13"/>
  <c r="C5665" i="13"/>
  <c r="C5666" i="13"/>
  <c r="C5667" i="13"/>
  <c r="C5668" i="13"/>
  <c r="C5669" i="13"/>
  <c r="C5670" i="13"/>
  <c r="C5671" i="13"/>
  <c r="C5672" i="13"/>
  <c r="C5673" i="13"/>
  <c r="C5674" i="13"/>
  <c r="C5675" i="13"/>
  <c r="C5676" i="13"/>
  <c r="C5677" i="13"/>
  <c r="C5678" i="13"/>
  <c r="C5679" i="13"/>
  <c r="C5680" i="13"/>
  <c r="C5681" i="13"/>
  <c r="C5682" i="13"/>
  <c r="C5683" i="13"/>
  <c r="C5684" i="13"/>
  <c r="C5685" i="13"/>
  <c r="C5686" i="13"/>
  <c r="C5687" i="13"/>
  <c r="C5688" i="13"/>
  <c r="C5689" i="13"/>
  <c r="C5690" i="13"/>
  <c r="C5691" i="13"/>
  <c r="C5692" i="13"/>
  <c r="C5693" i="13"/>
  <c r="C5694" i="13"/>
  <c r="C5695" i="13"/>
  <c r="C5696" i="13"/>
  <c r="C5697" i="13"/>
  <c r="C5698" i="13"/>
  <c r="C5699" i="13"/>
  <c r="C5700" i="13"/>
  <c r="C5701" i="13"/>
  <c r="C5702" i="13"/>
  <c r="C5703" i="13"/>
  <c r="C5704" i="13"/>
  <c r="C5705" i="13"/>
  <c r="C5706" i="13"/>
  <c r="C5707" i="13"/>
  <c r="C5708" i="13"/>
  <c r="C5709" i="13"/>
  <c r="C5710" i="13"/>
  <c r="C5711" i="13"/>
  <c r="C5712" i="13"/>
  <c r="C5713" i="13"/>
  <c r="C5714" i="13"/>
  <c r="C5715" i="13"/>
  <c r="C5716" i="13"/>
  <c r="C5717" i="13"/>
  <c r="C5718" i="13"/>
  <c r="C5719" i="13"/>
  <c r="C5720" i="13"/>
  <c r="C5721" i="13"/>
  <c r="C5722" i="13"/>
  <c r="C5723" i="13"/>
  <c r="C5724" i="13"/>
  <c r="C5725" i="13"/>
  <c r="C5726" i="13"/>
  <c r="C5727" i="13"/>
  <c r="C5728" i="13"/>
  <c r="C5729" i="13"/>
  <c r="C5730" i="13"/>
  <c r="C5731" i="13"/>
  <c r="C5732" i="13"/>
  <c r="C5733" i="13"/>
  <c r="C5734" i="13"/>
  <c r="C5735" i="13"/>
  <c r="C5736" i="13"/>
  <c r="C5737" i="13"/>
  <c r="C5738" i="13"/>
  <c r="C5739" i="13"/>
  <c r="C5740" i="13"/>
  <c r="C5741" i="13"/>
  <c r="C5742" i="13"/>
  <c r="C5743" i="13"/>
  <c r="C5744" i="13"/>
  <c r="C5745" i="13"/>
  <c r="C5746" i="13"/>
  <c r="C5747" i="13"/>
  <c r="C5748" i="13"/>
  <c r="C5749" i="13"/>
  <c r="C5750" i="13"/>
  <c r="C5751" i="13"/>
  <c r="C5752" i="13"/>
  <c r="C5753" i="13"/>
  <c r="C5754" i="13"/>
  <c r="C5755" i="13"/>
  <c r="C5756" i="13"/>
  <c r="C5757" i="13"/>
  <c r="C5758" i="13"/>
  <c r="C5759" i="13"/>
  <c r="C5760" i="13"/>
  <c r="C5761" i="13"/>
  <c r="C5762" i="13"/>
  <c r="C5763" i="13"/>
  <c r="C5764" i="13"/>
  <c r="C5765" i="13"/>
  <c r="C5766" i="13"/>
  <c r="C5767" i="13"/>
  <c r="C5768" i="13"/>
  <c r="C5769" i="13"/>
  <c r="C5770" i="13"/>
  <c r="C5771" i="13"/>
  <c r="C5772" i="13"/>
  <c r="C5773" i="13"/>
  <c r="C5774" i="13"/>
  <c r="C5775" i="13"/>
  <c r="C5776" i="13"/>
  <c r="C5777" i="13"/>
  <c r="C5778" i="13"/>
  <c r="C5779" i="13"/>
  <c r="C5780" i="13"/>
  <c r="C5781" i="13"/>
  <c r="C5782" i="13"/>
  <c r="C5783" i="13"/>
  <c r="C5784" i="13"/>
  <c r="C5785" i="13"/>
  <c r="C5786" i="13"/>
  <c r="C5787" i="13"/>
  <c r="C5788" i="13"/>
  <c r="C5789" i="13"/>
  <c r="C5790" i="13"/>
  <c r="C5791" i="13"/>
  <c r="C5792" i="13"/>
  <c r="C5793" i="13"/>
  <c r="C5794" i="13"/>
  <c r="C5795" i="13"/>
  <c r="C5796" i="13"/>
  <c r="C5797" i="13"/>
  <c r="C5798" i="13"/>
  <c r="C5799" i="13"/>
  <c r="C5800" i="13"/>
  <c r="C5801" i="13"/>
  <c r="C5802" i="13"/>
  <c r="C5803" i="13"/>
  <c r="C5804" i="13"/>
  <c r="C5805" i="13"/>
  <c r="C5806" i="13"/>
  <c r="C5807" i="13"/>
  <c r="C5808" i="13"/>
  <c r="C5809" i="13"/>
  <c r="C5810" i="13"/>
  <c r="C5811" i="13"/>
  <c r="C5812" i="13"/>
  <c r="C5813" i="13"/>
  <c r="C5814" i="13"/>
  <c r="C5815" i="13"/>
  <c r="C5816" i="13"/>
  <c r="C5817" i="13"/>
  <c r="C5818" i="13"/>
  <c r="C5819" i="13"/>
  <c r="C5820" i="13"/>
  <c r="C5821" i="13"/>
  <c r="C5822" i="13"/>
  <c r="C5823" i="13"/>
  <c r="C5824" i="13"/>
  <c r="C5825" i="13"/>
  <c r="C5826" i="13"/>
  <c r="C5827" i="13"/>
  <c r="C5828" i="13"/>
  <c r="C5829" i="13"/>
  <c r="C5830" i="13"/>
  <c r="C5831" i="13"/>
  <c r="C5832" i="13"/>
  <c r="C5833" i="13"/>
  <c r="C5834" i="13"/>
  <c r="C5835" i="13"/>
  <c r="C5836" i="13"/>
  <c r="C5837" i="13"/>
  <c r="C5838" i="13"/>
  <c r="C5839" i="13"/>
  <c r="C5840" i="13"/>
  <c r="C5841" i="13"/>
  <c r="C5842" i="13"/>
  <c r="C5843" i="13"/>
  <c r="C5844" i="13"/>
  <c r="C5845" i="13"/>
  <c r="C5846" i="13"/>
  <c r="C5847" i="13"/>
  <c r="C5848" i="13"/>
  <c r="C5849" i="13"/>
  <c r="C5850" i="13"/>
  <c r="C5851" i="13"/>
  <c r="C5852" i="13"/>
  <c r="C5853" i="13"/>
  <c r="C5854" i="13"/>
  <c r="C5855" i="13"/>
  <c r="C5856" i="13"/>
  <c r="C5857" i="13"/>
  <c r="C5858" i="13"/>
  <c r="C5859" i="13"/>
  <c r="C5860" i="13"/>
  <c r="C5861" i="13"/>
  <c r="C5862" i="13"/>
  <c r="C5863" i="13"/>
  <c r="C5864" i="13"/>
  <c r="C5865" i="13"/>
  <c r="C5866" i="13"/>
  <c r="C5867" i="13"/>
  <c r="C5868" i="13"/>
  <c r="C5869" i="13"/>
  <c r="C5870" i="13"/>
  <c r="C5871" i="13"/>
  <c r="C5872" i="13"/>
  <c r="C5873" i="13"/>
  <c r="C5874" i="13"/>
  <c r="C5875" i="13"/>
  <c r="C5876" i="13"/>
  <c r="C5877" i="13"/>
  <c r="C5878" i="13"/>
  <c r="C5879" i="13"/>
  <c r="C5880" i="13"/>
  <c r="C5881" i="13"/>
  <c r="C5882" i="13"/>
  <c r="C5883" i="13"/>
  <c r="C5884" i="13"/>
  <c r="C5885" i="13"/>
  <c r="C5886" i="13"/>
  <c r="C5887" i="13"/>
  <c r="C5888" i="13"/>
  <c r="C5889" i="13"/>
  <c r="C5890" i="13"/>
  <c r="C5891" i="13"/>
  <c r="C5892" i="13"/>
  <c r="C5893" i="13"/>
  <c r="C5894" i="13"/>
  <c r="C5895" i="13"/>
  <c r="C5896" i="13"/>
  <c r="C5897" i="13"/>
  <c r="C5898" i="13"/>
  <c r="C5899" i="13"/>
  <c r="C5900" i="13"/>
  <c r="C5901" i="13"/>
  <c r="C5902" i="13"/>
  <c r="C5903" i="13"/>
  <c r="C5904" i="13"/>
  <c r="C5905" i="13"/>
  <c r="C5906" i="13"/>
  <c r="C5907" i="13"/>
  <c r="C5908" i="13"/>
  <c r="C5909" i="13"/>
  <c r="C5910" i="13"/>
  <c r="C5911" i="13"/>
  <c r="C5912" i="13"/>
  <c r="C5913" i="13"/>
  <c r="C5914" i="13"/>
  <c r="C5915" i="13"/>
  <c r="C5916" i="13"/>
  <c r="C5917" i="13"/>
  <c r="C5918" i="13"/>
  <c r="C5919" i="13"/>
  <c r="C5920" i="13"/>
  <c r="C5921" i="13"/>
  <c r="C5922" i="13"/>
  <c r="C5923" i="13"/>
  <c r="C5924" i="13"/>
  <c r="C5925" i="13"/>
  <c r="C5926" i="13"/>
  <c r="C5927" i="13"/>
  <c r="C5928" i="13"/>
  <c r="C5929" i="13"/>
  <c r="C5930" i="13"/>
  <c r="C5931" i="13"/>
  <c r="C5932" i="13"/>
  <c r="C5933" i="13"/>
  <c r="C5934" i="13"/>
  <c r="C5935" i="13"/>
  <c r="C5936" i="13"/>
  <c r="C5937" i="13"/>
  <c r="C5938" i="13"/>
  <c r="C5939" i="13"/>
  <c r="C5940" i="13"/>
  <c r="C5941" i="13"/>
  <c r="C5942" i="13"/>
  <c r="C5943" i="13"/>
  <c r="C5944" i="13"/>
  <c r="C5945" i="13"/>
  <c r="C5946" i="13"/>
  <c r="C5947" i="13"/>
  <c r="C5948" i="13"/>
  <c r="C5949" i="13"/>
  <c r="C5950" i="13"/>
  <c r="C5951" i="13"/>
  <c r="C5952" i="13"/>
  <c r="C5953" i="13"/>
  <c r="C5954" i="13"/>
  <c r="C5955" i="13"/>
  <c r="C5956" i="13"/>
  <c r="C5957" i="13"/>
  <c r="C5958" i="13"/>
  <c r="C5959" i="13"/>
  <c r="C5960" i="13"/>
  <c r="C5961" i="13"/>
  <c r="C5962" i="13"/>
  <c r="C5963" i="13"/>
  <c r="C5964" i="13"/>
  <c r="C5965" i="13"/>
  <c r="C5966" i="13"/>
  <c r="C5967" i="13"/>
  <c r="C5968" i="13"/>
  <c r="C5969" i="13"/>
  <c r="C5970" i="13"/>
  <c r="C5971" i="13"/>
  <c r="C5972" i="13"/>
  <c r="C5973" i="13"/>
  <c r="C5974" i="13"/>
  <c r="C5975" i="13"/>
  <c r="C5976" i="13"/>
  <c r="C5977" i="13"/>
  <c r="C5978" i="13"/>
  <c r="C5979" i="13"/>
  <c r="C5980" i="13"/>
  <c r="C5981" i="13"/>
  <c r="C5982" i="13"/>
  <c r="C5983" i="13"/>
  <c r="C5984" i="13"/>
  <c r="C5985" i="13"/>
  <c r="C5986" i="13"/>
  <c r="C5987" i="13"/>
  <c r="C5988" i="13"/>
  <c r="C5989" i="13"/>
  <c r="C5990" i="13"/>
  <c r="C5991" i="13"/>
  <c r="C5992" i="13"/>
  <c r="C5993" i="13"/>
  <c r="C5994" i="13"/>
  <c r="C5995" i="13"/>
  <c r="C5996" i="13"/>
  <c r="C5997" i="13"/>
  <c r="C5998" i="13"/>
  <c r="C5999" i="13"/>
  <c r="C6000" i="13"/>
  <c r="C6001" i="13"/>
  <c r="C6002" i="13"/>
  <c r="C6003" i="13"/>
  <c r="C6004" i="13"/>
  <c r="C6005" i="13"/>
  <c r="C6006" i="13"/>
  <c r="C6007" i="13"/>
  <c r="C6008" i="13"/>
  <c r="C6009" i="13"/>
  <c r="C6010" i="13"/>
  <c r="C6011" i="13"/>
  <c r="C6012" i="13"/>
  <c r="C6013" i="13"/>
  <c r="C6014" i="13"/>
  <c r="C6015" i="13"/>
  <c r="C6016" i="13"/>
  <c r="C6017" i="13"/>
  <c r="C6018" i="13"/>
  <c r="C6019" i="13"/>
  <c r="C6020" i="13"/>
  <c r="C6021" i="13"/>
  <c r="C6022" i="13"/>
  <c r="C6023" i="13"/>
  <c r="C6024" i="13"/>
  <c r="C6025" i="13"/>
  <c r="C6026" i="13"/>
  <c r="C6027" i="13"/>
  <c r="C6028" i="13"/>
  <c r="C6029" i="13"/>
  <c r="C6030" i="13"/>
  <c r="C6031" i="13"/>
  <c r="C6032" i="13"/>
  <c r="C6033" i="13"/>
  <c r="C6034" i="13"/>
  <c r="C6035" i="13"/>
  <c r="C6036" i="13"/>
  <c r="C6037" i="13"/>
  <c r="C6038" i="13"/>
  <c r="C6039" i="13"/>
  <c r="C6040" i="13"/>
  <c r="C6041" i="13"/>
  <c r="C6042" i="13"/>
  <c r="C6043" i="13"/>
  <c r="C6044" i="13"/>
  <c r="C6045" i="13"/>
  <c r="C6046" i="13"/>
  <c r="C6047" i="13"/>
  <c r="C6048" i="13"/>
  <c r="C6049" i="13"/>
  <c r="C6050" i="13"/>
  <c r="C6051" i="13"/>
  <c r="C6052" i="13"/>
  <c r="C6053" i="13"/>
  <c r="C6054" i="13"/>
  <c r="C6055" i="13"/>
  <c r="C6056" i="13"/>
  <c r="C6057" i="13"/>
  <c r="C6058" i="13"/>
  <c r="C6059" i="13"/>
  <c r="C6060" i="13"/>
  <c r="C6061" i="13"/>
  <c r="C6062" i="13"/>
  <c r="C6063" i="13"/>
  <c r="C6064" i="13"/>
  <c r="C6065" i="13"/>
  <c r="C6066" i="13"/>
  <c r="C6067" i="13"/>
  <c r="C6068" i="13"/>
  <c r="C6069" i="13"/>
  <c r="C6070" i="13"/>
  <c r="C6071" i="13"/>
  <c r="C6072" i="13"/>
  <c r="C6073" i="13"/>
  <c r="C6074" i="13"/>
  <c r="C6075" i="13"/>
  <c r="C6076" i="13"/>
  <c r="C6077" i="13"/>
  <c r="C6078" i="13"/>
  <c r="C6079" i="13"/>
  <c r="C6080" i="13"/>
  <c r="C6081" i="13"/>
  <c r="C6082" i="13"/>
  <c r="C6083" i="13"/>
  <c r="C6084" i="13"/>
  <c r="C6085" i="13"/>
  <c r="C6086" i="13"/>
  <c r="C6087" i="13"/>
  <c r="C6088" i="13"/>
  <c r="C6089" i="13"/>
  <c r="C6090" i="13"/>
  <c r="C6091" i="13"/>
  <c r="C6092" i="13"/>
  <c r="C6093" i="13"/>
  <c r="C6094" i="13"/>
  <c r="C6095" i="13"/>
  <c r="C6096" i="13"/>
  <c r="C6097" i="13"/>
  <c r="C6098" i="13"/>
  <c r="C6099" i="13"/>
  <c r="C6100" i="13"/>
  <c r="C6101" i="13"/>
  <c r="C6102" i="13"/>
  <c r="C6103" i="13"/>
  <c r="C6104" i="13"/>
  <c r="C6105" i="13"/>
  <c r="C6106" i="13"/>
  <c r="C6107" i="13"/>
  <c r="C6108" i="13"/>
  <c r="C6109" i="13"/>
  <c r="C6110" i="13"/>
  <c r="C6111" i="13"/>
  <c r="C6112" i="13"/>
  <c r="C6113" i="13"/>
  <c r="C6114" i="13"/>
  <c r="C6115" i="13"/>
  <c r="C6116" i="13"/>
  <c r="C6117" i="13"/>
  <c r="C6118" i="13"/>
  <c r="C6119" i="13"/>
  <c r="C6120" i="13"/>
  <c r="C6121" i="13"/>
  <c r="C6122" i="13"/>
  <c r="C6123" i="13"/>
  <c r="C6124" i="13"/>
  <c r="C6125" i="13"/>
  <c r="C6126" i="13"/>
  <c r="C6127" i="13"/>
  <c r="C6128" i="13"/>
  <c r="C6129" i="13"/>
  <c r="C6130" i="13"/>
  <c r="C6131" i="13"/>
  <c r="C6132" i="13"/>
  <c r="C6133" i="13"/>
  <c r="C6134" i="13"/>
  <c r="C6135" i="13"/>
  <c r="C6136" i="13"/>
  <c r="C6137" i="13"/>
  <c r="C6138" i="13"/>
  <c r="C6139" i="13"/>
  <c r="C6140" i="13"/>
  <c r="C6141" i="13"/>
  <c r="C6142" i="13"/>
  <c r="C6143" i="13"/>
  <c r="C6144" i="13"/>
  <c r="C6145" i="13"/>
  <c r="C6146" i="13"/>
  <c r="C6147" i="13"/>
  <c r="C6148" i="13"/>
  <c r="C6149" i="13"/>
  <c r="C6150" i="13"/>
  <c r="C6151" i="13"/>
  <c r="C6152" i="13"/>
  <c r="C6153" i="13"/>
  <c r="C6154" i="13"/>
  <c r="C6155" i="13"/>
  <c r="C6156" i="13"/>
  <c r="C6157" i="13"/>
  <c r="C6158" i="13"/>
  <c r="C6159" i="13"/>
  <c r="C6160" i="13"/>
  <c r="C6161" i="13"/>
  <c r="C6162" i="13"/>
  <c r="C6163" i="13"/>
  <c r="C6164" i="13"/>
  <c r="C6165" i="13"/>
  <c r="C6166" i="13"/>
  <c r="C6167" i="13"/>
  <c r="C6168" i="13"/>
  <c r="C6169" i="13"/>
  <c r="C6170" i="13"/>
  <c r="C6171" i="13"/>
  <c r="C6172" i="13"/>
  <c r="C6173" i="13"/>
  <c r="C6174" i="13"/>
  <c r="C6175" i="13"/>
  <c r="C6176" i="13"/>
  <c r="C6177" i="13"/>
  <c r="C6178" i="13"/>
  <c r="C6179" i="13"/>
  <c r="C6180" i="13"/>
  <c r="C6181" i="13"/>
  <c r="C6182" i="13"/>
  <c r="C6183" i="13"/>
  <c r="C6184" i="13"/>
  <c r="C6185" i="13"/>
  <c r="C6186" i="13"/>
  <c r="C6187" i="13"/>
  <c r="C6188" i="13"/>
  <c r="C6189" i="13"/>
  <c r="C6190" i="13"/>
  <c r="C6191" i="13"/>
  <c r="C6192" i="13"/>
  <c r="C6193" i="13"/>
  <c r="C6194" i="13"/>
  <c r="C6195" i="13"/>
  <c r="C6196" i="13"/>
  <c r="C6197" i="13"/>
  <c r="C6198" i="13"/>
  <c r="C6199" i="13"/>
  <c r="C6200" i="13"/>
  <c r="C6201" i="13"/>
  <c r="C6202" i="13"/>
  <c r="C6203" i="13"/>
  <c r="C6204" i="13"/>
  <c r="C6205" i="13"/>
  <c r="C6206" i="13"/>
  <c r="C6207" i="13"/>
  <c r="C6208" i="13"/>
  <c r="C6209" i="13"/>
  <c r="C6210" i="13"/>
  <c r="C6211" i="13"/>
  <c r="C6212" i="13"/>
  <c r="C6213" i="13"/>
  <c r="C6214" i="13"/>
  <c r="C6215" i="13"/>
  <c r="C6216" i="13"/>
  <c r="C6217" i="13"/>
  <c r="C6218" i="13"/>
  <c r="C6219" i="13"/>
  <c r="C6220" i="13"/>
  <c r="C6221" i="13"/>
  <c r="C6222" i="13"/>
  <c r="C6223" i="13"/>
  <c r="C6224" i="13"/>
  <c r="C6225" i="13"/>
  <c r="C6226" i="13"/>
  <c r="C6227" i="13"/>
  <c r="C6228" i="13"/>
  <c r="C6229" i="13"/>
  <c r="C6230" i="13"/>
  <c r="C6231" i="13"/>
  <c r="C6232" i="13"/>
  <c r="C6233" i="13"/>
  <c r="C6234" i="13"/>
  <c r="C6235" i="13"/>
  <c r="C6236" i="13"/>
  <c r="C6237" i="13"/>
  <c r="C6238" i="13"/>
  <c r="C6239" i="13"/>
  <c r="C6240" i="13"/>
  <c r="C6241" i="13"/>
  <c r="C6242" i="13"/>
  <c r="C6243" i="13"/>
  <c r="C6244" i="13"/>
  <c r="C6245" i="13"/>
  <c r="C6246" i="13"/>
  <c r="C6247" i="13"/>
  <c r="C6248" i="13"/>
  <c r="C6249" i="13"/>
  <c r="C6250" i="13"/>
  <c r="C6251" i="13"/>
  <c r="C6252" i="13"/>
  <c r="C6253" i="13"/>
  <c r="C6254" i="13"/>
  <c r="C6255" i="13"/>
  <c r="C6256" i="13"/>
  <c r="C6257" i="13"/>
  <c r="C6258" i="13"/>
  <c r="C6259" i="13"/>
  <c r="C6260" i="13"/>
  <c r="C6261" i="13"/>
  <c r="C6262" i="13"/>
  <c r="C6263" i="13"/>
  <c r="C6264" i="13"/>
  <c r="C6265" i="13"/>
  <c r="C6266" i="13"/>
  <c r="C6267" i="13"/>
  <c r="C6268" i="13"/>
  <c r="C6269" i="13"/>
  <c r="C6270" i="13"/>
  <c r="C6271" i="13"/>
  <c r="C6272" i="13"/>
  <c r="C6273" i="13"/>
  <c r="C6274" i="13"/>
  <c r="C6275" i="13"/>
  <c r="C6276" i="13"/>
  <c r="C6277" i="13"/>
  <c r="C6278" i="13"/>
  <c r="C6279" i="13"/>
  <c r="C6280" i="13"/>
  <c r="C6281" i="13"/>
  <c r="C6282" i="13"/>
  <c r="C6283" i="13"/>
  <c r="C6284" i="13"/>
  <c r="C6285" i="13"/>
  <c r="C6286" i="13"/>
  <c r="C6287" i="13"/>
  <c r="C6288" i="13"/>
  <c r="C6289" i="13"/>
  <c r="C6290" i="13"/>
  <c r="C6291" i="13"/>
  <c r="C6292" i="13"/>
  <c r="C6293" i="13"/>
  <c r="C6294" i="13"/>
  <c r="C6295" i="13"/>
  <c r="C6296" i="13"/>
  <c r="C6297" i="13"/>
  <c r="C6298" i="13"/>
  <c r="C6299" i="13"/>
  <c r="C6300" i="13"/>
  <c r="C6301" i="13"/>
  <c r="C6302" i="13"/>
  <c r="C6303" i="13"/>
  <c r="C6304" i="13"/>
  <c r="C6305" i="13"/>
  <c r="C6306" i="13"/>
  <c r="C6307" i="13"/>
  <c r="C6308" i="13"/>
  <c r="C6309" i="13"/>
  <c r="C6310" i="13"/>
  <c r="C6311" i="13"/>
  <c r="C6312" i="13"/>
  <c r="C6313" i="13"/>
  <c r="C6314" i="13"/>
  <c r="C6315" i="13"/>
  <c r="C6316" i="13"/>
  <c r="C6317" i="13"/>
  <c r="C6318" i="13"/>
  <c r="C6319" i="13"/>
  <c r="C6320" i="13"/>
  <c r="C6321" i="13"/>
  <c r="C6322" i="13"/>
  <c r="C6323" i="13"/>
  <c r="C6324" i="13"/>
  <c r="C6325" i="13"/>
  <c r="C6326" i="13"/>
  <c r="C6327" i="13"/>
  <c r="C6328" i="13"/>
  <c r="C6329" i="13"/>
  <c r="C6330" i="13"/>
  <c r="C6331" i="13"/>
  <c r="C6332" i="13"/>
  <c r="C6333" i="13"/>
  <c r="C6334" i="13"/>
  <c r="C6335" i="13"/>
  <c r="C6336" i="13"/>
  <c r="C6337" i="13"/>
  <c r="C6338" i="13"/>
  <c r="C6339" i="13"/>
  <c r="C6340" i="13"/>
  <c r="C6341" i="13"/>
  <c r="C6342" i="13"/>
  <c r="C6343" i="13"/>
  <c r="C6344" i="13"/>
  <c r="C6345" i="13"/>
  <c r="C6346" i="13"/>
  <c r="C6347" i="13"/>
  <c r="C6348" i="13"/>
  <c r="C6349" i="13"/>
  <c r="C6350" i="13"/>
  <c r="C6351" i="13"/>
  <c r="C6352" i="13"/>
  <c r="C6353" i="13"/>
  <c r="C6354" i="13"/>
  <c r="C6355" i="13"/>
  <c r="C6356" i="13"/>
  <c r="C6357" i="13"/>
  <c r="C6358" i="13"/>
  <c r="C6359" i="13"/>
  <c r="C6360" i="13"/>
  <c r="C6361" i="13"/>
  <c r="C6362" i="13"/>
  <c r="C6363" i="13"/>
  <c r="C6364" i="13"/>
  <c r="C6365" i="13"/>
  <c r="C6366" i="13"/>
  <c r="C6367" i="13"/>
  <c r="C6368" i="13"/>
  <c r="C6369" i="13"/>
  <c r="C6370" i="13"/>
  <c r="C6371" i="13"/>
  <c r="C6372" i="13"/>
  <c r="C6373" i="13"/>
  <c r="C6374" i="13"/>
  <c r="C6375" i="13"/>
  <c r="C6376" i="13"/>
  <c r="C6377" i="13"/>
  <c r="C6378" i="13"/>
  <c r="C6379" i="13"/>
  <c r="C6380" i="13"/>
  <c r="C6381" i="13"/>
  <c r="C6382" i="13"/>
  <c r="C6383" i="13"/>
  <c r="C6384" i="13"/>
  <c r="C6385" i="13"/>
  <c r="C6386" i="13"/>
  <c r="C6387" i="13"/>
  <c r="C6388" i="13"/>
  <c r="C6389" i="13"/>
  <c r="C6390" i="13"/>
  <c r="C6391" i="13"/>
  <c r="C6392" i="13"/>
  <c r="C6393" i="13"/>
  <c r="C6394" i="13"/>
  <c r="C6395" i="13"/>
  <c r="C6396" i="13"/>
  <c r="C6397" i="13"/>
  <c r="C6398" i="13"/>
  <c r="C6399" i="13"/>
  <c r="C6400" i="13"/>
  <c r="C6401" i="13"/>
  <c r="C6402" i="13"/>
  <c r="C6403" i="13"/>
  <c r="C6404" i="13"/>
  <c r="C6405" i="13"/>
  <c r="C6406" i="13"/>
  <c r="C6407" i="13"/>
  <c r="C6408" i="13"/>
  <c r="C6409" i="13"/>
  <c r="C6410" i="13"/>
  <c r="C6411" i="13"/>
  <c r="C6412" i="13"/>
  <c r="C6413" i="13"/>
  <c r="C6414" i="13"/>
  <c r="C6415" i="13"/>
  <c r="C6416" i="13"/>
  <c r="C6417" i="13"/>
  <c r="C6418" i="13"/>
  <c r="C6419" i="13"/>
  <c r="C6420" i="13"/>
  <c r="C6421" i="13"/>
  <c r="C6422" i="13"/>
  <c r="C6423" i="13"/>
  <c r="C6424" i="13"/>
  <c r="C6425" i="13"/>
  <c r="C6426" i="13"/>
  <c r="C6427" i="13"/>
  <c r="C6428" i="13"/>
  <c r="C6429" i="13"/>
  <c r="C6430" i="13"/>
  <c r="C6431" i="13"/>
  <c r="C6432" i="13"/>
  <c r="C6433" i="13"/>
  <c r="C6434" i="13"/>
  <c r="C6435" i="13"/>
  <c r="C6436" i="13"/>
  <c r="C6437" i="13"/>
  <c r="C6438" i="13"/>
  <c r="C6439" i="13"/>
  <c r="C6440" i="13"/>
  <c r="C6441" i="13"/>
  <c r="C6442" i="13"/>
  <c r="C6443" i="13"/>
  <c r="C6444" i="13"/>
  <c r="C6445" i="13"/>
  <c r="C6446" i="13"/>
  <c r="C6447" i="13"/>
  <c r="C6448" i="13"/>
  <c r="C6449" i="13"/>
  <c r="C6450" i="13"/>
  <c r="C6451" i="13"/>
  <c r="C6452" i="13"/>
  <c r="C6453" i="13"/>
  <c r="C6454" i="13"/>
  <c r="C6455" i="13"/>
  <c r="C6456" i="13"/>
  <c r="C6457" i="13"/>
  <c r="C6458" i="13"/>
  <c r="C6459" i="13"/>
  <c r="C6460" i="13"/>
  <c r="C6461" i="13"/>
  <c r="C6462" i="13"/>
  <c r="C6463" i="13"/>
  <c r="C6464" i="13"/>
  <c r="C6465" i="13"/>
  <c r="C6466" i="13"/>
  <c r="C6467" i="13"/>
  <c r="C6468" i="13"/>
  <c r="C6469" i="13"/>
  <c r="C6470" i="13"/>
  <c r="C6471" i="13"/>
  <c r="C6472" i="13"/>
  <c r="C6473" i="13"/>
  <c r="C6474" i="13"/>
  <c r="C6475" i="13"/>
  <c r="C6476" i="13"/>
  <c r="C6477" i="13"/>
  <c r="C6478" i="13"/>
  <c r="C6479" i="13"/>
  <c r="C6480" i="13"/>
  <c r="C6481" i="13"/>
  <c r="C6482" i="13"/>
  <c r="C6483" i="13"/>
  <c r="C6484" i="13"/>
  <c r="C6485" i="13"/>
  <c r="C6486" i="13"/>
  <c r="C6487" i="13"/>
  <c r="C6488" i="13"/>
  <c r="C6489" i="13"/>
  <c r="C6490" i="13"/>
  <c r="C6491" i="13"/>
  <c r="C6492" i="13"/>
  <c r="C6493" i="13"/>
  <c r="C6494" i="13"/>
  <c r="C6495" i="13"/>
  <c r="C6496" i="13"/>
  <c r="C6497" i="13"/>
  <c r="C6498" i="13"/>
  <c r="C6499" i="13"/>
  <c r="C6500" i="13"/>
  <c r="C6501" i="13"/>
  <c r="C6502" i="13"/>
  <c r="C6503" i="13"/>
  <c r="C6504" i="13"/>
  <c r="C6505" i="13"/>
  <c r="C6506" i="13"/>
  <c r="C6507" i="13"/>
  <c r="C6508" i="13"/>
  <c r="C6509" i="13"/>
  <c r="C6510" i="13"/>
  <c r="C6511" i="13"/>
  <c r="C6512" i="13"/>
  <c r="C6513" i="13"/>
  <c r="C6514" i="13"/>
  <c r="C6515" i="13"/>
  <c r="C6516" i="13"/>
  <c r="C6517" i="13"/>
  <c r="C6518" i="13"/>
  <c r="C6519" i="13"/>
  <c r="C6520" i="13"/>
  <c r="C6521" i="13"/>
  <c r="C6522" i="13"/>
  <c r="C6523" i="13"/>
  <c r="C6524" i="13"/>
  <c r="C6525" i="13"/>
  <c r="C6526" i="13"/>
  <c r="C6527" i="13"/>
  <c r="C6528" i="13"/>
  <c r="C6529" i="13"/>
  <c r="C6530" i="13"/>
  <c r="C6531" i="13"/>
  <c r="C6532" i="13"/>
  <c r="C6533" i="13"/>
  <c r="C6534" i="13"/>
  <c r="C6535" i="13"/>
  <c r="C6536" i="13"/>
  <c r="C6537" i="13"/>
  <c r="C6538" i="13"/>
  <c r="C6539" i="13"/>
  <c r="C6540" i="13"/>
  <c r="C6541" i="13"/>
  <c r="C6542" i="13"/>
  <c r="C6543" i="13"/>
  <c r="C6544" i="13"/>
  <c r="C6545" i="13"/>
  <c r="C6546" i="13"/>
  <c r="C6547" i="13"/>
  <c r="C6548" i="13"/>
  <c r="C6549" i="13"/>
  <c r="C6550" i="13"/>
  <c r="C6551" i="13"/>
  <c r="C6552" i="13"/>
  <c r="C6553" i="13"/>
  <c r="C6554" i="13"/>
  <c r="C6555" i="13"/>
  <c r="C6556" i="13"/>
  <c r="C6557" i="13"/>
  <c r="C6558" i="13"/>
  <c r="C6559" i="13"/>
  <c r="C6560" i="13"/>
  <c r="C6561" i="13"/>
  <c r="C6562" i="13"/>
  <c r="C6563" i="13"/>
  <c r="C6564" i="13"/>
  <c r="C6565" i="13"/>
  <c r="C6566" i="13"/>
  <c r="C6567" i="13"/>
  <c r="C6568" i="13"/>
  <c r="C6569" i="13"/>
  <c r="C6570" i="13"/>
  <c r="C6571" i="13"/>
  <c r="C6572" i="13"/>
  <c r="C6573" i="13"/>
  <c r="C6574" i="13"/>
  <c r="C6575" i="13"/>
  <c r="C6576" i="13"/>
  <c r="C6577" i="13"/>
  <c r="C6578" i="13"/>
  <c r="C6579" i="13"/>
  <c r="C6580" i="13"/>
  <c r="C6581" i="13"/>
  <c r="C6582" i="13"/>
  <c r="C6583" i="13"/>
  <c r="C6584" i="13"/>
  <c r="C6585" i="13"/>
  <c r="C6586" i="13"/>
  <c r="C6587" i="13"/>
  <c r="C6588" i="13"/>
  <c r="C6589" i="13"/>
  <c r="C6590" i="13"/>
  <c r="C6591" i="13"/>
  <c r="C6592" i="13"/>
  <c r="C6593" i="13"/>
  <c r="C6594" i="13"/>
  <c r="C6595" i="13"/>
  <c r="C6596" i="13"/>
  <c r="C6597" i="13"/>
  <c r="C6598" i="13"/>
  <c r="C6599" i="13"/>
  <c r="C6600" i="13"/>
  <c r="C6601" i="13"/>
  <c r="C6602" i="13"/>
  <c r="C6603" i="13"/>
  <c r="C6604" i="13"/>
  <c r="C6605" i="13"/>
  <c r="C6606" i="13"/>
  <c r="C6607" i="13"/>
  <c r="C6608" i="13"/>
  <c r="C6609" i="13"/>
  <c r="C6610" i="13"/>
  <c r="C6611" i="13"/>
  <c r="C6612" i="13"/>
  <c r="C6613" i="13"/>
  <c r="C6614" i="13"/>
  <c r="C6615" i="13"/>
  <c r="C6616" i="13"/>
  <c r="C6617" i="13"/>
  <c r="C6618" i="13"/>
  <c r="C6619" i="13"/>
  <c r="C6620" i="13"/>
  <c r="C6621" i="13"/>
  <c r="C6622" i="13"/>
  <c r="C6623" i="13"/>
  <c r="C6624" i="13"/>
  <c r="C6625" i="13"/>
  <c r="C6626" i="13"/>
  <c r="C6627" i="13"/>
  <c r="C6628" i="13"/>
  <c r="C6629" i="13"/>
  <c r="C6630" i="13"/>
  <c r="C6631" i="13"/>
  <c r="C6632" i="13"/>
  <c r="C6633" i="13"/>
  <c r="C6634" i="13"/>
  <c r="C6635" i="13"/>
  <c r="C6636" i="13"/>
  <c r="C6637" i="13"/>
  <c r="C6638" i="13"/>
  <c r="C6639" i="13"/>
  <c r="C6640" i="13"/>
  <c r="C6641" i="13"/>
  <c r="C6642" i="13"/>
  <c r="C6643" i="13"/>
  <c r="C6644" i="13"/>
  <c r="C6645" i="13"/>
  <c r="C6646" i="13"/>
  <c r="C6647" i="13"/>
  <c r="C6648" i="13"/>
  <c r="C6649" i="13"/>
  <c r="C6650" i="13"/>
  <c r="C6651" i="13"/>
  <c r="C6652" i="13"/>
  <c r="C6653" i="13"/>
  <c r="C6654" i="13"/>
  <c r="C6655" i="13"/>
  <c r="C6656" i="13"/>
  <c r="C6657" i="13"/>
  <c r="C6658" i="13"/>
  <c r="C6659" i="13"/>
  <c r="C6660" i="13"/>
  <c r="C6661" i="13"/>
  <c r="C6662" i="13"/>
  <c r="C6663" i="13"/>
  <c r="C6664" i="13"/>
  <c r="C6665" i="13"/>
  <c r="C6666" i="13"/>
  <c r="C6667" i="13"/>
  <c r="C6668" i="13"/>
  <c r="C6669" i="13"/>
  <c r="C6670" i="13"/>
  <c r="C6671" i="13"/>
  <c r="C6672" i="13"/>
  <c r="C6673" i="13"/>
  <c r="C6674" i="13"/>
  <c r="C6675" i="13"/>
  <c r="C6676" i="13"/>
  <c r="C6677" i="13"/>
  <c r="C6678" i="13"/>
  <c r="C6679" i="13"/>
  <c r="C6680" i="13"/>
  <c r="C6681" i="13"/>
  <c r="C6682" i="13"/>
  <c r="C6683" i="13"/>
  <c r="C6684" i="13"/>
  <c r="C6685" i="13"/>
  <c r="C6686" i="13"/>
  <c r="C6687" i="13"/>
  <c r="C6688" i="13"/>
  <c r="C6689" i="13"/>
  <c r="C6690" i="13"/>
  <c r="C6691" i="13"/>
  <c r="C6692" i="13"/>
  <c r="C6693" i="13"/>
  <c r="C6694" i="13"/>
  <c r="C6695" i="13"/>
  <c r="C6696" i="13"/>
  <c r="C6697" i="13"/>
  <c r="C6698" i="13"/>
  <c r="C6699" i="13"/>
  <c r="C6700" i="13"/>
  <c r="C6701" i="13"/>
  <c r="C6702" i="13"/>
  <c r="C6703" i="13"/>
  <c r="C6704" i="13"/>
  <c r="C6705" i="13"/>
  <c r="C6706" i="13"/>
  <c r="C6707" i="13"/>
  <c r="C6708" i="13"/>
  <c r="C6709" i="13"/>
  <c r="C6710" i="13"/>
  <c r="C6711" i="13"/>
  <c r="C6712" i="13"/>
  <c r="C6713" i="13"/>
  <c r="C6714" i="13"/>
  <c r="C6715" i="13"/>
  <c r="C6716" i="13"/>
  <c r="C6717" i="13"/>
  <c r="C6718" i="13"/>
  <c r="C6719" i="13"/>
  <c r="C6720" i="13"/>
  <c r="C6721" i="13"/>
  <c r="C6722" i="13"/>
  <c r="C6723" i="13"/>
  <c r="C6724" i="13"/>
  <c r="C6725" i="13"/>
  <c r="C6726" i="13"/>
  <c r="C6727" i="13"/>
  <c r="C6728" i="13"/>
  <c r="C6729" i="13"/>
  <c r="C6730" i="13"/>
  <c r="C6731" i="13"/>
  <c r="C6732" i="13"/>
  <c r="C6733" i="13"/>
  <c r="C6734" i="13"/>
  <c r="C6735" i="13"/>
  <c r="C6736" i="13"/>
  <c r="C6737" i="13"/>
  <c r="C6738" i="13"/>
  <c r="C6739" i="13"/>
  <c r="C6740" i="13"/>
  <c r="C6741" i="13"/>
  <c r="C6742" i="13"/>
  <c r="C6743" i="13"/>
  <c r="C6744" i="13"/>
  <c r="C6745" i="13"/>
  <c r="C6746" i="13"/>
  <c r="C6747" i="13"/>
  <c r="C6748" i="13"/>
  <c r="C6749" i="13"/>
  <c r="C6750" i="13"/>
  <c r="C6751" i="13"/>
  <c r="C6752" i="13"/>
  <c r="C6753" i="13"/>
  <c r="C6754" i="13"/>
  <c r="C6755" i="13"/>
  <c r="C6756" i="13"/>
  <c r="C6757" i="13"/>
  <c r="C6758" i="13"/>
  <c r="C6759" i="13"/>
  <c r="C6760" i="13"/>
  <c r="C6761" i="13"/>
  <c r="C6762" i="13"/>
  <c r="C6763" i="13"/>
  <c r="C6764" i="13"/>
  <c r="C6765" i="13"/>
  <c r="C6766" i="13"/>
  <c r="C6767" i="13"/>
  <c r="C6768" i="13"/>
  <c r="C6769" i="13"/>
  <c r="C6770" i="13"/>
  <c r="C6771" i="13"/>
  <c r="C6772" i="13"/>
  <c r="C6773" i="13"/>
  <c r="C6774" i="13"/>
  <c r="C6775" i="13"/>
  <c r="C6776" i="13"/>
  <c r="C6777" i="13"/>
  <c r="C6778" i="13"/>
  <c r="C6779" i="13"/>
  <c r="C6780" i="13"/>
  <c r="C6781" i="13"/>
  <c r="C6782" i="13"/>
  <c r="C6783" i="13"/>
  <c r="C6784" i="13"/>
  <c r="C6785" i="13"/>
  <c r="C6786" i="13"/>
  <c r="C6787" i="13"/>
  <c r="C6788" i="13"/>
  <c r="C6789" i="13"/>
  <c r="C6790" i="13"/>
  <c r="C6791" i="13"/>
  <c r="C6792" i="13"/>
  <c r="C6793" i="13"/>
  <c r="C6794" i="13"/>
  <c r="C6795" i="13"/>
  <c r="C6796" i="13"/>
  <c r="C6797" i="13"/>
  <c r="C6798" i="13"/>
  <c r="C6799" i="13"/>
  <c r="C6800" i="13"/>
  <c r="C6801" i="13"/>
  <c r="C6802" i="13"/>
  <c r="C6803" i="13"/>
  <c r="C6804" i="13"/>
  <c r="C6805" i="13"/>
  <c r="C6806" i="13"/>
  <c r="C6807" i="13"/>
  <c r="C6808" i="13"/>
  <c r="C6809" i="13"/>
  <c r="C6810" i="13"/>
  <c r="C6811" i="13"/>
  <c r="C6812" i="13"/>
  <c r="C6813" i="13"/>
  <c r="C6814" i="13"/>
  <c r="C6815" i="13"/>
  <c r="C6816" i="13"/>
  <c r="C6817" i="13"/>
  <c r="C6818" i="13"/>
  <c r="C6819" i="13"/>
  <c r="C6820" i="13"/>
  <c r="C6821" i="13"/>
  <c r="C6822" i="13"/>
  <c r="C6823" i="13"/>
  <c r="C6824" i="13"/>
  <c r="C6825" i="13"/>
  <c r="C6826" i="13"/>
  <c r="C6827" i="13"/>
  <c r="C6828" i="13"/>
  <c r="C6829" i="13"/>
  <c r="C6830" i="13"/>
  <c r="C6831" i="13"/>
  <c r="C6832" i="13"/>
  <c r="C6833" i="13"/>
  <c r="C6834" i="13"/>
  <c r="C6835" i="13"/>
  <c r="C6836" i="13"/>
  <c r="C6837" i="13"/>
  <c r="C6838" i="13"/>
  <c r="C6839" i="13"/>
  <c r="C6840" i="13"/>
  <c r="C6841" i="13"/>
  <c r="C6842" i="13"/>
  <c r="C6843" i="13"/>
  <c r="C6844" i="13"/>
  <c r="C6845" i="13"/>
  <c r="C6846" i="13"/>
  <c r="C6847" i="13"/>
  <c r="C6848" i="13"/>
  <c r="C6849" i="13"/>
  <c r="C6850" i="13"/>
  <c r="C6851" i="13"/>
  <c r="C6852" i="13"/>
  <c r="C6853" i="13"/>
  <c r="C6854" i="13"/>
  <c r="C6855" i="13"/>
  <c r="C6856" i="13"/>
  <c r="C6857" i="13"/>
  <c r="C6858" i="13"/>
  <c r="C6859" i="13"/>
  <c r="C6860" i="13"/>
  <c r="C6861" i="13"/>
  <c r="C6862" i="13"/>
  <c r="C6863" i="13"/>
  <c r="C6864" i="13"/>
  <c r="C6865" i="13"/>
  <c r="C6866" i="13"/>
  <c r="C6867" i="13"/>
  <c r="C6868" i="13"/>
  <c r="C6869" i="13"/>
  <c r="C6870" i="13"/>
  <c r="C6871" i="13"/>
  <c r="C6872" i="13"/>
  <c r="C6873" i="13"/>
  <c r="C6874" i="13"/>
  <c r="C6875" i="13"/>
  <c r="C6876" i="13"/>
  <c r="C6877" i="13"/>
  <c r="C6878" i="13"/>
  <c r="C6879" i="13"/>
  <c r="C6880" i="13"/>
  <c r="C6881" i="13"/>
  <c r="C6882" i="13"/>
  <c r="C6883" i="13"/>
  <c r="C6884" i="13"/>
  <c r="C6885" i="13"/>
  <c r="C6886" i="13"/>
  <c r="C6887" i="13"/>
  <c r="C6888" i="13"/>
  <c r="C6889" i="13"/>
  <c r="C6890" i="13"/>
  <c r="C6891" i="13"/>
  <c r="C6892" i="13"/>
  <c r="C6893" i="13"/>
  <c r="C6894" i="13"/>
  <c r="C6895" i="13"/>
  <c r="C6896" i="13"/>
  <c r="C6897" i="13"/>
  <c r="C6898" i="13"/>
  <c r="C6899" i="13"/>
  <c r="C6900" i="13"/>
  <c r="C6901" i="13"/>
  <c r="C6902" i="13"/>
  <c r="C6903" i="13"/>
  <c r="C6904" i="13"/>
  <c r="C6905" i="13"/>
  <c r="C6906" i="13"/>
  <c r="C6907" i="13"/>
  <c r="C6908" i="13"/>
  <c r="C6909" i="13"/>
  <c r="C6910" i="13"/>
  <c r="C6911" i="13"/>
  <c r="C6912" i="13"/>
  <c r="C6913" i="13"/>
  <c r="C6914" i="13"/>
  <c r="C6915" i="13"/>
  <c r="C6916" i="13"/>
  <c r="C6917" i="13"/>
  <c r="C6918" i="13"/>
  <c r="C6919" i="13"/>
  <c r="C6920" i="13"/>
  <c r="C6921" i="13"/>
  <c r="C6922" i="13"/>
  <c r="C6923" i="13"/>
  <c r="C6924" i="13"/>
  <c r="C6925" i="13"/>
  <c r="C6926" i="13"/>
  <c r="C6927" i="13"/>
  <c r="C6928" i="13"/>
  <c r="C6929" i="13"/>
  <c r="C6930" i="13"/>
  <c r="C6931" i="13"/>
  <c r="C6932" i="13"/>
  <c r="C6933" i="13"/>
  <c r="C6934" i="13"/>
  <c r="C6935" i="13"/>
  <c r="C6936" i="13"/>
  <c r="C6937" i="13"/>
  <c r="C6938" i="13"/>
  <c r="C6939" i="13"/>
  <c r="C6940" i="13"/>
  <c r="C6941" i="13"/>
  <c r="C6942" i="13"/>
  <c r="C6943" i="13"/>
  <c r="C6944" i="13"/>
  <c r="C6945" i="13"/>
  <c r="C6946" i="13"/>
  <c r="C6947" i="13"/>
  <c r="C6948" i="13"/>
  <c r="C6949" i="13"/>
  <c r="C6950" i="13"/>
  <c r="C6951" i="13"/>
  <c r="C6952" i="13"/>
  <c r="C6953" i="13"/>
  <c r="C6954" i="13"/>
  <c r="C6955" i="13"/>
  <c r="C6956" i="13"/>
  <c r="C6957" i="13"/>
  <c r="C6958" i="13"/>
  <c r="C6959" i="13"/>
  <c r="C6960" i="13"/>
  <c r="C6961" i="13"/>
  <c r="C6962" i="13"/>
  <c r="C6963" i="13"/>
  <c r="C6964" i="13"/>
  <c r="C6965" i="13"/>
  <c r="C6966" i="13"/>
  <c r="C6967" i="13"/>
  <c r="C6968" i="13"/>
  <c r="C6969" i="13"/>
  <c r="C6970" i="13"/>
  <c r="C6971" i="13"/>
  <c r="C6972" i="13"/>
  <c r="C6973" i="13"/>
  <c r="C6974" i="13"/>
  <c r="C6975" i="13"/>
  <c r="C6976" i="13"/>
  <c r="C6977" i="13"/>
  <c r="C6978" i="13"/>
  <c r="C6979" i="13"/>
  <c r="C6980" i="13"/>
  <c r="C6981" i="13"/>
  <c r="C6982" i="13"/>
  <c r="C6983" i="13"/>
  <c r="C6984" i="13"/>
  <c r="C6985" i="13"/>
  <c r="C6986" i="13"/>
  <c r="C6987" i="13"/>
  <c r="C6988" i="13"/>
  <c r="C6989" i="13"/>
  <c r="C6990" i="13"/>
  <c r="C6991" i="13"/>
  <c r="C6992" i="13"/>
  <c r="C6993" i="13"/>
  <c r="C6994" i="13"/>
  <c r="C6995" i="13"/>
  <c r="C6996" i="13"/>
  <c r="C6997" i="13"/>
  <c r="C6998" i="13"/>
  <c r="C6999" i="13"/>
  <c r="C7000" i="13"/>
  <c r="C7001" i="13"/>
  <c r="C7002" i="13"/>
  <c r="C7003" i="13"/>
  <c r="C7004" i="13"/>
  <c r="C7005" i="13"/>
  <c r="C7006" i="13"/>
  <c r="C7007" i="13"/>
  <c r="C7008" i="13"/>
  <c r="C7009" i="13"/>
  <c r="C7010" i="13"/>
  <c r="C7011" i="13"/>
  <c r="C7012" i="13"/>
  <c r="C7013" i="13"/>
  <c r="C7014" i="13"/>
  <c r="C7015" i="13"/>
  <c r="C7016" i="13"/>
  <c r="C7017" i="13"/>
  <c r="C7018" i="13"/>
  <c r="C7019" i="13"/>
  <c r="C7020" i="13"/>
  <c r="C7021" i="13"/>
  <c r="C7022" i="13"/>
  <c r="C7023" i="13"/>
  <c r="C7024" i="13"/>
  <c r="C7025" i="13"/>
  <c r="C7026" i="13"/>
  <c r="C7027" i="13"/>
  <c r="C7028" i="13"/>
  <c r="C7029" i="13"/>
  <c r="C7030" i="13"/>
  <c r="C7031" i="13"/>
  <c r="C7032" i="13"/>
  <c r="C7033" i="13"/>
  <c r="C7034" i="13"/>
  <c r="C7035" i="13"/>
  <c r="C7036" i="13"/>
  <c r="C7037" i="13"/>
  <c r="C7038" i="13"/>
  <c r="C7039" i="13"/>
  <c r="C7040" i="13"/>
  <c r="C7041" i="13"/>
  <c r="C7042" i="13"/>
  <c r="C7043" i="13"/>
  <c r="C7044" i="13"/>
  <c r="C7045" i="13"/>
  <c r="C7046" i="13"/>
  <c r="C7047" i="13"/>
  <c r="C7048" i="13"/>
  <c r="C7049" i="13"/>
  <c r="C7050" i="13"/>
  <c r="C7051" i="13"/>
  <c r="C7052" i="13"/>
  <c r="C7053" i="13"/>
  <c r="C7054" i="13"/>
  <c r="C7055" i="13"/>
  <c r="C7056" i="13"/>
  <c r="C7057" i="13"/>
  <c r="C7058" i="13"/>
  <c r="C7059" i="13"/>
  <c r="C7060" i="13"/>
  <c r="C7061" i="13"/>
  <c r="C7062" i="13"/>
  <c r="C7063" i="13"/>
  <c r="C7064" i="13"/>
  <c r="C7065" i="13"/>
  <c r="C7066" i="13"/>
  <c r="C7067" i="13"/>
  <c r="C7068" i="13"/>
  <c r="C7069" i="13"/>
  <c r="C7070" i="13"/>
  <c r="C7071" i="13"/>
  <c r="C7072" i="13"/>
  <c r="C7073" i="13"/>
  <c r="C7074" i="13"/>
  <c r="C7075" i="13"/>
  <c r="C7076" i="13"/>
  <c r="C7077" i="13"/>
  <c r="C7078" i="13"/>
  <c r="C7079" i="13"/>
  <c r="C7080" i="13"/>
  <c r="C7081" i="13"/>
  <c r="C7082" i="13"/>
  <c r="C7083" i="13"/>
  <c r="C7084" i="13"/>
  <c r="C7085" i="13"/>
  <c r="C7086" i="13"/>
  <c r="C7087" i="13"/>
  <c r="C7088" i="13"/>
  <c r="C7089" i="13"/>
  <c r="C7090" i="13"/>
  <c r="C7091" i="13"/>
  <c r="C7092" i="13"/>
  <c r="C7093" i="13"/>
  <c r="C7094" i="13"/>
  <c r="C7095" i="13"/>
  <c r="C7096" i="13"/>
  <c r="C7097" i="13"/>
  <c r="C7098" i="13"/>
  <c r="C7099" i="13"/>
  <c r="C7100" i="13"/>
  <c r="C7101" i="13"/>
  <c r="C7102" i="13"/>
  <c r="C7103" i="13"/>
  <c r="C7104" i="13"/>
  <c r="C7105" i="13"/>
  <c r="C7106" i="13"/>
  <c r="C7107" i="13"/>
  <c r="C7108" i="13"/>
  <c r="C7109" i="13"/>
  <c r="C7110" i="13"/>
  <c r="C7111" i="13"/>
  <c r="C7112" i="13"/>
  <c r="C7113" i="13"/>
  <c r="C7114" i="13"/>
  <c r="C7115" i="13"/>
  <c r="C7116" i="13"/>
  <c r="C7117" i="13"/>
  <c r="C7118" i="13"/>
  <c r="C7119" i="13"/>
  <c r="C7120" i="13"/>
  <c r="C7121" i="13"/>
  <c r="C7122" i="13"/>
  <c r="C7123" i="13"/>
  <c r="C7124" i="13"/>
  <c r="C7125" i="13"/>
  <c r="C7126" i="13"/>
  <c r="C7127" i="13"/>
  <c r="C7128" i="13"/>
  <c r="C7129" i="13"/>
  <c r="C7130" i="13"/>
  <c r="C7131" i="13"/>
  <c r="C7132" i="13"/>
  <c r="C7133" i="13"/>
  <c r="C7134" i="13"/>
  <c r="C7135" i="13"/>
  <c r="C7136" i="13"/>
  <c r="C7137" i="13"/>
  <c r="C7138" i="13"/>
  <c r="C7139" i="13"/>
  <c r="C7140" i="13"/>
  <c r="C7141" i="13"/>
  <c r="C7142" i="13"/>
  <c r="C7143" i="13"/>
  <c r="C7144" i="13"/>
  <c r="C7145" i="13"/>
  <c r="C7146" i="13"/>
  <c r="C7147" i="13"/>
  <c r="C7148" i="13"/>
  <c r="C7149" i="13"/>
  <c r="C7150" i="13"/>
  <c r="C7151" i="13"/>
  <c r="C7152" i="13"/>
  <c r="C7153" i="13"/>
  <c r="C7154" i="13"/>
  <c r="C7155" i="13"/>
  <c r="C7156" i="13"/>
  <c r="C7157" i="13"/>
  <c r="C7158" i="13"/>
  <c r="C7159" i="13"/>
  <c r="C7160" i="13"/>
  <c r="C7161" i="13"/>
  <c r="C7162" i="13"/>
  <c r="C7163" i="13"/>
  <c r="C7164" i="13"/>
  <c r="C7165" i="13"/>
  <c r="C7166" i="13"/>
  <c r="C7167" i="13"/>
  <c r="C7168" i="13"/>
  <c r="C7169" i="13"/>
  <c r="C7170" i="13"/>
  <c r="C7171" i="13"/>
  <c r="C7172" i="13"/>
  <c r="C7173" i="13"/>
  <c r="C7174" i="13"/>
  <c r="C7175" i="13"/>
  <c r="C7176" i="13"/>
  <c r="C7177" i="13"/>
  <c r="C7178" i="13"/>
  <c r="C7179" i="13"/>
  <c r="C7180" i="13"/>
  <c r="C7181" i="13"/>
  <c r="C7182" i="13"/>
  <c r="C7183" i="13"/>
  <c r="C7184" i="13"/>
  <c r="C7185" i="13"/>
  <c r="C7186" i="13"/>
  <c r="C7187" i="13"/>
  <c r="C7188" i="13"/>
  <c r="C7189" i="13"/>
  <c r="C7190" i="13"/>
  <c r="C7191" i="13"/>
  <c r="C7192" i="13"/>
  <c r="C7193" i="13"/>
  <c r="C7194" i="13"/>
  <c r="C7195" i="13"/>
  <c r="C7196" i="13"/>
  <c r="C7197" i="13"/>
  <c r="C7198" i="13"/>
  <c r="C7199" i="13"/>
  <c r="C7200" i="13"/>
  <c r="C7201" i="13"/>
  <c r="C7202" i="13"/>
  <c r="C7203" i="13"/>
  <c r="C7204" i="13"/>
  <c r="C7205" i="13"/>
  <c r="C7206" i="13"/>
  <c r="C7207" i="13"/>
  <c r="C7208" i="13"/>
  <c r="C7209" i="13"/>
  <c r="C7210" i="13"/>
  <c r="C7211" i="13"/>
  <c r="C7212" i="13"/>
  <c r="C7213" i="13"/>
  <c r="C7214" i="13"/>
  <c r="C7215" i="13"/>
  <c r="C7216" i="13"/>
  <c r="C7217" i="13"/>
  <c r="C7218" i="13"/>
  <c r="C7219" i="13"/>
  <c r="C7220" i="13"/>
  <c r="C7221" i="13"/>
  <c r="C7222" i="13"/>
  <c r="C7223" i="13"/>
  <c r="C7224" i="13"/>
  <c r="C7225" i="13"/>
  <c r="C7226" i="13"/>
  <c r="C7227" i="13"/>
  <c r="C7228" i="13"/>
  <c r="C7229" i="13"/>
  <c r="C7230" i="13"/>
  <c r="C7231" i="13"/>
  <c r="C7232" i="13"/>
  <c r="C7233" i="13"/>
  <c r="C7234" i="13"/>
  <c r="C7235" i="13"/>
  <c r="C7236" i="13"/>
  <c r="C7237" i="13"/>
  <c r="C7238" i="13"/>
  <c r="C7239" i="13"/>
  <c r="C7240" i="13"/>
  <c r="C7241" i="13"/>
  <c r="C7242" i="13"/>
  <c r="C7243" i="13"/>
  <c r="C7244" i="13"/>
  <c r="C7245" i="13"/>
  <c r="C7246" i="13"/>
  <c r="C7247" i="13"/>
  <c r="C7248" i="13"/>
  <c r="C7249" i="13"/>
  <c r="C7250" i="13"/>
  <c r="C7251" i="13"/>
  <c r="C7252" i="13"/>
  <c r="C7253" i="13"/>
  <c r="C7254" i="13"/>
  <c r="C7255" i="13"/>
  <c r="C7256" i="13"/>
  <c r="C7257" i="13"/>
  <c r="C7258" i="13"/>
  <c r="C7259" i="13"/>
  <c r="C7260" i="13"/>
  <c r="C7261" i="13"/>
  <c r="C7262" i="13"/>
  <c r="C7263" i="13"/>
  <c r="C7264" i="13"/>
  <c r="C7265" i="13"/>
  <c r="C7266" i="13"/>
  <c r="C7267" i="13"/>
  <c r="C7268" i="13"/>
  <c r="C7269" i="13"/>
  <c r="C7270" i="13"/>
  <c r="C7271" i="13"/>
  <c r="C7272" i="13"/>
  <c r="C7273" i="13"/>
  <c r="C7274" i="13"/>
  <c r="C7275" i="13"/>
  <c r="C7276" i="13"/>
  <c r="C7277" i="13"/>
  <c r="C7278" i="13"/>
  <c r="C7279" i="13"/>
  <c r="C7280" i="13"/>
  <c r="C7281" i="13"/>
  <c r="C7282" i="13"/>
  <c r="C7283" i="13"/>
  <c r="C7284" i="13"/>
  <c r="C7285" i="13"/>
  <c r="C7286" i="13"/>
  <c r="C7287" i="13"/>
  <c r="C7288" i="13"/>
  <c r="C7289" i="13"/>
  <c r="C7290" i="13"/>
  <c r="C7291" i="13"/>
  <c r="C7292" i="13"/>
  <c r="C7293" i="13"/>
  <c r="C7294" i="13"/>
  <c r="C7295" i="13"/>
  <c r="C7296" i="13"/>
  <c r="C7297" i="13"/>
  <c r="C7298" i="13"/>
  <c r="C7299" i="13"/>
  <c r="C7300" i="13"/>
  <c r="C7301" i="13"/>
  <c r="C7302" i="13"/>
  <c r="C7303" i="13"/>
  <c r="C7304" i="13"/>
  <c r="C7305" i="13"/>
  <c r="C7306" i="13"/>
  <c r="C7307" i="13"/>
  <c r="C7308" i="13"/>
  <c r="C7309" i="13"/>
  <c r="C7310" i="13"/>
  <c r="C7311" i="13"/>
  <c r="C7312" i="13"/>
  <c r="C7313" i="13"/>
  <c r="C7314" i="13"/>
  <c r="C7315" i="13"/>
  <c r="C7316" i="13"/>
  <c r="C7317" i="13"/>
  <c r="C7318" i="13"/>
  <c r="C7319" i="13"/>
  <c r="C7320" i="13"/>
  <c r="C7321" i="13"/>
  <c r="C7322" i="13"/>
  <c r="C7323" i="13"/>
  <c r="C7324" i="13"/>
  <c r="C7325" i="13"/>
  <c r="C7326" i="13"/>
  <c r="C7327" i="13"/>
  <c r="C7328" i="13"/>
  <c r="C7329" i="13"/>
  <c r="C7330" i="13"/>
  <c r="C7331" i="13"/>
  <c r="C7332" i="13"/>
  <c r="C7333" i="13"/>
  <c r="C7334" i="13"/>
  <c r="C7335" i="13"/>
  <c r="C7336" i="13"/>
  <c r="C7337" i="13"/>
  <c r="C7338" i="13"/>
  <c r="C7339" i="13"/>
  <c r="C7340" i="13"/>
  <c r="C7341" i="13"/>
  <c r="C7342" i="13"/>
  <c r="C7343" i="13"/>
  <c r="C7344" i="13"/>
  <c r="C7345" i="13"/>
  <c r="C7346" i="13"/>
  <c r="C7347" i="13"/>
  <c r="C7348" i="13"/>
  <c r="C7349" i="13"/>
  <c r="C7350" i="13"/>
  <c r="C7351" i="13"/>
  <c r="C7352" i="13"/>
  <c r="C7353" i="13"/>
  <c r="C7354" i="13"/>
  <c r="C7355" i="13"/>
  <c r="C7356" i="13"/>
  <c r="C7357" i="13"/>
  <c r="C7358" i="13"/>
  <c r="C7359" i="13"/>
  <c r="C7360" i="13"/>
  <c r="C7361" i="13"/>
  <c r="C7362" i="13"/>
  <c r="C7363" i="13"/>
  <c r="C7364" i="13"/>
  <c r="C7365" i="13"/>
  <c r="C7366" i="13"/>
  <c r="C7367" i="13"/>
  <c r="C7368" i="13"/>
  <c r="C7369" i="13"/>
  <c r="C7370" i="13"/>
  <c r="C7371" i="13"/>
  <c r="C7372" i="13"/>
  <c r="C7373" i="13"/>
  <c r="C7374" i="13"/>
  <c r="C7375" i="13"/>
  <c r="C7376" i="13"/>
  <c r="C7377" i="13"/>
  <c r="C7378" i="13"/>
  <c r="C7379" i="13"/>
  <c r="C7380" i="13"/>
  <c r="C7381" i="13"/>
  <c r="C7382" i="13"/>
  <c r="C7383" i="13"/>
  <c r="C7384" i="13"/>
  <c r="C7385" i="13"/>
  <c r="C7386" i="13"/>
  <c r="C7387" i="13"/>
  <c r="C7388" i="13"/>
  <c r="C7389" i="13"/>
  <c r="C7390" i="13"/>
  <c r="C7391" i="13"/>
  <c r="C7392" i="13"/>
  <c r="C7393" i="13"/>
  <c r="C7394" i="13"/>
  <c r="C7395" i="13"/>
  <c r="C7396" i="13"/>
  <c r="C7397" i="13"/>
  <c r="C7398" i="13"/>
  <c r="C7399" i="13"/>
  <c r="C7400" i="13"/>
  <c r="C7401" i="13"/>
  <c r="C7402" i="13"/>
  <c r="C7403" i="13"/>
  <c r="C7404" i="13"/>
  <c r="C7405" i="13"/>
  <c r="C7406" i="13"/>
  <c r="C7407" i="13"/>
  <c r="C7408" i="13"/>
  <c r="C7409" i="13"/>
  <c r="C7410" i="13"/>
  <c r="C7411" i="13"/>
  <c r="C7412" i="13"/>
  <c r="C7413" i="13"/>
  <c r="C7414" i="13"/>
  <c r="C7415" i="13"/>
  <c r="C7416" i="13"/>
  <c r="C7417" i="13"/>
  <c r="C7418" i="13"/>
  <c r="C7419" i="13"/>
  <c r="C7420" i="13"/>
  <c r="C7421" i="13"/>
  <c r="C7422" i="13"/>
  <c r="C7423" i="13"/>
  <c r="C7424" i="13"/>
  <c r="C7425" i="13"/>
  <c r="C7426" i="13"/>
  <c r="C7427" i="13"/>
  <c r="C7428" i="13"/>
  <c r="C7429" i="13"/>
  <c r="C7430" i="13"/>
  <c r="C7431" i="13"/>
  <c r="C7432" i="13"/>
  <c r="C7433" i="13"/>
  <c r="C7434" i="13"/>
  <c r="C7435" i="13"/>
  <c r="C7436" i="13"/>
  <c r="C7437" i="13"/>
  <c r="C7438" i="13"/>
  <c r="C7439" i="13"/>
  <c r="C7440" i="13"/>
  <c r="C7441" i="13"/>
  <c r="C7442" i="13"/>
  <c r="C7443" i="13"/>
  <c r="C7444" i="13"/>
  <c r="C7445" i="13"/>
  <c r="C7446" i="13"/>
  <c r="C7447" i="13"/>
  <c r="C7448" i="13"/>
  <c r="C7449" i="13"/>
  <c r="C7450" i="13"/>
  <c r="C7451" i="13"/>
  <c r="C7452" i="13"/>
  <c r="C7453" i="13"/>
  <c r="C7454" i="13"/>
  <c r="C7455" i="13"/>
  <c r="C7456" i="13"/>
  <c r="C7457" i="13"/>
  <c r="C7458" i="13"/>
  <c r="C7459" i="13"/>
  <c r="C7460" i="13"/>
  <c r="C7461" i="13"/>
  <c r="C7462" i="13"/>
  <c r="C7463" i="13"/>
  <c r="C7464" i="13"/>
  <c r="C7465" i="13"/>
  <c r="C7466" i="13"/>
  <c r="C7467" i="13"/>
  <c r="C7468" i="13"/>
  <c r="C7469" i="13"/>
  <c r="C7470" i="13"/>
  <c r="C7471" i="13"/>
  <c r="C7472" i="13"/>
  <c r="C7473" i="13"/>
  <c r="C7474" i="13"/>
  <c r="C7475" i="13"/>
  <c r="C7476" i="13"/>
  <c r="C7477" i="13"/>
  <c r="C7478" i="13"/>
  <c r="C7479" i="13"/>
  <c r="C7480" i="13"/>
  <c r="C7481" i="13"/>
  <c r="C7482" i="13"/>
  <c r="C7483" i="13"/>
  <c r="C7484" i="13"/>
  <c r="C7485" i="13"/>
  <c r="C7486" i="13"/>
  <c r="C7487" i="13"/>
  <c r="C7488" i="13"/>
  <c r="C7489" i="13"/>
  <c r="C7490" i="13"/>
  <c r="C7491" i="13"/>
  <c r="C7492" i="13"/>
  <c r="C7493" i="13"/>
  <c r="C7494" i="13"/>
  <c r="C7495" i="13"/>
  <c r="C7496" i="13"/>
  <c r="C7497" i="13"/>
  <c r="C7498" i="13"/>
  <c r="C7499" i="13"/>
  <c r="C7500" i="13"/>
  <c r="C7501" i="13"/>
  <c r="C7502" i="13"/>
  <c r="C7503" i="13"/>
  <c r="C7504" i="13"/>
  <c r="C7505" i="13"/>
  <c r="C7506" i="13"/>
  <c r="C7507" i="13"/>
  <c r="C7508" i="13"/>
  <c r="C7509" i="13"/>
  <c r="C7510" i="13"/>
  <c r="C7511" i="13"/>
  <c r="C7512" i="13"/>
  <c r="C7513" i="13"/>
  <c r="C7514" i="13"/>
  <c r="C7515" i="13"/>
  <c r="C7516" i="13"/>
  <c r="C7517" i="13"/>
  <c r="C7518" i="13"/>
  <c r="C7519" i="13"/>
  <c r="C7520" i="13"/>
  <c r="C7521" i="13"/>
  <c r="C7522" i="13"/>
  <c r="C7523" i="13"/>
  <c r="C7524" i="13"/>
  <c r="C7525" i="13"/>
  <c r="C7526" i="13"/>
  <c r="C7527" i="13"/>
  <c r="C7528" i="13"/>
  <c r="C7529" i="13"/>
  <c r="C7530" i="13"/>
  <c r="C7531" i="13"/>
  <c r="C7532" i="13"/>
  <c r="C7533" i="13"/>
  <c r="C7534" i="13"/>
  <c r="C7535" i="13"/>
  <c r="C7536" i="13"/>
  <c r="C7537" i="13"/>
  <c r="C7538" i="13"/>
  <c r="C7539" i="13"/>
  <c r="C7540" i="13"/>
  <c r="C7541" i="13"/>
  <c r="C7542" i="13"/>
  <c r="C7543" i="13"/>
  <c r="C7544" i="13"/>
  <c r="C7545" i="13"/>
  <c r="C7546" i="13"/>
  <c r="C7547" i="13"/>
  <c r="C7548" i="13"/>
  <c r="C7549" i="13"/>
  <c r="C7550" i="13"/>
  <c r="C7551" i="13"/>
  <c r="C7552" i="13"/>
  <c r="C7553" i="13"/>
  <c r="C7554" i="13"/>
  <c r="C7555" i="13"/>
  <c r="C7556" i="13"/>
  <c r="C7557" i="13"/>
  <c r="C7558" i="13"/>
  <c r="C7559" i="13"/>
  <c r="C7560" i="13"/>
  <c r="C7561" i="13"/>
  <c r="C7562" i="13"/>
  <c r="C7563" i="13"/>
  <c r="C7564" i="13"/>
  <c r="C7565" i="13"/>
  <c r="C7566" i="13"/>
  <c r="C7567" i="13"/>
  <c r="C7568" i="13"/>
  <c r="C7569" i="13"/>
  <c r="C7570" i="13"/>
  <c r="C7571" i="13"/>
  <c r="C7572" i="13"/>
  <c r="C7573" i="13"/>
  <c r="C7574" i="13"/>
  <c r="C7575" i="13"/>
  <c r="C7576" i="13"/>
  <c r="C7577" i="13"/>
  <c r="C7578" i="13"/>
  <c r="C7579" i="13"/>
  <c r="C7580" i="13"/>
  <c r="C7581" i="13"/>
  <c r="C7582" i="13"/>
  <c r="C7583" i="13"/>
  <c r="C7584" i="13"/>
  <c r="C7585" i="13"/>
  <c r="C7586" i="13"/>
  <c r="C7587" i="13"/>
  <c r="C7588" i="13"/>
  <c r="C7589" i="13"/>
  <c r="C7590" i="13"/>
  <c r="C7591" i="13"/>
  <c r="C7592" i="13"/>
  <c r="C7593" i="13"/>
  <c r="C7594" i="13"/>
  <c r="C7595" i="13"/>
  <c r="C7596" i="13"/>
  <c r="C7597" i="13"/>
  <c r="C7598" i="13"/>
  <c r="C7599" i="13"/>
  <c r="C7600" i="13"/>
  <c r="C7601" i="13"/>
  <c r="C7602" i="13"/>
  <c r="C7603" i="13"/>
  <c r="C7604" i="13"/>
  <c r="C7605" i="13"/>
  <c r="C7606" i="13"/>
  <c r="C7607" i="13"/>
  <c r="C7608" i="13"/>
  <c r="C7609" i="13"/>
  <c r="C7610" i="13"/>
  <c r="C7611" i="13"/>
  <c r="C7612" i="13"/>
  <c r="C7613" i="13"/>
  <c r="C7614" i="13"/>
  <c r="C7615" i="13"/>
  <c r="C7616" i="13"/>
  <c r="C7617" i="13"/>
  <c r="C7618" i="13"/>
  <c r="C7619" i="13"/>
  <c r="C7620" i="13"/>
  <c r="C7621" i="13"/>
  <c r="C7622" i="13"/>
  <c r="C7623" i="13"/>
  <c r="C7624" i="13"/>
  <c r="C7625" i="13"/>
  <c r="C7626" i="13"/>
  <c r="C7627" i="13"/>
  <c r="C7628" i="13"/>
  <c r="C7629" i="13"/>
  <c r="C7630" i="13"/>
  <c r="C7631" i="13"/>
  <c r="C7632" i="13"/>
  <c r="C7633" i="13"/>
  <c r="C7634" i="13"/>
  <c r="C7635" i="13"/>
  <c r="C7636" i="13"/>
  <c r="C7637" i="13"/>
  <c r="C7638" i="13"/>
  <c r="C7639" i="13"/>
  <c r="C7640" i="13"/>
  <c r="C7641" i="13"/>
  <c r="C7642" i="13"/>
  <c r="C7643" i="13"/>
  <c r="C7644" i="13"/>
  <c r="C7645" i="13"/>
  <c r="C7646" i="13"/>
  <c r="C7647" i="13"/>
  <c r="C7648" i="13"/>
  <c r="C7649" i="13"/>
  <c r="C7650" i="13"/>
  <c r="C7651" i="13"/>
  <c r="C7652" i="13"/>
  <c r="C7653" i="13"/>
  <c r="C7654" i="13"/>
  <c r="C7655" i="13"/>
  <c r="C7656" i="13"/>
  <c r="C7657" i="13"/>
  <c r="C7658" i="13"/>
  <c r="C7659" i="13"/>
  <c r="C7660" i="13"/>
  <c r="C7661" i="13"/>
  <c r="C7662" i="13"/>
  <c r="C7663" i="13"/>
  <c r="C7664" i="13"/>
  <c r="C7665" i="13"/>
  <c r="C7666" i="13"/>
  <c r="C7667" i="13"/>
  <c r="C7668" i="13"/>
  <c r="C7669" i="13"/>
  <c r="C7670" i="13"/>
  <c r="C7671" i="13"/>
  <c r="C7672" i="13"/>
  <c r="C7673" i="13"/>
  <c r="C7674" i="13"/>
  <c r="C7675" i="13"/>
  <c r="C7676" i="13"/>
  <c r="C7677" i="13"/>
  <c r="C7678" i="13"/>
  <c r="C7679" i="13"/>
  <c r="C7680" i="13"/>
  <c r="C7681" i="13"/>
  <c r="C7682" i="13"/>
  <c r="C7683" i="13"/>
  <c r="C7684" i="13"/>
  <c r="C7685" i="13"/>
  <c r="C7686" i="13"/>
  <c r="C7687" i="13"/>
  <c r="C7688" i="13"/>
  <c r="C7689" i="13"/>
  <c r="C7690" i="13"/>
  <c r="C7691" i="13"/>
  <c r="C7692" i="13"/>
  <c r="C7693" i="13"/>
  <c r="C7694" i="13"/>
  <c r="C7695" i="13"/>
  <c r="C7696" i="13"/>
  <c r="C7697" i="13"/>
  <c r="C7698" i="13"/>
  <c r="C7699" i="13"/>
  <c r="C7700" i="13"/>
  <c r="C7701" i="13"/>
  <c r="C7702" i="13"/>
  <c r="C7703" i="13"/>
  <c r="C7704" i="13"/>
  <c r="C7705" i="13"/>
  <c r="C7706" i="13"/>
  <c r="C7707" i="13"/>
  <c r="C7708" i="13"/>
  <c r="C7709" i="13"/>
  <c r="C7710" i="13"/>
  <c r="C7711" i="13"/>
  <c r="C7712" i="13"/>
  <c r="C7713" i="13"/>
  <c r="C7714" i="13"/>
  <c r="C7715" i="13"/>
  <c r="C7716" i="13"/>
  <c r="C7717" i="13"/>
  <c r="C7718" i="13"/>
  <c r="C7719" i="13"/>
  <c r="C7720" i="13"/>
  <c r="C7721" i="13"/>
  <c r="C7722" i="13"/>
  <c r="C7723" i="13"/>
  <c r="C7724" i="13"/>
  <c r="C7725" i="13"/>
  <c r="C7726" i="13"/>
  <c r="C7727" i="13"/>
  <c r="C7728" i="13"/>
  <c r="C7729" i="13"/>
  <c r="C7730" i="13"/>
  <c r="C7731" i="13"/>
  <c r="C7732" i="13"/>
  <c r="C7733" i="13"/>
  <c r="C7734" i="13"/>
  <c r="C7735" i="13"/>
  <c r="C7736" i="13"/>
  <c r="C7737" i="13"/>
  <c r="C7738" i="13"/>
  <c r="C7739" i="13"/>
  <c r="C7740" i="13"/>
  <c r="C7741" i="13"/>
  <c r="C7742" i="13"/>
  <c r="C7743" i="13"/>
  <c r="C7744" i="13"/>
  <c r="C7745" i="13"/>
  <c r="C7746" i="13"/>
  <c r="C7747" i="13"/>
  <c r="C7748" i="13"/>
  <c r="C7749" i="13"/>
  <c r="C7750" i="13"/>
  <c r="C7751" i="13"/>
  <c r="C7752" i="13"/>
  <c r="C7753" i="13"/>
  <c r="C7754" i="13"/>
  <c r="C7755" i="13"/>
  <c r="C7756" i="13"/>
  <c r="C7757" i="13"/>
  <c r="C7758" i="13"/>
  <c r="C7759" i="13"/>
  <c r="C7760" i="13"/>
  <c r="C7761" i="13"/>
  <c r="C7762" i="13"/>
  <c r="C7763" i="13"/>
  <c r="C7764" i="13"/>
  <c r="C7765" i="13"/>
  <c r="C7766" i="13"/>
  <c r="C7767" i="13"/>
  <c r="C7768" i="13"/>
  <c r="C7769" i="13"/>
  <c r="C7770" i="13"/>
  <c r="C7771" i="13"/>
  <c r="C7772" i="13"/>
  <c r="C7773" i="13"/>
  <c r="C7774" i="13"/>
  <c r="C7775" i="13"/>
  <c r="C7776" i="13"/>
  <c r="C7777" i="13"/>
  <c r="C7778" i="13"/>
  <c r="C7779" i="13"/>
  <c r="C7780" i="13"/>
  <c r="C7781" i="13"/>
  <c r="C7782" i="13"/>
  <c r="C7783" i="13"/>
  <c r="C7784" i="13"/>
  <c r="C7785" i="13"/>
  <c r="C7786" i="13"/>
  <c r="C7787" i="13"/>
  <c r="C7788" i="13"/>
  <c r="C7789" i="13"/>
  <c r="C7790" i="13"/>
  <c r="C7791" i="13"/>
  <c r="C7792" i="13"/>
  <c r="C7793" i="13"/>
  <c r="C7794" i="13"/>
  <c r="C7795" i="13"/>
  <c r="C7796" i="13"/>
  <c r="C7797" i="13"/>
  <c r="C7798" i="13"/>
  <c r="C7799" i="13"/>
  <c r="C7800" i="13"/>
  <c r="C7801" i="13"/>
  <c r="C7802" i="13"/>
  <c r="C7803" i="13"/>
  <c r="C7804" i="13"/>
  <c r="C7805" i="13"/>
  <c r="C7806" i="13"/>
  <c r="C7807" i="13"/>
  <c r="C7808" i="13"/>
  <c r="C7809" i="13"/>
  <c r="C7810" i="13"/>
  <c r="C7811" i="13"/>
  <c r="C7812" i="13"/>
  <c r="C7813" i="13"/>
  <c r="C7814" i="13"/>
  <c r="C7815" i="13"/>
  <c r="C7816" i="13"/>
  <c r="C7817" i="13"/>
  <c r="C7818" i="13"/>
  <c r="C7819" i="13"/>
  <c r="C7820" i="13"/>
  <c r="C7821" i="13"/>
  <c r="C7822" i="13"/>
  <c r="C7823" i="13"/>
  <c r="C7824" i="13"/>
  <c r="C7825" i="13"/>
  <c r="C7826" i="13"/>
  <c r="C7827" i="13"/>
  <c r="C7828" i="13"/>
  <c r="C7829" i="13"/>
  <c r="C7830" i="13"/>
  <c r="C7831" i="13"/>
  <c r="C7832" i="13"/>
  <c r="C7833" i="13"/>
  <c r="C7834" i="13"/>
  <c r="C7835" i="13"/>
  <c r="C7836" i="13"/>
  <c r="C7837" i="13"/>
  <c r="C7838" i="13"/>
  <c r="C7839" i="13"/>
  <c r="C7840" i="13"/>
  <c r="C7841" i="13"/>
  <c r="C7842" i="13"/>
  <c r="C7843" i="13"/>
  <c r="C7844" i="13"/>
  <c r="C7845" i="13"/>
  <c r="C7846" i="13"/>
  <c r="C7847" i="13"/>
  <c r="C7848" i="13"/>
  <c r="C7849" i="13"/>
  <c r="C7850" i="13"/>
  <c r="C7851" i="13"/>
  <c r="C7852" i="13"/>
  <c r="C7853" i="13"/>
  <c r="C7854" i="13"/>
  <c r="C7855" i="13"/>
  <c r="C7856" i="13"/>
  <c r="C7857" i="13"/>
  <c r="C7858" i="13"/>
  <c r="C7859" i="13"/>
  <c r="C7860" i="13"/>
  <c r="C7861" i="13"/>
  <c r="C7862" i="13"/>
  <c r="C7863" i="13"/>
  <c r="C7864" i="13"/>
  <c r="C7865" i="13"/>
  <c r="C7866" i="13"/>
  <c r="C7867" i="13"/>
  <c r="C7868" i="13"/>
  <c r="C7869" i="13"/>
  <c r="C7870" i="13"/>
  <c r="C7871" i="13"/>
  <c r="C7872" i="13"/>
  <c r="C7873" i="13"/>
  <c r="C7874" i="13"/>
  <c r="C7875" i="13"/>
  <c r="C7876" i="13"/>
  <c r="C7877" i="13"/>
  <c r="C7878" i="13"/>
  <c r="C7879" i="13"/>
  <c r="C7880" i="13"/>
  <c r="C7881" i="13"/>
  <c r="C7882" i="13"/>
  <c r="C7883" i="13"/>
  <c r="C7884" i="13"/>
  <c r="C7885" i="13"/>
  <c r="C7886" i="13"/>
  <c r="C7887" i="13"/>
  <c r="C7888" i="13"/>
  <c r="C7889" i="13"/>
  <c r="C7890" i="13"/>
  <c r="C7891" i="13"/>
  <c r="C7892" i="13"/>
  <c r="C7893" i="13"/>
  <c r="C7894" i="13"/>
  <c r="C7895" i="13"/>
  <c r="C7896" i="13"/>
  <c r="C7897" i="13"/>
  <c r="C7898" i="13"/>
  <c r="C7899" i="13"/>
  <c r="C7900" i="13"/>
  <c r="C7901" i="13"/>
  <c r="C7902" i="13"/>
  <c r="C7903" i="13"/>
  <c r="C7904" i="13"/>
  <c r="C7905" i="13"/>
  <c r="C7906" i="13"/>
  <c r="C7907" i="13"/>
  <c r="C7908" i="13"/>
  <c r="C7909" i="13"/>
  <c r="C7910" i="13"/>
  <c r="C7911" i="13"/>
  <c r="C7912" i="13"/>
  <c r="C7913" i="13"/>
  <c r="C7914" i="13"/>
  <c r="C7915" i="13"/>
  <c r="C7916" i="13"/>
  <c r="C7917" i="13"/>
  <c r="C7918" i="13"/>
  <c r="C7919" i="13"/>
  <c r="C7920" i="13"/>
  <c r="C7921" i="13"/>
  <c r="C7922" i="13"/>
  <c r="C7923" i="13"/>
  <c r="C7924" i="13"/>
  <c r="C7925" i="13"/>
  <c r="C7926" i="13"/>
  <c r="C7927" i="13"/>
  <c r="C7928" i="13"/>
  <c r="C7929" i="13"/>
  <c r="C7930" i="13"/>
  <c r="C7931" i="13"/>
  <c r="C7932" i="13"/>
  <c r="C7933" i="13"/>
  <c r="C7934" i="13"/>
  <c r="C7935" i="13"/>
  <c r="C7936" i="13"/>
  <c r="C7937" i="13"/>
  <c r="C7938" i="13"/>
  <c r="C7939" i="13"/>
  <c r="C7940" i="13"/>
  <c r="C7941" i="13"/>
  <c r="C7942" i="13"/>
  <c r="C7943" i="13"/>
  <c r="C7944" i="13"/>
  <c r="C7945" i="13"/>
  <c r="C7946" i="13"/>
  <c r="C7947" i="13"/>
  <c r="C7948" i="13"/>
  <c r="C7949" i="13"/>
  <c r="C7950" i="13"/>
  <c r="C7951" i="13"/>
  <c r="C7952" i="13"/>
  <c r="C7953" i="13"/>
  <c r="C7954" i="13"/>
  <c r="C7955" i="13"/>
  <c r="C7956" i="13"/>
  <c r="C7957" i="13"/>
  <c r="C7958" i="13"/>
  <c r="C7959" i="13"/>
  <c r="C7960" i="13"/>
  <c r="C7961" i="13"/>
  <c r="C7962" i="13"/>
  <c r="C7963" i="13"/>
  <c r="C7964" i="13"/>
  <c r="C7965" i="13"/>
  <c r="C7966" i="13"/>
  <c r="C7967" i="13"/>
  <c r="C7968" i="13"/>
  <c r="C7969" i="13"/>
  <c r="C7970" i="13"/>
  <c r="C7971" i="13"/>
  <c r="C7972" i="13"/>
  <c r="C7973" i="13"/>
  <c r="C7974" i="13"/>
  <c r="C7975" i="13"/>
  <c r="C7976" i="13"/>
  <c r="C7977" i="13"/>
  <c r="C7978" i="13"/>
  <c r="C7979" i="13"/>
  <c r="C7980" i="13"/>
  <c r="C7981" i="13"/>
  <c r="C7982" i="13"/>
  <c r="C7983" i="13"/>
  <c r="C7984" i="13"/>
  <c r="C7985" i="13"/>
  <c r="C7986" i="13"/>
  <c r="C7987" i="13"/>
  <c r="C7988" i="13"/>
  <c r="C7989" i="13"/>
  <c r="C7990" i="13"/>
  <c r="C7991" i="13"/>
  <c r="C7992" i="13"/>
  <c r="C7993" i="13"/>
  <c r="C7994" i="13"/>
  <c r="C7995" i="13"/>
  <c r="C7996" i="13"/>
  <c r="C7997" i="13"/>
  <c r="C7998" i="13"/>
  <c r="C7999" i="13"/>
  <c r="C8000" i="13"/>
  <c r="C8001" i="13"/>
  <c r="C8002" i="13"/>
  <c r="C8003" i="13"/>
  <c r="C8004" i="13"/>
  <c r="C8005" i="13"/>
  <c r="C8006" i="13"/>
  <c r="C8007" i="13"/>
  <c r="C8008" i="13"/>
  <c r="C8009" i="13"/>
  <c r="C8010" i="13"/>
  <c r="C8011" i="13"/>
  <c r="C8012" i="13"/>
  <c r="C8013" i="13"/>
  <c r="C8014" i="13"/>
  <c r="C8015" i="13"/>
  <c r="C8016" i="13"/>
  <c r="C8017" i="13"/>
  <c r="C8018" i="13"/>
  <c r="C8019" i="13"/>
  <c r="C8020" i="13"/>
  <c r="C8021" i="13"/>
  <c r="C8022" i="13"/>
  <c r="C8023" i="13"/>
  <c r="C8024" i="13"/>
  <c r="C8025" i="13"/>
  <c r="C8026" i="13"/>
  <c r="C8027" i="13"/>
  <c r="C8028" i="13"/>
  <c r="C8029" i="13"/>
  <c r="C8030" i="13"/>
  <c r="C8031" i="13"/>
  <c r="C8032" i="13"/>
  <c r="C8033" i="13"/>
  <c r="C8034" i="13"/>
  <c r="C8035" i="13"/>
  <c r="C8036" i="13"/>
  <c r="C8037" i="13"/>
  <c r="C8038" i="13"/>
  <c r="C8039" i="13"/>
  <c r="C8040" i="13"/>
  <c r="C8041" i="13"/>
  <c r="C8042" i="13"/>
  <c r="C8043" i="13"/>
  <c r="C8044" i="13"/>
  <c r="C8045" i="13"/>
  <c r="C8046" i="13"/>
  <c r="C8047" i="13"/>
  <c r="C8048" i="13"/>
  <c r="C8049" i="13"/>
  <c r="C8050" i="13"/>
  <c r="C8051" i="13"/>
  <c r="C8052" i="13"/>
  <c r="C8053" i="13"/>
  <c r="C8054" i="13"/>
  <c r="C8055" i="13"/>
  <c r="C8056" i="13"/>
  <c r="C8057" i="13"/>
  <c r="C8058" i="13"/>
  <c r="C8059" i="13"/>
  <c r="C8060" i="13"/>
  <c r="C8061" i="13"/>
  <c r="C8062" i="13"/>
  <c r="C8063" i="13"/>
  <c r="C8064" i="13"/>
  <c r="C8065" i="13"/>
  <c r="C8066" i="13"/>
  <c r="C8067" i="13"/>
  <c r="C8068" i="13"/>
  <c r="C8069" i="13"/>
  <c r="C8070" i="13"/>
  <c r="C8071" i="13"/>
  <c r="C8072" i="13"/>
  <c r="C8073" i="13"/>
  <c r="C8074" i="13"/>
  <c r="C8075" i="13"/>
  <c r="C8076" i="13"/>
  <c r="C8077" i="13"/>
  <c r="C8078" i="13"/>
  <c r="C8079" i="13"/>
  <c r="C8080" i="13"/>
  <c r="C8081" i="13"/>
  <c r="C8082" i="13"/>
  <c r="C8083" i="13"/>
  <c r="C8084" i="13"/>
  <c r="C8085" i="13"/>
  <c r="C8086" i="13"/>
  <c r="C8087" i="13"/>
  <c r="C8088" i="13"/>
  <c r="C8089" i="13"/>
  <c r="C8090" i="13"/>
  <c r="C8091" i="13"/>
  <c r="C8092" i="13"/>
  <c r="C8093" i="13"/>
  <c r="C8094" i="13"/>
  <c r="C8095" i="13"/>
  <c r="C8096" i="13"/>
  <c r="C8097" i="13"/>
  <c r="C8098" i="13"/>
  <c r="C8099" i="13"/>
  <c r="C8100" i="13"/>
  <c r="C8101" i="13"/>
  <c r="C8102" i="13"/>
  <c r="C8103" i="13"/>
  <c r="C8104" i="13"/>
  <c r="C8105" i="13"/>
  <c r="C8106" i="13"/>
  <c r="C8107" i="13"/>
  <c r="C8108" i="13"/>
  <c r="C8109" i="13"/>
  <c r="C8110" i="13"/>
  <c r="C8111" i="13"/>
  <c r="C8112" i="13"/>
  <c r="C8113" i="13"/>
  <c r="C8114" i="13"/>
  <c r="C8115" i="13"/>
  <c r="C8116" i="13"/>
  <c r="C8117" i="13"/>
  <c r="C8118" i="13"/>
  <c r="C8119" i="13"/>
  <c r="C8120" i="13"/>
  <c r="C8121" i="13"/>
  <c r="C8122" i="13"/>
  <c r="C8123" i="13"/>
  <c r="C8124" i="13"/>
  <c r="C8125" i="13"/>
  <c r="C8126" i="13"/>
  <c r="C8127" i="13"/>
  <c r="C8128" i="13"/>
  <c r="C8129" i="13"/>
  <c r="C8130" i="13"/>
  <c r="C8131" i="13"/>
  <c r="C8132" i="13"/>
  <c r="C8133" i="13"/>
  <c r="C8134" i="13"/>
  <c r="C8135" i="13"/>
  <c r="C8136" i="13"/>
  <c r="C8137" i="13"/>
  <c r="C8138" i="13"/>
  <c r="C8139" i="13"/>
  <c r="C8140" i="13"/>
  <c r="C8141" i="13"/>
  <c r="C8142" i="13"/>
  <c r="C8143" i="13"/>
  <c r="C8144" i="13"/>
  <c r="C8145" i="13"/>
  <c r="C8146" i="13"/>
  <c r="C8147" i="13"/>
  <c r="C8148" i="13"/>
  <c r="C8149" i="13"/>
  <c r="C8150" i="13"/>
  <c r="C8151" i="13"/>
  <c r="C8152" i="13"/>
  <c r="C8153" i="13"/>
  <c r="C8154" i="13"/>
  <c r="C8155" i="13"/>
  <c r="C8156" i="13"/>
  <c r="C8157" i="13"/>
  <c r="C8158" i="13"/>
  <c r="C8159" i="13"/>
  <c r="C8160" i="13"/>
  <c r="C8161" i="13"/>
  <c r="C8162" i="13"/>
  <c r="C8163" i="13"/>
  <c r="C8164" i="13"/>
  <c r="C8165" i="13"/>
  <c r="C8166" i="13"/>
  <c r="C8167" i="13"/>
  <c r="C8168" i="13"/>
  <c r="C8169" i="13"/>
  <c r="C8170" i="13"/>
  <c r="C8171" i="13"/>
  <c r="C8172" i="13"/>
  <c r="C8173" i="13"/>
  <c r="C8174" i="13"/>
  <c r="C8175" i="13"/>
  <c r="C8176" i="13"/>
  <c r="C8177" i="13"/>
  <c r="C8178" i="13"/>
  <c r="C8179" i="13"/>
  <c r="C8180" i="13"/>
  <c r="C8181" i="13"/>
  <c r="C8182" i="13"/>
  <c r="C8183" i="13"/>
  <c r="C8184" i="13"/>
  <c r="C8185" i="13"/>
  <c r="C8186" i="13"/>
  <c r="C8187" i="13"/>
  <c r="C8188" i="13"/>
  <c r="C8189" i="13"/>
  <c r="C8190" i="13"/>
  <c r="C8191" i="13"/>
  <c r="C8192" i="13"/>
  <c r="C8193" i="13"/>
  <c r="C8194" i="13"/>
  <c r="C8195" i="13"/>
  <c r="C8196" i="13"/>
  <c r="C8197" i="13"/>
  <c r="C8198" i="13"/>
  <c r="C8199" i="13"/>
  <c r="C8200" i="13"/>
  <c r="C8201" i="13"/>
  <c r="C8202" i="13"/>
  <c r="C8203" i="13"/>
  <c r="C8204" i="13"/>
  <c r="C8205" i="13"/>
  <c r="C8206" i="13"/>
  <c r="C8207" i="13"/>
  <c r="C8208" i="13"/>
  <c r="C8209" i="13"/>
  <c r="C8210" i="13"/>
  <c r="C8211" i="13"/>
  <c r="C8212" i="13"/>
  <c r="C8213" i="13"/>
  <c r="C8214" i="13"/>
  <c r="C8215" i="13"/>
  <c r="C8216" i="13"/>
  <c r="C8217" i="13"/>
  <c r="C8218" i="13"/>
  <c r="C8219" i="13"/>
  <c r="C8220" i="13"/>
  <c r="C8221" i="13"/>
  <c r="C8222" i="13"/>
  <c r="C8223" i="13"/>
  <c r="C8224" i="13"/>
  <c r="C8225" i="13"/>
  <c r="C8226" i="13"/>
  <c r="C8227" i="13"/>
  <c r="C8228" i="13"/>
  <c r="C8229" i="13"/>
  <c r="C8230" i="13"/>
  <c r="C8231" i="13"/>
  <c r="C8232" i="13"/>
  <c r="C8233" i="13"/>
  <c r="C8234" i="13"/>
  <c r="C8235" i="13"/>
  <c r="C8236" i="13"/>
  <c r="C8237" i="13"/>
  <c r="C8238" i="13"/>
  <c r="C8239" i="13"/>
  <c r="C8240" i="13"/>
  <c r="C8241" i="13"/>
  <c r="C8242" i="13"/>
  <c r="C8243" i="13"/>
  <c r="C8244" i="13"/>
  <c r="C8245" i="13"/>
  <c r="C8246" i="13"/>
  <c r="C8247" i="13"/>
  <c r="C8248" i="13"/>
  <c r="C8249" i="13"/>
  <c r="C8250" i="13"/>
  <c r="C8251" i="13"/>
  <c r="C8252" i="13"/>
  <c r="C8253" i="13"/>
  <c r="C8254" i="13"/>
  <c r="C8255" i="13"/>
  <c r="C8256" i="13"/>
  <c r="C8257" i="13"/>
  <c r="C8258" i="13"/>
  <c r="C8259" i="13"/>
  <c r="C8260" i="13"/>
  <c r="C8261" i="13"/>
  <c r="C8262" i="13"/>
  <c r="C8263" i="13"/>
  <c r="C8264" i="13"/>
  <c r="C8265" i="13"/>
  <c r="C8266" i="13"/>
  <c r="C8267" i="13"/>
  <c r="C8268" i="13"/>
  <c r="C8269" i="13"/>
  <c r="C8270" i="13"/>
  <c r="C8271" i="13"/>
  <c r="C8272" i="13"/>
  <c r="C8273" i="13"/>
  <c r="C8274" i="13"/>
  <c r="C8275" i="13"/>
  <c r="C8276" i="13"/>
  <c r="C8277" i="13"/>
  <c r="C8278" i="13"/>
  <c r="C8279" i="13"/>
  <c r="C8280" i="13"/>
  <c r="C8281" i="13"/>
  <c r="C8282" i="13"/>
  <c r="C8283" i="13"/>
  <c r="C8284" i="13"/>
  <c r="C8285" i="13"/>
  <c r="C8286" i="13"/>
  <c r="C8287" i="13"/>
  <c r="C8288" i="13"/>
  <c r="C8289" i="13"/>
  <c r="C8290" i="13"/>
  <c r="C8291" i="13"/>
  <c r="C8292" i="13"/>
  <c r="C8293" i="13"/>
  <c r="C8294" i="13"/>
  <c r="C8295" i="13"/>
  <c r="C8296" i="13"/>
  <c r="C8297" i="13"/>
  <c r="C8298" i="13"/>
  <c r="C8299" i="13"/>
  <c r="C8300" i="13"/>
  <c r="C8301" i="13"/>
  <c r="C8302" i="13"/>
  <c r="C8303" i="13"/>
  <c r="C8304" i="13"/>
  <c r="C8305" i="13"/>
  <c r="C8306" i="13"/>
  <c r="C8307" i="13"/>
  <c r="C8308" i="13"/>
  <c r="C8309" i="13"/>
  <c r="C8310" i="13"/>
  <c r="C8311" i="13"/>
  <c r="C8312" i="13"/>
  <c r="C8313" i="13"/>
  <c r="C8314" i="13"/>
  <c r="C8315" i="13"/>
  <c r="C8316" i="13"/>
  <c r="C8317" i="13"/>
  <c r="C8318" i="13"/>
  <c r="C8319" i="13"/>
  <c r="C8320" i="13"/>
  <c r="C8321" i="13"/>
  <c r="C8322" i="13"/>
  <c r="C8323" i="13"/>
  <c r="C8324" i="13"/>
  <c r="C8325" i="13"/>
  <c r="C8326" i="13"/>
  <c r="C8327" i="13"/>
  <c r="C8328" i="13"/>
  <c r="C8329" i="13"/>
  <c r="C8330" i="13"/>
  <c r="C8331" i="13"/>
  <c r="C8332" i="13"/>
  <c r="C8333" i="13"/>
  <c r="C8334" i="13"/>
  <c r="C8335" i="13"/>
  <c r="C8336" i="13"/>
  <c r="C8337" i="13"/>
  <c r="C8338" i="13"/>
  <c r="C8339" i="13"/>
  <c r="C8340" i="13"/>
  <c r="C8341" i="13"/>
  <c r="C8342" i="13"/>
  <c r="C8343" i="13"/>
  <c r="C8344" i="13"/>
  <c r="C8345" i="13"/>
  <c r="C8346" i="13"/>
  <c r="C8347" i="13"/>
  <c r="C8348" i="13"/>
  <c r="C8349" i="13"/>
  <c r="C8350" i="13"/>
  <c r="C8351" i="13"/>
  <c r="C8352" i="13"/>
  <c r="C8353" i="13"/>
  <c r="C8354" i="13"/>
  <c r="C8355" i="13"/>
  <c r="C8356" i="13"/>
  <c r="C8357" i="13"/>
  <c r="C8358" i="13"/>
  <c r="C8359" i="13"/>
  <c r="C8360" i="13"/>
  <c r="C8361" i="13"/>
  <c r="C8362" i="13"/>
  <c r="C8363" i="13"/>
  <c r="C8364" i="13"/>
  <c r="C8365" i="13"/>
  <c r="C8366" i="13"/>
  <c r="C8367" i="13"/>
  <c r="C8368" i="13"/>
  <c r="C8369" i="13"/>
  <c r="C8370" i="13"/>
  <c r="C8371" i="13"/>
  <c r="C8372" i="13"/>
  <c r="C8373" i="13"/>
  <c r="C8374" i="13"/>
  <c r="C8375" i="13"/>
  <c r="C8376" i="13"/>
  <c r="C8377" i="13"/>
  <c r="C8378" i="13"/>
  <c r="C8379" i="13"/>
  <c r="C8380" i="13"/>
  <c r="C8381" i="13"/>
  <c r="C8382" i="13"/>
  <c r="C8383" i="13"/>
  <c r="C8384" i="13"/>
  <c r="C8385" i="13"/>
  <c r="C8386" i="13"/>
  <c r="C8387" i="13"/>
  <c r="C8388" i="13"/>
  <c r="C8389" i="13"/>
  <c r="C8390" i="13"/>
  <c r="C8391" i="13"/>
  <c r="C8392" i="13"/>
  <c r="C8393" i="13"/>
  <c r="C8394" i="13"/>
  <c r="C8395" i="13"/>
  <c r="C8396" i="13"/>
  <c r="C8397" i="13"/>
  <c r="C8398" i="13"/>
  <c r="C8399" i="13"/>
  <c r="C8400" i="13"/>
  <c r="C8401" i="13"/>
  <c r="C8402" i="13"/>
  <c r="C8403" i="13"/>
  <c r="C8404" i="13"/>
  <c r="C8405" i="13"/>
  <c r="C8406" i="13"/>
  <c r="C8407" i="13"/>
  <c r="C8408" i="13"/>
  <c r="C8409" i="13"/>
  <c r="C8410" i="13"/>
  <c r="C8411" i="13"/>
  <c r="C8412" i="13"/>
  <c r="C8413" i="13"/>
  <c r="C8414" i="13"/>
  <c r="C8415" i="13"/>
  <c r="C8416" i="13"/>
  <c r="C8417" i="13"/>
  <c r="C8418" i="13"/>
  <c r="C8419" i="13"/>
  <c r="C8420" i="13"/>
  <c r="C8421" i="13"/>
  <c r="C8422" i="13"/>
  <c r="C8423" i="13"/>
  <c r="C8424" i="13"/>
  <c r="C8425" i="13"/>
  <c r="C8426" i="13"/>
  <c r="C8427" i="13"/>
  <c r="C8428" i="13"/>
  <c r="C8429" i="13"/>
  <c r="C8430" i="13"/>
  <c r="C8431" i="13"/>
  <c r="C8432" i="13"/>
  <c r="C8433" i="13"/>
  <c r="C8434" i="13"/>
  <c r="C8435" i="13"/>
  <c r="C8436" i="13"/>
  <c r="C8437" i="13"/>
  <c r="C8438" i="13"/>
  <c r="C8439" i="13"/>
  <c r="C8440" i="13"/>
  <c r="C8441" i="13"/>
  <c r="C8442" i="13"/>
  <c r="C8443" i="13"/>
  <c r="C8444" i="13"/>
  <c r="C8445" i="13"/>
  <c r="C8446" i="13"/>
  <c r="C8447" i="13"/>
  <c r="C8448" i="13"/>
  <c r="C8449" i="13"/>
  <c r="C8450" i="13"/>
  <c r="C8451" i="13"/>
  <c r="C8452" i="13"/>
  <c r="C8453" i="13"/>
  <c r="C8454" i="13"/>
  <c r="C8455" i="13"/>
  <c r="C8456" i="13"/>
  <c r="C8457" i="13"/>
  <c r="C8458" i="13"/>
  <c r="C8459" i="13"/>
  <c r="C8460" i="13"/>
  <c r="C8461" i="13"/>
  <c r="C8462" i="13"/>
  <c r="C8463" i="13"/>
  <c r="C8464" i="13"/>
  <c r="C8465" i="13"/>
  <c r="C8466" i="13"/>
  <c r="C8467" i="13"/>
  <c r="C8468" i="13"/>
  <c r="C8469" i="13"/>
  <c r="C8470" i="13"/>
  <c r="C8471" i="13"/>
  <c r="C8472" i="13"/>
  <c r="C8473" i="13"/>
  <c r="C8474" i="13"/>
  <c r="C8475" i="13"/>
  <c r="C8476" i="13"/>
  <c r="C8477" i="13"/>
  <c r="C8478" i="13"/>
  <c r="C8479" i="13"/>
  <c r="C8480" i="13"/>
  <c r="C8481" i="13"/>
  <c r="C8482" i="13"/>
  <c r="C8483" i="13"/>
  <c r="C8484" i="13"/>
  <c r="C8485" i="13"/>
  <c r="C8486" i="13"/>
  <c r="C8487" i="13"/>
  <c r="C8488" i="13"/>
  <c r="C8489" i="13"/>
  <c r="C8490" i="13"/>
  <c r="C8491" i="13"/>
  <c r="C8492" i="13"/>
  <c r="C8493" i="13"/>
  <c r="C8494" i="13"/>
  <c r="C8495" i="13"/>
  <c r="C8496" i="13"/>
  <c r="C8497" i="13"/>
  <c r="C8498" i="13"/>
  <c r="C8499" i="13"/>
  <c r="C8500" i="13"/>
  <c r="C8501" i="13"/>
  <c r="C8502" i="13"/>
  <c r="C8503" i="13"/>
  <c r="C8504" i="13"/>
  <c r="C8505" i="13"/>
  <c r="C8506" i="13"/>
  <c r="C8507" i="13"/>
  <c r="C8508" i="13"/>
  <c r="C8509" i="13"/>
  <c r="C8510" i="13"/>
  <c r="C8511" i="13"/>
  <c r="C8512" i="13"/>
  <c r="C8513" i="13"/>
  <c r="C8514" i="13"/>
  <c r="C8515" i="13"/>
  <c r="C8516" i="13"/>
  <c r="C8517" i="13"/>
  <c r="C8518" i="13"/>
  <c r="C8519" i="13"/>
  <c r="C8520" i="13"/>
  <c r="C8521" i="13"/>
  <c r="C8522" i="13"/>
  <c r="C8523" i="13"/>
  <c r="C8524" i="13"/>
  <c r="C8525" i="13"/>
  <c r="C8526" i="13"/>
  <c r="C8527" i="13"/>
  <c r="C8528" i="13"/>
  <c r="C8529" i="13"/>
  <c r="C8530" i="13"/>
  <c r="C8531" i="13"/>
  <c r="C8532" i="13"/>
  <c r="C8533" i="13"/>
  <c r="C8534" i="13"/>
  <c r="C8535" i="13"/>
  <c r="C8536" i="13"/>
  <c r="C8537" i="13"/>
  <c r="C8538" i="13"/>
  <c r="C8539" i="13"/>
  <c r="C8540" i="13"/>
  <c r="C8541" i="13"/>
  <c r="C8542" i="13"/>
  <c r="C8543" i="13"/>
  <c r="C8544" i="13"/>
  <c r="C8545" i="13"/>
  <c r="C8546" i="13"/>
  <c r="C8547" i="13"/>
  <c r="C8548" i="13"/>
  <c r="C8549" i="13"/>
  <c r="C8550" i="13"/>
  <c r="C8551" i="13"/>
  <c r="C8552" i="13"/>
  <c r="C8553" i="13"/>
  <c r="C8554" i="13"/>
  <c r="C8555" i="13"/>
  <c r="C8556" i="13"/>
  <c r="C8557" i="13"/>
  <c r="C8558" i="13"/>
  <c r="C8559" i="13"/>
  <c r="C8560" i="13"/>
  <c r="C8561" i="13"/>
  <c r="C8562" i="13"/>
  <c r="C8563" i="13"/>
  <c r="C8564" i="13"/>
  <c r="C8565" i="13"/>
  <c r="C8566" i="13"/>
  <c r="C8567" i="13"/>
  <c r="C8568" i="13"/>
  <c r="C8569" i="13"/>
  <c r="C8570" i="13"/>
  <c r="C8571" i="13"/>
  <c r="C8572" i="13"/>
  <c r="C8573" i="13"/>
  <c r="C8574" i="13"/>
  <c r="C8575" i="13"/>
  <c r="C8576" i="13"/>
  <c r="C8577" i="13"/>
  <c r="C8578" i="13"/>
  <c r="C8579" i="13"/>
  <c r="C8580" i="13"/>
  <c r="C8581" i="13"/>
  <c r="C8582" i="13"/>
  <c r="C8583" i="13"/>
  <c r="C8584" i="13"/>
  <c r="C8585" i="13"/>
  <c r="C8586" i="13"/>
  <c r="C8587" i="13"/>
  <c r="C8588" i="13"/>
  <c r="C8589" i="13"/>
  <c r="C8590" i="13"/>
  <c r="C8591" i="13"/>
  <c r="C8592" i="13"/>
  <c r="C8593" i="13"/>
  <c r="C8594" i="13"/>
  <c r="C8595" i="13"/>
  <c r="C8596" i="13"/>
  <c r="C8597" i="13"/>
  <c r="C8598" i="13"/>
  <c r="C8599" i="13"/>
  <c r="C8600" i="13"/>
  <c r="C8601" i="13"/>
  <c r="C8602" i="13"/>
  <c r="C8603" i="13"/>
  <c r="C8604" i="13"/>
  <c r="C8605" i="13"/>
  <c r="C8606" i="13"/>
  <c r="C8607" i="13"/>
  <c r="C8608" i="13"/>
  <c r="C8609" i="13"/>
  <c r="C8610" i="13"/>
  <c r="C8611" i="13"/>
  <c r="C8612" i="13"/>
  <c r="C8613" i="13"/>
  <c r="C8614" i="13"/>
  <c r="C8615" i="13"/>
  <c r="C8616" i="13"/>
  <c r="C8617" i="13"/>
  <c r="C8618" i="13"/>
  <c r="C8619" i="13"/>
  <c r="C8620" i="13"/>
  <c r="C8621" i="13"/>
  <c r="C8622" i="13"/>
  <c r="C8623" i="13"/>
  <c r="C8624" i="13"/>
  <c r="C8625" i="13"/>
  <c r="C8626" i="13"/>
  <c r="C8627" i="13"/>
  <c r="C8628" i="13"/>
  <c r="C8629" i="13"/>
  <c r="C8630" i="13"/>
  <c r="C8631" i="13"/>
  <c r="C8632" i="13"/>
  <c r="C8633" i="13"/>
  <c r="C8634" i="13"/>
  <c r="C8635" i="13"/>
  <c r="C8636" i="13"/>
  <c r="C8637" i="13"/>
  <c r="C8638" i="13"/>
  <c r="C8639" i="13"/>
  <c r="C8640" i="13"/>
  <c r="C8641" i="13"/>
  <c r="C8642" i="13"/>
  <c r="C8643" i="13"/>
  <c r="C8644" i="13"/>
  <c r="C8645" i="13"/>
  <c r="C8646" i="13"/>
  <c r="C8647" i="13"/>
  <c r="C8648" i="13"/>
  <c r="C8649" i="13"/>
  <c r="C8650" i="13"/>
  <c r="C8651" i="13"/>
  <c r="C8652" i="13"/>
  <c r="C8653" i="13"/>
  <c r="C8654" i="13"/>
  <c r="C8655" i="13"/>
  <c r="C8656" i="13"/>
  <c r="C8657" i="13"/>
  <c r="C8658" i="13"/>
  <c r="C8659" i="13"/>
  <c r="C8660" i="13"/>
  <c r="C8661" i="13"/>
  <c r="C8662" i="13"/>
  <c r="C8663" i="13"/>
  <c r="C8664" i="13"/>
  <c r="C8665" i="13"/>
  <c r="C8666" i="13"/>
  <c r="C8667" i="13"/>
  <c r="C8668" i="13"/>
  <c r="C8669" i="13"/>
  <c r="C8670" i="13"/>
  <c r="C8671" i="13"/>
  <c r="C8672" i="13"/>
  <c r="C8673" i="13"/>
  <c r="C8674" i="13"/>
  <c r="C8675" i="13"/>
  <c r="C8676" i="13"/>
  <c r="C8677" i="13"/>
  <c r="C8678" i="13"/>
  <c r="C8679" i="13"/>
  <c r="C8680" i="13"/>
  <c r="C8681" i="13"/>
  <c r="C8682" i="13"/>
  <c r="C8683" i="13"/>
  <c r="C8684" i="13"/>
  <c r="C8685" i="13"/>
  <c r="C8686" i="13"/>
  <c r="C8687" i="13"/>
  <c r="C8688" i="13"/>
  <c r="C8689" i="13"/>
  <c r="C8690" i="13"/>
  <c r="C8691" i="13"/>
  <c r="C8692" i="13"/>
  <c r="C8693" i="13"/>
  <c r="C8694" i="13"/>
  <c r="C8695" i="13"/>
  <c r="C8696" i="13"/>
  <c r="C8697" i="13"/>
  <c r="C8698" i="13"/>
  <c r="C8699" i="13"/>
  <c r="C8700" i="13"/>
  <c r="C8701" i="13"/>
  <c r="C8702" i="13"/>
  <c r="C8703" i="13"/>
  <c r="C8704" i="13"/>
  <c r="C8705" i="13"/>
  <c r="C8706" i="13"/>
  <c r="C8707" i="13"/>
  <c r="C8708" i="13"/>
  <c r="C8709" i="13"/>
  <c r="C8710" i="13"/>
  <c r="C8711" i="13"/>
  <c r="C8712" i="13"/>
  <c r="C8713" i="13"/>
  <c r="C8714" i="13"/>
  <c r="C8715" i="13"/>
  <c r="C8716" i="13"/>
  <c r="C8717" i="13"/>
  <c r="C8718" i="13"/>
  <c r="C8719" i="13"/>
  <c r="C8720" i="13"/>
  <c r="C8721" i="13"/>
  <c r="C8722" i="13"/>
  <c r="C8723" i="13"/>
  <c r="C8724" i="13"/>
  <c r="C8725" i="13"/>
  <c r="C8726" i="13"/>
  <c r="C8727" i="13"/>
  <c r="C8728" i="13"/>
  <c r="C8729" i="13"/>
  <c r="C8730" i="13"/>
  <c r="C8731" i="13"/>
  <c r="C8732" i="13"/>
  <c r="C8733" i="13"/>
  <c r="C8734" i="13"/>
  <c r="C8735" i="13"/>
  <c r="C8736" i="13"/>
  <c r="C8737" i="13"/>
  <c r="C8738" i="13"/>
  <c r="C8739" i="13"/>
  <c r="C8740" i="13"/>
  <c r="C8741" i="13"/>
  <c r="C8742" i="13"/>
  <c r="C8743" i="13"/>
  <c r="C8744" i="13"/>
  <c r="C8745" i="13"/>
  <c r="C8746" i="13"/>
  <c r="C8747" i="13"/>
  <c r="C8748" i="13"/>
  <c r="C8749" i="13"/>
  <c r="C8750" i="13"/>
  <c r="C8751" i="13"/>
  <c r="C8752" i="13"/>
  <c r="C8753" i="13"/>
  <c r="C8754" i="13"/>
  <c r="C8755" i="13"/>
  <c r="C8756" i="13"/>
  <c r="C8757" i="13"/>
  <c r="C8758" i="13"/>
  <c r="C8759" i="13"/>
  <c r="C8760" i="13"/>
  <c r="C8761" i="13"/>
  <c r="C8762" i="13"/>
  <c r="C8763" i="13"/>
  <c r="C8764" i="13"/>
  <c r="C8765" i="13"/>
  <c r="C8766" i="13"/>
  <c r="C8767" i="13"/>
  <c r="C8768" i="13"/>
  <c r="C8769" i="13"/>
  <c r="C8770" i="13"/>
  <c r="C8771" i="13"/>
  <c r="C8772" i="13"/>
  <c r="C8773" i="13"/>
  <c r="C8774" i="13"/>
  <c r="C8775" i="13"/>
  <c r="C8776" i="13"/>
  <c r="C8777" i="13"/>
  <c r="C8778" i="13"/>
  <c r="C8779" i="13"/>
  <c r="C8780" i="13"/>
  <c r="C8781" i="13"/>
  <c r="C8782" i="13"/>
  <c r="C8783" i="13"/>
  <c r="C8784" i="13"/>
  <c r="C8785" i="13"/>
  <c r="C8786" i="13"/>
  <c r="C8787" i="13"/>
  <c r="C8788" i="13"/>
  <c r="C8789" i="13"/>
  <c r="C8790" i="13"/>
  <c r="C8791" i="13"/>
  <c r="C8792" i="13"/>
  <c r="C8793" i="13"/>
  <c r="C8794" i="13"/>
  <c r="C8795" i="13"/>
  <c r="C8796" i="13"/>
  <c r="C8797" i="13"/>
  <c r="C8798" i="13"/>
  <c r="C8799" i="13"/>
  <c r="C8800" i="13"/>
  <c r="C8801" i="13"/>
  <c r="C8802" i="13"/>
  <c r="C8803" i="13"/>
  <c r="C8804" i="13"/>
  <c r="C8805" i="13"/>
  <c r="C8806" i="13"/>
  <c r="C8807" i="13"/>
  <c r="C8808" i="13"/>
  <c r="C8809" i="13"/>
  <c r="C8810" i="13"/>
  <c r="C8811" i="13"/>
  <c r="C8812" i="13"/>
  <c r="C8813" i="13"/>
  <c r="C8814" i="13"/>
  <c r="C8815" i="13"/>
  <c r="C8816" i="13"/>
  <c r="C8817" i="13"/>
  <c r="C8818" i="13"/>
  <c r="C8819" i="13"/>
  <c r="C8820" i="13"/>
  <c r="C8821" i="13"/>
  <c r="C8822" i="13"/>
  <c r="C8823" i="13"/>
  <c r="C8824" i="13"/>
  <c r="C8825" i="13"/>
  <c r="C8826" i="13"/>
  <c r="C8827" i="13"/>
  <c r="C8828" i="13"/>
  <c r="C8829" i="13"/>
  <c r="C8830" i="13"/>
  <c r="C8831" i="13"/>
  <c r="C8832" i="13"/>
  <c r="C8833" i="13"/>
  <c r="C8834" i="13"/>
  <c r="C8835" i="13"/>
  <c r="C8836" i="13"/>
  <c r="C8837" i="13"/>
  <c r="C8838" i="13"/>
  <c r="C8839" i="13"/>
  <c r="C8840" i="13"/>
  <c r="C8841" i="13"/>
  <c r="C8842" i="13"/>
  <c r="C8843" i="13"/>
  <c r="C8844" i="13"/>
  <c r="C8845" i="13"/>
  <c r="C8846" i="13"/>
  <c r="C8847" i="13"/>
  <c r="C8848" i="13"/>
  <c r="C8849" i="13"/>
  <c r="C8850" i="13"/>
  <c r="C8851" i="13"/>
  <c r="C8852" i="13"/>
  <c r="C8853" i="13"/>
  <c r="C8854" i="13"/>
  <c r="C8855" i="13"/>
  <c r="C8856" i="13"/>
  <c r="C8857" i="13"/>
  <c r="C8858" i="13"/>
  <c r="C8859" i="13"/>
  <c r="C8860" i="13"/>
  <c r="C8861" i="13"/>
  <c r="C8862" i="13"/>
  <c r="C8863" i="13"/>
  <c r="C8864" i="13"/>
  <c r="C8865" i="13"/>
  <c r="C8866" i="13"/>
  <c r="C8867" i="13"/>
  <c r="C8868" i="13"/>
  <c r="C8869" i="13"/>
  <c r="C8870" i="13"/>
  <c r="C8871" i="13"/>
  <c r="C8872" i="13"/>
  <c r="C8873" i="13"/>
  <c r="C8874" i="13"/>
  <c r="C8875" i="13"/>
  <c r="C8876" i="13"/>
  <c r="C8877" i="13"/>
  <c r="C8878" i="13"/>
  <c r="C8879" i="13"/>
  <c r="C8880" i="13"/>
  <c r="C8881" i="13"/>
  <c r="C8882" i="13"/>
  <c r="C8883" i="13"/>
  <c r="C8884" i="13"/>
  <c r="C8885" i="13"/>
  <c r="C8886" i="13"/>
  <c r="C8887" i="13"/>
  <c r="C8888" i="13"/>
  <c r="C8889" i="13"/>
  <c r="C8890" i="13"/>
  <c r="C8891" i="13"/>
  <c r="C8892" i="13"/>
  <c r="C8893" i="13"/>
  <c r="C8894" i="13"/>
  <c r="C8895" i="13"/>
  <c r="C8896" i="13"/>
  <c r="C8897" i="13"/>
  <c r="C8898" i="13"/>
  <c r="C8899" i="13"/>
  <c r="C8900" i="13"/>
  <c r="C8901" i="13"/>
  <c r="C8902" i="13"/>
  <c r="C8903" i="13"/>
  <c r="C8904" i="13"/>
  <c r="C8905" i="13"/>
  <c r="C8906" i="13"/>
  <c r="C8907" i="13"/>
  <c r="C8908" i="13"/>
  <c r="C8909" i="13"/>
  <c r="C8910" i="13"/>
  <c r="C8911" i="13"/>
  <c r="C8912" i="13"/>
  <c r="C8913" i="13"/>
  <c r="C8914" i="13"/>
  <c r="C8915" i="13"/>
  <c r="C8916" i="13"/>
  <c r="C8917" i="13"/>
  <c r="C8918" i="13"/>
  <c r="C8919" i="13"/>
  <c r="C8920" i="13"/>
  <c r="C8921" i="13"/>
  <c r="C8922" i="13"/>
  <c r="C8923" i="13"/>
  <c r="C8924" i="13"/>
  <c r="C8925" i="13"/>
  <c r="C8926" i="13"/>
  <c r="C8927" i="13"/>
  <c r="C8928" i="13"/>
  <c r="C8929" i="13"/>
  <c r="C8930" i="13"/>
  <c r="C8931" i="13"/>
  <c r="C8932" i="13"/>
  <c r="C8933" i="13"/>
  <c r="C8934" i="13"/>
  <c r="C8935" i="13"/>
  <c r="C8936" i="13"/>
  <c r="C8937" i="13"/>
  <c r="C8938" i="13"/>
  <c r="C8939" i="13"/>
  <c r="C8940" i="13"/>
  <c r="C8941" i="13"/>
  <c r="C8942" i="13"/>
  <c r="C8943" i="13"/>
  <c r="C8944" i="13"/>
  <c r="C8945" i="13"/>
  <c r="C8946" i="13"/>
  <c r="C8947" i="13"/>
  <c r="C8948" i="13"/>
  <c r="C8949" i="13"/>
  <c r="C8950" i="13"/>
  <c r="C8951" i="13"/>
  <c r="C8952" i="13"/>
  <c r="C8953" i="13"/>
  <c r="C8954" i="13"/>
  <c r="C8955" i="13"/>
  <c r="C8956" i="13"/>
  <c r="C8957" i="13"/>
  <c r="C8958" i="13"/>
  <c r="C8959" i="13"/>
  <c r="C8960" i="13"/>
  <c r="C8961" i="13"/>
  <c r="C8962" i="13"/>
  <c r="C8963" i="13"/>
  <c r="C8964" i="13"/>
  <c r="C8965" i="13"/>
  <c r="C8966" i="13"/>
  <c r="C8967" i="13"/>
  <c r="C8968" i="13"/>
  <c r="C8969" i="13"/>
  <c r="C8970" i="13"/>
  <c r="C8971" i="13"/>
  <c r="C8972" i="13"/>
  <c r="C8973" i="13"/>
  <c r="C8974" i="13"/>
  <c r="C8975" i="13"/>
  <c r="C8976" i="13"/>
  <c r="C8977" i="13"/>
  <c r="C8978" i="13"/>
  <c r="C8979" i="13"/>
  <c r="C8980" i="13"/>
  <c r="C8981" i="13"/>
  <c r="C8982" i="13"/>
  <c r="C8983" i="13"/>
  <c r="C8984" i="13"/>
  <c r="C8985" i="13"/>
  <c r="C8986" i="13"/>
  <c r="C8987" i="13"/>
  <c r="C8988" i="13"/>
  <c r="C8989" i="13"/>
  <c r="C8990" i="13"/>
  <c r="C8991" i="13"/>
  <c r="C8992" i="13"/>
  <c r="C8993" i="13"/>
  <c r="C8994" i="13"/>
  <c r="C8995" i="13"/>
  <c r="C8996" i="13"/>
  <c r="C8997" i="13"/>
  <c r="C8998" i="13"/>
  <c r="C8999" i="13"/>
  <c r="C9000" i="13"/>
  <c r="C9001" i="13"/>
  <c r="C9002" i="13"/>
  <c r="C9003" i="13"/>
  <c r="C9004" i="13"/>
  <c r="C9005" i="13"/>
  <c r="C9006" i="13"/>
  <c r="C9007" i="13"/>
  <c r="C9008" i="13"/>
  <c r="C9009" i="13"/>
  <c r="C9010" i="13"/>
  <c r="C9011" i="13"/>
  <c r="C9012" i="13"/>
  <c r="C9013" i="13"/>
  <c r="C9014" i="13"/>
  <c r="C9015" i="13"/>
  <c r="C9016" i="13"/>
  <c r="C9017" i="13"/>
  <c r="C9018" i="13"/>
  <c r="C9019" i="13"/>
  <c r="C9020" i="13"/>
  <c r="C9021" i="13"/>
  <c r="C9022" i="13"/>
  <c r="C9023" i="13"/>
  <c r="C9024" i="13"/>
  <c r="C9025" i="13"/>
  <c r="C9026" i="13"/>
  <c r="C9027" i="13"/>
  <c r="C9028" i="13"/>
  <c r="C9029" i="13"/>
  <c r="C9030" i="13"/>
  <c r="C9031" i="13"/>
  <c r="C9032" i="13"/>
  <c r="C9033" i="13"/>
  <c r="C9034" i="13"/>
  <c r="C9035" i="13"/>
  <c r="C9036" i="13"/>
  <c r="C9037" i="13"/>
  <c r="C9038" i="13"/>
  <c r="C9039" i="13"/>
  <c r="C9040" i="13"/>
  <c r="C9041" i="13"/>
  <c r="C9042" i="13"/>
  <c r="C9043" i="13"/>
  <c r="C9044" i="13"/>
  <c r="C9045" i="13"/>
  <c r="C9046" i="13"/>
  <c r="C9047" i="13"/>
  <c r="C9048" i="13"/>
  <c r="C9049" i="13"/>
  <c r="C9050" i="13"/>
  <c r="C9051" i="13"/>
  <c r="C9052" i="13"/>
  <c r="C9053" i="13"/>
  <c r="C9054" i="13"/>
  <c r="C9055" i="13"/>
  <c r="C9056" i="13"/>
  <c r="C9057" i="13"/>
  <c r="C9058" i="13"/>
  <c r="C9059" i="13"/>
  <c r="C9060" i="13"/>
  <c r="C9061" i="13"/>
  <c r="C9062" i="13"/>
  <c r="C9063" i="13"/>
  <c r="C9064" i="13"/>
  <c r="C9065" i="13"/>
  <c r="C9066" i="13"/>
  <c r="C9067" i="13"/>
  <c r="C9068" i="13"/>
  <c r="C9069" i="13"/>
  <c r="C9070" i="13"/>
  <c r="C9071" i="13"/>
  <c r="C9072" i="13"/>
  <c r="C9073" i="13"/>
  <c r="C9074" i="13"/>
  <c r="C9075" i="13"/>
  <c r="C9076" i="13"/>
  <c r="C9077" i="13"/>
  <c r="C9078" i="13"/>
  <c r="C9079" i="13"/>
  <c r="C9080" i="13"/>
  <c r="C9081" i="13"/>
  <c r="C9082" i="13"/>
  <c r="C9083" i="13"/>
  <c r="C9084" i="13"/>
  <c r="C9085" i="13"/>
  <c r="C9086" i="13"/>
  <c r="C9087" i="13"/>
  <c r="C9088" i="13"/>
  <c r="C9089" i="13"/>
  <c r="C9090" i="13"/>
  <c r="C9091" i="13"/>
  <c r="C9092" i="13"/>
  <c r="C9093" i="13"/>
  <c r="C9094" i="13"/>
  <c r="C9095" i="13"/>
  <c r="C9096" i="13"/>
  <c r="C9097" i="13"/>
  <c r="C9098" i="13"/>
  <c r="C9099" i="13"/>
  <c r="C9100" i="13"/>
  <c r="C9101" i="13"/>
  <c r="C9102" i="13"/>
  <c r="C9103" i="13"/>
  <c r="C9104" i="13"/>
  <c r="C9105" i="13"/>
  <c r="C9106" i="13"/>
  <c r="C9107" i="13"/>
  <c r="C9108" i="13"/>
  <c r="C9109" i="13"/>
  <c r="C9110" i="13"/>
  <c r="C9111" i="13"/>
  <c r="C9112" i="13"/>
  <c r="C9113" i="13"/>
  <c r="C9114" i="13"/>
  <c r="C9115" i="13"/>
  <c r="C9116" i="13"/>
  <c r="C9117" i="13"/>
  <c r="C9118" i="13"/>
  <c r="C9119" i="13"/>
  <c r="C9120" i="13"/>
  <c r="C9121" i="13"/>
  <c r="C9122" i="13"/>
  <c r="C9123" i="13"/>
  <c r="C9124" i="13"/>
  <c r="C9125" i="13"/>
  <c r="C9126" i="13"/>
  <c r="C9127" i="13"/>
  <c r="C9128" i="13"/>
  <c r="C9129" i="13"/>
  <c r="C9130" i="13"/>
  <c r="C9131" i="13"/>
  <c r="C9132" i="13"/>
  <c r="C9133" i="13"/>
  <c r="C9134" i="13"/>
  <c r="C9135" i="13"/>
  <c r="C9136" i="13"/>
  <c r="C9137" i="13"/>
  <c r="C9138" i="13"/>
  <c r="C9139" i="13"/>
  <c r="C9140" i="13"/>
  <c r="C9141" i="13"/>
  <c r="C9142" i="13"/>
  <c r="C9143" i="13"/>
  <c r="C9144" i="13"/>
  <c r="C9145" i="13"/>
  <c r="C9146" i="13"/>
  <c r="C9147" i="13"/>
  <c r="C9148" i="13"/>
  <c r="C9149" i="13"/>
  <c r="C9150" i="13"/>
  <c r="C9151" i="13"/>
  <c r="C9152" i="13"/>
  <c r="C9153" i="13"/>
  <c r="C9154" i="13"/>
  <c r="C9155" i="13"/>
  <c r="C9156" i="13"/>
  <c r="C9157" i="13"/>
  <c r="C9158" i="13"/>
  <c r="C9159" i="13"/>
  <c r="C9160" i="13"/>
  <c r="C9161" i="13"/>
  <c r="C9162" i="13"/>
  <c r="C9163" i="13"/>
  <c r="C9164" i="13"/>
  <c r="C9165" i="13"/>
  <c r="C9166" i="13"/>
  <c r="C9167" i="13"/>
  <c r="C9168" i="13"/>
  <c r="C9169" i="13"/>
  <c r="C9170" i="13"/>
  <c r="C9171" i="13"/>
  <c r="C9172" i="13"/>
  <c r="C9173" i="13"/>
  <c r="C9174" i="13"/>
  <c r="C9175" i="13"/>
  <c r="C9176" i="13"/>
  <c r="C9177" i="13"/>
  <c r="C9178" i="13"/>
  <c r="C9179" i="13"/>
  <c r="C9180" i="13"/>
  <c r="C9181" i="13"/>
  <c r="C9182" i="13"/>
  <c r="C9183" i="13"/>
  <c r="C9184" i="13"/>
  <c r="C9185" i="13"/>
  <c r="C9186" i="13"/>
  <c r="C9187" i="13"/>
  <c r="C9188" i="13"/>
  <c r="C9189" i="13"/>
  <c r="C9190" i="13"/>
  <c r="C9191" i="13"/>
  <c r="C9192" i="13"/>
  <c r="C9193" i="13"/>
  <c r="C9194" i="13"/>
  <c r="C9195" i="13"/>
  <c r="C9196" i="13"/>
  <c r="C9197" i="13"/>
  <c r="C9198" i="13"/>
  <c r="C9199" i="13"/>
  <c r="C9200" i="13"/>
  <c r="C9201" i="13"/>
  <c r="C9202" i="13"/>
  <c r="C9203" i="13"/>
  <c r="C9204" i="13"/>
  <c r="C9205" i="13"/>
  <c r="C9206" i="13"/>
  <c r="C9207" i="13"/>
  <c r="C9208" i="13"/>
  <c r="C9209" i="13"/>
  <c r="C9210" i="13"/>
  <c r="C9211" i="13"/>
  <c r="C9212" i="13"/>
  <c r="C9213" i="13"/>
  <c r="C9214" i="13"/>
  <c r="C9215" i="13"/>
  <c r="C9216" i="13"/>
  <c r="C9217" i="13"/>
  <c r="C9218" i="13"/>
  <c r="C9219" i="13"/>
  <c r="C9220" i="13"/>
  <c r="C9221" i="13"/>
  <c r="C9222" i="13"/>
  <c r="C9223" i="13"/>
  <c r="C9224" i="13"/>
  <c r="C9225" i="13"/>
  <c r="C9226" i="13"/>
  <c r="C9227" i="13"/>
  <c r="C9228" i="13"/>
  <c r="C9229" i="13"/>
  <c r="C9230" i="13"/>
  <c r="C9231" i="13"/>
  <c r="C9232" i="13"/>
  <c r="C9233" i="13"/>
  <c r="C9234" i="13"/>
  <c r="C9235" i="13"/>
  <c r="C9236" i="13"/>
  <c r="C9237" i="13"/>
  <c r="C9238" i="13"/>
  <c r="C9239" i="13"/>
  <c r="C9240" i="13"/>
  <c r="C9241" i="13"/>
  <c r="C9242" i="13"/>
  <c r="C9243" i="13"/>
  <c r="C9244" i="13"/>
  <c r="C9245" i="13"/>
  <c r="C9246" i="13"/>
  <c r="C9247" i="13"/>
  <c r="C9248" i="13"/>
  <c r="C9249" i="13"/>
  <c r="C9250" i="13"/>
  <c r="C9251" i="13"/>
  <c r="C9252" i="13"/>
  <c r="C9253" i="13"/>
  <c r="C9254" i="13"/>
  <c r="C9255" i="13"/>
  <c r="C9256" i="13"/>
  <c r="C9257" i="13"/>
  <c r="C9258" i="13"/>
  <c r="C9259" i="13"/>
  <c r="C9260" i="13"/>
  <c r="C9261" i="13"/>
  <c r="C9262" i="13"/>
  <c r="C9263" i="13"/>
  <c r="C9264" i="13"/>
  <c r="C9265" i="13"/>
  <c r="C9266" i="13"/>
  <c r="C9267" i="13"/>
  <c r="C9268" i="13"/>
  <c r="C9269" i="13"/>
  <c r="C9270" i="13"/>
  <c r="C9271" i="13"/>
  <c r="C9272" i="13"/>
  <c r="C9273" i="13"/>
  <c r="C9274" i="13"/>
  <c r="C9275" i="13"/>
  <c r="C9276" i="13"/>
  <c r="C9277" i="13"/>
  <c r="C9278" i="13"/>
  <c r="C9279" i="13"/>
  <c r="C9280" i="13"/>
  <c r="C9281" i="13"/>
  <c r="C9282" i="13"/>
  <c r="C9283" i="13"/>
  <c r="C9284" i="13"/>
  <c r="C9285" i="13"/>
  <c r="C9286" i="13"/>
  <c r="C9287" i="13"/>
  <c r="C9288" i="13"/>
  <c r="C9289" i="13"/>
  <c r="C9290" i="13"/>
  <c r="C9291" i="13"/>
  <c r="C9292" i="13"/>
  <c r="C9293" i="13"/>
  <c r="C9294" i="13"/>
  <c r="C9295" i="13"/>
  <c r="C9296" i="13"/>
  <c r="C9297" i="13"/>
  <c r="C9298" i="13"/>
  <c r="C9299" i="13"/>
  <c r="C9300" i="13"/>
  <c r="C9301" i="13"/>
  <c r="C9302" i="13"/>
  <c r="C9303" i="13"/>
  <c r="C9304" i="13"/>
  <c r="C9305" i="13"/>
  <c r="C9306" i="13"/>
  <c r="C9307" i="13"/>
  <c r="C9308" i="13"/>
  <c r="C9309" i="13"/>
  <c r="C9310" i="13"/>
  <c r="C9311" i="13"/>
  <c r="C9312" i="13"/>
  <c r="C9313" i="13"/>
  <c r="C9314" i="13"/>
  <c r="C9315" i="13"/>
  <c r="C9316" i="13"/>
  <c r="C9317" i="13"/>
  <c r="C9318" i="13"/>
  <c r="C9319" i="13"/>
  <c r="C9320" i="13"/>
  <c r="C9321" i="13"/>
  <c r="C9322" i="13"/>
  <c r="C9323" i="13"/>
  <c r="C9324" i="13"/>
  <c r="C9325" i="13"/>
  <c r="C9326" i="13"/>
  <c r="C9327" i="13"/>
  <c r="C9328" i="13"/>
  <c r="C9329" i="13"/>
  <c r="C9330" i="13"/>
  <c r="C9331" i="13"/>
  <c r="C9332" i="13"/>
  <c r="C9333" i="13"/>
  <c r="C9334" i="13"/>
  <c r="C9335" i="13"/>
  <c r="C9336" i="13"/>
  <c r="C9337" i="13"/>
  <c r="C9338" i="13"/>
  <c r="C9339" i="13"/>
  <c r="C9340" i="13"/>
  <c r="C9341" i="13"/>
  <c r="C9342" i="13"/>
  <c r="C9343" i="13"/>
  <c r="C9344" i="13"/>
  <c r="C9345" i="13"/>
  <c r="C9346" i="13"/>
  <c r="C9347" i="13"/>
  <c r="C9348" i="13"/>
  <c r="C9349" i="13"/>
  <c r="C9350" i="13"/>
  <c r="C9351" i="13"/>
  <c r="C9352" i="13"/>
  <c r="C9353" i="13"/>
  <c r="C9354" i="13"/>
  <c r="C9355" i="13"/>
  <c r="C9356" i="13"/>
  <c r="C9357" i="13"/>
  <c r="C9358" i="13"/>
  <c r="C9359" i="13"/>
  <c r="C9360" i="13"/>
  <c r="C9361" i="13"/>
  <c r="C9362" i="13"/>
  <c r="C9363" i="13"/>
  <c r="C9364" i="13"/>
  <c r="C9365" i="13"/>
  <c r="C9366" i="13"/>
  <c r="C9367" i="13"/>
  <c r="C9368" i="13"/>
  <c r="C9369" i="13"/>
  <c r="C9370" i="13"/>
  <c r="C9371" i="13"/>
  <c r="C9372" i="13"/>
  <c r="C9373" i="13"/>
  <c r="C9374" i="13"/>
  <c r="C9375" i="13"/>
  <c r="C9376" i="13"/>
  <c r="C9377" i="13"/>
  <c r="C9378" i="13"/>
  <c r="C9379" i="13"/>
  <c r="C9380" i="13"/>
  <c r="C9381" i="13"/>
  <c r="C9382" i="13"/>
  <c r="C9383" i="13"/>
  <c r="C9384" i="13"/>
  <c r="C9385" i="13"/>
  <c r="C9386" i="13"/>
  <c r="C9387" i="13"/>
  <c r="C9388" i="13"/>
  <c r="C9389" i="13"/>
  <c r="C9390" i="13"/>
  <c r="C9391" i="13"/>
  <c r="C9392" i="13"/>
  <c r="C9393" i="13"/>
  <c r="C9394" i="13"/>
  <c r="C9395" i="13"/>
  <c r="C9396" i="13"/>
  <c r="C9397" i="13"/>
  <c r="C9398" i="13"/>
  <c r="C9399" i="13"/>
  <c r="C9400" i="13"/>
  <c r="C9401" i="13"/>
  <c r="C9402" i="13"/>
  <c r="C9403" i="13"/>
  <c r="C9404" i="13"/>
  <c r="C9405" i="13"/>
  <c r="C9406" i="13"/>
  <c r="C9407" i="13"/>
  <c r="C9408" i="13"/>
  <c r="C9409" i="13"/>
  <c r="C9410" i="13"/>
  <c r="C9411" i="13"/>
  <c r="C9412" i="13"/>
  <c r="C9413" i="13"/>
  <c r="C9414" i="13"/>
  <c r="C9415" i="13"/>
  <c r="C9416" i="13"/>
  <c r="C9417" i="13"/>
  <c r="C9418" i="13"/>
  <c r="C9419" i="13"/>
  <c r="C9420" i="13"/>
  <c r="C9421" i="13"/>
  <c r="C9422" i="13"/>
  <c r="C9423" i="13"/>
  <c r="C9424" i="13"/>
  <c r="C9425" i="13"/>
  <c r="C9426" i="13"/>
  <c r="C9427" i="13"/>
  <c r="C9428" i="13"/>
  <c r="C9429" i="13"/>
  <c r="C9430" i="13"/>
  <c r="C9431" i="13"/>
  <c r="C9432" i="13"/>
  <c r="C9433" i="13"/>
  <c r="C9434" i="13"/>
  <c r="C9435" i="13"/>
  <c r="C9436" i="13"/>
  <c r="C9437" i="13"/>
  <c r="C9438" i="13"/>
  <c r="C9439" i="13"/>
  <c r="C9440" i="13"/>
  <c r="C9441" i="13"/>
  <c r="C9442" i="13"/>
  <c r="C9443" i="13"/>
  <c r="C9444" i="13"/>
  <c r="C9445" i="13"/>
  <c r="C9446" i="13"/>
  <c r="C9447" i="13"/>
  <c r="C9448" i="13"/>
  <c r="C9449" i="13"/>
  <c r="C9450" i="13"/>
  <c r="C9451" i="13"/>
  <c r="C9452" i="13"/>
  <c r="C9453" i="13"/>
  <c r="C9454" i="13"/>
  <c r="C9455" i="13"/>
  <c r="C9456" i="13"/>
  <c r="C9457" i="13"/>
  <c r="C9458" i="13"/>
  <c r="C9459" i="13"/>
  <c r="C9460" i="13"/>
  <c r="C9461" i="13"/>
  <c r="C9462" i="13"/>
  <c r="C9463" i="13"/>
  <c r="C9464" i="13"/>
  <c r="C9465" i="13"/>
  <c r="C9466" i="13"/>
  <c r="C9467" i="13"/>
  <c r="C9468" i="13"/>
  <c r="C9469" i="13"/>
  <c r="C9470" i="13"/>
  <c r="C9471" i="13"/>
  <c r="C9472" i="13"/>
  <c r="C9473" i="13"/>
  <c r="C9474" i="13"/>
  <c r="C9475" i="13"/>
  <c r="C9476" i="13"/>
  <c r="C9477" i="13"/>
  <c r="C9478" i="13"/>
  <c r="C9479" i="13"/>
  <c r="C9480" i="13"/>
  <c r="C9481" i="13"/>
  <c r="C9482" i="13"/>
  <c r="C9483" i="13"/>
  <c r="C9484" i="13"/>
  <c r="C9485" i="13"/>
  <c r="C9486" i="13"/>
  <c r="C9487" i="13"/>
  <c r="C9488" i="13"/>
  <c r="C9489" i="13"/>
  <c r="C9490" i="13"/>
  <c r="C9491" i="13"/>
  <c r="C9492" i="13"/>
  <c r="C9493" i="13"/>
  <c r="C9494" i="13"/>
  <c r="C9495" i="13"/>
  <c r="C9496" i="13"/>
  <c r="C9497" i="13"/>
  <c r="C9498" i="13"/>
  <c r="C9499" i="13"/>
  <c r="C9500" i="13"/>
  <c r="C9501" i="13"/>
  <c r="C9502" i="13"/>
  <c r="C9503" i="13"/>
  <c r="C9504" i="13"/>
  <c r="C9505" i="13"/>
  <c r="C9506" i="13"/>
  <c r="C9507" i="13"/>
  <c r="C9508" i="13"/>
  <c r="C9509" i="13"/>
  <c r="C9510" i="13"/>
  <c r="C9511" i="13"/>
  <c r="C9512" i="13"/>
  <c r="C9513" i="13"/>
  <c r="C9514" i="13"/>
  <c r="C9515" i="13"/>
  <c r="C9516" i="13"/>
  <c r="C9517" i="13"/>
  <c r="C9518" i="13"/>
  <c r="C9519" i="13"/>
  <c r="C9520" i="13"/>
  <c r="C9521" i="13"/>
  <c r="C9522" i="13"/>
  <c r="C9523" i="13"/>
  <c r="C9524" i="13"/>
  <c r="C9525" i="13"/>
  <c r="C9526" i="13"/>
  <c r="C9527" i="13"/>
  <c r="C9528" i="13"/>
  <c r="C9529" i="13"/>
  <c r="C9530" i="13"/>
  <c r="C9531" i="13"/>
  <c r="C9532" i="13"/>
  <c r="C9533" i="13"/>
  <c r="C9534" i="13"/>
  <c r="C9535" i="13"/>
  <c r="C9536" i="13"/>
  <c r="C9537" i="13"/>
  <c r="C9538" i="13"/>
  <c r="C9539" i="13"/>
  <c r="C9540" i="13"/>
  <c r="C9541" i="13"/>
  <c r="C9542" i="13"/>
  <c r="C9543" i="13"/>
  <c r="C9544" i="13"/>
  <c r="C9545" i="13"/>
  <c r="C9546" i="13"/>
  <c r="C9547" i="13"/>
  <c r="C9548" i="13"/>
  <c r="C9549" i="13"/>
  <c r="C9550" i="13"/>
  <c r="C9551" i="13"/>
  <c r="C9552" i="13"/>
  <c r="C9553" i="13"/>
  <c r="C9554" i="13"/>
  <c r="C9555" i="13"/>
  <c r="C9556" i="13"/>
  <c r="C9557" i="13"/>
  <c r="C9558" i="13"/>
  <c r="C9559" i="13"/>
  <c r="C9560" i="13"/>
  <c r="C9561" i="13"/>
  <c r="C9562" i="13"/>
  <c r="C9563" i="13"/>
  <c r="C9564" i="13"/>
  <c r="C9565" i="13"/>
  <c r="C9566" i="13"/>
  <c r="C9567" i="13"/>
  <c r="C9568" i="13"/>
  <c r="C9569" i="13"/>
  <c r="C9570" i="13"/>
  <c r="C9571" i="13"/>
  <c r="C9572" i="13"/>
  <c r="C9573" i="13"/>
  <c r="C9574" i="13"/>
  <c r="C9575" i="13"/>
  <c r="C9576" i="13"/>
  <c r="C9577" i="13"/>
  <c r="C9578" i="13"/>
  <c r="C9579" i="13"/>
  <c r="C9580" i="13"/>
  <c r="C9581" i="13"/>
  <c r="C9582" i="13"/>
  <c r="C9583" i="13"/>
  <c r="C9584" i="13"/>
  <c r="C9585" i="13"/>
  <c r="C9586" i="13"/>
  <c r="C9587" i="13"/>
  <c r="C9588" i="13"/>
  <c r="C9589" i="13"/>
  <c r="C9590" i="13"/>
  <c r="C9591" i="13"/>
  <c r="C9592" i="13"/>
  <c r="C9593" i="13"/>
  <c r="C9594" i="13"/>
  <c r="C9595" i="13"/>
  <c r="C9596" i="13"/>
  <c r="C9597" i="13"/>
  <c r="C9598" i="13"/>
  <c r="C9599" i="13"/>
  <c r="C9600" i="13"/>
  <c r="C9601" i="13"/>
  <c r="C9602" i="13"/>
  <c r="C9603" i="13"/>
  <c r="C9604" i="13"/>
  <c r="C9605" i="13"/>
  <c r="C9606" i="13"/>
  <c r="C9607" i="13"/>
  <c r="C9608" i="13"/>
  <c r="C9609" i="13"/>
  <c r="C9610" i="13"/>
  <c r="C9611" i="13"/>
  <c r="C9612" i="13"/>
  <c r="C9613" i="13"/>
  <c r="C9614" i="13"/>
  <c r="C9615" i="13"/>
  <c r="C9616" i="13"/>
  <c r="C9617" i="13"/>
  <c r="C9618" i="13"/>
  <c r="C9619" i="13"/>
  <c r="C9620" i="13"/>
  <c r="C9621" i="13"/>
  <c r="C9622" i="13"/>
  <c r="C9623" i="13"/>
  <c r="C9624" i="13"/>
  <c r="C9625" i="13"/>
  <c r="C9626" i="13"/>
  <c r="C9627" i="13"/>
  <c r="C9628" i="13"/>
  <c r="C9629" i="13"/>
  <c r="C9630" i="13"/>
  <c r="C9631" i="13"/>
  <c r="C9632" i="13"/>
  <c r="C9633" i="13"/>
  <c r="C9634" i="13"/>
  <c r="C9635" i="13"/>
  <c r="C9636" i="13"/>
  <c r="C9637" i="13"/>
  <c r="C9638" i="13"/>
  <c r="C9639" i="13"/>
  <c r="C9640" i="13"/>
  <c r="C9641" i="13"/>
  <c r="C9642" i="13"/>
  <c r="C9643" i="13"/>
  <c r="C9644" i="13"/>
  <c r="C9645" i="13"/>
  <c r="C9646" i="13"/>
  <c r="C9647" i="13"/>
  <c r="C9648" i="13"/>
  <c r="C9649" i="13"/>
  <c r="C9650" i="13"/>
  <c r="C9651" i="13"/>
  <c r="C9652" i="13"/>
  <c r="C9653" i="13"/>
  <c r="C9654" i="13"/>
  <c r="C9655" i="13"/>
  <c r="C9656" i="13"/>
  <c r="C9657" i="13"/>
  <c r="C9658" i="13"/>
  <c r="C9659" i="13"/>
  <c r="C9660" i="13"/>
  <c r="C9661" i="13"/>
  <c r="C9662" i="13"/>
  <c r="C9663" i="13"/>
  <c r="C9664" i="13"/>
  <c r="C9665" i="13"/>
  <c r="C9666" i="13"/>
  <c r="C9667" i="13"/>
  <c r="C9668" i="13"/>
  <c r="C9669" i="13"/>
  <c r="C9670" i="13"/>
  <c r="C9671" i="13"/>
  <c r="C9672" i="13"/>
  <c r="C9673" i="13"/>
  <c r="C9674" i="13"/>
  <c r="C9675" i="13"/>
  <c r="C9676" i="13"/>
  <c r="C9677" i="13"/>
  <c r="C9678" i="13"/>
  <c r="C9679" i="13"/>
  <c r="C9680" i="13"/>
  <c r="C9681" i="13"/>
  <c r="C9682" i="13"/>
  <c r="C9683" i="13"/>
  <c r="C9684" i="13"/>
  <c r="C9685" i="13"/>
  <c r="C9686" i="13"/>
  <c r="C9687" i="13"/>
  <c r="C9688" i="13"/>
  <c r="C9689" i="13"/>
  <c r="C9690" i="13"/>
  <c r="C9691" i="13"/>
  <c r="C9692" i="13"/>
  <c r="C9693" i="13"/>
  <c r="C9694" i="13"/>
  <c r="C9695" i="13"/>
  <c r="C9696" i="13"/>
  <c r="C9697" i="13"/>
  <c r="C9698" i="13"/>
  <c r="C9699" i="13"/>
  <c r="C9700" i="13"/>
  <c r="C9701" i="13"/>
  <c r="C9702" i="13"/>
  <c r="C9703" i="13"/>
  <c r="C9704" i="13"/>
  <c r="C9705" i="13"/>
  <c r="C9706" i="13"/>
  <c r="C9707" i="13"/>
  <c r="C9708" i="13"/>
  <c r="C9709" i="13"/>
  <c r="C9710" i="13"/>
  <c r="C9711" i="13"/>
  <c r="C9712" i="13"/>
  <c r="C9713" i="13"/>
  <c r="C9714" i="13"/>
  <c r="C9715" i="13"/>
  <c r="C9716" i="13"/>
  <c r="C9717" i="13"/>
  <c r="C9718" i="13"/>
  <c r="C9719" i="13"/>
  <c r="C9720" i="13"/>
  <c r="C9721" i="13"/>
  <c r="C9722" i="13"/>
  <c r="C9723" i="13"/>
  <c r="C9724" i="13"/>
  <c r="C9725" i="13"/>
  <c r="C9726" i="13"/>
  <c r="C9727" i="13"/>
  <c r="C9728" i="13"/>
  <c r="C9729" i="13"/>
  <c r="C9730" i="13"/>
  <c r="C9731" i="13"/>
  <c r="C9732" i="13"/>
  <c r="C9733" i="13"/>
  <c r="C9734" i="13"/>
  <c r="C9735" i="13"/>
  <c r="C9736" i="13"/>
  <c r="C9737" i="13"/>
  <c r="C9738" i="13"/>
  <c r="C9739" i="13"/>
  <c r="C9740" i="13"/>
  <c r="C9741" i="13"/>
  <c r="C9742" i="13"/>
  <c r="C9743" i="13"/>
  <c r="C9744" i="13"/>
  <c r="C9745" i="13"/>
  <c r="C9746" i="13"/>
  <c r="C9747" i="13"/>
  <c r="C9748" i="13"/>
  <c r="C9749" i="13"/>
  <c r="C9750" i="13"/>
  <c r="C9751" i="13"/>
  <c r="C9752" i="13"/>
  <c r="C9753" i="13"/>
  <c r="C9754" i="13"/>
  <c r="C9755" i="13"/>
  <c r="C9756" i="13"/>
  <c r="C9757" i="13"/>
  <c r="C9758" i="13"/>
  <c r="C9759" i="13"/>
  <c r="C9760" i="13"/>
  <c r="C9761" i="13"/>
  <c r="C9762" i="13"/>
  <c r="C9763" i="13"/>
  <c r="C9764" i="13"/>
  <c r="C9765" i="13"/>
  <c r="C9766" i="13"/>
  <c r="C9767" i="13"/>
  <c r="C9768" i="13"/>
  <c r="C9769" i="13"/>
  <c r="C9770" i="13"/>
  <c r="C9771" i="13"/>
  <c r="C9772" i="13"/>
  <c r="C9773" i="13"/>
  <c r="C9774" i="13"/>
  <c r="C9775" i="13"/>
  <c r="C9776" i="13"/>
  <c r="C9777" i="13"/>
  <c r="C9778" i="13"/>
  <c r="C9779" i="13"/>
  <c r="C9780" i="13"/>
  <c r="C9781" i="13"/>
  <c r="C9782" i="13"/>
  <c r="C9783" i="13"/>
  <c r="C9784" i="13"/>
  <c r="C9785" i="13"/>
  <c r="C9786" i="13"/>
  <c r="C9787" i="13"/>
  <c r="C9788" i="13"/>
  <c r="C9789" i="13"/>
  <c r="C9790" i="13"/>
  <c r="C9791" i="13"/>
  <c r="C9792" i="13"/>
  <c r="C9793" i="13"/>
  <c r="C9794" i="13"/>
  <c r="C9795" i="13"/>
  <c r="C9796" i="13"/>
  <c r="C9797" i="13"/>
  <c r="C9798" i="13"/>
  <c r="C9799" i="13"/>
  <c r="C9800" i="13"/>
  <c r="C9801" i="13"/>
  <c r="C9802" i="13"/>
  <c r="C9803" i="13"/>
  <c r="C9804" i="13"/>
  <c r="C9805" i="13"/>
  <c r="C9806" i="13"/>
  <c r="C9807" i="13"/>
  <c r="C9808" i="13"/>
  <c r="C9809" i="13"/>
  <c r="C9810" i="13"/>
  <c r="C9811" i="13"/>
  <c r="C9812" i="13"/>
  <c r="C9813" i="13"/>
  <c r="C9814" i="13"/>
  <c r="C9815" i="13"/>
  <c r="C9816" i="13"/>
  <c r="C9817" i="13"/>
  <c r="C9818" i="13"/>
  <c r="C9819" i="13"/>
  <c r="C9820" i="13"/>
  <c r="C9821" i="13"/>
  <c r="C9822" i="13"/>
  <c r="C9823" i="13"/>
  <c r="C9824" i="13"/>
  <c r="C9825" i="13"/>
  <c r="C9826" i="13"/>
  <c r="C9827" i="13"/>
  <c r="C9828" i="13"/>
  <c r="C9829" i="13"/>
  <c r="C9830" i="13"/>
  <c r="C9831" i="13"/>
  <c r="C9832" i="13"/>
  <c r="C9833" i="13"/>
  <c r="C9834" i="13"/>
  <c r="C9835" i="13"/>
  <c r="C9836" i="13"/>
  <c r="C9837" i="13"/>
  <c r="C9838" i="13"/>
  <c r="C9839" i="13"/>
  <c r="C9840" i="13"/>
  <c r="C9841" i="13"/>
  <c r="C9842" i="13"/>
  <c r="C9843" i="13"/>
  <c r="C9844" i="13"/>
  <c r="C9845" i="13"/>
  <c r="C9846" i="13"/>
  <c r="C9847" i="13"/>
  <c r="C9848" i="13"/>
  <c r="C9849" i="13"/>
  <c r="C9850" i="13"/>
  <c r="C9851" i="13"/>
  <c r="C9852" i="13"/>
  <c r="C9853" i="13"/>
  <c r="C9854" i="13"/>
  <c r="C9855" i="13"/>
  <c r="C9856" i="13"/>
  <c r="C9857" i="13"/>
  <c r="C9858" i="13"/>
  <c r="C9859" i="13"/>
  <c r="C9860" i="13"/>
  <c r="C9861" i="13"/>
  <c r="C9862" i="13"/>
  <c r="C9863" i="13"/>
  <c r="C9864" i="13"/>
  <c r="C9865" i="13"/>
  <c r="C9866" i="13"/>
  <c r="C9867" i="13"/>
  <c r="C9868" i="13"/>
  <c r="C9869" i="13"/>
  <c r="C9870" i="13"/>
  <c r="C9871" i="13"/>
  <c r="C9872" i="13"/>
  <c r="C9873" i="13"/>
  <c r="C9874" i="13"/>
  <c r="C9875" i="13"/>
  <c r="C9876" i="13"/>
  <c r="C9877" i="13"/>
  <c r="C9878" i="13"/>
  <c r="C9879" i="13"/>
  <c r="C9880" i="13"/>
  <c r="C9881" i="13"/>
  <c r="C9882" i="13"/>
  <c r="C9883" i="13"/>
  <c r="C9884" i="13"/>
  <c r="C9885" i="13"/>
  <c r="C9886" i="13"/>
  <c r="C9887" i="13"/>
  <c r="C9888" i="13"/>
  <c r="C9889" i="13"/>
  <c r="C9890" i="13"/>
  <c r="C9891" i="13"/>
  <c r="C9892" i="13"/>
  <c r="C9893" i="13"/>
  <c r="C9894" i="13"/>
  <c r="C9895" i="13"/>
  <c r="C9896" i="13"/>
  <c r="C9897" i="13"/>
  <c r="C9898" i="13"/>
  <c r="C9899" i="13"/>
  <c r="C9900" i="13"/>
  <c r="C9901" i="13"/>
  <c r="C9902" i="13"/>
  <c r="C9903" i="13"/>
  <c r="C9904" i="13"/>
  <c r="C9905" i="13"/>
  <c r="C9906" i="13"/>
  <c r="C9907" i="13"/>
  <c r="C9908" i="13"/>
  <c r="C9909" i="13"/>
  <c r="C9910" i="13"/>
  <c r="C9911" i="13"/>
  <c r="C9912" i="13"/>
  <c r="C9913" i="13"/>
  <c r="C9914" i="13"/>
  <c r="C9915" i="13"/>
  <c r="C9916" i="13"/>
  <c r="C9917" i="13"/>
  <c r="C9918" i="13"/>
  <c r="C9919" i="13"/>
  <c r="C9920" i="13"/>
  <c r="C9921" i="13"/>
  <c r="C9922" i="13"/>
  <c r="C9923" i="13"/>
  <c r="C9924" i="13"/>
  <c r="C9925" i="13"/>
  <c r="C9926" i="13"/>
  <c r="C9927" i="13"/>
  <c r="C9928" i="13"/>
  <c r="C9929" i="13"/>
  <c r="C9930" i="13"/>
  <c r="C9931" i="13"/>
  <c r="C9932" i="13"/>
  <c r="C9933" i="13"/>
  <c r="C9934" i="13"/>
  <c r="C9935" i="13"/>
  <c r="C9936" i="13"/>
  <c r="C9937" i="13"/>
  <c r="C9938" i="13"/>
  <c r="C9939" i="13"/>
  <c r="C9940" i="13"/>
  <c r="C9941" i="13"/>
  <c r="C9942" i="13"/>
  <c r="C9943" i="13"/>
  <c r="C9944" i="13"/>
  <c r="C9945" i="13"/>
  <c r="C9946" i="13"/>
  <c r="C9947" i="13"/>
  <c r="C9948" i="13"/>
  <c r="C9949" i="13"/>
  <c r="C9950" i="13"/>
  <c r="C9951" i="13"/>
  <c r="C9952" i="13"/>
  <c r="C9953" i="13"/>
  <c r="C9954" i="13"/>
  <c r="C9955" i="13"/>
  <c r="C9956" i="13"/>
  <c r="C9957" i="13"/>
  <c r="C9958" i="13"/>
  <c r="C9959" i="13"/>
  <c r="C9960" i="13"/>
  <c r="C9961" i="13"/>
  <c r="C9962" i="13"/>
  <c r="C9963" i="13"/>
  <c r="C9964" i="13"/>
  <c r="C9965" i="13"/>
  <c r="C9966" i="13"/>
  <c r="C9967" i="13"/>
  <c r="C9968" i="13"/>
  <c r="C9969" i="13"/>
  <c r="C9970" i="13"/>
  <c r="C9971" i="13"/>
  <c r="C9972" i="13"/>
  <c r="C9973" i="13"/>
  <c r="C9974" i="13"/>
  <c r="C9975" i="13"/>
  <c r="C9976" i="13"/>
  <c r="C9977" i="13"/>
  <c r="C9978" i="13"/>
  <c r="C9979" i="13"/>
  <c r="C9980" i="13"/>
  <c r="C9981" i="13"/>
  <c r="C9982" i="13"/>
  <c r="C9983" i="13"/>
  <c r="C9984" i="13"/>
  <c r="C9985" i="13"/>
  <c r="C9986" i="13"/>
  <c r="C9987" i="13"/>
  <c r="C9988" i="13"/>
  <c r="C9989" i="13"/>
  <c r="C9990" i="13"/>
  <c r="C9991" i="13"/>
  <c r="C9992" i="13"/>
  <c r="C9993" i="13"/>
  <c r="C9994" i="13"/>
  <c r="C9995" i="13"/>
  <c r="C9996" i="13"/>
  <c r="C9997" i="13"/>
  <c r="C9998" i="13"/>
  <c r="C9999" i="13"/>
  <c r="C10000" i="13"/>
  <c r="C10001" i="13"/>
  <c r="C10002" i="13"/>
  <c r="C10003" i="13"/>
  <c r="C10004" i="13"/>
  <c r="C10005" i="13"/>
  <c r="C10006" i="13"/>
  <c r="C10007" i="13"/>
  <c r="C10008" i="13"/>
  <c r="C10009" i="13"/>
  <c r="C10010" i="13"/>
  <c r="C10011" i="13"/>
  <c r="C10012" i="13"/>
  <c r="C10013" i="13"/>
  <c r="C10014" i="13"/>
  <c r="C10015" i="13"/>
  <c r="C10016" i="13"/>
  <c r="C10017" i="13"/>
  <c r="C10018" i="13"/>
  <c r="C10019" i="13"/>
  <c r="C10020" i="13"/>
  <c r="C10021" i="13"/>
  <c r="C10022" i="13"/>
  <c r="C10023" i="13"/>
  <c r="C10024" i="13"/>
  <c r="C10025" i="13"/>
  <c r="C10026" i="13"/>
  <c r="C10027" i="13"/>
  <c r="C10028" i="13"/>
  <c r="C10029" i="13"/>
  <c r="C10030" i="13"/>
  <c r="C10031" i="13"/>
  <c r="C10032" i="13"/>
  <c r="C10033" i="13"/>
  <c r="C10034" i="13"/>
  <c r="C10035" i="13"/>
  <c r="C10036" i="13"/>
  <c r="C10037" i="13"/>
  <c r="C10038" i="13"/>
  <c r="C10039" i="13"/>
  <c r="C10040" i="13"/>
  <c r="C10041" i="13"/>
  <c r="C10042" i="13"/>
  <c r="C10043" i="13"/>
  <c r="C10044" i="13"/>
  <c r="C10045" i="13"/>
  <c r="C10046" i="13"/>
  <c r="C10047" i="13"/>
  <c r="C10048" i="13"/>
  <c r="C10049" i="13"/>
  <c r="C10050" i="13"/>
  <c r="C10051" i="13"/>
  <c r="C10052" i="13"/>
  <c r="C10053" i="13"/>
  <c r="C10054" i="13"/>
  <c r="C10055" i="13"/>
  <c r="C10056" i="13"/>
  <c r="C10057" i="13"/>
  <c r="C10058" i="13"/>
  <c r="C10059" i="13"/>
  <c r="C10060" i="13"/>
  <c r="C10061" i="13"/>
  <c r="C10062" i="13"/>
  <c r="C10063" i="13"/>
  <c r="C10064" i="13"/>
  <c r="C10065" i="13"/>
  <c r="C10066" i="13"/>
  <c r="C10067" i="13"/>
  <c r="C10068" i="13"/>
  <c r="C10069" i="13"/>
  <c r="C10070" i="13"/>
  <c r="C10071" i="13"/>
  <c r="C10072" i="13"/>
  <c r="C10073" i="13"/>
  <c r="C10074" i="13"/>
  <c r="C10075" i="13"/>
  <c r="C10076" i="13"/>
  <c r="C10077" i="13"/>
  <c r="C10078" i="13"/>
  <c r="C10079" i="13"/>
  <c r="C10080" i="13"/>
  <c r="C10081" i="13"/>
  <c r="C10082" i="13"/>
  <c r="C10083" i="13"/>
  <c r="C10084" i="13"/>
  <c r="C10085" i="13"/>
  <c r="C10086" i="13"/>
  <c r="C10087" i="13"/>
  <c r="C10088" i="13"/>
  <c r="C10089" i="13"/>
  <c r="C10090" i="13"/>
  <c r="C10091" i="13"/>
  <c r="C10092" i="13"/>
  <c r="C10093" i="13"/>
  <c r="C10094" i="13"/>
  <c r="C10095" i="13"/>
  <c r="C10096" i="13"/>
  <c r="C10097" i="13"/>
  <c r="C10098" i="13"/>
  <c r="C10099" i="13"/>
  <c r="C10100" i="13"/>
  <c r="C10101" i="13"/>
  <c r="C10102" i="13"/>
  <c r="C10103" i="13"/>
  <c r="C10104" i="13"/>
  <c r="C10105" i="13"/>
  <c r="C10106" i="13"/>
  <c r="C10107" i="13"/>
  <c r="C10108" i="13"/>
  <c r="C10109" i="13"/>
  <c r="C10110" i="13"/>
  <c r="C10111" i="13"/>
  <c r="C10112" i="13"/>
  <c r="C10113" i="13"/>
  <c r="C10114" i="13"/>
  <c r="C10115" i="13"/>
  <c r="C10116" i="13"/>
  <c r="C10117" i="13"/>
  <c r="C10118" i="13"/>
  <c r="C10119" i="13"/>
  <c r="C10120" i="13"/>
  <c r="C10121" i="13"/>
  <c r="C10122" i="13"/>
  <c r="C10123" i="13"/>
  <c r="C10124" i="13"/>
  <c r="C10125" i="13"/>
  <c r="C10126" i="13"/>
  <c r="C10127" i="13"/>
  <c r="C10128" i="13"/>
  <c r="C10129" i="13"/>
  <c r="C10130" i="13"/>
  <c r="C10131" i="13"/>
  <c r="C10132" i="13"/>
  <c r="C10133" i="13"/>
  <c r="C10134" i="13"/>
  <c r="C10135" i="13"/>
  <c r="C10136" i="13"/>
  <c r="C10137" i="13"/>
  <c r="C10138" i="13"/>
  <c r="C10139" i="13"/>
  <c r="C10140" i="13"/>
  <c r="C10141" i="13"/>
  <c r="C10142" i="13"/>
  <c r="C10143" i="13"/>
  <c r="C10144" i="13"/>
  <c r="C10145" i="13"/>
  <c r="C10146" i="13"/>
  <c r="C10147" i="13"/>
  <c r="C10148" i="13"/>
  <c r="C10149" i="13"/>
  <c r="C10150" i="13"/>
  <c r="C10151" i="13"/>
  <c r="C10152" i="13"/>
  <c r="C10153" i="13"/>
  <c r="C10154" i="13"/>
  <c r="C10155" i="13"/>
  <c r="C10156" i="13"/>
  <c r="C10157" i="13"/>
  <c r="C10158" i="13"/>
  <c r="C10159" i="13"/>
  <c r="C10160" i="13"/>
  <c r="C10161" i="13"/>
  <c r="C10162" i="13"/>
  <c r="C10163" i="13"/>
  <c r="C10164" i="13"/>
  <c r="C10165" i="13"/>
  <c r="C10166" i="13"/>
  <c r="C10167" i="13"/>
  <c r="C10168" i="13"/>
  <c r="C10169" i="13"/>
  <c r="C10170" i="13"/>
  <c r="C10171" i="13"/>
  <c r="C10172" i="13"/>
  <c r="C10173" i="13"/>
  <c r="C10174" i="13"/>
  <c r="C10175" i="13"/>
  <c r="C10176" i="13"/>
  <c r="C10177" i="13"/>
  <c r="C10178" i="13"/>
  <c r="C10179" i="13"/>
  <c r="C10180" i="13"/>
  <c r="C10181" i="13"/>
  <c r="C10182" i="13"/>
  <c r="C10183" i="13"/>
  <c r="C10184" i="13"/>
  <c r="C10185" i="13"/>
  <c r="C10186" i="13"/>
  <c r="C10187" i="13"/>
  <c r="C10188" i="13"/>
  <c r="C10189" i="13"/>
  <c r="C10190" i="13"/>
  <c r="C10191" i="13"/>
  <c r="C10192" i="13"/>
  <c r="C10193" i="13"/>
  <c r="C10194" i="13"/>
  <c r="C10195" i="13"/>
  <c r="C10196" i="13"/>
  <c r="C10197" i="13"/>
  <c r="C10198" i="13"/>
  <c r="C10199" i="13"/>
  <c r="C10200" i="13"/>
  <c r="C10201" i="13"/>
  <c r="C10202" i="13"/>
  <c r="C10203" i="13"/>
  <c r="C10204" i="13"/>
  <c r="C10205" i="13"/>
  <c r="C10206" i="13"/>
  <c r="C10207" i="13"/>
  <c r="C10208" i="13"/>
  <c r="C10209" i="13"/>
  <c r="C10210" i="13"/>
  <c r="C10211" i="13"/>
  <c r="C10212" i="13"/>
  <c r="C10213" i="13"/>
  <c r="C10214" i="13"/>
  <c r="C10215" i="13"/>
  <c r="C10216" i="13"/>
  <c r="C10217" i="13"/>
  <c r="C10218" i="13"/>
  <c r="C10219" i="13"/>
  <c r="C10220" i="13"/>
  <c r="C10221" i="13"/>
  <c r="C10222" i="13"/>
  <c r="C10223" i="13"/>
  <c r="C10224" i="13"/>
  <c r="C10225" i="13"/>
  <c r="C10226" i="13"/>
  <c r="C10227" i="13"/>
  <c r="C10228" i="13"/>
  <c r="C10229" i="13"/>
  <c r="C10230" i="13"/>
  <c r="C10231" i="13"/>
  <c r="C10232" i="13"/>
  <c r="C10233" i="13"/>
  <c r="C10234" i="13"/>
  <c r="C10235" i="13"/>
  <c r="C10236" i="13"/>
  <c r="C10237" i="13"/>
  <c r="C10238" i="13"/>
  <c r="C10239" i="13"/>
  <c r="C10240" i="13"/>
  <c r="C10241" i="13"/>
  <c r="C10242" i="13"/>
  <c r="C10243" i="13"/>
  <c r="C10244" i="13"/>
  <c r="C10245" i="13"/>
  <c r="C10246" i="13"/>
  <c r="C10247" i="13"/>
  <c r="C10248" i="13"/>
  <c r="C10249" i="13"/>
  <c r="C10250" i="13"/>
  <c r="C10251" i="13"/>
  <c r="C10252" i="13"/>
  <c r="C10253" i="13"/>
  <c r="C10254" i="13"/>
  <c r="C10255" i="13"/>
  <c r="C10256" i="13"/>
  <c r="C10257" i="13"/>
  <c r="C10258" i="13"/>
  <c r="C10259" i="13"/>
  <c r="C10260" i="13"/>
  <c r="C10261" i="13"/>
  <c r="C10262" i="13"/>
  <c r="C10263" i="13"/>
  <c r="C10264" i="13"/>
  <c r="C10265" i="13"/>
  <c r="C10266" i="13"/>
  <c r="C10267" i="13"/>
  <c r="C10268" i="13"/>
  <c r="C10269" i="13"/>
  <c r="C10270" i="13"/>
  <c r="C10271" i="13"/>
  <c r="C10272" i="13"/>
  <c r="C10273" i="13"/>
  <c r="C10274" i="13"/>
  <c r="C10275" i="13"/>
  <c r="C10276" i="13"/>
  <c r="C10277" i="13"/>
  <c r="C10278" i="13"/>
  <c r="C10279" i="13"/>
  <c r="C10280" i="13"/>
  <c r="C10281" i="13"/>
  <c r="C10282" i="13"/>
  <c r="C10283" i="13"/>
  <c r="C10284" i="13"/>
  <c r="C10285" i="13"/>
  <c r="C10286" i="13"/>
  <c r="C10287" i="13"/>
  <c r="C10288" i="13"/>
  <c r="C10289" i="13"/>
  <c r="C10290" i="13"/>
  <c r="C10291" i="13"/>
  <c r="C10292" i="13"/>
  <c r="C10293" i="13"/>
  <c r="C10294" i="13"/>
  <c r="C10295" i="13"/>
  <c r="C10296" i="13"/>
  <c r="C10297" i="13"/>
  <c r="C10298" i="13"/>
  <c r="C10299" i="13"/>
  <c r="C10300" i="13"/>
  <c r="C10301" i="13"/>
  <c r="C10302" i="13"/>
  <c r="C10303" i="13"/>
  <c r="C10304" i="13"/>
  <c r="C10305" i="13"/>
  <c r="C10306" i="13"/>
  <c r="C10307" i="13"/>
  <c r="C10308" i="13"/>
  <c r="C10309" i="13"/>
  <c r="C10310" i="13"/>
  <c r="C10311" i="13"/>
  <c r="C10312" i="13"/>
  <c r="C10313" i="13"/>
  <c r="C10314" i="13"/>
  <c r="C10315" i="13"/>
  <c r="C10316" i="13"/>
  <c r="C10317" i="13"/>
  <c r="C10318" i="13"/>
  <c r="C10319" i="13"/>
  <c r="C10320" i="13"/>
  <c r="C10321" i="13"/>
  <c r="C10322" i="13"/>
  <c r="C10323" i="13"/>
  <c r="C10324" i="13"/>
  <c r="C10325" i="13"/>
  <c r="C10326" i="13"/>
  <c r="C10327" i="13"/>
  <c r="C10328" i="13"/>
  <c r="C10329" i="13"/>
  <c r="C10330" i="13"/>
  <c r="C10331" i="13"/>
  <c r="C10332" i="13"/>
  <c r="C10333" i="13"/>
  <c r="C10334" i="13"/>
  <c r="C10335" i="13"/>
  <c r="C10336" i="13"/>
  <c r="C10337" i="13"/>
  <c r="C10338" i="13"/>
  <c r="C10339" i="13"/>
  <c r="C10340" i="13"/>
  <c r="C10341" i="13"/>
  <c r="C10342" i="13"/>
  <c r="C10343" i="13"/>
  <c r="C10344" i="13"/>
  <c r="C10345" i="13"/>
  <c r="C10346" i="13"/>
  <c r="C10347" i="13"/>
  <c r="C10348" i="13"/>
  <c r="C10349" i="13"/>
  <c r="C10350" i="13"/>
  <c r="C10351" i="13"/>
  <c r="C10352" i="13"/>
  <c r="C10353" i="13"/>
  <c r="C10354" i="13"/>
  <c r="C10355" i="13"/>
  <c r="C10356" i="13"/>
  <c r="C10357" i="13"/>
  <c r="C10358" i="13"/>
  <c r="C10359" i="13"/>
  <c r="C10360" i="13"/>
  <c r="C10361" i="13"/>
  <c r="C10362" i="13"/>
  <c r="C10363" i="13"/>
  <c r="C10364" i="13"/>
  <c r="C10365" i="13"/>
  <c r="C10366" i="13"/>
  <c r="C10367" i="13"/>
  <c r="C10368" i="13"/>
  <c r="C10369" i="13"/>
  <c r="C10370" i="13"/>
  <c r="C10371" i="13"/>
  <c r="C10372" i="13"/>
  <c r="C10373" i="13"/>
  <c r="C10374" i="13"/>
  <c r="C10375" i="13"/>
  <c r="C10376" i="13"/>
  <c r="C10377" i="13"/>
  <c r="C10378" i="13"/>
  <c r="C10379" i="13"/>
  <c r="C10380" i="13"/>
  <c r="C10381" i="13"/>
  <c r="C10382" i="13"/>
  <c r="C10383" i="13"/>
  <c r="C10384" i="13"/>
  <c r="C10385" i="13"/>
  <c r="C10386" i="13"/>
  <c r="C10387" i="13"/>
  <c r="C10388" i="13"/>
  <c r="C10389" i="13"/>
  <c r="C10390" i="13"/>
  <c r="C10391" i="13"/>
  <c r="C10392" i="13"/>
  <c r="C10393" i="13"/>
  <c r="C10394" i="13"/>
  <c r="C10395" i="13"/>
  <c r="C10396" i="13"/>
  <c r="C10397" i="13"/>
  <c r="C10398" i="13"/>
  <c r="C10399" i="13"/>
  <c r="C10400" i="13"/>
  <c r="C10401" i="13"/>
  <c r="C10402" i="13"/>
  <c r="C10403" i="13"/>
  <c r="C10404" i="13"/>
  <c r="C10405" i="13"/>
  <c r="C10406" i="13"/>
  <c r="C10407" i="13"/>
  <c r="C10408" i="13"/>
  <c r="C10409" i="13"/>
  <c r="C10410" i="13"/>
  <c r="C10411" i="13"/>
  <c r="C10412" i="13"/>
  <c r="C10413" i="13"/>
  <c r="C10414" i="13"/>
  <c r="C10415" i="13"/>
  <c r="C10416" i="13"/>
  <c r="C10417" i="13"/>
  <c r="C10418" i="13"/>
  <c r="C10419" i="13"/>
  <c r="C10420" i="13"/>
  <c r="C10421" i="13"/>
  <c r="C10422" i="13"/>
  <c r="C10423" i="13"/>
  <c r="C10424" i="13"/>
  <c r="C10425" i="13"/>
  <c r="C10426" i="13"/>
  <c r="C10427" i="13"/>
  <c r="C10428" i="13"/>
  <c r="C10429" i="13"/>
  <c r="C10430" i="13"/>
  <c r="C10431" i="13"/>
  <c r="C10432" i="13"/>
  <c r="C10433" i="13"/>
  <c r="C10434" i="13"/>
  <c r="C10435" i="13"/>
  <c r="C10436" i="13"/>
  <c r="C10437" i="13"/>
  <c r="C10438" i="13"/>
  <c r="C10439" i="13"/>
  <c r="C10440" i="13"/>
  <c r="C10441" i="13"/>
  <c r="C10442" i="13"/>
  <c r="C10443" i="13"/>
  <c r="C10444" i="13"/>
  <c r="C10445" i="13"/>
  <c r="C10446" i="13"/>
  <c r="C10447" i="13"/>
  <c r="C10448" i="13"/>
  <c r="C10449" i="13"/>
  <c r="C10450" i="13"/>
  <c r="C10451" i="13"/>
  <c r="C10452" i="13"/>
  <c r="C10453" i="13"/>
  <c r="C10454" i="13"/>
  <c r="C10455" i="13"/>
  <c r="C10456" i="13"/>
  <c r="C10457" i="13"/>
  <c r="C10458" i="13"/>
  <c r="C10459" i="13"/>
  <c r="C10460" i="13"/>
  <c r="C10461" i="13"/>
  <c r="C10462" i="13"/>
  <c r="C10463" i="13"/>
  <c r="C10464" i="13"/>
  <c r="C10465" i="13"/>
  <c r="C10466" i="13"/>
  <c r="C10467" i="13"/>
  <c r="C10468" i="13"/>
  <c r="C10469" i="13"/>
  <c r="C10470" i="13"/>
  <c r="C10471" i="13"/>
  <c r="C10472" i="13"/>
  <c r="C10473" i="13"/>
  <c r="C10474" i="13"/>
  <c r="C10475" i="13"/>
  <c r="C10476" i="13"/>
  <c r="C10477" i="13"/>
  <c r="C10478" i="13"/>
  <c r="C10479" i="13"/>
  <c r="C10480" i="13"/>
  <c r="C10481" i="13"/>
  <c r="C10482" i="13"/>
  <c r="C10483" i="13"/>
  <c r="C10484" i="13"/>
  <c r="C10485" i="13"/>
  <c r="C10486" i="13"/>
  <c r="C10487" i="13"/>
  <c r="C10488" i="13"/>
  <c r="C10489" i="13"/>
  <c r="C10490" i="13"/>
  <c r="C10491" i="13"/>
  <c r="C10492" i="13"/>
  <c r="C10493" i="13"/>
  <c r="C10494" i="13"/>
  <c r="C10495" i="13"/>
  <c r="C10496" i="13"/>
  <c r="C10497" i="13"/>
  <c r="C10498" i="13"/>
  <c r="C10499" i="13"/>
  <c r="C10500" i="13"/>
  <c r="C10501" i="13"/>
  <c r="C10502" i="13"/>
  <c r="C10503" i="13"/>
  <c r="C10504" i="13"/>
  <c r="C10505" i="13"/>
  <c r="C10506" i="13"/>
  <c r="C10507" i="13"/>
  <c r="C10508" i="13"/>
  <c r="C10509" i="13"/>
  <c r="C10510" i="13"/>
  <c r="C10511" i="13"/>
  <c r="C10512" i="13"/>
  <c r="C10513" i="13"/>
  <c r="C10514" i="13"/>
  <c r="C10515" i="13"/>
  <c r="C10516" i="13"/>
  <c r="C10517" i="13"/>
  <c r="C10518" i="13"/>
  <c r="C10519" i="13"/>
  <c r="C10520" i="13"/>
  <c r="C10521" i="13"/>
  <c r="C10522" i="13"/>
  <c r="C10523" i="13"/>
  <c r="C10524" i="13"/>
  <c r="C10525" i="13"/>
  <c r="C10526" i="13"/>
  <c r="C10527" i="13"/>
  <c r="C10528" i="13"/>
  <c r="C10529" i="13"/>
  <c r="C10530" i="13"/>
  <c r="C10531" i="13"/>
  <c r="C10532" i="13"/>
  <c r="C10533" i="13"/>
  <c r="C10534" i="13"/>
  <c r="C10535" i="13"/>
  <c r="C10536" i="13"/>
  <c r="C10537" i="13"/>
  <c r="C10538" i="13"/>
  <c r="C10539" i="13"/>
  <c r="C10540" i="13"/>
  <c r="C10541" i="13"/>
  <c r="C10542" i="13"/>
  <c r="C10543" i="13"/>
  <c r="C10544" i="13"/>
  <c r="C10545" i="13"/>
  <c r="C10546" i="13"/>
  <c r="C10547" i="13"/>
  <c r="C10548" i="13"/>
  <c r="C10549" i="13"/>
  <c r="C10550" i="13"/>
  <c r="C10551" i="13"/>
  <c r="C10552" i="13"/>
  <c r="C10553" i="13"/>
  <c r="C10554" i="13"/>
  <c r="C10555" i="13"/>
  <c r="C10556" i="13"/>
  <c r="C10557" i="13"/>
  <c r="C10558" i="13"/>
  <c r="C10559" i="13"/>
  <c r="C10560" i="13"/>
  <c r="C10561" i="13"/>
  <c r="C10562" i="13"/>
  <c r="C10563" i="13"/>
  <c r="C10564" i="13"/>
  <c r="C10565" i="13"/>
  <c r="C10566" i="13"/>
  <c r="C10567" i="13"/>
  <c r="C10568" i="13"/>
  <c r="C10569" i="13"/>
  <c r="C10570" i="13"/>
  <c r="C10571" i="13"/>
  <c r="C10572" i="13"/>
  <c r="C10573" i="13"/>
  <c r="C10574" i="13"/>
  <c r="C10575" i="13"/>
  <c r="C10576" i="13"/>
  <c r="C10577" i="13"/>
  <c r="C10578" i="13"/>
  <c r="C10579" i="13"/>
  <c r="C10580" i="13"/>
  <c r="C10581" i="13"/>
  <c r="C10582" i="13"/>
  <c r="C10583" i="13"/>
  <c r="C10584" i="13"/>
  <c r="C10585" i="13"/>
  <c r="C10586" i="13"/>
  <c r="C10587" i="13"/>
  <c r="C10588" i="13"/>
  <c r="C10589" i="13"/>
  <c r="C10590" i="13"/>
  <c r="C10591" i="13"/>
  <c r="C10592" i="13"/>
  <c r="C10593" i="13"/>
  <c r="C10594" i="13"/>
  <c r="C10595" i="13"/>
  <c r="C10596" i="13"/>
  <c r="C10597" i="13"/>
  <c r="C10598" i="13"/>
  <c r="C10599" i="13"/>
  <c r="C10600" i="13"/>
  <c r="C10601" i="13"/>
  <c r="C10602" i="13"/>
  <c r="C10603" i="13"/>
  <c r="C10604" i="13"/>
  <c r="C10605" i="13"/>
  <c r="C10606" i="13"/>
  <c r="C10607" i="13"/>
  <c r="C10608" i="13"/>
  <c r="C10609" i="13"/>
  <c r="C10610" i="13"/>
  <c r="C10611" i="13"/>
  <c r="C10612" i="13"/>
  <c r="C10613" i="13"/>
  <c r="C10614" i="13"/>
  <c r="C10615" i="13"/>
  <c r="C10616" i="13"/>
  <c r="C10617" i="13"/>
  <c r="C10618" i="13"/>
  <c r="C10619" i="13"/>
  <c r="C10620" i="13"/>
  <c r="C10621" i="13"/>
  <c r="C10622" i="13"/>
  <c r="C10623" i="13"/>
  <c r="C10624" i="13"/>
  <c r="C10625" i="13"/>
  <c r="C10626" i="13"/>
  <c r="C10627" i="13"/>
  <c r="C10628" i="13"/>
  <c r="C10629" i="13"/>
  <c r="C10630" i="13"/>
  <c r="C10631" i="13"/>
  <c r="C10632" i="13"/>
  <c r="C10633" i="13"/>
  <c r="C10634" i="13"/>
  <c r="C10635" i="13"/>
  <c r="C10636" i="13"/>
  <c r="C10637" i="13"/>
  <c r="C10638" i="13"/>
  <c r="C10639" i="13"/>
  <c r="C10640" i="13"/>
  <c r="C10641" i="13"/>
  <c r="C10642" i="13"/>
  <c r="C10643" i="13"/>
  <c r="C10644" i="13"/>
  <c r="C10645" i="13"/>
  <c r="C10646" i="13"/>
  <c r="C10647" i="13"/>
  <c r="C10648" i="13"/>
  <c r="C10649" i="13"/>
  <c r="C10650" i="13"/>
  <c r="C10651" i="13"/>
  <c r="C10652" i="13"/>
  <c r="C10653" i="13"/>
  <c r="C10654" i="13"/>
  <c r="C10655" i="13"/>
  <c r="C10656" i="13"/>
  <c r="C10657" i="13"/>
  <c r="C10658" i="13"/>
  <c r="C10659" i="13"/>
  <c r="C10660" i="13"/>
  <c r="C10661" i="13"/>
  <c r="C10662" i="13"/>
  <c r="C10663" i="13"/>
  <c r="C10664" i="13"/>
  <c r="C10665" i="13"/>
  <c r="C10666" i="13"/>
  <c r="C10667" i="13"/>
  <c r="C10668" i="13"/>
  <c r="C10669" i="13"/>
  <c r="C10670" i="13"/>
  <c r="C10671" i="13"/>
  <c r="C10672" i="13"/>
  <c r="C10673" i="13"/>
  <c r="C10674" i="13"/>
  <c r="C10675" i="13"/>
  <c r="C10676" i="13"/>
  <c r="C10677" i="13"/>
  <c r="C10678" i="13"/>
  <c r="C10679" i="13"/>
  <c r="C10680" i="13"/>
  <c r="C10681" i="13"/>
  <c r="C10682" i="13"/>
  <c r="C10683" i="13"/>
  <c r="C10684" i="13"/>
  <c r="C10685" i="13"/>
  <c r="C10686" i="13"/>
  <c r="C10687" i="13"/>
  <c r="C10688" i="13"/>
  <c r="C10689" i="13"/>
  <c r="C10690" i="13"/>
  <c r="C10691" i="13"/>
  <c r="C10692" i="13"/>
  <c r="C10693" i="13"/>
  <c r="C10694" i="13"/>
  <c r="C10695" i="13"/>
  <c r="C10696" i="13"/>
  <c r="C10697" i="13"/>
  <c r="C10698" i="13"/>
  <c r="C10699" i="13"/>
  <c r="C10700" i="13"/>
  <c r="C10701" i="13"/>
  <c r="C10702" i="13"/>
  <c r="C10703" i="13"/>
  <c r="C10704" i="13"/>
  <c r="C10705" i="13"/>
  <c r="C10706" i="13"/>
  <c r="C10707" i="13"/>
  <c r="C10708" i="13"/>
  <c r="C10709" i="13"/>
  <c r="C10710" i="13"/>
  <c r="C10711" i="13"/>
  <c r="C10712" i="13"/>
  <c r="C10713" i="13"/>
  <c r="C10714" i="13"/>
  <c r="C10715" i="13"/>
  <c r="C10716" i="13"/>
  <c r="C10717" i="13"/>
  <c r="C10718" i="13"/>
  <c r="C10719" i="13"/>
  <c r="C10720" i="13"/>
  <c r="C10721" i="13"/>
  <c r="C10722" i="13"/>
  <c r="C10723" i="13"/>
  <c r="C10724" i="13"/>
  <c r="C10725" i="13"/>
  <c r="C10726" i="13"/>
  <c r="C10727" i="13"/>
  <c r="C10728" i="13"/>
  <c r="C10729" i="13"/>
  <c r="C10730" i="13"/>
  <c r="C10731" i="13"/>
  <c r="C10732" i="13"/>
  <c r="C10733" i="13"/>
  <c r="C10734" i="13"/>
  <c r="C10735" i="13"/>
  <c r="C10736" i="13"/>
  <c r="C10737" i="13"/>
  <c r="C10738" i="13"/>
  <c r="C10739" i="13"/>
  <c r="C10740" i="13"/>
  <c r="C10741" i="13"/>
  <c r="C10742" i="13"/>
  <c r="C10743" i="13"/>
  <c r="C10744" i="13"/>
  <c r="C10745" i="13"/>
  <c r="C10746" i="13"/>
  <c r="C10747" i="13"/>
  <c r="C10748" i="13"/>
  <c r="C10749" i="13"/>
  <c r="C10750" i="13"/>
  <c r="C10751" i="13"/>
  <c r="C10752" i="13"/>
  <c r="C10753" i="13"/>
  <c r="C10754" i="13"/>
  <c r="C10755" i="13"/>
  <c r="C10756" i="13"/>
  <c r="C10757" i="13"/>
  <c r="C10758" i="13"/>
  <c r="C10759" i="13"/>
  <c r="C10760" i="13"/>
  <c r="C10761" i="13"/>
  <c r="C10762" i="13"/>
  <c r="C10763" i="13"/>
  <c r="C10764" i="13"/>
  <c r="C10765" i="13"/>
  <c r="C10766" i="13"/>
  <c r="C10767" i="13"/>
  <c r="C10768" i="13"/>
  <c r="C10769" i="13"/>
  <c r="C10770" i="13"/>
  <c r="C10771" i="13"/>
  <c r="C10772" i="13"/>
  <c r="C10773" i="13"/>
  <c r="C10774" i="13"/>
  <c r="C10775" i="13"/>
  <c r="C10776" i="13"/>
  <c r="C10777" i="13"/>
  <c r="C10778" i="13"/>
  <c r="C10779" i="13"/>
  <c r="C10780" i="13"/>
  <c r="C10781" i="13"/>
  <c r="C10782" i="13"/>
  <c r="C10783" i="13"/>
  <c r="C10784" i="13"/>
  <c r="C10785" i="13"/>
  <c r="C10786" i="13"/>
  <c r="C10787" i="13"/>
  <c r="C10788" i="13"/>
  <c r="C10789" i="13"/>
  <c r="C10790" i="13"/>
  <c r="C10791" i="13"/>
  <c r="C10792" i="13"/>
  <c r="C10793" i="13"/>
  <c r="C10794" i="13"/>
  <c r="C10795" i="13"/>
  <c r="C10796" i="13"/>
  <c r="C10797" i="13"/>
  <c r="C10798" i="13"/>
  <c r="C10799" i="13"/>
  <c r="C10800" i="13"/>
  <c r="C10801" i="13"/>
  <c r="C10802" i="13"/>
  <c r="C10803" i="13"/>
  <c r="C10804" i="13"/>
  <c r="C10805" i="13"/>
  <c r="C10806" i="13"/>
  <c r="C10807" i="13"/>
  <c r="C10808" i="13"/>
  <c r="C10809" i="13"/>
  <c r="C10810" i="13"/>
  <c r="C10811" i="13"/>
  <c r="C10812" i="13"/>
  <c r="C10813" i="13"/>
  <c r="C10814" i="13"/>
  <c r="C10815" i="13"/>
  <c r="C10816" i="13"/>
  <c r="C10817" i="13"/>
  <c r="C10818" i="13"/>
  <c r="C10819" i="13"/>
  <c r="C10820" i="13"/>
  <c r="C10821" i="13"/>
  <c r="C10822" i="13"/>
  <c r="C10823" i="13"/>
  <c r="C10824" i="13"/>
  <c r="C10825" i="13"/>
  <c r="C10826" i="13"/>
  <c r="C10827" i="13"/>
  <c r="C10828" i="13"/>
  <c r="C10829" i="13"/>
  <c r="C10830" i="13"/>
  <c r="C10831" i="13"/>
  <c r="C10832" i="13"/>
  <c r="C10833" i="13"/>
  <c r="C10834" i="13"/>
  <c r="C10835" i="13"/>
  <c r="C10836" i="13"/>
  <c r="C10837" i="13"/>
  <c r="C10838" i="13"/>
  <c r="C10839" i="13"/>
  <c r="C10840" i="13"/>
  <c r="C10841" i="13"/>
  <c r="C10842" i="13"/>
  <c r="C10843" i="13"/>
  <c r="C10844" i="13"/>
  <c r="C10845" i="13"/>
  <c r="C10846" i="13"/>
  <c r="C10847" i="13"/>
  <c r="C10848" i="13"/>
  <c r="C10849" i="13"/>
  <c r="C10850" i="13"/>
  <c r="C10851" i="13"/>
  <c r="C10852" i="13"/>
  <c r="C10853" i="13"/>
  <c r="C10854" i="13"/>
  <c r="C10855" i="13"/>
  <c r="C10856" i="13"/>
  <c r="C10857" i="13"/>
  <c r="C10858" i="13"/>
  <c r="C10859" i="13"/>
  <c r="C10860" i="13"/>
  <c r="C10861" i="13"/>
  <c r="C10862" i="13"/>
  <c r="C10863" i="13"/>
  <c r="C10864" i="13"/>
  <c r="C10865" i="13"/>
  <c r="C10866" i="13"/>
  <c r="C10867" i="13"/>
  <c r="C10868" i="13"/>
  <c r="C10869" i="13"/>
  <c r="C10870" i="13"/>
  <c r="C10871" i="13"/>
  <c r="C10872" i="13"/>
  <c r="C10873" i="13"/>
  <c r="C10874" i="13"/>
  <c r="C10875" i="13"/>
  <c r="C10876" i="13"/>
  <c r="C10877" i="13"/>
  <c r="C10878" i="13"/>
  <c r="C10879" i="13"/>
  <c r="C10880" i="13"/>
  <c r="C10881" i="13"/>
  <c r="C10882" i="13"/>
  <c r="C10883" i="13"/>
  <c r="C10884" i="13"/>
  <c r="C10885" i="13"/>
  <c r="C10886" i="13"/>
  <c r="C10887" i="13"/>
  <c r="C10888" i="13"/>
  <c r="C10889" i="13"/>
  <c r="C10890" i="13"/>
  <c r="C10891" i="13"/>
  <c r="C10892" i="13"/>
  <c r="C10893" i="13"/>
  <c r="C10894" i="13"/>
  <c r="C10895" i="13"/>
  <c r="C10896" i="13"/>
  <c r="C10897" i="13"/>
  <c r="C10898" i="13"/>
  <c r="C10899" i="13"/>
  <c r="C10900" i="13"/>
  <c r="C10901" i="13"/>
  <c r="C10902" i="13"/>
  <c r="C10903" i="13"/>
  <c r="C10904" i="13"/>
  <c r="C10905" i="13"/>
  <c r="C10906" i="13"/>
  <c r="C10907" i="13"/>
  <c r="C10908" i="13"/>
  <c r="C10909" i="13"/>
  <c r="C10910" i="13"/>
  <c r="C10911" i="13"/>
  <c r="C10912" i="13"/>
  <c r="C10913" i="13"/>
  <c r="C10914" i="13"/>
  <c r="C10915" i="13"/>
  <c r="C10916" i="13"/>
  <c r="C10917" i="13"/>
  <c r="C10918" i="13"/>
  <c r="C10919" i="13"/>
  <c r="C10920" i="13"/>
  <c r="C10921" i="13"/>
  <c r="C10922" i="13"/>
  <c r="C10923" i="13"/>
  <c r="C10924" i="13"/>
  <c r="C10925" i="13"/>
  <c r="C10926" i="13"/>
  <c r="C10927" i="13"/>
  <c r="C10928" i="13"/>
  <c r="C10929" i="13"/>
  <c r="C10930" i="13"/>
  <c r="C10931" i="13"/>
  <c r="C10932" i="13"/>
  <c r="C10933" i="13"/>
  <c r="C10934" i="13"/>
  <c r="C10935" i="13"/>
  <c r="C10936" i="13"/>
  <c r="C10937" i="13"/>
  <c r="C10938" i="13"/>
  <c r="C10939" i="13"/>
  <c r="C10940" i="13"/>
  <c r="C10941" i="13"/>
  <c r="C10942" i="13"/>
  <c r="C10943" i="13"/>
  <c r="C10944" i="13"/>
  <c r="C10945" i="13"/>
  <c r="C10946" i="13"/>
  <c r="C10947" i="13"/>
  <c r="C10948" i="13"/>
  <c r="C10949" i="13"/>
  <c r="C10950" i="13"/>
  <c r="C10951" i="13"/>
  <c r="C10952" i="13"/>
  <c r="C10953" i="13"/>
  <c r="C10954" i="13"/>
  <c r="C10955" i="13"/>
  <c r="C10956" i="13"/>
  <c r="C10957" i="13"/>
  <c r="C10958" i="13"/>
  <c r="C10959" i="13"/>
  <c r="C10960" i="13"/>
  <c r="C10961" i="13"/>
  <c r="C10962" i="13"/>
  <c r="C10963" i="13"/>
  <c r="C10964" i="13"/>
  <c r="C10965" i="13"/>
  <c r="C10966" i="13"/>
  <c r="C10967" i="13"/>
  <c r="C10968" i="13"/>
  <c r="C10969" i="13"/>
  <c r="C10970" i="13"/>
  <c r="C10971" i="13"/>
  <c r="C10972" i="13"/>
  <c r="C10973" i="13"/>
  <c r="C10974" i="13"/>
  <c r="C10975" i="13"/>
  <c r="C10976" i="13"/>
  <c r="C10977" i="13"/>
  <c r="C10978" i="13"/>
  <c r="C10979" i="13"/>
  <c r="C10980" i="13"/>
  <c r="C10981" i="13"/>
  <c r="C10982" i="13"/>
  <c r="C10983" i="13"/>
  <c r="C10984" i="13"/>
  <c r="C10985" i="13"/>
  <c r="C10986" i="13"/>
  <c r="C10987" i="13"/>
  <c r="C10988" i="13"/>
  <c r="C10989" i="13"/>
  <c r="C10990" i="13"/>
  <c r="C10991" i="13"/>
  <c r="C10992" i="13"/>
  <c r="C10993" i="13"/>
  <c r="C10994" i="13"/>
  <c r="C10995" i="13"/>
  <c r="C10996" i="13"/>
  <c r="C10997" i="13"/>
  <c r="C10998" i="13"/>
  <c r="C10999" i="13"/>
  <c r="C11000" i="13"/>
  <c r="C11001" i="13"/>
  <c r="C11002" i="13"/>
  <c r="C11003" i="13"/>
  <c r="C11004" i="13"/>
  <c r="C11005" i="13"/>
  <c r="C11006" i="13"/>
  <c r="C11007" i="13"/>
  <c r="C11008" i="13"/>
  <c r="C11009" i="13"/>
  <c r="C11010" i="13"/>
  <c r="C11011" i="13"/>
  <c r="C11012" i="13"/>
  <c r="C11013" i="13"/>
  <c r="C11014" i="13"/>
  <c r="C11015" i="13"/>
  <c r="C11016" i="13"/>
  <c r="C11017" i="13"/>
  <c r="C11018" i="13"/>
  <c r="C11019" i="13"/>
  <c r="C11020" i="13"/>
  <c r="C11021" i="13"/>
  <c r="C11022" i="13"/>
  <c r="C11023" i="13"/>
  <c r="C11024" i="13"/>
  <c r="C11025" i="13"/>
  <c r="C11026" i="13"/>
  <c r="C11027" i="13"/>
  <c r="C11028" i="13"/>
  <c r="C11029" i="13"/>
  <c r="C11030" i="13"/>
  <c r="C11031" i="13"/>
  <c r="C11032" i="13"/>
  <c r="C11033" i="13"/>
  <c r="C11034" i="13"/>
  <c r="C11035" i="13"/>
  <c r="C11036" i="13"/>
  <c r="C11037" i="13"/>
  <c r="C11038" i="13"/>
  <c r="C11039" i="13"/>
  <c r="C11040" i="13"/>
  <c r="C11041" i="13"/>
  <c r="C11042" i="13"/>
  <c r="C11043" i="13"/>
  <c r="C11044" i="13"/>
  <c r="C11045" i="13"/>
  <c r="C11046" i="13"/>
  <c r="C11047" i="13"/>
  <c r="C11048" i="13"/>
  <c r="C11049" i="13"/>
  <c r="C11050" i="13"/>
  <c r="C11051" i="13"/>
  <c r="C11052" i="13"/>
  <c r="C11053" i="13"/>
  <c r="C11054" i="13"/>
  <c r="C11055" i="13"/>
  <c r="C11056" i="13"/>
  <c r="C11057" i="13"/>
  <c r="C11058" i="13"/>
  <c r="C11059" i="13"/>
  <c r="C11060" i="13"/>
  <c r="C11061" i="13"/>
  <c r="C11062" i="13"/>
  <c r="C11063" i="13"/>
  <c r="C11064" i="13"/>
  <c r="C11065" i="13"/>
  <c r="C11066" i="13"/>
  <c r="C11067" i="13"/>
  <c r="C11068" i="13"/>
  <c r="C11069" i="13"/>
  <c r="C11070" i="13"/>
  <c r="C11071" i="13"/>
  <c r="C11072" i="13"/>
  <c r="C11073" i="13"/>
  <c r="C11074" i="13"/>
  <c r="C11075" i="13"/>
  <c r="C11076" i="13"/>
  <c r="C11077" i="13"/>
  <c r="C11078" i="13"/>
  <c r="C11079" i="13"/>
  <c r="C11080" i="13"/>
  <c r="C11081" i="13"/>
  <c r="C11082" i="13"/>
  <c r="C11083" i="13"/>
  <c r="C11084" i="13"/>
  <c r="C11085" i="13"/>
  <c r="C11086" i="13"/>
  <c r="C11087" i="13"/>
  <c r="C11088" i="13"/>
  <c r="C11089" i="13"/>
  <c r="C11090" i="13"/>
  <c r="C11091" i="13"/>
  <c r="C11092" i="13"/>
  <c r="C11093" i="13"/>
  <c r="C11094" i="13"/>
  <c r="C11095" i="13"/>
  <c r="C11096" i="13"/>
  <c r="C11097" i="13"/>
  <c r="C11098" i="13"/>
  <c r="C11099" i="13"/>
  <c r="C11100" i="13"/>
  <c r="C11101" i="13"/>
  <c r="C11102" i="13"/>
  <c r="C11103" i="13"/>
  <c r="C11104" i="13"/>
  <c r="C11105" i="13"/>
  <c r="C11106" i="13"/>
  <c r="C11107" i="13"/>
  <c r="C11108" i="13"/>
  <c r="C11109" i="13"/>
  <c r="C11110" i="13"/>
  <c r="C11111" i="13"/>
  <c r="C11112" i="13"/>
  <c r="C11113" i="13"/>
  <c r="C11114" i="13"/>
  <c r="C11115" i="13"/>
  <c r="C11116" i="13"/>
  <c r="C11117" i="13"/>
  <c r="C11118" i="13"/>
  <c r="C11119" i="13"/>
  <c r="C11120" i="13"/>
  <c r="C11121" i="13"/>
  <c r="C11122" i="13"/>
  <c r="C11123" i="13"/>
  <c r="C11124" i="13"/>
  <c r="C11125" i="13"/>
  <c r="C11126" i="13"/>
  <c r="C11127" i="13"/>
  <c r="C11128" i="13"/>
  <c r="C11129" i="13"/>
  <c r="C11130" i="13"/>
  <c r="C11131" i="13"/>
  <c r="C11132" i="13"/>
  <c r="C11133" i="13"/>
  <c r="C11134" i="13"/>
  <c r="C11135" i="13"/>
  <c r="C11136" i="13"/>
  <c r="C11137" i="13"/>
  <c r="C11138" i="13"/>
  <c r="C11139" i="13"/>
  <c r="C11140" i="13"/>
  <c r="C11141" i="13"/>
  <c r="C11142" i="13"/>
  <c r="C11143" i="13"/>
  <c r="C11144" i="13"/>
  <c r="C11145" i="13"/>
  <c r="C11146" i="13"/>
  <c r="C11147" i="13"/>
  <c r="C11148" i="13"/>
  <c r="C11149" i="13"/>
  <c r="C11150" i="13"/>
  <c r="C11151" i="13"/>
  <c r="C11152" i="13"/>
  <c r="C11153" i="13"/>
  <c r="C11154" i="13"/>
  <c r="C11155" i="13"/>
  <c r="C11156" i="13"/>
  <c r="C11157" i="13"/>
  <c r="C11158" i="13"/>
  <c r="C11159" i="13"/>
  <c r="C11160" i="13"/>
  <c r="C11161" i="13"/>
  <c r="C11162" i="13"/>
  <c r="C11163" i="13"/>
  <c r="C11164" i="13"/>
  <c r="C11165" i="13"/>
  <c r="C11166" i="13"/>
  <c r="C11167" i="13"/>
  <c r="C11168" i="13"/>
  <c r="C11169" i="13"/>
  <c r="C11170" i="13"/>
  <c r="C11171" i="13"/>
  <c r="C11172" i="13"/>
  <c r="C11173" i="13"/>
  <c r="C11174" i="13"/>
  <c r="C11175" i="13"/>
  <c r="C11176" i="13"/>
  <c r="C11177" i="13"/>
  <c r="C11178" i="13"/>
  <c r="C11179" i="13"/>
  <c r="C11180" i="13"/>
  <c r="C11181" i="13"/>
  <c r="C11182" i="13"/>
  <c r="C11183" i="13"/>
  <c r="C11184" i="13"/>
  <c r="C11185" i="13"/>
  <c r="C11186" i="13"/>
  <c r="C11187" i="13"/>
  <c r="C11188" i="13"/>
  <c r="C11189" i="13"/>
  <c r="C11190" i="13"/>
  <c r="C11191" i="13"/>
  <c r="C11192" i="13"/>
  <c r="C11193" i="13"/>
  <c r="C11194" i="13"/>
  <c r="C11195" i="13"/>
  <c r="C11196" i="13"/>
  <c r="C11197" i="13"/>
  <c r="C11198" i="13"/>
  <c r="C11199" i="13"/>
  <c r="C11200" i="13"/>
  <c r="C11201" i="13"/>
  <c r="C11202" i="13"/>
  <c r="C11203" i="13"/>
  <c r="C11204" i="13"/>
  <c r="C11205" i="13"/>
  <c r="C11206" i="13"/>
  <c r="C11207" i="13"/>
  <c r="C11208" i="13"/>
  <c r="C11209" i="13"/>
  <c r="C11210" i="13"/>
  <c r="C11211" i="13"/>
  <c r="C11212" i="13"/>
  <c r="C11213" i="13"/>
  <c r="C11214" i="13"/>
  <c r="C11215" i="13"/>
  <c r="C11216" i="13"/>
  <c r="C11217" i="13"/>
  <c r="C11218" i="13"/>
  <c r="C11219" i="13"/>
  <c r="C11220" i="13"/>
  <c r="C11221" i="13"/>
  <c r="C11222" i="13"/>
  <c r="C11223" i="13"/>
  <c r="C11224" i="13"/>
  <c r="C11225" i="13"/>
  <c r="C11226" i="13"/>
  <c r="C11227" i="13"/>
  <c r="C11228" i="13"/>
  <c r="C11229" i="13"/>
  <c r="C11230" i="13"/>
  <c r="C11231" i="13"/>
  <c r="C11232" i="13"/>
  <c r="C11233" i="13"/>
  <c r="C11234" i="13"/>
  <c r="C11235" i="13"/>
  <c r="C11236" i="13"/>
  <c r="C11237" i="13"/>
  <c r="C11238" i="13"/>
  <c r="C11239" i="13"/>
  <c r="C11240" i="13"/>
  <c r="C11241" i="13"/>
  <c r="C11242" i="13"/>
  <c r="C11243" i="13"/>
  <c r="C11244" i="13"/>
  <c r="C11245" i="13"/>
  <c r="C11246" i="13"/>
  <c r="C11247" i="13"/>
  <c r="C11248" i="13"/>
  <c r="C11249" i="13"/>
  <c r="C11250" i="13"/>
  <c r="C11251" i="13"/>
  <c r="C11252" i="13"/>
  <c r="C11253" i="13"/>
  <c r="C11254" i="13"/>
  <c r="C11255" i="13"/>
  <c r="C11256" i="13"/>
  <c r="C11257" i="13"/>
  <c r="C11258" i="13"/>
  <c r="C11259" i="13"/>
  <c r="C11260" i="13"/>
  <c r="C11261" i="13"/>
  <c r="C11262" i="13"/>
  <c r="C11263" i="13"/>
  <c r="C11264" i="13"/>
  <c r="C11265" i="13"/>
  <c r="C11266" i="13"/>
  <c r="C11267" i="13"/>
  <c r="C11268" i="13"/>
  <c r="C11269" i="13"/>
  <c r="C11270" i="13"/>
  <c r="C11271" i="13"/>
  <c r="C11272" i="13"/>
  <c r="C11273" i="13"/>
  <c r="C11274" i="13"/>
  <c r="C11275" i="13"/>
  <c r="C11276" i="13"/>
  <c r="C11277" i="13"/>
  <c r="C11278" i="13"/>
  <c r="C11279" i="13"/>
  <c r="C11280" i="13"/>
  <c r="C11281" i="13"/>
  <c r="C11282" i="13"/>
  <c r="C11283" i="13"/>
  <c r="C11284" i="13"/>
  <c r="C11285" i="13"/>
  <c r="C11286" i="13"/>
  <c r="C11287" i="13"/>
  <c r="C11288" i="13"/>
  <c r="C11289" i="13"/>
  <c r="C11290" i="13"/>
  <c r="C11291" i="13"/>
  <c r="C11292" i="13"/>
  <c r="C11293" i="13"/>
  <c r="C11294" i="13"/>
  <c r="C11295" i="13"/>
  <c r="C11296" i="13"/>
  <c r="C11297" i="13"/>
  <c r="C11298" i="13"/>
  <c r="C11299" i="13"/>
  <c r="C11300" i="13"/>
  <c r="C11301" i="13"/>
  <c r="C11302" i="13"/>
  <c r="C11303" i="13"/>
  <c r="C11304" i="13"/>
  <c r="C11305" i="13"/>
  <c r="C11306" i="13"/>
  <c r="C11307" i="13"/>
  <c r="C11308" i="13"/>
  <c r="C11309" i="13"/>
  <c r="C11310" i="13"/>
  <c r="C11311" i="13"/>
  <c r="C11312" i="13"/>
  <c r="C11313" i="13"/>
  <c r="C11314" i="13"/>
  <c r="C11315" i="13"/>
  <c r="C11316" i="13"/>
  <c r="C11317" i="13"/>
  <c r="C11318" i="13"/>
  <c r="C11319" i="13"/>
  <c r="C11320" i="13"/>
  <c r="C11321" i="13"/>
  <c r="C11322" i="13"/>
  <c r="C11323" i="13"/>
  <c r="C11324" i="13"/>
  <c r="C11325" i="13"/>
  <c r="C11326" i="13"/>
  <c r="C11327" i="13"/>
  <c r="C11328" i="13"/>
  <c r="C11329" i="13"/>
  <c r="C11330" i="13"/>
  <c r="C11331" i="13"/>
  <c r="C11332" i="13"/>
  <c r="C11333" i="13"/>
  <c r="C11334" i="13"/>
  <c r="C11335" i="13"/>
  <c r="C11336" i="13"/>
  <c r="C11337" i="13"/>
  <c r="C11338" i="13"/>
  <c r="C11339" i="13"/>
  <c r="C11340" i="13"/>
  <c r="C11341" i="13"/>
  <c r="C11342" i="13"/>
  <c r="C11343" i="13"/>
  <c r="C11344" i="13"/>
  <c r="C11345" i="13"/>
  <c r="C11346" i="13"/>
  <c r="C11347" i="13"/>
  <c r="C11348" i="13"/>
  <c r="C11349" i="13"/>
  <c r="C11350" i="13"/>
  <c r="C11351" i="13"/>
  <c r="C11352" i="13"/>
  <c r="C11353" i="13"/>
  <c r="C11354" i="13"/>
  <c r="C11355" i="13"/>
  <c r="C11356" i="13"/>
  <c r="C11357" i="13"/>
  <c r="C11358" i="13"/>
  <c r="C11359" i="13"/>
  <c r="C11360" i="13"/>
  <c r="C11361" i="13"/>
  <c r="C11362" i="13"/>
  <c r="C11363" i="13"/>
  <c r="C11364" i="13"/>
  <c r="C11365" i="13"/>
  <c r="C11366" i="13"/>
  <c r="C11367" i="13"/>
  <c r="C11368" i="13"/>
  <c r="C11369" i="13"/>
  <c r="C11370" i="13"/>
  <c r="C11371" i="13"/>
  <c r="C11372" i="13"/>
  <c r="C11373" i="13"/>
  <c r="C11374" i="13"/>
  <c r="C11375" i="13"/>
  <c r="C11376" i="13"/>
  <c r="C11377" i="13"/>
  <c r="C11378" i="13"/>
  <c r="C11379" i="13"/>
  <c r="C11380" i="13"/>
  <c r="C11381" i="13"/>
  <c r="C11382" i="13"/>
  <c r="C11383" i="13"/>
  <c r="C11384" i="13"/>
  <c r="C11385" i="13"/>
  <c r="C11386" i="13"/>
  <c r="C11387" i="13"/>
  <c r="C11388" i="13"/>
  <c r="C11389" i="13"/>
  <c r="C11390" i="13"/>
  <c r="C11391" i="13"/>
  <c r="C11392" i="13"/>
  <c r="C11393" i="13"/>
  <c r="C11394" i="13"/>
  <c r="C11395" i="13"/>
  <c r="C11396" i="13"/>
  <c r="C11397" i="13"/>
  <c r="C11398" i="13"/>
  <c r="C11399" i="13"/>
  <c r="C11400" i="13"/>
  <c r="C11401" i="13"/>
  <c r="C11402" i="13"/>
  <c r="C11403" i="13"/>
  <c r="C11404" i="13"/>
  <c r="C11405" i="13"/>
  <c r="C11406" i="13"/>
  <c r="C11407" i="13"/>
  <c r="C11408" i="13"/>
  <c r="C11409" i="13"/>
  <c r="C11410" i="13"/>
  <c r="C11411" i="13"/>
  <c r="C11412" i="13"/>
  <c r="C11413" i="13"/>
  <c r="C11414" i="13"/>
  <c r="C11415" i="13"/>
  <c r="C11416" i="13"/>
  <c r="C11417" i="13"/>
  <c r="C11418" i="13"/>
  <c r="C11419" i="13"/>
  <c r="C11420" i="13"/>
  <c r="C11421" i="13"/>
  <c r="C11422" i="13"/>
  <c r="C11423" i="13"/>
  <c r="C11424" i="13"/>
  <c r="C11425" i="13"/>
  <c r="C11426" i="13"/>
  <c r="C11427" i="13"/>
  <c r="C11428" i="13"/>
  <c r="C11429" i="13"/>
  <c r="C11430" i="13"/>
  <c r="C11431" i="13"/>
  <c r="C11432" i="13"/>
  <c r="C11433" i="13"/>
  <c r="C11434" i="13"/>
  <c r="C11435" i="13"/>
  <c r="C11436" i="13"/>
  <c r="C11437" i="13"/>
  <c r="C11438" i="13"/>
  <c r="C11439" i="13"/>
  <c r="C11440" i="13"/>
  <c r="C11441" i="13"/>
  <c r="C11442" i="13"/>
  <c r="C11443" i="13"/>
  <c r="C11444" i="13"/>
  <c r="C11445" i="13"/>
  <c r="C11446" i="13"/>
  <c r="C11447" i="13"/>
  <c r="C11448" i="13"/>
  <c r="C11449" i="13"/>
  <c r="C11450" i="13"/>
  <c r="C11451" i="13"/>
  <c r="C11452" i="13"/>
  <c r="C11453" i="13"/>
  <c r="C11454" i="13"/>
  <c r="C11455" i="13"/>
  <c r="C11456" i="13"/>
  <c r="C11457" i="13"/>
  <c r="C11458" i="13"/>
  <c r="C11459" i="13"/>
  <c r="C11460" i="13"/>
  <c r="C11461" i="13"/>
  <c r="C11462" i="13"/>
  <c r="C11463" i="13"/>
  <c r="C11464" i="13"/>
  <c r="C11465" i="13"/>
  <c r="C11466" i="13"/>
  <c r="C11467" i="13"/>
  <c r="C11468" i="13"/>
  <c r="C11469" i="13"/>
  <c r="C11470" i="13"/>
  <c r="C11471" i="13"/>
  <c r="C11472" i="13"/>
  <c r="C11473" i="13"/>
  <c r="C11474" i="13"/>
  <c r="C11475" i="13"/>
  <c r="C11476" i="13"/>
  <c r="C11477" i="13"/>
  <c r="C11478" i="13"/>
  <c r="C11479" i="13"/>
  <c r="C11480" i="13"/>
  <c r="C11481" i="13"/>
  <c r="C11482" i="13"/>
  <c r="C11483" i="13"/>
  <c r="C11484" i="13"/>
  <c r="C11485" i="13"/>
  <c r="C11486" i="13"/>
  <c r="C11487" i="13"/>
  <c r="C11488" i="13"/>
  <c r="C11489" i="13"/>
  <c r="C11490" i="13"/>
  <c r="C11491" i="13"/>
  <c r="C11492" i="13"/>
  <c r="C11493" i="13"/>
  <c r="C11494" i="13"/>
  <c r="C11495" i="13"/>
  <c r="C11496" i="13"/>
  <c r="C11497" i="13"/>
  <c r="C11498" i="13"/>
  <c r="C11499" i="13"/>
  <c r="C11500" i="13"/>
  <c r="C11501" i="13"/>
  <c r="C11502" i="13"/>
  <c r="C11503" i="13"/>
  <c r="C11504" i="13"/>
  <c r="C11505" i="13"/>
  <c r="C11506" i="13"/>
  <c r="C11507" i="13"/>
  <c r="C11508" i="13"/>
  <c r="C11509" i="13"/>
  <c r="C11510" i="13"/>
  <c r="C11511" i="13"/>
  <c r="C11512" i="13"/>
  <c r="C11513" i="13"/>
  <c r="C11514" i="13"/>
  <c r="C11515" i="13"/>
  <c r="C11516" i="13"/>
  <c r="C11517" i="13"/>
  <c r="C11518" i="13"/>
  <c r="C11519" i="13"/>
  <c r="C11520" i="13"/>
  <c r="C11521" i="13"/>
  <c r="C11522" i="13"/>
  <c r="C11523" i="13"/>
  <c r="C11524" i="13"/>
  <c r="C11525" i="13"/>
  <c r="C11526" i="13"/>
  <c r="C11527" i="13"/>
  <c r="C11528" i="13"/>
  <c r="C11529" i="13"/>
  <c r="C11530" i="13"/>
  <c r="C11531" i="13"/>
  <c r="C11532" i="13"/>
  <c r="C11533" i="13"/>
  <c r="C11534" i="13"/>
  <c r="C11535" i="13"/>
  <c r="C11536" i="13"/>
  <c r="C11537" i="13"/>
  <c r="C11538" i="13"/>
  <c r="C11539" i="13"/>
  <c r="C11540" i="13"/>
  <c r="C11541" i="13"/>
  <c r="C11542" i="13"/>
  <c r="C11543" i="13"/>
  <c r="C11544" i="13"/>
  <c r="C11545" i="13"/>
  <c r="C11546" i="13"/>
  <c r="C11547" i="13"/>
  <c r="C11548" i="13"/>
  <c r="C11549" i="13"/>
  <c r="C11550" i="13"/>
  <c r="C11551" i="13"/>
  <c r="C11552" i="13"/>
  <c r="C11553" i="13"/>
  <c r="C11554" i="13"/>
  <c r="C11555" i="13"/>
  <c r="C11556" i="13"/>
  <c r="C11557" i="13"/>
  <c r="C11558" i="13"/>
  <c r="C11559" i="13"/>
  <c r="C11560" i="13"/>
  <c r="C11561" i="13"/>
  <c r="C11562" i="13"/>
  <c r="C11563" i="13"/>
  <c r="C11564" i="13"/>
  <c r="C11565" i="13"/>
  <c r="C11566" i="13"/>
  <c r="C11567" i="13"/>
  <c r="C11568" i="13"/>
  <c r="C11569" i="13"/>
  <c r="C11570" i="13"/>
  <c r="C11571" i="13"/>
  <c r="C11572" i="13"/>
  <c r="C11573" i="13"/>
  <c r="C11574" i="13"/>
  <c r="C11575" i="13"/>
  <c r="C11576" i="13"/>
  <c r="C11577" i="13"/>
  <c r="C11578" i="13"/>
  <c r="C11579" i="13"/>
  <c r="C11580" i="13"/>
  <c r="C11581" i="13"/>
  <c r="C11582" i="13"/>
  <c r="C11583" i="13"/>
  <c r="C11584" i="13"/>
  <c r="C11585" i="13"/>
  <c r="C11586" i="13"/>
  <c r="C11587" i="13"/>
  <c r="C11588" i="13"/>
  <c r="C11589" i="13"/>
  <c r="C11590" i="13"/>
  <c r="C11591" i="13"/>
  <c r="C11592" i="13"/>
  <c r="C11593" i="13"/>
  <c r="C11594" i="13"/>
  <c r="C11595" i="13"/>
  <c r="C11596" i="13"/>
  <c r="C11597" i="13"/>
  <c r="C11598" i="13"/>
  <c r="C11599" i="13"/>
  <c r="C11600" i="13"/>
  <c r="C11601" i="13"/>
  <c r="C11602" i="13"/>
  <c r="C11603" i="13"/>
  <c r="C11604" i="13"/>
  <c r="C11605" i="13"/>
  <c r="C11606" i="13"/>
  <c r="C11607" i="13"/>
  <c r="C11608" i="13"/>
  <c r="C11609" i="13"/>
  <c r="C11610" i="13"/>
  <c r="C11611" i="13"/>
  <c r="C11612" i="13"/>
  <c r="C11613" i="13"/>
  <c r="C11614" i="13"/>
  <c r="C11615" i="13"/>
  <c r="C11616" i="13"/>
  <c r="C11617" i="13"/>
  <c r="C11618" i="13"/>
  <c r="C11619" i="13"/>
  <c r="C11620" i="13"/>
  <c r="C11621" i="13"/>
  <c r="C11622" i="13"/>
  <c r="C11623" i="13"/>
  <c r="C11624" i="13"/>
  <c r="C11625" i="13"/>
  <c r="C11626" i="13"/>
  <c r="C11627" i="13"/>
  <c r="C11628" i="13"/>
  <c r="C11629" i="13"/>
  <c r="C11630" i="13"/>
  <c r="C11631" i="13"/>
  <c r="C11632" i="13"/>
  <c r="C11633" i="13"/>
  <c r="C11634" i="13"/>
  <c r="C11635" i="13"/>
  <c r="C11636" i="13"/>
  <c r="C11637" i="13"/>
  <c r="C11638" i="13"/>
  <c r="C11639" i="13"/>
  <c r="C11640" i="13"/>
  <c r="C11641" i="13"/>
  <c r="C11642" i="13"/>
  <c r="C11643" i="13"/>
  <c r="C11644" i="13"/>
  <c r="C11645" i="13"/>
  <c r="C11646" i="13"/>
  <c r="C11647" i="13"/>
  <c r="C11648" i="13"/>
  <c r="C11649" i="13"/>
  <c r="C11650" i="13"/>
  <c r="C11651" i="13"/>
  <c r="C11652" i="13"/>
  <c r="C11653" i="13"/>
  <c r="C11654" i="13"/>
  <c r="C11655" i="13"/>
  <c r="C11656" i="13"/>
  <c r="C11657" i="13"/>
  <c r="C11658" i="13"/>
  <c r="C11659" i="13"/>
  <c r="C11660" i="13"/>
  <c r="C11661" i="13"/>
  <c r="C11662" i="13"/>
  <c r="C11663" i="13"/>
  <c r="C11664" i="13"/>
  <c r="C11665" i="13"/>
  <c r="C11666" i="13"/>
  <c r="C11667" i="13"/>
  <c r="C11668" i="13"/>
  <c r="C11669" i="13"/>
  <c r="C11670" i="13"/>
  <c r="C11671" i="13"/>
  <c r="C11672" i="13"/>
  <c r="C11673" i="13"/>
  <c r="C11674" i="13"/>
  <c r="C11675" i="13"/>
  <c r="C11676" i="13"/>
  <c r="C11677" i="13"/>
  <c r="C11678" i="13"/>
  <c r="C11679" i="13"/>
  <c r="C11680" i="13"/>
  <c r="C11681" i="13"/>
  <c r="C11682" i="13"/>
  <c r="C11683" i="13"/>
  <c r="C11684" i="13"/>
  <c r="C11685" i="13"/>
  <c r="C11686" i="13"/>
  <c r="C11687" i="13"/>
  <c r="C11688" i="13"/>
  <c r="C11689" i="13"/>
  <c r="C11690" i="13"/>
  <c r="C11691" i="13"/>
  <c r="C11692" i="13"/>
  <c r="C11693" i="13"/>
  <c r="C11694" i="13"/>
  <c r="C11695" i="13"/>
  <c r="C11696" i="13"/>
  <c r="C11697" i="13"/>
  <c r="C11698" i="13"/>
  <c r="C11699" i="13"/>
  <c r="C11700" i="13"/>
  <c r="C11701" i="13"/>
  <c r="C11702" i="13"/>
  <c r="C11703" i="13"/>
  <c r="C11704" i="13"/>
  <c r="C11705" i="13"/>
  <c r="C11706" i="13"/>
  <c r="C11707" i="13"/>
  <c r="C11708" i="13"/>
  <c r="C11709" i="13"/>
  <c r="C11710" i="13"/>
  <c r="C11711" i="13"/>
  <c r="C11712" i="13"/>
  <c r="C11713" i="13"/>
  <c r="C11714" i="13"/>
  <c r="C11715" i="13"/>
  <c r="C11716" i="13"/>
  <c r="C11717" i="13"/>
  <c r="C11718" i="13"/>
  <c r="C11719" i="13"/>
  <c r="C11720" i="13"/>
  <c r="C11721" i="13"/>
  <c r="C11722" i="13"/>
  <c r="C11723" i="13"/>
  <c r="C11724" i="13"/>
  <c r="C11725" i="13"/>
  <c r="C11726" i="13"/>
  <c r="C11727" i="13"/>
  <c r="C11728" i="13"/>
  <c r="C11729" i="13"/>
  <c r="C11730" i="13"/>
  <c r="C11731" i="13"/>
  <c r="C11732" i="13"/>
  <c r="C11733" i="13"/>
  <c r="C11734" i="13"/>
  <c r="C11735" i="13"/>
  <c r="C11736" i="13"/>
  <c r="C11737" i="13"/>
  <c r="C11738" i="13"/>
  <c r="C11739" i="13"/>
  <c r="C11740" i="13"/>
  <c r="C11741" i="13"/>
  <c r="C11742" i="13"/>
  <c r="C11743" i="13"/>
  <c r="C11744" i="13"/>
  <c r="C11745" i="13"/>
  <c r="C11746" i="13"/>
  <c r="C11747" i="13"/>
  <c r="C11748" i="13"/>
  <c r="C11749" i="13"/>
  <c r="C11750" i="13"/>
  <c r="C11751" i="13"/>
  <c r="C11752" i="13"/>
  <c r="C11753" i="13"/>
  <c r="C11754" i="13"/>
  <c r="C11755" i="13"/>
  <c r="C11756" i="13"/>
  <c r="C11757" i="13"/>
  <c r="C11758" i="13"/>
  <c r="C11759" i="13"/>
  <c r="C11760" i="13"/>
  <c r="C11761" i="13"/>
  <c r="C11762" i="13"/>
  <c r="C11763" i="13"/>
  <c r="C11764" i="13"/>
  <c r="C11765" i="13"/>
  <c r="C11766" i="13"/>
  <c r="C11767" i="13"/>
  <c r="C11768" i="13"/>
  <c r="C11769" i="13"/>
  <c r="C11770" i="13"/>
  <c r="C11771" i="13"/>
  <c r="C11772" i="13"/>
  <c r="C11773" i="13"/>
  <c r="C11774" i="13"/>
  <c r="C11775" i="13"/>
  <c r="C11776" i="13"/>
  <c r="C11777" i="13"/>
  <c r="C11778" i="13"/>
  <c r="C11779" i="13"/>
  <c r="C11780" i="13"/>
  <c r="C11781" i="13"/>
  <c r="C11782" i="13"/>
  <c r="C11783" i="13"/>
  <c r="C11784" i="13"/>
  <c r="C11785" i="13"/>
  <c r="C11786" i="13"/>
  <c r="C11787" i="13"/>
  <c r="C11788" i="13"/>
  <c r="C11789" i="13"/>
  <c r="C11790" i="13"/>
  <c r="C11791" i="13"/>
  <c r="C11792" i="13"/>
  <c r="C11793" i="13"/>
  <c r="C11794" i="13"/>
  <c r="C11795" i="13"/>
  <c r="C11796" i="13"/>
  <c r="C11797" i="13"/>
  <c r="C11798" i="13"/>
  <c r="C11799" i="13"/>
  <c r="C11800" i="13"/>
  <c r="C11801" i="13"/>
  <c r="C11802" i="13"/>
  <c r="C11803" i="13"/>
  <c r="C11804" i="13"/>
  <c r="C11805" i="13"/>
  <c r="C11806" i="13"/>
  <c r="C11807" i="13"/>
  <c r="C11808" i="13"/>
  <c r="C11809" i="13"/>
  <c r="C11810" i="13"/>
  <c r="C11811" i="13"/>
  <c r="C11812" i="13"/>
  <c r="C11813" i="13"/>
  <c r="C11814" i="13"/>
  <c r="C11815" i="13"/>
  <c r="C11816" i="13"/>
  <c r="C11817" i="13"/>
  <c r="C11818" i="13"/>
  <c r="C11819" i="13"/>
  <c r="C11820" i="13"/>
  <c r="C11821" i="13"/>
  <c r="C11822" i="13"/>
  <c r="C11823" i="13"/>
  <c r="C11824" i="13"/>
  <c r="C11825" i="13"/>
  <c r="C11826" i="13"/>
  <c r="C11827" i="13"/>
  <c r="C11828" i="13"/>
  <c r="C11829" i="13"/>
  <c r="C11830" i="13"/>
  <c r="C11831" i="13"/>
  <c r="C11832" i="13"/>
  <c r="C11833" i="13"/>
  <c r="C11834" i="13"/>
  <c r="C11835" i="13"/>
  <c r="C11836" i="13"/>
  <c r="C11837" i="13"/>
  <c r="C11838" i="13"/>
  <c r="C11839" i="13"/>
  <c r="C11840" i="13"/>
  <c r="C11841" i="13"/>
  <c r="C11842" i="13"/>
  <c r="C11843" i="13"/>
  <c r="C11844" i="13"/>
  <c r="C11845" i="13"/>
  <c r="C11846" i="13"/>
  <c r="C11847" i="13"/>
  <c r="C11848" i="13"/>
  <c r="C11849" i="13"/>
  <c r="C11850" i="13"/>
  <c r="C11851" i="13"/>
  <c r="C11852" i="13"/>
  <c r="C11853" i="13"/>
  <c r="C11854" i="13"/>
  <c r="C11855" i="13"/>
  <c r="C11856" i="13"/>
  <c r="C11857" i="13"/>
  <c r="C11858" i="13"/>
  <c r="C11859" i="13"/>
  <c r="C11860" i="13"/>
  <c r="C11861" i="13"/>
  <c r="C11862" i="13"/>
  <c r="C11863" i="13"/>
  <c r="C11864" i="13"/>
  <c r="C11865" i="13"/>
  <c r="C11866" i="13"/>
  <c r="C11867" i="13"/>
  <c r="C11868" i="13"/>
  <c r="C11869" i="13"/>
  <c r="C11870" i="13"/>
  <c r="C11871" i="13"/>
  <c r="C11872" i="13"/>
  <c r="C11873" i="13"/>
  <c r="C11874" i="13"/>
  <c r="C11875" i="13"/>
  <c r="C11876" i="13"/>
  <c r="C11877" i="13"/>
  <c r="C11878" i="13"/>
  <c r="C11879" i="13"/>
  <c r="C11880" i="13"/>
  <c r="C11881" i="13"/>
  <c r="C11882" i="13"/>
  <c r="C11883" i="13"/>
  <c r="C11884" i="13"/>
  <c r="C11885" i="13"/>
  <c r="C11886" i="13"/>
  <c r="C11887" i="13"/>
  <c r="C11888" i="13"/>
  <c r="C11889" i="13"/>
  <c r="C11890" i="13"/>
  <c r="C11891" i="13"/>
  <c r="C11892" i="13"/>
  <c r="C11893" i="13"/>
  <c r="C11894" i="13"/>
  <c r="C11895" i="13"/>
  <c r="C11896" i="13"/>
  <c r="C11897" i="13"/>
  <c r="C11898" i="13"/>
  <c r="C11899" i="13"/>
  <c r="C11900" i="13"/>
  <c r="C11901" i="13"/>
  <c r="C11902" i="13"/>
  <c r="C11903" i="13"/>
  <c r="C11904" i="13"/>
  <c r="C11905" i="13"/>
  <c r="C11906" i="13"/>
  <c r="C11907" i="13"/>
  <c r="C11908" i="13"/>
  <c r="C11909" i="13"/>
  <c r="C11910" i="13"/>
  <c r="C11911" i="13"/>
  <c r="C11912" i="13"/>
  <c r="C11913" i="13"/>
  <c r="C11914" i="13"/>
  <c r="C11915" i="13"/>
  <c r="C11916" i="13"/>
  <c r="C11917" i="13"/>
  <c r="C11918" i="13"/>
  <c r="C11919" i="13"/>
  <c r="C11920" i="13"/>
  <c r="C11921" i="13"/>
  <c r="C11922" i="13"/>
  <c r="C11923" i="13"/>
  <c r="C11924" i="13"/>
  <c r="C11925" i="13"/>
  <c r="C11926" i="13"/>
  <c r="C11927" i="13"/>
  <c r="C11928" i="13"/>
  <c r="C11929" i="13"/>
  <c r="C11930" i="13"/>
  <c r="C11931" i="13"/>
  <c r="C11932" i="13"/>
  <c r="C11933" i="13"/>
  <c r="C11934" i="13"/>
  <c r="C11935" i="13"/>
  <c r="C11936" i="13"/>
  <c r="C11937" i="13"/>
  <c r="C11938" i="13"/>
  <c r="C11939" i="13"/>
  <c r="C11940" i="13"/>
  <c r="C11941" i="13"/>
  <c r="C11942" i="13"/>
  <c r="C11943" i="13"/>
  <c r="C11944" i="13"/>
  <c r="C11945" i="13"/>
  <c r="C11946" i="13"/>
  <c r="C11947" i="13"/>
  <c r="C11948" i="13"/>
  <c r="C11949" i="13"/>
  <c r="C11950" i="13"/>
  <c r="C11951" i="13"/>
  <c r="C11952" i="13"/>
  <c r="C11953" i="13"/>
  <c r="C11954" i="13"/>
  <c r="C11955" i="13"/>
  <c r="C11956" i="13"/>
  <c r="C11957" i="13"/>
  <c r="C11958" i="13"/>
  <c r="C11959" i="13"/>
  <c r="C11960" i="13"/>
  <c r="C11961" i="13"/>
  <c r="C11962" i="13"/>
  <c r="C11963" i="13"/>
  <c r="C11964" i="13"/>
  <c r="C11965" i="13"/>
  <c r="C11966" i="13"/>
  <c r="C11967" i="13"/>
  <c r="C11968" i="13"/>
  <c r="C11969" i="13"/>
  <c r="C11970" i="13"/>
  <c r="C11971" i="13"/>
  <c r="C11972" i="13"/>
  <c r="C11973" i="13"/>
  <c r="C11974" i="13"/>
  <c r="C11975" i="13"/>
  <c r="C11976" i="13"/>
  <c r="C11977" i="13"/>
  <c r="C11978" i="13"/>
  <c r="C11979" i="13"/>
  <c r="C11980" i="13"/>
  <c r="C11981" i="13"/>
  <c r="C11982" i="13"/>
  <c r="C11983" i="13"/>
  <c r="C11984" i="13"/>
  <c r="C11985" i="13"/>
  <c r="C11986" i="13"/>
  <c r="C11987" i="13"/>
  <c r="C11988" i="13"/>
  <c r="C11989" i="13"/>
  <c r="C11990" i="13"/>
  <c r="C11991" i="13"/>
  <c r="C11992" i="13"/>
  <c r="C11993" i="13"/>
  <c r="C11994" i="13"/>
  <c r="C11995" i="13"/>
  <c r="C11996" i="13"/>
  <c r="C11997" i="13"/>
  <c r="C11998" i="13"/>
  <c r="C11999" i="13"/>
  <c r="C12000" i="13"/>
  <c r="C12001" i="13"/>
  <c r="C12002" i="13"/>
  <c r="C12003" i="13"/>
  <c r="C12004" i="13"/>
  <c r="C12005" i="13"/>
  <c r="C12006" i="13"/>
  <c r="C12007" i="13"/>
  <c r="C12008" i="13"/>
  <c r="C12009" i="13"/>
  <c r="C12010" i="13"/>
  <c r="C12011" i="13"/>
  <c r="C12012" i="13"/>
  <c r="C12013" i="13"/>
  <c r="C12014" i="13"/>
  <c r="C12015" i="13"/>
  <c r="C12016" i="13"/>
  <c r="C12017" i="13"/>
  <c r="C12018" i="13"/>
  <c r="C12019" i="13"/>
  <c r="C12020" i="13"/>
  <c r="C12021" i="13"/>
  <c r="C12022" i="13"/>
  <c r="C12023" i="13"/>
  <c r="C12024" i="13"/>
  <c r="C12025" i="13"/>
  <c r="C12026" i="13"/>
  <c r="C12027" i="13"/>
  <c r="C12028" i="13"/>
  <c r="C12029" i="13"/>
  <c r="C12030" i="13"/>
  <c r="C12031" i="13"/>
  <c r="C12032" i="13"/>
  <c r="C12033" i="13"/>
  <c r="C12034" i="13"/>
  <c r="C12035" i="13"/>
  <c r="C12036" i="13"/>
  <c r="C12037" i="13"/>
  <c r="C12038" i="13"/>
  <c r="C12039" i="13"/>
  <c r="C12040" i="13"/>
  <c r="C12041" i="13"/>
  <c r="C12042" i="13"/>
  <c r="C12043" i="13"/>
  <c r="C12044" i="13"/>
  <c r="C12045" i="13"/>
  <c r="C12046" i="13"/>
  <c r="C12047" i="13"/>
  <c r="C12048" i="13"/>
  <c r="C12049" i="13"/>
  <c r="C12050" i="13"/>
  <c r="C12051" i="13"/>
  <c r="C12052" i="13"/>
  <c r="C12053" i="13"/>
  <c r="C12054" i="13"/>
  <c r="C12055" i="13"/>
  <c r="C12056" i="13"/>
  <c r="C12057" i="13"/>
  <c r="C12058" i="13"/>
  <c r="C12059" i="13"/>
  <c r="C12060" i="13"/>
  <c r="C12061" i="13"/>
  <c r="C12062" i="13"/>
  <c r="C12063" i="13"/>
  <c r="C12064" i="13"/>
  <c r="C12065" i="13"/>
  <c r="C12066" i="13"/>
  <c r="C12067" i="13"/>
  <c r="C12068" i="13"/>
  <c r="C12069" i="13"/>
  <c r="C12070" i="13"/>
  <c r="C12071" i="13"/>
  <c r="C12072" i="13"/>
  <c r="C12073" i="13"/>
  <c r="C12074" i="13"/>
  <c r="C12075" i="13"/>
  <c r="C12076" i="13"/>
  <c r="C12077" i="13"/>
  <c r="C12078" i="13"/>
  <c r="C12079" i="13"/>
  <c r="C12080" i="13"/>
  <c r="C12081" i="13"/>
  <c r="C12082" i="13"/>
  <c r="C12083" i="13"/>
  <c r="C12084" i="13"/>
  <c r="C12085" i="13"/>
  <c r="C12086" i="13"/>
  <c r="C12087" i="13"/>
  <c r="C12088" i="13"/>
  <c r="C12089" i="13"/>
  <c r="C12090" i="13"/>
  <c r="C12091" i="13"/>
  <c r="C12092" i="13"/>
  <c r="C12093" i="13"/>
  <c r="C12094" i="13"/>
  <c r="C12095" i="13"/>
  <c r="C12096" i="13"/>
  <c r="C12097" i="13"/>
  <c r="C12098" i="13"/>
  <c r="C12099" i="13"/>
  <c r="C12100" i="13"/>
  <c r="C12101" i="13"/>
  <c r="C12102" i="13"/>
  <c r="C12103" i="13"/>
  <c r="C12104" i="13"/>
  <c r="C12105" i="13"/>
  <c r="C12106" i="13"/>
  <c r="C12107" i="13"/>
  <c r="C12108" i="13"/>
  <c r="C12109" i="13"/>
  <c r="C12110" i="13"/>
  <c r="C12111" i="13"/>
  <c r="C12112" i="13"/>
  <c r="C12113" i="13"/>
  <c r="C12114" i="13"/>
  <c r="C12115" i="13"/>
  <c r="C12116" i="13"/>
  <c r="C12117" i="13"/>
  <c r="C12118" i="13"/>
  <c r="C12119" i="13"/>
  <c r="C12120" i="13"/>
  <c r="C12121" i="13"/>
  <c r="C12122" i="13"/>
  <c r="C12123" i="13"/>
  <c r="C12124" i="13"/>
  <c r="C12125" i="13"/>
  <c r="C12126" i="13"/>
  <c r="C12127" i="13"/>
  <c r="C12128" i="13"/>
  <c r="C12129" i="13"/>
  <c r="C12130" i="13"/>
  <c r="C12131" i="13"/>
  <c r="C12132" i="13"/>
  <c r="C12133" i="13"/>
  <c r="C12134" i="13"/>
  <c r="C12135" i="13"/>
  <c r="C12136" i="13"/>
  <c r="C12137" i="13"/>
  <c r="C12138" i="13"/>
  <c r="C12139" i="13"/>
  <c r="C12140" i="13"/>
  <c r="C12141" i="13"/>
  <c r="C12142" i="13"/>
  <c r="C12143" i="13"/>
  <c r="C12144" i="13"/>
  <c r="C12145" i="13"/>
  <c r="C12146" i="13"/>
  <c r="C12147" i="13"/>
  <c r="C12148" i="13"/>
  <c r="C12149" i="13"/>
  <c r="C12150" i="13"/>
  <c r="C12151" i="13"/>
  <c r="C12152" i="13"/>
  <c r="C12153" i="13"/>
  <c r="C12154" i="13"/>
  <c r="C12155" i="13"/>
  <c r="C12156" i="13"/>
  <c r="C12157" i="13"/>
  <c r="C12158" i="13"/>
  <c r="C12159" i="13"/>
  <c r="C12160" i="13"/>
  <c r="C12161" i="13"/>
  <c r="C12162" i="13"/>
  <c r="C12163" i="13"/>
  <c r="C12164" i="13"/>
  <c r="C12165" i="13"/>
  <c r="C12166" i="13"/>
  <c r="C12167" i="13"/>
  <c r="C12168" i="13"/>
  <c r="C12169" i="13"/>
  <c r="C12170" i="13"/>
  <c r="C12171" i="13"/>
  <c r="C12172" i="13"/>
  <c r="C12173" i="13"/>
  <c r="C12174" i="13"/>
  <c r="C12175" i="13"/>
  <c r="C12176" i="13"/>
  <c r="C12177" i="13"/>
  <c r="C12178" i="13"/>
  <c r="C12179" i="13"/>
  <c r="C12180" i="13"/>
  <c r="C12181" i="13"/>
  <c r="C12182" i="13"/>
  <c r="C12183" i="13"/>
  <c r="C12184" i="13"/>
  <c r="C12185" i="13"/>
  <c r="C12186" i="13"/>
  <c r="C12187" i="13"/>
  <c r="C12188" i="13"/>
  <c r="C12189" i="13"/>
  <c r="C12190" i="13"/>
  <c r="C12191" i="13"/>
  <c r="C12192" i="13"/>
  <c r="C12193" i="13"/>
  <c r="C12194" i="13"/>
  <c r="C12195" i="13"/>
  <c r="C12196" i="13"/>
  <c r="C12197" i="13"/>
  <c r="C12198" i="13"/>
  <c r="C12199" i="13"/>
  <c r="C12200" i="13"/>
  <c r="C12201" i="13"/>
  <c r="C12202" i="13"/>
  <c r="C12203" i="13"/>
  <c r="C12204" i="13"/>
  <c r="C12205" i="13"/>
  <c r="C12206" i="13"/>
  <c r="C12207" i="13"/>
  <c r="C12208" i="13"/>
  <c r="C12209" i="13"/>
  <c r="C12210" i="13"/>
  <c r="C12211" i="13"/>
  <c r="C12212" i="13"/>
  <c r="C12213" i="13"/>
  <c r="C12214" i="13"/>
  <c r="C12215" i="13"/>
  <c r="C12216" i="13"/>
  <c r="C12217" i="13"/>
  <c r="C12218" i="13"/>
  <c r="C12219" i="13"/>
  <c r="C12220" i="13"/>
  <c r="C12221" i="13"/>
  <c r="C12222" i="13"/>
  <c r="C12223" i="13"/>
  <c r="C12224" i="13"/>
  <c r="C12225" i="13"/>
  <c r="C12226" i="13"/>
  <c r="C12227" i="13"/>
  <c r="C12228" i="13"/>
  <c r="C12229" i="13"/>
  <c r="C12230" i="13"/>
  <c r="C12231" i="13"/>
  <c r="C12232" i="13"/>
  <c r="C12233" i="13"/>
  <c r="C12234" i="13"/>
  <c r="C12235" i="13"/>
  <c r="C12236" i="13"/>
  <c r="C12237" i="13"/>
  <c r="C12238" i="13"/>
  <c r="C12239" i="13"/>
  <c r="C12240" i="13"/>
  <c r="C12241" i="13"/>
  <c r="C12242" i="13"/>
  <c r="C12243" i="13"/>
  <c r="C12244" i="13"/>
  <c r="C12245" i="13"/>
  <c r="C12246" i="13"/>
  <c r="C12247" i="13"/>
  <c r="C12248" i="13"/>
  <c r="C12249" i="13"/>
  <c r="C12250" i="13"/>
  <c r="C12251" i="13"/>
  <c r="C12252" i="13"/>
  <c r="C12253" i="13"/>
  <c r="C12254" i="13"/>
  <c r="C12255" i="13"/>
  <c r="C12256" i="13"/>
  <c r="C12257" i="13"/>
  <c r="C12258" i="13"/>
  <c r="C12259" i="13"/>
  <c r="C12260" i="13"/>
  <c r="C12261" i="13"/>
  <c r="C12262" i="13"/>
  <c r="C12263" i="13"/>
  <c r="C12264" i="13"/>
  <c r="C12265" i="13"/>
  <c r="C12266" i="13"/>
  <c r="C12267" i="13"/>
  <c r="C12268" i="13"/>
  <c r="C12269" i="13"/>
  <c r="C12270" i="13"/>
  <c r="C12271" i="13"/>
  <c r="C12272" i="13"/>
  <c r="C12273" i="13"/>
  <c r="C12274" i="13"/>
  <c r="C12275" i="13"/>
  <c r="C12276" i="13"/>
  <c r="C12277" i="13"/>
  <c r="C12278" i="13"/>
  <c r="C12279" i="13"/>
  <c r="C12280" i="13"/>
  <c r="C12281" i="13"/>
  <c r="C12282" i="13"/>
  <c r="C12283" i="13"/>
  <c r="C12284" i="13"/>
  <c r="C12285" i="13"/>
  <c r="C12286" i="13"/>
  <c r="C12287" i="13"/>
  <c r="C12288" i="13"/>
  <c r="C12289" i="13"/>
  <c r="C12290" i="13"/>
  <c r="C12291" i="13"/>
  <c r="C12292" i="13"/>
  <c r="C12293" i="13"/>
  <c r="C12294" i="13"/>
  <c r="C12295" i="13"/>
  <c r="C12296" i="13"/>
  <c r="C12297" i="13"/>
  <c r="C12298" i="13"/>
  <c r="C12299" i="13"/>
  <c r="C12300" i="13"/>
  <c r="C12301" i="13"/>
  <c r="C12302" i="13"/>
  <c r="C12303" i="13"/>
  <c r="C12304" i="13"/>
  <c r="C12305" i="13"/>
  <c r="C12306" i="13"/>
  <c r="C12307" i="13"/>
  <c r="C12308" i="13"/>
  <c r="C12309" i="13"/>
  <c r="C12310" i="13"/>
  <c r="C12311" i="13"/>
  <c r="C12312" i="13"/>
  <c r="C12313" i="13"/>
  <c r="C12314" i="13"/>
  <c r="C12315" i="13"/>
  <c r="C12316" i="13"/>
  <c r="C12317" i="13"/>
  <c r="C12318" i="13"/>
  <c r="C12319" i="13"/>
  <c r="C12320" i="13"/>
  <c r="C12321" i="13"/>
  <c r="C12322" i="13"/>
  <c r="C12323" i="13"/>
  <c r="C12324" i="13"/>
  <c r="C12325" i="13"/>
  <c r="C12326" i="13"/>
  <c r="C12327" i="13"/>
  <c r="C12328" i="13"/>
  <c r="C12329" i="13"/>
  <c r="C12330" i="13"/>
  <c r="C12331" i="13"/>
  <c r="C12332" i="13"/>
  <c r="C12333" i="13"/>
  <c r="C12334" i="13"/>
  <c r="C12335" i="13"/>
  <c r="C12336" i="13"/>
  <c r="C12337" i="13"/>
  <c r="C12338" i="13"/>
  <c r="C12339" i="13"/>
  <c r="C12340" i="13"/>
  <c r="C12341" i="13"/>
  <c r="C12342" i="13"/>
  <c r="C12343" i="13"/>
  <c r="C12344" i="13"/>
  <c r="C12345" i="13"/>
  <c r="C12346" i="13"/>
  <c r="C12347" i="13"/>
  <c r="C12348" i="13"/>
  <c r="C12349" i="13"/>
  <c r="C12350" i="13"/>
  <c r="C12351" i="13"/>
  <c r="C12352" i="13"/>
  <c r="C12353" i="13"/>
  <c r="C12354" i="13"/>
  <c r="C12355" i="13"/>
  <c r="C12356" i="13"/>
  <c r="C12357" i="13"/>
  <c r="C12358" i="13"/>
  <c r="C12359" i="13"/>
  <c r="C12360" i="13"/>
  <c r="C12361" i="13"/>
  <c r="C12362" i="13"/>
  <c r="C12363" i="13"/>
  <c r="C12364" i="13"/>
  <c r="C12365" i="13"/>
  <c r="C12366" i="13"/>
  <c r="C12367" i="13"/>
  <c r="C12368" i="13"/>
  <c r="C12369" i="13"/>
  <c r="C12370" i="13"/>
  <c r="C12371" i="13"/>
  <c r="C12372" i="13"/>
  <c r="C12373" i="13"/>
  <c r="C12374" i="13"/>
  <c r="C12375" i="13"/>
  <c r="C12376" i="13"/>
  <c r="C12377" i="13"/>
  <c r="C12378" i="13"/>
  <c r="C12379" i="13"/>
  <c r="C12380" i="13"/>
  <c r="C12381" i="13"/>
  <c r="C12382" i="13"/>
  <c r="C12383" i="13"/>
  <c r="C12384" i="13"/>
  <c r="C12385" i="13"/>
  <c r="C12386" i="13"/>
  <c r="C12387" i="13"/>
  <c r="C12388" i="13"/>
  <c r="C12389" i="13"/>
  <c r="C12390" i="13"/>
  <c r="C12391" i="13"/>
  <c r="C12392" i="13"/>
  <c r="C12393" i="13"/>
  <c r="C12394" i="13"/>
  <c r="C12395" i="13"/>
  <c r="C12396" i="13"/>
  <c r="C12397" i="13"/>
  <c r="C12398" i="13"/>
  <c r="C12399" i="13"/>
  <c r="C12400" i="13"/>
  <c r="C12401" i="13"/>
  <c r="C12402" i="13"/>
  <c r="C12403" i="13"/>
  <c r="C12404" i="13"/>
  <c r="C12405" i="13"/>
  <c r="C12406" i="13"/>
  <c r="C12407" i="13"/>
  <c r="C12408" i="13"/>
  <c r="C12409" i="13"/>
  <c r="C12410" i="13"/>
  <c r="C12411" i="13"/>
  <c r="C12412" i="13"/>
  <c r="C12413" i="13"/>
  <c r="C12414" i="13"/>
  <c r="C12415" i="13"/>
  <c r="C12416" i="13"/>
  <c r="C12417" i="13"/>
  <c r="C12418" i="13"/>
  <c r="C12419" i="13"/>
  <c r="C12420" i="13"/>
  <c r="C12421" i="13"/>
  <c r="C12422" i="13"/>
  <c r="C12423" i="13"/>
  <c r="C12424" i="13"/>
  <c r="C12425" i="13"/>
  <c r="C12426" i="13"/>
  <c r="C12427" i="13"/>
  <c r="C12428" i="13"/>
  <c r="C12429" i="13"/>
  <c r="C12430" i="13"/>
  <c r="C12431" i="13"/>
  <c r="C12432" i="13"/>
  <c r="C12433" i="13"/>
  <c r="C12434" i="13"/>
  <c r="C12435" i="13"/>
  <c r="C12436" i="13"/>
  <c r="C12437" i="13"/>
  <c r="C12438" i="13"/>
  <c r="C12439" i="13"/>
  <c r="C12440" i="13"/>
  <c r="C12441" i="13"/>
  <c r="C12442" i="13"/>
  <c r="C12443" i="13"/>
  <c r="C12444" i="13"/>
  <c r="C12445" i="13"/>
  <c r="C12446" i="13"/>
  <c r="C12447" i="13"/>
  <c r="C12448" i="13"/>
  <c r="C12449" i="13"/>
  <c r="C12450" i="13"/>
  <c r="C12451" i="13"/>
  <c r="C12452" i="13"/>
  <c r="C12453" i="13"/>
  <c r="C12454" i="13"/>
  <c r="C12455" i="13"/>
  <c r="C12456" i="13"/>
  <c r="C12457" i="13"/>
  <c r="C12458" i="13"/>
  <c r="C12459" i="13"/>
  <c r="C12460" i="13"/>
  <c r="C12461" i="13"/>
  <c r="C12462" i="13"/>
  <c r="C12463" i="13"/>
  <c r="C12464" i="13"/>
  <c r="C12465" i="13"/>
  <c r="C12466" i="13"/>
  <c r="C12467" i="13"/>
  <c r="C12468" i="13"/>
  <c r="C12469" i="13"/>
  <c r="C12470" i="13"/>
  <c r="C12471" i="13"/>
  <c r="C12472" i="13"/>
  <c r="C12473" i="13"/>
  <c r="C12474" i="13"/>
  <c r="C12475" i="13"/>
  <c r="C12476" i="13"/>
  <c r="C12477" i="13"/>
  <c r="C12478" i="13"/>
  <c r="C12479" i="13"/>
  <c r="C12480" i="13"/>
  <c r="C12481" i="13"/>
  <c r="C12482" i="13"/>
  <c r="C12483" i="13"/>
  <c r="C12484" i="13"/>
  <c r="C12485" i="13"/>
  <c r="C12486" i="13"/>
  <c r="C12487" i="13"/>
  <c r="C12488" i="13"/>
  <c r="C12489" i="13"/>
  <c r="C12490" i="13"/>
  <c r="C12491" i="13"/>
  <c r="C12492" i="13"/>
  <c r="C12493" i="13"/>
  <c r="C12494" i="13"/>
  <c r="C12495" i="13"/>
  <c r="C12496" i="13"/>
  <c r="C12497" i="13"/>
  <c r="C12498" i="13"/>
  <c r="C12499" i="13"/>
  <c r="C12500" i="13"/>
  <c r="C12501" i="13"/>
  <c r="C12502" i="13"/>
  <c r="C12503" i="13"/>
  <c r="C12504" i="13"/>
  <c r="C12505" i="13"/>
  <c r="C12506" i="13"/>
  <c r="C12507" i="13"/>
  <c r="C12508" i="13"/>
  <c r="C12509" i="13"/>
  <c r="C12510" i="13"/>
  <c r="C12511" i="13"/>
  <c r="C12512" i="13"/>
  <c r="C12513" i="13"/>
  <c r="C12514" i="13"/>
  <c r="C12515" i="13"/>
  <c r="C12516" i="13"/>
  <c r="C12517" i="13"/>
  <c r="C12518" i="13"/>
  <c r="C12519" i="13"/>
  <c r="C12520" i="13"/>
  <c r="C12521" i="13"/>
  <c r="C12522" i="13"/>
  <c r="C12523" i="13"/>
  <c r="C12524" i="13"/>
  <c r="C12525" i="13"/>
  <c r="C12526" i="13"/>
  <c r="C12527" i="13"/>
  <c r="C12528" i="13"/>
  <c r="C12529" i="13"/>
  <c r="C12530" i="13"/>
  <c r="C12531" i="13"/>
  <c r="C12532" i="13"/>
  <c r="C12533" i="13"/>
  <c r="C12534" i="13"/>
  <c r="C12535" i="13"/>
  <c r="C12536" i="13"/>
  <c r="C12537" i="13"/>
  <c r="C12538" i="13"/>
  <c r="C12539" i="13"/>
  <c r="C12540" i="13"/>
  <c r="C12541" i="13"/>
  <c r="C12542" i="13"/>
  <c r="C12543" i="13"/>
  <c r="C12544" i="13"/>
  <c r="C12545" i="13"/>
  <c r="C12546" i="13"/>
  <c r="C12547" i="13"/>
  <c r="C12548" i="13"/>
  <c r="C12549" i="13"/>
  <c r="C12550" i="13"/>
  <c r="C12551" i="13"/>
  <c r="C12552" i="13"/>
  <c r="C12553" i="13"/>
  <c r="C12554" i="13"/>
  <c r="C12555" i="13"/>
  <c r="C12556" i="13"/>
  <c r="C12557" i="13"/>
  <c r="C12558" i="13"/>
  <c r="C12559" i="13"/>
  <c r="C12560" i="13"/>
  <c r="C12561" i="13"/>
  <c r="C12562" i="13"/>
  <c r="C12563" i="13"/>
  <c r="C12564" i="13"/>
  <c r="C12565" i="13"/>
  <c r="C12566" i="13"/>
  <c r="C12567" i="13"/>
  <c r="C12568" i="13"/>
  <c r="C12569" i="13"/>
  <c r="C12570" i="13"/>
  <c r="C12571" i="13"/>
  <c r="C12572" i="13"/>
  <c r="C12573" i="13"/>
  <c r="C12574" i="13"/>
  <c r="C12575" i="13"/>
  <c r="C12576" i="13"/>
  <c r="C12577" i="13"/>
  <c r="C12578" i="13"/>
  <c r="C12579" i="13"/>
  <c r="C12580" i="13"/>
  <c r="C12581" i="13"/>
  <c r="C12582" i="13"/>
  <c r="C12583" i="13"/>
  <c r="C12584" i="13"/>
  <c r="C12585" i="13"/>
  <c r="C12586" i="13"/>
  <c r="C12587" i="13"/>
  <c r="C12588" i="13"/>
  <c r="C12589" i="13"/>
  <c r="C12590" i="13"/>
  <c r="C12591" i="13"/>
  <c r="C12592" i="13"/>
  <c r="C12593" i="13"/>
  <c r="C12594" i="13"/>
  <c r="C12595" i="13"/>
  <c r="C12596" i="13"/>
  <c r="C12597" i="13"/>
  <c r="C12598" i="13"/>
  <c r="C12599" i="13"/>
  <c r="C12600" i="13"/>
  <c r="C12601" i="13"/>
  <c r="C12602" i="13"/>
  <c r="C12603" i="13"/>
  <c r="C12604" i="13"/>
  <c r="C12605" i="13"/>
  <c r="C12606" i="13"/>
  <c r="C12607" i="13"/>
  <c r="C12608" i="13"/>
  <c r="C12609" i="13"/>
  <c r="C12610" i="13"/>
  <c r="C12611" i="13"/>
  <c r="C12612" i="13"/>
  <c r="C12613" i="13"/>
  <c r="C12614" i="13"/>
  <c r="C12615" i="13"/>
  <c r="C12616" i="13"/>
  <c r="C12617" i="13"/>
  <c r="C12618" i="13"/>
  <c r="C12619" i="13"/>
  <c r="C12620" i="13"/>
  <c r="C12621" i="13"/>
  <c r="C12622" i="13"/>
  <c r="C12623" i="13"/>
  <c r="C12624" i="13"/>
  <c r="C12625" i="13"/>
  <c r="C12626" i="13"/>
  <c r="C12627" i="13"/>
  <c r="C12628" i="13"/>
  <c r="C12629" i="13"/>
  <c r="C12630" i="13"/>
  <c r="C12631" i="13"/>
  <c r="C12632" i="13"/>
  <c r="C12633" i="13"/>
  <c r="C12634" i="13"/>
  <c r="C12635" i="13"/>
  <c r="C12636" i="13"/>
  <c r="C12637" i="13"/>
  <c r="C12638" i="13"/>
  <c r="C12639" i="13"/>
  <c r="C12640" i="13"/>
  <c r="C12641" i="13"/>
  <c r="C12642" i="13"/>
  <c r="C12643" i="13"/>
  <c r="C12644" i="13"/>
  <c r="C12645" i="13"/>
  <c r="C12646" i="13"/>
  <c r="C12647" i="13"/>
  <c r="C12648" i="13"/>
  <c r="C12649" i="13"/>
  <c r="C12650" i="13"/>
  <c r="C12651" i="13"/>
  <c r="C12652" i="13"/>
  <c r="C12653" i="13"/>
  <c r="C12654" i="13"/>
  <c r="C12655" i="13"/>
  <c r="C12656" i="13"/>
  <c r="C12657" i="13"/>
  <c r="C12658" i="13"/>
  <c r="C12659" i="13"/>
  <c r="C12660" i="13"/>
  <c r="C12661" i="13"/>
  <c r="C12662" i="13"/>
  <c r="C12663" i="13"/>
  <c r="C12664" i="13"/>
  <c r="C12665" i="13"/>
  <c r="C12666" i="13"/>
  <c r="C12667" i="13"/>
  <c r="C12668" i="13"/>
  <c r="C12669" i="13"/>
  <c r="C12670" i="13"/>
  <c r="C12671" i="13"/>
  <c r="C12672" i="13"/>
  <c r="C12673" i="13"/>
  <c r="C12674" i="13"/>
  <c r="C12675" i="13"/>
  <c r="C12676" i="13"/>
  <c r="C12677" i="13"/>
  <c r="C12678" i="13"/>
  <c r="C12679" i="13"/>
  <c r="C12680" i="13"/>
  <c r="C12681" i="13"/>
  <c r="C12682" i="13"/>
  <c r="C12683" i="13"/>
  <c r="C12684" i="13"/>
  <c r="C12685" i="13"/>
  <c r="C12686" i="13"/>
  <c r="C12687" i="13"/>
  <c r="C12688" i="13"/>
  <c r="C12689" i="13"/>
  <c r="C12690" i="13"/>
  <c r="C12691" i="13"/>
  <c r="C12692" i="13"/>
  <c r="C12693" i="13"/>
  <c r="C12694" i="13"/>
  <c r="C12695" i="13"/>
  <c r="C12696" i="13"/>
  <c r="C12697" i="13"/>
  <c r="C12698" i="13"/>
  <c r="C12699" i="13"/>
  <c r="C12700" i="13"/>
  <c r="C12701" i="13"/>
  <c r="C12702" i="13"/>
  <c r="C12703" i="13"/>
  <c r="C12704" i="13"/>
  <c r="C12705" i="13"/>
  <c r="C12706" i="13"/>
  <c r="C12707" i="13"/>
  <c r="C12708" i="13"/>
  <c r="C12709" i="13"/>
  <c r="C12710" i="13"/>
  <c r="C12711" i="13"/>
  <c r="C12712" i="13"/>
  <c r="C12713" i="13"/>
  <c r="C12714" i="13"/>
  <c r="C12715" i="13"/>
  <c r="C12716" i="13"/>
  <c r="C12717" i="13"/>
  <c r="C12718" i="13"/>
  <c r="C12719" i="13"/>
  <c r="C12720" i="13"/>
  <c r="C12721" i="13"/>
  <c r="C12722" i="13"/>
  <c r="C12723" i="13"/>
  <c r="C12724" i="13"/>
  <c r="C12725" i="13"/>
  <c r="C12726" i="13"/>
  <c r="C12727" i="13"/>
  <c r="C12728" i="13"/>
  <c r="C12729" i="13"/>
  <c r="C12730" i="13"/>
  <c r="C12731" i="13"/>
  <c r="C12732" i="13"/>
  <c r="C12733" i="13"/>
  <c r="C12734" i="13"/>
  <c r="C12735" i="13"/>
  <c r="C12736" i="13"/>
  <c r="C12737" i="13"/>
  <c r="C12738" i="13"/>
  <c r="C12739" i="13"/>
  <c r="C12740" i="13"/>
  <c r="C12741" i="13"/>
  <c r="C12742" i="13"/>
  <c r="C12743" i="13"/>
  <c r="C12744" i="13"/>
  <c r="C12745" i="13"/>
  <c r="C12746" i="13"/>
  <c r="C12747" i="13"/>
  <c r="C12748" i="13"/>
  <c r="C12749" i="13"/>
  <c r="C12750" i="13"/>
  <c r="C12751" i="13"/>
  <c r="C12752" i="13"/>
  <c r="C12753" i="13"/>
  <c r="C12754" i="13"/>
  <c r="C12755" i="13"/>
  <c r="C12756" i="13"/>
  <c r="C12757" i="13"/>
  <c r="C12758" i="13"/>
  <c r="C12759" i="13"/>
  <c r="C12760" i="13"/>
  <c r="C12761" i="13"/>
  <c r="C12762" i="13"/>
  <c r="C12763" i="13"/>
  <c r="C12764" i="13"/>
  <c r="C12765" i="13"/>
  <c r="C12766" i="13"/>
  <c r="C12767" i="13"/>
  <c r="C12768" i="13"/>
  <c r="C12769" i="13"/>
  <c r="C12770" i="13"/>
  <c r="C12771" i="13"/>
  <c r="C12772" i="13"/>
  <c r="C12773" i="13"/>
  <c r="C12774" i="13"/>
  <c r="C12775" i="13"/>
  <c r="C12776" i="13"/>
  <c r="C12777" i="13"/>
  <c r="C12778" i="13"/>
  <c r="C12779" i="13"/>
  <c r="C12780" i="13"/>
  <c r="C12781" i="13"/>
  <c r="C12782" i="13"/>
  <c r="C12783" i="13"/>
  <c r="C12784" i="13"/>
  <c r="C12785" i="13"/>
  <c r="C12786" i="13"/>
  <c r="C12787" i="13"/>
  <c r="C12788" i="13"/>
  <c r="C12789" i="13"/>
  <c r="C12790" i="13"/>
  <c r="C12791" i="13"/>
  <c r="C12792" i="13"/>
  <c r="C12793" i="13"/>
  <c r="C12794" i="13"/>
  <c r="C12795" i="13"/>
  <c r="C12796" i="13"/>
  <c r="C12797" i="13"/>
  <c r="C12798" i="13"/>
  <c r="C12799" i="13"/>
  <c r="C12800" i="13"/>
  <c r="C12801" i="13"/>
  <c r="C12802" i="13"/>
  <c r="C12803" i="13"/>
  <c r="C12804" i="13"/>
  <c r="C12805" i="13"/>
  <c r="C12806" i="13"/>
  <c r="C12807" i="13"/>
  <c r="C12808" i="13"/>
  <c r="C12809" i="13"/>
  <c r="C12810" i="13"/>
  <c r="C12811" i="13"/>
  <c r="C12812" i="13"/>
  <c r="C12813" i="13"/>
  <c r="C12814" i="13"/>
  <c r="C12815" i="13"/>
  <c r="C12816" i="13"/>
  <c r="C12817" i="13"/>
  <c r="C12818" i="13"/>
  <c r="C12819" i="13"/>
  <c r="C12820" i="13"/>
  <c r="C12821" i="13"/>
  <c r="C12822" i="13"/>
  <c r="C12823" i="13"/>
  <c r="C12824" i="13"/>
  <c r="C12825" i="13"/>
  <c r="C12826" i="13"/>
  <c r="C12827" i="13"/>
  <c r="C12828" i="13"/>
  <c r="C12829" i="13"/>
  <c r="C12830" i="13"/>
  <c r="C12831" i="13"/>
  <c r="C12832" i="13"/>
  <c r="C12833" i="13"/>
  <c r="C12834" i="13"/>
  <c r="C12835" i="13"/>
  <c r="C12836" i="13"/>
  <c r="C12837" i="13"/>
  <c r="C12838" i="13"/>
  <c r="C12839" i="13"/>
  <c r="C12840" i="13"/>
  <c r="C12841" i="13"/>
  <c r="C12842" i="13"/>
  <c r="C12843" i="13"/>
  <c r="C12844" i="13"/>
  <c r="C12845" i="13"/>
  <c r="C12846" i="13"/>
  <c r="C12847" i="13"/>
  <c r="C12848" i="13"/>
  <c r="C12849" i="13"/>
  <c r="C12850" i="13"/>
  <c r="C12851" i="13"/>
  <c r="C12852" i="13"/>
  <c r="C12853" i="13"/>
  <c r="C12854" i="13"/>
  <c r="C12855" i="13"/>
  <c r="C12856" i="13"/>
  <c r="C12857" i="13"/>
  <c r="C12858" i="13"/>
  <c r="C12859" i="13"/>
  <c r="C12860" i="13"/>
  <c r="C12861" i="13"/>
  <c r="C12862" i="13"/>
  <c r="C12863" i="13"/>
  <c r="C12864" i="13"/>
  <c r="C12865" i="13"/>
  <c r="C12866" i="13"/>
  <c r="C12867" i="13"/>
  <c r="C12868" i="13"/>
  <c r="C12869" i="13"/>
  <c r="C12870" i="13"/>
  <c r="C12871" i="13"/>
  <c r="C12872" i="13"/>
  <c r="C12873" i="13"/>
  <c r="C12874" i="13"/>
  <c r="C12875" i="13"/>
  <c r="C12876" i="13"/>
  <c r="C12877" i="13"/>
  <c r="C12878" i="13"/>
  <c r="C12879" i="13"/>
  <c r="C12880" i="13"/>
  <c r="C12881" i="13"/>
  <c r="C12882" i="13"/>
  <c r="C12883" i="13"/>
  <c r="C12884" i="13"/>
  <c r="C12885" i="13"/>
  <c r="C12886" i="13"/>
  <c r="C12887" i="13"/>
  <c r="C12888" i="13"/>
  <c r="C12889" i="13"/>
  <c r="C12890" i="13"/>
  <c r="C12891" i="13"/>
  <c r="C12892" i="13"/>
  <c r="C12893" i="13"/>
  <c r="C12894" i="13"/>
  <c r="C12895" i="13"/>
  <c r="C12896" i="13"/>
  <c r="C12897" i="13"/>
  <c r="C12898" i="13"/>
  <c r="C12899" i="13"/>
  <c r="C12900" i="13"/>
  <c r="C12901" i="13"/>
  <c r="C12902" i="13"/>
  <c r="C12903" i="13"/>
  <c r="C12904" i="13"/>
  <c r="C12905" i="13"/>
  <c r="C12906" i="13"/>
  <c r="C12907" i="13"/>
  <c r="C12908" i="13"/>
  <c r="C12909" i="13"/>
  <c r="C12910" i="13"/>
  <c r="C12911" i="13"/>
  <c r="C12912" i="13"/>
  <c r="C12913" i="13"/>
  <c r="C12914" i="13"/>
  <c r="C12915" i="13"/>
  <c r="C12916" i="13"/>
  <c r="C12917" i="13"/>
  <c r="C12918" i="13"/>
  <c r="C12919" i="13"/>
  <c r="C12920" i="13"/>
  <c r="C12921" i="13"/>
  <c r="C12922" i="13"/>
  <c r="C12923" i="13"/>
  <c r="C12924" i="13"/>
  <c r="C12925" i="13"/>
  <c r="C12926" i="13"/>
  <c r="C12927" i="13"/>
  <c r="C12928" i="13"/>
  <c r="C12929" i="13"/>
  <c r="C12930" i="13"/>
  <c r="C12931" i="13"/>
  <c r="C12932" i="13"/>
  <c r="C12933" i="13"/>
  <c r="C12934" i="13"/>
  <c r="C12935" i="13"/>
  <c r="C12936" i="13"/>
  <c r="C12937" i="13"/>
  <c r="C12938" i="13"/>
  <c r="C12939" i="13"/>
  <c r="C12940" i="13"/>
  <c r="C12941" i="13"/>
  <c r="C12942" i="13"/>
  <c r="C12943" i="13"/>
  <c r="C12944" i="13"/>
  <c r="C12945" i="13"/>
  <c r="C12946" i="13"/>
  <c r="C12947" i="13"/>
  <c r="C12948" i="13"/>
  <c r="C12949" i="13"/>
  <c r="C12950" i="13"/>
  <c r="C12951" i="13"/>
  <c r="C12952" i="13"/>
  <c r="C12953" i="13"/>
  <c r="C12954" i="13"/>
  <c r="C12955" i="13"/>
  <c r="C12956" i="13"/>
  <c r="C12957" i="13"/>
  <c r="C12958" i="13"/>
  <c r="C12959" i="13"/>
  <c r="C12960" i="13"/>
  <c r="C12961" i="13"/>
  <c r="C12962" i="13"/>
  <c r="C12963" i="13"/>
  <c r="C12964" i="13"/>
  <c r="C12965" i="13"/>
  <c r="C12966" i="13"/>
  <c r="C12967" i="13"/>
  <c r="C12968" i="13"/>
  <c r="C12969" i="13"/>
  <c r="C12970" i="13"/>
  <c r="C12971" i="13"/>
  <c r="C12972" i="13"/>
  <c r="C12973" i="13"/>
  <c r="C12974" i="13"/>
  <c r="C12975" i="13"/>
  <c r="C12976" i="13"/>
  <c r="C12977" i="13"/>
  <c r="C12978" i="13"/>
  <c r="C12979" i="13"/>
  <c r="C12980" i="13"/>
  <c r="C12981" i="13"/>
  <c r="C12982" i="13"/>
  <c r="C12983" i="13"/>
  <c r="C12984" i="13"/>
  <c r="C12985" i="13"/>
  <c r="C12986" i="13"/>
  <c r="C12987" i="13"/>
  <c r="C12988" i="13"/>
  <c r="C12989" i="13"/>
  <c r="C12990" i="13"/>
  <c r="C12991" i="13"/>
  <c r="C12992" i="13"/>
  <c r="C12993" i="13"/>
  <c r="C12994" i="13"/>
  <c r="C12995" i="13"/>
  <c r="C12996" i="13"/>
  <c r="C12997" i="13"/>
  <c r="C12998" i="13"/>
  <c r="C12999" i="13"/>
  <c r="C13000" i="13"/>
  <c r="C13001" i="13"/>
  <c r="C13002" i="13"/>
  <c r="C13003" i="13"/>
  <c r="C13004" i="13"/>
  <c r="C13005" i="13"/>
  <c r="C13006" i="13"/>
  <c r="C13007" i="13"/>
  <c r="C13008" i="13"/>
  <c r="C13009" i="13"/>
  <c r="C13010" i="13"/>
  <c r="C13011" i="13"/>
  <c r="C13012" i="13"/>
  <c r="C13013" i="13"/>
  <c r="C13014" i="13"/>
  <c r="C13015" i="13"/>
  <c r="C13016" i="13"/>
  <c r="C13017" i="13"/>
  <c r="C13018" i="13"/>
  <c r="C13019" i="13"/>
  <c r="C13020" i="13"/>
  <c r="C13021" i="13"/>
  <c r="C13022" i="13"/>
  <c r="C13023" i="13"/>
  <c r="C13024" i="13"/>
  <c r="C13025" i="13"/>
  <c r="C13026" i="13"/>
  <c r="C13027" i="13"/>
  <c r="C13028" i="13"/>
  <c r="C13029" i="13"/>
  <c r="C13030" i="13"/>
  <c r="C13031" i="13"/>
  <c r="C13032" i="13"/>
  <c r="C13033" i="13"/>
  <c r="C13034" i="13"/>
  <c r="C13035" i="13"/>
  <c r="C13036" i="13"/>
  <c r="C13037" i="13"/>
  <c r="C13038" i="13"/>
  <c r="C13039" i="13"/>
  <c r="C13040" i="13"/>
  <c r="C13041" i="13"/>
  <c r="C13042" i="13"/>
  <c r="C13043" i="13"/>
  <c r="C13044" i="13"/>
  <c r="C13045" i="13"/>
  <c r="C13046" i="13"/>
  <c r="C13047" i="13"/>
  <c r="C13048" i="13"/>
  <c r="C13049" i="13"/>
  <c r="C13050" i="13"/>
  <c r="C13051" i="13"/>
  <c r="C13052" i="13"/>
  <c r="C13053" i="13"/>
  <c r="C13054" i="13"/>
  <c r="C13055" i="13"/>
  <c r="C13056" i="13"/>
  <c r="C13057" i="13"/>
  <c r="C13058" i="13"/>
  <c r="C13059" i="13"/>
  <c r="C13060" i="13"/>
  <c r="C13061" i="13"/>
  <c r="C13062" i="13"/>
  <c r="C13063" i="13"/>
  <c r="C13064" i="13"/>
  <c r="C13065" i="13"/>
  <c r="C13066" i="13"/>
  <c r="C13067" i="13"/>
  <c r="C13068" i="13"/>
  <c r="C13069" i="13"/>
  <c r="C13070" i="13"/>
  <c r="C13071" i="13"/>
  <c r="C13072" i="13"/>
  <c r="C13073" i="13"/>
  <c r="C13074" i="13"/>
  <c r="C13075" i="13"/>
  <c r="C13076" i="13"/>
  <c r="C13077" i="13"/>
  <c r="C13078" i="13"/>
  <c r="C13079" i="13"/>
  <c r="C13080" i="13"/>
  <c r="C13081" i="13"/>
  <c r="C13082" i="13"/>
  <c r="C13083" i="13"/>
  <c r="C13084" i="13"/>
  <c r="C13085" i="13"/>
  <c r="C13086" i="13"/>
  <c r="C13087" i="13"/>
  <c r="C13088" i="13"/>
  <c r="C13089" i="13"/>
  <c r="C13090" i="13"/>
  <c r="C13091" i="13"/>
  <c r="C13092" i="13"/>
  <c r="C13093" i="13"/>
  <c r="C13094" i="13"/>
  <c r="C13095" i="13"/>
  <c r="C13096" i="13"/>
  <c r="C13097" i="13"/>
  <c r="C13098" i="13"/>
  <c r="C13099" i="13"/>
  <c r="C13100" i="13"/>
  <c r="C13101" i="13"/>
  <c r="C13102" i="13"/>
  <c r="C13103" i="13"/>
  <c r="C13104" i="13"/>
  <c r="C13105" i="13"/>
  <c r="C13106" i="13"/>
  <c r="C13107" i="13"/>
  <c r="C13108" i="13"/>
  <c r="C13109" i="13"/>
  <c r="C13110" i="13"/>
  <c r="C13111" i="13"/>
  <c r="C13112" i="13"/>
  <c r="C13113" i="13"/>
  <c r="C13114" i="13"/>
  <c r="C13115" i="13"/>
  <c r="C13116" i="13"/>
  <c r="C13117" i="13"/>
  <c r="C13118" i="13"/>
  <c r="C13119" i="13"/>
  <c r="C13120" i="13"/>
  <c r="C13121" i="13"/>
  <c r="C13122" i="13"/>
  <c r="C13123" i="13"/>
  <c r="C13124" i="13"/>
  <c r="C13125" i="13"/>
  <c r="C13126" i="13"/>
  <c r="C13127" i="13"/>
  <c r="C13128" i="13"/>
  <c r="C13129" i="13"/>
  <c r="C13130" i="13"/>
  <c r="C13131" i="13"/>
  <c r="C13132" i="13"/>
  <c r="C13133" i="13"/>
  <c r="C13134" i="13"/>
  <c r="C13135" i="13"/>
  <c r="C13136" i="13"/>
  <c r="C13137" i="13"/>
  <c r="C13138" i="13"/>
  <c r="C13139" i="13"/>
  <c r="C13140" i="13"/>
  <c r="C13141" i="13"/>
  <c r="C13142" i="13"/>
  <c r="C13143" i="13"/>
  <c r="C13144" i="13"/>
  <c r="C13145" i="13"/>
  <c r="C13146" i="13"/>
  <c r="C13147" i="13"/>
  <c r="C13148" i="13"/>
  <c r="C13149" i="13"/>
  <c r="C13150" i="13"/>
  <c r="C13151" i="13"/>
  <c r="C13152" i="13"/>
  <c r="C13153" i="13"/>
  <c r="C13154" i="13"/>
  <c r="C13155" i="13"/>
  <c r="C13156" i="13"/>
  <c r="C13157" i="13"/>
  <c r="C13158" i="13"/>
  <c r="C13159" i="13"/>
  <c r="C13160" i="13"/>
  <c r="C13161" i="13"/>
  <c r="C13162" i="13"/>
  <c r="C13163" i="13"/>
  <c r="C13164" i="13"/>
  <c r="C13165" i="13"/>
  <c r="C13166" i="13"/>
  <c r="C13167" i="13"/>
  <c r="C13168" i="13"/>
  <c r="C13169" i="13"/>
  <c r="C13170" i="13"/>
  <c r="C13171" i="13"/>
  <c r="C13172" i="13"/>
  <c r="C13173" i="13"/>
  <c r="C13174" i="13"/>
  <c r="C13175" i="13"/>
  <c r="C13176" i="13"/>
  <c r="C13177" i="13"/>
  <c r="C13178" i="13"/>
  <c r="C13179" i="13"/>
  <c r="C13180" i="13"/>
  <c r="C13181" i="13"/>
  <c r="C13182" i="13"/>
  <c r="C13183" i="13"/>
  <c r="C13184" i="13"/>
  <c r="C13185" i="13"/>
  <c r="C13186" i="13"/>
  <c r="C13187" i="13"/>
  <c r="C13188" i="13"/>
  <c r="C13189" i="13"/>
  <c r="C13190" i="13"/>
  <c r="C13191" i="13"/>
  <c r="C13192" i="13"/>
  <c r="C13193" i="13"/>
  <c r="C13194" i="13"/>
  <c r="C13195" i="13"/>
  <c r="C13196" i="13"/>
  <c r="C13197" i="13"/>
  <c r="C13198" i="13"/>
  <c r="C13199" i="13"/>
  <c r="C13200" i="13"/>
  <c r="C13201" i="13"/>
  <c r="C13202" i="13"/>
  <c r="C13203" i="13"/>
  <c r="C13204" i="13"/>
  <c r="C13205" i="13"/>
  <c r="C13206" i="13"/>
  <c r="C13207" i="13"/>
  <c r="C13208" i="13"/>
  <c r="C13209" i="13"/>
  <c r="C13210" i="13"/>
  <c r="C13211" i="13"/>
  <c r="C13212" i="13"/>
  <c r="C13213" i="13"/>
  <c r="C13214" i="13"/>
  <c r="C13215" i="13"/>
  <c r="C13216" i="13"/>
  <c r="C13217" i="13"/>
  <c r="C13218" i="13"/>
  <c r="C13219" i="13"/>
  <c r="C13220" i="13"/>
  <c r="C13221" i="13"/>
  <c r="C13222" i="13"/>
  <c r="C13223" i="13"/>
  <c r="C13224" i="13"/>
  <c r="C13225" i="13"/>
  <c r="C13226" i="13"/>
  <c r="C13227" i="13"/>
  <c r="C13228" i="13"/>
  <c r="C13229" i="13"/>
  <c r="C13230" i="13"/>
  <c r="C13231" i="13"/>
  <c r="C13232" i="13"/>
  <c r="C13233" i="13"/>
  <c r="C13234" i="13"/>
  <c r="C13235" i="13"/>
  <c r="C13236" i="13"/>
  <c r="C13237" i="13"/>
  <c r="C13238" i="13"/>
  <c r="C13239" i="13"/>
  <c r="C13240" i="13"/>
  <c r="C13241" i="13"/>
  <c r="C13242" i="13"/>
  <c r="C13243" i="13"/>
  <c r="C13244" i="13"/>
  <c r="C13245" i="13"/>
  <c r="C13246" i="13"/>
  <c r="C13247" i="13"/>
  <c r="C13248" i="13"/>
  <c r="C13249" i="13"/>
  <c r="C13250" i="13"/>
  <c r="C13251" i="13"/>
  <c r="C13252" i="13"/>
  <c r="C13253" i="13"/>
  <c r="C13254" i="13"/>
  <c r="C13255" i="13"/>
  <c r="C13256" i="13"/>
  <c r="C13257" i="13"/>
  <c r="C13258" i="13"/>
  <c r="C13259" i="13"/>
  <c r="C13260" i="13"/>
  <c r="C13261" i="13"/>
  <c r="C13262" i="13"/>
  <c r="C13263" i="13"/>
  <c r="C13264" i="13"/>
  <c r="C13265" i="13"/>
  <c r="C13266" i="13"/>
  <c r="C13267" i="13"/>
  <c r="C13268" i="13"/>
  <c r="C13269" i="13"/>
  <c r="C13270" i="13"/>
  <c r="C13271" i="13"/>
  <c r="C13272" i="13"/>
  <c r="C13273" i="13"/>
  <c r="C13274" i="13"/>
  <c r="C13275" i="13"/>
  <c r="C13276" i="13"/>
  <c r="C13277" i="13"/>
  <c r="C13278" i="13"/>
  <c r="C13279" i="13"/>
  <c r="C13280" i="13"/>
  <c r="C13281" i="13"/>
  <c r="C13282" i="13"/>
  <c r="C13283" i="13"/>
  <c r="C13284" i="13"/>
  <c r="C13285" i="13"/>
  <c r="C13286" i="13"/>
  <c r="C13287" i="13"/>
  <c r="C13288" i="13"/>
  <c r="C13289" i="13"/>
  <c r="C13290" i="13"/>
  <c r="C13291" i="13"/>
  <c r="C13292" i="13"/>
  <c r="C13293" i="13"/>
  <c r="C13294" i="13"/>
  <c r="C13295" i="13"/>
  <c r="C13296" i="13"/>
  <c r="C13297" i="13"/>
  <c r="C13298" i="13"/>
  <c r="C13299" i="13"/>
  <c r="C13300" i="13"/>
  <c r="C13301" i="13"/>
  <c r="C13302" i="13"/>
  <c r="C13303" i="13"/>
  <c r="C13304" i="13"/>
  <c r="C13305" i="13"/>
  <c r="C13306" i="13"/>
  <c r="C13307" i="13"/>
  <c r="C13308" i="13"/>
  <c r="C13309" i="13"/>
  <c r="C13310" i="13"/>
  <c r="C13311" i="13"/>
  <c r="C13312" i="13"/>
  <c r="C13313" i="13"/>
  <c r="C13314" i="13"/>
  <c r="C13315" i="13"/>
  <c r="C13316" i="13"/>
  <c r="C13317" i="13"/>
  <c r="C13318" i="13"/>
  <c r="C13319" i="13"/>
  <c r="C13320" i="13"/>
  <c r="C13321" i="13"/>
  <c r="C13322" i="13"/>
  <c r="C13323" i="13"/>
  <c r="C13324" i="13"/>
  <c r="C13325" i="13"/>
  <c r="C13326" i="13"/>
  <c r="C13327" i="13"/>
  <c r="C13328" i="13"/>
  <c r="C13329" i="13"/>
  <c r="C13330" i="13"/>
  <c r="C13331" i="13"/>
  <c r="C13332" i="13"/>
  <c r="C13333" i="13"/>
  <c r="C13334" i="13"/>
  <c r="C13335" i="13"/>
  <c r="C13336" i="13"/>
  <c r="C13337" i="13"/>
  <c r="C13338" i="13"/>
  <c r="C13339" i="13"/>
  <c r="C13340" i="13"/>
  <c r="C13341" i="13"/>
  <c r="C13342" i="13"/>
  <c r="C13343" i="13"/>
  <c r="C13344" i="13"/>
  <c r="C13345" i="13"/>
  <c r="C13346" i="13"/>
  <c r="C13347" i="13"/>
  <c r="C13348" i="13"/>
  <c r="C13349" i="13"/>
  <c r="C13350" i="13"/>
  <c r="C13351" i="13"/>
  <c r="C13352" i="13"/>
  <c r="C13353" i="13"/>
  <c r="C13354" i="13"/>
  <c r="C13355" i="13"/>
  <c r="C13356" i="13"/>
  <c r="C13357" i="13"/>
  <c r="C13358" i="13"/>
  <c r="C13359" i="13"/>
  <c r="C13360" i="13"/>
  <c r="C13361" i="13"/>
  <c r="C13362" i="13"/>
  <c r="C13363" i="13"/>
  <c r="C13364" i="13"/>
  <c r="C13365" i="13"/>
  <c r="C13366" i="13"/>
  <c r="C13367" i="13"/>
  <c r="C13368" i="13"/>
  <c r="C13369" i="13"/>
  <c r="C13370" i="13"/>
  <c r="C13371" i="13"/>
  <c r="C13372" i="13"/>
  <c r="C13373" i="13"/>
  <c r="C13374" i="13"/>
  <c r="C13375" i="13"/>
  <c r="C13376" i="13"/>
  <c r="C13377" i="13"/>
  <c r="C13378" i="13"/>
  <c r="C13379" i="13"/>
  <c r="C13380" i="13"/>
  <c r="C13381" i="13"/>
  <c r="C13382" i="13"/>
  <c r="C13383" i="13"/>
  <c r="C13384" i="13"/>
  <c r="C13385" i="13"/>
  <c r="C13386" i="13"/>
  <c r="C13387" i="13"/>
  <c r="C13388" i="13"/>
  <c r="C13389" i="13"/>
  <c r="C13390" i="13"/>
  <c r="C13391" i="13"/>
  <c r="C13392" i="13"/>
  <c r="C13393" i="13"/>
  <c r="C13394" i="13"/>
  <c r="C13395" i="13"/>
  <c r="C13396" i="13"/>
  <c r="C13397" i="13"/>
  <c r="C13398" i="13"/>
  <c r="C13399" i="13"/>
  <c r="C13400" i="13"/>
  <c r="C13401" i="13"/>
  <c r="C13402" i="13"/>
  <c r="C13403" i="13"/>
  <c r="C13404" i="13"/>
  <c r="C13405" i="13"/>
  <c r="C13406" i="13"/>
  <c r="C13407" i="13"/>
  <c r="C13408" i="13"/>
  <c r="C13409" i="13"/>
  <c r="C13410" i="13"/>
  <c r="C13411" i="13"/>
  <c r="C13412" i="13"/>
  <c r="C13413" i="13"/>
  <c r="C13414" i="13"/>
  <c r="C13415" i="13"/>
  <c r="C13416" i="13"/>
  <c r="C13417" i="13"/>
  <c r="C13418" i="13"/>
  <c r="C13419" i="13"/>
  <c r="C13420" i="13"/>
  <c r="C13421" i="13"/>
  <c r="C13422" i="13"/>
  <c r="C13423" i="13"/>
  <c r="C13424" i="13"/>
  <c r="C13425" i="13"/>
  <c r="C13426" i="13"/>
  <c r="C13427" i="13"/>
  <c r="C13428" i="13"/>
  <c r="C13429" i="13"/>
  <c r="C13430" i="13"/>
  <c r="C13431" i="13"/>
  <c r="C13432" i="13"/>
  <c r="C13433" i="13"/>
  <c r="C13434" i="13"/>
  <c r="C13435" i="13"/>
  <c r="C13436" i="13"/>
  <c r="C13437" i="13"/>
  <c r="C13438" i="13"/>
  <c r="C13439" i="13"/>
  <c r="C13440" i="13"/>
  <c r="C13441" i="13"/>
  <c r="C13442" i="13"/>
  <c r="C13443" i="13"/>
  <c r="C13444" i="13"/>
  <c r="C13445" i="13"/>
  <c r="C13446" i="13"/>
  <c r="C13447" i="13"/>
  <c r="C13448" i="13"/>
  <c r="C13449" i="13"/>
  <c r="C13450" i="13"/>
  <c r="C13451" i="13"/>
  <c r="C13452" i="13"/>
  <c r="C13453" i="13"/>
  <c r="C13454" i="13"/>
  <c r="C13455" i="13"/>
  <c r="C13456" i="13"/>
  <c r="C13457" i="13"/>
  <c r="C13458" i="13"/>
  <c r="C13459" i="13"/>
  <c r="C13460" i="13"/>
  <c r="C13461" i="13"/>
  <c r="C13462" i="13"/>
  <c r="C13463" i="13"/>
  <c r="C13464" i="13"/>
  <c r="C13465" i="13"/>
  <c r="C13466" i="13"/>
  <c r="C13467" i="13"/>
  <c r="C13468" i="13"/>
  <c r="C13469" i="13"/>
  <c r="C13470" i="13"/>
  <c r="C13471" i="13"/>
  <c r="C13472" i="13"/>
  <c r="C13473" i="13"/>
  <c r="C13474" i="13"/>
  <c r="C13475" i="13"/>
  <c r="C13476" i="13"/>
  <c r="C13477" i="13"/>
  <c r="C13478" i="13"/>
  <c r="C13479" i="13"/>
  <c r="C13480" i="13"/>
  <c r="C13481" i="13"/>
  <c r="C13482" i="13"/>
  <c r="C13483" i="13"/>
  <c r="C13484" i="13"/>
  <c r="C13485" i="13"/>
  <c r="C13486" i="13"/>
  <c r="C13487" i="13"/>
  <c r="C13488" i="13"/>
  <c r="C13489" i="13"/>
  <c r="C13490" i="13"/>
  <c r="C13491" i="13"/>
  <c r="C13492" i="13"/>
  <c r="C13493" i="13"/>
  <c r="C13494" i="13"/>
  <c r="C13495" i="13"/>
  <c r="C13496" i="13"/>
  <c r="C13497" i="13"/>
  <c r="C13498" i="13"/>
  <c r="C13499" i="13"/>
  <c r="C13500" i="13"/>
  <c r="C13501" i="13"/>
  <c r="C13502" i="13"/>
  <c r="C13503" i="13"/>
  <c r="C13504" i="13"/>
  <c r="C13505" i="13"/>
  <c r="C13506" i="13"/>
  <c r="C13507" i="13"/>
  <c r="C13508" i="13"/>
  <c r="C13509" i="13"/>
  <c r="C13510" i="13"/>
  <c r="C13511" i="13"/>
  <c r="C13512" i="13"/>
  <c r="C13513" i="13"/>
  <c r="C13514" i="13"/>
  <c r="C13515" i="13"/>
  <c r="C13516" i="13"/>
  <c r="C13517" i="13"/>
  <c r="C13518" i="13"/>
  <c r="C13519" i="13"/>
  <c r="C13520" i="13"/>
  <c r="C13521" i="13"/>
  <c r="C13522" i="13"/>
  <c r="C13523" i="13"/>
  <c r="C13524" i="13"/>
  <c r="C13525" i="13"/>
  <c r="C13526" i="13"/>
  <c r="C13527" i="13"/>
  <c r="C13528" i="13"/>
  <c r="C13529" i="13"/>
  <c r="C13530" i="13"/>
  <c r="C13531" i="13"/>
  <c r="C13532" i="13"/>
  <c r="C13533" i="13"/>
  <c r="C13534" i="13"/>
  <c r="C13535" i="13"/>
  <c r="C13536" i="13"/>
  <c r="C13537" i="13"/>
  <c r="C13538" i="13"/>
  <c r="C13539" i="13"/>
  <c r="C13540" i="13"/>
  <c r="C13541" i="13"/>
  <c r="C13542" i="13"/>
  <c r="C13543" i="13"/>
  <c r="C13544" i="13"/>
  <c r="C13545" i="13"/>
  <c r="C13546" i="13"/>
  <c r="C13547" i="13"/>
  <c r="C13548" i="13"/>
  <c r="C13549" i="13"/>
  <c r="C13550" i="13"/>
  <c r="C13551" i="13"/>
  <c r="C13552" i="13"/>
  <c r="C13553" i="13"/>
  <c r="C13554" i="13"/>
  <c r="C13555" i="13"/>
  <c r="C13556" i="13"/>
  <c r="C13557" i="13"/>
  <c r="C13558" i="13"/>
  <c r="C13559" i="13"/>
  <c r="C13560" i="13"/>
  <c r="C13561" i="13"/>
  <c r="C13562" i="13"/>
  <c r="C13563" i="13"/>
  <c r="C13564" i="13"/>
  <c r="C13565" i="13"/>
  <c r="C13566" i="13"/>
  <c r="C13567" i="13"/>
  <c r="C13568" i="13"/>
  <c r="C13569" i="13"/>
  <c r="C13570" i="13"/>
  <c r="C13571" i="13"/>
  <c r="C13572" i="13"/>
  <c r="C13573" i="13"/>
  <c r="C13574" i="13"/>
  <c r="C13575" i="13"/>
  <c r="C13576" i="13"/>
  <c r="C13577" i="13"/>
  <c r="C13578" i="13"/>
  <c r="C13579" i="13"/>
  <c r="C13580" i="13"/>
  <c r="C13581" i="13"/>
  <c r="C13582" i="13"/>
  <c r="C13583" i="13"/>
  <c r="C13584" i="13"/>
  <c r="C13585" i="13"/>
  <c r="C13586" i="13"/>
  <c r="C13587" i="13"/>
  <c r="C13588" i="13"/>
  <c r="C13589" i="13"/>
  <c r="C13590" i="13"/>
  <c r="C13591" i="13"/>
  <c r="C13592" i="13"/>
  <c r="C13593" i="13"/>
  <c r="C13594" i="13"/>
  <c r="C13595" i="13"/>
  <c r="C13596" i="13"/>
  <c r="C13597" i="13"/>
  <c r="C13598" i="13"/>
  <c r="C13599" i="13"/>
  <c r="C13600" i="13"/>
  <c r="C13601" i="13"/>
  <c r="C13602" i="13"/>
  <c r="C13603" i="13"/>
  <c r="C13604" i="13"/>
  <c r="C13605" i="13"/>
  <c r="C13606" i="13"/>
  <c r="C13607" i="13"/>
  <c r="C13608" i="13"/>
  <c r="C13609" i="13"/>
  <c r="C13610" i="13"/>
  <c r="C13611" i="13"/>
  <c r="C13612" i="13"/>
  <c r="C13613" i="13"/>
  <c r="C13614" i="13"/>
  <c r="C13615" i="13"/>
  <c r="C13616" i="13"/>
  <c r="C13617" i="13"/>
  <c r="C13618" i="13"/>
  <c r="C13619" i="13"/>
  <c r="C13620" i="13"/>
  <c r="C13621" i="13"/>
  <c r="C13622" i="13"/>
  <c r="C13623" i="13"/>
  <c r="C13624" i="13"/>
  <c r="C13625" i="13"/>
  <c r="C13626" i="13"/>
  <c r="C13627" i="13"/>
  <c r="C13628" i="13"/>
  <c r="C13629" i="13"/>
  <c r="C13630" i="13"/>
  <c r="C13631" i="13"/>
  <c r="C13632" i="13"/>
  <c r="C13633" i="13"/>
  <c r="C13634" i="13"/>
  <c r="C13635" i="13"/>
  <c r="C13636" i="13"/>
  <c r="C13637" i="13"/>
  <c r="C13638" i="13"/>
  <c r="C13639" i="13"/>
  <c r="C13640" i="13"/>
  <c r="C13641" i="13"/>
  <c r="C13642" i="13"/>
  <c r="C13643" i="13"/>
  <c r="C13644" i="13"/>
  <c r="C13645" i="13"/>
  <c r="C13646" i="13"/>
  <c r="C13647" i="13"/>
  <c r="C13648" i="13"/>
  <c r="C13649" i="13"/>
  <c r="C13650" i="13"/>
  <c r="C13651" i="13"/>
  <c r="C13652" i="13"/>
  <c r="C13653" i="13"/>
  <c r="C13654" i="13"/>
  <c r="C13655" i="13"/>
  <c r="C13656" i="13"/>
  <c r="C13657" i="13"/>
  <c r="C13658" i="13"/>
  <c r="C13659" i="13"/>
  <c r="C13660" i="13"/>
  <c r="C13661" i="13"/>
  <c r="C13662" i="13"/>
  <c r="C13663" i="13"/>
  <c r="C13664" i="13"/>
  <c r="C13665" i="13"/>
  <c r="C13666" i="13"/>
  <c r="C13667" i="13"/>
  <c r="C13668" i="13"/>
  <c r="C13669" i="13"/>
  <c r="C13670" i="13"/>
  <c r="C13671" i="13"/>
  <c r="C13672" i="13"/>
  <c r="C13673" i="13"/>
  <c r="C13674" i="13"/>
  <c r="C13675" i="13"/>
  <c r="C13676" i="13"/>
  <c r="C13677" i="13"/>
  <c r="C13678" i="13"/>
  <c r="C13679" i="13"/>
  <c r="C13680" i="13"/>
  <c r="C13681" i="13"/>
  <c r="C13682" i="13"/>
  <c r="C13683" i="13"/>
  <c r="C13684" i="13"/>
  <c r="C13685" i="13"/>
  <c r="C13686" i="13"/>
  <c r="C13687" i="13"/>
  <c r="C13688" i="13"/>
  <c r="C13689" i="13"/>
  <c r="C13690" i="13"/>
  <c r="C13691" i="13"/>
  <c r="C13692" i="13"/>
  <c r="C13693" i="13"/>
  <c r="C13694" i="13"/>
  <c r="C13695" i="13"/>
  <c r="C13696" i="13"/>
  <c r="C13697" i="13"/>
  <c r="C13698" i="13"/>
  <c r="C13699" i="13"/>
  <c r="C13700" i="13"/>
  <c r="C13701" i="13"/>
  <c r="C13702" i="13"/>
  <c r="C13703" i="13"/>
  <c r="C13704" i="13"/>
  <c r="C13705" i="13"/>
  <c r="C13706" i="13"/>
  <c r="C13707" i="13"/>
  <c r="C13708" i="13"/>
  <c r="C13709" i="13"/>
  <c r="C13710" i="13"/>
  <c r="C13711" i="13"/>
  <c r="C13712" i="13"/>
  <c r="C13713" i="13"/>
  <c r="C13714" i="13"/>
  <c r="C13715" i="13"/>
  <c r="C13716" i="13"/>
  <c r="C13717" i="13"/>
  <c r="C13718" i="13"/>
  <c r="C13719" i="13"/>
  <c r="C13720" i="13"/>
  <c r="C13721" i="13"/>
  <c r="C13722" i="13"/>
  <c r="C13723" i="13"/>
  <c r="C13724" i="13"/>
  <c r="C13725" i="13"/>
  <c r="C13726" i="13"/>
  <c r="C13727" i="13"/>
  <c r="C13728" i="13"/>
  <c r="C13729" i="13"/>
  <c r="C13730" i="13"/>
  <c r="C13731" i="13"/>
  <c r="C13732" i="13"/>
  <c r="C13733" i="13"/>
  <c r="C13734" i="13"/>
  <c r="C13735" i="13"/>
  <c r="C13736" i="13"/>
  <c r="C13737" i="13"/>
  <c r="C13738" i="13"/>
  <c r="C13739" i="13"/>
  <c r="C13740" i="13"/>
  <c r="C13741" i="13"/>
  <c r="C13742" i="13"/>
  <c r="C13743" i="13"/>
  <c r="C13744" i="13"/>
  <c r="C13745" i="13"/>
  <c r="C13746" i="13"/>
  <c r="C13747" i="13"/>
  <c r="C13748" i="13"/>
  <c r="C13749" i="13"/>
  <c r="C13750" i="13"/>
  <c r="C13751" i="13"/>
  <c r="C13752" i="13"/>
  <c r="C13753" i="13"/>
  <c r="C13754" i="13"/>
  <c r="C13755" i="13"/>
  <c r="C13756" i="13"/>
  <c r="C13757" i="13"/>
  <c r="C13758" i="13"/>
  <c r="C13759" i="13"/>
  <c r="C13760" i="13"/>
  <c r="C13761" i="13"/>
  <c r="C13762" i="13"/>
  <c r="C13763" i="13"/>
  <c r="C13764" i="13"/>
  <c r="C13765" i="13"/>
  <c r="C13766" i="13"/>
  <c r="C13767" i="13"/>
  <c r="C13768" i="13"/>
  <c r="C13769" i="13"/>
  <c r="C13770" i="13"/>
  <c r="C13771" i="13"/>
  <c r="C13772" i="13"/>
  <c r="C13773" i="13"/>
  <c r="C13774" i="13"/>
  <c r="C13775" i="13"/>
  <c r="C13776" i="13"/>
  <c r="C13777" i="13"/>
  <c r="C13778" i="13"/>
  <c r="C13779" i="13"/>
  <c r="C13780" i="13"/>
  <c r="C13781" i="13"/>
  <c r="C13782" i="13"/>
  <c r="C13783" i="13"/>
  <c r="C13784" i="13"/>
  <c r="C13785" i="13"/>
  <c r="C13786" i="13"/>
  <c r="C13787" i="13"/>
  <c r="C13788" i="13"/>
  <c r="C13789" i="13"/>
  <c r="C13790" i="13"/>
  <c r="C13791" i="13"/>
  <c r="C13792" i="13"/>
  <c r="C13793" i="13"/>
  <c r="C13794" i="13"/>
  <c r="C13795" i="13"/>
  <c r="C13796" i="13"/>
  <c r="C13797" i="13"/>
  <c r="C13798" i="13"/>
  <c r="C13799" i="13"/>
  <c r="C13800" i="13"/>
  <c r="C13801" i="13"/>
  <c r="C13802" i="13"/>
  <c r="C13803" i="13"/>
  <c r="C13804" i="13"/>
  <c r="C13805" i="13"/>
  <c r="C13806" i="13"/>
  <c r="C13807" i="13"/>
  <c r="C13808" i="13"/>
  <c r="C13809" i="13"/>
  <c r="C13810" i="13"/>
  <c r="C13811" i="13"/>
  <c r="C13812" i="13"/>
  <c r="C13813" i="13"/>
  <c r="C13814" i="13"/>
  <c r="C13815" i="13"/>
  <c r="C13816" i="13"/>
  <c r="C13817" i="13"/>
  <c r="C13818" i="13"/>
  <c r="C13819" i="13"/>
  <c r="C13820" i="13"/>
  <c r="C13821" i="13"/>
  <c r="C13822" i="13"/>
  <c r="C13823" i="13"/>
  <c r="C13824" i="13"/>
  <c r="C13825" i="13"/>
  <c r="C13826" i="13"/>
  <c r="C13827" i="13"/>
  <c r="C13828" i="13"/>
  <c r="C13829" i="13"/>
  <c r="C13830" i="13"/>
  <c r="C13831" i="13"/>
  <c r="C13832" i="13"/>
  <c r="C13833" i="13"/>
  <c r="C13834" i="13"/>
  <c r="C13835" i="13"/>
  <c r="C13836" i="13"/>
  <c r="C13837" i="13"/>
  <c r="C13838" i="13"/>
  <c r="C13839" i="13"/>
  <c r="C13840" i="13"/>
  <c r="C13841" i="13"/>
  <c r="C13842" i="13"/>
  <c r="C13843" i="13"/>
  <c r="C13844" i="13"/>
  <c r="C13845" i="13"/>
  <c r="C13846" i="13"/>
  <c r="C13847" i="13"/>
  <c r="C13848" i="13"/>
  <c r="C13849" i="13"/>
  <c r="C13850" i="13"/>
  <c r="C13851" i="13"/>
  <c r="C13852" i="13"/>
  <c r="C13853" i="13"/>
  <c r="C13854" i="13"/>
  <c r="C13855" i="13"/>
  <c r="C13856" i="13"/>
  <c r="C13857" i="13"/>
  <c r="C13858" i="13"/>
  <c r="C13859" i="13"/>
  <c r="C13860" i="13"/>
  <c r="C13861" i="13"/>
  <c r="C13862" i="13"/>
  <c r="C13863" i="13"/>
  <c r="C13864" i="13"/>
  <c r="C13865" i="13"/>
  <c r="C13866" i="13"/>
  <c r="C13867" i="13"/>
  <c r="C13868" i="13"/>
  <c r="C13869" i="13"/>
  <c r="C13870" i="13"/>
  <c r="C13871" i="13"/>
  <c r="C13872" i="13"/>
  <c r="C13873" i="13"/>
  <c r="C13874" i="13"/>
  <c r="C13875" i="13"/>
  <c r="C13876" i="13"/>
  <c r="C13877" i="13"/>
  <c r="C13878" i="13"/>
  <c r="C13879" i="13"/>
  <c r="C13880" i="13"/>
  <c r="C13881" i="13"/>
  <c r="C13882" i="13"/>
  <c r="C13883" i="13"/>
  <c r="C13884" i="13"/>
  <c r="C13885" i="13"/>
  <c r="C13886" i="13"/>
  <c r="C13887" i="13"/>
  <c r="C13888" i="13"/>
  <c r="C13889" i="13"/>
  <c r="C13890" i="13"/>
  <c r="C13891" i="13"/>
  <c r="C13892" i="13"/>
  <c r="C13893" i="13"/>
  <c r="C13894" i="13"/>
  <c r="C13895" i="13"/>
  <c r="C13896" i="13"/>
  <c r="C13897" i="13"/>
  <c r="C13898" i="13"/>
  <c r="C13899" i="13"/>
  <c r="C13900" i="13"/>
  <c r="C13901" i="13"/>
  <c r="C13902" i="13"/>
  <c r="C13903" i="13"/>
  <c r="C13904" i="13"/>
  <c r="C13905" i="13"/>
  <c r="C13906" i="13"/>
  <c r="C13907" i="13"/>
  <c r="C13908" i="13"/>
  <c r="C13909" i="13"/>
  <c r="C13910" i="13"/>
  <c r="C13911" i="13"/>
  <c r="C13912" i="13"/>
  <c r="C13913" i="13"/>
  <c r="C13914" i="13"/>
  <c r="C13915" i="13"/>
  <c r="C13916" i="13"/>
  <c r="C13917" i="13"/>
  <c r="C13918" i="13"/>
  <c r="C13919" i="13"/>
  <c r="C13920" i="13"/>
  <c r="C13921" i="13"/>
  <c r="C13922" i="13"/>
  <c r="C13923" i="13"/>
  <c r="C13924" i="13"/>
  <c r="C13925" i="13"/>
  <c r="C13926" i="13"/>
  <c r="C13927" i="13"/>
  <c r="C13928" i="13"/>
  <c r="C13929" i="13"/>
  <c r="C13930" i="13"/>
  <c r="C13931" i="13"/>
  <c r="C13932" i="13"/>
  <c r="C13933" i="13"/>
  <c r="C13934" i="13"/>
  <c r="C13935" i="13"/>
  <c r="C13936" i="13"/>
  <c r="C13937" i="13"/>
  <c r="C13938" i="13"/>
  <c r="C13939" i="13"/>
  <c r="C13940" i="13"/>
  <c r="C13941" i="13"/>
  <c r="C13942" i="13"/>
  <c r="C13943" i="13"/>
  <c r="C13944" i="13"/>
  <c r="C13945" i="13"/>
  <c r="C13946" i="13"/>
  <c r="C13947" i="13"/>
  <c r="C13948" i="13"/>
  <c r="C13949" i="13"/>
  <c r="C13950" i="13"/>
  <c r="C13951" i="13"/>
  <c r="C13952" i="13"/>
  <c r="C13953" i="13"/>
  <c r="C13954" i="13"/>
  <c r="C13955" i="13"/>
  <c r="C13956" i="13"/>
  <c r="C13957" i="13"/>
  <c r="C13958" i="13"/>
  <c r="C13959" i="13"/>
  <c r="C13960" i="13"/>
  <c r="C13961" i="13"/>
  <c r="C13962" i="13"/>
  <c r="C13963" i="13"/>
  <c r="C13964" i="13"/>
  <c r="C13965" i="13"/>
  <c r="C13966" i="13"/>
  <c r="C13967" i="13"/>
  <c r="C13968" i="13"/>
  <c r="C13969" i="13"/>
  <c r="C13970" i="13"/>
  <c r="C13971" i="13"/>
  <c r="C13972" i="13"/>
  <c r="C13973" i="13"/>
  <c r="C13974" i="13"/>
  <c r="C13975" i="13"/>
  <c r="C13976" i="13"/>
  <c r="C13977" i="13"/>
  <c r="C13978" i="13"/>
  <c r="C13979" i="13"/>
  <c r="C13980" i="13"/>
  <c r="C13981" i="13"/>
  <c r="C13982" i="13"/>
  <c r="C13983" i="13"/>
  <c r="C13984" i="13"/>
  <c r="C13985" i="13"/>
  <c r="C13986" i="13"/>
  <c r="C13987" i="13"/>
  <c r="C13988" i="13"/>
  <c r="C13989" i="13"/>
  <c r="C13990" i="13"/>
  <c r="C13991" i="13"/>
  <c r="C13992" i="13"/>
  <c r="C13993" i="13"/>
  <c r="C13994" i="13"/>
  <c r="C13995" i="13"/>
  <c r="C13996" i="13"/>
  <c r="C13997" i="13"/>
  <c r="C13998" i="13"/>
  <c r="C13999" i="13"/>
  <c r="C14000" i="13"/>
  <c r="C14001" i="13"/>
  <c r="C14002" i="13"/>
  <c r="C14003" i="13"/>
  <c r="C14004" i="13"/>
  <c r="C14005" i="13"/>
  <c r="C14006" i="13"/>
  <c r="C14007" i="13"/>
  <c r="C14008" i="13"/>
  <c r="C14009" i="13"/>
  <c r="C14010" i="13"/>
  <c r="C14011" i="13"/>
  <c r="C14012" i="13"/>
  <c r="C14013" i="13"/>
  <c r="C14014" i="13"/>
  <c r="C14015" i="13"/>
  <c r="C14016" i="13"/>
  <c r="C14017" i="13"/>
  <c r="C14018" i="13"/>
  <c r="C14019" i="13"/>
  <c r="C14020" i="13"/>
  <c r="C14021" i="13"/>
  <c r="C14022" i="13"/>
  <c r="C14023" i="13"/>
  <c r="C14024" i="13"/>
  <c r="C14025" i="13"/>
  <c r="C14026" i="13"/>
  <c r="C14027" i="13"/>
  <c r="C14028" i="13"/>
  <c r="C14029" i="13"/>
  <c r="C14030" i="13"/>
  <c r="C14031" i="13"/>
  <c r="C14032" i="13"/>
  <c r="C14033" i="13"/>
  <c r="C14034" i="13"/>
  <c r="C14035" i="13"/>
  <c r="C14036" i="13"/>
  <c r="C14037" i="13"/>
  <c r="C14038" i="13"/>
  <c r="C14039" i="13"/>
  <c r="C14040" i="13"/>
  <c r="C14041" i="13"/>
  <c r="C14042" i="13"/>
  <c r="C14043" i="13"/>
  <c r="C14044" i="13"/>
  <c r="C14045" i="13"/>
  <c r="C14046" i="13"/>
  <c r="C14047" i="13"/>
  <c r="C14048" i="13"/>
  <c r="C14049" i="13"/>
  <c r="C14050" i="13"/>
  <c r="C14051" i="13"/>
  <c r="C14052" i="13"/>
  <c r="C14053" i="13"/>
  <c r="C14054" i="13"/>
  <c r="C14055" i="13"/>
  <c r="C14056" i="13"/>
  <c r="C14057" i="13"/>
  <c r="C14058" i="13"/>
  <c r="C14059" i="13"/>
  <c r="C14060" i="13"/>
  <c r="C14061" i="13"/>
  <c r="C14062" i="13"/>
  <c r="C14063" i="13"/>
  <c r="C14064" i="13"/>
  <c r="C14065" i="13"/>
  <c r="C14066" i="13"/>
  <c r="C14067" i="13"/>
  <c r="C14068" i="13"/>
  <c r="C14069" i="13"/>
  <c r="C14070" i="13"/>
  <c r="C14071" i="13"/>
  <c r="C14072" i="13"/>
  <c r="C14073" i="13"/>
  <c r="C14074" i="13"/>
  <c r="C14075" i="13"/>
  <c r="C14076" i="13"/>
  <c r="C14077" i="13"/>
  <c r="C14078" i="13"/>
  <c r="C14079" i="13"/>
  <c r="C14080" i="13"/>
  <c r="C14081" i="13"/>
  <c r="C14082" i="13"/>
  <c r="C14083" i="13"/>
  <c r="C14084" i="13"/>
  <c r="C14085" i="13"/>
  <c r="C14086" i="13"/>
  <c r="C14087" i="13"/>
  <c r="C14088" i="13"/>
  <c r="C14089" i="13"/>
  <c r="C14090" i="13"/>
  <c r="C14091" i="13"/>
  <c r="C14092" i="13"/>
  <c r="C14093" i="13"/>
  <c r="C14094" i="13"/>
  <c r="C14095" i="13"/>
  <c r="C14096" i="13"/>
  <c r="C14097" i="13"/>
  <c r="C14098" i="13"/>
  <c r="C14099" i="13"/>
  <c r="C14100" i="13"/>
  <c r="C14101" i="13"/>
  <c r="C14102" i="13"/>
  <c r="C14103" i="13"/>
  <c r="C14104" i="13"/>
  <c r="C14105" i="13"/>
  <c r="C14106" i="13"/>
  <c r="C14107" i="13"/>
  <c r="C14108" i="13"/>
  <c r="C14109" i="13"/>
  <c r="C14110" i="13"/>
  <c r="C14111" i="13"/>
  <c r="C14112" i="13"/>
  <c r="C14113" i="13"/>
  <c r="C14114" i="13"/>
  <c r="C14115" i="13"/>
  <c r="C14116" i="13"/>
  <c r="C14117" i="13"/>
  <c r="C14118" i="13"/>
  <c r="C14119" i="13"/>
  <c r="C14120" i="13"/>
  <c r="C14121" i="13"/>
  <c r="C14122" i="13"/>
  <c r="C14123" i="13"/>
  <c r="C14124" i="13"/>
  <c r="C14125" i="13"/>
  <c r="C14126" i="13"/>
  <c r="C14127" i="13"/>
  <c r="C14128" i="13"/>
  <c r="C14129" i="13"/>
  <c r="C14130" i="13"/>
  <c r="C14131" i="13"/>
  <c r="C14132" i="13"/>
  <c r="C14133" i="13"/>
  <c r="C14134" i="13"/>
  <c r="C14135" i="13"/>
  <c r="C14136" i="13"/>
  <c r="C14137" i="13"/>
  <c r="C14138" i="13"/>
  <c r="C14139" i="13"/>
  <c r="C14140" i="13"/>
  <c r="C14141" i="13"/>
  <c r="C14142" i="13"/>
  <c r="C14143" i="13"/>
  <c r="C14144" i="13"/>
  <c r="C14145" i="13"/>
  <c r="C14146" i="13"/>
  <c r="C14147" i="13"/>
  <c r="C14148" i="13"/>
  <c r="C14149" i="13"/>
  <c r="C14150" i="13"/>
  <c r="C14151" i="13"/>
  <c r="C14152" i="13"/>
  <c r="C14153" i="13"/>
  <c r="C14154" i="13"/>
  <c r="C14155" i="13"/>
  <c r="C14156" i="13"/>
  <c r="C14157" i="13"/>
  <c r="C14158" i="13"/>
  <c r="C14159" i="13"/>
  <c r="C14160" i="13"/>
  <c r="C14161" i="13"/>
  <c r="C14162" i="13"/>
  <c r="C14163" i="13"/>
  <c r="C14164" i="13"/>
  <c r="C14165" i="13"/>
  <c r="C14166" i="13"/>
  <c r="C14167" i="13"/>
  <c r="C14168" i="13"/>
  <c r="C14169" i="13"/>
  <c r="C14170" i="13"/>
  <c r="C14171" i="13"/>
  <c r="C14172" i="13"/>
  <c r="C14173" i="13"/>
  <c r="C14174" i="13"/>
  <c r="C14175" i="13"/>
  <c r="C14176" i="13"/>
  <c r="C14177" i="13"/>
  <c r="C14178" i="13"/>
  <c r="C14179" i="13"/>
  <c r="C14180" i="13"/>
  <c r="C14181" i="13"/>
  <c r="C14182" i="13"/>
  <c r="C14183" i="13"/>
  <c r="C14184" i="13"/>
  <c r="C14185" i="13"/>
  <c r="C14186" i="13"/>
  <c r="C14187" i="13"/>
  <c r="C14188" i="13"/>
  <c r="C14189" i="13"/>
  <c r="C14190" i="13"/>
  <c r="C14191" i="13"/>
  <c r="C14192" i="13"/>
  <c r="C14193" i="13"/>
  <c r="C14194" i="13"/>
  <c r="C14195" i="13"/>
  <c r="C14196" i="13"/>
  <c r="C14197" i="13"/>
  <c r="C14198" i="13"/>
  <c r="C14199" i="13"/>
  <c r="C14200" i="13"/>
  <c r="C14201" i="13"/>
  <c r="C14202" i="13"/>
  <c r="C14203" i="13"/>
  <c r="C14204" i="13"/>
  <c r="C14205" i="13"/>
  <c r="C14206" i="13"/>
  <c r="C14207" i="13"/>
  <c r="C14208" i="13"/>
  <c r="C14209" i="13"/>
  <c r="C14210" i="13"/>
  <c r="C14211" i="13"/>
  <c r="C14212" i="13"/>
  <c r="C14213" i="13"/>
  <c r="C14214" i="13"/>
  <c r="C14215" i="13"/>
  <c r="C14216" i="13"/>
  <c r="C14217" i="13"/>
  <c r="C14218" i="13"/>
  <c r="C14219" i="13"/>
  <c r="C14220" i="13"/>
  <c r="C14221" i="13"/>
  <c r="C14222" i="13"/>
  <c r="C14223" i="13"/>
  <c r="C14224" i="13"/>
  <c r="C14225" i="13"/>
  <c r="C14226" i="13"/>
  <c r="C14227" i="13"/>
  <c r="C14228" i="13"/>
  <c r="C14229" i="13"/>
  <c r="C14230" i="13"/>
  <c r="C14231" i="13"/>
  <c r="C14232" i="13"/>
  <c r="C14233" i="13"/>
  <c r="C14234" i="13"/>
  <c r="C14235" i="13"/>
  <c r="C14236" i="13"/>
  <c r="C14237" i="13"/>
  <c r="C14238" i="13"/>
  <c r="C14239" i="13"/>
  <c r="C14240" i="13"/>
  <c r="C14241" i="13"/>
  <c r="C14242" i="13"/>
  <c r="C14243" i="13"/>
  <c r="C14244" i="13"/>
  <c r="C14245" i="13"/>
  <c r="C14246" i="13"/>
  <c r="C14247" i="13"/>
  <c r="C14248" i="13"/>
  <c r="C14249" i="13"/>
  <c r="C14250" i="13"/>
  <c r="C14251" i="13"/>
  <c r="C14252" i="13"/>
  <c r="C14253" i="13"/>
  <c r="C14254" i="13"/>
  <c r="C14255" i="13"/>
  <c r="C14256" i="13"/>
  <c r="C14257" i="13"/>
  <c r="C14258" i="13"/>
  <c r="C14259" i="13"/>
  <c r="C14260" i="13"/>
  <c r="C14261" i="13"/>
  <c r="C14262" i="13"/>
  <c r="C14263" i="13"/>
  <c r="C14264" i="13"/>
  <c r="C14265" i="13"/>
  <c r="C14266" i="13"/>
  <c r="C14267" i="13"/>
  <c r="C14268" i="13"/>
  <c r="C14269" i="13"/>
  <c r="C14270" i="13"/>
  <c r="C14271" i="13"/>
  <c r="C14272" i="13"/>
  <c r="C14273" i="13"/>
  <c r="C14274" i="13"/>
  <c r="C14275" i="13"/>
  <c r="C14276" i="13"/>
  <c r="C14277" i="13"/>
  <c r="C14278" i="13"/>
  <c r="C14279" i="13"/>
  <c r="C14280" i="13"/>
  <c r="C14281" i="13"/>
  <c r="C14282" i="13"/>
  <c r="C14283" i="13"/>
  <c r="C14284" i="13"/>
  <c r="C14285" i="13"/>
  <c r="C14286" i="13"/>
  <c r="C14287" i="13"/>
  <c r="C14288" i="13"/>
  <c r="C14289" i="13"/>
  <c r="C14290" i="13"/>
  <c r="C14291" i="13"/>
  <c r="C14292" i="13"/>
  <c r="C14293" i="13"/>
  <c r="C14294" i="13"/>
  <c r="C14295" i="13"/>
  <c r="C14296" i="13"/>
  <c r="C14297" i="13"/>
  <c r="C14298" i="13"/>
  <c r="C14299" i="13"/>
  <c r="C14300" i="13"/>
  <c r="C14301" i="13"/>
  <c r="C14302" i="13"/>
  <c r="C14303" i="13"/>
  <c r="C14304" i="13"/>
  <c r="C14305" i="13"/>
  <c r="C14306" i="13"/>
  <c r="C14307" i="13"/>
  <c r="C14308" i="13"/>
  <c r="C14309" i="13"/>
  <c r="C14310" i="13"/>
  <c r="C14311" i="13"/>
  <c r="C14312" i="13"/>
  <c r="C14313" i="13"/>
  <c r="C14314" i="13"/>
  <c r="C14315" i="13"/>
  <c r="C14316" i="13"/>
  <c r="C14317" i="13"/>
  <c r="C14318" i="13"/>
  <c r="C14319" i="13"/>
  <c r="C14320" i="13"/>
  <c r="C14321" i="13"/>
  <c r="C14322" i="13"/>
  <c r="C14323" i="13"/>
  <c r="C14324" i="13"/>
  <c r="C14325" i="13"/>
  <c r="C14326" i="13"/>
  <c r="C14327" i="13"/>
  <c r="C14328" i="13"/>
  <c r="C14329" i="13"/>
  <c r="C14330" i="13"/>
  <c r="C14331" i="13"/>
  <c r="C14332" i="13"/>
  <c r="C14333" i="13"/>
  <c r="C14334" i="13"/>
  <c r="C14335" i="13"/>
  <c r="C14336" i="13"/>
  <c r="C14337" i="13"/>
  <c r="C14338" i="13"/>
  <c r="C14339" i="13"/>
  <c r="C14340" i="13"/>
  <c r="C14341" i="13"/>
  <c r="C14342" i="13"/>
  <c r="C14343" i="13"/>
  <c r="C14344" i="13"/>
  <c r="C14345" i="13"/>
  <c r="C14346" i="13"/>
  <c r="C14347" i="13"/>
  <c r="C14348" i="13"/>
  <c r="C14349" i="13"/>
  <c r="C14350" i="13"/>
  <c r="C14351" i="13"/>
  <c r="C14352" i="13"/>
  <c r="C14353" i="13"/>
  <c r="C14354" i="13"/>
  <c r="C14355" i="13"/>
  <c r="C14356" i="13"/>
  <c r="C14357" i="13"/>
  <c r="C14358" i="13"/>
  <c r="C14359" i="13"/>
  <c r="C14360" i="13"/>
  <c r="C14361" i="13"/>
  <c r="C14362" i="13"/>
  <c r="C14363" i="13"/>
  <c r="C14364" i="13"/>
  <c r="C14365" i="13"/>
  <c r="C14366" i="13"/>
  <c r="C14367" i="13"/>
  <c r="C14368" i="13"/>
  <c r="C14369" i="13"/>
  <c r="C14370" i="13"/>
  <c r="C14371" i="13"/>
  <c r="C14372" i="13"/>
  <c r="C14373" i="13"/>
  <c r="C14374" i="13"/>
  <c r="C14375" i="13"/>
  <c r="C14376" i="13"/>
  <c r="C14377" i="13"/>
  <c r="C14378" i="13"/>
  <c r="C14379" i="13"/>
  <c r="C14380" i="13"/>
  <c r="C14381" i="13"/>
  <c r="C14382" i="13"/>
  <c r="C14383" i="13"/>
  <c r="C14384" i="13"/>
  <c r="C14385" i="13"/>
  <c r="C14386" i="13"/>
  <c r="C14387" i="13"/>
  <c r="C14388" i="13"/>
  <c r="C14389" i="13"/>
  <c r="C14390" i="13"/>
  <c r="C14391" i="13"/>
  <c r="C14392" i="13"/>
  <c r="C14393" i="13"/>
  <c r="C14394" i="13"/>
  <c r="C14395" i="13"/>
  <c r="C14396" i="13"/>
  <c r="C14397" i="13"/>
  <c r="C14398" i="13"/>
  <c r="C14399" i="13"/>
  <c r="C14400" i="13"/>
  <c r="C14401" i="13"/>
  <c r="C14402" i="13"/>
  <c r="C14403" i="13"/>
  <c r="C14404" i="13"/>
  <c r="C14405" i="13"/>
  <c r="C14406" i="13"/>
  <c r="C14407" i="13"/>
  <c r="C14408" i="13"/>
  <c r="C14409" i="13"/>
  <c r="C14410" i="13"/>
  <c r="C14411" i="13"/>
  <c r="C14412" i="13"/>
  <c r="C14413" i="13"/>
  <c r="C14414" i="13"/>
  <c r="C14415" i="13"/>
  <c r="C14416" i="13"/>
  <c r="C14417" i="13"/>
  <c r="C14418" i="13"/>
  <c r="C14419" i="13"/>
  <c r="C14420" i="13"/>
  <c r="C14421" i="13"/>
  <c r="C14422" i="13"/>
  <c r="C14423" i="13"/>
  <c r="C14424" i="13"/>
  <c r="C14425" i="13"/>
  <c r="C14426" i="13"/>
  <c r="C14427" i="13"/>
  <c r="C14428" i="13"/>
  <c r="C14429" i="13"/>
  <c r="C14430" i="13"/>
  <c r="C14431" i="13"/>
  <c r="C14432" i="13"/>
  <c r="C14433" i="13"/>
  <c r="C14434" i="13"/>
  <c r="C14435" i="13"/>
  <c r="C14436" i="13"/>
  <c r="C14437" i="13"/>
  <c r="C14438" i="13"/>
  <c r="C14439" i="13"/>
  <c r="C14440" i="13"/>
  <c r="C14441" i="13"/>
  <c r="C14442" i="13"/>
  <c r="C14443" i="13"/>
  <c r="C14444" i="13"/>
  <c r="C14445" i="13"/>
  <c r="C14446" i="13"/>
  <c r="C14447" i="13"/>
  <c r="C14448" i="13"/>
  <c r="C14449" i="13"/>
  <c r="C14450" i="13"/>
  <c r="C14451" i="13"/>
  <c r="C14452" i="13"/>
  <c r="C14453" i="13"/>
  <c r="C14454" i="13"/>
  <c r="C14455" i="13"/>
  <c r="C14456" i="13"/>
  <c r="C14457" i="13"/>
  <c r="C14458" i="13"/>
  <c r="C14459" i="13"/>
  <c r="C14460" i="13"/>
  <c r="C14461" i="13"/>
  <c r="C14462" i="13"/>
  <c r="C14463" i="13"/>
  <c r="C14464" i="13"/>
  <c r="C14465" i="13"/>
  <c r="C14466" i="13"/>
  <c r="C14467" i="13"/>
  <c r="C14468" i="13"/>
  <c r="C14469" i="13"/>
  <c r="C14470" i="13"/>
  <c r="C14471" i="13"/>
  <c r="C14472" i="13"/>
  <c r="C14473" i="13"/>
  <c r="C14474" i="13"/>
  <c r="C14475" i="13"/>
  <c r="C14476" i="13"/>
  <c r="C14477" i="13"/>
  <c r="C14478" i="13"/>
  <c r="C14479" i="13"/>
  <c r="C14480" i="13"/>
  <c r="C14481" i="13"/>
  <c r="C14482" i="13"/>
  <c r="C14483" i="13"/>
  <c r="C14484" i="13"/>
  <c r="C14485" i="13"/>
  <c r="C14486" i="13"/>
  <c r="C14487" i="13"/>
  <c r="C14488" i="13"/>
  <c r="C14489" i="13"/>
  <c r="C14490" i="13"/>
  <c r="C14491" i="13"/>
  <c r="C14492" i="13"/>
  <c r="C14493" i="13"/>
  <c r="C14494" i="13"/>
  <c r="C14495" i="13"/>
  <c r="C14496" i="13"/>
  <c r="C14497" i="13"/>
  <c r="C14498" i="13"/>
  <c r="C14499" i="13"/>
  <c r="C14500" i="13"/>
  <c r="C14501" i="13"/>
  <c r="C14502" i="13"/>
  <c r="C14503" i="13"/>
  <c r="C14504" i="13"/>
  <c r="C14505" i="13"/>
  <c r="C14506" i="13"/>
  <c r="C14507" i="13"/>
  <c r="C14508" i="13"/>
  <c r="C14509" i="13"/>
  <c r="C14510" i="13"/>
  <c r="C14511" i="13"/>
  <c r="C14512" i="13"/>
  <c r="C14513" i="13"/>
  <c r="C14514" i="13"/>
  <c r="C14515" i="13"/>
  <c r="C14516" i="13"/>
  <c r="C14517" i="13"/>
  <c r="C14518" i="13"/>
  <c r="C14519" i="13"/>
  <c r="C14520" i="13"/>
  <c r="C14521" i="13"/>
  <c r="C14522" i="13"/>
  <c r="C14523" i="13"/>
  <c r="C14524" i="13"/>
  <c r="C14525" i="13"/>
  <c r="C14526" i="13"/>
  <c r="C14527" i="13"/>
  <c r="C14528" i="13"/>
  <c r="C14529" i="13"/>
  <c r="C14530" i="13"/>
  <c r="C14531" i="13"/>
  <c r="C14532" i="13"/>
  <c r="C14533" i="13"/>
  <c r="C14534" i="13"/>
  <c r="C14535" i="13"/>
  <c r="C14536" i="13"/>
  <c r="C14537" i="13"/>
  <c r="C14538" i="13"/>
  <c r="C14539" i="13"/>
  <c r="C14540" i="13"/>
  <c r="C14541" i="13"/>
  <c r="C14542" i="13"/>
  <c r="C14543" i="13"/>
  <c r="C14544" i="13"/>
  <c r="C14545" i="13"/>
  <c r="C14546" i="13"/>
  <c r="C14547" i="13"/>
  <c r="C14548" i="13"/>
  <c r="C14549" i="13"/>
  <c r="C14550" i="13"/>
  <c r="C14551" i="13"/>
  <c r="C14552" i="13"/>
  <c r="C14553" i="13"/>
  <c r="C14554" i="13"/>
  <c r="C14555" i="13"/>
  <c r="C14556" i="13"/>
  <c r="C14557" i="13"/>
  <c r="C14558" i="13"/>
  <c r="C14559" i="13"/>
  <c r="C14560" i="13"/>
  <c r="C14561" i="13"/>
  <c r="C14562" i="13"/>
  <c r="C14563" i="13"/>
  <c r="C14564" i="13"/>
  <c r="C14565" i="13"/>
  <c r="C14566" i="13"/>
  <c r="C14567" i="13"/>
  <c r="C14568" i="13"/>
  <c r="C14569" i="13"/>
  <c r="C14570" i="13"/>
  <c r="C14571" i="13"/>
  <c r="C14572" i="13"/>
  <c r="C14573" i="13"/>
  <c r="C14574" i="13"/>
  <c r="C14575" i="13"/>
  <c r="C14576" i="13"/>
  <c r="C14577" i="13"/>
  <c r="C14578" i="13"/>
  <c r="C14579" i="13"/>
  <c r="C14580" i="13"/>
  <c r="C14581" i="13"/>
  <c r="C14582" i="13"/>
  <c r="C14583" i="13"/>
  <c r="C14584" i="13"/>
  <c r="C14585" i="13"/>
  <c r="C14586" i="13"/>
  <c r="C14587" i="13"/>
  <c r="C14588" i="13"/>
  <c r="C14589" i="13"/>
  <c r="C14590" i="13"/>
  <c r="C14591" i="13"/>
  <c r="C14592" i="13"/>
  <c r="C14593" i="13"/>
  <c r="C14594" i="13"/>
  <c r="C14595" i="13"/>
  <c r="C14596" i="13"/>
  <c r="C14597" i="13"/>
  <c r="C14598" i="13"/>
  <c r="C14599" i="13"/>
  <c r="C14600" i="13"/>
  <c r="C14601" i="13"/>
  <c r="C14602" i="13"/>
  <c r="C14603" i="13"/>
  <c r="C14604" i="13"/>
  <c r="C14605" i="13"/>
  <c r="C14606" i="13"/>
  <c r="C14607" i="13"/>
  <c r="C14608" i="13"/>
  <c r="C14609" i="13"/>
  <c r="C14610" i="13"/>
  <c r="C14611" i="13"/>
  <c r="C14612" i="13"/>
  <c r="C14613" i="13"/>
  <c r="C14614" i="13"/>
  <c r="C14615" i="13"/>
  <c r="C14616" i="13"/>
  <c r="C14617" i="13"/>
  <c r="C14618" i="13"/>
  <c r="C14619" i="13"/>
  <c r="C14620" i="13"/>
  <c r="C14621" i="13"/>
  <c r="C14622" i="13"/>
  <c r="C14623" i="13"/>
  <c r="C14624" i="13"/>
  <c r="C14625" i="13"/>
  <c r="C14626" i="13"/>
  <c r="C14627" i="13"/>
  <c r="C14628" i="13"/>
  <c r="C14629" i="13"/>
  <c r="C14630" i="13"/>
  <c r="C14631" i="13"/>
  <c r="C14632" i="13"/>
  <c r="C14633" i="13"/>
  <c r="C14634" i="13"/>
  <c r="C14635" i="13"/>
  <c r="C14636" i="13"/>
  <c r="C14637" i="13"/>
  <c r="C14638" i="13"/>
  <c r="C14639" i="13"/>
  <c r="C14640" i="13"/>
  <c r="C14641" i="13"/>
  <c r="C14642" i="13"/>
  <c r="C14643" i="13"/>
  <c r="C14644" i="13"/>
  <c r="C14645" i="13"/>
  <c r="C14646" i="13"/>
  <c r="C14647" i="13"/>
  <c r="C14648" i="13"/>
  <c r="C14649" i="13"/>
  <c r="C14650" i="13"/>
  <c r="C14651" i="13"/>
  <c r="C14652" i="13"/>
  <c r="C14653" i="13"/>
  <c r="C14654" i="13"/>
  <c r="C14655" i="13"/>
  <c r="C14656" i="13"/>
  <c r="C14657" i="13"/>
  <c r="C14658" i="13"/>
  <c r="C14659" i="13"/>
  <c r="C14660" i="13"/>
  <c r="C14661" i="13"/>
  <c r="C14662" i="13"/>
  <c r="C14663" i="13"/>
  <c r="C14664" i="13"/>
  <c r="C14665" i="13"/>
  <c r="C14666" i="13"/>
  <c r="C14667" i="13"/>
  <c r="C14668" i="13"/>
  <c r="C14669" i="13"/>
  <c r="C14670" i="13"/>
  <c r="C14671" i="13"/>
  <c r="C14672" i="13"/>
  <c r="C14673" i="13"/>
  <c r="C14674" i="13"/>
  <c r="C14675" i="13"/>
  <c r="C14676" i="13"/>
  <c r="C14677" i="13"/>
  <c r="C14678" i="13"/>
  <c r="C14679" i="13"/>
  <c r="C14680" i="13"/>
  <c r="C14681" i="13"/>
  <c r="C14682" i="13"/>
  <c r="C14683" i="13"/>
  <c r="C14684" i="13"/>
  <c r="C14685" i="13"/>
  <c r="C14686" i="13"/>
  <c r="C14687" i="13"/>
  <c r="C14688" i="13"/>
  <c r="C14689" i="13"/>
  <c r="C14690" i="13"/>
  <c r="C14691" i="13"/>
  <c r="C14692" i="13"/>
  <c r="C14693" i="13"/>
  <c r="C14694" i="13"/>
  <c r="C14695" i="13"/>
  <c r="C14696" i="13"/>
  <c r="C14697" i="13"/>
  <c r="C14698" i="13"/>
  <c r="C14699" i="13"/>
  <c r="C14700" i="13"/>
  <c r="C14701" i="13"/>
  <c r="C14702" i="13"/>
  <c r="C14703" i="13"/>
  <c r="C14704" i="13"/>
  <c r="C14705" i="13"/>
  <c r="C14706" i="13"/>
  <c r="C14707" i="13"/>
  <c r="C14708" i="13"/>
  <c r="C14709" i="13"/>
  <c r="C14710" i="13"/>
  <c r="C14711" i="13"/>
  <c r="C14712" i="13"/>
  <c r="C14713" i="13"/>
  <c r="C14714" i="13"/>
  <c r="C14715" i="13"/>
  <c r="C14716" i="13"/>
  <c r="C14717" i="13"/>
  <c r="C14718" i="13"/>
  <c r="C14719" i="13"/>
  <c r="C14720" i="13"/>
  <c r="C14721" i="13"/>
  <c r="C14722" i="13"/>
  <c r="C14723" i="13"/>
  <c r="C14724" i="13"/>
  <c r="C14725" i="13"/>
  <c r="C14726" i="13"/>
  <c r="C14727" i="13"/>
  <c r="C14728" i="13"/>
  <c r="C14729" i="13"/>
  <c r="C14730" i="13"/>
  <c r="C14731" i="13"/>
  <c r="C14732" i="13"/>
  <c r="C14733" i="13"/>
  <c r="C14734" i="13"/>
  <c r="C14735" i="13"/>
  <c r="C14736" i="13"/>
  <c r="C14737" i="13"/>
  <c r="C14738" i="13"/>
  <c r="C14739" i="13"/>
  <c r="C14740" i="13"/>
  <c r="C14741" i="13"/>
  <c r="C14742" i="13"/>
  <c r="C14743" i="13"/>
  <c r="C14744" i="13"/>
  <c r="C14745" i="13"/>
  <c r="C14746" i="13"/>
  <c r="C14747" i="13"/>
  <c r="C14748" i="13"/>
  <c r="C14749" i="13"/>
  <c r="C14750" i="13"/>
  <c r="C14751" i="13"/>
  <c r="C14752" i="13"/>
  <c r="C14753" i="13"/>
  <c r="C14754" i="13"/>
  <c r="C14755" i="13"/>
  <c r="C14756" i="13"/>
  <c r="C14757" i="13"/>
  <c r="C14758" i="13"/>
  <c r="C14759" i="13"/>
  <c r="C14760" i="13"/>
  <c r="C14761" i="13"/>
  <c r="C14762" i="13"/>
  <c r="C14763" i="13"/>
  <c r="C14764" i="13"/>
  <c r="C14765" i="13"/>
  <c r="C14766" i="13"/>
  <c r="C14767" i="13"/>
  <c r="C14768" i="13"/>
  <c r="C14769" i="13"/>
  <c r="C14770" i="13"/>
  <c r="C14771" i="13"/>
  <c r="C14772" i="13"/>
  <c r="C14773" i="13"/>
  <c r="C14774" i="13"/>
  <c r="C14775" i="13"/>
  <c r="C14776" i="13"/>
  <c r="C14777" i="13"/>
  <c r="C14778" i="13"/>
  <c r="C14779" i="13"/>
  <c r="C14780" i="13"/>
  <c r="C14781" i="13"/>
  <c r="C14782" i="13"/>
  <c r="C14783" i="13"/>
  <c r="C14784" i="13"/>
  <c r="C14785" i="13"/>
  <c r="C14786" i="13"/>
  <c r="C14787" i="13"/>
  <c r="C14788" i="13"/>
  <c r="C14789" i="13"/>
  <c r="C14790" i="13"/>
  <c r="C14791" i="13"/>
  <c r="C14792" i="13"/>
  <c r="C14793" i="13"/>
  <c r="C14794" i="13"/>
  <c r="C14795" i="13"/>
  <c r="C14796" i="13"/>
  <c r="C14797" i="13"/>
  <c r="C14798" i="13"/>
  <c r="C14799" i="13"/>
  <c r="C14800" i="13"/>
  <c r="C14801" i="13"/>
  <c r="C14802" i="13"/>
  <c r="C14803" i="13"/>
  <c r="C14804" i="13"/>
  <c r="C14805" i="13"/>
  <c r="C14806" i="13"/>
  <c r="C14807" i="13"/>
  <c r="C14808" i="13"/>
  <c r="C14809" i="13"/>
  <c r="C14810" i="13"/>
  <c r="C14811" i="13"/>
  <c r="C14812" i="13"/>
  <c r="C14813" i="13"/>
  <c r="C14814" i="13"/>
  <c r="C14815" i="13"/>
  <c r="C14816" i="13"/>
  <c r="C14817" i="13"/>
  <c r="C14818" i="13"/>
  <c r="C14819" i="13"/>
  <c r="C14820" i="13"/>
  <c r="C14821" i="13"/>
  <c r="C14822" i="13"/>
  <c r="C14823" i="13"/>
  <c r="C14824" i="13"/>
  <c r="C14825" i="13"/>
  <c r="C14826" i="13"/>
  <c r="C14827" i="13"/>
  <c r="C14828" i="13"/>
  <c r="C14829" i="13"/>
  <c r="C14830" i="13"/>
  <c r="C14831" i="13"/>
  <c r="C14832" i="13"/>
  <c r="C14833" i="13"/>
  <c r="C14834" i="13"/>
  <c r="C14835" i="13"/>
  <c r="C14836" i="13"/>
  <c r="C14837" i="13"/>
  <c r="C14838" i="13"/>
  <c r="C14839" i="13"/>
  <c r="C14840" i="13"/>
  <c r="C14841" i="13"/>
  <c r="C14842" i="13"/>
  <c r="C14843" i="13"/>
  <c r="C14844" i="13"/>
  <c r="C14845" i="13"/>
  <c r="C14846" i="13"/>
  <c r="C14847" i="13"/>
  <c r="C14848" i="13"/>
  <c r="C14849" i="13"/>
  <c r="C14850" i="13"/>
  <c r="C14851" i="13"/>
  <c r="C14852" i="13"/>
  <c r="C14853" i="13"/>
  <c r="C14854" i="13"/>
  <c r="C14855" i="13"/>
  <c r="C14856" i="13"/>
  <c r="C14857" i="13"/>
  <c r="C14858" i="13"/>
  <c r="C14859" i="13"/>
  <c r="C14860" i="13"/>
  <c r="C14861" i="13"/>
  <c r="C14862" i="13"/>
  <c r="C14863" i="13"/>
  <c r="C14864" i="13"/>
  <c r="C14865" i="13"/>
  <c r="C14866" i="13"/>
  <c r="C14867" i="13"/>
  <c r="C14868" i="13"/>
  <c r="C14869" i="13"/>
  <c r="C14870" i="13"/>
  <c r="C14871" i="13"/>
  <c r="C14872" i="13"/>
  <c r="C14873" i="13"/>
  <c r="C14874" i="13"/>
  <c r="C14875" i="13"/>
  <c r="C14876" i="13"/>
  <c r="C14877" i="13"/>
  <c r="C14878" i="13"/>
  <c r="C14879" i="13"/>
  <c r="C14880" i="13"/>
  <c r="C14881" i="13"/>
  <c r="C14882" i="13"/>
  <c r="C14883" i="13"/>
  <c r="C14884" i="13"/>
  <c r="C14885" i="13"/>
  <c r="C14886" i="13"/>
  <c r="C14887" i="13"/>
  <c r="C14888" i="13"/>
  <c r="C14889" i="13"/>
  <c r="C14890" i="13"/>
  <c r="C14891" i="13"/>
  <c r="C14892" i="13"/>
  <c r="C14893" i="13"/>
  <c r="C14894" i="13"/>
  <c r="C14895" i="13"/>
  <c r="C14896" i="13"/>
  <c r="C14897" i="13"/>
  <c r="C14898" i="13"/>
  <c r="C14899" i="13"/>
  <c r="C14900" i="13"/>
  <c r="C14901" i="13"/>
  <c r="C14902" i="13"/>
  <c r="C14903" i="13"/>
  <c r="C14904" i="13"/>
  <c r="C14905" i="13"/>
  <c r="C14906" i="13"/>
  <c r="C14907" i="13"/>
  <c r="C14908" i="13"/>
  <c r="C14909" i="13"/>
  <c r="C14910" i="13"/>
  <c r="C14911" i="13"/>
  <c r="C14912" i="13"/>
  <c r="C14913" i="13"/>
  <c r="C14914" i="13"/>
  <c r="C14915" i="13"/>
  <c r="C14916" i="13"/>
  <c r="C14917" i="13"/>
  <c r="C14918" i="13"/>
  <c r="C14919" i="13"/>
  <c r="C14920" i="13"/>
  <c r="C14921" i="13"/>
  <c r="C14922" i="13"/>
  <c r="C14923" i="13"/>
  <c r="C14924" i="13"/>
  <c r="C14925" i="13"/>
  <c r="C14926" i="13"/>
  <c r="C14927" i="13"/>
  <c r="C14928" i="13"/>
  <c r="C14929" i="13"/>
  <c r="C14930" i="13"/>
  <c r="C14931" i="13"/>
  <c r="C14932" i="13"/>
  <c r="C14933" i="13"/>
  <c r="C14934" i="13"/>
  <c r="C14935" i="13"/>
  <c r="C14936" i="13"/>
  <c r="C14937" i="13"/>
  <c r="C14938" i="13"/>
  <c r="C14939" i="13"/>
  <c r="C14940" i="13"/>
  <c r="C14941" i="13"/>
  <c r="C14942" i="13"/>
  <c r="C14943" i="13"/>
  <c r="C14944" i="13"/>
  <c r="C14945" i="13"/>
  <c r="C14946" i="13"/>
  <c r="C14947" i="13"/>
  <c r="C14948" i="13"/>
  <c r="C14949" i="13"/>
  <c r="C14950" i="13"/>
  <c r="C14951" i="13"/>
  <c r="C14952" i="13"/>
  <c r="C14953" i="13"/>
  <c r="C14954" i="13"/>
  <c r="C14955" i="13"/>
  <c r="C14956" i="13"/>
  <c r="C14957" i="13"/>
  <c r="C14958" i="13"/>
  <c r="C14959" i="13"/>
  <c r="C14960" i="13"/>
  <c r="C14961" i="13"/>
  <c r="C14962" i="13"/>
  <c r="C14963" i="13"/>
  <c r="C14964" i="13"/>
  <c r="C14965" i="13"/>
  <c r="C14966" i="13"/>
  <c r="C14967" i="13"/>
  <c r="C14968" i="13"/>
  <c r="C14969" i="13"/>
  <c r="C14970" i="13"/>
  <c r="C14971" i="13"/>
  <c r="C14972" i="13"/>
  <c r="C14973" i="13"/>
  <c r="C14974" i="13"/>
  <c r="C14975" i="13"/>
  <c r="C14976" i="13"/>
  <c r="C14977" i="13"/>
  <c r="C14978" i="13"/>
  <c r="C14979" i="13"/>
  <c r="C14980" i="13"/>
  <c r="C14981" i="13"/>
  <c r="C14982" i="13"/>
  <c r="C14983" i="13"/>
  <c r="C14984" i="13"/>
  <c r="C14985" i="13"/>
  <c r="C14986" i="13"/>
  <c r="C14987" i="13"/>
  <c r="C14988" i="13"/>
  <c r="C14989" i="13"/>
  <c r="C14990" i="13"/>
  <c r="C14991" i="13"/>
  <c r="C14992" i="13"/>
  <c r="C14993" i="13"/>
  <c r="C14994" i="13"/>
  <c r="C14995" i="13"/>
  <c r="C14996" i="13"/>
  <c r="C14997" i="13"/>
  <c r="C14998" i="13"/>
  <c r="C14999" i="13"/>
  <c r="C15000" i="13"/>
  <c r="C15001" i="13"/>
  <c r="C15002" i="13"/>
  <c r="C15003" i="13"/>
  <c r="C15004" i="13"/>
  <c r="C15005" i="13"/>
  <c r="C15006" i="13"/>
  <c r="C15007" i="13"/>
  <c r="C15008" i="13"/>
  <c r="C15009" i="13"/>
  <c r="C15010" i="13"/>
  <c r="C15011" i="13"/>
  <c r="C15012" i="13"/>
  <c r="C15013" i="13"/>
  <c r="C15014" i="13"/>
  <c r="C15015" i="13"/>
  <c r="C15016" i="13"/>
  <c r="C15017" i="13"/>
  <c r="C15018" i="13"/>
  <c r="C15019" i="13"/>
  <c r="C15020" i="13"/>
  <c r="C15021" i="13"/>
  <c r="C15022" i="13"/>
  <c r="C15023" i="13"/>
  <c r="C15024" i="13"/>
  <c r="C15025" i="13"/>
  <c r="C15026" i="13"/>
  <c r="C15027" i="13"/>
  <c r="C15028" i="13"/>
  <c r="C15029" i="13"/>
  <c r="C15030" i="13"/>
  <c r="C15031" i="13"/>
  <c r="C15032" i="13"/>
  <c r="C15033" i="13"/>
  <c r="C15034" i="13"/>
  <c r="C15035" i="13"/>
  <c r="C15036" i="13"/>
  <c r="C15037" i="13"/>
  <c r="C15038" i="13"/>
  <c r="C15039" i="13"/>
  <c r="C15040" i="13"/>
  <c r="C15041" i="13"/>
  <c r="C15042" i="13"/>
  <c r="C15043" i="13"/>
  <c r="C15044" i="13"/>
  <c r="C15045" i="13"/>
  <c r="C15046" i="13"/>
  <c r="C15047" i="13"/>
  <c r="C15048" i="13"/>
  <c r="C15049" i="13"/>
  <c r="C15050" i="13"/>
  <c r="C15051" i="13"/>
  <c r="C15052" i="13"/>
  <c r="C15053" i="13"/>
  <c r="C15054" i="13"/>
  <c r="C15055" i="13"/>
  <c r="C15056" i="13"/>
  <c r="C15057" i="13"/>
  <c r="C15058" i="13"/>
  <c r="C15059" i="13"/>
  <c r="C15060" i="13"/>
  <c r="C15061" i="13"/>
  <c r="C15062" i="13"/>
  <c r="C15063" i="13"/>
  <c r="C15064" i="13"/>
  <c r="C15065" i="13"/>
  <c r="C15066" i="13"/>
  <c r="C15067" i="13"/>
  <c r="C15068" i="13"/>
  <c r="C15069" i="13"/>
  <c r="C15070" i="13"/>
  <c r="C15071" i="13"/>
  <c r="C15072" i="13"/>
  <c r="C15073" i="13"/>
  <c r="C15074" i="13"/>
  <c r="C15075" i="13"/>
  <c r="C15076" i="13"/>
  <c r="C15077" i="13"/>
  <c r="C15078" i="13"/>
  <c r="C15079" i="13"/>
  <c r="C15080" i="13"/>
  <c r="C15081" i="13"/>
  <c r="C15082" i="13"/>
  <c r="C15083" i="13"/>
  <c r="C15084" i="13"/>
  <c r="C15085" i="13"/>
  <c r="C15086" i="13"/>
  <c r="C15087" i="13"/>
  <c r="C15088" i="13"/>
  <c r="C15089" i="13"/>
  <c r="C15090" i="13"/>
  <c r="C15091" i="13"/>
  <c r="C15092" i="13"/>
  <c r="C15093" i="13"/>
  <c r="C15094" i="13"/>
  <c r="C15095" i="13"/>
  <c r="C15096" i="13"/>
  <c r="C15097" i="13"/>
  <c r="C15098" i="13"/>
  <c r="C15099" i="13"/>
  <c r="C15100" i="13"/>
  <c r="C15101" i="13"/>
  <c r="C15102" i="13"/>
  <c r="C15103" i="13"/>
  <c r="C15104" i="13"/>
  <c r="C15105" i="13"/>
  <c r="C15106" i="13"/>
  <c r="C15107" i="13"/>
  <c r="C15108" i="13"/>
  <c r="C15109" i="13"/>
  <c r="C15110" i="13"/>
  <c r="C15111" i="13"/>
  <c r="C15112" i="13"/>
  <c r="C15113" i="13"/>
  <c r="C15114" i="13"/>
  <c r="C15115" i="13"/>
  <c r="C15116" i="13"/>
  <c r="C15117" i="13"/>
  <c r="C15118" i="13"/>
  <c r="C15119" i="13"/>
  <c r="C15120" i="13"/>
  <c r="C15121" i="13"/>
  <c r="C15122" i="13"/>
  <c r="C15123" i="13"/>
  <c r="C15124" i="13"/>
  <c r="C15125" i="13"/>
  <c r="C15126" i="13"/>
  <c r="C15127" i="13"/>
  <c r="C15128" i="13"/>
  <c r="C15129" i="13"/>
  <c r="C15130" i="13"/>
  <c r="C15131" i="13"/>
  <c r="C15132" i="13"/>
  <c r="C15133" i="13"/>
  <c r="C15134" i="13"/>
  <c r="C15135" i="13"/>
  <c r="C15136" i="13"/>
  <c r="C15137" i="13"/>
  <c r="C15138" i="13"/>
  <c r="C15139" i="13"/>
  <c r="C15140" i="13"/>
  <c r="C15141" i="13"/>
  <c r="C15142" i="13"/>
  <c r="C15143" i="13"/>
  <c r="C15144" i="13"/>
  <c r="C15145" i="13"/>
  <c r="C15146" i="13"/>
  <c r="C15147" i="13"/>
  <c r="C15148" i="13"/>
  <c r="C15149" i="13"/>
  <c r="C15150" i="13"/>
  <c r="C15151" i="13"/>
  <c r="C15152" i="13"/>
  <c r="C15153" i="13"/>
  <c r="C15154" i="13"/>
  <c r="C15155" i="13"/>
  <c r="C15156" i="13"/>
  <c r="C15157" i="13"/>
  <c r="C15158" i="13"/>
  <c r="C15159" i="13"/>
  <c r="C15160" i="13"/>
  <c r="C15161" i="13"/>
  <c r="C15162" i="13"/>
  <c r="C15163" i="13"/>
  <c r="C15164" i="13"/>
  <c r="C15165" i="13"/>
  <c r="C15166" i="13"/>
  <c r="C15167" i="13"/>
  <c r="C15168" i="13"/>
  <c r="C15169" i="13"/>
  <c r="C15170" i="13"/>
  <c r="C15171" i="13"/>
  <c r="C15172" i="13"/>
  <c r="C15173" i="13"/>
  <c r="C15174" i="13"/>
  <c r="C15175" i="13"/>
  <c r="C15176" i="13"/>
  <c r="C15177" i="13"/>
  <c r="C15178" i="13"/>
  <c r="C15179" i="13"/>
  <c r="C15180" i="13"/>
  <c r="C15181" i="13"/>
  <c r="C15182" i="13"/>
  <c r="C15183" i="13"/>
  <c r="C15184" i="13"/>
  <c r="C15185" i="13"/>
  <c r="C15186" i="13"/>
  <c r="C15187" i="13"/>
  <c r="C15188" i="13"/>
  <c r="C15189" i="13"/>
  <c r="C15190" i="13"/>
  <c r="C15191" i="13"/>
  <c r="C15192" i="13"/>
  <c r="C15193" i="13"/>
  <c r="C15194" i="13"/>
  <c r="C15195" i="13"/>
  <c r="C15196" i="13"/>
  <c r="C15197" i="13"/>
  <c r="C15198" i="13"/>
  <c r="C15199" i="13"/>
  <c r="C15200" i="13"/>
  <c r="C15201" i="13"/>
  <c r="C15202" i="13"/>
  <c r="C15203" i="13"/>
  <c r="C15204" i="13"/>
  <c r="C15205" i="13"/>
  <c r="C15206" i="13"/>
  <c r="C15207" i="13"/>
  <c r="C15208" i="13"/>
  <c r="C15209" i="13"/>
  <c r="C15210" i="13"/>
  <c r="C15211" i="13"/>
  <c r="C15212" i="13"/>
  <c r="C15213" i="13"/>
  <c r="C15214" i="13"/>
  <c r="C15215" i="13"/>
  <c r="C15216" i="13"/>
  <c r="C15217" i="13"/>
  <c r="C15218" i="13"/>
  <c r="C15219" i="13"/>
  <c r="C15220" i="13"/>
  <c r="C15221" i="13"/>
  <c r="C15222" i="13"/>
  <c r="C15223" i="13"/>
  <c r="C15224" i="13"/>
  <c r="C15225" i="13"/>
  <c r="C15226" i="13"/>
  <c r="C15227" i="13"/>
  <c r="C15228" i="13"/>
  <c r="C15229" i="13"/>
  <c r="C15230" i="13"/>
  <c r="C15231" i="13"/>
  <c r="C15232" i="13"/>
  <c r="C15233" i="13"/>
  <c r="C15234" i="13"/>
  <c r="C15235" i="13"/>
  <c r="C15236" i="13"/>
  <c r="C15237" i="13"/>
  <c r="C15238" i="13"/>
  <c r="C15239" i="13"/>
  <c r="C15240" i="13"/>
  <c r="C15241" i="13"/>
  <c r="C15242" i="13"/>
  <c r="C15243" i="13"/>
  <c r="C15244" i="13"/>
  <c r="C15245" i="13"/>
  <c r="C15246" i="13"/>
  <c r="C15247" i="13"/>
  <c r="C15248" i="13"/>
  <c r="C15249" i="13"/>
  <c r="C15250" i="13"/>
  <c r="C15251" i="13"/>
  <c r="C15252" i="13"/>
  <c r="C15253" i="13"/>
  <c r="C15254" i="13"/>
  <c r="C15255" i="13"/>
  <c r="C15256" i="13"/>
  <c r="C15257" i="13"/>
  <c r="C15258" i="13"/>
  <c r="C15259" i="13"/>
  <c r="C15260" i="13"/>
  <c r="C15261" i="13"/>
  <c r="C15262" i="13"/>
  <c r="C15263" i="13"/>
  <c r="C15264" i="13"/>
  <c r="C15265" i="13"/>
  <c r="C15266" i="13"/>
  <c r="C15267" i="13"/>
  <c r="C15268" i="13"/>
  <c r="C15269" i="13"/>
  <c r="C15270" i="13"/>
  <c r="C15271" i="13"/>
  <c r="C15272" i="13"/>
  <c r="C15273" i="13"/>
  <c r="C15274" i="13"/>
  <c r="C15275" i="13"/>
  <c r="C15276" i="13"/>
  <c r="C15277" i="13"/>
  <c r="C15278" i="13"/>
  <c r="C15279" i="13"/>
  <c r="C15280" i="13"/>
  <c r="C15281" i="13"/>
  <c r="C15282" i="13"/>
  <c r="C15283" i="13"/>
  <c r="C15284" i="13"/>
  <c r="C15285" i="13"/>
  <c r="C15286" i="13"/>
  <c r="C15287" i="13"/>
  <c r="C15288" i="13"/>
  <c r="C15289" i="13"/>
  <c r="C15290" i="13"/>
  <c r="C15291" i="13"/>
  <c r="C15292" i="13"/>
  <c r="C15293" i="13"/>
  <c r="C15294" i="13"/>
  <c r="C15295" i="13"/>
  <c r="C15296" i="13"/>
  <c r="C15297" i="13"/>
  <c r="C15298" i="13"/>
  <c r="C15299" i="13"/>
  <c r="C15300" i="13"/>
  <c r="C15301" i="13"/>
  <c r="C15302" i="13"/>
  <c r="C15303" i="13"/>
  <c r="C15304" i="13"/>
  <c r="C15305" i="13"/>
  <c r="C15306" i="13"/>
  <c r="C15307" i="13"/>
  <c r="C15308" i="13"/>
  <c r="C15309" i="13"/>
  <c r="C15310" i="13"/>
  <c r="C15311" i="13"/>
  <c r="C15312" i="13"/>
  <c r="C15313" i="13"/>
  <c r="C15314" i="13"/>
  <c r="C15315" i="13"/>
  <c r="C15316" i="13"/>
  <c r="C15317" i="13"/>
  <c r="C15318" i="13"/>
  <c r="C15319" i="13"/>
  <c r="C15320" i="13"/>
  <c r="C15321" i="13"/>
  <c r="C15322" i="13"/>
  <c r="C15323" i="13"/>
  <c r="C15324" i="13"/>
  <c r="C15325" i="13"/>
  <c r="C15326" i="13"/>
  <c r="C15327" i="13"/>
  <c r="C15328" i="13"/>
  <c r="C15329" i="13"/>
  <c r="C15330" i="13"/>
  <c r="C15331" i="13"/>
  <c r="C15332" i="13"/>
  <c r="C15333" i="13"/>
  <c r="C15334" i="13"/>
  <c r="C15335" i="13"/>
  <c r="C15336" i="13"/>
  <c r="C15337" i="13"/>
  <c r="C15338" i="13"/>
  <c r="C15339" i="13"/>
  <c r="C15340" i="13"/>
  <c r="C15341" i="13"/>
  <c r="C15342" i="13"/>
  <c r="C15343" i="13"/>
  <c r="C15344" i="13"/>
  <c r="C15345" i="13"/>
  <c r="C15346" i="13"/>
  <c r="C15347" i="13"/>
  <c r="C15348" i="13"/>
  <c r="C15349" i="13"/>
  <c r="C15350" i="13"/>
  <c r="C15351" i="13"/>
  <c r="C15352" i="13"/>
  <c r="C15353" i="13"/>
  <c r="C15354" i="13"/>
  <c r="C15355" i="13"/>
  <c r="C15356" i="13"/>
  <c r="C15357" i="13"/>
  <c r="C15358" i="13"/>
  <c r="C15359" i="13"/>
  <c r="C15360" i="13"/>
  <c r="C15361" i="13"/>
  <c r="C15362" i="13"/>
  <c r="C15363" i="13"/>
  <c r="C15364" i="13"/>
  <c r="C15365" i="13"/>
  <c r="C15366" i="13"/>
  <c r="C15367" i="13"/>
  <c r="C15368" i="13"/>
  <c r="C15369" i="13"/>
  <c r="C15370" i="13"/>
  <c r="C15371" i="13"/>
  <c r="C15372" i="13"/>
  <c r="C15373" i="13"/>
  <c r="C15374" i="13"/>
  <c r="C15375" i="13"/>
  <c r="C15376" i="13"/>
  <c r="C15377" i="13"/>
  <c r="C15378" i="13"/>
  <c r="C15379" i="13"/>
  <c r="C15380" i="13"/>
  <c r="C15381" i="13"/>
  <c r="C15382" i="13"/>
  <c r="C15383" i="13"/>
  <c r="C15384" i="13"/>
  <c r="C15385" i="13"/>
  <c r="C15386" i="13"/>
  <c r="C15387" i="13"/>
  <c r="C15388" i="13"/>
  <c r="C15389" i="13"/>
  <c r="C15390" i="13"/>
  <c r="C15391" i="13"/>
  <c r="C15392" i="13"/>
  <c r="C15393" i="13"/>
  <c r="C15394" i="13"/>
  <c r="C15395" i="13"/>
  <c r="C15396" i="13"/>
  <c r="C15397" i="13"/>
  <c r="C15398" i="13"/>
  <c r="C15399" i="13"/>
  <c r="C15400" i="13"/>
  <c r="C15401" i="13"/>
  <c r="C15402" i="13"/>
  <c r="C15403" i="13"/>
  <c r="C15404" i="13"/>
  <c r="C15405" i="13"/>
  <c r="C15406" i="13"/>
  <c r="C15407" i="13"/>
  <c r="C15408" i="13"/>
  <c r="C15409" i="13"/>
  <c r="C15410" i="13"/>
  <c r="C15411" i="13"/>
  <c r="C15412" i="13"/>
  <c r="C15413" i="13"/>
  <c r="C15414" i="13"/>
  <c r="C15415" i="13"/>
  <c r="C15416" i="13"/>
  <c r="C15417" i="13"/>
  <c r="C15418" i="13"/>
  <c r="C15419" i="13"/>
  <c r="C15420" i="13"/>
  <c r="C15421" i="13"/>
  <c r="C15422" i="13"/>
  <c r="C15423" i="13"/>
  <c r="C15424" i="13"/>
  <c r="C15425" i="13"/>
  <c r="C15426" i="13"/>
  <c r="C15427" i="13"/>
  <c r="C15428" i="13"/>
  <c r="C15429" i="13"/>
  <c r="C15430" i="13"/>
  <c r="C15431" i="13"/>
  <c r="C15432" i="13"/>
  <c r="C15433" i="13"/>
  <c r="C15434" i="13"/>
  <c r="C15435" i="13"/>
  <c r="C15436" i="13"/>
  <c r="C15437" i="13"/>
  <c r="C15438" i="13"/>
  <c r="C15439" i="13"/>
  <c r="C15440" i="13"/>
  <c r="C15441" i="13"/>
  <c r="C15442" i="13"/>
  <c r="C15443" i="13"/>
  <c r="C15444" i="13"/>
  <c r="C15445" i="13"/>
  <c r="C15446" i="13"/>
  <c r="C15447" i="13"/>
  <c r="C15448" i="13"/>
  <c r="C15449" i="13"/>
  <c r="C15450" i="13"/>
  <c r="C15451" i="13"/>
  <c r="C15452" i="13"/>
  <c r="C15453" i="13"/>
  <c r="C15454" i="13"/>
  <c r="C15455" i="13"/>
  <c r="C15456" i="13"/>
  <c r="C15457" i="13"/>
  <c r="C15458" i="13"/>
  <c r="C15459" i="13"/>
  <c r="C15460" i="13"/>
  <c r="C15461" i="13"/>
  <c r="C15462" i="13"/>
  <c r="C15463" i="13"/>
  <c r="C15464" i="13"/>
  <c r="C15465" i="13"/>
  <c r="C15466" i="13"/>
  <c r="C15467" i="13"/>
  <c r="C15468" i="13"/>
  <c r="C15469" i="13"/>
  <c r="C15470" i="13"/>
  <c r="C15471" i="13"/>
  <c r="C15472" i="13"/>
  <c r="C15473" i="13"/>
  <c r="C15474" i="13"/>
  <c r="C15475" i="13"/>
  <c r="C15476" i="13"/>
  <c r="C15477" i="13"/>
  <c r="C15478" i="13"/>
  <c r="C15479" i="13"/>
  <c r="C15480" i="13"/>
  <c r="C15481" i="13"/>
  <c r="C15482" i="13"/>
  <c r="C15483" i="13"/>
  <c r="C15484" i="13"/>
  <c r="C15485" i="13"/>
  <c r="C15486" i="13"/>
  <c r="C15487" i="13"/>
  <c r="C15488" i="13"/>
  <c r="C15489" i="13"/>
  <c r="C15490" i="13"/>
  <c r="C15491" i="13"/>
  <c r="C15492" i="13"/>
  <c r="C15493" i="13"/>
  <c r="C15494" i="13"/>
  <c r="C15495" i="13"/>
  <c r="C15496" i="13"/>
  <c r="C15497" i="13"/>
  <c r="C15498" i="13"/>
  <c r="C15499" i="13"/>
  <c r="C15500" i="13"/>
  <c r="C15501" i="13"/>
  <c r="C15502" i="13"/>
  <c r="C15503" i="13"/>
  <c r="C15504" i="13"/>
  <c r="C15505" i="13"/>
  <c r="C15506" i="13"/>
  <c r="C15507" i="13"/>
  <c r="C15508" i="13"/>
  <c r="C15509" i="13"/>
  <c r="C15510" i="13"/>
  <c r="C15511" i="13"/>
  <c r="C15512" i="13"/>
  <c r="C15513" i="13"/>
  <c r="C15514" i="13"/>
  <c r="C15515" i="13"/>
  <c r="C15516" i="13"/>
  <c r="C15517" i="13"/>
  <c r="C15518" i="13"/>
  <c r="C15519" i="13"/>
  <c r="C15520" i="13"/>
  <c r="C15521" i="13"/>
  <c r="C15522" i="13"/>
  <c r="C15523" i="13"/>
  <c r="C15524" i="13"/>
  <c r="C15525" i="13"/>
  <c r="C15526" i="13"/>
  <c r="C15527" i="13"/>
  <c r="C15528" i="13"/>
  <c r="C15529" i="13"/>
  <c r="C15530" i="13"/>
  <c r="C15531" i="13"/>
  <c r="C15532" i="13"/>
  <c r="C15533" i="13"/>
  <c r="C15534" i="13"/>
  <c r="C15535" i="13"/>
  <c r="C15536" i="13"/>
  <c r="C15537" i="13"/>
  <c r="C15538" i="13"/>
  <c r="C15539" i="13"/>
  <c r="C15540" i="13"/>
  <c r="C15541" i="13"/>
  <c r="C15542" i="13"/>
  <c r="C15543" i="13"/>
  <c r="C15544" i="13"/>
  <c r="C15545" i="13"/>
  <c r="C15546" i="13"/>
  <c r="C15547" i="13"/>
  <c r="C15548" i="13"/>
  <c r="C15549" i="13"/>
  <c r="C15550" i="13"/>
  <c r="C15551" i="13"/>
  <c r="C15552" i="13"/>
  <c r="C15553" i="13"/>
  <c r="C15554" i="13"/>
  <c r="C15555" i="13"/>
  <c r="C15556" i="13"/>
  <c r="C15557" i="13"/>
  <c r="C15558" i="13"/>
  <c r="C15559" i="13"/>
  <c r="C15560" i="13"/>
  <c r="C15561" i="13"/>
  <c r="C15562" i="13"/>
  <c r="C15563" i="13"/>
  <c r="C15564" i="13"/>
  <c r="C15565" i="13"/>
  <c r="C15566" i="13"/>
  <c r="C15567" i="13"/>
  <c r="C15568" i="13"/>
  <c r="C15569" i="13"/>
  <c r="C15570" i="13"/>
  <c r="C15571" i="13"/>
  <c r="C15572" i="13"/>
  <c r="C15573" i="13"/>
  <c r="C15574" i="13"/>
  <c r="C15575" i="13"/>
  <c r="C15576" i="13"/>
  <c r="C15577" i="13"/>
  <c r="C15578" i="13"/>
  <c r="C15579" i="13"/>
  <c r="C15580" i="13"/>
  <c r="C15581" i="13"/>
  <c r="C15582" i="13"/>
  <c r="C15583" i="13"/>
  <c r="C15584" i="13"/>
  <c r="C15585" i="13"/>
  <c r="C15586" i="13"/>
  <c r="C15587" i="13"/>
  <c r="C15588" i="13"/>
  <c r="C15589" i="13"/>
  <c r="C15590" i="13"/>
  <c r="C15591" i="13"/>
  <c r="C15592" i="13"/>
  <c r="C15593" i="13"/>
  <c r="C15594" i="13"/>
  <c r="C15595" i="13"/>
  <c r="C15596" i="13"/>
  <c r="C15597" i="13"/>
  <c r="C15598" i="13"/>
  <c r="C15599" i="13"/>
  <c r="C15600" i="13"/>
  <c r="C15601" i="13"/>
  <c r="C15602" i="13"/>
  <c r="C15603" i="13"/>
  <c r="C15604" i="13"/>
  <c r="C15605" i="13"/>
  <c r="C15606" i="13"/>
  <c r="C15607" i="13"/>
  <c r="C15608" i="13"/>
  <c r="C15609" i="13"/>
  <c r="C15610" i="13"/>
  <c r="C15611" i="13"/>
  <c r="C15612" i="13"/>
  <c r="C15613" i="13"/>
  <c r="C15614" i="13"/>
  <c r="C15615" i="13"/>
  <c r="C15616" i="13"/>
  <c r="C15617" i="13"/>
  <c r="C15618" i="13"/>
  <c r="C15619" i="13"/>
  <c r="C15620" i="13"/>
  <c r="C15621" i="13"/>
  <c r="C15622" i="13"/>
  <c r="C15623" i="13"/>
  <c r="C15624" i="13"/>
  <c r="C15625" i="13"/>
  <c r="C15626" i="13"/>
  <c r="C15627" i="13"/>
  <c r="C15628" i="13"/>
  <c r="C15629" i="13"/>
  <c r="C15630" i="13"/>
  <c r="C15631" i="13"/>
  <c r="C15632" i="13"/>
  <c r="C15633" i="13"/>
  <c r="C15634" i="13"/>
  <c r="C15635" i="13"/>
  <c r="C15636" i="13"/>
  <c r="C15637" i="13"/>
  <c r="C15638" i="13"/>
  <c r="C15639" i="13"/>
  <c r="C15640" i="13"/>
  <c r="C15641" i="13"/>
  <c r="C15642" i="13"/>
  <c r="C15643" i="13"/>
  <c r="C15644" i="13"/>
  <c r="C15645" i="13"/>
  <c r="C15646" i="13"/>
  <c r="C15647" i="13"/>
  <c r="C15648" i="13"/>
  <c r="C15649" i="13"/>
  <c r="C15650" i="13"/>
  <c r="C15651" i="13"/>
  <c r="C15652" i="13"/>
  <c r="C15653" i="13"/>
  <c r="C15654" i="13"/>
  <c r="C15655" i="13"/>
  <c r="C15656" i="13"/>
  <c r="C15657" i="13"/>
  <c r="C15658" i="13"/>
  <c r="C15659" i="13"/>
  <c r="C15660" i="13"/>
  <c r="C15661" i="13"/>
  <c r="C15662" i="13"/>
  <c r="C15663" i="13"/>
  <c r="C15664" i="13"/>
  <c r="C15665" i="13"/>
  <c r="C15666" i="13"/>
  <c r="C15667" i="13"/>
  <c r="C15668" i="13"/>
  <c r="C15669" i="13"/>
  <c r="C15670" i="13"/>
  <c r="C15671" i="13"/>
  <c r="C15672" i="13"/>
  <c r="C15673" i="13"/>
  <c r="C15674" i="13"/>
  <c r="C15675" i="13"/>
  <c r="C15676" i="13"/>
  <c r="C15677" i="13"/>
  <c r="C15678" i="13"/>
  <c r="C15679" i="13"/>
  <c r="C15680" i="13"/>
  <c r="C15681" i="13"/>
  <c r="C15682" i="13"/>
  <c r="C15683" i="13"/>
  <c r="C15684" i="13"/>
  <c r="C15685" i="13"/>
  <c r="C15686" i="13"/>
  <c r="C15687" i="13"/>
  <c r="C15688" i="13"/>
  <c r="C15689" i="13"/>
  <c r="C15690" i="13"/>
  <c r="C15691" i="13"/>
  <c r="C15692" i="13"/>
  <c r="C15693" i="13"/>
  <c r="C15694" i="13"/>
  <c r="C15695" i="13"/>
  <c r="C15696" i="13"/>
  <c r="C15697" i="13"/>
  <c r="C15698" i="13"/>
  <c r="C15699" i="13"/>
  <c r="C15700" i="13"/>
  <c r="C15701" i="13"/>
  <c r="C15702" i="13"/>
  <c r="C15703" i="13"/>
  <c r="C15704" i="13"/>
  <c r="C15705" i="13"/>
  <c r="C15706" i="13"/>
  <c r="C15707" i="13"/>
  <c r="C15708" i="13"/>
  <c r="C15709" i="13"/>
  <c r="C15710" i="13"/>
  <c r="C15711" i="13"/>
  <c r="C15712" i="13"/>
  <c r="C15713" i="13"/>
  <c r="C15714" i="13"/>
  <c r="C15715" i="13"/>
  <c r="C15716" i="13"/>
  <c r="C15717" i="13"/>
  <c r="C15718" i="13"/>
  <c r="C15719" i="13"/>
  <c r="C15720" i="13"/>
  <c r="C15721" i="13"/>
  <c r="C15722" i="13"/>
  <c r="C15723" i="13"/>
  <c r="C15724" i="13"/>
  <c r="C15725" i="13"/>
  <c r="C15726" i="13"/>
  <c r="C15727" i="13"/>
  <c r="C15728" i="13"/>
  <c r="C15729" i="13"/>
  <c r="C15730" i="13"/>
  <c r="C15731" i="13"/>
  <c r="C15732" i="13"/>
  <c r="C15733" i="13"/>
  <c r="C15734" i="13"/>
  <c r="C15735" i="13"/>
  <c r="C15736" i="13"/>
  <c r="C15737" i="13"/>
  <c r="C15738" i="13"/>
  <c r="C15739" i="13"/>
  <c r="C15740" i="13"/>
  <c r="C15741" i="13"/>
  <c r="C15742" i="13"/>
  <c r="C15743" i="13"/>
  <c r="C15744" i="13"/>
  <c r="C15745" i="13"/>
  <c r="C15746" i="13"/>
  <c r="C15747" i="13"/>
  <c r="C15748" i="13"/>
  <c r="C15749" i="13"/>
  <c r="C15750" i="13"/>
  <c r="C15751" i="13"/>
  <c r="C15752" i="13"/>
  <c r="C15753" i="13"/>
  <c r="C15754" i="13"/>
  <c r="C15755" i="13"/>
  <c r="C15756" i="13"/>
  <c r="C15757" i="13"/>
  <c r="C15758" i="13"/>
  <c r="C15759" i="13"/>
  <c r="C15760" i="13"/>
  <c r="C15761" i="13"/>
  <c r="C15762" i="13"/>
  <c r="C15763" i="13"/>
  <c r="C15764" i="13"/>
  <c r="C15765" i="13"/>
  <c r="C15766" i="13"/>
  <c r="C15767" i="13"/>
  <c r="C15768" i="13"/>
  <c r="C15769" i="13"/>
  <c r="C15770" i="13"/>
  <c r="C15771" i="13"/>
  <c r="C15772" i="13"/>
  <c r="C15773" i="13"/>
  <c r="C15774" i="13"/>
  <c r="C15775" i="13"/>
  <c r="C15776" i="13"/>
  <c r="C15777" i="13"/>
  <c r="C15778" i="13"/>
  <c r="C15779" i="13"/>
  <c r="C15780" i="13"/>
  <c r="C15781" i="13"/>
  <c r="C15782" i="13"/>
  <c r="C15783" i="13"/>
  <c r="C15784" i="13"/>
  <c r="C15785" i="13"/>
  <c r="C15786" i="13"/>
  <c r="C15787" i="13"/>
  <c r="C15788" i="13"/>
  <c r="C15789" i="13"/>
  <c r="C15790" i="13"/>
  <c r="C15791" i="13"/>
  <c r="C15792" i="13"/>
  <c r="C15793" i="13"/>
  <c r="C15794" i="13"/>
  <c r="C15795" i="13"/>
  <c r="C15796" i="13"/>
  <c r="C15797" i="13"/>
  <c r="C15798" i="13"/>
  <c r="C15799" i="13"/>
  <c r="C15800" i="13"/>
  <c r="C15801" i="13"/>
  <c r="C15802" i="13"/>
  <c r="C15803" i="13"/>
  <c r="C15804" i="13"/>
  <c r="C15805" i="13"/>
  <c r="C15806" i="13"/>
  <c r="C15807" i="13"/>
  <c r="C15808" i="13"/>
  <c r="C15809" i="13"/>
  <c r="C15810" i="13"/>
  <c r="C15811" i="13"/>
  <c r="C15812" i="13"/>
  <c r="C15813" i="13"/>
  <c r="C15814" i="13"/>
  <c r="C15815" i="13"/>
  <c r="C15816" i="13"/>
  <c r="C15817" i="13"/>
  <c r="C15818" i="13"/>
  <c r="C15819" i="13"/>
  <c r="C15820" i="13"/>
  <c r="C15821" i="13"/>
  <c r="C15822" i="13"/>
  <c r="C15823" i="13"/>
  <c r="C15824" i="13"/>
  <c r="C15825" i="13"/>
  <c r="C15826" i="13"/>
  <c r="C15827" i="13"/>
  <c r="C15828" i="13"/>
  <c r="C15829" i="13"/>
  <c r="C15830" i="13"/>
  <c r="C15831" i="13"/>
  <c r="C15832" i="13"/>
  <c r="C15833" i="13"/>
  <c r="C15834" i="13"/>
  <c r="C15835" i="13"/>
  <c r="C15836" i="13"/>
  <c r="C15837" i="13"/>
  <c r="C15838" i="13"/>
  <c r="C15839" i="13"/>
  <c r="C15840" i="13"/>
  <c r="C15841" i="13"/>
  <c r="C15842" i="13"/>
  <c r="C15843" i="13"/>
  <c r="C15844" i="13"/>
  <c r="C15845" i="13"/>
  <c r="C15846" i="13"/>
  <c r="C15847" i="13"/>
  <c r="C15848" i="13"/>
  <c r="C15849" i="13"/>
  <c r="C15850" i="13"/>
  <c r="C15851" i="13"/>
  <c r="C15852" i="13"/>
  <c r="C15853" i="13"/>
  <c r="C15854" i="13"/>
  <c r="C15855" i="13"/>
  <c r="C15856" i="13"/>
  <c r="C15857" i="13"/>
  <c r="C15858" i="13"/>
  <c r="C15859" i="13"/>
  <c r="C15860" i="13"/>
  <c r="C15861" i="13"/>
  <c r="C15862" i="13"/>
  <c r="C15863" i="13"/>
  <c r="C15864" i="13"/>
  <c r="C15865" i="13"/>
  <c r="C15866" i="13"/>
  <c r="C15867" i="13"/>
  <c r="C15868" i="13"/>
  <c r="C15869" i="13"/>
  <c r="C15870" i="13"/>
  <c r="C15871" i="13"/>
  <c r="C15872" i="13"/>
  <c r="C15873" i="13"/>
  <c r="C15874" i="13"/>
  <c r="C15875" i="13"/>
  <c r="C15876" i="13"/>
  <c r="C15877" i="13"/>
  <c r="C15878" i="13"/>
  <c r="C15879" i="13"/>
  <c r="C15880" i="13"/>
  <c r="C15881" i="13"/>
  <c r="C15882" i="13"/>
  <c r="C15883" i="13"/>
  <c r="C15884" i="13"/>
  <c r="C15885" i="13"/>
  <c r="C15886" i="13"/>
  <c r="C15887" i="13"/>
  <c r="C15888" i="13"/>
  <c r="C15889" i="13"/>
  <c r="C15890" i="13"/>
  <c r="C15891" i="13"/>
  <c r="C15892" i="13"/>
  <c r="C15893" i="13"/>
  <c r="C15894" i="13"/>
  <c r="C15895" i="13"/>
  <c r="C15896" i="13"/>
  <c r="C15897" i="13"/>
  <c r="C15898" i="13"/>
  <c r="C15899" i="13"/>
  <c r="C15900" i="13"/>
  <c r="C15901" i="13"/>
  <c r="C15902" i="13"/>
  <c r="C15903" i="13"/>
  <c r="C15904" i="13"/>
  <c r="C15905" i="13"/>
  <c r="C15906" i="13"/>
  <c r="C15907" i="13"/>
  <c r="C15908" i="13"/>
  <c r="C15909" i="13"/>
  <c r="C15910" i="13"/>
  <c r="C15911" i="13"/>
  <c r="C15912" i="13"/>
  <c r="C15913" i="13"/>
  <c r="C15914" i="13"/>
  <c r="C15915" i="13"/>
  <c r="C15916" i="13"/>
  <c r="C15917" i="13"/>
  <c r="C15918" i="13"/>
  <c r="C15919" i="13"/>
  <c r="C15920" i="13"/>
  <c r="C15921" i="13"/>
  <c r="C15922" i="13"/>
  <c r="C15923" i="13"/>
  <c r="C15924" i="13"/>
  <c r="C15925" i="13"/>
  <c r="C15926" i="13"/>
  <c r="C15927" i="13"/>
  <c r="C15928" i="13"/>
  <c r="C15929" i="13"/>
  <c r="C15930" i="13"/>
  <c r="C15931" i="13"/>
  <c r="C15932" i="13"/>
  <c r="C15933" i="13"/>
  <c r="C15934" i="13"/>
  <c r="C15935" i="13"/>
  <c r="C15936" i="13"/>
  <c r="C15937" i="13"/>
  <c r="C15938" i="13"/>
  <c r="C15939" i="13"/>
  <c r="C15940" i="13"/>
  <c r="C15941" i="13"/>
  <c r="C15942" i="13"/>
  <c r="C15943" i="13"/>
  <c r="C15944" i="13"/>
  <c r="C15945" i="13"/>
  <c r="C15946" i="13"/>
  <c r="C15947" i="13"/>
  <c r="C15948" i="13"/>
  <c r="C15949" i="13"/>
  <c r="C15950" i="13"/>
  <c r="C15951" i="13"/>
  <c r="C15952" i="13"/>
  <c r="C15953" i="13"/>
  <c r="C15954" i="13"/>
  <c r="C15955" i="13"/>
  <c r="C15956" i="13"/>
  <c r="C15957" i="13"/>
  <c r="C15958" i="13"/>
  <c r="C15959" i="13"/>
  <c r="C15960" i="13"/>
  <c r="C15961" i="13"/>
  <c r="C15962" i="13"/>
  <c r="C15963" i="13"/>
  <c r="C15964" i="13"/>
  <c r="C15965" i="13"/>
  <c r="C15966" i="13"/>
  <c r="C15967" i="13"/>
  <c r="C15968" i="13"/>
  <c r="C15969" i="13"/>
  <c r="C15970" i="13"/>
  <c r="C15971" i="13"/>
  <c r="C15972" i="13"/>
  <c r="C15973" i="13"/>
  <c r="C15974" i="13"/>
  <c r="C15975" i="13"/>
  <c r="C15976" i="13"/>
  <c r="C15977" i="13"/>
  <c r="C15978" i="13"/>
  <c r="C15979" i="13"/>
  <c r="C15980" i="13"/>
  <c r="C15981" i="13"/>
  <c r="C15982" i="13"/>
  <c r="C15983" i="13"/>
  <c r="C15984" i="13"/>
  <c r="C15985" i="13"/>
  <c r="C15986" i="13"/>
  <c r="C15987" i="13"/>
  <c r="C15988" i="13"/>
  <c r="C15989" i="13"/>
  <c r="C15990" i="13"/>
  <c r="C15991" i="13"/>
  <c r="C15992" i="13"/>
  <c r="C15993" i="13"/>
  <c r="C15994" i="13"/>
  <c r="C15995" i="13"/>
  <c r="C15996" i="13"/>
  <c r="C15997" i="13"/>
  <c r="C15998" i="13"/>
  <c r="C15999" i="13"/>
  <c r="C16000" i="13"/>
  <c r="C16001" i="13"/>
  <c r="C16002" i="13"/>
  <c r="C16003" i="13"/>
  <c r="C16004" i="13"/>
  <c r="C16005" i="13"/>
  <c r="C16006" i="13"/>
  <c r="C16007" i="13"/>
  <c r="C16008" i="13"/>
  <c r="C16009" i="13"/>
  <c r="C16010" i="13"/>
  <c r="C16011" i="13"/>
  <c r="C16012" i="13"/>
  <c r="C16013" i="13"/>
  <c r="C16014" i="13"/>
  <c r="C16015" i="13"/>
  <c r="C16016" i="13"/>
  <c r="C16017" i="13"/>
  <c r="C16018" i="13"/>
  <c r="C16019" i="13"/>
  <c r="C16020" i="13"/>
  <c r="C16021" i="13"/>
  <c r="C16022" i="13"/>
  <c r="C16023" i="13"/>
  <c r="C16024" i="13"/>
  <c r="C16025" i="13"/>
  <c r="C16026" i="13"/>
  <c r="C16027" i="13"/>
  <c r="C16028" i="13"/>
  <c r="C16029" i="13"/>
  <c r="C16030" i="13"/>
  <c r="C16031" i="13"/>
  <c r="C16032" i="13"/>
  <c r="C16033" i="13"/>
  <c r="C16034" i="13"/>
  <c r="C16035" i="13"/>
  <c r="C16036" i="13"/>
  <c r="C16037" i="13"/>
  <c r="C16038" i="13"/>
  <c r="C16039" i="13"/>
  <c r="C16040" i="13"/>
  <c r="C16041" i="13"/>
  <c r="C16042" i="13"/>
  <c r="C16043" i="13"/>
  <c r="C16044" i="13"/>
  <c r="C16045" i="13"/>
  <c r="C16046" i="13"/>
  <c r="C16047" i="13"/>
  <c r="C16048" i="13"/>
  <c r="C16049" i="13"/>
  <c r="C16050" i="13"/>
  <c r="C16051" i="13"/>
  <c r="C16052" i="13"/>
  <c r="C16053" i="13"/>
  <c r="C16054" i="13"/>
  <c r="C16055" i="13"/>
  <c r="C16056" i="13"/>
  <c r="C16057" i="13"/>
  <c r="C16058" i="13"/>
  <c r="C16059" i="13"/>
  <c r="C16060" i="13"/>
  <c r="C16061" i="13"/>
  <c r="C16062" i="13"/>
  <c r="C16063" i="13"/>
  <c r="C16064" i="13"/>
  <c r="C16065" i="13"/>
  <c r="C16066" i="13"/>
  <c r="C16067" i="13"/>
  <c r="C16068" i="13"/>
  <c r="C16069" i="13"/>
  <c r="C16070" i="13"/>
  <c r="C16071" i="13"/>
  <c r="C16072" i="13"/>
  <c r="C16073" i="13"/>
  <c r="C16074" i="13"/>
  <c r="C16075" i="13"/>
  <c r="C16076" i="13"/>
  <c r="C16077" i="13"/>
  <c r="C16078" i="13"/>
  <c r="C16079" i="13"/>
  <c r="C16080" i="13"/>
  <c r="C16081" i="13"/>
  <c r="C16082" i="13"/>
  <c r="C16083" i="13"/>
  <c r="C16084" i="13"/>
  <c r="C16085" i="13"/>
  <c r="C16086" i="13"/>
  <c r="C16087" i="13"/>
  <c r="C16088" i="13"/>
  <c r="C16089" i="13"/>
  <c r="C16090" i="13"/>
  <c r="C16091" i="13"/>
  <c r="C16092" i="13"/>
  <c r="C16093" i="13"/>
  <c r="C16094" i="13"/>
  <c r="C16095" i="13"/>
  <c r="C16096" i="13"/>
  <c r="C16097" i="13"/>
  <c r="C16098" i="13"/>
  <c r="C16099" i="13"/>
  <c r="C16100" i="13"/>
  <c r="C16101" i="13"/>
  <c r="C16102" i="13"/>
  <c r="C16103" i="13"/>
  <c r="C16104" i="13"/>
  <c r="C16105" i="13"/>
  <c r="C16106" i="13"/>
  <c r="C16107" i="13"/>
  <c r="C16108" i="13"/>
  <c r="C16109" i="13"/>
  <c r="C16110" i="13"/>
  <c r="C16111" i="13"/>
  <c r="C16112" i="13"/>
  <c r="C16113" i="13"/>
  <c r="C16114" i="13"/>
  <c r="C16115" i="13"/>
  <c r="C16116" i="13"/>
  <c r="C16117" i="13"/>
  <c r="C16118" i="13"/>
  <c r="C16119" i="13"/>
  <c r="C16120" i="13"/>
  <c r="C16121" i="13"/>
  <c r="C16122" i="13"/>
  <c r="C16123" i="13"/>
  <c r="C16124" i="13"/>
  <c r="C16125" i="13"/>
  <c r="C16126" i="13"/>
  <c r="C16127" i="13"/>
  <c r="C16128" i="13"/>
  <c r="C16129" i="13"/>
  <c r="C16130" i="13"/>
  <c r="C16131" i="13"/>
  <c r="C16132" i="13"/>
  <c r="C16133" i="13"/>
  <c r="C16134" i="13"/>
  <c r="C16135" i="13"/>
  <c r="C16136" i="13"/>
  <c r="C16137" i="13"/>
  <c r="C16138" i="13"/>
  <c r="C16139" i="13"/>
  <c r="C16140" i="13"/>
  <c r="C16141" i="13"/>
  <c r="C16142" i="13"/>
  <c r="C16143" i="13"/>
  <c r="C16144" i="13"/>
  <c r="C16145" i="13"/>
  <c r="C16146" i="13"/>
  <c r="C16147" i="13"/>
  <c r="C16148" i="13"/>
  <c r="C16149" i="13"/>
  <c r="C16150" i="13"/>
  <c r="C16151" i="13"/>
  <c r="C16152" i="13"/>
  <c r="C16153" i="13"/>
  <c r="C16154" i="13"/>
  <c r="C16155" i="13"/>
  <c r="C16156" i="13"/>
  <c r="C16157" i="13"/>
  <c r="C16158" i="13"/>
  <c r="C16159" i="13"/>
  <c r="C16160" i="13"/>
  <c r="C16161" i="13"/>
  <c r="C16162" i="13"/>
  <c r="C16163" i="13"/>
  <c r="C16164" i="13"/>
  <c r="C16165" i="13"/>
  <c r="C16166" i="13"/>
  <c r="C16167" i="13"/>
  <c r="C16168" i="13"/>
  <c r="C16169" i="13"/>
  <c r="C16170" i="13"/>
  <c r="C16171" i="13"/>
  <c r="C16172" i="13"/>
  <c r="C16173" i="13"/>
  <c r="C16174" i="13"/>
  <c r="C16175" i="13"/>
  <c r="C16176" i="13"/>
  <c r="C16177" i="13"/>
  <c r="C16178" i="13"/>
  <c r="C16179" i="13"/>
  <c r="C16180" i="13"/>
  <c r="C16181" i="13"/>
  <c r="C16182" i="13"/>
  <c r="C16183" i="13"/>
  <c r="C16184" i="13"/>
  <c r="C16185" i="13"/>
  <c r="C16186" i="13"/>
  <c r="C16187" i="13"/>
  <c r="C16188" i="13"/>
  <c r="C16189" i="13"/>
  <c r="C16190" i="13"/>
  <c r="C16191" i="13"/>
  <c r="C16192" i="13"/>
  <c r="C16193" i="13"/>
  <c r="C16194" i="13"/>
  <c r="C16195" i="13"/>
  <c r="C16196" i="13"/>
  <c r="C16197" i="13"/>
  <c r="C16198" i="13"/>
  <c r="C16199" i="13"/>
  <c r="C16200" i="13"/>
  <c r="C16201" i="13"/>
  <c r="C16202" i="13"/>
  <c r="C16203" i="13"/>
  <c r="C16204" i="13"/>
  <c r="C16205" i="13"/>
  <c r="C16206" i="13"/>
  <c r="C16207" i="13"/>
  <c r="C16208" i="13"/>
  <c r="C16209" i="13"/>
  <c r="C16210" i="13"/>
  <c r="C16211" i="13"/>
  <c r="C16212" i="13"/>
  <c r="C16213" i="13"/>
  <c r="C16214" i="13"/>
  <c r="C16215" i="13"/>
  <c r="C16216" i="13"/>
  <c r="C16217" i="13"/>
  <c r="C16218" i="13"/>
  <c r="C16219" i="13"/>
  <c r="C16220" i="13"/>
  <c r="C16221" i="13"/>
  <c r="C16222" i="13"/>
  <c r="C16223" i="13"/>
  <c r="C16224" i="13"/>
  <c r="C16225" i="13"/>
  <c r="C16226" i="13"/>
  <c r="C16227" i="13"/>
  <c r="C16228" i="13"/>
  <c r="C16229" i="13"/>
  <c r="C16230" i="13"/>
  <c r="C16231" i="13"/>
  <c r="C16232" i="13"/>
  <c r="C16233" i="13"/>
  <c r="C16234" i="13"/>
  <c r="C16235" i="13"/>
  <c r="C16236" i="13"/>
  <c r="C16237" i="13"/>
  <c r="C16238" i="13"/>
  <c r="C16239" i="13"/>
  <c r="C16240" i="13"/>
  <c r="C16241" i="13"/>
  <c r="C16242" i="13"/>
  <c r="C16243" i="13"/>
  <c r="C16244" i="13"/>
  <c r="C16245" i="13"/>
  <c r="C16246" i="13"/>
  <c r="C16247" i="13"/>
  <c r="C16248" i="13"/>
  <c r="C16249" i="13"/>
  <c r="C16250" i="13"/>
  <c r="C16251" i="13"/>
  <c r="C16252" i="13"/>
  <c r="C16253" i="13"/>
  <c r="C16254" i="13"/>
  <c r="C16255" i="13"/>
  <c r="C16256" i="13"/>
  <c r="C16257" i="13"/>
  <c r="C16258" i="13"/>
  <c r="C16259" i="13"/>
  <c r="C16260" i="13"/>
  <c r="C16261" i="13"/>
  <c r="C16262" i="13"/>
  <c r="C16263" i="13"/>
  <c r="C16264" i="13"/>
  <c r="C16265" i="13"/>
  <c r="C16266" i="13"/>
  <c r="C16267" i="13"/>
  <c r="C16268" i="13"/>
  <c r="C16269" i="13"/>
  <c r="C16270" i="13"/>
  <c r="C16271" i="13"/>
  <c r="C16272" i="13"/>
  <c r="C16273" i="13"/>
  <c r="C16274" i="13"/>
  <c r="C16275" i="13"/>
  <c r="C16276" i="13"/>
  <c r="C16277" i="13"/>
  <c r="C16278" i="13"/>
  <c r="C16279" i="13"/>
  <c r="C16280" i="13"/>
  <c r="C16281" i="13"/>
  <c r="C16282" i="13"/>
  <c r="C16283" i="13"/>
  <c r="C16284" i="13"/>
  <c r="C16285" i="13"/>
  <c r="C16286" i="13"/>
  <c r="C16287" i="13"/>
  <c r="C16288" i="13"/>
  <c r="C16289" i="13"/>
  <c r="C16290" i="13"/>
  <c r="C16291" i="13"/>
  <c r="C16292" i="13"/>
  <c r="C16293" i="13"/>
  <c r="C16294" i="13"/>
  <c r="C16295" i="13"/>
  <c r="C16296" i="13"/>
  <c r="C16297" i="13"/>
  <c r="C16298" i="13"/>
  <c r="C16299" i="13"/>
  <c r="C16300" i="13"/>
  <c r="C16301" i="13"/>
  <c r="C16302" i="13"/>
  <c r="C16303" i="13"/>
  <c r="C16304" i="13"/>
  <c r="C16305" i="13"/>
  <c r="C16306" i="13"/>
  <c r="C16307" i="13"/>
  <c r="C16308" i="13"/>
  <c r="C16309" i="13"/>
  <c r="C16310" i="13"/>
  <c r="C16311" i="13"/>
  <c r="C16312" i="13"/>
  <c r="C16313" i="13"/>
  <c r="C16314" i="13"/>
  <c r="C16315" i="13"/>
  <c r="C16316" i="13"/>
  <c r="C16317" i="13"/>
  <c r="C16318" i="13"/>
  <c r="C16319" i="13"/>
  <c r="C16320" i="13"/>
  <c r="C16321" i="13"/>
  <c r="C16322" i="13"/>
  <c r="C16323" i="13"/>
  <c r="C16324" i="13"/>
  <c r="C16325" i="13"/>
  <c r="C16326" i="13"/>
  <c r="C16327" i="13"/>
  <c r="C16328" i="13"/>
  <c r="C16329" i="13"/>
  <c r="C16330" i="13"/>
  <c r="C16331" i="13"/>
  <c r="C16332" i="13"/>
  <c r="C16333" i="13"/>
  <c r="C16334" i="13"/>
  <c r="C16335" i="13"/>
  <c r="C16336" i="13"/>
  <c r="C16337" i="13"/>
  <c r="C16338" i="13"/>
  <c r="C16339" i="13"/>
  <c r="C16340" i="13"/>
  <c r="C16341" i="13"/>
  <c r="C16342" i="13"/>
  <c r="C16343" i="13"/>
  <c r="C16344" i="13"/>
  <c r="C16345" i="13"/>
  <c r="C16346" i="13"/>
  <c r="C16347" i="13"/>
  <c r="C16348" i="13"/>
  <c r="C16349" i="13"/>
  <c r="C16350" i="13"/>
  <c r="C16351" i="13"/>
  <c r="C16352" i="13"/>
  <c r="C16353" i="13"/>
  <c r="C16354" i="13"/>
  <c r="C16355" i="13"/>
  <c r="C16356" i="13"/>
  <c r="C16357" i="13"/>
  <c r="C16358" i="13"/>
  <c r="C16359" i="13"/>
  <c r="C16360" i="13"/>
  <c r="C16361" i="13"/>
  <c r="C16362" i="13"/>
  <c r="C16363" i="13"/>
  <c r="C16364" i="13"/>
  <c r="C16365" i="13"/>
  <c r="C16366" i="13"/>
  <c r="C16367" i="13"/>
  <c r="C16368" i="13"/>
  <c r="C16369" i="13"/>
  <c r="C16370" i="13"/>
  <c r="C16371" i="13"/>
  <c r="C16372" i="13"/>
  <c r="C16373" i="13"/>
  <c r="C16374" i="13"/>
  <c r="C16375" i="13"/>
  <c r="C16376" i="13"/>
  <c r="C16377" i="13"/>
  <c r="C16378" i="13"/>
  <c r="C16379" i="13"/>
  <c r="C16380" i="13"/>
  <c r="C16381" i="13"/>
  <c r="C16382" i="13"/>
  <c r="C16383" i="13"/>
  <c r="C16384" i="13"/>
  <c r="C16385" i="13"/>
  <c r="C16386" i="13"/>
  <c r="C16387" i="13"/>
  <c r="C16388" i="13"/>
  <c r="C16389" i="13"/>
  <c r="C16390" i="13"/>
  <c r="C16391" i="13"/>
  <c r="C16392" i="13"/>
  <c r="C16393" i="13"/>
  <c r="C16394" i="13"/>
  <c r="C16395" i="13"/>
  <c r="C16396" i="13"/>
  <c r="C16397" i="13"/>
  <c r="C16398" i="13"/>
  <c r="C16399" i="13"/>
  <c r="C16400" i="13"/>
  <c r="C16401" i="13"/>
  <c r="C16402" i="13"/>
  <c r="C16403" i="13"/>
  <c r="C16404" i="13"/>
  <c r="C16405" i="13"/>
  <c r="C16406" i="13"/>
  <c r="C16407" i="13"/>
  <c r="C16408" i="13"/>
  <c r="C16409" i="13"/>
  <c r="C16410" i="13"/>
  <c r="C16411" i="13"/>
  <c r="C16412" i="13"/>
  <c r="C16413" i="13"/>
  <c r="C16414" i="13"/>
  <c r="C16415" i="13"/>
  <c r="C16416" i="13"/>
  <c r="C16417" i="13"/>
  <c r="C16418" i="13"/>
  <c r="C16419" i="13"/>
  <c r="C16420" i="13"/>
  <c r="C16421" i="13"/>
  <c r="C16422" i="13"/>
  <c r="C16423" i="13"/>
  <c r="C16424" i="13"/>
  <c r="C16425" i="13"/>
  <c r="C16426" i="13"/>
  <c r="C16427" i="13"/>
  <c r="C16428" i="13"/>
  <c r="C16429" i="13"/>
  <c r="C16430" i="13"/>
  <c r="C16431" i="13"/>
  <c r="C16432" i="13"/>
  <c r="C16433" i="13"/>
  <c r="C16434" i="13"/>
  <c r="C16435" i="13"/>
  <c r="C16436" i="13"/>
  <c r="C16437" i="13"/>
  <c r="C16438" i="13"/>
  <c r="C16439" i="13"/>
  <c r="C16440" i="13"/>
  <c r="C16441" i="13"/>
  <c r="C16442" i="13"/>
  <c r="C16443" i="13"/>
  <c r="C16444" i="13"/>
  <c r="C16445" i="13"/>
  <c r="C16446" i="13"/>
  <c r="C16447" i="13"/>
  <c r="C16448" i="13"/>
  <c r="C16449" i="13"/>
  <c r="C16450" i="13"/>
  <c r="C16451" i="13"/>
  <c r="C16452" i="13"/>
  <c r="C16453" i="13"/>
  <c r="C16454" i="13"/>
  <c r="C16455" i="13"/>
  <c r="C16456" i="13"/>
  <c r="C16457" i="13"/>
  <c r="C16458" i="13"/>
  <c r="C16459" i="13"/>
  <c r="C16460" i="13"/>
  <c r="C16461" i="13"/>
  <c r="C16462" i="13"/>
  <c r="C16463" i="13"/>
  <c r="C16464" i="13"/>
  <c r="C16465" i="13"/>
  <c r="C16466" i="13"/>
  <c r="C16467" i="13"/>
  <c r="C16468" i="13"/>
  <c r="C16469" i="13"/>
  <c r="C16470" i="13"/>
  <c r="C16471" i="13"/>
  <c r="C16472" i="13"/>
  <c r="C16473" i="13"/>
  <c r="C16474" i="13"/>
  <c r="C16475" i="13"/>
  <c r="C16476" i="13"/>
  <c r="C16477" i="13"/>
  <c r="C16478" i="13"/>
  <c r="C16479" i="13"/>
  <c r="C16480" i="13"/>
  <c r="C16481" i="13"/>
  <c r="C16482" i="13"/>
  <c r="C16483" i="13"/>
  <c r="C16484" i="13"/>
  <c r="C16485" i="13"/>
  <c r="C16486" i="13"/>
  <c r="C16487" i="13"/>
  <c r="C16488" i="13"/>
  <c r="C16489" i="13"/>
  <c r="C16490" i="13"/>
  <c r="C16491" i="13"/>
  <c r="C16492" i="13"/>
  <c r="C16493" i="13"/>
  <c r="C16494" i="13"/>
  <c r="C16495" i="13"/>
  <c r="C16496" i="13"/>
  <c r="C16497" i="13"/>
  <c r="C16498" i="13"/>
  <c r="C16499" i="13"/>
  <c r="C16500" i="13"/>
  <c r="C16501" i="13"/>
  <c r="C16502" i="13"/>
  <c r="C16503" i="13"/>
  <c r="C16504" i="13"/>
  <c r="C16505" i="13"/>
  <c r="C16506" i="13"/>
  <c r="C16507" i="13"/>
  <c r="C16508" i="13"/>
  <c r="C16509" i="13"/>
  <c r="C16510" i="13"/>
  <c r="C16511" i="13"/>
  <c r="C16512" i="13"/>
  <c r="C16513" i="13"/>
  <c r="C16514" i="13"/>
  <c r="C16515" i="13"/>
  <c r="C16516" i="13"/>
  <c r="C16517" i="13"/>
  <c r="C16518" i="13"/>
  <c r="C16519" i="13"/>
  <c r="C16520" i="13"/>
  <c r="C16521" i="13"/>
  <c r="C16522" i="13"/>
  <c r="C16523" i="13"/>
  <c r="C16524" i="13"/>
  <c r="C16525" i="13"/>
  <c r="C16526" i="13"/>
  <c r="C16527" i="13"/>
  <c r="C16528" i="13"/>
  <c r="C16529" i="13"/>
  <c r="C16530" i="13"/>
  <c r="C16531" i="13"/>
  <c r="C16532" i="13"/>
  <c r="C16533" i="13"/>
  <c r="C16534" i="13"/>
  <c r="C16535" i="13"/>
  <c r="C16536" i="13"/>
  <c r="C16537" i="13"/>
  <c r="C16538" i="13"/>
  <c r="C16539" i="13"/>
  <c r="C16540" i="13"/>
  <c r="C16541" i="13"/>
  <c r="C16542" i="13"/>
  <c r="C16543" i="13"/>
  <c r="C16544" i="13"/>
  <c r="C16545" i="13"/>
  <c r="C16546" i="13"/>
  <c r="C16547" i="13"/>
  <c r="C16548" i="13"/>
  <c r="C16549" i="13"/>
  <c r="C16550" i="13"/>
  <c r="C16551" i="13"/>
  <c r="C16552" i="13"/>
  <c r="C16553" i="13"/>
  <c r="C16554" i="13"/>
  <c r="C16555" i="13"/>
  <c r="C16556" i="13"/>
  <c r="C16557" i="13"/>
  <c r="C16558" i="13"/>
  <c r="C16559" i="13"/>
  <c r="C16560" i="13"/>
  <c r="C16561" i="13"/>
  <c r="C16562" i="13"/>
  <c r="C16563" i="13"/>
  <c r="C16564" i="13"/>
  <c r="C16565" i="13"/>
  <c r="C16566" i="13"/>
  <c r="C16567" i="13"/>
  <c r="C16568" i="13"/>
  <c r="C16569" i="13"/>
  <c r="C16570" i="13"/>
  <c r="C16571" i="13"/>
  <c r="C16572" i="13"/>
  <c r="C16573" i="13"/>
  <c r="C16574" i="13"/>
  <c r="C16575" i="13"/>
  <c r="C16576" i="13"/>
  <c r="C16577" i="13"/>
  <c r="C16578" i="13"/>
  <c r="C16579" i="13"/>
  <c r="C16580" i="13"/>
  <c r="C16581" i="13"/>
  <c r="C16582" i="13"/>
  <c r="C16583" i="13"/>
  <c r="C16584" i="13"/>
  <c r="C16585" i="13"/>
  <c r="C16586" i="13"/>
  <c r="C16587" i="13"/>
  <c r="C16588" i="13"/>
  <c r="C16589" i="13"/>
  <c r="C16590" i="13"/>
  <c r="C16591" i="13"/>
  <c r="C16592" i="13"/>
  <c r="C16593" i="13"/>
  <c r="C16594" i="13"/>
  <c r="C16595" i="13"/>
  <c r="C16596" i="13"/>
  <c r="C16597" i="13"/>
  <c r="C16598" i="13"/>
  <c r="C16599" i="13"/>
  <c r="C16600" i="13"/>
  <c r="C16601" i="13"/>
  <c r="C16602" i="13"/>
  <c r="C16603" i="13"/>
  <c r="C16604" i="13"/>
  <c r="C16605" i="13"/>
  <c r="C16606" i="13"/>
  <c r="C16607" i="13"/>
  <c r="C16608" i="13"/>
  <c r="C16609" i="13"/>
  <c r="C16610" i="13"/>
  <c r="C16611" i="13"/>
  <c r="C16612" i="13"/>
  <c r="C16613" i="13"/>
  <c r="C16614" i="13"/>
  <c r="C16615" i="13"/>
  <c r="C16616" i="13"/>
  <c r="C16617" i="13"/>
  <c r="C16618" i="13"/>
  <c r="C16619" i="13"/>
  <c r="C16620" i="13"/>
  <c r="C16621" i="13"/>
  <c r="C16622" i="13"/>
  <c r="C16623" i="13"/>
  <c r="C16624" i="13"/>
  <c r="C16625" i="13"/>
  <c r="C16626" i="13"/>
  <c r="C16627" i="13"/>
  <c r="C16628" i="13"/>
  <c r="C16629" i="13"/>
  <c r="C16630" i="13"/>
  <c r="C16631" i="13"/>
  <c r="C16632" i="13"/>
  <c r="C16633" i="13"/>
  <c r="C16634" i="13"/>
  <c r="C16635" i="13"/>
  <c r="C16636" i="13"/>
  <c r="C16637" i="13"/>
  <c r="C16638" i="13"/>
  <c r="C16639" i="13"/>
  <c r="C16640" i="13"/>
  <c r="C16641" i="13"/>
  <c r="C16642" i="13"/>
  <c r="C16643" i="13"/>
  <c r="C16644" i="13"/>
  <c r="C16645" i="13"/>
  <c r="C16646" i="13"/>
  <c r="C16647" i="13"/>
  <c r="C16648" i="13"/>
  <c r="C16649" i="13"/>
  <c r="C16650" i="13"/>
  <c r="C16651" i="13"/>
  <c r="C16652" i="13"/>
  <c r="C16653" i="13"/>
  <c r="C16654" i="13"/>
  <c r="C16655" i="13"/>
  <c r="C16656" i="13"/>
  <c r="C16657" i="13"/>
  <c r="C16658" i="13"/>
  <c r="C16659" i="13"/>
  <c r="C16660" i="13"/>
  <c r="C16661" i="13"/>
  <c r="C16662" i="13"/>
  <c r="C16663" i="13"/>
  <c r="C16664" i="13"/>
  <c r="C16665" i="13"/>
  <c r="C16666" i="13"/>
  <c r="C16667" i="13"/>
  <c r="C16668" i="13"/>
  <c r="C16669" i="13"/>
  <c r="C16670" i="13"/>
  <c r="C16671" i="13"/>
  <c r="C16672" i="13"/>
  <c r="C16673" i="13"/>
  <c r="C16674" i="13"/>
  <c r="C16675" i="13"/>
  <c r="C16676" i="13"/>
  <c r="C16677" i="13"/>
  <c r="C16678" i="13"/>
  <c r="C16679" i="13"/>
  <c r="C16680" i="13"/>
  <c r="C16681" i="13"/>
  <c r="C16682" i="13"/>
  <c r="C16683" i="13"/>
  <c r="C16684" i="13"/>
  <c r="C16685" i="13"/>
  <c r="C16686" i="13"/>
  <c r="C16687" i="13"/>
  <c r="C16688" i="13"/>
  <c r="C16689" i="13"/>
  <c r="C16690" i="13"/>
  <c r="C16691" i="13"/>
  <c r="C16692" i="13"/>
  <c r="C16693" i="13"/>
  <c r="C16694" i="13"/>
  <c r="C16695" i="13"/>
  <c r="C16696" i="13"/>
  <c r="C16697" i="13"/>
  <c r="C16698" i="13"/>
  <c r="C16699" i="13"/>
  <c r="C16700" i="13"/>
  <c r="C16701" i="13"/>
  <c r="C16702" i="13"/>
  <c r="C16703" i="13"/>
  <c r="C16704" i="13"/>
  <c r="C16705" i="13"/>
  <c r="C16706" i="13"/>
  <c r="C16707" i="13"/>
  <c r="C16708" i="13"/>
  <c r="C16709" i="13"/>
  <c r="C16710" i="13"/>
  <c r="C16711" i="13"/>
  <c r="C16712" i="13"/>
  <c r="C16713" i="13"/>
  <c r="C16714" i="13"/>
  <c r="C16715" i="13"/>
  <c r="C16716" i="13"/>
  <c r="C16717" i="13"/>
  <c r="C16718" i="13"/>
  <c r="C16719" i="13"/>
  <c r="C16720" i="13"/>
  <c r="C16721" i="13"/>
  <c r="C16722" i="13"/>
  <c r="C16723" i="13"/>
  <c r="C16724" i="13"/>
  <c r="C16725" i="13"/>
  <c r="C16726" i="13"/>
  <c r="C16727" i="13"/>
  <c r="C16728" i="13"/>
  <c r="C16729" i="13"/>
  <c r="C16730" i="13"/>
  <c r="C16731" i="13"/>
  <c r="C16732" i="13"/>
  <c r="C16733" i="13"/>
  <c r="C16734" i="13"/>
  <c r="C16735" i="13"/>
  <c r="C16736" i="13"/>
  <c r="C16737" i="13"/>
  <c r="C16738" i="13"/>
  <c r="C16739" i="13"/>
  <c r="C16740" i="13"/>
  <c r="C16741" i="13"/>
  <c r="C16742" i="13"/>
  <c r="C16743" i="13"/>
  <c r="C16744" i="13"/>
  <c r="C16745" i="13"/>
  <c r="C16746" i="13"/>
  <c r="C16747" i="13"/>
  <c r="C16748" i="13"/>
  <c r="C16749" i="13"/>
  <c r="C16750" i="13"/>
  <c r="C16751" i="13"/>
  <c r="C16752" i="13"/>
  <c r="C16753" i="13"/>
  <c r="C16754" i="13"/>
  <c r="C16755" i="13"/>
  <c r="C16756" i="13"/>
  <c r="C16757" i="13"/>
  <c r="C16758" i="13"/>
  <c r="C16759" i="13"/>
  <c r="C16760" i="13"/>
  <c r="C16761" i="13"/>
  <c r="C16762" i="13"/>
  <c r="C16763" i="13"/>
  <c r="C16764" i="13"/>
  <c r="C16765" i="13"/>
  <c r="C16766" i="13"/>
  <c r="C16767" i="13"/>
  <c r="C16768" i="13"/>
  <c r="C16769" i="13"/>
  <c r="C16770" i="13"/>
  <c r="C16771" i="13"/>
  <c r="C16772" i="13"/>
  <c r="C16773" i="13"/>
  <c r="C16774" i="13"/>
  <c r="C16775" i="13"/>
  <c r="C16776" i="13"/>
  <c r="C16777" i="13"/>
  <c r="C16778" i="13"/>
  <c r="C16779" i="13"/>
  <c r="C16780" i="13"/>
  <c r="C16781" i="13"/>
  <c r="C16782" i="13"/>
  <c r="C16783" i="13"/>
  <c r="C16784" i="13"/>
  <c r="C16785" i="13"/>
  <c r="C16786" i="13"/>
  <c r="C16787" i="13"/>
  <c r="C16788" i="13"/>
  <c r="C16789" i="13"/>
  <c r="C16790" i="13"/>
  <c r="C16791" i="13"/>
  <c r="C16792" i="13"/>
  <c r="C16793" i="13"/>
  <c r="C16794" i="13"/>
  <c r="C16795" i="13"/>
  <c r="C16796" i="13"/>
  <c r="C16797" i="13"/>
  <c r="C16798" i="13"/>
  <c r="C16799" i="13"/>
  <c r="C16800" i="13"/>
  <c r="C16801" i="13"/>
  <c r="C16802" i="13"/>
  <c r="C16803" i="13"/>
  <c r="C16804" i="13"/>
  <c r="C16805" i="13"/>
  <c r="C16806" i="13"/>
  <c r="C16807" i="13"/>
  <c r="C16808" i="13"/>
  <c r="C16809" i="13"/>
  <c r="C16810" i="13"/>
  <c r="C16811" i="13"/>
  <c r="C16812" i="13"/>
  <c r="C16813" i="13"/>
  <c r="C16814" i="13"/>
  <c r="C16815" i="13"/>
  <c r="C16816" i="13"/>
  <c r="C16817" i="13"/>
  <c r="C16818" i="13"/>
  <c r="C16819" i="13"/>
  <c r="C16820" i="13"/>
  <c r="C16821" i="13"/>
  <c r="C16822" i="13"/>
  <c r="C16823" i="13"/>
  <c r="C16824" i="13"/>
  <c r="C16825" i="13"/>
  <c r="C16826" i="13"/>
  <c r="C16827" i="13"/>
  <c r="C16828" i="13"/>
  <c r="C16829" i="13"/>
  <c r="C16830" i="13"/>
  <c r="C16831" i="13"/>
  <c r="C16832" i="13"/>
  <c r="C16833" i="13"/>
  <c r="C16834" i="13"/>
  <c r="C16835" i="13"/>
  <c r="C16836" i="13"/>
  <c r="C16837" i="13"/>
  <c r="C16838" i="13"/>
  <c r="C16839" i="13"/>
  <c r="C16840" i="13"/>
  <c r="C16841" i="13"/>
  <c r="C16842" i="13"/>
  <c r="C16843" i="13"/>
  <c r="C16844" i="13"/>
  <c r="C16845" i="13"/>
  <c r="C16846" i="13"/>
  <c r="C16847" i="13"/>
  <c r="C16848" i="13"/>
  <c r="C16849" i="13"/>
  <c r="C16850" i="13"/>
  <c r="C16851" i="13"/>
  <c r="C16852" i="13"/>
  <c r="C16853" i="13"/>
  <c r="C16854" i="13"/>
  <c r="C16855" i="13"/>
  <c r="C16856" i="13"/>
  <c r="C16857" i="13"/>
  <c r="C16858" i="13"/>
  <c r="C16859" i="13"/>
  <c r="C16860" i="13"/>
  <c r="C16861" i="13"/>
  <c r="C16862" i="13"/>
  <c r="C16863" i="13"/>
  <c r="C16864" i="13"/>
  <c r="C16865" i="13"/>
  <c r="C16866" i="13"/>
  <c r="C16867" i="13"/>
  <c r="C16868" i="13"/>
  <c r="C16869" i="13"/>
  <c r="C16870" i="13"/>
  <c r="C16871" i="13"/>
  <c r="C16872" i="13"/>
  <c r="C16873" i="13"/>
  <c r="C16874" i="13"/>
  <c r="C16875" i="13"/>
  <c r="C16876" i="13"/>
  <c r="C16877" i="13"/>
  <c r="C16878" i="13"/>
  <c r="C16879" i="13"/>
  <c r="C16880" i="13"/>
  <c r="C16881" i="13"/>
  <c r="C16882" i="13"/>
  <c r="C16883" i="13"/>
  <c r="C16884" i="13"/>
  <c r="C16885" i="13"/>
  <c r="C16886" i="13"/>
  <c r="C16887" i="13"/>
  <c r="C16888" i="13"/>
  <c r="C16889" i="13"/>
  <c r="C16890" i="13"/>
  <c r="C16891" i="13"/>
  <c r="C16892" i="13"/>
  <c r="C16893" i="13"/>
  <c r="C16894" i="13"/>
  <c r="C16895" i="13"/>
  <c r="C16896" i="13"/>
  <c r="C16897" i="13"/>
  <c r="C16898" i="13"/>
  <c r="C16899" i="13"/>
  <c r="C16900" i="13"/>
  <c r="C16901" i="13"/>
  <c r="C16902" i="13"/>
  <c r="C16903" i="13"/>
  <c r="C16904" i="13"/>
  <c r="C16905" i="13"/>
  <c r="C16906" i="13"/>
  <c r="C16907" i="13"/>
  <c r="C16908" i="13"/>
  <c r="C16909" i="13"/>
  <c r="C16910" i="13"/>
  <c r="C16911" i="13"/>
  <c r="C16912" i="13"/>
  <c r="C16913" i="13"/>
  <c r="C16914" i="13"/>
  <c r="C16915" i="13"/>
  <c r="C16916" i="13"/>
  <c r="C16917" i="13"/>
  <c r="C16918" i="13"/>
  <c r="C16919" i="13"/>
  <c r="C16920" i="13"/>
  <c r="C16921" i="13"/>
  <c r="C16922" i="13"/>
  <c r="C16923" i="13"/>
  <c r="C16924" i="13"/>
  <c r="C16925" i="13"/>
  <c r="C16926" i="13"/>
  <c r="C16927" i="13"/>
  <c r="C16928" i="13"/>
  <c r="C16929" i="13"/>
  <c r="C16930" i="13"/>
  <c r="C16931" i="13"/>
  <c r="C16932" i="13"/>
  <c r="C16933" i="13"/>
  <c r="C16934" i="13"/>
  <c r="C16935" i="13"/>
  <c r="C16936" i="13"/>
  <c r="C16937" i="13"/>
  <c r="C16938" i="13"/>
  <c r="C16939" i="13"/>
  <c r="C16940" i="13"/>
  <c r="C16941" i="13"/>
  <c r="C16942" i="13"/>
  <c r="C16943" i="13"/>
  <c r="C16944" i="13"/>
  <c r="C16945" i="13"/>
  <c r="C16946" i="13"/>
  <c r="C16947" i="13"/>
  <c r="C16948" i="13"/>
  <c r="C16949" i="13"/>
  <c r="C16950" i="13"/>
  <c r="C16951" i="13"/>
  <c r="C16952" i="13"/>
  <c r="C16953" i="13"/>
  <c r="C16954" i="13"/>
  <c r="C16955" i="13"/>
  <c r="C16956" i="13"/>
  <c r="C16957" i="13"/>
  <c r="C16958" i="13"/>
  <c r="C16959" i="13"/>
  <c r="C16960" i="13"/>
  <c r="C16961" i="13"/>
  <c r="C16962" i="13"/>
  <c r="C16963" i="13"/>
  <c r="C16964" i="13"/>
  <c r="C16965" i="13"/>
  <c r="C16966" i="13"/>
  <c r="C16967" i="13"/>
  <c r="C16968" i="13"/>
  <c r="C16969" i="13"/>
  <c r="C16970" i="13"/>
  <c r="C16971" i="13"/>
  <c r="C16972" i="13"/>
  <c r="C16973" i="13"/>
  <c r="C16974" i="13"/>
  <c r="C16975" i="13"/>
  <c r="C16976" i="13"/>
  <c r="C16977" i="13"/>
  <c r="C16978" i="13"/>
  <c r="C16979" i="13"/>
  <c r="C16980" i="13"/>
  <c r="C16981" i="13"/>
  <c r="C16982" i="13"/>
  <c r="C16983" i="13"/>
  <c r="C16984" i="13"/>
  <c r="C16985" i="13"/>
  <c r="C16986" i="13"/>
  <c r="C16987" i="13"/>
  <c r="C16988" i="13"/>
  <c r="C16989" i="13"/>
  <c r="C16990" i="13"/>
  <c r="C16991" i="13"/>
  <c r="C16992" i="13"/>
  <c r="C16993" i="13"/>
  <c r="C16994" i="13"/>
  <c r="C16995" i="13"/>
  <c r="C16996" i="13"/>
  <c r="C16997" i="13"/>
  <c r="C16998" i="13"/>
  <c r="C16999" i="13"/>
  <c r="C17000" i="13"/>
  <c r="C17001" i="13"/>
  <c r="C17002" i="13"/>
  <c r="C17003" i="13"/>
  <c r="C17004" i="13"/>
  <c r="C17005" i="13"/>
  <c r="C17006" i="13"/>
  <c r="C17007" i="13"/>
  <c r="C17008" i="13"/>
  <c r="C17009" i="13"/>
  <c r="C17010" i="13"/>
  <c r="C17011" i="13"/>
  <c r="C17012" i="13"/>
  <c r="C17013" i="13"/>
  <c r="C17014" i="13"/>
  <c r="C17015" i="13"/>
  <c r="C17016" i="13"/>
  <c r="C17017" i="13"/>
  <c r="C17018" i="13"/>
  <c r="C17019" i="13"/>
  <c r="C17020" i="13"/>
  <c r="C17021" i="13"/>
  <c r="C17022" i="13"/>
  <c r="C17023" i="13"/>
  <c r="C17024" i="13"/>
  <c r="C17025" i="13"/>
  <c r="C17026" i="13"/>
  <c r="C17027" i="13"/>
  <c r="C17028" i="13"/>
  <c r="C17029" i="13"/>
  <c r="C17030" i="13"/>
  <c r="C17031" i="13"/>
  <c r="C17032" i="13"/>
  <c r="C17033" i="13"/>
  <c r="C17034" i="13"/>
  <c r="C17035" i="13"/>
  <c r="C17036" i="13"/>
  <c r="C17037" i="13"/>
  <c r="C17038" i="13"/>
  <c r="C17039" i="13"/>
  <c r="C17040" i="13"/>
  <c r="C17041" i="13"/>
  <c r="C17042" i="13"/>
  <c r="C17043" i="13"/>
  <c r="C17044" i="13"/>
  <c r="C17045" i="13"/>
  <c r="C17046" i="13"/>
  <c r="C17047" i="13"/>
  <c r="C17048" i="13"/>
  <c r="C17049" i="13"/>
  <c r="C17050" i="13"/>
  <c r="C17051" i="13"/>
  <c r="C17052" i="13"/>
  <c r="C17053" i="13"/>
  <c r="C17054" i="13"/>
  <c r="C17055" i="13"/>
  <c r="C17056" i="13"/>
  <c r="C17057" i="13"/>
  <c r="C17058" i="13"/>
  <c r="C17059" i="13"/>
  <c r="C17060" i="13"/>
  <c r="C17061" i="13"/>
  <c r="C17062" i="13"/>
  <c r="C17063" i="13"/>
  <c r="C17064" i="13"/>
  <c r="C17065" i="13"/>
  <c r="C17066" i="13"/>
  <c r="C17067" i="13"/>
  <c r="C17068" i="13"/>
  <c r="C17069" i="13"/>
  <c r="C17070" i="13"/>
  <c r="C17071" i="13"/>
  <c r="C17072" i="13"/>
  <c r="C17073" i="13"/>
  <c r="C17074" i="13"/>
  <c r="C17075" i="13"/>
  <c r="C17076" i="13"/>
  <c r="C17077" i="13"/>
  <c r="C17078" i="13"/>
  <c r="C17079" i="13"/>
  <c r="C17080" i="13"/>
  <c r="C17081" i="13"/>
  <c r="C17082" i="13"/>
  <c r="C17083" i="13"/>
  <c r="C17084" i="13"/>
  <c r="C17085" i="13"/>
  <c r="C17086" i="13"/>
  <c r="C17087" i="13"/>
  <c r="C17088" i="13"/>
  <c r="C17089" i="13"/>
  <c r="C17090" i="13"/>
  <c r="C17091" i="13"/>
  <c r="C17092" i="13"/>
  <c r="C17093" i="13"/>
  <c r="C17094" i="13"/>
  <c r="C17095" i="13"/>
  <c r="C17096" i="13"/>
  <c r="C17097" i="13"/>
  <c r="C17098" i="13"/>
  <c r="C17099" i="13"/>
  <c r="C17100" i="13"/>
  <c r="C17101" i="13"/>
  <c r="C17102" i="13"/>
  <c r="C17103" i="13"/>
  <c r="C17104" i="13"/>
  <c r="C17105" i="13"/>
  <c r="C17106" i="13"/>
  <c r="C17107" i="13"/>
  <c r="C17108" i="13"/>
  <c r="C17109" i="13"/>
  <c r="C17110" i="13"/>
  <c r="C17111" i="13"/>
  <c r="C17112" i="13"/>
  <c r="C17113" i="13"/>
  <c r="C17114" i="13"/>
  <c r="C17115" i="13"/>
  <c r="C17116" i="13"/>
  <c r="C17117" i="13"/>
  <c r="C17118" i="13"/>
  <c r="C17119" i="13"/>
  <c r="C17120" i="13"/>
  <c r="C17121" i="13"/>
  <c r="C17122" i="13"/>
  <c r="C17123" i="13"/>
  <c r="C17124" i="13"/>
  <c r="C17125" i="13"/>
  <c r="C17126" i="13"/>
  <c r="C17127" i="13"/>
  <c r="C17128" i="13"/>
  <c r="C17129" i="13"/>
  <c r="C17130" i="13"/>
  <c r="C17131" i="13"/>
  <c r="C17132" i="13"/>
  <c r="C17133" i="13"/>
  <c r="C17134" i="13"/>
  <c r="C17135" i="13"/>
  <c r="C17136" i="13"/>
  <c r="C17137" i="13"/>
  <c r="C17138" i="13"/>
  <c r="C17139" i="13"/>
  <c r="C17140" i="13"/>
  <c r="C17141" i="13"/>
  <c r="C17142" i="13"/>
  <c r="C17143" i="13"/>
  <c r="C17144" i="13"/>
  <c r="C17145" i="13"/>
  <c r="C17146" i="13"/>
  <c r="C17147" i="13"/>
  <c r="C17148" i="13"/>
  <c r="C17149" i="13"/>
  <c r="C17150" i="13"/>
  <c r="C17151" i="13"/>
  <c r="C17152" i="13"/>
  <c r="C17153" i="13"/>
  <c r="C17154" i="13"/>
  <c r="C17155" i="13"/>
  <c r="C17156" i="13"/>
  <c r="C17157" i="13"/>
  <c r="C17158" i="13"/>
  <c r="C17159" i="13"/>
  <c r="C17160" i="13"/>
  <c r="C17161" i="13"/>
  <c r="C17162" i="13"/>
  <c r="C17163" i="13"/>
  <c r="C17164" i="13"/>
  <c r="C17165" i="13"/>
  <c r="C17166" i="13"/>
  <c r="C17167" i="13"/>
  <c r="C17168" i="13"/>
  <c r="C17169" i="13"/>
  <c r="C17170" i="13"/>
  <c r="C17171" i="13"/>
  <c r="C17172" i="13"/>
  <c r="C17173" i="13"/>
  <c r="C17174" i="13"/>
  <c r="C17175" i="13"/>
  <c r="C17176" i="13"/>
  <c r="C17177" i="13"/>
  <c r="C17178" i="13"/>
  <c r="C17179" i="13"/>
  <c r="C17180" i="13"/>
  <c r="C17181" i="13"/>
  <c r="C17182" i="13"/>
  <c r="C17183" i="13"/>
  <c r="C17184" i="13"/>
  <c r="C17185" i="13"/>
  <c r="C17186" i="13"/>
  <c r="C17187" i="13"/>
  <c r="C17188" i="13"/>
  <c r="C17189" i="13"/>
  <c r="C17190" i="13"/>
  <c r="C17191" i="13"/>
  <c r="C17192" i="13"/>
  <c r="C17193" i="13"/>
  <c r="C17194" i="13"/>
  <c r="C17195" i="13"/>
  <c r="C17196" i="13"/>
  <c r="C17197" i="13"/>
  <c r="C17198" i="13"/>
  <c r="C17199" i="13"/>
  <c r="C17200" i="13"/>
  <c r="C17201" i="13"/>
  <c r="C17202" i="13"/>
  <c r="C17203" i="13"/>
  <c r="C17204" i="13"/>
  <c r="C17205" i="13"/>
  <c r="C17206" i="13"/>
  <c r="C17207" i="13"/>
  <c r="C17208" i="13"/>
  <c r="C17209" i="13"/>
  <c r="C17210" i="13"/>
  <c r="C17211" i="13"/>
  <c r="C17212" i="13"/>
  <c r="C17213" i="13"/>
  <c r="C17214" i="13"/>
  <c r="C17215" i="13"/>
  <c r="C17216" i="13"/>
  <c r="C17217" i="13"/>
  <c r="C17218" i="13"/>
  <c r="C17219" i="13"/>
  <c r="C17220" i="13"/>
  <c r="C17221" i="13"/>
  <c r="C17222" i="13"/>
  <c r="C17223" i="13"/>
  <c r="C17224" i="13"/>
  <c r="C17225" i="13"/>
  <c r="C17226" i="13"/>
  <c r="C17227" i="13"/>
  <c r="C17228" i="13"/>
  <c r="C17229" i="13"/>
  <c r="C17230" i="13"/>
  <c r="C17231" i="13"/>
  <c r="C17232" i="13"/>
  <c r="C17233" i="13"/>
  <c r="C17234" i="13"/>
  <c r="C17235" i="13"/>
  <c r="C17236" i="13"/>
  <c r="C17237" i="13"/>
  <c r="C17238" i="13"/>
  <c r="C17239" i="13"/>
  <c r="C17240" i="13"/>
  <c r="C17241" i="13"/>
  <c r="C17242" i="13"/>
  <c r="C17243" i="13"/>
  <c r="C17244" i="13"/>
  <c r="C17245" i="13"/>
  <c r="C17246" i="13"/>
  <c r="C17247" i="13"/>
  <c r="C17248" i="13"/>
  <c r="C17249" i="13"/>
  <c r="C17250" i="13"/>
  <c r="C17251" i="13"/>
  <c r="C17252" i="13"/>
  <c r="C17253" i="13"/>
  <c r="C17254" i="13"/>
  <c r="C17255" i="13"/>
  <c r="C17256" i="13"/>
  <c r="C17257" i="13"/>
  <c r="C17258" i="13"/>
  <c r="C17259" i="13"/>
  <c r="C17260" i="13"/>
  <c r="C17261" i="13"/>
  <c r="C17262" i="13"/>
  <c r="C17263" i="13"/>
  <c r="C17264" i="13"/>
  <c r="C17265" i="13"/>
  <c r="C17266" i="13"/>
  <c r="C17267" i="13"/>
  <c r="C17268" i="13"/>
  <c r="C17269" i="13"/>
  <c r="C17270" i="13"/>
  <c r="C17271" i="13"/>
  <c r="C17272" i="13"/>
  <c r="C17273" i="13"/>
  <c r="C17274" i="13"/>
  <c r="C17275" i="13"/>
  <c r="C17276" i="13"/>
  <c r="C17277" i="13"/>
  <c r="C17278" i="13"/>
  <c r="C17279" i="13"/>
  <c r="C17280" i="13"/>
  <c r="C17281" i="13"/>
  <c r="C17282" i="13"/>
  <c r="C17283" i="13"/>
  <c r="C17284" i="13"/>
  <c r="C17285" i="13"/>
  <c r="C17286" i="13"/>
  <c r="C17287" i="13"/>
  <c r="C17288" i="13"/>
  <c r="C17289" i="13"/>
  <c r="C17290" i="13"/>
  <c r="C17291" i="13"/>
  <c r="C17292" i="13"/>
  <c r="C17293" i="13"/>
  <c r="C17294" i="13"/>
  <c r="C17295" i="13"/>
  <c r="C17296" i="13"/>
  <c r="C17297" i="13"/>
  <c r="C17298" i="13"/>
  <c r="C17299" i="13"/>
  <c r="C17300" i="13"/>
  <c r="C17301" i="13"/>
  <c r="C17302" i="13"/>
  <c r="C17303" i="13"/>
  <c r="C17304" i="13"/>
  <c r="C17305" i="13"/>
  <c r="C17306" i="13"/>
  <c r="C17307" i="13"/>
  <c r="C17308" i="13"/>
  <c r="C17309" i="13"/>
  <c r="C17310" i="13"/>
  <c r="C17311" i="13"/>
  <c r="C17312" i="13"/>
  <c r="C17313" i="13"/>
  <c r="C17314" i="13"/>
  <c r="C17315" i="13"/>
  <c r="C17316" i="13"/>
  <c r="C17317" i="13"/>
  <c r="C17318" i="13"/>
  <c r="C17319" i="13"/>
  <c r="C17320" i="13"/>
  <c r="C17321" i="13"/>
  <c r="C17322" i="13"/>
  <c r="C17323" i="13"/>
  <c r="C17324" i="13"/>
  <c r="C17325" i="13"/>
  <c r="C17326" i="13"/>
  <c r="C17327" i="13"/>
  <c r="C17328" i="13"/>
  <c r="C17329" i="13"/>
  <c r="C17330" i="13"/>
  <c r="C17331" i="13"/>
  <c r="C17332" i="13"/>
  <c r="C17333" i="13"/>
  <c r="C17334" i="13"/>
  <c r="C17335" i="13"/>
  <c r="C17336" i="13"/>
  <c r="C17337" i="13"/>
  <c r="C17338" i="13"/>
  <c r="C17339" i="13"/>
  <c r="C17340" i="13"/>
  <c r="C17341" i="13"/>
  <c r="C17342" i="13"/>
  <c r="C17343" i="13"/>
  <c r="C17344" i="13"/>
  <c r="C17345" i="13"/>
  <c r="C17346" i="13"/>
  <c r="C17347" i="13"/>
  <c r="C17348" i="13"/>
  <c r="C17349" i="13"/>
  <c r="C17350" i="13"/>
  <c r="C17351" i="13"/>
  <c r="C17352" i="13"/>
  <c r="C17353" i="13"/>
  <c r="C17354" i="13"/>
  <c r="C17355" i="13"/>
  <c r="C17356" i="13"/>
  <c r="C17357" i="13"/>
  <c r="C17358" i="13"/>
  <c r="C17359" i="13"/>
  <c r="C17360" i="13"/>
  <c r="C17361" i="13"/>
  <c r="C17362" i="13"/>
  <c r="C17363" i="13"/>
  <c r="C17364" i="13"/>
  <c r="C17365" i="13"/>
  <c r="C17366" i="13"/>
  <c r="C17367" i="13"/>
  <c r="C17368" i="13"/>
  <c r="C17369" i="13"/>
  <c r="C17370" i="13"/>
  <c r="C17371" i="13"/>
  <c r="C17372" i="13"/>
  <c r="C17373" i="13"/>
  <c r="C17374" i="13"/>
  <c r="C17375" i="13"/>
  <c r="C17376" i="13"/>
  <c r="C17377" i="13"/>
  <c r="C17378" i="13"/>
  <c r="C17379" i="13"/>
  <c r="C17380" i="13"/>
  <c r="C17381" i="13"/>
  <c r="C17382" i="13"/>
  <c r="C17383" i="13"/>
  <c r="C17384" i="13"/>
  <c r="C17385" i="13"/>
  <c r="C17386" i="13"/>
  <c r="C17387" i="13"/>
  <c r="C17388" i="13"/>
  <c r="C17389" i="13"/>
  <c r="C17390" i="13"/>
  <c r="C17391" i="13"/>
  <c r="C17392" i="13"/>
  <c r="C17393" i="13"/>
  <c r="C17394" i="13"/>
  <c r="C17395" i="13"/>
  <c r="C17396" i="13"/>
  <c r="C17397" i="13"/>
  <c r="C17398" i="13"/>
  <c r="C17399" i="13"/>
  <c r="C17400" i="13"/>
  <c r="C17401" i="13"/>
  <c r="C17402" i="13"/>
  <c r="C17403" i="13"/>
  <c r="C17404" i="13"/>
  <c r="C17405" i="13"/>
  <c r="C17406" i="13"/>
  <c r="C17407" i="13"/>
  <c r="C17408" i="13"/>
  <c r="C17409" i="13"/>
  <c r="C17410" i="13"/>
  <c r="C17411" i="13"/>
  <c r="C17412" i="13"/>
  <c r="C17413" i="13"/>
  <c r="C17414" i="13"/>
  <c r="C17415" i="13"/>
  <c r="C17416" i="13"/>
  <c r="C17417" i="13"/>
  <c r="C17418" i="13"/>
  <c r="C17419" i="13"/>
  <c r="C17420" i="13"/>
  <c r="C17421" i="13"/>
  <c r="C17422" i="13"/>
  <c r="C17423" i="13"/>
  <c r="C17424" i="13"/>
  <c r="C17425" i="13"/>
  <c r="C17426" i="13"/>
  <c r="C17427" i="13"/>
  <c r="C17428" i="13"/>
  <c r="C17429" i="13"/>
  <c r="C17430" i="13"/>
  <c r="C17431" i="13"/>
  <c r="C17432" i="13"/>
  <c r="C17433" i="13"/>
  <c r="C17434" i="13"/>
  <c r="C17435" i="13"/>
  <c r="C17436" i="13"/>
  <c r="C17437" i="13"/>
  <c r="C17438" i="13"/>
  <c r="C17439" i="13"/>
  <c r="C17440" i="13"/>
  <c r="C17441" i="13"/>
  <c r="C17442" i="13"/>
  <c r="C17443" i="13"/>
  <c r="C17444" i="13"/>
  <c r="C17445" i="13"/>
  <c r="C17446" i="13"/>
  <c r="C17447" i="13"/>
  <c r="C17448" i="13"/>
  <c r="C17449" i="13"/>
  <c r="C17450" i="13"/>
  <c r="C17451" i="13"/>
  <c r="C17452" i="13"/>
  <c r="C17453" i="13"/>
  <c r="C17454" i="13"/>
  <c r="C17455" i="13"/>
  <c r="C17456" i="13"/>
  <c r="C17457" i="13"/>
  <c r="C17458" i="13"/>
  <c r="C17459" i="13"/>
  <c r="C17460" i="13"/>
  <c r="C17461" i="13"/>
  <c r="C17462" i="13"/>
  <c r="C17463" i="13"/>
  <c r="C17464" i="13"/>
  <c r="C17465" i="13"/>
  <c r="C17466" i="13"/>
  <c r="C17467" i="13"/>
  <c r="C17468" i="13"/>
  <c r="C17469" i="13"/>
  <c r="C17470" i="13"/>
  <c r="C17471" i="13"/>
  <c r="C17472" i="13"/>
  <c r="C17473" i="13"/>
  <c r="C17474" i="13"/>
  <c r="C17475" i="13"/>
  <c r="C17476" i="13"/>
  <c r="C17477" i="13"/>
  <c r="C17478" i="13"/>
  <c r="C17479" i="13"/>
  <c r="C17480" i="13"/>
  <c r="C17481" i="13"/>
  <c r="C17482" i="13"/>
  <c r="C17483" i="13"/>
  <c r="C17484" i="13"/>
  <c r="C17485" i="13"/>
  <c r="C17486" i="13"/>
  <c r="C17487" i="13"/>
  <c r="C17488" i="13"/>
  <c r="C17489" i="13"/>
  <c r="C17490" i="13"/>
  <c r="C17491" i="13"/>
  <c r="C17492" i="13"/>
  <c r="C17493" i="13"/>
  <c r="C17494" i="13"/>
  <c r="C17495" i="13"/>
  <c r="C17496" i="13"/>
  <c r="C17497" i="13"/>
  <c r="C17498" i="13"/>
  <c r="C17499" i="13"/>
  <c r="C17500" i="13"/>
  <c r="C17501" i="13"/>
  <c r="C17502" i="13"/>
  <c r="C17503" i="13"/>
  <c r="C17504" i="13"/>
  <c r="C17505" i="13"/>
  <c r="C17506" i="13"/>
  <c r="C17507" i="13"/>
  <c r="C17508" i="13"/>
  <c r="C17509" i="13"/>
  <c r="C17510" i="13"/>
  <c r="C17511" i="13"/>
  <c r="C17512" i="13"/>
  <c r="C17513" i="13"/>
  <c r="C17514" i="13"/>
  <c r="C17515" i="13"/>
  <c r="C17516" i="13"/>
  <c r="C17517" i="13"/>
  <c r="C17518" i="13"/>
  <c r="C17519" i="13"/>
  <c r="C17520" i="13"/>
  <c r="C17521" i="13"/>
  <c r="C17522" i="13"/>
  <c r="C17523" i="13"/>
  <c r="C17524" i="13"/>
  <c r="C17525" i="13"/>
  <c r="C17526" i="13"/>
  <c r="C17527" i="13"/>
  <c r="C17528" i="13"/>
  <c r="C17529" i="13"/>
  <c r="C17530" i="13"/>
  <c r="C17531" i="13"/>
  <c r="C17532" i="13"/>
  <c r="C17533" i="13"/>
  <c r="C17534" i="13"/>
  <c r="C17535" i="13"/>
  <c r="C17536" i="13"/>
  <c r="C17537" i="13"/>
  <c r="C17538" i="13"/>
  <c r="C17539" i="13"/>
  <c r="C17540" i="13"/>
  <c r="C17541" i="13"/>
  <c r="C17542" i="13"/>
  <c r="C17543" i="13"/>
  <c r="C17544" i="13"/>
  <c r="C17545" i="13"/>
  <c r="C17546" i="13"/>
  <c r="C17547" i="13"/>
  <c r="C17548" i="13"/>
  <c r="C17549" i="13"/>
  <c r="C17550" i="13"/>
  <c r="C17551" i="13"/>
  <c r="C17552" i="13"/>
  <c r="C17553" i="13"/>
  <c r="C17554" i="13"/>
  <c r="C17555" i="13"/>
  <c r="C17556" i="13"/>
  <c r="C17557" i="13"/>
  <c r="C17558" i="13"/>
  <c r="C17559" i="13"/>
  <c r="C17560" i="13"/>
  <c r="C17561" i="13"/>
  <c r="C17562" i="13"/>
  <c r="C17563" i="13"/>
  <c r="C17564" i="13"/>
  <c r="C17565" i="13"/>
  <c r="C17566" i="13"/>
  <c r="C17567" i="13"/>
  <c r="C17568" i="13"/>
  <c r="C17569" i="13"/>
  <c r="C17570" i="13"/>
  <c r="C17571" i="13"/>
  <c r="C17572" i="13"/>
  <c r="C17573" i="13"/>
  <c r="C17574" i="13"/>
  <c r="C17575" i="13"/>
  <c r="C17576" i="13"/>
  <c r="C17577" i="13"/>
  <c r="C17578" i="13"/>
  <c r="C17579" i="13"/>
  <c r="C17580" i="13"/>
  <c r="C17581" i="13"/>
  <c r="C17582" i="13"/>
  <c r="C17583" i="13"/>
  <c r="C17584" i="13"/>
  <c r="C17585" i="13"/>
  <c r="C17586" i="13"/>
  <c r="C17587" i="13"/>
  <c r="C17588" i="13"/>
  <c r="C17589" i="13"/>
  <c r="C17590" i="13"/>
  <c r="C17591" i="13"/>
  <c r="C17592" i="13"/>
  <c r="C17593" i="13"/>
  <c r="C17594" i="13"/>
  <c r="C17595" i="13"/>
  <c r="C17596" i="13"/>
  <c r="C17597" i="13"/>
  <c r="C17598" i="13"/>
  <c r="C17599" i="13"/>
  <c r="C17600" i="13"/>
  <c r="C17601" i="13"/>
  <c r="C17602" i="13"/>
  <c r="C17603" i="13"/>
  <c r="C17604" i="13"/>
  <c r="C17605" i="13"/>
  <c r="C17606" i="13"/>
  <c r="C17607" i="13"/>
  <c r="C17608" i="13"/>
  <c r="C17609" i="13"/>
  <c r="C17610" i="13"/>
  <c r="C17611" i="13"/>
  <c r="C17612" i="13"/>
  <c r="C17613" i="13"/>
  <c r="C17614" i="13"/>
  <c r="C17615" i="13"/>
  <c r="C17616" i="13"/>
  <c r="C17617" i="13"/>
  <c r="C17618" i="13"/>
  <c r="C17619" i="13"/>
  <c r="C17620" i="13"/>
  <c r="C17621" i="13"/>
  <c r="C17622" i="13"/>
  <c r="C17623" i="13"/>
  <c r="C17624" i="13"/>
  <c r="C17625" i="13"/>
  <c r="C17626" i="13"/>
  <c r="C17627" i="13"/>
  <c r="C17628" i="13"/>
  <c r="C17629" i="13"/>
  <c r="C17630" i="13"/>
  <c r="C17631" i="13"/>
  <c r="C17632" i="13"/>
  <c r="C17633" i="13"/>
  <c r="C17634" i="13"/>
  <c r="C17635" i="13"/>
  <c r="C17636" i="13"/>
  <c r="C17637" i="13"/>
  <c r="C17638" i="13"/>
  <c r="C17639" i="13"/>
  <c r="C17640" i="13"/>
  <c r="C17641" i="13"/>
  <c r="C17642" i="13"/>
  <c r="C17643" i="13"/>
  <c r="C17644" i="13"/>
  <c r="C17645" i="13"/>
  <c r="C17646" i="13"/>
  <c r="C17647" i="13"/>
  <c r="C17648" i="13"/>
  <c r="C17649" i="13"/>
  <c r="C17650" i="13"/>
  <c r="C17651" i="13"/>
  <c r="C17652" i="13"/>
  <c r="C17653" i="13"/>
  <c r="C17654" i="13"/>
  <c r="C17655" i="13"/>
  <c r="C17656" i="13"/>
  <c r="C17657" i="13"/>
  <c r="C17658" i="13"/>
  <c r="C17659" i="13"/>
  <c r="C17660" i="13"/>
  <c r="C17661" i="13"/>
  <c r="C17662" i="13"/>
  <c r="C17663" i="13"/>
  <c r="C17664" i="13"/>
  <c r="C17665" i="13"/>
  <c r="C17666" i="13"/>
  <c r="C17667" i="13"/>
  <c r="C17668" i="13"/>
  <c r="C17669" i="13"/>
  <c r="C17670" i="13"/>
  <c r="C17671" i="13"/>
  <c r="C17672" i="13"/>
  <c r="C17673" i="13"/>
  <c r="C17674" i="13"/>
  <c r="C17675" i="13"/>
  <c r="C17676" i="13"/>
  <c r="C17677" i="13"/>
  <c r="C17678" i="13"/>
  <c r="C17679" i="13"/>
  <c r="C17680" i="13"/>
  <c r="C17681" i="13"/>
  <c r="C17682" i="13"/>
  <c r="C17683" i="13"/>
  <c r="C17684" i="13"/>
  <c r="C17685" i="13"/>
  <c r="C17686" i="13"/>
  <c r="C17687" i="13"/>
  <c r="C17688" i="13"/>
  <c r="C17689" i="13"/>
  <c r="C17690" i="13"/>
  <c r="C17691" i="13"/>
  <c r="C17692" i="13"/>
  <c r="C17693" i="13"/>
  <c r="C17694" i="13"/>
  <c r="C17695" i="13"/>
  <c r="C17696" i="13"/>
  <c r="C17697" i="13"/>
  <c r="C17698" i="13"/>
  <c r="C17699" i="13"/>
  <c r="C17700" i="13"/>
  <c r="C17701" i="13"/>
  <c r="C17702" i="13"/>
  <c r="C17703" i="13"/>
  <c r="C17704" i="13"/>
  <c r="C17705" i="13"/>
  <c r="C17706" i="13"/>
  <c r="C17707" i="13"/>
  <c r="C17708" i="13"/>
  <c r="C17709" i="13"/>
  <c r="C17710" i="13"/>
  <c r="C17711" i="13"/>
  <c r="C17712" i="13"/>
  <c r="C17713" i="13"/>
  <c r="C17714" i="13"/>
  <c r="C17715" i="13"/>
  <c r="C17716" i="13"/>
  <c r="C17717" i="13"/>
  <c r="C17718" i="13"/>
  <c r="C17719" i="13"/>
  <c r="C17720" i="13"/>
  <c r="C17721" i="13"/>
  <c r="C17722" i="13"/>
  <c r="C17723" i="13"/>
  <c r="C17724" i="13"/>
  <c r="C17725" i="13"/>
  <c r="C17726" i="13"/>
  <c r="C17727" i="13"/>
  <c r="C17728" i="13"/>
  <c r="C17729" i="13"/>
  <c r="C17730" i="13"/>
  <c r="C17731" i="13"/>
  <c r="C17732" i="13"/>
  <c r="C17733" i="13"/>
  <c r="C17734" i="13"/>
  <c r="C17735" i="13"/>
  <c r="C17736" i="13"/>
  <c r="C17737" i="13"/>
  <c r="C17738" i="13"/>
  <c r="C17739" i="13"/>
  <c r="C17740" i="13"/>
  <c r="C17741" i="13"/>
  <c r="C17742" i="13"/>
  <c r="C17743" i="13"/>
  <c r="C17744" i="13"/>
  <c r="C17745" i="13"/>
  <c r="C17746" i="13"/>
  <c r="C17747" i="13"/>
  <c r="C17748" i="13"/>
  <c r="C17749" i="13"/>
  <c r="C17750" i="13"/>
  <c r="C17751" i="13"/>
  <c r="C17752" i="13"/>
  <c r="C17753" i="13"/>
  <c r="C17754" i="13"/>
  <c r="C17755" i="13"/>
  <c r="C17756" i="13"/>
  <c r="C17757" i="13"/>
  <c r="C17758" i="13"/>
  <c r="C17759" i="13"/>
  <c r="C17760" i="13"/>
  <c r="C17761" i="13"/>
  <c r="C17762" i="13"/>
  <c r="C17763" i="13"/>
  <c r="C17764" i="13"/>
  <c r="C17765" i="13"/>
  <c r="C17766" i="13"/>
  <c r="C17767" i="13"/>
  <c r="C17768" i="13"/>
  <c r="C17769" i="13"/>
  <c r="C17770" i="13"/>
  <c r="C17771" i="13"/>
  <c r="C17772" i="13"/>
  <c r="C17773" i="13"/>
  <c r="C17774" i="13"/>
  <c r="C17775" i="13"/>
  <c r="C17776" i="13"/>
  <c r="C17777" i="13"/>
  <c r="C17778" i="13"/>
  <c r="C17779" i="13"/>
  <c r="C17780" i="13"/>
  <c r="C17781" i="13"/>
  <c r="C17782" i="13"/>
  <c r="C17783" i="13"/>
  <c r="C17784" i="13"/>
  <c r="C17785" i="13"/>
  <c r="C17786" i="13"/>
  <c r="C17787" i="13"/>
  <c r="C17788" i="13"/>
  <c r="C17789" i="13"/>
  <c r="C17790" i="13"/>
  <c r="C17791" i="13"/>
  <c r="C17792" i="13"/>
  <c r="C17793" i="13"/>
  <c r="C17794" i="13"/>
  <c r="C17795" i="13"/>
  <c r="C17796" i="13"/>
  <c r="C17797" i="13"/>
  <c r="C17798" i="13"/>
  <c r="C17799" i="13"/>
  <c r="C17800" i="13"/>
  <c r="C17801" i="13"/>
  <c r="C17802" i="13"/>
  <c r="C17803" i="13"/>
  <c r="C17804" i="13"/>
  <c r="C17805" i="13"/>
  <c r="C17806" i="13"/>
  <c r="C17807" i="13"/>
  <c r="C17808" i="13"/>
  <c r="C17809" i="13"/>
  <c r="C17810" i="13"/>
  <c r="C17811" i="13"/>
  <c r="C17812" i="13"/>
  <c r="C17813" i="13"/>
  <c r="C17814" i="13"/>
  <c r="C17815" i="13"/>
  <c r="C17816" i="13"/>
  <c r="C17817" i="13"/>
  <c r="C17818" i="13"/>
  <c r="C17819" i="13"/>
  <c r="C17820" i="13"/>
  <c r="C17821" i="13"/>
  <c r="C17822" i="13"/>
  <c r="C17823" i="13"/>
  <c r="C17824" i="13"/>
  <c r="C17825" i="13"/>
  <c r="C17826" i="13"/>
  <c r="C17827" i="13"/>
  <c r="C17828" i="13"/>
  <c r="C17829" i="13"/>
  <c r="C17830" i="13"/>
  <c r="C17831" i="13"/>
  <c r="C17832" i="13"/>
  <c r="C17833" i="13"/>
  <c r="C17834" i="13"/>
  <c r="C17835" i="13"/>
  <c r="C17836" i="13"/>
  <c r="C17837" i="13"/>
  <c r="C17838" i="13"/>
  <c r="C17839" i="13"/>
  <c r="C17840" i="13"/>
  <c r="C17841" i="13"/>
  <c r="C17842" i="13"/>
  <c r="C17843" i="13"/>
  <c r="C17844" i="13"/>
  <c r="C17845" i="13"/>
  <c r="C17846" i="13"/>
  <c r="C17847" i="13"/>
  <c r="C17848" i="13"/>
  <c r="C17849" i="13"/>
  <c r="C17850" i="13"/>
  <c r="C17851" i="13"/>
  <c r="C17852" i="13"/>
  <c r="C17853" i="13"/>
  <c r="C17854" i="13"/>
  <c r="C17855" i="13"/>
  <c r="C17856" i="13"/>
  <c r="C17857" i="13"/>
  <c r="C17858" i="13"/>
  <c r="C17859" i="13"/>
  <c r="C17860" i="13"/>
  <c r="C17861" i="13"/>
  <c r="C17862" i="13"/>
  <c r="C17863" i="13"/>
  <c r="C17864" i="13"/>
  <c r="C17865" i="13"/>
  <c r="C17866" i="13"/>
  <c r="C17867" i="13"/>
  <c r="C17868" i="13"/>
  <c r="C17869" i="13"/>
  <c r="C17870" i="13"/>
  <c r="C17871" i="13"/>
  <c r="C17872" i="13"/>
  <c r="C17873" i="13"/>
  <c r="C17874" i="13"/>
  <c r="C17875" i="13"/>
  <c r="C17876" i="13"/>
  <c r="C17877" i="13"/>
  <c r="C17878" i="13"/>
  <c r="C17879" i="13"/>
  <c r="C17880" i="13"/>
  <c r="C17881" i="13"/>
  <c r="C17882" i="13"/>
  <c r="C17883" i="13"/>
  <c r="C17884" i="13"/>
  <c r="C17885" i="13"/>
  <c r="C17886" i="13"/>
  <c r="C17887" i="13"/>
  <c r="C17888" i="13"/>
  <c r="C17889" i="13"/>
  <c r="C17890" i="13"/>
  <c r="C17891" i="13"/>
  <c r="C17892" i="13"/>
  <c r="C17893" i="13"/>
  <c r="C17894" i="13"/>
  <c r="C17895" i="13"/>
  <c r="C17896" i="13"/>
  <c r="C17897" i="13"/>
  <c r="C17898" i="13"/>
  <c r="C17899" i="13"/>
  <c r="C17900" i="13"/>
  <c r="C17901" i="13"/>
  <c r="C17902" i="13"/>
  <c r="C17903" i="13"/>
  <c r="C17904" i="13"/>
  <c r="C17905" i="13"/>
  <c r="C17906" i="13"/>
  <c r="C17907" i="13"/>
  <c r="C17908" i="13"/>
  <c r="C17909" i="13"/>
  <c r="C17910" i="13"/>
  <c r="C17911" i="13"/>
  <c r="C17912" i="13"/>
  <c r="C17913" i="13"/>
  <c r="C17914" i="13"/>
  <c r="C17915" i="13"/>
  <c r="C17916" i="13"/>
  <c r="C17917" i="13"/>
  <c r="C17918" i="13"/>
  <c r="C17919" i="13"/>
  <c r="C17920" i="13"/>
  <c r="C17921" i="13"/>
  <c r="C17922" i="13"/>
  <c r="C17923" i="13"/>
  <c r="C17924" i="13"/>
  <c r="C17925" i="13"/>
  <c r="C17926" i="13"/>
  <c r="C17927" i="13"/>
  <c r="C17928" i="13"/>
  <c r="C17929" i="13"/>
  <c r="C17930" i="13"/>
  <c r="C17931" i="13"/>
  <c r="C17932" i="13"/>
  <c r="C17933" i="13"/>
  <c r="C17934" i="13"/>
  <c r="C17935" i="13"/>
  <c r="C17936" i="13"/>
  <c r="C17937" i="13"/>
  <c r="C17938" i="13"/>
  <c r="C17939" i="13"/>
  <c r="C17940" i="13"/>
  <c r="C17941" i="13"/>
  <c r="C17942" i="13"/>
  <c r="C17943" i="13"/>
  <c r="C17944" i="13"/>
  <c r="C17945" i="13"/>
  <c r="C17946" i="13"/>
  <c r="C17947" i="13"/>
  <c r="C17948" i="13"/>
  <c r="C17949" i="13"/>
  <c r="C17950" i="13"/>
  <c r="C17951" i="13"/>
  <c r="C17952" i="13"/>
  <c r="C17953" i="13"/>
  <c r="C17954" i="13"/>
  <c r="C17955" i="13"/>
  <c r="C17956" i="13"/>
  <c r="C17957" i="13"/>
  <c r="C17958" i="13"/>
  <c r="C17959" i="13"/>
  <c r="C17960" i="13"/>
  <c r="C17961" i="13"/>
  <c r="C17962" i="13"/>
  <c r="C17963" i="13"/>
  <c r="C17964" i="13"/>
  <c r="C17965" i="13"/>
  <c r="C17966" i="13"/>
  <c r="C17967" i="13"/>
  <c r="C17968" i="13"/>
  <c r="C17969" i="13"/>
  <c r="C17970" i="13"/>
  <c r="C17971" i="13"/>
  <c r="C17972" i="13"/>
  <c r="C17973" i="13"/>
  <c r="C17974" i="13"/>
  <c r="C17975" i="13"/>
  <c r="C17976" i="13"/>
  <c r="C17977" i="13"/>
  <c r="C17978" i="13"/>
  <c r="C17979" i="13"/>
  <c r="C17980" i="13"/>
  <c r="C17981" i="13"/>
  <c r="C17982" i="13"/>
  <c r="C17983" i="13"/>
  <c r="C17984" i="13"/>
  <c r="C17985" i="13"/>
  <c r="C17986" i="13"/>
  <c r="C17987" i="13"/>
  <c r="C17988" i="13"/>
  <c r="C17989" i="13"/>
  <c r="C17990" i="13"/>
  <c r="C17991" i="13"/>
  <c r="C17992" i="13"/>
  <c r="C17993" i="13"/>
  <c r="C17994" i="13"/>
  <c r="C17995" i="13"/>
  <c r="C17996" i="13"/>
  <c r="C17997" i="13"/>
  <c r="C17998" i="13"/>
  <c r="C17999" i="13"/>
  <c r="C18000" i="13"/>
  <c r="C18001" i="13"/>
  <c r="C18002" i="13"/>
  <c r="C18003" i="13"/>
  <c r="C18004" i="13"/>
  <c r="C18005" i="13"/>
  <c r="C18006" i="13"/>
  <c r="C18007" i="13"/>
  <c r="C18008" i="13"/>
  <c r="C18009" i="13"/>
  <c r="C18010" i="13"/>
  <c r="C18011" i="13"/>
  <c r="C18012" i="13"/>
  <c r="C18013" i="13"/>
  <c r="C18014" i="13"/>
  <c r="C18015" i="13"/>
  <c r="C18016" i="13"/>
  <c r="C18017" i="13"/>
  <c r="C18018" i="13"/>
  <c r="C18019" i="13"/>
  <c r="C18020" i="13"/>
  <c r="C18021" i="13"/>
  <c r="C18022" i="13"/>
  <c r="C18023" i="13"/>
  <c r="C18024" i="13"/>
  <c r="C18025" i="13"/>
  <c r="C18026" i="13"/>
  <c r="C18027" i="13"/>
  <c r="C18028" i="13"/>
  <c r="C18029" i="13"/>
  <c r="C18030" i="13"/>
  <c r="C18031" i="13"/>
  <c r="C18032" i="13"/>
  <c r="C18033" i="13"/>
  <c r="C18034" i="13"/>
  <c r="C18035" i="13"/>
  <c r="C18036" i="13"/>
  <c r="C18037" i="13"/>
  <c r="C18038" i="13"/>
  <c r="C18039" i="13"/>
  <c r="C18040" i="13"/>
  <c r="C18041" i="13"/>
  <c r="C18042" i="13"/>
  <c r="C18043" i="13"/>
  <c r="C18044" i="13"/>
  <c r="C18045" i="13"/>
  <c r="C18046" i="13"/>
  <c r="C18047" i="13"/>
  <c r="C18048" i="13"/>
  <c r="C18049" i="13"/>
  <c r="C18050" i="13"/>
  <c r="C18051" i="13"/>
  <c r="C18052" i="13"/>
  <c r="C18053" i="13"/>
  <c r="C18054" i="13"/>
  <c r="C18055" i="13"/>
  <c r="C18056" i="13"/>
  <c r="C18057" i="13"/>
  <c r="C18058" i="13"/>
  <c r="C18059" i="13"/>
  <c r="C18060" i="13"/>
  <c r="C18061" i="13"/>
  <c r="C18062" i="13"/>
  <c r="C18063" i="13"/>
  <c r="C18064" i="13"/>
  <c r="C18065" i="13"/>
  <c r="C18066" i="13"/>
  <c r="C18067" i="13"/>
  <c r="C18068" i="13"/>
  <c r="C18069" i="13"/>
  <c r="C18070" i="13"/>
  <c r="C18071" i="13"/>
  <c r="C18072" i="13"/>
  <c r="C18073" i="13"/>
  <c r="C18074" i="13"/>
  <c r="C18075" i="13"/>
  <c r="C18076" i="13"/>
  <c r="C18077" i="13"/>
  <c r="C18078" i="13"/>
  <c r="C18079" i="13"/>
  <c r="C18080" i="13"/>
  <c r="C18081" i="13"/>
  <c r="C18082" i="13"/>
  <c r="C18083" i="13"/>
  <c r="C18084" i="13"/>
  <c r="C18085" i="13"/>
  <c r="C18086" i="13"/>
  <c r="C18087" i="13"/>
  <c r="C18088" i="13"/>
  <c r="C18089" i="13"/>
  <c r="C18090" i="13"/>
  <c r="C18091" i="13"/>
  <c r="C18092" i="13"/>
  <c r="C18093" i="13"/>
  <c r="C18094" i="13"/>
  <c r="C18095" i="13"/>
  <c r="C18096" i="13"/>
  <c r="C18097" i="13"/>
  <c r="C18098" i="13"/>
  <c r="C18099" i="13"/>
  <c r="C18100" i="13"/>
  <c r="C18101" i="13"/>
  <c r="C18102" i="13"/>
  <c r="C18103" i="13"/>
  <c r="C18104" i="13"/>
  <c r="C18105" i="13"/>
  <c r="C18106" i="13"/>
  <c r="C18107" i="13"/>
  <c r="C18108" i="13"/>
  <c r="C18109" i="13"/>
  <c r="C18110" i="13"/>
  <c r="C18111" i="13"/>
  <c r="C18112" i="13"/>
  <c r="C18113" i="13"/>
  <c r="C18114" i="13"/>
  <c r="C18115" i="13"/>
  <c r="C18116" i="13"/>
  <c r="C18117" i="13"/>
  <c r="C18118" i="13"/>
  <c r="C18119" i="13"/>
  <c r="C18120" i="13"/>
  <c r="C18121" i="13"/>
  <c r="C18122" i="13"/>
  <c r="C18123" i="13"/>
  <c r="C18124" i="13"/>
  <c r="C18125" i="13"/>
  <c r="C18126" i="13"/>
  <c r="C18127" i="13"/>
  <c r="C18128" i="13"/>
  <c r="C18129" i="13"/>
  <c r="C18130" i="13"/>
  <c r="C18131" i="13"/>
  <c r="C18132" i="13"/>
  <c r="C18133" i="13"/>
  <c r="C18134" i="13"/>
  <c r="C18135" i="13"/>
  <c r="C18136" i="13"/>
  <c r="C18137" i="13"/>
  <c r="C18138" i="13"/>
  <c r="C18139" i="13"/>
  <c r="C18140" i="13"/>
  <c r="C18141" i="13"/>
  <c r="C18142" i="13"/>
  <c r="C18143" i="13"/>
  <c r="C18144" i="13"/>
  <c r="C18145" i="13"/>
  <c r="C18146" i="13"/>
  <c r="C18147" i="13"/>
  <c r="C18148" i="13"/>
  <c r="C18149" i="13"/>
  <c r="C18150" i="13"/>
  <c r="C18151" i="13"/>
  <c r="C18152" i="13"/>
  <c r="C18153" i="13"/>
  <c r="C18154" i="13"/>
  <c r="C18155" i="13"/>
  <c r="C18156" i="13"/>
  <c r="C18157" i="13"/>
  <c r="C18158" i="13"/>
  <c r="C18159" i="13"/>
  <c r="C18160" i="13"/>
  <c r="C18161" i="13"/>
  <c r="C18162" i="13"/>
  <c r="C18163" i="13"/>
  <c r="C18164" i="13"/>
  <c r="C18165" i="13"/>
  <c r="C18166" i="13"/>
  <c r="C18167" i="13"/>
  <c r="C18168" i="13"/>
  <c r="C18169" i="13"/>
  <c r="C18170" i="13"/>
  <c r="C18171" i="13"/>
  <c r="C18172" i="13"/>
  <c r="C18173" i="13"/>
  <c r="C18174" i="13"/>
  <c r="C18175" i="13"/>
  <c r="C18176" i="13"/>
  <c r="C18177" i="13"/>
  <c r="C18178" i="13"/>
  <c r="C18179" i="13"/>
  <c r="C18180" i="13"/>
  <c r="C18181" i="13"/>
  <c r="C18182" i="13"/>
  <c r="C18183" i="13"/>
  <c r="C18184" i="13"/>
  <c r="C18185" i="13"/>
  <c r="C18186" i="13"/>
  <c r="C18187" i="13"/>
  <c r="C18188" i="13"/>
  <c r="C18189" i="13"/>
  <c r="C18190" i="13"/>
  <c r="C18191" i="13"/>
  <c r="C18192" i="13"/>
  <c r="C18193" i="13"/>
  <c r="C18194" i="13"/>
  <c r="C18195" i="13"/>
  <c r="C18196" i="13"/>
  <c r="C18197" i="13"/>
  <c r="C18198" i="13"/>
  <c r="C18199" i="13"/>
  <c r="C18200" i="13"/>
  <c r="C18201" i="13"/>
  <c r="C18202" i="13"/>
  <c r="C18203" i="13"/>
  <c r="C18204" i="13"/>
  <c r="C18205" i="13"/>
  <c r="C18206" i="13"/>
  <c r="C18207" i="13"/>
  <c r="C18208" i="13"/>
  <c r="C18209" i="13"/>
  <c r="C18210" i="13"/>
  <c r="C18211" i="13"/>
  <c r="C18212" i="13"/>
  <c r="C18213" i="13"/>
  <c r="C18214" i="13"/>
  <c r="C18215" i="13"/>
  <c r="C18216" i="13"/>
  <c r="C18217" i="13"/>
  <c r="C18218" i="13"/>
  <c r="C18219" i="13"/>
  <c r="C18220" i="13"/>
  <c r="C18221" i="13"/>
  <c r="C18222" i="13"/>
  <c r="C18223" i="13"/>
  <c r="C18224" i="13"/>
  <c r="C18225" i="13"/>
  <c r="C18226" i="13"/>
  <c r="C18227" i="13"/>
  <c r="C18228" i="13"/>
  <c r="C18229" i="13"/>
  <c r="C18230" i="13"/>
  <c r="C18231" i="13"/>
  <c r="C18232" i="13"/>
  <c r="C18233" i="13"/>
  <c r="C18234" i="13"/>
  <c r="C18235" i="13"/>
  <c r="C18236" i="13"/>
  <c r="C18237" i="13"/>
  <c r="C18238" i="13"/>
  <c r="C18239" i="13"/>
  <c r="C18240" i="13"/>
  <c r="C18241" i="13"/>
  <c r="C18242" i="13"/>
  <c r="C18243" i="13"/>
  <c r="C18244" i="13"/>
  <c r="C18245" i="13"/>
  <c r="C18246" i="13"/>
  <c r="C18247" i="13"/>
  <c r="C18248" i="13"/>
  <c r="C18249" i="13"/>
  <c r="C18250" i="13"/>
  <c r="C18251" i="13"/>
  <c r="C18252" i="13"/>
  <c r="C18253" i="13"/>
  <c r="C18254" i="13"/>
  <c r="C18255" i="13"/>
  <c r="C18256" i="13"/>
  <c r="C18257" i="13"/>
  <c r="C18258" i="13"/>
  <c r="C18259" i="13"/>
  <c r="C18260" i="13"/>
  <c r="C18261" i="13"/>
  <c r="C18262" i="13"/>
  <c r="C18263" i="13"/>
  <c r="C18264" i="13"/>
  <c r="C18265" i="13"/>
  <c r="C18266" i="13"/>
  <c r="C18267" i="13"/>
  <c r="C18268" i="13"/>
  <c r="C18269" i="13"/>
  <c r="C18270" i="13"/>
  <c r="C18271" i="13"/>
  <c r="C18272" i="13"/>
  <c r="C18273" i="13"/>
  <c r="C18274" i="13"/>
  <c r="C18275" i="13"/>
  <c r="C18276" i="13"/>
  <c r="C18277" i="13"/>
  <c r="C18278" i="13"/>
  <c r="C18279" i="13"/>
  <c r="C18280" i="13"/>
  <c r="C18281" i="13"/>
  <c r="C18282" i="13"/>
  <c r="C18283" i="13"/>
  <c r="C18284" i="13"/>
  <c r="C18285" i="13"/>
  <c r="C18286" i="13"/>
  <c r="C18287" i="13"/>
  <c r="C18288" i="13"/>
  <c r="C18289" i="13"/>
  <c r="C18290" i="13"/>
  <c r="C18291" i="13"/>
  <c r="C18292" i="13"/>
  <c r="C18293" i="13"/>
  <c r="C18294" i="13"/>
  <c r="C18295" i="13"/>
  <c r="C18296" i="13"/>
  <c r="C18297" i="13"/>
  <c r="C18298" i="13"/>
  <c r="C18299" i="13"/>
  <c r="C18300" i="13"/>
  <c r="C18301" i="13"/>
  <c r="C18302" i="13"/>
  <c r="C18303" i="13"/>
  <c r="C18304" i="13"/>
  <c r="C18305" i="13"/>
  <c r="C18306" i="13"/>
  <c r="C18307" i="13"/>
  <c r="C18308" i="13"/>
  <c r="C18309" i="13"/>
  <c r="C18310" i="13"/>
  <c r="C18311" i="13"/>
  <c r="C18312" i="13"/>
  <c r="C18313" i="13"/>
  <c r="C18314" i="13"/>
  <c r="C18315" i="13"/>
  <c r="C18316" i="13"/>
  <c r="C18317" i="13"/>
  <c r="C18318" i="13"/>
  <c r="C18319" i="13"/>
  <c r="C18320" i="13"/>
  <c r="C18321" i="13"/>
  <c r="C18322" i="13"/>
  <c r="C18323" i="13"/>
  <c r="C18324" i="13"/>
  <c r="C18325" i="13"/>
  <c r="C18326" i="13"/>
  <c r="C18327" i="13"/>
  <c r="C18328" i="13"/>
  <c r="C18329" i="13"/>
  <c r="C18330" i="13"/>
  <c r="C18331" i="13"/>
  <c r="C18332" i="13"/>
  <c r="C18333" i="13"/>
  <c r="C18334" i="13"/>
  <c r="C18335" i="13"/>
  <c r="C18336" i="13"/>
  <c r="C18337" i="13"/>
  <c r="C18338" i="13"/>
  <c r="C18339" i="13"/>
  <c r="C18340" i="13"/>
  <c r="C18341" i="13"/>
  <c r="C18342" i="13"/>
  <c r="C18343" i="13"/>
  <c r="C18344" i="13"/>
  <c r="C18345" i="13"/>
  <c r="C18346" i="13"/>
  <c r="C18347" i="13"/>
  <c r="C18348" i="13"/>
  <c r="C18349" i="13"/>
  <c r="C18350" i="13"/>
  <c r="C18351" i="13"/>
  <c r="C18352" i="13"/>
  <c r="C18353" i="13"/>
  <c r="C18354" i="13"/>
  <c r="C18355" i="13"/>
  <c r="C18356" i="13"/>
  <c r="C18357" i="13"/>
  <c r="C18358" i="13"/>
  <c r="C18359" i="13"/>
  <c r="C18360" i="13"/>
  <c r="C18361" i="13"/>
  <c r="C18362" i="13"/>
  <c r="C18363" i="13"/>
  <c r="C18364" i="13"/>
  <c r="C18365" i="13"/>
  <c r="C18366" i="13"/>
  <c r="C18367" i="13"/>
  <c r="C18368" i="13"/>
  <c r="C18369" i="13"/>
  <c r="C18370" i="13"/>
  <c r="C18371" i="13"/>
  <c r="C18372" i="13"/>
  <c r="C18373" i="13"/>
  <c r="C18374" i="13"/>
  <c r="C18375" i="13"/>
  <c r="C18376" i="13"/>
  <c r="C18377" i="13"/>
  <c r="C18378" i="13"/>
  <c r="C18379" i="13"/>
  <c r="C18380" i="13"/>
  <c r="C18381" i="13"/>
  <c r="C18382" i="13"/>
  <c r="C18383" i="13"/>
  <c r="C18384" i="13"/>
  <c r="C18385" i="13"/>
  <c r="C18386" i="13"/>
  <c r="C18387" i="13"/>
  <c r="C18388" i="13"/>
  <c r="C18389" i="13"/>
  <c r="C18390" i="13"/>
  <c r="C18391" i="13"/>
  <c r="C18392" i="13"/>
  <c r="C18393" i="13"/>
  <c r="C18394" i="13"/>
  <c r="C18395" i="13"/>
  <c r="C18396" i="13"/>
  <c r="C18397" i="13"/>
  <c r="C18398" i="13"/>
  <c r="C18399" i="13"/>
  <c r="C18400" i="13"/>
  <c r="C18401" i="13"/>
  <c r="C18402" i="13"/>
  <c r="C18403" i="13"/>
  <c r="C18404" i="13"/>
  <c r="C18405" i="13"/>
  <c r="C18406" i="13"/>
  <c r="C18407" i="13"/>
  <c r="C18408" i="13"/>
  <c r="C18409" i="13"/>
  <c r="C18410" i="13"/>
  <c r="C18411" i="13"/>
  <c r="C18412" i="13"/>
  <c r="C18413" i="13"/>
  <c r="C18414" i="13"/>
  <c r="C18415" i="13"/>
  <c r="C18416" i="13"/>
  <c r="C18417" i="13"/>
  <c r="C18418" i="13"/>
  <c r="C18419" i="13"/>
  <c r="C18420" i="13"/>
  <c r="C18421" i="13"/>
  <c r="C18422" i="13"/>
  <c r="C18423" i="13"/>
  <c r="C18424" i="13"/>
  <c r="C18425" i="13"/>
  <c r="C18426" i="13"/>
  <c r="C18427" i="13"/>
  <c r="C18428" i="13"/>
  <c r="C18429" i="13"/>
  <c r="C18430" i="13"/>
  <c r="C18431" i="13"/>
  <c r="C18432" i="13"/>
  <c r="C18433" i="13"/>
  <c r="C18434" i="13"/>
  <c r="C18435" i="13"/>
  <c r="C18436" i="13"/>
  <c r="C18437" i="13"/>
  <c r="C18438" i="13"/>
  <c r="C18439" i="13"/>
  <c r="C18440" i="13"/>
  <c r="C18441" i="13"/>
  <c r="C18442" i="13"/>
  <c r="C18443" i="13"/>
  <c r="C18444" i="13"/>
  <c r="C18445" i="13"/>
  <c r="C18446" i="13"/>
  <c r="C18447" i="13"/>
  <c r="C18448" i="13"/>
  <c r="C18449" i="13"/>
  <c r="C18450" i="13"/>
  <c r="C18451" i="13"/>
  <c r="C18452" i="13"/>
  <c r="C18453" i="13"/>
  <c r="C18454" i="13"/>
  <c r="C18455" i="13"/>
  <c r="C18456" i="13"/>
  <c r="C18457" i="13"/>
  <c r="C18458" i="13"/>
  <c r="C18459" i="13"/>
  <c r="C18460" i="13"/>
  <c r="C18461" i="13"/>
  <c r="C18462" i="13"/>
  <c r="C18463" i="13"/>
  <c r="C18464" i="13"/>
  <c r="C18465" i="13"/>
  <c r="C18466" i="13"/>
  <c r="C18467" i="13"/>
  <c r="C18468" i="13"/>
  <c r="C18469" i="13"/>
  <c r="C18470" i="13"/>
  <c r="C18471" i="13"/>
  <c r="C18472" i="13"/>
  <c r="C18473" i="13"/>
  <c r="C18474" i="13"/>
  <c r="C18475" i="13"/>
  <c r="C18476" i="13"/>
  <c r="C18477" i="13"/>
  <c r="C18478" i="13"/>
  <c r="C18479" i="13"/>
  <c r="C18480" i="13"/>
  <c r="C18481" i="13"/>
  <c r="C18482" i="13"/>
  <c r="C18483" i="13"/>
  <c r="C18484" i="13"/>
  <c r="C18485" i="13"/>
  <c r="C18486" i="13"/>
  <c r="C18487" i="13"/>
  <c r="C18488" i="13"/>
  <c r="C18489" i="13"/>
  <c r="C18490" i="13"/>
  <c r="C18491" i="13"/>
  <c r="C18492" i="13"/>
  <c r="C18493" i="13"/>
  <c r="C18494" i="13"/>
  <c r="C18495" i="13"/>
  <c r="C18496" i="13"/>
  <c r="C18497" i="13"/>
  <c r="C18498" i="13"/>
  <c r="C18499" i="13"/>
  <c r="C18500" i="13"/>
  <c r="C18501" i="13"/>
  <c r="C18502" i="13"/>
  <c r="C18503" i="13"/>
  <c r="C18504" i="13"/>
  <c r="C18505" i="13"/>
  <c r="C18506" i="13"/>
  <c r="C18507" i="13"/>
  <c r="C18508" i="13"/>
  <c r="C18509" i="13"/>
  <c r="C18510" i="13"/>
  <c r="C18511" i="13"/>
  <c r="C18512" i="13"/>
  <c r="C18513" i="13"/>
  <c r="C18514" i="13"/>
  <c r="C18515" i="13"/>
  <c r="C18516" i="13"/>
  <c r="C18517" i="13"/>
  <c r="C18518" i="13"/>
  <c r="C18519" i="13"/>
  <c r="C18520" i="13"/>
  <c r="C18521" i="13"/>
  <c r="C18522" i="13"/>
  <c r="C18523" i="13"/>
  <c r="C18524" i="13"/>
  <c r="C18525" i="13"/>
  <c r="C18526" i="13"/>
  <c r="C18527" i="13"/>
  <c r="C18528" i="13"/>
  <c r="C18529" i="13"/>
  <c r="C18530" i="13"/>
  <c r="C18531" i="13"/>
  <c r="C18532" i="13"/>
  <c r="C18533" i="13"/>
  <c r="C18534" i="13"/>
  <c r="C18535" i="13"/>
  <c r="C18536" i="13"/>
  <c r="C18537" i="13"/>
  <c r="C18538" i="13"/>
  <c r="C18539" i="13"/>
  <c r="C18540" i="13"/>
  <c r="C18541" i="13"/>
  <c r="C18542" i="13"/>
  <c r="C18543" i="13"/>
  <c r="C18544" i="13"/>
  <c r="C18545" i="13"/>
  <c r="C18546" i="13"/>
  <c r="C18547" i="13"/>
  <c r="C18548" i="13"/>
  <c r="C18549" i="13"/>
  <c r="C18550" i="13"/>
  <c r="C18551" i="13"/>
  <c r="C18552" i="13"/>
  <c r="C18553" i="13"/>
  <c r="C18554" i="13"/>
  <c r="C18555" i="13"/>
  <c r="C18556" i="13"/>
  <c r="C18557" i="13"/>
  <c r="C18558" i="13"/>
  <c r="C18559" i="13"/>
  <c r="C18560" i="13"/>
  <c r="C18561" i="13"/>
  <c r="C18562" i="13"/>
  <c r="C18563" i="13"/>
  <c r="C18564" i="13"/>
  <c r="C18565" i="13"/>
  <c r="C18566" i="13"/>
  <c r="C18567" i="13"/>
  <c r="C18568" i="13"/>
  <c r="C18569" i="13"/>
  <c r="C18570" i="13"/>
  <c r="C18571" i="13"/>
  <c r="C18572" i="13"/>
  <c r="C18573" i="13"/>
  <c r="C18574" i="13"/>
  <c r="C18575" i="13"/>
  <c r="C18576" i="13"/>
  <c r="C18577" i="13"/>
  <c r="C18578" i="13"/>
  <c r="C18579" i="13"/>
  <c r="C18580" i="13"/>
  <c r="C18581" i="13"/>
  <c r="C18582" i="13"/>
  <c r="C18583" i="13"/>
  <c r="C18584" i="13"/>
  <c r="C18585" i="13"/>
  <c r="C18586" i="13"/>
  <c r="C18587" i="13"/>
  <c r="C18588" i="13"/>
  <c r="C18589" i="13"/>
  <c r="C18590" i="13"/>
  <c r="C18591" i="13"/>
  <c r="C18592" i="13"/>
  <c r="C18593" i="13"/>
  <c r="C18594" i="13"/>
  <c r="C18595" i="13"/>
  <c r="C18596" i="13"/>
  <c r="C18597" i="13"/>
  <c r="C18598" i="13"/>
  <c r="C18599" i="13"/>
  <c r="C18600" i="13"/>
  <c r="C18601" i="13"/>
  <c r="C18602" i="13"/>
  <c r="C18603" i="13"/>
  <c r="C18604" i="13"/>
  <c r="C18605" i="13"/>
  <c r="C18606" i="13"/>
  <c r="C18607" i="13"/>
  <c r="C18608" i="13"/>
  <c r="C18609" i="13"/>
  <c r="C18610" i="13"/>
  <c r="C18611" i="13"/>
  <c r="C18612" i="13"/>
  <c r="C18613" i="13"/>
  <c r="C18614" i="13"/>
  <c r="C18615" i="13"/>
  <c r="C18616" i="13"/>
  <c r="C18617" i="13"/>
  <c r="C18618" i="13"/>
  <c r="C18619" i="13"/>
  <c r="C18620" i="13"/>
  <c r="C18621" i="13"/>
  <c r="C18622" i="13"/>
  <c r="C18623" i="13"/>
  <c r="C18624" i="13"/>
  <c r="C18625" i="13"/>
  <c r="C18626" i="13"/>
  <c r="C18627" i="13"/>
  <c r="C18628" i="13"/>
  <c r="C18629" i="13"/>
  <c r="C18630" i="13"/>
  <c r="C18631" i="13"/>
  <c r="C18632" i="13"/>
  <c r="C18633" i="13"/>
  <c r="C18634" i="13"/>
  <c r="C18635" i="13"/>
  <c r="C18636" i="13"/>
  <c r="C18637" i="13"/>
  <c r="C18638" i="13"/>
  <c r="C18639" i="13"/>
  <c r="C18640" i="13"/>
  <c r="C18641" i="13"/>
  <c r="C18642" i="13"/>
  <c r="C18643" i="13"/>
  <c r="C18644" i="13"/>
  <c r="C18645" i="13"/>
  <c r="C18646" i="13"/>
  <c r="C18647" i="13"/>
  <c r="C18648" i="13"/>
  <c r="C18649" i="13"/>
  <c r="C18650" i="13"/>
  <c r="C18651" i="13"/>
  <c r="C18652" i="13"/>
  <c r="C18653" i="13"/>
  <c r="C18654" i="13"/>
  <c r="C18655" i="13"/>
  <c r="C18656" i="13"/>
  <c r="C18657" i="13"/>
  <c r="C18658" i="13"/>
  <c r="C18659" i="13"/>
  <c r="C18660" i="13"/>
  <c r="C18661" i="13"/>
  <c r="C18662" i="13"/>
  <c r="C18663" i="13"/>
  <c r="C18664" i="13"/>
  <c r="C18665" i="13"/>
  <c r="C18666" i="13"/>
  <c r="C18667" i="13"/>
  <c r="C18668" i="13"/>
  <c r="C18669" i="13"/>
  <c r="C18670" i="13"/>
  <c r="C18671" i="13"/>
  <c r="C18672" i="13"/>
  <c r="C18673" i="13"/>
  <c r="C18674" i="13"/>
  <c r="C18675" i="13"/>
  <c r="C18676" i="13"/>
  <c r="C18677" i="13"/>
  <c r="C18678" i="13"/>
  <c r="C18679" i="13"/>
  <c r="C18680" i="13"/>
  <c r="C18681" i="13"/>
  <c r="C18682" i="13"/>
  <c r="C18683" i="13"/>
  <c r="C18684" i="13"/>
  <c r="C18685" i="13"/>
  <c r="C18686" i="13"/>
  <c r="C18687" i="13"/>
  <c r="C18688" i="13"/>
  <c r="C18689" i="13"/>
  <c r="C18690" i="13"/>
  <c r="C18691" i="13"/>
  <c r="C18692" i="13"/>
  <c r="C18693" i="13"/>
  <c r="C18694" i="13"/>
  <c r="C18695" i="13"/>
  <c r="C18696" i="13"/>
  <c r="C18697" i="13"/>
  <c r="C18698" i="13"/>
  <c r="C18699" i="13"/>
  <c r="C18700" i="13"/>
  <c r="C18701" i="13"/>
  <c r="C18702" i="13"/>
  <c r="C18703" i="13"/>
  <c r="C18704" i="13"/>
  <c r="C18705" i="13"/>
  <c r="C18706" i="13"/>
  <c r="C18707" i="13"/>
  <c r="C18708" i="13"/>
  <c r="C18709" i="13"/>
  <c r="C18710" i="13"/>
  <c r="C18711" i="13"/>
  <c r="C18712" i="13"/>
  <c r="C18713" i="13"/>
  <c r="C18714" i="13"/>
  <c r="C18715" i="13"/>
  <c r="C18716" i="13"/>
  <c r="C18717" i="13"/>
  <c r="C18718" i="13"/>
  <c r="C18719" i="13"/>
  <c r="C18720" i="13"/>
  <c r="C18721" i="13"/>
  <c r="C18722" i="13"/>
  <c r="C18723" i="13"/>
  <c r="C18724" i="13"/>
  <c r="C18725" i="13"/>
  <c r="C18726" i="13"/>
  <c r="C18727" i="13"/>
  <c r="C18728" i="13"/>
  <c r="C18729" i="13"/>
  <c r="C18730" i="13"/>
  <c r="C18731" i="13"/>
  <c r="C18732" i="13"/>
  <c r="C18733" i="13"/>
  <c r="C18734" i="13"/>
  <c r="C18735" i="13"/>
  <c r="C18736" i="13"/>
  <c r="C18737" i="13"/>
  <c r="C18738" i="13"/>
  <c r="C18739" i="13"/>
  <c r="C18740" i="13"/>
  <c r="C18741" i="13"/>
  <c r="C18742" i="13"/>
  <c r="C18743" i="13"/>
  <c r="C18744" i="13"/>
  <c r="C18745" i="13"/>
  <c r="C18746" i="13"/>
  <c r="C18747" i="13"/>
  <c r="C18748" i="13"/>
  <c r="C18749" i="13"/>
  <c r="C18750" i="13"/>
  <c r="C18751" i="13"/>
  <c r="C18752" i="13"/>
  <c r="C18753" i="13"/>
  <c r="C18754" i="13"/>
  <c r="C18755" i="13"/>
  <c r="C18756" i="13"/>
  <c r="C18757" i="13"/>
  <c r="C18758" i="13"/>
  <c r="C18759" i="13"/>
  <c r="C18760" i="13"/>
  <c r="C18761" i="13"/>
  <c r="C18762" i="13"/>
  <c r="C18763" i="13"/>
  <c r="C18764" i="13"/>
  <c r="C18765" i="13"/>
  <c r="C18766" i="13"/>
  <c r="C18767" i="13"/>
  <c r="C18768" i="13"/>
  <c r="C18769" i="13"/>
  <c r="C18770" i="13"/>
  <c r="C18771" i="13"/>
  <c r="C18772" i="13"/>
  <c r="C18773" i="13"/>
  <c r="C18774" i="13"/>
  <c r="C18775" i="13"/>
  <c r="C18776" i="13"/>
  <c r="C18777" i="13"/>
  <c r="C18778" i="13"/>
  <c r="C18779" i="13"/>
  <c r="C18780" i="13"/>
  <c r="C18781" i="13"/>
  <c r="C18782" i="13"/>
  <c r="C18783" i="13"/>
  <c r="C18784" i="13"/>
  <c r="C18785" i="13"/>
  <c r="C18786" i="13"/>
  <c r="C18787" i="13"/>
  <c r="C18788" i="13"/>
  <c r="C18789" i="13"/>
  <c r="C18790" i="13"/>
  <c r="C18791" i="13"/>
  <c r="C18792" i="13"/>
  <c r="C18793" i="13"/>
  <c r="C18794" i="13"/>
  <c r="C18795" i="13"/>
  <c r="C18796" i="13"/>
  <c r="C18797" i="13"/>
  <c r="C18798" i="13"/>
  <c r="C18799" i="13"/>
  <c r="C18800" i="13"/>
  <c r="C18801" i="13"/>
  <c r="C18802" i="13"/>
  <c r="C18803" i="13"/>
  <c r="C18804" i="13"/>
  <c r="C18805" i="13"/>
  <c r="C18806" i="13"/>
  <c r="C18807" i="13"/>
  <c r="C18808" i="13"/>
  <c r="C18809" i="13"/>
  <c r="C18810" i="13"/>
  <c r="C18811" i="13"/>
  <c r="C18812" i="13"/>
  <c r="C18813" i="13"/>
  <c r="C18814" i="13"/>
  <c r="C18815" i="13"/>
  <c r="C18816" i="13"/>
  <c r="C18817" i="13"/>
  <c r="C18818" i="13"/>
  <c r="C18819" i="13"/>
  <c r="C18820" i="13"/>
  <c r="C18821" i="13"/>
  <c r="C18822" i="13"/>
  <c r="C18823" i="13"/>
  <c r="C18824" i="13"/>
  <c r="C18825" i="13"/>
  <c r="C18826" i="13"/>
  <c r="C18827" i="13"/>
  <c r="C18828" i="13"/>
  <c r="C18829" i="13"/>
  <c r="C18830" i="13"/>
  <c r="C18831" i="13"/>
  <c r="C18832" i="13"/>
  <c r="C18833" i="13"/>
  <c r="C18834" i="13"/>
  <c r="C18835" i="13"/>
  <c r="C18836" i="13"/>
  <c r="C18837" i="13"/>
  <c r="C18838" i="13"/>
  <c r="C18839" i="13"/>
  <c r="C18840" i="13"/>
  <c r="C18841" i="13"/>
  <c r="C18842" i="13"/>
  <c r="C18843" i="13"/>
  <c r="C18844" i="13"/>
  <c r="C18845" i="13"/>
  <c r="C18846" i="13"/>
  <c r="C18847" i="13"/>
  <c r="C18848" i="13"/>
  <c r="C18849" i="13"/>
  <c r="C18850" i="13"/>
  <c r="C18851" i="13"/>
  <c r="C18852" i="13"/>
  <c r="C18853" i="13"/>
  <c r="C18854" i="13"/>
  <c r="C18855" i="13"/>
  <c r="C18856" i="13"/>
  <c r="C18857" i="13"/>
  <c r="C18858" i="13"/>
  <c r="C18859" i="13"/>
  <c r="C18860" i="13"/>
  <c r="C18861" i="13"/>
  <c r="C18862" i="13"/>
  <c r="C18863" i="13"/>
  <c r="C18864" i="13"/>
  <c r="C18865" i="13"/>
  <c r="C18866" i="13"/>
  <c r="C18867" i="13"/>
  <c r="C18868" i="13"/>
  <c r="C18869" i="13"/>
  <c r="C18870" i="13"/>
  <c r="C18871" i="13"/>
  <c r="C18872" i="13"/>
  <c r="C18873" i="13"/>
  <c r="C18874" i="13"/>
  <c r="C18875" i="13"/>
  <c r="C18876" i="13"/>
  <c r="C18877" i="13"/>
  <c r="C18878" i="13"/>
  <c r="C18879" i="13"/>
  <c r="C18880" i="13"/>
  <c r="C18881" i="13"/>
  <c r="C18882" i="13"/>
  <c r="C18883" i="13"/>
  <c r="C18884" i="13"/>
  <c r="C18885" i="13"/>
  <c r="C18886" i="13"/>
  <c r="C18887" i="13"/>
  <c r="C18888" i="13"/>
  <c r="C18889" i="13"/>
  <c r="C18890" i="13"/>
  <c r="C18891" i="13"/>
  <c r="C18892" i="13"/>
  <c r="C18893" i="13"/>
  <c r="C18894" i="13"/>
  <c r="C18895" i="13"/>
  <c r="C18896" i="13"/>
  <c r="C18897" i="13"/>
  <c r="C18898" i="13"/>
  <c r="C18899" i="13"/>
  <c r="C18900" i="13"/>
  <c r="C18901" i="13"/>
  <c r="C18902" i="13"/>
  <c r="C18903" i="13"/>
  <c r="C18904" i="13"/>
  <c r="C18905" i="13"/>
  <c r="C18906" i="13"/>
  <c r="C18907" i="13"/>
  <c r="C18908" i="13"/>
  <c r="C18909" i="13"/>
  <c r="C18910" i="13"/>
  <c r="C18911" i="13"/>
  <c r="C18912" i="13"/>
  <c r="C18913" i="13"/>
  <c r="C18914" i="13"/>
  <c r="C18915" i="13"/>
  <c r="C18916" i="13"/>
  <c r="C18917" i="13"/>
  <c r="C18918" i="13"/>
  <c r="C18919" i="13"/>
  <c r="C18920" i="13"/>
  <c r="C18921" i="13"/>
  <c r="C18922" i="13"/>
  <c r="C18923" i="13"/>
  <c r="C18924" i="13"/>
  <c r="C18925" i="13"/>
  <c r="C18926" i="13"/>
  <c r="C18927" i="13"/>
  <c r="C18928" i="13"/>
  <c r="C18929" i="13"/>
  <c r="C18930" i="13"/>
  <c r="C18931" i="13"/>
  <c r="C18932" i="13"/>
  <c r="C18933" i="13"/>
  <c r="C18934" i="13"/>
  <c r="C18935" i="13"/>
  <c r="C18936" i="13"/>
  <c r="C18937" i="13"/>
  <c r="C18938" i="13"/>
  <c r="C18939" i="13"/>
  <c r="C18940" i="13"/>
  <c r="C18941" i="13"/>
  <c r="C18942" i="13"/>
  <c r="C18943" i="13"/>
  <c r="C18944" i="13"/>
  <c r="C18945" i="13"/>
  <c r="C18946" i="13"/>
  <c r="C18947" i="13"/>
  <c r="C18948" i="13"/>
  <c r="C18949" i="13"/>
  <c r="C18950" i="13"/>
  <c r="C18951" i="13"/>
  <c r="C18952" i="13"/>
  <c r="C18953" i="13"/>
  <c r="C18954" i="13"/>
  <c r="C18955" i="13"/>
  <c r="C18956" i="13"/>
  <c r="C18957" i="13"/>
  <c r="C18958" i="13"/>
  <c r="C18959" i="13"/>
  <c r="C18960" i="13"/>
  <c r="C18961" i="13"/>
  <c r="C18962" i="13"/>
  <c r="C18963" i="13"/>
  <c r="C18964" i="13"/>
  <c r="C18965" i="13"/>
  <c r="C18966" i="13"/>
  <c r="C18967" i="13"/>
  <c r="C18968" i="13"/>
  <c r="C18969" i="13"/>
  <c r="C18970" i="13"/>
  <c r="C18971" i="13"/>
  <c r="C18972" i="13"/>
  <c r="C18973" i="13"/>
  <c r="C18974" i="13"/>
  <c r="C18975" i="13"/>
  <c r="C18976" i="13"/>
  <c r="C18977" i="13"/>
  <c r="C18978" i="13"/>
  <c r="C18979" i="13"/>
  <c r="C18980" i="13"/>
  <c r="C18981" i="13"/>
  <c r="C18982" i="13"/>
  <c r="C18983" i="13"/>
  <c r="C18984" i="13"/>
  <c r="C18985" i="13"/>
  <c r="C18986" i="13"/>
  <c r="C18987" i="13"/>
  <c r="C18988" i="13"/>
  <c r="C18989" i="13"/>
  <c r="C18990" i="13"/>
  <c r="C18991" i="13"/>
  <c r="C18992" i="13"/>
  <c r="C18993" i="13"/>
  <c r="C18994" i="13"/>
  <c r="C18995" i="13"/>
  <c r="C18996" i="13"/>
  <c r="C18997" i="13"/>
  <c r="C18998" i="13"/>
  <c r="C18999" i="13"/>
  <c r="C19000" i="13"/>
  <c r="C19001" i="13"/>
  <c r="C19002" i="13"/>
  <c r="C19003" i="13"/>
  <c r="C19004" i="13"/>
  <c r="C19005" i="13"/>
  <c r="C19006" i="13"/>
  <c r="C19007" i="13"/>
  <c r="C19008" i="13"/>
  <c r="C19009" i="13"/>
  <c r="C19010" i="13"/>
  <c r="C19011" i="13"/>
  <c r="C19012" i="13"/>
  <c r="C19013" i="13"/>
  <c r="C19014" i="13"/>
  <c r="C19015" i="13"/>
  <c r="C19016" i="13"/>
  <c r="C19017" i="13"/>
  <c r="C19018" i="13"/>
  <c r="C19019" i="13"/>
  <c r="C19020" i="13"/>
  <c r="C19021" i="13"/>
  <c r="C19022" i="13"/>
  <c r="C19023" i="13"/>
  <c r="C19024" i="13"/>
  <c r="C19025" i="13"/>
  <c r="C19026" i="13"/>
  <c r="C19027" i="13"/>
  <c r="C19028" i="13"/>
  <c r="C19029" i="13"/>
  <c r="C19030" i="13"/>
  <c r="C19031" i="13"/>
  <c r="C19032" i="13"/>
  <c r="C19033" i="13"/>
  <c r="C19034" i="13"/>
  <c r="C19035" i="13"/>
  <c r="C19036" i="13"/>
  <c r="C19037" i="13"/>
  <c r="C19038" i="13"/>
  <c r="C19039" i="13"/>
  <c r="C19040" i="13"/>
  <c r="C19041" i="13"/>
  <c r="C19042" i="13"/>
  <c r="C19043" i="13"/>
  <c r="C19044" i="13"/>
  <c r="C19045" i="13"/>
  <c r="C19046" i="13"/>
  <c r="C19047" i="13"/>
  <c r="C19048" i="13"/>
  <c r="C19049" i="13"/>
  <c r="C19050" i="13"/>
  <c r="C19051" i="13"/>
  <c r="C19052" i="13"/>
  <c r="C19053" i="13"/>
  <c r="C19054" i="13"/>
  <c r="C19055" i="13"/>
  <c r="C19056" i="13"/>
  <c r="C19057" i="13"/>
  <c r="C19058" i="13"/>
  <c r="C19059" i="13"/>
  <c r="C19060" i="13"/>
  <c r="C19061" i="13"/>
  <c r="C19062" i="13"/>
  <c r="C19063" i="13"/>
  <c r="C19064" i="13"/>
  <c r="C19065" i="13"/>
  <c r="C19066" i="13"/>
  <c r="C19067" i="13"/>
  <c r="C19068" i="13"/>
  <c r="C19069" i="13"/>
  <c r="C19070" i="13"/>
  <c r="C19071" i="13"/>
  <c r="C19072" i="13"/>
  <c r="C19073" i="13"/>
  <c r="C19074" i="13"/>
  <c r="C19075" i="13"/>
  <c r="C19076" i="13"/>
  <c r="C19077" i="13"/>
  <c r="C19078" i="13"/>
  <c r="C19079" i="13"/>
  <c r="C19080" i="13"/>
  <c r="C19081" i="13"/>
  <c r="C19082" i="13"/>
  <c r="C19083" i="13"/>
  <c r="C19084" i="13"/>
  <c r="C19085" i="13"/>
  <c r="C19086" i="13"/>
  <c r="C19087" i="13"/>
  <c r="C19088" i="13"/>
  <c r="C19089" i="13"/>
  <c r="C19090" i="13"/>
  <c r="C19091" i="13"/>
  <c r="C19092" i="13"/>
  <c r="C19093" i="13"/>
  <c r="C19094" i="13"/>
  <c r="C19095" i="13"/>
  <c r="C19096" i="13"/>
  <c r="C19097" i="13"/>
  <c r="C19098" i="13"/>
  <c r="C19099" i="13"/>
  <c r="C19100" i="13"/>
  <c r="C19101" i="13"/>
  <c r="C19102" i="13"/>
  <c r="C19103" i="13"/>
  <c r="C19104" i="13"/>
  <c r="C19105" i="13"/>
  <c r="C19106" i="13"/>
  <c r="C19107" i="13"/>
  <c r="C19108" i="13"/>
  <c r="C19109" i="13"/>
  <c r="C19110" i="13"/>
  <c r="C19111" i="13"/>
  <c r="C19112" i="13"/>
  <c r="C19113" i="13"/>
  <c r="C19114" i="13"/>
  <c r="C19115" i="13"/>
  <c r="C19116" i="13"/>
  <c r="C19117" i="13"/>
  <c r="C19118" i="13"/>
  <c r="C19119" i="13"/>
  <c r="C19120" i="13"/>
  <c r="C19121" i="13"/>
  <c r="C19122" i="13"/>
  <c r="C19123" i="13"/>
  <c r="C19124" i="13"/>
  <c r="C19125" i="13"/>
  <c r="C19126" i="13"/>
  <c r="C19127" i="13"/>
  <c r="C19128" i="13"/>
  <c r="C19129" i="13"/>
  <c r="C19130" i="13"/>
  <c r="C19131" i="13"/>
  <c r="C19132" i="13"/>
  <c r="C19133" i="13"/>
  <c r="C19134" i="13"/>
  <c r="C19135" i="13"/>
  <c r="C19136" i="13"/>
  <c r="C19137" i="13"/>
  <c r="C19138" i="13"/>
  <c r="C19139" i="13"/>
  <c r="C19140" i="13"/>
  <c r="C19141" i="13"/>
  <c r="C19142" i="13"/>
  <c r="C19143" i="13"/>
  <c r="C19144" i="13"/>
  <c r="C19145" i="13"/>
  <c r="C19146" i="13"/>
  <c r="C19147" i="13"/>
  <c r="C19148" i="13"/>
  <c r="C19149" i="13"/>
  <c r="C19150" i="13"/>
  <c r="C19151" i="13"/>
  <c r="C19152" i="13"/>
  <c r="C19153" i="13"/>
  <c r="C19154" i="13"/>
  <c r="C19155" i="13"/>
  <c r="C19156" i="13"/>
  <c r="C19157" i="13"/>
  <c r="C19158" i="13"/>
  <c r="C19159" i="13"/>
  <c r="C19160" i="13"/>
  <c r="C19161" i="13"/>
  <c r="C19162" i="13"/>
  <c r="C19163" i="13"/>
  <c r="C19164" i="13"/>
  <c r="C19165" i="13"/>
  <c r="C19166" i="13"/>
  <c r="C19167" i="13"/>
  <c r="C19168" i="13"/>
  <c r="C19169" i="13"/>
  <c r="C19170" i="13"/>
  <c r="C19171" i="13"/>
  <c r="C19172" i="13"/>
  <c r="C19173" i="13"/>
  <c r="C19174" i="13"/>
  <c r="C19175" i="13"/>
  <c r="C19176" i="13"/>
  <c r="C19177" i="13"/>
  <c r="C19178" i="13"/>
  <c r="C19179" i="13"/>
  <c r="C19180" i="13"/>
  <c r="C19181" i="13"/>
  <c r="C19182" i="13"/>
  <c r="C19183" i="13"/>
  <c r="C19184" i="13"/>
  <c r="C19185" i="13"/>
  <c r="C19186" i="13"/>
  <c r="C19187" i="13"/>
  <c r="C19188" i="13"/>
  <c r="C19189" i="13"/>
  <c r="C19190" i="13"/>
  <c r="C19191" i="13"/>
  <c r="C19192" i="13"/>
  <c r="C19193" i="13"/>
  <c r="C19194" i="13"/>
  <c r="C19195" i="13"/>
  <c r="C19196" i="13"/>
  <c r="C19197" i="13"/>
  <c r="C19198" i="13"/>
  <c r="C19199" i="13"/>
  <c r="C19200" i="13"/>
  <c r="C19201" i="13"/>
  <c r="C19202" i="13"/>
  <c r="C19203" i="13"/>
  <c r="C19204" i="13"/>
  <c r="C19205" i="13"/>
  <c r="C19206" i="13"/>
  <c r="C19207" i="13"/>
  <c r="C19208" i="13"/>
  <c r="C19209" i="13"/>
  <c r="C19210" i="13"/>
  <c r="C19211" i="13"/>
  <c r="C19212" i="13"/>
  <c r="C19213" i="13"/>
  <c r="C19214" i="13"/>
  <c r="C19215" i="13"/>
  <c r="C19216" i="13"/>
  <c r="C19217" i="13"/>
  <c r="C19218" i="13"/>
  <c r="C19219" i="13"/>
  <c r="C19220" i="13"/>
  <c r="C19221" i="13"/>
  <c r="C19222" i="13"/>
  <c r="C19223" i="13"/>
  <c r="C19224" i="13"/>
  <c r="C19225" i="13"/>
  <c r="C19226" i="13"/>
  <c r="C19227" i="13"/>
  <c r="C19228" i="13"/>
  <c r="C19229" i="13"/>
  <c r="C19230" i="13"/>
  <c r="C19231" i="13"/>
  <c r="C19232" i="13"/>
  <c r="C19233" i="13"/>
  <c r="C19234" i="13"/>
  <c r="C19235" i="13"/>
  <c r="C19236" i="13"/>
  <c r="C19237" i="13"/>
  <c r="C19238" i="13"/>
  <c r="C19239" i="13"/>
  <c r="C19240" i="13"/>
  <c r="C19241" i="13"/>
  <c r="C19242" i="13"/>
  <c r="C19243" i="13"/>
  <c r="C19244" i="13"/>
  <c r="C19245" i="13"/>
  <c r="C19246" i="13"/>
  <c r="C19247" i="13"/>
  <c r="C19248" i="13"/>
  <c r="C19249" i="13"/>
  <c r="C19250" i="13"/>
  <c r="C19251" i="13"/>
  <c r="C19252" i="13"/>
  <c r="C19253" i="13"/>
  <c r="C19254" i="13"/>
  <c r="C19255" i="13"/>
  <c r="C19256" i="13"/>
  <c r="C19257" i="13"/>
  <c r="C19258" i="13"/>
  <c r="C19259" i="13"/>
  <c r="C19260" i="13"/>
  <c r="C19261" i="13"/>
  <c r="C19262" i="13"/>
  <c r="C19263" i="13"/>
  <c r="C19264" i="13"/>
  <c r="C19265" i="13"/>
  <c r="C19266" i="13"/>
  <c r="C19267" i="13"/>
  <c r="C19268" i="13"/>
  <c r="C19269" i="13"/>
  <c r="C19270" i="13"/>
  <c r="C19271" i="13"/>
  <c r="C19272" i="13"/>
  <c r="C19273" i="13"/>
  <c r="C19274" i="13"/>
  <c r="C19275" i="13"/>
  <c r="C19276" i="13"/>
  <c r="C19277" i="13"/>
  <c r="C19278" i="13"/>
  <c r="C19279" i="13"/>
  <c r="C19280" i="13"/>
  <c r="C19281" i="13"/>
  <c r="C19282" i="13"/>
  <c r="C19283" i="13"/>
  <c r="C19284" i="13"/>
  <c r="C19285" i="13"/>
  <c r="C19286" i="13"/>
  <c r="C19287" i="13"/>
  <c r="C19288" i="13"/>
  <c r="C19289" i="13"/>
  <c r="C19290" i="13"/>
  <c r="C19291" i="13"/>
  <c r="C19292" i="13"/>
  <c r="C19293" i="13"/>
  <c r="C19294" i="13"/>
  <c r="C19295" i="13"/>
  <c r="C19296" i="13"/>
  <c r="C19297" i="13"/>
  <c r="C19298" i="13"/>
  <c r="C19299" i="13"/>
  <c r="C19300" i="13"/>
  <c r="C19301" i="13"/>
  <c r="C19302" i="13"/>
  <c r="C19303" i="13"/>
  <c r="C19304" i="13"/>
  <c r="C19305" i="13"/>
  <c r="C19306" i="13"/>
  <c r="C19307" i="13"/>
  <c r="C19308" i="13"/>
  <c r="C19309" i="13"/>
  <c r="C19310" i="13"/>
  <c r="C19311" i="13"/>
  <c r="C19312" i="13"/>
  <c r="C19313" i="13"/>
  <c r="C19314" i="13"/>
  <c r="C19315" i="13"/>
  <c r="C19316" i="13"/>
  <c r="C19317" i="13"/>
  <c r="C19318" i="13"/>
  <c r="C19319" i="13"/>
  <c r="C19320" i="13"/>
  <c r="C19321" i="13"/>
  <c r="C19322" i="13"/>
  <c r="C19323" i="13"/>
  <c r="C19324" i="13"/>
  <c r="C19325" i="13"/>
  <c r="C19326" i="13"/>
  <c r="C19327" i="13"/>
  <c r="C19328" i="13"/>
  <c r="C19329" i="13"/>
  <c r="C19330" i="13"/>
  <c r="C19331" i="13"/>
  <c r="C19332" i="13"/>
  <c r="C19333" i="13"/>
  <c r="C19334" i="13"/>
  <c r="C19335" i="13"/>
  <c r="C19336" i="13"/>
  <c r="C19337" i="13"/>
  <c r="C19338" i="13"/>
  <c r="C19339" i="13"/>
  <c r="C19340" i="13"/>
  <c r="C19341" i="13"/>
  <c r="C19342" i="13"/>
  <c r="C19343" i="13"/>
  <c r="C19344" i="13"/>
  <c r="C19345" i="13"/>
  <c r="C19346" i="13"/>
  <c r="C19347" i="13"/>
  <c r="C19348" i="13"/>
  <c r="C19349" i="13"/>
  <c r="C19350" i="13"/>
  <c r="C19351" i="13"/>
  <c r="C19352" i="13"/>
  <c r="C19353" i="13"/>
  <c r="C19354" i="13"/>
  <c r="C19355" i="13"/>
  <c r="C19356" i="13"/>
  <c r="C19357" i="13"/>
  <c r="C19358" i="13"/>
  <c r="C19359" i="13"/>
  <c r="C19360" i="13"/>
  <c r="C19361" i="13"/>
  <c r="C19362" i="13"/>
  <c r="C19363" i="13"/>
  <c r="C19364" i="13"/>
  <c r="C19365" i="13"/>
  <c r="C19366" i="13"/>
  <c r="C19367" i="13"/>
  <c r="C19368" i="13"/>
  <c r="C19369" i="13"/>
  <c r="C19370" i="13"/>
  <c r="C19371" i="13"/>
  <c r="C19372" i="13"/>
  <c r="C19373" i="13"/>
  <c r="C19374" i="13"/>
  <c r="C19375" i="13"/>
  <c r="C19376" i="13"/>
  <c r="C19377" i="13"/>
  <c r="C19378" i="13"/>
  <c r="C19379" i="13"/>
  <c r="C19380" i="13"/>
  <c r="C19381" i="13"/>
  <c r="C19382" i="13"/>
  <c r="C19383" i="13"/>
  <c r="C19384" i="13"/>
  <c r="C19385" i="13"/>
  <c r="C19386" i="13"/>
  <c r="C19387" i="13"/>
  <c r="C19388" i="13"/>
  <c r="C19389" i="13"/>
  <c r="C19390" i="13"/>
  <c r="C19391" i="13"/>
  <c r="C19392" i="13"/>
  <c r="C19393" i="13"/>
  <c r="C19394" i="13"/>
  <c r="C19395" i="13"/>
  <c r="C19396" i="13"/>
  <c r="C19397" i="13"/>
  <c r="C19398" i="13"/>
  <c r="C19399" i="13"/>
  <c r="C19400" i="13"/>
  <c r="C19401" i="13"/>
  <c r="C19402" i="13"/>
  <c r="C19403" i="13"/>
  <c r="C19404" i="13"/>
  <c r="C19405" i="13"/>
  <c r="C19406" i="13"/>
  <c r="C19407" i="13"/>
  <c r="C19408" i="13"/>
  <c r="C19409" i="13"/>
  <c r="C19410" i="13"/>
  <c r="C19411" i="13"/>
  <c r="C19412" i="13"/>
  <c r="C19413" i="13"/>
  <c r="C19414" i="13"/>
  <c r="C19415" i="13"/>
  <c r="C19416" i="13"/>
  <c r="C19417" i="13"/>
  <c r="C19418" i="13"/>
  <c r="C19419" i="13"/>
  <c r="C19420" i="13"/>
  <c r="C19421" i="13"/>
  <c r="C19422" i="13"/>
  <c r="C19423" i="13"/>
  <c r="C19424" i="13"/>
  <c r="C19425" i="13"/>
  <c r="C19426" i="13"/>
  <c r="C19427" i="13"/>
  <c r="C19428" i="13"/>
  <c r="C19429" i="13"/>
  <c r="C19430" i="13"/>
  <c r="C19431" i="13"/>
  <c r="C19432" i="13"/>
  <c r="C19433" i="13"/>
  <c r="C19434" i="13"/>
  <c r="C19435" i="13"/>
  <c r="C19436" i="13"/>
  <c r="C19437" i="13"/>
  <c r="C19438" i="13"/>
  <c r="C19439" i="13"/>
  <c r="C19440" i="13"/>
  <c r="C19441" i="13"/>
  <c r="C19442" i="13"/>
  <c r="C19443" i="13"/>
  <c r="C19444" i="13"/>
  <c r="C19445" i="13"/>
  <c r="C19446" i="13"/>
  <c r="C19447" i="13"/>
  <c r="C19448" i="13"/>
  <c r="C19449" i="13"/>
  <c r="C19450" i="13"/>
  <c r="C19451" i="13"/>
  <c r="C19452" i="13"/>
  <c r="C19453" i="13"/>
  <c r="C19454" i="13"/>
  <c r="C19455" i="13"/>
  <c r="C19456" i="13"/>
  <c r="C19457" i="13"/>
  <c r="C19458" i="13"/>
  <c r="C19459" i="13"/>
  <c r="C19460" i="13"/>
  <c r="C19461" i="13"/>
  <c r="C19462" i="13"/>
  <c r="C19463" i="13"/>
  <c r="C19464" i="13"/>
  <c r="C19465" i="13"/>
  <c r="C19466" i="13"/>
  <c r="C19467" i="13"/>
  <c r="C19468" i="13"/>
  <c r="C19469" i="13"/>
  <c r="C19470" i="13"/>
  <c r="C19471" i="13"/>
  <c r="C19472" i="13"/>
  <c r="C19473" i="13"/>
  <c r="C19474" i="13"/>
  <c r="C19475" i="13"/>
  <c r="C19476" i="13"/>
  <c r="C19477" i="13"/>
  <c r="C19478" i="13"/>
  <c r="C19479" i="13"/>
  <c r="C19480" i="13"/>
  <c r="C19481" i="13"/>
  <c r="C19482" i="13"/>
  <c r="C19483" i="13"/>
  <c r="C19484" i="13"/>
  <c r="C19485" i="13"/>
  <c r="C19486" i="13"/>
  <c r="C19487" i="13"/>
  <c r="C19488" i="13"/>
  <c r="C19489" i="13"/>
  <c r="C19490" i="13"/>
  <c r="C19491" i="13"/>
  <c r="C19492" i="13"/>
  <c r="C19493" i="13"/>
  <c r="C19494" i="13"/>
  <c r="C19495" i="13"/>
  <c r="C19496" i="13"/>
  <c r="C19497" i="13"/>
  <c r="C19498" i="13"/>
  <c r="C19499" i="13"/>
  <c r="C19500" i="13"/>
  <c r="C19501" i="13"/>
  <c r="C19502" i="13"/>
  <c r="C19503" i="13"/>
  <c r="C19504" i="13"/>
  <c r="C19505" i="13"/>
  <c r="C19506" i="13"/>
  <c r="C19507" i="13"/>
  <c r="C19508" i="13"/>
  <c r="C19509" i="13"/>
  <c r="C19510" i="13"/>
  <c r="C19511" i="13"/>
  <c r="C19512" i="13"/>
  <c r="C19513" i="13"/>
  <c r="C19514" i="13"/>
  <c r="C19515" i="13"/>
  <c r="C19516" i="13"/>
  <c r="C19517" i="13"/>
  <c r="C19518" i="13"/>
  <c r="C19519" i="13"/>
  <c r="C19520" i="13"/>
  <c r="C19521" i="13"/>
  <c r="C19522" i="13"/>
  <c r="C19523" i="13"/>
  <c r="C19524" i="13"/>
  <c r="C19525" i="13"/>
  <c r="C19526" i="13"/>
  <c r="C19527" i="13"/>
  <c r="C19528" i="13"/>
  <c r="C19529" i="13"/>
  <c r="C19530" i="13"/>
  <c r="C19531" i="13"/>
  <c r="C19532" i="13"/>
  <c r="C19533" i="13"/>
  <c r="C19534" i="13"/>
  <c r="C19535" i="13"/>
  <c r="C19536" i="13"/>
  <c r="C19537" i="13"/>
  <c r="C19538" i="13"/>
  <c r="C19539" i="13"/>
  <c r="C19540" i="13"/>
  <c r="C19541" i="13"/>
  <c r="C19542" i="13"/>
  <c r="C19543" i="13"/>
  <c r="C19544" i="13"/>
  <c r="C19545" i="13"/>
  <c r="C19546" i="13"/>
  <c r="C19547" i="13"/>
  <c r="C19548" i="13"/>
  <c r="C19549" i="13"/>
  <c r="C19550" i="13"/>
  <c r="C19551" i="13"/>
  <c r="C19552" i="13"/>
  <c r="C19553" i="13"/>
  <c r="C19554" i="13"/>
  <c r="C19555" i="13"/>
  <c r="C19556" i="13"/>
  <c r="C19557" i="13"/>
  <c r="C19558" i="13"/>
  <c r="C19559" i="13"/>
  <c r="C19560" i="13"/>
  <c r="C19561" i="13"/>
  <c r="C19562" i="13"/>
  <c r="C19563" i="13"/>
  <c r="C19564" i="13"/>
  <c r="C19565" i="13"/>
  <c r="C19566" i="13"/>
  <c r="C19567" i="13"/>
  <c r="C19568" i="13"/>
  <c r="C19569" i="13"/>
  <c r="C19570" i="13"/>
  <c r="C19571" i="13"/>
  <c r="C19572" i="13"/>
  <c r="C19573" i="13"/>
  <c r="C19574" i="13"/>
  <c r="C19575" i="13"/>
  <c r="C19576" i="13"/>
  <c r="C19577" i="13"/>
  <c r="C19578" i="13"/>
  <c r="C19579" i="13"/>
  <c r="C19580" i="13"/>
  <c r="C19581" i="13"/>
  <c r="C19582" i="13"/>
  <c r="C19583" i="13"/>
  <c r="C19584" i="13"/>
  <c r="C19585" i="13"/>
  <c r="C19586" i="13"/>
  <c r="C19587" i="13"/>
  <c r="C19588" i="13"/>
  <c r="C19589" i="13"/>
  <c r="C19590" i="13"/>
  <c r="C19591" i="13"/>
  <c r="C19592" i="13"/>
  <c r="C19593" i="13"/>
  <c r="C19594" i="13"/>
  <c r="C19595" i="13"/>
  <c r="C19596" i="13"/>
  <c r="C19597" i="13"/>
  <c r="C19598" i="13"/>
  <c r="C19599" i="13"/>
  <c r="C19600" i="13"/>
  <c r="C19601" i="13"/>
  <c r="C19602" i="13"/>
  <c r="C19603" i="13"/>
  <c r="C19604" i="13"/>
  <c r="C19605" i="13"/>
  <c r="C19606" i="13"/>
  <c r="C19607" i="13"/>
  <c r="C19608" i="13"/>
  <c r="C19609" i="13"/>
  <c r="C19610" i="13"/>
  <c r="C19611" i="13"/>
  <c r="C19612" i="13"/>
  <c r="C19613" i="13"/>
  <c r="C19614" i="13"/>
  <c r="C19615" i="13"/>
  <c r="C19616" i="13"/>
  <c r="C19617" i="13"/>
  <c r="C19618" i="13"/>
  <c r="C19619" i="13"/>
  <c r="C19620" i="13"/>
  <c r="C19621" i="13"/>
  <c r="C19622" i="13"/>
  <c r="C19623" i="13"/>
  <c r="C19624" i="13"/>
  <c r="C19625" i="13"/>
  <c r="C19626" i="13"/>
  <c r="C19627" i="13"/>
  <c r="C19628" i="13"/>
  <c r="C19629" i="13"/>
  <c r="C19630" i="13"/>
  <c r="C19631" i="13"/>
  <c r="C19632" i="13"/>
  <c r="C19633" i="13"/>
  <c r="C19634" i="13"/>
  <c r="C19635" i="13"/>
  <c r="C19636" i="13"/>
  <c r="C19637" i="13"/>
  <c r="C19638" i="13"/>
  <c r="C19639" i="13"/>
  <c r="C19640" i="13"/>
  <c r="C19641" i="13"/>
  <c r="C19642" i="13"/>
  <c r="C19643" i="13"/>
  <c r="C19644" i="13"/>
  <c r="C19645" i="13"/>
  <c r="C19646" i="13"/>
  <c r="C19647" i="13"/>
  <c r="C19648" i="13"/>
  <c r="C19649" i="13"/>
  <c r="C19650" i="13"/>
  <c r="C19651" i="13"/>
  <c r="C19652" i="13"/>
  <c r="C19653" i="13"/>
  <c r="C19654" i="13"/>
  <c r="C19655" i="13"/>
  <c r="C19656" i="13"/>
  <c r="C19657" i="13"/>
  <c r="C19658" i="13"/>
  <c r="C19659" i="13"/>
  <c r="C19660" i="13"/>
  <c r="C19661" i="13"/>
  <c r="C19662" i="13"/>
  <c r="C19663" i="13"/>
  <c r="C19664" i="13"/>
  <c r="C19665" i="13"/>
  <c r="C19666" i="13"/>
  <c r="C19667" i="13"/>
  <c r="C19668" i="13"/>
  <c r="C19669" i="13"/>
  <c r="C19670" i="13"/>
  <c r="C19671" i="13"/>
  <c r="C19672" i="13"/>
  <c r="C19673" i="13"/>
  <c r="C19674" i="13"/>
  <c r="C19675" i="13"/>
  <c r="C19676" i="13"/>
  <c r="C19677" i="13"/>
  <c r="C19678" i="13"/>
  <c r="C19679" i="13"/>
  <c r="C19680" i="13"/>
  <c r="C19681" i="13"/>
  <c r="C19682" i="13"/>
  <c r="C19683" i="13"/>
  <c r="C19684" i="13"/>
  <c r="C19685" i="13"/>
  <c r="C19686" i="13"/>
  <c r="C19687" i="13"/>
  <c r="C19688" i="13"/>
  <c r="C19689" i="13"/>
  <c r="C19690" i="13"/>
  <c r="C19691" i="13"/>
  <c r="C19692" i="13"/>
  <c r="C19693" i="13"/>
  <c r="C19694" i="13"/>
  <c r="C19695" i="13"/>
  <c r="C19696" i="13"/>
  <c r="C19697" i="13"/>
  <c r="C19698" i="13"/>
  <c r="C19699" i="13"/>
  <c r="C19700" i="13"/>
  <c r="C19701" i="13"/>
  <c r="C19702" i="13"/>
  <c r="C19703" i="13"/>
  <c r="C19704" i="13"/>
  <c r="C19705" i="13"/>
  <c r="C19706" i="13"/>
  <c r="C19707" i="13"/>
  <c r="C19708" i="13"/>
  <c r="C19709" i="13"/>
  <c r="C19710" i="13"/>
  <c r="C19711" i="13"/>
  <c r="C19712" i="13"/>
  <c r="C19713" i="13"/>
  <c r="C19714" i="13"/>
  <c r="C19715" i="13"/>
  <c r="C19716" i="13"/>
  <c r="C19717" i="13"/>
  <c r="C19718" i="13"/>
  <c r="C19719" i="13"/>
  <c r="C19720" i="13"/>
  <c r="C19721" i="13"/>
  <c r="C19722" i="13"/>
  <c r="C19723" i="13"/>
  <c r="C19724" i="13"/>
  <c r="C19725" i="13"/>
  <c r="C19726" i="13"/>
  <c r="C19727" i="13"/>
  <c r="C19728" i="13"/>
  <c r="C19729" i="13"/>
  <c r="C19730" i="13"/>
  <c r="C19731" i="13"/>
  <c r="C19732" i="13"/>
  <c r="C19733" i="13"/>
  <c r="C19734" i="13"/>
  <c r="C19735" i="13"/>
  <c r="C19736" i="13"/>
  <c r="C19737" i="13"/>
  <c r="C19738" i="13"/>
  <c r="C19739" i="13"/>
  <c r="C19740" i="13"/>
  <c r="C19741" i="13"/>
  <c r="C19742" i="13"/>
  <c r="C19743" i="13"/>
  <c r="C19744" i="13"/>
  <c r="C19745" i="13"/>
  <c r="C19746" i="13"/>
  <c r="C19747" i="13"/>
  <c r="C19748" i="13"/>
  <c r="C19749" i="13"/>
  <c r="C19750" i="13"/>
  <c r="C19751" i="13"/>
  <c r="C19752" i="13"/>
  <c r="C19753" i="13"/>
  <c r="C19754" i="13"/>
  <c r="C19755" i="13"/>
  <c r="C19756" i="13"/>
  <c r="C19757" i="13"/>
  <c r="C19758" i="13"/>
  <c r="C19759" i="13"/>
  <c r="C19760" i="13"/>
  <c r="C19761" i="13"/>
  <c r="C19762" i="13"/>
  <c r="C19763" i="13"/>
  <c r="C19764" i="13"/>
  <c r="C19765" i="13"/>
  <c r="C19766" i="13"/>
  <c r="C19767" i="13"/>
  <c r="C19768" i="13"/>
  <c r="C19769" i="13"/>
  <c r="C19770" i="13"/>
  <c r="C19771" i="13"/>
  <c r="C19772" i="13"/>
  <c r="C19773" i="13"/>
  <c r="C19774" i="13"/>
  <c r="C19775" i="13"/>
  <c r="C19776" i="13"/>
  <c r="C19777" i="13"/>
  <c r="C19778" i="13"/>
  <c r="C19779" i="13"/>
  <c r="C19780" i="13"/>
  <c r="C19781" i="13"/>
  <c r="C19782" i="13"/>
  <c r="C19783" i="13"/>
  <c r="C19784" i="13"/>
  <c r="C19785" i="13"/>
  <c r="C19786" i="13"/>
  <c r="C19787" i="13"/>
  <c r="C19788" i="13"/>
  <c r="C19789" i="13"/>
  <c r="C19790" i="13"/>
  <c r="C19791" i="13"/>
  <c r="C19792" i="13"/>
  <c r="C19793" i="13"/>
  <c r="C19794" i="13"/>
  <c r="C19795" i="13"/>
  <c r="C19796" i="13"/>
  <c r="C19797" i="13"/>
  <c r="C19798" i="13"/>
  <c r="C19799" i="13"/>
  <c r="C19800" i="13"/>
  <c r="C19801" i="13"/>
  <c r="C19802" i="13"/>
  <c r="C19803" i="13"/>
  <c r="C19804" i="13"/>
  <c r="C19805" i="13"/>
  <c r="C19806" i="13"/>
  <c r="C19807" i="13"/>
  <c r="C19808" i="13"/>
  <c r="C19809" i="13"/>
  <c r="C19810" i="13"/>
  <c r="C19811" i="13"/>
  <c r="C19812" i="13"/>
  <c r="C19813" i="13"/>
  <c r="C19814" i="13"/>
  <c r="C19815" i="13"/>
  <c r="C19816" i="13"/>
  <c r="C19817" i="13"/>
  <c r="C19818" i="13"/>
  <c r="C19819" i="13"/>
  <c r="C19820" i="13"/>
  <c r="C19821" i="13"/>
  <c r="C19822" i="13"/>
  <c r="C19823" i="13"/>
  <c r="C19824" i="13"/>
  <c r="C19825" i="13"/>
  <c r="C19826" i="13"/>
  <c r="C19827" i="13"/>
  <c r="C19828" i="13"/>
  <c r="C19829" i="13"/>
  <c r="C19830" i="13"/>
  <c r="C19831" i="13"/>
  <c r="C19832" i="13"/>
  <c r="C19833" i="13"/>
  <c r="C19834" i="13"/>
  <c r="C19835" i="13"/>
  <c r="C19836" i="13"/>
  <c r="C19837" i="13"/>
  <c r="C19838" i="13"/>
  <c r="C19839" i="13"/>
  <c r="C19840" i="13"/>
  <c r="C19841" i="13"/>
  <c r="C19842" i="13"/>
  <c r="C19843" i="13"/>
  <c r="C19844" i="13"/>
  <c r="C19845" i="13"/>
  <c r="C19846" i="13"/>
  <c r="C19847" i="13"/>
  <c r="C19848" i="13"/>
  <c r="C19849" i="13"/>
  <c r="C19850" i="13"/>
  <c r="C19851" i="13"/>
  <c r="C19852" i="13"/>
  <c r="C19853" i="13"/>
  <c r="C19854" i="13"/>
  <c r="C19855" i="13"/>
  <c r="C19856" i="13"/>
  <c r="C19857" i="13"/>
  <c r="C19858" i="13"/>
  <c r="C19859" i="13"/>
  <c r="C19860" i="13"/>
  <c r="C19861" i="13"/>
  <c r="C19862" i="13"/>
  <c r="C19863" i="13"/>
  <c r="C19864" i="13"/>
  <c r="C19865" i="13"/>
  <c r="C19866" i="13"/>
  <c r="C19867" i="13"/>
  <c r="C19868" i="13"/>
  <c r="C19869" i="13"/>
  <c r="C19870" i="13"/>
  <c r="C19871" i="13"/>
  <c r="C19872" i="13"/>
  <c r="C19873" i="13"/>
  <c r="C19874" i="13"/>
  <c r="C19875" i="13"/>
  <c r="C19876" i="13"/>
  <c r="C19877" i="13"/>
  <c r="C19878" i="13"/>
  <c r="C19879" i="13"/>
  <c r="C19880" i="13"/>
  <c r="C19881" i="13"/>
  <c r="C19882" i="13"/>
  <c r="C19883" i="13"/>
  <c r="C19884" i="13"/>
  <c r="C19885" i="13"/>
  <c r="C19886" i="13"/>
  <c r="C19887" i="13"/>
  <c r="C19888" i="13"/>
  <c r="C19889" i="13"/>
  <c r="C19890" i="13"/>
  <c r="C19891" i="13"/>
  <c r="C19892" i="13"/>
  <c r="C19893" i="13"/>
  <c r="C19894" i="13"/>
  <c r="C19895" i="13"/>
  <c r="C19896" i="13"/>
  <c r="C19897" i="13"/>
  <c r="C19898" i="13"/>
  <c r="C19899" i="13"/>
  <c r="C19900" i="13"/>
  <c r="C19901" i="13"/>
  <c r="C19902" i="13"/>
  <c r="C19903" i="13"/>
  <c r="C19904" i="13"/>
  <c r="C19905" i="13"/>
  <c r="C19906" i="13"/>
  <c r="C19907" i="13"/>
  <c r="C19908" i="13"/>
  <c r="C19909" i="13"/>
  <c r="C19910" i="13"/>
  <c r="C19911" i="13"/>
  <c r="C19912" i="13"/>
  <c r="C19913" i="13"/>
  <c r="C19914" i="13"/>
  <c r="C19915" i="13"/>
  <c r="C19916" i="13"/>
  <c r="C19917" i="13"/>
  <c r="C19918" i="13"/>
  <c r="C19919" i="13"/>
  <c r="C19920" i="13"/>
  <c r="C19921" i="13"/>
  <c r="C19922" i="13"/>
  <c r="C19923" i="13"/>
  <c r="C19924" i="13"/>
  <c r="C19925" i="13"/>
  <c r="C19926" i="13"/>
  <c r="C19927" i="13"/>
  <c r="C19928" i="13"/>
  <c r="C19929" i="13"/>
  <c r="C19930" i="13"/>
  <c r="C19931" i="13"/>
  <c r="C19932" i="13"/>
  <c r="C19933" i="13"/>
  <c r="C19934" i="13"/>
  <c r="C19935" i="13"/>
  <c r="C19936" i="13"/>
  <c r="C19937" i="13"/>
  <c r="C19938" i="13"/>
  <c r="C19939" i="13"/>
  <c r="C19940" i="13"/>
  <c r="C19941" i="13"/>
  <c r="C19942" i="13"/>
  <c r="C19943" i="13"/>
  <c r="C19944" i="13"/>
  <c r="C19945" i="13"/>
  <c r="C19946" i="13"/>
  <c r="C19947" i="13"/>
  <c r="C19948" i="13"/>
  <c r="C19949" i="13"/>
  <c r="C19950" i="13"/>
  <c r="C19951" i="13"/>
  <c r="C19952" i="13"/>
  <c r="C19953" i="13"/>
  <c r="C19954" i="13"/>
  <c r="C19955" i="13"/>
  <c r="C19956" i="13"/>
  <c r="C19957" i="13"/>
  <c r="C19958" i="13"/>
  <c r="C19959" i="13"/>
  <c r="C19960" i="13"/>
  <c r="C19961" i="13"/>
  <c r="C19962" i="13"/>
  <c r="C19963" i="13"/>
  <c r="C19964" i="13"/>
  <c r="C19965" i="13"/>
  <c r="C19966" i="13"/>
  <c r="C19967" i="13"/>
  <c r="C19968" i="13"/>
  <c r="C19969" i="13"/>
  <c r="C19970" i="13"/>
  <c r="C19971" i="13"/>
  <c r="C19972" i="13"/>
  <c r="C19973" i="13"/>
  <c r="C19974" i="13"/>
  <c r="C19975" i="13"/>
  <c r="C19976" i="13"/>
  <c r="C19977" i="13"/>
  <c r="C19978" i="13"/>
  <c r="C19979" i="13"/>
  <c r="C19980" i="13"/>
  <c r="C19981" i="13"/>
  <c r="C19982" i="13"/>
  <c r="C19983" i="13"/>
  <c r="C19984" i="13"/>
  <c r="C19985" i="13"/>
  <c r="C19986" i="13"/>
  <c r="C19987" i="13"/>
  <c r="C19988" i="13"/>
  <c r="C19989" i="13"/>
  <c r="C19990" i="13"/>
  <c r="C19991" i="13"/>
  <c r="C19992" i="13"/>
  <c r="C19993" i="13"/>
  <c r="C19994" i="13"/>
  <c r="C19995" i="13"/>
  <c r="C19996" i="13"/>
  <c r="C19997" i="13"/>
  <c r="C19998" i="13"/>
  <c r="C19999" i="13"/>
  <c r="C20000" i="13"/>
  <c r="C20001" i="13"/>
  <c r="C20002" i="13"/>
  <c r="C20003" i="13"/>
  <c r="C20004" i="13"/>
  <c r="C20005" i="13"/>
  <c r="C20006" i="13"/>
  <c r="C20007" i="13"/>
  <c r="C20008" i="13"/>
  <c r="C20009" i="13"/>
  <c r="C20010" i="13"/>
  <c r="C20011" i="13"/>
  <c r="C20012" i="13"/>
  <c r="C20013" i="13"/>
  <c r="C20014" i="13"/>
  <c r="C20015" i="13"/>
  <c r="C20016" i="13"/>
  <c r="C20017" i="13"/>
  <c r="C20018" i="13"/>
  <c r="C20019" i="13"/>
  <c r="C20020" i="13"/>
  <c r="C20021" i="13"/>
  <c r="C20022" i="13"/>
  <c r="C20023" i="13"/>
  <c r="C20024" i="13"/>
  <c r="C20025" i="13"/>
  <c r="C20026" i="13"/>
  <c r="C20027" i="13"/>
  <c r="C20028" i="13"/>
  <c r="C20029" i="13"/>
  <c r="C20030" i="13"/>
  <c r="C20031" i="13"/>
  <c r="C20032" i="13"/>
  <c r="C20033" i="13"/>
  <c r="C20034" i="13"/>
  <c r="C20035" i="13"/>
  <c r="C20036" i="13"/>
  <c r="C20037" i="13"/>
  <c r="C20038" i="13"/>
  <c r="C20039" i="13"/>
  <c r="C20040" i="13"/>
  <c r="C20041" i="13"/>
  <c r="C20042" i="13"/>
  <c r="C20043" i="13"/>
  <c r="C20044" i="13"/>
  <c r="C20045" i="13"/>
  <c r="C20046" i="13"/>
  <c r="C20047" i="13"/>
  <c r="C20048" i="13"/>
  <c r="C20049" i="13"/>
  <c r="C20050" i="13"/>
  <c r="C20051" i="13"/>
  <c r="C20052" i="13"/>
  <c r="C20053" i="13"/>
  <c r="C20054" i="13"/>
  <c r="C20055" i="13"/>
  <c r="C20056" i="13"/>
  <c r="C20057" i="13"/>
  <c r="C20058" i="13"/>
  <c r="C20059" i="13"/>
  <c r="C20060" i="13"/>
  <c r="C20061" i="13"/>
  <c r="C20062" i="13"/>
  <c r="C20063" i="13"/>
  <c r="C20064" i="13"/>
  <c r="C20065" i="13"/>
  <c r="C20066" i="13"/>
  <c r="C20067" i="13"/>
  <c r="C20068" i="13"/>
  <c r="C20069" i="13"/>
  <c r="C20070" i="13"/>
  <c r="C20071" i="13"/>
  <c r="C20072" i="13"/>
  <c r="C20073" i="13"/>
  <c r="C20074" i="13"/>
  <c r="C20075" i="13"/>
  <c r="C20076" i="13"/>
  <c r="C20077" i="13"/>
  <c r="C20078" i="13"/>
  <c r="C20079" i="13"/>
  <c r="C20080" i="13"/>
  <c r="C20081" i="13"/>
  <c r="C20082" i="13"/>
  <c r="C20083" i="13"/>
  <c r="C20084" i="13"/>
  <c r="C20085" i="13"/>
  <c r="C20086" i="13"/>
  <c r="C20087" i="13"/>
  <c r="C20088" i="13"/>
  <c r="C20089" i="13"/>
  <c r="C20090" i="13"/>
  <c r="C20091" i="13"/>
  <c r="C20092" i="13"/>
  <c r="C20093" i="13"/>
  <c r="C20094" i="13"/>
  <c r="C20095" i="13"/>
  <c r="C20096" i="13"/>
  <c r="C20097" i="13"/>
  <c r="C20098" i="13"/>
  <c r="C20099" i="13"/>
  <c r="C20100" i="13"/>
  <c r="C20101" i="13"/>
  <c r="C20102" i="13"/>
  <c r="C20103" i="13"/>
  <c r="C20104" i="13"/>
  <c r="C20105" i="13"/>
  <c r="C20106" i="13"/>
  <c r="C20107" i="13"/>
  <c r="C20108" i="13"/>
  <c r="C20109" i="13"/>
  <c r="C20110" i="13"/>
  <c r="C20111" i="13"/>
  <c r="C20112" i="13"/>
  <c r="C20113" i="13"/>
  <c r="C20114" i="13"/>
  <c r="C20115" i="13"/>
  <c r="C20116" i="13"/>
  <c r="C20117" i="13"/>
  <c r="C20118" i="13"/>
  <c r="C20119" i="13"/>
  <c r="C20120" i="13"/>
  <c r="C20121" i="13"/>
  <c r="C20122" i="13"/>
  <c r="C20123" i="13"/>
  <c r="C20124" i="13"/>
  <c r="C20125" i="13"/>
  <c r="C20126" i="13"/>
  <c r="C20127" i="13"/>
  <c r="C20128" i="13"/>
  <c r="C20129" i="13"/>
  <c r="C20130" i="13"/>
  <c r="C20131" i="13"/>
  <c r="C20132" i="13"/>
  <c r="C20133" i="13"/>
  <c r="C20134" i="13"/>
  <c r="C20135" i="13"/>
  <c r="C20136" i="13"/>
  <c r="C20137" i="13"/>
  <c r="C20138" i="13"/>
  <c r="C20139" i="13"/>
  <c r="C20140" i="13"/>
  <c r="C20141" i="13"/>
  <c r="C20142" i="13"/>
  <c r="C20143" i="13"/>
  <c r="C20144" i="13"/>
  <c r="C20145" i="13"/>
  <c r="C20146" i="13"/>
  <c r="C20147" i="13"/>
  <c r="C20148" i="13"/>
  <c r="C20149" i="13"/>
  <c r="C20150" i="13"/>
  <c r="C20151" i="13"/>
  <c r="C20152" i="13"/>
  <c r="C20153" i="13"/>
  <c r="C20154" i="13"/>
  <c r="C20155" i="13"/>
  <c r="C20156" i="13"/>
  <c r="C20157" i="13"/>
  <c r="C20158" i="13"/>
  <c r="C20159" i="13"/>
  <c r="C20160" i="13"/>
  <c r="C20161" i="13"/>
  <c r="C20162" i="13"/>
  <c r="C20163" i="13"/>
  <c r="C20164" i="13"/>
  <c r="C20165" i="13"/>
  <c r="C20166" i="13"/>
  <c r="C20167" i="13"/>
  <c r="C20168" i="13"/>
  <c r="C20169" i="13"/>
  <c r="C20170" i="13"/>
  <c r="C20171" i="13"/>
  <c r="C20172" i="13"/>
  <c r="C20173" i="13"/>
  <c r="C20174" i="13"/>
  <c r="C20175" i="13"/>
  <c r="C20176" i="13"/>
  <c r="C20177" i="13"/>
  <c r="C20178" i="13"/>
  <c r="C20179" i="13"/>
  <c r="C20180" i="13"/>
  <c r="C20181" i="13"/>
  <c r="C20182" i="13"/>
  <c r="C20183" i="13"/>
  <c r="C20184" i="13"/>
  <c r="C20185" i="13"/>
  <c r="C20186" i="13"/>
  <c r="C20187" i="13"/>
  <c r="C20188" i="13"/>
  <c r="C20189" i="13"/>
  <c r="C20190" i="13"/>
  <c r="C20191" i="13"/>
  <c r="C20192" i="13"/>
  <c r="C20193" i="13"/>
  <c r="C20194" i="13"/>
  <c r="C20195" i="13"/>
  <c r="C20196" i="13"/>
  <c r="C20197" i="13"/>
  <c r="C20198" i="13"/>
  <c r="C20199" i="13"/>
  <c r="C20200" i="13"/>
  <c r="C20201" i="13"/>
  <c r="C20202" i="13"/>
  <c r="C20203" i="13"/>
  <c r="C20204" i="13"/>
  <c r="C20205" i="13"/>
  <c r="C20206" i="13"/>
  <c r="C20207" i="13"/>
  <c r="C20208" i="13"/>
  <c r="C20209" i="13"/>
  <c r="C20210" i="13"/>
  <c r="C20211" i="13"/>
  <c r="C20212" i="13"/>
  <c r="C20213" i="13"/>
  <c r="C20214" i="13"/>
  <c r="C20215" i="13"/>
  <c r="C20216" i="13"/>
  <c r="C20217" i="13"/>
  <c r="C20218" i="13"/>
  <c r="C20219" i="13"/>
  <c r="C20220" i="13"/>
  <c r="C20221" i="13"/>
  <c r="C20222" i="13"/>
  <c r="C20223" i="13"/>
  <c r="C20224" i="13"/>
  <c r="C20225" i="13"/>
  <c r="C20226" i="13"/>
  <c r="C20227" i="13"/>
  <c r="C20228" i="13"/>
  <c r="C20229" i="13"/>
  <c r="C20230" i="13"/>
  <c r="C20231" i="13"/>
  <c r="C20232" i="13"/>
  <c r="C20233" i="13"/>
  <c r="C20234" i="13"/>
  <c r="C20235" i="13"/>
  <c r="C20236" i="13"/>
  <c r="C20237" i="13"/>
  <c r="C20238" i="13"/>
  <c r="C20239" i="13"/>
  <c r="C20240" i="13"/>
  <c r="C20241" i="13"/>
  <c r="C20242" i="13"/>
  <c r="C20243" i="13"/>
  <c r="C20244" i="13"/>
  <c r="C20245" i="13"/>
  <c r="C20246" i="13"/>
  <c r="C20247" i="13"/>
  <c r="C20248" i="13"/>
  <c r="C20249" i="13"/>
  <c r="C20250" i="13"/>
  <c r="C20251" i="13"/>
  <c r="C20252" i="13"/>
  <c r="C20253" i="13"/>
  <c r="C20254" i="13"/>
  <c r="C20255" i="13"/>
  <c r="C20256" i="13"/>
  <c r="C20257" i="13"/>
  <c r="C20258" i="13"/>
  <c r="C20259" i="13"/>
  <c r="C20260" i="13"/>
  <c r="C20261" i="13"/>
  <c r="C20262" i="13"/>
  <c r="C20263" i="13"/>
  <c r="C20264" i="13"/>
  <c r="C20265" i="13"/>
  <c r="C20266" i="13"/>
  <c r="C20267" i="13"/>
  <c r="C20268" i="13"/>
  <c r="C20269" i="13"/>
  <c r="C20270" i="13"/>
  <c r="C20271" i="13"/>
  <c r="C20272" i="13"/>
  <c r="C20273" i="13"/>
  <c r="C20274" i="13"/>
  <c r="C20275" i="13"/>
  <c r="C20276" i="13"/>
  <c r="C20277" i="13"/>
  <c r="C20278" i="13"/>
  <c r="C20279" i="13"/>
  <c r="C20280" i="13"/>
  <c r="C20281" i="13"/>
  <c r="C20282" i="13"/>
  <c r="C20283" i="13"/>
  <c r="C20284" i="13"/>
  <c r="C20285" i="13"/>
  <c r="C20286" i="13"/>
  <c r="C20287" i="13"/>
  <c r="C20288" i="13"/>
  <c r="C20289" i="13"/>
  <c r="C20290" i="13"/>
  <c r="C20291" i="13"/>
  <c r="C20292" i="13"/>
  <c r="C20293" i="13"/>
  <c r="C20294" i="13"/>
  <c r="C20295" i="13"/>
  <c r="C20296" i="13"/>
  <c r="C20297" i="13"/>
  <c r="C20298" i="13"/>
  <c r="C20299" i="13"/>
  <c r="C20300" i="13"/>
  <c r="C20301" i="13"/>
  <c r="C20302" i="13"/>
  <c r="C20303" i="13"/>
  <c r="C20304" i="13"/>
  <c r="C20305" i="13"/>
  <c r="C20306" i="13"/>
  <c r="C20307" i="13"/>
  <c r="C20308" i="13"/>
  <c r="C20309" i="13"/>
  <c r="C20310" i="13"/>
  <c r="C20311" i="13"/>
  <c r="C20312" i="13"/>
  <c r="C20313" i="13"/>
  <c r="C20314" i="13"/>
  <c r="C20315" i="13"/>
  <c r="C20316" i="13"/>
  <c r="C20317" i="13"/>
  <c r="C20318" i="13"/>
  <c r="C20319" i="13"/>
  <c r="C20320" i="13"/>
  <c r="C20321" i="13"/>
  <c r="C20322" i="13"/>
  <c r="C20323" i="13"/>
  <c r="C20324" i="13"/>
  <c r="C20325" i="13"/>
  <c r="C20326" i="13"/>
  <c r="C20327" i="13"/>
  <c r="C20328" i="13"/>
  <c r="C20329" i="13"/>
  <c r="C20330" i="13"/>
  <c r="C20331" i="13"/>
  <c r="C20332" i="13"/>
  <c r="C20333" i="13"/>
  <c r="C20334" i="13"/>
  <c r="C20335" i="13"/>
  <c r="C20336" i="13"/>
  <c r="C20337" i="13"/>
  <c r="C20338" i="13"/>
  <c r="C20339" i="13"/>
  <c r="C20340" i="13"/>
  <c r="C20341" i="13"/>
  <c r="C20342" i="13"/>
  <c r="C20343" i="13"/>
  <c r="C20344" i="13"/>
  <c r="C20345" i="13"/>
  <c r="C20346" i="13"/>
  <c r="C20347" i="13"/>
  <c r="C20348" i="13"/>
  <c r="C20349" i="13"/>
  <c r="C20350" i="13"/>
  <c r="C20351" i="13"/>
  <c r="C20352" i="13"/>
  <c r="C20353" i="13"/>
  <c r="C20354" i="13"/>
  <c r="C20355" i="13"/>
  <c r="C20356" i="13"/>
  <c r="C20357" i="13"/>
  <c r="C20358" i="13"/>
  <c r="C20359" i="13"/>
  <c r="C20360" i="13"/>
  <c r="C20361" i="13"/>
  <c r="C20362" i="13"/>
  <c r="C20363" i="13"/>
  <c r="C20364" i="13"/>
  <c r="C20365" i="13"/>
  <c r="C20366" i="13"/>
  <c r="C20367" i="13"/>
  <c r="C20368" i="13"/>
  <c r="C20369" i="13"/>
  <c r="C20370" i="13"/>
  <c r="C20371" i="13"/>
  <c r="C20372" i="13"/>
  <c r="C20373" i="13"/>
  <c r="C20374" i="13"/>
  <c r="C20375" i="13"/>
  <c r="C20376" i="13"/>
  <c r="C20377" i="13"/>
  <c r="C20378" i="13"/>
  <c r="C20379" i="13"/>
  <c r="C20380" i="13"/>
  <c r="C20381" i="13"/>
  <c r="C20382" i="13"/>
  <c r="C20383" i="13"/>
  <c r="C20384" i="13"/>
  <c r="C20385" i="13"/>
  <c r="C20386" i="13"/>
  <c r="C20387" i="13"/>
  <c r="C20388" i="13"/>
  <c r="C20389" i="13"/>
  <c r="C20390" i="13"/>
  <c r="C20391" i="13"/>
  <c r="C20392" i="13"/>
  <c r="C20393" i="13"/>
  <c r="C20394" i="13"/>
  <c r="C20395" i="13"/>
  <c r="C20396" i="13"/>
  <c r="C20397" i="13"/>
  <c r="C20398" i="13"/>
  <c r="C20399" i="13"/>
  <c r="C20400" i="13"/>
  <c r="C20401" i="13"/>
  <c r="C20402" i="13"/>
  <c r="C20403" i="13"/>
  <c r="C20404" i="13"/>
  <c r="C20405" i="13"/>
  <c r="C20406" i="13"/>
  <c r="C20407" i="13"/>
  <c r="C20408" i="13"/>
  <c r="C20409" i="13"/>
  <c r="C20410" i="13"/>
  <c r="C20411" i="13"/>
  <c r="C20412" i="13"/>
  <c r="C20413" i="13"/>
  <c r="C20414" i="13"/>
  <c r="C20415" i="13"/>
  <c r="C20416" i="13"/>
  <c r="C20417" i="13"/>
  <c r="C20418" i="13"/>
  <c r="C20419" i="13"/>
  <c r="C20420" i="13"/>
  <c r="C20421" i="13"/>
  <c r="C20422" i="13"/>
  <c r="C20423" i="13"/>
  <c r="C20424" i="13"/>
  <c r="C20425" i="13"/>
  <c r="C20426" i="13"/>
  <c r="C20427" i="13"/>
  <c r="C20428" i="13"/>
  <c r="C20429" i="13"/>
  <c r="C20430" i="13"/>
  <c r="C20431" i="13"/>
  <c r="C20432" i="13"/>
  <c r="C20433" i="13"/>
  <c r="C20434" i="13"/>
  <c r="C20435" i="13"/>
  <c r="C20436" i="13"/>
  <c r="C20437" i="13"/>
  <c r="C20438" i="13"/>
  <c r="C20439" i="13"/>
  <c r="C20440" i="13"/>
  <c r="C20441" i="13"/>
  <c r="C20442" i="13"/>
  <c r="C20443" i="13"/>
  <c r="C20444" i="13"/>
  <c r="C20445" i="13"/>
  <c r="C20446" i="13"/>
  <c r="C20447" i="13"/>
  <c r="C20448" i="13"/>
  <c r="C20449" i="13"/>
  <c r="C20450" i="13"/>
  <c r="C20451" i="13"/>
  <c r="C20452" i="13"/>
  <c r="C20453" i="13"/>
  <c r="C20454" i="13"/>
  <c r="C20455" i="13"/>
  <c r="C20456" i="13"/>
  <c r="C20457" i="13"/>
  <c r="C20458" i="13"/>
  <c r="C20459" i="13"/>
  <c r="C20460" i="13"/>
  <c r="C20461" i="13"/>
  <c r="C20462" i="13"/>
  <c r="C20463" i="13"/>
  <c r="C20464" i="13"/>
  <c r="C20465" i="13"/>
  <c r="C20466" i="13"/>
  <c r="C20467" i="13"/>
  <c r="C20468" i="13"/>
  <c r="C20469" i="13"/>
  <c r="C20470" i="13"/>
  <c r="C20471" i="13"/>
  <c r="C20472" i="13"/>
  <c r="C20473" i="13"/>
  <c r="C20474" i="13"/>
  <c r="C20475" i="13"/>
  <c r="C20476" i="13"/>
  <c r="C20477" i="13"/>
  <c r="C20478" i="13"/>
  <c r="C20479" i="13"/>
  <c r="C20480" i="13"/>
  <c r="C20481" i="13"/>
  <c r="C20482" i="13"/>
  <c r="C20483" i="13"/>
  <c r="C20484" i="13"/>
  <c r="C20485" i="13"/>
  <c r="C20486" i="13"/>
  <c r="C20487" i="13"/>
  <c r="C20488" i="13"/>
  <c r="C20489" i="13"/>
  <c r="C20490" i="13"/>
  <c r="C20491" i="13"/>
  <c r="C20492" i="13"/>
  <c r="C20493" i="13"/>
  <c r="C20494" i="13"/>
  <c r="C20495" i="13"/>
  <c r="C20496" i="13"/>
  <c r="C20497" i="13"/>
  <c r="C20498" i="13"/>
  <c r="C20499" i="13"/>
  <c r="C20500" i="13"/>
  <c r="C20501" i="13"/>
  <c r="C20502" i="13"/>
  <c r="C20503" i="13"/>
  <c r="C20504" i="13"/>
  <c r="C20505" i="13"/>
  <c r="C20506" i="13"/>
  <c r="C20507" i="13"/>
  <c r="C20508" i="13"/>
  <c r="C20509" i="13"/>
  <c r="C20510" i="13"/>
  <c r="C20511" i="13"/>
  <c r="C20512" i="13"/>
  <c r="C20513" i="13"/>
  <c r="C20514" i="13"/>
  <c r="C20515" i="13"/>
  <c r="C20516" i="13"/>
  <c r="C20517" i="13"/>
  <c r="C20518" i="13"/>
  <c r="C20519" i="13"/>
  <c r="C20520" i="13"/>
  <c r="C20521" i="13"/>
  <c r="C20522" i="13"/>
  <c r="C20523" i="13"/>
  <c r="C20524" i="13"/>
  <c r="C20525" i="13"/>
  <c r="C20526" i="13"/>
  <c r="C20527" i="13"/>
  <c r="C20528" i="13"/>
  <c r="C20529" i="13"/>
  <c r="C20530" i="13"/>
  <c r="C20531" i="13"/>
  <c r="C20532" i="13"/>
  <c r="C20533" i="13"/>
  <c r="C20534" i="13"/>
  <c r="C20535" i="13"/>
  <c r="C20536" i="13"/>
  <c r="C20537" i="13"/>
  <c r="C20538" i="13"/>
  <c r="C20539" i="13"/>
  <c r="C20540" i="13"/>
  <c r="C20541" i="13"/>
  <c r="C20542" i="13"/>
  <c r="C20543" i="13"/>
  <c r="C20544" i="13"/>
  <c r="C20545" i="13"/>
  <c r="C20546" i="13"/>
  <c r="C20547" i="13"/>
  <c r="C20548" i="13"/>
  <c r="C20549" i="13"/>
  <c r="C20550" i="13"/>
  <c r="C20551" i="13"/>
  <c r="C20552" i="13"/>
  <c r="C20553" i="13"/>
  <c r="C20554" i="13"/>
  <c r="C20555" i="13"/>
  <c r="C20556" i="13"/>
  <c r="C20557" i="13"/>
  <c r="C20558" i="13"/>
  <c r="C20559" i="13"/>
  <c r="C20560" i="13"/>
  <c r="C20561" i="13"/>
  <c r="C20562" i="13"/>
  <c r="C20563" i="13"/>
  <c r="C20564" i="13"/>
  <c r="C20565" i="13"/>
  <c r="C20566" i="13"/>
  <c r="C20567" i="13"/>
  <c r="C20568" i="13"/>
  <c r="C20569" i="13"/>
  <c r="C20570" i="13"/>
  <c r="C20571" i="13"/>
  <c r="C20572" i="13"/>
  <c r="C20573" i="13"/>
  <c r="C20574" i="13"/>
  <c r="C20575" i="13"/>
  <c r="C20576" i="13"/>
  <c r="C20577" i="13"/>
  <c r="C20578" i="13"/>
  <c r="C20579" i="13"/>
  <c r="C20580" i="13"/>
  <c r="C20581" i="13"/>
  <c r="C20582" i="13"/>
  <c r="C20583" i="13"/>
  <c r="C20584" i="13"/>
  <c r="C20585" i="13"/>
  <c r="C20586" i="13"/>
  <c r="C20587" i="13"/>
  <c r="C20588" i="13"/>
  <c r="C20589" i="13"/>
  <c r="C20590" i="13"/>
  <c r="C20591" i="13"/>
  <c r="C20592" i="13"/>
  <c r="C20593" i="13"/>
  <c r="C20594" i="13"/>
  <c r="C20595" i="13"/>
  <c r="C20596" i="13"/>
  <c r="C20597" i="13"/>
  <c r="C20598" i="13"/>
  <c r="C20599" i="13"/>
  <c r="C20600" i="13"/>
  <c r="C20601" i="13"/>
  <c r="C20602" i="13"/>
  <c r="C20603" i="13"/>
  <c r="C20604" i="13"/>
  <c r="C20605" i="13"/>
  <c r="C20606" i="13"/>
  <c r="C20607" i="13"/>
  <c r="C20608" i="13"/>
  <c r="C20609" i="13"/>
  <c r="C20610" i="13"/>
  <c r="C20611" i="13"/>
  <c r="C20612" i="13"/>
  <c r="C20613" i="13"/>
  <c r="C20614" i="13"/>
  <c r="C20615" i="13"/>
  <c r="C20616" i="13"/>
  <c r="C20617" i="13"/>
  <c r="C20618" i="13"/>
  <c r="C20619" i="13"/>
  <c r="C20620" i="13"/>
  <c r="C20621" i="13"/>
  <c r="C20622" i="13"/>
  <c r="C20623" i="13"/>
  <c r="C20624" i="13"/>
  <c r="C20625" i="13"/>
  <c r="C20626" i="13"/>
  <c r="C20627" i="13"/>
  <c r="C20628" i="13"/>
  <c r="C20629" i="13"/>
  <c r="C20630" i="13"/>
  <c r="C20631" i="13"/>
  <c r="C20632" i="13"/>
  <c r="C20633" i="13"/>
  <c r="C20634" i="13"/>
  <c r="C20635" i="13"/>
  <c r="C20636" i="13"/>
  <c r="C20637" i="13"/>
  <c r="C20638" i="13"/>
  <c r="C20639" i="13"/>
  <c r="C20640" i="13"/>
  <c r="C20641" i="13"/>
  <c r="C20642" i="13"/>
  <c r="C20643" i="13"/>
  <c r="C20644" i="13"/>
  <c r="C20645" i="13"/>
  <c r="C20646" i="13"/>
  <c r="C20647" i="13"/>
  <c r="C20648" i="13"/>
  <c r="C20649" i="13"/>
  <c r="C20650" i="13"/>
  <c r="C20651" i="13"/>
  <c r="C20652" i="13"/>
  <c r="C20653" i="13"/>
  <c r="C20654" i="13"/>
  <c r="C20655" i="13"/>
  <c r="C20656" i="13"/>
  <c r="C20657" i="13"/>
  <c r="C20658" i="13"/>
  <c r="C20659" i="13"/>
  <c r="C20660" i="13"/>
  <c r="C20661" i="13"/>
  <c r="C20662" i="13"/>
  <c r="C20663" i="13"/>
  <c r="C20664" i="13"/>
  <c r="C20665" i="13"/>
  <c r="C20666" i="13"/>
  <c r="C20667" i="13"/>
  <c r="C20668" i="13"/>
  <c r="C20669" i="13"/>
  <c r="C20670" i="13"/>
  <c r="C20671" i="13"/>
  <c r="C20672" i="13"/>
  <c r="C20673" i="13"/>
  <c r="C20674" i="13"/>
  <c r="C20675" i="13"/>
  <c r="C20676" i="13"/>
  <c r="C20677" i="13"/>
  <c r="C20678" i="13"/>
  <c r="C20679" i="13"/>
  <c r="C20680" i="13"/>
  <c r="C20681" i="13"/>
  <c r="C20682" i="13"/>
  <c r="C20683" i="13"/>
  <c r="C20684" i="13"/>
  <c r="C20685" i="13"/>
  <c r="C20686" i="13"/>
  <c r="C20687" i="13"/>
  <c r="C20688" i="13"/>
  <c r="C20689" i="13"/>
  <c r="C20690" i="13"/>
  <c r="C20691" i="13"/>
  <c r="C20692" i="13"/>
  <c r="C20693" i="13"/>
  <c r="C20694" i="13"/>
  <c r="C20695" i="13"/>
  <c r="C20696" i="13"/>
  <c r="C20697" i="13"/>
  <c r="C20698" i="13"/>
  <c r="C20699" i="13"/>
  <c r="C20700" i="13"/>
  <c r="C20701" i="13"/>
  <c r="C20702" i="13"/>
  <c r="C20703" i="13"/>
  <c r="C20704" i="13"/>
  <c r="C20705" i="13"/>
  <c r="C20706" i="13"/>
  <c r="C20707" i="13"/>
  <c r="C20708" i="13"/>
  <c r="C20709" i="13"/>
  <c r="C20710" i="13"/>
  <c r="C20711" i="13"/>
  <c r="C20712" i="13"/>
  <c r="C20713" i="13"/>
  <c r="C20714" i="13"/>
  <c r="C20715" i="13"/>
  <c r="C20716" i="13"/>
  <c r="C20717" i="13"/>
  <c r="C20718" i="13"/>
  <c r="C20719" i="13"/>
  <c r="C20720" i="13"/>
  <c r="C20721" i="13"/>
  <c r="C20722" i="13"/>
  <c r="C20723" i="13"/>
  <c r="C20724" i="13"/>
  <c r="C20725" i="13"/>
  <c r="C20726" i="13"/>
  <c r="C20727" i="13"/>
  <c r="C20728" i="13"/>
  <c r="C20729" i="13"/>
  <c r="C20730" i="13"/>
  <c r="C20731" i="13"/>
  <c r="C20732" i="13"/>
  <c r="C20733" i="13"/>
  <c r="C20734" i="13"/>
  <c r="C20735" i="13"/>
  <c r="C20736" i="13"/>
  <c r="C20737" i="13"/>
  <c r="C20738" i="13"/>
  <c r="C20739" i="13"/>
  <c r="C20740" i="13"/>
  <c r="C20741" i="13"/>
  <c r="C20742" i="13"/>
  <c r="C20743" i="13"/>
  <c r="C20744" i="13"/>
  <c r="C20745" i="13"/>
  <c r="C20746" i="13"/>
  <c r="C20747" i="13"/>
  <c r="C20748" i="13"/>
  <c r="C20749" i="13"/>
  <c r="C20750" i="13"/>
  <c r="C20751" i="13"/>
  <c r="C20752" i="13"/>
  <c r="C20753" i="13"/>
  <c r="C20754" i="13"/>
  <c r="C20755" i="13"/>
  <c r="C20756" i="13"/>
  <c r="C20757" i="13"/>
  <c r="C20758" i="13"/>
  <c r="C20759" i="13"/>
  <c r="C20760" i="13"/>
  <c r="C20761" i="13"/>
  <c r="C20762" i="13"/>
  <c r="C20763" i="13"/>
  <c r="C20764" i="13"/>
  <c r="C20765" i="13"/>
  <c r="C20766" i="13"/>
  <c r="C20767" i="13"/>
  <c r="C20768" i="13"/>
  <c r="C20769" i="13"/>
  <c r="C20770" i="13"/>
  <c r="C20771" i="13"/>
  <c r="C20772" i="13"/>
  <c r="C20773" i="13"/>
  <c r="C20774" i="13"/>
  <c r="C20775" i="13"/>
  <c r="C20776" i="13"/>
  <c r="C20777" i="13"/>
  <c r="C20778" i="13"/>
  <c r="C20779" i="13"/>
  <c r="C20780" i="13"/>
  <c r="C20781" i="13"/>
  <c r="C20782" i="13"/>
  <c r="C20783" i="13"/>
  <c r="C20784" i="13"/>
  <c r="C20785" i="13"/>
  <c r="C20786" i="13"/>
  <c r="C20787" i="13"/>
  <c r="C20788" i="13"/>
  <c r="C20789" i="13"/>
  <c r="C20790" i="13"/>
  <c r="C20791" i="13"/>
  <c r="C20792" i="13"/>
  <c r="C20793" i="13"/>
  <c r="C20794" i="13"/>
  <c r="C20795" i="13"/>
  <c r="C20796" i="13"/>
  <c r="C20797" i="13"/>
  <c r="C20798" i="13"/>
  <c r="C20799" i="13"/>
  <c r="C20800" i="13"/>
  <c r="C20801" i="13"/>
  <c r="C20802" i="13"/>
  <c r="C20803" i="13"/>
  <c r="C20804" i="13"/>
  <c r="C20805" i="13"/>
  <c r="C20806" i="13"/>
  <c r="C20807" i="13"/>
  <c r="C20808" i="13"/>
  <c r="C20809" i="13"/>
  <c r="C20810" i="13"/>
  <c r="C20811" i="13"/>
  <c r="C20812" i="13"/>
  <c r="C20813" i="13"/>
  <c r="C20814" i="13"/>
  <c r="C20815" i="13"/>
  <c r="C20816" i="13"/>
  <c r="C20817" i="13"/>
  <c r="C20818" i="13"/>
  <c r="C20819" i="13"/>
  <c r="C20820" i="13"/>
  <c r="C20821" i="13"/>
  <c r="C20822" i="13"/>
  <c r="C20823" i="13"/>
  <c r="C20824" i="13"/>
  <c r="C20825" i="13"/>
  <c r="C20826" i="13"/>
  <c r="C20827" i="13"/>
  <c r="C20828" i="13"/>
  <c r="C20829" i="13"/>
  <c r="C20830" i="13"/>
  <c r="C20831" i="13"/>
  <c r="C20832" i="13"/>
  <c r="C20833" i="13"/>
  <c r="C20834" i="13"/>
  <c r="C20835" i="13"/>
  <c r="C20836" i="13"/>
  <c r="C20837" i="13"/>
  <c r="C20838" i="13"/>
  <c r="C20839" i="13"/>
  <c r="C20840" i="13"/>
  <c r="C20841" i="13"/>
  <c r="C20842" i="13"/>
  <c r="C20843" i="13"/>
  <c r="C20844" i="13"/>
  <c r="C20845" i="13"/>
  <c r="C20846" i="13"/>
  <c r="C20847" i="13"/>
  <c r="C20848" i="13"/>
  <c r="C20849" i="13"/>
  <c r="C20850" i="13"/>
  <c r="C20851" i="13"/>
  <c r="C20852" i="13"/>
  <c r="C20853" i="13"/>
  <c r="C20854" i="13"/>
  <c r="C20855" i="13"/>
  <c r="C20856" i="13"/>
  <c r="C20857" i="13"/>
  <c r="C20858" i="13"/>
  <c r="C20859" i="13"/>
  <c r="C20860" i="13"/>
  <c r="C20861" i="13"/>
  <c r="C20862" i="13"/>
  <c r="C20863" i="13"/>
  <c r="C20864" i="13"/>
  <c r="C20865" i="13"/>
  <c r="C20866" i="13"/>
  <c r="C20867" i="13"/>
  <c r="C20868" i="13"/>
  <c r="C20869" i="13"/>
  <c r="C20870" i="13"/>
  <c r="C20871" i="13"/>
  <c r="C20872" i="13"/>
  <c r="C20873" i="13"/>
  <c r="C20874" i="13"/>
  <c r="C20875" i="13"/>
  <c r="C20876" i="13"/>
  <c r="C20877" i="13"/>
  <c r="C20878" i="13"/>
  <c r="C20879" i="13"/>
  <c r="C20880" i="13"/>
  <c r="C20881" i="13"/>
  <c r="C20882" i="13"/>
  <c r="C20883" i="13"/>
  <c r="C20884" i="13"/>
  <c r="C20885" i="13"/>
  <c r="C20886" i="13"/>
  <c r="C20887" i="13"/>
  <c r="C20888" i="13"/>
  <c r="C20889" i="13"/>
  <c r="C20890" i="13"/>
  <c r="C20891" i="13"/>
  <c r="C20892" i="13"/>
  <c r="C20893" i="13"/>
  <c r="C20894" i="13"/>
  <c r="C20895" i="13"/>
  <c r="C20896" i="13"/>
  <c r="C20897" i="13"/>
  <c r="C20898" i="13"/>
  <c r="C20899" i="13"/>
  <c r="C20900" i="13"/>
  <c r="C20901" i="13"/>
  <c r="C20902" i="13"/>
  <c r="C20903" i="13"/>
  <c r="C20904" i="13"/>
  <c r="C20905" i="13"/>
  <c r="C20906" i="13"/>
  <c r="C20907" i="13"/>
  <c r="C20908" i="13"/>
  <c r="C20909" i="13"/>
  <c r="C20910" i="13"/>
  <c r="C20911" i="13"/>
  <c r="C20912" i="13"/>
  <c r="C20913" i="13"/>
  <c r="C20914" i="13"/>
  <c r="C20915" i="13"/>
  <c r="C20916" i="13"/>
  <c r="C20917" i="13"/>
  <c r="C20918" i="13"/>
  <c r="C20919" i="13"/>
  <c r="C20920" i="13"/>
  <c r="C20921" i="13"/>
  <c r="C20922" i="13"/>
  <c r="C20923" i="13"/>
  <c r="C20924" i="13"/>
  <c r="C20925" i="13"/>
  <c r="C20926" i="13"/>
  <c r="C20927" i="13"/>
  <c r="C20928" i="13"/>
  <c r="C20929" i="13"/>
  <c r="C20930" i="13"/>
  <c r="C20931" i="13"/>
  <c r="C20932" i="13"/>
  <c r="C20933" i="13"/>
  <c r="C20934" i="13"/>
  <c r="C20935" i="13"/>
  <c r="C20936" i="13"/>
  <c r="C20937" i="13"/>
  <c r="C20938" i="13"/>
  <c r="C20939" i="13"/>
  <c r="C20940" i="13"/>
  <c r="C20941" i="13"/>
  <c r="C20942" i="13"/>
  <c r="C20943" i="13"/>
  <c r="C20944" i="13"/>
  <c r="C20945" i="13"/>
  <c r="C20946" i="13"/>
  <c r="C20947" i="13"/>
  <c r="C20948" i="13"/>
  <c r="C20949" i="13"/>
  <c r="C20950" i="13"/>
  <c r="C20951" i="13"/>
  <c r="C20952" i="13"/>
  <c r="C20953" i="13"/>
  <c r="C20954" i="13"/>
  <c r="C20955" i="13"/>
  <c r="C20956" i="13"/>
  <c r="C20957" i="13"/>
  <c r="C20958" i="13"/>
  <c r="C20959" i="13"/>
  <c r="C20960" i="13"/>
  <c r="C20961" i="13"/>
  <c r="C20962" i="13"/>
  <c r="C20963" i="13"/>
  <c r="C20964" i="13"/>
  <c r="C20965" i="13"/>
  <c r="C20966" i="13"/>
  <c r="C20967" i="13"/>
  <c r="C20968" i="13"/>
  <c r="C20969" i="13"/>
  <c r="C20970" i="13"/>
  <c r="C20971" i="13"/>
  <c r="C20972" i="13"/>
  <c r="C20973" i="13"/>
  <c r="C20974" i="13"/>
  <c r="C20975" i="13"/>
  <c r="C20976" i="13"/>
  <c r="C20977" i="13"/>
  <c r="C20978" i="13"/>
  <c r="C20979" i="13"/>
  <c r="C20980" i="13"/>
  <c r="C20981" i="13"/>
  <c r="C20982" i="13"/>
  <c r="C20983" i="13"/>
  <c r="C20984" i="13"/>
  <c r="C20985" i="13"/>
  <c r="C20986" i="13"/>
  <c r="C20987" i="13"/>
  <c r="C20988" i="13"/>
  <c r="C20989" i="13"/>
  <c r="C20990" i="13"/>
  <c r="C20991" i="13"/>
  <c r="C20992" i="13"/>
  <c r="C20993" i="13"/>
  <c r="C20994" i="13"/>
  <c r="C20995" i="13"/>
  <c r="C20996" i="13"/>
  <c r="C20997" i="13"/>
  <c r="C20998" i="13"/>
  <c r="C20999" i="13"/>
  <c r="C21000" i="13"/>
  <c r="C21001" i="13"/>
  <c r="C21002" i="13"/>
  <c r="C21003" i="13"/>
  <c r="C21004" i="13"/>
  <c r="C21005" i="13"/>
  <c r="C21006" i="13"/>
  <c r="C21007" i="13"/>
  <c r="C21008" i="13"/>
  <c r="C21009" i="13"/>
  <c r="C21010" i="13"/>
  <c r="C21011" i="13"/>
  <c r="C21012" i="13"/>
  <c r="C21013" i="13"/>
  <c r="C21014" i="13"/>
  <c r="C21015" i="13"/>
  <c r="C21016" i="13"/>
  <c r="C21017" i="13"/>
  <c r="C21018" i="13"/>
  <c r="C21019" i="13"/>
  <c r="C21020" i="13"/>
  <c r="C21021" i="13"/>
  <c r="C21022" i="13"/>
  <c r="C21023" i="13"/>
  <c r="C21024" i="13"/>
  <c r="C21025" i="13"/>
  <c r="C21026" i="13"/>
  <c r="C21027" i="13"/>
  <c r="C21028" i="13"/>
  <c r="C21029" i="13"/>
  <c r="C21030" i="13"/>
  <c r="C21031" i="13"/>
  <c r="C21032" i="13"/>
  <c r="C21033" i="13"/>
  <c r="C21034" i="13"/>
  <c r="C21035" i="13"/>
  <c r="C21036" i="13"/>
  <c r="C21037" i="13"/>
  <c r="C21038" i="13"/>
  <c r="C21039" i="13"/>
  <c r="C21040" i="13"/>
  <c r="C21041" i="13"/>
  <c r="C21042" i="13"/>
  <c r="C21043" i="13"/>
  <c r="C21044" i="13"/>
  <c r="C21045" i="13"/>
  <c r="C21046" i="13"/>
  <c r="C21047" i="13"/>
  <c r="C21048" i="13"/>
  <c r="C21049" i="13"/>
  <c r="C21050" i="13"/>
  <c r="C21051" i="13"/>
  <c r="C21052" i="13"/>
  <c r="C21053" i="13"/>
  <c r="C21054" i="13"/>
  <c r="C21055" i="13"/>
  <c r="C21056" i="13"/>
  <c r="C21057" i="13"/>
  <c r="C21058" i="13"/>
  <c r="C21059" i="13"/>
  <c r="C21060" i="13"/>
  <c r="C21061" i="13"/>
  <c r="C21062" i="13"/>
  <c r="C21063" i="13"/>
  <c r="C21064" i="13"/>
  <c r="C21065" i="13"/>
  <c r="C21066" i="13"/>
  <c r="C21067" i="13"/>
  <c r="C21068" i="13"/>
  <c r="C21069" i="13"/>
  <c r="C21070" i="13"/>
  <c r="C21071" i="13"/>
  <c r="C21072" i="13"/>
  <c r="C21073" i="13"/>
  <c r="C21074" i="13"/>
  <c r="C21075" i="13"/>
  <c r="C21076" i="13"/>
  <c r="C21077" i="13"/>
  <c r="C21078" i="13"/>
  <c r="C21079" i="13"/>
  <c r="C21080" i="13"/>
  <c r="C21081" i="13"/>
  <c r="C21082" i="13"/>
  <c r="C21083" i="13"/>
  <c r="C21084" i="13"/>
  <c r="C21085" i="13"/>
  <c r="C21086" i="13"/>
  <c r="C21087" i="13"/>
  <c r="C21088" i="13"/>
  <c r="C21089" i="13"/>
  <c r="C21090" i="13"/>
  <c r="C21091" i="13"/>
  <c r="C21092" i="13"/>
  <c r="C21093" i="13"/>
  <c r="C21094" i="13"/>
  <c r="C21095" i="13"/>
  <c r="C21096" i="13"/>
  <c r="C21097" i="13"/>
  <c r="C21098" i="13"/>
  <c r="C21099" i="13"/>
  <c r="C21100" i="13"/>
  <c r="C21101" i="13"/>
  <c r="C21102" i="13"/>
  <c r="C21103" i="13"/>
  <c r="C21104" i="13"/>
  <c r="C21105" i="13"/>
  <c r="C21106" i="13"/>
  <c r="C21107" i="13"/>
  <c r="C21108" i="13"/>
  <c r="C21109" i="13"/>
  <c r="C21110" i="13"/>
  <c r="C21111" i="13"/>
  <c r="C21112" i="13"/>
  <c r="C21113" i="13"/>
  <c r="C21114" i="13"/>
  <c r="C21115" i="13"/>
  <c r="C21116" i="13"/>
  <c r="C21117" i="13"/>
  <c r="C21118" i="13"/>
  <c r="C21119" i="13"/>
  <c r="C21120" i="13"/>
  <c r="C21121" i="13"/>
  <c r="C21122" i="13"/>
  <c r="C21123" i="13"/>
  <c r="C21124" i="13"/>
  <c r="C21125" i="13"/>
  <c r="C21126" i="13"/>
  <c r="C21127" i="13"/>
  <c r="C21128" i="13"/>
  <c r="C21129" i="13"/>
  <c r="C21130" i="13"/>
  <c r="C21131" i="13"/>
  <c r="C21132" i="13"/>
  <c r="C21133" i="13"/>
  <c r="C21134" i="13"/>
  <c r="C21135" i="13"/>
  <c r="C21136" i="13"/>
  <c r="C21137" i="13"/>
  <c r="C21138" i="13"/>
  <c r="C21139" i="13"/>
  <c r="C21140" i="13"/>
  <c r="C21141" i="13"/>
  <c r="C21142" i="13"/>
  <c r="C21143" i="13"/>
  <c r="C21144" i="13"/>
  <c r="C21145" i="13"/>
  <c r="C21146" i="13"/>
  <c r="C21147" i="13"/>
  <c r="C21148" i="13"/>
  <c r="C21149" i="13"/>
  <c r="C21150" i="13"/>
  <c r="C21151" i="13"/>
  <c r="C21152" i="13"/>
  <c r="C21153" i="13"/>
  <c r="C21154" i="13"/>
  <c r="C21155" i="13"/>
  <c r="C21156" i="13"/>
  <c r="C21157" i="13"/>
  <c r="C21158" i="13"/>
  <c r="C21159" i="13"/>
  <c r="C21160" i="13"/>
  <c r="C21161" i="13"/>
  <c r="C21162" i="13"/>
  <c r="C21163" i="13"/>
  <c r="C21164" i="13"/>
  <c r="C21165" i="13"/>
  <c r="C21166" i="13"/>
  <c r="C21167" i="13"/>
  <c r="C21168" i="13"/>
  <c r="C21169" i="13"/>
  <c r="C21170" i="13"/>
  <c r="C21171" i="13"/>
  <c r="C21172" i="13"/>
  <c r="C21173" i="13"/>
  <c r="C21174" i="13"/>
  <c r="C21175" i="13"/>
  <c r="C21176" i="13"/>
  <c r="C21177" i="13"/>
  <c r="C21178" i="13"/>
  <c r="C21179" i="13"/>
  <c r="C21180" i="13"/>
  <c r="C21181" i="13"/>
  <c r="C21182" i="13"/>
  <c r="C21183" i="13"/>
  <c r="C21184" i="13"/>
  <c r="C21185" i="13"/>
  <c r="C21186" i="13"/>
  <c r="C21187" i="13"/>
  <c r="C21188" i="13"/>
  <c r="C21189" i="13"/>
  <c r="C21190" i="13"/>
  <c r="C21191" i="13"/>
  <c r="C21192" i="13"/>
  <c r="C21193" i="13"/>
  <c r="C21194" i="13"/>
  <c r="C21195" i="13"/>
  <c r="C21196" i="13"/>
  <c r="C21197" i="13"/>
  <c r="C21198" i="13"/>
  <c r="C21199" i="13"/>
  <c r="C21200" i="13"/>
  <c r="C21201" i="13"/>
  <c r="C21202" i="13"/>
  <c r="C21203" i="13"/>
  <c r="C21204" i="13"/>
  <c r="C21205" i="13"/>
  <c r="C21206" i="13"/>
  <c r="C21207" i="13"/>
  <c r="C21208" i="13"/>
  <c r="C21209" i="13"/>
  <c r="C21210" i="13"/>
  <c r="C21211" i="13"/>
  <c r="C21212" i="13"/>
  <c r="C21213" i="13"/>
  <c r="C21214" i="13"/>
  <c r="C21215" i="13"/>
  <c r="C21216" i="13"/>
  <c r="C21217" i="13"/>
  <c r="C21218" i="13"/>
  <c r="C21219" i="13"/>
  <c r="C21220" i="13"/>
  <c r="C21221" i="13"/>
  <c r="C21222" i="13"/>
  <c r="C21223" i="13"/>
  <c r="C21224" i="13"/>
  <c r="C21225" i="13"/>
  <c r="C21226" i="13"/>
  <c r="C21227" i="13"/>
  <c r="C21228" i="13"/>
  <c r="C21229" i="13"/>
  <c r="C21230" i="13"/>
  <c r="C21231" i="13"/>
  <c r="C21232" i="13"/>
  <c r="C21233" i="13"/>
  <c r="C21234" i="13"/>
  <c r="C21235" i="13"/>
  <c r="C21236" i="13"/>
  <c r="C21237" i="13"/>
  <c r="C21238" i="13"/>
  <c r="C21239" i="13"/>
  <c r="C21240" i="13"/>
  <c r="C21241" i="13"/>
  <c r="C21242" i="13"/>
  <c r="C21243" i="13"/>
  <c r="C21244" i="13"/>
  <c r="C21245" i="13"/>
  <c r="C21246" i="13"/>
  <c r="C21247" i="13"/>
  <c r="C21248" i="13"/>
  <c r="C21249" i="13"/>
  <c r="C21250" i="13"/>
  <c r="C21251" i="13"/>
  <c r="C21252" i="13"/>
  <c r="C21253" i="13"/>
  <c r="C21254" i="13"/>
  <c r="C21255" i="13"/>
  <c r="C21256" i="13"/>
  <c r="C21257" i="13"/>
  <c r="C21258" i="13"/>
  <c r="C21259" i="13"/>
  <c r="C21260" i="13"/>
  <c r="C21261" i="13"/>
  <c r="C21262" i="13"/>
  <c r="C21263" i="13"/>
  <c r="C21264" i="13"/>
  <c r="C21265" i="13"/>
  <c r="C21266" i="13"/>
  <c r="C21267" i="13"/>
  <c r="C21268" i="13"/>
  <c r="C21269" i="13"/>
  <c r="C21270" i="13"/>
  <c r="C21271" i="13"/>
  <c r="C21272" i="13"/>
  <c r="C21273" i="13"/>
  <c r="C21274" i="13"/>
  <c r="C21275" i="13"/>
  <c r="C21276" i="13"/>
  <c r="C21277" i="13"/>
  <c r="C21278" i="13"/>
  <c r="C21279" i="13"/>
  <c r="C21280" i="13"/>
  <c r="C21281" i="13"/>
  <c r="C21282" i="13"/>
  <c r="C21283" i="13"/>
  <c r="C21284" i="13"/>
  <c r="C21285" i="13"/>
  <c r="C21286" i="13"/>
  <c r="C21287" i="13"/>
  <c r="C21288" i="13"/>
  <c r="C21289" i="13"/>
  <c r="C21290" i="13"/>
  <c r="C21291" i="13"/>
  <c r="C21292" i="13"/>
  <c r="C21293" i="13"/>
  <c r="C21294" i="13"/>
  <c r="C21295" i="13"/>
  <c r="C21296" i="13"/>
  <c r="C21297" i="13"/>
  <c r="C21298" i="13"/>
  <c r="C21299" i="13"/>
  <c r="C21300" i="13"/>
  <c r="C21301" i="13"/>
  <c r="C21302" i="13"/>
  <c r="C21303" i="13"/>
  <c r="C21304" i="13"/>
  <c r="C21305" i="13"/>
  <c r="C21306" i="13"/>
  <c r="C21307" i="13"/>
  <c r="C21308" i="13"/>
  <c r="C21309" i="13"/>
  <c r="C21310" i="13"/>
  <c r="C21311" i="13"/>
  <c r="C21312" i="13"/>
  <c r="C21313" i="13"/>
  <c r="C21314" i="13"/>
  <c r="C21315" i="13"/>
  <c r="C21316" i="13"/>
  <c r="C21317" i="13"/>
  <c r="C21318" i="13"/>
  <c r="C21319" i="13"/>
  <c r="C21320" i="13"/>
  <c r="C21321" i="13"/>
  <c r="C21322" i="13"/>
  <c r="C21323" i="13"/>
  <c r="C21324" i="13"/>
  <c r="C21325" i="13"/>
  <c r="C21326" i="13"/>
  <c r="C21327" i="13"/>
  <c r="C21328" i="13"/>
  <c r="C21329" i="13"/>
  <c r="C21330" i="13"/>
  <c r="C21331" i="13"/>
  <c r="C21332" i="13"/>
  <c r="C21333" i="13"/>
  <c r="C21334" i="13"/>
  <c r="C21335" i="13"/>
  <c r="C21336" i="13"/>
  <c r="C21337" i="13"/>
  <c r="C21338" i="13"/>
  <c r="C21339" i="13"/>
  <c r="C21340" i="13"/>
  <c r="C21341" i="13"/>
  <c r="C21342" i="13"/>
  <c r="C21343" i="13"/>
  <c r="C21344" i="13"/>
  <c r="C21345" i="13"/>
  <c r="C21346" i="13"/>
  <c r="C21347" i="13"/>
  <c r="C21348" i="13"/>
  <c r="C21349" i="13"/>
  <c r="C21350" i="13"/>
  <c r="C21351" i="13"/>
  <c r="C21352" i="13"/>
  <c r="C21353" i="13"/>
  <c r="C21354" i="13"/>
  <c r="C21355" i="13"/>
  <c r="C21356" i="13"/>
  <c r="C21357" i="13"/>
  <c r="C21358" i="13"/>
  <c r="C21359" i="13"/>
  <c r="C21360" i="13"/>
  <c r="C21361" i="13"/>
  <c r="C21362" i="13"/>
  <c r="C21363" i="13"/>
  <c r="C21364" i="13"/>
  <c r="C21365" i="13"/>
  <c r="C21366" i="13"/>
  <c r="C21367" i="13"/>
  <c r="C21368" i="13"/>
  <c r="C21369" i="13"/>
  <c r="C21370" i="13"/>
  <c r="C21371" i="13"/>
  <c r="C21372" i="13"/>
  <c r="C21373" i="13"/>
  <c r="C21374" i="13"/>
  <c r="C21375" i="13"/>
  <c r="C21376" i="13"/>
  <c r="C21377" i="13"/>
  <c r="C21378" i="13"/>
  <c r="C21379" i="13"/>
  <c r="C21380" i="13"/>
  <c r="C21381" i="13"/>
  <c r="C21382" i="13"/>
  <c r="C21383" i="13"/>
  <c r="C21384" i="13"/>
  <c r="C21385" i="13"/>
  <c r="C21386" i="13"/>
  <c r="C21387" i="13"/>
  <c r="C21388" i="13"/>
  <c r="C21389" i="13"/>
  <c r="C21390" i="13"/>
  <c r="C21391" i="13"/>
  <c r="C21392" i="13"/>
  <c r="C21393" i="13"/>
  <c r="C21394" i="13"/>
  <c r="C21395" i="13"/>
  <c r="C21396" i="13"/>
  <c r="C21397" i="13"/>
  <c r="C21398" i="13"/>
  <c r="C21399" i="13"/>
  <c r="C21400" i="13"/>
  <c r="C21401" i="13"/>
  <c r="C21402" i="13"/>
  <c r="C21403" i="13"/>
  <c r="C21404" i="13"/>
  <c r="C21405" i="13"/>
  <c r="C21406" i="13"/>
  <c r="C21407" i="13"/>
  <c r="C21408" i="13"/>
  <c r="C21409" i="13"/>
  <c r="C21410" i="13"/>
  <c r="C21411" i="13"/>
  <c r="C21412" i="13"/>
  <c r="C21413" i="13"/>
  <c r="C21414" i="13"/>
  <c r="C21415" i="13"/>
  <c r="C21416" i="13"/>
  <c r="C21417" i="13"/>
  <c r="C21418" i="13"/>
  <c r="C21419" i="13"/>
  <c r="C21420" i="13"/>
  <c r="C21421" i="13"/>
  <c r="C21422" i="13"/>
  <c r="C21423" i="13"/>
  <c r="C21424" i="13"/>
  <c r="C21425" i="13"/>
  <c r="C21426" i="13"/>
  <c r="C21427" i="13"/>
  <c r="C21428" i="13"/>
  <c r="C21429" i="13"/>
  <c r="C21430" i="13"/>
  <c r="C21431" i="13"/>
  <c r="C21432" i="13"/>
  <c r="C21433" i="13"/>
  <c r="C21434" i="13"/>
  <c r="C21435" i="13"/>
  <c r="C21436" i="13"/>
  <c r="C21437" i="13"/>
  <c r="C21438" i="13"/>
  <c r="C21439" i="13"/>
  <c r="C21440" i="13"/>
  <c r="C21441" i="13"/>
  <c r="C21442" i="13"/>
  <c r="C21443" i="13"/>
  <c r="C21444" i="13"/>
  <c r="C21445" i="13"/>
  <c r="C21446" i="13"/>
  <c r="C21447" i="13"/>
  <c r="C21448" i="13"/>
  <c r="C21449" i="13"/>
  <c r="C21450" i="13"/>
  <c r="C21451" i="13"/>
  <c r="C21452" i="13"/>
  <c r="C21453" i="13"/>
  <c r="C21454" i="13"/>
  <c r="C21455" i="13"/>
  <c r="C21456" i="13"/>
  <c r="C21457" i="13"/>
  <c r="C21458" i="13"/>
  <c r="C21459" i="13"/>
  <c r="C21460" i="13"/>
  <c r="C21461" i="13"/>
  <c r="C21462" i="13"/>
  <c r="C21463" i="13"/>
  <c r="C21464" i="13"/>
  <c r="C21465" i="13"/>
  <c r="C21466" i="13"/>
  <c r="C21467" i="13"/>
  <c r="C21468" i="13"/>
  <c r="C21469" i="13"/>
  <c r="C21470" i="13"/>
  <c r="C21471" i="13"/>
  <c r="C21472" i="13"/>
  <c r="C21473" i="13"/>
  <c r="C21474" i="13"/>
  <c r="C21475" i="13"/>
  <c r="C21476" i="13"/>
  <c r="C21477" i="13"/>
  <c r="C21478" i="13"/>
  <c r="C21479" i="13"/>
  <c r="C21480" i="13"/>
  <c r="C21481" i="13"/>
  <c r="C21482" i="13"/>
  <c r="C21483" i="13"/>
  <c r="C21484" i="13"/>
  <c r="C21485" i="13"/>
  <c r="C21486" i="13"/>
  <c r="C21487" i="13"/>
  <c r="C21488" i="13"/>
  <c r="C21489" i="13"/>
  <c r="C21490" i="13"/>
  <c r="C21491" i="13"/>
  <c r="C21492" i="13"/>
  <c r="C21493" i="13"/>
  <c r="C21494" i="13"/>
  <c r="C21495" i="13"/>
  <c r="C21496" i="13"/>
  <c r="C21497" i="13"/>
  <c r="C21498" i="13"/>
  <c r="C21499" i="13"/>
  <c r="C21500" i="13"/>
  <c r="C21501" i="13"/>
  <c r="C21502" i="13"/>
  <c r="C21503" i="13"/>
  <c r="C21504" i="13"/>
  <c r="C21505" i="13"/>
  <c r="C21506" i="13"/>
  <c r="C21507" i="13"/>
  <c r="C21508" i="13"/>
  <c r="C21509" i="13"/>
  <c r="C21510" i="13"/>
  <c r="C21511" i="13"/>
  <c r="C21512" i="13"/>
  <c r="C21513" i="13"/>
  <c r="C21514" i="13"/>
  <c r="C21515" i="13"/>
  <c r="C21516" i="13"/>
  <c r="C21517" i="13"/>
  <c r="C21518" i="13"/>
  <c r="C21519" i="13"/>
  <c r="C21520" i="13"/>
  <c r="C21521" i="13"/>
  <c r="C21522" i="13"/>
  <c r="C21523" i="13"/>
  <c r="C21524" i="13"/>
  <c r="C21525" i="13"/>
  <c r="C21526" i="13"/>
  <c r="C21527" i="13"/>
  <c r="C21528" i="13"/>
  <c r="C21529" i="13"/>
  <c r="C21530" i="13"/>
  <c r="C21531" i="13"/>
  <c r="C21532" i="13"/>
  <c r="C21533" i="13"/>
  <c r="C21534" i="13"/>
  <c r="C21535" i="13"/>
  <c r="C21536" i="13"/>
  <c r="C21537" i="13"/>
  <c r="C21538" i="13"/>
  <c r="C21539" i="13"/>
  <c r="C21540" i="13"/>
  <c r="C21541" i="13"/>
  <c r="C21542" i="13"/>
  <c r="C21543" i="13"/>
  <c r="C21544" i="13"/>
  <c r="C21545" i="13"/>
  <c r="C21546" i="13"/>
  <c r="C21547" i="13"/>
  <c r="C21548" i="13"/>
  <c r="C21549" i="13"/>
  <c r="C21550" i="13"/>
  <c r="C21551" i="13"/>
  <c r="C21552" i="13"/>
  <c r="C21553" i="13"/>
  <c r="C21554" i="13"/>
  <c r="C21555" i="13"/>
  <c r="C21556" i="13"/>
  <c r="C21557" i="13"/>
  <c r="C21558" i="13"/>
  <c r="C21559" i="13"/>
  <c r="C21560" i="13"/>
  <c r="C21561" i="13"/>
  <c r="C21562" i="13"/>
  <c r="C21563" i="13"/>
  <c r="C21564" i="13"/>
  <c r="C21565" i="13"/>
  <c r="C21566" i="13"/>
  <c r="C21567" i="13"/>
  <c r="C21568" i="13"/>
  <c r="C21569" i="13"/>
  <c r="C21570" i="13"/>
  <c r="C21571" i="13"/>
  <c r="C21572" i="13"/>
  <c r="C21573" i="13"/>
  <c r="C21574" i="13"/>
  <c r="C21575" i="13"/>
  <c r="C21576" i="13"/>
  <c r="C21577" i="13"/>
  <c r="C21578" i="13"/>
  <c r="C21579" i="13"/>
  <c r="C21580" i="13"/>
  <c r="C21581" i="13"/>
  <c r="C21582" i="13"/>
  <c r="C21583" i="13"/>
  <c r="C21584" i="13"/>
  <c r="C21585" i="13"/>
  <c r="C21586" i="13"/>
  <c r="C21587" i="13"/>
  <c r="C21588" i="13"/>
  <c r="C21589" i="13"/>
  <c r="C21590" i="13"/>
  <c r="C21591" i="13"/>
  <c r="C21592" i="13"/>
  <c r="C21593" i="13"/>
  <c r="C21594" i="13"/>
  <c r="C21595" i="13"/>
  <c r="C21596" i="13"/>
  <c r="C21597" i="13"/>
  <c r="C21598" i="13"/>
  <c r="C21599" i="13"/>
  <c r="C21600" i="13"/>
  <c r="C21601" i="13"/>
  <c r="C21602" i="13"/>
  <c r="C21603" i="13"/>
  <c r="C21604" i="13"/>
  <c r="C21605" i="13"/>
  <c r="C21606" i="13"/>
  <c r="C21607" i="13"/>
  <c r="C21608" i="13"/>
  <c r="C21609" i="13"/>
  <c r="C21610" i="13"/>
  <c r="C21611" i="13"/>
  <c r="C21612" i="13"/>
  <c r="C21613" i="13"/>
  <c r="C21614" i="13"/>
  <c r="C21615" i="13"/>
  <c r="C21616" i="13"/>
  <c r="C21617" i="13"/>
  <c r="C21618" i="13"/>
  <c r="C21619" i="13"/>
  <c r="C21620" i="13"/>
  <c r="C21621" i="13"/>
  <c r="C21622" i="13"/>
  <c r="C21623" i="13"/>
  <c r="C21624" i="13"/>
  <c r="C21625" i="13"/>
  <c r="C21626" i="13"/>
  <c r="C21627" i="13"/>
  <c r="C21628" i="13"/>
  <c r="C21629" i="13"/>
  <c r="C21630" i="13"/>
  <c r="C21631" i="13"/>
  <c r="C21632" i="13"/>
  <c r="C21633" i="13"/>
  <c r="C21634" i="13"/>
  <c r="C21635" i="13"/>
  <c r="C21636" i="13"/>
  <c r="C21637" i="13"/>
  <c r="C21638" i="13"/>
  <c r="C21639" i="13"/>
  <c r="C21640" i="13"/>
  <c r="C21641" i="13"/>
  <c r="C21642" i="13"/>
  <c r="C21643" i="13"/>
  <c r="C21644" i="13"/>
  <c r="C21645" i="13"/>
  <c r="C21646" i="13"/>
  <c r="C21647" i="13"/>
  <c r="C21648" i="13"/>
  <c r="C21649" i="13"/>
  <c r="C21650" i="13"/>
  <c r="C21651" i="13"/>
  <c r="C21652" i="13"/>
  <c r="C21653" i="13"/>
  <c r="C21654" i="13"/>
  <c r="C21655" i="13"/>
  <c r="C21656" i="13"/>
  <c r="C21657" i="13"/>
  <c r="C21658" i="13"/>
  <c r="C21659" i="13"/>
  <c r="C21660" i="13"/>
  <c r="C21661" i="13"/>
  <c r="C21662" i="13"/>
  <c r="C21663" i="13"/>
  <c r="C21664" i="13"/>
  <c r="C21665" i="13"/>
  <c r="C21666" i="13"/>
  <c r="C21667" i="13"/>
  <c r="C21668" i="13"/>
  <c r="C21669" i="13"/>
  <c r="C21670" i="13"/>
  <c r="C21671" i="13"/>
  <c r="C21672" i="13"/>
  <c r="C21673" i="13"/>
  <c r="C21674" i="13"/>
  <c r="C21675" i="13"/>
  <c r="C21676" i="13"/>
  <c r="C21677" i="13"/>
  <c r="C21678" i="13"/>
  <c r="C21679" i="13"/>
  <c r="C21680" i="13"/>
  <c r="C21681" i="13"/>
  <c r="C21682" i="13"/>
  <c r="C21683" i="13"/>
  <c r="C21684" i="13"/>
  <c r="C21685" i="13"/>
  <c r="C21686" i="13"/>
  <c r="C21687" i="13"/>
  <c r="C21688" i="13"/>
  <c r="C21689" i="13"/>
  <c r="C21690" i="13"/>
  <c r="C21691" i="13"/>
  <c r="C21692" i="13"/>
  <c r="C21693" i="13"/>
  <c r="C21694" i="13"/>
  <c r="C21695" i="13"/>
  <c r="C21696" i="13"/>
  <c r="C21697" i="13"/>
  <c r="C21698" i="13"/>
  <c r="C21699" i="13"/>
  <c r="C21700" i="13"/>
  <c r="C21701" i="13"/>
  <c r="C21702" i="13"/>
  <c r="C21703" i="13"/>
  <c r="C21704" i="13"/>
  <c r="C21705" i="13"/>
  <c r="C21706" i="13"/>
  <c r="C21707" i="13"/>
  <c r="C21708" i="13"/>
  <c r="C21709" i="13"/>
  <c r="C21710" i="13"/>
  <c r="C21711" i="13"/>
  <c r="C21712" i="13"/>
  <c r="C21713" i="13"/>
  <c r="C21714" i="13"/>
  <c r="C21715" i="13"/>
  <c r="C21716" i="13"/>
  <c r="C21717" i="13"/>
  <c r="C21718" i="13"/>
  <c r="C21719" i="13"/>
  <c r="C21720" i="13"/>
  <c r="C21721" i="13"/>
  <c r="C21722" i="13"/>
  <c r="C21723" i="13"/>
  <c r="C21724" i="13"/>
  <c r="C21725" i="13"/>
  <c r="C21726" i="13"/>
  <c r="C21727" i="13"/>
  <c r="C21728" i="13"/>
  <c r="C21729" i="13"/>
  <c r="C21730" i="13"/>
  <c r="C21731" i="13"/>
  <c r="C21732" i="13"/>
  <c r="C21733" i="13"/>
  <c r="C21734" i="13"/>
  <c r="C21735" i="13"/>
  <c r="C21736" i="13"/>
  <c r="C21737" i="13"/>
  <c r="C21738" i="13"/>
  <c r="C21739" i="13"/>
  <c r="C21740" i="13"/>
  <c r="C21741" i="13"/>
  <c r="C21742" i="13"/>
  <c r="C21743" i="13"/>
  <c r="C21744" i="13"/>
  <c r="C21745" i="13"/>
  <c r="C21746" i="13"/>
  <c r="C21747" i="13"/>
  <c r="C21748" i="13"/>
  <c r="C21749" i="13"/>
  <c r="C21750" i="13"/>
  <c r="C21751" i="13"/>
  <c r="C21752" i="13"/>
  <c r="C21753" i="13"/>
  <c r="C21754" i="13"/>
  <c r="C21755" i="13"/>
  <c r="C21756" i="13"/>
  <c r="C21757" i="13"/>
  <c r="C21758" i="13"/>
  <c r="C21759" i="13"/>
  <c r="C21760" i="13"/>
  <c r="C21761" i="13"/>
  <c r="C21762" i="13"/>
  <c r="C21763" i="13"/>
  <c r="C21764" i="13"/>
  <c r="C21765" i="13"/>
  <c r="C21766" i="13"/>
  <c r="C21767" i="13"/>
  <c r="C21768" i="13"/>
  <c r="C21769" i="13"/>
  <c r="C21770" i="13"/>
  <c r="C21771" i="13"/>
  <c r="C21772" i="13"/>
  <c r="C21773" i="13"/>
  <c r="C21774" i="13"/>
  <c r="C21775" i="13"/>
  <c r="C21776" i="13"/>
  <c r="C21777" i="13"/>
  <c r="C21778" i="13"/>
  <c r="C21779" i="13"/>
  <c r="C21780" i="13"/>
  <c r="C21781" i="13"/>
  <c r="C21782" i="13"/>
  <c r="C21783" i="13"/>
  <c r="C21784" i="13"/>
  <c r="C21785" i="13"/>
  <c r="C21786" i="13"/>
  <c r="C21787" i="13"/>
  <c r="C21788" i="13"/>
  <c r="C21789" i="13"/>
  <c r="C21790" i="13"/>
  <c r="C21791" i="13"/>
  <c r="C21792" i="13"/>
  <c r="C21793" i="13"/>
  <c r="C21794" i="13"/>
  <c r="C21795" i="13"/>
  <c r="C21796" i="13"/>
  <c r="C21797" i="13"/>
  <c r="C21798" i="13"/>
  <c r="C21799" i="13"/>
  <c r="C21800" i="13"/>
  <c r="C21801" i="13"/>
  <c r="C21802" i="13"/>
  <c r="C21803" i="13"/>
  <c r="C21804" i="13"/>
  <c r="C21805" i="13"/>
  <c r="C21806" i="13"/>
  <c r="C21807" i="13"/>
  <c r="C21808" i="13"/>
  <c r="C21809" i="13"/>
  <c r="C21810" i="13"/>
  <c r="C21811" i="13"/>
  <c r="C21812" i="13"/>
  <c r="C21813" i="13"/>
  <c r="C21814" i="13"/>
  <c r="C21815" i="13"/>
  <c r="C21816" i="13"/>
  <c r="C21817" i="13"/>
  <c r="C21818" i="13"/>
  <c r="C21819" i="13"/>
  <c r="C21820" i="13"/>
  <c r="C21821" i="13"/>
  <c r="C21822" i="13"/>
  <c r="C21823" i="13"/>
  <c r="C21824" i="13"/>
  <c r="C21825" i="13"/>
  <c r="C21826" i="13"/>
  <c r="C21827" i="13"/>
  <c r="C21828" i="13"/>
  <c r="C21829" i="13"/>
  <c r="C21830" i="13"/>
  <c r="C21831" i="13"/>
  <c r="C21832" i="13"/>
  <c r="C21833" i="13"/>
  <c r="C21834" i="13"/>
  <c r="C21835" i="13"/>
  <c r="C21836" i="13"/>
  <c r="C21837" i="13"/>
  <c r="C21838" i="13"/>
  <c r="C21839" i="13"/>
  <c r="C21840" i="13"/>
  <c r="C21841" i="13"/>
  <c r="C21842" i="13"/>
  <c r="C21843" i="13"/>
  <c r="C21844" i="13"/>
  <c r="C21845" i="13"/>
  <c r="C21846" i="13"/>
  <c r="C21847" i="13"/>
  <c r="C21848" i="13"/>
  <c r="C21849" i="13"/>
  <c r="C21850" i="13"/>
  <c r="C21851" i="13"/>
  <c r="C21852" i="13"/>
  <c r="C21853" i="13"/>
  <c r="C21854" i="13"/>
  <c r="C21855" i="13"/>
  <c r="C21856" i="13"/>
  <c r="C21857" i="13"/>
  <c r="C21858" i="13"/>
  <c r="C21859" i="13"/>
  <c r="C21860" i="13"/>
  <c r="C21861" i="13"/>
  <c r="C21862" i="13"/>
  <c r="C21863" i="13"/>
  <c r="C21864" i="13"/>
  <c r="C21865" i="13"/>
  <c r="C21866" i="13"/>
  <c r="C21867" i="13"/>
  <c r="C21868" i="13"/>
  <c r="C21869" i="13"/>
  <c r="C21870" i="13"/>
  <c r="C21871" i="13"/>
  <c r="C21872" i="13"/>
  <c r="C21873" i="13"/>
  <c r="C21874" i="13"/>
  <c r="C21875" i="13"/>
  <c r="C21876" i="13"/>
  <c r="C21877" i="13"/>
  <c r="C21878" i="13"/>
  <c r="C21879" i="13"/>
  <c r="C21880" i="13"/>
  <c r="C21881" i="13"/>
  <c r="C21882" i="13"/>
  <c r="C21883" i="13"/>
  <c r="C21884" i="13"/>
  <c r="C21885" i="13"/>
  <c r="C21886" i="13"/>
  <c r="C21887" i="13"/>
  <c r="C21888" i="13"/>
  <c r="C21889" i="13"/>
  <c r="C21890" i="13"/>
  <c r="C21891" i="13"/>
  <c r="C21892" i="13"/>
  <c r="C21893" i="13"/>
  <c r="C21894" i="13"/>
  <c r="C21895" i="13"/>
  <c r="C21896" i="13"/>
  <c r="C21897" i="13"/>
  <c r="C21898" i="13"/>
  <c r="C21899" i="13"/>
  <c r="C21900" i="13"/>
  <c r="C21901" i="13"/>
  <c r="C21902" i="13"/>
  <c r="C21903" i="13"/>
  <c r="C21904" i="13"/>
  <c r="C21905" i="13"/>
  <c r="C21906" i="13"/>
  <c r="C21907" i="13"/>
  <c r="C21908" i="13"/>
  <c r="C21909" i="13"/>
  <c r="C21910" i="13"/>
  <c r="C21911" i="13"/>
  <c r="C21912" i="13"/>
  <c r="C21913" i="13"/>
  <c r="C21914" i="13"/>
  <c r="C21915" i="13"/>
  <c r="C21916" i="13"/>
  <c r="C21917" i="13"/>
  <c r="C21918" i="13"/>
  <c r="C21919" i="13"/>
  <c r="C21920" i="13"/>
  <c r="C21921" i="13"/>
  <c r="C21922" i="13"/>
  <c r="C21923" i="13"/>
  <c r="C21924" i="13"/>
  <c r="C21925" i="13"/>
  <c r="C21926" i="13"/>
  <c r="C21927" i="13"/>
  <c r="C21928" i="13"/>
  <c r="C21929" i="13"/>
  <c r="C21930" i="13"/>
  <c r="C21931" i="13"/>
  <c r="C21932" i="13"/>
  <c r="C21933" i="13"/>
  <c r="C21934" i="13"/>
  <c r="C21935" i="13"/>
  <c r="C21936" i="13"/>
  <c r="C21937" i="13"/>
  <c r="C21938" i="13"/>
  <c r="C21939" i="13"/>
  <c r="C21940" i="13"/>
  <c r="C21941" i="13"/>
  <c r="C21942" i="13"/>
  <c r="C21943" i="13"/>
  <c r="C21944" i="13"/>
  <c r="C21945" i="13"/>
  <c r="C21946" i="13"/>
  <c r="C21947" i="13"/>
  <c r="C21948" i="13"/>
  <c r="C21949" i="13"/>
  <c r="C21950" i="13"/>
  <c r="C21951" i="13"/>
  <c r="C21952" i="13"/>
  <c r="C21953" i="13"/>
  <c r="C21954" i="13"/>
  <c r="C21955" i="13"/>
  <c r="C21956" i="13"/>
  <c r="C21957" i="13"/>
  <c r="C21958" i="13"/>
  <c r="C21959" i="13"/>
  <c r="C21960" i="13"/>
  <c r="C21961" i="13"/>
  <c r="C21962" i="13"/>
  <c r="C21963" i="13"/>
  <c r="C21964" i="13"/>
  <c r="C21965" i="13"/>
  <c r="C21966" i="13"/>
  <c r="C21967" i="13"/>
  <c r="C21968" i="13"/>
  <c r="C21969" i="13"/>
  <c r="C21970" i="13"/>
  <c r="C21971" i="13"/>
  <c r="C21972" i="13"/>
  <c r="C21973" i="13"/>
  <c r="C21974" i="13"/>
  <c r="C21975" i="13"/>
  <c r="C21976" i="13"/>
  <c r="C21977" i="13"/>
  <c r="C21978" i="13"/>
  <c r="C21979" i="13"/>
  <c r="C21980" i="13"/>
  <c r="C21981" i="13"/>
  <c r="C21982" i="13"/>
  <c r="C21983" i="13"/>
  <c r="C21984" i="13"/>
  <c r="C21985" i="13"/>
  <c r="C21986" i="13"/>
  <c r="C21987" i="13"/>
  <c r="C21988" i="13"/>
  <c r="C21989" i="13"/>
  <c r="C21990" i="13"/>
  <c r="C21991" i="13"/>
  <c r="C21992" i="13"/>
  <c r="C21993" i="13"/>
  <c r="C21994" i="13"/>
  <c r="C21995" i="13"/>
  <c r="C21996" i="13"/>
  <c r="C21997" i="13"/>
  <c r="C21998" i="13"/>
  <c r="C21999" i="13"/>
  <c r="C22000" i="13"/>
  <c r="C22001" i="13"/>
  <c r="C22002" i="13"/>
  <c r="C22003" i="13"/>
  <c r="C22004" i="13"/>
  <c r="C22005" i="13"/>
  <c r="C22006" i="13"/>
  <c r="C22007" i="13"/>
  <c r="C22008" i="13"/>
  <c r="C22009" i="13"/>
  <c r="C22010" i="13"/>
  <c r="C22011" i="13"/>
  <c r="C22012" i="13"/>
  <c r="C22013" i="13"/>
  <c r="C22014" i="13"/>
  <c r="C22015" i="13"/>
  <c r="C22016" i="13"/>
  <c r="C22017" i="13"/>
  <c r="C22018" i="13"/>
  <c r="C22019" i="13"/>
  <c r="C22020" i="13"/>
  <c r="C22021" i="13"/>
  <c r="C22022" i="13"/>
  <c r="C22023" i="13"/>
  <c r="C22024" i="13"/>
  <c r="C22025" i="13"/>
  <c r="C22026" i="13"/>
  <c r="C22027" i="13"/>
  <c r="C22028" i="13"/>
  <c r="C22029" i="13"/>
  <c r="C22030" i="13"/>
  <c r="C22031" i="13"/>
  <c r="C22032" i="13"/>
  <c r="C22033" i="13"/>
  <c r="C22034" i="13"/>
  <c r="C22035" i="13"/>
  <c r="C22036" i="13"/>
  <c r="C22037" i="13"/>
  <c r="C22038" i="13"/>
  <c r="C22039" i="13"/>
  <c r="C22040" i="13"/>
  <c r="C22041" i="13"/>
  <c r="C22042" i="13"/>
  <c r="C22043" i="13"/>
  <c r="C22044" i="13"/>
  <c r="C22045" i="13"/>
  <c r="C22046" i="13"/>
  <c r="C22047" i="13"/>
  <c r="C22048" i="13"/>
  <c r="C22049" i="13"/>
  <c r="C22050" i="13"/>
  <c r="C22051" i="13"/>
  <c r="C22052" i="13"/>
  <c r="C22053" i="13"/>
  <c r="C22054" i="13"/>
  <c r="C22055" i="13"/>
  <c r="C22056" i="13"/>
  <c r="C22057" i="13"/>
  <c r="C22058" i="13"/>
  <c r="C22059" i="13"/>
  <c r="C22060" i="13"/>
  <c r="C22061" i="13"/>
  <c r="C22062" i="13"/>
  <c r="C22063" i="13"/>
  <c r="C22064" i="13"/>
  <c r="C22065" i="13"/>
  <c r="C22066" i="13"/>
  <c r="C22067" i="13"/>
  <c r="C22068" i="13"/>
  <c r="C22069" i="13"/>
  <c r="C22070" i="13"/>
  <c r="C22071" i="13"/>
  <c r="C22072" i="13"/>
  <c r="C22073" i="13"/>
  <c r="C22074" i="13"/>
  <c r="C22075" i="13"/>
  <c r="C22076" i="13"/>
  <c r="C22077" i="13"/>
  <c r="C22078" i="13"/>
  <c r="C22079" i="13"/>
  <c r="C22080" i="13"/>
  <c r="C22081" i="13"/>
  <c r="C22082" i="13"/>
  <c r="C22083" i="13"/>
  <c r="C22084" i="13"/>
  <c r="C22085" i="13"/>
  <c r="C22086" i="13"/>
  <c r="C22087" i="13"/>
  <c r="C22088" i="13"/>
  <c r="C22089" i="13"/>
  <c r="C22090" i="13"/>
  <c r="C22091" i="13"/>
  <c r="C22092" i="13"/>
  <c r="C22093" i="13"/>
  <c r="C22094" i="13"/>
  <c r="C22095" i="13"/>
  <c r="C22096" i="13"/>
  <c r="C22097" i="13"/>
  <c r="C22098" i="13"/>
  <c r="C22099" i="13"/>
  <c r="C22100" i="13"/>
  <c r="C22101" i="13"/>
  <c r="C22102" i="13"/>
  <c r="C22103" i="13"/>
  <c r="C22104" i="13"/>
  <c r="C22105" i="13"/>
  <c r="C22106" i="13"/>
  <c r="C22107" i="13"/>
  <c r="C22108" i="13"/>
  <c r="C22109" i="13"/>
  <c r="C22110" i="13"/>
  <c r="C22111" i="13"/>
  <c r="C22112" i="13"/>
  <c r="C22113" i="13"/>
  <c r="C22114" i="13"/>
  <c r="C22115" i="13"/>
  <c r="C22116" i="13"/>
  <c r="C22117" i="13"/>
  <c r="C22118" i="13"/>
  <c r="C22119" i="13"/>
  <c r="C22120" i="13"/>
  <c r="C22121" i="13"/>
  <c r="C22122" i="13"/>
  <c r="C22123" i="13"/>
  <c r="C22124" i="13"/>
  <c r="C22125" i="13"/>
  <c r="C22126" i="13"/>
  <c r="C22127" i="13"/>
  <c r="C22128" i="13"/>
  <c r="C22129" i="13"/>
  <c r="C22130" i="13"/>
  <c r="C22131" i="13"/>
  <c r="C22132" i="13"/>
  <c r="C22133" i="13"/>
  <c r="C22134" i="13"/>
  <c r="C22135" i="13"/>
  <c r="C22136" i="13"/>
  <c r="C22137" i="13"/>
  <c r="C22138" i="13"/>
  <c r="C22139" i="13"/>
  <c r="C22140" i="13"/>
  <c r="C22141" i="13"/>
  <c r="C22142" i="13"/>
  <c r="C22143" i="13"/>
  <c r="C22144" i="13"/>
  <c r="C22145" i="13"/>
  <c r="C22146" i="13"/>
  <c r="C22147" i="13"/>
  <c r="C22148" i="13"/>
  <c r="C22149" i="13"/>
  <c r="C22150" i="13"/>
  <c r="C22151" i="13"/>
  <c r="C22152" i="13"/>
  <c r="C22153" i="13"/>
  <c r="C22154" i="13"/>
  <c r="C22155" i="13"/>
  <c r="C22156" i="13"/>
  <c r="C22157" i="13"/>
  <c r="C22158" i="13"/>
  <c r="C22159" i="13"/>
  <c r="C22160" i="13"/>
  <c r="C22161" i="13"/>
  <c r="C22162" i="13"/>
  <c r="C22163" i="13"/>
  <c r="C22164" i="13"/>
  <c r="C22165" i="13"/>
  <c r="C22166" i="13"/>
  <c r="C22167" i="13"/>
  <c r="C22168" i="13"/>
  <c r="C22169" i="13"/>
  <c r="C22170" i="13"/>
  <c r="C22171" i="13"/>
  <c r="C22172" i="13"/>
  <c r="C22173" i="13"/>
  <c r="C22174" i="13"/>
  <c r="C22175" i="13"/>
  <c r="C22176" i="13"/>
  <c r="C22177" i="13"/>
  <c r="C22178" i="13"/>
  <c r="C22179" i="13"/>
  <c r="C22180" i="13"/>
  <c r="C22181" i="13"/>
  <c r="C22182" i="13"/>
  <c r="C22183" i="13"/>
  <c r="C22184" i="13"/>
  <c r="C22185" i="13"/>
  <c r="C22186" i="13"/>
  <c r="C22187" i="13"/>
  <c r="C22188" i="13"/>
  <c r="C22189" i="13"/>
  <c r="C22190" i="13"/>
  <c r="C22191" i="13"/>
  <c r="C22192" i="13"/>
  <c r="C22193" i="13"/>
  <c r="C22194" i="13"/>
  <c r="C22195" i="13"/>
  <c r="C22196" i="13"/>
  <c r="C22197" i="13"/>
  <c r="C22198" i="13"/>
  <c r="C22199" i="13"/>
  <c r="C22200" i="13"/>
  <c r="C22201" i="13"/>
  <c r="C22202" i="13"/>
  <c r="C22203" i="13"/>
  <c r="C22204" i="13"/>
  <c r="C22205" i="13"/>
  <c r="C22206" i="13"/>
  <c r="C22207" i="13"/>
  <c r="C22208" i="13"/>
  <c r="C22209" i="13"/>
  <c r="C22210" i="13"/>
  <c r="C22211" i="13"/>
  <c r="C22212" i="13"/>
  <c r="C22213" i="13"/>
  <c r="C22214" i="13"/>
  <c r="C22215" i="13"/>
  <c r="C22216" i="13"/>
  <c r="C22217" i="13"/>
  <c r="C22218" i="13"/>
  <c r="C22219" i="13"/>
  <c r="C22220" i="13"/>
  <c r="C22221" i="13"/>
  <c r="C22222" i="13"/>
  <c r="C22223" i="13"/>
  <c r="C22224" i="13"/>
  <c r="C22225" i="13"/>
  <c r="C22226" i="13"/>
  <c r="C22227" i="13"/>
  <c r="C22228" i="13"/>
  <c r="C22229" i="13"/>
  <c r="C22230" i="13"/>
  <c r="C22231" i="13"/>
  <c r="C22232" i="13"/>
  <c r="C22233" i="13"/>
  <c r="C22234" i="13"/>
  <c r="C22235" i="13"/>
  <c r="C22236" i="13"/>
  <c r="C22237" i="13"/>
  <c r="C22238" i="13"/>
  <c r="C22239" i="13"/>
  <c r="C22240" i="13"/>
  <c r="C22241" i="13"/>
  <c r="C22242" i="13"/>
  <c r="C22243" i="13"/>
  <c r="C22244" i="13"/>
  <c r="C22245" i="13"/>
  <c r="C22246" i="13"/>
  <c r="C22247" i="13"/>
  <c r="C22248" i="13"/>
  <c r="C22249" i="13"/>
  <c r="C22250" i="13"/>
  <c r="C22251" i="13"/>
  <c r="C22252" i="13"/>
  <c r="C22253" i="13"/>
  <c r="C22254" i="13"/>
  <c r="C22255" i="13"/>
  <c r="C22256" i="13"/>
  <c r="C22257" i="13"/>
  <c r="C22258" i="13"/>
  <c r="C22259" i="13"/>
  <c r="C22260" i="13"/>
  <c r="C22261" i="13"/>
  <c r="C22262" i="13"/>
  <c r="C22263" i="13"/>
  <c r="C22264" i="13"/>
  <c r="C22265" i="13"/>
  <c r="C22266" i="13"/>
  <c r="C22267" i="13"/>
  <c r="C22268" i="13"/>
  <c r="C22269" i="13"/>
  <c r="C22270" i="13"/>
  <c r="C22271" i="13"/>
  <c r="C22272" i="13"/>
  <c r="C22273" i="13"/>
  <c r="C22274" i="13"/>
  <c r="C22275" i="13"/>
  <c r="C22276" i="13"/>
  <c r="C22277" i="13"/>
  <c r="C22278" i="13"/>
  <c r="C22279" i="13"/>
  <c r="C22280" i="13"/>
  <c r="C22281" i="13"/>
  <c r="C22282" i="13"/>
  <c r="C22283" i="13"/>
  <c r="C22284" i="13"/>
  <c r="C22285" i="13"/>
  <c r="C22286" i="13"/>
  <c r="C22287" i="13"/>
  <c r="C22288" i="13"/>
  <c r="C22289" i="13"/>
  <c r="C22290" i="13"/>
  <c r="C22291" i="13"/>
  <c r="C22292" i="13"/>
  <c r="C22293" i="13"/>
  <c r="C22294" i="13"/>
  <c r="C22295" i="13"/>
  <c r="C22296" i="13"/>
  <c r="C22297" i="13"/>
  <c r="C22298" i="13"/>
  <c r="C22299" i="13"/>
  <c r="C22300" i="13"/>
  <c r="C22301" i="13"/>
  <c r="C22302" i="13"/>
  <c r="C22303" i="13"/>
  <c r="C22304" i="13"/>
  <c r="C22305" i="13"/>
  <c r="C22306" i="13"/>
  <c r="C22307" i="13"/>
  <c r="C22308" i="13"/>
  <c r="C22309" i="13"/>
  <c r="C22310" i="13"/>
  <c r="C22311" i="13"/>
  <c r="C22312" i="13"/>
  <c r="C22313" i="13"/>
  <c r="C22314" i="13"/>
  <c r="C22315" i="13"/>
  <c r="C22316" i="13"/>
  <c r="C22317" i="13"/>
  <c r="C22318" i="13"/>
  <c r="C22319" i="13"/>
  <c r="C22320" i="13"/>
  <c r="C22321" i="13"/>
  <c r="C22322" i="13"/>
  <c r="C22323" i="13"/>
  <c r="C22324" i="13"/>
  <c r="C22325" i="13"/>
  <c r="C22326" i="13"/>
  <c r="C22327" i="13"/>
  <c r="C22328" i="13"/>
  <c r="C22329" i="13"/>
  <c r="C22330" i="13"/>
  <c r="C22331" i="13"/>
  <c r="C22332" i="13"/>
  <c r="C22333" i="13"/>
  <c r="C22334" i="13"/>
  <c r="C22335" i="13"/>
  <c r="C22336" i="13"/>
  <c r="C22337" i="13"/>
  <c r="C22338" i="13"/>
  <c r="C22339" i="13"/>
  <c r="C22340" i="13"/>
  <c r="C22341" i="13"/>
  <c r="C22342" i="13"/>
  <c r="C22343" i="13"/>
  <c r="C22344" i="13"/>
  <c r="C22345" i="13"/>
  <c r="C22346" i="13"/>
  <c r="C22347" i="13"/>
  <c r="C22348" i="13"/>
  <c r="C22349" i="13"/>
  <c r="C22350" i="13"/>
  <c r="C22351" i="13"/>
  <c r="C22352" i="13"/>
  <c r="C22353" i="13"/>
  <c r="C22354" i="13"/>
  <c r="C22355" i="13"/>
  <c r="C22356" i="13"/>
  <c r="C22357" i="13"/>
  <c r="C22358" i="13"/>
  <c r="C22359" i="13"/>
  <c r="C22360" i="13"/>
  <c r="C22361" i="13"/>
  <c r="C22362" i="13"/>
  <c r="C22363" i="13"/>
  <c r="C22364" i="13"/>
  <c r="C22365" i="13"/>
  <c r="C22366" i="13"/>
  <c r="C22367" i="13"/>
  <c r="C22368" i="13"/>
  <c r="C22369" i="13"/>
  <c r="C22370" i="13"/>
  <c r="C22371" i="13"/>
  <c r="C22372" i="13"/>
  <c r="C22373" i="13"/>
  <c r="C22374" i="13"/>
  <c r="C22375" i="13"/>
  <c r="C22376" i="13"/>
  <c r="C22377" i="13"/>
  <c r="C22378" i="13"/>
  <c r="C22379" i="13"/>
  <c r="C22380" i="13"/>
  <c r="C22381" i="13"/>
  <c r="C22382" i="13"/>
  <c r="C22383" i="13"/>
  <c r="C22384" i="13"/>
  <c r="C22385" i="13"/>
  <c r="C22386" i="13"/>
  <c r="C22387" i="13"/>
  <c r="C22388" i="13"/>
  <c r="C22389" i="13"/>
  <c r="C22390" i="13"/>
  <c r="C22391" i="13"/>
  <c r="C22392" i="13"/>
  <c r="C22393" i="13"/>
  <c r="C22394" i="13"/>
  <c r="C22395" i="13"/>
  <c r="C22396" i="13"/>
  <c r="C22397" i="13"/>
  <c r="C22398" i="13"/>
  <c r="C22399" i="13"/>
  <c r="C22400" i="13"/>
  <c r="C22401" i="13"/>
  <c r="C22402" i="13"/>
  <c r="C22403" i="13"/>
  <c r="C22404" i="13"/>
  <c r="C22405" i="13"/>
  <c r="C22406" i="13"/>
  <c r="C22407" i="13"/>
  <c r="C22408" i="13"/>
  <c r="C22409" i="13"/>
  <c r="C22410" i="13"/>
  <c r="C22411" i="13"/>
  <c r="C22412" i="13"/>
  <c r="C22413" i="13"/>
  <c r="C22414" i="13"/>
  <c r="C22415" i="13"/>
  <c r="C22416" i="13"/>
  <c r="C22417" i="13"/>
  <c r="C22418" i="13"/>
  <c r="C22419" i="13"/>
  <c r="C22420" i="13"/>
  <c r="C22421" i="13"/>
  <c r="C22422" i="13"/>
  <c r="C22423" i="13"/>
  <c r="C22424" i="13"/>
  <c r="C22425" i="13"/>
  <c r="C22426" i="13"/>
  <c r="C22427" i="13"/>
  <c r="C22428" i="13"/>
  <c r="C22429" i="13"/>
  <c r="C22430" i="13"/>
  <c r="C22431" i="13"/>
  <c r="C22432" i="13"/>
  <c r="C22433" i="13"/>
  <c r="C22434" i="13"/>
  <c r="C22435" i="13"/>
  <c r="C22436" i="13"/>
  <c r="C22437" i="13"/>
  <c r="C22438" i="13"/>
  <c r="C22439" i="13"/>
  <c r="C22440" i="13"/>
  <c r="C22441" i="13"/>
  <c r="C22442" i="13"/>
  <c r="C22443" i="13"/>
  <c r="C22444" i="13"/>
  <c r="C22445" i="13"/>
  <c r="C22446" i="13"/>
  <c r="C22447" i="13"/>
  <c r="C22448" i="13"/>
  <c r="C22449" i="13"/>
  <c r="C22450" i="13"/>
  <c r="C22451" i="13"/>
  <c r="C22452" i="13"/>
  <c r="C22453" i="13"/>
  <c r="C22454" i="13"/>
  <c r="C22455" i="13"/>
  <c r="C22456" i="13"/>
  <c r="C22457" i="13"/>
  <c r="C22458" i="13"/>
  <c r="C22459" i="13"/>
  <c r="C22460" i="13"/>
  <c r="C22461" i="13"/>
  <c r="C22462" i="13"/>
  <c r="C22463" i="13"/>
  <c r="C22464" i="13"/>
  <c r="C22465" i="13"/>
  <c r="C22466" i="13"/>
  <c r="C22467" i="13"/>
  <c r="C22468" i="13"/>
  <c r="C22469" i="13"/>
  <c r="C22470" i="13"/>
  <c r="C22471" i="13"/>
  <c r="C22472" i="13"/>
  <c r="C22473" i="13"/>
  <c r="C22474" i="13"/>
  <c r="C22475" i="13"/>
  <c r="C22476" i="13"/>
  <c r="C22477" i="13"/>
  <c r="C22478" i="13"/>
  <c r="C22479" i="13"/>
  <c r="C22480" i="13"/>
  <c r="C22481" i="13"/>
  <c r="C22482" i="13"/>
  <c r="C22483" i="13"/>
  <c r="C22484" i="13"/>
  <c r="C22485" i="13"/>
  <c r="C22486" i="13"/>
  <c r="C22487" i="13"/>
  <c r="C22488" i="13"/>
  <c r="C22489" i="13"/>
  <c r="C22490" i="13"/>
  <c r="C22491" i="13"/>
  <c r="C22492" i="13"/>
  <c r="C22493" i="13"/>
  <c r="C22494" i="13"/>
  <c r="C22495" i="13"/>
  <c r="C22496" i="13"/>
  <c r="C22497" i="13"/>
  <c r="C22498" i="13"/>
  <c r="C22499" i="13"/>
  <c r="C22500" i="13"/>
  <c r="C22501" i="13"/>
  <c r="C22502" i="13"/>
  <c r="C22503" i="13"/>
  <c r="C22504" i="13"/>
  <c r="C22505" i="13"/>
  <c r="C22506" i="13"/>
  <c r="C22507" i="13"/>
  <c r="C22508" i="13"/>
  <c r="C22509" i="13"/>
  <c r="C22510" i="13"/>
  <c r="C22511" i="13"/>
  <c r="C22512" i="13"/>
  <c r="C22513" i="13"/>
  <c r="C22514" i="13"/>
  <c r="C22515" i="13"/>
  <c r="C22516" i="13"/>
  <c r="C22517" i="13"/>
  <c r="C22518" i="13"/>
  <c r="C22519" i="13"/>
  <c r="C22520" i="13"/>
  <c r="C22521" i="13"/>
  <c r="C22522" i="13"/>
  <c r="C22523" i="13"/>
  <c r="C22524" i="13"/>
  <c r="C22525" i="13"/>
  <c r="C22526" i="13"/>
  <c r="C22527" i="13"/>
  <c r="C22528" i="13"/>
  <c r="C22529" i="13"/>
  <c r="C22530" i="13"/>
  <c r="C22531" i="13"/>
  <c r="C22532" i="13"/>
  <c r="C22533" i="13"/>
  <c r="C22534" i="13"/>
  <c r="C22535" i="13"/>
  <c r="C22536" i="13"/>
  <c r="C22537" i="13"/>
  <c r="C22538" i="13"/>
  <c r="C22539" i="13"/>
  <c r="C22540" i="13"/>
  <c r="C22541" i="13"/>
  <c r="C22542" i="13"/>
  <c r="C22543" i="13"/>
  <c r="C22544" i="13"/>
  <c r="C22545" i="13"/>
  <c r="C22546" i="13"/>
  <c r="C22547" i="13"/>
  <c r="C22548" i="13"/>
  <c r="C22549" i="13"/>
  <c r="C22550" i="13"/>
  <c r="C22551" i="13"/>
  <c r="C22552" i="13"/>
  <c r="C22553" i="13"/>
  <c r="C22554" i="13"/>
  <c r="C22555" i="13"/>
  <c r="C22556" i="13"/>
  <c r="C22557" i="13"/>
  <c r="C22558" i="13"/>
  <c r="C22559" i="13"/>
  <c r="C22560" i="13"/>
  <c r="C22561" i="13"/>
  <c r="C22562" i="13"/>
  <c r="C22563" i="13"/>
  <c r="C22564" i="13"/>
  <c r="C22565" i="13"/>
  <c r="C22566" i="13"/>
  <c r="C22567" i="13"/>
  <c r="C22568" i="13"/>
  <c r="C22569" i="13"/>
  <c r="C22570" i="13"/>
  <c r="C22571" i="13"/>
  <c r="C22572" i="13"/>
  <c r="C22573" i="13"/>
  <c r="C22574" i="13"/>
  <c r="C22575" i="13"/>
  <c r="C22576" i="13"/>
  <c r="C22577" i="13"/>
  <c r="C22578" i="13"/>
  <c r="C22579" i="13"/>
  <c r="C22580" i="13"/>
  <c r="C22581" i="13"/>
  <c r="C22582" i="13"/>
  <c r="C22583" i="13"/>
  <c r="C22584" i="13"/>
  <c r="C22585" i="13"/>
  <c r="C22586" i="13"/>
  <c r="C22587" i="13"/>
  <c r="C22588" i="13"/>
  <c r="C22589" i="13"/>
  <c r="C22590" i="13"/>
  <c r="C22591" i="13"/>
  <c r="C22592" i="13"/>
  <c r="C22593" i="13"/>
  <c r="C22594" i="13"/>
  <c r="C22595" i="13"/>
  <c r="C22596" i="13"/>
  <c r="C22597" i="13"/>
  <c r="C22598" i="13"/>
  <c r="C22599" i="13"/>
  <c r="C22600" i="13"/>
  <c r="C22601" i="13"/>
  <c r="C22602" i="13"/>
  <c r="C22603" i="13"/>
  <c r="C22604" i="13"/>
  <c r="C22605" i="13"/>
  <c r="C22606" i="13"/>
  <c r="C22607" i="13"/>
  <c r="C22608" i="13"/>
  <c r="C22609" i="13"/>
  <c r="C22610" i="13"/>
  <c r="C22611" i="13"/>
  <c r="C22612" i="13"/>
  <c r="C22613" i="13"/>
  <c r="C22614" i="13"/>
  <c r="C22615" i="13"/>
  <c r="C22616" i="13"/>
  <c r="C22617" i="13"/>
  <c r="C22618" i="13"/>
  <c r="C22619" i="13"/>
  <c r="C22620" i="13"/>
  <c r="C22621" i="13"/>
  <c r="C22622" i="13"/>
  <c r="C22623" i="13"/>
  <c r="C22624" i="13"/>
  <c r="C22625" i="13"/>
  <c r="C22626" i="13"/>
  <c r="C22627" i="13"/>
  <c r="C22628" i="13"/>
  <c r="C22629" i="13"/>
  <c r="C22630" i="13"/>
  <c r="C22631" i="13"/>
  <c r="C22632" i="13"/>
  <c r="C22633" i="13"/>
  <c r="C22634" i="13"/>
  <c r="C22635" i="13"/>
  <c r="C22636" i="13"/>
  <c r="C22637" i="13"/>
  <c r="C22638" i="13"/>
  <c r="C22639" i="13"/>
  <c r="C22640" i="13"/>
  <c r="C22641" i="13"/>
  <c r="C22642" i="13"/>
  <c r="C22643" i="13"/>
  <c r="C22644" i="13"/>
  <c r="C22645" i="13"/>
  <c r="C22646" i="13"/>
  <c r="C22647" i="13"/>
  <c r="C22648" i="13"/>
  <c r="C22649" i="13"/>
  <c r="C22650" i="13"/>
  <c r="C22651" i="13"/>
  <c r="C22652" i="13"/>
  <c r="C22653" i="13"/>
  <c r="C22654" i="13"/>
  <c r="C22655" i="13"/>
  <c r="C22656" i="13"/>
  <c r="C22657" i="13"/>
  <c r="C22658" i="13"/>
  <c r="C22659" i="13"/>
  <c r="C22660" i="13"/>
  <c r="C22661" i="13"/>
  <c r="C22662" i="13"/>
  <c r="C22663" i="13"/>
  <c r="C22664" i="13"/>
  <c r="C22665" i="13"/>
  <c r="C22666" i="13"/>
  <c r="C22667" i="13"/>
  <c r="C22668" i="13"/>
  <c r="C22669" i="13"/>
  <c r="C22670" i="13"/>
  <c r="C22671" i="13"/>
  <c r="C22672" i="13"/>
  <c r="C22673" i="13"/>
  <c r="C22674" i="13"/>
  <c r="C22675" i="13"/>
  <c r="C22676" i="13"/>
  <c r="C22677" i="13"/>
  <c r="C22678" i="13"/>
  <c r="C22679" i="13"/>
  <c r="C22680" i="13"/>
  <c r="C22681" i="13"/>
  <c r="C22682" i="13"/>
  <c r="C22683" i="13"/>
  <c r="C22684" i="13"/>
  <c r="C22685" i="13"/>
  <c r="C22686" i="13"/>
  <c r="C22687" i="13"/>
  <c r="C22688" i="13"/>
  <c r="C22689" i="13"/>
  <c r="C22690" i="13"/>
  <c r="C22691" i="13"/>
  <c r="C22692" i="13"/>
  <c r="C22693" i="13"/>
  <c r="C22694" i="13"/>
  <c r="C22695" i="13"/>
  <c r="C22696" i="13"/>
  <c r="C22697" i="13"/>
  <c r="C22698" i="13"/>
  <c r="C22699" i="13"/>
  <c r="C22700" i="13"/>
  <c r="C22701" i="13"/>
  <c r="C22702" i="13"/>
  <c r="C22703" i="13"/>
  <c r="C22704" i="13"/>
  <c r="C22705" i="13"/>
  <c r="C22706" i="13"/>
  <c r="C22707" i="13"/>
  <c r="C22708" i="13"/>
  <c r="C22709" i="13"/>
  <c r="C22710" i="13"/>
  <c r="C22711" i="13"/>
  <c r="C22712" i="13"/>
  <c r="C22713" i="13"/>
  <c r="C22714" i="13"/>
  <c r="C22715" i="13"/>
  <c r="C22716" i="13"/>
  <c r="C22717" i="13"/>
  <c r="C22718" i="13"/>
  <c r="C22719" i="13"/>
  <c r="C22720" i="13"/>
  <c r="C22721" i="13"/>
  <c r="C22722" i="13"/>
  <c r="C22723" i="13"/>
  <c r="C22724" i="13"/>
  <c r="C22725" i="13"/>
  <c r="C22726" i="13"/>
  <c r="C22727" i="13"/>
  <c r="C22728" i="13"/>
  <c r="C22729" i="13"/>
  <c r="C22730" i="13"/>
  <c r="C22731" i="13"/>
  <c r="C22732" i="13"/>
  <c r="C22733" i="13"/>
  <c r="C22734" i="13"/>
  <c r="C22735" i="13"/>
  <c r="C22736" i="13"/>
  <c r="C22737" i="13"/>
  <c r="C22738" i="13"/>
  <c r="C22739" i="13"/>
  <c r="C22740" i="13"/>
  <c r="C22741" i="13"/>
  <c r="C22742" i="13"/>
  <c r="C22743" i="13"/>
  <c r="C22744" i="13"/>
  <c r="C22745" i="13"/>
  <c r="C22746" i="13"/>
  <c r="C22747" i="13"/>
  <c r="C22748" i="13"/>
  <c r="C22749" i="13"/>
  <c r="C22750" i="13"/>
  <c r="C22751" i="13"/>
  <c r="C22752" i="13"/>
  <c r="C22753" i="13"/>
  <c r="C22754" i="13"/>
  <c r="C22755" i="13"/>
  <c r="C22756" i="13"/>
  <c r="C22757" i="13"/>
  <c r="C22758" i="13"/>
  <c r="C22759" i="13"/>
  <c r="C22760" i="13"/>
  <c r="C22761" i="13"/>
  <c r="C22762" i="13"/>
  <c r="C22763" i="13"/>
  <c r="C22764" i="13"/>
  <c r="C22765" i="13"/>
  <c r="C22766" i="13"/>
  <c r="C22767" i="13"/>
  <c r="C22768" i="13"/>
  <c r="C22769" i="13"/>
  <c r="C22770" i="13"/>
  <c r="C22771" i="13"/>
  <c r="C22772" i="13"/>
  <c r="C22773" i="13"/>
  <c r="C22774" i="13"/>
  <c r="C22775" i="13"/>
  <c r="C22776" i="13"/>
  <c r="C22777" i="13"/>
  <c r="C22778" i="13"/>
  <c r="C22779" i="13"/>
  <c r="C22780" i="13"/>
  <c r="C22781" i="13"/>
  <c r="C22782" i="13"/>
  <c r="C22783" i="13"/>
  <c r="C22784" i="13"/>
  <c r="C22785" i="13"/>
  <c r="C22786" i="13"/>
  <c r="C22787" i="13"/>
  <c r="C22788" i="13"/>
  <c r="C22789" i="13"/>
  <c r="C22790" i="13"/>
  <c r="C22791" i="13"/>
  <c r="C22792" i="13"/>
  <c r="C22793" i="13"/>
  <c r="C22794" i="13"/>
  <c r="C22795" i="13"/>
  <c r="C22796" i="13"/>
  <c r="C22797" i="13"/>
  <c r="C22798" i="13"/>
  <c r="C22799" i="13"/>
  <c r="C22800" i="13"/>
  <c r="C22801" i="13"/>
  <c r="C22802" i="13"/>
  <c r="C22803" i="13"/>
  <c r="C22804" i="13"/>
  <c r="C22805" i="13"/>
  <c r="C22806" i="13"/>
  <c r="C22807" i="13"/>
  <c r="C22808" i="13"/>
  <c r="C22809" i="13"/>
  <c r="C22810" i="13"/>
  <c r="C22811" i="13"/>
  <c r="C22812" i="13"/>
  <c r="C22813" i="13"/>
  <c r="C22814" i="13"/>
  <c r="C22815" i="13"/>
  <c r="C22816" i="13"/>
  <c r="C22817" i="13"/>
  <c r="C22818" i="13"/>
  <c r="C22819" i="13"/>
  <c r="C22820" i="13"/>
  <c r="C22821" i="13"/>
  <c r="C22822" i="13"/>
  <c r="C22823" i="13"/>
  <c r="C22824" i="13"/>
  <c r="C22825" i="13"/>
  <c r="C22826" i="13"/>
  <c r="C22827" i="13"/>
  <c r="C22828" i="13"/>
  <c r="C22829" i="13"/>
  <c r="C22830" i="13"/>
  <c r="C22831" i="13"/>
  <c r="C22832" i="13"/>
  <c r="C22833" i="13"/>
  <c r="C22834" i="13"/>
  <c r="C22835" i="13"/>
  <c r="C22836" i="13"/>
  <c r="C22837" i="13"/>
  <c r="C22838" i="13"/>
  <c r="C22839" i="13"/>
  <c r="C22840" i="13"/>
  <c r="C22841" i="13"/>
  <c r="C22842" i="13"/>
  <c r="C22843" i="13"/>
  <c r="C22844" i="13"/>
  <c r="C22845" i="13"/>
  <c r="C22846" i="13"/>
  <c r="C22847" i="13"/>
  <c r="C22848" i="13"/>
  <c r="C22849" i="13"/>
  <c r="C22850" i="13"/>
  <c r="C22851" i="13"/>
  <c r="C22852" i="13"/>
  <c r="C22853" i="13"/>
  <c r="C22854" i="13"/>
  <c r="C22855" i="13"/>
  <c r="C22856" i="13"/>
  <c r="C22857" i="13"/>
  <c r="C22858" i="13"/>
  <c r="C22859" i="13"/>
  <c r="C22860" i="13"/>
  <c r="C22861" i="13"/>
  <c r="C22862" i="13"/>
  <c r="C22863" i="13"/>
  <c r="C22864" i="13"/>
  <c r="C22865" i="13"/>
  <c r="C22866" i="13"/>
  <c r="C22867" i="13"/>
  <c r="C22868" i="13"/>
  <c r="C22869" i="13"/>
  <c r="C22870" i="13"/>
  <c r="C22871" i="13"/>
  <c r="C22872" i="13"/>
  <c r="C22873" i="13"/>
  <c r="C22874" i="13"/>
  <c r="C22875" i="13"/>
  <c r="C22876" i="13"/>
  <c r="C22877" i="13"/>
  <c r="C22878" i="13"/>
  <c r="C22879" i="13"/>
  <c r="C22880" i="13"/>
  <c r="C22881" i="13"/>
  <c r="C22882" i="13"/>
  <c r="C22883" i="13"/>
  <c r="C22884" i="13"/>
  <c r="C22885" i="13"/>
  <c r="C22886" i="13"/>
  <c r="C22887" i="13"/>
  <c r="C22888" i="13"/>
  <c r="C22889" i="13"/>
  <c r="C22890" i="13"/>
  <c r="C22891" i="13"/>
  <c r="C22892" i="13"/>
  <c r="C22893" i="13"/>
  <c r="C22894" i="13"/>
  <c r="C22895" i="13"/>
  <c r="C22896" i="13"/>
  <c r="C22897" i="13"/>
  <c r="C22898" i="13"/>
  <c r="C22899" i="13"/>
  <c r="C22900" i="13"/>
  <c r="C22901" i="13"/>
  <c r="C22902" i="13"/>
  <c r="C22903" i="13"/>
  <c r="C22904" i="13"/>
  <c r="C22905" i="13"/>
  <c r="C22906" i="13"/>
  <c r="C22907" i="13"/>
  <c r="C22908" i="13"/>
  <c r="C22909" i="13"/>
  <c r="C22910" i="13"/>
  <c r="C22911" i="13"/>
  <c r="C22912" i="13"/>
  <c r="C22913" i="13"/>
  <c r="C22914" i="13"/>
  <c r="C22915" i="13"/>
  <c r="C22916" i="13"/>
  <c r="C22917" i="13"/>
  <c r="C22918" i="13"/>
  <c r="C22919" i="13"/>
  <c r="C22920" i="13"/>
  <c r="C22921" i="13"/>
  <c r="C22922" i="13"/>
  <c r="C22923" i="13"/>
  <c r="C22924" i="13"/>
  <c r="C22925" i="13"/>
  <c r="C22926" i="13"/>
  <c r="C22927" i="13"/>
  <c r="C22928" i="13"/>
  <c r="C22929" i="13"/>
  <c r="C22930" i="13"/>
  <c r="C22931" i="13"/>
  <c r="C22932" i="13"/>
  <c r="C22933" i="13"/>
  <c r="C22934" i="13"/>
  <c r="C22935" i="13"/>
  <c r="C22936" i="13"/>
  <c r="C22937" i="13"/>
  <c r="C22938" i="13"/>
  <c r="C22939" i="13"/>
  <c r="C22940" i="13"/>
  <c r="C22941" i="13"/>
  <c r="C22942" i="13"/>
  <c r="C22943" i="13"/>
  <c r="C22944" i="13"/>
  <c r="C22945" i="13"/>
  <c r="C22946" i="13"/>
  <c r="C22947" i="13"/>
  <c r="C22948" i="13"/>
  <c r="C22949" i="13"/>
  <c r="C22950" i="13"/>
  <c r="C22951" i="13"/>
  <c r="C22952" i="13"/>
  <c r="C22953" i="13"/>
  <c r="C22954" i="13"/>
  <c r="C22955" i="13"/>
  <c r="C22956" i="13"/>
  <c r="C22957" i="13"/>
  <c r="C22958" i="13"/>
  <c r="C22959" i="13"/>
  <c r="C22960" i="13"/>
  <c r="C22961" i="13"/>
  <c r="C22962" i="13"/>
  <c r="C22963" i="13"/>
  <c r="C22964" i="13"/>
  <c r="C22965" i="13"/>
  <c r="C22966" i="13"/>
  <c r="C22967" i="13"/>
  <c r="C22968" i="13"/>
  <c r="C22969" i="13"/>
  <c r="C22970" i="13"/>
  <c r="C22971" i="13"/>
  <c r="C22972" i="13"/>
  <c r="C22973" i="13"/>
  <c r="C22974" i="13"/>
  <c r="C22975" i="13"/>
  <c r="C22976" i="13"/>
  <c r="C22977" i="13"/>
  <c r="C22978" i="13"/>
  <c r="C22979" i="13"/>
  <c r="C22980" i="13"/>
  <c r="C22981" i="13"/>
  <c r="C22982" i="13"/>
  <c r="C22983" i="13"/>
  <c r="C22984" i="13"/>
  <c r="C22985" i="13"/>
  <c r="C22986" i="13"/>
  <c r="C22987" i="13"/>
  <c r="C22988" i="13"/>
  <c r="C22989" i="13"/>
  <c r="C22990" i="13"/>
  <c r="C22991" i="13"/>
  <c r="C22992" i="13"/>
  <c r="C22993" i="13"/>
  <c r="C22994" i="13"/>
  <c r="C22995" i="13"/>
  <c r="C22996" i="13"/>
  <c r="C22997" i="13"/>
  <c r="C22998" i="13"/>
  <c r="C22999" i="13"/>
  <c r="C23000" i="13"/>
  <c r="C23001" i="13"/>
  <c r="C23002" i="13"/>
  <c r="C23003" i="13"/>
  <c r="C23004" i="13"/>
  <c r="C23005" i="13"/>
  <c r="C23006" i="13"/>
  <c r="C23007" i="13"/>
  <c r="C23008" i="13"/>
  <c r="C23009" i="13"/>
  <c r="C23010" i="13"/>
  <c r="C23011" i="13"/>
  <c r="C23012" i="13"/>
  <c r="C23013" i="13"/>
  <c r="C23014" i="13"/>
  <c r="C23015" i="13"/>
  <c r="C23016" i="13"/>
  <c r="C23017" i="13"/>
  <c r="C23018" i="13"/>
  <c r="C23019" i="13"/>
  <c r="C23020" i="13"/>
  <c r="C23021" i="13"/>
  <c r="C23022" i="13"/>
  <c r="C23023" i="13"/>
  <c r="C23024" i="13"/>
  <c r="C23025" i="13"/>
  <c r="C23026" i="13"/>
  <c r="C23027" i="13"/>
  <c r="C23028" i="13"/>
  <c r="C23029" i="13"/>
  <c r="C23030" i="13"/>
  <c r="C23031" i="13"/>
  <c r="C23032" i="13"/>
  <c r="C23033" i="13"/>
  <c r="C23034" i="13"/>
  <c r="C23035" i="13"/>
  <c r="C23036" i="13"/>
  <c r="C23037" i="13"/>
  <c r="C23038" i="13"/>
  <c r="C23039" i="13"/>
  <c r="C23040" i="13"/>
  <c r="C23041" i="13"/>
  <c r="C23042" i="13"/>
  <c r="C23043" i="13"/>
  <c r="C23044" i="13"/>
  <c r="C23045" i="13"/>
  <c r="C23046" i="13"/>
  <c r="C23047" i="13"/>
  <c r="C23048" i="13"/>
  <c r="C23049" i="13"/>
  <c r="C23050" i="13"/>
  <c r="C23051" i="13"/>
  <c r="C23052" i="13"/>
  <c r="C23053" i="13"/>
  <c r="C23054" i="13"/>
  <c r="C23055" i="13"/>
  <c r="C23056" i="13"/>
  <c r="C23057" i="13"/>
  <c r="C23058" i="13"/>
  <c r="C23059" i="13"/>
  <c r="C23060" i="13"/>
  <c r="C23061" i="13"/>
  <c r="C23062" i="13"/>
  <c r="C23063" i="13"/>
  <c r="C23064" i="13"/>
  <c r="C23065" i="13"/>
  <c r="C23066" i="13"/>
  <c r="C23067" i="13"/>
  <c r="C23068" i="13"/>
  <c r="C23069" i="13"/>
  <c r="C23070" i="13"/>
  <c r="C23071" i="13"/>
  <c r="C23072" i="13"/>
  <c r="C23073" i="13"/>
  <c r="C23074" i="13"/>
  <c r="C23075" i="13"/>
  <c r="C23076" i="13"/>
  <c r="C23077" i="13"/>
  <c r="C23078" i="13"/>
  <c r="C23079" i="13"/>
  <c r="C23080" i="13"/>
  <c r="C23081" i="13"/>
  <c r="C23082" i="13"/>
  <c r="C23083" i="13"/>
  <c r="C23084" i="13"/>
  <c r="C23085" i="13"/>
  <c r="C23086" i="13"/>
  <c r="C23087" i="13"/>
  <c r="C23088" i="13"/>
  <c r="C23089" i="13"/>
  <c r="C23090" i="13"/>
  <c r="C23091" i="13"/>
  <c r="C23092" i="13"/>
  <c r="C23093" i="13"/>
  <c r="C23094" i="13"/>
  <c r="C23095" i="13"/>
  <c r="C23096" i="13"/>
  <c r="C23097" i="13"/>
  <c r="C23098" i="13"/>
  <c r="C23099" i="13"/>
  <c r="C23100" i="13"/>
  <c r="C23101" i="13"/>
  <c r="C23102" i="13"/>
  <c r="C23103" i="13"/>
  <c r="C23104" i="13"/>
  <c r="C23105" i="13"/>
  <c r="C23106" i="13"/>
  <c r="C23107" i="13"/>
  <c r="C23108" i="13"/>
  <c r="C23109" i="13"/>
  <c r="C23110" i="13"/>
  <c r="C23111" i="13"/>
  <c r="C23112" i="13"/>
  <c r="C23113" i="13"/>
  <c r="C23114" i="13"/>
  <c r="C23115" i="13"/>
  <c r="C23116" i="13"/>
  <c r="C23117" i="13"/>
  <c r="C23118" i="13"/>
  <c r="C23119" i="13"/>
  <c r="C23120" i="13"/>
  <c r="C23121" i="13"/>
  <c r="C23122" i="13"/>
  <c r="C23123" i="13"/>
  <c r="C23124" i="13"/>
  <c r="C23125" i="13"/>
  <c r="C23126" i="13"/>
  <c r="C23127" i="13"/>
  <c r="C23128" i="13"/>
  <c r="C23129" i="13"/>
  <c r="C23130" i="13"/>
  <c r="C23131" i="13"/>
  <c r="C23132" i="13"/>
  <c r="C23133" i="13"/>
  <c r="C23134" i="13"/>
  <c r="C23135" i="13"/>
  <c r="C23136" i="13"/>
  <c r="C23137" i="13"/>
  <c r="C23138" i="13"/>
  <c r="C23139" i="13"/>
  <c r="C23140" i="13"/>
  <c r="C23141" i="13"/>
  <c r="C23142" i="13"/>
  <c r="C23143" i="13"/>
  <c r="C23144" i="13"/>
  <c r="C23145" i="13"/>
  <c r="C23146" i="13"/>
  <c r="C23147" i="13"/>
  <c r="C23148" i="13"/>
  <c r="C23149" i="13"/>
  <c r="C23150" i="13"/>
  <c r="C23151" i="13"/>
  <c r="C23152" i="13"/>
  <c r="C23153" i="13"/>
  <c r="C23154" i="13"/>
  <c r="C23155" i="13"/>
  <c r="C23156" i="13"/>
  <c r="C23157" i="13"/>
  <c r="C23158" i="13"/>
  <c r="C23159" i="13"/>
  <c r="C23160" i="13"/>
  <c r="C23161" i="13"/>
  <c r="C23162" i="13"/>
  <c r="C23163" i="13"/>
  <c r="C23164" i="13"/>
  <c r="C23165" i="13"/>
  <c r="C23166" i="13"/>
  <c r="C23167" i="13"/>
  <c r="C23168" i="13"/>
  <c r="C23169" i="13"/>
  <c r="C23170" i="13"/>
  <c r="C23171" i="13"/>
  <c r="C23172" i="13"/>
  <c r="C23173" i="13"/>
  <c r="C23174" i="13"/>
  <c r="C23175" i="13"/>
  <c r="C23176" i="13"/>
  <c r="C23177" i="13"/>
  <c r="C23178" i="13"/>
  <c r="C23179" i="13"/>
  <c r="C23180" i="13"/>
  <c r="C23181" i="13"/>
  <c r="C23182" i="13"/>
  <c r="C23183" i="13"/>
  <c r="C23184" i="13"/>
  <c r="C23185" i="13"/>
  <c r="C23186" i="13"/>
  <c r="C23187" i="13"/>
  <c r="C23188" i="13"/>
  <c r="C23189" i="13"/>
  <c r="C23190" i="13"/>
  <c r="C23191" i="13"/>
  <c r="C23192" i="13"/>
  <c r="C23193" i="13"/>
  <c r="C23194" i="13"/>
  <c r="C23195" i="13"/>
  <c r="C23196" i="13"/>
  <c r="C23197" i="13"/>
  <c r="C23198" i="13"/>
  <c r="C23199" i="13"/>
  <c r="C23200" i="13"/>
  <c r="C23201" i="13"/>
  <c r="C23202" i="13"/>
  <c r="C23203" i="13"/>
  <c r="C23204" i="13"/>
  <c r="C23205" i="13"/>
  <c r="C23206" i="13"/>
  <c r="C23207" i="13"/>
  <c r="C23208" i="13"/>
  <c r="C23209" i="13"/>
  <c r="C23210" i="13"/>
  <c r="C23211" i="13"/>
  <c r="C23212" i="13"/>
  <c r="C23213" i="13"/>
  <c r="C23214" i="13"/>
  <c r="C23215" i="13"/>
  <c r="C23216" i="13"/>
  <c r="C23217" i="13"/>
  <c r="C23218" i="13"/>
  <c r="C23219" i="13"/>
  <c r="C23220" i="13"/>
  <c r="C23221" i="13"/>
  <c r="C23222" i="13"/>
  <c r="C23223" i="13"/>
  <c r="C23224" i="13"/>
  <c r="C23225" i="13"/>
  <c r="C23226" i="13"/>
  <c r="C23227" i="13"/>
  <c r="C23228" i="13"/>
  <c r="C23229" i="13"/>
  <c r="C23230" i="13"/>
  <c r="C23231" i="13"/>
  <c r="C23232" i="13"/>
  <c r="C23233" i="13"/>
  <c r="C23234" i="13"/>
  <c r="C23235" i="13"/>
  <c r="C23236" i="13"/>
  <c r="C23237" i="13"/>
  <c r="C23238" i="13"/>
  <c r="C23239" i="13"/>
  <c r="C23240" i="13"/>
  <c r="C23241" i="13"/>
  <c r="C23242" i="13"/>
  <c r="C23243" i="13"/>
  <c r="C23244" i="13"/>
  <c r="C23245" i="13"/>
  <c r="C23246" i="13"/>
  <c r="C23247" i="13"/>
  <c r="C23248" i="13"/>
  <c r="C23249" i="13"/>
  <c r="C23250" i="13"/>
  <c r="C23251" i="13"/>
  <c r="C23252" i="13"/>
  <c r="C23253" i="13"/>
  <c r="C23254" i="13"/>
  <c r="C23255" i="13"/>
  <c r="C23256" i="13"/>
  <c r="C23257" i="13"/>
  <c r="C23258" i="13"/>
  <c r="C23259" i="13"/>
  <c r="C23260" i="13"/>
  <c r="C23261" i="13"/>
  <c r="C23262" i="13"/>
  <c r="C23263" i="13"/>
  <c r="C23264" i="13"/>
  <c r="C23265" i="13"/>
  <c r="C23266" i="13"/>
  <c r="C23267" i="13"/>
  <c r="C23268" i="13"/>
  <c r="C23269" i="13"/>
  <c r="C23270" i="13"/>
  <c r="C23271" i="13"/>
  <c r="C23272" i="13"/>
  <c r="C23273" i="13"/>
  <c r="C23274" i="13"/>
  <c r="C23275" i="13"/>
  <c r="C23276" i="13"/>
  <c r="C23277" i="13"/>
  <c r="C23278" i="13"/>
  <c r="C23279" i="13"/>
  <c r="C23280" i="13"/>
  <c r="C23281" i="13"/>
  <c r="C23282" i="13"/>
  <c r="C23283" i="13"/>
  <c r="C23284" i="13"/>
  <c r="C23285" i="13"/>
  <c r="C23286" i="13"/>
  <c r="C23287" i="13"/>
  <c r="C23288" i="13"/>
  <c r="C23289" i="13"/>
  <c r="C23290" i="13"/>
  <c r="C23291" i="13"/>
  <c r="C23292" i="13"/>
  <c r="C23293" i="13"/>
  <c r="C23294" i="13"/>
  <c r="C23295" i="13"/>
  <c r="C23296" i="13"/>
  <c r="C23297" i="13"/>
  <c r="C23298" i="13"/>
  <c r="C23299" i="13"/>
  <c r="C23300" i="13"/>
  <c r="C23301" i="13"/>
  <c r="C23302" i="13"/>
  <c r="C23303" i="13"/>
  <c r="C23304" i="13"/>
  <c r="C23305" i="13"/>
  <c r="C23306" i="13"/>
  <c r="C23307" i="13"/>
  <c r="C23308" i="13"/>
  <c r="C23309" i="13"/>
  <c r="C23310" i="13"/>
  <c r="C23311" i="13"/>
  <c r="C23312" i="13"/>
  <c r="C23313" i="13"/>
  <c r="C23314" i="13"/>
  <c r="C23315" i="13"/>
  <c r="C23316" i="13"/>
  <c r="C23317" i="13"/>
  <c r="C23318" i="13"/>
  <c r="C23319" i="13"/>
  <c r="C23320" i="13"/>
  <c r="C23321" i="13"/>
  <c r="C23322" i="13"/>
  <c r="C23323" i="13"/>
  <c r="C23324" i="13"/>
  <c r="C23325" i="13"/>
  <c r="C23326" i="13"/>
  <c r="C23327" i="13"/>
  <c r="C23328" i="13"/>
  <c r="C23329" i="13"/>
  <c r="C23330" i="13"/>
  <c r="C23331" i="13"/>
  <c r="C23332" i="13"/>
  <c r="C23333" i="13"/>
  <c r="C23334" i="13"/>
  <c r="C23335" i="13"/>
  <c r="C23336" i="13"/>
  <c r="C23337" i="13"/>
  <c r="C23338" i="13"/>
  <c r="C23339" i="13"/>
  <c r="C23340" i="13"/>
  <c r="C23341" i="13"/>
  <c r="C23342" i="13"/>
  <c r="C23343" i="13"/>
  <c r="C23344" i="13"/>
  <c r="C23345" i="13"/>
  <c r="C23346" i="13"/>
  <c r="C23347" i="13"/>
  <c r="C23348" i="13"/>
  <c r="C23349" i="13"/>
  <c r="C23350" i="13"/>
  <c r="C23351" i="13"/>
  <c r="C23352" i="13"/>
  <c r="C23353" i="13"/>
  <c r="C23354" i="13"/>
  <c r="C23355" i="13"/>
  <c r="C23356" i="13"/>
  <c r="C23357" i="13"/>
  <c r="C23358" i="13"/>
  <c r="C23359" i="13"/>
  <c r="C23360" i="13"/>
  <c r="C23361" i="13"/>
  <c r="C23362" i="13"/>
  <c r="C23363" i="13"/>
  <c r="C23364" i="13"/>
  <c r="C23365" i="13"/>
  <c r="C23366" i="13"/>
  <c r="C23367" i="13"/>
  <c r="C23368" i="13"/>
  <c r="C23369" i="13"/>
  <c r="C23370" i="13"/>
  <c r="C23371" i="13"/>
  <c r="C23372" i="13"/>
  <c r="C23373" i="13"/>
  <c r="C23374" i="13"/>
  <c r="C23375" i="13"/>
  <c r="C23376" i="13"/>
  <c r="C23377" i="13"/>
  <c r="C23378" i="13"/>
  <c r="C23379" i="13"/>
  <c r="C23380" i="13"/>
  <c r="C23381" i="13"/>
  <c r="C23382" i="13"/>
  <c r="C23383" i="13"/>
  <c r="C23384" i="13"/>
  <c r="C23385" i="13"/>
  <c r="C23386" i="13"/>
  <c r="C23387" i="13"/>
  <c r="C23388" i="13"/>
  <c r="C23389" i="13"/>
  <c r="C23390" i="13"/>
  <c r="C23391" i="13"/>
  <c r="C23392" i="13"/>
  <c r="C23393" i="13"/>
  <c r="C23394" i="13"/>
  <c r="C23395" i="13"/>
  <c r="C23396" i="13"/>
  <c r="C23397" i="13"/>
  <c r="C23398" i="13"/>
  <c r="C23399" i="13"/>
  <c r="C23400" i="13"/>
  <c r="C23401" i="13"/>
  <c r="C23402" i="13"/>
  <c r="C23403" i="13"/>
  <c r="C23404" i="13"/>
  <c r="C23405" i="13"/>
  <c r="C23406" i="13"/>
  <c r="C23407" i="13"/>
  <c r="C23408" i="13"/>
  <c r="C23409" i="13"/>
  <c r="C23410" i="13"/>
  <c r="C23411" i="13"/>
  <c r="C23412" i="13"/>
  <c r="C23413" i="13"/>
  <c r="C23414" i="13"/>
  <c r="C23415" i="13"/>
  <c r="C23416" i="13"/>
  <c r="C23417" i="13"/>
  <c r="C23418" i="13"/>
  <c r="C23419" i="13"/>
  <c r="C23420" i="13"/>
  <c r="C23421" i="13"/>
  <c r="C23422" i="13"/>
  <c r="C23423" i="13"/>
  <c r="C23424" i="13"/>
  <c r="C23425" i="13"/>
  <c r="C23426" i="13"/>
  <c r="C23427" i="13"/>
  <c r="C23428" i="13"/>
  <c r="C23429" i="13"/>
  <c r="C23430" i="13"/>
  <c r="C23431" i="13"/>
  <c r="C23432" i="13"/>
  <c r="C23433" i="13"/>
  <c r="C23434" i="13"/>
  <c r="C23435" i="13"/>
  <c r="C23436" i="13"/>
  <c r="C23437" i="13"/>
  <c r="C23438" i="13"/>
  <c r="C23439" i="13"/>
  <c r="C23440" i="13"/>
  <c r="C23441" i="13"/>
  <c r="C23442" i="13"/>
  <c r="C23443" i="13"/>
  <c r="C23444" i="13"/>
  <c r="C23445" i="13"/>
  <c r="C23446" i="13"/>
  <c r="C23447" i="13"/>
  <c r="C23448" i="13"/>
  <c r="C23449" i="13"/>
  <c r="C23450" i="13"/>
  <c r="C23451" i="13"/>
  <c r="C23452" i="13"/>
  <c r="C23453" i="13"/>
  <c r="C23454" i="13"/>
  <c r="C23455" i="13"/>
  <c r="C23456" i="13"/>
  <c r="C23457" i="13"/>
  <c r="C23458" i="13"/>
  <c r="C23459" i="13"/>
  <c r="C23460" i="13"/>
  <c r="C23461" i="13"/>
  <c r="C23462" i="13"/>
  <c r="C23463" i="13"/>
  <c r="C23464" i="13"/>
  <c r="C23465" i="13"/>
  <c r="C23466" i="13"/>
  <c r="C23467" i="13"/>
  <c r="C23468" i="13"/>
  <c r="C23469" i="13"/>
  <c r="C23470" i="13"/>
  <c r="C23471" i="13"/>
  <c r="C23472" i="13"/>
  <c r="C23473" i="13"/>
  <c r="C23474" i="13"/>
  <c r="C23475" i="13"/>
  <c r="C23476" i="13"/>
  <c r="C23477" i="13"/>
  <c r="C23478" i="13"/>
  <c r="C23479" i="13"/>
  <c r="C23480" i="13"/>
  <c r="C23481" i="13"/>
  <c r="C23482" i="13"/>
  <c r="C23483" i="13"/>
  <c r="C23484" i="13"/>
  <c r="C23485" i="13"/>
  <c r="C23486" i="13"/>
  <c r="C23487" i="13"/>
  <c r="C23488" i="13"/>
  <c r="C23489" i="13"/>
  <c r="C23490" i="13"/>
  <c r="C23491" i="13"/>
  <c r="C23492" i="13"/>
  <c r="C23493" i="13"/>
  <c r="C23494" i="13"/>
  <c r="C23495" i="13"/>
  <c r="C23496" i="13"/>
  <c r="C23497" i="13"/>
  <c r="C23498" i="13"/>
  <c r="C23499" i="13"/>
  <c r="C23500" i="13"/>
  <c r="C23501" i="13"/>
  <c r="C23502" i="13"/>
  <c r="C23503" i="13"/>
  <c r="C23504" i="13"/>
  <c r="C23505" i="13"/>
  <c r="C23506" i="13"/>
  <c r="C23507" i="13"/>
  <c r="C23508" i="13"/>
  <c r="C23509" i="13"/>
  <c r="C23510" i="13"/>
  <c r="C23511" i="13"/>
  <c r="C23512" i="13"/>
  <c r="C23513" i="13"/>
  <c r="C23514" i="13"/>
  <c r="C23515" i="13"/>
  <c r="C23516" i="13"/>
  <c r="C23517" i="13"/>
  <c r="C23518" i="13"/>
  <c r="C23519" i="13"/>
  <c r="C23520" i="13"/>
  <c r="C23521" i="13"/>
  <c r="C23522" i="13"/>
  <c r="C23523" i="13"/>
  <c r="C23524" i="13"/>
  <c r="C23525" i="13"/>
  <c r="C23526" i="13"/>
  <c r="C23527" i="13"/>
  <c r="C23528" i="13"/>
  <c r="C23529" i="13"/>
  <c r="C23530" i="13"/>
  <c r="C23531" i="13"/>
  <c r="C23532" i="13"/>
  <c r="C23533" i="13"/>
  <c r="C23534" i="13"/>
  <c r="C23535" i="13"/>
  <c r="C23536" i="13"/>
  <c r="C23537" i="13"/>
  <c r="C23538" i="13"/>
  <c r="C23539" i="13"/>
  <c r="C23540" i="13"/>
  <c r="C23541" i="13"/>
  <c r="C23542" i="13"/>
  <c r="C23543" i="13"/>
  <c r="C23544" i="13"/>
  <c r="C23545" i="13"/>
  <c r="C23546" i="13"/>
  <c r="C23547" i="13"/>
  <c r="C23548" i="13"/>
  <c r="C23549" i="13"/>
  <c r="C23550" i="13"/>
  <c r="C23551" i="13"/>
  <c r="C23552" i="13"/>
  <c r="C23553" i="13"/>
  <c r="C23554" i="13"/>
  <c r="C23555" i="13"/>
  <c r="C23556" i="13"/>
  <c r="C23557" i="13"/>
  <c r="C23558" i="13"/>
  <c r="C23559" i="13"/>
  <c r="C23560" i="13"/>
  <c r="C23561" i="13"/>
  <c r="C23562" i="13"/>
  <c r="C23563" i="13"/>
  <c r="C23564" i="13"/>
  <c r="C23565" i="13"/>
  <c r="C23566" i="13"/>
  <c r="C23567" i="13"/>
  <c r="C23568" i="13"/>
  <c r="C23569" i="13"/>
  <c r="C23570" i="13"/>
  <c r="C23571" i="13"/>
  <c r="C23572" i="13"/>
  <c r="C23573" i="13"/>
  <c r="C23574" i="13"/>
  <c r="C23575" i="13"/>
  <c r="C23576" i="13"/>
  <c r="C23577" i="13"/>
  <c r="C23578" i="13"/>
  <c r="C23579" i="13"/>
  <c r="C23580" i="13"/>
  <c r="C23581" i="13"/>
  <c r="C23582" i="13"/>
  <c r="C23583" i="13"/>
  <c r="C23584" i="13"/>
  <c r="C23585" i="13"/>
  <c r="C23586" i="13"/>
  <c r="C23587" i="13"/>
  <c r="C23588" i="13"/>
  <c r="C23589" i="13"/>
  <c r="C23590" i="13"/>
  <c r="C23591" i="13"/>
  <c r="C23592" i="13"/>
  <c r="C23593" i="13"/>
  <c r="C23594" i="13"/>
  <c r="C23595" i="13"/>
  <c r="C23596" i="13"/>
  <c r="C23597" i="13"/>
  <c r="C23598" i="13"/>
  <c r="C23599" i="13"/>
  <c r="C23600" i="13"/>
  <c r="C23601" i="13"/>
  <c r="C23602" i="13"/>
  <c r="C23603" i="13"/>
  <c r="C23604" i="13"/>
  <c r="C23605" i="13"/>
  <c r="C23606" i="13"/>
  <c r="C23607" i="13"/>
  <c r="C23608" i="13"/>
  <c r="C23609" i="13"/>
  <c r="C23610" i="13"/>
  <c r="C23611" i="13"/>
  <c r="C23612" i="13"/>
  <c r="C23613" i="13"/>
  <c r="C23614" i="13"/>
  <c r="C23615" i="13"/>
  <c r="C23616" i="13"/>
  <c r="C23617" i="13"/>
  <c r="C23618" i="13"/>
  <c r="C23619" i="13"/>
  <c r="C23620" i="13"/>
  <c r="C23621" i="13"/>
  <c r="C23622" i="13"/>
  <c r="C23623" i="13"/>
  <c r="C23624" i="13"/>
  <c r="C23625" i="13"/>
  <c r="C23626" i="13"/>
  <c r="C23627" i="13"/>
  <c r="C23628" i="13"/>
  <c r="C23629" i="13"/>
  <c r="C23630" i="13"/>
  <c r="C23631" i="13"/>
  <c r="C23632" i="13"/>
  <c r="C23633" i="13"/>
  <c r="C23634" i="13"/>
  <c r="C23635" i="13"/>
  <c r="C23636" i="13"/>
  <c r="C23637" i="13"/>
  <c r="C23638" i="13"/>
  <c r="C23639" i="13"/>
  <c r="C23640" i="13"/>
  <c r="C23641" i="13"/>
  <c r="C23642" i="13"/>
  <c r="C23643" i="13"/>
  <c r="C23644" i="13"/>
  <c r="C23645" i="13"/>
  <c r="C23646" i="13"/>
  <c r="C23647" i="13"/>
  <c r="C23648" i="13"/>
  <c r="C23649" i="13"/>
  <c r="C23650" i="13"/>
  <c r="C23651" i="13"/>
  <c r="C23652" i="13"/>
  <c r="C23653" i="13"/>
  <c r="C23654" i="13"/>
  <c r="C23655" i="13"/>
  <c r="C23656" i="13"/>
  <c r="C23657" i="13"/>
  <c r="C23658" i="13"/>
  <c r="C23659" i="13"/>
  <c r="C23660" i="13"/>
  <c r="C23661" i="13"/>
  <c r="C23662" i="13"/>
  <c r="C23663" i="13"/>
  <c r="C23664" i="13"/>
  <c r="C23665" i="13"/>
  <c r="C23666" i="13"/>
  <c r="C23667" i="13"/>
  <c r="C23668" i="13"/>
  <c r="C23669" i="13"/>
  <c r="C23670" i="13"/>
  <c r="C23671" i="13"/>
  <c r="C23672" i="13"/>
  <c r="C23673" i="13"/>
  <c r="C23674" i="13"/>
  <c r="C23675" i="13"/>
  <c r="C23676" i="13"/>
  <c r="C23677" i="13"/>
  <c r="C23678" i="13"/>
  <c r="C23679" i="13"/>
  <c r="C23680" i="13"/>
  <c r="C23681" i="13"/>
  <c r="C23682" i="13"/>
  <c r="C23683" i="13"/>
  <c r="C23684" i="13"/>
  <c r="C23685" i="13"/>
  <c r="C23686" i="13"/>
  <c r="C23687" i="13"/>
  <c r="C23688" i="13"/>
  <c r="C23689" i="13"/>
  <c r="C23690" i="13"/>
  <c r="C23691" i="13"/>
  <c r="C23692" i="13"/>
  <c r="C23693" i="13"/>
  <c r="C23694" i="13"/>
  <c r="C23695" i="13"/>
  <c r="C23696" i="13"/>
  <c r="C23697" i="13"/>
  <c r="C23698" i="13"/>
  <c r="C23699" i="13"/>
  <c r="C23700" i="13"/>
  <c r="C23701" i="13"/>
  <c r="C23702" i="13"/>
  <c r="C23703" i="13"/>
  <c r="C23704" i="13"/>
  <c r="C23705" i="13"/>
  <c r="C23706" i="13"/>
  <c r="C23707" i="13"/>
  <c r="C23708" i="13"/>
  <c r="C23709" i="13"/>
  <c r="C23710" i="13"/>
  <c r="C23711" i="13"/>
  <c r="C23712" i="13"/>
  <c r="C23713" i="13"/>
  <c r="C23714" i="13"/>
  <c r="C23715" i="13"/>
  <c r="C23716" i="13"/>
  <c r="C23717" i="13"/>
  <c r="C23718" i="13"/>
  <c r="C23719" i="13"/>
  <c r="C23720" i="13"/>
  <c r="C23721" i="13"/>
  <c r="C23722" i="13"/>
  <c r="C23723" i="13"/>
  <c r="C23724" i="13"/>
  <c r="C23725" i="13"/>
  <c r="C23726" i="13"/>
  <c r="C23727" i="13"/>
  <c r="C23728" i="13"/>
  <c r="C23729" i="13"/>
  <c r="C23730" i="13"/>
  <c r="C23731" i="13"/>
  <c r="C23732" i="13"/>
  <c r="C23733" i="13"/>
  <c r="C23734" i="13"/>
  <c r="C23735" i="13"/>
  <c r="C23736" i="13"/>
  <c r="C23737" i="13"/>
  <c r="C23738" i="13"/>
  <c r="C23739" i="13"/>
  <c r="C23740" i="13"/>
  <c r="C23741" i="13"/>
  <c r="C23742" i="13"/>
  <c r="C23743" i="13"/>
  <c r="C23744" i="13"/>
  <c r="C23745" i="13"/>
  <c r="C23746" i="13"/>
  <c r="C23747" i="13"/>
  <c r="C23748" i="13"/>
  <c r="C23749" i="13"/>
  <c r="C23750" i="13"/>
  <c r="C23751" i="13"/>
  <c r="C23752" i="13"/>
  <c r="C23753" i="13"/>
  <c r="C23754" i="13"/>
  <c r="C23755" i="13"/>
  <c r="C23756" i="13"/>
  <c r="C23757" i="13"/>
  <c r="C23758" i="13"/>
  <c r="C23759" i="13"/>
  <c r="C23760" i="13"/>
  <c r="C23761" i="13"/>
  <c r="C23762" i="13"/>
  <c r="C23763" i="13"/>
  <c r="C23764" i="13"/>
  <c r="C23765" i="13"/>
  <c r="C23766" i="13"/>
  <c r="C23767" i="13"/>
  <c r="C23768" i="13"/>
  <c r="C23769" i="13"/>
  <c r="C23770" i="13"/>
  <c r="C23771" i="13"/>
  <c r="C23772" i="13"/>
  <c r="C23773" i="13"/>
  <c r="C23774" i="13"/>
  <c r="C23775" i="13"/>
  <c r="C23776" i="13"/>
  <c r="C23777" i="13"/>
  <c r="C23778" i="13"/>
  <c r="C23779" i="13"/>
  <c r="C23780" i="13"/>
  <c r="C23781" i="13"/>
  <c r="C23782" i="13"/>
  <c r="C23783" i="13"/>
  <c r="C23784" i="13"/>
  <c r="C23785" i="13"/>
  <c r="C23786" i="13"/>
  <c r="C23787" i="13"/>
  <c r="C23788" i="13"/>
  <c r="C23789" i="13"/>
  <c r="C23790" i="13"/>
  <c r="C23791" i="13"/>
  <c r="C23792" i="13"/>
  <c r="C23793" i="13"/>
  <c r="C23794" i="13"/>
  <c r="C23795" i="13"/>
  <c r="C23796" i="13"/>
  <c r="C23797" i="13"/>
  <c r="C23798" i="13"/>
  <c r="C23799" i="13"/>
  <c r="C23800" i="13"/>
  <c r="C23801" i="13"/>
  <c r="C23802" i="13"/>
  <c r="C23803" i="13"/>
  <c r="C23804" i="13"/>
  <c r="C23805" i="13"/>
  <c r="C23806" i="13"/>
  <c r="C23807" i="13"/>
  <c r="C23808" i="13"/>
  <c r="C23809" i="13"/>
  <c r="C23810" i="13"/>
  <c r="C23811" i="13"/>
  <c r="C23812" i="13"/>
  <c r="C23813" i="13"/>
  <c r="C23814" i="13"/>
  <c r="C23815" i="13"/>
  <c r="C23816" i="13"/>
  <c r="C23817" i="13"/>
  <c r="C23818" i="13"/>
  <c r="C23819" i="13"/>
  <c r="C23820" i="13"/>
  <c r="C23821" i="13"/>
  <c r="C23822" i="13"/>
  <c r="C23823" i="13"/>
  <c r="C23824" i="13"/>
  <c r="C23825" i="13"/>
  <c r="C23826" i="13"/>
  <c r="C23827" i="13"/>
  <c r="C23828" i="13"/>
  <c r="C23829" i="13"/>
  <c r="C23830" i="13"/>
  <c r="C23831" i="13"/>
  <c r="C23832" i="13"/>
  <c r="C23833" i="13"/>
  <c r="C23834" i="13"/>
  <c r="C23835" i="13"/>
  <c r="C23836" i="13"/>
  <c r="C23837" i="13"/>
  <c r="C23838" i="13"/>
  <c r="C23839" i="13"/>
  <c r="C23840" i="13"/>
  <c r="C23841" i="13"/>
  <c r="C23842" i="13"/>
  <c r="C23843" i="13"/>
  <c r="C23844" i="13"/>
  <c r="C23845" i="13"/>
  <c r="C23846" i="13"/>
  <c r="C23847" i="13"/>
  <c r="C23848" i="13"/>
  <c r="C23849" i="13"/>
  <c r="C23850" i="13"/>
  <c r="C23851" i="13"/>
  <c r="C23852" i="13"/>
  <c r="C23853" i="13"/>
  <c r="C23854" i="13"/>
  <c r="C23855" i="13"/>
  <c r="C23856" i="13"/>
  <c r="C23857" i="13"/>
  <c r="C23858" i="13"/>
  <c r="C23859" i="13"/>
  <c r="C23860" i="13"/>
  <c r="C23861" i="13"/>
  <c r="C23862" i="13"/>
  <c r="C23863" i="13"/>
  <c r="C23864" i="13"/>
  <c r="C23865" i="13"/>
  <c r="C23866" i="13"/>
  <c r="C23867" i="13"/>
  <c r="C23868" i="13"/>
  <c r="C23869" i="13"/>
  <c r="C23870" i="13"/>
  <c r="C23871" i="13"/>
  <c r="C23872" i="13"/>
  <c r="C23873" i="13"/>
  <c r="C23874" i="13"/>
  <c r="C23875" i="13"/>
  <c r="C23876" i="13"/>
  <c r="C23877" i="13"/>
  <c r="C23878" i="13"/>
  <c r="C23879" i="13"/>
  <c r="C23880" i="13"/>
  <c r="C23881" i="13"/>
  <c r="C23882" i="13"/>
  <c r="C23883" i="13"/>
  <c r="C23884" i="13"/>
  <c r="C23885" i="13"/>
  <c r="C23886" i="13"/>
  <c r="C23887" i="13"/>
  <c r="C23888" i="13"/>
  <c r="C23889" i="13"/>
  <c r="C23890" i="13"/>
  <c r="C23891" i="13"/>
  <c r="C23892" i="13"/>
  <c r="C23893" i="13"/>
  <c r="C23894" i="13"/>
  <c r="C23895" i="13"/>
  <c r="C23896" i="13"/>
  <c r="C23897" i="13"/>
  <c r="C23898" i="13"/>
  <c r="C23899" i="13"/>
  <c r="C23900" i="13"/>
  <c r="C23901" i="13"/>
  <c r="C23902" i="13"/>
  <c r="C23903" i="13"/>
  <c r="C23904" i="13"/>
  <c r="C23905" i="13"/>
  <c r="C23906" i="13"/>
  <c r="C23907" i="13"/>
  <c r="C23908" i="13"/>
  <c r="C23909" i="13"/>
  <c r="C23910" i="13"/>
  <c r="C23911" i="13"/>
  <c r="C23912" i="13"/>
  <c r="C23913" i="13"/>
  <c r="C23914" i="13"/>
  <c r="C23915" i="13"/>
  <c r="C23916" i="13"/>
  <c r="C23917" i="13"/>
  <c r="C23918" i="13"/>
  <c r="C23919" i="13"/>
  <c r="C23920" i="13"/>
  <c r="C23921" i="13"/>
  <c r="C23922" i="13"/>
  <c r="C23923" i="13"/>
  <c r="C23924" i="13"/>
  <c r="C23925" i="13"/>
  <c r="C23926" i="13"/>
  <c r="C23927" i="13"/>
  <c r="C23928" i="13"/>
  <c r="C23929" i="13"/>
  <c r="C23930" i="13"/>
  <c r="C23931" i="13"/>
  <c r="C23932" i="13"/>
  <c r="C23933" i="13"/>
  <c r="C23934" i="13"/>
  <c r="C23935" i="13"/>
  <c r="C23936" i="13"/>
  <c r="C23937" i="13"/>
  <c r="C23938" i="13"/>
  <c r="C23939" i="13"/>
  <c r="C23940" i="13"/>
  <c r="C23941" i="13"/>
  <c r="C23942" i="13"/>
  <c r="C23943" i="13"/>
  <c r="C23944" i="13"/>
  <c r="C23945" i="13"/>
  <c r="C23946" i="13"/>
  <c r="C23947" i="13"/>
  <c r="C23948" i="13"/>
  <c r="C23949" i="13"/>
  <c r="C23950" i="13"/>
  <c r="C23951" i="13"/>
  <c r="C23952" i="13"/>
  <c r="C23953" i="13"/>
  <c r="C23954" i="13"/>
  <c r="C23955" i="13"/>
  <c r="C23956" i="13"/>
  <c r="C23957" i="13"/>
  <c r="C23958" i="13"/>
  <c r="C23959" i="13"/>
  <c r="C23960" i="13"/>
  <c r="C23961" i="13"/>
  <c r="C23962" i="13"/>
  <c r="C23963" i="13"/>
  <c r="C23964" i="13"/>
  <c r="C23965" i="13"/>
  <c r="C23966" i="13"/>
  <c r="C23967" i="13"/>
  <c r="C23968" i="13"/>
  <c r="C23969" i="13"/>
  <c r="C23970" i="13"/>
  <c r="C23971" i="13"/>
  <c r="C23972" i="13"/>
  <c r="C23973" i="13"/>
  <c r="C23974" i="13"/>
  <c r="C23975" i="13"/>
  <c r="C23976" i="13"/>
  <c r="C23977" i="13"/>
  <c r="C23978" i="13"/>
  <c r="C23979" i="13"/>
  <c r="C23980" i="13"/>
  <c r="C23981" i="13"/>
  <c r="C23982" i="13"/>
  <c r="C23983" i="13"/>
  <c r="C23984" i="13"/>
  <c r="C23985" i="13"/>
  <c r="C23986" i="13"/>
  <c r="C23987" i="13"/>
  <c r="C23988" i="13"/>
  <c r="C23989" i="13"/>
  <c r="C23990" i="13"/>
  <c r="C23991" i="13"/>
  <c r="C23992" i="13"/>
  <c r="C23993" i="13"/>
  <c r="C23994" i="13"/>
  <c r="C23995" i="13"/>
  <c r="C23996" i="13"/>
  <c r="C23997" i="13"/>
  <c r="C23998" i="13"/>
  <c r="C23999" i="13"/>
  <c r="C24000" i="13"/>
  <c r="C24001" i="13"/>
  <c r="C24002" i="13"/>
  <c r="C24003" i="13"/>
  <c r="C24004" i="13"/>
  <c r="C24005" i="13"/>
  <c r="C24006" i="13"/>
  <c r="C24007" i="13"/>
  <c r="C24008" i="13"/>
  <c r="C24009" i="13"/>
  <c r="C24010" i="13"/>
  <c r="C24011" i="13"/>
  <c r="C24012" i="13"/>
  <c r="C24013" i="13"/>
  <c r="C24014" i="13"/>
  <c r="C24015" i="13"/>
  <c r="C24016" i="13"/>
  <c r="C24017" i="13"/>
  <c r="C24018" i="13"/>
  <c r="C24019" i="13"/>
  <c r="C24020" i="13"/>
  <c r="C24021" i="13"/>
  <c r="C24022" i="13"/>
  <c r="C24023" i="13"/>
  <c r="C24024" i="13"/>
  <c r="C24025" i="13"/>
  <c r="C24026" i="13"/>
  <c r="C24027" i="13"/>
  <c r="C24028" i="13"/>
  <c r="C24029" i="13"/>
  <c r="C24030" i="13"/>
  <c r="C24031" i="13"/>
  <c r="C24032" i="13"/>
  <c r="C24033" i="13"/>
  <c r="C24034" i="13"/>
  <c r="C24035" i="13"/>
  <c r="C24036" i="13"/>
  <c r="C24037" i="13"/>
  <c r="C24038" i="13"/>
  <c r="C24039" i="13"/>
  <c r="C24040" i="13"/>
  <c r="C24041" i="13"/>
  <c r="C24042" i="13"/>
  <c r="C24043" i="13"/>
  <c r="C24044" i="13"/>
  <c r="C24045" i="13"/>
  <c r="C24046" i="13"/>
  <c r="C24047" i="13"/>
  <c r="C24048" i="13"/>
  <c r="C24049" i="13"/>
  <c r="C24050" i="13"/>
  <c r="C24051" i="13"/>
  <c r="C24052" i="13"/>
  <c r="C24053" i="13"/>
  <c r="C24054" i="13"/>
  <c r="C24055" i="13"/>
  <c r="C24056" i="13"/>
  <c r="C24057" i="13"/>
  <c r="C24058" i="13"/>
  <c r="C24059" i="13"/>
  <c r="C24060" i="13"/>
  <c r="C24061" i="13"/>
  <c r="C24062" i="13"/>
  <c r="C24063" i="13"/>
  <c r="C24064" i="13"/>
  <c r="C24065" i="13"/>
  <c r="C24066" i="13"/>
  <c r="C24067" i="13"/>
  <c r="C24068" i="13"/>
  <c r="C24069" i="13"/>
  <c r="C24070" i="13"/>
  <c r="C24071" i="13"/>
  <c r="C24072" i="13"/>
  <c r="C24073" i="13"/>
  <c r="C24074" i="13"/>
  <c r="C24075" i="13"/>
  <c r="C24076" i="13"/>
  <c r="C24077" i="13"/>
  <c r="C24078" i="13"/>
  <c r="C24079" i="13"/>
  <c r="C24080" i="13"/>
  <c r="C24081" i="13"/>
  <c r="C24082" i="13"/>
  <c r="C24083" i="13"/>
  <c r="C24084" i="13"/>
  <c r="C24085" i="13"/>
  <c r="C24086" i="13"/>
  <c r="C24087" i="13"/>
  <c r="C24088" i="13"/>
  <c r="C24089" i="13"/>
  <c r="C24090" i="13"/>
  <c r="C24091" i="13"/>
  <c r="C24092" i="13"/>
  <c r="C24093" i="13"/>
  <c r="C24094" i="13"/>
  <c r="C24095" i="13"/>
  <c r="C24096" i="13"/>
  <c r="C24097" i="13"/>
  <c r="C24098" i="13"/>
  <c r="C24099" i="13"/>
  <c r="C24100" i="13"/>
  <c r="C24101" i="13"/>
  <c r="C24102" i="13"/>
  <c r="C24103" i="13"/>
  <c r="C24104" i="13"/>
  <c r="C24105" i="13"/>
  <c r="C24106" i="13"/>
  <c r="C24107" i="13"/>
  <c r="C24108" i="13"/>
  <c r="C24109" i="13"/>
  <c r="C24110" i="13"/>
  <c r="C24111" i="13"/>
  <c r="C24112" i="13"/>
  <c r="C24113" i="13"/>
  <c r="C24114" i="13"/>
  <c r="C24115" i="13"/>
  <c r="C24116" i="13"/>
  <c r="C24117" i="13"/>
  <c r="C24118" i="13"/>
  <c r="C24119" i="13"/>
  <c r="C24120" i="13"/>
  <c r="C24121" i="13"/>
  <c r="C24122" i="13"/>
  <c r="C24123" i="13"/>
  <c r="C24124" i="13"/>
  <c r="C24125" i="13"/>
  <c r="C24126" i="13"/>
  <c r="C24127" i="13"/>
  <c r="C24128" i="13"/>
  <c r="C24129" i="13"/>
  <c r="C24130" i="13"/>
  <c r="C24131" i="13"/>
  <c r="C24132" i="13"/>
  <c r="C24133" i="13"/>
  <c r="C24134" i="13"/>
  <c r="C24135" i="13"/>
  <c r="C24136" i="13"/>
  <c r="C24137" i="13"/>
  <c r="C24138" i="13"/>
  <c r="C24139" i="13"/>
  <c r="C24140" i="13"/>
  <c r="C24141" i="13"/>
  <c r="C24142" i="13"/>
  <c r="C24143" i="13"/>
  <c r="C24144" i="13"/>
  <c r="C24145" i="13"/>
  <c r="C24146" i="13"/>
  <c r="C24147" i="13"/>
  <c r="C24148" i="13"/>
  <c r="C24149" i="13"/>
  <c r="C24150" i="13"/>
  <c r="C24151" i="13"/>
  <c r="C24152" i="13"/>
  <c r="C24153" i="13"/>
  <c r="C24154" i="13"/>
  <c r="C24155" i="13"/>
  <c r="C24156" i="13"/>
  <c r="C24157" i="13"/>
  <c r="C24158" i="13"/>
  <c r="C24159" i="13"/>
  <c r="C24160" i="13"/>
  <c r="C24161" i="13"/>
  <c r="C24162" i="13"/>
  <c r="C24163" i="13"/>
  <c r="C24164" i="13"/>
  <c r="C24165" i="13"/>
  <c r="C24166" i="13"/>
  <c r="C24167" i="13"/>
  <c r="C24168" i="13"/>
  <c r="C24169" i="13"/>
  <c r="C24170" i="13"/>
  <c r="C24171" i="13"/>
  <c r="C24172" i="13"/>
  <c r="C24173" i="13"/>
  <c r="C24174" i="13"/>
  <c r="C24175" i="13"/>
  <c r="C24176" i="13"/>
  <c r="C24177" i="13"/>
  <c r="C24178" i="13"/>
  <c r="C24179" i="13"/>
  <c r="C24180" i="13"/>
  <c r="C24181" i="13"/>
  <c r="C24182" i="13"/>
  <c r="C24183" i="13"/>
  <c r="C24184" i="13"/>
  <c r="C24185" i="13"/>
  <c r="C24186" i="13"/>
  <c r="C24187" i="13"/>
  <c r="C24188" i="13"/>
  <c r="C24189" i="13"/>
  <c r="C24190" i="13"/>
  <c r="C24191" i="13"/>
  <c r="C24192" i="13"/>
  <c r="C24193" i="13"/>
  <c r="C24194" i="13"/>
  <c r="C24195" i="13"/>
  <c r="C24196" i="13"/>
  <c r="C24197" i="13"/>
  <c r="C24198" i="13"/>
  <c r="C24199" i="13"/>
  <c r="C24200" i="13"/>
  <c r="C24201" i="13"/>
  <c r="C24202" i="13"/>
  <c r="C24203" i="13"/>
  <c r="C24204" i="13"/>
  <c r="C24205" i="13"/>
  <c r="C24206" i="13"/>
  <c r="C24207" i="13"/>
  <c r="C24208" i="13"/>
  <c r="C24209" i="13"/>
  <c r="C24210" i="13"/>
  <c r="C24211" i="13"/>
  <c r="C24212" i="13"/>
  <c r="C24213" i="13"/>
  <c r="C24214" i="13"/>
  <c r="C24215" i="13"/>
  <c r="C24216" i="13"/>
  <c r="C24217" i="13"/>
  <c r="C24218" i="13"/>
  <c r="C24219" i="13"/>
  <c r="C24220" i="13"/>
  <c r="C24221" i="13"/>
  <c r="C24222" i="13"/>
  <c r="C24223" i="13"/>
  <c r="C24224" i="13"/>
  <c r="C24225" i="13"/>
  <c r="C24226" i="13"/>
  <c r="C24227" i="13"/>
  <c r="C24228" i="13"/>
  <c r="C24229" i="13"/>
  <c r="C24230" i="13"/>
  <c r="C24231" i="13"/>
  <c r="C24232" i="13"/>
  <c r="C24233" i="13"/>
  <c r="C24234" i="13"/>
  <c r="C24235" i="13"/>
  <c r="C24236" i="13"/>
  <c r="C24237" i="13"/>
  <c r="C24238" i="13"/>
  <c r="C24239" i="13"/>
  <c r="C24240" i="13"/>
  <c r="C24241" i="13"/>
  <c r="C24242" i="13"/>
  <c r="C24243" i="13"/>
  <c r="C24244" i="13"/>
  <c r="C24245" i="13"/>
  <c r="C24246" i="13"/>
  <c r="C24247" i="13"/>
  <c r="C24248" i="13"/>
  <c r="C24249" i="13"/>
  <c r="C24250" i="13"/>
  <c r="C24251" i="13"/>
  <c r="C24252" i="13"/>
  <c r="C24253" i="13"/>
  <c r="C24254" i="13"/>
  <c r="C24255" i="13"/>
  <c r="C24256" i="13"/>
  <c r="C24257" i="13"/>
  <c r="C24258" i="13"/>
  <c r="C24259" i="13"/>
  <c r="C24260" i="13"/>
  <c r="C24261" i="13"/>
  <c r="C24262" i="13"/>
  <c r="C24263" i="13"/>
  <c r="C24264" i="13"/>
  <c r="C24265" i="13"/>
  <c r="C24266" i="13"/>
  <c r="C24267" i="13"/>
  <c r="C24268" i="13"/>
  <c r="C24269" i="13"/>
  <c r="C24270" i="13"/>
  <c r="C24271" i="13"/>
  <c r="C24272" i="13"/>
  <c r="C24273" i="13"/>
  <c r="C24274" i="13"/>
  <c r="C24275" i="13"/>
  <c r="C24276" i="13"/>
  <c r="C24277" i="13"/>
  <c r="C24278" i="13"/>
  <c r="C24279" i="13"/>
  <c r="C24280" i="13"/>
  <c r="C24281" i="13"/>
  <c r="C24282" i="13"/>
  <c r="C24283" i="13"/>
  <c r="C24284" i="13"/>
  <c r="C24285" i="13"/>
  <c r="C24286" i="13"/>
  <c r="C24287" i="13"/>
  <c r="C24288" i="13"/>
  <c r="C24289" i="13"/>
  <c r="C24290" i="13"/>
  <c r="C24291" i="13"/>
  <c r="C24292" i="13"/>
  <c r="C24293" i="13"/>
  <c r="C24294" i="13"/>
  <c r="C24295" i="13"/>
  <c r="C24296" i="13"/>
  <c r="C24297" i="13"/>
  <c r="C24298" i="13"/>
  <c r="C24299" i="13"/>
  <c r="C24300" i="13"/>
  <c r="C24301" i="13"/>
  <c r="C24302" i="13"/>
  <c r="C24303" i="13"/>
  <c r="C24304" i="13"/>
  <c r="C24305" i="13"/>
  <c r="C24306" i="13"/>
  <c r="C24307" i="13"/>
  <c r="C24308" i="13"/>
  <c r="C24309" i="13"/>
  <c r="C24310" i="13"/>
  <c r="C24311" i="13"/>
  <c r="C24312" i="13"/>
  <c r="C24313" i="13"/>
  <c r="C24314" i="13"/>
  <c r="C24315" i="13"/>
  <c r="C24316" i="13"/>
  <c r="C24317" i="13"/>
  <c r="C24318" i="13"/>
  <c r="C24319" i="13"/>
  <c r="C24320" i="13"/>
  <c r="C24321" i="13"/>
  <c r="C24322" i="13"/>
  <c r="C24323" i="13"/>
  <c r="C24324" i="13"/>
  <c r="C24325" i="13"/>
  <c r="C24326" i="13"/>
  <c r="C24327" i="13"/>
  <c r="C24328" i="13"/>
  <c r="C24329" i="13"/>
  <c r="C24330" i="13"/>
  <c r="C24331" i="13"/>
  <c r="C24332" i="13"/>
  <c r="C24333" i="13"/>
  <c r="C24334" i="13"/>
  <c r="C24335" i="13"/>
  <c r="C24336" i="13"/>
  <c r="C24337" i="13"/>
  <c r="C24338" i="13"/>
  <c r="C24339" i="13"/>
  <c r="C24340" i="13"/>
  <c r="C24341" i="13"/>
  <c r="C24342" i="13"/>
  <c r="C24343" i="13"/>
  <c r="C24344" i="13"/>
  <c r="C24345" i="13"/>
  <c r="C24346" i="13"/>
  <c r="C24347" i="13"/>
  <c r="C24348" i="13"/>
  <c r="C24349" i="13"/>
  <c r="C24350" i="13"/>
  <c r="C24351" i="13"/>
  <c r="C24352" i="13"/>
  <c r="C24353" i="13"/>
  <c r="C24354" i="13"/>
  <c r="C24355" i="13"/>
  <c r="C24356" i="13"/>
  <c r="C24357" i="13"/>
  <c r="C24358" i="13"/>
  <c r="C24359" i="13"/>
  <c r="C24360" i="13"/>
  <c r="C24361" i="13"/>
  <c r="C24362" i="13"/>
  <c r="C24363" i="13"/>
  <c r="C24364" i="13"/>
  <c r="C24365" i="13"/>
  <c r="C24366" i="13"/>
  <c r="C24367" i="13"/>
  <c r="C24368" i="13"/>
  <c r="C24369" i="13"/>
  <c r="C24370" i="13"/>
  <c r="C24371" i="13"/>
  <c r="C24372" i="13"/>
  <c r="C24373" i="13"/>
  <c r="C24374" i="13"/>
  <c r="C24375" i="13"/>
  <c r="C24376" i="13"/>
  <c r="C24377" i="13"/>
  <c r="C24378" i="13"/>
  <c r="C24379" i="13"/>
  <c r="C24380" i="13"/>
  <c r="C24381" i="13"/>
  <c r="C24382" i="13"/>
  <c r="C24383" i="13"/>
  <c r="C24384" i="13"/>
  <c r="C24385" i="13"/>
  <c r="C24386" i="13"/>
  <c r="C24387" i="13"/>
  <c r="C24388" i="13"/>
  <c r="C24389" i="13"/>
  <c r="C24390" i="13"/>
  <c r="C24391" i="13"/>
  <c r="C24392" i="13"/>
  <c r="C24393" i="13"/>
  <c r="C24394" i="13"/>
  <c r="C24395" i="13"/>
  <c r="C24396" i="13"/>
  <c r="C24397" i="13"/>
  <c r="C24398" i="13"/>
  <c r="C24399" i="13"/>
  <c r="C24400" i="13"/>
  <c r="C24401" i="13"/>
  <c r="C24402" i="13"/>
  <c r="C24403" i="13"/>
  <c r="C24404" i="13"/>
  <c r="C24405" i="13"/>
  <c r="C24406" i="13"/>
  <c r="C24407" i="13"/>
  <c r="C24408" i="13"/>
  <c r="C24409" i="13"/>
  <c r="C24410" i="13"/>
  <c r="C24411" i="13"/>
  <c r="C24412" i="13"/>
  <c r="C24413" i="13"/>
  <c r="C24414" i="13"/>
  <c r="C24415" i="13"/>
  <c r="C24416" i="13"/>
  <c r="C24417" i="13"/>
  <c r="C24418" i="13"/>
  <c r="C24419" i="13"/>
  <c r="C24420" i="13"/>
  <c r="C24421" i="13"/>
  <c r="C24422" i="13"/>
  <c r="C24423" i="13"/>
  <c r="C24424" i="13"/>
  <c r="C24425" i="13"/>
  <c r="C24426" i="13"/>
  <c r="C24427" i="13"/>
  <c r="C24428" i="13"/>
  <c r="C24429" i="13"/>
  <c r="C24430" i="13"/>
  <c r="C24431" i="13"/>
  <c r="C24432" i="13"/>
  <c r="C24433" i="13"/>
  <c r="C24434" i="13"/>
  <c r="C24435" i="13"/>
  <c r="C24436" i="13"/>
  <c r="C24437" i="13"/>
  <c r="C24438" i="13"/>
  <c r="C24439" i="13"/>
  <c r="C24440" i="13"/>
  <c r="C24441" i="13"/>
  <c r="C24442" i="13"/>
  <c r="C24443" i="13"/>
  <c r="C24444" i="13"/>
  <c r="C24445" i="13"/>
  <c r="C24446" i="13"/>
  <c r="C24447" i="13"/>
  <c r="C24448" i="13"/>
  <c r="C24449" i="13"/>
  <c r="C24450" i="13"/>
  <c r="C24451" i="13"/>
  <c r="C24452" i="13"/>
  <c r="C24453" i="13"/>
  <c r="C24454" i="13"/>
  <c r="C24455" i="13"/>
  <c r="C24456" i="13"/>
  <c r="C24457" i="13"/>
  <c r="C24458" i="13"/>
  <c r="C24459" i="13"/>
  <c r="C24460" i="13"/>
  <c r="C24461" i="13"/>
  <c r="C24462" i="13"/>
  <c r="C24463" i="13"/>
  <c r="C24464" i="13"/>
  <c r="C24465" i="13"/>
  <c r="C24466" i="13"/>
  <c r="C24467" i="13"/>
  <c r="C24468" i="13"/>
  <c r="C24469" i="13"/>
  <c r="C24470" i="13"/>
  <c r="C24471" i="13"/>
  <c r="C24472" i="13"/>
  <c r="C24473" i="13"/>
  <c r="C24474" i="13"/>
  <c r="C24475" i="13"/>
  <c r="C24476" i="13"/>
  <c r="C24477" i="13"/>
  <c r="C24478" i="13"/>
  <c r="C24479" i="13"/>
  <c r="C24480" i="13"/>
  <c r="C24481" i="13"/>
  <c r="C24482" i="13"/>
  <c r="C24483" i="13"/>
  <c r="C24484" i="13"/>
  <c r="C24485" i="13"/>
  <c r="C24486" i="13"/>
  <c r="C24487" i="13"/>
  <c r="C24488" i="13"/>
  <c r="C24489" i="13"/>
  <c r="C24490" i="13"/>
  <c r="C24491" i="13"/>
  <c r="C24492" i="13"/>
  <c r="C24493" i="13"/>
  <c r="C24494" i="13"/>
  <c r="C24495" i="13"/>
  <c r="C24496" i="13"/>
  <c r="C24497" i="13"/>
  <c r="C24498" i="13"/>
  <c r="C24499" i="13"/>
  <c r="C24500" i="13"/>
  <c r="C24501" i="13"/>
  <c r="C24502" i="13"/>
  <c r="C24503" i="13"/>
  <c r="C24504" i="13"/>
  <c r="C24505" i="13"/>
  <c r="C24506" i="13"/>
  <c r="C24507" i="13"/>
  <c r="C24508" i="13"/>
  <c r="C24509" i="13"/>
  <c r="C24510" i="13"/>
  <c r="C24511" i="13"/>
  <c r="C24512" i="13"/>
  <c r="C24513" i="13"/>
  <c r="C24514" i="13"/>
  <c r="C24515" i="13"/>
  <c r="C24516" i="13"/>
  <c r="C24517" i="13"/>
  <c r="C24518" i="13"/>
  <c r="C24519" i="13"/>
  <c r="C24520" i="13"/>
  <c r="C24521" i="13"/>
  <c r="C24522" i="13"/>
  <c r="C24523" i="13"/>
  <c r="C24524" i="13"/>
  <c r="C24525" i="13"/>
  <c r="C24526" i="13"/>
  <c r="C24527" i="13"/>
  <c r="C24528" i="13"/>
  <c r="C24529" i="13"/>
  <c r="C24530" i="13"/>
  <c r="C24531" i="13"/>
  <c r="C24532" i="13"/>
  <c r="C24533" i="13"/>
  <c r="C24534" i="13"/>
  <c r="C24535" i="13"/>
  <c r="C24536" i="13"/>
  <c r="C24537" i="13"/>
  <c r="C24538" i="13"/>
  <c r="C24539" i="13"/>
  <c r="C24540" i="13"/>
  <c r="C24541" i="13"/>
  <c r="C24542" i="13"/>
  <c r="C24543" i="13"/>
  <c r="C24544" i="13"/>
  <c r="C24545" i="13"/>
  <c r="C24546" i="13"/>
  <c r="C24547" i="13"/>
  <c r="C24548" i="13"/>
  <c r="C24549" i="13"/>
  <c r="C24550" i="13"/>
  <c r="C24551" i="13"/>
  <c r="C24552" i="13"/>
  <c r="C24553" i="13"/>
  <c r="C24554" i="13"/>
  <c r="C24555" i="13"/>
  <c r="C24556" i="13"/>
  <c r="C24557" i="13"/>
  <c r="C24558" i="13"/>
  <c r="C24559" i="13"/>
  <c r="C24560" i="13"/>
  <c r="C24561" i="13"/>
  <c r="C24562" i="13"/>
  <c r="C24563" i="13"/>
  <c r="C24564" i="13"/>
  <c r="C24565" i="13"/>
  <c r="C24566" i="13"/>
  <c r="C24567" i="13"/>
  <c r="C24568" i="13"/>
  <c r="C24569" i="13"/>
  <c r="C24570" i="13"/>
  <c r="C24571" i="13"/>
  <c r="C24572" i="13"/>
  <c r="C24573" i="13"/>
  <c r="C24574" i="13"/>
  <c r="C24575" i="13"/>
  <c r="C24576" i="13"/>
  <c r="C24577" i="13"/>
  <c r="C24578" i="13"/>
  <c r="C24579" i="13"/>
  <c r="C24580" i="13"/>
  <c r="C24581" i="13"/>
  <c r="C24582" i="13"/>
  <c r="C24583" i="13"/>
  <c r="C24584" i="13"/>
  <c r="C24585" i="13"/>
  <c r="C24586" i="13"/>
  <c r="C24587" i="13"/>
  <c r="C24588" i="13"/>
  <c r="C24589" i="13"/>
  <c r="C24590" i="13"/>
  <c r="C24591" i="13"/>
  <c r="C24592" i="13"/>
  <c r="C24593" i="13"/>
  <c r="C24594" i="13"/>
  <c r="C24595" i="13"/>
  <c r="C24596" i="13"/>
  <c r="C24597" i="13"/>
  <c r="C24598" i="13"/>
  <c r="C24599" i="13"/>
  <c r="C24600" i="13"/>
  <c r="C24601" i="13"/>
  <c r="C24602" i="13"/>
  <c r="C24603" i="13"/>
  <c r="C24604" i="13"/>
  <c r="C24605" i="13"/>
  <c r="C24606" i="13"/>
  <c r="C24607" i="13"/>
  <c r="C24608" i="13"/>
  <c r="C24609" i="13"/>
  <c r="C24610" i="13"/>
  <c r="C24611" i="13"/>
  <c r="C24612" i="13"/>
  <c r="C24613" i="13"/>
  <c r="C24614" i="13"/>
  <c r="C24615" i="13"/>
  <c r="C24616" i="13"/>
  <c r="C24617" i="13"/>
  <c r="C24618" i="13"/>
  <c r="C24619" i="13"/>
  <c r="C24620" i="13"/>
  <c r="C24621" i="13"/>
  <c r="C24622" i="13"/>
  <c r="C24623" i="13"/>
  <c r="C24624" i="13"/>
  <c r="C24625" i="13"/>
  <c r="C24626" i="13"/>
  <c r="C24627" i="13"/>
  <c r="C24628" i="13"/>
  <c r="C24629" i="13"/>
  <c r="C24630" i="13"/>
  <c r="C24631" i="13"/>
  <c r="C24632" i="13"/>
  <c r="C24633" i="13"/>
  <c r="C24634" i="13"/>
  <c r="C24635" i="13"/>
  <c r="C24636" i="13"/>
  <c r="C24637" i="13"/>
  <c r="C24638" i="13"/>
  <c r="C24639" i="13"/>
  <c r="C24640" i="13"/>
  <c r="C24641" i="13"/>
  <c r="C24642" i="13"/>
  <c r="C24643" i="13"/>
  <c r="C24644" i="13"/>
  <c r="C24645" i="13"/>
  <c r="C24646" i="13"/>
  <c r="C24647" i="13"/>
  <c r="C24648" i="13"/>
  <c r="C24649" i="13"/>
  <c r="C24650" i="13"/>
  <c r="C24651" i="13"/>
  <c r="C24652" i="13"/>
  <c r="C24653" i="13"/>
  <c r="C24654" i="13"/>
  <c r="C24655" i="13"/>
  <c r="C24656" i="13"/>
  <c r="C24657" i="13"/>
  <c r="C24658" i="13"/>
  <c r="C24659" i="13"/>
  <c r="C24660" i="13"/>
  <c r="C24661" i="13"/>
  <c r="C24662" i="13"/>
  <c r="C24663" i="13"/>
  <c r="C24664" i="13"/>
  <c r="C24665" i="13"/>
  <c r="C24666" i="13"/>
  <c r="C24667" i="13"/>
  <c r="C24668" i="13"/>
  <c r="C24669" i="13"/>
  <c r="C24670" i="13"/>
  <c r="C24671" i="13"/>
  <c r="C24672" i="13"/>
  <c r="C24673" i="13"/>
  <c r="C24674" i="13"/>
  <c r="C24675" i="13"/>
  <c r="C24676" i="13"/>
  <c r="C24677" i="13"/>
  <c r="C24678" i="13"/>
  <c r="C24679" i="13"/>
  <c r="C24680" i="13"/>
  <c r="C24681" i="13"/>
  <c r="C24682" i="13"/>
  <c r="C24683" i="13"/>
  <c r="C24684" i="13"/>
  <c r="C24685" i="13"/>
  <c r="C24686" i="13"/>
  <c r="C24687" i="13"/>
  <c r="C24688" i="13"/>
  <c r="C24689" i="13"/>
  <c r="C24690" i="13"/>
  <c r="C24691" i="13"/>
  <c r="C24692" i="13"/>
  <c r="C24693" i="13"/>
  <c r="C24694" i="13"/>
  <c r="C24695" i="13"/>
  <c r="C24696" i="13"/>
  <c r="C24697" i="13"/>
  <c r="C24698" i="13"/>
  <c r="C24699" i="13"/>
  <c r="C24700" i="13"/>
  <c r="C24701" i="13"/>
  <c r="C24702" i="13"/>
  <c r="C24703" i="13"/>
  <c r="C24704" i="13"/>
  <c r="C24705" i="13"/>
  <c r="C24706" i="13"/>
  <c r="C24707" i="13"/>
  <c r="C24708" i="13"/>
  <c r="C24709" i="13"/>
  <c r="C24710" i="13"/>
  <c r="C24711" i="13"/>
  <c r="C24712" i="13"/>
  <c r="C24713" i="13"/>
  <c r="C24714" i="13"/>
  <c r="C24715" i="13"/>
  <c r="C24716" i="13"/>
  <c r="C24717" i="13"/>
  <c r="C24718" i="13"/>
  <c r="C24719" i="13"/>
  <c r="C24720" i="13"/>
  <c r="C24721" i="13"/>
  <c r="C24722" i="13"/>
  <c r="C24723" i="13"/>
  <c r="C24724" i="13"/>
  <c r="C24725" i="13"/>
  <c r="C24726" i="13"/>
  <c r="C24727" i="13"/>
  <c r="C24728" i="13"/>
  <c r="C24729" i="13"/>
  <c r="C24730" i="13"/>
  <c r="C24731" i="13"/>
  <c r="C24732" i="13"/>
  <c r="C24733" i="13"/>
  <c r="C24734" i="13"/>
  <c r="C24735" i="13"/>
  <c r="C24736" i="13"/>
  <c r="C24737" i="13"/>
  <c r="C24738" i="13"/>
  <c r="C24739" i="13"/>
  <c r="C24740" i="13"/>
  <c r="C24741" i="13"/>
  <c r="C24742" i="13"/>
  <c r="C24743" i="13"/>
  <c r="C24744" i="13"/>
  <c r="C24745" i="13"/>
  <c r="C24746" i="13"/>
  <c r="C24747" i="13"/>
  <c r="C24748" i="13"/>
  <c r="C24749" i="13"/>
  <c r="C24750" i="13"/>
  <c r="C24751" i="13"/>
  <c r="C24752" i="13"/>
  <c r="C24753" i="13"/>
  <c r="C24754" i="13"/>
  <c r="C24755" i="13"/>
  <c r="C24756" i="13"/>
  <c r="C24757" i="13"/>
  <c r="C24758" i="13"/>
  <c r="C24759" i="13"/>
  <c r="C24760" i="13"/>
  <c r="C24761" i="13"/>
  <c r="C24762" i="13"/>
  <c r="C24763" i="13"/>
  <c r="C24764" i="13"/>
  <c r="C24765" i="13"/>
  <c r="C24766" i="13"/>
  <c r="C24767" i="13"/>
  <c r="C24768" i="13"/>
  <c r="C24769" i="13"/>
  <c r="C24770" i="13"/>
  <c r="C24771" i="13"/>
  <c r="C24772" i="13"/>
  <c r="C24773" i="13"/>
  <c r="C24774" i="13"/>
  <c r="C24775" i="13"/>
  <c r="C24776" i="13"/>
  <c r="C24777" i="13"/>
  <c r="C24778" i="13"/>
  <c r="C24779" i="13"/>
  <c r="C24780" i="13"/>
  <c r="C24781" i="13"/>
  <c r="C24782" i="13"/>
  <c r="C24783" i="13"/>
  <c r="C24784" i="13"/>
  <c r="C24785" i="13"/>
  <c r="C24786" i="13"/>
  <c r="C24787" i="13"/>
  <c r="C24788" i="13"/>
  <c r="C24789" i="13"/>
  <c r="C24790" i="13"/>
  <c r="C24791" i="13"/>
  <c r="C24792" i="13"/>
  <c r="C24793" i="13"/>
  <c r="C24794" i="13"/>
  <c r="C24795" i="13"/>
  <c r="C24796" i="13"/>
  <c r="C24797" i="13"/>
  <c r="C24798" i="13"/>
  <c r="C24799" i="13"/>
  <c r="C24800" i="13"/>
  <c r="C24801" i="13"/>
  <c r="C24802" i="13"/>
  <c r="C24803" i="13"/>
  <c r="C24804" i="13"/>
  <c r="C24805" i="13"/>
  <c r="C24806" i="13"/>
  <c r="C24807" i="13"/>
  <c r="C24808" i="13"/>
  <c r="C24809" i="13"/>
  <c r="C24810" i="13"/>
  <c r="C24811" i="13"/>
  <c r="C24812" i="13"/>
  <c r="C24813" i="13"/>
  <c r="C24814" i="13"/>
  <c r="C24815" i="13"/>
  <c r="C24816" i="13"/>
  <c r="C24817" i="13"/>
  <c r="C24818" i="13"/>
  <c r="C24819" i="13"/>
  <c r="C24820" i="13"/>
  <c r="C24821" i="13"/>
  <c r="C24822" i="13"/>
  <c r="C24823" i="13"/>
  <c r="C24824" i="13"/>
  <c r="C24825" i="13"/>
  <c r="C24826" i="13"/>
  <c r="C24827" i="13"/>
  <c r="C24828" i="13"/>
  <c r="C24829" i="13"/>
  <c r="C24830" i="13"/>
  <c r="C24831" i="13"/>
  <c r="C24832" i="13"/>
  <c r="C24833" i="13"/>
  <c r="C24834" i="13"/>
  <c r="C24835" i="13"/>
  <c r="C24836" i="13"/>
  <c r="C24837" i="13"/>
  <c r="C24838" i="13"/>
  <c r="C24839" i="13"/>
  <c r="C24840" i="13"/>
  <c r="C24841" i="13"/>
  <c r="C24842" i="13"/>
  <c r="C24843" i="13"/>
  <c r="C24844" i="13"/>
  <c r="C24845" i="13"/>
  <c r="C24846" i="13"/>
  <c r="C24847" i="13"/>
  <c r="C24848" i="13"/>
  <c r="C24849" i="13"/>
  <c r="C24850" i="13"/>
  <c r="C24851" i="13"/>
  <c r="C24852" i="13"/>
  <c r="C24853" i="13"/>
  <c r="C24854" i="13"/>
  <c r="C24855" i="13"/>
  <c r="C24856" i="13"/>
  <c r="C24857" i="13"/>
  <c r="C24858" i="13"/>
  <c r="C24859" i="13"/>
  <c r="C24860" i="13"/>
  <c r="C24861" i="13"/>
  <c r="C24862" i="13"/>
  <c r="C24863" i="13"/>
  <c r="C24864" i="13"/>
  <c r="C24865" i="13"/>
  <c r="C24866" i="13"/>
  <c r="C24867" i="13"/>
  <c r="C24868" i="13"/>
  <c r="C24869" i="13"/>
  <c r="C24870" i="13"/>
  <c r="C24871" i="13"/>
  <c r="C24872" i="13"/>
  <c r="C24873" i="13"/>
  <c r="C24874" i="13"/>
  <c r="C24875" i="13"/>
  <c r="C24876" i="13"/>
  <c r="C24877" i="13"/>
  <c r="C24878" i="13"/>
  <c r="C24879" i="13"/>
  <c r="C24880" i="13"/>
  <c r="C24881" i="13"/>
  <c r="C24882" i="13"/>
  <c r="C24883" i="13"/>
  <c r="C24884" i="13"/>
  <c r="C24885" i="13"/>
  <c r="C24886" i="13"/>
  <c r="C24887" i="13"/>
  <c r="C24888" i="13"/>
  <c r="C24889" i="13"/>
  <c r="C24890" i="13"/>
  <c r="C24891" i="13"/>
  <c r="C24892" i="13"/>
  <c r="C24893" i="13"/>
  <c r="C24894" i="13"/>
  <c r="C24895" i="13"/>
  <c r="C24896" i="13"/>
  <c r="C24897" i="13"/>
  <c r="C24898" i="13"/>
  <c r="C24899" i="13"/>
  <c r="C24900" i="13"/>
  <c r="C24901" i="13"/>
  <c r="C24902" i="13"/>
  <c r="C24903" i="13"/>
  <c r="C24904" i="13"/>
  <c r="C24905" i="13"/>
  <c r="C24906" i="13"/>
  <c r="C24907" i="13"/>
  <c r="C24908" i="13"/>
  <c r="C24909" i="13"/>
  <c r="C24910" i="13"/>
  <c r="C24911" i="13"/>
  <c r="C24912" i="13"/>
  <c r="C24913" i="13"/>
  <c r="C24914" i="13"/>
  <c r="C24915" i="13"/>
  <c r="C24916" i="13"/>
  <c r="C24917" i="13"/>
  <c r="C24918" i="13"/>
  <c r="C24919" i="13"/>
  <c r="C24920" i="13"/>
  <c r="C24921" i="13"/>
  <c r="C24922" i="13"/>
  <c r="C24923" i="13"/>
  <c r="C24924" i="13"/>
  <c r="C24925" i="13"/>
  <c r="C24926" i="13"/>
  <c r="C24927" i="13"/>
  <c r="C24928" i="13"/>
  <c r="C24929" i="13"/>
  <c r="C24930" i="13"/>
  <c r="C24931" i="13"/>
  <c r="C24932" i="13"/>
  <c r="C24933" i="13"/>
  <c r="C24934" i="13"/>
  <c r="C24935" i="13"/>
  <c r="C24936" i="13"/>
  <c r="C24937" i="13"/>
  <c r="C24938" i="13"/>
  <c r="C24939" i="13"/>
  <c r="C24940" i="13"/>
  <c r="C24941" i="13"/>
  <c r="C24942" i="13"/>
  <c r="C24943" i="13"/>
  <c r="C24944" i="13"/>
  <c r="C24945" i="13"/>
  <c r="C24946" i="13"/>
  <c r="C24947" i="13"/>
  <c r="C24948" i="13"/>
  <c r="C24949" i="13"/>
  <c r="C24950" i="13"/>
  <c r="C24951" i="13"/>
  <c r="C24952" i="13"/>
  <c r="C24953" i="13"/>
  <c r="C24954" i="13"/>
  <c r="C24955" i="13"/>
  <c r="C24956" i="13"/>
  <c r="C24957" i="13"/>
  <c r="C24958" i="13"/>
  <c r="C24959" i="13"/>
  <c r="C24960" i="13"/>
  <c r="C24961" i="13"/>
  <c r="C24962" i="13"/>
  <c r="C24963" i="13"/>
  <c r="C24964" i="13"/>
  <c r="C24965" i="13"/>
  <c r="C24966" i="13"/>
  <c r="C24967" i="13"/>
  <c r="C24968" i="13"/>
  <c r="C24969" i="13"/>
  <c r="C24970" i="13"/>
  <c r="C24971" i="13"/>
  <c r="C24972" i="13"/>
  <c r="C24973" i="13"/>
  <c r="C24974" i="13"/>
  <c r="C24975" i="13"/>
  <c r="C24976" i="13"/>
  <c r="C24977" i="13"/>
  <c r="C24978" i="13"/>
  <c r="C24979" i="13"/>
  <c r="C24980" i="13"/>
  <c r="C24981" i="13"/>
  <c r="C24982" i="13"/>
  <c r="C24983" i="13"/>
  <c r="C24984" i="13"/>
  <c r="C24985" i="13"/>
  <c r="C24986" i="13"/>
  <c r="C24987" i="13"/>
  <c r="C24988" i="13"/>
  <c r="C24989" i="13"/>
  <c r="C24990" i="13"/>
  <c r="C24991" i="13"/>
  <c r="C24992" i="13"/>
  <c r="C24993" i="13"/>
  <c r="C24994" i="13"/>
  <c r="C24995" i="13"/>
  <c r="C24996" i="13"/>
  <c r="C24997" i="13"/>
  <c r="C24998" i="13"/>
  <c r="C24999" i="13"/>
  <c r="C25000" i="13"/>
  <c r="C25001" i="13"/>
  <c r="C25002" i="13"/>
  <c r="C25003" i="13"/>
  <c r="C25004" i="13"/>
  <c r="C25005" i="13"/>
  <c r="C25006" i="13"/>
  <c r="C25007" i="13"/>
  <c r="C25008" i="13"/>
  <c r="C25009" i="13"/>
  <c r="C25010" i="13"/>
  <c r="C25011" i="13"/>
  <c r="C25012" i="13"/>
  <c r="C25013" i="13"/>
  <c r="C25014" i="13"/>
  <c r="C25015" i="13"/>
  <c r="C25016" i="13"/>
  <c r="C25017" i="13"/>
  <c r="C25018" i="13"/>
  <c r="C25019" i="13"/>
  <c r="C25020" i="13"/>
  <c r="C25021" i="13"/>
  <c r="C25022" i="13"/>
  <c r="C25023" i="13"/>
  <c r="C25024" i="13"/>
  <c r="C25025" i="13"/>
  <c r="C25026" i="13"/>
  <c r="C25027" i="13"/>
  <c r="C25028" i="13"/>
  <c r="C25029" i="13"/>
  <c r="C25030" i="13"/>
  <c r="C25031" i="13"/>
  <c r="C25032" i="13"/>
  <c r="C25033" i="13"/>
  <c r="C25034" i="13"/>
  <c r="C25035" i="13"/>
  <c r="C25036" i="13"/>
  <c r="C25037" i="13"/>
  <c r="C25038" i="13"/>
  <c r="C25039" i="13"/>
  <c r="C25040" i="13"/>
  <c r="C25041" i="13"/>
  <c r="C25042" i="13"/>
  <c r="C25043" i="13"/>
  <c r="C25044" i="13"/>
  <c r="C25045" i="13"/>
  <c r="C25046" i="13"/>
  <c r="C25047" i="13"/>
  <c r="C25048" i="13"/>
  <c r="C25049" i="13"/>
  <c r="C25050" i="13"/>
  <c r="C25051" i="13"/>
  <c r="C25052" i="13"/>
  <c r="C25053" i="13"/>
  <c r="C25054" i="13"/>
  <c r="C25055" i="13"/>
  <c r="C25056" i="13"/>
  <c r="C25057" i="13"/>
  <c r="C25058" i="13"/>
  <c r="C25059" i="13"/>
  <c r="C25060" i="13"/>
  <c r="C25061" i="13"/>
  <c r="C25062" i="13"/>
  <c r="C25063" i="13"/>
  <c r="C25064" i="13"/>
  <c r="C25065" i="13"/>
  <c r="C25066" i="13"/>
  <c r="C25067" i="13"/>
  <c r="C25068" i="13"/>
  <c r="C25069" i="13"/>
  <c r="C25070" i="13"/>
  <c r="C25071" i="13"/>
  <c r="C25072" i="13"/>
  <c r="C25073" i="13"/>
  <c r="C25074" i="13"/>
  <c r="C25075" i="13"/>
  <c r="C25076" i="13"/>
  <c r="C25077" i="13"/>
  <c r="C25078" i="13"/>
  <c r="C25079" i="13"/>
  <c r="C25080" i="13"/>
  <c r="C25081" i="13"/>
  <c r="C25082" i="13"/>
  <c r="C25083" i="13"/>
  <c r="C25084" i="13"/>
  <c r="C25085" i="13"/>
  <c r="C25086" i="13"/>
  <c r="C25087" i="13"/>
  <c r="C25088" i="13"/>
  <c r="C25089" i="13"/>
  <c r="C25090" i="13"/>
  <c r="C25091" i="13"/>
  <c r="C25092" i="13"/>
  <c r="C25093" i="13"/>
  <c r="C25094" i="13"/>
  <c r="C25095" i="13"/>
  <c r="C25096" i="13"/>
  <c r="C25097" i="13"/>
  <c r="C25098" i="13"/>
  <c r="C25099" i="13"/>
  <c r="C25100" i="13"/>
  <c r="C25101" i="13"/>
  <c r="C25102" i="13"/>
  <c r="C25103" i="13"/>
  <c r="C25104" i="13"/>
  <c r="C25105" i="13"/>
  <c r="C25106" i="13"/>
  <c r="C25107" i="13"/>
  <c r="C25108" i="13"/>
  <c r="C25109" i="13"/>
  <c r="C25110" i="13"/>
  <c r="C25111" i="13"/>
  <c r="C25112" i="13"/>
  <c r="C25113" i="13"/>
  <c r="C25114" i="13"/>
  <c r="C25115" i="13"/>
  <c r="C25116" i="13"/>
  <c r="C25117" i="13"/>
  <c r="C25118" i="13"/>
  <c r="C25119" i="13"/>
  <c r="C25120" i="13"/>
  <c r="C25121" i="13"/>
  <c r="C25122" i="13"/>
  <c r="C25123" i="13"/>
  <c r="C25124" i="13"/>
  <c r="C25125" i="13"/>
  <c r="C25126" i="13"/>
  <c r="C25127" i="13"/>
  <c r="C25128" i="13"/>
  <c r="C25129" i="13"/>
  <c r="C25130" i="13"/>
  <c r="C25131" i="13"/>
  <c r="C25132" i="13"/>
  <c r="C25133" i="13"/>
  <c r="C25134" i="13"/>
  <c r="C25135" i="13"/>
  <c r="C25136" i="13"/>
  <c r="C25137" i="13"/>
  <c r="C25138" i="13"/>
  <c r="C25139" i="13"/>
  <c r="C25140" i="13"/>
  <c r="C25141" i="13"/>
  <c r="C25142" i="13"/>
  <c r="C25143" i="13"/>
  <c r="C25144" i="13"/>
  <c r="C25145" i="13"/>
  <c r="C25146" i="13"/>
  <c r="C25147" i="13"/>
  <c r="C25148" i="13"/>
  <c r="C25149" i="13"/>
  <c r="C25150" i="13"/>
  <c r="C25151" i="13"/>
  <c r="C25152" i="13"/>
  <c r="C25153" i="13"/>
  <c r="C25154" i="13"/>
  <c r="C25155" i="13"/>
  <c r="C25156" i="13"/>
  <c r="C25157" i="13"/>
  <c r="C25158" i="13"/>
  <c r="C25159" i="13"/>
  <c r="C25160" i="13"/>
  <c r="C25161" i="13"/>
  <c r="C25162" i="13"/>
  <c r="C25163" i="13"/>
  <c r="C25164" i="13"/>
  <c r="C25165" i="13"/>
  <c r="C25166" i="13"/>
  <c r="C25167" i="13"/>
  <c r="C25168" i="13"/>
  <c r="C25169" i="13"/>
  <c r="C25170" i="13"/>
  <c r="C25171" i="13"/>
  <c r="C25172" i="13"/>
  <c r="C25173" i="13"/>
  <c r="C25174" i="13"/>
  <c r="C25175" i="13"/>
  <c r="C25176" i="13"/>
  <c r="C25177" i="13"/>
  <c r="C25178" i="13"/>
  <c r="C25179" i="13"/>
  <c r="C25180" i="13"/>
  <c r="C25181" i="13"/>
  <c r="C25182" i="13"/>
  <c r="C25183" i="13"/>
  <c r="C25184" i="13"/>
  <c r="C25185" i="13"/>
  <c r="C25186" i="13"/>
  <c r="C25187" i="13"/>
  <c r="C25188" i="13"/>
  <c r="C25189" i="13"/>
  <c r="C25190" i="13"/>
  <c r="C25191" i="13"/>
  <c r="C25192" i="13"/>
  <c r="C25193" i="13"/>
  <c r="C25194" i="13"/>
  <c r="C25195" i="13"/>
  <c r="C25196" i="13"/>
  <c r="C25197" i="13"/>
  <c r="C25198" i="13"/>
  <c r="C25199" i="13"/>
  <c r="C25200" i="13"/>
  <c r="C25201" i="13"/>
  <c r="C25202" i="13"/>
  <c r="C25203" i="13"/>
  <c r="C25204" i="13"/>
  <c r="C25205" i="13"/>
  <c r="C25206" i="13"/>
  <c r="C25207" i="13"/>
  <c r="C25208" i="13"/>
  <c r="C25209" i="13"/>
  <c r="C25210" i="13"/>
  <c r="C25211" i="13"/>
  <c r="C25212" i="13"/>
  <c r="C25213" i="13"/>
  <c r="C25214" i="13"/>
  <c r="C25215" i="13"/>
  <c r="C25216" i="13"/>
  <c r="C25217" i="13"/>
  <c r="C25218" i="13"/>
  <c r="C25219" i="13"/>
  <c r="C25220" i="13"/>
  <c r="C25221" i="13"/>
  <c r="C25222" i="13"/>
  <c r="C25223" i="13"/>
  <c r="C25224" i="13"/>
  <c r="C25225" i="13"/>
  <c r="C25226" i="13"/>
  <c r="C25227" i="13"/>
  <c r="C25228" i="13"/>
  <c r="C25229" i="13"/>
  <c r="C25230" i="13"/>
  <c r="C25231" i="13"/>
  <c r="C25232" i="13"/>
  <c r="C25233" i="13"/>
  <c r="C25234" i="13"/>
  <c r="C25235" i="13"/>
  <c r="C25236" i="13"/>
  <c r="C25237" i="13"/>
  <c r="C25238" i="13"/>
  <c r="C25239" i="13"/>
  <c r="C25240" i="13"/>
  <c r="C25241" i="13"/>
  <c r="C25242" i="13"/>
  <c r="C25243" i="13"/>
  <c r="C25244" i="13"/>
  <c r="C25245" i="13"/>
  <c r="C25246" i="13"/>
  <c r="C25247" i="13"/>
  <c r="C25248" i="13"/>
  <c r="C25249" i="13"/>
  <c r="C25250" i="13"/>
  <c r="C25251" i="13"/>
  <c r="C25252" i="13"/>
  <c r="C25253" i="13"/>
  <c r="C25254" i="13"/>
  <c r="C25255" i="13"/>
  <c r="C25256" i="13"/>
  <c r="C25257" i="13"/>
  <c r="C25258" i="13"/>
  <c r="C25259" i="13"/>
  <c r="C25260" i="13"/>
  <c r="C25261" i="13"/>
  <c r="C25262" i="13"/>
  <c r="C25263" i="13"/>
  <c r="C25264" i="13"/>
  <c r="C25265" i="13"/>
  <c r="C25266" i="13"/>
  <c r="C25267" i="13"/>
  <c r="C25268" i="13"/>
  <c r="C25269" i="13"/>
  <c r="C25270" i="13"/>
  <c r="C25271" i="13"/>
  <c r="C25272" i="13"/>
  <c r="C25273" i="13"/>
  <c r="C25274" i="13"/>
  <c r="C25275" i="13"/>
  <c r="C25276" i="13"/>
  <c r="C25277" i="13"/>
  <c r="C25278" i="13"/>
  <c r="C25279" i="13"/>
  <c r="C25280" i="13"/>
  <c r="C25281" i="13"/>
  <c r="C25282" i="13"/>
  <c r="C25283" i="13"/>
  <c r="C25284" i="13"/>
  <c r="C25285" i="13"/>
  <c r="C25286" i="13"/>
  <c r="C25287" i="13"/>
  <c r="C25288" i="13"/>
  <c r="C25289" i="13"/>
  <c r="C25290" i="13"/>
  <c r="C25291" i="13"/>
  <c r="C25292" i="13"/>
  <c r="C25293" i="13"/>
  <c r="C25294" i="13"/>
  <c r="C25295" i="13"/>
  <c r="C25296" i="13"/>
  <c r="C25297" i="13"/>
  <c r="C25298" i="13"/>
  <c r="C25299" i="13"/>
  <c r="C25300" i="13"/>
  <c r="C25301" i="13"/>
  <c r="C25302" i="13"/>
  <c r="C25303" i="13"/>
  <c r="C25304" i="13"/>
  <c r="C25305" i="13"/>
  <c r="C25306" i="13"/>
  <c r="C25307" i="13"/>
  <c r="C25308" i="13"/>
  <c r="C25309" i="13"/>
  <c r="C25310" i="13"/>
  <c r="C25311" i="13"/>
  <c r="C25312" i="13"/>
  <c r="C25313" i="13"/>
  <c r="C25314" i="13"/>
  <c r="C25315" i="13"/>
  <c r="C25316" i="13"/>
  <c r="C25317" i="13"/>
  <c r="C25318" i="13"/>
  <c r="C25319" i="13"/>
  <c r="C25320" i="13"/>
  <c r="C25321" i="13"/>
  <c r="C25322" i="13"/>
  <c r="C25323" i="13"/>
  <c r="C25324" i="13"/>
  <c r="C25325" i="13"/>
  <c r="C25326" i="13"/>
  <c r="C25327" i="13"/>
  <c r="C25328" i="13"/>
  <c r="C25329" i="13"/>
  <c r="C25330" i="13"/>
  <c r="C25331" i="13"/>
  <c r="C25332" i="13"/>
  <c r="C25333" i="13"/>
  <c r="C25334" i="13"/>
  <c r="C25335" i="13"/>
  <c r="C25336" i="13"/>
  <c r="C25337" i="13"/>
  <c r="C25338" i="13"/>
  <c r="C25339" i="13"/>
  <c r="C25340" i="13"/>
  <c r="C25341" i="13"/>
  <c r="C25342" i="13"/>
  <c r="C25343" i="13"/>
  <c r="C25344" i="13"/>
  <c r="C25345" i="13"/>
  <c r="C25346" i="13"/>
  <c r="C25347" i="13"/>
  <c r="C25348" i="13"/>
  <c r="C25349" i="13"/>
  <c r="C25350" i="13"/>
  <c r="C25351" i="13"/>
  <c r="C25352" i="13"/>
  <c r="C25353" i="13"/>
  <c r="C25354" i="13"/>
  <c r="C25355" i="13"/>
  <c r="C25356" i="13"/>
  <c r="C25357" i="13"/>
  <c r="C25358" i="13"/>
  <c r="C25359" i="13"/>
  <c r="C25360" i="13"/>
  <c r="C25361" i="13"/>
  <c r="C25362" i="13"/>
  <c r="C25363" i="13"/>
  <c r="C25364" i="13"/>
  <c r="C25365" i="13"/>
  <c r="C25366" i="13"/>
  <c r="C25367" i="13"/>
  <c r="C25368" i="13"/>
  <c r="C25369" i="13"/>
  <c r="C25370" i="13"/>
  <c r="C25371" i="13"/>
  <c r="C25372" i="13"/>
  <c r="C25373" i="13"/>
  <c r="C25374" i="13"/>
  <c r="C25375" i="13"/>
  <c r="C25376" i="13"/>
  <c r="C25377" i="13"/>
  <c r="C25378" i="13"/>
  <c r="C25379" i="13"/>
  <c r="C25380" i="13"/>
  <c r="C25381" i="13"/>
  <c r="C25382" i="13"/>
  <c r="C25383" i="13"/>
  <c r="C25384" i="13"/>
  <c r="C25385" i="13"/>
  <c r="C25386" i="13"/>
  <c r="C25387" i="13"/>
  <c r="C25388" i="13"/>
  <c r="C25389" i="13"/>
  <c r="C25390" i="13"/>
  <c r="C25391" i="13"/>
  <c r="C25392" i="13"/>
  <c r="C25393" i="13"/>
  <c r="C25394" i="13"/>
  <c r="C25395" i="13"/>
  <c r="C25396" i="13"/>
  <c r="C25397" i="13"/>
  <c r="C25398" i="13"/>
  <c r="C25399" i="13"/>
  <c r="C25400" i="13"/>
  <c r="C25401" i="13"/>
  <c r="C25402" i="13"/>
  <c r="C25403" i="13"/>
  <c r="C25404" i="13"/>
  <c r="C25405" i="13"/>
  <c r="C25406" i="13"/>
  <c r="C25407" i="13"/>
  <c r="C25408" i="13"/>
  <c r="C25409" i="13"/>
  <c r="C25410" i="13"/>
  <c r="C25411" i="13"/>
  <c r="C25412" i="13"/>
  <c r="C25413" i="13"/>
  <c r="C25414" i="13"/>
  <c r="C25415" i="13"/>
  <c r="C25416" i="13"/>
  <c r="C25417" i="13"/>
  <c r="C25418" i="13"/>
  <c r="C25419" i="13"/>
  <c r="C25420" i="13"/>
  <c r="C25421" i="13"/>
  <c r="C25422" i="13"/>
  <c r="C25423" i="13"/>
  <c r="C25424" i="13"/>
  <c r="C25425" i="13"/>
  <c r="C25426" i="13"/>
  <c r="C25427" i="13"/>
  <c r="C25428" i="13"/>
  <c r="C25429" i="13"/>
  <c r="C25430" i="13"/>
  <c r="C25431" i="13"/>
  <c r="C25432" i="13"/>
  <c r="C25433" i="13"/>
  <c r="C25434" i="13"/>
  <c r="C25435" i="13"/>
  <c r="C25436" i="13"/>
  <c r="C25437" i="13"/>
  <c r="C25438" i="13"/>
  <c r="C25439" i="13"/>
  <c r="C25440" i="13"/>
  <c r="C25441" i="13"/>
  <c r="C25442" i="13"/>
  <c r="C25443" i="13"/>
  <c r="C25444" i="13"/>
  <c r="C25445" i="13"/>
  <c r="C25446" i="13"/>
  <c r="C25447" i="13"/>
  <c r="C25448" i="13"/>
  <c r="C25449" i="13"/>
  <c r="C25450" i="13"/>
  <c r="C25451" i="13"/>
  <c r="C25452" i="13"/>
  <c r="C25453" i="13"/>
  <c r="C25454" i="13"/>
  <c r="C25455" i="13"/>
  <c r="C25456" i="13"/>
  <c r="C25457" i="13"/>
  <c r="C25458" i="13"/>
  <c r="C25459" i="13"/>
  <c r="C25460" i="13"/>
  <c r="C25461" i="13"/>
  <c r="C25462" i="13"/>
  <c r="C25463" i="13"/>
  <c r="C25464" i="13"/>
  <c r="C25465" i="13"/>
  <c r="C25466" i="13"/>
  <c r="C25467" i="13"/>
  <c r="C25468" i="13"/>
  <c r="C25469" i="13"/>
  <c r="C25470" i="13"/>
  <c r="C25471" i="13"/>
  <c r="C25472" i="13"/>
  <c r="C25473" i="13"/>
  <c r="C25474" i="13"/>
  <c r="C25475" i="13"/>
  <c r="C25476" i="13"/>
  <c r="C25477" i="13"/>
  <c r="C25478" i="13"/>
  <c r="C25479" i="13"/>
  <c r="C25480" i="13"/>
  <c r="C25481" i="13"/>
  <c r="C25482" i="13"/>
  <c r="C25483" i="13"/>
  <c r="C25484" i="13"/>
  <c r="C25485" i="13"/>
  <c r="C25486" i="13"/>
  <c r="C25487" i="13"/>
  <c r="C25488" i="13"/>
  <c r="C25489" i="13"/>
  <c r="C25490" i="13"/>
  <c r="C25491" i="13"/>
  <c r="C25492" i="13"/>
  <c r="C25493" i="13"/>
  <c r="C25494" i="13"/>
  <c r="C25495" i="13"/>
  <c r="C25496" i="13"/>
  <c r="C25497" i="13"/>
  <c r="C25498" i="13"/>
  <c r="C25499" i="13"/>
  <c r="C25500" i="13"/>
  <c r="C25501" i="13"/>
  <c r="C25502" i="13"/>
  <c r="C25503" i="13"/>
  <c r="C25504" i="13"/>
  <c r="C25505" i="13"/>
  <c r="C25506" i="13"/>
  <c r="C25507" i="13"/>
  <c r="C25508" i="13"/>
  <c r="C25509" i="13"/>
  <c r="C25510" i="13"/>
  <c r="C25511" i="13"/>
  <c r="C25512" i="13"/>
  <c r="C25513" i="13"/>
  <c r="C25514" i="13"/>
  <c r="C25515" i="13"/>
  <c r="C25516" i="13"/>
  <c r="C25517" i="13"/>
  <c r="C25518" i="13"/>
  <c r="C25519" i="13"/>
  <c r="C25520" i="13"/>
  <c r="C25521" i="13"/>
  <c r="C25522" i="13"/>
  <c r="C25523" i="13"/>
  <c r="C25524" i="13"/>
  <c r="C25525" i="13"/>
  <c r="C25526" i="13"/>
  <c r="C25527" i="13"/>
  <c r="C25528" i="13"/>
  <c r="C25529" i="13"/>
  <c r="C25530" i="13"/>
  <c r="C25531" i="13"/>
  <c r="C25532" i="13"/>
  <c r="C25533" i="13"/>
  <c r="C25534" i="13"/>
  <c r="C25535" i="13"/>
  <c r="C25536" i="13"/>
  <c r="C25537" i="13"/>
  <c r="C25538" i="13"/>
  <c r="C25539" i="13"/>
  <c r="C25540" i="13"/>
  <c r="C25541" i="13"/>
  <c r="C25542" i="13"/>
  <c r="C25543" i="13"/>
  <c r="C25544" i="13"/>
  <c r="C25545" i="13"/>
  <c r="C25546" i="13"/>
  <c r="C25547" i="13"/>
  <c r="C25548" i="13"/>
  <c r="C25549" i="13"/>
  <c r="C25550" i="13"/>
  <c r="C25551" i="13"/>
  <c r="C25552" i="13"/>
  <c r="C25553" i="13"/>
  <c r="C25554" i="13"/>
  <c r="C25555" i="13"/>
  <c r="C25556" i="13"/>
  <c r="C25557" i="13"/>
  <c r="C25558" i="13"/>
  <c r="C25559" i="13"/>
  <c r="C25560" i="13"/>
  <c r="C25561" i="13"/>
  <c r="C25562" i="13"/>
  <c r="C25563" i="13"/>
  <c r="C25564" i="13"/>
  <c r="C25565" i="13"/>
  <c r="C25566" i="13"/>
  <c r="C25567" i="13"/>
  <c r="C25568" i="13"/>
  <c r="C25569" i="13"/>
  <c r="C25570" i="13"/>
  <c r="C25571" i="13"/>
  <c r="C25572" i="13"/>
  <c r="C25573" i="13"/>
  <c r="C25574" i="13"/>
  <c r="C25575" i="13"/>
  <c r="C25576" i="13"/>
  <c r="C25577" i="13"/>
  <c r="C25578" i="13"/>
  <c r="C25579" i="13"/>
  <c r="C25580" i="13"/>
  <c r="C25581" i="13"/>
  <c r="C25582" i="13"/>
  <c r="C25583" i="13"/>
  <c r="C25584" i="13"/>
  <c r="C25585" i="13"/>
  <c r="C25586" i="13"/>
  <c r="C25587" i="13"/>
  <c r="C25588" i="13"/>
  <c r="C25589" i="13"/>
  <c r="C25590" i="13"/>
  <c r="C25591" i="13"/>
  <c r="C25592" i="13"/>
  <c r="C25593" i="13"/>
  <c r="C25594" i="13"/>
  <c r="C25595" i="13"/>
  <c r="C25596" i="13"/>
  <c r="C25597" i="13"/>
  <c r="C25598" i="13"/>
  <c r="C25599" i="13"/>
  <c r="C25600" i="13"/>
  <c r="C25601" i="13"/>
  <c r="C25602" i="13"/>
  <c r="C25603" i="13"/>
  <c r="C25604" i="13"/>
  <c r="C25605" i="13"/>
  <c r="C25606" i="13"/>
  <c r="C25607" i="13"/>
  <c r="C25608" i="13"/>
  <c r="C25609" i="13"/>
  <c r="C25610" i="13"/>
  <c r="C25611" i="13"/>
  <c r="C25612" i="13"/>
  <c r="C25613" i="13"/>
  <c r="C25614" i="13"/>
  <c r="C25615" i="13"/>
  <c r="C25616" i="13"/>
  <c r="C25617" i="13"/>
  <c r="C25618" i="13"/>
  <c r="C25619" i="13"/>
  <c r="C25620" i="13"/>
  <c r="C25621" i="13"/>
  <c r="C25622" i="13"/>
  <c r="C25623" i="13"/>
  <c r="C25624" i="13"/>
  <c r="C25625" i="13"/>
  <c r="C25626" i="13"/>
  <c r="C25627" i="13"/>
  <c r="C25628" i="13"/>
  <c r="C25629" i="13"/>
  <c r="C25630" i="13"/>
  <c r="C25631" i="13"/>
  <c r="C25632" i="13"/>
  <c r="C25633" i="13"/>
  <c r="C25634" i="13"/>
  <c r="C25635" i="13"/>
  <c r="C25636" i="13"/>
  <c r="C25637" i="13"/>
  <c r="C25638" i="13"/>
  <c r="C25639" i="13"/>
  <c r="C25640" i="13"/>
  <c r="C25641" i="13"/>
  <c r="C25642" i="13"/>
  <c r="C25643" i="13"/>
  <c r="C25644" i="13"/>
  <c r="C25645" i="13"/>
  <c r="C25646" i="13"/>
  <c r="C25647" i="13"/>
  <c r="C25648" i="13"/>
  <c r="C25649" i="13"/>
  <c r="C25650" i="13"/>
  <c r="C25651" i="13"/>
  <c r="C25652" i="13"/>
  <c r="C25653" i="13"/>
  <c r="C25654" i="13"/>
  <c r="C25655" i="13"/>
  <c r="C25656" i="13"/>
  <c r="C25657" i="13"/>
  <c r="C25658" i="13"/>
  <c r="C25659" i="13"/>
  <c r="C25660" i="13"/>
  <c r="C25661" i="13"/>
  <c r="C25662" i="13"/>
  <c r="C25663" i="13"/>
  <c r="C25664" i="13"/>
  <c r="C25665" i="13"/>
  <c r="C25666" i="13"/>
  <c r="C25667" i="13"/>
  <c r="C25668" i="13"/>
  <c r="C25669" i="13"/>
  <c r="C25670" i="13"/>
  <c r="C25671" i="13"/>
  <c r="C25672" i="13"/>
  <c r="C25673" i="13"/>
  <c r="C25674" i="13"/>
  <c r="C25675" i="13"/>
  <c r="C25676" i="13"/>
  <c r="C25677" i="13"/>
  <c r="C25678" i="13"/>
  <c r="C25679" i="13"/>
  <c r="C25680" i="13"/>
  <c r="C25681" i="13"/>
  <c r="C25682" i="13"/>
  <c r="C25683" i="13"/>
  <c r="C25684" i="13"/>
  <c r="C25685" i="13"/>
  <c r="C25686" i="13"/>
  <c r="C25687" i="13"/>
  <c r="C25688" i="13"/>
  <c r="C25689" i="13"/>
  <c r="C25690" i="13"/>
  <c r="C25691" i="13"/>
  <c r="C25692" i="13"/>
  <c r="C25693" i="13"/>
  <c r="C25694" i="13"/>
  <c r="C25695" i="13"/>
  <c r="C25696" i="13"/>
  <c r="C25697" i="13"/>
  <c r="C25698" i="13"/>
  <c r="C25699" i="13"/>
  <c r="C25700" i="13"/>
  <c r="C25701" i="13"/>
  <c r="C25702" i="13"/>
  <c r="C25703" i="13"/>
  <c r="C25704" i="13"/>
  <c r="C25705" i="13"/>
  <c r="C25706" i="13"/>
  <c r="C25707" i="13"/>
  <c r="C25708" i="13"/>
  <c r="C25709" i="13"/>
  <c r="C25710" i="13"/>
  <c r="C25711" i="13"/>
  <c r="C25712" i="13"/>
  <c r="C25713" i="13"/>
  <c r="C25714" i="13"/>
  <c r="C25715" i="13"/>
  <c r="C25716" i="13"/>
  <c r="C25717" i="13"/>
  <c r="C25718" i="13"/>
  <c r="C25719" i="13"/>
  <c r="C25720" i="13"/>
  <c r="C25721" i="13"/>
  <c r="C25722" i="13"/>
  <c r="C25723" i="13"/>
  <c r="C25724" i="13"/>
  <c r="C25725" i="13"/>
  <c r="C25726" i="13"/>
  <c r="C25727" i="13"/>
  <c r="C25728" i="13"/>
  <c r="C25729" i="13"/>
  <c r="C25730" i="13"/>
  <c r="C25731" i="13"/>
  <c r="C25732" i="13"/>
  <c r="C25733" i="13"/>
  <c r="C25734" i="13"/>
  <c r="C25735" i="13"/>
  <c r="C25736" i="13"/>
  <c r="C25737" i="13"/>
  <c r="C25738" i="13"/>
  <c r="C25739" i="13"/>
  <c r="C25740" i="13"/>
  <c r="C25741" i="13"/>
  <c r="C25742" i="13"/>
  <c r="C25743" i="13"/>
  <c r="C25744" i="13"/>
  <c r="C25745" i="13"/>
  <c r="C25746" i="13"/>
  <c r="C25747" i="13"/>
  <c r="C25748" i="13"/>
  <c r="C25749" i="13"/>
  <c r="C25750" i="13"/>
  <c r="C25751" i="13"/>
  <c r="C25752" i="13"/>
  <c r="C25753" i="13"/>
  <c r="C25754" i="13"/>
  <c r="C25755" i="13"/>
  <c r="C25756" i="13"/>
  <c r="C25757" i="13"/>
  <c r="C25758" i="13"/>
  <c r="C25759" i="13"/>
  <c r="C25760" i="13"/>
  <c r="C25761" i="13"/>
  <c r="C25762" i="13"/>
  <c r="C25763" i="13"/>
  <c r="C25764" i="13"/>
  <c r="C25765" i="13"/>
  <c r="C25766" i="13"/>
  <c r="C25767" i="13"/>
  <c r="C25768" i="13"/>
  <c r="C25769" i="13"/>
  <c r="C25770" i="13"/>
  <c r="C25771" i="13"/>
  <c r="C25772" i="13"/>
  <c r="C25773" i="13"/>
  <c r="C25774" i="13"/>
  <c r="C25775" i="13"/>
  <c r="C25776" i="13"/>
  <c r="C25777" i="13"/>
  <c r="C25778" i="13"/>
  <c r="C25779" i="13"/>
  <c r="C25780" i="13"/>
  <c r="C25781" i="13"/>
  <c r="C25782" i="13"/>
  <c r="C25783" i="13"/>
  <c r="C25784" i="13"/>
  <c r="C25785" i="13"/>
  <c r="C25786" i="13"/>
  <c r="C25787" i="13"/>
  <c r="C25788" i="13"/>
  <c r="C25789" i="13"/>
  <c r="C25790" i="13"/>
  <c r="C25791" i="13"/>
  <c r="C25792" i="13"/>
  <c r="C25793" i="13"/>
  <c r="C25794" i="13"/>
  <c r="C25795" i="13"/>
  <c r="C25796" i="13"/>
  <c r="C25797" i="13"/>
  <c r="C25798" i="13"/>
  <c r="C25799" i="13"/>
  <c r="C25800" i="13"/>
  <c r="C25801" i="13"/>
  <c r="C25802" i="13"/>
  <c r="C25803" i="13"/>
  <c r="C25804" i="13"/>
  <c r="C25805" i="13"/>
  <c r="C25806" i="13"/>
  <c r="C25807" i="13"/>
  <c r="C25808" i="13"/>
  <c r="C25809" i="13"/>
  <c r="C25810" i="13"/>
  <c r="C25811" i="13"/>
  <c r="C25812" i="13"/>
  <c r="C25813" i="13"/>
  <c r="C25814" i="13"/>
  <c r="C25815" i="13"/>
  <c r="C25816" i="13"/>
  <c r="C25817" i="13"/>
  <c r="C25818" i="13"/>
  <c r="C25819" i="13"/>
  <c r="C25820" i="13"/>
  <c r="C25821" i="13"/>
  <c r="C25822" i="13"/>
  <c r="C25823" i="13"/>
  <c r="C25824" i="13"/>
  <c r="C25825" i="13"/>
  <c r="C25826" i="13"/>
  <c r="C25827" i="13"/>
  <c r="C25828" i="13"/>
  <c r="C25829" i="13"/>
  <c r="C25830" i="13"/>
  <c r="C25831" i="13"/>
  <c r="C25832" i="13"/>
  <c r="C25833" i="13"/>
  <c r="C25834" i="13"/>
  <c r="C25835" i="13"/>
  <c r="C25836" i="13"/>
  <c r="C25837" i="13"/>
  <c r="C25838" i="13"/>
  <c r="C25839" i="13"/>
  <c r="C25840" i="13"/>
  <c r="C25841" i="13"/>
  <c r="C25842" i="13"/>
  <c r="C25843" i="13"/>
  <c r="C25844" i="13"/>
  <c r="C25845" i="13"/>
  <c r="C25846" i="13"/>
  <c r="C25847" i="13"/>
  <c r="C25848" i="13"/>
  <c r="C25849" i="13"/>
  <c r="C25850" i="13"/>
  <c r="C25851" i="13"/>
  <c r="C25852" i="13"/>
  <c r="C25853" i="13"/>
  <c r="C25854" i="13"/>
  <c r="C25855" i="13"/>
  <c r="C25856" i="13"/>
  <c r="C25857" i="13"/>
  <c r="C25858" i="13"/>
  <c r="C25859" i="13"/>
  <c r="C25860" i="13"/>
  <c r="C25861" i="13"/>
  <c r="C25862" i="13"/>
  <c r="C25863" i="13"/>
  <c r="C25864" i="13"/>
  <c r="C25865" i="13"/>
  <c r="C25866" i="13"/>
  <c r="C25867" i="13"/>
  <c r="C25868" i="13"/>
  <c r="C25869" i="13"/>
  <c r="C25870" i="13"/>
  <c r="C25871" i="13"/>
  <c r="C25872" i="13"/>
  <c r="C25873" i="13"/>
  <c r="C25874" i="13"/>
  <c r="C25875" i="13"/>
  <c r="C25876" i="13"/>
  <c r="C25877" i="13"/>
  <c r="C25878" i="13"/>
  <c r="C25879" i="13"/>
  <c r="C25880" i="13"/>
  <c r="C25881" i="13"/>
  <c r="C25882" i="13"/>
  <c r="C25883" i="13"/>
  <c r="C25884" i="13"/>
  <c r="C25885" i="13"/>
  <c r="C25886" i="13"/>
  <c r="C25887" i="13"/>
  <c r="C25888" i="13"/>
  <c r="C25889" i="13"/>
  <c r="C25890" i="13"/>
  <c r="C25891" i="13"/>
  <c r="C25892" i="13"/>
  <c r="C25893" i="13"/>
  <c r="C25894" i="13"/>
  <c r="C25895" i="13"/>
  <c r="C25896" i="13"/>
  <c r="C25897" i="13"/>
  <c r="C25898" i="13"/>
  <c r="C25899" i="13"/>
  <c r="C25900" i="13"/>
  <c r="C25901" i="13"/>
  <c r="C25902" i="13"/>
  <c r="C25903" i="13"/>
  <c r="C25904" i="13"/>
  <c r="C25905" i="13"/>
  <c r="C25906" i="13"/>
  <c r="C25907" i="13"/>
  <c r="C25908" i="13"/>
  <c r="C25909" i="13"/>
  <c r="C25910" i="13"/>
  <c r="C25911" i="13"/>
  <c r="C25912" i="13"/>
  <c r="C25913" i="13"/>
  <c r="C25914" i="13"/>
  <c r="C25915" i="13"/>
  <c r="C25916" i="13"/>
  <c r="C25917" i="13"/>
  <c r="C25918" i="13"/>
  <c r="C25919" i="13"/>
  <c r="C25920" i="13"/>
  <c r="C25921" i="13"/>
  <c r="C25922" i="13"/>
  <c r="C25923" i="13"/>
  <c r="C25924" i="13"/>
  <c r="C25925" i="13"/>
  <c r="C25926" i="13"/>
  <c r="C25927" i="13"/>
  <c r="C25928" i="13"/>
  <c r="C25929" i="13"/>
  <c r="C25930" i="13"/>
  <c r="C25931" i="13"/>
  <c r="C25932" i="13"/>
  <c r="C25933" i="13"/>
  <c r="C25934" i="13"/>
  <c r="C25935" i="13"/>
  <c r="C25936" i="13"/>
  <c r="C25937" i="13"/>
  <c r="C25938" i="13"/>
  <c r="C25939" i="13"/>
  <c r="C25940" i="13"/>
  <c r="C25941" i="13"/>
  <c r="C25942" i="13"/>
  <c r="C25943" i="13"/>
  <c r="C25944" i="13"/>
  <c r="C25945" i="13"/>
  <c r="C25946" i="13"/>
  <c r="C25947" i="13"/>
  <c r="C25948" i="13"/>
  <c r="C25949" i="13"/>
  <c r="C25950" i="13"/>
  <c r="C25951" i="13"/>
  <c r="C25952" i="13"/>
  <c r="C25953" i="13"/>
  <c r="C25954" i="13"/>
  <c r="C25955" i="13"/>
  <c r="C25956" i="13"/>
  <c r="C25957" i="13"/>
  <c r="C25958" i="13"/>
  <c r="C25959" i="13"/>
  <c r="C25960" i="13"/>
  <c r="C25961" i="13"/>
  <c r="C25962" i="13"/>
  <c r="C25963" i="13"/>
  <c r="C25964" i="13"/>
  <c r="C25965" i="13"/>
  <c r="C25966" i="13"/>
  <c r="C25967" i="13"/>
  <c r="C25968" i="13"/>
  <c r="C25969" i="13"/>
  <c r="C25970" i="13"/>
  <c r="C25971" i="13"/>
  <c r="C25972" i="13"/>
  <c r="C25973" i="13"/>
  <c r="C25974" i="13"/>
  <c r="C25975" i="13"/>
  <c r="C25976" i="13"/>
  <c r="C25977" i="13"/>
  <c r="C25978" i="13"/>
  <c r="C25979" i="13"/>
  <c r="C25980" i="13"/>
  <c r="C25981" i="13"/>
  <c r="C25982" i="13"/>
  <c r="C25983" i="13"/>
  <c r="C25984" i="13"/>
  <c r="C25985" i="13"/>
  <c r="C25986" i="13"/>
  <c r="C25987" i="13"/>
  <c r="C25988" i="13"/>
  <c r="C25989" i="13"/>
  <c r="C25990" i="13"/>
  <c r="C25991" i="13"/>
  <c r="C25992" i="13"/>
  <c r="C25993" i="13"/>
  <c r="C25994" i="13"/>
  <c r="C25995" i="13"/>
  <c r="C25996" i="13"/>
  <c r="C25997" i="13"/>
  <c r="C25998" i="13"/>
  <c r="C25999" i="13"/>
  <c r="C26000" i="13"/>
  <c r="C26001" i="13"/>
  <c r="C26002" i="13"/>
  <c r="C26003" i="13"/>
  <c r="C26004" i="13"/>
  <c r="C26005" i="13"/>
  <c r="C26006" i="13"/>
  <c r="C26007" i="13"/>
  <c r="C26008" i="13"/>
  <c r="C26009" i="13"/>
  <c r="C26010" i="13"/>
  <c r="C26011" i="13"/>
  <c r="C26012" i="13"/>
  <c r="C26013" i="13"/>
  <c r="C26014" i="13"/>
  <c r="C26015" i="13"/>
  <c r="C26016" i="13"/>
  <c r="C26017" i="13"/>
  <c r="C26018" i="13"/>
  <c r="C26019" i="13"/>
  <c r="C26020" i="13"/>
  <c r="C26021" i="13"/>
  <c r="C26022" i="13"/>
  <c r="C26023" i="13"/>
  <c r="C26024" i="13"/>
  <c r="C26025" i="13"/>
  <c r="C26026" i="13"/>
  <c r="C26027" i="13"/>
  <c r="C26028" i="13"/>
  <c r="C26029" i="13"/>
  <c r="C26030" i="13"/>
  <c r="C26031" i="13"/>
  <c r="C26032" i="13"/>
  <c r="C26033" i="13"/>
  <c r="C26034" i="13"/>
  <c r="C26035" i="13"/>
  <c r="C26036" i="13"/>
  <c r="C26037" i="13"/>
  <c r="C26038" i="13"/>
  <c r="C26039" i="13"/>
  <c r="C26040" i="13"/>
  <c r="C26041" i="13"/>
  <c r="C26042" i="13"/>
  <c r="C26043" i="13"/>
  <c r="C26044" i="13"/>
  <c r="C26045" i="13"/>
  <c r="C26046" i="13"/>
  <c r="C26047" i="13"/>
  <c r="C26048" i="13"/>
  <c r="C26049" i="13"/>
  <c r="C26050" i="13"/>
  <c r="C26051" i="13"/>
  <c r="C26052" i="13"/>
  <c r="C26053" i="13"/>
  <c r="C26054" i="13"/>
  <c r="C26055" i="13"/>
  <c r="C26056" i="13"/>
  <c r="C26057" i="13"/>
  <c r="C26058" i="13"/>
  <c r="C26059" i="13"/>
  <c r="C26060" i="13"/>
  <c r="C26061" i="13"/>
  <c r="C26062" i="13"/>
  <c r="C26063" i="13"/>
  <c r="C26064" i="13"/>
  <c r="C26065" i="13"/>
  <c r="C26066" i="13"/>
  <c r="C26067" i="13"/>
  <c r="C26068" i="13"/>
  <c r="C26069" i="13"/>
  <c r="C26070" i="13"/>
  <c r="C26071" i="13"/>
  <c r="C26072" i="13"/>
  <c r="C26073" i="13"/>
  <c r="C26074" i="13"/>
  <c r="C26075" i="13"/>
  <c r="C26076" i="13"/>
  <c r="C26077" i="13"/>
  <c r="C26078" i="13"/>
  <c r="C26079" i="13"/>
  <c r="C26080" i="13"/>
  <c r="C26081" i="13"/>
  <c r="C26082" i="13"/>
  <c r="C26083" i="13"/>
  <c r="C26084" i="13"/>
  <c r="C26085" i="13"/>
  <c r="C26086" i="13"/>
  <c r="C26087" i="13"/>
  <c r="C26088" i="13"/>
  <c r="C26089" i="13"/>
  <c r="C26090" i="13"/>
  <c r="C26091" i="13"/>
  <c r="C26092" i="13"/>
  <c r="C26093" i="13"/>
  <c r="C26094" i="13"/>
  <c r="C26095" i="13"/>
  <c r="C26096" i="13"/>
  <c r="C26097" i="13"/>
  <c r="C26098" i="13"/>
  <c r="C26099" i="13"/>
  <c r="C26100" i="13"/>
  <c r="C26101" i="13"/>
  <c r="C26102" i="13"/>
  <c r="C26103" i="13"/>
  <c r="C26104" i="13"/>
  <c r="C26105" i="13"/>
  <c r="C26106" i="13"/>
  <c r="C26107" i="13"/>
  <c r="C26108" i="13"/>
  <c r="C26109" i="13"/>
  <c r="C26110" i="13"/>
  <c r="C26111" i="13"/>
  <c r="C26112" i="13"/>
  <c r="C26113" i="13"/>
  <c r="C26114" i="13"/>
  <c r="C26115" i="13"/>
  <c r="C26116" i="13"/>
  <c r="C26117" i="13"/>
  <c r="C26118" i="13"/>
  <c r="C26119" i="13"/>
  <c r="C26120" i="13"/>
  <c r="C26121" i="13"/>
  <c r="C26122" i="13"/>
  <c r="C26123" i="13"/>
  <c r="C26124" i="13"/>
  <c r="C26125" i="13"/>
  <c r="C26126" i="13"/>
  <c r="C26127" i="13"/>
  <c r="C26128" i="13"/>
  <c r="C26129" i="13"/>
  <c r="C26130" i="13"/>
  <c r="C26131" i="13"/>
  <c r="C26132" i="13"/>
  <c r="C26133" i="13"/>
  <c r="C26134" i="13"/>
  <c r="C26135" i="13"/>
  <c r="C26136" i="13"/>
  <c r="C26137" i="13"/>
  <c r="C26138" i="13"/>
  <c r="C26139" i="13"/>
  <c r="C26140" i="13"/>
  <c r="C26141" i="13"/>
  <c r="C26142" i="13"/>
  <c r="C26143" i="13"/>
  <c r="C26144" i="13"/>
  <c r="C26145" i="13"/>
  <c r="C26146" i="13"/>
  <c r="C26147" i="13"/>
  <c r="C26148" i="13"/>
  <c r="C26149" i="13"/>
  <c r="C26150" i="13"/>
  <c r="C26151" i="13"/>
  <c r="C26152" i="13"/>
  <c r="C26153" i="13"/>
  <c r="C26154" i="13"/>
  <c r="C26155" i="13"/>
  <c r="C26156" i="13"/>
  <c r="C26157" i="13"/>
  <c r="C26158" i="13"/>
  <c r="C26159" i="13"/>
  <c r="C26160" i="13"/>
  <c r="C26161" i="13"/>
  <c r="C26162" i="13"/>
  <c r="C26163" i="13"/>
  <c r="C26164" i="13"/>
  <c r="C26165" i="13"/>
  <c r="C26166" i="13"/>
  <c r="C26167" i="13"/>
  <c r="C26168" i="13"/>
  <c r="C26169" i="13"/>
  <c r="C26170" i="13"/>
  <c r="C26171" i="13"/>
  <c r="C26172" i="13"/>
  <c r="C26173" i="13"/>
  <c r="C26174" i="13"/>
  <c r="C26175" i="13"/>
  <c r="C26176" i="13"/>
  <c r="C26177" i="13"/>
  <c r="C26178" i="13"/>
  <c r="C26179" i="13"/>
  <c r="C26180" i="13"/>
  <c r="C26181" i="13"/>
  <c r="C26182" i="13"/>
  <c r="C26183" i="13"/>
  <c r="C26184" i="13"/>
  <c r="C26185" i="13"/>
  <c r="C26186" i="13"/>
  <c r="C26187" i="13"/>
  <c r="C26188" i="13"/>
  <c r="C26189" i="13"/>
  <c r="C26190" i="13"/>
  <c r="C26191" i="13"/>
  <c r="C26192" i="13"/>
  <c r="C26193" i="13"/>
  <c r="C26194" i="13"/>
  <c r="C26195" i="13"/>
  <c r="C26196" i="13"/>
  <c r="C26197" i="13"/>
  <c r="C26198" i="13"/>
  <c r="C26199" i="13"/>
  <c r="C26200" i="13"/>
  <c r="C26201" i="13"/>
  <c r="C26202" i="13"/>
  <c r="C26203" i="13"/>
  <c r="C26204" i="13"/>
  <c r="C26205" i="13"/>
  <c r="C26206" i="13"/>
  <c r="C26207" i="13"/>
  <c r="C26208" i="13"/>
  <c r="C26209" i="13"/>
  <c r="C26210" i="13"/>
  <c r="C26211" i="13"/>
  <c r="C26212" i="13"/>
  <c r="C26213" i="13"/>
  <c r="C26214" i="13"/>
  <c r="C26215" i="13"/>
  <c r="C26216" i="13"/>
  <c r="C26217" i="13"/>
  <c r="C26218" i="13"/>
  <c r="C26219" i="13"/>
  <c r="C26220" i="13"/>
  <c r="C26221" i="13"/>
  <c r="C26222" i="13"/>
  <c r="C26223" i="13"/>
  <c r="C26224" i="13"/>
  <c r="C26225" i="13"/>
  <c r="C26226" i="13"/>
  <c r="C26227" i="13"/>
  <c r="C26228" i="13"/>
  <c r="C26229" i="13"/>
  <c r="C26230" i="13"/>
  <c r="C26231" i="13"/>
  <c r="C26232" i="13"/>
  <c r="C26233" i="13"/>
  <c r="C26234" i="13"/>
  <c r="C26235" i="13"/>
  <c r="C26236" i="13"/>
  <c r="C26237" i="13"/>
  <c r="C26238" i="13"/>
  <c r="C26239" i="13"/>
  <c r="C26240" i="13"/>
  <c r="C26241" i="13"/>
  <c r="C26242" i="13"/>
  <c r="C26243" i="13"/>
  <c r="C26244" i="13"/>
  <c r="C26245" i="13"/>
  <c r="C26246" i="13"/>
  <c r="C26247" i="13"/>
  <c r="C26248" i="13"/>
  <c r="C26249" i="13"/>
  <c r="C26250" i="13"/>
  <c r="C26251" i="13"/>
  <c r="C26252" i="13"/>
  <c r="C26253" i="13"/>
  <c r="C26254" i="13"/>
  <c r="C26255" i="13"/>
  <c r="C26256" i="13"/>
  <c r="C26257" i="13"/>
  <c r="C26258" i="13"/>
  <c r="C26259" i="13"/>
  <c r="C26260" i="13"/>
  <c r="C26261" i="13"/>
  <c r="C26262" i="13"/>
  <c r="C26263" i="13"/>
  <c r="C26264" i="13"/>
  <c r="C26265" i="13"/>
  <c r="C26266" i="13"/>
  <c r="C26267" i="13"/>
  <c r="C26268" i="13"/>
  <c r="C26269" i="13"/>
  <c r="C26270" i="13"/>
  <c r="C26271" i="13"/>
  <c r="C26272" i="13"/>
  <c r="C26273" i="13"/>
  <c r="C26274" i="13"/>
  <c r="C26275" i="13"/>
  <c r="C26276" i="13"/>
  <c r="C26277" i="13"/>
  <c r="C26278" i="13"/>
  <c r="C26279" i="13"/>
  <c r="C26280" i="13"/>
  <c r="C26281" i="13"/>
  <c r="C26282" i="13"/>
  <c r="C26283" i="13"/>
  <c r="C26284" i="13"/>
  <c r="C26285" i="13"/>
  <c r="C26286" i="13"/>
  <c r="C26287" i="13"/>
  <c r="C26288" i="13"/>
  <c r="C26289" i="13"/>
  <c r="C26290" i="13"/>
  <c r="C26291" i="13"/>
  <c r="C26292" i="13"/>
  <c r="C26293" i="13"/>
  <c r="C26294" i="13"/>
  <c r="C26295" i="13"/>
  <c r="C26296" i="13"/>
  <c r="C26297" i="13"/>
  <c r="C26298" i="13"/>
  <c r="C26299" i="13"/>
  <c r="C26300" i="13"/>
  <c r="C26301" i="13"/>
  <c r="C26302" i="13"/>
  <c r="C26303" i="13"/>
  <c r="C26304" i="13"/>
  <c r="C26305" i="13"/>
  <c r="C26306" i="13"/>
  <c r="C26307" i="13"/>
  <c r="C26308" i="13"/>
  <c r="C26309" i="13"/>
  <c r="C26310" i="13"/>
  <c r="C26311" i="13"/>
  <c r="C26312" i="13"/>
  <c r="C26313" i="13"/>
  <c r="C26314" i="13"/>
  <c r="C26315" i="13"/>
  <c r="C26316" i="13"/>
  <c r="C26317" i="13"/>
  <c r="C26318" i="13"/>
  <c r="C26319" i="13"/>
  <c r="C26320" i="13"/>
  <c r="C26321" i="13"/>
  <c r="C26322" i="13"/>
  <c r="C26323" i="13"/>
  <c r="C26324" i="13"/>
  <c r="C26325" i="13"/>
  <c r="C26326" i="13"/>
  <c r="C26327" i="13"/>
  <c r="C26328" i="13"/>
  <c r="C26329" i="13"/>
  <c r="C26330" i="13"/>
  <c r="C26331" i="13"/>
  <c r="C26332" i="13"/>
  <c r="C26333" i="13"/>
  <c r="C26334" i="13"/>
  <c r="C26335" i="13"/>
  <c r="C26336" i="13"/>
  <c r="C26337" i="13"/>
  <c r="C26338" i="13"/>
  <c r="C26339" i="13"/>
  <c r="C26340" i="13"/>
  <c r="C26341" i="13"/>
  <c r="C26342" i="13"/>
  <c r="C26343" i="13"/>
  <c r="C26344" i="13"/>
  <c r="C26345" i="13"/>
  <c r="C26346" i="13"/>
  <c r="C26347" i="13"/>
  <c r="C26348" i="13"/>
  <c r="C26349" i="13"/>
  <c r="C26350" i="13"/>
  <c r="C26351" i="13"/>
  <c r="C26352" i="13"/>
  <c r="C26353" i="13"/>
  <c r="C26354" i="13"/>
  <c r="C26355" i="13"/>
  <c r="C26356" i="13"/>
  <c r="C26357" i="13"/>
  <c r="C26358" i="13"/>
  <c r="C26359" i="13"/>
  <c r="C26360" i="13"/>
  <c r="C26361" i="13"/>
  <c r="C26362" i="13"/>
  <c r="C26363" i="13"/>
  <c r="C26364" i="13"/>
  <c r="C26365" i="13"/>
  <c r="C26366" i="13"/>
  <c r="C26367" i="13"/>
  <c r="C26368" i="13"/>
  <c r="C26369" i="13"/>
  <c r="C26370" i="13"/>
  <c r="C26371" i="13"/>
  <c r="C26372" i="13"/>
  <c r="C26373" i="13"/>
  <c r="C26374" i="13"/>
  <c r="C26375" i="13"/>
  <c r="C26376" i="13"/>
  <c r="C26377" i="13"/>
  <c r="C26378" i="13"/>
  <c r="C26379" i="13"/>
  <c r="C26380" i="13"/>
  <c r="C26381" i="13"/>
  <c r="C26382" i="13"/>
  <c r="C26383" i="13"/>
  <c r="C26384" i="13"/>
  <c r="C26385" i="13"/>
  <c r="C26386" i="13"/>
  <c r="C26387" i="13"/>
  <c r="C26388" i="13"/>
  <c r="C26389" i="13"/>
  <c r="C26390" i="13"/>
  <c r="C26391" i="13"/>
  <c r="C26392" i="13"/>
  <c r="C26393" i="13"/>
  <c r="C26394" i="13"/>
  <c r="C26395" i="13"/>
  <c r="C26396" i="13"/>
  <c r="C26397" i="13"/>
  <c r="C26398" i="13"/>
  <c r="C26399" i="13"/>
  <c r="C26400" i="13"/>
  <c r="C26401" i="13"/>
  <c r="C26402" i="13"/>
  <c r="C26403" i="13"/>
  <c r="C26404" i="13"/>
  <c r="C26405" i="13"/>
  <c r="C26406" i="13"/>
  <c r="C26407" i="13"/>
  <c r="C26408" i="13"/>
  <c r="C26409" i="13"/>
  <c r="C26410" i="13"/>
  <c r="C26411" i="13"/>
  <c r="C26412" i="13"/>
  <c r="C26413" i="13"/>
  <c r="C26414" i="13"/>
  <c r="C26415" i="13"/>
  <c r="C26416" i="13"/>
  <c r="C26417" i="13"/>
  <c r="C26418" i="13"/>
  <c r="C26419" i="13"/>
  <c r="C26420" i="13"/>
  <c r="C26421" i="13"/>
  <c r="C26422" i="13"/>
  <c r="C26423" i="13"/>
  <c r="C26424" i="13"/>
  <c r="C26425" i="13"/>
  <c r="C26426" i="13"/>
  <c r="C26427" i="13"/>
  <c r="C26428" i="13"/>
  <c r="C26429" i="13"/>
  <c r="C26430" i="13"/>
  <c r="C26431" i="13"/>
  <c r="C26432" i="13"/>
  <c r="C26433" i="13"/>
  <c r="C26434" i="13"/>
  <c r="C26435" i="13"/>
  <c r="C26436" i="13"/>
  <c r="C26437" i="13"/>
  <c r="C26438" i="13"/>
  <c r="C26439" i="13"/>
  <c r="C26440" i="13"/>
  <c r="C26441" i="13"/>
  <c r="C26442" i="13"/>
  <c r="C26443" i="13"/>
  <c r="C26444" i="13"/>
  <c r="C26445" i="13"/>
  <c r="C26446" i="13"/>
  <c r="C26447" i="13"/>
  <c r="C26448" i="13"/>
  <c r="C26449" i="13"/>
  <c r="C26450" i="13"/>
  <c r="C26451" i="13"/>
  <c r="C26452" i="13"/>
  <c r="C26453" i="13"/>
  <c r="C26454" i="13"/>
  <c r="C26455" i="13"/>
  <c r="C26456" i="13"/>
  <c r="C26457" i="13"/>
  <c r="C26458" i="13"/>
  <c r="C26459" i="13"/>
  <c r="C26460" i="13"/>
  <c r="C26461" i="13"/>
  <c r="C26462" i="13"/>
  <c r="C26463" i="13"/>
  <c r="C26464" i="13"/>
  <c r="C26465" i="13"/>
  <c r="C26466" i="13"/>
  <c r="C26467" i="13"/>
  <c r="C26468" i="13"/>
  <c r="C26469" i="13"/>
  <c r="C26470" i="13"/>
  <c r="C26471" i="13"/>
  <c r="C26472" i="13"/>
  <c r="C26473" i="13"/>
  <c r="C26474" i="13"/>
  <c r="C26475" i="13"/>
  <c r="C26476" i="13"/>
  <c r="C26477" i="13"/>
  <c r="C26478" i="13"/>
  <c r="C26479" i="13"/>
  <c r="C26480" i="13"/>
  <c r="C26481" i="13"/>
  <c r="C26482" i="13"/>
  <c r="C26483" i="13"/>
  <c r="C26484" i="13"/>
  <c r="C26485" i="13"/>
  <c r="C26486" i="13"/>
  <c r="C26487" i="13"/>
  <c r="C26488" i="13"/>
  <c r="C26489" i="13"/>
  <c r="C26490" i="13"/>
  <c r="C26491" i="13"/>
  <c r="C26492" i="13"/>
  <c r="C26493" i="13"/>
  <c r="C26494" i="13"/>
  <c r="C26495" i="13"/>
  <c r="C26496" i="13"/>
  <c r="C26497" i="13"/>
  <c r="C26498" i="13"/>
  <c r="C26499" i="13"/>
  <c r="C26500" i="13"/>
  <c r="C26501" i="13"/>
  <c r="C26502" i="13"/>
  <c r="C26503" i="13"/>
  <c r="C26504" i="13"/>
  <c r="C26505" i="13"/>
  <c r="C26506" i="13"/>
  <c r="C26507" i="13"/>
  <c r="C26508" i="13"/>
  <c r="C26509" i="13"/>
  <c r="C26510" i="13"/>
  <c r="C26511" i="13"/>
  <c r="C26512" i="13"/>
  <c r="C26513" i="13"/>
  <c r="C26514" i="13"/>
  <c r="C26515" i="13"/>
  <c r="C26516" i="13"/>
  <c r="C26517" i="13"/>
  <c r="C26518" i="13"/>
  <c r="C26519" i="13"/>
  <c r="C26520" i="13"/>
  <c r="C26521" i="13"/>
  <c r="C26522" i="13"/>
  <c r="C26523" i="13"/>
  <c r="C26524" i="13"/>
  <c r="C26525" i="13"/>
  <c r="C26526" i="13"/>
  <c r="C26527" i="13"/>
  <c r="C26528" i="13"/>
  <c r="C26529" i="13"/>
  <c r="C26530" i="13"/>
  <c r="C26531" i="13"/>
  <c r="C26532" i="13"/>
  <c r="C26533" i="13"/>
  <c r="C26534" i="13"/>
  <c r="C26535" i="13"/>
  <c r="C26536" i="13"/>
  <c r="C26537" i="13"/>
  <c r="C26538" i="13"/>
  <c r="C26539" i="13"/>
  <c r="C26540" i="13"/>
  <c r="C26541" i="13"/>
  <c r="C26542" i="13"/>
  <c r="C26543" i="13"/>
  <c r="C26544" i="13"/>
  <c r="C26545" i="13"/>
  <c r="C26546" i="13"/>
  <c r="C26547" i="13"/>
  <c r="C26548" i="13"/>
  <c r="C26549" i="13"/>
  <c r="C26550" i="13"/>
  <c r="C26551" i="13"/>
  <c r="C26552" i="13"/>
  <c r="C26553" i="13"/>
  <c r="C26554" i="13"/>
  <c r="C26555" i="13"/>
  <c r="C26556" i="13"/>
  <c r="C26557" i="13"/>
  <c r="C26558" i="13"/>
  <c r="C26559" i="13"/>
  <c r="C26560" i="13"/>
  <c r="C26561" i="13"/>
  <c r="C26562" i="13"/>
  <c r="C26563" i="13"/>
  <c r="C26564" i="13"/>
  <c r="C26565" i="13"/>
  <c r="C26566" i="13"/>
  <c r="C26567" i="13"/>
  <c r="C26568" i="13"/>
  <c r="C26569" i="13"/>
  <c r="C26570" i="13"/>
  <c r="C26571" i="13"/>
  <c r="C26572" i="13"/>
  <c r="C26573" i="13"/>
  <c r="C26574" i="13"/>
  <c r="C26575" i="13"/>
  <c r="C26576" i="13"/>
  <c r="C26577" i="13"/>
  <c r="C26578" i="13"/>
  <c r="C26579" i="13"/>
  <c r="C26580" i="13"/>
  <c r="C26581" i="13"/>
  <c r="C26582" i="13"/>
  <c r="C26583" i="13"/>
  <c r="C26584" i="13"/>
  <c r="C26585" i="13"/>
  <c r="C26586" i="13"/>
  <c r="C26587" i="13"/>
  <c r="C26588" i="13"/>
  <c r="C26589" i="13"/>
  <c r="C26590" i="13"/>
  <c r="C26591" i="13"/>
  <c r="C26592" i="13"/>
  <c r="C26593" i="13"/>
  <c r="C26594" i="13"/>
  <c r="C26595" i="13"/>
  <c r="C26596" i="13"/>
  <c r="C26597" i="13"/>
  <c r="C26598" i="13"/>
  <c r="C26599" i="13"/>
  <c r="C26600" i="13"/>
  <c r="C26601" i="13"/>
  <c r="C26602" i="13"/>
  <c r="C26603" i="13"/>
  <c r="C26604" i="13"/>
  <c r="C26605" i="13"/>
  <c r="C26606" i="13"/>
  <c r="C26607" i="13"/>
  <c r="C26608" i="13"/>
  <c r="C26609" i="13"/>
  <c r="C26610" i="13"/>
  <c r="C26611" i="13"/>
  <c r="C26612" i="13"/>
  <c r="C26613" i="13"/>
  <c r="C26614" i="13"/>
  <c r="C26615" i="13"/>
  <c r="C26616" i="13"/>
  <c r="C26617" i="13"/>
  <c r="C26618" i="13"/>
  <c r="C26619" i="13"/>
  <c r="C26620" i="13"/>
  <c r="C26621" i="13"/>
  <c r="C26622" i="13"/>
  <c r="C26623" i="13"/>
  <c r="C26624" i="13"/>
  <c r="C26625" i="13"/>
  <c r="C26626" i="13"/>
  <c r="C26627" i="13"/>
  <c r="C26628" i="13"/>
  <c r="C26629" i="13"/>
  <c r="C26630" i="13"/>
  <c r="C26631" i="13"/>
  <c r="C26632" i="13"/>
  <c r="C26633" i="13"/>
  <c r="C26634" i="13"/>
  <c r="C26635" i="13"/>
  <c r="C26636" i="13"/>
  <c r="C26637" i="13"/>
  <c r="C26638" i="13"/>
  <c r="C26639" i="13"/>
  <c r="C26640" i="13"/>
  <c r="C26641" i="13"/>
  <c r="C26642" i="13"/>
  <c r="C26643" i="13"/>
  <c r="C26644" i="13"/>
  <c r="C26645" i="13"/>
  <c r="C26646" i="13"/>
  <c r="C26647" i="13"/>
  <c r="C26648" i="13"/>
  <c r="C26649" i="13"/>
  <c r="C26650" i="13"/>
  <c r="C26651" i="13"/>
  <c r="C26652" i="13"/>
  <c r="C26653" i="13"/>
  <c r="C26654" i="13"/>
  <c r="C26655" i="13"/>
  <c r="C26656" i="13"/>
  <c r="C26657" i="13"/>
  <c r="C26658" i="13"/>
  <c r="C26659" i="13"/>
  <c r="C26660" i="13"/>
  <c r="C26661" i="13"/>
  <c r="C26662" i="13"/>
  <c r="C26663" i="13"/>
  <c r="C26664" i="13"/>
  <c r="C26665" i="13"/>
  <c r="C26666" i="13"/>
  <c r="C26667" i="13"/>
  <c r="C26668" i="13"/>
  <c r="C26669" i="13"/>
  <c r="C26670" i="13"/>
  <c r="C26671" i="13"/>
  <c r="C26672" i="13"/>
  <c r="C26673" i="13"/>
  <c r="C26674" i="13"/>
  <c r="C26675" i="13"/>
  <c r="C26676" i="13"/>
  <c r="C26677" i="13"/>
  <c r="C26678" i="13"/>
  <c r="C26679" i="13"/>
  <c r="C26680" i="13"/>
  <c r="C26681" i="13"/>
  <c r="C26682" i="13"/>
  <c r="C26683" i="13"/>
  <c r="C26684" i="13"/>
  <c r="C26685" i="13"/>
  <c r="C26686" i="13"/>
  <c r="C26687" i="13"/>
  <c r="C26688" i="13"/>
  <c r="C26689" i="13"/>
  <c r="C26690" i="13"/>
  <c r="C26691" i="13"/>
  <c r="C26692" i="13"/>
  <c r="C26693" i="13"/>
  <c r="C26694" i="13"/>
  <c r="C26695" i="13"/>
  <c r="C26696" i="13"/>
  <c r="C26697" i="13"/>
  <c r="C26698" i="13"/>
  <c r="C26699" i="13"/>
  <c r="C26700" i="13"/>
  <c r="C26701" i="13"/>
  <c r="C26702" i="13"/>
  <c r="C26703" i="13"/>
  <c r="C26704" i="13"/>
  <c r="C26705" i="13"/>
  <c r="C26706" i="13"/>
  <c r="C26707" i="13"/>
  <c r="C26708" i="13"/>
  <c r="C26709" i="13"/>
  <c r="C26710" i="13"/>
  <c r="C26711" i="13"/>
  <c r="C26712" i="13"/>
  <c r="C26713" i="13"/>
  <c r="C26714" i="13"/>
  <c r="C26715" i="13"/>
  <c r="C26716" i="13"/>
  <c r="C26717" i="13"/>
  <c r="C26718" i="13"/>
  <c r="C26719" i="13"/>
  <c r="C26720" i="13"/>
  <c r="C26721" i="13"/>
  <c r="C26722" i="13"/>
  <c r="C26723" i="13"/>
  <c r="C26724" i="13"/>
  <c r="C26725" i="13"/>
  <c r="C26726" i="13"/>
  <c r="C26727" i="13"/>
  <c r="C26728" i="13"/>
  <c r="C26729" i="13"/>
  <c r="C26730" i="13"/>
  <c r="C26731" i="13"/>
  <c r="C26732" i="13"/>
  <c r="C26733" i="13"/>
  <c r="C26734" i="13"/>
  <c r="C26735" i="13"/>
  <c r="C26736" i="13"/>
  <c r="C26737" i="13"/>
  <c r="C26738" i="13"/>
  <c r="C26739" i="13"/>
  <c r="C26740" i="13"/>
  <c r="C26741" i="13"/>
  <c r="C26742" i="13"/>
  <c r="C26743" i="13"/>
  <c r="C26744" i="13"/>
  <c r="C26745" i="13"/>
  <c r="C26746" i="13"/>
  <c r="C26747" i="13"/>
  <c r="C26748" i="13"/>
  <c r="C26749" i="13"/>
  <c r="C26750" i="13"/>
  <c r="C26751" i="13"/>
  <c r="C26752" i="13"/>
  <c r="C26753" i="13"/>
  <c r="C26754" i="13"/>
  <c r="C26755" i="13"/>
  <c r="C26756" i="13"/>
  <c r="C26757" i="13"/>
  <c r="C26758" i="13"/>
  <c r="C26759" i="13"/>
  <c r="C26760" i="13"/>
  <c r="C26761" i="13"/>
  <c r="C26762" i="13"/>
  <c r="C26763" i="13"/>
  <c r="C26764" i="13"/>
  <c r="C26765" i="13"/>
  <c r="C26766" i="13"/>
  <c r="C26767" i="13"/>
  <c r="C26768" i="13"/>
  <c r="C26769" i="13"/>
  <c r="C26770" i="13"/>
  <c r="C26771" i="13"/>
  <c r="C26772" i="13"/>
  <c r="C26773" i="13"/>
  <c r="C26774" i="13"/>
  <c r="C26775" i="13"/>
  <c r="C26776" i="13"/>
  <c r="C26777" i="13"/>
  <c r="C26778" i="13"/>
  <c r="C26779" i="13"/>
  <c r="C26780" i="13"/>
  <c r="C26781" i="13"/>
  <c r="C26782" i="13"/>
  <c r="C26783" i="13"/>
  <c r="C26784" i="13"/>
  <c r="C26785" i="13"/>
  <c r="C26786" i="13"/>
  <c r="C26787" i="13"/>
  <c r="C26788" i="13"/>
  <c r="C26789" i="13"/>
  <c r="C26790" i="13"/>
  <c r="C26791" i="13"/>
  <c r="C26792" i="13"/>
  <c r="C26793" i="13"/>
  <c r="C26794" i="13"/>
  <c r="C26795" i="13"/>
  <c r="C26796" i="13"/>
  <c r="C26797" i="13"/>
  <c r="C26798" i="13"/>
  <c r="C26799" i="13"/>
  <c r="C26800" i="13"/>
  <c r="C26801" i="13"/>
  <c r="C26802" i="13"/>
  <c r="C26803" i="13"/>
  <c r="C26804" i="13"/>
  <c r="C26805" i="13"/>
  <c r="C26806" i="13"/>
  <c r="C26807" i="13"/>
  <c r="C26808" i="13"/>
  <c r="C26809" i="13"/>
  <c r="C26810" i="13"/>
  <c r="C26811" i="13"/>
  <c r="C26812" i="13"/>
  <c r="C26813" i="13"/>
  <c r="C26814" i="13"/>
  <c r="C26815" i="13"/>
  <c r="C26816" i="13"/>
  <c r="C26817" i="13"/>
  <c r="C26818" i="13"/>
  <c r="C26819" i="13"/>
  <c r="C26820" i="13"/>
  <c r="C26821" i="13"/>
  <c r="C26822" i="13"/>
  <c r="C26823" i="13"/>
  <c r="C26824" i="13"/>
  <c r="C26825" i="13"/>
  <c r="C26826" i="13"/>
  <c r="C26827" i="13"/>
  <c r="C26828" i="13"/>
  <c r="C26829" i="13"/>
  <c r="C26830" i="13"/>
  <c r="C26831" i="13"/>
  <c r="C26832" i="13"/>
  <c r="C26833" i="13"/>
  <c r="C26834" i="13"/>
  <c r="C26835" i="13"/>
  <c r="C26836" i="13"/>
  <c r="C26837" i="13"/>
  <c r="C26838" i="13"/>
  <c r="C26839" i="13"/>
  <c r="C26840" i="13"/>
  <c r="C26841" i="13"/>
  <c r="C26842" i="13"/>
  <c r="C26843" i="13"/>
  <c r="C26844" i="13"/>
  <c r="C26845" i="13"/>
  <c r="C26846" i="13"/>
  <c r="C26847" i="13"/>
  <c r="C26848" i="13"/>
  <c r="C26849" i="13"/>
  <c r="C26850" i="13"/>
  <c r="C26851" i="13"/>
  <c r="C26852" i="13"/>
  <c r="C26853" i="13"/>
  <c r="C26854" i="13"/>
  <c r="C26855" i="13"/>
  <c r="C26856" i="13"/>
  <c r="C26857" i="13"/>
  <c r="C26858" i="13"/>
  <c r="C26859" i="13"/>
  <c r="C26860" i="13"/>
  <c r="C26861" i="13"/>
  <c r="C26862" i="13"/>
  <c r="C26863" i="13"/>
  <c r="C26864" i="13"/>
  <c r="C26865" i="13"/>
  <c r="C26866" i="13"/>
  <c r="C26867" i="13"/>
  <c r="C26868" i="13"/>
  <c r="C26869" i="13"/>
  <c r="C26870" i="13"/>
  <c r="C26871" i="13"/>
  <c r="C26872" i="13"/>
  <c r="C26873" i="13"/>
  <c r="C26874" i="13"/>
  <c r="C26875" i="13"/>
  <c r="C26876" i="13"/>
  <c r="C26877" i="13"/>
  <c r="C26878" i="13"/>
  <c r="C26879" i="13"/>
  <c r="C26880" i="13"/>
  <c r="C26881" i="13"/>
  <c r="C26882" i="13"/>
  <c r="C26883" i="13"/>
  <c r="C26884" i="13"/>
  <c r="C26885" i="13"/>
  <c r="C26886" i="13"/>
  <c r="C26887" i="13"/>
  <c r="C26888" i="13"/>
  <c r="C26889" i="13"/>
  <c r="C26890" i="13"/>
  <c r="C26891" i="13"/>
  <c r="C26892" i="13"/>
  <c r="C26893" i="13"/>
  <c r="C26894" i="13"/>
  <c r="C26895" i="13"/>
  <c r="C26896" i="13"/>
  <c r="C26897" i="13"/>
  <c r="C26898" i="13"/>
  <c r="C26899" i="13"/>
  <c r="C26900" i="13"/>
  <c r="C26901" i="13"/>
  <c r="C26902" i="13"/>
  <c r="C26903" i="13"/>
  <c r="C26904" i="13"/>
  <c r="C26905" i="13"/>
  <c r="C26906" i="13"/>
  <c r="C26907" i="13"/>
  <c r="C26908" i="13"/>
  <c r="C26909" i="13"/>
  <c r="C26910" i="13"/>
  <c r="C26911" i="13"/>
  <c r="C26912" i="13"/>
  <c r="C26913" i="13"/>
  <c r="C26914" i="13"/>
  <c r="C26915" i="13"/>
  <c r="C26916" i="13"/>
  <c r="C26917" i="13"/>
  <c r="C26918" i="13"/>
  <c r="C26919" i="13"/>
  <c r="C26920" i="13"/>
  <c r="C26921" i="13"/>
  <c r="C26922" i="13"/>
  <c r="C26923" i="13"/>
  <c r="C26924" i="13"/>
  <c r="C26925" i="13"/>
  <c r="C26926" i="13"/>
  <c r="C26927" i="13"/>
  <c r="C26928" i="13"/>
  <c r="C26929" i="13"/>
  <c r="C26930" i="13"/>
  <c r="C26931" i="13"/>
  <c r="C26932" i="13"/>
  <c r="C26933" i="13"/>
  <c r="C26934" i="13"/>
  <c r="C26935" i="13"/>
  <c r="C26936" i="13"/>
  <c r="C26937" i="13"/>
  <c r="C26938" i="13"/>
  <c r="C26939" i="13"/>
  <c r="C26940" i="13"/>
  <c r="C26941" i="13"/>
  <c r="C26942" i="13"/>
  <c r="C26943" i="13"/>
  <c r="C26944" i="13"/>
  <c r="C26945" i="13"/>
  <c r="C26946" i="13"/>
  <c r="C26947" i="13"/>
  <c r="C26948" i="13"/>
  <c r="C26949" i="13"/>
  <c r="C26950" i="13"/>
  <c r="C26951" i="13"/>
  <c r="C26952" i="13"/>
  <c r="C26953" i="13"/>
  <c r="C26954" i="13"/>
  <c r="C26955" i="13"/>
  <c r="C26956" i="13"/>
  <c r="C26957" i="13"/>
  <c r="C26958" i="13"/>
  <c r="C26959" i="13"/>
  <c r="C26960" i="13"/>
  <c r="C26961" i="13"/>
  <c r="C26962" i="13"/>
  <c r="C26963" i="13"/>
  <c r="C26964" i="13"/>
  <c r="C26965" i="13"/>
  <c r="C26966" i="13"/>
  <c r="C26967" i="13"/>
  <c r="C26968" i="13"/>
  <c r="C26969" i="13"/>
  <c r="C26970" i="13"/>
  <c r="C26971" i="13"/>
  <c r="C26972" i="13"/>
  <c r="C26973" i="13"/>
  <c r="C26974" i="13"/>
  <c r="C26975" i="13"/>
  <c r="C26976" i="13"/>
  <c r="C26977" i="13"/>
  <c r="C26978" i="13"/>
  <c r="C26979" i="13"/>
  <c r="C26980" i="13"/>
  <c r="C26981" i="13"/>
  <c r="C26982" i="13"/>
  <c r="C26983" i="13"/>
  <c r="C26984" i="13"/>
  <c r="C26985" i="13"/>
  <c r="C26986" i="13"/>
  <c r="C26987" i="13"/>
  <c r="C26988" i="13"/>
  <c r="C26989" i="13"/>
  <c r="C26990" i="13"/>
  <c r="C26991" i="13"/>
  <c r="C26992" i="13"/>
  <c r="C26993" i="13"/>
  <c r="C26994" i="13"/>
  <c r="C26995" i="13"/>
  <c r="C26996" i="13"/>
  <c r="C26997" i="13"/>
  <c r="C26998" i="13"/>
  <c r="C26999" i="13"/>
  <c r="C27000" i="13"/>
  <c r="C27001" i="13"/>
  <c r="C27002" i="13"/>
  <c r="C27003" i="13"/>
  <c r="C27004" i="13"/>
  <c r="C27005" i="13"/>
  <c r="C27006" i="13"/>
  <c r="C27007" i="13"/>
  <c r="C27008" i="13"/>
  <c r="C27009" i="13"/>
  <c r="C27010" i="13"/>
  <c r="C27011" i="13"/>
  <c r="C27012" i="13"/>
  <c r="C27013" i="13"/>
  <c r="C27014" i="13"/>
  <c r="C27015" i="13"/>
  <c r="C27016" i="13"/>
  <c r="C27017" i="13"/>
  <c r="C27018" i="13"/>
  <c r="C27019" i="13"/>
  <c r="C27020" i="13"/>
  <c r="C27021" i="13"/>
  <c r="C27022" i="13"/>
  <c r="C27023" i="13"/>
  <c r="C27024" i="13"/>
  <c r="C27025" i="13"/>
  <c r="C27026" i="13"/>
  <c r="C27027" i="13"/>
  <c r="C27028" i="13"/>
  <c r="C27029" i="13"/>
  <c r="C27030" i="13"/>
  <c r="C27031" i="13"/>
  <c r="C27032" i="13"/>
  <c r="C27033" i="13"/>
  <c r="C27034" i="13"/>
  <c r="C27035" i="13"/>
  <c r="C27036" i="13"/>
  <c r="C27037" i="13"/>
  <c r="C27038" i="13"/>
  <c r="C27039" i="13"/>
  <c r="C27040" i="13"/>
  <c r="C27041" i="13"/>
  <c r="C27042" i="13"/>
  <c r="C27043" i="13"/>
  <c r="C27044" i="13"/>
  <c r="C27045" i="13"/>
  <c r="C27046" i="13"/>
  <c r="C27047" i="13"/>
  <c r="C27048" i="13"/>
  <c r="C27049" i="13"/>
  <c r="C27050" i="13"/>
  <c r="C27051" i="13"/>
  <c r="C27052" i="13"/>
  <c r="C27053" i="13"/>
  <c r="C27054" i="13"/>
  <c r="C27055" i="13"/>
  <c r="C27056" i="13"/>
  <c r="C27057" i="13"/>
  <c r="C27058" i="13"/>
  <c r="C27059" i="13"/>
  <c r="C27060" i="13"/>
  <c r="C27061" i="13"/>
  <c r="C27062" i="13"/>
  <c r="C27063" i="13"/>
  <c r="C27064" i="13"/>
  <c r="C27065" i="13"/>
  <c r="C27066" i="13"/>
  <c r="C27067" i="13"/>
  <c r="C27068" i="13"/>
  <c r="C27069" i="13"/>
  <c r="C27070" i="13"/>
  <c r="C27071" i="13"/>
  <c r="C27072" i="13"/>
  <c r="C27073" i="13"/>
  <c r="C27074" i="13"/>
  <c r="C27075" i="13"/>
  <c r="C27076" i="13"/>
  <c r="C27077" i="13"/>
  <c r="C27078" i="13"/>
  <c r="C27079" i="13"/>
  <c r="C27080" i="13"/>
  <c r="C27081" i="13"/>
  <c r="C27082" i="13"/>
  <c r="C27083" i="13"/>
  <c r="C27084" i="13"/>
  <c r="C27085" i="13"/>
  <c r="C27086" i="13"/>
  <c r="C27087" i="13"/>
  <c r="C27088" i="13"/>
  <c r="C27089" i="13"/>
  <c r="C27090" i="13"/>
  <c r="C27091" i="13"/>
  <c r="C27092" i="13"/>
  <c r="C27093" i="13"/>
  <c r="C27094" i="13"/>
  <c r="C27095" i="13"/>
  <c r="C27096" i="13"/>
  <c r="C27097" i="13"/>
  <c r="C27098" i="13"/>
  <c r="C27099" i="13"/>
  <c r="C27100" i="13"/>
  <c r="C27101" i="13"/>
  <c r="C27102" i="13"/>
  <c r="C27103" i="13"/>
  <c r="C27104" i="13"/>
  <c r="C27105" i="13"/>
  <c r="C27106" i="13"/>
  <c r="C27107" i="13"/>
  <c r="C27108" i="13"/>
  <c r="C27109" i="13"/>
  <c r="C27110" i="13"/>
  <c r="C27111" i="13"/>
  <c r="C27112" i="13"/>
  <c r="C27113" i="13"/>
  <c r="C27114" i="13"/>
  <c r="C27115" i="13"/>
  <c r="C27116" i="13"/>
  <c r="C27117" i="13"/>
  <c r="C27118" i="13"/>
  <c r="C27119" i="13"/>
  <c r="C27120" i="13"/>
  <c r="C27121" i="13"/>
  <c r="C27122" i="13"/>
  <c r="C27123" i="13"/>
  <c r="C27124" i="13"/>
  <c r="C27125" i="13"/>
  <c r="C27126" i="13"/>
  <c r="C27127" i="13"/>
  <c r="C27128" i="13"/>
  <c r="C27129" i="13"/>
  <c r="C27130" i="13"/>
  <c r="C27131" i="13"/>
  <c r="C27132" i="13"/>
  <c r="C27133" i="13"/>
  <c r="C27134" i="13"/>
  <c r="C27135" i="13"/>
  <c r="C27136" i="13"/>
  <c r="C27137" i="13"/>
  <c r="C27138" i="13"/>
  <c r="C27139" i="13"/>
  <c r="C27140" i="13"/>
  <c r="C27141" i="13"/>
  <c r="C27142" i="13"/>
  <c r="C27143" i="13"/>
  <c r="C27144" i="13"/>
  <c r="C27145" i="13"/>
  <c r="C27146" i="13"/>
  <c r="C27147" i="13"/>
  <c r="C27148" i="13"/>
  <c r="C27149" i="13"/>
  <c r="C27150" i="13"/>
  <c r="C27151" i="13"/>
  <c r="C27152" i="13"/>
  <c r="C27153" i="13"/>
  <c r="C27154" i="13"/>
  <c r="C27155" i="13"/>
  <c r="C27156" i="13"/>
  <c r="C27157" i="13"/>
  <c r="C27158" i="13"/>
  <c r="C27159" i="13"/>
  <c r="C27160" i="13"/>
  <c r="C27161" i="13"/>
  <c r="C27162" i="13"/>
  <c r="C27163" i="13"/>
  <c r="C27164" i="13"/>
  <c r="C27165" i="13"/>
  <c r="C27166" i="13"/>
  <c r="C27167" i="13"/>
  <c r="C27168" i="13"/>
  <c r="C27169" i="13"/>
  <c r="C27170" i="13"/>
  <c r="C27171" i="13"/>
  <c r="C27172" i="13"/>
  <c r="C27173" i="13"/>
  <c r="C27174" i="13"/>
  <c r="C27175" i="13"/>
  <c r="C27176" i="13"/>
  <c r="C27177" i="13"/>
  <c r="C27178" i="13"/>
  <c r="C27179" i="13"/>
  <c r="C27180" i="13"/>
  <c r="C27181" i="13"/>
  <c r="C27182" i="13"/>
  <c r="C27183" i="13"/>
  <c r="C27184" i="13"/>
  <c r="C27185" i="13"/>
  <c r="C27186" i="13"/>
  <c r="C27187" i="13"/>
  <c r="C27188" i="13"/>
  <c r="C27189" i="13"/>
  <c r="C27190" i="13"/>
  <c r="C27191" i="13"/>
  <c r="C27192" i="13"/>
  <c r="C27193" i="13"/>
  <c r="C27194" i="13"/>
  <c r="C27195" i="13"/>
  <c r="C27196" i="13"/>
  <c r="C27197" i="13"/>
  <c r="C27198" i="13"/>
  <c r="C27199" i="13"/>
  <c r="C27200" i="13"/>
  <c r="C27201" i="13"/>
  <c r="C27202" i="13"/>
  <c r="C27203" i="13"/>
  <c r="C27204" i="13"/>
  <c r="C27205" i="13"/>
  <c r="C27206" i="13"/>
  <c r="C27207" i="13"/>
  <c r="C27208" i="13"/>
  <c r="C27209" i="13"/>
  <c r="C27210" i="13"/>
  <c r="C27211" i="13"/>
  <c r="C27212" i="13"/>
  <c r="C27213" i="13"/>
  <c r="C27214" i="13"/>
  <c r="C27215" i="13"/>
  <c r="C27216" i="13"/>
  <c r="C27217" i="13"/>
  <c r="C27218" i="13"/>
  <c r="C27219" i="13"/>
  <c r="C27220" i="13"/>
  <c r="C27221" i="13"/>
  <c r="C27222" i="13"/>
  <c r="C27223" i="13"/>
  <c r="C27224" i="13"/>
  <c r="C27225" i="13"/>
  <c r="C27226" i="13"/>
  <c r="C27227" i="13"/>
  <c r="C27228" i="13"/>
  <c r="C27229" i="13"/>
  <c r="C27230" i="13"/>
  <c r="C27231" i="13"/>
  <c r="C27232" i="13"/>
  <c r="C27233" i="13"/>
  <c r="C27234" i="13"/>
  <c r="C27235" i="13"/>
  <c r="C27236" i="13"/>
  <c r="C27237" i="13"/>
  <c r="C27238" i="13"/>
  <c r="C27239" i="13"/>
  <c r="C27240" i="13"/>
  <c r="C27241" i="13"/>
  <c r="C27242" i="13"/>
  <c r="C27243" i="13"/>
  <c r="C27244" i="13"/>
  <c r="C27245" i="13"/>
  <c r="C27246" i="13"/>
  <c r="C27247" i="13"/>
  <c r="C27248" i="13"/>
  <c r="C27249" i="13"/>
  <c r="C27250" i="13"/>
  <c r="C27251" i="13"/>
  <c r="C27252" i="13"/>
  <c r="C27253" i="13"/>
  <c r="C27254" i="13"/>
  <c r="C27255" i="13"/>
  <c r="C27256" i="13"/>
  <c r="C27257" i="13"/>
  <c r="C27258" i="13"/>
  <c r="C27259" i="13"/>
  <c r="C27260" i="13"/>
  <c r="C27261" i="13"/>
  <c r="C27262" i="13"/>
  <c r="C27263" i="13"/>
  <c r="C27264" i="13"/>
  <c r="C27265" i="13"/>
  <c r="C27266" i="13"/>
  <c r="C27267" i="13"/>
  <c r="C27268" i="13"/>
  <c r="C27269" i="13"/>
  <c r="C27270" i="13"/>
  <c r="C27271" i="13"/>
  <c r="C27272" i="13"/>
  <c r="C27273" i="13"/>
  <c r="C27274" i="13"/>
  <c r="C27275" i="13"/>
  <c r="C27276" i="13"/>
  <c r="C27277" i="13"/>
  <c r="C27278" i="13"/>
  <c r="C27279" i="13"/>
  <c r="C27280" i="13"/>
  <c r="C27281" i="13"/>
  <c r="C27282" i="13"/>
  <c r="C27283" i="13"/>
  <c r="C27284" i="13"/>
  <c r="C27285" i="13"/>
  <c r="C27286" i="13"/>
  <c r="C27287" i="13"/>
  <c r="C27288" i="13"/>
  <c r="C27289" i="13"/>
  <c r="C27290" i="13"/>
  <c r="C27291" i="13"/>
  <c r="C27292" i="13"/>
  <c r="C27293" i="13"/>
  <c r="C27294" i="13"/>
  <c r="C27295" i="13"/>
  <c r="C27296" i="13"/>
  <c r="C27297" i="13"/>
  <c r="C27298" i="13"/>
  <c r="C27299" i="13"/>
  <c r="C27300" i="13"/>
  <c r="C27301" i="13"/>
  <c r="C27302" i="13"/>
  <c r="C27303" i="13"/>
  <c r="C27304" i="13"/>
  <c r="C27305" i="13"/>
  <c r="C27306" i="13"/>
  <c r="C27307" i="13"/>
  <c r="C27308" i="13"/>
  <c r="C27309" i="13"/>
  <c r="C27310" i="13"/>
  <c r="C27311" i="13"/>
  <c r="C27312" i="13"/>
  <c r="C27313" i="13"/>
  <c r="C27314" i="13"/>
  <c r="C27315" i="13"/>
  <c r="C27316" i="13"/>
  <c r="C27317" i="13"/>
  <c r="C27318" i="13"/>
  <c r="C27319" i="13"/>
  <c r="C27320" i="13"/>
  <c r="C27321" i="13"/>
  <c r="C27322" i="13"/>
  <c r="C27323" i="13"/>
  <c r="C27324" i="13"/>
  <c r="C27325" i="13"/>
  <c r="C27326" i="13"/>
  <c r="C27327" i="13"/>
  <c r="C27328" i="13"/>
  <c r="C27329" i="13"/>
  <c r="C27330" i="13"/>
  <c r="C27331" i="13"/>
  <c r="C27332" i="13"/>
  <c r="C27333" i="13"/>
  <c r="C27334" i="13"/>
  <c r="C27335" i="13"/>
  <c r="C27336" i="13"/>
  <c r="C27337" i="13"/>
  <c r="C27338" i="13"/>
  <c r="C27339" i="13"/>
  <c r="C27340" i="13"/>
  <c r="C27341" i="13"/>
  <c r="C27342" i="13"/>
  <c r="C27343" i="13"/>
  <c r="C27344" i="13"/>
  <c r="C27345" i="13"/>
  <c r="C27346" i="13"/>
  <c r="C27347" i="13"/>
  <c r="C27348" i="13"/>
  <c r="C27349" i="13"/>
  <c r="C27350" i="13"/>
  <c r="C27351" i="13"/>
  <c r="C27352" i="13"/>
  <c r="C27353" i="13"/>
  <c r="C27354" i="13"/>
  <c r="C27355" i="13"/>
  <c r="C27356" i="13"/>
  <c r="C27357" i="13"/>
  <c r="C27358" i="13"/>
  <c r="C27359" i="13"/>
  <c r="C27360" i="13"/>
  <c r="C27361" i="13"/>
  <c r="C27362" i="13"/>
  <c r="C27363" i="13"/>
  <c r="C27364" i="13"/>
  <c r="C27365" i="13"/>
  <c r="C27366" i="13"/>
  <c r="C27367" i="13"/>
  <c r="C27368" i="13"/>
  <c r="C27369" i="13"/>
  <c r="C27370" i="13"/>
  <c r="C27371" i="13"/>
  <c r="C27372" i="13"/>
  <c r="C27373" i="13"/>
  <c r="C27374" i="13"/>
  <c r="C27375" i="13"/>
  <c r="C27376" i="13"/>
  <c r="C27377" i="13"/>
  <c r="C27378" i="13"/>
  <c r="C27379" i="13"/>
  <c r="C27380" i="13"/>
  <c r="C27381" i="13"/>
  <c r="C27382" i="13"/>
  <c r="C27383" i="13"/>
  <c r="C27384" i="13"/>
  <c r="C27385" i="13"/>
  <c r="C27386" i="13"/>
  <c r="C27387" i="13"/>
  <c r="C27388" i="13"/>
  <c r="C27389" i="13"/>
  <c r="C27390" i="13"/>
  <c r="C27391" i="13"/>
  <c r="C27392" i="13"/>
  <c r="C27393" i="13"/>
  <c r="C27394" i="13"/>
  <c r="C27395" i="13"/>
  <c r="C27396" i="13"/>
  <c r="C27397" i="13"/>
  <c r="C27398" i="13"/>
  <c r="C27399" i="13"/>
  <c r="C27400" i="13"/>
  <c r="C27401" i="13"/>
  <c r="C27402" i="13"/>
  <c r="C27403" i="13"/>
  <c r="C27404" i="13"/>
  <c r="C27405" i="13"/>
  <c r="C27406" i="13"/>
  <c r="C27407" i="13"/>
  <c r="C27408" i="13"/>
  <c r="C27409" i="13"/>
  <c r="C27410" i="13"/>
  <c r="C27411" i="13"/>
  <c r="C27412" i="13"/>
  <c r="C27413" i="13"/>
  <c r="C27414" i="13"/>
  <c r="C27415" i="13"/>
  <c r="C27416" i="13"/>
  <c r="C27417" i="13"/>
  <c r="C27418" i="13"/>
  <c r="C27419" i="13"/>
  <c r="C27420" i="13"/>
  <c r="C27421" i="13"/>
  <c r="C27422" i="13"/>
  <c r="C27423" i="13"/>
  <c r="C27424" i="13"/>
  <c r="C27425" i="13"/>
  <c r="C27426" i="13"/>
  <c r="C27427" i="13"/>
  <c r="C27428" i="13"/>
  <c r="C27429" i="13"/>
  <c r="C27430" i="13"/>
  <c r="C27431" i="13"/>
  <c r="C27432" i="13"/>
  <c r="C27433" i="13"/>
  <c r="C27434" i="13"/>
  <c r="C27435" i="13"/>
  <c r="C27436" i="13"/>
  <c r="C27437" i="13"/>
  <c r="C27438" i="13"/>
  <c r="C27439" i="13"/>
  <c r="C27440" i="13"/>
  <c r="C27441" i="13"/>
  <c r="C27442" i="13"/>
  <c r="C27443" i="13"/>
  <c r="C27444" i="13"/>
  <c r="C27445" i="13"/>
  <c r="C27446" i="13"/>
  <c r="C27447" i="13"/>
  <c r="C27448" i="13"/>
  <c r="C27449" i="13"/>
  <c r="C27450" i="13"/>
  <c r="C27451" i="13"/>
  <c r="C27452" i="13"/>
  <c r="C27453" i="13"/>
  <c r="C27454" i="13"/>
  <c r="C27455" i="13"/>
  <c r="C27456" i="13"/>
  <c r="C27457" i="13"/>
  <c r="C27458" i="13"/>
  <c r="C27459" i="13"/>
  <c r="C27460" i="13"/>
  <c r="C27461" i="13"/>
  <c r="C27462" i="13"/>
  <c r="C27463" i="13"/>
  <c r="C27464" i="13"/>
  <c r="C27465" i="13"/>
  <c r="C27466" i="13"/>
  <c r="C27467" i="13"/>
  <c r="C27468" i="13"/>
  <c r="C27469" i="13"/>
  <c r="C27470" i="13"/>
  <c r="C27471" i="13"/>
  <c r="C27472" i="13"/>
  <c r="C27473" i="13"/>
  <c r="C27474" i="13"/>
  <c r="C27475" i="13"/>
  <c r="C27476" i="13"/>
  <c r="C27477" i="13"/>
  <c r="C27478" i="13"/>
  <c r="C27479" i="13"/>
  <c r="C27480" i="13"/>
  <c r="C27481" i="13"/>
  <c r="C27482" i="13"/>
  <c r="C27483" i="13"/>
  <c r="C27484" i="13"/>
  <c r="C27485" i="13"/>
  <c r="C27486" i="13"/>
  <c r="C27487" i="13"/>
  <c r="C27488" i="13"/>
  <c r="C27489" i="13"/>
  <c r="C27490" i="13"/>
  <c r="C27491" i="13"/>
  <c r="C27492" i="13"/>
  <c r="C27493" i="13"/>
  <c r="C27494" i="13"/>
  <c r="C27495" i="13"/>
  <c r="C27496" i="13"/>
  <c r="C27497" i="13"/>
  <c r="C27498" i="13"/>
  <c r="C27499" i="13"/>
  <c r="C27500" i="13"/>
  <c r="C27501" i="13"/>
  <c r="C27502" i="13"/>
  <c r="C27503" i="13"/>
  <c r="C27504" i="13"/>
  <c r="C27505" i="13"/>
  <c r="C27506" i="13"/>
  <c r="C27507" i="13"/>
  <c r="C27508" i="13"/>
  <c r="C27509" i="13"/>
  <c r="C27510" i="13"/>
  <c r="C27511" i="13"/>
  <c r="C27512" i="13"/>
  <c r="C27513" i="13"/>
  <c r="C27514" i="13"/>
  <c r="C27515" i="13"/>
  <c r="C27516" i="13"/>
  <c r="C27517" i="13"/>
  <c r="C27518" i="13"/>
  <c r="C27519" i="13"/>
  <c r="C27520" i="13"/>
  <c r="C27521" i="13"/>
  <c r="C27522" i="13"/>
  <c r="C27523" i="13"/>
  <c r="C27524" i="13"/>
  <c r="C27525" i="13"/>
  <c r="C27526" i="13"/>
  <c r="C27527" i="13"/>
  <c r="C27528" i="13"/>
  <c r="C27529" i="13"/>
  <c r="C27530" i="13"/>
  <c r="C27531" i="13"/>
  <c r="C27532" i="13"/>
  <c r="C27533" i="13"/>
  <c r="C27534" i="13"/>
  <c r="C27535" i="13"/>
  <c r="C27536" i="13"/>
  <c r="C27537" i="13"/>
  <c r="C27538" i="13"/>
  <c r="C27539" i="13"/>
  <c r="C27540" i="13"/>
  <c r="C27541" i="13"/>
  <c r="C27542" i="13"/>
  <c r="C27543" i="13"/>
  <c r="C27544" i="13"/>
  <c r="C27545" i="13"/>
  <c r="C27546" i="13"/>
  <c r="C27547" i="13"/>
  <c r="C27548" i="13"/>
  <c r="C27549" i="13"/>
  <c r="C27550" i="13"/>
  <c r="C27551" i="13"/>
  <c r="C27552" i="13"/>
  <c r="C27553" i="13"/>
  <c r="C27554" i="13"/>
  <c r="C27555" i="13"/>
  <c r="C27556" i="13"/>
  <c r="C27557" i="13"/>
  <c r="C27558" i="13"/>
  <c r="C27559" i="13"/>
  <c r="C27560" i="13"/>
  <c r="C27561" i="13"/>
  <c r="C27562" i="13"/>
  <c r="C27563" i="13"/>
  <c r="C27564" i="13"/>
  <c r="C27565" i="13"/>
  <c r="C27566" i="13"/>
  <c r="C27567" i="13"/>
  <c r="C27568" i="13"/>
  <c r="C27569" i="13"/>
  <c r="C27570" i="13"/>
  <c r="C27571" i="13"/>
  <c r="C27572" i="13"/>
  <c r="C27573" i="13"/>
  <c r="C27574" i="13"/>
  <c r="C27575" i="13"/>
  <c r="C27576" i="13"/>
  <c r="C27577" i="13"/>
  <c r="C27578" i="13"/>
  <c r="C27579" i="13"/>
  <c r="C27580" i="13"/>
  <c r="C27581" i="13"/>
  <c r="C27582" i="13"/>
  <c r="C27583" i="13"/>
  <c r="C27584" i="13"/>
  <c r="C27585" i="13"/>
  <c r="C27586" i="13"/>
  <c r="C27587" i="13"/>
  <c r="C27588" i="13"/>
  <c r="C27589" i="13"/>
  <c r="C27590" i="13"/>
  <c r="C27591" i="13"/>
  <c r="C27592" i="13"/>
  <c r="C27593" i="13"/>
  <c r="C27594" i="13"/>
  <c r="C27595" i="13"/>
  <c r="C27596" i="13"/>
  <c r="C27597" i="13"/>
  <c r="C27598" i="13"/>
  <c r="C27599" i="13"/>
  <c r="C27600" i="13"/>
  <c r="C27601" i="13"/>
  <c r="C27602" i="13"/>
  <c r="C27603" i="13"/>
  <c r="C27604" i="13"/>
  <c r="C27605" i="13"/>
  <c r="C27606" i="13"/>
  <c r="C27607" i="13"/>
  <c r="C27608" i="13"/>
  <c r="C27609" i="13"/>
  <c r="C27610" i="13"/>
  <c r="C27611" i="13"/>
  <c r="C27612" i="13"/>
  <c r="C27613" i="13"/>
  <c r="C27614" i="13"/>
  <c r="C27615" i="13"/>
  <c r="C27616" i="13"/>
  <c r="C27617" i="13"/>
  <c r="C27618" i="13"/>
  <c r="C27619" i="13"/>
  <c r="C27620" i="13"/>
  <c r="C27621" i="13"/>
  <c r="C27622" i="13"/>
  <c r="C27623" i="13"/>
  <c r="C27624" i="13"/>
  <c r="C27625" i="13"/>
  <c r="C27626" i="13"/>
  <c r="C27627" i="13"/>
  <c r="C27628" i="13"/>
  <c r="C27629" i="13"/>
  <c r="C27630" i="13"/>
  <c r="C27631" i="13"/>
  <c r="C27632" i="13"/>
  <c r="C27633" i="13"/>
  <c r="C27634" i="13"/>
  <c r="C27635" i="13"/>
  <c r="C27636" i="13"/>
  <c r="C27637" i="13"/>
  <c r="C27638" i="13"/>
  <c r="C27639" i="13"/>
  <c r="C27640" i="13"/>
  <c r="C27641" i="13"/>
  <c r="C27642" i="13"/>
  <c r="C27643" i="13"/>
  <c r="C27644" i="13"/>
  <c r="C27645" i="13"/>
  <c r="C27646" i="13"/>
  <c r="C27647" i="13"/>
  <c r="C27648" i="13"/>
  <c r="C27649" i="13"/>
  <c r="C27650" i="13"/>
  <c r="C27651" i="13"/>
  <c r="C27652" i="13"/>
  <c r="C27653" i="13"/>
  <c r="C27654" i="13"/>
  <c r="C27655" i="13"/>
  <c r="C27656" i="13"/>
  <c r="C27657" i="13"/>
  <c r="C27658" i="13"/>
  <c r="C27659" i="13"/>
  <c r="C27660" i="13"/>
  <c r="C27661" i="13"/>
  <c r="C27662" i="13"/>
  <c r="C27663" i="13"/>
  <c r="C27664" i="13"/>
  <c r="C27665" i="13"/>
  <c r="C27666" i="13"/>
  <c r="C27667" i="13"/>
  <c r="C27668" i="13"/>
  <c r="C27669" i="13"/>
  <c r="C27670" i="13"/>
  <c r="C27671" i="13"/>
  <c r="C27672" i="13"/>
  <c r="C27673" i="13"/>
  <c r="C27674" i="13"/>
  <c r="C27675" i="13"/>
  <c r="C27676" i="13"/>
  <c r="C27677" i="13"/>
  <c r="C27678" i="13"/>
  <c r="C27679" i="13"/>
  <c r="C27680" i="13"/>
  <c r="C27681" i="13"/>
  <c r="C27682" i="13"/>
  <c r="C27683" i="13"/>
  <c r="C27684" i="13"/>
  <c r="C27685" i="13"/>
  <c r="C27686" i="13"/>
  <c r="C27687" i="13"/>
  <c r="C27688" i="13"/>
  <c r="C27689" i="13"/>
  <c r="C27690" i="13"/>
  <c r="C27691" i="13"/>
  <c r="C27692" i="13"/>
  <c r="C27693" i="13"/>
  <c r="C27694" i="13"/>
  <c r="C27695" i="13"/>
  <c r="C27696" i="13"/>
  <c r="C27697" i="13"/>
  <c r="C27698" i="13"/>
  <c r="C27699" i="13"/>
  <c r="C27700" i="13"/>
  <c r="C27701" i="13"/>
  <c r="C27702" i="13"/>
  <c r="C27703" i="13"/>
  <c r="C27704" i="13"/>
  <c r="C27705" i="13"/>
  <c r="C27706" i="13"/>
  <c r="C27707" i="13"/>
  <c r="C27708" i="13"/>
  <c r="C27709" i="13"/>
  <c r="C27710" i="13"/>
  <c r="C27711" i="13"/>
  <c r="C27712" i="13"/>
  <c r="C27713" i="13"/>
  <c r="C27714" i="13"/>
  <c r="C27715" i="13"/>
  <c r="C27716" i="13"/>
  <c r="C27717" i="13"/>
  <c r="C27718" i="13"/>
  <c r="C27719" i="13"/>
  <c r="C27720" i="13"/>
  <c r="C27721" i="13"/>
  <c r="C27722" i="13"/>
  <c r="C27723" i="13"/>
  <c r="C27724" i="13"/>
  <c r="C27725" i="13"/>
  <c r="C27726" i="13"/>
  <c r="C27727" i="13"/>
  <c r="C27728" i="13"/>
  <c r="C27729" i="13"/>
  <c r="C27730" i="13"/>
  <c r="C27731" i="13"/>
  <c r="C27732" i="13"/>
  <c r="C27733" i="13"/>
  <c r="C27734" i="13"/>
  <c r="C27735" i="13"/>
  <c r="C27736" i="13"/>
  <c r="C27737" i="13"/>
  <c r="C27738" i="13"/>
  <c r="C27739" i="13"/>
  <c r="C27740" i="13"/>
  <c r="C27741" i="13"/>
  <c r="C27742" i="13"/>
  <c r="C27743" i="13"/>
  <c r="C27744" i="13"/>
  <c r="C27745" i="13"/>
  <c r="C27746" i="13"/>
  <c r="C27747" i="13"/>
  <c r="C27748" i="13"/>
  <c r="C27749" i="13"/>
  <c r="C27750" i="13"/>
  <c r="C27751" i="13"/>
  <c r="C27752" i="13"/>
  <c r="C27753" i="13"/>
  <c r="C27754" i="13"/>
  <c r="C27755" i="13"/>
  <c r="C27756" i="13"/>
  <c r="C27757" i="13"/>
  <c r="C27758" i="13"/>
  <c r="C27759" i="13"/>
  <c r="C27760" i="13"/>
  <c r="C27761" i="13"/>
  <c r="C27762" i="13"/>
  <c r="C27763" i="13"/>
  <c r="C27764" i="13"/>
  <c r="C27765" i="13"/>
  <c r="C27766" i="13"/>
  <c r="C27767" i="13"/>
  <c r="C27768" i="13"/>
  <c r="C27769" i="13"/>
  <c r="C27770" i="13"/>
  <c r="C27771" i="13"/>
  <c r="C27772" i="13"/>
  <c r="C27773" i="13"/>
  <c r="C27774" i="13"/>
  <c r="C27775" i="13"/>
  <c r="C27776" i="13"/>
  <c r="C27777" i="13"/>
  <c r="C27778" i="13"/>
  <c r="C27779" i="13"/>
  <c r="C27780" i="13"/>
  <c r="C27781" i="13"/>
  <c r="C27782" i="13"/>
  <c r="C27783" i="13"/>
  <c r="C27784" i="13"/>
  <c r="C27785" i="13"/>
  <c r="C27786" i="13"/>
  <c r="C27787" i="13"/>
  <c r="C27788" i="13"/>
  <c r="C27789" i="13"/>
  <c r="C27790" i="13"/>
  <c r="C27791" i="13"/>
  <c r="C27792" i="13"/>
  <c r="C27793" i="13"/>
  <c r="C27794" i="13"/>
  <c r="C27795" i="13"/>
  <c r="C27796" i="13"/>
  <c r="C27797" i="13"/>
  <c r="C27798" i="13"/>
  <c r="C27799" i="13"/>
  <c r="C27800" i="13"/>
  <c r="C27801" i="13"/>
  <c r="C27802" i="13"/>
  <c r="C27803" i="13"/>
  <c r="C27804" i="13"/>
  <c r="C27805" i="13"/>
  <c r="C27806" i="13"/>
  <c r="C27807" i="13"/>
  <c r="C27808" i="13"/>
  <c r="C27809" i="13"/>
  <c r="C27810" i="13"/>
  <c r="C27811" i="13"/>
  <c r="C27812" i="13"/>
  <c r="C27813" i="13"/>
  <c r="C27814" i="13"/>
  <c r="C27815" i="13"/>
  <c r="C27816" i="13"/>
  <c r="C27817" i="13"/>
  <c r="C27818" i="13"/>
  <c r="C27819" i="13"/>
  <c r="C27820" i="13"/>
  <c r="C27821" i="13"/>
  <c r="C27822" i="13"/>
  <c r="C27823" i="13"/>
  <c r="C27824" i="13"/>
  <c r="C27825" i="13"/>
  <c r="C27826" i="13"/>
  <c r="C27827" i="13"/>
  <c r="C27828" i="13"/>
  <c r="C27829" i="13"/>
  <c r="C27830" i="13"/>
  <c r="C27831" i="13"/>
  <c r="C27832" i="13"/>
  <c r="C27833" i="13"/>
  <c r="C27834" i="13"/>
  <c r="C27835" i="13"/>
  <c r="C27836" i="13"/>
  <c r="C27837" i="13"/>
  <c r="C27838" i="13"/>
  <c r="C27839" i="13"/>
  <c r="C27840" i="13"/>
  <c r="C27841" i="13"/>
  <c r="C27842" i="13"/>
  <c r="C27843" i="13"/>
  <c r="C27844" i="13"/>
  <c r="C27845" i="13"/>
  <c r="C27846" i="13"/>
  <c r="C27847" i="13"/>
  <c r="C27848" i="13"/>
  <c r="C27849" i="13"/>
  <c r="C27850" i="13"/>
  <c r="C27851" i="13"/>
  <c r="C27852" i="13"/>
  <c r="C27853" i="13"/>
  <c r="C27854" i="13"/>
  <c r="C27855" i="13"/>
  <c r="C27856" i="13"/>
  <c r="C27857" i="13"/>
  <c r="C27858" i="13"/>
  <c r="C27859" i="13"/>
  <c r="C27860" i="13"/>
  <c r="C27861" i="13"/>
  <c r="C27862" i="13"/>
  <c r="C27863" i="13"/>
  <c r="C27864" i="13"/>
  <c r="C27865" i="13"/>
  <c r="C27866" i="13"/>
  <c r="C27867" i="13"/>
  <c r="C27868" i="13"/>
  <c r="C27869" i="13"/>
  <c r="C27870" i="13"/>
  <c r="C27871" i="13"/>
  <c r="C27872" i="13"/>
  <c r="C27873" i="13"/>
  <c r="C27874" i="13"/>
  <c r="C27875" i="13"/>
  <c r="C27876" i="13"/>
  <c r="C27877" i="13"/>
  <c r="C27878" i="13"/>
  <c r="C27879" i="13"/>
  <c r="C27880" i="13"/>
  <c r="C27881" i="13"/>
  <c r="C27882" i="13"/>
  <c r="C27883" i="13"/>
  <c r="C27884" i="13"/>
  <c r="C27885" i="13"/>
  <c r="C27886" i="13"/>
  <c r="C27887" i="13"/>
  <c r="C27888" i="13"/>
  <c r="C27889" i="13"/>
  <c r="C27890" i="13"/>
  <c r="C27891" i="13"/>
  <c r="C27892" i="13"/>
  <c r="C27893" i="13"/>
  <c r="C27894" i="13"/>
  <c r="C27895" i="13"/>
  <c r="C27896" i="13"/>
  <c r="C27897" i="13"/>
  <c r="C27898" i="13"/>
  <c r="C27899" i="13"/>
  <c r="C27900" i="13"/>
  <c r="C27901" i="13"/>
  <c r="C27902" i="13"/>
  <c r="C27903" i="13"/>
  <c r="C27904" i="13"/>
  <c r="C27905" i="13"/>
  <c r="C27906" i="13"/>
  <c r="C27907" i="13"/>
  <c r="C27908" i="13"/>
  <c r="C27909" i="13"/>
  <c r="C27910" i="13"/>
  <c r="C27911" i="13"/>
  <c r="C27912" i="13"/>
  <c r="C27913" i="13"/>
  <c r="C27914" i="13"/>
  <c r="C27915" i="13"/>
  <c r="C27916" i="13"/>
  <c r="C27917" i="13"/>
  <c r="C27918" i="13"/>
  <c r="C27919" i="13"/>
  <c r="C27920" i="13"/>
  <c r="C27921" i="13"/>
  <c r="C27922" i="13"/>
  <c r="C27923" i="13"/>
  <c r="C27924" i="13"/>
  <c r="C27925" i="13"/>
  <c r="C27926" i="13"/>
  <c r="C27927" i="13"/>
  <c r="C27928" i="13"/>
  <c r="C27929" i="13"/>
  <c r="C27930" i="13"/>
  <c r="C27931" i="13"/>
  <c r="C27932" i="13"/>
  <c r="C27933" i="13"/>
  <c r="C27934" i="13"/>
  <c r="C27935" i="13"/>
  <c r="C27936" i="13"/>
  <c r="C27937" i="13"/>
  <c r="C27938" i="13"/>
  <c r="C27939" i="13"/>
  <c r="C27940" i="13"/>
  <c r="C27941" i="13"/>
  <c r="C27942" i="13"/>
  <c r="C27943" i="13"/>
  <c r="C27944" i="13"/>
  <c r="C27945" i="13"/>
  <c r="C27946" i="13"/>
  <c r="C27947" i="13"/>
  <c r="C27948" i="13"/>
  <c r="C27949" i="13"/>
  <c r="C27950" i="13"/>
  <c r="C27951" i="13"/>
  <c r="C27952" i="13"/>
  <c r="C27953" i="13"/>
  <c r="C27954" i="13"/>
  <c r="C27955" i="13"/>
  <c r="C27956" i="13"/>
  <c r="C27957" i="13"/>
  <c r="C27958" i="13"/>
  <c r="C27959" i="13"/>
  <c r="C27960" i="13"/>
  <c r="C27961" i="13"/>
  <c r="C27962" i="13"/>
  <c r="C27963" i="13"/>
  <c r="C27964" i="13"/>
  <c r="C27965" i="13"/>
  <c r="C27966" i="13"/>
  <c r="C27967" i="13"/>
  <c r="C27968" i="13"/>
  <c r="C27969" i="13"/>
  <c r="C27970" i="13"/>
  <c r="C27971" i="13"/>
  <c r="C27972" i="13"/>
  <c r="C27973" i="13"/>
  <c r="C27974" i="13"/>
  <c r="C27975" i="13"/>
  <c r="C27976" i="13"/>
  <c r="C27977" i="13"/>
  <c r="C27978" i="13"/>
  <c r="C27979" i="13"/>
  <c r="C27980" i="13"/>
  <c r="C27981" i="13"/>
  <c r="C27982" i="13"/>
  <c r="C27983" i="13"/>
  <c r="C27984" i="13"/>
  <c r="C27985" i="13"/>
  <c r="C27986" i="13"/>
  <c r="C27987" i="13"/>
  <c r="C27988" i="13"/>
  <c r="C27989" i="13"/>
  <c r="C27990" i="13"/>
  <c r="C27991" i="13"/>
  <c r="C27992" i="13"/>
  <c r="C27993" i="13"/>
  <c r="C27994" i="13"/>
  <c r="C27995" i="13"/>
  <c r="C27996" i="13"/>
  <c r="C27997" i="13"/>
  <c r="C27998" i="13"/>
  <c r="C27999" i="13"/>
  <c r="C28000" i="13"/>
  <c r="C28001" i="13"/>
  <c r="C28002" i="13"/>
  <c r="C28003" i="13"/>
  <c r="C28004" i="13"/>
  <c r="C28005" i="13"/>
  <c r="C28006" i="13"/>
  <c r="C28007" i="13"/>
  <c r="C28008" i="13"/>
  <c r="C28009" i="13"/>
  <c r="C28010" i="13"/>
  <c r="C28011" i="13"/>
  <c r="C28012" i="13"/>
  <c r="C28013" i="13"/>
  <c r="C28014" i="13"/>
  <c r="C28015" i="13"/>
  <c r="C28016" i="13"/>
  <c r="C28017" i="13"/>
  <c r="C28018" i="13"/>
  <c r="C28019" i="13"/>
  <c r="C28020" i="13"/>
  <c r="C28021" i="13"/>
  <c r="C28022" i="13"/>
  <c r="C28023" i="13"/>
  <c r="C28024" i="13"/>
  <c r="C28025" i="13"/>
  <c r="C28026" i="13"/>
  <c r="C28027" i="13"/>
  <c r="C28028" i="13"/>
  <c r="C28029" i="13"/>
  <c r="C28030" i="13"/>
  <c r="C28031" i="13"/>
  <c r="C28032" i="13"/>
  <c r="C28033" i="13"/>
  <c r="C28034" i="13"/>
  <c r="C28035" i="13"/>
  <c r="C28036" i="13"/>
  <c r="C28037" i="13"/>
  <c r="C28038" i="13"/>
  <c r="C28039" i="13"/>
  <c r="C28040" i="13"/>
  <c r="C28041" i="13"/>
  <c r="C28042" i="13"/>
  <c r="C28043" i="13"/>
  <c r="C28044" i="13"/>
  <c r="C28045" i="13"/>
  <c r="C28046" i="13"/>
  <c r="C28047" i="13"/>
  <c r="C28048" i="13"/>
  <c r="C28049" i="13"/>
  <c r="C28050" i="13"/>
  <c r="C28051" i="13"/>
  <c r="C28052" i="13"/>
  <c r="C28053" i="13"/>
  <c r="C28054" i="13"/>
  <c r="C28055" i="13"/>
  <c r="C28056" i="13"/>
  <c r="C28057" i="13"/>
  <c r="C28058" i="13"/>
  <c r="C28059" i="13"/>
  <c r="C28060" i="13"/>
  <c r="C28061" i="13"/>
  <c r="C28062" i="13"/>
  <c r="C28063" i="13"/>
  <c r="C28064" i="13"/>
  <c r="C28065" i="13"/>
  <c r="C28066" i="13"/>
  <c r="C28067" i="13"/>
  <c r="C28068" i="13"/>
  <c r="C28069" i="13"/>
  <c r="C28070" i="13"/>
  <c r="C28071" i="13"/>
  <c r="C28072" i="13"/>
  <c r="C28073" i="13"/>
  <c r="C28074" i="13"/>
  <c r="C28075" i="13"/>
  <c r="C28076" i="13"/>
  <c r="C28077" i="13"/>
  <c r="C28078" i="13"/>
  <c r="C28079" i="13"/>
  <c r="C28080" i="13"/>
  <c r="C28081" i="13"/>
  <c r="C28082" i="13"/>
  <c r="C28083" i="13"/>
  <c r="C28084" i="13"/>
  <c r="C28085" i="13"/>
  <c r="C28086" i="13"/>
  <c r="C28087" i="13"/>
  <c r="C28088" i="13"/>
  <c r="C28089" i="13"/>
  <c r="C28090" i="13"/>
  <c r="C28091" i="13"/>
  <c r="C28092" i="13"/>
  <c r="C28093" i="13"/>
  <c r="C28094" i="13"/>
  <c r="C28095" i="13"/>
  <c r="C28096" i="13"/>
  <c r="C28097" i="13"/>
  <c r="C28098" i="13"/>
  <c r="C28099" i="13"/>
  <c r="C28100" i="13"/>
  <c r="C28101" i="13"/>
  <c r="C28102" i="13"/>
  <c r="C28103" i="13"/>
  <c r="C28104" i="13"/>
  <c r="C28105" i="13"/>
  <c r="C28106" i="13"/>
  <c r="C28107" i="13"/>
  <c r="C28108" i="13"/>
  <c r="C28109" i="13"/>
  <c r="C28110" i="13"/>
  <c r="C28111" i="13"/>
  <c r="C28112" i="13"/>
  <c r="C28113" i="13"/>
  <c r="C28114" i="13"/>
  <c r="C28115" i="13"/>
  <c r="C28116" i="13"/>
  <c r="C28117" i="13"/>
  <c r="C28118" i="13"/>
  <c r="C28119" i="13"/>
  <c r="C28120" i="13"/>
  <c r="C28121" i="13"/>
  <c r="C28122" i="13"/>
  <c r="C28123" i="13"/>
  <c r="C28124" i="13"/>
  <c r="C28125" i="13"/>
  <c r="C28126" i="13"/>
  <c r="C28127" i="13"/>
  <c r="C28128" i="13"/>
  <c r="C28129" i="13"/>
  <c r="C28130" i="13"/>
  <c r="C28131" i="13"/>
  <c r="C28132" i="13"/>
  <c r="C28133" i="13"/>
  <c r="C28134" i="13"/>
  <c r="C28135" i="13"/>
  <c r="C28136" i="13"/>
  <c r="C28137" i="13"/>
  <c r="C28138" i="13"/>
  <c r="C28139" i="13"/>
  <c r="C28140" i="13"/>
  <c r="C28141" i="13"/>
  <c r="C28142" i="13"/>
  <c r="C28143" i="13"/>
  <c r="C28144" i="13"/>
  <c r="C28145" i="13"/>
  <c r="C28146" i="13"/>
  <c r="C28147" i="13"/>
  <c r="C28148" i="13"/>
  <c r="C28149" i="13"/>
  <c r="C28150" i="13"/>
  <c r="C28151" i="13"/>
  <c r="C28152" i="13"/>
  <c r="C28153" i="13"/>
  <c r="C28154" i="13"/>
  <c r="C28155" i="13"/>
  <c r="C28156" i="13"/>
  <c r="C28157" i="13"/>
  <c r="C28158" i="13"/>
  <c r="C28159" i="13"/>
  <c r="C28160" i="13"/>
  <c r="C28161" i="13"/>
  <c r="C28162" i="13"/>
  <c r="C28163" i="13"/>
  <c r="C28164" i="13"/>
  <c r="C28165" i="13"/>
  <c r="C28166" i="13"/>
  <c r="C28167" i="13"/>
  <c r="C28168" i="13"/>
  <c r="C28169" i="13"/>
  <c r="C28170" i="13"/>
  <c r="C28171" i="13"/>
  <c r="C28172" i="13"/>
  <c r="C28173" i="13"/>
  <c r="C28174" i="13"/>
  <c r="C28175" i="13"/>
  <c r="C28176" i="13"/>
  <c r="C28177" i="13"/>
  <c r="C28178" i="13"/>
  <c r="C28179" i="13"/>
  <c r="C28180" i="13"/>
  <c r="C28181" i="13"/>
  <c r="C28182" i="13"/>
  <c r="C28183" i="13"/>
  <c r="C28184" i="13"/>
  <c r="C28185" i="13"/>
  <c r="C28186" i="13"/>
  <c r="C28187" i="13"/>
  <c r="C28188" i="13"/>
  <c r="C28189" i="13"/>
  <c r="C28190" i="13"/>
  <c r="C28191" i="13"/>
  <c r="C28192" i="13"/>
  <c r="C28193" i="13"/>
  <c r="C28194" i="13"/>
  <c r="C28195" i="13"/>
  <c r="C28196" i="13"/>
  <c r="C28197" i="13"/>
  <c r="C28198" i="13"/>
  <c r="C28199" i="13"/>
  <c r="C28200" i="13"/>
  <c r="C28201" i="13"/>
  <c r="C28202" i="13"/>
  <c r="C28203" i="13"/>
  <c r="C28204" i="13"/>
  <c r="C28205" i="13"/>
  <c r="C28206" i="13"/>
  <c r="C28207" i="13"/>
  <c r="C28208" i="13"/>
  <c r="C28209" i="13"/>
  <c r="C28210" i="13"/>
  <c r="C28211" i="13"/>
  <c r="C28212" i="13"/>
  <c r="C28213" i="13"/>
  <c r="C28214" i="13"/>
  <c r="C28215" i="13"/>
  <c r="C28216" i="13"/>
  <c r="C28217" i="13"/>
  <c r="C28218" i="13"/>
  <c r="C28219" i="13"/>
  <c r="C28220" i="13"/>
  <c r="C28221" i="13"/>
  <c r="C28222" i="13"/>
  <c r="C28223" i="13"/>
  <c r="C28224" i="13"/>
  <c r="C28225" i="13"/>
  <c r="C28226" i="13"/>
  <c r="C28227" i="13"/>
  <c r="C28228" i="13"/>
  <c r="C28229" i="13"/>
  <c r="C28230" i="13"/>
  <c r="C28231" i="13"/>
  <c r="C28232" i="13"/>
  <c r="C28233" i="13"/>
  <c r="C28234" i="13"/>
  <c r="C28235" i="13"/>
  <c r="C28236" i="13"/>
  <c r="C28237" i="13"/>
  <c r="C28238" i="13"/>
  <c r="C28239" i="13"/>
  <c r="C28240" i="13"/>
  <c r="C28241" i="13"/>
  <c r="C28242" i="13"/>
  <c r="C28243" i="13"/>
  <c r="C28244" i="13"/>
  <c r="C28245" i="13"/>
  <c r="C28246" i="13"/>
  <c r="C28247" i="13"/>
  <c r="C28248" i="13"/>
  <c r="C28249" i="13"/>
  <c r="C28250" i="13"/>
  <c r="C28251" i="13"/>
  <c r="C28252" i="13"/>
  <c r="C28253" i="13"/>
  <c r="C28254" i="13"/>
  <c r="C28255" i="13"/>
  <c r="C28256" i="13"/>
  <c r="C28257" i="13"/>
  <c r="C28258" i="13"/>
  <c r="C28259" i="13"/>
  <c r="C28260" i="13"/>
  <c r="C28261" i="13"/>
  <c r="C28262" i="13"/>
  <c r="C28263" i="13"/>
  <c r="C28264" i="13"/>
  <c r="C28265" i="13"/>
  <c r="C28266" i="13"/>
  <c r="C28267" i="13"/>
  <c r="C28268" i="13"/>
  <c r="C28269" i="13"/>
  <c r="C28270" i="13"/>
  <c r="C28271" i="13"/>
  <c r="C28272" i="13"/>
  <c r="C28273" i="13"/>
  <c r="C28274" i="13"/>
  <c r="C28275" i="13"/>
  <c r="C28276" i="13"/>
  <c r="C28277" i="13"/>
  <c r="C28278" i="13"/>
  <c r="C28279" i="13"/>
  <c r="C28280" i="13"/>
  <c r="C28281" i="13"/>
  <c r="C28282" i="13"/>
  <c r="C28283" i="13"/>
  <c r="C28284" i="13"/>
  <c r="C28285" i="13"/>
  <c r="C28286" i="13"/>
  <c r="C28287" i="13"/>
  <c r="C28288" i="13"/>
  <c r="C28289" i="13"/>
  <c r="C28290" i="13"/>
  <c r="C28291" i="13"/>
  <c r="C28292" i="13"/>
  <c r="C28293" i="13"/>
  <c r="C28294" i="13"/>
  <c r="C28295" i="13"/>
  <c r="C28296" i="13"/>
  <c r="C28297" i="13"/>
  <c r="C28298" i="13"/>
  <c r="C28299" i="13"/>
  <c r="C28300" i="13"/>
  <c r="C28301" i="13"/>
  <c r="C28302" i="13"/>
  <c r="C28303" i="13"/>
  <c r="C28304" i="13"/>
  <c r="C28305" i="13"/>
  <c r="C28306" i="13"/>
  <c r="C28307" i="13"/>
  <c r="C28308" i="13"/>
  <c r="C28309" i="13"/>
  <c r="C28310" i="13"/>
  <c r="C28311" i="13"/>
  <c r="C28312" i="13"/>
  <c r="C28313" i="13"/>
  <c r="C28314" i="13"/>
  <c r="C28315" i="13"/>
  <c r="C28316" i="13"/>
  <c r="C28317" i="13"/>
  <c r="C28318" i="13"/>
  <c r="C28319" i="13"/>
  <c r="C28320" i="13"/>
  <c r="C28321" i="13"/>
  <c r="C28322" i="13"/>
  <c r="C28323" i="13"/>
  <c r="C28324" i="13"/>
  <c r="C28325" i="13"/>
  <c r="C28326" i="13"/>
  <c r="C28327" i="13"/>
  <c r="C28328" i="13"/>
  <c r="C28329" i="13"/>
  <c r="C28330" i="13"/>
  <c r="C28331" i="13"/>
  <c r="C28332" i="13"/>
  <c r="C28333" i="13"/>
  <c r="C28334" i="13"/>
  <c r="C28335" i="13"/>
  <c r="C28336" i="13"/>
  <c r="C28337" i="13"/>
  <c r="C28338" i="13"/>
  <c r="C28339" i="13"/>
  <c r="C28340" i="13"/>
  <c r="C28341" i="13"/>
  <c r="C28342" i="13"/>
  <c r="C28343" i="13"/>
  <c r="C28344" i="13"/>
  <c r="C28345" i="13"/>
  <c r="C28346" i="13"/>
  <c r="C28347" i="13"/>
  <c r="C28348" i="13"/>
  <c r="C28349" i="13"/>
  <c r="C28350" i="13"/>
  <c r="C28351" i="13"/>
  <c r="C28352" i="13"/>
  <c r="C28353" i="13"/>
  <c r="C28354" i="13"/>
  <c r="C28355" i="13"/>
  <c r="C28356" i="13"/>
  <c r="C28357" i="13"/>
  <c r="C28358" i="13"/>
  <c r="C28359" i="13"/>
  <c r="C28360" i="13"/>
  <c r="C28361" i="13"/>
  <c r="C28362" i="13"/>
  <c r="C28363" i="13"/>
  <c r="C28364" i="13"/>
  <c r="C28365" i="13"/>
  <c r="C28366" i="13"/>
  <c r="C28367" i="13"/>
  <c r="C28368" i="13"/>
  <c r="C28369" i="13"/>
  <c r="C28370" i="13"/>
  <c r="C28371" i="13"/>
  <c r="C28372" i="13"/>
  <c r="C28373" i="13"/>
  <c r="C28374" i="13"/>
  <c r="C28375" i="13"/>
  <c r="C28376" i="13"/>
  <c r="C28377" i="13"/>
  <c r="C28378" i="13"/>
  <c r="C28379" i="13"/>
  <c r="C28380" i="13"/>
  <c r="C28381" i="13"/>
  <c r="C28382" i="13"/>
  <c r="C28383" i="13"/>
  <c r="C28384" i="13"/>
  <c r="C28385" i="13"/>
  <c r="C28386" i="13"/>
  <c r="C28387" i="13"/>
  <c r="C28388" i="13"/>
  <c r="C28389" i="13"/>
  <c r="C28390" i="13"/>
  <c r="C28391" i="13"/>
  <c r="C28392" i="13"/>
  <c r="C28393" i="13"/>
  <c r="C28394" i="13"/>
  <c r="C28395" i="13"/>
  <c r="C28396" i="13"/>
  <c r="C28397" i="13"/>
  <c r="C28398" i="13"/>
  <c r="C28399" i="13"/>
  <c r="C28400" i="13"/>
  <c r="C28401" i="13"/>
  <c r="C28402" i="13"/>
  <c r="C28403" i="13"/>
  <c r="C28404" i="13"/>
  <c r="C28405" i="13"/>
  <c r="C28406" i="13"/>
  <c r="C28407" i="13"/>
  <c r="C28408" i="13"/>
  <c r="C28409" i="13"/>
  <c r="C28410" i="13"/>
  <c r="C28411" i="13"/>
  <c r="C28412" i="13"/>
  <c r="C28413" i="13"/>
  <c r="C28414" i="13"/>
  <c r="C28415" i="13"/>
  <c r="C28416" i="13"/>
  <c r="C28417" i="13"/>
  <c r="C28418" i="13"/>
  <c r="C28419" i="13"/>
  <c r="C28420" i="13"/>
  <c r="C28421" i="13"/>
  <c r="C28422" i="13"/>
  <c r="C28423" i="13"/>
  <c r="C28424" i="13"/>
  <c r="C28425" i="13"/>
  <c r="C28426" i="13"/>
  <c r="C28427" i="13"/>
  <c r="C28428" i="13"/>
  <c r="C28429" i="13"/>
  <c r="C28430" i="13"/>
  <c r="C28431" i="13"/>
  <c r="C28432" i="13"/>
  <c r="C28433" i="13"/>
  <c r="C28434" i="13"/>
  <c r="C28435" i="13"/>
  <c r="C28436" i="13"/>
  <c r="C28437" i="13"/>
  <c r="C28438" i="13"/>
  <c r="C28439" i="13"/>
  <c r="C28440" i="13"/>
  <c r="C28441" i="13"/>
  <c r="C28442" i="13"/>
  <c r="C28443" i="13"/>
  <c r="C28444" i="13"/>
  <c r="C28445" i="13"/>
  <c r="C28446" i="13"/>
  <c r="C28447" i="13"/>
  <c r="C28448" i="13"/>
  <c r="C28449" i="13"/>
  <c r="C28450" i="13"/>
  <c r="C28451" i="13"/>
  <c r="C28452" i="13"/>
  <c r="C28453" i="13"/>
  <c r="C28454" i="13"/>
  <c r="C28455" i="13"/>
  <c r="C28456" i="13"/>
  <c r="C28457" i="13"/>
  <c r="C28458" i="13"/>
  <c r="C28459" i="13"/>
  <c r="C28460" i="13"/>
  <c r="C28461" i="13"/>
  <c r="C28462" i="13"/>
  <c r="C28463" i="13"/>
  <c r="C28464" i="13"/>
  <c r="C28465" i="13"/>
  <c r="C28466" i="13"/>
  <c r="C28467" i="13"/>
  <c r="C28468" i="13"/>
  <c r="C28469" i="13"/>
  <c r="C28470" i="13"/>
  <c r="C28471" i="13"/>
  <c r="C28472" i="13"/>
  <c r="C28473" i="13"/>
  <c r="C28474" i="13"/>
  <c r="C28475" i="13"/>
  <c r="C28476" i="13"/>
  <c r="C28477" i="13"/>
  <c r="C28478" i="13"/>
  <c r="C28479" i="13"/>
  <c r="C28480" i="13"/>
  <c r="C28481" i="13"/>
  <c r="C28482" i="13"/>
  <c r="C28483" i="13"/>
  <c r="C28484" i="13"/>
  <c r="C28485" i="13"/>
  <c r="C28486" i="13"/>
  <c r="C28487" i="13"/>
  <c r="C28488" i="13"/>
  <c r="C28489" i="13"/>
  <c r="C28490" i="13"/>
  <c r="C28491" i="13"/>
  <c r="C28492" i="13"/>
  <c r="C28493" i="13"/>
  <c r="C28494" i="13"/>
  <c r="C28495" i="13"/>
  <c r="C28496" i="13"/>
  <c r="C28497" i="13"/>
  <c r="C28498" i="13"/>
  <c r="C28499" i="13"/>
  <c r="C28500" i="13"/>
  <c r="C28501" i="13"/>
  <c r="C28502" i="13"/>
  <c r="C28503" i="13"/>
  <c r="C28504" i="13"/>
  <c r="C28505" i="13"/>
  <c r="C28506" i="13"/>
  <c r="C28507" i="13"/>
  <c r="C28508" i="13"/>
  <c r="C28509" i="13"/>
  <c r="C28510" i="13"/>
  <c r="C28511" i="13"/>
  <c r="C28512" i="13"/>
  <c r="C28513" i="13"/>
  <c r="C28514" i="13"/>
  <c r="C28515" i="13"/>
  <c r="C28516" i="13"/>
  <c r="C28517" i="13"/>
  <c r="C28518" i="13"/>
  <c r="C28519" i="13"/>
  <c r="C28520" i="13"/>
  <c r="C28521" i="13"/>
  <c r="C28522" i="13"/>
  <c r="C28523" i="13"/>
  <c r="C28524" i="13"/>
  <c r="C28525" i="13"/>
  <c r="C28526" i="13"/>
  <c r="C28527" i="13"/>
  <c r="C28528" i="13"/>
  <c r="C28529" i="13"/>
  <c r="C28530" i="13"/>
  <c r="C28531" i="13"/>
  <c r="C28532" i="13"/>
  <c r="C28533" i="13"/>
  <c r="C28534" i="13"/>
  <c r="C28535" i="13"/>
  <c r="C28536" i="13"/>
  <c r="C28537" i="13"/>
  <c r="C28538" i="13"/>
  <c r="C28539" i="13"/>
  <c r="C28540" i="13"/>
  <c r="C28541" i="13"/>
  <c r="C28542" i="13"/>
  <c r="C28543" i="13"/>
  <c r="C28544" i="13"/>
  <c r="C28545" i="13"/>
  <c r="C28546" i="13"/>
  <c r="C28547" i="13"/>
  <c r="C28548" i="13"/>
  <c r="C28549" i="13"/>
  <c r="C28550" i="13"/>
  <c r="C28551" i="13"/>
  <c r="C28552" i="13"/>
  <c r="C28553" i="13"/>
  <c r="C28554" i="13"/>
  <c r="C28555" i="13"/>
  <c r="C28556" i="13"/>
  <c r="C28557" i="13"/>
  <c r="C28558" i="13"/>
  <c r="C28559" i="13"/>
  <c r="C28560" i="13"/>
  <c r="C28561" i="13"/>
  <c r="C28562" i="13"/>
  <c r="C28563" i="13"/>
  <c r="C28564" i="13"/>
  <c r="C28565" i="13"/>
  <c r="C28566" i="13"/>
  <c r="C28567" i="13"/>
  <c r="C28568" i="13"/>
  <c r="C28569" i="13"/>
  <c r="C28570" i="13"/>
  <c r="C28571" i="13"/>
  <c r="C28572" i="13"/>
  <c r="C28573" i="13"/>
  <c r="C28574" i="13"/>
  <c r="C28575" i="13"/>
  <c r="C28576" i="13"/>
  <c r="C28577" i="13"/>
  <c r="C28578" i="13"/>
  <c r="C28579" i="13"/>
  <c r="C28580" i="13"/>
  <c r="C28581" i="13"/>
  <c r="C28582" i="13"/>
  <c r="C28583" i="13"/>
  <c r="C28584" i="13"/>
  <c r="C28585" i="13"/>
  <c r="C28586" i="13"/>
  <c r="C28587" i="13"/>
  <c r="C28588" i="13"/>
  <c r="C28589" i="13"/>
  <c r="C28590" i="13"/>
  <c r="C28591" i="13"/>
  <c r="C28592" i="13"/>
  <c r="C28593" i="13"/>
  <c r="C28594" i="13"/>
  <c r="C28595" i="13"/>
  <c r="C28596" i="13"/>
  <c r="C28597" i="13"/>
  <c r="C28598" i="13"/>
  <c r="C28599" i="13"/>
  <c r="C28600" i="13"/>
  <c r="C28601" i="13"/>
  <c r="C28602" i="13"/>
  <c r="C28603" i="13"/>
  <c r="C28604" i="13"/>
  <c r="C28605" i="13"/>
  <c r="C28606" i="13"/>
  <c r="C28607" i="13"/>
  <c r="C28608" i="13"/>
  <c r="C28609" i="13"/>
  <c r="C28610" i="13"/>
  <c r="C28611" i="13"/>
  <c r="C28612" i="13"/>
  <c r="C28613" i="13"/>
  <c r="C28614" i="13"/>
  <c r="C28615" i="13"/>
  <c r="C28616" i="13"/>
  <c r="C28617" i="13"/>
  <c r="C28618" i="13"/>
  <c r="C28619" i="13"/>
  <c r="C28620" i="13"/>
  <c r="C28621" i="13"/>
  <c r="C28622" i="13"/>
  <c r="C28623" i="13"/>
  <c r="C28624" i="13"/>
  <c r="C28625" i="13"/>
  <c r="C28626" i="13"/>
  <c r="C28627" i="13"/>
  <c r="C28628" i="13"/>
  <c r="C28629" i="13"/>
  <c r="C28630" i="13"/>
  <c r="C28631" i="13"/>
  <c r="C28632" i="13"/>
  <c r="C28633" i="13"/>
  <c r="C28634" i="13"/>
  <c r="C28635" i="13"/>
  <c r="C28636" i="13"/>
  <c r="C28637" i="13"/>
  <c r="C28638" i="13"/>
  <c r="C28639" i="13"/>
  <c r="C28640" i="13"/>
  <c r="C28641" i="13"/>
  <c r="C28642" i="13"/>
  <c r="C28643" i="13"/>
  <c r="C28644" i="13"/>
  <c r="C28645" i="13"/>
  <c r="C28646" i="13"/>
  <c r="C28647" i="13"/>
  <c r="C28648" i="13"/>
  <c r="C28649" i="13"/>
  <c r="C28650" i="13"/>
  <c r="C28651" i="13"/>
  <c r="C28652" i="13"/>
  <c r="C28653" i="13"/>
  <c r="C28654" i="13"/>
  <c r="C28655" i="13"/>
  <c r="C28656" i="13"/>
  <c r="C28657" i="13"/>
  <c r="C28658" i="13"/>
  <c r="C28659" i="13"/>
  <c r="C28660" i="13"/>
  <c r="C28661" i="13"/>
  <c r="C28662" i="13"/>
  <c r="C28663" i="13"/>
  <c r="C28664" i="13"/>
  <c r="C28665" i="13"/>
  <c r="C28666" i="13"/>
  <c r="C28667" i="13"/>
  <c r="C28668" i="13"/>
  <c r="C28669" i="13"/>
  <c r="C28670" i="13"/>
  <c r="C28671" i="13"/>
  <c r="C28672" i="13"/>
  <c r="C28673" i="13"/>
  <c r="C28674" i="13"/>
  <c r="C28675" i="13"/>
  <c r="C28676" i="13"/>
  <c r="C28677" i="13"/>
  <c r="C28678" i="13"/>
  <c r="C28679" i="13"/>
  <c r="C28680" i="13"/>
  <c r="C28681" i="13"/>
  <c r="C28682" i="13"/>
  <c r="C28683" i="13"/>
  <c r="C28684" i="13"/>
  <c r="C28685" i="13"/>
  <c r="C28686" i="13"/>
  <c r="C28687" i="13"/>
  <c r="C28688" i="13"/>
  <c r="C28689" i="13"/>
  <c r="C28690" i="13"/>
  <c r="C28691" i="13"/>
  <c r="C28692" i="13"/>
  <c r="C28693" i="13"/>
  <c r="C28694" i="13"/>
  <c r="C28695" i="13"/>
  <c r="C28696" i="13"/>
  <c r="C28697" i="13"/>
  <c r="C28698" i="13"/>
  <c r="C28699" i="13"/>
  <c r="C28700" i="13"/>
  <c r="C28701" i="13"/>
  <c r="C28702" i="13"/>
  <c r="C28703" i="13"/>
  <c r="C28704" i="13"/>
  <c r="C28705" i="13"/>
  <c r="C28706" i="13"/>
  <c r="C28707" i="13"/>
  <c r="C28708" i="13"/>
  <c r="C28709" i="13"/>
  <c r="C28710" i="13"/>
  <c r="C28711" i="13"/>
  <c r="C28712" i="13"/>
  <c r="C28713" i="13"/>
  <c r="C28714" i="13"/>
  <c r="C28715" i="13"/>
  <c r="C28716" i="13"/>
  <c r="C28717" i="13"/>
  <c r="C28718" i="13"/>
  <c r="C28719" i="13"/>
  <c r="C28720" i="13"/>
  <c r="C28721" i="13"/>
  <c r="C28722" i="13"/>
  <c r="C28723" i="13"/>
  <c r="C28724" i="13"/>
  <c r="C28725" i="13"/>
  <c r="C28726" i="13"/>
  <c r="C28727" i="13"/>
  <c r="C28728" i="13"/>
  <c r="C28729" i="13"/>
  <c r="C28730" i="13"/>
  <c r="C28731" i="13"/>
  <c r="C28732" i="13"/>
  <c r="C28733" i="13"/>
  <c r="C28734" i="13"/>
  <c r="C28735" i="13"/>
  <c r="C28736" i="13"/>
  <c r="C28737" i="13"/>
  <c r="C28738" i="13"/>
  <c r="C28739" i="13"/>
  <c r="C28740" i="13"/>
  <c r="C28741" i="13"/>
  <c r="C28742" i="13"/>
  <c r="C28743" i="13"/>
  <c r="C28744" i="13"/>
  <c r="C28745" i="13"/>
  <c r="C28746" i="13"/>
  <c r="C28747" i="13"/>
  <c r="C28748" i="13"/>
  <c r="C28749" i="13"/>
  <c r="C28750" i="13"/>
  <c r="C28751" i="13"/>
  <c r="C28752" i="13"/>
  <c r="C28753" i="13"/>
  <c r="C28754" i="13"/>
  <c r="C28755" i="13"/>
  <c r="C28756" i="13"/>
  <c r="C28757" i="13"/>
  <c r="C28758" i="13"/>
  <c r="C28759" i="13"/>
  <c r="C28760" i="13"/>
  <c r="C28761" i="13"/>
  <c r="C28762" i="13"/>
  <c r="C28763" i="13"/>
  <c r="C28764" i="13"/>
  <c r="C28765" i="13"/>
  <c r="C28766" i="13"/>
  <c r="C28767" i="13"/>
  <c r="C28768" i="13"/>
  <c r="C28769" i="13"/>
  <c r="C28770" i="13"/>
  <c r="C28771" i="13"/>
  <c r="C28772" i="13"/>
  <c r="C28773" i="13"/>
  <c r="C28774" i="13"/>
  <c r="C28775" i="13"/>
  <c r="C28776" i="13"/>
  <c r="C28777" i="13"/>
  <c r="C28778" i="13"/>
  <c r="C28779" i="13"/>
  <c r="C28780" i="13"/>
  <c r="C28781" i="13"/>
  <c r="C28782" i="13"/>
  <c r="C28783" i="13"/>
  <c r="C28784" i="13"/>
  <c r="C28785" i="13"/>
  <c r="C28786" i="13"/>
  <c r="C28787" i="13"/>
  <c r="C28788" i="13"/>
  <c r="C28789" i="13"/>
  <c r="C28790" i="13"/>
  <c r="C28791" i="13"/>
  <c r="C28792" i="13"/>
  <c r="C28793" i="13"/>
  <c r="C28794" i="13"/>
  <c r="C28795" i="13"/>
  <c r="C28796" i="13"/>
  <c r="C28797" i="13"/>
  <c r="C28798" i="13"/>
  <c r="C28799" i="13"/>
  <c r="C28800" i="13"/>
  <c r="C28801" i="13"/>
  <c r="C28802" i="13"/>
  <c r="C28803" i="13"/>
  <c r="C28804" i="13"/>
  <c r="C28805" i="13"/>
  <c r="C28806" i="13"/>
  <c r="C28807" i="13"/>
  <c r="C28808" i="13"/>
  <c r="C28809" i="13"/>
  <c r="C28810" i="13"/>
  <c r="C28811" i="13"/>
  <c r="C28812" i="13"/>
  <c r="C28813" i="13"/>
  <c r="C28814" i="13"/>
  <c r="C28815" i="13"/>
  <c r="C28816" i="13"/>
  <c r="C28817" i="13"/>
  <c r="C28818" i="13"/>
  <c r="C28819" i="13"/>
  <c r="C28820" i="13"/>
  <c r="C28821" i="13"/>
  <c r="C28822" i="13"/>
  <c r="C28823" i="13"/>
  <c r="C28824" i="13"/>
  <c r="C28825" i="13"/>
  <c r="C28826" i="13"/>
  <c r="C28827" i="13"/>
  <c r="C28828" i="13"/>
  <c r="C28829" i="13"/>
  <c r="C28830" i="13"/>
  <c r="C28831" i="13"/>
  <c r="C28832" i="13"/>
  <c r="C28833" i="13"/>
  <c r="C28834" i="13"/>
  <c r="C28835" i="13"/>
  <c r="C28836" i="13"/>
  <c r="C28837" i="13"/>
  <c r="C28838" i="13"/>
  <c r="C28839" i="13"/>
  <c r="C28840" i="13"/>
  <c r="C28841" i="13"/>
  <c r="C28842" i="13"/>
  <c r="C28843" i="13"/>
  <c r="C28844" i="13"/>
  <c r="C28845" i="13"/>
  <c r="C28846" i="13"/>
  <c r="C28847" i="13"/>
  <c r="C28848" i="13"/>
  <c r="C28849" i="13"/>
  <c r="C28850" i="13"/>
  <c r="C28851" i="13"/>
  <c r="C28852" i="13"/>
  <c r="C28853" i="13"/>
  <c r="C28854" i="13"/>
  <c r="C28855" i="13"/>
  <c r="C28856" i="13"/>
  <c r="C28857" i="13"/>
  <c r="C28858" i="13"/>
  <c r="C28859" i="13"/>
  <c r="C28860" i="13"/>
  <c r="C28861" i="13"/>
  <c r="C28862" i="13"/>
  <c r="C28863" i="13"/>
  <c r="C28864" i="13"/>
  <c r="C28865" i="13"/>
  <c r="C28866" i="13"/>
  <c r="C28867" i="13"/>
  <c r="C28868" i="13"/>
  <c r="C28869" i="13"/>
  <c r="C28870" i="13"/>
  <c r="C28871" i="13"/>
  <c r="C28872" i="13"/>
  <c r="C28873" i="13"/>
  <c r="C28874" i="13"/>
  <c r="C28875" i="13"/>
  <c r="C28876" i="13"/>
  <c r="C28877" i="13"/>
  <c r="C28878" i="13"/>
  <c r="C28879" i="13"/>
  <c r="C28880" i="13"/>
  <c r="C28881" i="13"/>
  <c r="C28882" i="13"/>
  <c r="C28883" i="13"/>
  <c r="C28884" i="13"/>
  <c r="C28885" i="13"/>
  <c r="C28886" i="13"/>
  <c r="C28887" i="13"/>
  <c r="C28888" i="13"/>
  <c r="C28889" i="13"/>
  <c r="C28890" i="13"/>
  <c r="C28891" i="13"/>
  <c r="C28892" i="13"/>
  <c r="C28893" i="13"/>
  <c r="C28894" i="13"/>
  <c r="C28895" i="13"/>
  <c r="C28896" i="13"/>
  <c r="C28897" i="13"/>
  <c r="C28898" i="13"/>
  <c r="C28899" i="13"/>
  <c r="C28900" i="13"/>
  <c r="C28901" i="13"/>
  <c r="C28902" i="13"/>
  <c r="C28903" i="13"/>
  <c r="C28904" i="13"/>
  <c r="C28905" i="13"/>
  <c r="C28906" i="13"/>
  <c r="C28907" i="13"/>
  <c r="C28908" i="13"/>
  <c r="C28909" i="13"/>
  <c r="C28910" i="13"/>
  <c r="C28911" i="13"/>
  <c r="C28912" i="13"/>
  <c r="C28913" i="13"/>
  <c r="C28914" i="13"/>
  <c r="C28915" i="13"/>
  <c r="C28916" i="13"/>
  <c r="C28917" i="13"/>
  <c r="C28918" i="13"/>
  <c r="C28919" i="13"/>
  <c r="C28920" i="13"/>
  <c r="C28921" i="13"/>
  <c r="C28922" i="13"/>
  <c r="C28923" i="13"/>
  <c r="C28924" i="13"/>
  <c r="C28925" i="13"/>
  <c r="C28926" i="13"/>
  <c r="C28927" i="13"/>
  <c r="C28928" i="13"/>
  <c r="C28929" i="13"/>
  <c r="C28930" i="13"/>
  <c r="C28931" i="13"/>
  <c r="C28932" i="13"/>
  <c r="C28933" i="13"/>
  <c r="C28934" i="13"/>
  <c r="C28935" i="13"/>
  <c r="C28936" i="13"/>
  <c r="C28937" i="13"/>
  <c r="C28938" i="13"/>
  <c r="C28939" i="13"/>
  <c r="C28940" i="13"/>
  <c r="C28941" i="13"/>
  <c r="C28942" i="13"/>
  <c r="C28943" i="13"/>
  <c r="C28944" i="13"/>
  <c r="C28945" i="13"/>
  <c r="C28946" i="13"/>
  <c r="C28947" i="13"/>
  <c r="C28948" i="13"/>
  <c r="C28949" i="13"/>
  <c r="C28950" i="13"/>
  <c r="C28951" i="13"/>
  <c r="C28952" i="13"/>
  <c r="C28953" i="13"/>
  <c r="C28954" i="13"/>
  <c r="C28955" i="13"/>
  <c r="C28956" i="13"/>
  <c r="C28957" i="13"/>
  <c r="C28958" i="13"/>
  <c r="C28959" i="13"/>
  <c r="C28960" i="13"/>
  <c r="C28961" i="13"/>
  <c r="C28962" i="13"/>
  <c r="C28963" i="13"/>
  <c r="C28964" i="13"/>
  <c r="C28965" i="13"/>
  <c r="C28966" i="13"/>
  <c r="C28967" i="13"/>
  <c r="C28968" i="13"/>
  <c r="C28969" i="13"/>
  <c r="C28970" i="13"/>
  <c r="C28971" i="13"/>
  <c r="C28972" i="13"/>
  <c r="C28973" i="13"/>
  <c r="C28974" i="13"/>
  <c r="C28975" i="13"/>
  <c r="C28976" i="13"/>
  <c r="C28977" i="13"/>
  <c r="C28978" i="13"/>
  <c r="C28979" i="13"/>
  <c r="C28980" i="13"/>
  <c r="C28981" i="13"/>
  <c r="C28982" i="13"/>
  <c r="C28983" i="13"/>
  <c r="C28984" i="13"/>
  <c r="C28985" i="13"/>
  <c r="C28986" i="13"/>
  <c r="C28987" i="13"/>
  <c r="C28988" i="13"/>
  <c r="C28989" i="13"/>
  <c r="C28990" i="13"/>
  <c r="C28991" i="13"/>
  <c r="C28992" i="13"/>
  <c r="C28993" i="13"/>
  <c r="C28994" i="13"/>
  <c r="C28995" i="13"/>
  <c r="C28996" i="13"/>
  <c r="C28997" i="13"/>
  <c r="C28998" i="13"/>
  <c r="C28999" i="13"/>
  <c r="C29000" i="13"/>
  <c r="C29001" i="13"/>
  <c r="C29002" i="13"/>
  <c r="C29003" i="13"/>
  <c r="C29004" i="13"/>
  <c r="C29005" i="13"/>
  <c r="C29006" i="13"/>
  <c r="C29007" i="13"/>
  <c r="C29008" i="13"/>
  <c r="C29009" i="13"/>
  <c r="C29010" i="13"/>
  <c r="C29011" i="13"/>
  <c r="C29012" i="13"/>
  <c r="C29013" i="13"/>
  <c r="C29014" i="13"/>
  <c r="C29015" i="13"/>
  <c r="C29016" i="13"/>
  <c r="C29017" i="13"/>
  <c r="C29018" i="13"/>
  <c r="C29019" i="13"/>
  <c r="C29020" i="13"/>
  <c r="C29021" i="13"/>
  <c r="C29022" i="13"/>
  <c r="C29023" i="13"/>
  <c r="C29024" i="13"/>
  <c r="C29025" i="13"/>
  <c r="C29026" i="13"/>
  <c r="C29027" i="13"/>
  <c r="C29028" i="13"/>
  <c r="C29029" i="13"/>
  <c r="C29030" i="13"/>
  <c r="C29031" i="13"/>
  <c r="C29032" i="13"/>
  <c r="C29033" i="13"/>
  <c r="C29034" i="13"/>
  <c r="C29035" i="13"/>
  <c r="C29036" i="13"/>
  <c r="C29037" i="13"/>
  <c r="C29038" i="13"/>
  <c r="C29039" i="13"/>
  <c r="C29040" i="13"/>
  <c r="C29041" i="13"/>
  <c r="C29042" i="13"/>
  <c r="C29043" i="13"/>
  <c r="C29044" i="13"/>
  <c r="C29045" i="13"/>
  <c r="C29046" i="13"/>
  <c r="C29047" i="13"/>
  <c r="C29048" i="13"/>
  <c r="C29049" i="13"/>
  <c r="C29050" i="13"/>
  <c r="C29051" i="13"/>
  <c r="C29052" i="13"/>
  <c r="C29053" i="13"/>
  <c r="C29054" i="13"/>
  <c r="C29055" i="13"/>
  <c r="C29056" i="13"/>
  <c r="C29057" i="13"/>
  <c r="C29058" i="13"/>
  <c r="C29059" i="13"/>
  <c r="C29060" i="13"/>
  <c r="C29061" i="13"/>
  <c r="C29062" i="13"/>
  <c r="C29063" i="13"/>
  <c r="C29064" i="13"/>
  <c r="C29065" i="13"/>
  <c r="C29066" i="13"/>
  <c r="C29067" i="13"/>
  <c r="C29068" i="13"/>
  <c r="C29069" i="13"/>
  <c r="C29070" i="13"/>
  <c r="C29071" i="13"/>
  <c r="C29072" i="13"/>
  <c r="C29073" i="13"/>
  <c r="C29074" i="13"/>
  <c r="C29075" i="13"/>
  <c r="C29076" i="13"/>
  <c r="C29077" i="13"/>
  <c r="C29078" i="13"/>
  <c r="C29079" i="13"/>
  <c r="C29080" i="13"/>
  <c r="C29081" i="13"/>
  <c r="C29082" i="13"/>
  <c r="C29083" i="13"/>
  <c r="C29084" i="13"/>
  <c r="C29085" i="13"/>
  <c r="C29086" i="13"/>
  <c r="C29087" i="13"/>
  <c r="C29088" i="13"/>
  <c r="C29089" i="13"/>
  <c r="C29090" i="13"/>
  <c r="C29091" i="13"/>
  <c r="C29092" i="13"/>
  <c r="C29093" i="13"/>
  <c r="C29094" i="13"/>
  <c r="C29095" i="13"/>
  <c r="C29096" i="13"/>
  <c r="C29097" i="13"/>
  <c r="C29098" i="13"/>
  <c r="C29099" i="13"/>
  <c r="C29100" i="13"/>
  <c r="C29101" i="13"/>
  <c r="C29102" i="13"/>
  <c r="C29103" i="13"/>
  <c r="C29104" i="13"/>
  <c r="C29105" i="13"/>
  <c r="C29106" i="13"/>
  <c r="C29107" i="13"/>
  <c r="C29108" i="13"/>
  <c r="C29109" i="13"/>
  <c r="C29110" i="13"/>
  <c r="C29111" i="13"/>
  <c r="C29112" i="13"/>
  <c r="C29113" i="13"/>
  <c r="C29114" i="13"/>
  <c r="C29115" i="13"/>
  <c r="C29116" i="13"/>
  <c r="C29117" i="13"/>
  <c r="C29118" i="13"/>
  <c r="C29119" i="13"/>
  <c r="C29120" i="13"/>
  <c r="C29121" i="13"/>
  <c r="C29122" i="13"/>
  <c r="C29123" i="13"/>
  <c r="C29124" i="13"/>
  <c r="C29125" i="13"/>
  <c r="C29126" i="13"/>
  <c r="C29127" i="13"/>
  <c r="C29128" i="13"/>
  <c r="C29129" i="13"/>
  <c r="C29130" i="13"/>
  <c r="C29131" i="13"/>
  <c r="C29132" i="13"/>
  <c r="C29133" i="13"/>
  <c r="C29134" i="13"/>
  <c r="C29135" i="13"/>
  <c r="C29136" i="13"/>
  <c r="C29137" i="13"/>
  <c r="C29138" i="13"/>
  <c r="C29139" i="13"/>
  <c r="C29140" i="13"/>
  <c r="C29141" i="13"/>
  <c r="C29142" i="13"/>
  <c r="C29143" i="13"/>
  <c r="C29144" i="13"/>
  <c r="C29145" i="13"/>
  <c r="C29146" i="13"/>
  <c r="C29147" i="13"/>
  <c r="C29148" i="13"/>
  <c r="C29149" i="13"/>
  <c r="C29150" i="13"/>
  <c r="C29151" i="13"/>
  <c r="C29152" i="13"/>
  <c r="C29153" i="13"/>
  <c r="C29154" i="13"/>
  <c r="C29155" i="13"/>
  <c r="C29156" i="13"/>
  <c r="C29157" i="13"/>
  <c r="C29158" i="13"/>
  <c r="C29159" i="13"/>
  <c r="C29160" i="13"/>
  <c r="C29161" i="13"/>
  <c r="C29162" i="13"/>
  <c r="C29163" i="13"/>
  <c r="C29164" i="13"/>
  <c r="C29165" i="13"/>
  <c r="C29166" i="13"/>
  <c r="C29167" i="13"/>
  <c r="C29168" i="13"/>
  <c r="C29169" i="13"/>
  <c r="C29170" i="13"/>
  <c r="C29171" i="13"/>
  <c r="C29172" i="13"/>
  <c r="C29173" i="13"/>
  <c r="C29174" i="13"/>
  <c r="C29175" i="13"/>
  <c r="C29176" i="13"/>
  <c r="C29177" i="13"/>
  <c r="C29178" i="13"/>
  <c r="C29179" i="13"/>
  <c r="C29180" i="13"/>
  <c r="C29181" i="13"/>
  <c r="C29182" i="13"/>
  <c r="C29183" i="13"/>
  <c r="C29184" i="13"/>
  <c r="C29185" i="13"/>
  <c r="C29186" i="13"/>
  <c r="C29187" i="13"/>
  <c r="C29188" i="13"/>
  <c r="C29189" i="13"/>
  <c r="C29190" i="13"/>
  <c r="C29191" i="13"/>
  <c r="C29192" i="13"/>
  <c r="C29193" i="13"/>
  <c r="C29194" i="13"/>
  <c r="C29195" i="13"/>
  <c r="C29196" i="13"/>
  <c r="C29197" i="13"/>
  <c r="C29198" i="13"/>
  <c r="C29199" i="13"/>
  <c r="C29200" i="13"/>
  <c r="C29201" i="13"/>
  <c r="C29202" i="13"/>
  <c r="C29203" i="13"/>
  <c r="C29204" i="13"/>
  <c r="C29205" i="13"/>
  <c r="C29206" i="13"/>
  <c r="C29207" i="13"/>
  <c r="C29208" i="13"/>
  <c r="C29209" i="13"/>
  <c r="C29210" i="13"/>
  <c r="C29211" i="13"/>
  <c r="C29212" i="13"/>
  <c r="C29213" i="13"/>
  <c r="C29214" i="13"/>
  <c r="C29215" i="13"/>
  <c r="C29216" i="13"/>
  <c r="C29217" i="13"/>
  <c r="C29218" i="13"/>
  <c r="C29219" i="13"/>
  <c r="C29220" i="13"/>
  <c r="C29221" i="13"/>
  <c r="C29222" i="13"/>
  <c r="C29223" i="13"/>
  <c r="C29224" i="13"/>
  <c r="C29225" i="13"/>
  <c r="C29226" i="13"/>
  <c r="C29227" i="13"/>
  <c r="C29228" i="13"/>
  <c r="C29229" i="13"/>
  <c r="C29230" i="13"/>
  <c r="C29231" i="13"/>
  <c r="C29232" i="13"/>
  <c r="C29233" i="13"/>
  <c r="C29234" i="13"/>
  <c r="C29235" i="13"/>
  <c r="C29236" i="13"/>
  <c r="C29237" i="13"/>
  <c r="C29238" i="13"/>
  <c r="C29239" i="13"/>
  <c r="C29240" i="13"/>
  <c r="C29241" i="13"/>
  <c r="C29242" i="13"/>
  <c r="C29243" i="13"/>
  <c r="C29244" i="13"/>
  <c r="C29245" i="13"/>
  <c r="C29246" i="13"/>
  <c r="C29247" i="13"/>
  <c r="C29248" i="13"/>
  <c r="C29249" i="13"/>
  <c r="C29250" i="13"/>
  <c r="C29251" i="13"/>
  <c r="C29252" i="13"/>
  <c r="C29253" i="13"/>
  <c r="C29254" i="13"/>
  <c r="C29255" i="13"/>
  <c r="C29256" i="13"/>
  <c r="C29257" i="13"/>
  <c r="C29258" i="13"/>
  <c r="C29259" i="13"/>
  <c r="C29260" i="13"/>
  <c r="C29261" i="13"/>
  <c r="C29262" i="13"/>
  <c r="C29263" i="13"/>
  <c r="C29264" i="13"/>
  <c r="C29265" i="13"/>
  <c r="C29266" i="13"/>
  <c r="C29267" i="13"/>
  <c r="C29268" i="13"/>
  <c r="C29269" i="13"/>
  <c r="C29270" i="13"/>
  <c r="C29271" i="13"/>
  <c r="C29272" i="13"/>
  <c r="C29273" i="13"/>
  <c r="C29274" i="13"/>
  <c r="C29275" i="13"/>
  <c r="C29276" i="13"/>
  <c r="C29277" i="13"/>
  <c r="C29278" i="13"/>
  <c r="C29279" i="13"/>
  <c r="C29280" i="13"/>
  <c r="C29281" i="13"/>
  <c r="C29282" i="13"/>
  <c r="C29283" i="13"/>
  <c r="C29284" i="13"/>
  <c r="C29285" i="13"/>
  <c r="C29286" i="13"/>
  <c r="C29287" i="13"/>
  <c r="C29288" i="13"/>
  <c r="C29289" i="13"/>
  <c r="C29290" i="13"/>
  <c r="C29291" i="13"/>
  <c r="C29292" i="13"/>
  <c r="C29293" i="13"/>
  <c r="C29294" i="13"/>
  <c r="C29295" i="13"/>
  <c r="C29296" i="13"/>
  <c r="C29297" i="13"/>
  <c r="C29298" i="13"/>
  <c r="C29299" i="13"/>
  <c r="C29300" i="13"/>
  <c r="C29301" i="13"/>
  <c r="C29302" i="13"/>
  <c r="C29303" i="13"/>
  <c r="C29304" i="13"/>
  <c r="C29305" i="13"/>
  <c r="C29306" i="13"/>
  <c r="C29307" i="13"/>
  <c r="C29308" i="13"/>
  <c r="C29309" i="13"/>
  <c r="C29310" i="13"/>
  <c r="C29311" i="13"/>
  <c r="C29312" i="13"/>
  <c r="C29313" i="13"/>
  <c r="C29314" i="13"/>
  <c r="C29315" i="13"/>
  <c r="C29316" i="13"/>
  <c r="C29317" i="13"/>
  <c r="C29318" i="13"/>
  <c r="C29319" i="13"/>
  <c r="C29320" i="13"/>
  <c r="C29321" i="13"/>
  <c r="C29322" i="13"/>
  <c r="C29323" i="13"/>
  <c r="C29324" i="13"/>
  <c r="C29325" i="13"/>
  <c r="C29326" i="13"/>
  <c r="C29327" i="13"/>
  <c r="C29328" i="13"/>
  <c r="C29329" i="13"/>
  <c r="C29330" i="13"/>
  <c r="C29331" i="13"/>
  <c r="C29332" i="13"/>
  <c r="C29333" i="13"/>
  <c r="C29334" i="13"/>
  <c r="C29335" i="13"/>
  <c r="C29336" i="13"/>
  <c r="C29337" i="13"/>
  <c r="C29338" i="13"/>
  <c r="C29339" i="13"/>
  <c r="C29340" i="13"/>
  <c r="C29341" i="13"/>
  <c r="C29342" i="13"/>
  <c r="C29343" i="13"/>
  <c r="C29344" i="13"/>
  <c r="C29345" i="13"/>
  <c r="C29346" i="13"/>
  <c r="C29347" i="13"/>
  <c r="C29348" i="13"/>
  <c r="C29349" i="13"/>
  <c r="C29350" i="13"/>
  <c r="C29351" i="13"/>
  <c r="C29352" i="13"/>
  <c r="C29353" i="13"/>
  <c r="C29354" i="13"/>
  <c r="C29355" i="13"/>
  <c r="C29356" i="13"/>
  <c r="C29357" i="13"/>
  <c r="C29358" i="13"/>
  <c r="C29359" i="13"/>
  <c r="C29360" i="13"/>
  <c r="C29361" i="13"/>
  <c r="C29362" i="13"/>
  <c r="C29363" i="13"/>
  <c r="C29364" i="13"/>
  <c r="C29365" i="13"/>
  <c r="C29366" i="13"/>
  <c r="C29367" i="13"/>
  <c r="C29368" i="13"/>
  <c r="C29369" i="13"/>
  <c r="C29370" i="13"/>
  <c r="C29371" i="13"/>
  <c r="C29372" i="13"/>
  <c r="C29373" i="13"/>
  <c r="C29374" i="13"/>
  <c r="C29375" i="13"/>
  <c r="C29376" i="13"/>
  <c r="C29377" i="13"/>
  <c r="C29378" i="13"/>
  <c r="C29379" i="13"/>
  <c r="C29380" i="13"/>
  <c r="C29381" i="13"/>
  <c r="C29382" i="13"/>
  <c r="C29383" i="13"/>
  <c r="C29384" i="13"/>
  <c r="C29385" i="13"/>
  <c r="C29386" i="13"/>
  <c r="C29387" i="13"/>
  <c r="C29388" i="13"/>
  <c r="C29389" i="13"/>
  <c r="C29390" i="13"/>
  <c r="C29391" i="13"/>
  <c r="C29392" i="13"/>
  <c r="C29393" i="13"/>
  <c r="C29394" i="13"/>
  <c r="C29395" i="13"/>
  <c r="C29396" i="13"/>
  <c r="C29397" i="13"/>
  <c r="C29398" i="13"/>
  <c r="C29399" i="13"/>
  <c r="C29400" i="13"/>
  <c r="C29401" i="13"/>
  <c r="C29402" i="13"/>
  <c r="C29403" i="13"/>
  <c r="C29404" i="13"/>
  <c r="C29405" i="13"/>
  <c r="C29406" i="13"/>
  <c r="C29407" i="13"/>
  <c r="C29408" i="13"/>
  <c r="C29409" i="13"/>
  <c r="C29410" i="13"/>
  <c r="C29411" i="13"/>
  <c r="C29412" i="13"/>
  <c r="C29413" i="13"/>
  <c r="C29414" i="13"/>
  <c r="C29415" i="13"/>
  <c r="C29416" i="13"/>
  <c r="C29417" i="13"/>
  <c r="C29418" i="13"/>
  <c r="C29419" i="13"/>
  <c r="C29420" i="13"/>
  <c r="C29421" i="13"/>
  <c r="C29422" i="13"/>
  <c r="C29423" i="13"/>
  <c r="C29424" i="13"/>
  <c r="C29425" i="13"/>
  <c r="C29426" i="13"/>
  <c r="C29427" i="13"/>
  <c r="C29428" i="13"/>
  <c r="C29429" i="13"/>
  <c r="C29430" i="13"/>
  <c r="C29431" i="13"/>
  <c r="C29432" i="13"/>
  <c r="C29433" i="13"/>
  <c r="C29434" i="13"/>
  <c r="C29435" i="13"/>
  <c r="C29436" i="13"/>
  <c r="C29437" i="13"/>
  <c r="C29438" i="13"/>
  <c r="C29439" i="13"/>
  <c r="C29440" i="13"/>
  <c r="C29441" i="13"/>
  <c r="C29442" i="13"/>
  <c r="C29443" i="13"/>
  <c r="C29444" i="13"/>
  <c r="C29445" i="13"/>
  <c r="C29446" i="13"/>
  <c r="C29447" i="13"/>
  <c r="C29448" i="13"/>
  <c r="C29449" i="13"/>
  <c r="C29450" i="13"/>
  <c r="C29451" i="13"/>
  <c r="C29452" i="13"/>
  <c r="C29453" i="13"/>
  <c r="C29454" i="13"/>
  <c r="C29455" i="13"/>
  <c r="C29456" i="13"/>
  <c r="C29457" i="13"/>
  <c r="C29458" i="13"/>
  <c r="C29459" i="13"/>
  <c r="C29460" i="13"/>
  <c r="C29461" i="13"/>
  <c r="C29462" i="13"/>
  <c r="C29463" i="13"/>
  <c r="C29464" i="13"/>
  <c r="C29465" i="13"/>
  <c r="C29466" i="13"/>
  <c r="C29467" i="13"/>
  <c r="C29468" i="13"/>
  <c r="C29469" i="13"/>
  <c r="C29470" i="13"/>
  <c r="C29471" i="13"/>
  <c r="C29472" i="13"/>
  <c r="C29473" i="13"/>
  <c r="C29474" i="13"/>
  <c r="C29475" i="13"/>
  <c r="C29476" i="13"/>
  <c r="C29477" i="13"/>
  <c r="C29478" i="13"/>
  <c r="C29479" i="13"/>
  <c r="C29480" i="13"/>
  <c r="C29481" i="13"/>
  <c r="C29482" i="13"/>
  <c r="C29483" i="13"/>
  <c r="C29484" i="13"/>
  <c r="C29485" i="13"/>
  <c r="C29486" i="13"/>
  <c r="C29487" i="13"/>
  <c r="C29488" i="13"/>
  <c r="C29489" i="13"/>
  <c r="C29490" i="13"/>
  <c r="C29491" i="13"/>
  <c r="C29492" i="13"/>
  <c r="C29493" i="13"/>
  <c r="C29494" i="13"/>
  <c r="C29495" i="13"/>
  <c r="C29496" i="13"/>
  <c r="C29497" i="13"/>
  <c r="C29498" i="13"/>
  <c r="C29499" i="13"/>
  <c r="C29500" i="13"/>
  <c r="C29501" i="13"/>
  <c r="C29502" i="13"/>
  <c r="C29503" i="13"/>
  <c r="C29504" i="13"/>
  <c r="C29505" i="13"/>
  <c r="C29506" i="13"/>
  <c r="C29507" i="13"/>
  <c r="C29508" i="13"/>
  <c r="C29509" i="13"/>
  <c r="C29510" i="13"/>
  <c r="C29511" i="13"/>
  <c r="C29512" i="13"/>
  <c r="C29513" i="13"/>
  <c r="C29514" i="13"/>
  <c r="C29515" i="13"/>
  <c r="C29516" i="13"/>
  <c r="C29517" i="13"/>
  <c r="C29518" i="13"/>
  <c r="C29519" i="13"/>
  <c r="C29520" i="13"/>
  <c r="C29521" i="13"/>
  <c r="C29522" i="13"/>
  <c r="C29523" i="13"/>
  <c r="C29524" i="13"/>
  <c r="C29525" i="13"/>
  <c r="C29526" i="13"/>
  <c r="C29527" i="13"/>
  <c r="C29528" i="13"/>
  <c r="C29529" i="13"/>
  <c r="C29530" i="13"/>
  <c r="C29531" i="13"/>
  <c r="C29532" i="13"/>
  <c r="C29533" i="13"/>
  <c r="C29534" i="13"/>
  <c r="C29535" i="13"/>
  <c r="C29536" i="13"/>
  <c r="C29537" i="13"/>
  <c r="C29538" i="13"/>
  <c r="C29539" i="13"/>
  <c r="C29540" i="13"/>
  <c r="C29541" i="13"/>
  <c r="C29542" i="13"/>
  <c r="C29543" i="13"/>
  <c r="C29544" i="13"/>
  <c r="C29545" i="13"/>
  <c r="C29546" i="13"/>
  <c r="C29547" i="13"/>
  <c r="C29548" i="13"/>
  <c r="C29549" i="13"/>
  <c r="C29550" i="13"/>
  <c r="C29551" i="13"/>
  <c r="C29552" i="13"/>
  <c r="C29553" i="13"/>
  <c r="C29554" i="13"/>
  <c r="C29555" i="13"/>
  <c r="C29556" i="13"/>
  <c r="C29557" i="13"/>
  <c r="C29558" i="13"/>
  <c r="C29559" i="13"/>
  <c r="C29560" i="13"/>
  <c r="C29561" i="13"/>
  <c r="C29562" i="13"/>
  <c r="C29563" i="13"/>
  <c r="C29564" i="13"/>
  <c r="C29565" i="13"/>
  <c r="C29566" i="13"/>
  <c r="C29567" i="13"/>
  <c r="C29568" i="13"/>
  <c r="C29569" i="13"/>
  <c r="C29570" i="13"/>
  <c r="C29571" i="13"/>
  <c r="C29572" i="13"/>
  <c r="C29573" i="13"/>
  <c r="C29574" i="13"/>
  <c r="C29575" i="13"/>
  <c r="C29576" i="13"/>
  <c r="C29577" i="13"/>
  <c r="C29578" i="13"/>
  <c r="C29579" i="13"/>
  <c r="C29580" i="13"/>
  <c r="C29581" i="13"/>
  <c r="C29582" i="13"/>
  <c r="C29583" i="13"/>
  <c r="C29584" i="13"/>
  <c r="C29585" i="13"/>
  <c r="C29586" i="13"/>
  <c r="C29587" i="13"/>
  <c r="C29588" i="13"/>
  <c r="C29589" i="13"/>
  <c r="C29590" i="13"/>
  <c r="C29591" i="13"/>
  <c r="C29592" i="13"/>
  <c r="C29593" i="13"/>
  <c r="C29594" i="13"/>
  <c r="C29595" i="13"/>
  <c r="C29596" i="13"/>
  <c r="C29597" i="13"/>
  <c r="C29598" i="13"/>
  <c r="C29599" i="13"/>
  <c r="C29600" i="13"/>
  <c r="C29601" i="13"/>
  <c r="C29602" i="13"/>
  <c r="C29603" i="13"/>
  <c r="C29604" i="13"/>
  <c r="C29605" i="13"/>
  <c r="C29606" i="13"/>
  <c r="C29607" i="13"/>
  <c r="C29608" i="13"/>
  <c r="C29609" i="13"/>
  <c r="C29610" i="13"/>
  <c r="C29611" i="13"/>
  <c r="C29612" i="13"/>
  <c r="C29613" i="13"/>
  <c r="C29614" i="13"/>
  <c r="C29615" i="13"/>
  <c r="C29616" i="13"/>
  <c r="C29617" i="13"/>
  <c r="C29618" i="13"/>
  <c r="C29619" i="13"/>
  <c r="C29620" i="13"/>
  <c r="C29621" i="13"/>
  <c r="C29622" i="13"/>
  <c r="C29623" i="13"/>
  <c r="C29624" i="13"/>
  <c r="C29625" i="13"/>
  <c r="C29626" i="13"/>
  <c r="C29627" i="13"/>
  <c r="C29628" i="13"/>
  <c r="C29629" i="13"/>
  <c r="C29630" i="13"/>
  <c r="C29631" i="13"/>
  <c r="C29632" i="13"/>
  <c r="C29633" i="13"/>
  <c r="C29634" i="13"/>
  <c r="C29635" i="13"/>
  <c r="C29636" i="13"/>
  <c r="C29637" i="13"/>
  <c r="C29638" i="13"/>
  <c r="C29639" i="13"/>
  <c r="C29640" i="13"/>
  <c r="C29641" i="13"/>
  <c r="C29642" i="13"/>
  <c r="C29643" i="13"/>
  <c r="C29644" i="13"/>
  <c r="C29645" i="13"/>
  <c r="C29646" i="13"/>
  <c r="C29647" i="13"/>
  <c r="C29648" i="13"/>
  <c r="C29649" i="13"/>
  <c r="C29650" i="13"/>
  <c r="C29651" i="13"/>
  <c r="C29652" i="13"/>
  <c r="C29653" i="13"/>
  <c r="C29654" i="13"/>
  <c r="C29655" i="13"/>
  <c r="C29656" i="13"/>
  <c r="C29657" i="13"/>
  <c r="C29658" i="13"/>
  <c r="C29659" i="13"/>
  <c r="C29660" i="13"/>
  <c r="C29661" i="13"/>
  <c r="C29662" i="13"/>
  <c r="C29663" i="13"/>
  <c r="C29664" i="13"/>
  <c r="C29665" i="13"/>
  <c r="C29666" i="13"/>
  <c r="C29667" i="13"/>
  <c r="C29668" i="13"/>
  <c r="C29669" i="13"/>
  <c r="C29670" i="13"/>
  <c r="C29671" i="13"/>
  <c r="C29672" i="13"/>
  <c r="C29673" i="13"/>
  <c r="C29674" i="13"/>
  <c r="C29675" i="13"/>
  <c r="C29676" i="13"/>
  <c r="C29677" i="13"/>
  <c r="C29678" i="13"/>
  <c r="C29679" i="13"/>
  <c r="C29680" i="13"/>
  <c r="C29681" i="13"/>
  <c r="C29682" i="13"/>
  <c r="C29683" i="13"/>
  <c r="C29684" i="13"/>
  <c r="C29685" i="13"/>
  <c r="C29686" i="13"/>
  <c r="C29687" i="13"/>
  <c r="C29688" i="13"/>
  <c r="C29689" i="13"/>
  <c r="C29690" i="13"/>
  <c r="C29691" i="13"/>
  <c r="C29692" i="13"/>
  <c r="C29693" i="13"/>
  <c r="C29694" i="13"/>
  <c r="C29695" i="13"/>
  <c r="C29696" i="13"/>
  <c r="C29697" i="13"/>
  <c r="C29698" i="13"/>
  <c r="C29699" i="13"/>
  <c r="C29700" i="13"/>
  <c r="C29701" i="13"/>
  <c r="C29702" i="13"/>
  <c r="C29703" i="13"/>
  <c r="C29704" i="13"/>
  <c r="C29705" i="13"/>
  <c r="C29706" i="13"/>
  <c r="C29707" i="13"/>
  <c r="C29708" i="13"/>
  <c r="C29709" i="13"/>
  <c r="C29710" i="13"/>
  <c r="C29711" i="13"/>
  <c r="C29712" i="13"/>
  <c r="C29713" i="13"/>
  <c r="C29714" i="13"/>
  <c r="C29715" i="13"/>
  <c r="C29716" i="13"/>
  <c r="C29717" i="13"/>
  <c r="C29718" i="13"/>
  <c r="C29719" i="13"/>
  <c r="C29720" i="13"/>
  <c r="C29721" i="13"/>
  <c r="C29722" i="13"/>
  <c r="C29723" i="13"/>
  <c r="C29724" i="13"/>
  <c r="C29725" i="13"/>
  <c r="C29726" i="13"/>
  <c r="C29727" i="13"/>
  <c r="C29728" i="13"/>
  <c r="C29729" i="13"/>
  <c r="C29730" i="13"/>
  <c r="C29731" i="13"/>
  <c r="C29732" i="13"/>
  <c r="C29733" i="13"/>
  <c r="C29734" i="13"/>
  <c r="C29735" i="13"/>
  <c r="C29736" i="13"/>
  <c r="C29737" i="13"/>
  <c r="C29738" i="13"/>
  <c r="C29739" i="13"/>
  <c r="C29740" i="13"/>
  <c r="C29741" i="13"/>
  <c r="C29742" i="13"/>
  <c r="C29743" i="13"/>
  <c r="C29744" i="13"/>
  <c r="C29745" i="13"/>
  <c r="C29746" i="13"/>
  <c r="C29747" i="13"/>
  <c r="C29748" i="13"/>
  <c r="C29749" i="13"/>
  <c r="C29750" i="13"/>
  <c r="C29751" i="13"/>
  <c r="C29752" i="13"/>
  <c r="C29753" i="13"/>
  <c r="C29754" i="13"/>
  <c r="C29755" i="13"/>
  <c r="C29756" i="13"/>
  <c r="C29757" i="13"/>
  <c r="C29758" i="13"/>
  <c r="C29759" i="13"/>
  <c r="C29760" i="13"/>
  <c r="C29761" i="13"/>
  <c r="C29762" i="13"/>
  <c r="C29763" i="13"/>
  <c r="C29764" i="13"/>
  <c r="C29765" i="13"/>
  <c r="C29766" i="13"/>
  <c r="C29767" i="13"/>
  <c r="C29768" i="13"/>
  <c r="C29769" i="13"/>
  <c r="C29770" i="13"/>
  <c r="C29771" i="13"/>
  <c r="C29772" i="13"/>
  <c r="C29773" i="13"/>
  <c r="C29774" i="13"/>
  <c r="C29775" i="13"/>
  <c r="C29776" i="13"/>
  <c r="C29777" i="13"/>
  <c r="C29778" i="13"/>
  <c r="C29779" i="13"/>
  <c r="C29780" i="13"/>
  <c r="C29781" i="13"/>
  <c r="C29782" i="13"/>
  <c r="C29783" i="13"/>
  <c r="C29784" i="13"/>
  <c r="C29785" i="13"/>
  <c r="C29786" i="13"/>
  <c r="C29787" i="13"/>
  <c r="C29788" i="13"/>
  <c r="C29789" i="13"/>
  <c r="C29790" i="13"/>
  <c r="C29791" i="13"/>
  <c r="C29792" i="13"/>
  <c r="C29793" i="13"/>
  <c r="C29794" i="13"/>
  <c r="C29795" i="13"/>
  <c r="C29796" i="13"/>
  <c r="C29797" i="13"/>
  <c r="C29798" i="13"/>
  <c r="C29799" i="13"/>
  <c r="C29800" i="13"/>
  <c r="C29801" i="13"/>
  <c r="C29802" i="13"/>
  <c r="C29803" i="13"/>
  <c r="C29804" i="13"/>
  <c r="C29805" i="13"/>
  <c r="C29806" i="13"/>
  <c r="C29807" i="13"/>
  <c r="C29808" i="13"/>
  <c r="C29809" i="13"/>
  <c r="C29810" i="13"/>
  <c r="C29811" i="13"/>
  <c r="C29812" i="13"/>
  <c r="C29813" i="13"/>
  <c r="C29814" i="13"/>
  <c r="C29815" i="13"/>
  <c r="C29816" i="13"/>
  <c r="C29817" i="13"/>
  <c r="C29818" i="13"/>
  <c r="C29819" i="13"/>
  <c r="C29820" i="13"/>
  <c r="C29821" i="13"/>
  <c r="C29822" i="13"/>
  <c r="C29823" i="13"/>
  <c r="C29824" i="13"/>
  <c r="C29825" i="13"/>
  <c r="C29826" i="13"/>
  <c r="C29827" i="13"/>
  <c r="C29828" i="13"/>
  <c r="C29829" i="13"/>
  <c r="C29830" i="13"/>
  <c r="C29831" i="13"/>
  <c r="C29832" i="13"/>
  <c r="C29833" i="13"/>
  <c r="C29834" i="13"/>
  <c r="C29835" i="13"/>
  <c r="C29836" i="13"/>
  <c r="C29837" i="13"/>
  <c r="C29838" i="13"/>
  <c r="C29839" i="13"/>
  <c r="C29840" i="13"/>
  <c r="C29841" i="13"/>
  <c r="C29842" i="13"/>
  <c r="C29843" i="13"/>
  <c r="C29844" i="13"/>
  <c r="C29845" i="13"/>
  <c r="C29846" i="13"/>
  <c r="C29847" i="13"/>
  <c r="C29848" i="13"/>
  <c r="C29849" i="13"/>
  <c r="C29850" i="13"/>
  <c r="C29851" i="13"/>
  <c r="C29852" i="13"/>
  <c r="C29853" i="13"/>
  <c r="C29854" i="13"/>
  <c r="C29855" i="13"/>
  <c r="C29856" i="13"/>
  <c r="C29857" i="13"/>
  <c r="C29858" i="13"/>
  <c r="C29859" i="13"/>
  <c r="C29860" i="13"/>
  <c r="C29861" i="13"/>
  <c r="C29862" i="13"/>
  <c r="C29863" i="13"/>
  <c r="C29864" i="13"/>
  <c r="C29865" i="13"/>
  <c r="C29866" i="13"/>
  <c r="C29867" i="13"/>
  <c r="C29868" i="13"/>
  <c r="C29869" i="13"/>
  <c r="C29870" i="13"/>
  <c r="C29871" i="13"/>
  <c r="C29872" i="13"/>
  <c r="C29873" i="13"/>
  <c r="C29874" i="13"/>
  <c r="C29875" i="13"/>
  <c r="C29876" i="13"/>
  <c r="C29877" i="13"/>
  <c r="C29878" i="13"/>
  <c r="C29879" i="13"/>
  <c r="C29880" i="13"/>
  <c r="C29881" i="13"/>
  <c r="C29882" i="13"/>
  <c r="C29883" i="13"/>
  <c r="C29884" i="13"/>
  <c r="C29885" i="13"/>
  <c r="C29886" i="13"/>
  <c r="C29887" i="13"/>
  <c r="C29888" i="13"/>
  <c r="C29889" i="13"/>
  <c r="C29890" i="13"/>
  <c r="C29891" i="13"/>
  <c r="C29892" i="13"/>
  <c r="C29893" i="13"/>
  <c r="C29894" i="13"/>
  <c r="C29895" i="13"/>
  <c r="C29896" i="13"/>
  <c r="C29897" i="13"/>
  <c r="C29898" i="13"/>
  <c r="C29899" i="13"/>
  <c r="C29900" i="13"/>
  <c r="C29901" i="13"/>
  <c r="C29902" i="13"/>
  <c r="C29903" i="13"/>
  <c r="C29904" i="13"/>
  <c r="C29905" i="13"/>
  <c r="C29906" i="13"/>
  <c r="C29907" i="13"/>
  <c r="C29908" i="13"/>
  <c r="C29909" i="13"/>
  <c r="C29910" i="13"/>
  <c r="C29911" i="13"/>
  <c r="C29912" i="13"/>
  <c r="C29913" i="13"/>
  <c r="C29914" i="13"/>
  <c r="C29915" i="13"/>
  <c r="C29916" i="13"/>
  <c r="C29917" i="13"/>
  <c r="C29918" i="13"/>
  <c r="C29919" i="13"/>
  <c r="C29920" i="13"/>
  <c r="C29921" i="13"/>
  <c r="C29922" i="13"/>
  <c r="C29923" i="13"/>
  <c r="C29924" i="13"/>
  <c r="C29925" i="13"/>
  <c r="C29926" i="13"/>
  <c r="C29927" i="13"/>
  <c r="C29928" i="13"/>
  <c r="C29929" i="13"/>
  <c r="C29930" i="13"/>
  <c r="C29931" i="13"/>
  <c r="C29932" i="13"/>
  <c r="C29933" i="13"/>
  <c r="C29934" i="13"/>
  <c r="C29935" i="13"/>
  <c r="C29936" i="13"/>
  <c r="C29937" i="13"/>
  <c r="C29938" i="13"/>
  <c r="C29939" i="13"/>
  <c r="C29940" i="13"/>
  <c r="C29941" i="13"/>
  <c r="C29942" i="13"/>
  <c r="C29943" i="13"/>
  <c r="C29944" i="13"/>
  <c r="C29945" i="13"/>
  <c r="C29946" i="13"/>
  <c r="C29947" i="13"/>
  <c r="C29948" i="13"/>
  <c r="C29949" i="13"/>
  <c r="C29950" i="13"/>
  <c r="C29951" i="13"/>
  <c r="C29952" i="13"/>
  <c r="C29953" i="13"/>
  <c r="C29954" i="13"/>
  <c r="C29955" i="13"/>
  <c r="C29956" i="13"/>
  <c r="C29957" i="13"/>
  <c r="C29958" i="13"/>
  <c r="C29959" i="13"/>
  <c r="C29960" i="13"/>
  <c r="C29961" i="13"/>
  <c r="C29962" i="13"/>
  <c r="C29963" i="13"/>
  <c r="C29964" i="13"/>
  <c r="C29965" i="13"/>
  <c r="C29966" i="13"/>
  <c r="C29967" i="13"/>
  <c r="C29968" i="13"/>
  <c r="C29969" i="13"/>
  <c r="C29970" i="13"/>
  <c r="C29971" i="13"/>
  <c r="C29972" i="13"/>
  <c r="C29973" i="13"/>
  <c r="C29974" i="13"/>
  <c r="C29975" i="13"/>
  <c r="C29976" i="13"/>
  <c r="C29977" i="13"/>
  <c r="C29978" i="13"/>
  <c r="C29979" i="13"/>
  <c r="C29980" i="13"/>
  <c r="C29981" i="13"/>
  <c r="C29982" i="13"/>
  <c r="C29983" i="13"/>
  <c r="C29984" i="13"/>
  <c r="C29985" i="13"/>
  <c r="C29986" i="13"/>
  <c r="C29987" i="13"/>
  <c r="C29988" i="13"/>
  <c r="C29989" i="13"/>
  <c r="C29990" i="13"/>
  <c r="C29991" i="13"/>
  <c r="C29992" i="13"/>
  <c r="C29993" i="13"/>
  <c r="C29994" i="13"/>
  <c r="C29995" i="13"/>
  <c r="C29996" i="13"/>
  <c r="C29997" i="13"/>
  <c r="C29998" i="13"/>
  <c r="C29999" i="13"/>
  <c r="C30000" i="13"/>
  <c r="C30001" i="13"/>
  <c r="C30002" i="13"/>
  <c r="C30003" i="13"/>
  <c r="C30004" i="13"/>
  <c r="C30005" i="13"/>
  <c r="C30006" i="13"/>
  <c r="C30007" i="13"/>
  <c r="C30008" i="13"/>
  <c r="C30009" i="13"/>
  <c r="C30010" i="13"/>
  <c r="C30011" i="13"/>
  <c r="C30012" i="13"/>
  <c r="C30013" i="13"/>
  <c r="C30014" i="13"/>
  <c r="C30015" i="13"/>
  <c r="C30016" i="13"/>
  <c r="C30017" i="13"/>
  <c r="C30018" i="13"/>
  <c r="C30019" i="13"/>
  <c r="C30020" i="13"/>
  <c r="C30021" i="13"/>
  <c r="C30022" i="13"/>
  <c r="C30023" i="13"/>
  <c r="C30024" i="13"/>
  <c r="C30025" i="13"/>
  <c r="C30026" i="13"/>
  <c r="C30027" i="13"/>
  <c r="C30028" i="13"/>
  <c r="C30029" i="13"/>
  <c r="C30030" i="13"/>
  <c r="C30031" i="13"/>
  <c r="C30032" i="13"/>
  <c r="C30033" i="13"/>
  <c r="C30034" i="13"/>
  <c r="C30035" i="13"/>
  <c r="C30036" i="13"/>
  <c r="C30037" i="13"/>
  <c r="C30038" i="13"/>
  <c r="C30039" i="13"/>
  <c r="C30040" i="13"/>
  <c r="C30041" i="13"/>
  <c r="C30042" i="13"/>
  <c r="C30043" i="13"/>
  <c r="C30044" i="13"/>
  <c r="C30045" i="13"/>
  <c r="C30046" i="13"/>
  <c r="C30047" i="13"/>
  <c r="C30048" i="13"/>
  <c r="C30049" i="13"/>
  <c r="C30050" i="13"/>
  <c r="C30051" i="13"/>
  <c r="C30052" i="13"/>
  <c r="C30053" i="13"/>
  <c r="C30054" i="13"/>
  <c r="C30055" i="13"/>
  <c r="C30056" i="13"/>
  <c r="C30057" i="13"/>
  <c r="C30058" i="13"/>
  <c r="C30059" i="13"/>
  <c r="C30060" i="13"/>
  <c r="C30061" i="13"/>
  <c r="C30062" i="13"/>
  <c r="C30063" i="13"/>
  <c r="C30064" i="13"/>
  <c r="C30065" i="13"/>
  <c r="C30066" i="13"/>
  <c r="C30067" i="13"/>
  <c r="C30068" i="13"/>
  <c r="C30069" i="13"/>
  <c r="C30070" i="13"/>
  <c r="C30071" i="13"/>
  <c r="C30072" i="13"/>
  <c r="C30073" i="13"/>
  <c r="C30074" i="13"/>
  <c r="C30075" i="13"/>
  <c r="C30076" i="13"/>
  <c r="C30077" i="13"/>
  <c r="C30078" i="13"/>
  <c r="C30079" i="13"/>
  <c r="C30080" i="13"/>
  <c r="C30081" i="13"/>
  <c r="C30082" i="13"/>
  <c r="C30083" i="13"/>
  <c r="C30084" i="13"/>
  <c r="C30085" i="13"/>
  <c r="C30086" i="13"/>
  <c r="C30087" i="13"/>
  <c r="C30088" i="13"/>
  <c r="C30089" i="13"/>
  <c r="C30090" i="13"/>
  <c r="C30091" i="13"/>
  <c r="C30092" i="13"/>
  <c r="C30093" i="13"/>
  <c r="C30094" i="13"/>
  <c r="C30095" i="13"/>
  <c r="C30096" i="13"/>
  <c r="C30097" i="13"/>
  <c r="C30098" i="13"/>
  <c r="C30099" i="13"/>
  <c r="C30100" i="13"/>
  <c r="C30101" i="13"/>
  <c r="C30102" i="13"/>
  <c r="C30103" i="13"/>
  <c r="C30104" i="13"/>
  <c r="C30105" i="13"/>
  <c r="C30106" i="13"/>
  <c r="C30107" i="13"/>
  <c r="C30108" i="13"/>
  <c r="C30109" i="13"/>
  <c r="C30110" i="13"/>
  <c r="C30111" i="13"/>
  <c r="C30112" i="13"/>
  <c r="C30113" i="13"/>
  <c r="C30114" i="13"/>
  <c r="C30115" i="13"/>
  <c r="C30116" i="13"/>
  <c r="C30117" i="13"/>
  <c r="C30118" i="13"/>
  <c r="C30119" i="13"/>
  <c r="C30120" i="13"/>
  <c r="C30121" i="13"/>
  <c r="C30122" i="13"/>
  <c r="C30123" i="13"/>
  <c r="C30124" i="13"/>
  <c r="C30125" i="13"/>
  <c r="C30126" i="13"/>
  <c r="C30127" i="13"/>
  <c r="C30128" i="13"/>
  <c r="C30129" i="13"/>
  <c r="C30130" i="13"/>
  <c r="C30131" i="13"/>
  <c r="C30132" i="13"/>
  <c r="C30133" i="13"/>
  <c r="C30134" i="13"/>
  <c r="C30135" i="13"/>
  <c r="C30136" i="13"/>
  <c r="C30137" i="13"/>
  <c r="C30138" i="13"/>
  <c r="C30139" i="13"/>
  <c r="C30140" i="13"/>
  <c r="C30141" i="13"/>
  <c r="C30142" i="13"/>
  <c r="C30143" i="13"/>
  <c r="C30144" i="13"/>
  <c r="C30145" i="13"/>
  <c r="C30146" i="13"/>
  <c r="C30147" i="13"/>
  <c r="C30148" i="13"/>
  <c r="C30149" i="13"/>
  <c r="C30150" i="13"/>
  <c r="C30151" i="13"/>
  <c r="C30152" i="13"/>
  <c r="C30153" i="13"/>
  <c r="C30154" i="13"/>
  <c r="C30155" i="13"/>
  <c r="C30156" i="13"/>
  <c r="C30157" i="13"/>
  <c r="C30158" i="13"/>
  <c r="C30159" i="13"/>
  <c r="C30160" i="13"/>
  <c r="C30161" i="13"/>
  <c r="C30162" i="13"/>
  <c r="C30163" i="13"/>
  <c r="C30164" i="13"/>
  <c r="C30165" i="13"/>
  <c r="C30166" i="13"/>
  <c r="C30167" i="13"/>
  <c r="C30168" i="13"/>
  <c r="C30169" i="13"/>
  <c r="C30170" i="13"/>
  <c r="C30171" i="13"/>
  <c r="C30172" i="13"/>
  <c r="C30173" i="13"/>
  <c r="C30174" i="13"/>
  <c r="C30175" i="13"/>
  <c r="C30176" i="13"/>
  <c r="C30177" i="13"/>
  <c r="C30178" i="13"/>
  <c r="C30179" i="13"/>
  <c r="C30180" i="13"/>
  <c r="C30181" i="13"/>
  <c r="C30182" i="13"/>
  <c r="C30183" i="13"/>
  <c r="C30184" i="13"/>
  <c r="C30185" i="13"/>
  <c r="C30186" i="13"/>
  <c r="C30187" i="13"/>
  <c r="C30188" i="13"/>
  <c r="C30189" i="13"/>
  <c r="C30190" i="13"/>
  <c r="C30191" i="13"/>
  <c r="C30192" i="13"/>
  <c r="C30193" i="13"/>
  <c r="C30194" i="13"/>
  <c r="C30195" i="13"/>
  <c r="C30196" i="13"/>
  <c r="C30197" i="13"/>
  <c r="C30198" i="13"/>
  <c r="C30199" i="13"/>
  <c r="C30200" i="13"/>
  <c r="C30201" i="13"/>
  <c r="C30202" i="13"/>
  <c r="C30203" i="13"/>
  <c r="C30204" i="13"/>
  <c r="C30205" i="13"/>
  <c r="C30206" i="13"/>
  <c r="C30207" i="13"/>
  <c r="C30208" i="13"/>
  <c r="C30209" i="13"/>
  <c r="C30210" i="13"/>
  <c r="C30211" i="13"/>
  <c r="C30212" i="13"/>
  <c r="C30213" i="13"/>
  <c r="C30214" i="13"/>
  <c r="C30215" i="13"/>
  <c r="C30216" i="13"/>
  <c r="C30217" i="13"/>
  <c r="C30218" i="13"/>
  <c r="C30219" i="13"/>
  <c r="C30220" i="13"/>
  <c r="C30221" i="13"/>
  <c r="C30222" i="13"/>
  <c r="C30223" i="13"/>
  <c r="C30224" i="13"/>
  <c r="C30225" i="13"/>
  <c r="C30226" i="13"/>
  <c r="C30227" i="13"/>
  <c r="C30228" i="13"/>
  <c r="C30229" i="13"/>
  <c r="C30230" i="13"/>
  <c r="C30231" i="13"/>
  <c r="C30232" i="13"/>
  <c r="C30233" i="13"/>
  <c r="C30234" i="13"/>
  <c r="C30235" i="13"/>
  <c r="C30236" i="13"/>
  <c r="C30237" i="13"/>
  <c r="C30238" i="13"/>
  <c r="C30239" i="13"/>
  <c r="C30240" i="13"/>
  <c r="C30241" i="13"/>
  <c r="C30242" i="13"/>
  <c r="C30243" i="13"/>
  <c r="C30244" i="13"/>
  <c r="C30245" i="13"/>
  <c r="C30246" i="13"/>
  <c r="C30247" i="13"/>
  <c r="C30248" i="13"/>
  <c r="C30249" i="13"/>
  <c r="C30250" i="13"/>
  <c r="C30251" i="13"/>
  <c r="C30252" i="13"/>
  <c r="C30253" i="13"/>
  <c r="C30254" i="13"/>
  <c r="C30255" i="13"/>
  <c r="C30256" i="13"/>
  <c r="C30257" i="13"/>
  <c r="C30258" i="13"/>
  <c r="C30259" i="13"/>
  <c r="C30260" i="13"/>
  <c r="C30261" i="13"/>
  <c r="C30262" i="13"/>
  <c r="C30263" i="13"/>
  <c r="C30264" i="13"/>
  <c r="C30265" i="13"/>
  <c r="C30266" i="13"/>
  <c r="C30267" i="13"/>
  <c r="C30268" i="13"/>
  <c r="C30269" i="13"/>
  <c r="C30270" i="13"/>
  <c r="C30271" i="13"/>
  <c r="C30272" i="13"/>
  <c r="C30273" i="13"/>
  <c r="C30274" i="13"/>
  <c r="C30275" i="13"/>
  <c r="C30276" i="13"/>
  <c r="C30277" i="13"/>
  <c r="C30278" i="13"/>
  <c r="C30279" i="13"/>
  <c r="C30280" i="13"/>
  <c r="C30281" i="13"/>
  <c r="C30282" i="13"/>
  <c r="C30283" i="13"/>
  <c r="C30284" i="13"/>
  <c r="C30285" i="13"/>
  <c r="C30286" i="13"/>
  <c r="C30287" i="13"/>
  <c r="C30288" i="13"/>
  <c r="C30289" i="13"/>
  <c r="C30290" i="13"/>
  <c r="C30291" i="13"/>
  <c r="C30292" i="13"/>
  <c r="C30293" i="13"/>
  <c r="C30294" i="13"/>
  <c r="C30295" i="13"/>
  <c r="C30296" i="13"/>
  <c r="C30297" i="13"/>
  <c r="C30298" i="13"/>
  <c r="C30299" i="13"/>
  <c r="C30300" i="13"/>
  <c r="C30301" i="13"/>
  <c r="C30302" i="13"/>
  <c r="C30303" i="13"/>
  <c r="C30304" i="13"/>
  <c r="C30305" i="13"/>
  <c r="C30306" i="13"/>
  <c r="C30307" i="13"/>
  <c r="C30308" i="13"/>
  <c r="C30309" i="13"/>
  <c r="C30310" i="13"/>
  <c r="C30311" i="13"/>
  <c r="C30312" i="13"/>
  <c r="C30313" i="13"/>
  <c r="C30314" i="13"/>
  <c r="C30315" i="13"/>
  <c r="C30316" i="13"/>
  <c r="C30317" i="13"/>
  <c r="C30318" i="13"/>
  <c r="C30319" i="13"/>
  <c r="C30320" i="13"/>
  <c r="C30321" i="13"/>
  <c r="C30322" i="13"/>
  <c r="C30323" i="13"/>
  <c r="C30324" i="13"/>
  <c r="C30325" i="13"/>
  <c r="C30326" i="13"/>
  <c r="C30327" i="13"/>
  <c r="C30328" i="13"/>
  <c r="C30329" i="13"/>
  <c r="C30330" i="13"/>
  <c r="C30331" i="13"/>
  <c r="C30332" i="13"/>
  <c r="C30333" i="13"/>
  <c r="C30334" i="13"/>
  <c r="C30335" i="13"/>
  <c r="C30336" i="13"/>
  <c r="C30337" i="13"/>
  <c r="C30338" i="13"/>
  <c r="C30339" i="13"/>
  <c r="C30340" i="13"/>
  <c r="C30341" i="13"/>
  <c r="C30342" i="13"/>
  <c r="C30343" i="13"/>
  <c r="C30344" i="13"/>
  <c r="C30345" i="13"/>
  <c r="C30346" i="13"/>
  <c r="C30347" i="13"/>
  <c r="C30348" i="13"/>
  <c r="C30349" i="13"/>
  <c r="C30350" i="13"/>
  <c r="C30351" i="13"/>
  <c r="C30352" i="13"/>
  <c r="C30353" i="13"/>
  <c r="C30354" i="13"/>
  <c r="C30355" i="13"/>
  <c r="C30356" i="13"/>
  <c r="C30357" i="13"/>
  <c r="C30358" i="13"/>
  <c r="C30359" i="13"/>
  <c r="C30360" i="13"/>
  <c r="C30361" i="13"/>
  <c r="C30362" i="13"/>
  <c r="C30363" i="13"/>
  <c r="C30364" i="13"/>
  <c r="C30365" i="13"/>
  <c r="C30366" i="13"/>
  <c r="C30367" i="13"/>
  <c r="C30368" i="13"/>
  <c r="C30369" i="13"/>
  <c r="C30370" i="13"/>
  <c r="C30371" i="13"/>
  <c r="C30372" i="13"/>
  <c r="C30373" i="13"/>
  <c r="C30374" i="13"/>
  <c r="C30375" i="13"/>
  <c r="C30376" i="13"/>
  <c r="C30377" i="13"/>
  <c r="C30378" i="13"/>
  <c r="C30379" i="13"/>
  <c r="C30380" i="13"/>
  <c r="C30381" i="13"/>
  <c r="C30382" i="13"/>
  <c r="C30383" i="13"/>
  <c r="C30384" i="13"/>
  <c r="C30385" i="13"/>
  <c r="C30386" i="13"/>
  <c r="C30387" i="13"/>
  <c r="C30388" i="13"/>
  <c r="C30389" i="13"/>
  <c r="C30390" i="13"/>
  <c r="C30391" i="13"/>
  <c r="C30392" i="13"/>
  <c r="C30393" i="13"/>
  <c r="C30394" i="13"/>
  <c r="C30395" i="13"/>
  <c r="C30396" i="13"/>
  <c r="C30397" i="13"/>
  <c r="C30398" i="13"/>
  <c r="C30399" i="13"/>
  <c r="C30400" i="13"/>
  <c r="C30401" i="13"/>
  <c r="C30402" i="13"/>
  <c r="C30403" i="13"/>
  <c r="C30404" i="13"/>
  <c r="C30405" i="13"/>
  <c r="C30406" i="13"/>
  <c r="C30407" i="13"/>
  <c r="C30408" i="13"/>
  <c r="C30409" i="13"/>
  <c r="C30410" i="13"/>
  <c r="C30411" i="13"/>
  <c r="C30412" i="13"/>
  <c r="C30413" i="13"/>
  <c r="C30414" i="13"/>
  <c r="C30415" i="13"/>
  <c r="C30416" i="13"/>
  <c r="C30417" i="13"/>
  <c r="C30418" i="13"/>
  <c r="C30419" i="13"/>
  <c r="C30420" i="13"/>
  <c r="C30421" i="13"/>
  <c r="C30422" i="13"/>
  <c r="C30423" i="13"/>
  <c r="C30424" i="13"/>
  <c r="C30425" i="13"/>
  <c r="C30426" i="13"/>
  <c r="C30427" i="13"/>
  <c r="C30428" i="13"/>
  <c r="C30429" i="13"/>
  <c r="C30430" i="13"/>
  <c r="C30431" i="13"/>
  <c r="C30432" i="13"/>
  <c r="C30433" i="13"/>
  <c r="C30434" i="13"/>
  <c r="C30435" i="13"/>
  <c r="C30436" i="13"/>
  <c r="C30437" i="13"/>
  <c r="C30438" i="13"/>
  <c r="C30439" i="13"/>
  <c r="C30440" i="13"/>
  <c r="C30441" i="13"/>
  <c r="C30442" i="13"/>
  <c r="C30443" i="13"/>
  <c r="C30444" i="13"/>
  <c r="C30445" i="13"/>
  <c r="C30446" i="13"/>
  <c r="C30447" i="13"/>
  <c r="C30448" i="13"/>
  <c r="C30449" i="13"/>
  <c r="C30450" i="13"/>
  <c r="C30451" i="13"/>
  <c r="C30452" i="13"/>
  <c r="C30453" i="13"/>
  <c r="C30454" i="13"/>
  <c r="C30455" i="13"/>
  <c r="C30456" i="13"/>
  <c r="C30457" i="13"/>
  <c r="C30458" i="13"/>
  <c r="C30459" i="13"/>
  <c r="C30460" i="13"/>
  <c r="C30461" i="13"/>
  <c r="C30462" i="13"/>
  <c r="C30463" i="13"/>
  <c r="C30464" i="13"/>
  <c r="C30465" i="13"/>
  <c r="C30466" i="13"/>
  <c r="C30467" i="13"/>
  <c r="C30468" i="13"/>
  <c r="C30469" i="13"/>
  <c r="C30470" i="13"/>
  <c r="C30471" i="13"/>
  <c r="C30472" i="13"/>
  <c r="C30473" i="13"/>
  <c r="C30474" i="13"/>
  <c r="C30475" i="13"/>
  <c r="C30476" i="13"/>
  <c r="C30477" i="13"/>
  <c r="C30478" i="13"/>
  <c r="C30479" i="13"/>
  <c r="C30480" i="13"/>
  <c r="C30481" i="13"/>
  <c r="C30482" i="13"/>
  <c r="C30483" i="13"/>
  <c r="C30484" i="13"/>
  <c r="C30485" i="13"/>
  <c r="C30486" i="13"/>
  <c r="C30487" i="13"/>
  <c r="C30488" i="13"/>
  <c r="C30489" i="13"/>
  <c r="C30490" i="13"/>
  <c r="C30491" i="13"/>
  <c r="C30492" i="13"/>
  <c r="C30493" i="13"/>
  <c r="C30494" i="13"/>
  <c r="C30495" i="13"/>
  <c r="C30496" i="13"/>
  <c r="C30497" i="13"/>
  <c r="C30498" i="13"/>
  <c r="C30499" i="13"/>
  <c r="C30500" i="13"/>
  <c r="C30501" i="13"/>
  <c r="C30502" i="13"/>
  <c r="C30503" i="13"/>
  <c r="C30504" i="13"/>
  <c r="C30505" i="13"/>
  <c r="C30506" i="13"/>
  <c r="C30507" i="13"/>
  <c r="C30508" i="13"/>
  <c r="C30509" i="13"/>
  <c r="C30510" i="13"/>
  <c r="C30511" i="13"/>
  <c r="C30512" i="13"/>
  <c r="C30513" i="13"/>
  <c r="C30514" i="13"/>
  <c r="C30515" i="13"/>
  <c r="C30516" i="13"/>
  <c r="C30517" i="13"/>
  <c r="C30518" i="13"/>
  <c r="C30519" i="13"/>
  <c r="C30520" i="13"/>
  <c r="C30521" i="13"/>
  <c r="C30522" i="13"/>
  <c r="C30523" i="13"/>
  <c r="C30524" i="13"/>
  <c r="C30525" i="13"/>
  <c r="C30526" i="13"/>
  <c r="C30527" i="13"/>
  <c r="C30528" i="13"/>
  <c r="C30529" i="13"/>
  <c r="C30530" i="13"/>
  <c r="C30531" i="13"/>
  <c r="C30532" i="13"/>
  <c r="C30533" i="13"/>
  <c r="C30534" i="13"/>
  <c r="C30535" i="13"/>
  <c r="C30536" i="13"/>
  <c r="C30537" i="13"/>
  <c r="C30538" i="13"/>
  <c r="C30539" i="13"/>
  <c r="C30540" i="13"/>
  <c r="C30541" i="13"/>
  <c r="C30542" i="13"/>
  <c r="C30543" i="13"/>
  <c r="C30544" i="13"/>
  <c r="C30545" i="13"/>
  <c r="C30546" i="13"/>
  <c r="C30547" i="13"/>
  <c r="C30548" i="13"/>
  <c r="C30549" i="13"/>
  <c r="C30550" i="13"/>
  <c r="C30551" i="13"/>
  <c r="C30552" i="13"/>
  <c r="C30553" i="13"/>
  <c r="C30554" i="13"/>
  <c r="C30555" i="13"/>
  <c r="C30556" i="13"/>
  <c r="C30557" i="13"/>
  <c r="C30558" i="13"/>
  <c r="C30559" i="13"/>
  <c r="C30560" i="13"/>
  <c r="C30561" i="13"/>
  <c r="C30562" i="13"/>
  <c r="C30563" i="13"/>
  <c r="C30564" i="13"/>
  <c r="C30565" i="13"/>
  <c r="C30566" i="13"/>
  <c r="C30567" i="13"/>
  <c r="C30568" i="13"/>
  <c r="C30569" i="13"/>
  <c r="C30570" i="13"/>
  <c r="C30571" i="13"/>
  <c r="C30572" i="13"/>
  <c r="C30573" i="13"/>
  <c r="C30574" i="13"/>
  <c r="C30575" i="13"/>
  <c r="C30576" i="13"/>
  <c r="C30577" i="13"/>
  <c r="C30578" i="13"/>
  <c r="C30579" i="13"/>
  <c r="C30580" i="13"/>
  <c r="C30581" i="13"/>
  <c r="C30582" i="13"/>
  <c r="C30583" i="13"/>
  <c r="C30584" i="13"/>
  <c r="C30585" i="13"/>
  <c r="C30586" i="13"/>
  <c r="C30587" i="13"/>
  <c r="C30588" i="13"/>
  <c r="C30589" i="13"/>
  <c r="C30590" i="13"/>
  <c r="C30591" i="13"/>
  <c r="C30592" i="13"/>
  <c r="C30593" i="13"/>
  <c r="C30594" i="13"/>
  <c r="C30595" i="13"/>
  <c r="C30596" i="13"/>
  <c r="C30597" i="13"/>
  <c r="C30598" i="13"/>
  <c r="C30599" i="13"/>
  <c r="C30600" i="13"/>
  <c r="C30601" i="13"/>
  <c r="C30602" i="13"/>
  <c r="C30603" i="13"/>
  <c r="C30604" i="13"/>
  <c r="C30605" i="13"/>
  <c r="C30606" i="13"/>
  <c r="C30607" i="13"/>
  <c r="C30608" i="13"/>
  <c r="C30609" i="13"/>
  <c r="C30610" i="13"/>
  <c r="C30611" i="13"/>
  <c r="C30612" i="13"/>
  <c r="C30613" i="13"/>
  <c r="C30614" i="13"/>
  <c r="C30615" i="13"/>
  <c r="C30616" i="13"/>
  <c r="C30617" i="13"/>
  <c r="C30618" i="13"/>
  <c r="C30619" i="13"/>
  <c r="C30620" i="13"/>
  <c r="C30621" i="13"/>
  <c r="C30622" i="13"/>
  <c r="C30623" i="13"/>
  <c r="C30624" i="13"/>
  <c r="C30625" i="13"/>
  <c r="C30626" i="13"/>
  <c r="C30627" i="13"/>
  <c r="C30628" i="13"/>
  <c r="C30629" i="13"/>
  <c r="C30630" i="13"/>
  <c r="C30631" i="13"/>
  <c r="C30632" i="13"/>
  <c r="C30633" i="13"/>
  <c r="C30634" i="13"/>
  <c r="C30635" i="13"/>
  <c r="C30636" i="13"/>
  <c r="C30637" i="13"/>
  <c r="C30638" i="13"/>
  <c r="C30639" i="13"/>
  <c r="C30640" i="13"/>
  <c r="C30641" i="13"/>
  <c r="C30642" i="13"/>
  <c r="C30643" i="13"/>
  <c r="C30644" i="13"/>
  <c r="C30645" i="13"/>
  <c r="C30646" i="13"/>
  <c r="C30647" i="13"/>
  <c r="C30648" i="13"/>
  <c r="C30649" i="13"/>
  <c r="C30650" i="13"/>
  <c r="C30651" i="13"/>
  <c r="C30652" i="13"/>
  <c r="C30653" i="13"/>
  <c r="C30654" i="13"/>
  <c r="C30655" i="13"/>
  <c r="C30656" i="13"/>
  <c r="C30657" i="13"/>
  <c r="C30658" i="13"/>
  <c r="C30659" i="13"/>
  <c r="C30660" i="13"/>
  <c r="C30661" i="13"/>
  <c r="C30662" i="13"/>
  <c r="C30663" i="13"/>
  <c r="C30664" i="13"/>
  <c r="C30665" i="13"/>
  <c r="C30666" i="13"/>
  <c r="C30667" i="13"/>
  <c r="C30668" i="13"/>
  <c r="C30669" i="13"/>
  <c r="C30670" i="13"/>
  <c r="C30671" i="13"/>
  <c r="C30672" i="13"/>
  <c r="C30673" i="13"/>
  <c r="C30674" i="13"/>
  <c r="C30675" i="13"/>
  <c r="C30676" i="13"/>
  <c r="C30677" i="13"/>
  <c r="C30678" i="13"/>
  <c r="C30679" i="13"/>
  <c r="C30680" i="13"/>
  <c r="C30681" i="13"/>
  <c r="C30682" i="13"/>
  <c r="C30683" i="13"/>
  <c r="C30684" i="13"/>
  <c r="C30685" i="13"/>
  <c r="C30686" i="13"/>
  <c r="C30687" i="13"/>
  <c r="C30688" i="13"/>
  <c r="C30689" i="13"/>
  <c r="C30690" i="13"/>
  <c r="C30691" i="13"/>
  <c r="C30692" i="13"/>
  <c r="C30693" i="13"/>
  <c r="C30694" i="13"/>
  <c r="C30695" i="13"/>
  <c r="C30696" i="13"/>
  <c r="C30697" i="13"/>
  <c r="C30698" i="13"/>
  <c r="C30699" i="13"/>
  <c r="C30700" i="13"/>
  <c r="C30701" i="13"/>
  <c r="C30702" i="13"/>
  <c r="C30703" i="13"/>
  <c r="C30704" i="13"/>
  <c r="C30705" i="13"/>
  <c r="C30706" i="13"/>
  <c r="C30707" i="13"/>
  <c r="C30708" i="13"/>
  <c r="C30709" i="13"/>
  <c r="C30710" i="13"/>
  <c r="C30711" i="13"/>
  <c r="C30712" i="13"/>
  <c r="C30713" i="13"/>
  <c r="C30714" i="13"/>
  <c r="C30715" i="13"/>
  <c r="C30716" i="13"/>
  <c r="C30717" i="13"/>
  <c r="C30718" i="13"/>
  <c r="C30719" i="13"/>
  <c r="C30720" i="13"/>
  <c r="C30721" i="13"/>
  <c r="C30722" i="13"/>
  <c r="C30723" i="13"/>
  <c r="C30724" i="13"/>
  <c r="C30725" i="13"/>
  <c r="C30726" i="13"/>
  <c r="C30727" i="13"/>
  <c r="C30728" i="13"/>
  <c r="C30729" i="13"/>
  <c r="C30730" i="13"/>
  <c r="C30731" i="13"/>
  <c r="C30732" i="13"/>
  <c r="C30733" i="13"/>
  <c r="C30734" i="13"/>
  <c r="C30735" i="13"/>
  <c r="C30736" i="13"/>
  <c r="C30737" i="13"/>
  <c r="C30738" i="13"/>
  <c r="C30739" i="13"/>
  <c r="C30740" i="13"/>
  <c r="C30741" i="13"/>
  <c r="C30742" i="13"/>
  <c r="C30743" i="13"/>
  <c r="C30744" i="13"/>
  <c r="C30745" i="13"/>
  <c r="C30746" i="13"/>
  <c r="C30747" i="13"/>
  <c r="C30748" i="13"/>
  <c r="C30749" i="13"/>
  <c r="C30750" i="13"/>
  <c r="C30751" i="13"/>
  <c r="C30752" i="13"/>
  <c r="C30753" i="13"/>
  <c r="C30754" i="13"/>
  <c r="C30755" i="13"/>
  <c r="C30756" i="13"/>
  <c r="C30757" i="13"/>
  <c r="C30758" i="13"/>
  <c r="C30759" i="13"/>
  <c r="C30760" i="13"/>
  <c r="C30761" i="13"/>
  <c r="C30762" i="13"/>
  <c r="C30763" i="13"/>
  <c r="C30764" i="13"/>
  <c r="C30765" i="13"/>
  <c r="C30766" i="13"/>
  <c r="C30767" i="13"/>
  <c r="C30768" i="13"/>
  <c r="C30769" i="13"/>
  <c r="C30770" i="13"/>
  <c r="C30771" i="13"/>
  <c r="C30772" i="13"/>
  <c r="C30773" i="13"/>
  <c r="C30774" i="13"/>
  <c r="C30775" i="13"/>
  <c r="C30776" i="13"/>
  <c r="C30777" i="13"/>
  <c r="C30778" i="13"/>
  <c r="C30779" i="13"/>
  <c r="C30780" i="13"/>
  <c r="C30781" i="13"/>
  <c r="C30782" i="13"/>
  <c r="C30783" i="13"/>
  <c r="C30784" i="13"/>
  <c r="C30785" i="13"/>
  <c r="C30786" i="13"/>
  <c r="C30787" i="13"/>
  <c r="C30788" i="13"/>
  <c r="C30789" i="13"/>
  <c r="C30790" i="13"/>
  <c r="C30791" i="13"/>
  <c r="C30792" i="13"/>
  <c r="C30793" i="13"/>
  <c r="C30794" i="13"/>
  <c r="C30795" i="13"/>
  <c r="C30796" i="13"/>
  <c r="C30797" i="13"/>
  <c r="C30798" i="13"/>
  <c r="C30799" i="13"/>
  <c r="C30800" i="13"/>
  <c r="C30801" i="13"/>
  <c r="C30802" i="13"/>
  <c r="C30803" i="13"/>
  <c r="C30804" i="13"/>
  <c r="C30805" i="13"/>
  <c r="C30806" i="13"/>
  <c r="C30807" i="13"/>
  <c r="C30808" i="13"/>
  <c r="C30809" i="13"/>
  <c r="C30810" i="13"/>
  <c r="C30811" i="13"/>
  <c r="C30812" i="13"/>
  <c r="C30813" i="13"/>
  <c r="C30814" i="13"/>
  <c r="C30815" i="13"/>
  <c r="C30816" i="13"/>
  <c r="C30817" i="13"/>
  <c r="C30818" i="13"/>
  <c r="C30819" i="13"/>
  <c r="C30820" i="13"/>
  <c r="C30821" i="13"/>
  <c r="C30822" i="13"/>
  <c r="C30823" i="13"/>
  <c r="C30824" i="13"/>
  <c r="C30825" i="13"/>
  <c r="C30826" i="13"/>
  <c r="C30827" i="13"/>
  <c r="C30828" i="13"/>
  <c r="C30829" i="13"/>
  <c r="C30830" i="13"/>
  <c r="C30831" i="13"/>
  <c r="C30832" i="13"/>
  <c r="C30833" i="13"/>
  <c r="C30834" i="13"/>
  <c r="C30835" i="13"/>
  <c r="C30836" i="13"/>
  <c r="C30837" i="13"/>
  <c r="C30838" i="13"/>
  <c r="C30839" i="13"/>
  <c r="C30840" i="13"/>
  <c r="C30841" i="13"/>
  <c r="C30842" i="13"/>
  <c r="C30843" i="13"/>
  <c r="C30844" i="13"/>
  <c r="C30845" i="13"/>
  <c r="C30846" i="13"/>
  <c r="C30847" i="13"/>
  <c r="C30848" i="13"/>
  <c r="C30849" i="13"/>
  <c r="C30850" i="13"/>
  <c r="C30851" i="13"/>
  <c r="C30852" i="13"/>
  <c r="C30853" i="13"/>
  <c r="C30854" i="13"/>
  <c r="C30855" i="13"/>
  <c r="C30856" i="13"/>
  <c r="C30857" i="13"/>
  <c r="C30858" i="13"/>
  <c r="C30859" i="13"/>
  <c r="C30860" i="13"/>
  <c r="C30861" i="13"/>
  <c r="C30862" i="13"/>
  <c r="C30863" i="13"/>
  <c r="C30864" i="13"/>
  <c r="C30865" i="13"/>
  <c r="C30866" i="13"/>
  <c r="C30867" i="13"/>
  <c r="C30868" i="13"/>
  <c r="C30869" i="13"/>
  <c r="C30870" i="13"/>
  <c r="C30871" i="13"/>
  <c r="C30872" i="13"/>
  <c r="C30873" i="13"/>
  <c r="C30874" i="13"/>
  <c r="C30875" i="13"/>
  <c r="C30876" i="13"/>
  <c r="C30877" i="13"/>
  <c r="C30878" i="13"/>
  <c r="C30879" i="13"/>
  <c r="C30880" i="13"/>
  <c r="C30881" i="13"/>
  <c r="C30882" i="13"/>
  <c r="C30883" i="13"/>
  <c r="C30884" i="13"/>
  <c r="C30885" i="13"/>
  <c r="C30886" i="13"/>
  <c r="C30887" i="13"/>
  <c r="C30888" i="13"/>
  <c r="C30889" i="13"/>
  <c r="C30890" i="13"/>
  <c r="C30891" i="13"/>
  <c r="C30892" i="13"/>
  <c r="C30893" i="13"/>
  <c r="C30894" i="13"/>
  <c r="C30895" i="13"/>
  <c r="C30896" i="13"/>
  <c r="C30897" i="13"/>
  <c r="C30898" i="13"/>
  <c r="C30899" i="13"/>
  <c r="C30900" i="13"/>
  <c r="C30901" i="13"/>
  <c r="C30902" i="13"/>
  <c r="C30903" i="13"/>
  <c r="C30904" i="13"/>
  <c r="C30905" i="13"/>
  <c r="C30906" i="13"/>
  <c r="C30907" i="13"/>
  <c r="C30908" i="13"/>
  <c r="C30909" i="13"/>
  <c r="C30910" i="13"/>
  <c r="C30911" i="13"/>
  <c r="C30912" i="13"/>
  <c r="C30913" i="13"/>
  <c r="C30914" i="13"/>
  <c r="C30915" i="13"/>
  <c r="C30916" i="13"/>
  <c r="C30917" i="13"/>
  <c r="C30918" i="13"/>
  <c r="C30919" i="13"/>
  <c r="C30920" i="13"/>
  <c r="C30921" i="13"/>
  <c r="C30922" i="13"/>
  <c r="C30923" i="13"/>
  <c r="C30924" i="13"/>
  <c r="C30925" i="13"/>
  <c r="C30926" i="13"/>
  <c r="C30927" i="13"/>
  <c r="C30928" i="13"/>
  <c r="C30929" i="13"/>
  <c r="C30930" i="13"/>
  <c r="C30931" i="13"/>
  <c r="C30932" i="13"/>
  <c r="C30933" i="13"/>
  <c r="C30934" i="13"/>
  <c r="C30935" i="13"/>
  <c r="C30936" i="13"/>
  <c r="C30937" i="13"/>
  <c r="C30938" i="13"/>
  <c r="C30939" i="13"/>
  <c r="C30940" i="13"/>
  <c r="C30941" i="13"/>
  <c r="C30942" i="13"/>
  <c r="C30943" i="13"/>
  <c r="C30944" i="13"/>
  <c r="C30945" i="13"/>
  <c r="C30946" i="13"/>
  <c r="C30947" i="13"/>
  <c r="C30948" i="13"/>
  <c r="C30949" i="13"/>
  <c r="C30950" i="13"/>
  <c r="C30951" i="13"/>
  <c r="C30952" i="13"/>
  <c r="C30953" i="13"/>
  <c r="C30954" i="13"/>
  <c r="C30955" i="13"/>
  <c r="C30956" i="13"/>
  <c r="C30957" i="13"/>
  <c r="C30958" i="13"/>
  <c r="C30959" i="13"/>
  <c r="C30960" i="13"/>
  <c r="C30961" i="13"/>
  <c r="C30962" i="13"/>
  <c r="C30963" i="13"/>
  <c r="C30964" i="13"/>
  <c r="C30965" i="13"/>
  <c r="C30966" i="13"/>
  <c r="C30967" i="13"/>
  <c r="C30968" i="13"/>
  <c r="C30969" i="13"/>
  <c r="C30970" i="13"/>
  <c r="C30971" i="13"/>
  <c r="C30972" i="13"/>
  <c r="C30973" i="13"/>
  <c r="C30974" i="13"/>
  <c r="C30975" i="13"/>
  <c r="C30976" i="13"/>
  <c r="C30977" i="13"/>
  <c r="C30978" i="13"/>
  <c r="C30979" i="13"/>
  <c r="C30980" i="13"/>
  <c r="C30981" i="13"/>
  <c r="C30982" i="13"/>
  <c r="C30983" i="13"/>
  <c r="C30984" i="13"/>
  <c r="C30985" i="13"/>
  <c r="C30986" i="13"/>
  <c r="C30987" i="13"/>
  <c r="C30988" i="13"/>
  <c r="C30989" i="13"/>
  <c r="C30990" i="13"/>
  <c r="C30991" i="13"/>
  <c r="C30992" i="13"/>
  <c r="C30993" i="13"/>
  <c r="C30994" i="13"/>
  <c r="C30995" i="13"/>
  <c r="C30996" i="13"/>
  <c r="C30997" i="13"/>
  <c r="C30998" i="13"/>
  <c r="C30999" i="13"/>
  <c r="C31000" i="13"/>
  <c r="C31001" i="13"/>
  <c r="C31002" i="13"/>
  <c r="C31003" i="13"/>
  <c r="C31004" i="13"/>
  <c r="C31005" i="13"/>
  <c r="C31006" i="13"/>
  <c r="C31007" i="13"/>
  <c r="C31008" i="13"/>
  <c r="C31009" i="13"/>
  <c r="C31010" i="13"/>
  <c r="C31011" i="13"/>
  <c r="C31012" i="13"/>
  <c r="C31013" i="13"/>
  <c r="C31014" i="13"/>
  <c r="C31015" i="13"/>
  <c r="C31016" i="13"/>
  <c r="C31017" i="13"/>
  <c r="C31018" i="13"/>
  <c r="C31019" i="13"/>
  <c r="C31020" i="13"/>
  <c r="C31021" i="13"/>
  <c r="C31022" i="13"/>
  <c r="C31023" i="13"/>
  <c r="C31024" i="13"/>
  <c r="C31025" i="13"/>
  <c r="C31026" i="13"/>
  <c r="C31027" i="13"/>
  <c r="C31028" i="13"/>
  <c r="C31029" i="13"/>
  <c r="C31030" i="13"/>
  <c r="C31031" i="13"/>
  <c r="C31032" i="13"/>
  <c r="C31033" i="13"/>
  <c r="C31034" i="13"/>
  <c r="C31035" i="13"/>
  <c r="C31036" i="13"/>
  <c r="C31037" i="13"/>
  <c r="C31038" i="13"/>
  <c r="C31039" i="13"/>
  <c r="C31040" i="13"/>
  <c r="C31041" i="13"/>
  <c r="C31042" i="13"/>
  <c r="C31043" i="13"/>
  <c r="C31044" i="13"/>
  <c r="C31045" i="13"/>
  <c r="C31046" i="13"/>
  <c r="C31047" i="13"/>
  <c r="C31048" i="13"/>
  <c r="C31049" i="13"/>
  <c r="C31050" i="13"/>
  <c r="C31051" i="13"/>
  <c r="C31052" i="13"/>
  <c r="C31053" i="13"/>
  <c r="C31054" i="13"/>
  <c r="C31055" i="13"/>
  <c r="C31056" i="13"/>
  <c r="C31057" i="13"/>
  <c r="C31058" i="13"/>
  <c r="C31059" i="13"/>
  <c r="C31060" i="13"/>
  <c r="C31061" i="13"/>
  <c r="C31062" i="13"/>
  <c r="C31063" i="13"/>
  <c r="C31064" i="13"/>
  <c r="C31065" i="13"/>
  <c r="C31066" i="13"/>
  <c r="C31067" i="13"/>
  <c r="C31068" i="13"/>
  <c r="C31069" i="13"/>
  <c r="C31070" i="13"/>
  <c r="C31071" i="13"/>
  <c r="C31072" i="13"/>
  <c r="C31073" i="13"/>
  <c r="C31074" i="13"/>
  <c r="C31075" i="13"/>
  <c r="C31076" i="13"/>
  <c r="C31077" i="13"/>
  <c r="C31078" i="13"/>
  <c r="C31079" i="13"/>
  <c r="C31080" i="13"/>
  <c r="C31081" i="13"/>
  <c r="C31082" i="13"/>
  <c r="C31083" i="13"/>
  <c r="C31084" i="13"/>
  <c r="C31085" i="13"/>
  <c r="C31086" i="13"/>
  <c r="C31087" i="13"/>
  <c r="C31088" i="13"/>
  <c r="C31089" i="13"/>
  <c r="C31090" i="13"/>
  <c r="C31091" i="13"/>
  <c r="C31092" i="13"/>
  <c r="C31093" i="13"/>
  <c r="C31094" i="13"/>
  <c r="C31095" i="13"/>
  <c r="C31096" i="13"/>
  <c r="C31097" i="13"/>
  <c r="C31098" i="13"/>
  <c r="C31099" i="13"/>
  <c r="C31100" i="13"/>
  <c r="C31101" i="13"/>
  <c r="C31102" i="13"/>
  <c r="C31103" i="13"/>
  <c r="C31104" i="13"/>
  <c r="C31105" i="13"/>
  <c r="C31106" i="13"/>
  <c r="C31107" i="13"/>
  <c r="C31108" i="13"/>
  <c r="C31109" i="13"/>
  <c r="C31110" i="13"/>
  <c r="C31111" i="13"/>
  <c r="C31112" i="13"/>
  <c r="C31113" i="13"/>
  <c r="C31114" i="13"/>
  <c r="C31115" i="13"/>
  <c r="C31116" i="13"/>
  <c r="C31117" i="13"/>
  <c r="C31118" i="13"/>
  <c r="C31119" i="13"/>
  <c r="C31120" i="13"/>
  <c r="C31121" i="13"/>
  <c r="C31122" i="13"/>
  <c r="C31123" i="13"/>
  <c r="C31124" i="13"/>
  <c r="C31125" i="13"/>
  <c r="C31126" i="13"/>
  <c r="C31127" i="13"/>
  <c r="C31128" i="13"/>
  <c r="C31129" i="13"/>
  <c r="C31130" i="13"/>
  <c r="C31131" i="13"/>
  <c r="C31132" i="13"/>
  <c r="C31133" i="13"/>
  <c r="C31134" i="13"/>
  <c r="C31135" i="13"/>
  <c r="C31136" i="13"/>
  <c r="C31137" i="13"/>
  <c r="C31138" i="13"/>
  <c r="C31139" i="13"/>
  <c r="C31140" i="13"/>
  <c r="C31141" i="13"/>
  <c r="C31142" i="13"/>
  <c r="C31143" i="13"/>
  <c r="C31144" i="13"/>
  <c r="C31145" i="13"/>
  <c r="C31146" i="13"/>
  <c r="C31147" i="13"/>
  <c r="C31148" i="13"/>
  <c r="C31149" i="13"/>
  <c r="C31150" i="13"/>
  <c r="C31151" i="13"/>
  <c r="C31152" i="13"/>
  <c r="C31153" i="13"/>
  <c r="C31154" i="13"/>
  <c r="C31155" i="13"/>
  <c r="C31156" i="13"/>
  <c r="C31157" i="13"/>
  <c r="C31158" i="13"/>
  <c r="C31159" i="13"/>
  <c r="C31160" i="13"/>
  <c r="C31161" i="13"/>
  <c r="C31162" i="13"/>
  <c r="C31163" i="13"/>
  <c r="C31164" i="13"/>
  <c r="C31165" i="13"/>
  <c r="C31166" i="13"/>
  <c r="C31167" i="13"/>
  <c r="C31168" i="13"/>
  <c r="C31169" i="13"/>
  <c r="C31170" i="13"/>
  <c r="C31171" i="13"/>
  <c r="C31172" i="13"/>
  <c r="C31173" i="13"/>
  <c r="C31174" i="13"/>
  <c r="C31175" i="13"/>
  <c r="C31176" i="13"/>
  <c r="C31177" i="13"/>
  <c r="C31178" i="13"/>
  <c r="C31179" i="13"/>
  <c r="C31180" i="13"/>
  <c r="C31181" i="13"/>
  <c r="C31182" i="13"/>
  <c r="C31183" i="13"/>
  <c r="C31184" i="13"/>
  <c r="C31185" i="13"/>
  <c r="C31186" i="13"/>
  <c r="C31187" i="13"/>
  <c r="C31188" i="13"/>
  <c r="C31189" i="13"/>
  <c r="C31190" i="13"/>
  <c r="C31191" i="13"/>
  <c r="C31192" i="13"/>
  <c r="C31193" i="13"/>
  <c r="C31194" i="13"/>
  <c r="C31195" i="13"/>
  <c r="C31196" i="13"/>
  <c r="C31197" i="13"/>
  <c r="C31198" i="13"/>
  <c r="C31199" i="13"/>
  <c r="C31200" i="13"/>
  <c r="C31201" i="13"/>
  <c r="C31202" i="13"/>
  <c r="C31203" i="13"/>
  <c r="C31204" i="13"/>
  <c r="C31205" i="13"/>
  <c r="C31206" i="13"/>
  <c r="C31207" i="13"/>
  <c r="C31208" i="13"/>
  <c r="C31209" i="13"/>
  <c r="C31210" i="13"/>
  <c r="C31211" i="13"/>
  <c r="C31212" i="13"/>
  <c r="C31213" i="13"/>
  <c r="C31214" i="13"/>
  <c r="C31215" i="13"/>
  <c r="C31216" i="13"/>
  <c r="C31217" i="13"/>
  <c r="C31218" i="13"/>
  <c r="C31219" i="13"/>
  <c r="C31220" i="13"/>
  <c r="C31221" i="13"/>
  <c r="C31222" i="13"/>
  <c r="C31223" i="13"/>
  <c r="C31224" i="13"/>
  <c r="C31225" i="13"/>
  <c r="C31226" i="13"/>
  <c r="C31227" i="13"/>
  <c r="C31228" i="13"/>
  <c r="C31229" i="13"/>
  <c r="C31230" i="13"/>
  <c r="C31231" i="13"/>
  <c r="C31232" i="13"/>
  <c r="C31233" i="13"/>
  <c r="C31234" i="13"/>
  <c r="C31235" i="13"/>
  <c r="C31236" i="13"/>
  <c r="C31237" i="13"/>
  <c r="C31238" i="13"/>
  <c r="C31239" i="13"/>
  <c r="C31240" i="13"/>
  <c r="C31241" i="13"/>
  <c r="C31242" i="13"/>
  <c r="C31243" i="13"/>
  <c r="C31244" i="13"/>
  <c r="C31245" i="13"/>
  <c r="C31246" i="13"/>
  <c r="C31247" i="13"/>
  <c r="C31248" i="13"/>
  <c r="C31249" i="13"/>
  <c r="C31250" i="13"/>
  <c r="C31251" i="13"/>
  <c r="C31252" i="13"/>
  <c r="C31253" i="13"/>
  <c r="C31254" i="13"/>
  <c r="C31255" i="13"/>
  <c r="C31256" i="13"/>
  <c r="C31257" i="13"/>
  <c r="C31258" i="13"/>
  <c r="C31259" i="13"/>
  <c r="C31260" i="13"/>
  <c r="C31261" i="13"/>
  <c r="C31262" i="13"/>
  <c r="C31263" i="13"/>
  <c r="C31264" i="13"/>
  <c r="C31265" i="13"/>
  <c r="C31266" i="13"/>
  <c r="C31267" i="13"/>
  <c r="C31268" i="13"/>
  <c r="C31269" i="13"/>
  <c r="C31270" i="13"/>
  <c r="C31271" i="13"/>
  <c r="C31272" i="13"/>
  <c r="C31273" i="13"/>
  <c r="C31274" i="13"/>
  <c r="C31275" i="13"/>
  <c r="C31276" i="13"/>
  <c r="C31277" i="13"/>
  <c r="C31278" i="13"/>
  <c r="C31279" i="13"/>
  <c r="C31280" i="13"/>
  <c r="C31281" i="13"/>
  <c r="C31282" i="13"/>
  <c r="C31283" i="13"/>
  <c r="C31284" i="13"/>
  <c r="C31285" i="13"/>
  <c r="C31286" i="13"/>
  <c r="C31287" i="13"/>
  <c r="C31288" i="13"/>
  <c r="C31289" i="13"/>
  <c r="C31290" i="13"/>
  <c r="C31291" i="13"/>
  <c r="C31292" i="13"/>
  <c r="C31293" i="13"/>
  <c r="C31294" i="13"/>
  <c r="C31295" i="13"/>
  <c r="C31296" i="13"/>
  <c r="C31297" i="13"/>
  <c r="C31298" i="13"/>
  <c r="C31299" i="13"/>
  <c r="C31300" i="13"/>
  <c r="C31301" i="13"/>
  <c r="C31302" i="13"/>
  <c r="C31303" i="13"/>
  <c r="C31304" i="13"/>
  <c r="C31305" i="13"/>
  <c r="C31306" i="13"/>
  <c r="C31307" i="13"/>
  <c r="C31308" i="13"/>
  <c r="C31309" i="13"/>
  <c r="C31310" i="13"/>
  <c r="C31311" i="13"/>
  <c r="C31312" i="13"/>
  <c r="C31313" i="13"/>
  <c r="C31314" i="13"/>
  <c r="C31315" i="13"/>
  <c r="C31316" i="13"/>
  <c r="C31317" i="13"/>
  <c r="C31318" i="13"/>
  <c r="C31319" i="13"/>
  <c r="C31320" i="13"/>
  <c r="C31321" i="13"/>
  <c r="C31322" i="13"/>
  <c r="C31323" i="13"/>
  <c r="C31324" i="13"/>
  <c r="C31325" i="13"/>
  <c r="C31326" i="13"/>
  <c r="C31327" i="13"/>
  <c r="C31328" i="13"/>
  <c r="C31329" i="13"/>
  <c r="C31330" i="13"/>
  <c r="C31331" i="13"/>
  <c r="C31332" i="13"/>
  <c r="C31333" i="13"/>
  <c r="C31334" i="13"/>
  <c r="C31335" i="13"/>
  <c r="C31336" i="13"/>
  <c r="C31337" i="13"/>
  <c r="C31338" i="13"/>
  <c r="C31339" i="13"/>
  <c r="C31340" i="13"/>
  <c r="C31341" i="13"/>
  <c r="C31342" i="13"/>
  <c r="C31343" i="13"/>
  <c r="C31344" i="13"/>
  <c r="C31345" i="13"/>
  <c r="C31346" i="13"/>
  <c r="C31347" i="13"/>
  <c r="C31348" i="13"/>
  <c r="C31349" i="13"/>
  <c r="C31350" i="13"/>
  <c r="C31351" i="13"/>
  <c r="C31352" i="13"/>
  <c r="C31353" i="13"/>
  <c r="C31354" i="13"/>
  <c r="C31355" i="13"/>
  <c r="C31356" i="13"/>
  <c r="C31357" i="13"/>
  <c r="C31358" i="13"/>
  <c r="C31359" i="13"/>
  <c r="C31360" i="13"/>
  <c r="C31361" i="13"/>
  <c r="C31362" i="13"/>
  <c r="C31363" i="13"/>
  <c r="C31364" i="13"/>
  <c r="C31365" i="13"/>
  <c r="C31366" i="13"/>
  <c r="C31367" i="13"/>
  <c r="C31368" i="13"/>
  <c r="C31369" i="13"/>
  <c r="C31370" i="13"/>
  <c r="C31371" i="13"/>
  <c r="C31372" i="13"/>
  <c r="C31373" i="13"/>
  <c r="C31374" i="13"/>
  <c r="C31375" i="13"/>
  <c r="C31376" i="13"/>
  <c r="C31377" i="13"/>
  <c r="C31378" i="13"/>
  <c r="C31379" i="13"/>
  <c r="C31380" i="13"/>
  <c r="C31381" i="13"/>
  <c r="C31382" i="13"/>
  <c r="C31383" i="13"/>
  <c r="C31384" i="13"/>
  <c r="C31385" i="13"/>
  <c r="C31386" i="13"/>
  <c r="C31387" i="13"/>
  <c r="C31388" i="13"/>
  <c r="C31389" i="13"/>
  <c r="C31390" i="13"/>
  <c r="C31391" i="13"/>
  <c r="C31392" i="13"/>
  <c r="C31393" i="13"/>
  <c r="C31394" i="13"/>
  <c r="C31395" i="13"/>
  <c r="C31396" i="13"/>
  <c r="C31397" i="13"/>
  <c r="C31398" i="13"/>
  <c r="C31399" i="13"/>
  <c r="C31400" i="13"/>
  <c r="C31401" i="13"/>
  <c r="C31402" i="13"/>
  <c r="C31403" i="13"/>
  <c r="C31404" i="13"/>
  <c r="C31405" i="13"/>
  <c r="C31406" i="13"/>
  <c r="C31407" i="13"/>
  <c r="C31408" i="13"/>
  <c r="C31409" i="13"/>
  <c r="C31410" i="13"/>
  <c r="C31411" i="13"/>
  <c r="C31412" i="13"/>
  <c r="C31413" i="13"/>
  <c r="C31414" i="13"/>
  <c r="C31415" i="13"/>
  <c r="C31416" i="13"/>
  <c r="C31417" i="13"/>
  <c r="C31418" i="13"/>
  <c r="C31419" i="13"/>
  <c r="C31420" i="13"/>
  <c r="C31421" i="13"/>
  <c r="C31422" i="13"/>
  <c r="C31423" i="13"/>
  <c r="C31424" i="13"/>
  <c r="C31425" i="13"/>
  <c r="C31426" i="13"/>
  <c r="C31427" i="13"/>
  <c r="C31428" i="13"/>
  <c r="C31429" i="13"/>
  <c r="C31430" i="13"/>
  <c r="C31431" i="13"/>
  <c r="C31432" i="13"/>
  <c r="C31433" i="13"/>
  <c r="C31434" i="13"/>
  <c r="C31435" i="13"/>
  <c r="C31436" i="13"/>
  <c r="C31437" i="13"/>
  <c r="C31438" i="13"/>
  <c r="C31439" i="13"/>
  <c r="C31440" i="13"/>
  <c r="C31441" i="13"/>
  <c r="C31442" i="13"/>
  <c r="C31443" i="13"/>
  <c r="C31444" i="13"/>
  <c r="C31445" i="13"/>
  <c r="C31446" i="13"/>
  <c r="C31447" i="13"/>
  <c r="C31448" i="13"/>
  <c r="C31449" i="13"/>
  <c r="C31450" i="13"/>
  <c r="C31451" i="13"/>
  <c r="C31452" i="13"/>
  <c r="C31453" i="13"/>
  <c r="C31454" i="13"/>
  <c r="C31455" i="13"/>
  <c r="C31456" i="13"/>
  <c r="C31457" i="13"/>
  <c r="C31458" i="13"/>
  <c r="C31459" i="13"/>
  <c r="C31460" i="13"/>
  <c r="C31461" i="13"/>
  <c r="C31462" i="13"/>
  <c r="C31463" i="13"/>
  <c r="C31464" i="13"/>
  <c r="C31465" i="13"/>
  <c r="C31466" i="13"/>
  <c r="C31467" i="13"/>
  <c r="C31468" i="13"/>
  <c r="C31469" i="13"/>
  <c r="C31470" i="13"/>
  <c r="C31471" i="13"/>
  <c r="C31472" i="13"/>
  <c r="C31473" i="13"/>
  <c r="C31474" i="13"/>
  <c r="C31475" i="13"/>
  <c r="C31476" i="13"/>
  <c r="C31477" i="13"/>
  <c r="C31478" i="13"/>
  <c r="C31479" i="13"/>
  <c r="C31480" i="13"/>
  <c r="C31481" i="13"/>
  <c r="C31482" i="13"/>
  <c r="C31483" i="13"/>
  <c r="C31484" i="13"/>
  <c r="C31485" i="13"/>
  <c r="C31486" i="13"/>
  <c r="C31487" i="13"/>
  <c r="C31488" i="13"/>
  <c r="C31489" i="13"/>
  <c r="C31490" i="13"/>
  <c r="C31491" i="13"/>
  <c r="C31492" i="13"/>
  <c r="C31493" i="13"/>
  <c r="C31494" i="13"/>
  <c r="C31495" i="13"/>
  <c r="C31496" i="13"/>
  <c r="C31497" i="13"/>
  <c r="C31498" i="13"/>
  <c r="C31499" i="13"/>
  <c r="C31500" i="13"/>
  <c r="C31501" i="13"/>
  <c r="C31502" i="13"/>
  <c r="C31503" i="13"/>
  <c r="C31504" i="13"/>
  <c r="C31505" i="13"/>
  <c r="C31506" i="13"/>
  <c r="C31507" i="13"/>
  <c r="C31508" i="13"/>
  <c r="C31509" i="13"/>
  <c r="C31510" i="13"/>
  <c r="C31511" i="13"/>
  <c r="C31512" i="13"/>
  <c r="C31513" i="13"/>
  <c r="C31514" i="13"/>
  <c r="C31515" i="13"/>
  <c r="C31516" i="13"/>
  <c r="C31517" i="13"/>
  <c r="C31518" i="13"/>
  <c r="C31519" i="13"/>
  <c r="C31520" i="13"/>
  <c r="C31521" i="13"/>
  <c r="C31522" i="13"/>
  <c r="C31523" i="13"/>
  <c r="C31524" i="13"/>
  <c r="C31525" i="13"/>
  <c r="C31526" i="13"/>
  <c r="C31527" i="13"/>
  <c r="C31528" i="13"/>
  <c r="C31529" i="13"/>
  <c r="C31530" i="13"/>
  <c r="C31531" i="13"/>
  <c r="C31532" i="13"/>
  <c r="C31533" i="13"/>
  <c r="C31534" i="13"/>
  <c r="C31535" i="13"/>
  <c r="C31536" i="13"/>
  <c r="C31537" i="13"/>
  <c r="C31538" i="13"/>
  <c r="C31539" i="13"/>
  <c r="C31540" i="13"/>
  <c r="C31541" i="13"/>
  <c r="C31542" i="13"/>
  <c r="C31543" i="13"/>
  <c r="C31544" i="13"/>
  <c r="C31545" i="13"/>
  <c r="C31546" i="13"/>
  <c r="C31547" i="13"/>
  <c r="C31548" i="13"/>
  <c r="C31549" i="13"/>
  <c r="C31550" i="13"/>
  <c r="C31551" i="13"/>
  <c r="C31552" i="13"/>
  <c r="C31553" i="13"/>
  <c r="C31554" i="13"/>
  <c r="C31555" i="13"/>
  <c r="C31556" i="13"/>
  <c r="C31557" i="13"/>
  <c r="C31558" i="13"/>
  <c r="C31559" i="13"/>
  <c r="C31560" i="13"/>
  <c r="C31561" i="13"/>
  <c r="C31562" i="13"/>
  <c r="C31563" i="13"/>
  <c r="C31564" i="13"/>
  <c r="C31565" i="13"/>
  <c r="C31566" i="13"/>
  <c r="C31567" i="13"/>
  <c r="C31568" i="13"/>
  <c r="C31569" i="13"/>
  <c r="C31570" i="13"/>
  <c r="C31571" i="13"/>
  <c r="C31572" i="13"/>
  <c r="C31573" i="13"/>
  <c r="C31574" i="13"/>
  <c r="C31575" i="13"/>
  <c r="C31576" i="13"/>
  <c r="C31577" i="13"/>
  <c r="C31578" i="13"/>
  <c r="C31579" i="13"/>
  <c r="C31580" i="13"/>
  <c r="C31581" i="13"/>
  <c r="C31582" i="13"/>
  <c r="C31583" i="13"/>
  <c r="C31584" i="13"/>
  <c r="C31585" i="13"/>
  <c r="C31586" i="13"/>
  <c r="C31587" i="13"/>
  <c r="C31588" i="13"/>
  <c r="C31589" i="13"/>
  <c r="C31590" i="13"/>
  <c r="C31591" i="13"/>
  <c r="C31592" i="13"/>
  <c r="C31593" i="13"/>
  <c r="C31594" i="13"/>
  <c r="C31595" i="13"/>
  <c r="C31596" i="13"/>
  <c r="C31597" i="13"/>
  <c r="C31598" i="13"/>
  <c r="C31599" i="13"/>
  <c r="C31600" i="13"/>
  <c r="C31601" i="13"/>
  <c r="C31602" i="13"/>
  <c r="C31603" i="13"/>
  <c r="C31604" i="13"/>
  <c r="C31605" i="13"/>
  <c r="C31606" i="13"/>
  <c r="C31607" i="13"/>
  <c r="C31608" i="13"/>
  <c r="C31609" i="13"/>
  <c r="C31610" i="13"/>
  <c r="C31611" i="13"/>
  <c r="C31612" i="13"/>
  <c r="C31613" i="13"/>
  <c r="C31614" i="13"/>
  <c r="C31615" i="13"/>
  <c r="C31616" i="13"/>
  <c r="C31617" i="13"/>
  <c r="C31618" i="13"/>
  <c r="C31619" i="13"/>
  <c r="C31620" i="13"/>
  <c r="C31621" i="13"/>
  <c r="C31622" i="13"/>
  <c r="C31623" i="13"/>
  <c r="C31624" i="13"/>
  <c r="C31625" i="13"/>
  <c r="C31626" i="13"/>
  <c r="C31627" i="13"/>
  <c r="C31628" i="13"/>
  <c r="C31629" i="13"/>
  <c r="C31630" i="13"/>
  <c r="C31631" i="13"/>
  <c r="C31632" i="13"/>
  <c r="C31633" i="13"/>
  <c r="C31634" i="13"/>
  <c r="C31635" i="13"/>
  <c r="C31636" i="13"/>
  <c r="C31637" i="13"/>
  <c r="C31638" i="13"/>
  <c r="C31639" i="13"/>
  <c r="C31640" i="13"/>
  <c r="C31641" i="13"/>
  <c r="C31642" i="13"/>
  <c r="C31643" i="13"/>
  <c r="C31644" i="13"/>
  <c r="C31645" i="13"/>
  <c r="C31646" i="13"/>
  <c r="C31647" i="13"/>
  <c r="C31648" i="13"/>
  <c r="C31649" i="13"/>
  <c r="C31650" i="13"/>
  <c r="C31651" i="13"/>
  <c r="C31652" i="13"/>
  <c r="C31653" i="13"/>
  <c r="C31654" i="13"/>
  <c r="C31655" i="13"/>
  <c r="C31656" i="13"/>
  <c r="C31657" i="13"/>
  <c r="C31658" i="13"/>
  <c r="C31659" i="13"/>
  <c r="C31660" i="13"/>
  <c r="C31661" i="13"/>
  <c r="C31662" i="13"/>
  <c r="C31663" i="13"/>
  <c r="C31664" i="13"/>
  <c r="C31665" i="13"/>
  <c r="C31666" i="13"/>
  <c r="C31667" i="13"/>
  <c r="C31668" i="13"/>
  <c r="C31669" i="13"/>
  <c r="C31670" i="13"/>
  <c r="C31671" i="13"/>
  <c r="C31672" i="13"/>
  <c r="C31673" i="13"/>
  <c r="C31674" i="13"/>
  <c r="C31675" i="13"/>
  <c r="C31676" i="13"/>
  <c r="C31677" i="13"/>
  <c r="C31678" i="13"/>
  <c r="C31679" i="13"/>
  <c r="C31680" i="13"/>
  <c r="C31681" i="13"/>
  <c r="C31682" i="13"/>
  <c r="C31683" i="13"/>
  <c r="C31684" i="13"/>
  <c r="C31685" i="13"/>
  <c r="C31686" i="13"/>
  <c r="C31687" i="13"/>
  <c r="C31688" i="13"/>
  <c r="C31689" i="13"/>
  <c r="C31690" i="13"/>
  <c r="C31691" i="13"/>
  <c r="C31692" i="13"/>
  <c r="C31693" i="13"/>
  <c r="C31694" i="13"/>
  <c r="C31695" i="13"/>
  <c r="C31696" i="13"/>
  <c r="C31697" i="13"/>
  <c r="C31698" i="13"/>
  <c r="C31699" i="13"/>
  <c r="C31700" i="13"/>
  <c r="C31701" i="13"/>
  <c r="C31702" i="13"/>
  <c r="C31703" i="13"/>
  <c r="C31704" i="13"/>
  <c r="C31705" i="13"/>
  <c r="C31706" i="13"/>
  <c r="C31707" i="13"/>
  <c r="C31708" i="13"/>
  <c r="C31709" i="13"/>
  <c r="C31710" i="13"/>
  <c r="C31711" i="13"/>
  <c r="C31712" i="13"/>
  <c r="C31713" i="13"/>
  <c r="C31714" i="13"/>
  <c r="C31715" i="13"/>
  <c r="C31716" i="13"/>
  <c r="C31717" i="13"/>
  <c r="C31718" i="13"/>
  <c r="C31719" i="13"/>
  <c r="C31720" i="13"/>
  <c r="C31721" i="13"/>
  <c r="C31722" i="13"/>
  <c r="C31723" i="13"/>
  <c r="C31724" i="13"/>
  <c r="C31725" i="13"/>
  <c r="C31726" i="13"/>
  <c r="C31727" i="13"/>
  <c r="C31728" i="13"/>
  <c r="C31729" i="13"/>
  <c r="C31730" i="13"/>
  <c r="C31731" i="13"/>
  <c r="C31732" i="13"/>
  <c r="C31733" i="13"/>
  <c r="C31734" i="13"/>
  <c r="C31735" i="13"/>
  <c r="C31736" i="13"/>
  <c r="C31737" i="13"/>
  <c r="C31738" i="13"/>
  <c r="C31739" i="13"/>
  <c r="C31740" i="13"/>
  <c r="C31741" i="13"/>
  <c r="C31742" i="13"/>
  <c r="C31743" i="13"/>
  <c r="C31744" i="13"/>
  <c r="C31745" i="13"/>
  <c r="C31746" i="13"/>
  <c r="C31747" i="13"/>
  <c r="C31748" i="13"/>
  <c r="C31749" i="13"/>
  <c r="C31750" i="13"/>
  <c r="C31751" i="13"/>
  <c r="C31752" i="13"/>
  <c r="C31753" i="13"/>
  <c r="C31754" i="13"/>
  <c r="C31755" i="13"/>
  <c r="C31756" i="13"/>
  <c r="C31757" i="13"/>
  <c r="C31758" i="13"/>
  <c r="C31759" i="13"/>
  <c r="C31760" i="13"/>
  <c r="C31761" i="13"/>
  <c r="C31762" i="13"/>
  <c r="C31763" i="13"/>
  <c r="C31764" i="13"/>
  <c r="C31765" i="13"/>
  <c r="C31766" i="13"/>
  <c r="C31767" i="13"/>
  <c r="C31768" i="13"/>
  <c r="C31769" i="13"/>
  <c r="C31770" i="13"/>
  <c r="C31771" i="13"/>
  <c r="C31772" i="13"/>
  <c r="C31773" i="13"/>
  <c r="C31774" i="13"/>
  <c r="C31775" i="13"/>
  <c r="C31776" i="13"/>
  <c r="C31777" i="13"/>
  <c r="C31778" i="13"/>
  <c r="C31779" i="13"/>
  <c r="C31780" i="13"/>
  <c r="C31781" i="13"/>
  <c r="C31782" i="13"/>
  <c r="C31783" i="13"/>
  <c r="C31784" i="13"/>
  <c r="C31785" i="13"/>
  <c r="C31786" i="13"/>
  <c r="C31787" i="13"/>
  <c r="C31788" i="13"/>
  <c r="C31789" i="13"/>
  <c r="C31790" i="13"/>
  <c r="C31791" i="13"/>
  <c r="C31792" i="13"/>
  <c r="C31793" i="13"/>
  <c r="C31794" i="13"/>
  <c r="C31795" i="13"/>
  <c r="C31796" i="13"/>
  <c r="C31797" i="13"/>
  <c r="C31798" i="13"/>
  <c r="C31799" i="13"/>
  <c r="C31800" i="13"/>
  <c r="C31801" i="13"/>
  <c r="C31802" i="13"/>
  <c r="C31803" i="13"/>
  <c r="C31804" i="13"/>
  <c r="C31805" i="13"/>
  <c r="C31806" i="13"/>
  <c r="C31807" i="13"/>
  <c r="C31808" i="13"/>
  <c r="C31809" i="13"/>
  <c r="C31810" i="13"/>
  <c r="C31811" i="13"/>
  <c r="C31812" i="13"/>
  <c r="C31813" i="13"/>
  <c r="C31814" i="13"/>
  <c r="C31815" i="13"/>
  <c r="C31816" i="13"/>
  <c r="C31817" i="13"/>
  <c r="C31818" i="13"/>
  <c r="C31819" i="13"/>
  <c r="C31820" i="13"/>
  <c r="C31821" i="13"/>
  <c r="C31822" i="13"/>
  <c r="C31823" i="13"/>
  <c r="C31824" i="13"/>
  <c r="C31825" i="13"/>
  <c r="C31826" i="13"/>
  <c r="C31827" i="13"/>
  <c r="C31828" i="13"/>
  <c r="C31829" i="13"/>
  <c r="C31830" i="13"/>
  <c r="C31831" i="13"/>
  <c r="C31832" i="13"/>
  <c r="C31833" i="13"/>
  <c r="C31834" i="13"/>
  <c r="C31835" i="13"/>
  <c r="C31836" i="13"/>
  <c r="C31837" i="13"/>
  <c r="C31838" i="13"/>
  <c r="C31839" i="13"/>
  <c r="C31840" i="13"/>
  <c r="C31841" i="13"/>
  <c r="C31842" i="13"/>
  <c r="C31843" i="13"/>
  <c r="C31844" i="13"/>
  <c r="C31845" i="13"/>
  <c r="C31846" i="13"/>
  <c r="C31847" i="13"/>
  <c r="C31848" i="13"/>
  <c r="C31849" i="13"/>
  <c r="C31850" i="13"/>
  <c r="C31851" i="13"/>
  <c r="C31852" i="13"/>
  <c r="C31853" i="13"/>
  <c r="C31854" i="13"/>
  <c r="C31855" i="13"/>
  <c r="C31856" i="13"/>
  <c r="C31857" i="13"/>
  <c r="C31858" i="13"/>
  <c r="C31859" i="13"/>
  <c r="C31860" i="13"/>
  <c r="C31861" i="13"/>
  <c r="C31862" i="13"/>
  <c r="C31863" i="13"/>
  <c r="C31864" i="13"/>
  <c r="C31865" i="13"/>
  <c r="C31866" i="13"/>
  <c r="C31867" i="13"/>
  <c r="C31868" i="13"/>
  <c r="C31869" i="13"/>
  <c r="C31870" i="13"/>
  <c r="C31871" i="13"/>
  <c r="C31872" i="13"/>
  <c r="C31873" i="13"/>
  <c r="C31874" i="13"/>
  <c r="C31875" i="13"/>
  <c r="C31876" i="13"/>
  <c r="C31877" i="13"/>
  <c r="C31878" i="13"/>
  <c r="C31879" i="13"/>
  <c r="C31880" i="13"/>
  <c r="C31881" i="13"/>
  <c r="C31882" i="13"/>
  <c r="C31883" i="13"/>
  <c r="C31884" i="13"/>
  <c r="C31885" i="13"/>
  <c r="C31886" i="13"/>
  <c r="C31887" i="13"/>
  <c r="C31888" i="13"/>
  <c r="C31889" i="13"/>
  <c r="C31890" i="13"/>
  <c r="C31891" i="13"/>
  <c r="C31892" i="13"/>
  <c r="C31893" i="13"/>
  <c r="C31894" i="13"/>
  <c r="C31895" i="13"/>
  <c r="C31896" i="13"/>
  <c r="C31897" i="13"/>
  <c r="C31898" i="13"/>
  <c r="C31899" i="13"/>
  <c r="C31900" i="13"/>
  <c r="C31901" i="13"/>
  <c r="C31902" i="13"/>
  <c r="C31903" i="13"/>
  <c r="C31904" i="13"/>
  <c r="C31905" i="13"/>
  <c r="C31906" i="13"/>
  <c r="C31907" i="13"/>
  <c r="C31908" i="13"/>
  <c r="C31909" i="13"/>
  <c r="C31910" i="13"/>
  <c r="C31911" i="13"/>
  <c r="C31912" i="13"/>
  <c r="C31913" i="13"/>
  <c r="C31914" i="13"/>
  <c r="C31915" i="13"/>
  <c r="C31916" i="13"/>
  <c r="C31917" i="13"/>
  <c r="C31918" i="13"/>
  <c r="C31919" i="13"/>
  <c r="C31920" i="13"/>
  <c r="C31921" i="13"/>
  <c r="C31922" i="13"/>
  <c r="C31923" i="13"/>
  <c r="C31924" i="13"/>
  <c r="C31925" i="13"/>
  <c r="C31926" i="13"/>
  <c r="C31927" i="13"/>
  <c r="C31928" i="13"/>
  <c r="C31929" i="13"/>
  <c r="C31930" i="13"/>
  <c r="C31931" i="13"/>
  <c r="C31932" i="13"/>
  <c r="C31933" i="13"/>
  <c r="C31934" i="13"/>
  <c r="C31935" i="13"/>
  <c r="C31936" i="13"/>
  <c r="C31937" i="13"/>
  <c r="C31938" i="13"/>
  <c r="C31939" i="13"/>
  <c r="C31940" i="13"/>
  <c r="C31941" i="13"/>
  <c r="C31942" i="13"/>
  <c r="C31943" i="13"/>
  <c r="C31944" i="13"/>
  <c r="C31945" i="13"/>
  <c r="C31946" i="13"/>
  <c r="C31947" i="13"/>
  <c r="C31948" i="13"/>
  <c r="C31949" i="13"/>
  <c r="C31950" i="13"/>
  <c r="C31951" i="13"/>
  <c r="C31952" i="13"/>
  <c r="C31953" i="13"/>
  <c r="C31954" i="13"/>
  <c r="C31955" i="13"/>
  <c r="C31956" i="13"/>
  <c r="C31957" i="13"/>
  <c r="C31958" i="13"/>
  <c r="C31959" i="13"/>
  <c r="C31960" i="13"/>
  <c r="C31961" i="13"/>
  <c r="C31962" i="13"/>
  <c r="C31963" i="13"/>
  <c r="C31964" i="13"/>
  <c r="C31965" i="13"/>
  <c r="C31966" i="13"/>
  <c r="C31967" i="13"/>
  <c r="C31968" i="13"/>
  <c r="C31969" i="13"/>
  <c r="C31970" i="13"/>
  <c r="C31971" i="13"/>
  <c r="C31972" i="13"/>
  <c r="C31973" i="13"/>
  <c r="C31974" i="13"/>
  <c r="C31975" i="13"/>
  <c r="C31976" i="13"/>
  <c r="C31977" i="13"/>
  <c r="C31978" i="13"/>
  <c r="C31979" i="13"/>
  <c r="C31980" i="13"/>
  <c r="C31981" i="13"/>
  <c r="C31982" i="13"/>
  <c r="C31983" i="13"/>
  <c r="C31984" i="13"/>
  <c r="C31985" i="13"/>
  <c r="C31986" i="13"/>
  <c r="C31987" i="13"/>
  <c r="C31988" i="13"/>
  <c r="C31989" i="13"/>
  <c r="C31990" i="13"/>
  <c r="C31991" i="13"/>
  <c r="C31992" i="13"/>
  <c r="C31993" i="13"/>
  <c r="C31994" i="13"/>
  <c r="C31995" i="13"/>
  <c r="C31996" i="13"/>
  <c r="C31997" i="13"/>
  <c r="C31998" i="13"/>
  <c r="C31999" i="13"/>
  <c r="C32000" i="13"/>
  <c r="C32001" i="13"/>
  <c r="C32002" i="13"/>
  <c r="C32003" i="13"/>
  <c r="C32004" i="13"/>
  <c r="C32005" i="13"/>
  <c r="C32006" i="13"/>
  <c r="C32007" i="13"/>
  <c r="C32008" i="13"/>
  <c r="C32009" i="13"/>
  <c r="C32010" i="13"/>
  <c r="C32011" i="13"/>
  <c r="C32012" i="13"/>
  <c r="C32013" i="13"/>
  <c r="C32014" i="13"/>
  <c r="C32015" i="13"/>
  <c r="C32016" i="13"/>
  <c r="C32017" i="13"/>
  <c r="C32018" i="13"/>
  <c r="C32019" i="13"/>
  <c r="C32020" i="13"/>
  <c r="C32021" i="13"/>
  <c r="C32022" i="13"/>
  <c r="C32023" i="13"/>
  <c r="C32024" i="13"/>
  <c r="C32025" i="13"/>
  <c r="C32026" i="13"/>
  <c r="C32027" i="13"/>
  <c r="C32028" i="13"/>
  <c r="C32029" i="13"/>
  <c r="C32030" i="13"/>
  <c r="C32031" i="13"/>
  <c r="C32032" i="13"/>
  <c r="C32033" i="13"/>
  <c r="C32034" i="13"/>
  <c r="C32035" i="13"/>
  <c r="C32036" i="13"/>
  <c r="C32037" i="13"/>
  <c r="C32038" i="13"/>
  <c r="C32039" i="13"/>
  <c r="C32040" i="13"/>
  <c r="C32041" i="13"/>
  <c r="C32042" i="13"/>
  <c r="C32043" i="13"/>
  <c r="C32044" i="13"/>
  <c r="C32045" i="13"/>
  <c r="C32046" i="13"/>
  <c r="C32047" i="13"/>
  <c r="C32048" i="13"/>
  <c r="C32049" i="13"/>
  <c r="C32050" i="13"/>
  <c r="C32051" i="13"/>
  <c r="C32052" i="13"/>
  <c r="C32053" i="13"/>
  <c r="C32054" i="13"/>
  <c r="C32055" i="13"/>
  <c r="C32056" i="13"/>
  <c r="C32057" i="13"/>
  <c r="C32058" i="13"/>
  <c r="C32059" i="13"/>
  <c r="C32060" i="13"/>
  <c r="C32061" i="13"/>
  <c r="C32062" i="13"/>
  <c r="C32063" i="13"/>
  <c r="C32064" i="13"/>
  <c r="C32065" i="13"/>
  <c r="C32066" i="13"/>
  <c r="C32067" i="13"/>
  <c r="C32068" i="13"/>
  <c r="C32069" i="13"/>
  <c r="C32070" i="13"/>
  <c r="C32071" i="13"/>
  <c r="C32072" i="13"/>
  <c r="C32073" i="13"/>
  <c r="C32074" i="13"/>
  <c r="C32075" i="13"/>
  <c r="C32076" i="13"/>
  <c r="C32077" i="13"/>
  <c r="C32078" i="13"/>
  <c r="C32079" i="13"/>
  <c r="C32080" i="13"/>
  <c r="C32081" i="13"/>
  <c r="C32082" i="13"/>
  <c r="C32083" i="13"/>
  <c r="C32084" i="13"/>
  <c r="C32085" i="13"/>
  <c r="C32086" i="13"/>
  <c r="C32087" i="13"/>
  <c r="C32088" i="13"/>
  <c r="C32089" i="13"/>
  <c r="C32090" i="13"/>
  <c r="C32091" i="13"/>
  <c r="C32092" i="13"/>
  <c r="C32093" i="13"/>
  <c r="C32094" i="13"/>
  <c r="C32095" i="13"/>
  <c r="C32096" i="13"/>
  <c r="C32097" i="13"/>
  <c r="C32098" i="13"/>
  <c r="C32099" i="13"/>
  <c r="C32100" i="13"/>
  <c r="C32101" i="13"/>
  <c r="C32102" i="13"/>
  <c r="C32103" i="13"/>
  <c r="C32104" i="13"/>
  <c r="C32105" i="13"/>
  <c r="C32106" i="13"/>
  <c r="C32107" i="13"/>
  <c r="C32108" i="13"/>
  <c r="C32109" i="13"/>
  <c r="C32110" i="13"/>
  <c r="C32111" i="13"/>
  <c r="C32112" i="13"/>
  <c r="C32113" i="13"/>
  <c r="C32114" i="13"/>
  <c r="C32115" i="13"/>
  <c r="C32116" i="13"/>
  <c r="C32117" i="13"/>
  <c r="C32118" i="13"/>
  <c r="C32119" i="13"/>
  <c r="C32120" i="13"/>
  <c r="C32121" i="13"/>
  <c r="C32122" i="13"/>
  <c r="C32123" i="13"/>
  <c r="C32124" i="13"/>
  <c r="C32125" i="13"/>
  <c r="C32126" i="13"/>
  <c r="C32127" i="13"/>
  <c r="C32128" i="13"/>
  <c r="C32129" i="13"/>
  <c r="C32130" i="13"/>
  <c r="C32131" i="13"/>
  <c r="C32132" i="13"/>
  <c r="C32133" i="13"/>
  <c r="C32134" i="13"/>
  <c r="C32135" i="13"/>
  <c r="C32136" i="13"/>
  <c r="C32137" i="13"/>
  <c r="C32138" i="13"/>
  <c r="C32139" i="13"/>
  <c r="C32140" i="13"/>
  <c r="C32141" i="13"/>
  <c r="C32142" i="13"/>
  <c r="C32143" i="13"/>
  <c r="C32144" i="13"/>
  <c r="C32145" i="13"/>
  <c r="C32146" i="13"/>
  <c r="C32147" i="13"/>
  <c r="C32148" i="13"/>
  <c r="C32149" i="13"/>
  <c r="C32150" i="13"/>
  <c r="C32151" i="13"/>
  <c r="C32152" i="13"/>
  <c r="C32153" i="13"/>
  <c r="C32154" i="13"/>
  <c r="C32155" i="13"/>
  <c r="C32156" i="13"/>
  <c r="C32157" i="13"/>
  <c r="C32158" i="13"/>
  <c r="C32159" i="13"/>
  <c r="C32160" i="13"/>
  <c r="C32161" i="13"/>
  <c r="C32162" i="13"/>
  <c r="C32163" i="13"/>
  <c r="C32164" i="13"/>
  <c r="C32165" i="13"/>
  <c r="C32166" i="13"/>
  <c r="C32167" i="13"/>
  <c r="C32168" i="13"/>
  <c r="C32169" i="13"/>
  <c r="C32170" i="13"/>
  <c r="C32171" i="13"/>
  <c r="C32172" i="13"/>
  <c r="C32173" i="13"/>
  <c r="C32174" i="13"/>
  <c r="C32175" i="13"/>
  <c r="C32176" i="13"/>
  <c r="C32177" i="13"/>
  <c r="C32178" i="13"/>
  <c r="C32179" i="13"/>
  <c r="C32180" i="13"/>
  <c r="C32181" i="13"/>
  <c r="C32182" i="13"/>
  <c r="C32183" i="13"/>
  <c r="C32184" i="13"/>
  <c r="C32185" i="13"/>
  <c r="C32186" i="13"/>
  <c r="C32187" i="13"/>
  <c r="C32188" i="13"/>
  <c r="C32189" i="13"/>
  <c r="C32190" i="13"/>
  <c r="C32191" i="13"/>
  <c r="C32192" i="13"/>
  <c r="C32193" i="13"/>
  <c r="C32194" i="13"/>
  <c r="C32195" i="13"/>
  <c r="C32196" i="13"/>
  <c r="C32197" i="13"/>
  <c r="C32198" i="13"/>
  <c r="C32199" i="13"/>
  <c r="C32200" i="13"/>
  <c r="C32201" i="13"/>
  <c r="C32202" i="13"/>
  <c r="C32203" i="13"/>
  <c r="C32204" i="13"/>
  <c r="C32205" i="13"/>
  <c r="C32206" i="13"/>
  <c r="C32207" i="13"/>
  <c r="C32208" i="13"/>
  <c r="C32209" i="13"/>
  <c r="C32210" i="13"/>
  <c r="C32211" i="13"/>
  <c r="C32212" i="13"/>
  <c r="C32213" i="13"/>
  <c r="C32214" i="13"/>
  <c r="C32215" i="13"/>
  <c r="C32216" i="13"/>
  <c r="C32217" i="13"/>
  <c r="C32218" i="13"/>
  <c r="C32219" i="13"/>
  <c r="C32220" i="13"/>
  <c r="C32221" i="13"/>
  <c r="C32222" i="13"/>
  <c r="C32223" i="13"/>
  <c r="C32224" i="13"/>
  <c r="C32225" i="13"/>
  <c r="C32226" i="13"/>
  <c r="C32227" i="13"/>
  <c r="C32228" i="13"/>
  <c r="C32229" i="13"/>
  <c r="C32230" i="13"/>
  <c r="C32231" i="13"/>
  <c r="C32232" i="13"/>
  <c r="C32233" i="13"/>
  <c r="C32234" i="13"/>
  <c r="C32235" i="13"/>
  <c r="C32236" i="13"/>
  <c r="C32237" i="13"/>
  <c r="C32238" i="13"/>
  <c r="C32239" i="13"/>
  <c r="C32240" i="13"/>
  <c r="C32241" i="13"/>
  <c r="C32242" i="13"/>
  <c r="C32243" i="13"/>
  <c r="C32244" i="13"/>
  <c r="C32245" i="13"/>
  <c r="C32246" i="13"/>
  <c r="C32247" i="13"/>
  <c r="C32248" i="13"/>
  <c r="C32249" i="13"/>
  <c r="C32250" i="13"/>
  <c r="C32251" i="13"/>
  <c r="C32252" i="13"/>
  <c r="C32253" i="13"/>
  <c r="C32254" i="13"/>
  <c r="C32255" i="13"/>
  <c r="C32256" i="13"/>
  <c r="C32257" i="13"/>
  <c r="C32258" i="13"/>
  <c r="C32259" i="13"/>
  <c r="C32260" i="13"/>
  <c r="C32261" i="13"/>
  <c r="C32262" i="13"/>
  <c r="C32263" i="13"/>
  <c r="C32264" i="13"/>
  <c r="C32265" i="13"/>
  <c r="C32266" i="13"/>
  <c r="C32267" i="13"/>
  <c r="C32268" i="13"/>
  <c r="C32269" i="13"/>
  <c r="C32270" i="13"/>
  <c r="C32271" i="13"/>
  <c r="C32272" i="13"/>
  <c r="C32273" i="13"/>
  <c r="C32274" i="13"/>
  <c r="C32275" i="13"/>
  <c r="C32276" i="13"/>
  <c r="C32277" i="13"/>
  <c r="C32278" i="13"/>
  <c r="C32279" i="13"/>
  <c r="C32280" i="13"/>
  <c r="C32281" i="13"/>
  <c r="C32282" i="13"/>
  <c r="C32283" i="13"/>
  <c r="C32284" i="13"/>
  <c r="C32285" i="13"/>
  <c r="C32286" i="13"/>
  <c r="C32287" i="13"/>
  <c r="C32288" i="13"/>
  <c r="C32289" i="13"/>
  <c r="C32290" i="13"/>
  <c r="C32291" i="13"/>
  <c r="C32292" i="13"/>
  <c r="C32293" i="13"/>
  <c r="C32294" i="13"/>
  <c r="C32295" i="13"/>
  <c r="C32296" i="13"/>
  <c r="C32297" i="13"/>
  <c r="C32298" i="13"/>
  <c r="C32299" i="13"/>
  <c r="C32300" i="13"/>
  <c r="C32301" i="13"/>
  <c r="C32302" i="13"/>
  <c r="C32303" i="13"/>
  <c r="C32304" i="13"/>
  <c r="C32305" i="13"/>
  <c r="C32306" i="13"/>
  <c r="C32307" i="13"/>
  <c r="C32308" i="13"/>
  <c r="C32309" i="13"/>
  <c r="C32310" i="13"/>
  <c r="C32311" i="13"/>
  <c r="C32312" i="13"/>
  <c r="C32313" i="13"/>
  <c r="C32314" i="13"/>
  <c r="C32315" i="13"/>
  <c r="C32316" i="13"/>
  <c r="C32317" i="13"/>
  <c r="C32318" i="13"/>
  <c r="C32319" i="13"/>
  <c r="C32320" i="13"/>
  <c r="C32321" i="13"/>
  <c r="C32322" i="13"/>
  <c r="C32323" i="13"/>
  <c r="C32324" i="13"/>
  <c r="C32325" i="13"/>
  <c r="C32326" i="13"/>
  <c r="C32327" i="13"/>
  <c r="C32328" i="13"/>
  <c r="C32329" i="13"/>
  <c r="C32330" i="13"/>
  <c r="C32331" i="13"/>
  <c r="C32332" i="13"/>
  <c r="C32333" i="13"/>
  <c r="C32334" i="13"/>
  <c r="C32335" i="13"/>
  <c r="C32336" i="13"/>
  <c r="C32337" i="13"/>
  <c r="C32338" i="13"/>
  <c r="C32339" i="13"/>
  <c r="C32340" i="13"/>
  <c r="C32341" i="13"/>
  <c r="C32342" i="13"/>
  <c r="C32343" i="13"/>
  <c r="C32344" i="13"/>
  <c r="C32345" i="13"/>
  <c r="C32346" i="13"/>
  <c r="C32347" i="13"/>
  <c r="C32348" i="13"/>
  <c r="C32349" i="13"/>
  <c r="C32350" i="13"/>
  <c r="C32351" i="13"/>
  <c r="C32352" i="13"/>
  <c r="C32353" i="13"/>
  <c r="C32354" i="13"/>
  <c r="C32355" i="13"/>
  <c r="C32356" i="13"/>
  <c r="C32357" i="13"/>
  <c r="C32358" i="13"/>
  <c r="C32359" i="13"/>
  <c r="C32360" i="13"/>
  <c r="C32361" i="13"/>
  <c r="C32362" i="13"/>
  <c r="C32363" i="13"/>
  <c r="C32364" i="13"/>
  <c r="C32365" i="13"/>
  <c r="C32366" i="13"/>
  <c r="C32367" i="13"/>
  <c r="C32368" i="13"/>
  <c r="C32369" i="13"/>
  <c r="C32370" i="13"/>
  <c r="C32371" i="13"/>
  <c r="C32372" i="13"/>
  <c r="C32373" i="13"/>
  <c r="C32374" i="13"/>
  <c r="C32375" i="13"/>
  <c r="C32376" i="13"/>
  <c r="C32377" i="13"/>
  <c r="C32378" i="13"/>
  <c r="C32379" i="13"/>
  <c r="C32380" i="13"/>
  <c r="C32381" i="13"/>
  <c r="C32382" i="13"/>
  <c r="C32383" i="13"/>
  <c r="C32384" i="13"/>
  <c r="C32385" i="13"/>
  <c r="C32386" i="13"/>
  <c r="C32387" i="13"/>
  <c r="C32388" i="13"/>
  <c r="C32389" i="13"/>
  <c r="C32390" i="13"/>
  <c r="C32391" i="13"/>
  <c r="C32392" i="13"/>
  <c r="C32393" i="13"/>
  <c r="C32394" i="13"/>
  <c r="C32395" i="13"/>
  <c r="C32396" i="13"/>
  <c r="C32397" i="13"/>
  <c r="C32398" i="13"/>
  <c r="C32399" i="13"/>
  <c r="C32400" i="13"/>
  <c r="C32401" i="13"/>
  <c r="C32402" i="13"/>
  <c r="C32403" i="13"/>
  <c r="C32404" i="13"/>
  <c r="C32405" i="13"/>
  <c r="C32406" i="13"/>
  <c r="C32407" i="13"/>
  <c r="C32408" i="13"/>
  <c r="C32409" i="13"/>
  <c r="C32410" i="13"/>
  <c r="C32411" i="13"/>
  <c r="C32412" i="13"/>
  <c r="C32413" i="13"/>
  <c r="C32414" i="13"/>
  <c r="C32415" i="13"/>
  <c r="C32416" i="13"/>
  <c r="C32417" i="13"/>
  <c r="C32418" i="13"/>
  <c r="C32419" i="13"/>
  <c r="C32420" i="13"/>
  <c r="C32421" i="13"/>
  <c r="C32422" i="13"/>
  <c r="C32423" i="13"/>
  <c r="C32424" i="13"/>
  <c r="C32425" i="13"/>
  <c r="C32426" i="13"/>
  <c r="C32427" i="13"/>
  <c r="C32428" i="13"/>
  <c r="C32429" i="13"/>
  <c r="C32430" i="13"/>
  <c r="C32431" i="13"/>
  <c r="C32432" i="13"/>
  <c r="C32433" i="13"/>
  <c r="C32434" i="13"/>
  <c r="C32435" i="13"/>
  <c r="C32436" i="13"/>
  <c r="C32437" i="13"/>
  <c r="C32438" i="13"/>
  <c r="C32439" i="13"/>
  <c r="C32440" i="13"/>
  <c r="C32441" i="13"/>
  <c r="C32442" i="13"/>
  <c r="C32443" i="13"/>
  <c r="C32444" i="13"/>
  <c r="C32445" i="13"/>
  <c r="C32446" i="13"/>
  <c r="C32447" i="13"/>
  <c r="C32448" i="13"/>
  <c r="C32449" i="13"/>
  <c r="C32450" i="13"/>
  <c r="C32451" i="13"/>
  <c r="C32452" i="13"/>
  <c r="C32453" i="13"/>
  <c r="C32454" i="13"/>
  <c r="C32455" i="13"/>
  <c r="C32456" i="13"/>
  <c r="C32457" i="13"/>
  <c r="C32458" i="13"/>
  <c r="C32459" i="13"/>
  <c r="C32460" i="13"/>
  <c r="C32461" i="13"/>
  <c r="C32462" i="13"/>
  <c r="C32463" i="13"/>
  <c r="C32464" i="13"/>
  <c r="C32465" i="13"/>
  <c r="C32466" i="13"/>
  <c r="C32467" i="13"/>
  <c r="C32468" i="13"/>
  <c r="C32469" i="13"/>
  <c r="C32470" i="13"/>
  <c r="C32471" i="13"/>
  <c r="C32472" i="13"/>
  <c r="C32473" i="13"/>
  <c r="C32474" i="13"/>
  <c r="C32475" i="13"/>
  <c r="C32476" i="13"/>
  <c r="C32477" i="13"/>
  <c r="C32478" i="13"/>
  <c r="C32479" i="13"/>
  <c r="C32480" i="13"/>
  <c r="C32481" i="13"/>
  <c r="C32482" i="13"/>
  <c r="C32483" i="13"/>
  <c r="C32484" i="13"/>
  <c r="C32485" i="13"/>
  <c r="C32486" i="13"/>
  <c r="C32487" i="13"/>
  <c r="C32488" i="13"/>
  <c r="C32489" i="13"/>
  <c r="C32490" i="13"/>
  <c r="C32491" i="13"/>
  <c r="C32492" i="13"/>
  <c r="C32493" i="13"/>
  <c r="C32494" i="13"/>
  <c r="C32495" i="13"/>
  <c r="C32496" i="13"/>
  <c r="C32497" i="13"/>
  <c r="C32498" i="13"/>
  <c r="C32499" i="13"/>
  <c r="C32500" i="13"/>
  <c r="C32501" i="13"/>
  <c r="C32502" i="13"/>
  <c r="C32503" i="13"/>
  <c r="C32504" i="13"/>
  <c r="C32505" i="13"/>
  <c r="C32506" i="13"/>
  <c r="C32507" i="13"/>
  <c r="C32508" i="13"/>
  <c r="C32509" i="13"/>
  <c r="C32510" i="13"/>
  <c r="C32511" i="13"/>
  <c r="C32512" i="13"/>
  <c r="C32513" i="13"/>
  <c r="C32514" i="13"/>
  <c r="C32515" i="13"/>
  <c r="C32516" i="13"/>
  <c r="C32517" i="13"/>
  <c r="C32518" i="13"/>
  <c r="C32519" i="13"/>
  <c r="C32520" i="13"/>
  <c r="C32521" i="13"/>
  <c r="C32522" i="13"/>
  <c r="C32523" i="13"/>
  <c r="C32524" i="13"/>
  <c r="C32525" i="13"/>
  <c r="C32526" i="13"/>
  <c r="C32527" i="13"/>
  <c r="C32528" i="13"/>
  <c r="C32529" i="13"/>
  <c r="C32530" i="13"/>
  <c r="C32531" i="13"/>
  <c r="C32532" i="13"/>
  <c r="C32533" i="13"/>
  <c r="C32534" i="13"/>
  <c r="C32535" i="13"/>
  <c r="C32536" i="13"/>
  <c r="C32537" i="13"/>
  <c r="C32538" i="13"/>
  <c r="C32539" i="13"/>
  <c r="C32540" i="13"/>
  <c r="C32541" i="13"/>
  <c r="C32542" i="13"/>
  <c r="C32543" i="13"/>
  <c r="C32544" i="13"/>
  <c r="C32545" i="13"/>
  <c r="C32546" i="13"/>
  <c r="C32547" i="13"/>
  <c r="C32548" i="13"/>
  <c r="C32549" i="13"/>
  <c r="C32550" i="13"/>
  <c r="C32551" i="13"/>
  <c r="C32552" i="13"/>
  <c r="C32553" i="13"/>
  <c r="C32554" i="13"/>
  <c r="C32555" i="13"/>
  <c r="C32556" i="13"/>
  <c r="C32557" i="13"/>
  <c r="C32558" i="13"/>
  <c r="C32559" i="13"/>
  <c r="C32560" i="13"/>
  <c r="C32561" i="13"/>
  <c r="C32562" i="13"/>
  <c r="C32563" i="13"/>
  <c r="C32564" i="13"/>
  <c r="C32565" i="13"/>
  <c r="C32566" i="13"/>
  <c r="C32567" i="13"/>
  <c r="C32568" i="13"/>
  <c r="C32569" i="13"/>
  <c r="C32570" i="13"/>
  <c r="C32571" i="13"/>
  <c r="C32572" i="13"/>
  <c r="C32573" i="13"/>
  <c r="C32574" i="13"/>
  <c r="C32575" i="13"/>
  <c r="C32576" i="13"/>
  <c r="C32577" i="13"/>
  <c r="C32578" i="13"/>
  <c r="C32579" i="13"/>
  <c r="C32580" i="13"/>
  <c r="C32581" i="13"/>
  <c r="C32582" i="13"/>
  <c r="C32583" i="13"/>
  <c r="C32584" i="13"/>
  <c r="C32585" i="13"/>
  <c r="C32586" i="13"/>
  <c r="C32587" i="13"/>
  <c r="C32588" i="13"/>
  <c r="C32589" i="13"/>
  <c r="C32590" i="13"/>
  <c r="C32591" i="13"/>
  <c r="C32592" i="13"/>
  <c r="C32593" i="13"/>
  <c r="C32594" i="13"/>
  <c r="C32595" i="13"/>
  <c r="C32596" i="13"/>
  <c r="C32597" i="13"/>
  <c r="C32598" i="13"/>
  <c r="C32599" i="13"/>
  <c r="D27" i="5"/>
  <c r="F27" i="5"/>
  <c r="D28" i="5"/>
  <c r="F28" i="5"/>
  <c r="D29" i="5"/>
  <c r="F29" i="5"/>
  <c r="D30" i="5"/>
  <c r="F30" i="5" s="1"/>
  <c r="D31" i="5"/>
  <c r="F31" i="5" s="1"/>
  <c r="D32" i="5"/>
  <c r="F32" i="5"/>
  <c r="D33" i="5"/>
  <c r="F33" i="5"/>
  <c r="D34" i="5"/>
  <c r="F34" i="5" s="1"/>
  <c r="D35" i="5"/>
  <c r="F35" i="5"/>
  <c r="D36" i="5"/>
  <c r="F36" i="5"/>
  <c r="D37" i="5"/>
  <c r="F37" i="5"/>
  <c r="D38" i="5"/>
  <c r="F38" i="5" s="1"/>
  <c r="D39" i="5"/>
  <c r="F39" i="5"/>
  <c r="D40" i="5"/>
  <c r="F40" i="5"/>
  <c r="D41" i="5"/>
  <c r="F41" i="5"/>
  <c r="D42" i="5"/>
  <c r="F42" i="5" s="1"/>
  <c r="D43" i="5"/>
  <c r="F43" i="5"/>
  <c r="D44" i="5"/>
  <c r="F44" i="5"/>
  <c r="D45" i="5"/>
  <c r="F45" i="5"/>
  <c r="D46" i="5"/>
  <c r="F46" i="5" s="1"/>
  <c r="D47" i="5"/>
  <c r="F47" i="5" s="1"/>
  <c r="D48" i="5"/>
  <c r="F48" i="5"/>
  <c r="D49" i="5"/>
  <c r="F49" i="5"/>
  <c r="D50" i="5"/>
  <c r="F50" i="5" s="1"/>
  <c r="D51" i="5"/>
  <c r="F51" i="5" s="1"/>
  <c r="D52" i="5"/>
  <c r="F52" i="5"/>
  <c r="D53" i="5"/>
  <c r="F53" i="5"/>
  <c r="D54" i="5"/>
  <c r="F54" i="5" s="1"/>
  <c r="D55" i="5"/>
  <c r="F55" i="5" s="1"/>
  <c r="D56" i="5"/>
  <c r="F56" i="5"/>
  <c r="D57" i="5"/>
  <c r="F57" i="5"/>
  <c r="D58" i="5"/>
  <c r="F58" i="5" s="1"/>
  <c r="D59" i="5"/>
  <c r="F59" i="5"/>
  <c r="D60" i="5"/>
  <c r="F60" i="5"/>
  <c r="D61" i="5"/>
  <c r="F61" i="5"/>
  <c r="D62" i="5"/>
  <c r="F62" i="5" s="1"/>
  <c r="D63" i="5"/>
  <c r="F63" i="5" s="1"/>
  <c r="D64" i="5"/>
  <c r="F64" i="5"/>
  <c r="D65" i="5"/>
  <c r="F65" i="5"/>
  <c r="D66" i="5"/>
  <c r="F66" i="5" s="1"/>
  <c r="D67" i="5"/>
  <c r="F67" i="5"/>
  <c r="D68" i="5"/>
  <c r="F68" i="5"/>
  <c r="D69" i="5"/>
  <c r="F69" i="5" s="1"/>
  <c r="D70" i="5"/>
  <c r="F70" i="5" s="1"/>
  <c r="D71" i="5"/>
  <c r="F71" i="5"/>
  <c r="D72" i="5"/>
  <c r="F72" i="5"/>
  <c r="D73" i="5"/>
  <c r="F73" i="5" s="1"/>
  <c r="D74" i="5"/>
  <c r="F74" i="5" s="1"/>
  <c r="D75" i="5"/>
  <c r="F75" i="5" s="1"/>
  <c r="D76" i="5"/>
  <c r="F76" i="5"/>
  <c r="D77" i="5"/>
  <c r="F77" i="5" s="1"/>
  <c r="D78" i="5"/>
  <c r="F78" i="5" s="1"/>
  <c r="D79" i="5"/>
  <c r="F79" i="5"/>
  <c r="D80" i="5"/>
  <c r="F80" i="5"/>
  <c r="D81" i="5"/>
  <c r="F81" i="5"/>
  <c r="D82" i="5"/>
  <c r="F82" i="5" s="1"/>
  <c r="D83" i="5"/>
  <c r="F83" i="5" s="1"/>
  <c r="D84" i="5"/>
  <c r="F84" i="5"/>
  <c r="D85" i="5"/>
  <c r="F85" i="5" s="1"/>
  <c r="D86" i="5"/>
  <c r="F86" i="5" s="1"/>
  <c r="D87" i="5"/>
  <c r="F87" i="5"/>
  <c r="D88" i="5"/>
  <c r="F88" i="5"/>
  <c r="D89" i="5"/>
  <c r="F89" i="5"/>
  <c r="D90" i="5"/>
  <c r="F90" i="5" s="1"/>
  <c r="D91" i="5"/>
  <c r="F91" i="5"/>
  <c r="D92" i="5"/>
  <c r="F92" i="5"/>
  <c r="D93" i="5"/>
  <c r="F93" i="5"/>
  <c r="D94" i="5"/>
  <c r="F94" i="5" s="1"/>
  <c r="D95" i="5"/>
  <c r="F95" i="5" s="1"/>
  <c r="D96" i="5"/>
  <c r="F96" i="5"/>
  <c r="D97" i="5"/>
  <c r="F97" i="5"/>
  <c r="D98" i="5"/>
  <c r="F98" i="5" s="1"/>
  <c r="D99" i="5"/>
  <c r="F99" i="5" s="1"/>
  <c r="D100" i="5"/>
  <c r="F100" i="5"/>
  <c r="D101" i="5"/>
  <c r="F101" i="5" s="1"/>
  <c r="D102" i="5"/>
  <c r="F102" i="5" s="1"/>
  <c r="D103" i="5"/>
  <c r="F103" i="5"/>
  <c r="D104" i="5"/>
  <c r="F104" i="5"/>
  <c r="D105" i="5"/>
  <c r="F105" i="5" s="1"/>
  <c r="D106" i="5"/>
  <c r="F106" i="5" s="1"/>
  <c r="D107" i="5"/>
  <c r="F107" i="5" s="1"/>
  <c r="D108" i="5"/>
  <c r="F108" i="5"/>
  <c r="D109" i="5"/>
  <c r="F109" i="5"/>
  <c r="D110" i="5"/>
  <c r="F110" i="5" s="1"/>
  <c r="D111" i="5"/>
  <c r="F111" i="5"/>
  <c r="D112" i="5"/>
  <c r="F112" i="5"/>
  <c r="D113" i="5"/>
  <c r="F113" i="5"/>
  <c r="D114" i="5"/>
  <c r="F114" i="5" s="1"/>
  <c r="D115" i="5"/>
  <c r="F115" i="5" s="1"/>
  <c r="D116" i="5"/>
  <c r="F116" i="5"/>
  <c r="D117" i="5"/>
  <c r="F117" i="5"/>
  <c r="D118" i="5"/>
  <c r="F118" i="5" s="1"/>
  <c r="D119" i="5"/>
  <c r="F119" i="5" s="1"/>
  <c r="D120" i="5"/>
  <c r="F120" i="5"/>
  <c r="D121" i="5"/>
  <c r="F121" i="5"/>
  <c r="D122" i="5"/>
  <c r="F122" i="5" s="1"/>
  <c r="D123" i="5"/>
  <c r="F123" i="5" s="1"/>
  <c r="D124" i="5"/>
  <c r="F124" i="5"/>
  <c r="D125" i="5"/>
  <c r="F125" i="5"/>
  <c r="D126" i="5"/>
  <c r="F126" i="5" s="1"/>
  <c r="D127" i="5"/>
  <c r="F127" i="5" s="1"/>
  <c r="D128" i="5"/>
  <c r="F128" i="5"/>
  <c r="D129" i="5"/>
  <c r="F129" i="5"/>
  <c r="D130" i="5"/>
  <c r="F130" i="5" s="1"/>
  <c r="D131" i="5"/>
  <c r="F131" i="5"/>
  <c r="D132" i="5"/>
  <c r="F132" i="5"/>
  <c r="D133" i="5"/>
  <c r="F133" i="5"/>
  <c r="D134" i="5"/>
  <c r="F134" i="5" s="1"/>
  <c r="D135" i="5"/>
  <c r="F135" i="5" s="1"/>
  <c r="D136" i="5"/>
  <c r="F136" i="5"/>
  <c r="D137" i="5"/>
  <c r="F137" i="5"/>
  <c r="D138" i="5"/>
  <c r="F138" i="5" s="1"/>
  <c r="D139" i="5"/>
  <c r="F139" i="5"/>
  <c r="D140" i="5"/>
  <c r="F140" i="5"/>
  <c r="D141" i="5"/>
  <c r="F141" i="5"/>
  <c r="D142" i="5"/>
  <c r="F142" i="5" s="1"/>
  <c r="D143" i="5"/>
  <c r="F143" i="5"/>
  <c r="D144" i="5"/>
  <c r="F144" i="5"/>
  <c r="D145" i="5"/>
  <c r="F145" i="5"/>
  <c r="D146" i="5"/>
  <c r="F146" i="5" s="1"/>
  <c r="D147" i="5"/>
  <c r="F147" i="5" s="1"/>
  <c r="D148" i="5"/>
  <c r="F148" i="5"/>
  <c r="D149" i="5"/>
  <c r="F149" i="5"/>
  <c r="D150" i="5"/>
  <c r="F150" i="5" s="1"/>
  <c r="D151" i="5"/>
  <c r="F151" i="5" s="1"/>
  <c r="D152" i="5"/>
  <c r="F152" i="5"/>
  <c r="D153" i="5"/>
  <c r="F153" i="5"/>
  <c r="D154" i="5"/>
  <c r="F154" i="5" s="1"/>
  <c r="D155" i="5"/>
  <c r="F155" i="5" s="1"/>
  <c r="D156" i="5"/>
  <c r="F156" i="5"/>
  <c r="D157" i="5"/>
  <c r="F157" i="5"/>
  <c r="D158" i="5"/>
  <c r="F158" i="5" s="1"/>
  <c r="D159" i="5"/>
  <c r="F159" i="5"/>
  <c r="D160" i="5"/>
  <c r="F160" i="5"/>
  <c r="D161" i="5"/>
  <c r="F161" i="5"/>
  <c r="D162" i="5"/>
  <c r="F162" i="5" s="1"/>
  <c r="D163" i="5"/>
  <c r="F163" i="5"/>
  <c r="D164" i="5"/>
  <c r="F164" i="5"/>
  <c r="D165" i="5"/>
  <c r="F165" i="5"/>
  <c r="D166" i="5"/>
  <c r="F166" i="5" s="1"/>
  <c r="D167" i="5"/>
  <c r="F167" i="5" s="1"/>
  <c r="D168" i="5"/>
  <c r="F168" i="5"/>
  <c r="D169" i="5"/>
  <c r="F169" i="5"/>
  <c r="D170" i="5"/>
  <c r="F170" i="5" s="1"/>
  <c r="D171" i="5"/>
  <c r="F171" i="5" s="1"/>
  <c r="D172" i="5"/>
  <c r="F172" i="5"/>
  <c r="D173" i="5"/>
  <c r="F173" i="5"/>
  <c r="D174" i="5"/>
  <c r="F174" i="5" s="1"/>
  <c r="D175" i="5"/>
  <c r="F175" i="5"/>
  <c r="D176" i="5"/>
  <c r="F176" i="5"/>
  <c r="D177" i="5"/>
  <c r="F177" i="5"/>
  <c r="D178" i="5"/>
  <c r="F178" i="5" s="1"/>
  <c r="D179" i="5"/>
  <c r="F179" i="5" s="1"/>
  <c r="D180" i="5"/>
  <c r="F180" i="5"/>
  <c r="D181" i="5"/>
  <c r="F181" i="5"/>
  <c r="D182" i="5"/>
  <c r="F182" i="5" s="1"/>
  <c r="D183" i="5"/>
  <c r="F183" i="5" s="1"/>
  <c r="D184" i="5"/>
  <c r="F184" i="5"/>
  <c r="D185" i="5"/>
  <c r="F185" i="5"/>
  <c r="D186" i="5"/>
  <c r="F186" i="5" s="1"/>
  <c r="D187" i="5"/>
  <c r="F187" i="5" s="1"/>
  <c r="D188" i="5"/>
  <c r="F188" i="5"/>
  <c r="D189" i="5"/>
  <c r="F189" i="5"/>
  <c r="D190" i="5"/>
  <c r="F190" i="5" s="1"/>
  <c r="D191" i="5"/>
  <c r="F191" i="5" s="1"/>
  <c r="D192" i="5"/>
  <c r="F192" i="5"/>
  <c r="D193" i="5"/>
  <c r="F193" i="5"/>
  <c r="D194" i="5"/>
  <c r="F194" i="5" s="1"/>
  <c r="D195" i="5"/>
  <c r="F195" i="5"/>
  <c r="D196" i="5"/>
  <c r="F196" i="5"/>
  <c r="D197" i="5"/>
  <c r="F197" i="5"/>
  <c r="D198" i="5"/>
  <c r="F198" i="5" s="1"/>
  <c r="D199" i="5"/>
  <c r="F199" i="5"/>
  <c r="D200" i="5"/>
  <c r="F200" i="5"/>
  <c r="D201" i="5"/>
  <c r="F201" i="5"/>
  <c r="D202" i="5"/>
  <c r="F202" i="5" s="1"/>
  <c r="D203" i="5"/>
  <c r="F203" i="5" s="1"/>
  <c r="D204" i="5"/>
  <c r="F204" i="5"/>
  <c r="D205" i="5"/>
  <c r="F205" i="5"/>
  <c r="D206" i="5"/>
  <c r="F206" i="5" s="1"/>
  <c r="D207" i="5"/>
  <c r="F207" i="5"/>
  <c r="D208" i="5"/>
  <c r="F208" i="5"/>
  <c r="D209" i="5"/>
  <c r="F209" i="5" s="1"/>
  <c r="D210" i="5"/>
  <c r="F210" i="5" s="1"/>
  <c r="D211" i="5"/>
  <c r="F211" i="5" s="1"/>
  <c r="D212" i="5"/>
  <c r="F212" i="5"/>
  <c r="D213" i="5"/>
  <c r="F213" i="5"/>
  <c r="D214" i="5"/>
  <c r="F214" i="5" s="1"/>
  <c r="D215" i="5"/>
  <c r="F215" i="5" s="1"/>
  <c r="D216" i="5"/>
  <c r="F216" i="5"/>
  <c r="D217" i="5"/>
  <c r="F217" i="5"/>
  <c r="D218" i="5"/>
  <c r="F218" i="5" s="1"/>
  <c r="D219" i="5"/>
  <c r="F219" i="5" s="1"/>
  <c r="D220" i="5"/>
  <c r="F220" i="5"/>
  <c r="D221" i="5"/>
  <c r="F221" i="5" s="1"/>
  <c r="D222" i="5"/>
  <c r="F222" i="5"/>
  <c r="D223" i="5"/>
  <c r="F223" i="5" s="1"/>
  <c r="D224" i="5"/>
  <c r="F224" i="5"/>
  <c r="D225" i="5"/>
  <c r="F225" i="5"/>
  <c r="D226" i="5"/>
  <c r="F226" i="5"/>
  <c r="D227" i="5"/>
  <c r="F227" i="5" s="1"/>
  <c r="D228" i="5"/>
  <c r="F228" i="5"/>
  <c r="D229" i="5"/>
  <c r="F229" i="5" s="1"/>
  <c r="D230" i="5"/>
  <c r="F230" i="5" s="1"/>
  <c r="D231" i="5"/>
  <c r="F231" i="5" s="1"/>
  <c r="D232" i="5"/>
  <c r="F232" i="5"/>
  <c r="D233" i="5"/>
  <c r="F233" i="5" s="1"/>
  <c r="D234" i="5"/>
  <c r="F234" i="5"/>
  <c r="D235" i="5"/>
  <c r="F235" i="5" s="1"/>
  <c r="D236" i="5"/>
  <c r="F236" i="5"/>
  <c r="D237" i="5"/>
  <c r="F237" i="5"/>
  <c r="D238" i="5"/>
  <c r="F238" i="5" s="1"/>
  <c r="D239" i="5"/>
  <c r="F239" i="5" s="1"/>
  <c r="D240" i="5"/>
  <c r="F240" i="5"/>
  <c r="D241" i="5"/>
  <c r="F241" i="5" s="1"/>
  <c r="D242" i="5"/>
  <c r="F242" i="5" s="1"/>
  <c r="D243" i="5"/>
  <c r="F243" i="5" s="1"/>
  <c r="D244" i="5"/>
  <c r="F244" i="5"/>
  <c r="D245" i="5"/>
  <c r="F245" i="5"/>
  <c r="D246" i="5"/>
  <c r="F246" i="5"/>
  <c r="D247" i="5"/>
  <c r="F247" i="5" s="1"/>
  <c r="D248" i="5"/>
  <c r="F248" i="5"/>
  <c r="D249" i="5"/>
  <c r="F249" i="5"/>
  <c r="D250" i="5"/>
  <c r="F250" i="5" s="1"/>
  <c r="D251" i="5"/>
  <c r="F251" i="5" s="1"/>
  <c r="D252" i="5"/>
  <c r="F252" i="5"/>
  <c r="D253" i="5"/>
  <c r="F253" i="5" s="1"/>
  <c r="D254" i="5"/>
  <c r="F254" i="5"/>
  <c r="D255" i="5"/>
  <c r="F255" i="5" s="1"/>
  <c r="D256" i="5"/>
  <c r="F256" i="5"/>
  <c r="D257" i="5"/>
  <c r="F257" i="5"/>
  <c r="D258" i="5"/>
  <c r="F258" i="5"/>
  <c r="D259" i="5"/>
  <c r="F259" i="5" s="1"/>
  <c r="D260" i="5"/>
  <c r="F260" i="5" s="1"/>
  <c r="D261" i="5"/>
  <c r="F261" i="5"/>
  <c r="D262" i="5"/>
  <c r="F262" i="5"/>
  <c r="D263" i="5"/>
  <c r="F263" i="5" s="1"/>
  <c r="D264" i="5"/>
  <c r="F264" i="5" s="1"/>
  <c r="D265" i="5"/>
  <c r="F265" i="5" s="1"/>
  <c r="D266" i="5"/>
  <c r="F266" i="5" s="1"/>
  <c r="D267" i="5"/>
  <c r="F267" i="5" s="1"/>
  <c r="D268" i="5"/>
  <c r="F268" i="5" s="1"/>
  <c r="D269" i="5"/>
  <c r="F269" i="5"/>
  <c r="D270" i="5"/>
  <c r="F270" i="5" s="1"/>
  <c r="D271" i="5"/>
  <c r="F271" i="5" s="1"/>
  <c r="D272" i="5"/>
  <c r="F272" i="5" s="1"/>
  <c r="D273" i="5"/>
  <c r="F273" i="5"/>
  <c r="D274" i="5"/>
  <c r="F274" i="5"/>
  <c r="D275" i="5"/>
  <c r="F275" i="5" s="1"/>
  <c r="D276" i="5"/>
  <c r="F276" i="5" s="1"/>
  <c r="D277" i="5"/>
  <c r="F277" i="5"/>
  <c r="D278" i="5"/>
  <c r="F278" i="5"/>
  <c r="D279" i="5"/>
  <c r="F279" i="5" s="1"/>
  <c r="D280" i="5"/>
  <c r="F280" i="5" s="1"/>
  <c r="D281" i="5"/>
  <c r="F281" i="5" s="1"/>
  <c r="D282" i="5"/>
  <c r="F282" i="5"/>
  <c r="D283" i="5"/>
  <c r="F283" i="5" s="1"/>
  <c r="D284" i="5"/>
  <c r="F284" i="5" s="1"/>
  <c r="D285" i="5"/>
  <c r="F285" i="5"/>
  <c r="D286" i="5"/>
  <c r="F286" i="5" s="1"/>
  <c r="D287" i="5"/>
  <c r="F287" i="5" s="1"/>
  <c r="D288" i="5"/>
  <c r="F288" i="5" s="1"/>
  <c r="D289" i="5"/>
  <c r="F289" i="5"/>
  <c r="D290" i="5"/>
  <c r="F290" i="5"/>
  <c r="D291" i="5"/>
  <c r="F291" i="5" s="1"/>
  <c r="D292" i="5"/>
  <c r="F292" i="5" s="1"/>
  <c r="D293" i="5"/>
  <c r="F293" i="5" s="1"/>
  <c r="D294" i="5"/>
  <c r="F294" i="5"/>
  <c r="D295" i="5"/>
  <c r="F295" i="5" s="1"/>
  <c r="D296" i="5"/>
  <c r="F296" i="5" s="1"/>
  <c r="D297" i="5"/>
  <c r="F297" i="5" s="1"/>
  <c r="D298" i="5"/>
  <c r="F298" i="5"/>
  <c r="D299" i="5"/>
  <c r="F299" i="5" s="1"/>
  <c r="D300" i="5"/>
  <c r="F300" i="5" s="1"/>
  <c r="D301" i="5"/>
  <c r="F301" i="5"/>
  <c r="D302" i="5"/>
  <c r="F302" i="5" s="1"/>
  <c r="D303" i="5"/>
  <c r="F303" i="5" s="1"/>
  <c r="D304" i="5"/>
  <c r="F304" i="5" s="1"/>
  <c r="D305" i="5"/>
  <c r="F305" i="5"/>
  <c r="D306" i="5"/>
  <c r="F306" i="5"/>
  <c r="D307" i="5"/>
  <c r="F307" i="5" s="1"/>
  <c r="D308" i="5"/>
  <c r="F308" i="5" s="1"/>
  <c r="D309" i="5"/>
  <c r="F309" i="5" s="1"/>
  <c r="D310" i="5"/>
  <c r="F310" i="5"/>
  <c r="D311" i="5"/>
  <c r="F311" i="5" s="1"/>
  <c r="D312" i="5"/>
  <c r="F312" i="5" s="1"/>
  <c r="D313" i="5"/>
  <c r="F313" i="5" s="1"/>
  <c r="D314" i="5"/>
  <c r="F314" i="5" s="1"/>
  <c r="D315" i="5"/>
  <c r="F315" i="5" s="1"/>
  <c r="D316" i="5"/>
  <c r="F316" i="5" s="1"/>
  <c r="D317" i="5"/>
  <c r="F317" i="5" s="1"/>
  <c r="D318" i="5"/>
  <c r="F318" i="5" s="1"/>
  <c r="D319" i="5"/>
  <c r="F319" i="5" s="1"/>
  <c r="D320" i="5"/>
  <c r="F320" i="5" s="1"/>
  <c r="D321" i="5"/>
  <c r="F321" i="5"/>
  <c r="D322" i="5"/>
  <c r="F322" i="5" s="1"/>
  <c r="D323" i="5"/>
  <c r="F323" i="5" s="1"/>
  <c r="D324" i="5"/>
  <c r="F324" i="5" s="1"/>
  <c r="D325" i="5"/>
  <c r="F325" i="5"/>
  <c r="D326" i="5"/>
  <c r="F326" i="5"/>
  <c r="D327" i="5"/>
  <c r="F327" i="5" s="1"/>
  <c r="D328" i="5"/>
  <c r="F328" i="5" s="1"/>
  <c r="D329" i="5"/>
  <c r="F329" i="5" s="1"/>
  <c r="D330" i="5"/>
  <c r="F330" i="5"/>
  <c r="D331" i="5"/>
  <c r="F331" i="5" s="1"/>
  <c r="D332" i="5"/>
  <c r="F332" i="5" s="1"/>
  <c r="D333" i="5"/>
  <c r="F333" i="5" s="1"/>
  <c r="D334" i="5"/>
  <c r="F334" i="5" s="1"/>
  <c r="D335" i="5"/>
  <c r="F335" i="5" s="1"/>
  <c r="D336" i="5"/>
  <c r="F336" i="5" s="1"/>
  <c r="D337" i="5"/>
  <c r="F337" i="5" s="1"/>
  <c r="D338" i="5"/>
  <c r="F338" i="5" s="1"/>
  <c r="D339" i="5"/>
  <c r="F339" i="5" s="1"/>
  <c r="D340" i="5"/>
  <c r="F340" i="5" s="1"/>
  <c r="D341" i="5"/>
  <c r="F341" i="5" s="1"/>
  <c r="D342" i="5"/>
  <c r="F342" i="5" s="1"/>
  <c r="D343" i="5"/>
  <c r="F343" i="5" s="1"/>
  <c r="D344" i="5"/>
  <c r="F344" i="5" s="1"/>
  <c r="D345" i="5"/>
  <c r="F345" i="5" s="1"/>
  <c r="D346" i="5"/>
  <c r="F346" i="5" s="1"/>
  <c r="D347" i="5"/>
  <c r="F347" i="5" s="1"/>
  <c r="D348" i="5"/>
  <c r="F348" i="5" s="1"/>
  <c r="D349" i="5"/>
  <c r="F349" i="5" s="1"/>
  <c r="D350" i="5"/>
  <c r="F350" i="5" s="1"/>
  <c r="D351" i="5"/>
  <c r="F351" i="5" s="1"/>
  <c r="D352" i="5"/>
  <c r="F352" i="5" s="1"/>
  <c r="D353" i="5"/>
  <c r="F353" i="5" s="1"/>
  <c r="D354" i="5"/>
  <c r="F354" i="5" s="1"/>
  <c r="D355" i="5"/>
  <c r="F355" i="5" s="1"/>
  <c r="D356" i="5"/>
  <c r="F356" i="5" s="1"/>
  <c r="D357" i="5"/>
  <c r="F357" i="5"/>
  <c r="D358" i="5"/>
  <c r="F358" i="5" s="1"/>
  <c r="D359" i="5"/>
  <c r="F359" i="5" s="1"/>
  <c r="D360" i="5"/>
  <c r="F360" i="5" s="1"/>
  <c r="D361" i="5"/>
  <c r="F361" i="5" s="1"/>
  <c r="D362" i="5"/>
  <c r="F362" i="5" s="1"/>
  <c r="D363" i="5"/>
  <c r="F363" i="5" s="1"/>
  <c r="D364" i="5"/>
  <c r="F364" i="5" s="1"/>
  <c r="D365" i="5"/>
  <c r="F365" i="5" s="1"/>
  <c r="D366" i="5"/>
  <c r="F366" i="5" s="1"/>
  <c r="D367" i="5"/>
  <c r="F367" i="5" s="1"/>
  <c r="D368" i="5"/>
  <c r="F368" i="5" s="1"/>
  <c r="D369" i="5"/>
  <c r="F369" i="5" s="1"/>
  <c r="D370" i="5"/>
  <c r="F370" i="5" s="1"/>
  <c r="D371" i="5"/>
  <c r="F371" i="5" s="1"/>
  <c r="D372" i="5"/>
  <c r="F372" i="5" s="1"/>
  <c r="D373" i="5"/>
  <c r="F373" i="5"/>
  <c r="D374" i="5"/>
  <c r="F374" i="5" s="1"/>
  <c r="D375" i="5"/>
  <c r="F375" i="5" s="1"/>
  <c r="D376" i="5"/>
  <c r="F376" i="5" s="1"/>
  <c r="D377" i="5"/>
  <c r="F377" i="5" s="1"/>
  <c r="D378" i="5"/>
  <c r="F378" i="5"/>
  <c r="D379" i="5"/>
  <c r="F379" i="5" s="1"/>
  <c r="D380" i="5"/>
  <c r="F380" i="5" s="1"/>
  <c r="D381" i="5"/>
  <c r="F381" i="5" s="1"/>
  <c r="D382" i="5"/>
  <c r="F382" i="5" s="1"/>
  <c r="D383" i="5"/>
  <c r="F383" i="5" s="1"/>
  <c r="D384" i="5"/>
  <c r="F384" i="5" s="1"/>
  <c r="D385" i="5"/>
  <c r="F385" i="5" s="1"/>
  <c r="D386" i="5"/>
  <c r="F386" i="5" s="1"/>
  <c r="D387" i="5"/>
  <c r="F387" i="5" s="1"/>
  <c r="D388" i="5"/>
  <c r="F388" i="5" s="1"/>
  <c r="D389" i="5"/>
  <c r="F389" i="5" s="1"/>
  <c r="D390" i="5"/>
  <c r="F390" i="5" s="1"/>
  <c r="D391" i="5"/>
  <c r="F391" i="5" s="1"/>
  <c r="D392" i="5"/>
  <c r="F392" i="5" s="1"/>
  <c r="D393" i="5"/>
  <c r="F393" i="5" s="1"/>
  <c r="D394" i="5"/>
  <c r="F394" i="5"/>
  <c r="D395" i="5"/>
  <c r="F395" i="5" s="1"/>
  <c r="D396" i="5"/>
  <c r="F396" i="5" s="1"/>
  <c r="D397" i="5"/>
  <c r="F397" i="5" s="1"/>
  <c r="D398" i="5"/>
  <c r="F398" i="5" s="1"/>
  <c r="D399" i="5"/>
  <c r="F399" i="5" s="1"/>
  <c r="D400" i="5"/>
  <c r="F400" i="5" s="1"/>
  <c r="D401" i="5"/>
  <c r="F401" i="5" s="1"/>
  <c r="D402" i="5"/>
  <c r="F402" i="5" s="1"/>
  <c r="D403" i="5"/>
  <c r="F403" i="5" s="1"/>
  <c r="D404" i="5"/>
  <c r="F404" i="5" s="1"/>
  <c r="D405" i="5"/>
  <c r="F405" i="5"/>
  <c r="D406" i="5"/>
  <c r="F406" i="5" s="1"/>
  <c r="D407" i="5"/>
  <c r="F407" i="5" s="1"/>
  <c r="D408" i="5"/>
  <c r="F408" i="5" s="1"/>
  <c r="D409" i="5"/>
  <c r="F409" i="5" s="1"/>
  <c r="D410" i="5"/>
  <c r="F410" i="5" s="1"/>
  <c r="D411" i="5"/>
  <c r="F411" i="5" s="1"/>
  <c r="D412" i="5"/>
  <c r="F412" i="5" s="1"/>
  <c r="D413" i="5"/>
  <c r="F413" i="5" s="1"/>
  <c r="D414" i="5"/>
  <c r="F414" i="5" s="1"/>
  <c r="D415" i="5"/>
  <c r="F415" i="5" s="1"/>
  <c r="D416" i="5"/>
  <c r="F416" i="5" s="1"/>
  <c r="D417" i="5"/>
  <c r="F417" i="5" s="1"/>
  <c r="D418" i="5"/>
  <c r="F418" i="5" s="1"/>
  <c r="D419" i="5"/>
  <c r="F419" i="5" s="1"/>
  <c r="D420" i="5"/>
  <c r="F420" i="5" s="1"/>
  <c r="D421" i="5"/>
  <c r="F421" i="5"/>
  <c r="D422" i="5"/>
  <c r="F422" i="5" s="1"/>
  <c r="D423" i="5"/>
  <c r="F423" i="5" s="1"/>
  <c r="D424" i="5"/>
  <c r="F424" i="5" s="1"/>
  <c r="D425" i="5"/>
  <c r="F425" i="5" s="1"/>
  <c r="D426" i="5"/>
  <c r="F426" i="5" s="1"/>
  <c r="D427" i="5"/>
  <c r="F427" i="5" s="1"/>
  <c r="D428" i="5"/>
  <c r="F428" i="5" s="1"/>
  <c r="D429" i="5"/>
  <c r="F429" i="5" s="1"/>
  <c r="D430" i="5"/>
  <c r="F430" i="5" s="1"/>
  <c r="D431" i="5"/>
  <c r="F431" i="5" s="1"/>
  <c r="D432" i="5"/>
  <c r="F432" i="5" s="1"/>
  <c r="D433" i="5"/>
  <c r="F433" i="5" s="1"/>
  <c r="D434" i="5"/>
  <c r="F434" i="5" s="1"/>
  <c r="D435" i="5"/>
  <c r="F435" i="5" s="1"/>
  <c r="D436" i="5"/>
  <c r="F436" i="5" s="1"/>
  <c r="D437" i="5"/>
  <c r="F437" i="5"/>
  <c r="D438" i="5"/>
  <c r="F438" i="5" s="1"/>
  <c r="D439" i="5"/>
  <c r="F439" i="5" s="1"/>
  <c r="D440" i="5"/>
  <c r="F440" i="5" s="1"/>
  <c r="D441" i="5"/>
  <c r="F441" i="5" s="1"/>
  <c r="D442" i="5"/>
  <c r="F442" i="5"/>
  <c r="D443" i="5"/>
  <c r="F443" i="5" s="1"/>
  <c r="D444" i="5"/>
  <c r="F444" i="5" s="1"/>
  <c r="D445" i="5"/>
  <c r="F445" i="5" s="1"/>
  <c r="D446" i="5"/>
  <c r="F446" i="5" s="1"/>
  <c r="D447" i="5"/>
  <c r="F447" i="5" s="1"/>
  <c r="D448" i="5"/>
  <c r="F448" i="5" s="1"/>
  <c r="D449" i="5"/>
  <c r="F449" i="5" s="1"/>
  <c r="D450" i="5"/>
  <c r="F450" i="5" s="1"/>
  <c r="D451" i="5"/>
  <c r="F451" i="5" s="1"/>
  <c r="D452" i="5"/>
  <c r="F452" i="5" s="1"/>
  <c r="D453" i="5"/>
  <c r="F453" i="5" s="1"/>
  <c r="D454" i="5"/>
  <c r="F454" i="5" s="1"/>
  <c r="D455" i="5"/>
  <c r="F455" i="5" s="1"/>
  <c r="D456" i="5"/>
  <c r="F456" i="5" s="1"/>
  <c r="D457" i="5"/>
  <c r="F457" i="5" s="1"/>
  <c r="D458" i="5"/>
  <c r="F458" i="5"/>
  <c r="D459" i="5"/>
  <c r="F459" i="5" s="1"/>
  <c r="D460" i="5"/>
  <c r="F460" i="5" s="1"/>
  <c r="D461" i="5"/>
  <c r="F461" i="5" s="1"/>
  <c r="D462" i="5"/>
  <c r="F462" i="5" s="1"/>
  <c r="D463" i="5"/>
  <c r="F463" i="5" s="1"/>
  <c r="D464" i="5"/>
  <c r="F464" i="5" s="1"/>
  <c r="D465" i="5"/>
  <c r="F465" i="5" s="1"/>
  <c r="D466" i="5"/>
  <c r="F466" i="5" s="1"/>
  <c r="D467" i="5"/>
  <c r="F467" i="5" s="1"/>
  <c r="D468" i="5"/>
  <c r="F468" i="5" s="1"/>
  <c r="D469" i="5"/>
  <c r="F469" i="5"/>
  <c r="D470" i="5"/>
  <c r="F470" i="5" s="1"/>
  <c r="D471" i="5"/>
  <c r="F471" i="5" s="1"/>
  <c r="D472" i="5"/>
  <c r="F472" i="5" s="1"/>
  <c r="D473" i="5"/>
  <c r="F473" i="5" s="1"/>
  <c r="D474" i="5"/>
  <c r="F474" i="5" s="1"/>
  <c r="D475" i="5"/>
  <c r="F475" i="5" s="1"/>
  <c r="D476" i="5"/>
  <c r="F476" i="5" s="1"/>
  <c r="D477" i="5"/>
  <c r="F477" i="5" s="1"/>
  <c r="D478" i="5"/>
  <c r="F478" i="5" s="1"/>
  <c r="D479" i="5"/>
  <c r="F479" i="5" s="1"/>
  <c r="D480" i="5"/>
  <c r="F480" i="5" s="1"/>
  <c r="D481" i="5"/>
  <c r="F481" i="5" s="1"/>
  <c r="D482" i="5"/>
  <c r="F482" i="5" s="1"/>
  <c r="D483" i="5"/>
  <c r="F483" i="5" s="1"/>
  <c r="D484" i="5"/>
  <c r="F484" i="5" s="1"/>
  <c r="D485" i="5"/>
  <c r="F485" i="5"/>
  <c r="D486" i="5"/>
  <c r="F486" i="5" s="1"/>
  <c r="D487" i="5"/>
  <c r="F487" i="5" s="1"/>
  <c r="D488" i="5"/>
  <c r="F488" i="5" s="1"/>
  <c r="D489" i="5"/>
  <c r="F489" i="5" s="1"/>
  <c r="D490" i="5"/>
  <c r="F490" i="5" s="1"/>
  <c r="D491" i="5"/>
  <c r="F491" i="5" s="1"/>
  <c r="D492" i="5"/>
  <c r="F492" i="5" s="1"/>
  <c r="D493" i="5"/>
  <c r="F493" i="5" s="1"/>
  <c r="D494" i="5"/>
  <c r="F494" i="5" s="1"/>
  <c r="D495" i="5"/>
  <c r="F495" i="5" s="1"/>
  <c r="D496" i="5"/>
  <c r="F496" i="5" s="1"/>
  <c r="D497" i="5"/>
  <c r="F497" i="5" s="1"/>
  <c r="D498" i="5"/>
  <c r="F498" i="5" s="1"/>
  <c r="D499" i="5"/>
  <c r="F499" i="5" s="1"/>
  <c r="D500" i="5"/>
  <c r="F500" i="5" s="1"/>
  <c r="D501" i="5"/>
  <c r="F501" i="5" s="1"/>
  <c r="D502" i="5"/>
  <c r="F502" i="5" s="1"/>
  <c r="D503" i="5"/>
  <c r="F503" i="5" s="1"/>
  <c r="D504" i="5"/>
  <c r="F504" i="5"/>
  <c r="D505" i="5"/>
  <c r="F505" i="5" s="1"/>
  <c r="D506" i="5"/>
  <c r="F506" i="5" s="1"/>
  <c r="D507" i="5"/>
  <c r="F507" i="5" s="1"/>
  <c r="D508" i="5"/>
  <c r="F508" i="5"/>
  <c r="D509" i="5"/>
  <c r="F509" i="5" s="1"/>
  <c r="D510" i="5"/>
  <c r="F510" i="5" s="1"/>
  <c r="D511" i="5"/>
  <c r="F511" i="5" s="1"/>
  <c r="D512" i="5"/>
  <c r="F512" i="5"/>
  <c r="D513" i="5"/>
  <c r="F513" i="5" s="1"/>
  <c r="D514" i="5"/>
  <c r="F514" i="5" s="1"/>
  <c r="D515" i="5"/>
  <c r="F515" i="5" s="1"/>
  <c r="D516" i="5"/>
  <c r="F516" i="5"/>
  <c r="D517" i="5"/>
  <c r="F517" i="5" s="1"/>
  <c r="D518" i="5"/>
  <c r="F518" i="5" s="1"/>
  <c r="D519" i="5"/>
  <c r="F519" i="5" s="1"/>
  <c r="D520" i="5"/>
  <c r="F520" i="5" s="1"/>
  <c r="D521" i="5"/>
  <c r="F521" i="5" s="1"/>
  <c r="D522" i="5"/>
  <c r="F522" i="5" s="1"/>
  <c r="D523" i="5"/>
  <c r="F523" i="5" s="1"/>
  <c r="D524" i="5"/>
  <c r="F524" i="5" s="1"/>
  <c r="D525" i="5"/>
  <c r="F525" i="5" s="1"/>
  <c r="D526" i="5"/>
  <c r="F526" i="5" s="1"/>
  <c r="D527" i="5"/>
  <c r="F527" i="5" s="1"/>
  <c r="D528" i="5"/>
  <c r="F528" i="5" s="1"/>
  <c r="D529" i="5"/>
  <c r="F529" i="5" s="1"/>
  <c r="D530" i="5"/>
  <c r="F530" i="5" s="1"/>
  <c r="D531" i="5"/>
  <c r="F531" i="5" s="1"/>
  <c r="D532" i="5"/>
  <c r="F532" i="5" s="1"/>
  <c r="D533" i="5"/>
  <c r="F533" i="5" s="1"/>
  <c r="D534" i="5"/>
  <c r="F534" i="5" s="1"/>
  <c r="D535" i="5"/>
  <c r="F535" i="5" s="1"/>
  <c r="D536" i="5"/>
  <c r="F536" i="5"/>
  <c r="D537" i="5"/>
  <c r="F537" i="5" s="1"/>
  <c r="D538" i="5"/>
  <c r="F538" i="5" s="1"/>
  <c r="D539" i="5"/>
  <c r="F539" i="5" s="1"/>
  <c r="D540" i="5"/>
  <c r="F540" i="5"/>
  <c r="D541" i="5"/>
  <c r="F541" i="5" s="1"/>
  <c r="D542" i="5"/>
  <c r="F542" i="5" s="1"/>
  <c r="D543" i="5"/>
  <c r="F543" i="5" s="1"/>
  <c r="D544" i="5"/>
  <c r="F544" i="5"/>
  <c r="D545" i="5"/>
  <c r="F545" i="5" s="1"/>
  <c r="D546" i="5"/>
  <c r="F546" i="5" s="1"/>
  <c r="D547" i="5"/>
  <c r="F547" i="5" s="1"/>
  <c r="D548" i="5"/>
  <c r="F548" i="5"/>
  <c r="D549" i="5"/>
  <c r="F549" i="5" s="1"/>
  <c r="D550" i="5"/>
  <c r="F550" i="5" s="1"/>
  <c r="D551" i="5"/>
  <c r="F551" i="5" s="1"/>
  <c r="D552" i="5"/>
  <c r="F552" i="5" s="1"/>
  <c r="D553" i="5"/>
  <c r="F553" i="5" s="1"/>
  <c r="D554" i="5"/>
  <c r="F554" i="5" s="1"/>
  <c r="D555" i="5"/>
  <c r="F555" i="5" s="1"/>
  <c r="D556" i="5"/>
  <c r="F556" i="5" s="1"/>
  <c r="D557" i="5"/>
  <c r="F557" i="5" s="1"/>
  <c r="D558" i="5"/>
  <c r="F558" i="5" s="1"/>
  <c r="D559" i="5"/>
  <c r="F559" i="5" s="1"/>
  <c r="D560" i="5"/>
  <c r="F560" i="5" s="1"/>
  <c r="D561" i="5"/>
  <c r="F561" i="5" s="1"/>
  <c r="D562" i="5"/>
  <c r="F562" i="5" s="1"/>
  <c r="D563" i="5"/>
  <c r="F563" i="5" s="1"/>
  <c r="D564" i="5"/>
  <c r="F564" i="5" s="1"/>
  <c r="D565" i="5"/>
  <c r="F565" i="5" s="1"/>
  <c r="D566" i="5"/>
  <c r="F566" i="5" s="1"/>
  <c r="D567" i="5"/>
  <c r="F567" i="5" s="1"/>
  <c r="D568" i="5"/>
  <c r="F568" i="5"/>
  <c r="D569" i="5"/>
  <c r="F569" i="5" s="1"/>
  <c r="D570" i="5"/>
  <c r="F570" i="5" s="1"/>
  <c r="D571" i="5"/>
  <c r="F571" i="5" s="1"/>
  <c r="D572" i="5"/>
  <c r="F572" i="5"/>
  <c r="D573" i="5"/>
  <c r="F573" i="5" s="1"/>
  <c r="D574" i="5"/>
  <c r="F574" i="5" s="1"/>
  <c r="D575" i="5"/>
  <c r="F575" i="5" s="1"/>
  <c r="D576" i="5"/>
  <c r="F576" i="5"/>
  <c r="D577" i="5"/>
  <c r="F577" i="5" s="1"/>
  <c r="D578" i="5"/>
  <c r="F578" i="5" s="1"/>
  <c r="D579" i="5"/>
  <c r="F579" i="5" s="1"/>
  <c r="D580" i="5"/>
  <c r="F580" i="5"/>
  <c r="D581" i="5"/>
  <c r="F581" i="5" s="1"/>
  <c r="D582" i="5"/>
  <c r="F582" i="5" s="1"/>
  <c r="D583" i="5"/>
  <c r="F583" i="5" s="1"/>
  <c r="D584" i="5"/>
  <c r="F584" i="5" s="1"/>
  <c r="D585" i="5"/>
  <c r="F585" i="5" s="1"/>
  <c r="D586" i="5"/>
  <c r="F586" i="5" s="1"/>
  <c r="D587" i="5"/>
  <c r="F587" i="5" s="1"/>
  <c r="D588" i="5"/>
  <c r="F588" i="5" s="1"/>
  <c r="D589" i="5"/>
  <c r="F589" i="5" s="1"/>
  <c r="D590" i="5"/>
  <c r="F590" i="5" s="1"/>
  <c r="D591" i="5"/>
  <c r="F591" i="5" s="1"/>
  <c r="D592" i="5"/>
  <c r="F592" i="5" s="1"/>
  <c r="D593" i="5"/>
  <c r="F593" i="5" s="1"/>
  <c r="D594" i="5"/>
  <c r="F594" i="5" s="1"/>
  <c r="D595" i="5"/>
  <c r="F595" i="5" s="1"/>
  <c r="D596" i="5"/>
  <c r="F596" i="5" s="1"/>
  <c r="D597" i="5"/>
  <c r="F597" i="5" s="1"/>
  <c r="D598" i="5"/>
  <c r="F598" i="5" s="1"/>
  <c r="D599" i="5"/>
  <c r="F599" i="5" s="1"/>
  <c r="D600" i="5"/>
  <c r="F600" i="5"/>
  <c r="D601" i="5"/>
  <c r="F601" i="5" s="1"/>
  <c r="D602" i="5"/>
  <c r="F602" i="5" s="1"/>
  <c r="D603" i="5"/>
  <c r="F603" i="5" s="1"/>
  <c r="D604" i="5"/>
  <c r="F604" i="5"/>
  <c r="D605" i="5"/>
  <c r="F605" i="5" s="1"/>
  <c r="D606" i="5"/>
  <c r="F606" i="5" s="1"/>
  <c r="D607" i="5"/>
  <c r="F607" i="5" s="1"/>
  <c r="D608" i="5"/>
  <c r="F608" i="5"/>
  <c r="D609" i="5"/>
  <c r="F609" i="5" s="1"/>
  <c r="D610" i="5"/>
  <c r="F610" i="5" s="1"/>
  <c r="D611" i="5"/>
  <c r="F611" i="5" s="1"/>
  <c r="D612" i="5"/>
  <c r="F612" i="5"/>
  <c r="D613" i="5"/>
  <c r="F613" i="5" s="1"/>
  <c r="D614" i="5"/>
  <c r="F614" i="5" s="1"/>
  <c r="D615" i="5"/>
  <c r="F615" i="5" s="1"/>
  <c r="D616" i="5"/>
  <c r="F616" i="5" s="1"/>
  <c r="D617" i="5"/>
  <c r="F617" i="5" s="1"/>
  <c r="D618" i="5"/>
  <c r="F618" i="5" s="1"/>
  <c r="D619" i="5"/>
  <c r="F619" i="5" s="1"/>
  <c r="D620" i="5"/>
  <c r="F620" i="5" s="1"/>
  <c r="D621" i="5"/>
  <c r="F621" i="5" s="1"/>
  <c r="D622" i="5"/>
  <c r="F622" i="5" s="1"/>
  <c r="D623" i="5"/>
  <c r="F623" i="5" s="1"/>
  <c r="D624" i="5"/>
  <c r="F624" i="5" s="1"/>
  <c r="D625" i="5"/>
  <c r="F625" i="5" s="1"/>
  <c r="D626" i="5"/>
  <c r="F626" i="5" s="1"/>
  <c r="D627" i="5"/>
  <c r="F627" i="5" s="1"/>
  <c r="D628" i="5"/>
  <c r="F628" i="5" s="1"/>
  <c r="D629" i="5"/>
  <c r="F629" i="5" s="1"/>
  <c r="D630" i="5"/>
  <c r="F630" i="5" s="1"/>
  <c r="D631" i="5"/>
  <c r="F631" i="5" s="1"/>
  <c r="D632" i="5"/>
  <c r="F632" i="5"/>
  <c r="D633" i="5"/>
  <c r="F633" i="5" s="1"/>
  <c r="D634" i="5"/>
  <c r="F634" i="5" s="1"/>
  <c r="D635" i="5"/>
  <c r="F635" i="5" s="1"/>
  <c r="D636" i="5"/>
  <c r="F636" i="5"/>
  <c r="D637" i="5"/>
  <c r="F637" i="5" s="1"/>
  <c r="D638" i="5"/>
  <c r="F638" i="5" s="1"/>
  <c r="D639" i="5"/>
  <c r="F639" i="5" s="1"/>
  <c r="D640" i="5"/>
  <c r="F640" i="5"/>
  <c r="D641" i="5"/>
  <c r="F641" i="5" s="1"/>
  <c r="D642" i="5"/>
  <c r="F642" i="5" s="1"/>
  <c r="D643" i="5"/>
  <c r="F643" i="5" s="1"/>
  <c r="D644" i="5"/>
  <c r="F644" i="5"/>
  <c r="D645" i="5"/>
  <c r="F645" i="5" s="1"/>
  <c r="D646" i="5"/>
  <c r="F646" i="5" s="1"/>
  <c r="D647" i="5"/>
  <c r="F647" i="5" s="1"/>
  <c r="D648" i="5"/>
  <c r="F648" i="5" s="1"/>
  <c r="D649" i="5"/>
  <c r="F649" i="5" s="1"/>
  <c r="D650" i="5"/>
  <c r="F650" i="5" s="1"/>
  <c r="D651" i="5"/>
  <c r="F651" i="5" s="1"/>
  <c r="D652" i="5"/>
  <c r="F652" i="5" s="1"/>
  <c r="D653" i="5"/>
  <c r="F653" i="5" s="1"/>
  <c r="D654" i="5"/>
  <c r="F654" i="5" s="1"/>
  <c r="D655" i="5"/>
  <c r="F655" i="5" s="1"/>
  <c r="D656" i="5"/>
  <c r="F656" i="5" s="1"/>
  <c r="D657" i="5"/>
  <c r="F657" i="5" s="1"/>
  <c r="D658" i="5"/>
  <c r="F658" i="5" s="1"/>
  <c r="D659" i="5"/>
  <c r="F659" i="5" s="1"/>
  <c r="D660" i="5"/>
  <c r="F660" i="5" s="1"/>
  <c r="D661" i="5"/>
  <c r="F661" i="5" s="1"/>
  <c r="D662" i="5"/>
  <c r="F662" i="5" s="1"/>
  <c r="D663" i="5"/>
  <c r="F663" i="5" s="1"/>
  <c r="D664" i="5"/>
  <c r="F664" i="5"/>
  <c r="D665" i="5"/>
  <c r="F665" i="5" s="1"/>
  <c r="D666" i="5"/>
  <c r="F666" i="5" s="1"/>
  <c r="D667" i="5"/>
  <c r="F667" i="5" s="1"/>
  <c r="D668" i="5"/>
  <c r="F668" i="5"/>
  <c r="D669" i="5"/>
  <c r="F669" i="5" s="1"/>
  <c r="D670" i="5"/>
  <c r="F670" i="5" s="1"/>
  <c r="D671" i="5"/>
  <c r="F671" i="5" s="1"/>
  <c r="D672" i="5"/>
  <c r="F672" i="5"/>
  <c r="D673" i="5"/>
  <c r="F673" i="5" s="1"/>
  <c r="D674" i="5"/>
  <c r="F674" i="5" s="1"/>
  <c r="D675" i="5"/>
  <c r="F675" i="5" s="1"/>
  <c r="D676" i="5"/>
  <c r="F676" i="5"/>
  <c r="D677" i="5"/>
  <c r="F677" i="5" s="1"/>
  <c r="D678" i="5"/>
  <c r="F678" i="5" s="1"/>
  <c r="D679" i="5"/>
  <c r="F679" i="5" s="1"/>
  <c r="D680" i="5"/>
  <c r="F680" i="5" s="1"/>
  <c r="D681" i="5"/>
  <c r="F681" i="5" s="1"/>
  <c r="D682" i="5"/>
  <c r="F682" i="5" s="1"/>
  <c r="D683" i="5"/>
  <c r="F683" i="5" s="1"/>
  <c r="D684" i="5"/>
  <c r="F684" i="5" s="1"/>
  <c r="D685" i="5"/>
  <c r="F685" i="5" s="1"/>
  <c r="D686" i="5"/>
  <c r="F686" i="5" s="1"/>
  <c r="D687" i="5"/>
  <c r="F687" i="5" s="1"/>
  <c r="D688" i="5"/>
  <c r="F688" i="5" s="1"/>
  <c r="D689" i="5"/>
  <c r="F689" i="5" s="1"/>
  <c r="D690" i="5"/>
  <c r="F690" i="5" s="1"/>
  <c r="D691" i="5"/>
  <c r="F691" i="5" s="1"/>
  <c r="D692" i="5"/>
  <c r="F692" i="5" s="1"/>
  <c r="D693" i="5"/>
  <c r="F693" i="5" s="1"/>
  <c r="D694" i="5"/>
  <c r="F694" i="5" s="1"/>
  <c r="D695" i="5"/>
  <c r="F695" i="5" s="1"/>
  <c r="D696" i="5"/>
  <c r="F696" i="5"/>
  <c r="D697" i="5"/>
  <c r="F697" i="5"/>
  <c r="D698" i="5"/>
  <c r="F698" i="5"/>
  <c r="D699" i="5"/>
  <c r="F699" i="5" s="1"/>
  <c r="D700" i="5"/>
  <c r="F700" i="5"/>
  <c r="D701" i="5"/>
  <c r="F701" i="5" s="1"/>
  <c r="D702" i="5"/>
  <c r="F702" i="5" s="1"/>
  <c r="D703" i="5"/>
  <c r="F703" i="5"/>
  <c r="D704" i="5"/>
  <c r="F704" i="5"/>
  <c r="D705" i="5"/>
  <c r="F705" i="5" s="1"/>
  <c r="D706" i="5"/>
  <c r="F706" i="5" s="1"/>
  <c r="D707" i="5"/>
  <c r="F707" i="5"/>
  <c r="D708" i="5"/>
  <c r="F708" i="5"/>
  <c r="D709" i="5"/>
  <c r="F709" i="5" s="1"/>
  <c r="D710" i="5"/>
  <c r="F710" i="5" s="1"/>
  <c r="D711" i="5"/>
  <c r="F711" i="5"/>
  <c r="D712" i="5"/>
  <c r="F712" i="5"/>
  <c r="D713" i="5"/>
  <c r="F713" i="5" s="1"/>
  <c r="D714" i="5"/>
  <c r="F714" i="5" s="1"/>
  <c r="D715" i="5"/>
  <c r="F715" i="5"/>
  <c r="D716" i="5"/>
  <c r="F716" i="5"/>
  <c r="D717" i="5"/>
  <c r="F717" i="5" s="1"/>
  <c r="D718" i="5"/>
  <c r="F718" i="5" s="1"/>
  <c r="D719" i="5"/>
  <c r="F719" i="5"/>
  <c r="D720" i="5"/>
  <c r="F720" i="5"/>
  <c r="D721" i="5"/>
  <c r="F721" i="5" s="1"/>
  <c r="D722" i="5"/>
  <c r="F722" i="5" s="1"/>
  <c r="D723" i="5"/>
  <c r="F723" i="5"/>
  <c r="D724" i="5"/>
  <c r="F724" i="5"/>
  <c r="D725" i="5"/>
  <c r="F725" i="5" s="1"/>
  <c r="D726" i="5"/>
  <c r="F726" i="5" s="1"/>
  <c r="D727" i="5"/>
  <c r="F727" i="5"/>
  <c r="D728" i="5"/>
  <c r="F728" i="5"/>
  <c r="D729" i="5"/>
  <c r="F729" i="5" s="1"/>
  <c r="D730" i="5"/>
  <c r="F730" i="5" s="1"/>
  <c r="D731" i="5"/>
  <c r="F731" i="5"/>
  <c r="D732" i="5"/>
  <c r="F732" i="5"/>
  <c r="D733" i="5"/>
  <c r="F733" i="5" s="1"/>
  <c r="D734" i="5"/>
  <c r="F734" i="5" s="1"/>
  <c r="D735" i="5"/>
  <c r="F735" i="5"/>
  <c r="D736" i="5"/>
  <c r="F736" i="5"/>
  <c r="D737" i="5"/>
  <c r="F737" i="5" s="1"/>
  <c r="D738" i="5"/>
  <c r="F738" i="5" s="1"/>
  <c r="D739" i="5"/>
  <c r="F739" i="5"/>
  <c r="D740" i="5"/>
  <c r="F740" i="5"/>
  <c r="D741" i="5"/>
  <c r="F741" i="5" s="1"/>
  <c r="D742" i="5"/>
  <c r="F742" i="5" s="1"/>
  <c r="D743" i="5"/>
  <c r="F743" i="5"/>
  <c r="D744" i="5"/>
  <c r="F744" i="5"/>
  <c r="D745" i="5"/>
  <c r="F745" i="5" s="1"/>
  <c r="D746" i="5"/>
  <c r="F746" i="5" s="1"/>
  <c r="D747" i="5"/>
  <c r="F747" i="5"/>
  <c r="D748" i="5"/>
  <c r="F748" i="5"/>
  <c r="D749" i="5"/>
  <c r="F749" i="5" s="1"/>
  <c r="D750" i="5"/>
  <c r="F750" i="5" s="1"/>
  <c r="D751" i="5"/>
  <c r="F751" i="5"/>
  <c r="D752" i="5"/>
  <c r="F752" i="5"/>
  <c r="D753" i="5"/>
  <c r="F753" i="5" s="1"/>
  <c r="D754" i="5"/>
  <c r="F754" i="5" s="1"/>
  <c r="D755" i="5"/>
  <c r="F755" i="5"/>
  <c r="D756" i="5"/>
  <c r="F756" i="5"/>
  <c r="D757" i="5"/>
  <c r="F757" i="5" s="1"/>
  <c r="D758" i="5"/>
  <c r="F758" i="5" s="1"/>
  <c r="D759" i="5"/>
  <c r="F759" i="5"/>
  <c r="D760" i="5"/>
  <c r="F760" i="5"/>
  <c r="D761" i="5"/>
  <c r="F761" i="5" s="1"/>
  <c r="D762" i="5"/>
  <c r="F762" i="5" s="1"/>
  <c r="D763" i="5"/>
  <c r="F763" i="5"/>
  <c r="D764" i="5"/>
  <c r="F764" i="5"/>
  <c r="D765" i="5"/>
  <c r="F765" i="5" s="1"/>
  <c r="D766" i="5"/>
  <c r="F766" i="5" s="1"/>
  <c r="D767" i="5"/>
  <c r="F767" i="5"/>
  <c r="D768" i="5"/>
  <c r="F768" i="5"/>
  <c r="D769" i="5"/>
  <c r="F769" i="5" s="1"/>
  <c r="D770" i="5"/>
  <c r="F770" i="5" s="1"/>
  <c r="D771" i="5"/>
  <c r="F771" i="5"/>
  <c r="D772" i="5"/>
  <c r="F772" i="5"/>
  <c r="D773" i="5"/>
  <c r="F773" i="5" s="1"/>
  <c r="D774" i="5"/>
  <c r="F774" i="5" s="1"/>
  <c r="D775" i="5"/>
  <c r="F775" i="5"/>
  <c r="D776" i="5"/>
  <c r="F776" i="5"/>
  <c r="D777" i="5"/>
  <c r="F777" i="5" s="1"/>
  <c r="D778" i="5"/>
  <c r="F778" i="5" s="1"/>
  <c r="D779" i="5"/>
  <c r="F779" i="5"/>
  <c r="D780" i="5"/>
  <c r="F780" i="5"/>
  <c r="D781" i="5"/>
  <c r="F781" i="5" s="1"/>
  <c r="D782" i="5"/>
  <c r="F782" i="5" s="1"/>
  <c r="D783" i="5"/>
  <c r="F783" i="5"/>
  <c r="D784" i="5"/>
  <c r="F784" i="5"/>
  <c r="D785" i="5"/>
  <c r="F785" i="5" s="1"/>
  <c r="D786" i="5"/>
  <c r="F786" i="5" s="1"/>
  <c r="D787" i="5"/>
  <c r="F787" i="5"/>
  <c r="D788" i="5"/>
  <c r="F788" i="5"/>
  <c r="D789" i="5"/>
  <c r="F789" i="5" s="1"/>
  <c r="D790" i="5"/>
  <c r="F790" i="5" s="1"/>
  <c r="D791" i="5"/>
  <c r="F791" i="5"/>
  <c r="D792" i="5"/>
  <c r="F792" i="5"/>
  <c r="D793" i="5"/>
  <c r="F793" i="5" s="1"/>
  <c r="D794" i="5"/>
  <c r="F794" i="5" s="1"/>
  <c r="D795" i="5"/>
  <c r="F795" i="5"/>
  <c r="D796" i="5"/>
  <c r="F796" i="5"/>
  <c r="D797" i="5"/>
  <c r="F797" i="5" s="1"/>
  <c r="D798" i="5"/>
  <c r="F798" i="5" s="1"/>
  <c r="D799" i="5"/>
  <c r="F799" i="5"/>
  <c r="D800" i="5"/>
  <c r="F800" i="5"/>
  <c r="D801" i="5"/>
  <c r="F801" i="5" s="1"/>
  <c r="D802" i="5"/>
  <c r="F802" i="5" s="1"/>
  <c r="D803" i="5"/>
  <c r="F803" i="5"/>
  <c r="D804" i="5"/>
  <c r="F804" i="5"/>
  <c r="D805" i="5"/>
  <c r="F805" i="5" s="1"/>
  <c r="D806" i="5"/>
  <c r="F806" i="5" s="1"/>
  <c r="D807" i="5"/>
  <c r="F807" i="5"/>
  <c r="D808" i="5"/>
  <c r="F808" i="5"/>
  <c r="D809" i="5"/>
  <c r="F809" i="5" s="1"/>
  <c r="D810" i="5"/>
  <c r="F810" i="5" s="1"/>
  <c r="D811" i="5"/>
  <c r="F811" i="5"/>
  <c r="D812" i="5"/>
  <c r="F812" i="5"/>
  <c r="D813" i="5"/>
  <c r="F813" i="5" s="1"/>
  <c r="D814" i="5"/>
  <c r="F814" i="5" s="1"/>
  <c r="D815" i="5"/>
  <c r="F815" i="5"/>
  <c r="D816" i="5"/>
  <c r="F816" i="5"/>
  <c r="D817" i="5"/>
  <c r="F817" i="5" s="1"/>
  <c r="D818" i="5"/>
  <c r="F818" i="5" s="1"/>
  <c r="D819" i="5"/>
  <c r="F819" i="5"/>
  <c r="D820" i="5"/>
  <c r="F820" i="5"/>
  <c r="D821" i="5"/>
  <c r="F821" i="5" s="1"/>
  <c r="D822" i="5"/>
  <c r="F822" i="5" s="1"/>
  <c r="D823" i="5"/>
  <c r="F823" i="5"/>
  <c r="D824" i="5"/>
  <c r="F824" i="5"/>
  <c r="D825" i="5"/>
  <c r="F825" i="5" s="1"/>
  <c r="D826" i="5"/>
  <c r="F826" i="5" s="1"/>
  <c r="D827" i="5"/>
  <c r="F827" i="5"/>
  <c r="D828" i="5"/>
  <c r="F828" i="5"/>
  <c r="D829" i="5"/>
  <c r="F829" i="5" s="1"/>
  <c r="D830" i="5"/>
  <c r="F830" i="5" s="1"/>
  <c r="D831" i="5"/>
  <c r="F831" i="5"/>
  <c r="D832" i="5"/>
  <c r="F832" i="5"/>
  <c r="D833" i="5"/>
  <c r="F833" i="5" s="1"/>
  <c r="D834" i="5"/>
  <c r="F834" i="5" s="1"/>
  <c r="D835" i="5"/>
  <c r="F835" i="5"/>
  <c r="D836" i="5"/>
  <c r="F836" i="5"/>
  <c r="D837" i="5"/>
  <c r="F837" i="5" s="1"/>
  <c r="D838" i="5"/>
  <c r="F838" i="5" s="1"/>
  <c r="D839" i="5"/>
  <c r="F839" i="5"/>
  <c r="D840" i="5"/>
  <c r="F840" i="5"/>
  <c r="D841" i="5"/>
  <c r="F841" i="5" s="1"/>
  <c r="D842" i="5"/>
  <c r="F842" i="5" s="1"/>
  <c r="D843" i="5"/>
  <c r="F843" i="5"/>
  <c r="D844" i="5"/>
  <c r="F844" i="5"/>
  <c r="D845" i="5"/>
  <c r="F845" i="5" s="1"/>
  <c r="D846" i="5"/>
  <c r="F846" i="5" s="1"/>
  <c r="D847" i="5"/>
  <c r="F847" i="5"/>
  <c r="D848" i="5"/>
  <c r="F848" i="5"/>
  <c r="D849" i="5"/>
  <c r="F849" i="5" s="1"/>
  <c r="D850" i="5"/>
  <c r="F850" i="5" s="1"/>
  <c r="D851" i="5"/>
  <c r="F851" i="5"/>
  <c r="D852" i="5"/>
  <c r="F852" i="5"/>
  <c r="D853" i="5"/>
  <c r="F853" i="5" s="1"/>
  <c r="D854" i="5"/>
  <c r="F854" i="5" s="1"/>
  <c r="D855" i="5"/>
  <c r="F855" i="5"/>
  <c r="D856" i="5"/>
  <c r="F856" i="5"/>
  <c r="D857" i="5"/>
  <c r="F857" i="5" s="1"/>
  <c r="D858" i="5"/>
  <c r="F858" i="5" s="1"/>
  <c r="D859" i="5"/>
  <c r="F859" i="5"/>
  <c r="D860" i="5"/>
  <c r="F860" i="5"/>
  <c r="D861" i="5"/>
  <c r="F861" i="5" s="1"/>
  <c r="D862" i="5"/>
  <c r="F862" i="5" s="1"/>
  <c r="D863" i="5"/>
  <c r="F863" i="5"/>
  <c r="D864" i="5"/>
  <c r="F864" i="5"/>
  <c r="D865" i="5"/>
  <c r="F865" i="5" s="1"/>
  <c r="D866" i="5"/>
  <c r="F866" i="5" s="1"/>
  <c r="D867" i="5"/>
  <c r="F867" i="5"/>
  <c r="D868" i="5"/>
  <c r="F868" i="5"/>
  <c r="D869" i="5"/>
  <c r="F869" i="5" s="1"/>
  <c r="D870" i="5"/>
  <c r="F870" i="5" s="1"/>
  <c r="D871" i="5"/>
  <c r="F871" i="5"/>
  <c r="D872" i="5"/>
  <c r="F872" i="5"/>
  <c r="D873" i="5"/>
  <c r="F873" i="5" s="1"/>
  <c r="D874" i="5"/>
  <c r="F874" i="5" s="1"/>
  <c r="D875" i="5"/>
  <c r="F875" i="5"/>
  <c r="D876" i="5"/>
  <c r="F876" i="5"/>
  <c r="D877" i="5"/>
  <c r="F877" i="5" s="1"/>
  <c r="D878" i="5"/>
  <c r="F878" i="5" s="1"/>
  <c r="D879" i="5"/>
  <c r="F879" i="5"/>
  <c r="D880" i="5"/>
  <c r="F880" i="5"/>
  <c r="D881" i="5"/>
  <c r="F881" i="5" s="1"/>
  <c r="D882" i="5"/>
  <c r="F882" i="5" s="1"/>
  <c r="D883" i="5"/>
  <c r="F883" i="5"/>
  <c r="D884" i="5"/>
  <c r="F884" i="5"/>
  <c r="D885" i="5"/>
  <c r="F885" i="5" s="1"/>
  <c r="D886" i="5"/>
  <c r="F886" i="5" s="1"/>
  <c r="D887" i="5"/>
  <c r="F887" i="5"/>
  <c r="D888" i="5"/>
  <c r="F888" i="5"/>
  <c r="D889" i="5"/>
  <c r="F889" i="5" s="1"/>
  <c r="D890" i="5"/>
  <c r="F890" i="5" s="1"/>
  <c r="D891" i="5"/>
  <c r="F891" i="5"/>
  <c r="D892" i="5"/>
  <c r="F892" i="5"/>
  <c r="D893" i="5"/>
  <c r="F893" i="5" s="1"/>
  <c r="D894" i="5"/>
  <c r="F894" i="5" s="1"/>
  <c r="D895" i="5"/>
  <c r="F895" i="5" s="1"/>
  <c r="D896" i="5"/>
  <c r="F896" i="5"/>
  <c r="D897" i="5"/>
  <c r="F897" i="5" s="1"/>
  <c r="D898" i="5"/>
  <c r="F898" i="5" s="1"/>
  <c r="D899" i="5"/>
  <c r="F899" i="5"/>
  <c r="D900" i="5"/>
  <c r="F900" i="5" s="1"/>
  <c r="D901" i="5"/>
  <c r="F901" i="5" s="1"/>
  <c r="D902" i="5"/>
  <c r="F902" i="5" s="1"/>
  <c r="D903" i="5"/>
  <c r="F903" i="5"/>
  <c r="D904" i="5"/>
  <c r="F904" i="5"/>
  <c r="D905" i="5"/>
  <c r="F905" i="5" s="1"/>
  <c r="D906" i="5"/>
  <c r="F906" i="5" s="1"/>
  <c r="D907" i="5"/>
  <c r="F907" i="5" s="1"/>
  <c r="D908" i="5"/>
  <c r="F908" i="5"/>
  <c r="D909" i="5"/>
  <c r="F909" i="5" s="1"/>
  <c r="D910" i="5"/>
  <c r="F910" i="5" s="1"/>
  <c r="D911" i="5"/>
  <c r="F911" i="5" s="1"/>
  <c r="D912" i="5"/>
  <c r="F912" i="5" s="1"/>
  <c r="D913" i="5"/>
  <c r="F913" i="5" s="1"/>
  <c r="D914" i="5"/>
  <c r="F914" i="5" s="1"/>
  <c r="D915" i="5"/>
  <c r="F915" i="5"/>
  <c r="D916" i="5"/>
  <c r="F916" i="5" s="1"/>
  <c r="D917" i="5"/>
  <c r="F917" i="5" s="1"/>
  <c r="D918" i="5"/>
  <c r="F918" i="5" s="1"/>
  <c r="D919" i="5"/>
  <c r="F919" i="5"/>
  <c r="D920" i="5"/>
  <c r="F920" i="5"/>
  <c r="D921" i="5"/>
  <c r="F921" i="5" s="1"/>
  <c r="D922" i="5"/>
  <c r="F922" i="5" s="1"/>
  <c r="D923" i="5"/>
  <c r="F923" i="5"/>
  <c r="D924" i="5"/>
  <c r="F924" i="5"/>
  <c r="D925" i="5"/>
  <c r="F925" i="5" s="1"/>
  <c r="D926" i="5"/>
  <c r="F926" i="5" s="1"/>
  <c r="D927" i="5"/>
  <c r="F927" i="5" s="1"/>
  <c r="D928" i="5"/>
  <c r="F928" i="5" s="1"/>
  <c r="D929" i="5"/>
  <c r="F929" i="5" s="1"/>
  <c r="D930" i="5"/>
  <c r="F930" i="5" s="1"/>
  <c r="D931" i="5"/>
  <c r="F931" i="5"/>
  <c r="D932" i="5"/>
  <c r="F932" i="5" s="1"/>
  <c r="D933" i="5"/>
  <c r="F933" i="5" s="1"/>
  <c r="D934" i="5"/>
  <c r="F934" i="5" s="1"/>
  <c r="D935" i="5"/>
  <c r="F935" i="5"/>
  <c r="D936" i="5"/>
  <c r="F936" i="5"/>
  <c r="D937" i="5"/>
  <c r="F937" i="5" s="1"/>
  <c r="D938" i="5"/>
  <c r="F938" i="5" s="1"/>
  <c r="D939" i="5"/>
  <c r="F939" i="5" s="1"/>
  <c r="D940" i="5"/>
  <c r="F940" i="5"/>
  <c r="D941" i="5"/>
  <c r="F941" i="5" s="1"/>
  <c r="D942" i="5"/>
  <c r="F942" i="5" s="1"/>
  <c r="D943" i="5"/>
  <c r="F943" i="5" s="1"/>
  <c r="D944" i="5"/>
  <c r="F944" i="5"/>
  <c r="D945" i="5"/>
  <c r="F945" i="5" s="1"/>
  <c r="D946" i="5"/>
  <c r="F946" i="5" s="1"/>
  <c r="D947" i="5"/>
  <c r="F947" i="5"/>
  <c r="D948" i="5"/>
  <c r="F948" i="5" s="1"/>
  <c r="D949" i="5"/>
  <c r="F949" i="5" s="1"/>
  <c r="D950" i="5"/>
  <c r="F950" i="5" s="1"/>
  <c r="D951" i="5"/>
  <c r="F951" i="5"/>
  <c r="D952" i="5"/>
  <c r="F952" i="5"/>
  <c r="D953" i="5"/>
  <c r="F953" i="5" s="1"/>
  <c r="D954" i="5"/>
  <c r="F954" i="5" s="1"/>
  <c r="D955" i="5"/>
  <c r="F955" i="5" s="1"/>
  <c r="D956" i="5"/>
  <c r="F956" i="5"/>
  <c r="D957" i="5"/>
  <c r="F957" i="5" s="1"/>
  <c r="D958" i="5"/>
  <c r="F958" i="5" s="1"/>
  <c r="D959" i="5"/>
  <c r="F959" i="5" s="1"/>
  <c r="D960" i="5"/>
  <c r="F960" i="5"/>
  <c r="D961" i="5"/>
  <c r="F961" i="5" s="1"/>
  <c r="D962" i="5"/>
  <c r="F962" i="5" s="1"/>
  <c r="D963" i="5"/>
  <c r="F963" i="5"/>
  <c r="D964" i="5"/>
  <c r="F964" i="5" s="1"/>
  <c r="D965" i="5"/>
  <c r="F965" i="5" s="1"/>
  <c r="D966" i="5"/>
  <c r="F966" i="5" s="1"/>
  <c r="D967" i="5"/>
  <c r="F967" i="5"/>
  <c r="D968" i="5"/>
  <c r="F968" i="5"/>
  <c r="D969" i="5"/>
  <c r="F969" i="5" s="1"/>
  <c r="D970" i="5"/>
  <c r="F970" i="5" s="1"/>
  <c r="D971" i="5"/>
  <c r="F971" i="5" s="1"/>
  <c r="D972" i="5"/>
  <c r="F972" i="5"/>
  <c r="D973" i="5"/>
  <c r="F973" i="5" s="1"/>
  <c r="D974" i="5"/>
  <c r="F974" i="5" s="1"/>
  <c r="D975" i="5"/>
  <c r="F975" i="5" s="1"/>
  <c r="D976" i="5"/>
  <c r="F976" i="5"/>
  <c r="D977" i="5"/>
  <c r="F977" i="5" s="1"/>
  <c r="D978" i="5"/>
  <c r="F978" i="5" s="1"/>
  <c r="D979" i="5"/>
  <c r="F979" i="5"/>
  <c r="D980" i="5"/>
  <c r="F980" i="5" s="1"/>
  <c r="D981" i="5"/>
  <c r="F981" i="5" s="1"/>
  <c r="D982" i="5"/>
  <c r="F982" i="5" s="1"/>
  <c r="D983" i="5"/>
  <c r="F983" i="5"/>
  <c r="D984" i="5"/>
  <c r="F984" i="5"/>
  <c r="D985" i="5"/>
  <c r="F985" i="5" s="1"/>
  <c r="D986" i="5"/>
  <c r="F986" i="5" s="1"/>
  <c r="D987" i="5"/>
  <c r="F987" i="5"/>
  <c r="D988" i="5"/>
  <c r="F988" i="5"/>
  <c r="D989" i="5"/>
  <c r="F989" i="5" s="1"/>
  <c r="D990" i="5"/>
  <c r="F990" i="5" s="1"/>
  <c r="D991" i="5"/>
  <c r="F991" i="5" s="1"/>
  <c r="D992" i="5"/>
  <c r="F992" i="5" s="1"/>
  <c r="D993" i="5"/>
  <c r="F993" i="5" s="1"/>
  <c r="D994" i="5"/>
  <c r="F994" i="5" s="1"/>
  <c r="D995" i="5"/>
  <c r="F995" i="5"/>
  <c r="D996" i="5"/>
  <c r="F996" i="5" s="1"/>
  <c r="D997" i="5"/>
  <c r="F997" i="5" s="1"/>
  <c r="D998" i="5"/>
  <c r="F998" i="5" s="1"/>
  <c r="D999" i="5"/>
  <c r="F999" i="5"/>
  <c r="D1000" i="5"/>
  <c r="F1000" i="5"/>
  <c r="D1001" i="5"/>
  <c r="F1001" i="5" s="1"/>
  <c r="D1002" i="5"/>
  <c r="F1002" i="5" s="1"/>
  <c r="D1003" i="5"/>
  <c r="F1003" i="5" s="1"/>
  <c r="D1004" i="5"/>
  <c r="F1004" i="5"/>
  <c r="D1005" i="5"/>
  <c r="F1005" i="5" s="1"/>
  <c r="D1006" i="5"/>
  <c r="F1006" i="5"/>
  <c r="D1007" i="5"/>
  <c r="F1007" i="5"/>
  <c r="D1008" i="5"/>
  <c r="F1008" i="5" s="1"/>
  <c r="D1009" i="5"/>
  <c r="F1009" i="5" s="1"/>
  <c r="D1010" i="5"/>
  <c r="F1010" i="5"/>
  <c r="D1011" i="5"/>
  <c r="F1011" i="5"/>
  <c r="D1012" i="5"/>
  <c r="F1012" i="5" s="1"/>
  <c r="D1013" i="5"/>
  <c r="F1013" i="5" s="1"/>
  <c r="D1014" i="5"/>
  <c r="F1014" i="5"/>
  <c r="D1015" i="5"/>
  <c r="F1015" i="5"/>
  <c r="D1016" i="5"/>
  <c r="F1016" i="5" s="1"/>
  <c r="D1017" i="5"/>
  <c r="F1017" i="5" s="1"/>
  <c r="D1018" i="5"/>
  <c r="F1018" i="5"/>
  <c r="D1019" i="5"/>
  <c r="F1019" i="5"/>
  <c r="D1020" i="5"/>
  <c r="F1020" i="5" s="1"/>
  <c r="D1021" i="5"/>
  <c r="F1021" i="5" s="1"/>
  <c r="D1022" i="5"/>
  <c r="F1022" i="5"/>
  <c r="D1023" i="5"/>
  <c r="F1023" i="5"/>
  <c r="D1024" i="5"/>
  <c r="F1024" i="5" s="1"/>
  <c r="D1025" i="5"/>
  <c r="F1025" i="5" s="1"/>
  <c r="D26" i="5"/>
  <c r="F26" i="5"/>
  <c r="M7" i="11"/>
  <c r="E27" i="5"/>
  <c r="M8" i="11"/>
  <c r="E28" i="5" s="1"/>
  <c r="M9" i="11"/>
  <c r="E29" i="5" s="1"/>
  <c r="M10" i="11"/>
  <c r="E30" i="5"/>
  <c r="M11" i="11"/>
  <c r="E31" i="5"/>
  <c r="M12" i="11"/>
  <c r="E32" i="5" s="1"/>
  <c r="M13" i="11"/>
  <c r="E33" i="5" s="1"/>
  <c r="M14" i="11"/>
  <c r="E34" i="5"/>
  <c r="M15" i="11"/>
  <c r="E35" i="5"/>
  <c r="M16" i="11"/>
  <c r="M17" i="11"/>
  <c r="E37" i="5" s="1"/>
  <c r="M18" i="11"/>
  <c r="E38" i="5"/>
  <c r="M19" i="11"/>
  <c r="E39" i="5"/>
  <c r="M20" i="11"/>
  <c r="E40" i="5" s="1"/>
  <c r="M21" i="11"/>
  <c r="E41" i="5" s="1"/>
  <c r="M22" i="11"/>
  <c r="E42" i="5"/>
  <c r="M23" i="11"/>
  <c r="E43" i="5"/>
  <c r="M24" i="11"/>
  <c r="E44" i="5" s="1"/>
  <c r="M25" i="11"/>
  <c r="E45" i="5" s="1"/>
  <c r="M26" i="11"/>
  <c r="E46" i="5"/>
  <c r="M27" i="11"/>
  <c r="E47" i="5"/>
  <c r="M28" i="11"/>
  <c r="E48" i="5" s="1"/>
  <c r="M29" i="11"/>
  <c r="E49" i="5" s="1"/>
  <c r="M30" i="11"/>
  <c r="E50" i="5"/>
  <c r="M31" i="11"/>
  <c r="E51" i="5"/>
  <c r="M32" i="11"/>
  <c r="M33" i="11"/>
  <c r="E53" i="5" s="1"/>
  <c r="M34" i="11"/>
  <c r="E54" i="5"/>
  <c r="M35" i="11"/>
  <c r="E55" i="5"/>
  <c r="M36" i="11"/>
  <c r="E56" i="5" s="1"/>
  <c r="M37" i="11"/>
  <c r="E57" i="5" s="1"/>
  <c r="M38" i="11"/>
  <c r="E58" i="5"/>
  <c r="M39" i="11"/>
  <c r="E59" i="5"/>
  <c r="M40" i="11"/>
  <c r="E60" i="5" s="1"/>
  <c r="M41" i="11"/>
  <c r="E61" i="5" s="1"/>
  <c r="M42" i="11"/>
  <c r="E62" i="5"/>
  <c r="M43" i="11"/>
  <c r="E63" i="5"/>
  <c r="M44" i="11"/>
  <c r="E64" i="5" s="1"/>
  <c r="M45" i="11"/>
  <c r="E65" i="5" s="1"/>
  <c r="M46" i="11"/>
  <c r="E66" i="5"/>
  <c r="M47" i="11"/>
  <c r="E67" i="5"/>
  <c r="M48" i="11"/>
  <c r="M49" i="11"/>
  <c r="E69" i="5" s="1"/>
  <c r="M50" i="11"/>
  <c r="E70" i="5"/>
  <c r="M51" i="11"/>
  <c r="E71" i="5"/>
  <c r="M52" i="11"/>
  <c r="E72" i="5" s="1"/>
  <c r="M53" i="11"/>
  <c r="E73" i="5" s="1"/>
  <c r="M54" i="11"/>
  <c r="E74" i="5"/>
  <c r="M55" i="11"/>
  <c r="E75" i="5"/>
  <c r="M56" i="11"/>
  <c r="E76" i="5" s="1"/>
  <c r="M57" i="11"/>
  <c r="E77" i="5" s="1"/>
  <c r="M58" i="11"/>
  <c r="E78" i="5"/>
  <c r="M59" i="11"/>
  <c r="E79" i="5"/>
  <c r="M60" i="11"/>
  <c r="E80" i="5" s="1"/>
  <c r="M61" i="11"/>
  <c r="E81" i="5" s="1"/>
  <c r="M62" i="11"/>
  <c r="E82" i="5"/>
  <c r="M63" i="11"/>
  <c r="E83" i="5"/>
  <c r="M64" i="11"/>
  <c r="M65" i="11"/>
  <c r="E85" i="5" s="1"/>
  <c r="M66" i="11"/>
  <c r="E86" i="5"/>
  <c r="M67" i="11"/>
  <c r="E87" i="5"/>
  <c r="M68" i="11"/>
  <c r="E88" i="5" s="1"/>
  <c r="M69" i="11"/>
  <c r="E89" i="5" s="1"/>
  <c r="M70" i="11"/>
  <c r="E90" i="5"/>
  <c r="M71" i="11"/>
  <c r="E91" i="5"/>
  <c r="M72" i="11"/>
  <c r="E92" i="5" s="1"/>
  <c r="M73" i="11"/>
  <c r="E93" i="5" s="1"/>
  <c r="M74" i="11"/>
  <c r="E94" i="5"/>
  <c r="M75" i="11"/>
  <c r="E95" i="5"/>
  <c r="M76" i="11"/>
  <c r="E96" i="5" s="1"/>
  <c r="M77" i="11"/>
  <c r="E97" i="5" s="1"/>
  <c r="M78" i="11"/>
  <c r="E98" i="5"/>
  <c r="M79" i="11"/>
  <c r="E99" i="5"/>
  <c r="M80" i="11"/>
  <c r="M81" i="11"/>
  <c r="E101" i="5" s="1"/>
  <c r="M82" i="11"/>
  <c r="E102" i="5"/>
  <c r="M83" i="11"/>
  <c r="E103" i="5"/>
  <c r="M84" i="11"/>
  <c r="E104" i="5" s="1"/>
  <c r="M85" i="11"/>
  <c r="E105" i="5" s="1"/>
  <c r="M86" i="11"/>
  <c r="N86" i="11" s="1"/>
  <c r="E106" i="5"/>
  <c r="M87" i="11"/>
  <c r="E107" i="5"/>
  <c r="M88" i="11"/>
  <c r="E108" i="5" s="1"/>
  <c r="M89" i="11"/>
  <c r="E109" i="5" s="1"/>
  <c r="M90" i="11"/>
  <c r="E110" i="5" s="1"/>
  <c r="M91" i="11"/>
  <c r="E111" i="5"/>
  <c r="M92" i="11"/>
  <c r="E112" i="5" s="1"/>
  <c r="M93" i="11"/>
  <c r="E113" i="5" s="1"/>
  <c r="M94" i="11"/>
  <c r="E114" i="5"/>
  <c r="M95" i="11"/>
  <c r="E115" i="5"/>
  <c r="M96" i="11"/>
  <c r="M97" i="11"/>
  <c r="E117" i="5" s="1"/>
  <c r="M98" i="11"/>
  <c r="E118" i="5" s="1"/>
  <c r="M99" i="11"/>
  <c r="E119" i="5"/>
  <c r="M100" i="11"/>
  <c r="E120" i="5" s="1"/>
  <c r="M101" i="11"/>
  <c r="E121" i="5" s="1"/>
  <c r="M102" i="11"/>
  <c r="N102" i="11" s="1"/>
  <c r="E122" i="5"/>
  <c r="M103" i="11"/>
  <c r="E123" i="5"/>
  <c r="M104" i="11"/>
  <c r="E124" i="5" s="1"/>
  <c r="M105" i="11"/>
  <c r="E125" i="5" s="1"/>
  <c r="M106" i="11"/>
  <c r="E126" i="5" s="1"/>
  <c r="M107" i="11"/>
  <c r="E127" i="5"/>
  <c r="M108" i="11"/>
  <c r="E128" i="5" s="1"/>
  <c r="M109" i="11"/>
  <c r="E129" i="5" s="1"/>
  <c r="M110" i="11"/>
  <c r="E130" i="5"/>
  <c r="M111" i="11"/>
  <c r="E131" i="5"/>
  <c r="M112" i="11"/>
  <c r="M113" i="11"/>
  <c r="E133" i="5" s="1"/>
  <c r="M114" i="11"/>
  <c r="E134" i="5" s="1"/>
  <c r="M115" i="11"/>
  <c r="E135" i="5"/>
  <c r="M116" i="11"/>
  <c r="E136" i="5" s="1"/>
  <c r="M117" i="11"/>
  <c r="E137" i="5" s="1"/>
  <c r="M118" i="11"/>
  <c r="N118" i="11" s="1"/>
  <c r="E138" i="5"/>
  <c r="M119" i="11"/>
  <c r="E139" i="5"/>
  <c r="M120" i="11"/>
  <c r="E140" i="5" s="1"/>
  <c r="M121" i="11"/>
  <c r="E141" i="5" s="1"/>
  <c r="M122" i="11"/>
  <c r="E142" i="5" s="1"/>
  <c r="M123" i="11"/>
  <c r="E143" i="5"/>
  <c r="M124" i="11"/>
  <c r="E144" i="5" s="1"/>
  <c r="M125" i="11"/>
  <c r="E145" i="5" s="1"/>
  <c r="M126" i="11"/>
  <c r="E146" i="5"/>
  <c r="M127" i="11"/>
  <c r="E147" i="5"/>
  <c r="M128" i="11"/>
  <c r="M129" i="11"/>
  <c r="E149" i="5" s="1"/>
  <c r="M130" i="11"/>
  <c r="E150" i="5" s="1"/>
  <c r="M131" i="11"/>
  <c r="E151" i="5"/>
  <c r="M132" i="11"/>
  <c r="E152" i="5" s="1"/>
  <c r="M133" i="11"/>
  <c r="E153" i="5" s="1"/>
  <c r="M134" i="11"/>
  <c r="N134" i="11" s="1"/>
  <c r="E154" i="5"/>
  <c r="M135" i="11"/>
  <c r="E155" i="5"/>
  <c r="M136" i="11"/>
  <c r="E156" i="5" s="1"/>
  <c r="M137" i="11"/>
  <c r="E157" i="5" s="1"/>
  <c r="M138" i="11"/>
  <c r="E158" i="5" s="1"/>
  <c r="M139" i="11"/>
  <c r="E159" i="5"/>
  <c r="M140" i="11"/>
  <c r="E160" i="5" s="1"/>
  <c r="M141" i="11"/>
  <c r="E161" i="5" s="1"/>
  <c r="M142" i="11"/>
  <c r="E162" i="5"/>
  <c r="M143" i="11"/>
  <c r="E163" i="5"/>
  <c r="M144" i="11"/>
  <c r="M145" i="11"/>
  <c r="E165" i="5" s="1"/>
  <c r="M146" i="11"/>
  <c r="E166" i="5" s="1"/>
  <c r="M147" i="11"/>
  <c r="E167" i="5"/>
  <c r="M148" i="11"/>
  <c r="E168" i="5" s="1"/>
  <c r="M149" i="11"/>
  <c r="E169" i="5" s="1"/>
  <c r="M150" i="11"/>
  <c r="N150" i="11" s="1"/>
  <c r="E170" i="5"/>
  <c r="M151" i="11"/>
  <c r="E171" i="5"/>
  <c r="M152" i="11"/>
  <c r="E172" i="5" s="1"/>
  <c r="M153" i="11"/>
  <c r="E173" i="5" s="1"/>
  <c r="M154" i="11"/>
  <c r="E174" i="5" s="1"/>
  <c r="M155" i="11"/>
  <c r="E175" i="5"/>
  <c r="M156" i="11"/>
  <c r="E176" i="5" s="1"/>
  <c r="M157" i="11"/>
  <c r="E177" i="5" s="1"/>
  <c r="M158" i="11"/>
  <c r="E178" i="5"/>
  <c r="M159" i="11"/>
  <c r="E179" i="5"/>
  <c r="M160" i="11"/>
  <c r="M161" i="11"/>
  <c r="M162" i="11"/>
  <c r="E182" i="5" s="1"/>
  <c r="M163" i="11"/>
  <c r="E183" i="5"/>
  <c r="M164" i="11"/>
  <c r="E184" i="5" s="1"/>
  <c r="M165" i="11"/>
  <c r="E185" i="5" s="1"/>
  <c r="M166" i="11"/>
  <c r="N166" i="11" s="1"/>
  <c r="M167" i="11"/>
  <c r="E187" i="5"/>
  <c r="M168" i="11"/>
  <c r="E188" i="5" s="1"/>
  <c r="M169" i="11"/>
  <c r="E189" i="5" s="1"/>
  <c r="M170" i="11"/>
  <c r="E190" i="5" s="1"/>
  <c r="M171" i="11"/>
  <c r="E191" i="5"/>
  <c r="M172" i="11"/>
  <c r="E192" i="5" s="1"/>
  <c r="M173" i="11"/>
  <c r="E193" i="5" s="1"/>
  <c r="M174" i="11"/>
  <c r="E194" i="5"/>
  <c r="M175" i="11"/>
  <c r="E195" i="5"/>
  <c r="M176" i="11"/>
  <c r="M177" i="11"/>
  <c r="E197" i="5" s="1"/>
  <c r="M178" i="11"/>
  <c r="E198" i="5" s="1"/>
  <c r="M179" i="11"/>
  <c r="E199" i="5"/>
  <c r="M180" i="11"/>
  <c r="E200" i="5" s="1"/>
  <c r="M181" i="11"/>
  <c r="E201" i="5" s="1"/>
  <c r="M182" i="11"/>
  <c r="N182" i="11" s="1"/>
  <c r="M183" i="11"/>
  <c r="E203" i="5"/>
  <c r="M184" i="11"/>
  <c r="E204" i="5" s="1"/>
  <c r="M185" i="11"/>
  <c r="E205" i="5" s="1"/>
  <c r="M186" i="11"/>
  <c r="E206" i="5" s="1"/>
  <c r="M187" i="11"/>
  <c r="E207" i="5"/>
  <c r="M188" i="11"/>
  <c r="E208" i="5" s="1"/>
  <c r="M189" i="11"/>
  <c r="E209" i="5" s="1"/>
  <c r="M190" i="11"/>
  <c r="E210" i="5"/>
  <c r="M191" i="11"/>
  <c r="E211" i="5"/>
  <c r="M192" i="11"/>
  <c r="M193" i="11"/>
  <c r="E213" i="5" s="1"/>
  <c r="M194" i="11"/>
  <c r="E214" i="5" s="1"/>
  <c r="M195" i="11"/>
  <c r="E215" i="5"/>
  <c r="M196" i="11"/>
  <c r="M197" i="11"/>
  <c r="E217" i="5" s="1"/>
  <c r="M198" i="11"/>
  <c r="N198" i="11" s="1"/>
  <c r="M199" i="11"/>
  <c r="E219" i="5"/>
  <c r="M200" i="11"/>
  <c r="E220" i="5" s="1"/>
  <c r="M201" i="11"/>
  <c r="E221" i="5" s="1"/>
  <c r="M202" i="11"/>
  <c r="E222" i="5" s="1"/>
  <c r="M203" i="11"/>
  <c r="E223" i="5"/>
  <c r="M204" i="11"/>
  <c r="E224" i="5" s="1"/>
  <c r="M205" i="11"/>
  <c r="E225" i="5" s="1"/>
  <c r="M206" i="11"/>
  <c r="E226" i="5"/>
  <c r="M207" i="11"/>
  <c r="E227" i="5"/>
  <c r="M208" i="11"/>
  <c r="M209" i="11"/>
  <c r="E229" i="5" s="1"/>
  <c r="M210" i="11"/>
  <c r="E230" i="5" s="1"/>
  <c r="M211" i="11"/>
  <c r="E231" i="5"/>
  <c r="M212" i="11"/>
  <c r="E232" i="5" s="1"/>
  <c r="M213" i="11"/>
  <c r="E233" i="5" s="1"/>
  <c r="M214" i="11"/>
  <c r="N214" i="11" s="1"/>
  <c r="E234" i="5"/>
  <c r="M215" i="11"/>
  <c r="E235" i="5" s="1"/>
  <c r="M216" i="11"/>
  <c r="E236" i="5" s="1"/>
  <c r="M217" i="11"/>
  <c r="E237" i="5" s="1"/>
  <c r="M218" i="11"/>
  <c r="E238" i="5" s="1"/>
  <c r="M219" i="11"/>
  <c r="E239" i="5" s="1"/>
  <c r="M220" i="11"/>
  <c r="E240" i="5" s="1"/>
  <c r="M221" i="11"/>
  <c r="E241" i="5" s="1"/>
  <c r="M222" i="11"/>
  <c r="E242" i="5"/>
  <c r="M223" i="11"/>
  <c r="E243" i="5" s="1"/>
  <c r="M224" i="11"/>
  <c r="M225" i="11"/>
  <c r="E245" i="5" s="1"/>
  <c r="M226" i="11"/>
  <c r="E246" i="5" s="1"/>
  <c r="M227" i="11"/>
  <c r="E247" i="5"/>
  <c r="M228" i="11"/>
  <c r="E248" i="5" s="1"/>
  <c r="M229" i="11"/>
  <c r="E249" i="5" s="1"/>
  <c r="M230" i="11"/>
  <c r="N230" i="11" s="1"/>
  <c r="M231" i="11"/>
  <c r="E251" i="5" s="1"/>
  <c r="M232" i="11"/>
  <c r="E252" i="5" s="1"/>
  <c r="M233" i="11"/>
  <c r="E253" i="5" s="1"/>
  <c r="M234" i="11"/>
  <c r="E254" i="5" s="1"/>
  <c r="M235" i="11"/>
  <c r="E255" i="5" s="1"/>
  <c r="M236" i="11"/>
  <c r="E256" i="5" s="1"/>
  <c r="M237" i="11"/>
  <c r="E257" i="5" s="1"/>
  <c r="M238" i="11"/>
  <c r="E258" i="5"/>
  <c r="M239" i="11"/>
  <c r="E259" i="5" s="1"/>
  <c r="M240" i="11"/>
  <c r="M241" i="11"/>
  <c r="E261" i="5" s="1"/>
  <c r="M242" i="11"/>
  <c r="E262" i="5" s="1"/>
  <c r="M243" i="11"/>
  <c r="E263" i="5"/>
  <c r="M244" i="11"/>
  <c r="E264" i="5" s="1"/>
  <c r="M245" i="11"/>
  <c r="E265" i="5" s="1"/>
  <c r="M246" i="11"/>
  <c r="N246" i="11" s="1"/>
  <c r="M247" i="11"/>
  <c r="E267" i="5" s="1"/>
  <c r="M248" i="11"/>
  <c r="E268" i="5" s="1"/>
  <c r="M249" i="11"/>
  <c r="E269" i="5" s="1"/>
  <c r="M250" i="11"/>
  <c r="E270" i="5" s="1"/>
  <c r="M251" i="11"/>
  <c r="E271" i="5" s="1"/>
  <c r="M252" i="11"/>
  <c r="E272" i="5" s="1"/>
  <c r="M253" i="11"/>
  <c r="E273" i="5" s="1"/>
  <c r="M254" i="11"/>
  <c r="E274" i="5"/>
  <c r="M255" i="11"/>
  <c r="E275" i="5" s="1"/>
  <c r="M256" i="11"/>
  <c r="M257" i="11"/>
  <c r="E277" i="5" s="1"/>
  <c r="M258" i="11"/>
  <c r="E278" i="5" s="1"/>
  <c r="M259" i="11"/>
  <c r="E279" i="5"/>
  <c r="M260" i="11"/>
  <c r="E280" i="5" s="1"/>
  <c r="M261" i="11"/>
  <c r="E281" i="5" s="1"/>
  <c r="M262" i="11"/>
  <c r="N262" i="11" s="1"/>
  <c r="M263" i="11"/>
  <c r="E283" i="5" s="1"/>
  <c r="M264" i="11"/>
  <c r="E284" i="5" s="1"/>
  <c r="M265" i="11"/>
  <c r="E285" i="5" s="1"/>
  <c r="M266" i="11"/>
  <c r="E286" i="5" s="1"/>
  <c r="M267" i="11"/>
  <c r="E287" i="5" s="1"/>
  <c r="M268" i="11"/>
  <c r="E288" i="5" s="1"/>
  <c r="M269" i="11"/>
  <c r="E289" i="5" s="1"/>
  <c r="M270" i="11"/>
  <c r="E290" i="5"/>
  <c r="M271" i="11"/>
  <c r="M272" i="11"/>
  <c r="M273" i="11"/>
  <c r="E293" i="5" s="1"/>
  <c r="M274" i="11"/>
  <c r="E294" i="5" s="1"/>
  <c r="M275" i="11"/>
  <c r="E295" i="5"/>
  <c r="M276" i="11"/>
  <c r="E296" i="5" s="1"/>
  <c r="M277" i="11"/>
  <c r="E297" i="5" s="1"/>
  <c r="M278" i="11"/>
  <c r="N278" i="11" s="1"/>
  <c r="E298" i="5"/>
  <c r="M279" i="11"/>
  <c r="E299" i="5" s="1"/>
  <c r="M280" i="11"/>
  <c r="E300" i="5" s="1"/>
  <c r="M281" i="11"/>
  <c r="E301" i="5" s="1"/>
  <c r="M282" i="11"/>
  <c r="E302" i="5" s="1"/>
  <c r="M283" i="11"/>
  <c r="E303" i="5" s="1"/>
  <c r="M284" i="11"/>
  <c r="E304" i="5" s="1"/>
  <c r="M285" i="11"/>
  <c r="E305" i="5" s="1"/>
  <c r="M286" i="11"/>
  <c r="E306" i="5"/>
  <c r="M287" i="11"/>
  <c r="E307" i="5" s="1"/>
  <c r="M288" i="11"/>
  <c r="M289" i="11"/>
  <c r="E309" i="5" s="1"/>
  <c r="M290" i="11"/>
  <c r="E310" i="5" s="1"/>
  <c r="M291" i="11"/>
  <c r="E311" i="5"/>
  <c r="M292" i="11"/>
  <c r="E312" i="5" s="1"/>
  <c r="M293" i="11"/>
  <c r="E313" i="5" s="1"/>
  <c r="M294" i="11"/>
  <c r="N294" i="11" s="1"/>
  <c r="M295" i="11"/>
  <c r="E315" i="5" s="1"/>
  <c r="M296" i="11"/>
  <c r="E316" i="5" s="1"/>
  <c r="M297" i="11"/>
  <c r="E317" i="5" s="1"/>
  <c r="M298" i="11"/>
  <c r="E318" i="5" s="1"/>
  <c r="M299" i="11"/>
  <c r="E319" i="5" s="1"/>
  <c r="M300" i="11"/>
  <c r="E320" i="5" s="1"/>
  <c r="M301" i="11"/>
  <c r="E321" i="5" s="1"/>
  <c r="M302" i="11"/>
  <c r="E322" i="5"/>
  <c r="M303" i="11"/>
  <c r="E323" i="5" s="1"/>
  <c r="M304" i="11"/>
  <c r="M305" i="11"/>
  <c r="E325" i="5" s="1"/>
  <c r="M306" i="11"/>
  <c r="E326" i="5" s="1"/>
  <c r="M307" i="11"/>
  <c r="E327" i="5"/>
  <c r="M308" i="11"/>
  <c r="E328" i="5" s="1"/>
  <c r="M309" i="11"/>
  <c r="E329" i="5" s="1"/>
  <c r="M310" i="11"/>
  <c r="N310" i="11" s="1"/>
  <c r="E330" i="5"/>
  <c r="M311" i="11"/>
  <c r="E331" i="5" s="1"/>
  <c r="M312" i="11"/>
  <c r="E332" i="5" s="1"/>
  <c r="M313" i="11"/>
  <c r="E333" i="5" s="1"/>
  <c r="M314" i="11"/>
  <c r="E334" i="5" s="1"/>
  <c r="M315" i="11"/>
  <c r="E335" i="5" s="1"/>
  <c r="M316" i="11"/>
  <c r="E336" i="5" s="1"/>
  <c r="M317" i="11"/>
  <c r="E337" i="5" s="1"/>
  <c r="M318" i="11"/>
  <c r="E338" i="5"/>
  <c r="M319" i="11"/>
  <c r="E339" i="5" s="1"/>
  <c r="M320" i="11"/>
  <c r="M321" i="11"/>
  <c r="E341" i="5" s="1"/>
  <c r="M322" i="11"/>
  <c r="E342" i="5" s="1"/>
  <c r="M323" i="11"/>
  <c r="E343" i="5"/>
  <c r="M324" i="11"/>
  <c r="E344" i="5" s="1"/>
  <c r="M325" i="11"/>
  <c r="E345" i="5" s="1"/>
  <c r="M326" i="11"/>
  <c r="N326" i="11" s="1"/>
  <c r="M327" i="11"/>
  <c r="E347" i="5" s="1"/>
  <c r="M328" i="11"/>
  <c r="E348" i="5" s="1"/>
  <c r="M329" i="11"/>
  <c r="E349" i="5" s="1"/>
  <c r="M330" i="11"/>
  <c r="E350" i="5" s="1"/>
  <c r="M331" i="11"/>
  <c r="E351" i="5" s="1"/>
  <c r="M332" i="11"/>
  <c r="E352" i="5" s="1"/>
  <c r="M333" i="11"/>
  <c r="E353" i="5" s="1"/>
  <c r="M334" i="11"/>
  <c r="E354" i="5"/>
  <c r="M335" i="11"/>
  <c r="M336" i="11"/>
  <c r="M337" i="11"/>
  <c r="E357" i="5" s="1"/>
  <c r="M338" i="11"/>
  <c r="E358" i="5" s="1"/>
  <c r="M339" i="11"/>
  <c r="E359" i="5"/>
  <c r="M340" i="11"/>
  <c r="E360" i="5" s="1"/>
  <c r="M341" i="11"/>
  <c r="E361" i="5" s="1"/>
  <c r="M342" i="11"/>
  <c r="M343" i="11"/>
  <c r="E363" i="5" s="1"/>
  <c r="M344" i="11"/>
  <c r="E364" i="5" s="1"/>
  <c r="M345" i="11"/>
  <c r="E365" i="5" s="1"/>
  <c r="M346" i="11"/>
  <c r="E366" i="5" s="1"/>
  <c r="M347" i="11"/>
  <c r="E367" i="5" s="1"/>
  <c r="M348" i="11"/>
  <c r="E368" i="5" s="1"/>
  <c r="M349" i="11"/>
  <c r="E369" i="5" s="1"/>
  <c r="M350" i="11"/>
  <c r="E370" i="5"/>
  <c r="M351" i="11"/>
  <c r="E371" i="5" s="1"/>
  <c r="M352" i="11"/>
  <c r="M353" i="11"/>
  <c r="E373" i="5" s="1"/>
  <c r="M354" i="11"/>
  <c r="E374" i="5" s="1"/>
  <c r="M355" i="11"/>
  <c r="E375" i="5"/>
  <c r="M356" i="11"/>
  <c r="E376" i="5" s="1"/>
  <c r="M357" i="11"/>
  <c r="E377" i="5" s="1"/>
  <c r="M358" i="11"/>
  <c r="N358" i="11" s="1"/>
  <c r="M359" i="11"/>
  <c r="E379" i="5" s="1"/>
  <c r="M360" i="11"/>
  <c r="E380" i="5" s="1"/>
  <c r="M361" i="11"/>
  <c r="E381" i="5" s="1"/>
  <c r="M362" i="11"/>
  <c r="E382" i="5" s="1"/>
  <c r="M363" i="11"/>
  <c r="E383" i="5" s="1"/>
  <c r="M364" i="11"/>
  <c r="E384" i="5" s="1"/>
  <c r="M365" i="11"/>
  <c r="E385" i="5" s="1"/>
  <c r="M366" i="11"/>
  <c r="E386" i="5"/>
  <c r="M367" i="11"/>
  <c r="M368" i="11"/>
  <c r="M369" i="11"/>
  <c r="E389" i="5" s="1"/>
  <c r="M370" i="11"/>
  <c r="E390" i="5" s="1"/>
  <c r="M371" i="11"/>
  <c r="E391" i="5"/>
  <c r="M372" i="11"/>
  <c r="E392" i="5" s="1"/>
  <c r="M373" i="11"/>
  <c r="E393" i="5" s="1"/>
  <c r="M374" i="11"/>
  <c r="M375" i="11"/>
  <c r="E395" i="5" s="1"/>
  <c r="M376" i="11"/>
  <c r="E396" i="5" s="1"/>
  <c r="M377" i="11"/>
  <c r="E397" i="5" s="1"/>
  <c r="M378" i="11"/>
  <c r="E398" i="5" s="1"/>
  <c r="M379" i="11"/>
  <c r="E399" i="5" s="1"/>
  <c r="M380" i="11"/>
  <c r="E400" i="5" s="1"/>
  <c r="M381" i="11"/>
  <c r="E401" i="5" s="1"/>
  <c r="M382" i="11"/>
  <c r="E402" i="5"/>
  <c r="M383" i="11"/>
  <c r="E403" i="5" s="1"/>
  <c r="M384" i="11"/>
  <c r="M385" i="11"/>
  <c r="E405" i="5" s="1"/>
  <c r="M386" i="11"/>
  <c r="E406" i="5" s="1"/>
  <c r="M387" i="11"/>
  <c r="E407" i="5"/>
  <c r="M388" i="11"/>
  <c r="E408" i="5" s="1"/>
  <c r="M389" i="11"/>
  <c r="E409" i="5" s="1"/>
  <c r="M390" i="11"/>
  <c r="N390" i="11" s="1"/>
  <c r="M391" i="11"/>
  <c r="E411" i="5" s="1"/>
  <c r="M392" i="11"/>
  <c r="E412" i="5" s="1"/>
  <c r="M393" i="11"/>
  <c r="E413" i="5" s="1"/>
  <c r="M394" i="11"/>
  <c r="E414" i="5" s="1"/>
  <c r="M395" i="11"/>
  <c r="E415" i="5" s="1"/>
  <c r="M396" i="11"/>
  <c r="E416" i="5" s="1"/>
  <c r="M397" i="11"/>
  <c r="E417" i="5" s="1"/>
  <c r="M398" i="11"/>
  <c r="E418" i="5"/>
  <c r="M399" i="11"/>
  <c r="M400" i="11"/>
  <c r="M401" i="11"/>
  <c r="E421" i="5" s="1"/>
  <c r="M402" i="11"/>
  <c r="E422" i="5" s="1"/>
  <c r="M403" i="11"/>
  <c r="E423" i="5"/>
  <c r="M404" i="11"/>
  <c r="E424" i="5" s="1"/>
  <c r="M405" i="11"/>
  <c r="E425" i="5" s="1"/>
  <c r="M406" i="11"/>
  <c r="N406" i="11" s="1"/>
  <c r="E426" i="5"/>
  <c r="M407" i="11"/>
  <c r="E427" i="5" s="1"/>
  <c r="M408" i="11"/>
  <c r="E428" i="5" s="1"/>
  <c r="M409" i="11"/>
  <c r="E429" i="5" s="1"/>
  <c r="M410" i="11"/>
  <c r="E430" i="5" s="1"/>
  <c r="M411" i="11"/>
  <c r="E431" i="5" s="1"/>
  <c r="M412" i="11"/>
  <c r="E432" i="5" s="1"/>
  <c r="M413" i="11"/>
  <c r="E433" i="5" s="1"/>
  <c r="M414" i="11"/>
  <c r="E434" i="5"/>
  <c r="M415" i="11"/>
  <c r="E435" i="5" s="1"/>
  <c r="M416" i="11"/>
  <c r="M417" i="11"/>
  <c r="E437" i="5" s="1"/>
  <c r="M418" i="11"/>
  <c r="E438" i="5" s="1"/>
  <c r="M419" i="11"/>
  <c r="E439" i="5"/>
  <c r="M420" i="11"/>
  <c r="E440" i="5" s="1"/>
  <c r="M421" i="11"/>
  <c r="E441" i="5" s="1"/>
  <c r="M422" i="11"/>
  <c r="N422" i="11" s="1"/>
  <c r="M423" i="11"/>
  <c r="E443" i="5" s="1"/>
  <c r="M424" i="11"/>
  <c r="E444" i="5" s="1"/>
  <c r="M425" i="11"/>
  <c r="M426" i="11"/>
  <c r="E446" i="5" s="1"/>
  <c r="M427" i="11"/>
  <c r="E447" i="5" s="1"/>
  <c r="M428" i="11"/>
  <c r="E448" i="5" s="1"/>
  <c r="M429" i="11"/>
  <c r="E449" i="5" s="1"/>
  <c r="M430" i="11"/>
  <c r="E450" i="5"/>
  <c r="M431" i="11"/>
  <c r="E451" i="5" s="1"/>
  <c r="M432" i="11"/>
  <c r="M433" i="11"/>
  <c r="E453" i="5" s="1"/>
  <c r="M434" i="11"/>
  <c r="E454" i="5" s="1"/>
  <c r="M435" i="11"/>
  <c r="E455" i="5"/>
  <c r="M436" i="11"/>
  <c r="E456" i="5" s="1"/>
  <c r="M437" i="11"/>
  <c r="E457" i="5" s="1"/>
  <c r="M438" i="11"/>
  <c r="N438" i="11" s="1"/>
  <c r="E458" i="5"/>
  <c r="M439" i="11"/>
  <c r="E459" i="5" s="1"/>
  <c r="M440" i="11"/>
  <c r="E460" i="5" s="1"/>
  <c r="M441" i="11"/>
  <c r="E461" i="5" s="1"/>
  <c r="M442" i="11"/>
  <c r="E462" i="5" s="1"/>
  <c r="M443" i="11"/>
  <c r="E463" i="5" s="1"/>
  <c r="M444" i="11"/>
  <c r="E464" i="5" s="1"/>
  <c r="M445" i="11"/>
  <c r="E465" i="5" s="1"/>
  <c r="M446" i="11"/>
  <c r="E466" i="5"/>
  <c r="M447" i="11"/>
  <c r="E467" i="5" s="1"/>
  <c r="M448" i="11"/>
  <c r="M449" i="11"/>
  <c r="E469" i="5" s="1"/>
  <c r="M450" i="11"/>
  <c r="E470" i="5" s="1"/>
  <c r="M451" i="11"/>
  <c r="E471" i="5"/>
  <c r="M452" i="11"/>
  <c r="E472" i="5" s="1"/>
  <c r="M453" i="11"/>
  <c r="E473" i="5" s="1"/>
  <c r="M454" i="11"/>
  <c r="N454" i="11" s="1"/>
  <c r="M455" i="11"/>
  <c r="E475" i="5" s="1"/>
  <c r="M456" i="11"/>
  <c r="E476" i="5" s="1"/>
  <c r="M457" i="11"/>
  <c r="E477" i="5" s="1"/>
  <c r="M458" i="11"/>
  <c r="E478" i="5" s="1"/>
  <c r="M459" i="11"/>
  <c r="E479" i="5" s="1"/>
  <c r="M460" i="11"/>
  <c r="E480" i="5" s="1"/>
  <c r="M461" i="11"/>
  <c r="E481" i="5" s="1"/>
  <c r="M462" i="11"/>
  <c r="E482" i="5"/>
  <c r="M463" i="11"/>
  <c r="M464" i="11"/>
  <c r="M465" i="11"/>
  <c r="E485" i="5" s="1"/>
  <c r="M466" i="11"/>
  <c r="E486" i="5" s="1"/>
  <c r="M467" i="11"/>
  <c r="E487" i="5"/>
  <c r="M468" i="11"/>
  <c r="E488" i="5" s="1"/>
  <c r="M469" i="11"/>
  <c r="E489" i="5" s="1"/>
  <c r="M470" i="11"/>
  <c r="N470" i="11" s="1"/>
  <c r="E490" i="5"/>
  <c r="M471" i="11"/>
  <c r="E491" i="5" s="1"/>
  <c r="M472" i="11"/>
  <c r="E492" i="5" s="1"/>
  <c r="M473" i="11"/>
  <c r="E493" i="5" s="1"/>
  <c r="M474" i="11"/>
  <c r="E494" i="5" s="1"/>
  <c r="M475" i="11"/>
  <c r="E495" i="5" s="1"/>
  <c r="M476" i="11"/>
  <c r="E496" i="5" s="1"/>
  <c r="M477" i="11"/>
  <c r="E497" i="5" s="1"/>
  <c r="M478" i="11"/>
  <c r="E498" i="5"/>
  <c r="M479" i="11"/>
  <c r="E499" i="5" s="1"/>
  <c r="M480" i="11"/>
  <c r="M481" i="11"/>
  <c r="E501" i="5" s="1"/>
  <c r="M482" i="11"/>
  <c r="E502" i="5" s="1"/>
  <c r="M483" i="11"/>
  <c r="E503" i="5"/>
  <c r="M484" i="11"/>
  <c r="E504" i="5" s="1"/>
  <c r="M485" i="11"/>
  <c r="E505" i="5" s="1"/>
  <c r="M486" i="11"/>
  <c r="N486" i="11" s="1"/>
  <c r="M487" i="11"/>
  <c r="E507" i="5" s="1"/>
  <c r="M488" i="11"/>
  <c r="E508" i="5" s="1"/>
  <c r="M489" i="11"/>
  <c r="E509" i="5" s="1"/>
  <c r="M490" i="11"/>
  <c r="E510" i="5" s="1"/>
  <c r="M491" i="11"/>
  <c r="E511" i="5" s="1"/>
  <c r="M492" i="11"/>
  <c r="E512" i="5" s="1"/>
  <c r="M493" i="11"/>
  <c r="E513" i="5" s="1"/>
  <c r="M494" i="11"/>
  <c r="E514" i="5"/>
  <c r="M495" i="11"/>
  <c r="E515" i="5" s="1"/>
  <c r="M496" i="11"/>
  <c r="M497" i="11"/>
  <c r="E517" i="5" s="1"/>
  <c r="M498" i="11"/>
  <c r="E518" i="5" s="1"/>
  <c r="M499" i="11"/>
  <c r="E519" i="5"/>
  <c r="M500" i="11"/>
  <c r="E520" i="5" s="1"/>
  <c r="M501" i="11"/>
  <c r="E521" i="5" s="1"/>
  <c r="M502" i="11"/>
  <c r="N502" i="11" s="1"/>
  <c r="M503" i="11"/>
  <c r="E523" i="5" s="1"/>
  <c r="M504" i="11"/>
  <c r="E524" i="5" s="1"/>
  <c r="M505" i="11"/>
  <c r="E525" i="5" s="1"/>
  <c r="M506" i="11"/>
  <c r="E526" i="5" s="1"/>
  <c r="M507" i="11"/>
  <c r="E527" i="5" s="1"/>
  <c r="M508" i="11"/>
  <c r="E528" i="5" s="1"/>
  <c r="M509" i="11"/>
  <c r="E529" i="5" s="1"/>
  <c r="M510" i="11"/>
  <c r="E530" i="5"/>
  <c r="M511" i="11"/>
  <c r="E531" i="5" s="1"/>
  <c r="M512" i="11"/>
  <c r="M513" i="11"/>
  <c r="E533" i="5" s="1"/>
  <c r="M514" i="11"/>
  <c r="E534" i="5" s="1"/>
  <c r="M515" i="11"/>
  <c r="E535" i="5"/>
  <c r="M516" i="11"/>
  <c r="E536" i="5" s="1"/>
  <c r="M517" i="11"/>
  <c r="E537" i="5" s="1"/>
  <c r="M518" i="11"/>
  <c r="N518" i="11" s="1"/>
  <c r="M519" i="11"/>
  <c r="E539" i="5" s="1"/>
  <c r="M520" i="11"/>
  <c r="E540" i="5" s="1"/>
  <c r="M521" i="11"/>
  <c r="E541" i="5" s="1"/>
  <c r="M522" i="11"/>
  <c r="E542" i="5" s="1"/>
  <c r="M523" i="11"/>
  <c r="E543" i="5" s="1"/>
  <c r="M524" i="11"/>
  <c r="E544" i="5" s="1"/>
  <c r="M525" i="11"/>
  <c r="E545" i="5" s="1"/>
  <c r="M526" i="11"/>
  <c r="E546" i="5"/>
  <c r="M527" i="11"/>
  <c r="M528" i="11"/>
  <c r="M529" i="11"/>
  <c r="E549" i="5" s="1"/>
  <c r="M530" i="11"/>
  <c r="E550" i="5" s="1"/>
  <c r="M531" i="11"/>
  <c r="E551" i="5"/>
  <c r="M532" i="11"/>
  <c r="E552" i="5" s="1"/>
  <c r="M533" i="11"/>
  <c r="E553" i="5" s="1"/>
  <c r="M534" i="11"/>
  <c r="N534" i="11" s="1"/>
  <c r="E554" i="5"/>
  <c r="M535" i="11"/>
  <c r="E555" i="5" s="1"/>
  <c r="M536" i="11"/>
  <c r="E556" i="5" s="1"/>
  <c r="M537" i="11"/>
  <c r="E557" i="5" s="1"/>
  <c r="M538" i="11"/>
  <c r="E558" i="5" s="1"/>
  <c r="M539" i="11"/>
  <c r="E559" i="5" s="1"/>
  <c r="M540" i="11"/>
  <c r="E560" i="5" s="1"/>
  <c r="M541" i="11"/>
  <c r="E561" i="5" s="1"/>
  <c r="M542" i="11"/>
  <c r="E562" i="5"/>
  <c r="M543" i="11"/>
  <c r="E563" i="5" s="1"/>
  <c r="M544" i="11"/>
  <c r="M545" i="11"/>
  <c r="E565" i="5" s="1"/>
  <c r="M546" i="11"/>
  <c r="E566" i="5" s="1"/>
  <c r="M547" i="11"/>
  <c r="E567" i="5"/>
  <c r="M548" i="11"/>
  <c r="E568" i="5" s="1"/>
  <c r="M549" i="11"/>
  <c r="E569" i="5" s="1"/>
  <c r="M550" i="11"/>
  <c r="N550" i="11" s="1"/>
  <c r="M551" i="11"/>
  <c r="E571" i="5" s="1"/>
  <c r="M552" i="11"/>
  <c r="E572" i="5" s="1"/>
  <c r="M553" i="11"/>
  <c r="E573" i="5" s="1"/>
  <c r="M554" i="11"/>
  <c r="M555" i="11"/>
  <c r="E575" i="5" s="1"/>
  <c r="M556" i="11"/>
  <c r="E576" i="5" s="1"/>
  <c r="M557" i="11"/>
  <c r="E577" i="5" s="1"/>
  <c r="M558" i="11"/>
  <c r="E578" i="5"/>
  <c r="M559" i="11"/>
  <c r="E579" i="5" s="1"/>
  <c r="M560" i="11"/>
  <c r="M561" i="11"/>
  <c r="E581" i="5" s="1"/>
  <c r="M562" i="11"/>
  <c r="E582" i="5" s="1"/>
  <c r="M563" i="11"/>
  <c r="E583" i="5"/>
  <c r="M564" i="11"/>
  <c r="E584" i="5" s="1"/>
  <c r="M565" i="11"/>
  <c r="E585" i="5" s="1"/>
  <c r="M566" i="11"/>
  <c r="N566" i="11" s="1"/>
  <c r="E586" i="5"/>
  <c r="M567" i="11"/>
  <c r="E587" i="5" s="1"/>
  <c r="M568" i="11"/>
  <c r="E588" i="5" s="1"/>
  <c r="M569" i="11"/>
  <c r="E589" i="5" s="1"/>
  <c r="M570" i="11"/>
  <c r="E590" i="5" s="1"/>
  <c r="M571" i="11"/>
  <c r="E591" i="5" s="1"/>
  <c r="M572" i="11"/>
  <c r="E592" i="5" s="1"/>
  <c r="M573" i="11"/>
  <c r="E593" i="5" s="1"/>
  <c r="M574" i="11"/>
  <c r="E594" i="5"/>
  <c r="M575" i="11"/>
  <c r="E595" i="5" s="1"/>
  <c r="M576" i="11"/>
  <c r="M577" i="11"/>
  <c r="E597" i="5" s="1"/>
  <c r="M578" i="11"/>
  <c r="E598" i="5" s="1"/>
  <c r="M579" i="11"/>
  <c r="E599" i="5"/>
  <c r="M580" i="11"/>
  <c r="E600" i="5" s="1"/>
  <c r="M581" i="11"/>
  <c r="E601" i="5" s="1"/>
  <c r="M582" i="11"/>
  <c r="N582" i="11" s="1"/>
  <c r="M583" i="11"/>
  <c r="E603" i="5" s="1"/>
  <c r="M584" i="11"/>
  <c r="E604" i="5" s="1"/>
  <c r="M585" i="11"/>
  <c r="E605" i="5" s="1"/>
  <c r="M586" i="11"/>
  <c r="E606" i="5" s="1"/>
  <c r="M587" i="11"/>
  <c r="E607" i="5" s="1"/>
  <c r="M588" i="11"/>
  <c r="E608" i="5" s="1"/>
  <c r="M589" i="11"/>
  <c r="E609" i="5" s="1"/>
  <c r="M590" i="11"/>
  <c r="E610" i="5"/>
  <c r="M591" i="11"/>
  <c r="M592" i="11"/>
  <c r="M593" i="11"/>
  <c r="E613" i="5" s="1"/>
  <c r="M594" i="11"/>
  <c r="E614" i="5" s="1"/>
  <c r="M595" i="11"/>
  <c r="E615" i="5"/>
  <c r="M596" i="11"/>
  <c r="E616" i="5" s="1"/>
  <c r="M597" i="11"/>
  <c r="E617" i="5" s="1"/>
  <c r="M598" i="11"/>
  <c r="M599" i="11"/>
  <c r="E619" i="5" s="1"/>
  <c r="M600" i="11"/>
  <c r="E620" i="5" s="1"/>
  <c r="M601" i="11"/>
  <c r="E621" i="5" s="1"/>
  <c r="M602" i="11"/>
  <c r="E622" i="5" s="1"/>
  <c r="M603" i="11"/>
  <c r="E623" i="5" s="1"/>
  <c r="M604" i="11"/>
  <c r="E624" i="5" s="1"/>
  <c r="M605" i="11"/>
  <c r="E625" i="5" s="1"/>
  <c r="M606" i="11"/>
  <c r="E626" i="5"/>
  <c r="M607" i="11"/>
  <c r="E627" i="5" s="1"/>
  <c r="M608" i="11"/>
  <c r="M609" i="11"/>
  <c r="E629" i="5" s="1"/>
  <c r="M610" i="11"/>
  <c r="E630" i="5" s="1"/>
  <c r="M611" i="11"/>
  <c r="E631" i="5"/>
  <c r="M612" i="11"/>
  <c r="E632" i="5" s="1"/>
  <c r="M613" i="11"/>
  <c r="E633" i="5" s="1"/>
  <c r="M614" i="11"/>
  <c r="N614" i="11" s="1"/>
  <c r="M615" i="11"/>
  <c r="E635" i="5" s="1"/>
  <c r="M616" i="11"/>
  <c r="E636" i="5" s="1"/>
  <c r="M617" i="11"/>
  <c r="E637" i="5" s="1"/>
  <c r="M618" i="11"/>
  <c r="E638" i="5" s="1"/>
  <c r="M619" i="11"/>
  <c r="E639" i="5" s="1"/>
  <c r="M620" i="11"/>
  <c r="E640" i="5" s="1"/>
  <c r="M621" i="11"/>
  <c r="E641" i="5" s="1"/>
  <c r="M622" i="11"/>
  <c r="E642" i="5"/>
  <c r="M623" i="11"/>
  <c r="M624" i="11"/>
  <c r="M625" i="11"/>
  <c r="E645" i="5" s="1"/>
  <c r="M626" i="11"/>
  <c r="E646" i="5" s="1"/>
  <c r="M627" i="11"/>
  <c r="E647" i="5"/>
  <c r="M628" i="11"/>
  <c r="E648" i="5" s="1"/>
  <c r="M629" i="11"/>
  <c r="E649" i="5" s="1"/>
  <c r="M630" i="11"/>
  <c r="M631" i="11"/>
  <c r="E651" i="5" s="1"/>
  <c r="M632" i="11"/>
  <c r="E652" i="5" s="1"/>
  <c r="M633" i="11"/>
  <c r="E653" i="5" s="1"/>
  <c r="M634" i="11"/>
  <c r="E654" i="5" s="1"/>
  <c r="M635" i="11"/>
  <c r="E655" i="5" s="1"/>
  <c r="M636" i="11"/>
  <c r="E656" i="5" s="1"/>
  <c r="M637" i="11"/>
  <c r="E657" i="5" s="1"/>
  <c r="M638" i="11"/>
  <c r="E658" i="5"/>
  <c r="M639" i="11"/>
  <c r="E659" i="5" s="1"/>
  <c r="M640" i="11"/>
  <c r="M641" i="11"/>
  <c r="E661" i="5" s="1"/>
  <c r="M642" i="11"/>
  <c r="E662" i="5" s="1"/>
  <c r="M643" i="11"/>
  <c r="E663" i="5"/>
  <c r="M644" i="11"/>
  <c r="E664" i="5" s="1"/>
  <c r="M645" i="11"/>
  <c r="E665" i="5" s="1"/>
  <c r="M646" i="11"/>
  <c r="N646" i="11" s="1"/>
  <c r="M647" i="11"/>
  <c r="E667" i="5" s="1"/>
  <c r="M648" i="11"/>
  <c r="E668" i="5" s="1"/>
  <c r="M649" i="11"/>
  <c r="E669" i="5" s="1"/>
  <c r="M650" i="11"/>
  <c r="E670" i="5" s="1"/>
  <c r="M651" i="11"/>
  <c r="E671" i="5" s="1"/>
  <c r="M652" i="11"/>
  <c r="E672" i="5" s="1"/>
  <c r="M653" i="11"/>
  <c r="E673" i="5" s="1"/>
  <c r="M654" i="11"/>
  <c r="E674" i="5"/>
  <c r="M655" i="11"/>
  <c r="M656" i="11"/>
  <c r="M657" i="11"/>
  <c r="E677" i="5" s="1"/>
  <c r="M658" i="11"/>
  <c r="E678" i="5" s="1"/>
  <c r="M659" i="11"/>
  <c r="E679" i="5"/>
  <c r="M660" i="11"/>
  <c r="E680" i="5" s="1"/>
  <c r="M661" i="11"/>
  <c r="E681" i="5"/>
  <c r="M662" i="11"/>
  <c r="E682" i="5" s="1"/>
  <c r="M663" i="11"/>
  <c r="E683" i="5"/>
  <c r="M664" i="11"/>
  <c r="M665" i="11"/>
  <c r="E685" i="5"/>
  <c r="M666" i="11"/>
  <c r="E686" i="5" s="1"/>
  <c r="M667" i="11"/>
  <c r="E687" i="5"/>
  <c r="M668" i="11"/>
  <c r="E688" i="5" s="1"/>
  <c r="M669" i="11"/>
  <c r="E689" i="5"/>
  <c r="M670" i="11"/>
  <c r="E690" i="5" s="1"/>
  <c r="M671" i="11"/>
  <c r="E691" i="5"/>
  <c r="M672" i="11"/>
  <c r="M673" i="11"/>
  <c r="E693" i="5" s="1"/>
  <c r="M674" i="11"/>
  <c r="E694" i="5" s="1"/>
  <c r="M675" i="11"/>
  <c r="E695" i="5"/>
  <c r="M676" i="11"/>
  <c r="E696" i="5" s="1"/>
  <c r="M677" i="11"/>
  <c r="E697" i="5"/>
  <c r="M678" i="11"/>
  <c r="E698" i="5" s="1"/>
  <c r="M679" i="11"/>
  <c r="E699" i="5"/>
  <c r="M680" i="11"/>
  <c r="M681" i="11"/>
  <c r="E701" i="5"/>
  <c r="M682" i="11"/>
  <c r="E702" i="5" s="1"/>
  <c r="M683" i="11"/>
  <c r="E703" i="5"/>
  <c r="M684" i="11"/>
  <c r="E704" i="5" s="1"/>
  <c r="M685" i="11"/>
  <c r="E705" i="5"/>
  <c r="M686" i="11"/>
  <c r="E706" i="5" s="1"/>
  <c r="M687" i="11"/>
  <c r="E707" i="5"/>
  <c r="M688" i="11"/>
  <c r="M689" i="11"/>
  <c r="M690" i="11"/>
  <c r="E710" i="5" s="1"/>
  <c r="M691" i="11"/>
  <c r="E711" i="5"/>
  <c r="M692" i="11"/>
  <c r="E712" i="5" s="1"/>
  <c r="M693" i="11"/>
  <c r="E713" i="5"/>
  <c r="M694" i="11"/>
  <c r="E714" i="5" s="1"/>
  <c r="M695" i="11"/>
  <c r="E715" i="5"/>
  <c r="M696" i="11"/>
  <c r="M697" i="11"/>
  <c r="E717" i="5"/>
  <c r="M698" i="11"/>
  <c r="E718" i="5" s="1"/>
  <c r="M699" i="11"/>
  <c r="E719" i="5"/>
  <c r="M700" i="11"/>
  <c r="E720" i="5" s="1"/>
  <c r="M701" i="11"/>
  <c r="E721" i="5"/>
  <c r="M702" i="11"/>
  <c r="E722" i="5" s="1"/>
  <c r="M703" i="11"/>
  <c r="E723" i="5"/>
  <c r="M704" i="11"/>
  <c r="M705" i="11"/>
  <c r="E725" i="5" s="1"/>
  <c r="M706" i="11"/>
  <c r="E726" i="5" s="1"/>
  <c r="M707" i="11"/>
  <c r="E727" i="5"/>
  <c r="M708" i="11"/>
  <c r="E728" i="5" s="1"/>
  <c r="M709" i="11"/>
  <c r="E729" i="5"/>
  <c r="M710" i="11"/>
  <c r="E730" i="5" s="1"/>
  <c r="M711" i="11"/>
  <c r="E731" i="5"/>
  <c r="M712" i="11"/>
  <c r="M713" i="11"/>
  <c r="E733" i="5"/>
  <c r="M714" i="11"/>
  <c r="E734" i="5" s="1"/>
  <c r="M715" i="11"/>
  <c r="E735" i="5"/>
  <c r="M716" i="11"/>
  <c r="E736" i="5" s="1"/>
  <c r="M717" i="11"/>
  <c r="E737" i="5"/>
  <c r="M718" i="11"/>
  <c r="E738" i="5" s="1"/>
  <c r="M719" i="11"/>
  <c r="E739" i="5"/>
  <c r="M720" i="11"/>
  <c r="M721" i="11"/>
  <c r="M722" i="11"/>
  <c r="E742" i="5" s="1"/>
  <c r="M723" i="11"/>
  <c r="E743" i="5"/>
  <c r="M724" i="11"/>
  <c r="E744" i="5" s="1"/>
  <c r="M725" i="11"/>
  <c r="E745" i="5"/>
  <c r="M726" i="11"/>
  <c r="E746" i="5" s="1"/>
  <c r="M727" i="11"/>
  <c r="E747" i="5"/>
  <c r="M728" i="11"/>
  <c r="M729" i="11"/>
  <c r="E749" i="5"/>
  <c r="M730" i="11"/>
  <c r="E750" i="5" s="1"/>
  <c r="M731" i="11"/>
  <c r="E751" i="5"/>
  <c r="M732" i="11"/>
  <c r="E752" i="5" s="1"/>
  <c r="M733" i="11"/>
  <c r="E753" i="5"/>
  <c r="M734" i="11"/>
  <c r="E754" i="5" s="1"/>
  <c r="M735" i="11"/>
  <c r="E755" i="5"/>
  <c r="M736" i="11"/>
  <c r="M737" i="11"/>
  <c r="E757" i="5" s="1"/>
  <c r="M738" i="11"/>
  <c r="E758" i="5" s="1"/>
  <c r="M739" i="11"/>
  <c r="E759" i="5"/>
  <c r="M740" i="11"/>
  <c r="E760" i="5" s="1"/>
  <c r="M741" i="11"/>
  <c r="E761" i="5"/>
  <c r="M742" i="11"/>
  <c r="E762" i="5" s="1"/>
  <c r="M743" i="11"/>
  <c r="E763" i="5"/>
  <c r="M744" i="11"/>
  <c r="M745" i="11"/>
  <c r="E765" i="5"/>
  <c r="M746" i="11"/>
  <c r="E766" i="5" s="1"/>
  <c r="M747" i="11"/>
  <c r="E767" i="5"/>
  <c r="M748" i="11"/>
  <c r="E768" i="5" s="1"/>
  <c r="M749" i="11"/>
  <c r="E769" i="5"/>
  <c r="M750" i="11"/>
  <c r="E770" i="5" s="1"/>
  <c r="M751" i="11"/>
  <c r="E771" i="5"/>
  <c r="M752" i="11"/>
  <c r="M753" i="11"/>
  <c r="M754" i="11"/>
  <c r="E774" i="5" s="1"/>
  <c r="M755" i="11"/>
  <c r="E775" i="5"/>
  <c r="M756" i="11"/>
  <c r="E776" i="5" s="1"/>
  <c r="M757" i="11"/>
  <c r="E777" i="5"/>
  <c r="M758" i="11"/>
  <c r="E778" i="5" s="1"/>
  <c r="M759" i="11"/>
  <c r="E779" i="5"/>
  <c r="M760" i="11"/>
  <c r="M761" i="11"/>
  <c r="E781" i="5"/>
  <c r="M762" i="11"/>
  <c r="E782" i="5" s="1"/>
  <c r="M763" i="11"/>
  <c r="E783" i="5"/>
  <c r="M764" i="11"/>
  <c r="E784" i="5" s="1"/>
  <c r="M765" i="11"/>
  <c r="E785" i="5"/>
  <c r="M766" i="11"/>
  <c r="E786" i="5" s="1"/>
  <c r="M767" i="11"/>
  <c r="E787" i="5"/>
  <c r="M768" i="11"/>
  <c r="M769" i="11"/>
  <c r="M770" i="11"/>
  <c r="E790" i="5" s="1"/>
  <c r="M771" i="11"/>
  <c r="E791" i="5"/>
  <c r="M772" i="11"/>
  <c r="E792" i="5" s="1"/>
  <c r="M773" i="11"/>
  <c r="E793" i="5"/>
  <c r="M774" i="11"/>
  <c r="E794" i="5" s="1"/>
  <c r="M775" i="11"/>
  <c r="E795" i="5"/>
  <c r="M776" i="11"/>
  <c r="M777" i="11"/>
  <c r="E797" i="5"/>
  <c r="M778" i="11"/>
  <c r="E798" i="5" s="1"/>
  <c r="M779" i="11"/>
  <c r="E799" i="5"/>
  <c r="M780" i="11"/>
  <c r="E800" i="5" s="1"/>
  <c r="M781" i="11"/>
  <c r="E801" i="5"/>
  <c r="M782" i="11"/>
  <c r="E802" i="5" s="1"/>
  <c r="M783" i="11"/>
  <c r="E803" i="5"/>
  <c r="M784" i="11"/>
  <c r="M785" i="11"/>
  <c r="E805" i="5" s="1"/>
  <c r="M786" i="11"/>
  <c r="E806" i="5" s="1"/>
  <c r="M787" i="11"/>
  <c r="E807" i="5"/>
  <c r="M788" i="11"/>
  <c r="E808" i="5" s="1"/>
  <c r="M789" i="11"/>
  <c r="E809" i="5"/>
  <c r="M790" i="11"/>
  <c r="E810" i="5" s="1"/>
  <c r="M791" i="11"/>
  <c r="E811" i="5"/>
  <c r="M792" i="11"/>
  <c r="M793" i="11"/>
  <c r="E813" i="5"/>
  <c r="M794" i="11"/>
  <c r="E814" i="5" s="1"/>
  <c r="M795" i="11"/>
  <c r="E815" i="5"/>
  <c r="M796" i="11"/>
  <c r="E816" i="5" s="1"/>
  <c r="M797" i="11"/>
  <c r="E817" i="5"/>
  <c r="M798" i="11"/>
  <c r="E818" i="5" s="1"/>
  <c r="M799" i="11"/>
  <c r="E819" i="5"/>
  <c r="M800" i="11"/>
  <c r="M801" i="11"/>
  <c r="E821" i="5" s="1"/>
  <c r="M802" i="11"/>
  <c r="E822" i="5" s="1"/>
  <c r="M803" i="11"/>
  <c r="E823" i="5"/>
  <c r="M804" i="11"/>
  <c r="E824" i="5" s="1"/>
  <c r="M805" i="11"/>
  <c r="E825" i="5"/>
  <c r="M806" i="11"/>
  <c r="E826" i="5" s="1"/>
  <c r="M807" i="11"/>
  <c r="E827" i="5"/>
  <c r="M808" i="11"/>
  <c r="M809" i="11"/>
  <c r="E829" i="5"/>
  <c r="M810" i="11"/>
  <c r="E830" i="5" s="1"/>
  <c r="M811" i="11"/>
  <c r="E831" i="5"/>
  <c r="M812" i="11"/>
  <c r="E832" i="5" s="1"/>
  <c r="M813" i="11"/>
  <c r="E833" i="5"/>
  <c r="M814" i="11"/>
  <c r="E834" i="5" s="1"/>
  <c r="M815" i="11"/>
  <c r="E835" i="5"/>
  <c r="M816" i="11"/>
  <c r="M817" i="11"/>
  <c r="M818" i="11"/>
  <c r="E838" i="5" s="1"/>
  <c r="M819" i="11"/>
  <c r="E839" i="5"/>
  <c r="M820" i="11"/>
  <c r="E840" i="5" s="1"/>
  <c r="M821" i="11"/>
  <c r="E841" i="5"/>
  <c r="M822" i="11"/>
  <c r="E842" i="5" s="1"/>
  <c r="M823" i="11"/>
  <c r="E843" i="5"/>
  <c r="M824" i="11"/>
  <c r="M825" i="11"/>
  <c r="E845" i="5"/>
  <c r="M826" i="11"/>
  <c r="E846" i="5" s="1"/>
  <c r="M827" i="11"/>
  <c r="E847" i="5"/>
  <c r="M828" i="11"/>
  <c r="E848" i="5" s="1"/>
  <c r="M829" i="11"/>
  <c r="E849" i="5"/>
  <c r="M830" i="11"/>
  <c r="E850" i="5" s="1"/>
  <c r="M831" i="11"/>
  <c r="E851" i="5"/>
  <c r="M832" i="11"/>
  <c r="M833" i="11"/>
  <c r="E853" i="5" s="1"/>
  <c r="M834" i="11"/>
  <c r="E854" i="5" s="1"/>
  <c r="M835" i="11"/>
  <c r="E855" i="5"/>
  <c r="M836" i="11"/>
  <c r="E856" i="5" s="1"/>
  <c r="M837" i="11"/>
  <c r="E857" i="5"/>
  <c r="M838" i="11"/>
  <c r="E858" i="5" s="1"/>
  <c r="M839" i="11"/>
  <c r="E859" i="5"/>
  <c r="M840" i="11"/>
  <c r="M841" i="11"/>
  <c r="E861" i="5"/>
  <c r="M842" i="11"/>
  <c r="E862" i="5" s="1"/>
  <c r="M843" i="11"/>
  <c r="E863" i="5"/>
  <c r="M844" i="11"/>
  <c r="E864" i="5" s="1"/>
  <c r="M845" i="11"/>
  <c r="E865" i="5"/>
  <c r="M846" i="11"/>
  <c r="E866" i="5" s="1"/>
  <c r="M847" i="11"/>
  <c r="E867" i="5"/>
  <c r="M848" i="11"/>
  <c r="M849" i="11"/>
  <c r="E869" i="5" s="1"/>
  <c r="M850" i="11"/>
  <c r="E870" i="5" s="1"/>
  <c r="M851" i="11"/>
  <c r="E871" i="5"/>
  <c r="M852" i="11"/>
  <c r="E872" i="5" s="1"/>
  <c r="M853" i="11"/>
  <c r="E873" i="5"/>
  <c r="M854" i="11"/>
  <c r="E874" i="5" s="1"/>
  <c r="M855" i="11"/>
  <c r="E875" i="5"/>
  <c r="M856" i="11"/>
  <c r="M857" i="11"/>
  <c r="E877" i="5"/>
  <c r="M858" i="11"/>
  <c r="E878" i="5" s="1"/>
  <c r="M859" i="11"/>
  <c r="E879" i="5"/>
  <c r="M860" i="11"/>
  <c r="E880" i="5" s="1"/>
  <c r="M861" i="11"/>
  <c r="E881" i="5"/>
  <c r="M862" i="11"/>
  <c r="E882" i="5" s="1"/>
  <c r="M863" i="11"/>
  <c r="E883" i="5"/>
  <c r="M864" i="11"/>
  <c r="M865" i="11"/>
  <c r="E885" i="5" s="1"/>
  <c r="M866" i="11"/>
  <c r="E886" i="5" s="1"/>
  <c r="M867" i="11"/>
  <c r="E887" i="5"/>
  <c r="M868" i="11"/>
  <c r="E888" i="5" s="1"/>
  <c r="M869" i="11"/>
  <c r="E889" i="5"/>
  <c r="M870" i="11"/>
  <c r="E890" i="5" s="1"/>
  <c r="M871" i="11"/>
  <c r="E891" i="5"/>
  <c r="M872" i="11"/>
  <c r="M873" i="11"/>
  <c r="E893" i="5"/>
  <c r="M874" i="11"/>
  <c r="E894" i="5" s="1"/>
  <c r="M875" i="11"/>
  <c r="E895" i="5"/>
  <c r="M876" i="11"/>
  <c r="E896" i="5" s="1"/>
  <c r="M877" i="11"/>
  <c r="E897" i="5"/>
  <c r="M878" i="11"/>
  <c r="E898" i="5" s="1"/>
  <c r="M879" i="11"/>
  <c r="E899" i="5"/>
  <c r="M880" i="11"/>
  <c r="M881" i="11"/>
  <c r="M882" i="11"/>
  <c r="E902" i="5" s="1"/>
  <c r="M883" i="11"/>
  <c r="E903" i="5"/>
  <c r="M884" i="11"/>
  <c r="E904" i="5" s="1"/>
  <c r="M885" i="11"/>
  <c r="E905" i="5"/>
  <c r="M886" i="11"/>
  <c r="E906" i="5" s="1"/>
  <c r="M887" i="11"/>
  <c r="E907" i="5"/>
  <c r="M888" i="11"/>
  <c r="M889" i="11"/>
  <c r="E909" i="5"/>
  <c r="M890" i="11"/>
  <c r="E910" i="5" s="1"/>
  <c r="M891" i="11"/>
  <c r="E911" i="5"/>
  <c r="M892" i="11"/>
  <c r="E912" i="5" s="1"/>
  <c r="M893" i="11"/>
  <c r="E913" i="5"/>
  <c r="M894" i="11"/>
  <c r="E914" i="5" s="1"/>
  <c r="M895" i="11"/>
  <c r="E915" i="5"/>
  <c r="M896" i="11"/>
  <c r="M897" i="11"/>
  <c r="E917" i="5" s="1"/>
  <c r="M898" i="11"/>
  <c r="E918" i="5" s="1"/>
  <c r="M899" i="11"/>
  <c r="E919" i="5"/>
  <c r="M900" i="11"/>
  <c r="E920" i="5" s="1"/>
  <c r="M901" i="11"/>
  <c r="E921" i="5"/>
  <c r="M902" i="11"/>
  <c r="E922" i="5" s="1"/>
  <c r="M903" i="11"/>
  <c r="E923" i="5"/>
  <c r="M904" i="11"/>
  <c r="M905" i="11"/>
  <c r="E925" i="5"/>
  <c r="M906" i="11"/>
  <c r="E926" i="5" s="1"/>
  <c r="M907" i="11"/>
  <c r="E927" i="5"/>
  <c r="M908" i="11"/>
  <c r="E928" i="5" s="1"/>
  <c r="M909" i="11"/>
  <c r="E929" i="5"/>
  <c r="M910" i="11"/>
  <c r="E930" i="5" s="1"/>
  <c r="M911" i="11"/>
  <c r="E931" i="5"/>
  <c r="M912" i="11"/>
  <c r="M913" i="11"/>
  <c r="E933" i="5" s="1"/>
  <c r="M914" i="11"/>
  <c r="E934" i="5" s="1"/>
  <c r="M915" i="11"/>
  <c r="E935" i="5"/>
  <c r="M916" i="11"/>
  <c r="E936" i="5" s="1"/>
  <c r="M917" i="11"/>
  <c r="E937" i="5"/>
  <c r="M918" i="11"/>
  <c r="E938" i="5" s="1"/>
  <c r="M919" i="11"/>
  <c r="E939" i="5"/>
  <c r="M920" i="11"/>
  <c r="M921" i="11"/>
  <c r="E941" i="5"/>
  <c r="M922" i="11"/>
  <c r="E942" i="5" s="1"/>
  <c r="M923" i="11"/>
  <c r="E943" i="5"/>
  <c r="M924" i="11"/>
  <c r="E944" i="5" s="1"/>
  <c r="M925" i="11"/>
  <c r="E945" i="5"/>
  <c r="M926" i="11"/>
  <c r="E946" i="5" s="1"/>
  <c r="M927" i="11"/>
  <c r="E947" i="5"/>
  <c r="M928" i="11"/>
  <c r="M929" i="11"/>
  <c r="E949" i="5" s="1"/>
  <c r="M930" i="11"/>
  <c r="E950" i="5" s="1"/>
  <c r="M931" i="11"/>
  <c r="E951" i="5"/>
  <c r="M932" i="11"/>
  <c r="E952" i="5" s="1"/>
  <c r="M933" i="11"/>
  <c r="E953" i="5"/>
  <c r="M934" i="11"/>
  <c r="E954" i="5" s="1"/>
  <c r="M935" i="11"/>
  <c r="E955" i="5"/>
  <c r="M936" i="11"/>
  <c r="M937" i="11"/>
  <c r="E957" i="5"/>
  <c r="M938" i="11"/>
  <c r="E958" i="5" s="1"/>
  <c r="M939" i="11"/>
  <c r="E959" i="5"/>
  <c r="M940" i="11"/>
  <c r="E960" i="5" s="1"/>
  <c r="M941" i="11"/>
  <c r="E961" i="5"/>
  <c r="M942" i="11"/>
  <c r="E962" i="5" s="1"/>
  <c r="M943" i="11"/>
  <c r="E963" i="5"/>
  <c r="M944" i="11"/>
  <c r="M945" i="11"/>
  <c r="M946" i="11"/>
  <c r="E966" i="5" s="1"/>
  <c r="M947" i="11"/>
  <c r="E967" i="5"/>
  <c r="M948" i="11"/>
  <c r="E968" i="5" s="1"/>
  <c r="M949" i="11"/>
  <c r="E969" i="5"/>
  <c r="M950" i="11"/>
  <c r="E970" i="5" s="1"/>
  <c r="M951" i="11"/>
  <c r="E971" i="5"/>
  <c r="M952" i="11"/>
  <c r="M953" i="11"/>
  <c r="E973" i="5"/>
  <c r="M954" i="11"/>
  <c r="E974" i="5" s="1"/>
  <c r="M955" i="11"/>
  <c r="E975" i="5"/>
  <c r="M956" i="11"/>
  <c r="E976" i="5" s="1"/>
  <c r="M957" i="11"/>
  <c r="E977" i="5"/>
  <c r="M958" i="11"/>
  <c r="E978" i="5" s="1"/>
  <c r="M959" i="11"/>
  <c r="E979" i="5"/>
  <c r="M960" i="11"/>
  <c r="M961" i="11"/>
  <c r="E981" i="5" s="1"/>
  <c r="M962" i="11"/>
  <c r="E982" i="5" s="1"/>
  <c r="M963" i="11"/>
  <c r="E983" i="5"/>
  <c r="M964" i="11"/>
  <c r="E984" i="5" s="1"/>
  <c r="M965" i="11"/>
  <c r="E985" i="5"/>
  <c r="M966" i="11"/>
  <c r="E986" i="5" s="1"/>
  <c r="M967" i="11"/>
  <c r="E987" i="5"/>
  <c r="M968" i="11"/>
  <c r="M969" i="11"/>
  <c r="E989" i="5"/>
  <c r="M970" i="11"/>
  <c r="E990" i="5" s="1"/>
  <c r="M971" i="11"/>
  <c r="E991" i="5"/>
  <c r="M972" i="11"/>
  <c r="E992" i="5" s="1"/>
  <c r="M973" i="11"/>
  <c r="E993" i="5"/>
  <c r="M974" i="11"/>
  <c r="E994" i="5" s="1"/>
  <c r="M975" i="11"/>
  <c r="E995" i="5"/>
  <c r="M976" i="11"/>
  <c r="M977" i="11"/>
  <c r="M978" i="11"/>
  <c r="E998" i="5" s="1"/>
  <c r="M979" i="11"/>
  <c r="E999" i="5"/>
  <c r="M980" i="11"/>
  <c r="E1000" i="5" s="1"/>
  <c r="M981" i="11"/>
  <c r="E1001" i="5"/>
  <c r="M982" i="11"/>
  <c r="E1002" i="5" s="1"/>
  <c r="M983" i="11"/>
  <c r="E1003" i="5"/>
  <c r="M984" i="11"/>
  <c r="M985" i="11"/>
  <c r="E1005" i="5"/>
  <c r="M986" i="11"/>
  <c r="E1006" i="5" s="1"/>
  <c r="M987" i="11"/>
  <c r="E1007" i="5"/>
  <c r="M988" i="11"/>
  <c r="E1008" i="5" s="1"/>
  <c r="M989" i="11"/>
  <c r="E1009" i="5"/>
  <c r="M990" i="11"/>
  <c r="E1010" i="5" s="1"/>
  <c r="M991" i="11"/>
  <c r="E1011" i="5"/>
  <c r="M992" i="11"/>
  <c r="M993" i="11"/>
  <c r="E1013" i="5" s="1"/>
  <c r="M994" i="11"/>
  <c r="E1014" i="5" s="1"/>
  <c r="M995" i="11"/>
  <c r="E1015" i="5"/>
  <c r="M996" i="11"/>
  <c r="E1016" i="5" s="1"/>
  <c r="M997" i="11"/>
  <c r="E1017" i="5"/>
  <c r="M998" i="11"/>
  <c r="E1018" i="5" s="1"/>
  <c r="M999" i="11"/>
  <c r="E1019" i="5"/>
  <c r="M1000" i="11"/>
  <c r="M1001" i="11"/>
  <c r="E1021" i="5"/>
  <c r="M1002" i="11"/>
  <c r="E1022" i="5" s="1"/>
  <c r="M1003" i="11"/>
  <c r="E1023" i="5"/>
  <c r="M1004" i="11"/>
  <c r="E1024" i="5" s="1"/>
  <c r="M1005" i="11"/>
  <c r="E1025" i="5"/>
  <c r="M6" i="11"/>
  <c r="E26" i="5" s="1"/>
  <c r="A2" i="4"/>
  <c r="A3" i="4"/>
  <c r="A4" i="4"/>
  <c r="N6" i="11"/>
  <c r="N7" i="11"/>
  <c r="N8" i="11"/>
  <c r="N9" i="11"/>
  <c r="N10" i="11"/>
  <c r="N11" i="11"/>
  <c r="N12" i="11"/>
  <c r="N13" i="11"/>
  <c r="N14" i="11"/>
  <c r="N15" i="11"/>
  <c r="N17" i="11"/>
  <c r="N18" i="11"/>
  <c r="N19" i="11"/>
  <c r="N20" i="11"/>
  <c r="N21" i="11"/>
  <c r="N22" i="11"/>
  <c r="N23" i="11"/>
  <c r="N24" i="11"/>
  <c r="N25" i="11"/>
  <c r="N26" i="11"/>
  <c r="N27" i="11"/>
  <c r="N28" i="11"/>
  <c r="N29" i="11"/>
  <c r="N30" i="11"/>
  <c r="N31" i="11"/>
  <c r="N33" i="11"/>
  <c r="N34" i="11"/>
  <c r="N35" i="11"/>
  <c r="N36" i="11"/>
  <c r="N37" i="11"/>
  <c r="N38" i="11"/>
  <c r="N39" i="11"/>
  <c r="N40" i="11"/>
  <c r="N41" i="11"/>
  <c r="N42" i="11"/>
  <c r="N43" i="11"/>
  <c r="N44" i="11"/>
  <c r="N45" i="11"/>
  <c r="N46" i="11"/>
  <c r="N47" i="11"/>
  <c r="N49" i="11"/>
  <c r="N50" i="11"/>
  <c r="N51" i="11"/>
  <c r="N52" i="11"/>
  <c r="N53" i="11"/>
  <c r="N54" i="11"/>
  <c r="N55" i="11"/>
  <c r="N56" i="11"/>
  <c r="N57" i="11"/>
  <c r="N58" i="11"/>
  <c r="N59" i="11"/>
  <c r="N60" i="11"/>
  <c r="N61" i="11"/>
  <c r="N62" i="11"/>
  <c r="N63" i="11"/>
  <c r="N65" i="11"/>
  <c r="N66" i="11"/>
  <c r="N67" i="11"/>
  <c r="N68" i="11"/>
  <c r="N69" i="11"/>
  <c r="N70" i="11"/>
  <c r="N71" i="11"/>
  <c r="N72" i="11"/>
  <c r="N73" i="11"/>
  <c r="N74" i="11"/>
  <c r="N75" i="11"/>
  <c r="N76" i="11"/>
  <c r="N77" i="11"/>
  <c r="N78" i="11"/>
  <c r="N79" i="11"/>
  <c r="N81" i="11"/>
  <c r="N82" i="11"/>
  <c r="N83" i="11"/>
  <c r="N84" i="11"/>
  <c r="N85" i="11"/>
  <c r="N87" i="11"/>
  <c r="N88" i="11"/>
  <c r="N89" i="11"/>
  <c r="N90" i="11"/>
  <c r="N91" i="11"/>
  <c r="N92" i="11"/>
  <c r="N93" i="11"/>
  <c r="N94" i="11"/>
  <c r="N95" i="11"/>
  <c r="N97" i="11"/>
  <c r="N98" i="11"/>
  <c r="N99" i="11"/>
  <c r="N100" i="11"/>
  <c r="N101" i="11"/>
  <c r="N103" i="11"/>
  <c r="N104" i="11"/>
  <c r="N105" i="11"/>
  <c r="N106" i="11"/>
  <c r="N107" i="11"/>
  <c r="N108" i="11"/>
  <c r="N109" i="11"/>
  <c r="N110" i="11"/>
  <c r="N111" i="11"/>
  <c r="N113" i="11"/>
  <c r="N114" i="11"/>
  <c r="N115" i="11"/>
  <c r="N116" i="11"/>
  <c r="N117" i="11"/>
  <c r="N119" i="11"/>
  <c r="N120" i="11"/>
  <c r="N121" i="11"/>
  <c r="N122" i="11"/>
  <c r="N123" i="11"/>
  <c r="N124" i="11"/>
  <c r="N125" i="11"/>
  <c r="N126" i="11"/>
  <c r="N127" i="11"/>
  <c r="N129" i="11"/>
  <c r="N130" i="11"/>
  <c r="N131" i="11"/>
  <c r="N132" i="11"/>
  <c r="N133" i="11"/>
  <c r="N135" i="11"/>
  <c r="N136" i="11"/>
  <c r="N137" i="11"/>
  <c r="N138" i="11"/>
  <c r="N139" i="11"/>
  <c r="N140" i="11"/>
  <c r="N141" i="11"/>
  <c r="N142" i="11"/>
  <c r="N143" i="11"/>
  <c r="N145" i="11"/>
  <c r="N146" i="11"/>
  <c r="N147" i="11"/>
  <c r="N148" i="11"/>
  <c r="N149" i="11"/>
  <c r="N151" i="11"/>
  <c r="N152" i="11"/>
  <c r="N153" i="11"/>
  <c r="N154" i="11"/>
  <c r="N155" i="11"/>
  <c r="N156" i="11"/>
  <c r="N157" i="11"/>
  <c r="N158" i="11"/>
  <c r="N159" i="11"/>
  <c r="N162" i="11"/>
  <c r="N163" i="11"/>
  <c r="N164" i="11"/>
  <c r="N165" i="11"/>
  <c r="N167" i="11"/>
  <c r="N168" i="11"/>
  <c r="N169" i="11"/>
  <c r="N170" i="11"/>
  <c r="N171" i="11"/>
  <c r="N172" i="11"/>
  <c r="N173" i="11"/>
  <c r="N174" i="11"/>
  <c r="N175" i="11"/>
  <c r="N177" i="11"/>
  <c r="N178" i="11"/>
  <c r="N179" i="11"/>
  <c r="N180" i="11"/>
  <c r="N181" i="11"/>
  <c r="N183" i="11"/>
  <c r="N184" i="11"/>
  <c r="N185" i="11"/>
  <c r="N186" i="11"/>
  <c r="N187" i="11"/>
  <c r="N188" i="11"/>
  <c r="N189" i="11"/>
  <c r="N190" i="11"/>
  <c r="N191" i="11"/>
  <c r="N193" i="11"/>
  <c r="N194" i="11"/>
  <c r="N195" i="11"/>
  <c r="N197" i="11"/>
  <c r="N199" i="11"/>
  <c r="N200" i="11"/>
  <c r="N201" i="11"/>
  <c r="N202" i="11"/>
  <c r="N203" i="11"/>
  <c r="N204" i="11"/>
  <c r="N205" i="11"/>
  <c r="N206" i="11"/>
  <c r="N207" i="11"/>
  <c r="N209" i="11"/>
  <c r="N210" i="11"/>
  <c r="N211" i="11"/>
  <c r="N212" i="11"/>
  <c r="N213" i="11"/>
  <c r="N215" i="11"/>
  <c r="N216" i="11"/>
  <c r="N217" i="11"/>
  <c r="N218" i="11"/>
  <c r="N219" i="11"/>
  <c r="N220" i="11"/>
  <c r="N221" i="11"/>
  <c r="N222" i="11"/>
  <c r="N223" i="11"/>
  <c r="N225" i="11"/>
  <c r="N226" i="11"/>
  <c r="N227" i="11"/>
  <c r="N228" i="11"/>
  <c r="N229" i="11"/>
  <c r="N231" i="11"/>
  <c r="N232" i="11"/>
  <c r="N233" i="11"/>
  <c r="N234" i="11"/>
  <c r="N235" i="11"/>
  <c r="N236" i="11"/>
  <c r="N237" i="11"/>
  <c r="N238" i="11"/>
  <c r="N239" i="11"/>
  <c r="N241" i="11"/>
  <c r="N242" i="11"/>
  <c r="N243" i="11"/>
  <c r="N244" i="11"/>
  <c r="N245" i="11"/>
  <c r="N247" i="11"/>
  <c r="N248" i="11"/>
  <c r="N249" i="11"/>
  <c r="N250" i="11"/>
  <c r="N251" i="11"/>
  <c r="N252" i="11"/>
  <c r="N253" i="11"/>
  <c r="N254" i="11"/>
  <c r="N255" i="11"/>
  <c r="N257" i="11"/>
  <c r="N258" i="11"/>
  <c r="N259" i="11"/>
  <c r="N260" i="11"/>
  <c r="N261" i="11"/>
  <c r="N263" i="11"/>
  <c r="N264" i="11"/>
  <c r="N265" i="11"/>
  <c r="N266" i="11"/>
  <c r="N267" i="11"/>
  <c r="N268" i="11"/>
  <c r="N269" i="11"/>
  <c r="N270" i="11"/>
  <c r="N273" i="11"/>
  <c r="N274" i="11"/>
  <c r="N275" i="11"/>
  <c r="N276" i="11"/>
  <c r="N277" i="11"/>
  <c r="N279" i="11"/>
  <c r="N280" i="11"/>
  <c r="N281" i="11"/>
  <c r="N282" i="11"/>
  <c r="N283" i="11"/>
  <c r="N284" i="11"/>
  <c r="N285" i="11"/>
  <c r="N286" i="11"/>
  <c r="N287" i="11"/>
  <c r="N289" i="11"/>
  <c r="N290" i="11"/>
  <c r="N291" i="11"/>
  <c r="N292" i="11"/>
  <c r="N293" i="11"/>
  <c r="N295" i="11"/>
  <c r="N296" i="11"/>
  <c r="N297" i="11"/>
  <c r="N298" i="11"/>
  <c r="N299" i="11"/>
  <c r="N300" i="11"/>
  <c r="N301" i="11"/>
  <c r="N302" i="11"/>
  <c r="N303" i="11"/>
  <c r="N305" i="11"/>
  <c r="N306" i="11"/>
  <c r="N307" i="11"/>
  <c r="N308" i="11"/>
  <c r="N309" i="11"/>
  <c r="N311" i="11"/>
  <c r="N312" i="11"/>
  <c r="N313" i="11"/>
  <c r="N314" i="11"/>
  <c r="N315" i="11"/>
  <c r="N316" i="11"/>
  <c r="N317" i="11"/>
  <c r="N318" i="11"/>
  <c r="N319" i="11"/>
  <c r="N321" i="11"/>
  <c r="N322" i="11"/>
  <c r="N323" i="11"/>
  <c r="N324" i="11"/>
  <c r="N325" i="11"/>
  <c r="N327" i="11"/>
  <c r="N328" i="11"/>
  <c r="N329" i="11"/>
  <c r="N330" i="11"/>
  <c r="N331" i="11"/>
  <c r="N332" i="11"/>
  <c r="N333" i="11"/>
  <c r="N334" i="11"/>
  <c r="N337" i="11"/>
  <c r="N338" i="11"/>
  <c r="N339" i="11"/>
  <c r="N340" i="11"/>
  <c r="N341" i="11"/>
  <c r="N343" i="11"/>
  <c r="N344" i="11"/>
  <c r="N345" i="11"/>
  <c r="N346" i="11"/>
  <c r="N347" i="11"/>
  <c r="N348" i="11"/>
  <c r="N349" i="11"/>
  <c r="N350" i="11"/>
  <c r="N351" i="11"/>
  <c r="N353" i="11"/>
  <c r="N354" i="11"/>
  <c r="N355" i="11"/>
  <c r="N356" i="11"/>
  <c r="N357" i="11"/>
  <c r="N359" i="11"/>
  <c r="N360" i="11"/>
  <c r="N361" i="11"/>
  <c r="N362" i="11"/>
  <c r="N363" i="11"/>
  <c r="N364" i="11"/>
  <c r="N365" i="11"/>
  <c r="N366" i="11"/>
  <c r="N369" i="11"/>
  <c r="N370" i="11"/>
  <c r="N371" i="11"/>
  <c r="N372" i="11"/>
  <c r="N373" i="11"/>
  <c r="N375" i="11"/>
  <c r="N376" i="11"/>
  <c r="N377" i="11"/>
  <c r="N378" i="11"/>
  <c r="N379" i="11"/>
  <c r="N380" i="11"/>
  <c r="N381" i="11"/>
  <c r="N382" i="11"/>
  <c r="N383" i="11"/>
  <c r="N385" i="11"/>
  <c r="N386" i="11"/>
  <c r="N387" i="11"/>
  <c r="N388" i="11"/>
  <c r="N389" i="11"/>
  <c r="N391" i="11"/>
  <c r="N392" i="11"/>
  <c r="N393" i="11"/>
  <c r="N394" i="11"/>
  <c r="N395" i="11"/>
  <c r="N396" i="11"/>
  <c r="N397" i="11"/>
  <c r="N398" i="11"/>
  <c r="N401" i="11"/>
  <c r="N402" i="11"/>
  <c r="N403" i="11"/>
  <c r="N404" i="11"/>
  <c r="N405" i="11"/>
  <c r="N407" i="11"/>
  <c r="N408" i="11"/>
  <c r="N409" i="11"/>
  <c r="N410" i="11"/>
  <c r="N411" i="11"/>
  <c r="N412" i="11"/>
  <c r="N413" i="11"/>
  <c r="N414" i="11"/>
  <c r="N415" i="11"/>
  <c r="N417" i="11"/>
  <c r="N418" i="11"/>
  <c r="N419" i="11"/>
  <c r="N420" i="11"/>
  <c r="N421" i="11"/>
  <c r="N423" i="11"/>
  <c r="N424" i="11"/>
  <c r="N426" i="11"/>
  <c r="N427" i="11"/>
  <c r="N428" i="11"/>
  <c r="N429" i="11"/>
  <c r="N430" i="11"/>
  <c r="N431" i="11"/>
  <c r="N433" i="11"/>
  <c r="N434" i="11"/>
  <c r="N435" i="11"/>
  <c r="N436" i="11"/>
  <c r="N437" i="11"/>
  <c r="N439" i="11"/>
  <c r="N440" i="11"/>
  <c r="N441" i="11"/>
  <c r="N442" i="11"/>
  <c r="N443" i="11"/>
  <c r="N444" i="11"/>
  <c r="N445" i="11"/>
  <c r="N446" i="11"/>
  <c r="N447" i="11"/>
  <c r="N449" i="11"/>
  <c r="N450" i="11"/>
  <c r="N451" i="11"/>
  <c r="N452" i="11"/>
  <c r="N453" i="11"/>
  <c r="N455" i="11"/>
  <c r="N456" i="11"/>
  <c r="N457" i="11"/>
  <c r="N458" i="11"/>
  <c r="N459" i="11"/>
  <c r="N460" i="11"/>
  <c r="N461" i="11"/>
  <c r="N462" i="11"/>
  <c r="N465" i="11"/>
  <c r="N466" i="11"/>
  <c r="N467" i="11"/>
  <c r="N468" i="11"/>
  <c r="N469" i="11"/>
  <c r="N471" i="11"/>
  <c r="N472" i="11"/>
  <c r="N473" i="11"/>
  <c r="N474" i="11"/>
  <c r="N475" i="11"/>
  <c r="N476" i="11"/>
  <c r="N477" i="11"/>
  <c r="N478" i="11"/>
  <c r="N479" i="11"/>
  <c r="N481" i="11"/>
  <c r="N482" i="11"/>
  <c r="N483" i="11"/>
  <c r="N484" i="11"/>
  <c r="N485" i="11"/>
  <c r="N487" i="11"/>
  <c r="N488" i="11"/>
  <c r="N489" i="11"/>
  <c r="N490" i="11"/>
  <c r="N491" i="11"/>
  <c r="N492" i="11"/>
  <c r="N493" i="11"/>
  <c r="N494" i="11"/>
  <c r="N495" i="11"/>
  <c r="N497" i="11"/>
  <c r="N498" i="11"/>
  <c r="N499" i="11"/>
  <c r="N500" i="11"/>
  <c r="N501" i="11"/>
  <c r="N503" i="11"/>
  <c r="N504" i="11"/>
  <c r="N505" i="11"/>
  <c r="N506" i="11"/>
  <c r="N507" i="11"/>
  <c r="N508" i="11"/>
  <c r="N509" i="11"/>
  <c r="N510" i="11"/>
  <c r="N511" i="11"/>
  <c r="N513" i="11"/>
  <c r="N514" i="11"/>
  <c r="N515" i="11"/>
  <c r="N516" i="11"/>
  <c r="N517" i="11"/>
  <c r="N519" i="11"/>
  <c r="N520" i="11"/>
  <c r="N521" i="11"/>
  <c r="N522" i="11"/>
  <c r="N523" i="11"/>
  <c r="N524" i="11"/>
  <c r="N525" i="11"/>
  <c r="N526" i="11"/>
  <c r="N529" i="11"/>
  <c r="N530" i="11"/>
  <c r="N531" i="11"/>
  <c r="N532" i="11"/>
  <c r="N533" i="11"/>
  <c r="N535" i="11"/>
  <c r="N536" i="11"/>
  <c r="N537" i="11"/>
  <c r="N538" i="11"/>
  <c r="N539" i="11"/>
  <c r="N540" i="11"/>
  <c r="N541" i="11"/>
  <c r="N542" i="11"/>
  <c r="N543" i="11"/>
  <c r="N545" i="11"/>
  <c r="N546" i="11"/>
  <c r="N547" i="11"/>
  <c r="N548" i="11"/>
  <c r="N549" i="11"/>
  <c r="N551" i="11"/>
  <c r="N552" i="11"/>
  <c r="N553" i="11"/>
  <c r="N555" i="11"/>
  <c r="N556" i="11"/>
  <c r="N557" i="11"/>
  <c r="N558" i="11"/>
  <c r="N559" i="11"/>
  <c r="N561" i="11"/>
  <c r="N562" i="11"/>
  <c r="N563" i="11"/>
  <c r="N564" i="11"/>
  <c r="N565" i="11"/>
  <c r="N567" i="11"/>
  <c r="N568" i="11"/>
  <c r="N569" i="11"/>
  <c r="N570" i="11"/>
  <c r="N571" i="11"/>
  <c r="N572" i="11"/>
  <c r="N573" i="11"/>
  <c r="N574" i="11"/>
  <c r="N575" i="11"/>
  <c r="N577" i="11"/>
  <c r="N578" i="11"/>
  <c r="N579" i="11"/>
  <c r="N580" i="11"/>
  <c r="N581" i="11"/>
  <c r="N583" i="11"/>
  <c r="N584" i="11"/>
  <c r="N585" i="11"/>
  <c r="N586" i="11"/>
  <c r="N587" i="11"/>
  <c r="N588" i="11"/>
  <c r="N589" i="11"/>
  <c r="N590" i="11"/>
  <c r="N593" i="11"/>
  <c r="N594" i="11"/>
  <c r="N595" i="11"/>
  <c r="N596" i="11"/>
  <c r="N597" i="11"/>
  <c r="N599" i="11"/>
  <c r="N600" i="11"/>
  <c r="N601" i="11"/>
  <c r="N602" i="11"/>
  <c r="N603" i="11"/>
  <c r="N604" i="11"/>
  <c r="N605" i="11"/>
  <c r="N606" i="11"/>
  <c r="N607" i="11"/>
  <c r="N609" i="11"/>
  <c r="N610" i="11"/>
  <c r="N611" i="11"/>
  <c r="N612" i="11"/>
  <c r="N613" i="11"/>
  <c r="N615" i="11"/>
  <c r="N616" i="11"/>
  <c r="N617" i="11"/>
  <c r="N618" i="11"/>
  <c r="N619" i="11"/>
  <c r="N620" i="11"/>
  <c r="N621" i="11"/>
  <c r="N622" i="11"/>
  <c r="N625" i="11"/>
  <c r="N626" i="11"/>
  <c r="N627" i="11"/>
  <c r="N628" i="11"/>
  <c r="N629" i="11"/>
  <c r="N631" i="11"/>
  <c r="N632" i="11"/>
  <c r="N633" i="11"/>
  <c r="N634" i="11"/>
  <c r="N635" i="11"/>
  <c r="N636" i="11"/>
  <c r="N637" i="11"/>
  <c r="N638" i="11"/>
  <c r="N639" i="11"/>
  <c r="N641" i="11"/>
  <c r="N642" i="11"/>
  <c r="N643" i="11"/>
  <c r="N644" i="11"/>
  <c r="N645" i="11"/>
  <c r="N647" i="11"/>
  <c r="N648" i="11"/>
  <c r="N649" i="11"/>
  <c r="N650" i="11"/>
  <c r="N651" i="11"/>
  <c r="N652" i="11"/>
  <c r="N653" i="11"/>
  <c r="N654" i="11"/>
  <c r="N657" i="11"/>
  <c r="N658" i="11"/>
  <c r="N659" i="11"/>
  <c r="N660" i="11"/>
  <c r="N661" i="11"/>
  <c r="N662" i="11"/>
  <c r="N663" i="11"/>
  <c r="N665" i="11"/>
  <c r="N666" i="11"/>
  <c r="N667" i="11"/>
  <c r="N668" i="11"/>
  <c r="N669" i="11"/>
  <c r="N670" i="11"/>
  <c r="N671" i="11"/>
  <c r="N673" i="11"/>
  <c r="N674" i="11"/>
  <c r="N675" i="11"/>
  <c r="N676" i="11"/>
  <c r="N677" i="11"/>
  <c r="N678" i="11"/>
  <c r="N679" i="11"/>
  <c r="N681" i="11"/>
  <c r="N682" i="11"/>
  <c r="N683" i="11"/>
  <c r="N684" i="11"/>
  <c r="N685" i="11"/>
  <c r="N686" i="11"/>
  <c r="N687" i="11"/>
  <c r="N690" i="11"/>
  <c r="N691" i="11"/>
  <c r="N692" i="11"/>
  <c r="N693" i="11"/>
  <c r="N694" i="11"/>
  <c r="N695" i="11"/>
  <c r="N697" i="11"/>
  <c r="N698" i="11"/>
  <c r="N699" i="11"/>
  <c r="N700" i="11"/>
  <c r="N701" i="11"/>
  <c r="N702" i="11"/>
  <c r="N703" i="11"/>
  <c r="N705" i="11"/>
  <c r="N706" i="11"/>
  <c r="N707" i="11"/>
  <c r="N708" i="11"/>
  <c r="N709" i="11"/>
  <c r="N710" i="11"/>
  <c r="N711" i="11"/>
  <c r="N713" i="11"/>
  <c r="N714" i="11"/>
  <c r="N715" i="11"/>
  <c r="N716" i="11"/>
  <c r="N717" i="11"/>
  <c r="N718" i="11"/>
  <c r="N719" i="11"/>
  <c r="N722" i="11"/>
  <c r="N723" i="11"/>
  <c r="N724" i="11"/>
  <c r="N725" i="11"/>
  <c r="N726" i="11"/>
  <c r="N727" i="11"/>
  <c r="N729" i="11"/>
  <c r="N730" i="11"/>
  <c r="N731" i="11"/>
  <c r="N732" i="11"/>
  <c r="N733" i="11"/>
  <c r="N734" i="11"/>
  <c r="N735" i="11"/>
  <c r="N737" i="11"/>
  <c r="N738" i="11"/>
  <c r="N739" i="11"/>
  <c r="N740" i="11"/>
  <c r="N741" i="11"/>
  <c r="N742" i="11"/>
  <c r="N743" i="11"/>
  <c r="N745" i="11"/>
  <c r="N746" i="11"/>
  <c r="N747" i="11"/>
  <c r="N748" i="11"/>
  <c r="N749" i="11"/>
  <c r="N750" i="11"/>
  <c r="N751" i="11"/>
  <c r="N754" i="11"/>
  <c r="N755" i="11"/>
  <c r="N756" i="11"/>
  <c r="N757" i="11"/>
  <c r="N758" i="11"/>
  <c r="N759" i="11"/>
  <c r="N761" i="11"/>
  <c r="N762" i="11"/>
  <c r="N763" i="11"/>
  <c r="N764" i="11"/>
  <c r="N765" i="11"/>
  <c r="N766" i="11"/>
  <c r="N767" i="11"/>
  <c r="N770" i="11"/>
  <c r="N771" i="11"/>
  <c r="N772" i="11"/>
  <c r="N773" i="11"/>
  <c r="N774" i="11"/>
  <c r="N775" i="11"/>
  <c r="N777" i="11"/>
  <c r="N778" i="11"/>
  <c r="N779" i="11"/>
  <c r="N780" i="11"/>
  <c r="N781" i="11"/>
  <c r="N782" i="11"/>
  <c r="N783" i="11"/>
  <c r="N785" i="11"/>
  <c r="N786" i="11"/>
  <c r="N787" i="11"/>
  <c r="N788" i="11"/>
  <c r="N789" i="11"/>
  <c r="N790" i="11"/>
  <c r="N791" i="11"/>
  <c r="N793" i="11"/>
  <c r="N794" i="11"/>
  <c r="N795" i="11"/>
  <c r="N796" i="11"/>
  <c r="N797" i="11"/>
  <c r="N798" i="11"/>
  <c r="N799" i="11"/>
  <c r="N801" i="11"/>
  <c r="N802" i="11"/>
  <c r="N803" i="11"/>
  <c r="N804" i="11"/>
  <c r="N805" i="11"/>
  <c r="N806" i="11"/>
  <c r="N807" i="11"/>
  <c r="N809" i="11"/>
  <c r="N810" i="11"/>
  <c r="N811" i="11"/>
  <c r="N812" i="11"/>
  <c r="N813" i="11"/>
  <c r="N814" i="11"/>
  <c r="N815" i="11"/>
  <c r="N818" i="11"/>
  <c r="N819" i="11"/>
  <c r="N820" i="11"/>
  <c r="N821" i="11"/>
  <c r="N822" i="11"/>
  <c r="N823" i="11"/>
  <c r="N825" i="11"/>
  <c r="N826" i="11"/>
  <c r="N827" i="11"/>
  <c r="N828" i="11"/>
  <c r="N829" i="11"/>
  <c r="N830" i="11"/>
  <c r="N831" i="11"/>
  <c r="N833" i="11"/>
  <c r="N834" i="11"/>
  <c r="N835" i="11"/>
  <c r="N836" i="11"/>
  <c r="N837" i="11"/>
  <c r="N838" i="11"/>
  <c r="N839" i="11"/>
  <c r="N841" i="11"/>
  <c r="N842" i="11"/>
  <c r="N843" i="11"/>
  <c r="N844" i="11"/>
  <c r="N845" i="11"/>
  <c r="N846" i="11"/>
  <c r="N847" i="11"/>
  <c r="N849" i="11"/>
  <c r="N850" i="11"/>
  <c r="N851" i="11"/>
  <c r="N852" i="11"/>
  <c r="N853" i="11"/>
  <c r="N854" i="11"/>
  <c r="N855" i="11"/>
  <c r="N857" i="11"/>
  <c r="N858" i="11"/>
  <c r="N859" i="11"/>
  <c r="N860" i="11"/>
  <c r="N861" i="11"/>
  <c r="N862" i="11"/>
  <c r="N863" i="11"/>
  <c r="N865" i="11"/>
  <c r="N866" i="11"/>
  <c r="N867" i="11"/>
  <c r="N868" i="11"/>
  <c r="N869" i="11"/>
  <c r="N870" i="11"/>
  <c r="N871" i="11"/>
  <c r="N873" i="11"/>
  <c r="N874" i="11"/>
  <c r="N875" i="11"/>
  <c r="N876" i="11"/>
  <c r="N877" i="11"/>
  <c r="N878" i="11"/>
  <c r="N879" i="11"/>
  <c r="N882" i="11"/>
  <c r="N883" i="11"/>
  <c r="N884" i="11"/>
  <c r="N885" i="11"/>
  <c r="N886" i="11"/>
  <c r="N887" i="11"/>
  <c r="N889" i="11"/>
  <c r="N890" i="11"/>
  <c r="N891" i="11"/>
  <c r="N892" i="11"/>
  <c r="N893" i="11"/>
  <c r="N894" i="11"/>
  <c r="N895" i="11"/>
  <c r="N897" i="11"/>
  <c r="N898" i="11"/>
  <c r="N899" i="11"/>
  <c r="N900" i="11"/>
  <c r="N901" i="11"/>
  <c r="N902" i="11"/>
  <c r="N903" i="11"/>
  <c r="N905" i="11"/>
  <c r="N906" i="11"/>
  <c r="N907" i="11"/>
  <c r="N908" i="11"/>
  <c r="N909" i="11"/>
  <c r="N910" i="11"/>
  <c r="N911" i="11"/>
  <c r="N913" i="11"/>
  <c r="N914" i="11"/>
  <c r="N915" i="11"/>
  <c r="N916" i="11"/>
  <c r="N917" i="11"/>
  <c r="N918" i="11"/>
  <c r="N919" i="11"/>
  <c r="N921" i="11"/>
  <c r="N922" i="11"/>
  <c r="N923" i="11"/>
  <c r="N924" i="11"/>
  <c r="N925" i="11"/>
  <c r="N926" i="11"/>
  <c r="N927" i="11"/>
  <c r="N929" i="11"/>
  <c r="N930" i="11"/>
  <c r="N931" i="11"/>
  <c r="N932" i="11"/>
  <c r="N933" i="11"/>
  <c r="N934" i="11"/>
  <c r="N935" i="11"/>
  <c r="N937" i="11"/>
  <c r="N938" i="11"/>
  <c r="N939" i="11"/>
  <c r="N940" i="11"/>
  <c r="N941" i="11"/>
  <c r="N942" i="11"/>
  <c r="N943" i="11"/>
  <c r="N946" i="11"/>
  <c r="N947" i="11"/>
  <c r="N948" i="11"/>
  <c r="N949" i="11"/>
  <c r="N950" i="11"/>
  <c r="N951" i="11"/>
  <c r="N953" i="11"/>
  <c r="N954" i="11"/>
  <c r="N955" i="11"/>
  <c r="N956" i="11"/>
  <c r="N957" i="11"/>
  <c r="N958" i="11"/>
  <c r="N959" i="11"/>
  <c r="N961" i="11"/>
  <c r="N962" i="11"/>
  <c r="N963" i="11"/>
  <c r="N964" i="11"/>
  <c r="N965" i="11"/>
  <c r="N966" i="11"/>
  <c r="N967" i="11"/>
  <c r="N969" i="11"/>
  <c r="N970" i="11"/>
  <c r="N971" i="11"/>
  <c r="N972" i="11"/>
  <c r="N973" i="11"/>
  <c r="N974" i="11"/>
  <c r="N975" i="11"/>
  <c r="N978" i="11"/>
  <c r="N979" i="11"/>
  <c r="N980" i="11"/>
  <c r="N981" i="11"/>
  <c r="N982" i="11"/>
  <c r="N983" i="11"/>
  <c r="N985" i="11"/>
  <c r="N986" i="11"/>
  <c r="N987" i="11"/>
  <c r="N988" i="11"/>
  <c r="N989" i="11"/>
  <c r="N990" i="11"/>
  <c r="N991" i="11"/>
  <c r="N993" i="11"/>
  <c r="N994" i="11"/>
  <c r="N995" i="11"/>
  <c r="N996" i="11"/>
  <c r="N997" i="11"/>
  <c r="N998" i="11"/>
  <c r="N999" i="11"/>
  <c r="N1001" i="11"/>
  <c r="N1002" i="11"/>
  <c r="N1003" i="11"/>
  <c r="N1004" i="11"/>
  <c r="N1005" i="11"/>
  <c r="D17" i="5"/>
  <c r="D2" i="1" s="1"/>
  <c r="B12" i="1" s="1"/>
  <c r="D6" i="1"/>
  <c r="C11" i="1"/>
  <c r="D11" i="1" s="1"/>
  <c r="C9" i="1"/>
  <c r="D9" i="1" s="1"/>
  <c r="E11" i="1"/>
  <c r="F11" i="1" s="1"/>
  <c r="G11" i="1" s="1"/>
  <c r="H11" i="1" s="1"/>
  <c r="I11" i="1" s="1"/>
  <c r="J11" i="1" s="1"/>
  <c r="K11" i="1" s="1"/>
  <c r="L11" i="1" s="1"/>
  <c r="M11" i="1" s="1"/>
  <c r="N11" i="1" s="1"/>
  <c r="O11" i="1" s="1"/>
  <c r="P11" i="1" s="1"/>
  <c r="Q11" i="1" s="1"/>
  <c r="R11" i="1" s="1"/>
  <c r="S11" i="1" s="1"/>
  <c r="T11" i="1" s="1"/>
  <c r="U11" i="1" s="1"/>
  <c r="V11" i="1" s="1"/>
  <c r="W11" i="1" s="1"/>
  <c r="X11" i="1" s="1"/>
  <c r="Y11" i="1" s="1"/>
  <c r="Z11" i="1" s="1"/>
  <c r="E9" i="1"/>
  <c r="F9" i="1" s="1"/>
  <c r="G9" i="1" s="1"/>
  <c r="H9" i="1" s="1"/>
  <c r="I9" i="1" s="1"/>
  <c r="J9" i="1" s="1"/>
  <c r="K9" i="1" s="1"/>
  <c r="L9" i="1" s="1"/>
  <c r="M9" i="1" s="1"/>
  <c r="N9" i="1" s="1"/>
  <c r="O9" i="1" s="1"/>
  <c r="P9" i="1" s="1"/>
  <c r="Q9" i="1" s="1"/>
  <c r="R9" i="1" s="1"/>
  <c r="S9" i="1" s="1"/>
  <c r="T9" i="1" s="1"/>
  <c r="U9" i="1" s="1"/>
  <c r="V9" i="1" s="1"/>
  <c r="W9" i="1" s="1"/>
  <c r="X9" i="1" s="1"/>
  <c r="Y9" i="1" s="1"/>
  <c r="Z9" i="1" s="1"/>
  <c r="AA9" i="1" s="1"/>
  <c r="AB9" i="1" s="1"/>
  <c r="AC9" i="1" s="1"/>
  <c r="AD9" i="1" s="1"/>
  <c r="AE9" i="1" s="1"/>
  <c r="AF9" i="1" s="1"/>
  <c r="AG9" i="1" s="1"/>
  <c r="AH9" i="1" s="1"/>
  <c r="AI9" i="1" s="1"/>
  <c r="AJ9" i="1" s="1"/>
  <c r="AK9" i="1" s="1"/>
  <c r="AL9" i="1" s="1"/>
  <c r="AM9" i="1" s="1"/>
  <c r="AN9" i="1" s="1"/>
  <c r="AO9" i="1" s="1"/>
  <c r="AP9" i="1" s="1"/>
  <c r="AQ9" i="1" s="1"/>
  <c r="AR9" i="1" s="1"/>
  <c r="AS9" i="1" s="1"/>
  <c r="AT9" i="1" s="1"/>
  <c r="AU9" i="1" s="1"/>
  <c r="AV9" i="1" s="1"/>
  <c r="AW9" i="1" s="1"/>
  <c r="AX9" i="1" s="1"/>
  <c r="AY9" i="1" s="1"/>
  <c r="AZ9" i="1" s="1"/>
  <c r="BA9" i="1" s="1"/>
  <c r="BB9" i="1" s="1"/>
  <c r="BC9" i="1" s="1"/>
  <c r="BD9" i="1" s="1"/>
  <c r="BE9" i="1" s="1"/>
  <c r="BF9" i="1" s="1"/>
  <c r="BG9" i="1" s="1"/>
  <c r="BH9" i="1" s="1"/>
  <c r="BI9" i="1" s="1"/>
  <c r="BJ9" i="1" s="1"/>
  <c r="BK9" i="1" s="1"/>
  <c r="BL9" i="1" s="1"/>
  <c r="BM9" i="1" s="1"/>
  <c r="BN9" i="1" s="1"/>
  <c r="BO9" i="1" s="1"/>
  <c r="BP9" i="1" s="1"/>
  <c r="BQ9" i="1" s="1"/>
  <c r="BR9" i="1" s="1"/>
  <c r="BS9" i="1" s="1"/>
  <c r="BT9" i="1" s="1"/>
  <c r="BU9" i="1" s="1"/>
  <c r="BV9" i="1" s="1"/>
  <c r="BW9" i="1" s="1"/>
  <c r="BX9" i="1" s="1"/>
  <c r="BY9" i="1" s="1"/>
  <c r="BZ9" i="1" s="1"/>
  <c r="CA9" i="1" s="1"/>
  <c r="CB9" i="1" s="1"/>
  <c r="CC9" i="1" s="1"/>
  <c r="CD9" i="1" s="1"/>
  <c r="CE9" i="1" s="1"/>
  <c r="CF9" i="1" s="1"/>
  <c r="CG9" i="1" s="1"/>
  <c r="CH9" i="1" s="1"/>
  <c r="CI9" i="1" s="1"/>
  <c r="AA11" i="1"/>
  <c r="AB11" i="1" s="1"/>
  <c r="AC11" i="1" s="1"/>
  <c r="AD11" i="1" s="1"/>
  <c r="AE11" i="1" s="1"/>
  <c r="AF11" i="1" s="1"/>
  <c r="AG11" i="1" s="1"/>
  <c r="AH11" i="1" s="1"/>
  <c r="AI11" i="1" s="1"/>
  <c r="AJ11" i="1" s="1"/>
  <c r="AK11" i="1" s="1"/>
  <c r="AL11" i="1" s="1"/>
  <c r="AM11" i="1" s="1"/>
  <c r="AN11" i="1" s="1"/>
  <c r="AO11" i="1" s="1"/>
  <c r="AP11" i="1" s="1"/>
  <c r="AQ11" i="1" s="1"/>
  <c r="AR11" i="1" s="1"/>
  <c r="AS11" i="1" s="1"/>
  <c r="AT11" i="1" s="1"/>
  <c r="AU11" i="1" s="1"/>
  <c r="AV11" i="1" s="1"/>
  <c r="AW11" i="1" s="1"/>
  <c r="AX11" i="1" s="1"/>
  <c r="AY11" i="1" s="1"/>
  <c r="AZ11" i="1" s="1"/>
  <c r="BA11" i="1" s="1"/>
  <c r="BB11" i="1" s="1"/>
  <c r="BC11" i="1" s="1"/>
  <c r="BD11" i="1" s="1"/>
  <c r="BE11" i="1" s="1"/>
  <c r="BF11" i="1" s="1"/>
  <c r="BG11" i="1" s="1"/>
  <c r="BH11" i="1" s="1"/>
  <c r="BI11" i="1" s="1"/>
  <c r="BJ11" i="1" s="1"/>
  <c r="BK11" i="1"/>
  <c r="BL11" i="1" s="1"/>
  <c r="BM11" i="1" s="1"/>
  <c r="BN11" i="1" s="1"/>
  <c r="BO11" i="1" s="1"/>
  <c r="BP11" i="1" s="1"/>
  <c r="BQ11" i="1" s="1"/>
  <c r="BR11" i="1" s="1"/>
  <c r="BS11" i="1" s="1"/>
  <c r="BT11" i="1" s="1"/>
  <c r="BU11" i="1" s="1"/>
  <c r="BV11" i="1" s="1"/>
  <c r="BW11" i="1" s="1"/>
  <c r="BX11" i="1" s="1"/>
  <c r="BY11" i="1" s="1"/>
  <c r="BZ11" i="1" s="1"/>
  <c r="CA11" i="1" s="1"/>
  <c r="CB11" i="1" s="1"/>
  <c r="CC11" i="1" s="1"/>
  <c r="CD11" i="1" s="1"/>
  <c r="CE11" i="1" s="1"/>
  <c r="CF11" i="1" s="1"/>
  <c r="CG11" i="1" s="1"/>
  <c r="CH11" i="1" s="1"/>
  <c r="CI11" i="1" s="1"/>
  <c r="CJ13" i="1"/>
  <c r="CJ14" i="1" s="1"/>
  <c r="CJ15" i="1"/>
  <c r="CJ16" i="1"/>
  <c r="CJ17" i="1" s="1"/>
  <c r="CJ18" i="1" s="1"/>
  <c r="CJ19" i="1" s="1"/>
  <c r="CJ20" i="1" s="1"/>
  <c r="CJ21" i="1" s="1"/>
  <c r="CJ22" i="1" s="1"/>
  <c r="CJ23" i="1" s="1"/>
  <c r="CJ24" i="1" s="1"/>
  <c r="CJ25" i="1" s="1"/>
  <c r="CJ26" i="1" s="1"/>
  <c r="CJ27" i="1" s="1"/>
  <c r="CJ28" i="1" s="1"/>
  <c r="CJ29" i="1" s="1"/>
  <c r="CJ30" i="1" s="1"/>
  <c r="CJ31" i="1" s="1"/>
  <c r="CJ32" i="1" s="1"/>
  <c r="CJ33" i="1" s="1"/>
  <c r="CJ34" i="1" s="1"/>
  <c r="CJ35" i="1" s="1"/>
  <c r="CJ36" i="1" s="1"/>
  <c r="CJ37" i="1" s="1"/>
  <c r="CJ38" i="1" s="1"/>
  <c r="CJ39" i="1" s="1"/>
  <c r="CJ40" i="1" s="1"/>
  <c r="CJ41" i="1" s="1"/>
  <c r="CJ42" i="1" s="1"/>
  <c r="CJ43" i="1" s="1"/>
  <c r="CJ44" i="1" s="1"/>
  <c r="CJ45" i="1" s="1"/>
  <c r="CJ46" i="1" s="1"/>
  <c r="CJ47" i="1" s="1"/>
  <c r="CJ48" i="1" s="1"/>
  <c r="CJ49" i="1" s="1"/>
  <c r="CJ50" i="1" s="1"/>
  <c r="CJ51" i="1" s="1"/>
  <c r="CJ52" i="1" s="1"/>
  <c r="CJ53" i="1" s="1"/>
  <c r="CJ54" i="1" s="1"/>
  <c r="CJ55" i="1" s="1"/>
  <c r="CJ56" i="1" s="1"/>
  <c r="CJ57" i="1" s="1"/>
  <c r="CJ58" i="1" s="1"/>
  <c r="CJ59" i="1" s="1"/>
  <c r="CJ60" i="1" s="1"/>
  <c r="CJ61" i="1" s="1"/>
  <c r="CJ62" i="1" s="1"/>
  <c r="CJ63" i="1" s="1"/>
  <c r="CJ64" i="1" s="1"/>
  <c r="CJ65" i="1" s="1"/>
  <c r="CJ66" i="1" s="1"/>
  <c r="CJ67" i="1" s="1"/>
  <c r="CJ68" i="1" s="1"/>
  <c r="CJ69" i="1" s="1"/>
  <c r="CJ70" i="1" s="1"/>
  <c r="CJ71" i="1" s="1"/>
  <c r="CJ72" i="1" s="1"/>
  <c r="CJ73" i="1" s="1"/>
  <c r="CJ74" i="1" s="1"/>
  <c r="CJ75" i="1" s="1"/>
  <c r="CJ76" i="1" s="1"/>
  <c r="CJ77" i="1" s="1"/>
  <c r="CJ78" i="1" s="1"/>
  <c r="CJ79" i="1" s="1"/>
  <c r="CJ80" i="1" s="1"/>
  <c r="CJ81" i="1" s="1"/>
  <c r="CJ82" i="1" s="1"/>
  <c r="CJ83" i="1" s="1"/>
  <c r="CJ84" i="1" s="1"/>
  <c r="CJ85" i="1" s="1"/>
  <c r="CJ86" i="1" s="1"/>
  <c r="CJ87" i="1" s="1"/>
  <c r="CJ88" i="1" s="1"/>
  <c r="CJ89" i="1" s="1"/>
  <c r="CJ90" i="1" s="1"/>
  <c r="CJ91" i="1" s="1"/>
  <c r="CJ92" i="1" s="1"/>
  <c r="CJ93" i="1" s="1"/>
  <c r="CJ94" i="1" s="1"/>
  <c r="CJ95" i="1" s="1"/>
  <c r="CJ96" i="1" s="1"/>
  <c r="CJ97" i="1" s="1"/>
  <c r="D3" i="1"/>
  <c r="G4" i="1" s="1"/>
  <c r="D4" i="1"/>
  <c r="F4" i="11"/>
  <c r="K14" i="4"/>
  <c r="K16" i="4"/>
  <c r="B8" i="11" s="1"/>
  <c r="B7" i="11"/>
  <c r="F4" i="13"/>
  <c r="F5" i="13" s="1"/>
  <c r="F6" i="13" s="1"/>
  <c r="F7" i="13" s="1"/>
  <c r="F8" i="13" s="1"/>
  <c r="F9" i="13" s="1"/>
  <c r="F10" i="13" s="1"/>
  <c r="F11" i="13" s="1"/>
  <c r="F12" i="13" s="1"/>
  <c r="F13" i="13" s="1"/>
  <c r="F14" i="13" s="1"/>
  <c r="F15" i="13" s="1"/>
  <c r="F16" i="13" s="1"/>
  <c r="F17" i="13" s="1"/>
  <c r="F18" i="13" s="1"/>
  <c r="F19" i="13" s="1"/>
  <c r="F20" i="13" s="1"/>
  <c r="F21" i="13" s="1"/>
  <c r="F22" i="13" s="1"/>
  <c r="F23" i="13" s="1"/>
  <c r="F24" i="13" s="1"/>
  <c r="F25" i="13" s="1"/>
  <c r="F26" i="13" s="1"/>
  <c r="F27" i="13" s="1"/>
  <c r="F28" i="13" s="1"/>
  <c r="F29" i="13" s="1"/>
  <c r="F30" i="13" s="1"/>
  <c r="F31" i="13" s="1"/>
  <c r="F32" i="13" s="1"/>
  <c r="F33" i="13" s="1"/>
  <c r="F34" i="13" s="1"/>
  <c r="F35" i="13" s="1"/>
  <c r="F36" i="13" s="1"/>
  <c r="F37" i="13" s="1"/>
  <c r="F38" i="13" s="1"/>
  <c r="F39" i="13" s="1"/>
  <c r="F40" i="13" s="1"/>
  <c r="F41" i="13" s="1"/>
  <c r="F42" i="13" s="1"/>
  <c r="F43" i="13" s="1"/>
  <c r="F44" i="13" s="1"/>
  <c r="F45" i="13" s="1"/>
  <c r="F46" i="13" s="1"/>
  <c r="F47" i="13" s="1"/>
  <c r="F48" i="13" s="1"/>
  <c r="F49" i="13" s="1"/>
  <c r="F50" i="13" s="1"/>
  <c r="F51" i="13" s="1"/>
  <c r="F52" i="13" s="1"/>
  <c r="F53" i="13" s="1"/>
  <c r="F54" i="13" s="1"/>
  <c r="F55" i="13" s="1"/>
  <c r="F56" i="13" s="1"/>
  <c r="F57" i="13" s="1"/>
  <c r="F58" i="13" s="1"/>
  <c r="F59" i="13" s="1"/>
  <c r="F60" i="13" s="1"/>
  <c r="F61" i="13" s="1"/>
  <c r="F62" i="13" s="1"/>
  <c r="F63" i="13" s="1"/>
  <c r="F64" i="13" s="1"/>
  <c r="F65" i="13" s="1"/>
  <c r="F66" i="13" s="1"/>
  <c r="F67" i="13" s="1"/>
  <c r="F68" i="13" s="1"/>
  <c r="F69" i="13" s="1"/>
  <c r="F70" i="13" s="1"/>
  <c r="F71" i="13" s="1"/>
  <c r="F72" i="13" s="1"/>
  <c r="F73" i="13" s="1"/>
  <c r="F74" i="13" s="1"/>
  <c r="F75" i="13" s="1"/>
  <c r="F76" i="13" s="1"/>
  <c r="F77" i="13" s="1"/>
  <c r="F78" i="13" s="1"/>
  <c r="F79" i="13" s="1"/>
  <c r="F80" i="13" s="1"/>
  <c r="F81" i="13" s="1"/>
  <c r="F82" i="13" s="1"/>
  <c r="F83" i="13" s="1"/>
  <c r="F84" i="13" s="1"/>
  <c r="F85" i="13" s="1"/>
  <c r="F86" i="13" s="1"/>
  <c r="F87" i="13" s="1"/>
  <c r="F88" i="13" s="1"/>
  <c r="F89" i="13" s="1"/>
  <c r="F90" i="13" s="1"/>
  <c r="F91" i="13" s="1"/>
  <c r="F92" i="13" s="1"/>
  <c r="F93" i="13" s="1"/>
  <c r="F94" i="13" s="1"/>
  <c r="F95" i="13" s="1"/>
  <c r="F96" i="13" s="1"/>
  <c r="F97" i="13" s="1"/>
  <c r="F98" i="13" s="1"/>
  <c r="F99" i="13" s="1"/>
  <c r="F100" i="13" s="1"/>
  <c r="F101" i="13" s="1"/>
  <c r="F102" i="13" s="1"/>
  <c r="F103" i="13" s="1"/>
  <c r="F104" i="13" s="1"/>
  <c r="F105" i="13" s="1"/>
  <c r="F106" i="13" s="1"/>
  <c r="F107" i="13" s="1"/>
  <c r="F108" i="13" s="1"/>
  <c r="F109" i="13" s="1"/>
  <c r="F110" i="13" s="1"/>
  <c r="F111" i="13" s="1"/>
  <c r="F112" i="13" s="1"/>
  <c r="F113" i="13" s="1"/>
  <c r="F114" i="13" s="1"/>
  <c r="F115" i="13" s="1"/>
  <c r="F116" i="13" s="1"/>
  <c r="F117" i="13" s="1"/>
  <c r="F118" i="13" s="1"/>
  <c r="F119" i="13" s="1"/>
  <c r="F120" i="13" s="1"/>
  <c r="F121" i="13" s="1"/>
  <c r="F122" i="13" s="1"/>
  <c r="F123" i="13" s="1"/>
  <c r="F124" i="13" s="1"/>
  <c r="F125" i="13" s="1"/>
  <c r="F126" i="13" s="1"/>
  <c r="F127" i="13" s="1"/>
  <c r="F128" i="13" s="1"/>
  <c r="F129" i="13" s="1"/>
  <c r="F130" i="13" s="1"/>
  <c r="F131" i="13" s="1"/>
  <c r="F132" i="13" s="1"/>
  <c r="F133" i="13" s="1"/>
  <c r="F134" i="13" s="1"/>
  <c r="F135" i="13" s="1"/>
  <c r="F136" i="13" s="1"/>
  <c r="F137" i="13" s="1"/>
  <c r="F138" i="13" s="1"/>
  <c r="F139" i="13" s="1"/>
  <c r="F140" i="13" s="1"/>
  <c r="F141" i="13" s="1"/>
  <c r="F142" i="13" s="1"/>
  <c r="F143" i="13" s="1"/>
  <c r="F144" i="13" s="1"/>
  <c r="F145" i="13" s="1"/>
  <c r="F146" i="13" s="1"/>
  <c r="F147" i="13" s="1"/>
  <c r="F148" i="13" s="1"/>
  <c r="F149" i="13" s="1"/>
  <c r="F150" i="13" s="1"/>
  <c r="F151" i="13" s="1"/>
  <c r="F152" i="13" s="1"/>
  <c r="F153" i="13" s="1"/>
  <c r="F154" i="13" s="1"/>
  <c r="F155" i="13" s="1"/>
  <c r="F156" i="13" s="1"/>
  <c r="F157" i="13" s="1"/>
  <c r="F158" i="13" s="1"/>
  <c r="F159" i="13" s="1"/>
  <c r="F160" i="13" s="1"/>
  <c r="F161" i="13" s="1"/>
  <c r="F162" i="13" s="1"/>
  <c r="F163" i="13" s="1"/>
  <c r="F164" i="13" s="1"/>
  <c r="F165" i="13" s="1"/>
  <c r="F166" i="13" s="1"/>
  <c r="F167" i="13" s="1"/>
  <c r="F168" i="13" s="1"/>
  <c r="F169" i="13" s="1"/>
  <c r="F170" i="13" s="1"/>
  <c r="F171" i="13" s="1"/>
  <c r="F172" i="13" s="1"/>
  <c r="F173" i="13" s="1"/>
  <c r="F174" i="13" s="1"/>
  <c r="F175" i="13" s="1"/>
  <c r="F176" i="13" s="1"/>
  <c r="F177" i="13" s="1"/>
  <c r="F178" i="13" s="1"/>
  <c r="F179" i="13" s="1"/>
  <c r="F180" i="13" s="1"/>
  <c r="F181" i="13" s="1"/>
  <c r="F182" i="13" s="1"/>
  <c r="F183" i="13" s="1"/>
  <c r="F184" i="13" s="1"/>
  <c r="F185" i="13" s="1"/>
  <c r="F186" i="13" s="1"/>
  <c r="F187" i="13" s="1"/>
  <c r="F188" i="13" s="1"/>
  <c r="F189" i="13" s="1"/>
  <c r="F190" i="13" s="1"/>
  <c r="F191" i="13" s="1"/>
  <c r="F192" i="13" s="1"/>
  <c r="F193" i="13" s="1"/>
  <c r="F194" i="13" s="1"/>
  <c r="F195" i="13" s="1"/>
  <c r="F196" i="13" s="1"/>
  <c r="F197" i="13" s="1"/>
  <c r="F198" i="13" s="1"/>
  <c r="F199" i="13" s="1"/>
  <c r="F200" i="13" s="1"/>
  <c r="F201" i="13" s="1"/>
  <c r="F202" i="13" s="1"/>
  <c r="F203" i="13" s="1"/>
  <c r="F204" i="13" s="1"/>
  <c r="F205" i="13" s="1"/>
  <c r="F206" i="13" s="1"/>
  <c r="F207" i="13" s="1"/>
  <c r="F208" i="13" s="1"/>
  <c r="F209" i="13" s="1"/>
  <c r="F210" i="13" s="1"/>
  <c r="F211" i="13" s="1"/>
  <c r="F212" i="13" s="1"/>
  <c r="F213" i="13" s="1"/>
  <c r="F214" i="13" s="1"/>
  <c r="F215" i="13" s="1"/>
  <c r="F216" i="13" s="1"/>
  <c r="F217" i="13" s="1"/>
  <c r="F218" i="13" s="1"/>
  <c r="F219" i="13" s="1"/>
  <c r="F220" i="13" s="1"/>
  <c r="F221" i="13" s="1"/>
  <c r="F222" i="13" s="1"/>
  <c r="F223" i="13" s="1"/>
  <c r="F224" i="13" s="1"/>
  <c r="F225" i="13" s="1"/>
  <c r="F226" i="13" s="1"/>
  <c r="F227" i="13" s="1"/>
  <c r="F228" i="13" s="1"/>
  <c r="F229" i="13" s="1"/>
  <c r="F230" i="13" s="1"/>
  <c r="F231" i="13" s="1"/>
  <c r="F232" i="13" s="1"/>
  <c r="F233" i="13" s="1"/>
  <c r="F234" i="13" s="1"/>
  <c r="F235" i="13" s="1"/>
  <c r="F236" i="13" s="1"/>
  <c r="F237" i="13" s="1"/>
  <c r="F238" i="13" s="1"/>
  <c r="F239" i="13" s="1"/>
  <c r="F240" i="13" s="1"/>
  <c r="F241" i="13" s="1"/>
  <c r="F242" i="13" s="1"/>
  <c r="F243" i="13" s="1"/>
  <c r="F244" i="13" s="1"/>
  <c r="F245" i="13" s="1"/>
  <c r="F246" i="13" s="1"/>
  <c r="F247" i="13" s="1"/>
  <c r="F248" i="13" s="1"/>
  <c r="F249" i="13" s="1"/>
  <c r="F250" i="13" s="1"/>
  <c r="F251" i="13" s="1"/>
  <c r="F252" i="13" s="1"/>
  <c r="F253" i="13" s="1"/>
  <c r="F254" i="13" s="1"/>
  <c r="F255" i="13" s="1"/>
  <c r="F256" i="13" s="1"/>
  <c r="F257" i="13" s="1"/>
  <c r="F258" i="13" s="1"/>
  <c r="F259" i="13" s="1"/>
  <c r="F260" i="13" s="1"/>
  <c r="F261" i="13" s="1"/>
  <c r="F262" i="13" s="1"/>
  <c r="F263" i="13" s="1"/>
  <c r="F264" i="13" s="1"/>
  <c r="F265" i="13" s="1"/>
  <c r="F266" i="13" s="1"/>
  <c r="F267" i="13" s="1"/>
  <c r="F268" i="13" s="1"/>
  <c r="F269" i="13" s="1"/>
  <c r="F270" i="13" s="1"/>
  <c r="F271" i="13" s="1"/>
  <c r="F272" i="13" s="1"/>
  <c r="F273" i="13" s="1"/>
  <c r="F274" i="13" s="1"/>
  <c r="F275" i="13" s="1"/>
  <c r="F276" i="13" s="1"/>
  <c r="F277" i="13" s="1"/>
  <c r="F278" i="13" s="1"/>
  <c r="F279" i="13" s="1"/>
  <c r="F280" i="13" s="1"/>
  <c r="F281" i="13" s="1"/>
  <c r="F282" i="13" s="1"/>
  <c r="F283" i="13" s="1"/>
  <c r="F284" i="13" s="1"/>
  <c r="F285" i="13" s="1"/>
  <c r="F286" i="13" s="1"/>
  <c r="F287" i="13" s="1"/>
  <c r="F288" i="13" s="1"/>
  <c r="F289" i="13" s="1"/>
  <c r="F290" i="13" s="1"/>
  <c r="F291" i="13" s="1"/>
  <c r="F292" i="13" s="1"/>
  <c r="F293" i="13" s="1"/>
  <c r="F294" i="13" s="1"/>
  <c r="F295" i="13" s="1"/>
  <c r="F296" i="13" s="1"/>
  <c r="F297" i="13" s="1"/>
  <c r="F298" i="13" s="1"/>
  <c r="F299" i="13" s="1"/>
  <c r="F300" i="13" s="1"/>
  <c r="F301" i="13" s="1"/>
  <c r="F302" i="13" s="1"/>
  <c r="F303" i="13" s="1"/>
  <c r="F304" i="13" s="1"/>
  <c r="F305" i="13" s="1"/>
  <c r="F306" i="13" s="1"/>
  <c r="F307" i="13" s="1"/>
  <c r="F308" i="13" s="1"/>
  <c r="F309" i="13" s="1"/>
  <c r="F310" i="13" s="1"/>
  <c r="F311" i="13" s="1"/>
  <c r="F312" i="13" s="1"/>
  <c r="F313" i="13" s="1"/>
  <c r="F314" i="13" s="1"/>
  <c r="F315" i="13" s="1"/>
  <c r="F316" i="13" s="1"/>
  <c r="F317" i="13" s="1"/>
  <c r="F318" i="13" s="1"/>
  <c r="F319" i="13" s="1"/>
  <c r="F320" i="13" s="1"/>
  <c r="F321" i="13" s="1"/>
  <c r="F322" i="13" s="1"/>
  <c r="F323" i="13" s="1"/>
  <c r="F324" i="13" s="1"/>
  <c r="F325" i="13" s="1"/>
  <c r="F326" i="13" s="1"/>
  <c r="F327" i="13" s="1"/>
  <c r="F328" i="13" s="1"/>
  <c r="F329" i="13" s="1"/>
  <c r="F330" i="13" s="1"/>
  <c r="F331" i="13" s="1"/>
  <c r="F332" i="13" s="1"/>
  <c r="F333" i="13" s="1"/>
  <c r="F334" i="13" s="1"/>
  <c r="F335" i="13" s="1"/>
  <c r="F336" i="13" s="1"/>
  <c r="F337" i="13" s="1"/>
  <c r="F338" i="13" s="1"/>
  <c r="F339" i="13" s="1"/>
  <c r="F340" i="13" s="1"/>
  <c r="F341" i="13" s="1"/>
  <c r="F342" i="13" s="1"/>
  <c r="F343" i="13" s="1"/>
  <c r="F344" i="13" s="1"/>
  <c r="F345" i="13" s="1"/>
  <c r="F346" i="13" s="1"/>
  <c r="F347" i="13" s="1"/>
  <c r="F348" i="13" s="1"/>
  <c r="F349" i="13" s="1"/>
  <c r="F350" i="13" s="1"/>
  <c r="F351" i="13" s="1"/>
  <c r="F352" i="13" s="1"/>
  <c r="F353" i="13" s="1"/>
  <c r="F354" i="13" s="1"/>
  <c r="F355" i="13" s="1"/>
  <c r="F356" i="13" s="1"/>
  <c r="F357" i="13" s="1"/>
  <c r="F358" i="13" s="1"/>
  <c r="F359" i="13" s="1"/>
  <c r="F360" i="13" s="1"/>
  <c r="F361" i="13" s="1"/>
  <c r="F362" i="13" s="1"/>
  <c r="F363" i="13" s="1"/>
  <c r="F364" i="13" s="1"/>
  <c r="F365" i="13" s="1"/>
  <c r="F366" i="13" s="1"/>
  <c r="F367" i="13" s="1"/>
  <c r="F368" i="13" s="1"/>
  <c r="F369" i="13" s="1"/>
  <c r="F370" i="13" s="1"/>
  <c r="F371" i="13" s="1"/>
  <c r="F372" i="13" s="1"/>
  <c r="F373" i="13" s="1"/>
  <c r="F374" i="13" s="1"/>
  <c r="F375" i="13" s="1"/>
  <c r="F376" i="13" s="1"/>
  <c r="F377" i="13" s="1"/>
  <c r="F378" i="13" s="1"/>
  <c r="F379" i="13" s="1"/>
  <c r="F380" i="13" s="1"/>
  <c r="F381" i="13" s="1"/>
  <c r="F382" i="13" s="1"/>
  <c r="F383" i="13" s="1"/>
  <c r="F384" i="13" s="1"/>
  <c r="F385" i="13" s="1"/>
  <c r="F386" i="13" s="1"/>
  <c r="F387" i="13" s="1"/>
  <c r="F388" i="13" s="1"/>
  <c r="F389" i="13" s="1"/>
  <c r="F390" i="13" s="1"/>
  <c r="F391" i="13" s="1"/>
  <c r="F392" i="13" s="1"/>
  <c r="F393" i="13" s="1"/>
  <c r="F394" i="13" s="1"/>
  <c r="F395" i="13" s="1"/>
  <c r="F396" i="13" s="1"/>
  <c r="F397" i="13" s="1"/>
  <c r="F398" i="13" s="1"/>
  <c r="F399" i="13" s="1"/>
  <c r="F400" i="13" s="1"/>
  <c r="F401" i="13" s="1"/>
  <c r="F402" i="13" s="1"/>
  <c r="F403" i="13" s="1"/>
  <c r="F404" i="13" s="1"/>
  <c r="F405" i="13" s="1"/>
  <c r="F406" i="13" s="1"/>
  <c r="F407" i="13" s="1"/>
  <c r="F408" i="13" s="1"/>
  <c r="F409" i="13" s="1"/>
  <c r="F410" i="13" s="1"/>
  <c r="F411" i="13" s="1"/>
  <c r="F412" i="13" s="1"/>
  <c r="F413" i="13" s="1"/>
  <c r="F414" i="13" s="1"/>
  <c r="F415" i="13" s="1"/>
  <c r="F416" i="13" s="1"/>
  <c r="F417" i="13" s="1"/>
  <c r="F418" i="13" s="1"/>
  <c r="F419" i="13" s="1"/>
  <c r="F420" i="13" s="1"/>
  <c r="F421" i="13" s="1"/>
  <c r="F422" i="13" s="1"/>
  <c r="F423" i="13" s="1"/>
  <c r="F424" i="13" s="1"/>
  <c r="F425" i="13" s="1"/>
  <c r="F426" i="13" s="1"/>
  <c r="F427" i="13" s="1"/>
  <c r="F428" i="13" s="1"/>
  <c r="F429" i="13" s="1"/>
  <c r="F430" i="13" s="1"/>
  <c r="F431" i="13" s="1"/>
  <c r="F432" i="13" s="1"/>
  <c r="F433" i="13" s="1"/>
  <c r="F434" i="13" s="1"/>
  <c r="F435" i="13" s="1"/>
  <c r="F436" i="13" s="1"/>
  <c r="F437" i="13" s="1"/>
  <c r="F438" i="13" s="1"/>
  <c r="F439" i="13" s="1"/>
  <c r="F440" i="13" s="1"/>
  <c r="F441" i="13" s="1"/>
  <c r="F442" i="13" s="1"/>
  <c r="F443" i="13" s="1"/>
  <c r="F444" i="13" s="1"/>
  <c r="F445" i="13" s="1"/>
  <c r="F446" i="13" s="1"/>
  <c r="F447" i="13" s="1"/>
  <c r="F448" i="13" s="1"/>
  <c r="F449" i="13" s="1"/>
  <c r="F450" i="13" s="1"/>
  <c r="F451" i="13" s="1"/>
  <c r="F452" i="13" s="1"/>
  <c r="F453" i="13" s="1"/>
  <c r="F454" i="13" s="1"/>
  <c r="F455" i="13" s="1"/>
  <c r="F456" i="13" s="1"/>
  <c r="F457" i="13" s="1"/>
  <c r="F458" i="13" s="1"/>
  <c r="F459" i="13" s="1"/>
  <c r="F460" i="13" s="1"/>
  <c r="F461" i="13" s="1"/>
  <c r="F462" i="13" s="1"/>
  <c r="F463" i="13" s="1"/>
  <c r="F464" i="13" s="1"/>
  <c r="F465" i="13" s="1"/>
  <c r="F466" i="13" s="1"/>
  <c r="F467" i="13" s="1"/>
  <c r="F468" i="13" s="1"/>
  <c r="F469" i="13" s="1"/>
  <c r="F470" i="13" s="1"/>
  <c r="F471" i="13" s="1"/>
  <c r="F472" i="13" s="1"/>
  <c r="F473" i="13" s="1"/>
  <c r="F474" i="13" s="1"/>
  <c r="F475" i="13" s="1"/>
  <c r="F476" i="13" s="1"/>
  <c r="F477" i="13" s="1"/>
  <c r="F478" i="13" s="1"/>
  <c r="F479" i="13" s="1"/>
  <c r="F480" i="13" s="1"/>
  <c r="F481" i="13" s="1"/>
  <c r="F482" i="13" s="1"/>
  <c r="F483" i="13" s="1"/>
  <c r="F484" i="13" s="1"/>
  <c r="F485" i="13" s="1"/>
  <c r="F486" i="13" s="1"/>
  <c r="F487" i="13" s="1"/>
  <c r="F488" i="13" s="1"/>
  <c r="F489" i="13" s="1"/>
  <c r="F490" i="13" s="1"/>
  <c r="F491" i="13" s="1"/>
  <c r="F492" i="13" s="1"/>
  <c r="F493" i="13" s="1"/>
  <c r="F494" i="13" s="1"/>
  <c r="F495" i="13" s="1"/>
  <c r="F496" i="13" s="1"/>
  <c r="F497" i="13" s="1"/>
  <c r="F498" i="13" s="1"/>
  <c r="F499" i="13" s="1"/>
  <c r="F500" i="13" s="1"/>
  <c r="F501" i="13" s="1"/>
  <c r="F502" i="13" s="1"/>
  <c r="F503" i="13" s="1"/>
  <c r="F504" i="13" s="1"/>
  <c r="F505" i="13" s="1"/>
  <c r="F506" i="13" s="1"/>
  <c r="F507" i="13" s="1"/>
  <c r="F508" i="13" s="1"/>
  <c r="F509" i="13" s="1"/>
  <c r="F510" i="13" s="1"/>
  <c r="F511" i="13" s="1"/>
  <c r="F512" i="13" s="1"/>
  <c r="F513" i="13" s="1"/>
  <c r="F514" i="13" s="1"/>
  <c r="F515" i="13" s="1"/>
  <c r="F516" i="13" s="1"/>
  <c r="F517" i="13" s="1"/>
  <c r="F518" i="13" s="1"/>
  <c r="F519" i="13" s="1"/>
  <c r="F520" i="13" s="1"/>
  <c r="F521" i="13" s="1"/>
  <c r="F522" i="13" s="1"/>
  <c r="F523" i="13" s="1"/>
  <c r="F524" i="13" s="1"/>
  <c r="F525" i="13" s="1"/>
  <c r="F526" i="13" s="1"/>
  <c r="F527" i="13" s="1"/>
  <c r="F528" i="13" s="1"/>
  <c r="F529" i="13" s="1"/>
  <c r="F530" i="13" s="1"/>
  <c r="F531" i="13" s="1"/>
  <c r="F532" i="13" s="1"/>
  <c r="F533" i="13" s="1"/>
  <c r="F534" i="13" s="1"/>
  <c r="F535" i="13" s="1"/>
  <c r="F536" i="13" s="1"/>
  <c r="F537" i="13" s="1"/>
  <c r="F538" i="13" s="1"/>
  <c r="F539" i="13" s="1"/>
  <c r="F540" i="13" s="1"/>
  <c r="F541" i="13" s="1"/>
  <c r="F542" i="13" s="1"/>
  <c r="F543" i="13" s="1"/>
  <c r="F544" i="13" s="1"/>
  <c r="F545" i="13" s="1"/>
  <c r="F546" i="13" s="1"/>
  <c r="F547" i="13" s="1"/>
  <c r="F548" i="13" s="1"/>
  <c r="F549" i="13" s="1"/>
  <c r="F550" i="13" s="1"/>
  <c r="F551" i="13" s="1"/>
  <c r="F552" i="13" s="1"/>
  <c r="F553" i="13" s="1"/>
  <c r="F554" i="13" s="1"/>
  <c r="F555" i="13" s="1"/>
  <c r="F556" i="13" s="1"/>
  <c r="F557" i="13" s="1"/>
  <c r="F558" i="13" s="1"/>
  <c r="F559" i="13" s="1"/>
  <c r="F560" i="13" s="1"/>
  <c r="F561" i="13" s="1"/>
  <c r="F562" i="13" s="1"/>
  <c r="F563" i="13" s="1"/>
  <c r="F564" i="13" s="1"/>
  <c r="F565" i="13" s="1"/>
  <c r="F566" i="13" s="1"/>
  <c r="F567" i="13" s="1"/>
  <c r="F568" i="13" s="1"/>
  <c r="F569" i="13" s="1"/>
  <c r="F570" i="13" s="1"/>
  <c r="F571" i="13" s="1"/>
  <c r="F572" i="13" s="1"/>
  <c r="F573" i="13" s="1"/>
  <c r="F574" i="13" s="1"/>
  <c r="F575" i="13" s="1"/>
  <c r="F576" i="13" s="1"/>
  <c r="F577" i="13" s="1"/>
  <c r="F578" i="13" s="1"/>
  <c r="F579" i="13" s="1"/>
  <c r="F580" i="13" s="1"/>
  <c r="F581" i="13" s="1"/>
  <c r="F582" i="13" s="1"/>
  <c r="F583" i="13" s="1"/>
  <c r="F584" i="13" s="1"/>
  <c r="F585" i="13" s="1"/>
  <c r="F586" i="13" s="1"/>
  <c r="F587" i="13" s="1"/>
  <c r="F588" i="13" s="1"/>
  <c r="F589" i="13" s="1"/>
  <c r="F590" i="13" s="1"/>
  <c r="F591" i="13" s="1"/>
  <c r="F592" i="13" s="1"/>
  <c r="F593" i="13" s="1"/>
  <c r="F594" i="13" s="1"/>
  <c r="F595" i="13" s="1"/>
  <c r="F596" i="13" s="1"/>
  <c r="F597" i="13" s="1"/>
  <c r="F598" i="13" s="1"/>
  <c r="F599" i="13" s="1"/>
  <c r="F600" i="13" s="1"/>
  <c r="F601" i="13" s="1"/>
  <c r="F602" i="13" s="1"/>
  <c r="F603" i="13" s="1"/>
  <c r="F604" i="13" s="1"/>
  <c r="F605" i="13" s="1"/>
  <c r="F606" i="13" s="1"/>
  <c r="F607" i="13" s="1"/>
  <c r="F608" i="13" s="1"/>
  <c r="F609" i="13" s="1"/>
  <c r="F610" i="13" s="1"/>
  <c r="F611" i="13" s="1"/>
  <c r="F612" i="13" s="1"/>
  <c r="F613" i="13" s="1"/>
  <c r="F614" i="13" s="1"/>
  <c r="F615" i="13" s="1"/>
  <c r="F616" i="13" s="1"/>
  <c r="F617" i="13" s="1"/>
  <c r="F618" i="13" s="1"/>
  <c r="F619" i="13" s="1"/>
  <c r="F620" i="13" s="1"/>
  <c r="F621" i="13" s="1"/>
  <c r="F622" i="13" s="1"/>
  <c r="F623" i="13" s="1"/>
  <c r="F624" i="13" s="1"/>
  <c r="F625" i="13" s="1"/>
  <c r="F626" i="13" s="1"/>
  <c r="F627" i="13" s="1"/>
  <c r="F628" i="13" s="1"/>
  <c r="F629" i="13" s="1"/>
  <c r="F630" i="13" s="1"/>
  <c r="F631" i="13" s="1"/>
  <c r="F632" i="13" s="1"/>
  <c r="F633" i="13" s="1"/>
  <c r="F634" i="13" s="1"/>
  <c r="F635" i="13" s="1"/>
  <c r="F636" i="13" s="1"/>
  <c r="F637" i="13" s="1"/>
  <c r="F638" i="13" s="1"/>
  <c r="F639" i="13" s="1"/>
  <c r="F640" i="13" s="1"/>
  <c r="F641" i="13" s="1"/>
  <c r="F642" i="13" s="1"/>
  <c r="F643" i="13" s="1"/>
  <c r="F644" i="13" s="1"/>
  <c r="F645" i="13" s="1"/>
  <c r="F646" i="13" s="1"/>
  <c r="F647" i="13" s="1"/>
  <c r="F648" i="13" s="1"/>
  <c r="F649" i="13" s="1"/>
  <c r="F650" i="13" s="1"/>
  <c r="F651" i="13" s="1"/>
  <c r="F652" i="13" s="1"/>
  <c r="F653" i="13" s="1"/>
  <c r="F654" i="13" s="1"/>
  <c r="F655" i="13" s="1"/>
  <c r="F656" i="13" s="1"/>
  <c r="F657" i="13" s="1"/>
  <c r="F658" i="13" s="1"/>
  <c r="F659" i="13" s="1"/>
  <c r="F660" i="13" s="1"/>
  <c r="F661" i="13" s="1"/>
  <c r="F662" i="13" s="1"/>
  <c r="F663" i="13" s="1"/>
  <c r="F664" i="13" s="1"/>
  <c r="F665" i="13" s="1"/>
  <c r="F666" i="13" s="1"/>
  <c r="F667" i="13" s="1"/>
  <c r="F668" i="13" s="1"/>
  <c r="F669" i="13" s="1"/>
  <c r="F670" i="13" s="1"/>
  <c r="F671" i="13" s="1"/>
  <c r="F672" i="13" s="1"/>
  <c r="F673" i="13" s="1"/>
  <c r="F674" i="13" s="1"/>
  <c r="F675" i="13" s="1"/>
  <c r="F676" i="13" s="1"/>
  <c r="F677" i="13" s="1"/>
  <c r="F678" i="13" s="1"/>
  <c r="F679" i="13" s="1"/>
  <c r="F680" i="13" s="1"/>
  <c r="F681" i="13" s="1"/>
  <c r="F682" i="13" s="1"/>
  <c r="F683" i="13" s="1"/>
  <c r="F684" i="13" s="1"/>
  <c r="F685" i="13" s="1"/>
  <c r="F686" i="13" s="1"/>
  <c r="F687" i="13" s="1"/>
  <c r="F688" i="13" s="1"/>
  <c r="F689" i="13" s="1"/>
  <c r="F690" i="13" s="1"/>
  <c r="F691" i="13" s="1"/>
  <c r="F692" i="13" s="1"/>
  <c r="F693" i="13" s="1"/>
  <c r="F694" i="13" s="1"/>
  <c r="F695" i="13" s="1"/>
  <c r="F696" i="13" s="1"/>
  <c r="F697" i="13" s="1"/>
  <c r="F698" i="13" s="1"/>
  <c r="F699" i="13" s="1"/>
  <c r="F700" i="13" s="1"/>
  <c r="F701" i="13" s="1"/>
  <c r="F702" i="13" s="1"/>
  <c r="F703" i="13" s="1"/>
  <c r="F704" i="13" s="1"/>
  <c r="F705" i="13" s="1"/>
  <c r="F706" i="13" s="1"/>
  <c r="F707" i="13" s="1"/>
  <c r="F708" i="13" s="1"/>
  <c r="F709" i="13" s="1"/>
  <c r="F710" i="13" s="1"/>
  <c r="F711" i="13" s="1"/>
  <c r="F712" i="13" s="1"/>
  <c r="F713" i="13" s="1"/>
  <c r="F714" i="13" s="1"/>
  <c r="F715" i="13" s="1"/>
  <c r="F716" i="13" s="1"/>
  <c r="F717" i="13" s="1"/>
  <c r="F718" i="13" s="1"/>
  <c r="F719" i="13" s="1"/>
  <c r="F720" i="13" s="1"/>
  <c r="F721" i="13" s="1"/>
  <c r="F722" i="13" s="1"/>
  <c r="F723" i="13" s="1"/>
  <c r="F724" i="13" s="1"/>
  <c r="F725" i="13" s="1"/>
  <c r="F726" i="13" s="1"/>
  <c r="F727" i="13" s="1"/>
  <c r="F728" i="13" s="1"/>
  <c r="F729" i="13" s="1"/>
  <c r="F730" i="13" s="1"/>
  <c r="F731" i="13" s="1"/>
  <c r="F732" i="13" s="1"/>
  <c r="F733" i="13" s="1"/>
  <c r="F734" i="13" s="1"/>
  <c r="F735" i="13" s="1"/>
  <c r="F736" i="13" s="1"/>
  <c r="F737" i="13" s="1"/>
  <c r="F738" i="13" s="1"/>
  <c r="F739" i="13" s="1"/>
  <c r="F740" i="13" s="1"/>
  <c r="F741" i="13" s="1"/>
  <c r="F742" i="13" s="1"/>
  <c r="F743" i="13" s="1"/>
  <c r="F744" i="13" s="1"/>
  <c r="F745" i="13" s="1"/>
  <c r="F746" i="13" s="1"/>
  <c r="F747" i="13" s="1"/>
  <c r="F748" i="13" s="1"/>
  <c r="F749" i="13" s="1"/>
  <c r="F750" i="13" s="1"/>
  <c r="F751" i="13" s="1"/>
  <c r="F752" i="13" s="1"/>
  <c r="F753" i="13" s="1"/>
  <c r="F754" i="13" s="1"/>
  <c r="F755" i="13" s="1"/>
  <c r="F756" i="13" s="1"/>
  <c r="F757" i="13" s="1"/>
  <c r="F758" i="13" s="1"/>
  <c r="F759" i="13" s="1"/>
  <c r="F760" i="13" s="1"/>
  <c r="F761" i="13" s="1"/>
  <c r="F762" i="13" s="1"/>
  <c r="F763" i="13" s="1"/>
  <c r="F764" i="13" s="1"/>
  <c r="F765" i="13" s="1"/>
  <c r="F766" i="13" s="1"/>
  <c r="F767" i="13" s="1"/>
  <c r="F768" i="13" s="1"/>
  <c r="F769" i="13" s="1"/>
  <c r="F770" i="13" s="1"/>
  <c r="F771" i="13" s="1"/>
  <c r="F772" i="13" s="1"/>
  <c r="F773" i="13" s="1"/>
  <c r="F774" i="13" s="1"/>
  <c r="F775" i="13" s="1"/>
  <c r="F776" i="13" s="1"/>
  <c r="F777" i="13" s="1"/>
  <c r="F778" i="13" s="1"/>
  <c r="F779" i="13" s="1"/>
  <c r="F780" i="13" s="1"/>
  <c r="F781" i="13" s="1"/>
  <c r="F782" i="13" s="1"/>
  <c r="F783" i="13" s="1"/>
  <c r="F784" i="13" s="1"/>
  <c r="F785" i="13" s="1"/>
  <c r="F786" i="13" s="1"/>
  <c r="F787" i="13" s="1"/>
  <c r="F788" i="13" s="1"/>
  <c r="F789" i="13" s="1"/>
  <c r="F790" i="13" s="1"/>
  <c r="F791" i="13" s="1"/>
  <c r="F792" i="13" s="1"/>
  <c r="F793" i="13" s="1"/>
  <c r="F794" i="13" s="1"/>
  <c r="F795" i="13" s="1"/>
  <c r="F796" i="13" s="1"/>
  <c r="F797" i="13" s="1"/>
  <c r="F798" i="13" s="1"/>
  <c r="F799" i="13" s="1"/>
  <c r="F800" i="13" s="1"/>
  <c r="F801" i="13" s="1"/>
  <c r="F802" i="13" s="1"/>
  <c r="F803" i="13" s="1"/>
  <c r="F804" i="13"/>
  <c r="F805" i="13" s="1"/>
  <c r="F806" i="13" s="1"/>
  <c r="F807" i="13" s="1"/>
  <c r="F808" i="13" s="1"/>
  <c r="F809" i="13" s="1"/>
  <c r="F810" i="13" s="1"/>
  <c r="F811" i="13" s="1"/>
  <c r="F812" i="13" s="1"/>
  <c r="F813" i="13" s="1"/>
  <c r="F814" i="13" s="1"/>
  <c r="F815" i="13" s="1"/>
  <c r="F816" i="13" s="1"/>
  <c r="F817" i="13" s="1"/>
  <c r="F818" i="13" s="1"/>
  <c r="F819" i="13" s="1"/>
  <c r="F820" i="13" s="1"/>
  <c r="F821" i="13" s="1"/>
  <c r="F822" i="13" s="1"/>
  <c r="F823" i="13" s="1"/>
  <c r="F824" i="13" s="1"/>
  <c r="F825" i="13" s="1"/>
  <c r="F826" i="13" s="1"/>
  <c r="F827" i="13" s="1"/>
  <c r="F828" i="13" s="1"/>
  <c r="F829" i="13" s="1"/>
  <c r="F830" i="13" s="1"/>
  <c r="F831" i="13" s="1"/>
  <c r="F832" i="13" s="1"/>
  <c r="F833" i="13" s="1"/>
  <c r="F834" i="13" s="1"/>
  <c r="F835" i="13" s="1"/>
  <c r="F836" i="13" s="1"/>
  <c r="F837" i="13" s="1"/>
  <c r="F838" i="13" s="1"/>
  <c r="F839" i="13" s="1"/>
  <c r="F840" i="13" s="1"/>
  <c r="F841" i="13" s="1"/>
  <c r="F842" i="13" s="1"/>
  <c r="F843" i="13" s="1"/>
  <c r="F844" i="13" s="1"/>
  <c r="F845" i="13" s="1"/>
  <c r="F846" i="13" s="1"/>
  <c r="F847" i="13" s="1"/>
  <c r="F848" i="13" s="1"/>
  <c r="F849" i="13" s="1"/>
  <c r="F850" i="13" s="1"/>
  <c r="F851" i="13" s="1"/>
  <c r="F852" i="13" s="1"/>
  <c r="F853" i="13" s="1"/>
  <c r="F854" i="13" s="1"/>
  <c r="F855" i="13" s="1"/>
  <c r="F856" i="13" s="1"/>
  <c r="F857" i="13" s="1"/>
  <c r="F858" i="13" s="1"/>
  <c r="F859" i="13" s="1"/>
  <c r="F860" i="13" s="1"/>
  <c r="F861" i="13" s="1"/>
  <c r="F862" i="13" s="1"/>
  <c r="F863" i="13" s="1"/>
  <c r="F864" i="13" s="1"/>
  <c r="F865" i="13" s="1"/>
  <c r="F866" i="13" s="1"/>
  <c r="F867" i="13" s="1"/>
  <c r="F868" i="13" s="1"/>
  <c r="F869" i="13" s="1"/>
  <c r="F870" i="13" s="1"/>
  <c r="F871" i="13" s="1"/>
  <c r="F872" i="13" s="1"/>
  <c r="F873" i="13" s="1"/>
  <c r="F874" i="13" s="1"/>
  <c r="F875" i="13" s="1"/>
  <c r="F876" i="13" s="1"/>
  <c r="F877" i="13" s="1"/>
  <c r="F878" i="13" s="1"/>
  <c r="F879" i="13" s="1"/>
  <c r="F880" i="13" s="1"/>
  <c r="F881" i="13" s="1"/>
  <c r="F882" i="13" s="1"/>
  <c r="F883" i="13" s="1"/>
  <c r="F884" i="13" s="1"/>
  <c r="F885" i="13" s="1"/>
  <c r="F886" i="13" s="1"/>
  <c r="F887" i="13" s="1"/>
  <c r="F888" i="13" s="1"/>
  <c r="F889" i="13" s="1"/>
  <c r="F890" i="13" s="1"/>
  <c r="F891" i="13" s="1"/>
  <c r="F892" i="13" s="1"/>
  <c r="F893" i="13" s="1"/>
  <c r="F894" i="13" s="1"/>
  <c r="F895" i="13" s="1"/>
  <c r="F896" i="13" s="1"/>
  <c r="F897" i="13" s="1"/>
  <c r="F898" i="13" s="1"/>
  <c r="F899" i="13" s="1"/>
  <c r="F900" i="13" s="1"/>
  <c r="F901" i="13" s="1"/>
  <c r="F902" i="13" s="1"/>
  <c r="F903" i="13" s="1"/>
  <c r="F904" i="13" s="1"/>
  <c r="F905" i="13" s="1"/>
  <c r="F906" i="13" s="1"/>
  <c r="F907" i="13" s="1"/>
  <c r="F908" i="13" s="1"/>
  <c r="F909" i="13" s="1"/>
  <c r="F910" i="13" s="1"/>
  <c r="F911" i="13" s="1"/>
  <c r="F912" i="13" s="1"/>
  <c r="F913" i="13" s="1"/>
  <c r="F914" i="13" s="1"/>
  <c r="F915" i="13" s="1"/>
  <c r="F916" i="13" s="1"/>
  <c r="F917" i="13" s="1"/>
  <c r="F918" i="13" s="1"/>
  <c r="F919" i="13" s="1"/>
  <c r="F920" i="13" s="1"/>
  <c r="F921" i="13" s="1"/>
  <c r="F922" i="13" s="1"/>
  <c r="F923" i="13" s="1"/>
  <c r="F924" i="13" s="1"/>
  <c r="F925" i="13" s="1"/>
  <c r="F926" i="13" s="1"/>
  <c r="F927" i="13" s="1"/>
  <c r="F928" i="13" s="1"/>
  <c r="F929" i="13" s="1"/>
  <c r="F930" i="13" s="1"/>
  <c r="F931" i="13" s="1"/>
  <c r="F932" i="13" s="1"/>
  <c r="F933" i="13" s="1"/>
  <c r="F934" i="13" s="1"/>
  <c r="F935" i="13" s="1"/>
  <c r="F936" i="13" s="1"/>
  <c r="F937" i="13" s="1"/>
  <c r="F938" i="13" s="1"/>
  <c r="F939" i="13" s="1"/>
  <c r="F940" i="13" s="1"/>
  <c r="F941" i="13" s="1"/>
  <c r="F942" i="13" s="1"/>
  <c r="F943" i="13" s="1"/>
  <c r="F944" i="13" s="1"/>
  <c r="F945" i="13" s="1"/>
  <c r="F946" i="13" s="1"/>
  <c r="F947" i="13" s="1"/>
  <c r="F948" i="13" s="1"/>
  <c r="F949" i="13" s="1"/>
  <c r="F950" i="13" s="1"/>
  <c r="F951" i="13" s="1"/>
  <c r="F952" i="13" s="1"/>
  <c r="F953" i="13" s="1"/>
  <c r="F954" i="13" s="1"/>
  <c r="F955" i="13" s="1"/>
  <c r="F956" i="13" s="1"/>
  <c r="F957" i="13" s="1"/>
  <c r="F958" i="13" s="1"/>
  <c r="F959" i="13" s="1"/>
  <c r="F960" i="13" s="1"/>
  <c r="F961" i="13" s="1"/>
  <c r="F962" i="13" s="1"/>
  <c r="F963" i="13" s="1"/>
  <c r="F964" i="13" s="1"/>
  <c r="F965" i="13" s="1"/>
  <c r="F966" i="13" s="1"/>
  <c r="F967" i="13" s="1"/>
  <c r="F968" i="13" s="1"/>
  <c r="F969" i="13" s="1"/>
  <c r="F970" i="13" s="1"/>
  <c r="F971" i="13" s="1"/>
  <c r="F972" i="13" s="1"/>
  <c r="F973" i="13" s="1"/>
  <c r="F974" i="13" s="1"/>
  <c r="F975" i="13" s="1"/>
  <c r="F976" i="13" s="1"/>
  <c r="F977" i="13" s="1"/>
  <c r="F978" i="13" s="1"/>
  <c r="F979" i="13" s="1"/>
  <c r="F980" i="13" s="1"/>
  <c r="F981" i="13" s="1"/>
  <c r="F982" i="13" s="1"/>
  <c r="F983" i="13" s="1"/>
  <c r="F984" i="13" s="1"/>
  <c r="F985" i="13" s="1"/>
  <c r="F986" i="13" s="1"/>
  <c r="F987" i="13" s="1"/>
  <c r="F988" i="13" s="1"/>
  <c r="F989" i="13" s="1"/>
  <c r="F990" i="13" s="1"/>
  <c r="F991" i="13" s="1"/>
  <c r="F992" i="13" s="1"/>
  <c r="F993" i="13" s="1"/>
  <c r="F994" i="13" s="1"/>
  <c r="F995" i="13" s="1"/>
  <c r="F996" i="13" s="1"/>
  <c r="F997" i="13" s="1"/>
  <c r="F998" i="13" s="1"/>
  <c r="F999" i="13" s="1"/>
  <c r="F1000" i="13" s="1"/>
  <c r="F1001" i="13" s="1"/>
  <c r="F1002" i="13" s="1"/>
  <c r="F1003" i="13" s="1"/>
  <c r="F1004" i="13" s="1"/>
  <c r="F1005" i="13" s="1"/>
  <c r="F1006" i="13" s="1"/>
  <c r="F1007" i="13" s="1"/>
  <c r="F1008" i="13" s="1"/>
  <c r="F1009" i="13" s="1"/>
  <c r="F1010" i="13" s="1"/>
  <c r="F1011" i="13" s="1"/>
  <c r="F1012" i="13" s="1"/>
  <c r="F1013" i="13" s="1"/>
  <c r="F1014" i="13" s="1"/>
  <c r="F1015" i="13" s="1"/>
  <c r="F1016" i="13" s="1"/>
  <c r="F1017" i="13" s="1"/>
  <c r="F1018" i="13" s="1"/>
  <c r="F1019" i="13" s="1"/>
  <c r="F1020" i="13" s="1"/>
  <c r="F1021" i="13" s="1"/>
  <c r="F1022" i="13" s="1"/>
  <c r="F1023" i="13" s="1"/>
  <c r="F1024" i="13" s="1"/>
  <c r="F1025" i="13" s="1"/>
  <c r="F1026" i="13" s="1"/>
  <c r="F1027" i="13" s="1"/>
  <c r="F1028" i="13" s="1"/>
  <c r="F1029" i="13" s="1"/>
  <c r="F1030" i="13" s="1"/>
  <c r="F1031" i="13" s="1"/>
  <c r="F1032" i="13" s="1"/>
  <c r="F1033" i="13" s="1"/>
  <c r="F1034" i="13" s="1"/>
  <c r="F1035" i="13" s="1"/>
  <c r="F1036" i="13" s="1"/>
  <c r="F1037" i="13" s="1"/>
  <c r="F1038" i="13" s="1"/>
  <c r="F1039" i="13" s="1"/>
  <c r="F1040" i="13" s="1"/>
  <c r="F1041" i="13" s="1"/>
  <c r="F1042" i="13" s="1"/>
  <c r="F1043" i="13" s="1"/>
  <c r="F1044" i="13" s="1"/>
  <c r="F1045" i="13" s="1"/>
  <c r="F1046" i="13" s="1"/>
  <c r="F1047" i="13" s="1"/>
  <c r="F1048" i="13" s="1"/>
  <c r="F1049" i="13" s="1"/>
  <c r="F1050" i="13" s="1"/>
  <c r="F1051" i="13" s="1"/>
  <c r="F1052" i="13" s="1"/>
  <c r="F1053" i="13" s="1"/>
  <c r="F1054" i="13" s="1"/>
  <c r="F1055" i="13" s="1"/>
  <c r="F1056" i="13" s="1"/>
  <c r="F1057" i="13" s="1"/>
  <c r="F1058" i="13" s="1"/>
  <c r="F1059" i="13" s="1"/>
  <c r="F1060" i="13" s="1"/>
  <c r="F1061" i="13" s="1"/>
  <c r="F1062" i="13" s="1"/>
  <c r="F1063" i="13" s="1"/>
  <c r="F1064" i="13" s="1"/>
  <c r="F1065" i="13" s="1"/>
  <c r="F1066" i="13" s="1"/>
  <c r="F1067" i="13" s="1"/>
  <c r="F1068" i="13" s="1"/>
  <c r="F1069" i="13" s="1"/>
  <c r="F1070" i="13" s="1"/>
  <c r="F1071" i="13" s="1"/>
  <c r="F1072" i="13" s="1"/>
  <c r="F1073" i="13" s="1"/>
  <c r="F1074" i="13" s="1"/>
  <c r="F1075" i="13" s="1"/>
  <c r="F1076" i="13" s="1"/>
  <c r="F1077" i="13" s="1"/>
  <c r="F1078" i="13" s="1"/>
  <c r="F1079" i="13" s="1"/>
  <c r="F1080" i="13" s="1"/>
  <c r="F1081" i="13" s="1"/>
  <c r="F1082" i="13" s="1"/>
  <c r="F1083" i="13" s="1"/>
  <c r="F1084" i="13" s="1"/>
  <c r="F1085" i="13" s="1"/>
  <c r="F1086" i="13" s="1"/>
  <c r="F1087" i="13" s="1"/>
  <c r="F1088" i="13" s="1"/>
  <c r="F1089" i="13" s="1"/>
  <c r="F1090" i="13" s="1"/>
  <c r="F1091" i="13" s="1"/>
  <c r="F1092" i="13" s="1"/>
  <c r="F1093" i="13" s="1"/>
  <c r="F1094" i="13" s="1"/>
  <c r="F1095" i="13" s="1"/>
  <c r="F1096" i="13" s="1"/>
  <c r="F1097" i="13" s="1"/>
  <c r="F1098" i="13" s="1"/>
  <c r="F1099" i="13" s="1"/>
  <c r="F1100" i="13" s="1"/>
  <c r="F1101" i="13" s="1"/>
  <c r="F1102" i="13" s="1"/>
  <c r="F1103" i="13" s="1"/>
  <c r="F1104" i="13" s="1"/>
  <c r="F1105" i="13" s="1"/>
  <c r="F1106" i="13" s="1"/>
  <c r="F1107" i="13" s="1"/>
  <c r="F1108" i="13" s="1"/>
  <c r="F1109" i="13" s="1"/>
  <c r="F1110" i="13" s="1"/>
  <c r="F1111" i="13" s="1"/>
  <c r="F1112" i="13" s="1"/>
  <c r="F1113" i="13" s="1"/>
  <c r="F1114" i="13" s="1"/>
  <c r="F1115" i="13" s="1"/>
  <c r="F1116" i="13" s="1"/>
  <c r="F1117" i="13" s="1"/>
  <c r="F1118" i="13" s="1"/>
  <c r="F1119" i="13" s="1"/>
  <c r="F1120" i="13" s="1"/>
  <c r="F1121" i="13" s="1"/>
  <c r="F1122" i="13" s="1"/>
  <c r="F1123" i="13" s="1"/>
  <c r="F1124" i="13" s="1"/>
  <c r="F1125" i="13" s="1"/>
  <c r="F1126" i="13" s="1"/>
  <c r="F1127" i="13" s="1"/>
  <c r="F1128" i="13" s="1"/>
  <c r="F1129" i="13" s="1"/>
  <c r="F1130" i="13" s="1"/>
  <c r="F1131" i="13" s="1"/>
  <c r="F1132" i="13" s="1"/>
  <c r="F1133" i="13" s="1"/>
  <c r="F1134" i="13" s="1"/>
  <c r="F1135" i="13" s="1"/>
  <c r="F1136" i="13" s="1"/>
  <c r="F1137" i="13" s="1"/>
  <c r="F1138" i="13" s="1"/>
  <c r="F1139" i="13" s="1"/>
  <c r="F1140" i="13" s="1"/>
  <c r="F1141" i="13" s="1"/>
  <c r="F1142" i="13" s="1"/>
  <c r="F1143" i="13" s="1"/>
  <c r="F1144" i="13" s="1"/>
  <c r="F1145" i="13" s="1"/>
  <c r="F1146" i="13" s="1"/>
  <c r="F1147" i="13" s="1"/>
  <c r="F1148" i="13" s="1"/>
  <c r="F1149" i="13" s="1"/>
  <c r="F1150" i="13" s="1"/>
  <c r="F1151" i="13" s="1"/>
  <c r="F1152" i="13" s="1"/>
  <c r="F1153" i="13" s="1"/>
  <c r="F1154" i="13" s="1"/>
  <c r="F1155" i="13" s="1"/>
  <c r="F1156" i="13" s="1"/>
  <c r="F1157" i="13" s="1"/>
  <c r="F1158" i="13" s="1"/>
  <c r="F1159" i="13" s="1"/>
  <c r="F1160" i="13" s="1"/>
  <c r="F1161" i="13" s="1"/>
  <c r="F1162" i="13" s="1"/>
  <c r="F1163" i="13" s="1"/>
  <c r="F1164" i="13" s="1"/>
  <c r="F1165" i="13" s="1"/>
  <c r="F1166" i="13" s="1"/>
  <c r="F1167" i="13" s="1"/>
  <c r="F1168" i="13" s="1"/>
  <c r="F1169" i="13" s="1"/>
  <c r="F1170" i="13" s="1"/>
  <c r="F1171" i="13" s="1"/>
  <c r="F1172" i="13" s="1"/>
  <c r="F1173" i="13" s="1"/>
  <c r="F1174" i="13" s="1"/>
  <c r="F1175" i="13" s="1"/>
  <c r="F1176" i="13" s="1"/>
  <c r="F1177" i="13" s="1"/>
  <c r="F1178" i="13" s="1"/>
  <c r="F1179" i="13" s="1"/>
  <c r="F1180" i="13" s="1"/>
  <c r="F1181" i="13" s="1"/>
  <c r="F1182" i="13" s="1"/>
  <c r="F1183" i="13" s="1"/>
  <c r="F1184" i="13" s="1"/>
  <c r="F1185" i="13" s="1"/>
  <c r="F1186" i="13" s="1"/>
  <c r="F1187" i="13" s="1"/>
  <c r="F1188" i="13" s="1"/>
  <c r="F1189" i="13" s="1"/>
  <c r="F1190" i="13" s="1"/>
  <c r="F1191" i="13" s="1"/>
  <c r="F1192" i="13" s="1"/>
  <c r="F1193" i="13" s="1"/>
  <c r="F1194" i="13" s="1"/>
  <c r="F1195" i="13" s="1"/>
  <c r="F1196" i="13" s="1"/>
  <c r="F1197" i="13" s="1"/>
  <c r="F1198" i="13" s="1"/>
  <c r="F1199" i="13" s="1"/>
  <c r="F1200" i="13" s="1"/>
  <c r="F1201" i="13" s="1"/>
  <c r="F1202" i="13" s="1"/>
  <c r="F1203" i="13" s="1"/>
  <c r="F1204" i="13" s="1"/>
  <c r="F1205" i="13" s="1"/>
  <c r="F1206" i="13" s="1"/>
  <c r="F1207" i="13" s="1"/>
  <c r="F1208" i="13" s="1"/>
  <c r="F1209" i="13" s="1"/>
  <c r="F1210" i="13" s="1"/>
  <c r="F1211" i="13" s="1"/>
  <c r="F1212" i="13" s="1"/>
  <c r="F1213" i="13" s="1"/>
  <c r="F1214" i="13" s="1"/>
  <c r="F1215" i="13" s="1"/>
  <c r="F1216" i="13" s="1"/>
  <c r="F1217" i="13" s="1"/>
  <c r="F1218" i="13" s="1"/>
  <c r="F1219" i="13" s="1"/>
  <c r="F1220" i="13" s="1"/>
  <c r="F1221" i="13" s="1"/>
  <c r="F1222" i="13" s="1"/>
  <c r="F1223" i="13" s="1"/>
  <c r="F1224" i="13" s="1"/>
  <c r="F1225" i="13" s="1"/>
  <c r="F1226" i="13" s="1"/>
  <c r="F1227" i="13" s="1"/>
  <c r="F1228" i="13" s="1"/>
  <c r="F1229" i="13" s="1"/>
  <c r="F1230" i="13" s="1"/>
  <c r="F1231" i="13" s="1"/>
  <c r="F1232" i="13" s="1"/>
  <c r="F1233" i="13" s="1"/>
  <c r="F1234" i="13" s="1"/>
  <c r="F1235" i="13" s="1"/>
  <c r="F1236" i="13" s="1"/>
  <c r="F1237" i="13" s="1"/>
  <c r="F1238" i="13" s="1"/>
  <c r="F1239" i="13" s="1"/>
  <c r="F1240" i="13" s="1"/>
  <c r="F1241" i="13" s="1"/>
  <c r="F1242" i="13" s="1"/>
  <c r="F1243" i="13" s="1"/>
  <c r="F1244" i="13" s="1"/>
  <c r="F1245" i="13" s="1"/>
  <c r="F1246" i="13" s="1"/>
  <c r="F1247" i="13" s="1"/>
  <c r="F1248" i="13" s="1"/>
  <c r="F1249" i="13" s="1"/>
  <c r="F1250" i="13" s="1"/>
  <c r="F1251" i="13" s="1"/>
  <c r="F1252" i="13" s="1"/>
  <c r="F1253" i="13" s="1"/>
  <c r="F1254" i="13" s="1"/>
  <c r="F1255" i="13" s="1"/>
  <c r="F1256" i="13" s="1"/>
  <c r="F1257" i="13" s="1"/>
  <c r="F1258" i="13" s="1"/>
  <c r="F1259" i="13" s="1"/>
  <c r="F1260" i="13" s="1"/>
  <c r="F1261" i="13" s="1"/>
  <c r="F1262" i="13" s="1"/>
  <c r="F1263" i="13" s="1"/>
  <c r="F1264" i="13" s="1"/>
  <c r="F1265" i="13" s="1"/>
  <c r="F1266" i="13" s="1"/>
  <c r="F1267" i="13" s="1"/>
  <c r="F1268" i="13" s="1"/>
  <c r="F1269" i="13" s="1"/>
  <c r="F1270" i="13" s="1"/>
  <c r="F1271" i="13" s="1"/>
  <c r="F1272" i="13" s="1"/>
  <c r="F1273" i="13" s="1"/>
  <c r="F1274" i="13" s="1"/>
  <c r="F1275" i="13" s="1"/>
  <c r="F1276" i="13" s="1"/>
  <c r="F1277" i="13" s="1"/>
  <c r="F1278" i="13" s="1"/>
  <c r="F1279" i="13" s="1"/>
  <c r="F1280" i="13" s="1"/>
  <c r="F1281" i="13" s="1"/>
  <c r="F1282" i="13" s="1"/>
  <c r="F1283" i="13" s="1"/>
  <c r="F1284" i="13" s="1"/>
  <c r="F1285" i="13" s="1"/>
  <c r="F1286" i="13" s="1"/>
  <c r="F1287" i="13" s="1"/>
  <c r="F1288" i="13" s="1"/>
  <c r="F1289" i="13" s="1"/>
  <c r="F1290" i="13" s="1"/>
  <c r="F1291" i="13" s="1"/>
  <c r="F1292" i="13" s="1"/>
  <c r="F1293" i="13" s="1"/>
  <c r="F1294" i="13" s="1"/>
  <c r="F1295" i="13" s="1"/>
  <c r="F1296" i="13" s="1"/>
  <c r="F1297" i="13" s="1"/>
  <c r="F1298" i="13" s="1"/>
  <c r="F1299" i="13" s="1"/>
  <c r="F1300" i="13" s="1"/>
  <c r="F1301" i="13" s="1"/>
  <c r="F1302" i="13" s="1"/>
  <c r="F1303" i="13" s="1"/>
  <c r="F1304" i="13" s="1"/>
  <c r="F1305" i="13" s="1"/>
  <c r="F1306" i="13" s="1"/>
  <c r="F1307" i="13" s="1"/>
  <c r="F1308" i="13" s="1"/>
  <c r="F1309" i="13" s="1"/>
  <c r="F1310" i="13" s="1"/>
  <c r="F1311" i="13" s="1"/>
  <c r="F1312" i="13" s="1"/>
  <c r="F1313" i="13" s="1"/>
  <c r="F1314" i="13" s="1"/>
  <c r="F1315" i="13" s="1"/>
  <c r="F1316" i="13" s="1"/>
  <c r="F1317" i="13" s="1"/>
  <c r="F1318" i="13" s="1"/>
  <c r="F1319" i="13" s="1"/>
  <c r="F1320" i="13" s="1"/>
  <c r="F1321" i="13" s="1"/>
  <c r="F1322" i="13" s="1"/>
  <c r="F1323" i="13" s="1"/>
  <c r="F1324" i="13" s="1"/>
  <c r="F1325" i="13" s="1"/>
  <c r="F1326" i="13" s="1"/>
  <c r="F1327" i="13" s="1"/>
  <c r="F1328" i="13" s="1"/>
  <c r="F1329" i="13" s="1"/>
  <c r="F1330" i="13" s="1"/>
  <c r="F1331" i="13" s="1"/>
  <c r="F1332" i="13" s="1"/>
  <c r="F1333" i="13" s="1"/>
  <c r="F1334" i="13" s="1"/>
  <c r="F1335" i="13" s="1"/>
  <c r="F1336" i="13" s="1"/>
  <c r="F1337" i="13" s="1"/>
  <c r="F1338" i="13" s="1"/>
  <c r="F1339" i="13" s="1"/>
  <c r="F1340" i="13" s="1"/>
  <c r="F1341" i="13" s="1"/>
  <c r="F1342" i="13" s="1"/>
  <c r="F1343" i="13" s="1"/>
  <c r="F1344" i="13" s="1"/>
  <c r="F1345" i="13" s="1"/>
  <c r="F1346" i="13" s="1"/>
  <c r="F1347" i="13" s="1"/>
  <c r="F1348" i="13" s="1"/>
  <c r="F1349" i="13" s="1"/>
  <c r="F1350" i="13" s="1"/>
  <c r="F1351" i="13" s="1"/>
  <c r="F1352" i="13" s="1"/>
  <c r="F1353" i="13" s="1"/>
  <c r="F1354" i="13" s="1"/>
  <c r="F1355" i="13" s="1"/>
  <c r="F1356" i="13" s="1"/>
  <c r="F1357" i="13" s="1"/>
  <c r="F1358" i="13" s="1"/>
  <c r="F1359" i="13" s="1"/>
  <c r="F1360" i="13" s="1"/>
  <c r="F1361" i="13" s="1"/>
  <c r="F1362" i="13" s="1"/>
  <c r="F1363" i="13" s="1"/>
  <c r="F1364" i="13" s="1"/>
  <c r="F1365" i="13" s="1"/>
  <c r="F1366" i="13" s="1"/>
  <c r="F1367" i="13" s="1"/>
  <c r="F1368" i="13" s="1"/>
  <c r="F1369" i="13" s="1"/>
  <c r="F1370" i="13" s="1"/>
  <c r="F1371" i="13" s="1"/>
  <c r="F1372" i="13" s="1"/>
  <c r="F1373" i="13" s="1"/>
  <c r="F1374" i="13" s="1"/>
  <c r="F1375" i="13" s="1"/>
  <c r="F1376" i="13" s="1"/>
  <c r="F1377" i="13" s="1"/>
  <c r="F1378" i="13" s="1"/>
  <c r="F1379" i="13" s="1"/>
  <c r="F1380" i="13" s="1"/>
  <c r="F1381" i="13" s="1"/>
  <c r="F1382" i="13" s="1"/>
  <c r="F1383" i="13" s="1"/>
  <c r="F1384" i="13" s="1"/>
  <c r="F1385" i="13" s="1"/>
  <c r="F1386" i="13" s="1"/>
  <c r="F1387" i="13" s="1"/>
  <c r="F1388" i="13" s="1"/>
  <c r="F1389" i="13" s="1"/>
  <c r="F1390" i="13" s="1"/>
  <c r="F1391" i="13" s="1"/>
  <c r="F1392" i="13" s="1"/>
  <c r="F1393" i="13" s="1"/>
  <c r="F1394" i="13" s="1"/>
  <c r="F1395" i="13" s="1"/>
  <c r="F1396" i="13" s="1"/>
  <c r="F1397" i="13" s="1"/>
  <c r="F1398" i="13" s="1"/>
  <c r="F1399" i="13" s="1"/>
  <c r="F1400" i="13" s="1"/>
  <c r="F1401" i="13" s="1"/>
  <c r="F1402" i="13" s="1"/>
  <c r="F1403" i="13" s="1"/>
  <c r="F1404" i="13" s="1"/>
  <c r="F1405" i="13" s="1"/>
  <c r="F1406" i="13" s="1"/>
  <c r="F1407" i="13" s="1"/>
  <c r="F1408" i="13" s="1"/>
  <c r="F1409" i="13" s="1"/>
  <c r="F1410" i="13" s="1"/>
  <c r="F1411" i="13" s="1"/>
  <c r="F1412" i="13" s="1"/>
  <c r="F1413" i="13" s="1"/>
  <c r="F1414" i="13" s="1"/>
  <c r="F1415" i="13" s="1"/>
  <c r="F1416" i="13" s="1"/>
  <c r="F1417" i="13" s="1"/>
  <c r="F1418" i="13" s="1"/>
  <c r="F1419" i="13" s="1"/>
  <c r="F1420" i="13" s="1"/>
  <c r="F1421" i="13" s="1"/>
  <c r="F1422" i="13" s="1"/>
  <c r="F1423" i="13" s="1"/>
  <c r="F1424" i="13" s="1"/>
  <c r="F1425" i="13" s="1"/>
  <c r="F1426" i="13" s="1"/>
  <c r="F1427" i="13" s="1"/>
  <c r="F1428" i="13" s="1"/>
  <c r="F1429" i="13" s="1"/>
  <c r="F1430" i="13" s="1"/>
  <c r="F1431" i="13" s="1"/>
  <c r="F1432" i="13" s="1"/>
  <c r="F1433" i="13" s="1"/>
  <c r="F1434" i="13" s="1"/>
  <c r="F1435" i="13" s="1"/>
  <c r="F1436" i="13" s="1"/>
  <c r="F1437" i="13" s="1"/>
  <c r="F1438" i="13" s="1"/>
  <c r="F1439" i="13" s="1"/>
  <c r="F1440" i="13" s="1"/>
  <c r="F1441" i="13" s="1"/>
  <c r="F1442" i="13" s="1"/>
  <c r="F1443" i="13" s="1"/>
  <c r="F1444" i="13" s="1"/>
  <c r="F1445" i="13" s="1"/>
  <c r="F1446" i="13" s="1"/>
  <c r="F1447" i="13" s="1"/>
  <c r="F1448" i="13" s="1"/>
  <c r="F1449" i="13" s="1"/>
  <c r="F1450" i="13" s="1"/>
  <c r="F1451" i="13" s="1"/>
  <c r="F1452" i="13" s="1"/>
  <c r="F1453" i="13" s="1"/>
  <c r="F1454" i="13" s="1"/>
  <c r="F1455" i="13" s="1"/>
  <c r="F1456" i="13" s="1"/>
  <c r="F1457" i="13" s="1"/>
  <c r="F1458" i="13" s="1"/>
  <c r="F1459" i="13" s="1"/>
  <c r="F1460" i="13" s="1"/>
  <c r="F1461" i="13" s="1"/>
  <c r="F1462" i="13" s="1"/>
  <c r="F1463" i="13" s="1"/>
  <c r="F1464" i="13" s="1"/>
  <c r="F1465" i="13" s="1"/>
  <c r="F1466" i="13" s="1"/>
  <c r="F1467" i="13" s="1"/>
  <c r="F1468" i="13" s="1"/>
  <c r="F1469" i="13" s="1"/>
  <c r="F1470" i="13" s="1"/>
  <c r="F1471" i="13" s="1"/>
  <c r="F1472" i="13" s="1"/>
  <c r="F1473" i="13" s="1"/>
  <c r="F1474" i="13" s="1"/>
  <c r="F1475" i="13" s="1"/>
  <c r="F1476" i="13" s="1"/>
  <c r="F1477" i="13" s="1"/>
  <c r="F1478" i="13" s="1"/>
  <c r="F1479" i="13" s="1"/>
  <c r="F1480" i="13" s="1"/>
  <c r="F1481" i="13" s="1"/>
  <c r="F1482" i="13" s="1"/>
  <c r="F1483" i="13" s="1"/>
  <c r="F1484" i="13" s="1"/>
  <c r="F1485" i="13" s="1"/>
  <c r="F1486" i="13" s="1"/>
  <c r="F1487" i="13" s="1"/>
  <c r="F1488" i="13" s="1"/>
  <c r="F1489" i="13" s="1"/>
  <c r="F1490" i="13" s="1"/>
  <c r="F1491" i="13" s="1"/>
  <c r="F1492" i="13" s="1"/>
  <c r="F1493" i="13" s="1"/>
  <c r="F1494" i="13" s="1"/>
  <c r="F1495" i="13" s="1"/>
  <c r="F1496" i="13" s="1"/>
  <c r="F1497" i="13" s="1"/>
  <c r="F1498" i="13" s="1"/>
  <c r="F1499" i="13" s="1"/>
  <c r="F1500" i="13" s="1"/>
  <c r="F1501" i="13" s="1"/>
  <c r="F1502" i="13" s="1"/>
  <c r="F1503" i="13" s="1"/>
  <c r="F1504" i="13" s="1"/>
  <c r="F1505" i="13" s="1"/>
  <c r="F1506" i="13" s="1"/>
  <c r="F1507" i="13" s="1"/>
  <c r="F1508" i="13" s="1"/>
  <c r="F1509" i="13" s="1"/>
  <c r="F1510" i="13" s="1"/>
  <c r="F1511" i="13" s="1"/>
  <c r="F1512" i="13" s="1"/>
  <c r="F1513" i="13" s="1"/>
  <c r="F1514" i="13" s="1"/>
  <c r="F1515" i="13" s="1"/>
  <c r="F1516" i="13" s="1"/>
  <c r="F1517" i="13" s="1"/>
  <c r="F1518" i="13" s="1"/>
  <c r="F1519" i="13" s="1"/>
  <c r="F1520" i="13" s="1"/>
  <c r="F1521" i="13" s="1"/>
  <c r="F1522" i="13" s="1"/>
  <c r="F1523" i="13" s="1"/>
  <c r="F1524" i="13" s="1"/>
  <c r="F1525" i="13" s="1"/>
  <c r="F1526" i="13" s="1"/>
  <c r="F1527" i="13" s="1"/>
  <c r="F1528" i="13" s="1"/>
  <c r="F1529" i="13" s="1"/>
  <c r="F1530" i="13" s="1"/>
  <c r="F1531" i="13" s="1"/>
  <c r="F1532" i="13" s="1"/>
  <c r="F1533" i="13" s="1"/>
  <c r="F1534" i="13" s="1"/>
  <c r="F1535" i="13" s="1"/>
  <c r="F1536" i="13" s="1"/>
  <c r="F1537" i="13" s="1"/>
  <c r="F1538" i="13" s="1"/>
  <c r="F1539" i="13" s="1"/>
  <c r="F1540" i="13" s="1"/>
  <c r="F1541" i="13" s="1"/>
  <c r="F1542" i="13" s="1"/>
  <c r="F1543" i="13" s="1"/>
  <c r="F1544" i="13" s="1"/>
  <c r="F1545" i="13" s="1"/>
  <c r="F1546" i="13" s="1"/>
  <c r="F1547" i="13" s="1"/>
  <c r="F1548" i="13" s="1"/>
  <c r="F1549" i="13" s="1"/>
  <c r="F1550" i="13" s="1"/>
  <c r="F1551" i="13" s="1"/>
  <c r="F1552" i="13" s="1"/>
  <c r="F1553" i="13" s="1"/>
  <c r="F1554" i="13" s="1"/>
  <c r="F1555" i="13" s="1"/>
  <c r="F1556" i="13" s="1"/>
  <c r="F1557" i="13" s="1"/>
  <c r="F1558" i="13" s="1"/>
  <c r="F1559" i="13" s="1"/>
  <c r="F1560" i="13" s="1"/>
  <c r="F1561" i="13" s="1"/>
  <c r="F1562" i="13" s="1"/>
  <c r="F1563" i="13" s="1"/>
  <c r="F1564" i="13" s="1"/>
  <c r="F1565" i="13" s="1"/>
  <c r="F1566" i="13" s="1"/>
  <c r="F1567" i="13" s="1"/>
  <c r="F1568" i="13" s="1"/>
  <c r="F1569" i="13" s="1"/>
  <c r="F1570" i="13" s="1"/>
  <c r="F1571" i="13" s="1"/>
  <c r="F1572" i="13" s="1"/>
  <c r="F1573" i="13" s="1"/>
  <c r="F1574" i="13" s="1"/>
  <c r="F1575" i="13" s="1"/>
  <c r="F1576" i="13" s="1"/>
  <c r="F1577" i="13" s="1"/>
  <c r="F1578" i="13" s="1"/>
  <c r="F1579" i="13" s="1"/>
  <c r="F1580" i="13" s="1"/>
  <c r="F1581" i="13" s="1"/>
  <c r="F1582" i="13" s="1"/>
  <c r="F1583" i="13" s="1"/>
  <c r="F1584" i="13" s="1"/>
  <c r="F1585" i="13" s="1"/>
  <c r="F1586" i="13" s="1"/>
  <c r="F1587" i="13" s="1"/>
  <c r="F1588" i="13" s="1"/>
  <c r="F1589" i="13" s="1"/>
  <c r="F1590" i="13" s="1"/>
  <c r="F1591" i="13" s="1"/>
  <c r="F1592" i="13" s="1"/>
  <c r="F1593" i="13" s="1"/>
  <c r="F1594" i="13" s="1"/>
  <c r="F1595" i="13" s="1"/>
  <c r="F1596" i="13" s="1"/>
  <c r="F1597" i="13" s="1"/>
  <c r="F1598" i="13" s="1"/>
  <c r="F1599" i="13" s="1"/>
  <c r="F1600" i="13" s="1"/>
  <c r="F1601" i="13" s="1"/>
  <c r="F1602" i="13" s="1"/>
  <c r="F1603" i="13" s="1"/>
  <c r="F1604" i="13" s="1"/>
  <c r="F1605" i="13" s="1"/>
  <c r="F1606" i="13" s="1"/>
  <c r="F1607" i="13" s="1"/>
  <c r="F1608" i="13" s="1"/>
  <c r="F1609" i="13" s="1"/>
  <c r="F1610" i="13" s="1"/>
  <c r="F1611" i="13" s="1"/>
  <c r="F1612" i="13" s="1"/>
  <c r="F1613" i="13" s="1"/>
  <c r="F1614" i="13" s="1"/>
  <c r="F1615" i="13" s="1"/>
  <c r="F1616" i="13" s="1"/>
  <c r="F1617" i="13" s="1"/>
  <c r="F1618" i="13" s="1"/>
  <c r="F1619" i="13" s="1"/>
  <c r="F1620" i="13" s="1"/>
  <c r="F1621" i="13" s="1"/>
  <c r="F1622" i="13" s="1"/>
  <c r="F1623" i="13" s="1"/>
  <c r="F1624" i="13" s="1"/>
  <c r="F1625" i="13" s="1"/>
  <c r="F1626" i="13" s="1"/>
  <c r="F1627" i="13" s="1"/>
  <c r="F1628" i="13" s="1"/>
  <c r="F1629" i="13" s="1"/>
  <c r="F1630" i="13" s="1"/>
  <c r="F1631" i="13" s="1"/>
  <c r="F1632" i="13" s="1"/>
  <c r="F1633" i="13" s="1"/>
  <c r="F1634" i="13" s="1"/>
  <c r="F1635" i="13" s="1"/>
  <c r="F1636" i="13" s="1"/>
  <c r="F1637" i="13" s="1"/>
  <c r="F1638" i="13" s="1"/>
  <c r="F1639" i="13" s="1"/>
  <c r="F1640" i="13" s="1"/>
  <c r="F1641" i="13" s="1"/>
  <c r="F1642" i="13" s="1"/>
  <c r="F1643" i="13" s="1"/>
  <c r="F1644" i="13" s="1"/>
  <c r="F1645" i="13" s="1"/>
  <c r="F1646" i="13" s="1"/>
  <c r="F1647" i="13" s="1"/>
  <c r="F1648" i="13" s="1"/>
  <c r="F1649" i="13" s="1"/>
  <c r="F1650" i="13" s="1"/>
  <c r="F1651" i="13" s="1"/>
  <c r="F1652" i="13" s="1"/>
  <c r="F1653" i="13" s="1"/>
  <c r="F1654" i="13" s="1"/>
  <c r="F1655" i="13" s="1"/>
  <c r="F1656" i="13" s="1"/>
  <c r="F1657" i="13" s="1"/>
  <c r="F1658" i="13" s="1"/>
  <c r="F1659" i="13" s="1"/>
  <c r="F1660" i="13" s="1"/>
  <c r="F1661" i="13" s="1"/>
  <c r="F1662" i="13" s="1"/>
  <c r="F1663" i="13" s="1"/>
  <c r="F1664" i="13" s="1"/>
  <c r="F1665" i="13" s="1"/>
  <c r="F1666" i="13" s="1"/>
  <c r="F1667" i="13" s="1"/>
  <c r="F1668" i="13" s="1"/>
  <c r="F1669" i="13" s="1"/>
  <c r="F1670" i="13" s="1"/>
  <c r="F1671" i="13" s="1"/>
  <c r="F1672" i="13" s="1"/>
  <c r="F1673" i="13" s="1"/>
  <c r="F1674" i="13" s="1"/>
  <c r="F1675" i="13" s="1"/>
  <c r="F1676" i="13" s="1"/>
  <c r="F1677" i="13" s="1"/>
  <c r="F1678" i="13" s="1"/>
  <c r="F1679" i="13" s="1"/>
  <c r="F1680" i="13" s="1"/>
  <c r="F1681" i="13" s="1"/>
  <c r="F1682" i="13" s="1"/>
  <c r="F1683" i="13" s="1"/>
  <c r="F1684" i="13" s="1"/>
  <c r="F1685" i="13" s="1"/>
  <c r="F1686" i="13" s="1"/>
  <c r="F1687" i="13" s="1"/>
  <c r="F1688" i="13" s="1"/>
  <c r="F1689" i="13" s="1"/>
  <c r="F1690" i="13" s="1"/>
  <c r="F1691" i="13" s="1"/>
  <c r="F1692" i="13" s="1"/>
  <c r="F1693" i="13" s="1"/>
  <c r="F1694" i="13" s="1"/>
  <c r="F1695" i="13" s="1"/>
  <c r="F1696" i="13" s="1"/>
  <c r="F1697" i="13" s="1"/>
  <c r="F1698" i="13" s="1"/>
  <c r="F1699" i="13" s="1"/>
  <c r="F1700" i="13" s="1"/>
  <c r="F1701" i="13" s="1"/>
  <c r="F1702" i="13" s="1"/>
  <c r="F1703" i="13" s="1"/>
  <c r="F1704" i="13" s="1"/>
  <c r="F1705" i="13" s="1"/>
  <c r="F1706" i="13" s="1"/>
  <c r="F1707" i="13" s="1"/>
  <c r="F1708" i="13" s="1"/>
  <c r="F1709" i="13" s="1"/>
  <c r="F1710" i="13" s="1"/>
  <c r="F1711" i="13" s="1"/>
  <c r="F1712" i="13" s="1"/>
  <c r="F1713" i="13" s="1"/>
  <c r="F1714" i="13" s="1"/>
  <c r="F1715" i="13" s="1"/>
  <c r="F1716" i="13" s="1"/>
  <c r="F1717" i="13" s="1"/>
  <c r="F1718" i="13" s="1"/>
  <c r="F1719" i="13" s="1"/>
  <c r="F1720" i="13" s="1"/>
  <c r="F1721" i="13" s="1"/>
  <c r="F1722" i="13" s="1"/>
  <c r="F1723" i="13" s="1"/>
  <c r="F1724" i="13" s="1"/>
  <c r="F1725" i="13" s="1"/>
  <c r="F1726" i="13" s="1"/>
  <c r="F1727" i="13" s="1"/>
  <c r="F1728" i="13" s="1"/>
  <c r="F1729" i="13" s="1"/>
  <c r="F1730" i="13" s="1"/>
  <c r="F1731" i="13" s="1"/>
  <c r="F1732" i="13" s="1"/>
  <c r="F1733" i="13" s="1"/>
  <c r="F1734" i="13" s="1"/>
  <c r="F1735" i="13" s="1"/>
  <c r="F1736" i="13" s="1"/>
  <c r="F1737" i="13" s="1"/>
  <c r="F1738" i="13" s="1"/>
  <c r="F1739" i="13" s="1"/>
  <c r="F1740" i="13" s="1"/>
  <c r="F1741" i="13" s="1"/>
  <c r="F1742" i="13" s="1"/>
  <c r="F1743" i="13" s="1"/>
  <c r="F1744" i="13" s="1"/>
  <c r="F1745" i="13" s="1"/>
  <c r="F1746" i="13" s="1"/>
  <c r="F1747" i="13" s="1"/>
  <c r="F1748" i="13" s="1"/>
  <c r="F1749" i="13" s="1"/>
  <c r="F1750" i="13" s="1"/>
  <c r="F1751" i="13" s="1"/>
  <c r="F1752" i="13" s="1"/>
  <c r="F1753" i="13" s="1"/>
  <c r="F1754" i="13" s="1"/>
  <c r="F1755" i="13" s="1"/>
  <c r="F1756" i="13" s="1"/>
  <c r="F1757" i="13" s="1"/>
  <c r="F1758" i="13" s="1"/>
  <c r="F1759" i="13" s="1"/>
  <c r="F1760" i="13" s="1"/>
  <c r="F1761" i="13" s="1"/>
  <c r="F1762" i="13" s="1"/>
  <c r="F1763" i="13" s="1"/>
  <c r="F1764" i="13" s="1"/>
  <c r="F1765" i="13" s="1"/>
  <c r="F1766" i="13" s="1"/>
  <c r="F1767" i="13" s="1"/>
  <c r="F1768" i="13" s="1"/>
  <c r="F1769" i="13" s="1"/>
  <c r="F1770" i="13" s="1"/>
  <c r="F1771" i="13" s="1"/>
  <c r="F1772" i="13" s="1"/>
  <c r="F1773" i="13" s="1"/>
  <c r="F1774" i="13" s="1"/>
  <c r="F1775" i="13" s="1"/>
  <c r="F1776" i="13" s="1"/>
  <c r="F1777" i="13" s="1"/>
  <c r="F1778" i="13" s="1"/>
  <c r="F1779" i="13" s="1"/>
  <c r="F1780" i="13" s="1"/>
  <c r="F1781" i="13" s="1"/>
  <c r="F1782" i="13" s="1"/>
  <c r="F1783" i="13" s="1"/>
  <c r="F1784" i="13" s="1"/>
  <c r="F1785" i="13" s="1"/>
  <c r="F1786" i="13" s="1"/>
  <c r="F1787" i="13" s="1"/>
  <c r="F1788" i="13" s="1"/>
  <c r="F1789" i="13" s="1"/>
  <c r="F1790" i="13" s="1"/>
  <c r="F1791" i="13" s="1"/>
  <c r="F1792" i="13" s="1"/>
  <c r="F1793" i="13" s="1"/>
  <c r="F1794" i="13" s="1"/>
  <c r="F1795" i="13" s="1"/>
  <c r="F1796" i="13" s="1"/>
  <c r="F1797" i="13" s="1"/>
  <c r="F1798" i="13" s="1"/>
  <c r="F1799" i="13" s="1"/>
  <c r="F1800" i="13" s="1"/>
  <c r="F1801" i="13" s="1"/>
  <c r="F1802" i="13" s="1"/>
  <c r="F1803" i="13" s="1"/>
  <c r="F1804" i="13" s="1"/>
  <c r="F1805" i="13" s="1"/>
  <c r="F1806" i="13" s="1"/>
  <c r="F1807" i="13" s="1"/>
  <c r="F1808" i="13" s="1"/>
  <c r="F1809" i="13" s="1"/>
  <c r="F1810" i="13" s="1"/>
  <c r="F1811" i="13" s="1"/>
  <c r="F1812" i="13" s="1"/>
  <c r="F1813" i="13" s="1"/>
  <c r="F1814" i="13" s="1"/>
  <c r="F1815" i="13" s="1"/>
  <c r="F1816" i="13" s="1"/>
  <c r="F1817" i="13" s="1"/>
  <c r="F1818" i="13" s="1"/>
  <c r="F1819" i="13" s="1"/>
  <c r="F1820" i="13" s="1"/>
  <c r="F1821" i="13" s="1"/>
  <c r="F1822" i="13" s="1"/>
  <c r="F1823" i="13" s="1"/>
  <c r="F1824" i="13" s="1"/>
  <c r="F1825" i="13" s="1"/>
  <c r="F1826" i="13" s="1"/>
  <c r="F1827" i="13" s="1"/>
  <c r="F1828" i="13" s="1"/>
  <c r="F1829" i="13" s="1"/>
  <c r="F1830" i="13" s="1"/>
  <c r="F1831" i="13" s="1"/>
  <c r="F1832" i="13" s="1"/>
  <c r="F1833" i="13" s="1"/>
  <c r="F1834" i="13" s="1"/>
  <c r="F1835" i="13" s="1"/>
  <c r="F1836" i="13" s="1"/>
  <c r="F1837" i="13" s="1"/>
  <c r="F1838" i="13" s="1"/>
  <c r="F1839" i="13" s="1"/>
  <c r="F1840" i="13" s="1"/>
  <c r="F1841" i="13" s="1"/>
  <c r="F1842" i="13" s="1"/>
  <c r="F1843" i="13" s="1"/>
  <c r="F1844" i="13" s="1"/>
  <c r="F1845" i="13" s="1"/>
  <c r="F1846" i="13" s="1"/>
  <c r="F1847" i="13" s="1"/>
  <c r="F1848" i="13" s="1"/>
  <c r="F1849" i="13" s="1"/>
  <c r="F1850" i="13" s="1"/>
  <c r="F1851" i="13" s="1"/>
  <c r="F1852" i="13" s="1"/>
  <c r="F1853" i="13" s="1"/>
  <c r="F1854" i="13" s="1"/>
  <c r="F1855" i="13" s="1"/>
  <c r="F1856" i="13" s="1"/>
  <c r="F1857" i="13" s="1"/>
  <c r="F1858" i="13" s="1"/>
  <c r="F1859" i="13" s="1"/>
  <c r="F1860" i="13" s="1"/>
  <c r="F1861" i="13" s="1"/>
  <c r="F1862" i="13" s="1"/>
  <c r="F1863" i="13" s="1"/>
  <c r="F1864" i="13" s="1"/>
  <c r="F1865" i="13" s="1"/>
  <c r="F1866" i="13" s="1"/>
  <c r="F1867" i="13" s="1"/>
  <c r="F1868" i="13" s="1"/>
  <c r="F1869" i="13" s="1"/>
  <c r="F1870" i="13" s="1"/>
  <c r="F1871" i="13" s="1"/>
  <c r="F1872" i="13" s="1"/>
  <c r="F1873" i="13" s="1"/>
  <c r="F1874" i="13" s="1"/>
  <c r="F1875" i="13" s="1"/>
  <c r="F1876" i="13" s="1"/>
  <c r="F1877" i="13" s="1"/>
  <c r="F1878" i="13" s="1"/>
  <c r="F1879" i="13" s="1"/>
  <c r="F1880" i="13" s="1"/>
  <c r="F1881" i="13" s="1"/>
  <c r="F1882" i="13" s="1"/>
  <c r="F1883" i="13" s="1"/>
  <c r="F1884" i="13" s="1"/>
  <c r="F1885" i="13" s="1"/>
  <c r="F1886" i="13" s="1"/>
  <c r="F1887" i="13" s="1"/>
  <c r="F1888" i="13" s="1"/>
  <c r="F1889" i="13" s="1"/>
  <c r="F1890" i="13" s="1"/>
  <c r="F1891" i="13" s="1"/>
  <c r="F1892" i="13" s="1"/>
  <c r="F1893" i="13" s="1"/>
  <c r="F1894" i="13" s="1"/>
  <c r="F1895" i="13" s="1"/>
  <c r="F1896" i="13" s="1"/>
  <c r="F1897" i="13" s="1"/>
  <c r="F1898" i="13" s="1"/>
  <c r="F1899" i="13" s="1"/>
  <c r="F1900" i="13" s="1"/>
  <c r="F1901" i="13" s="1"/>
  <c r="F1902" i="13" s="1"/>
  <c r="F1903" i="13" s="1"/>
  <c r="F1904" i="13" s="1"/>
  <c r="F1905" i="13" s="1"/>
  <c r="F1906" i="13" s="1"/>
  <c r="F1907" i="13" s="1"/>
  <c r="F1908" i="13" s="1"/>
  <c r="F1909" i="13" s="1"/>
  <c r="F1910" i="13" s="1"/>
  <c r="F1911" i="13" s="1"/>
  <c r="F1912" i="13" s="1"/>
  <c r="F1913" i="13" s="1"/>
  <c r="F1914" i="13" s="1"/>
  <c r="F1915" i="13" s="1"/>
  <c r="F1916" i="13" s="1"/>
  <c r="F1917" i="13" s="1"/>
  <c r="F1918" i="13" s="1"/>
  <c r="F1919" i="13" s="1"/>
  <c r="F1920" i="13" s="1"/>
  <c r="F1921" i="13" s="1"/>
  <c r="F1922" i="13" s="1"/>
  <c r="F1923" i="13" s="1"/>
  <c r="F1924" i="13" s="1"/>
  <c r="F1925" i="13" s="1"/>
  <c r="F1926" i="13" s="1"/>
  <c r="F1927" i="13" s="1"/>
  <c r="F1928" i="13" s="1"/>
  <c r="F1929" i="13" s="1"/>
  <c r="F1930" i="13" s="1"/>
  <c r="F1931" i="13" s="1"/>
  <c r="F1932" i="13" s="1"/>
  <c r="F1933" i="13" s="1"/>
  <c r="F1934" i="13" s="1"/>
  <c r="F1935" i="13" s="1"/>
  <c r="F1936" i="13" s="1"/>
  <c r="F1937" i="13" s="1"/>
  <c r="F1938" i="13" s="1"/>
  <c r="F1939" i="13" s="1"/>
  <c r="F1940" i="13" s="1"/>
  <c r="F1941" i="13" s="1"/>
  <c r="F1942" i="13" s="1"/>
  <c r="F1943" i="13" s="1"/>
  <c r="F1944" i="13" s="1"/>
  <c r="F1945" i="13" s="1"/>
  <c r="F1946" i="13" s="1"/>
  <c r="F1947" i="13" s="1"/>
  <c r="F1948" i="13" s="1"/>
  <c r="F1949" i="13" s="1"/>
  <c r="F1950" i="13" s="1"/>
  <c r="F1951" i="13" s="1"/>
  <c r="F1952" i="13" s="1"/>
  <c r="F1953" i="13" s="1"/>
  <c r="F1954" i="13" s="1"/>
  <c r="F1955" i="13" s="1"/>
  <c r="F1956" i="13" s="1"/>
  <c r="F1957" i="13" s="1"/>
  <c r="F1958" i="13" s="1"/>
  <c r="F1959" i="13" s="1"/>
  <c r="F1960" i="13" s="1"/>
  <c r="F1961" i="13" s="1"/>
  <c r="F1962" i="13" s="1"/>
  <c r="F1963" i="13" s="1"/>
  <c r="F1964" i="13" s="1"/>
  <c r="F1965" i="13" s="1"/>
  <c r="F1966" i="13" s="1"/>
  <c r="F1967" i="13" s="1"/>
  <c r="F1968" i="13" s="1"/>
  <c r="F1969" i="13" s="1"/>
  <c r="F1970" i="13" s="1"/>
  <c r="F1971" i="13" s="1"/>
  <c r="F1972" i="13" s="1"/>
  <c r="F1973" i="13" s="1"/>
  <c r="F1974" i="13" s="1"/>
  <c r="F1975" i="13" s="1"/>
  <c r="F1976" i="13" s="1"/>
  <c r="F1977" i="13" s="1"/>
  <c r="F1978" i="13" s="1"/>
  <c r="F1979" i="13" s="1"/>
  <c r="F1980" i="13" s="1"/>
  <c r="F1981" i="13" s="1"/>
  <c r="F1982" i="13" s="1"/>
  <c r="F1983" i="13" s="1"/>
  <c r="F1984" i="13" s="1"/>
  <c r="F1985" i="13" s="1"/>
  <c r="F1986" i="13" s="1"/>
  <c r="F1987" i="13" s="1"/>
  <c r="F1988" i="13" s="1"/>
  <c r="F1989" i="13" s="1"/>
  <c r="F1990" i="13" s="1"/>
  <c r="F1991" i="13" s="1"/>
  <c r="F1992" i="13" s="1"/>
  <c r="F1993" i="13" s="1"/>
  <c r="F1994" i="13" s="1"/>
  <c r="F1995" i="13" s="1"/>
  <c r="F1996" i="13" s="1"/>
  <c r="F1997" i="13" s="1"/>
  <c r="F1998" i="13" s="1"/>
  <c r="F1999" i="13" s="1"/>
  <c r="F2000" i="13" s="1"/>
  <c r="F2001" i="13" s="1"/>
  <c r="F2002" i="13" s="1"/>
  <c r="F2003" i="13" s="1"/>
  <c r="F2004" i="13" s="1"/>
  <c r="F2005" i="13" s="1"/>
  <c r="F2006" i="13" s="1"/>
  <c r="F2007" i="13" s="1"/>
  <c r="F2008" i="13" s="1"/>
  <c r="F2009" i="13" s="1"/>
  <c r="F2010" i="13" s="1"/>
  <c r="F2011" i="13" s="1"/>
  <c r="F2012" i="13" s="1"/>
  <c r="F2013" i="13" s="1"/>
  <c r="F2014" i="13" s="1"/>
  <c r="F2015" i="13" s="1"/>
  <c r="F2016" i="13" s="1"/>
  <c r="F2017" i="13" s="1"/>
  <c r="F2018" i="13" s="1"/>
  <c r="F2019" i="13" s="1"/>
  <c r="F2020" i="13" s="1"/>
  <c r="F2021" i="13" s="1"/>
  <c r="F2022" i="13" s="1"/>
  <c r="F2023" i="13" s="1"/>
  <c r="F2024" i="13" s="1"/>
  <c r="F2025" i="13" s="1"/>
  <c r="F2026" i="13" s="1"/>
  <c r="F2027" i="13" s="1"/>
  <c r="F2028" i="13" s="1"/>
  <c r="F2029" i="13" s="1"/>
  <c r="F2030" i="13" s="1"/>
  <c r="F2031" i="13" s="1"/>
  <c r="F2032" i="13" s="1"/>
  <c r="F2033" i="13" s="1"/>
  <c r="F2034" i="13" s="1"/>
  <c r="F2035" i="13" s="1"/>
  <c r="F2036" i="13" s="1"/>
  <c r="F2037" i="13" s="1"/>
  <c r="F2038" i="13" s="1"/>
  <c r="F2039" i="13" s="1"/>
  <c r="F2040" i="13" s="1"/>
  <c r="F2041" i="13" s="1"/>
  <c r="F2042" i="13" s="1"/>
  <c r="F2043" i="13" s="1"/>
  <c r="F2044" i="13" s="1"/>
  <c r="F2045" i="13" s="1"/>
  <c r="F2046" i="13" s="1"/>
  <c r="F2047" i="13" s="1"/>
  <c r="F2048" i="13" s="1"/>
  <c r="F2049" i="13" s="1"/>
  <c r="F2050" i="13" s="1"/>
  <c r="F2051" i="13" s="1"/>
  <c r="F2052" i="13" s="1"/>
  <c r="F2053" i="13" s="1"/>
  <c r="F2054" i="13" s="1"/>
  <c r="F2055" i="13" s="1"/>
  <c r="F2056" i="13" s="1"/>
  <c r="F2057" i="13" s="1"/>
  <c r="F2058" i="13" s="1"/>
  <c r="F2059" i="13" s="1"/>
  <c r="F2060" i="13" s="1"/>
  <c r="F2061" i="13" s="1"/>
  <c r="F2062" i="13" s="1"/>
  <c r="F2063" i="13" s="1"/>
  <c r="F2064" i="13" s="1"/>
  <c r="F2065" i="13" s="1"/>
  <c r="F2066" i="13" s="1"/>
  <c r="F2067" i="13" s="1"/>
  <c r="F2068" i="13" s="1"/>
  <c r="F2069" i="13" s="1"/>
  <c r="F2070" i="13" s="1"/>
  <c r="F2071" i="13" s="1"/>
  <c r="F2072" i="13" s="1"/>
  <c r="F2073" i="13" s="1"/>
  <c r="F2074" i="13" s="1"/>
  <c r="F2075" i="13" s="1"/>
  <c r="F2076" i="13" s="1"/>
  <c r="F2077" i="13" s="1"/>
  <c r="F2078" i="13" s="1"/>
  <c r="F2079" i="13" s="1"/>
  <c r="F2080" i="13" s="1"/>
  <c r="F2081" i="13" s="1"/>
  <c r="F2082" i="13" s="1"/>
  <c r="F2083" i="13" s="1"/>
  <c r="F2084" i="13" s="1"/>
  <c r="F2085" i="13" s="1"/>
  <c r="F2086" i="13" s="1"/>
  <c r="F2087" i="13" s="1"/>
  <c r="F2088" i="13" s="1"/>
  <c r="F2089" i="13" s="1"/>
  <c r="F2090" i="13" s="1"/>
  <c r="F2091" i="13" s="1"/>
  <c r="F2092" i="13" s="1"/>
  <c r="F2093" i="13" s="1"/>
  <c r="F2094" i="13" s="1"/>
  <c r="F2095" i="13" s="1"/>
  <c r="F2096" i="13" s="1"/>
  <c r="F2097" i="13" s="1"/>
  <c r="F2098" i="13" s="1"/>
  <c r="F2099" i="13" s="1"/>
  <c r="F2100" i="13" s="1"/>
  <c r="F2101" i="13" s="1"/>
  <c r="F2102" i="13" s="1"/>
  <c r="F2103" i="13" s="1"/>
  <c r="F2104" i="13" s="1"/>
  <c r="F2105" i="13" s="1"/>
  <c r="F2106" i="13" s="1"/>
  <c r="F2107" i="13" s="1"/>
  <c r="F2108" i="13" s="1"/>
  <c r="F2109" i="13" s="1"/>
  <c r="F2110" i="13" s="1"/>
  <c r="F2111" i="13" s="1"/>
  <c r="F2112" i="13" s="1"/>
  <c r="F2113" i="13" s="1"/>
  <c r="F2114" i="13" s="1"/>
  <c r="F2115" i="13" s="1"/>
  <c r="F2116" i="13" s="1"/>
  <c r="F2117" i="13" s="1"/>
  <c r="F2118" i="13" s="1"/>
  <c r="F2119" i="13" s="1"/>
  <c r="F2120" i="13" s="1"/>
  <c r="F2121" i="13" s="1"/>
  <c r="F2122" i="13" s="1"/>
  <c r="F2123" i="13" s="1"/>
  <c r="F2124" i="13" s="1"/>
  <c r="F2125" i="13" s="1"/>
  <c r="F2126" i="13" s="1"/>
  <c r="F2127" i="13" s="1"/>
  <c r="F2128" i="13" s="1"/>
  <c r="F2129" i="13" s="1"/>
  <c r="F2130" i="13" s="1"/>
  <c r="F2131" i="13" s="1"/>
  <c r="F2132" i="13" s="1"/>
  <c r="F2133" i="13" s="1"/>
  <c r="F2134" i="13" s="1"/>
  <c r="F2135" i="13" s="1"/>
  <c r="F2136" i="13" s="1"/>
  <c r="F2137" i="13" s="1"/>
  <c r="F2138" i="13" s="1"/>
  <c r="F2139" i="13" s="1"/>
  <c r="F2140" i="13" s="1"/>
  <c r="F2141" i="13" s="1"/>
  <c r="F2142" i="13" s="1"/>
  <c r="F2143" i="13" s="1"/>
  <c r="F2144" i="13" s="1"/>
  <c r="F2145" i="13" s="1"/>
  <c r="F2146" i="13" s="1"/>
  <c r="F2147" i="13" s="1"/>
  <c r="F2148" i="13" s="1"/>
  <c r="F2149" i="13" s="1"/>
  <c r="F2150" i="13" s="1"/>
  <c r="F2151" i="13" s="1"/>
  <c r="F2152" i="13" s="1"/>
  <c r="F2153" i="13" s="1"/>
  <c r="F2154" i="13" s="1"/>
  <c r="F2155" i="13" s="1"/>
  <c r="F2156" i="13" s="1"/>
  <c r="F2157" i="13" s="1"/>
  <c r="F2158" i="13" s="1"/>
  <c r="F2159" i="13" s="1"/>
  <c r="F2160" i="13" s="1"/>
  <c r="F2161" i="13" s="1"/>
  <c r="F2162" i="13" s="1"/>
  <c r="F2163" i="13" s="1"/>
  <c r="F2164" i="13" s="1"/>
  <c r="F2165" i="13" s="1"/>
  <c r="F2166" i="13" s="1"/>
  <c r="F2167" i="13" s="1"/>
  <c r="F2168" i="13" s="1"/>
  <c r="F2169" i="13" s="1"/>
  <c r="F2170" i="13" s="1"/>
  <c r="F2171" i="13" s="1"/>
  <c r="F2172" i="13" s="1"/>
  <c r="F2173" i="13" s="1"/>
  <c r="F2174" i="13" s="1"/>
  <c r="F2175" i="13" s="1"/>
  <c r="F2176" i="13" s="1"/>
  <c r="F2177" i="13" s="1"/>
  <c r="F2178" i="13" s="1"/>
  <c r="F2179" i="13" s="1"/>
  <c r="F2180" i="13" s="1"/>
  <c r="F2181" i="13" s="1"/>
  <c r="F2182" i="13" s="1"/>
  <c r="F2183" i="13" s="1"/>
  <c r="F2184" i="13" s="1"/>
  <c r="F2185" i="13" s="1"/>
  <c r="F2186" i="13" s="1"/>
  <c r="F2187" i="13" s="1"/>
  <c r="F2188" i="13" s="1"/>
  <c r="F2189" i="13" s="1"/>
  <c r="F2190" i="13" s="1"/>
  <c r="F2191" i="13" s="1"/>
  <c r="F2192" i="13" s="1"/>
  <c r="F2193" i="13" s="1"/>
  <c r="F2194" i="13" s="1"/>
  <c r="F2195" i="13" s="1"/>
  <c r="F2196" i="13" s="1"/>
  <c r="F2197" i="13" s="1"/>
  <c r="F2198" i="13" s="1"/>
  <c r="F2199" i="13" s="1"/>
  <c r="F2200" i="13" s="1"/>
  <c r="F2201" i="13" s="1"/>
  <c r="F2202" i="13" s="1"/>
  <c r="F2203" i="13" s="1"/>
  <c r="F2204" i="13" s="1"/>
  <c r="F2205" i="13" s="1"/>
  <c r="F2206" i="13" s="1"/>
  <c r="F2207" i="13" s="1"/>
  <c r="F2208" i="13" s="1"/>
  <c r="F2209" i="13" s="1"/>
  <c r="F2210" i="13" s="1"/>
  <c r="F2211" i="13" s="1"/>
  <c r="F2212" i="13" s="1"/>
  <c r="F2213" i="13" s="1"/>
  <c r="F2214" i="13" s="1"/>
  <c r="F2215" i="13" s="1"/>
  <c r="F2216" i="13" s="1"/>
  <c r="F2217" i="13" s="1"/>
  <c r="F2218" i="13" s="1"/>
  <c r="F2219" i="13" s="1"/>
  <c r="F2220" i="13" s="1"/>
  <c r="F2221" i="13" s="1"/>
  <c r="F2222" i="13" s="1"/>
  <c r="F2223" i="13" s="1"/>
  <c r="F2224" i="13" s="1"/>
  <c r="F2225" i="13" s="1"/>
  <c r="F2226" i="13" s="1"/>
  <c r="F2227" i="13" s="1"/>
  <c r="F2228" i="13" s="1"/>
  <c r="F2229" i="13" s="1"/>
  <c r="F2230" i="13" s="1"/>
  <c r="F2231" i="13" s="1"/>
  <c r="F2232" i="13" s="1"/>
  <c r="F2233" i="13" s="1"/>
  <c r="F2234" i="13" s="1"/>
  <c r="F2235" i="13" s="1"/>
  <c r="F2236" i="13" s="1"/>
  <c r="F2237" i="13" s="1"/>
  <c r="F2238" i="13" s="1"/>
  <c r="F2239" i="13" s="1"/>
  <c r="F2240" i="13" s="1"/>
  <c r="F2241" i="13" s="1"/>
  <c r="F2242" i="13" s="1"/>
  <c r="F2243" i="13" s="1"/>
  <c r="F2244" i="13" s="1"/>
  <c r="F2245" i="13" s="1"/>
  <c r="F2246" i="13" s="1"/>
  <c r="F2247" i="13" s="1"/>
  <c r="F2248" i="13" s="1"/>
  <c r="F2249" i="13" s="1"/>
  <c r="F2250" i="13" s="1"/>
  <c r="F2251" i="13" s="1"/>
  <c r="F2252" i="13" s="1"/>
  <c r="F2253" i="13" s="1"/>
  <c r="F2254" i="13" s="1"/>
  <c r="F2255" i="13" s="1"/>
  <c r="F2256" i="13" s="1"/>
  <c r="F2257" i="13" s="1"/>
  <c r="F2258" i="13" s="1"/>
  <c r="F2259" i="13" s="1"/>
  <c r="F2260" i="13" s="1"/>
  <c r="F2261" i="13" s="1"/>
  <c r="F2262" i="13" s="1"/>
  <c r="F2263" i="13" s="1"/>
  <c r="F2264" i="13" s="1"/>
  <c r="F2265" i="13" s="1"/>
  <c r="F2266" i="13" s="1"/>
  <c r="F2267" i="13" s="1"/>
  <c r="F2268" i="13" s="1"/>
  <c r="F2269" i="13" s="1"/>
  <c r="F2270" i="13" s="1"/>
  <c r="F2271" i="13" s="1"/>
  <c r="F2272" i="13" s="1"/>
  <c r="F2273" i="13" s="1"/>
  <c r="F2274" i="13" s="1"/>
  <c r="F2275" i="13" s="1"/>
  <c r="F2276" i="13" s="1"/>
  <c r="F2277" i="13" s="1"/>
  <c r="F2278" i="13" s="1"/>
  <c r="F2279" i="13" s="1"/>
  <c r="F2280" i="13" s="1"/>
  <c r="F2281" i="13" s="1"/>
  <c r="F2282" i="13" s="1"/>
  <c r="F2283" i="13" s="1"/>
  <c r="F2284" i="13" s="1"/>
  <c r="F2285" i="13" s="1"/>
  <c r="F2286" i="13" s="1"/>
  <c r="F2287" i="13" s="1"/>
  <c r="F2288" i="13" s="1"/>
  <c r="F2289" i="13" s="1"/>
  <c r="F2290" i="13" s="1"/>
  <c r="F2291" i="13" s="1"/>
  <c r="F2292" i="13" s="1"/>
  <c r="F2293" i="13" s="1"/>
  <c r="F2294" i="13" s="1"/>
  <c r="F2295" i="13" s="1"/>
  <c r="F2296" i="13" s="1"/>
  <c r="F2297" i="13" s="1"/>
  <c r="F2298" i="13" s="1"/>
  <c r="F2299" i="13" s="1"/>
  <c r="F2300" i="13" s="1"/>
  <c r="F2301" i="13" s="1"/>
  <c r="F2302" i="13" s="1"/>
  <c r="F2303" i="13" s="1"/>
  <c r="F2304" i="13" s="1"/>
  <c r="F2305" i="13" s="1"/>
  <c r="F2306" i="13" s="1"/>
  <c r="F2307" i="13" s="1"/>
  <c r="F2308" i="13" s="1"/>
  <c r="F2309" i="13" s="1"/>
  <c r="F2310" i="13" s="1"/>
  <c r="F2311" i="13" s="1"/>
  <c r="F2312" i="13" s="1"/>
  <c r="F2313" i="13" s="1"/>
  <c r="F2314" i="13" s="1"/>
  <c r="F2315" i="13" s="1"/>
  <c r="F2316" i="13" s="1"/>
  <c r="F2317" i="13" s="1"/>
  <c r="F2318" i="13" s="1"/>
  <c r="F2319" i="13" s="1"/>
  <c r="F2320" i="13" s="1"/>
  <c r="F2321" i="13" s="1"/>
  <c r="F2322" i="13" s="1"/>
  <c r="F2323" i="13" s="1"/>
  <c r="F2324" i="13" s="1"/>
  <c r="F2325" i="13" s="1"/>
  <c r="F2326" i="13" s="1"/>
  <c r="F2327" i="13" s="1"/>
  <c r="F2328" i="13" s="1"/>
  <c r="F2329" i="13" s="1"/>
  <c r="F2330" i="13" s="1"/>
  <c r="F2331" i="13" s="1"/>
  <c r="F2332" i="13" s="1"/>
  <c r="F2333" i="13" s="1"/>
  <c r="F2334" i="13" s="1"/>
  <c r="F2335" i="13" s="1"/>
  <c r="F2336" i="13" s="1"/>
  <c r="F2337" i="13" s="1"/>
  <c r="F2338" i="13" s="1"/>
  <c r="F2339" i="13" s="1"/>
  <c r="F2340" i="13" s="1"/>
  <c r="F2341" i="13" s="1"/>
  <c r="F2342" i="13" s="1"/>
  <c r="F2343" i="13" s="1"/>
  <c r="F2344" i="13" s="1"/>
  <c r="F2345" i="13" s="1"/>
  <c r="F2346" i="13" s="1"/>
  <c r="F2347" i="13" s="1"/>
  <c r="F2348" i="13" s="1"/>
  <c r="F2349" i="13" s="1"/>
  <c r="F2350" i="13" s="1"/>
  <c r="F2351" i="13" s="1"/>
  <c r="F2352" i="13" s="1"/>
  <c r="F2353" i="13" s="1"/>
  <c r="F2354" i="13" s="1"/>
  <c r="F2355" i="13" s="1"/>
  <c r="F2356" i="13" s="1"/>
  <c r="F2357" i="13" s="1"/>
  <c r="F2358" i="13" s="1"/>
  <c r="F2359" i="13" s="1"/>
  <c r="F2360" i="13" s="1"/>
  <c r="F2361" i="13" s="1"/>
  <c r="F2362" i="13" s="1"/>
  <c r="F2363" i="13" s="1"/>
  <c r="F2364" i="13" s="1"/>
  <c r="F2365" i="13" s="1"/>
  <c r="F2366" i="13" s="1"/>
  <c r="F2367" i="13" s="1"/>
  <c r="F2368" i="13" s="1"/>
  <c r="F2369" i="13" s="1"/>
  <c r="F2370" i="13" s="1"/>
  <c r="F2371" i="13" s="1"/>
  <c r="F2372" i="13" s="1"/>
  <c r="F2373" i="13" s="1"/>
  <c r="F2374" i="13" s="1"/>
  <c r="F2375" i="13" s="1"/>
  <c r="F2376" i="13" s="1"/>
  <c r="F2377" i="13" s="1"/>
  <c r="F2378" i="13" s="1"/>
  <c r="F2379" i="13" s="1"/>
  <c r="F2380" i="13" s="1"/>
  <c r="F2381" i="13" s="1"/>
  <c r="F2382" i="13" s="1"/>
  <c r="F2383" i="13" s="1"/>
  <c r="F2384" i="13" s="1"/>
  <c r="F2385" i="13" s="1"/>
  <c r="F2386" i="13" s="1"/>
  <c r="F2387" i="13" s="1"/>
  <c r="F2388" i="13" s="1"/>
  <c r="F2389" i="13" s="1"/>
  <c r="F2390" i="13" s="1"/>
  <c r="F2391" i="13" s="1"/>
  <c r="F2392" i="13" s="1"/>
  <c r="F2393" i="13" s="1"/>
  <c r="F2394" i="13" s="1"/>
  <c r="F2395" i="13" s="1"/>
  <c r="F2396" i="13" s="1"/>
  <c r="F2397" i="13" s="1"/>
  <c r="F2398" i="13" s="1"/>
  <c r="F2399" i="13" s="1"/>
  <c r="F2400" i="13" s="1"/>
  <c r="F2401" i="13" s="1"/>
  <c r="F2402" i="13" s="1"/>
  <c r="F2403" i="13" s="1"/>
  <c r="F2404" i="13" s="1"/>
  <c r="F2405" i="13" s="1"/>
  <c r="F2406" i="13" s="1"/>
  <c r="F2407" i="13" s="1"/>
  <c r="F2408" i="13" s="1"/>
  <c r="F2409" i="13" s="1"/>
  <c r="F2410" i="13" s="1"/>
  <c r="F2411" i="13" s="1"/>
  <c r="F2412" i="13" s="1"/>
  <c r="F2413" i="13" s="1"/>
  <c r="F2414" i="13" s="1"/>
  <c r="F2415" i="13" s="1"/>
  <c r="F2416" i="13" s="1"/>
  <c r="F2417" i="13" s="1"/>
  <c r="F2418" i="13" s="1"/>
  <c r="F2419" i="13" s="1"/>
  <c r="F2420" i="13" s="1"/>
  <c r="F2421" i="13" s="1"/>
  <c r="F2422" i="13" s="1"/>
  <c r="F2423" i="13" s="1"/>
  <c r="F2424" i="13" s="1"/>
  <c r="F2425" i="13" s="1"/>
  <c r="F2426" i="13" s="1"/>
  <c r="F2427" i="13" s="1"/>
  <c r="F2428" i="13" s="1"/>
  <c r="F2429" i="13" s="1"/>
  <c r="F2430" i="13" s="1"/>
  <c r="F2431" i="13" s="1"/>
  <c r="F2432" i="13" s="1"/>
  <c r="F2433" i="13" s="1"/>
  <c r="F2434" i="13" s="1"/>
  <c r="F2435" i="13" s="1"/>
  <c r="F2436" i="13" s="1"/>
  <c r="F2437" i="13" s="1"/>
  <c r="F2438" i="13" s="1"/>
  <c r="F2439" i="13" s="1"/>
  <c r="F2440" i="13" s="1"/>
  <c r="F2441" i="13" s="1"/>
  <c r="F2442" i="13" s="1"/>
  <c r="F2443" i="13" s="1"/>
  <c r="F2444" i="13" s="1"/>
  <c r="F2445" i="13" s="1"/>
  <c r="F2446" i="13" s="1"/>
  <c r="F2447" i="13" s="1"/>
  <c r="F2448" i="13" s="1"/>
  <c r="F2449" i="13" s="1"/>
  <c r="F2450" i="13" s="1"/>
  <c r="F2451" i="13" s="1"/>
  <c r="F2452" i="13" s="1"/>
  <c r="F2453" i="13" s="1"/>
  <c r="F2454" i="13" s="1"/>
  <c r="F2455" i="13" s="1"/>
  <c r="F2456" i="13" s="1"/>
  <c r="F2457" i="13" s="1"/>
  <c r="F2458" i="13" s="1"/>
  <c r="F2459" i="13" s="1"/>
  <c r="F2460" i="13" s="1"/>
  <c r="F2461" i="13" s="1"/>
  <c r="F2462" i="13" s="1"/>
  <c r="F2463" i="13" s="1"/>
  <c r="F2464" i="13" s="1"/>
  <c r="F2465" i="13" s="1"/>
  <c r="F2466" i="13" s="1"/>
  <c r="F2467" i="13" s="1"/>
  <c r="F2468" i="13" s="1"/>
  <c r="F2469" i="13" s="1"/>
  <c r="F2470" i="13" s="1"/>
  <c r="F2471" i="13" s="1"/>
  <c r="F2472" i="13" s="1"/>
  <c r="F2473" i="13" s="1"/>
  <c r="F2474" i="13" s="1"/>
  <c r="F2475" i="13" s="1"/>
  <c r="F2476" i="13" s="1"/>
  <c r="F2477" i="13" s="1"/>
  <c r="F2478" i="13" s="1"/>
  <c r="F2479" i="13" s="1"/>
  <c r="F2480" i="13" s="1"/>
  <c r="F2481" i="13" s="1"/>
  <c r="F2482" i="13" s="1"/>
  <c r="F2483" i="13" s="1"/>
  <c r="F2484" i="13" s="1"/>
  <c r="F2485" i="13" s="1"/>
  <c r="F2486" i="13" s="1"/>
  <c r="F2487" i="13" s="1"/>
  <c r="F2488" i="13" s="1"/>
  <c r="F2489" i="13" s="1"/>
  <c r="F2490" i="13" s="1"/>
  <c r="F2491" i="13" s="1"/>
  <c r="F2492" i="13" s="1"/>
  <c r="F2493" i="13" s="1"/>
  <c r="F2494" i="13" s="1"/>
  <c r="F2495" i="13" s="1"/>
  <c r="F2496" i="13" s="1"/>
  <c r="F2497" i="13" s="1"/>
  <c r="F2498" i="13" s="1"/>
  <c r="F2499" i="13" s="1"/>
  <c r="F2500" i="13" s="1"/>
  <c r="F2501" i="13" s="1"/>
  <c r="F2502" i="13" s="1"/>
  <c r="F2503" i="13" s="1"/>
  <c r="F2504" i="13" s="1"/>
  <c r="F2505" i="13" s="1"/>
  <c r="F2506" i="13" s="1"/>
  <c r="F2507" i="13" s="1"/>
  <c r="F2508" i="13" s="1"/>
  <c r="F2509" i="13" s="1"/>
  <c r="F2510" i="13" s="1"/>
  <c r="F2511" i="13" s="1"/>
  <c r="F2512" i="13" s="1"/>
  <c r="F2513" i="13" s="1"/>
  <c r="F2514" i="13" s="1"/>
  <c r="F2515" i="13" s="1"/>
  <c r="F2516" i="13" s="1"/>
  <c r="F2517" i="13" s="1"/>
  <c r="F2518" i="13" s="1"/>
  <c r="F2519" i="13" s="1"/>
  <c r="F2520" i="13" s="1"/>
  <c r="F2521" i="13" s="1"/>
  <c r="F2522" i="13" s="1"/>
  <c r="F2523" i="13" s="1"/>
  <c r="F2524" i="13" s="1"/>
  <c r="F2525" i="13" s="1"/>
  <c r="F2526" i="13" s="1"/>
  <c r="F2527" i="13" s="1"/>
  <c r="F2528" i="13" s="1"/>
  <c r="F2529" i="13" s="1"/>
  <c r="F2530" i="13" s="1"/>
  <c r="F2531" i="13" s="1"/>
  <c r="F2532" i="13" s="1"/>
  <c r="F2533" i="13" s="1"/>
  <c r="F2534" i="13" s="1"/>
  <c r="F2535" i="13" s="1"/>
  <c r="F2536" i="13" s="1"/>
  <c r="F2537" i="13" s="1"/>
  <c r="F2538" i="13" s="1"/>
  <c r="F2539" i="13" s="1"/>
  <c r="F2540" i="13" s="1"/>
  <c r="F2541" i="13" s="1"/>
  <c r="F2542" i="13" s="1"/>
  <c r="F2543" i="13" s="1"/>
  <c r="F2544" i="13" s="1"/>
  <c r="F2545" i="13" s="1"/>
  <c r="F2546" i="13" s="1"/>
  <c r="F2547" i="13" s="1"/>
  <c r="F2548" i="13" s="1"/>
  <c r="F2549" i="13" s="1"/>
  <c r="F2550" i="13" s="1"/>
  <c r="F2551" i="13" s="1"/>
  <c r="F2552" i="13" s="1"/>
  <c r="F2553" i="13" s="1"/>
  <c r="F2554" i="13" s="1"/>
  <c r="F2555" i="13" s="1"/>
  <c r="F2556" i="13" s="1"/>
  <c r="F2557" i="13" s="1"/>
  <c r="F2558" i="13" s="1"/>
  <c r="F2559" i="13" s="1"/>
  <c r="F2560" i="13" s="1"/>
  <c r="F2561" i="13" s="1"/>
  <c r="F2562" i="13" s="1"/>
  <c r="F2563" i="13" s="1"/>
  <c r="F2564" i="13" s="1"/>
  <c r="F2565" i="13" s="1"/>
  <c r="F2566" i="13" s="1"/>
  <c r="F2567" i="13" s="1"/>
  <c r="F2568" i="13" s="1"/>
  <c r="F2569" i="13" s="1"/>
  <c r="F2570" i="13" s="1"/>
  <c r="F2571" i="13" s="1"/>
  <c r="F2572" i="13" s="1"/>
  <c r="F2573" i="13" s="1"/>
  <c r="F2574" i="13" s="1"/>
  <c r="F2575" i="13" s="1"/>
  <c r="F2576" i="13" s="1"/>
  <c r="F2577" i="13" s="1"/>
  <c r="F2578" i="13" s="1"/>
  <c r="F2579" i="13" s="1"/>
  <c r="F2580" i="13" s="1"/>
  <c r="F2581" i="13" s="1"/>
  <c r="F2582" i="13" s="1"/>
  <c r="F2583" i="13" s="1"/>
  <c r="F2584" i="13" s="1"/>
  <c r="F2585" i="13" s="1"/>
  <c r="F2586" i="13" s="1"/>
  <c r="F2587" i="13" s="1"/>
  <c r="F2588" i="13" s="1"/>
  <c r="F2589" i="13" s="1"/>
  <c r="F2590" i="13" s="1"/>
  <c r="F2591" i="13" s="1"/>
  <c r="F2592" i="13" s="1"/>
  <c r="F2593" i="13" s="1"/>
  <c r="F2594" i="13" s="1"/>
  <c r="F2595" i="13" s="1"/>
  <c r="F2596" i="13" s="1"/>
  <c r="F2597" i="13" s="1"/>
  <c r="F2598" i="13" s="1"/>
  <c r="F2599" i="13" s="1"/>
  <c r="F2600" i="13" s="1"/>
  <c r="F2601" i="13" s="1"/>
  <c r="F2602" i="13" s="1"/>
  <c r="F2603" i="13" s="1"/>
  <c r="F2604" i="13" s="1"/>
  <c r="F2605" i="13" s="1"/>
  <c r="F2606" i="13" s="1"/>
  <c r="F2607" i="13" s="1"/>
  <c r="F2608" i="13" s="1"/>
  <c r="F2609" i="13" s="1"/>
  <c r="F2610" i="13" s="1"/>
  <c r="F2611" i="13" s="1"/>
  <c r="F2612" i="13" s="1"/>
  <c r="F2613" i="13" s="1"/>
  <c r="F2614" i="13" s="1"/>
  <c r="F2615" i="13" s="1"/>
  <c r="F2616" i="13" s="1"/>
  <c r="F2617" i="13" s="1"/>
  <c r="F2618" i="13" s="1"/>
  <c r="F2619" i="13" s="1"/>
  <c r="F2620" i="13" s="1"/>
  <c r="F2621" i="13" s="1"/>
  <c r="F2622" i="13" s="1"/>
  <c r="F2623" i="13" s="1"/>
  <c r="F2624" i="13" s="1"/>
  <c r="F2625" i="13" s="1"/>
  <c r="F2626" i="13" s="1"/>
  <c r="F2627" i="13" s="1"/>
  <c r="F2628" i="13" s="1"/>
  <c r="F2629" i="13" s="1"/>
  <c r="F2630" i="13" s="1"/>
  <c r="F2631" i="13" s="1"/>
  <c r="F2632" i="13" s="1"/>
  <c r="F2633" i="13" s="1"/>
  <c r="F2634" i="13" s="1"/>
  <c r="F2635" i="13" s="1"/>
  <c r="F2636" i="13" s="1"/>
  <c r="F2637" i="13" s="1"/>
  <c r="F2638" i="13" s="1"/>
  <c r="F2639" i="13" s="1"/>
  <c r="F2640" i="13" s="1"/>
  <c r="F2641" i="13" s="1"/>
  <c r="F2642" i="13" s="1"/>
  <c r="F2643" i="13" s="1"/>
  <c r="F2644" i="13" s="1"/>
  <c r="F2645" i="13" s="1"/>
  <c r="F2646" i="13" s="1"/>
  <c r="F2647" i="13" s="1"/>
  <c r="F2648" i="13" s="1"/>
  <c r="F2649" i="13" s="1"/>
  <c r="F2650" i="13" s="1"/>
  <c r="F2651" i="13" s="1"/>
  <c r="F2652" i="13" s="1"/>
  <c r="F2653" i="13" s="1"/>
  <c r="F2654" i="13" s="1"/>
  <c r="F2655" i="13" s="1"/>
  <c r="F2656" i="13" s="1"/>
  <c r="F2657" i="13" s="1"/>
  <c r="F2658" i="13" s="1"/>
  <c r="F2659" i="13" s="1"/>
  <c r="F2660" i="13" s="1"/>
  <c r="F2661" i="13" s="1"/>
  <c r="F2662" i="13" s="1"/>
  <c r="F2663" i="13" s="1"/>
  <c r="F2664" i="13" s="1"/>
  <c r="F2665" i="13" s="1"/>
  <c r="F2666" i="13" s="1"/>
  <c r="F2667" i="13" s="1"/>
  <c r="F2668" i="13" s="1"/>
  <c r="F2669" i="13" s="1"/>
  <c r="F2670" i="13" s="1"/>
  <c r="F2671" i="13" s="1"/>
  <c r="F2672" i="13" s="1"/>
  <c r="F2673" i="13" s="1"/>
  <c r="F2674" i="13" s="1"/>
  <c r="F2675" i="13" s="1"/>
  <c r="F2676" i="13" s="1"/>
  <c r="F2677" i="13" s="1"/>
  <c r="F2678" i="13" s="1"/>
  <c r="F2679" i="13" s="1"/>
  <c r="F2680" i="13" s="1"/>
  <c r="F2681" i="13" s="1"/>
  <c r="F2682" i="13" s="1"/>
  <c r="F2683" i="13" s="1"/>
  <c r="F2684" i="13" s="1"/>
  <c r="F2685" i="13" s="1"/>
  <c r="F2686" i="13" s="1"/>
  <c r="F2687" i="13" s="1"/>
  <c r="F2688" i="13" s="1"/>
  <c r="F2689" i="13" s="1"/>
  <c r="F2690" i="13" s="1"/>
  <c r="F2691" i="13" s="1"/>
  <c r="F2692" i="13" s="1"/>
  <c r="F2693" i="13" s="1"/>
  <c r="F2694" i="13" s="1"/>
  <c r="F2695" i="13" s="1"/>
  <c r="F2696" i="13" s="1"/>
  <c r="F2697" i="13" s="1"/>
  <c r="F2698" i="13" s="1"/>
  <c r="F2699" i="13" s="1"/>
  <c r="F2700" i="13" s="1"/>
  <c r="F2701" i="13" s="1"/>
  <c r="F2702" i="13" s="1"/>
  <c r="F2703" i="13" s="1"/>
  <c r="F2704" i="13" s="1"/>
  <c r="F2705" i="13" s="1"/>
  <c r="F2706" i="13" s="1"/>
  <c r="F2707" i="13" s="1"/>
  <c r="F2708" i="13" s="1"/>
  <c r="F2709" i="13" s="1"/>
  <c r="F2710" i="13" s="1"/>
  <c r="F2711" i="13" s="1"/>
  <c r="F2712" i="13" s="1"/>
  <c r="F2713" i="13" s="1"/>
  <c r="F2714" i="13" s="1"/>
  <c r="F2715" i="13" s="1"/>
  <c r="F2716" i="13" s="1"/>
  <c r="F2717" i="13" s="1"/>
  <c r="F2718" i="13" s="1"/>
  <c r="F2719" i="13" s="1"/>
  <c r="F2720" i="13" s="1"/>
  <c r="F2721" i="13" s="1"/>
  <c r="F2722" i="13" s="1"/>
  <c r="F2723" i="13" s="1"/>
  <c r="F2724" i="13" s="1"/>
  <c r="F2725" i="13" s="1"/>
  <c r="F2726" i="13" s="1"/>
  <c r="F2727" i="13" s="1"/>
  <c r="F2728" i="13" s="1"/>
  <c r="F2729" i="13" s="1"/>
  <c r="F2730" i="13" s="1"/>
  <c r="F2731" i="13" s="1"/>
  <c r="F2732" i="13" s="1"/>
  <c r="F2733" i="13" s="1"/>
  <c r="F2734" i="13" s="1"/>
  <c r="F2735" i="13" s="1"/>
  <c r="F2736" i="13" s="1"/>
  <c r="F2737" i="13" s="1"/>
  <c r="F2738" i="13" s="1"/>
  <c r="F2739" i="13" s="1"/>
  <c r="F2740" i="13" s="1"/>
  <c r="F2741" i="13" s="1"/>
  <c r="F2742" i="13" s="1"/>
  <c r="F2743" i="13" s="1"/>
  <c r="F2744" i="13" s="1"/>
  <c r="F2745" i="13" s="1"/>
  <c r="F2746" i="13" s="1"/>
  <c r="F2747" i="13" s="1"/>
  <c r="F2748" i="13" s="1"/>
  <c r="F2749" i="13" s="1"/>
  <c r="F2750" i="13" s="1"/>
  <c r="F2751" i="13" s="1"/>
  <c r="F2752" i="13" s="1"/>
  <c r="F2753" i="13" s="1"/>
  <c r="F2754" i="13" s="1"/>
  <c r="F2755" i="13" s="1"/>
  <c r="F2756" i="13" s="1"/>
  <c r="F2757" i="13" s="1"/>
  <c r="F2758" i="13" s="1"/>
  <c r="F2759" i="13" s="1"/>
  <c r="F2760" i="13" s="1"/>
  <c r="F2761" i="13" s="1"/>
  <c r="F2762" i="13" s="1"/>
  <c r="F2763" i="13" s="1"/>
  <c r="F2764" i="13" s="1"/>
  <c r="F2765" i="13" s="1"/>
  <c r="F2766" i="13" s="1"/>
  <c r="F2767" i="13" s="1"/>
  <c r="F2768" i="13" s="1"/>
  <c r="F2769" i="13" s="1"/>
  <c r="F2770" i="13" s="1"/>
  <c r="F2771" i="13" s="1"/>
  <c r="F2772" i="13" s="1"/>
  <c r="F2773" i="13" s="1"/>
  <c r="F2774" i="13" s="1"/>
  <c r="F2775" i="13" s="1"/>
  <c r="F2776" i="13" s="1"/>
  <c r="F2777" i="13" s="1"/>
  <c r="F2778" i="13" s="1"/>
  <c r="F2779" i="13" s="1"/>
  <c r="F2780" i="13" s="1"/>
  <c r="F2781" i="13" s="1"/>
  <c r="F2782" i="13" s="1"/>
  <c r="F2783" i="13" s="1"/>
  <c r="F2784" i="13" s="1"/>
  <c r="F2785" i="13" s="1"/>
  <c r="F2786" i="13" s="1"/>
  <c r="F2787" i="13" s="1"/>
  <c r="F2788" i="13" s="1"/>
  <c r="F2789" i="13" s="1"/>
  <c r="F2790" i="13" s="1"/>
  <c r="F2791" i="13" s="1"/>
  <c r="F2792" i="13" s="1"/>
  <c r="F2793" i="13" s="1"/>
  <c r="F2794" i="13" s="1"/>
  <c r="F2795" i="13" s="1"/>
  <c r="F2796" i="13" s="1"/>
  <c r="F2797" i="13" s="1"/>
  <c r="F2798" i="13" s="1"/>
  <c r="F2799" i="13" s="1"/>
  <c r="F2800" i="13" s="1"/>
  <c r="F2801" i="13" s="1"/>
  <c r="F2802" i="13" s="1"/>
  <c r="F2803" i="13" s="1"/>
  <c r="F2804" i="13" s="1"/>
  <c r="F2805" i="13" s="1"/>
  <c r="F2806" i="13" s="1"/>
  <c r="F2807" i="13" s="1"/>
  <c r="F2808" i="13" s="1"/>
  <c r="F2809" i="13" s="1"/>
  <c r="F2810" i="13" s="1"/>
  <c r="F2811" i="13" s="1"/>
  <c r="F2812" i="13" s="1"/>
  <c r="F2813" i="13" s="1"/>
  <c r="F2814" i="13" s="1"/>
  <c r="F2815" i="13" s="1"/>
  <c r="F2816" i="13" s="1"/>
  <c r="F2817" i="13" s="1"/>
  <c r="F2818" i="13" s="1"/>
  <c r="F2819" i="13" s="1"/>
  <c r="F2820" i="13" s="1"/>
  <c r="F2821" i="13" s="1"/>
  <c r="F2822" i="13" s="1"/>
  <c r="F2823" i="13" s="1"/>
  <c r="F2824" i="13" s="1"/>
  <c r="F2825" i="13" s="1"/>
  <c r="F2826" i="13" s="1"/>
  <c r="F2827" i="13" s="1"/>
  <c r="F2828" i="13" s="1"/>
  <c r="F2829" i="13" s="1"/>
  <c r="F2830" i="13" s="1"/>
  <c r="F2831" i="13" s="1"/>
  <c r="F2832" i="13" s="1"/>
  <c r="F2833" i="13" s="1"/>
  <c r="F2834" i="13" s="1"/>
  <c r="F2835" i="13" s="1"/>
  <c r="F2836" i="13" s="1"/>
  <c r="F2837" i="13" s="1"/>
  <c r="F2838" i="13" s="1"/>
  <c r="F2839" i="13" s="1"/>
  <c r="F2840" i="13" s="1"/>
  <c r="F2841" i="13" s="1"/>
  <c r="F2842" i="13" s="1"/>
  <c r="F2843" i="13" s="1"/>
  <c r="F2844" i="13" s="1"/>
  <c r="F2845" i="13" s="1"/>
  <c r="F2846" i="13" s="1"/>
  <c r="F2847" i="13" s="1"/>
  <c r="F2848" i="13" s="1"/>
  <c r="F2849" i="13" s="1"/>
  <c r="F2850" i="13" s="1"/>
  <c r="F2851" i="13" s="1"/>
  <c r="F2852" i="13" s="1"/>
  <c r="F2853" i="13" s="1"/>
  <c r="F2854" i="13" s="1"/>
  <c r="F2855" i="13" s="1"/>
  <c r="F2856" i="13" s="1"/>
  <c r="F2857" i="13" s="1"/>
  <c r="F2858" i="13" s="1"/>
  <c r="F2859" i="13" s="1"/>
  <c r="F2860" i="13" s="1"/>
  <c r="F2861" i="13" s="1"/>
  <c r="F2862" i="13" s="1"/>
  <c r="F2863" i="13" s="1"/>
  <c r="F2864" i="13" s="1"/>
  <c r="F2865" i="13" s="1"/>
  <c r="F2866" i="13" s="1"/>
  <c r="F2867" i="13" s="1"/>
  <c r="F2868" i="13" s="1"/>
  <c r="F2869" i="13" s="1"/>
  <c r="F2870" i="13" s="1"/>
  <c r="F2871" i="13" s="1"/>
  <c r="F2872" i="13" s="1"/>
  <c r="F2873" i="13" s="1"/>
  <c r="F2874" i="13" s="1"/>
  <c r="F2875" i="13" s="1"/>
  <c r="F2876" i="13" s="1"/>
  <c r="F2877" i="13" s="1"/>
  <c r="F2878" i="13" s="1"/>
  <c r="F2879" i="13" s="1"/>
  <c r="F2880" i="13" s="1"/>
  <c r="F2881" i="13" s="1"/>
  <c r="F2882" i="13" s="1"/>
  <c r="F2883" i="13" s="1"/>
  <c r="F2884" i="13" s="1"/>
  <c r="F2885" i="13" s="1"/>
  <c r="F2886" i="13" s="1"/>
  <c r="F2887" i="13" s="1"/>
  <c r="F2888" i="13" s="1"/>
  <c r="F2889" i="13" s="1"/>
  <c r="F2890" i="13" s="1"/>
  <c r="F2891" i="13" s="1"/>
  <c r="F2892" i="13" s="1"/>
  <c r="F2893" i="13" s="1"/>
  <c r="F2894" i="13" s="1"/>
  <c r="F2895" i="13" s="1"/>
  <c r="F2896" i="13" s="1"/>
  <c r="F2897" i="13" s="1"/>
  <c r="F2898" i="13" s="1"/>
  <c r="F2899" i="13" s="1"/>
  <c r="F2900" i="13" s="1"/>
  <c r="F2901" i="13" s="1"/>
  <c r="F2902" i="13" s="1"/>
  <c r="F2903" i="13" s="1"/>
  <c r="F2904" i="13" s="1"/>
  <c r="F2905" i="13" s="1"/>
  <c r="F2906" i="13" s="1"/>
  <c r="F2907" i="13" s="1"/>
  <c r="F2908" i="13" s="1"/>
  <c r="F2909" i="13" s="1"/>
  <c r="F2910" i="13" s="1"/>
  <c r="F2911" i="13" s="1"/>
  <c r="F2912" i="13" s="1"/>
  <c r="F2913" i="13" s="1"/>
  <c r="F2914" i="13" s="1"/>
  <c r="F2915" i="13" s="1"/>
  <c r="F2916" i="13" s="1"/>
  <c r="F2917" i="13" s="1"/>
  <c r="F2918" i="13" s="1"/>
  <c r="F2919" i="13" s="1"/>
  <c r="F2920" i="13" s="1"/>
  <c r="F2921" i="13" s="1"/>
  <c r="F2922" i="13" s="1"/>
  <c r="F2923" i="13" s="1"/>
  <c r="F2924" i="13" s="1"/>
  <c r="F2925" i="13" s="1"/>
  <c r="F2926" i="13" s="1"/>
  <c r="F2927" i="13" s="1"/>
  <c r="F2928" i="13" s="1"/>
  <c r="F2929" i="13" s="1"/>
  <c r="F2930" i="13" s="1"/>
  <c r="F2931" i="13" s="1"/>
  <c r="F2932" i="13" s="1"/>
  <c r="F2933" i="13" s="1"/>
  <c r="F2934" i="13" s="1"/>
  <c r="F2935" i="13" s="1"/>
  <c r="F2936" i="13" s="1"/>
  <c r="F2937" i="13" s="1"/>
  <c r="F2938" i="13" s="1"/>
  <c r="F2939" i="13" s="1"/>
  <c r="F2940" i="13" s="1"/>
  <c r="F2941" i="13" s="1"/>
  <c r="F2942" i="13" s="1"/>
  <c r="F2943" i="13" s="1"/>
  <c r="F2944" i="13" s="1"/>
  <c r="F2945" i="13" s="1"/>
  <c r="F2946" i="13" s="1"/>
  <c r="F2947" i="13" s="1"/>
  <c r="F2948" i="13" s="1"/>
  <c r="F2949" i="13" s="1"/>
  <c r="F2950" i="13" s="1"/>
  <c r="F2951" i="13" s="1"/>
  <c r="F2952" i="13" s="1"/>
  <c r="F2953" i="13" s="1"/>
  <c r="F2954" i="13" s="1"/>
  <c r="F2955" i="13" s="1"/>
  <c r="F2956" i="13" s="1"/>
  <c r="F2957" i="13" s="1"/>
  <c r="F2958" i="13" s="1"/>
  <c r="F2959" i="13" s="1"/>
  <c r="F2960" i="13" s="1"/>
  <c r="F2961" i="13" s="1"/>
  <c r="F2962" i="13" s="1"/>
  <c r="F2963" i="13" s="1"/>
  <c r="F2964" i="13" s="1"/>
  <c r="F2965" i="13" s="1"/>
  <c r="F2966" i="13" s="1"/>
  <c r="F2967" i="13" s="1"/>
  <c r="F2968" i="13" s="1"/>
  <c r="F2969" i="13" s="1"/>
  <c r="F2970" i="13" s="1"/>
  <c r="F2971" i="13" s="1"/>
  <c r="F2972" i="13" s="1"/>
  <c r="F2973" i="13" s="1"/>
  <c r="F2974" i="13" s="1"/>
  <c r="F2975" i="13" s="1"/>
  <c r="F2976" i="13" s="1"/>
  <c r="F2977" i="13" s="1"/>
  <c r="F2978" i="13" s="1"/>
  <c r="F2979" i="13" s="1"/>
  <c r="F2980" i="13" s="1"/>
  <c r="F2981" i="13" s="1"/>
  <c r="F2982" i="13" s="1"/>
  <c r="F2983" i="13" s="1"/>
  <c r="F2984" i="13" s="1"/>
  <c r="F2985" i="13" s="1"/>
  <c r="F2986" i="13" s="1"/>
  <c r="F2987" i="13" s="1"/>
  <c r="F2988" i="13" s="1"/>
  <c r="F2989" i="13" s="1"/>
  <c r="F2990" i="13" s="1"/>
  <c r="F2991" i="13" s="1"/>
  <c r="F2992" i="13" s="1"/>
  <c r="F2993" i="13" s="1"/>
  <c r="F2994" i="13" s="1"/>
  <c r="F2995" i="13" s="1"/>
  <c r="F2996" i="13" s="1"/>
  <c r="F2997" i="13" s="1"/>
  <c r="F2998" i="13" s="1"/>
  <c r="F2999" i="13" s="1"/>
  <c r="F3000" i="13" s="1"/>
  <c r="F3001" i="13" s="1"/>
  <c r="F3002" i="13" s="1"/>
  <c r="F3003" i="13" s="1"/>
  <c r="F3004" i="13" s="1"/>
  <c r="F3005" i="13" s="1"/>
  <c r="F3006" i="13" s="1"/>
  <c r="F3007" i="13" s="1"/>
  <c r="F3008" i="13" s="1"/>
  <c r="F3009" i="13" s="1"/>
  <c r="F3010" i="13" s="1"/>
  <c r="F3011" i="13" s="1"/>
  <c r="F3012" i="13" s="1"/>
  <c r="F3013" i="13" s="1"/>
  <c r="F3014" i="13" s="1"/>
  <c r="F3015" i="13" s="1"/>
  <c r="F3016" i="13" s="1"/>
  <c r="F3017" i="13" s="1"/>
  <c r="F3018" i="13" s="1"/>
  <c r="F3019" i="13" s="1"/>
  <c r="F3020" i="13" s="1"/>
  <c r="F3021" i="13" s="1"/>
  <c r="F3022" i="13" s="1"/>
  <c r="F3023" i="13" s="1"/>
  <c r="F3024" i="13" s="1"/>
  <c r="F3025" i="13" s="1"/>
  <c r="F3026" i="13" s="1"/>
  <c r="F3027" i="13" s="1"/>
  <c r="F3028" i="13" s="1"/>
  <c r="F3029" i="13" s="1"/>
  <c r="F3030" i="13" s="1"/>
  <c r="F3031" i="13" s="1"/>
  <c r="F3032" i="13" s="1"/>
  <c r="F3033" i="13" s="1"/>
  <c r="F3034" i="13" s="1"/>
  <c r="F3035" i="13" s="1"/>
  <c r="F3036" i="13" s="1"/>
  <c r="F3037" i="13" s="1"/>
  <c r="F3038" i="13" s="1"/>
  <c r="F3039" i="13" s="1"/>
  <c r="F3040" i="13" s="1"/>
  <c r="F3041" i="13" s="1"/>
  <c r="F3042" i="13" s="1"/>
  <c r="F3043" i="13" s="1"/>
  <c r="F3044" i="13" s="1"/>
  <c r="F3045" i="13" s="1"/>
  <c r="F3046" i="13" s="1"/>
  <c r="F3047" i="13" s="1"/>
  <c r="F3048" i="13" s="1"/>
  <c r="F3049" i="13" s="1"/>
  <c r="F3050" i="13" s="1"/>
  <c r="F3051" i="13" s="1"/>
  <c r="F3052" i="13" s="1"/>
  <c r="F3053" i="13" s="1"/>
  <c r="F3054" i="13" s="1"/>
  <c r="F3055" i="13" s="1"/>
  <c r="F3056" i="13" s="1"/>
  <c r="F3057" i="13" s="1"/>
  <c r="F3058" i="13" s="1"/>
  <c r="F3059" i="13" s="1"/>
  <c r="F3060" i="13" s="1"/>
  <c r="F3061" i="13" s="1"/>
  <c r="F3062" i="13" s="1"/>
  <c r="F3063" i="13" s="1"/>
  <c r="F3064" i="13" s="1"/>
  <c r="F3065" i="13" s="1"/>
  <c r="F3066" i="13" s="1"/>
  <c r="F3067" i="13" s="1"/>
  <c r="F3068" i="13" s="1"/>
  <c r="F3069" i="13" s="1"/>
  <c r="F3070" i="13" s="1"/>
  <c r="F3071" i="13" s="1"/>
  <c r="F3072" i="13" s="1"/>
  <c r="F3073" i="13" s="1"/>
  <c r="F3074" i="13" s="1"/>
  <c r="F3075" i="13" s="1"/>
  <c r="F3076" i="13" s="1"/>
  <c r="F3077" i="13" s="1"/>
  <c r="F3078" i="13" s="1"/>
  <c r="F3079" i="13" s="1"/>
  <c r="F3080" i="13" s="1"/>
  <c r="F3081" i="13" s="1"/>
  <c r="F3082" i="13" s="1"/>
  <c r="F3083" i="13" s="1"/>
  <c r="F3084" i="13" s="1"/>
  <c r="F3085" i="13" s="1"/>
  <c r="F3086" i="13" s="1"/>
  <c r="F3087" i="13" s="1"/>
  <c r="F3088" i="13" s="1"/>
  <c r="F3089" i="13" s="1"/>
  <c r="F3090" i="13" s="1"/>
  <c r="F3091" i="13" s="1"/>
  <c r="F3092" i="13" s="1"/>
  <c r="F3093" i="13" s="1"/>
  <c r="F3094" i="13" s="1"/>
  <c r="F3095" i="13" s="1"/>
  <c r="F3096" i="13" s="1"/>
  <c r="F3097" i="13" s="1"/>
  <c r="F3098" i="13" s="1"/>
  <c r="F3099" i="13" s="1"/>
  <c r="F3100" i="13" s="1"/>
  <c r="F3101" i="13" s="1"/>
  <c r="F3102" i="13" s="1"/>
  <c r="F3103" i="13" s="1"/>
  <c r="F3104" i="13" s="1"/>
  <c r="F3105" i="13" s="1"/>
  <c r="F3106" i="13" s="1"/>
  <c r="F3107" i="13" s="1"/>
  <c r="F3108" i="13" s="1"/>
  <c r="F3109" i="13" s="1"/>
  <c r="F3110" i="13" s="1"/>
  <c r="F3111" i="13" s="1"/>
  <c r="F3112" i="13" s="1"/>
  <c r="F3113" i="13" s="1"/>
  <c r="F3114" i="13" s="1"/>
  <c r="F3115" i="13" s="1"/>
  <c r="F3116" i="13" s="1"/>
  <c r="F3117" i="13" s="1"/>
  <c r="F3118" i="13" s="1"/>
  <c r="F3119" i="13" s="1"/>
  <c r="F3120" i="13" s="1"/>
  <c r="F3121" i="13" s="1"/>
  <c r="F3122" i="13" s="1"/>
  <c r="F3123" i="13" s="1"/>
  <c r="F3124" i="13" s="1"/>
  <c r="F3125" i="13" s="1"/>
  <c r="F3126" i="13" s="1"/>
  <c r="F3127" i="13" s="1"/>
  <c r="F3128" i="13" s="1"/>
  <c r="F3129" i="13" s="1"/>
  <c r="F3130" i="13" s="1"/>
  <c r="F3131" i="13" s="1"/>
  <c r="F3132" i="13" s="1"/>
  <c r="F3133" i="13" s="1"/>
  <c r="F3134" i="13" s="1"/>
  <c r="F3135" i="13" s="1"/>
  <c r="F3136" i="13" s="1"/>
  <c r="F3137" i="13" s="1"/>
  <c r="F3138" i="13" s="1"/>
  <c r="F3139" i="13" s="1"/>
  <c r="F3140" i="13" s="1"/>
  <c r="F3141" i="13" s="1"/>
  <c r="F3142" i="13" s="1"/>
  <c r="F3143" i="13" s="1"/>
  <c r="F3144" i="13" s="1"/>
  <c r="F3145" i="13" s="1"/>
  <c r="F3146" i="13" s="1"/>
  <c r="F3147" i="13" s="1"/>
  <c r="F3148" i="13" s="1"/>
  <c r="F3149" i="13" s="1"/>
  <c r="F3150" i="13" s="1"/>
  <c r="F3151" i="13" s="1"/>
  <c r="F3152" i="13" s="1"/>
  <c r="F3153" i="13" s="1"/>
  <c r="F3154" i="13" s="1"/>
  <c r="F3155" i="13" s="1"/>
  <c r="F3156" i="13" s="1"/>
  <c r="F3157" i="13" s="1"/>
  <c r="F3158" i="13" s="1"/>
  <c r="F3159" i="13" s="1"/>
  <c r="F3160" i="13" s="1"/>
  <c r="F3161" i="13" s="1"/>
  <c r="F3162" i="13" s="1"/>
  <c r="F3163" i="13" s="1"/>
  <c r="F3164" i="13" s="1"/>
  <c r="F3165" i="13" s="1"/>
  <c r="F3166" i="13" s="1"/>
  <c r="F3167" i="13" s="1"/>
  <c r="F3168" i="13" s="1"/>
  <c r="F3169" i="13" s="1"/>
  <c r="F3170" i="13" s="1"/>
  <c r="F3171" i="13" s="1"/>
  <c r="F3172" i="13" s="1"/>
  <c r="F3173" i="13" s="1"/>
  <c r="F3174" i="13" s="1"/>
  <c r="F3175" i="13" s="1"/>
  <c r="F3176" i="13" s="1"/>
  <c r="F3177" i="13" s="1"/>
  <c r="F3178" i="13" s="1"/>
  <c r="F3179" i="13" s="1"/>
  <c r="F3180" i="13" s="1"/>
  <c r="F3181" i="13" s="1"/>
  <c r="F3182" i="13" s="1"/>
  <c r="F3183" i="13" s="1"/>
  <c r="F3184" i="13" s="1"/>
  <c r="F3185" i="13" s="1"/>
  <c r="F3186" i="13" s="1"/>
  <c r="F3187" i="13" s="1"/>
  <c r="F3188" i="13" s="1"/>
  <c r="F3189" i="13" s="1"/>
  <c r="F3190" i="13" s="1"/>
  <c r="F3191" i="13" s="1"/>
  <c r="F3192" i="13" s="1"/>
  <c r="F3193" i="13" s="1"/>
  <c r="F3194" i="13" s="1"/>
  <c r="F3195" i="13" s="1"/>
  <c r="F3196" i="13" s="1"/>
  <c r="F3197" i="13" s="1"/>
  <c r="F3198" i="13" s="1"/>
  <c r="F3199" i="13" s="1"/>
  <c r="F3200" i="13" s="1"/>
  <c r="F3201" i="13" s="1"/>
  <c r="F3202" i="13" s="1"/>
  <c r="F3203" i="13" s="1"/>
  <c r="F3204" i="13" s="1"/>
  <c r="F3205" i="13" s="1"/>
  <c r="F3206" i="13" s="1"/>
  <c r="F3207" i="13" s="1"/>
  <c r="F3208" i="13" s="1"/>
  <c r="F3209" i="13" s="1"/>
  <c r="F3210" i="13" s="1"/>
  <c r="F3211" i="13" s="1"/>
  <c r="F3212" i="13" s="1"/>
  <c r="F3213" i="13" s="1"/>
  <c r="F3214" i="13" s="1"/>
  <c r="F3215" i="13" s="1"/>
  <c r="F3216" i="13" s="1"/>
  <c r="F3217" i="13" s="1"/>
  <c r="F3218" i="13" s="1"/>
  <c r="F3219" i="13" s="1"/>
  <c r="F3220" i="13" s="1"/>
  <c r="F3221" i="13" s="1"/>
  <c r="F3222" i="13" s="1"/>
  <c r="F3223" i="13" s="1"/>
  <c r="F3224" i="13" s="1"/>
  <c r="F3225" i="13" s="1"/>
  <c r="F3226" i="13" s="1"/>
  <c r="F3227" i="13" s="1"/>
  <c r="F3228" i="13" s="1"/>
  <c r="F3229" i="13" s="1"/>
  <c r="F3230" i="13" s="1"/>
  <c r="F3231" i="13" s="1"/>
  <c r="F3232" i="13" s="1"/>
  <c r="F3233" i="13" s="1"/>
  <c r="F3234" i="13" s="1"/>
  <c r="F3235" i="13" s="1"/>
  <c r="F3236" i="13" s="1"/>
  <c r="F3237" i="13" s="1"/>
  <c r="F3238" i="13" s="1"/>
  <c r="F3239" i="13" s="1"/>
  <c r="F3240" i="13" s="1"/>
  <c r="F3241" i="13" s="1"/>
  <c r="F3242" i="13" s="1"/>
  <c r="F3243" i="13" s="1"/>
  <c r="F3244" i="13" s="1"/>
  <c r="F3245" i="13" s="1"/>
  <c r="F3246" i="13" s="1"/>
  <c r="F3247" i="13" s="1"/>
  <c r="F3248" i="13" s="1"/>
  <c r="F3249" i="13" s="1"/>
  <c r="F3250" i="13" s="1"/>
  <c r="F3251" i="13" s="1"/>
  <c r="F3252" i="13" s="1"/>
  <c r="F3253" i="13" s="1"/>
  <c r="F3254" i="13" s="1"/>
  <c r="F3255" i="13" s="1"/>
  <c r="F3256" i="13" s="1"/>
  <c r="F3257" i="13" s="1"/>
  <c r="F3258" i="13" s="1"/>
  <c r="F3259" i="13" s="1"/>
  <c r="F3260" i="13" s="1"/>
  <c r="F3261" i="13" s="1"/>
  <c r="F3262" i="13" s="1"/>
  <c r="F3263" i="13" s="1"/>
  <c r="F3264" i="13" s="1"/>
  <c r="F3265" i="13" s="1"/>
  <c r="F3266" i="13" s="1"/>
  <c r="F3267" i="13" s="1"/>
  <c r="F3268" i="13" s="1"/>
  <c r="F3269" i="13" s="1"/>
  <c r="F3270" i="13" s="1"/>
  <c r="F3271" i="13" s="1"/>
  <c r="F3272" i="13" s="1"/>
  <c r="F3273" i="13" s="1"/>
  <c r="F3274" i="13" s="1"/>
  <c r="F3275" i="13" s="1"/>
  <c r="F3276" i="13" s="1"/>
  <c r="F3277" i="13" s="1"/>
  <c r="F3278" i="13" s="1"/>
  <c r="F3279" i="13" s="1"/>
  <c r="F3280" i="13" s="1"/>
  <c r="F3281" i="13" s="1"/>
  <c r="F3282" i="13" s="1"/>
  <c r="F3283" i="13" s="1"/>
  <c r="F3284" i="13" s="1"/>
  <c r="F3285" i="13" s="1"/>
  <c r="F3286" i="13" s="1"/>
  <c r="F3287" i="13" s="1"/>
  <c r="F3288" i="13" s="1"/>
  <c r="F3289" i="13" s="1"/>
  <c r="F3290" i="13" s="1"/>
  <c r="F3291" i="13" s="1"/>
  <c r="F3292" i="13" s="1"/>
  <c r="F3293" i="13" s="1"/>
  <c r="F3294" i="13" s="1"/>
  <c r="F3295" i="13" s="1"/>
  <c r="F3296" i="13" s="1"/>
  <c r="F3297" i="13" s="1"/>
  <c r="F3298" i="13" s="1"/>
  <c r="F3299" i="13" s="1"/>
  <c r="F3300" i="13" s="1"/>
  <c r="F3301" i="13" s="1"/>
  <c r="F3302" i="13" s="1"/>
  <c r="F3303" i="13" s="1"/>
  <c r="F3304" i="13" s="1"/>
  <c r="F3305" i="13" s="1"/>
  <c r="F3306" i="13" s="1"/>
  <c r="F3307" i="13" s="1"/>
  <c r="F3308" i="13" s="1"/>
  <c r="F3309" i="13" s="1"/>
  <c r="F3310" i="13" s="1"/>
  <c r="F3311" i="13" s="1"/>
  <c r="F3312" i="13" s="1"/>
  <c r="F3313" i="13" s="1"/>
  <c r="F3314" i="13" s="1"/>
  <c r="F3315" i="13" s="1"/>
  <c r="F3316" i="13" s="1"/>
  <c r="F3317" i="13" s="1"/>
  <c r="F3318" i="13" s="1"/>
  <c r="F3319" i="13" s="1"/>
  <c r="F3320" i="13" s="1"/>
  <c r="F3321" i="13" s="1"/>
  <c r="F3322" i="13" s="1"/>
  <c r="F3323" i="13" s="1"/>
  <c r="F3324" i="13" s="1"/>
  <c r="F3325" i="13" s="1"/>
  <c r="F3326" i="13" s="1"/>
  <c r="F3327" i="13" s="1"/>
  <c r="F3328" i="13" s="1"/>
  <c r="F3329" i="13" s="1"/>
  <c r="F3330" i="13" s="1"/>
  <c r="F3331" i="13" s="1"/>
  <c r="F3332" i="13" s="1"/>
  <c r="F3333" i="13" s="1"/>
  <c r="F3334" i="13" s="1"/>
  <c r="F3335" i="13" s="1"/>
  <c r="F3336" i="13" s="1"/>
  <c r="F3337" i="13" s="1"/>
  <c r="F3338" i="13" s="1"/>
  <c r="F3339" i="13" s="1"/>
  <c r="F3340" i="13" s="1"/>
  <c r="F3341" i="13" s="1"/>
  <c r="F3342" i="13" s="1"/>
  <c r="F3343" i="13" s="1"/>
  <c r="F3344" i="13" s="1"/>
  <c r="F3345" i="13" s="1"/>
  <c r="F3346" i="13" s="1"/>
  <c r="F3347" i="13" s="1"/>
  <c r="F3348" i="13" s="1"/>
  <c r="F3349" i="13" s="1"/>
  <c r="F3350" i="13" s="1"/>
  <c r="F3351" i="13" s="1"/>
  <c r="F3352" i="13" s="1"/>
  <c r="F3353" i="13" s="1"/>
  <c r="F3354" i="13" s="1"/>
  <c r="F3355" i="13" s="1"/>
  <c r="F3356" i="13" s="1"/>
  <c r="F3357" i="13" s="1"/>
  <c r="F3358" i="13" s="1"/>
  <c r="F3359" i="13" s="1"/>
  <c r="F3360" i="13" s="1"/>
  <c r="F3361" i="13" s="1"/>
  <c r="F3362" i="13" s="1"/>
  <c r="F3363" i="13" s="1"/>
  <c r="F3364" i="13" s="1"/>
  <c r="F3365" i="13" s="1"/>
  <c r="F3366" i="13" s="1"/>
  <c r="F3367" i="13" s="1"/>
  <c r="F3368" i="13" s="1"/>
  <c r="F3369" i="13" s="1"/>
  <c r="F3370" i="13" s="1"/>
  <c r="F3371" i="13" s="1"/>
  <c r="F3372" i="13" s="1"/>
  <c r="F3373" i="13" s="1"/>
  <c r="F3374" i="13" s="1"/>
  <c r="F3375" i="13" s="1"/>
  <c r="F3376" i="13" s="1"/>
  <c r="F3377" i="13" s="1"/>
  <c r="F3378" i="13" s="1"/>
  <c r="F3379" i="13" s="1"/>
  <c r="F3380" i="13" s="1"/>
  <c r="F3381" i="13" s="1"/>
  <c r="F3382" i="13" s="1"/>
  <c r="F3383" i="13" s="1"/>
  <c r="F3384" i="13" s="1"/>
  <c r="F3385" i="13" s="1"/>
  <c r="F3386" i="13" s="1"/>
  <c r="F3387" i="13" s="1"/>
  <c r="F3388" i="13" s="1"/>
  <c r="F3389" i="13" s="1"/>
  <c r="F3390" i="13" s="1"/>
  <c r="F3391" i="13" s="1"/>
  <c r="F3392" i="13" s="1"/>
  <c r="F3393" i="13" s="1"/>
  <c r="F3394" i="13" s="1"/>
  <c r="F3395" i="13" s="1"/>
  <c r="F3396" i="13" s="1"/>
  <c r="F3397" i="13" s="1"/>
  <c r="F3398" i="13" s="1"/>
  <c r="F3399" i="13" s="1"/>
  <c r="F3400" i="13" s="1"/>
  <c r="F3401" i="13" s="1"/>
  <c r="F3402" i="13" s="1"/>
  <c r="F3403" i="13" s="1"/>
  <c r="F3404" i="13" s="1"/>
  <c r="F3405" i="13" s="1"/>
  <c r="F3406" i="13" s="1"/>
  <c r="F3407" i="13" s="1"/>
  <c r="F3408" i="13" s="1"/>
  <c r="F3409" i="13" s="1"/>
  <c r="F3410" i="13" s="1"/>
  <c r="F3411" i="13" s="1"/>
  <c r="F3412" i="13" s="1"/>
  <c r="F3413" i="13" s="1"/>
  <c r="F3414" i="13" s="1"/>
  <c r="F3415" i="13" s="1"/>
  <c r="F3416" i="13" s="1"/>
  <c r="F3417" i="13" s="1"/>
  <c r="F3418" i="13" s="1"/>
  <c r="F3419" i="13" s="1"/>
  <c r="F3420" i="13" s="1"/>
  <c r="F3421" i="13" s="1"/>
  <c r="F3422" i="13" s="1"/>
  <c r="F3423" i="13" s="1"/>
  <c r="F3424" i="13" s="1"/>
  <c r="F3425" i="13" s="1"/>
  <c r="F3426" i="13" s="1"/>
  <c r="F3427" i="13" s="1"/>
  <c r="F3428" i="13" s="1"/>
  <c r="F3429" i="13" s="1"/>
  <c r="F3430" i="13" s="1"/>
  <c r="F3431" i="13" s="1"/>
  <c r="F3432" i="13" s="1"/>
  <c r="F3433" i="13" s="1"/>
  <c r="F3434" i="13" s="1"/>
  <c r="F3435" i="13" s="1"/>
  <c r="F3436" i="13" s="1"/>
  <c r="F3437" i="13" s="1"/>
  <c r="F3438" i="13" s="1"/>
  <c r="F3439" i="13" s="1"/>
  <c r="F3440" i="13" s="1"/>
  <c r="F3441" i="13" s="1"/>
  <c r="F3442" i="13" s="1"/>
  <c r="F3443" i="13" s="1"/>
  <c r="F3444" i="13" s="1"/>
  <c r="F3445" i="13" s="1"/>
  <c r="F3446" i="13" s="1"/>
  <c r="F3447" i="13" s="1"/>
  <c r="F3448" i="13" s="1"/>
  <c r="F3449" i="13" s="1"/>
  <c r="F3450" i="13" s="1"/>
  <c r="F3451" i="13" s="1"/>
  <c r="F3452" i="13" s="1"/>
  <c r="F3453" i="13" s="1"/>
  <c r="F3454" i="13" s="1"/>
  <c r="F3455" i="13" s="1"/>
  <c r="F3456" i="13" s="1"/>
  <c r="F3457" i="13" s="1"/>
  <c r="F3458" i="13" s="1"/>
  <c r="F3459" i="13" s="1"/>
  <c r="F3460" i="13" s="1"/>
  <c r="F3461" i="13" s="1"/>
  <c r="F3462" i="13" s="1"/>
  <c r="F3463" i="13" s="1"/>
  <c r="F3464" i="13" s="1"/>
  <c r="F3465" i="13" s="1"/>
  <c r="F3466" i="13" s="1"/>
  <c r="F3467" i="13" s="1"/>
  <c r="F3468" i="13" s="1"/>
  <c r="F3469" i="13" s="1"/>
  <c r="F3470" i="13" s="1"/>
  <c r="F3471" i="13" s="1"/>
  <c r="F3472" i="13" s="1"/>
  <c r="F3473" i="13" s="1"/>
  <c r="F3474" i="13" s="1"/>
  <c r="F3475" i="13" s="1"/>
  <c r="F3476" i="13" s="1"/>
  <c r="F3477" i="13" s="1"/>
  <c r="F3478" i="13" s="1"/>
  <c r="F3479" i="13" s="1"/>
  <c r="F3480" i="13" s="1"/>
  <c r="F3481" i="13" s="1"/>
  <c r="F3482" i="13" s="1"/>
  <c r="F3483" i="13" s="1"/>
  <c r="F3484" i="13" s="1"/>
  <c r="F3485" i="13" s="1"/>
  <c r="F3486" i="13" s="1"/>
  <c r="F3487" i="13" s="1"/>
  <c r="F3488" i="13" s="1"/>
  <c r="F3489" i="13" s="1"/>
  <c r="F3490" i="13" s="1"/>
  <c r="F3491" i="13" s="1"/>
  <c r="F3492" i="13" s="1"/>
  <c r="F3493" i="13" s="1"/>
  <c r="F3494" i="13" s="1"/>
  <c r="F3495" i="13" s="1"/>
  <c r="F3496" i="13" s="1"/>
  <c r="F3497" i="13" s="1"/>
  <c r="F3498" i="13" s="1"/>
  <c r="F3499" i="13" s="1"/>
  <c r="F3500" i="13" s="1"/>
  <c r="F3501" i="13" s="1"/>
  <c r="F3502" i="13" s="1"/>
  <c r="F3503" i="13" s="1"/>
  <c r="F3504" i="13" s="1"/>
  <c r="F3505" i="13" s="1"/>
  <c r="F3506" i="13" s="1"/>
  <c r="F3507" i="13" s="1"/>
  <c r="F3508" i="13" s="1"/>
  <c r="F3509" i="13" s="1"/>
  <c r="F3510" i="13" s="1"/>
  <c r="F3511" i="13" s="1"/>
  <c r="F3512" i="13" s="1"/>
  <c r="F3513" i="13" s="1"/>
  <c r="F3514" i="13" s="1"/>
  <c r="F3515" i="13" s="1"/>
  <c r="F3516" i="13" s="1"/>
  <c r="F3517" i="13" s="1"/>
  <c r="F3518" i="13" s="1"/>
  <c r="F3519" i="13" s="1"/>
  <c r="F3520" i="13" s="1"/>
  <c r="F3521" i="13" s="1"/>
  <c r="F3522" i="13" s="1"/>
  <c r="F3523" i="13" s="1"/>
  <c r="F3524" i="13" s="1"/>
  <c r="F3525" i="13" s="1"/>
  <c r="F3526" i="13" s="1"/>
  <c r="F3527" i="13" s="1"/>
  <c r="F3528" i="13" s="1"/>
  <c r="F3529" i="13" s="1"/>
  <c r="F3530" i="13" s="1"/>
  <c r="F3531" i="13" s="1"/>
  <c r="F3532" i="13" s="1"/>
  <c r="F3533" i="13" s="1"/>
  <c r="F3534" i="13" s="1"/>
  <c r="F3535" i="13" s="1"/>
  <c r="F3536" i="13" s="1"/>
  <c r="F3537" i="13" s="1"/>
  <c r="F3538" i="13" s="1"/>
  <c r="F3539" i="13" s="1"/>
  <c r="F3540" i="13" s="1"/>
  <c r="F3541" i="13" s="1"/>
  <c r="F3542" i="13" s="1"/>
  <c r="F3543" i="13" s="1"/>
  <c r="F3544" i="13" s="1"/>
  <c r="F3545" i="13" s="1"/>
  <c r="F3546" i="13" s="1"/>
  <c r="F3547" i="13" s="1"/>
  <c r="F3548" i="13" s="1"/>
  <c r="F3549" i="13" s="1"/>
  <c r="F3550" i="13" s="1"/>
  <c r="F3551" i="13" s="1"/>
  <c r="F3552" i="13" s="1"/>
  <c r="F3553" i="13" s="1"/>
  <c r="F3554" i="13" s="1"/>
  <c r="F3555" i="13" s="1"/>
  <c r="F3556" i="13" s="1"/>
  <c r="F3557" i="13" s="1"/>
  <c r="F3558" i="13" s="1"/>
  <c r="F3559" i="13" s="1"/>
  <c r="F3560" i="13" s="1"/>
  <c r="F3561" i="13" s="1"/>
  <c r="F3562" i="13" s="1"/>
  <c r="F3563" i="13" s="1"/>
  <c r="F3564" i="13" s="1"/>
  <c r="F3565" i="13" s="1"/>
  <c r="F3566" i="13" s="1"/>
  <c r="F3567" i="13" s="1"/>
  <c r="F3568" i="13" s="1"/>
  <c r="F3569" i="13" s="1"/>
  <c r="F3570" i="13" s="1"/>
  <c r="F3571" i="13" s="1"/>
  <c r="F3572" i="13" s="1"/>
  <c r="F3573" i="13" s="1"/>
  <c r="F3574" i="13" s="1"/>
  <c r="F3575" i="13" s="1"/>
  <c r="F3576" i="13" s="1"/>
  <c r="F3577" i="13" s="1"/>
  <c r="F3578" i="13" s="1"/>
  <c r="F3579" i="13" s="1"/>
  <c r="F3580" i="13" s="1"/>
  <c r="F3581" i="13" s="1"/>
  <c r="F3582" i="13" s="1"/>
  <c r="F3583" i="13" s="1"/>
  <c r="F3584" i="13" s="1"/>
  <c r="F3585" i="13" s="1"/>
  <c r="F3586" i="13" s="1"/>
  <c r="F3587" i="13" s="1"/>
  <c r="F3588" i="13" s="1"/>
  <c r="F3589" i="13" s="1"/>
  <c r="F3590" i="13" s="1"/>
  <c r="F3591" i="13" s="1"/>
  <c r="F3592" i="13" s="1"/>
  <c r="F3593" i="13" s="1"/>
  <c r="F3594" i="13" s="1"/>
  <c r="F3595" i="13" s="1"/>
  <c r="F3596" i="13" s="1"/>
  <c r="F3597" i="13" s="1"/>
  <c r="F3598" i="13" s="1"/>
  <c r="F3599" i="13" s="1"/>
  <c r="F3600" i="13" s="1"/>
  <c r="F3601" i="13" s="1"/>
  <c r="F3602" i="13" s="1"/>
  <c r="F3603" i="13" s="1"/>
  <c r="F3604" i="13" s="1"/>
  <c r="F3605" i="13" s="1"/>
  <c r="F3606" i="13" s="1"/>
  <c r="F3607" i="13" s="1"/>
  <c r="F3608" i="13" s="1"/>
  <c r="F3609" i="13" s="1"/>
  <c r="F3610" i="13" s="1"/>
  <c r="F3611" i="13" s="1"/>
  <c r="F3612" i="13" s="1"/>
  <c r="F3613" i="13" s="1"/>
  <c r="F3614" i="13" s="1"/>
  <c r="F3615" i="13" s="1"/>
  <c r="F3616" i="13" s="1"/>
  <c r="F3617" i="13" s="1"/>
  <c r="F3618" i="13" s="1"/>
  <c r="F3619" i="13" s="1"/>
  <c r="F3620" i="13" s="1"/>
  <c r="F3621" i="13" s="1"/>
  <c r="F3622" i="13" s="1"/>
  <c r="F3623" i="13" s="1"/>
  <c r="F3624" i="13" s="1"/>
  <c r="F3625" i="13" s="1"/>
  <c r="F3626" i="13" s="1"/>
  <c r="F3627" i="13" s="1"/>
  <c r="F3628" i="13" s="1"/>
  <c r="F3629" i="13" s="1"/>
  <c r="F3630" i="13" s="1"/>
  <c r="F3631" i="13" s="1"/>
  <c r="F3632" i="13" s="1"/>
  <c r="F3633" i="13" s="1"/>
  <c r="F3634" i="13" s="1"/>
  <c r="F3635" i="13" s="1"/>
  <c r="F3636" i="13" s="1"/>
  <c r="F3637" i="13" s="1"/>
  <c r="F3638" i="13" s="1"/>
  <c r="F3639" i="13" s="1"/>
  <c r="F3640" i="13" s="1"/>
  <c r="F3641" i="13" s="1"/>
  <c r="F3642" i="13" s="1"/>
  <c r="F3643" i="13" s="1"/>
  <c r="F3644" i="13" s="1"/>
  <c r="F3645" i="13" s="1"/>
  <c r="F3646" i="13" s="1"/>
  <c r="F3647" i="13" s="1"/>
  <c r="F3648" i="13" s="1"/>
  <c r="F3649" i="13" s="1"/>
  <c r="F3650" i="13" s="1"/>
  <c r="F3651" i="13" s="1"/>
  <c r="F3652" i="13" s="1"/>
  <c r="F3653" i="13" s="1"/>
  <c r="F3654" i="13" s="1"/>
  <c r="F3655" i="13" s="1"/>
  <c r="F3656" i="13" s="1"/>
  <c r="F3657" i="13" s="1"/>
  <c r="F3658" i="13" s="1"/>
  <c r="F3659" i="13" s="1"/>
  <c r="F3660" i="13" s="1"/>
  <c r="F3661" i="13" s="1"/>
  <c r="F3662" i="13" s="1"/>
  <c r="F3663" i="13" s="1"/>
  <c r="F3664" i="13" s="1"/>
  <c r="F3665" i="13" s="1"/>
  <c r="F3666" i="13" s="1"/>
  <c r="F3667" i="13" s="1"/>
  <c r="F3668" i="13" s="1"/>
  <c r="F3669" i="13" s="1"/>
  <c r="F3670" i="13" s="1"/>
  <c r="F3671" i="13" s="1"/>
  <c r="F3672" i="13" s="1"/>
  <c r="F3673" i="13" s="1"/>
  <c r="F3674" i="13" s="1"/>
  <c r="F3675" i="13" s="1"/>
  <c r="F3676" i="13" s="1"/>
  <c r="F3677" i="13" s="1"/>
  <c r="F3678" i="13" s="1"/>
  <c r="F3679" i="13" s="1"/>
  <c r="F3680" i="13" s="1"/>
  <c r="F3681" i="13" s="1"/>
  <c r="F3682" i="13" s="1"/>
  <c r="F3683" i="13" s="1"/>
  <c r="F3684" i="13" s="1"/>
  <c r="F3685" i="13" s="1"/>
  <c r="F3686" i="13" s="1"/>
  <c r="F3687" i="13" s="1"/>
  <c r="F3688" i="13" s="1"/>
  <c r="F3689" i="13" s="1"/>
  <c r="F3690" i="13" s="1"/>
  <c r="F3691" i="13" s="1"/>
  <c r="F3692" i="13" s="1"/>
  <c r="F3693" i="13" s="1"/>
  <c r="F3694" i="13" s="1"/>
  <c r="F3695" i="13" s="1"/>
  <c r="F3696" i="13" s="1"/>
  <c r="F3697" i="13" s="1"/>
  <c r="F3698" i="13" s="1"/>
  <c r="F3699" i="13" s="1"/>
  <c r="F3700" i="13" s="1"/>
  <c r="F3701" i="13" s="1"/>
  <c r="F3702" i="13" s="1"/>
  <c r="F3703" i="13" s="1"/>
  <c r="F3704" i="13" s="1"/>
  <c r="F3705" i="13" s="1"/>
  <c r="F3706" i="13" s="1"/>
  <c r="F3707" i="13" s="1"/>
  <c r="F3708" i="13" s="1"/>
  <c r="F3709" i="13" s="1"/>
  <c r="F3710" i="13" s="1"/>
  <c r="F3711" i="13" s="1"/>
  <c r="F3712" i="13" s="1"/>
  <c r="F3713" i="13" s="1"/>
  <c r="F3714" i="13" s="1"/>
  <c r="F3715" i="13" s="1"/>
  <c r="F3716" i="13" s="1"/>
  <c r="F3717" i="13" s="1"/>
  <c r="F3718" i="13" s="1"/>
  <c r="F3719" i="13" s="1"/>
  <c r="F3720" i="13" s="1"/>
  <c r="F3721" i="13" s="1"/>
  <c r="F3722" i="13" s="1"/>
  <c r="F3723" i="13" s="1"/>
  <c r="F3724" i="13" s="1"/>
  <c r="F3725" i="13" s="1"/>
  <c r="F3726" i="13" s="1"/>
  <c r="F3727" i="13" s="1"/>
  <c r="F3728" i="13" s="1"/>
  <c r="F3729" i="13" s="1"/>
  <c r="F3730" i="13" s="1"/>
  <c r="F3731" i="13" s="1"/>
  <c r="F3732" i="13" s="1"/>
  <c r="F3733" i="13" s="1"/>
  <c r="F3734" i="13" s="1"/>
  <c r="F3735" i="13" s="1"/>
  <c r="F3736" i="13" s="1"/>
  <c r="F3737" i="13" s="1"/>
  <c r="F3738" i="13" s="1"/>
  <c r="F3739" i="13" s="1"/>
  <c r="F3740" i="13" s="1"/>
  <c r="F3741" i="13" s="1"/>
  <c r="F3742" i="13" s="1"/>
  <c r="F3743" i="13" s="1"/>
  <c r="F3744" i="13" s="1"/>
  <c r="F3745" i="13" s="1"/>
  <c r="F3746" i="13" s="1"/>
  <c r="F3747" i="13" s="1"/>
  <c r="F3748" i="13" s="1"/>
  <c r="F3749" i="13" s="1"/>
  <c r="F3750" i="13" s="1"/>
  <c r="F3751" i="13" s="1"/>
  <c r="F3752" i="13" s="1"/>
  <c r="F3753" i="13" s="1"/>
  <c r="F3754" i="13" s="1"/>
  <c r="F3755" i="13" s="1"/>
  <c r="F3756" i="13" s="1"/>
  <c r="F3757" i="13" s="1"/>
  <c r="F3758" i="13" s="1"/>
  <c r="F3759" i="13" s="1"/>
  <c r="F3760" i="13" s="1"/>
  <c r="F3761" i="13" s="1"/>
  <c r="F3762" i="13" s="1"/>
  <c r="F3763" i="13" s="1"/>
  <c r="F3764" i="13" s="1"/>
  <c r="F3765" i="13" s="1"/>
  <c r="F3766" i="13" s="1"/>
  <c r="F3767" i="13" s="1"/>
  <c r="F3768" i="13" s="1"/>
  <c r="F3769" i="13" s="1"/>
  <c r="F3770" i="13" s="1"/>
  <c r="F3771" i="13" s="1"/>
  <c r="F3772" i="13" s="1"/>
  <c r="F3773" i="13" s="1"/>
  <c r="F3774" i="13" s="1"/>
  <c r="F3775" i="13" s="1"/>
  <c r="F3776" i="13" s="1"/>
  <c r="F3777" i="13" s="1"/>
  <c r="F3778" i="13" s="1"/>
  <c r="F3779" i="13" s="1"/>
  <c r="F3780" i="13" s="1"/>
  <c r="F3781" i="13" s="1"/>
  <c r="F3782" i="13" s="1"/>
  <c r="F3783" i="13" s="1"/>
  <c r="F3784" i="13" s="1"/>
  <c r="F3785" i="13" s="1"/>
  <c r="F3786" i="13" s="1"/>
  <c r="F3787" i="13" s="1"/>
  <c r="F3788" i="13" s="1"/>
  <c r="F3789" i="13" s="1"/>
  <c r="F3790" i="13" s="1"/>
  <c r="F3791" i="13" s="1"/>
  <c r="F3792" i="13" s="1"/>
  <c r="F3793" i="13" s="1"/>
  <c r="F3794" i="13" s="1"/>
  <c r="F3795" i="13" s="1"/>
  <c r="F3796" i="13" s="1"/>
  <c r="F3797" i="13" s="1"/>
  <c r="F3798" i="13" s="1"/>
  <c r="F3799" i="13" s="1"/>
  <c r="F3800" i="13" s="1"/>
  <c r="F3801" i="13" s="1"/>
  <c r="F3802" i="13" s="1"/>
  <c r="F3803" i="13" s="1"/>
  <c r="F3804" i="13" s="1"/>
  <c r="F3805" i="13" s="1"/>
  <c r="F3806" i="13" s="1"/>
  <c r="F3807" i="13" s="1"/>
  <c r="F3808" i="13" s="1"/>
  <c r="F3809" i="13" s="1"/>
  <c r="F3810" i="13" s="1"/>
  <c r="F3811" i="13" s="1"/>
  <c r="F3812" i="13" s="1"/>
  <c r="F3813" i="13" s="1"/>
  <c r="F3814" i="13" s="1"/>
  <c r="F3815" i="13" s="1"/>
  <c r="F3816" i="13" s="1"/>
  <c r="F3817" i="13" s="1"/>
  <c r="F3818" i="13" s="1"/>
  <c r="F3819" i="13" s="1"/>
  <c r="F3820" i="13" s="1"/>
  <c r="F3821" i="13" s="1"/>
  <c r="F3822" i="13" s="1"/>
  <c r="F3823" i="13" s="1"/>
  <c r="F3824" i="13" s="1"/>
  <c r="F3825" i="13" s="1"/>
  <c r="F3826" i="13" s="1"/>
  <c r="F3827" i="13" s="1"/>
  <c r="F3828" i="13" s="1"/>
  <c r="F3829" i="13" s="1"/>
  <c r="F3830" i="13" s="1"/>
  <c r="F3831" i="13" s="1"/>
  <c r="F3832" i="13" s="1"/>
  <c r="F3833" i="13" s="1"/>
  <c r="F3834" i="13" s="1"/>
  <c r="F3835" i="13" s="1"/>
  <c r="F3836" i="13" s="1"/>
  <c r="F3837" i="13" s="1"/>
  <c r="F3838" i="13" s="1"/>
  <c r="F3839" i="13" s="1"/>
  <c r="F3840" i="13" s="1"/>
  <c r="F3841" i="13" s="1"/>
  <c r="F3842" i="13" s="1"/>
  <c r="F3843" i="13" s="1"/>
  <c r="F3844" i="13" s="1"/>
  <c r="F3845" i="13" s="1"/>
  <c r="F3846" i="13" s="1"/>
  <c r="F3847" i="13" s="1"/>
  <c r="F3848" i="13" s="1"/>
  <c r="F3849" i="13" s="1"/>
  <c r="F3850" i="13" s="1"/>
  <c r="F3851" i="13" s="1"/>
  <c r="F3852" i="13" s="1"/>
  <c r="F3853" i="13" s="1"/>
  <c r="F3854" i="13" s="1"/>
  <c r="F3855" i="13" s="1"/>
  <c r="F3856" i="13" s="1"/>
  <c r="F3857" i="13" s="1"/>
  <c r="F3858" i="13" s="1"/>
  <c r="F3859" i="13" s="1"/>
  <c r="F3860" i="13" s="1"/>
  <c r="F3861" i="13" s="1"/>
  <c r="F3862" i="13" s="1"/>
  <c r="F3863" i="13" s="1"/>
  <c r="F3864" i="13" s="1"/>
  <c r="F3865" i="13" s="1"/>
  <c r="F3866" i="13" s="1"/>
  <c r="F3867" i="13" s="1"/>
  <c r="F3868" i="13" s="1"/>
  <c r="F3869" i="13" s="1"/>
  <c r="F3870" i="13" s="1"/>
  <c r="F3871" i="13" s="1"/>
  <c r="F3872" i="13" s="1"/>
  <c r="F3873" i="13" s="1"/>
  <c r="F3874" i="13" s="1"/>
  <c r="F3875" i="13" s="1"/>
  <c r="F3876" i="13" s="1"/>
  <c r="F3877" i="13" s="1"/>
  <c r="F3878" i="13" s="1"/>
  <c r="F3879" i="13" s="1"/>
  <c r="F3880" i="13" s="1"/>
  <c r="F3881" i="13" s="1"/>
  <c r="F3882" i="13" s="1"/>
  <c r="F3883" i="13" s="1"/>
  <c r="F3884" i="13" s="1"/>
  <c r="F3885" i="13" s="1"/>
  <c r="F3886" i="13" s="1"/>
  <c r="F3887" i="13" s="1"/>
  <c r="F3888" i="13" s="1"/>
  <c r="F3889" i="13" s="1"/>
  <c r="F3890" i="13" s="1"/>
  <c r="F3891" i="13" s="1"/>
  <c r="F3892" i="13" s="1"/>
  <c r="F3893" i="13" s="1"/>
  <c r="F3894" i="13" s="1"/>
  <c r="F3895" i="13" s="1"/>
  <c r="F3896" i="13" s="1"/>
  <c r="F3897" i="13" s="1"/>
  <c r="F3898" i="13" s="1"/>
  <c r="F3899" i="13" s="1"/>
  <c r="F3900" i="13" s="1"/>
  <c r="F3901" i="13" s="1"/>
  <c r="F3902" i="13" s="1"/>
  <c r="F3903" i="13" s="1"/>
  <c r="F3904" i="13" s="1"/>
  <c r="F3905" i="13" s="1"/>
  <c r="F3906" i="13" s="1"/>
  <c r="F3907" i="13" s="1"/>
  <c r="F3908" i="13" s="1"/>
  <c r="F3909" i="13" s="1"/>
  <c r="F3910" i="13" s="1"/>
  <c r="F3911" i="13" s="1"/>
  <c r="F3912" i="13" s="1"/>
  <c r="F3913" i="13" s="1"/>
  <c r="F3914" i="13" s="1"/>
  <c r="F3915" i="13" s="1"/>
  <c r="F3916" i="13" s="1"/>
  <c r="F3917" i="13" s="1"/>
  <c r="F3918" i="13" s="1"/>
  <c r="F3919" i="13" s="1"/>
  <c r="F3920" i="13" s="1"/>
  <c r="F3921" i="13" s="1"/>
  <c r="F3922" i="13" s="1"/>
  <c r="F3923" i="13" s="1"/>
  <c r="F3924" i="13" s="1"/>
  <c r="F3925" i="13" s="1"/>
  <c r="F3926" i="13" s="1"/>
  <c r="F3927" i="13" s="1"/>
  <c r="F3928" i="13" s="1"/>
  <c r="F3929" i="13" s="1"/>
  <c r="F3930" i="13" s="1"/>
  <c r="F3931" i="13" s="1"/>
  <c r="F3932" i="13" s="1"/>
  <c r="F3933" i="13" s="1"/>
  <c r="F3934" i="13" s="1"/>
  <c r="F3935" i="13" s="1"/>
  <c r="F3936" i="13" s="1"/>
  <c r="F3937" i="13" s="1"/>
  <c r="F3938" i="13" s="1"/>
  <c r="F3939" i="13" s="1"/>
  <c r="F3940" i="13" s="1"/>
  <c r="F3941" i="13" s="1"/>
  <c r="F3942" i="13" s="1"/>
  <c r="F3943" i="13" s="1"/>
  <c r="F3944" i="13" s="1"/>
  <c r="F3945" i="13" s="1"/>
  <c r="F3946" i="13" s="1"/>
  <c r="F3947" i="13" s="1"/>
  <c r="F3948" i="13" s="1"/>
  <c r="F3949" i="13" s="1"/>
  <c r="F3950" i="13" s="1"/>
  <c r="F3951" i="13" s="1"/>
  <c r="F3952" i="13" s="1"/>
  <c r="F3953" i="13" s="1"/>
  <c r="F3954" i="13" s="1"/>
  <c r="F3955" i="13" s="1"/>
  <c r="F3956" i="13" s="1"/>
  <c r="F3957" i="13" s="1"/>
  <c r="F3958" i="13" s="1"/>
  <c r="F3959" i="13" s="1"/>
  <c r="F3960" i="13" s="1"/>
  <c r="F3961" i="13" s="1"/>
  <c r="F3962" i="13" s="1"/>
  <c r="F3963" i="13" s="1"/>
  <c r="F3964" i="13" s="1"/>
  <c r="F3965" i="13" s="1"/>
  <c r="F3966" i="13" s="1"/>
  <c r="F3967" i="13" s="1"/>
  <c r="F3968" i="13" s="1"/>
  <c r="F3969" i="13" s="1"/>
  <c r="F3970" i="13" s="1"/>
  <c r="F3971" i="13" s="1"/>
  <c r="F3972" i="13" s="1"/>
  <c r="F3973" i="13" s="1"/>
  <c r="F3974" i="13" s="1"/>
  <c r="F3975" i="13" s="1"/>
  <c r="F3976" i="13" s="1"/>
  <c r="F3977" i="13" s="1"/>
  <c r="F3978" i="13" s="1"/>
  <c r="F3979" i="13" s="1"/>
  <c r="F3980" i="13" s="1"/>
  <c r="F3981" i="13" s="1"/>
  <c r="F3982" i="13" s="1"/>
  <c r="F3983" i="13" s="1"/>
  <c r="F3984" i="13" s="1"/>
  <c r="F3985" i="13" s="1"/>
  <c r="F3986" i="13" s="1"/>
  <c r="F3987" i="13" s="1"/>
  <c r="F3988" i="13" s="1"/>
  <c r="F3989" i="13" s="1"/>
  <c r="F3990" i="13" s="1"/>
  <c r="F3991" i="13" s="1"/>
  <c r="F3992" i="13" s="1"/>
  <c r="F3993" i="13" s="1"/>
  <c r="F3994" i="13" s="1"/>
  <c r="F3995" i="13" s="1"/>
  <c r="F3996" i="13" s="1"/>
  <c r="F3997" i="13" s="1"/>
  <c r="F3998" i="13" s="1"/>
  <c r="F3999" i="13" s="1"/>
  <c r="F4000" i="13" s="1"/>
  <c r="F4001" i="13" s="1"/>
  <c r="F4002" i="13" s="1"/>
  <c r="F4003" i="13" s="1"/>
  <c r="F4004" i="13" s="1"/>
  <c r="F4005" i="13" s="1"/>
  <c r="F4006" i="13" s="1"/>
  <c r="F4007" i="13" s="1"/>
  <c r="F4008" i="13" s="1"/>
  <c r="F4009" i="13" s="1"/>
  <c r="F4010" i="13" s="1"/>
  <c r="F4011" i="13" s="1"/>
  <c r="F4012" i="13" s="1"/>
  <c r="F4013" i="13" s="1"/>
  <c r="F4014" i="13" s="1"/>
  <c r="F4015" i="13" s="1"/>
  <c r="F4016" i="13" s="1"/>
  <c r="F4017" i="13" s="1"/>
  <c r="F4018" i="13" s="1"/>
  <c r="F4019" i="13" s="1"/>
  <c r="F4020" i="13" s="1"/>
  <c r="F4021" i="13" s="1"/>
  <c r="F4022" i="13" s="1"/>
  <c r="F4023" i="13" s="1"/>
  <c r="F4024" i="13" s="1"/>
  <c r="F4025" i="13" s="1"/>
  <c r="F4026" i="13" s="1"/>
  <c r="F4027" i="13" s="1"/>
  <c r="F4028" i="13" s="1"/>
  <c r="F4029" i="13" s="1"/>
  <c r="F4030" i="13" s="1"/>
  <c r="F4031" i="13" s="1"/>
  <c r="F4032" i="13" s="1"/>
  <c r="F4033" i="13" s="1"/>
  <c r="F4034" i="13" s="1"/>
  <c r="F4035" i="13" s="1"/>
  <c r="F4036" i="13" s="1"/>
  <c r="F4037" i="13" s="1"/>
  <c r="F4038" i="13" s="1"/>
  <c r="F4039" i="13" s="1"/>
  <c r="F4040" i="13" s="1"/>
  <c r="F4041" i="13" s="1"/>
  <c r="F4042" i="13" s="1"/>
  <c r="F4043" i="13" s="1"/>
  <c r="F4044" i="13" s="1"/>
  <c r="F4045" i="13" s="1"/>
  <c r="F4046" i="13" s="1"/>
  <c r="F4047" i="13" s="1"/>
  <c r="F4048" i="13" s="1"/>
  <c r="F4049" i="13" s="1"/>
  <c r="F4050" i="13" s="1"/>
  <c r="F4051" i="13" s="1"/>
  <c r="F4052" i="13" s="1"/>
  <c r="F4053" i="13" s="1"/>
  <c r="F4054" i="13" s="1"/>
  <c r="F4055" i="13" s="1"/>
  <c r="F4056" i="13" s="1"/>
  <c r="F4057" i="13" s="1"/>
  <c r="F4058" i="13" s="1"/>
  <c r="F4059" i="13" s="1"/>
  <c r="F4060" i="13" s="1"/>
  <c r="F4061" i="13" s="1"/>
  <c r="F4062" i="13" s="1"/>
  <c r="F4063" i="13" s="1"/>
  <c r="F4064" i="13" s="1"/>
  <c r="F4065" i="13" s="1"/>
  <c r="F4066" i="13" s="1"/>
  <c r="F4067" i="13" s="1"/>
  <c r="F4068" i="13" s="1"/>
  <c r="F4069" i="13" s="1"/>
  <c r="F4070" i="13" s="1"/>
  <c r="F4071" i="13" s="1"/>
  <c r="F4072" i="13" s="1"/>
  <c r="F4073" i="13" s="1"/>
  <c r="F4074" i="13" s="1"/>
  <c r="F4075" i="13" s="1"/>
  <c r="F4076" i="13" s="1"/>
  <c r="F4077" i="13" s="1"/>
  <c r="F4078" i="13" s="1"/>
  <c r="F4079" i="13" s="1"/>
  <c r="F4080" i="13" s="1"/>
  <c r="F4081" i="13" s="1"/>
  <c r="F4082" i="13" s="1"/>
  <c r="F4083" i="13" s="1"/>
  <c r="F4084" i="13" s="1"/>
  <c r="F4085" i="13" s="1"/>
  <c r="F4086" i="13" s="1"/>
  <c r="F4087" i="13" s="1"/>
  <c r="F4088" i="13" s="1"/>
  <c r="F4089" i="13" s="1"/>
  <c r="F4090" i="13" s="1"/>
  <c r="F4091" i="13" s="1"/>
  <c r="F4092" i="13" s="1"/>
  <c r="F4093" i="13" s="1"/>
  <c r="F4094" i="13" s="1"/>
  <c r="F4095" i="13" s="1"/>
  <c r="F4096" i="13" s="1"/>
  <c r="F4097" i="13" s="1"/>
  <c r="F4098" i="13" s="1"/>
  <c r="F4099" i="13" s="1"/>
  <c r="F4100" i="13" s="1"/>
  <c r="F4101" i="13" s="1"/>
  <c r="F4102" i="13" s="1"/>
  <c r="F4103" i="13" s="1"/>
  <c r="F4104" i="13" s="1"/>
  <c r="F4105" i="13" s="1"/>
  <c r="F4106" i="13" s="1"/>
  <c r="F4107" i="13" s="1"/>
  <c r="F4108" i="13" s="1"/>
  <c r="F4109" i="13" s="1"/>
  <c r="F4110" i="13" s="1"/>
  <c r="F4111" i="13" s="1"/>
  <c r="F4112" i="13" s="1"/>
  <c r="F4113" i="13" s="1"/>
  <c r="F4114" i="13" s="1"/>
  <c r="F4115" i="13" s="1"/>
  <c r="F4116" i="13" s="1"/>
  <c r="F4117" i="13" s="1"/>
  <c r="F4118" i="13" s="1"/>
  <c r="F4119" i="13" s="1"/>
  <c r="F4120" i="13" s="1"/>
  <c r="F4121" i="13" s="1"/>
  <c r="F4122" i="13" s="1"/>
  <c r="F4123" i="13" s="1"/>
  <c r="F4124" i="13" s="1"/>
  <c r="F4125" i="13" s="1"/>
  <c r="F4126" i="13" s="1"/>
  <c r="F4127" i="13" s="1"/>
  <c r="F4128" i="13" s="1"/>
  <c r="F4129" i="13" s="1"/>
  <c r="F4130" i="13" s="1"/>
  <c r="F4131" i="13" s="1"/>
  <c r="F4132" i="13" s="1"/>
  <c r="F4133" i="13" s="1"/>
  <c r="F4134" i="13" s="1"/>
  <c r="F4135" i="13" s="1"/>
  <c r="F4136" i="13" s="1"/>
  <c r="F4137" i="13" s="1"/>
  <c r="F4138" i="13" s="1"/>
  <c r="F4139" i="13" s="1"/>
  <c r="F4140" i="13" s="1"/>
  <c r="F4141" i="13" s="1"/>
  <c r="F4142" i="13" s="1"/>
  <c r="F4143" i="13" s="1"/>
  <c r="F4144" i="13" s="1"/>
  <c r="F4145" i="13" s="1"/>
  <c r="F4146" i="13" s="1"/>
  <c r="F4147" i="13" s="1"/>
  <c r="F4148" i="13" s="1"/>
  <c r="F4149" i="13" s="1"/>
  <c r="F4150" i="13" s="1"/>
  <c r="F4151" i="13" s="1"/>
  <c r="F4152" i="13" s="1"/>
  <c r="F4153" i="13" s="1"/>
  <c r="F4154" i="13" s="1"/>
  <c r="F4155" i="13" s="1"/>
  <c r="F4156" i="13" s="1"/>
  <c r="F4157" i="13" s="1"/>
  <c r="F4158" i="13" s="1"/>
  <c r="F4159" i="13" s="1"/>
  <c r="F4160" i="13" s="1"/>
  <c r="F4161" i="13" s="1"/>
  <c r="F4162" i="13" s="1"/>
  <c r="F4163" i="13" s="1"/>
  <c r="F4164" i="13" s="1"/>
  <c r="F4165" i="13" s="1"/>
  <c r="F4166" i="13" s="1"/>
  <c r="F4167" i="13" s="1"/>
  <c r="F4168" i="13" s="1"/>
  <c r="F4169" i="13" s="1"/>
  <c r="F4170" i="13" s="1"/>
  <c r="F4171" i="13" s="1"/>
  <c r="F4172" i="13" s="1"/>
  <c r="F4173" i="13" s="1"/>
  <c r="F4174" i="13" s="1"/>
  <c r="F4175" i="13" s="1"/>
  <c r="F4176" i="13" s="1"/>
  <c r="F4177" i="13" s="1"/>
  <c r="F4178" i="13" s="1"/>
  <c r="F4179" i="13" s="1"/>
  <c r="F4180" i="13" s="1"/>
  <c r="F4181" i="13" s="1"/>
  <c r="F4182" i="13" s="1"/>
  <c r="F4183" i="13" s="1"/>
  <c r="F4184" i="13" s="1"/>
  <c r="F4185" i="13" s="1"/>
  <c r="F4186" i="13" s="1"/>
  <c r="F4187" i="13" s="1"/>
  <c r="F4188" i="13" s="1"/>
  <c r="F4189" i="13" s="1"/>
  <c r="F4190" i="13" s="1"/>
  <c r="F4191" i="13" s="1"/>
  <c r="F4192" i="13" s="1"/>
  <c r="F4193" i="13" s="1"/>
  <c r="F4194" i="13" s="1"/>
  <c r="F4195" i="13" s="1"/>
  <c r="F4196" i="13" s="1"/>
  <c r="F4197" i="13" s="1"/>
  <c r="F4198" i="13" s="1"/>
  <c r="F4199" i="13" s="1"/>
  <c r="F4200" i="13" s="1"/>
  <c r="F4201" i="13" s="1"/>
  <c r="F4202" i="13" s="1"/>
  <c r="F4203" i="13" s="1"/>
  <c r="F4204" i="13" s="1"/>
  <c r="F4205" i="13" s="1"/>
  <c r="F4206" i="13" s="1"/>
  <c r="F4207" i="13" s="1"/>
  <c r="F4208" i="13" s="1"/>
  <c r="F4209" i="13" s="1"/>
  <c r="F4210" i="13" s="1"/>
  <c r="F4211" i="13" s="1"/>
  <c r="F4212" i="13" s="1"/>
  <c r="F4213" i="13" s="1"/>
  <c r="F4214" i="13" s="1"/>
  <c r="F4215" i="13" s="1"/>
  <c r="F4216" i="13" s="1"/>
  <c r="F4217" i="13" s="1"/>
  <c r="F4218" i="13" s="1"/>
  <c r="F4219" i="13" s="1"/>
  <c r="F4220" i="13" s="1"/>
  <c r="F4221" i="13" s="1"/>
  <c r="F4222" i="13" s="1"/>
  <c r="F4223" i="13" s="1"/>
  <c r="F4224" i="13" s="1"/>
  <c r="F4225" i="13" s="1"/>
  <c r="F4226" i="13" s="1"/>
  <c r="F4227" i="13" s="1"/>
  <c r="F4228" i="13" s="1"/>
  <c r="F4229" i="13" s="1"/>
  <c r="F4230" i="13" s="1"/>
  <c r="F4231" i="13" s="1"/>
  <c r="F4232" i="13" s="1"/>
  <c r="F4233" i="13" s="1"/>
  <c r="F4234" i="13" s="1"/>
  <c r="F4235" i="13" s="1"/>
  <c r="F4236" i="13" s="1"/>
  <c r="F4237" i="13" s="1"/>
  <c r="F4238" i="13" s="1"/>
  <c r="F4239" i="13" s="1"/>
  <c r="F4240" i="13" s="1"/>
  <c r="F4241" i="13" s="1"/>
  <c r="F4242" i="13" s="1"/>
  <c r="F4243" i="13" s="1"/>
  <c r="F4244" i="13" s="1"/>
  <c r="F4245" i="13" s="1"/>
  <c r="F4246" i="13" s="1"/>
  <c r="F4247" i="13" s="1"/>
  <c r="F4248" i="13" s="1"/>
  <c r="F4249" i="13" s="1"/>
  <c r="F4250" i="13" s="1"/>
  <c r="F4251" i="13" s="1"/>
  <c r="F4252" i="13" s="1"/>
  <c r="F4253" i="13" s="1"/>
  <c r="F4254" i="13" s="1"/>
  <c r="F4255" i="13" s="1"/>
  <c r="F4256" i="13" s="1"/>
  <c r="F4257" i="13" s="1"/>
  <c r="F4258" i="13" s="1"/>
  <c r="F4259" i="13" s="1"/>
  <c r="F4260" i="13" s="1"/>
  <c r="F4261" i="13" s="1"/>
  <c r="F4262" i="13" s="1"/>
  <c r="F4263" i="13" s="1"/>
  <c r="F4264" i="13" s="1"/>
  <c r="F4265" i="13" s="1"/>
  <c r="F4266" i="13" s="1"/>
  <c r="F4267" i="13" s="1"/>
  <c r="F4268" i="13" s="1"/>
  <c r="F4269" i="13" s="1"/>
  <c r="F4270" i="13" s="1"/>
  <c r="F4271" i="13" s="1"/>
  <c r="F4272" i="13" s="1"/>
  <c r="F4273" i="13" s="1"/>
  <c r="F4274" i="13" s="1"/>
  <c r="F4275" i="13" s="1"/>
  <c r="F4276" i="13" s="1"/>
  <c r="F4277" i="13" s="1"/>
  <c r="F4278" i="13" s="1"/>
  <c r="F4279" i="13" s="1"/>
  <c r="F4280" i="13" s="1"/>
  <c r="F4281" i="13" s="1"/>
  <c r="F4282" i="13" s="1"/>
  <c r="F4283" i="13" s="1"/>
  <c r="F4284" i="13" s="1"/>
  <c r="F4285" i="13" s="1"/>
  <c r="F4286" i="13" s="1"/>
  <c r="F4287" i="13" s="1"/>
  <c r="F4288" i="13" s="1"/>
  <c r="F4289" i="13" s="1"/>
  <c r="F4290" i="13" s="1"/>
  <c r="F4291" i="13" s="1"/>
  <c r="F4292" i="13" s="1"/>
  <c r="F4293" i="13" s="1"/>
  <c r="F4294" i="13" s="1"/>
  <c r="F4295" i="13" s="1"/>
  <c r="F4296" i="13" s="1"/>
  <c r="F4297" i="13" s="1"/>
  <c r="F4298" i="13" s="1"/>
  <c r="F4299" i="13" s="1"/>
  <c r="F4300" i="13" s="1"/>
  <c r="F4301" i="13" s="1"/>
  <c r="F4302" i="13" s="1"/>
  <c r="F4303" i="13" s="1"/>
  <c r="F4304" i="13" s="1"/>
  <c r="F4305" i="13" s="1"/>
  <c r="F4306" i="13" s="1"/>
  <c r="F4307" i="13" s="1"/>
  <c r="F4308" i="13" s="1"/>
  <c r="F4309" i="13" s="1"/>
  <c r="F4310" i="13" s="1"/>
  <c r="F4311" i="13" s="1"/>
  <c r="F4312" i="13" s="1"/>
  <c r="F4313" i="13" s="1"/>
  <c r="F4314" i="13" s="1"/>
  <c r="F4315" i="13" s="1"/>
  <c r="F4316" i="13" s="1"/>
  <c r="F4317" i="13" s="1"/>
  <c r="F4318" i="13" s="1"/>
  <c r="F4319" i="13" s="1"/>
  <c r="F4320" i="13" s="1"/>
  <c r="F4321" i="13" s="1"/>
  <c r="F4322" i="13" s="1"/>
  <c r="F4323" i="13" s="1"/>
  <c r="F4324" i="13" s="1"/>
  <c r="F4325" i="13" s="1"/>
  <c r="F4326" i="13" s="1"/>
  <c r="F4327" i="13" s="1"/>
  <c r="F4328" i="13" s="1"/>
  <c r="F4329" i="13" s="1"/>
  <c r="F4330" i="13" s="1"/>
  <c r="F4331" i="13" s="1"/>
  <c r="F4332" i="13" s="1"/>
  <c r="F4333" i="13" s="1"/>
  <c r="F4334" i="13" s="1"/>
  <c r="F4335" i="13" s="1"/>
  <c r="F4336" i="13" s="1"/>
  <c r="F4337" i="13" s="1"/>
  <c r="F4338" i="13" s="1"/>
  <c r="F4339" i="13" s="1"/>
  <c r="F4340" i="13" s="1"/>
  <c r="F4341" i="13" s="1"/>
  <c r="F4342" i="13" s="1"/>
  <c r="F4343" i="13" s="1"/>
  <c r="F4344" i="13" s="1"/>
  <c r="F4345" i="13" s="1"/>
  <c r="F4346" i="13" s="1"/>
  <c r="F4347" i="13" s="1"/>
  <c r="F4348" i="13" s="1"/>
  <c r="F4349" i="13" s="1"/>
  <c r="F4350" i="13" s="1"/>
  <c r="F4351" i="13" s="1"/>
  <c r="F4352" i="13" s="1"/>
  <c r="F4353" i="13" s="1"/>
  <c r="F4354" i="13" s="1"/>
  <c r="F4355" i="13" s="1"/>
  <c r="F4356" i="13" s="1"/>
  <c r="F4357" i="13" s="1"/>
  <c r="F4358" i="13" s="1"/>
  <c r="F4359" i="13" s="1"/>
  <c r="F4360" i="13" s="1"/>
  <c r="F4361" i="13" s="1"/>
  <c r="F4362" i="13" s="1"/>
  <c r="F4363" i="13" s="1"/>
  <c r="F4364" i="13" s="1"/>
  <c r="F4365" i="13" s="1"/>
  <c r="F4366" i="13" s="1"/>
  <c r="F4367" i="13" s="1"/>
  <c r="F4368" i="13" s="1"/>
  <c r="F4369" i="13" s="1"/>
  <c r="F4370" i="13" s="1"/>
  <c r="F4371" i="13" s="1"/>
  <c r="F4372" i="13" s="1"/>
  <c r="F4373" i="13" s="1"/>
  <c r="F4374" i="13" s="1"/>
  <c r="F4375" i="13" s="1"/>
  <c r="F4376" i="13" s="1"/>
  <c r="F4377" i="13" s="1"/>
  <c r="F4378" i="13" s="1"/>
  <c r="F4379" i="13" s="1"/>
  <c r="F4380" i="13" s="1"/>
  <c r="F4381" i="13" s="1"/>
  <c r="F4382" i="13" s="1"/>
  <c r="F4383" i="13" s="1"/>
  <c r="F4384" i="13" s="1"/>
  <c r="F4385" i="13" s="1"/>
  <c r="F4386" i="13" s="1"/>
  <c r="F4387" i="13" s="1"/>
  <c r="F4388" i="13" s="1"/>
  <c r="F4389" i="13" s="1"/>
  <c r="F4390" i="13" s="1"/>
  <c r="F4391" i="13" s="1"/>
  <c r="F4392" i="13" s="1"/>
  <c r="F4393" i="13" s="1"/>
  <c r="F4394" i="13" s="1"/>
  <c r="F4395" i="13" s="1"/>
  <c r="F4396" i="13" s="1"/>
  <c r="F4397" i="13" s="1"/>
  <c r="F4398" i="13" s="1"/>
  <c r="F4399" i="13" s="1"/>
  <c r="F4400" i="13" s="1"/>
  <c r="F4401" i="13" s="1"/>
  <c r="F4402" i="13" s="1"/>
  <c r="F4403" i="13" s="1"/>
  <c r="F4404" i="13" s="1"/>
  <c r="F4405" i="13" s="1"/>
  <c r="F4406" i="13" s="1"/>
  <c r="F4407" i="13" s="1"/>
  <c r="F4408" i="13" s="1"/>
  <c r="F4409" i="13" s="1"/>
  <c r="F4410" i="13" s="1"/>
  <c r="F4411" i="13" s="1"/>
  <c r="F4412" i="13" s="1"/>
  <c r="F4413" i="13" s="1"/>
  <c r="F4414" i="13" s="1"/>
  <c r="F4415" i="13" s="1"/>
  <c r="F4416" i="13" s="1"/>
  <c r="F4417" i="13" s="1"/>
  <c r="F4418" i="13" s="1"/>
  <c r="F4419" i="13" s="1"/>
  <c r="F4420" i="13" s="1"/>
  <c r="F4421" i="13" s="1"/>
  <c r="F4422" i="13" s="1"/>
  <c r="F4423" i="13" s="1"/>
  <c r="F4424" i="13" s="1"/>
  <c r="F4425" i="13" s="1"/>
  <c r="F4426" i="13" s="1"/>
  <c r="F4427" i="13" s="1"/>
  <c r="F4428" i="13" s="1"/>
  <c r="F4429" i="13" s="1"/>
  <c r="F4430" i="13" s="1"/>
  <c r="F4431" i="13" s="1"/>
  <c r="F4432" i="13" s="1"/>
  <c r="F4433" i="13" s="1"/>
  <c r="F4434" i="13" s="1"/>
  <c r="F4435" i="13" s="1"/>
  <c r="F4436" i="13" s="1"/>
  <c r="F4437" i="13" s="1"/>
  <c r="F4438" i="13" s="1"/>
  <c r="F4439" i="13" s="1"/>
  <c r="F4440" i="13" s="1"/>
  <c r="F4441" i="13" s="1"/>
  <c r="F4442" i="13" s="1"/>
  <c r="F4443" i="13" s="1"/>
  <c r="F4444" i="13" s="1"/>
  <c r="F4445" i="13" s="1"/>
  <c r="F4446" i="13" s="1"/>
  <c r="F4447" i="13" s="1"/>
  <c r="F4448" i="13" s="1"/>
  <c r="F4449" i="13" s="1"/>
  <c r="F4450" i="13" s="1"/>
  <c r="F4451" i="13" s="1"/>
  <c r="F4452" i="13" s="1"/>
  <c r="F4453" i="13" s="1"/>
  <c r="F4454" i="13" s="1"/>
  <c r="F4455" i="13" s="1"/>
  <c r="F4456" i="13" s="1"/>
  <c r="F4457" i="13" s="1"/>
  <c r="F4458" i="13" s="1"/>
  <c r="F4459" i="13" s="1"/>
  <c r="F4460" i="13" s="1"/>
  <c r="F4461" i="13" s="1"/>
  <c r="F4462" i="13" s="1"/>
  <c r="F4463" i="13" s="1"/>
  <c r="F4464" i="13" s="1"/>
  <c r="F4465" i="13" s="1"/>
  <c r="F4466" i="13" s="1"/>
  <c r="F4467" i="13" s="1"/>
  <c r="F4468" i="13" s="1"/>
  <c r="F4469" i="13" s="1"/>
  <c r="F4470" i="13" s="1"/>
  <c r="F4471" i="13" s="1"/>
  <c r="F4472" i="13" s="1"/>
  <c r="F4473" i="13" s="1"/>
  <c r="F4474" i="13" s="1"/>
  <c r="F4475" i="13" s="1"/>
  <c r="F4476" i="13" s="1"/>
  <c r="F4477" i="13" s="1"/>
  <c r="F4478" i="13" s="1"/>
  <c r="F4479" i="13" s="1"/>
  <c r="F4480" i="13" s="1"/>
  <c r="F4481" i="13" s="1"/>
  <c r="F4482" i="13" s="1"/>
  <c r="F4483" i="13" s="1"/>
  <c r="F4484" i="13" s="1"/>
  <c r="F4485" i="13" s="1"/>
  <c r="F4486" i="13" s="1"/>
  <c r="F4487" i="13" s="1"/>
  <c r="F4488" i="13" s="1"/>
  <c r="F4489" i="13" s="1"/>
  <c r="F4490" i="13" s="1"/>
  <c r="F4491" i="13" s="1"/>
  <c r="F4492" i="13" s="1"/>
  <c r="F4493" i="13" s="1"/>
  <c r="F4494" i="13" s="1"/>
  <c r="F4495" i="13" s="1"/>
  <c r="F4496" i="13" s="1"/>
  <c r="F4497" i="13" s="1"/>
  <c r="F4498" i="13" s="1"/>
  <c r="F4499" i="13" s="1"/>
  <c r="F4500" i="13" s="1"/>
  <c r="F4501" i="13" s="1"/>
  <c r="F4502" i="13" s="1"/>
  <c r="F4503" i="13" s="1"/>
  <c r="F4504" i="13" s="1"/>
  <c r="F4505" i="13" s="1"/>
  <c r="F4506" i="13" s="1"/>
  <c r="F4507" i="13" s="1"/>
  <c r="F4508" i="13" s="1"/>
  <c r="F4509" i="13" s="1"/>
  <c r="F4510" i="13" s="1"/>
  <c r="F4511" i="13" s="1"/>
  <c r="F4512" i="13" s="1"/>
  <c r="F4513" i="13" s="1"/>
  <c r="F4514" i="13" s="1"/>
  <c r="F4515" i="13" s="1"/>
  <c r="F4516" i="13" s="1"/>
  <c r="F4517" i="13" s="1"/>
  <c r="F4518" i="13" s="1"/>
  <c r="F4519" i="13" s="1"/>
  <c r="F4520" i="13" s="1"/>
  <c r="F4521" i="13" s="1"/>
  <c r="F4522" i="13" s="1"/>
  <c r="F4523" i="13" s="1"/>
  <c r="F4524" i="13" s="1"/>
  <c r="F4525" i="13" s="1"/>
  <c r="F4526" i="13" s="1"/>
  <c r="F4527" i="13" s="1"/>
  <c r="F4528" i="13" s="1"/>
  <c r="F4529" i="13" s="1"/>
  <c r="F4530" i="13" s="1"/>
  <c r="F4531" i="13" s="1"/>
  <c r="F4532" i="13" s="1"/>
  <c r="F4533" i="13" s="1"/>
  <c r="F4534" i="13" s="1"/>
  <c r="F4535" i="13" s="1"/>
  <c r="F4536" i="13" s="1"/>
  <c r="F4537" i="13" s="1"/>
  <c r="F4538" i="13" s="1"/>
  <c r="F4539" i="13" s="1"/>
  <c r="F4540" i="13" s="1"/>
  <c r="F4541" i="13" s="1"/>
  <c r="F4542" i="13" s="1"/>
  <c r="F4543" i="13" s="1"/>
  <c r="F4544" i="13" s="1"/>
  <c r="F4545" i="13" s="1"/>
  <c r="F4546" i="13" s="1"/>
  <c r="F4547" i="13" s="1"/>
  <c r="F4548" i="13" s="1"/>
  <c r="F4549" i="13" s="1"/>
  <c r="F4550" i="13" s="1"/>
  <c r="F4551" i="13" s="1"/>
  <c r="F4552" i="13" s="1"/>
  <c r="F4553" i="13" s="1"/>
  <c r="F4554" i="13" s="1"/>
  <c r="F4555" i="13" s="1"/>
  <c r="F4556" i="13" s="1"/>
  <c r="F4557" i="13" s="1"/>
  <c r="F4558" i="13" s="1"/>
  <c r="F4559" i="13" s="1"/>
  <c r="F4560" i="13" s="1"/>
  <c r="F4561" i="13" s="1"/>
  <c r="F4562" i="13" s="1"/>
  <c r="F4563" i="13" s="1"/>
  <c r="F4564" i="13" s="1"/>
  <c r="F4565" i="13" s="1"/>
  <c r="F4566" i="13" s="1"/>
  <c r="F4567" i="13" s="1"/>
  <c r="F4568" i="13" s="1"/>
  <c r="F4569" i="13" s="1"/>
  <c r="F4570" i="13" s="1"/>
  <c r="F4571" i="13" s="1"/>
  <c r="F4572" i="13" s="1"/>
  <c r="F4573" i="13" s="1"/>
  <c r="F4574" i="13" s="1"/>
  <c r="F4575" i="13" s="1"/>
  <c r="F4576" i="13" s="1"/>
  <c r="F4577" i="13" s="1"/>
  <c r="F4578" i="13" s="1"/>
  <c r="F4579" i="13" s="1"/>
  <c r="F4580" i="13" s="1"/>
  <c r="F4581" i="13" s="1"/>
  <c r="F4582" i="13" s="1"/>
  <c r="F4583" i="13" s="1"/>
  <c r="F4584" i="13" s="1"/>
  <c r="F4585" i="13" s="1"/>
  <c r="F4586" i="13" s="1"/>
  <c r="F4587" i="13" s="1"/>
  <c r="F4588" i="13" s="1"/>
  <c r="F4589" i="13" s="1"/>
  <c r="F4590" i="13" s="1"/>
  <c r="F4591" i="13" s="1"/>
  <c r="F4592" i="13" s="1"/>
  <c r="F4593" i="13" s="1"/>
  <c r="F4594" i="13" s="1"/>
  <c r="F4595" i="13" s="1"/>
  <c r="F4596" i="13" s="1"/>
  <c r="F4597" i="13" s="1"/>
  <c r="F4598" i="13" s="1"/>
  <c r="F4599" i="13" s="1"/>
  <c r="F4600" i="13" s="1"/>
  <c r="F4601" i="13" s="1"/>
  <c r="F4602" i="13" s="1"/>
  <c r="F4603" i="13" s="1"/>
  <c r="F4604" i="13" s="1"/>
  <c r="F4605" i="13" s="1"/>
  <c r="F4606" i="13" s="1"/>
  <c r="F4607" i="13" s="1"/>
  <c r="F4608" i="13" s="1"/>
  <c r="F4609" i="13" s="1"/>
  <c r="F4610" i="13" s="1"/>
  <c r="F4611" i="13" s="1"/>
  <c r="F4612" i="13" s="1"/>
  <c r="F4613" i="13" s="1"/>
  <c r="F4614" i="13" s="1"/>
  <c r="F4615" i="13" s="1"/>
  <c r="F4616" i="13" s="1"/>
  <c r="F4617" i="13" s="1"/>
  <c r="F4618" i="13" s="1"/>
  <c r="F4619" i="13" s="1"/>
  <c r="F4620" i="13" s="1"/>
  <c r="F4621" i="13" s="1"/>
  <c r="F4622" i="13" s="1"/>
  <c r="F4623" i="13" s="1"/>
  <c r="F4624" i="13" s="1"/>
  <c r="F4625" i="13" s="1"/>
  <c r="F4626" i="13" s="1"/>
  <c r="F4627" i="13" s="1"/>
  <c r="F4628" i="13" s="1"/>
  <c r="F4629" i="13" s="1"/>
  <c r="F4630" i="13" s="1"/>
  <c r="F4631" i="13" s="1"/>
  <c r="F4632" i="13" s="1"/>
  <c r="F4633" i="13" s="1"/>
  <c r="F4634" i="13" s="1"/>
  <c r="F4635" i="13" s="1"/>
  <c r="F4636" i="13" s="1"/>
  <c r="F4637" i="13" s="1"/>
  <c r="F4638" i="13" s="1"/>
  <c r="F4639" i="13" s="1"/>
  <c r="F4640" i="13" s="1"/>
  <c r="F4641" i="13" s="1"/>
  <c r="F4642" i="13" s="1"/>
  <c r="F4643" i="13" s="1"/>
  <c r="F4644" i="13" s="1"/>
  <c r="F4645" i="13" s="1"/>
  <c r="F4646" i="13" s="1"/>
  <c r="F4647" i="13" s="1"/>
  <c r="F4648" i="13" s="1"/>
  <c r="F4649" i="13" s="1"/>
  <c r="F4650" i="13" s="1"/>
  <c r="F4651" i="13" s="1"/>
  <c r="F4652" i="13" s="1"/>
  <c r="F4653" i="13" s="1"/>
  <c r="F4654" i="13" s="1"/>
  <c r="F4655" i="13" s="1"/>
  <c r="F4656" i="13" s="1"/>
  <c r="F4657" i="13" s="1"/>
  <c r="F4658" i="13" s="1"/>
  <c r="F4659" i="13" s="1"/>
  <c r="F4660" i="13" s="1"/>
  <c r="F4661" i="13" s="1"/>
  <c r="F4662" i="13" s="1"/>
  <c r="F4663" i="13" s="1"/>
  <c r="F4664" i="13" s="1"/>
  <c r="F4665" i="13" s="1"/>
  <c r="F4666" i="13" s="1"/>
  <c r="F4667" i="13" s="1"/>
  <c r="F4668" i="13" s="1"/>
  <c r="F4669" i="13" s="1"/>
  <c r="F4670" i="13" s="1"/>
  <c r="F4671" i="13" s="1"/>
  <c r="F4672" i="13" s="1"/>
  <c r="F4673" i="13" s="1"/>
  <c r="F4674" i="13" s="1"/>
  <c r="F4675" i="13" s="1"/>
  <c r="F4676" i="13" s="1"/>
  <c r="F4677" i="13" s="1"/>
  <c r="F4678" i="13" s="1"/>
  <c r="F4679" i="13" s="1"/>
  <c r="F4680" i="13" s="1"/>
  <c r="F4681" i="13" s="1"/>
  <c r="F4682" i="13" s="1"/>
  <c r="F4683" i="13" s="1"/>
  <c r="F4684" i="13" s="1"/>
  <c r="F4685" i="13" s="1"/>
  <c r="F4686" i="13" s="1"/>
  <c r="F4687" i="13" s="1"/>
  <c r="F4688" i="13" s="1"/>
  <c r="F4689" i="13" s="1"/>
  <c r="F4690" i="13" s="1"/>
  <c r="F4691" i="13" s="1"/>
  <c r="F4692" i="13" s="1"/>
  <c r="F4693" i="13" s="1"/>
  <c r="F4694" i="13" s="1"/>
  <c r="F4695" i="13" s="1"/>
  <c r="F4696" i="13" s="1"/>
  <c r="F4697" i="13" s="1"/>
  <c r="F4698" i="13" s="1"/>
  <c r="F4699" i="13" s="1"/>
  <c r="F4700" i="13" s="1"/>
  <c r="F4701" i="13" s="1"/>
  <c r="F4702" i="13" s="1"/>
  <c r="F4703" i="13" s="1"/>
  <c r="F4704" i="13" s="1"/>
  <c r="F4705" i="13" s="1"/>
  <c r="F4706" i="13" s="1"/>
  <c r="F4707" i="13" s="1"/>
  <c r="F4708" i="13" s="1"/>
  <c r="F4709" i="13" s="1"/>
  <c r="F4710" i="13" s="1"/>
  <c r="F4711" i="13" s="1"/>
  <c r="F4712" i="13" s="1"/>
  <c r="F4713" i="13" s="1"/>
  <c r="F4714" i="13" s="1"/>
  <c r="F4715" i="13" s="1"/>
  <c r="F4716" i="13" s="1"/>
  <c r="F4717" i="13" s="1"/>
  <c r="F4718" i="13" s="1"/>
  <c r="F4719" i="13" s="1"/>
  <c r="F4720" i="13" s="1"/>
  <c r="F4721" i="13" s="1"/>
  <c r="F4722" i="13" s="1"/>
  <c r="F4723" i="13" s="1"/>
  <c r="F4724" i="13" s="1"/>
  <c r="F4725" i="13" s="1"/>
  <c r="F4726" i="13" s="1"/>
  <c r="F4727" i="13" s="1"/>
  <c r="F4728" i="13" s="1"/>
  <c r="F4729" i="13" s="1"/>
  <c r="F4730" i="13" s="1"/>
  <c r="F4731" i="13" s="1"/>
  <c r="F4732" i="13" s="1"/>
  <c r="F4733" i="13" s="1"/>
  <c r="F4734" i="13" s="1"/>
  <c r="F4735" i="13" s="1"/>
  <c r="F4736" i="13" s="1"/>
  <c r="F4737" i="13" s="1"/>
  <c r="F4738" i="13" s="1"/>
  <c r="F4739" i="13" s="1"/>
  <c r="F4740" i="13" s="1"/>
  <c r="F4741" i="13" s="1"/>
  <c r="F4742" i="13" s="1"/>
  <c r="F4743" i="13" s="1"/>
  <c r="F4744" i="13" s="1"/>
  <c r="F4745" i="13" s="1"/>
  <c r="F4746" i="13" s="1"/>
  <c r="F4747" i="13" s="1"/>
  <c r="F4748" i="13" s="1"/>
  <c r="F4749" i="13" s="1"/>
  <c r="F4750" i="13" s="1"/>
  <c r="F4751" i="13" s="1"/>
  <c r="F4752" i="13" s="1"/>
  <c r="F4753" i="13" s="1"/>
  <c r="F4754" i="13" s="1"/>
  <c r="F4755" i="13" s="1"/>
  <c r="F4756" i="13" s="1"/>
  <c r="F4757" i="13" s="1"/>
  <c r="F4758" i="13" s="1"/>
  <c r="F4759" i="13" s="1"/>
  <c r="F4760" i="13" s="1"/>
  <c r="F4761" i="13" s="1"/>
  <c r="F4762" i="13" s="1"/>
  <c r="F4763" i="13" s="1"/>
  <c r="F4764" i="13" s="1"/>
  <c r="F4765" i="13" s="1"/>
  <c r="F4766" i="13" s="1"/>
  <c r="F4767" i="13" s="1"/>
  <c r="F4768" i="13" s="1"/>
  <c r="F4769" i="13" s="1"/>
  <c r="F4770" i="13" s="1"/>
  <c r="F4771" i="13" s="1"/>
  <c r="F4772" i="13" s="1"/>
  <c r="F4773" i="13" s="1"/>
  <c r="F4774" i="13" s="1"/>
  <c r="F4775" i="13" s="1"/>
  <c r="F4776" i="13" s="1"/>
  <c r="F4777" i="13" s="1"/>
  <c r="F4778" i="13" s="1"/>
  <c r="F4779" i="13" s="1"/>
  <c r="F4780" i="13" s="1"/>
  <c r="F4781" i="13" s="1"/>
  <c r="F4782" i="13" s="1"/>
  <c r="F4783" i="13" s="1"/>
  <c r="F4784" i="13" s="1"/>
  <c r="F4785" i="13" s="1"/>
  <c r="F4786" i="13" s="1"/>
  <c r="F4787" i="13" s="1"/>
  <c r="F4788" i="13" s="1"/>
  <c r="F4789" i="13" s="1"/>
  <c r="F4790" i="13" s="1"/>
  <c r="F4791" i="13" s="1"/>
  <c r="F4792" i="13" s="1"/>
  <c r="F4793" i="13" s="1"/>
  <c r="F4794" i="13" s="1"/>
  <c r="F4795" i="13" s="1"/>
  <c r="F4796" i="13" s="1"/>
  <c r="F4797" i="13" s="1"/>
  <c r="F4798" i="13" s="1"/>
  <c r="F4799" i="13" s="1"/>
  <c r="F4800" i="13" s="1"/>
  <c r="F4801" i="13" s="1"/>
  <c r="F4802" i="13" s="1"/>
  <c r="F4803" i="13" s="1"/>
  <c r="F4804" i="13" s="1"/>
  <c r="F4805" i="13" s="1"/>
  <c r="F4806" i="13" s="1"/>
  <c r="F4807" i="13" s="1"/>
  <c r="F4808" i="13" s="1"/>
  <c r="F4809" i="13" s="1"/>
  <c r="F4810" i="13" s="1"/>
  <c r="F4811" i="13" s="1"/>
  <c r="F4812" i="13" s="1"/>
  <c r="F4813" i="13" s="1"/>
  <c r="F4814" i="13" s="1"/>
  <c r="F4815" i="13" s="1"/>
  <c r="F4816" i="13" s="1"/>
  <c r="F4817" i="13" s="1"/>
  <c r="F4818" i="13" s="1"/>
  <c r="F4819" i="13" s="1"/>
  <c r="F4820" i="13" s="1"/>
  <c r="F4821" i="13" s="1"/>
  <c r="F4822" i="13" s="1"/>
  <c r="F4823" i="13" s="1"/>
  <c r="F4824" i="13" s="1"/>
  <c r="F4825" i="13" s="1"/>
  <c r="F4826" i="13" s="1"/>
  <c r="F4827" i="13" s="1"/>
  <c r="F4828" i="13" s="1"/>
  <c r="F4829" i="13" s="1"/>
  <c r="F4830" i="13" s="1"/>
  <c r="F4831" i="13" s="1"/>
  <c r="F4832" i="13" s="1"/>
  <c r="F4833" i="13" s="1"/>
  <c r="F4834" i="13" s="1"/>
  <c r="F4835" i="13" s="1"/>
  <c r="F4836" i="13" s="1"/>
  <c r="F4837" i="13" s="1"/>
  <c r="F4838" i="13" s="1"/>
  <c r="F4839" i="13" s="1"/>
  <c r="F4840" i="13" s="1"/>
  <c r="F4841" i="13" s="1"/>
  <c r="F4842" i="13" s="1"/>
  <c r="F4843" i="13" s="1"/>
  <c r="F4844" i="13" s="1"/>
  <c r="F4845" i="13" s="1"/>
  <c r="F4846" i="13" s="1"/>
  <c r="F4847" i="13" s="1"/>
  <c r="F4848" i="13" s="1"/>
  <c r="F4849" i="13" s="1"/>
  <c r="F4850" i="13" s="1"/>
  <c r="F4851" i="13" s="1"/>
  <c r="F4852" i="13" s="1"/>
  <c r="F4853" i="13" s="1"/>
  <c r="F4854" i="13" s="1"/>
  <c r="F4855" i="13" s="1"/>
  <c r="F4856" i="13" s="1"/>
  <c r="F4857" i="13" s="1"/>
  <c r="F4858" i="13" s="1"/>
  <c r="F4859" i="13" s="1"/>
  <c r="F4860" i="13" s="1"/>
  <c r="F4861" i="13" s="1"/>
  <c r="F4862" i="13" s="1"/>
  <c r="F4863" i="13" s="1"/>
  <c r="F4864" i="13" s="1"/>
  <c r="F4865" i="13" s="1"/>
  <c r="F4866" i="13" s="1"/>
  <c r="F4867" i="13" s="1"/>
  <c r="F4868" i="13" s="1"/>
  <c r="F4869" i="13" s="1"/>
  <c r="F4870" i="13" s="1"/>
  <c r="F4871" i="13" s="1"/>
  <c r="F4872" i="13" s="1"/>
  <c r="F4873" i="13" s="1"/>
  <c r="F4874" i="13" s="1"/>
  <c r="F4875" i="13" s="1"/>
  <c r="F4876" i="13" s="1"/>
  <c r="F4877" i="13" s="1"/>
  <c r="F4878" i="13" s="1"/>
  <c r="F4879" i="13" s="1"/>
  <c r="F4880" i="13" s="1"/>
  <c r="F4881" i="13" s="1"/>
  <c r="F4882" i="13" s="1"/>
  <c r="F4883" i="13" s="1"/>
  <c r="F4884" i="13" s="1"/>
  <c r="F4885" i="13" s="1"/>
  <c r="F4886" i="13" s="1"/>
  <c r="F4887" i="13" s="1"/>
  <c r="F4888" i="13" s="1"/>
  <c r="F4889" i="13" s="1"/>
  <c r="F4890" i="13" s="1"/>
  <c r="F4891" i="13" s="1"/>
  <c r="F4892" i="13" s="1"/>
  <c r="F4893" i="13" s="1"/>
  <c r="F4894" i="13" s="1"/>
  <c r="F4895" i="13" s="1"/>
  <c r="F4896" i="13" s="1"/>
  <c r="F4897" i="13" s="1"/>
  <c r="F4898" i="13" s="1"/>
  <c r="F4899" i="13" s="1"/>
  <c r="F4900" i="13" s="1"/>
  <c r="F4901" i="13" s="1"/>
  <c r="F4902" i="13" s="1"/>
  <c r="F4903" i="13" s="1"/>
  <c r="F4904" i="13" s="1"/>
  <c r="F4905" i="13" s="1"/>
  <c r="F4906" i="13" s="1"/>
  <c r="F4907" i="13" s="1"/>
  <c r="F4908" i="13" s="1"/>
  <c r="F4909" i="13" s="1"/>
  <c r="F4910" i="13" s="1"/>
  <c r="F4911" i="13" s="1"/>
  <c r="F4912" i="13" s="1"/>
  <c r="F4913" i="13" s="1"/>
  <c r="F4914" i="13" s="1"/>
  <c r="F4915" i="13" s="1"/>
  <c r="F4916" i="13" s="1"/>
  <c r="F4917" i="13" s="1"/>
  <c r="F4918" i="13" s="1"/>
  <c r="F4919" i="13" s="1"/>
  <c r="F4920" i="13" s="1"/>
  <c r="F4921" i="13" s="1"/>
  <c r="F4922" i="13" s="1"/>
  <c r="F4923" i="13" s="1"/>
  <c r="F4924" i="13" s="1"/>
  <c r="F4925" i="13" s="1"/>
  <c r="F4926" i="13" s="1"/>
  <c r="F4927" i="13" s="1"/>
  <c r="F4928" i="13" s="1"/>
  <c r="F4929" i="13" s="1"/>
  <c r="F4930" i="13" s="1"/>
  <c r="F4931" i="13" s="1"/>
  <c r="F4932" i="13" s="1"/>
  <c r="F4933" i="13" s="1"/>
  <c r="F4934" i="13" s="1"/>
  <c r="F4935" i="13" s="1"/>
  <c r="F4936" i="13" s="1"/>
  <c r="F4937" i="13" s="1"/>
  <c r="F4938" i="13" s="1"/>
  <c r="F4939" i="13" s="1"/>
  <c r="F4940" i="13" s="1"/>
  <c r="F4941" i="13" s="1"/>
  <c r="F4942" i="13" s="1"/>
  <c r="F4943" i="13" s="1"/>
  <c r="F4944" i="13" s="1"/>
  <c r="F4945" i="13" s="1"/>
  <c r="F4946" i="13" s="1"/>
  <c r="F4947" i="13" s="1"/>
  <c r="F4948" i="13" s="1"/>
  <c r="F4949" i="13" s="1"/>
  <c r="F4950" i="13" s="1"/>
  <c r="F4951" i="13" s="1"/>
  <c r="F4952" i="13" s="1"/>
  <c r="F4953" i="13" s="1"/>
  <c r="F4954" i="13" s="1"/>
  <c r="F4955" i="13" s="1"/>
  <c r="F4956" i="13" s="1"/>
  <c r="F4957" i="13" s="1"/>
  <c r="F4958" i="13" s="1"/>
  <c r="F4959" i="13" s="1"/>
  <c r="F4960" i="13" s="1"/>
  <c r="F4961" i="13" s="1"/>
  <c r="F4962" i="13" s="1"/>
  <c r="F4963" i="13" s="1"/>
  <c r="F4964" i="13" s="1"/>
  <c r="F4965" i="13" s="1"/>
  <c r="F4966" i="13" s="1"/>
  <c r="F4967" i="13" s="1"/>
  <c r="F4968" i="13" s="1"/>
  <c r="F4969" i="13" s="1"/>
  <c r="F4970" i="13" s="1"/>
  <c r="F4971" i="13" s="1"/>
  <c r="F4972" i="13" s="1"/>
  <c r="F4973" i="13" s="1"/>
  <c r="F4974" i="13" s="1"/>
  <c r="F4975" i="13" s="1"/>
  <c r="F4976" i="13" s="1"/>
  <c r="F4977" i="13" s="1"/>
  <c r="F4978" i="13" s="1"/>
  <c r="F4979" i="13" s="1"/>
  <c r="F4980" i="13" s="1"/>
  <c r="F4981" i="13" s="1"/>
  <c r="F4982" i="13" s="1"/>
  <c r="F4983" i="13" s="1"/>
  <c r="F4984" i="13" s="1"/>
  <c r="F4985" i="13" s="1"/>
  <c r="F4986" i="13" s="1"/>
  <c r="F4987" i="13" s="1"/>
  <c r="F4988" i="13" s="1"/>
  <c r="F4989" i="13" s="1"/>
  <c r="F4990" i="13" s="1"/>
  <c r="F4991" i="13" s="1"/>
  <c r="F4992" i="13" s="1"/>
  <c r="F4993" i="13" s="1"/>
  <c r="F4994" i="13" s="1"/>
  <c r="F4995" i="13" s="1"/>
  <c r="F4996" i="13" s="1"/>
  <c r="F4997" i="13" s="1"/>
  <c r="F4998" i="13" s="1"/>
  <c r="F4999" i="13" s="1"/>
  <c r="F5000" i="13" s="1"/>
  <c r="F5001" i="13" s="1"/>
  <c r="F5002" i="13" s="1"/>
  <c r="F5003" i="13" s="1"/>
  <c r="F5004" i="13" s="1"/>
  <c r="F5005" i="13" s="1"/>
  <c r="F5006" i="13" s="1"/>
  <c r="F5007" i="13" s="1"/>
  <c r="F5008" i="13" s="1"/>
  <c r="F5009" i="13" s="1"/>
  <c r="F5010" i="13" s="1"/>
  <c r="F5011" i="13" s="1"/>
  <c r="F5012" i="13" s="1"/>
  <c r="F5013" i="13" s="1"/>
  <c r="F5014" i="13" s="1"/>
  <c r="F5015" i="13" s="1"/>
  <c r="F5016" i="13" s="1"/>
  <c r="F5017" i="13" s="1"/>
  <c r="F5018" i="13" s="1"/>
  <c r="F5019" i="13" s="1"/>
  <c r="F5020" i="13" s="1"/>
  <c r="F5021" i="13" s="1"/>
  <c r="F5022" i="13" s="1"/>
  <c r="F5023" i="13" s="1"/>
  <c r="F5024" i="13" s="1"/>
  <c r="F5025" i="13" s="1"/>
  <c r="F5026" i="13" s="1"/>
  <c r="F5027" i="13" s="1"/>
  <c r="F5028" i="13" s="1"/>
  <c r="F5029" i="13" s="1"/>
  <c r="F5030" i="13" s="1"/>
  <c r="F5031" i="13" s="1"/>
  <c r="F5032" i="13" s="1"/>
  <c r="F5033" i="13" s="1"/>
  <c r="F5034" i="13" s="1"/>
  <c r="F5035" i="13" s="1"/>
  <c r="F5036" i="13" s="1"/>
  <c r="F5037" i="13" s="1"/>
  <c r="F5038" i="13" s="1"/>
  <c r="F5039" i="13" s="1"/>
  <c r="F5040" i="13" s="1"/>
  <c r="F5041" i="13" s="1"/>
  <c r="F5042" i="13" s="1"/>
  <c r="F5043" i="13" s="1"/>
  <c r="F5044" i="13" s="1"/>
  <c r="F5045" i="13" s="1"/>
  <c r="F5046" i="13" s="1"/>
  <c r="F5047" i="13" s="1"/>
  <c r="F5048" i="13" s="1"/>
  <c r="F5049" i="13" s="1"/>
  <c r="F5050" i="13" s="1"/>
  <c r="F5051" i="13" s="1"/>
  <c r="F5052" i="13" s="1"/>
  <c r="F5053" i="13" s="1"/>
  <c r="F5054" i="13" s="1"/>
  <c r="F5055" i="13" s="1"/>
  <c r="F5056" i="13" s="1"/>
  <c r="F5057" i="13" s="1"/>
  <c r="F5058" i="13" s="1"/>
  <c r="F5059" i="13" s="1"/>
  <c r="F5060" i="13" s="1"/>
  <c r="F5061" i="13" s="1"/>
  <c r="F5062" i="13" s="1"/>
  <c r="F5063" i="13" s="1"/>
  <c r="F5064" i="13" s="1"/>
  <c r="F5065" i="13" s="1"/>
  <c r="F5066" i="13" s="1"/>
  <c r="F5067" i="13" s="1"/>
  <c r="F5068" i="13" s="1"/>
  <c r="F5069" i="13" s="1"/>
  <c r="F5070" i="13" s="1"/>
  <c r="F5071" i="13" s="1"/>
  <c r="F5072" i="13" s="1"/>
  <c r="F5073" i="13" s="1"/>
  <c r="F5074" i="13" s="1"/>
  <c r="F5075" i="13" s="1"/>
  <c r="F5076" i="13" s="1"/>
  <c r="F5077" i="13" s="1"/>
  <c r="F5078" i="13" s="1"/>
  <c r="F5079" i="13" s="1"/>
  <c r="F5080" i="13" s="1"/>
  <c r="F5081" i="13" s="1"/>
  <c r="F5082" i="13" s="1"/>
  <c r="F5083" i="13" s="1"/>
  <c r="F5084" i="13" s="1"/>
  <c r="F5085" i="13" s="1"/>
  <c r="F5086" i="13" s="1"/>
  <c r="F5087" i="13" s="1"/>
  <c r="F5088" i="13" s="1"/>
  <c r="F5089" i="13" s="1"/>
  <c r="F5090" i="13" s="1"/>
  <c r="F5091" i="13" s="1"/>
  <c r="F5092" i="13" s="1"/>
  <c r="F5093" i="13" s="1"/>
  <c r="F5094" i="13" s="1"/>
  <c r="F5095" i="13" s="1"/>
  <c r="F5096" i="13" s="1"/>
  <c r="F5097" i="13" s="1"/>
  <c r="F5098" i="13" s="1"/>
  <c r="F5099" i="13" s="1"/>
  <c r="F5100" i="13" s="1"/>
  <c r="F5101" i="13" s="1"/>
  <c r="F5102" i="13" s="1"/>
  <c r="F5103" i="13" s="1"/>
  <c r="F5104" i="13" s="1"/>
  <c r="F5105" i="13" s="1"/>
  <c r="F5106" i="13" s="1"/>
  <c r="F5107" i="13" s="1"/>
  <c r="F5108" i="13" s="1"/>
  <c r="F5109" i="13" s="1"/>
  <c r="F5110" i="13" s="1"/>
  <c r="F5111" i="13" s="1"/>
  <c r="F5112" i="13" s="1"/>
  <c r="F5113" i="13" s="1"/>
  <c r="F5114" i="13" s="1"/>
  <c r="F5115" i="13" s="1"/>
  <c r="F5116" i="13" s="1"/>
  <c r="F5117" i="13" s="1"/>
  <c r="F5118" i="13" s="1"/>
  <c r="F5119" i="13" s="1"/>
  <c r="F5120" i="13" s="1"/>
  <c r="F5121" i="13" s="1"/>
  <c r="F5122" i="13" s="1"/>
  <c r="F5123" i="13" s="1"/>
  <c r="F5124" i="13" s="1"/>
  <c r="F5125" i="13" s="1"/>
  <c r="F5126" i="13" s="1"/>
  <c r="F5127" i="13" s="1"/>
  <c r="F5128" i="13" s="1"/>
  <c r="F5129" i="13" s="1"/>
  <c r="F5130" i="13" s="1"/>
  <c r="F5131" i="13" s="1"/>
  <c r="F5132" i="13" s="1"/>
  <c r="F5133" i="13" s="1"/>
  <c r="F5134" i="13" s="1"/>
  <c r="F5135" i="13" s="1"/>
  <c r="F5136" i="13" s="1"/>
  <c r="F5137" i="13" s="1"/>
  <c r="F5138" i="13" s="1"/>
  <c r="F5139" i="13" s="1"/>
  <c r="F5140" i="13" s="1"/>
  <c r="F5141" i="13" s="1"/>
  <c r="F5142" i="13" s="1"/>
  <c r="F5143" i="13" s="1"/>
  <c r="F5144" i="13" s="1"/>
  <c r="F5145" i="13" s="1"/>
  <c r="F5146" i="13" s="1"/>
  <c r="F5147" i="13" s="1"/>
  <c r="F5148" i="13" s="1"/>
  <c r="F5149" i="13" s="1"/>
  <c r="F5150" i="13" s="1"/>
  <c r="F5151" i="13" s="1"/>
  <c r="F5152" i="13" s="1"/>
  <c r="F5153" i="13" s="1"/>
  <c r="F5154" i="13" s="1"/>
  <c r="F5155" i="13" s="1"/>
  <c r="F5156" i="13" s="1"/>
  <c r="F5157" i="13" s="1"/>
  <c r="F5158" i="13" s="1"/>
  <c r="F5159" i="13" s="1"/>
  <c r="F5160" i="13" s="1"/>
  <c r="F5161" i="13" s="1"/>
  <c r="F5162" i="13" s="1"/>
  <c r="F5163" i="13" s="1"/>
  <c r="F5164" i="13" s="1"/>
  <c r="F5165" i="13" s="1"/>
  <c r="F5166" i="13" s="1"/>
  <c r="F5167" i="13" s="1"/>
  <c r="F5168" i="13" s="1"/>
  <c r="F5169" i="13" s="1"/>
  <c r="F5170" i="13" s="1"/>
  <c r="F5171" i="13" s="1"/>
  <c r="F5172" i="13" s="1"/>
  <c r="F5173" i="13" s="1"/>
  <c r="F5174" i="13" s="1"/>
  <c r="F5175" i="13" s="1"/>
  <c r="F5176" i="13" s="1"/>
  <c r="F5177" i="13" s="1"/>
  <c r="F5178" i="13" s="1"/>
  <c r="F5179" i="13" s="1"/>
  <c r="F5180" i="13" s="1"/>
  <c r="F5181" i="13" s="1"/>
  <c r="F5182" i="13" s="1"/>
  <c r="F5183" i="13" s="1"/>
  <c r="F5184" i="13" s="1"/>
  <c r="F5185" i="13" s="1"/>
  <c r="F5186" i="13" s="1"/>
  <c r="F5187" i="13" s="1"/>
  <c r="F5188" i="13" s="1"/>
  <c r="F5189" i="13" s="1"/>
  <c r="F5190" i="13" s="1"/>
  <c r="F5191" i="13" s="1"/>
  <c r="F5192" i="13" s="1"/>
  <c r="F5193" i="13" s="1"/>
  <c r="F5194" i="13" s="1"/>
  <c r="F5195" i="13" s="1"/>
  <c r="F5196" i="13" s="1"/>
  <c r="F5197" i="13" s="1"/>
  <c r="F5198" i="13" s="1"/>
  <c r="F5199" i="13" s="1"/>
  <c r="F5200" i="13" s="1"/>
  <c r="F5201" i="13" s="1"/>
  <c r="F5202" i="13" s="1"/>
  <c r="F5203" i="13" s="1"/>
  <c r="F5204" i="13" s="1"/>
  <c r="F5205" i="13" s="1"/>
  <c r="F5206" i="13" s="1"/>
  <c r="F5207" i="13" s="1"/>
  <c r="F5208" i="13" s="1"/>
  <c r="F5209" i="13" s="1"/>
  <c r="F5210" i="13" s="1"/>
  <c r="F5211" i="13" s="1"/>
  <c r="F5212" i="13" s="1"/>
  <c r="F5213" i="13" s="1"/>
  <c r="F5214" i="13" s="1"/>
  <c r="F5215" i="13" s="1"/>
  <c r="F5216" i="13" s="1"/>
  <c r="F5217" i="13" s="1"/>
  <c r="F5218" i="13" s="1"/>
  <c r="F5219" i="13" s="1"/>
  <c r="F5220" i="13" s="1"/>
  <c r="F5221" i="13" s="1"/>
  <c r="F5222" i="13" s="1"/>
  <c r="F5223" i="13" s="1"/>
  <c r="F5224" i="13" s="1"/>
  <c r="F5225" i="13" s="1"/>
  <c r="F5226" i="13" s="1"/>
  <c r="F5227" i="13" s="1"/>
  <c r="F5228" i="13" s="1"/>
  <c r="F5229" i="13" s="1"/>
  <c r="F5230" i="13" s="1"/>
  <c r="F5231" i="13" s="1"/>
  <c r="F5232" i="13" s="1"/>
  <c r="F5233" i="13" s="1"/>
  <c r="F5234" i="13" s="1"/>
  <c r="F5235" i="13" s="1"/>
  <c r="F5236" i="13" s="1"/>
  <c r="F5237" i="13" s="1"/>
  <c r="F5238" i="13" s="1"/>
  <c r="F5239" i="13" s="1"/>
  <c r="F5240" i="13" s="1"/>
  <c r="F5241" i="13" s="1"/>
  <c r="F5242" i="13" s="1"/>
  <c r="F5243" i="13" s="1"/>
  <c r="F5244" i="13" s="1"/>
  <c r="F5245" i="13" s="1"/>
  <c r="F5246" i="13" s="1"/>
  <c r="F5247" i="13" s="1"/>
  <c r="F5248" i="13" s="1"/>
  <c r="F5249" i="13" s="1"/>
  <c r="F5250" i="13" s="1"/>
  <c r="F5251" i="13" s="1"/>
  <c r="F5252" i="13" s="1"/>
  <c r="F5253" i="13" s="1"/>
  <c r="F5254" i="13" s="1"/>
  <c r="F5255" i="13" s="1"/>
  <c r="F5256" i="13" s="1"/>
  <c r="F5257" i="13" s="1"/>
  <c r="F5258" i="13" s="1"/>
  <c r="F5259" i="13" s="1"/>
  <c r="F5260" i="13" s="1"/>
  <c r="F5261" i="13" s="1"/>
  <c r="F5262" i="13" s="1"/>
  <c r="F5263" i="13" s="1"/>
  <c r="F5264" i="13" s="1"/>
  <c r="F5265" i="13" s="1"/>
  <c r="F5266" i="13" s="1"/>
  <c r="F5267" i="13" s="1"/>
  <c r="F5268" i="13" s="1"/>
  <c r="F5269" i="13" s="1"/>
  <c r="F5270" i="13" s="1"/>
  <c r="F5271" i="13" s="1"/>
  <c r="F5272" i="13" s="1"/>
  <c r="F5273" i="13" s="1"/>
  <c r="F5274" i="13" s="1"/>
  <c r="F5275" i="13" s="1"/>
  <c r="F5276" i="13" s="1"/>
  <c r="F5277" i="13" s="1"/>
  <c r="F5278" i="13" s="1"/>
  <c r="F5279" i="13" s="1"/>
  <c r="F5280" i="13" s="1"/>
  <c r="F5281" i="13" s="1"/>
  <c r="F5282" i="13" s="1"/>
  <c r="F5283" i="13" s="1"/>
  <c r="F5284" i="13" s="1"/>
  <c r="F5285" i="13" s="1"/>
  <c r="F5286" i="13" s="1"/>
  <c r="F5287" i="13" s="1"/>
  <c r="F5288" i="13" s="1"/>
  <c r="F5289" i="13" s="1"/>
  <c r="F5290" i="13" s="1"/>
  <c r="F5291" i="13" s="1"/>
  <c r="F5292" i="13" s="1"/>
  <c r="F5293" i="13" s="1"/>
  <c r="F5294" i="13" s="1"/>
  <c r="F5295" i="13" s="1"/>
  <c r="F5296" i="13" s="1"/>
  <c r="F5297" i="13" s="1"/>
  <c r="F5298" i="13" s="1"/>
  <c r="F5299" i="13" s="1"/>
  <c r="F5300" i="13" s="1"/>
  <c r="F5301" i="13" s="1"/>
  <c r="F5302" i="13" s="1"/>
  <c r="F5303" i="13" s="1"/>
  <c r="F5304" i="13" s="1"/>
  <c r="F5305" i="13" s="1"/>
  <c r="F5306" i="13" s="1"/>
  <c r="F5307" i="13" s="1"/>
  <c r="F5308" i="13" s="1"/>
  <c r="F5309" i="13" s="1"/>
  <c r="F5310" i="13" s="1"/>
  <c r="F5311" i="13" s="1"/>
  <c r="F5312" i="13" s="1"/>
  <c r="F5313" i="13" s="1"/>
  <c r="F5314" i="13" s="1"/>
  <c r="F5315" i="13" s="1"/>
  <c r="F5316" i="13" s="1"/>
  <c r="F5317" i="13" s="1"/>
  <c r="F5318" i="13" s="1"/>
  <c r="F5319" i="13" s="1"/>
  <c r="F5320" i="13" s="1"/>
  <c r="F5321" i="13" s="1"/>
  <c r="F5322" i="13" s="1"/>
  <c r="F5323" i="13" s="1"/>
  <c r="F5324" i="13" s="1"/>
  <c r="F5325" i="13" s="1"/>
  <c r="F5326" i="13" s="1"/>
  <c r="F5327" i="13" s="1"/>
  <c r="F5328" i="13" s="1"/>
  <c r="F5329" i="13" s="1"/>
  <c r="F5330" i="13" s="1"/>
  <c r="F5331" i="13" s="1"/>
  <c r="F5332" i="13" s="1"/>
  <c r="F5333" i="13" s="1"/>
  <c r="F5334" i="13" s="1"/>
  <c r="F5335" i="13" s="1"/>
  <c r="F5336" i="13" s="1"/>
  <c r="F5337" i="13" s="1"/>
  <c r="F5338" i="13" s="1"/>
  <c r="F5339" i="13" s="1"/>
  <c r="F5340" i="13" s="1"/>
  <c r="F5341" i="13" s="1"/>
  <c r="F5342" i="13" s="1"/>
  <c r="F5343" i="13" s="1"/>
  <c r="F5344" i="13" s="1"/>
  <c r="F5345" i="13" s="1"/>
  <c r="F5346" i="13" s="1"/>
  <c r="F5347" i="13" s="1"/>
  <c r="F5348" i="13" s="1"/>
  <c r="F5349" i="13" s="1"/>
  <c r="F5350" i="13" s="1"/>
  <c r="F5351" i="13" s="1"/>
  <c r="F5352" i="13" s="1"/>
  <c r="F5353" i="13" s="1"/>
  <c r="F5354" i="13" s="1"/>
  <c r="F5355" i="13" s="1"/>
  <c r="F5356" i="13" s="1"/>
  <c r="F5357" i="13" s="1"/>
  <c r="F5358" i="13" s="1"/>
  <c r="F5359" i="13" s="1"/>
  <c r="F5360" i="13" s="1"/>
  <c r="F5361" i="13" s="1"/>
  <c r="F5362" i="13" s="1"/>
  <c r="F5363" i="13" s="1"/>
  <c r="F5364" i="13" s="1"/>
  <c r="F5365" i="13" s="1"/>
  <c r="F5366" i="13" s="1"/>
  <c r="F5367" i="13" s="1"/>
  <c r="F5368" i="13" s="1"/>
  <c r="F5369" i="13" s="1"/>
  <c r="F5370" i="13" s="1"/>
  <c r="F5371" i="13" s="1"/>
  <c r="F5372" i="13" s="1"/>
  <c r="F5373" i="13" s="1"/>
  <c r="F5374" i="13" s="1"/>
  <c r="F5375" i="13" s="1"/>
  <c r="F5376" i="13" s="1"/>
  <c r="F5377" i="13" s="1"/>
  <c r="F5378" i="13" s="1"/>
  <c r="F5379" i="13" s="1"/>
  <c r="F5380" i="13" s="1"/>
  <c r="F5381" i="13" s="1"/>
  <c r="F5382" i="13" s="1"/>
  <c r="F5383" i="13" s="1"/>
  <c r="F5384" i="13" s="1"/>
  <c r="F5385" i="13" s="1"/>
  <c r="F5386" i="13" s="1"/>
  <c r="F5387" i="13" s="1"/>
  <c r="F5388" i="13" s="1"/>
  <c r="F5389" i="13" s="1"/>
  <c r="F5390" i="13" s="1"/>
  <c r="F5391" i="13" s="1"/>
  <c r="F5392" i="13" s="1"/>
  <c r="F5393" i="13" s="1"/>
  <c r="F5394" i="13" s="1"/>
  <c r="F5395" i="13" s="1"/>
  <c r="F5396" i="13" s="1"/>
  <c r="F5397" i="13" s="1"/>
  <c r="F5398" i="13" s="1"/>
  <c r="F5399" i="13" s="1"/>
  <c r="F5400" i="13" s="1"/>
  <c r="F5401" i="13" s="1"/>
  <c r="F5402" i="13" s="1"/>
  <c r="F5403" i="13" s="1"/>
  <c r="F5404" i="13" s="1"/>
  <c r="F5405" i="13" s="1"/>
  <c r="F5406" i="13" s="1"/>
  <c r="F5407" i="13" s="1"/>
  <c r="F5408" i="13" s="1"/>
  <c r="F5409" i="13" s="1"/>
  <c r="F5410" i="13" s="1"/>
  <c r="F5411" i="13" s="1"/>
  <c r="F5412" i="13" s="1"/>
  <c r="F5413" i="13" s="1"/>
  <c r="F5414" i="13" s="1"/>
  <c r="F5415" i="13" s="1"/>
  <c r="F5416" i="13" s="1"/>
  <c r="F5417" i="13" s="1"/>
  <c r="F5418" i="13" s="1"/>
  <c r="F5419" i="13" s="1"/>
  <c r="F5420" i="13" s="1"/>
  <c r="F5421" i="13" s="1"/>
  <c r="F5422" i="13" s="1"/>
  <c r="F5423" i="13" s="1"/>
  <c r="F5424" i="13" s="1"/>
  <c r="F5425" i="13" s="1"/>
  <c r="F5426" i="13" s="1"/>
  <c r="F5427" i="13" s="1"/>
  <c r="F5428" i="13" s="1"/>
  <c r="F5429" i="13" s="1"/>
  <c r="F5430" i="13" s="1"/>
  <c r="F5431" i="13" s="1"/>
  <c r="F5432" i="13" s="1"/>
  <c r="F5433" i="13" s="1"/>
  <c r="F5434" i="13" s="1"/>
  <c r="F5435" i="13" s="1"/>
  <c r="F5436" i="13" s="1"/>
  <c r="F5437" i="13" s="1"/>
  <c r="F5438" i="13" s="1"/>
  <c r="F5439" i="13" s="1"/>
  <c r="F5440" i="13" s="1"/>
  <c r="F5441" i="13" s="1"/>
  <c r="F5442" i="13" s="1"/>
  <c r="F5443" i="13" s="1"/>
  <c r="F5444" i="13" s="1"/>
  <c r="F5445" i="13" s="1"/>
  <c r="F5446" i="13" s="1"/>
  <c r="F5447" i="13" s="1"/>
  <c r="F5448" i="13" s="1"/>
  <c r="F5449" i="13" s="1"/>
  <c r="F5450" i="13" s="1"/>
  <c r="F5451" i="13" s="1"/>
  <c r="F5452" i="13" s="1"/>
  <c r="F5453" i="13" s="1"/>
  <c r="F5454" i="13" s="1"/>
  <c r="F5455" i="13" s="1"/>
  <c r="F5456" i="13" s="1"/>
  <c r="F5457" i="13" s="1"/>
  <c r="F5458" i="13" s="1"/>
  <c r="F5459" i="13" s="1"/>
  <c r="F5460" i="13" s="1"/>
  <c r="F5461" i="13" s="1"/>
  <c r="F5462" i="13" s="1"/>
  <c r="F5463" i="13" s="1"/>
  <c r="F5464" i="13" s="1"/>
  <c r="F5465" i="13" s="1"/>
  <c r="F5466" i="13" s="1"/>
  <c r="F5467" i="13" s="1"/>
  <c r="F5468" i="13" s="1"/>
  <c r="F5469" i="13" s="1"/>
  <c r="F5470" i="13" s="1"/>
  <c r="F5471" i="13" s="1"/>
  <c r="F5472" i="13" s="1"/>
  <c r="F5473" i="13" s="1"/>
  <c r="F5474" i="13" s="1"/>
  <c r="F5475" i="13" s="1"/>
  <c r="F5476" i="13" s="1"/>
  <c r="F5477" i="13" s="1"/>
  <c r="F5478" i="13" s="1"/>
  <c r="F5479" i="13" s="1"/>
  <c r="F5480" i="13" s="1"/>
  <c r="F5481" i="13" s="1"/>
  <c r="F5482" i="13" s="1"/>
  <c r="F5483" i="13" s="1"/>
  <c r="F5484" i="13" s="1"/>
  <c r="F5485" i="13" s="1"/>
  <c r="F5486" i="13" s="1"/>
  <c r="F5487" i="13" s="1"/>
  <c r="F5488" i="13" s="1"/>
  <c r="F5489" i="13" s="1"/>
  <c r="F5490" i="13" s="1"/>
  <c r="F5491" i="13" s="1"/>
  <c r="F5492" i="13" s="1"/>
  <c r="F5493" i="13" s="1"/>
  <c r="F5494" i="13" s="1"/>
  <c r="F5495" i="13" s="1"/>
  <c r="F5496" i="13" s="1"/>
  <c r="F5497" i="13" s="1"/>
  <c r="F5498" i="13" s="1"/>
  <c r="F5499" i="13" s="1"/>
  <c r="F5500" i="13" s="1"/>
  <c r="F5501" i="13" s="1"/>
  <c r="F5502" i="13" s="1"/>
  <c r="F5503" i="13" s="1"/>
  <c r="F5504" i="13" s="1"/>
  <c r="F5505" i="13" s="1"/>
  <c r="F5506" i="13" s="1"/>
  <c r="F5507" i="13" s="1"/>
  <c r="F5508" i="13" s="1"/>
  <c r="F5509" i="13" s="1"/>
  <c r="F5510" i="13" s="1"/>
  <c r="F5511" i="13" s="1"/>
  <c r="F5512" i="13" s="1"/>
  <c r="F5513" i="13" s="1"/>
  <c r="F5514" i="13" s="1"/>
  <c r="F5515" i="13" s="1"/>
  <c r="F5516" i="13" s="1"/>
  <c r="F5517" i="13" s="1"/>
  <c r="F5518" i="13" s="1"/>
  <c r="F5519" i="13" s="1"/>
  <c r="F5520" i="13" s="1"/>
  <c r="F5521" i="13" s="1"/>
  <c r="F5522" i="13" s="1"/>
  <c r="F5523" i="13" s="1"/>
  <c r="F5524" i="13" s="1"/>
  <c r="F5525" i="13" s="1"/>
  <c r="F5526" i="13" s="1"/>
  <c r="F5527" i="13" s="1"/>
  <c r="F5528" i="13" s="1"/>
  <c r="F5529" i="13" s="1"/>
  <c r="F5530" i="13" s="1"/>
  <c r="F5531" i="13" s="1"/>
  <c r="F5532" i="13" s="1"/>
  <c r="F5533" i="13" s="1"/>
  <c r="F5534" i="13" s="1"/>
  <c r="F5535" i="13" s="1"/>
  <c r="F5536" i="13" s="1"/>
  <c r="F5537" i="13" s="1"/>
  <c r="F5538" i="13" s="1"/>
  <c r="F5539" i="13" s="1"/>
  <c r="F5540" i="13" s="1"/>
  <c r="F5541" i="13" s="1"/>
  <c r="F5542" i="13" s="1"/>
  <c r="F5543" i="13" s="1"/>
  <c r="F5544" i="13" s="1"/>
  <c r="F5545" i="13" s="1"/>
  <c r="F5546" i="13" s="1"/>
  <c r="F5547" i="13" s="1"/>
  <c r="F5548" i="13" s="1"/>
  <c r="F5549" i="13" s="1"/>
  <c r="F5550" i="13" s="1"/>
  <c r="F5551" i="13" s="1"/>
  <c r="F5552" i="13" s="1"/>
  <c r="F5553" i="13" s="1"/>
  <c r="F5554" i="13" s="1"/>
  <c r="F5555" i="13" s="1"/>
  <c r="F5556" i="13" s="1"/>
  <c r="F5557" i="13" s="1"/>
  <c r="F5558" i="13" s="1"/>
  <c r="F5559" i="13" s="1"/>
  <c r="F5560" i="13" s="1"/>
  <c r="F5561" i="13" s="1"/>
  <c r="F5562" i="13" s="1"/>
  <c r="F5563" i="13" s="1"/>
  <c r="F5564" i="13" s="1"/>
  <c r="F5565" i="13" s="1"/>
  <c r="F5566" i="13" s="1"/>
  <c r="F5567" i="13" s="1"/>
  <c r="F5568" i="13" s="1"/>
  <c r="F5569" i="13" s="1"/>
  <c r="F5570" i="13" s="1"/>
  <c r="F5571" i="13" s="1"/>
  <c r="F5572" i="13" s="1"/>
  <c r="F5573" i="13" s="1"/>
  <c r="F5574" i="13" s="1"/>
  <c r="F5575" i="13" s="1"/>
  <c r="F5576" i="13" s="1"/>
  <c r="F5577" i="13" s="1"/>
  <c r="F5578" i="13" s="1"/>
  <c r="F5579" i="13" s="1"/>
  <c r="F5580" i="13" s="1"/>
  <c r="F5581" i="13" s="1"/>
  <c r="F5582" i="13" s="1"/>
  <c r="F5583" i="13" s="1"/>
  <c r="F5584" i="13" s="1"/>
  <c r="F5585" i="13" s="1"/>
  <c r="F5586" i="13" s="1"/>
  <c r="F5587" i="13" s="1"/>
  <c r="F5588" i="13" s="1"/>
  <c r="F5589" i="13" s="1"/>
  <c r="F5590" i="13" s="1"/>
  <c r="F5591" i="13" s="1"/>
  <c r="F5592" i="13" s="1"/>
  <c r="F5593" i="13" s="1"/>
  <c r="F5594" i="13" s="1"/>
  <c r="F5595" i="13" s="1"/>
  <c r="F5596" i="13" s="1"/>
  <c r="F5597" i="13" s="1"/>
  <c r="F5598" i="13" s="1"/>
  <c r="F5599" i="13" s="1"/>
  <c r="F5600" i="13" s="1"/>
  <c r="F5601" i="13" s="1"/>
  <c r="F5602" i="13" s="1"/>
  <c r="F5603" i="13" s="1"/>
  <c r="F5604" i="13" s="1"/>
  <c r="F5605" i="13" s="1"/>
  <c r="F5606" i="13" s="1"/>
  <c r="F5607" i="13" s="1"/>
  <c r="F5608" i="13" s="1"/>
  <c r="F5609" i="13" s="1"/>
  <c r="F5610" i="13" s="1"/>
  <c r="F5611" i="13" s="1"/>
  <c r="F5612" i="13" s="1"/>
  <c r="F5613" i="13" s="1"/>
  <c r="F5614" i="13" s="1"/>
  <c r="F5615" i="13" s="1"/>
  <c r="F5616" i="13" s="1"/>
  <c r="F5617" i="13" s="1"/>
  <c r="F5618" i="13" s="1"/>
  <c r="F5619" i="13" s="1"/>
  <c r="F5620" i="13" s="1"/>
  <c r="F5621" i="13" s="1"/>
  <c r="F5622" i="13" s="1"/>
  <c r="F5623" i="13" s="1"/>
  <c r="F5624" i="13" s="1"/>
  <c r="F5625" i="13" s="1"/>
  <c r="F5626" i="13" s="1"/>
  <c r="F5627" i="13" s="1"/>
  <c r="F5628" i="13" s="1"/>
  <c r="F5629" i="13" s="1"/>
  <c r="F5630" i="13" s="1"/>
  <c r="F5631" i="13" s="1"/>
  <c r="F5632" i="13" s="1"/>
  <c r="F5633" i="13" s="1"/>
  <c r="F5634" i="13" s="1"/>
  <c r="F5635" i="13" s="1"/>
  <c r="F5636" i="13" s="1"/>
  <c r="F5637" i="13" s="1"/>
  <c r="F5638" i="13" s="1"/>
  <c r="F5639" i="13" s="1"/>
  <c r="F5640" i="13" s="1"/>
  <c r="F5641" i="13" s="1"/>
  <c r="F5642" i="13" s="1"/>
  <c r="F5643" i="13" s="1"/>
  <c r="F5644" i="13" s="1"/>
  <c r="F5645" i="13" s="1"/>
  <c r="F5646" i="13" s="1"/>
  <c r="F5647" i="13" s="1"/>
  <c r="F5648" i="13" s="1"/>
  <c r="F5649" i="13" s="1"/>
  <c r="F5650" i="13" s="1"/>
  <c r="F5651" i="13" s="1"/>
  <c r="F5652" i="13" s="1"/>
  <c r="F5653" i="13" s="1"/>
  <c r="F5654" i="13" s="1"/>
  <c r="F5655" i="13" s="1"/>
  <c r="F5656" i="13" s="1"/>
  <c r="F5657" i="13" s="1"/>
  <c r="F5658" i="13" s="1"/>
  <c r="F5659" i="13" s="1"/>
  <c r="F5660" i="13" s="1"/>
  <c r="F5661" i="13" s="1"/>
  <c r="F5662" i="13" s="1"/>
  <c r="F5663" i="13" s="1"/>
  <c r="F5664" i="13" s="1"/>
  <c r="F5665" i="13" s="1"/>
  <c r="F5666" i="13" s="1"/>
  <c r="F5667" i="13" s="1"/>
  <c r="F5668" i="13" s="1"/>
  <c r="F5669" i="13" s="1"/>
  <c r="F5670" i="13" s="1"/>
  <c r="F5671" i="13" s="1"/>
  <c r="F5672" i="13" s="1"/>
  <c r="F5673" i="13" s="1"/>
  <c r="F5674" i="13" s="1"/>
  <c r="F5675" i="13" s="1"/>
  <c r="F5676" i="13" s="1"/>
  <c r="F5677" i="13" s="1"/>
  <c r="F5678" i="13" s="1"/>
  <c r="F5679" i="13" s="1"/>
  <c r="F5680" i="13" s="1"/>
  <c r="F5681" i="13" s="1"/>
  <c r="F5682" i="13" s="1"/>
  <c r="F5683" i="13" s="1"/>
  <c r="F5684" i="13" s="1"/>
  <c r="F5685" i="13" s="1"/>
  <c r="F5686" i="13" s="1"/>
  <c r="F5687" i="13" s="1"/>
  <c r="F5688" i="13" s="1"/>
  <c r="F5689" i="13" s="1"/>
  <c r="F5690" i="13" s="1"/>
  <c r="F5691" i="13" s="1"/>
  <c r="F5692" i="13" s="1"/>
  <c r="F5693" i="13" s="1"/>
  <c r="F5694" i="13" s="1"/>
  <c r="F5695" i="13" s="1"/>
  <c r="F5696" i="13" s="1"/>
  <c r="F5697" i="13" s="1"/>
  <c r="F5698" i="13" s="1"/>
  <c r="F5699" i="13" s="1"/>
  <c r="F5700" i="13" s="1"/>
  <c r="F5701" i="13" s="1"/>
  <c r="F5702" i="13" s="1"/>
  <c r="F5703" i="13" s="1"/>
  <c r="F5704" i="13" s="1"/>
  <c r="F5705" i="13" s="1"/>
  <c r="F5706" i="13" s="1"/>
  <c r="F5707" i="13" s="1"/>
  <c r="F5708" i="13" s="1"/>
  <c r="F5709" i="13" s="1"/>
  <c r="F5710" i="13" s="1"/>
  <c r="F5711" i="13" s="1"/>
  <c r="F5712" i="13" s="1"/>
  <c r="F5713" i="13" s="1"/>
  <c r="F5714" i="13" s="1"/>
  <c r="F5715" i="13" s="1"/>
  <c r="F5716" i="13" s="1"/>
  <c r="F5717" i="13" s="1"/>
  <c r="F5718" i="13" s="1"/>
  <c r="F5719" i="13" s="1"/>
  <c r="F5720" i="13" s="1"/>
  <c r="F5721" i="13" s="1"/>
  <c r="F5722" i="13" s="1"/>
  <c r="F5723" i="13" s="1"/>
  <c r="F5724" i="13" s="1"/>
  <c r="F5725" i="13" s="1"/>
  <c r="F5726" i="13" s="1"/>
  <c r="F5727" i="13" s="1"/>
  <c r="F5728" i="13" s="1"/>
  <c r="F5729" i="13" s="1"/>
  <c r="F5730" i="13" s="1"/>
  <c r="F5731" i="13" s="1"/>
  <c r="F5732" i="13" s="1"/>
  <c r="F5733" i="13" s="1"/>
  <c r="F5734" i="13" s="1"/>
  <c r="F5735" i="13" s="1"/>
  <c r="F5736" i="13" s="1"/>
  <c r="F5737" i="13" s="1"/>
  <c r="F5738" i="13" s="1"/>
  <c r="F5739" i="13" s="1"/>
  <c r="F5740" i="13" s="1"/>
  <c r="F5741" i="13" s="1"/>
  <c r="F5742" i="13" s="1"/>
  <c r="F5743" i="13" s="1"/>
  <c r="F5744" i="13" s="1"/>
  <c r="F5745" i="13" s="1"/>
  <c r="F5746" i="13" s="1"/>
  <c r="F5747" i="13" s="1"/>
  <c r="F5748" i="13" s="1"/>
  <c r="F5749" i="13" s="1"/>
  <c r="F5750" i="13" s="1"/>
  <c r="F5751" i="13" s="1"/>
  <c r="F5752" i="13" s="1"/>
  <c r="F5753" i="13" s="1"/>
  <c r="F5754" i="13" s="1"/>
  <c r="F5755" i="13" s="1"/>
  <c r="F5756" i="13" s="1"/>
  <c r="F5757" i="13" s="1"/>
  <c r="F5758" i="13" s="1"/>
  <c r="F5759" i="13" s="1"/>
  <c r="F5760" i="13" s="1"/>
  <c r="F5761" i="13" s="1"/>
  <c r="F5762" i="13" s="1"/>
  <c r="F5763" i="13" s="1"/>
  <c r="F5764" i="13" s="1"/>
  <c r="F5765" i="13" s="1"/>
  <c r="F5766" i="13" s="1"/>
  <c r="F5767" i="13" s="1"/>
  <c r="F5768" i="13" s="1"/>
  <c r="F5769" i="13" s="1"/>
  <c r="F5770" i="13" s="1"/>
  <c r="F5771" i="13" s="1"/>
  <c r="F5772" i="13" s="1"/>
  <c r="F5773" i="13" s="1"/>
  <c r="F5774" i="13" s="1"/>
  <c r="F5775" i="13" s="1"/>
  <c r="F5776" i="13" s="1"/>
  <c r="F5777" i="13" s="1"/>
  <c r="F5778" i="13" s="1"/>
  <c r="F5779" i="13" s="1"/>
  <c r="F5780" i="13" s="1"/>
  <c r="F5781" i="13" s="1"/>
  <c r="F5782" i="13" s="1"/>
  <c r="F5783" i="13" s="1"/>
  <c r="F5784" i="13" s="1"/>
  <c r="F5785" i="13" s="1"/>
  <c r="F5786" i="13" s="1"/>
  <c r="F5787" i="13" s="1"/>
  <c r="F5788" i="13" s="1"/>
  <c r="F5789" i="13" s="1"/>
  <c r="F5790" i="13" s="1"/>
  <c r="F5791" i="13" s="1"/>
  <c r="F5792" i="13" s="1"/>
  <c r="F5793" i="13" s="1"/>
  <c r="F5794" i="13" s="1"/>
  <c r="F5795" i="13" s="1"/>
  <c r="F5796" i="13" s="1"/>
  <c r="F5797" i="13" s="1"/>
  <c r="F5798" i="13" s="1"/>
  <c r="F5799" i="13" s="1"/>
  <c r="F5800" i="13" s="1"/>
  <c r="F5801" i="13" s="1"/>
  <c r="F5802" i="13" s="1"/>
  <c r="F5803" i="13" s="1"/>
  <c r="F5804" i="13" s="1"/>
  <c r="F5805" i="13" s="1"/>
  <c r="F5806" i="13" s="1"/>
  <c r="F5807" i="13" s="1"/>
  <c r="F5808" i="13" s="1"/>
  <c r="F5809" i="13" s="1"/>
  <c r="F5810" i="13" s="1"/>
  <c r="F5811" i="13" s="1"/>
  <c r="F5812" i="13" s="1"/>
  <c r="F5813" i="13" s="1"/>
  <c r="F5814" i="13" s="1"/>
  <c r="F5815" i="13" s="1"/>
  <c r="F5816" i="13" s="1"/>
  <c r="F5817" i="13" s="1"/>
  <c r="F5818" i="13" s="1"/>
  <c r="F5819" i="13" s="1"/>
  <c r="F5820" i="13" s="1"/>
  <c r="F5821" i="13" s="1"/>
  <c r="F5822" i="13" s="1"/>
  <c r="F5823" i="13" s="1"/>
  <c r="F5824" i="13" s="1"/>
  <c r="F5825" i="13" s="1"/>
  <c r="F5826" i="13" s="1"/>
  <c r="F5827" i="13" s="1"/>
  <c r="F5828" i="13" s="1"/>
  <c r="F5829" i="13" s="1"/>
  <c r="F5830" i="13" s="1"/>
  <c r="F5831" i="13" s="1"/>
  <c r="F5832" i="13" s="1"/>
  <c r="F5833" i="13" s="1"/>
  <c r="F5834" i="13" s="1"/>
  <c r="F5835" i="13" s="1"/>
  <c r="F5836" i="13" s="1"/>
  <c r="F5837" i="13" s="1"/>
  <c r="F5838" i="13" s="1"/>
  <c r="F5839" i="13" s="1"/>
  <c r="F5840" i="13" s="1"/>
  <c r="F5841" i="13" s="1"/>
  <c r="F5842" i="13" s="1"/>
  <c r="F5843" i="13" s="1"/>
  <c r="F5844" i="13" s="1"/>
  <c r="F5845" i="13" s="1"/>
  <c r="F5846" i="13" s="1"/>
  <c r="F5847" i="13" s="1"/>
  <c r="F5848" i="13" s="1"/>
  <c r="F5849" i="13" s="1"/>
  <c r="F5850" i="13" s="1"/>
  <c r="F5851" i="13" s="1"/>
  <c r="F5852" i="13" s="1"/>
  <c r="F5853" i="13" s="1"/>
  <c r="F5854" i="13" s="1"/>
  <c r="F5855" i="13" s="1"/>
  <c r="F5856" i="13" s="1"/>
  <c r="F5857" i="13" s="1"/>
  <c r="F5858" i="13" s="1"/>
  <c r="F5859" i="13" s="1"/>
  <c r="F5860" i="13" s="1"/>
  <c r="F5861" i="13" s="1"/>
  <c r="F5862" i="13" s="1"/>
  <c r="F5863" i="13" s="1"/>
  <c r="F5864" i="13" s="1"/>
  <c r="F5865" i="13" s="1"/>
  <c r="F5866" i="13" s="1"/>
  <c r="F5867" i="13" s="1"/>
  <c r="F5868" i="13" s="1"/>
  <c r="F5869" i="13" s="1"/>
  <c r="F5870" i="13" s="1"/>
  <c r="F5871" i="13" s="1"/>
  <c r="F5872" i="13" s="1"/>
  <c r="F5873" i="13" s="1"/>
  <c r="F5874" i="13" s="1"/>
  <c r="F5875" i="13" s="1"/>
  <c r="F5876" i="13" s="1"/>
  <c r="F5877" i="13" s="1"/>
  <c r="F5878" i="13" s="1"/>
  <c r="F5879" i="13" s="1"/>
  <c r="F5880" i="13" s="1"/>
  <c r="F5881" i="13" s="1"/>
  <c r="F5882" i="13" s="1"/>
  <c r="F5883" i="13" s="1"/>
  <c r="F5884" i="13" s="1"/>
  <c r="F5885" i="13" s="1"/>
  <c r="F5886" i="13" s="1"/>
  <c r="F5887" i="13" s="1"/>
  <c r="F5888" i="13" s="1"/>
  <c r="F5889" i="13" s="1"/>
  <c r="F5890" i="13" s="1"/>
  <c r="F5891" i="13" s="1"/>
  <c r="F5892" i="13" s="1"/>
  <c r="F5893" i="13" s="1"/>
  <c r="F5894" i="13" s="1"/>
  <c r="F5895" i="13" s="1"/>
  <c r="F5896" i="13" s="1"/>
  <c r="F5897" i="13" s="1"/>
  <c r="F5898" i="13" s="1"/>
  <c r="F5899" i="13" s="1"/>
  <c r="F5900" i="13" s="1"/>
  <c r="F5901" i="13" s="1"/>
  <c r="F5902" i="13" s="1"/>
  <c r="F5903" i="13" s="1"/>
  <c r="F5904" i="13" s="1"/>
  <c r="F5905" i="13" s="1"/>
  <c r="F5906" i="13" s="1"/>
  <c r="F5907" i="13" s="1"/>
  <c r="F5908" i="13" s="1"/>
  <c r="F5909" i="13" s="1"/>
  <c r="F5910" i="13" s="1"/>
  <c r="F5911" i="13" s="1"/>
  <c r="F5912" i="13" s="1"/>
  <c r="F5913" i="13" s="1"/>
  <c r="F5914" i="13" s="1"/>
  <c r="F5915" i="13" s="1"/>
  <c r="F5916" i="13" s="1"/>
  <c r="F5917" i="13" s="1"/>
  <c r="F5918" i="13" s="1"/>
  <c r="F5919" i="13" s="1"/>
  <c r="F5920" i="13" s="1"/>
  <c r="F5921" i="13" s="1"/>
  <c r="F5922" i="13" s="1"/>
  <c r="F5923" i="13" s="1"/>
  <c r="F5924" i="13" s="1"/>
  <c r="F5925" i="13" s="1"/>
  <c r="F5926" i="13" s="1"/>
  <c r="F5927" i="13" s="1"/>
  <c r="F5928" i="13" s="1"/>
  <c r="F5929" i="13" s="1"/>
  <c r="F5930" i="13" s="1"/>
  <c r="F5931" i="13" s="1"/>
  <c r="F5932" i="13" s="1"/>
  <c r="F5933" i="13" s="1"/>
  <c r="F5934" i="13" s="1"/>
  <c r="F5935" i="13" s="1"/>
  <c r="F5936" i="13" s="1"/>
  <c r="F5937" i="13" s="1"/>
  <c r="F5938" i="13" s="1"/>
  <c r="F5939" i="13" s="1"/>
  <c r="F5940" i="13" s="1"/>
  <c r="F5941" i="13" s="1"/>
  <c r="F5942" i="13" s="1"/>
  <c r="F5943" i="13" s="1"/>
  <c r="F5944" i="13" s="1"/>
  <c r="F5945" i="13" s="1"/>
  <c r="F5946" i="13" s="1"/>
  <c r="F5947" i="13" s="1"/>
  <c r="F5948" i="13" s="1"/>
  <c r="F5949" i="13" s="1"/>
  <c r="F5950" i="13" s="1"/>
  <c r="F5951" i="13" s="1"/>
  <c r="F5952" i="13" s="1"/>
  <c r="F5953" i="13" s="1"/>
  <c r="F5954" i="13" s="1"/>
  <c r="F5955" i="13" s="1"/>
  <c r="F5956" i="13" s="1"/>
  <c r="F5957" i="13" s="1"/>
  <c r="F5958" i="13" s="1"/>
  <c r="F5959" i="13" s="1"/>
  <c r="F5960" i="13" s="1"/>
  <c r="F5961" i="13" s="1"/>
  <c r="F5962" i="13" s="1"/>
  <c r="F5963" i="13" s="1"/>
  <c r="F5964" i="13" s="1"/>
  <c r="F5965" i="13" s="1"/>
  <c r="F5966" i="13" s="1"/>
  <c r="F5967" i="13" s="1"/>
  <c r="F5968" i="13" s="1"/>
  <c r="F5969" i="13" s="1"/>
  <c r="F5970" i="13" s="1"/>
  <c r="F5971" i="13" s="1"/>
  <c r="F5972" i="13" s="1"/>
  <c r="F5973" i="13" s="1"/>
  <c r="F5974" i="13" s="1"/>
  <c r="F5975" i="13" s="1"/>
  <c r="F5976" i="13" s="1"/>
  <c r="F5977" i="13" s="1"/>
  <c r="F5978" i="13" s="1"/>
  <c r="F5979" i="13" s="1"/>
  <c r="F5980" i="13" s="1"/>
  <c r="F5981" i="13" s="1"/>
  <c r="F5982" i="13" s="1"/>
  <c r="F5983" i="13" s="1"/>
  <c r="F5984" i="13" s="1"/>
  <c r="F5985" i="13" s="1"/>
  <c r="F5986" i="13" s="1"/>
  <c r="F5987" i="13" s="1"/>
  <c r="F5988" i="13" s="1"/>
  <c r="F5989" i="13" s="1"/>
  <c r="F5990" i="13" s="1"/>
  <c r="F5991" i="13" s="1"/>
  <c r="F5992" i="13" s="1"/>
  <c r="F5993" i="13" s="1"/>
  <c r="F5994" i="13" s="1"/>
  <c r="F5995" i="13" s="1"/>
  <c r="F5996" i="13" s="1"/>
  <c r="F5997" i="13" s="1"/>
  <c r="F5998" i="13" s="1"/>
  <c r="F5999" i="13" s="1"/>
  <c r="F6000" i="13" s="1"/>
  <c r="F6001" i="13" s="1"/>
  <c r="F6002" i="13" s="1"/>
  <c r="F6003" i="13" s="1"/>
  <c r="F6004" i="13" s="1"/>
  <c r="F6005" i="13" s="1"/>
  <c r="F6006" i="13" s="1"/>
  <c r="F6007" i="13" s="1"/>
  <c r="F6008" i="13" s="1"/>
  <c r="F6009" i="13" s="1"/>
  <c r="F6010" i="13" s="1"/>
  <c r="F6011" i="13" s="1"/>
  <c r="F6012" i="13" s="1"/>
  <c r="F6013" i="13" s="1"/>
  <c r="F6014" i="13" s="1"/>
  <c r="F6015" i="13" s="1"/>
  <c r="F6016" i="13" s="1"/>
  <c r="F6017" i="13" s="1"/>
  <c r="F6018" i="13" s="1"/>
  <c r="F6019" i="13" s="1"/>
  <c r="F6020" i="13" s="1"/>
  <c r="F6021" i="13" s="1"/>
  <c r="F6022" i="13" s="1"/>
  <c r="F6023" i="13" s="1"/>
  <c r="F6024" i="13" s="1"/>
  <c r="F6025" i="13" s="1"/>
  <c r="F6026" i="13" s="1"/>
  <c r="F6027" i="13" s="1"/>
  <c r="F6028" i="13" s="1"/>
  <c r="F6029" i="13" s="1"/>
  <c r="F6030" i="13" s="1"/>
  <c r="F6031" i="13" s="1"/>
  <c r="F6032" i="13" s="1"/>
  <c r="F6033" i="13" s="1"/>
  <c r="F6034" i="13" s="1"/>
  <c r="F6035" i="13" s="1"/>
  <c r="F6036" i="13" s="1"/>
  <c r="F6037" i="13" s="1"/>
  <c r="F6038" i="13" s="1"/>
  <c r="F6039" i="13" s="1"/>
  <c r="F6040" i="13" s="1"/>
  <c r="F6041" i="13" s="1"/>
  <c r="F6042" i="13" s="1"/>
  <c r="F6043" i="13" s="1"/>
  <c r="F6044" i="13" s="1"/>
  <c r="F6045" i="13" s="1"/>
  <c r="F6046" i="13" s="1"/>
  <c r="F6047" i="13" s="1"/>
  <c r="F6048" i="13" s="1"/>
  <c r="F6049" i="13" s="1"/>
  <c r="F6050" i="13" s="1"/>
  <c r="F6051" i="13" s="1"/>
  <c r="F6052" i="13" s="1"/>
  <c r="F6053" i="13" s="1"/>
  <c r="F6054" i="13" s="1"/>
  <c r="F6055" i="13" s="1"/>
  <c r="F6056" i="13" s="1"/>
  <c r="F6057" i="13" s="1"/>
  <c r="F6058" i="13" s="1"/>
  <c r="F6059" i="13" s="1"/>
  <c r="F6060" i="13" s="1"/>
  <c r="F6061" i="13" s="1"/>
  <c r="F6062" i="13" s="1"/>
  <c r="F6063" i="13" s="1"/>
  <c r="F6064" i="13" s="1"/>
  <c r="F6065" i="13" s="1"/>
  <c r="F6066" i="13" s="1"/>
  <c r="F6067" i="13" s="1"/>
  <c r="F6068" i="13" s="1"/>
  <c r="F6069" i="13" s="1"/>
  <c r="F6070" i="13" s="1"/>
  <c r="F6071" i="13" s="1"/>
  <c r="F6072" i="13" s="1"/>
  <c r="F6073" i="13" s="1"/>
  <c r="F6074" i="13" s="1"/>
  <c r="F6075" i="13" s="1"/>
  <c r="F6076" i="13" s="1"/>
  <c r="F6077" i="13" s="1"/>
  <c r="F6078" i="13" s="1"/>
  <c r="F6079" i="13" s="1"/>
  <c r="F6080" i="13" s="1"/>
  <c r="F6081" i="13" s="1"/>
  <c r="F6082" i="13" s="1"/>
  <c r="F6083" i="13" s="1"/>
  <c r="F6084" i="13" s="1"/>
  <c r="F6085" i="13" s="1"/>
  <c r="F6086" i="13" s="1"/>
  <c r="F6087" i="13" s="1"/>
  <c r="F6088" i="13" s="1"/>
  <c r="F6089" i="13" s="1"/>
  <c r="F6090" i="13" s="1"/>
  <c r="F6091" i="13" s="1"/>
  <c r="F6092" i="13" s="1"/>
  <c r="F6093" i="13" s="1"/>
  <c r="F6094" i="13" s="1"/>
  <c r="F6095" i="13" s="1"/>
  <c r="F6096" i="13" s="1"/>
  <c r="F6097" i="13" s="1"/>
  <c r="F6098" i="13" s="1"/>
  <c r="F6099" i="13" s="1"/>
  <c r="F6100" i="13" s="1"/>
  <c r="F6101" i="13" s="1"/>
  <c r="F6102" i="13" s="1"/>
  <c r="F6103" i="13" s="1"/>
  <c r="F6104" i="13" s="1"/>
  <c r="F6105" i="13" s="1"/>
  <c r="F6106" i="13" s="1"/>
  <c r="F6107" i="13" s="1"/>
  <c r="F6108" i="13" s="1"/>
  <c r="F6109" i="13" s="1"/>
  <c r="F6110" i="13" s="1"/>
  <c r="F6111" i="13" s="1"/>
  <c r="F6112" i="13" s="1"/>
  <c r="F6113" i="13" s="1"/>
  <c r="F6114" i="13" s="1"/>
  <c r="F6115" i="13" s="1"/>
  <c r="F6116" i="13" s="1"/>
  <c r="F6117" i="13" s="1"/>
  <c r="F6118" i="13" s="1"/>
  <c r="F6119" i="13" s="1"/>
  <c r="F6120" i="13" s="1"/>
  <c r="F6121" i="13" s="1"/>
  <c r="F6122" i="13" s="1"/>
  <c r="F6123" i="13" s="1"/>
  <c r="F6124" i="13" s="1"/>
  <c r="F6125" i="13" s="1"/>
  <c r="F6126" i="13" s="1"/>
  <c r="F6127" i="13" s="1"/>
  <c r="F6128" i="13" s="1"/>
  <c r="F6129" i="13" s="1"/>
  <c r="F6130" i="13" s="1"/>
  <c r="F6131" i="13" s="1"/>
  <c r="F6132" i="13" s="1"/>
  <c r="F6133" i="13" s="1"/>
  <c r="F6134" i="13" s="1"/>
  <c r="F6135" i="13" s="1"/>
  <c r="F6136" i="13" s="1"/>
  <c r="F6137" i="13" s="1"/>
  <c r="F6138" i="13" s="1"/>
  <c r="F6139" i="13" s="1"/>
  <c r="F6140" i="13" s="1"/>
  <c r="F6141" i="13" s="1"/>
  <c r="F6142" i="13" s="1"/>
  <c r="F6143" i="13" s="1"/>
  <c r="F6144" i="13" s="1"/>
  <c r="F6145" i="13" s="1"/>
  <c r="F6146" i="13" s="1"/>
  <c r="F6147" i="13" s="1"/>
  <c r="F6148" i="13" s="1"/>
  <c r="F6149" i="13" s="1"/>
  <c r="F6150" i="13" s="1"/>
  <c r="F6151" i="13" s="1"/>
  <c r="F6152" i="13" s="1"/>
  <c r="F6153" i="13" s="1"/>
  <c r="F6154" i="13" s="1"/>
  <c r="F6155" i="13" s="1"/>
  <c r="F6156" i="13" s="1"/>
  <c r="F6157" i="13" s="1"/>
  <c r="F6158" i="13" s="1"/>
  <c r="F6159" i="13" s="1"/>
  <c r="F6160" i="13" s="1"/>
  <c r="F6161" i="13" s="1"/>
  <c r="F6162" i="13" s="1"/>
  <c r="F6163" i="13" s="1"/>
  <c r="F6164" i="13" s="1"/>
  <c r="F6165" i="13" s="1"/>
  <c r="F6166" i="13" s="1"/>
  <c r="F6167" i="13" s="1"/>
  <c r="F6168" i="13" s="1"/>
  <c r="F6169" i="13" s="1"/>
  <c r="F6170" i="13" s="1"/>
  <c r="F6171" i="13" s="1"/>
  <c r="F6172" i="13" s="1"/>
  <c r="F6173" i="13" s="1"/>
  <c r="F6174" i="13" s="1"/>
  <c r="F6175" i="13" s="1"/>
  <c r="F6176" i="13" s="1"/>
  <c r="F6177" i="13" s="1"/>
  <c r="F6178" i="13" s="1"/>
  <c r="F6179" i="13" s="1"/>
  <c r="F6180" i="13" s="1"/>
  <c r="F6181" i="13" s="1"/>
  <c r="F6182" i="13" s="1"/>
  <c r="F6183" i="13" s="1"/>
  <c r="F6184" i="13" s="1"/>
  <c r="F6185" i="13" s="1"/>
  <c r="F6186" i="13" s="1"/>
  <c r="F6187" i="13" s="1"/>
  <c r="F6188" i="13" s="1"/>
  <c r="F6189" i="13" s="1"/>
  <c r="F6190" i="13" s="1"/>
  <c r="F6191" i="13" s="1"/>
  <c r="F6192" i="13" s="1"/>
  <c r="F6193" i="13" s="1"/>
  <c r="F6194" i="13" s="1"/>
  <c r="F6195" i="13" s="1"/>
  <c r="F6196" i="13" s="1"/>
  <c r="F6197" i="13" s="1"/>
  <c r="F6198" i="13" s="1"/>
  <c r="F6199" i="13" s="1"/>
  <c r="F6200" i="13" s="1"/>
  <c r="F6201" i="13" s="1"/>
  <c r="F6202" i="13" s="1"/>
  <c r="F6203" i="13" s="1"/>
  <c r="F6204" i="13" s="1"/>
  <c r="F6205" i="13" s="1"/>
  <c r="F6206" i="13" s="1"/>
  <c r="F6207" i="13" s="1"/>
  <c r="F6208" i="13" s="1"/>
  <c r="F6209" i="13" s="1"/>
  <c r="F6210" i="13" s="1"/>
  <c r="F6211" i="13" s="1"/>
  <c r="F6212" i="13" s="1"/>
  <c r="F6213" i="13" s="1"/>
  <c r="F6214" i="13" s="1"/>
  <c r="F6215" i="13" s="1"/>
  <c r="F6216" i="13" s="1"/>
  <c r="F6217" i="13" s="1"/>
  <c r="F6218" i="13" s="1"/>
  <c r="F6219" i="13" s="1"/>
  <c r="F6220" i="13" s="1"/>
  <c r="F6221" i="13" s="1"/>
  <c r="F6222" i="13" s="1"/>
  <c r="F6223" i="13" s="1"/>
  <c r="F6224" i="13" s="1"/>
  <c r="F6225" i="13" s="1"/>
  <c r="F6226" i="13" s="1"/>
  <c r="F6227" i="13" s="1"/>
  <c r="F6228" i="13" s="1"/>
  <c r="F6229" i="13" s="1"/>
  <c r="F6230" i="13" s="1"/>
  <c r="F6231" i="13" s="1"/>
  <c r="F6232" i="13" s="1"/>
  <c r="F6233" i="13" s="1"/>
  <c r="F6234" i="13" s="1"/>
  <c r="F6235" i="13" s="1"/>
  <c r="F6236" i="13" s="1"/>
  <c r="F6237" i="13" s="1"/>
  <c r="F6238" i="13" s="1"/>
  <c r="F6239" i="13" s="1"/>
  <c r="F6240" i="13" s="1"/>
  <c r="F6241" i="13" s="1"/>
  <c r="F6242" i="13" s="1"/>
  <c r="F6243" i="13" s="1"/>
  <c r="F6244" i="13" s="1"/>
  <c r="F6245" i="13" s="1"/>
  <c r="F6246" i="13" s="1"/>
  <c r="F6247" i="13" s="1"/>
  <c r="F6248" i="13" s="1"/>
  <c r="F6249" i="13" s="1"/>
  <c r="F6250" i="13" s="1"/>
  <c r="F6251" i="13" s="1"/>
  <c r="F6252" i="13" s="1"/>
  <c r="F6253" i="13" s="1"/>
  <c r="F6254" i="13" s="1"/>
  <c r="F6255" i="13" s="1"/>
  <c r="F6256" i="13" s="1"/>
  <c r="F6257" i="13" s="1"/>
  <c r="F6258" i="13" s="1"/>
  <c r="F6259" i="13" s="1"/>
  <c r="F6260" i="13" s="1"/>
  <c r="F6261" i="13" s="1"/>
  <c r="F6262" i="13" s="1"/>
  <c r="F6263" i="13" s="1"/>
  <c r="F6264" i="13" s="1"/>
  <c r="F6265" i="13" s="1"/>
  <c r="F6266" i="13" s="1"/>
  <c r="F6267" i="13" s="1"/>
  <c r="F6268" i="13" s="1"/>
  <c r="F6269" i="13" s="1"/>
  <c r="F6270" i="13" s="1"/>
  <c r="F6271" i="13" s="1"/>
  <c r="F6272" i="13" s="1"/>
  <c r="F6273" i="13" s="1"/>
  <c r="F6274" i="13" s="1"/>
  <c r="F6275" i="13" s="1"/>
  <c r="F6276" i="13" s="1"/>
  <c r="F6277" i="13" s="1"/>
  <c r="F6278" i="13" s="1"/>
  <c r="F6279" i="13" s="1"/>
  <c r="F6280" i="13" s="1"/>
  <c r="F6281" i="13" s="1"/>
  <c r="F6282" i="13" s="1"/>
  <c r="F6283" i="13" s="1"/>
  <c r="F6284" i="13" s="1"/>
  <c r="F6285" i="13" s="1"/>
  <c r="F6286" i="13" s="1"/>
  <c r="F6287" i="13" s="1"/>
  <c r="F6288" i="13" s="1"/>
  <c r="F6289" i="13" s="1"/>
  <c r="F6290" i="13" s="1"/>
  <c r="F6291" i="13" s="1"/>
  <c r="F6292" i="13" s="1"/>
  <c r="F6293" i="13" s="1"/>
  <c r="F6294" i="13" s="1"/>
  <c r="F6295" i="13" s="1"/>
  <c r="F6296" i="13" s="1"/>
  <c r="F6297" i="13" s="1"/>
  <c r="F6298" i="13" s="1"/>
  <c r="F6299" i="13" s="1"/>
  <c r="F6300" i="13" s="1"/>
  <c r="F6301" i="13" s="1"/>
  <c r="F6302" i="13" s="1"/>
  <c r="F6303" i="13" s="1"/>
  <c r="F6304" i="13" s="1"/>
  <c r="F6305" i="13" s="1"/>
  <c r="F6306" i="13" s="1"/>
  <c r="F6307" i="13" s="1"/>
  <c r="F6308" i="13" s="1"/>
  <c r="F6309" i="13" s="1"/>
  <c r="F6310" i="13" s="1"/>
  <c r="F6311" i="13" s="1"/>
  <c r="F6312" i="13" s="1"/>
  <c r="F6313" i="13" s="1"/>
  <c r="F6314" i="13" s="1"/>
  <c r="F6315" i="13" s="1"/>
  <c r="F6316" i="13" s="1"/>
  <c r="F6317" i="13" s="1"/>
  <c r="F6318" i="13" s="1"/>
  <c r="F6319" i="13" s="1"/>
  <c r="F6320" i="13" s="1"/>
  <c r="F6321" i="13" s="1"/>
  <c r="F6322" i="13" s="1"/>
  <c r="F6323" i="13" s="1"/>
  <c r="F6324" i="13" s="1"/>
  <c r="F6325" i="13" s="1"/>
  <c r="F6326" i="13" s="1"/>
  <c r="F6327" i="13" s="1"/>
  <c r="F6328" i="13" s="1"/>
  <c r="F6329" i="13" s="1"/>
  <c r="F6330" i="13" s="1"/>
  <c r="F6331" i="13" s="1"/>
  <c r="F6332" i="13" s="1"/>
  <c r="F6333" i="13" s="1"/>
  <c r="F6334" i="13" s="1"/>
  <c r="F6335" i="13" s="1"/>
  <c r="F6336" i="13" s="1"/>
  <c r="F6337" i="13" s="1"/>
  <c r="F6338" i="13" s="1"/>
  <c r="F6339" i="13" s="1"/>
  <c r="F6340" i="13" s="1"/>
  <c r="F6341" i="13" s="1"/>
  <c r="F6342" i="13" s="1"/>
  <c r="F6343" i="13" s="1"/>
  <c r="F6344" i="13" s="1"/>
  <c r="F6345" i="13" s="1"/>
  <c r="F6346" i="13" s="1"/>
  <c r="F6347" i="13" s="1"/>
  <c r="F6348" i="13" s="1"/>
  <c r="F6349" i="13" s="1"/>
  <c r="F6350" i="13" s="1"/>
  <c r="F6351" i="13" s="1"/>
  <c r="F6352" i="13" s="1"/>
  <c r="F6353" i="13" s="1"/>
  <c r="F6354" i="13" s="1"/>
  <c r="F6355" i="13" s="1"/>
  <c r="F6356" i="13" s="1"/>
  <c r="F6357" i="13" s="1"/>
  <c r="F6358" i="13" s="1"/>
  <c r="F6359" i="13" s="1"/>
  <c r="F6360" i="13" s="1"/>
  <c r="F6361" i="13" s="1"/>
  <c r="F6362" i="13" s="1"/>
  <c r="F6363" i="13" s="1"/>
  <c r="F6364" i="13" s="1"/>
  <c r="F6365" i="13" s="1"/>
  <c r="F6366" i="13" s="1"/>
  <c r="F6367" i="13" s="1"/>
  <c r="F6368" i="13" s="1"/>
  <c r="F6369" i="13" s="1"/>
  <c r="F6370" i="13" s="1"/>
  <c r="F6371" i="13" s="1"/>
  <c r="F6372" i="13" s="1"/>
  <c r="F6373" i="13" s="1"/>
  <c r="F6374" i="13" s="1"/>
  <c r="F6375" i="13" s="1"/>
  <c r="F6376" i="13" s="1"/>
  <c r="F6377" i="13" s="1"/>
  <c r="F6378" i="13" s="1"/>
  <c r="F6379" i="13" s="1"/>
  <c r="F6380" i="13" s="1"/>
  <c r="F6381" i="13" s="1"/>
  <c r="F6382" i="13" s="1"/>
  <c r="F6383" i="13" s="1"/>
  <c r="F6384" i="13" s="1"/>
  <c r="F6385" i="13" s="1"/>
  <c r="F6386" i="13" s="1"/>
  <c r="F6387" i="13" s="1"/>
  <c r="F6388" i="13" s="1"/>
  <c r="F6389" i="13" s="1"/>
  <c r="F6390" i="13" s="1"/>
  <c r="F6391" i="13" s="1"/>
  <c r="F6392" i="13" s="1"/>
  <c r="F6393" i="13" s="1"/>
  <c r="F6394" i="13" s="1"/>
  <c r="F6395" i="13" s="1"/>
  <c r="F6396" i="13" s="1"/>
  <c r="F6397" i="13" s="1"/>
  <c r="F6398" i="13" s="1"/>
  <c r="F6399" i="13" s="1"/>
  <c r="F6400" i="13" s="1"/>
  <c r="F6401" i="13" s="1"/>
  <c r="F6402" i="13" s="1"/>
  <c r="F6403" i="13" s="1"/>
  <c r="F6404" i="13" s="1"/>
  <c r="F6405" i="13" s="1"/>
  <c r="F6406" i="13" s="1"/>
  <c r="F6407" i="13" s="1"/>
  <c r="F6408" i="13" s="1"/>
  <c r="F6409" i="13" s="1"/>
  <c r="F6410" i="13" s="1"/>
  <c r="F6411" i="13" s="1"/>
  <c r="F6412" i="13" s="1"/>
  <c r="F6413" i="13" s="1"/>
  <c r="F6414" i="13" s="1"/>
  <c r="F6415" i="13" s="1"/>
  <c r="F6416" i="13" s="1"/>
  <c r="F6417" i="13" s="1"/>
  <c r="F6418" i="13" s="1"/>
  <c r="F6419" i="13" s="1"/>
  <c r="F6420" i="13" s="1"/>
  <c r="F6421" i="13" s="1"/>
  <c r="F6422" i="13" s="1"/>
  <c r="F6423" i="13" s="1"/>
  <c r="F6424" i="13" s="1"/>
  <c r="F6425" i="13" s="1"/>
  <c r="F6426" i="13" s="1"/>
  <c r="F6427" i="13" s="1"/>
  <c r="F6428" i="13" s="1"/>
  <c r="F6429" i="13" s="1"/>
  <c r="F6430" i="13" s="1"/>
  <c r="F6431" i="13" s="1"/>
  <c r="F6432" i="13" s="1"/>
  <c r="F6433" i="13" s="1"/>
  <c r="F6434" i="13" s="1"/>
  <c r="F6435" i="13" s="1"/>
  <c r="F6436" i="13" s="1"/>
  <c r="F6437" i="13" s="1"/>
  <c r="F6438" i="13" s="1"/>
  <c r="F6439" i="13" s="1"/>
  <c r="F6440" i="13" s="1"/>
  <c r="F6441" i="13" s="1"/>
  <c r="F6442" i="13" s="1"/>
  <c r="F6443" i="13" s="1"/>
  <c r="F6444" i="13" s="1"/>
  <c r="F6445" i="13" s="1"/>
  <c r="F6446" i="13" s="1"/>
  <c r="F6447" i="13" s="1"/>
  <c r="F6448" i="13" s="1"/>
  <c r="F6449" i="13" s="1"/>
  <c r="F6450" i="13" s="1"/>
  <c r="F6451" i="13" s="1"/>
  <c r="F6452" i="13" s="1"/>
  <c r="F6453" i="13" s="1"/>
  <c r="F6454" i="13" s="1"/>
  <c r="F6455" i="13" s="1"/>
  <c r="F6456" i="13" s="1"/>
  <c r="F6457" i="13" s="1"/>
  <c r="F6458" i="13" s="1"/>
  <c r="F6459" i="13" s="1"/>
  <c r="F6460" i="13" s="1"/>
  <c r="F6461" i="13" s="1"/>
  <c r="F6462" i="13" s="1"/>
  <c r="F6463" i="13" s="1"/>
  <c r="F6464" i="13" s="1"/>
  <c r="F6465" i="13" s="1"/>
  <c r="F6466" i="13" s="1"/>
  <c r="F6467" i="13" s="1"/>
  <c r="F6468" i="13" s="1"/>
  <c r="F6469" i="13" s="1"/>
  <c r="F6470" i="13" s="1"/>
  <c r="F6471" i="13" s="1"/>
  <c r="F6472" i="13" s="1"/>
  <c r="F6473" i="13" s="1"/>
  <c r="F6474" i="13" s="1"/>
  <c r="F6475" i="13" s="1"/>
  <c r="F6476" i="13" s="1"/>
  <c r="F6477" i="13" s="1"/>
  <c r="F6478" i="13" s="1"/>
  <c r="F6479" i="13" s="1"/>
  <c r="F6480" i="13" s="1"/>
  <c r="F6481" i="13" s="1"/>
  <c r="F6482" i="13" s="1"/>
  <c r="F6483" i="13" s="1"/>
  <c r="F6484" i="13" s="1"/>
  <c r="F6485" i="13" s="1"/>
  <c r="F6486" i="13" s="1"/>
  <c r="F6487" i="13" s="1"/>
  <c r="F6488" i="13" s="1"/>
  <c r="F6489" i="13" s="1"/>
  <c r="F6490" i="13" s="1"/>
  <c r="F6491" i="13" s="1"/>
  <c r="F6492" i="13" s="1"/>
  <c r="F6493" i="13" s="1"/>
  <c r="F6494" i="13" s="1"/>
  <c r="F6495" i="13" s="1"/>
  <c r="F6496" i="13" s="1"/>
  <c r="F6497" i="13" s="1"/>
  <c r="F6498" i="13" s="1"/>
  <c r="F6499" i="13" s="1"/>
  <c r="F6500" i="13" s="1"/>
  <c r="F6501" i="13" s="1"/>
  <c r="F6502" i="13" s="1"/>
  <c r="F6503" i="13" s="1"/>
  <c r="F6504" i="13" s="1"/>
  <c r="F6505" i="13" s="1"/>
  <c r="F6506" i="13" s="1"/>
  <c r="F6507" i="13" s="1"/>
  <c r="F6508" i="13" s="1"/>
  <c r="F6509" i="13" s="1"/>
  <c r="F6510" i="13" s="1"/>
  <c r="F6511" i="13" s="1"/>
  <c r="F6512" i="13" s="1"/>
  <c r="F6513" i="13" s="1"/>
  <c r="F6514" i="13" s="1"/>
  <c r="F6515" i="13" s="1"/>
  <c r="F6516" i="13" s="1"/>
  <c r="F6517" i="13" s="1"/>
  <c r="F6518" i="13" s="1"/>
  <c r="F6519" i="13" s="1"/>
  <c r="F6520" i="13" s="1"/>
  <c r="F6521" i="13" s="1"/>
  <c r="F6522" i="13" s="1"/>
  <c r="F6523" i="13" s="1"/>
  <c r="F6524" i="13" s="1"/>
  <c r="F6525" i="13" s="1"/>
  <c r="F6526" i="13" s="1"/>
  <c r="F6527" i="13" s="1"/>
  <c r="F6528" i="13" s="1"/>
  <c r="F6529" i="13" s="1"/>
  <c r="F6530" i="13" s="1"/>
  <c r="F6531" i="13" s="1"/>
  <c r="F6532" i="13" s="1"/>
  <c r="F6533" i="13" s="1"/>
  <c r="F6534" i="13" s="1"/>
  <c r="F6535" i="13" s="1"/>
  <c r="F6536" i="13" s="1"/>
  <c r="F6537" i="13" s="1"/>
  <c r="F6538" i="13" s="1"/>
  <c r="F6539" i="13" s="1"/>
  <c r="F6540" i="13" s="1"/>
  <c r="F6541" i="13" s="1"/>
  <c r="F6542" i="13" s="1"/>
  <c r="F6543" i="13" s="1"/>
  <c r="F6544" i="13" s="1"/>
  <c r="F6545" i="13" s="1"/>
  <c r="F6546" i="13" s="1"/>
  <c r="F6547" i="13" s="1"/>
  <c r="F6548" i="13" s="1"/>
  <c r="F6549" i="13" s="1"/>
  <c r="F6550" i="13" s="1"/>
  <c r="F6551" i="13" s="1"/>
  <c r="F6552" i="13" s="1"/>
  <c r="F6553" i="13" s="1"/>
  <c r="F6554" i="13" s="1"/>
  <c r="F6555" i="13" s="1"/>
  <c r="F6556" i="13" s="1"/>
  <c r="F6557" i="13" s="1"/>
  <c r="F6558" i="13" s="1"/>
  <c r="F6559" i="13" s="1"/>
  <c r="F6560" i="13" s="1"/>
  <c r="F6561" i="13" s="1"/>
  <c r="F6562" i="13" s="1"/>
  <c r="F6563" i="13" s="1"/>
  <c r="F6564" i="13" s="1"/>
  <c r="F6565" i="13" s="1"/>
  <c r="F6566" i="13" s="1"/>
  <c r="F6567" i="13" s="1"/>
  <c r="F6568" i="13" s="1"/>
  <c r="F6569" i="13" s="1"/>
  <c r="F6570" i="13" s="1"/>
  <c r="F6571" i="13" s="1"/>
  <c r="F6572" i="13" s="1"/>
  <c r="F6573" i="13" s="1"/>
  <c r="F6574" i="13" s="1"/>
  <c r="F6575" i="13" s="1"/>
  <c r="F6576" i="13" s="1"/>
  <c r="F6577" i="13" s="1"/>
  <c r="F6578" i="13" s="1"/>
  <c r="F6579" i="13" s="1"/>
  <c r="F6580" i="13" s="1"/>
  <c r="F6581" i="13" s="1"/>
  <c r="F6582" i="13" s="1"/>
  <c r="F6583" i="13" s="1"/>
  <c r="F6584" i="13" s="1"/>
  <c r="F6585" i="13" s="1"/>
  <c r="F6586" i="13" s="1"/>
  <c r="F6587" i="13" s="1"/>
  <c r="F6588" i="13" s="1"/>
  <c r="F6589" i="13" s="1"/>
  <c r="F6590" i="13" s="1"/>
  <c r="F6591" i="13" s="1"/>
  <c r="F6592" i="13" s="1"/>
  <c r="F6593" i="13" s="1"/>
  <c r="F6594" i="13" s="1"/>
  <c r="F6595" i="13" s="1"/>
  <c r="F6596" i="13" s="1"/>
  <c r="F6597" i="13" s="1"/>
  <c r="F6598" i="13" s="1"/>
  <c r="F6599" i="13" s="1"/>
  <c r="F6600" i="13" s="1"/>
  <c r="F6601" i="13" s="1"/>
  <c r="F6602" i="13" s="1"/>
  <c r="F6603" i="13" s="1"/>
  <c r="F6604" i="13" s="1"/>
  <c r="F6605" i="13" s="1"/>
  <c r="F6606" i="13" s="1"/>
  <c r="F6607" i="13" s="1"/>
  <c r="F6608" i="13" s="1"/>
  <c r="F6609" i="13" s="1"/>
  <c r="F6610" i="13" s="1"/>
  <c r="F6611" i="13" s="1"/>
  <c r="F6612" i="13" s="1"/>
  <c r="F6613" i="13" s="1"/>
  <c r="F6614" i="13" s="1"/>
  <c r="F6615" i="13" s="1"/>
  <c r="F6616" i="13" s="1"/>
  <c r="F6617" i="13" s="1"/>
  <c r="F6618" i="13" s="1"/>
  <c r="F6619" i="13" s="1"/>
  <c r="F6620" i="13" s="1"/>
  <c r="F6621" i="13" s="1"/>
  <c r="F6622" i="13" s="1"/>
  <c r="F6623" i="13" s="1"/>
  <c r="F6624" i="13" s="1"/>
  <c r="F6625" i="13" s="1"/>
  <c r="F6626" i="13" s="1"/>
  <c r="F6627" i="13" s="1"/>
  <c r="F6628" i="13" s="1"/>
  <c r="F6629" i="13" s="1"/>
  <c r="F6630" i="13" s="1"/>
  <c r="F6631" i="13" s="1"/>
  <c r="F6632" i="13" s="1"/>
  <c r="F6633" i="13" s="1"/>
  <c r="F6634" i="13" s="1"/>
  <c r="F6635" i="13" s="1"/>
  <c r="F6636" i="13" s="1"/>
  <c r="F6637" i="13" s="1"/>
  <c r="F6638" i="13" s="1"/>
  <c r="F6639" i="13" s="1"/>
  <c r="F6640" i="13" s="1"/>
  <c r="F6641" i="13" s="1"/>
  <c r="F6642" i="13" s="1"/>
  <c r="F6643" i="13" s="1"/>
  <c r="F6644" i="13" s="1"/>
  <c r="F6645" i="13" s="1"/>
  <c r="F6646" i="13" s="1"/>
  <c r="F6647" i="13" s="1"/>
  <c r="F6648" i="13" s="1"/>
  <c r="F6649" i="13" s="1"/>
  <c r="F6650" i="13" s="1"/>
  <c r="F6651" i="13" s="1"/>
  <c r="F6652" i="13" s="1"/>
  <c r="F6653" i="13" s="1"/>
  <c r="F6654" i="13" s="1"/>
  <c r="F6655" i="13" s="1"/>
  <c r="F6656" i="13" s="1"/>
  <c r="F6657" i="13" s="1"/>
  <c r="F6658" i="13" s="1"/>
  <c r="F6659" i="13" s="1"/>
  <c r="F6660" i="13" s="1"/>
  <c r="F6661" i="13" s="1"/>
  <c r="F6662" i="13" s="1"/>
  <c r="F6663" i="13" s="1"/>
  <c r="F6664" i="13" s="1"/>
  <c r="F6665" i="13" s="1"/>
  <c r="F6666" i="13" s="1"/>
  <c r="F6667" i="13" s="1"/>
  <c r="F6668" i="13" s="1"/>
  <c r="F6669" i="13" s="1"/>
  <c r="F6670" i="13" s="1"/>
  <c r="F6671" i="13" s="1"/>
  <c r="F6672" i="13" s="1"/>
  <c r="F6673" i="13" s="1"/>
  <c r="F6674" i="13" s="1"/>
  <c r="F6675" i="13" s="1"/>
  <c r="F6676" i="13" s="1"/>
  <c r="F6677" i="13" s="1"/>
  <c r="F6678" i="13" s="1"/>
  <c r="F6679" i="13" s="1"/>
  <c r="F6680" i="13" s="1"/>
  <c r="F6681" i="13" s="1"/>
  <c r="F6682" i="13" s="1"/>
  <c r="F6683" i="13" s="1"/>
  <c r="F6684" i="13" s="1"/>
  <c r="F6685" i="13" s="1"/>
  <c r="F6686" i="13" s="1"/>
  <c r="F6687" i="13" s="1"/>
  <c r="F6688" i="13" s="1"/>
  <c r="F6689" i="13" s="1"/>
  <c r="F6690" i="13" s="1"/>
  <c r="F6691" i="13" s="1"/>
  <c r="F6692" i="13" s="1"/>
  <c r="F6693" i="13" s="1"/>
  <c r="F6694" i="13" s="1"/>
  <c r="F6695" i="13" s="1"/>
  <c r="F6696" i="13" s="1"/>
  <c r="F6697" i="13" s="1"/>
  <c r="F6698" i="13" s="1"/>
  <c r="F6699" i="13" s="1"/>
  <c r="F6700" i="13" s="1"/>
  <c r="F6701" i="13" s="1"/>
  <c r="F6702" i="13" s="1"/>
  <c r="F6703" i="13" s="1"/>
  <c r="F6704" i="13" s="1"/>
  <c r="F6705" i="13" s="1"/>
  <c r="F6706" i="13" s="1"/>
  <c r="F6707" i="13" s="1"/>
  <c r="F6708" i="13" s="1"/>
  <c r="F6709" i="13" s="1"/>
  <c r="F6710" i="13" s="1"/>
  <c r="F6711" i="13" s="1"/>
  <c r="F6712" i="13" s="1"/>
  <c r="F6713" i="13" s="1"/>
  <c r="F6714" i="13" s="1"/>
  <c r="F6715" i="13" s="1"/>
  <c r="F6716" i="13" s="1"/>
  <c r="F6717" i="13" s="1"/>
  <c r="F6718" i="13" s="1"/>
  <c r="F6719" i="13" s="1"/>
  <c r="F6720" i="13" s="1"/>
  <c r="F6721" i="13" s="1"/>
  <c r="F6722" i="13" s="1"/>
  <c r="F6723" i="13" s="1"/>
  <c r="F6724" i="13" s="1"/>
  <c r="F6725" i="13" s="1"/>
  <c r="F6726" i="13" s="1"/>
  <c r="F6727" i="13" s="1"/>
  <c r="F6728" i="13" s="1"/>
  <c r="F6729" i="13" s="1"/>
  <c r="F6730" i="13" s="1"/>
  <c r="F6731" i="13" s="1"/>
  <c r="F6732" i="13" s="1"/>
  <c r="F6733" i="13" s="1"/>
  <c r="F6734" i="13" s="1"/>
  <c r="F6735" i="13" s="1"/>
  <c r="F6736" i="13" s="1"/>
  <c r="F6737" i="13" s="1"/>
  <c r="F6738" i="13" s="1"/>
  <c r="F6739" i="13" s="1"/>
  <c r="F6740" i="13" s="1"/>
  <c r="F6741" i="13" s="1"/>
  <c r="F6742" i="13" s="1"/>
  <c r="F6743" i="13" s="1"/>
  <c r="F6744" i="13" s="1"/>
  <c r="F6745" i="13" s="1"/>
  <c r="F6746" i="13" s="1"/>
  <c r="F6747" i="13" s="1"/>
  <c r="F6748" i="13" s="1"/>
  <c r="F6749" i="13" s="1"/>
  <c r="F6750" i="13" s="1"/>
  <c r="F6751" i="13" s="1"/>
  <c r="F6752" i="13" s="1"/>
  <c r="F6753" i="13" s="1"/>
  <c r="F6754" i="13" s="1"/>
  <c r="F6755" i="13" s="1"/>
  <c r="F6756" i="13" s="1"/>
  <c r="F6757" i="13" s="1"/>
  <c r="F6758" i="13" s="1"/>
  <c r="F6759" i="13" s="1"/>
  <c r="F6760" i="13" s="1"/>
  <c r="F6761" i="13" s="1"/>
  <c r="F6762" i="13" s="1"/>
  <c r="F6763" i="13" s="1"/>
  <c r="F6764" i="13" s="1"/>
  <c r="F6765" i="13" s="1"/>
  <c r="F6766" i="13" s="1"/>
  <c r="F6767" i="13" s="1"/>
  <c r="F6768" i="13" s="1"/>
  <c r="F6769" i="13" s="1"/>
  <c r="F6770" i="13" s="1"/>
  <c r="F6771" i="13" s="1"/>
  <c r="F6772" i="13" s="1"/>
  <c r="F6773" i="13" s="1"/>
  <c r="F6774" i="13" s="1"/>
  <c r="F6775" i="13" s="1"/>
  <c r="F6776" i="13" s="1"/>
  <c r="F6777" i="13" s="1"/>
  <c r="F6778" i="13" s="1"/>
  <c r="F6779" i="13" s="1"/>
  <c r="F6780" i="13" s="1"/>
  <c r="F6781" i="13" s="1"/>
  <c r="F6782" i="13" s="1"/>
  <c r="F6783" i="13" s="1"/>
  <c r="F6784" i="13" s="1"/>
  <c r="F6785" i="13" s="1"/>
  <c r="F6786" i="13" s="1"/>
  <c r="F6787" i="13" s="1"/>
  <c r="F6788" i="13" s="1"/>
  <c r="F6789" i="13" s="1"/>
  <c r="F6790" i="13" s="1"/>
  <c r="F6791" i="13" s="1"/>
  <c r="F6792" i="13" s="1"/>
  <c r="F6793" i="13" s="1"/>
  <c r="F6794" i="13" s="1"/>
  <c r="F6795" i="13" s="1"/>
  <c r="F6796" i="13" s="1"/>
  <c r="F6797" i="13" s="1"/>
  <c r="F6798" i="13" s="1"/>
  <c r="F6799" i="13" s="1"/>
  <c r="F6800" i="13" s="1"/>
  <c r="F6801" i="13" s="1"/>
  <c r="F6802" i="13" s="1"/>
  <c r="F6803" i="13" s="1"/>
  <c r="F6804" i="13" s="1"/>
  <c r="F6805" i="13" s="1"/>
  <c r="F6806" i="13" s="1"/>
  <c r="F6807" i="13" s="1"/>
  <c r="F6808" i="13" s="1"/>
  <c r="F6809" i="13" s="1"/>
  <c r="F6810" i="13" s="1"/>
  <c r="F6811" i="13" s="1"/>
  <c r="F6812" i="13" s="1"/>
  <c r="F6813" i="13" s="1"/>
  <c r="F6814" i="13" s="1"/>
  <c r="F6815" i="13" s="1"/>
  <c r="F6816" i="13" s="1"/>
  <c r="F6817" i="13" s="1"/>
  <c r="F6818" i="13" s="1"/>
  <c r="F6819" i="13" s="1"/>
  <c r="F6820" i="13" s="1"/>
  <c r="F6821" i="13" s="1"/>
  <c r="F6822" i="13" s="1"/>
  <c r="F6823" i="13" s="1"/>
  <c r="F6824" i="13" s="1"/>
  <c r="F6825" i="13" s="1"/>
  <c r="F6826" i="13" s="1"/>
  <c r="F6827" i="13" s="1"/>
  <c r="F6828" i="13" s="1"/>
  <c r="F6829" i="13" s="1"/>
  <c r="F6830" i="13" s="1"/>
  <c r="F6831" i="13" s="1"/>
  <c r="F6832" i="13" s="1"/>
  <c r="F6833" i="13" s="1"/>
  <c r="F6834" i="13" s="1"/>
  <c r="F6835" i="13" s="1"/>
  <c r="F6836" i="13" s="1"/>
  <c r="F6837" i="13" s="1"/>
  <c r="F6838" i="13" s="1"/>
  <c r="F6839" i="13" s="1"/>
  <c r="F6840" i="13" s="1"/>
  <c r="F6841" i="13" s="1"/>
  <c r="F6842" i="13" s="1"/>
  <c r="F6843" i="13" s="1"/>
  <c r="F6844" i="13" s="1"/>
  <c r="F6845" i="13" s="1"/>
  <c r="F6846" i="13" s="1"/>
  <c r="F6847" i="13" s="1"/>
  <c r="F6848" i="13" s="1"/>
  <c r="F6849" i="13" s="1"/>
  <c r="F6850" i="13" s="1"/>
  <c r="F6851" i="13" s="1"/>
  <c r="F6852" i="13" s="1"/>
  <c r="F6853" i="13" s="1"/>
  <c r="F6854" i="13" s="1"/>
  <c r="F6855" i="13" s="1"/>
  <c r="F6856" i="13" s="1"/>
  <c r="F6857" i="13" s="1"/>
  <c r="F6858" i="13" s="1"/>
  <c r="F6859" i="13" s="1"/>
  <c r="F6860" i="13" s="1"/>
  <c r="F6861" i="13" s="1"/>
  <c r="F6862" i="13" s="1"/>
  <c r="F6863" i="13" s="1"/>
  <c r="F6864" i="13" s="1"/>
  <c r="F6865" i="13" s="1"/>
  <c r="F6866" i="13" s="1"/>
  <c r="F6867" i="13" s="1"/>
  <c r="F6868" i="13" s="1"/>
  <c r="F6869" i="13" s="1"/>
  <c r="F6870" i="13" s="1"/>
  <c r="F6871" i="13" s="1"/>
  <c r="F6872" i="13" s="1"/>
  <c r="F6873" i="13" s="1"/>
  <c r="F6874" i="13" s="1"/>
  <c r="F6875" i="13" s="1"/>
  <c r="F6876" i="13" s="1"/>
  <c r="F6877" i="13" s="1"/>
  <c r="F6878" i="13" s="1"/>
  <c r="F6879" i="13" s="1"/>
  <c r="F6880" i="13" s="1"/>
  <c r="F6881" i="13" s="1"/>
  <c r="F6882" i="13" s="1"/>
  <c r="F6883" i="13" s="1"/>
  <c r="F6884" i="13" s="1"/>
  <c r="F6885" i="13" s="1"/>
  <c r="F6886" i="13" s="1"/>
  <c r="F6887" i="13" s="1"/>
  <c r="F6888" i="13" s="1"/>
  <c r="F6889" i="13" s="1"/>
  <c r="F6890" i="13" s="1"/>
  <c r="F6891" i="13" s="1"/>
  <c r="F6892" i="13" s="1"/>
  <c r="F6893" i="13" s="1"/>
  <c r="F6894" i="13" s="1"/>
  <c r="F6895" i="13" s="1"/>
  <c r="F6896" i="13" s="1"/>
  <c r="F6897" i="13" s="1"/>
  <c r="F6898" i="13" s="1"/>
  <c r="F6899" i="13" s="1"/>
  <c r="F6900" i="13" s="1"/>
  <c r="F6901" i="13" s="1"/>
  <c r="F6902" i="13" s="1"/>
  <c r="F6903" i="13" s="1"/>
  <c r="F6904" i="13" s="1"/>
  <c r="F6905" i="13" s="1"/>
  <c r="F6906" i="13" s="1"/>
  <c r="F6907" i="13" s="1"/>
  <c r="F6908" i="13" s="1"/>
  <c r="F6909" i="13" s="1"/>
  <c r="F6910" i="13" s="1"/>
  <c r="F6911" i="13" s="1"/>
  <c r="F6912" i="13" s="1"/>
  <c r="F6913" i="13" s="1"/>
  <c r="F6914" i="13" s="1"/>
  <c r="F6915" i="13" s="1"/>
  <c r="F6916" i="13" s="1"/>
  <c r="F6917" i="13" s="1"/>
  <c r="F6918" i="13" s="1"/>
  <c r="F6919" i="13" s="1"/>
  <c r="F6920" i="13" s="1"/>
  <c r="F6921" i="13" s="1"/>
  <c r="F6922" i="13" s="1"/>
  <c r="F6923" i="13" s="1"/>
  <c r="F6924" i="13" s="1"/>
  <c r="F6925" i="13" s="1"/>
  <c r="F6926" i="13" s="1"/>
  <c r="F6927" i="13" s="1"/>
  <c r="F6928" i="13" s="1"/>
  <c r="F6929" i="13" s="1"/>
  <c r="F6930" i="13" s="1"/>
  <c r="F6931" i="13" s="1"/>
  <c r="F6932" i="13" s="1"/>
  <c r="F6933" i="13" s="1"/>
  <c r="F6934" i="13" s="1"/>
  <c r="F6935" i="13" s="1"/>
  <c r="F6936" i="13" s="1"/>
  <c r="F6937" i="13" s="1"/>
  <c r="F6938" i="13" s="1"/>
  <c r="F6939" i="13" s="1"/>
  <c r="F6940" i="13" s="1"/>
  <c r="F6941" i="13" s="1"/>
  <c r="F6942" i="13" s="1"/>
  <c r="F6943" i="13" s="1"/>
  <c r="F6944" i="13" s="1"/>
  <c r="F6945" i="13" s="1"/>
  <c r="F6946" i="13" s="1"/>
  <c r="F6947" i="13" s="1"/>
  <c r="F6948" i="13" s="1"/>
  <c r="F6949" i="13" s="1"/>
  <c r="F6950" i="13" s="1"/>
  <c r="F6951" i="13" s="1"/>
  <c r="F6952" i="13" s="1"/>
  <c r="F6953" i="13" s="1"/>
  <c r="F6954" i="13" s="1"/>
  <c r="F6955" i="13" s="1"/>
  <c r="F6956" i="13" s="1"/>
  <c r="F6957" i="13" s="1"/>
  <c r="F6958" i="13" s="1"/>
  <c r="F6959" i="13" s="1"/>
  <c r="F6960" i="13" s="1"/>
  <c r="F6961" i="13" s="1"/>
  <c r="F6962" i="13" s="1"/>
  <c r="F6963" i="13" s="1"/>
  <c r="F6964" i="13" s="1"/>
  <c r="F6965" i="13" s="1"/>
  <c r="F6966" i="13" s="1"/>
  <c r="F6967" i="13" s="1"/>
  <c r="F6968" i="13" s="1"/>
  <c r="F6969" i="13" s="1"/>
  <c r="F6970" i="13" s="1"/>
  <c r="F6971" i="13" s="1"/>
  <c r="F6972" i="13" s="1"/>
  <c r="F6973" i="13" s="1"/>
  <c r="F6974" i="13" s="1"/>
  <c r="F6975" i="13" s="1"/>
  <c r="F6976" i="13" s="1"/>
  <c r="F6977" i="13" s="1"/>
  <c r="F6978" i="13" s="1"/>
  <c r="F6979" i="13" s="1"/>
  <c r="F6980" i="13" s="1"/>
  <c r="F6981" i="13" s="1"/>
  <c r="F6982" i="13" s="1"/>
  <c r="F6983" i="13" s="1"/>
  <c r="F6984" i="13" s="1"/>
  <c r="F6985" i="13" s="1"/>
  <c r="F6986" i="13" s="1"/>
  <c r="F6987" i="13" s="1"/>
  <c r="F6988" i="13" s="1"/>
  <c r="F6989" i="13" s="1"/>
  <c r="F6990" i="13" s="1"/>
  <c r="F6991" i="13" s="1"/>
  <c r="F6992" i="13" s="1"/>
  <c r="F6993" i="13" s="1"/>
  <c r="F6994" i="13" s="1"/>
  <c r="F6995" i="13" s="1"/>
  <c r="F6996" i="13" s="1"/>
  <c r="F6997" i="13" s="1"/>
  <c r="F6998" i="13" s="1"/>
  <c r="F6999" i="13" s="1"/>
  <c r="F7000" i="13" s="1"/>
  <c r="F7001" i="13" s="1"/>
  <c r="F7002" i="13" s="1"/>
  <c r="F7003" i="13" s="1"/>
  <c r="F7004" i="13" s="1"/>
  <c r="F7005" i="13" s="1"/>
  <c r="F7006" i="13" s="1"/>
  <c r="F7007" i="13" s="1"/>
  <c r="F7008" i="13" s="1"/>
  <c r="F7009" i="13" s="1"/>
  <c r="F7010" i="13" s="1"/>
  <c r="F7011" i="13" s="1"/>
  <c r="F7012" i="13" s="1"/>
  <c r="F7013" i="13" s="1"/>
  <c r="F7014" i="13" s="1"/>
  <c r="F7015" i="13" s="1"/>
  <c r="F7016" i="13" s="1"/>
  <c r="F7017" i="13" s="1"/>
  <c r="F7018" i="13" s="1"/>
  <c r="F7019" i="13" s="1"/>
  <c r="F7020" i="13" s="1"/>
  <c r="F7021" i="13" s="1"/>
  <c r="F7022" i="13" s="1"/>
  <c r="F7023" i="13" s="1"/>
  <c r="F7024" i="13" s="1"/>
  <c r="F7025" i="13" s="1"/>
  <c r="F7026" i="13" s="1"/>
  <c r="F7027" i="13" s="1"/>
  <c r="F7028" i="13" s="1"/>
  <c r="F7029" i="13" s="1"/>
  <c r="F7030" i="13" s="1"/>
  <c r="F7031" i="13" s="1"/>
  <c r="F7032" i="13" s="1"/>
  <c r="F7033" i="13" s="1"/>
  <c r="F7034" i="13" s="1"/>
  <c r="F7035" i="13" s="1"/>
  <c r="F7036" i="13" s="1"/>
  <c r="F7037" i="13" s="1"/>
  <c r="F7038" i="13" s="1"/>
  <c r="F7039" i="13" s="1"/>
  <c r="F7040" i="13" s="1"/>
  <c r="F7041" i="13" s="1"/>
  <c r="F7042" i="13" s="1"/>
  <c r="F7043" i="13" s="1"/>
  <c r="F7044" i="13" s="1"/>
  <c r="F7045" i="13" s="1"/>
  <c r="F7046" i="13" s="1"/>
  <c r="F7047" i="13" s="1"/>
  <c r="F7048" i="13" s="1"/>
  <c r="F7049" i="13" s="1"/>
  <c r="F7050" i="13" s="1"/>
  <c r="F7051" i="13" s="1"/>
  <c r="F7052" i="13" s="1"/>
  <c r="F7053" i="13" s="1"/>
  <c r="F7054" i="13" s="1"/>
  <c r="F7055" i="13" s="1"/>
  <c r="F7056" i="13" s="1"/>
  <c r="F7057" i="13" s="1"/>
  <c r="F7058" i="13" s="1"/>
  <c r="F7059" i="13" s="1"/>
  <c r="F7060" i="13" s="1"/>
  <c r="F7061" i="13" s="1"/>
  <c r="F7062" i="13" s="1"/>
  <c r="F7063" i="13" s="1"/>
  <c r="F7064" i="13" s="1"/>
  <c r="F7065" i="13" s="1"/>
  <c r="F7066" i="13" s="1"/>
  <c r="F7067" i="13" s="1"/>
  <c r="F7068" i="13" s="1"/>
  <c r="F7069" i="13" s="1"/>
  <c r="F7070" i="13" s="1"/>
  <c r="F7071" i="13" s="1"/>
  <c r="F7072" i="13" s="1"/>
  <c r="F7073" i="13" s="1"/>
  <c r="F7074" i="13" s="1"/>
  <c r="F7075" i="13" s="1"/>
  <c r="F7076" i="13" s="1"/>
  <c r="F7077" i="13" s="1"/>
  <c r="F7078" i="13" s="1"/>
  <c r="F7079" i="13" s="1"/>
  <c r="F7080" i="13" s="1"/>
  <c r="F7081" i="13" s="1"/>
  <c r="F7082" i="13" s="1"/>
  <c r="F7083" i="13" s="1"/>
  <c r="F7084" i="13" s="1"/>
  <c r="F7085" i="13" s="1"/>
  <c r="F7086" i="13" s="1"/>
  <c r="F7087" i="13" s="1"/>
  <c r="F7088" i="13" s="1"/>
  <c r="F7089" i="13" s="1"/>
  <c r="F7090" i="13" s="1"/>
  <c r="F7091" i="13" s="1"/>
  <c r="F7092" i="13" s="1"/>
  <c r="F7093" i="13" s="1"/>
  <c r="F7094" i="13" s="1"/>
  <c r="F7095" i="13" s="1"/>
  <c r="F7096" i="13" s="1"/>
  <c r="F7097" i="13" s="1"/>
  <c r="F7098" i="13" s="1"/>
  <c r="F7099" i="13" s="1"/>
  <c r="F7100" i="13" s="1"/>
  <c r="F7101" i="13" s="1"/>
  <c r="F7102" i="13" s="1"/>
  <c r="F7103" i="13" s="1"/>
  <c r="F7104" i="13" s="1"/>
  <c r="F7105" i="13" s="1"/>
  <c r="F7106" i="13" s="1"/>
  <c r="F7107" i="13" s="1"/>
  <c r="F7108" i="13" s="1"/>
  <c r="F7109" i="13" s="1"/>
  <c r="F7110" i="13" s="1"/>
  <c r="F7111" i="13" s="1"/>
  <c r="F7112" i="13" s="1"/>
  <c r="F7113" i="13" s="1"/>
  <c r="F7114" i="13" s="1"/>
  <c r="F7115" i="13" s="1"/>
  <c r="F7116" i="13" s="1"/>
  <c r="F7117" i="13" s="1"/>
  <c r="F7118" i="13" s="1"/>
  <c r="F7119" i="13" s="1"/>
  <c r="F7120" i="13" s="1"/>
  <c r="F7121" i="13" s="1"/>
  <c r="F7122" i="13" s="1"/>
  <c r="F7123" i="13" s="1"/>
  <c r="F7124" i="13" s="1"/>
  <c r="F7125" i="13" s="1"/>
  <c r="F7126" i="13" s="1"/>
  <c r="F7127" i="13" s="1"/>
  <c r="F7128" i="13" s="1"/>
  <c r="F7129" i="13" s="1"/>
  <c r="F7130" i="13" s="1"/>
  <c r="F7131" i="13" s="1"/>
  <c r="F7132" i="13" s="1"/>
  <c r="F7133" i="13" s="1"/>
  <c r="F7134" i="13" s="1"/>
  <c r="F7135" i="13" s="1"/>
  <c r="F7136" i="13" s="1"/>
  <c r="F7137" i="13" s="1"/>
  <c r="F7138" i="13" s="1"/>
  <c r="F7139" i="13" s="1"/>
  <c r="F7140" i="13" s="1"/>
  <c r="F7141" i="13" s="1"/>
  <c r="F7142" i="13" s="1"/>
  <c r="F7143" i="13" s="1"/>
  <c r="F7144" i="13" s="1"/>
  <c r="F7145" i="13" s="1"/>
  <c r="F7146" i="13" s="1"/>
  <c r="F7147" i="13" s="1"/>
  <c r="F7148" i="13" s="1"/>
  <c r="F7149" i="13" s="1"/>
  <c r="F7150" i="13" s="1"/>
  <c r="F7151" i="13" s="1"/>
  <c r="F7152" i="13" s="1"/>
  <c r="F7153" i="13" s="1"/>
  <c r="F7154" i="13" s="1"/>
  <c r="F7155" i="13" s="1"/>
  <c r="F7156" i="13" s="1"/>
  <c r="F7157" i="13" s="1"/>
  <c r="F7158" i="13" s="1"/>
  <c r="F7159" i="13" s="1"/>
  <c r="F7160" i="13" s="1"/>
  <c r="F7161" i="13" s="1"/>
  <c r="F7162" i="13" s="1"/>
  <c r="F7163" i="13" s="1"/>
  <c r="F7164" i="13" s="1"/>
  <c r="F7165" i="13" s="1"/>
  <c r="F7166" i="13" s="1"/>
  <c r="F7167" i="13" s="1"/>
  <c r="F7168" i="13" s="1"/>
  <c r="F7169" i="13" s="1"/>
  <c r="F7170" i="13" s="1"/>
  <c r="F7171" i="13" s="1"/>
  <c r="F7172" i="13" s="1"/>
  <c r="F7173" i="13" s="1"/>
  <c r="F7174" i="13" s="1"/>
  <c r="F7175" i="13" s="1"/>
  <c r="F7176" i="13" s="1"/>
  <c r="F7177" i="13" s="1"/>
  <c r="F7178" i="13" s="1"/>
  <c r="F7179" i="13" s="1"/>
  <c r="F7180" i="13" s="1"/>
  <c r="F7181" i="13" s="1"/>
  <c r="F7182" i="13" s="1"/>
  <c r="F7183" i="13" s="1"/>
  <c r="F7184" i="13" s="1"/>
  <c r="F7185" i="13" s="1"/>
  <c r="F7186" i="13" s="1"/>
  <c r="F7187" i="13" s="1"/>
  <c r="F7188" i="13" s="1"/>
  <c r="F7189" i="13" s="1"/>
  <c r="F7190" i="13" s="1"/>
  <c r="F7191" i="13" s="1"/>
  <c r="F7192" i="13" s="1"/>
  <c r="F7193" i="13" s="1"/>
  <c r="F7194" i="13" s="1"/>
  <c r="F7195" i="13" s="1"/>
  <c r="F7196" i="13" s="1"/>
  <c r="F7197" i="13" s="1"/>
  <c r="F7198" i="13" s="1"/>
  <c r="F7199" i="13" s="1"/>
  <c r="F7200" i="13" s="1"/>
  <c r="F7201" i="13" s="1"/>
  <c r="F7202" i="13" s="1"/>
  <c r="F7203" i="13" s="1"/>
  <c r="F7204" i="13" s="1"/>
  <c r="F7205" i="13" s="1"/>
  <c r="F7206" i="13" s="1"/>
  <c r="F7207" i="13" s="1"/>
  <c r="F7208" i="13" s="1"/>
  <c r="F7209" i="13" s="1"/>
  <c r="F7210" i="13" s="1"/>
  <c r="F7211" i="13" s="1"/>
  <c r="F7212" i="13" s="1"/>
  <c r="F7213" i="13" s="1"/>
  <c r="F7214" i="13" s="1"/>
  <c r="F7215" i="13" s="1"/>
  <c r="F7216" i="13" s="1"/>
  <c r="F7217" i="13" s="1"/>
  <c r="F7218" i="13" s="1"/>
  <c r="F7219" i="13" s="1"/>
  <c r="F7220" i="13" s="1"/>
  <c r="F7221" i="13" s="1"/>
  <c r="F7222" i="13" s="1"/>
  <c r="F7223" i="13" s="1"/>
  <c r="F7224" i="13" s="1"/>
  <c r="F7225" i="13" s="1"/>
  <c r="F7226" i="13" s="1"/>
  <c r="F7227" i="13" s="1"/>
  <c r="F7228" i="13" s="1"/>
  <c r="F7229" i="13" s="1"/>
  <c r="F7230" i="13" s="1"/>
  <c r="F7231" i="13" s="1"/>
  <c r="F7232" i="13" s="1"/>
  <c r="F7233" i="13" s="1"/>
  <c r="F7234" i="13" s="1"/>
  <c r="F7235" i="13" s="1"/>
  <c r="F7236" i="13" s="1"/>
  <c r="F7237" i="13" s="1"/>
  <c r="F7238" i="13" s="1"/>
  <c r="F7239" i="13" s="1"/>
  <c r="F7240" i="13" s="1"/>
  <c r="F7241" i="13" s="1"/>
  <c r="F7242" i="13" s="1"/>
  <c r="F7243" i="13" s="1"/>
  <c r="F7244" i="13" s="1"/>
  <c r="F7245" i="13" s="1"/>
  <c r="F7246" i="13" s="1"/>
  <c r="F7247" i="13" s="1"/>
  <c r="F7248" i="13" s="1"/>
  <c r="F7249" i="13" s="1"/>
  <c r="F7250" i="13" s="1"/>
  <c r="F7251" i="13" s="1"/>
  <c r="F7252" i="13" s="1"/>
  <c r="F7253" i="13" s="1"/>
  <c r="F7254" i="13" s="1"/>
  <c r="F7255" i="13" s="1"/>
  <c r="F7256" i="13" s="1"/>
  <c r="F7257" i="13" s="1"/>
  <c r="F7258" i="13" s="1"/>
  <c r="F7259" i="13" s="1"/>
  <c r="F7260" i="13" s="1"/>
  <c r="F7261" i="13" s="1"/>
  <c r="F7262" i="13" s="1"/>
  <c r="F7263" i="13" s="1"/>
  <c r="F7264" i="13" s="1"/>
  <c r="F7265" i="13" s="1"/>
  <c r="F7266" i="13" s="1"/>
  <c r="F7267" i="13" s="1"/>
  <c r="F7268" i="13" s="1"/>
  <c r="F7269" i="13" s="1"/>
  <c r="F7270" i="13" s="1"/>
  <c r="F7271" i="13" s="1"/>
  <c r="F7272" i="13" s="1"/>
  <c r="F7273" i="13" s="1"/>
  <c r="F7274" i="13" s="1"/>
  <c r="F7275" i="13" s="1"/>
  <c r="F7276" i="13" s="1"/>
  <c r="F7277" i="13" s="1"/>
  <c r="F7278" i="13" s="1"/>
  <c r="F7279" i="13" s="1"/>
  <c r="F7280" i="13" s="1"/>
  <c r="F7281" i="13" s="1"/>
  <c r="F7282" i="13" s="1"/>
  <c r="F7283" i="13" s="1"/>
  <c r="F7284" i="13" s="1"/>
  <c r="F7285" i="13" s="1"/>
  <c r="F7286" i="13" s="1"/>
  <c r="F7287" i="13" s="1"/>
  <c r="F7288" i="13" s="1"/>
  <c r="F7289" i="13" s="1"/>
  <c r="F7290" i="13" s="1"/>
  <c r="F7291" i="13" s="1"/>
  <c r="F7292" i="13" s="1"/>
  <c r="F7293" i="13" s="1"/>
  <c r="F7294" i="13" s="1"/>
  <c r="F7295" i="13" s="1"/>
  <c r="F7296" i="13" s="1"/>
  <c r="F7297" i="13" s="1"/>
  <c r="F7298" i="13" s="1"/>
  <c r="F7299" i="13" s="1"/>
  <c r="F7300" i="13" s="1"/>
  <c r="F7301" i="13" s="1"/>
  <c r="F7302" i="13" s="1"/>
  <c r="F7303" i="13" s="1"/>
  <c r="F7304" i="13" s="1"/>
  <c r="F7305" i="13" s="1"/>
  <c r="F7306" i="13" s="1"/>
  <c r="F7307" i="13" s="1"/>
  <c r="F7308" i="13" s="1"/>
  <c r="F7309" i="13" s="1"/>
  <c r="F7310" i="13" s="1"/>
  <c r="F7311" i="13" s="1"/>
  <c r="F7312" i="13" s="1"/>
  <c r="F7313" i="13" s="1"/>
  <c r="F7314" i="13" s="1"/>
  <c r="F7315" i="13" s="1"/>
  <c r="F7316" i="13" s="1"/>
  <c r="F7317" i="13" s="1"/>
  <c r="F7318" i="13" s="1"/>
  <c r="F7319" i="13" s="1"/>
  <c r="F7320" i="13" s="1"/>
  <c r="F7321" i="13" s="1"/>
  <c r="F7322" i="13" s="1"/>
  <c r="F7323" i="13" s="1"/>
  <c r="F7324" i="13" s="1"/>
  <c r="F7325" i="13" s="1"/>
  <c r="F7326" i="13" s="1"/>
  <c r="F7327" i="13" s="1"/>
  <c r="F7328" i="13" s="1"/>
  <c r="F7329" i="13" s="1"/>
  <c r="F7330" i="13" s="1"/>
  <c r="F7331" i="13" s="1"/>
  <c r="F7332" i="13" s="1"/>
  <c r="F7333" i="13" s="1"/>
  <c r="F7334" i="13" s="1"/>
  <c r="F7335" i="13" s="1"/>
  <c r="F7336" i="13" s="1"/>
  <c r="F7337" i="13" s="1"/>
  <c r="F7338" i="13" s="1"/>
  <c r="F7339" i="13" s="1"/>
  <c r="F7340" i="13" s="1"/>
  <c r="F7341" i="13" s="1"/>
  <c r="F7342" i="13" s="1"/>
  <c r="F7343" i="13" s="1"/>
  <c r="F7344" i="13" s="1"/>
  <c r="F7345" i="13" s="1"/>
  <c r="F7346" i="13" s="1"/>
  <c r="F7347" i="13" s="1"/>
  <c r="F7348" i="13" s="1"/>
  <c r="F7349" i="13" s="1"/>
  <c r="F7350" i="13" s="1"/>
  <c r="F7351" i="13" s="1"/>
  <c r="F7352" i="13" s="1"/>
  <c r="F7353" i="13" s="1"/>
  <c r="F7354" i="13" s="1"/>
  <c r="F7355" i="13" s="1"/>
  <c r="F7356" i="13" s="1"/>
  <c r="F7357" i="13" s="1"/>
  <c r="F7358" i="13" s="1"/>
  <c r="F7359" i="13" s="1"/>
  <c r="F7360" i="13" s="1"/>
  <c r="F7361" i="13" s="1"/>
  <c r="F7362" i="13" s="1"/>
  <c r="F7363" i="13" s="1"/>
  <c r="F7364" i="13" s="1"/>
  <c r="F7365" i="13" s="1"/>
  <c r="F7366" i="13" s="1"/>
  <c r="F7367" i="13" s="1"/>
  <c r="F7368" i="13" s="1"/>
  <c r="F7369" i="13" s="1"/>
  <c r="F7370" i="13" s="1"/>
  <c r="F7371" i="13" s="1"/>
  <c r="F7372" i="13" s="1"/>
  <c r="F7373" i="13" s="1"/>
  <c r="F7374" i="13" s="1"/>
  <c r="F7375" i="13" s="1"/>
  <c r="F7376" i="13" s="1"/>
  <c r="F7377" i="13" s="1"/>
  <c r="F7378" i="13" s="1"/>
  <c r="F7379" i="13" s="1"/>
  <c r="F7380" i="13" s="1"/>
  <c r="F7381" i="13" s="1"/>
  <c r="F7382" i="13" s="1"/>
  <c r="F7383" i="13" s="1"/>
  <c r="F7384" i="13" s="1"/>
  <c r="F7385" i="13" s="1"/>
  <c r="F7386" i="13" s="1"/>
  <c r="F7387" i="13" s="1"/>
  <c r="F7388" i="13" s="1"/>
  <c r="F7389" i="13" s="1"/>
  <c r="F7390" i="13" s="1"/>
  <c r="F7391" i="13" s="1"/>
  <c r="F7392" i="13" s="1"/>
  <c r="F7393" i="13" s="1"/>
  <c r="F7394" i="13" s="1"/>
  <c r="F7395" i="13" s="1"/>
  <c r="F7396" i="13" s="1"/>
  <c r="F7397" i="13" s="1"/>
  <c r="F7398" i="13" s="1"/>
  <c r="F7399" i="13" s="1"/>
  <c r="F7400" i="13" s="1"/>
  <c r="F7401" i="13" s="1"/>
  <c r="F7402" i="13" s="1"/>
  <c r="F7403" i="13" s="1"/>
  <c r="F7404" i="13" s="1"/>
  <c r="F7405" i="13" s="1"/>
  <c r="F7406" i="13" s="1"/>
  <c r="F7407" i="13" s="1"/>
  <c r="F7408" i="13" s="1"/>
  <c r="F7409" i="13" s="1"/>
  <c r="F7410" i="13" s="1"/>
  <c r="F7411" i="13" s="1"/>
  <c r="F7412" i="13" s="1"/>
  <c r="F7413" i="13" s="1"/>
  <c r="F7414" i="13" s="1"/>
  <c r="F7415" i="13" s="1"/>
  <c r="F7416" i="13" s="1"/>
  <c r="F7417" i="13" s="1"/>
  <c r="F7418" i="13" s="1"/>
  <c r="F7419" i="13" s="1"/>
  <c r="F7420" i="13" s="1"/>
  <c r="F7421" i="13" s="1"/>
  <c r="F7422" i="13" s="1"/>
  <c r="F7423" i="13" s="1"/>
  <c r="F7424" i="13" s="1"/>
  <c r="F7425" i="13" s="1"/>
  <c r="F7426" i="13" s="1"/>
  <c r="F7427" i="13" s="1"/>
  <c r="F7428" i="13" s="1"/>
  <c r="F7429" i="13" s="1"/>
  <c r="F7430" i="13" s="1"/>
  <c r="F7431" i="13" s="1"/>
  <c r="F7432" i="13" s="1"/>
  <c r="F7433" i="13" s="1"/>
  <c r="F7434" i="13" s="1"/>
  <c r="F7435" i="13" s="1"/>
  <c r="F7436" i="13" s="1"/>
  <c r="F7437" i="13" s="1"/>
  <c r="F7438" i="13" s="1"/>
  <c r="F7439" i="13" s="1"/>
  <c r="F7440" i="13" s="1"/>
  <c r="F7441" i="13" s="1"/>
  <c r="F7442" i="13" s="1"/>
  <c r="F7443" i="13" s="1"/>
  <c r="F7444" i="13" s="1"/>
  <c r="F7445" i="13" s="1"/>
  <c r="F7446" i="13" s="1"/>
  <c r="F7447" i="13" s="1"/>
  <c r="F7448" i="13" s="1"/>
  <c r="F7449" i="13" s="1"/>
  <c r="F7450" i="13" s="1"/>
  <c r="F7451" i="13" s="1"/>
  <c r="F7452" i="13" s="1"/>
  <c r="F7453" i="13" s="1"/>
  <c r="F7454" i="13" s="1"/>
  <c r="F7455" i="13" s="1"/>
  <c r="F7456" i="13" s="1"/>
  <c r="F7457" i="13" s="1"/>
  <c r="F7458" i="13" s="1"/>
  <c r="F7459" i="13" s="1"/>
  <c r="F7460" i="13" s="1"/>
  <c r="F7461" i="13" s="1"/>
  <c r="F7462" i="13" s="1"/>
  <c r="F7463" i="13" s="1"/>
  <c r="F7464" i="13" s="1"/>
  <c r="F7465" i="13" s="1"/>
  <c r="F7466" i="13" s="1"/>
  <c r="F7467" i="13" s="1"/>
  <c r="F7468" i="13" s="1"/>
  <c r="F7469" i="13" s="1"/>
  <c r="F7470" i="13" s="1"/>
  <c r="F7471" i="13" s="1"/>
  <c r="F7472" i="13" s="1"/>
  <c r="F7473" i="13" s="1"/>
  <c r="F7474" i="13" s="1"/>
  <c r="F7475" i="13" s="1"/>
  <c r="F7476" i="13" s="1"/>
  <c r="F7477" i="13" s="1"/>
  <c r="F7478" i="13" s="1"/>
  <c r="F7479" i="13" s="1"/>
  <c r="F7480" i="13" s="1"/>
  <c r="F7481" i="13" s="1"/>
  <c r="F7482" i="13" s="1"/>
  <c r="F7483" i="13" s="1"/>
  <c r="F7484" i="13" s="1"/>
  <c r="F7485" i="13" s="1"/>
  <c r="F7486" i="13" s="1"/>
  <c r="F7487" i="13" s="1"/>
  <c r="F7488" i="13" s="1"/>
  <c r="F7489" i="13" s="1"/>
  <c r="F7490" i="13" s="1"/>
  <c r="F7491" i="13" s="1"/>
  <c r="F7492" i="13" s="1"/>
  <c r="F7493" i="13" s="1"/>
  <c r="F7494" i="13" s="1"/>
  <c r="F7495" i="13" s="1"/>
  <c r="F7496" i="13" s="1"/>
  <c r="F7497" i="13" s="1"/>
  <c r="F7498" i="13" s="1"/>
  <c r="F7499" i="13" s="1"/>
  <c r="F7500" i="13" s="1"/>
  <c r="F7501" i="13" s="1"/>
  <c r="F7502" i="13" s="1"/>
  <c r="F7503" i="13" s="1"/>
  <c r="F7504" i="13" s="1"/>
  <c r="F7505" i="13" s="1"/>
  <c r="F7506" i="13" s="1"/>
  <c r="F7507" i="13" s="1"/>
  <c r="F7508" i="13" s="1"/>
  <c r="F7509" i="13" s="1"/>
  <c r="F7510" i="13" s="1"/>
  <c r="F7511" i="13" s="1"/>
  <c r="F7512" i="13" s="1"/>
  <c r="F7513" i="13" s="1"/>
  <c r="F7514" i="13" s="1"/>
  <c r="F7515" i="13" s="1"/>
  <c r="F7516" i="13" s="1"/>
  <c r="F7517" i="13" s="1"/>
  <c r="F7518" i="13" s="1"/>
  <c r="F7519" i="13" s="1"/>
  <c r="F7520" i="13" s="1"/>
  <c r="F7521" i="13" s="1"/>
  <c r="F7522" i="13" s="1"/>
  <c r="F7523" i="13" s="1"/>
  <c r="F7524" i="13" s="1"/>
  <c r="F7525" i="13" s="1"/>
  <c r="F7526" i="13" s="1"/>
  <c r="F7527" i="13" s="1"/>
  <c r="F7528" i="13" s="1"/>
  <c r="F7529" i="13" s="1"/>
  <c r="F7530" i="13" s="1"/>
  <c r="F7531" i="13" s="1"/>
  <c r="F7532" i="13" s="1"/>
  <c r="F7533" i="13" s="1"/>
  <c r="F7534" i="13" s="1"/>
  <c r="F7535" i="13" s="1"/>
  <c r="F7536" i="13" s="1"/>
  <c r="F7537" i="13" s="1"/>
  <c r="F7538" i="13" s="1"/>
  <c r="F7539" i="13" s="1"/>
  <c r="F7540" i="13" s="1"/>
  <c r="F7541" i="13" s="1"/>
  <c r="F7542" i="13" s="1"/>
  <c r="F7543" i="13" s="1"/>
  <c r="F7544" i="13" s="1"/>
  <c r="F7545" i="13" s="1"/>
  <c r="F7546" i="13" s="1"/>
  <c r="F7547" i="13" s="1"/>
  <c r="F7548" i="13" s="1"/>
  <c r="F7549" i="13" s="1"/>
  <c r="F7550" i="13" s="1"/>
  <c r="F7551" i="13" s="1"/>
  <c r="F7552" i="13" s="1"/>
  <c r="F7553" i="13" s="1"/>
  <c r="F7554" i="13" s="1"/>
  <c r="F7555" i="13" s="1"/>
  <c r="F7556" i="13" s="1"/>
  <c r="F7557" i="13" s="1"/>
  <c r="F7558" i="13" s="1"/>
  <c r="F7559" i="13" s="1"/>
  <c r="F7560" i="13" s="1"/>
  <c r="F7561" i="13" s="1"/>
  <c r="F7562" i="13" s="1"/>
  <c r="F7563" i="13" s="1"/>
  <c r="F7564" i="13" s="1"/>
  <c r="F7565" i="13" s="1"/>
  <c r="F7566" i="13" s="1"/>
  <c r="F7567" i="13" s="1"/>
  <c r="F7568" i="13" s="1"/>
  <c r="F7569" i="13" s="1"/>
  <c r="F7570" i="13" s="1"/>
  <c r="F7571" i="13" s="1"/>
  <c r="F7572" i="13" s="1"/>
  <c r="F7573" i="13" s="1"/>
  <c r="F7574" i="13" s="1"/>
  <c r="F7575" i="13" s="1"/>
  <c r="F7576" i="13" s="1"/>
  <c r="F7577" i="13" s="1"/>
  <c r="F7578" i="13" s="1"/>
  <c r="F7579" i="13" s="1"/>
  <c r="F7580" i="13" s="1"/>
  <c r="F7581" i="13" s="1"/>
  <c r="F7582" i="13" s="1"/>
  <c r="F7583" i="13" s="1"/>
  <c r="F7584" i="13" s="1"/>
  <c r="F7585" i="13" s="1"/>
  <c r="F7586" i="13" s="1"/>
  <c r="F7587" i="13" s="1"/>
  <c r="F7588" i="13" s="1"/>
  <c r="F7589" i="13" s="1"/>
  <c r="F7590" i="13" s="1"/>
  <c r="F7591" i="13" s="1"/>
  <c r="F7592" i="13" s="1"/>
  <c r="F7593" i="13" s="1"/>
  <c r="F7594" i="13" s="1"/>
  <c r="F7595" i="13" s="1"/>
  <c r="F7596" i="13" s="1"/>
  <c r="F7597" i="13" s="1"/>
  <c r="F7598" i="13" s="1"/>
  <c r="F7599" i="13" s="1"/>
  <c r="F7600" i="13" s="1"/>
  <c r="F7601" i="13" s="1"/>
  <c r="F7602" i="13" s="1"/>
  <c r="F7603" i="13" s="1"/>
  <c r="F7604" i="13" s="1"/>
  <c r="F7605" i="13" s="1"/>
  <c r="F7606" i="13" s="1"/>
  <c r="F7607" i="13" s="1"/>
  <c r="F7608" i="13" s="1"/>
  <c r="F7609" i="13" s="1"/>
  <c r="F7610" i="13" s="1"/>
  <c r="F7611" i="13" s="1"/>
  <c r="F7612" i="13" s="1"/>
  <c r="F7613" i="13" s="1"/>
  <c r="F7614" i="13" s="1"/>
  <c r="F7615" i="13" s="1"/>
  <c r="F7616" i="13" s="1"/>
  <c r="F7617" i="13" s="1"/>
  <c r="F7618" i="13" s="1"/>
  <c r="F7619" i="13" s="1"/>
  <c r="F7620" i="13" s="1"/>
  <c r="F7621" i="13" s="1"/>
  <c r="F7622" i="13" s="1"/>
  <c r="F7623" i="13" s="1"/>
  <c r="F7624" i="13" s="1"/>
  <c r="F7625" i="13" s="1"/>
  <c r="F7626" i="13" s="1"/>
  <c r="F7627" i="13" s="1"/>
  <c r="F7628" i="13" s="1"/>
  <c r="F7629" i="13" s="1"/>
  <c r="F7630" i="13" s="1"/>
  <c r="F7631" i="13" s="1"/>
  <c r="F7632" i="13" s="1"/>
  <c r="F7633" i="13" s="1"/>
  <c r="F7634" i="13" s="1"/>
  <c r="F7635" i="13" s="1"/>
  <c r="F7636" i="13" s="1"/>
  <c r="F7637" i="13" s="1"/>
  <c r="F7638" i="13" s="1"/>
  <c r="F7639" i="13" s="1"/>
  <c r="F7640" i="13" s="1"/>
  <c r="F7641" i="13" s="1"/>
  <c r="F7642" i="13" s="1"/>
  <c r="F7643" i="13" s="1"/>
  <c r="F7644" i="13" s="1"/>
  <c r="F7645" i="13" s="1"/>
  <c r="F7646" i="13" s="1"/>
  <c r="F7647" i="13" s="1"/>
  <c r="F7648" i="13" s="1"/>
  <c r="F7649" i="13" s="1"/>
  <c r="F7650" i="13" s="1"/>
  <c r="F7651" i="13" s="1"/>
  <c r="F7652" i="13" s="1"/>
  <c r="F7653" i="13" s="1"/>
  <c r="F7654" i="13" s="1"/>
  <c r="F7655" i="13" s="1"/>
  <c r="F7656" i="13" s="1"/>
  <c r="F7657" i="13" s="1"/>
  <c r="F7658" i="13" s="1"/>
  <c r="F7659" i="13" s="1"/>
  <c r="F7660" i="13" s="1"/>
  <c r="F7661" i="13" s="1"/>
  <c r="F7662" i="13" s="1"/>
  <c r="F7663" i="13" s="1"/>
  <c r="F7664" i="13" s="1"/>
  <c r="F7665" i="13" s="1"/>
  <c r="F7666" i="13" s="1"/>
  <c r="F7667" i="13" s="1"/>
  <c r="F7668" i="13" s="1"/>
  <c r="F7669" i="13" s="1"/>
  <c r="F7670" i="13" s="1"/>
  <c r="F7671" i="13" s="1"/>
  <c r="F7672" i="13" s="1"/>
  <c r="F7673" i="13" s="1"/>
  <c r="F7674" i="13" s="1"/>
  <c r="F7675" i="13" s="1"/>
  <c r="F7676" i="13" s="1"/>
  <c r="F7677" i="13" s="1"/>
  <c r="F7678" i="13" s="1"/>
  <c r="F7679" i="13" s="1"/>
  <c r="F7680" i="13" s="1"/>
  <c r="F7681" i="13" s="1"/>
  <c r="F7682" i="13" s="1"/>
  <c r="F7683" i="13" s="1"/>
  <c r="F7684" i="13" s="1"/>
  <c r="F7685" i="13" s="1"/>
  <c r="F7686" i="13" s="1"/>
  <c r="F7687" i="13" s="1"/>
  <c r="F7688" i="13" s="1"/>
  <c r="F7689" i="13" s="1"/>
  <c r="F7690" i="13" s="1"/>
  <c r="F7691" i="13" s="1"/>
  <c r="F7692" i="13" s="1"/>
  <c r="F7693" i="13" s="1"/>
  <c r="F7694" i="13" s="1"/>
  <c r="F7695" i="13" s="1"/>
  <c r="F7696" i="13" s="1"/>
  <c r="F7697" i="13" s="1"/>
  <c r="F7698" i="13" s="1"/>
  <c r="F7699" i="13" s="1"/>
  <c r="F7700" i="13" s="1"/>
  <c r="F7701" i="13" s="1"/>
  <c r="F7702" i="13" s="1"/>
  <c r="F7703" i="13" s="1"/>
  <c r="F7704" i="13" s="1"/>
  <c r="F7705" i="13" s="1"/>
  <c r="F7706" i="13" s="1"/>
  <c r="F7707" i="13" s="1"/>
  <c r="F7708" i="13" s="1"/>
  <c r="F7709" i="13" s="1"/>
  <c r="F7710" i="13" s="1"/>
  <c r="F7711" i="13" s="1"/>
  <c r="F7712" i="13" s="1"/>
  <c r="F7713" i="13" s="1"/>
  <c r="F7714" i="13" s="1"/>
  <c r="F7715" i="13" s="1"/>
  <c r="F7716" i="13" s="1"/>
  <c r="F7717" i="13" s="1"/>
  <c r="F7718" i="13" s="1"/>
  <c r="F7719" i="13" s="1"/>
  <c r="F7720" i="13" s="1"/>
  <c r="F7721" i="13" s="1"/>
  <c r="F7722" i="13" s="1"/>
  <c r="F7723" i="13" s="1"/>
  <c r="F7724" i="13" s="1"/>
  <c r="F7725" i="13" s="1"/>
  <c r="F7726" i="13" s="1"/>
  <c r="F7727" i="13" s="1"/>
  <c r="F7728" i="13" s="1"/>
  <c r="F7729" i="13" s="1"/>
  <c r="F7730" i="13" s="1"/>
  <c r="F7731" i="13" s="1"/>
  <c r="F7732" i="13" s="1"/>
  <c r="F7733" i="13" s="1"/>
  <c r="F7734" i="13" s="1"/>
  <c r="F7735" i="13" s="1"/>
  <c r="F7736" i="13" s="1"/>
  <c r="F7737" i="13" s="1"/>
  <c r="F7738" i="13" s="1"/>
  <c r="F7739" i="13" s="1"/>
  <c r="F7740" i="13" s="1"/>
  <c r="F7741" i="13" s="1"/>
  <c r="F7742" i="13" s="1"/>
  <c r="F7743" i="13" s="1"/>
  <c r="F7744" i="13" s="1"/>
  <c r="F7745" i="13" s="1"/>
  <c r="F7746" i="13" s="1"/>
  <c r="F7747" i="13" s="1"/>
  <c r="F7748" i="13" s="1"/>
  <c r="F7749" i="13" s="1"/>
  <c r="F7750" i="13" s="1"/>
  <c r="F7751" i="13" s="1"/>
  <c r="F7752" i="13" s="1"/>
  <c r="F7753" i="13" s="1"/>
  <c r="F7754" i="13" s="1"/>
  <c r="F7755" i="13" s="1"/>
  <c r="F7756" i="13" s="1"/>
  <c r="F7757" i="13" s="1"/>
  <c r="F7758" i="13" s="1"/>
  <c r="F7759" i="13" s="1"/>
  <c r="F7760" i="13" s="1"/>
  <c r="F7761" i="13" s="1"/>
  <c r="F7762" i="13" s="1"/>
  <c r="F7763" i="13" s="1"/>
  <c r="F7764" i="13" s="1"/>
  <c r="F7765" i="13" s="1"/>
  <c r="F7766" i="13" s="1"/>
  <c r="F7767" i="13" s="1"/>
  <c r="F7768" i="13" s="1"/>
  <c r="F7769" i="13" s="1"/>
  <c r="F7770" i="13" s="1"/>
  <c r="F7771" i="13" s="1"/>
  <c r="F7772" i="13" s="1"/>
  <c r="F7773" i="13" s="1"/>
  <c r="F7774" i="13" s="1"/>
  <c r="F7775" i="13" s="1"/>
  <c r="F7776" i="13" s="1"/>
  <c r="F7777" i="13" s="1"/>
  <c r="F7778" i="13" s="1"/>
  <c r="F7779" i="13" s="1"/>
  <c r="F7780" i="13" s="1"/>
  <c r="F7781" i="13" s="1"/>
  <c r="F7782" i="13" s="1"/>
  <c r="F7783" i="13" s="1"/>
  <c r="F7784" i="13" s="1"/>
  <c r="F7785" i="13" s="1"/>
  <c r="F7786" i="13" s="1"/>
  <c r="F7787" i="13" s="1"/>
  <c r="F7788" i="13" s="1"/>
  <c r="F7789" i="13" s="1"/>
  <c r="F7790" i="13" s="1"/>
  <c r="F7791" i="13" s="1"/>
  <c r="F7792" i="13" s="1"/>
  <c r="F7793" i="13" s="1"/>
  <c r="F7794" i="13" s="1"/>
  <c r="F7795" i="13" s="1"/>
  <c r="F7796" i="13" s="1"/>
  <c r="F7797" i="13" s="1"/>
  <c r="F7798" i="13" s="1"/>
  <c r="F7799" i="13" s="1"/>
  <c r="F7800" i="13" s="1"/>
  <c r="F7801" i="13" s="1"/>
  <c r="F7802" i="13" s="1"/>
  <c r="F7803" i="13" s="1"/>
  <c r="F7804" i="13" s="1"/>
  <c r="F7805" i="13" s="1"/>
  <c r="F7806" i="13" s="1"/>
  <c r="F7807" i="13" s="1"/>
  <c r="F7808" i="13" s="1"/>
  <c r="F7809" i="13" s="1"/>
  <c r="F7810" i="13" s="1"/>
  <c r="F7811" i="13" s="1"/>
  <c r="F7812" i="13" s="1"/>
  <c r="F7813" i="13" s="1"/>
  <c r="F7814" i="13" s="1"/>
  <c r="F7815" i="13" s="1"/>
  <c r="F7816" i="13" s="1"/>
  <c r="F7817" i="13" s="1"/>
  <c r="F7818" i="13" s="1"/>
  <c r="F7819" i="13" s="1"/>
  <c r="F7820" i="13" s="1"/>
  <c r="F7821" i="13" s="1"/>
  <c r="F7822" i="13" s="1"/>
  <c r="F7823" i="13" s="1"/>
  <c r="F7824" i="13" s="1"/>
  <c r="F7825" i="13" s="1"/>
  <c r="F7826" i="13" s="1"/>
  <c r="F7827" i="13" s="1"/>
  <c r="F7828" i="13" s="1"/>
  <c r="F7829" i="13" s="1"/>
  <c r="F7830" i="13" s="1"/>
  <c r="F7831" i="13" s="1"/>
  <c r="F7832" i="13" s="1"/>
  <c r="F7833" i="13" s="1"/>
  <c r="F7834" i="13" s="1"/>
  <c r="F7835" i="13" s="1"/>
  <c r="F7836" i="13" s="1"/>
  <c r="F7837" i="13" s="1"/>
  <c r="F7838" i="13" s="1"/>
  <c r="F7839" i="13" s="1"/>
  <c r="F7840" i="13" s="1"/>
  <c r="F7841" i="13" s="1"/>
  <c r="F7842" i="13" s="1"/>
  <c r="F7843" i="13" s="1"/>
  <c r="F7844" i="13" s="1"/>
  <c r="F7845" i="13" s="1"/>
  <c r="F7846" i="13" s="1"/>
  <c r="F7847" i="13" s="1"/>
  <c r="F7848" i="13" s="1"/>
  <c r="F7849" i="13" s="1"/>
  <c r="F7850" i="13" s="1"/>
  <c r="F7851" i="13" s="1"/>
  <c r="F7852" i="13" s="1"/>
  <c r="F7853" i="13" s="1"/>
  <c r="F7854" i="13" s="1"/>
  <c r="F7855" i="13" s="1"/>
  <c r="F7856" i="13" s="1"/>
  <c r="F7857" i="13" s="1"/>
  <c r="F7858" i="13" s="1"/>
  <c r="F7859" i="13" s="1"/>
  <c r="F7860" i="13" s="1"/>
  <c r="F7861" i="13" s="1"/>
  <c r="F7862" i="13" s="1"/>
  <c r="F7863" i="13" s="1"/>
  <c r="F7864" i="13" s="1"/>
  <c r="F7865" i="13" s="1"/>
  <c r="F7866" i="13" s="1"/>
  <c r="F7867" i="13" s="1"/>
  <c r="F7868" i="13" s="1"/>
  <c r="F7869" i="13" s="1"/>
  <c r="F7870" i="13" s="1"/>
  <c r="F7871" i="13" s="1"/>
  <c r="F7872" i="13" s="1"/>
  <c r="F7873" i="13" s="1"/>
  <c r="F7874" i="13" s="1"/>
  <c r="F7875" i="13" s="1"/>
  <c r="F7876" i="13" s="1"/>
  <c r="F7877" i="13" s="1"/>
  <c r="F7878" i="13" s="1"/>
  <c r="F7879" i="13" s="1"/>
  <c r="F7880" i="13" s="1"/>
  <c r="F7881" i="13" s="1"/>
  <c r="F7882" i="13" s="1"/>
  <c r="F7883" i="13" s="1"/>
  <c r="F7884" i="13" s="1"/>
  <c r="F7885" i="13" s="1"/>
  <c r="F7886" i="13" s="1"/>
  <c r="F7887" i="13" s="1"/>
  <c r="F7888" i="13" s="1"/>
  <c r="F7889" i="13" s="1"/>
  <c r="F7890" i="13" s="1"/>
  <c r="F7891" i="13" s="1"/>
  <c r="F7892" i="13" s="1"/>
  <c r="F7893" i="13" s="1"/>
  <c r="F7894" i="13" s="1"/>
  <c r="F7895" i="13" s="1"/>
  <c r="F7896" i="13" s="1"/>
  <c r="F7897" i="13" s="1"/>
  <c r="F7898" i="13" s="1"/>
  <c r="F7899" i="13" s="1"/>
  <c r="F7900" i="13" s="1"/>
  <c r="F7901" i="13" s="1"/>
  <c r="F7902" i="13" s="1"/>
  <c r="F7903" i="13" s="1"/>
  <c r="F7904" i="13" s="1"/>
  <c r="F7905" i="13" s="1"/>
  <c r="F7906" i="13" s="1"/>
  <c r="F7907" i="13" s="1"/>
  <c r="F7908" i="13" s="1"/>
  <c r="F7909" i="13" s="1"/>
  <c r="F7910" i="13" s="1"/>
  <c r="F7911" i="13" s="1"/>
  <c r="F7912" i="13" s="1"/>
  <c r="F7913" i="13" s="1"/>
  <c r="F7914" i="13" s="1"/>
  <c r="F7915" i="13" s="1"/>
  <c r="F7916" i="13" s="1"/>
  <c r="F7917" i="13" s="1"/>
  <c r="F7918" i="13" s="1"/>
  <c r="F7919" i="13" s="1"/>
  <c r="F7920" i="13" s="1"/>
  <c r="F7921" i="13" s="1"/>
  <c r="F7922" i="13" s="1"/>
  <c r="F7923" i="13" s="1"/>
  <c r="F7924" i="13" s="1"/>
  <c r="F7925" i="13" s="1"/>
  <c r="F7926" i="13" s="1"/>
  <c r="F7927" i="13" s="1"/>
  <c r="F7928" i="13" s="1"/>
  <c r="F7929" i="13" s="1"/>
  <c r="F7930" i="13" s="1"/>
  <c r="F7931" i="13" s="1"/>
  <c r="F7932" i="13" s="1"/>
  <c r="F7933" i="13" s="1"/>
  <c r="F7934" i="13" s="1"/>
  <c r="F7935" i="13" s="1"/>
  <c r="F7936" i="13" s="1"/>
  <c r="F7937" i="13" s="1"/>
  <c r="F7938" i="13" s="1"/>
  <c r="F7939" i="13" s="1"/>
  <c r="F7940" i="13" s="1"/>
  <c r="F7941" i="13" s="1"/>
  <c r="F7942" i="13" s="1"/>
  <c r="F7943" i="13" s="1"/>
  <c r="F7944" i="13" s="1"/>
  <c r="F7945" i="13" s="1"/>
  <c r="F7946" i="13" s="1"/>
  <c r="F7947" i="13" s="1"/>
  <c r="F7948" i="13" s="1"/>
  <c r="F7949" i="13" s="1"/>
  <c r="F7950" i="13" s="1"/>
  <c r="F7951" i="13" s="1"/>
  <c r="F7952" i="13" s="1"/>
  <c r="F7953" i="13" s="1"/>
  <c r="F7954" i="13" s="1"/>
  <c r="F7955" i="13" s="1"/>
  <c r="F7956" i="13" s="1"/>
  <c r="F7957" i="13" s="1"/>
  <c r="F7958" i="13" s="1"/>
  <c r="F7959" i="13" s="1"/>
  <c r="F7960" i="13" s="1"/>
  <c r="F7961" i="13" s="1"/>
  <c r="F7962" i="13" s="1"/>
  <c r="F7963" i="13" s="1"/>
  <c r="F7964" i="13" s="1"/>
  <c r="F7965" i="13" s="1"/>
  <c r="F7966" i="13" s="1"/>
  <c r="F7967" i="13" s="1"/>
  <c r="F7968" i="13" s="1"/>
  <c r="F7969" i="13" s="1"/>
  <c r="F7970" i="13" s="1"/>
  <c r="F7971" i="13" s="1"/>
  <c r="F7972" i="13" s="1"/>
  <c r="F7973" i="13" s="1"/>
  <c r="F7974" i="13" s="1"/>
  <c r="F7975" i="13" s="1"/>
  <c r="F7976" i="13" s="1"/>
  <c r="F7977" i="13" s="1"/>
  <c r="F7978" i="13" s="1"/>
  <c r="F7979" i="13" s="1"/>
  <c r="F7980" i="13" s="1"/>
  <c r="F7981" i="13" s="1"/>
  <c r="F7982" i="13" s="1"/>
  <c r="F7983" i="13" s="1"/>
  <c r="F7984" i="13" s="1"/>
  <c r="F7985" i="13" s="1"/>
  <c r="F7986" i="13" s="1"/>
  <c r="F7987" i="13" s="1"/>
  <c r="F7988" i="13" s="1"/>
  <c r="F7989" i="13" s="1"/>
  <c r="F7990" i="13" s="1"/>
  <c r="F7991" i="13" s="1"/>
  <c r="F7992" i="13" s="1"/>
  <c r="F7993" i="13" s="1"/>
  <c r="F7994" i="13" s="1"/>
  <c r="F7995" i="13" s="1"/>
  <c r="F7996" i="13" s="1"/>
  <c r="F7997" i="13" s="1"/>
  <c r="F7998" i="13" s="1"/>
  <c r="F7999" i="13" s="1"/>
  <c r="F8000" i="13" s="1"/>
  <c r="F8001" i="13" s="1"/>
  <c r="F8002" i="13" s="1"/>
  <c r="F8003" i="13" s="1"/>
  <c r="F8004" i="13" s="1"/>
  <c r="F8005" i="13" s="1"/>
  <c r="F8006" i="13" s="1"/>
  <c r="F8007" i="13" s="1"/>
  <c r="F8008" i="13" s="1"/>
  <c r="F8009" i="13" s="1"/>
  <c r="F8010" i="13" s="1"/>
  <c r="F8011" i="13" s="1"/>
  <c r="F8012" i="13" s="1"/>
  <c r="F8013" i="13" s="1"/>
  <c r="F8014" i="13" s="1"/>
  <c r="F8015" i="13" s="1"/>
  <c r="F8016" i="13" s="1"/>
  <c r="F8017" i="13" s="1"/>
  <c r="F8018" i="13" s="1"/>
  <c r="F8019" i="13" s="1"/>
  <c r="F8020" i="13" s="1"/>
  <c r="F8021" i="13" s="1"/>
  <c r="F8022" i="13" s="1"/>
  <c r="F8023" i="13" s="1"/>
  <c r="F8024" i="13" s="1"/>
  <c r="F8025" i="13" s="1"/>
  <c r="F8026" i="13" s="1"/>
  <c r="F8027" i="13" s="1"/>
  <c r="F8028" i="13" s="1"/>
  <c r="F8029" i="13" s="1"/>
  <c r="F8030" i="13" s="1"/>
  <c r="F8031" i="13" s="1"/>
  <c r="F8032" i="13" s="1"/>
  <c r="F8033" i="13" s="1"/>
  <c r="F8034" i="13" s="1"/>
  <c r="F8035" i="13" s="1"/>
  <c r="F8036" i="13" s="1"/>
  <c r="F8037" i="13" s="1"/>
  <c r="F8038" i="13" s="1"/>
  <c r="F8039" i="13" s="1"/>
  <c r="F8040" i="13" s="1"/>
  <c r="F8041" i="13" s="1"/>
  <c r="F8042" i="13" s="1"/>
  <c r="F8043" i="13" s="1"/>
  <c r="F8044" i="13" s="1"/>
  <c r="F8045" i="13" s="1"/>
  <c r="F8046" i="13" s="1"/>
  <c r="F8047" i="13" s="1"/>
  <c r="F8048" i="13" s="1"/>
  <c r="F8049" i="13" s="1"/>
  <c r="F8050" i="13" s="1"/>
  <c r="F8051" i="13" s="1"/>
  <c r="F8052" i="13" s="1"/>
  <c r="F8053" i="13" s="1"/>
  <c r="F8054" i="13" s="1"/>
  <c r="F8055" i="13" s="1"/>
  <c r="F8056" i="13" s="1"/>
  <c r="F8057" i="13" s="1"/>
  <c r="F8058" i="13" s="1"/>
  <c r="F8059" i="13" s="1"/>
  <c r="F8060" i="13" s="1"/>
  <c r="F8061" i="13" s="1"/>
  <c r="F8062" i="13" s="1"/>
  <c r="F8063" i="13" s="1"/>
  <c r="F8064" i="13" s="1"/>
  <c r="F8065" i="13" s="1"/>
  <c r="F8066" i="13" s="1"/>
  <c r="F8067" i="13" s="1"/>
  <c r="F8068" i="13" s="1"/>
  <c r="F8069" i="13" s="1"/>
  <c r="F8070" i="13" s="1"/>
  <c r="F8071" i="13" s="1"/>
  <c r="F8072" i="13" s="1"/>
  <c r="F8073" i="13" s="1"/>
  <c r="F8074" i="13" s="1"/>
  <c r="F8075" i="13" s="1"/>
  <c r="F8076" i="13" s="1"/>
  <c r="F8077" i="13" s="1"/>
  <c r="F8078" i="13" s="1"/>
  <c r="F8079" i="13" s="1"/>
  <c r="F8080" i="13" s="1"/>
  <c r="F8081" i="13" s="1"/>
  <c r="F8082" i="13" s="1"/>
  <c r="F8083" i="13" s="1"/>
  <c r="F8084" i="13" s="1"/>
  <c r="F8085" i="13" s="1"/>
  <c r="F8086" i="13" s="1"/>
  <c r="F8087" i="13" s="1"/>
  <c r="F8088" i="13" s="1"/>
  <c r="F8089" i="13" s="1"/>
  <c r="F8090" i="13" s="1"/>
  <c r="F8091" i="13" s="1"/>
  <c r="F8092" i="13" s="1"/>
  <c r="F8093" i="13" s="1"/>
  <c r="F8094" i="13" s="1"/>
  <c r="F8095" i="13" s="1"/>
  <c r="F8096" i="13" s="1"/>
  <c r="F8097" i="13" s="1"/>
  <c r="F8098" i="13" s="1"/>
  <c r="F8099" i="13" s="1"/>
  <c r="F8100" i="13" s="1"/>
  <c r="F8101" i="13" s="1"/>
  <c r="F8102" i="13" s="1"/>
  <c r="F8103" i="13" s="1"/>
  <c r="F8104" i="13" s="1"/>
  <c r="F8105" i="13" s="1"/>
  <c r="F8106" i="13" s="1"/>
  <c r="F8107" i="13" s="1"/>
  <c r="F8108" i="13" s="1"/>
  <c r="F8109" i="13" s="1"/>
  <c r="F8110" i="13" s="1"/>
  <c r="F8111" i="13" s="1"/>
  <c r="F8112" i="13" s="1"/>
  <c r="F8113" i="13" s="1"/>
  <c r="F8114" i="13" s="1"/>
  <c r="F8115" i="13" s="1"/>
  <c r="F8116" i="13" s="1"/>
  <c r="F8117" i="13" s="1"/>
  <c r="F8118" i="13" s="1"/>
  <c r="F8119" i="13" s="1"/>
  <c r="F8120" i="13" s="1"/>
  <c r="F8121" i="13" s="1"/>
  <c r="F8122" i="13" s="1"/>
  <c r="F8123" i="13" s="1"/>
  <c r="F8124" i="13" s="1"/>
  <c r="F8125" i="13" s="1"/>
  <c r="F8126" i="13" s="1"/>
  <c r="F8127" i="13" s="1"/>
  <c r="F8128" i="13" s="1"/>
  <c r="F8129" i="13" s="1"/>
  <c r="F8130" i="13" s="1"/>
  <c r="F8131" i="13" s="1"/>
  <c r="F8132" i="13" s="1"/>
  <c r="F8133" i="13" s="1"/>
  <c r="F8134" i="13" s="1"/>
  <c r="F8135" i="13" s="1"/>
  <c r="F8136" i="13" s="1"/>
  <c r="F8137" i="13" s="1"/>
  <c r="F8138" i="13" s="1"/>
  <c r="F8139" i="13" s="1"/>
  <c r="F8140" i="13" s="1"/>
  <c r="F8141" i="13" s="1"/>
  <c r="F8142" i="13" s="1"/>
  <c r="F8143" i="13" s="1"/>
  <c r="F8144" i="13" s="1"/>
  <c r="F8145" i="13" s="1"/>
  <c r="F8146" i="13" s="1"/>
  <c r="F8147" i="13" s="1"/>
  <c r="F8148" i="13" s="1"/>
  <c r="F8149" i="13" s="1"/>
  <c r="F8150" i="13" s="1"/>
  <c r="F8151" i="13" s="1"/>
  <c r="F8152" i="13" s="1"/>
  <c r="F8153" i="13" s="1"/>
  <c r="F8154" i="13" s="1"/>
  <c r="F8155" i="13" s="1"/>
  <c r="F8156" i="13" s="1"/>
  <c r="F8157" i="13" s="1"/>
  <c r="F8158" i="13" s="1"/>
  <c r="F8159" i="13" s="1"/>
  <c r="F8160" i="13" s="1"/>
  <c r="F8161" i="13" s="1"/>
  <c r="F8162" i="13" s="1"/>
  <c r="F8163" i="13" s="1"/>
  <c r="F8164" i="13" s="1"/>
  <c r="F8165" i="13" s="1"/>
  <c r="F8166" i="13" s="1"/>
  <c r="F8167" i="13" s="1"/>
  <c r="F8168" i="13" s="1"/>
  <c r="F8169" i="13" s="1"/>
  <c r="F8170" i="13" s="1"/>
  <c r="F8171" i="13" s="1"/>
  <c r="F8172" i="13" s="1"/>
  <c r="F8173" i="13" s="1"/>
  <c r="F8174" i="13" s="1"/>
  <c r="F8175" i="13" s="1"/>
  <c r="F8176" i="13" s="1"/>
  <c r="F8177" i="13" s="1"/>
  <c r="F8178" i="13" s="1"/>
  <c r="F8179" i="13" s="1"/>
  <c r="F8180" i="13" s="1"/>
  <c r="F8181" i="13" s="1"/>
  <c r="F8182" i="13" s="1"/>
  <c r="F8183" i="13" s="1"/>
  <c r="F8184" i="13" s="1"/>
  <c r="F8185" i="13" s="1"/>
  <c r="F8186" i="13" s="1"/>
  <c r="F8187" i="13" s="1"/>
  <c r="F8188" i="13" s="1"/>
  <c r="F8189" i="13" s="1"/>
  <c r="F8190" i="13" s="1"/>
  <c r="F8191" i="13" s="1"/>
  <c r="F8192" i="13" s="1"/>
  <c r="F8193" i="13" s="1"/>
  <c r="F8194" i="13" s="1"/>
  <c r="F8195" i="13" s="1"/>
  <c r="F8196" i="13" s="1"/>
  <c r="F8197" i="13" s="1"/>
  <c r="F8198" i="13" s="1"/>
  <c r="F8199" i="13" s="1"/>
  <c r="F8200" i="13" s="1"/>
  <c r="F8201" i="13" s="1"/>
  <c r="F8202" i="13" s="1"/>
  <c r="F8203" i="13" s="1"/>
  <c r="F8204" i="13" s="1"/>
  <c r="F8205" i="13" s="1"/>
  <c r="F8206" i="13" s="1"/>
  <c r="F8207" i="13" s="1"/>
  <c r="F8208" i="13" s="1"/>
  <c r="F8209" i="13" s="1"/>
  <c r="F8210" i="13" s="1"/>
  <c r="F8211" i="13" s="1"/>
  <c r="F8212" i="13" s="1"/>
  <c r="F8213" i="13" s="1"/>
  <c r="F8214" i="13" s="1"/>
  <c r="F8215" i="13" s="1"/>
  <c r="F8216" i="13" s="1"/>
  <c r="F8217" i="13" s="1"/>
  <c r="F8218" i="13" s="1"/>
  <c r="F8219" i="13" s="1"/>
  <c r="F8220" i="13" s="1"/>
  <c r="F8221" i="13" s="1"/>
  <c r="F8222" i="13" s="1"/>
  <c r="F8223" i="13" s="1"/>
  <c r="F8224" i="13" s="1"/>
  <c r="F8225" i="13" s="1"/>
  <c r="F8226" i="13" s="1"/>
  <c r="F8227" i="13" s="1"/>
  <c r="F8228" i="13" s="1"/>
  <c r="F8229" i="13" s="1"/>
  <c r="F8230" i="13" s="1"/>
  <c r="F8231" i="13" s="1"/>
  <c r="F8232" i="13" s="1"/>
  <c r="F8233" i="13" s="1"/>
  <c r="F8234" i="13" s="1"/>
  <c r="F8235" i="13" s="1"/>
  <c r="F8236" i="13" s="1"/>
  <c r="F8237" i="13" s="1"/>
  <c r="F8238" i="13" s="1"/>
  <c r="F8239" i="13" s="1"/>
  <c r="F8240" i="13" s="1"/>
  <c r="F8241" i="13" s="1"/>
  <c r="F8242" i="13" s="1"/>
  <c r="F8243" i="13" s="1"/>
  <c r="F8244" i="13" s="1"/>
  <c r="F8245" i="13" s="1"/>
  <c r="F8246" i="13" s="1"/>
  <c r="F8247" i="13" s="1"/>
  <c r="F8248" i="13" s="1"/>
  <c r="F8249" i="13" s="1"/>
  <c r="F8250" i="13" s="1"/>
  <c r="F8251" i="13" s="1"/>
  <c r="F8252" i="13" s="1"/>
  <c r="F8253" i="13" s="1"/>
  <c r="F8254" i="13" s="1"/>
  <c r="F8255" i="13" s="1"/>
  <c r="F8256" i="13" s="1"/>
  <c r="F8257" i="13" s="1"/>
  <c r="F8258" i="13" s="1"/>
  <c r="F8259" i="13" s="1"/>
  <c r="F8260" i="13" s="1"/>
  <c r="F8261" i="13" s="1"/>
  <c r="F8262" i="13" s="1"/>
  <c r="F8263" i="13" s="1"/>
  <c r="F8264" i="13" s="1"/>
  <c r="F8265" i="13" s="1"/>
  <c r="F8266" i="13" s="1"/>
  <c r="F8267" i="13" s="1"/>
  <c r="F8268" i="13" s="1"/>
  <c r="F8269" i="13" s="1"/>
  <c r="F8270" i="13" s="1"/>
  <c r="F8271" i="13" s="1"/>
  <c r="F8272" i="13" s="1"/>
  <c r="F8273" i="13" s="1"/>
  <c r="F8274" i="13" s="1"/>
  <c r="F8275" i="13" s="1"/>
  <c r="F8276" i="13" s="1"/>
  <c r="F8277" i="13" s="1"/>
  <c r="F8278" i="13" s="1"/>
  <c r="F8279" i="13" s="1"/>
  <c r="F8280" i="13" s="1"/>
  <c r="F8281" i="13" s="1"/>
  <c r="F8282" i="13" s="1"/>
  <c r="F8283" i="13" s="1"/>
  <c r="F8284" i="13" s="1"/>
  <c r="F8285" i="13" s="1"/>
  <c r="F8286" i="13" s="1"/>
  <c r="F8287" i="13" s="1"/>
  <c r="F8288" i="13" s="1"/>
  <c r="F8289" i="13" s="1"/>
  <c r="F8290" i="13" s="1"/>
  <c r="F8291" i="13" s="1"/>
  <c r="F8292" i="13" s="1"/>
  <c r="F8293" i="13" s="1"/>
  <c r="F8294" i="13" s="1"/>
  <c r="F8295" i="13" s="1"/>
  <c r="F8296" i="13" s="1"/>
  <c r="F8297" i="13" s="1"/>
  <c r="F8298" i="13" s="1"/>
  <c r="F8299" i="13" s="1"/>
  <c r="F8300" i="13" s="1"/>
  <c r="F8301" i="13" s="1"/>
  <c r="F8302" i="13" s="1"/>
  <c r="F8303" i="13" s="1"/>
  <c r="F8304" i="13" s="1"/>
  <c r="F8305" i="13" s="1"/>
  <c r="F8306" i="13" s="1"/>
  <c r="F8307" i="13" s="1"/>
  <c r="F8308" i="13" s="1"/>
  <c r="F8309" i="13" s="1"/>
  <c r="F8310" i="13" s="1"/>
  <c r="F8311" i="13" s="1"/>
  <c r="F8312" i="13" s="1"/>
  <c r="F8313" i="13" s="1"/>
  <c r="F8314" i="13" s="1"/>
  <c r="F8315" i="13" s="1"/>
  <c r="F8316" i="13" s="1"/>
  <c r="F8317" i="13" s="1"/>
  <c r="F8318" i="13" s="1"/>
  <c r="F8319" i="13" s="1"/>
  <c r="F8320" i="13" s="1"/>
  <c r="F8321" i="13" s="1"/>
  <c r="F8322" i="13" s="1"/>
  <c r="F8323" i="13" s="1"/>
  <c r="F8324" i="13" s="1"/>
  <c r="F8325" i="13" s="1"/>
  <c r="F8326" i="13" s="1"/>
  <c r="F8327" i="13" s="1"/>
  <c r="F8328" i="13" s="1"/>
  <c r="F8329" i="13" s="1"/>
  <c r="F8330" i="13" s="1"/>
  <c r="F8331" i="13" s="1"/>
  <c r="F8332" i="13" s="1"/>
  <c r="F8333" i="13" s="1"/>
  <c r="F8334" i="13" s="1"/>
  <c r="F8335" i="13" s="1"/>
  <c r="F8336" i="13" s="1"/>
  <c r="F8337" i="13" s="1"/>
  <c r="F8338" i="13" s="1"/>
  <c r="F8339" i="13" s="1"/>
  <c r="F8340" i="13" s="1"/>
  <c r="F8341" i="13" s="1"/>
  <c r="F8342" i="13" s="1"/>
  <c r="F8343" i="13" s="1"/>
  <c r="F8344" i="13" s="1"/>
  <c r="F8345" i="13" s="1"/>
  <c r="F8346" i="13" s="1"/>
  <c r="F8347" i="13" s="1"/>
  <c r="F8348" i="13" s="1"/>
  <c r="F8349" i="13" s="1"/>
  <c r="F8350" i="13" s="1"/>
  <c r="F8351" i="13" s="1"/>
  <c r="F8352" i="13" s="1"/>
  <c r="F8353" i="13" s="1"/>
  <c r="F8354" i="13" s="1"/>
  <c r="F8355" i="13" s="1"/>
  <c r="F8356" i="13" s="1"/>
  <c r="F8357" i="13" s="1"/>
  <c r="F8358" i="13" s="1"/>
  <c r="F8359" i="13" s="1"/>
  <c r="F8360" i="13" s="1"/>
  <c r="F8361" i="13" s="1"/>
  <c r="F8362" i="13" s="1"/>
  <c r="F8363" i="13" s="1"/>
  <c r="F8364" i="13" s="1"/>
  <c r="F8365" i="13" s="1"/>
  <c r="F8366" i="13" s="1"/>
  <c r="F8367" i="13" s="1"/>
  <c r="F8368" i="13" s="1"/>
  <c r="F8369" i="13" s="1"/>
  <c r="F8370" i="13" s="1"/>
  <c r="F8371" i="13" s="1"/>
  <c r="F8372" i="13" s="1"/>
  <c r="F8373" i="13" s="1"/>
  <c r="F8374" i="13" s="1"/>
  <c r="F8375" i="13" s="1"/>
  <c r="F8376" i="13" s="1"/>
  <c r="F8377" i="13" s="1"/>
  <c r="F8378" i="13" s="1"/>
  <c r="F8379" i="13" s="1"/>
  <c r="F8380" i="13" s="1"/>
  <c r="F8381" i="13" s="1"/>
  <c r="F8382" i="13" s="1"/>
  <c r="F8383" i="13" s="1"/>
  <c r="F8384" i="13" s="1"/>
  <c r="F8385" i="13" s="1"/>
  <c r="F8386" i="13" s="1"/>
  <c r="F8387" i="13" s="1"/>
  <c r="F8388" i="13" s="1"/>
  <c r="F8389" i="13" s="1"/>
  <c r="F8390" i="13" s="1"/>
  <c r="F8391" i="13" s="1"/>
  <c r="F8392" i="13" s="1"/>
  <c r="F8393" i="13" s="1"/>
  <c r="F8394" i="13" s="1"/>
  <c r="F8395" i="13" s="1"/>
  <c r="F8396" i="13" s="1"/>
  <c r="F8397" i="13" s="1"/>
  <c r="F8398" i="13" s="1"/>
  <c r="F8399" i="13" s="1"/>
  <c r="F8400" i="13" s="1"/>
  <c r="F8401" i="13" s="1"/>
  <c r="F8402" i="13" s="1"/>
  <c r="F8403" i="13" s="1"/>
  <c r="F8404" i="13" s="1"/>
  <c r="F8405" i="13" s="1"/>
  <c r="F8406" i="13" s="1"/>
  <c r="F8407" i="13" s="1"/>
  <c r="F8408" i="13" s="1"/>
  <c r="F8409" i="13" s="1"/>
  <c r="F8410" i="13" s="1"/>
  <c r="F8411" i="13" s="1"/>
  <c r="F8412" i="13" s="1"/>
  <c r="F8413" i="13" s="1"/>
  <c r="F8414" i="13" s="1"/>
  <c r="F8415" i="13" s="1"/>
  <c r="F8416" i="13" s="1"/>
  <c r="F8417" i="13" s="1"/>
  <c r="F8418" i="13" s="1"/>
  <c r="F8419" i="13" s="1"/>
  <c r="F8420" i="13" s="1"/>
  <c r="F8421" i="13" s="1"/>
  <c r="F8422" i="13" s="1"/>
  <c r="F8423" i="13" s="1"/>
  <c r="F8424" i="13" s="1"/>
  <c r="F8425" i="13" s="1"/>
  <c r="F8426" i="13" s="1"/>
  <c r="F8427" i="13" s="1"/>
  <c r="F8428" i="13" s="1"/>
  <c r="F8429" i="13" s="1"/>
  <c r="F8430" i="13" s="1"/>
  <c r="F8431" i="13" s="1"/>
  <c r="F8432" i="13" s="1"/>
  <c r="F8433" i="13" s="1"/>
  <c r="F8434" i="13" s="1"/>
  <c r="F8435" i="13" s="1"/>
  <c r="F8436" i="13" s="1"/>
  <c r="F8437" i="13" s="1"/>
  <c r="F8438" i="13" s="1"/>
  <c r="F8439" i="13" s="1"/>
  <c r="F8440" i="13" s="1"/>
  <c r="F8441" i="13" s="1"/>
  <c r="F8442" i="13" s="1"/>
  <c r="F8443" i="13" s="1"/>
  <c r="F8444" i="13" s="1"/>
  <c r="F8445" i="13" s="1"/>
  <c r="F8446" i="13" s="1"/>
  <c r="F8447" i="13" s="1"/>
  <c r="F8448" i="13" s="1"/>
  <c r="F8449" i="13" s="1"/>
  <c r="F8450" i="13" s="1"/>
  <c r="F8451" i="13" s="1"/>
  <c r="F8452" i="13" s="1"/>
  <c r="F8453" i="13" s="1"/>
  <c r="F8454" i="13" s="1"/>
  <c r="F8455" i="13" s="1"/>
  <c r="F8456" i="13" s="1"/>
  <c r="F8457" i="13" s="1"/>
  <c r="F8458" i="13" s="1"/>
  <c r="F8459" i="13" s="1"/>
  <c r="F8460" i="13" s="1"/>
  <c r="F8461" i="13" s="1"/>
  <c r="F8462" i="13" s="1"/>
  <c r="F8463" i="13" s="1"/>
  <c r="F8464" i="13" s="1"/>
  <c r="F8465" i="13" s="1"/>
  <c r="F8466" i="13" s="1"/>
  <c r="F8467" i="13" s="1"/>
  <c r="F8468" i="13" s="1"/>
  <c r="F8469" i="13" s="1"/>
  <c r="F8470" i="13" s="1"/>
  <c r="F8471" i="13" s="1"/>
  <c r="F8472" i="13" s="1"/>
  <c r="F8473" i="13" s="1"/>
  <c r="F8474" i="13" s="1"/>
  <c r="F8475" i="13" s="1"/>
  <c r="F8476" i="13" s="1"/>
  <c r="F8477" i="13" s="1"/>
  <c r="F8478" i="13" s="1"/>
  <c r="F8479" i="13" s="1"/>
  <c r="F8480" i="13" s="1"/>
  <c r="F8481" i="13" s="1"/>
  <c r="F8482" i="13" s="1"/>
  <c r="F8483" i="13" s="1"/>
  <c r="F8484" i="13" s="1"/>
  <c r="F8485" i="13" s="1"/>
  <c r="F8486" i="13" s="1"/>
  <c r="F8487" i="13" s="1"/>
  <c r="F8488" i="13" s="1"/>
  <c r="F8489" i="13" s="1"/>
  <c r="F8490" i="13" s="1"/>
  <c r="F8491" i="13" s="1"/>
  <c r="F8492" i="13" s="1"/>
  <c r="F8493" i="13" s="1"/>
  <c r="F8494" i="13" s="1"/>
  <c r="F8495" i="13" s="1"/>
  <c r="F8496" i="13" s="1"/>
  <c r="F8497" i="13" s="1"/>
  <c r="F8498" i="13" s="1"/>
  <c r="F8499" i="13" s="1"/>
  <c r="F8500" i="13" s="1"/>
  <c r="F8501" i="13" s="1"/>
  <c r="F8502" i="13" s="1"/>
  <c r="F8503" i="13" s="1"/>
  <c r="F8504" i="13" s="1"/>
  <c r="F8505" i="13" s="1"/>
  <c r="F8506" i="13" s="1"/>
  <c r="F8507" i="13" s="1"/>
  <c r="F8508" i="13" s="1"/>
  <c r="F8509" i="13" s="1"/>
  <c r="F8510" i="13" s="1"/>
  <c r="F8511" i="13" s="1"/>
  <c r="F8512" i="13" s="1"/>
  <c r="F8513" i="13" s="1"/>
  <c r="F8514" i="13" s="1"/>
  <c r="F8515" i="13" s="1"/>
  <c r="F8516" i="13" s="1"/>
  <c r="F8517" i="13" s="1"/>
  <c r="F8518" i="13" s="1"/>
  <c r="F8519" i="13" s="1"/>
  <c r="F8520" i="13" s="1"/>
  <c r="F8521" i="13" s="1"/>
  <c r="F8522" i="13" s="1"/>
  <c r="F8523" i="13" s="1"/>
  <c r="F8524" i="13" s="1"/>
  <c r="F8525" i="13" s="1"/>
  <c r="F8526" i="13" s="1"/>
  <c r="F8527" i="13" s="1"/>
  <c r="F8528" i="13" s="1"/>
  <c r="F8529" i="13" s="1"/>
  <c r="F8530" i="13" s="1"/>
  <c r="F8531" i="13" s="1"/>
  <c r="F8532" i="13" s="1"/>
  <c r="F8533" i="13" s="1"/>
  <c r="F8534" i="13" s="1"/>
  <c r="F8535" i="13" s="1"/>
  <c r="F8536" i="13" s="1"/>
  <c r="F8537" i="13" s="1"/>
  <c r="F8538" i="13" s="1"/>
  <c r="F8539" i="13" s="1"/>
  <c r="F8540" i="13" s="1"/>
  <c r="F8541" i="13" s="1"/>
  <c r="F8542" i="13" s="1"/>
  <c r="F8543" i="13" s="1"/>
  <c r="F8544" i="13" s="1"/>
  <c r="F8545" i="13" s="1"/>
  <c r="F8546" i="13" s="1"/>
  <c r="F8547" i="13" s="1"/>
  <c r="F8548" i="13" s="1"/>
  <c r="F8549" i="13" s="1"/>
  <c r="F8550" i="13" s="1"/>
  <c r="F8551" i="13" s="1"/>
  <c r="F8552" i="13" s="1"/>
  <c r="F8553" i="13" s="1"/>
  <c r="F8554" i="13" s="1"/>
  <c r="F8555" i="13" s="1"/>
  <c r="F8556" i="13" s="1"/>
  <c r="F8557" i="13" s="1"/>
  <c r="F8558" i="13" s="1"/>
  <c r="F8559" i="13" s="1"/>
  <c r="F8560" i="13" s="1"/>
  <c r="F8561" i="13" s="1"/>
  <c r="F8562" i="13" s="1"/>
  <c r="F8563" i="13" s="1"/>
  <c r="F8564" i="13" s="1"/>
  <c r="F8565" i="13" s="1"/>
  <c r="F8566" i="13" s="1"/>
  <c r="F8567" i="13" s="1"/>
  <c r="F8568" i="13" s="1"/>
  <c r="F8569" i="13" s="1"/>
  <c r="F8570" i="13" s="1"/>
  <c r="F8571" i="13" s="1"/>
  <c r="F8572" i="13" s="1"/>
  <c r="F8573" i="13" s="1"/>
  <c r="F8574" i="13" s="1"/>
  <c r="F8575" i="13" s="1"/>
  <c r="F8576" i="13" s="1"/>
  <c r="F8577" i="13" s="1"/>
  <c r="F8578" i="13" s="1"/>
  <c r="F8579" i="13" s="1"/>
  <c r="F8580" i="13" s="1"/>
  <c r="F8581" i="13" s="1"/>
  <c r="F8582" i="13" s="1"/>
  <c r="F8583" i="13" s="1"/>
  <c r="F8584" i="13" s="1"/>
  <c r="F8585" i="13" s="1"/>
  <c r="F8586" i="13" s="1"/>
  <c r="F8587" i="13" s="1"/>
  <c r="F8588" i="13" s="1"/>
  <c r="F8589" i="13" s="1"/>
  <c r="F8590" i="13" s="1"/>
  <c r="F8591" i="13" s="1"/>
  <c r="F8592" i="13" s="1"/>
  <c r="F8593" i="13" s="1"/>
  <c r="F8594" i="13" s="1"/>
  <c r="F8595" i="13" s="1"/>
  <c r="F8596" i="13" s="1"/>
  <c r="F8597" i="13" s="1"/>
  <c r="F8598" i="13" s="1"/>
  <c r="F8599" i="13" s="1"/>
  <c r="F8600" i="13" s="1"/>
  <c r="F8601" i="13" s="1"/>
  <c r="F8602" i="13" s="1"/>
  <c r="F8603" i="13" s="1"/>
  <c r="F8604" i="13" s="1"/>
  <c r="F8605" i="13" s="1"/>
  <c r="F8606" i="13" s="1"/>
  <c r="F8607" i="13" s="1"/>
  <c r="F8608" i="13" s="1"/>
  <c r="F8609" i="13" s="1"/>
  <c r="F8610" i="13" s="1"/>
  <c r="F8611" i="13" s="1"/>
  <c r="F8612" i="13" s="1"/>
  <c r="F8613" i="13" s="1"/>
  <c r="F8614" i="13" s="1"/>
  <c r="F8615" i="13" s="1"/>
  <c r="F8616" i="13" s="1"/>
  <c r="F8617" i="13" s="1"/>
  <c r="F8618" i="13" s="1"/>
  <c r="F8619" i="13" s="1"/>
  <c r="F8620" i="13" s="1"/>
  <c r="F8621" i="13" s="1"/>
  <c r="F8622" i="13" s="1"/>
  <c r="F8623" i="13" s="1"/>
  <c r="F8624" i="13" s="1"/>
  <c r="F8625" i="13" s="1"/>
  <c r="F8626" i="13" s="1"/>
  <c r="F8627" i="13" s="1"/>
  <c r="F8628" i="13" s="1"/>
  <c r="F8629" i="13" s="1"/>
  <c r="F8630" i="13" s="1"/>
  <c r="F8631" i="13" s="1"/>
  <c r="F8632" i="13" s="1"/>
  <c r="F8633" i="13" s="1"/>
  <c r="F8634" i="13" s="1"/>
  <c r="F8635" i="13" s="1"/>
  <c r="F8636" i="13" s="1"/>
  <c r="F8637" i="13" s="1"/>
  <c r="F8638" i="13" s="1"/>
  <c r="F8639" i="13" s="1"/>
  <c r="F8640" i="13" s="1"/>
  <c r="F8641" i="13" s="1"/>
  <c r="F8642" i="13" s="1"/>
  <c r="F8643" i="13" s="1"/>
  <c r="F8644" i="13" s="1"/>
  <c r="F8645" i="13" s="1"/>
  <c r="F8646" i="13" s="1"/>
  <c r="F8647" i="13" s="1"/>
  <c r="F8648" i="13" s="1"/>
  <c r="F8649" i="13" s="1"/>
  <c r="F8650" i="13" s="1"/>
  <c r="F8651" i="13" s="1"/>
  <c r="F8652" i="13" s="1"/>
  <c r="F8653" i="13" s="1"/>
  <c r="F8654" i="13" s="1"/>
  <c r="F8655" i="13" s="1"/>
  <c r="F8656" i="13" s="1"/>
  <c r="F8657" i="13" s="1"/>
  <c r="F8658" i="13" s="1"/>
  <c r="F8659" i="13" s="1"/>
  <c r="F8660" i="13" s="1"/>
  <c r="F8661" i="13" s="1"/>
  <c r="F8662" i="13" s="1"/>
  <c r="F8663" i="13" s="1"/>
  <c r="F8664" i="13" s="1"/>
  <c r="F8665" i="13" s="1"/>
  <c r="F8666" i="13" s="1"/>
  <c r="F8667" i="13" s="1"/>
  <c r="F8668" i="13" s="1"/>
  <c r="F8669" i="13" s="1"/>
  <c r="F8670" i="13" s="1"/>
  <c r="F8671" i="13" s="1"/>
  <c r="F8672" i="13" s="1"/>
  <c r="F8673" i="13" s="1"/>
  <c r="F8674" i="13" s="1"/>
  <c r="F8675" i="13" s="1"/>
  <c r="F8676" i="13" s="1"/>
  <c r="F8677" i="13" s="1"/>
  <c r="F8678" i="13" s="1"/>
  <c r="F8679" i="13" s="1"/>
  <c r="F8680" i="13" s="1"/>
  <c r="F8681" i="13" s="1"/>
  <c r="F8682" i="13" s="1"/>
  <c r="F8683" i="13" s="1"/>
  <c r="F8684" i="13" s="1"/>
  <c r="F8685" i="13" s="1"/>
  <c r="F8686" i="13" s="1"/>
  <c r="F8687" i="13" s="1"/>
  <c r="F8688" i="13" s="1"/>
  <c r="F8689" i="13" s="1"/>
  <c r="F8690" i="13" s="1"/>
  <c r="F8691" i="13" s="1"/>
  <c r="F8692" i="13" s="1"/>
  <c r="F8693" i="13" s="1"/>
  <c r="F8694" i="13" s="1"/>
  <c r="F8695" i="13" s="1"/>
  <c r="F8696" i="13" s="1"/>
  <c r="F8697" i="13" s="1"/>
  <c r="F8698" i="13" s="1"/>
  <c r="F8699" i="13" s="1"/>
  <c r="F8700" i="13" s="1"/>
  <c r="F8701" i="13" s="1"/>
  <c r="F8702" i="13" s="1"/>
  <c r="F8703" i="13" s="1"/>
  <c r="F8704" i="13" s="1"/>
  <c r="F8705" i="13" s="1"/>
  <c r="F8706" i="13" s="1"/>
  <c r="F8707" i="13" s="1"/>
  <c r="F8708" i="13" s="1"/>
  <c r="F8709" i="13" s="1"/>
  <c r="F8710" i="13" s="1"/>
  <c r="F8711" i="13" s="1"/>
  <c r="F8712" i="13" s="1"/>
  <c r="F8713" i="13" s="1"/>
  <c r="F8714" i="13" s="1"/>
  <c r="F8715" i="13" s="1"/>
  <c r="F8716" i="13" s="1"/>
  <c r="F8717" i="13" s="1"/>
  <c r="F8718" i="13" s="1"/>
  <c r="F8719" i="13" s="1"/>
  <c r="F8720" i="13" s="1"/>
  <c r="F8721" i="13" s="1"/>
  <c r="F8722" i="13" s="1"/>
  <c r="F8723" i="13" s="1"/>
  <c r="F8724" i="13" s="1"/>
  <c r="F8725" i="13" s="1"/>
  <c r="F8726" i="13" s="1"/>
  <c r="F8727" i="13" s="1"/>
  <c r="F8728" i="13" s="1"/>
  <c r="F8729" i="13" s="1"/>
  <c r="F8730" i="13" s="1"/>
  <c r="F8731" i="13" s="1"/>
  <c r="F8732" i="13" s="1"/>
  <c r="F8733" i="13" s="1"/>
  <c r="F8734" i="13" s="1"/>
  <c r="F8735" i="13" s="1"/>
  <c r="F8736" i="13" s="1"/>
  <c r="F8737" i="13" s="1"/>
  <c r="F8738" i="13" s="1"/>
  <c r="F8739" i="13" s="1"/>
  <c r="F8740" i="13" s="1"/>
  <c r="F8741" i="13" s="1"/>
  <c r="F8742" i="13" s="1"/>
  <c r="F8743" i="13" s="1"/>
  <c r="F8744" i="13" s="1"/>
  <c r="F8745" i="13" s="1"/>
  <c r="F8746" i="13" s="1"/>
  <c r="F8747" i="13" s="1"/>
  <c r="F8748" i="13" s="1"/>
  <c r="F8749" i="13" s="1"/>
  <c r="F8750" i="13" s="1"/>
  <c r="F8751" i="13" s="1"/>
  <c r="F8752" i="13" s="1"/>
  <c r="F8753" i="13" s="1"/>
  <c r="F8754" i="13" s="1"/>
  <c r="F8755" i="13" s="1"/>
  <c r="F8756" i="13" s="1"/>
  <c r="F8757" i="13" s="1"/>
  <c r="F8758" i="13" s="1"/>
  <c r="F8759" i="13" s="1"/>
  <c r="F8760" i="13" s="1"/>
  <c r="F8761" i="13" s="1"/>
  <c r="F8762" i="13" s="1"/>
  <c r="F8763" i="13" s="1"/>
  <c r="F8764" i="13" s="1"/>
  <c r="F8765" i="13" s="1"/>
  <c r="F8766" i="13" s="1"/>
  <c r="F8767" i="13" s="1"/>
  <c r="F8768" i="13" s="1"/>
  <c r="F8769" i="13" s="1"/>
  <c r="F8770" i="13" s="1"/>
  <c r="F8771" i="13" s="1"/>
  <c r="F8772" i="13" s="1"/>
  <c r="F8773" i="13" s="1"/>
  <c r="F8774" i="13" s="1"/>
  <c r="F8775" i="13" s="1"/>
  <c r="F8776" i="13" s="1"/>
  <c r="F8777" i="13" s="1"/>
  <c r="F8778" i="13" s="1"/>
  <c r="F8779" i="13" s="1"/>
  <c r="F8780" i="13" s="1"/>
  <c r="F8781" i="13" s="1"/>
  <c r="F8782" i="13" s="1"/>
  <c r="F8783" i="13" s="1"/>
  <c r="F8784" i="13" s="1"/>
  <c r="F8785" i="13" s="1"/>
  <c r="F8786" i="13" s="1"/>
  <c r="F8787" i="13" s="1"/>
  <c r="F8788" i="13" s="1"/>
  <c r="F8789" i="13" s="1"/>
  <c r="F8790" i="13" s="1"/>
  <c r="F8791" i="13" s="1"/>
  <c r="F8792" i="13" s="1"/>
  <c r="F8793" i="13" s="1"/>
  <c r="F8794" i="13" s="1"/>
  <c r="F8795" i="13" s="1"/>
  <c r="F8796" i="13" s="1"/>
  <c r="F8797" i="13" s="1"/>
  <c r="F8798" i="13" s="1"/>
  <c r="F8799" i="13" s="1"/>
  <c r="F8800" i="13" s="1"/>
  <c r="F8801" i="13" s="1"/>
  <c r="F8802" i="13" s="1"/>
  <c r="F8803" i="13" s="1"/>
  <c r="F8804" i="13" s="1"/>
  <c r="F8805" i="13" s="1"/>
  <c r="F8806" i="13" s="1"/>
  <c r="F8807" i="13" s="1"/>
  <c r="F8808" i="13" s="1"/>
  <c r="F8809" i="13" s="1"/>
  <c r="F8810" i="13" s="1"/>
  <c r="F8811" i="13" s="1"/>
  <c r="F8812" i="13" s="1"/>
  <c r="F8813" i="13" s="1"/>
  <c r="F8814" i="13" s="1"/>
  <c r="F8815" i="13" s="1"/>
  <c r="F8816" i="13" s="1"/>
  <c r="F8817" i="13" s="1"/>
  <c r="F8818" i="13" s="1"/>
  <c r="F8819" i="13" s="1"/>
  <c r="F8820" i="13" s="1"/>
  <c r="F8821" i="13" s="1"/>
  <c r="F8822" i="13" s="1"/>
  <c r="F8823" i="13" s="1"/>
  <c r="F8824" i="13" s="1"/>
  <c r="F8825" i="13" s="1"/>
  <c r="F8826" i="13" s="1"/>
  <c r="F8827" i="13" s="1"/>
  <c r="F8828" i="13" s="1"/>
  <c r="F8829" i="13" s="1"/>
  <c r="F8830" i="13" s="1"/>
  <c r="F8831" i="13" s="1"/>
  <c r="F8832" i="13" s="1"/>
  <c r="F8833" i="13" s="1"/>
  <c r="F8834" i="13" s="1"/>
  <c r="F8835" i="13" s="1"/>
  <c r="F8836" i="13" s="1"/>
  <c r="F8837" i="13" s="1"/>
  <c r="F8838" i="13" s="1"/>
  <c r="F8839" i="13" s="1"/>
  <c r="F8840" i="13" s="1"/>
  <c r="F8841" i="13" s="1"/>
  <c r="F8842" i="13" s="1"/>
  <c r="F8843" i="13" s="1"/>
  <c r="F8844" i="13" s="1"/>
  <c r="F8845" i="13" s="1"/>
  <c r="F8846" i="13" s="1"/>
  <c r="F8847" i="13" s="1"/>
  <c r="F8848" i="13" s="1"/>
  <c r="F8849" i="13" s="1"/>
  <c r="F8850" i="13" s="1"/>
  <c r="F8851" i="13" s="1"/>
  <c r="F8852" i="13" s="1"/>
  <c r="F8853" i="13" s="1"/>
  <c r="F8854" i="13" s="1"/>
  <c r="F8855" i="13" s="1"/>
  <c r="F8856" i="13" s="1"/>
  <c r="F8857" i="13" s="1"/>
  <c r="F8858" i="13" s="1"/>
  <c r="F8859" i="13" s="1"/>
  <c r="F8860" i="13" s="1"/>
  <c r="F8861" i="13" s="1"/>
  <c r="F8862" i="13" s="1"/>
  <c r="F8863" i="13" s="1"/>
  <c r="F8864" i="13" s="1"/>
  <c r="F8865" i="13" s="1"/>
  <c r="F8866" i="13" s="1"/>
  <c r="F8867" i="13" s="1"/>
  <c r="F8868" i="13" s="1"/>
  <c r="F8869" i="13" s="1"/>
  <c r="F8870" i="13" s="1"/>
  <c r="F8871" i="13" s="1"/>
  <c r="F8872" i="13" s="1"/>
  <c r="F8873" i="13" s="1"/>
  <c r="F8874" i="13" s="1"/>
  <c r="F8875" i="13" s="1"/>
  <c r="F8876" i="13" s="1"/>
  <c r="F8877" i="13" s="1"/>
  <c r="F8878" i="13" s="1"/>
  <c r="F8879" i="13" s="1"/>
  <c r="F8880" i="13" s="1"/>
  <c r="F8881" i="13" s="1"/>
  <c r="F8882" i="13" s="1"/>
  <c r="F8883" i="13" s="1"/>
  <c r="F8884" i="13" s="1"/>
  <c r="F8885" i="13" s="1"/>
  <c r="F8886" i="13" s="1"/>
  <c r="F8887" i="13" s="1"/>
  <c r="F8888" i="13" s="1"/>
  <c r="F8889" i="13" s="1"/>
  <c r="F8890" i="13" s="1"/>
  <c r="F8891" i="13" s="1"/>
  <c r="F8892" i="13" s="1"/>
  <c r="F8893" i="13" s="1"/>
  <c r="F8894" i="13" s="1"/>
  <c r="F8895" i="13" s="1"/>
  <c r="F8896" i="13" s="1"/>
  <c r="F8897" i="13" s="1"/>
  <c r="F8898" i="13" s="1"/>
  <c r="F8899" i="13" s="1"/>
  <c r="F8900" i="13" s="1"/>
  <c r="F8901" i="13" s="1"/>
  <c r="F8902" i="13" s="1"/>
  <c r="F8903" i="13" s="1"/>
  <c r="F8904" i="13" s="1"/>
  <c r="F8905" i="13" s="1"/>
  <c r="F8906" i="13" s="1"/>
  <c r="F8907" i="13" s="1"/>
  <c r="F8908" i="13" s="1"/>
  <c r="F8909" i="13" s="1"/>
  <c r="F8910" i="13" s="1"/>
  <c r="F8911" i="13" s="1"/>
  <c r="F8912" i="13" s="1"/>
  <c r="F8913" i="13" s="1"/>
  <c r="F8914" i="13" s="1"/>
  <c r="F8915" i="13" s="1"/>
  <c r="F8916" i="13" s="1"/>
  <c r="F8917" i="13" s="1"/>
  <c r="F8918" i="13" s="1"/>
  <c r="F8919" i="13" s="1"/>
  <c r="F8920" i="13" s="1"/>
  <c r="F8921" i="13" s="1"/>
  <c r="F8922" i="13" s="1"/>
  <c r="F8923" i="13" s="1"/>
  <c r="F8924" i="13" s="1"/>
  <c r="F8925" i="13" s="1"/>
  <c r="F8926" i="13" s="1"/>
  <c r="F8927" i="13" s="1"/>
  <c r="F8928" i="13" s="1"/>
  <c r="F8929" i="13" s="1"/>
  <c r="F8930" i="13" s="1"/>
  <c r="F8931" i="13" s="1"/>
  <c r="F8932" i="13" s="1"/>
  <c r="F8933" i="13" s="1"/>
  <c r="F8934" i="13" s="1"/>
  <c r="F8935" i="13" s="1"/>
  <c r="F8936" i="13" s="1"/>
  <c r="F8937" i="13" s="1"/>
  <c r="F8938" i="13" s="1"/>
  <c r="F8939" i="13" s="1"/>
  <c r="F8940" i="13" s="1"/>
  <c r="F8941" i="13" s="1"/>
  <c r="F8942" i="13" s="1"/>
  <c r="F8943" i="13" s="1"/>
  <c r="F8944" i="13" s="1"/>
  <c r="F8945" i="13" s="1"/>
  <c r="F8946" i="13" s="1"/>
  <c r="F8947" i="13" s="1"/>
  <c r="F8948" i="13" s="1"/>
  <c r="F8949" i="13" s="1"/>
  <c r="F8950" i="13" s="1"/>
  <c r="F8951" i="13" s="1"/>
  <c r="F8952" i="13" s="1"/>
  <c r="F8953" i="13" s="1"/>
  <c r="F8954" i="13" s="1"/>
  <c r="F8955" i="13" s="1"/>
  <c r="F8956" i="13" s="1"/>
  <c r="F8957" i="13" s="1"/>
  <c r="F8958" i="13" s="1"/>
  <c r="F8959" i="13" s="1"/>
  <c r="F8960" i="13" s="1"/>
  <c r="F8961" i="13" s="1"/>
  <c r="F8962" i="13" s="1"/>
  <c r="F8963" i="13" s="1"/>
  <c r="F8964" i="13" s="1"/>
  <c r="F8965" i="13" s="1"/>
  <c r="F8966" i="13" s="1"/>
  <c r="F8967" i="13" s="1"/>
  <c r="F8968" i="13" s="1"/>
  <c r="F8969" i="13" s="1"/>
  <c r="F8970" i="13" s="1"/>
  <c r="F8971" i="13" s="1"/>
  <c r="F8972" i="13" s="1"/>
  <c r="F8973" i="13" s="1"/>
  <c r="F8974" i="13" s="1"/>
  <c r="F8975" i="13" s="1"/>
  <c r="F8976" i="13" s="1"/>
  <c r="F8977" i="13" s="1"/>
  <c r="F8978" i="13" s="1"/>
  <c r="F8979" i="13" s="1"/>
  <c r="F8980" i="13" s="1"/>
  <c r="F8981" i="13" s="1"/>
  <c r="F8982" i="13" s="1"/>
  <c r="F8983" i="13" s="1"/>
  <c r="F8984" i="13" s="1"/>
  <c r="F8985" i="13" s="1"/>
  <c r="F8986" i="13" s="1"/>
  <c r="F8987" i="13" s="1"/>
  <c r="F8988" i="13" s="1"/>
  <c r="F8989" i="13" s="1"/>
  <c r="F8990" i="13" s="1"/>
  <c r="F8991" i="13" s="1"/>
  <c r="F8992" i="13" s="1"/>
  <c r="F8993" i="13" s="1"/>
  <c r="F8994" i="13" s="1"/>
  <c r="F8995" i="13" s="1"/>
  <c r="F8996" i="13" s="1"/>
  <c r="F8997" i="13" s="1"/>
  <c r="F8998" i="13" s="1"/>
  <c r="F8999" i="13" s="1"/>
  <c r="F9000" i="13" s="1"/>
  <c r="F9001" i="13" s="1"/>
  <c r="F9002" i="13" s="1"/>
  <c r="F9003" i="13" s="1"/>
  <c r="F9004" i="13" s="1"/>
  <c r="F9005" i="13" s="1"/>
  <c r="F9006" i="13" s="1"/>
  <c r="F9007" i="13" s="1"/>
  <c r="F9008" i="13" s="1"/>
  <c r="F9009" i="13" s="1"/>
  <c r="F9010" i="13" s="1"/>
  <c r="F9011" i="13" s="1"/>
  <c r="F9012" i="13" s="1"/>
  <c r="F9013" i="13" s="1"/>
  <c r="F9014" i="13" s="1"/>
  <c r="F9015" i="13" s="1"/>
  <c r="F9016" i="13" s="1"/>
  <c r="F9017" i="13" s="1"/>
  <c r="F9018" i="13" s="1"/>
  <c r="F9019" i="13" s="1"/>
  <c r="F9020" i="13" s="1"/>
  <c r="F9021" i="13" s="1"/>
  <c r="F9022" i="13" s="1"/>
  <c r="F9023" i="13" s="1"/>
  <c r="F9024" i="13" s="1"/>
  <c r="F9025" i="13" s="1"/>
  <c r="F9026" i="13" s="1"/>
  <c r="F9027" i="13" s="1"/>
  <c r="F9028" i="13" s="1"/>
  <c r="F9029" i="13" s="1"/>
  <c r="F9030" i="13" s="1"/>
  <c r="F9031" i="13" s="1"/>
  <c r="F9032" i="13" s="1"/>
  <c r="F9033" i="13" s="1"/>
  <c r="F9034" i="13" s="1"/>
  <c r="F9035" i="13" s="1"/>
  <c r="F9036" i="13" s="1"/>
  <c r="F9037" i="13" s="1"/>
  <c r="F9038" i="13" s="1"/>
  <c r="F9039" i="13" s="1"/>
  <c r="F9040" i="13" s="1"/>
  <c r="F9041" i="13" s="1"/>
  <c r="F9042" i="13" s="1"/>
  <c r="F9043" i="13" s="1"/>
  <c r="F9044" i="13" s="1"/>
  <c r="F9045" i="13" s="1"/>
  <c r="F9046" i="13" s="1"/>
  <c r="F9047" i="13" s="1"/>
  <c r="F9048" i="13" s="1"/>
  <c r="F9049" i="13" s="1"/>
  <c r="F9050" i="13" s="1"/>
  <c r="F9051" i="13" s="1"/>
  <c r="F9052" i="13" s="1"/>
  <c r="F9053" i="13" s="1"/>
  <c r="F9054" i="13" s="1"/>
  <c r="F9055" i="13" s="1"/>
  <c r="F9056" i="13" s="1"/>
  <c r="F9057" i="13" s="1"/>
  <c r="F9058" i="13" s="1"/>
  <c r="F9059" i="13" s="1"/>
  <c r="F9060" i="13" s="1"/>
  <c r="F9061" i="13" s="1"/>
  <c r="F9062" i="13" s="1"/>
  <c r="F9063" i="13" s="1"/>
  <c r="F9064" i="13" s="1"/>
  <c r="F9065" i="13" s="1"/>
  <c r="F9066" i="13" s="1"/>
  <c r="F9067" i="13" s="1"/>
  <c r="F9068" i="13" s="1"/>
  <c r="F9069" i="13" s="1"/>
  <c r="F9070" i="13" s="1"/>
  <c r="F9071" i="13" s="1"/>
  <c r="F9072" i="13" s="1"/>
  <c r="F9073" i="13" s="1"/>
  <c r="F9074" i="13" s="1"/>
  <c r="F9075" i="13" s="1"/>
  <c r="F9076" i="13" s="1"/>
  <c r="F9077" i="13" s="1"/>
  <c r="F9078" i="13" s="1"/>
  <c r="F9079" i="13" s="1"/>
  <c r="F9080" i="13" s="1"/>
  <c r="F9081" i="13" s="1"/>
  <c r="F9082" i="13" s="1"/>
  <c r="F9083" i="13" s="1"/>
  <c r="F9084" i="13" s="1"/>
  <c r="F9085" i="13" s="1"/>
  <c r="F9086" i="13" s="1"/>
  <c r="F9087" i="13" s="1"/>
  <c r="F9088" i="13" s="1"/>
  <c r="F9089" i="13" s="1"/>
  <c r="F9090" i="13" s="1"/>
  <c r="F9091" i="13" s="1"/>
  <c r="F9092" i="13" s="1"/>
  <c r="F9093" i="13" s="1"/>
  <c r="F9094" i="13" s="1"/>
  <c r="F9095" i="13" s="1"/>
  <c r="F9096" i="13" s="1"/>
  <c r="F9097" i="13" s="1"/>
  <c r="F9098" i="13" s="1"/>
  <c r="F9099" i="13" s="1"/>
  <c r="F9100" i="13" s="1"/>
  <c r="F9101" i="13" s="1"/>
  <c r="F9102" i="13" s="1"/>
  <c r="F9103" i="13" s="1"/>
  <c r="F9104" i="13" s="1"/>
  <c r="F9105" i="13" s="1"/>
  <c r="F9106" i="13" s="1"/>
  <c r="F9107" i="13" s="1"/>
  <c r="F9108" i="13" s="1"/>
  <c r="F9109" i="13" s="1"/>
  <c r="F9110" i="13" s="1"/>
  <c r="F9111" i="13" s="1"/>
  <c r="F9112" i="13" s="1"/>
  <c r="F9113" i="13" s="1"/>
  <c r="F9114" i="13" s="1"/>
  <c r="F9115" i="13" s="1"/>
  <c r="F9116" i="13" s="1"/>
  <c r="F9117" i="13" s="1"/>
  <c r="F9118" i="13" s="1"/>
  <c r="F9119" i="13" s="1"/>
  <c r="F9120" i="13" s="1"/>
  <c r="F9121" i="13" s="1"/>
  <c r="F9122" i="13" s="1"/>
  <c r="F9123" i="13" s="1"/>
  <c r="F9124" i="13" s="1"/>
  <c r="F9125" i="13" s="1"/>
  <c r="F9126" i="13" s="1"/>
  <c r="F9127" i="13" s="1"/>
  <c r="F9128" i="13" s="1"/>
  <c r="F9129" i="13" s="1"/>
  <c r="F9130" i="13" s="1"/>
  <c r="F9131" i="13" s="1"/>
  <c r="F9132" i="13" s="1"/>
  <c r="F9133" i="13" s="1"/>
  <c r="F9134" i="13" s="1"/>
  <c r="F9135" i="13" s="1"/>
  <c r="F9136" i="13" s="1"/>
  <c r="F9137" i="13" s="1"/>
  <c r="F9138" i="13" s="1"/>
  <c r="F9139" i="13" s="1"/>
  <c r="F9140" i="13" s="1"/>
  <c r="F9141" i="13" s="1"/>
  <c r="F9142" i="13" s="1"/>
  <c r="F9143" i="13" s="1"/>
  <c r="F9144" i="13" s="1"/>
  <c r="F9145" i="13" s="1"/>
  <c r="F9146" i="13" s="1"/>
  <c r="F9147" i="13" s="1"/>
  <c r="F9148" i="13" s="1"/>
  <c r="F9149" i="13" s="1"/>
  <c r="F9150" i="13" s="1"/>
  <c r="F9151" i="13" s="1"/>
  <c r="F9152" i="13" s="1"/>
  <c r="F9153" i="13" s="1"/>
  <c r="F9154" i="13" s="1"/>
  <c r="F9155" i="13" s="1"/>
  <c r="F9156" i="13" s="1"/>
  <c r="F9157" i="13" s="1"/>
  <c r="F9158" i="13" s="1"/>
  <c r="F9159" i="13" s="1"/>
  <c r="F9160" i="13" s="1"/>
  <c r="F9161" i="13" s="1"/>
  <c r="F9162" i="13" s="1"/>
  <c r="F9163" i="13" s="1"/>
  <c r="F9164" i="13" s="1"/>
  <c r="F9165" i="13" s="1"/>
  <c r="F9166" i="13" s="1"/>
  <c r="F9167" i="13" s="1"/>
  <c r="F9168" i="13" s="1"/>
  <c r="F9169" i="13" s="1"/>
  <c r="F9170" i="13" s="1"/>
  <c r="F9171" i="13" s="1"/>
  <c r="F9172" i="13" s="1"/>
  <c r="F9173" i="13" s="1"/>
  <c r="F9174" i="13" s="1"/>
  <c r="F9175" i="13" s="1"/>
  <c r="F9176" i="13" s="1"/>
  <c r="F9177" i="13" s="1"/>
  <c r="F9178" i="13" s="1"/>
  <c r="F9179" i="13" s="1"/>
  <c r="F9180" i="13" s="1"/>
  <c r="F9181" i="13" s="1"/>
  <c r="F9182" i="13" s="1"/>
  <c r="F9183" i="13" s="1"/>
  <c r="F9184" i="13" s="1"/>
  <c r="F9185" i="13" s="1"/>
  <c r="F9186" i="13" s="1"/>
  <c r="F9187" i="13" s="1"/>
  <c r="F9188" i="13" s="1"/>
  <c r="F9189" i="13" s="1"/>
  <c r="F9190" i="13" s="1"/>
  <c r="F9191" i="13" s="1"/>
  <c r="F9192" i="13" s="1"/>
  <c r="F9193" i="13" s="1"/>
  <c r="F9194" i="13" s="1"/>
  <c r="F9195" i="13" s="1"/>
  <c r="F9196" i="13" s="1"/>
  <c r="F9197" i="13" s="1"/>
  <c r="F9198" i="13" s="1"/>
  <c r="F9199" i="13" s="1"/>
  <c r="F9200" i="13" s="1"/>
  <c r="F9201" i="13" s="1"/>
  <c r="F9202" i="13" s="1"/>
  <c r="F9203" i="13" s="1"/>
  <c r="F9204" i="13" s="1"/>
  <c r="F9205" i="13" s="1"/>
  <c r="F9206" i="13" s="1"/>
  <c r="F9207" i="13" s="1"/>
  <c r="F9208" i="13" s="1"/>
  <c r="F9209" i="13" s="1"/>
  <c r="F9210" i="13" s="1"/>
  <c r="F9211" i="13" s="1"/>
  <c r="F9212" i="13" s="1"/>
  <c r="F9213" i="13" s="1"/>
  <c r="F9214" i="13" s="1"/>
  <c r="F9215" i="13" s="1"/>
  <c r="F9216" i="13" s="1"/>
  <c r="F9217" i="13" s="1"/>
  <c r="F9218" i="13" s="1"/>
  <c r="F9219" i="13" s="1"/>
  <c r="F9220" i="13" s="1"/>
  <c r="F9221" i="13" s="1"/>
  <c r="F9222" i="13" s="1"/>
  <c r="F9223" i="13" s="1"/>
  <c r="F9224" i="13" s="1"/>
  <c r="F9225" i="13" s="1"/>
  <c r="F9226" i="13" s="1"/>
  <c r="F9227" i="13" s="1"/>
  <c r="F9228" i="13" s="1"/>
  <c r="F9229" i="13" s="1"/>
  <c r="F9230" i="13" s="1"/>
  <c r="F9231" i="13" s="1"/>
  <c r="F9232" i="13" s="1"/>
  <c r="F9233" i="13" s="1"/>
  <c r="F9234" i="13" s="1"/>
  <c r="F9235" i="13" s="1"/>
  <c r="F9236" i="13" s="1"/>
  <c r="F9237" i="13" s="1"/>
  <c r="F9238" i="13" s="1"/>
  <c r="F9239" i="13" s="1"/>
  <c r="F9240" i="13" s="1"/>
  <c r="F9241" i="13" s="1"/>
  <c r="F9242" i="13" s="1"/>
  <c r="F9243" i="13" s="1"/>
  <c r="F9244" i="13" s="1"/>
  <c r="F9245" i="13" s="1"/>
  <c r="F9246" i="13" s="1"/>
  <c r="F9247" i="13" s="1"/>
  <c r="F9248" i="13" s="1"/>
  <c r="F9249" i="13" s="1"/>
  <c r="F9250" i="13" s="1"/>
  <c r="F9251" i="13" s="1"/>
  <c r="F9252" i="13" s="1"/>
  <c r="F9253" i="13" s="1"/>
  <c r="F9254" i="13" s="1"/>
  <c r="F9255" i="13" s="1"/>
  <c r="F9256" i="13" s="1"/>
  <c r="F9257" i="13" s="1"/>
  <c r="F9258" i="13" s="1"/>
  <c r="F9259" i="13" s="1"/>
  <c r="F9260" i="13" s="1"/>
  <c r="F9261" i="13" s="1"/>
  <c r="F9262" i="13" s="1"/>
  <c r="F9263" i="13" s="1"/>
  <c r="F9264" i="13" s="1"/>
  <c r="F9265" i="13" s="1"/>
  <c r="F9266" i="13" s="1"/>
  <c r="F9267" i="13" s="1"/>
  <c r="F9268" i="13" s="1"/>
  <c r="F9269" i="13" s="1"/>
  <c r="F9270" i="13" s="1"/>
  <c r="F9271" i="13" s="1"/>
  <c r="F9272" i="13" s="1"/>
  <c r="F9273" i="13" s="1"/>
  <c r="F9274" i="13" s="1"/>
  <c r="F9275" i="13" s="1"/>
  <c r="F9276" i="13" s="1"/>
  <c r="F9277" i="13" s="1"/>
  <c r="F9278" i="13" s="1"/>
  <c r="F9279" i="13" s="1"/>
  <c r="F9280" i="13" s="1"/>
  <c r="F9281" i="13" s="1"/>
  <c r="F9282" i="13" s="1"/>
  <c r="F9283" i="13" s="1"/>
  <c r="F9284" i="13" s="1"/>
  <c r="F9285" i="13" s="1"/>
  <c r="F9286" i="13" s="1"/>
  <c r="F9287" i="13" s="1"/>
  <c r="F9288" i="13" s="1"/>
  <c r="F9289" i="13" s="1"/>
  <c r="F9290" i="13" s="1"/>
  <c r="F9291" i="13" s="1"/>
  <c r="F9292" i="13" s="1"/>
  <c r="F9293" i="13" s="1"/>
  <c r="F9294" i="13" s="1"/>
  <c r="F9295" i="13" s="1"/>
  <c r="F9296" i="13" s="1"/>
  <c r="F9297" i="13" s="1"/>
  <c r="F9298" i="13" s="1"/>
  <c r="F9299" i="13" s="1"/>
  <c r="F9300" i="13" s="1"/>
  <c r="F9301" i="13" s="1"/>
  <c r="F9302" i="13" s="1"/>
  <c r="F9303" i="13" s="1"/>
  <c r="F9304" i="13" s="1"/>
  <c r="F9305" i="13" s="1"/>
  <c r="F9306" i="13" s="1"/>
  <c r="F9307" i="13" s="1"/>
  <c r="F9308" i="13" s="1"/>
  <c r="F9309" i="13" s="1"/>
  <c r="F9310" i="13" s="1"/>
  <c r="F9311" i="13" s="1"/>
  <c r="F9312" i="13" s="1"/>
  <c r="F9313" i="13" s="1"/>
  <c r="F9314" i="13" s="1"/>
  <c r="F9315" i="13" s="1"/>
  <c r="F9316" i="13" s="1"/>
  <c r="F9317" i="13" s="1"/>
  <c r="F9318" i="13" s="1"/>
  <c r="F9319" i="13" s="1"/>
  <c r="F9320" i="13" s="1"/>
  <c r="F9321" i="13" s="1"/>
  <c r="F9322" i="13" s="1"/>
  <c r="F9323" i="13" s="1"/>
  <c r="F9324" i="13" s="1"/>
  <c r="F9325" i="13" s="1"/>
  <c r="F9326" i="13" s="1"/>
  <c r="F9327" i="13" s="1"/>
  <c r="F9328" i="13" s="1"/>
  <c r="F9329" i="13" s="1"/>
  <c r="F9330" i="13" s="1"/>
  <c r="F9331" i="13" s="1"/>
  <c r="F9332" i="13" s="1"/>
  <c r="F9333" i="13" s="1"/>
  <c r="F9334" i="13" s="1"/>
  <c r="F9335" i="13" s="1"/>
  <c r="F9336" i="13" s="1"/>
  <c r="F9337" i="13" s="1"/>
  <c r="F9338" i="13" s="1"/>
  <c r="F9339" i="13" s="1"/>
  <c r="F9340" i="13" s="1"/>
  <c r="F9341" i="13" s="1"/>
  <c r="F9342" i="13" s="1"/>
  <c r="F9343" i="13" s="1"/>
  <c r="F9344" i="13" s="1"/>
  <c r="F9345" i="13" s="1"/>
  <c r="F9346" i="13" s="1"/>
  <c r="F9347" i="13" s="1"/>
  <c r="F9348" i="13" s="1"/>
  <c r="F9349" i="13" s="1"/>
  <c r="F9350" i="13" s="1"/>
  <c r="F9351" i="13" s="1"/>
  <c r="F9352" i="13" s="1"/>
  <c r="F9353" i="13" s="1"/>
  <c r="F9354" i="13" s="1"/>
  <c r="F9355" i="13" s="1"/>
  <c r="F9356" i="13" s="1"/>
  <c r="F9357" i="13" s="1"/>
  <c r="F9358" i="13" s="1"/>
  <c r="F9359" i="13" s="1"/>
  <c r="F9360" i="13" s="1"/>
  <c r="F9361" i="13" s="1"/>
  <c r="F9362" i="13" s="1"/>
  <c r="F9363" i="13" s="1"/>
  <c r="F9364" i="13" s="1"/>
  <c r="F9365" i="13" s="1"/>
  <c r="F9366" i="13" s="1"/>
  <c r="F9367" i="13" s="1"/>
  <c r="F9368" i="13" s="1"/>
  <c r="F9369" i="13" s="1"/>
  <c r="F9370" i="13" s="1"/>
  <c r="F9371" i="13" s="1"/>
  <c r="F9372" i="13" s="1"/>
  <c r="F9373" i="13" s="1"/>
  <c r="F9374" i="13" s="1"/>
  <c r="F9375" i="13" s="1"/>
  <c r="F9376" i="13" s="1"/>
  <c r="F9377" i="13" s="1"/>
  <c r="F9378" i="13" s="1"/>
  <c r="F9379" i="13" s="1"/>
  <c r="F9380" i="13" s="1"/>
  <c r="F9381" i="13" s="1"/>
  <c r="F9382" i="13" s="1"/>
  <c r="F9383" i="13" s="1"/>
  <c r="F9384" i="13" s="1"/>
  <c r="F9385" i="13" s="1"/>
  <c r="F9386" i="13" s="1"/>
  <c r="F9387" i="13" s="1"/>
  <c r="F9388" i="13" s="1"/>
  <c r="F9389" i="13" s="1"/>
  <c r="F9390" i="13" s="1"/>
  <c r="F9391" i="13" s="1"/>
  <c r="F9392" i="13" s="1"/>
  <c r="F9393" i="13" s="1"/>
  <c r="F9394" i="13" s="1"/>
  <c r="F9395" i="13" s="1"/>
  <c r="F9396" i="13" s="1"/>
  <c r="F9397" i="13" s="1"/>
  <c r="F9398" i="13" s="1"/>
  <c r="F9399" i="13" s="1"/>
  <c r="F9400" i="13" s="1"/>
  <c r="F9401" i="13" s="1"/>
  <c r="F9402" i="13" s="1"/>
  <c r="F9403" i="13" s="1"/>
  <c r="F9404" i="13" s="1"/>
  <c r="F9405" i="13" s="1"/>
  <c r="F9406" i="13" s="1"/>
  <c r="F9407" i="13" s="1"/>
  <c r="F9408" i="13" s="1"/>
  <c r="F9409" i="13" s="1"/>
  <c r="F9410" i="13" s="1"/>
  <c r="F9411" i="13" s="1"/>
  <c r="F9412" i="13" s="1"/>
  <c r="F9413" i="13" s="1"/>
  <c r="F9414" i="13" s="1"/>
  <c r="F9415" i="13" s="1"/>
  <c r="F9416" i="13" s="1"/>
  <c r="F9417" i="13" s="1"/>
  <c r="F9418" i="13" s="1"/>
  <c r="F9419" i="13" s="1"/>
  <c r="F9420" i="13" s="1"/>
  <c r="F9421" i="13" s="1"/>
  <c r="F9422" i="13" s="1"/>
  <c r="F9423" i="13" s="1"/>
  <c r="F9424" i="13" s="1"/>
  <c r="F9425" i="13" s="1"/>
  <c r="F9426" i="13" s="1"/>
  <c r="F9427" i="13" s="1"/>
  <c r="F9428" i="13" s="1"/>
  <c r="F9429" i="13" s="1"/>
  <c r="F9430" i="13" s="1"/>
  <c r="F9431" i="13" s="1"/>
  <c r="F9432" i="13" s="1"/>
  <c r="F9433" i="13" s="1"/>
  <c r="F9434" i="13" s="1"/>
  <c r="F9435" i="13" s="1"/>
  <c r="F9436" i="13" s="1"/>
  <c r="F9437" i="13" s="1"/>
  <c r="F9438" i="13" s="1"/>
  <c r="F9439" i="13" s="1"/>
  <c r="F9440" i="13" s="1"/>
  <c r="F9441" i="13" s="1"/>
  <c r="F9442" i="13" s="1"/>
  <c r="F9443" i="13" s="1"/>
  <c r="F9444" i="13" s="1"/>
  <c r="F9445" i="13" s="1"/>
  <c r="F9446" i="13" s="1"/>
  <c r="F9447" i="13" s="1"/>
  <c r="F9448" i="13" s="1"/>
  <c r="F9449" i="13" s="1"/>
  <c r="F9450" i="13" s="1"/>
  <c r="F9451" i="13" s="1"/>
  <c r="F9452" i="13" s="1"/>
  <c r="F9453" i="13" s="1"/>
  <c r="F9454" i="13" s="1"/>
  <c r="F9455" i="13" s="1"/>
  <c r="F9456" i="13" s="1"/>
  <c r="F9457" i="13" s="1"/>
  <c r="F9458" i="13" s="1"/>
  <c r="F9459" i="13" s="1"/>
  <c r="F9460" i="13" s="1"/>
  <c r="F9461" i="13" s="1"/>
  <c r="F9462" i="13" s="1"/>
  <c r="F9463" i="13" s="1"/>
  <c r="F9464" i="13" s="1"/>
  <c r="F9465" i="13" s="1"/>
  <c r="F9466" i="13" s="1"/>
  <c r="F9467" i="13" s="1"/>
  <c r="F9468" i="13" s="1"/>
  <c r="F9469" i="13" s="1"/>
  <c r="F9470" i="13" s="1"/>
  <c r="F9471" i="13" s="1"/>
  <c r="F9472" i="13" s="1"/>
  <c r="F9473" i="13" s="1"/>
  <c r="F9474" i="13" s="1"/>
  <c r="F9475" i="13" s="1"/>
  <c r="F9476" i="13" s="1"/>
  <c r="F9477" i="13" s="1"/>
  <c r="F9478" i="13" s="1"/>
  <c r="F9479" i="13" s="1"/>
  <c r="F9480" i="13" s="1"/>
  <c r="F9481" i="13" s="1"/>
  <c r="F9482" i="13" s="1"/>
  <c r="F9483" i="13" s="1"/>
  <c r="F9484" i="13" s="1"/>
  <c r="F9485" i="13" s="1"/>
  <c r="F9486" i="13" s="1"/>
  <c r="F9487" i="13" s="1"/>
  <c r="F9488" i="13" s="1"/>
  <c r="F9489" i="13" s="1"/>
  <c r="F9490" i="13" s="1"/>
  <c r="F9491" i="13" s="1"/>
  <c r="F9492" i="13" s="1"/>
  <c r="F9493" i="13" s="1"/>
  <c r="F9494" i="13" s="1"/>
  <c r="F9495" i="13" s="1"/>
  <c r="F9496" i="13" s="1"/>
  <c r="F9497" i="13" s="1"/>
  <c r="F9498" i="13" s="1"/>
  <c r="F9499" i="13" s="1"/>
  <c r="F9500" i="13" s="1"/>
  <c r="F9501" i="13" s="1"/>
  <c r="F9502" i="13" s="1"/>
  <c r="F9503" i="13" s="1"/>
  <c r="F9504" i="13" s="1"/>
  <c r="F9505" i="13" s="1"/>
  <c r="F9506" i="13" s="1"/>
  <c r="F9507" i="13" s="1"/>
  <c r="F9508" i="13" s="1"/>
  <c r="F9509" i="13" s="1"/>
  <c r="F9510" i="13" s="1"/>
  <c r="F9511" i="13" s="1"/>
  <c r="F9512" i="13" s="1"/>
  <c r="F9513" i="13" s="1"/>
  <c r="F9514" i="13" s="1"/>
  <c r="F9515" i="13" s="1"/>
  <c r="F9516" i="13" s="1"/>
  <c r="F9517" i="13" s="1"/>
  <c r="F9518" i="13" s="1"/>
  <c r="F9519" i="13" s="1"/>
  <c r="F9520" i="13" s="1"/>
  <c r="F9521" i="13" s="1"/>
  <c r="F9522" i="13" s="1"/>
  <c r="F9523" i="13" s="1"/>
  <c r="F9524" i="13" s="1"/>
  <c r="F9525" i="13" s="1"/>
  <c r="F9526" i="13" s="1"/>
  <c r="F9527" i="13" s="1"/>
  <c r="F9528" i="13" s="1"/>
  <c r="F9529" i="13" s="1"/>
  <c r="F9530" i="13" s="1"/>
  <c r="F9531" i="13" s="1"/>
  <c r="F9532" i="13" s="1"/>
  <c r="F9533" i="13" s="1"/>
  <c r="F9534" i="13" s="1"/>
  <c r="F9535" i="13" s="1"/>
  <c r="F9536" i="13" s="1"/>
  <c r="F9537" i="13" s="1"/>
  <c r="F9538" i="13" s="1"/>
  <c r="F9539" i="13" s="1"/>
  <c r="F9540" i="13" s="1"/>
  <c r="F9541" i="13" s="1"/>
  <c r="F9542" i="13" s="1"/>
  <c r="F9543" i="13" s="1"/>
  <c r="F9544" i="13" s="1"/>
  <c r="F9545" i="13" s="1"/>
  <c r="F9546" i="13" s="1"/>
  <c r="F9547" i="13" s="1"/>
  <c r="F9548" i="13" s="1"/>
  <c r="F9549" i="13" s="1"/>
  <c r="F9550" i="13" s="1"/>
  <c r="F9551" i="13" s="1"/>
  <c r="F9552" i="13" s="1"/>
  <c r="F9553" i="13" s="1"/>
  <c r="F9554" i="13" s="1"/>
  <c r="F9555" i="13" s="1"/>
  <c r="F9556" i="13" s="1"/>
  <c r="F9557" i="13" s="1"/>
  <c r="F9558" i="13" s="1"/>
  <c r="F9559" i="13" s="1"/>
  <c r="F9560" i="13" s="1"/>
  <c r="F9561" i="13" s="1"/>
  <c r="F9562" i="13" s="1"/>
  <c r="F9563" i="13" s="1"/>
  <c r="F9564" i="13" s="1"/>
  <c r="F9565" i="13" s="1"/>
  <c r="F9566" i="13" s="1"/>
  <c r="F9567" i="13" s="1"/>
  <c r="F9568" i="13" s="1"/>
  <c r="F9569" i="13" s="1"/>
  <c r="F9570" i="13" s="1"/>
  <c r="F9571" i="13" s="1"/>
  <c r="F9572" i="13" s="1"/>
  <c r="F9573" i="13" s="1"/>
  <c r="F9574" i="13" s="1"/>
  <c r="F9575" i="13" s="1"/>
  <c r="F9576" i="13" s="1"/>
  <c r="F9577" i="13" s="1"/>
  <c r="F9578" i="13" s="1"/>
  <c r="F9579" i="13" s="1"/>
  <c r="F9580" i="13" s="1"/>
  <c r="F9581" i="13" s="1"/>
  <c r="F9582" i="13" s="1"/>
  <c r="F9583" i="13" s="1"/>
  <c r="F9584" i="13" s="1"/>
  <c r="F9585" i="13" s="1"/>
  <c r="F9586" i="13" s="1"/>
  <c r="F9587" i="13" s="1"/>
  <c r="F9588" i="13" s="1"/>
  <c r="F9589" i="13" s="1"/>
  <c r="F9590" i="13" s="1"/>
  <c r="F9591" i="13" s="1"/>
  <c r="F9592" i="13" s="1"/>
  <c r="F9593" i="13" s="1"/>
  <c r="F9594" i="13" s="1"/>
  <c r="F9595" i="13" s="1"/>
  <c r="F9596" i="13" s="1"/>
  <c r="F9597" i="13" s="1"/>
  <c r="F9598" i="13" s="1"/>
  <c r="F9599" i="13" s="1"/>
  <c r="F9600" i="13" s="1"/>
  <c r="F9601" i="13" s="1"/>
  <c r="F9602" i="13" s="1"/>
  <c r="F9603" i="13" s="1"/>
  <c r="F9604" i="13" s="1"/>
  <c r="F9605" i="13" s="1"/>
  <c r="F9606" i="13" s="1"/>
  <c r="F9607" i="13" s="1"/>
  <c r="F9608" i="13" s="1"/>
  <c r="F9609" i="13" s="1"/>
  <c r="F9610" i="13" s="1"/>
  <c r="F9611" i="13" s="1"/>
  <c r="F9612" i="13" s="1"/>
  <c r="F9613" i="13" s="1"/>
  <c r="F9614" i="13" s="1"/>
  <c r="F9615" i="13" s="1"/>
  <c r="F9616" i="13" s="1"/>
  <c r="F9617" i="13" s="1"/>
  <c r="F9618" i="13" s="1"/>
  <c r="F9619" i="13" s="1"/>
  <c r="F9620" i="13" s="1"/>
  <c r="F9621" i="13" s="1"/>
  <c r="F9622" i="13" s="1"/>
  <c r="F9623" i="13" s="1"/>
  <c r="F9624" i="13" s="1"/>
  <c r="F9625" i="13" s="1"/>
  <c r="F9626" i="13" s="1"/>
  <c r="F9627" i="13" s="1"/>
  <c r="F9628" i="13" s="1"/>
  <c r="F9629" i="13" s="1"/>
  <c r="F9630" i="13" s="1"/>
  <c r="F9631" i="13" s="1"/>
  <c r="F9632" i="13" s="1"/>
  <c r="F9633" i="13" s="1"/>
  <c r="F9634" i="13" s="1"/>
  <c r="F9635" i="13" s="1"/>
  <c r="F9636" i="13" s="1"/>
  <c r="F9637" i="13" s="1"/>
  <c r="F9638" i="13" s="1"/>
  <c r="F9639" i="13" s="1"/>
  <c r="F9640" i="13" s="1"/>
  <c r="F9641" i="13" s="1"/>
  <c r="F9642" i="13" s="1"/>
  <c r="F9643" i="13" s="1"/>
  <c r="F9644" i="13" s="1"/>
  <c r="F9645" i="13" s="1"/>
  <c r="F9646" i="13" s="1"/>
  <c r="F9647" i="13" s="1"/>
  <c r="F9648" i="13" s="1"/>
  <c r="F9649" i="13" s="1"/>
  <c r="F9650" i="13" s="1"/>
  <c r="F9651" i="13" s="1"/>
  <c r="F9652" i="13" s="1"/>
  <c r="F9653" i="13" s="1"/>
  <c r="F9654" i="13" s="1"/>
  <c r="F9655" i="13" s="1"/>
  <c r="F9656" i="13" s="1"/>
  <c r="F9657" i="13" s="1"/>
  <c r="F9658" i="13" s="1"/>
  <c r="F9659" i="13" s="1"/>
  <c r="F9660" i="13" s="1"/>
  <c r="F9661" i="13" s="1"/>
  <c r="F9662" i="13" s="1"/>
  <c r="F9663" i="13" s="1"/>
  <c r="F9664" i="13" s="1"/>
  <c r="F9665" i="13" s="1"/>
  <c r="F9666" i="13" s="1"/>
  <c r="F9667" i="13" s="1"/>
  <c r="F9668" i="13" s="1"/>
  <c r="F9669" i="13" s="1"/>
  <c r="F9670" i="13" s="1"/>
  <c r="F9671" i="13" s="1"/>
  <c r="F9672" i="13" s="1"/>
  <c r="F9673" i="13" s="1"/>
  <c r="F9674" i="13" s="1"/>
  <c r="F9675" i="13" s="1"/>
  <c r="F9676" i="13" s="1"/>
  <c r="F9677" i="13" s="1"/>
  <c r="F9678" i="13" s="1"/>
  <c r="F9679" i="13" s="1"/>
  <c r="F9680" i="13" s="1"/>
  <c r="F9681" i="13" s="1"/>
  <c r="F9682" i="13" s="1"/>
  <c r="F9683" i="13" s="1"/>
  <c r="F9684" i="13" s="1"/>
  <c r="F9685" i="13" s="1"/>
  <c r="F9686" i="13" s="1"/>
  <c r="F9687" i="13" s="1"/>
  <c r="F9688" i="13" s="1"/>
  <c r="F9689" i="13" s="1"/>
  <c r="F9690" i="13" s="1"/>
  <c r="F9691" i="13" s="1"/>
  <c r="F9692" i="13" s="1"/>
  <c r="F9693" i="13" s="1"/>
  <c r="F9694" i="13" s="1"/>
  <c r="F9695" i="13" s="1"/>
  <c r="F9696" i="13" s="1"/>
  <c r="F9697" i="13" s="1"/>
  <c r="F9698" i="13" s="1"/>
  <c r="F9699" i="13" s="1"/>
  <c r="F9700" i="13" s="1"/>
  <c r="F9701" i="13" s="1"/>
  <c r="F9702" i="13" s="1"/>
  <c r="F9703" i="13" s="1"/>
  <c r="F9704" i="13" s="1"/>
  <c r="F9705" i="13" s="1"/>
  <c r="F9706" i="13" s="1"/>
  <c r="F9707" i="13" s="1"/>
  <c r="F9708" i="13" s="1"/>
  <c r="F9709" i="13" s="1"/>
  <c r="F9710" i="13" s="1"/>
  <c r="F9711" i="13" s="1"/>
  <c r="F9712" i="13" s="1"/>
  <c r="F9713" i="13" s="1"/>
  <c r="F9714" i="13" s="1"/>
  <c r="F9715" i="13" s="1"/>
  <c r="F9716" i="13" s="1"/>
  <c r="F9717" i="13" s="1"/>
  <c r="F9718" i="13" s="1"/>
  <c r="F9719" i="13" s="1"/>
  <c r="F9720" i="13" s="1"/>
  <c r="F9721" i="13" s="1"/>
  <c r="F9722" i="13" s="1"/>
  <c r="F9723" i="13" s="1"/>
  <c r="F9724" i="13" s="1"/>
  <c r="F9725" i="13" s="1"/>
  <c r="F9726" i="13" s="1"/>
  <c r="F9727" i="13" s="1"/>
  <c r="F9728" i="13" s="1"/>
  <c r="F9729" i="13" s="1"/>
  <c r="F9730" i="13" s="1"/>
  <c r="F9731" i="13" s="1"/>
  <c r="F9732" i="13" s="1"/>
  <c r="F9733" i="13" s="1"/>
  <c r="F9734" i="13" s="1"/>
  <c r="F9735" i="13" s="1"/>
  <c r="F9736" i="13" s="1"/>
  <c r="F9737" i="13" s="1"/>
  <c r="F9738" i="13" s="1"/>
  <c r="F9739" i="13" s="1"/>
  <c r="F9740" i="13" s="1"/>
  <c r="F9741" i="13" s="1"/>
  <c r="F9742" i="13" s="1"/>
  <c r="F9743" i="13" s="1"/>
  <c r="F9744" i="13" s="1"/>
  <c r="F9745" i="13" s="1"/>
  <c r="F9746" i="13" s="1"/>
  <c r="F9747" i="13" s="1"/>
  <c r="F9748" i="13" s="1"/>
  <c r="F9749" i="13" s="1"/>
  <c r="F9750" i="13" s="1"/>
  <c r="F9751" i="13" s="1"/>
  <c r="F9752" i="13" s="1"/>
  <c r="F9753" i="13" s="1"/>
  <c r="F9754" i="13" s="1"/>
  <c r="F9755" i="13" s="1"/>
  <c r="F9756" i="13" s="1"/>
  <c r="F9757" i="13" s="1"/>
  <c r="F9758" i="13" s="1"/>
  <c r="F9759" i="13" s="1"/>
  <c r="F9760" i="13" s="1"/>
  <c r="F9761" i="13" s="1"/>
  <c r="F9762" i="13" s="1"/>
  <c r="F9763" i="13" s="1"/>
  <c r="F9764" i="13" s="1"/>
  <c r="F9765" i="13" s="1"/>
  <c r="F9766" i="13" s="1"/>
  <c r="F9767" i="13" s="1"/>
  <c r="F9768" i="13" s="1"/>
  <c r="F9769" i="13" s="1"/>
  <c r="F9770" i="13" s="1"/>
  <c r="F9771" i="13" s="1"/>
  <c r="F9772" i="13" s="1"/>
  <c r="F9773" i="13" s="1"/>
  <c r="F9774" i="13" s="1"/>
  <c r="F9775" i="13" s="1"/>
  <c r="F9776" i="13" s="1"/>
  <c r="F9777" i="13" s="1"/>
  <c r="F9778" i="13" s="1"/>
  <c r="F9779" i="13" s="1"/>
  <c r="F9780" i="13" s="1"/>
  <c r="F9781" i="13" s="1"/>
  <c r="F9782" i="13" s="1"/>
  <c r="F9783" i="13" s="1"/>
  <c r="F9784" i="13" s="1"/>
  <c r="F9785" i="13" s="1"/>
  <c r="F9786" i="13" s="1"/>
  <c r="F9787" i="13" s="1"/>
  <c r="F9788" i="13" s="1"/>
  <c r="F9789" i="13" s="1"/>
  <c r="F9790" i="13" s="1"/>
  <c r="F9791" i="13" s="1"/>
  <c r="F9792" i="13" s="1"/>
  <c r="F9793" i="13" s="1"/>
  <c r="F9794" i="13" s="1"/>
  <c r="F9795" i="13" s="1"/>
  <c r="F9796" i="13" s="1"/>
  <c r="F9797" i="13" s="1"/>
  <c r="F9798" i="13" s="1"/>
  <c r="F9799" i="13" s="1"/>
  <c r="F9800" i="13" s="1"/>
  <c r="F9801" i="13" s="1"/>
  <c r="F9802" i="13" s="1"/>
  <c r="F9803" i="13" s="1"/>
  <c r="F9804" i="13" s="1"/>
  <c r="F9805" i="13" s="1"/>
  <c r="F9806" i="13" s="1"/>
  <c r="F9807" i="13" s="1"/>
  <c r="F9808" i="13" s="1"/>
  <c r="F9809" i="13" s="1"/>
  <c r="F9810" i="13" s="1"/>
  <c r="F9811" i="13" s="1"/>
  <c r="F9812" i="13" s="1"/>
  <c r="F9813" i="13" s="1"/>
  <c r="F9814" i="13" s="1"/>
  <c r="F9815" i="13" s="1"/>
  <c r="F9816" i="13" s="1"/>
  <c r="F9817" i="13" s="1"/>
  <c r="F9818" i="13" s="1"/>
  <c r="F9819" i="13" s="1"/>
  <c r="F9820" i="13" s="1"/>
  <c r="F9821" i="13" s="1"/>
  <c r="F9822" i="13" s="1"/>
  <c r="F9823" i="13" s="1"/>
  <c r="F9824" i="13" s="1"/>
  <c r="F9825" i="13" s="1"/>
  <c r="F9826" i="13" s="1"/>
  <c r="F9827" i="13" s="1"/>
  <c r="F9828" i="13" s="1"/>
  <c r="F9829" i="13" s="1"/>
  <c r="F9830" i="13" s="1"/>
  <c r="F9831" i="13" s="1"/>
  <c r="F9832" i="13" s="1"/>
  <c r="F9833" i="13" s="1"/>
  <c r="F9834" i="13" s="1"/>
  <c r="F9835" i="13" s="1"/>
  <c r="F9836" i="13" s="1"/>
  <c r="F9837" i="13" s="1"/>
  <c r="F9838" i="13" s="1"/>
  <c r="F9839" i="13" s="1"/>
  <c r="F9840" i="13" s="1"/>
  <c r="F9841" i="13" s="1"/>
  <c r="F9842" i="13" s="1"/>
  <c r="F9843" i="13" s="1"/>
  <c r="F9844" i="13" s="1"/>
  <c r="F9845" i="13" s="1"/>
  <c r="F9846" i="13" s="1"/>
  <c r="F9847" i="13" s="1"/>
  <c r="F9848" i="13" s="1"/>
  <c r="F9849" i="13" s="1"/>
  <c r="F9850" i="13" s="1"/>
  <c r="F9851" i="13" s="1"/>
  <c r="F9852" i="13" s="1"/>
  <c r="F9853" i="13" s="1"/>
  <c r="F9854" i="13" s="1"/>
  <c r="F9855" i="13" s="1"/>
  <c r="F9856" i="13" s="1"/>
  <c r="F9857" i="13" s="1"/>
  <c r="F9858" i="13" s="1"/>
  <c r="F9859" i="13" s="1"/>
  <c r="F9860" i="13" s="1"/>
  <c r="F9861" i="13" s="1"/>
  <c r="F9862" i="13" s="1"/>
  <c r="F9863" i="13" s="1"/>
  <c r="F9864" i="13" s="1"/>
  <c r="F9865" i="13" s="1"/>
  <c r="F9866" i="13" s="1"/>
  <c r="F9867" i="13" s="1"/>
  <c r="F9868" i="13" s="1"/>
  <c r="F9869" i="13" s="1"/>
  <c r="F9870" i="13" s="1"/>
  <c r="F9871" i="13" s="1"/>
  <c r="F9872" i="13" s="1"/>
  <c r="F9873" i="13" s="1"/>
  <c r="F9874" i="13" s="1"/>
  <c r="F9875" i="13" s="1"/>
  <c r="F9876" i="13" s="1"/>
  <c r="F9877" i="13" s="1"/>
  <c r="F9878" i="13" s="1"/>
  <c r="F9879" i="13" s="1"/>
  <c r="F9880" i="13" s="1"/>
  <c r="F9881" i="13" s="1"/>
  <c r="F9882" i="13" s="1"/>
  <c r="F9883" i="13" s="1"/>
  <c r="F9884" i="13" s="1"/>
  <c r="F9885" i="13" s="1"/>
  <c r="F9886" i="13" s="1"/>
  <c r="F9887" i="13" s="1"/>
  <c r="F9888" i="13" s="1"/>
  <c r="F9889" i="13" s="1"/>
  <c r="F9890" i="13" s="1"/>
  <c r="F9891" i="13" s="1"/>
  <c r="F9892" i="13" s="1"/>
  <c r="F9893" i="13" s="1"/>
  <c r="F9894" i="13" s="1"/>
  <c r="F9895" i="13" s="1"/>
  <c r="F9896" i="13" s="1"/>
  <c r="F9897" i="13" s="1"/>
  <c r="F9898" i="13" s="1"/>
  <c r="F9899" i="13" s="1"/>
  <c r="F9900" i="13" s="1"/>
  <c r="F9901" i="13" s="1"/>
  <c r="F9902" i="13" s="1"/>
  <c r="F9903" i="13" s="1"/>
  <c r="F9904" i="13" s="1"/>
  <c r="F9905" i="13" s="1"/>
  <c r="F9906" i="13" s="1"/>
  <c r="F9907" i="13" s="1"/>
  <c r="F9908" i="13" s="1"/>
  <c r="F9909" i="13" s="1"/>
  <c r="F9910" i="13" s="1"/>
  <c r="F9911" i="13" s="1"/>
  <c r="F9912" i="13" s="1"/>
  <c r="F9913" i="13" s="1"/>
  <c r="F9914" i="13" s="1"/>
  <c r="F9915" i="13" s="1"/>
  <c r="F9916" i="13" s="1"/>
  <c r="F9917" i="13" s="1"/>
  <c r="F9918" i="13" s="1"/>
  <c r="F9919" i="13" s="1"/>
  <c r="F9920" i="13" s="1"/>
  <c r="F9921" i="13" s="1"/>
  <c r="F9922" i="13" s="1"/>
  <c r="F9923" i="13" s="1"/>
  <c r="F9924" i="13" s="1"/>
  <c r="F9925" i="13" s="1"/>
  <c r="F9926" i="13" s="1"/>
  <c r="F9927" i="13" s="1"/>
  <c r="F9928" i="13" s="1"/>
  <c r="F9929" i="13" s="1"/>
  <c r="F9930" i="13" s="1"/>
  <c r="F9931" i="13" s="1"/>
  <c r="F9932" i="13" s="1"/>
  <c r="F9933" i="13" s="1"/>
  <c r="F9934" i="13" s="1"/>
  <c r="F9935" i="13" s="1"/>
  <c r="F9936" i="13" s="1"/>
  <c r="F9937" i="13" s="1"/>
  <c r="F9938" i="13" s="1"/>
  <c r="F9939" i="13" s="1"/>
  <c r="F9940" i="13" s="1"/>
  <c r="F9941" i="13" s="1"/>
  <c r="F9942" i="13" s="1"/>
  <c r="F9943" i="13" s="1"/>
  <c r="F9944" i="13" s="1"/>
  <c r="F9945" i="13" s="1"/>
  <c r="F9946" i="13" s="1"/>
  <c r="F9947" i="13" s="1"/>
  <c r="F9948" i="13" s="1"/>
  <c r="F9949" i="13" s="1"/>
  <c r="F9950" i="13" s="1"/>
  <c r="F9951" i="13" s="1"/>
  <c r="F9952" i="13" s="1"/>
  <c r="F9953" i="13" s="1"/>
  <c r="F9954" i="13" s="1"/>
  <c r="F9955" i="13" s="1"/>
  <c r="F9956" i="13" s="1"/>
  <c r="F9957" i="13" s="1"/>
  <c r="F9958" i="13" s="1"/>
  <c r="F9959" i="13" s="1"/>
  <c r="F9960" i="13" s="1"/>
  <c r="F9961" i="13" s="1"/>
  <c r="F9962" i="13" s="1"/>
  <c r="F9963" i="13" s="1"/>
  <c r="F9964" i="13" s="1"/>
  <c r="F9965" i="13" s="1"/>
  <c r="F9966" i="13" s="1"/>
  <c r="F9967" i="13" s="1"/>
  <c r="F9968" i="13" s="1"/>
  <c r="F9969" i="13" s="1"/>
  <c r="F9970" i="13" s="1"/>
  <c r="F9971" i="13" s="1"/>
  <c r="F9972" i="13" s="1"/>
  <c r="F9973" i="13" s="1"/>
  <c r="F9974" i="13" s="1"/>
  <c r="F9975" i="13" s="1"/>
  <c r="F9976" i="13" s="1"/>
  <c r="F9977" i="13" s="1"/>
  <c r="F9978" i="13" s="1"/>
  <c r="F9979" i="13" s="1"/>
  <c r="F9980" i="13" s="1"/>
  <c r="F9981" i="13" s="1"/>
  <c r="F9982" i="13" s="1"/>
  <c r="F9983" i="13" s="1"/>
  <c r="F9984" i="13" s="1"/>
  <c r="F9985" i="13" s="1"/>
  <c r="F9986" i="13" s="1"/>
  <c r="F9987" i="13" s="1"/>
  <c r="F9988" i="13" s="1"/>
  <c r="F9989" i="13" s="1"/>
  <c r="F9990" i="13" s="1"/>
  <c r="F9991" i="13" s="1"/>
  <c r="F9992" i="13" s="1"/>
  <c r="F9993" i="13" s="1"/>
  <c r="F9994" i="13" s="1"/>
  <c r="F9995" i="13" s="1"/>
  <c r="F9996" i="13" s="1"/>
  <c r="F9997" i="13" s="1"/>
  <c r="F9998" i="13" s="1"/>
  <c r="F9999" i="13" s="1"/>
  <c r="F10000" i="13" s="1"/>
  <c r="F10001" i="13" s="1"/>
  <c r="F10002" i="13" s="1"/>
  <c r="F10003" i="13" s="1"/>
  <c r="F10004" i="13" s="1"/>
  <c r="F10005" i="13" s="1"/>
  <c r="F10006" i="13" s="1"/>
  <c r="F10007" i="13" s="1"/>
  <c r="F10008" i="13" s="1"/>
  <c r="F10009" i="13" s="1"/>
  <c r="F10010" i="13" s="1"/>
  <c r="F10011" i="13" s="1"/>
  <c r="F10012" i="13" s="1"/>
  <c r="F10013" i="13" s="1"/>
  <c r="F10014" i="13" s="1"/>
  <c r="F10015" i="13" s="1"/>
  <c r="F10016" i="13" s="1"/>
  <c r="F10017" i="13" s="1"/>
  <c r="F10018" i="13" s="1"/>
  <c r="F10019" i="13" s="1"/>
  <c r="F10020" i="13" s="1"/>
  <c r="F10021" i="13" s="1"/>
  <c r="F10022" i="13" s="1"/>
  <c r="F10023" i="13" s="1"/>
  <c r="F10024" i="13" s="1"/>
  <c r="F10025" i="13" s="1"/>
  <c r="F10026" i="13" s="1"/>
  <c r="F10027" i="13" s="1"/>
  <c r="F10028" i="13" s="1"/>
  <c r="F10029" i="13" s="1"/>
  <c r="F10030" i="13" s="1"/>
  <c r="F10031" i="13" s="1"/>
  <c r="F10032" i="13" s="1"/>
  <c r="F10033" i="13" s="1"/>
  <c r="F10034" i="13" s="1"/>
  <c r="F10035" i="13" s="1"/>
  <c r="F10036" i="13" s="1"/>
  <c r="F10037" i="13" s="1"/>
  <c r="F10038" i="13" s="1"/>
  <c r="F10039" i="13" s="1"/>
  <c r="F10040" i="13" s="1"/>
  <c r="F10041" i="13" s="1"/>
  <c r="F10042" i="13" s="1"/>
  <c r="F10043" i="13" s="1"/>
  <c r="F10044" i="13" s="1"/>
  <c r="F10045" i="13" s="1"/>
  <c r="F10046" i="13" s="1"/>
  <c r="F10047" i="13" s="1"/>
  <c r="F10048" i="13" s="1"/>
  <c r="F10049" i="13" s="1"/>
  <c r="F10050" i="13" s="1"/>
  <c r="F10051" i="13" s="1"/>
  <c r="F10052" i="13" s="1"/>
  <c r="F10053" i="13" s="1"/>
  <c r="F10054" i="13" s="1"/>
  <c r="F10055" i="13" s="1"/>
  <c r="F10056" i="13" s="1"/>
  <c r="F10057" i="13" s="1"/>
  <c r="F10058" i="13" s="1"/>
  <c r="F10059" i="13" s="1"/>
  <c r="F10060" i="13" s="1"/>
  <c r="F10061" i="13" s="1"/>
  <c r="F10062" i="13" s="1"/>
  <c r="F10063" i="13" s="1"/>
  <c r="F10064" i="13" s="1"/>
  <c r="F10065" i="13" s="1"/>
  <c r="F10066" i="13" s="1"/>
  <c r="F10067" i="13" s="1"/>
  <c r="F10068" i="13" s="1"/>
  <c r="F10069" i="13" s="1"/>
  <c r="F10070" i="13" s="1"/>
  <c r="F10071" i="13" s="1"/>
  <c r="F10072" i="13" s="1"/>
  <c r="F10073" i="13" s="1"/>
  <c r="F10074" i="13" s="1"/>
  <c r="F10075" i="13" s="1"/>
  <c r="F10076" i="13" s="1"/>
  <c r="F10077" i="13" s="1"/>
  <c r="F10078" i="13" s="1"/>
  <c r="F10079" i="13" s="1"/>
  <c r="F10080" i="13" s="1"/>
  <c r="F10081" i="13" s="1"/>
  <c r="F10082" i="13" s="1"/>
  <c r="F10083" i="13" s="1"/>
  <c r="F10084" i="13" s="1"/>
  <c r="F10085" i="13" s="1"/>
  <c r="F10086" i="13" s="1"/>
  <c r="F10087" i="13" s="1"/>
  <c r="F10088" i="13" s="1"/>
  <c r="F10089" i="13" s="1"/>
  <c r="F10090" i="13" s="1"/>
  <c r="F10091" i="13" s="1"/>
  <c r="F10092" i="13" s="1"/>
  <c r="F10093" i="13" s="1"/>
  <c r="F10094" i="13" s="1"/>
  <c r="F10095" i="13" s="1"/>
  <c r="F10096" i="13" s="1"/>
  <c r="F10097" i="13" s="1"/>
  <c r="F10098" i="13" s="1"/>
  <c r="F10099" i="13" s="1"/>
  <c r="F10100" i="13" s="1"/>
  <c r="F10101" i="13" s="1"/>
  <c r="F10102" i="13" s="1"/>
  <c r="F10103" i="13" s="1"/>
  <c r="F10104" i="13" s="1"/>
  <c r="F10105" i="13" s="1"/>
  <c r="F10106" i="13" s="1"/>
  <c r="F10107" i="13" s="1"/>
  <c r="F10108" i="13" s="1"/>
  <c r="F10109" i="13" s="1"/>
  <c r="F10110" i="13" s="1"/>
  <c r="F10111" i="13" s="1"/>
  <c r="F10112" i="13" s="1"/>
  <c r="F10113" i="13" s="1"/>
  <c r="F10114" i="13" s="1"/>
  <c r="F10115" i="13" s="1"/>
  <c r="F10116" i="13" s="1"/>
  <c r="F10117" i="13" s="1"/>
  <c r="F10118" i="13" s="1"/>
  <c r="F10119" i="13" s="1"/>
  <c r="F10120" i="13" s="1"/>
  <c r="F10121" i="13" s="1"/>
  <c r="F10122" i="13" s="1"/>
  <c r="F10123" i="13" s="1"/>
  <c r="F10124" i="13" s="1"/>
  <c r="F10125" i="13" s="1"/>
  <c r="F10126" i="13" s="1"/>
  <c r="F10127" i="13" s="1"/>
  <c r="F10128" i="13" s="1"/>
  <c r="F10129" i="13" s="1"/>
  <c r="F10130" i="13" s="1"/>
  <c r="F10131" i="13" s="1"/>
  <c r="F10132" i="13" s="1"/>
  <c r="F10133" i="13" s="1"/>
  <c r="F10134" i="13" s="1"/>
  <c r="F10135" i="13" s="1"/>
  <c r="F10136" i="13" s="1"/>
  <c r="F10137" i="13" s="1"/>
  <c r="F10138" i="13" s="1"/>
  <c r="F10139" i="13" s="1"/>
  <c r="F10140" i="13" s="1"/>
  <c r="F10141" i="13" s="1"/>
  <c r="F10142" i="13" s="1"/>
  <c r="F10143" i="13" s="1"/>
  <c r="F10144" i="13" s="1"/>
  <c r="F10145" i="13" s="1"/>
  <c r="F10146" i="13" s="1"/>
  <c r="F10147" i="13" s="1"/>
  <c r="F10148" i="13" s="1"/>
  <c r="F10149" i="13" s="1"/>
  <c r="F10150" i="13" s="1"/>
  <c r="F10151" i="13" s="1"/>
  <c r="F10152" i="13" s="1"/>
  <c r="F10153" i="13" s="1"/>
  <c r="F10154" i="13" s="1"/>
  <c r="F10155" i="13" s="1"/>
  <c r="F10156" i="13" s="1"/>
  <c r="F10157" i="13" s="1"/>
  <c r="F10158" i="13" s="1"/>
  <c r="F10159" i="13" s="1"/>
  <c r="F10160" i="13" s="1"/>
  <c r="F10161" i="13" s="1"/>
  <c r="F10162" i="13" s="1"/>
  <c r="F10163" i="13" s="1"/>
  <c r="F10164" i="13" s="1"/>
  <c r="F10165" i="13" s="1"/>
  <c r="F10166" i="13" s="1"/>
  <c r="F10167" i="13" s="1"/>
  <c r="F10168" i="13" s="1"/>
  <c r="F10169" i="13" s="1"/>
  <c r="F10170" i="13" s="1"/>
  <c r="F10171" i="13" s="1"/>
  <c r="F10172" i="13" s="1"/>
  <c r="F10173" i="13" s="1"/>
  <c r="F10174" i="13" s="1"/>
  <c r="F10175" i="13" s="1"/>
  <c r="F10176" i="13" s="1"/>
  <c r="F10177" i="13" s="1"/>
  <c r="F10178" i="13" s="1"/>
  <c r="F10179" i="13" s="1"/>
  <c r="F10180" i="13" s="1"/>
  <c r="F10181" i="13" s="1"/>
  <c r="F10182" i="13" s="1"/>
  <c r="F10183" i="13" s="1"/>
  <c r="F10184" i="13" s="1"/>
  <c r="F10185" i="13" s="1"/>
  <c r="F10186" i="13" s="1"/>
  <c r="F10187" i="13" s="1"/>
  <c r="F10188" i="13" s="1"/>
  <c r="F10189" i="13" s="1"/>
  <c r="F10190" i="13" s="1"/>
  <c r="F10191" i="13" s="1"/>
  <c r="F10192" i="13" s="1"/>
  <c r="F10193" i="13" s="1"/>
  <c r="F10194" i="13" s="1"/>
  <c r="F10195" i="13" s="1"/>
  <c r="F10196" i="13" s="1"/>
  <c r="F10197" i="13" s="1"/>
  <c r="F10198" i="13" s="1"/>
  <c r="F10199" i="13" s="1"/>
  <c r="F10200" i="13" s="1"/>
  <c r="F10201" i="13" s="1"/>
  <c r="F10202" i="13" s="1"/>
  <c r="F10203" i="13" s="1"/>
  <c r="F10204" i="13" s="1"/>
  <c r="F10205" i="13" s="1"/>
  <c r="F10206" i="13" s="1"/>
  <c r="F10207" i="13" s="1"/>
  <c r="F10208" i="13" s="1"/>
  <c r="F10209" i="13" s="1"/>
  <c r="F10210" i="13" s="1"/>
  <c r="F10211" i="13" s="1"/>
  <c r="F10212" i="13" s="1"/>
  <c r="F10213" i="13" s="1"/>
  <c r="F10214" i="13" s="1"/>
  <c r="F10215" i="13" s="1"/>
  <c r="F10216" i="13" s="1"/>
  <c r="F10217" i="13" s="1"/>
  <c r="F10218" i="13" s="1"/>
  <c r="F10219" i="13" s="1"/>
  <c r="F10220" i="13" s="1"/>
  <c r="F10221" i="13" s="1"/>
  <c r="F10222" i="13" s="1"/>
  <c r="F10223" i="13" s="1"/>
  <c r="F10224" i="13" s="1"/>
  <c r="F10225" i="13" s="1"/>
  <c r="F10226" i="13" s="1"/>
  <c r="F10227" i="13" s="1"/>
  <c r="F10228" i="13" s="1"/>
  <c r="F10229" i="13" s="1"/>
  <c r="F10230" i="13" s="1"/>
  <c r="F10231" i="13" s="1"/>
  <c r="F10232" i="13" s="1"/>
  <c r="F10233" i="13" s="1"/>
  <c r="F10234" i="13" s="1"/>
  <c r="F10235" i="13" s="1"/>
  <c r="F10236" i="13" s="1"/>
  <c r="F10237" i="13" s="1"/>
  <c r="F10238" i="13" s="1"/>
  <c r="F10239" i="13" s="1"/>
  <c r="F10240" i="13" s="1"/>
  <c r="F10241" i="13" s="1"/>
  <c r="F10242" i="13" s="1"/>
  <c r="F10243" i="13" s="1"/>
  <c r="F10244" i="13" s="1"/>
  <c r="F10245" i="13" s="1"/>
  <c r="F10246" i="13" s="1"/>
  <c r="F10247" i="13" s="1"/>
  <c r="F10248" i="13" s="1"/>
  <c r="F10249" i="13" s="1"/>
  <c r="F10250" i="13" s="1"/>
  <c r="F10251" i="13" s="1"/>
  <c r="F10252" i="13" s="1"/>
  <c r="F10253" i="13" s="1"/>
  <c r="F10254" i="13" s="1"/>
  <c r="F10255" i="13" s="1"/>
  <c r="F10256" i="13" s="1"/>
  <c r="F10257" i="13" s="1"/>
  <c r="F10258" i="13" s="1"/>
  <c r="F10259" i="13" s="1"/>
  <c r="F10260" i="13" s="1"/>
  <c r="F10261" i="13" s="1"/>
  <c r="F10262" i="13" s="1"/>
  <c r="F10263" i="13" s="1"/>
  <c r="F10264" i="13" s="1"/>
  <c r="F10265" i="13" s="1"/>
  <c r="F10266" i="13" s="1"/>
  <c r="F10267" i="13" s="1"/>
  <c r="F10268" i="13" s="1"/>
  <c r="F10269" i="13" s="1"/>
  <c r="F10270" i="13" s="1"/>
  <c r="F10271" i="13" s="1"/>
  <c r="F10272" i="13" s="1"/>
  <c r="F10273" i="13" s="1"/>
  <c r="F10274" i="13" s="1"/>
  <c r="F10275" i="13" s="1"/>
  <c r="F10276" i="13" s="1"/>
  <c r="F10277" i="13" s="1"/>
  <c r="F10278" i="13" s="1"/>
  <c r="F10279" i="13" s="1"/>
  <c r="F10280" i="13" s="1"/>
  <c r="F10281" i="13" s="1"/>
  <c r="F10282" i="13" s="1"/>
  <c r="F10283" i="13" s="1"/>
  <c r="F10284" i="13" s="1"/>
  <c r="F10285" i="13" s="1"/>
  <c r="F10286" i="13" s="1"/>
  <c r="F10287" i="13" s="1"/>
  <c r="F10288" i="13" s="1"/>
  <c r="F10289" i="13" s="1"/>
  <c r="F10290" i="13" s="1"/>
  <c r="F10291" i="13" s="1"/>
  <c r="F10292" i="13" s="1"/>
  <c r="F10293" i="13" s="1"/>
  <c r="F10294" i="13" s="1"/>
  <c r="F10295" i="13" s="1"/>
  <c r="F10296" i="13" s="1"/>
  <c r="F10297" i="13" s="1"/>
  <c r="F10298" i="13" s="1"/>
  <c r="F10299" i="13" s="1"/>
  <c r="F10300" i="13" s="1"/>
  <c r="F10301" i="13" s="1"/>
  <c r="F10302" i="13" s="1"/>
  <c r="F10303" i="13" s="1"/>
  <c r="F10304" i="13" s="1"/>
  <c r="F10305" i="13" s="1"/>
  <c r="F10306" i="13" s="1"/>
  <c r="F10307" i="13" s="1"/>
  <c r="F10308" i="13" s="1"/>
  <c r="F10309" i="13" s="1"/>
  <c r="F10310" i="13" s="1"/>
  <c r="F10311" i="13" s="1"/>
  <c r="F10312" i="13" s="1"/>
  <c r="F10313" i="13" s="1"/>
  <c r="F10314" i="13" s="1"/>
  <c r="F10315" i="13" s="1"/>
  <c r="F10316" i="13" s="1"/>
  <c r="F10317" i="13" s="1"/>
  <c r="F10318" i="13" s="1"/>
  <c r="F10319" i="13" s="1"/>
  <c r="F10320" i="13" s="1"/>
  <c r="F10321" i="13" s="1"/>
  <c r="F10322" i="13" s="1"/>
  <c r="F10323" i="13" s="1"/>
  <c r="F10324" i="13" s="1"/>
  <c r="F10325" i="13" s="1"/>
  <c r="F10326" i="13" s="1"/>
  <c r="F10327" i="13" s="1"/>
  <c r="F10328" i="13" s="1"/>
  <c r="F10329" i="13" s="1"/>
  <c r="F10330" i="13" s="1"/>
  <c r="F10331" i="13" s="1"/>
  <c r="F10332" i="13" s="1"/>
  <c r="F10333" i="13" s="1"/>
  <c r="F10334" i="13" s="1"/>
  <c r="F10335" i="13" s="1"/>
  <c r="F10336" i="13" s="1"/>
  <c r="F10337" i="13" s="1"/>
  <c r="F10338" i="13" s="1"/>
  <c r="F10339" i="13" s="1"/>
  <c r="F10340" i="13" s="1"/>
  <c r="F10341" i="13" s="1"/>
  <c r="F10342" i="13" s="1"/>
  <c r="F10343" i="13" s="1"/>
  <c r="F10344" i="13" s="1"/>
  <c r="F10345" i="13" s="1"/>
  <c r="F10346" i="13" s="1"/>
  <c r="F10347" i="13" s="1"/>
  <c r="F10348" i="13" s="1"/>
  <c r="F10349" i="13" s="1"/>
  <c r="F10350" i="13" s="1"/>
  <c r="F10351" i="13" s="1"/>
  <c r="F10352" i="13" s="1"/>
  <c r="F10353" i="13" s="1"/>
  <c r="F10354" i="13" s="1"/>
  <c r="F10355" i="13" s="1"/>
  <c r="F10356" i="13" s="1"/>
  <c r="F10357" i="13" s="1"/>
  <c r="F10358" i="13" s="1"/>
  <c r="F10359" i="13" s="1"/>
  <c r="F10360" i="13" s="1"/>
  <c r="F10361" i="13" s="1"/>
  <c r="F10362" i="13" s="1"/>
  <c r="F10363" i="13" s="1"/>
  <c r="F10364" i="13" s="1"/>
  <c r="F10365" i="13" s="1"/>
  <c r="F10366" i="13" s="1"/>
  <c r="F10367" i="13" s="1"/>
  <c r="F10368" i="13" s="1"/>
  <c r="F10369" i="13" s="1"/>
  <c r="F10370" i="13" s="1"/>
  <c r="F10371" i="13" s="1"/>
  <c r="F10372" i="13" s="1"/>
  <c r="F10373" i="13" s="1"/>
  <c r="F10374" i="13" s="1"/>
  <c r="F10375" i="13" s="1"/>
  <c r="F10376" i="13" s="1"/>
  <c r="F10377" i="13" s="1"/>
  <c r="F10378" i="13" s="1"/>
  <c r="F10379" i="13" s="1"/>
  <c r="F10380" i="13" s="1"/>
  <c r="F10381" i="13" s="1"/>
  <c r="F10382" i="13" s="1"/>
  <c r="F10383" i="13" s="1"/>
  <c r="F10384" i="13" s="1"/>
  <c r="F10385" i="13" s="1"/>
  <c r="F10386" i="13" s="1"/>
  <c r="F10387" i="13" s="1"/>
  <c r="F10388" i="13" s="1"/>
  <c r="F10389" i="13" s="1"/>
  <c r="F10390" i="13" s="1"/>
  <c r="F10391" i="13" s="1"/>
  <c r="F10392" i="13" s="1"/>
  <c r="F10393" i="13" s="1"/>
  <c r="F10394" i="13" s="1"/>
  <c r="F10395" i="13" s="1"/>
  <c r="F10396" i="13" s="1"/>
  <c r="F10397" i="13" s="1"/>
  <c r="F10398" i="13" s="1"/>
  <c r="F10399" i="13" s="1"/>
  <c r="F10400" i="13" s="1"/>
  <c r="F10401" i="13" s="1"/>
  <c r="F10402" i="13" s="1"/>
  <c r="F10403" i="13" s="1"/>
  <c r="F10404" i="13" s="1"/>
  <c r="F10405" i="13" s="1"/>
  <c r="F10406" i="13" s="1"/>
  <c r="F10407" i="13" s="1"/>
  <c r="F10408" i="13" s="1"/>
  <c r="F10409" i="13" s="1"/>
  <c r="F10410" i="13" s="1"/>
  <c r="F10411" i="13" s="1"/>
  <c r="F10412" i="13" s="1"/>
  <c r="F10413" i="13" s="1"/>
  <c r="F10414" i="13" s="1"/>
  <c r="F10415" i="13" s="1"/>
  <c r="F10416" i="13" s="1"/>
  <c r="F10417" i="13" s="1"/>
  <c r="F10418" i="13" s="1"/>
  <c r="F10419" i="13" s="1"/>
  <c r="F10420" i="13" s="1"/>
  <c r="F10421" i="13" s="1"/>
  <c r="F10422" i="13" s="1"/>
  <c r="F10423" i="13" s="1"/>
  <c r="F10424" i="13" s="1"/>
  <c r="F10425" i="13" s="1"/>
  <c r="F10426" i="13" s="1"/>
  <c r="F10427" i="13" s="1"/>
  <c r="F10428" i="13" s="1"/>
  <c r="F10429" i="13" s="1"/>
  <c r="F10430" i="13" s="1"/>
  <c r="F10431" i="13" s="1"/>
  <c r="F10432" i="13" s="1"/>
  <c r="F10433" i="13" s="1"/>
  <c r="F10434" i="13" s="1"/>
  <c r="F10435" i="13" s="1"/>
  <c r="F10436" i="13" s="1"/>
  <c r="F10437" i="13" s="1"/>
  <c r="F10438" i="13" s="1"/>
  <c r="F10439" i="13" s="1"/>
  <c r="F10440" i="13" s="1"/>
  <c r="F10441" i="13" s="1"/>
  <c r="F10442" i="13" s="1"/>
  <c r="F10443" i="13" s="1"/>
  <c r="F10444" i="13" s="1"/>
  <c r="F10445" i="13" s="1"/>
  <c r="F10446" i="13" s="1"/>
  <c r="F10447" i="13" s="1"/>
  <c r="F10448" i="13" s="1"/>
  <c r="F10449" i="13" s="1"/>
  <c r="F10450" i="13" s="1"/>
  <c r="F10451" i="13" s="1"/>
  <c r="F10452" i="13" s="1"/>
  <c r="F10453" i="13" s="1"/>
  <c r="F10454" i="13" s="1"/>
  <c r="F10455" i="13" s="1"/>
  <c r="F10456" i="13" s="1"/>
  <c r="F10457" i="13" s="1"/>
  <c r="F10458" i="13" s="1"/>
  <c r="F10459" i="13" s="1"/>
  <c r="F10460" i="13" s="1"/>
  <c r="F10461" i="13" s="1"/>
  <c r="F10462" i="13" s="1"/>
  <c r="F10463" i="13" s="1"/>
  <c r="F10464" i="13" s="1"/>
  <c r="F10465" i="13" s="1"/>
  <c r="F10466" i="13" s="1"/>
  <c r="F10467" i="13" s="1"/>
  <c r="F10468" i="13" s="1"/>
  <c r="F10469" i="13" s="1"/>
  <c r="F10470" i="13" s="1"/>
  <c r="F10471" i="13" s="1"/>
  <c r="F10472" i="13" s="1"/>
  <c r="F10473" i="13" s="1"/>
  <c r="F10474" i="13" s="1"/>
  <c r="F10475" i="13" s="1"/>
  <c r="F10476" i="13" s="1"/>
  <c r="F10477" i="13" s="1"/>
  <c r="F10478" i="13" s="1"/>
  <c r="F10479" i="13" s="1"/>
  <c r="F10480" i="13" s="1"/>
  <c r="F10481" i="13" s="1"/>
  <c r="F10482" i="13" s="1"/>
  <c r="F10483" i="13" s="1"/>
  <c r="F10484" i="13" s="1"/>
  <c r="F10485" i="13" s="1"/>
  <c r="F10486" i="13" s="1"/>
  <c r="F10487" i="13" s="1"/>
  <c r="F10488" i="13" s="1"/>
  <c r="F10489" i="13" s="1"/>
  <c r="F10490" i="13" s="1"/>
  <c r="F10491" i="13" s="1"/>
  <c r="F10492" i="13" s="1"/>
  <c r="F10493" i="13" s="1"/>
  <c r="F10494" i="13" s="1"/>
  <c r="F10495" i="13" s="1"/>
  <c r="F10496" i="13" s="1"/>
  <c r="F10497" i="13" s="1"/>
  <c r="F10498" i="13" s="1"/>
  <c r="F10499" i="13" s="1"/>
  <c r="F10500" i="13" s="1"/>
  <c r="F10501" i="13" s="1"/>
  <c r="F10502" i="13" s="1"/>
  <c r="F10503" i="13" s="1"/>
  <c r="F10504" i="13" s="1"/>
  <c r="F10505" i="13" s="1"/>
  <c r="F10506" i="13" s="1"/>
  <c r="F10507" i="13" s="1"/>
  <c r="F10508" i="13" s="1"/>
  <c r="F10509" i="13" s="1"/>
  <c r="F10510" i="13" s="1"/>
  <c r="F10511" i="13" s="1"/>
  <c r="F10512" i="13" s="1"/>
  <c r="F10513" i="13" s="1"/>
  <c r="F10514" i="13" s="1"/>
  <c r="F10515" i="13" s="1"/>
  <c r="F10516" i="13" s="1"/>
  <c r="F10517" i="13" s="1"/>
  <c r="F10518" i="13" s="1"/>
  <c r="F10519" i="13" s="1"/>
  <c r="F10520" i="13" s="1"/>
  <c r="F10521" i="13" s="1"/>
  <c r="F10522" i="13" s="1"/>
  <c r="F10523" i="13" s="1"/>
  <c r="F10524" i="13" s="1"/>
  <c r="F10525" i="13" s="1"/>
  <c r="F10526" i="13" s="1"/>
  <c r="F10527" i="13" s="1"/>
  <c r="F10528" i="13" s="1"/>
  <c r="F10529" i="13" s="1"/>
  <c r="F10530" i="13" s="1"/>
  <c r="F10531" i="13" s="1"/>
  <c r="F10532" i="13" s="1"/>
  <c r="F10533" i="13" s="1"/>
  <c r="F10534" i="13" s="1"/>
  <c r="F10535" i="13" s="1"/>
  <c r="F10536" i="13" s="1"/>
  <c r="F10537" i="13" s="1"/>
  <c r="F10538" i="13" s="1"/>
  <c r="F10539" i="13" s="1"/>
  <c r="F10540" i="13" s="1"/>
  <c r="F10541" i="13" s="1"/>
  <c r="F10542" i="13" s="1"/>
  <c r="F10543" i="13" s="1"/>
  <c r="F10544" i="13" s="1"/>
  <c r="F10545" i="13" s="1"/>
  <c r="F10546" i="13" s="1"/>
  <c r="F10547" i="13" s="1"/>
  <c r="F10548" i="13" s="1"/>
  <c r="F10549" i="13" s="1"/>
  <c r="F10550" i="13" s="1"/>
  <c r="F10551" i="13" s="1"/>
  <c r="F10552" i="13" s="1"/>
  <c r="F10553" i="13" s="1"/>
  <c r="F10554" i="13" s="1"/>
  <c r="F10555" i="13" s="1"/>
  <c r="F10556" i="13" s="1"/>
  <c r="F10557" i="13" s="1"/>
  <c r="F10558" i="13" s="1"/>
  <c r="F10559" i="13" s="1"/>
  <c r="F10560" i="13" s="1"/>
  <c r="F10561" i="13" s="1"/>
  <c r="F10562" i="13" s="1"/>
  <c r="F10563" i="13" s="1"/>
  <c r="F10564" i="13" s="1"/>
  <c r="F10565" i="13" s="1"/>
  <c r="F10566" i="13" s="1"/>
  <c r="F10567" i="13" s="1"/>
  <c r="F10568" i="13" s="1"/>
  <c r="F10569" i="13" s="1"/>
  <c r="F10570" i="13" s="1"/>
  <c r="F10571" i="13" s="1"/>
  <c r="F10572" i="13" s="1"/>
  <c r="F10573" i="13" s="1"/>
  <c r="F10574" i="13" s="1"/>
  <c r="F10575" i="13" s="1"/>
  <c r="F10576" i="13" s="1"/>
  <c r="F10577" i="13" s="1"/>
  <c r="F10578" i="13" s="1"/>
  <c r="F10579" i="13" s="1"/>
  <c r="F10580" i="13" s="1"/>
  <c r="F10581" i="13" s="1"/>
  <c r="F10582" i="13" s="1"/>
  <c r="F10583" i="13" s="1"/>
  <c r="F10584" i="13" s="1"/>
  <c r="F10585" i="13" s="1"/>
  <c r="F10586" i="13" s="1"/>
  <c r="F10587" i="13" s="1"/>
  <c r="F10588" i="13" s="1"/>
  <c r="F10589" i="13" s="1"/>
  <c r="F10590" i="13" s="1"/>
  <c r="F10591" i="13" s="1"/>
  <c r="F10592" i="13" s="1"/>
  <c r="F10593" i="13" s="1"/>
  <c r="F10594" i="13" s="1"/>
  <c r="F10595" i="13" s="1"/>
  <c r="F10596" i="13" s="1"/>
  <c r="F10597" i="13" s="1"/>
  <c r="F10598" i="13" s="1"/>
  <c r="F10599" i="13" s="1"/>
  <c r="F10600" i="13" s="1"/>
  <c r="F10601" i="13" s="1"/>
  <c r="F10602" i="13" s="1"/>
  <c r="F10603" i="13" s="1"/>
  <c r="F10604" i="13" s="1"/>
  <c r="F10605" i="13" s="1"/>
  <c r="F10606" i="13" s="1"/>
  <c r="F10607" i="13" s="1"/>
  <c r="F10608" i="13" s="1"/>
  <c r="F10609" i="13" s="1"/>
  <c r="F10610" i="13" s="1"/>
  <c r="F10611" i="13" s="1"/>
  <c r="F10612" i="13" s="1"/>
  <c r="F10613" i="13" s="1"/>
  <c r="F10614" i="13" s="1"/>
  <c r="F10615" i="13" s="1"/>
  <c r="F10616" i="13" s="1"/>
  <c r="F10617" i="13" s="1"/>
  <c r="F10618" i="13" s="1"/>
  <c r="F10619" i="13" s="1"/>
  <c r="F10620" i="13" s="1"/>
  <c r="F10621" i="13" s="1"/>
  <c r="F10622" i="13" s="1"/>
  <c r="F10623" i="13" s="1"/>
  <c r="F10624" i="13" s="1"/>
  <c r="F10625" i="13" s="1"/>
  <c r="F10626" i="13" s="1"/>
  <c r="F10627" i="13" s="1"/>
  <c r="F10628" i="13" s="1"/>
  <c r="F10629" i="13" s="1"/>
  <c r="F10630" i="13" s="1"/>
  <c r="F10631" i="13" s="1"/>
  <c r="F10632" i="13" s="1"/>
  <c r="F10633" i="13" s="1"/>
  <c r="F10634" i="13" s="1"/>
  <c r="F10635" i="13" s="1"/>
  <c r="F10636" i="13" s="1"/>
  <c r="F10637" i="13" s="1"/>
  <c r="F10638" i="13" s="1"/>
  <c r="F10639" i="13" s="1"/>
  <c r="F10640" i="13" s="1"/>
  <c r="F10641" i="13" s="1"/>
  <c r="F10642" i="13" s="1"/>
  <c r="F10643" i="13" s="1"/>
  <c r="F10644" i="13" s="1"/>
  <c r="F10645" i="13" s="1"/>
  <c r="F10646" i="13" s="1"/>
  <c r="F10647" i="13" s="1"/>
  <c r="F10648" i="13" s="1"/>
  <c r="F10649" i="13" s="1"/>
  <c r="F10650" i="13" s="1"/>
  <c r="F10651" i="13" s="1"/>
  <c r="F10652" i="13" s="1"/>
  <c r="F10653" i="13" s="1"/>
  <c r="F10654" i="13" s="1"/>
  <c r="F10655" i="13" s="1"/>
  <c r="F10656" i="13" s="1"/>
  <c r="F10657" i="13" s="1"/>
  <c r="F10658" i="13" s="1"/>
  <c r="F10659" i="13" s="1"/>
  <c r="F10660" i="13" s="1"/>
  <c r="F10661" i="13" s="1"/>
  <c r="F10662" i="13" s="1"/>
  <c r="F10663" i="13" s="1"/>
  <c r="F10664" i="13" s="1"/>
  <c r="F10665" i="13" s="1"/>
  <c r="F10666" i="13" s="1"/>
  <c r="F10667" i="13" s="1"/>
  <c r="F10668" i="13" s="1"/>
  <c r="F10669" i="13" s="1"/>
  <c r="F10670" i="13" s="1"/>
  <c r="F10671" i="13" s="1"/>
  <c r="F10672" i="13" s="1"/>
  <c r="F10673" i="13" s="1"/>
  <c r="F10674" i="13" s="1"/>
  <c r="F10675" i="13" s="1"/>
  <c r="F10676" i="13" s="1"/>
  <c r="F10677" i="13" s="1"/>
  <c r="F10678" i="13" s="1"/>
  <c r="F10679" i="13" s="1"/>
  <c r="F10680" i="13" s="1"/>
  <c r="F10681" i="13" s="1"/>
  <c r="F10682" i="13" s="1"/>
  <c r="F10683" i="13" s="1"/>
  <c r="F10684" i="13" s="1"/>
  <c r="F10685" i="13" s="1"/>
  <c r="F10686" i="13" s="1"/>
  <c r="F10687" i="13" s="1"/>
  <c r="F10688" i="13" s="1"/>
  <c r="F10689" i="13" s="1"/>
  <c r="F10690" i="13" s="1"/>
  <c r="F10691" i="13" s="1"/>
  <c r="F10692" i="13" s="1"/>
  <c r="F10693" i="13" s="1"/>
  <c r="F10694" i="13" s="1"/>
  <c r="F10695" i="13" s="1"/>
  <c r="F10696" i="13" s="1"/>
  <c r="F10697" i="13" s="1"/>
  <c r="F10698" i="13" s="1"/>
  <c r="F10699" i="13" s="1"/>
  <c r="F10700" i="13" s="1"/>
  <c r="F10701" i="13" s="1"/>
  <c r="F10702" i="13" s="1"/>
  <c r="F10703" i="13" s="1"/>
  <c r="F10704" i="13" s="1"/>
  <c r="F10705" i="13" s="1"/>
  <c r="F10706" i="13" s="1"/>
  <c r="F10707" i="13" s="1"/>
  <c r="F10708" i="13" s="1"/>
  <c r="F10709" i="13" s="1"/>
  <c r="F10710" i="13" s="1"/>
  <c r="F10711" i="13" s="1"/>
  <c r="F10712" i="13" s="1"/>
  <c r="F10713" i="13" s="1"/>
  <c r="F10714" i="13" s="1"/>
  <c r="F10715" i="13" s="1"/>
  <c r="F10716" i="13" s="1"/>
  <c r="F10717" i="13" s="1"/>
  <c r="F10718" i="13" s="1"/>
  <c r="F10719" i="13" s="1"/>
  <c r="F10720" i="13" s="1"/>
  <c r="F10721" i="13" s="1"/>
  <c r="F10722" i="13" s="1"/>
  <c r="F10723" i="13" s="1"/>
  <c r="F10724" i="13" s="1"/>
  <c r="F10725" i="13" s="1"/>
  <c r="F10726" i="13" s="1"/>
  <c r="F10727" i="13" s="1"/>
  <c r="F10728" i="13" s="1"/>
  <c r="F10729" i="13" s="1"/>
  <c r="F10730" i="13" s="1"/>
  <c r="F10731" i="13" s="1"/>
  <c r="F10732" i="13" s="1"/>
  <c r="F10733" i="13" s="1"/>
  <c r="F10734" i="13" s="1"/>
  <c r="F10735" i="13" s="1"/>
  <c r="F10736" i="13" s="1"/>
  <c r="F10737" i="13" s="1"/>
  <c r="F10738" i="13" s="1"/>
  <c r="F10739" i="13" s="1"/>
  <c r="F10740" i="13" s="1"/>
  <c r="F10741" i="13" s="1"/>
  <c r="F10742" i="13" s="1"/>
  <c r="F10743" i="13" s="1"/>
  <c r="F10744" i="13" s="1"/>
  <c r="F10745" i="13" s="1"/>
  <c r="F10746" i="13" s="1"/>
  <c r="F10747" i="13" s="1"/>
  <c r="F10748" i="13" s="1"/>
  <c r="F10749" i="13" s="1"/>
  <c r="F10750" i="13" s="1"/>
  <c r="F10751" i="13" s="1"/>
  <c r="F10752" i="13" s="1"/>
  <c r="F10753" i="13" s="1"/>
  <c r="F10754" i="13" s="1"/>
  <c r="F10755" i="13" s="1"/>
  <c r="F10756" i="13" s="1"/>
  <c r="F10757" i="13" s="1"/>
  <c r="F10758" i="13" s="1"/>
  <c r="F10759" i="13" s="1"/>
  <c r="F10760" i="13" s="1"/>
  <c r="F10761" i="13" s="1"/>
  <c r="F10762" i="13" s="1"/>
  <c r="F10763" i="13" s="1"/>
  <c r="F10764" i="13" s="1"/>
  <c r="F10765" i="13" s="1"/>
  <c r="F10766" i="13" s="1"/>
  <c r="F10767" i="13" s="1"/>
  <c r="F10768" i="13" s="1"/>
  <c r="F10769" i="13" s="1"/>
  <c r="F10770" i="13" s="1"/>
  <c r="F10771" i="13" s="1"/>
  <c r="F10772" i="13" s="1"/>
  <c r="F10773" i="13" s="1"/>
  <c r="F10774" i="13" s="1"/>
  <c r="F10775" i="13" s="1"/>
  <c r="F10776" i="13" s="1"/>
  <c r="F10777" i="13" s="1"/>
  <c r="F10778" i="13" s="1"/>
  <c r="F10779" i="13" s="1"/>
  <c r="F10780" i="13" s="1"/>
  <c r="F10781" i="13" s="1"/>
  <c r="F10782" i="13" s="1"/>
  <c r="F10783" i="13" s="1"/>
  <c r="F10784" i="13" s="1"/>
  <c r="F10785" i="13" s="1"/>
  <c r="F10786" i="13" s="1"/>
  <c r="F10787" i="13" s="1"/>
  <c r="F10788" i="13" s="1"/>
  <c r="F10789" i="13" s="1"/>
  <c r="F10790" i="13" s="1"/>
  <c r="F10791" i="13" s="1"/>
  <c r="F10792" i="13" s="1"/>
  <c r="F10793" i="13" s="1"/>
  <c r="F10794" i="13" s="1"/>
  <c r="F10795" i="13" s="1"/>
  <c r="F10796" i="13" s="1"/>
  <c r="F10797" i="13" s="1"/>
  <c r="F10798" i="13" s="1"/>
  <c r="F10799" i="13" s="1"/>
  <c r="F10800" i="13" s="1"/>
  <c r="F10801" i="13" s="1"/>
  <c r="F10802" i="13" s="1"/>
  <c r="F10803" i="13" s="1"/>
  <c r="F10804" i="13" s="1"/>
  <c r="F10805" i="13" s="1"/>
  <c r="F10806" i="13" s="1"/>
  <c r="F10807" i="13" s="1"/>
  <c r="F10808" i="13" s="1"/>
  <c r="F10809" i="13" s="1"/>
  <c r="F10810" i="13" s="1"/>
  <c r="F10811" i="13" s="1"/>
  <c r="F10812" i="13" s="1"/>
  <c r="F10813" i="13" s="1"/>
  <c r="F10814" i="13" s="1"/>
  <c r="F10815" i="13" s="1"/>
  <c r="F10816" i="13" s="1"/>
  <c r="F10817" i="13" s="1"/>
  <c r="F10818" i="13" s="1"/>
  <c r="F10819" i="13" s="1"/>
  <c r="F10820" i="13" s="1"/>
  <c r="F10821" i="13" s="1"/>
  <c r="F10822" i="13" s="1"/>
  <c r="F10823" i="13" s="1"/>
  <c r="F10824" i="13" s="1"/>
  <c r="F10825" i="13" s="1"/>
  <c r="F10826" i="13" s="1"/>
  <c r="F10827" i="13" s="1"/>
  <c r="F10828" i="13" s="1"/>
  <c r="F10829" i="13" s="1"/>
  <c r="F10830" i="13" s="1"/>
  <c r="F10831" i="13" s="1"/>
  <c r="F10832" i="13" s="1"/>
  <c r="F10833" i="13" s="1"/>
  <c r="F10834" i="13" s="1"/>
  <c r="F10835" i="13" s="1"/>
  <c r="F10836" i="13" s="1"/>
  <c r="F10837" i="13" s="1"/>
  <c r="F10838" i="13" s="1"/>
  <c r="F10839" i="13" s="1"/>
  <c r="F10840" i="13" s="1"/>
  <c r="F10841" i="13" s="1"/>
  <c r="F10842" i="13" s="1"/>
  <c r="F10843" i="13" s="1"/>
  <c r="F10844" i="13" s="1"/>
  <c r="F10845" i="13" s="1"/>
  <c r="F10846" i="13" s="1"/>
  <c r="F10847" i="13" s="1"/>
  <c r="F10848" i="13" s="1"/>
  <c r="F10849" i="13" s="1"/>
  <c r="F10850" i="13" s="1"/>
  <c r="F10851" i="13" s="1"/>
  <c r="F10852" i="13" s="1"/>
  <c r="F10853" i="13" s="1"/>
  <c r="F10854" i="13" s="1"/>
  <c r="F10855" i="13" s="1"/>
  <c r="F10856" i="13" s="1"/>
  <c r="F10857" i="13" s="1"/>
  <c r="F10858" i="13" s="1"/>
  <c r="F10859" i="13" s="1"/>
  <c r="F10860" i="13" s="1"/>
  <c r="F10861" i="13" s="1"/>
  <c r="F10862" i="13" s="1"/>
  <c r="F10863" i="13" s="1"/>
  <c r="F10864" i="13" s="1"/>
  <c r="F10865" i="13" s="1"/>
  <c r="F10866" i="13" s="1"/>
  <c r="F10867" i="13" s="1"/>
  <c r="F10868" i="13" s="1"/>
  <c r="F10869" i="13" s="1"/>
  <c r="F10870" i="13" s="1"/>
  <c r="F10871" i="13" s="1"/>
  <c r="F10872" i="13" s="1"/>
  <c r="F10873" i="13" s="1"/>
  <c r="F10874" i="13" s="1"/>
  <c r="F10875" i="13" s="1"/>
  <c r="F10876" i="13" s="1"/>
  <c r="F10877" i="13" s="1"/>
  <c r="F10878" i="13" s="1"/>
  <c r="F10879" i="13" s="1"/>
  <c r="F10880" i="13" s="1"/>
  <c r="F10881" i="13" s="1"/>
  <c r="F10882" i="13" s="1"/>
  <c r="F10883" i="13" s="1"/>
  <c r="F10884" i="13" s="1"/>
  <c r="F10885" i="13" s="1"/>
  <c r="F10886" i="13" s="1"/>
  <c r="F10887" i="13" s="1"/>
  <c r="F10888" i="13" s="1"/>
  <c r="F10889" i="13" s="1"/>
  <c r="F10890" i="13" s="1"/>
  <c r="F10891" i="13" s="1"/>
  <c r="F10892" i="13" s="1"/>
  <c r="F10893" i="13" s="1"/>
  <c r="F10894" i="13" s="1"/>
  <c r="F10895" i="13" s="1"/>
  <c r="F10896" i="13" s="1"/>
  <c r="F10897" i="13" s="1"/>
  <c r="F10898" i="13" s="1"/>
  <c r="F10899" i="13" s="1"/>
  <c r="F10900" i="13" s="1"/>
  <c r="F10901" i="13" s="1"/>
  <c r="F10902" i="13" s="1"/>
  <c r="F10903" i="13" s="1"/>
  <c r="F10904" i="13" s="1"/>
  <c r="F10905" i="13" s="1"/>
  <c r="F10906" i="13" s="1"/>
  <c r="F10907" i="13" s="1"/>
  <c r="F10908" i="13" s="1"/>
  <c r="F10909" i="13" s="1"/>
  <c r="F10910" i="13" s="1"/>
  <c r="F10911" i="13" s="1"/>
  <c r="F10912" i="13" s="1"/>
  <c r="F10913" i="13" s="1"/>
  <c r="F10914" i="13" s="1"/>
  <c r="F10915" i="13" s="1"/>
  <c r="F10916" i="13" s="1"/>
  <c r="F10917" i="13" s="1"/>
  <c r="F10918" i="13" s="1"/>
  <c r="F10919" i="13" s="1"/>
  <c r="F10920" i="13" s="1"/>
  <c r="F10921" i="13" s="1"/>
  <c r="F10922" i="13" s="1"/>
  <c r="F10923" i="13" s="1"/>
  <c r="F10924" i="13" s="1"/>
  <c r="F10925" i="13" s="1"/>
  <c r="F10926" i="13" s="1"/>
  <c r="F10927" i="13" s="1"/>
  <c r="F10928" i="13" s="1"/>
  <c r="F10929" i="13" s="1"/>
  <c r="F10930" i="13" s="1"/>
  <c r="F10931" i="13" s="1"/>
  <c r="F10932" i="13" s="1"/>
  <c r="F10933" i="13" s="1"/>
  <c r="F10934" i="13" s="1"/>
  <c r="F10935" i="13" s="1"/>
  <c r="F10936" i="13" s="1"/>
  <c r="F10937" i="13" s="1"/>
  <c r="F10938" i="13" s="1"/>
  <c r="F10939" i="13" s="1"/>
  <c r="F10940" i="13" s="1"/>
  <c r="F10941" i="13" s="1"/>
  <c r="F10942" i="13" s="1"/>
  <c r="F10943" i="13" s="1"/>
  <c r="F10944" i="13" s="1"/>
  <c r="F10945" i="13" s="1"/>
  <c r="F10946" i="13" s="1"/>
  <c r="F10947" i="13" s="1"/>
  <c r="F10948" i="13" s="1"/>
  <c r="F10949" i="13" s="1"/>
  <c r="F10950" i="13" s="1"/>
  <c r="F10951" i="13" s="1"/>
  <c r="F10952" i="13" s="1"/>
  <c r="F10953" i="13" s="1"/>
  <c r="F10954" i="13" s="1"/>
  <c r="F10955" i="13" s="1"/>
  <c r="F10956" i="13" s="1"/>
  <c r="F10957" i="13" s="1"/>
  <c r="F10958" i="13" s="1"/>
  <c r="F10959" i="13" s="1"/>
  <c r="F10960" i="13" s="1"/>
  <c r="F10961" i="13" s="1"/>
  <c r="F10962" i="13" s="1"/>
  <c r="F10963" i="13" s="1"/>
  <c r="F10964" i="13" s="1"/>
  <c r="F10965" i="13" s="1"/>
  <c r="F10966" i="13" s="1"/>
  <c r="F10967" i="13" s="1"/>
  <c r="F10968" i="13" s="1"/>
  <c r="F10969" i="13" s="1"/>
  <c r="F10970" i="13" s="1"/>
  <c r="F10971" i="13" s="1"/>
  <c r="F10972" i="13" s="1"/>
  <c r="F10973" i="13" s="1"/>
  <c r="F10974" i="13" s="1"/>
  <c r="F10975" i="13" s="1"/>
  <c r="F10976" i="13" s="1"/>
  <c r="F10977" i="13" s="1"/>
  <c r="F10978" i="13" s="1"/>
  <c r="F10979" i="13" s="1"/>
  <c r="F10980" i="13" s="1"/>
  <c r="F10981" i="13" s="1"/>
  <c r="F10982" i="13" s="1"/>
  <c r="F10983" i="13" s="1"/>
  <c r="F10984" i="13" s="1"/>
  <c r="F10985" i="13" s="1"/>
  <c r="F10986" i="13" s="1"/>
  <c r="F10987" i="13" s="1"/>
  <c r="F10988" i="13" s="1"/>
  <c r="F10989" i="13" s="1"/>
  <c r="F10990" i="13" s="1"/>
  <c r="F10991" i="13" s="1"/>
  <c r="F10992" i="13" s="1"/>
  <c r="F10993" i="13" s="1"/>
  <c r="F10994" i="13" s="1"/>
  <c r="F10995" i="13" s="1"/>
  <c r="F10996" i="13" s="1"/>
  <c r="F10997" i="13" s="1"/>
  <c r="F10998" i="13" s="1"/>
  <c r="F10999" i="13" s="1"/>
  <c r="F11000" i="13" s="1"/>
  <c r="F11001" i="13" s="1"/>
  <c r="F11002" i="13" s="1"/>
  <c r="F11003" i="13" s="1"/>
  <c r="F11004" i="13" s="1"/>
  <c r="F11005" i="13" s="1"/>
  <c r="F11006" i="13" s="1"/>
  <c r="F11007" i="13" s="1"/>
  <c r="F11008" i="13" s="1"/>
  <c r="F11009" i="13" s="1"/>
  <c r="F11010" i="13" s="1"/>
  <c r="F11011" i="13" s="1"/>
  <c r="F11012" i="13" s="1"/>
  <c r="F11013" i="13" s="1"/>
  <c r="F11014" i="13" s="1"/>
  <c r="F11015" i="13" s="1"/>
  <c r="F11016" i="13" s="1"/>
  <c r="F11017" i="13" s="1"/>
  <c r="F11018" i="13" s="1"/>
  <c r="F11019" i="13" s="1"/>
  <c r="F11020" i="13" s="1"/>
  <c r="F11021" i="13" s="1"/>
  <c r="F11022" i="13" s="1"/>
  <c r="F11023" i="13" s="1"/>
  <c r="F11024" i="13" s="1"/>
  <c r="F11025" i="13" s="1"/>
  <c r="F11026" i="13" s="1"/>
  <c r="F11027" i="13" s="1"/>
  <c r="F11028" i="13" s="1"/>
  <c r="F11029" i="13" s="1"/>
  <c r="F11030" i="13" s="1"/>
  <c r="F11031" i="13" s="1"/>
  <c r="F11032" i="13" s="1"/>
  <c r="F11033" i="13" s="1"/>
  <c r="F11034" i="13" s="1"/>
  <c r="F11035" i="13" s="1"/>
  <c r="F11036" i="13" s="1"/>
  <c r="F11037" i="13" s="1"/>
  <c r="F11038" i="13" s="1"/>
  <c r="F11039" i="13" s="1"/>
  <c r="F11040" i="13" s="1"/>
  <c r="F11041" i="13" s="1"/>
  <c r="F11042" i="13" s="1"/>
  <c r="F11043" i="13" s="1"/>
  <c r="F11044" i="13" s="1"/>
  <c r="F11045" i="13" s="1"/>
  <c r="F11046" i="13" s="1"/>
  <c r="F11047" i="13" s="1"/>
  <c r="F11048" i="13" s="1"/>
  <c r="F11049" i="13" s="1"/>
  <c r="F11050" i="13" s="1"/>
  <c r="F11051" i="13" s="1"/>
  <c r="F11052" i="13" s="1"/>
  <c r="F11053" i="13" s="1"/>
  <c r="F11054" i="13" s="1"/>
  <c r="F11055" i="13" s="1"/>
  <c r="F11056" i="13" s="1"/>
  <c r="F11057" i="13" s="1"/>
  <c r="F11058" i="13" s="1"/>
  <c r="F11059" i="13" s="1"/>
  <c r="F11060" i="13" s="1"/>
  <c r="F11061" i="13" s="1"/>
  <c r="F11062" i="13" s="1"/>
  <c r="F11063" i="13" s="1"/>
  <c r="F11064" i="13" s="1"/>
  <c r="F11065" i="13" s="1"/>
  <c r="F11066" i="13" s="1"/>
  <c r="F11067" i="13" s="1"/>
  <c r="F11068" i="13" s="1"/>
  <c r="F11069" i="13" s="1"/>
  <c r="F11070" i="13" s="1"/>
  <c r="F11071" i="13" s="1"/>
  <c r="F11072" i="13" s="1"/>
  <c r="F11073" i="13" s="1"/>
  <c r="F11074" i="13" s="1"/>
  <c r="F11075" i="13" s="1"/>
  <c r="F11076" i="13" s="1"/>
  <c r="F11077" i="13" s="1"/>
  <c r="F11078" i="13" s="1"/>
  <c r="F11079" i="13" s="1"/>
  <c r="F11080" i="13" s="1"/>
  <c r="F11081" i="13" s="1"/>
  <c r="F11082" i="13" s="1"/>
  <c r="F11083" i="13" s="1"/>
  <c r="F11084" i="13" s="1"/>
  <c r="F11085" i="13" s="1"/>
  <c r="F11086" i="13" s="1"/>
  <c r="F11087" i="13" s="1"/>
  <c r="F11088" i="13" s="1"/>
  <c r="F11089" i="13" s="1"/>
  <c r="F11090" i="13" s="1"/>
  <c r="F11091" i="13" s="1"/>
  <c r="F11092" i="13" s="1"/>
  <c r="F11093" i="13" s="1"/>
  <c r="F11094" i="13" s="1"/>
  <c r="F11095" i="13" s="1"/>
  <c r="F11096" i="13" s="1"/>
  <c r="F11097" i="13" s="1"/>
  <c r="F11098" i="13" s="1"/>
  <c r="F11099" i="13" s="1"/>
  <c r="F11100" i="13" s="1"/>
  <c r="F11101" i="13" s="1"/>
  <c r="F11102" i="13" s="1"/>
  <c r="F11103" i="13" s="1"/>
  <c r="F11104" i="13" s="1"/>
  <c r="F11105" i="13" s="1"/>
  <c r="F11106" i="13" s="1"/>
  <c r="F11107" i="13" s="1"/>
  <c r="F11108" i="13" s="1"/>
  <c r="F11109" i="13" s="1"/>
  <c r="F11110" i="13" s="1"/>
  <c r="F11111" i="13" s="1"/>
  <c r="F11112" i="13" s="1"/>
  <c r="F11113" i="13" s="1"/>
  <c r="F11114" i="13" s="1"/>
  <c r="F11115" i="13" s="1"/>
  <c r="F11116" i="13" s="1"/>
  <c r="F11117" i="13" s="1"/>
  <c r="F11118" i="13" s="1"/>
  <c r="F11119" i="13" s="1"/>
  <c r="F11120" i="13" s="1"/>
  <c r="F11121" i="13" s="1"/>
  <c r="F11122" i="13" s="1"/>
  <c r="F11123" i="13" s="1"/>
  <c r="F11124" i="13" s="1"/>
  <c r="F11125" i="13" s="1"/>
  <c r="F11126" i="13" s="1"/>
  <c r="F11127" i="13" s="1"/>
  <c r="F11128" i="13" s="1"/>
  <c r="F11129" i="13" s="1"/>
  <c r="F11130" i="13" s="1"/>
  <c r="F11131" i="13" s="1"/>
  <c r="F11132" i="13" s="1"/>
  <c r="F11133" i="13" s="1"/>
  <c r="F11134" i="13" s="1"/>
  <c r="F11135" i="13" s="1"/>
  <c r="F11136" i="13" s="1"/>
  <c r="F11137" i="13" s="1"/>
  <c r="F11138" i="13" s="1"/>
  <c r="F11139" i="13" s="1"/>
  <c r="F11140" i="13" s="1"/>
  <c r="F11141" i="13" s="1"/>
  <c r="F11142" i="13" s="1"/>
  <c r="F11143" i="13" s="1"/>
  <c r="F11144" i="13" s="1"/>
  <c r="F11145" i="13" s="1"/>
  <c r="F11146" i="13" s="1"/>
  <c r="F11147" i="13" s="1"/>
  <c r="F11148" i="13" s="1"/>
  <c r="F11149" i="13" s="1"/>
  <c r="F11150" i="13" s="1"/>
  <c r="F11151" i="13" s="1"/>
  <c r="F11152" i="13" s="1"/>
  <c r="F11153" i="13" s="1"/>
  <c r="F11154" i="13" s="1"/>
  <c r="F11155" i="13" s="1"/>
  <c r="F11156" i="13" s="1"/>
  <c r="F11157" i="13" s="1"/>
  <c r="F11158" i="13" s="1"/>
  <c r="F11159" i="13" s="1"/>
  <c r="F11160" i="13" s="1"/>
  <c r="F11161" i="13" s="1"/>
  <c r="F11162" i="13" s="1"/>
  <c r="F11163" i="13" s="1"/>
  <c r="F11164" i="13" s="1"/>
  <c r="F11165" i="13" s="1"/>
  <c r="F11166" i="13" s="1"/>
  <c r="F11167" i="13" s="1"/>
  <c r="F11168" i="13" s="1"/>
  <c r="F11169" i="13" s="1"/>
  <c r="F11170" i="13" s="1"/>
  <c r="F11171" i="13" s="1"/>
  <c r="F11172" i="13" s="1"/>
  <c r="F11173" i="13" s="1"/>
  <c r="F11174" i="13" s="1"/>
  <c r="F11175" i="13" s="1"/>
  <c r="F11176" i="13" s="1"/>
  <c r="F11177" i="13" s="1"/>
  <c r="F11178" i="13" s="1"/>
  <c r="F11179" i="13" s="1"/>
  <c r="F11180" i="13" s="1"/>
  <c r="F11181" i="13" s="1"/>
  <c r="F11182" i="13" s="1"/>
  <c r="F11183" i="13" s="1"/>
  <c r="F11184" i="13" s="1"/>
  <c r="F11185" i="13" s="1"/>
  <c r="F11186" i="13" s="1"/>
  <c r="F11187" i="13" s="1"/>
  <c r="F11188" i="13" s="1"/>
  <c r="F11189" i="13" s="1"/>
  <c r="F11190" i="13" s="1"/>
  <c r="F11191" i="13" s="1"/>
  <c r="F11192" i="13" s="1"/>
  <c r="F11193" i="13" s="1"/>
  <c r="F11194" i="13" s="1"/>
  <c r="F11195" i="13" s="1"/>
  <c r="F11196" i="13" s="1"/>
  <c r="F11197" i="13" s="1"/>
  <c r="F11198" i="13" s="1"/>
  <c r="F11199" i="13" s="1"/>
  <c r="F11200" i="13" s="1"/>
  <c r="F11201" i="13" s="1"/>
  <c r="F11202" i="13" s="1"/>
  <c r="F11203" i="13" s="1"/>
  <c r="F11204" i="13" s="1"/>
  <c r="F11205" i="13" s="1"/>
  <c r="F11206" i="13" s="1"/>
  <c r="F11207" i="13" s="1"/>
  <c r="F11208" i="13" s="1"/>
  <c r="F11209" i="13" s="1"/>
  <c r="F11210" i="13" s="1"/>
  <c r="F11211" i="13" s="1"/>
  <c r="F11212" i="13" s="1"/>
  <c r="F11213" i="13" s="1"/>
  <c r="F11214" i="13" s="1"/>
  <c r="F11215" i="13" s="1"/>
  <c r="F11216" i="13" s="1"/>
  <c r="F11217" i="13" s="1"/>
  <c r="F11218" i="13" s="1"/>
  <c r="F11219" i="13" s="1"/>
  <c r="F11220" i="13" s="1"/>
  <c r="F11221" i="13" s="1"/>
  <c r="F11222" i="13" s="1"/>
  <c r="F11223" i="13" s="1"/>
  <c r="F11224" i="13" s="1"/>
  <c r="F11225" i="13" s="1"/>
  <c r="F11226" i="13" s="1"/>
  <c r="F11227" i="13" s="1"/>
  <c r="F11228" i="13" s="1"/>
  <c r="F11229" i="13" s="1"/>
  <c r="F11230" i="13" s="1"/>
  <c r="F11231" i="13" s="1"/>
  <c r="F11232" i="13" s="1"/>
  <c r="F11233" i="13" s="1"/>
  <c r="F11234" i="13" s="1"/>
  <c r="F11235" i="13" s="1"/>
  <c r="F11236" i="13" s="1"/>
  <c r="F11237" i="13" s="1"/>
  <c r="F11238" i="13" s="1"/>
  <c r="F11239" i="13" s="1"/>
  <c r="F11240" i="13" s="1"/>
  <c r="F11241" i="13" s="1"/>
  <c r="F11242" i="13" s="1"/>
  <c r="F11243" i="13" s="1"/>
  <c r="F11244" i="13" s="1"/>
  <c r="F11245" i="13" s="1"/>
  <c r="F11246" i="13" s="1"/>
  <c r="F11247" i="13" s="1"/>
  <c r="F11248" i="13" s="1"/>
  <c r="F11249" i="13" s="1"/>
  <c r="F11250" i="13" s="1"/>
  <c r="F11251" i="13" s="1"/>
  <c r="F11252" i="13" s="1"/>
  <c r="F11253" i="13" s="1"/>
  <c r="F11254" i="13" s="1"/>
  <c r="F11255" i="13" s="1"/>
  <c r="F11256" i="13" s="1"/>
  <c r="F11257" i="13" s="1"/>
  <c r="F11258" i="13" s="1"/>
  <c r="F11259" i="13" s="1"/>
  <c r="F11260" i="13" s="1"/>
  <c r="F11261" i="13" s="1"/>
  <c r="F11262" i="13" s="1"/>
  <c r="F11263" i="13" s="1"/>
  <c r="F11264" i="13" s="1"/>
  <c r="F11265" i="13" s="1"/>
  <c r="F11266" i="13" s="1"/>
  <c r="F11267" i="13" s="1"/>
  <c r="F11268" i="13" s="1"/>
  <c r="F11269" i="13" s="1"/>
  <c r="F11270" i="13" s="1"/>
  <c r="F11271" i="13" s="1"/>
  <c r="F11272" i="13" s="1"/>
  <c r="F11273" i="13" s="1"/>
  <c r="F11274" i="13" s="1"/>
  <c r="F11275" i="13" s="1"/>
  <c r="F11276" i="13" s="1"/>
  <c r="F11277" i="13" s="1"/>
  <c r="F11278" i="13" s="1"/>
  <c r="F11279" i="13" s="1"/>
  <c r="F11280" i="13" s="1"/>
  <c r="F11281" i="13" s="1"/>
  <c r="F11282" i="13" s="1"/>
  <c r="F11283" i="13" s="1"/>
  <c r="F11284" i="13" s="1"/>
  <c r="F11285" i="13" s="1"/>
  <c r="F11286" i="13" s="1"/>
  <c r="F11287" i="13" s="1"/>
  <c r="F11288" i="13" s="1"/>
  <c r="F11289" i="13" s="1"/>
  <c r="F11290" i="13" s="1"/>
  <c r="F11291" i="13" s="1"/>
  <c r="F11292" i="13" s="1"/>
  <c r="F11293" i="13" s="1"/>
  <c r="F11294" i="13" s="1"/>
  <c r="F11295" i="13" s="1"/>
  <c r="F11296" i="13" s="1"/>
  <c r="F11297" i="13" s="1"/>
  <c r="F11298" i="13" s="1"/>
  <c r="F11299" i="13" s="1"/>
  <c r="F11300" i="13" s="1"/>
  <c r="F11301" i="13" s="1"/>
  <c r="F11302" i="13" s="1"/>
  <c r="F11303" i="13" s="1"/>
  <c r="F11304" i="13" s="1"/>
  <c r="F11305" i="13" s="1"/>
  <c r="F11306" i="13" s="1"/>
  <c r="F11307" i="13" s="1"/>
  <c r="F11308" i="13" s="1"/>
  <c r="F11309" i="13" s="1"/>
  <c r="F11310" i="13" s="1"/>
  <c r="F11311" i="13" s="1"/>
  <c r="F11312" i="13" s="1"/>
  <c r="F11313" i="13" s="1"/>
  <c r="F11314" i="13" s="1"/>
  <c r="F11315" i="13" s="1"/>
  <c r="F11316" i="13" s="1"/>
  <c r="F11317" i="13" s="1"/>
  <c r="F11318" i="13" s="1"/>
  <c r="F11319" i="13" s="1"/>
  <c r="F11320" i="13" s="1"/>
  <c r="F11321" i="13" s="1"/>
  <c r="F11322" i="13" s="1"/>
  <c r="F11323" i="13" s="1"/>
  <c r="F11324" i="13" s="1"/>
  <c r="F11325" i="13" s="1"/>
  <c r="F11326" i="13" s="1"/>
  <c r="F11327" i="13" s="1"/>
  <c r="F11328" i="13" s="1"/>
  <c r="F11329" i="13" s="1"/>
  <c r="F11330" i="13" s="1"/>
  <c r="F11331" i="13" s="1"/>
  <c r="F11332" i="13" s="1"/>
  <c r="F11333" i="13" s="1"/>
  <c r="F11334" i="13" s="1"/>
  <c r="F11335" i="13" s="1"/>
  <c r="F11336" i="13" s="1"/>
  <c r="F11337" i="13" s="1"/>
  <c r="F11338" i="13" s="1"/>
  <c r="F11339" i="13" s="1"/>
  <c r="F11340" i="13" s="1"/>
  <c r="F11341" i="13" s="1"/>
  <c r="F11342" i="13" s="1"/>
  <c r="F11343" i="13" s="1"/>
  <c r="F11344" i="13" s="1"/>
  <c r="F11345" i="13" s="1"/>
  <c r="F11346" i="13" s="1"/>
  <c r="F11347" i="13" s="1"/>
  <c r="F11348" i="13" s="1"/>
  <c r="F11349" i="13" s="1"/>
  <c r="F11350" i="13" s="1"/>
  <c r="F11351" i="13" s="1"/>
  <c r="F11352" i="13" s="1"/>
  <c r="F11353" i="13" s="1"/>
  <c r="F11354" i="13" s="1"/>
  <c r="F11355" i="13" s="1"/>
  <c r="F11356" i="13" s="1"/>
  <c r="F11357" i="13" s="1"/>
  <c r="F11358" i="13" s="1"/>
  <c r="F11359" i="13" s="1"/>
  <c r="F11360" i="13" s="1"/>
  <c r="F11361" i="13" s="1"/>
  <c r="F11362" i="13" s="1"/>
  <c r="F11363" i="13" s="1"/>
  <c r="F11364" i="13" s="1"/>
  <c r="F11365" i="13" s="1"/>
  <c r="F11366" i="13" s="1"/>
  <c r="F11367" i="13" s="1"/>
  <c r="F11368" i="13" s="1"/>
  <c r="F11369" i="13" s="1"/>
  <c r="F11370" i="13" s="1"/>
  <c r="F11371" i="13" s="1"/>
  <c r="F11372" i="13" s="1"/>
  <c r="F11373" i="13" s="1"/>
  <c r="F11374" i="13" s="1"/>
  <c r="F11375" i="13" s="1"/>
  <c r="F11376" i="13" s="1"/>
  <c r="F11377" i="13" s="1"/>
  <c r="F11378" i="13" s="1"/>
  <c r="F11379" i="13" s="1"/>
  <c r="F11380" i="13" s="1"/>
  <c r="F11381" i="13" s="1"/>
  <c r="F11382" i="13" s="1"/>
  <c r="F11383" i="13" s="1"/>
  <c r="F11384" i="13" s="1"/>
  <c r="F11385" i="13" s="1"/>
  <c r="F11386" i="13" s="1"/>
  <c r="F11387" i="13" s="1"/>
  <c r="F11388" i="13" s="1"/>
  <c r="F11389" i="13" s="1"/>
  <c r="F11390" i="13" s="1"/>
  <c r="F11391" i="13" s="1"/>
  <c r="F11392" i="13" s="1"/>
  <c r="F11393" i="13" s="1"/>
  <c r="F11394" i="13" s="1"/>
  <c r="F11395" i="13" s="1"/>
  <c r="F11396" i="13" s="1"/>
  <c r="F11397" i="13" s="1"/>
  <c r="F11398" i="13" s="1"/>
  <c r="F11399" i="13" s="1"/>
  <c r="F11400" i="13" s="1"/>
  <c r="F11401" i="13" s="1"/>
  <c r="F11402" i="13" s="1"/>
  <c r="F11403" i="13" s="1"/>
  <c r="F11404" i="13" s="1"/>
  <c r="F11405" i="13" s="1"/>
  <c r="F11406" i="13" s="1"/>
  <c r="F11407" i="13" s="1"/>
  <c r="F11408" i="13" s="1"/>
  <c r="F11409" i="13" s="1"/>
  <c r="F11410" i="13" s="1"/>
  <c r="F11411" i="13" s="1"/>
  <c r="F11412" i="13" s="1"/>
  <c r="F11413" i="13" s="1"/>
  <c r="F11414" i="13" s="1"/>
  <c r="F11415" i="13" s="1"/>
  <c r="F11416" i="13" s="1"/>
  <c r="F11417" i="13" s="1"/>
  <c r="F11418" i="13" s="1"/>
  <c r="F11419" i="13" s="1"/>
  <c r="F11420" i="13" s="1"/>
  <c r="F11421" i="13" s="1"/>
  <c r="F11422" i="13" s="1"/>
  <c r="F11423" i="13" s="1"/>
  <c r="F11424" i="13" s="1"/>
  <c r="F11425" i="13" s="1"/>
  <c r="F11426" i="13" s="1"/>
  <c r="F11427" i="13" s="1"/>
  <c r="F11428" i="13" s="1"/>
  <c r="F11429" i="13" s="1"/>
  <c r="F11430" i="13" s="1"/>
  <c r="F11431" i="13" s="1"/>
  <c r="F11432" i="13" s="1"/>
  <c r="F11433" i="13" s="1"/>
  <c r="F11434" i="13" s="1"/>
  <c r="F11435" i="13" s="1"/>
  <c r="F11436" i="13" s="1"/>
  <c r="F11437" i="13" s="1"/>
  <c r="F11438" i="13" s="1"/>
  <c r="F11439" i="13" s="1"/>
  <c r="F11440" i="13" s="1"/>
  <c r="F11441" i="13" s="1"/>
  <c r="F11442" i="13" s="1"/>
  <c r="F11443" i="13" s="1"/>
  <c r="F11444" i="13" s="1"/>
  <c r="F11445" i="13" s="1"/>
  <c r="F11446" i="13" s="1"/>
  <c r="F11447" i="13" s="1"/>
  <c r="F11448" i="13" s="1"/>
  <c r="F11449" i="13" s="1"/>
  <c r="F11450" i="13" s="1"/>
  <c r="F11451" i="13" s="1"/>
  <c r="F11452" i="13" s="1"/>
  <c r="F11453" i="13" s="1"/>
  <c r="F11454" i="13" s="1"/>
  <c r="F11455" i="13" s="1"/>
  <c r="F11456" i="13" s="1"/>
  <c r="F11457" i="13" s="1"/>
  <c r="F11458" i="13" s="1"/>
  <c r="F11459" i="13" s="1"/>
  <c r="F11460" i="13" s="1"/>
  <c r="F11461" i="13" s="1"/>
  <c r="F11462" i="13" s="1"/>
  <c r="F11463" i="13" s="1"/>
  <c r="F11464" i="13" s="1"/>
  <c r="F11465" i="13" s="1"/>
  <c r="F11466" i="13" s="1"/>
  <c r="F11467" i="13" s="1"/>
  <c r="F11468" i="13" s="1"/>
  <c r="F11469" i="13" s="1"/>
  <c r="F11470" i="13" s="1"/>
  <c r="F11471" i="13" s="1"/>
  <c r="F11472" i="13" s="1"/>
  <c r="F11473" i="13" s="1"/>
  <c r="F11474" i="13" s="1"/>
  <c r="F11475" i="13" s="1"/>
  <c r="F11476" i="13" s="1"/>
  <c r="F11477" i="13" s="1"/>
  <c r="F11478" i="13" s="1"/>
  <c r="F11479" i="13" s="1"/>
  <c r="F11480" i="13" s="1"/>
  <c r="F11481" i="13" s="1"/>
  <c r="F11482" i="13" s="1"/>
  <c r="F11483" i="13" s="1"/>
  <c r="F11484" i="13" s="1"/>
  <c r="F11485" i="13" s="1"/>
  <c r="F11486" i="13" s="1"/>
  <c r="F11487" i="13" s="1"/>
  <c r="F11488" i="13" s="1"/>
  <c r="F11489" i="13" s="1"/>
  <c r="F11490" i="13" s="1"/>
  <c r="F11491" i="13" s="1"/>
  <c r="F11492" i="13" s="1"/>
  <c r="F11493" i="13" s="1"/>
  <c r="F11494" i="13" s="1"/>
  <c r="F11495" i="13" s="1"/>
  <c r="F11496" i="13" s="1"/>
  <c r="F11497" i="13" s="1"/>
  <c r="F11498" i="13" s="1"/>
  <c r="F11499" i="13" s="1"/>
  <c r="F11500" i="13" s="1"/>
  <c r="F11501" i="13" s="1"/>
  <c r="F11502" i="13" s="1"/>
  <c r="F11503" i="13" s="1"/>
  <c r="F11504" i="13" s="1"/>
  <c r="F11505" i="13" s="1"/>
  <c r="F11506" i="13" s="1"/>
  <c r="F11507" i="13" s="1"/>
  <c r="F11508" i="13" s="1"/>
  <c r="F11509" i="13" s="1"/>
  <c r="F11510" i="13" s="1"/>
  <c r="F11511" i="13" s="1"/>
  <c r="F11512" i="13" s="1"/>
  <c r="F11513" i="13" s="1"/>
  <c r="F11514" i="13" s="1"/>
  <c r="F11515" i="13" s="1"/>
  <c r="F11516" i="13" s="1"/>
  <c r="F11517" i="13" s="1"/>
  <c r="F11518" i="13" s="1"/>
  <c r="F11519" i="13" s="1"/>
  <c r="F11520" i="13" s="1"/>
  <c r="F11521" i="13" s="1"/>
  <c r="F11522" i="13" s="1"/>
  <c r="F11523" i="13" s="1"/>
  <c r="F11524" i="13" s="1"/>
  <c r="F11525" i="13" s="1"/>
  <c r="F11526" i="13" s="1"/>
  <c r="F11527" i="13" s="1"/>
  <c r="F11528" i="13" s="1"/>
  <c r="F11529" i="13" s="1"/>
  <c r="F11530" i="13" s="1"/>
  <c r="F11531" i="13" s="1"/>
  <c r="F11532" i="13" s="1"/>
  <c r="F11533" i="13" s="1"/>
  <c r="F11534" i="13" s="1"/>
  <c r="F11535" i="13" s="1"/>
  <c r="F11536" i="13" s="1"/>
  <c r="F11537" i="13" s="1"/>
  <c r="F11538" i="13" s="1"/>
  <c r="F11539" i="13" s="1"/>
  <c r="F11540" i="13" s="1"/>
  <c r="F11541" i="13" s="1"/>
  <c r="F11542" i="13" s="1"/>
  <c r="F11543" i="13" s="1"/>
  <c r="F11544" i="13" s="1"/>
  <c r="F11545" i="13" s="1"/>
  <c r="F11546" i="13" s="1"/>
  <c r="F11547" i="13" s="1"/>
  <c r="F11548" i="13" s="1"/>
  <c r="F11549" i="13" s="1"/>
  <c r="F11550" i="13" s="1"/>
  <c r="F11551" i="13" s="1"/>
  <c r="F11552" i="13" s="1"/>
  <c r="F11553" i="13" s="1"/>
  <c r="F11554" i="13" s="1"/>
  <c r="F11555" i="13" s="1"/>
  <c r="F11556" i="13" s="1"/>
  <c r="F11557" i="13" s="1"/>
  <c r="F11558" i="13" s="1"/>
  <c r="F11559" i="13" s="1"/>
  <c r="F11560" i="13" s="1"/>
  <c r="F11561" i="13" s="1"/>
  <c r="F11562" i="13" s="1"/>
  <c r="F11563" i="13" s="1"/>
  <c r="F11564" i="13" s="1"/>
  <c r="F11565" i="13" s="1"/>
  <c r="F11566" i="13" s="1"/>
  <c r="F11567" i="13" s="1"/>
  <c r="F11568" i="13" s="1"/>
  <c r="F11569" i="13" s="1"/>
  <c r="F11570" i="13" s="1"/>
  <c r="F11571" i="13" s="1"/>
  <c r="F11572" i="13" s="1"/>
  <c r="F11573" i="13" s="1"/>
  <c r="F11574" i="13" s="1"/>
  <c r="F11575" i="13" s="1"/>
  <c r="F11576" i="13" s="1"/>
  <c r="F11577" i="13" s="1"/>
  <c r="F11578" i="13" s="1"/>
  <c r="F11579" i="13" s="1"/>
  <c r="F11580" i="13" s="1"/>
  <c r="F11581" i="13" s="1"/>
  <c r="F11582" i="13" s="1"/>
  <c r="F11583" i="13" s="1"/>
  <c r="F11584" i="13" s="1"/>
  <c r="F11585" i="13" s="1"/>
  <c r="F11586" i="13" s="1"/>
  <c r="F11587" i="13" s="1"/>
  <c r="F11588" i="13" s="1"/>
  <c r="F11589" i="13" s="1"/>
  <c r="F11590" i="13" s="1"/>
  <c r="F11591" i="13" s="1"/>
  <c r="F11592" i="13" s="1"/>
  <c r="F11593" i="13" s="1"/>
  <c r="F11594" i="13" s="1"/>
  <c r="F11595" i="13" s="1"/>
  <c r="F11596" i="13" s="1"/>
  <c r="F11597" i="13" s="1"/>
  <c r="F11598" i="13" s="1"/>
  <c r="F11599" i="13" s="1"/>
  <c r="F11600" i="13" s="1"/>
  <c r="F11601" i="13" s="1"/>
  <c r="F11602" i="13" s="1"/>
  <c r="F11603" i="13" s="1"/>
  <c r="F11604" i="13" s="1"/>
  <c r="F11605" i="13" s="1"/>
  <c r="F11606" i="13" s="1"/>
  <c r="F11607" i="13" s="1"/>
  <c r="F11608" i="13" s="1"/>
  <c r="F11609" i="13" s="1"/>
  <c r="F11610" i="13" s="1"/>
  <c r="F11611" i="13" s="1"/>
  <c r="F11612" i="13" s="1"/>
  <c r="F11613" i="13" s="1"/>
  <c r="F11614" i="13" s="1"/>
  <c r="F11615" i="13" s="1"/>
  <c r="F11616" i="13" s="1"/>
  <c r="F11617" i="13" s="1"/>
  <c r="F11618" i="13" s="1"/>
  <c r="F11619" i="13" s="1"/>
  <c r="F11620" i="13" s="1"/>
  <c r="F11621" i="13" s="1"/>
  <c r="F11622" i="13" s="1"/>
  <c r="F11623" i="13" s="1"/>
  <c r="F11624" i="13" s="1"/>
  <c r="F11625" i="13" s="1"/>
  <c r="F11626" i="13" s="1"/>
  <c r="F11627" i="13" s="1"/>
  <c r="F11628" i="13" s="1"/>
  <c r="F11629" i="13" s="1"/>
  <c r="F11630" i="13" s="1"/>
  <c r="F11631" i="13" s="1"/>
  <c r="F11632" i="13" s="1"/>
  <c r="F11633" i="13" s="1"/>
  <c r="F11634" i="13" s="1"/>
  <c r="F11635" i="13" s="1"/>
  <c r="F11636" i="13" s="1"/>
  <c r="F11637" i="13" s="1"/>
  <c r="F11638" i="13" s="1"/>
  <c r="F11639" i="13" s="1"/>
  <c r="F11640" i="13" s="1"/>
  <c r="F11641" i="13" s="1"/>
  <c r="F11642" i="13" s="1"/>
  <c r="F11643" i="13" s="1"/>
  <c r="F11644" i="13" s="1"/>
  <c r="F11645" i="13" s="1"/>
  <c r="F11646" i="13" s="1"/>
  <c r="F11647" i="13" s="1"/>
  <c r="F11648" i="13" s="1"/>
  <c r="F11649" i="13" s="1"/>
  <c r="F11650" i="13" s="1"/>
  <c r="F11651" i="13" s="1"/>
  <c r="F11652" i="13" s="1"/>
  <c r="F11653" i="13" s="1"/>
  <c r="F11654" i="13" s="1"/>
  <c r="F11655" i="13" s="1"/>
  <c r="F11656" i="13" s="1"/>
  <c r="F11657" i="13" s="1"/>
  <c r="F11658" i="13" s="1"/>
  <c r="F11659" i="13" s="1"/>
  <c r="F11660" i="13" s="1"/>
  <c r="F11661" i="13" s="1"/>
  <c r="F11662" i="13" s="1"/>
  <c r="F11663" i="13" s="1"/>
  <c r="F11664" i="13" s="1"/>
  <c r="F11665" i="13" s="1"/>
  <c r="F11666" i="13" s="1"/>
  <c r="F11667" i="13" s="1"/>
  <c r="F11668" i="13" s="1"/>
  <c r="F11669" i="13" s="1"/>
  <c r="F11670" i="13" s="1"/>
  <c r="F11671" i="13" s="1"/>
  <c r="F11672" i="13" s="1"/>
  <c r="F11673" i="13" s="1"/>
  <c r="F11674" i="13" s="1"/>
  <c r="F11675" i="13" s="1"/>
  <c r="F11676" i="13" s="1"/>
  <c r="F11677" i="13" s="1"/>
  <c r="F11678" i="13" s="1"/>
  <c r="F11679" i="13" s="1"/>
  <c r="F11680" i="13" s="1"/>
  <c r="F11681" i="13" s="1"/>
  <c r="F11682" i="13" s="1"/>
  <c r="F11683" i="13" s="1"/>
  <c r="F11684" i="13" s="1"/>
  <c r="F11685" i="13" s="1"/>
  <c r="F11686" i="13" s="1"/>
  <c r="F11687" i="13" s="1"/>
  <c r="F11688" i="13" s="1"/>
  <c r="F11689" i="13" s="1"/>
  <c r="F11690" i="13" s="1"/>
  <c r="F11691" i="13" s="1"/>
  <c r="F11692" i="13" s="1"/>
  <c r="F11693" i="13" s="1"/>
  <c r="F11694" i="13" s="1"/>
  <c r="F11695" i="13" s="1"/>
  <c r="F11696" i="13" s="1"/>
  <c r="F11697" i="13" s="1"/>
  <c r="F11698" i="13" s="1"/>
  <c r="F11699" i="13" s="1"/>
  <c r="F11700" i="13" s="1"/>
  <c r="F11701" i="13" s="1"/>
  <c r="F11702" i="13" s="1"/>
  <c r="F11703" i="13" s="1"/>
  <c r="F11704" i="13" s="1"/>
  <c r="F11705" i="13" s="1"/>
  <c r="F11706" i="13" s="1"/>
  <c r="F11707" i="13" s="1"/>
  <c r="F11708" i="13" s="1"/>
  <c r="F11709" i="13" s="1"/>
  <c r="F11710" i="13" s="1"/>
  <c r="F11711" i="13" s="1"/>
  <c r="F11712" i="13" s="1"/>
  <c r="F11713" i="13" s="1"/>
  <c r="F11714" i="13" s="1"/>
  <c r="F11715" i="13" s="1"/>
  <c r="F11716" i="13" s="1"/>
  <c r="F11717" i="13" s="1"/>
  <c r="F11718" i="13" s="1"/>
  <c r="F11719" i="13" s="1"/>
  <c r="F11720" i="13" s="1"/>
  <c r="F11721" i="13" s="1"/>
  <c r="F11722" i="13" s="1"/>
  <c r="F11723" i="13" s="1"/>
  <c r="F11724" i="13" s="1"/>
  <c r="F11725" i="13" s="1"/>
  <c r="F11726" i="13" s="1"/>
  <c r="F11727" i="13" s="1"/>
  <c r="F11728" i="13" s="1"/>
  <c r="F11729" i="13" s="1"/>
  <c r="F11730" i="13" s="1"/>
  <c r="F11731" i="13" s="1"/>
  <c r="F11732" i="13" s="1"/>
  <c r="F11733" i="13" s="1"/>
  <c r="F11734" i="13" s="1"/>
  <c r="F11735" i="13" s="1"/>
  <c r="F11736" i="13" s="1"/>
  <c r="F11737" i="13" s="1"/>
  <c r="F11738" i="13" s="1"/>
  <c r="F11739" i="13" s="1"/>
  <c r="F11740" i="13" s="1"/>
  <c r="F11741" i="13" s="1"/>
  <c r="F11742" i="13" s="1"/>
  <c r="F11743" i="13" s="1"/>
  <c r="F11744" i="13" s="1"/>
  <c r="F11745" i="13" s="1"/>
  <c r="F11746" i="13" s="1"/>
  <c r="F11747" i="13" s="1"/>
  <c r="F11748" i="13" s="1"/>
  <c r="F11749" i="13" s="1"/>
  <c r="F11750" i="13" s="1"/>
  <c r="F11751" i="13" s="1"/>
  <c r="F11752" i="13" s="1"/>
  <c r="F11753" i="13" s="1"/>
  <c r="F11754" i="13" s="1"/>
  <c r="F11755" i="13" s="1"/>
  <c r="F11756" i="13" s="1"/>
  <c r="F11757" i="13" s="1"/>
  <c r="F11758" i="13" s="1"/>
  <c r="F11759" i="13" s="1"/>
  <c r="F11760" i="13" s="1"/>
  <c r="F11761" i="13" s="1"/>
  <c r="F11762" i="13" s="1"/>
  <c r="F11763" i="13" s="1"/>
  <c r="F11764" i="13" s="1"/>
  <c r="F11765" i="13" s="1"/>
  <c r="F11766" i="13" s="1"/>
  <c r="F11767" i="13" s="1"/>
  <c r="F11768" i="13" s="1"/>
  <c r="F11769" i="13" s="1"/>
  <c r="F11770" i="13" s="1"/>
  <c r="F11771" i="13" s="1"/>
  <c r="F11772" i="13" s="1"/>
  <c r="F11773" i="13" s="1"/>
  <c r="F11774" i="13" s="1"/>
  <c r="F11775" i="13" s="1"/>
  <c r="F11776" i="13" s="1"/>
  <c r="F11777" i="13" s="1"/>
  <c r="F11778" i="13" s="1"/>
  <c r="F11779" i="13" s="1"/>
  <c r="F11780" i="13" s="1"/>
  <c r="F11781" i="13" s="1"/>
  <c r="F11782" i="13" s="1"/>
  <c r="F11783" i="13" s="1"/>
  <c r="F11784" i="13" s="1"/>
  <c r="F11785" i="13" s="1"/>
  <c r="F11786" i="13" s="1"/>
  <c r="F11787" i="13" s="1"/>
  <c r="F11788" i="13" s="1"/>
  <c r="F11789" i="13" s="1"/>
  <c r="F11790" i="13" s="1"/>
  <c r="F11791" i="13" s="1"/>
  <c r="F11792" i="13" s="1"/>
  <c r="F11793" i="13" s="1"/>
  <c r="F11794" i="13" s="1"/>
  <c r="F11795" i="13" s="1"/>
  <c r="F11796" i="13" s="1"/>
  <c r="F11797" i="13" s="1"/>
  <c r="F11798" i="13" s="1"/>
  <c r="F11799" i="13" s="1"/>
  <c r="F11800" i="13" s="1"/>
  <c r="F11801" i="13" s="1"/>
  <c r="F11802" i="13" s="1"/>
  <c r="F11803" i="13" s="1"/>
  <c r="F11804" i="13" s="1"/>
  <c r="F11805" i="13" s="1"/>
  <c r="F11806" i="13" s="1"/>
  <c r="F11807" i="13" s="1"/>
  <c r="F11808" i="13" s="1"/>
  <c r="F11809" i="13" s="1"/>
  <c r="F11810" i="13" s="1"/>
  <c r="F11811" i="13" s="1"/>
  <c r="F11812" i="13" s="1"/>
  <c r="F11813" i="13" s="1"/>
  <c r="F11814" i="13" s="1"/>
  <c r="F11815" i="13" s="1"/>
  <c r="F11816" i="13" s="1"/>
  <c r="F11817" i="13" s="1"/>
  <c r="F11818" i="13" s="1"/>
  <c r="F11819" i="13" s="1"/>
  <c r="F11820" i="13" s="1"/>
  <c r="F11821" i="13" s="1"/>
  <c r="F11822" i="13" s="1"/>
  <c r="F11823" i="13" s="1"/>
  <c r="F11824" i="13" s="1"/>
  <c r="F11825" i="13" s="1"/>
  <c r="F11826" i="13" s="1"/>
  <c r="F11827" i="13" s="1"/>
  <c r="F11828" i="13" s="1"/>
  <c r="F11829" i="13" s="1"/>
  <c r="F11830" i="13" s="1"/>
  <c r="F11831" i="13" s="1"/>
  <c r="F11832" i="13" s="1"/>
  <c r="F11833" i="13" s="1"/>
  <c r="F11834" i="13" s="1"/>
  <c r="F11835" i="13" s="1"/>
  <c r="F11836" i="13" s="1"/>
  <c r="F11837" i="13" s="1"/>
  <c r="F11838" i="13" s="1"/>
  <c r="F11839" i="13" s="1"/>
  <c r="F11840" i="13" s="1"/>
  <c r="F11841" i="13" s="1"/>
  <c r="F11842" i="13" s="1"/>
  <c r="F11843" i="13" s="1"/>
  <c r="F11844" i="13" s="1"/>
  <c r="F11845" i="13" s="1"/>
  <c r="F11846" i="13" s="1"/>
  <c r="F11847" i="13" s="1"/>
  <c r="F11848" i="13" s="1"/>
  <c r="F11849" i="13" s="1"/>
  <c r="F11850" i="13" s="1"/>
  <c r="F11851" i="13" s="1"/>
  <c r="F11852" i="13" s="1"/>
  <c r="F11853" i="13" s="1"/>
  <c r="F11854" i="13" s="1"/>
  <c r="F11855" i="13" s="1"/>
  <c r="F11856" i="13" s="1"/>
  <c r="F11857" i="13" s="1"/>
  <c r="F11858" i="13" s="1"/>
  <c r="F11859" i="13" s="1"/>
  <c r="F11860" i="13" s="1"/>
  <c r="F11861" i="13" s="1"/>
  <c r="F11862" i="13" s="1"/>
  <c r="F11863" i="13" s="1"/>
  <c r="F11864" i="13" s="1"/>
  <c r="F11865" i="13" s="1"/>
  <c r="F11866" i="13" s="1"/>
  <c r="F11867" i="13" s="1"/>
  <c r="F11868" i="13" s="1"/>
  <c r="F11869" i="13" s="1"/>
  <c r="F11870" i="13" s="1"/>
  <c r="F11871" i="13" s="1"/>
  <c r="F11872" i="13" s="1"/>
  <c r="F11873" i="13" s="1"/>
  <c r="F11874" i="13" s="1"/>
  <c r="F11875" i="13" s="1"/>
  <c r="F11876" i="13" s="1"/>
  <c r="F11877" i="13" s="1"/>
  <c r="F11878" i="13" s="1"/>
  <c r="F11879" i="13" s="1"/>
  <c r="F11880" i="13" s="1"/>
  <c r="F11881" i="13" s="1"/>
  <c r="F11882" i="13" s="1"/>
  <c r="F11883" i="13" s="1"/>
  <c r="F11884" i="13" s="1"/>
  <c r="F11885" i="13" s="1"/>
  <c r="F11886" i="13" s="1"/>
  <c r="F11887" i="13" s="1"/>
  <c r="F11888" i="13" s="1"/>
  <c r="F11889" i="13" s="1"/>
  <c r="F11890" i="13" s="1"/>
  <c r="F11891" i="13" s="1"/>
  <c r="F11892" i="13" s="1"/>
  <c r="F11893" i="13" s="1"/>
  <c r="F11894" i="13" s="1"/>
  <c r="F11895" i="13" s="1"/>
  <c r="F11896" i="13" s="1"/>
  <c r="F11897" i="13" s="1"/>
  <c r="F11898" i="13" s="1"/>
  <c r="F11899" i="13" s="1"/>
  <c r="F11900" i="13" s="1"/>
  <c r="F11901" i="13" s="1"/>
  <c r="F11902" i="13" s="1"/>
  <c r="F11903" i="13" s="1"/>
  <c r="F11904" i="13" s="1"/>
  <c r="F11905" i="13" s="1"/>
  <c r="F11906" i="13" s="1"/>
  <c r="F11907" i="13" s="1"/>
  <c r="F11908" i="13" s="1"/>
  <c r="F11909" i="13" s="1"/>
  <c r="F11910" i="13" s="1"/>
  <c r="F11911" i="13" s="1"/>
  <c r="F11912" i="13" s="1"/>
  <c r="F11913" i="13" s="1"/>
  <c r="F11914" i="13" s="1"/>
  <c r="F11915" i="13" s="1"/>
  <c r="F11916" i="13" s="1"/>
  <c r="F11917" i="13" s="1"/>
  <c r="F11918" i="13" s="1"/>
  <c r="F11919" i="13" s="1"/>
  <c r="F11920" i="13" s="1"/>
  <c r="F11921" i="13" s="1"/>
  <c r="F11922" i="13" s="1"/>
  <c r="F11923" i="13" s="1"/>
  <c r="F11924" i="13" s="1"/>
  <c r="F11925" i="13" s="1"/>
  <c r="F11926" i="13" s="1"/>
  <c r="F11927" i="13" s="1"/>
  <c r="F11928" i="13" s="1"/>
  <c r="F11929" i="13" s="1"/>
  <c r="F11930" i="13" s="1"/>
  <c r="F11931" i="13" s="1"/>
  <c r="F11932" i="13" s="1"/>
  <c r="F11933" i="13" s="1"/>
  <c r="F11934" i="13" s="1"/>
  <c r="F11935" i="13" s="1"/>
  <c r="F11936" i="13" s="1"/>
  <c r="F11937" i="13" s="1"/>
  <c r="F11938" i="13" s="1"/>
  <c r="F11939" i="13" s="1"/>
  <c r="F11940" i="13" s="1"/>
  <c r="F11941" i="13" s="1"/>
  <c r="F11942" i="13" s="1"/>
  <c r="F11943" i="13" s="1"/>
  <c r="F11944" i="13" s="1"/>
  <c r="F11945" i="13" s="1"/>
  <c r="F11946" i="13" s="1"/>
  <c r="F11947" i="13" s="1"/>
  <c r="F11948" i="13" s="1"/>
  <c r="F11949" i="13" s="1"/>
  <c r="F11950" i="13" s="1"/>
  <c r="F11951" i="13" s="1"/>
  <c r="F11952" i="13" s="1"/>
  <c r="F11953" i="13" s="1"/>
  <c r="F11954" i="13" s="1"/>
  <c r="F11955" i="13" s="1"/>
  <c r="F11956" i="13" s="1"/>
  <c r="F11957" i="13" s="1"/>
  <c r="F11958" i="13" s="1"/>
  <c r="F11959" i="13" s="1"/>
  <c r="F11960" i="13" s="1"/>
  <c r="F11961" i="13" s="1"/>
  <c r="F11962" i="13" s="1"/>
  <c r="F11963" i="13" s="1"/>
  <c r="F11964" i="13" s="1"/>
  <c r="F11965" i="13" s="1"/>
  <c r="F11966" i="13" s="1"/>
  <c r="F11967" i="13" s="1"/>
  <c r="F11968" i="13" s="1"/>
  <c r="F11969" i="13" s="1"/>
  <c r="F11970" i="13" s="1"/>
  <c r="F11971" i="13" s="1"/>
  <c r="F11972" i="13" s="1"/>
  <c r="F11973" i="13" s="1"/>
  <c r="F11974" i="13" s="1"/>
  <c r="F11975" i="13" s="1"/>
  <c r="F11976" i="13" s="1"/>
  <c r="F11977" i="13" s="1"/>
  <c r="F11978" i="13" s="1"/>
  <c r="F11979" i="13" s="1"/>
  <c r="F11980" i="13" s="1"/>
  <c r="F11981" i="13" s="1"/>
  <c r="F11982" i="13" s="1"/>
  <c r="F11983" i="13" s="1"/>
  <c r="F11984" i="13" s="1"/>
  <c r="F11985" i="13" s="1"/>
  <c r="F11986" i="13" s="1"/>
  <c r="F11987" i="13" s="1"/>
  <c r="F11988" i="13" s="1"/>
  <c r="F11989" i="13" s="1"/>
  <c r="F11990" i="13" s="1"/>
  <c r="F11991" i="13" s="1"/>
  <c r="F11992" i="13" s="1"/>
  <c r="F11993" i="13" s="1"/>
  <c r="F11994" i="13" s="1"/>
  <c r="F11995" i="13" s="1"/>
  <c r="F11996" i="13" s="1"/>
  <c r="F11997" i="13" s="1"/>
  <c r="F11998" i="13" s="1"/>
  <c r="F11999" i="13" s="1"/>
  <c r="F12000" i="13" s="1"/>
  <c r="F12001" i="13" s="1"/>
  <c r="F12002" i="13" s="1"/>
  <c r="F12003" i="13" s="1"/>
  <c r="F12004" i="13" s="1"/>
  <c r="F12005" i="13" s="1"/>
  <c r="F12006" i="13" s="1"/>
  <c r="F12007" i="13" s="1"/>
  <c r="F12008" i="13" s="1"/>
  <c r="F12009" i="13" s="1"/>
  <c r="F12010" i="13" s="1"/>
  <c r="F12011" i="13" s="1"/>
  <c r="F12012" i="13" s="1"/>
  <c r="F12013" i="13" s="1"/>
  <c r="F12014" i="13" s="1"/>
  <c r="F12015" i="13" s="1"/>
  <c r="F12016" i="13" s="1"/>
  <c r="F12017" i="13" s="1"/>
  <c r="F12018" i="13" s="1"/>
  <c r="F12019" i="13" s="1"/>
  <c r="F12020" i="13" s="1"/>
  <c r="F12021" i="13" s="1"/>
  <c r="F12022" i="13" s="1"/>
  <c r="F12023" i="13" s="1"/>
  <c r="F12024" i="13" s="1"/>
  <c r="F12025" i="13" s="1"/>
  <c r="F12026" i="13" s="1"/>
  <c r="F12027" i="13" s="1"/>
  <c r="F12028" i="13" s="1"/>
  <c r="F12029" i="13" s="1"/>
  <c r="F12030" i="13" s="1"/>
  <c r="F12031" i="13" s="1"/>
  <c r="F12032" i="13" s="1"/>
  <c r="F12033" i="13" s="1"/>
  <c r="F12034" i="13" s="1"/>
  <c r="F12035" i="13" s="1"/>
  <c r="F12036" i="13" s="1"/>
  <c r="F12037" i="13" s="1"/>
  <c r="F12038" i="13" s="1"/>
  <c r="F12039" i="13" s="1"/>
  <c r="F12040" i="13" s="1"/>
  <c r="F12041" i="13" s="1"/>
  <c r="F12042" i="13" s="1"/>
  <c r="F12043" i="13" s="1"/>
  <c r="F12044" i="13" s="1"/>
  <c r="F12045" i="13" s="1"/>
  <c r="F12046" i="13" s="1"/>
  <c r="F12047" i="13" s="1"/>
  <c r="F12048" i="13" s="1"/>
  <c r="F12049" i="13" s="1"/>
  <c r="F12050" i="13" s="1"/>
  <c r="F12051" i="13" s="1"/>
  <c r="F12052" i="13" s="1"/>
  <c r="F12053" i="13" s="1"/>
  <c r="F12054" i="13" s="1"/>
  <c r="F12055" i="13" s="1"/>
  <c r="F12056" i="13" s="1"/>
  <c r="F12057" i="13" s="1"/>
  <c r="F12058" i="13" s="1"/>
  <c r="F12059" i="13" s="1"/>
  <c r="F12060" i="13" s="1"/>
  <c r="F12061" i="13" s="1"/>
  <c r="F12062" i="13" s="1"/>
  <c r="F12063" i="13" s="1"/>
  <c r="F12064" i="13" s="1"/>
  <c r="F12065" i="13" s="1"/>
  <c r="F12066" i="13" s="1"/>
  <c r="F12067" i="13" s="1"/>
  <c r="F12068" i="13" s="1"/>
  <c r="F12069" i="13" s="1"/>
  <c r="F12070" i="13" s="1"/>
  <c r="F12071" i="13" s="1"/>
  <c r="F12072" i="13" s="1"/>
  <c r="F12073" i="13" s="1"/>
  <c r="F12074" i="13" s="1"/>
  <c r="F12075" i="13" s="1"/>
  <c r="F12076" i="13" s="1"/>
  <c r="F12077" i="13" s="1"/>
  <c r="F12078" i="13" s="1"/>
  <c r="F12079" i="13" s="1"/>
  <c r="F12080" i="13" s="1"/>
  <c r="F12081" i="13" s="1"/>
  <c r="F12082" i="13" s="1"/>
  <c r="F12083" i="13" s="1"/>
  <c r="F12084" i="13" s="1"/>
  <c r="F12085" i="13" s="1"/>
  <c r="F12086" i="13" s="1"/>
  <c r="F12087" i="13" s="1"/>
  <c r="F12088" i="13" s="1"/>
  <c r="F12089" i="13" s="1"/>
  <c r="F12090" i="13" s="1"/>
  <c r="F12091" i="13" s="1"/>
  <c r="F12092" i="13" s="1"/>
  <c r="F12093" i="13" s="1"/>
  <c r="F12094" i="13" s="1"/>
  <c r="F12095" i="13" s="1"/>
  <c r="F12096" i="13" s="1"/>
  <c r="F12097" i="13" s="1"/>
  <c r="F12098" i="13" s="1"/>
  <c r="F12099" i="13" s="1"/>
  <c r="F12100" i="13" s="1"/>
  <c r="F12101" i="13" s="1"/>
  <c r="F12102" i="13" s="1"/>
  <c r="F12103" i="13" s="1"/>
  <c r="F12104" i="13" s="1"/>
  <c r="F12105" i="13" s="1"/>
  <c r="F12106" i="13" s="1"/>
  <c r="F12107" i="13" s="1"/>
  <c r="F12108" i="13" s="1"/>
  <c r="F12109" i="13" s="1"/>
  <c r="F12110" i="13" s="1"/>
  <c r="F12111" i="13" s="1"/>
  <c r="F12112" i="13" s="1"/>
  <c r="F12113" i="13" s="1"/>
  <c r="F12114" i="13" s="1"/>
  <c r="F12115" i="13" s="1"/>
  <c r="F12116" i="13" s="1"/>
  <c r="F12117" i="13" s="1"/>
  <c r="F12118" i="13" s="1"/>
  <c r="F12119" i="13" s="1"/>
  <c r="F12120" i="13" s="1"/>
  <c r="F12121" i="13" s="1"/>
  <c r="F12122" i="13" s="1"/>
  <c r="F12123" i="13" s="1"/>
  <c r="F12124" i="13" s="1"/>
  <c r="F12125" i="13" s="1"/>
  <c r="F12126" i="13" s="1"/>
  <c r="F12127" i="13" s="1"/>
  <c r="F12128" i="13" s="1"/>
  <c r="F12129" i="13" s="1"/>
  <c r="F12130" i="13" s="1"/>
  <c r="F12131" i="13" s="1"/>
  <c r="F12132" i="13" s="1"/>
  <c r="F12133" i="13" s="1"/>
  <c r="F12134" i="13" s="1"/>
  <c r="F12135" i="13" s="1"/>
  <c r="F12136" i="13" s="1"/>
  <c r="F12137" i="13" s="1"/>
  <c r="F12138" i="13" s="1"/>
  <c r="F12139" i="13" s="1"/>
  <c r="F12140" i="13" s="1"/>
  <c r="F12141" i="13" s="1"/>
  <c r="F12142" i="13" s="1"/>
  <c r="F12143" i="13" s="1"/>
  <c r="F12144" i="13" s="1"/>
  <c r="F12145" i="13" s="1"/>
  <c r="F12146" i="13" s="1"/>
  <c r="F12147" i="13" s="1"/>
  <c r="F12148" i="13" s="1"/>
  <c r="F12149" i="13" s="1"/>
  <c r="F12150" i="13" s="1"/>
  <c r="F12151" i="13" s="1"/>
  <c r="F12152" i="13" s="1"/>
  <c r="F12153" i="13" s="1"/>
  <c r="F12154" i="13" s="1"/>
  <c r="F12155" i="13" s="1"/>
  <c r="F12156" i="13" s="1"/>
  <c r="F12157" i="13" s="1"/>
  <c r="F12158" i="13" s="1"/>
  <c r="F12159" i="13" s="1"/>
  <c r="F12160" i="13" s="1"/>
  <c r="F12161" i="13" s="1"/>
  <c r="F12162" i="13" s="1"/>
  <c r="F12163" i="13" s="1"/>
  <c r="F12164" i="13" s="1"/>
  <c r="F12165" i="13" s="1"/>
  <c r="F12166" i="13" s="1"/>
  <c r="F12167" i="13" s="1"/>
  <c r="F12168" i="13" s="1"/>
  <c r="F12169" i="13" s="1"/>
  <c r="F12170" i="13" s="1"/>
  <c r="F12171" i="13" s="1"/>
  <c r="F12172" i="13" s="1"/>
  <c r="F12173" i="13" s="1"/>
  <c r="F12174" i="13" s="1"/>
  <c r="F12175" i="13" s="1"/>
  <c r="F12176" i="13" s="1"/>
  <c r="F12177" i="13" s="1"/>
  <c r="F12178" i="13" s="1"/>
  <c r="F12179" i="13" s="1"/>
  <c r="F12180" i="13" s="1"/>
  <c r="F12181" i="13" s="1"/>
  <c r="F12182" i="13" s="1"/>
  <c r="F12183" i="13" s="1"/>
  <c r="F12184" i="13" s="1"/>
  <c r="F12185" i="13" s="1"/>
  <c r="F12186" i="13" s="1"/>
  <c r="F12187" i="13" s="1"/>
  <c r="F12188" i="13" s="1"/>
  <c r="F12189" i="13" s="1"/>
  <c r="F12190" i="13" s="1"/>
  <c r="F12191" i="13" s="1"/>
  <c r="F12192" i="13" s="1"/>
  <c r="F12193" i="13" s="1"/>
  <c r="F12194" i="13" s="1"/>
  <c r="F12195" i="13" s="1"/>
  <c r="F12196" i="13" s="1"/>
  <c r="F12197" i="13" s="1"/>
  <c r="F12198" i="13" s="1"/>
  <c r="F12199" i="13" s="1"/>
  <c r="F12200" i="13" s="1"/>
  <c r="F12201" i="13" s="1"/>
  <c r="F12202" i="13" s="1"/>
  <c r="F12203" i="13" s="1"/>
  <c r="F12204" i="13" s="1"/>
  <c r="F12205" i="13" s="1"/>
  <c r="F12206" i="13" s="1"/>
  <c r="F12207" i="13" s="1"/>
  <c r="F12208" i="13" s="1"/>
  <c r="F12209" i="13" s="1"/>
  <c r="F12210" i="13" s="1"/>
  <c r="F12211" i="13" s="1"/>
  <c r="F12212" i="13" s="1"/>
  <c r="F12213" i="13" s="1"/>
  <c r="F12214" i="13" s="1"/>
  <c r="F12215" i="13" s="1"/>
  <c r="F12216" i="13" s="1"/>
  <c r="F12217" i="13" s="1"/>
  <c r="F12218" i="13" s="1"/>
  <c r="F12219" i="13" s="1"/>
  <c r="F12220" i="13" s="1"/>
  <c r="F12221" i="13" s="1"/>
  <c r="F12222" i="13" s="1"/>
  <c r="F12223" i="13" s="1"/>
  <c r="F12224" i="13" s="1"/>
  <c r="F12225" i="13" s="1"/>
  <c r="F12226" i="13" s="1"/>
  <c r="F12227" i="13" s="1"/>
  <c r="F12228" i="13" s="1"/>
  <c r="F12229" i="13" s="1"/>
  <c r="F12230" i="13" s="1"/>
  <c r="F12231" i="13" s="1"/>
  <c r="F12232" i="13" s="1"/>
  <c r="F12233" i="13" s="1"/>
  <c r="F12234" i="13" s="1"/>
  <c r="F12235" i="13" s="1"/>
  <c r="F12236" i="13" s="1"/>
  <c r="F12237" i="13" s="1"/>
  <c r="F12238" i="13" s="1"/>
  <c r="F12239" i="13" s="1"/>
  <c r="F12240" i="13" s="1"/>
  <c r="F12241" i="13" s="1"/>
  <c r="F12242" i="13" s="1"/>
  <c r="F12243" i="13" s="1"/>
  <c r="F12244" i="13" s="1"/>
  <c r="F12245" i="13" s="1"/>
  <c r="F12246" i="13" s="1"/>
  <c r="F12247" i="13" s="1"/>
  <c r="F12248" i="13" s="1"/>
  <c r="F12249" i="13" s="1"/>
  <c r="F12250" i="13" s="1"/>
  <c r="F12251" i="13" s="1"/>
  <c r="F12252" i="13" s="1"/>
  <c r="F12253" i="13" s="1"/>
  <c r="F12254" i="13" s="1"/>
  <c r="F12255" i="13" s="1"/>
  <c r="F12256" i="13" s="1"/>
  <c r="F12257" i="13" s="1"/>
  <c r="F12258" i="13" s="1"/>
  <c r="F12259" i="13" s="1"/>
  <c r="F12260" i="13" s="1"/>
  <c r="F12261" i="13" s="1"/>
  <c r="F12262" i="13" s="1"/>
  <c r="F12263" i="13" s="1"/>
  <c r="F12264" i="13" s="1"/>
  <c r="F12265" i="13" s="1"/>
  <c r="F12266" i="13" s="1"/>
  <c r="F12267" i="13" s="1"/>
  <c r="F12268" i="13" s="1"/>
  <c r="F12269" i="13" s="1"/>
  <c r="F12270" i="13" s="1"/>
  <c r="F12271" i="13" s="1"/>
  <c r="F12272" i="13" s="1"/>
  <c r="F12273" i="13" s="1"/>
  <c r="F12274" i="13" s="1"/>
  <c r="F12275" i="13" s="1"/>
  <c r="F12276" i="13" s="1"/>
  <c r="F12277" i="13" s="1"/>
  <c r="F12278" i="13" s="1"/>
  <c r="F12279" i="13" s="1"/>
  <c r="F12280" i="13" s="1"/>
  <c r="F12281" i="13" s="1"/>
  <c r="F12282" i="13" s="1"/>
  <c r="F12283" i="13" s="1"/>
  <c r="F12284" i="13" s="1"/>
  <c r="F12285" i="13" s="1"/>
  <c r="F12286" i="13" s="1"/>
  <c r="F12287" i="13" s="1"/>
  <c r="F12288" i="13" s="1"/>
  <c r="F12289" i="13" s="1"/>
  <c r="F12290" i="13" s="1"/>
  <c r="F12291" i="13" s="1"/>
  <c r="F12292" i="13" s="1"/>
  <c r="F12293" i="13" s="1"/>
  <c r="F12294" i="13" s="1"/>
  <c r="F12295" i="13" s="1"/>
  <c r="F12296" i="13" s="1"/>
  <c r="F12297" i="13" s="1"/>
  <c r="F12298" i="13" s="1"/>
  <c r="F12299" i="13" s="1"/>
  <c r="F12300" i="13" s="1"/>
  <c r="F12301" i="13" s="1"/>
  <c r="F12302" i="13" s="1"/>
  <c r="F12303" i="13" s="1"/>
  <c r="F12304" i="13" s="1"/>
  <c r="F12305" i="13" s="1"/>
  <c r="F12306" i="13" s="1"/>
  <c r="F12307" i="13" s="1"/>
  <c r="F12308" i="13" s="1"/>
  <c r="F12309" i="13" s="1"/>
  <c r="F12310" i="13" s="1"/>
  <c r="F12311" i="13" s="1"/>
  <c r="F12312" i="13" s="1"/>
  <c r="F12313" i="13" s="1"/>
  <c r="F12314" i="13" s="1"/>
  <c r="F12315" i="13" s="1"/>
  <c r="F12316" i="13" s="1"/>
  <c r="F12317" i="13" s="1"/>
  <c r="F12318" i="13" s="1"/>
  <c r="F12319" i="13" s="1"/>
  <c r="F12320" i="13" s="1"/>
  <c r="F12321" i="13" s="1"/>
  <c r="F12322" i="13" s="1"/>
  <c r="F12323" i="13" s="1"/>
  <c r="F12324" i="13" s="1"/>
  <c r="F12325" i="13" s="1"/>
  <c r="F12326" i="13" s="1"/>
  <c r="F12327" i="13" s="1"/>
  <c r="F12328" i="13" s="1"/>
  <c r="F12329" i="13" s="1"/>
  <c r="F12330" i="13" s="1"/>
  <c r="F12331" i="13" s="1"/>
  <c r="F12332" i="13" s="1"/>
  <c r="F12333" i="13" s="1"/>
  <c r="F12334" i="13" s="1"/>
  <c r="F12335" i="13" s="1"/>
  <c r="F12336" i="13" s="1"/>
  <c r="F12337" i="13" s="1"/>
  <c r="F12338" i="13" s="1"/>
  <c r="F12339" i="13" s="1"/>
  <c r="F12340" i="13" s="1"/>
  <c r="F12341" i="13" s="1"/>
  <c r="F12342" i="13" s="1"/>
  <c r="F12343" i="13" s="1"/>
  <c r="F12344" i="13" s="1"/>
  <c r="F12345" i="13" s="1"/>
  <c r="F12346" i="13" s="1"/>
  <c r="F12347" i="13" s="1"/>
  <c r="F12348" i="13" s="1"/>
  <c r="F12349" i="13" s="1"/>
  <c r="F12350" i="13" s="1"/>
  <c r="F12351" i="13" s="1"/>
  <c r="F12352" i="13" s="1"/>
  <c r="F12353" i="13" s="1"/>
  <c r="F12354" i="13" s="1"/>
  <c r="F12355" i="13" s="1"/>
  <c r="F12356" i="13" s="1"/>
  <c r="F12357" i="13" s="1"/>
  <c r="F12358" i="13" s="1"/>
  <c r="F12359" i="13" s="1"/>
  <c r="F12360" i="13" s="1"/>
  <c r="F12361" i="13" s="1"/>
  <c r="F12362" i="13" s="1"/>
  <c r="F12363" i="13" s="1"/>
  <c r="F12364" i="13" s="1"/>
  <c r="F12365" i="13" s="1"/>
  <c r="F12366" i="13" s="1"/>
  <c r="F12367" i="13" s="1"/>
  <c r="F12368" i="13" s="1"/>
  <c r="F12369" i="13" s="1"/>
  <c r="F12370" i="13" s="1"/>
  <c r="F12371" i="13" s="1"/>
  <c r="F12372" i="13" s="1"/>
  <c r="F12373" i="13" s="1"/>
  <c r="F12374" i="13" s="1"/>
  <c r="F12375" i="13" s="1"/>
  <c r="F12376" i="13" s="1"/>
  <c r="F12377" i="13" s="1"/>
  <c r="F12378" i="13" s="1"/>
  <c r="F12379" i="13" s="1"/>
  <c r="F12380" i="13" s="1"/>
  <c r="F12381" i="13" s="1"/>
  <c r="F12382" i="13" s="1"/>
  <c r="F12383" i="13" s="1"/>
  <c r="F12384" i="13" s="1"/>
  <c r="F12385" i="13" s="1"/>
  <c r="F12386" i="13" s="1"/>
  <c r="F12387" i="13" s="1"/>
  <c r="F12388" i="13" s="1"/>
  <c r="F12389" i="13" s="1"/>
  <c r="F12390" i="13" s="1"/>
  <c r="F12391" i="13" s="1"/>
  <c r="F12392" i="13" s="1"/>
  <c r="F12393" i="13" s="1"/>
  <c r="F12394" i="13" s="1"/>
  <c r="F12395" i="13" s="1"/>
  <c r="F12396" i="13" s="1"/>
  <c r="F12397" i="13" s="1"/>
  <c r="F12398" i="13" s="1"/>
  <c r="F12399" i="13" s="1"/>
  <c r="F12400" i="13" s="1"/>
  <c r="F12401" i="13" s="1"/>
  <c r="F12402" i="13" s="1"/>
  <c r="F12403" i="13" s="1"/>
  <c r="F12404" i="13" s="1"/>
  <c r="F12405" i="13" s="1"/>
  <c r="F12406" i="13" s="1"/>
  <c r="F12407" i="13" s="1"/>
  <c r="F12408" i="13" s="1"/>
  <c r="F12409" i="13" s="1"/>
  <c r="F12410" i="13" s="1"/>
  <c r="F12411" i="13" s="1"/>
  <c r="F12412" i="13" s="1"/>
  <c r="F12413" i="13" s="1"/>
  <c r="F12414" i="13" s="1"/>
  <c r="F12415" i="13" s="1"/>
  <c r="F12416" i="13" s="1"/>
  <c r="F12417" i="13" s="1"/>
  <c r="F12418" i="13" s="1"/>
  <c r="F12419" i="13" s="1"/>
  <c r="F12420" i="13" s="1"/>
  <c r="F12421" i="13" s="1"/>
  <c r="F12422" i="13" s="1"/>
  <c r="F12423" i="13" s="1"/>
  <c r="F12424" i="13" s="1"/>
  <c r="F12425" i="13" s="1"/>
  <c r="F12426" i="13" s="1"/>
  <c r="F12427" i="13" s="1"/>
  <c r="F12428" i="13" s="1"/>
  <c r="F12429" i="13" s="1"/>
  <c r="F12430" i="13" s="1"/>
  <c r="F12431" i="13" s="1"/>
  <c r="F12432" i="13" s="1"/>
  <c r="F12433" i="13" s="1"/>
  <c r="F12434" i="13" s="1"/>
  <c r="F12435" i="13" s="1"/>
  <c r="F12436" i="13" s="1"/>
  <c r="F12437" i="13" s="1"/>
  <c r="F12438" i="13" s="1"/>
  <c r="F12439" i="13" s="1"/>
  <c r="F12440" i="13" s="1"/>
  <c r="F12441" i="13" s="1"/>
  <c r="F12442" i="13" s="1"/>
  <c r="F12443" i="13" s="1"/>
  <c r="F12444" i="13" s="1"/>
  <c r="F12445" i="13" s="1"/>
  <c r="F12446" i="13" s="1"/>
  <c r="F12447" i="13" s="1"/>
  <c r="F12448" i="13" s="1"/>
  <c r="F12449" i="13" s="1"/>
  <c r="F12450" i="13" s="1"/>
  <c r="F12451" i="13" s="1"/>
  <c r="F12452" i="13" s="1"/>
  <c r="F12453" i="13" s="1"/>
  <c r="F12454" i="13" s="1"/>
  <c r="F12455" i="13" s="1"/>
  <c r="F12456" i="13" s="1"/>
  <c r="F12457" i="13" s="1"/>
  <c r="F12458" i="13" s="1"/>
  <c r="F12459" i="13" s="1"/>
  <c r="F12460" i="13" s="1"/>
  <c r="F12461" i="13" s="1"/>
  <c r="F12462" i="13" s="1"/>
  <c r="F12463" i="13" s="1"/>
  <c r="F12464" i="13" s="1"/>
  <c r="F12465" i="13" s="1"/>
  <c r="F12466" i="13" s="1"/>
  <c r="F12467" i="13" s="1"/>
  <c r="F12468" i="13" s="1"/>
  <c r="F12469" i="13" s="1"/>
  <c r="F12470" i="13" s="1"/>
  <c r="F12471" i="13" s="1"/>
  <c r="F12472" i="13" s="1"/>
  <c r="F12473" i="13" s="1"/>
  <c r="F12474" i="13" s="1"/>
  <c r="F12475" i="13" s="1"/>
  <c r="F12476" i="13" s="1"/>
  <c r="F12477" i="13" s="1"/>
  <c r="F12478" i="13" s="1"/>
  <c r="F12479" i="13" s="1"/>
  <c r="F12480" i="13" s="1"/>
  <c r="F12481" i="13" s="1"/>
  <c r="F12482" i="13" s="1"/>
  <c r="F12483" i="13" s="1"/>
  <c r="F12484" i="13" s="1"/>
  <c r="F12485" i="13" s="1"/>
  <c r="F12486" i="13" s="1"/>
  <c r="F12487" i="13" s="1"/>
  <c r="F12488" i="13" s="1"/>
  <c r="F12489" i="13" s="1"/>
  <c r="F12490" i="13" s="1"/>
  <c r="F12491" i="13" s="1"/>
  <c r="F12492" i="13" s="1"/>
  <c r="F12493" i="13" s="1"/>
  <c r="F12494" i="13" s="1"/>
  <c r="F12495" i="13" s="1"/>
  <c r="F12496" i="13" s="1"/>
  <c r="F12497" i="13" s="1"/>
  <c r="F12498" i="13" s="1"/>
  <c r="F12499" i="13" s="1"/>
  <c r="F12500" i="13" s="1"/>
  <c r="F12501" i="13" s="1"/>
  <c r="F12502" i="13" s="1"/>
  <c r="F12503" i="13" s="1"/>
  <c r="F12504" i="13" s="1"/>
  <c r="F12505" i="13" s="1"/>
  <c r="F12506" i="13" s="1"/>
  <c r="F12507" i="13" s="1"/>
  <c r="F12508" i="13" s="1"/>
  <c r="F12509" i="13" s="1"/>
  <c r="F12510" i="13" s="1"/>
  <c r="F12511" i="13" s="1"/>
  <c r="F12512" i="13" s="1"/>
  <c r="F12513" i="13" s="1"/>
  <c r="F12514" i="13" s="1"/>
  <c r="F12515" i="13" s="1"/>
  <c r="F12516" i="13" s="1"/>
  <c r="F12517" i="13" s="1"/>
  <c r="F12518" i="13" s="1"/>
  <c r="F12519" i="13" s="1"/>
  <c r="F12520" i="13" s="1"/>
  <c r="F12521" i="13" s="1"/>
  <c r="F12522" i="13" s="1"/>
  <c r="F12523" i="13" s="1"/>
  <c r="F12524" i="13" s="1"/>
  <c r="F12525" i="13" s="1"/>
  <c r="F12526" i="13" s="1"/>
  <c r="F12527" i="13" s="1"/>
  <c r="F12528" i="13" s="1"/>
  <c r="F12529" i="13" s="1"/>
  <c r="F12530" i="13" s="1"/>
  <c r="F12531" i="13" s="1"/>
  <c r="F12532" i="13" s="1"/>
  <c r="F12533" i="13" s="1"/>
  <c r="F12534" i="13" s="1"/>
  <c r="F12535" i="13" s="1"/>
  <c r="F12536" i="13" s="1"/>
  <c r="F12537" i="13" s="1"/>
  <c r="F12538" i="13" s="1"/>
  <c r="F12539" i="13" s="1"/>
  <c r="F12540" i="13" s="1"/>
  <c r="F12541" i="13" s="1"/>
  <c r="F12542" i="13" s="1"/>
  <c r="F12543" i="13" s="1"/>
  <c r="F12544" i="13" s="1"/>
  <c r="F12545" i="13" s="1"/>
  <c r="F12546" i="13" s="1"/>
  <c r="F12547" i="13" s="1"/>
  <c r="F12548" i="13" s="1"/>
  <c r="F12549" i="13" s="1"/>
  <c r="F12550" i="13" s="1"/>
  <c r="F12551" i="13" s="1"/>
  <c r="F12552" i="13" s="1"/>
  <c r="F12553" i="13" s="1"/>
  <c r="F12554" i="13" s="1"/>
  <c r="F12555" i="13" s="1"/>
  <c r="F12556" i="13" s="1"/>
  <c r="F12557" i="13" s="1"/>
  <c r="F12558" i="13" s="1"/>
  <c r="F12559" i="13" s="1"/>
  <c r="F12560" i="13" s="1"/>
  <c r="F12561" i="13" s="1"/>
  <c r="F12562" i="13" s="1"/>
  <c r="F12563" i="13" s="1"/>
  <c r="F12564" i="13" s="1"/>
  <c r="F12565" i="13" s="1"/>
  <c r="F12566" i="13" s="1"/>
  <c r="F12567" i="13" s="1"/>
  <c r="F12568" i="13" s="1"/>
  <c r="F12569" i="13" s="1"/>
  <c r="F12570" i="13" s="1"/>
  <c r="F12571" i="13" s="1"/>
  <c r="F12572" i="13" s="1"/>
  <c r="F12573" i="13" s="1"/>
  <c r="F12574" i="13" s="1"/>
  <c r="F12575" i="13" s="1"/>
  <c r="F12576" i="13" s="1"/>
  <c r="F12577" i="13" s="1"/>
  <c r="F12578" i="13" s="1"/>
  <c r="F12579" i="13" s="1"/>
  <c r="F12580" i="13" s="1"/>
  <c r="F12581" i="13" s="1"/>
  <c r="F12582" i="13" s="1"/>
  <c r="F12583" i="13" s="1"/>
  <c r="F12584" i="13" s="1"/>
  <c r="F12585" i="13" s="1"/>
  <c r="F12586" i="13" s="1"/>
  <c r="F12587" i="13" s="1"/>
  <c r="F12588" i="13" s="1"/>
  <c r="F12589" i="13" s="1"/>
  <c r="F12590" i="13" s="1"/>
  <c r="F12591" i="13" s="1"/>
  <c r="F12592" i="13" s="1"/>
  <c r="F12593" i="13" s="1"/>
  <c r="F12594" i="13" s="1"/>
  <c r="F12595" i="13" s="1"/>
  <c r="F12596" i="13" s="1"/>
  <c r="F12597" i="13" s="1"/>
  <c r="F12598" i="13" s="1"/>
  <c r="F12599" i="13" s="1"/>
  <c r="F12600" i="13" s="1"/>
  <c r="F12601" i="13" s="1"/>
  <c r="F12602" i="13" s="1"/>
  <c r="F12603" i="13" s="1"/>
  <c r="F12604" i="13" s="1"/>
  <c r="F12605" i="13" s="1"/>
  <c r="F12606" i="13" s="1"/>
  <c r="F12607" i="13" s="1"/>
  <c r="F12608" i="13" s="1"/>
  <c r="F12609" i="13" s="1"/>
  <c r="F12610" i="13" s="1"/>
  <c r="F12611" i="13" s="1"/>
  <c r="F12612" i="13" s="1"/>
  <c r="F12613" i="13" s="1"/>
  <c r="F12614" i="13" s="1"/>
  <c r="F12615" i="13" s="1"/>
  <c r="F12616" i="13" s="1"/>
  <c r="F12617" i="13" s="1"/>
  <c r="F12618" i="13" s="1"/>
  <c r="F12619" i="13" s="1"/>
  <c r="F12620" i="13" s="1"/>
  <c r="F12621" i="13" s="1"/>
  <c r="F12622" i="13" s="1"/>
  <c r="F12623" i="13" s="1"/>
  <c r="F12624" i="13" s="1"/>
  <c r="F12625" i="13" s="1"/>
  <c r="F12626" i="13" s="1"/>
  <c r="F12627" i="13" s="1"/>
  <c r="F12628" i="13" s="1"/>
  <c r="F12629" i="13" s="1"/>
  <c r="F12630" i="13" s="1"/>
  <c r="F12631" i="13" s="1"/>
  <c r="F12632" i="13" s="1"/>
  <c r="F12633" i="13" s="1"/>
  <c r="F12634" i="13" s="1"/>
  <c r="F12635" i="13" s="1"/>
  <c r="F12636" i="13" s="1"/>
  <c r="F12637" i="13" s="1"/>
  <c r="F12638" i="13" s="1"/>
  <c r="F12639" i="13" s="1"/>
  <c r="F12640" i="13" s="1"/>
  <c r="F12641" i="13" s="1"/>
  <c r="F12642" i="13" s="1"/>
  <c r="F12643" i="13" s="1"/>
  <c r="F12644" i="13" s="1"/>
  <c r="F12645" i="13" s="1"/>
  <c r="F12646" i="13" s="1"/>
  <c r="F12647" i="13" s="1"/>
  <c r="F12648" i="13" s="1"/>
  <c r="F12649" i="13" s="1"/>
  <c r="F12650" i="13" s="1"/>
  <c r="F12651" i="13" s="1"/>
  <c r="F12652" i="13" s="1"/>
  <c r="F12653" i="13" s="1"/>
  <c r="F12654" i="13" s="1"/>
  <c r="F12655" i="13" s="1"/>
  <c r="F12656" i="13" s="1"/>
  <c r="F12657" i="13" s="1"/>
  <c r="F12658" i="13" s="1"/>
  <c r="F12659" i="13" s="1"/>
  <c r="F12660" i="13" s="1"/>
  <c r="F12661" i="13" s="1"/>
  <c r="F12662" i="13" s="1"/>
  <c r="F12663" i="13" s="1"/>
  <c r="F12664" i="13" s="1"/>
  <c r="F12665" i="13" s="1"/>
  <c r="F12666" i="13" s="1"/>
  <c r="F12667" i="13" s="1"/>
  <c r="F12668" i="13" s="1"/>
  <c r="F12669" i="13" s="1"/>
  <c r="F12670" i="13" s="1"/>
  <c r="F12671" i="13" s="1"/>
  <c r="F12672" i="13" s="1"/>
  <c r="F12673" i="13" s="1"/>
  <c r="F12674" i="13" s="1"/>
  <c r="F12675" i="13" s="1"/>
  <c r="F12676" i="13" s="1"/>
  <c r="F12677" i="13" s="1"/>
  <c r="F12678" i="13" s="1"/>
  <c r="F12679" i="13" s="1"/>
  <c r="F12680" i="13" s="1"/>
  <c r="F12681" i="13" s="1"/>
  <c r="F12682" i="13" s="1"/>
  <c r="F12683" i="13" s="1"/>
  <c r="F12684" i="13" s="1"/>
  <c r="F12685" i="13" s="1"/>
  <c r="F12686" i="13" s="1"/>
  <c r="F12687" i="13" s="1"/>
  <c r="F12688" i="13" s="1"/>
  <c r="F12689" i="13" s="1"/>
  <c r="F12690" i="13" s="1"/>
  <c r="F12691" i="13" s="1"/>
  <c r="F12692" i="13" s="1"/>
  <c r="F12693" i="13" s="1"/>
  <c r="F12694" i="13" s="1"/>
  <c r="F12695" i="13" s="1"/>
  <c r="F12696" i="13" s="1"/>
  <c r="F12697" i="13" s="1"/>
  <c r="F12698" i="13" s="1"/>
  <c r="F12699" i="13" s="1"/>
  <c r="F12700" i="13" s="1"/>
  <c r="F12701" i="13" s="1"/>
  <c r="F12702" i="13" s="1"/>
  <c r="F12703" i="13" s="1"/>
  <c r="F12704" i="13" s="1"/>
  <c r="F12705" i="13" s="1"/>
  <c r="F12706" i="13" s="1"/>
  <c r="F12707" i="13" s="1"/>
  <c r="F12708" i="13" s="1"/>
  <c r="F12709" i="13" s="1"/>
  <c r="F12710" i="13" s="1"/>
  <c r="F12711" i="13" s="1"/>
  <c r="F12712" i="13" s="1"/>
  <c r="F12713" i="13" s="1"/>
  <c r="F12714" i="13" s="1"/>
  <c r="F12715" i="13" s="1"/>
  <c r="F12716" i="13" s="1"/>
  <c r="F12717" i="13" s="1"/>
  <c r="F12718" i="13" s="1"/>
  <c r="F12719" i="13" s="1"/>
  <c r="F12720" i="13" s="1"/>
  <c r="F12721" i="13" s="1"/>
  <c r="F12722" i="13" s="1"/>
  <c r="F12723" i="13" s="1"/>
  <c r="F12724" i="13" s="1"/>
  <c r="F12725" i="13" s="1"/>
  <c r="F12726" i="13" s="1"/>
  <c r="F12727" i="13" s="1"/>
  <c r="F12728" i="13" s="1"/>
  <c r="F12729" i="13" s="1"/>
  <c r="F12730" i="13" s="1"/>
  <c r="F12731" i="13" s="1"/>
  <c r="F12732" i="13" s="1"/>
  <c r="F12733" i="13" s="1"/>
  <c r="F12734" i="13" s="1"/>
  <c r="F12735" i="13" s="1"/>
  <c r="F12736" i="13" s="1"/>
  <c r="F12737" i="13" s="1"/>
  <c r="F12738" i="13" s="1"/>
  <c r="F12739" i="13" s="1"/>
  <c r="F12740" i="13" s="1"/>
  <c r="F12741" i="13" s="1"/>
  <c r="F12742" i="13" s="1"/>
  <c r="F12743" i="13" s="1"/>
  <c r="F12744" i="13" s="1"/>
  <c r="F12745" i="13" s="1"/>
  <c r="F12746" i="13" s="1"/>
  <c r="F12747" i="13" s="1"/>
  <c r="F12748" i="13" s="1"/>
  <c r="F12749" i="13" s="1"/>
  <c r="F12750" i="13" s="1"/>
  <c r="F12751" i="13" s="1"/>
  <c r="F12752" i="13" s="1"/>
  <c r="F12753" i="13" s="1"/>
  <c r="F12754" i="13" s="1"/>
  <c r="F12755" i="13" s="1"/>
  <c r="F12756" i="13" s="1"/>
  <c r="F12757" i="13" s="1"/>
  <c r="F12758" i="13" s="1"/>
  <c r="F12759" i="13" s="1"/>
  <c r="F12760" i="13" s="1"/>
  <c r="F12761" i="13" s="1"/>
  <c r="F12762" i="13" s="1"/>
  <c r="F12763" i="13" s="1"/>
  <c r="F12764" i="13" s="1"/>
  <c r="F12765" i="13" s="1"/>
  <c r="F12766" i="13" s="1"/>
  <c r="F12767" i="13" s="1"/>
  <c r="F12768" i="13" s="1"/>
  <c r="F12769" i="13" s="1"/>
  <c r="F12770" i="13" s="1"/>
  <c r="F12771" i="13" s="1"/>
  <c r="F12772" i="13" s="1"/>
  <c r="F12773" i="13" s="1"/>
  <c r="F12774" i="13" s="1"/>
  <c r="F12775" i="13" s="1"/>
  <c r="F12776" i="13" s="1"/>
  <c r="F12777" i="13" s="1"/>
  <c r="F12778" i="13" s="1"/>
  <c r="F12779" i="13" s="1"/>
  <c r="F12780" i="13" s="1"/>
  <c r="F12781" i="13" s="1"/>
  <c r="F12782" i="13" s="1"/>
  <c r="F12783" i="13" s="1"/>
  <c r="F12784" i="13" s="1"/>
  <c r="F12785" i="13" s="1"/>
  <c r="F12786" i="13" s="1"/>
  <c r="F12787" i="13" s="1"/>
  <c r="F12788" i="13" s="1"/>
  <c r="F12789" i="13" s="1"/>
  <c r="F12790" i="13" s="1"/>
  <c r="F12791" i="13" s="1"/>
  <c r="F12792" i="13" s="1"/>
  <c r="F12793" i="13" s="1"/>
  <c r="F12794" i="13" s="1"/>
  <c r="F12795" i="13" s="1"/>
  <c r="F12796" i="13" s="1"/>
  <c r="F12797" i="13" s="1"/>
  <c r="F12798" i="13" s="1"/>
  <c r="F12799" i="13" s="1"/>
  <c r="F12800" i="13" s="1"/>
  <c r="F12801" i="13" s="1"/>
  <c r="F12802" i="13" s="1"/>
  <c r="F12803" i="13" s="1"/>
  <c r="F12804" i="13" s="1"/>
  <c r="F12805" i="13" s="1"/>
  <c r="F12806" i="13" s="1"/>
  <c r="F12807" i="13" s="1"/>
  <c r="F12808" i="13" s="1"/>
  <c r="F12809" i="13" s="1"/>
  <c r="F12810" i="13" s="1"/>
  <c r="F12811" i="13" s="1"/>
  <c r="F12812" i="13" s="1"/>
  <c r="F12813" i="13" s="1"/>
  <c r="F12814" i="13" s="1"/>
  <c r="F12815" i="13" s="1"/>
  <c r="F12816" i="13" s="1"/>
  <c r="F12817" i="13" s="1"/>
  <c r="F12818" i="13" s="1"/>
  <c r="F12819" i="13" s="1"/>
  <c r="F12820" i="13" s="1"/>
  <c r="F12821" i="13" s="1"/>
  <c r="F12822" i="13" s="1"/>
  <c r="F12823" i="13" s="1"/>
  <c r="F12824" i="13" s="1"/>
  <c r="F12825" i="13" s="1"/>
  <c r="F12826" i="13" s="1"/>
  <c r="F12827" i="13" s="1"/>
  <c r="F12828" i="13" s="1"/>
  <c r="F12829" i="13" s="1"/>
  <c r="F12830" i="13" s="1"/>
  <c r="F12831" i="13" s="1"/>
  <c r="F12832" i="13" s="1"/>
  <c r="F12833" i="13" s="1"/>
  <c r="F12834" i="13" s="1"/>
  <c r="F12835" i="13" s="1"/>
  <c r="F12836" i="13" s="1"/>
  <c r="F12837" i="13" s="1"/>
  <c r="F12838" i="13" s="1"/>
  <c r="F12839" i="13" s="1"/>
  <c r="F12840" i="13" s="1"/>
  <c r="F12841" i="13" s="1"/>
  <c r="F12842" i="13" s="1"/>
  <c r="F12843" i="13" s="1"/>
  <c r="F12844" i="13" s="1"/>
  <c r="F12845" i="13" s="1"/>
  <c r="F12846" i="13" s="1"/>
  <c r="F12847" i="13" s="1"/>
  <c r="F12848" i="13" s="1"/>
  <c r="F12849" i="13" s="1"/>
  <c r="F12850" i="13" s="1"/>
  <c r="F12851" i="13" s="1"/>
  <c r="F12852" i="13" s="1"/>
  <c r="F12853" i="13" s="1"/>
  <c r="F12854" i="13" s="1"/>
  <c r="F12855" i="13" s="1"/>
  <c r="F12856" i="13" s="1"/>
  <c r="F12857" i="13" s="1"/>
  <c r="F12858" i="13" s="1"/>
  <c r="F12859" i="13" s="1"/>
  <c r="F12860" i="13" s="1"/>
  <c r="F12861" i="13" s="1"/>
  <c r="F12862" i="13" s="1"/>
  <c r="F12863" i="13" s="1"/>
  <c r="F12864" i="13" s="1"/>
  <c r="F12865" i="13" s="1"/>
  <c r="F12866" i="13" s="1"/>
  <c r="F12867" i="13" s="1"/>
  <c r="F12868" i="13" s="1"/>
  <c r="F12869" i="13" s="1"/>
  <c r="F12870" i="13" s="1"/>
  <c r="F12871" i="13" s="1"/>
  <c r="F12872" i="13" s="1"/>
  <c r="F12873" i="13" s="1"/>
  <c r="F12874" i="13" s="1"/>
  <c r="F12875" i="13" s="1"/>
  <c r="F12876" i="13" s="1"/>
  <c r="F12877" i="13" s="1"/>
  <c r="F12878" i="13" s="1"/>
  <c r="F12879" i="13" s="1"/>
  <c r="F12880" i="13" s="1"/>
  <c r="F12881" i="13" s="1"/>
  <c r="F12882" i="13" s="1"/>
  <c r="F12883" i="13" s="1"/>
  <c r="F12884" i="13" s="1"/>
  <c r="F12885" i="13" s="1"/>
  <c r="F12886" i="13" s="1"/>
  <c r="F12887" i="13" s="1"/>
  <c r="F12888" i="13" s="1"/>
  <c r="F12889" i="13" s="1"/>
  <c r="F12890" i="13" s="1"/>
  <c r="F12891" i="13" s="1"/>
  <c r="F12892" i="13" s="1"/>
  <c r="F12893" i="13" s="1"/>
  <c r="F12894" i="13" s="1"/>
  <c r="F12895" i="13" s="1"/>
  <c r="F12896" i="13" s="1"/>
  <c r="F12897" i="13" s="1"/>
  <c r="F12898" i="13" s="1"/>
  <c r="F12899" i="13" s="1"/>
  <c r="F12900" i="13" s="1"/>
  <c r="F12901" i="13" s="1"/>
  <c r="F12902" i="13" s="1"/>
  <c r="F12903" i="13" s="1"/>
  <c r="F12904" i="13" s="1"/>
  <c r="F12905" i="13" s="1"/>
  <c r="F12906" i="13" s="1"/>
  <c r="F12907" i="13" s="1"/>
  <c r="F12908" i="13" s="1"/>
  <c r="F12909" i="13" s="1"/>
  <c r="F12910" i="13" s="1"/>
  <c r="F12911" i="13" s="1"/>
  <c r="F12912" i="13" s="1"/>
  <c r="F12913" i="13" s="1"/>
  <c r="F12914" i="13" s="1"/>
  <c r="F12915" i="13" s="1"/>
  <c r="F12916" i="13" s="1"/>
  <c r="F12917" i="13" s="1"/>
  <c r="F12918" i="13" s="1"/>
  <c r="F12919" i="13" s="1"/>
  <c r="F12920" i="13" s="1"/>
  <c r="F12921" i="13" s="1"/>
  <c r="F12922" i="13" s="1"/>
  <c r="F12923" i="13" s="1"/>
  <c r="F12924" i="13" s="1"/>
  <c r="F12925" i="13" s="1"/>
  <c r="F12926" i="13" s="1"/>
  <c r="F12927" i="13" s="1"/>
  <c r="F12928" i="13" s="1"/>
  <c r="F12929" i="13" s="1"/>
  <c r="F12930" i="13" s="1"/>
  <c r="F12931" i="13" s="1"/>
  <c r="F12932" i="13" s="1"/>
  <c r="F12933" i="13" s="1"/>
  <c r="F12934" i="13" s="1"/>
  <c r="F12935" i="13" s="1"/>
  <c r="F12936" i="13" s="1"/>
  <c r="F12937" i="13" s="1"/>
  <c r="F12938" i="13" s="1"/>
  <c r="F12939" i="13" s="1"/>
  <c r="F12940" i="13" s="1"/>
  <c r="F12941" i="13" s="1"/>
  <c r="F12942" i="13" s="1"/>
  <c r="F12943" i="13" s="1"/>
  <c r="F12944" i="13" s="1"/>
  <c r="F12945" i="13" s="1"/>
  <c r="F12946" i="13" s="1"/>
  <c r="F12947" i="13" s="1"/>
  <c r="F12948" i="13" s="1"/>
  <c r="F12949" i="13" s="1"/>
  <c r="F12950" i="13" s="1"/>
  <c r="F12951" i="13" s="1"/>
  <c r="F12952" i="13" s="1"/>
  <c r="F12953" i="13" s="1"/>
  <c r="F12954" i="13" s="1"/>
  <c r="F12955" i="13" s="1"/>
  <c r="F12956" i="13" s="1"/>
  <c r="F12957" i="13" s="1"/>
  <c r="F12958" i="13" s="1"/>
  <c r="F12959" i="13" s="1"/>
  <c r="F12960" i="13" s="1"/>
  <c r="F12961" i="13" s="1"/>
  <c r="F12962" i="13" s="1"/>
  <c r="F12963" i="13" s="1"/>
  <c r="F12964" i="13" s="1"/>
  <c r="F12965" i="13" s="1"/>
  <c r="F12966" i="13" s="1"/>
  <c r="F12967" i="13" s="1"/>
  <c r="F12968" i="13" s="1"/>
  <c r="F12969" i="13" s="1"/>
  <c r="F12970" i="13" s="1"/>
  <c r="F12971" i="13" s="1"/>
  <c r="F12972" i="13" s="1"/>
  <c r="F12973" i="13" s="1"/>
  <c r="F12974" i="13" s="1"/>
  <c r="F12975" i="13" s="1"/>
  <c r="F12976" i="13" s="1"/>
  <c r="F12977" i="13" s="1"/>
  <c r="F12978" i="13" s="1"/>
  <c r="F12979" i="13" s="1"/>
  <c r="F12980" i="13" s="1"/>
  <c r="F12981" i="13" s="1"/>
  <c r="F12982" i="13" s="1"/>
  <c r="F12983" i="13" s="1"/>
  <c r="F12984" i="13" s="1"/>
  <c r="F12985" i="13" s="1"/>
  <c r="F12986" i="13" s="1"/>
  <c r="F12987" i="13" s="1"/>
  <c r="F12988" i="13" s="1"/>
  <c r="F12989" i="13" s="1"/>
  <c r="F12990" i="13" s="1"/>
  <c r="F12991" i="13" s="1"/>
  <c r="F12992" i="13" s="1"/>
  <c r="F12993" i="13" s="1"/>
  <c r="F12994" i="13" s="1"/>
  <c r="F12995" i="13" s="1"/>
  <c r="F12996" i="13" s="1"/>
  <c r="F12997" i="13" s="1"/>
  <c r="F12998" i="13" s="1"/>
  <c r="F12999" i="13" s="1"/>
  <c r="F13000" i="13" s="1"/>
  <c r="F13001" i="13" s="1"/>
  <c r="F13002" i="13" s="1"/>
  <c r="F13003" i="13" s="1"/>
  <c r="F13004" i="13" s="1"/>
  <c r="F13005" i="13" s="1"/>
  <c r="F13006" i="13" s="1"/>
  <c r="F13007" i="13" s="1"/>
  <c r="F13008" i="13" s="1"/>
  <c r="F13009" i="13" s="1"/>
  <c r="F13010" i="13" s="1"/>
  <c r="F13011" i="13" s="1"/>
  <c r="F13012" i="13" s="1"/>
  <c r="F13013" i="13" s="1"/>
  <c r="F13014" i="13" s="1"/>
  <c r="F13015" i="13" s="1"/>
  <c r="F13016" i="13" s="1"/>
  <c r="F13017" i="13" s="1"/>
  <c r="F13018" i="13" s="1"/>
  <c r="F13019" i="13" s="1"/>
  <c r="F13020" i="13" s="1"/>
  <c r="F13021" i="13" s="1"/>
  <c r="F13022" i="13" s="1"/>
  <c r="F13023" i="13" s="1"/>
  <c r="F13024" i="13" s="1"/>
  <c r="F13025" i="13" s="1"/>
  <c r="F13026" i="13" s="1"/>
  <c r="F13027" i="13" s="1"/>
  <c r="F13028" i="13" s="1"/>
  <c r="F13029" i="13" s="1"/>
  <c r="F13030" i="13" s="1"/>
  <c r="F13031" i="13" s="1"/>
  <c r="F13032" i="13" s="1"/>
  <c r="F13033" i="13" s="1"/>
  <c r="F13034" i="13" s="1"/>
  <c r="F13035" i="13" s="1"/>
  <c r="F13036" i="13" s="1"/>
  <c r="F13037" i="13" s="1"/>
  <c r="F13038" i="13" s="1"/>
  <c r="F13039" i="13" s="1"/>
  <c r="F13040" i="13" s="1"/>
  <c r="F13041" i="13" s="1"/>
  <c r="F13042" i="13" s="1"/>
  <c r="F13043" i="13" s="1"/>
  <c r="F13044" i="13" s="1"/>
  <c r="F13045" i="13" s="1"/>
  <c r="F13046" i="13" s="1"/>
  <c r="F13047" i="13" s="1"/>
  <c r="F13048" i="13" s="1"/>
  <c r="F13049" i="13" s="1"/>
  <c r="F13050" i="13" s="1"/>
  <c r="F13051" i="13" s="1"/>
  <c r="F13052" i="13" s="1"/>
  <c r="F13053" i="13" s="1"/>
  <c r="F13054" i="13" s="1"/>
  <c r="F13055" i="13" s="1"/>
  <c r="F13056" i="13" s="1"/>
  <c r="F13057" i="13" s="1"/>
  <c r="F13058" i="13" s="1"/>
  <c r="F13059" i="13" s="1"/>
  <c r="F13060" i="13" s="1"/>
  <c r="F13061" i="13" s="1"/>
  <c r="F13062" i="13" s="1"/>
  <c r="F13063" i="13" s="1"/>
  <c r="F13064" i="13" s="1"/>
  <c r="F13065" i="13" s="1"/>
  <c r="F13066" i="13" s="1"/>
  <c r="F13067" i="13" s="1"/>
  <c r="F13068" i="13" s="1"/>
  <c r="F13069" i="13" s="1"/>
  <c r="F13070" i="13" s="1"/>
  <c r="F13071" i="13" s="1"/>
  <c r="F13072" i="13" s="1"/>
  <c r="F13073" i="13" s="1"/>
  <c r="F13074" i="13" s="1"/>
  <c r="F13075" i="13" s="1"/>
  <c r="F13076" i="13" s="1"/>
  <c r="F13077" i="13" s="1"/>
  <c r="F13078" i="13" s="1"/>
  <c r="F13079" i="13" s="1"/>
  <c r="F13080" i="13" s="1"/>
  <c r="F13081" i="13" s="1"/>
  <c r="F13082" i="13" s="1"/>
  <c r="F13083" i="13" s="1"/>
  <c r="F13084" i="13" s="1"/>
  <c r="F13085" i="13" s="1"/>
  <c r="F13086" i="13" s="1"/>
  <c r="F13087" i="13" s="1"/>
  <c r="F13088" i="13" s="1"/>
  <c r="F13089" i="13" s="1"/>
  <c r="F13090" i="13" s="1"/>
  <c r="F13091" i="13" s="1"/>
  <c r="F13092" i="13" s="1"/>
  <c r="F13093" i="13" s="1"/>
  <c r="F13094" i="13" s="1"/>
  <c r="F13095" i="13" s="1"/>
  <c r="F13096" i="13" s="1"/>
  <c r="F13097" i="13" s="1"/>
  <c r="F13098" i="13" s="1"/>
  <c r="F13099" i="13" s="1"/>
  <c r="F13100" i="13" s="1"/>
  <c r="F13101" i="13" s="1"/>
  <c r="F13102" i="13" s="1"/>
  <c r="F13103" i="13" s="1"/>
  <c r="F13104" i="13" s="1"/>
  <c r="F13105" i="13" s="1"/>
  <c r="F13106" i="13" s="1"/>
  <c r="F13107" i="13" s="1"/>
  <c r="F13108" i="13" s="1"/>
  <c r="F13109" i="13" s="1"/>
  <c r="F13110" i="13" s="1"/>
  <c r="F13111" i="13" s="1"/>
  <c r="F13112" i="13" s="1"/>
  <c r="F13113" i="13" s="1"/>
  <c r="F13114" i="13" s="1"/>
  <c r="F13115" i="13" s="1"/>
  <c r="F13116" i="13" s="1"/>
  <c r="F13117" i="13" s="1"/>
  <c r="F13118" i="13" s="1"/>
  <c r="F13119" i="13" s="1"/>
  <c r="F13120" i="13" s="1"/>
  <c r="F13121" i="13" s="1"/>
  <c r="F13122" i="13" s="1"/>
  <c r="F13123" i="13" s="1"/>
  <c r="F13124" i="13" s="1"/>
  <c r="F13125" i="13" s="1"/>
  <c r="F13126" i="13" s="1"/>
  <c r="F13127" i="13" s="1"/>
  <c r="F13128" i="13" s="1"/>
  <c r="F13129" i="13" s="1"/>
  <c r="F13130" i="13" s="1"/>
  <c r="F13131" i="13" s="1"/>
  <c r="F13132" i="13" s="1"/>
  <c r="F13133" i="13" s="1"/>
  <c r="F13134" i="13" s="1"/>
  <c r="F13135" i="13" s="1"/>
  <c r="F13136" i="13" s="1"/>
  <c r="F13137" i="13" s="1"/>
  <c r="F13138" i="13" s="1"/>
  <c r="F13139" i="13" s="1"/>
  <c r="F13140" i="13" s="1"/>
  <c r="F13141" i="13" s="1"/>
  <c r="F13142" i="13" s="1"/>
  <c r="F13143" i="13" s="1"/>
  <c r="F13144" i="13" s="1"/>
  <c r="F13145" i="13" s="1"/>
  <c r="F13146" i="13" s="1"/>
  <c r="F13147" i="13" s="1"/>
  <c r="F13148" i="13" s="1"/>
  <c r="F13149" i="13" s="1"/>
  <c r="F13150" i="13" s="1"/>
  <c r="F13151" i="13" s="1"/>
  <c r="F13152" i="13" s="1"/>
  <c r="F13153" i="13" s="1"/>
  <c r="F13154" i="13" s="1"/>
  <c r="F13155" i="13" s="1"/>
  <c r="F13156" i="13" s="1"/>
  <c r="F13157" i="13" s="1"/>
  <c r="F13158" i="13" s="1"/>
  <c r="F13159" i="13" s="1"/>
  <c r="F13160" i="13" s="1"/>
  <c r="F13161" i="13" s="1"/>
  <c r="F13162" i="13" s="1"/>
  <c r="F13163" i="13" s="1"/>
  <c r="F13164" i="13" s="1"/>
  <c r="F13165" i="13" s="1"/>
  <c r="F13166" i="13" s="1"/>
  <c r="F13167" i="13" s="1"/>
  <c r="F13168" i="13" s="1"/>
  <c r="F13169" i="13" s="1"/>
  <c r="F13170" i="13" s="1"/>
  <c r="F13171" i="13" s="1"/>
  <c r="F13172" i="13" s="1"/>
  <c r="F13173" i="13" s="1"/>
  <c r="F13174" i="13" s="1"/>
  <c r="F13175" i="13" s="1"/>
  <c r="F13176" i="13" s="1"/>
  <c r="F13177" i="13" s="1"/>
  <c r="F13178" i="13" s="1"/>
  <c r="F13179" i="13" s="1"/>
  <c r="F13180" i="13" s="1"/>
  <c r="F13181" i="13" s="1"/>
  <c r="F13182" i="13" s="1"/>
  <c r="F13183" i="13" s="1"/>
  <c r="F13184" i="13" s="1"/>
  <c r="F13185" i="13" s="1"/>
  <c r="F13186" i="13" s="1"/>
  <c r="F13187" i="13" s="1"/>
  <c r="F13188" i="13" s="1"/>
  <c r="F13189" i="13" s="1"/>
  <c r="F13190" i="13" s="1"/>
  <c r="F13191" i="13" s="1"/>
  <c r="F13192" i="13" s="1"/>
  <c r="F13193" i="13" s="1"/>
  <c r="F13194" i="13" s="1"/>
  <c r="F13195" i="13" s="1"/>
  <c r="F13196" i="13" s="1"/>
  <c r="F13197" i="13" s="1"/>
  <c r="F13198" i="13" s="1"/>
  <c r="F13199" i="13" s="1"/>
  <c r="F13200" i="13" s="1"/>
  <c r="F13201" i="13" s="1"/>
  <c r="F13202" i="13" s="1"/>
  <c r="F13203" i="13" s="1"/>
  <c r="F13204" i="13" s="1"/>
  <c r="F13205" i="13" s="1"/>
  <c r="F13206" i="13" s="1"/>
  <c r="F13207" i="13" s="1"/>
  <c r="F13208" i="13" s="1"/>
  <c r="F13209" i="13" s="1"/>
  <c r="F13210" i="13" s="1"/>
  <c r="F13211" i="13" s="1"/>
  <c r="F13212" i="13" s="1"/>
  <c r="F13213" i="13" s="1"/>
  <c r="F13214" i="13" s="1"/>
  <c r="F13215" i="13" s="1"/>
  <c r="F13216" i="13" s="1"/>
  <c r="F13217" i="13" s="1"/>
  <c r="F13218" i="13" s="1"/>
  <c r="F13219" i="13" s="1"/>
  <c r="F13220" i="13" s="1"/>
  <c r="F13221" i="13" s="1"/>
  <c r="F13222" i="13" s="1"/>
  <c r="F13223" i="13" s="1"/>
  <c r="F13224" i="13" s="1"/>
  <c r="F13225" i="13" s="1"/>
  <c r="F13226" i="13" s="1"/>
  <c r="F13227" i="13" s="1"/>
  <c r="F13228" i="13" s="1"/>
  <c r="F13229" i="13" s="1"/>
  <c r="F13230" i="13" s="1"/>
  <c r="F13231" i="13" s="1"/>
  <c r="F13232" i="13" s="1"/>
  <c r="F13233" i="13" s="1"/>
  <c r="F13234" i="13" s="1"/>
  <c r="F13235" i="13" s="1"/>
  <c r="F13236" i="13" s="1"/>
  <c r="F13237" i="13" s="1"/>
  <c r="F13238" i="13" s="1"/>
  <c r="F13239" i="13" s="1"/>
  <c r="F13240" i="13" s="1"/>
  <c r="F13241" i="13" s="1"/>
  <c r="F13242" i="13" s="1"/>
  <c r="F13243" i="13" s="1"/>
  <c r="F13244" i="13" s="1"/>
  <c r="F13245" i="13" s="1"/>
  <c r="F13246" i="13" s="1"/>
  <c r="F13247" i="13" s="1"/>
  <c r="F13248" i="13" s="1"/>
  <c r="F13249" i="13" s="1"/>
  <c r="F13250" i="13" s="1"/>
  <c r="F13251" i="13" s="1"/>
  <c r="F13252" i="13" s="1"/>
  <c r="F13253" i="13" s="1"/>
  <c r="F13254" i="13" s="1"/>
  <c r="F13255" i="13" s="1"/>
  <c r="F13256" i="13" s="1"/>
  <c r="F13257" i="13" s="1"/>
  <c r="F13258" i="13" s="1"/>
  <c r="F13259" i="13" s="1"/>
  <c r="F13260" i="13" s="1"/>
  <c r="F13261" i="13" s="1"/>
  <c r="F13262" i="13" s="1"/>
  <c r="F13263" i="13" s="1"/>
  <c r="F13264" i="13" s="1"/>
  <c r="F13265" i="13" s="1"/>
  <c r="F13266" i="13" s="1"/>
  <c r="F13267" i="13" s="1"/>
  <c r="F13268" i="13" s="1"/>
  <c r="F13269" i="13" s="1"/>
  <c r="F13270" i="13" s="1"/>
  <c r="F13271" i="13" s="1"/>
  <c r="F13272" i="13" s="1"/>
  <c r="F13273" i="13" s="1"/>
  <c r="F13274" i="13" s="1"/>
  <c r="F13275" i="13" s="1"/>
  <c r="F13276" i="13" s="1"/>
  <c r="F13277" i="13" s="1"/>
  <c r="F13278" i="13" s="1"/>
  <c r="F13279" i="13" s="1"/>
  <c r="F13280" i="13" s="1"/>
  <c r="F13281" i="13" s="1"/>
  <c r="F13282" i="13" s="1"/>
  <c r="F13283" i="13" s="1"/>
  <c r="F13284" i="13" s="1"/>
  <c r="F13285" i="13" s="1"/>
  <c r="F13286" i="13" s="1"/>
  <c r="F13287" i="13" s="1"/>
  <c r="F13288" i="13" s="1"/>
  <c r="F13289" i="13" s="1"/>
  <c r="F13290" i="13" s="1"/>
  <c r="F13291" i="13" s="1"/>
  <c r="F13292" i="13" s="1"/>
  <c r="F13293" i="13" s="1"/>
  <c r="F13294" i="13" s="1"/>
  <c r="F13295" i="13" s="1"/>
  <c r="F13296" i="13" s="1"/>
  <c r="F13297" i="13" s="1"/>
  <c r="F13298" i="13" s="1"/>
  <c r="F13299" i="13" s="1"/>
  <c r="F13300" i="13" s="1"/>
  <c r="F13301" i="13" s="1"/>
  <c r="F13302" i="13" s="1"/>
  <c r="F13303" i="13" s="1"/>
  <c r="F13304" i="13" s="1"/>
  <c r="F13305" i="13" s="1"/>
  <c r="F13306" i="13" s="1"/>
  <c r="F13307" i="13" s="1"/>
  <c r="F13308" i="13" s="1"/>
  <c r="F13309" i="13" s="1"/>
  <c r="F13310" i="13" s="1"/>
  <c r="F13311" i="13" s="1"/>
  <c r="F13312" i="13" s="1"/>
  <c r="F13313" i="13" s="1"/>
  <c r="F13314" i="13" s="1"/>
  <c r="F13315" i="13" s="1"/>
  <c r="F13316" i="13" s="1"/>
  <c r="F13317" i="13" s="1"/>
  <c r="F13318" i="13" s="1"/>
  <c r="F13319" i="13" s="1"/>
  <c r="F13320" i="13" s="1"/>
  <c r="F13321" i="13" s="1"/>
  <c r="F13322" i="13" s="1"/>
  <c r="F13323" i="13" s="1"/>
  <c r="F13324" i="13" s="1"/>
  <c r="F13325" i="13" s="1"/>
  <c r="F13326" i="13" s="1"/>
  <c r="F13327" i="13" s="1"/>
  <c r="F13328" i="13" s="1"/>
  <c r="F13329" i="13" s="1"/>
  <c r="F13330" i="13" s="1"/>
  <c r="F13331" i="13" s="1"/>
  <c r="F13332" i="13" s="1"/>
  <c r="F13333" i="13" s="1"/>
  <c r="F13334" i="13" s="1"/>
  <c r="F13335" i="13" s="1"/>
  <c r="F13336" i="13" s="1"/>
  <c r="F13337" i="13" s="1"/>
  <c r="F13338" i="13" s="1"/>
  <c r="F13339" i="13" s="1"/>
  <c r="F13340" i="13" s="1"/>
  <c r="F13341" i="13" s="1"/>
  <c r="F13342" i="13" s="1"/>
  <c r="F13343" i="13" s="1"/>
  <c r="F13344" i="13" s="1"/>
  <c r="F13345" i="13" s="1"/>
  <c r="F13346" i="13" s="1"/>
  <c r="F13347" i="13" s="1"/>
  <c r="F13348" i="13" s="1"/>
  <c r="F13349" i="13" s="1"/>
  <c r="F13350" i="13" s="1"/>
  <c r="F13351" i="13" s="1"/>
  <c r="F13352" i="13" s="1"/>
  <c r="F13353" i="13" s="1"/>
  <c r="F13354" i="13" s="1"/>
  <c r="F13355" i="13" s="1"/>
  <c r="F13356" i="13" s="1"/>
  <c r="F13357" i="13" s="1"/>
  <c r="F13358" i="13" s="1"/>
  <c r="F13359" i="13" s="1"/>
  <c r="F13360" i="13" s="1"/>
  <c r="F13361" i="13" s="1"/>
  <c r="F13362" i="13" s="1"/>
  <c r="F13363" i="13" s="1"/>
  <c r="F13364" i="13" s="1"/>
  <c r="F13365" i="13" s="1"/>
  <c r="F13366" i="13" s="1"/>
  <c r="F13367" i="13" s="1"/>
  <c r="F13368" i="13" s="1"/>
  <c r="F13369" i="13" s="1"/>
  <c r="F13370" i="13" s="1"/>
  <c r="F13371" i="13" s="1"/>
  <c r="F13372" i="13" s="1"/>
  <c r="F13373" i="13" s="1"/>
  <c r="F13374" i="13" s="1"/>
  <c r="F13375" i="13" s="1"/>
  <c r="F13376" i="13" s="1"/>
  <c r="F13377" i="13" s="1"/>
  <c r="F13378" i="13" s="1"/>
  <c r="F13379" i="13" s="1"/>
  <c r="F13380" i="13" s="1"/>
  <c r="F13381" i="13" s="1"/>
  <c r="F13382" i="13" s="1"/>
  <c r="F13383" i="13" s="1"/>
  <c r="F13384" i="13" s="1"/>
  <c r="F13385" i="13" s="1"/>
  <c r="F13386" i="13" s="1"/>
  <c r="F13387" i="13" s="1"/>
  <c r="F13388" i="13" s="1"/>
  <c r="F13389" i="13" s="1"/>
  <c r="F13390" i="13" s="1"/>
  <c r="F13391" i="13" s="1"/>
  <c r="F13392" i="13" s="1"/>
  <c r="F13393" i="13" s="1"/>
  <c r="F13394" i="13" s="1"/>
  <c r="F13395" i="13" s="1"/>
  <c r="F13396" i="13" s="1"/>
  <c r="F13397" i="13" s="1"/>
  <c r="F13398" i="13" s="1"/>
  <c r="F13399" i="13" s="1"/>
  <c r="F13400" i="13" s="1"/>
  <c r="F13401" i="13" s="1"/>
  <c r="F13402" i="13" s="1"/>
  <c r="F13403" i="13" s="1"/>
  <c r="F13404" i="13" s="1"/>
  <c r="F13405" i="13" s="1"/>
  <c r="F13406" i="13" s="1"/>
  <c r="F13407" i="13" s="1"/>
  <c r="F13408" i="13" s="1"/>
  <c r="F13409" i="13" s="1"/>
  <c r="F13410" i="13" s="1"/>
  <c r="F13411" i="13" s="1"/>
  <c r="F13412" i="13" s="1"/>
  <c r="F13413" i="13" s="1"/>
  <c r="F13414" i="13" s="1"/>
  <c r="F13415" i="13" s="1"/>
  <c r="F13416" i="13" s="1"/>
  <c r="F13417" i="13" s="1"/>
  <c r="F13418" i="13" s="1"/>
  <c r="F13419" i="13" s="1"/>
  <c r="F13420" i="13" s="1"/>
  <c r="F13421" i="13" s="1"/>
  <c r="F13422" i="13" s="1"/>
  <c r="F13423" i="13" s="1"/>
  <c r="F13424" i="13" s="1"/>
  <c r="F13425" i="13" s="1"/>
  <c r="F13426" i="13" s="1"/>
  <c r="F13427" i="13" s="1"/>
  <c r="F13428" i="13" s="1"/>
  <c r="F13429" i="13" s="1"/>
  <c r="F13430" i="13" s="1"/>
  <c r="F13431" i="13" s="1"/>
  <c r="F13432" i="13" s="1"/>
  <c r="F13433" i="13" s="1"/>
  <c r="F13434" i="13" s="1"/>
  <c r="F13435" i="13" s="1"/>
  <c r="F13436" i="13" s="1"/>
  <c r="F13437" i="13" s="1"/>
  <c r="F13438" i="13" s="1"/>
  <c r="F13439" i="13" s="1"/>
  <c r="F13440" i="13" s="1"/>
  <c r="F13441" i="13" s="1"/>
  <c r="F13442" i="13" s="1"/>
  <c r="F13443" i="13" s="1"/>
  <c r="F13444" i="13" s="1"/>
  <c r="F13445" i="13" s="1"/>
  <c r="F13446" i="13" s="1"/>
  <c r="F13447" i="13" s="1"/>
  <c r="F13448" i="13" s="1"/>
  <c r="F13449" i="13" s="1"/>
  <c r="F13450" i="13" s="1"/>
  <c r="F13451" i="13" s="1"/>
  <c r="F13452" i="13" s="1"/>
  <c r="F13453" i="13" s="1"/>
  <c r="F13454" i="13" s="1"/>
  <c r="F13455" i="13" s="1"/>
  <c r="F13456" i="13" s="1"/>
  <c r="F13457" i="13" s="1"/>
  <c r="F13458" i="13" s="1"/>
  <c r="F13459" i="13" s="1"/>
  <c r="F13460" i="13" s="1"/>
  <c r="F13461" i="13" s="1"/>
  <c r="F13462" i="13" s="1"/>
  <c r="F13463" i="13" s="1"/>
  <c r="F13464" i="13" s="1"/>
  <c r="F13465" i="13" s="1"/>
  <c r="F13466" i="13" s="1"/>
  <c r="F13467" i="13" s="1"/>
  <c r="F13468" i="13" s="1"/>
  <c r="F13469" i="13" s="1"/>
  <c r="F13470" i="13" s="1"/>
  <c r="F13471" i="13" s="1"/>
  <c r="F13472" i="13" s="1"/>
  <c r="F13473" i="13" s="1"/>
  <c r="F13474" i="13" s="1"/>
  <c r="F13475" i="13" s="1"/>
  <c r="F13476" i="13" s="1"/>
  <c r="F13477" i="13" s="1"/>
  <c r="F13478" i="13" s="1"/>
  <c r="F13479" i="13" s="1"/>
  <c r="F13480" i="13" s="1"/>
  <c r="F13481" i="13" s="1"/>
  <c r="F13482" i="13" s="1"/>
  <c r="F13483" i="13" s="1"/>
  <c r="F13484" i="13" s="1"/>
  <c r="F13485" i="13" s="1"/>
  <c r="F13486" i="13" s="1"/>
  <c r="F13487" i="13" s="1"/>
  <c r="F13488" i="13" s="1"/>
  <c r="F13489" i="13" s="1"/>
  <c r="F13490" i="13" s="1"/>
  <c r="F13491" i="13" s="1"/>
  <c r="F13492" i="13" s="1"/>
  <c r="F13493" i="13" s="1"/>
  <c r="F13494" i="13" s="1"/>
  <c r="F13495" i="13" s="1"/>
  <c r="F13496" i="13" s="1"/>
  <c r="F13497" i="13" s="1"/>
  <c r="F13498" i="13" s="1"/>
  <c r="F13499" i="13" s="1"/>
  <c r="F13500" i="13" s="1"/>
  <c r="F13501" i="13" s="1"/>
  <c r="F13502" i="13" s="1"/>
  <c r="F13503" i="13" s="1"/>
  <c r="F13504" i="13" s="1"/>
  <c r="F13505" i="13" s="1"/>
  <c r="F13506" i="13" s="1"/>
  <c r="F13507" i="13" s="1"/>
  <c r="F13508" i="13" s="1"/>
  <c r="F13509" i="13" s="1"/>
  <c r="F13510" i="13" s="1"/>
  <c r="F13511" i="13" s="1"/>
  <c r="F13512" i="13" s="1"/>
  <c r="F13513" i="13" s="1"/>
  <c r="F13514" i="13" s="1"/>
  <c r="F13515" i="13" s="1"/>
  <c r="F13516" i="13" s="1"/>
  <c r="F13517" i="13" s="1"/>
  <c r="F13518" i="13" s="1"/>
  <c r="F13519" i="13" s="1"/>
  <c r="F13520" i="13" s="1"/>
  <c r="F13521" i="13" s="1"/>
  <c r="F13522" i="13" s="1"/>
  <c r="F13523" i="13" s="1"/>
  <c r="F13524" i="13" s="1"/>
  <c r="F13525" i="13" s="1"/>
  <c r="F13526" i="13" s="1"/>
  <c r="F13527" i="13" s="1"/>
  <c r="F13528" i="13" s="1"/>
  <c r="F13529" i="13" s="1"/>
  <c r="F13530" i="13" s="1"/>
  <c r="F13531" i="13" s="1"/>
  <c r="F13532" i="13" s="1"/>
  <c r="F13533" i="13" s="1"/>
  <c r="F13534" i="13" s="1"/>
  <c r="F13535" i="13" s="1"/>
  <c r="F13536" i="13" s="1"/>
  <c r="F13537" i="13" s="1"/>
  <c r="F13538" i="13" s="1"/>
  <c r="F13539" i="13" s="1"/>
  <c r="F13540" i="13" s="1"/>
  <c r="F13541" i="13" s="1"/>
  <c r="F13542" i="13" s="1"/>
  <c r="F13543" i="13" s="1"/>
  <c r="F13544" i="13" s="1"/>
  <c r="F13545" i="13" s="1"/>
  <c r="F13546" i="13" s="1"/>
  <c r="F13547" i="13" s="1"/>
  <c r="F13548" i="13" s="1"/>
  <c r="F13549" i="13" s="1"/>
  <c r="F13550" i="13" s="1"/>
  <c r="F13551" i="13" s="1"/>
  <c r="F13552" i="13" s="1"/>
  <c r="F13553" i="13" s="1"/>
  <c r="F13554" i="13" s="1"/>
  <c r="F13555" i="13" s="1"/>
  <c r="F13556" i="13" s="1"/>
  <c r="F13557" i="13" s="1"/>
  <c r="F13558" i="13" s="1"/>
  <c r="F13559" i="13" s="1"/>
  <c r="F13560" i="13" s="1"/>
  <c r="F13561" i="13" s="1"/>
  <c r="F13562" i="13" s="1"/>
  <c r="F13563" i="13" s="1"/>
  <c r="F13564" i="13" s="1"/>
  <c r="F13565" i="13" s="1"/>
  <c r="F13566" i="13" s="1"/>
  <c r="F13567" i="13" s="1"/>
  <c r="F13568" i="13" s="1"/>
  <c r="F13569" i="13" s="1"/>
  <c r="F13570" i="13" s="1"/>
  <c r="F13571" i="13" s="1"/>
  <c r="F13572" i="13" s="1"/>
  <c r="F13573" i="13" s="1"/>
  <c r="F13574" i="13" s="1"/>
  <c r="F13575" i="13" s="1"/>
  <c r="F13576" i="13" s="1"/>
  <c r="F13577" i="13" s="1"/>
  <c r="F13578" i="13" s="1"/>
  <c r="F13579" i="13" s="1"/>
  <c r="F13580" i="13" s="1"/>
  <c r="F13581" i="13" s="1"/>
  <c r="F13582" i="13" s="1"/>
  <c r="F13583" i="13" s="1"/>
  <c r="F13584" i="13" s="1"/>
  <c r="F13585" i="13" s="1"/>
  <c r="F13586" i="13" s="1"/>
  <c r="F13587" i="13" s="1"/>
  <c r="F13588" i="13" s="1"/>
  <c r="F13589" i="13" s="1"/>
  <c r="F13590" i="13" s="1"/>
  <c r="F13591" i="13" s="1"/>
  <c r="F13592" i="13" s="1"/>
  <c r="F13593" i="13" s="1"/>
  <c r="F13594" i="13" s="1"/>
  <c r="F13595" i="13" s="1"/>
  <c r="F13596" i="13" s="1"/>
  <c r="F13597" i="13" s="1"/>
  <c r="F13598" i="13" s="1"/>
  <c r="F13599" i="13" s="1"/>
  <c r="F13600" i="13" s="1"/>
  <c r="F13601" i="13" s="1"/>
  <c r="F13602" i="13" s="1"/>
  <c r="F13603" i="13" s="1"/>
  <c r="F13604" i="13" s="1"/>
  <c r="F13605" i="13" s="1"/>
  <c r="F13606" i="13" s="1"/>
  <c r="F13607" i="13" s="1"/>
  <c r="F13608" i="13" s="1"/>
  <c r="F13609" i="13" s="1"/>
  <c r="F13610" i="13" s="1"/>
  <c r="F13611" i="13" s="1"/>
  <c r="F13612" i="13" s="1"/>
  <c r="F13613" i="13" s="1"/>
  <c r="F13614" i="13" s="1"/>
  <c r="F13615" i="13" s="1"/>
  <c r="F13616" i="13" s="1"/>
  <c r="F13617" i="13" s="1"/>
  <c r="F13618" i="13" s="1"/>
  <c r="F13619" i="13" s="1"/>
  <c r="F13620" i="13" s="1"/>
  <c r="F13621" i="13" s="1"/>
  <c r="F13622" i="13" s="1"/>
  <c r="F13623" i="13" s="1"/>
  <c r="F13624" i="13" s="1"/>
  <c r="F13625" i="13" s="1"/>
  <c r="F13626" i="13" s="1"/>
  <c r="F13627" i="13" s="1"/>
  <c r="F13628" i="13" s="1"/>
  <c r="F13629" i="13" s="1"/>
  <c r="F13630" i="13" s="1"/>
  <c r="F13631" i="13" s="1"/>
  <c r="F13632" i="13" s="1"/>
  <c r="F13633" i="13" s="1"/>
  <c r="F13634" i="13" s="1"/>
  <c r="F13635" i="13" s="1"/>
  <c r="F13636" i="13" s="1"/>
  <c r="F13637" i="13" s="1"/>
  <c r="F13638" i="13" s="1"/>
  <c r="F13639" i="13" s="1"/>
  <c r="F13640" i="13" s="1"/>
  <c r="F13641" i="13" s="1"/>
  <c r="F13642" i="13" s="1"/>
  <c r="F13643" i="13" s="1"/>
  <c r="F13644" i="13" s="1"/>
  <c r="F13645" i="13" s="1"/>
  <c r="F13646" i="13" s="1"/>
  <c r="F13647" i="13" s="1"/>
  <c r="F13648" i="13" s="1"/>
  <c r="F13649" i="13" s="1"/>
  <c r="F13650" i="13" s="1"/>
  <c r="F13651" i="13" s="1"/>
  <c r="F13652" i="13" s="1"/>
  <c r="F13653" i="13" s="1"/>
  <c r="F13654" i="13" s="1"/>
  <c r="F13655" i="13" s="1"/>
  <c r="F13656" i="13" s="1"/>
  <c r="F13657" i="13" s="1"/>
  <c r="F13658" i="13" s="1"/>
  <c r="F13659" i="13" s="1"/>
  <c r="F13660" i="13" s="1"/>
  <c r="F13661" i="13" s="1"/>
  <c r="F13662" i="13" s="1"/>
  <c r="F13663" i="13" s="1"/>
  <c r="F13664" i="13" s="1"/>
  <c r="F13665" i="13" s="1"/>
  <c r="F13666" i="13" s="1"/>
  <c r="F13667" i="13" s="1"/>
  <c r="F13668" i="13" s="1"/>
  <c r="F13669" i="13" s="1"/>
  <c r="F13670" i="13" s="1"/>
  <c r="F13671" i="13" s="1"/>
  <c r="F13672" i="13" s="1"/>
  <c r="F13673" i="13" s="1"/>
  <c r="F13674" i="13" s="1"/>
  <c r="F13675" i="13" s="1"/>
  <c r="F13676" i="13" s="1"/>
  <c r="F13677" i="13" s="1"/>
  <c r="F13678" i="13" s="1"/>
  <c r="F13679" i="13" s="1"/>
  <c r="F13680" i="13" s="1"/>
  <c r="F13681" i="13" s="1"/>
  <c r="F13682" i="13" s="1"/>
  <c r="F13683" i="13" s="1"/>
  <c r="F13684" i="13" s="1"/>
  <c r="F13685" i="13" s="1"/>
  <c r="F13686" i="13" s="1"/>
  <c r="F13687" i="13" s="1"/>
  <c r="F13688" i="13" s="1"/>
  <c r="F13689" i="13" s="1"/>
  <c r="F13690" i="13" s="1"/>
  <c r="F13691" i="13" s="1"/>
  <c r="F13692" i="13" s="1"/>
  <c r="F13693" i="13" s="1"/>
  <c r="F13694" i="13" s="1"/>
  <c r="F13695" i="13" s="1"/>
  <c r="F13696" i="13" s="1"/>
  <c r="F13697" i="13" s="1"/>
  <c r="F13698" i="13" s="1"/>
  <c r="F13699" i="13" s="1"/>
  <c r="F13700" i="13" s="1"/>
  <c r="F13701" i="13" s="1"/>
  <c r="F13702" i="13" s="1"/>
  <c r="F13703" i="13" s="1"/>
  <c r="F13704" i="13" s="1"/>
  <c r="F13705" i="13" s="1"/>
  <c r="F13706" i="13" s="1"/>
  <c r="F13707" i="13" s="1"/>
  <c r="F13708" i="13" s="1"/>
  <c r="F13709" i="13" s="1"/>
  <c r="F13710" i="13" s="1"/>
  <c r="F13711" i="13" s="1"/>
  <c r="F13712" i="13" s="1"/>
  <c r="F13713" i="13" s="1"/>
  <c r="F13714" i="13" s="1"/>
  <c r="F13715" i="13" s="1"/>
  <c r="F13716" i="13" s="1"/>
  <c r="F13717" i="13" s="1"/>
  <c r="F13718" i="13" s="1"/>
  <c r="F13719" i="13" s="1"/>
  <c r="F13720" i="13" s="1"/>
  <c r="F13721" i="13" s="1"/>
  <c r="F13722" i="13" s="1"/>
  <c r="F13723" i="13" s="1"/>
  <c r="F13724" i="13" s="1"/>
  <c r="F13725" i="13" s="1"/>
  <c r="F13726" i="13" s="1"/>
  <c r="F13727" i="13" s="1"/>
  <c r="F13728" i="13" s="1"/>
  <c r="F13729" i="13" s="1"/>
  <c r="F13730" i="13" s="1"/>
  <c r="F13731" i="13" s="1"/>
  <c r="F13732" i="13" s="1"/>
  <c r="F13733" i="13" s="1"/>
  <c r="F13734" i="13" s="1"/>
  <c r="F13735" i="13" s="1"/>
  <c r="F13736" i="13" s="1"/>
  <c r="F13737" i="13" s="1"/>
  <c r="F13738" i="13" s="1"/>
  <c r="F13739" i="13" s="1"/>
  <c r="F13740" i="13" s="1"/>
  <c r="F13741" i="13" s="1"/>
  <c r="F13742" i="13" s="1"/>
  <c r="F13743" i="13" s="1"/>
  <c r="F13744" i="13" s="1"/>
  <c r="F13745" i="13" s="1"/>
  <c r="F13746" i="13" s="1"/>
  <c r="F13747" i="13" s="1"/>
  <c r="F13748" i="13" s="1"/>
  <c r="F13749" i="13" s="1"/>
  <c r="F13750" i="13" s="1"/>
  <c r="F13751" i="13" s="1"/>
  <c r="F13752" i="13" s="1"/>
  <c r="F13753" i="13" s="1"/>
  <c r="F13754" i="13" s="1"/>
  <c r="F13755" i="13" s="1"/>
  <c r="F13756" i="13" s="1"/>
  <c r="F13757" i="13" s="1"/>
  <c r="F13758" i="13" s="1"/>
  <c r="F13759" i="13" s="1"/>
  <c r="F13760" i="13" s="1"/>
  <c r="F13761" i="13" s="1"/>
  <c r="F13762" i="13" s="1"/>
  <c r="F13763" i="13" s="1"/>
  <c r="F13764" i="13" s="1"/>
  <c r="F13765" i="13" s="1"/>
  <c r="F13766" i="13" s="1"/>
  <c r="F13767" i="13" s="1"/>
  <c r="F13768" i="13" s="1"/>
  <c r="F13769" i="13" s="1"/>
  <c r="F13770" i="13" s="1"/>
  <c r="F13771" i="13" s="1"/>
  <c r="F13772" i="13" s="1"/>
  <c r="F13773" i="13" s="1"/>
  <c r="F13774" i="13" s="1"/>
  <c r="F13775" i="13" s="1"/>
  <c r="F13776" i="13" s="1"/>
  <c r="F13777" i="13" s="1"/>
  <c r="F13778" i="13" s="1"/>
  <c r="F13779" i="13" s="1"/>
  <c r="F13780" i="13" s="1"/>
  <c r="F13781" i="13" s="1"/>
  <c r="F13782" i="13" s="1"/>
  <c r="F13783" i="13" s="1"/>
  <c r="F13784" i="13" s="1"/>
  <c r="F13785" i="13" s="1"/>
  <c r="F13786" i="13" s="1"/>
  <c r="F13787" i="13" s="1"/>
  <c r="F13788" i="13" s="1"/>
  <c r="F13789" i="13" s="1"/>
  <c r="F13790" i="13" s="1"/>
  <c r="F13791" i="13" s="1"/>
  <c r="F13792" i="13" s="1"/>
  <c r="F13793" i="13" s="1"/>
  <c r="F13794" i="13" s="1"/>
  <c r="F13795" i="13" s="1"/>
  <c r="F13796" i="13" s="1"/>
  <c r="F13797" i="13" s="1"/>
  <c r="F13798" i="13" s="1"/>
  <c r="F13799" i="13" s="1"/>
  <c r="F13800" i="13" s="1"/>
  <c r="F13801" i="13" s="1"/>
  <c r="F13802" i="13" s="1"/>
  <c r="F13803" i="13" s="1"/>
  <c r="F13804" i="13" s="1"/>
  <c r="F13805" i="13" s="1"/>
  <c r="F13806" i="13" s="1"/>
  <c r="F13807" i="13" s="1"/>
  <c r="F13808" i="13" s="1"/>
  <c r="F13809" i="13" s="1"/>
  <c r="F13810" i="13" s="1"/>
  <c r="F13811" i="13" s="1"/>
  <c r="F13812" i="13" s="1"/>
  <c r="F13813" i="13" s="1"/>
  <c r="F13814" i="13" s="1"/>
  <c r="F13815" i="13" s="1"/>
  <c r="F13816" i="13" s="1"/>
  <c r="F13817" i="13" s="1"/>
  <c r="F13818" i="13" s="1"/>
  <c r="F13819" i="13" s="1"/>
  <c r="F13820" i="13" s="1"/>
  <c r="F13821" i="13" s="1"/>
  <c r="F13822" i="13" s="1"/>
  <c r="F13823" i="13" s="1"/>
  <c r="F13824" i="13" s="1"/>
  <c r="F13825" i="13" s="1"/>
  <c r="F13826" i="13" s="1"/>
  <c r="F13827" i="13" s="1"/>
  <c r="F13828" i="13" s="1"/>
  <c r="F13829" i="13" s="1"/>
  <c r="F13830" i="13" s="1"/>
  <c r="F13831" i="13" s="1"/>
  <c r="F13832" i="13" s="1"/>
  <c r="F13833" i="13" s="1"/>
  <c r="F13834" i="13" s="1"/>
  <c r="F13835" i="13" s="1"/>
  <c r="F13836" i="13" s="1"/>
  <c r="F13837" i="13" s="1"/>
  <c r="F13838" i="13" s="1"/>
  <c r="F13839" i="13" s="1"/>
  <c r="F13840" i="13" s="1"/>
  <c r="F13841" i="13" s="1"/>
  <c r="F13842" i="13" s="1"/>
  <c r="F13843" i="13" s="1"/>
  <c r="F13844" i="13" s="1"/>
  <c r="F13845" i="13" s="1"/>
  <c r="F13846" i="13" s="1"/>
  <c r="F13847" i="13" s="1"/>
  <c r="F13848" i="13" s="1"/>
  <c r="F13849" i="13" s="1"/>
  <c r="F13850" i="13" s="1"/>
  <c r="F13851" i="13" s="1"/>
  <c r="F13852" i="13" s="1"/>
  <c r="F13853" i="13" s="1"/>
  <c r="F13854" i="13" s="1"/>
  <c r="F13855" i="13" s="1"/>
  <c r="F13856" i="13" s="1"/>
  <c r="F13857" i="13" s="1"/>
  <c r="F13858" i="13" s="1"/>
  <c r="F13859" i="13" s="1"/>
  <c r="F13860" i="13" s="1"/>
  <c r="F13861" i="13" s="1"/>
  <c r="F13862" i="13" s="1"/>
  <c r="F13863" i="13" s="1"/>
  <c r="F13864" i="13" s="1"/>
  <c r="F13865" i="13" s="1"/>
  <c r="F13866" i="13" s="1"/>
  <c r="F13867" i="13" s="1"/>
  <c r="F13868" i="13" s="1"/>
  <c r="F13869" i="13" s="1"/>
  <c r="F13870" i="13" s="1"/>
  <c r="F13871" i="13" s="1"/>
  <c r="F13872" i="13" s="1"/>
  <c r="F13873" i="13" s="1"/>
  <c r="F13874" i="13" s="1"/>
  <c r="F13875" i="13" s="1"/>
  <c r="F13876" i="13" s="1"/>
  <c r="F13877" i="13" s="1"/>
  <c r="F13878" i="13" s="1"/>
  <c r="F13879" i="13" s="1"/>
  <c r="F13880" i="13" s="1"/>
  <c r="F13881" i="13" s="1"/>
  <c r="F13882" i="13" s="1"/>
  <c r="F13883" i="13" s="1"/>
  <c r="F13884" i="13" s="1"/>
  <c r="F13885" i="13" s="1"/>
  <c r="F13886" i="13" s="1"/>
  <c r="F13887" i="13" s="1"/>
  <c r="F13888" i="13" s="1"/>
  <c r="F13889" i="13" s="1"/>
  <c r="F13890" i="13" s="1"/>
  <c r="F13891" i="13" s="1"/>
  <c r="F13892" i="13" s="1"/>
  <c r="F13893" i="13" s="1"/>
  <c r="F13894" i="13" s="1"/>
  <c r="F13895" i="13" s="1"/>
  <c r="F13896" i="13" s="1"/>
  <c r="F13897" i="13" s="1"/>
  <c r="F13898" i="13" s="1"/>
  <c r="F13899" i="13" s="1"/>
  <c r="F13900" i="13" s="1"/>
  <c r="F13901" i="13" s="1"/>
  <c r="F13902" i="13" s="1"/>
  <c r="F13903" i="13" s="1"/>
  <c r="F13904" i="13" s="1"/>
  <c r="F13905" i="13" s="1"/>
  <c r="F13906" i="13" s="1"/>
  <c r="F13907" i="13" s="1"/>
  <c r="F13908" i="13" s="1"/>
  <c r="F13909" i="13" s="1"/>
  <c r="F13910" i="13" s="1"/>
  <c r="F13911" i="13" s="1"/>
  <c r="F13912" i="13" s="1"/>
  <c r="F13913" i="13" s="1"/>
  <c r="F13914" i="13" s="1"/>
  <c r="F13915" i="13" s="1"/>
  <c r="F13916" i="13" s="1"/>
  <c r="F13917" i="13" s="1"/>
  <c r="F13918" i="13" s="1"/>
  <c r="F13919" i="13" s="1"/>
  <c r="F13920" i="13" s="1"/>
  <c r="F13921" i="13" s="1"/>
  <c r="F13922" i="13" s="1"/>
  <c r="F13923" i="13" s="1"/>
  <c r="F13924" i="13" s="1"/>
  <c r="F13925" i="13" s="1"/>
  <c r="F13926" i="13" s="1"/>
  <c r="F13927" i="13" s="1"/>
  <c r="F13928" i="13" s="1"/>
  <c r="F13929" i="13" s="1"/>
  <c r="F13930" i="13" s="1"/>
  <c r="F13931" i="13" s="1"/>
  <c r="F13932" i="13" s="1"/>
  <c r="F13933" i="13" s="1"/>
  <c r="F13934" i="13" s="1"/>
  <c r="F13935" i="13" s="1"/>
  <c r="F13936" i="13" s="1"/>
  <c r="F13937" i="13" s="1"/>
  <c r="F13938" i="13" s="1"/>
  <c r="F13939" i="13" s="1"/>
  <c r="F13940" i="13" s="1"/>
  <c r="F13941" i="13" s="1"/>
  <c r="F13942" i="13" s="1"/>
  <c r="F13943" i="13" s="1"/>
  <c r="F13944" i="13" s="1"/>
  <c r="F13945" i="13" s="1"/>
  <c r="F13946" i="13" s="1"/>
  <c r="F13947" i="13" s="1"/>
  <c r="F13948" i="13" s="1"/>
  <c r="F13949" i="13" s="1"/>
  <c r="F13950" i="13" s="1"/>
  <c r="F13951" i="13" s="1"/>
  <c r="F13952" i="13" s="1"/>
  <c r="F13953" i="13" s="1"/>
  <c r="F13954" i="13" s="1"/>
  <c r="F13955" i="13" s="1"/>
  <c r="F13956" i="13" s="1"/>
  <c r="F13957" i="13" s="1"/>
  <c r="F13958" i="13" s="1"/>
  <c r="F13959" i="13" s="1"/>
  <c r="F13960" i="13" s="1"/>
  <c r="F13961" i="13" s="1"/>
  <c r="F13962" i="13" s="1"/>
  <c r="F13963" i="13" s="1"/>
  <c r="F13964" i="13" s="1"/>
  <c r="F13965" i="13" s="1"/>
  <c r="F13966" i="13" s="1"/>
  <c r="F13967" i="13" s="1"/>
  <c r="F13968" i="13" s="1"/>
  <c r="F13969" i="13" s="1"/>
  <c r="F13970" i="13" s="1"/>
  <c r="F13971" i="13" s="1"/>
  <c r="F13972" i="13" s="1"/>
  <c r="F13973" i="13" s="1"/>
  <c r="F13974" i="13" s="1"/>
  <c r="F13975" i="13" s="1"/>
  <c r="F13976" i="13" s="1"/>
  <c r="F13977" i="13" s="1"/>
  <c r="F13978" i="13" s="1"/>
  <c r="F13979" i="13" s="1"/>
  <c r="F13980" i="13" s="1"/>
  <c r="F13981" i="13" s="1"/>
  <c r="F13982" i="13" s="1"/>
  <c r="F13983" i="13" s="1"/>
  <c r="F13984" i="13" s="1"/>
  <c r="F13985" i="13" s="1"/>
  <c r="F13986" i="13" s="1"/>
  <c r="F13987" i="13" s="1"/>
  <c r="F13988" i="13" s="1"/>
  <c r="F13989" i="13" s="1"/>
  <c r="F13990" i="13" s="1"/>
  <c r="F13991" i="13" s="1"/>
  <c r="F13992" i="13" s="1"/>
  <c r="F13993" i="13" s="1"/>
  <c r="F13994" i="13" s="1"/>
  <c r="F13995" i="13" s="1"/>
  <c r="F13996" i="13" s="1"/>
  <c r="F13997" i="13" s="1"/>
  <c r="F13998" i="13" s="1"/>
  <c r="F13999" i="13" s="1"/>
  <c r="F14000" i="13" s="1"/>
  <c r="F14001" i="13" s="1"/>
  <c r="F14002" i="13" s="1"/>
  <c r="F14003" i="13" s="1"/>
  <c r="F14004" i="13" s="1"/>
  <c r="F14005" i="13" s="1"/>
  <c r="F14006" i="13" s="1"/>
  <c r="F14007" i="13" s="1"/>
  <c r="F14008" i="13" s="1"/>
  <c r="F14009" i="13" s="1"/>
  <c r="F14010" i="13" s="1"/>
  <c r="F14011" i="13" s="1"/>
  <c r="F14012" i="13" s="1"/>
  <c r="F14013" i="13" s="1"/>
  <c r="F14014" i="13" s="1"/>
  <c r="F14015" i="13" s="1"/>
  <c r="F14016" i="13" s="1"/>
  <c r="F14017" i="13" s="1"/>
  <c r="F14018" i="13" s="1"/>
  <c r="F14019" i="13" s="1"/>
  <c r="F14020" i="13" s="1"/>
  <c r="F14021" i="13" s="1"/>
  <c r="F14022" i="13" s="1"/>
  <c r="F14023" i="13" s="1"/>
  <c r="F14024" i="13" s="1"/>
  <c r="F14025" i="13" s="1"/>
  <c r="F14026" i="13" s="1"/>
  <c r="F14027" i="13" s="1"/>
  <c r="F14028" i="13" s="1"/>
  <c r="F14029" i="13" s="1"/>
  <c r="F14030" i="13" s="1"/>
  <c r="F14031" i="13" s="1"/>
  <c r="F14032" i="13" s="1"/>
  <c r="F14033" i="13" s="1"/>
  <c r="F14034" i="13" s="1"/>
  <c r="F14035" i="13" s="1"/>
  <c r="F14036" i="13" s="1"/>
  <c r="F14037" i="13" s="1"/>
  <c r="F14038" i="13" s="1"/>
  <c r="F14039" i="13" s="1"/>
  <c r="F14040" i="13" s="1"/>
  <c r="F14041" i="13" s="1"/>
  <c r="F14042" i="13" s="1"/>
  <c r="F14043" i="13" s="1"/>
  <c r="F14044" i="13" s="1"/>
  <c r="F14045" i="13" s="1"/>
  <c r="F14046" i="13" s="1"/>
  <c r="F14047" i="13" s="1"/>
  <c r="F14048" i="13" s="1"/>
  <c r="F14049" i="13" s="1"/>
  <c r="F14050" i="13" s="1"/>
  <c r="F14051" i="13" s="1"/>
  <c r="F14052" i="13" s="1"/>
  <c r="F14053" i="13" s="1"/>
  <c r="F14054" i="13" s="1"/>
  <c r="F14055" i="13" s="1"/>
  <c r="F14056" i="13" s="1"/>
  <c r="F14057" i="13" s="1"/>
  <c r="F14058" i="13" s="1"/>
  <c r="F14059" i="13" s="1"/>
  <c r="F14060" i="13" s="1"/>
  <c r="F14061" i="13" s="1"/>
  <c r="F14062" i="13" s="1"/>
  <c r="F14063" i="13" s="1"/>
  <c r="F14064" i="13" s="1"/>
  <c r="F14065" i="13" s="1"/>
  <c r="F14066" i="13" s="1"/>
  <c r="F14067" i="13" s="1"/>
  <c r="F14068" i="13" s="1"/>
  <c r="F14069" i="13" s="1"/>
  <c r="F14070" i="13" s="1"/>
  <c r="F14071" i="13" s="1"/>
  <c r="F14072" i="13" s="1"/>
  <c r="F14073" i="13" s="1"/>
  <c r="F14074" i="13" s="1"/>
  <c r="F14075" i="13" s="1"/>
  <c r="F14076" i="13" s="1"/>
  <c r="F14077" i="13" s="1"/>
  <c r="F14078" i="13" s="1"/>
  <c r="F14079" i="13" s="1"/>
  <c r="F14080" i="13" s="1"/>
  <c r="F14081" i="13" s="1"/>
  <c r="F14082" i="13" s="1"/>
  <c r="F14083" i="13" s="1"/>
  <c r="F14084" i="13" s="1"/>
  <c r="F14085" i="13" s="1"/>
  <c r="F14086" i="13" s="1"/>
  <c r="F14087" i="13" s="1"/>
  <c r="F14088" i="13" s="1"/>
  <c r="F14089" i="13" s="1"/>
  <c r="F14090" i="13" s="1"/>
  <c r="F14091" i="13" s="1"/>
  <c r="F14092" i="13" s="1"/>
  <c r="F14093" i="13" s="1"/>
  <c r="F14094" i="13" s="1"/>
  <c r="F14095" i="13" s="1"/>
  <c r="F14096" i="13" s="1"/>
  <c r="F14097" i="13" s="1"/>
  <c r="F14098" i="13" s="1"/>
  <c r="F14099" i="13" s="1"/>
  <c r="F14100" i="13" s="1"/>
  <c r="F14101" i="13" s="1"/>
  <c r="F14102" i="13" s="1"/>
  <c r="F14103" i="13" s="1"/>
  <c r="F14104" i="13" s="1"/>
  <c r="F14105" i="13" s="1"/>
  <c r="F14106" i="13" s="1"/>
  <c r="F14107" i="13" s="1"/>
  <c r="F14108" i="13" s="1"/>
  <c r="F14109" i="13" s="1"/>
  <c r="F14110" i="13" s="1"/>
  <c r="F14111" i="13" s="1"/>
  <c r="F14112" i="13" s="1"/>
  <c r="F14113" i="13" s="1"/>
  <c r="F14114" i="13" s="1"/>
  <c r="F14115" i="13" s="1"/>
  <c r="F14116" i="13" s="1"/>
  <c r="F14117" i="13" s="1"/>
  <c r="F14118" i="13" s="1"/>
  <c r="F14119" i="13" s="1"/>
  <c r="F14120" i="13" s="1"/>
  <c r="F14121" i="13" s="1"/>
  <c r="F14122" i="13" s="1"/>
  <c r="F14123" i="13" s="1"/>
  <c r="F14124" i="13" s="1"/>
  <c r="F14125" i="13" s="1"/>
  <c r="F14126" i="13" s="1"/>
  <c r="F14127" i="13" s="1"/>
  <c r="F14128" i="13" s="1"/>
  <c r="F14129" i="13" s="1"/>
  <c r="F14130" i="13" s="1"/>
  <c r="F14131" i="13" s="1"/>
  <c r="F14132" i="13" s="1"/>
  <c r="F14133" i="13" s="1"/>
  <c r="F14134" i="13" s="1"/>
  <c r="F14135" i="13" s="1"/>
  <c r="F14136" i="13" s="1"/>
  <c r="F14137" i="13" s="1"/>
  <c r="F14138" i="13" s="1"/>
  <c r="F14139" i="13" s="1"/>
  <c r="F14140" i="13" s="1"/>
  <c r="F14141" i="13" s="1"/>
  <c r="F14142" i="13" s="1"/>
  <c r="F14143" i="13" s="1"/>
  <c r="F14144" i="13" s="1"/>
  <c r="F14145" i="13" s="1"/>
  <c r="F14146" i="13" s="1"/>
  <c r="F14147" i="13" s="1"/>
  <c r="F14148" i="13" s="1"/>
  <c r="F14149" i="13" s="1"/>
  <c r="F14150" i="13" s="1"/>
  <c r="F14151" i="13" s="1"/>
  <c r="F14152" i="13" s="1"/>
  <c r="F14153" i="13" s="1"/>
  <c r="F14154" i="13" s="1"/>
  <c r="F14155" i="13" s="1"/>
  <c r="F14156" i="13" s="1"/>
  <c r="F14157" i="13" s="1"/>
  <c r="F14158" i="13" s="1"/>
  <c r="F14159" i="13" s="1"/>
  <c r="F14160" i="13" s="1"/>
  <c r="F14161" i="13" s="1"/>
  <c r="F14162" i="13" s="1"/>
  <c r="F14163" i="13" s="1"/>
  <c r="F14164" i="13" s="1"/>
  <c r="F14165" i="13" s="1"/>
  <c r="F14166" i="13" s="1"/>
  <c r="F14167" i="13" s="1"/>
  <c r="F14168" i="13" s="1"/>
  <c r="F14169" i="13" s="1"/>
  <c r="F14170" i="13" s="1"/>
  <c r="F14171" i="13" s="1"/>
  <c r="F14172" i="13" s="1"/>
  <c r="F14173" i="13" s="1"/>
  <c r="F14174" i="13" s="1"/>
  <c r="F14175" i="13" s="1"/>
  <c r="F14176" i="13" s="1"/>
  <c r="F14177" i="13" s="1"/>
  <c r="F14178" i="13" s="1"/>
  <c r="F14179" i="13" s="1"/>
  <c r="F14180" i="13" s="1"/>
  <c r="F14181" i="13" s="1"/>
  <c r="F14182" i="13" s="1"/>
  <c r="F14183" i="13" s="1"/>
  <c r="F14184" i="13" s="1"/>
  <c r="F14185" i="13" s="1"/>
  <c r="F14186" i="13" s="1"/>
  <c r="F14187" i="13" s="1"/>
  <c r="F14188" i="13" s="1"/>
  <c r="F14189" i="13" s="1"/>
  <c r="F14190" i="13" s="1"/>
  <c r="F14191" i="13" s="1"/>
  <c r="F14192" i="13" s="1"/>
  <c r="F14193" i="13" s="1"/>
  <c r="F14194" i="13" s="1"/>
  <c r="F14195" i="13" s="1"/>
  <c r="F14196" i="13" s="1"/>
  <c r="F14197" i="13" s="1"/>
  <c r="F14198" i="13" s="1"/>
  <c r="F14199" i="13" s="1"/>
  <c r="F14200" i="13" s="1"/>
  <c r="F14201" i="13" s="1"/>
  <c r="F14202" i="13" s="1"/>
  <c r="F14203" i="13" s="1"/>
  <c r="F14204" i="13" s="1"/>
  <c r="F14205" i="13" s="1"/>
  <c r="F14206" i="13" s="1"/>
  <c r="F14207" i="13" s="1"/>
  <c r="F14208" i="13" s="1"/>
  <c r="F14209" i="13" s="1"/>
  <c r="F14210" i="13" s="1"/>
  <c r="F14211" i="13" s="1"/>
  <c r="F14212" i="13" s="1"/>
  <c r="F14213" i="13" s="1"/>
  <c r="F14214" i="13" s="1"/>
  <c r="F14215" i="13" s="1"/>
  <c r="F14216" i="13" s="1"/>
  <c r="F14217" i="13" s="1"/>
  <c r="F14218" i="13" s="1"/>
  <c r="F14219" i="13" s="1"/>
  <c r="F14220" i="13" s="1"/>
  <c r="F14221" i="13" s="1"/>
  <c r="F14222" i="13" s="1"/>
  <c r="F14223" i="13" s="1"/>
  <c r="F14224" i="13" s="1"/>
  <c r="F14225" i="13" s="1"/>
  <c r="F14226" i="13" s="1"/>
  <c r="F14227" i="13" s="1"/>
  <c r="F14228" i="13" s="1"/>
  <c r="F14229" i="13" s="1"/>
  <c r="F14230" i="13" s="1"/>
  <c r="F14231" i="13" s="1"/>
  <c r="F14232" i="13" s="1"/>
  <c r="F14233" i="13" s="1"/>
  <c r="F14234" i="13" s="1"/>
  <c r="F14235" i="13" s="1"/>
  <c r="F14236" i="13" s="1"/>
  <c r="F14237" i="13" s="1"/>
  <c r="F14238" i="13" s="1"/>
  <c r="F14239" i="13" s="1"/>
  <c r="F14240" i="13" s="1"/>
  <c r="F14241" i="13" s="1"/>
  <c r="F14242" i="13" s="1"/>
  <c r="F14243" i="13" s="1"/>
  <c r="F14244" i="13" s="1"/>
  <c r="F14245" i="13" s="1"/>
  <c r="F14246" i="13" s="1"/>
  <c r="F14247" i="13" s="1"/>
  <c r="F14248" i="13" s="1"/>
  <c r="F14249" i="13" s="1"/>
  <c r="F14250" i="13" s="1"/>
  <c r="F14251" i="13" s="1"/>
  <c r="F14252" i="13" s="1"/>
  <c r="F14253" i="13" s="1"/>
  <c r="F14254" i="13" s="1"/>
  <c r="F14255" i="13" s="1"/>
  <c r="F14256" i="13" s="1"/>
  <c r="F14257" i="13" s="1"/>
  <c r="F14258" i="13" s="1"/>
  <c r="F14259" i="13" s="1"/>
  <c r="F14260" i="13" s="1"/>
  <c r="F14261" i="13" s="1"/>
  <c r="F14262" i="13" s="1"/>
  <c r="F14263" i="13" s="1"/>
  <c r="F14264" i="13" s="1"/>
  <c r="F14265" i="13" s="1"/>
  <c r="F14266" i="13" s="1"/>
  <c r="F14267" i="13" s="1"/>
  <c r="F14268" i="13" s="1"/>
  <c r="F14269" i="13" s="1"/>
  <c r="F14270" i="13" s="1"/>
  <c r="F14271" i="13" s="1"/>
  <c r="F14272" i="13" s="1"/>
  <c r="F14273" i="13" s="1"/>
  <c r="F14274" i="13" s="1"/>
  <c r="F14275" i="13" s="1"/>
  <c r="F14276" i="13" s="1"/>
  <c r="F14277" i="13" s="1"/>
  <c r="F14278" i="13" s="1"/>
  <c r="F14279" i="13" s="1"/>
  <c r="F14280" i="13" s="1"/>
  <c r="F14281" i="13" s="1"/>
  <c r="F14282" i="13" s="1"/>
  <c r="F14283" i="13" s="1"/>
  <c r="F14284" i="13" s="1"/>
  <c r="F14285" i="13" s="1"/>
  <c r="F14286" i="13" s="1"/>
  <c r="F14287" i="13" s="1"/>
  <c r="F14288" i="13" s="1"/>
  <c r="F14289" i="13" s="1"/>
  <c r="F14290" i="13" s="1"/>
  <c r="F14291" i="13" s="1"/>
  <c r="F14292" i="13" s="1"/>
  <c r="F14293" i="13" s="1"/>
  <c r="F14294" i="13" s="1"/>
  <c r="F14295" i="13" s="1"/>
  <c r="F14296" i="13" s="1"/>
  <c r="F14297" i="13" s="1"/>
  <c r="F14298" i="13" s="1"/>
  <c r="F14299" i="13" s="1"/>
  <c r="F14300" i="13" s="1"/>
  <c r="F14301" i="13" s="1"/>
  <c r="F14302" i="13" s="1"/>
  <c r="F14303" i="13" s="1"/>
  <c r="F14304" i="13" s="1"/>
  <c r="F14305" i="13" s="1"/>
  <c r="F14306" i="13" s="1"/>
  <c r="F14307" i="13" s="1"/>
  <c r="F14308" i="13" s="1"/>
  <c r="F14309" i="13" s="1"/>
  <c r="F14310" i="13" s="1"/>
  <c r="F14311" i="13" s="1"/>
  <c r="F14312" i="13" s="1"/>
  <c r="F14313" i="13" s="1"/>
  <c r="F14314" i="13" s="1"/>
  <c r="F14315" i="13" s="1"/>
  <c r="F14316" i="13" s="1"/>
  <c r="F14317" i="13" s="1"/>
  <c r="F14318" i="13" s="1"/>
  <c r="F14319" i="13" s="1"/>
  <c r="F14320" i="13" s="1"/>
  <c r="F14321" i="13" s="1"/>
  <c r="F14322" i="13" s="1"/>
  <c r="F14323" i="13" s="1"/>
  <c r="F14324" i="13" s="1"/>
  <c r="F14325" i="13" s="1"/>
  <c r="F14326" i="13" s="1"/>
  <c r="F14327" i="13" s="1"/>
  <c r="F14328" i="13" s="1"/>
  <c r="F14329" i="13" s="1"/>
  <c r="F14330" i="13" s="1"/>
  <c r="F14331" i="13" s="1"/>
  <c r="F14332" i="13" s="1"/>
  <c r="F14333" i="13" s="1"/>
  <c r="F14334" i="13" s="1"/>
  <c r="F14335" i="13" s="1"/>
  <c r="F14336" i="13" s="1"/>
  <c r="F14337" i="13" s="1"/>
  <c r="F14338" i="13" s="1"/>
  <c r="F14339" i="13" s="1"/>
  <c r="F14340" i="13" s="1"/>
  <c r="F14341" i="13" s="1"/>
  <c r="F14342" i="13" s="1"/>
  <c r="F14343" i="13" s="1"/>
  <c r="F14344" i="13" s="1"/>
  <c r="F14345" i="13" s="1"/>
  <c r="F14346" i="13" s="1"/>
  <c r="F14347" i="13" s="1"/>
  <c r="F14348" i="13" s="1"/>
  <c r="F14349" i="13" s="1"/>
  <c r="F14350" i="13" s="1"/>
  <c r="F14351" i="13" s="1"/>
  <c r="F14352" i="13" s="1"/>
  <c r="F14353" i="13" s="1"/>
  <c r="F14354" i="13" s="1"/>
  <c r="F14355" i="13" s="1"/>
  <c r="F14356" i="13" s="1"/>
  <c r="F14357" i="13" s="1"/>
  <c r="F14358" i="13" s="1"/>
  <c r="F14359" i="13" s="1"/>
  <c r="F14360" i="13" s="1"/>
  <c r="F14361" i="13" s="1"/>
  <c r="F14362" i="13" s="1"/>
  <c r="F14363" i="13" s="1"/>
  <c r="F14364" i="13" s="1"/>
  <c r="F14365" i="13" s="1"/>
  <c r="F14366" i="13" s="1"/>
  <c r="F14367" i="13" s="1"/>
  <c r="F14368" i="13" s="1"/>
  <c r="F14369" i="13" s="1"/>
  <c r="F14370" i="13" s="1"/>
  <c r="F14371" i="13" s="1"/>
  <c r="F14372" i="13" s="1"/>
  <c r="F14373" i="13" s="1"/>
  <c r="F14374" i="13" s="1"/>
  <c r="F14375" i="13" s="1"/>
  <c r="F14376" i="13" s="1"/>
  <c r="F14377" i="13" s="1"/>
  <c r="F14378" i="13" s="1"/>
  <c r="F14379" i="13" s="1"/>
  <c r="F14380" i="13" s="1"/>
  <c r="F14381" i="13" s="1"/>
  <c r="F14382" i="13" s="1"/>
  <c r="F14383" i="13" s="1"/>
  <c r="F14384" i="13" s="1"/>
  <c r="F14385" i="13" s="1"/>
  <c r="F14386" i="13" s="1"/>
  <c r="F14387" i="13" s="1"/>
  <c r="F14388" i="13" s="1"/>
  <c r="F14389" i="13" s="1"/>
  <c r="F14390" i="13" s="1"/>
  <c r="F14391" i="13" s="1"/>
  <c r="F14392" i="13" s="1"/>
  <c r="F14393" i="13" s="1"/>
  <c r="F14394" i="13" s="1"/>
  <c r="F14395" i="13" s="1"/>
  <c r="F14396" i="13" s="1"/>
  <c r="F14397" i="13" s="1"/>
  <c r="F14398" i="13" s="1"/>
  <c r="F14399" i="13" s="1"/>
  <c r="F14400" i="13" s="1"/>
  <c r="F14401" i="13" s="1"/>
  <c r="F14402" i="13" s="1"/>
  <c r="F14403" i="13" s="1"/>
  <c r="F14404" i="13" s="1"/>
  <c r="F14405" i="13" s="1"/>
  <c r="F14406" i="13" s="1"/>
  <c r="F14407" i="13" s="1"/>
  <c r="F14408" i="13" s="1"/>
  <c r="F14409" i="13" s="1"/>
  <c r="F14410" i="13" s="1"/>
  <c r="F14411" i="13" s="1"/>
  <c r="F14412" i="13" s="1"/>
  <c r="F14413" i="13" s="1"/>
  <c r="F14414" i="13" s="1"/>
  <c r="F14415" i="13" s="1"/>
  <c r="F14416" i="13" s="1"/>
  <c r="F14417" i="13" s="1"/>
  <c r="F14418" i="13" s="1"/>
  <c r="F14419" i="13" s="1"/>
  <c r="F14420" i="13" s="1"/>
  <c r="F14421" i="13" s="1"/>
  <c r="F14422" i="13" s="1"/>
  <c r="F14423" i="13" s="1"/>
  <c r="F14424" i="13" s="1"/>
  <c r="F14425" i="13" s="1"/>
  <c r="F14426" i="13" s="1"/>
  <c r="F14427" i="13" s="1"/>
  <c r="F14428" i="13" s="1"/>
  <c r="F14429" i="13" s="1"/>
  <c r="F14430" i="13" s="1"/>
  <c r="F14431" i="13" s="1"/>
  <c r="F14432" i="13" s="1"/>
  <c r="F14433" i="13" s="1"/>
  <c r="F14434" i="13" s="1"/>
  <c r="F14435" i="13" s="1"/>
  <c r="F14436" i="13" s="1"/>
  <c r="F14437" i="13" s="1"/>
  <c r="F14438" i="13" s="1"/>
  <c r="F14439" i="13" s="1"/>
  <c r="F14440" i="13" s="1"/>
  <c r="F14441" i="13" s="1"/>
  <c r="F14442" i="13" s="1"/>
  <c r="F14443" i="13" s="1"/>
  <c r="F14444" i="13" s="1"/>
  <c r="F14445" i="13" s="1"/>
  <c r="F14446" i="13" s="1"/>
  <c r="F14447" i="13" s="1"/>
  <c r="F14448" i="13" s="1"/>
  <c r="F14449" i="13" s="1"/>
  <c r="F14450" i="13" s="1"/>
  <c r="F14451" i="13" s="1"/>
  <c r="F14452" i="13" s="1"/>
  <c r="F14453" i="13" s="1"/>
  <c r="F14454" i="13" s="1"/>
  <c r="F14455" i="13" s="1"/>
  <c r="F14456" i="13" s="1"/>
  <c r="F14457" i="13" s="1"/>
  <c r="F14458" i="13" s="1"/>
  <c r="F14459" i="13" s="1"/>
  <c r="F14460" i="13" s="1"/>
  <c r="F14461" i="13" s="1"/>
  <c r="F14462" i="13" s="1"/>
  <c r="F14463" i="13" s="1"/>
  <c r="F14464" i="13" s="1"/>
  <c r="F14465" i="13" s="1"/>
  <c r="F14466" i="13" s="1"/>
  <c r="F14467" i="13" s="1"/>
  <c r="F14468" i="13" s="1"/>
  <c r="F14469" i="13" s="1"/>
  <c r="F14470" i="13" s="1"/>
  <c r="F14471" i="13" s="1"/>
  <c r="F14472" i="13" s="1"/>
  <c r="F14473" i="13" s="1"/>
  <c r="F14474" i="13" s="1"/>
  <c r="F14475" i="13" s="1"/>
  <c r="F14476" i="13" s="1"/>
  <c r="F14477" i="13" s="1"/>
  <c r="F14478" i="13" s="1"/>
  <c r="F14479" i="13" s="1"/>
  <c r="F14480" i="13" s="1"/>
  <c r="F14481" i="13" s="1"/>
  <c r="F14482" i="13" s="1"/>
  <c r="F14483" i="13" s="1"/>
  <c r="F14484" i="13" s="1"/>
  <c r="F14485" i="13" s="1"/>
  <c r="F14486" i="13" s="1"/>
  <c r="F14487" i="13" s="1"/>
  <c r="F14488" i="13" s="1"/>
  <c r="F14489" i="13" s="1"/>
  <c r="F14490" i="13" s="1"/>
  <c r="F14491" i="13" s="1"/>
  <c r="F14492" i="13" s="1"/>
  <c r="F14493" i="13" s="1"/>
  <c r="F14494" i="13" s="1"/>
  <c r="F14495" i="13" s="1"/>
  <c r="F14496" i="13" s="1"/>
  <c r="F14497" i="13" s="1"/>
  <c r="F14498" i="13" s="1"/>
  <c r="F14499" i="13" s="1"/>
  <c r="F14500" i="13" s="1"/>
  <c r="F14501" i="13" s="1"/>
  <c r="F14502" i="13" s="1"/>
  <c r="F14503" i="13" s="1"/>
  <c r="F14504" i="13" s="1"/>
  <c r="F14505" i="13" s="1"/>
  <c r="F14506" i="13" s="1"/>
  <c r="F14507" i="13" s="1"/>
  <c r="F14508" i="13" s="1"/>
  <c r="F14509" i="13" s="1"/>
  <c r="F14510" i="13" s="1"/>
  <c r="F14511" i="13" s="1"/>
  <c r="F14512" i="13" s="1"/>
  <c r="F14513" i="13" s="1"/>
  <c r="F14514" i="13" s="1"/>
  <c r="F14515" i="13" s="1"/>
  <c r="F14516" i="13" s="1"/>
  <c r="F14517" i="13" s="1"/>
  <c r="F14518" i="13" s="1"/>
  <c r="F14519" i="13" s="1"/>
  <c r="F14520" i="13" s="1"/>
  <c r="F14521" i="13" s="1"/>
  <c r="F14522" i="13" s="1"/>
  <c r="F14523" i="13" s="1"/>
  <c r="F14524" i="13" s="1"/>
  <c r="F14525" i="13" s="1"/>
  <c r="F14526" i="13" s="1"/>
  <c r="F14527" i="13" s="1"/>
  <c r="F14528" i="13" s="1"/>
  <c r="F14529" i="13" s="1"/>
  <c r="F14530" i="13" s="1"/>
  <c r="F14531" i="13" s="1"/>
  <c r="F14532" i="13" s="1"/>
  <c r="F14533" i="13" s="1"/>
  <c r="F14534" i="13" s="1"/>
  <c r="F14535" i="13" s="1"/>
  <c r="F14536" i="13" s="1"/>
  <c r="F14537" i="13" s="1"/>
  <c r="F14538" i="13" s="1"/>
  <c r="F14539" i="13" s="1"/>
  <c r="F14540" i="13" s="1"/>
  <c r="F14541" i="13" s="1"/>
  <c r="F14542" i="13" s="1"/>
  <c r="F14543" i="13" s="1"/>
  <c r="F14544" i="13" s="1"/>
  <c r="F14545" i="13" s="1"/>
  <c r="F14546" i="13" s="1"/>
  <c r="F14547" i="13" s="1"/>
  <c r="F14548" i="13" s="1"/>
  <c r="F14549" i="13" s="1"/>
  <c r="F14550" i="13" s="1"/>
  <c r="F14551" i="13" s="1"/>
  <c r="F14552" i="13" s="1"/>
  <c r="F14553" i="13" s="1"/>
  <c r="F14554" i="13" s="1"/>
  <c r="F14555" i="13" s="1"/>
  <c r="F14556" i="13" s="1"/>
  <c r="F14557" i="13" s="1"/>
  <c r="F14558" i="13" s="1"/>
  <c r="F14559" i="13" s="1"/>
  <c r="F14560" i="13" s="1"/>
  <c r="F14561" i="13" s="1"/>
  <c r="F14562" i="13" s="1"/>
  <c r="F14563" i="13" s="1"/>
  <c r="F14564" i="13" s="1"/>
  <c r="F14565" i="13" s="1"/>
  <c r="F14566" i="13" s="1"/>
  <c r="F14567" i="13" s="1"/>
  <c r="F14568" i="13" s="1"/>
  <c r="F14569" i="13" s="1"/>
  <c r="F14570" i="13" s="1"/>
  <c r="F14571" i="13" s="1"/>
  <c r="F14572" i="13" s="1"/>
  <c r="F14573" i="13" s="1"/>
  <c r="F14574" i="13" s="1"/>
  <c r="F14575" i="13" s="1"/>
  <c r="F14576" i="13" s="1"/>
  <c r="F14577" i="13" s="1"/>
  <c r="F14578" i="13" s="1"/>
  <c r="F14579" i="13" s="1"/>
  <c r="F14580" i="13" s="1"/>
  <c r="F14581" i="13" s="1"/>
  <c r="F14582" i="13" s="1"/>
  <c r="F14583" i="13" s="1"/>
  <c r="F14584" i="13" s="1"/>
  <c r="F14585" i="13" s="1"/>
  <c r="F14586" i="13" s="1"/>
  <c r="F14587" i="13" s="1"/>
  <c r="F14588" i="13" s="1"/>
  <c r="F14589" i="13" s="1"/>
  <c r="F14590" i="13" s="1"/>
  <c r="F14591" i="13" s="1"/>
  <c r="F14592" i="13" s="1"/>
  <c r="F14593" i="13" s="1"/>
  <c r="F14594" i="13" s="1"/>
  <c r="F14595" i="13" s="1"/>
  <c r="F14596" i="13" s="1"/>
  <c r="F14597" i="13" s="1"/>
  <c r="F14598" i="13" s="1"/>
  <c r="F14599" i="13" s="1"/>
  <c r="F14600" i="13" s="1"/>
  <c r="F14601" i="13" s="1"/>
  <c r="F14602" i="13" s="1"/>
  <c r="F14603" i="13" s="1"/>
  <c r="F14604" i="13" s="1"/>
  <c r="F14605" i="13" s="1"/>
  <c r="F14606" i="13" s="1"/>
  <c r="F14607" i="13" s="1"/>
  <c r="F14608" i="13" s="1"/>
  <c r="F14609" i="13" s="1"/>
  <c r="F14610" i="13" s="1"/>
  <c r="F14611" i="13" s="1"/>
  <c r="F14612" i="13" s="1"/>
  <c r="F14613" i="13" s="1"/>
  <c r="F14614" i="13" s="1"/>
  <c r="F14615" i="13" s="1"/>
  <c r="F14616" i="13" s="1"/>
  <c r="F14617" i="13" s="1"/>
  <c r="F14618" i="13" s="1"/>
  <c r="F14619" i="13" s="1"/>
  <c r="F14620" i="13" s="1"/>
  <c r="F14621" i="13" s="1"/>
  <c r="F14622" i="13" s="1"/>
  <c r="F14623" i="13" s="1"/>
  <c r="F14624" i="13" s="1"/>
  <c r="F14625" i="13" s="1"/>
  <c r="F14626" i="13" s="1"/>
  <c r="F14627" i="13" s="1"/>
  <c r="F14628" i="13" s="1"/>
  <c r="F14629" i="13" s="1"/>
  <c r="F14630" i="13" s="1"/>
  <c r="F14631" i="13" s="1"/>
  <c r="F14632" i="13" s="1"/>
  <c r="F14633" i="13" s="1"/>
  <c r="F14634" i="13" s="1"/>
  <c r="F14635" i="13" s="1"/>
  <c r="F14636" i="13" s="1"/>
  <c r="F14637" i="13" s="1"/>
  <c r="F14638" i="13" s="1"/>
  <c r="F14639" i="13" s="1"/>
  <c r="F14640" i="13" s="1"/>
  <c r="F14641" i="13" s="1"/>
  <c r="F14642" i="13" s="1"/>
  <c r="F14643" i="13" s="1"/>
  <c r="F14644" i="13" s="1"/>
  <c r="F14645" i="13" s="1"/>
  <c r="F14646" i="13" s="1"/>
  <c r="F14647" i="13" s="1"/>
  <c r="F14648" i="13" s="1"/>
  <c r="F14649" i="13" s="1"/>
  <c r="F14650" i="13" s="1"/>
  <c r="F14651" i="13" s="1"/>
  <c r="F14652" i="13" s="1"/>
  <c r="F14653" i="13" s="1"/>
  <c r="F14654" i="13" s="1"/>
  <c r="F14655" i="13" s="1"/>
  <c r="F14656" i="13" s="1"/>
  <c r="F14657" i="13" s="1"/>
  <c r="F14658" i="13" s="1"/>
  <c r="F14659" i="13" s="1"/>
  <c r="F14660" i="13" s="1"/>
  <c r="F14661" i="13" s="1"/>
  <c r="F14662" i="13" s="1"/>
  <c r="F14663" i="13" s="1"/>
  <c r="F14664" i="13" s="1"/>
  <c r="F14665" i="13" s="1"/>
  <c r="F14666" i="13" s="1"/>
  <c r="F14667" i="13" s="1"/>
  <c r="F14668" i="13" s="1"/>
  <c r="F14669" i="13" s="1"/>
  <c r="F14670" i="13" s="1"/>
  <c r="F14671" i="13" s="1"/>
  <c r="F14672" i="13" s="1"/>
  <c r="F14673" i="13" s="1"/>
  <c r="F14674" i="13" s="1"/>
  <c r="F14675" i="13" s="1"/>
  <c r="F14676" i="13" s="1"/>
  <c r="F14677" i="13" s="1"/>
  <c r="F14678" i="13" s="1"/>
  <c r="F14679" i="13" s="1"/>
  <c r="F14680" i="13" s="1"/>
  <c r="F14681" i="13" s="1"/>
  <c r="F14682" i="13" s="1"/>
  <c r="F14683" i="13" s="1"/>
  <c r="F14684" i="13" s="1"/>
  <c r="F14685" i="13" s="1"/>
  <c r="F14686" i="13" s="1"/>
  <c r="F14687" i="13" s="1"/>
  <c r="F14688" i="13" s="1"/>
  <c r="F14689" i="13" s="1"/>
  <c r="F14690" i="13" s="1"/>
  <c r="F14691" i="13" s="1"/>
  <c r="F14692" i="13" s="1"/>
  <c r="F14693" i="13" s="1"/>
  <c r="F14694" i="13" s="1"/>
  <c r="F14695" i="13" s="1"/>
  <c r="F14696" i="13" s="1"/>
  <c r="F14697" i="13" s="1"/>
  <c r="F14698" i="13" s="1"/>
  <c r="F14699" i="13" s="1"/>
  <c r="F14700" i="13" s="1"/>
  <c r="F14701" i="13" s="1"/>
  <c r="F14702" i="13" s="1"/>
  <c r="F14703" i="13" s="1"/>
  <c r="F14704" i="13" s="1"/>
  <c r="F14705" i="13" s="1"/>
  <c r="F14706" i="13" s="1"/>
  <c r="F14707" i="13" s="1"/>
  <c r="F14708" i="13" s="1"/>
  <c r="F14709" i="13" s="1"/>
  <c r="F14710" i="13" s="1"/>
  <c r="F14711" i="13" s="1"/>
  <c r="F14712" i="13" s="1"/>
  <c r="F14713" i="13" s="1"/>
  <c r="F14714" i="13" s="1"/>
  <c r="F14715" i="13" s="1"/>
  <c r="F14716" i="13" s="1"/>
  <c r="F14717" i="13" s="1"/>
  <c r="F14718" i="13" s="1"/>
  <c r="F14719" i="13" s="1"/>
  <c r="F14720" i="13" s="1"/>
  <c r="F14721" i="13" s="1"/>
  <c r="F14722" i="13" s="1"/>
  <c r="F14723" i="13" s="1"/>
  <c r="F14724" i="13" s="1"/>
  <c r="F14725" i="13" s="1"/>
  <c r="F14726" i="13" s="1"/>
  <c r="F14727" i="13" s="1"/>
  <c r="F14728" i="13" s="1"/>
  <c r="F14729" i="13" s="1"/>
  <c r="F14730" i="13" s="1"/>
  <c r="F14731" i="13" s="1"/>
  <c r="F14732" i="13" s="1"/>
  <c r="F14733" i="13" s="1"/>
  <c r="F14734" i="13" s="1"/>
  <c r="F14735" i="13" s="1"/>
  <c r="F14736" i="13" s="1"/>
  <c r="F14737" i="13" s="1"/>
  <c r="F14738" i="13" s="1"/>
  <c r="F14739" i="13" s="1"/>
  <c r="F14740" i="13" s="1"/>
  <c r="F14741" i="13" s="1"/>
  <c r="F14742" i="13" s="1"/>
  <c r="F14743" i="13" s="1"/>
  <c r="F14744" i="13" s="1"/>
  <c r="F14745" i="13" s="1"/>
  <c r="F14746" i="13" s="1"/>
  <c r="F14747" i="13" s="1"/>
  <c r="F14748" i="13" s="1"/>
  <c r="F14749" i="13" s="1"/>
  <c r="F14750" i="13" s="1"/>
  <c r="F14751" i="13" s="1"/>
  <c r="F14752" i="13" s="1"/>
  <c r="F14753" i="13" s="1"/>
  <c r="F14754" i="13" s="1"/>
  <c r="F14755" i="13" s="1"/>
  <c r="F14756" i="13" s="1"/>
  <c r="F14757" i="13" s="1"/>
  <c r="F14758" i="13" s="1"/>
  <c r="F14759" i="13" s="1"/>
  <c r="F14760" i="13" s="1"/>
  <c r="F14761" i="13" s="1"/>
  <c r="F14762" i="13" s="1"/>
  <c r="F14763" i="13" s="1"/>
  <c r="F14764" i="13" s="1"/>
  <c r="F14765" i="13" s="1"/>
  <c r="F14766" i="13" s="1"/>
  <c r="F14767" i="13" s="1"/>
  <c r="F14768" i="13" s="1"/>
  <c r="F14769" i="13" s="1"/>
  <c r="F14770" i="13" s="1"/>
  <c r="F14771" i="13" s="1"/>
  <c r="F14772" i="13" s="1"/>
  <c r="F14773" i="13" s="1"/>
  <c r="F14774" i="13" s="1"/>
  <c r="F14775" i="13" s="1"/>
  <c r="F14776" i="13" s="1"/>
  <c r="F14777" i="13" s="1"/>
  <c r="F14778" i="13" s="1"/>
  <c r="F14779" i="13" s="1"/>
  <c r="F14780" i="13" s="1"/>
  <c r="F14781" i="13" s="1"/>
  <c r="F14782" i="13" s="1"/>
  <c r="F14783" i="13" s="1"/>
  <c r="F14784" i="13" s="1"/>
  <c r="F14785" i="13" s="1"/>
  <c r="F14786" i="13" s="1"/>
  <c r="F14787" i="13" s="1"/>
  <c r="F14788" i="13" s="1"/>
  <c r="F14789" i="13" s="1"/>
  <c r="F14790" i="13" s="1"/>
  <c r="F14791" i="13" s="1"/>
  <c r="F14792" i="13" s="1"/>
  <c r="F14793" i="13" s="1"/>
  <c r="F14794" i="13" s="1"/>
  <c r="F14795" i="13" s="1"/>
  <c r="F14796" i="13" s="1"/>
  <c r="F14797" i="13" s="1"/>
  <c r="F14798" i="13" s="1"/>
  <c r="F14799" i="13" s="1"/>
  <c r="F14800" i="13" s="1"/>
  <c r="F14801" i="13" s="1"/>
  <c r="F14802" i="13" s="1"/>
  <c r="F14803" i="13" s="1"/>
  <c r="F14804" i="13" s="1"/>
  <c r="F14805" i="13" s="1"/>
  <c r="F14806" i="13" s="1"/>
  <c r="F14807" i="13" s="1"/>
  <c r="F14808" i="13" s="1"/>
  <c r="F14809" i="13" s="1"/>
  <c r="F14810" i="13" s="1"/>
  <c r="F14811" i="13" s="1"/>
  <c r="F14812" i="13" s="1"/>
  <c r="F14813" i="13" s="1"/>
  <c r="F14814" i="13" s="1"/>
  <c r="F14815" i="13" s="1"/>
  <c r="F14816" i="13" s="1"/>
  <c r="F14817" i="13" s="1"/>
  <c r="F14818" i="13" s="1"/>
  <c r="F14819" i="13" s="1"/>
  <c r="F14820" i="13" s="1"/>
  <c r="F14821" i="13" s="1"/>
  <c r="F14822" i="13" s="1"/>
  <c r="F14823" i="13" s="1"/>
  <c r="F14824" i="13" s="1"/>
  <c r="F14825" i="13" s="1"/>
  <c r="F14826" i="13" s="1"/>
  <c r="F14827" i="13" s="1"/>
  <c r="F14828" i="13" s="1"/>
  <c r="F14829" i="13" s="1"/>
  <c r="F14830" i="13" s="1"/>
  <c r="F14831" i="13" s="1"/>
  <c r="F14832" i="13" s="1"/>
  <c r="F14833" i="13" s="1"/>
  <c r="F14834" i="13" s="1"/>
  <c r="F14835" i="13" s="1"/>
  <c r="F14836" i="13" s="1"/>
  <c r="F14837" i="13" s="1"/>
  <c r="F14838" i="13" s="1"/>
  <c r="F14839" i="13" s="1"/>
  <c r="F14840" i="13" s="1"/>
  <c r="F14841" i="13" s="1"/>
  <c r="F14842" i="13" s="1"/>
  <c r="F14843" i="13" s="1"/>
  <c r="F14844" i="13" s="1"/>
  <c r="F14845" i="13" s="1"/>
  <c r="F14846" i="13" s="1"/>
  <c r="F14847" i="13" s="1"/>
  <c r="F14848" i="13" s="1"/>
  <c r="F14849" i="13" s="1"/>
  <c r="F14850" i="13" s="1"/>
  <c r="F14851" i="13" s="1"/>
  <c r="F14852" i="13" s="1"/>
  <c r="F14853" i="13" s="1"/>
  <c r="F14854" i="13" s="1"/>
  <c r="F14855" i="13" s="1"/>
  <c r="F14856" i="13" s="1"/>
  <c r="F14857" i="13" s="1"/>
  <c r="F14858" i="13" s="1"/>
  <c r="F14859" i="13" s="1"/>
  <c r="F14860" i="13" s="1"/>
  <c r="F14861" i="13" s="1"/>
  <c r="F14862" i="13" s="1"/>
  <c r="F14863" i="13" s="1"/>
  <c r="F14864" i="13" s="1"/>
  <c r="F14865" i="13" s="1"/>
  <c r="F14866" i="13" s="1"/>
  <c r="F14867" i="13" s="1"/>
  <c r="F14868" i="13" s="1"/>
  <c r="F14869" i="13" s="1"/>
  <c r="F14870" i="13" s="1"/>
  <c r="F14871" i="13" s="1"/>
  <c r="F14872" i="13" s="1"/>
  <c r="F14873" i="13" s="1"/>
  <c r="F14874" i="13" s="1"/>
  <c r="F14875" i="13" s="1"/>
  <c r="F14876" i="13" s="1"/>
  <c r="F14877" i="13" s="1"/>
  <c r="F14878" i="13" s="1"/>
  <c r="F14879" i="13" s="1"/>
  <c r="F14880" i="13" s="1"/>
  <c r="F14881" i="13" s="1"/>
  <c r="F14882" i="13" s="1"/>
  <c r="F14883" i="13" s="1"/>
  <c r="F14884" i="13" s="1"/>
  <c r="F14885" i="13" s="1"/>
  <c r="F14886" i="13" s="1"/>
  <c r="F14887" i="13" s="1"/>
  <c r="F14888" i="13" s="1"/>
  <c r="F14889" i="13" s="1"/>
  <c r="F14890" i="13" s="1"/>
  <c r="F14891" i="13" s="1"/>
  <c r="F14892" i="13" s="1"/>
  <c r="F14893" i="13" s="1"/>
  <c r="F14894" i="13" s="1"/>
  <c r="F14895" i="13" s="1"/>
  <c r="F14896" i="13" s="1"/>
  <c r="F14897" i="13" s="1"/>
  <c r="F14898" i="13" s="1"/>
  <c r="F14899" i="13" s="1"/>
  <c r="F14900" i="13" s="1"/>
  <c r="F14901" i="13" s="1"/>
  <c r="F14902" i="13" s="1"/>
  <c r="F14903" i="13" s="1"/>
  <c r="F14904" i="13" s="1"/>
  <c r="F14905" i="13" s="1"/>
  <c r="F14906" i="13" s="1"/>
  <c r="F14907" i="13" s="1"/>
  <c r="F14908" i="13" s="1"/>
  <c r="F14909" i="13" s="1"/>
  <c r="F14910" i="13" s="1"/>
  <c r="F14911" i="13" s="1"/>
  <c r="F14912" i="13" s="1"/>
  <c r="F14913" i="13" s="1"/>
  <c r="F14914" i="13" s="1"/>
  <c r="F14915" i="13" s="1"/>
  <c r="F14916" i="13" s="1"/>
  <c r="F14917" i="13" s="1"/>
  <c r="F14918" i="13" s="1"/>
  <c r="F14919" i="13" s="1"/>
  <c r="F14920" i="13" s="1"/>
  <c r="F14921" i="13" s="1"/>
  <c r="F14922" i="13" s="1"/>
  <c r="F14923" i="13" s="1"/>
  <c r="F14924" i="13" s="1"/>
  <c r="F14925" i="13" s="1"/>
  <c r="F14926" i="13" s="1"/>
  <c r="F14927" i="13" s="1"/>
  <c r="F14928" i="13" s="1"/>
  <c r="F14929" i="13" s="1"/>
  <c r="F14930" i="13" s="1"/>
  <c r="F14931" i="13" s="1"/>
  <c r="F14932" i="13" s="1"/>
  <c r="F14933" i="13" s="1"/>
  <c r="F14934" i="13" s="1"/>
  <c r="F14935" i="13" s="1"/>
  <c r="F14936" i="13" s="1"/>
  <c r="F14937" i="13" s="1"/>
  <c r="F14938" i="13" s="1"/>
  <c r="F14939" i="13" s="1"/>
  <c r="F14940" i="13" s="1"/>
  <c r="F14941" i="13" s="1"/>
  <c r="F14942" i="13" s="1"/>
  <c r="F14943" i="13" s="1"/>
  <c r="F14944" i="13" s="1"/>
  <c r="F14945" i="13" s="1"/>
  <c r="F14946" i="13" s="1"/>
  <c r="F14947" i="13" s="1"/>
  <c r="F14948" i="13" s="1"/>
  <c r="F14949" i="13" s="1"/>
  <c r="F14950" i="13" s="1"/>
  <c r="F14951" i="13" s="1"/>
  <c r="F14952" i="13" s="1"/>
  <c r="F14953" i="13" s="1"/>
  <c r="F14954" i="13" s="1"/>
  <c r="F14955" i="13" s="1"/>
  <c r="F14956" i="13" s="1"/>
  <c r="F14957" i="13" s="1"/>
  <c r="F14958" i="13" s="1"/>
  <c r="F14959" i="13" s="1"/>
  <c r="F14960" i="13" s="1"/>
  <c r="F14961" i="13" s="1"/>
  <c r="F14962" i="13" s="1"/>
  <c r="F14963" i="13" s="1"/>
  <c r="F14964" i="13" s="1"/>
  <c r="F14965" i="13" s="1"/>
  <c r="F14966" i="13" s="1"/>
  <c r="F14967" i="13" s="1"/>
  <c r="F14968" i="13" s="1"/>
  <c r="F14969" i="13" s="1"/>
  <c r="F14970" i="13" s="1"/>
  <c r="F14971" i="13" s="1"/>
  <c r="F14972" i="13" s="1"/>
  <c r="F14973" i="13" s="1"/>
  <c r="F14974" i="13" s="1"/>
  <c r="F14975" i="13" s="1"/>
  <c r="F14976" i="13" s="1"/>
  <c r="F14977" i="13" s="1"/>
  <c r="F14978" i="13" s="1"/>
  <c r="F14979" i="13" s="1"/>
  <c r="F14980" i="13" s="1"/>
  <c r="F14981" i="13" s="1"/>
  <c r="F14982" i="13" s="1"/>
  <c r="F14983" i="13" s="1"/>
  <c r="F14984" i="13" s="1"/>
  <c r="F14985" i="13" s="1"/>
  <c r="F14986" i="13" s="1"/>
  <c r="F14987" i="13" s="1"/>
  <c r="F14988" i="13" s="1"/>
  <c r="F14989" i="13" s="1"/>
  <c r="F14990" i="13" s="1"/>
  <c r="F14991" i="13" s="1"/>
  <c r="F14992" i="13" s="1"/>
  <c r="F14993" i="13" s="1"/>
  <c r="F14994" i="13" s="1"/>
  <c r="F14995" i="13" s="1"/>
  <c r="F14996" i="13" s="1"/>
  <c r="F14997" i="13" s="1"/>
  <c r="F14998" i="13" s="1"/>
  <c r="F14999" i="13" s="1"/>
  <c r="F15000" i="13" s="1"/>
  <c r="F15001" i="13" s="1"/>
  <c r="F15002" i="13" s="1"/>
  <c r="F15003" i="13" s="1"/>
  <c r="F15004" i="13" s="1"/>
  <c r="F15005" i="13" s="1"/>
  <c r="F15006" i="13" s="1"/>
  <c r="F15007" i="13" s="1"/>
  <c r="F15008" i="13" s="1"/>
  <c r="F15009" i="13" s="1"/>
  <c r="F15010" i="13" s="1"/>
  <c r="F15011" i="13" s="1"/>
  <c r="F15012" i="13" s="1"/>
  <c r="F15013" i="13" s="1"/>
  <c r="F15014" i="13" s="1"/>
  <c r="F15015" i="13" s="1"/>
  <c r="F15016" i="13" s="1"/>
  <c r="F15017" i="13" s="1"/>
  <c r="F15018" i="13" s="1"/>
  <c r="F15019" i="13" s="1"/>
  <c r="F15020" i="13" s="1"/>
  <c r="F15021" i="13" s="1"/>
  <c r="F15022" i="13" s="1"/>
  <c r="F15023" i="13" s="1"/>
  <c r="F15024" i="13" s="1"/>
  <c r="F15025" i="13" s="1"/>
  <c r="F15026" i="13" s="1"/>
  <c r="F15027" i="13" s="1"/>
  <c r="F15028" i="13" s="1"/>
  <c r="F15029" i="13" s="1"/>
  <c r="F15030" i="13" s="1"/>
  <c r="F15031" i="13" s="1"/>
  <c r="F15032" i="13" s="1"/>
  <c r="F15033" i="13" s="1"/>
  <c r="F15034" i="13" s="1"/>
  <c r="F15035" i="13" s="1"/>
  <c r="F15036" i="13" s="1"/>
  <c r="F15037" i="13" s="1"/>
  <c r="F15038" i="13" s="1"/>
  <c r="F15039" i="13" s="1"/>
  <c r="F15040" i="13" s="1"/>
  <c r="F15041" i="13" s="1"/>
  <c r="F15042" i="13" s="1"/>
  <c r="F15043" i="13" s="1"/>
  <c r="F15044" i="13" s="1"/>
  <c r="F15045" i="13" s="1"/>
  <c r="F15046" i="13" s="1"/>
  <c r="F15047" i="13" s="1"/>
  <c r="F15048" i="13" s="1"/>
  <c r="F15049" i="13" s="1"/>
  <c r="F15050" i="13" s="1"/>
  <c r="F15051" i="13" s="1"/>
  <c r="F15052" i="13" s="1"/>
  <c r="F15053" i="13" s="1"/>
  <c r="F15054" i="13" s="1"/>
  <c r="F15055" i="13" s="1"/>
  <c r="F15056" i="13" s="1"/>
  <c r="F15057" i="13" s="1"/>
  <c r="F15058" i="13" s="1"/>
  <c r="F15059" i="13" s="1"/>
  <c r="F15060" i="13" s="1"/>
  <c r="F15061" i="13" s="1"/>
  <c r="F15062" i="13" s="1"/>
  <c r="F15063" i="13" s="1"/>
  <c r="F15064" i="13" s="1"/>
  <c r="F15065" i="13" s="1"/>
  <c r="F15066" i="13" s="1"/>
  <c r="F15067" i="13" s="1"/>
  <c r="F15068" i="13" s="1"/>
  <c r="F15069" i="13" s="1"/>
  <c r="F15070" i="13" s="1"/>
  <c r="F15071" i="13" s="1"/>
  <c r="F15072" i="13" s="1"/>
  <c r="F15073" i="13" s="1"/>
  <c r="F15074" i="13" s="1"/>
  <c r="F15075" i="13" s="1"/>
  <c r="F15076" i="13" s="1"/>
  <c r="F15077" i="13" s="1"/>
  <c r="F15078" i="13" s="1"/>
  <c r="F15079" i="13" s="1"/>
  <c r="F15080" i="13" s="1"/>
  <c r="F15081" i="13" s="1"/>
  <c r="F15082" i="13" s="1"/>
  <c r="F15083" i="13" s="1"/>
  <c r="F15084" i="13" s="1"/>
  <c r="F15085" i="13" s="1"/>
  <c r="F15086" i="13" s="1"/>
  <c r="F15087" i="13" s="1"/>
  <c r="F15088" i="13" s="1"/>
  <c r="F15089" i="13" s="1"/>
  <c r="F15090" i="13" s="1"/>
  <c r="F15091" i="13" s="1"/>
  <c r="F15092" i="13" s="1"/>
  <c r="F15093" i="13" s="1"/>
  <c r="F15094" i="13" s="1"/>
  <c r="F15095" i="13" s="1"/>
  <c r="F15096" i="13" s="1"/>
  <c r="F15097" i="13" s="1"/>
  <c r="F15098" i="13" s="1"/>
  <c r="F15099" i="13" s="1"/>
  <c r="F15100" i="13" s="1"/>
  <c r="F15101" i="13" s="1"/>
  <c r="F15102" i="13" s="1"/>
  <c r="F15103" i="13" s="1"/>
  <c r="F15104" i="13" s="1"/>
  <c r="F15105" i="13" s="1"/>
  <c r="F15106" i="13" s="1"/>
  <c r="F15107" i="13" s="1"/>
  <c r="F15108" i="13" s="1"/>
  <c r="F15109" i="13" s="1"/>
  <c r="F15110" i="13" s="1"/>
  <c r="F15111" i="13" s="1"/>
  <c r="F15112" i="13" s="1"/>
  <c r="F15113" i="13" s="1"/>
  <c r="F15114" i="13" s="1"/>
  <c r="F15115" i="13" s="1"/>
  <c r="F15116" i="13" s="1"/>
  <c r="F15117" i="13" s="1"/>
  <c r="F15118" i="13" s="1"/>
  <c r="F15119" i="13" s="1"/>
  <c r="F15120" i="13" s="1"/>
  <c r="F15121" i="13" s="1"/>
  <c r="F15122" i="13" s="1"/>
  <c r="F15123" i="13" s="1"/>
  <c r="F15124" i="13" s="1"/>
  <c r="F15125" i="13" s="1"/>
  <c r="F15126" i="13" s="1"/>
  <c r="F15127" i="13" s="1"/>
  <c r="F15128" i="13" s="1"/>
  <c r="F15129" i="13" s="1"/>
  <c r="F15130" i="13" s="1"/>
  <c r="F15131" i="13" s="1"/>
  <c r="F15132" i="13" s="1"/>
  <c r="F15133" i="13" s="1"/>
  <c r="F15134" i="13" s="1"/>
  <c r="F15135" i="13" s="1"/>
  <c r="F15136" i="13" s="1"/>
  <c r="F15137" i="13" s="1"/>
  <c r="F15138" i="13" s="1"/>
  <c r="F15139" i="13" s="1"/>
  <c r="F15140" i="13" s="1"/>
  <c r="F15141" i="13" s="1"/>
  <c r="F15142" i="13" s="1"/>
  <c r="F15143" i="13" s="1"/>
  <c r="F15144" i="13" s="1"/>
  <c r="F15145" i="13" s="1"/>
  <c r="F15146" i="13" s="1"/>
  <c r="F15147" i="13" s="1"/>
  <c r="F15148" i="13" s="1"/>
  <c r="F15149" i="13" s="1"/>
  <c r="F15150" i="13" s="1"/>
  <c r="F15151" i="13" s="1"/>
  <c r="F15152" i="13" s="1"/>
  <c r="F15153" i="13" s="1"/>
  <c r="F15154" i="13" s="1"/>
  <c r="F15155" i="13" s="1"/>
  <c r="F15156" i="13" s="1"/>
  <c r="F15157" i="13" s="1"/>
  <c r="F15158" i="13" s="1"/>
  <c r="F15159" i="13" s="1"/>
  <c r="F15160" i="13" s="1"/>
  <c r="F15161" i="13" s="1"/>
  <c r="F15162" i="13" s="1"/>
  <c r="F15163" i="13" s="1"/>
  <c r="F15164" i="13" s="1"/>
  <c r="F15165" i="13" s="1"/>
  <c r="F15166" i="13" s="1"/>
  <c r="F15167" i="13" s="1"/>
  <c r="F15168" i="13" s="1"/>
  <c r="F15169" i="13" s="1"/>
  <c r="F15170" i="13" s="1"/>
  <c r="F15171" i="13" s="1"/>
  <c r="F15172" i="13" s="1"/>
  <c r="F15173" i="13" s="1"/>
  <c r="F15174" i="13" s="1"/>
  <c r="F15175" i="13" s="1"/>
  <c r="F15176" i="13" s="1"/>
  <c r="F15177" i="13" s="1"/>
  <c r="F15178" i="13" s="1"/>
  <c r="F15179" i="13" s="1"/>
  <c r="F15180" i="13" s="1"/>
  <c r="F15181" i="13" s="1"/>
  <c r="F15182" i="13" s="1"/>
  <c r="F15183" i="13" s="1"/>
  <c r="F15184" i="13" s="1"/>
  <c r="F15185" i="13" s="1"/>
  <c r="F15186" i="13" s="1"/>
  <c r="F15187" i="13" s="1"/>
  <c r="F15188" i="13" s="1"/>
  <c r="F15189" i="13" s="1"/>
  <c r="F15190" i="13" s="1"/>
  <c r="F15191" i="13" s="1"/>
  <c r="F15192" i="13" s="1"/>
  <c r="F15193" i="13" s="1"/>
  <c r="F15194" i="13" s="1"/>
  <c r="F15195" i="13" s="1"/>
  <c r="F15196" i="13" s="1"/>
  <c r="F15197" i="13" s="1"/>
  <c r="F15198" i="13" s="1"/>
  <c r="F15199" i="13" s="1"/>
  <c r="F15200" i="13" s="1"/>
  <c r="F15201" i="13" s="1"/>
  <c r="F15202" i="13" s="1"/>
  <c r="F15203" i="13" s="1"/>
  <c r="F15204" i="13" s="1"/>
  <c r="F15205" i="13" s="1"/>
  <c r="F15206" i="13" s="1"/>
  <c r="F15207" i="13" s="1"/>
  <c r="F15208" i="13" s="1"/>
  <c r="F15209" i="13" s="1"/>
  <c r="F15210" i="13" s="1"/>
  <c r="F15211" i="13" s="1"/>
  <c r="F15212" i="13" s="1"/>
  <c r="F15213" i="13" s="1"/>
  <c r="F15214" i="13" s="1"/>
  <c r="F15215" i="13" s="1"/>
  <c r="F15216" i="13" s="1"/>
  <c r="F15217" i="13" s="1"/>
  <c r="F15218" i="13" s="1"/>
  <c r="F15219" i="13" s="1"/>
  <c r="F15220" i="13" s="1"/>
  <c r="F15221" i="13" s="1"/>
  <c r="F15222" i="13" s="1"/>
  <c r="F15223" i="13" s="1"/>
  <c r="F15224" i="13" s="1"/>
  <c r="F15225" i="13" s="1"/>
  <c r="F15226" i="13" s="1"/>
  <c r="F15227" i="13" s="1"/>
  <c r="F15228" i="13" s="1"/>
  <c r="F15229" i="13" s="1"/>
  <c r="F15230" i="13" s="1"/>
  <c r="F15231" i="13" s="1"/>
  <c r="F15232" i="13" s="1"/>
  <c r="F15233" i="13" s="1"/>
  <c r="F15234" i="13" s="1"/>
  <c r="F15235" i="13" s="1"/>
  <c r="F15236" i="13" s="1"/>
  <c r="F15237" i="13" s="1"/>
  <c r="F15238" i="13" s="1"/>
  <c r="F15239" i="13" s="1"/>
  <c r="F15240" i="13" s="1"/>
  <c r="F15241" i="13" s="1"/>
  <c r="F15242" i="13" s="1"/>
  <c r="F15243" i="13" s="1"/>
  <c r="F15244" i="13" s="1"/>
  <c r="F15245" i="13" s="1"/>
  <c r="F15246" i="13" s="1"/>
  <c r="F15247" i="13" s="1"/>
  <c r="F15248" i="13" s="1"/>
  <c r="F15249" i="13" s="1"/>
  <c r="F15250" i="13" s="1"/>
  <c r="F15251" i="13" s="1"/>
  <c r="F15252" i="13" s="1"/>
  <c r="F15253" i="13" s="1"/>
  <c r="F15254" i="13" s="1"/>
  <c r="F15255" i="13" s="1"/>
  <c r="F15256" i="13" s="1"/>
  <c r="F15257" i="13" s="1"/>
  <c r="F15258" i="13" s="1"/>
  <c r="F15259" i="13" s="1"/>
  <c r="F15260" i="13" s="1"/>
  <c r="F15261" i="13" s="1"/>
  <c r="F15262" i="13" s="1"/>
  <c r="F15263" i="13" s="1"/>
  <c r="F15264" i="13" s="1"/>
  <c r="F15265" i="13" s="1"/>
  <c r="F15266" i="13" s="1"/>
  <c r="F15267" i="13" s="1"/>
  <c r="F15268" i="13" s="1"/>
  <c r="F15269" i="13" s="1"/>
  <c r="F15270" i="13" s="1"/>
  <c r="F15271" i="13" s="1"/>
  <c r="F15272" i="13" s="1"/>
  <c r="F15273" i="13" s="1"/>
  <c r="F15274" i="13" s="1"/>
  <c r="F15275" i="13" s="1"/>
  <c r="F15276" i="13" s="1"/>
  <c r="F15277" i="13" s="1"/>
  <c r="F15278" i="13" s="1"/>
  <c r="F15279" i="13" s="1"/>
  <c r="F15280" i="13" s="1"/>
  <c r="F15281" i="13" s="1"/>
  <c r="F15282" i="13" s="1"/>
  <c r="F15283" i="13" s="1"/>
  <c r="F15284" i="13" s="1"/>
  <c r="F15285" i="13" s="1"/>
  <c r="F15286" i="13" s="1"/>
  <c r="F15287" i="13" s="1"/>
  <c r="F15288" i="13" s="1"/>
  <c r="F15289" i="13" s="1"/>
  <c r="F15290" i="13" s="1"/>
  <c r="F15291" i="13" s="1"/>
  <c r="F15292" i="13" s="1"/>
  <c r="F15293" i="13" s="1"/>
  <c r="F15294" i="13" s="1"/>
  <c r="F15295" i="13" s="1"/>
  <c r="F15296" i="13" s="1"/>
  <c r="F15297" i="13" s="1"/>
  <c r="F15298" i="13" s="1"/>
  <c r="F15299" i="13" s="1"/>
  <c r="F15300" i="13" s="1"/>
  <c r="F15301" i="13" s="1"/>
  <c r="F15302" i="13" s="1"/>
  <c r="F15303" i="13" s="1"/>
  <c r="F15304" i="13" s="1"/>
  <c r="F15305" i="13" s="1"/>
  <c r="F15306" i="13" s="1"/>
  <c r="F15307" i="13" s="1"/>
  <c r="F15308" i="13" s="1"/>
  <c r="F15309" i="13" s="1"/>
  <c r="F15310" i="13" s="1"/>
  <c r="F15311" i="13" s="1"/>
  <c r="F15312" i="13" s="1"/>
  <c r="F15313" i="13" s="1"/>
  <c r="F15314" i="13" s="1"/>
  <c r="F15315" i="13" s="1"/>
  <c r="F15316" i="13" s="1"/>
  <c r="F15317" i="13" s="1"/>
  <c r="F15318" i="13" s="1"/>
  <c r="F15319" i="13" s="1"/>
  <c r="F15320" i="13" s="1"/>
  <c r="F15321" i="13" s="1"/>
  <c r="F15322" i="13" s="1"/>
  <c r="F15323" i="13" s="1"/>
  <c r="F15324" i="13" s="1"/>
  <c r="F15325" i="13" s="1"/>
  <c r="F15326" i="13" s="1"/>
  <c r="F15327" i="13" s="1"/>
  <c r="F15328" i="13" s="1"/>
  <c r="F15329" i="13" s="1"/>
  <c r="F15330" i="13" s="1"/>
  <c r="F15331" i="13" s="1"/>
  <c r="F15332" i="13" s="1"/>
  <c r="F15333" i="13" s="1"/>
  <c r="F15334" i="13" s="1"/>
  <c r="F15335" i="13" s="1"/>
  <c r="F15336" i="13" s="1"/>
  <c r="F15337" i="13" s="1"/>
  <c r="F15338" i="13" s="1"/>
  <c r="F15339" i="13" s="1"/>
  <c r="F15340" i="13" s="1"/>
  <c r="F15341" i="13" s="1"/>
  <c r="F15342" i="13" s="1"/>
  <c r="F15343" i="13" s="1"/>
  <c r="F15344" i="13" s="1"/>
  <c r="F15345" i="13" s="1"/>
  <c r="F15346" i="13" s="1"/>
  <c r="F15347" i="13" s="1"/>
  <c r="F15348" i="13" s="1"/>
  <c r="F15349" i="13" s="1"/>
  <c r="F15350" i="13" s="1"/>
  <c r="F15351" i="13" s="1"/>
  <c r="F15352" i="13" s="1"/>
  <c r="F15353" i="13" s="1"/>
  <c r="F15354" i="13" s="1"/>
  <c r="F15355" i="13" s="1"/>
  <c r="F15356" i="13" s="1"/>
  <c r="F15357" i="13" s="1"/>
  <c r="F15358" i="13" s="1"/>
  <c r="F15359" i="13" s="1"/>
  <c r="F15360" i="13" s="1"/>
  <c r="F15361" i="13" s="1"/>
  <c r="F15362" i="13" s="1"/>
  <c r="F15363" i="13" s="1"/>
  <c r="F15364" i="13" s="1"/>
  <c r="F15365" i="13" s="1"/>
  <c r="F15366" i="13" s="1"/>
  <c r="F15367" i="13" s="1"/>
  <c r="F15368" i="13" s="1"/>
  <c r="F15369" i="13" s="1"/>
  <c r="F15370" i="13" s="1"/>
  <c r="F15371" i="13" s="1"/>
  <c r="F15372" i="13" s="1"/>
  <c r="F15373" i="13" s="1"/>
  <c r="F15374" i="13" s="1"/>
  <c r="F15375" i="13" s="1"/>
  <c r="F15376" i="13" s="1"/>
  <c r="F15377" i="13" s="1"/>
  <c r="F15378" i="13" s="1"/>
  <c r="F15379" i="13" s="1"/>
  <c r="F15380" i="13" s="1"/>
  <c r="F15381" i="13" s="1"/>
  <c r="F15382" i="13" s="1"/>
  <c r="F15383" i="13" s="1"/>
  <c r="F15384" i="13" s="1"/>
  <c r="F15385" i="13" s="1"/>
  <c r="F15386" i="13" s="1"/>
  <c r="F15387" i="13" s="1"/>
  <c r="F15388" i="13" s="1"/>
  <c r="F15389" i="13" s="1"/>
  <c r="F15390" i="13" s="1"/>
  <c r="F15391" i="13" s="1"/>
  <c r="F15392" i="13" s="1"/>
  <c r="F15393" i="13" s="1"/>
  <c r="F15394" i="13" s="1"/>
  <c r="F15395" i="13" s="1"/>
  <c r="F15396" i="13" s="1"/>
  <c r="F15397" i="13" s="1"/>
  <c r="F15398" i="13" s="1"/>
  <c r="F15399" i="13" s="1"/>
  <c r="F15400" i="13" s="1"/>
  <c r="F15401" i="13" s="1"/>
  <c r="F15402" i="13" s="1"/>
  <c r="F15403" i="13" s="1"/>
  <c r="F15404" i="13" s="1"/>
  <c r="F15405" i="13" s="1"/>
  <c r="F15406" i="13" s="1"/>
  <c r="F15407" i="13" s="1"/>
  <c r="F15408" i="13" s="1"/>
  <c r="F15409" i="13" s="1"/>
  <c r="F15410" i="13" s="1"/>
  <c r="F15411" i="13" s="1"/>
  <c r="F15412" i="13" s="1"/>
  <c r="F15413" i="13" s="1"/>
  <c r="F15414" i="13" s="1"/>
  <c r="F15415" i="13" s="1"/>
  <c r="F15416" i="13" s="1"/>
  <c r="F15417" i="13" s="1"/>
  <c r="F15418" i="13" s="1"/>
  <c r="F15419" i="13" s="1"/>
  <c r="F15420" i="13" s="1"/>
  <c r="F15421" i="13" s="1"/>
  <c r="F15422" i="13" s="1"/>
  <c r="F15423" i="13" s="1"/>
  <c r="F15424" i="13" s="1"/>
  <c r="F15425" i="13" s="1"/>
  <c r="F15426" i="13" s="1"/>
  <c r="F15427" i="13" s="1"/>
  <c r="F15428" i="13" s="1"/>
  <c r="F15429" i="13" s="1"/>
  <c r="F15430" i="13" s="1"/>
  <c r="F15431" i="13" s="1"/>
  <c r="F15432" i="13" s="1"/>
  <c r="F15433" i="13" s="1"/>
  <c r="F15434" i="13" s="1"/>
  <c r="F15435" i="13" s="1"/>
  <c r="F15436" i="13" s="1"/>
  <c r="F15437" i="13" s="1"/>
  <c r="F15438" i="13" s="1"/>
  <c r="F15439" i="13" s="1"/>
  <c r="F15440" i="13" s="1"/>
  <c r="F15441" i="13" s="1"/>
  <c r="F15442" i="13" s="1"/>
  <c r="F15443" i="13" s="1"/>
  <c r="F15444" i="13" s="1"/>
  <c r="F15445" i="13" s="1"/>
  <c r="F15446" i="13" s="1"/>
  <c r="F15447" i="13" s="1"/>
  <c r="F15448" i="13" s="1"/>
  <c r="F15449" i="13" s="1"/>
  <c r="F15450" i="13" s="1"/>
  <c r="F15451" i="13" s="1"/>
  <c r="F15452" i="13" s="1"/>
  <c r="F15453" i="13" s="1"/>
  <c r="F15454" i="13" s="1"/>
  <c r="F15455" i="13" s="1"/>
  <c r="F15456" i="13" s="1"/>
  <c r="F15457" i="13" s="1"/>
  <c r="F15458" i="13" s="1"/>
  <c r="F15459" i="13" s="1"/>
  <c r="F15460" i="13" s="1"/>
  <c r="F15461" i="13" s="1"/>
  <c r="F15462" i="13" s="1"/>
  <c r="F15463" i="13" s="1"/>
  <c r="F15464" i="13" s="1"/>
  <c r="F15465" i="13" s="1"/>
  <c r="F15466" i="13" s="1"/>
  <c r="F15467" i="13" s="1"/>
  <c r="F15468" i="13" s="1"/>
  <c r="F15469" i="13" s="1"/>
  <c r="F15470" i="13" s="1"/>
  <c r="F15471" i="13" s="1"/>
  <c r="F15472" i="13" s="1"/>
  <c r="F15473" i="13" s="1"/>
  <c r="F15474" i="13" s="1"/>
  <c r="F15475" i="13" s="1"/>
  <c r="F15476" i="13" s="1"/>
  <c r="F15477" i="13" s="1"/>
  <c r="F15478" i="13" s="1"/>
  <c r="F15479" i="13" s="1"/>
  <c r="F15480" i="13" s="1"/>
  <c r="F15481" i="13" s="1"/>
  <c r="F15482" i="13" s="1"/>
  <c r="F15483" i="13" s="1"/>
  <c r="F15484" i="13" s="1"/>
  <c r="F15485" i="13" s="1"/>
  <c r="F15486" i="13" s="1"/>
  <c r="F15487" i="13" s="1"/>
  <c r="F15488" i="13" s="1"/>
  <c r="F15489" i="13" s="1"/>
  <c r="F15490" i="13" s="1"/>
  <c r="F15491" i="13" s="1"/>
  <c r="F15492" i="13" s="1"/>
  <c r="F15493" i="13" s="1"/>
  <c r="F15494" i="13" s="1"/>
  <c r="F15495" i="13" s="1"/>
  <c r="F15496" i="13" s="1"/>
  <c r="F15497" i="13" s="1"/>
  <c r="F15498" i="13" s="1"/>
  <c r="F15499" i="13" s="1"/>
  <c r="F15500" i="13" s="1"/>
  <c r="F15501" i="13" s="1"/>
  <c r="F15502" i="13" s="1"/>
  <c r="F15503" i="13" s="1"/>
  <c r="F15504" i="13" s="1"/>
  <c r="F15505" i="13" s="1"/>
  <c r="F15506" i="13" s="1"/>
  <c r="F15507" i="13" s="1"/>
  <c r="F15508" i="13" s="1"/>
  <c r="F15509" i="13" s="1"/>
  <c r="F15510" i="13" s="1"/>
  <c r="F15511" i="13" s="1"/>
  <c r="F15512" i="13" s="1"/>
  <c r="F15513" i="13" s="1"/>
  <c r="F15514" i="13" s="1"/>
  <c r="F15515" i="13" s="1"/>
  <c r="F15516" i="13" s="1"/>
  <c r="F15517" i="13" s="1"/>
  <c r="F15518" i="13" s="1"/>
  <c r="F15519" i="13" s="1"/>
  <c r="F15520" i="13" s="1"/>
  <c r="F15521" i="13" s="1"/>
  <c r="F15522" i="13" s="1"/>
  <c r="F15523" i="13" s="1"/>
  <c r="F15524" i="13" s="1"/>
  <c r="F15525" i="13" s="1"/>
  <c r="F15526" i="13" s="1"/>
  <c r="F15527" i="13" s="1"/>
  <c r="F15528" i="13" s="1"/>
  <c r="F15529" i="13" s="1"/>
  <c r="F15530" i="13" s="1"/>
  <c r="F15531" i="13" s="1"/>
  <c r="F15532" i="13" s="1"/>
  <c r="F15533" i="13" s="1"/>
  <c r="F15534" i="13" s="1"/>
  <c r="F15535" i="13" s="1"/>
  <c r="F15536" i="13" s="1"/>
  <c r="F15537" i="13" s="1"/>
  <c r="F15538" i="13" s="1"/>
  <c r="F15539" i="13" s="1"/>
  <c r="F15540" i="13" s="1"/>
  <c r="F15541" i="13" s="1"/>
  <c r="F15542" i="13" s="1"/>
  <c r="F15543" i="13" s="1"/>
  <c r="F15544" i="13" s="1"/>
  <c r="F15545" i="13" s="1"/>
  <c r="F15546" i="13" s="1"/>
  <c r="F15547" i="13" s="1"/>
  <c r="F15548" i="13" s="1"/>
  <c r="F15549" i="13" s="1"/>
  <c r="F15550" i="13" s="1"/>
  <c r="F15551" i="13" s="1"/>
  <c r="F15552" i="13" s="1"/>
  <c r="F15553" i="13" s="1"/>
  <c r="F15554" i="13" s="1"/>
  <c r="F15555" i="13" s="1"/>
  <c r="F15556" i="13" s="1"/>
  <c r="F15557" i="13" s="1"/>
  <c r="F15558" i="13" s="1"/>
  <c r="F15559" i="13" s="1"/>
  <c r="F15560" i="13" s="1"/>
  <c r="F15561" i="13" s="1"/>
  <c r="F15562" i="13" s="1"/>
  <c r="F15563" i="13" s="1"/>
  <c r="F15564" i="13" s="1"/>
  <c r="F15565" i="13" s="1"/>
  <c r="F15566" i="13" s="1"/>
  <c r="F15567" i="13" s="1"/>
  <c r="F15568" i="13" s="1"/>
  <c r="F15569" i="13" s="1"/>
  <c r="F15570" i="13" s="1"/>
  <c r="F15571" i="13" s="1"/>
  <c r="F15572" i="13" s="1"/>
  <c r="F15573" i="13" s="1"/>
  <c r="F15574" i="13" s="1"/>
  <c r="F15575" i="13" s="1"/>
  <c r="F15576" i="13" s="1"/>
  <c r="F15577" i="13" s="1"/>
  <c r="F15578" i="13" s="1"/>
  <c r="F15579" i="13" s="1"/>
  <c r="F15580" i="13" s="1"/>
  <c r="F15581" i="13" s="1"/>
  <c r="F15582" i="13" s="1"/>
  <c r="F15583" i="13" s="1"/>
  <c r="F15584" i="13" s="1"/>
  <c r="F15585" i="13" s="1"/>
  <c r="F15586" i="13" s="1"/>
  <c r="F15587" i="13" s="1"/>
  <c r="F15588" i="13" s="1"/>
  <c r="F15589" i="13" s="1"/>
  <c r="F15590" i="13" s="1"/>
  <c r="F15591" i="13" s="1"/>
  <c r="F15592" i="13" s="1"/>
  <c r="F15593" i="13" s="1"/>
  <c r="F15594" i="13" s="1"/>
  <c r="F15595" i="13" s="1"/>
  <c r="F15596" i="13" s="1"/>
  <c r="F15597" i="13" s="1"/>
  <c r="F15598" i="13" s="1"/>
  <c r="F15599" i="13" s="1"/>
  <c r="F15600" i="13" s="1"/>
  <c r="F15601" i="13" s="1"/>
  <c r="F15602" i="13" s="1"/>
  <c r="F15603" i="13" s="1"/>
  <c r="F15604" i="13" s="1"/>
  <c r="F15605" i="13" s="1"/>
  <c r="F15606" i="13" s="1"/>
  <c r="F15607" i="13" s="1"/>
  <c r="F15608" i="13" s="1"/>
  <c r="F15609" i="13" s="1"/>
  <c r="F15610" i="13" s="1"/>
  <c r="F15611" i="13" s="1"/>
  <c r="F15612" i="13" s="1"/>
  <c r="F15613" i="13" s="1"/>
  <c r="F15614" i="13" s="1"/>
  <c r="F15615" i="13" s="1"/>
  <c r="F15616" i="13" s="1"/>
  <c r="F15617" i="13" s="1"/>
  <c r="F15618" i="13" s="1"/>
  <c r="F15619" i="13" s="1"/>
  <c r="F15620" i="13" s="1"/>
  <c r="F15621" i="13" s="1"/>
  <c r="F15622" i="13" s="1"/>
  <c r="F15623" i="13" s="1"/>
  <c r="F15624" i="13" s="1"/>
  <c r="F15625" i="13" s="1"/>
  <c r="F15626" i="13" s="1"/>
  <c r="F15627" i="13" s="1"/>
  <c r="F15628" i="13" s="1"/>
  <c r="F15629" i="13" s="1"/>
  <c r="F15630" i="13" s="1"/>
  <c r="F15631" i="13" s="1"/>
  <c r="F15632" i="13" s="1"/>
  <c r="F15633" i="13" s="1"/>
  <c r="F15634" i="13" s="1"/>
  <c r="F15635" i="13" s="1"/>
  <c r="F15636" i="13" s="1"/>
  <c r="F15637" i="13" s="1"/>
  <c r="F15638" i="13" s="1"/>
  <c r="F15639" i="13" s="1"/>
  <c r="F15640" i="13" s="1"/>
  <c r="F15641" i="13" s="1"/>
  <c r="F15642" i="13" s="1"/>
  <c r="F15643" i="13" s="1"/>
  <c r="F15644" i="13" s="1"/>
  <c r="F15645" i="13" s="1"/>
  <c r="F15646" i="13" s="1"/>
  <c r="F15647" i="13" s="1"/>
  <c r="F15648" i="13" s="1"/>
  <c r="F15649" i="13" s="1"/>
  <c r="F15650" i="13" s="1"/>
  <c r="F15651" i="13" s="1"/>
  <c r="F15652" i="13" s="1"/>
  <c r="F15653" i="13" s="1"/>
  <c r="F15654" i="13" s="1"/>
  <c r="F15655" i="13" s="1"/>
  <c r="F15656" i="13" s="1"/>
  <c r="F15657" i="13" s="1"/>
  <c r="F15658" i="13" s="1"/>
  <c r="F15659" i="13" s="1"/>
  <c r="F15660" i="13" s="1"/>
  <c r="F15661" i="13" s="1"/>
  <c r="F15662" i="13" s="1"/>
  <c r="F15663" i="13" s="1"/>
  <c r="F15664" i="13" s="1"/>
  <c r="F15665" i="13" s="1"/>
  <c r="F15666" i="13" s="1"/>
  <c r="F15667" i="13" s="1"/>
  <c r="F15668" i="13" s="1"/>
  <c r="F15669" i="13" s="1"/>
  <c r="F15670" i="13" s="1"/>
  <c r="F15671" i="13" s="1"/>
  <c r="F15672" i="13" s="1"/>
  <c r="F15673" i="13" s="1"/>
  <c r="F15674" i="13" s="1"/>
  <c r="F15675" i="13" s="1"/>
  <c r="F15676" i="13" s="1"/>
  <c r="F15677" i="13" s="1"/>
  <c r="F15678" i="13" s="1"/>
  <c r="F15679" i="13" s="1"/>
  <c r="F15680" i="13" s="1"/>
  <c r="F15681" i="13" s="1"/>
  <c r="F15682" i="13" s="1"/>
  <c r="F15683" i="13" s="1"/>
  <c r="F15684" i="13" s="1"/>
  <c r="F15685" i="13" s="1"/>
  <c r="F15686" i="13" s="1"/>
  <c r="F15687" i="13" s="1"/>
  <c r="F15688" i="13" s="1"/>
  <c r="F15689" i="13" s="1"/>
  <c r="F15690" i="13" s="1"/>
  <c r="F15691" i="13" s="1"/>
  <c r="F15692" i="13" s="1"/>
  <c r="F15693" i="13" s="1"/>
  <c r="F15694" i="13" s="1"/>
  <c r="F15695" i="13" s="1"/>
  <c r="F15696" i="13" s="1"/>
  <c r="F15697" i="13" s="1"/>
  <c r="F15698" i="13" s="1"/>
  <c r="F15699" i="13" s="1"/>
  <c r="F15700" i="13" s="1"/>
  <c r="F15701" i="13" s="1"/>
  <c r="F15702" i="13" s="1"/>
  <c r="F15703" i="13" s="1"/>
  <c r="F15704" i="13" s="1"/>
  <c r="F15705" i="13" s="1"/>
  <c r="F15706" i="13" s="1"/>
  <c r="F15707" i="13" s="1"/>
  <c r="F15708" i="13" s="1"/>
  <c r="F15709" i="13" s="1"/>
  <c r="F15710" i="13" s="1"/>
  <c r="F15711" i="13" s="1"/>
  <c r="F15712" i="13" s="1"/>
  <c r="F15713" i="13" s="1"/>
  <c r="F15714" i="13" s="1"/>
  <c r="F15715" i="13" s="1"/>
  <c r="F15716" i="13" s="1"/>
  <c r="F15717" i="13" s="1"/>
  <c r="F15718" i="13" s="1"/>
  <c r="F15719" i="13" s="1"/>
  <c r="F15720" i="13" s="1"/>
  <c r="F15721" i="13" s="1"/>
  <c r="F15722" i="13" s="1"/>
  <c r="F15723" i="13" s="1"/>
  <c r="F15724" i="13" s="1"/>
  <c r="F15725" i="13" s="1"/>
  <c r="F15726" i="13" s="1"/>
  <c r="F15727" i="13" s="1"/>
  <c r="F15728" i="13" s="1"/>
  <c r="F15729" i="13" s="1"/>
  <c r="F15730" i="13" s="1"/>
  <c r="F15731" i="13" s="1"/>
  <c r="F15732" i="13" s="1"/>
  <c r="F15733" i="13" s="1"/>
  <c r="F15734" i="13" s="1"/>
  <c r="F15735" i="13" s="1"/>
  <c r="F15736" i="13" s="1"/>
  <c r="F15737" i="13" s="1"/>
  <c r="F15738" i="13" s="1"/>
  <c r="F15739" i="13" s="1"/>
  <c r="F15740" i="13" s="1"/>
  <c r="F15741" i="13" s="1"/>
  <c r="F15742" i="13" s="1"/>
  <c r="F15743" i="13" s="1"/>
  <c r="F15744" i="13" s="1"/>
  <c r="F15745" i="13" s="1"/>
  <c r="F15746" i="13" s="1"/>
  <c r="F15747" i="13" s="1"/>
  <c r="F15748" i="13" s="1"/>
  <c r="F15749" i="13" s="1"/>
  <c r="F15750" i="13" s="1"/>
  <c r="F15751" i="13" s="1"/>
  <c r="F15752" i="13" s="1"/>
  <c r="F15753" i="13" s="1"/>
  <c r="F15754" i="13" s="1"/>
  <c r="F15755" i="13" s="1"/>
  <c r="F15756" i="13" s="1"/>
  <c r="F15757" i="13" s="1"/>
  <c r="F15758" i="13" s="1"/>
  <c r="F15759" i="13" s="1"/>
  <c r="F15760" i="13" s="1"/>
  <c r="F15761" i="13" s="1"/>
  <c r="F15762" i="13" s="1"/>
  <c r="F15763" i="13" s="1"/>
  <c r="F15764" i="13" s="1"/>
  <c r="F15765" i="13" s="1"/>
  <c r="F15766" i="13" s="1"/>
  <c r="F15767" i="13" s="1"/>
  <c r="F15768" i="13" s="1"/>
  <c r="F15769" i="13" s="1"/>
  <c r="F15770" i="13" s="1"/>
  <c r="F15771" i="13" s="1"/>
  <c r="F15772" i="13" s="1"/>
  <c r="F15773" i="13" s="1"/>
  <c r="F15774" i="13" s="1"/>
  <c r="F15775" i="13" s="1"/>
  <c r="F15776" i="13" s="1"/>
  <c r="F15777" i="13" s="1"/>
  <c r="F15778" i="13" s="1"/>
  <c r="F15779" i="13" s="1"/>
  <c r="F15780" i="13" s="1"/>
  <c r="F15781" i="13" s="1"/>
  <c r="F15782" i="13" s="1"/>
  <c r="F15783" i="13" s="1"/>
  <c r="F15784" i="13" s="1"/>
  <c r="F15785" i="13" s="1"/>
  <c r="F15786" i="13" s="1"/>
  <c r="F15787" i="13" s="1"/>
  <c r="F15788" i="13" s="1"/>
  <c r="F15789" i="13" s="1"/>
  <c r="F15790" i="13" s="1"/>
  <c r="F15791" i="13" s="1"/>
  <c r="F15792" i="13" s="1"/>
  <c r="F15793" i="13" s="1"/>
  <c r="F15794" i="13" s="1"/>
  <c r="F15795" i="13" s="1"/>
  <c r="F15796" i="13" s="1"/>
  <c r="F15797" i="13" s="1"/>
  <c r="F15798" i="13" s="1"/>
  <c r="F15799" i="13" s="1"/>
  <c r="F15800" i="13" s="1"/>
  <c r="F15801" i="13" s="1"/>
  <c r="F15802" i="13" s="1"/>
  <c r="F15803" i="13" s="1"/>
  <c r="F15804" i="13" s="1"/>
  <c r="F15805" i="13" s="1"/>
  <c r="F15806" i="13" s="1"/>
  <c r="F15807" i="13" s="1"/>
  <c r="F15808" i="13" s="1"/>
  <c r="F15809" i="13" s="1"/>
  <c r="F15810" i="13" s="1"/>
  <c r="F15811" i="13" s="1"/>
  <c r="F15812" i="13" s="1"/>
  <c r="F15813" i="13" s="1"/>
  <c r="F15814" i="13" s="1"/>
  <c r="F15815" i="13" s="1"/>
  <c r="F15816" i="13" s="1"/>
  <c r="F15817" i="13" s="1"/>
  <c r="F15818" i="13" s="1"/>
  <c r="F15819" i="13" s="1"/>
  <c r="F15820" i="13" s="1"/>
  <c r="F15821" i="13" s="1"/>
  <c r="F15822" i="13" s="1"/>
  <c r="F15823" i="13" s="1"/>
  <c r="F15824" i="13" s="1"/>
  <c r="F15825" i="13" s="1"/>
  <c r="F15826" i="13" s="1"/>
  <c r="F15827" i="13" s="1"/>
  <c r="F15828" i="13" s="1"/>
  <c r="F15829" i="13" s="1"/>
  <c r="F15830" i="13" s="1"/>
  <c r="F15831" i="13" s="1"/>
  <c r="F15832" i="13" s="1"/>
  <c r="F15833" i="13" s="1"/>
  <c r="F15834" i="13" s="1"/>
  <c r="F15835" i="13" s="1"/>
  <c r="F15836" i="13" s="1"/>
  <c r="F15837" i="13" s="1"/>
  <c r="F15838" i="13" s="1"/>
  <c r="F15839" i="13" s="1"/>
  <c r="F15840" i="13" s="1"/>
  <c r="F15841" i="13" s="1"/>
  <c r="F15842" i="13" s="1"/>
  <c r="F15843" i="13" s="1"/>
  <c r="F15844" i="13" s="1"/>
  <c r="F15845" i="13" s="1"/>
  <c r="F15846" i="13" s="1"/>
  <c r="F15847" i="13" s="1"/>
  <c r="F15848" i="13" s="1"/>
  <c r="F15849" i="13" s="1"/>
  <c r="F15850" i="13" s="1"/>
  <c r="F15851" i="13" s="1"/>
  <c r="F15852" i="13" s="1"/>
  <c r="F15853" i="13" s="1"/>
  <c r="F15854" i="13" s="1"/>
  <c r="F15855" i="13" s="1"/>
  <c r="F15856" i="13" s="1"/>
  <c r="F15857" i="13" s="1"/>
  <c r="F15858" i="13" s="1"/>
  <c r="F15859" i="13" s="1"/>
  <c r="F15860" i="13" s="1"/>
  <c r="F15861" i="13" s="1"/>
  <c r="F15862" i="13" s="1"/>
  <c r="F15863" i="13" s="1"/>
  <c r="F15864" i="13" s="1"/>
  <c r="F15865" i="13" s="1"/>
  <c r="F15866" i="13" s="1"/>
  <c r="F15867" i="13" s="1"/>
  <c r="F15868" i="13" s="1"/>
  <c r="F15869" i="13" s="1"/>
  <c r="F15870" i="13" s="1"/>
  <c r="F15871" i="13" s="1"/>
  <c r="F15872" i="13" s="1"/>
  <c r="F15873" i="13" s="1"/>
  <c r="F15874" i="13" s="1"/>
  <c r="F15875" i="13" s="1"/>
  <c r="F15876" i="13" s="1"/>
  <c r="F15877" i="13" s="1"/>
  <c r="F15878" i="13" s="1"/>
  <c r="F15879" i="13" s="1"/>
  <c r="F15880" i="13" s="1"/>
  <c r="F15881" i="13" s="1"/>
  <c r="F15882" i="13" s="1"/>
  <c r="F15883" i="13" s="1"/>
  <c r="F15884" i="13" s="1"/>
  <c r="F15885" i="13" s="1"/>
  <c r="F15886" i="13" s="1"/>
  <c r="F15887" i="13" s="1"/>
  <c r="F15888" i="13" s="1"/>
  <c r="F15889" i="13" s="1"/>
  <c r="F15890" i="13" s="1"/>
  <c r="F15891" i="13" s="1"/>
  <c r="F15892" i="13" s="1"/>
  <c r="F15893" i="13" s="1"/>
  <c r="F15894" i="13" s="1"/>
  <c r="F15895" i="13" s="1"/>
  <c r="F15896" i="13" s="1"/>
  <c r="F15897" i="13" s="1"/>
  <c r="F15898" i="13" s="1"/>
  <c r="F15899" i="13" s="1"/>
  <c r="F15900" i="13" s="1"/>
  <c r="F15901" i="13" s="1"/>
  <c r="F15902" i="13" s="1"/>
  <c r="F15903" i="13" s="1"/>
  <c r="F15904" i="13" s="1"/>
  <c r="F15905" i="13" s="1"/>
  <c r="F15906" i="13" s="1"/>
  <c r="F15907" i="13" s="1"/>
  <c r="F15908" i="13" s="1"/>
  <c r="F15909" i="13" s="1"/>
  <c r="F15910" i="13" s="1"/>
  <c r="F15911" i="13" s="1"/>
  <c r="F15912" i="13" s="1"/>
  <c r="F15913" i="13" s="1"/>
  <c r="F15914" i="13" s="1"/>
  <c r="F15915" i="13" s="1"/>
  <c r="F15916" i="13" s="1"/>
  <c r="F15917" i="13" s="1"/>
  <c r="F15918" i="13" s="1"/>
  <c r="F15919" i="13" s="1"/>
  <c r="F15920" i="13" s="1"/>
  <c r="F15921" i="13" s="1"/>
  <c r="F15922" i="13" s="1"/>
  <c r="F15923" i="13" s="1"/>
  <c r="F15924" i="13" s="1"/>
  <c r="F15925" i="13" s="1"/>
  <c r="F15926" i="13" s="1"/>
  <c r="F15927" i="13" s="1"/>
  <c r="F15928" i="13" s="1"/>
  <c r="F15929" i="13" s="1"/>
  <c r="F15930" i="13" s="1"/>
  <c r="F15931" i="13" s="1"/>
  <c r="F15932" i="13" s="1"/>
  <c r="F15933" i="13" s="1"/>
  <c r="F15934" i="13" s="1"/>
  <c r="F15935" i="13" s="1"/>
  <c r="F15936" i="13" s="1"/>
  <c r="F15937" i="13" s="1"/>
  <c r="F15938" i="13" s="1"/>
  <c r="F15939" i="13" s="1"/>
  <c r="F15940" i="13" s="1"/>
  <c r="F15941" i="13" s="1"/>
  <c r="F15942" i="13" s="1"/>
  <c r="F15943" i="13" s="1"/>
  <c r="F15944" i="13" s="1"/>
  <c r="F15945" i="13" s="1"/>
  <c r="F15946" i="13" s="1"/>
  <c r="F15947" i="13" s="1"/>
  <c r="F15948" i="13" s="1"/>
  <c r="F15949" i="13" s="1"/>
  <c r="F15950" i="13" s="1"/>
  <c r="F15951" i="13" s="1"/>
  <c r="F15952" i="13" s="1"/>
  <c r="F15953" i="13" s="1"/>
  <c r="F15954" i="13" s="1"/>
  <c r="F15955" i="13" s="1"/>
  <c r="F15956" i="13" s="1"/>
  <c r="F15957" i="13" s="1"/>
  <c r="F15958" i="13" s="1"/>
  <c r="F15959" i="13" s="1"/>
  <c r="F15960" i="13" s="1"/>
  <c r="F15961" i="13" s="1"/>
  <c r="F15962" i="13" s="1"/>
  <c r="F15963" i="13" s="1"/>
  <c r="F15964" i="13" s="1"/>
  <c r="F15965" i="13" s="1"/>
  <c r="F15966" i="13" s="1"/>
  <c r="F15967" i="13" s="1"/>
  <c r="F15968" i="13" s="1"/>
  <c r="F15969" i="13" s="1"/>
  <c r="F15970" i="13" s="1"/>
  <c r="F15971" i="13" s="1"/>
  <c r="F15972" i="13" s="1"/>
  <c r="F15973" i="13" s="1"/>
  <c r="F15974" i="13" s="1"/>
  <c r="F15975" i="13" s="1"/>
  <c r="F15976" i="13" s="1"/>
  <c r="F15977" i="13" s="1"/>
  <c r="F15978" i="13" s="1"/>
  <c r="F15979" i="13" s="1"/>
  <c r="F15980" i="13" s="1"/>
  <c r="F15981" i="13" s="1"/>
  <c r="F15982" i="13" s="1"/>
  <c r="F15983" i="13" s="1"/>
  <c r="F15984" i="13" s="1"/>
  <c r="F15985" i="13" s="1"/>
  <c r="F15986" i="13" s="1"/>
  <c r="F15987" i="13" s="1"/>
  <c r="F15988" i="13" s="1"/>
  <c r="F15989" i="13" s="1"/>
  <c r="F15990" i="13" s="1"/>
  <c r="F15991" i="13" s="1"/>
  <c r="F15992" i="13" s="1"/>
  <c r="F15993" i="13" s="1"/>
  <c r="F15994" i="13" s="1"/>
  <c r="F15995" i="13" s="1"/>
  <c r="F15996" i="13" s="1"/>
  <c r="F15997" i="13" s="1"/>
  <c r="F15998" i="13" s="1"/>
  <c r="F15999" i="13" s="1"/>
  <c r="F16000" i="13" s="1"/>
  <c r="F16001" i="13" s="1"/>
  <c r="F16002" i="13" s="1"/>
  <c r="F16003" i="13" s="1"/>
  <c r="F16004" i="13" s="1"/>
  <c r="F16005" i="13" s="1"/>
  <c r="F16006" i="13" s="1"/>
  <c r="F16007" i="13" s="1"/>
  <c r="F16008" i="13" s="1"/>
  <c r="F16009" i="13" s="1"/>
  <c r="F16010" i="13" s="1"/>
  <c r="F16011" i="13" s="1"/>
  <c r="F16012" i="13" s="1"/>
  <c r="F16013" i="13" s="1"/>
  <c r="F16014" i="13" s="1"/>
  <c r="F16015" i="13" s="1"/>
  <c r="F16016" i="13" s="1"/>
  <c r="F16017" i="13" s="1"/>
  <c r="F16018" i="13" s="1"/>
  <c r="F16019" i="13" s="1"/>
  <c r="F16020" i="13" s="1"/>
  <c r="F16021" i="13" s="1"/>
  <c r="F16022" i="13" s="1"/>
  <c r="F16023" i="13" s="1"/>
  <c r="F16024" i="13" s="1"/>
  <c r="F16025" i="13" s="1"/>
  <c r="F16026" i="13" s="1"/>
  <c r="F16027" i="13" s="1"/>
  <c r="F16028" i="13" s="1"/>
  <c r="F16029" i="13" s="1"/>
  <c r="F16030" i="13" s="1"/>
  <c r="F16031" i="13" s="1"/>
  <c r="F16032" i="13" s="1"/>
  <c r="F16033" i="13" s="1"/>
  <c r="F16034" i="13" s="1"/>
  <c r="F16035" i="13" s="1"/>
  <c r="F16036" i="13" s="1"/>
  <c r="F16037" i="13" s="1"/>
  <c r="F16038" i="13" s="1"/>
  <c r="F16039" i="13" s="1"/>
  <c r="F16040" i="13" s="1"/>
  <c r="F16041" i="13" s="1"/>
  <c r="F16042" i="13" s="1"/>
  <c r="F16043" i="13" s="1"/>
  <c r="F16044" i="13" s="1"/>
  <c r="F16045" i="13" s="1"/>
  <c r="F16046" i="13" s="1"/>
  <c r="F16047" i="13" s="1"/>
  <c r="F16048" i="13" s="1"/>
  <c r="F16049" i="13" s="1"/>
  <c r="F16050" i="13" s="1"/>
  <c r="F16051" i="13" s="1"/>
  <c r="F16052" i="13" s="1"/>
  <c r="F16053" i="13" s="1"/>
  <c r="F16054" i="13" s="1"/>
  <c r="F16055" i="13" s="1"/>
  <c r="F16056" i="13" s="1"/>
  <c r="F16057" i="13" s="1"/>
  <c r="F16058" i="13" s="1"/>
  <c r="F16059" i="13" s="1"/>
  <c r="F16060" i="13" s="1"/>
  <c r="F16061" i="13" s="1"/>
  <c r="F16062" i="13" s="1"/>
  <c r="F16063" i="13" s="1"/>
  <c r="F16064" i="13" s="1"/>
  <c r="F16065" i="13" s="1"/>
  <c r="F16066" i="13" s="1"/>
  <c r="F16067" i="13" s="1"/>
  <c r="F16068" i="13" s="1"/>
  <c r="F16069" i="13" s="1"/>
  <c r="F16070" i="13" s="1"/>
  <c r="F16071" i="13" s="1"/>
  <c r="F16072" i="13" s="1"/>
  <c r="F16073" i="13" s="1"/>
  <c r="F16074" i="13" s="1"/>
  <c r="F16075" i="13" s="1"/>
  <c r="F16076" i="13" s="1"/>
  <c r="F16077" i="13" s="1"/>
  <c r="F16078" i="13" s="1"/>
  <c r="F16079" i="13" s="1"/>
  <c r="F16080" i="13" s="1"/>
  <c r="F16081" i="13" s="1"/>
  <c r="F16082" i="13" s="1"/>
  <c r="F16083" i="13" s="1"/>
  <c r="F16084" i="13" s="1"/>
  <c r="F16085" i="13" s="1"/>
  <c r="F16086" i="13" s="1"/>
  <c r="F16087" i="13" s="1"/>
  <c r="F16088" i="13" s="1"/>
  <c r="F16089" i="13" s="1"/>
  <c r="F16090" i="13" s="1"/>
  <c r="F16091" i="13" s="1"/>
  <c r="F16092" i="13" s="1"/>
  <c r="F16093" i="13" s="1"/>
  <c r="F16094" i="13" s="1"/>
  <c r="F16095" i="13" s="1"/>
  <c r="F16096" i="13" s="1"/>
  <c r="F16097" i="13" s="1"/>
  <c r="F16098" i="13" s="1"/>
  <c r="F16099" i="13" s="1"/>
  <c r="F16100" i="13" s="1"/>
  <c r="F16101" i="13" s="1"/>
  <c r="F16102" i="13" s="1"/>
  <c r="F16103" i="13" s="1"/>
  <c r="F16104" i="13" s="1"/>
  <c r="F16105" i="13" s="1"/>
  <c r="F16106" i="13" s="1"/>
  <c r="F16107" i="13" s="1"/>
  <c r="F16108" i="13" s="1"/>
  <c r="F16109" i="13" s="1"/>
  <c r="F16110" i="13" s="1"/>
  <c r="F16111" i="13" s="1"/>
  <c r="F16112" i="13" s="1"/>
  <c r="F16113" i="13" s="1"/>
  <c r="F16114" i="13" s="1"/>
  <c r="F16115" i="13" s="1"/>
  <c r="F16116" i="13" s="1"/>
  <c r="F16117" i="13" s="1"/>
  <c r="F16118" i="13" s="1"/>
  <c r="F16119" i="13" s="1"/>
  <c r="F16120" i="13" s="1"/>
  <c r="F16121" i="13" s="1"/>
  <c r="F16122" i="13" s="1"/>
  <c r="F16123" i="13" s="1"/>
  <c r="F16124" i="13" s="1"/>
  <c r="F16125" i="13" s="1"/>
  <c r="F16126" i="13" s="1"/>
  <c r="F16127" i="13" s="1"/>
  <c r="F16128" i="13" s="1"/>
  <c r="F16129" i="13" s="1"/>
  <c r="F16130" i="13" s="1"/>
  <c r="F16131" i="13" s="1"/>
  <c r="F16132" i="13" s="1"/>
  <c r="F16133" i="13" s="1"/>
  <c r="F16134" i="13" s="1"/>
  <c r="F16135" i="13" s="1"/>
  <c r="F16136" i="13" s="1"/>
  <c r="F16137" i="13" s="1"/>
  <c r="F16138" i="13" s="1"/>
  <c r="F16139" i="13" s="1"/>
  <c r="F16140" i="13" s="1"/>
  <c r="F16141" i="13" s="1"/>
  <c r="F16142" i="13" s="1"/>
  <c r="F16143" i="13" s="1"/>
  <c r="F16144" i="13" s="1"/>
  <c r="F16145" i="13" s="1"/>
  <c r="F16146" i="13" s="1"/>
  <c r="F16147" i="13" s="1"/>
  <c r="F16148" i="13" s="1"/>
  <c r="F16149" i="13" s="1"/>
  <c r="F16150" i="13" s="1"/>
  <c r="F16151" i="13" s="1"/>
  <c r="F16152" i="13" s="1"/>
  <c r="F16153" i="13" s="1"/>
  <c r="F16154" i="13" s="1"/>
  <c r="F16155" i="13" s="1"/>
  <c r="F16156" i="13" s="1"/>
  <c r="F16157" i="13" s="1"/>
  <c r="F16158" i="13" s="1"/>
  <c r="F16159" i="13" s="1"/>
  <c r="F16160" i="13" s="1"/>
  <c r="F16161" i="13" s="1"/>
  <c r="F16162" i="13" s="1"/>
  <c r="F16163" i="13" s="1"/>
  <c r="F16164" i="13" s="1"/>
  <c r="F16165" i="13" s="1"/>
  <c r="F16166" i="13" s="1"/>
  <c r="F16167" i="13" s="1"/>
  <c r="F16168" i="13" s="1"/>
  <c r="F16169" i="13" s="1"/>
  <c r="F16170" i="13" s="1"/>
  <c r="F16171" i="13" s="1"/>
  <c r="F16172" i="13" s="1"/>
  <c r="F16173" i="13" s="1"/>
  <c r="F16174" i="13" s="1"/>
  <c r="F16175" i="13" s="1"/>
  <c r="F16176" i="13" s="1"/>
  <c r="F16177" i="13" s="1"/>
  <c r="F16178" i="13" s="1"/>
  <c r="F16179" i="13" s="1"/>
  <c r="F16180" i="13" s="1"/>
  <c r="F16181" i="13" s="1"/>
  <c r="F16182" i="13" s="1"/>
  <c r="F16183" i="13" s="1"/>
  <c r="F16184" i="13" s="1"/>
  <c r="F16185" i="13" s="1"/>
  <c r="F16186" i="13" s="1"/>
  <c r="F16187" i="13" s="1"/>
  <c r="F16188" i="13" s="1"/>
  <c r="F16189" i="13" s="1"/>
  <c r="F16190" i="13" s="1"/>
  <c r="F16191" i="13" s="1"/>
  <c r="F16192" i="13" s="1"/>
  <c r="F16193" i="13" s="1"/>
  <c r="F16194" i="13" s="1"/>
  <c r="F16195" i="13" s="1"/>
  <c r="F16196" i="13" s="1"/>
  <c r="F16197" i="13" s="1"/>
  <c r="F16198" i="13" s="1"/>
  <c r="F16199" i="13" s="1"/>
  <c r="F16200" i="13" s="1"/>
  <c r="F16201" i="13" s="1"/>
  <c r="F16202" i="13" s="1"/>
  <c r="F16203" i="13" s="1"/>
  <c r="F16204" i="13" s="1"/>
  <c r="F16205" i="13" s="1"/>
  <c r="F16206" i="13" s="1"/>
  <c r="F16207" i="13" s="1"/>
  <c r="F16208" i="13" s="1"/>
  <c r="F16209" i="13" s="1"/>
  <c r="F16210" i="13" s="1"/>
  <c r="F16211" i="13" s="1"/>
  <c r="F16212" i="13" s="1"/>
  <c r="F16213" i="13" s="1"/>
  <c r="F16214" i="13" s="1"/>
  <c r="F16215" i="13" s="1"/>
  <c r="F16216" i="13" s="1"/>
  <c r="F16217" i="13" s="1"/>
  <c r="F16218" i="13" s="1"/>
  <c r="F16219" i="13" s="1"/>
  <c r="F16220" i="13" s="1"/>
  <c r="F16221" i="13" s="1"/>
  <c r="F16222" i="13" s="1"/>
  <c r="F16223" i="13" s="1"/>
  <c r="F16224" i="13" s="1"/>
  <c r="F16225" i="13" s="1"/>
  <c r="F16226" i="13" s="1"/>
  <c r="F16227" i="13" s="1"/>
  <c r="F16228" i="13" s="1"/>
  <c r="F16229" i="13" s="1"/>
  <c r="F16230" i="13" s="1"/>
  <c r="F16231" i="13" s="1"/>
  <c r="F16232" i="13" s="1"/>
  <c r="F16233" i="13" s="1"/>
  <c r="F16234" i="13" s="1"/>
  <c r="F16235" i="13" s="1"/>
  <c r="F16236" i="13" s="1"/>
  <c r="F16237" i="13" s="1"/>
  <c r="F16238" i="13" s="1"/>
  <c r="F16239" i="13" s="1"/>
  <c r="F16240" i="13" s="1"/>
  <c r="F16241" i="13" s="1"/>
  <c r="F16242" i="13" s="1"/>
  <c r="F16243" i="13" s="1"/>
  <c r="F16244" i="13" s="1"/>
  <c r="F16245" i="13" s="1"/>
  <c r="F16246" i="13" s="1"/>
  <c r="F16247" i="13" s="1"/>
  <c r="F16248" i="13" s="1"/>
  <c r="F16249" i="13" s="1"/>
  <c r="F16250" i="13" s="1"/>
  <c r="F16251" i="13" s="1"/>
  <c r="F16252" i="13" s="1"/>
  <c r="F16253" i="13" s="1"/>
  <c r="F16254" i="13" s="1"/>
  <c r="F16255" i="13" s="1"/>
  <c r="F16256" i="13" s="1"/>
  <c r="F16257" i="13" s="1"/>
  <c r="F16258" i="13" s="1"/>
  <c r="F16259" i="13" s="1"/>
  <c r="F16260" i="13" s="1"/>
  <c r="F16261" i="13" s="1"/>
  <c r="F16262" i="13" s="1"/>
  <c r="F16263" i="13" s="1"/>
  <c r="F16264" i="13" s="1"/>
  <c r="F16265" i="13" s="1"/>
  <c r="F16266" i="13" s="1"/>
  <c r="F16267" i="13" s="1"/>
  <c r="F16268" i="13" s="1"/>
  <c r="F16269" i="13" s="1"/>
  <c r="F16270" i="13" s="1"/>
  <c r="F16271" i="13" s="1"/>
  <c r="F16272" i="13" s="1"/>
  <c r="F16273" i="13" s="1"/>
  <c r="F16274" i="13" s="1"/>
  <c r="F16275" i="13" s="1"/>
  <c r="F16276" i="13" s="1"/>
  <c r="F16277" i="13" s="1"/>
  <c r="F16278" i="13" s="1"/>
  <c r="F16279" i="13" s="1"/>
  <c r="F16280" i="13" s="1"/>
  <c r="F16281" i="13" s="1"/>
  <c r="F16282" i="13" s="1"/>
  <c r="F16283" i="13" s="1"/>
  <c r="F16284" i="13" s="1"/>
  <c r="F16285" i="13" s="1"/>
  <c r="F16286" i="13" s="1"/>
  <c r="F16287" i="13" s="1"/>
  <c r="F16288" i="13" s="1"/>
  <c r="F16289" i="13" s="1"/>
  <c r="F16290" i="13" s="1"/>
  <c r="F16291" i="13" s="1"/>
  <c r="F16292" i="13" s="1"/>
  <c r="F16293" i="13" s="1"/>
  <c r="F16294" i="13" s="1"/>
  <c r="F16295" i="13" s="1"/>
  <c r="F16296" i="13" s="1"/>
  <c r="F16297" i="13" s="1"/>
  <c r="F16298" i="13" s="1"/>
  <c r="F16299" i="13" s="1"/>
  <c r="F16300" i="13" s="1"/>
  <c r="F16301" i="13" s="1"/>
  <c r="F16302" i="13" s="1"/>
  <c r="F16303" i="13" s="1"/>
  <c r="F16304" i="13" s="1"/>
  <c r="F16305" i="13" s="1"/>
  <c r="F16306" i="13" s="1"/>
  <c r="F16307" i="13" s="1"/>
  <c r="F16308" i="13" s="1"/>
  <c r="F16309" i="13" s="1"/>
  <c r="F16310" i="13" s="1"/>
  <c r="F16311" i="13" s="1"/>
  <c r="F16312" i="13" s="1"/>
  <c r="F16313" i="13" s="1"/>
  <c r="F16314" i="13" s="1"/>
  <c r="F16315" i="13" s="1"/>
  <c r="F16316" i="13" s="1"/>
  <c r="F16317" i="13" s="1"/>
  <c r="F16318" i="13" s="1"/>
  <c r="F16319" i="13" s="1"/>
  <c r="F16320" i="13" s="1"/>
  <c r="F16321" i="13" s="1"/>
  <c r="F16322" i="13" s="1"/>
  <c r="F16323" i="13" s="1"/>
  <c r="F16324" i="13" s="1"/>
  <c r="F16325" i="13" s="1"/>
  <c r="F16326" i="13" s="1"/>
  <c r="F16327" i="13" s="1"/>
  <c r="F16328" i="13" s="1"/>
  <c r="F16329" i="13" s="1"/>
  <c r="F16330" i="13" s="1"/>
  <c r="F16331" i="13" s="1"/>
  <c r="F16332" i="13" s="1"/>
  <c r="F16333" i="13" s="1"/>
  <c r="F16334" i="13" s="1"/>
  <c r="F16335" i="13" s="1"/>
  <c r="F16336" i="13" s="1"/>
  <c r="F16337" i="13" s="1"/>
  <c r="F16338" i="13" s="1"/>
  <c r="F16339" i="13" s="1"/>
  <c r="F16340" i="13" s="1"/>
  <c r="F16341" i="13" s="1"/>
  <c r="F16342" i="13" s="1"/>
  <c r="F16343" i="13" s="1"/>
  <c r="F16344" i="13" s="1"/>
  <c r="F16345" i="13" s="1"/>
  <c r="F16346" i="13" s="1"/>
  <c r="F16347" i="13" s="1"/>
  <c r="F16348" i="13" s="1"/>
  <c r="F16349" i="13" s="1"/>
  <c r="F16350" i="13" s="1"/>
  <c r="F16351" i="13" s="1"/>
  <c r="F16352" i="13" s="1"/>
  <c r="F16353" i="13" s="1"/>
  <c r="F16354" i="13" s="1"/>
  <c r="F16355" i="13" s="1"/>
  <c r="F16356" i="13" s="1"/>
  <c r="F16357" i="13" s="1"/>
  <c r="F16358" i="13" s="1"/>
  <c r="F16359" i="13" s="1"/>
  <c r="F16360" i="13" s="1"/>
  <c r="F16361" i="13" s="1"/>
  <c r="F16362" i="13" s="1"/>
  <c r="F16363" i="13" s="1"/>
  <c r="F16364" i="13" s="1"/>
  <c r="F16365" i="13" s="1"/>
  <c r="F16366" i="13" s="1"/>
  <c r="F16367" i="13" s="1"/>
  <c r="F16368" i="13" s="1"/>
  <c r="F16369" i="13" s="1"/>
  <c r="F16370" i="13" s="1"/>
  <c r="F16371" i="13" s="1"/>
  <c r="F16372" i="13" s="1"/>
  <c r="F16373" i="13" s="1"/>
  <c r="F16374" i="13" s="1"/>
  <c r="F16375" i="13" s="1"/>
  <c r="F16376" i="13" s="1"/>
  <c r="F16377" i="13" s="1"/>
  <c r="F16378" i="13" s="1"/>
  <c r="F16379" i="13" s="1"/>
  <c r="F16380" i="13" s="1"/>
  <c r="F16381" i="13" s="1"/>
  <c r="F16382" i="13" s="1"/>
  <c r="F16383" i="13" s="1"/>
  <c r="F16384" i="13" s="1"/>
  <c r="F16385" i="13" s="1"/>
  <c r="F16386" i="13" s="1"/>
  <c r="F16387" i="13" s="1"/>
  <c r="F16388" i="13" s="1"/>
  <c r="F16389" i="13" s="1"/>
  <c r="F16390" i="13" s="1"/>
  <c r="F16391" i="13" s="1"/>
  <c r="F16392" i="13" s="1"/>
  <c r="F16393" i="13" s="1"/>
  <c r="F16394" i="13" s="1"/>
  <c r="F16395" i="13" s="1"/>
  <c r="F16396" i="13" s="1"/>
  <c r="F16397" i="13" s="1"/>
  <c r="F16398" i="13" s="1"/>
  <c r="F16399" i="13" s="1"/>
  <c r="F16400" i="13" s="1"/>
  <c r="F16401" i="13" s="1"/>
  <c r="F16402" i="13" s="1"/>
  <c r="F16403" i="13" s="1"/>
  <c r="F16404" i="13" s="1"/>
  <c r="F16405" i="13" s="1"/>
  <c r="F16406" i="13" s="1"/>
  <c r="F16407" i="13" s="1"/>
  <c r="F16408" i="13" s="1"/>
  <c r="F16409" i="13" s="1"/>
  <c r="F16410" i="13" s="1"/>
  <c r="F16411" i="13" s="1"/>
  <c r="F16412" i="13" s="1"/>
  <c r="F16413" i="13" s="1"/>
  <c r="F16414" i="13" s="1"/>
  <c r="F16415" i="13" s="1"/>
  <c r="F16416" i="13" s="1"/>
  <c r="F16417" i="13" s="1"/>
  <c r="F16418" i="13" s="1"/>
  <c r="F16419" i="13" s="1"/>
  <c r="F16420" i="13" s="1"/>
  <c r="F16421" i="13" s="1"/>
  <c r="F16422" i="13" s="1"/>
  <c r="F16423" i="13" s="1"/>
  <c r="F16424" i="13" s="1"/>
  <c r="F16425" i="13" s="1"/>
  <c r="F16426" i="13" s="1"/>
  <c r="F16427" i="13" s="1"/>
  <c r="F16428" i="13" s="1"/>
  <c r="F16429" i="13" s="1"/>
  <c r="F16430" i="13" s="1"/>
  <c r="F16431" i="13" s="1"/>
  <c r="F16432" i="13" s="1"/>
  <c r="F16433" i="13" s="1"/>
  <c r="F16434" i="13" s="1"/>
  <c r="F16435" i="13" s="1"/>
  <c r="F16436" i="13" s="1"/>
  <c r="F16437" i="13" s="1"/>
  <c r="F16438" i="13" s="1"/>
  <c r="F16439" i="13" s="1"/>
  <c r="F16440" i="13" s="1"/>
  <c r="F16441" i="13" s="1"/>
  <c r="F16442" i="13" s="1"/>
  <c r="F16443" i="13" s="1"/>
  <c r="F16444" i="13" s="1"/>
  <c r="F16445" i="13" s="1"/>
  <c r="F16446" i="13" s="1"/>
  <c r="F16447" i="13" s="1"/>
  <c r="F16448" i="13" s="1"/>
  <c r="F16449" i="13" s="1"/>
  <c r="F16450" i="13" s="1"/>
  <c r="F16451" i="13" s="1"/>
  <c r="F16452" i="13" s="1"/>
  <c r="F16453" i="13" s="1"/>
  <c r="F16454" i="13" s="1"/>
  <c r="F16455" i="13" s="1"/>
  <c r="F16456" i="13" s="1"/>
  <c r="F16457" i="13" s="1"/>
  <c r="F16458" i="13" s="1"/>
  <c r="F16459" i="13" s="1"/>
  <c r="F16460" i="13" s="1"/>
  <c r="F16461" i="13" s="1"/>
  <c r="F16462" i="13" s="1"/>
  <c r="F16463" i="13" s="1"/>
  <c r="F16464" i="13" s="1"/>
  <c r="F16465" i="13" s="1"/>
  <c r="F16466" i="13" s="1"/>
  <c r="F16467" i="13" s="1"/>
  <c r="F16468" i="13" s="1"/>
  <c r="F16469" i="13" s="1"/>
  <c r="F16470" i="13" s="1"/>
  <c r="F16471" i="13" s="1"/>
  <c r="F16472" i="13" s="1"/>
  <c r="F16473" i="13" s="1"/>
  <c r="F16474" i="13" s="1"/>
  <c r="F16475" i="13" s="1"/>
  <c r="F16476" i="13" s="1"/>
  <c r="F16477" i="13" s="1"/>
  <c r="F16478" i="13" s="1"/>
  <c r="F16479" i="13" s="1"/>
  <c r="F16480" i="13" s="1"/>
  <c r="F16481" i="13" s="1"/>
  <c r="F16482" i="13" s="1"/>
  <c r="F16483" i="13" s="1"/>
  <c r="F16484" i="13" s="1"/>
  <c r="F16485" i="13" s="1"/>
  <c r="F16486" i="13" s="1"/>
  <c r="F16487" i="13" s="1"/>
  <c r="F16488" i="13" s="1"/>
  <c r="F16489" i="13" s="1"/>
  <c r="F16490" i="13" s="1"/>
  <c r="F16491" i="13" s="1"/>
  <c r="F16492" i="13" s="1"/>
  <c r="F16493" i="13" s="1"/>
  <c r="F16494" i="13" s="1"/>
  <c r="F16495" i="13" s="1"/>
  <c r="F16496" i="13" s="1"/>
  <c r="F16497" i="13" s="1"/>
  <c r="F16498" i="13" s="1"/>
  <c r="F16499" i="13" s="1"/>
  <c r="F16500" i="13" s="1"/>
  <c r="F16501" i="13" s="1"/>
  <c r="F16502" i="13" s="1"/>
  <c r="F16503" i="13" s="1"/>
  <c r="F16504" i="13" s="1"/>
  <c r="F16505" i="13" s="1"/>
  <c r="F16506" i="13" s="1"/>
  <c r="F16507" i="13" s="1"/>
  <c r="F16508" i="13" s="1"/>
  <c r="F16509" i="13" s="1"/>
  <c r="F16510" i="13" s="1"/>
  <c r="F16511" i="13" s="1"/>
  <c r="F16512" i="13" s="1"/>
  <c r="F16513" i="13" s="1"/>
  <c r="F16514" i="13" s="1"/>
  <c r="F16515" i="13" s="1"/>
  <c r="F16516" i="13" s="1"/>
  <c r="F16517" i="13" s="1"/>
  <c r="F16518" i="13" s="1"/>
  <c r="F16519" i="13" s="1"/>
  <c r="F16520" i="13" s="1"/>
  <c r="F16521" i="13" s="1"/>
  <c r="F16522" i="13" s="1"/>
  <c r="F16523" i="13" s="1"/>
  <c r="F16524" i="13" s="1"/>
  <c r="F16525" i="13" s="1"/>
  <c r="F16526" i="13" s="1"/>
  <c r="F16527" i="13" s="1"/>
  <c r="F16528" i="13" s="1"/>
  <c r="F16529" i="13" s="1"/>
  <c r="F16530" i="13" s="1"/>
  <c r="F16531" i="13" s="1"/>
  <c r="F16532" i="13" s="1"/>
  <c r="F16533" i="13" s="1"/>
  <c r="F16534" i="13" s="1"/>
  <c r="F16535" i="13" s="1"/>
  <c r="F16536" i="13" s="1"/>
  <c r="F16537" i="13" s="1"/>
  <c r="F16538" i="13" s="1"/>
  <c r="F16539" i="13" s="1"/>
  <c r="F16540" i="13" s="1"/>
  <c r="F16541" i="13" s="1"/>
  <c r="F16542" i="13" s="1"/>
  <c r="F16543" i="13" s="1"/>
  <c r="F16544" i="13" s="1"/>
  <c r="F16545" i="13" s="1"/>
  <c r="F16546" i="13" s="1"/>
  <c r="F16547" i="13" s="1"/>
  <c r="F16548" i="13" s="1"/>
  <c r="F16549" i="13" s="1"/>
  <c r="F16550" i="13" s="1"/>
  <c r="F16551" i="13" s="1"/>
  <c r="F16552" i="13" s="1"/>
  <c r="F16553" i="13" s="1"/>
  <c r="F16554" i="13" s="1"/>
  <c r="F16555" i="13" s="1"/>
  <c r="F16556" i="13" s="1"/>
  <c r="F16557" i="13" s="1"/>
  <c r="F16558" i="13" s="1"/>
  <c r="F16559" i="13" s="1"/>
  <c r="F16560" i="13" s="1"/>
  <c r="F16561" i="13" s="1"/>
  <c r="F16562" i="13" s="1"/>
  <c r="F16563" i="13" s="1"/>
  <c r="F16564" i="13" s="1"/>
  <c r="F16565" i="13" s="1"/>
  <c r="F16566" i="13" s="1"/>
  <c r="F16567" i="13" s="1"/>
  <c r="F16568" i="13" s="1"/>
  <c r="F16569" i="13" s="1"/>
  <c r="F16570" i="13" s="1"/>
  <c r="F16571" i="13" s="1"/>
  <c r="F16572" i="13" s="1"/>
  <c r="F16573" i="13" s="1"/>
  <c r="F16574" i="13" s="1"/>
  <c r="F16575" i="13" s="1"/>
  <c r="F16576" i="13" s="1"/>
  <c r="F16577" i="13" s="1"/>
  <c r="F16578" i="13" s="1"/>
  <c r="F16579" i="13" s="1"/>
  <c r="F16580" i="13" s="1"/>
  <c r="F16581" i="13" s="1"/>
  <c r="F16582" i="13" s="1"/>
  <c r="F16583" i="13" s="1"/>
  <c r="F16584" i="13" s="1"/>
  <c r="F16585" i="13" s="1"/>
  <c r="F16586" i="13" s="1"/>
  <c r="F16587" i="13" s="1"/>
  <c r="F16588" i="13" s="1"/>
  <c r="F16589" i="13" s="1"/>
  <c r="F16590" i="13" s="1"/>
  <c r="F16591" i="13" s="1"/>
  <c r="F16592" i="13" s="1"/>
  <c r="F16593" i="13" s="1"/>
  <c r="F16594" i="13" s="1"/>
  <c r="F16595" i="13" s="1"/>
  <c r="F16596" i="13" s="1"/>
  <c r="F16597" i="13" s="1"/>
  <c r="F16598" i="13" s="1"/>
  <c r="F16599" i="13" s="1"/>
  <c r="F16600" i="13" s="1"/>
  <c r="F16601" i="13" s="1"/>
  <c r="F16602" i="13" s="1"/>
  <c r="F16603" i="13" s="1"/>
  <c r="F16604" i="13" s="1"/>
  <c r="F16605" i="13" s="1"/>
  <c r="F16606" i="13" s="1"/>
  <c r="F16607" i="13" s="1"/>
  <c r="F16608" i="13" s="1"/>
  <c r="F16609" i="13" s="1"/>
  <c r="F16610" i="13" s="1"/>
  <c r="F16611" i="13" s="1"/>
  <c r="F16612" i="13" s="1"/>
  <c r="F16613" i="13" s="1"/>
  <c r="F16614" i="13" s="1"/>
  <c r="F16615" i="13" s="1"/>
  <c r="F16616" i="13" s="1"/>
  <c r="F16617" i="13" s="1"/>
  <c r="F16618" i="13" s="1"/>
  <c r="F16619" i="13" s="1"/>
  <c r="F16620" i="13" s="1"/>
  <c r="F16621" i="13" s="1"/>
  <c r="F16622" i="13" s="1"/>
  <c r="F16623" i="13" s="1"/>
  <c r="F16624" i="13" s="1"/>
  <c r="F16625" i="13" s="1"/>
  <c r="F16626" i="13" s="1"/>
  <c r="F16627" i="13" s="1"/>
  <c r="F16628" i="13" s="1"/>
  <c r="F16629" i="13" s="1"/>
  <c r="F16630" i="13" s="1"/>
  <c r="F16631" i="13" s="1"/>
  <c r="F16632" i="13" s="1"/>
  <c r="F16633" i="13" s="1"/>
  <c r="F16634" i="13" s="1"/>
  <c r="F16635" i="13" s="1"/>
  <c r="F16636" i="13" s="1"/>
  <c r="F16637" i="13" s="1"/>
  <c r="F16638" i="13" s="1"/>
  <c r="F16639" i="13" s="1"/>
  <c r="F16640" i="13" s="1"/>
  <c r="F16641" i="13" s="1"/>
  <c r="F16642" i="13" s="1"/>
  <c r="F16643" i="13" s="1"/>
  <c r="F16644" i="13" s="1"/>
  <c r="F16645" i="13" s="1"/>
  <c r="F16646" i="13" s="1"/>
  <c r="F16647" i="13" s="1"/>
  <c r="F16648" i="13" s="1"/>
  <c r="F16649" i="13" s="1"/>
  <c r="F16650" i="13" s="1"/>
  <c r="F16651" i="13" s="1"/>
  <c r="F16652" i="13" s="1"/>
  <c r="F16653" i="13" s="1"/>
  <c r="F16654" i="13" s="1"/>
  <c r="F16655" i="13" s="1"/>
  <c r="F16656" i="13" s="1"/>
  <c r="F16657" i="13" s="1"/>
  <c r="F16658" i="13" s="1"/>
  <c r="F16659" i="13" s="1"/>
  <c r="F16660" i="13" s="1"/>
  <c r="F16661" i="13" s="1"/>
  <c r="F16662" i="13" s="1"/>
  <c r="F16663" i="13" s="1"/>
  <c r="F16664" i="13" s="1"/>
  <c r="F16665" i="13" s="1"/>
  <c r="F16666" i="13" s="1"/>
  <c r="F16667" i="13" s="1"/>
  <c r="F16668" i="13" s="1"/>
  <c r="F16669" i="13" s="1"/>
  <c r="F16670" i="13" s="1"/>
  <c r="F16671" i="13" s="1"/>
  <c r="F16672" i="13" s="1"/>
  <c r="F16673" i="13" s="1"/>
  <c r="F16674" i="13" s="1"/>
  <c r="F16675" i="13" s="1"/>
  <c r="F16676" i="13" s="1"/>
  <c r="F16677" i="13" s="1"/>
  <c r="F16678" i="13" s="1"/>
  <c r="F16679" i="13" s="1"/>
  <c r="F16680" i="13" s="1"/>
  <c r="F16681" i="13" s="1"/>
  <c r="F16682" i="13" s="1"/>
  <c r="F16683" i="13" s="1"/>
  <c r="F16684" i="13" s="1"/>
  <c r="F16685" i="13" s="1"/>
  <c r="F16686" i="13" s="1"/>
  <c r="F16687" i="13" s="1"/>
  <c r="F16688" i="13" s="1"/>
  <c r="F16689" i="13" s="1"/>
  <c r="F16690" i="13" s="1"/>
  <c r="F16691" i="13" s="1"/>
  <c r="F16692" i="13" s="1"/>
  <c r="F16693" i="13" s="1"/>
  <c r="F16694" i="13" s="1"/>
  <c r="F16695" i="13" s="1"/>
  <c r="F16696" i="13" s="1"/>
  <c r="F16697" i="13" s="1"/>
  <c r="F16698" i="13" s="1"/>
  <c r="F16699" i="13" s="1"/>
  <c r="F16700" i="13" s="1"/>
  <c r="F16701" i="13" s="1"/>
  <c r="F16702" i="13" s="1"/>
  <c r="F16703" i="13" s="1"/>
  <c r="F16704" i="13" s="1"/>
  <c r="F16705" i="13" s="1"/>
  <c r="F16706" i="13" s="1"/>
  <c r="F16707" i="13" s="1"/>
  <c r="F16708" i="13" s="1"/>
  <c r="F16709" i="13" s="1"/>
  <c r="F16710" i="13" s="1"/>
  <c r="F16711" i="13" s="1"/>
  <c r="F16712" i="13" s="1"/>
  <c r="F16713" i="13" s="1"/>
  <c r="F16714" i="13" s="1"/>
  <c r="F16715" i="13" s="1"/>
  <c r="F16716" i="13" s="1"/>
  <c r="F16717" i="13" s="1"/>
  <c r="F16718" i="13" s="1"/>
  <c r="F16719" i="13" s="1"/>
  <c r="F16720" i="13" s="1"/>
  <c r="F16721" i="13" s="1"/>
  <c r="F16722" i="13" s="1"/>
  <c r="F16723" i="13" s="1"/>
  <c r="F16724" i="13" s="1"/>
  <c r="F16725" i="13" s="1"/>
  <c r="F16726" i="13" s="1"/>
  <c r="F16727" i="13" s="1"/>
  <c r="F16728" i="13" s="1"/>
  <c r="F16729" i="13" s="1"/>
  <c r="F16730" i="13" s="1"/>
  <c r="F16731" i="13" s="1"/>
  <c r="F16732" i="13" s="1"/>
  <c r="F16733" i="13" s="1"/>
  <c r="F16734" i="13" s="1"/>
  <c r="F16735" i="13" s="1"/>
  <c r="F16736" i="13" s="1"/>
  <c r="F16737" i="13" s="1"/>
  <c r="F16738" i="13" s="1"/>
  <c r="F16739" i="13" s="1"/>
  <c r="F16740" i="13" s="1"/>
  <c r="F16741" i="13" s="1"/>
  <c r="F16742" i="13" s="1"/>
  <c r="F16743" i="13" s="1"/>
  <c r="F16744" i="13" s="1"/>
  <c r="F16745" i="13" s="1"/>
  <c r="F16746" i="13" s="1"/>
  <c r="F16747" i="13" s="1"/>
  <c r="F16748" i="13" s="1"/>
  <c r="F16749" i="13" s="1"/>
  <c r="F16750" i="13" s="1"/>
  <c r="F16751" i="13" s="1"/>
  <c r="F16752" i="13" s="1"/>
  <c r="F16753" i="13" s="1"/>
  <c r="F16754" i="13" s="1"/>
  <c r="F16755" i="13" s="1"/>
  <c r="F16756" i="13" s="1"/>
  <c r="F16757" i="13" s="1"/>
  <c r="F16758" i="13" s="1"/>
  <c r="F16759" i="13" s="1"/>
  <c r="F16760" i="13" s="1"/>
  <c r="F16761" i="13" s="1"/>
  <c r="F16762" i="13" s="1"/>
  <c r="F16763" i="13" s="1"/>
  <c r="F16764" i="13" s="1"/>
  <c r="F16765" i="13" s="1"/>
  <c r="F16766" i="13" s="1"/>
  <c r="F16767" i="13" s="1"/>
  <c r="F16768" i="13" s="1"/>
  <c r="F16769" i="13" s="1"/>
  <c r="F16770" i="13" s="1"/>
  <c r="F16771" i="13" s="1"/>
  <c r="F16772" i="13" s="1"/>
  <c r="F16773" i="13" s="1"/>
  <c r="F16774" i="13" s="1"/>
  <c r="F16775" i="13" s="1"/>
  <c r="F16776" i="13" s="1"/>
  <c r="F16777" i="13" s="1"/>
  <c r="F16778" i="13" s="1"/>
  <c r="F16779" i="13" s="1"/>
  <c r="F16780" i="13" s="1"/>
  <c r="F16781" i="13" s="1"/>
  <c r="F16782" i="13" s="1"/>
  <c r="F16783" i="13" s="1"/>
  <c r="F16784" i="13" s="1"/>
  <c r="F16785" i="13" s="1"/>
  <c r="F16786" i="13" s="1"/>
  <c r="F16787" i="13" s="1"/>
  <c r="F16788" i="13" s="1"/>
  <c r="F16789" i="13" s="1"/>
  <c r="F16790" i="13" s="1"/>
  <c r="F16791" i="13" s="1"/>
  <c r="F16792" i="13" s="1"/>
  <c r="F16793" i="13" s="1"/>
  <c r="F16794" i="13" s="1"/>
  <c r="F16795" i="13" s="1"/>
  <c r="F16796" i="13" s="1"/>
  <c r="F16797" i="13" s="1"/>
  <c r="F16798" i="13" s="1"/>
  <c r="F16799" i="13" s="1"/>
  <c r="F16800" i="13" s="1"/>
  <c r="F16801" i="13" s="1"/>
  <c r="F16802" i="13" s="1"/>
  <c r="F16803" i="13" s="1"/>
  <c r="F16804" i="13" s="1"/>
  <c r="F16805" i="13" s="1"/>
  <c r="F16806" i="13" s="1"/>
  <c r="F16807" i="13" s="1"/>
  <c r="F16808" i="13" s="1"/>
  <c r="F16809" i="13" s="1"/>
  <c r="F16810" i="13" s="1"/>
  <c r="F16811" i="13" s="1"/>
  <c r="F16812" i="13" s="1"/>
  <c r="F16813" i="13" s="1"/>
  <c r="F16814" i="13" s="1"/>
  <c r="F16815" i="13" s="1"/>
  <c r="F16816" i="13" s="1"/>
  <c r="F16817" i="13" s="1"/>
  <c r="F16818" i="13" s="1"/>
  <c r="F16819" i="13" s="1"/>
  <c r="F16820" i="13" s="1"/>
  <c r="F16821" i="13" s="1"/>
  <c r="F16822" i="13" s="1"/>
  <c r="F16823" i="13" s="1"/>
  <c r="F16824" i="13" s="1"/>
  <c r="F16825" i="13" s="1"/>
  <c r="F16826" i="13" s="1"/>
  <c r="F16827" i="13" s="1"/>
  <c r="F16828" i="13" s="1"/>
  <c r="F16829" i="13" s="1"/>
  <c r="F16830" i="13" s="1"/>
  <c r="F16831" i="13" s="1"/>
  <c r="F16832" i="13" s="1"/>
  <c r="F16833" i="13" s="1"/>
  <c r="F16834" i="13" s="1"/>
  <c r="F16835" i="13" s="1"/>
  <c r="F16836" i="13" s="1"/>
  <c r="F16837" i="13" s="1"/>
  <c r="F16838" i="13" s="1"/>
  <c r="F16839" i="13" s="1"/>
  <c r="F16840" i="13" s="1"/>
  <c r="F16841" i="13" s="1"/>
  <c r="F16842" i="13" s="1"/>
  <c r="F16843" i="13" s="1"/>
  <c r="F16844" i="13" s="1"/>
  <c r="F16845" i="13" s="1"/>
  <c r="F16846" i="13" s="1"/>
  <c r="F16847" i="13" s="1"/>
  <c r="F16848" i="13" s="1"/>
  <c r="F16849" i="13" s="1"/>
  <c r="F16850" i="13" s="1"/>
  <c r="F16851" i="13" s="1"/>
  <c r="F16852" i="13" s="1"/>
  <c r="F16853" i="13" s="1"/>
  <c r="F16854" i="13" s="1"/>
  <c r="F16855" i="13" s="1"/>
  <c r="F16856" i="13" s="1"/>
  <c r="F16857" i="13" s="1"/>
  <c r="F16858" i="13" s="1"/>
  <c r="F16859" i="13" s="1"/>
  <c r="F16860" i="13" s="1"/>
  <c r="F16861" i="13" s="1"/>
  <c r="F16862" i="13" s="1"/>
  <c r="F16863" i="13" s="1"/>
  <c r="F16864" i="13" s="1"/>
  <c r="F16865" i="13" s="1"/>
  <c r="F16866" i="13" s="1"/>
  <c r="F16867" i="13" s="1"/>
  <c r="F16868" i="13" s="1"/>
  <c r="F16869" i="13" s="1"/>
  <c r="F16870" i="13" s="1"/>
  <c r="F16871" i="13" s="1"/>
  <c r="F16872" i="13" s="1"/>
  <c r="F16873" i="13" s="1"/>
  <c r="F16874" i="13" s="1"/>
  <c r="F16875" i="13" s="1"/>
  <c r="F16876" i="13" s="1"/>
  <c r="F16877" i="13" s="1"/>
  <c r="F16878" i="13" s="1"/>
  <c r="F16879" i="13" s="1"/>
  <c r="F16880" i="13" s="1"/>
  <c r="F16881" i="13" s="1"/>
  <c r="F16882" i="13" s="1"/>
  <c r="F16883" i="13" s="1"/>
  <c r="F16884" i="13" s="1"/>
  <c r="F16885" i="13" s="1"/>
  <c r="F16886" i="13" s="1"/>
  <c r="F16887" i="13" s="1"/>
  <c r="F16888" i="13" s="1"/>
  <c r="F16889" i="13" s="1"/>
  <c r="F16890" i="13" s="1"/>
  <c r="F16891" i="13" s="1"/>
  <c r="F16892" i="13" s="1"/>
  <c r="F16893" i="13" s="1"/>
  <c r="F16894" i="13" s="1"/>
  <c r="F16895" i="13" s="1"/>
  <c r="F16896" i="13" s="1"/>
  <c r="F16897" i="13" s="1"/>
  <c r="F16898" i="13" s="1"/>
  <c r="F16899" i="13" s="1"/>
  <c r="F16900" i="13" s="1"/>
  <c r="F16901" i="13" s="1"/>
  <c r="F16902" i="13" s="1"/>
  <c r="F16903" i="13" s="1"/>
  <c r="F16904" i="13" s="1"/>
  <c r="F16905" i="13" s="1"/>
  <c r="F16906" i="13" s="1"/>
  <c r="F16907" i="13" s="1"/>
  <c r="F16908" i="13" s="1"/>
  <c r="F16909" i="13" s="1"/>
  <c r="F16910" i="13" s="1"/>
  <c r="F16911" i="13" s="1"/>
  <c r="F16912" i="13" s="1"/>
  <c r="F16913" i="13" s="1"/>
  <c r="F16914" i="13" s="1"/>
  <c r="F16915" i="13" s="1"/>
  <c r="F16916" i="13" s="1"/>
  <c r="F16917" i="13" s="1"/>
  <c r="F16918" i="13" s="1"/>
  <c r="F16919" i="13" s="1"/>
  <c r="F16920" i="13" s="1"/>
  <c r="F16921" i="13" s="1"/>
  <c r="F16922" i="13" s="1"/>
  <c r="F16923" i="13" s="1"/>
  <c r="F16924" i="13" s="1"/>
  <c r="F16925" i="13" s="1"/>
  <c r="F16926" i="13" s="1"/>
  <c r="F16927" i="13" s="1"/>
  <c r="F16928" i="13" s="1"/>
  <c r="F16929" i="13" s="1"/>
  <c r="F16930" i="13" s="1"/>
  <c r="F16931" i="13" s="1"/>
  <c r="F16932" i="13" s="1"/>
  <c r="F16933" i="13" s="1"/>
  <c r="F16934" i="13" s="1"/>
  <c r="F16935" i="13" s="1"/>
  <c r="F16936" i="13" s="1"/>
  <c r="F16937" i="13" s="1"/>
  <c r="F16938" i="13" s="1"/>
  <c r="F16939" i="13" s="1"/>
  <c r="F16940" i="13" s="1"/>
  <c r="F16941" i="13" s="1"/>
  <c r="F16942" i="13" s="1"/>
  <c r="F16943" i="13" s="1"/>
  <c r="F16944" i="13" s="1"/>
  <c r="F16945" i="13" s="1"/>
  <c r="F16946" i="13" s="1"/>
  <c r="F16947" i="13" s="1"/>
  <c r="F16948" i="13" s="1"/>
  <c r="F16949" i="13" s="1"/>
  <c r="F16950" i="13" s="1"/>
  <c r="F16951" i="13" s="1"/>
  <c r="F16952" i="13" s="1"/>
  <c r="F16953" i="13" s="1"/>
  <c r="F16954" i="13" s="1"/>
  <c r="F16955" i="13" s="1"/>
  <c r="F16956" i="13" s="1"/>
  <c r="F16957" i="13" s="1"/>
  <c r="F16958" i="13" s="1"/>
  <c r="F16959" i="13" s="1"/>
  <c r="F16960" i="13" s="1"/>
  <c r="F16961" i="13" s="1"/>
  <c r="F16962" i="13" s="1"/>
  <c r="F16963" i="13" s="1"/>
  <c r="F16964" i="13" s="1"/>
  <c r="F16965" i="13" s="1"/>
  <c r="F16966" i="13" s="1"/>
  <c r="F16967" i="13" s="1"/>
  <c r="F16968" i="13" s="1"/>
  <c r="F16969" i="13" s="1"/>
  <c r="F16970" i="13" s="1"/>
  <c r="F16971" i="13" s="1"/>
  <c r="F16972" i="13" s="1"/>
  <c r="F16973" i="13" s="1"/>
  <c r="F16974" i="13" s="1"/>
  <c r="F16975" i="13" s="1"/>
  <c r="F16976" i="13" s="1"/>
  <c r="F16977" i="13" s="1"/>
  <c r="F16978" i="13" s="1"/>
  <c r="F16979" i="13" s="1"/>
  <c r="F16980" i="13" s="1"/>
  <c r="F16981" i="13" s="1"/>
  <c r="F16982" i="13" s="1"/>
  <c r="F16983" i="13" s="1"/>
  <c r="F16984" i="13" s="1"/>
  <c r="F16985" i="13" s="1"/>
  <c r="F16986" i="13" s="1"/>
  <c r="F16987" i="13" s="1"/>
  <c r="F16988" i="13" s="1"/>
  <c r="F16989" i="13" s="1"/>
  <c r="F16990" i="13" s="1"/>
  <c r="F16991" i="13" s="1"/>
  <c r="F16992" i="13" s="1"/>
  <c r="F16993" i="13" s="1"/>
  <c r="F16994" i="13" s="1"/>
  <c r="F16995" i="13" s="1"/>
  <c r="F16996" i="13" s="1"/>
  <c r="F16997" i="13" s="1"/>
  <c r="F16998" i="13" s="1"/>
  <c r="F16999" i="13" s="1"/>
  <c r="F17000" i="13" s="1"/>
  <c r="F17001" i="13" s="1"/>
  <c r="F17002" i="13" s="1"/>
  <c r="F17003" i="13" s="1"/>
  <c r="F17004" i="13" s="1"/>
  <c r="F17005" i="13" s="1"/>
  <c r="F17006" i="13" s="1"/>
  <c r="F17007" i="13" s="1"/>
  <c r="F17008" i="13" s="1"/>
  <c r="F17009" i="13" s="1"/>
  <c r="F17010" i="13" s="1"/>
  <c r="F17011" i="13" s="1"/>
  <c r="F17012" i="13" s="1"/>
  <c r="F17013" i="13" s="1"/>
  <c r="F17014" i="13" s="1"/>
  <c r="F17015" i="13" s="1"/>
  <c r="F17016" i="13" s="1"/>
  <c r="F17017" i="13" s="1"/>
  <c r="F17018" i="13" s="1"/>
  <c r="F17019" i="13" s="1"/>
  <c r="F17020" i="13" s="1"/>
  <c r="F17021" i="13" s="1"/>
  <c r="F17022" i="13" s="1"/>
  <c r="F17023" i="13" s="1"/>
  <c r="F17024" i="13" s="1"/>
  <c r="F17025" i="13" s="1"/>
  <c r="F17026" i="13" s="1"/>
  <c r="F17027" i="13" s="1"/>
  <c r="F17028" i="13" s="1"/>
  <c r="F17029" i="13" s="1"/>
  <c r="F17030" i="13" s="1"/>
  <c r="F17031" i="13" s="1"/>
  <c r="F17032" i="13" s="1"/>
  <c r="F17033" i="13" s="1"/>
  <c r="F17034" i="13" s="1"/>
  <c r="F17035" i="13" s="1"/>
  <c r="F17036" i="13" s="1"/>
  <c r="F17037" i="13" s="1"/>
  <c r="F17038" i="13" s="1"/>
  <c r="F17039" i="13" s="1"/>
  <c r="F17040" i="13" s="1"/>
  <c r="F17041" i="13" s="1"/>
  <c r="F17042" i="13" s="1"/>
  <c r="F17043" i="13" s="1"/>
  <c r="F17044" i="13" s="1"/>
  <c r="F17045" i="13" s="1"/>
  <c r="F17046" i="13" s="1"/>
  <c r="F17047" i="13" s="1"/>
  <c r="F17048" i="13" s="1"/>
  <c r="F17049" i="13" s="1"/>
  <c r="F17050" i="13" s="1"/>
  <c r="F17051" i="13" s="1"/>
  <c r="F17052" i="13" s="1"/>
  <c r="F17053" i="13" s="1"/>
  <c r="F17054" i="13" s="1"/>
  <c r="F17055" i="13" s="1"/>
  <c r="F17056" i="13" s="1"/>
  <c r="F17057" i="13" s="1"/>
  <c r="F17058" i="13" s="1"/>
  <c r="F17059" i="13" s="1"/>
  <c r="F17060" i="13" s="1"/>
  <c r="F17061" i="13" s="1"/>
  <c r="F17062" i="13" s="1"/>
  <c r="F17063" i="13" s="1"/>
  <c r="F17064" i="13" s="1"/>
  <c r="F17065" i="13" s="1"/>
  <c r="F17066" i="13" s="1"/>
  <c r="F17067" i="13" s="1"/>
  <c r="F17068" i="13" s="1"/>
  <c r="F17069" i="13" s="1"/>
  <c r="F17070" i="13" s="1"/>
  <c r="F17071" i="13" s="1"/>
  <c r="F17072" i="13" s="1"/>
  <c r="F17073" i="13" s="1"/>
  <c r="F17074" i="13" s="1"/>
  <c r="F17075" i="13" s="1"/>
  <c r="F17076" i="13" s="1"/>
  <c r="F17077" i="13" s="1"/>
  <c r="F17078" i="13" s="1"/>
  <c r="F17079" i="13" s="1"/>
  <c r="F17080" i="13" s="1"/>
  <c r="F17081" i="13" s="1"/>
  <c r="F17082" i="13" s="1"/>
  <c r="F17083" i="13" s="1"/>
  <c r="F17084" i="13" s="1"/>
  <c r="F17085" i="13" s="1"/>
  <c r="F17086" i="13" s="1"/>
  <c r="F17087" i="13" s="1"/>
  <c r="F17088" i="13" s="1"/>
  <c r="F17089" i="13" s="1"/>
  <c r="F17090" i="13" s="1"/>
  <c r="F17091" i="13" s="1"/>
  <c r="F17092" i="13" s="1"/>
  <c r="F17093" i="13" s="1"/>
  <c r="F17094" i="13" s="1"/>
  <c r="F17095" i="13" s="1"/>
  <c r="F17096" i="13" s="1"/>
  <c r="F17097" i="13" s="1"/>
  <c r="F17098" i="13" s="1"/>
  <c r="F17099" i="13" s="1"/>
  <c r="F17100" i="13" s="1"/>
  <c r="F17101" i="13" s="1"/>
  <c r="F17102" i="13" s="1"/>
  <c r="F17103" i="13" s="1"/>
  <c r="F17104" i="13" s="1"/>
  <c r="F17105" i="13" s="1"/>
  <c r="F17106" i="13" s="1"/>
  <c r="F17107" i="13" s="1"/>
  <c r="F17108" i="13" s="1"/>
  <c r="F17109" i="13" s="1"/>
  <c r="F17110" i="13" s="1"/>
  <c r="F17111" i="13" s="1"/>
  <c r="F17112" i="13" s="1"/>
  <c r="F17113" i="13" s="1"/>
  <c r="F17114" i="13" s="1"/>
  <c r="F17115" i="13" s="1"/>
  <c r="F17116" i="13" s="1"/>
  <c r="F17117" i="13" s="1"/>
  <c r="F17118" i="13" s="1"/>
  <c r="F17119" i="13" s="1"/>
  <c r="F17120" i="13" s="1"/>
  <c r="F17121" i="13" s="1"/>
  <c r="F17122" i="13" s="1"/>
  <c r="F17123" i="13" s="1"/>
  <c r="F17124" i="13" s="1"/>
  <c r="F17125" i="13" s="1"/>
  <c r="F17126" i="13" s="1"/>
  <c r="F17127" i="13" s="1"/>
  <c r="F17128" i="13" s="1"/>
  <c r="F17129" i="13" s="1"/>
  <c r="F17130" i="13" s="1"/>
  <c r="F17131" i="13" s="1"/>
  <c r="F17132" i="13" s="1"/>
  <c r="F17133" i="13" s="1"/>
  <c r="F17134" i="13" s="1"/>
  <c r="F17135" i="13" s="1"/>
  <c r="F17136" i="13" s="1"/>
  <c r="F17137" i="13" s="1"/>
  <c r="F17138" i="13" s="1"/>
  <c r="F17139" i="13" s="1"/>
  <c r="F17140" i="13" s="1"/>
  <c r="F17141" i="13" s="1"/>
  <c r="F17142" i="13" s="1"/>
  <c r="F17143" i="13" s="1"/>
  <c r="F17144" i="13" s="1"/>
  <c r="F17145" i="13" s="1"/>
  <c r="F17146" i="13" s="1"/>
  <c r="F17147" i="13" s="1"/>
  <c r="F17148" i="13" s="1"/>
  <c r="F17149" i="13" s="1"/>
  <c r="F17150" i="13" s="1"/>
  <c r="F17151" i="13" s="1"/>
  <c r="F17152" i="13" s="1"/>
  <c r="F17153" i="13" s="1"/>
  <c r="F17154" i="13" s="1"/>
  <c r="F17155" i="13" s="1"/>
  <c r="F17156" i="13" s="1"/>
  <c r="F17157" i="13" s="1"/>
  <c r="F17158" i="13" s="1"/>
  <c r="F17159" i="13" s="1"/>
  <c r="F17160" i="13" s="1"/>
  <c r="F17161" i="13" s="1"/>
  <c r="F17162" i="13" s="1"/>
  <c r="F17163" i="13" s="1"/>
  <c r="F17164" i="13" s="1"/>
  <c r="F17165" i="13" s="1"/>
  <c r="F17166" i="13" s="1"/>
  <c r="F17167" i="13" s="1"/>
  <c r="F17168" i="13" s="1"/>
  <c r="F17169" i="13" s="1"/>
  <c r="F17170" i="13" s="1"/>
  <c r="F17171" i="13" s="1"/>
  <c r="F17172" i="13" s="1"/>
  <c r="F17173" i="13" s="1"/>
  <c r="F17174" i="13" s="1"/>
  <c r="F17175" i="13" s="1"/>
  <c r="F17176" i="13" s="1"/>
  <c r="F17177" i="13" s="1"/>
  <c r="F17178" i="13" s="1"/>
  <c r="F17179" i="13" s="1"/>
  <c r="F17180" i="13" s="1"/>
  <c r="F17181" i="13" s="1"/>
  <c r="F17182" i="13" s="1"/>
  <c r="F17183" i="13" s="1"/>
  <c r="F17184" i="13" s="1"/>
  <c r="F17185" i="13" s="1"/>
  <c r="F17186" i="13" s="1"/>
  <c r="F17187" i="13" s="1"/>
  <c r="F17188" i="13" s="1"/>
  <c r="F17189" i="13" s="1"/>
  <c r="F17190" i="13" s="1"/>
  <c r="F17191" i="13" s="1"/>
  <c r="F17192" i="13" s="1"/>
  <c r="F17193" i="13" s="1"/>
  <c r="F17194" i="13" s="1"/>
  <c r="F17195" i="13" s="1"/>
  <c r="F17196" i="13" s="1"/>
  <c r="F17197" i="13" s="1"/>
  <c r="F17198" i="13" s="1"/>
  <c r="F17199" i="13" s="1"/>
  <c r="F17200" i="13" s="1"/>
  <c r="F17201" i="13" s="1"/>
  <c r="F17202" i="13" s="1"/>
  <c r="F17203" i="13" s="1"/>
  <c r="F17204" i="13" s="1"/>
  <c r="F17205" i="13" s="1"/>
  <c r="F17206" i="13" s="1"/>
  <c r="F17207" i="13" s="1"/>
  <c r="F17208" i="13" s="1"/>
  <c r="F17209" i="13" s="1"/>
  <c r="F17210" i="13" s="1"/>
  <c r="F17211" i="13" s="1"/>
  <c r="F17212" i="13" s="1"/>
  <c r="F17213" i="13" s="1"/>
  <c r="F17214" i="13" s="1"/>
  <c r="F17215" i="13" s="1"/>
  <c r="F17216" i="13" s="1"/>
  <c r="F17217" i="13" s="1"/>
  <c r="F17218" i="13" s="1"/>
  <c r="F17219" i="13" s="1"/>
  <c r="F17220" i="13" s="1"/>
  <c r="F17221" i="13" s="1"/>
  <c r="F17222" i="13" s="1"/>
  <c r="F17223" i="13" s="1"/>
  <c r="F17224" i="13" s="1"/>
  <c r="F17225" i="13" s="1"/>
  <c r="F17226" i="13" s="1"/>
  <c r="F17227" i="13" s="1"/>
  <c r="F17228" i="13" s="1"/>
  <c r="F17229" i="13" s="1"/>
  <c r="F17230" i="13" s="1"/>
  <c r="F17231" i="13" s="1"/>
  <c r="F17232" i="13" s="1"/>
  <c r="F17233" i="13" s="1"/>
  <c r="F17234" i="13" s="1"/>
  <c r="F17235" i="13" s="1"/>
  <c r="F17236" i="13" s="1"/>
  <c r="F17237" i="13" s="1"/>
  <c r="F17238" i="13" s="1"/>
  <c r="F17239" i="13" s="1"/>
  <c r="F17240" i="13" s="1"/>
  <c r="F17241" i="13" s="1"/>
  <c r="F17242" i="13" s="1"/>
  <c r="F17243" i="13" s="1"/>
  <c r="F17244" i="13" s="1"/>
  <c r="F17245" i="13" s="1"/>
  <c r="F17246" i="13" s="1"/>
  <c r="F17247" i="13" s="1"/>
  <c r="F17248" i="13" s="1"/>
  <c r="F17249" i="13" s="1"/>
  <c r="F17250" i="13" s="1"/>
  <c r="F17251" i="13" s="1"/>
  <c r="F17252" i="13" s="1"/>
  <c r="F17253" i="13" s="1"/>
  <c r="F17254" i="13" s="1"/>
  <c r="F17255" i="13" s="1"/>
  <c r="F17256" i="13" s="1"/>
  <c r="F17257" i="13" s="1"/>
  <c r="F17258" i="13" s="1"/>
  <c r="F17259" i="13" s="1"/>
  <c r="F17260" i="13" s="1"/>
  <c r="F17261" i="13" s="1"/>
  <c r="F17262" i="13" s="1"/>
  <c r="F17263" i="13" s="1"/>
  <c r="F17264" i="13" s="1"/>
  <c r="F17265" i="13" s="1"/>
  <c r="F17266" i="13" s="1"/>
  <c r="F17267" i="13" s="1"/>
  <c r="F17268" i="13" s="1"/>
  <c r="F17269" i="13" s="1"/>
  <c r="F17270" i="13" s="1"/>
  <c r="F17271" i="13" s="1"/>
  <c r="F17272" i="13" s="1"/>
  <c r="F17273" i="13" s="1"/>
  <c r="F17274" i="13" s="1"/>
  <c r="F17275" i="13" s="1"/>
  <c r="F17276" i="13" s="1"/>
  <c r="F17277" i="13" s="1"/>
  <c r="F17278" i="13" s="1"/>
  <c r="F17279" i="13" s="1"/>
  <c r="F17280" i="13" s="1"/>
  <c r="F17281" i="13" s="1"/>
  <c r="F17282" i="13" s="1"/>
  <c r="F17283" i="13" s="1"/>
  <c r="F17284" i="13" s="1"/>
  <c r="F17285" i="13" s="1"/>
  <c r="F17286" i="13" s="1"/>
  <c r="F17287" i="13" s="1"/>
  <c r="F17288" i="13" s="1"/>
  <c r="F17289" i="13" s="1"/>
  <c r="F17290" i="13" s="1"/>
  <c r="F17291" i="13" s="1"/>
  <c r="F17292" i="13" s="1"/>
  <c r="F17293" i="13" s="1"/>
  <c r="F17294" i="13" s="1"/>
  <c r="F17295" i="13" s="1"/>
  <c r="F17296" i="13" s="1"/>
  <c r="F17297" i="13" s="1"/>
  <c r="F17298" i="13" s="1"/>
  <c r="F17299" i="13" s="1"/>
  <c r="F17300" i="13" s="1"/>
  <c r="F17301" i="13" s="1"/>
  <c r="F17302" i="13" s="1"/>
  <c r="F17303" i="13" s="1"/>
  <c r="F17304" i="13" s="1"/>
  <c r="F17305" i="13" s="1"/>
  <c r="F17306" i="13" s="1"/>
  <c r="F17307" i="13" s="1"/>
  <c r="F17308" i="13" s="1"/>
  <c r="F17309" i="13" s="1"/>
  <c r="F17310" i="13" s="1"/>
  <c r="F17311" i="13" s="1"/>
  <c r="F17312" i="13" s="1"/>
  <c r="F17313" i="13" s="1"/>
  <c r="F17314" i="13" s="1"/>
  <c r="F17315" i="13" s="1"/>
  <c r="F17316" i="13" s="1"/>
  <c r="F17317" i="13" s="1"/>
  <c r="F17318" i="13" s="1"/>
  <c r="F17319" i="13" s="1"/>
  <c r="F17320" i="13" s="1"/>
  <c r="F17321" i="13" s="1"/>
  <c r="F17322" i="13" s="1"/>
  <c r="F17323" i="13" s="1"/>
  <c r="F17324" i="13" s="1"/>
  <c r="F17325" i="13" s="1"/>
  <c r="F17326" i="13" s="1"/>
  <c r="F17327" i="13" s="1"/>
  <c r="F17328" i="13" s="1"/>
  <c r="F17329" i="13" s="1"/>
  <c r="F17330" i="13" s="1"/>
  <c r="F17331" i="13" s="1"/>
  <c r="F17332" i="13" s="1"/>
  <c r="F17333" i="13" s="1"/>
  <c r="F17334" i="13" s="1"/>
  <c r="F17335" i="13" s="1"/>
  <c r="F17336" i="13" s="1"/>
  <c r="F17337" i="13" s="1"/>
  <c r="F17338" i="13" s="1"/>
  <c r="F17339" i="13" s="1"/>
  <c r="F17340" i="13" s="1"/>
  <c r="F17341" i="13" s="1"/>
  <c r="F17342" i="13" s="1"/>
  <c r="F17343" i="13" s="1"/>
  <c r="F17344" i="13" s="1"/>
  <c r="F17345" i="13" s="1"/>
  <c r="F17346" i="13" s="1"/>
  <c r="F17347" i="13" s="1"/>
  <c r="F17348" i="13" s="1"/>
  <c r="F17349" i="13" s="1"/>
  <c r="F17350" i="13" s="1"/>
  <c r="F17351" i="13" s="1"/>
  <c r="F17352" i="13" s="1"/>
  <c r="F17353" i="13" s="1"/>
  <c r="F17354" i="13" s="1"/>
  <c r="F17355" i="13" s="1"/>
  <c r="F17356" i="13" s="1"/>
  <c r="F17357" i="13" s="1"/>
  <c r="F17358" i="13" s="1"/>
  <c r="F17359" i="13" s="1"/>
  <c r="F17360" i="13" s="1"/>
  <c r="F17361" i="13" s="1"/>
  <c r="F17362" i="13" s="1"/>
  <c r="F17363" i="13" s="1"/>
  <c r="F17364" i="13" s="1"/>
  <c r="F17365" i="13" s="1"/>
  <c r="F17366" i="13" s="1"/>
  <c r="F17367" i="13" s="1"/>
  <c r="F17368" i="13" s="1"/>
  <c r="F17369" i="13" s="1"/>
  <c r="F17370" i="13" s="1"/>
  <c r="F17371" i="13" s="1"/>
  <c r="F17372" i="13" s="1"/>
  <c r="F17373" i="13" s="1"/>
  <c r="F17374" i="13" s="1"/>
  <c r="F17375" i="13" s="1"/>
  <c r="F17376" i="13" s="1"/>
  <c r="F17377" i="13" s="1"/>
  <c r="F17378" i="13" s="1"/>
  <c r="F17379" i="13" s="1"/>
  <c r="F17380" i="13" s="1"/>
  <c r="F17381" i="13" s="1"/>
  <c r="F17382" i="13" s="1"/>
  <c r="F17383" i="13" s="1"/>
  <c r="F17384" i="13" s="1"/>
  <c r="F17385" i="13" s="1"/>
  <c r="F17386" i="13" s="1"/>
  <c r="F17387" i="13" s="1"/>
  <c r="F17388" i="13" s="1"/>
  <c r="F17389" i="13" s="1"/>
  <c r="F17390" i="13" s="1"/>
  <c r="F17391" i="13" s="1"/>
  <c r="F17392" i="13" s="1"/>
  <c r="F17393" i="13" s="1"/>
  <c r="F17394" i="13" s="1"/>
  <c r="F17395" i="13" s="1"/>
  <c r="F17396" i="13" s="1"/>
  <c r="F17397" i="13" s="1"/>
  <c r="F17398" i="13" s="1"/>
  <c r="F17399" i="13" s="1"/>
  <c r="F17400" i="13" s="1"/>
  <c r="F17401" i="13" s="1"/>
  <c r="F17402" i="13" s="1"/>
  <c r="F17403" i="13" s="1"/>
  <c r="F17404" i="13" s="1"/>
  <c r="F17405" i="13" s="1"/>
  <c r="F17406" i="13" s="1"/>
  <c r="F17407" i="13" s="1"/>
  <c r="F17408" i="13" s="1"/>
  <c r="F17409" i="13" s="1"/>
  <c r="F17410" i="13" s="1"/>
  <c r="F17411" i="13" s="1"/>
  <c r="F17412" i="13" s="1"/>
  <c r="F17413" i="13" s="1"/>
  <c r="F17414" i="13" s="1"/>
  <c r="F17415" i="13" s="1"/>
  <c r="F17416" i="13" s="1"/>
  <c r="F17417" i="13" s="1"/>
  <c r="F17418" i="13" s="1"/>
  <c r="F17419" i="13" s="1"/>
  <c r="F17420" i="13" s="1"/>
  <c r="F17421" i="13" s="1"/>
  <c r="F17422" i="13" s="1"/>
  <c r="F17423" i="13" s="1"/>
  <c r="F17424" i="13" s="1"/>
  <c r="F17425" i="13" s="1"/>
  <c r="F17426" i="13" s="1"/>
  <c r="F17427" i="13" s="1"/>
  <c r="F17428" i="13" s="1"/>
  <c r="F17429" i="13" s="1"/>
  <c r="F17430" i="13" s="1"/>
  <c r="F17431" i="13" s="1"/>
  <c r="F17432" i="13" s="1"/>
  <c r="F17433" i="13" s="1"/>
  <c r="F17434" i="13" s="1"/>
  <c r="F17435" i="13" s="1"/>
  <c r="F17436" i="13" s="1"/>
  <c r="F17437" i="13" s="1"/>
  <c r="F17438" i="13" s="1"/>
  <c r="F17439" i="13" s="1"/>
  <c r="F17440" i="13" s="1"/>
  <c r="F17441" i="13" s="1"/>
  <c r="F17442" i="13" s="1"/>
  <c r="F17443" i="13" s="1"/>
  <c r="F17444" i="13" s="1"/>
  <c r="F17445" i="13" s="1"/>
  <c r="F17446" i="13" s="1"/>
  <c r="F17447" i="13" s="1"/>
  <c r="F17448" i="13" s="1"/>
  <c r="F17449" i="13" s="1"/>
  <c r="F17450" i="13" s="1"/>
  <c r="F17451" i="13" s="1"/>
  <c r="F17452" i="13" s="1"/>
  <c r="F17453" i="13" s="1"/>
  <c r="F17454" i="13" s="1"/>
  <c r="F17455" i="13" s="1"/>
  <c r="F17456" i="13" s="1"/>
  <c r="F17457" i="13" s="1"/>
  <c r="F17458" i="13" s="1"/>
  <c r="F17459" i="13" s="1"/>
  <c r="F17460" i="13" s="1"/>
  <c r="F17461" i="13" s="1"/>
  <c r="F17462" i="13" s="1"/>
  <c r="F17463" i="13" s="1"/>
  <c r="F17464" i="13" s="1"/>
  <c r="F17465" i="13" s="1"/>
  <c r="F17466" i="13" s="1"/>
  <c r="F17467" i="13" s="1"/>
  <c r="F17468" i="13" s="1"/>
  <c r="F17469" i="13" s="1"/>
  <c r="F17470" i="13" s="1"/>
  <c r="F17471" i="13" s="1"/>
  <c r="F17472" i="13" s="1"/>
  <c r="F17473" i="13" s="1"/>
  <c r="F17474" i="13" s="1"/>
  <c r="F17475" i="13" s="1"/>
  <c r="F17476" i="13" s="1"/>
  <c r="F17477" i="13" s="1"/>
  <c r="F17478" i="13" s="1"/>
  <c r="F17479" i="13" s="1"/>
  <c r="F17480" i="13" s="1"/>
  <c r="F17481" i="13" s="1"/>
  <c r="F17482" i="13" s="1"/>
  <c r="F17483" i="13" s="1"/>
  <c r="F17484" i="13" s="1"/>
  <c r="F17485" i="13" s="1"/>
  <c r="F17486" i="13" s="1"/>
  <c r="F17487" i="13" s="1"/>
  <c r="F17488" i="13" s="1"/>
  <c r="F17489" i="13" s="1"/>
  <c r="F17490" i="13" s="1"/>
  <c r="F17491" i="13" s="1"/>
  <c r="F17492" i="13" s="1"/>
  <c r="F17493" i="13" s="1"/>
  <c r="F17494" i="13" s="1"/>
  <c r="F17495" i="13" s="1"/>
  <c r="F17496" i="13" s="1"/>
  <c r="F17497" i="13" s="1"/>
  <c r="F17498" i="13" s="1"/>
  <c r="F17499" i="13" s="1"/>
  <c r="F17500" i="13" s="1"/>
  <c r="F17501" i="13" s="1"/>
  <c r="F17502" i="13" s="1"/>
  <c r="F17503" i="13" s="1"/>
  <c r="F17504" i="13" s="1"/>
  <c r="F17505" i="13" s="1"/>
  <c r="F17506" i="13" s="1"/>
  <c r="F17507" i="13" s="1"/>
  <c r="F17508" i="13" s="1"/>
  <c r="F17509" i="13" s="1"/>
  <c r="F17510" i="13" s="1"/>
  <c r="F17511" i="13" s="1"/>
  <c r="F17512" i="13" s="1"/>
  <c r="F17513" i="13" s="1"/>
  <c r="F17514" i="13" s="1"/>
  <c r="F17515" i="13" s="1"/>
  <c r="F17516" i="13" s="1"/>
  <c r="F17517" i="13" s="1"/>
  <c r="F17518" i="13" s="1"/>
  <c r="F17519" i="13" s="1"/>
  <c r="F17520" i="13" s="1"/>
  <c r="F17521" i="13" s="1"/>
  <c r="F17522" i="13" s="1"/>
  <c r="F17523" i="13" s="1"/>
  <c r="F17524" i="13" s="1"/>
  <c r="F17525" i="13" s="1"/>
  <c r="F17526" i="13" s="1"/>
  <c r="F17527" i="13" s="1"/>
  <c r="F17528" i="13" s="1"/>
  <c r="F17529" i="13" s="1"/>
  <c r="F17530" i="13" s="1"/>
  <c r="F17531" i="13" s="1"/>
  <c r="F17532" i="13" s="1"/>
  <c r="F17533" i="13" s="1"/>
  <c r="F17534" i="13" s="1"/>
  <c r="F17535" i="13" s="1"/>
  <c r="F17536" i="13" s="1"/>
  <c r="F17537" i="13" s="1"/>
  <c r="F17538" i="13" s="1"/>
  <c r="F17539" i="13" s="1"/>
  <c r="F17540" i="13" s="1"/>
  <c r="F17541" i="13" s="1"/>
  <c r="F17542" i="13" s="1"/>
  <c r="F17543" i="13" s="1"/>
  <c r="F17544" i="13" s="1"/>
  <c r="F17545" i="13" s="1"/>
  <c r="F17546" i="13" s="1"/>
  <c r="F17547" i="13" s="1"/>
  <c r="F17548" i="13" s="1"/>
  <c r="F17549" i="13" s="1"/>
  <c r="F17550" i="13" s="1"/>
  <c r="F17551" i="13" s="1"/>
  <c r="F17552" i="13" s="1"/>
  <c r="F17553" i="13" s="1"/>
  <c r="F17554" i="13" s="1"/>
  <c r="F17555" i="13" s="1"/>
  <c r="F17556" i="13" s="1"/>
  <c r="F17557" i="13" s="1"/>
  <c r="F17558" i="13" s="1"/>
  <c r="F17559" i="13" s="1"/>
  <c r="F17560" i="13" s="1"/>
  <c r="F17561" i="13" s="1"/>
  <c r="F17562" i="13" s="1"/>
  <c r="F17563" i="13" s="1"/>
  <c r="F17564" i="13" s="1"/>
  <c r="F17565" i="13" s="1"/>
  <c r="F17566" i="13" s="1"/>
  <c r="F17567" i="13" s="1"/>
  <c r="F17568" i="13" s="1"/>
  <c r="F17569" i="13" s="1"/>
  <c r="F17570" i="13" s="1"/>
  <c r="F17571" i="13" s="1"/>
  <c r="F17572" i="13" s="1"/>
  <c r="F17573" i="13" s="1"/>
  <c r="F17574" i="13" s="1"/>
  <c r="F17575" i="13" s="1"/>
  <c r="F17576" i="13" s="1"/>
  <c r="F17577" i="13" s="1"/>
  <c r="F17578" i="13" s="1"/>
  <c r="F17579" i="13" s="1"/>
  <c r="F17580" i="13" s="1"/>
  <c r="F17581" i="13" s="1"/>
  <c r="F17582" i="13" s="1"/>
  <c r="F17583" i="13" s="1"/>
  <c r="F17584" i="13" s="1"/>
  <c r="F17585" i="13" s="1"/>
  <c r="F17586" i="13" s="1"/>
  <c r="F17587" i="13" s="1"/>
  <c r="F17588" i="13" s="1"/>
  <c r="F17589" i="13" s="1"/>
  <c r="F17590" i="13" s="1"/>
  <c r="F17591" i="13" s="1"/>
  <c r="F17592" i="13" s="1"/>
  <c r="F17593" i="13" s="1"/>
  <c r="F17594" i="13" s="1"/>
  <c r="F17595" i="13" s="1"/>
  <c r="F17596" i="13" s="1"/>
  <c r="F17597" i="13" s="1"/>
  <c r="F17598" i="13" s="1"/>
  <c r="F17599" i="13" s="1"/>
  <c r="F17600" i="13" s="1"/>
  <c r="F17601" i="13" s="1"/>
  <c r="F17602" i="13" s="1"/>
  <c r="F17603" i="13" s="1"/>
  <c r="F17604" i="13" s="1"/>
  <c r="F17605" i="13" s="1"/>
  <c r="F17606" i="13" s="1"/>
  <c r="F17607" i="13" s="1"/>
  <c r="F17608" i="13" s="1"/>
  <c r="F17609" i="13" s="1"/>
  <c r="F17610" i="13" s="1"/>
  <c r="F17611" i="13" s="1"/>
  <c r="F17612" i="13" s="1"/>
  <c r="F17613" i="13" s="1"/>
  <c r="F17614" i="13" s="1"/>
  <c r="F17615" i="13" s="1"/>
  <c r="F17616" i="13" s="1"/>
  <c r="F17617" i="13" s="1"/>
  <c r="F17618" i="13" s="1"/>
  <c r="F17619" i="13" s="1"/>
  <c r="F17620" i="13" s="1"/>
  <c r="F17621" i="13" s="1"/>
  <c r="F17622" i="13" s="1"/>
  <c r="F17623" i="13" s="1"/>
  <c r="F17624" i="13" s="1"/>
  <c r="F17625" i="13" s="1"/>
  <c r="F17626" i="13" s="1"/>
  <c r="F17627" i="13" s="1"/>
  <c r="F17628" i="13" s="1"/>
  <c r="F17629" i="13" s="1"/>
  <c r="F17630" i="13" s="1"/>
  <c r="F17631" i="13" s="1"/>
  <c r="F17632" i="13" s="1"/>
  <c r="F17633" i="13" s="1"/>
  <c r="F17634" i="13" s="1"/>
  <c r="F17635" i="13" s="1"/>
  <c r="F17636" i="13" s="1"/>
  <c r="F17637" i="13" s="1"/>
  <c r="F17638" i="13" s="1"/>
  <c r="F17639" i="13" s="1"/>
  <c r="F17640" i="13" s="1"/>
  <c r="F17641" i="13" s="1"/>
  <c r="F17642" i="13" s="1"/>
  <c r="F17643" i="13" s="1"/>
  <c r="F17644" i="13" s="1"/>
  <c r="F17645" i="13" s="1"/>
  <c r="F17646" i="13" s="1"/>
  <c r="F17647" i="13" s="1"/>
  <c r="F17648" i="13" s="1"/>
  <c r="F17649" i="13" s="1"/>
  <c r="F17650" i="13" s="1"/>
  <c r="F17651" i="13" s="1"/>
  <c r="F17652" i="13" s="1"/>
  <c r="F17653" i="13" s="1"/>
  <c r="F17654" i="13" s="1"/>
  <c r="F17655" i="13" s="1"/>
  <c r="F17656" i="13" s="1"/>
  <c r="F17657" i="13" s="1"/>
  <c r="F17658" i="13" s="1"/>
  <c r="F17659" i="13" s="1"/>
  <c r="F17660" i="13" s="1"/>
  <c r="F17661" i="13" s="1"/>
  <c r="F17662" i="13" s="1"/>
  <c r="F17663" i="13" s="1"/>
  <c r="F17664" i="13" s="1"/>
  <c r="F17665" i="13" s="1"/>
  <c r="F17666" i="13" s="1"/>
  <c r="F17667" i="13" s="1"/>
  <c r="F17668" i="13" s="1"/>
  <c r="F17669" i="13" s="1"/>
  <c r="F17670" i="13" s="1"/>
  <c r="F17671" i="13" s="1"/>
  <c r="F17672" i="13" s="1"/>
  <c r="F17673" i="13" s="1"/>
  <c r="F17674" i="13" s="1"/>
  <c r="F17675" i="13" s="1"/>
  <c r="F17676" i="13" s="1"/>
  <c r="F17677" i="13" s="1"/>
  <c r="F17678" i="13" s="1"/>
  <c r="F17679" i="13" s="1"/>
  <c r="F17680" i="13" s="1"/>
  <c r="F17681" i="13" s="1"/>
  <c r="F17682" i="13" s="1"/>
  <c r="F17683" i="13" s="1"/>
  <c r="F17684" i="13" s="1"/>
  <c r="F17685" i="13" s="1"/>
  <c r="F17686" i="13" s="1"/>
  <c r="F17687" i="13" s="1"/>
  <c r="F17688" i="13" s="1"/>
  <c r="F17689" i="13" s="1"/>
  <c r="F17690" i="13" s="1"/>
  <c r="F17691" i="13" s="1"/>
  <c r="F17692" i="13" s="1"/>
  <c r="F17693" i="13" s="1"/>
  <c r="F17694" i="13" s="1"/>
  <c r="F17695" i="13" s="1"/>
  <c r="F17696" i="13" s="1"/>
  <c r="F17697" i="13" s="1"/>
  <c r="F17698" i="13" s="1"/>
  <c r="F17699" i="13" s="1"/>
  <c r="F17700" i="13" s="1"/>
  <c r="F17701" i="13" s="1"/>
  <c r="F17702" i="13" s="1"/>
  <c r="F17703" i="13" s="1"/>
  <c r="F17704" i="13" s="1"/>
  <c r="F17705" i="13" s="1"/>
  <c r="F17706" i="13" s="1"/>
  <c r="F17707" i="13" s="1"/>
  <c r="F17708" i="13" s="1"/>
  <c r="F17709" i="13" s="1"/>
  <c r="F17710" i="13" s="1"/>
  <c r="F17711" i="13" s="1"/>
  <c r="F17712" i="13" s="1"/>
  <c r="F17713" i="13" s="1"/>
  <c r="F17714" i="13" s="1"/>
  <c r="F17715" i="13" s="1"/>
  <c r="F17716" i="13" s="1"/>
  <c r="F17717" i="13" s="1"/>
  <c r="F17718" i="13" s="1"/>
  <c r="F17719" i="13" s="1"/>
  <c r="F17720" i="13" s="1"/>
  <c r="F17721" i="13" s="1"/>
  <c r="F17722" i="13" s="1"/>
  <c r="F17723" i="13" s="1"/>
  <c r="F17724" i="13" s="1"/>
  <c r="F17725" i="13" s="1"/>
  <c r="F17726" i="13" s="1"/>
  <c r="F17727" i="13" s="1"/>
  <c r="F17728" i="13" s="1"/>
  <c r="F17729" i="13" s="1"/>
  <c r="F17730" i="13" s="1"/>
  <c r="F17731" i="13" s="1"/>
  <c r="F17732" i="13" s="1"/>
  <c r="F17733" i="13" s="1"/>
  <c r="F17734" i="13" s="1"/>
  <c r="F17735" i="13" s="1"/>
  <c r="F17736" i="13" s="1"/>
  <c r="F17737" i="13" s="1"/>
  <c r="F17738" i="13" s="1"/>
  <c r="F17739" i="13" s="1"/>
  <c r="F17740" i="13" s="1"/>
  <c r="F17741" i="13" s="1"/>
  <c r="F17742" i="13" s="1"/>
  <c r="F17743" i="13" s="1"/>
  <c r="F17744" i="13" s="1"/>
  <c r="F17745" i="13" s="1"/>
  <c r="F17746" i="13" s="1"/>
  <c r="F17747" i="13" s="1"/>
  <c r="F17748" i="13" s="1"/>
  <c r="F17749" i="13" s="1"/>
  <c r="F17750" i="13" s="1"/>
  <c r="F17751" i="13" s="1"/>
  <c r="F17752" i="13" s="1"/>
  <c r="F17753" i="13" s="1"/>
  <c r="F17754" i="13" s="1"/>
  <c r="F17755" i="13" s="1"/>
  <c r="F17756" i="13" s="1"/>
  <c r="F17757" i="13" s="1"/>
  <c r="F17758" i="13" s="1"/>
  <c r="F17759" i="13" s="1"/>
  <c r="F17760" i="13" s="1"/>
  <c r="F17761" i="13" s="1"/>
  <c r="F17762" i="13" s="1"/>
  <c r="F17763" i="13" s="1"/>
  <c r="F17764" i="13" s="1"/>
  <c r="F17765" i="13" s="1"/>
  <c r="F17766" i="13" s="1"/>
  <c r="F17767" i="13" s="1"/>
  <c r="F17768" i="13" s="1"/>
  <c r="F17769" i="13" s="1"/>
  <c r="F17770" i="13" s="1"/>
  <c r="F17771" i="13" s="1"/>
  <c r="F17772" i="13" s="1"/>
  <c r="F17773" i="13" s="1"/>
  <c r="F17774" i="13" s="1"/>
  <c r="F17775" i="13" s="1"/>
  <c r="F17776" i="13" s="1"/>
  <c r="F17777" i="13" s="1"/>
  <c r="F17778" i="13" s="1"/>
  <c r="F17779" i="13" s="1"/>
  <c r="F17780" i="13" s="1"/>
  <c r="F17781" i="13" s="1"/>
  <c r="F17782" i="13" s="1"/>
  <c r="F17783" i="13" s="1"/>
  <c r="F17784" i="13" s="1"/>
  <c r="F17785" i="13" s="1"/>
  <c r="F17786" i="13" s="1"/>
  <c r="F17787" i="13" s="1"/>
  <c r="F17788" i="13" s="1"/>
  <c r="F17789" i="13" s="1"/>
  <c r="F17790" i="13" s="1"/>
  <c r="F17791" i="13" s="1"/>
  <c r="F17792" i="13" s="1"/>
  <c r="F17793" i="13" s="1"/>
  <c r="F17794" i="13" s="1"/>
  <c r="F17795" i="13" s="1"/>
  <c r="F17796" i="13" s="1"/>
  <c r="F17797" i="13" s="1"/>
  <c r="F17798" i="13" s="1"/>
  <c r="F17799" i="13" s="1"/>
  <c r="F17800" i="13" s="1"/>
  <c r="F17801" i="13" s="1"/>
  <c r="F17802" i="13" s="1"/>
  <c r="F17803" i="13" s="1"/>
  <c r="F17804" i="13" s="1"/>
  <c r="F17805" i="13" s="1"/>
  <c r="F17806" i="13" s="1"/>
  <c r="F17807" i="13" s="1"/>
  <c r="F17808" i="13" s="1"/>
  <c r="F17809" i="13" s="1"/>
  <c r="F17810" i="13" s="1"/>
  <c r="F17811" i="13" s="1"/>
  <c r="F17812" i="13" s="1"/>
  <c r="F17813" i="13" s="1"/>
  <c r="F17814" i="13" s="1"/>
  <c r="F17815" i="13" s="1"/>
  <c r="F17816" i="13" s="1"/>
  <c r="F17817" i="13" s="1"/>
  <c r="F17818" i="13" s="1"/>
  <c r="F17819" i="13" s="1"/>
  <c r="F17820" i="13" s="1"/>
  <c r="F17821" i="13" s="1"/>
  <c r="F17822" i="13" s="1"/>
  <c r="F17823" i="13" s="1"/>
  <c r="F17824" i="13" s="1"/>
  <c r="F17825" i="13" s="1"/>
  <c r="F17826" i="13" s="1"/>
  <c r="F17827" i="13" s="1"/>
  <c r="F17828" i="13" s="1"/>
  <c r="F17829" i="13" s="1"/>
  <c r="F17830" i="13" s="1"/>
  <c r="F17831" i="13" s="1"/>
  <c r="F17832" i="13" s="1"/>
  <c r="F17833" i="13" s="1"/>
  <c r="F17834" i="13" s="1"/>
  <c r="F17835" i="13" s="1"/>
  <c r="F17836" i="13" s="1"/>
  <c r="F17837" i="13" s="1"/>
  <c r="F17838" i="13" s="1"/>
  <c r="F17839" i="13" s="1"/>
  <c r="F17840" i="13" s="1"/>
  <c r="F17841" i="13" s="1"/>
  <c r="F17842" i="13" s="1"/>
  <c r="F17843" i="13" s="1"/>
  <c r="F17844" i="13" s="1"/>
  <c r="F17845" i="13" s="1"/>
  <c r="F17846" i="13" s="1"/>
  <c r="F17847" i="13" s="1"/>
  <c r="F17848" i="13" s="1"/>
  <c r="F17849" i="13" s="1"/>
  <c r="F17850" i="13" s="1"/>
  <c r="F17851" i="13" s="1"/>
  <c r="F17852" i="13" s="1"/>
  <c r="F17853" i="13" s="1"/>
  <c r="F17854" i="13" s="1"/>
  <c r="F17855" i="13" s="1"/>
  <c r="F17856" i="13" s="1"/>
  <c r="F17857" i="13" s="1"/>
  <c r="F17858" i="13" s="1"/>
  <c r="F17859" i="13" s="1"/>
  <c r="F17860" i="13" s="1"/>
  <c r="F17861" i="13" s="1"/>
  <c r="F17862" i="13" s="1"/>
  <c r="F17863" i="13" s="1"/>
  <c r="F17864" i="13" s="1"/>
  <c r="F17865" i="13" s="1"/>
  <c r="F17866" i="13" s="1"/>
  <c r="F17867" i="13" s="1"/>
  <c r="F17868" i="13" s="1"/>
  <c r="F17869" i="13" s="1"/>
  <c r="F17870" i="13" s="1"/>
  <c r="F17871" i="13" s="1"/>
  <c r="F17872" i="13" s="1"/>
  <c r="F17873" i="13" s="1"/>
  <c r="F17874" i="13" s="1"/>
  <c r="F17875" i="13" s="1"/>
  <c r="F17876" i="13" s="1"/>
  <c r="F17877" i="13" s="1"/>
  <c r="F17878" i="13" s="1"/>
  <c r="F17879" i="13" s="1"/>
  <c r="F17880" i="13" s="1"/>
  <c r="F17881" i="13" s="1"/>
  <c r="F17882" i="13" s="1"/>
  <c r="F17883" i="13" s="1"/>
  <c r="F17884" i="13" s="1"/>
  <c r="F17885" i="13" s="1"/>
  <c r="F17886" i="13" s="1"/>
  <c r="F17887" i="13" s="1"/>
  <c r="F17888" i="13" s="1"/>
  <c r="F17889" i="13" s="1"/>
  <c r="F17890" i="13" s="1"/>
  <c r="F17891" i="13" s="1"/>
  <c r="F17892" i="13" s="1"/>
  <c r="F17893" i="13" s="1"/>
  <c r="F17894" i="13" s="1"/>
  <c r="F17895" i="13" s="1"/>
  <c r="F17896" i="13" s="1"/>
  <c r="F17897" i="13" s="1"/>
  <c r="F17898" i="13" s="1"/>
  <c r="F17899" i="13" s="1"/>
  <c r="F17900" i="13" s="1"/>
  <c r="F17901" i="13" s="1"/>
  <c r="F17902" i="13" s="1"/>
  <c r="F17903" i="13" s="1"/>
  <c r="F17904" i="13" s="1"/>
  <c r="F17905" i="13" s="1"/>
  <c r="F17906" i="13" s="1"/>
  <c r="F17907" i="13" s="1"/>
  <c r="F17908" i="13" s="1"/>
  <c r="F17909" i="13" s="1"/>
  <c r="F17910" i="13" s="1"/>
  <c r="F17911" i="13" s="1"/>
  <c r="F17912" i="13" s="1"/>
  <c r="F17913" i="13" s="1"/>
  <c r="F17914" i="13" s="1"/>
  <c r="F17915" i="13" s="1"/>
  <c r="F17916" i="13" s="1"/>
  <c r="F17917" i="13" s="1"/>
  <c r="F17918" i="13" s="1"/>
  <c r="F17919" i="13" s="1"/>
  <c r="F17920" i="13" s="1"/>
  <c r="F17921" i="13" s="1"/>
  <c r="F17922" i="13" s="1"/>
  <c r="F17923" i="13" s="1"/>
  <c r="F17924" i="13" s="1"/>
  <c r="F17925" i="13" s="1"/>
  <c r="F17926" i="13" s="1"/>
  <c r="F17927" i="13" s="1"/>
  <c r="F17928" i="13" s="1"/>
  <c r="F17929" i="13" s="1"/>
  <c r="F17930" i="13" s="1"/>
  <c r="F17931" i="13" s="1"/>
  <c r="F17932" i="13" s="1"/>
  <c r="F17933" i="13" s="1"/>
  <c r="F17934" i="13" s="1"/>
  <c r="F17935" i="13" s="1"/>
  <c r="F17936" i="13" s="1"/>
  <c r="F17937" i="13" s="1"/>
  <c r="F17938" i="13" s="1"/>
  <c r="F17939" i="13" s="1"/>
  <c r="F17940" i="13" s="1"/>
  <c r="F17941" i="13" s="1"/>
  <c r="F17942" i="13" s="1"/>
  <c r="F17943" i="13" s="1"/>
  <c r="F17944" i="13" s="1"/>
  <c r="F17945" i="13" s="1"/>
  <c r="F17946" i="13" s="1"/>
  <c r="F17947" i="13" s="1"/>
  <c r="F17948" i="13" s="1"/>
  <c r="F17949" i="13" s="1"/>
  <c r="F17950" i="13" s="1"/>
  <c r="F17951" i="13" s="1"/>
  <c r="F17952" i="13" s="1"/>
  <c r="F17953" i="13" s="1"/>
  <c r="F17954" i="13" s="1"/>
  <c r="F17955" i="13" s="1"/>
  <c r="F17956" i="13" s="1"/>
  <c r="F17957" i="13" s="1"/>
  <c r="F17958" i="13" s="1"/>
  <c r="F17959" i="13" s="1"/>
  <c r="F17960" i="13" s="1"/>
  <c r="F17961" i="13" s="1"/>
  <c r="F17962" i="13" s="1"/>
  <c r="F17963" i="13" s="1"/>
  <c r="F17964" i="13" s="1"/>
  <c r="F17965" i="13" s="1"/>
  <c r="F17966" i="13" s="1"/>
  <c r="F17967" i="13" s="1"/>
  <c r="F17968" i="13" s="1"/>
  <c r="F17969" i="13" s="1"/>
  <c r="F17970" i="13" s="1"/>
  <c r="F17971" i="13" s="1"/>
  <c r="F17972" i="13" s="1"/>
  <c r="F17973" i="13" s="1"/>
  <c r="F17974" i="13" s="1"/>
  <c r="F17975" i="13" s="1"/>
  <c r="F17976" i="13" s="1"/>
  <c r="F17977" i="13" s="1"/>
  <c r="F17978" i="13" s="1"/>
  <c r="F17979" i="13" s="1"/>
  <c r="F17980" i="13" s="1"/>
  <c r="F17981" i="13" s="1"/>
  <c r="F17982" i="13" s="1"/>
  <c r="F17983" i="13" s="1"/>
  <c r="F17984" i="13" s="1"/>
  <c r="F17985" i="13" s="1"/>
  <c r="F17986" i="13" s="1"/>
  <c r="F17987" i="13" s="1"/>
  <c r="F17988" i="13" s="1"/>
  <c r="F17989" i="13" s="1"/>
  <c r="F17990" i="13" s="1"/>
  <c r="F17991" i="13" s="1"/>
  <c r="F17992" i="13" s="1"/>
  <c r="F17993" i="13" s="1"/>
  <c r="F17994" i="13" s="1"/>
  <c r="F17995" i="13" s="1"/>
  <c r="F17996" i="13" s="1"/>
  <c r="F17997" i="13" s="1"/>
  <c r="F17998" i="13" s="1"/>
  <c r="F17999" i="13" s="1"/>
  <c r="F18000" i="13" s="1"/>
  <c r="F18001" i="13" s="1"/>
  <c r="F18002" i="13" s="1"/>
  <c r="F18003" i="13" s="1"/>
  <c r="F18004" i="13" s="1"/>
  <c r="F18005" i="13" s="1"/>
  <c r="F18006" i="13" s="1"/>
  <c r="F18007" i="13" s="1"/>
  <c r="F18008" i="13" s="1"/>
  <c r="F18009" i="13" s="1"/>
  <c r="F18010" i="13" s="1"/>
  <c r="F18011" i="13" s="1"/>
  <c r="F18012" i="13" s="1"/>
  <c r="F18013" i="13" s="1"/>
  <c r="F18014" i="13" s="1"/>
  <c r="F18015" i="13" s="1"/>
  <c r="F18016" i="13" s="1"/>
  <c r="F18017" i="13" s="1"/>
  <c r="F18018" i="13" s="1"/>
  <c r="F18019" i="13" s="1"/>
  <c r="F18020" i="13" s="1"/>
  <c r="F18021" i="13" s="1"/>
  <c r="F18022" i="13" s="1"/>
  <c r="F18023" i="13" s="1"/>
  <c r="F18024" i="13" s="1"/>
  <c r="F18025" i="13" s="1"/>
  <c r="F18026" i="13" s="1"/>
  <c r="F18027" i="13" s="1"/>
  <c r="F18028" i="13" s="1"/>
  <c r="F18029" i="13" s="1"/>
  <c r="F18030" i="13" s="1"/>
  <c r="F18031" i="13" s="1"/>
  <c r="F18032" i="13" s="1"/>
  <c r="F18033" i="13" s="1"/>
  <c r="F18034" i="13" s="1"/>
  <c r="F18035" i="13" s="1"/>
  <c r="F18036" i="13" s="1"/>
  <c r="F18037" i="13" s="1"/>
  <c r="F18038" i="13" s="1"/>
  <c r="F18039" i="13" s="1"/>
  <c r="F18040" i="13" s="1"/>
  <c r="F18041" i="13" s="1"/>
  <c r="F18042" i="13" s="1"/>
  <c r="F18043" i="13" s="1"/>
  <c r="F18044" i="13" s="1"/>
  <c r="F18045" i="13" s="1"/>
  <c r="F18046" i="13" s="1"/>
  <c r="F18047" i="13" s="1"/>
  <c r="F18048" i="13" s="1"/>
  <c r="F18049" i="13" s="1"/>
  <c r="F18050" i="13" s="1"/>
  <c r="F18051" i="13" s="1"/>
  <c r="F18052" i="13" s="1"/>
  <c r="F18053" i="13" s="1"/>
  <c r="F18054" i="13" s="1"/>
  <c r="F18055" i="13" s="1"/>
  <c r="F18056" i="13" s="1"/>
  <c r="F18057" i="13" s="1"/>
  <c r="F18058" i="13" s="1"/>
  <c r="F18059" i="13" s="1"/>
  <c r="F18060" i="13" s="1"/>
  <c r="F18061" i="13" s="1"/>
  <c r="F18062" i="13" s="1"/>
  <c r="F18063" i="13" s="1"/>
  <c r="F18064" i="13" s="1"/>
  <c r="F18065" i="13" s="1"/>
  <c r="F18066" i="13" s="1"/>
  <c r="F18067" i="13" s="1"/>
  <c r="F18068" i="13" s="1"/>
  <c r="F18069" i="13" s="1"/>
  <c r="F18070" i="13" s="1"/>
  <c r="F18071" i="13" s="1"/>
  <c r="F18072" i="13" s="1"/>
  <c r="F18073" i="13" s="1"/>
  <c r="F18074" i="13" s="1"/>
  <c r="F18075" i="13" s="1"/>
  <c r="F18076" i="13" s="1"/>
  <c r="F18077" i="13" s="1"/>
  <c r="F18078" i="13" s="1"/>
  <c r="F18079" i="13" s="1"/>
  <c r="F18080" i="13" s="1"/>
  <c r="F18081" i="13" s="1"/>
  <c r="F18082" i="13" s="1"/>
  <c r="F18083" i="13" s="1"/>
  <c r="F18084" i="13" s="1"/>
  <c r="F18085" i="13" s="1"/>
  <c r="F18086" i="13" s="1"/>
  <c r="F18087" i="13" s="1"/>
  <c r="F18088" i="13" s="1"/>
  <c r="F18089" i="13" s="1"/>
  <c r="F18090" i="13" s="1"/>
  <c r="F18091" i="13" s="1"/>
  <c r="F18092" i="13" s="1"/>
  <c r="F18093" i="13" s="1"/>
  <c r="F18094" i="13" s="1"/>
  <c r="F18095" i="13" s="1"/>
  <c r="F18096" i="13" s="1"/>
  <c r="F18097" i="13" s="1"/>
  <c r="F18098" i="13" s="1"/>
  <c r="F18099" i="13" s="1"/>
  <c r="F18100" i="13" s="1"/>
  <c r="F18101" i="13" s="1"/>
  <c r="F18102" i="13" s="1"/>
  <c r="F18103" i="13" s="1"/>
  <c r="F18104" i="13" s="1"/>
  <c r="F18105" i="13" s="1"/>
  <c r="F18106" i="13" s="1"/>
  <c r="F18107" i="13" s="1"/>
  <c r="F18108" i="13" s="1"/>
  <c r="F18109" i="13" s="1"/>
  <c r="F18110" i="13" s="1"/>
  <c r="F18111" i="13" s="1"/>
  <c r="F18112" i="13" s="1"/>
  <c r="F18113" i="13" s="1"/>
  <c r="F18114" i="13" s="1"/>
  <c r="F18115" i="13" s="1"/>
  <c r="F18116" i="13" s="1"/>
  <c r="F18117" i="13" s="1"/>
  <c r="F18118" i="13" s="1"/>
  <c r="F18119" i="13" s="1"/>
  <c r="F18120" i="13" s="1"/>
  <c r="F18121" i="13" s="1"/>
  <c r="F18122" i="13" s="1"/>
  <c r="F18123" i="13" s="1"/>
  <c r="F18124" i="13" s="1"/>
  <c r="F18125" i="13" s="1"/>
  <c r="F18126" i="13" s="1"/>
  <c r="F18127" i="13" s="1"/>
  <c r="F18128" i="13" s="1"/>
  <c r="F18129" i="13" s="1"/>
  <c r="F18130" i="13" s="1"/>
  <c r="F18131" i="13" s="1"/>
  <c r="F18132" i="13" s="1"/>
  <c r="F18133" i="13" s="1"/>
  <c r="F18134" i="13" s="1"/>
  <c r="F18135" i="13" s="1"/>
  <c r="F18136" i="13" s="1"/>
  <c r="F18137" i="13" s="1"/>
  <c r="F18138" i="13" s="1"/>
  <c r="F18139" i="13" s="1"/>
  <c r="F18140" i="13" s="1"/>
  <c r="F18141" i="13" s="1"/>
  <c r="F18142" i="13" s="1"/>
  <c r="F18143" i="13" s="1"/>
  <c r="F18144" i="13" s="1"/>
  <c r="F18145" i="13" s="1"/>
  <c r="F18146" i="13" s="1"/>
  <c r="F18147" i="13" s="1"/>
  <c r="F18148" i="13" s="1"/>
  <c r="F18149" i="13" s="1"/>
  <c r="F18150" i="13" s="1"/>
  <c r="F18151" i="13" s="1"/>
  <c r="F18152" i="13" s="1"/>
  <c r="F18153" i="13" s="1"/>
  <c r="F18154" i="13" s="1"/>
  <c r="F18155" i="13" s="1"/>
  <c r="F18156" i="13" s="1"/>
  <c r="F18157" i="13" s="1"/>
  <c r="F18158" i="13" s="1"/>
  <c r="F18159" i="13" s="1"/>
  <c r="F18160" i="13" s="1"/>
  <c r="F18161" i="13" s="1"/>
  <c r="F18162" i="13" s="1"/>
  <c r="F18163" i="13" s="1"/>
  <c r="F18164" i="13" s="1"/>
  <c r="F18165" i="13" s="1"/>
  <c r="F18166" i="13" s="1"/>
  <c r="F18167" i="13" s="1"/>
  <c r="F18168" i="13" s="1"/>
  <c r="F18169" i="13" s="1"/>
  <c r="F18170" i="13" s="1"/>
  <c r="F18171" i="13" s="1"/>
  <c r="F18172" i="13" s="1"/>
  <c r="F18173" i="13" s="1"/>
  <c r="F18174" i="13" s="1"/>
  <c r="F18175" i="13" s="1"/>
  <c r="F18176" i="13" s="1"/>
  <c r="F18177" i="13" s="1"/>
  <c r="F18178" i="13" s="1"/>
  <c r="F18179" i="13" s="1"/>
  <c r="F18180" i="13" s="1"/>
  <c r="F18181" i="13" s="1"/>
  <c r="F18182" i="13" s="1"/>
  <c r="F18183" i="13" s="1"/>
  <c r="F18184" i="13" s="1"/>
  <c r="F18185" i="13" s="1"/>
  <c r="F18186" i="13" s="1"/>
  <c r="F18187" i="13" s="1"/>
  <c r="F18188" i="13" s="1"/>
  <c r="F18189" i="13" s="1"/>
  <c r="F18190" i="13" s="1"/>
  <c r="F18191" i="13" s="1"/>
  <c r="F18192" i="13" s="1"/>
  <c r="F18193" i="13" s="1"/>
  <c r="F18194" i="13" s="1"/>
  <c r="F18195" i="13" s="1"/>
  <c r="F18196" i="13" s="1"/>
  <c r="F18197" i="13" s="1"/>
  <c r="F18198" i="13" s="1"/>
  <c r="F18199" i="13" s="1"/>
  <c r="F18200" i="13" s="1"/>
  <c r="F18201" i="13" s="1"/>
  <c r="F18202" i="13" s="1"/>
  <c r="F18203" i="13" s="1"/>
  <c r="F18204" i="13" s="1"/>
  <c r="F18205" i="13" s="1"/>
  <c r="F18206" i="13" s="1"/>
  <c r="F18207" i="13" s="1"/>
  <c r="F18208" i="13" s="1"/>
  <c r="F18209" i="13" s="1"/>
  <c r="F18210" i="13" s="1"/>
  <c r="F18211" i="13" s="1"/>
  <c r="F18212" i="13" s="1"/>
  <c r="F18213" i="13" s="1"/>
  <c r="F18214" i="13" s="1"/>
  <c r="F18215" i="13" s="1"/>
  <c r="F18216" i="13" s="1"/>
  <c r="F18217" i="13" s="1"/>
  <c r="F18218" i="13" s="1"/>
  <c r="F18219" i="13" s="1"/>
  <c r="F18220" i="13" s="1"/>
  <c r="F18221" i="13" s="1"/>
  <c r="F18222" i="13" s="1"/>
  <c r="F18223" i="13" s="1"/>
  <c r="F18224" i="13" s="1"/>
  <c r="F18225" i="13" s="1"/>
  <c r="F18226" i="13" s="1"/>
  <c r="F18227" i="13" s="1"/>
  <c r="F18228" i="13" s="1"/>
  <c r="F18229" i="13" s="1"/>
  <c r="F18230" i="13" s="1"/>
  <c r="F18231" i="13" s="1"/>
  <c r="F18232" i="13" s="1"/>
  <c r="F18233" i="13" s="1"/>
  <c r="F18234" i="13" s="1"/>
  <c r="F18235" i="13" s="1"/>
  <c r="F18236" i="13" s="1"/>
  <c r="F18237" i="13" s="1"/>
  <c r="F18238" i="13" s="1"/>
  <c r="F18239" i="13" s="1"/>
  <c r="F18240" i="13" s="1"/>
  <c r="F18241" i="13" s="1"/>
  <c r="F18242" i="13" s="1"/>
  <c r="F18243" i="13" s="1"/>
  <c r="F18244" i="13" s="1"/>
  <c r="F18245" i="13" s="1"/>
  <c r="F18246" i="13" s="1"/>
  <c r="F18247" i="13" s="1"/>
  <c r="F18248" i="13" s="1"/>
  <c r="F18249" i="13" s="1"/>
  <c r="F18250" i="13" s="1"/>
  <c r="F18251" i="13" s="1"/>
  <c r="F18252" i="13" s="1"/>
  <c r="F18253" i="13" s="1"/>
  <c r="F18254" i="13" s="1"/>
  <c r="F18255" i="13" s="1"/>
  <c r="F18256" i="13" s="1"/>
  <c r="F18257" i="13" s="1"/>
  <c r="F18258" i="13" s="1"/>
  <c r="F18259" i="13" s="1"/>
  <c r="F18260" i="13" s="1"/>
  <c r="F18261" i="13" s="1"/>
  <c r="F18262" i="13" s="1"/>
  <c r="F18263" i="13" s="1"/>
  <c r="F18264" i="13" s="1"/>
  <c r="F18265" i="13" s="1"/>
  <c r="F18266" i="13" s="1"/>
  <c r="F18267" i="13" s="1"/>
  <c r="F18268" i="13" s="1"/>
  <c r="F18269" i="13" s="1"/>
  <c r="F18270" i="13" s="1"/>
  <c r="F18271" i="13" s="1"/>
  <c r="F18272" i="13" s="1"/>
  <c r="F18273" i="13" s="1"/>
  <c r="F18274" i="13" s="1"/>
  <c r="F18275" i="13" s="1"/>
  <c r="F18276" i="13" s="1"/>
  <c r="F18277" i="13" s="1"/>
  <c r="F18278" i="13" s="1"/>
  <c r="F18279" i="13" s="1"/>
  <c r="F18280" i="13" s="1"/>
  <c r="F18281" i="13" s="1"/>
  <c r="F18282" i="13" s="1"/>
  <c r="F18283" i="13" s="1"/>
  <c r="F18284" i="13" s="1"/>
  <c r="F18285" i="13" s="1"/>
  <c r="F18286" i="13" s="1"/>
  <c r="F18287" i="13" s="1"/>
  <c r="F18288" i="13" s="1"/>
  <c r="F18289" i="13" s="1"/>
  <c r="F18290" i="13" s="1"/>
  <c r="F18291" i="13" s="1"/>
  <c r="F18292" i="13" s="1"/>
  <c r="F18293" i="13" s="1"/>
  <c r="F18294" i="13" s="1"/>
  <c r="F18295" i="13" s="1"/>
  <c r="F18296" i="13" s="1"/>
  <c r="F18297" i="13" s="1"/>
  <c r="F18298" i="13" s="1"/>
  <c r="F18299" i="13" s="1"/>
  <c r="F18300" i="13" s="1"/>
  <c r="F18301" i="13" s="1"/>
  <c r="F18302" i="13" s="1"/>
  <c r="F18303" i="13" s="1"/>
  <c r="F18304" i="13" s="1"/>
  <c r="F18305" i="13" s="1"/>
  <c r="F18306" i="13" s="1"/>
  <c r="F18307" i="13" s="1"/>
  <c r="F18308" i="13" s="1"/>
  <c r="F18309" i="13" s="1"/>
  <c r="F18310" i="13" s="1"/>
  <c r="F18311" i="13" s="1"/>
  <c r="F18312" i="13" s="1"/>
  <c r="F18313" i="13" s="1"/>
  <c r="F18314" i="13" s="1"/>
  <c r="F18315" i="13" s="1"/>
  <c r="F18316" i="13" s="1"/>
  <c r="F18317" i="13" s="1"/>
  <c r="F18318" i="13" s="1"/>
  <c r="F18319" i="13" s="1"/>
  <c r="F18320" i="13" s="1"/>
  <c r="F18321" i="13" s="1"/>
  <c r="F18322" i="13" s="1"/>
  <c r="F18323" i="13" s="1"/>
  <c r="F18324" i="13" s="1"/>
  <c r="F18325" i="13" s="1"/>
  <c r="F18326" i="13" s="1"/>
  <c r="F18327" i="13" s="1"/>
  <c r="F18328" i="13" s="1"/>
  <c r="F18329" i="13" s="1"/>
  <c r="F18330" i="13" s="1"/>
  <c r="F18331" i="13" s="1"/>
  <c r="F18332" i="13" s="1"/>
  <c r="F18333" i="13" s="1"/>
  <c r="F18334" i="13" s="1"/>
  <c r="F18335" i="13" s="1"/>
  <c r="F18336" i="13" s="1"/>
  <c r="F18337" i="13" s="1"/>
  <c r="F18338" i="13" s="1"/>
  <c r="F18339" i="13" s="1"/>
  <c r="F18340" i="13" s="1"/>
  <c r="F18341" i="13" s="1"/>
  <c r="F18342" i="13" s="1"/>
  <c r="F18343" i="13" s="1"/>
  <c r="F18344" i="13" s="1"/>
  <c r="F18345" i="13" s="1"/>
  <c r="F18346" i="13" s="1"/>
  <c r="F18347" i="13" s="1"/>
  <c r="F18348" i="13" s="1"/>
  <c r="F18349" i="13" s="1"/>
  <c r="F18350" i="13" s="1"/>
  <c r="F18351" i="13" s="1"/>
  <c r="F18352" i="13" s="1"/>
  <c r="F18353" i="13" s="1"/>
  <c r="F18354" i="13" s="1"/>
  <c r="F18355" i="13" s="1"/>
  <c r="F18356" i="13" s="1"/>
  <c r="F18357" i="13" s="1"/>
  <c r="F18358" i="13" s="1"/>
  <c r="F18359" i="13" s="1"/>
  <c r="F18360" i="13" s="1"/>
  <c r="F18361" i="13" s="1"/>
  <c r="F18362" i="13" s="1"/>
  <c r="F18363" i="13" s="1"/>
  <c r="F18364" i="13" s="1"/>
  <c r="F18365" i="13" s="1"/>
  <c r="F18366" i="13" s="1"/>
  <c r="F18367" i="13" s="1"/>
  <c r="F18368" i="13" s="1"/>
  <c r="F18369" i="13" s="1"/>
  <c r="F18370" i="13" s="1"/>
  <c r="F18371" i="13" s="1"/>
  <c r="F18372" i="13" s="1"/>
  <c r="F18373" i="13" s="1"/>
  <c r="F18374" i="13" s="1"/>
  <c r="F18375" i="13" s="1"/>
  <c r="F18376" i="13" s="1"/>
  <c r="F18377" i="13" s="1"/>
  <c r="F18378" i="13" s="1"/>
  <c r="F18379" i="13" s="1"/>
  <c r="F18380" i="13" s="1"/>
  <c r="F18381" i="13" s="1"/>
  <c r="F18382" i="13" s="1"/>
  <c r="F18383" i="13" s="1"/>
  <c r="F18384" i="13" s="1"/>
  <c r="F18385" i="13" s="1"/>
  <c r="F18386" i="13" s="1"/>
  <c r="F18387" i="13" s="1"/>
  <c r="F18388" i="13" s="1"/>
  <c r="F18389" i="13" s="1"/>
  <c r="F18390" i="13" s="1"/>
  <c r="F18391" i="13" s="1"/>
  <c r="F18392" i="13" s="1"/>
  <c r="F18393" i="13" s="1"/>
  <c r="F18394" i="13" s="1"/>
  <c r="F18395" i="13" s="1"/>
  <c r="F18396" i="13" s="1"/>
  <c r="F18397" i="13" s="1"/>
  <c r="F18398" i="13" s="1"/>
  <c r="F18399" i="13" s="1"/>
  <c r="F18400" i="13" s="1"/>
  <c r="F18401" i="13" s="1"/>
  <c r="F18402" i="13" s="1"/>
  <c r="F18403" i="13" s="1"/>
  <c r="F18404" i="13" s="1"/>
  <c r="F18405" i="13" s="1"/>
  <c r="F18406" i="13" s="1"/>
  <c r="F18407" i="13" s="1"/>
  <c r="F18408" i="13" s="1"/>
  <c r="F18409" i="13" s="1"/>
  <c r="F18410" i="13" s="1"/>
  <c r="F18411" i="13" s="1"/>
  <c r="F18412" i="13" s="1"/>
  <c r="F18413" i="13" s="1"/>
  <c r="F18414" i="13" s="1"/>
  <c r="F18415" i="13" s="1"/>
  <c r="F18416" i="13" s="1"/>
  <c r="F18417" i="13" s="1"/>
  <c r="F18418" i="13" s="1"/>
  <c r="F18419" i="13" s="1"/>
  <c r="F18420" i="13" s="1"/>
  <c r="F18421" i="13" s="1"/>
  <c r="F18422" i="13" s="1"/>
  <c r="F18423" i="13" s="1"/>
  <c r="F18424" i="13" s="1"/>
  <c r="F18425" i="13" s="1"/>
  <c r="F18426" i="13" s="1"/>
  <c r="F18427" i="13" s="1"/>
  <c r="F18428" i="13" s="1"/>
  <c r="F18429" i="13" s="1"/>
  <c r="F18430" i="13" s="1"/>
  <c r="F18431" i="13" s="1"/>
  <c r="F18432" i="13" s="1"/>
  <c r="F18433" i="13" s="1"/>
  <c r="F18434" i="13" s="1"/>
  <c r="F18435" i="13" s="1"/>
  <c r="F18436" i="13" s="1"/>
  <c r="F18437" i="13" s="1"/>
  <c r="F18438" i="13" s="1"/>
  <c r="F18439" i="13" s="1"/>
  <c r="F18440" i="13" s="1"/>
  <c r="F18441" i="13" s="1"/>
  <c r="F18442" i="13" s="1"/>
  <c r="F18443" i="13" s="1"/>
  <c r="F18444" i="13" s="1"/>
  <c r="F18445" i="13" s="1"/>
  <c r="F18446" i="13" s="1"/>
  <c r="F18447" i="13" s="1"/>
  <c r="F18448" i="13" s="1"/>
  <c r="F18449" i="13" s="1"/>
  <c r="F18450" i="13" s="1"/>
  <c r="F18451" i="13" s="1"/>
  <c r="F18452" i="13" s="1"/>
  <c r="F18453" i="13" s="1"/>
  <c r="F18454" i="13" s="1"/>
  <c r="F18455" i="13" s="1"/>
  <c r="F18456" i="13" s="1"/>
  <c r="F18457" i="13" s="1"/>
  <c r="F18458" i="13" s="1"/>
  <c r="F18459" i="13" s="1"/>
  <c r="F18460" i="13" s="1"/>
  <c r="F18461" i="13" s="1"/>
  <c r="F18462" i="13" s="1"/>
  <c r="F18463" i="13" s="1"/>
  <c r="F18464" i="13" s="1"/>
  <c r="F18465" i="13" s="1"/>
  <c r="F18466" i="13" s="1"/>
  <c r="F18467" i="13" s="1"/>
  <c r="F18468" i="13" s="1"/>
  <c r="F18469" i="13" s="1"/>
  <c r="F18470" i="13" s="1"/>
  <c r="F18471" i="13" s="1"/>
  <c r="F18472" i="13" s="1"/>
  <c r="F18473" i="13" s="1"/>
  <c r="F18474" i="13" s="1"/>
  <c r="F18475" i="13" s="1"/>
  <c r="F18476" i="13" s="1"/>
  <c r="F18477" i="13" s="1"/>
  <c r="F18478" i="13" s="1"/>
  <c r="F18479" i="13" s="1"/>
  <c r="F18480" i="13" s="1"/>
  <c r="F18481" i="13" s="1"/>
  <c r="F18482" i="13" s="1"/>
  <c r="F18483" i="13" s="1"/>
  <c r="F18484" i="13" s="1"/>
  <c r="F18485" i="13" s="1"/>
  <c r="F18486" i="13" s="1"/>
  <c r="F18487" i="13" s="1"/>
  <c r="F18488" i="13" s="1"/>
  <c r="F18489" i="13" s="1"/>
  <c r="F18490" i="13" s="1"/>
  <c r="F18491" i="13" s="1"/>
  <c r="F18492" i="13" s="1"/>
  <c r="F18493" i="13" s="1"/>
  <c r="F18494" i="13" s="1"/>
  <c r="F18495" i="13" s="1"/>
  <c r="F18496" i="13" s="1"/>
  <c r="F18497" i="13" s="1"/>
  <c r="F18498" i="13" s="1"/>
  <c r="F18499" i="13" s="1"/>
  <c r="F18500" i="13" s="1"/>
  <c r="F18501" i="13" s="1"/>
  <c r="F18502" i="13" s="1"/>
  <c r="F18503" i="13" s="1"/>
  <c r="F18504" i="13" s="1"/>
  <c r="F18505" i="13" s="1"/>
  <c r="F18506" i="13" s="1"/>
  <c r="F18507" i="13" s="1"/>
  <c r="F18508" i="13" s="1"/>
  <c r="F18509" i="13" s="1"/>
  <c r="F18510" i="13" s="1"/>
  <c r="F18511" i="13" s="1"/>
  <c r="F18512" i="13" s="1"/>
  <c r="F18513" i="13" s="1"/>
  <c r="F18514" i="13" s="1"/>
  <c r="F18515" i="13" s="1"/>
  <c r="F18516" i="13" s="1"/>
  <c r="F18517" i="13" s="1"/>
  <c r="F18518" i="13" s="1"/>
  <c r="F18519" i="13" s="1"/>
  <c r="F18520" i="13" s="1"/>
  <c r="F18521" i="13" s="1"/>
  <c r="F18522" i="13" s="1"/>
  <c r="F18523" i="13" s="1"/>
  <c r="F18524" i="13" s="1"/>
  <c r="F18525" i="13" s="1"/>
  <c r="F18526" i="13" s="1"/>
  <c r="F18527" i="13" s="1"/>
  <c r="F18528" i="13" s="1"/>
  <c r="F18529" i="13" s="1"/>
  <c r="F18530" i="13" s="1"/>
  <c r="F18531" i="13" s="1"/>
  <c r="F18532" i="13" s="1"/>
  <c r="F18533" i="13" s="1"/>
  <c r="F18534" i="13" s="1"/>
  <c r="F18535" i="13" s="1"/>
  <c r="F18536" i="13" s="1"/>
  <c r="F18537" i="13" s="1"/>
  <c r="F18538" i="13" s="1"/>
  <c r="F18539" i="13" s="1"/>
  <c r="F18540" i="13" s="1"/>
  <c r="F18541" i="13" s="1"/>
  <c r="F18542" i="13" s="1"/>
  <c r="F18543" i="13" s="1"/>
  <c r="F18544" i="13" s="1"/>
  <c r="F18545" i="13" s="1"/>
  <c r="F18546" i="13" s="1"/>
  <c r="F18547" i="13" s="1"/>
  <c r="F18548" i="13" s="1"/>
  <c r="F18549" i="13" s="1"/>
  <c r="F18550" i="13" s="1"/>
  <c r="F18551" i="13" s="1"/>
  <c r="F18552" i="13" s="1"/>
  <c r="F18553" i="13" s="1"/>
  <c r="F18554" i="13" s="1"/>
  <c r="F18555" i="13" s="1"/>
  <c r="F18556" i="13" s="1"/>
  <c r="F18557" i="13" s="1"/>
  <c r="F18558" i="13" s="1"/>
  <c r="F18559" i="13" s="1"/>
  <c r="F18560" i="13" s="1"/>
  <c r="F18561" i="13" s="1"/>
  <c r="F18562" i="13" s="1"/>
  <c r="F18563" i="13" s="1"/>
  <c r="F18564" i="13" s="1"/>
  <c r="F18565" i="13" s="1"/>
  <c r="F18566" i="13" s="1"/>
  <c r="F18567" i="13" s="1"/>
  <c r="F18568" i="13" s="1"/>
  <c r="F18569" i="13" s="1"/>
  <c r="F18570" i="13" s="1"/>
  <c r="F18571" i="13" s="1"/>
  <c r="F18572" i="13" s="1"/>
  <c r="F18573" i="13" s="1"/>
  <c r="F18574" i="13" s="1"/>
  <c r="F18575" i="13" s="1"/>
  <c r="F18576" i="13" s="1"/>
  <c r="F18577" i="13" s="1"/>
  <c r="F18578" i="13" s="1"/>
  <c r="F18579" i="13" s="1"/>
  <c r="F18580" i="13" s="1"/>
  <c r="F18581" i="13" s="1"/>
  <c r="F18582" i="13" s="1"/>
  <c r="F18583" i="13" s="1"/>
  <c r="F18584" i="13" s="1"/>
  <c r="F18585" i="13" s="1"/>
  <c r="F18586" i="13" s="1"/>
  <c r="F18587" i="13" s="1"/>
  <c r="F18588" i="13" s="1"/>
  <c r="F18589" i="13" s="1"/>
  <c r="F18590" i="13" s="1"/>
  <c r="F18591" i="13" s="1"/>
  <c r="F18592" i="13" s="1"/>
  <c r="F18593" i="13" s="1"/>
  <c r="F18594" i="13" s="1"/>
  <c r="F18595" i="13" s="1"/>
  <c r="F18596" i="13" s="1"/>
  <c r="F18597" i="13" s="1"/>
  <c r="F18598" i="13" s="1"/>
  <c r="F18599" i="13" s="1"/>
  <c r="F18600" i="13" s="1"/>
  <c r="F18601" i="13" s="1"/>
  <c r="F18602" i="13" s="1"/>
  <c r="F18603" i="13" s="1"/>
  <c r="F18604" i="13" s="1"/>
  <c r="F18605" i="13" s="1"/>
  <c r="F18606" i="13" s="1"/>
  <c r="F18607" i="13" s="1"/>
  <c r="F18608" i="13" s="1"/>
  <c r="F18609" i="13" s="1"/>
  <c r="F18610" i="13" s="1"/>
  <c r="F18611" i="13" s="1"/>
  <c r="F18612" i="13" s="1"/>
  <c r="F18613" i="13" s="1"/>
  <c r="F18614" i="13" s="1"/>
  <c r="F18615" i="13" s="1"/>
  <c r="F18616" i="13" s="1"/>
  <c r="F18617" i="13" s="1"/>
  <c r="F18618" i="13" s="1"/>
  <c r="F18619" i="13" s="1"/>
  <c r="F18620" i="13" s="1"/>
  <c r="F18621" i="13" s="1"/>
  <c r="F18622" i="13" s="1"/>
  <c r="F18623" i="13" s="1"/>
  <c r="F18624" i="13" s="1"/>
  <c r="F18625" i="13" s="1"/>
  <c r="F18626" i="13" s="1"/>
  <c r="F18627" i="13" s="1"/>
  <c r="F18628" i="13" s="1"/>
  <c r="F18629" i="13" s="1"/>
  <c r="F18630" i="13" s="1"/>
  <c r="F18631" i="13" s="1"/>
  <c r="F18632" i="13" s="1"/>
  <c r="F18633" i="13" s="1"/>
  <c r="F18634" i="13" s="1"/>
  <c r="F18635" i="13" s="1"/>
  <c r="F18636" i="13" s="1"/>
  <c r="F18637" i="13" s="1"/>
  <c r="F18638" i="13" s="1"/>
  <c r="F18639" i="13" s="1"/>
  <c r="F18640" i="13" s="1"/>
  <c r="F18641" i="13" s="1"/>
  <c r="F18642" i="13" s="1"/>
  <c r="F18643" i="13" s="1"/>
  <c r="F18644" i="13" s="1"/>
  <c r="F18645" i="13" s="1"/>
  <c r="F18646" i="13" s="1"/>
  <c r="F18647" i="13" s="1"/>
  <c r="F18648" i="13" s="1"/>
  <c r="F18649" i="13" s="1"/>
  <c r="F18650" i="13" s="1"/>
  <c r="F18651" i="13" s="1"/>
  <c r="F18652" i="13" s="1"/>
  <c r="F18653" i="13" s="1"/>
  <c r="F18654" i="13" s="1"/>
  <c r="F18655" i="13" s="1"/>
  <c r="F18656" i="13" s="1"/>
  <c r="F18657" i="13" s="1"/>
  <c r="F18658" i="13" s="1"/>
  <c r="F18659" i="13" s="1"/>
  <c r="F18660" i="13" s="1"/>
  <c r="F18661" i="13" s="1"/>
  <c r="F18662" i="13" s="1"/>
  <c r="F18663" i="13" s="1"/>
  <c r="F18664" i="13" s="1"/>
  <c r="F18665" i="13" s="1"/>
  <c r="F18666" i="13" s="1"/>
  <c r="F18667" i="13" s="1"/>
  <c r="F18668" i="13" s="1"/>
  <c r="F18669" i="13" s="1"/>
  <c r="F18670" i="13" s="1"/>
  <c r="F18671" i="13" s="1"/>
  <c r="F18672" i="13" s="1"/>
  <c r="F18673" i="13" s="1"/>
  <c r="F18674" i="13" s="1"/>
  <c r="F18675" i="13" s="1"/>
  <c r="F18676" i="13" s="1"/>
  <c r="F18677" i="13" s="1"/>
  <c r="F18678" i="13" s="1"/>
  <c r="F18679" i="13" s="1"/>
  <c r="F18680" i="13" s="1"/>
  <c r="F18681" i="13" s="1"/>
  <c r="F18682" i="13" s="1"/>
  <c r="F18683" i="13" s="1"/>
  <c r="F18684" i="13" s="1"/>
  <c r="F18685" i="13" s="1"/>
  <c r="F18686" i="13" s="1"/>
  <c r="F18687" i="13" s="1"/>
  <c r="F18688" i="13" s="1"/>
  <c r="F18689" i="13" s="1"/>
  <c r="F18690" i="13" s="1"/>
  <c r="F18691" i="13" s="1"/>
  <c r="F18692" i="13" s="1"/>
  <c r="F18693" i="13" s="1"/>
  <c r="F18694" i="13" s="1"/>
  <c r="F18695" i="13" s="1"/>
  <c r="F18696" i="13" s="1"/>
  <c r="F18697" i="13" s="1"/>
  <c r="F18698" i="13" s="1"/>
  <c r="F18699" i="13" s="1"/>
  <c r="F18700" i="13" s="1"/>
  <c r="F18701" i="13" s="1"/>
  <c r="F18702" i="13" s="1"/>
  <c r="F18703" i="13" s="1"/>
  <c r="F18704" i="13" s="1"/>
  <c r="F18705" i="13" s="1"/>
  <c r="F18706" i="13" s="1"/>
  <c r="F18707" i="13" s="1"/>
  <c r="F18708" i="13" s="1"/>
  <c r="F18709" i="13" s="1"/>
  <c r="F18710" i="13" s="1"/>
  <c r="F18711" i="13" s="1"/>
  <c r="F18712" i="13" s="1"/>
  <c r="F18713" i="13" s="1"/>
  <c r="F18714" i="13" s="1"/>
  <c r="F18715" i="13" s="1"/>
  <c r="F18716" i="13" s="1"/>
  <c r="F18717" i="13" s="1"/>
  <c r="F18718" i="13" s="1"/>
  <c r="F18719" i="13" s="1"/>
  <c r="F18720" i="13" s="1"/>
  <c r="F18721" i="13" s="1"/>
  <c r="F18722" i="13" s="1"/>
  <c r="F18723" i="13" s="1"/>
  <c r="F18724" i="13" s="1"/>
  <c r="F18725" i="13" s="1"/>
  <c r="F18726" i="13" s="1"/>
  <c r="F18727" i="13" s="1"/>
  <c r="F18728" i="13" s="1"/>
  <c r="F18729" i="13" s="1"/>
  <c r="F18730" i="13" s="1"/>
  <c r="F18731" i="13" s="1"/>
  <c r="F18732" i="13" s="1"/>
  <c r="F18733" i="13" s="1"/>
  <c r="F18734" i="13" s="1"/>
  <c r="F18735" i="13" s="1"/>
  <c r="F18736" i="13" s="1"/>
  <c r="F18737" i="13" s="1"/>
  <c r="F18738" i="13" s="1"/>
  <c r="F18739" i="13" s="1"/>
  <c r="F18740" i="13" s="1"/>
  <c r="F18741" i="13" s="1"/>
  <c r="F18742" i="13" s="1"/>
  <c r="F18743" i="13" s="1"/>
  <c r="F18744" i="13" s="1"/>
  <c r="F18745" i="13" s="1"/>
  <c r="F18746" i="13" s="1"/>
  <c r="F18747" i="13" s="1"/>
  <c r="F18748" i="13" s="1"/>
  <c r="F18749" i="13" s="1"/>
  <c r="F18750" i="13" s="1"/>
  <c r="F18751" i="13" s="1"/>
  <c r="F18752" i="13" s="1"/>
  <c r="F18753" i="13" s="1"/>
  <c r="F18754" i="13" s="1"/>
  <c r="F18755" i="13" s="1"/>
  <c r="F18756" i="13" s="1"/>
  <c r="F18757" i="13" s="1"/>
  <c r="F18758" i="13" s="1"/>
  <c r="F18759" i="13" s="1"/>
  <c r="F18760" i="13" s="1"/>
  <c r="F18761" i="13" s="1"/>
  <c r="F18762" i="13" s="1"/>
  <c r="F18763" i="13" s="1"/>
  <c r="F18764" i="13" s="1"/>
  <c r="F18765" i="13" s="1"/>
  <c r="F18766" i="13" s="1"/>
  <c r="F18767" i="13" s="1"/>
  <c r="F18768" i="13" s="1"/>
  <c r="F18769" i="13" s="1"/>
  <c r="F18770" i="13" s="1"/>
  <c r="F18771" i="13" s="1"/>
  <c r="F18772" i="13" s="1"/>
  <c r="F18773" i="13" s="1"/>
  <c r="F18774" i="13" s="1"/>
  <c r="F18775" i="13" s="1"/>
  <c r="F18776" i="13" s="1"/>
  <c r="F18777" i="13" s="1"/>
  <c r="F18778" i="13" s="1"/>
  <c r="F18779" i="13" s="1"/>
  <c r="F18780" i="13" s="1"/>
  <c r="F18781" i="13" s="1"/>
  <c r="F18782" i="13" s="1"/>
  <c r="F18783" i="13" s="1"/>
  <c r="F18784" i="13" s="1"/>
  <c r="F18785" i="13" s="1"/>
  <c r="F18786" i="13" s="1"/>
  <c r="F18787" i="13" s="1"/>
  <c r="F18788" i="13" s="1"/>
  <c r="F18789" i="13" s="1"/>
  <c r="F18790" i="13" s="1"/>
  <c r="F18791" i="13" s="1"/>
  <c r="F18792" i="13" s="1"/>
  <c r="F18793" i="13" s="1"/>
  <c r="F18794" i="13" s="1"/>
  <c r="F18795" i="13" s="1"/>
  <c r="F18796" i="13" s="1"/>
  <c r="F18797" i="13" s="1"/>
  <c r="F18798" i="13" s="1"/>
  <c r="F18799" i="13" s="1"/>
  <c r="F18800" i="13" s="1"/>
  <c r="F18801" i="13" s="1"/>
  <c r="F18802" i="13" s="1"/>
  <c r="F18803" i="13" s="1"/>
  <c r="F18804" i="13" s="1"/>
  <c r="F18805" i="13" s="1"/>
  <c r="F18806" i="13" s="1"/>
  <c r="F18807" i="13" s="1"/>
  <c r="F18808" i="13" s="1"/>
  <c r="F18809" i="13" s="1"/>
  <c r="F18810" i="13" s="1"/>
  <c r="F18811" i="13" s="1"/>
  <c r="F18812" i="13" s="1"/>
  <c r="F18813" i="13" s="1"/>
  <c r="F18814" i="13" s="1"/>
  <c r="F18815" i="13" s="1"/>
  <c r="F18816" i="13" s="1"/>
  <c r="F18817" i="13" s="1"/>
  <c r="F18818" i="13" s="1"/>
  <c r="F18819" i="13" s="1"/>
  <c r="F18820" i="13" s="1"/>
  <c r="F18821" i="13" s="1"/>
  <c r="F18822" i="13" s="1"/>
  <c r="F18823" i="13" s="1"/>
  <c r="F18824" i="13" s="1"/>
  <c r="F18825" i="13" s="1"/>
  <c r="F18826" i="13" s="1"/>
  <c r="F18827" i="13" s="1"/>
  <c r="F18828" i="13" s="1"/>
  <c r="F18829" i="13" s="1"/>
  <c r="F18830" i="13" s="1"/>
  <c r="F18831" i="13" s="1"/>
  <c r="F18832" i="13" s="1"/>
  <c r="F18833" i="13" s="1"/>
  <c r="F18834" i="13" s="1"/>
  <c r="F18835" i="13" s="1"/>
  <c r="F18836" i="13" s="1"/>
  <c r="F18837" i="13" s="1"/>
  <c r="F18838" i="13" s="1"/>
  <c r="F18839" i="13" s="1"/>
  <c r="F18840" i="13" s="1"/>
  <c r="F18841" i="13" s="1"/>
  <c r="F18842" i="13" s="1"/>
  <c r="F18843" i="13" s="1"/>
  <c r="F18844" i="13" s="1"/>
  <c r="F18845" i="13" s="1"/>
  <c r="F18846" i="13" s="1"/>
  <c r="F18847" i="13" s="1"/>
  <c r="F18848" i="13" s="1"/>
  <c r="F18849" i="13" s="1"/>
  <c r="F18850" i="13" s="1"/>
  <c r="F18851" i="13" s="1"/>
  <c r="F18852" i="13" s="1"/>
  <c r="F18853" i="13" s="1"/>
  <c r="F18854" i="13" s="1"/>
  <c r="F18855" i="13" s="1"/>
  <c r="F18856" i="13" s="1"/>
  <c r="F18857" i="13" s="1"/>
  <c r="F18858" i="13" s="1"/>
  <c r="F18859" i="13" s="1"/>
  <c r="F18860" i="13" s="1"/>
  <c r="F18861" i="13" s="1"/>
  <c r="F18862" i="13" s="1"/>
  <c r="F18863" i="13" s="1"/>
  <c r="F18864" i="13" s="1"/>
  <c r="F18865" i="13" s="1"/>
  <c r="F18866" i="13" s="1"/>
  <c r="F18867" i="13" s="1"/>
  <c r="F18868" i="13" s="1"/>
  <c r="F18869" i="13" s="1"/>
  <c r="F18870" i="13" s="1"/>
  <c r="F18871" i="13" s="1"/>
  <c r="F18872" i="13" s="1"/>
  <c r="F18873" i="13" s="1"/>
  <c r="F18874" i="13" s="1"/>
  <c r="F18875" i="13" s="1"/>
  <c r="F18876" i="13" s="1"/>
  <c r="F18877" i="13" s="1"/>
  <c r="F18878" i="13" s="1"/>
  <c r="F18879" i="13" s="1"/>
  <c r="F18880" i="13" s="1"/>
  <c r="F18881" i="13" s="1"/>
  <c r="F18882" i="13" s="1"/>
  <c r="F18883" i="13" s="1"/>
  <c r="F18884" i="13" s="1"/>
  <c r="F18885" i="13" s="1"/>
  <c r="F18886" i="13" s="1"/>
  <c r="F18887" i="13" s="1"/>
  <c r="F18888" i="13" s="1"/>
  <c r="F18889" i="13" s="1"/>
  <c r="F18890" i="13" s="1"/>
  <c r="F18891" i="13" s="1"/>
  <c r="F18892" i="13" s="1"/>
  <c r="F18893" i="13" s="1"/>
  <c r="F18894" i="13" s="1"/>
  <c r="F18895" i="13" s="1"/>
  <c r="F18896" i="13" s="1"/>
  <c r="F18897" i="13" s="1"/>
  <c r="F18898" i="13" s="1"/>
  <c r="F18899" i="13" s="1"/>
  <c r="F18900" i="13" s="1"/>
  <c r="F18901" i="13" s="1"/>
  <c r="F18902" i="13" s="1"/>
  <c r="F18903" i="13" s="1"/>
  <c r="F18904" i="13" s="1"/>
  <c r="F18905" i="13" s="1"/>
  <c r="F18906" i="13" s="1"/>
  <c r="F18907" i="13" s="1"/>
  <c r="F18908" i="13" s="1"/>
  <c r="F18909" i="13" s="1"/>
  <c r="F18910" i="13" s="1"/>
  <c r="F18911" i="13" s="1"/>
  <c r="F18912" i="13" s="1"/>
  <c r="F18913" i="13" s="1"/>
  <c r="F18914" i="13" s="1"/>
  <c r="F18915" i="13" s="1"/>
  <c r="F18916" i="13" s="1"/>
  <c r="F18917" i="13" s="1"/>
  <c r="F18918" i="13" s="1"/>
  <c r="F18919" i="13" s="1"/>
  <c r="F18920" i="13" s="1"/>
  <c r="F18921" i="13" s="1"/>
  <c r="F18922" i="13" s="1"/>
  <c r="F18923" i="13" s="1"/>
  <c r="F18924" i="13" s="1"/>
  <c r="F18925" i="13" s="1"/>
  <c r="F18926" i="13" s="1"/>
  <c r="F18927" i="13" s="1"/>
  <c r="F18928" i="13" s="1"/>
  <c r="F18929" i="13" s="1"/>
  <c r="F18930" i="13" s="1"/>
  <c r="F18931" i="13" s="1"/>
  <c r="F18932" i="13" s="1"/>
  <c r="F18933" i="13" s="1"/>
  <c r="F18934" i="13" s="1"/>
  <c r="F18935" i="13" s="1"/>
  <c r="F18936" i="13" s="1"/>
  <c r="F18937" i="13" s="1"/>
  <c r="F18938" i="13" s="1"/>
  <c r="F18939" i="13" s="1"/>
  <c r="F18940" i="13" s="1"/>
  <c r="F18941" i="13" s="1"/>
  <c r="F18942" i="13" s="1"/>
  <c r="F18943" i="13" s="1"/>
  <c r="F18944" i="13" s="1"/>
  <c r="F18945" i="13" s="1"/>
  <c r="F18946" i="13" s="1"/>
  <c r="F18947" i="13" s="1"/>
  <c r="F18948" i="13" s="1"/>
  <c r="F18949" i="13" s="1"/>
  <c r="F18950" i="13" s="1"/>
  <c r="F18951" i="13" s="1"/>
  <c r="F18952" i="13" s="1"/>
  <c r="F18953" i="13" s="1"/>
  <c r="F18954" i="13" s="1"/>
  <c r="F18955" i="13" s="1"/>
  <c r="F18956" i="13" s="1"/>
  <c r="F18957" i="13" s="1"/>
  <c r="F18958" i="13" s="1"/>
  <c r="F18959" i="13" s="1"/>
  <c r="F18960" i="13" s="1"/>
  <c r="F18961" i="13" s="1"/>
  <c r="F18962" i="13" s="1"/>
  <c r="F18963" i="13" s="1"/>
  <c r="F18964" i="13" s="1"/>
  <c r="F18965" i="13" s="1"/>
  <c r="F18966" i="13" s="1"/>
  <c r="F18967" i="13" s="1"/>
  <c r="F18968" i="13" s="1"/>
  <c r="F18969" i="13" s="1"/>
  <c r="F18970" i="13" s="1"/>
  <c r="F18971" i="13" s="1"/>
  <c r="F18972" i="13" s="1"/>
  <c r="F18973" i="13" s="1"/>
  <c r="F18974" i="13" s="1"/>
  <c r="F18975" i="13" s="1"/>
  <c r="F18976" i="13" s="1"/>
  <c r="F18977" i="13" s="1"/>
  <c r="F18978" i="13" s="1"/>
  <c r="F18979" i="13" s="1"/>
  <c r="F18980" i="13" s="1"/>
  <c r="F18981" i="13" s="1"/>
  <c r="F18982" i="13" s="1"/>
  <c r="F18983" i="13" s="1"/>
  <c r="F18984" i="13" s="1"/>
  <c r="F18985" i="13" s="1"/>
  <c r="F18986" i="13" s="1"/>
  <c r="F18987" i="13" s="1"/>
  <c r="F18988" i="13" s="1"/>
  <c r="F18989" i="13" s="1"/>
  <c r="F18990" i="13" s="1"/>
  <c r="F18991" i="13" s="1"/>
  <c r="F18992" i="13" s="1"/>
  <c r="F18993" i="13" s="1"/>
  <c r="F18994" i="13" s="1"/>
  <c r="F18995" i="13" s="1"/>
  <c r="F18996" i="13" s="1"/>
  <c r="F18997" i="13" s="1"/>
  <c r="F18998" i="13" s="1"/>
  <c r="F18999" i="13" s="1"/>
  <c r="F19000" i="13" s="1"/>
  <c r="F19001" i="13" s="1"/>
  <c r="F19002" i="13" s="1"/>
  <c r="F19003" i="13" s="1"/>
  <c r="F19004" i="13" s="1"/>
  <c r="F19005" i="13" s="1"/>
  <c r="F19006" i="13" s="1"/>
  <c r="F19007" i="13" s="1"/>
  <c r="F19008" i="13" s="1"/>
  <c r="F19009" i="13" s="1"/>
  <c r="F19010" i="13" s="1"/>
  <c r="F19011" i="13" s="1"/>
  <c r="F19012" i="13" s="1"/>
  <c r="F19013" i="13" s="1"/>
  <c r="F19014" i="13" s="1"/>
  <c r="F19015" i="13" s="1"/>
  <c r="F19016" i="13" s="1"/>
  <c r="F19017" i="13" s="1"/>
  <c r="F19018" i="13" s="1"/>
  <c r="F19019" i="13" s="1"/>
  <c r="F19020" i="13" s="1"/>
  <c r="F19021" i="13" s="1"/>
  <c r="F19022" i="13" s="1"/>
  <c r="F19023" i="13" s="1"/>
  <c r="F19024" i="13" s="1"/>
  <c r="F19025" i="13" s="1"/>
  <c r="F19026" i="13" s="1"/>
  <c r="F19027" i="13" s="1"/>
  <c r="F19028" i="13" s="1"/>
  <c r="F19029" i="13" s="1"/>
  <c r="F19030" i="13" s="1"/>
  <c r="F19031" i="13" s="1"/>
  <c r="F19032" i="13" s="1"/>
  <c r="F19033" i="13" s="1"/>
  <c r="F19034" i="13" s="1"/>
  <c r="F19035" i="13" s="1"/>
  <c r="F19036" i="13" s="1"/>
  <c r="F19037" i="13" s="1"/>
  <c r="F19038" i="13" s="1"/>
  <c r="F19039" i="13" s="1"/>
  <c r="F19040" i="13" s="1"/>
  <c r="F19041" i="13" s="1"/>
  <c r="F19042" i="13" s="1"/>
  <c r="F19043" i="13" s="1"/>
  <c r="F19044" i="13" s="1"/>
  <c r="F19045" i="13" s="1"/>
  <c r="F19046" i="13" s="1"/>
  <c r="F19047" i="13" s="1"/>
  <c r="F19048" i="13" s="1"/>
  <c r="F19049" i="13" s="1"/>
  <c r="F19050" i="13" s="1"/>
  <c r="F19051" i="13" s="1"/>
  <c r="F19052" i="13" s="1"/>
  <c r="F19053" i="13" s="1"/>
  <c r="F19054" i="13" s="1"/>
  <c r="F19055" i="13" s="1"/>
  <c r="F19056" i="13" s="1"/>
  <c r="F19057" i="13" s="1"/>
  <c r="F19058" i="13" s="1"/>
  <c r="F19059" i="13" s="1"/>
  <c r="F19060" i="13" s="1"/>
  <c r="F19061" i="13" s="1"/>
  <c r="F19062" i="13" s="1"/>
  <c r="F19063" i="13" s="1"/>
  <c r="F19064" i="13" s="1"/>
  <c r="F19065" i="13" s="1"/>
  <c r="F19066" i="13" s="1"/>
  <c r="F19067" i="13" s="1"/>
  <c r="F19068" i="13" s="1"/>
  <c r="F19069" i="13" s="1"/>
  <c r="F19070" i="13" s="1"/>
  <c r="F19071" i="13" s="1"/>
  <c r="F19072" i="13" s="1"/>
  <c r="F19073" i="13" s="1"/>
  <c r="F19074" i="13" s="1"/>
  <c r="F19075" i="13" s="1"/>
  <c r="F19076" i="13" s="1"/>
  <c r="F19077" i="13" s="1"/>
  <c r="F19078" i="13" s="1"/>
  <c r="F19079" i="13" s="1"/>
  <c r="F19080" i="13" s="1"/>
  <c r="F19081" i="13" s="1"/>
  <c r="F19082" i="13" s="1"/>
  <c r="F19083" i="13" s="1"/>
  <c r="F19084" i="13" s="1"/>
  <c r="F19085" i="13" s="1"/>
  <c r="F19086" i="13" s="1"/>
  <c r="F19087" i="13" s="1"/>
  <c r="F19088" i="13" s="1"/>
  <c r="F19089" i="13" s="1"/>
  <c r="F19090" i="13" s="1"/>
  <c r="F19091" i="13" s="1"/>
  <c r="F19092" i="13" s="1"/>
  <c r="F19093" i="13" s="1"/>
  <c r="F19094" i="13" s="1"/>
  <c r="F19095" i="13" s="1"/>
  <c r="F19096" i="13" s="1"/>
  <c r="F19097" i="13" s="1"/>
  <c r="F19098" i="13" s="1"/>
  <c r="F19099" i="13" s="1"/>
  <c r="F19100" i="13" s="1"/>
  <c r="F19101" i="13" s="1"/>
  <c r="F19102" i="13" s="1"/>
  <c r="F19103" i="13" s="1"/>
  <c r="F19104" i="13" s="1"/>
  <c r="F19105" i="13" s="1"/>
  <c r="F19106" i="13" s="1"/>
  <c r="F19107" i="13" s="1"/>
  <c r="F19108" i="13" s="1"/>
  <c r="F19109" i="13" s="1"/>
  <c r="F19110" i="13" s="1"/>
  <c r="F19111" i="13" s="1"/>
  <c r="F19112" i="13" s="1"/>
  <c r="F19113" i="13" s="1"/>
  <c r="F19114" i="13" s="1"/>
  <c r="F19115" i="13" s="1"/>
  <c r="F19116" i="13" s="1"/>
  <c r="F19117" i="13" s="1"/>
  <c r="F19118" i="13" s="1"/>
  <c r="F19119" i="13" s="1"/>
  <c r="F19120" i="13" s="1"/>
  <c r="F19121" i="13" s="1"/>
  <c r="F19122" i="13" s="1"/>
  <c r="F19123" i="13" s="1"/>
  <c r="F19124" i="13" s="1"/>
  <c r="F19125" i="13" s="1"/>
  <c r="F19126" i="13" s="1"/>
  <c r="F19127" i="13" s="1"/>
  <c r="F19128" i="13" s="1"/>
  <c r="F19129" i="13" s="1"/>
  <c r="F19130" i="13" s="1"/>
  <c r="F19131" i="13" s="1"/>
  <c r="F19132" i="13" s="1"/>
  <c r="F19133" i="13" s="1"/>
  <c r="F19134" i="13" s="1"/>
  <c r="F19135" i="13" s="1"/>
  <c r="F19136" i="13" s="1"/>
  <c r="F19137" i="13" s="1"/>
  <c r="F19138" i="13" s="1"/>
  <c r="F19139" i="13" s="1"/>
  <c r="F19140" i="13" s="1"/>
  <c r="F19141" i="13" s="1"/>
  <c r="F19142" i="13" s="1"/>
  <c r="F19143" i="13" s="1"/>
  <c r="F19144" i="13" s="1"/>
  <c r="F19145" i="13" s="1"/>
  <c r="F19146" i="13" s="1"/>
  <c r="F19147" i="13" s="1"/>
  <c r="F19148" i="13" s="1"/>
  <c r="F19149" i="13" s="1"/>
  <c r="F19150" i="13" s="1"/>
  <c r="F19151" i="13" s="1"/>
  <c r="F19152" i="13" s="1"/>
  <c r="F19153" i="13" s="1"/>
  <c r="F19154" i="13" s="1"/>
  <c r="F19155" i="13" s="1"/>
  <c r="F19156" i="13" s="1"/>
  <c r="F19157" i="13" s="1"/>
  <c r="F19158" i="13" s="1"/>
  <c r="F19159" i="13" s="1"/>
  <c r="F19160" i="13" s="1"/>
  <c r="F19161" i="13" s="1"/>
  <c r="F19162" i="13" s="1"/>
  <c r="F19163" i="13" s="1"/>
  <c r="F19164" i="13" s="1"/>
  <c r="F19165" i="13" s="1"/>
  <c r="F19166" i="13" s="1"/>
  <c r="F19167" i="13" s="1"/>
  <c r="F19168" i="13" s="1"/>
  <c r="F19169" i="13" s="1"/>
  <c r="F19170" i="13" s="1"/>
  <c r="F19171" i="13" s="1"/>
  <c r="F19172" i="13" s="1"/>
  <c r="F19173" i="13" s="1"/>
  <c r="F19174" i="13" s="1"/>
  <c r="F19175" i="13" s="1"/>
  <c r="F19176" i="13" s="1"/>
  <c r="F19177" i="13" s="1"/>
  <c r="F19178" i="13" s="1"/>
  <c r="F19179" i="13" s="1"/>
  <c r="F19180" i="13" s="1"/>
  <c r="F19181" i="13" s="1"/>
  <c r="F19182" i="13" s="1"/>
  <c r="F19183" i="13" s="1"/>
  <c r="F19184" i="13" s="1"/>
  <c r="F19185" i="13" s="1"/>
  <c r="F19186" i="13" s="1"/>
  <c r="F19187" i="13" s="1"/>
  <c r="F19188" i="13" s="1"/>
  <c r="F19189" i="13" s="1"/>
  <c r="F19190" i="13" s="1"/>
  <c r="F19191" i="13" s="1"/>
  <c r="F19192" i="13" s="1"/>
  <c r="F19193" i="13" s="1"/>
  <c r="F19194" i="13" s="1"/>
  <c r="F19195" i="13" s="1"/>
  <c r="F19196" i="13" s="1"/>
  <c r="F19197" i="13" s="1"/>
  <c r="F19198" i="13" s="1"/>
  <c r="F19199" i="13" s="1"/>
  <c r="F19200" i="13" s="1"/>
  <c r="F19201" i="13" s="1"/>
  <c r="F19202" i="13" s="1"/>
  <c r="F19203" i="13" s="1"/>
  <c r="F19204" i="13" s="1"/>
  <c r="F19205" i="13" s="1"/>
  <c r="F19206" i="13" s="1"/>
  <c r="F19207" i="13" s="1"/>
  <c r="F19208" i="13" s="1"/>
  <c r="F19209" i="13" s="1"/>
  <c r="F19210" i="13" s="1"/>
  <c r="F19211" i="13" s="1"/>
  <c r="F19212" i="13" s="1"/>
  <c r="F19213" i="13" s="1"/>
  <c r="F19214" i="13" s="1"/>
  <c r="F19215" i="13" s="1"/>
  <c r="F19216" i="13" s="1"/>
  <c r="F19217" i="13" s="1"/>
  <c r="F19218" i="13" s="1"/>
  <c r="F19219" i="13" s="1"/>
  <c r="F19220" i="13" s="1"/>
  <c r="F19221" i="13" s="1"/>
  <c r="F19222" i="13" s="1"/>
  <c r="F19223" i="13" s="1"/>
  <c r="F19224" i="13" s="1"/>
  <c r="F19225" i="13" s="1"/>
  <c r="F19226" i="13" s="1"/>
  <c r="F19227" i="13" s="1"/>
  <c r="F19228" i="13" s="1"/>
  <c r="F19229" i="13" s="1"/>
  <c r="F19230" i="13" s="1"/>
  <c r="F19231" i="13" s="1"/>
  <c r="F19232" i="13" s="1"/>
  <c r="F19233" i="13" s="1"/>
  <c r="F19234" i="13" s="1"/>
  <c r="F19235" i="13" s="1"/>
  <c r="F19236" i="13" s="1"/>
  <c r="F19237" i="13" s="1"/>
  <c r="F19238" i="13" s="1"/>
  <c r="F19239" i="13" s="1"/>
  <c r="F19240" i="13" s="1"/>
  <c r="F19241" i="13" s="1"/>
  <c r="F19242" i="13" s="1"/>
  <c r="F19243" i="13" s="1"/>
  <c r="F19244" i="13" s="1"/>
  <c r="F19245" i="13" s="1"/>
  <c r="F19246" i="13" s="1"/>
  <c r="F19247" i="13" s="1"/>
  <c r="F19248" i="13" s="1"/>
  <c r="F19249" i="13" s="1"/>
  <c r="F19250" i="13" s="1"/>
  <c r="F19251" i="13" s="1"/>
  <c r="F19252" i="13" s="1"/>
  <c r="F19253" i="13" s="1"/>
  <c r="F19254" i="13" s="1"/>
  <c r="F19255" i="13" s="1"/>
  <c r="F19256" i="13" s="1"/>
  <c r="F19257" i="13" s="1"/>
  <c r="F19258" i="13" s="1"/>
  <c r="F19259" i="13" s="1"/>
  <c r="F19260" i="13" s="1"/>
  <c r="F19261" i="13" s="1"/>
  <c r="F19262" i="13" s="1"/>
  <c r="F19263" i="13" s="1"/>
  <c r="F19264" i="13" s="1"/>
  <c r="F19265" i="13" s="1"/>
  <c r="F19266" i="13" s="1"/>
  <c r="F19267" i="13" s="1"/>
  <c r="F19268" i="13" s="1"/>
  <c r="F19269" i="13" s="1"/>
  <c r="F19270" i="13" s="1"/>
  <c r="F19271" i="13" s="1"/>
  <c r="F19272" i="13" s="1"/>
  <c r="F19273" i="13" s="1"/>
  <c r="F19274" i="13" s="1"/>
  <c r="F19275" i="13" s="1"/>
  <c r="F19276" i="13" s="1"/>
  <c r="F19277" i="13" s="1"/>
  <c r="F19278" i="13" s="1"/>
  <c r="F19279" i="13" s="1"/>
  <c r="F19280" i="13" s="1"/>
  <c r="F19281" i="13" s="1"/>
  <c r="F19282" i="13" s="1"/>
  <c r="F19283" i="13" s="1"/>
  <c r="F19284" i="13" s="1"/>
  <c r="F19285" i="13" s="1"/>
  <c r="F19286" i="13" s="1"/>
  <c r="F19287" i="13" s="1"/>
  <c r="F19288" i="13" s="1"/>
  <c r="F19289" i="13" s="1"/>
  <c r="F19290" i="13" s="1"/>
  <c r="F19291" i="13" s="1"/>
  <c r="F19292" i="13" s="1"/>
  <c r="F19293" i="13" s="1"/>
  <c r="F19294" i="13" s="1"/>
  <c r="F19295" i="13" s="1"/>
  <c r="F19296" i="13" s="1"/>
  <c r="F19297" i="13" s="1"/>
  <c r="F19298" i="13" s="1"/>
  <c r="F19299" i="13" s="1"/>
  <c r="F19300" i="13" s="1"/>
  <c r="F19301" i="13" s="1"/>
  <c r="F19302" i="13" s="1"/>
  <c r="F19303" i="13" s="1"/>
  <c r="F19304" i="13" s="1"/>
  <c r="F19305" i="13" s="1"/>
  <c r="F19306" i="13" s="1"/>
  <c r="F19307" i="13" s="1"/>
  <c r="F19308" i="13" s="1"/>
  <c r="F19309" i="13" s="1"/>
  <c r="F19310" i="13" s="1"/>
  <c r="F19311" i="13" s="1"/>
  <c r="F19312" i="13" s="1"/>
  <c r="F19313" i="13" s="1"/>
  <c r="F19314" i="13" s="1"/>
  <c r="F19315" i="13" s="1"/>
  <c r="F19316" i="13" s="1"/>
  <c r="F19317" i="13" s="1"/>
  <c r="F19318" i="13" s="1"/>
  <c r="F19319" i="13" s="1"/>
  <c r="F19320" i="13" s="1"/>
  <c r="F19321" i="13" s="1"/>
  <c r="F19322" i="13" s="1"/>
  <c r="F19323" i="13" s="1"/>
  <c r="F19324" i="13" s="1"/>
  <c r="F19325" i="13" s="1"/>
  <c r="F19326" i="13" s="1"/>
  <c r="F19327" i="13" s="1"/>
  <c r="F19328" i="13" s="1"/>
  <c r="F19329" i="13" s="1"/>
  <c r="F19330" i="13" s="1"/>
  <c r="F19331" i="13" s="1"/>
  <c r="F19332" i="13" s="1"/>
  <c r="F19333" i="13" s="1"/>
  <c r="F19334" i="13" s="1"/>
  <c r="F19335" i="13" s="1"/>
  <c r="F19336" i="13" s="1"/>
  <c r="F19337" i="13" s="1"/>
  <c r="F19338" i="13" s="1"/>
  <c r="F19339" i="13" s="1"/>
  <c r="F19340" i="13" s="1"/>
  <c r="F19341" i="13" s="1"/>
  <c r="F19342" i="13" s="1"/>
  <c r="F19343" i="13" s="1"/>
  <c r="F19344" i="13" s="1"/>
  <c r="F19345" i="13" s="1"/>
  <c r="F19346" i="13" s="1"/>
  <c r="F19347" i="13" s="1"/>
  <c r="F19348" i="13" s="1"/>
  <c r="F19349" i="13" s="1"/>
  <c r="F19350" i="13" s="1"/>
  <c r="F19351" i="13" s="1"/>
  <c r="F19352" i="13" s="1"/>
  <c r="F19353" i="13" s="1"/>
  <c r="F19354" i="13" s="1"/>
  <c r="F19355" i="13" s="1"/>
  <c r="F19356" i="13" s="1"/>
  <c r="F19357" i="13" s="1"/>
  <c r="F19358" i="13" s="1"/>
  <c r="F19359" i="13" s="1"/>
  <c r="F19360" i="13" s="1"/>
  <c r="F19361" i="13" s="1"/>
  <c r="F19362" i="13" s="1"/>
  <c r="F19363" i="13" s="1"/>
  <c r="F19364" i="13" s="1"/>
  <c r="F19365" i="13" s="1"/>
  <c r="F19366" i="13" s="1"/>
  <c r="F19367" i="13" s="1"/>
  <c r="F19368" i="13" s="1"/>
  <c r="F19369" i="13" s="1"/>
  <c r="F19370" i="13" s="1"/>
  <c r="F19371" i="13" s="1"/>
  <c r="F19372" i="13" s="1"/>
  <c r="F19373" i="13" s="1"/>
  <c r="F19374" i="13" s="1"/>
  <c r="F19375" i="13" s="1"/>
  <c r="F19376" i="13" s="1"/>
  <c r="F19377" i="13" s="1"/>
  <c r="F19378" i="13" s="1"/>
  <c r="F19379" i="13" s="1"/>
  <c r="F19380" i="13" s="1"/>
  <c r="F19381" i="13" s="1"/>
  <c r="F19382" i="13" s="1"/>
  <c r="F19383" i="13" s="1"/>
  <c r="F19384" i="13" s="1"/>
  <c r="F19385" i="13" s="1"/>
  <c r="F19386" i="13" s="1"/>
  <c r="F19387" i="13" s="1"/>
  <c r="F19388" i="13" s="1"/>
  <c r="F19389" i="13" s="1"/>
  <c r="F19390" i="13" s="1"/>
  <c r="F19391" i="13" s="1"/>
  <c r="F19392" i="13" s="1"/>
  <c r="F19393" i="13" s="1"/>
  <c r="F19394" i="13" s="1"/>
  <c r="F19395" i="13" s="1"/>
  <c r="F19396" i="13" s="1"/>
  <c r="F19397" i="13" s="1"/>
  <c r="F19398" i="13" s="1"/>
  <c r="F19399" i="13" s="1"/>
  <c r="F19400" i="13" s="1"/>
  <c r="F19401" i="13" s="1"/>
  <c r="F19402" i="13" s="1"/>
  <c r="F19403" i="13" s="1"/>
  <c r="F19404" i="13" s="1"/>
  <c r="F19405" i="13" s="1"/>
  <c r="F19406" i="13" s="1"/>
  <c r="F19407" i="13" s="1"/>
  <c r="F19408" i="13" s="1"/>
  <c r="F19409" i="13" s="1"/>
  <c r="F19410" i="13" s="1"/>
  <c r="F19411" i="13" s="1"/>
  <c r="F19412" i="13" s="1"/>
  <c r="F19413" i="13" s="1"/>
  <c r="F19414" i="13" s="1"/>
  <c r="F19415" i="13" s="1"/>
  <c r="F19416" i="13" s="1"/>
  <c r="F19417" i="13" s="1"/>
  <c r="F19418" i="13" s="1"/>
  <c r="F19419" i="13" s="1"/>
  <c r="F19420" i="13" s="1"/>
  <c r="F19421" i="13" s="1"/>
  <c r="F19422" i="13" s="1"/>
  <c r="F19423" i="13" s="1"/>
  <c r="F19424" i="13" s="1"/>
  <c r="F19425" i="13" s="1"/>
  <c r="F19426" i="13" s="1"/>
  <c r="F19427" i="13" s="1"/>
  <c r="F19428" i="13" s="1"/>
  <c r="F19429" i="13" s="1"/>
  <c r="F19430" i="13" s="1"/>
  <c r="F19431" i="13" s="1"/>
  <c r="F19432" i="13" s="1"/>
  <c r="F19433" i="13" s="1"/>
  <c r="F19434" i="13" s="1"/>
  <c r="F19435" i="13" s="1"/>
  <c r="F19436" i="13" s="1"/>
  <c r="F19437" i="13" s="1"/>
  <c r="F19438" i="13" s="1"/>
  <c r="F19439" i="13" s="1"/>
  <c r="F19440" i="13" s="1"/>
  <c r="F19441" i="13" s="1"/>
  <c r="F19442" i="13" s="1"/>
  <c r="F19443" i="13" s="1"/>
  <c r="F19444" i="13" s="1"/>
  <c r="F19445" i="13" s="1"/>
  <c r="F19446" i="13" s="1"/>
  <c r="F19447" i="13" s="1"/>
  <c r="F19448" i="13" s="1"/>
  <c r="F19449" i="13" s="1"/>
  <c r="F19450" i="13" s="1"/>
  <c r="F19451" i="13" s="1"/>
  <c r="F19452" i="13" s="1"/>
  <c r="F19453" i="13" s="1"/>
  <c r="F19454" i="13" s="1"/>
  <c r="F19455" i="13" s="1"/>
  <c r="F19456" i="13" s="1"/>
  <c r="F19457" i="13" s="1"/>
  <c r="F19458" i="13" s="1"/>
  <c r="F19459" i="13" s="1"/>
  <c r="F19460" i="13" s="1"/>
  <c r="F19461" i="13" s="1"/>
  <c r="F19462" i="13" s="1"/>
  <c r="F19463" i="13" s="1"/>
  <c r="F19464" i="13" s="1"/>
  <c r="F19465" i="13" s="1"/>
  <c r="F19466" i="13" s="1"/>
  <c r="F19467" i="13" s="1"/>
  <c r="F19468" i="13" s="1"/>
  <c r="F19469" i="13" s="1"/>
  <c r="F19470" i="13" s="1"/>
  <c r="F19471" i="13" s="1"/>
  <c r="F19472" i="13" s="1"/>
  <c r="F19473" i="13" s="1"/>
  <c r="F19474" i="13" s="1"/>
  <c r="F19475" i="13" s="1"/>
  <c r="F19476" i="13" s="1"/>
  <c r="F19477" i="13" s="1"/>
  <c r="F19478" i="13" s="1"/>
  <c r="F19479" i="13" s="1"/>
  <c r="F19480" i="13" s="1"/>
  <c r="F19481" i="13" s="1"/>
  <c r="F19482" i="13" s="1"/>
  <c r="F19483" i="13" s="1"/>
  <c r="F19484" i="13" s="1"/>
  <c r="F19485" i="13" s="1"/>
  <c r="F19486" i="13" s="1"/>
  <c r="F19487" i="13" s="1"/>
  <c r="F19488" i="13" s="1"/>
  <c r="F19489" i="13" s="1"/>
  <c r="F19490" i="13" s="1"/>
  <c r="F19491" i="13" s="1"/>
  <c r="F19492" i="13" s="1"/>
  <c r="F19493" i="13" s="1"/>
  <c r="F19494" i="13" s="1"/>
  <c r="F19495" i="13" s="1"/>
  <c r="F19496" i="13" s="1"/>
  <c r="F19497" i="13" s="1"/>
  <c r="F19498" i="13" s="1"/>
  <c r="F19499" i="13" s="1"/>
  <c r="F19500" i="13" s="1"/>
  <c r="F19501" i="13" s="1"/>
  <c r="F19502" i="13" s="1"/>
  <c r="F19503" i="13" s="1"/>
  <c r="F19504" i="13" s="1"/>
  <c r="F19505" i="13" s="1"/>
  <c r="F19506" i="13" s="1"/>
  <c r="F19507" i="13" s="1"/>
  <c r="F19508" i="13" s="1"/>
  <c r="F19509" i="13" s="1"/>
  <c r="F19510" i="13" s="1"/>
  <c r="F19511" i="13" s="1"/>
  <c r="F19512" i="13" s="1"/>
  <c r="F19513" i="13" s="1"/>
  <c r="F19514" i="13" s="1"/>
  <c r="F19515" i="13" s="1"/>
  <c r="F19516" i="13" s="1"/>
  <c r="F19517" i="13" s="1"/>
  <c r="F19518" i="13" s="1"/>
  <c r="F19519" i="13" s="1"/>
  <c r="F19520" i="13" s="1"/>
  <c r="F19521" i="13" s="1"/>
  <c r="F19522" i="13" s="1"/>
  <c r="F19523" i="13" s="1"/>
  <c r="F19524" i="13" s="1"/>
  <c r="F19525" i="13" s="1"/>
  <c r="F19526" i="13" s="1"/>
  <c r="F19527" i="13" s="1"/>
  <c r="F19528" i="13" s="1"/>
  <c r="F19529" i="13" s="1"/>
  <c r="F19530" i="13" s="1"/>
  <c r="F19531" i="13" s="1"/>
  <c r="F19532" i="13" s="1"/>
  <c r="F19533" i="13" s="1"/>
  <c r="F19534" i="13" s="1"/>
  <c r="F19535" i="13" s="1"/>
  <c r="F19536" i="13" s="1"/>
  <c r="F19537" i="13" s="1"/>
  <c r="F19538" i="13" s="1"/>
  <c r="F19539" i="13" s="1"/>
  <c r="F19540" i="13" s="1"/>
  <c r="F19541" i="13" s="1"/>
  <c r="F19542" i="13" s="1"/>
  <c r="F19543" i="13" s="1"/>
  <c r="F19544" i="13" s="1"/>
  <c r="F19545" i="13" s="1"/>
  <c r="F19546" i="13" s="1"/>
  <c r="F19547" i="13" s="1"/>
  <c r="F19548" i="13" s="1"/>
  <c r="F19549" i="13" s="1"/>
  <c r="F19550" i="13" s="1"/>
  <c r="F19551" i="13" s="1"/>
  <c r="F19552" i="13" s="1"/>
  <c r="F19553" i="13" s="1"/>
  <c r="F19554" i="13" s="1"/>
  <c r="F19555" i="13" s="1"/>
  <c r="F19556" i="13" s="1"/>
  <c r="F19557" i="13" s="1"/>
  <c r="F19558" i="13" s="1"/>
  <c r="F19559" i="13" s="1"/>
  <c r="F19560" i="13" s="1"/>
  <c r="F19561" i="13" s="1"/>
  <c r="F19562" i="13" s="1"/>
  <c r="F19563" i="13" s="1"/>
  <c r="F19564" i="13" s="1"/>
  <c r="F19565" i="13" s="1"/>
  <c r="F19566" i="13" s="1"/>
  <c r="F19567" i="13" s="1"/>
  <c r="F19568" i="13" s="1"/>
  <c r="F19569" i="13" s="1"/>
  <c r="F19570" i="13" s="1"/>
  <c r="F19571" i="13" s="1"/>
  <c r="F19572" i="13" s="1"/>
  <c r="F19573" i="13" s="1"/>
  <c r="F19574" i="13" s="1"/>
  <c r="F19575" i="13" s="1"/>
  <c r="F19576" i="13" s="1"/>
  <c r="F19577" i="13" s="1"/>
  <c r="F19578" i="13" s="1"/>
  <c r="F19579" i="13" s="1"/>
  <c r="F19580" i="13" s="1"/>
  <c r="F19581" i="13" s="1"/>
  <c r="F19582" i="13" s="1"/>
  <c r="F19583" i="13" s="1"/>
  <c r="F19584" i="13" s="1"/>
  <c r="F19585" i="13" s="1"/>
  <c r="F19586" i="13" s="1"/>
  <c r="F19587" i="13" s="1"/>
  <c r="F19588" i="13" s="1"/>
  <c r="F19589" i="13" s="1"/>
  <c r="F19590" i="13" s="1"/>
  <c r="F19591" i="13" s="1"/>
  <c r="F19592" i="13" s="1"/>
  <c r="F19593" i="13" s="1"/>
  <c r="F19594" i="13" s="1"/>
  <c r="F19595" i="13" s="1"/>
  <c r="F19596" i="13" s="1"/>
  <c r="F19597" i="13" s="1"/>
  <c r="F19598" i="13" s="1"/>
  <c r="F19599" i="13" s="1"/>
  <c r="F19600" i="13" s="1"/>
  <c r="F19601" i="13" s="1"/>
  <c r="F19602" i="13" s="1"/>
  <c r="F19603" i="13" s="1"/>
  <c r="F19604" i="13" s="1"/>
  <c r="F19605" i="13" s="1"/>
  <c r="F19606" i="13" s="1"/>
  <c r="F19607" i="13" s="1"/>
  <c r="F19608" i="13" s="1"/>
  <c r="F19609" i="13" s="1"/>
  <c r="F19610" i="13" s="1"/>
  <c r="F19611" i="13" s="1"/>
  <c r="F19612" i="13" s="1"/>
  <c r="F19613" i="13" s="1"/>
  <c r="F19614" i="13" s="1"/>
  <c r="F19615" i="13" s="1"/>
  <c r="F19616" i="13" s="1"/>
  <c r="F19617" i="13" s="1"/>
  <c r="F19618" i="13" s="1"/>
  <c r="F19619" i="13" s="1"/>
  <c r="F19620" i="13" s="1"/>
  <c r="F19621" i="13" s="1"/>
  <c r="F19622" i="13" s="1"/>
  <c r="F19623" i="13" s="1"/>
  <c r="F19624" i="13" s="1"/>
  <c r="F19625" i="13" s="1"/>
  <c r="F19626" i="13" s="1"/>
  <c r="F19627" i="13" s="1"/>
  <c r="F19628" i="13" s="1"/>
  <c r="F19629" i="13" s="1"/>
  <c r="F19630" i="13" s="1"/>
  <c r="F19631" i="13" s="1"/>
  <c r="F19632" i="13" s="1"/>
  <c r="F19633" i="13" s="1"/>
  <c r="F19634" i="13" s="1"/>
  <c r="F19635" i="13" s="1"/>
  <c r="F19636" i="13" s="1"/>
  <c r="F19637" i="13" s="1"/>
  <c r="F19638" i="13" s="1"/>
  <c r="F19639" i="13" s="1"/>
  <c r="F19640" i="13" s="1"/>
  <c r="F19641" i="13" s="1"/>
  <c r="F19642" i="13" s="1"/>
  <c r="F19643" i="13" s="1"/>
  <c r="F19644" i="13" s="1"/>
  <c r="F19645" i="13" s="1"/>
  <c r="F19646" i="13" s="1"/>
  <c r="F19647" i="13" s="1"/>
  <c r="F19648" i="13" s="1"/>
  <c r="F19649" i="13" s="1"/>
  <c r="F19650" i="13" s="1"/>
  <c r="F19651" i="13" s="1"/>
  <c r="F19652" i="13" s="1"/>
  <c r="F19653" i="13" s="1"/>
  <c r="F19654" i="13" s="1"/>
  <c r="F19655" i="13" s="1"/>
  <c r="F19656" i="13" s="1"/>
  <c r="F19657" i="13" s="1"/>
  <c r="F19658" i="13" s="1"/>
  <c r="F19659" i="13" s="1"/>
  <c r="F19660" i="13" s="1"/>
  <c r="F19661" i="13" s="1"/>
  <c r="F19662" i="13" s="1"/>
  <c r="F19663" i="13" s="1"/>
  <c r="F19664" i="13" s="1"/>
  <c r="F19665" i="13" s="1"/>
  <c r="F19666" i="13" s="1"/>
  <c r="F19667" i="13" s="1"/>
  <c r="F19668" i="13" s="1"/>
  <c r="F19669" i="13" s="1"/>
  <c r="F19670" i="13" s="1"/>
  <c r="F19671" i="13" s="1"/>
  <c r="F19672" i="13" s="1"/>
  <c r="F19673" i="13" s="1"/>
  <c r="F19674" i="13" s="1"/>
  <c r="F19675" i="13" s="1"/>
  <c r="F19676" i="13" s="1"/>
  <c r="F19677" i="13" s="1"/>
  <c r="F19678" i="13" s="1"/>
  <c r="F19679" i="13" s="1"/>
  <c r="F19680" i="13" s="1"/>
  <c r="F19681" i="13" s="1"/>
  <c r="F19682" i="13" s="1"/>
  <c r="F19683" i="13" s="1"/>
  <c r="F19684" i="13" s="1"/>
  <c r="F19685" i="13" s="1"/>
  <c r="F19686" i="13" s="1"/>
  <c r="F19687" i="13" s="1"/>
  <c r="F19688" i="13" s="1"/>
  <c r="F19689" i="13" s="1"/>
  <c r="F19690" i="13" s="1"/>
  <c r="F19691" i="13" s="1"/>
  <c r="F19692" i="13" s="1"/>
  <c r="F19693" i="13" s="1"/>
  <c r="F19694" i="13" s="1"/>
  <c r="F19695" i="13" s="1"/>
  <c r="F19696" i="13" s="1"/>
  <c r="F19697" i="13" s="1"/>
  <c r="F19698" i="13" s="1"/>
  <c r="F19699" i="13" s="1"/>
  <c r="F19700" i="13" s="1"/>
  <c r="F19701" i="13" s="1"/>
  <c r="F19702" i="13" s="1"/>
  <c r="F19703" i="13" s="1"/>
  <c r="F19704" i="13" s="1"/>
  <c r="F19705" i="13" s="1"/>
  <c r="F19706" i="13" s="1"/>
  <c r="F19707" i="13" s="1"/>
  <c r="F19708" i="13" s="1"/>
  <c r="F19709" i="13" s="1"/>
  <c r="F19710" i="13" s="1"/>
  <c r="F19711" i="13" s="1"/>
  <c r="F19712" i="13" s="1"/>
  <c r="F19713" i="13" s="1"/>
  <c r="F19714" i="13" s="1"/>
  <c r="F19715" i="13" s="1"/>
  <c r="F19716" i="13" s="1"/>
  <c r="F19717" i="13" s="1"/>
  <c r="F19718" i="13" s="1"/>
  <c r="F19719" i="13" s="1"/>
  <c r="F19720" i="13" s="1"/>
  <c r="F19721" i="13" s="1"/>
  <c r="F19722" i="13" s="1"/>
  <c r="F19723" i="13" s="1"/>
  <c r="F19724" i="13" s="1"/>
  <c r="F19725" i="13" s="1"/>
  <c r="F19726" i="13" s="1"/>
  <c r="F19727" i="13" s="1"/>
  <c r="F19728" i="13" s="1"/>
  <c r="F19729" i="13" s="1"/>
  <c r="F19730" i="13" s="1"/>
  <c r="F19731" i="13" s="1"/>
  <c r="F19732" i="13" s="1"/>
  <c r="F19733" i="13" s="1"/>
  <c r="F19734" i="13" s="1"/>
  <c r="F19735" i="13" s="1"/>
  <c r="F19736" i="13" s="1"/>
  <c r="F19737" i="13" s="1"/>
  <c r="F19738" i="13" s="1"/>
  <c r="F19739" i="13" s="1"/>
  <c r="F19740" i="13" s="1"/>
  <c r="F19741" i="13" s="1"/>
  <c r="F19742" i="13" s="1"/>
  <c r="F19743" i="13" s="1"/>
  <c r="F19744" i="13" s="1"/>
  <c r="F19745" i="13" s="1"/>
  <c r="F19746" i="13" s="1"/>
  <c r="F19747" i="13" s="1"/>
  <c r="F19748" i="13" s="1"/>
  <c r="F19749" i="13" s="1"/>
  <c r="F19750" i="13" s="1"/>
  <c r="F19751" i="13" s="1"/>
  <c r="F19752" i="13" s="1"/>
  <c r="F19753" i="13" s="1"/>
  <c r="F19754" i="13" s="1"/>
  <c r="F19755" i="13" s="1"/>
  <c r="F19756" i="13" s="1"/>
  <c r="F19757" i="13" s="1"/>
  <c r="F19758" i="13" s="1"/>
  <c r="F19759" i="13" s="1"/>
  <c r="F19760" i="13" s="1"/>
  <c r="F19761" i="13" s="1"/>
  <c r="F19762" i="13" s="1"/>
  <c r="F19763" i="13" s="1"/>
  <c r="F19764" i="13" s="1"/>
  <c r="F19765" i="13" s="1"/>
  <c r="F19766" i="13" s="1"/>
  <c r="F19767" i="13" s="1"/>
  <c r="F19768" i="13" s="1"/>
  <c r="F19769" i="13" s="1"/>
  <c r="F19770" i="13" s="1"/>
  <c r="F19771" i="13" s="1"/>
  <c r="F19772" i="13" s="1"/>
  <c r="F19773" i="13" s="1"/>
  <c r="F19774" i="13" s="1"/>
  <c r="F19775" i="13" s="1"/>
  <c r="F19776" i="13" s="1"/>
  <c r="F19777" i="13" s="1"/>
  <c r="F19778" i="13" s="1"/>
  <c r="F19779" i="13" s="1"/>
  <c r="F19780" i="13" s="1"/>
  <c r="F19781" i="13" s="1"/>
  <c r="F19782" i="13" s="1"/>
  <c r="F19783" i="13" s="1"/>
  <c r="F19784" i="13" s="1"/>
  <c r="F19785" i="13" s="1"/>
  <c r="F19786" i="13" s="1"/>
  <c r="F19787" i="13" s="1"/>
  <c r="F19788" i="13" s="1"/>
  <c r="F19789" i="13" s="1"/>
  <c r="F19790" i="13" s="1"/>
  <c r="F19791" i="13" s="1"/>
  <c r="F19792" i="13" s="1"/>
  <c r="F19793" i="13" s="1"/>
  <c r="F19794" i="13" s="1"/>
  <c r="F19795" i="13" s="1"/>
  <c r="F19796" i="13" s="1"/>
  <c r="F19797" i="13" s="1"/>
  <c r="F19798" i="13" s="1"/>
  <c r="F19799" i="13" s="1"/>
  <c r="F19800" i="13" s="1"/>
  <c r="F19801" i="13" s="1"/>
  <c r="F19802" i="13" s="1"/>
  <c r="F19803" i="13" s="1"/>
  <c r="F19804" i="13" s="1"/>
  <c r="F19805" i="13" s="1"/>
  <c r="F19806" i="13" s="1"/>
  <c r="F19807" i="13" s="1"/>
  <c r="F19808" i="13" s="1"/>
  <c r="F19809" i="13" s="1"/>
  <c r="F19810" i="13" s="1"/>
  <c r="F19811" i="13" s="1"/>
  <c r="F19812" i="13" s="1"/>
  <c r="F19813" i="13" s="1"/>
  <c r="F19814" i="13" s="1"/>
  <c r="F19815" i="13" s="1"/>
  <c r="F19816" i="13" s="1"/>
  <c r="F19817" i="13" s="1"/>
  <c r="F19818" i="13" s="1"/>
  <c r="F19819" i="13" s="1"/>
  <c r="F19820" i="13" s="1"/>
  <c r="F19821" i="13" s="1"/>
  <c r="F19822" i="13" s="1"/>
  <c r="F19823" i="13" s="1"/>
  <c r="F19824" i="13" s="1"/>
  <c r="F19825" i="13" s="1"/>
  <c r="F19826" i="13" s="1"/>
  <c r="F19827" i="13" s="1"/>
  <c r="F19828" i="13" s="1"/>
  <c r="F19829" i="13" s="1"/>
  <c r="F19830" i="13" s="1"/>
  <c r="F19831" i="13" s="1"/>
  <c r="F19832" i="13" s="1"/>
  <c r="F19833" i="13" s="1"/>
  <c r="F19834" i="13" s="1"/>
  <c r="F19835" i="13" s="1"/>
  <c r="F19836" i="13" s="1"/>
  <c r="F19837" i="13" s="1"/>
  <c r="F19838" i="13" s="1"/>
  <c r="F19839" i="13" s="1"/>
  <c r="F19840" i="13" s="1"/>
  <c r="F19841" i="13" s="1"/>
  <c r="F19842" i="13" s="1"/>
  <c r="F19843" i="13" s="1"/>
  <c r="F19844" i="13" s="1"/>
  <c r="F19845" i="13" s="1"/>
  <c r="F19846" i="13" s="1"/>
  <c r="F19847" i="13" s="1"/>
  <c r="F19848" i="13" s="1"/>
  <c r="F19849" i="13" s="1"/>
  <c r="F19850" i="13" s="1"/>
  <c r="F19851" i="13" s="1"/>
  <c r="F19852" i="13" s="1"/>
  <c r="F19853" i="13" s="1"/>
  <c r="F19854" i="13" s="1"/>
  <c r="F19855" i="13" s="1"/>
  <c r="F19856" i="13" s="1"/>
  <c r="F19857" i="13" s="1"/>
  <c r="F19858" i="13" s="1"/>
  <c r="F19859" i="13" s="1"/>
  <c r="F19860" i="13" s="1"/>
  <c r="F19861" i="13" s="1"/>
  <c r="F19862" i="13" s="1"/>
  <c r="F19863" i="13" s="1"/>
  <c r="F19864" i="13" s="1"/>
  <c r="F19865" i="13" s="1"/>
  <c r="F19866" i="13" s="1"/>
  <c r="F19867" i="13" s="1"/>
  <c r="F19868" i="13" s="1"/>
  <c r="F19869" i="13" s="1"/>
  <c r="F19870" i="13" s="1"/>
  <c r="F19871" i="13" s="1"/>
  <c r="F19872" i="13" s="1"/>
  <c r="F19873" i="13" s="1"/>
  <c r="F19874" i="13" s="1"/>
  <c r="F19875" i="13" s="1"/>
  <c r="F19876" i="13" s="1"/>
  <c r="F19877" i="13" s="1"/>
  <c r="F19878" i="13" s="1"/>
  <c r="F19879" i="13" s="1"/>
  <c r="F19880" i="13" s="1"/>
  <c r="F19881" i="13" s="1"/>
  <c r="F19882" i="13" s="1"/>
  <c r="F19883" i="13" s="1"/>
  <c r="F19884" i="13" s="1"/>
  <c r="F19885" i="13" s="1"/>
  <c r="F19886" i="13" s="1"/>
  <c r="F19887" i="13" s="1"/>
  <c r="F19888" i="13" s="1"/>
  <c r="F19889" i="13" s="1"/>
  <c r="F19890" i="13" s="1"/>
  <c r="F19891" i="13" s="1"/>
  <c r="F19892" i="13" s="1"/>
  <c r="F19893" i="13" s="1"/>
  <c r="F19894" i="13" s="1"/>
  <c r="F19895" i="13" s="1"/>
  <c r="F19896" i="13" s="1"/>
  <c r="F19897" i="13" s="1"/>
  <c r="F19898" i="13" s="1"/>
  <c r="F19899" i="13" s="1"/>
  <c r="F19900" i="13" s="1"/>
  <c r="F19901" i="13" s="1"/>
  <c r="F19902" i="13" s="1"/>
  <c r="F19903" i="13" s="1"/>
  <c r="F19904" i="13" s="1"/>
  <c r="F19905" i="13" s="1"/>
  <c r="F19906" i="13" s="1"/>
  <c r="F19907" i="13" s="1"/>
  <c r="F19908" i="13" s="1"/>
  <c r="F19909" i="13" s="1"/>
  <c r="F19910" i="13" s="1"/>
  <c r="F19911" i="13" s="1"/>
  <c r="F19912" i="13" s="1"/>
  <c r="F19913" i="13" s="1"/>
  <c r="F19914" i="13" s="1"/>
  <c r="F19915" i="13" s="1"/>
  <c r="F19916" i="13" s="1"/>
  <c r="F19917" i="13" s="1"/>
  <c r="F19918" i="13" s="1"/>
  <c r="F19919" i="13" s="1"/>
  <c r="F19920" i="13" s="1"/>
  <c r="F19921" i="13" s="1"/>
  <c r="F19922" i="13" s="1"/>
  <c r="F19923" i="13" s="1"/>
  <c r="F19924" i="13" s="1"/>
  <c r="F19925" i="13" s="1"/>
  <c r="F19926" i="13" s="1"/>
  <c r="F19927" i="13" s="1"/>
  <c r="F19928" i="13" s="1"/>
  <c r="F19929" i="13" s="1"/>
  <c r="F19930" i="13" s="1"/>
  <c r="F19931" i="13" s="1"/>
  <c r="F19932" i="13" s="1"/>
  <c r="F19933" i="13" s="1"/>
  <c r="F19934" i="13" s="1"/>
  <c r="F19935" i="13" s="1"/>
  <c r="F19936" i="13" s="1"/>
  <c r="F19937" i="13" s="1"/>
  <c r="F19938" i="13" s="1"/>
  <c r="F19939" i="13" s="1"/>
  <c r="F19940" i="13" s="1"/>
  <c r="F19941" i="13" s="1"/>
  <c r="F19942" i="13" s="1"/>
  <c r="F19943" i="13" s="1"/>
  <c r="F19944" i="13" s="1"/>
  <c r="F19945" i="13" s="1"/>
  <c r="F19946" i="13" s="1"/>
  <c r="F19947" i="13" s="1"/>
  <c r="F19948" i="13" s="1"/>
  <c r="F19949" i="13" s="1"/>
  <c r="F19950" i="13" s="1"/>
  <c r="F19951" i="13" s="1"/>
  <c r="F19952" i="13" s="1"/>
  <c r="F19953" i="13" s="1"/>
  <c r="F19954" i="13" s="1"/>
  <c r="F19955" i="13" s="1"/>
  <c r="F19956" i="13" s="1"/>
  <c r="F19957" i="13" s="1"/>
  <c r="F19958" i="13" s="1"/>
  <c r="F19959" i="13" s="1"/>
  <c r="F19960" i="13" s="1"/>
  <c r="F19961" i="13" s="1"/>
  <c r="F19962" i="13" s="1"/>
  <c r="F19963" i="13" s="1"/>
  <c r="F19964" i="13" s="1"/>
  <c r="F19965" i="13" s="1"/>
  <c r="F19966" i="13" s="1"/>
  <c r="F19967" i="13" s="1"/>
  <c r="F19968" i="13" s="1"/>
  <c r="F19969" i="13" s="1"/>
  <c r="F19970" i="13" s="1"/>
  <c r="F19971" i="13" s="1"/>
  <c r="F19972" i="13" s="1"/>
  <c r="F19973" i="13" s="1"/>
  <c r="F19974" i="13" s="1"/>
  <c r="F19975" i="13" s="1"/>
  <c r="F19976" i="13" s="1"/>
  <c r="F19977" i="13" s="1"/>
  <c r="F19978" i="13" s="1"/>
  <c r="F19979" i="13" s="1"/>
  <c r="F19980" i="13" s="1"/>
  <c r="F19981" i="13" s="1"/>
  <c r="F19982" i="13" s="1"/>
  <c r="F19983" i="13" s="1"/>
  <c r="F19984" i="13" s="1"/>
  <c r="F19985" i="13" s="1"/>
  <c r="F19986" i="13" s="1"/>
  <c r="F19987" i="13" s="1"/>
  <c r="F19988" i="13" s="1"/>
  <c r="F19989" i="13" s="1"/>
  <c r="F19990" i="13" s="1"/>
  <c r="F19991" i="13" s="1"/>
  <c r="F19992" i="13" s="1"/>
  <c r="F19993" i="13" s="1"/>
  <c r="F19994" i="13" s="1"/>
  <c r="F19995" i="13" s="1"/>
  <c r="F19996" i="13" s="1"/>
  <c r="F19997" i="13" s="1"/>
  <c r="F19998" i="13" s="1"/>
  <c r="F19999" i="13" s="1"/>
  <c r="F20000" i="13" s="1"/>
  <c r="F20001" i="13" s="1"/>
  <c r="F20002" i="13" s="1"/>
  <c r="F20003" i="13" s="1"/>
  <c r="F20004" i="13" s="1"/>
  <c r="F20005" i="13" s="1"/>
  <c r="F20006" i="13" s="1"/>
  <c r="F20007" i="13" s="1"/>
  <c r="F20008" i="13" s="1"/>
  <c r="F20009" i="13" s="1"/>
  <c r="F20010" i="13" s="1"/>
  <c r="F20011" i="13" s="1"/>
  <c r="F20012" i="13" s="1"/>
  <c r="F20013" i="13" s="1"/>
  <c r="F20014" i="13" s="1"/>
  <c r="F20015" i="13" s="1"/>
  <c r="F20016" i="13" s="1"/>
  <c r="F20017" i="13" s="1"/>
  <c r="F20018" i="13" s="1"/>
  <c r="F20019" i="13" s="1"/>
  <c r="F20020" i="13" s="1"/>
  <c r="F20021" i="13" s="1"/>
  <c r="F20022" i="13" s="1"/>
  <c r="F20023" i="13" s="1"/>
  <c r="F20024" i="13" s="1"/>
  <c r="F20025" i="13" s="1"/>
  <c r="F20026" i="13" s="1"/>
  <c r="F20027" i="13" s="1"/>
  <c r="F20028" i="13" s="1"/>
  <c r="F20029" i="13" s="1"/>
  <c r="F20030" i="13" s="1"/>
  <c r="F20031" i="13" s="1"/>
  <c r="F20032" i="13" s="1"/>
  <c r="F20033" i="13" s="1"/>
  <c r="F20034" i="13" s="1"/>
  <c r="F20035" i="13" s="1"/>
  <c r="F20036" i="13" s="1"/>
  <c r="F20037" i="13" s="1"/>
  <c r="F20038" i="13" s="1"/>
  <c r="F20039" i="13" s="1"/>
  <c r="F20040" i="13" s="1"/>
  <c r="F20041" i="13" s="1"/>
  <c r="F20042" i="13" s="1"/>
  <c r="F20043" i="13" s="1"/>
  <c r="F20044" i="13" s="1"/>
  <c r="F20045" i="13" s="1"/>
  <c r="F20046" i="13" s="1"/>
  <c r="F20047" i="13" s="1"/>
  <c r="F20048" i="13" s="1"/>
  <c r="F20049" i="13" s="1"/>
  <c r="F20050" i="13" s="1"/>
  <c r="F20051" i="13" s="1"/>
  <c r="F20052" i="13" s="1"/>
  <c r="F20053" i="13" s="1"/>
  <c r="F20054" i="13" s="1"/>
  <c r="F20055" i="13" s="1"/>
  <c r="F20056" i="13" s="1"/>
  <c r="F20057" i="13" s="1"/>
  <c r="F20058" i="13" s="1"/>
  <c r="F20059" i="13" s="1"/>
  <c r="F20060" i="13" s="1"/>
  <c r="F20061" i="13" s="1"/>
  <c r="F20062" i="13" s="1"/>
  <c r="F20063" i="13" s="1"/>
  <c r="F20064" i="13" s="1"/>
  <c r="F20065" i="13" s="1"/>
  <c r="F20066" i="13" s="1"/>
  <c r="F20067" i="13" s="1"/>
  <c r="F20068" i="13" s="1"/>
  <c r="F20069" i="13" s="1"/>
  <c r="F20070" i="13" s="1"/>
  <c r="F20071" i="13" s="1"/>
  <c r="F20072" i="13" s="1"/>
  <c r="F20073" i="13" s="1"/>
  <c r="F20074" i="13" s="1"/>
  <c r="F20075" i="13" s="1"/>
  <c r="F20076" i="13" s="1"/>
  <c r="F20077" i="13" s="1"/>
  <c r="F20078" i="13" s="1"/>
  <c r="F20079" i="13" s="1"/>
  <c r="F20080" i="13" s="1"/>
  <c r="F20081" i="13" s="1"/>
  <c r="F20082" i="13" s="1"/>
  <c r="F20083" i="13" s="1"/>
  <c r="F20084" i="13" s="1"/>
  <c r="F20085" i="13" s="1"/>
  <c r="F20086" i="13" s="1"/>
  <c r="F20087" i="13" s="1"/>
  <c r="F20088" i="13" s="1"/>
  <c r="F20089" i="13" s="1"/>
  <c r="F20090" i="13" s="1"/>
  <c r="F20091" i="13" s="1"/>
  <c r="F20092" i="13" s="1"/>
  <c r="F20093" i="13" s="1"/>
  <c r="F20094" i="13" s="1"/>
  <c r="F20095" i="13" s="1"/>
  <c r="F20096" i="13" s="1"/>
  <c r="F20097" i="13" s="1"/>
  <c r="F20098" i="13" s="1"/>
  <c r="F20099" i="13" s="1"/>
  <c r="F20100" i="13" s="1"/>
  <c r="F20101" i="13" s="1"/>
  <c r="F20102" i="13" s="1"/>
  <c r="F20103" i="13" s="1"/>
  <c r="F20104" i="13" s="1"/>
  <c r="F20105" i="13" s="1"/>
  <c r="F20106" i="13" s="1"/>
  <c r="F20107" i="13" s="1"/>
  <c r="F20108" i="13" s="1"/>
  <c r="F20109" i="13" s="1"/>
  <c r="F20110" i="13" s="1"/>
  <c r="F20111" i="13" s="1"/>
  <c r="F20112" i="13" s="1"/>
  <c r="F20113" i="13" s="1"/>
  <c r="F20114" i="13" s="1"/>
  <c r="F20115" i="13" s="1"/>
  <c r="F20116" i="13" s="1"/>
  <c r="F20117" i="13" s="1"/>
  <c r="F20118" i="13" s="1"/>
  <c r="F20119" i="13" s="1"/>
  <c r="F20120" i="13" s="1"/>
  <c r="F20121" i="13" s="1"/>
  <c r="F20122" i="13" s="1"/>
  <c r="F20123" i="13" s="1"/>
  <c r="F20124" i="13" s="1"/>
  <c r="F20125" i="13" s="1"/>
  <c r="F20126" i="13" s="1"/>
  <c r="F20127" i="13" s="1"/>
  <c r="F20128" i="13" s="1"/>
  <c r="F20129" i="13" s="1"/>
  <c r="F20130" i="13" s="1"/>
  <c r="F20131" i="13" s="1"/>
  <c r="F20132" i="13" s="1"/>
  <c r="F20133" i="13" s="1"/>
  <c r="F20134" i="13" s="1"/>
  <c r="F20135" i="13" s="1"/>
  <c r="F20136" i="13" s="1"/>
  <c r="F20137" i="13" s="1"/>
  <c r="F20138" i="13" s="1"/>
  <c r="F20139" i="13" s="1"/>
  <c r="F20140" i="13" s="1"/>
  <c r="F20141" i="13" s="1"/>
  <c r="F20142" i="13" s="1"/>
  <c r="F20143" i="13" s="1"/>
  <c r="F20144" i="13" s="1"/>
  <c r="F20145" i="13" s="1"/>
  <c r="F20146" i="13" s="1"/>
  <c r="F20147" i="13" s="1"/>
  <c r="F20148" i="13" s="1"/>
  <c r="F20149" i="13" s="1"/>
  <c r="F20150" i="13" s="1"/>
  <c r="F20151" i="13" s="1"/>
  <c r="F20152" i="13" s="1"/>
  <c r="F20153" i="13" s="1"/>
  <c r="F20154" i="13" s="1"/>
  <c r="F20155" i="13" s="1"/>
  <c r="F20156" i="13" s="1"/>
  <c r="F20157" i="13" s="1"/>
  <c r="F20158" i="13" s="1"/>
  <c r="F20159" i="13" s="1"/>
  <c r="F20160" i="13" s="1"/>
  <c r="F20161" i="13" s="1"/>
  <c r="F20162" i="13" s="1"/>
  <c r="F20163" i="13" s="1"/>
  <c r="F20164" i="13" s="1"/>
  <c r="F20165" i="13" s="1"/>
  <c r="F20166" i="13" s="1"/>
  <c r="F20167" i="13" s="1"/>
  <c r="F20168" i="13" s="1"/>
  <c r="F20169" i="13" s="1"/>
  <c r="F20170" i="13" s="1"/>
  <c r="F20171" i="13" s="1"/>
  <c r="F20172" i="13" s="1"/>
  <c r="F20173" i="13" s="1"/>
  <c r="F20174" i="13" s="1"/>
  <c r="F20175" i="13" s="1"/>
  <c r="F20176" i="13" s="1"/>
  <c r="F20177" i="13" s="1"/>
  <c r="F20178" i="13" s="1"/>
  <c r="F20179" i="13" s="1"/>
  <c r="F20180" i="13" s="1"/>
  <c r="F20181" i="13" s="1"/>
  <c r="F20182" i="13" s="1"/>
  <c r="F20183" i="13" s="1"/>
  <c r="F20184" i="13" s="1"/>
  <c r="F20185" i="13" s="1"/>
  <c r="F20186" i="13" s="1"/>
  <c r="F20187" i="13" s="1"/>
  <c r="F20188" i="13" s="1"/>
  <c r="F20189" i="13" s="1"/>
  <c r="F20190" i="13" s="1"/>
  <c r="F20191" i="13" s="1"/>
  <c r="F20192" i="13" s="1"/>
  <c r="F20193" i="13" s="1"/>
  <c r="F20194" i="13" s="1"/>
  <c r="F20195" i="13" s="1"/>
  <c r="F20196" i="13" s="1"/>
  <c r="F20197" i="13" s="1"/>
  <c r="F20198" i="13" s="1"/>
  <c r="F20199" i="13" s="1"/>
  <c r="F20200" i="13" s="1"/>
  <c r="F20201" i="13" s="1"/>
  <c r="F20202" i="13" s="1"/>
  <c r="F20203" i="13" s="1"/>
  <c r="F20204" i="13" s="1"/>
  <c r="F20205" i="13" s="1"/>
  <c r="F20206" i="13" s="1"/>
  <c r="F20207" i="13" s="1"/>
  <c r="F20208" i="13" s="1"/>
  <c r="F20209" i="13" s="1"/>
  <c r="F20210" i="13" s="1"/>
  <c r="F20211" i="13" s="1"/>
  <c r="F20212" i="13" s="1"/>
  <c r="F20213" i="13" s="1"/>
  <c r="F20214" i="13" s="1"/>
  <c r="F20215" i="13" s="1"/>
  <c r="F20216" i="13" s="1"/>
  <c r="F20217" i="13" s="1"/>
  <c r="F20218" i="13" s="1"/>
  <c r="F20219" i="13" s="1"/>
  <c r="F20220" i="13" s="1"/>
  <c r="F20221" i="13" s="1"/>
  <c r="F20222" i="13" s="1"/>
  <c r="F20223" i="13" s="1"/>
  <c r="F20224" i="13" s="1"/>
  <c r="F20225" i="13" s="1"/>
  <c r="F20226" i="13" s="1"/>
  <c r="F20227" i="13" s="1"/>
  <c r="F20228" i="13" s="1"/>
  <c r="F20229" i="13" s="1"/>
  <c r="F20230" i="13" s="1"/>
  <c r="F20231" i="13" s="1"/>
  <c r="F20232" i="13" s="1"/>
  <c r="F20233" i="13" s="1"/>
  <c r="F20234" i="13" s="1"/>
  <c r="F20235" i="13" s="1"/>
  <c r="F20236" i="13" s="1"/>
  <c r="F20237" i="13" s="1"/>
  <c r="F20238" i="13" s="1"/>
  <c r="F20239" i="13" s="1"/>
  <c r="F20240" i="13" s="1"/>
  <c r="F20241" i="13" s="1"/>
  <c r="F20242" i="13" s="1"/>
  <c r="F20243" i="13" s="1"/>
  <c r="F20244" i="13" s="1"/>
  <c r="F20245" i="13" s="1"/>
  <c r="F20246" i="13" s="1"/>
  <c r="F20247" i="13" s="1"/>
  <c r="F20248" i="13" s="1"/>
  <c r="F20249" i="13" s="1"/>
  <c r="F20250" i="13" s="1"/>
  <c r="F20251" i="13" s="1"/>
  <c r="F20252" i="13" s="1"/>
  <c r="F20253" i="13" s="1"/>
  <c r="F20254" i="13" s="1"/>
  <c r="F20255" i="13" s="1"/>
  <c r="F20256" i="13" s="1"/>
  <c r="F20257" i="13" s="1"/>
  <c r="F20258" i="13" s="1"/>
  <c r="F20259" i="13" s="1"/>
  <c r="F20260" i="13" s="1"/>
  <c r="F20261" i="13" s="1"/>
  <c r="F20262" i="13" s="1"/>
  <c r="F20263" i="13" s="1"/>
  <c r="F20264" i="13" s="1"/>
  <c r="F20265" i="13" s="1"/>
  <c r="F20266" i="13" s="1"/>
  <c r="F20267" i="13" s="1"/>
  <c r="F20268" i="13" s="1"/>
  <c r="F20269" i="13" s="1"/>
  <c r="F20270" i="13" s="1"/>
  <c r="F20271" i="13" s="1"/>
  <c r="F20272" i="13" s="1"/>
  <c r="F20273" i="13" s="1"/>
  <c r="F20274" i="13" s="1"/>
  <c r="F20275" i="13" s="1"/>
  <c r="F20276" i="13" s="1"/>
  <c r="F20277" i="13" s="1"/>
  <c r="F20278" i="13" s="1"/>
  <c r="F20279" i="13" s="1"/>
  <c r="F20280" i="13" s="1"/>
  <c r="F20281" i="13" s="1"/>
  <c r="F20282" i="13" s="1"/>
  <c r="F20283" i="13" s="1"/>
  <c r="F20284" i="13" s="1"/>
  <c r="F20285" i="13" s="1"/>
  <c r="F20286" i="13" s="1"/>
  <c r="F20287" i="13" s="1"/>
  <c r="F20288" i="13" s="1"/>
  <c r="F20289" i="13" s="1"/>
  <c r="F20290" i="13" s="1"/>
  <c r="F20291" i="13" s="1"/>
  <c r="F20292" i="13" s="1"/>
  <c r="F20293" i="13" s="1"/>
  <c r="F20294" i="13" s="1"/>
  <c r="F20295" i="13" s="1"/>
  <c r="F20296" i="13" s="1"/>
  <c r="F20297" i="13" s="1"/>
  <c r="F20298" i="13" s="1"/>
  <c r="F20299" i="13" s="1"/>
  <c r="F20300" i="13" s="1"/>
  <c r="F20301" i="13" s="1"/>
  <c r="F20302" i="13" s="1"/>
  <c r="F20303" i="13" s="1"/>
  <c r="F20304" i="13" s="1"/>
  <c r="F20305" i="13" s="1"/>
  <c r="F20306" i="13" s="1"/>
  <c r="F20307" i="13" s="1"/>
  <c r="F20308" i="13" s="1"/>
  <c r="F20309" i="13" s="1"/>
  <c r="F20310" i="13" s="1"/>
  <c r="F20311" i="13" s="1"/>
  <c r="F20312" i="13" s="1"/>
  <c r="F20313" i="13" s="1"/>
  <c r="F20314" i="13" s="1"/>
  <c r="F20315" i="13" s="1"/>
  <c r="F20316" i="13" s="1"/>
  <c r="F20317" i="13" s="1"/>
  <c r="F20318" i="13" s="1"/>
  <c r="F20319" i="13" s="1"/>
  <c r="F20320" i="13" s="1"/>
  <c r="F20321" i="13" s="1"/>
  <c r="F20322" i="13" s="1"/>
  <c r="F20323" i="13" s="1"/>
  <c r="F20324" i="13" s="1"/>
  <c r="F20325" i="13" s="1"/>
  <c r="F20326" i="13" s="1"/>
  <c r="F20327" i="13" s="1"/>
  <c r="F20328" i="13" s="1"/>
  <c r="F20329" i="13" s="1"/>
  <c r="F20330" i="13" s="1"/>
  <c r="F20331" i="13" s="1"/>
  <c r="F20332" i="13" s="1"/>
  <c r="F20333" i="13" s="1"/>
  <c r="F20334" i="13" s="1"/>
  <c r="F20335" i="13" s="1"/>
  <c r="F20336" i="13" s="1"/>
  <c r="F20337" i="13" s="1"/>
  <c r="F20338" i="13" s="1"/>
  <c r="F20339" i="13" s="1"/>
  <c r="F20340" i="13" s="1"/>
  <c r="F20341" i="13" s="1"/>
  <c r="F20342" i="13" s="1"/>
  <c r="F20343" i="13" s="1"/>
  <c r="F20344" i="13" s="1"/>
  <c r="F20345" i="13" s="1"/>
  <c r="F20346" i="13" s="1"/>
  <c r="F20347" i="13" s="1"/>
  <c r="F20348" i="13" s="1"/>
  <c r="F20349" i="13" s="1"/>
  <c r="F20350" i="13" s="1"/>
  <c r="F20351" i="13" s="1"/>
  <c r="F20352" i="13" s="1"/>
  <c r="F20353" i="13" s="1"/>
  <c r="F20354" i="13" s="1"/>
  <c r="F20355" i="13" s="1"/>
  <c r="F20356" i="13" s="1"/>
  <c r="F20357" i="13" s="1"/>
  <c r="F20358" i="13" s="1"/>
  <c r="F20359" i="13" s="1"/>
  <c r="F20360" i="13" s="1"/>
  <c r="F20361" i="13" s="1"/>
  <c r="F20362" i="13" s="1"/>
  <c r="F20363" i="13" s="1"/>
  <c r="F20364" i="13" s="1"/>
  <c r="F20365" i="13" s="1"/>
  <c r="F20366" i="13" s="1"/>
  <c r="F20367" i="13" s="1"/>
  <c r="F20368" i="13" s="1"/>
  <c r="F20369" i="13" s="1"/>
  <c r="F20370" i="13" s="1"/>
  <c r="F20371" i="13" s="1"/>
  <c r="F20372" i="13" s="1"/>
  <c r="F20373" i="13" s="1"/>
  <c r="F20374" i="13" s="1"/>
  <c r="F20375" i="13" s="1"/>
  <c r="F20376" i="13" s="1"/>
  <c r="F20377" i="13" s="1"/>
  <c r="F20378" i="13" s="1"/>
  <c r="F20379" i="13" s="1"/>
  <c r="F20380" i="13" s="1"/>
  <c r="F20381" i="13" s="1"/>
  <c r="F20382" i="13" s="1"/>
  <c r="F20383" i="13" s="1"/>
  <c r="F20384" i="13" s="1"/>
  <c r="F20385" i="13" s="1"/>
  <c r="F20386" i="13" s="1"/>
  <c r="F20387" i="13" s="1"/>
  <c r="F20388" i="13" s="1"/>
  <c r="F20389" i="13" s="1"/>
  <c r="F20390" i="13" s="1"/>
  <c r="F20391" i="13" s="1"/>
  <c r="F20392" i="13" s="1"/>
  <c r="F20393" i="13" s="1"/>
  <c r="F20394" i="13" s="1"/>
  <c r="F20395" i="13" s="1"/>
  <c r="F20396" i="13" s="1"/>
  <c r="F20397" i="13" s="1"/>
  <c r="F20398" i="13" s="1"/>
  <c r="F20399" i="13" s="1"/>
  <c r="F20400" i="13" s="1"/>
  <c r="F20401" i="13" s="1"/>
  <c r="F20402" i="13" s="1"/>
  <c r="F20403" i="13" s="1"/>
  <c r="F20404" i="13" s="1"/>
  <c r="F20405" i="13" s="1"/>
  <c r="F20406" i="13" s="1"/>
  <c r="F20407" i="13" s="1"/>
  <c r="F20408" i="13" s="1"/>
  <c r="F20409" i="13" s="1"/>
  <c r="F20410" i="13" s="1"/>
  <c r="F20411" i="13" s="1"/>
  <c r="F20412" i="13" s="1"/>
  <c r="F20413" i="13" s="1"/>
  <c r="F20414" i="13" s="1"/>
  <c r="F20415" i="13" s="1"/>
  <c r="F20416" i="13" s="1"/>
  <c r="F20417" i="13" s="1"/>
  <c r="F20418" i="13" s="1"/>
  <c r="F20419" i="13" s="1"/>
  <c r="F20420" i="13" s="1"/>
  <c r="F20421" i="13" s="1"/>
  <c r="F20422" i="13" s="1"/>
  <c r="F20423" i="13" s="1"/>
  <c r="F20424" i="13" s="1"/>
  <c r="F20425" i="13" s="1"/>
  <c r="F20426" i="13" s="1"/>
  <c r="F20427" i="13" s="1"/>
  <c r="F20428" i="13" s="1"/>
  <c r="F20429" i="13" s="1"/>
  <c r="F20430" i="13" s="1"/>
  <c r="F20431" i="13" s="1"/>
  <c r="F20432" i="13" s="1"/>
  <c r="F20433" i="13" s="1"/>
  <c r="F20434" i="13" s="1"/>
  <c r="F20435" i="13" s="1"/>
  <c r="F20436" i="13" s="1"/>
  <c r="F20437" i="13" s="1"/>
  <c r="F20438" i="13" s="1"/>
  <c r="F20439" i="13" s="1"/>
  <c r="F20440" i="13" s="1"/>
  <c r="F20441" i="13" s="1"/>
  <c r="F20442" i="13" s="1"/>
  <c r="F20443" i="13" s="1"/>
  <c r="F20444" i="13" s="1"/>
  <c r="F20445" i="13" s="1"/>
  <c r="F20446" i="13" s="1"/>
  <c r="F20447" i="13" s="1"/>
  <c r="F20448" i="13" s="1"/>
  <c r="F20449" i="13" s="1"/>
  <c r="F20450" i="13" s="1"/>
  <c r="F20451" i="13" s="1"/>
  <c r="F20452" i="13" s="1"/>
  <c r="F20453" i="13" s="1"/>
  <c r="F20454" i="13" s="1"/>
  <c r="F20455" i="13" s="1"/>
  <c r="F20456" i="13" s="1"/>
  <c r="F20457" i="13" s="1"/>
  <c r="F20458" i="13" s="1"/>
  <c r="F20459" i="13" s="1"/>
  <c r="F20460" i="13" s="1"/>
  <c r="F20461" i="13" s="1"/>
  <c r="F20462" i="13" s="1"/>
  <c r="F20463" i="13" s="1"/>
  <c r="F20464" i="13" s="1"/>
  <c r="F20465" i="13" s="1"/>
  <c r="F20466" i="13" s="1"/>
  <c r="F20467" i="13" s="1"/>
  <c r="F20468" i="13" s="1"/>
  <c r="F20469" i="13" s="1"/>
  <c r="F20470" i="13" s="1"/>
  <c r="F20471" i="13" s="1"/>
  <c r="F20472" i="13" s="1"/>
  <c r="F20473" i="13" s="1"/>
  <c r="F20474" i="13" s="1"/>
  <c r="F20475" i="13" s="1"/>
  <c r="F20476" i="13" s="1"/>
  <c r="F20477" i="13" s="1"/>
  <c r="F20478" i="13" s="1"/>
  <c r="F20479" i="13" s="1"/>
  <c r="F20480" i="13" s="1"/>
  <c r="F20481" i="13" s="1"/>
  <c r="F20482" i="13" s="1"/>
  <c r="F20483" i="13" s="1"/>
  <c r="F20484" i="13" s="1"/>
  <c r="F20485" i="13" s="1"/>
  <c r="F20486" i="13" s="1"/>
  <c r="F20487" i="13" s="1"/>
  <c r="F20488" i="13" s="1"/>
  <c r="F20489" i="13" s="1"/>
  <c r="F20490" i="13" s="1"/>
  <c r="F20491" i="13" s="1"/>
  <c r="F20492" i="13" s="1"/>
  <c r="F20493" i="13" s="1"/>
  <c r="F20494" i="13" s="1"/>
  <c r="F20495" i="13" s="1"/>
  <c r="F20496" i="13" s="1"/>
  <c r="F20497" i="13" s="1"/>
  <c r="F20498" i="13" s="1"/>
  <c r="F20499" i="13" s="1"/>
  <c r="F20500" i="13" s="1"/>
  <c r="F20501" i="13" s="1"/>
  <c r="F20502" i="13" s="1"/>
  <c r="F20503" i="13" s="1"/>
  <c r="F20504" i="13" s="1"/>
  <c r="F20505" i="13" s="1"/>
  <c r="F20506" i="13" s="1"/>
  <c r="F20507" i="13" s="1"/>
  <c r="F20508" i="13" s="1"/>
  <c r="F20509" i="13" s="1"/>
  <c r="F20510" i="13" s="1"/>
  <c r="F20511" i="13" s="1"/>
  <c r="F20512" i="13" s="1"/>
  <c r="F20513" i="13" s="1"/>
  <c r="F20514" i="13" s="1"/>
  <c r="F20515" i="13" s="1"/>
  <c r="F20516" i="13" s="1"/>
  <c r="F20517" i="13" s="1"/>
  <c r="F20518" i="13" s="1"/>
  <c r="F20519" i="13" s="1"/>
  <c r="F20520" i="13" s="1"/>
  <c r="F20521" i="13" s="1"/>
  <c r="F20522" i="13" s="1"/>
  <c r="F20523" i="13" s="1"/>
  <c r="F20524" i="13" s="1"/>
  <c r="F20525" i="13" s="1"/>
  <c r="F20526" i="13" s="1"/>
  <c r="F20527" i="13" s="1"/>
  <c r="F20528" i="13" s="1"/>
  <c r="F20529" i="13" s="1"/>
  <c r="F20530" i="13" s="1"/>
  <c r="F20531" i="13" s="1"/>
  <c r="F20532" i="13" s="1"/>
  <c r="F20533" i="13" s="1"/>
  <c r="F20534" i="13" s="1"/>
  <c r="F20535" i="13" s="1"/>
  <c r="F20536" i="13" s="1"/>
  <c r="F20537" i="13" s="1"/>
  <c r="F20538" i="13" s="1"/>
  <c r="F20539" i="13" s="1"/>
  <c r="F20540" i="13" s="1"/>
  <c r="F20541" i="13" s="1"/>
  <c r="F20542" i="13" s="1"/>
  <c r="F20543" i="13" s="1"/>
  <c r="F20544" i="13" s="1"/>
  <c r="F20545" i="13" s="1"/>
  <c r="F20546" i="13" s="1"/>
  <c r="F20547" i="13" s="1"/>
  <c r="F20548" i="13" s="1"/>
  <c r="F20549" i="13" s="1"/>
  <c r="F20550" i="13" s="1"/>
  <c r="F20551" i="13" s="1"/>
  <c r="F20552" i="13" s="1"/>
  <c r="F20553" i="13" s="1"/>
  <c r="F20554" i="13" s="1"/>
  <c r="F20555" i="13" s="1"/>
  <c r="F20556" i="13" s="1"/>
  <c r="F20557" i="13" s="1"/>
  <c r="F20558" i="13" s="1"/>
  <c r="F20559" i="13" s="1"/>
  <c r="F20560" i="13" s="1"/>
  <c r="F20561" i="13" s="1"/>
  <c r="F20562" i="13" s="1"/>
  <c r="F20563" i="13" s="1"/>
  <c r="F20564" i="13" s="1"/>
  <c r="F20565" i="13" s="1"/>
  <c r="F20566" i="13" s="1"/>
  <c r="F20567" i="13" s="1"/>
  <c r="F20568" i="13" s="1"/>
  <c r="F20569" i="13" s="1"/>
  <c r="F20570" i="13" s="1"/>
  <c r="F20571" i="13" s="1"/>
  <c r="F20572" i="13" s="1"/>
  <c r="F20573" i="13" s="1"/>
  <c r="F20574" i="13" s="1"/>
  <c r="F20575" i="13" s="1"/>
  <c r="F20576" i="13" s="1"/>
  <c r="F20577" i="13" s="1"/>
  <c r="F20578" i="13" s="1"/>
  <c r="F20579" i="13" s="1"/>
  <c r="F20580" i="13" s="1"/>
  <c r="F20581" i="13" s="1"/>
  <c r="F20582" i="13" s="1"/>
  <c r="F20583" i="13" s="1"/>
  <c r="F20584" i="13" s="1"/>
  <c r="F20585" i="13" s="1"/>
  <c r="F20586" i="13" s="1"/>
  <c r="F20587" i="13" s="1"/>
  <c r="F20588" i="13" s="1"/>
  <c r="F20589" i="13" s="1"/>
  <c r="F20590" i="13" s="1"/>
  <c r="F20591" i="13" s="1"/>
  <c r="F20592" i="13" s="1"/>
  <c r="F20593" i="13" s="1"/>
  <c r="F20594" i="13" s="1"/>
  <c r="F20595" i="13" s="1"/>
  <c r="F20596" i="13" s="1"/>
  <c r="F20597" i="13" s="1"/>
  <c r="F20598" i="13" s="1"/>
  <c r="F20599" i="13" s="1"/>
  <c r="F20600" i="13" s="1"/>
  <c r="F20601" i="13" s="1"/>
  <c r="F20602" i="13" s="1"/>
  <c r="F20603" i="13" s="1"/>
  <c r="F20604" i="13" s="1"/>
  <c r="F20605" i="13" s="1"/>
  <c r="F20606" i="13" s="1"/>
  <c r="F20607" i="13" s="1"/>
  <c r="F20608" i="13" s="1"/>
  <c r="F20609" i="13" s="1"/>
  <c r="F20610" i="13" s="1"/>
  <c r="F20611" i="13" s="1"/>
  <c r="F20612" i="13" s="1"/>
  <c r="F20613" i="13" s="1"/>
  <c r="F20614" i="13" s="1"/>
  <c r="F20615" i="13" s="1"/>
  <c r="F20616" i="13" s="1"/>
  <c r="F20617" i="13" s="1"/>
  <c r="F20618" i="13" s="1"/>
  <c r="F20619" i="13" s="1"/>
  <c r="F20620" i="13" s="1"/>
  <c r="F20621" i="13" s="1"/>
  <c r="F20622" i="13" s="1"/>
  <c r="F20623" i="13" s="1"/>
  <c r="F20624" i="13" s="1"/>
  <c r="F20625" i="13" s="1"/>
  <c r="F20626" i="13" s="1"/>
  <c r="F20627" i="13" s="1"/>
  <c r="F20628" i="13" s="1"/>
  <c r="F20629" i="13" s="1"/>
  <c r="F20630" i="13" s="1"/>
  <c r="F20631" i="13" s="1"/>
  <c r="F20632" i="13" s="1"/>
  <c r="F20633" i="13" s="1"/>
  <c r="F20634" i="13" s="1"/>
  <c r="F20635" i="13" s="1"/>
  <c r="F20636" i="13" s="1"/>
  <c r="F20637" i="13" s="1"/>
  <c r="F20638" i="13" s="1"/>
  <c r="F20639" i="13" s="1"/>
  <c r="F20640" i="13" s="1"/>
  <c r="F20641" i="13" s="1"/>
  <c r="F20642" i="13" s="1"/>
  <c r="F20643" i="13" s="1"/>
  <c r="F20644" i="13" s="1"/>
  <c r="F20645" i="13" s="1"/>
  <c r="F20646" i="13" s="1"/>
  <c r="F20647" i="13" s="1"/>
  <c r="F20648" i="13" s="1"/>
  <c r="F20649" i="13" s="1"/>
  <c r="F20650" i="13" s="1"/>
  <c r="F20651" i="13" s="1"/>
  <c r="F20652" i="13" s="1"/>
  <c r="F20653" i="13" s="1"/>
  <c r="F20654" i="13" s="1"/>
  <c r="F20655" i="13" s="1"/>
  <c r="F20656" i="13" s="1"/>
  <c r="F20657" i="13" s="1"/>
  <c r="F20658" i="13" s="1"/>
  <c r="F20659" i="13" s="1"/>
  <c r="F20660" i="13" s="1"/>
  <c r="F20661" i="13" s="1"/>
  <c r="F20662" i="13" s="1"/>
  <c r="F20663" i="13" s="1"/>
  <c r="F20664" i="13" s="1"/>
  <c r="F20665" i="13" s="1"/>
  <c r="F20666" i="13" s="1"/>
  <c r="F20667" i="13" s="1"/>
  <c r="F20668" i="13" s="1"/>
  <c r="F20669" i="13" s="1"/>
  <c r="F20670" i="13" s="1"/>
  <c r="F20671" i="13" s="1"/>
  <c r="F20672" i="13" s="1"/>
  <c r="F20673" i="13" s="1"/>
  <c r="F20674" i="13" s="1"/>
  <c r="F20675" i="13" s="1"/>
  <c r="F20676" i="13" s="1"/>
  <c r="F20677" i="13" s="1"/>
  <c r="F20678" i="13" s="1"/>
  <c r="F20679" i="13" s="1"/>
  <c r="F20680" i="13" s="1"/>
  <c r="F20681" i="13" s="1"/>
  <c r="F20682" i="13" s="1"/>
  <c r="F20683" i="13" s="1"/>
  <c r="F20684" i="13" s="1"/>
  <c r="F20685" i="13" s="1"/>
  <c r="F20686" i="13" s="1"/>
  <c r="F20687" i="13" s="1"/>
  <c r="F20688" i="13" s="1"/>
  <c r="F20689" i="13" s="1"/>
  <c r="F20690" i="13" s="1"/>
  <c r="F20691" i="13" s="1"/>
  <c r="F20692" i="13" s="1"/>
  <c r="F20693" i="13" s="1"/>
  <c r="F20694" i="13" s="1"/>
  <c r="F20695" i="13" s="1"/>
  <c r="F20696" i="13" s="1"/>
  <c r="F20697" i="13" s="1"/>
  <c r="F20698" i="13" s="1"/>
  <c r="F20699" i="13" s="1"/>
  <c r="F20700" i="13" s="1"/>
  <c r="F20701" i="13" s="1"/>
  <c r="F20702" i="13" s="1"/>
  <c r="F20703" i="13" s="1"/>
  <c r="F20704" i="13" s="1"/>
  <c r="F20705" i="13" s="1"/>
  <c r="F20706" i="13" s="1"/>
  <c r="F20707" i="13" s="1"/>
  <c r="F20708" i="13" s="1"/>
  <c r="F20709" i="13" s="1"/>
  <c r="F20710" i="13" s="1"/>
  <c r="F20711" i="13" s="1"/>
  <c r="F20712" i="13" s="1"/>
  <c r="F20713" i="13" s="1"/>
  <c r="F20714" i="13" s="1"/>
  <c r="F20715" i="13" s="1"/>
  <c r="F20716" i="13" s="1"/>
  <c r="F20717" i="13" s="1"/>
  <c r="F20718" i="13" s="1"/>
  <c r="F20719" i="13" s="1"/>
  <c r="F20720" i="13" s="1"/>
  <c r="F20721" i="13" s="1"/>
  <c r="F20722" i="13" s="1"/>
  <c r="F20723" i="13" s="1"/>
  <c r="F20724" i="13" s="1"/>
  <c r="F20725" i="13" s="1"/>
  <c r="F20726" i="13" s="1"/>
  <c r="F20727" i="13" s="1"/>
  <c r="F20728" i="13" s="1"/>
  <c r="F20729" i="13" s="1"/>
  <c r="F20730" i="13" s="1"/>
  <c r="F20731" i="13" s="1"/>
  <c r="F20732" i="13" s="1"/>
  <c r="F20733" i="13" s="1"/>
  <c r="F20734" i="13" s="1"/>
  <c r="F20735" i="13" s="1"/>
  <c r="F20736" i="13" s="1"/>
  <c r="F20737" i="13" s="1"/>
  <c r="F20738" i="13" s="1"/>
  <c r="F20739" i="13" s="1"/>
  <c r="F20740" i="13" s="1"/>
  <c r="F20741" i="13" s="1"/>
  <c r="F20742" i="13" s="1"/>
  <c r="F20743" i="13" s="1"/>
  <c r="F20744" i="13" s="1"/>
  <c r="F20745" i="13" s="1"/>
  <c r="F20746" i="13" s="1"/>
  <c r="F20747" i="13" s="1"/>
  <c r="F20748" i="13" s="1"/>
  <c r="F20749" i="13" s="1"/>
  <c r="F20750" i="13" s="1"/>
  <c r="F20751" i="13" s="1"/>
  <c r="F20752" i="13" s="1"/>
  <c r="F20753" i="13" s="1"/>
  <c r="F20754" i="13" s="1"/>
  <c r="F20755" i="13" s="1"/>
  <c r="F20756" i="13" s="1"/>
  <c r="F20757" i="13" s="1"/>
  <c r="F20758" i="13" s="1"/>
  <c r="F20759" i="13" s="1"/>
  <c r="F20760" i="13" s="1"/>
  <c r="F20761" i="13" s="1"/>
  <c r="F20762" i="13" s="1"/>
  <c r="F20763" i="13" s="1"/>
  <c r="F20764" i="13" s="1"/>
  <c r="F20765" i="13" s="1"/>
  <c r="F20766" i="13" s="1"/>
  <c r="F20767" i="13" s="1"/>
  <c r="F20768" i="13" s="1"/>
  <c r="F20769" i="13" s="1"/>
  <c r="F20770" i="13" s="1"/>
  <c r="F20771" i="13" s="1"/>
  <c r="F20772" i="13" s="1"/>
  <c r="F20773" i="13" s="1"/>
  <c r="F20774" i="13" s="1"/>
  <c r="F20775" i="13" s="1"/>
  <c r="F20776" i="13" s="1"/>
  <c r="F20777" i="13" s="1"/>
  <c r="F20778" i="13" s="1"/>
  <c r="F20779" i="13" s="1"/>
  <c r="F20780" i="13" s="1"/>
  <c r="F20781" i="13" s="1"/>
  <c r="F20782" i="13" s="1"/>
  <c r="F20783" i="13" s="1"/>
  <c r="F20784" i="13" s="1"/>
  <c r="F20785" i="13" s="1"/>
  <c r="F20786" i="13" s="1"/>
  <c r="F20787" i="13" s="1"/>
  <c r="F20788" i="13" s="1"/>
  <c r="F20789" i="13" s="1"/>
  <c r="F20790" i="13" s="1"/>
  <c r="F20791" i="13" s="1"/>
  <c r="F20792" i="13" s="1"/>
  <c r="F20793" i="13" s="1"/>
  <c r="F20794" i="13" s="1"/>
  <c r="F20795" i="13" s="1"/>
  <c r="F20796" i="13" s="1"/>
  <c r="F20797" i="13" s="1"/>
  <c r="F20798" i="13" s="1"/>
  <c r="F20799" i="13" s="1"/>
  <c r="F20800" i="13" s="1"/>
  <c r="F20801" i="13" s="1"/>
  <c r="F20802" i="13" s="1"/>
  <c r="F20803" i="13" s="1"/>
  <c r="F20804" i="13" s="1"/>
  <c r="F20805" i="13" s="1"/>
  <c r="F20806" i="13" s="1"/>
  <c r="F20807" i="13" s="1"/>
  <c r="F20808" i="13" s="1"/>
  <c r="F20809" i="13" s="1"/>
  <c r="F20810" i="13" s="1"/>
  <c r="F20811" i="13" s="1"/>
  <c r="F20812" i="13" s="1"/>
  <c r="F20813" i="13" s="1"/>
  <c r="F20814" i="13" s="1"/>
  <c r="F20815" i="13" s="1"/>
  <c r="F20816" i="13" s="1"/>
  <c r="F20817" i="13" s="1"/>
  <c r="F20818" i="13" s="1"/>
  <c r="F20819" i="13" s="1"/>
  <c r="F20820" i="13" s="1"/>
  <c r="F20821" i="13" s="1"/>
  <c r="F20822" i="13" s="1"/>
  <c r="F20823" i="13" s="1"/>
  <c r="F20824" i="13" s="1"/>
  <c r="F20825" i="13" s="1"/>
  <c r="F20826" i="13" s="1"/>
  <c r="F20827" i="13" s="1"/>
  <c r="F20828" i="13" s="1"/>
  <c r="F20829" i="13" s="1"/>
  <c r="F20830" i="13" s="1"/>
  <c r="F20831" i="13" s="1"/>
  <c r="F20832" i="13" s="1"/>
  <c r="F20833" i="13" s="1"/>
  <c r="F20834" i="13" s="1"/>
  <c r="F20835" i="13" s="1"/>
  <c r="F20836" i="13" s="1"/>
  <c r="F20837" i="13" s="1"/>
  <c r="F20838" i="13" s="1"/>
  <c r="F20839" i="13" s="1"/>
  <c r="F20840" i="13" s="1"/>
  <c r="F20841" i="13" s="1"/>
  <c r="F20842" i="13" s="1"/>
  <c r="F20843" i="13" s="1"/>
  <c r="F20844" i="13" s="1"/>
  <c r="F20845" i="13" s="1"/>
  <c r="F20846" i="13" s="1"/>
  <c r="F20847" i="13" s="1"/>
  <c r="F20848" i="13" s="1"/>
  <c r="F20849" i="13" s="1"/>
  <c r="F20850" i="13" s="1"/>
  <c r="F20851" i="13" s="1"/>
  <c r="F20852" i="13" s="1"/>
  <c r="F20853" i="13" s="1"/>
  <c r="F20854" i="13" s="1"/>
  <c r="F20855" i="13" s="1"/>
  <c r="F20856" i="13" s="1"/>
  <c r="F20857" i="13" s="1"/>
  <c r="F20858" i="13" s="1"/>
  <c r="F20859" i="13" s="1"/>
  <c r="F20860" i="13" s="1"/>
  <c r="F20861" i="13" s="1"/>
  <c r="F20862" i="13" s="1"/>
  <c r="F20863" i="13" s="1"/>
  <c r="F20864" i="13" s="1"/>
  <c r="F20865" i="13" s="1"/>
  <c r="F20866" i="13" s="1"/>
  <c r="F20867" i="13" s="1"/>
  <c r="F20868" i="13" s="1"/>
  <c r="F20869" i="13" s="1"/>
  <c r="F20870" i="13" s="1"/>
  <c r="F20871" i="13" s="1"/>
  <c r="F20872" i="13" s="1"/>
  <c r="F20873" i="13" s="1"/>
  <c r="F20874" i="13" s="1"/>
  <c r="F20875" i="13" s="1"/>
  <c r="F20876" i="13" s="1"/>
  <c r="F20877" i="13" s="1"/>
  <c r="F20878" i="13" s="1"/>
  <c r="F20879" i="13" s="1"/>
  <c r="F20880" i="13" s="1"/>
  <c r="F20881" i="13" s="1"/>
  <c r="F20882" i="13" s="1"/>
  <c r="F20883" i="13" s="1"/>
  <c r="F20884" i="13" s="1"/>
  <c r="F20885" i="13" s="1"/>
  <c r="F20886" i="13" s="1"/>
  <c r="F20887" i="13" s="1"/>
  <c r="F20888" i="13" s="1"/>
  <c r="F20889" i="13" s="1"/>
  <c r="F20890" i="13" s="1"/>
  <c r="F20891" i="13" s="1"/>
  <c r="F20892" i="13" s="1"/>
  <c r="F20893" i="13" s="1"/>
  <c r="F20894" i="13" s="1"/>
  <c r="F20895" i="13" s="1"/>
  <c r="F20896" i="13" s="1"/>
  <c r="F20897" i="13" s="1"/>
  <c r="F20898" i="13" s="1"/>
  <c r="F20899" i="13" s="1"/>
  <c r="F20900" i="13" s="1"/>
  <c r="F20901" i="13" s="1"/>
  <c r="F20902" i="13" s="1"/>
  <c r="F20903" i="13" s="1"/>
  <c r="F20904" i="13" s="1"/>
  <c r="F20905" i="13" s="1"/>
  <c r="F20906" i="13" s="1"/>
  <c r="F20907" i="13" s="1"/>
  <c r="F20908" i="13" s="1"/>
  <c r="F20909" i="13" s="1"/>
  <c r="F20910" i="13" s="1"/>
  <c r="F20911" i="13" s="1"/>
  <c r="F20912" i="13" s="1"/>
  <c r="F20913" i="13" s="1"/>
  <c r="F20914" i="13" s="1"/>
  <c r="F20915" i="13" s="1"/>
  <c r="F20916" i="13" s="1"/>
  <c r="F20917" i="13" s="1"/>
  <c r="F20918" i="13" s="1"/>
  <c r="F20919" i="13" s="1"/>
  <c r="F20920" i="13" s="1"/>
  <c r="F20921" i="13" s="1"/>
  <c r="F20922" i="13" s="1"/>
  <c r="F20923" i="13" s="1"/>
  <c r="F20924" i="13" s="1"/>
  <c r="F20925" i="13" s="1"/>
  <c r="F20926" i="13" s="1"/>
  <c r="F20927" i="13" s="1"/>
  <c r="F20928" i="13" s="1"/>
  <c r="F20929" i="13" s="1"/>
  <c r="F20930" i="13" s="1"/>
  <c r="F20931" i="13" s="1"/>
  <c r="F20932" i="13" s="1"/>
  <c r="F20933" i="13" s="1"/>
  <c r="F20934" i="13" s="1"/>
  <c r="F20935" i="13" s="1"/>
  <c r="F20936" i="13" s="1"/>
  <c r="F20937" i="13" s="1"/>
  <c r="F20938" i="13" s="1"/>
  <c r="F20939" i="13" s="1"/>
  <c r="F20940" i="13" s="1"/>
  <c r="F20941" i="13" s="1"/>
  <c r="F20942" i="13" s="1"/>
  <c r="F20943" i="13" s="1"/>
  <c r="F20944" i="13" s="1"/>
  <c r="F20945" i="13" s="1"/>
  <c r="F20946" i="13" s="1"/>
  <c r="F20947" i="13" s="1"/>
  <c r="F20948" i="13" s="1"/>
  <c r="F20949" i="13" s="1"/>
  <c r="F20950" i="13" s="1"/>
  <c r="F20951" i="13" s="1"/>
  <c r="F20952" i="13" s="1"/>
  <c r="F20953" i="13" s="1"/>
  <c r="F20954" i="13" s="1"/>
  <c r="F20955" i="13" s="1"/>
  <c r="F20956" i="13" s="1"/>
  <c r="F20957" i="13" s="1"/>
  <c r="F20958" i="13" s="1"/>
  <c r="F20959" i="13" s="1"/>
  <c r="F20960" i="13" s="1"/>
  <c r="F20961" i="13" s="1"/>
  <c r="F20962" i="13" s="1"/>
  <c r="F20963" i="13" s="1"/>
  <c r="F20964" i="13" s="1"/>
  <c r="F20965" i="13" s="1"/>
  <c r="F20966" i="13" s="1"/>
  <c r="F20967" i="13" s="1"/>
  <c r="F20968" i="13" s="1"/>
  <c r="F20969" i="13" s="1"/>
  <c r="F20970" i="13" s="1"/>
  <c r="F20971" i="13" s="1"/>
  <c r="F20972" i="13" s="1"/>
  <c r="F20973" i="13" s="1"/>
  <c r="F20974" i="13" s="1"/>
  <c r="F20975" i="13" s="1"/>
  <c r="F20976" i="13" s="1"/>
  <c r="F20977" i="13" s="1"/>
  <c r="F20978" i="13" s="1"/>
  <c r="F20979" i="13" s="1"/>
  <c r="F20980" i="13" s="1"/>
  <c r="F20981" i="13" s="1"/>
  <c r="F20982" i="13" s="1"/>
  <c r="F20983" i="13" s="1"/>
  <c r="F20984" i="13" s="1"/>
  <c r="F20985" i="13" s="1"/>
  <c r="F20986" i="13" s="1"/>
  <c r="F20987" i="13" s="1"/>
  <c r="F20988" i="13" s="1"/>
  <c r="F20989" i="13" s="1"/>
  <c r="F20990" i="13" s="1"/>
  <c r="F20991" i="13" s="1"/>
  <c r="F20992" i="13" s="1"/>
  <c r="F20993" i="13" s="1"/>
  <c r="F20994" i="13" s="1"/>
  <c r="F20995" i="13" s="1"/>
  <c r="F20996" i="13" s="1"/>
  <c r="F20997" i="13" s="1"/>
  <c r="F20998" i="13" s="1"/>
  <c r="F20999" i="13" s="1"/>
  <c r="F21000" i="13" s="1"/>
  <c r="F21001" i="13" s="1"/>
  <c r="F21002" i="13" s="1"/>
  <c r="F21003" i="13" s="1"/>
  <c r="F21004" i="13" s="1"/>
  <c r="F21005" i="13" s="1"/>
  <c r="F21006" i="13" s="1"/>
  <c r="F21007" i="13" s="1"/>
  <c r="F21008" i="13" s="1"/>
  <c r="F21009" i="13" s="1"/>
  <c r="F21010" i="13" s="1"/>
  <c r="F21011" i="13" s="1"/>
  <c r="F21012" i="13" s="1"/>
  <c r="F21013" i="13" s="1"/>
  <c r="F21014" i="13" s="1"/>
  <c r="F21015" i="13" s="1"/>
  <c r="F21016" i="13" s="1"/>
  <c r="F21017" i="13" s="1"/>
  <c r="F21018" i="13" s="1"/>
  <c r="F21019" i="13" s="1"/>
  <c r="F21020" i="13" s="1"/>
  <c r="F21021" i="13" s="1"/>
  <c r="F21022" i="13" s="1"/>
  <c r="F21023" i="13" s="1"/>
  <c r="F21024" i="13" s="1"/>
  <c r="F21025" i="13" s="1"/>
  <c r="F21026" i="13" s="1"/>
  <c r="F21027" i="13" s="1"/>
  <c r="F21028" i="13" s="1"/>
  <c r="F21029" i="13" s="1"/>
  <c r="F21030" i="13" s="1"/>
  <c r="F21031" i="13" s="1"/>
  <c r="F21032" i="13" s="1"/>
  <c r="F21033" i="13" s="1"/>
  <c r="F21034" i="13" s="1"/>
  <c r="F21035" i="13" s="1"/>
  <c r="F21036" i="13" s="1"/>
  <c r="F21037" i="13" s="1"/>
  <c r="F21038" i="13" s="1"/>
  <c r="F21039" i="13" s="1"/>
  <c r="F21040" i="13" s="1"/>
  <c r="F21041" i="13" s="1"/>
  <c r="F21042" i="13" s="1"/>
  <c r="F21043" i="13" s="1"/>
  <c r="F21044" i="13" s="1"/>
  <c r="F21045" i="13" s="1"/>
  <c r="F21046" i="13" s="1"/>
  <c r="F21047" i="13" s="1"/>
  <c r="F21048" i="13" s="1"/>
  <c r="F21049" i="13" s="1"/>
  <c r="F21050" i="13" s="1"/>
  <c r="F21051" i="13" s="1"/>
  <c r="F21052" i="13" s="1"/>
  <c r="F21053" i="13" s="1"/>
  <c r="F21054" i="13" s="1"/>
  <c r="F21055" i="13" s="1"/>
  <c r="F21056" i="13" s="1"/>
  <c r="F21057" i="13" s="1"/>
  <c r="F21058" i="13" s="1"/>
  <c r="F21059" i="13" s="1"/>
  <c r="F21060" i="13" s="1"/>
  <c r="F21061" i="13" s="1"/>
  <c r="F21062" i="13" s="1"/>
  <c r="F21063" i="13" s="1"/>
  <c r="F21064" i="13" s="1"/>
  <c r="F21065" i="13" s="1"/>
  <c r="F21066" i="13" s="1"/>
  <c r="F21067" i="13" s="1"/>
  <c r="F21068" i="13" s="1"/>
  <c r="F21069" i="13" s="1"/>
  <c r="F21070" i="13" s="1"/>
  <c r="F21071" i="13" s="1"/>
  <c r="F21072" i="13" s="1"/>
  <c r="F21073" i="13" s="1"/>
  <c r="F21074" i="13" s="1"/>
  <c r="F21075" i="13" s="1"/>
  <c r="F21076" i="13" s="1"/>
  <c r="F21077" i="13" s="1"/>
  <c r="F21078" i="13" s="1"/>
  <c r="F21079" i="13" s="1"/>
  <c r="F21080" i="13" s="1"/>
  <c r="F21081" i="13" s="1"/>
  <c r="F21082" i="13" s="1"/>
  <c r="F21083" i="13" s="1"/>
  <c r="F21084" i="13" s="1"/>
  <c r="F21085" i="13" s="1"/>
  <c r="F21086" i="13" s="1"/>
  <c r="F21087" i="13" s="1"/>
  <c r="F21088" i="13" s="1"/>
  <c r="F21089" i="13" s="1"/>
  <c r="F21090" i="13" s="1"/>
  <c r="F21091" i="13" s="1"/>
  <c r="F21092" i="13" s="1"/>
  <c r="F21093" i="13" s="1"/>
  <c r="F21094" i="13" s="1"/>
  <c r="F21095" i="13" s="1"/>
  <c r="F21096" i="13" s="1"/>
  <c r="F21097" i="13" s="1"/>
  <c r="F21098" i="13" s="1"/>
  <c r="F21099" i="13" s="1"/>
  <c r="F21100" i="13" s="1"/>
  <c r="F21101" i="13" s="1"/>
  <c r="F21102" i="13" s="1"/>
  <c r="F21103" i="13" s="1"/>
  <c r="F21104" i="13" s="1"/>
  <c r="F21105" i="13" s="1"/>
  <c r="F21106" i="13" s="1"/>
  <c r="F21107" i="13" s="1"/>
  <c r="F21108" i="13" s="1"/>
  <c r="F21109" i="13" s="1"/>
  <c r="F21110" i="13" s="1"/>
  <c r="F21111" i="13" s="1"/>
  <c r="F21112" i="13" s="1"/>
  <c r="F21113" i="13" s="1"/>
  <c r="F21114" i="13" s="1"/>
  <c r="F21115" i="13" s="1"/>
  <c r="F21116" i="13" s="1"/>
  <c r="F21117" i="13" s="1"/>
  <c r="F21118" i="13" s="1"/>
  <c r="F21119" i="13" s="1"/>
  <c r="F21120" i="13" s="1"/>
  <c r="F21121" i="13" s="1"/>
  <c r="F21122" i="13" s="1"/>
  <c r="F21123" i="13" s="1"/>
  <c r="F21124" i="13" s="1"/>
  <c r="F21125" i="13" s="1"/>
  <c r="F21126" i="13" s="1"/>
  <c r="F21127" i="13" s="1"/>
  <c r="F21128" i="13" s="1"/>
  <c r="F21129" i="13" s="1"/>
  <c r="F21130" i="13" s="1"/>
  <c r="F21131" i="13" s="1"/>
  <c r="F21132" i="13" s="1"/>
  <c r="F21133" i="13" s="1"/>
  <c r="F21134" i="13" s="1"/>
  <c r="F21135" i="13" s="1"/>
  <c r="F21136" i="13" s="1"/>
  <c r="F21137" i="13" s="1"/>
  <c r="F21138" i="13" s="1"/>
  <c r="F21139" i="13" s="1"/>
  <c r="F21140" i="13" s="1"/>
  <c r="F21141" i="13" s="1"/>
  <c r="F21142" i="13" s="1"/>
  <c r="F21143" i="13" s="1"/>
  <c r="F21144" i="13" s="1"/>
  <c r="F21145" i="13" s="1"/>
  <c r="F21146" i="13" s="1"/>
  <c r="F21147" i="13" s="1"/>
  <c r="F21148" i="13" s="1"/>
  <c r="F21149" i="13" s="1"/>
  <c r="F21150" i="13" s="1"/>
  <c r="F21151" i="13" s="1"/>
  <c r="F21152" i="13" s="1"/>
  <c r="F21153" i="13" s="1"/>
  <c r="F21154" i="13" s="1"/>
  <c r="F21155" i="13" s="1"/>
  <c r="F21156" i="13" s="1"/>
  <c r="F21157" i="13" s="1"/>
  <c r="F21158" i="13" s="1"/>
  <c r="F21159" i="13" s="1"/>
  <c r="F21160" i="13" s="1"/>
  <c r="F21161" i="13" s="1"/>
  <c r="F21162" i="13" s="1"/>
  <c r="F21163" i="13" s="1"/>
  <c r="F21164" i="13" s="1"/>
  <c r="F21165" i="13" s="1"/>
  <c r="F21166" i="13" s="1"/>
  <c r="F21167" i="13" s="1"/>
  <c r="F21168" i="13" s="1"/>
  <c r="F21169" i="13" s="1"/>
  <c r="F21170" i="13" s="1"/>
  <c r="F21171" i="13" s="1"/>
  <c r="F21172" i="13" s="1"/>
  <c r="F21173" i="13" s="1"/>
  <c r="F21174" i="13" s="1"/>
  <c r="F21175" i="13" s="1"/>
  <c r="F21176" i="13" s="1"/>
  <c r="F21177" i="13" s="1"/>
  <c r="F21178" i="13" s="1"/>
  <c r="F21179" i="13" s="1"/>
  <c r="F21180" i="13" s="1"/>
  <c r="F21181" i="13" s="1"/>
  <c r="F21182" i="13" s="1"/>
  <c r="F21183" i="13" s="1"/>
  <c r="F21184" i="13" s="1"/>
  <c r="F21185" i="13" s="1"/>
  <c r="F21186" i="13" s="1"/>
  <c r="F21187" i="13" s="1"/>
  <c r="F21188" i="13" s="1"/>
  <c r="F21189" i="13" s="1"/>
  <c r="F21190" i="13" s="1"/>
  <c r="F21191" i="13" s="1"/>
  <c r="F21192" i="13" s="1"/>
  <c r="F21193" i="13" s="1"/>
  <c r="F21194" i="13" s="1"/>
  <c r="F21195" i="13" s="1"/>
  <c r="F21196" i="13" s="1"/>
  <c r="F21197" i="13" s="1"/>
  <c r="F21198" i="13" s="1"/>
  <c r="F21199" i="13" s="1"/>
  <c r="F21200" i="13" s="1"/>
  <c r="F21201" i="13" s="1"/>
  <c r="F21202" i="13" s="1"/>
  <c r="F21203" i="13" s="1"/>
  <c r="F21204" i="13" s="1"/>
  <c r="F21205" i="13" s="1"/>
  <c r="F21206" i="13" s="1"/>
  <c r="F21207" i="13" s="1"/>
  <c r="F21208" i="13" s="1"/>
  <c r="F21209" i="13" s="1"/>
  <c r="F21210" i="13" s="1"/>
  <c r="F21211" i="13" s="1"/>
  <c r="F21212" i="13" s="1"/>
  <c r="F21213" i="13" s="1"/>
  <c r="F21214" i="13" s="1"/>
  <c r="F21215" i="13" s="1"/>
  <c r="F21216" i="13" s="1"/>
  <c r="F21217" i="13" s="1"/>
  <c r="F21218" i="13" s="1"/>
  <c r="F21219" i="13" s="1"/>
  <c r="F21220" i="13" s="1"/>
  <c r="F21221" i="13" s="1"/>
  <c r="F21222" i="13" s="1"/>
  <c r="F21223" i="13" s="1"/>
  <c r="F21224" i="13" s="1"/>
  <c r="F21225" i="13" s="1"/>
  <c r="F21226" i="13" s="1"/>
  <c r="F21227" i="13" s="1"/>
  <c r="F21228" i="13" s="1"/>
  <c r="F21229" i="13" s="1"/>
  <c r="F21230" i="13" s="1"/>
  <c r="F21231" i="13" s="1"/>
  <c r="F21232" i="13" s="1"/>
  <c r="F21233" i="13" s="1"/>
  <c r="F21234" i="13" s="1"/>
  <c r="F21235" i="13" s="1"/>
  <c r="F21236" i="13" s="1"/>
  <c r="F21237" i="13" s="1"/>
  <c r="F21238" i="13" s="1"/>
  <c r="F21239" i="13" s="1"/>
  <c r="F21240" i="13" s="1"/>
  <c r="F21241" i="13" s="1"/>
  <c r="F21242" i="13" s="1"/>
  <c r="F21243" i="13" s="1"/>
  <c r="F21244" i="13" s="1"/>
  <c r="F21245" i="13" s="1"/>
  <c r="F21246" i="13" s="1"/>
  <c r="F21247" i="13" s="1"/>
  <c r="F21248" i="13" s="1"/>
  <c r="F21249" i="13" s="1"/>
  <c r="F21250" i="13" s="1"/>
  <c r="F21251" i="13" s="1"/>
  <c r="F21252" i="13" s="1"/>
  <c r="F21253" i="13" s="1"/>
  <c r="F21254" i="13" s="1"/>
  <c r="F21255" i="13" s="1"/>
  <c r="F21256" i="13" s="1"/>
  <c r="F21257" i="13" s="1"/>
  <c r="F21258" i="13" s="1"/>
  <c r="F21259" i="13" s="1"/>
  <c r="F21260" i="13" s="1"/>
  <c r="F21261" i="13" s="1"/>
  <c r="F21262" i="13" s="1"/>
  <c r="F21263" i="13" s="1"/>
  <c r="F21264" i="13" s="1"/>
  <c r="F21265" i="13" s="1"/>
  <c r="F21266" i="13" s="1"/>
  <c r="F21267" i="13" s="1"/>
  <c r="F21268" i="13" s="1"/>
  <c r="F21269" i="13" s="1"/>
  <c r="F21270" i="13" s="1"/>
  <c r="F21271" i="13" s="1"/>
  <c r="F21272" i="13" s="1"/>
  <c r="F21273" i="13" s="1"/>
  <c r="F21274" i="13" s="1"/>
  <c r="F21275" i="13" s="1"/>
  <c r="F21276" i="13" s="1"/>
  <c r="F21277" i="13" s="1"/>
  <c r="F21278" i="13" s="1"/>
  <c r="F21279" i="13" s="1"/>
  <c r="F21280" i="13" s="1"/>
  <c r="F21281" i="13" s="1"/>
  <c r="F21282" i="13" s="1"/>
  <c r="F21283" i="13" s="1"/>
  <c r="F21284" i="13" s="1"/>
  <c r="F21285" i="13" s="1"/>
  <c r="F21286" i="13" s="1"/>
  <c r="F21287" i="13" s="1"/>
  <c r="F21288" i="13" s="1"/>
  <c r="F21289" i="13" s="1"/>
  <c r="F21290" i="13" s="1"/>
  <c r="F21291" i="13" s="1"/>
  <c r="F21292" i="13" s="1"/>
  <c r="F21293" i="13" s="1"/>
  <c r="F21294" i="13" s="1"/>
  <c r="F21295" i="13" s="1"/>
  <c r="F21296" i="13" s="1"/>
  <c r="F21297" i="13" s="1"/>
  <c r="F21298" i="13" s="1"/>
  <c r="F21299" i="13" s="1"/>
  <c r="F21300" i="13" s="1"/>
  <c r="F21301" i="13" s="1"/>
  <c r="F21302" i="13" s="1"/>
  <c r="F21303" i="13" s="1"/>
  <c r="F21304" i="13" s="1"/>
  <c r="F21305" i="13" s="1"/>
  <c r="F21306" i="13" s="1"/>
  <c r="F21307" i="13" s="1"/>
  <c r="F21308" i="13" s="1"/>
  <c r="F21309" i="13" s="1"/>
  <c r="F21310" i="13" s="1"/>
  <c r="F21311" i="13" s="1"/>
  <c r="F21312" i="13" s="1"/>
  <c r="F21313" i="13" s="1"/>
  <c r="F21314" i="13" s="1"/>
  <c r="F21315" i="13" s="1"/>
  <c r="F21316" i="13" s="1"/>
  <c r="F21317" i="13" s="1"/>
  <c r="F21318" i="13" s="1"/>
  <c r="F21319" i="13" s="1"/>
  <c r="F21320" i="13" s="1"/>
  <c r="F21321" i="13" s="1"/>
  <c r="F21322" i="13" s="1"/>
  <c r="F21323" i="13" s="1"/>
  <c r="F21324" i="13" s="1"/>
  <c r="F21325" i="13" s="1"/>
  <c r="F21326" i="13" s="1"/>
  <c r="F21327" i="13" s="1"/>
  <c r="F21328" i="13" s="1"/>
  <c r="F21329" i="13" s="1"/>
  <c r="F21330" i="13" s="1"/>
  <c r="F21331" i="13" s="1"/>
  <c r="F21332" i="13" s="1"/>
  <c r="F21333" i="13" s="1"/>
  <c r="F21334" i="13" s="1"/>
  <c r="F21335" i="13" s="1"/>
  <c r="F21336" i="13" s="1"/>
  <c r="F21337" i="13" s="1"/>
  <c r="F21338" i="13" s="1"/>
  <c r="F21339" i="13" s="1"/>
  <c r="F21340" i="13" s="1"/>
  <c r="F21341" i="13" s="1"/>
  <c r="F21342" i="13" s="1"/>
  <c r="F21343" i="13" s="1"/>
  <c r="F21344" i="13" s="1"/>
  <c r="F21345" i="13" s="1"/>
  <c r="F21346" i="13" s="1"/>
  <c r="F21347" i="13" s="1"/>
  <c r="F21348" i="13" s="1"/>
  <c r="F21349" i="13" s="1"/>
  <c r="F21350" i="13" s="1"/>
  <c r="F21351" i="13" s="1"/>
  <c r="F21352" i="13" s="1"/>
  <c r="F21353" i="13" s="1"/>
  <c r="F21354" i="13" s="1"/>
  <c r="F21355" i="13" s="1"/>
  <c r="F21356" i="13" s="1"/>
  <c r="F21357" i="13" s="1"/>
  <c r="F21358" i="13" s="1"/>
  <c r="F21359" i="13" s="1"/>
  <c r="F21360" i="13" s="1"/>
  <c r="F21361" i="13" s="1"/>
  <c r="F21362" i="13" s="1"/>
  <c r="F21363" i="13" s="1"/>
  <c r="F21364" i="13" s="1"/>
  <c r="F21365" i="13" s="1"/>
  <c r="F21366" i="13" s="1"/>
  <c r="F21367" i="13" s="1"/>
  <c r="F21368" i="13" s="1"/>
  <c r="F21369" i="13" s="1"/>
  <c r="F21370" i="13" s="1"/>
  <c r="F21371" i="13" s="1"/>
  <c r="F21372" i="13" s="1"/>
  <c r="F21373" i="13" s="1"/>
  <c r="F21374" i="13" s="1"/>
  <c r="F21375" i="13" s="1"/>
  <c r="F21376" i="13" s="1"/>
  <c r="F21377" i="13" s="1"/>
  <c r="F21378" i="13" s="1"/>
  <c r="F21379" i="13" s="1"/>
  <c r="F21380" i="13" s="1"/>
  <c r="F21381" i="13" s="1"/>
  <c r="F21382" i="13" s="1"/>
  <c r="F21383" i="13" s="1"/>
  <c r="F21384" i="13" s="1"/>
  <c r="F21385" i="13" s="1"/>
  <c r="F21386" i="13" s="1"/>
  <c r="F21387" i="13" s="1"/>
  <c r="F21388" i="13" s="1"/>
  <c r="F21389" i="13" s="1"/>
  <c r="F21390" i="13" s="1"/>
  <c r="F21391" i="13" s="1"/>
  <c r="F21392" i="13" s="1"/>
  <c r="F21393" i="13" s="1"/>
  <c r="F21394" i="13" s="1"/>
  <c r="F21395" i="13" s="1"/>
  <c r="F21396" i="13" s="1"/>
  <c r="F21397" i="13" s="1"/>
  <c r="F21398" i="13" s="1"/>
  <c r="F21399" i="13" s="1"/>
  <c r="F21400" i="13" s="1"/>
  <c r="F21401" i="13" s="1"/>
  <c r="F21402" i="13" s="1"/>
  <c r="F21403" i="13" s="1"/>
  <c r="F21404" i="13" s="1"/>
  <c r="F21405" i="13" s="1"/>
  <c r="F21406" i="13" s="1"/>
  <c r="F21407" i="13" s="1"/>
  <c r="F21408" i="13" s="1"/>
  <c r="F21409" i="13" s="1"/>
  <c r="F21410" i="13" s="1"/>
  <c r="F21411" i="13" s="1"/>
  <c r="F21412" i="13" s="1"/>
  <c r="F21413" i="13" s="1"/>
  <c r="F21414" i="13" s="1"/>
  <c r="F21415" i="13" s="1"/>
  <c r="F21416" i="13" s="1"/>
  <c r="F21417" i="13" s="1"/>
  <c r="F21418" i="13" s="1"/>
  <c r="F21419" i="13" s="1"/>
  <c r="F21420" i="13" s="1"/>
  <c r="F21421" i="13" s="1"/>
  <c r="F21422" i="13" s="1"/>
  <c r="F21423" i="13" s="1"/>
  <c r="F21424" i="13" s="1"/>
  <c r="F21425" i="13" s="1"/>
  <c r="F21426" i="13" s="1"/>
  <c r="F21427" i="13" s="1"/>
  <c r="F21428" i="13" s="1"/>
  <c r="F21429" i="13" s="1"/>
  <c r="F21430" i="13" s="1"/>
  <c r="F21431" i="13" s="1"/>
  <c r="F21432" i="13" s="1"/>
  <c r="F21433" i="13" s="1"/>
  <c r="F21434" i="13" s="1"/>
  <c r="F21435" i="13" s="1"/>
  <c r="F21436" i="13" s="1"/>
  <c r="F21437" i="13" s="1"/>
  <c r="F21438" i="13" s="1"/>
  <c r="F21439" i="13" s="1"/>
  <c r="F21440" i="13" s="1"/>
  <c r="F21441" i="13" s="1"/>
  <c r="F21442" i="13" s="1"/>
  <c r="F21443" i="13" s="1"/>
  <c r="F21444" i="13" s="1"/>
  <c r="F21445" i="13" s="1"/>
  <c r="F21446" i="13" s="1"/>
  <c r="F21447" i="13" s="1"/>
  <c r="F21448" i="13" s="1"/>
  <c r="F21449" i="13" s="1"/>
  <c r="F21450" i="13" s="1"/>
  <c r="F21451" i="13" s="1"/>
  <c r="F21452" i="13" s="1"/>
  <c r="F21453" i="13" s="1"/>
  <c r="F21454" i="13" s="1"/>
  <c r="F21455" i="13" s="1"/>
  <c r="F21456" i="13" s="1"/>
  <c r="F21457" i="13" s="1"/>
  <c r="F21458" i="13" s="1"/>
  <c r="F21459" i="13" s="1"/>
  <c r="F21460" i="13" s="1"/>
  <c r="F21461" i="13" s="1"/>
  <c r="F21462" i="13" s="1"/>
  <c r="F21463" i="13" s="1"/>
  <c r="F21464" i="13" s="1"/>
  <c r="F21465" i="13" s="1"/>
  <c r="F21466" i="13" s="1"/>
  <c r="F21467" i="13" s="1"/>
  <c r="F21468" i="13" s="1"/>
  <c r="F21469" i="13" s="1"/>
  <c r="F21470" i="13" s="1"/>
  <c r="F21471" i="13" s="1"/>
  <c r="F21472" i="13" s="1"/>
  <c r="F21473" i="13" s="1"/>
  <c r="F21474" i="13" s="1"/>
  <c r="F21475" i="13" s="1"/>
  <c r="F21476" i="13" s="1"/>
  <c r="F21477" i="13" s="1"/>
  <c r="F21478" i="13" s="1"/>
  <c r="F21479" i="13" s="1"/>
  <c r="F21480" i="13" s="1"/>
  <c r="F21481" i="13" s="1"/>
  <c r="F21482" i="13" s="1"/>
  <c r="F21483" i="13" s="1"/>
  <c r="F21484" i="13" s="1"/>
  <c r="F21485" i="13" s="1"/>
  <c r="F21486" i="13" s="1"/>
  <c r="F21487" i="13" s="1"/>
  <c r="F21488" i="13" s="1"/>
  <c r="F21489" i="13" s="1"/>
  <c r="F21490" i="13" s="1"/>
  <c r="F21491" i="13" s="1"/>
  <c r="F21492" i="13" s="1"/>
  <c r="F21493" i="13" s="1"/>
  <c r="F21494" i="13" s="1"/>
  <c r="F21495" i="13" s="1"/>
  <c r="F21496" i="13" s="1"/>
  <c r="F21497" i="13" s="1"/>
  <c r="F21498" i="13" s="1"/>
  <c r="F21499" i="13" s="1"/>
  <c r="F21500" i="13" s="1"/>
  <c r="F21501" i="13" s="1"/>
  <c r="F21502" i="13" s="1"/>
  <c r="F21503" i="13" s="1"/>
  <c r="F21504" i="13" s="1"/>
  <c r="F21505" i="13" s="1"/>
  <c r="F21506" i="13" s="1"/>
  <c r="F21507" i="13" s="1"/>
  <c r="F21508" i="13" s="1"/>
  <c r="F21509" i="13" s="1"/>
  <c r="F21510" i="13" s="1"/>
  <c r="F21511" i="13" s="1"/>
  <c r="F21512" i="13" s="1"/>
  <c r="F21513" i="13" s="1"/>
  <c r="F21514" i="13" s="1"/>
  <c r="F21515" i="13" s="1"/>
  <c r="F21516" i="13" s="1"/>
  <c r="F21517" i="13" s="1"/>
  <c r="F21518" i="13" s="1"/>
  <c r="F21519" i="13" s="1"/>
  <c r="F21520" i="13" s="1"/>
  <c r="F21521" i="13" s="1"/>
  <c r="F21522" i="13" s="1"/>
  <c r="F21523" i="13" s="1"/>
  <c r="F21524" i="13" s="1"/>
  <c r="F21525" i="13" s="1"/>
  <c r="F21526" i="13" s="1"/>
  <c r="F21527" i="13" s="1"/>
  <c r="F21528" i="13" s="1"/>
  <c r="F21529" i="13" s="1"/>
  <c r="F21530" i="13" s="1"/>
  <c r="F21531" i="13" s="1"/>
  <c r="F21532" i="13" s="1"/>
  <c r="F21533" i="13" s="1"/>
  <c r="F21534" i="13" s="1"/>
  <c r="F21535" i="13" s="1"/>
  <c r="F21536" i="13" s="1"/>
  <c r="F21537" i="13" s="1"/>
  <c r="F21538" i="13" s="1"/>
  <c r="F21539" i="13" s="1"/>
  <c r="F21540" i="13" s="1"/>
  <c r="F21541" i="13" s="1"/>
  <c r="F21542" i="13" s="1"/>
  <c r="F21543" i="13" s="1"/>
  <c r="F21544" i="13" s="1"/>
  <c r="F21545" i="13" s="1"/>
  <c r="F21546" i="13" s="1"/>
  <c r="F21547" i="13" s="1"/>
  <c r="F21548" i="13" s="1"/>
  <c r="F21549" i="13" s="1"/>
  <c r="F21550" i="13" s="1"/>
  <c r="F21551" i="13" s="1"/>
  <c r="F21552" i="13" s="1"/>
  <c r="F21553" i="13" s="1"/>
  <c r="F21554" i="13" s="1"/>
  <c r="F21555" i="13" s="1"/>
  <c r="F21556" i="13" s="1"/>
  <c r="F21557" i="13" s="1"/>
  <c r="F21558" i="13" s="1"/>
  <c r="F21559" i="13" s="1"/>
  <c r="F21560" i="13" s="1"/>
  <c r="F21561" i="13" s="1"/>
  <c r="F21562" i="13" s="1"/>
  <c r="F21563" i="13" s="1"/>
  <c r="F21564" i="13" s="1"/>
  <c r="F21565" i="13" s="1"/>
  <c r="F21566" i="13" s="1"/>
  <c r="F21567" i="13" s="1"/>
  <c r="F21568" i="13" s="1"/>
  <c r="F21569" i="13" s="1"/>
  <c r="F21570" i="13" s="1"/>
  <c r="F21571" i="13" s="1"/>
  <c r="F21572" i="13" s="1"/>
  <c r="F21573" i="13" s="1"/>
  <c r="F21574" i="13" s="1"/>
  <c r="F21575" i="13" s="1"/>
  <c r="F21576" i="13" s="1"/>
  <c r="F21577" i="13" s="1"/>
  <c r="F21578" i="13" s="1"/>
  <c r="F21579" i="13" s="1"/>
  <c r="F21580" i="13" s="1"/>
  <c r="F21581" i="13" s="1"/>
  <c r="F21582" i="13" s="1"/>
  <c r="F21583" i="13" s="1"/>
  <c r="F21584" i="13" s="1"/>
  <c r="F21585" i="13" s="1"/>
  <c r="F21586" i="13" s="1"/>
  <c r="F21587" i="13" s="1"/>
  <c r="F21588" i="13" s="1"/>
  <c r="F21589" i="13" s="1"/>
  <c r="F21590" i="13" s="1"/>
  <c r="F21591" i="13" s="1"/>
  <c r="F21592" i="13" s="1"/>
  <c r="F21593" i="13" s="1"/>
  <c r="F21594" i="13" s="1"/>
  <c r="F21595" i="13" s="1"/>
  <c r="F21596" i="13" s="1"/>
  <c r="F21597" i="13" s="1"/>
  <c r="F21598" i="13" s="1"/>
  <c r="F21599" i="13" s="1"/>
  <c r="F21600" i="13" s="1"/>
  <c r="F21601" i="13" s="1"/>
  <c r="F21602" i="13" s="1"/>
  <c r="F21603" i="13" s="1"/>
  <c r="F21604" i="13" s="1"/>
  <c r="F21605" i="13" s="1"/>
  <c r="F21606" i="13" s="1"/>
  <c r="F21607" i="13" s="1"/>
  <c r="F21608" i="13" s="1"/>
  <c r="F21609" i="13" s="1"/>
  <c r="F21610" i="13" s="1"/>
  <c r="F21611" i="13" s="1"/>
  <c r="F21612" i="13" s="1"/>
  <c r="F21613" i="13" s="1"/>
  <c r="F21614" i="13" s="1"/>
  <c r="F21615" i="13" s="1"/>
  <c r="F21616" i="13" s="1"/>
  <c r="F21617" i="13" s="1"/>
  <c r="F21618" i="13" s="1"/>
  <c r="F21619" i="13" s="1"/>
  <c r="F21620" i="13" s="1"/>
  <c r="F21621" i="13" s="1"/>
  <c r="F21622" i="13" s="1"/>
  <c r="F21623" i="13" s="1"/>
  <c r="F21624" i="13" s="1"/>
  <c r="F21625" i="13" s="1"/>
  <c r="F21626" i="13" s="1"/>
  <c r="F21627" i="13" s="1"/>
  <c r="F21628" i="13" s="1"/>
  <c r="F21629" i="13" s="1"/>
  <c r="F21630" i="13" s="1"/>
  <c r="F21631" i="13" s="1"/>
  <c r="F21632" i="13" s="1"/>
  <c r="F21633" i="13" s="1"/>
  <c r="F21634" i="13" s="1"/>
  <c r="F21635" i="13" s="1"/>
  <c r="F21636" i="13" s="1"/>
  <c r="F21637" i="13" s="1"/>
  <c r="F21638" i="13" s="1"/>
  <c r="F21639" i="13" s="1"/>
  <c r="F21640" i="13" s="1"/>
  <c r="F21641" i="13" s="1"/>
  <c r="F21642" i="13" s="1"/>
  <c r="F21643" i="13" s="1"/>
  <c r="F21644" i="13" s="1"/>
  <c r="F21645" i="13" s="1"/>
  <c r="F21646" i="13" s="1"/>
  <c r="F21647" i="13" s="1"/>
  <c r="F21648" i="13" s="1"/>
  <c r="F21649" i="13" s="1"/>
  <c r="F21650" i="13" s="1"/>
  <c r="F21651" i="13" s="1"/>
  <c r="F21652" i="13" s="1"/>
  <c r="F21653" i="13" s="1"/>
  <c r="F21654" i="13" s="1"/>
  <c r="F21655" i="13" s="1"/>
  <c r="F21656" i="13" s="1"/>
  <c r="F21657" i="13" s="1"/>
  <c r="F21658" i="13" s="1"/>
  <c r="F21659" i="13" s="1"/>
  <c r="F21660" i="13" s="1"/>
  <c r="F21661" i="13" s="1"/>
  <c r="F21662" i="13" s="1"/>
  <c r="F21663" i="13" s="1"/>
  <c r="F21664" i="13" s="1"/>
  <c r="F21665" i="13" s="1"/>
  <c r="F21666" i="13" s="1"/>
  <c r="F21667" i="13" s="1"/>
  <c r="F21668" i="13" s="1"/>
  <c r="F21669" i="13" s="1"/>
  <c r="F21670" i="13" s="1"/>
  <c r="F21671" i="13" s="1"/>
  <c r="F21672" i="13" s="1"/>
  <c r="F21673" i="13" s="1"/>
  <c r="F21674" i="13" s="1"/>
  <c r="F21675" i="13" s="1"/>
  <c r="F21676" i="13" s="1"/>
  <c r="F21677" i="13" s="1"/>
  <c r="F21678" i="13" s="1"/>
  <c r="F21679" i="13" s="1"/>
  <c r="F21680" i="13" s="1"/>
  <c r="F21681" i="13" s="1"/>
  <c r="F21682" i="13" s="1"/>
  <c r="F21683" i="13" s="1"/>
  <c r="F21684" i="13" s="1"/>
  <c r="F21685" i="13" s="1"/>
  <c r="F21686" i="13" s="1"/>
  <c r="F21687" i="13" s="1"/>
  <c r="F21688" i="13" s="1"/>
  <c r="F21689" i="13" s="1"/>
  <c r="F21690" i="13" s="1"/>
  <c r="F21691" i="13" s="1"/>
  <c r="F21692" i="13" s="1"/>
  <c r="F21693" i="13" s="1"/>
  <c r="F21694" i="13" s="1"/>
  <c r="F21695" i="13" s="1"/>
  <c r="F21696" i="13" s="1"/>
  <c r="F21697" i="13" s="1"/>
  <c r="F21698" i="13" s="1"/>
  <c r="F21699" i="13" s="1"/>
  <c r="F21700" i="13" s="1"/>
  <c r="F21701" i="13" s="1"/>
  <c r="F21702" i="13" s="1"/>
  <c r="F21703" i="13" s="1"/>
  <c r="F21704" i="13" s="1"/>
  <c r="F21705" i="13" s="1"/>
  <c r="F21706" i="13" s="1"/>
  <c r="F21707" i="13" s="1"/>
  <c r="F21708" i="13" s="1"/>
  <c r="F21709" i="13" s="1"/>
  <c r="F21710" i="13" s="1"/>
  <c r="F21711" i="13" s="1"/>
  <c r="F21712" i="13" s="1"/>
  <c r="F21713" i="13" s="1"/>
  <c r="F21714" i="13" s="1"/>
  <c r="F21715" i="13" s="1"/>
  <c r="F21716" i="13" s="1"/>
  <c r="F21717" i="13" s="1"/>
  <c r="F21718" i="13" s="1"/>
  <c r="F21719" i="13" s="1"/>
  <c r="F21720" i="13" s="1"/>
  <c r="F21721" i="13" s="1"/>
  <c r="F21722" i="13" s="1"/>
  <c r="F21723" i="13" s="1"/>
  <c r="F21724" i="13" s="1"/>
  <c r="F21725" i="13" s="1"/>
  <c r="F21726" i="13" s="1"/>
  <c r="F21727" i="13" s="1"/>
  <c r="F21728" i="13" s="1"/>
  <c r="F21729" i="13" s="1"/>
  <c r="F21730" i="13" s="1"/>
  <c r="F21731" i="13" s="1"/>
  <c r="F21732" i="13" s="1"/>
  <c r="F21733" i="13" s="1"/>
  <c r="F21734" i="13" s="1"/>
  <c r="F21735" i="13" s="1"/>
  <c r="F21736" i="13" s="1"/>
  <c r="F21737" i="13" s="1"/>
  <c r="F21738" i="13" s="1"/>
  <c r="F21739" i="13" s="1"/>
  <c r="F21740" i="13" s="1"/>
  <c r="F21741" i="13" s="1"/>
  <c r="F21742" i="13" s="1"/>
  <c r="F21743" i="13" s="1"/>
  <c r="F21744" i="13" s="1"/>
  <c r="F21745" i="13" s="1"/>
  <c r="F21746" i="13" s="1"/>
  <c r="F21747" i="13" s="1"/>
  <c r="F21748" i="13" s="1"/>
  <c r="F21749" i="13" s="1"/>
  <c r="F21750" i="13" s="1"/>
  <c r="F21751" i="13" s="1"/>
  <c r="F21752" i="13" s="1"/>
  <c r="F21753" i="13" s="1"/>
  <c r="F21754" i="13" s="1"/>
  <c r="F21755" i="13" s="1"/>
  <c r="F21756" i="13" s="1"/>
  <c r="F21757" i="13" s="1"/>
  <c r="F21758" i="13" s="1"/>
  <c r="F21759" i="13" s="1"/>
  <c r="F21760" i="13" s="1"/>
  <c r="F21761" i="13" s="1"/>
  <c r="F21762" i="13" s="1"/>
  <c r="F21763" i="13" s="1"/>
  <c r="F21764" i="13" s="1"/>
  <c r="F21765" i="13" s="1"/>
  <c r="F21766" i="13" s="1"/>
  <c r="F21767" i="13" s="1"/>
  <c r="F21768" i="13" s="1"/>
  <c r="F21769" i="13" s="1"/>
  <c r="F21770" i="13" s="1"/>
  <c r="F21771" i="13" s="1"/>
  <c r="F21772" i="13" s="1"/>
  <c r="F21773" i="13" s="1"/>
  <c r="F21774" i="13" s="1"/>
  <c r="F21775" i="13" s="1"/>
  <c r="F21776" i="13" s="1"/>
  <c r="F21777" i="13" s="1"/>
  <c r="F21778" i="13" s="1"/>
  <c r="F21779" i="13" s="1"/>
  <c r="F21780" i="13" s="1"/>
  <c r="F21781" i="13" s="1"/>
  <c r="F21782" i="13" s="1"/>
  <c r="F21783" i="13" s="1"/>
  <c r="F21784" i="13" s="1"/>
  <c r="F21785" i="13" s="1"/>
  <c r="F21786" i="13" s="1"/>
  <c r="F21787" i="13" s="1"/>
  <c r="F21788" i="13" s="1"/>
  <c r="F21789" i="13" s="1"/>
  <c r="F21790" i="13" s="1"/>
  <c r="F21791" i="13" s="1"/>
  <c r="F21792" i="13" s="1"/>
  <c r="F21793" i="13" s="1"/>
  <c r="F21794" i="13" s="1"/>
  <c r="F21795" i="13" s="1"/>
  <c r="F21796" i="13" s="1"/>
  <c r="F21797" i="13" s="1"/>
  <c r="F21798" i="13" s="1"/>
  <c r="F21799" i="13" s="1"/>
  <c r="F21800" i="13" s="1"/>
  <c r="F21801" i="13" s="1"/>
  <c r="F21802" i="13" s="1"/>
  <c r="F21803" i="13" s="1"/>
  <c r="F21804" i="13" s="1"/>
  <c r="F21805" i="13" s="1"/>
  <c r="F21806" i="13" s="1"/>
  <c r="F21807" i="13" s="1"/>
  <c r="F21808" i="13" s="1"/>
  <c r="F21809" i="13" s="1"/>
  <c r="F21810" i="13" s="1"/>
  <c r="F21811" i="13" s="1"/>
  <c r="F21812" i="13" s="1"/>
  <c r="F21813" i="13" s="1"/>
  <c r="F21814" i="13" s="1"/>
  <c r="F21815" i="13" s="1"/>
  <c r="F21816" i="13" s="1"/>
  <c r="F21817" i="13" s="1"/>
  <c r="F21818" i="13" s="1"/>
  <c r="F21819" i="13" s="1"/>
  <c r="F21820" i="13" s="1"/>
  <c r="F21821" i="13" s="1"/>
  <c r="F21822" i="13" s="1"/>
  <c r="F21823" i="13" s="1"/>
  <c r="F21824" i="13" s="1"/>
  <c r="F21825" i="13" s="1"/>
  <c r="F21826" i="13" s="1"/>
  <c r="F21827" i="13" s="1"/>
  <c r="F21828" i="13" s="1"/>
  <c r="F21829" i="13" s="1"/>
  <c r="F21830" i="13" s="1"/>
  <c r="F21831" i="13" s="1"/>
  <c r="F21832" i="13" s="1"/>
  <c r="F21833" i="13" s="1"/>
  <c r="F21834" i="13" s="1"/>
  <c r="F21835" i="13" s="1"/>
  <c r="F21836" i="13" s="1"/>
  <c r="F21837" i="13" s="1"/>
  <c r="F21838" i="13" s="1"/>
  <c r="F21839" i="13" s="1"/>
  <c r="F21840" i="13" s="1"/>
  <c r="F21841" i="13" s="1"/>
  <c r="F21842" i="13" s="1"/>
  <c r="F21843" i="13" s="1"/>
  <c r="F21844" i="13" s="1"/>
  <c r="F21845" i="13" s="1"/>
  <c r="F21846" i="13" s="1"/>
  <c r="F21847" i="13" s="1"/>
  <c r="F21848" i="13" s="1"/>
  <c r="F21849" i="13" s="1"/>
  <c r="F21850" i="13" s="1"/>
  <c r="F21851" i="13" s="1"/>
  <c r="F21852" i="13" s="1"/>
  <c r="F21853" i="13" s="1"/>
  <c r="F21854" i="13" s="1"/>
  <c r="F21855" i="13" s="1"/>
  <c r="F21856" i="13" s="1"/>
  <c r="F21857" i="13" s="1"/>
  <c r="F21858" i="13" s="1"/>
  <c r="F21859" i="13" s="1"/>
  <c r="F21860" i="13" s="1"/>
  <c r="F21861" i="13" s="1"/>
  <c r="F21862" i="13" s="1"/>
  <c r="F21863" i="13" s="1"/>
  <c r="F21864" i="13" s="1"/>
  <c r="F21865" i="13" s="1"/>
  <c r="F21866" i="13" s="1"/>
  <c r="F21867" i="13" s="1"/>
  <c r="F21868" i="13" s="1"/>
  <c r="F21869" i="13" s="1"/>
  <c r="F21870" i="13" s="1"/>
  <c r="F21871" i="13" s="1"/>
  <c r="F21872" i="13" s="1"/>
  <c r="F21873" i="13" s="1"/>
  <c r="F21874" i="13" s="1"/>
  <c r="F21875" i="13" s="1"/>
  <c r="F21876" i="13" s="1"/>
  <c r="F21877" i="13" s="1"/>
  <c r="F21878" i="13" s="1"/>
  <c r="F21879" i="13" s="1"/>
  <c r="F21880" i="13" s="1"/>
  <c r="F21881" i="13" s="1"/>
  <c r="F21882" i="13" s="1"/>
  <c r="F21883" i="13" s="1"/>
  <c r="F21884" i="13" s="1"/>
  <c r="F21885" i="13" s="1"/>
  <c r="F21886" i="13" s="1"/>
  <c r="F21887" i="13" s="1"/>
  <c r="F21888" i="13" s="1"/>
  <c r="F21889" i="13" s="1"/>
  <c r="F21890" i="13" s="1"/>
  <c r="F21891" i="13" s="1"/>
  <c r="F21892" i="13" s="1"/>
  <c r="F21893" i="13" s="1"/>
  <c r="F21894" i="13" s="1"/>
  <c r="F21895" i="13" s="1"/>
  <c r="F21896" i="13" s="1"/>
  <c r="F21897" i="13" s="1"/>
  <c r="F21898" i="13" s="1"/>
  <c r="F21899" i="13" s="1"/>
  <c r="F21900" i="13" s="1"/>
  <c r="F21901" i="13" s="1"/>
  <c r="F21902" i="13" s="1"/>
  <c r="F21903" i="13" s="1"/>
  <c r="F21904" i="13" s="1"/>
  <c r="F21905" i="13" s="1"/>
  <c r="F21906" i="13" s="1"/>
  <c r="F21907" i="13" s="1"/>
  <c r="F21908" i="13" s="1"/>
  <c r="F21909" i="13" s="1"/>
  <c r="F21910" i="13" s="1"/>
  <c r="F21911" i="13" s="1"/>
  <c r="F21912" i="13" s="1"/>
  <c r="F21913" i="13" s="1"/>
  <c r="F21914" i="13" s="1"/>
  <c r="F21915" i="13" s="1"/>
  <c r="F21916" i="13" s="1"/>
  <c r="F21917" i="13" s="1"/>
  <c r="F21918" i="13" s="1"/>
  <c r="F21919" i="13" s="1"/>
  <c r="F21920" i="13" s="1"/>
  <c r="F21921" i="13" s="1"/>
  <c r="F21922" i="13" s="1"/>
  <c r="F21923" i="13" s="1"/>
  <c r="F21924" i="13" s="1"/>
  <c r="F21925" i="13" s="1"/>
  <c r="F21926" i="13" s="1"/>
  <c r="F21927" i="13" s="1"/>
  <c r="F21928" i="13" s="1"/>
  <c r="F21929" i="13" s="1"/>
  <c r="F21930" i="13" s="1"/>
  <c r="F21931" i="13" s="1"/>
  <c r="F21932" i="13" s="1"/>
  <c r="F21933" i="13" s="1"/>
  <c r="F21934" i="13" s="1"/>
  <c r="F21935" i="13" s="1"/>
  <c r="F21936" i="13" s="1"/>
  <c r="F21937" i="13" s="1"/>
  <c r="F21938" i="13" s="1"/>
  <c r="F21939" i="13" s="1"/>
  <c r="F21940" i="13" s="1"/>
  <c r="F21941" i="13" s="1"/>
  <c r="F21942" i="13" s="1"/>
  <c r="F21943" i="13" s="1"/>
  <c r="F21944" i="13" s="1"/>
  <c r="F21945" i="13" s="1"/>
  <c r="F21946" i="13" s="1"/>
  <c r="F21947" i="13" s="1"/>
  <c r="F21948" i="13" s="1"/>
  <c r="F21949" i="13" s="1"/>
  <c r="F21950" i="13" s="1"/>
  <c r="F21951" i="13" s="1"/>
  <c r="F21952" i="13" s="1"/>
  <c r="F21953" i="13" s="1"/>
  <c r="F21954" i="13" s="1"/>
  <c r="F21955" i="13" s="1"/>
  <c r="F21956" i="13" s="1"/>
  <c r="F21957" i="13" s="1"/>
  <c r="F21958" i="13" s="1"/>
  <c r="F21959" i="13" s="1"/>
  <c r="F21960" i="13" s="1"/>
  <c r="F21961" i="13" s="1"/>
  <c r="F21962" i="13" s="1"/>
  <c r="F21963" i="13" s="1"/>
  <c r="F21964" i="13" s="1"/>
  <c r="F21965" i="13" s="1"/>
  <c r="F21966" i="13" s="1"/>
  <c r="F21967" i="13" s="1"/>
  <c r="F21968" i="13" s="1"/>
  <c r="F21969" i="13" s="1"/>
  <c r="F21970" i="13" s="1"/>
  <c r="F21971" i="13" s="1"/>
  <c r="F21972" i="13" s="1"/>
  <c r="F21973" i="13" s="1"/>
  <c r="F21974" i="13" s="1"/>
  <c r="F21975" i="13" s="1"/>
  <c r="F21976" i="13" s="1"/>
  <c r="F21977" i="13" s="1"/>
  <c r="F21978" i="13" s="1"/>
  <c r="F21979" i="13" s="1"/>
  <c r="F21980" i="13" s="1"/>
  <c r="F21981" i="13" s="1"/>
  <c r="F21982" i="13" s="1"/>
  <c r="F21983" i="13" s="1"/>
  <c r="F21984" i="13" s="1"/>
  <c r="F21985" i="13" s="1"/>
  <c r="F21986" i="13" s="1"/>
  <c r="F21987" i="13" s="1"/>
  <c r="F21988" i="13" s="1"/>
  <c r="F21989" i="13" s="1"/>
  <c r="F21990" i="13" s="1"/>
  <c r="F21991" i="13" s="1"/>
  <c r="F21992" i="13" s="1"/>
  <c r="F21993" i="13" s="1"/>
  <c r="F21994" i="13" s="1"/>
  <c r="F21995" i="13" s="1"/>
  <c r="F21996" i="13" s="1"/>
  <c r="F21997" i="13" s="1"/>
  <c r="F21998" i="13" s="1"/>
  <c r="F21999" i="13" s="1"/>
  <c r="F22000" i="13" s="1"/>
  <c r="F22001" i="13" s="1"/>
  <c r="F22002" i="13" s="1"/>
  <c r="F22003" i="13" s="1"/>
  <c r="F22004" i="13" s="1"/>
  <c r="F22005" i="13" s="1"/>
  <c r="F22006" i="13" s="1"/>
  <c r="F22007" i="13" s="1"/>
  <c r="F22008" i="13" s="1"/>
  <c r="F22009" i="13" s="1"/>
  <c r="F22010" i="13" s="1"/>
  <c r="F22011" i="13" s="1"/>
  <c r="F22012" i="13" s="1"/>
  <c r="F22013" i="13" s="1"/>
  <c r="F22014" i="13" s="1"/>
  <c r="F22015" i="13" s="1"/>
  <c r="F22016" i="13" s="1"/>
  <c r="F22017" i="13" s="1"/>
  <c r="F22018" i="13" s="1"/>
  <c r="F22019" i="13" s="1"/>
  <c r="F22020" i="13" s="1"/>
  <c r="F22021" i="13" s="1"/>
  <c r="F22022" i="13" s="1"/>
  <c r="F22023" i="13" s="1"/>
  <c r="F22024" i="13" s="1"/>
  <c r="F22025" i="13" s="1"/>
  <c r="F22026" i="13" s="1"/>
  <c r="F22027" i="13" s="1"/>
  <c r="F22028" i="13" s="1"/>
  <c r="F22029" i="13" s="1"/>
  <c r="F22030" i="13" s="1"/>
  <c r="F22031" i="13" s="1"/>
  <c r="F22032" i="13" s="1"/>
  <c r="F22033" i="13" s="1"/>
  <c r="F22034" i="13" s="1"/>
  <c r="F22035" i="13" s="1"/>
  <c r="F22036" i="13" s="1"/>
  <c r="F22037" i="13" s="1"/>
  <c r="F22038" i="13" s="1"/>
  <c r="F22039" i="13" s="1"/>
  <c r="F22040" i="13" s="1"/>
  <c r="F22041" i="13" s="1"/>
  <c r="F22042" i="13" s="1"/>
  <c r="F22043" i="13" s="1"/>
  <c r="F22044" i="13" s="1"/>
  <c r="F22045" i="13" s="1"/>
  <c r="F22046" i="13" s="1"/>
  <c r="F22047" i="13" s="1"/>
  <c r="F22048" i="13" s="1"/>
  <c r="F22049" i="13" s="1"/>
  <c r="F22050" i="13" s="1"/>
  <c r="F22051" i="13" s="1"/>
  <c r="F22052" i="13" s="1"/>
  <c r="F22053" i="13" s="1"/>
  <c r="F22054" i="13" s="1"/>
  <c r="F22055" i="13" s="1"/>
  <c r="F22056" i="13" s="1"/>
  <c r="F22057" i="13" s="1"/>
  <c r="F22058" i="13" s="1"/>
  <c r="F22059" i="13" s="1"/>
  <c r="F22060" i="13" s="1"/>
  <c r="F22061" i="13" s="1"/>
  <c r="F22062" i="13" s="1"/>
  <c r="F22063" i="13" s="1"/>
  <c r="F22064" i="13" s="1"/>
  <c r="F22065" i="13" s="1"/>
  <c r="F22066" i="13" s="1"/>
  <c r="F22067" i="13" s="1"/>
  <c r="F22068" i="13" s="1"/>
  <c r="F22069" i="13" s="1"/>
  <c r="F22070" i="13" s="1"/>
  <c r="F22071" i="13" s="1"/>
  <c r="F22072" i="13" s="1"/>
  <c r="F22073" i="13" s="1"/>
  <c r="F22074" i="13" s="1"/>
  <c r="F22075" i="13" s="1"/>
  <c r="F22076" i="13" s="1"/>
  <c r="F22077" i="13" s="1"/>
  <c r="F22078" i="13" s="1"/>
  <c r="F22079" i="13" s="1"/>
  <c r="F22080" i="13" s="1"/>
  <c r="F22081" i="13" s="1"/>
  <c r="F22082" i="13" s="1"/>
  <c r="F22083" i="13" s="1"/>
  <c r="F22084" i="13" s="1"/>
  <c r="F22085" i="13" s="1"/>
  <c r="F22086" i="13" s="1"/>
  <c r="F22087" i="13" s="1"/>
  <c r="F22088" i="13" s="1"/>
  <c r="F22089" i="13" s="1"/>
  <c r="F22090" i="13" s="1"/>
  <c r="F22091" i="13" s="1"/>
  <c r="F22092" i="13" s="1"/>
  <c r="F22093" i="13" s="1"/>
  <c r="F22094" i="13" s="1"/>
  <c r="F22095" i="13" s="1"/>
  <c r="F22096" i="13" s="1"/>
  <c r="F22097" i="13" s="1"/>
  <c r="F22098" i="13" s="1"/>
  <c r="F22099" i="13" s="1"/>
  <c r="F22100" i="13" s="1"/>
  <c r="F22101" i="13" s="1"/>
  <c r="F22102" i="13" s="1"/>
  <c r="F22103" i="13" s="1"/>
  <c r="F22104" i="13" s="1"/>
  <c r="F22105" i="13" s="1"/>
  <c r="F22106" i="13" s="1"/>
  <c r="F22107" i="13" s="1"/>
  <c r="F22108" i="13" s="1"/>
  <c r="F22109" i="13" s="1"/>
  <c r="F22110" i="13" s="1"/>
  <c r="F22111" i="13" s="1"/>
  <c r="F22112" i="13" s="1"/>
  <c r="F22113" i="13" s="1"/>
  <c r="F22114" i="13" s="1"/>
  <c r="F22115" i="13" s="1"/>
  <c r="F22116" i="13" s="1"/>
  <c r="F22117" i="13" s="1"/>
  <c r="F22118" i="13" s="1"/>
  <c r="F22119" i="13" s="1"/>
  <c r="F22120" i="13" s="1"/>
  <c r="F22121" i="13" s="1"/>
  <c r="F22122" i="13" s="1"/>
  <c r="F22123" i="13" s="1"/>
  <c r="F22124" i="13" s="1"/>
  <c r="F22125" i="13" s="1"/>
  <c r="F22126" i="13" s="1"/>
  <c r="F22127" i="13" s="1"/>
  <c r="F22128" i="13" s="1"/>
  <c r="F22129" i="13" s="1"/>
  <c r="F22130" i="13" s="1"/>
  <c r="F22131" i="13" s="1"/>
  <c r="F22132" i="13" s="1"/>
  <c r="F22133" i="13" s="1"/>
  <c r="F22134" i="13" s="1"/>
  <c r="F22135" i="13" s="1"/>
  <c r="F22136" i="13" s="1"/>
  <c r="F22137" i="13" s="1"/>
  <c r="F22138" i="13" s="1"/>
  <c r="F22139" i="13" s="1"/>
  <c r="F22140" i="13" s="1"/>
  <c r="F22141" i="13" s="1"/>
  <c r="F22142" i="13" s="1"/>
  <c r="F22143" i="13" s="1"/>
  <c r="F22144" i="13" s="1"/>
  <c r="F22145" i="13" s="1"/>
  <c r="F22146" i="13" s="1"/>
  <c r="F22147" i="13" s="1"/>
  <c r="F22148" i="13" s="1"/>
  <c r="F22149" i="13" s="1"/>
  <c r="F22150" i="13" s="1"/>
  <c r="F22151" i="13" s="1"/>
  <c r="F22152" i="13" s="1"/>
  <c r="F22153" i="13" s="1"/>
  <c r="F22154" i="13" s="1"/>
  <c r="F22155" i="13" s="1"/>
  <c r="F22156" i="13" s="1"/>
  <c r="F22157" i="13" s="1"/>
  <c r="F22158" i="13" s="1"/>
  <c r="F22159" i="13" s="1"/>
  <c r="F22160" i="13" s="1"/>
  <c r="F22161" i="13" s="1"/>
  <c r="F22162" i="13" s="1"/>
  <c r="F22163" i="13" s="1"/>
  <c r="F22164" i="13" s="1"/>
  <c r="F22165" i="13" s="1"/>
  <c r="F22166" i="13" s="1"/>
  <c r="F22167" i="13" s="1"/>
  <c r="F22168" i="13" s="1"/>
  <c r="F22169" i="13" s="1"/>
  <c r="F22170" i="13" s="1"/>
  <c r="F22171" i="13" s="1"/>
  <c r="F22172" i="13" s="1"/>
  <c r="F22173" i="13" s="1"/>
  <c r="F22174" i="13" s="1"/>
  <c r="F22175" i="13" s="1"/>
  <c r="F22176" i="13" s="1"/>
  <c r="F22177" i="13" s="1"/>
  <c r="F22178" i="13" s="1"/>
  <c r="F22179" i="13" s="1"/>
  <c r="F22180" i="13" s="1"/>
  <c r="F22181" i="13" s="1"/>
  <c r="F22182" i="13" s="1"/>
  <c r="F22183" i="13" s="1"/>
  <c r="F22184" i="13" s="1"/>
  <c r="F22185" i="13" s="1"/>
  <c r="F22186" i="13" s="1"/>
  <c r="F22187" i="13" s="1"/>
  <c r="F22188" i="13" s="1"/>
  <c r="F22189" i="13" s="1"/>
  <c r="F22190" i="13" s="1"/>
  <c r="F22191" i="13" s="1"/>
  <c r="F22192" i="13" s="1"/>
  <c r="F22193" i="13" s="1"/>
  <c r="F22194" i="13" s="1"/>
  <c r="F22195" i="13" s="1"/>
  <c r="F22196" i="13" s="1"/>
  <c r="F22197" i="13" s="1"/>
  <c r="F22198" i="13" s="1"/>
  <c r="F22199" i="13" s="1"/>
  <c r="F22200" i="13" s="1"/>
  <c r="F22201" i="13" s="1"/>
  <c r="F22202" i="13" s="1"/>
  <c r="F22203" i="13" s="1"/>
  <c r="F22204" i="13" s="1"/>
  <c r="F22205" i="13" s="1"/>
  <c r="F22206" i="13" s="1"/>
  <c r="F22207" i="13" s="1"/>
  <c r="F22208" i="13" s="1"/>
  <c r="F22209" i="13" s="1"/>
  <c r="F22210" i="13" s="1"/>
  <c r="F22211" i="13" s="1"/>
  <c r="F22212" i="13" s="1"/>
  <c r="F22213" i="13" s="1"/>
  <c r="F22214" i="13" s="1"/>
  <c r="F22215" i="13" s="1"/>
  <c r="F22216" i="13" s="1"/>
  <c r="F22217" i="13" s="1"/>
  <c r="F22218" i="13" s="1"/>
  <c r="F22219" i="13" s="1"/>
  <c r="F22220" i="13" s="1"/>
  <c r="F22221" i="13" s="1"/>
  <c r="F22222" i="13" s="1"/>
  <c r="F22223" i="13" s="1"/>
  <c r="F22224" i="13" s="1"/>
  <c r="F22225" i="13" s="1"/>
  <c r="F22226" i="13" s="1"/>
  <c r="F22227" i="13" s="1"/>
  <c r="F22228" i="13" s="1"/>
  <c r="F22229" i="13" s="1"/>
  <c r="F22230" i="13" s="1"/>
  <c r="F22231" i="13" s="1"/>
  <c r="F22232" i="13" s="1"/>
  <c r="F22233" i="13" s="1"/>
  <c r="F22234" i="13" s="1"/>
  <c r="F22235" i="13" s="1"/>
  <c r="F22236" i="13" s="1"/>
  <c r="F22237" i="13" s="1"/>
  <c r="F22238" i="13" s="1"/>
  <c r="F22239" i="13" s="1"/>
  <c r="F22240" i="13" s="1"/>
  <c r="F22241" i="13" s="1"/>
  <c r="F22242" i="13" s="1"/>
  <c r="F22243" i="13" s="1"/>
  <c r="F22244" i="13" s="1"/>
  <c r="F22245" i="13" s="1"/>
  <c r="F22246" i="13" s="1"/>
  <c r="F22247" i="13" s="1"/>
  <c r="F22248" i="13" s="1"/>
  <c r="F22249" i="13" s="1"/>
  <c r="F22250" i="13" s="1"/>
  <c r="F22251" i="13" s="1"/>
  <c r="F22252" i="13" s="1"/>
  <c r="F22253" i="13" s="1"/>
  <c r="F22254" i="13" s="1"/>
  <c r="F22255" i="13" s="1"/>
  <c r="F22256" i="13" s="1"/>
  <c r="F22257" i="13" s="1"/>
  <c r="F22258" i="13" s="1"/>
  <c r="F22259" i="13" s="1"/>
  <c r="F22260" i="13" s="1"/>
  <c r="F22261" i="13" s="1"/>
  <c r="F22262" i="13" s="1"/>
  <c r="F22263" i="13" s="1"/>
  <c r="F22264" i="13" s="1"/>
  <c r="F22265" i="13" s="1"/>
  <c r="F22266" i="13" s="1"/>
  <c r="F22267" i="13" s="1"/>
  <c r="F22268" i="13" s="1"/>
  <c r="F22269" i="13" s="1"/>
  <c r="F22270" i="13" s="1"/>
  <c r="F22271" i="13" s="1"/>
  <c r="F22272" i="13" s="1"/>
  <c r="F22273" i="13" s="1"/>
  <c r="F22274" i="13" s="1"/>
  <c r="F22275" i="13" s="1"/>
  <c r="F22276" i="13" s="1"/>
  <c r="F22277" i="13" s="1"/>
  <c r="F22278" i="13" s="1"/>
  <c r="F22279" i="13" s="1"/>
  <c r="F22280" i="13" s="1"/>
  <c r="F22281" i="13" s="1"/>
  <c r="F22282" i="13" s="1"/>
  <c r="F22283" i="13" s="1"/>
  <c r="F22284" i="13" s="1"/>
  <c r="F22285" i="13" s="1"/>
  <c r="F22286" i="13" s="1"/>
  <c r="F22287" i="13" s="1"/>
  <c r="F22288" i="13" s="1"/>
  <c r="F22289" i="13" s="1"/>
  <c r="F22290" i="13" s="1"/>
  <c r="F22291" i="13" s="1"/>
  <c r="F22292" i="13" s="1"/>
  <c r="F22293" i="13" s="1"/>
  <c r="F22294" i="13" s="1"/>
  <c r="F22295" i="13" s="1"/>
  <c r="F22296" i="13" s="1"/>
  <c r="F22297" i="13" s="1"/>
  <c r="F22298" i="13" s="1"/>
  <c r="F22299" i="13" s="1"/>
  <c r="F22300" i="13" s="1"/>
  <c r="F22301" i="13" s="1"/>
  <c r="F22302" i="13" s="1"/>
  <c r="F22303" i="13" s="1"/>
  <c r="F22304" i="13" s="1"/>
  <c r="F22305" i="13" s="1"/>
  <c r="F22306" i="13" s="1"/>
  <c r="F22307" i="13" s="1"/>
  <c r="F22308" i="13" s="1"/>
  <c r="F22309" i="13" s="1"/>
  <c r="F22310" i="13" s="1"/>
  <c r="F22311" i="13" s="1"/>
  <c r="F22312" i="13" s="1"/>
  <c r="F22313" i="13" s="1"/>
  <c r="F22314" i="13" s="1"/>
  <c r="F22315" i="13" s="1"/>
  <c r="F22316" i="13" s="1"/>
  <c r="F22317" i="13" s="1"/>
  <c r="F22318" i="13" s="1"/>
  <c r="F22319" i="13" s="1"/>
  <c r="F22320" i="13" s="1"/>
  <c r="F22321" i="13" s="1"/>
  <c r="F22322" i="13" s="1"/>
  <c r="F22323" i="13" s="1"/>
  <c r="F22324" i="13" s="1"/>
  <c r="F22325" i="13" s="1"/>
  <c r="F22326" i="13" s="1"/>
  <c r="F22327" i="13" s="1"/>
  <c r="F22328" i="13" s="1"/>
  <c r="F22329" i="13" s="1"/>
  <c r="F22330" i="13" s="1"/>
  <c r="F22331" i="13" s="1"/>
  <c r="F22332" i="13" s="1"/>
  <c r="F22333" i="13" s="1"/>
  <c r="F22334" i="13" s="1"/>
  <c r="F22335" i="13" s="1"/>
  <c r="F22336" i="13" s="1"/>
  <c r="F22337" i="13" s="1"/>
  <c r="F22338" i="13" s="1"/>
  <c r="F22339" i="13" s="1"/>
  <c r="F22340" i="13" s="1"/>
  <c r="F22341" i="13" s="1"/>
  <c r="F22342" i="13" s="1"/>
  <c r="F22343" i="13" s="1"/>
  <c r="F22344" i="13" s="1"/>
  <c r="F22345" i="13" s="1"/>
  <c r="F22346" i="13" s="1"/>
  <c r="F22347" i="13" s="1"/>
  <c r="F22348" i="13" s="1"/>
  <c r="F22349" i="13" s="1"/>
  <c r="F22350" i="13" s="1"/>
  <c r="F22351" i="13" s="1"/>
  <c r="F22352" i="13" s="1"/>
  <c r="F22353" i="13" s="1"/>
  <c r="F22354" i="13" s="1"/>
  <c r="F22355" i="13" s="1"/>
  <c r="F22356" i="13" s="1"/>
  <c r="F22357" i="13" s="1"/>
  <c r="F22358" i="13" s="1"/>
  <c r="F22359" i="13" s="1"/>
  <c r="F22360" i="13" s="1"/>
  <c r="F22361" i="13" s="1"/>
  <c r="F22362" i="13" s="1"/>
  <c r="F22363" i="13" s="1"/>
  <c r="F22364" i="13" s="1"/>
  <c r="F22365" i="13" s="1"/>
  <c r="F22366" i="13" s="1"/>
  <c r="F22367" i="13" s="1"/>
  <c r="F22368" i="13" s="1"/>
  <c r="F22369" i="13" s="1"/>
  <c r="F22370" i="13" s="1"/>
  <c r="F22371" i="13" s="1"/>
  <c r="F22372" i="13" s="1"/>
  <c r="F22373" i="13" s="1"/>
  <c r="F22374" i="13" s="1"/>
  <c r="F22375" i="13" s="1"/>
  <c r="F22376" i="13" s="1"/>
  <c r="F22377" i="13" s="1"/>
  <c r="F22378" i="13" s="1"/>
  <c r="F22379" i="13" s="1"/>
  <c r="F22380" i="13" s="1"/>
  <c r="F22381" i="13" s="1"/>
  <c r="F22382" i="13" s="1"/>
  <c r="F22383" i="13" s="1"/>
  <c r="F22384" i="13" s="1"/>
  <c r="F22385" i="13" s="1"/>
  <c r="F22386" i="13" s="1"/>
  <c r="F22387" i="13" s="1"/>
  <c r="F22388" i="13" s="1"/>
  <c r="F22389" i="13" s="1"/>
  <c r="F22390" i="13" s="1"/>
  <c r="F22391" i="13" s="1"/>
  <c r="F22392" i="13" s="1"/>
  <c r="F22393" i="13" s="1"/>
  <c r="F22394" i="13" s="1"/>
  <c r="F22395" i="13" s="1"/>
  <c r="F22396" i="13" s="1"/>
  <c r="F22397" i="13" s="1"/>
  <c r="F22398" i="13" s="1"/>
  <c r="F22399" i="13" s="1"/>
  <c r="F22400" i="13" s="1"/>
  <c r="F22401" i="13" s="1"/>
  <c r="F22402" i="13" s="1"/>
  <c r="F22403" i="13" s="1"/>
  <c r="F22404" i="13" s="1"/>
  <c r="F22405" i="13" s="1"/>
  <c r="F22406" i="13" s="1"/>
  <c r="F22407" i="13" s="1"/>
  <c r="F22408" i="13" s="1"/>
  <c r="F22409" i="13" s="1"/>
  <c r="F22410" i="13" s="1"/>
  <c r="F22411" i="13" s="1"/>
  <c r="F22412" i="13" s="1"/>
  <c r="F22413" i="13" s="1"/>
  <c r="F22414" i="13" s="1"/>
  <c r="F22415" i="13" s="1"/>
  <c r="F22416" i="13" s="1"/>
  <c r="F22417" i="13" s="1"/>
  <c r="F22418" i="13" s="1"/>
  <c r="F22419" i="13" s="1"/>
  <c r="F22420" i="13" s="1"/>
  <c r="F22421" i="13" s="1"/>
  <c r="F22422" i="13" s="1"/>
  <c r="F22423" i="13" s="1"/>
  <c r="F22424" i="13" s="1"/>
  <c r="F22425" i="13" s="1"/>
  <c r="F22426" i="13" s="1"/>
  <c r="F22427" i="13" s="1"/>
  <c r="F22428" i="13" s="1"/>
  <c r="F22429" i="13" s="1"/>
  <c r="F22430" i="13" s="1"/>
  <c r="F22431" i="13" s="1"/>
  <c r="F22432" i="13" s="1"/>
  <c r="F22433" i="13" s="1"/>
  <c r="F22434" i="13" s="1"/>
  <c r="F22435" i="13" s="1"/>
  <c r="F22436" i="13" s="1"/>
  <c r="F22437" i="13" s="1"/>
  <c r="F22438" i="13" s="1"/>
  <c r="F22439" i="13" s="1"/>
  <c r="F22440" i="13" s="1"/>
  <c r="F22441" i="13" s="1"/>
  <c r="F22442" i="13" s="1"/>
  <c r="F22443" i="13" s="1"/>
  <c r="F22444" i="13" s="1"/>
  <c r="F22445" i="13" s="1"/>
  <c r="F22446" i="13" s="1"/>
  <c r="F22447" i="13" s="1"/>
  <c r="F22448" i="13" s="1"/>
  <c r="F22449" i="13" s="1"/>
  <c r="F22450" i="13" s="1"/>
  <c r="F22451" i="13" s="1"/>
  <c r="F22452" i="13" s="1"/>
  <c r="F22453" i="13" s="1"/>
  <c r="F22454" i="13" s="1"/>
  <c r="F22455" i="13" s="1"/>
  <c r="F22456" i="13" s="1"/>
  <c r="F22457" i="13" s="1"/>
  <c r="F22458" i="13" s="1"/>
  <c r="F22459" i="13" s="1"/>
  <c r="F22460" i="13" s="1"/>
  <c r="F22461" i="13" s="1"/>
  <c r="F22462" i="13" s="1"/>
  <c r="F22463" i="13" s="1"/>
  <c r="F22464" i="13" s="1"/>
  <c r="F22465" i="13" s="1"/>
  <c r="F22466" i="13" s="1"/>
  <c r="F22467" i="13" s="1"/>
  <c r="F22468" i="13" s="1"/>
  <c r="F22469" i="13" s="1"/>
  <c r="F22470" i="13" s="1"/>
  <c r="F22471" i="13" s="1"/>
  <c r="F22472" i="13" s="1"/>
  <c r="F22473" i="13" s="1"/>
  <c r="F22474" i="13" s="1"/>
  <c r="F22475" i="13" s="1"/>
  <c r="F22476" i="13" s="1"/>
  <c r="F22477" i="13" s="1"/>
  <c r="F22478" i="13" s="1"/>
  <c r="F22479" i="13" s="1"/>
  <c r="F22480" i="13" s="1"/>
  <c r="F22481" i="13" s="1"/>
  <c r="F22482" i="13" s="1"/>
  <c r="F22483" i="13" s="1"/>
  <c r="F22484" i="13" s="1"/>
  <c r="F22485" i="13" s="1"/>
  <c r="F22486" i="13" s="1"/>
  <c r="F22487" i="13" s="1"/>
  <c r="F22488" i="13" s="1"/>
  <c r="F22489" i="13" s="1"/>
  <c r="F22490" i="13" s="1"/>
  <c r="F22491" i="13" s="1"/>
  <c r="F22492" i="13" s="1"/>
  <c r="F22493" i="13" s="1"/>
  <c r="F22494" i="13" s="1"/>
  <c r="F22495" i="13" s="1"/>
  <c r="F22496" i="13" s="1"/>
  <c r="F22497" i="13" s="1"/>
  <c r="F22498" i="13" s="1"/>
  <c r="F22499" i="13" s="1"/>
  <c r="F22500" i="13" s="1"/>
  <c r="F22501" i="13" s="1"/>
  <c r="F22502" i="13" s="1"/>
  <c r="F22503" i="13" s="1"/>
  <c r="F22504" i="13" s="1"/>
  <c r="F22505" i="13" s="1"/>
  <c r="F22506" i="13" s="1"/>
  <c r="F22507" i="13" s="1"/>
  <c r="F22508" i="13" s="1"/>
  <c r="F22509" i="13" s="1"/>
  <c r="F22510" i="13" s="1"/>
  <c r="F22511" i="13" s="1"/>
  <c r="F22512" i="13" s="1"/>
  <c r="F22513" i="13" s="1"/>
  <c r="F22514" i="13" s="1"/>
  <c r="F22515" i="13" s="1"/>
  <c r="F22516" i="13" s="1"/>
  <c r="F22517" i="13" s="1"/>
  <c r="F22518" i="13" s="1"/>
  <c r="F22519" i="13" s="1"/>
  <c r="F22520" i="13" s="1"/>
  <c r="F22521" i="13" s="1"/>
  <c r="F22522" i="13" s="1"/>
  <c r="F22523" i="13" s="1"/>
  <c r="F22524" i="13" s="1"/>
  <c r="F22525" i="13" s="1"/>
  <c r="F22526" i="13" s="1"/>
  <c r="F22527" i="13" s="1"/>
  <c r="F22528" i="13" s="1"/>
  <c r="F22529" i="13" s="1"/>
  <c r="F22530" i="13" s="1"/>
  <c r="F22531" i="13" s="1"/>
  <c r="F22532" i="13" s="1"/>
  <c r="F22533" i="13" s="1"/>
  <c r="F22534" i="13" s="1"/>
  <c r="F22535" i="13" s="1"/>
  <c r="F22536" i="13" s="1"/>
  <c r="F22537" i="13" s="1"/>
  <c r="F22538" i="13" s="1"/>
  <c r="F22539" i="13" s="1"/>
  <c r="F22540" i="13" s="1"/>
  <c r="F22541" i="13" s="1"/>
  <c r="F22542" i="13" s="1"/>
  <c r="F22543" i="13" s="1"/>
  <c r="F22544" i="13" s="1"/>
  <c r="F22545" i="13" s="1"/>
  <c r="F22546" i="13" s="1"/>
  <c r="F22547" i="13" s="1"/>
  <c r="F22548" i="13" s="1"/>
  <c r="F22549" i="13" s="1"/>
  <c r="F22550" i="13" s="1"/>
  <c r="F22551" i="13" s="1"/>
  <c r="F22552" i="13" s="1"/>
  <c r="F22553" i="13" s="1"/>
  <c r="F22554" i="13" s="1"/>
  <c r="F22555" i="13" s="1"/>
  <c r="F22556" i="13" s="1"/>
  <c r="F22557" i="13" s="1"/>
  <c r="F22558" i="13" s="1"/>
  <c r="F22559" i="13" s="1"/>
  <c r="F22560" i="13" s="1"/>
  <c r="F22561" i="13" s="1"/>
  <c r="F22562" i="13" s="1"/>
  <c r="F22563" i="13" s="1"/>
  <c r="F22564" i="13" s="1"/>
  <c r="F22565" i="13" s="1"/>
  <c r="F22566" i="13" s="1"/>
  <c r="F22567" i="13" s="1"/>
  <c r="F22568" i="13" s="1"/>
  <c r="F22569" i="13" s="1"/>
  <c r="F22570" i="13" s="1"/>
  <c r="F22571" i="13" s="1"/>
  <c r="F22572" i="13" s="1"/>
  <c r="F22573" i="13" s="1"/>
  <c r="F22574" i="13" s="1"/>
  <c r="F22575" i="13" s="1"/>
  <c r="F22576" i="13" s="1"/>
  <c r="F22577" i="13" s="1"/>
  <c r="F22578" i="13" s="1"/>
  <c r="F22579" i="13" s="1"/>
  <c r="F22580" i="13" s="1"/>
  <c r="F22581" i="13" s="1"/>
  <c r="F22582" i="13" s="1"/>
  <c r="F22583" i="13" s="1"/>
  <c r="F22584" i="13" s="1"/>
  <c r="F22585" i="13" s="1"/>
  <c r="F22586" i="13" s="1"/>
  <c r="F22587" i="13" s="1"/>
  <c r="F22588" i="13" s="1"/>
  <c r="F22589" i="13" s="1"/>
  <c r="F22590" i="13" s="1"/>
  <c r="F22591" i="13" s="1"/>
  <c r="F22592" i="13" s="1"/>
  <c r="F22593" i="13" s="1"/>
  <c r="F22594" i="13" s="1"/>
  <c r="F22595" i="13" s="1"/>
  <c r="F22596" i="13" s="1"/>
  <c r="F22597" i="13" s="1"/>
  <c r="F22598" i="13" s="1"/>
  <c r="F22599" i="13" s="1"/>
  <c r="F22600" i="13" s="1"/>
  <c r="F22601" i="13" s="1"/>
  <c r="F22602" i="13" s="1"/>
  <c r="F22603" i="13" s="1"/>
  <c r="F22604" i="13" s="1"/>
  <c r="F22605" i="13" s="1"/>
  <c r="F22606" i="13" s="1"/>
  <c r="F22607" i="13" s="1"/>
  <c r="F22608" i="13" s="1"/>
  <c r="F22609" i="13" s="1"/>
  <c r="F22610" i="13" s="1"/>
  <c r="F22611" i="13" s="1"/>
  <c r="F22612" i="13" s="1"/>
  <c r="F22613" i="13" s="1"/>
  <c r="F22614" i="13" s="1"/>
  <c r="F22615" i="13" s="1"/>
  <c r="F22616" i="13" s="1"/>
  <c r="F22617" i="13" s="1"/>
  <c r="F22618" i="13" s="1"/>
  <c r="F22619" i="13" s="1"/>
  <c r="F22620" i="13" s="1"/>
  <c r="F22621" i="13" s="1"/>
  <c r="F22622" i="13" s="1"/>
  <c r="F22623" i="13" s="1"/>
  <c r="F22624" i="13" s="1"/>
  <c r="F22625" i="13" s="1"/>
  <c r="F22626" i="13" s="1"/>
  <c r="F22627" i="13" s="1"/>
  <c r="F22628" i="13" s="1"/>
  <c r="F22629" i="13" s="1"/>
  <c r="F22630" i="13" s="1"/>
  <c r="F22631" i="13" s="1"/>
  <c r="F22632" i="13" s="1"/>
  <c r="F22633" i="13" s="1"/>
  <c r="F22634" i="13" s="1"/>
  <c r="F22635" i="13" s="1"/>
  <c r="F22636" i="13" s="1"/>
  <c r="F22637" i="13" s="1"/>
  <c r="F22638" i="13" s="1"/>
  <c r="F22639" i="13" s="1"/>
  <c r="F22640" i="13" s="1"/>
  <c r="F22641" i="13" s="1"/>
  <c r="F22642" i="13" s="1"/>
  <c r="F22643" i="13" s="1"/>
  <c r="F22644" i="13" s="1"/>
  <c r="F22645" i="13" s="1"/>
  <c r="F22646" i="13" s="1"/>
  <c r="F22647" i="13" s="1"/>
  <c r="F22648" i="13" s="1"/>
  <c r="F22649" i="13" s="1"/>
  <c r="F22650" i="13" s="1"/>
  <c r="F22651" i="13" s="1"/>
  <c r="F22652" i="13" s="1"/>
  <c r="F22653" i="13" s="1"/>
  <c r="F22654" i="13" s="1"/>
  <c r="F22655" i="13" s="1"/>
  <c r="F22656" i="13" s="1"/>
  <c r="F22657" i="13" s="1"/>
  <c r="F22658" i="13" s="1"/>
  <c r="F22659" i="13" s="1"/>
  <c r="F22660" i="13" s="1"/>
  <c r="F22661" i="13" s="1"/>
  <c r="F22662" i="13" s="1"/>
  <c r="F22663" i="13" s="1"/>
  <c r="F22664" i="13" s="1"/>
  <c r="F22665" i="13" s="1"/>
  <c r="F22666" i="13" s="1"/>
  <c r="F22667" i="13" s="1"/>
  <c r="F22668" i="13" s="1"/>
  <c r="F22669" i="13" s="1"/>
  <c r="F22670" i="13" s="1"/>
  <c r="F22671" i="13" s="1"/>
  <c r="F22672" i="13" s="1"/>
  <c r="F22673" i="13" s="1"/>
  <c r="F22674" i="13" s="1"/>
  <c r="F22675" i="13" s="1"/>
  <c r="F22676" i="13" s="1"/>
  <c r="F22677" i="13" s="1"/>
  <c r="F22678" i="13" s="1"/>
  <c r="F22679" i="13" s="1"/>
  <c r="F22680" i="13" s="1"/>
  <c r="F22681" i="13" s="1"/>
  <c r="F22682" i="13" s="1"/>
  <c r="F22683" i="13" s="1"/>
  <c r="F22684" i="13" s="1"/>
  <c r="F22685" i="13" s="1"/>
  <c r="F22686" i="13" s="1"/>
  <c r="F22687" i="13" s="1"/>
  <c r="F22688" i="13" s="1"/>
  <c r="F22689" i="13" s="1"/>
  <c r="F22690" i="13" s="1"/>
  <c r="F22691" i="13" s="1"/>
  <c r="F22692" i="13" s="1"/>
  <c r="F22693" i="13" s="1"/>
  <c r="F22694" i="13" s="1"/>
  <c r="F22695" i="13" s="1"/>
  <c r="F22696" i="13" s="1"/>
  <c r="F22697" i="13" s="1"/>
  <c r="F22698" i="13" s="1"/>
  <c r="F22699" i="13" s="1"/>
  <c r="F22700" i="13" s="1"/>
  <c r="F22701" i="13" s="1"/>
  <c r="F22702" i="13" s="1"/>
  <c r="F22703" i="13" s="1"/>
  <c r="F22704" i="13" s="1"/>
  <c r="F22705" i="13" s="1"/>
  <c r="F22706" i="13" s="1"/>
  <c r="F22707" i="13" s="1"/>
  <c r="F22708" i="13" s="1"/>
  <c r="F22709" i="13" s="1"/>
  <c r="F22710" i="13" s="1"/>
  <c r="F22711" i="13" s="1"/>
  <c r="F22712" i="13" s="1"/>
  <c r="F22713" i="13" s="1"/>
  <c r="F22714" i="13" s="1"/>
  <c r="F22715" i="13" s="1"/>
  <c r="F22716" i="13" s="1"/>
  <c r="F22717" i="13" s="1"/>
  <c r="F22718" i="13" s="1"/>
  <c r="F22719" i="13" s="1"/>
  <c r="F22720" i="13" s="1"/>
  <c r="F22721" i="13" s="1"/>
  <c r="F22722" i="13" s="1"/>
  <c r="F22723" i="13" s="1"/>
  <c r="F22724" i="13" s="1"/>
  <c r="F22725" i="13" s="1"/>
  <c r="F22726" i="13" s="1"/>
  <c r="F22727" i="13" s="1"/>
  <c r="F22728" i="13" s="1"/>
  <c r="F22729" i="13" s="1"/>
  <c r="F22730" i="13" s="1"/>
  <c r="F22731" i="13" s="1"/>
  <c r="F22732" i="13" s="1"/>
  <c r="F22733" i="13" s="1"/>
  <c r="F22734" i="13" s="1"/>
  <c r="F22735" i="13" s="1"/>
  <c r="F22736" i="13" s="1"/>
  <c r="F22737" i="13" s="1"/>
  <c r="F22738" i="13" s="1"/>
  <c r="F22739" i="13" s="1"/>
  <c r="F22740" i="13" s="1"/>
  <c r="F22741" i="13" s="1"/>
  <c r="F22742" i="13" s="1"/>
  <c r="F22743" i="13" s="1"/>
  <c r="F22744" i="13" s="1"/>
  <c r="F22745" i="13" s="1"/>
  <c r="F22746" i="13" s="1"/>
  <c r="F22747" i="13" s="1"/>
  <c r="F22748" i="13" s="1"/>
  <c r="F22749" i="13" s="1"/>
  <c r="F22750" i="13" s="1"/>
  <c r="F22751" i="13" s="1"/>
  <c r="F22752" i="13" s="1"/>
  <c r="F22753" i="13" s="1"/>
  <c r="F22754" i="13" s="1"/>
  <c r="F22755" i="13" s="1"/>
  <c r="F22756" i="13" s="1"/>
  <c r="F22757" i="13" s="1"/>
  <c r="F22758" i="13" s="1"/>
  <c r="F22759" i="13" s="1"/>
  <c r="F22760" i="13" s="1"/>
  <c r="F22761" i="13" s="1"/>
  <c r="F22762" i="13" s="1"/>
  <c r="F22763" i="13" s="1"/>
  <c r="F22764" i="13" s="1"/>
  <c r="F22765" i="13" s="1"/>
  <c r="F22766" i="13" s="1"/>
  <c r="F22767" i="13" s="1"/>
  <c r="F22768" i="13" s="1"/>
  <c r="F22769" i="13" s="1"/>
  <c r="F22770" i="13" s="1"/>
  <c r="F22771" i="13" s="1"/>
  <c r="F22772" i="13" s="1"/>
  <c r="F22773" i="13" s="1"/>
  <c r="F22774" i="13" s="1"/>
  <c r="F22775" i="13" s="1"/>
  <c r="F22776" i="13" s="1"/>
  <c r="F22777" i="13" s="1"/>
  <c r="F22778" i="13" s="1"/>
  <c r="F22779" i="13" s="1"/>
  <c r="F22780" i="13" s="1"/>
  <c r="F22781" i="13" s="1"/>
  <c r="F22782" i="13" s="1"/>
  <c r="F22783" i="13" s="1"/>
  <c r="F22784" i="13" s="1"/>
  <c r="F22785" i="13" s="1"/>
  <c r="F22786" i="13" s="1"/>
  <c r="F22787" i="13" s="1"/>
  <c r="F22788" i="13" s="1"/>
  <c r="F22789" i="13" s="1"/>
  <c r="F22790" i="13" s="1"/>
  <c r="F22791" i="13" s="1"/>
  <c r="F22792" i="13" s="1"/>
  <c r="F22793" i="13" s="1"/>
  <c r="F22794" i="13" s="1"/>
  <c r="F22795" i="13" s="1"/>
  <c r="F22796" i="13" s="1"/>
  <c r="F22797" i="13" s="1"/>
  <c r="F22798" i="13" s="1"/>
  <c r="F22799" i="13" s="1"/>
  <c r="F22800" i="13" s="1"/>
  <c r="F22801" i="13" s="1"/>
  <c r="F22802" i="13" s="1"/>
  <c r="F22803" i="13" s="1"/>
  <c r="F22804" i="13" s="1"/>
  <c r="F22805" i="13" s="1"/>
  <c r="F22806" i="13" s="1"/>
  <c r="F22807" i="13" s="1"/>
  <c r="F22808" i="13" s="1"/>
  <c r="F22809" i="13" s="1"/>
  <c r="F22810" i="13" s="1"/>
  <c r="F22811" i="13" s="1"/>
  <c r="F22812" i="13" s="1"/>
  <c r="F22813" i="13" s="1"/>
  <c r="F22814" i="13" s="1"/>
  <c r="F22815" i="13" s="1"/>
  <c r="F22816" i="13" s="1"/>
  <c r="F22817" i="13" s="1"/>
  <c r="F22818" i="13" s="1"/>
  <c r="F22819" i="13" s="1"/>
  <c r="F22820" i="13" s="1"/>
  <c r="F22821" i="13" s="1"/>
  <c r="F22822" i="13" s="1"/>
  <c r="F22823" i="13" s="1"/>
  <c r="F22824" i="13" s="1"/>
  <c r="F22825" i="13" s="1"/>
  <c r="F22826" i="13" s="1"/>
  <c r="F22827" i="13" s="1"/>
  <c r="F22828" i="13" s="1"/>
  <c r="F22829" i="13" s="1"/>
  <c r="F22830" i="13" s="1"/>
  <c r="F22831" i="13" s="1"/>
  <c r="F22832" i="13" s="1"/>
  <c r="F22833" i="13" s="1"/>
  <c r="F22834" i="13" s="1"/>
  <c r="F22835" i="13" s="1"/>
  <c r="F22836" i="13" s="1"/>
  <c r="F22837" i="13" s="1"/>
  <c r="F22838" i="13" s="1"/>
  <c r="F22839" i="13" s="1"/>
  <c r="F22840" i="13" s="1"/>
  <c r="F22841" i="13" s="1"/>
  <c r="F22842" i="13" s="1"/>
  <c r="F22843" i="13" s="1"/>
  <c r="F22844" i="13" s="1"/>
  <c r="F22845" i="13" s="1"/>
  <c r="F22846" i="13" s="1"/>
  <c r="F22847" i="13" s="1"/>
  <c r="F22848" i="13" s="1"/>
  <c r="F22849" i="13" s="1"/>
  <c r="F22850" i="13" s="1"/>
  <c r="F22851" i="13" s="1"/>
  <c r="F22852" i="13" s="1"/>
  <c r="F22853" i="13" s="1"/>
  <c r="F22854" i="13" s="1"/>
  <c r="F22855" i="13" s="1"/>
  <c r="F22856" i="13" s="1"/>
  <c r="F22857" i="13" s="1"/>
  <c r="F22858" i="13" s="1"/>
  <c r="F22859" i="13" s="1"/>
  <c r="F22860" i="13" s="1"/>
  <c r="F22861" i="13" s="1"/>
  <c r="F22862" i="13" s="1"/>
  <c r="F22863" i="13" s="1"/>
  <c r="F22864" i="13" s="1"/>
  <c r="F22865" i="13" s="1"/>
  <c r="F22866" i="13" s="1"/>
  <c r="F22867" i="13" s="1"/>
  <c r="F22868" i="13" s="1"/>
  <c r="F22869" i="13" s="1"/>
  <c r="F22870" i="13" s="1"/>
  <c r="F22871" i="13" s="1"/>
  <c r="F22872" i="13" s="1"/>
  <c r="F22873" i="13" s="1"/>
  <c r="F22874" i="13" s="1"/>
  <c r="F22875" i="13" s="1"/>
  <c r="F22876" i="13" s="1"/>
  <c r="F22877" i="13" s="1"/>
  <c r="F22878" i="13" s="1"/>
  <c r="F22879" i="13" s="1"/>
  <c r="F22880" i="13" s="1"/>
  <c r="F22881" i="13" s="1"/>
  <c r="F22882" i="13" s="1"/>
  <c r="F22883" i="13" s="1"/>
  <c r="F22884" i="13" s="1"/>
  <c r="F22885" i="13" s="1"/>
  <c r="F22886" i="13" s="1"/>
  <c r="F22887" i="13" s="1"/>
  <c r="F22888" i="13" s="1"/>
  <c r="F22889" i="13" s="1"/>
  <c r="F22890" i="13" s="1"/>
  <c r="F22891" i="13" s="1"/>
  <c r="F22892" i="13" s="1"/>
  <c r="F22893" i="13" s="1"/>
  <c r="F22894" i="13" s="1"/>
  <c r="F22895" i="13" s="1"/>
  <c r="F22896" i="13" s="1"/>
  <c r="F22897" i="13" s="1"/>
  <c r="F22898" i="13" s="1"/>
  <c r="F22899" i="13" s="1"/>
  <c r="F22900" i="13" s="1"/>
  <c r="F22901" i="13" s="1"/>
  <c r="F22902" i="13" s="1"/>
  <c r="F22903" i="13" s="1"/>
  <c r="F22904" i="13" s="1"/>
  <c r="F22905" i="13" s="1"/>
  <c r="F22906" i="13" s="1"/>
  <c r="F22907" i="13" s="1"/>
  <c r="F22908" i="13" s="1"/>
  <c r="F22909" i="13" s="1"/>
  <c r="F22910" i="13" s="1"/>
  <c r="F22911" i="13" s="1"/>
  <c r="F22912" i="13" s="1"/>
  <c r="F22913" i="13" s="1"/>
  <c r="F22914" i="13" s="1"/>
  <c r="F22915" i="13" s="1"/>
  <c r="F22916" i="13" s="1"/>
  <c r="F22917" i="13" s="1"/>
  <c r="F22918" i="13" s="1"/>
  <c r="F22919" i="13" s="1"/>
  <c r="F22920" i="13" s="1"/>
  <c r="F22921" i="13" s="1"/>
  <c r="F22922" i="13" s="1"/>
  <c r="F22923" i="13" s="1"/>
  <c r="F22924" i="13" s="1"/>
  <c r="F22925" i="13" s="1"/>
  <c r="F22926" i="13" s="1"/>
  <c r="F22927" i="13" s="1"/>
  <c r="F22928" i="13" s="1"/>
  <c r="F22929" i="13" s="1"/>
  <c r="F22930" i="13" s="1"/>
  <c r="F22931" i="13" s="1"/>
  <c r="F22932" i="13" s="1"/>
  <c r="F22933" i="13" s="1"/>
  <c r="F22934" i="13" s="1"/>
  <c r="F22935" i="13" s="1"/>
  <c r="F22936" i="13" s="1"/>
  <c r="F22937" i="13" s="1"/>
  <c r="F22938" i="13" s="1"/>
  <c r="F22939" i="13" s="1"/>
  <c r="F22940" i="13" s="1"/>
  <c r="F22941" i="13" s="1"/>
  <c r="F22942" i="13" s="1"/>
  <c r="F22943" i="13" s="1"/>
  <c r="F22944" i="13" s="1"/>
  <c r="F22945" i="13" s="1"/>
  <c r="F22946" i="13" s="1"/>
  <c r="F22947" i="13" s="1"/>
  <c r="F22948" i="13" s="1"/>
  <c r="F22949" i="13" s="1"/>
  <c r="F22950" i="13" s="1"/>
  <c r="F22951" i="13" s="1"/>
  <c r="F22952" i="13" s="1"/>
  <c r="F22953" i="13" s="1"/>
  <c r="F22954" i="13" s="1"/>
  <c r="F22955" i="13" s="1"/>
  <c r="F22956" i="13" s="1"/>
  <c r="F22957" i="13" s="1"/>
  <c r="F22958" i="13" s="1"/>
  <c r="F22959" i="13" s="1"/>
  <c r="F22960" i="13" s="1"/>
  <c r="F22961" i="13" s="1"/>
  <c r="F22962" i="13" s="1"/>
  <c r="F22963" i="13" s="1"/>
  <c r="F22964" i="13" s="1"/>
  <c r="F22965" i="13" s="1"/>
  <c r="F22966" i="13" s="1"/>
  <c r="F22967" i="13" s="1"/>
  <c r="F22968" i="13" s="1"/>
  <c r="F22969" i="13" s="1"/>
  <c r="F22970" i="13" s="1"/>
  <c r="F22971" i="13" s="1"/>
  <c r="F22972" i="13" s="1"/>
  <c r="F22973" i="13" s="1"/>
  <c r="F22974" i="13" s="1"/>
  <c r="F22975" i="13" s="1"/>
  <c r="F22976" i="13" s="1"/>
  <c r="F22977" i="13" s="1"/>
  <c r="F22978" i="13" s="1"/>
  <c r="F22979" i="13" s="1"/>
  <c r="F22980" i="13" s="1"/>
  <c r="F22981" i="13" s="1"/>
  <c r="F22982" i="13" s="1"/>
  <c r="F22983" i="13" s="1"/>
  <c r="F22984" i="13" s="1"/>
  <c r="F22985" i="13" s="1"/>
  <c r="F22986" i="13" s="1"/>
  <c r="F22987" i="13" s="1"/>
  <c r="F22988" i="13" s="1"/>
  <c r="F22989" i="13" s="1"/>
  <c r="F22990" i="13" s="1"/>
  <c r="F22991" i="13" s="1"/>
  <c r="F22992" i="13" s="1"/>
  <c r="F22993" i="13" s="1"/>
  <c r="F22994" i="13" s="1"/>
  <c r="F22995" i="13" s="1"/>
  <c r="F22996" i="13" s="1"/>
  <c r="F22997" i="13" s="1"/>
  <c r="F22998" i="13" s="1"/>
  <c r="F22999" i="13" s="1"/>
  <c r="F23000" i="13" s="1"/>
  <c r="F23001" i="13" s="1"/>
  <c r="F23002" i="13" s="1"/>
  <c r="F23003" i="13" s="1"/>
  <c r="F23004" i="13" s="1"/>
  <c r="F23005" i="13" s="1"/>
  <c r="F23006" i="13" s="1"/>
  <c r="F23007" i="13" s="1"/>
  <c r="F23008" i="13" s="1"/>
  <c r="F23009" i="13" s="1"/>
  <c r="F23010" i="13" s="1"/>
  <c r="F23011" i="13" s="1"/>
  <c r="F23012" i="13" s="1"/>
  <c r="F23013" i="13" s="1"/>
  <c r="F23014" i="13" s="1"/>
  <c r="F23015" i="13" s="1"/>
  <c r="F23016" i="13" s="1"/>
  <c r="F23017" i="13" s="1"/>
  <c r="F23018" i="13" s="1"/>
  <c r="F23019" i="13" s="1"/>
  <c r="F23020" i="13" s="1"/>
  <c r="F23021" i="13" s="1"/>
  <c r="F23022" i="13" s="1"/>
  <c r="F23023" i="13" s="1"/>
  <c r="F23024" i="13" s="1"/>
  <c r="F23025" i="13" s="1"/>
  <c r="F23026" i="13" s="1"/>
  <c r="F23027" i="13" s="1"/>
  <c r="F23028" i="13" s="1"/>
  <c r="F23029" i="13" s="1"/>
  <c r="F23030" i="13" s="1"/>
  <c r="F23031" i="13" s="1"/>
  <c r="F23032" i="13" s="1"/>
  <c r="F23033" i="13" s="1"/>
  <c r="F23034" i="13" s="1"/>
  <c r="F23035" i="13" s="1"/>
  <c r="F23036" i="13" s="1"/>
  <c r="F23037" i="13" s="1"/>
  <c r="F23038" i="13" s="1"/>
  <c r="F23039" i="13" s="1"/>
  <c r="F23040" i="13" s="1"/>
  <c r="F23041" i="13" s="1"/>
  <c r="F23042" i="13" s="1"/>
  <c r="F23043" i="13" s="1"/>
  <c r="F23044" i="13" s="1"/>
  <c r="F23045" i="13" s="1"/>
  <c r="F23046" i="13" s="1"/>
  <c r="F23047" i="13" s="1"/>
  <c r="F23048" i="13" s="1"/>
  <c r="F23049" i="13" s="1"/>
  <c r="F23050" i="13" s="1"/>
  <c r="F23051" i="13" s="1"/>
  <c r="F23052" i="13" s="1"/>
  <c r="F23053" i="13" s="1"/>
  <c r="F23054" i="13" s="1"/>
  <c r="F23055" i="13" s="1"/>
  <c r="F23056" i="13" s="1"/>
  <c r="F23057" i="13" s="1"/>
  <c r="F23058" i="13" s="1"/>
  <c r="F23059" i="13" s="1"/>
  <c r="F23060" i="13" s="1"/>
  <c r="F23061" i="13" s="1"/>
  <c r="F23062" i="13" s="1"/>
  <c r="F23063" i="13" s="1"/>
  <c r="F23064" i="13" s="1"/>
  <c r="F23065" i="13" s="1"/>
  <c r="F23066" i="13" s="1"/>
  <c r="F23067" i="13" s="1"/>
  <c r="F23068" i="13" s="1"/>
  <c r="F23069" i="13" s="1"/>
  <c r="F23070" i="13" s="1"/>
  <c r="F23071" i="13" s="1"/>
  <c r="F23072" i="13" s="1"/>
  <c r="F23073" i="13" s="1"/>
  <c r="F23074" i="13" s="1"/>
  <c r="F23075" i="13" s="1"/>
  <c r="F23076" i="13" s="1"/>
  <c r="F23077" i="13" s="1"/>
  <c r="F23078" i="13" s="1"/>
  <c r="F23079" i="13" s="1"/>
  <c r="F23080" i="13" s="1"/>
  <c r="F23081" i="13" s="1"/>
  <c r="F23082" i="13" s="1"/>
  <c r="F23083" i="13" s="1"/>
  <c r="F23084" i="13" s="1"/>
  <c r="F23085" i="13" s="1"/>
  <c r="F23086" i="13" s="1"/>
  <c r="F23087" i="13" s="1"/>
  <c r="F23088" i="13" s="1"/>
  <c r="F23089" i="13" s="1"/>
  <c r="F23090" i="13" s="1"/>
  <c r="F23091" i="13" s="1"/>
  <c r="F23092" i="13" s="1"/>
  <c r="F23093" i="13" s="1"/>
  <c r="F23094" i="13" s="1"/>
  <c r="F23095" i="13" s="1"/>
  <c r="F23096" i="13" s="1"/>
  <c r="F23097" i="13" s="1"/>
  <c r="F23098" i="13" s="1"/>
  <c r="F23099" i="13" s="1"/>
  <c r="F23100" i="13" s="1"/>
  <c r="F23101" i="13" s="1"/>
  <c r="F23102" i="13" s="1"/>
  <c r="F23103" i="13" s="1"/>
  <c r="F23104" i="13" s="1"/>
  <c r="F23105" i="13" s="1"/>
  <c r="F23106" i="13" s="1"/>
  <c r="F23107" i="13" s="1"/>
  <c r="F23108" i="13" s="1"/>
  <c r="F23109" i="13" s="1"/>
  <c r="F23110" i="13" s="1"/>
  <c r="F23111" i="13" s="1"/>
  <c r="F23112" i="13" s="1"/>
  <c r="F23113" i="13" s="1"/>
  <c r="F23114" i="13" s="1"/>
  <c r="F23115" i="13" s="1"/>
  <c r="F23116" i="13" s="1"/>
  <c r="F23117" i="13" s="1"/>
  <c r="F23118" i="13" s="1"/>
  <c r="F23119" i="13" s="1"/>
  <c r="F23120" i="13" s="1"/>
  <c r="F23121" i="13" s="1"/>
  <c r="F23122" i="13" s="1"/>
  <c r="F23123" i="13" s="1"/>
  <c r="F23124" i="13" s="1"/>
  <c r="F23125" i="13" s="1"/>
  <c r="F23126" i="13" s="1"/>
  <c r="F23127" i="13" s="1"/>
  <c r="F23128" i="13" s="1"/>
  <c r="F23129" i="13" s="1"/>
  <c r="F23130" i="13" s="1"/>
  <c r="F23131" i="13" s="1"/>
  <c r="F23132" i="13" s="1"/>
  <c r="F23133" i="13" s="1"/>
  <c r="F23134" i="13" s="1"/>
  <c r="F23135" i="13" s="1"/>
  <c r="F23136" i="13" s="1"/>
  <c r="F23137" i="13" s="1"/>
  <c r="F23138" i="13" s="1"/>
  <c r="F23139" i="13" s="1"/>
  <c r="F23140" i="13" s="1"/>
  <c r="F23141" i="13" s="1"/>
  <c r="F23142" i="13" s="1"/>
  <c r="F23143" i="13" s="1"/>
  <c r="F23144" i="13" s="1"/>
  <c r="F23145" i="13" s="1"/>
  <c r="F23146" i="13" s="1"/>
  <c r="F23147" i="13" s="1"/>
  <c r="F23148" i="13" s="1"/>
  <c r="F23149" i="13" s="1"/>
  <c r="F23150" i="13" s="1"/>
  <c r="F23151" i="13" s="1"/>
  <c r="F23152" i="13" s="1"/>
  <c r="F23153" i="13" s="1"/>
  <c r="F23154" i="13" s="1"/>
  <c r="F23155" i="13" s="1"/>
  <c r="F23156" i="13" s="1"/>
  <c r="F23157" i="13" s="1"/>
  <c r="F23158" i="13" s="1"/>
  <c r="F23159" i="13" s="1"/>
  <c r="F23160" i="13" s="1"/>
  <c r="F23161" i="13" s="1"/>
  <c r="F23162" i="13" s="1"/>
  <c r="F23163" i="13" s="1"/>
  <c r="F23164" i="13" s="1"/>
  <c r="F23165" i="13" s="1"/>
  <c r="F23166" i="13" s="1"/>
  <c r="F23167" i="13" s="1"/>
  <c r="F23168" i="13" s="1"/>
  <c r="F23169" i="13" s="1"/>
  <c r="F23170" i="13" s="1"/>
  <c r="F23171" i="13" s="1"/>
  <c r="F23172" i="13" s="1"/>
  <c r="F23173" i="13" s="1"/>
  <c r="F23174" i="13" s="1"/>
  <c r="F23175" i="13" s="1"/>
  <c r="F23176" i="13" s="1"/>
  <c r="F23177" i="13" s="1"/>
  <c r="F23178" i="13" s="1"/>
  <c r="F23179" i="13" s="1"/>
  <c r="F23180" i="13" s="1"/>
  <c r="F23181" i="13" s="1"/>
  <c r="F23182" i="13" s="1"/>
  <c r="F23183" i="13" s="1"/>
  <c r="F23184" i="13" s="1"/>
  <c r="F23185" i="13" s="1"/>
  <c r="F23186" i="13" s="1"/>
  <c r="F23187" i="13" s="1"/>
  <c r="F23188" i="13" s="1"/>
  <c r="F23189" i="13" s="1"/>
  <c r="F23190" i="13" s="1"/>
  <c r="F23191" i="13" s="1"/>
  <c r="F23192" i="13" s="1"/>
  <c r="F23193" i="13" s="1"/>
  <c r="F23194" i="13" s="1"/>
  <c r="F23195" i="13" s="1"/>
  <c r="F23196" i="13" s="1"/>
  <c r="F23197" i="13" s="1"/>
  <c r="F23198" i="13" s="1"/>
  <c r="F23199" i="13" s="1"/>
  <c r="F23200" i="13" s="1"/>
  <c r="F23201" i="13" s="1"/>
  <c r="F23202" i="13" s="1"/>
  <c r="F23203" i="13" s="1"/>
  <c r="F23204" i="13" s="1"/>
  <c r="F23205" i="13" s="1"/>
  <c r="F23206" i="13" s="1"/>
  <c r="F23207" i="13" s="1"/>
  <c r="F23208" i="13" s="1"/>
  <c r="F23209" i="13" s="1"/>
  <c r="F23210" i="13" s="1"/>
  <c r="F23211" i="13" s="1"/>
  <c r="F23212" i="13" s="1"/>
  <c r="F23213" i="13" s="1"/>
  <c r="F23214" i="13" s="1"/>
  <c r="F23215" i="13" s="1"/>
  <c r="F23216" i="13" s="1"/>
  <c r="F23217" i="13" s="1"/>
  <c r="F23218" i="13" s="1"/>
  <c r="F23219" i="13" s="1"/>
  <c r="F23220" i="13" s="1"/>
  <c r="F23221" i="13" s="1"/>
  <c r="F23222" i="13" s="1"/>
  <c r="F23223" i="13" s="1"/>
  <c r="F23224" i="13" s="1"/>
  <c r="F23225" i="13" s="1"/>
  <c r="F23226" i="13" s="1"/>
  <c r="F23227" i="13" s="1"/>
  <c r="F23228" i="13" s="1"/>
  <c r="F23229" i="13" s="1"/>
  <c r="F23230" i="13" s="1"/>
  <c r="F23231" i="13" s="1"/>
  <c r="F23232" i="13" s="1"/>
  <c r="F23233" i="13" s="1"/>
  <c r="F23234" i="13" s="1"/>
  <c r="F23235" i="13" s="1"/>
  <c r="F23236" i="13" s="1"/>
  <c r="F23237" i="13" s="1"/>
  <c r="F23238" i="13" s="1"/>
  <c r="F23239" i="13" s="1"/>
  <c r="F23240" i="13" s="1"/>
  <c r="F23241" i="13" s="1"/>
  <c r="F23242" i="13" s="1"/>
  <c r="F23243" i="13" s="1"/>
  <c r="F23244" i="13" s="1"/>
  <c r="F23245" i="13" s="1"/>
  <c r="F23246" i="13" s="1"/>
  <c r="F23247" i="13" s="1"/>
  <c r="F23248" i="13" s="1"/>
  <c r="F23249" i="13" s="1"/>
  <c r="F23250" i="13" s="1"/>
  <c r="F23251" i="13" s="1"/>
  <c r="F23252" i="13" s="1"/>
  <c r="F23253" i="13" s="1"/>
  <c r="F23254" i="13" s="1"/>
  <c r="F23255" i="13" s="1"/>
  <c r="F23256" i="13" s="1"/>
  <c r="F23257" i="13" s="1"/>
  <c r="F23258" i="13" s="1"/>
  <c r="F23259" i="13" s="1"/>
  <c r="F23260" i="13" s="1"/>
  <c r="F23261" i="13" s="1"/>
  <c r="F23262" i="13" s="1"/>
  <c r="F23263" i="13" s="1"/>
  <c r="F23264" i="13" s="1"/>
  <c r="F23265" i="13" s="1"/>
  <c r="F23266" i="13" s="1"/>
  <c r="F23267" i="13" s="1"/>
  <c r="F23268" i="13" s="1"/>
  <c r="F23269" i="13" s="1"/>
  <c r="F23270" i="13" s="1"/>
  <c r="F23271" i="13" s="1"/>
  <c r="F23272" i="13" s="1"/>
  <c r="F23273" i="13" s="1"/>
  <c r="F23274" i="13" s="1"/>
  <c r="F23275" i="13" s="1"/>
  <c r="F23276" i="13" s="1"/>
  <c r="F23277" i="13" s="1"/>
  <c r="F23278" i="13" s="1"/>
  <c r="F23279" i="13" s="1"/>
  <c r="F23280" i="13" s="1"/>
  <c r="F23281" i="13" s="1"/>
  <c r="F23282" i="13" s="1"/>
  <c r="F23283" i="13" s="1"/>
  <c r="F23284" i="13" s="1"/>
  <c r="F23285" i="13" s="1"/>
  <c r="F23286" i="13" s="1"/>
  <c r="F23287" i="13" s="1"/>
  <c r="F23288" i="13" s="1"/>
  <c r="F23289" i="13" s="1"/>
  <c r="F23290" i="13" s="1"/>
  <c r="F23291" i="13" s="1"/>
  <c r="F23292" i="13" s="1"/>
  <c r="F23293" i="13" s="1"/>
  <c r="F23294" i="13" s="1"/>
  <c r="F23295" i="13" s="1"/>
  <c r="F23296" i="13" s="1"/>
  <c r="F23297" i="13" s="1"/>
  <c r="F23298" i="13" s="1"/>
  <c r="F23299" i="13" s="1"/>
  <c r="F23300" i="13" s="1"/>
  <c r="F23301" i="13" s="1"/>
  <c r="F23302" i="13" s="1"/>
  <c r="F23303" i="13" s="1"/>
  <c r="F23304" i="13" s="1"/>
  <c r="F23305" i="13" s="1"/>
  <c r="F23306" i="13" s="1"/>
  <c r="F23307" i="13" s="1"/>
  <c r="F23308" i="13" s="1"/>
  <c r="F23309" i="13" s="1"/>
  <c r="F23310" i="13" s="1"/>
  <c r="F23311" i="13" s="1"/>
  <c r="F23312" i="13" s="1"/>
  <c r="F23313" i="13" s="1"/>
  <c r="F23314" i="13" s="1"/>
  <c r="F23315" i="13" s="1"/>
  <c r="F23316" i="13" s="1"/>
  <c r="F23317" i="13" s="1"/>
  <c r="F23318" i="13" s="1"/>
  <c r="F23319" i="13" s="1"/>
  <c r="F23320" i="13" s="1"/>
  <c r="F23321" i="13" s="1"/>
  <c r="F23322" i="13" s="1"/>
  <c r="F23323" i="13" s="1"/>
  <c r="F23324" i="13" s="1"/>
  <c r="F23325" i="13" s="1"/>
  <c r="F23326" i="13" s="1"/>
  <c r="F23327" i="13" s="1"/>
  <c r="F23328" i="13" s="1"/>
  <c r="F23329" i="13" s="1"/>
  <c r="F23330" i="13" s="1"/>
  <c r="F23331" i="13" s="1"/>
  <c r="F23332" i="13" s="1"/>
  <c r="F23333" i="13" s="1"/>
  <c r="F23334" i="13" s="1"/>
  <c r="F23335" i="13" s="1"/>
  <c r="F23336" i="13" s="1"/>
  <c r="F23337" i="13" s="1"/>
  <c r="F23338" i="13" s="1"/>
  <c r="F23339" i="13" s="1"/>
  <c r="F23340" i="13" s="1"/>
  <c r="F23341" i="13" s="1"/>
  <c r="F23342" i="13" s="1"/>
  <c r="F23343" i="13" s="1"/>
  <c r="F23344" i="13" s="1"/>
  <c r="F23345" i="13" s="1"/>
  <c r="F23346" i="13" s="1"/>
  <c r="F23347" i="13" s="1"/>
  <c r="F23348" i="13" s="1"/>
  <c r="F23349" i="13" s="1"/>
  <c r="F23350" i="13" s="1"/>
  <c r="F23351" i="13" s="1"/>
  <c r="F23352" i="13" s="1"/>
  <c r="F23353" i="13" s="1"/>
  <c r="F23354" i="13" s="1"/>
  <c r="F23355" i="13" s="1"/>
  <c r="F23356" i="13" s="1"/>
  <c r="F23357" i="13" s="1"/>
  <c r="F23358" i="13" s="1"/>
  <c r="F23359" i="13" s="1"/>
  <c r="F23360" i="13" s="1"/>
  <c r="F23361" i="13" s="1"/>
  <c r="F23362" i="13" s="1"/>
  <c r="F23363" i="13" s="1"/>
  <c r="F23364" i="13" s="1"/>
  <c r="F23365" i="13" s="1"/>
  <c r="F23366" i="13" s="1"/>
  <c r="F23367" i="13" s="1"/>
  <c r="F23368" i="13" s="1"/>
  <c r="F23369" i="13" s="1"/>
  <c r="F23370" i="13" s="1"/>
  <c r="F23371" i="13" s="1"/>
  <c r="F23372" i="13" s="1"/>
  <c r="F23373" i="13" s="1"/>
  <c r="F23374" i="13" s="1"/>
  <c r="F23375" i="13" s="1"/>
  <c r="F23376" i="13" s="1"/>
  <c r="F23377" i="13" s="1"/>
  <c r="F23378" i="13" s="1"/>
  <c r="F23379" i="13" s="1"/>
  <c r="F23380" i="13" s="1"/>
  <c r="F23381" i="13" s="1"/>
  <c r="F23382" i="13" s="1"/>
  <c r="F23383" i="13" s="1"/>
  <c r="F23384" i="13" s="1"/>
  <c r="F23385" i="13" s="1"/>
  <c r="F23386" i="13" s="1"/>
  <c r="F23387" i="13" s="1"/>
  <c r="F23388" i="13" s="1"/>
  <c r="F23389" i="13" s="1"/>
  <c r="F23390" i="13" s="1"/>
  <c r="F23391" i="13" s="1"/>
  <c r="F23392" i="13" s="1"/>
  <c r="F23393" i="13" s="1"/>
  <c r="F23394" i="13" s="1"/>
  <c r="F23395" i="13" s="1"/>
  <c r="F23396" i="13" s="1"/>
  <c r="F23397" i="13" s="1"/>
  <c r="F23398" i="13" s="1"/>
  <c r="F23399" i="13" s="1"/>
  <c r="F23400" i="13" s="1"/>
  <c r="F23401" i="13" s="1"/>
  <c r="F23402" i="13" s="1"/>
  <c r="F23403" i="13" s="1"/>
  <c r="F23404" i="13" s="1"/>
  <c r="F23405" i="13" s="1"/>
  <c r="F23406" i="13" s="1"/>
  <c r="F23407" i="13" s="1"/>
  <c r="F23408" i="13" s="1"/>
  <c r="F23409" i="13" s="1"/>
  <c r="F23410" i="13" s="1"/>
  <c r="F23411" i="13" s="1"/>
  <c r="F23412" i="13" s="1"/>
  <c r="F23413" i="13" s="1"/>
  <c r="F23414" i="13" s="1"/>
  <c r="F23415" i="13" s="1"/>
  <c r="F23416" i="13" s="1"/>
  <c r="F23417" i="13" s="1"/>
  <c r="F23418" i="13" s="1"/>
  <c r="F23419" i="13" s="1"/>
  <c r="F23420" i="13" s="1"/>
  <c r="F23421" i="13" s="1"/>
  <c r="F23422" i="13" s="1"/>
  <c r="F23423" i="13" s="1"/>
  <c r="F23424" i="13" s="1"/>
  <c r="F23425" i="13" s="1"/>
  <c r="F23426" i="13" s="1"/>
  <c r="F23427" i="13" s="1"/>
  <c r="F23428" i="13" s="1"/>
  <c r="F23429" i="13" s="1"/>
  <c r="F23430" i="13" s="1"/>
  <c r="F23431" i="13" s="1"/>
  <c r="F23432" i="13" s="1"/>
  <c r="F23433" i="13" s="1"/>
  <c r="F23434" i="13" s="1"/>
  <c r="F23435" i="13" s="1"/>
  <c r="F23436" i="13" s="1"/>
  <c r="F23437" i="13" s="1"/>
  <c r="F23438" i="13" s="1"/>
  <c r="F23439" i="13" s="1"/>
  <c r="F23440" i="13" s="1"/>
  <c r="F23441" i="13" s="1"/>
  <c r="F23442" i="13" s="1"/>
  <c r="F23443" i="13" s="1"/>
  <c r="F23444" i="13" s="1"/>
  <c r="F23445" i="13" s="1"/>
  <c r="F23446" i="13" s="1"/>
  <c r="F23447" i="13" s="1"/>
  <c r="F23448" i="13" s="1"/>
  <c r="F23449" i="13" s="1"/>
  <c r="F23450" i="13" s="1"/>
  <c r="F23451" i="13" s="1"/>
  <c r="F23452" i="13" s="1"/>
  <c r="F23453" i="13" s="1"/>
  <c r="F23454" i="13" s="1"/>
  <c r="F23455" i="13" s="1"/>
  <c r="F23456" i="13" s="1"/>
  <c r="F23457" i="13" s="1"/>
  <c r="F23458" i="13" s="1"/>
  <c r="F23459" i="13" s="1"/>
  <c r="F23460" i="13" s="1"/>
  <c r="F23461" i="13" s="1"/>
  <c r="F23462" i="13" s="1"/>
  <c r="F23463" i="13" s="1"/>
  <c r="F23464" i="13" s="1"/>
  <c r="F23465" i="13" s="1"/>
  <c r="F23466" i="13" s="1"/>
  <c r="F23467" i="13" s="1"/>
  <c r="F23468" i="13" s="1"/>
  <c r="F23469" i="13" s="1"/>
  <c r="F23470" i="13" s="1"/>
  <c r="F23471" i="13" s="1"/>
  <c r="F23472" i="13" s="1"/>
  <c r="F23473" i="13" s="1"/>
  <c r="F23474" i="13" s="1"/>
  <c r="F23475" i="13" s="1"/>
  <c r="F23476" i="13" s="1"/>
  <c r="F23477" i="13" s="1"/>
  <c r="F23478" i="13" s="1"/>
  <c r="F23479" i="13" s="1"/>
  <c r="F23480" i="13" s="1"/>
  <c r="F23481" i="13" s="1"/>
  <c r="F23482" i="13" s="1"/>
  <c r="F23483" i="13" s="1"/>
  <c r="F23484" i="13" s="1"/>
  <c r="F23485" i="13" s="1"/>
  <c r="F23486" i="13" s="1"/>
  <c r="F23487" i="13" s="1"/>
  <c r="F23488" i="13" s="1"/>
  <c r="F23489" i="13" s="1"/>
  <c r="F23490" i="13" s="1"/>
  <c r="F23491" i="13" s="1"/>
  <c r="F23492" i="13" s="1"/>
  <c r="F23493" i="13" s="1"/>
  <c r="F23494" i="13" s="1"/>
  <c r="F23495" i="13" s="1"/>
  <c r="F23496" i="13" s="1"/>
  <c r="F23497" i="13" s="1"/>
  <c r="F23498" i="13" s="1"/>
  <c r="F23499" i="13" s="1"/>
  <c r="F23500" i="13" s="1"/>
  <c r="F23501" i="13" s="1"/>
  <c r="F23502" i="13" s="1"/>
  <c r="F23503" i="13" s="1"/>
  <c r="F23504" i="13" s="1"/>
  <c r="F23505" i="13" s="1"/>
  <c r="F23506" i="13" s="1"/>
  <c r="F23507" i="13" s="1"/>
  <c r="F23508" i="13" s="1"/>
  <c r="F23509" i="13" s="1"/>
  <c r="F23510" i="13" s="1"/>
  <c r="F23511" i="13" s="1"/>
  <c r="F23512" i="13" s="1"/>
  <c r="F23513" i="13" s="1"/>
  <c r="F23514" i="13" s="1"/>
  <c r="F23515" i="13" s="1"/>
  <c r="F23516" i="13" s="1"/>
  <c r="F23517" i="13" s="1"/>
  <c r="F23518" i="13" s="1"/>
  <c r="F23519" i="13" s="1"/>
  <c r="F23520" i="13" s="1"/>
  <c r="F23521" i="13" s="1"/>
  <c r="F23522" i="13" s="1"/>
  <c r="F23523" i="13" s="1"/>
  <c r="F23524" i="13" s="1"/>
  <c r="F23525" i="13" s="1"/>
  <c r="F23526" i="13" s="1"/>
  <c r="F23527" i="13" s="1"/>
  <c r="F23528" i="13" s="1"/>
  <c r="F23529" i="13" s="1"/>
  <c r="F23530" i="13" s="1"/>
  <c r="F23531" i="13" s="1"/>
  <c r="F23532" i="13" s="1"/>
  <c r="F23533" i="13" s="1"/>
  <c r="F23534" i="13" s="1"/>
  <c r="F23535" i="13" s="1"/>
  <c r="F23536" i="13" s="1"/>
  <c r="F23537" i="13" s="1"/>
  <c r="F23538" i="13" s="1"/>
  <c r="F23539" i="13" s="1"/>
  <c r="F23540" i="13" s="1"/>
  <c r="F23541" i="13" s="1"/>
  <c r="F23542" i="13" s="1"/>
  <c r="F23543" i="13" s="1"/>
  <c r="F23544" i="13" s="1"/>
  <c r="F23545" i="13" s="1"/>
  <c r="F23546" i="13" s="1"/>
  <c r="F23547" i="13" s="1"/>
  <c r="F23548" i="13" s="1"/>
  <c r="F23549" i="13" s="1"/>
  <c r="F23550" i="13" s="1"/>
  <c r="F23551" i="13" s="1"/>
  <c r="F23552" i="13" s="1"/>
  <c r="F23553" i="13" s="1"/>
  <c r="F23554" i="13" s="1"/>
  <c r="F23555" i="13" s="1"/>
  <c r="F23556" i="13" s="1"/>
  <c r="F23557" i="13" s="1"/>
  <c r="F23558" i="13" s="1"/>
  <c r="F23559" i="13" s="1"/>
  <c r="F23560" i="13" s="1"/>
  <c r="F23561" i="13" s="1"/>
  <c r="F23562" i="13" s="1"/>
  <c r="F23563" i="13" s="1"/>
  <c r="F23564" i="13" s="1"/>
  <c r="F23565" i="13" s="1"/>
  <c r="F23566" i="13" s="1"/>
  <c r="F23567" i="13" s="1"/>
  <c r="F23568" i="13" s="1"/>
  <c r="F23569" i="13" s="1"/>
  <c r="F23570" i="13" s="1"/>
  <c r="F23571" i="13" s="1"/>
  <c r="F23572" i="13" s="1"/>
  <c r="F23573" i="13" s="1"/>
  <c r="F23574" i="13" s="1"/>
  <c r="F23575" i="13" s="1"/>
  <c r="F23576" i="13" s="1"/>
  <c r="F23577" i="13" s="1"/>
  <c r="F23578" i="13" s="1"/>
  <c r="F23579" i="13" s="1"/>
  <c r="F23580" i="13" s="1"/>
  <c r="F23581" i="13" s="1"/>
  <c r="F23582" i="13" s="1"/>
  <c r="F23583" i="13" s="1"/>
  <c r="F23584" i="13" s="1"/>
  <c r="F23585" i="13" s="1"/>
  <c r="F23586" i="13" s="1"/>
  <c r="F23587" i="13" s="1"/>
  <c r="F23588" i="13" s="1"/>
  <c r="F23589" i="13" s="1"/>
  <c r="F23590" i="13" s="1"/>
  <c r="F23591" i="13" s="1"/>
  <c r="F23592" i="13" s="1"/>
  <c r="F23593" i="13" s="1"/>
  <c r="F23594" i="13" s="1"/>
  <c r="F23595" i="13" s="1"/>
  <c r="F23596" i="13" s="1"/>
  <c r="F23597" i="13" s="1"/>
  <c r="F23598" i="13" s="1"/>
  <c r="F23599" i="13" s="1"/>
  <c r="F23600" i="13" s="1"/>
  <c r="F23601" i="13" s="1"/>
  <c r="F23602" i="13" s="1"/>
  <c r="F23603" i="13" s="1"/>
  <c r="F23604" i="13" s="1"/>
  <c r="F23605" i="13" s="1"/>
  <c r="F23606" i="13" s="1"/>
  <c r="F23607" i="13" s="1"/>
  <c r="F23608" i="13" s="1"/>
  <c r="F23609" i="13" s="1"/>
  <c r="F23610" i="13" s="1"/>
  <c r="F23611" i="13" s="1"/>
  <c r="F23612" i="13" s="1"/>
  <c r="F23613" i="13" s="1"/>
  <c r="F23614" i="13" s="1"/>
  <c r="F23615" i="13" s="1"/>
  <c r="F23616" i="13" s="1"/>
  <c r="F23617" i="13" s="1"/>
  <c r="F23618" i="13" s="1"/>
  <c r="F23619" i="13" s="1"/>
  <c r="F23620" i="13" s="1"/>
  <c r="F23621" i="13" s="1"/>
  <c r="F23622" i="13" s="1"/>
  <c r="F23623" i="13" s="1"/>
  <c r="F23624" i="13" s="1"/>
  <c r="F23625" i="13" s="1"/>
  <c r="F23626" i="13" s="1"/>
  <c r="F23627" i="13" s="1"/>
  <c r="F23628" i="13" s="1"/>
  <c r="F23629" i="13" s="1"/>
  <c r="F23630" i="13" s="1"/>
  <c r="F23631" i="13" s="1"/>
  <c r="F23632" i="13" s="1"/>
  <c r="F23633" i="13" s="1"/>
  <c r="F23634" i="13" s="1"/>
  <c r="F23635" i="13" s="1"/>
  <c r="F23636" i="13" s="1"/>
  <c r="F23637" i="13" s="1"/>
  <c r="F23638" i="13" s="1"/>
  <c r="F23639" i="13" s="1"/>
  <c r="F23640" i="13" s="1"/>
  <c r="F23641" i="13" s="1"/>
  <c r="F23642" i="13" s="1"/>
  <c r="F23643" i="13" s="1"/>
  <c r="F23644" i="13" s="1"/>
  <c r="F23645" i="13" s="1"/>
  <c r="F23646" i="13" s="1"/>
  <c r="F23647" i="13" s="1"/>
  <c r="F23648" i="13" s="1"/>
  <c r="F23649" i="13" s="1"/>
  <c r="F23650" i="13" s="1"/>
  <c r="F23651" i="13" s="1"/>
  <c r="F23652" i="13" s="1"/>
  <c r="F23653" i="13" s="1"/>
  <c r="F23654" i="13" s="1"/>
  <c r="F23655" i="13" s="1"/>
  <c r="F23656" i="13" s="1"/>
  <c r="F23657" i="13" s="1"/>
  <c r="F23658" i="13" s="1"/>
  <c r="F23659" i="13" s="1"/>
  <c r="F23660" i="13" s="1"/>
  <c r="F23661" i="13" s="1"/>
  <c r="F23662" i="13" s="1"/>
  <c r="F23663" i="13" s="1"/>
  <c r="F23664" i="13" s="1"/>
  <c r="F23665" i="13" s="1"/>
  <c r="F23666" i="13" s="1"/>
  <c r="F23667" i="13" s="1"/>
  <c r="F23668" i="13" s="1"/>
  <c r="F23669" i="13" s="1"/>
  <c r="F23670" i="13" s="1"/>
  <c r="F23671" i="13" s="1"/>
  <c r="F23672" i="13" s="1"/>
  <c r="F23673" i="13" s="1"/>
  <c r="F23674" i="13" s="1"/>
  <c r="F23675" i="13" s="1"/>
  <c r="F23676" i="13" s="1"/>
  <c r="F23677" i="13" s="1"/>
  <c r="F23678" i="13" s="1"/>
  <c r="F23679" i="13" s="1"/>
  <c r="F23680" i="13" s="1"/>
  <c r="F23681" i="13" s="1"/>
  <c r="F23682" i="13" s="1"/>
  <c r="F23683" i="13" s="1"/>
  <c r="F23684" i="13" s="1"/>
  <c r="F23685" i="13" s="1"/>
  <c r="F23686" i="13" s="1"/>
  <c r="F23687" i="13" s="1"/>
  <c r="F23688" i="13" s="1"/>
  <c r="F23689" i="13" s="1"/>
  <c r="F23690" i="13" s="1"/>
  <c r="F23691" i="13" s="1"/>
  <c r="F23692" i="13" s="1"/>
  <c r="F23693" i="13" s="1"/>
  <c r="F23694" i="13" s="1"/>
  <c r="F23695" i="13" s="1"/>
  <c r="F23696" i="13" s="1"/>
  <c r="F23697" i="13" s="1"/>
  <c r="F23698" i="13" s="1"/>
  <c r="F23699" i="13" s="1"/>
  <c r="F23700" i="13" s="1"/>
  <c r="F23701" i="13" s="1"/>
  <c r="F23702" i="13" s="1"/>
  <c r="F23703" i="13" s="1"/>
  <c r="F23704" i="13" s="1"/>
  <c r="F23705" i="13" s="1"/>
  <c r="F23706" i="13" s="1"/>
  <c r="F23707" i="13" s="1"/>
  <c r="F23708" i="13" s="1"/>
  <c r="F23709" i="13" s="1"/>
  <c r="F23710" i="13" s="1"/>
  <c r="F23711" i="13" s="1"/>
  <c r="F23712" i="13" s="1"/>
  <c r="F23713" i="13" s="1"/>
  <c r="F23714" i="13" s="1"/>
  <c r="F23715" i="13" s="1"/>
  <c r="F23716" i="13" s="1"/>
  <c r="F23717" i="13" s="1"/>
  <c r="F23718" i="13" s="1"/>
  <c r="F23719" i="13" s="1"/>
  <c r="F23720" i="13" s="1"/>
  <c r="F23721" i="13" s="1"/>
  <c r="F23722" i="13" s="1"/>
  <c r="F23723" i="13" s="1"/>
  <c r="F23724" i="13" s="1"/>
  <c r="F23725" i="13" s="1"/>
  <c r="F23726" i="13" s="1"/>
  <c r="F23727" i="13" s="1"/>
  <c r="F23728" i="13" s="1"/>
  <c r="F23729" i="13" s="1"/>
  <c r="F23730" i="13" s="1"/>
  <c r="F23731" i="13" s="1"/>
  <c r="F23732" i="13" s="1"/>
  <c r="F23733" i="13" s="1"/>
  <c r="F23734" i="13" s="1"/>
  <c r="F23735" i="13" s="1"/>
  <c r="F23736" i="13" s="1"/>
  <c r="F23737" i="13" s="1"/>
  <c r="F23738" i="13" s="1"/>
  <c r="F23739" i="13" s="1"/>
  <c r="F23740" i="13" s="1"/>
  <c r="F23741" i="13" s="1"/>
  <c r="F23742" i="13" s="1"/>
  <c r="F23743" i="13" s="1"/>
  <c r="F23744" i="13" s="1"/>
  <c r="F23745" i="13" s="1"/>
  <c r="F23746" i="13" s="1"/>
  <c r="F23747" i="13" s="1"/>
  <c r="F23748" i="13" s="1"/>
  <c r="F23749" i="13" s="1"/>
  <c r="F23750" i="13" s="1"/>
  <c r="F23751" i="13" s="1"/>
  <c r="F23752" i="13" s="1"/>
  <c r="F23753" i="13" s="1"/>
  <c r="F23754" i="13" s="1"/>
  <c r="F23755" i="13" s="1"/>
  <c r="F23756" i="13" s="1"/>
  <c r="F23757" i="13" s="1"/>
  <c r="F23758" i="13" s="1"/>
  <c r="F23759" i="13" s="1"/>
  <c r="F23760" i="13" s="1"/>
  <c r="F23761" i="13" s="1"/>
  <c r="F23762" i="13" s="1"/>
  <c r="F23763" i="13" s="1"/>
  <c r="F23764" i="13" s="1"/>
  <c r="F23765" i="13" s="1"/>
  <c r="F23766" i="13" s="1"/>
  <c r="F23767" i="13" s="1"/>
  <c r="F23768" i="13" s="1"/>
  <c r="F23769" i="13" s="1"/>
  <c r="F23770" i="13" s="1"/>
  <c r="F23771" i="13" s="1"/>
  <c r="F23772" i="13" s="1"/>
  <c r="F23773" i="13" s="1"/>
  <c r="F23774" i="13" s="1"/>
  <c r="F23775" i="13" s="1"/>
  <c r="F23776" i="13" s="1"/>
  <c r="F23777" i="13" s="1"/>
  <c r="F23778" i="13" s="1"/>
  <c r="F23779" i="13" s="1"/>
  <c r="F23780" i="13" s="1"/>
  <c r="F23781" i="13" s="1"/>
  <c r="F23782" i="13" s="1"/>
  <c r="F23783" i="13" s="1"/>
  <c r="F23784" i="13" s="1"/>
  <c r="F23785" i="13" s="1"/>
  <c r="F23786" i="13" s="1"/>
  <c r="F23787" i="13" s="1"/>
  <c r="F23788" i="13" s="1"/>
  <c r="F23789" i="13" s="1"/>
  <c r="F23790" i="13" s="1"/>
  <c r="F23791" i="13" s="1"/>
  <c r="F23792" i="13" s="1"/>
  <c r="F23793" i="13" s="1"/>
  <c r="F23794" i="13" s="1"/>
  <c r="F23795" i="13" s="1"/>
  <c r="F23796" i="13" s="1"/>
  <c r="F23797" i="13" s="1"/>
  <c r="F23798" i="13" s="1"/>
  <c r="F23799" i="13" s="1"/>
  <c r="F23800" i="13" s="1"/>
  <c r="F23801" i="13" s="1"/>
  <c r="F23802" i="13" s="1"/>
  <c r="F23803" i="13" s="1"/>
  <c r="F23804" i="13" s="1"/>
  <c r="F23805" i="13" s="1"/>
  <c r="F23806" i="13" s="1"/>
  <c r="F23807" i="13" s="1"/>
  <c r="F23808" i="13" s="1"/>
  <c r="F23809" i="13" s="1"/>
  <c r="F23810" i="13" s="1"/>
  <c r="F23811" i="13" s="1"/>
  <c r="F23812" i="13" s="1"/>
  <c r="F23813" i="13" s="1"/>
  <c r="F23814" i="13" s="1"/>
  <c r="F23815" i="13" s="1"/>
  <c r="F23816" i="13" s="1"/>
  <c r="F23817" i="13" s="1"/>
  <c r="F23818" i="13" s="1"/>
  <c r="F23819" i="13" s="1"/>
  <c r="F23820" i="13" s="1"/>
  <c r="F23821" i="13" s="1"/>
  <c r="F23822" i="13" s="1"/>
  <c r="F23823" i="13" s="1"/>
  <c r="F23824" i="13" s="1"/>
  <c r="F23825" i="13" s="1"/>
  <c r="F23826" i="13" s="1"/>
  <c r="F23827" i="13" s="1"/>
  <c r="F23828" i="13" s="1"/>
  <c r="F23829" i="13" s="1"/>
  <c r="F23830" i="13" s="1"/>
  <c r="F23831" i="13" s="1"/>
  <c r="F23832" i="13" s="1"/>
  <c r="F23833" i="13" s="1"/>
  <c r="F23834" i="13" s="1"/>
  <c r="F23835" i="13" s="1"/>
  <c r="F23836" i="13" s="1"/>
  <c r="F23837" i="13" s="1"/>
  <c r="F23838" i="13" s="1"/>
  <c r="F23839" i="13" s="1"/>
  <c r="F23840" i="13" s="1"/>
  <c r="F23841" i="13" s="1"/>
  <c r="F23842" i="13" s="1"/>
  <c r="F23843" i="13" s="1"/>
  <c r="F23844" i="13" s="1"/>
  <c r="F23845" i="13" s="1"/>
  <c r="F23846" i="13" s="1"/>
  <c r="F23847" i="13" s="1"/>
  <c r="F23848" i="13" s="1"/>
  <c r="F23849" i="13" s="1"/>
  <c r="F23850" i="13" s="1"/>
  <c r="F23851" i="13" s="1"/>
  <c r="F23852" i="13" s="1"/>
  <c r="F23853" i="13" s="1"/>
  <c r="F23854" i="13" s="1"/>
  <c r="F23855" i="13" s="1"/>
  <c r="F23856" i="13" s="1"/>
  <c r="F23857" i="13" s="1"/>
  <c r="F23858" i="13" s="1"/>
  <c r="F23859" i="13" s="1"/>
  <c r="F23860" i="13" s="1"/>
  <c r="F23861" i="13" s="1"/>
  <c r="F23862" i="13" s="1"/>
  <c r="F23863" i="13" s="1"/>
  <c r="F23864" i="13" s="1"/>
  <c r="F23865" i="13" s="1"/>
  <c r="F23866" i="13" s="1"/>
  <c r="F23867" i="13" s="1"/>
  <c r="F23868" i="13" s="1"/>
  <c r="F23869" i="13" s="1"/>
  <c r="F23870" i="13" s="1"/>
  <c r="F23871" i="13" s="1"/>
  <c r="F23872" i="13" s="1"/>
  <c r="F23873" i="13" s="1"/>
  <c r="F23874" i="13" s="1"/>
  <c r="F23875" i="13" s="1"/>
  <c r="F23876" i="13" s="1"/>
  <c r="F23877" i="13" s="1"/>
  <c r="F23878" i="13" s="1"/>
  <c r="F23879" i="13" s="1"/>
  <c r="F23880" i="13" s="1"/>
  <c r="F23881" i="13" s="1"/>
  <c r="F23882" i="13" s="1"/>
  <c r="F23883" i="13" s="1"/>
  <c r="F23884" i="13" s="1"/>
  <c r="F23885" i="13" s="1"/>
  <c r="F23886" i="13" s="1"/>
  <c r="F23887" i="13" s="1"/>
  <c r="F23888" i="13" s="1"/>
  <c r="F23889" i="13" s="1"/>
  <c r="F23890" i="13" s="1"/>
  <c r="F23891" i="13" s="1"/>
  <c r="F23892" i="13" s="1"/>
  <c r="F23893" i="13" s="1"/>
  <c r="F23894" i="13" s="1"/>
  <c r="F23895" i="13" s="1"/>
  <c r="F23896" i="13" s="1"/>
  <c r="F23897" i="13" s="1"/>
  <c r="F23898" i="13" s="1"/>
  <c r="F23899" i="13" s="1"/>
  <c r="F23900" i="13" s="1"/>
  <c r="F23901" i="13" s="1"/>
  <c r="F23902" i="13" s="1"/>
  <c r="F23903" i="13" s="1"/>
  <c r="F23904" i="13" s="1"/>
  <c r="F23905" i="13" s="1"/>
  <c r="F23906" i="13" s="1"/>
  <c r="F23907" i="13" s="1"/>
  <c r="F23908" i="13" s="1"/>
  <c r="F23909" i="13" s="1"/>
  <c r="F23910" i="13" s="1"/>
  <c r="F23911" i="13" s="1"/>
  <c r="F23912" i="13" s="1"/>
  <c r="F23913" i="13" s="1"/>
  <c r="F23914" i="13" s="1"/>
  <c r="F23915" i="13" s="1"/>
  <c r="F23916" i="13" s="1"/>
  <c r="F23917" i="13" s="1"/>
  <c r="F23918" i="13" s="1"/>
  <c r="F23919" i="13" s="1"/>
  <c r="F23920" i="13" s="1"/>
  <c r="F23921" i="13" s="1"/>
  <c r="F23922" i="13" s="1"/>
  <c r="F23923" i="13" s="1"/>
  <c r="F23924" i="13" s="1"/>
  <c r="F23925" i="13" s="1"/>
  <c r="F23926" i="13" s="1"/>
  <c r="F23927" i="13" s="1"/>
  <c r="F23928" i="13" s="1"/>
  <c r="F23929" i="13" s="1"/>
  <c r="F23930" i="13" s="1"/>
  <c r="F23931" i="13" s="1"/>
  <c r="F23932" i="13" s="1"/>
  <c r="F23933" i="13" s="1"/>
  <c r="F23934" i="13" s="1"/>
  <c r="F23935" i="13" s="1"/>
  <c r="F23936" i="13" s="1"/>
  <c r="F23937" i="13" s="1"/>
  <c r="F23938" i="13" s="1"/>
  <c r="F23939" i="13" s="1"/>
  <c r="F23940" i="13" s="1"/>
  <c r="F23941" i="13" s="1"/>
  <c r="F23942" i="13" s="1"/>
  <c r="F23943" i="13" s="1"/>
  <c r="F23944" i="13" s="1"/>
  <c r="F23945" i="13" s="1"/>
  <c r="F23946" i="13" s="1"/>
  <c r="F23947" i="13" s="1"/>
  <c r="F23948" i="13" s="1"/>
  <c r="F23949" i="13" s="1"/>
  <c r="F23950" i="13" s="1"/>
  <c r="F23951" i="13" s="1"/>
  <c r="F23952" i="13" s="1"/>
  <c r="F23953" i="13" s="1"/>
  <c r="F23954" i="13" s="1"/>
  <c r="F23955" i="13" s="1"/>
  <c r="F23956" i="13" s="1"/>
  <c r="F23957" i="13" s="1"/>
  <c r="F23958" i="13" s="1"/>
  <c r="F23959" i="13" s="1"/>
  <c r="F23960" i="13" s="1"/>
  <c r="F23961" i="13" s="1"/>
  <c r="F23962" i="13" s="1"/>
  <c r="F23963" i="13" s="1"/>
  <c r="F23964" i="13" s="1"/>
  <c r="F23965" i="13" s="1"/>
  <c r="F23966" i="13" s="1"/>
  <c r="F23967" i="13" s="1"/>
  <c r="F23968" i="13" s="1"/>
  <c r="F23969" i="13" s="1"/>
  <c r="F23970" i="13" s="1"/>
  <c r="F23971" i="13" s="1"/>
  <c r="F23972" i="13" s="1"/>
  <c r="F23973" i="13" s="1"/>
  <c r="F23974" i="13" s="1"/>
  <c r="F23975" i="13" s="1"/>
  <c r="F23976" i="13" s="1"/>
  <c r="F23977" i="13" s="1"/>
  <c r="F23978" i="13" s="1"/>
  <c r="F23979" i="13" s="1"/>
  <c r="F23980" i="13" s="1"/>
  <c r="F23981" i="13" s="1"/>
  <c r="F23982" i="13" s="1"/>
  <c r="F23983" i="13" s="1"/>
  <c r="F23984" i="13" s="1"/>
  <c r="F23985" i="13" s="1"/>
  <c r="F23986" i="13" s="1"/>
  <c r="F23987" i="13" s="1"/>
  <c r="F23988" i="13" s="1"/>
  <c r="F23989" i="13" s="1"/>
  <c r="F23990" i="13" s="1"/>
  <c r="F23991" i="13" s="1"/>
  <c r="F23992" i="13" s="1"/>
  <c r="F23993" i="13" s="1"/>
  <c r="F23994" i="13" s="1"/>
  <c r="F23995" i="13" s="1"/>
  <c r="F23996" i="13" s="1"/>
  <c r="F23997" i="13" s="1"/>
  <c r="F23998" i="13" s="1"/>
  <c r="F23999" i="13" s="1"/>
  <c r="F24000" i="13" s="1"/>
  <c r="F24001" i="13" s="1"/>
  <c r="F24002" i="13" s="1"/>
  <c r="F24003" i="13" s="1"/>
  <c r="F24004" i="13" s="1"/>
  <c r="F24005" i="13" s="1"/>
  <c r="F24006" i="13" s="1"/>
  <c r="F24007" i="13" s="1"/>
  <c r="F24008" i="13" s="1"/>
  <c r="F24009" i="13" s="1"/>
  <c r="F24010" i="13" s="1"/>
  <c r="F24011" i="13" s="1"/>
  <c r="F24012" i="13" s="1"/>
  <c r="F24013" i="13" s="1"/>
  <c r="F24014" i="13" s="1"/>
  <c r="F24015" i="13" s="1"/>
  <c r="F24016" i="13" s="1"/>
  <c r="F24017" i="13" s="1"/>
  <c r="F24018" i="13" s="1"/>
  <c r="F24019" i="13" s="1"/>
  <c r="F24020" i="13" s="1"/>
  <c r="F24021" i="13" s="1"/>
  <c r="F24022" i="13" s="1"/>
  <c r="F24023" i="13" s="1"/>
  <c r="F24024" i="13" s="1"/>
  <c r="F24025" i="13" s="1"/>
  <c r="F24026" i="13" s="1"/>
  <c r="F24027" i="13" s="1"/>
  <c r="F24028" i="13" s="1"/>
  <c r="F24029" i="13" s="1"/>
  <c r="F24030" i="13" s="1"/>
  <c r="F24031" i="13" s="1"/>
  <c r="F24032" i="13" s="1"/>
  <c r="F24033" i="13" s="1"/>
  <c r="F24034" i="13" s="1"/>
  <c r="F24035" i="13" s="1"/>
  <c r="F24036" i="13" s="1"/>
  <c r="F24037" i="13" s="1"/>
  <c r="F24038" i="13" s="1"/>
  <c r="F24039" i="13" s="1"/>
  <c r="F24040" i="13" s="1"/>
  <c r="F24041" i="13" s="1"/>
  <c r="F24042" i="13" s="1"/>
  <c r="F24043" i="13" s="1"/>
  <c r="F24044" i="13" s="1"/>
  <c r="F24045" i="13" s="1"/>
  <c r="F24046" i="13" s="1"/>
  <c r="F24047" i="13" s="1"/>
  <c r="F24048" i="13" s="1"/>
  <c r="F24049" i="13" s="1"/>
  <c r="F24050" i="13" s="1"/>
  <c r="F24051" i="13" s="1"/>
  <c r="F24052" i="13" s="1"/>
  <c r="F24053" i="13" s="1"/>
  <c r="F24054" i="13" s="1"/>
  <c r="F24055" i="13" s="1"/>
  <c r="F24056" i="13" s="1"/>
  <c r="F24057" i="13" s="1"/>
  <c r="F24058" i="13" s="1"/>
  <c r="F24059" i="13" s="1"/>
  <c r="F24060" i="13" s="1"/>
  <c r="F24061" i="13" s="1"/>
  <c r="F24062" i="13" s="1"/>
  <c r="F24063" i="13" s="1"/>
  <c r="F24064" i="13" s="1"/>
  <c r="F24065" i="13" s="1"/>
  <c r="F24066" i="13" s="1"/>
  <c r="F24067" i="13" s="1"/>
  <c r="F24068" i="13" s="1"/>
  <c r="F24069" i="13" s="1"/>
  <c r="F24070" i="13" s="1"/>
  <c r="F24071" i="13" s="1"/>
  <c r="F24072" i="13" s="1"/>
  <c r="F24073" i="13" s="1"/>
  <c r="F24074" i="13" s="1"/>
  <c r="F24075" i="13" s="1"/>
  <c r="F24076" i="13" s="1"/>
  <c r="F24077" i="13" s="1"/>
  <c r="F24078" i="13" s="1"/>
  <c r="F24079" i="13" s="1"/>
  <c r="F24080" i="13" s="1"/>
  <c r="F24081" i="13" s="1"/>
  <c r="F24082" i="13" s="1"/>
  <c r="F24083" i="13" s="1"/>
  <c r="F24084" i="13" s="1"/>
  <c r="F24085" i="13" s="1"/>
  <c r="F24086" i="13" s="1"/>
  <c r="F24087" i="13" s="1"/>
  <c r="F24088" i="13" s="1"/>
  <c r="F24089" i="13" s="1"/>
  <c r="F24090" i="13" s="1"/>
  <c r="F24091" i="13" s="1"/>
  <c r="F24092" i="13" s="1"/>
  <c r="F24093" i="13" s="1"/>
  <c r="F24094" i="13" s="1"/>
  <c r="F24095" i="13" s="1"/>
  <c r="F24096" i="13" s="1"/>
  <c r="F24097" i="13" s="1"/>
  <c r="F24098" i="13" s="1"/>
  <c r="F24099" i="13" s="1"/>
  <c r="F24100" i="13" s="1"/>
  <c r="F24101" i="13" s="1"/>
  <c r="F24102" i="13" s="1"/>
  <c r="F24103" i="13" s="1"/>
  <c r="F24104" i="13" s="1"/>
  <c r="F24105" i="13" s="1"/>
  <c r="F24106" i="13" s="1"/>
  <c r="F24107" i="13" s="1"/>
  <c r="F24108" i="13" s="1"/>
  <c r="F24109" i="13" s="1"/>
  <c r="F24110" i="13" s="1"/>
  <c r="F24111" i="13" s="1"/>
  <c r="F24112" i="13" s="1"/>
  <c r="F24113" i="13" s="1"/>
  <c r="F24114" i="13" s="1"/>
  <c r="F24115" i="13" s="1"/>
  <c r="F24116" i="13" s="1"/>
  <c r="F24117" i="13" s="1"/>
  <c r="F24118" i="13" s="1"/>
  <c r="F24119" i="13" s="1"/>
  <c r="F24120" i="13" s="1"/>
  <c r="F24121" i="13" s="1"/>
  <c r="F24122" i="13" s="1"/>
  <c r="F24123" i="13" s="1"/>
  <c r="F24124" i="13" s="1"/>
  <c r="F24125" i="13" s="1"/>
  <c r="F24126" i="13" s="1"/>
  <c r="F24127" i="13" s="1"/>
  <c r="F24128" i="13" s="1"/>
  <c r="F24129" i="13" s="1"/>
  <c r="F24130" i="13" s="1"/>
  <c r="F24131" i="13" s="1"/>
  <c r="F24132" i="13" s="1"/>
  <c r="F24133" i="13" s="1"/>
  <c r="F24134" i="13" s="1"/>
  <c r="F24135" i="13" s="1"/>
  <c r="F24136" i="13" s="1"/>
  <c r="F24137" i="13" s="1"/>
  <c r="F24138" i="13" s="1"/>
  <c r="F24139" i="13" s="1"/>
  <c r="F24140" i="13" s="1"/>
  <c r="F24141" i="13" s="1"/>
  <c r="F24142" i="13" s="1"/>
  <c r="F24143" i="13" s="1"/>
  <c r="F24144" i="13" s="1"/>
  <c r="F24145" i="13" s="1"/>
  <c r="F24146" i="13" s="1"/>
  <c r="F24147" i="13" s="1"/>
  <c r="F24148" i="13" s="1"/>
  <c r="F24149" i="13" s="1"/>
  <c r="F24150" i="13" s="1"/>
  <c r="F24151" i="13" s="1"/>
  <c r="F24152" i="13" s="1"/>
  <c r="F24153" i="13" s="1"/>
  <c r="F24154" i="13" s="1"/>
  <c r="F24155" i="13" s="1"/>
  <c r="F24156" i="13" s="1"/>
  <c r="F24157" i="13" s="1"/>
  <c r="F24158" i="13" s="1"/>
  <c r="F24159" i="13" s="1"/>
  <c r="F24160" i="13" s="1"/>
  <c r="F24161" i="13" s="1"/>
  <c r="F24162" i="13" s="1"/>
  <c r="F24163" i="13" s="1"/>
  <c r="F24164" i="13" s="1"/>
  <c r="F24165" i="13" s="1"/>
  <c r="F24166" i="13" s="1"/>
  <c r="F24167" i="13" s="1"/>
  <c r="F24168" i="13" s="1"/>
  <c r="F24169" i="13" s="1"/>
  <c r="F24170" i="13" s="1"/>
  <c r="F24171" i="13" s="1"/>
  <c r="F24172" i="13" s="1"/>
  <c r="F24173" i="13" s="1"/>
  <c r="F24174" i="13" s="1"/>
  <c r="F24175" i="13" s="1"/>
  <c r="F24176" i="13" s="1"/>
  <c r="F24177" i="13" s="1"/>
  <c r="F24178" i="13" s="1"/>
  <c r="F24179" i="13" s="1"/>
  <c r="F24180" i="13" s="1"/>
  <c r="F24181" i="13" s="1"/>
  <c r="F24182" i="13" s="1"/>
  <c r="F24183" i="13" s="1"/>
  <c r="F24184" i="13" s="1"/>
  <c r="F24185" i="13" s="1"/>
  <c r="F24186" i="13" s="1"/>
  <c r="F24187" i="13" s="1"/>
  <c r="F24188" i="13" s="1"/>
  <c r="F24189" i="13" s="1"/>
  <c r="F24190" i="13" s="1"/>
  <c r="F24191" i="13" s="1"/>
  <c r="F24192" i="13" s="1"/>
  <c r="F24193" i="13" s="1"/>
  <c r="F24194" i="13" s="1"/>
  <c r="F24195" i="13" s="1"/>
  <c r="F24196" i="13" s="1"/>
  <c r="F24197" i="13" s="1"/>
  <c r="F24198" i="13" s="1"/>
  <c r="F24199" i="13" s="1"/>
  <c r="F24200" i="13" s="1"/>
  <c r="F24201" i="13" s="1"/>
  <c r="F24202" i="13" s="1"/>
  <c r="F24203" i="13" s="1"/>
  <c r="F24204" i="13" s="1"/>
  <c r="F24205" i="13" s="1"/>
  <c r="F24206" i="13" s="1"/>
  <c r="F24207" i="13" s="1"/>
  <c r="F24208" i="13" s="1"/>
  <c r="F24209" i="13" s="1"/>
  <c r="F24210" i="13" s="1"/>
  <c r="F24211" i="13" s="1"/>
  <c r="F24212" i="13" s="1"/>
  <c r="F24213" i="13" s="1"/>
  <c r="F24214" i="13" s="1"/>
  <c r="F24215" i="13" s="1"/>
  <c r="F24216" i="13" s="1"/>
  <c r="F24217" i="13" s="1"/>
  <c r="F24218" i="13" s="1"/>
  <c r="F24219" i="13" s="1"/>
  <c r="F24220" i="13" s="1"/>
  <c r="F24221" i="13" s="1"/>
  <c r="F24222" i="13" s="1"/>
  <c r="F24223" i="13" s="1"/>
  <c r="F24224" i="13" s="1"/>
  <c r="F24225" i="13" s="1"/>
  <c r="F24226" i="13" s="1"/>
  <c r="F24227" i="13" s="1"/>
  <c r="F24228" i="13" s="1"/>
  <c r="F24229" i="13" s="1"/>
  <c r="F24230" i="13" s="1"/>
  <c r="F24231" i="13" s="1"/>
  <c r="F24232" i="13" s="1"/>
  <c r="F24233" i="13" s="1"/>
  <c r="F24234" i="13" s="1"/>
  <c r="F24235" i="13" s="1"/>
  <c r="F24236" i="13" s="1"/>
  <c r="F24237" i="13" s="1"/>
  <c r="F24238" i="13" s="1"/>
  <c r="F24239" i="13" s="1"/>
  <c r="F24240" i="13" s="1"/>
  <c r="F24241" i="13" s="1"/>
  <c r="F24242" i="13" s="1"/>
  <c r="F24243" i="13" s="1"/>
  <c r="F24244" i="13" s="1"/>
  <c r="F24245" i="13" s="1"/>
  <c r="F24246" i="13" s="1"/>
  <c r="F24247" i="13" s="1"/>
  <c r="F24248" i="13" s="1"/>
  <c r="F24249" i="13" s="1"/>
  <c r="F24250" i="13" s="1"/>
  <c r="F24251" i="13" s="1"/>
  <c r="F24252" i="13" s="1"/>
  <c r="F24253" i="13" s="1"/>
  <c r="F24254" i="13" s="1"/>
  <c r="F24255" i="13" s="1"/>
  <c r="F24256" i="13" s="1"/>
  <c r="F24257" i="13" s="1"/>
  <c r="F24258" i="13" s="1"/>
  <c r="F24259" i="13" s="1"/>
  <c r="F24260" i="13" s="1"/>
  <c r="F24261" i="13" s="1"/>
  <c r="F24262" i="13" s="1"/>
  <c r="F24263" i="13" s="1"/>
  <c r="F24264" i="13" s="1"/>
  <c r="F24265" i="13" s="1"/>
  <c r="F24266" i="13" s="1"/>
  <c r="F24267" i="13" s="1"/>
  <c r="F24268" i="13" s="1"/>
  <c r="F24269" i="13" s="1"/>
  <c r="F24270" i="13" s="1"/>
  <c r="F24271" i="13" s="1"/>
  <c r="F24272" i="13" s="1"/>
  <c r="F24273" i="13" s="1"/>
  <c r="F24274" i="13" s="1"/>
  <c r="F24275" i="13" s="1"/>
  <c r="F24276" i="13" s="1"/>
  <c r="F24277" i="13" s="1"/>
  <c r="F24278" i="13" s="1"/>
  <c r="F24279" i="13" s="1"/>
  <c r="F24280" i="13" s="1"/>
  <c r="F24281" i="13" s="1"/>
  <c r="F24282" i="13" s="1"/>
  <c r="F24283" i="13" s="1"/>
  <c r="F24284" i="13" s="1"/>
  <c r="F24285" i="13" s="1"/>
  <c r="F24286" i="13" s="1"/>
  <c r="F24287" i="13" s="1"/>
  <c r="F24288" i="13" s="1"/>
  <c r="F24289" i="13" s="1"/>
  <c r="F24290" i="13" s="1"/>
  <c r="F24291" i="13" s="1"/>
  <c r="F24292" i="13" s="1"/>
  <c r="F24293" i="13" s="1"/>
  <c r="F24294" i="13" s="1"/>
  <c r="F24295" i="13" s="1"/>
  <c r="F24296" i="13" s="1"/>
  <c r="F24297" i="13" s="1"/>
  <c r="F24298" i="13" s="1"/>
  <c r="F24299" i="13" s="1"/>
  <c r="F24300" i="13" s="1"/>
  <c r="F24301" i="13" s="1"/>
  <c r="F24302" i="13" s="1"/>
  <c r="F24303" i="13" s="1"/>
  <c r="F24304" i="13" s="1"/>
  <c r="F24305" i="13" s="1"/>
  <c r="F24306" i="13" s="1"/>
  <c r="F24307" i="13" s="1"/>
  <c r="F24308" i="13" s="1"/>
  <c r="F24309" i="13" s="1"/>
  <c r="F24310" i="13" s="1"/>
  <c r="F24311" i="13" s="1"/>
  <c r="F24312" i="13" s="1"/>
  <c r="F24313" i="13" s="1"/>
  <c r="F24314" i="13" s="1"/>
  <c r="F24315" i="13" s="1"/>
  <c r="F24316" i="13" s="1"/>
  <c r="F24317" i="13" s="1"/>
  <c r="F24318" i="13" s="1"/>
  <c r="F24319" i="13" s="1"/>
  <c r="F24320" i="13" s="1"/>
  <c r="F24321" i="13" s="1"/>
  <c r="F24322" i="13" s="1"/>
  <c r="F24323" i="13" s="1"/>
  <c r="F24324" i="13" s="1"/>
  <c r="F24325" i="13" s="1"/>
  <c r="F24326" i="13" s="1"/>
  <c r="F24327" i="13" s="1"/>
  <c r="F24328" i="13" s="1"/>
  <c r="F24329" i="13" s="1"/>
  <c r="F24330" i="13" s="1"/>
  <c r="F24331" i="13" s="1"/>
  <c r="F24332" i="13" s="1"/>
  <c r="F24333" i="13" s="1"/>
  <c r="F24334" i="13" s="1"/>
  <c r="F24335" i="13" s="1"/>
  <c r="F24336" i="13" s="1"/>
  <c r="F24337" i="13" s="1"/>
  <c r="F24338" i="13" s="1"/>
  <c r="F24339" i="13" s="1"/>
  <c r="F24340" i="13" s="1"/>
  <c r="F24341" i="13" s="1"/>
  <c r="F24342" i="13" s="1"/>
  <c r="F24343" i="13" s="1"/>
  <c r="F24344" i="13" s="1"/>
  <c r="F24345" i="13" s="1"/>
  <c r="F24346" i="13" s="1"/>
  <c r="F24347" i="13" s="1"/>
  <c r="F24348" i="13" s="1"/>
  <c r="F24349" i="13" s="1"/>
  <c r="F24350" i="13" s="1"/>
  <c r="F24351" i="13" s="1"/>
  <c r="F24352" i="13" s="1"/>
  <c r="F24353" i="13" s="1"/>
  <c r="F24354" i="13" s="1"/>
  <c r="F24355" i="13" s="1"/>
  <c r="F24356" i="13" s="1"/>
  <c r="F24357" i="13" s="1"/>
  <c r="F24358" i="13" s="1"/>
  <c r="F24359" i="13" s="1"/>
  <c r="F24360" i="13" s="1"/>
  <c r="F24361" i="13" s="1"/>
  <c r="F24362" i="13" s="1"/>
  <c r="F24363" i="13" s="1"/>
  <c r="F24364" i="13" s="1"/>
  <c r="F24365" i="13" s="1"/>
  <c r="F24366" i="13" s="1"/>
  <c r="F24367" i="13" s="1"/>
  <c r="F24368" i="13" s="1"/>
  <c r="F24369" i="13" s="1"/>
  <c r="F24370" i="13" s="1"/>
  <c r="F24371" i="13" s="1"/>
  <c r="F24372" i="13" s="1"/>
  <c r="F24373" i="13" s="1"/>
  <c r="F24374" i="13" s="1"/>
  <c r="F24375" i="13" s="1"/>
  <c r="F24376" i="13" s="1"/>
  <c r="F24377" i="13" s="1"/>
  <c r="F24378" i="13" s="1"/>
  <c r="F24379" i="13" s="1"/>
  <c r="F24380" i="13" s="1"/>
  <c r="F24381" i="13" s="1"/>
  <c r="F24382" i="13" s="1"/>
  <c r="F24383" i="13" s="1"/>
  <c r="F24384" i="13" s="1"/>
  <c r="F24385" i="13" s="1"/>
  <c r="F24386" i="13" s="1"/>
  <c r="F24387" i="13" s="1"/>
  <c r="F24388" i="13" s="1"/>
  <c r="F24389" i="13" s="1"/>
  <c r="F24390" i="13" s="1"/>
  <c r="F24391" i="13" s="1"/>
  <c r="F24392" i="13" s="1"/>
  <c r="F24393" i="13" s="1"/>
  <c r="F24394" i="13" s="1"/>
  <c r="F24395" i="13" s="1"/>
  <c r="F24396" i="13" s="1"/>
  <c r="F24397" i="13" s="1"/>
  <c r="F24398" i="13" s="1"/>
  <c r="F24399" i="13" s="1"/>
  <c r="F24400" i="13" s="1"/>
  <c r="F24401" i="13" s="1"/>
  <c r="F24402" i="13" s="1"/>
  <c r="F24403" i="13" s="1"/>
  <c r="F24404" i="13" s="1"/>
  <c r="F24405" i="13" s="1"/>
  <c r="F24406" i="13" s="1"/>
  <c r="F24407" i="13" s="1"/>
  <c r="F24408" i="13" s="1"/>
  <c r="F24409" i="13" s="1"/>
  <c r="F24410" i="13" s="1"/>
  <c r="F24411" i="13" s="1"/>
  <c r="F24412" i="13" s="1"/>
  <c r="F24413" i="13" s="1"/>
  <c r="F24414" i="13" s="1"/>
  <c r="F24415" i="13" s="1"/>
  <c r="F24416" i="13" s="1"/>
  <c r="F24417" i="13" s="1"/>
  <c r="F24418" i="13" s="1"/>
  <c r="F24419" i="13" s="1"/>
  <c r="F24420" i="13" s="1"/>
  <c r="F24421" i="13" s="1"/>
  <c r="F24422" i="13" s="1"/>
  <c r="F24423" i="13" s="1"/>
  <c r="F24424" i="13" s="1"/>
  <c r="F24425" i="13" s="1"/>
  <c r="F24426" i="13" s="1"/>
  <c r="F24427" i="13" s="1"/>
  <c r="F24428" i="13" s="1"/>
  <c r="F24429" i="13" s="1"/>
  <c r="F24430" i="13" s="1"/>
  <c r="F24431" i="13" s="1"/>
  <c r="F24432" i="13" s="1"/>
  <c r="F24433" i="13" s="1"/>
  <c r="F24434" i="13" s="1"/>
  <c r="F24435" i="13" s="1"/>
  <c r="F24436" i="13" s="1"/>
  <c r="F24437" i="13" s="1"/>
  <c r="F24438" i="13" s="1"/>
  <c r="F24439" i="13" s="1"/>
  <c r="F24440" i="13" s="1"/>
  <c r="F24441" i="13" s="1"/>
  <c r="F24442" i="13" s="1"/>
  <c r="F24443" i="13" s="1"/>
  <c r="F24444" i="13" s="1"/>
  <c r="F24445" i="13" s="1"/>
  <c r="F24446" i="13" s="1"/>
  <c r="F24447" i="13" s="1"/>
  <c r="F24448" i="13" s="1"/>
  <c r="F24449" i="13" s="1"/>
  <c r="F24450" i="13" s="1"/>
  <c r="F24451" i="13" s="1"/>
  <c r="F24452" i="13" s="1"/>
  <c r="F24453" i="13" s="1"/>
  <c r="F24454" i="13" s="1"/>
  <c r="F24455" i="13" s="1"/>
  <c r="F24456" i="13" s="1"/>
  <c r="F24457" i="13" s="1"/>
  <c r="F24458" i="13" s="1"/>
  <c r="F24459" i="13" s="1"/>
  <c r="F24460" i="13" s="1"/>
  <c r="F24461" i="13" s="1"/>
  <c r="F24462" i="13" s="1"/>
  <c r="F24463" i="13" s="1"/>
  <c r="F24464" i="13" s="1"/>
  <c r="F24465" i="13" s="1"/>
  <c r="F24466" i="13" s="1"/>
  <c r="F24467" i="13" s="1"/>
  <c r="F24468" i="13" s="1"/>
  <c r="F24469" i="13" s="1"/>
  <c r="F24470" i="13" s="1"/>
  <c r="F24471" i="13" s="1"/>
  <c r="F24472" i="13" s="1"/>
  <c r="F24473" i="13" s="1"/>
  <c r="F24474" i="13" s="1"/>
  <c r="F24475" i="13" s="1"/>
  <c r="F24476" i="13" s="1"/>
  <c r="F24477" i="13" s="1"/>
  <c r="F24478" i="13" s="1"/>
  <c r="F24479" i="13" s="1"/>
  <c r="F24480" i="13" s="1"/>
  <c r="F24481" i="13" s="1"/>
  <c r="F24482" i="13" s="1"/>
  <c r="F24483" i="13" s="1"/>
  <c r="F24484" i="13" s="1"/>
  <c r="F24485" i="13" s="1"/>
  <c r="F24486" i="13" s="1"/>
  <c r="F24487" i="13" s="1"/>
  <c r="F24488" i="13" s="1"/>
  <c r="F24489" i="13" s="1"/>
  <c r="F24490" i="13" s="1"/>
  <c r="F24491" i="13" s="1"/>
  <c r="F24492" i="13" s="1"/>
  <c r="F24493" i="13" s="1"/>
  <c r="F24494" i="13" s="1"/>
  <c r="F24495" i="13" s="1"/>
  <c r="F24496" i="13" s="1"/>
  <c r="F24497" i="13" s="1"/>
  <c r="F24498" i="13" s="1"/>
  <c r="F24499" i="13" s="1"/>
  <c r="F24500" i="13" s="1"/>
  <c r="F24501" i="13" s="1"/>
  <c r="F24502" i="13" s="1"/>
  <c r="F24503" i="13" s="1"/>
  <c r="F24504" i="13" s="1"/>
  <c r="F24505" i="13" s="1"/>
  <c r="F24506" i="13" s="1"/>
  <c r="F24507" i="13" s="1"/>
  <c r="F24508" i="13" s="1"/>
  <c r="F24509" i="13" s="1"/>
  <c r="F24510" i="13" s="1"/>
  <c r="F24511" i="13" s="1"/>
  <c r="F24512" i="13" s="1"/>
  <c r="F24513" i="13" s="1"/>
  <c r="F24514" i="13" s="1"/>
  <c r="F24515" i="13" s="1"/>
  <c r="F24516" i="13" s="1"/>
  <c r="F24517" i="13" s="1"/>
  <c r="F24518" i="13" s="1"/>
  <c r="F24519" i="13" s="1"/>
  <c r="F24520" i="13" s="1"/>
  <c r="F24521" i="13" s="1"/>
  <c r="F24522" i="13" s="1"/>
  <c r="F24523" i="13" s="1"/>
  <c r="F24524" i="13" s="1"/>
  <c r="F24525" i="13" s="1"/>
  <c r="F24526" i="13" s="1"/>
  <c r="F24527" i="13" s="1"/>
  <c r="F24528" i="13" s="1"/>
  <c r="F24529" i="13" s="1"/>
  <c r="F24530" i="13" s="1"/>
  <c r="F24531" i="13" s="1"/>
  <c r="F24532" i="13" s="1"/>
  <c r="F24533" i="13" s="1"/>
  <c r="F24534" i="13" s="1"/>
  <c r="F24535" i="13" s="1"/>
  <c r="F24536" i="13" s="1"/>
  <c r="F24537" i="13" s="1"/>
  <c r="F24538" i="13" s="1"/>
  <c r="F24539" i="13" s="1"/>
  <c r="F24540" i="13" s="1"/>
  <c r="F24541" i="13" s="1"/>
  <c r="F24542" i="13" s="1"/>
  <c r="F24543" i="13" s="1"/>
  <c r="F24544" i="13" s="1"/>
  <c r="F24545" i="13" s="1"/>
  <c r="F24546" i="13" s="1"/>
  <c r="F24547" i="13" s="1"/>
  <c r="F24548" i="13" s="1"/>
  <c r="F24549" i="13" s="1"/>
  <c r="F24550" i="13" s="1"/>
  <c r="F24551" i="13" s="1"/>
  <c r="F24552" i="13" s="1"/>
  <c r="F24553" i="13" s="1"/>
  <c r="F24554" i="13" s="1"/>
  <c r="F24555" i="13" s="1"/>
  <c r="F24556" i="13" s="1"/>
  <c r="F24557" i="13" s="1"/>
  <c r="F24558" i="13" s="1"/>
  <c r="F24559" i="13" s="1"/>
  <c r="F24560" i="13" s="1"/>
  <c r="F24561" i="13" s="1"/>
  <c r="F24562" i="13" s="1"/>
  <c r="F24563" i="13" s="1"/>
  <c r="F24564" i="13" s="1"/>
  <c r="F24565" i="13" s="1"/>
  <c r="F24566" i="13" s="1"/>
  <c r="F24567" i="13" s="1"/>
  <c r="F24568" i="13" s="1"/>
  <c r="F24569" i="13" s="1"/>
  <c r="F24570" i="13" s="1"/>
  <c r="F24571" i="13" s="1"/>
  <c r="F24572" i="13" s="1"/>
  <c r="F24573" i="13" s="1"/>
  <c r="F24574" i="13" s="1"/>
  <c r="F24575" i="13" s="1"/>
  <c r="F24576" i="13" s="1"/>
  <c r="F24577" i="13" s="1"/>
  <c r="F24578" i="13" s="1"/>
  <c r="F24579" i="13" s="1"/>
  <c r="F24580" i="13" s="1"/>
  <c r="F24581" i="13" s="1"/>
  <c r="F24582" i="13" s="1"/>
  <c r="F24583" i="13" s="1"/>
  <c r="F24584" i="13" s="1"/>
  <c r="F24585" i="13" s="1"/>
  <c r="F24586" i="13" s="1"/>
  <c r="F24587" i="13" s="1"/>
  <c r="F24588" i="13" s="1"/>
  <c r="F24589" i="13" s="1"/>
  <c r="F24590" i="13" s="1"/>
  <c r="F24591" i="13" s="1"/>
  <c r="F24592" i="13" s="1"/>
  <c r="F24593" i="13" s="1"/>
  <c r="F24594" i="13" s="1"/>
  <c r="F24595" i="13" s="1"/>
  <c r="F24596" i="13" s="1"/>
  <c r="F24597" i="13" s="1"/>
  <c r="F24598" i="13" s="1"/>
  <c r="F24599" i="13" s="1"/>
  <c r="F24600" i="13" s="1"/>
  <c r="F24601" i="13" s="1"/>
  <c r="F24602" i="13" s="1"/>
  <c r="F24603" i="13" s="1"/>
  <c r="F24604" i="13" s="1"/>
  <c r="F24605" i="13" s="1"/>
  <c r="F24606" i="13" s="1"/>
  <c r="F24607" i="13" s="1"/>
  <c r="F24608" i="13" s="1"/>
  <c r="F24609" i="13" s="1"/>
  <c r="F24610" i="13" s="1"/>
  <c r="F24611" i="13" s="1"/>
  <c r="F24612" i="13" s="1"/>
  <c r="F24613" i="13" s="1"/>
  <c r="F24614" i="13" s="1"/>
  <c r="F24615" i="13" s="1"/>
  <c r="F24616" i="13" s="1"/>
  <c r="F24617" i="13" s="1"/>
  <c r="F24618" i="13" s="1"/>
  <c r="F24619" i="13" s="1"/>
  <c r="F24620" i="13" s="1"/>
  <c r="F24621" i="13" s="1"/>
  <c r="F24622" i="13" s="1"/>
  <c r="F24623" i="13" s="1"/>
  <c r="F24624" i="13" s="1"/>
  <c r="F24625" i="13" s="1"/>
  <c r="F24626" i="13" s="1"/>
  <c r="F24627" i="13" s="1"/>
  <c r="F24628" i="13" s="1"/>
  <c r="F24629" i="13" s="1"/>
  <c r="F24630" i="13" s="1"/>
  <c r="F24631" i="13" s="1"/>
  <c r="F24632" i="13" s="1"/>
  <c r="F24633" i="13" s="1"/>
  <c r="F24634" i="13" s="1"/>
  <c r="F24635" i="13" s="1"/>
  <c r="F24636" i="13" s="1"/>
  <c r="F24637" i="13" s="1"/>
  <c r="F24638" i="13" s="1"/>
  <c r="F24639" i="13" s="1"/>
  <c r="F24640" i="13" s="1"/>
  <c r="F24641" i="13" s="1"/>
  <c r="F24642" i="13" s="1"/>
  <c r="F24643" i="13" s="1"/>
  <c r="F24644" i="13" s="1"/>
  <c r="F24645" i="13" s="1"/>
  <c r="F24646" i="13" s="1"/>
  <c r="F24647" i="13" s="1"/>
  <c r="F24648" i="13" s="1"/>
  <c r="F24649" i="13" s="1"/>
  <c r="F24650" i="13" s="1"/>
  <c r="F24651" i="13" s="1"/>
  <c r="F24652" i="13" s="1"/>
  <c r="F24653" i="13" s="1"/>
  <c r="F24654" i="13" s="1"/>
  <c r="F24655" i="13" s="1"/>
  <c r="F24656" i="13" s="1"/>
  <c r="F24657" i="13" s="1"/>
  <c r="F24658" i="13" s="1"/>
  <c r="F24659" i="13" s="1"/>
  <c r="F24660" i="13" s="1"/>
  <c r="F24661" i="13" s="1"/>
  <c r="F24662" i="13" s="1"/>
  <c r="F24663" i="13" s="1"/>
  <c r="F24664" i="13" s="1"/>
  <c r="F24665" i="13" s="1"/>
  <c r="F24666" i="13" s="1"/>
  <c r="F24667" i="13" s="1"/>
  <c r="F24668" i="13" s="1"/>
  <c r="F24669" i="13" s="1"/>
  <c r="F24670" i="13" s="1"/>
  <c r="F24671" i="13" s="1"/>
  <c r="F24672" i="13" s="1"/>
  <c r="F24673" i="13" s="1"/>
  <c r="F24674" i="13" s="1"/>
  <c r="F24675" i="13" s="1"/>
  <c r="F24676" i="13" s="1"/>
  <c r="F24677" i="13" s="1"/>
  <c r="F24678" i="13" s="1"/>
  <c r="F24679" i="13" s="1"/>
  <c r="F24680" i="13" s="1"/>
  <c r="F24681" i="13" s="1"/>
  <c r="F24682" i="13" s="1"/>
  <c r="F24683" i="13" s="1"/>
  <c r="F24684" i="13" s="1"/>
  <c r="F24685" i="13" s="1"/>
  <c r="F24686" i="13" s="1"/>
  <c r="F24687" i="13" s="1"/>
  <c r="F24688" i="13" s="1"/>
  <c r="F24689" i="13" s="1"/>
  <c r="F24690" i="13" s="1"/>
  <c r="F24691" i="13" s="1"/>
  <c r="F24692" i="13" s="1"/>
  <c r="F24693" i="13" s="1"/>
  <c r="F24694" i="13" s="1"/>
  <c r="F24695" i="13" s="1"/>
  <c r="F24696" i="13" s="1"/>
  <c r="F24697" i="13" s="1"/>
  <c r="F24698" i="13" s="1"/>
  <c r="F24699" i="13" s="1"/>
  <c r="F24700" i="13" s="1"/>
  <c r="F24701" i="13" s="1"/>
  <c r="F24702" i="13" s="1"/>
  <c r="F24703" i="13" s="1"/>
  <c r="F24704" i="13" s="1"/>
  <c r="F24705" i="13" s="1"/>
  <c r="F24706" i="13" s="1"/>
  <c r="F24707" i="13" s="1"/>
  <c r="F24708" i="13" s="1"/>
  <c r="F24709" i="13" s="1"/>
  <c r="F24710" i="13" s="1"/>
  <c r="F24711" i="13" s="1"/>
  <c r="F24712" i="13" s="1"/>
  <c r="F24713" i="13" s="1"/>
  <c r="F24714" i="13" s="1"/>
  <c r="F24715" i="13" s="1"/>
  <c r="F24716" i="13" s="1"/>
  <c r="F24717" i="13" s="1"/>
  <c r="F24718" i="13" s="1"/>
  <c r="F24719" i="13" s="1"/>
  <c r="F24720" i="13" s="1"/>
  <c r="F24721" i="13" s="1"/>
  <c r="F24722" i="13" s="1"/>
  <c r="F24723" i="13" s="1"/>
  <c r="F24724" i="13" s="1"/>
  <c r="F24725" i="13" s="1"/>
  <c r="F24726" i="13" s="1"/>
  <c r="F24727" i="13" s="1"/>
  <c r="F24728" i="13" s="1"/>
  <c r="F24729" i="13" s="1"/>
  <c r="F24730" i="13" s="1"/>
  <c r="F24731" i="13" s="1"/>
  <c r="F24732" i="13" s="1"/>
  <c r="F24733" i="13" s="1"/>
  <c r="F24734" i="13" s="1"/>
  <c r="F24735" i="13" s="1"/>
  <c r="F24736" i="13" s="1"/>
  <c r="F24737" i="13" s="1"/>
  <c r="F24738" i="13" s="1"/>
  <c r="F24739" i="13" s="1"/>
  <c r="F24740" i="13" s="1"/>
  <c r="F24741" i="13" s="1"/>
  <c r="F24742" i="13" s="1"/>
  <c r="F24743" i="13" s="1"/>
  <c r="F24744" i="13" s="1"/>
  <c r="F24745" i="13" s="1"/>
  <c r="F24746" i="13" s="1"/>
  <c r="F24747" i="13" s="1"/>
  <c r="F24748" i="13" s="1"/>
  <c r="F24749" i="13" s="1"/>
  <c r="F24750" i="13" s="1"/>
  <c r="F24751" i="13" s="1"/>
  <c r="F24752" i="13" s="1"/>
  <c r="F24753" i="13" s="1"/>
  <c r="F24754" i="13" s="1"/>
  <c r="F24755" i="13" s="1"/>
  <c r="F24756" i="13" s="1"/>
  <c r="F24757" i="13" s="1"/>
  <c r="F24758" i="13" s="1"/>
  <c r="F24759" i="13" s="1"/>
  <c r="F24760" i="13" s="1"/>
  <c r="F24761" i="13" s="1"/>
  <c r="F24762" i="13" s="1"/>
  <c r="F24763" i="13" s="1"/>
  <c r="F24764" i="13" s="1"/>
  <c r="F24765" i="13" s="1"/>
  <c r="F24766" i="13" s="1"/>
  <c r="F24767" i="13" s="1"/>
  <c r="F24768" i="13" s="1"/>
  <c r="F24769" i="13" s="1"/>
  <c r="F24770" i="13" s="1"/>
  <c r="F24771" i="13" s="1"/>
  <c r="F24772" i="13" s="1"/>
  <c r="F24773" i="13" s="1"/>
  <c r="F24774" i="13" s="1"/>
  <c r="F24775" i="13" s="1"/>
  <c r="F24776" i="13" s="1"/>
  <c r="F24777" i="13" s="1"/>
  <c r="F24778" i="13" s="1"/>
  <c r="F24779" i="13" s="1"/>
  <c r="F24780" i="13" s="1"/>
  <c r="F24781" i="13" s="1"/>
  <c r="F24782" i="13" s="1"/>
  <c r="F24783" i="13" s="1"/>
  <c r="F24784" i="13" s="1"/>
  <c r="F24785" i="13" s="1"/>
  <c r="F24786" i="13" s="1"/>
  <c r="F24787" i="13" s="1"/>
  <c r="F24788" i="13" s="1"/>
  <c r="F24789" i="13" s="1"/>
  <c r="F24790" i="13" s="1"/>
  <c r="F24791" i="13" s="1"/>
  <c r="F24792" i="13" s="1"/>
  <c r="F24793" i="13" s="1"/>
  <c r="F24794" i="13" s="1"/>
  <c r="F24795" i="13" s="1"/>
  <c r="F24796" i="13" s="1"/>
  <c r="F24797" i="13" s="1"/>
  <c r="F24798" i="13" s="1"/>
  <c r="F24799" i="13" s="1"/>
  <c r="F24800" i="13" s="1"/>
  <c r="F24801" i="13" s="1"/>
  <c r="F24802" i="13" s="1"/>
  <c r="F24803" i="13" s="1"/>
  <c r="F24804" i="13" s="1"/>
  <c r="F24805" i="13" s="1"/>
  <c r="F24806" i="13" s="1"/>
  <c r="F24807" i="13" s="1"/>
  <c r="F24808" i="13" s="1"/>
  <c r="F24809" i="13" s="1"/>
  <c r="F24810" i="13" s="1"/>
  <c r="F24811" i="13" s="1"/>
  <c r="F24812" i="13" s="1"/>
  <c r="F24813" i="13" s="1"/>
  <c r="F24814" i="13" s="1"/>
  <c r="F24815" i="13" s="1"/>
  <c r="F24816" i="13" s="1"/>
  <c r="F24817" i="13" s="1"/>
  <c r="F24818" i="13" s="1"/>
  <c r="F24819" i="13" s="1"/>
  <c r="F24820" i="13" s="1"/>
  <c r="F24821" i="13" s="1"/>
  <c r="F24822" i="13" s="1"/>
  <c r="F24823" i="13" s="1"/>
  <c r="F24824" i="13" s="1"/>
  <c r="F24825" i="13" s="1"/>
  <c r="F24826" i="13" s="1"/>
  <c r="F24827" i="13" s="1"/>
  <c r="F24828" i="13" s="1"/>
  <c r="F24829" i="13" s="1"/>
  <c r="F24830" i="13" s="1"/>
  <c r="F24831" i="13" s="1"/>
  <c r="F24832" i="13" s="1"/>
  <c r="F24833" i="13" s="1"/>
  <c r="F24834" i="13" s="1"/>
  <c r="F24835" i="13" s="1"/>
  <c r="F24836" i="13" s="1"/>
  <c r="F24837" i="13" s="1"/>
  <c r="F24838" i="13" s="1"/>
  <c r="F24839" i="13" s="1"/>
  <c r="F24840" i="13" s="1"/>
  <c r="F24841" i="13" s="1"/>
  <c r="F24842" i="13" s="1"/>
  <c r="F24843" i="13" s="1"/>
  <c r="F24844" i="13" s="1"/>
  <c r="F24845" i="13" s="1"/>
  <c r="F24846" i="13" s="1"/>
  <c r="F24847" i="13" s="1"/>
  <c r="F24848" i="13" s="1"/>
  <c r="F24849" i="13" s="1"/>
  <c r="F24850" i="13" s="1"/>
  <c r="F24851" i="13" s="1"/>
  <c r="F24852" i="13" s="1"/>
  <c r="F24853" i="13" s="1"/>
  <c r="F24854" i="13" s="1"/>
  <c r="F24855" i="13" s="1"/>
  <c r="F24856" i="13" s="1"/>
  <c r="F24857" i="13" s="1"/>
  <c r="F24858" i="13" s="1"/>
  <c r="F24859" i="13" s="1"/>
  <c r="F24860" i="13" s="1"/>
  <c r="F24861" i="13" s="1"/>
  <c r="F24862" i="13" s="1"/>
  <c r="F24863" i="13" s="1"/>
  <c r="F24864" i="13" s="1"/>
  <c r="F24865" i="13" s="1"/>
  <c r="F24866" i="13" s="1"/>
  <c r="F24867" i="13" s="1"/>
  <c r="F24868" i="13" s="1"/>
  <c r="F24869" i="13" s="1"/>
  <c r="F24870" i="13" s="1"/>
  <c r="F24871" i="13" s="1"/>
  <c r="F24872" i="13" s="1"/>
  <c r="F24873" i="13" s="1"/>
  <c r="F24874" i="13" s="1"/>
  <c r="F24875" i="13" s="1"/>
  <c r="F24876" i="13" s="1"/>
  <c r="F24877" i="13" s="1"/>
  <c r="F24878" i="13" s="1"/>
  <c r="F24879" i="13" s="1"/>
  <c r="F24880" i="13" s="1"/>
  <c r="F24881" i="13" s="1"/>
  <c r="F24882" i="13" s="1"/>
  <c r="F24883" i="13" s="1"/>
  <c r="F24884" i="13" s="1"/>
  <c r="F24885" i="13" s="1"/>
  <c r="F24886" i="13" s="1"/>
  <c r="F24887" i="13" s="1"/>
  <c r="F24888" i="13" s="1"/>
  <c r="F24889" i="13" s="1"/>
  <c r="F24890" i="13" s="1"/>
  <c r="F24891" i="13" s="1"/>
  <c r="F24892" i="13" s="1"/>
  <c r="F24893" i="13" s="1"/>
  <c r="F24894" i="13" s="1"/>
  <c r="F24895" i="13" s="1"/>
  <c r="F24896" i="13" s="1"/>
  <c r="F24897" i="13" s="1"/>
  <c r="F24898" i="13" s="1"/>
  <c r="F24899" i="13" s="1"/>
  <c r="F24900" i="13" s="1"/>
  <c r="F24901" i="13" s="1"/>
  <c r="F24902" i="13" s="1"/>
  <c r="F24903" i="13" s="1"/>
  <c r="F24904" i="13" s="1"/>
  <c r="F24905" i="13" s="1"/>
  <c r="F24906" i="13" s="1"/>
  <c r="F24907" i="13" s="1"/>
  <c r="F24908" i="13" s="1"/>
  <c r="F24909" i="13" s="1"/>
  <c r="F24910" i="13" s="1"/>
  <c r="F24911" i="13" s="1"/>
  <c r="F24912" i="13" s="1"/>
  <c r="F24913" i="13" s="1"/>
  <c r="F24914" i="13" s="1"/>
  <c r="F24915" i="13" s="1"/>
  <c r="F24916" i="13" s="1"/>
  <c r="F24917" i="13" s="1"/>
  <c r="F24918" i="13" s="1"/>
  <c r="F24919" i="13" s="1"/>
  <c r="F24920" i="13" s="1"/>
  <c r="F24921" i="13" s="1"/>
  <c r="F24922" i="13" s="1"/>
  <c r="F24923" i="13" s="1"/>
  <c r="F24924" i="13" s="1"/>
  <c r="F24925" i="13" s="1"/>
  <c r="F24926" i="13" s="1"/>
  <c r="F24927" i="13" s="1"/>
  <c r="F24928" i="13" s="1"/>
  <c r="F24929" i="13" s="1"/>
  <c r="F24930" i="13" s="1"/>
  <c r="F24931" i="13" s="1"/>
  <c r="F24932" i="13" s="1"/>
  <c r="F24933" i="13" s="1"/>
  <c r="F24934" i="13" s="1"/>
  <c r="F24935" i="13" s="1"/>
  <c r="F24936" i="13" s="1"/>
  <c r="F24937" i="13" s="1"/>
  <c r="F24938" i="13" s="1"/>
  <c r="F24939" i="13" s="1"/>
  <c r="F24940" i="13" s="1"/>
  <c r="F24941" i="13" s="1"/>
  <c r="F24942" i="13" s="1"/>
  <c r="F24943" i="13" s="1"/>
  <c r="F24944" i="13" s="1"/>
  <c r="F24945" i="13" s="1"/>
  <c r="F24946" i="13" s="1"/>
  <c r="F24947" i="13" s="1"/>
  <c r="F24948" i="13" s="1"/>
  <c r="F24949" i="13" s="1"/>
  <c r="F24950" i="13" s="1"/>
  <c r="F24951" i="13" s="1"/>
  <c r="F24952" i="13" s="1"/>
  <c r="F24953" i="13" s="1"/>
  <c r="F24954" i="13" s="1"/>
  <c r="F24955" i="13" s="1"/>
  <c r="F24956" i="13" s="1"/>
  <c r="F24957" i="13" s="1"/>
  <c r="F24958" i="13" s="1"/>
  <c r="F24959" i="13" s="1"/>
  <c r="F24960" i="13" s="1"/>
  <c r="F24961" i="13" s="1"/>
  <c r="F24962" i="13" s="1"/>
  <c r="F24963" i="13" s="1"/>
  <c r="F24964" i="13" s="1"/>
  <c r="F24965" i="13" s="1"/>
  <c r="F24966" i="13" s="1"/>
  <c r="F24967" i="13" s="1"/>
  <c r="F24968" i="13" s="1"/>
  <c r="F24969" i="13" s="1"/>
  <c r="F24970" i="13" s="1"/>
  <c r="F24971" i="13" s="1"/>
  <c r="F24972" i="13" s="1"/>
  <c r="F24973" i="13" s="1"/>
  <c r="F24974" i="13" s="1"/>
  <c r="F24975" i="13" s="1"/>
  <c r="F24976" i="13" s="1"/>
  <c r="F24977" i="13" s="1"/>
  <c r="F24978" i="13" s="1"/>
  <c r="F24979" i="13" s="1"/>
  <c r="F24980" i="13" s="1"/>
  <c r="F24981" i="13" s="1"/>
  <c r="F24982" i="13" s="1"/>
  <c r="F24983" i="13" s="1"/>
  <c r="F24984" i="13" s="1"/>
  <c r="F24985" i="13" s="1"/>
  <c r="F24986" i="13" s="1"/>
  <c r="F24987" i="13" s="1"/>
  <c r="F24988" i="13" s="1"/>
  <c r="F24989" i="13" s="1"/>
  <c r="F24990" i="13" s="1"/>
  <c r="F24991" i="13" s="1"/>
  <c r="F24992" i="13" s="1"/>
  <c r="F24993" i="13" s="1"/>
  <c r="F24994" i="13" s="1"/>
  <c r="F24995" i="13" s="1"/>
  <c r="F24996" i="13" s="1"/>
  <c r="F24997" i="13" s="1"/>
  <c r="F24998" i="13" s="1"/>
  <c r="F24999" i="13" s="1"/>
  <c r="F25000" i="13" s="1"/>
  <c r="F25001" i="13" s="1"/>
  <c r="F25002" i="13" s="1"/>
  <c r="F25003" i="13" s="1"/>
  <c r="F25004" i="13" s="1"/>
  <c r="F25005" i="13" s="1"/>
  <c r="F25006" i="13" s="1"/>
  <c r="F25007" i="13" s="1"/>
  <c r="F25008" i="13" s="1"/>
  <c r="F25009" i="13" s="1"/>
  <c r="F25010" i="13" s="1"/>
  <c r="F25011" i="13" s="1"/>
  <c r="F25012" i="13" s="1"/>
  <c r="F25013" i="13" s="1"/>
  <c r="F25014" i="13" s="1"/>
  <c r="F25015" i="13" s="1"/>
  <c r="F25016" i="13" s="1"/>
  <c r="F25017" i="13" s="1"/>
  <c r="F25018" i="13" s="1"/>
  <c r="F25019" i="13" s="1"/>
  <c r="F25020" i="13" s="1"/>
  <c r="F25021" i="13" s="1"/>
  <c r="F25022" i="13" s="1"/>
  <c r="F25023" i="13" s="1"/>
  <c r="F25024" i="13" s="1"/>
  <c r="F25025" i="13" s="1"/>
  <c r="F25026" i="13" s="1"/>
  <c r="F25027" i="13" s="1"/>
  <c r="F25028" i="13" s="1"/>
  <c r="F25029" i="13" s="1"/>
  <c r="F25030" i="13" s="1"/>
  <c r="F25031" i="13" s="1"/>
  <c r="F25032" i="13" s="1"/>
  <c r="F25033" i="13" s="1"/>
  <c r="F25034" i="13" s="1"/>
  <c r="F25035" i="13" s="1"/>
  <c r="F25036" i="13" s="1"/>
  <c r="F25037" i="13" s="1"/>
  <c r="F25038" i="13" s="1"/>
  <c r="F25039" i="13" s="1"/>
  <c r="F25040" i="13" s="1"/>
  <c r="F25041" i="13" s="1"/>
  <c r="F25042" i="13" s="1"/>
  <c r="F25043" i="13" s="1"/>
  <c r="F25044" i="13" s="1"/>
  <c r="F25045" i="13" s="1"/>
  <c r="F25046" i="13" s="1"/>
  <c r="F25047" i="13" s="1"/>
  <c r="F25048" i="13" s="1"/>
  <c r="F25049" i="13" s="1"/>
  <c r="F25050" i="13" s="1"/>
  <c r="F25051" i="13" s="1"/>
  <c r="F25052" i="13" s="1"/>
  <c r="F25053" i="13" s="1"/>
  <c r="F25054" i="13" s="1"/>
  <c r="F25055" i="13" s="1"/>
  <c r="F25056" i="13" s="1"/>
  <c r="F25057" i="13" s="1"/>
  <c r="F25058" i="13" s="1"/>
  <c r="F25059" i="13" s="1"/>
  <c r="F25060" i="13" s="1"/>
  <c r="F25061" i="13" s="1"/>
  <c r="F25062" i="13" s="1"/>
  <c r="F25063" i="13" s="1"/>
  <c r="F25064" i="13" s="1"/>
  <c r="F25065" i="13" s="1"/>
  <c r="F25066" i="13" s="1"/>
  <c r="F25067" i="13" s="1"/>
  <c r="F25068" i="13" s="1"/>
  <c r="F25069" i="13" s="1"/>
  <c r="F25070" i="13" s="1"/>
  <c r="F25071" i="13" s="1"/>
  <c r="F25072" i="13" s="1"/>
  <c r="F25073" i="13" s="1"/>
  <c r="F25074" i="13" s="1"/>
  <c r="F25075" i="13" s="1"/>
  <c r="F25076" i="13" s="1"/>
  <c r="F25077" i="13" s="1"/>
  <c r="F25078" i="13" s="1"/>
  <c r="F25079" i="13" s="1"/>
  <c r="F25080" i="13" s="1"/>
  <c r="F25081" i="13" s="1"/>
  <c r="F25082" i="13" s="1"/>
  <c r="F25083" i="13" s="1"/>
  <c r="F25084" i="13" s="1"/>
  <c r="F25085" i="13" s="1"/>
  <c r="F25086" i="13" s="1"/>
  <c r="F25087" i="13" s="1"/>
  <c r="F25088" i="13" s="1"/>
  <c r="F25089" i="13" s="1"/>
  <c r="F25090" i="13" s="1"/>
  <c r="F25091" i="13" s="1"/>
  <c r="F25092" i="13" s="1"/>
  <c r="F25093" i="13" s="1"/>
  <c r="F25094" i="13" s="1"/>
  <c r="F25095" i="13" s="1"/>
  <c r="F25096" i="13" s="1"/>
  <c r="F25097" i="13" s="1"/>
  <c r="F25098" i="13" s="1"/>
  <c r="F25099" i="13" s="1"/>
  <c r="F25100" i="13" s="1"/>
  <c r="F25101" i="13" s="1"/>
  <c r="F25102" i="13" s="1"/>
  <c r="F25103" i="13" s="1"/>
  <c r="F25104" i="13" s="1"/>
  <c r="F25105" i="13" s="1"/>
  <c r="F25106" i="13" s="1"/>
  <c r="F25107" i="13" s="1"/>
  <c r="F25108" i="13" s="1"/>
  <c r="F25109" i="13" s="1"/>
  <c r="F25110" i="13" s="1"/>
  <c r="F25111" i="13" s="1"/>
  <c r="F25112" i="13" s="1"/>
  <c r="F25113" i="13" s="1"/>
  <c r="F25114" i="13" s="1"/>
  <c r="F25115" i="13" s="1"/>
  <c r="F25116" i="13" s="1"/>
  <c r="F25117" i="13" s="1"/>
  <c r="F25118" i="13" s="1"/>
  <c r="F25119" i="13" s="1"/>
  <c r="F25120" i="13" s="1"/>
  <c r="F25121" i="13" s="1"/>
  <c r="F25122" i="13" s="1"/>
  <c r="F25123" i="13" s="1"/>
  <c r="F25124" i="13" s="1"/>
  <c r="F25125" i="13" s="1"/>
  <c r="F25126" i="13" s="1"/>
  <c r="F25127" i="13" s="1"/>
  <c r="F25128" i="13" s="1"/>
  <c r="F25129" i="13" s="1"/>
  <c r="F25130" i="13" s="1"/>
  <c r="F25131" i="13" s="1"/>
  <c r="F25132" i="13" s="1"/>
  <c r="F25133" i="13" s="1"/>
  <c r="F25134" i="13" s="1"/>
  <c r="F25135" i="13" s="1"/>
  <c r="F25136" i="13" s="1"/>
  <c r="F25137" i="13" s="1"/>
  <c r="F25138" i="13" s="1"/>
  <c r="F25139" i="13" s="1"/>
  <c r="F25140" i="13" s="1"/>
  <c r="F25141" i="13" s="1"/>
  <c r="F25142" i="13" s="1"/>
  <c r="F25143" i="13" s="1"/>
  <c r="F25144" i="13" s="1"/>
  <c r="F25145" i="13" s="1"/>
  <c r="F25146" i="13" s="1"/>
  <c r="F25147" i="13" s="1"/>
  <c r="F25148" i="13" s="1"/>
  <c r="F25149" i="13" s="1"/>
  <c r="F25150" i="13" s="1"/>
  <c r="F25151" i="13" s="1"/>
  <c r="F25152" i="13" s="1"/>
  <c r="F25153" i="13" s="1"/>
  <c r="F25154" i="13" s="1"/>
  <c r="F25155" i="13" s="1"/>
  <c r="F25156" i="13" s="1"/>
  <c r="F25157" i="13" s="1"/>
  <c r="F25158" i="13" s="1"/>
  <c r="F25159" i="13" s="1"/>
  <c r="F25160" i="13" s="1"/>
  <c r="F25161" i="13" s="1"/>
  <c r="F25162" i="13" s="1"/>
  <c r="F25163" i="13" s="1"/>
  <c r="F25164" i="13" s="1"/>
  <c r="F25165" i="13" s="1"/>
  <c r="F25166" i="13" s="1"/>
  <c r="F25167" i="13" s="1"/>
  <c r="F25168" i="13" s="1"/>
  <c r="F25169" i="13" s="1"/>
  <c r="F25170" i="13" s="1"/>
  <c r="F25171" i="13" s="1"/>
  <c r="F25172" i="13" s="1"/>
  <c r="F25173" i="13" s="1"/>
  <c r="F25174" i="13" s="1"/>
  <c r="F25175" i="13" s="1"/>
  <c r="F25176" i="13" s="1"/>
  <c r="F25177" i="13" s="1"/>
  <c r="F25178" i="13" s="1"/>
  <c r="F25179" i="13" s="1"/>
  <c r="F25180" i="13" s="1"/>
  <c r="F25181" i="13" s="1"/>
  <c r="F25182" i="13" s="1"/>
  <c r="F25183" i="13" s="1"/>
  <c r="F25184" i="13" s="1"/>
  <c r="F25185" i="13" s="1"/>
  <c r="F25186" i="13" s="1"/>
  <c r="F25187" i="13" s="1"/>
  <c r="F25188" i="13" s="1"/>
  <c r="F25189" i="13" s="1"/>
  <c r="F25190" i="13" s="1"/>
  <c r="F25191" i="13" s="1"/>
  <c r="F25192" i="13" s="1"/>
  <c r="F25193" i="13" s="1"/>
  <c r="F25194" i="13" s="1"/>
  <c r="F25195" i="13" s="1"/>
  <c r="F25196" i="13" s="1"/>
  <c r="F25197" i="13" s="1"/>
  <c r="F25198" i="13" s="1"/>
  <c r="F25199" i="13" s="1"/>
  <c r="F25200" i="13" s="1"/>
  <c r="F25201" i="13" s="1"/>
  <c r="F25202" i="13" s="1"/>
  <c r="F25203" i="13" s="1"/>
  <c r="F25204" i="13" s="1"/>
  <c r="F25205" i="13" s="1"/>
  <c r="F25206" i="13" s="1"/>
  <c r="F25207" i="13" s="1"/>
  <c r="F25208" i="13" s="1"/>
  <c r="F25209" i="13" s="1"/>
  <c r="F25210" i="13" s="1"/>
  <c r="F25211" i="13" s="1"/>
  <c r="F25212" i="13" s="1"/>
  <c r="F25213" i="13" s="1"/>
  <c r="F25214" i="13" s="1"/>
  <c r="F25215" i="13" s="1"/>
  <c r="F25216" i="13" s="1"/>
  <c r="F25217" i="13" s="1"/>
  <c r="F25218" i="13" s="1"/>
  <c r="F25219" i="13" s="1"/>
  <c r="F25220" i="13" s="1"/>
  <c r="F25221" i="13" s="1"/>
  <c r="F25222" i="13" s="1"/>
  <c r="F25223" i="13" s="1"/>
  <c r="F25224" i="13" s="1"/>
  <c r="F25225" i="13" s="1"/>
  <c r="F25226" i="13" s="1"/>
  <c r="F25227" i="13" s="1"/>
  <c r="F25228" i="13" s="1"/>
  <c r="F25229" i="13" s="1"/>
  <c r="F25230" i="13" s="1"/>
  <c r="F25231" i="13" s="1"/>
  <c r="F25232" i="13" s="1"/>
  <c r="F25233" i="13" s="1"/>
  <c r="F25234" i="13" s="1"/>
  <c r="F25235" i="13" s="1"/>
  <c r="F25236" i="13" s="1"/>
  <c r="F25237" i="13" s="1"/>
  <c r="F25238" i="13" s="1"/>
  <c r="F25239" i="13" s="1"/>
  <c r="F25240" i="13" s="1"/>
  <c r="F25241" i="13" s="1"/>
  <c r="F25242" i="13" s="1"/>
  <c r="F25243" i="13" s="1"/>
  <c r="F25244" i="13" s="1"/>
  <c r="F25245" i="13" s="1"/>
  <c r="F25246" i="13" s="1"/>
  <c r="F25247" i="13" s="1"/>
  <c r="F25248" i="13" s="1"/>
  <c r="F25249" i="13" s="1"/>
  <c r="F25250" i="13" s="1"/>
  <c r="F25251" i="13" s="1"/>
  <c r="F25252" i="13" s="1"/>
  <c r="F25253" i="13" s="1"/>
  <c r="F25254" i="13" s="1"/>
  <c r="F25255" i="13" s="1"/>
  <c r="F25256" i="13" s="1"/>
  <c r="F25257" i="13" s="1"/>
  <c r="F25258" i="13" s="1"/>
  <c r="F25259" i="13" s="1"/>
  <c r="F25260" i="13" s="1"/>
  <c r="F25261" i="13" s="1"/>
  <c r="F25262" i="13" s="1"/>
  <c r="F25263" i="13" s="1"/>
  <c r="F25264" i="13" s="1"/>
  <c r="F25265" i="13" s="1"/>
  <c r="F25266" i="13" s="1"/>
  <c r="F25267" i="13" s="1"/>
  <c r="F25268" i="13" s="1"/>
  <c r="F25269" i="13" s="1"/>
  <c r="F25270" i="13" s="1"/>
  <c r="F25271" i="13" s="1"/>
  <c r="F25272" i="13" s="1"/>
  <c r="F25273" i="13" s="1"/>
  <c r="F25274" i="13" s="1"/>
  <c r="F25275" i="13" s="1"/>
  <c r="F25276" i="13" s="1"/>
  <c r="F25277" i="13" s="1"/>
  <c r="F25278" i="13" s="1"/>
  <c r="F25279" i="13" s="1"/>
  <c r="F25280" i="13" s="1"/>
  <c r="F25281" i="13" s="1"/>
  <c r="F25282" i="13" s="1"/>
  <c r="F25283" i="13" s="1"/>
  <c r="F25284" i="13" s="1"/>
  <c r="F25285" i="13" s="1"/>
  <c r="F25286" i="13" s="1"/>
  <c r="F25287" i="13" s="1"/>
  <c r="F25288" i="13" s="1"/>
  <c r="F25289" i="13" s="1"/>
  <c r="F25290" i="13" s="1"/>
  <c r="F25291" i="13" s="1"/>
  <c r="F25292" i="13" s="1"/>
  <c r="F25293" i="13" s="1"/>
  <c r="F25294" i="13" s="1"/>
  <c r="F25295" i="13" s="1"/>
  <c r="F25296" i="13" s="1"/>
  <c r="F25297" i="13" s="1"/>
  <c r="F25298" i="13" s="1"/>
  <c r="F25299" i="13" s="1"/>
  <c r="F25300" i="13" s="1"/>
  <c r="F25301" i="13" s="1"/>
  <c r="F25302" i="13" s="1"/>
  <c r="F25303" i="13" s="1"/>
  <c r="F25304" i="13" s="1"/>
  <c r="F25305" i="13" s="1"/>
  <c r="F25306" i="13" s="1"/>
  <c r="F25307" i="13" s="1"/>
  <c r="F25308" i="13" s="1"/>
  <c r="F25309" i="13" s="1"/>
  <c r="F25310" i="13" s="1"/>
  <c r="F25311" i="13" s="1"/>
  <c r="F25312" i="13" s="1"/>
  <c r="F25313" i="13" s="1"/>
  <c r="F25314" i="13" s="1"/>
  <c r="F25315" i="13" s="1"/>
  <c r="F25316" i="13" s="1"/>
  <c r="F25317" i="13" s="1"/>
  <c r="F25318" i="13" s="1"/>
  <c r="F25319" i="13" s="1"/>
  <c r="F25320" i="13" s="1"/>
  <c r="F25321" i="13" s="1"/>
  <c r="F25322" i="13" s="1"/>
  <c r="F25323" i="13" s="1"/>
  <c r="F25324" i="13" s="1"/>
  <c r="F25325" i="13" s="1"/>
  <c r="F25326" i="13" s="1"/>
  <c r="F25327" i="13" s="1"/>
  <c r="F25328" i="13" s="1"/>
  <c r="F25329" i="13" s="1"/>
  <c r="F25330" i="13" s="1"/>
  <c r="F25331" i="13" s="1"/>
  <c r="F25332" i="13" s="1"/>
  <c r="F25333" i="13" s="1"/>
  <c r="F25334" i="13" s="1"/>
  <c r="F25335" i="13" s="1"/>
  <c r="F25336" i="13" s="1"/>
  <c r="F25337" i="13" s="1"/>
  <c r="F25338" i="13" s="1"/>
  <c r="F25339" i="13" s="1"/>
  <c r="F25340" i="13" s="1"/>
  <c r="F25341" i="13" s="1"/>
  <c r="F25342" i="13" s="1"/>
  <c r="F25343" i="13" s="1"/>
  <c r="F25344" i="13" s="1"/>
  <c r="F25345" i="13" s="1"/>
  <c r="F25346" i="13" s="1"/>
  <c r="F25347" i="13" s="1"/>
  <c r="F25348" i="13" s="1"/>
  <c r="F25349" i="13" s="1"/>
  <c r="F25350" i="13" s="1"/>
  <c r="F25351" i="13" s="1"/>
  <c r="F25352" i="13" s="1"/>
  <c r="F25353" i="13" s="1"/>
  <c r="F25354" i="13" s="1"/>
  <c r="F25355" i="13" s="1"/>
  <c r="F25356" i="13" s="1"/>
  <c r="F25357" i="13" s="1"/>
  <c r="F25358" i="13" s="1"/>
  <c r="F25359" i="13" s="1"/>
  <c r="F25360" i="13" s="1"/>
  <c r="F25361" i="13" s="1"/>
  <c r="F25362" i="13" s="1"/>
  <c r="F25363" i="13" s="1"/>
  <c r="F25364" i="13" s="1"/>
  <c r="F25365" i="13" s="1"/>
  <c r="F25366" i="13" s="1"/>
  <c r="F25367" i="13" s="1"/>
  <c r="F25368" i="13" s="1"/>
  <c r="F25369" i="13" s="1"/>
  <c r="F25370" i="13" s="1"/>
  <c r="F25371" i="13" s="1"/>
  <c r="F25372" i="13" s="1"/>
  <c r="F25373" i="13" s="1"/>
  <c r="F25374" i="13" s="1"/>
  <c r="F25375" i="13" s="1"/>
  <c r="F25376" i="13" s="1"/>
  <c r="F25377" i="13" s="1"/>
  <c r="F25378" i="13" s="1"/>
  <c r="F25379" i="13" s="1"/>
  <c r="F25380" i="13" s="1"/>
  <c r="F25381" i="13" s="1"/>
  <c r="F25382" i="13" s="1"/>
  <c r="F25383" i="13" s="1"/>
  <c r="F25384" i="13" s="1"/>
  <c r="F25385" i="13" s="1"/>
  <c r="F25386" i="13" s="1"/>
  <c r="F25387" i="13" s="1"/>
  <c r="F25388" i="13" s="1"/>
  <c r="F25389" i="13" s="1"/>
  <c r="F25390" i="13" s="1"/>
  <c r="F25391" i="13" s="1"/>
  <c r="F25392" i="13" s="1"/>
  <c r="F25393" i="13" s="1"/>
  <c r="F25394" i="13" s="1"/>
  <c r="F25395" i="13" s="1"/>
  <c r="F25396" i="13" s="1"/>
  <c r="F25397" i="13" s="1"/>
  <c r="F25398" i="13" s="1"/>
  <c r="F25399" i="13" s="1"/>
  <c r="F25400" i="13" s="1"/>
  <c r="F25401" i="13" s="1"/>
  <c r="F25402" i="13" s="1"/>
  <c r="F25403" i="13" s="1"/>
  <c r="F25404" i="13" s="1"/>
  <c r="F25405" i="13" s="1"/>
  <c r="F25406" i="13" s="1"/>
  <c r="F25407" i="13" s="1"/>
  <c r="F25408" i="13" s="1"/>
  <c r="F25409" i="13" s="1"/>
  <c r="F25410" i="13" s="1"/>
  <c r="F25411" i="13" s="1"/>
  <c r="F25412" i="13" s="1"/>
  <c r="F25413" i="13" s="1"/>
  <c r="F25414" i="13" s="1"/>
  <c r="F25415" i="13" s="1"/>
  <c r="F25416" i="13" s="1"/>
  <c r="F25417" i="13" s="1"/>
  <c r="F25418" i="13" s="1"/>
  <c r="F25419" i="13" s="1"/>
  <c r="F25420" i="13" s="1"/>
  <c r="F25421" i="13" s="1"/>
  <c r="F25422" i="13" s="1"/>
  <c r="F25423" i="13" s="1"/>
  <c r="F25424" i="13" s="1"/>
  <c r="F25425" i="13" s="1"/>
  <c r="F25426" i="13" s="1"/>
  <c r="F25427" i="13" s="1"/>
  <c r="F25428" i="13" s="1"/>
  <c r="F25429" i="13" s="1"/>
  <c r="F25430" i="13" s="1"/>
  <c r="F25431" i="13" s="1"/>
  <c r="F25432" i="13" s="1"/>
  <c r="F25433" i="13" s="1"/>
  <c r="F25434" i="13" s="1"/>
  <c r="F25435" i="13" s="1"/>
  <c r="F25436" i="13" s="1"/>
  <c r="F25437" i="13" s="1"/>
  <c r="F25438" i="13" s="1"/>
  <c r="F25439" i="13" s="1"/>
  <c r="F25440" i="13" s="1"/>
  <c r="F25441" i="13" s="1"/>
  <c r="F25442" i="13" s="1"/>
  <c r="F25443" i="13" s="1"/>
  <c r="F25444" i="13" s="1"/>
  <c r="F25445" i="13" s="1"/>
  <c r="F25446" i="13" s="1"/>
  <c r="F25447" i="13" s="1"/>
  <c r="F25448" i="13" s="1"/>
  <c r="F25449" i="13" s="1"/>
  <c r="F25450" i="13" s="1"/>
  <c r="F25451" i="13" s="1"/>
  <c r="F25452" i="13" s="1"/>
  <c r="F25453" i="13" s="1"/>
  <c r="F25454" i="13" s="1"/>
  <c r="F25455" i="13" s="1"/>
  <c r="F25456" i="13" s="1"/>
  <c r="F25457" i="13" s="1"/>
  <c r="F25458" i="13" s="1"/>
  <c r="F25459" i="13" s="1"/>
  <c r="F25460" i="13" s="1"/>
  <c r="F25461" i="13" s="1"/>
  <c r="F25462" i="13" s="1"/>
  <c r="F25463" i="13" s="1"/>
  <c r="F25464" i="13" s="1"/>
  <c r="F25465" i="13" s="1"/>
  <c r="F25466" i="13" s="1"/>
  <c r="F25467" i="13" s="1"/>
  <c r="F25468" i="13" s="1"/>
  <c r="F25469" i="13" s="1"/>
  <c r="F25470" i="13" s="1"/>
  <c r="F25471" i="13" s="1"/>
  <c r="F25472" i="13" s="1"/>
  <c r="F25473" i="13" s="1"/>
  <c r="F25474" i="13" s="1"/>
  <c r="F25475" i="13" s="1"/>
  <c r="F25476" i="13" s="1"/>
  <c r="F25477" i="13" s="1"/>
  <c r="F25478" i="13" s="1"/>
  <c r="F25479" i="13" s="1"/>
  <c r="F25480" i="13" s="1"/>
  <c r="F25481" i="13" s="1"/>
  <c r="F25482" i="13" s="1"/>
  <c r="F25483" i="13" s="1"/>
  <c r="F25484" i="13" s="1"/>
  <c r="F25485" i="13" s="1"/>
  <c r="F25486" i="13" s="1"/>
  <c r="F25487" i="13" s="1"/>
  <c r="F25488" i="13" s="1"/>
  <c r="F25489" i="13" s="1"/>
  <c r="F25490" i="13" s="1"/>
  <c r="F25491" i="13" s="1"/>
  <c r="F25492" i="13" s="1"/>
  <c r="F25493" i="13" s="1"/>
  <c r="F25494" i="13" s="1"/>
  <c r="F25495" i="13" s="1"/>
  <c r="F25496" i="13" s="1"/>
  <c r="F25497" i="13" s="1"/>
  <c r="F25498" i="13" s="1"/>
  <c r="F25499" i="13" s="1"/>
  <c r="F25500" i="13" s="1"/>
  <c r="F25501" i="13" s="1"/>
  <c r="F25502" i="13" s="1"/>
  <c r="F25503" i="13" s="1"/>
  <c r="F25504" i="13" s="1"/>
  <c r="F25505" i="13" s="1"/>
  <c r="F25506" i="13" s="1"/>
  <c r="F25507" i="13" s="1"/>
  <c r="F25508" i="13" s="1"/>
  <c r="F25509" i="13" s="1"/>
  <c r="F25510" i="13" s="1"/>
  <c r="F25511" i="13" s="1"/>
  <c r="F25512" i="13" s="1"/>
  <c r="F25513" i="13" s="1"/>
  <c r="F25514" i="13" s="1"/>
  <c r="F25515" i="13" s="1"/>
  <c r="F25516" i="13" s="1"/>
  <c r="F25517" i="13" s="1"/>
  <c r="F25518" i="13" s="1"/>
  <c r="F25519" i="13" s="1"/>
  <c r="F25520" i="13" s="1"/>
  <c r="F25521" i="13" s="1"/>
  <c r="F25522" i="13" s="1"/>
  <c r="F25523" i="13" s="1"/>
  <c r="F25524" i="13" s="1"/>
  <c r="F25525" i="13" s="1"/>
  <c r="F25526" i="13" s="1"/>
  <c r="F25527" i="13" s="1"/>
  <c r="F25528" i="13" s="1"/>
  <c r="F25529" i="13" s="1"/>
  <c r="F25530" i="13" s="1"/>
  <c r="F25531" i="13" s="1"/>
  <c r="F25532" i="13" s="1"/>
  <c r="F25533" i="13" s="1"/>
  <c r="F25534" i="13" s="1"/>
  <c r="F25535" i="13" s="1"/>
  <c r="F25536" i="13" s="1"/>
  <c r="F25537" i="13" s="1"/>
  <c r="F25538" i="13" s="1"/>
  <c r="F25539" i="13" s="1"/>
  <c r="F25540" i="13" s="1"/>
  <c r="F25541" i="13" s="1"/>
  <c r="F25542" i="13" s="1"/>
  <c r="F25543" i="13" s="1"/>
  <c r="F25544" i="13" s="1"/>
  <c r="F25545" i="13" s="1"/>
  <c r="F25546" i="13" s="1"/>
  <c r="F25547" i="13" s="1"/>
  <c r="F25548" i="13" s="1"/>
  <c r="F25549" i="13" s="1"/>
  <c r="F25550" i="13" s="1"/>
  <c r="F25551" i="13" s="1"/>
  <c r="F25552" i="13" s="1"/>
  <c r="F25553" i="13" s="1"/>
  <c r="F25554" i="13" s="1"/>
  <c r="F25555" i="13" s="1"/>
  <c r="F25556" i="13" s="1"/>
  <c r="F25557" i="13" s="1"/>
  <c r="F25558" i="13" s="1"/>
  <c r="F25559" i="13" s="1"/>
  <c r="F25560" i="13" s="1"/>
  <c r="F25561" i="13" s="1"/>
  <c r="F25562" i="13" s="1"/>
  <c r="F25563" i="13" s="1"/>
  <c r="F25564" i="13" s="1"/>
  <c r="F25565" i="13" s="1"/>
  <c r="F25566" i="13" s="1"/>
  <c r="F25567" i="13" s="1"/>
  <c r="F25568" i="13" s="1"/>
  <c r="F25569" i="13" s="1"/>
  <c r="F25570" i="13" s="1"/>
  <c r="F25571" i="13" s="1"/>
  <c r="F25572" i="13" s="1"/>
  <c r="F25573" i="13" s="1"/>
  <c r="F25574" i="13" s="1"/>
  <c r="F25575" i="13" s="1"/>
  <c r="F25576" i="13" s="1"/>
  <c r="F25577" i="13" s="1"/>
  <c r="F25578" i="13" s="1"/>
  <c r="F25579" i="13" s="1"/>
  <c r="F25580" i="13" s="1"/>
  <c r="F25581" i="13" s="1"/>
  <c r="F25582" i="13" s="1"/>
  <c r="F25583" i="13" s="1"/>
  <c r="F25584" i="13" s="1"/>
  <c r="F25585" i="13" s="1"/>
  <c r="F25586" i="13" s="1"/>
  <c r="F25587" i="13" s="1"/>
  <c r="F25588" i="13" s="1"/>
  <c r="F25589" i="13" s="1"/>
  <c r="F25590" i="13" s="1"/>
  <c r="F25591" i="13" s="1"/>
  <c r="F25592" i="13" s="1"/>
  <c r="F25593" i="13" s="1"/>
  <c r="F25594" i="13" s="1"/>
  <c r="F25595" i="13" s="1"/>
  <c r="F25596" i="13" s="1"/>
  <c r="F25597" i="13" s="1"/>
  <c r="F25598" i="13" s="1"/>
  <c r="F25599" i="13" s="1"/>
  <c r="F25600" i="13" s="1"/>
  <c r="F25601" i="13" s="1"/>
  <c r="F25602" i="13" s="1"/>
  <c r="F25603" i="13" s="1"/>
  <c r="F25604" i="13" s="1"/>
  <c r="F25605" i="13" s="1"/>
  <c r="F25606" i="13" s="1"/>
  <c r="F25607" i="13" s="1"/>
  <c r="F25608" i="13" s="1"/>
  <c r="F25609" i="13" s="1"/>
  <c r="F25610" i="13" s="1"/>
  <c r="F25611" i="13" s="1"/>
  <c r="F25612" i="13" s="1"/>
  <c r="F25613" i="13" s="1"/>
  <c r="F25614" i="13" s="1"/>
  <c r="F25615" i="13" s="1"/>
  <c r="F25616" i="13" s="1"/>
  <c r="F25617" i="13" s="1"/>
  <c r="F25618" i="13" s="1"/>
  <c r="F25619" i="13" s="1"/>
  <c r="F25620" i="13" s="1"/>
  <c r="F25621" i="13" s="1"/>
  <c r="F25622" i="13" s="1"/>
  <c r="F25623" i="13" s="1"/>
  <c r="F25624" i="13" s="1"/>
  <c r="F25625" i="13" s="1"/>
  <c r="F25626" i="13" s="1"/>
  <c r="F25627" i="13" s="1"/>
  <c r="F25628" i="13" s="1"/>
  <c r="F25629" i="13" s="1"/>
  <c r="F25630" i="13" s="1"/>
  <c r="F25631" i="13" s="1"/>
  <c r="F25632" i="13" s="1"/>
  <c r="F25633" i="13" s="1"/>
  <c r="F25634" i="13" s="1"/>
  <c r="F25635" i="13" s="1"/>
  <c r="F25636" i="13" s="1"/>
  <c r="F25637" i="13" s="1"/>
  <c r="F25638" i="13" s="1"/>
  <c r="F25639" i="13" s="1"/>
  <c r="F25640" i="13" s="1"/>
  <c r="F25641" i="13" s="1"/>
  <c r="F25642" i="13" s="1"/>
  <c r="F25643" i="13" s="1"/>
  <c r="F25644" i="13" s="1"/>
  <c r="F25645" i="13" s="1"/>
  <c r="F25646" i="13" s="1"/>
  <c r="F25647" i="13" s="1"/>
  <c r="F25648" i="13" s="1"/>
  <c r="F25649" i="13" s="1"/>
  <c r="F25650" i="13" s="1"/>
  <c r="F25651" i="13" s="1"/>
  <c r="F25652" i="13" s="1"/>
  <c r="F25653" i="13" s="1"/>
  <c r="F25654" i="13" s="1"/>
  <c r="F25655" i="13" s="1"/>
  <c r="F25656" i="13" s="1"/>
  <c r="F25657" i="13" s="1"/>
  <c r="F25658" i="13" s="1"/>
  <c r="F25659" i="13" s="1"/>
  <c r="F25660" i="13" s="1"/>
  <c r="F25661" i="13" s="1"/>
  <c r="F25662" i="13" s="1"/>
  <c r="F25663" i="13" s="1"/>
  <c r="F25664" i="13" s="1"/>
  <c r="F25665" i="13" s="1"/>
  <c r="F25666" i="13" s="1"/>
  <c r="F25667" i="13" s="1"/>
  <c r="F25668" i="13" s="1"/>
  <c r="F25669" i="13" s="1"/>
  <c r="F25670" i="13" s="1"/>
  <c r="F25671" i="13" s="1"/>
  <c r="F25672" i="13" s="1"/>
  <c r="F25673" i="13" s="1"/>
  <c r="F25674" i="13" s="1"/>
  <c r="F25675" i="13" s="1"/>
  <c r="F25676" i="13" s="1"/>
  <c r="F25677" i="13" s="1"/>
  <c r="F25678" i="13" s="1"/>
  <c r="F25679" i="13" s="1"/>
  <c r="F25680" i="13" s="1"/>
  <c r="F25681" i="13" s="1"/>
  <c r="F25682" i="13" s="1"/>
  <c r="F25683" i="13" s="1"/>
  <c r="F25684" i="13" s="1"/>
  <c r="F25685" i="13" s="1"/>
  <c r="F25686" i="13" s="1"/>
  <c r="F25687" i="13" s="1"/>
  <c r="F25688" i="13" s="1"/>
  <c r="F25689" i="13" s="1"/>
  <c r="F25690" i="13" s="1"/>
  <c r="F25691" i="13" s="1"/>
  <c r="F25692" i="13" s="1"/>
  <c r="F25693" i="13" s="1"/>
  <c r="F25694" i="13" s="1"/>
  <c r="F25695" i="13" s="1"/>
  <c r="F25696" i="13" s="1"/>
  <c r="F25697" i="13" s="1"/>
  <c r="F25698" i="13" s="1"/>
  <c r="F25699" i="13" s="1"/>
  <c r="F25700" i="13" s="1"/>
  <c r="F25701" i="13" s="1"/>
  <c r="F25702" i="13" s="1"/>
  <c r="F25703" i="13" s="1"/>
  <c r="F25704" i="13" s="1"/>
  <c r="F25705" i="13" s="1"/>
  <c r="F25706" i="13" s="1"/>
  <c r="F25707" i="13" s="1"/>
  <c r="F25708" i="13" s="1"/>
  <c r="F25709" i="13" s="1"/>
  <c r="F25710" i="13" s="1"/>
  <c r="F25711" i="13" s="1"/>
  <c r="F25712" i="13" s="1"/>
  <c r="F25713" i="13" s="1"/>
  <c r="F25714" i="13" s="1"/>
  <c r="F25715" i="13" s="1"/>
  <c r="F25716" i="13" s="1"/>
  <c r="F25717" i="13" s="1"/>
  <c r="F25718" i="13" s="1"/>
  <c r="F25719" i="13" s="1"/>
  <c r="F25720" i="13" s="1"/>
  <c r="F25721" i="13" s="1"/>
  <c r="F25722" i="13" s="1"/>
  <c r="F25723" i="13" s="1"/>
  <c r="F25724" i="13" s="1"/>
  <c r="F25725" i="13" s="1"/>
  <c r="F25726" i="13" s="1"/>
  <c r="F25727" i="13" s="1"/>
  <c r="F25728" i="13" s="1"/>
  <c r="F25729" i="13" s="1"/>
  <c r="F25730" i="13" s="1"/>
  <c r="F25731" i="13" s="1"/>
  <c r="F25732" i="13" s="1"/>
  <c r="F25733" i="13" s="1"/>
  <c r="F25734" i="13" s="1"/>
  <c r="F25735" i="13" s="1"/>
  <c r="F25736" i="13" s="1"/>
  <c r="F25737" i="13" s="1"/>
  <c r="F25738" i="13" s="1"/>
  <c r="F25739" i="13" s="1"/>
  <c r="F25740" i="13" s="1"/>
  <c r="F25741" i="13" s="1"/>
  <c r="F25742" i="13" s="1"/>
  <c r="F25743" i="13" s="1"/>
  <c r="F25744" i="13" s="1"/>
  <c r="F25745" i="13" s="1"/>
  <c r="F25746" i="13" s="1"/>
  <c r="F25747" i="13" s="1"/>
  <c r="F25748" i="13" s="1"/>
  <c r="F25749" i="13" s="1"/>
  <c r="F25750" i="13" s="1"/>
  <c r="F25751" i="13" s="1"/>
  <c r="F25752" i="13" s="1"/>
  <c r="F25753" i="13" s="1"/>
  <c r="F25754" i="13" s="1"/>
  <c r="F25755" i="13" s="1"/>
  <c r="F25756" i="13" s="1"/>
  <c r="F25757" i="13" s="1"/>
  <c r="F25758" i="13" s="1"/>
  <c r="F25759" i="13" s="1"/>
  <c r="F25760" i="13" s="1"/>
  <c r="F25761" i="13" s="1"/>
  <c r="F25762" i="13" s="1"/>
  <c r="F25763" i="13" s="1"/>
  <c r="F25764" i="13" s="1"/>
  <c r="F25765" i="13" s="1"/>
  <c r="F25766" i="13" s="1"/>
  <c r="F25767" i="13" s="1"/>
  <c r="F25768" i="13" s="1"/>
  <c r="F25769" i="13" s="1"/>
  <c r="F25770" i="13" s="1"/>
  <c r="F25771" i="13" s="1"/>
  <c r="F25772" i="13" s="1"/>
  <c r="F25773" i="13" s="1"/>
  <c r="F25774" i="13" s="1"/>
  <c r="F25775" i="13" s="1"/>
  <c r="F25776" i="13" s="1"/>
  <c r="F25777" i="13" s="1"/>
  <c r="F25778" i="13" s="1"/>
  <c r="F25779" i="13" s="1"/>
  <c r="F25780" i="13" s="1"/>
  <c r="F25781" i="13" s="1"/>
  <c r="F25782" i="13" s="1"/>
  <c r="F25783" i="13" s="1"/>
  <c r="F25784" i="13" s="1"/>
  <c r="F25785" i="13" s="1"/>
  <c r="F25786" i="13" s="1"/>
  <c r="F25787" i="13" s="1"/>
  <c r="F25788" i="13" s="1"/>
  <c r="F25789" i="13" s="1"/>
  <c r="F25790" i="13" s="1"/>
  <c r="F25791" i="13" s="1"/>
  <c r="F25792" i="13" s="1"/>
  <c r="F25793" i="13" s="1"/>
  <c r="F25794" i="13" s="1"/>
  <c r="F25795" i="13" s="1"/>
  <c r="F25796" i="13" s="1"/>
  <c r="F25797" i="13" s="1"/>
  <c r="F25798" i="13" s="1"/>
  <c r="F25799" i="13" s="1"/>
  <c r="F25800" i="13" s="1"/>
  <c r="F25801" i="13" s="1"/>
  <c r="F25802" i="13" s="1"/>
  <c r="F25803" i="13" s="1"/>
  <c r="F25804" i="13" s="1"/>
  <c r="F25805" i="13" s="1"/>
  <c r="F25806" i="13" s="1"/>
  <c r="F25807" i="13" s="1"/>
  <c r="F25808" i="13" s="1"/>
  <c r="F25809" i="13" s="1"/>
  <c r="F25810" i="13" s="1"/>
  <c r="F25811" i="13" s="1"/>
  <c r="F25812" i="13" s="1"/>
  <c r="F25813" i="13" s="1"/>
  <c r="F25814" i="13" s="1"/>
  <c r="F25815" i="13" s="1"/>
  <c r="F25816" i="13" s="1"/>
  <c r="F25817" i="13" s="1"/>
  <c r="F25818" i="13" s="1"/>
  <c r="F25819" i="13" s="1"/>
  <c r="F25820" i="13" s="1"/>
  <c r="F25821" i="13" s="1"/>
  <c r="F25822" i="13" s="1"/>
  <c r="F25823" i="13" s="1"/>
  <c r="F25824" i="13" s="1"/>
  <c r="F25825" i="13" s="1"/>
  <c r="F25826" i="13" s="1"/>
  <c r="F25827" i="13" s="1"/>
  <c r="F25828" i="13" s="1"/>
  <c r="F25829" i="13" s="1"/>
  <c r="F25830" i="13" s="1"/>
  <c r="F25831" i="13" s="1"/>
  <c r="F25832" i="13" s="1"/>
  <c r="F25833" i="13" s="1"/>
  <c r="F25834" i="13" s="1"/>
  <c r="F25835" i="13" s="1"/>
  <c r="F25836" i="13" s="1"/>
  <c r="F25837" i="13" s="1"/>
  <c r="F25838" i="13" s="1"/>
  <c r="F25839" i="13" s="1"/>
  <c r="F25840" i="13" s="1"/>
  <c r="F25841" i="13" s="1"/>
  <c r="F25842" i="13" s="1"/>
  <c r="F25843" i="13" s="1"/>
  <c r="F25844" i="13" s="1"/>
  <c r="F25845" i="13" s="1"/>
  <c r="F25846" i="13" s="1"/>
  <c r="F25847" i="13" s="1"/>
  <c r="F25848" i="13" s="1"/>
  <c r="F25849" i="13" s="1"/>
  <c r="F25850" i="13" s="1"/>
  <c r="F25851" i="13" s="1"/>
  <c r="F25852" i="13" s="1"/>
  <c r="F25853" i="13" s="1"/>
  <c r="F25854" i="13" s="1"/>
  <c r="F25855" i="13" s="1"/>
  <c r="F25856" i="13" s="1"/>
  <c r="F25857" i="13" s="1"/>
  <c r="F25858" i="13" s="1"/>
  <c r="F25859" i="13" s="1"/>
  <c r="F25860" i="13" s="1"/>
  <c r="F25861" i="13" s="1"/>
  <c r="F25862" i="13" s="1"/>
  <c r="F25863" i="13" s="1"/>
  <c r="F25864" i="13" s="1"/>
  <c r="F25865" i="13" s="1"/>
  <c r="F25866" i="13" s="1"/>
  <c r="F25867" i="13" s="1"/>
  <c r="F25868" i="13" s="1"/>
  <c r="F25869" i="13" s="1"/>
  <c r="F25870" i="13" s="1"/>
  <c r="F25871" i="13" s="1"/>
  <c r="F25872" i="13" s="1"/>
  <c r="F25873" i="13" s="1"/>
  <c r="F25874" i="13" s="1"/>
  <c r="F25875" i="13" s="1"/>
  <c r="F25876" i="13" s="1"/>
  <c r="F25877" i="13" s="1"/>
  <c r="F25878" i="13" s="1"/>
  <c r="F25879" i="13" s="1"/>
  <c r="F25880" i="13" s="1"/>
  <c r="F25881" i="13" s="1"/>
  <c r="F25882" i="13" s="1"/>
  <c r="F25883" i="13" s="1"/>
  <c r="F25884" i="13" s="1"/>
  <c r="F25885" i="13" s="1"/>
  <c r="F25886" i="13" s="1"/>
  <c r="F25887" i="13" s="1"/>
  <c r="F25888" i="13" s="1"/>
  <c r="F25889" i="13" s="1"/>
  <c r="F25890" i="13" s="1"/>
  <c r="F25891" i="13" s="1"/>
  <c r="F25892" i="13" s="1"/>
  <c r="F25893" i="13" s="1"/>
  <c r="F25894" i="13" s="1"/>
  <c r="F25895" i="13" s="1"/>
  <c r="F25896" i="13" s="1"/>
  <c r="F25897" i="13" s="1"/>
  <c r="F25898" i="13" s="1"/>
  <c r="F25899" i="13" s="1"/>
  <c r="F25900" i="13" s="1"/>
  <c r="F25901" i="13" s="1"/>
  <c r="F25902" i="13" s="1"/>
  <c r="F25903" i="13" s="1"/>
  <c r="F25904" i="13" s="1"/>
  <c r="F25905" i="13" s="1"/>
  <c r="F25906" i="13" s="1"/>
  <c r="F25907" i="13" s="1"/>
  <c r="F25908" i="13" s="1"/>
  <c r="F25909" i="13" s="1"/>
  <c r="F25910" i="13" s="1"/>
  <c r="F25911" i="13" s="1"/>
  <c r="F25912" i="13" s="1"/>
  <c r="F25913" i="13" s="1"/>
  <c r="F25914" i="13" s="1"/>
  <c r="F25915" i="13" s="1"/>
  <c r="F25916" i="13" s="1"/>
  <c r="F25917" i="13" s="1"/>
  <c r="F25918" i="13" s="1"/>
  <c r="F25919" i="13" s="1"/>
  <c r="F25920" i="13" s="1"/>
  <c r="F25921" i="13" s="1"/>
  <c r="F25922" i="13" s="1"/>
  <c r="F25923" i="13" s="1"/>
  <c r="F25924" i="13" s="1"/>
  <c r="F25925" i="13" s="1"/>
  <c r="F25926" i="13" s="1"/>
  <c r="F25927" i="13" s="1"/>
  <c r="F25928" i="13" s="1"/>
  <c r="F25929" i="13" s="1"/>
  <c r="F25930" i="13" s="1"/>
  <c r="F25931" i="13" s="1"/>
  <c r="F25932" i="13" s="1"/>
  <c r="F25933" i="13" s="1"/>
  <c r="F25934" i="13" s="1"/>
  <c r="F25935" i="13" s="1"/>
  <c r="F25936" i="13" s="1"/>
  <c r="F25937" i="13" s="1"/>
  <c r="F25938" i="13" s="1"/>
  <c r="F25939" i="13" s="1"/>
  <c r="F25940" i="13" s="1"/>
  <c r="F25941" i="13" s="1"/>
  <c r="F25942" i="13" s="1"/>
  <c r="F25943" i="13" s="1"/>
  <c r="F25944" i="13" s="1"/>
  <c r="F25945" i="13" s="1"/>
  <c r="F25946" i="13" s="1"/>
  <c r="F25947" i="13" s="1"/>
  <c r="F25948" i="13" s="1"/>
  <c r="F25949" i="13" s="1"/>
  <c r="F25950" i="13" s="1"/>
  <c r="F25951" i="13" s="1"/>
  <c r="F25952" i="13" s="1"/>
  <c r="F25953" i="13" s="1"/>
  <c r="F25954" i="13" s="1"/>
  <c r="F25955" i="13" s="1"/>
  <c r="F25956" i="13" s="1"/>
  <c r="F25957" i="13" s="1"/>
  <c r="F25958" i="13" s="1"/>
  <c r="F25959" i="13" s="1"/>
  <c r="F25960" i="13" s="1"/>
  <c r="F25961" i="13" s="1"/>
  <c r="F25962" i="13" s="1"/>
  <c r="F25963" i="13" s="1"/>
  <c r="F25964" i="13" s="1"/>
  <c r="F25965" i="13" s="1"/>
  <c r="F25966" i="13" s="1"/>
  <c r="F25967" i="13" s="1"/>
  <c r="F25968" i="13" s="1"/>
  <c r="F25969" i="13" s="1"/>
  <c r="F25970" i="13" s="1"/>
  <c r="F25971" i="13" s="1"/>
  <c r="F25972" i="13" s="1"/>
  <c r="F25973" i="13" s="1"/>
  <c r="F25974" i="13" s="1"/>
  <c r="F25975" i="13" s="1"/>
  <c r="F25976" i="13" s="1"/>
  <c r="F25977" i="13" s="1"/>
  <c r="F25978" i="13" s="1"/>
  <c r="F25979" i="13" s="1"/>
  <c r="F25980" i="13" s="1"/>
  <c r="F25981" i="13" s="1"/>
  <c r="F25982" i="13" s="1"/>
  <c r="F25983" i="13" s="1"/>
  <c r="F25984" i="13" s="1"/>
  <c r="F25985" i="13" s="1"/>
  <c r="F25986" i="13" s="1"/>
  <c r="F25987" i="13" s="1"/>
  <c r="F25988" i="13" s="1"/>
  <c r="F25989" i="13" s="1"/>
  <c r="F25990" i="13" s="1"/>
  <c r="F25991" i="13" s="1"/>
  <c r="F25992" i="13" s="1"/>
  <c r="F25993" i="13" s="1"/>
  <c r="F25994" i="13" s="1"/>
  <c r="F25995" i="13" s="1"/>
  <c r="F25996" i="13" s="1"/>
  <c r="F25997" i="13" s="1"/>
  <c r="F25998" i="13" s="1"/>
  <c r="F25999" i="13" s="1"/>
  <c r="F26000" i="13" s="1"/>
  <c r="F26001" i="13" s="1"/>
  <c r="F26002" i="13" s="1"/>
  <c r="F26003" i="13" s="1"/>
  <c r="F26004" i="13" s="1"/>
  <c r="F26005" i="13" s="1"/>
  <c r="F26006" i="13" s="1"/>
  <c r="F26007" i="13" s="1"/>
  <c r="F26008" i="13" s="1"/>
  <c r="F26009" i="13" s="1"/>
  <c r="F26010" i="13" s="1"/>
  <c r="F26011" i="13" s="1"/>
  <c r="F26012" i="13" s="1"/>
  <c r="F26013" i="13" s="1"/>
  <c r="F26014" i="13" s="1"/>
  <c r="F26015" i="13" s="1"/>
  <c r="F26016" i="13" s="1"/>
  <c r="F26017" i="13" s="1"/>
  <c r="F26018" i="13" s="1"/>
  <c r="F26019" i="13" s="1"/>
  <c r="F26020" i="13" s="1"/>
  <c r="F26021" i="13" s="1"/>
  <c r="F26022" i="13" s="1"/>
  <c r="F26023" i="13" s="1"/>
  <c r="F26024" i="13" s="1"/>
  <c r="F26025" i="13" s="1"/>
  <c r="F26026" i="13" s="1"/>
  <c r="F26027" i="13" s="1"/>
  <c r="F26028" i="13" s="1"/>
  <c r="F26029" i="13" s="1"/>
  <c r="F26030" i="13" s="1"/>
  <c r="F26031" i="13" s="1"/>
  <c r="F26032" i="13" s="1"/>
  <c r="F26033" i="13" s="1"/>
  <c r="F26034" i="13" s="1"/>
  <c r="F26035" i="13" s="1"/>
  <c r="F26036" i="13" s="1"/>
  <c r="F26037" i="13" s="1"/>
  <c r="F26038" i="13" s="1"/>
  <c r="F26039" i="13" s="1"/>
  <c r="F26040" i="13" s="1"/>
  <c r="F26041" i="13" s="1"/>
  <c r="F26042" i="13" s="1"/>
  <c r="F26043" i="13" s="1"/>
  <c r="F26044" i="13" s="1"/>
  <c r="F26045" i="13" s="1"/>
  <c r="F26046" i="13" s="1"/>
  <c r="F26047" i="13" s="1"/>
  <c r="F26048" i="13" s="1"/>
  <c r="F26049" i="13" s="1"/>
  <c r="F26050" i="13" s="1"/>
  <c r="F26051" i="13" s="1"/>
  <c r="F26052" i="13" s="1"/>
  <c r="F26053" i="13" s="1"/>
  <c r="F26054" i="13" s="1"/>
  <c r="F26055" i="13" s="1"/>
  <c r="F26056" i="13" s="1"/>
  <c r="F26057" i="13" s="1"/>
  <c r="F26058" i="13" s="1"/>
  <c r="F26059" i="13" s="1"/>
  <c r="F26060" i="13" s="1"/>
  <c r="F26061" i="13" s="1"/>
  <c r="F26062" i="13" s="1"/>
  <c r="F26063" i="13" s="1"/>
  <c r="F26064" i="13" s="1"/>
  <c r="F26065" i="13" s="1"/>
  <c r="F26066" i="13" s="1"/>
  <c r="F26067" i="13" s="1"/>
  <c r="F26068" i="13" s="1"/>
  <c r="F26069" i="13" s="1"/>
  <c r="F26070" i="13" s="1"/>
  <c r="F26071" i="13" s="1"/>
  <c r="F26072" i="13" s="1"/>
  <c r="F26073" i="13" s="1"/>
  <c r="F26074" i="13" s="1"/>
  <c r="F26075" i="13" s="1"/>
  <c r="F26076" i="13" s="1"/>
  <c r="F26077" i="13" s="1"/>
  <c r="F26078" i="13" s="1"/>
  <c r="F26079" i="13" s="1"/>
  <c r="F26080" i="13" s="1"/>
  <c r="F26081" i="13" s="1"/>
  <c r="F26082" i="13" s="1"/>
  <c r="F26083" i="13" s="1"/>
  <c r="F26084" i="13" s="1"/>
  <c r="F26085" i="13" s="1"/>
  <c r="F26086" i="13" s="1"/>
  <c r="F26087" i="13" s="1"/>
  <c r="F26088" i="13" s="1"/>
  <c r="F26089" i="13" s="1"/>
  <c r="F26090" i="13" s="1"/>
  <c r="F26091" i="13" s="1"/>
  <c r="F26092" i="13" s="1"/>
  <c r="F26093" i="13" s="1"/>
  <c r="F26094" i="13" s="1"/>
  <c r="F26095" i="13" s="1"/>
  <c r="F26096" i="13" s="1"/>
  <c r="F26097" i="13" s="1"/>
  <c r="F26098" i="13" s="1"/>
  <c r="F26099" i="13" s="1"/>
  <c r="F26100" i="13" s="1"/>
  <c r="F26101" i="13" s="1"/>
  <c r="F26102" i="13" s="1"/>
  <c r="F26103" i="13" s="1"/>
  <c r="F26104" i="13" s="1"/>
  <c r="F26105" i="13" s="1"/>
  <c r="F26106" i="13" s="1"/>
  <c r="F26107" i="13" s="1"/>
  <c r="F26108" i="13" s="1"/>
  <c r="F26109" i="13" s="1"/>
  <c r="F26110" i="13" s="1"/>
  <c r="F26111" i="13" s="1"/>
  <c r="F26112" i="13" s="1"/>
  <c r="F26113" i="13" s="1"/>
  <c r="F26114" i="13" s="1"/>
  <c r="F26115" i="13" s="1"/>
  <c r="F26116" i="13" s="1"/>
  <c r="F26117" i="13" s="1"/>
  <c r="F26118" i="13" s="1"/>
  <c r="F26119" i="13" s="1"/>
  <c r="F26120" i="13" s="1"/>
  <c r="F26121" i="13" s="1"/>
  <c r="F26122" i="13" s="1"/>
  <c r="F26123" i="13" s="1"/>
  <c r="F26124" i="13" s="1"/>
  <c r="F26125" i="13" s="1"/>
  <c r="F26126" i="13" s="1"/>
  <c r="F26127" i="13" s="1"/>
  <c r="F26128" i="13" s="1"/>
  <c r="F26129" i="13" s="1"/>
  <c r="F26130" i="13" s="1"/>
  <c r="F26131" i="13" s="1"/>
  <c r="F26132" i="13" s="1"/>
  <c r="F26133" i="13" s="1"/>
  <c r="F26134" i="13" s="1"/>
  <c r="F26135" i="13" s="1"/>
  <c r="F26136" i="13" s="1"/>
  <c r="F26137" i="13" s="1"/>
  <c r="F26138" i="13" s="1"/>
  <c r="F26139" i="13" s="1"/>
  <c r="F26140" i="13" s="1"/>
  <c r="F26141" i="13" s="1"/>
  <c r="F26142" i="13" s="1"/>
  <c r="F26143" i="13" s="1"/>
  <c r="F26144" i="13" s="1"/>
  <c r="F26145" i="13" s="1"/>
  <c r="F26146" i="13" s="1"/>
  <c r="F26147" i="13" s="1"/>
  <c r="F26148" i="13" s="1"/>
  <c r="F26149" i="13" s="1"/>
  <c r="F26150" i="13" s="1"/>
  <c r="F26151" i="13" s="1"/>
  <c r="F26152" i="13" s="1"/>
  <c r="F26153" i="13" s="1"/>
  <c r="F26154" i="13" s="1"/>
  <c r="F26155" i="13" s="1"/>
  <c r="F26156" i="13" s="1"/>
  <c r="F26157" i="13" s="1"/>
  <c r="F26158" i="13" s="1"/>
  <c r="F26159" i="13" s="1"/>
  <c r="F26160" i="13" s="1"/>
  <c r="F26161" i="13" s="1"/>
  <c r="F26162" i="13" s="1"/>
  <c r="F26163" i="13" s="1"/>
  <c r="F26164" i="13" s="1"/>
  <c r="F26165" i="13" s="1"/>
  <c r="F26166" i="13" s="1"/>
  <c r="F26167" i="13" s="1"/>
  <c r="F26168" i="13" s="1"/>
  <c r="F26169" i="13" s="1"/>
  <c r="F26170" i="13" s="1"/>
  <c r="F26171" i="13" s="1"/>
  <c r="F26172" i="13" s="1"/>
  <c r="F26173" i="13" s="1"/>
  <c r="F26174" i="13" s="1"/>
  <c r="F26175" i="13" s="1"/>
  <c r="F26176" i="13" s="1"/>
  <c r="F26177" i="13" s="1"/>
  <c r="F26178" i="13" s="1"/>
  <c r="F26179" i="13" s="1"/>
  <c r="F26180" i="13" s="1"/>
  <c r="F26181" i="13" s="1"/>
  <c r="F26182" i="13" s="1"/>
  <c r="F26183" i="13" s="1"/>
  <c r="F26184" i="13" s="1"/>
  <c r="F26185" i="13" s="1"/>
  <c r="F26186" i="13" s="1"/>
  <c r="F26187" i="13" s="1"/>
  <c r="F26188" i="13" s="1"/>
  <c r="F26189" i="13" s="1"/>
  <c r="F26190" i="13" s="1"/>
  <c r="F26191" i="13" s="1"/>
  <c r="F26192" i="13" s="1"/>
  <c r="F26193" i="13" s="1"/>
  <c r="F26194" i="13" s="1"/>
  <c r="F26195" i="13" s="1"/>
  <c r="F26196" i="13" s="1"/>
  <c r="F26197" i="13" s="1"/>
  <c r="F26198" i="13" s="1"/>
  <c r="F26199" i="13" s="1"/>
  <c r="F26200" i="13" s="1"/>
  <c r="F26201" i="13" s="1"/>
  <c r="F26202" i="13" s="1"/>
  <c r="F26203" i="13" s="1"/>
  <c r="F26204" i="13" s="1"/>
  <c r="F26205" i="13" s="1"/>
  <c r="F26206" i="13" s="1"/>
  <c r="F26207" i="13" s="1"/>
  <c r="F26208" i="13" s="1"/>
  <c r="F26209" i="13" s="1"/>
  <c r="F26210" i="13" s="1"/>
  <c r="F26211" i="13" s="1"/>
  <c r="F26212" i="13" s="1"/>
  <c r="F26213" i="13" s="1"/>
  <c r="F26214" i="13" s="1"/>
  <c r="F26215" i="13" s="1"/>
  <c r="F26216" i="13" s="1"/>
  <c r="F26217" i="13" s="1"/>
  <c r="F26218" i="13" s="1"/>
  <c r="F26219" i="13" s="1"/>
  <c r="F26220" i="13" s="1"/>
  <c r="F26221" i="13" s="1"/>
  <c r="F26222" i="13" s="1"/>
  <c r="F26223" i="13" s="1"/>
  <c r="F26224" i="13" s="1"/>
  <c r="F26225" i="13" s="1"/>
  <c r="F26226" i="13" s="1"/>
  <c r="F26227" i="13" s="1"/>
  <c r="F26228" i="13" s="1"/>
  <c r="F26229" i="13" s="1"/>
  <c r="F26230" i="13" s="1"/>
  <c r="F26231" i="13" s="1"/>
  <c r="F26232" i="13" s="1"/>
  <c r="F26233" i="13" s="1"/>
  <c r="F26234" i="13" s="1"/>
  <c r="F26235" i="13" s="1"/>
  <c r="F26236" i="13" s="1"/>
  <c r="F26237" i="13" s="1"/>
  <c r="F26238" i="13" s="1"/>
  <c r="F26239" i="13" s="1"/>
  <c r="F26240" i="13" s="1"/>
  <c r="F26241" i="13" s="1"/>
  <c r="F26242" i="13" s="1"/>
  <c r="F26243" i="13" s="1"/>
  <c r="F26244" i="13" s="1"/>
  <c r="F26245" i="13" s="1"/>
  <c r="F26246" i="13" s="1"/>
  <c r="F26247" i="13" s="1"/>
  <c r="F26248" i="13" s="1"/>
  <c r="F26249" i="13" s="1"/>
  <c r="F26250" i="13" s="1"/>
  <c r="F26251" i="13" s="1"/>
  <c r="F26252" i="13" s="1"/>
  <c r="F26253" i="13" s="1"/>
  <c r="F26254" i="13" s="1"/>
  <c r="F26255" i="13" s="1"/>
  <c r="F26256" i="13" s="1"/>
  <c r="F26257" i="13" s="1"/>
  <c r="F26258" i="13" s="1"/>
  <c r="F26259" i="13" s="1"/>
  <c r="F26260" i="13" s="1"/>
  <c r="F26261" i="13" s="1"/>
  <c r="F26262" i="13" s="1"/>
  <c r="F26263" i="13" s="1"/>
  <c r="F26264" i="13" s="1"/>
  <c r="F26265" i="13" s="1"/>
  <c r="F26266" i="13" s="1"/>
  <c r="F26267" i="13" s="1"/>
  <c r="F26268" i="13" s="1"/>
  <c r="F26269" i="13" s="1"/>
  <c r="F26270" i="13" s="1"/>
  <c r="F26271" i="13" s="1"/>
  <c r="F26272" i="13" s="1"/>
  <c r="F26273" i="13" s="1"/>
  <c r="F26274" i="13" s="1"/>
  <c r="F26275" i="13" s="1"/>
  <c r="F26276" i="13" s="1"/>
  <c r="F26277" i="13" s="1"/>
  <c r="F26278" i="13" s="1"/>
  <c r="F26279" i="13" s="1"/>
  <c r="F26280" i="13" s="1"/>
  <c r="F26281" i="13" s="1"/>
  <c r="F26282" i="13" s="1"/>
  <c r="F26283" i="13" s="1"/>
  <c r="F26284" i="13" s="1"/>
  <c r="F26285" i="13" s="1"/>
  <c r="F26286" i="13" s="1"/>
  <c r="F26287" i="13" s="1"/>
  <c r="F26288" i="13" s="1"/>
  <c r="F26289" i="13" s="1"/>
  <c r="F26290" i="13" s="1"/>
  <c r="F26291" i="13" s="1"/>
  <c r="F26292" i="13" s="1"/>
  <c r="F26293" i="13" s="1"/>
  <c r="F26294" i="13" s="1"/>
  <c r="F26295" i="13" s="1"/>
  <c r="F26296" i="13" s="1"/>
  <c r="F26297" i="13" s="1"/>
  <c r="F26298" i="13" s="1"/>
  <c r="F26299" i="13" s="1"/>
  <c r="F26300" i="13" s="1"/>
  <c r="F26301" i="13" s="1"/>
  <c r="F26302" i="13" s="1"/>
  <c r="F26303" i="13" s="1"/>
  <c r="F26304" i="13" s="1"/>
  <c r="F26305" i="13" s="1"/>
  <c r="F26306" i="13" s="1"/>
  <c r="F26307" i="13" s="1"/>
  <c r="F26308" i="13" s="1"/>
  <c r="F26309" i="13" s="1"/>
  <c r="F26310" i="13" s="1"/>
  <c r="F26311" i="13" s="1"/>
  <c r="F26312" i="13" s="1"/>
  <c r="F26313" i="13" s="1"/>
  <c r="F26314" i="13" s="1"/>
  <c r="F26315" i="13" s="1"/>
  <c r="F26316" i="13" s="1"/>
  <c r="F26317" i="13" s="1"/>
  <c r="F26318" i="13" s="1"/>
  <c r="F26319" i="13" s="1"/>
  <c r="F26320" i="13" s="1"/>
  <c r="F26321" i="13" s="1"/>
  <c r="F26322" i="13" s="1"/>
  <c r="F26323" i="13" s="1"/>
  <c r="F26324" i="13" s="1"/>
  <c r="F26325" i="13" s="1"/>
  <c r="F26326" i="13" s="1"/>
  <c r="F26327" i="13" s="1"/>
  <c r="F26328" i="13" s="1"/>
  <c r="F26329" i="13" s="1"/>
  <c r="F26330" i="13" s="1"/>
  <c r="F26331" i="13" s="1"/>
  <c r="F26332" i="13" s="1"/>
  <c r="F26333" i="13" s="1"/>
  <c r="F26334" i="13" s="1"/>
  <c r="F26335" i="13" s="1"/>
  <c r="F26336" i="13" s="1"/>
  <c r="F26337" i="13" s="1"/>
  <c r="F26338" i="13" s="1"/>
  <c r="F26339" i="13" s="1"/>
  <c r="F26340" i="13" s="1"/>
  <c r="F26341" i="13" s="1"/>
  <c r="F26342" i="13" s="1"/>
  <c r="F26343" i="13" s="1"/>
  <c r="F26344" i="13" s="1"/>
  <c r="F26345" i="13" s="1"/>
  <c r="F26346" i="13" s="1"/>
  <c r="F26347" i="13" s="1"/>
  <c r="F26348" i="13" s="1"/>
  <c r="F26349" i="13" s="1"/>
  <c r="F26350" i="13" s="1"/>
  <c r="F26351" i="13" s="1"/>
  <c r="F26352" i="13" s="1"/>
  <c r="F26353" i="13" s="1"/>
  <c r="F26354" i="13" s="1"/>
  <c r="F26355" i="13" s="1"/>
  <c r="F26356" i="13" s="1"/>
  <c r="F26357" i="13" s="1"/>
  <c r="F26358" i="13" s="1"/>
  <c r="F26359" i="13" s="1"/>
  <c r="F26360" i="13" s="1"/>
  <c r="F26361" i="13" s="1"/>
  <c r="F26362" i="13" s="1"/>
  <c r="F26363" i="13" s="1"/>
  <c r="F26364" i="13" s="1"/>
  <c r="F26365" i="13" s="1"/>
  <c r="F26366" i="13" s="1"/>
  <c r="F26367" i="13" s="1"/>
  <c r="F26368" i="13" s="1"/>
  <c r="F26369" i="13" s="1"/>
  <c r="F26370" i="13" s="1"/>
  <c r="F26371" i="13" s="1"/>
  <c r="F26372" i="13" s="1"/>
  <c r="F26373" i="13" s="1"/>
  <c r="F26374" i="13" s="1"/>
  <c r="F26375" i="13" s="1"/>
  <c r="F26376" i="13" s="1"/>
  <c r="F26377" i="13" s="1"/>
  <c r="F26378" i="13" s="1"/>
  <c r="F26379" i="13" s="1"/>
  <c r="F26380" i="13" s="1"/>
  <c r="F26381" i="13" s="1"/>
  <c r="F26382" i="13" s="1"/>
  <c r="F26383" i="13" s="1"/>
  <c r="F26384" i="13" s="1"/>
  <c r="F26385" i="13" s="1"/>
  <c r="F26386" i="13" s="1"/>
  <c r="F26387" i="13" s="1"/>
  <c r="F26388" i="13" s="1"/>
  <c r="F26389" i="13" s="1"/>
  <c r="F26390" i="13" s="1"/>
  <c r="F26391" i="13" s="1"/>
  <c r="F26392" i="13" s="1"/>
  <c r="F26393" i="13" s="1"/>
  <c r="F26394" i="13" s="1"/>
  <c r="F26395" i="13" s="1"/>
  <c r="F26396" i="13" s="1"/>
  <c r="F26397" i="13" s="1"/>
  <c r="F26398" i="13" s="1"/>
  <c r="F26399" i="13" s="1"/>
  <c r="F26400" i="13" s="1"/>
  <c r="F26401" i="13" s="1"/>
  <c r="F26402" i="13" s="1"/>
  <c r="F26403" i="13" s="1"/>
  <c r="F26404" i="13" s="1"/>
  <c r="F26405" i="13" s="1"/>
  <c r="F26406" i="13" s="1"/>
  <c r="F26407" i="13" s="1"/>
  <c r="F26408" i="13" s="1"/>
  <c r="F26409" i="13" s="1"/>
  <c r="F26410" i="13" s="1"/>
  <c r="F26411" i="13" s="1"/>
  <c r="F26412" i="13" s="1"/>
  <c r="F26413" i="13" s="1"/>
  <c r="F26414" i="13" s="1"/>
  <c r="F26415" i="13" s="1"/>
  <c r="F26416" i="13" s="1"/>
  <c r="F26417" i="13" s="1"/>
  <c r="F26418" i="13" s="1"/>
  <c r="F26419" i="13" s="1"/>
  <c r="F26420" i="13" s="1"/>
  <c r="F26421" i="13" s="1"/>
  <c r="F26422" i="13" s="1"/>
  <c r="F26423" i="13" s="1"/>
  <c r="F26424" i="13" s="1"/>
  <c r="F26425" i="13" s="1"/>
  <c r="F26426" i="13" s="1"/>
  <c r="F26427" i="13" s="1"/>
  <c r="F26428" i="13" s="1"/>
  <c r="F26429" i="13" s="1"/>
  <c r="F26430" i="13" s="1"/>
  <c r="F26431" i="13" s="1"/>
  <c r="F26432" i="13" s="1"/>
  <c r="F26433" i="13" s="1"/>
  <c r="F26434" i="13" s="1"/>
  <c r="F26435" i="13" s="1"/>
  <c r="F26436" i="13" s="1"/>
  <c r="F26437" i="13" s="1"/>
  <c r="F26438" i="13" s="1"/>
  <c r="F26439" i="13" s="1"/>
  <c r="F26440" i="13" s="1"/>
  <c r="F26441" i="13" s="1"/>
  <c r="F26442" i="13" s="1"/>
  <c r="F26443" i="13" s="1"/>
  <c r="F26444" i="13" s="1"/>
  <c r="F26445" i="13" s="1"/>
  <c r="F26446" i="13" s="1"/>
  <c r="F26447" i="13" s="1"/>
  <c r="F26448" i="13" s="1"/>
  <c r="F26449" i="13" s="1"/>
  <c r="F26450" i="13" s="1"/>
  <c r="F26451" i="13" s="1"/>
  <c r="F26452" i="13" s="1"/>
  <c r="F26453" i="13" s="1"/>
  <c r="F26454" i="13" s="1"/>
  <c r="F26455" i="13" s="1"/>
  <c r="F26456" i="13" s="1"/>
  <c r="F26457" i="13" s="1"/>
  <c r="F26458" i="13" s="1"/>
  <c r="F26459" i="13" s="1"/>
  <c r="F26460" i="13" s="1"/>
  <c r="F26461" i="13" s="1"/>
  <c r="F26462" i="13" s="1"/>
  <c r="F26463" i="13" s="1"/>
  <c r="F26464" i="13" s="1"/>
  <c r="F26465" i="13" s="1"/>
  <c r="F26466" i="13" s="1"/>
  <c r="F26467" i="13" s="1"/>
  <c r="F26468" i="13" s="1"/>
  <c r="F26469" i="13" s="1"/>
  <c r="F26470" i="13" s="1"/>
  <c r="F26471" i="13" s="1"/>
  <c r="F26472" i="13" s="1"/>
  <c r="F26473" i="13" s="1"/>
  <c r="F26474" i="13" s="1"/>
  <c r="F26475" i="13" s="1"/>
  <c r="F26476" i="13" s="1"/>
  <c r="F26477" i="13" s="1"/>
  <c r="F26478" i="13" s="1"/>
  <c r="F26479" i="13" s="1"/>
  <c r="F26480" i="13" s="1"/>
  <c r="F26481" i="13" s="1"/>
  <c r="F26482" i="13" s="1"/>
  <c r="F26483" i="13" s="1"/>
  <c r="F26484" i="13" s="1"/>
  <c r="F26485" i="13" s="1"/>
  <c r="F26486" i="13" s="1"/>
  <c r="F26487" i="13" s="1"/>
  <c r="F26488" i="13" s="1"/>
  <c r="F26489" i="13" s="1"/>
  <c r="F26490" i="13" s="1"/>
  <c r="F26491" i="13" s="1"/>
  <c r="F26492" i="13" s="1"/>
  <c r="F26493" i="13" s="1"/>
  <c r="F26494" i="13" s="1"/>
  <c r="F26495" i="13" s="1"/>
  <c r="F26496" i="13" s="1"/>
  <c r="F26497" i="13" s="1"/>
  <c r="F26498" i="13" s="1"/>
  <c r="F26499" i="13" s="1"/>
  <c r="F26500" i="13" s="1"/>
  <c r="F26501" i="13" s="1"/>
  <c r="F26502" i="13" s="1"/>
  <c r="F26503" i="13" s="1"/>
  <c r="F26504" i="13" s="1"/>
  <c r="F26505" i="13" s="1"/>
  <c r="F26506" i="13" s="1"/>
  <c r="F26507" i="13" s="1"/>
  <c r="F26508" i="13" s="1"/>
  <c r="F26509" i="13" s="1"/>
  <c r="F26510" i="13" s="1"/>
  <c r="F26511" i="13" s="1"/>
  <c r="F26512" i="13" s="1"/>
  <c r="F26513" i="13" s="1"/>
  <c r="F26514" i="13" s="1"/>
  <c r="F26515" i="13" s="1"/>
  <c r="F26516" i="13" s="1"/>
  <c r="F26517" i="13" s="1"/>
  <c r="F26518" i="13" s="1"/>
  <c r="F26519" i="13" s="1"/>
  <c r="F26520" i="13" s="1"/>
  <c r="F26521" i="13" s="1"/>
  <c r="F26522" i="13" s="1"/>
  <c r="F26523" i="13" s="1"/>
  <c r="F26524" i="13" s="1"/>
  <c r="F26525" i="13" s="1"/>
  <c r="F26526" i="13" s="1"/>
  <c r="F26527" i="13" s="1"/>
  <c r="F26528" i="13" s="1"/>
  <c r="F26529" i="13" s="1"/>
  <c r="F26530" i="13" s="1"/>
  <c r="F26531" i="13" s="1"/>
  <c r="F26532" i="13" s="1"/>
  <c r="F26533" i="13" s="1"/>
  <c r="F26534" i="13" s="1"/>
  <c r="F26535" i="13" s="1"/>
  <c r="F26536" i="13" s="1"/>
  <c r="F26537" i="13" s="1"/>
  <c r="F26538" i="13" s="1"/>
  <c r="F26539" i="13" s="1"/>
  <c r="F26540" i="13" s="1"/>
  <c r="F26541" i="13" s="1"/>
  <c r="F26542" i="13" s="1"/>
  <c r="F26543" i="13" s="1"/>
  <c r="F26544" i="13" s="1"/>
  <c r="F26545" i="13" s="1"/>
  <c r="F26546" i="13" s="1"/>
  <c r="F26547" i="13" s="1"/>
  <c r="F26548" i="13" s="1"/>
  <c r="F26549" i="13" s="1"/>
  <c r="F26550" i="13" s="1"/>
  <c r="F26551" i="13" s="1"/>
  <c r="F26552" i="13" s="1"/>
  <c r="F26553" i="13" s="1"/>
  <c r="F26554" i="13" s="1"/>
  <c r="F26555" i="13" s="1"/>
  <c r="F26556" i="13" s="1"/>
  <c r="F26557" i="13" s="1"/>
  <c r="F26558" i="13" s="1"/>
  <c r="F26559" i="13" s="1"/>
  <c r="F26560" i="13" s="1"/>
  <c r="F26561" i="13" s="1"/>
  <c r="F26562" i="13" s="1"/>
  <c r="F26563" i="13" s="1"/>
  <c r="F26564" i="13" s="1"/>
  <c r="F26565" i="13" s="1"/>
  <c r="F26566" i="13" s="1"/>
  <c r="F26567" i="13" s="1"/>
  <c r="F26568" i="13" s="1"/>
  <c r="F26569" i="13" s="1"/>
  <c r="F26570" i="13" s="1"/>
  <c r="F26571" i="13" s="1"/>
  <c r="F26572" i="13" s="1"/>
  <c r="F26573" i="13" s="1"/>
  <c r="F26574" i="13" s="1"/>
  <c r="F26575" i="13" s="1"/>
  <c r="F26576" i="13" s="1"/>
  <c r="F26577" i="13" s="1"/>
  <c r="F26578" i="13" s="1"/>
  <c r="F26579" i="13" s="1"/>
  <c r="F26580" i="13" s="1"/>
  <c r="F26581" i="13" s="1"/>
  <c r="F26582" i="13" s="1"/>
  <c r="F26583" i="13" s="1"/>
  <c r="F26584" i="13" s="1"/>
  <c r="F26585" i="13" s="1"/>
  <c r="F26586" i="13" s="1"/>
  <c r="F26587" i="13" s="1"/>
  <c r="F26588" i="13" s="1"/>
  <c r="F26589" i="13" s="1"/>
  <c r="F26590" i="13" s="1"/>
  <c r="F26591" i="13" s="1"/>
  <c r="F26592" i="13" s="1"/>
  <c r="F26593" i="13" s="1"/>
  <c r="F26594" i="13" s="1"/>
  <c r="F26595" i="13" s="1"/>
  <c r="F26596" i="13" s="1"/>
  <c r="F26597" i="13" s="1"/>
  <c r="F26598" i="13" s="1"/>
  <c r="F26599" i="13" s="1"/>
  <c r="F26600" i="13" s="1"/>
  <c r="F26601" i="13" s="1"/>
  <c r="F26602" i="13" s="1"/>
  <c r="F26603" i="13" s="1"/>
  <c r="F26604" i="13" s="1"/>
  <c r="F26605" i="13" s="1"/>
  <c r="F26606" i="13" s="1"/>
  <c r="F26607" i="13" s="1"/>
  <c r="F26608" i="13" s="1"/>
  <c r="F26609" i="13" s="1"/>
  <c r="F26610" i="13" s="1"/>
  <c r="F26611" i="13" s="1"/>
  <c r="F26612" i="13" s="1"/>
  <c r="F26613" i="13" s="1"/>
  <c r="F26614" i="13" s="1"/>
  <c r="F26615" i="13" s="1"/>
  <c r="F26616" i="13" s="1"/>
  <c r="F26617" i="13" s="1"/>
  <c r="F26618" i="13" s="1"/>
  <c r="F26619" i="13" s="1"/>
  <c r="F26620" i="13" s="1"/>
  <c r="F26621" i="13" s="1"/>
  <c r="F26622" i="13" s="1"/>
  <c r="F26623" i="13" s="1"/>
  <c r="F26624" i="13" s="1"/>
  <c r="F26625" i="13" s="1"/>
  <c r="F26626" i="13" s="1"/>
  <c r="F26627" i="13" s="1"/>
  <c r="F26628" i="13" s="1"/>
  <c r="F26629" i="13" s="1"/>
  <c r="F26630" i="13" s="1"/>
  <c r="F26631" i="13" s="1"/>
  <c r="F26632" i="13" s="1"/>
  <c r="F26633" i="13" s="1"/>
  <c r="F26634" i="13" s="1"/>
  <c r="F26635" i="13" s="1"/>
  <c r="F26636" i="13" s="1"/>
  <c r="F26637" i="13" s="1"/>
  <c r="F26638" i="13" s="1"/>
  <c r="F26639" i="13" s="1"/>
  <c r="F26640" i="13" s="1"/>
  <c r="F26641" i="13" s="1"/>
  <c r="F26642" i="13" s="1"/>
  <c r="F26643" i="13" s="1"/>
  <c r="F26644" i="13" s="1"/>
  <c r="F26645" i="13" s="1"/>
  <c r="F26646" i="13" s="1"/>
  <c r="F26647" i="13" s="1"/>
  <c r="F26648" i="13" s="1"/>
  <c r="F26649" i="13" s="1"/>
  <c r="F26650" i="13" s="1"/>
  <c r="F26651" i="13" s="1"/>
  <c r="F26652" i="13" s="1"/>
  <c r="F26653" i="13" s="1"/>
  <c r="F26654" i="13" s="1"/>
  <c r="F26655" i="13" s="1"/>
  <c r="F26656" i="13" s="1"/>
  <c r="F26657" i="13" s="1"/>
  <c r="F26658" i="13" s="1"/>
  <c r="F26659" i="13" s="1"/>
  <c r="F26660" i="13" s="1"/>
  <c r="F26661" i="13" s="1"/>
  <c r="F26662" i="13" s="1"/>
  <c r="F26663" i="13" s="1"/>
  <c r="F26664" i="13" s="1"/>
  <c r="F26665" i="13" s="1"/>
  <c r="F26666" i="13" s="1"/>
  <c r="F26667" i="13" s="1"/>
  <c r="F26668" i="13" s="1"/>
  <c r="F26669" i="13" s="1"/>
  <c r="F26670" i="13" s="1"/>
  <c r="F26671" i="13" s="1"/>
  <c r="F26672" i="13" s="1"/>
  <c r="F26673" i="13" s="1"/>
  <c r="F26674" i="13" s="1"/>
  <c r="F26675" i="13" s="1"/>
  <c r="F26676" i="13" s="1"/>
  <c r="F26677" i="13" s="1"/>
  <c r="F26678" i="13" s="1"/>
  <c r="F26679" i="13" s="1"/>
  <c r="F26680" i="13" s="1"/>
  <c r="F26681" i="13" s="1"/>
  <c r="F26682" i="13" s="1"/>
  <c r="F26683" i="13" s="1"/>
  <c r="F26684" i="13" s="1"/>
  <c r="F26685" i="13" s="1"/>
  <c r="F26686" i="13" s="1"/>
  <c r="F26687" i="13" s="1"/>
  <c r="F26688" i="13" s="1"/>
  <c r="F26689" i="13" s="1"/>
  <c r="F26690" i="13" s="1"/>
  <c r="F26691" i="13" s="1"/>
  <c r="F26692" i="13" s="1"/>
  <c r="F26693" i="13" s="1"/>
  <c r="F26694" i="13" s="1"/>
  <c r="F26695" i="13" s="1"/>
  <c r="F26696" i="13" s="1"/>
  <c r="F26697" i="13" s="1"/>
  <c r="F26698" i="13" s="1"/>
  <c r="F26699" i="13" s="1"/>
  <c r="F26700" i="13" s="1"/>
  <c r="F26701" i="13" s="1"/>
  <c r="F26702" i="13" s="1"/>
  <c r="F26703" i="13" s="1"/>
  <c r="F26704" i="13" s="1"/>
  <c r="F26705" i="13" s="1"/>
  <c r="F26706" i="13" s="1"/>
  <c r="F26707" i="13" s="1"/>
  <c r="F26708" i="13" s="1"/>
  <c r="F26709" i="13" s="1"/>
  <c r="F26710" i="13" s="1"/>
  <c r="F26711" i="13" s="1"/>
  <c r="F26712" i="13" s="1"/>
  <c r="F26713" i="13" s="1"/>
  <c r="F26714" i="13" s="1"/>
  <c r="F26715" i="13" s="1"/>
  <c r="F26716" i="13" s="1"/>
  <c r="F26717" i="13" s="1"/>
  <c r="F26718" i="13" s="1"/>
  <c r="F26719" i="13" s="1"/>
  <c r="F26720" i="13" s="1"/>
  <c r="F26721" i="13" s="1"/>
  <c r="F26722" i="13" s="1"/>
  <c r="F26723" i="13" s="1"/>
  <c r="F26724" i="13" s="1"/>
  <c r="F26725" i="13" s="1"/>
  <c r="F26726" i="13" s="1"/>
  <c r="F26727" i="13" s="1"/>
  <c r="F26728" i="13" s="1"/>
  <c r="F26729" i="13" s="1"/>
  <c r="F26730" i="13" s="1"/>
  <c r="F26731" i="13" s="1"/>
  <c r="F26732" i="13" s="1"/>
  <c r="F26733" i="13" s="1"/>
  <c r="F26734" i="13" s="1"/>
  <c r="F26735" i="13" s="1"/>
  <c r="F26736" i="13" s="1"/>
  <c r="F26737" i="13" s="1"/>
  <c r="F26738" i="13" s="1"/>
  <c r="F26739" i="13" s="1"/>
  <c r="F26740" i="13" s="1"/>
  <c r="F26741" i="13" s="1"/>
  <c r="F26742" i="13" s="1"/>
  <c r="F26743" i="13" s="1"/>
  <c r="F26744" i="13" s="1"/>
  <c r="F26745" i="13" s="1"/>
  <c r="F26746" i="13" s="1"/>
  <c r="F26747" i="13" s="1"/>
  <c r="F26748" i="13" s="1"/>
  <c r="F26749" i="13" s="1"/>
  <c r="F26750" i="13" s="1"/>
  <c r="F26751" i="13" s="1"/>
  <c r="F26752" i="13" s="1"/>
  <c r="F26753" i="13" s="1"/>
  <c r="F26754" i="13" s="1"/>
  <c r="F26755" i="13" s="1"/>
  <c r="F26756" i="13" s="1"/>
  <c r="F26757" i="13" s="1"/>
  <c r="F26758" i="13" s="1"/>
  <c r="F26759" i="13" s="1"/>
  <c r="F26760" i="13" s="1"/>
  <c r="F26761" i="13" s="1"/>
  <c r="F26762" i="13" s="1"/>
  <c r="F26763" i="13" s="1"/>
  <c r="F26764" i="13" s="1"/>
  <c r="F26765" i="13" s="1"/>
  <c r="F26766" i="13" s="1"/>
  <c r="F26767" i="13" s="1"/>
  <c r="F26768" i="13" s="1"/>
  <c r="F26769" i="13" s="1"/>
  <c r="F26770" i="13" s="1"/>
  <c r="F26771" i="13" s="1"/>
  <c r="F26772" i="13" s="1"/>
  <c r="F26773" i="13" s="1"/>
  <c r="F26774" i="13" s="1"/>
  <c r="F26775" i="13" s="1"/>
  <c r="F26776" i="13" s="1"/>
  <c r="F26777" i="13" s="1"/>
  <c r="F26778" i="13" s="1"/>
  <c r="F26779" i="13" s="1"/>
  <c r="F26780" i="13" s="1"/>
  <c r="F26781" i="13" s="1"/>
  <c r="F26782" i="13" s="1"/>
  <c r="F26783" i="13" s="1"/>
  <c r="F26784" i="13" s="1"/>
  <c r="F26785" i="13" s="1"/>
  <c r="F26786" i="13" s="1"/>
  <c r="F26787" i="13" s="1"/>
  <c r="F26788" i="13" s="1"/>
  <c r="F26789" i="13" s="1"/>
  <c r="F26790" i="13" s="1"/>
  <c r="F26791" i="13" s="1"/>
  <c r="F26792" i="13" s="1"/>
  <c r="F26793" i="13" s="1"/>
  <c r="F26794" i="13" s="1"/>
  <c r="F26795" i="13" s="1"/>
  <c r="F26796" i="13" s="1"/>
  <c r="F26797" i="13" s="1"/>
  <c r="F26798" i="13" s="1"/>
  <c r="F26799" i="13" s="1"/>
  <c r="F26800" i="13" s="1"/>
  <c r="F26801" i="13" s="1"/>
  <c r="F26802" i="13" s="1"/>
  <c r="F26803" i="13" s="1"/>
  <c r="F26804" i="13" s="1"/>
  <c r="F26805" i="13" s="1"/>
  <c r="F26806" i="13" s="1"/>
  <c r="F26807" i="13" s="1"/>
  <c r="F26808" i="13" s="1"/>
  <c r="F26809" i="13" s="1"/>
  <c r="F26810" i="13" s="1"/>
  <c r="F26811" i="13" s="1"/>
  <c r="F26812" i="13" s="1"/>
  <c r="F26813" i="13" s="1"/>
  <c r="F26814" i="13" s="1"/>
  <c r="F26815" i="13" s="1"/>
  <c r="F26816" i="13" s="1"/>
  <c r="F26817" i="13" s="1"/>
  <c r="F26818" i="13" s="1"/>
  <c r="F26819" i="13" s="1"/>
  <c r="F26820" i="13" s="1"/>
  <c r="F26821" i="13" s="1"/>
  <c r="F26822" i="13" s="1"/>
  <c r="F26823" i="13" s="1"/>
  <c r="F26824" i="13" s="1"/>
  <c r="F26825" i="13" s="1"/>
  <c r="F26826" i="13" s="1"/>
  <c r="F26827" i="13" s="1"/>
  <c r="F26828" i="13" s="1"/>
  <c r="F26829" i="13" s="1"/>
  <c r="F26830" i="13" s="1"/>
  <c r="F26831" i="13" s="1"/>
  <c r="F26832" i="13" s="1"/>
  <c r="F26833" i="13" s="1"/>
  <c r="F26834" i="13" s="1"/>
  <c r="F26835" i="13" s="1"/>
  <c r="F26836" i="13" s="1"/>
  <c r="F26837" i="13" s="1"/>
  <c r="F26838" i="13" s="1"/>
  <c r="F26839" i="13" s="1"/>
  <c r="F26840" i="13" s="1"/>
  <c r="F26841" i="13" s="1"/>
  <c r="F26842" i="13" s="1"/>
  <c r="F26843" i="13" s="1"/>
  <c r="F26844" i="13" s="1"/>
  <c r="F26845" i="13" s="1"/>
  <c r="F26846" i="13" s="1"/>
  <c r="F26847" i="13" s="1"/>
  <c r="F26848" i="13" s="1"/>
  <c r="F26849" i="13" s="1"/>
  <c r="F26850" i="13" s="1"/>
  <c r="F26851" i="13" s="1"/>
  <c r="F26852" i="13" s="1"/>
  <c r="F26853" i="13" s="1"/>
  <c r="F26854" i="13" s="1"/>
  <c r="F26855" i="13" s="1"/>
  <c r="F26856" i="13" s="1"/>
  <c r="F26857" i="13" s="1"/>
  <c r="F26858" i="13" s="1"/>
  <c r="F26859" i="13" s="1"/>
  <c r="F26860" i="13" s="1"/>
  <c r="F26861" i="13" s="1"/>
  <c r="F26862" i="13" s="1"/>
  <c r="F26863" i="13" s="1"/>
  <c r="F26864" i="13" s="1"/>
  <c r="F26865" i="13" s="1"/>
  <c r="F26866" i="13" s="1"/>
  <c r="F26867" i="13" s="1"/>
  <c r="F26868" i="13" s="1"/>
  <c r="F26869" i="13" s="1"/>
  <c r="F26870" i="13" s="1"/>
  <c r="F26871" i="13" s="1"/>
  <c r="F26872" i="13" s="1"/>
  <c r="F26873" i="13" s="1"/>
  <c r="F26874" i="13" s="1"/>
  <c r="F26875" i="13" s="1"/>
  <c r="F26876" i="13" s="1"/>
  <c r="F26877" i="13" s="1"/>
  <c r="F26878" i="13" s="1"/>
  <c r="F26879" i="13" s="1"/>
  <c r="F26880" i="13" s="1"/>
  <c r="F26881" i="13" s="1"/>
  <c r="F26882" i="13" s="1"/>
  <c r="F26883" i="13" s="1"/>
  <c r="F26884" i="13" s="1"/>
  <c r="F26885" i="13" s="1"/>
  <c r="F26886" i="13" s="1"/>
  <c r="F26887" i="13" s="1"/>
  <c r="F26888" i="13" s="1"/>
  <c r="F26889" i="13" s="1"/>
  <c r="F26890" i="13" s="1"/>
  <c r="F26891" i="13" s="1"/>
  <c r="F26892" i="13" s="1"/>
  <c r="F26893" i="13" s="1"/>
  <c r="F26894" i="13" s="1"/>
  <c r="F26895" i="13" s="1"/>
  <c r="F26896" i="13" s="1"/>
  <c r="F26897" i="13" s="1"/>
  <c r="F26898" i="13" s="1"/>
  <c r="F26899" i="13" s="1"/>
  <c r="F26900" i="13" s="1"/>
  <c r="F26901" i="13" s="1"/>
  <c r="F26902" i="13" s="1"/>
  <c r="F26903" i="13" s="1"/>
  <c r="F26904" i="13" s="1"/>
  <c r="F26905" i="13" s="1"/>
  <c r="F26906" i="13" s="1"/>
  <c r="F26907" i="13" s="1"/>
  <c r="F26908" i="13" s="1"/>
  <c r="F26909" i="13" s="1"/>
  <c r="F26910" i="13" s="1"/>
  <c r="F26911" i="13" s="1"/>
  <c r="F26912" i="13" s="1"/>
  <c r="F26913" i="13" s="1"/>
  <c r="F26914" i="13" s="1"/>
  <c r="F26915" i="13" s="1"/>
  <c r="F26916" i="13" s="1"/>
  <c r="F26917" i="13" s="1"/>
  <c r="F26918" i="13" s="1"/>
  <c r="F26919" i="13" s="1"/>
  <c r="F26920" i="13" s="1"/>
  <c r="F26921" i="13" s="1"/>
  <c r="F26922" i="13" s="1"/>
  <c r="F26923" i="13" s="1"/>
  <c r="F26924" i="13" s="1"/>
  <c r="F26925" i="13" s="1"/>
  <c r="F26926" i="13" s="1"/>
  <c r="F26927" i="13" s="1"/>
  <c r="F26928" i="13" s="1"/>
  <c r="F26929" i="13" s="1"/>
  <c r="F26930" i="13" s="1"/>
  <c r="F26931" i="13" s="1"/>
  <c r="F26932" i="13" s="1"/>
  <c r="F26933" i="13" s="1"/>
  <c r="F26934" i="13" s="1"/>
  <c r="F26935" i="13" s="1"/>
  <c r="F26936" i="13" s="1"/>
  <c r="F26937" i="13" s="1"/>
  <c r="F26938" i="13" s="1"/>
  <c r="F26939" i="13" s="1"/>
  <c r="F26940" i="13" s="1"/>
  <c r="F26941" i="13" s="1"/>
  <c r="F26942" i="13" s="1"/>
  <c r="F26943" i="13" s="1"/>
  <c r="F26944" i="13" s="1"/>
  <c r="F26945" i="13" s="1"/>
  <c r="F26946" i="13" s="1"/>
  <c r="F26947" i="13" s="1"/>
  <c r="F26948" i="13" s="1"/>
  <c r="F26949" i="13" s="1"/>
  <c r="F26950" i="13" s="1"/>
  <c r="F26951" i="13" s="1"/>
  <c r="F26952" i="13" s="1"/>
  <c r="F26953" i="13" s="1"/>
  <c r="F26954" i="13" s="1"/>
  <c r="F26955" i="13" s="1"/>
  <c r="F26956" i="13" s="1"/>
  <c r="F26957" i="13" s="1"/>
  <c r="F26958" i="13" s="1"/>
  <c r="F26959" i="13" s="1"/>
  <c r="F26960" i="13" s="1"/>
  <c r="F26961" i="13" s="1"/>
  <c r="F26962" i="13" s="1"/>
  <c r="F26963" i="13" s="1"/>
  <c r="F26964" i="13" s="1"/>
  <c r="F26965" i="13" s="1"/>
  <c r="F26966" i="13" s="1"/>
  <c r="F26967" i="13" s="1"/>
  <c r="F26968" i="13" s="1"/>
  <c r="F26969" i="13" s="1"/>
  <c r="F26970" i="13" s="1"/>
  <c r="F26971" i="13" s="1"/>
  <c r="F26972" i="13" s="1"/>
  <c r="F26973" i="13" s="1"/>
  <c r="F26974" i="13" s="1"/>
  <c r="F26975" i="13" s="1"/>
  <c r="F26976" i="13" s="1"/>
  <c r="F26977" i="13" s="1"/>
  <c r="F26978" i="13" s="1"/>
  <c r="F26979" i="13" s="1"/>
  <c r="F26980" i="13" s="1"/>
  <c r="F26981" i="13" s="1"/>
  <c r="F26982" i="13" s="1"/>
  <c r="F26983" i="13" s="1"/>
  <c r="F26984" i="13" s="1"/>
  <c r="F26985" i="13" s="1"/>
  <c r="F26986" i="13" s="1"/>
  <c r="F26987" i="13" s="1"/>
  <c r="F26988" i="13" s="1"/>
  <c r="F26989" i="13" s="1"/>
  <c r="F26990" i="13" s="1"/>
  <c r="F26991" i="13" s="1"/>
  <c r="F26992" i="13" s="1"/>
  <c r="F26993" i="13" s="1"/>
  <c r="F26994" i="13" s="1"/>
  <c r="F26995" i="13" s="1"/>
  <c r="F26996" i="13" s="1"/>
  <c r="F26997" i="13" s="1"/>
  <c r="F26998" i="13" s="1"/>
  <c r="F26999" i="13" s="1"/>
  <c r="F27000" i="13" s="1"/>
  <c r="F27001" i="13" s="1"/>
  <c r="F27002" i="13" s="1"/>
  <c r="F27003" i="13" s="1"/>
  <c r="F27004" i="13" s="1"/>
  <c r="F27005" i="13" s="1"/>
  <c r="F27006" i="13" s="1"/>
  <c r="F27007" i="13" s="1"/>
  <c r="F27008" i="13" s="1"/>
  <c r="F27009" i="13" s="1"/>
  <c r="F27010" i="13" s="1"/>
  <c r="F27011" i="13" s="1"/>
  <c r="F27012" i="13" s="1"/>
  <c r="F27013" i="13" s="1"/>
  <c r="F27014" i="13" s="1"/>
  <c r="F27015" i="13" s="1"/>
  <c r="F27016" i="13" s="1"/>
  <c r="F27017" i="13" s="1"/>
  <c r="F27018" i="13" s="1"/>
  <c r="F27019" i="13" s="1"/>
  <c r="F27020" i="13" s="1"/>
  <c r="F27021" i="13" s="1"/>
  <c r="F27022" i="13" s="1"/>
  <c r="F27023" i="13" s="1"/>
  <c r="F27024" i="13" s="1"/>
  <c r="F27025" i="13" s="1"/>
  <c r="F27026" i="13" s="1"/>
  <c r="F27027" i="13" s="1"/>
  <c r="F27028" i="13" s="1"/>
  <c r="F27029" i="13" s="1"/>
  <c r="F27030" i="13" s="1"/>
  <c r="F27031" i="13" s="1"/>
  <c r="F27032" i="13" s="1"/>
  <c r="F27033" i="13" s="1"/>
  <c r="F27034" i="13" s="1"/>
  <c r="F27035" i="13" s="1"/>
  <c r="F27036" i="13" s="1"/>
  <c r="F27037" i="13" s="1"/>
  <c r="F27038" i="13" s="1"/>
  <c r="F27039" i="13" s="1"/>
  <c r="F27040" i="13" s="1"/>
  <c r="F27041" i="13" s="1"/>
  <c r="F27042" i="13" s="1"/>
  <c r="F27043" i="13" s="1"/>
  <c r="F27044" i="13" s="1"/>
  <c r="F27045" i="13" s="1"/>
  <c r="F27046" i="13" s="1"/>
  <c r="F27047" i="13" s="1"/>
  <c r="F27048" i="13" s="1"/>
  <c r="F27049" i="13" s="1"/>
  <c r="F27050" i="13" s="1"/>
  <c r="F27051" i="13" s="1"/>
  <c r="F27052" i="13" s="1"/>
  <c r="F27053" i="13" s="1"/>
  <c r="F27054" i="13" s="1"/>
  <c r="F27055" i="13" s="1"/>
  <c r="F27056" i="13" s="1"/>
  <c r="F27057" i="13" s="1"/>
  <c r="F27058" i="13" s="1"/>
  <c r="F27059" i="13" s="1"/>
  <c r="F27060" i="13" s="1"/>
  <c r="F27061" i="13" s="1"/>
  <c r="F27062" i="13" s="1"/>
  <c r="F27063" i="13" s="1"/>
  <c r="F27064" i="13" s="1"/>
  <c r="F27065" i="13" s="1"/>
  <c r="F27066" i="13" s="1"/>
  <c r="F27067" i="13" s="1"/>
  <c r="F27068" i="13" s="1"/>
  <c r="F27069" i="13" s="1"/>
  <c r="F27070" i="13" s="1"/>
  <c r="F27071" i="13" s="1"/>
  <c r="F27072" i="13" s="1"/>
  <c r="F27073" i="13" s="1"/>
  <c r="F27074" i="13" s="1"/>
  <c r="F27075" i="13" s="1"/>
  <c r="F27076" i="13" s="1"/>
  <c r="F27077" i="13" s="1"/>
  <c r="F27078" i="13" s="1"/>
  <c r="F27079" i="13" s="1"/>
  <c r="F27080" i="13" s="1"/>
  <c r="F27081" i="13" s="1"/>
  <c r="F27082" i="13" s="1"/>
  <c r="F27083" i="13" s="1"/>
  <c r="F27084" i="13" s="1"/>
  <c r="F27085" i="13" s="1"/>
  <c r="F27086" i="13" s="1"/>
  <c r="F27087" i="13" s="1"/>
  <c r="F27088" i="13" s="1"/>
  <c r="F27089" i="13" s="1"/>
  <c r="F27090" i="13" s="1"/>
  <c r="F27091" i="13" s="1"/>
  <c r="F27092" i="13" s="1"/>
  <c r="F27093" i="13" s="1"/>
  <c r="F27094" i="13" s="1"/>
  <c r="F27095" i="13" s="1"/>
  <c r="F27096" i="13" s="1"/>
  <c r="F27097" i="13" s="1"/>
  <c r="F27098" i="13" s="1"/>
  <c r="F27099" i="13" s="1"/>
  <c r="F27100" i="13" s="1"/>
  <c r="F27101" i="13" s="1"/>
  <c r="F27102" i="13" s="1"/>
  <c r="F27103" i="13" s="1"/>
  <c r="F27104" i="13" s="1"/>
  <c r="F27105" i="13" s="1"/>
  <c r="F27106" i="13" s="1"/>
  <c r="F27107" i="13" s="1"/>
  <c r="F27108" i="13" s="1"/>
  <c r="F27109" i="13" s="1"/>
  <c r="F27110" i="13" s="1"/>
  <c r="F27111" i="13" s="1"/>
  <c r="F27112" i="13" s="1"/>
  <c r="F27113" i="13" s="1"/>
  <c r="F27114" i="13" s="1"/>
  <c r="F27115" i="13" s="1"/>
  <c r="F27116" i="13" s="1"/>
  <c r="F27117" i="13" s="1"/>
  <c r="F27118" i="13" s="1"/>
  <c r="F27119" i="13" s="1"/>
  <c r="F27120" i="13" s="1"/>
  <c r="F27121" i="13" s="1"/>
  <c r="F27122" i="13" s="1"/>
  <c r="F27123" i="13" s="1"/>
  <c r="F27124" i="13" s="1"/>
  <c r="F27125" i="13" s="1"/>
  <c r="F27126" i="13" s="1"/>
  <c r="F27127" i="13" s="1"/>
  <c r="F27128" i="13" s="1"/>
  <c r="F27129" i="13" s="1"/>
  <c r="F27130" i="13" s="1"/>
  <c r="F27131" i="13" s="1"/>
  <c r="F27132" i="13" s="1"/>
  <c r="F27133" i="13" s="1"/>
  <c r="F27134" i="13" s="1"/>
  <c r="F27135" i="13" s="1"/>
  <c r="F27136" i="13" s="1"/>
  <c r="F27137" i="13" s="1"/>
  <c r="F27138" i="13" s="1"/>
  <c r="F27139" i="13" s="1"/>
  <c r="F27140" i="13" s="1"/>
  <c r="F27141" i="13" s="1"/>
  <c r="F27142" i="13" s="1"/>
  <c r="F27143" i="13" s="1"/>
  <c r="F27144" i="13" s="1"/>
  <c r="F27145" i="13" s="1"/>
  <c r="F27146" i="13" s="1"/>
  <c r="F27147" i="13" s="1"/>
  <c r="F27148" i="13" s="1"/>
  <c r="F27149" i="13" s="1"/>
  <c r="F27150" i="13" s="1"/>
  <c r="F27151" i="13" s="1"/>
  <c r="F27152" i="13" s="1"/>
  <c r="F27153" i="13" s="1"/>
  <c r="F27154" i="13" s="1"/>
  <c r="F27155" i="13" s="1"/>
  <c r="F27156" i="13" s="1"/>
  <c r="F27157" i="13" s="1"/>
  <c r="F27158" i="13" s="1"/>
  <c r="F27159" i="13" s="1"/>
  <c r="F27160" i="13" s="1"/>
  <c r="F27161" i="13" s="1"/>
  <c r="F27162" i="13" s="1"/>
  <c r="F27163" i="13" s="1"/>
  <c r="F27164" i="13" s="1"/>
  <c r="F27165" i="13" s="1"/>
  <c r="F27166" i="13" s="1"/>
  <c r="F27167" i="13" s="1"/>
  <c r="F27168" i="13" s="1"/>
  <c r="F27169" i="13" s="1"/>
  <c r="F27170" i="13" s="1"/>
  <c r="F27171" i="13" s="1"/>
  <c r="F27172" i="13" s="1"/>
  <c r="F27173" i="13" s="1"/>
  <c r="F27174" i="13" s="1"/>
  <c r="F27175" i="13" s="1"/>
  <c r="F27176" i="13" s="1"/>
  <c r="F27177" i="13" s="1"/>
  <c r="F27178" i="13" s="1"/>
  <c r="F27179" i="13" s="1"/>
  <c r="F27180" i="13" s="1"/>
  <c r="F27181" i="13" s="1"/>
  <c r="F27182" i="13" s="1"/>
  <c r="F27183" i="13" s="1"/>
  <c r="F27184" i="13" s="1"/>
  <c r="F27185" i="13" s="1"/>
  <c r="F27186" i="13" s="1"/>
  <c r="F27187" i="13" s="1"/>
  <c r="F27188" i="13" s="1"/>
  <c r="F27189" i="13" s="1"/>
  <c r="F27190" i="13" s="1"/>
  <c r="F27191" i="13" s="1"/>
  <c r="F27192" i="13" s="1"/>
  <c r="F27193" i="13" s="1"/>
  <c r="F27194" i="13" s="1"/>
  <c r="F27195" i="13" s="1"/>
  <c r="F27196" i="13" s="1"/>
  <c r="F27197" i="13" s="1"/>
  <c r="F27198" i="13" s="1"/>
  <c r="F27199" i="13" s="1"/>
  <c r="F27200" i="13" s="1"/>
  <c r="F27201" i="13" s="1"/>
  <c r="F27202" i="13" s="1"/>
  <c r="F27203" i="13" s="1"/>
  <c r="F27204" i="13" s="1"/>
  <c r="F27205" i="13" s="1"/>
  <c r="F27206" i="13" s="1"/>
  <c r="F27207" i="13" s="1"/>
  <c r="F27208" i="13" s="1"/>
  <c r="F27209" i="13" s="1"/>
  <c r="F27210" i="13" s="1"/>
  <c r="F27211" i="13" s="1"/>
  <c r="F27212" i="13" s="1"/>
  <c r="F27213" i="13" s="1"/>
  <c r="F27214" i="13" s="1"/>
  <c r="F27215" i="13" s="1"/>
  <c r="F27216" i="13" s="1"/>
  <c r="F27217" i="13" s="1"/>
  <c r="F27218" i="13" s="1"/>
  <c r="F27219" i="13" s="1"/>
  <c r="F27220" i="13" s="1"/>
  <c r="F27221" i="13" s="1"/>
  <c r="F27222" i="13" s="1"/>
  <c r="F27223" i="13" s="1"/>
  <c r="F27224" i="13" s="1"/>
  <c r="F27225" i="13" s="1"/>
  <c r="F27226" i="13" s="1"/>
  <c r="F27227" i="13" s="1"/>
  <c r="F27228" i="13" s="1"/>
  <c r="F27229" i="13" s="1"/>
  <c r="F27230" i="13" s="1"/>
  <c r="F27231" i="13" s="1"/>
  <c r="F27232" i="13" s="1"/>
  <c r="F27233" i="13" s="1"/>
  <c r="F27234" i="13" s="1"/>
  <c r="F27235" i="13" s="1"/>
  <c r="F27236" i="13" s="1"/>
  <c r="F27237" i="13" s="1"/>
  <c r="F27238" i="13" s="1"/>
  <c r="F27239" i="13" s="1"/>
  <c r="F27240" i="13" s="1"/>
  <c r="F27241" i="13" s="1"/>
  <c r="F27242" i="13" s="1"/>
  <c r="F27243" i="13" s="1"/>
  <c r="F27244" i="13" s="1"/>
  <c r="F27245" i="13" s="1"/>
  <c r="F27246" i="13" s="1"/>
  <c r="F27247" i="13" s="1"/>
  <c r="F27248" i="13" s="1"/>
  <c r="F27249" i="13" s="1"/>
  <c r="F27250" i="13" s="1"/>
  <c r="F27251" i="13" s="1"/>
  <c r="F27252" i="13" s="1"/>
  <c r="F27253" i="13" s="1"/>
  <c r="F27254" i="13" s="1"/>
  <c r="F27255" i="13" s="1"/>
  <c r="F27256" i="13" s="1"/>
  <c r="F27257" i="13" s="1"/>
  <c r="F27258" i="13" s="1"/>
  <c r="F27259" i="13" s="1"/>
  <c r="F27260" i="13" s="1"/>
  <c r="F27261" i="13" s="1"/>
  <c r="F27262" i="13" s="1"/>
  <c r="F27263" i="13" s="1"/>
  <c r="F27264" i="13" s="1"/>
  <c r="F27265" i="13" s="1"/>
  <c r="F27266" i="13" s="1"/>
  <c r="F27267" i="13" s="1"/>
  <c r="F27268" i="13" s="1"/>
  <c r="F27269" i="13" s="1"/>
  <c r="F27270" i="13" s="1"/>
  <c r="F27271" i="13" s="1"/>
  <c r="F27272" i="13" s="1"/>
  <c r="F27273" i="13" s="1"/>
  <c r="F27274" i="13" s="1"/>
  <c r="F27275" i="13" s="1"/>
  <c r="F27276" i="13" s="1"/>
  <c r="F27277" i="13" s="1"/>
  <c r="F27278" i="13" s="1"/>
  <c r="F27279" i="13" s="1"/>
  <c r="F27280" i="13" s="1"/>
  <c r="F27281" i="13" s="1"/>
  <c r="F27282" i="13" s="1"/>
  <c r="F27283" i="13" s="1"/>
  <c r="F27284" i="13" s="1"/>
  <c r="F27285" i="13" s="1"/>
  <c r="F27286" i="13" s="1"/>
  <c r="F27287" i="13" s="1"/>
  <c r="F27288" i="13" s="1"/>
  <c r="F27289" i="13" s="1"/>
  <c r="F27290" i="13" s="1"/>
  <c r="F27291" i="13" s="1"/>
  <c r="F27292" i="13" s="1"/>
  <c r="F27293" i="13" s="1"/>
  <c r="F27294" i="13" s="1"/>
  <c r="F27295" i="13" s="1"/>
  <c r="F27296" i="13" s="1"/>
  <c r="F27297" i="13" s="1"/>
  <c r="F27298" i="13" s="1"/>
  <c r="F27299" i="13" s="1"/>
  <c r="F27300" i="13" s="1"/>
  <c r="F27301" i="13" s="1"/>
  <c r="F27302" i="13" s="1"/>
  <c r="F27303" i="13" s="1"/>
  <c r="F27304" i="13" s="1"/>
  <c r="F27305" i="13" s="1"/>
  <c r="F27306" i="13" s="1"/>
  <c r="F27307" i="13" s="1"/>
  <c r="F27308" i="13" s="1"/>
  <c r="F27309" i="13" s="1"/>
  <c r="F27310" i="13" s="1"/>
  <c r="F27311" i="13" s="1"/>
  <c r="F27312" i="13" s="1"/>
  <c r="F27313" i="13" s="1"/>
  <c r="F27314" i="13" s="1"/>
  <c r="F27315" i="13" s="1"/>
  <c r="F27316" i="13" s="1"/>
  <c r="F27317" i="13" s="1"/>
  <c r="F27318" i="13" s="1"/>
  <c r="F27319" i="13" s="1"/>
  <c r="F27320" i="13" s="1"/>
  <c r="F27321" i="13" s="1"/>
  <c r="F27322" i="13" s="1"/>
  <c r="F27323" i="13" s="1"/>
  <c r="F27324" i="13" s="1"/>
  <c r="F27325" i="13" s="1"/>
  <c r="F27326" i="13" s="1"/>
  <c r="F27327" i="13" s="1"/>
  <c r="F27328" i="13" s="1"/>
  <c r="F27329" i="13" s="1"/>
  <c r="F27330" i="13" s="1"/>
  <c r="F27331" i="13" s="1"/>
  <c r="F27332" i="13" s="1"/>
  <c r="F27333" i="13" s="1"/>
  <c r="F27334" i="13" s="1"/>
  <c r="F27335" i="13" s="1"/>
  <c r="F27336" i="13" s="1"/>
  <c r="F27337" i="13" s="1"/>
  <c r="F27338" i="13" s="1"/>
  <c r="F27339" i="13" s="1"/>
  <c r="F27340" i="13" s="1"/>
  <c r="F27341" i="13" s="1"/>
  <c r="F27342" i="13" s="1"/>
  <c r="F27343" i="13" s="1"/>
  <c r="F27344" i="13" s="1"/>
  <c r="F27345" i="13" s="1"/>
  <c r="F27346" i="13" s="1"/>
  <c r="F27347" i="13" s="1"/>
  <c r="F27348" i="13" s="1"/>
  <c r="F27349" i="13" s="1"/>
  <c r="F27350" i="13" s="1"/>
  <c r="F27351" i="13" s="1"/>
  <c r="F27352" i="13" s="1"/>
  <c r="F27353" i="13" s="1"/>
  <c r="F27354" i="13" s="1"/>
  <c r="F27355" i="13" s="1"/>
  <c r="F27356" i="13" s="1"/>
  <c r="F27357" i="13" s="1"/>
  <c r="F27358" i="13" s="1"/>
  <c r="F27359" i="13" s="1"/>
  <c r="F27360" i="13" s="1"/>
  <c r="F27361" i="13" s="1"/>
  <c r="F27362" i="13" s="1"/>
  <c r="F27363" i="13" s="1"/>
  <c r="F27364" i="13" s="1"/>
  <c r="F27365" i="13" s="1"/>
  <c r="F27366" i="13" s="1"/>
  <c r="F27367" i="13" s="1"/>
  <c r="F27368" i="13" s="1"/>
  <c r="F27369" i="13" s="1"/>
  <c r="F27370" i="13" s="1"/>
  <c r="F27371" i="13" s="1"/>
  <c r="F27372" i="13" s="1"/>
  <c r="F27373" i="13" s="1"/>
  <c r="F27374" i="13" s="1"/>
  <c r="F27375" i="13" s="1"/>
  <c r="F27376" i="13" s="1"/>
  <c r="F27377" i="13" s="1"/>
  <c r="F27378" i="13" s="1"/>
  <c r="F27379" i="13" s="1"/>
  <c r="F27380" i="13" s="1"/>
  <c r="F27381" i="13" s="1"/>
  <c r="F27382" i="13" s="1"/>
  <c r="F27383" i="13" s="1"/>
  <c r="F27384" i="13" s="1"/>
  <c r="F27385" i="13" s="1"/>
  <c r="F27386" i="13" s="1"/>
  <c r="F27387" i="13" s="1"/>
  <c r="F27388" i="13" s="1"/>
  <c r="F27389" i="13" s="1"/>
  <c r="F27390" i="13" s="1"/>
  <c r="F27391" i="13" s="1"/>
  <c r="F27392" i="13" s="1"/>
  <c r="F27393" i="13" s="1"/>
  <c r="F27394" i="13" s="1"/>
  <c r="F27395" i="13" s="1"/>
  <c r="F27396" i="13" s="1"/>
  <c r="F27397" i="13" s="1"/>
  <c r="F27398" i="13" s="1"/>
  <c r="F27399" i="13" s="1"/>
  <c r="F27400" i="13" s="1"/>
  <c r="F27401" i="13" s="1"/>
  <c r="F27402" i="13" s="1"/>
  <c r="F27403" i="13" s="1"/>
  <c r="F27404" i="13" s="1"/>
  <c r="F27405" i="13" s="1"/>
  <c r="F27406" i="13" s="1"/>
  <c r="F27407" i="13" s="1"/>
  <c r="F27408" i="13" s="1"/>
  <c r="F27409" i="13" s="1"/>
  <c r="F27410" i="13" s="1"/>
  <c r="F27411" i="13" s="1"/>
  <c r="F27412" i="13" s="1"/>
  <c r="F27413" i="13" s="1"/>
  <c r="F27414" i="13" s="1"/>
  <c r="F27415" i="13" s="1"/>
  <c r="F27416" i="13" s="1"/>
  <c r="F27417" i="13" s="1"/>
  <c r="F27418" i="13" s="1"/>
  <c r="F27419" i="13" s="1"/>
  <c r="F27420" i="13" s="1"/>
  <c r="F27421" i="13" s="1"/>
  <c r="F27422" i="13" s="1"/>
  <c r="F27423" i="13" s="1"/>
  <c r="F27424" i="13" s="1"/>
  <c r="F27425" i="13" s="1"/>
  <c r="F27426" i="13" s="1"/>
  <c r="F27427" i="13" s="1"/>
  <c r="F27428" i="13" s="1"/>
  <c r="F27429" i="13" s="1"/>
  <c r="F27430" i="13" s="1"/>
  <c r="F27431" i="13" s="1"/>
  <c r="F27432" i="13" s="1"/>
  <c r="F27433" i="13" s="1"/>
  <c r="F27434" i="13" s="1"/>
  <c r="F27435" i="13" s="1"/>
  <c r="F27436" i="13" s="1"/>
  <c r="F27437" i="13" s="1"/>
  <c r="F27438" i="13" s="1"/>
  <c r="F27439" i="13" s="1"/>
  <c r="F27440" i="13" s="1"/>
  <c r="F27441" i="13" s="1"/>
  <c r="F27442" i="13" s="1"/>
  <c r="F27443" i="13" s="1"/>
  <c r="F27444" i="13" s="1"/>
  <c r="F27445" i="13" s="1"/>
  <c r="F27446" i="13" s="1"/>
  <c r="F27447" i="13" s="1"/>
  <c r="F27448" i="13" s="1"/>
  <c r="F27449" i="13" s="1"/>
  <c r="F27450" i="13" s="1"/>
  <c r="F27451" i="13" s="1"/>
  <c r="F27452" i="13" s="1"/>
  <c r="F27453" i="13" s="1"/>
  <c r="F27454" i="13" s="1"/>
  <c r="F27455" i="13" s="1"/>
  <c r="F27456" i="13" s="1"/>
  <c r="F27457" i="13" s="1"/>
  <c r="F27458" i="13" s="1"/>
  <c r="F27459" i="13" s="1"/>
  <c r="F27460" i="13" s="1"/>
  <c r="F27461" i="13" s="1"/>
  <c r="F27462" i="13" s="1"/>
  <c r="F27463" i="13" s="1"/>
  <c r="F27464" i="13" s="1"/>
  <c r="F27465" i="13" s="1"/>
  <c r="F27466" i="13" s="1"/>
  <c r="F27467" i="13" s="1"/>
  <c r="F27468" i="13" s="1"/>
  <c r="F27469" i="13" s="1"/>
  <c r="F27470" i="13" s="1"/>
  <c r="F27471" i="13" s="1"/>
  <c r="F27472" i="13" s="1"/>
  <c r="F27473" i="13" s="1"/>
  <c r="F27474" i="13" s="1"/>
  <c r="F27475" i="13" s="1"/>
  <c r="F27476" i="13" s="1"/>
  <c r="F27477" i="13" s="1"/>
  <c r="F27478" i="13" s="1"/>
  <c r="F27479" i="13" s="1"/>
  <c r="F27480" i="13" s="1"/>
  <c r="F27481" i="13" s="1"/>
  <c r="F27482" i="13" s="1"/>
  <c r="F27483" i="13" s="1"/>
  <c r="F27484" i="13" s="1"/>
  <c r="F27485" i="13" s="1"/>
  <c r="F27486" i="13" s="1"/>
  <c r="F27487" i="13" s="1"/>
  <c r="F27488" i="13" s="1"/>
  <c r="F27489" i="13" s="1"/>
  <c r="F27490" i="13" s="1"/>
  <c r="F27491" i="13" s="1"/>
  <c r="F27492" i="13" s="1"/>
  <c r="F27493" i="13" s="1"/>
  <c r="F27494" i="13" s="1"/>
  <c r="F27495" i="13" s="1"/>
  <c r="F27496" i="13" s="1"/>
  <c r="F27497" i="13" s="1"/>
  <c r="F27498" i="13" s="1"/>
  <c r="F27499" i="13" s="1"/>
  <c r="F27500" i="13" s="1"/>
  <c r="F27501" i="13" s="1"/>
  <c r="F27502" i="13" s="1"/>
  <c r="F27503" i="13" s="1"/>
  <c r="F27504" i="13" s="1"/>
  <c r="F27505" i="13" s="1"/>
  <c r="F27506" i="13" s="1"/>
  <c r="F27507" i="13" s="1"/>
  <c r="F27508" i="13" s="1"/>
  <c r="F27509" i="13" s="1"/>
  <c r="F27510" i="13" s="1"/>
  <c r="F27511" i="13" s="1"/>
  <c r="F27512" i="13" s="1"/>
  <c r="F27513" i="13" s="1"/>
  <c r="F27514" i="13" s="1"/>
  <c r="F27515" i="13" s="1"/>
  <c r="F27516" i="13" s="1"/>
  <c r="F27517" i="13" s="1"/>
  <c r="F27518" i="13" s="1"/>
  <c r="F27519" i="13" s="1"/>
  <c r="F27520" i="13" s="1"/>
  <c r="F27521" i="13" s="1"/>
  <c r="F27522" i="13" s="1"/>
  <c r="F27523" i="13" s="1"/>
  <c r="F27524" i="13" s="1"/>
  <c r="F27525" i="13" s="1"/>
  <c r="F27526" i="13" s="1"/>
  <c r="F27527" i="13" s="1"/>
  <c r="F27528" i="13" s="1"/>
  <c r="F27529" i="13" s="1"/>
  <c r="F27530" i="13" s="1"/>
  <c r="F27531" i="13" s="1"/>
  <c r="F27532" i="13" s="1"/>
  <c r="F27533" i="13" s="1"/>
  <c r="F27534" i="13" s="1"/>
  <c r="F27535" i="13" s="1"/>
  <c r="F27536" i="13" s="1"/>
  <c r="F27537" i="13" s="1"/>
  <c r="F27538" i="13" s="1"/>
  <c r="F27539" i="13" s="1"/>
  <c r="F27540" i="13" s="1"/>
  <c r="F27541" i="13" s="1"/>
  <c r="F27542" i="13" s="1"/>
  <c r="F27543" i="13" s="1"/>
  <c r="F27544" i="13" s="1"/>
  <c r="F27545" i="13" s="1"/>
  <c r="F27546" i="13" s="1"/>
  <c r="F27547" i="13" s="1"/>
  <c r="F27548" i="13" s="1"/>
  <c r="F27549" i="13" s="1"/>
  <c r="F27550" i="13" s="1"/>
  <c r="F27551" i="13" s="1"/>
  <c r="F27552" i="13" s="1"/>
  <c r="F27553" i="13" s="1"/>
  <c r="F27554" i="13" s="1"/>
  <c r="F27555" i="13" s="1"/>
  <c r="F27556" i="13" s="1"/>
  <c r="F27557" i="13" s="1"/>
  <c r="F27558" i="13" s="1"/>
  <c r="F27559" i="13" s="1"/>
  <c r="F27560" i="13" s="1"/>
  <c r="F27561" i="13" s="1"/>
  <c r="F27562" i="13" s="1"/>
  <c r="F27563" i="13" s="1"/>
  <c r="F27564" i="13" s="1"/>
  <c r="F27565" i="13" s="1"/>
  <c r="F27566" i="13" s="1"/>
  <c r="F27567" i="13" s="1"/>
  <c r="F27568" i="13" s="1"/>
  <c r="F27569" i="13" s="1"/>
  <c r="F27570" i="13" s="1"/>
  <c r="F27571" i="13" s="1"/>
  <c r="F27572" i="13" s="1"/>
  <c r="F27573" i="13" s="1"/>
  <c r="F27574" i="13" s="1"/>
  <c r="F27575" i="13" s="1"/>
  <c r="F27576" i="13" s="1"/>
  <c r="F27577" i="13" s="1"/>
  <c r="F27578" i="13" s="1"/>
  <c r="F27579" i="13" s="1"/>
  <c r="F27580" i="13" s="1"/>
  <c r="F27581" i="13" s="1"/>
  <c r="F27582" i="13" s="1"/>
  <c r="F27583" i="13" s="1"/>
  <c r="F27584" i="13" s="1"/>
  <c r="F27585" i="13" s="1"/>
  <c r="F27586" i="13" s="1"/>
  <c r="F27587" i="13" s="1"/>
  <c r="F27588" i="13" s="1"/>
  <c r="F27589" i="13" s="1"/>
  <c r="F27590" i="13" s="1"/>
  <c r="F27591" i="13" s="1"/>
  <c r="F27592" i="13" s="1"/>
  <c r="F27593" i="13" s="1"/>
  <c r="F27594" i="13" s="1"/>
  <c r="F27595" i="13" s="1"/>
  <c r="F27596" i="13" s="1"/>
  <c r="F27597" i="13" s="1"/>
  <c r="F27598" i="13" s="1"/>
  <c r="F27599" i="13" s="1"/>
  <c r="F27600" i="13" s="1"/>
  <c r="F27601" i="13" s="1"/>
  <c r="F27602" i="13" s="1"/>
  <c r="F27603" i="13" s="1"/>
  <c r="F27604" i="13" s="1"/>
  <c r="F27605" i="13" s="1"/>
  <c r="F27606" i="13" s="1"/>
  <c r="F27607" i="13" s="1"/>
  <c r="F27608" i="13" s="1"/>
  <c r="F27609" i="13" s="1"/>
  <c r="F27610" i="13" s="1"/>
  <c r="F27611" i="13" s="1"/>
  <c r="F27612" i="13" s="1"/>
  <c r="F27613" i="13" s="1"/>
  <c r="F27614" i="13" s="1"/>
  <c r="F27615" i="13" s="1"/>
  <c r="F27616" i="13" s="1"/>
  <c r="F27617" i="13" s="1"/>
  <c r="F27618" i="13" s="1"/>
  <c r="F27619" i="13" s="1"/>
  <c r="F27620" i="13" s="1"/>
  <c r="F27621" i="13" s="1"/>
  <c r="F27622" i="13" s="1"/>
  <c r="F27623" i="13" s="1"/>
  <c r="F27624" i="13" s="1"/>
  <c r="F27625" i="13" s="1"/>
  <c r="F27626" i="13" s="1"/>
  <c r="F27627" i="13" s="1"/>
  <c r="F27628" i="13" s="1"/>
  <c r="F27629" i="13" s="1"/>
  <c r="F27630" i="13" s="1"/>
  <c r="F27631" i="13" s="1"/>
  <c r="F27632" i="13" s="1"/>
  <c r="F27633" i="13" s="1"/>
  <c r="F27634" i="13" s="1"/>
  <c r="F27635" i="13" s="1"/>
  <c r="F27636" i="13" s="1"/>
  <c r="F27637" i="13" s="1"/>
  <c r="F27638" i="13" s="1"/>
  <c r="F27639" i="13" s="1"/>
  <c r="F27640" i="13" s="1"/>
  <c r="F27641" i="13" s="1"/>
  <c r="F27642" i="13" s="1"/>
  <c r="F27643" i="13" s="1"/>
  <c r="F27644" i="13" s="1"/>
  <c r="F27645" i="13" s="1"/>
  <c r="F27646" i="13" s="1"/>
  <c r="F27647" i="13" s="1"/>
  <c r="F27648" i="13" s="1"/>
  <c r="F27649" i="13" s="1"/>
  <c r="F27650" i="13" s="1"/>
  <c r="F27651" i="13" s="1"/>
  <c r="F27652" i="13" s="1"/>
  <c r="F27653" i="13" s="1"/>
  <c r="F27654" i="13" s="1"/>
  <c r="F27655" i="13" s="1"/>
  <c r="F27656" i="13" s="1"/>
  <c r="F27657" i="13" s="1"/>
  <c r="F27658" i="13" s="1"/>
  <c r="F27659" i="13" s="1"/>
  <c r="F27660" i="13" s="1"/>
  <c r="F27661" i="13" s="1"/>
  <c r="F27662" i="13" s="1"/>
  <c r="F27663" i="13" s="1"/>
  <c r="F27664" i="13" s="1"/>
  <c r="F27665" i="13" s="1"/>
  <c r="F27666" i="13" s="1"/>
  <c r="F27667" i="13" s="1"/>
  <c r="F27668" i="13" s="1"/>
  <c r="F27669" i="13" s="1"/>
  <c r="F27670" i="13" s="1"/>
  <c r="F27671" i="13" s="1"/>
  <c r="F27672" i="13" s="1"/>
  <c r="F27673" i="13" s="1"/>
  <c r="F27674" i="13" s="1"/>
  <c r="F27675" i="13" s="1"/>
  <c r="F27676" i="13" s="1"/>
  <c r="F27677" i="13" s="1"/>
  <c r="F27678" i="13" s="1"/>
  <c r="F27679" i="13" s="1"/>
  <c r="F27680" i="13" s="1"/>
  <c r="F27681" i="13" s="1"/>
  <c r="F27682" i="13" s="1"/>
  <c r="F27683" i="13" s="1"/>
  <c r="F27684" i="13" s="1"/>
  <c r="F27685" i="13" s="1"/>
  <c r="F27686" i="13" s="1"/>
  <c r="F27687" i="13" s="1"/>
  <c r="F27688" i="13" s="1"/>
  <c r="F27689" i="13" s="1"/>
  <c r="F27690" i="13" s="1"/>
  <c r="F27691" i="13" s="1"/>
  <c r="F27692" i="13" s="1"/>
  <c r="F27693" i="13" s="1"/>
  <c r="F27694" i="13" s="1"/>
  <c r="F27695" i="13" s="1"/>
  <c r="F27696" i="13" s="1"/>
  <c r="F27697" i="13" s="1"/>
  <c r="F27698" i="13" s="1"/>
  <c r="F27699" i="13" s="1"/>
  <c r="F27700" i="13" s="1"/>
  <c r="F27701" i="13" s="1"/>
  <c r="F27702" i="13" s="1"/>
  <c r="F27703" i="13" s="1"/>
  <c r="F27704" i="13" s="1"/>
  <c r="F27705" i="13" s="1"/>
  <c r="F27706" i="13" s="1"/>
  <c r="F27707" i="13" s="1"/>
  <c r="F27708" i="13" s="1"/>
  <c r="F27709" i="13" s="1"/>
  <c r="F27710" i="13" s="1"/>
  <c r="F27711" i="13" s="1"/>
  <c r="F27712" i="13" s="1"/>
  <c r="F27713" i="13" s="1"/>
  <c r="F27714" i="13" s="1"/>
  <c r="F27715" i="13" s="1"/>
  <c r="F27716" i="13" s="1"/>
  <c r="F27717" i="13" s="1"/>
  <c r="F27718" i="13" s="1"/>
  <c r="F27719" i="13" s="1"/>
  <c r="F27720" i="13" s="1"/>
  <c r="F27721" i="13" s="1"/>
  <c r="F27722" i="13" s="1"/>
  <c r="F27723" i="13" s="1"/>
  <c r="F27724" i="13" s="1"/>
  <c r="F27725" i="13" s="1"/>
  <c r="F27726" i="13" s="1"/>
  <c r="F27727" i="13" s="1"/>
  <c r="F27728" i="13" s="1"/>
  <c r="F27729" i="13" s="1"/>
  <c r="F27730" i="13" s="1"/>
  <c r="F27731" i="13" s="1"/>
  <c r="F27732" i="13" s="1"/>
  <c r="F27733" i="13" s="1"/>
  <c r="F27734" i="13" s="1"/>
  <c r="F27735" i="13" s="1"/>
  <c r="F27736" i="13" s="1"/>
  <c r="F27737" i="13" s="1"/>
  <c r="F27738" i="13" s="1"/>
  <c r="F27739" i="13" s="1"/>
  <c r="F27740" i="13" s="1"/>
  <c r="F27741" i="13" s="1"/>
  <c r="F27742" i="13" s="1"/>
  <c r="F27743" i="13" s="1"/>
  <c r="F27744" i="13" s="1"/>
  <c r="F27745" i="13" s="1"/>
  <c r="F27746" i="13" s="1"/>
  <c r="F27747" i="13" s="1"/>
  <c r="F27748" i="13" s="1"/>
  <c r="F27749" i="13" s="1"/>
  <c r="F27750" i="13" s="1"/>
  <c r="F27751" i="13" s="1"/>
  <c r="F27752" i="13" s="1"/>
  <c r="F27753" i="13" s="1"/>
  <c r="F27754" i="13" s="1"/>
  <c r="F27755" i="13" s="1"/>
  <c r="F27756" i="13" s="1"/>
  <c r="F27757" i="13" s="1"/>
  <c r="F27758" i="13" s="1"/>
  <c r="F27759" i="13" s="1"/>
  <c r="F27760" i="13" s="1"/>
  <c r="F27761" i="13" s="1"/>
  <c r="F27762" i="13" s="1"/>
  <c r="F27763" i="13" s="1"/>
  <c r="F27764" i="13" s="1"/>
  <c r="F27765" i="13" s="1"/>
  <c r="F27766" i="13" s="1"/>
  <c r="F27767" i="13" s="1"/>
  <c r="F27768" i="13" s="1"/>
  <c r="F27769" i="13" s="1"/>
  <c r="F27770" i="13" s="1"/>
  <c r="F27771" i="13" s="1"/>
  <c r="F27772" i="13" s="1"/>
  <c r="F27773" i="13" s="1"/>
  <c r="F27774" i="13" s="1"/>
  <c r="F27775" i="13" s="1"/>
  <c r="F27776" i="13" s="1"/>
  <c r="F27777" i="13" s="1"/>
  <c r="F27778" i="13" s="1"/>
  <c r="F27779" i="13" s="1"/>
  <c r="F27780" i="13" s="1"/>
  <c r="F27781" i="13" s="1"/>
  <c r="F27782" i="13" s="1"/>
  <c r="F27783" i="13" s="1"/>
  <c r="F27784" i="13" s="1"/>
  <c r="F27785" i="13" s="1"/>
  <c r="F27786" i="13" s="1"/>
  <c r="F27787" i="13" s="1"/>
  <c r="F27788" i="13" s="1"/>
  <c r="F27789" i="13" s="1"/>
  <c r="F27790" i="13" s="1"/>
  <c r="F27791" i="13" s="1"/>
  <c r="F27792" i="13" s="1"/>
  <c r="F27793" i="13" s="1"/>
  <c r="F27794" i="13" s="1"/>
  <c r="F27795" i="13" s="1"/>
  <c r="F27796" i="13" s="1"/>
  <c r="F27797" i="13" s="1"/>
  <c r="F27798" i="13" s="1"/>
  <c r="F27799" i="13" s="1"/>
  <c r="F27800" i="13" s="1"/>
  <c r="F27801" i="13" s="1"/>
  <c r="F27802" i="13" s="1"/>
  <c r="F27803" i="13" s="1"/>
  <c r="F27804" i="13" s="1"/>
  <c r="F27805" i="13" s="1"/>
  <c r="F27806" i="13" s="1"/>
  <c r="F27807" i="13" s="1"/>
  <c r="F27808" i="13" s="1"/>
  <c r="F27809" i="13" s="1"/>
  <c r="F27810" i="13" s="1"/>
  <c r="F27811" i="13" s="1"/>
  <c r="F27812" i="13" s="1"/>
  <c r="F27813" i="13" s="1"/>
  <c r="F27814" i="13" s="1"/>
  <c r="F27815" i="13" s="1"/>
  <c r="F27816" i="13" s="1"/>
  <c r="F27817" i="13" s="1"/>
  <c r="F27818" i="13" s="1"/>
  <c r="F27819" i="13" s="1"/>
  <c r="F27820" i="13" s="1"/>
  <c r="F27821" i="13" s="1"/>
  <c r="F27822" i="13" s="1"/>
  <c r="F27823" i="13" s="1"/>
  <c r="F27824" i="13" s="1"/>
  <c r="F27825" i="13" s="1"/>
  <c r="F27826" i="13" s="1"/>
  <c r="F27827" i="13" s="1"/>
  <c r="F27828" i="13" s="1"/>
  <c r="F27829" i="13" s="1"/>
  <c r="F27830" i="13" s="1"/>
  <c r="F27831" i="13" s="1"/>
  <c r="F27832" i="13" s="1"/>
  <c r="F27833" i="13" s="1"/>
  <c r="F27834" i="13" s="1"/>
  <c r="F27835" i="13" s="1"/>
  <c r="F27836" i="13" s="1"/>
  <c r="F27837" i="13" s="1"/>
  <c r="F27838" i="13" s="1"/>
  <c r="F27839" i="13" s="1"/>
  <c r="F27840" i="13" s="1"/>
  <c r="F27841" i="13" s="1"/>
  <c r="F27842" i="13" s="1"/>
  <c r="F27843" i="13" s="1"/>
  <c r="F27844" i="13" s="1"/>
  <c r="F27845" i="13" s="1"/>
  <c r="F27846" i="13" s="1"/>
  <c r="F27847" i="13" s="1"/>
  <c r="F27848" i="13" s="1"/>
  <c r="F27849" i="13" s="1"/>
  <c r="F27850" i="13" s="1"/>
  <c r="F27851" i="13" s="1"/>
  <c r="F27852" i="13" s="1"/>
  <c r="F27853" i="13" s="1"/>
  <c r="F27854" i="13" s="1"/>
  <c r="F27855" i="13" s="1"/>
  <c r="F27856" i="13" s="1"/>
  <c r="F27857" i="13" s="1"/>
  <c r="F27858" i="13" s="1"/>
  <c r="F27859" i="13" s="1"/>
  <c r="F27860" i="13" s="1"/>
  <c r="F27861" i="13" s="1"/>
  <c r="F27862" i="13" s="1"/>
  <c r="F27863" i="13" s="1"/>
  <c r="F27864" i="13" s="1"/>
  <c r="F27865" i="13" s="1"/>
  <c r="F27866" i="13" s="1"/>
  <c r="F27867" i="13" s="1"/>
  <c r="F27868" i="13" s="1"/>
  <c r="F27869" i="13" s="1"/>
  <c r="F27870" i="13" s="1"/>
  <c r="F27871" i="13" s="1"/>
  <c r="F27872" i="13" s="1"/>
  <c r="F27873" i="13" s="1"/>
  <c r="F27874" i="13" s="1"/>
  <c r="F27875" i="13" s="1"/>
  <c r="F27876" i="13" s="1"/>
  <c r="F27877" i="13" s="1"/>
  <c r="F27878" i="13" s="1"/>
  <c r="F27879" i="13" s="1"/>
  <c r="F27880" i="13" s="1"/>
  <c r="F27881" i="13" s="1"/>
  <c r="F27882" i="13" s="1"/>
  <c r="F27883" i="13" s="1"/>
  <c r="F27884" i="13" s="1"/>
  <c r="F27885" i="13" s="1"/>
  <c r="F27886" i="13" s="1"/>
  <c r="F27887" i="13" s="1"/>
  <c r="F27888" i="13" s="1"/>
  <c r="F27889" i="13" s="1"/>
  <c r="F27890" i="13" s="1"/>
  <c r="F27891" i="13" s="1"/>
  <c r="F27892" i="13" s="1"/>
  <c r="F27893" i="13" s="1"/>
  <c r="F27894" i="13" s="1"/>
  <c r="F27895" i="13" s="1"/>
  <c r="F27896" i="13" s="1"/>
  <c r="F27897" i="13" s="1"/>
  <c r="F27898" i="13" s="1"/>
  <c r="F27899" i="13" s="1"/>
  <c r="F27900" i="13" s="1"/>
  <c r="F27901" i="13" s="1"/>
  <c r="F27902" i="13" s="1"/>
  <c r="F27903" i="13" s="1"/>
  <c r="F27904" i="13" s="1"/>
  <c r="F27905" i="13" s="1"/>
  <c r="F27906" i="13" s="1"/>
  <c r="F27907" i="13" s="1"/>
  <c r="F27908" i="13" s="1"/>
  <c r="F27909" i="13" s="1"/>
  <c r="F27910" i="13" s="1"/>
  <c r="F27911" i="13" s="1"/>
  <c r="F27912" i="13" s="1"/>
  <c r="F27913" i="13" s="1"/>
  <c r="F27914" i="13" s="1"/>
  <c r="F27915" i="13" s="1"/>
  <c r="F27916" i="13" s="1"/>
  <c r="F27917" i="13" s="1"/>
  <c r="F27918" i="13" s="1"/>
  <c r="F27919" i="13" s="1"/>
  <c r="F27920" i="13" s="1"/>
  <c r="F27921" i="13" s="1"/>
  <c r="F27922" i="13" s="1"/>
  <c r="F27923" i="13" s="1"/>
  <c r="F27924" i="13" s="1"/>
  <c r="F27925" i="13" s="1"/>
  <c r="F27926" i="13" s="1"/>
  <c r="F27927" i="13" s="1"/>
  <c r="F27928" i="13" s="1"/>
  <c r="F27929" i="13" s="1"/>
  <c r="F27930" i="13" s="1"/>
  <c r="F27931" i="13" s="1"/>
  <c r="F27932" i="13" s="1"/>
  <c r="F27933" i="13" s="1"/>
  <c r="F27934" i="13" s="1"/>
  <c r="F27935" i="13" s="1"/>
  <c r="F27936" i="13" s="1"/>
  <c r="F27937" i="13" s="1"/>
  <c r="F27938" i="13" s="1"/>
  <c r="F27939" i="13" s="1"/>
  <c r="F27940" i="13" s="1"/>
  <c r="F27941" i="13" s="1"/>
  <c r="F27942" i="13" s="1"/>
  <c r="F27943" i="13" s="1"/>
  <c r="F27944" i="13" s="1"/>
  <c r="F27945" i="13" s="1"/>
  <c r="F27946" i="13" s="1"/>
  <c r="F27947" i="13" s="1"/>
  <c r="F27948" i="13" s="1"/>
  <c r="F27949" i="13" s="1"/>
  <c r="F27950" i="13" s="1"/>
  <c r="F27951" i="13" s="1"/>
  <c r="F27952" i="13" s="1"/>
  <c r="F27953" i="13" s="1"/>
  <c r="F27954" i="13" s="1"/>
  <c r="F27955" i="13" s="1"/>
  <c r="F27956" i="13" s="1"/>
  <c r="F27957" i="13" s="1"/>
  <c r="F27958" i="13" s="1"/>
  <c r="F27959" i="13" s="1"/>
  <c r="F27960" i="13" s="1"/>
  <c r="F27961" i="13" s="1"/>
  <c r="F27962" i="13" s="1"/>
  <c r="F27963" i="13" s="1"/>
  <c r="F27964" i="13" s="1"/>
  <c r="F27965" i="13" s="1"/>
  <c r="F27966" i="13" s="1"/>
  <c r="F27967" i="13" s="1"/>
  <c r="F27968" i="13" s="1"/>
  <c r="F27969" i="13" s="1"/>
  <c r="F27970" i="13" s="1"/>
  <c r="F27971" i="13" s="1"/>
  <c r="F27972" i="13" s="1"/>
  <c r="F27973" i="13" s="1"/>
  <c r="F27974" i="13" s="1"/>
  <c r="F27975" i="13" s="1"/>
  <c r="F27976" i="13" s="1"/>
  <c r="F27977" i="13" s="1"/>
  <c r="F27978" i="13" s="1"/>
  <c r="F27979" i="13" s="1"/>
  <c r="F27980" i="13" s="1"/>
  <c r="F27981" i="13" s="1"/>
  <c r="F27982" i="13" s="1"/>
  <c r="F27983" i="13" s="1"/>
  <c r="F27984" i="13" s="1"/>
  <c r="F27985" i="13" s="1"/>
  <c r="F27986" i="13" s="1"/>
  <c r="F27987" i="13" s="1"/>
  <c r="F27988" i="13" s="1"/>
  <c r="F27989" i="13" s="1"/>
  <c r="F27990" i="13" s="1"/>
  <c r="F27991" i="13" s="1"/>
  <c r="F27992" i="13" s="1"/>
  <c r="F27993" i="13" s="1"/>
  <c r="F27994" i="13" s="1"/>
  <c r="F27995" i="13" s="1"/>
  <c r="F27996" i="13" s="1"/>
  <c r="F27997" i="13" s="1"/>
  <c r="F27998" i="13" s="1"/>
  <c r="F27999" i="13" s="1"/>
  <c r="F28000" i="13" s="1"/>
  <c r="F28001" i="13" s="1"/>
  <c r="F28002" i="13" s="1"/>
  <c r="F28003" i="13" s="1"/>
  <c r="F28004" i="13" s="1"/>
  <c r="F28005" i="13" s="1"/>
  <c r="F28006" i="13" s="1"/>
  <c r="F28007" i="13" s="1"/>
  <c r="F28008" i="13" s="1"/>
  <c r="F28009" i="13" s="1"/>
  <c r="F28010" i="13" s="1"/>
  <c r="F28011" i="13" s="1"/>
  <c r="F28012" i="13" s="1"/>
  <c r="F28013" i="13" s="1"/>
  <c r="F28014" i="13" s="1"/>
  <c r="F28015" i="13" s="1"/>
  <c r="F28016" i="13" s="1"/>
  <c r="F28017" i="13" s="1"/>
  <c r="F28018" i="13" s="1"/>
  <c r="F28019" i="13" s="1"/>
  <c r="F28020" i="13" s="1"/>
  <c r="F28021" i="13" s="1"/>
  <c r="F28022" i="13" s="1"/>
  <c r="F28023" i="13" s="1"/>
  <c r="F28024" i="13" s="1"/>
  <c r="F28025" i="13" s="1"/>
  <c r="F28026" i="13" s="1"/>
  <c r="F28027" i="13" s="1"/>
  <c r="F28028" i="13" s="1"/>
  <c r="F28029" i="13" s="1"/>
  <c r="F28030" i="13" s="1"/>
  <c r="F28031" i="13" s="1"/>
  <c r="F28032" i="13" s="1"/>
  <c r="F28033" i="13" s="1"/>
  <c r="F28034" i="13" s="1"/>
  <c r="F28035" i="13" s="1"/>
  <c r="F28036" i="13" s="1"/>
  <c r="F28037" i="13" s="1"/>
  <c r="F28038" i="13" s="1"/>
  <c r="F28039" i="13" s="1"/>
  <c r="F28040" i="13" s="1"/>
  <c r="F28041" i="13" s="1"/>
  <c r="F28042" i="13" s="1"/>
  <c r="F28043" i="13" s="1"/>
  <c r="F28044" i="13" s="1"/>
  <c r="F28045" i="13" s="1"/>
  <c r="F28046" i="13" s="1"/>
  <c r="F28047" i="13" s="1"/>
  <c r="F28048" i="13" s="1"/>
  <c r="F28049" i="13" s="1"/>
  <c r="F28050" i="13" s="1"/>
  <c r="F28051" i="13" s="1"/>
  <c r="F28052" i="13" s="1"/>
  <c r="F28053" i="13" s="1"/>
  <c r="F28054" i="13" s="1"/>
  <c r="F28055" i="13" s="1"/>
  <c r="F28056" i="13" s="1"/>
  <c r="F28057" i="13" s="1"/>
  <c r="F28058" i="13" s="1"/>
  <c r="F28059" i="13" s="1"/>
  <c r="F28060" i="13" s="1"/>
  <c r="F28061" i="13" s="1"/>
  <c r="F28062" i="13" s="1"/>
  <c r="F28063" i="13" s="1"/>
  <c r="F28064" i="13" s="1"/>
  <c r="F28065" i="13" s="1"/>
  <c r="F28066" i="13" s="1"/>
  <c r="F28067" i="13" s="1"/>
  <c r="F28068" i="13" s="1"/>
  <c r="F28069" i="13" s="1"/>
  <c r="F28070" i="13" s="1"/>
  <c r="F28071" i="13" s="1"/>
  <c r="F28072" i="13" s="1"/>
  <c r="F28073" i="13" s="1"/>
  <c r="F28074" i="13" s="1"/>
  <c r="F28075" i="13" s="1"/>
  <c r="F28076" i="13" s="1"/>
  <c r="F28077" i="13" s="1"/>
  <c r="F28078" i="13" s="1"/>
  <c r="F28079" i="13" s="1"/>
  <c r="F28080" i="13" s="1"/>
  <c r="F28081" i="13" s="1"/>
  <c r="F28082" i="13" s="1"/>
  <c r="F28083" i="13" s="1"/>
  <c r="F28084" i="13" s="1"/>
  <c r="F28085" i="13" s="1"/>
  <c r="F28086" i="13" s="1"/>
  <c r="F28087" i="13" s="1"/>
  <c r="F28088" i="13" s="1"/>
  <c r="F28089" i="13" s="1"/>
  <c r="F28090" i="13" s="1"/>
  <c r="F28091" i="13" s="1"/>
  <c r="F28092" i="13" s="1"/>
  <c r="F28093" i="13" s="1"/>
  <c r="F28094" i="13" s="1"/>
  <c r="F28095" i="13" s="1"/>
  <c r="F28096" i="13" s="1"/>
  <c r="F28097" i="13" s="1"/>
  <c r="F28098" i="13" s="1"/>
  <c r="F28099" i="13" s="1"/>
  <c r="F28100" i="13" s="1"/>
  <c r="F28101" i="13" s="1"/>
  <c r="F28102" i="13" s="1"/>
  <c r="F28103" i="13" s="1"/>
  <c r="F28104" i="13" s="1"/>
  <c r="F28105" i="13" s="1"/>
  <c r="F28106" i="13" s="1"/>
  <c r="F28107" i="13" s="1"/>
  <c r="F28108" i="13" s="1"/>
  <c r="F28109" i="13" s="1"/>
  <c r="F28110" i="13" s="1"/>
  <c r="F28111" i="13" s="1"/>
  <c r="F28112" i="13" s="1"/>
  <c r="F28113" i="13" s="1"/>
  <c r="F28114" i="13" s="1"/>
  <c r="F28115" i="13" s="1"/>
  <c r="F28116" i="13" s="1"/>
  <c r="F28117" i="13" s="1"/>
  <c r="F28118" i="13" s="1"/>
  <c r="F28119" i="13" s="1"/>
  <c r="F28120" i="13" s="1"/>
  <c r="F28121" i="13" s="1"/>
  <c r="F28122" i="13" s="1"/>
  <c r="F28123" i="13" s="1"/>
  <c r="F28124" i="13" s="1"/>
  <c r="F28125" i="13" s="1"/>
  <c r="F28126" i="13" s="1"/>
  <c r="F28127" i="13" s="1"/>
  <c r="F28128" i="13" s="1"/>
  <c r="F28129" i="13" s="1"/>
  <c r="F28130" i="13" s="1"/>
  <c r="F28131" i="13" s="1"/>
  <c r="F28132" i="13" s="1"/>
  <c r="F28133" i="13" s="1"/>
  <c r="F28134" i="13" s="1"/>
  <c r="F28135" i="13" s="1"/>
  <c r="F28136" i="13" s="1"/>
  <c r="F28137" i="13" s="1"/>
  <c r="F28138" i="13" s="1"/>
  <c r="F28139" i="13" s="1"/>
  <c r="F28140" i="13" s="1"/>
  <c r="F28141" i="13" s="1"/>
  <c r="F28142" i="13" s="1"/>
  <c r="F28143" i="13" s="1"/>
  <c r="F28144" i="13" s="1"/>
  <c r="F28145" i="13" s="1"/>
  <c r="F28146" i="13" s="1"/>
  <c r="F28147" i="13" s="1"/>
  <c r="F28148" i="13" s="1"/>
  <c r="F28149" i="13" s="1"/>
  <c r="F28150" i="13" s="1"/>
  <c r="F28151" i="13" s="1"/>
  <c r="F28152" i="13" s="1"/>
  <c r="F28153" i="13" s="1"/>
  <c r="F28154" i="13" s="1"/>
  <c r="F28155" i="13" s="1"/>
  <c r="F28156" i="13" s="1"/>
  <c r="F28157" i="13" s="1"/>
  <c r="F28158" i="13" s="1"/>
  <c r="F28159" i="13" s="1"/>
  <c r="F28160" i="13" s="1"/>
  <c r="F28161" i="13" s="1"/>
  <c r="F28162" i="13" s="1"/>
  <c r="F28163" i="13" s="1"/>
  <c r="F28164" i="13" s="1"/>
  <c r="F28165" i="13" s="1"/>
  <c r="F28166" i="13" s="1"/>
  <c r="F28167" i="13" s="1"/>
  <c r="F28168" i="13" s="1"/>
  <c r="F28169" i="13" s="1"/>
  <c r="F28170" i="13" s="1"/>
  <c r="F28171" i="13" s="1"/>
  <c r="F28172" i="13" s="1"/>
  <c r="F28173" i="13" s="1"/>
  <c r="F28174" i="13" s="1"/>
  <c r="F28175" i="13" s="1"/>
  <c r="F28176" i="13" s="1"/>
  <c r="F28177" i="13" s="1"/>
  <c r="F28178" i="13" s="1"/>
  <c r="F28179" i="13" s="1"/>
  <c r="F28180" i="13" s="1"/>
  <c r="F28181" i="13" s="1"/>
  <c r="F28182" i="13" s="1"/>
  <c r="F28183" i="13" s="1"/>
  <c r="F28184" i="13" s="1"/>
  <c r="F28185" i="13" s="1"/>
  <c r="F28186" i="13" s="1"/>
  <c r="F28187" i="13" s="1"/>
  <c r="F28188" i="13" s="1"/>
  <c r="F28189" i="13" s="1"/>
  <c r="F28190" i="13" s="1"/>
  <c r="F28191" i="13" s="1"/>
  <c r="F28192" i="13" s="1"/>
  <c r="F28193" i="13" s="1"/>
  <c r="F28194" i="13" s="1"/>
  <c r="F28195" i="13" s="1"/>
  <c r="F28196" i="13" s="1"/>
  <c r="F28197" i="13" s="1"/>
  <c r="F28198" i="13" s="1"/>
  <c r="F28199" i="13" s="1"/>
  <c r="F28200" i="13" s="1"/>
  <c r="F28201" i="13" s="1"/>
  <c r="F28202" i="13" s="1"/>
  <c r="F28203" i="13" s="1"/>
  <c r="F28204" i="13" s="1"/>
  <c r="F28205" i="13" s="1"/>
  <c r="F28206" i="13" s="1"/>
  <c r="F28207" i="13" s="1"/>
  <c r="F28208" i="13" s="1"/>
  <c r="F28209" i="13" s="1"/>
  <c r="F28210" i="13" s="1"/>
  <c r="F28211" i="13" s="1"/>
  <c r="F28212" i="13" s="1"/>
  <c r="F28213" i="13" s="1"/>
  <c r="F28214" i="13" s="1"/>
  <c r="F28215" i="13" s="1"/>
  <c r="F28216" i="13" s="1"/>
  <c r="F28217" i="13" s="1"/>
  <c r="F28218" i="13" s="1"/>
  <c r="F28219" i="13" s="1"/>
  <c r="F28220" i="13" s="1"/>
  <c r="F28221" i="13" s="1"/>
  <c r="F28222" i="13" s="1"/>
  <c r="F28223" i="13" s="1"/>
  <c r="F28224" i="13" s="1"/>
  <c r="F28225" i="13" s="1"/>
  <c r="F28226" i="13" s="1"/>
  <c r="F28227" i="13" s="1"/>
  <c r="F28228" i="13" s="1"/>
  <c r="F28229" i="13" s="1"/>
  <c r="F28230" i="13" s="1"/>
  <c r="F28231" i="13" s="1"/>
  <c r="F28232" i="13" s="1"/>
  <c r="F28233" i="13" s="1"/>
  <c r="F28234" i="13" s="1"/>
  <c r="F28235" i="13" s="1"/>
  <c r="F28236" i="13" s="1"/>
  <c r="F28237" i="13" s="1"/>
  <c r="F28238" i="13" s="1"/>
  <c r="F28239" i="13" s="1"/>
  <c r="F28240" i="13" s="1"/>
  <c r="F28241" i="13" s="1"/>
  <c r="F28242" i="13" s="1"/>
  <c r="F28243" i="13" s="1"/>
  <c r="F28244" i="13" s="1"/>
  <c r="F28245" i="13" s="1"/>
  <c r="F28246" i="13" s="1"/>
  <c r="F28247" i="13" s="1"/>
  <c r="F28248" i="13" s="1"/>
  <c r="F28249" i="13" s="1"/>
  <c r="F28250" i="13" s="1"/>
  <c r="F28251" i="13" s="1"/>
  <c r="F28252" i="13" s="1"/>
  <c r="F28253" i="13" s="1"/>
  <c r="F28254" i="13" s="1"/>
  <c r="F28255" i="13" s="1"/>
  <c r="F28256" i="13" s="1"/>
  <c r="F28257" i="13" s="1"/>
  <c r="F28258" i="13" s="1"/>
  <c r="F28259" i="13" s="1"/>
  <c r="F28260" i="13" s="1"/>
  <c r="F28261" i="13" s="1"/>
  <c r="F28262" i="13" s="1"/>
  <c r="F28263" i="13" s="1"/>
  <c r="F28264" i="13" s="1"/>
  <c r="F28265" i="13" s="1"/>
  <c r="F28266" i="13" s="1"/>
  <c r="F28267" i="13" s="1"/>
  <c r="F28268" i="13" s="1"/>
  <c r="F28269" i="13" s="1"/>
  <c r="F28270" i="13" s="1"/>
  <c r="F28271" i="13" s="1"/>
  <c r="F28272" i="13" s="1"/>
  <c r="F28273" i="13" s="1"/>
  <c r="F28274" i="13" s="1"/>
  <c r="F28275" i="13" s="1"/>
  <c r="F28276" i="13" s="1"/>
  <c r="F28277" i="13" s="1"/>
  <c r="F28278" i="13" s="1"/>
  <c r="F28279" i="13" s="1"/>
  <c r="F28280" i="13" s="1"/>
  <c r="F28281" i="13" s="1"/>
  <c r="F28282" i="13" s="1"/>
  <c r="F28283" i="13" s="1"/>
  <c r="F28284" i="13" s="1"/>
  <c r="F28285" i="13" s="1"/>
  <c r="F28286" i="13" s="1"/>
  <c r="F28287" i="13" s="1"/>
  <c r="F28288" i="13" s="1"/>
  <c r="F28289" i="13" s="1"/>
  <c r="F28290" i="13" s="1"/>
  <c r="F28291" i="13" s="1"/>
  <c r="F28292" i="13" s="1"/>
  <c r="F28293" i="13" s="1"/>
  <c r="F28294" i="13" s="1"/>
  <c r="F28295" i="13" s="1"/>
  <c r="F28296" i="13" s="1"/>
  <c r="F28297" i="13" s="1"/>
  <c r="F28298" i="13" s="1"/>
  <c r="F28299" i="13" s="1"/>
  <c r="F28300" i="13" s="1"/>
  <c r="F28301" i="13" s="1"/>
  <c r="F28302" i="13" s="1"/>
  <c r="F28303" i="13" s="1"/>
  <c r="F28304" i="13" s="1"/>
  <c r="F28305" i="13" s="1"/>
  <c r="F28306" i="13" s="1"/>
  <c r="F28307" i="13" s="1"/>
  <c r="F28308" i="13" s="1"/>
  <c r="F28309" i="13" s="1"/>
  <c r="F28310" i="13" s="1"/>
  <c r="F28311" i="13" s="1"/>
  <c r="F28312" i="13" s="1"/>
  <c r="F28313" i="13" s="1"/>
  <c r="F28314" i="13" s="1"/>
  <c r="F28315" i="13" s="1"/>
  <c r="F28316" i="13" s="1"/>
  <c r="F28317" i="13" s="1"/>
  <c r="F28318" i="13" s="1"/>
  <c r="F28319" i="13" s="1"/>
  <c r="F28320" i="13" s="1"/>
  <c r="F28321" i="13" s="1"/>
  <c r="F28322" i="13" s="1"/>
  <c r="F28323" i="13" s="1"/>
  <c r="F28324" i="13" s="1"/>
  <c r="F28325" i="13" s="1"/>
  <c r="F28326" i="13" s="1"/>
  <c r="F28327" i="13" s="1"/>
  <c r="F28328" i="13" s="1"/>
  <c r="F28329" i="13" s="1"/>
  <c r="F28330" i="13" s="1"/>
  <c r="F28331" i="13" s="1"/>
  <c r="F28332" i="13" s="1"/>
  <c r="F28333" i="13" s="1"/>
  <c r="F28334" i="13" s="1"/>
  <c r="F28335" i="13" s="1"/>
  <c r="F28336" i="13" s="1"/>
  <c r="F28337" i="13" s="1"/>
  <c r="F28338" i="13" s="1"/>
  <c r="F28339" i="13" s="1"/>
  <c r="F28340" i="13" s="1"/>
  <c r="F28341" i="13" s="1"/>
  <c r="F28342" i="13" s="1"/>
  <c r="F28343" i="13" s="1"/>
  <c r="F28344" i="13" s="1"/>
  <c r="F28345" i="13" s="1"/>
  <c r="F28346" i="13" s="1"/>
  <c r="F28347" i="13" s="1"/>
  <c r="F28348" i="13" s="1"/>
  <c r="F28349" i="13" s="1"/>
  <c r="F28350" i="13" s="1"/>
  <c r="F28351" i="13" s="1"/>
  <c r="F28352" i="13" s="1"/>
  <c r="F28353" i="13" s="1"/>
  <c r="F28354" i="13" s="1"/>
  <c r="F28355" i="13" s="1"/>
  <c r="F28356" i="13" s="1"/>
  <c r="F28357" i="13" s="1"/>
  <c r="F28358" i="13" s="1"/>
  <c r="F28359" i="13" s="1"/>
  <c r="F28360" i="13" s="1"/>
  <c r="F28361" i="13" s="1"/>
  <c r="F28362" i="13" s="1"/>
  <c r="F28363" i="13" s="1"/>
  <c r="F28364" i="13" s="1"/>
  <c r="F28365" i="13" s="1"/>
  <c r="F28366" i="13" s="1"/>
  <c r="F28367" i="13" s="1"/>
  <c r="F28368" i="13" s="1"/>
  <c r="F28369" i="13" s="1"/>
  <c r="F28370" i="13" s="1"/>
  <c r="F28371" i="13" s="1"/>
  <c r="F28372" i="13" s="1"/>
  <c r="F28373" i="13" s="1"/>
  <c r="F28374" i="13" s="1"/>
  <c r="F28375" i="13" s="1"/>
  <c r="F28376" i="13" s="1"/>
  <c r="F28377" i="13" s="1"/>
  <c r="F28378" i="13" s="1"/>
  <c r="F28379" i="13" s="1"/>
  <c r="F28380" i="13" s="1"/>
  <c r="F28381" i="13" s="1"/>
  <c r="F28382" i="13" s="1"/>
  <c r="F28383" i="13" s="1"/>
  <c r="F28384" i="13" s="1"/>
  <c r="F28385" i="13" s="1"/>
  <c r="F28386" i="13" s="1"/>
  <c r="F28387" i="13" s="1"/>
  <c r="F28388" i="13" s="1"/>
  <c r="F28389" i="13" s="1"/>
  <c r="F28390" i="13" s="1"/>
  <c r="F28391" i="13" s="1"/>
  <c r="F28392" i="13" s="1"/>
  <c r="F28393" i="13" s="1"/>
  <c r="F28394" i="13" s="1"/>
  <c r="F28395" i="13" s="1"/>
  <c r="F28396" i="13" s="1"/>
  <c r="F28397" i="13" s="1"/>
  <c r="F28398" i="13" s="1"/>
  <c r="F28399" i="13" s="1"/>
  <c r="F28400" i="13" s="1"/>
  <c r="F28401" i="13" s="1"/>
  <c r="F28402" i="13" s="1"/>
  <c r="F28403" i="13" s="1"/>
  <c r="F28404" i="13" s="1"/>
  <c r="F28405" i="13" s="1"/>
  <c r="F28406" i="13" s="1"/>
  <c r="F28407" i="13" s="1"/>
  <c r="F28408" i="13" s="1"/>
  <c r="F28409" i="13" s="1"/>
  <c r="F28410" i="13" s="1"/>
  <c r="F28411" i="13" s="1"/>
  <c r="F28412" i="13" s="1"/>
  <c r="F28413" i="13" s="1"/>
  <c r="F28414" i="13" s="1"/>
  <c r="F28415" i="13" s="1"/>
  <c r="F28416" i="13" s="1"/>
  <c r="F28417" i="13" s="1"/>
  <c r="F28418" i="13" s="1"/>
  <c r="F28419" i="13" s="1"/>
  <c r="F28420" i="13" s="1"/>
  <c r="F28421" i="13" s="1"/>
  <c r="F28422" i="13" s="1"/>
  <c r="F28423" i="13" s="1"/>
  <c r="F28424" i="13" s="1"/>
  <c r="F28425" i="13" s="1"/>
  <c r="F28426" i="13" s="1"/>
  <c r="F28427" i="13" s="1"/>
  <c r="F28428" i="13" s="1"/>
  <c r="F28429" i="13" s="1"/>
  <c r="F28430" i="13" s="1"/>
  <c r="F28431" i="13" s="1"/>
  <c r="F28432" i="13" s="1"/>
  <c r="F28433" i="13" s="1"/>
  <c r="F28434" i="13" s="1"/>
  <c r="F28435" i="13" s="1"/>
  <c r="F28436" i="13" s="1"/>
  <c r="F28437" i="13" s="1"/>
  <c r="F28438" i="13" s="1"/>
  <c r="F28439" i="13" s="1"/>
  <c r="F28440" i="13" s="1"/>
  <c r="F28441" i="13" s="1"/>
  <c r="F28442" i="13" s="1"/>
  <c r="F28443" i="13" s="1"/>
  <c r="F28444" i="13" s="1"/>
  <c r="F28445" i="13" s="1"/>
  <c r="F28446" i="13" s="1"/>
  <c r="F28447" i="13" s="1"/>
  <c r="F28448" i="13" s="1"/>
  <c r="F28449" i="13" s="1"/>
  <c r="F28450" i="13" s="1"/>
  <c r="F28451" i="13" s="1"/>
  <c r="F28452" i="13" s="1"/>
  <c r="F28453" i="13" s="1"/>
  <c r="F28454" i="13" s="1"/>
  <c r="F28455" i="13" s="1"/>
  <c r="F28456" i="13" s="1"/>
  <c r="F28457" i="13" s="1"/>
  <c r="F28458" i="13" s="1"/>
  <c r="F28459" i="13" s="1"/>
  <c r="F28460" i="13" s="1"/>
  <c r="F28461" i="13" s="1"/>
  <c r="F28462" i="13" s="1"/>
  <c r="F28463" i="13" s="1"/>
  <c r="F28464" i="13" s="1"/>
  <c r="F28465" i="13" s="1"/>
  <c r="F28466" i="13" s="1"/>
  <c r="F28467" i="13" s="1"/>
  <c r="F28468" i="13" s="1"/>
  <c r="F28469" i="13" s="1"/>
  <c r="F28470" i="13" s="1"/>
  <c r="F28471" i="13" s="1"/>
  <c r="F28472" i="13" s="1"/>
  <c r="F28473" i="13" s="1"/>
  <c r="F28474" i="13" s="1"/>
  <c r="F28475" i="13" s="1"/>
  <c r="F28476" i="13" s="1"/>
  <c r="F28477" i="13" s="1"/>
  <c r="F28478" i="13" s="1"/>
  <c r="F28479" i="13" s="1"/>
  <c r="F28480" i="13" s="1"/>
  <c r="F28481" i="13" s="1"/>
  <c r="F28482" i="13" s="1"/>
  <c r="F28483" i="13" s="1"/>
  <c r="F28484" i="13" s="1"/>
  <c r="F28485" i="13" s="1"/>
  <c r="F28486" i="13" s="1"/>
  <c r="F28487" i="13" s="1"/>
  <c r="F28488" i="13" s="1"/>
  <c r="F28489" i="13" s="1"/>
  <c r="F28490" i="13" s="1"/>
  <c r="F28491" i="13" s="1"/>
  <c r="F28492" i="13" s="1"/>
  <c r="F28493" i="13" s="1"/>
  <c r="F28494" i="13" s="1"/>
  <c r="F28495" i="13" s="1"/>
  <c r="F28496" i="13" s="1"/>
  <c r="F28497" i="13" s="1"/>
  <c r="F28498" i="13" s="1"/>
  <c r="F28499" i="13" s="1"/>
  <c r="F28500" i="13" s="1"/>
  <c r="F28501" i="13" s="1"/>
  <c r="F28502" i="13" s="1"/>
  <c r="F28503" i="13" s="1"/>
  <c r="F28504" i="13" s="1"/>
  <c r="F28505" i="13" s="1"/>
  <c r="F28506" i="13" s="1"/>
  <c r="F28507" i="13" s="1"/>
  <c r="F28508" i="13" s="1"/>
  <c r="F28509" i="13" s="1"/>
  <c r="F28510" i="13" s="1"/>
  <c r="F28511" i="13" s="1"/>
  <c r="F28512" i="13" s="1"/>
  <c r="F28513" i="13" s="1"/>
  <c r="F28514" i="13" s="1"/>
  <c r="F28515" i="13" s="1"/>
  <c r="F28516" i="13" s="1"/>
  <c r="F28517" i="13" s="1"/>
  <c r="F28518" i="13" s="1"/>
  <c r="F28519" i="13" s="1"/>
  <c r="F28520" i="13" s="1"/>
  <c r="F28521" i="13" s="1"/>
  <c r="F28522" i="13" s="1"/>
  <c r="F28523" i="13" s="1"/>
  <c r="F28524" i="13" s="1"/>
  <c r="F28525" i="13" s="1"/>
  <c r="F28526" i="13" s="1"/>
  <c r="F28527" i="13" s="1"/>
  <c r="F28528" i="13" s="1"/>
  <c r="F28529" i="13" s="1"/>
  <c r="F28530" i="13" s="1"/>
  <c r="F28531" i="13" s="1"/>
  <c r="F28532" i="13" s="1"/>
  <c r="F28533" i="13" s="1"/>
  <c r="F28534" i="13" s="1"/>
  <c r="F28535" i="13" s="1"/>
  <c r="F28536" i="13" s="1"/>
  <c r="F28537" i="13" s="1"/>
  <c r="F28538" i="13" s="1"/>
  <c r="F28539" i="13" s="1"/>
  <c r="F28540" i="13" s="1"/>
  <c r="F28541" i="13" s="1"/>
  <c r="F28542" i="13" s="1"/>
  <c r="F28543" i="13" s="1"/>
  <c r="F28544" i="13" s="1"/>
  <c r="F28545" i="13" s="1"/>
  <c r="F28546" i="13" s="1"/>
  <c r="F28547" i="13" s="1"/>
  <c r="F28548" i="13" s="1"/>
  <c r="F28549" i="13" s="1"/>
  <c r="F28550" i="13" s="1"/>
  <c r="F28551" i="13" s="1"/>
  <c r="F28552" i="13" s="1"/>
  <c r="F28553" i="13" s="1"/>
  <c r="F28554" i="13" s="1"/>
  <c r="F28555" i="13" s="1"/>
  <c r="F28556" i="13" s="1"/>
  <c r="F28557" i="13" s="1"/>
  <c r="F28558" i="13" s="1"/>
  <c r="F28559" i="13" s="1"/>
  <c r="F28560" i="13" s="1"/>
  <c r="F28561" i="13" s="1"/>
  <c r="F28562" i="13" s="1"/>
  <c r="F28563" i="13" s="1"/>
  <c r="F28564" i="13" s="1"/>
  <c r="F28565" i="13" s="1"/>
  <c r="F28566" i="13" s="1"/>
  <c r="F28567" i="13" s="1"/>
  <c r="F28568" i="13" s="1"/>
  <c r="F28569" i="13" s="1"/>
  <c r="F28570" i="13" s="1"/>
  <c r="F28571" i="13" s="1"/>
  <c r="F28572" i="13" s="1"/>
  <c r="F28573" i="13" s="1"/>
  <c r="F28574" i="13" s="1"/>
  <c r="F28575" i="13" s="1"/>
  <c r="F28576" i="13" s="1"/>
  <c r="F28577" i="13" s="1"/>
  <c r="F28578" i="13" s="1"/>
  <c r="F28579" i="13" s="1"/>
  <c r="F28580" i="13" s="1"/>
  <c r="F28581" i="13" s="1"/>
  <c r="F28582" i="13" s="1"/>
  <c r="F28583" i="13" s="1"/>
  <c r="F28584" i="13" s="1"/>
  <c r="F28585" i="13" s="1"/>
  <c r="F28586" i="13" s="1"/>
  <c r="F28587" i="13" s="1"/>
  <c r="F28588" i="13" s="1"/>
  <c r="F28589" i="13" s="1"/>
  <c r="F28590" i="13" s="1"/>
  <c r="F28591" i="13" s="1"/>
  <c r="F28592" i="13" s="1"/>
  <c r="F28593" i="13" s="1"/>
  <c r="F28594" i="13" s="1"/>
  <c r="F28595" i="13" s="1"/>
  <c r="F28596" i="13" s="1"/>
  <c r="F28597" i="13" s="1"/>
  <c r="F28598" i="13" s="1"/>
  <c r="F28599" i="13" s="1"/>
  <c r="F28600" i="13" s="1"/>
  <c r="F28601" i="13" s="1"/>
  <c r="F28602" i="13" s="1"/>
  <c r="F28603" i="13" s="1"/>
  <c r="F28604" i="13" s="1"/>
  <c r="F28605" i="13" s="1"/>
  <c r="F28606" i="13" s="1"/>
  <c r="F28607" i="13" s="1"/>
  <c r="F28608" i="13" s="1"/>
  <c r="F28609" i="13" s="1"/>
  <c r="F28610" i="13" s="1"/>
  <c r="F28611" i="13" s="1"/>
  <c r="F28612" i="13" s="1"/>
  <c r="F28613" i="13" s="1"/>
  <c r="F28614" i="13" s="1"/>
  <c r="F28615" i="13" s="1"/>
  <c r="F28616" i="13" s="1"/>
  <c r="F28617" i="13" s="1"/>
  <c r="F28618" i="13" s="1"/>
  <c r="F28619" i="13" s="1"/>
  <c r="F28620" i="13" s="1"/>
  <c r="F28621" i="13" s="1"/>
  <c r="F28622" i="13" s="1"/>
  <c r="F28623" i="13" s="1"/>
  <c r="F28624" i="13" s="1"/>
  <c r="F28625" i="13" s="1"/>
  <c r="F28626" i="13" s="1"/>
  <c r="F28627" i="13" s="1"/>
  <c r="F28628" i="13" s="1"/>
  <c r="F28629" i="13" s="1"/>
  <c r="F28630" i="13" s="1"/>
  <c r="F28631" i="13" s="1"/>
  <c r="F28632" i="13" s="1"/>
  <c r="F28633" i="13" s="1"/>
  <c r="F28634" i="13" s="1"/>
  <c r="F28635" i="13" s="1"/>
  <c r="F28636" i="13" s="1"/>
  <c r="F28637" i="13" s="1"/>
  <c r="F28638" i="13" s="1"/>
  <c r="F28639" i="13" s="1"/>
  <c r="F28640" i="13" s="1"/>
  <c r="F28641" i="13" s="1"/>
  <c r="F28642" i="13" s="1"/>
  <c r="F28643" i="13" s="1"/>
  <c r="F28644" i="13" s="1"/>
  <c r="F28645" i="13" s="1"/>
  <c r="F28646" i="13" s="1"/>
  <c r="F28647" i="13" s="1"/>
  <c r="F28648" i="13" s="1"/>
  <c r="F28649" i="13" s="1"/>
  <c r="F28650" i="13" s="1"/>
  <c r="F28651" i="13" s="1"/>
  <c r="F28652" i="13" s="1"/>
  <c r="F28653" i="13" s="1"/>
  <c r="F28654" i="13" s="1"/>
  <c r="F28655" i="13" s="1"/>
  <c r="F28656" i="13" s="1"/>
  <c r="F28657" i="13" s="1"/>
  <c r="F28658" i="13" s="1"/>
  <c r="F28659" i="13" s="1"/>
  <c r="F28660" i="13" s="1"/>
  <c r="F28661" i="13" s="1"/>
  <c r="F28662" i="13" s="1"/>
  <c r="F28663" i="13" s="1"/>
  <c r="F28664" i="13" s="1"/>
  <c r="F28665" i="13" s="1"/>
  <c r="F28666" i="13" s="1"/>
  <c r="F28667" i="13" s="1"/>
  <c r="F28668" i="13" s="1"/>
  <c r="F28669" i="13" s="1"/>
  <c r="F28670" i="13" s="1"/>
  <c r="F28671" i="13" s="1"/>
  <c r="F28672" i="13" s="1"/>
  <c r="F28673" i="13" s="1"/>
  <c r="F28674" i="13" s="1"/>
  <c r="F28675" i="13" s="1"/>
  <c r="F28676" i="13" s="1"/>
  <c r="F28677" i="13" s="1"/>
  <c r="F28678" i="13" s="1"/>
  <c r="F28679" i="13" s="1"/>
  <c r="F28680" i="13" s="1"/>
  <c r="F28681" i="13" s="1"/>
  <c r="F28682" i="13" s="1"/>
  <c r="F28683" i="13" s="1"/>
  <c r="F28684" i="13" s="1"/>
  <c r="F28685" i="13" s="1"/>
  <c r="F28686" i="13" s="1"/>
  <c r="F28687" i="13" s="1"/>
  <c r="F28688" i="13" s="1"/>
  <c r="F28689" i="13" s="1"/>
  <c r="F28690" i="13" s="1"/>
  <c r="F28691" i="13" s="1"/>
  <c r="F28692" i="13" s="1"/>
  <c r="F28693" i="13" s="1"/>
  <c r="F28694" i="13" s="1"/>
  <c r="F28695" i="13" s="1"/>
  <c r="F28696" i="13" s="1"/>
  <c r="F28697" i="13" s="1"/>
  <c r="F28698" i="13" s="1"/>
  <c r="F28699" i="13" s="1"/>
  <c r="F28700" i="13" s="1"/>
  <c r="F28701" i="13" s="1"/>
  <c r="F28702" i="13" s="1"/>
  <c r="F28703" i="13" s="1"/>
  <c r="F28704" i="13" s="1"/>
  <c r="F28705" i="13" s="1"/>
  <c r="F28706" i="13" s="1"/>
  <c r="F28707" i="13" s="1"/>
  <c r="F28708" i="13" s="1"/>
  <c r="F28709" i="13" s="1"/>
  <c r="F28710" i="13" s="1"/>
  <c r="F28711" i="13" s="1"/>
  <c r="F28712" i="13" s="1"/>
  <c r="F28713" i="13" s="1"/>
  <c r="F28714" i="13" s="1"/>
  <c r="F28715" i="13" s="1"/>
  <c r="F28716" i="13" s="1"/>
  <c r="F28717" i="13" s="1"/>
  <c r="F28718" i="13" s="1"/>
  <c r="F28719" i="13" s="1"/>
  <c r="F28720" i="13" s="1"/>
  <c r="F28721" i="13" s="1"/>
  <c r="F28722" i="13" s="1"/>
  <c r="F28723" i="13" s="1"/>
  <c r="F28724" i="13" s="1"/>
  <c r="F28725" i="13" s="1"/>
  <c r="F28726" i="13" s="1"/>
  <c r="F28727" i="13" s="1"/>
  <c r="F28728" i="13" s="1"/>
  <c r="F28729" i="13" s="1"/>
  <c r="F28730" i="13" s="1"/>
  <c r="F28731" i="13" s="1"/>
  <c r="F28732" i="13" s="1"/>
  <c r="F28733" i="13" s="1"/>
  <c r="F28734" i="13" s="1"/>
  <c r="F28735" i="13" s="1"/>
  <c r="F28736" i="13" s="1"/>
  <c r="F28737" i="13" s="1"/>
  <c r="F28738" i="13" s="1"/>
  <c r="F28739" i="13" s="1"/>
  <c r="F28740" i="13" s="1"/>
  <c r="F28741" i="13" s="1"/>
  <c r="F28742" i="13" s="1"/>
  <c r="F28743" i="13" s="1"/>
  <c r="F28744" i="13" s="1"/>
  <c r="F28745" i="13" s="1"/>
  <c r="F28746" i="13" s="1"/>
  <c r="F28747" i="13" s="1"/>
  <c r="F28748" i="13" s="1"/>
  <c r="F28749" i="13" s="1"/>
  <c r="F28750" i="13" s="1"/>
  <c r="F28751" i="13" s="1"/>
  <c r="F28752" i="13" s="1"/>
  <c r="F28753" i="13" s="1"/>
  <c r="F28754" i="13" s="1"/>
  <c r="F28755" i="13" s="1"/>
  <c r="F28756" i="13" s="1"/>
  <c r="F28757" i="13" s="1"/>
  <c r="F28758" i="13" s="1"/>
  <c r="F28759" i="13" s="1"/>
  <c r="F28760" i="13" s="1"/>
  <c r="F28761" i="13" s="1"/>
  <c r="F28762" i="13" s="1"/>
  <c r="F28763" i="13" s="1"/>
  <c r="F28764" i="13" s="1"/>
  <c r="F28765" i="13" s="1"/>
  <c r="F28766" i="13" s="1"/>
  <c r="F28767" i="13" s="1"/>
  <c r="F28768" i="13" s="1"/>
  <c r="F28769" i="13" s="1"/>
  <c r="F28770" i="13" s="1"/>
  <c r="F28771" i="13" s="1"/>
  <c r="F28772" i="13" s="1"/>
  <c r="F28773" i="13" s="1"/>
  <c r="F28774" i="13" s="1"/>
  <c r="F28775" i="13" s="1"/>
  <c r="F28776" i="13" s="1"/>
  <c r="F28777" i="13" s="1"/>
  <c r="F28778" i="13" s="1"/>
  <c r="F28779" i="13" s="1"/>
  <c r="F28780" i="13" s="1"/>
  <c r="F28781" i="13" s="1"/>
  <c r="F28782" i="13" s="1"/>
  <c r="F28783" i="13" s="1"/>
  <c r="F28784" i="13" s="1"/>
  <c r="F28785" i="13" s="1"/>
  <c r="F28786" i="13" s="1"/>
  <c r="F28787" i="13" s="1"/>
  <c r="F28788" i="13" s="1"/>
  <c r="F28789" i="13" s="1"/>
  <c r="F28790" i="13" s="1"/>
  <c r="F28791" i="13" s="1"/>
  <c r="F28792" i="13" s="1"/>
  <c r="F28793" i="13" s="1"/>
  <c r="F28794" i="13" s="1"/>
  <c r="F28795" i="13" s="1"/>
  <c r="F28796" i="13" s="1"/>
  <c r="F28797" i="13" s="1"/>
  <c r="F28798" i="13" s="1"/>
  <c r="F28799" i="13" s="1"/>
  <c r="F28800" i="13" s="1"/>
  <c r="F28801" i="13" s="1"/>
  <c r="F28802" i="13" s="1"/>
  <c r="F28803" i="13" s="1"/>
  <c r="F28804" i="13" s="1"/>
  <c r="F28805" i="13" s="1"/>
  <c r="F28806" i="13" s="1"/>
  <c r="F28807" i="13" s="1"/>
  <c r="F28808" i="13" s="1"/>
  <c r="F28809" i="13" s="1"/>
  <c r="F28810" i="13" s="1"/>
  <c r="F28811" i="13" s="1"/>
  <c r="F28812" i="13" s="1"/>
  <c r="F28813" i="13" s="1"/>
  <c r="F28814" i="13" s="1"/>
  <c r="F28815" i="13" s="1"/>
  <c r="F28816" i="13" s="1"/>
  <c r="F28817" i="13" s="1"/>
  <c r="F28818" i="13" s="1"/>
  <c r="F28819" i="13" s="1"/>
  <c r="F28820" i="13" s="1"/>
  <c r="F28821" i="13" s="1"/>
  <c r="F28822" i="13" s="1"/>
  <c r="F28823" i="13" s="1"/>
  <c r="F28824" i="13" s="1"/>
  <c r="F28825" i="13" s="1"/>
  <c r="F28826" i="13" s="1"/>
  <c r="F28827" i="13" s="1"/>
  <c r="F28828" i="13" s="1"/>
  <c r="F28829" i="13" s="1"/>
  <c r="F28830" i="13" s="1"/>
  <c r="F28831" i="13" s="1"/>
  <c r="F28832" i="13" s="1"/>
  <c r="F28833" i="13" s="1"/>
  <c r="F28834" i="13" s="1"/>
  <c r="F28835" i="13" s="1"/>
  <c r="F28836" i="13" s="1"/>
  <c r="F28837" i="13" s="1"/>
  <c r="F28838" i="13" s="1"/>
  <c r="F28839" i="13" s="1"/>
  <c r="F28840" i="13" s="1"/>
  <c r="F28841" i="13" s="1"/>
  <c r="F28842" i="13" s="1"/>
  <c r="F28843" i="13" s="1"/>
  <c r="F28844" i="13" s="1"/>
  <c r="F28845" i="13" s="1"/>
  <c r="F28846" i="13" s="1"/>
  <c r="F28847" i="13" s="1"/>
  <c r="F28848" i="13" s="1"/>
  <c r="F28849" i="13" s="1"/>
  <c r="F28850" i="13" s="1"/>
  <c r="F28851" i="13" s="1"/>
  <c r="F28852" i="13" s="1"/>
  <c r="F28853" i="13" s="1"/>
  <c r="F28854" i="13" s="1"/>
  <c r="F28855" i="13" s="1"/>
  <c r="F28856" i="13" s="1"/>
  <c r="F28857" i="13" s="1"/>
  <c r="F28858" i="13" s="1"/>
  <c r="F28859" i="13" s="1"/>
  <c r="F28860" i="13" s="1"/>
  <c r="F28861" i="13" s="1"/>
  <c r="F28862" i="13" s="1"/>
  <c r="F28863" i="13" s="1"/>
  <c r="F28864" i="13" s="1"/>
  <c r="F28865" i="13" s="1"/>
  <c r="F28866" i="13" s="1"/>
  <c r="F28867" i="13" s="1"/>
  <c r="F28868" i="13" s="1"/>
  <c r="F28869" i="13" s="1"/>
  <c r="F28870" i="13" s="1"/>
  <c r="F28871" i="13" s="1"/>
  <c r="F28872" i="13" s="1"/>
  <c r="F28873" i="13" s="1"/>
  <c r="F28874" i="13" s="1"/>
  <c r="F28875" i="13" s="1"/>
  <c r="F28876" i="13" s="1"/>
  <c r="F28877" i="13" s="1"/>
  <c r="F28878" i="13" s="1"/>
  <c r="F28879" i="13" s="1"/>
  <c r="F28880" i="13" s="1"/>
  <c r="F28881" i="13" s="1"/>
  <c r="F28882" i="13" s="1"/>
  <c r="F28883" i="13" s="1"/>
  <c r="F28884" i="13" s="1"/>
  <c r="F28885" i="13" s="1"/>
  <c r="F28886" i="13" s="1"/>
  <c r="F28887" i="13" s="1"/>
  <c r="F28888" i="13" s="1"/>
  <c r="F28889" i="13" s="1"/>
  <c r="F28890" i="13" s="1"/>
  <c r="F28891" i="13" s="1"/>
  <c r="F28892" i="13" s="1"/>
  <c r="F28893" i="13" s="1"/>
  <c r="F28894" i="13" s="1"/>
  <c r="F28895" i="13" s="1"/>
  <c r="F28896" i="13" s="1"/>
  <c r="F28897" i="13" s="1"/>
  <c r="F28898" i="13" s="1"/>
  <c r="F28899" i="13" s="1"/>
  <c r="F28900" i="13" s="1"/>
  <c r="F28901" i="13" s="1"/>
  <c r="F28902" i="13" s="1"/>
  <c r="F28903" i="13" s="1"/>
  <c r="F28904" i="13" s="1"/>
  <c r="F28905" i="13" s="1"/>
  <c r="F28906" i="13" s="1"/>
  <c r="F28907" i="13" s="1"/>
  <c r="F28908" i="13" s="1"/>
  <c r="F28909" i="13" s="1"/>
  <c r="F28910" i="13" s="1"/>
  <c r="F28911" i="13" s="1"/>
  <c r="F28912" i="13" s="1"/>
  <c r="F28913" i="13" s="1"/>
  <c r="F28914" i="13" s="1"/>
  <c r="F28915" i="13" s="1"/>
  <c r="F28916" i="13" s="1"/>
  <c r="F28917" i="13" s="1"/>
  <c r="F28918" i="13" s="1"/>
  <c r="F28919" i="13" s="1"/>
  <c r="F28920" i="13" s="1"/>
  <c r="F28921" i="13" s="1"/>
  <c r="F28922" i="13" s="1"/>
  <c r="F28923" i="13" s="1"/>
  <c r="F28924" i="13" s="1"/>
  <c r="F28925" i="13" s="1"/>
  <c r="F28926" i="13" s="1"/>
  <c r="F28927" i="13" s="1"/>
  <c r="F28928" i="13" s="1"/>
  <c r="F28929" i="13" s="1"/>
  <c r="F28930" i="13" s="1"/>
  <c r="F28931" i="13" s="1"/>
  <c r="F28932" i="13" s="1"/>
  <c r="F28933" i="13" s="1"/>
  <c r="F28934" i="13" s="1"/>
  <c r="F28935" i="13" s="1"/>
  <c r="F28936" i="13" s="1"/>
  <c r="F28937" i="13" s="1"/>
  <c r="F28938" i="13" s="1"/>
  <c r="F28939" i="13" s="1"/>
  <c r="F28940" i="13" s="1"/>
  <c r="F28941" i="13" s="1"/>
  <c r="F28942" i="13" s="1"/>
  <c r="F28943" i="13" s="1"/>
  <c r="F28944" i="13" s="1"/>
  <c r="F28945" i="13" s="1"/>
  <c r="F28946" i="13" s="1"/>
  <c r="F28947" i="13" s="1"/>
  <c r="F28948" i="13" s="1"/>
  <c r="F28949" i="13" s="1"/>
  <c r="F28950" i="13" s="1"/>
  <c r="F28951" i="13" s="1"/>
  <c r="F28952" i="13" s="1"/>
  <c r="F28953" i="13" s="1"/>
  <c r="F28954" i="13" s="1"/>
  <c r="F28955" i="13" s="1"/>
  <c r="F28956" i="13" s="1"/>
  <c r="F28957" i="13" s="1"/>
  <c r="F28958" i="13" s="1"/>
  <c r="F28959" i="13" s="1"/>
  <c r="F28960" i="13" s="1"/>
  <c r="F28961" i="13" s="1"/>
  <c r="F28962" i="13" s="1"/>
  <c r="F28963" i="13" s="1"/>
  <c r="F28964" i="13" s="1"/>
  <c r="F28965" i="13" s="1"/>
  <c r="F28966" i="13" s="1"/>
  <c r="F28967" i="13" s="1"/>
  <c r="F28968" i="13" s="1"/>
  <c r="F28969" i="13" s="1"/>
  <c r="F28970" i="13" s="1"/>
  <c r="F28971" i="13" s="1"/>
  <c r="F28972" i="13" s="1"/>
  <c r="F28973" i="13" s="1"/>
  <c r="F28974" i="13" s="1"/>
  <c r="F28975" i="13" s="1"/>
  <c r="F28976" i="13" s="1"/>
  <c r="F28977" i="13" s="1"/>
  <c r="F28978" i="13" s="1"/>
  <c r="F28979" i="13" s="1"/>
  <c r="F28980" i="13" s="1"/>
  <c r="F28981" i="13" s="1"/>
  <c r="F28982" i="13" s="1"/>
  <c r="F28983" i="13" s="1"/>
  <c r="F28984" i="13" s="1"/>
  <c r="F28985" i="13" s="1"/>
  <c r="F28986" i="13" s="1"/>
  <c r="F28987" i="13" s="1"/>
  <c r="F28988" i="13" s="1"/>
  <c r="F28989" i="13" s="1"/>
  <c r="F28990" i="13" s="1"/>
  <c r="F28991" i="13" s="1"/>
  <c r="F28992" i="13" s="1"/>
  <c r="F28993" i="13" s="1"/>
  <c r="F28994" i="13" s="1"/>
  <c r="F28995" i="13" s="1"/>
  <c r="F28996" i="13" s="1"/>
  <c r="F28997" i="13" s="1"/>
  <c r="F28998" i="13" s="1"/>
  <c r="F28999" i="13" s="1"/>
  <c r="F29000" i="13" s="1"/>
  <c r="F29001" i="13" s="1"/>
  <c r="F29002" i="13" s="1"/>
  <c r="F29003" i="13" s="1"/>
  <c r="F29004" i="13" s="1"/>
  <c r="F29005" i="13" s="1"/>
  <c r="F29006" i="13" s="1"/>
  <c r="F29007" i="13" s="1"/>
  <c r="F29008" i="13" s="1"/>
  <c r="F29009" i="13" s="1"/>
  <c r="F29010" i="13" s="1"/>
  <c r="F29011" i="13" s="1"/>
  <c r="F29012" i="13" s="1"/>
  <c r="F29013" i="13" s="1"/>
  <c r="F29014" i="13" s="1"/>
  <c r="F29015" i="13" s="1"/>
  <c r="F29016" i="13" s="1"/>
  <c r="F29017" i="13" s="1"/>
  <c r="F29018" i="13" s="1"/>
  <c r="F29019" i="13" s="1"/>
  <c r="F29020" i="13" s="1"/>
  <c r="F29021" i="13" s="1"/>
  <c r="F29022" i="13" s="1"/>
  <c r="F29023" i="13" s="1"/>
  <c r="F29024" i="13" s="1"/>
  <c r="F29025" i="13" s="1"/>
  <c r="F29026" i="13" s="1"/>
  <c r="F29027" i="13" s="1"/>
  <c r="F29028" i="13" s="1"/>
  <c r="F29029" i="13" s="1"/>
  <c r="F29030" i="13" s="1"/>
  <c r="F29031" i="13" s="1"/>
  <c r="F29032" i="13" s="1"/>
  <c r="F29033" i="13" s="1"/>
  <c r="F29034" i="13" s="1"/>
  <c r="F29035" i="13" s="1"/>
  <c r="F29036" i="13" s="1"/>
  <c r="F29037" i="13" s="1"/>
  <c r="F29038" i="13" s="1"/>
  <c r="F29039" i="13" s="1"/>
  <c r="F29040" i="13" s="1"/>
  <c r="F29041" i="13" s="1"/>
  <c r="F29042" i="13" s="1"/>
  <c r="F29043" i="13" s="1"/>
  <c r="F29044" i="13" s="1"/>
  <c r="F29045" i="13" s="1"/>
  <c r="F29046" i="13" s="1"/>
  <c r="F29047" i="13" s="1"/>
  <c r="F29048" i="13" s="1"/>
  <c r="F29049" i="13" s="1"/>
  <c r="F29050" i="13" s="1"/>
  <c r="F29051" i="13" s="1"/>
  <c r="F29052" i="13" s="1"/>
  <c r="F29053" i="13" s="1"/>
  <c r="F29054" i="13" s="1"/>
  <c r="F29055" i="13" s="1"/>
  <c r="F29056" i="13" s="1"/>
  <c r="F29057" i="13" s="1"/>
  <c r="F29058" i="13" s="1"/>
  <c r="F29059" i="13" s="1"/>
  <c r="F29060" i="13" s="1"/>
  <c r="F29061" i="13" s="1"/>
  <c r="F29062" i="13" s="1"/>
  <c r="F29063" i="13" s="1"/>
  <c r="F29064" i="13" s="1"/>
  <c r="F29065" i="13" s="1"/>
  <c r="F29066" i="13" s="1"/>
  <c r="F29067" i="13" s="1"/>
  <c r="F29068" i="13" s="1"/>
  <c r="F29069" i="13" s="1"/>
  <c r="F29070" i="13" s="1"/>
  <c r="F29071" i="13" s="1"/>
  <c r="F29072" i="13" s="1"/>
  <c r="F29073" i="13" s="1"/>
  <c r="F29074" i="13" s="1"/>
  <c r="F29075" i="13" s="1"/>
  <c r="F29076" i="13" s="1"/>
  <c r="F29077" i="13" s="1"/>
  <c r="F29078" i="13" s="1"/>
  <c r="F29079" i="13" s="1"/>
  <c r="F29080" i="13" s="1"/>
  <c r="F29081" i="13" s="1"/>
  <c r="F29082" i="13" s="1"/>
  <c r="F29083" i="13" s="1"/>
  <c r="F29084" i="13" s="1"/>
  <c r="F29085" i="13" s="1"/>
  <c r="F29086" i="13" s="1"/>
  <c r="F29087" i="13" s="1"/>
  <c r="F29088" i="13" s="1"/>
  <c r="F29089" i="13" s="1"/>
  <c r="F29090" i="13" s="1"/>
  <c r="F29091" i="13" s="1"/>
  <c r="F29092" i="13" s="1"/>
  <c r="F29093" i="13" s="1"/>
  <c r="F29094" i="13" s="1"/>
  <c r="F29095" i="13" s="1"/>
  <c r="F29096" i="13" s="1"/>
  <c r="F29097" i="13" s="1"/>
  <c r="F29098" i="13" s="1"/>
  <c r="F29099" i="13" s="1"/>
  <c r="F29100" i="13" s="1"/>
  <c r="F29101" i="13" s="1"/>
  <c r="F29102" i="13" s="1"/>
  <c r="F29103" i="13" s="1"/>
  <c r="F29104" i="13" s="1"/>
  <c r="F29105" i="13" s="1"/>
  <c r="F29106" i="13" s="1"/>
  <c r="F29107" i="13" s="1"/>
  <c r="F29108" i="13" s="1"/>
  <c r="F29109" i="13" s="1"/>
  <c r="F29110" i="13" s="1"/>
  <c r="F29111" i="13" s="1"/>
  <c r="F29112" i="13" s="1"/>
  <c r="F29113" i="13" s="1"/>
  <c r="F29114" i="13" s="1"/>
  <c r="F29115" i="13" s="1"/>
  <c r="F29116" i="13" s="1"/>
  <c r="F29117" i="13" s="1"/>
  <c r="F29118" i="13" s="1"/>
  <c r="F29119" i="13" s="1"/>
  <c r="F29120" i="13" s="1"/>
  <c r="F29121" i="13" s="1"/>
  <c r="F29122" i="13" s="1"/>
  <c r="F29123" i="13" s="1"/>
  <c r="F29124" i="13" s="1"/>
  <c r="F29125" i="13" s="1"/>
  <c r="F29126" i="13" s="1"/>
  <c r="F29127" i="13" s="1"/>
  <c r="F29128" i="13" s="1"/>
  <c r="F29129" i="13" s="1"/>
  <c r="F29130" i="13" s="1"/>
  <c r="F29131" i="13" s="1"/>
  <c r="F29132" i="13" s="1"/>
  <c r="F29133" i="13" s="1"/>
  <c r="F29134" i="13" s="1"/>
  <c r="F29135" i="13" s="1"/>
  <c r="F29136" i="13" s="1"/>
  <c r="F29137" i="13" s="1"/>
  <c r="F29138" i="13" s="1"/>
  <c r="F29139" i="13" s="1"/>
  <c r="F29140" i="13" s="1"/>
  <c r="F29141" i="13" s="1"/>
  <c r="F29142" i="13" s="1"/>
  <c r="F29143" i="13" s="1"/>
  <c r="F29144" i="13" s="1"/>
  <c r="F29145" i="13" s="1"/>
  <c r="F29146" i="13" s="1"/>
  <c r="F29147" i="13" s="1"/>
  <c r="F29148" i="13" s="1"/>
  <c r="F29149" i="13" s="1"/>
  <c r="F29150" i="13" s="1"/>
  <c r="F29151" i="13" s="1"/>
  <c r="F29152" i="13" s="1"/>
  <c r="F29153" i="13" s="1"/>
  <c r="F29154" i="13" s="1"/>
  <c r="F29155" i="13" s="1"/>
  <c r="F29156" i="13" s="1"/>
  <c r="F29157" i="13" s="1"/>
  <c r="F29158" i="13" s="1"/>
  <c r="F29159" i="13" s="1"/>
  <c r="F29160" i="13" s="1"/>
  <c r="F29161" i="13" s="1"/>
  <c r="F29162" i="13" s="1"/>
  <c r="F29163" i="13" s="1"/>
  <c r="F29164" i="13" s="1"/>
  <c r="F29165" i="13" s="1"/>
  <c r="F29166" i="13" s="1"/>
  <c r="F29167" i="13" s="1"/>
  <c r="F29168" i="13" s="1"/>
  <c r="F29169" i="13" s="1"/>
  <c r="F29170" i="13" s="1"/>
  <c r="F29171" i="13" s="1"/>
  <c r="F29172" i="13" s="1"/>
  <c r="F29173" i="13" s="1"/>
  <c r="F29174" i="13" s="1"/>
  <c r="F29175" i="13" s="1"/>
  <c r="F29176" i="13" s="1"/>
  <c r="F29177" i="13" s="1"/>
  <c r="F29178" i="13" s="1"/>
  <c r="F29179" i="13" s="1"/>
  <c r="F29180" i="13" s="1"/>
  <c r="F29181" i="13" s="1"/>
  <c r="F29182" i="13" s="1"/>
  <c r="F29183" i="13" s="1"/>
  <c r="F29184" i="13" s="1"/>
  <c r="F29185" i="13" s="1"/>
  <c r="F29186" i="13" s="1"/>
  <c r="F29187" i="13" s="1"/>
  <c r="F29188" i="13" s="1"/>
  <c r="F29189" i="13" s="1"/>
  <c r="F29190" i="13" s="1"/>
  <c r="F29191" i="13" s="1"/>
  <c r="F29192" i="13" s="1"/>
  <c r="F29193" i="13" s="1"/>
  <c r="F29194" i="13" s="1"/>
  <c r="F29195" i="13" s="1"/>
  <c r="F29196" i="13" s="1"/>
  <c r="F29197" i="13" s="1"/>
  <c r="F29198" i="13" s="1"/>
  <c r="F29199" i="13" s="1"/>
  <c r="F29200" i="13" s="1"/>
  <c r="F29201" i="13" s="1"/>
  <c r="F29202" i="13" s="1"/>
  <c r="F29203" i="13" s="1"/>
  <c r="F29204" i="13" s="1"/>
  <c r="F29205" i="13" s="1"/>
  <c r="F29206" i="13" s="1"/>
  <c r="F29207" i="13" s="1"/>
  <c r="F29208" i="13" s="1"/>
  <c r="F29209" i="13" s="1"/>
  <c r="F29210" i="13" s="1"/>
  <c r="F29211" i="13" s="1"/>
  <c r="F29212" i="13" s="1"/>
  <c r="F29213" i="13" s="1"/>
  <c r="F29214" i="13" s="1"/>
  <c r="F29215" i="13" s="1"/>
  <c r="F29216" i="13" s="1"/>
  <c r="F29217" i="13" s="1"/>
  <c r="F29218" i="13" s="1"/>
  <c r="F29219" i="13" s="1"/>
  <c r="F29220" i="13" s="1"/>
  <c r="F29221" i="13" s="1"/>
  <c r="F29222" i="13" s="1"/>
  <c r="F29223" i="13" s="1"/>
  <c r="F29224" i="13" s="1"/>
  <c r="F29225" i="13" s="1"/>
  <c r="F29226" i="13" s="1"/>
  <c r="F29227" i="13" s="1"/>
  <c r="F29228" i="13" s="1"/>
  <c r="F29229" i="13" s="1"/>
  <c r="F29230" i="13" s="1"/>
  <c r="F29231" i="13" s="1"/>
  <c r="F29232" i="13" s="1"/>
  <c r="F29233" i="13" s="1"/>
  <c r="F29234" i="13" s="1"/>
  <c r="F29235" i="13" s="1"/>
  <c r="F29236" i="13" s="1"/>
  <c r="F29237" i="13" s="1"/>
  <c r="F29238" i="13" s="1"/>
  <c r="F29239" i="13" s="1"/>
  <c r="F29240" i="13" s="1"/>
  <c r="F29241" i="13" s="1"/>
  <c r="F29242" i="13" s="1"/>
  <c r="F29243" i="13" s="1"/>
  <c r="F29244" i="13" s="1"/>
  <c r="F29245" i="13" s="1"/>
  <c r="F29246" i="13" s="1"/>
  <c r="F29247" i="13" s="1"/>
  <c r="F29248" i="13" s="1"/>
  <c r="F29249" i="13" s="1"/>
  <c r="F29250" i="13" s="1"/>
  <c r="F29251" i="13" s="1"/>
  <c r="F29252" i="13" s="1"/>
  <c r="F29253" i="13" s="1"/>
  <c r="F29254" i="13" s="1"/>
  <c r="F29255" i="13" s="1"/>
  <c r="F29256" i="13" s="1"/>
  <c r="F29257" i="13" s="1"/>
  <c r="F29258" i="13" s="1"/>
  <c r="F29259" i="13" s="1"/>
  <c r="F29260" i="13" s="1"/>
  <c r="F29261" i="13" s="1"/>
  <c r="F29262" i="13" s="1"/>
  <c r="F29263" i="13" s="1"/>
  <c r="F29264" i="13" s="1"/>
  <c r="F29265" i="13" s="1"/>
  <c r="F29266" i="13" s="1"/>
  <c r="F29267" i="13" s="1"/>
  <c r="F29268" i="13" s="1"/>
  <c r="F29269" i="13" s="1"/>
  <c r="F29270" i="13" s="1"/>
  <c r="F29271" i="13" s="1"/>
  <c r="F29272" i="13" s="1"/>
  <c r="F29273" i="13" s="1"/>
  <c r="F29274" i="13" s="1"/>
  <c r="F29275" i="13" s="1"/>
  <c r="F29276" i="13" s="1"/>
  <c r="F29277" i="13" s="1"/>
  <c r="F29278" i="13" s="1"/>
  <c r="F29279" i="13" s="1"/>
  <c r="F29280" i="13" s="1"/>
  <c r="F29281" i="13" s="1"/>
  <c r="F29282" i="13" s="1"/>
  <c r="F29283" i="13" s="1"/>
  <c r="F29284" i="13" s="1"/>
  <c r="F29285" i="13" s="1"/>
  <c r="F29286" i="13" s="1"/>
  <c r="F29287" i="13" s="1"/>
  <c r="F29288" i="13" s="1"/>
  <c r="F29289" i="13" s="1"/>
  <c r="F29290" i="13" s="1"/>
  <c r="F29291" i="13" s="1"/>
  <c r="F29292" i="13" s="1"/>
  <c r="F29293" i="13" s="1"/>
  <c r="F29294" i="13" s="1"/>
  <c r="F29295" i="13" s="1"/>
  <c r="F29296" i="13" s="1"/>
  <c r="F29297" i="13" s="1"/>
  <c r="F29298" i="13" s="1"/>
  <c r="F29299" i="13" s="1"/>
  <c r="F29300" i="13" s="1"/>
  <c r="F29301" i="13" s="1"/>
  <c r="F29302" i="13" s="1"/>
  <c r="F29303" i="13" s="1"/>
  <c r="F29304" i="13" s="1"/>
  <c r="F29305" i="13" s="1"/>
  <c r="F29306" i="13" s="1"/>
  <c r="F29307" i="13" s="1"/>
  <c r="F29308" i="13" s="1"/>
  <c r="F29309" i="13" s="1"/>
  <c r="F29310" i="13" s="1"/>
  <c r="F29311" i="13" s="1"/>
  <c r="F29312" i="13" s="1"/>
  <c r="F29313" i="13" s="1"/>
  <c r="F29314" i="13" s="1"/>
  <c r="F29315" i="13" s="1"/>
  <c r="F29316" i="13" s="1"/>
  <c r="F29317" i="13" s="1"/>
  <c r="F29318" i="13" s="1"/>
  <c r="F29319" i="13" s="1"/>
  <c r="F29320" i="13" s="1"/>
  <c r="F29321" i="13" s="1"/>
  <c r="F29322" i="13" s="1"/>
  <c r="F29323" i="13" s="1"/>
  <c r="F29324" i="13" s="1"/>
  <c r="F29325" i="13" s="1"/>
  <c r="F29326" i="13" s="1"/>
  <c r="F29327" i="13" s="1"/>
  <c r="F29328" i="13" s="1"/>
  <c r="F29329" i="13" s="1"/>
  <c r="F29330" i="13" s="1"/>
  <c r="F29331" i="13" s="1"/>
  <c r="F29332" i="13" s="1"/>
  <c r="F29333" i="13" s="1"/>
  <c r="F29334" i="13" s="1"/>
  <c r="F29335" i="13" s="1"/>
  <c r="F29336" i="13" s="1"/>
  <c r="F29337" i="13" s="1"/>
  <c r="F29338" i="13" s="1"/>
  <c r="F29339" i="13" s="1"/>
  <c r="F29340" i="13" s="1"/>
  <c r="F29341" i="13" s="1"/>
  <c r="F29342" i="13" s="1"/>
  <c r="F29343" i="13" s="1"/>
  <c r="F29344" i="13" s="1"/>
  <c r="F29345" i="13" s="1"/>
  <c r="F29346" i="13" s="1"/>
  <c r="F29347" i="13" s="1"/>
  <c r="F29348" i="13" s="1"/>
  <c r="F29349" i="13" s="1"/>
  <c r="F29350" i="13" s="1"/>
  <c r="F29351" i="13" s="1"/>
  <c r="F29352" i="13" s="1"/>
  <c r="F29353" i="13" s="1"/>
  <c r="F29354" i="13" s="1"/>
  <c r="F29355" i="13" s="1"/>
  <c r="F29356" i="13" s="1"/>
  <c r="F29357" i="13" s="1"/>
  <c r="F29358" i="13" s="1"/>
  <c r="F29359" i="13" s="1"/>
  <c r="F29360" i="13" s="1"/>
  <c r="F29361" i="13" s="1"/>
  <c r="F29362" i="13" s="1"/>
  <c r="F29363" i="13" s="1"/>
  <c r="F29364" i="13" s="1"/>
  <c r="F29365" i="13" s="1"/>
  <c r="F29366" i="13" s="1"/>
  <c r="F29367" i="13" s="1"/>
  <c r="F29368" i="13" s="1"/>
  <c r="F29369" i="13" s="1"/>
  <c r="F29370" i="13" s="1"/>
  <c r="F29371" i="13" s="1"/>
  <c r="F29372" i="13" s="1"/>
  <c r="F29373" i="13" s="1"/>
  <c r="F29374" i="13" s="1"/>
  <c r="F29375" i="13" s="1"/>
  <c r="F29376" i="13" s="1"/>
  <c r="F29377" i="13" s="1"/>
  <c r="F29378" i="13" s="1"/>
  <c r="F29379" i="13" s="1"/>
  <c r="F29380" i="13" s="1"/>
  <c r="F29381" i="13" s="1"/>
  <c r="F29382" i="13" s="1"/>
  <c r="F29383" i="13" s="1"/>
  <c r="F29384" i="13" s="1"/>
  <c r="F29385" i="13" s="1"/>
  <c r="F29386" i="13" s="1"/>
  <c r="F29387" i="13" s="1"/>
  <c r="F29388" i="13" s="1"/>
  <c r="F29389" i="13" s="1"/>
  <c r="F29390" i="13" s="1"/>
  <c r="F29391" i="13" s="1"/>
  <c r="F29392" i="13" s="1"/>
  <c r="F29393" i="13" s="1"/>
  <c r="F29394" i="13" s="1"/>
  <c r="F29395" i="13" s="1"/>
  <c r="F29396" i="13" s="1"/>
  <c r="F29397" i="13" s="1"/>
  <c r="F29398" i="13" s="1"/>
  <c r="F29399" i="13" s="1"/>
  <c r="F29400" i="13" s="1"/>
  <c r="F29401" i="13" s="1"/>
  <c r="F29402" i="13" s="1"/>
  <c r="F29403" i="13" s="1"/>
  <c r="F29404" i="13" s="1"/>
  <c r="F29405" i="13" s="1"/>
  <c r="F29406" i="13" s="1"/>
  <c r="F29407" i="13" s="1"/>
  <c r="F29408" i="13" s="1"/>
  <c r="F29409" i="13" s="1"/>
  <c r="F29410" i="13" s="1"/>
  <c r="F29411" i="13" s="1"/>
  <c r="F29412" i="13" s="1"/>
  <c r="F29413" i="13" s="1"/>
  <c r="F29414" i="13" s="1"/>
  <c r="F29415" i="13" s="1"/>
  <c r="F29416" i="13" s="1"/>
  <c r="F29417" i="13" s="1"/>
  <c r="F29418" i="13" s="1"/>
  <c r="F29419" i="13" s="1"/>
  <c r="F29420" i="13" s="1"/>
  <c r="F29421" i="13" s="1"/>
  <c r="F29422" i="13" s="1"/>
  <c r="F29423" i="13" s="1"/>
  <c r="F29424" i="13" s="1"/>
  <c r="F29425" i="13" s="1"/>
  <c r="F29426" i="13" s="1"/>
  <c r="F29427" i="13" s="1"/>
  <c r="F29428" i="13" s="1"/>
  <c r="F29429" i="13" s="1"/>
  <c r="F29430" i="13" s="1"/>
  <c r="F29431" i="13" s="1"/>
  <c r="F29432" i="13" s="1"/>
  <c r="F29433" i="13" s="1"/>
  <c r="F29434" i="13" s="1"/>
  <c r="F29435" i="13" s="1"/>
  <c r="F29436" i="13" s="1"/>
  <c r="F29437" i="13" s="1"/>
  <c r="F29438" i="13" s="1"/>
  <c r="F29439" i="13" s="1"/>
  <c r="F29440" i="13" s="1"/>
  <c r="F29441" i="13" s="1"/>
  <c r="F29442" i="13" s="1"/>
  <c r="F29443" i="13" s="1"/>
  <c r="F29444" i="13" s="1"/>
  <c r="F29445" i="13" s="1"/>
  <c r="F29446" i="13" s="1"/>
  <c r="F29447" i="13" s="1"/>
  <c r="F29448" i="13" s="1"/>
  <c r="F29449" i="13" s="1"/>
  <c r="F29450" i="13" s="1"/>
  <c r="F29451" i="13" s="1"/>
  <c r="F29452" i="13" s="1"/>
  <c r="F29453" i="13" s="1"/>
  <c r="F29454" i="13" s="1"/>
  <c r="F29455" i="13" s="1"/>
  <c r="F29456" i="13" s="1"/>
  <c r="F29457" i="13" s="1"/>
  <c r="F29458" i="13" s="1"/>
  <c r="F29459" i="13" s="1"/>
  <c r="F29460" i="13" s="1"/>
  <c r="F29461" i="13" s="1"/>
  <c r="F29462" i="13" s="1"/>
  <c r="F29463" i="13" s="1"/>
  <c r="F29464" i="13" s="1"/>
  <c r="F29465" i="13" s="1"/>
  <c r="F29466" i="13" s="1"/>
  <c r="F29467" i="13" s="1"/>
  <c r="F29468" i="13" s="1"/>
  <c r="F29469" i="13" s="1"/>
  <c r="F29470" i="13" s="1"/>
  <c r="F29471" i="13" s="1"/>
  <c r="F29472" i="13" s="1"/>
  <c r="F29473" i="13" s="1"/>
  <c r="F29474" i="13" s="1"/>
  <c r="F29475" i="13" s="1"/>
  <c r="F29476" i="13" s="1"/>
  <c r="F29477" i="13" s="1"/>
  <c r="F29478" i="13" s="1"/>
  <c r="F29479" i="13" s="1"/>
  <c r="F29480" i="13" s="1"/>
  <c r="F29481" i="13" s="1"/>
  <c r="F29482" i="13" s="1"/>
  <c r="F29483" i="13" s="1"/>
  <c r="F29484" i="13" s="1"/>
  <c r="F29485" i="13" s="1"/>
  <c r="F29486" i="13" s="1"/>
  <c r="F29487" i="13" s="1"/>
  <c r="F29488" i="13" s="1"/>
  <c r="F29489" i="13" s="1"/>
  <c r="F29490" i="13" s="1"/>
  <c r="F29491" i="13" s="1"/>
  <c r="F29492" i="13" s="1"/>
  <c r="F29493" i="13" s="1"/>
  <c r="F29494" i="13" s="1"/>
  <c r="F29495" i="13" s="1"/>
  <c r="F29496" i="13" s="1"/>
  <c r="F29497" i="13" s="1"/>
  <c r="F29498" i="13" s="1"/>
  <c r="F29499" i="13" s="1"/>
  <c r="F29500" i="13" s="1"/>
  <c r="F29501" i="13" s="1"/>
  <c r="F29502" i="13" s="1"/>
  <c r="F29503" i="13" s="1"/>
  <c r="F29504" i="13" s="1"/>
  <c r="F29505" i="13" s="1"/>
  <c r="F29506" i="13" s="1"/>
  <c r="F29507" i="13" s="1"/>
  <c r="F29508" i="13" s="1"/>
  <c r="F29509" i="13" s="1"/>
  <c r="F29510" i="13" s="1"/>
  <c r="F29511" i="13" s="1"/>
  <c r="F29512" i="13" s="1"/>
  <c r="F29513" i="13" s="1"/>
  <c r="F29514" i="13" s="1"/>
  <c r="F29515" i="13" s="1"/>
  <c r="F29516" i="13" s="1"/>
  <c r="F29517" i="13" s="1"/>
  <c r="F29518" i="13" s="1"/>
  <c r="F29519" i="13" s="1"/>
  <c r="F29520" i="13" s="1"/>
  <c r="F29521" i="13" s="1"/>
  <c r="F29522" i="13" s="1"/>
  <c r="F29523" i="13" s="1"/>
  <c r="F29524" i="13" s="1"/>
  <c r="F29525" i="13" s="1"/>
  <c r="F29526" i="13" s="1"/>
  <c r="F29527" i="13" s="1"/>
  <c r="F29528" i="13" s="1"/>
  <c r="F29529" i="13" s="1"/>
  <c r="F29530" i="13" s="1"/>
  <c r="F29531" i="13" s="1"/>
  <c r="F29532" i="13" s="1"/>
  <c r="F29533" i="13" s="1"/>
  <c r="F29534" i="13" s="1"/>
  <c r="F29535" i="13" s="1"/>
  <c r="F29536" i="13" s="1"/>
  <c r="F29537" i="13" s="1"/>
  <c r="F29538" i="13" s="1"/>
  <c r="F29539" i="13" s="1"/>
  <c r="F29540" i="13" s="1"/>
  <c r="F29541" i="13" s="1"/>
  <c r="F29542" i="13" s="1"/>
  <c r="F29543" i="13" s="1"/>
  <c r="F29544" i="13" s="1"/>
  <c r="F29545" i="13" s="1"/>
  <c r="F29546" i="13" s="1"/>
  <c r="F29547" i="13" s="1"/>
  <c r="F29548" i="13" s="1"/>
  <c r="F29549" i="13" s="1"/>
  <c r="F29550" i="13" s="1"/>
  <c r="F29551" i="13" s="1"/>
  <c r="F29552" i="13" s="1"/>
  <c r="F29553" i="13" s="1"/>
  <c r="F29554" i="13" s="1"/>
  <c r="F29555" i="13" s="1"/>
  <c r="F29556" i="13" s="1"/>
  <c r="F29557" i="13" s="1"/>
  <c r="F29558" i="13" s="1"/>
  <c r="F29559" i="13" s="1"/>
  <c r="F29560" i="13" s="1"/>
  <c r="F29561" i="13" s="1"/>
  <c r="F29562" i="13" s="1"/>
  <c r="F29563" i="13" s="1"/>
  <c r="F29564" i="13" s="1"/>
  <c r="F29565" i="13" s="1"/>
  <c r="F29566" i="13" s="1"/>
  <c r="F29567" i="13" s="1"/>
  <c r="F29568" i="13" s="1"/>
  <c r="F29569" i="13" s="1"/>
  <c r="F29570" i="13" s="1"/>
  <c r="F29571" i="13" s="1"/>
  <c r="F29572" i="13" s="1"/>
  <c r="F29573" i="13" s="1"/>
  <c r="F29574" i="13" s="1"/>
  <c r="F29575" i="13" s="1"/>
  <c r="F29576" i="13" s="1"/>
  <c r="F29577" i="13" s="1"/>
  <c r="F29578" i="13" s="1"/>
  <c r="F29579" i="13" s="1"/>
  <c r="F29580" i="13" s="1"/>
  <c r="F29581" i="13" s="1"/>
  <c r="F29582" i="13" s="1"/>
  <c r="F29583" i="13" s="1"/>
  <c r="F29584" i="13" s="1"/>
  <c r="F29585" i="13" s="1"/>
  <c r="F29586" i="13" s="1"/>
  <c r="F29587" i="13" s="1"/>
  <c r="F29588" i="13" s="1"/>
  <c r="F29589" i="13" s="1"/>
  <c r="F29590" i="13" s="1"/>
  <c r="F29591" i="13" s="1"/>
  <c r="F29592" i="13" s="1"/>
  <c r="F29593" i="13" s="1"/>
  <c r="F29594" i="13" s="1"/>
  <c r="F29595" i="13" s="1"/>
  <c r="F29596" i="13" s="1"/>
  <c r="F29597" i="13" s="1"/>
  <c r="F29598" i="13" s="1"/>
  <c r="F29599" i="13" s="1"/>
  <c r="F29600" i="13" s="1"/>
  <c r="F29601" i="13" s="1"/>
  <c r="F29602" i="13" s="1"/>
  <c r="F29603" i="13" s="1"/>
  <c r="F29604" i="13" s="1"/>
  <c r="F29605" i="13" s="1"/>
  <c r="F29606" i="13" s="1"/>
  <c r="F29607" i="13" s="1"/>
  <c r="F29608" i="13" s="1"/>
  <c r="F29609" i="13" s="1"/>
  <c r="F29610" i="13" s="1"/>
  <c r="F29611" i="13" s="1"/>
  <c r="F29612" i="13" s="1"/>
  <c r="F29613" i="13" s="1"/>
  <c r="F29614" i="13" s="1"/>
  <c r="F29615" i="13" s="1"/>
  <c r="F29616" i="13" s="1"/>
  <c r="F29617" i="13" s="1"/>
  <c r="F29618" i="13" s="1"/>
  <c r="F29619" i="13" s="1"/>
  <c r="F29620" i="13" s="1"/>
  <c r="F29621" i="13" s="1"/>
  <c r="F29622" i="13" s="1"/>
  <c r="F29623" i="13" s="1"/>
  <c r="F29624" i="13" s="1"/>
  <c r="F29625" i="13" s="1"/>
  <c r="F29626" i="13" s="1"/>
  <c r="F29627" i="13" s="1"/>
  <c r="F29628" i="13" s="1"/>
  <c r="F29629" i="13" s="1"/>
  <c r="F29630" i="13" s="1"/>
  <c r="F29631" i="13" s="1"/>
  <c r="F29632" i="13" s="1"/>
  <c r="F29633" i="13" s="1"/>
  <c r="F29634" i="13" s="1"/>
  <c r="F29635" i="13" s="1"/>
  <c r="F29636" i="13" s="1"/>
  <c r="F29637" i="13" s="1"/>
  <c r="F29638" i="13" s="1"/>
  <c r="F29639" i="13" s="1"/>
  <c r="F29640" i="13" s="1"/>
  <c r="F29641" i="13" s="1"/>
  <c r="F29642" i="13" s="1"/>
  <c r="F29643" i="13" s="1"/>
  <c r="F29644" i="13" s="1"/>
  <c r="F29645" i="13" s="1"/>
  <c r="F29646" i="13" s="1"/>
  <c r="F29647" i="13" s="1"/>
  <c r="F29648" i="13" s="1"/>
  <c r="F29649" i="13" s="1"/>
  <c r="F29650" i="13" s="1"/>
  <c r="F29651" i="13" s="1"/>
  <c r="F29652" i="13" s="1"/>
  <c r="F29653" i="13" s="1"/>
  <c r="F29654" i="13" s="1"/>
  <c r="F29655" i="13" s="1"/>
  <c r="F29656" i="13" s="1"/>
  <c r="F29657" i="13" s="1"/>
  <c r="F29658" i="13" s="1"/>
  <c r="F29659" i="13" s="1"/>
  <c r="F29660" i="13" s="1"/>
  <c r="F29661" i="13" s="1"/>
  <c r="F29662" i="13" s="1"/>
  <c r="F29663" i="13" s="1"/>
  <c r="F29664" i="13" s="1"/>
  <c r="F29665" i="13" s="1"/>
  <c r="F29666" i="13" s="1"/>
  <c r="F29667" i="13" s="1"/>
  <c r="F29668" i="13" s="1"/>
  <c r="F29669" i="13" s="1"/>
  <c r="F29670" i="13" s="1"/>
  <c r="F29671" i="13" s="1"/>
  <c r="F29672" i="13" s="1"/>
  <c r="F29673" i="13" s="1"/>
  <c r="F29674" i="13" s="1"/>
  <c r="F29675" i="13" s="1"/>
  <c r="F29676" i="13" s="1"/>
  <c r="F29677" i="13" s="1"/>
  <c r="F29678" i="13" s="1"/>
  <c r="F29679" i="13" s="1"/>
  <c r="F29680" i="13" s="1"/>
  <c r="F29681" i="13" s="1"/>
  <c r="F29682" i="13" s="1"/>
  <c r="F29683" i="13" s="1"/>
  <c r="F29684" i="13" s="1"/>
  <c r="F29685" i="13" s="1"/>
  <c r="F29686" i="13" s="1"/>
  <c r="F29687" i="13" s="1"/>
  <c r="F29688" i="13" s="1"/>
  <c r="F29689" i="13" s="1"/>
  <c r="F29690" i="13" s="1"/>
  <c r="F29691" i="13" s="1"/>
  <c r="F29692" i="13" s="1"/>
  <c r="F29693" i="13" s="1"/>
  <c r="F29694" i="13" s="1"/>
  <c r="F29695" i="13" s="1"/>
  <c r="F29696" i="13" s="1"/>
  <c r="F29697" i="13" s="1"/>
  <c r="F29698" i="13" s="1"/>
  <c r="F29699" i="13" s="1"/>
  <c r="F29700" i="13" s="1"/>
  <c r="F29701" i="13" s="1"/>
  <c r="F29702" i="13" s="1"/>
  <c r="F29703" i="13" s="1"/>
  <c r="F29704" i="13" s="1"/>
  <c r="F29705" i="13" s="1"/>
  <c r="F29706" i="13" s="1"/>
  <c r="F29707" i="13" s="1"/>
  <c r="F29708" i="13" s="1"/>
  <c r="F29709" i="13" s="1"/>
  <c r="F29710" i="13" s="1"/>
  <c r="F29711" i="13" s="1"/>
  <c r="F29712" i="13" s="1"/>
  <c r="F29713" i="13" s="1"/>
  <c r="F29714" i="13" s="1"/>
  <c r="F29715" i="13" s="1"/>
  <c r="F29716" i="13" s="1"/>
  <c r="F29717" i="13" s="1"/>
  <c r="F29718" i="13" s="1"/>
  <c r="F29719" i="13" s="1"/>
  <c r="F29720" i="13" s="1"/>
  <c r="F29721" i="13" s="1"/>
  <c r="F29722" i="13" s="1"/>
  <c r="F29723" i="13" s="1"/>
  <c r="F29724" i="13" s="1"/>
  <c r="F29725" i="13" s="1"/>
  <c r="F29726" i="13" s="1"/>
  <c r="F29727" i="13" s="1"/>
  <c r="F29728" i="13" s="1"/>
  <c r="F29729" i="13" s="1"/>
  <c r="F29730" i="13" s="1"/>
  <c r="F29731" i="13" s="1"/>
  <c r="F29732" i="13" s="1"/>
  <c r="F29733" i="13" s="1"/>
  <c r="F29734" i="13" s="1"/>
  <c r="F29735" i="13" s="1"/>
  <c r="F29736" i="13" s="1"/>
  <c r="F29737" i="13" s="1"/>
  <c r="F29738" i="13" s="1"/>
  <c r="F29739" i="13" s="1"/>
  <c r="F29740" i="13" s="1"/>
  <c r="F29741" i="13" s="1"/>
  <c r="F29742" i="13" s="1"/>
  <c r="F29743" i="13" s="1"/>
  <c r="F29744" i="13" s="1"/>
  <c r="F29745" i="13" s="1"/>
  <c r="F29746" i="13" s="1"/>
  <c r="F29747" i="13" s="1"/>
  <c r="F29748" i="13" s="1"/>
  <c r="F29749" i="13" s="1"/>
  <c r="F29750" i="13" s="1"/>
  <c r="F29751" i="13" s="1"/>
  <c r="F29752" i="13" s="1"/>
  <c r="F29753" i="13" s="1"/>
  <c r="F29754" i="13" s="1"/>
  <c r="F29755" i="13" s="1"/>
  <c r="F29756" i="13" s="1"/>
  <c r="F29757" i="13" s="1"/>
  <c r="F29758" i="13" s="1"/>
  <c r="F29759" i="13" s="1"/>
  <c r="F29760" i="13" s="1"/>
  <c r="F29761" i="13" s="1"/>
  <c r="F29762" i="13" s="1"/>
  <c r="F29763" i="13" s="1"/>
  <c r="F29764" i="13" s="1"/>
  <c r="F29765" i="13" s="1"/>
  <c r="F29766" i="13" s="1"/>
  <c r="F29767" i="13" s="1"/>
  <c r="F29768" i="13" s="1"/>
  <c r="F29769" i="13" s="1"/>
  <c r="F29770" i="13" s="1"/>
  <c r="F29771" i="13" s="1"/>
  <c r="F29772" i="13" s="1"/>
  <c r="F29773" i="13" s="1"/>
  <c r="F29774" i="13" s="1"/>
  <c r="F29775" i="13" s="1"/>
  <c r="F29776" i="13" s="1"/>
  <c r="F29777" i="13" s="1"/>
  <c r="F29778" i="13" s="1"/>
  <c r="F29779" i="13" s="1"/>
  <c r="F29780" i="13" s="1"/>
  <c r="F29781" i="13" s="1"/>
  <c r="F29782" i="13" s="1"/>
  <c r="F29783" i="13" s="1"/>
  <c r="F29784" i="13" s="1"/>
  <c r="F29785" i="13" s="1"/>
  <c r="F29786" i="13" s="1"/>
  <c r="F29787" i="13" s="1"/>
  <c r="F29788" i="13" s="1"/>
  <c r="F29789" i="13" s="1"/>
  <c r="F29790" i="13" s="1"/>
  <c r="F29791" i="13" s="1"/>
  <c r="F29792" i="13" s="1"/>
  <c r="F29793" i="13" s="1"/>
  <c r="F29794" i="13" s="1"/>
  <c r="F29795" i="13" s="1"/>
  <c r="F29796" i="13" s="1"/>
  <c r="F29797" i="13" s="1"/>
  <c r="F29798" i="13" s="1"/>
  <c r="F29799" i="13" s="1"/>
  <c r="F29800" i="13" s="1"/>
  <c r="F29801" i="13" s="1"/>
  <c r="F29802" i="13" s="1"/>
  <c r="F29803" i="13" s="1"/>
  <c r="F29804" i="13" s="1"/>
  <c r="F29805" i="13" s="1"/>
  <c r="F29806" i="13" s="1"/>
  <c r="F29807" i="13" s="1"/>
  <c r="F29808" i="13" s="1"/>
  <c r="F29809" i="13" s="1"/>
  <c r="F29810" i="13" s="1"/>
  <c r="F29811" i="13" s="1"/>
  <c r="F29812" i="13" s="1"/>
  <c r="F29813" i="13" s="1"/>
  <c r="F29814" i="13" s="1"/>
  <c r="F29815" i="13" s="1"/>
  <c r="F29816" i="13" s="1"/>
  <c r="F29817" i="13" s="1"/>
  <c r="F29818" i="13" s="1"/>
  <c r="F29819" i="13" s="1"/>
  <c r="F29820" i="13" s="1"/>
  <c r="F29821" i="13" s="1"/>
  <c r="F29822" i="13" s="1"/>
  <c r="F29823" i="13" s="1"/>
  <c r="F29824" i="13" s="1"/>
  <c r="F29825" i="13" s="1"/>
  <c r="F29826" i="13" s="1"/>
  <c r="F29827" i="13" s="1"/>
  <c r="F29828" i="13" s="1"/>
  <c r="F29829" i="13" s="1"/>
  <c r="F29830" i="13" s="1"/>
  <c r="F29831" i="13" s="1"/>
  <c r="F29832" i="13" s="1"/>
  <c r="F29833" i="13" s="1"/>
  <c r="F29834" i="13" s="1"/>
  <c r="F29835" i="13" s="1"/>
  <c r="F29836" i="13" s="1"/>
  <c r="F29837" i="13" s="1"/>
  <c r="F29838" i="13" s="1"/>
  <c r="F29839" i="13" s="1"/>
  <c r="F29840" i="13" s="1"/>
  <c r="F29841" i="13" s="1"/>
  <c r="F29842" i="13" s="1"/>
  <c r="F29843" i="13" s="1"/>
  <c r="F29844" i="13" s="1"/>
  <c r="F29845" i="13" s="1"/>
  <c r="F29846" i="13" s="1"/>
  <c r="F29847" i="13" s="1"/>
  <c r="F29848" i="13" s="1"/>
  <c r="F29849" i="13" s="1"/>
  <c r="F29850" i="13" s="1"/>
  <c r="F29851" i="13" s="1"/>
  <c r="F29852" i="13" s="1"/>
  <c r="F29853" i="13" s="1"/>
  <c r="F29854" i="13" s="1"/>
  <c r="F29855" i="13" s="1"/>
  <c r="F29856" i="13" s="1"/>
  <c r="F29857" i="13" s="1"/>
  <c r="F29858" i="13" s="1"/>
  <c r="F29859" i="13" s="1"/>
  <c r="F29860" i="13" s="1"/>
  <c r="F29861" i="13" s="1"/>
  <c r="F29862" i="13" s="1"/>
  <c r="F29863" i="13" s="1"/>
  <c r="F29864" i="13" s="1"/>
  <c r="F29865" i="13" s="1"/>
  <c r="F29866" i="13" s="1"/>
  <c r="F29867" i="13" s="1"/>
  <c r="F29868" i="13" s="1"/>
  <c r="F29869" i="13" s="1"/>
  <c r="F29870" i="13" s="1"/>
  <c r="F29871" i="13" s="1"/>
  <c r="F29872" i="13" s="1"/>
  <c r="F29873" i="13" s="1"/>
  <c r="F29874" i="13" s="1"/>
  <c r="F29875" i="13" s="1"/>
  <c r="F29876" i="13" s="1"/>
  <c r="F29877" i="13" s="1"/>
  <c r="F29878" i="13" s="1"/>
  <c r="F29879" i="13" s="1"/>
  <c r="F29880" i="13" s="1"/>
  <c r="F29881" i="13" s="1"/>
  <c r="F29882" i="13" s="1"/>
  <c r="F29883" i="13" s="1"/>
  <c r="F29884" i="13" s="1"/>
  <c r="F29885" i="13" s="1"/>
  <c r="F29886" i="13" s="1"/>
  <c r="F29887" i="13" s="1"/>
  <c r="F29888" i="13" s="1"/>
  <c r="F29889" i="13" s="1"/>
  <c r="F29890" i="13" s="1"/>
  <c r="F29891" i="13" s="1"/>
  <c r="F29892" i="13" s="1"/>
  <c r="F29893" i="13" s="1"/>
  <c r="F29894" i="13" s="1"/>
  <c r="F29895" i="13" s="1"/>
  <c r="F29896" i="13" s="1"/>
  <c r="F29897" i="13" s="1"/>
  <c r="F29898" i="13" s="1"/>
  <c r="F29899" i="13" s="1"/>
  <c r="F29900" i="13" s="1"/>
  <c r="F29901" i="13" s="1"/>
  <c r="F29902" i="13" s="1"/>
  <c r="F29903" i="13" s="1"/>
  <c r="F29904" i="13" s="1"/>
  <c r="F29905" i="13" s="1"/>
  <c r="F29906" i="13" s="1"/>
  <c r="F29907" i="13" s="1"/>
  <c r="F29908" i="13" s="1"/>
  <c r="F29909" i="13" s="1"/>
  <c r="F29910" i="13" s="1"/>
  <c r="F29911" i="13" s="1"/>
  <c r="F29912" i="13" s="1"/>
  <c r="F29913" i="13" s="1"/>
  <c r="F29914" i="13" s="1"/>
  <c r="F29915" i="13" s="1"/>
  <c r="F29916" i="13" s="1"/>
  <c r="F29917" i="13" s="1"/>
  <c r="F29918" i="13" s="1"/>
  <c r="F29919" i="13" s="1"/>
  <c r="F29920" i="13" s="1"/>
  <c r="F29921" i="13" s="1"/>
  <c r="F29922" i="13" s="1"/>
  <c r="F29923" i="13" s="1"/>
  <c r="F29924" i="13" s="1"/>
  <c r="F29925" i="13" s="1"/>
  <c r="F29926" i="13" s="1"/>
  <c r="F29927" i="13" s="1"/>
  <c r="F29928" i="13" s="1"/>
  <c r="F29929" i="13" s="1"/>
  <c r="F29930" i="13" s="1"/>
  <c r="F29931" i="13" s="1"/>
  <c r="F29932" i="13" s="1"/>
  <c r="F29933" i="13" s="1"/>
  <c r="F29934" i="13" s="1"/>
  <c r="F29935" i="13" s="1"/>
  <c r="F29936" i="13" s="1"/>
  <c r="F29937" i="13" s="1"/>
  <c r="F29938" i="13" s="1"/>
  <c r="F29939" i="13" s="1"/>
  <c r="F29940" i="13" s="1"/>
  <c r="F29941" i="13" s="1"/>
  <c r="F29942" i="13" s="1"/>
  <c r="F29943" i="13" s="1"/>
  <c r="F29944" i="13" s="1"/>
  <c r="F29945" i="13" s="1"/>
  <c r="F29946" i="13" s="1"/>
  <c r="F29947" i="13" s="1"/>
  <c r="F29948" i="13" s="1"/>
  <c r="F29949" i="13" s="1"/>
  <c r="F29950" i="13" s="1"/>
  <c r="F29951" i="13" s="1"/>
  <c r="F29952" i="13" s="1"/>
  <c r="F29953" i="13" s="1"/>
  <c r="F29954" i="13" s="1"/>
  <c r="F29955" i="13" s="1"/>
  <c r="F29956" i="13" s="1"/>
  <c r="F29957" i="13" s="1"/>
  <c r="F29958" i="13" s="1"/>
  <c r="F29959" i="13" s="1"/>
  <c r="F29960" i="13" s="1"/>
  <c r="F29961" i="13" s="1"/>
  <c r="F29962" i="13" s="1"/>
  <c r="F29963" i="13" s="1"/>
  <c r="F29964" i="13" s="1"/>
  <c r="F29965" i="13" s="1"/>
  <c r="F29966" i="13" s="1"/>
  <c r="F29967" i="13" s="1"/>
  <c r="F29968" i="13" s="1"/>
  <c r="F29969" i="13" s="1"/>
  <c r="F29970" i="13" s="1"/>
  <c r="F29971" i="13" s="1"/>
  <c r="F29972" i="13" s="1"/>
  <c r="F29973" i="13" s="1"/>
  <c r="F29974" i="13" s="1"/>
  <c r="F29975" i="13" s="1"/>
  <c r="F29976" i="13" s="1"/>
  <c r="F29977" i="13" s="1"/>
  <c r="F29978" i="13" s="1"/>
  <c r="F29979" i="13" s="1"/>
  <c r="F29980" i="13" s="1"/>
  <c r="F29981" i="13" s="1"/>
  <c r="F29982" i="13" s="1"/>
  <c r="F29983" i="13" s="1"/>
  <c r="F29984" i="13" s="1"/>
  <c r="F29985" i="13" s="1"/>
  <c r="F29986" i="13" s="1"/>
  <c r="F29987" i="13" s="1"/>
  <c r="F29988" i="13" s="1"/>
  <c r="F29989" i="13" s="1"/>
  <c r="F29990" i="13" s="1"/>
  <c r="F29991" i="13" s="1"/>
  <c r="F29992" i="13" s="1"/>
  <c r="F29993" i="13" s="1"/>
  <c r="F29994" i="13" s="1"/>
  <c r="F29995" i="13" s="1"/>
  <c r="F29996" i="13" s="1"/>
  <c r="F29997" i="13" s="1"/>
  <c r="F29998" i="13" s="1"/>
  <c r="F29999" i="13" s="1"/>
  <c r="F30000" i="13" s="1"/>
  <c r="F30001" i="13" s="1"/>
  <c r="F30002" i="13" s="1"/>
  <c r="F30003" i="13" s="1"/>
  <c r="F30004" i="13" s="1"/>
  <c r="F30005" i="13" s="1"/>
  <c r="F30006" i="13" s="1"/>
  <c r="F30007" i="13" s="1"/>
  <c r="F30008" i="13" s="1"/>
  <c r="F30009" i="13" s="1"/>
  <c r="F30010" i="13" s="1"/>
  <c r="F30011" i="13" s="1"/>
  <c r="F30012" i="13" s="1"/>
  <c r="F30013" i="13" s="1"/>
  <c r="F30014" i="13" s="1"/>
  <c r="F30015" i="13" s="1"/>
  <c r="F30016" i="13" s="1"/>
  <c r="F30017" i="13" s="1"/>
  <c r="F30018" i="13" s="1"/>
  <c r="F30019" i="13" s="1"/>
  <c r="F30020" i="13" s="1"/>
  <c r="F30021" i="13" s="1"/>
  <c r="F30022" i="13" s="1"/>
  <c r="F30023" i="13" s="1"/>
  <c r="F30024" i="13" s="1"/>
  <c r="F30025" i="13" s="1"/>
  <c r="F30026" i="13" s="1"/>
  <c r="F30027" i="13" s="1"/>
  <c r="F30028" i="13" s="1"/>
  <c r="F30029" i="13" s="1"/>
  <c r="F30030" i="13" s="1"/>
  <c r="F30031" i="13" s="1"/>
  <c r="F30032" i="13" s="1"/>
  <c r="F30033" i="13" s="1"/>
  <c r="F30034" i="13" s="1"/>
  <c r="F30035" i="13" s="1"/>
  <c r="F30036" i="13" s="1"/>
  <c r="F30037" i="13" s="1"/>
  <c r="F30038" i="13" s="1"/>
  <c r="F30039" i="13" s="1"/>
  <c r="F30040" i="13" s="1"/>
  <c r="F30041" i="13" s="1"/>
  <c r="F30042" i="13" s="1"/>
  <c r="F30043" i="13" s="1"/>
  <c r="F30044" i="13" s="1"/>
  <c r="F30045" i="13" s="1"/>
  <c r="F30046" i="13" s="1"/>
  <c r="F30047" i="13" s="1"/>
  <c r="F30048" i="13" s="1"/>
  <c r="F30049" i="13" s="1"/>
  <c r="F30050" i="13" s="1"/>
  <c r="F30051" i="13" s="1"/>
  <c r="F30052" i="13" s="1"/>
  <c r="F30053" i="13" s="1"/>
  <c r="F30054" i="13" s="1"/>
  <c r="F30055" i="13" s="1"/>
  <c r="F30056" i="13" s="1"/>
  <c r="F30057" i="13" s="1"/>
  <c r="F30058" i="13" s="1"/>
  <c r="F30059" i="13" s="1"/>
  <c r="F30060" i="13" s="1"/>
  <c r="F30061" i="13" s="1"/>
  <c r="F30062" i="13" s="1"/>
  <c r="F30063" i="13" s="1"/>
  <c r="F30064" i="13" s="1"/>
  <c r="F30065" i="13" s="1"/>
  <c r="F30066" i="13" s="1"/>
  <c r="F30067" i="13" s="1"/>
  <c r="F30068" i="13" s="1"/>
  <c r="F30069" i="13" s="1"/>
  <c r="F30070" i="13" s="1"/>
  <c r="F30071" i="13" s="1"/>
  <c r="F30072" i="13" s="1"/>
  <c r="F30073" i="13" s="1"/>
  <c r="F30074" i="13" s="1"/>
  <c r="F30075" i="13" s="1"/>
  <c r="F30076" i="13" s="1"/>
  <c r="F30077" i="13" s="1"/>
  <c r="F30078" i="13" s="1"/>
  <c r="F30079" i="13" s="1"/>
  <c r="F30080" i="13" s="1"/>
  <c r="F30081" i="13" s="1"/>
  <c r="F30082" i="13" s="1"/>
  <c r="F30083" i="13" s="1"/>
  <c r="F30084" i="13" s="1"/>
  <c r="F30085" i="13" s="1"/>
  <c r="F30086" i="13" s="1"/>
  <c r="F30087" i="13" s="1"/>
  <c r="F30088" i="13" s="1"/>
  <c r="F30089" i="13" s="1"/>
  <c r="F30090" i="13" s="1"/>
  <c r="F30091" i="13" s="1"/>
  <c r="F30092" i="13" s="1"/>
  <c r="F30093" i="13" s="1"/>
  <c r="F30094" i="13" s="1"/>
  <c r="F30095" i="13" s="1"/>
  <c r="F30096" i="13" s="1"/>
  <c r="F30097" i="13" s="1"/>
  <c r="F30098" i="13" s="1"/>
  <c r="F30099" i="13" s="1"/>
  <c r="F30100" i="13" s="1"/>
  <c r="F30101" i="13" s="1"/>
  <c r="F30102" i="13" s="1"/>
  <c r="F30103" i="13" s="1"/>
  <c r="F30104" i="13" s="1"/>
  <c r="F30105" i="13" s="1"/>
  <c r="F30106" i="13" s="1"/>
  <c r="F30107" i="13" s="1"/>
  <c r="F30108" i="13" s="1"/>
  <c r="F30109" i="13" s="1"/>
  <c r="F30110" i="13" s="1"/>
  <c r="F30111" i="13" s="1"/>
  <c r="F30112" i="13" s="1"/>
  <c r="F30113" i="13" s="1"/>
  <c r="F30114" i="13" s="1"/>
  <c r="F30115" i="13" s="1"/>
  <c r="F30116" i="13" s="1"/>
  <c r="F30117" i="13" s="1"/>
  <c r="F30118" i="13" s="1"/>
  <c r="F30119" i="13" s="1"/>
  <c r="F30120" i="13" s="1"/>
  <c r="F30121" i="13" s="1"/>
  <c r="F30122" i="13" s="1"/>
  <c r="F30123" i="13" s="1"/>
  <c r="F30124" i="13" s="1"/>
  <c r="F30125" i="13" s="1"/>
  <c r="F30126" i="13" s="1"/>
  <c r="F30127" i="13" s="1"/>
  <c r="F30128" i="13" s="1"/>
  <c r="F30129" i="13" s="1"/>
  <c r="F30130" i="13" s="1"/>
  <c r="F30131" i="13" s="1"/>
  <c r="F30132" i="13" s="1"/>
  <c r="F30133" i="13" s="1"/>
  <c r="F30134" i="13" s="1"/>
  <c r="F30135" i="13" s="1"/>
  <c r="F30136" i="13" s="1"/>
  <c r="F30137" i="13" s="1"/>
  <c r="F30138" i="13" s="1"/>
  <c r="F30139" i="13" s="1"/>
  <c r="F30140" i="13" s="1"/>
  <c r="F30141" i="13" s="1"/>
  <c r="F30142" i="13" s="1"/>
  <c r="F30143" i="13" s="1"/>
  <c r="F30144" i="13" s="1"/>
  <c r="F30145" i="13" s="1"/>
  <c r="F30146" i="13" s="1"/>
  <c r="F30147" i="13" s="1"/>
  <c r="F30148" i="13" s="1"/>
  <c r="F30149" i="13" s="1"/>
  <c r="F30150" i="13" s="1"/>
  <c r="F30151" i="13" s="1"/>
  <c r="F30152" i="13" s="1"/>
  <c r="F30153" i="13" s="1"/>
  <c r="F30154" i="13" s="1"/>
  <c r="F30155" i="13" s="1"/>
  <c r="F30156" i="13" s="1"/>
  <c r="F30157" i="13" s="1"/>
  <c r="F30158" i="13" s="1"/>
  <c r="F30159" i="13" s="1"/>
  <c r="F30160" i="13" s="1"/>
  <c r="F30161" i="13" s="1"/>
  <c r="F30162" i="13" s="1"/>
  <c r="F30163" i="13" s="1"/>
  <c r="F30164" i="13" s="1"/>
  <c r="F30165" i="13" s="1"/>
  <c r="F30166" i="13" s="1"/>
  <c r="F30167" i="13" s="1"/>
  <c r="F30168" i="13" s="1"/>
  <c r="F30169" i="13" s="1"/>
  <c r="F30170" i="13" s="1"/>
  <c r="F30171" i="13" s="1"/>
  <c r="F30172" i="13" s="1"/>
  <c r="F30173" i="13" s="1"/>
  <c r="F30174" i="13" s="1"/>
  <c r="F30175" i="13" s="1"/>
  <c r="F30176" i="13" s="1"/>
  <c r="F30177" i="13" s="1"/>
  <c r="F30178" i="13" s="1"/>
  <c r="F30179" i="13" s="1"/>
  <c r="F30180" i="13" s="1"/>
  <c r="F30181" i="13" s="1"/>
  <c r="F30182" i="13" s="1"/>
  <c r="F30183" i="13" s="1"/>
  <c r="F30184" i="13" s="1"/>
  <c r="F30185" i="13" s="1"/>
  <c r="F30186" i="13" s="1"/>
  <c r="F30187" i="13" s="1"/>
  <c r="F30188" i="13" s="1"/>
  <c r="F30189" i="13" s="1"/>
  <c r="F30190" i="13" s="1"/>
  <c r="F30191" i="13" s="1"/>
  <c r="F30192" i="13" s="1"/>
  <c r="F30193" i="13" s="1"/>
  <c r="F30194" i="13" s="1"/>
  <c r="F30195" i="13" s="1"/>
  <c r="F30196" i="13" s="1"/>
  <c r="F30197" i="13" s="1"/>
  <c r="F30198" i="13" s="1"/>
  <c r="F30199" i="13" s="1"/>
  <c r="F30200" i="13" s="1"/>
  <c r="F30201" i="13" s="1"/>
  <c r="F30202" i="13" s="1"/>
  <c r="F30203" i="13" s="1"/>
  <c r="F30204" i="13" s="1"/>
  <c r="F30205" i="13" s="1"/>
  <c r="F30206" i="13" s="1"/>
  <c r="F30207" i="13" s="1"/>
  <c r="F30208" i="13" s="1"/>
  <c r="F30209" i="13" s="1"/>
  <c r="F30210" i="13" s="1"/>
  <c r="F30211" i="13" s="1"/>
  <c r="F30212" i="13" s="1"/>
  <c r="F30213" i="13" s="1"/>
  <c r="F30214" i="13" s="1"/>
  <c r="F30215" i="13" s="1"/>
  <c r="F30216" i="13" s="1"/>
  <c r="F30217" i="13" s="1"/>
  <c r="F30218" i="13" s="1"/>
  <c r="F30219" i="13" s="1"/>
  <c r="F30220" i="13" s="1"/>
  <c r="F30221" i="13" s="1"/>
  <c r="F30222" i="13" s="1"/>
  <c r="F30223" i="13" s="1"/>
  <c r="F30224" i="13" s="1"/>
  <c r="F30225" i="13" s="1"/>
  <c r="F30226" i="13" s="1"/>
  <c r="F30227" i="13" s="1"/>
  <c r="F30228" i="13" s="1"/>
  <c r="F30229" i="13" s="1"/>
  <c r="F30230" i="13" s="1"/>
  <c r="F30231" i="13" s="1"/>
  <c r="F30232" i="13" s="1"/>
  <c r="F30233" i="13" s="1"/>
  <c r="F30234" i="13" s="1"/>
  <c r="F30235" i="13" s="1"/>
  <c r="F30236" i="13" s="1"/>
  <c r="F30237" i="13" s="1"/>
  <c r="F30238" i="13" s="1"/>
  <c r="F30239" i="13" s="1"/>
  <c r="F30240" i="13" s="1"/>
  <c r="F30241" i="13" s="1"/>
  <c r="F30242" i="13" s="1"/>
  <c r="F30243" i="13" s="1"/>
  <c r="F30244" i="13" s="1"/>
  <c r="F30245" i="13" s="1"/>
  <c r="F30246" i="13" s="1"/>
  <c r="F30247" i="13" s="1"/>
  <c r="F30248" i="13" s="1"/>
  <c r="F30249" i="13" s="1"/>
  <c r="F30250" i="13" s="1"/>
  <c r="F30251" i="13" s="1"/>
  <c r="F30252" i="13" s="1"/>
  <c r="F30253" i="13" s="1"/>
  <c r="F30254" i="13" s="1"/>
  <c r="F30255" i="13" s="1"/>
  <c r="F30256" i="13" s="1"/>
  <c r="F30257" i="13" s="1"/>
  <c r="F30258" i="13" s="1"/>
  <c r="F30259" i="13" s="1"/>
  <c r="F30260" i="13" s="1"/>
  <c r="F30261" i="13" s="1"/>
  <c r="F30262" i="13" s="1"/>
  <c r="F30263" i="13" s="1"/>
  <c r="F30264" i="13" s="1"/>
  <c r="F30265" i="13" s="1"/>
  <c r="F30266" i="13" s="1"/>
  <c r="F30267" i="13" s="1"/>
  <c r="F30268" i="13" s="1"/>
  <c r="F30269" i="13" s="1"/>
  <c r="F30270" i="13" s="1"/>
  <c r="F30271" i="13" s="1"/>
  <c r="F30272" i="13" s="1"/>
  <c r="F30273" i="13" s="1"/>
  <c r="F30274" i="13" s="1"/>
  <c r="F30275" i="13" s="1"/>
  <c r="F30276" i="13" s="1"/>
  <c r="F30277" i="13" s="1"/>
  <c r="F30278" i="13" s="1"/>
  <c r="F30279" i="13" s="1"/>
  <c r="F30280" i="13" s="1"/>
  <c r="F30281" i="13" s="1"/>
  <c r="F30282" i="13" s="1"/>
  <c r="F30283" i="13" s="1"/>
  <c r="F30284" i="13" s="1"/>
  <c r="F30285" i="13" s="1"/>
  <c r="F30286" i="13" s="1"/>
  <c r="F30287" i="13" s="1"/>
  <c r="F30288" i="13" s="1"/>
  <c r="F30289" i="13" s="1"/>
  <c r="F30290" i="13" s="1"/>
  <c r="F30291" i="13" s="1"/>
  <c r="F30292" i="13" s="1"/>
  <c r="F30293" i="13" s="1"/>
  <c r="F30294" i="13" s="1"/>
  <c r="F30295" i="13" s="1"/>
  <c r="F30296" i="13" s="1"/>
  <c r="F30297" i="13" s="1"/>
  <c r="F30298" i="13" s="1"/>
  <c r="F30299" i="13" s="1"/>
  <c r="F30300" i="13" s="1"/>
  <c r="F30301" i="13" s="1"/>
  <c r="F30302" i="13" s="1"/>
  <c r="F30303" i="13" s="1"/>
  <c r="F30304" i="13" s="1"/>
  <c r="F30305" i="13" s="1"/>
  <c r="F30306" i="13" s="1"/>
  <c r="F30307" i="13" s="1"/>
  <c r="F30308" i="13" s="1"/>
  <c r="F30309" i="13" s="1"/>
  <c r="F30310" i="13" s="1"/>
  <c r="F30311" i="13" s="1"/>
  <c r="F30312" i="13" s="1"/>
  <c r="F30313" i="13" s="1"/>
  <c r="F30314" i="13" s="1"/>
  <c r="F30315" i="13" s="1"/>
  <c r="F30316" i="13" s="1"/>
  <c r="F30317" i="13" s="1"/>
  <c r="F30318" i="13" s="1"/>
  <c r="F30319" i="13" s="1"/>
  <c r="F30320" i="13" s="1"/>
  <c r="F30321" i="13" s="1"/>
  <c r="F30322" i="13" s="1"/>
  <c r="F30323" i="13" s="1"/>
  <c r="F30324" i="13" s="1"/>
  <c r="F30325" i="13" s="1"/>
  <c r="F30326" i="13" s="1"/>
  <c r="F30327" i="13" s="1"/>
  <c r="F30328" i="13" s="1"/>
  <c r="F30329" i="13" s="1"/>
  <c r="F30330" i="13" s="1"/>
  <c r="F30331" i="13" s="1"/>
  <c r="F30332" i="13" s="1"/>
  <c r="F30333" i="13" s="1"/>
  <c r="F30334" i="13" s="1"/>
  <c r="F30335" i="13" s="1"/>
  <c r="F30336" i="13" s="1"/>
  <c r="F30337" i="13" s="1"/>
  <c r="F30338" i="13" s="1"/>
  <c r="F30339" i="13" s="1"/>
  <c r="F30340" i="13" s="1"/>
  <c r="F30341" i="13" s="1"/>
  <c r="F30342" i="13" s="1"/>
  <c r="F30343" i="13" s="1"/>
  <c r="F30344" i="13" s="1"/>
  <c r="F30345" i="13" s="1"/>
  <c r="F30346" i="13" s="1"/>
  <c r="F30347" i="13" s="1"/>
  <c r="F30348" i="13" s="1"/>
  <c r="F30349" i="13" s="1"/>
  <c r="F30350" i="13" s="1"/>
  <c r="F30351" i="13" s="1"/>
  <c r="F30352" i="13" s="1"/>
  <c r="F30353" i="13" s="1"/>
  <c r="F30354" i="13" s="1"/>
  <c r="F30355" i="13" s="1"/>
  <c r="F30356" i="13" s="1"/>
  <c r="F30357" i="13" s="1"/>
  <c r="F30358" i="13" s="1"/>
  <c r="F30359" i="13" s="1"/>
  <c r="F30360" i="13" s="1"/>
  <c r="F30361" i="13" s="1"/>
  <c r="F30362" i="13" s="1"/>
  <c r="F30363" i="13" s="1"/>
  <c r="F30364" i="13" s="1"/>
  <c r="F30365" i="13" s="1"/>
  <c r="F30366" i="13" s="1"/>
  <c r="F30367" i="13" s="1"/>
  <c r="F30368" i="13" s="1"/>
  <c r="F30369" i="13" s="1"/>
  <c r="F30370" i="13" s="1"/>
  <c r="F30371" i="13" s="1"/>
  <c r="F30372" i="13" s="1"/>
  <c r="F30373" i="13" s="1"/>
  <c r="F30374" i="13" s="1"/>
  <c r="F30375" i="13" s="1"/>
  <c r="F30376" i="13" s="1"/>
  <c r="F30377" i="13" s="1"/>
  <c r="F30378" i="13" s="1"/>
  <c r="F30379" i="13" s="1"/>
  <c r="F30380" i="13" s="1"/>
  <c r="F30381" i="13" s="1"/>
  <c r="F30382" i="13" s="1"/>
  <c r="F30383" i="13" s="1"/>
  <c r="F30384" i="13" s="1"/>
  <c r="F30385" i="13" s="1"/>
  <c r="F30386" i="13" s="1"/>
  <c r="F30387" i="13" s="1"/>
  <c r="F30388" i="13" s="1"/>
  <c r="F30389" i="13" s="1"/>
  <c r="F30390" i="13" s="1"/>
  <c r="F30391" i="13" s="1"/>
  <c r="F30392" i="13" s="1"/>
  <c r="F30393" i="13" s="1"/>
  <c r="F30394" i="13" s="1"/>
  <c r="F30395" i="13" s="1"/>
  <c r="F30396" i="13" s="1"/>
  <c r="F30397" i="13" s="1"/>
  <c r="F30398" i="13" s="1"/>
  <c r="F30399" i="13" s="1"/>
  <c r="F30400" i="13" s="1"/>
  <c r="F30401" i="13" s="1"/>
  <c r="F30402" i="13" s="1"/>
  <c r="F30403" i="13" s="1"/>
  <c r="F30404" i="13" s="1"/>
  <c r="F30405" i="13" s="1"/>
  <c r="F30406" i="13" s="1"/>
  <c r="F30407" i="13" s="1"/>
  <c r="F30408" i="13" s="1"/>
  <c r="F30409" i="13" s="1"/>
  <c r="F30410" i="13" s="1"/>
  <c r="F30411" i="13" s="1"/>
  <c r="F30412" i="13" s="1"/>
  <c r="F30413" i="13" s="1"/>
  <c r="F30414" i="13" s="1"/>
  <c r="F30415" i="13" s="1"/>
  <c r="F30416" i="13" s="1"/>
  <c r="F30417" i="13" s="1"/>
  <c r="F30418" i="13" s="1"/>
  <c r="F30419" i="13" s="1"/>
  <c r="F30420" i="13" s="1"/>
  <c r="F30421" i="13" s="1"/>
  <c r="F30422" i="13" s="1"/>
  <c r="F30423" i="13" s="1"/>
  <c r="F30424" i="13" s="1"/>
  <c r="F30425" i="13" s="1"/>
  <c r="F30426" i="13" s="1"/>
  <c r="F30427" i="13" s="1"/>
  <c r="F30428" i="13" s="1"/>
  <c r="F30429" i="13" s="1"/>
  <c r="F30430" i="13" s="1"/>
  <c r="F30431" i="13" s="1"/>
  <c r="F30432" i="13" s="1"/>
  <c r="F30433" i="13" s="1"/>
  <c r="F30434" i="13" s="1"/>
  <c r="F30435" i="13" s="1"/>
  <c r="F30436" i="13" s="1"/>
  <c r="F30437" i="13" s="1"/>
  <c r="F30438" i="13" s="1"/>
  <c r="F30439" i="13" s="1"/>
  <c r="F30440" i="13" s="1"/>
  <c r="F30441" i="13" s="1"/>
  <c r="F30442" i="13" s="1"/>
  <c r="F30443" i="13" s="1"/>
  <c r="F30444" i="13" s="1"/>
  <c r="F30445" i="13" s="1"/>
  <c r="F30446" i="13" s="1"/>
  <c r="F30447" i="13" s="1"/>
  <c r="F30448" i="13" s="1"/>
  <c r="F30449" i="13" s="1"/>
  <c r="F30450" i="13" s="1"/>
  <c r="F30451" i="13" s="1"/>
  <c r="F30452" i="13" s="1"/>
  <c r="F30453" i="13" s="1"/>
  <c r="F30454" i="13" s="1"/>
  <c r="F30455" i="13" s="1"/>
  <c r="F30456" i="13" s="1"/>
  <c r="F30457" i="13" s="1"/>
  <c r="F30458" i="13" s="1"/>
  <c r="F30459" i="13" s="1"/>
  <c r="F30460" i="13" s="1"/>
  <c r="F30461" i="13" s="1"/>
  <c r="F30462" i="13" s="1"/>
  <c r="F30463" i="13" s="1"/>
  <c r="F30464" i="13" s="1"/>
  <c r="F30465" i="13" s="1"/>
  <c r="F30466" i="13" s="1"/>
  <c r="F30467" i="13" s="1"/>
  <c r="F30468" i="13" s="1"/>
  <c r="F30469" i="13" s="1"/>
  <c r="F30470" i="13" s="1"/>
  <c r="F30471" i="13" s="1"/>
  <c r="F30472" i="13" s="1"/>
  <c r="F30473" i="13" s="1"/>
  <c r="F30474" i="13" s="1"/>
  <c r="F30475" i="13" s="1"/>
  <c r="F30476" i="13" s="1"/>
  <c r="F30477" i="13" s="1"/>
  <c r="F30478" i="13" s="1"/>
  <c r="F30479" i="13" s="1"/>
  <c r="F30480" i="13" s="1"/>
  <c r="F30481" i="13" s="1"/>
  <c r="F30482" i="13" s="1"/>
  <c r="F30483" i="13" s="1"/>
  <c r="F30484" i="13" s="1"/>
  <c r="F30485" i="13" s="1"/>
  <c r="F30486" i="13" s="1"/>
  <c r="F30487" i="13" s="1"/>
  <c r="F30488" i="13" s="1"/>
  <c r="F30489" i="13" s="1"/>
  <c r="F30490" i="13" s="1"/>
  <c r="F30491" i="13" s="1"/>
  <c r="F30492" i="13" s="1"/>
  <c r="F30493" i="13" s="1"/>
  <c r="F30494" i="13" s="1"/>
  <c r="F30495" i="13" s="1"/>
  <c r="F30496" i="13" s="1"/>
  <c r="F30497" i="13" s="1"/>
  <c r="F30498" i="13" s="1"/>
  <c r="F30499" i="13" s="1"/>
  <c r="F30500" i="13" s="1"/>
  <c r="F30501" i="13" s="1"/>
  <c r="F30502" i="13" s="1"/>
  <c r="F30503" i="13" s="1"/>
  <c r="F30504" i="13" s="1"/>
  <c r="F30505" i="13" s="1"/>
  <c r="F30506" i="13" s="1"/>
  <c r="F30507" i="13" s="1"/>
  <c r="F30508" i="13" s="1"/>
  <c r="F30509" i="13" s="1"/>
  <c r="F30510" i="13" s="1"/>
  <c r="F30511" i="13" s="1"/>
  <c r="F30512" i="13" s="1"/>
  <c r="F30513" i="13" s="1"/>
  <c r="F30514" i="13" s="1"/>
  <c r="F30515" i="13" s="1"/>
  <c r="F30516" i="13" s="1"/>
  <c r="F30517" i="13" s="1"/>
  <c r="F30518" i="13" s="1"/>
  <c r="F30519" i="13" s="1"/>
  <c r="F30520" i="13" s="1"/>
  <c r="F30521" i="13" s="1"/>
  <c r="F30522" i="13" s="1"/>
  <c r="F30523" i="13" s="1"/>
  <c r="F30524" i="13" s="1"/>
  <c r="F30525" i="13" s="1"/>
  <c r="F30526" i="13" s="1"/>
  <c r="F30527" i="13" s="1"/>
  <c r="F30528" i="13" s="1"/>
  <c r="F30529" i="13" s="1"/>
  <c r="F30530" i="13" s="1"/>
  <c r="F30531" i="13" s="1"/>
  <c r="F30532" i="13" s="1"/>
  <c r="F30533" i="13" s="1"/>
  <c r="F30534" i="13" s="1"/>
  <c r="F30535" i="13" s="1"/>
  <c r="F30536" i="13" s="1"/>
  <c r="F30537" i="13" s="1"/>
  <c r="F30538" i="13" s="1"/>
  <c r="F30539" i="13" s="1"/>
  <c r="F30540" i="13" s="1"/>
  <c r="F30541" i="13" s="1"/>
  <c r="F30542" i="13" s="1"/>
  <c r="F30543" i="13" s="1"/>
  <c r="F30544" i="13" s="1"/>
  <c r="F30545" i="13" s="1"/>
  <c r="F30546" i="13" s="1"/>
  <c r="F30547" i="13" s="1"/>
  <c r="F30548" i="13" s="1"/>
  <c r="F30549" i="13" s="1"/>
  <c r="F30550" i="13" s="1"/>
  <c r="F30551" i="13" s="1"/>
  <c r="F30552" i="13" s="1"/>
  <c r="F30553" i="13" s="1"/>
  <c r="F30554" i="13" s="1"/>
  <c r="F30555" i="13" s="1"/>
  <c r="F30556" i="13" s="1"/>
  <c r="F30557" i="13" s="1"/>
  <c r="F30558" i="13" s="1"/>
  <c r="F30559" i="13" s="1"/>
  <c r="F30560" i="13" s="1"/>
  <c r="F30561" i="13" s="1"/>
  <c r="F30562" i="13" s="1"/>
  <c r="F30563" i="13" s="1"/>
  <c r="F30564" i="13" s="1"/>
  <c r="F30565" i="13" s="1"/>
  <c r="F30566" i="13" s="1"/>
  <c r="F30567" i="13" s="1"/>
  <c r="F30568" i="13" s="1"/>
  <c r="F30569" i="13" s="1"/>
  <c r="F30570" i="13" s="1"/>
  <c r="F30571" i="13" s="1"/>
  <c r="F30572" i="13" s="1"/>
  <c r="F30573" i="13" s="1"/>
  <c r="F30574" i="13" s="1"/>
  <c r="F30575" i="13" s="1"/>
  <c r="F30576" i="13" s="1"/>
  <c r="F30577" i="13" s="1"/>
  <c r="F30578" i="13" s="1"/>
  <c r="F30579" i="13" s="1"/>
  <c r="F30580" i="13" s="1"/>
  <c r="F30581" i="13" s="1"/>
  <c r="F30582" i="13" s="1"/>
  <c r="F30583" i="13" s="1"/>
  <c r="F30584" i="13" s="1"/>
  <c r="F30585" i="13" s="1"/>
  <c r="F30586" i="13" s="1"/>
  <c r="F30587" i="13" s="1"/>
  <c r="F30588" i="13" s="1"/>
  <c r="F30589" i="13" s="1"/>
  <c r="F30590" i="13" s="1"/>
  <c r="F30591" i="13" s="1"/>
  <c r="F30592" i="13" s="1"/>
  <c r="F30593" i="13" s="1"/>
  <c r="F30594" i="13" s="1"/>
  <c r="F30595" i="13" s="1"/>
  <c r="F30596" i="13" s="1"/>
  <c r="F30597" i="13" s="1"/>
  <c r="F30598" i="13" s="1"/>
  <c r="F30599" i="13" s="1"/>
  <c r="F30600" i="13" s="1"/>
  <c r="F30601" i="13" s="1"/>
  <c r="F30602" i="13" s="1"/>
  <c r="F30603" i="13" s="1"/>
  <c r="F30604" i="13" s="1"/>
  <c r="F30605" i="13" s="1"/>
  <c r="F30606" i="13" s="1"/>
  <c r="F30607" i="13" s="1"/>
  <c r="F30608" i="13" s="1"/>
  <c r="F30609" i="13" s="1"/>
  <c r="F30610" i="13" s="1"/>
  <c r="F30611" i="13" s="1"/>
  <c r="F30612" i="13" s="1"/>
  <c r="F30613" i="13" s="1"/>
  <c r="F30614" i="13" s="1"/>
  <c r="F30615" i="13" s="1"/>
  <c r="F30616" i="13" s="1"/>
  <c r="F30617" i="13" s="1"/>
  <c r="F30618" i="13" s="1"/>
  <c r="F30619" i="13" s="1"/>
  <c r="F30620" i="13" s="1"/>
  <c r="F30621" i="13" s="1"/>
  <c r="F30622" i="13" s="1"/>
  <c r="F30623" i="13" s="1"/>
  <c r="F30624" i="13" s="1"/>
  <c r="F30625" i="13" s="1"/>
  <c r="F30626" i="13" s="1"/>
  <c r="F30627" i="13" s="1"/>
  <c r="F30628" i="13" s="1"/>
  <c r="F30629" i="13" s="1"/>
  <c r="F30630" i="13" s="1"/>
  <c r="F30631" i="13" s="1"/>
  <c r="F30632" i="13" s="1"/>
  <c r="F30633" i="13" s="1"/>
  <c r="F30634" i="13" s="1"/>
  <c r="F30635" i="13" s="1"/>
  <c r="F30636" i="13" s="1"/>
  <c r="F30637" i="13" s="1"/>
  <c r="F30638" i="13" s="1"/>
  <c r="F30639" i="13" s="1"/>
  <c r="F30640" i="13" s="1"/>
  <c r="F30641" i="13" s="1"/>
  <c r="F30642" i="13" s="1"/>
  <c r="F30643" i="13" s="1"/>
  <c r="F30644" i="13" s="1"/>
  <c r="F30645" i="13" s="1"/>
  <c r="F30646" i="13" s="1"/>
  <c r="F30647" i="13" s="1"/>
  <c r="F30648" i="13" s="1"/>
  <c r="F30649" i="13" s="1"/>
  <c r="F30650" i="13" s="1"/>
  <c r="F30651" i="13" s="1"/>
  <c r="F30652" i="13" s="1"/>
  <c r="F30653" i="13" s="1"/>
  <c r="F30654" i="13" s="1"/>
  <c r="F30655" i="13" s="1"/>
  <c r="F30656" i="13" s="1"/>
  <c r="F30657" i="13" s="1"/>
  <c r="F30658" i="13" s="1"/>
  <c r="F30659" i="13" s="1"/>
  <c r="F30660" i="13" s="1"/>
  <c r="F30661" i="13" s="1"/>
  <c r="F30662" i="13" s="1"/>
  <c r="F30663" i="13" s="1"/>
  <c r="F30664" i="13" s="1"/>
  <c r="F30665" i="13" s="1"/>
  <c r="F30666" i="13" s="1"/>
  <c r="F30667" i="13" s="1"/>
  <c r="F30668" i="13" s="1"/>
  <c r="F30669" i="13" s="1"/>
  <c r="F30670" i="13" s="1"/>
  <c r="F30671" i="13" s="1"/>
  <c r="F30672" i="13" s="1"/>
  <c r="F30673" i="13" s="1"/>
  <c r="F30674" i="13" s="1"/>
  <c r="F30675" i="13" s="1"/>
  <c r="F30676" i="13" s="1"/>
  <c r="F30677" i="13" s="1"/>
  <c r="F30678" i="13" s="1"/>
  <c r="F30679" i="13" s="1"/>
  <c r="F30680" i="13" s="1"/>
  <c r="F30681" i="13" s="1"/>
  <c r="F30682" i="13" s="1"/>
  <c r="F30683" i="13" s="1"/>
  <c r="F30684" i="13" s="1"/>
  <c r="F30685" i="13" s="1"/>
  <c r="F30686" i="13" s="1"/>
  <c r="F30687" i="13" s="1"/>
  <c r="F30688" i="13" s="1"/>
  <c r="F30689" i="13" s="1"/>
  <c r="F30690" i="13" s="1"/>
  <c r="F30691" i="13" s="1"/>
  <c r="F30692" i="13" s="1"/>
  <c r="F30693" i="13" s="1"/>
  <c r="F30694" i="13" s="1"/>
  <c r="F30695" i="13" s="1"/>
  <c r="F30696" i="13" s="1"/>
  <c r="F30697" i="13" s="1"/>
  <c r="F30698" i="13" s="1"/>
  <c r="F30699" i="13" s="1"/>
  <c r="F30700" i="13" s="1"/>
  <c r="F30701" i="13" s="1"/>
  <c r="F30702" i="13" s="1"/>
  <c r="F30703" i="13" s="1"/>
  <c r="F30704" i="13" s="1"/>
  <c r="F30705" i="13" s="1"/>
  <c r="F30706" i="13" s="1"/>
  <c r="F30707" i="13" s="1"/>
  <c r="F30708" i="13" s="1"/>
  <c r="F30709" i="13" s="1"/>
  <c r="F30710" i="13" s="1"/>
  <c r="F30711" i="13" s="1"/>
  <c r="F30712" i="13" s="1"/>
  <c r="F30713" i="13" s="1"/>
  <c r="F30714" i="13" s="1"/>
  <c r="F30715" i="13" s="1"/>
  <c r="F30716" i="13" s="1"/>
  <c r="F30717" i="13" s="1"/>
  <c r="F30718" i="13" s="1"/>
  <c r="F30719" i="13" s="1"/>
  <c r="F30720" i="13" s="1"/>
  <c r="F30721" i="13" s="1"/>
  <c r="F30722" i="13" s="1"/>
  <c r="F30723" i="13" s="1"/>
  <c r="F30724" i="13" s="1"/>
  <c r="F30725" i="13" s="1"/>
  <c r="F30726" i="13" s="1"/>
  <c r="F30727" i="13" s="1"/>
  <c r="F30728" i="13" s="1"/>
  <c r="F30729" i="13" s="1"/>
  <c r="F30730" i="13" s="1"/>
  <c r="F30731" i="13" s="1"/>
  <c r="F30732" i="13" s="1"/>
  <c r="F30733" i="13" s="1"/>
  <c r="F30734" i="13" s="1"/>
  <c r="F30735" i="13" s="1"/>
  <c r="F30736" i="13" s="1"/>
  <c r="F30737" i="13" s="1"/>
  <c r="F30738" i="13" s="1"/>
  <c r="F30739" i="13" s="1"/>
  <c r="F30740" i="13" s="1"/>
  <c r="F30741" i="13" s="1"/>
  <c r="F30742" i="13" s="1"/>
  <c r="F30743" i="13" s="1"/>
  <c r="F30744" i="13" s="1"/>
  <c r="F30745" i="13" s="1"/>
  <c r="F30746" i="13" s="1"/>
  <c r="F30747" i="13" s="1"/>
  <c r="F30748" i="13" s="1"/>
  <c r="F30749" i="13" s="1"/>
  <c r="F30750" i="13" s="1"/>
  <c r="F30751" i="13" s="1"/>
  <c r="F30752" i="13" s="1"/>
  <c r="F30753" i="13" s="1"/>
  <c r="F30754" i="13" s="1"/>
  <c r="F30755" i="13" s="1"/>
  <c r="F30756" i="13" s="1"/>
  <c r="F30757" i="13" s="1"/>
  <c r="F30758" i="13" s="1"/>
  <c r="F30759" i="13" s="1"/>
  <c r="F30760" i="13" s="1"/>
  <c r="F30761" i="13" s="1"/>
  <c r="F30762" i="13" s="1"/>
  <c r="F30763" i="13" s="1"/>
  <c r="F30764" i="13" s="1"/>
  <c r="F30765" i="13" s="1"/>
  <c r="F30766" i="13" s="1"/>
  <c r="F30767" i="13" s="1"/>
  <c r="F30768" i="13" s="1"/>
  <c r="F30769" i="13" s="1"/>
  <c r="F30770" i="13" s="1"/>
  <c r="F30771" i="13" s="1"/>
  <c r="F30772" i="13" s="1"/>
  <c r="F30773" i="13" s="1"/>
  <c r="F30774" i="13" s="1"/>
  <c r="F30775" i="13" s="1"/>
  <c r="F30776" i="13" s="1"/>
  <c r="F30777" i="13" s="1"/>
  <c r="F30778" i="13" s="1"/>
  <c r="F30779" i="13" s="1"/>
  <c r="F30780" i="13" s="1"/>
  <c r="F30781" i="13" s="1"/>
  <c r="F30782" i="13" s="1"/>
  <c r="F30783" i="13" s="1"/>
  <c r="F30784" i="13" s="1"/>
  <c r="F30785" i="13" s="1"/>
  <c r="F30786" i="13" s="1"/>
  <c r="F30787" i="13" s="1"/>
  <c r="F30788" i="13" s="1"/>
  <c r="F30789" i="13" s="1"/>
  <c r="F30790" i="13" s="1"/>
  <c r="F30791" i="13" s="1"/>
  <c r="F30792" i="13" s="1"/>
  <c r="F30793" i="13" s="1"/>
  <c r="F30794" i="13" s="1"/>
  <c r="F30795" i="13" s="1"/>
  <c r="F30796" i="13" s="1"/>
  <c r="F30797" i="13" s="1"/>
  <c r="F30798" i="13" s="1"/>
  <c r="F30799" i="13" s="1"/>
  <c r="F30800" i="13" s="1"/>
  <c r="F30801" i="13" s="1"/>
  <c r="F30802" i="13" s="1"/>
  <c r="F30803" i="13" s="1"/>
  <c r="F30804" i="13" s="1"/>
  <c r="F30805" i="13" s="1"/>
  <c r="F30806" i="13" s="1"/>
  <c r="F30807" i="13" s="1"/>
  <c r="F30808" i="13" s="1"/>
  <c r="F30809" i="13" s="1"/>
  <c r="F30810" i="13" s="1"/>
  <c r="F30811" i="13" s="1"/>
  <c r="F30812" i="13" s="1"/>
  <c r="F30813" i="13" s="1"/>
  <c r="F30814" i="13" s="1"/>
  <c r="F30815" i="13" s="1"/>
  <c r="F30816" i="13" s="1"/>
  <c r="F30817" i="13" s="1"/>
  <c r="F30818" i="13" s="1"/>
  <c r="F30819" i="13" s="1"/>
  <c r="F30820" i="13" s="1"/>
  <c r="F30821" i="13" s="1"/>
  <c r="F30822" i="13" s="1"/>
  <c r="F30823" i="13" s="1"/>
  <c r="F30824" i="13" s="1"/>
  <c r="F30825" i="13" s="1"/>
  <c r="F30826" i="13" s="1"/>
  <c r="F30827" i="13" s="1"/>
  <c r="F30828" i="13" s="1"/>
  <c r="F30829" i="13" s="1"/>
  <c r="F30830" i="13" s="1"/>
  <c r="F30831" i="13" s="1"/>
  <c r="F30832" i="13" s="1"/>
  <c r="F30833" i="13" s="1"/>
  <c r="F30834" i="13" s="1"/>
  <c r="F30835" i="13" s="1"/>
  <c r="F30836" i="13" s="1"/>
  <c r="F30837" i="13" s="1"/>
  <c r="F30838" i="13" s="1"/>
  <c r="F30839" i="13" s="1"/>
  <c r="F30840" i="13" s="1"/>
  <c r="F30841" i="13" s="1"/>
  <c r="F30842" i="13" s="1"/>
  <c r="F30843" i="13" s="1"/>
  <c r="F30844" i="13" s="1"/>
  <c r="F30845" i="13" s="1"/>
  <c r="F30846" i="13" s="1"/>
  <c r="F30847" i="13" s="1"/>
  <c r="F30848" i="13" s="1"/>
  <c r="F30849" i="13" s="1"/>
  <c r="F30850" i="13" s="1"/>
  <c r="F30851" i="13" s="1"/>
  <c r="F30852" i="13" s="1"/>
  <c r="F30853" i="13" s="1"/>
  <c r="F30854" i="13" s="1"/>
  <c r="F30855" i="13" s="1"/>
  <c r="F30856" i="13" s="1"/>
  <c r="F30857" i="13" s="1"/>
  <c r="F30858" i="13" s="1"/>
  <c r="F30859" i="13" s="1"/>
  <c r="F30860" i="13" s="1"/>
  <c r="F30861" i="13" s="1"/>
  <c r="F30862" i="13" s="1"/>
  <c r="F30863" i="13" s="1"/>
  <c r="F30864" i="13" s="1"/>
  <c r="F30865" i="13" s="1"/>
  <c r="F30866" i="13" s="1"/>
  <c r="F30867" i="13" s="1"/>
  <c r="F30868" i="13" s="1"/>
  <c r="F30869" i="13" s="1"/>
  <c r="F30870" i="13" s="1"/>
  <c r="F30871" i="13" s="1"/>
  <c r="F30872" i="13" s="1"/>
  <c r="F30873" i="13" s="1"/>
  <c r="F30874" i="13" s="1"/>
  <c r="F30875" i="13" s="1"/>
  <c r="F30876" i="13" s="1"/>
  <c r="F30877" i="13" s="1"/>
  <c r="F30878" i="13" s="1"/>
  <c r="F30879" i="13" s="1"/>
  <c r="F30880" i="13" s="1"/>
  <c r="F30881" i="13" s="1"/>
  <c r="F30882" i="13" s="1"/>
  <c r="F30883" i="13" s="1"/>
  <c r="F30884" i="13" s="1"/>
  <c r="F30885" i="13" s="1"/>
  <c r="F30886" i="13" s="1"/>
  <c r="F30887" i="13" s="1"/>
  <c r="F30888" i="13" s="1"/>
  <c r="F30889" i="13" s="1"/>
  <c r="F30890" i="13" s="1"/>
  <c r="F30891" i="13" s="1"/>
  <c r="F30892" i="13" s="1"/>
  <c r="F30893" i="13" s="1"/>
  <c r="F30894" i="13" s="1"/>
  <c r="F30895" i="13" s="1"/>
  <c r="F30896" i="13" s="1"/>
  <c r="F30897" i="13" s="1"/>
  <c r="F30898" i="13" s="1"/>
  <c r="F30899" i="13" s="1"/>
  <c r="F30900" i="13" s="1"/>
  <c r="F30901" i="13" s="1"/>
  <c r="F30902" i="13" s="1"/>
  <c r="F30903" i="13" s="1"/>
  <c r="F30904" i="13" s="1"/>
  <c r="F30905" i="13" s="1"/>
  <c r="F30906" i="13" s="1"/>
  <c r="F30907" i="13" s="1"/>
  <c r="F30908" i="13" s="1"/>
  <c r="F30909" i="13" s="1"/>
  <c r="F30910" i="13" s="1"/>
  <c r="F30911" i="13" s="1"/>
  <c r="F30912" i="13" s="1"/>
  <c r="F30913" i="13" s="1"/>
  <c r="F30914" i="13" s="1"/>
  <c r="F30915" i="13" s="1"/>
  <c r="F30916" i="13" s="1"/>
  <c r="F30917" i="13" s="1"/>
  <c r="F30918" i="13" s="1"/>
  <c r="F30919" i="13" s="1"/>
  <c r="F30920" i="13" s="1"/>
  <c r="F30921" i="13" s="1"/>
  <c r="F30922" i="13" s="1"/>
  <c r="F30923" i="13" s="1"/>
  <c r="F30924" i="13" s="1"/>
  <c r="F30925" i="13" s="1"/>
  <c r="F30926" i="13" s="1"/>
  <c r="F30927" i="13" s="1"/>
  <c r="F30928" i="13" s="1"/>
  <c r="F30929" i="13" s="1"/>
  <c r="F30930" i="13" s="1"/>
  <c r="F30931" i="13" s="1"/>
  <c r="F30932" i="13" s="1"/>
  <c r="F30933" i="13" s="1"/>
  <c r="F30934" i="13" s="1"/>
  <c r="F30935" i="13" s="1"/>
  <c r="F30936" i="13" s="1"/>
  <c r="F30937" i="13" s="1"/>
  <c r="F30938" i="13" s="1"/>
  <c r="F30939" i="13" s="1"/>
  <c r="F30940" i="13" s="1"/>
  <c r="F30941" i="13" s="1"/>
  <c r="F30942" i="13" s="1"/>
  <c r="F30943" i="13" s="1"/>
  <c r="F30944" i="13" s="1"/>
  <c r="F30945" i="13" s="1"/>
  <c r="F30946" i="13" s="1"/>
  <c r="F30947" i="13" s="1"/>
  <c r="F30948" i="13" s="1"/>
  <c r="F30949" i="13" s="1"/>
  <c r="F30950" i="13" s="1"/>
  <c r="F30951" i="13" s="1"/>
  <c r="F30952" i="13" s="1"/>
  <c r="F30953" i="13" s="1"/>
  <c r="F30954" i="13" s="1"/>
  <c r="F30955" i="13" s="1"/>
  <c r="F30956" i="13" s="1"/>
  <c r="F30957" i="13" s="1"/>
  <c r="F30958" i="13" s="1"/>
  <c r="F30959" i="13" s="1"/>
  <c r="F30960" i="13" s="1"/>
  <c r="F30961" i="13" s="1"/>
  <c r="F30962" i="13" s="1"/>
  <c r="F30963" i="13" s="1"/>
  <c r="F30964" i="13" s="1"/>
  <c r="F30965" i="13" s="1"/>
  <c r="F30966" i="13" s="1"/>
  <c r="F30967" i="13" s="1"/>
  <c r="F30968" i="13" s="1"/>
  <c r="F30969" i="13" s="1"/>
  <c r="F30970" i="13" s="1"/>
  <c r="F30971" i="13" s="1"/>
  <c r="F30972" i="13" s="1"/>
  <c r="F30973" i="13" s="1"/>
  <c r="F30974" i="13" s="1"/>
  <c r="F30975" i="13" s="1"/>
  <c r="F30976" i="13" s="1"/>
  <c r="F30977" i="13" s="1"/>
  <c r="F30978" i="13" s="1"/>
  <c r="F30979" i="13" s="1"/>
  <c r="F30980" i="13" s="1"/>
  <c r="F30981" i="13" s="1"/>
  <c r="F30982" i="13" s="1"/>
  <c r="F30983" i="13" s="1"/>
  <c r="F30984" i="13" s="1"/>
  <c r="F30985" i="13" s="1"/>
  <c r="F30986" i="13" s="1"/>
  <c r="F30987" i="13" s="1"/>
  <c r="F30988" i="13" s="1"/>
  <c r="F30989" i="13" s="1"/>
  <c r="F30990" i="13" s="1"/>
  <c r="F30991" i="13" s="1"/>
  <c r="F30992" i="13" s="1"/>
  <c r="F30993" i="13" s="1"/>
  <c r="F30994" i="13" s="1"/>
  <c r="F30995" i="13" s="1"/>
  <c r="F30996" i="13" s="1"/>
  <c r="F30997" i="13" s="1"/>
  <c r="F30998" i="13" s="1"/>
  <c r="F30999" i="13" s="1"/>
  <c r="F31000" i="13" s="1"/>
  <c r="F31001" i="13" s="1"/>
  <c r="F31002" i="13" s="1"/>
  <c r="F31003" i="13" s="1"/>
  <c r="F31004" i="13" s="1"/>
  <c r="F31005" i="13" s="1"/>
  <c r="F31006" i="13" s="1"/>
  <c r="F31007" i="13" s="1"/>
  <c r="F31008" i="13" s="1"/>
  <c r="F31009" i="13" s="1"/>
  <c r="F31010" i="13" s="1"/>
  <c r="F31011" i="13" s="1"/>
  <c r="F31012" i="13" s="1"/>
  <c r="F31013" i="13" s="1"/>
  <c r="F31014" i="13" s="1"/>
  <c r="F31015" i="13" s="1"/>
  <c r="F31016" i="13" s="1"/>
  <c r="F31017" i="13" s="1"/>
  <c r="F31018" i="13" s="1"/>
  <c r="F31019" i="13" s="1"/>
  <c r="F31020" i="13" s="1"/>
  <c r="F31021" i="13" s="1"/>
  <c r="F31022" i="13" s="1"/>
  <c r="F31023" i="13" s="1"/>
  <c r="F31024" i="13" s="1"/>
  <c r="F31025" i="13" s="1"/>
  <c r="F31026" i="13" s="1"/>
  <c r="F31027" i="13" s="1"/>
  <c r="F31028" i="13" s="1"/>
  <c r="F31029" i="13" s="1"/>
  <c r="F31030" i="13" s="1"/>
  <c r="F31031" i="13" s="1"/>
  <c r="F31032" i="13" s="1"/>
  <c r="F31033" i="13" s="1"/>
  <c r="F31034" i="13" s="1"/>
  <c r="F31035" i="13" s="1"/>
  <c r="F31036" i="13" s="1"/>
  <c r="F31037" i="13" s="1"/>
  <c r="F31038" i="13" s="1"/>
  <c r="F31039" i="13" s="1"/>
  <c r="F31040" i="13" s="1"/>
  <c r="F31041" i="13" s="1"/>
  <c r="F31042" i="13" s="1"/>
  <c r="F31043" i="13" s="1"/>
  <c r="F31044" i="13" s="1"/>
  <c r="F31045" i="13" s="1"/>
  <c r="F31046" i="13" s="1"/>
  <c r="F31047" i="13" s="1"/>
  <c r="F31048" i="13" s="1"/>
  <c r="F31049" i="13" s="1"/>
  <c r="F31050" i="13" s="1"/>
  <c r="F31051" i="13" s="1"/>
  <c r="F31052" i="13" s="1"/>
  <c r="F31053" i="13" s="1"/>
  <c r="F31054" i="13" s="1"/>
  <c r="F31055" i="13" s="1"/>
  <c r="F31056" i="13" s="1"/>
  <c r="F31057" i="13" s="1"/>
  <c r="F31058" i="13" s="1"/>
  <c r="F31059" i="13" s="1"/>
  <c r="F31060" i="13" s="1"/>
  <c r="F31061" i="13" s="1"/>
  <c r="F31062" i="13" s="1"/>
  <c r="F31063" i="13" s="1"/>
  <c r="F31064" i="13" s="1"/>
  <c r="F31065" i="13" s="1"/>
  <c r="F31066" i="13" s="1"/>
  <c r="F31067" i="13" s="1"/>
  <c r="F31068" i="13" s="1"/>
  <c r="F31069" i="13" s="1"/>
  <c r="F31070" i="13" s="1"/>
  <c r="F31071" i="13" s="1"/>
  <c r="F31072" i="13" s="1"/>
  <c r="F31073" i="13" s="1"/>
  <c r="F31074" i="13" s="1"/>
  <c r="F31075" i="13" s="1"/>
  <c r="F31076" i="13" s="1"/>
  <c r="F31077" i="13" s="1"/>
  <c r="F31078" i="13" s="1"/>
  <c r="F31079" i="13" s="1"/>
  <c r="F31080" i="13" s="1"/>
  <c r="F31081" i="13" s="1"/>
  <c r="F31082" i="13" s="1"/>
  <c r="F31083" i="13" s="1"/>
  <c r="F31084" i="13" s="1"/>
  <c r="F31085" i="13" s="1"/>
  <c r="F31086" i="13" s="1"/>
  <c r="F31087" i="13" s="1"/>
  <c r="F31088" i="13" s="1"/>
  <c r="F31089" i="13" s="1"/>
  <c r="F31090" i="13" s="1"/>
  <c r="F31091" i="13" s="1"/>
  <c r="F31092" i="13" s="1"/>
  <c r="F31093" i="13" s="1"/>
  <c r="F31094" i="13" s="1"/>
  <c r="F31095" i="13" s="1"/>
  <c r="F31096" i="13" s="1"/>
  <c r="F31097" i="13" s="1"/>
  <c r="F31098" i="13" s="1"/>
  <c r="F31099" i="13" s="1"/>
  <c r="F31100" i="13" s="1"/>
  <c r="F31101" i="13" s="1"/>
  <c r="F31102" i="13" s="1"/>
  <c r="F31103" i="13" s="1"/>
  <c r="F31104" i="13" s="1"/>
  <c r="F31105" i="13" s="1"/>
  <c r="F31106" i="13" s="1"/>
  <c r="F31107" i="13" s="1"/>
  <c r="F31108" i="13" s="1"/>
  <c r="F31109" i="13" s="1"/>
  <c r="F31110" i="13" s="1"/>
  <c r="F31111" i="13" s="1"/>
  <c r="F31112" i="13" s="1"/>
  <c r="F31113" i="13" s="1"/>
  <c r="F31114" i="13" s="1"/>
  <c r="F31115" i="13" s="1"/>
  <c r="F31116" i="13" s="1"/>
  <c r="F31117" i="13" s="1"/>
  <c r="F31118" i="13" s="1"/>
  <c r="F31119" i="13" s="1"/>
  <c r="F31120" i="13" s="1"/>
  <c r="F31121" i="13" s="1"/>
  <c r="F31122" i="13" s="1"/>
  <c r="F31123" i="13" s="1"/>
  <c r="F31124" i="13" s="1"/>
  <c r="F31125" i="13" s="1"/>
  <c r="F31126" i="13" s="1"/>
  <c r="F31127" i="13" s="1"/>
  <c r="F31128" i="13" s="1"/>
  <c r="F31129" i="13" s="1"/>
  <c r="F31130" i="13" s="1"/>
  <c r="F31131" i="13" s="1"/>
  <c r="F31132" i="13" s="1"/>
  <c r="F31133" i="13" s="1"/>
  <c r="F31134" i="13" s="1"/>
  <c r="F31135" i="13" s="1"/>
  <c r="F31136" i="13" s="1"/>
  <c r="F31137" i="13" s="1"/>
  <c r="F31138" i="13" s="1"/>
  <c r="F31139" i="13" s="1"/>
  <c r="F31140" i="13" s="1"/>
  <c r="F31141" i="13" s="1"/>
  <c r="F31142" i="13" s="1"/>
  <c r="F31143" i="13" s="1"/>
  <c r="F31144" i="13" s="1"/>
  <c r="F31145" i="13" s="1"/>
  <c r="F31146" i="13" s="1"/>
  <c r="F31147" i="13" s="1"/>
  <c r="F31148" i="13" s="1"/>
  <c r="F31149" i="13" s="1"/>
  <c r="F31150" i="13" s="1"/>
  <c r="F31151" i="13" s="1"/>
  <c r="F31152" i="13" s="1"/>
  <c r="F31153" i="13" s="1"/>
  <c r="F31154" i="13" s="1"/>
  <c r="F31155" i="13" s="1"/>
  <c r="F31156" i="13" s="1"/>
  <c r="F31157" i="13" s="1"/>
  <c r="F31158" i="13" s="1"/>
  <c r="F31159" i="13" s="1"/>
  <c r="F31160" i="13" s="1"/>
  <c r="F31161" i="13" s="1"/>
  <c r="F31162" i="13" s="1"/>
  <c r="F31163" i="13" s="1"/>
  <c r="F31164" i="13" s="1"/>
  <c r="F31165" i="13" s="1"/>
  <c r="F31166" i="13" s="1"/>
  <c r="F31167" i="13" s="1"/>
  <c r="F31168" i="13" s="1"/>
  <c r="F31169" i="13" s="1"/>
  <c r="F31170" i="13" s="1"/>
  <c r="F31171" i="13" s="1"/>
  <c r="F31172" i="13" s="1"/>
  <c r="F31173" i="13" s="1"/>
  <c r="F31174" i="13" s="1"/>
  <c r="F31175" i="13" s="1"/>
  <c r="F31176" i="13" s="1"/>
  <c r="F31177" i="13" s="1"/>
  <c r="F31178" i="13" s="1"/>
  <c r="F31179" i="13" s="1"/>
  <c r="F31180" i="13" s="1"/>
  <c r="F31181" i="13" s="1"/>
  <c r="F31182" i="13" s="1"/>
  <c r="F31183" i="13" s="1"/>
  <c r="F31184" i="13" s="1"/>
  <c r="F31185" i="13" s="1"/>
  <c r="F31186" i="13" s="1"/>
  <c r="F31187" i="13" s="1"/>
  <c r="F31188" i="13" s="1"/>
  <c r="F31189" i="13" s="1"/>
  <c r="F31190" i="13" s="1"/>
  <c r="F31191" i="13" s="1"/>
  <c r="F31192" i="13" s="1"/>
  <c r="F31193" i="13" s="1"/>
  <c r="F31194" i="13" s="1"/>
  <c r="F31195" i="13" s="1"/>
  <c r="F31196" i="13" s="1"/>
  <c r="F31197" i="13" s="1"/>
  <c r="F31198" i="13" s="1"/>
  <c r="F31199" i="13" s="1"/>
  <c r="F31200" i="13" s="1"/>
  <c r="F31201" i="13" s="1"/>
  <c r="F31202" i="13" s="1"/>
  <c r="F31203" i="13" s="1"/>
  <c r="F31204" i="13" s="1"/>
  <c r="F31205" i="13" s="1"/>
  <c r="F31206" i="13" s="1"/>
  <c r="F31207" i="13" s="1"/>
  <c r="F31208" i="13" s="1"/>
  <c r="F31209" i="13" s="1"/>
  <c r="F31210" i="13" s="1"/>
  <c r="F31211" i="13" s="1"/>
  <c r="F31212" i="13" s="1"/>
  <c r="F31213" i="13" s="1"/>
  <c r="F31214" i="13" s="1"/>
  <c r="F31215" i="13" s="1"/>
  <c r="F31216" i="13" s="1"/>
  <c r="F31217" i="13" s="1"/>
  <c r="F31218" i="13" s="1"/>
  <c r="F31219" i="13" s="1"/>
  <c r="F31220" i="13" s="1"/>
  <c r="F31221" i="13" s="1"/>
  <c r="F31222" i="13" s="1"/>
  <c r="F31223" i="13" s="1"/>
  <c r="F31224" i="13" s="1"/>
  <c r="F31225" i="13" s="1"/>
  <c r="F31226" i="13" s="1"/>
  <c r="F31227" i="13" s="1"/>
  <c r="F31228" i="13" s="1"/>
  <c r="F31229" i="13" s="1"/>
  <c r="F31230" i="13" s="1"/>
  <c r="F31231" i="13" s="1"/>
  <c r="F31232" i="13" s="1"/>
  <c r="F31233" i="13" s="1"/>
  <c r="F31234" i="13" s="1"/>
  <c r="F31235" i="13" s="1"/>
  <c r="F31236" i="13" s="1"/>
  <c r="F31237" i="13" s="1"/>
  <c r="F31238" i="13" s="1"/>
  <c r="F31239" i="13" s="1"/>
  <c r="F31240" i="13" s="1"/>
  <c r="F31241" i="13" s="1"/>
  <c r="F31242" i="13" s="1"/>
  <c r="F31243" i="13" s="1"/>
  <c r="F31244" i="13" s="1"/>
  <c r="F31245" i="13" s="1"/>
  <c r="F31246" i="13" s="1"/>
  <c r="F31247" i="13" s="1"/>
  <c r="F31248" i="13" s="1"/>
  <c r="F31249" i="13" s="1"/>
  <c r="F31250" i="13" s="1"/>
  <c r="F31251" i="13" s="1"/>
  <c r="F31252" i="13" s="1"/>
  <c r="F31253" i="13" s="1"/>
  <c r="F31254" i="13" s="1"/>
  <c r="F31255" i="13" s="1"/>
  <c r="F31256" i="13" s="1"/>
  <c r="F31257" i="13" s="1"/>
  <c r="F31258" i="13" s="1"/>
  <c r="F31259" i="13" s="1"/>
  <c r="F31260" i="13" s="1"/>
  <c r="F31261" i="13" s="1"/>
  <c r="F31262" i="13" s="1"/>
  <c r="F31263" i="13" s="1"/>
  <c r="F31264" i="13" s="1"/>
  <c r="F31265" i="13" s="1"/>
  <c r="F31266" i="13" s="1"/>
  <c r="F31267" i="13" s="1"/>
  <c r="F31268" i="13" s="1"/>
  <c r="F31269" i="13" s="1"/>
  <c r="F31270" i="13" s="1"/>
  <c r="F31271" i="13" s="1"/>
  <c r="F31272" i="13" s="1"/>
  <c r="F31273" i="13" s="1"/>
  <c r="F31274" i="13" s="1"/>
  <c r="F31275" i="13" s="1"/>
  <c r="F31276" i="13" s="1"/>
  <c r="F31277" i="13" s="1"/>
  <c r="F31278" i="13" s="1"/>
  <c r="F31279" i="13" s="1"/>
  <c r="F31280" i="13" s="1"/>
  <c r="F31281" i="13" s="1"/>
  <c r="F31282" i="13" s="1"/>
  <c r="F31283" i="13" s="1"/>
  <c r="F31284" i="13" s="1"/>
  <c r="F31285" i="13" s="1"/>
  <c r="F31286" i="13" s="1"/>
  <c r="F31287" i="13" s="1"/>
  <c r="F31288" i="13" s="1"/>
  <c r="F31289" i="13" s="1"/>
  <c r="F31290" i="13" s="1"/>
  <c r="F31291" i="13" s="1"/>
  <c r="F31292" i="13" s="1"/>
  <c r="F31293" i="13" s="1"/>
  <c r="F31294" i="13" s="1"/>
  <c r="F31295" i="13" s="1"/>
  <c r="F31296" i="13" s="1"/>
  <c r="F31297" i="13" s="1"/>
  <c r="F31298" i="13" s="1"/>
  <c r="F31299" i="13" s="1"/>
  <c r="F31300" i="13" s="1"/>
  <c r="F31301" i="13" s="1"/>
  <c r="F31302" i="13" s="1"/>
  <c r="F31303" i="13" s="1"/>
  <c r="F31304" i="13" s="1"/>
  <c r="F31305" i="13" s="1"/>
  <c r="F31306" i="13" s="1"/>
  <c r="F31307" i="13" s="1"/>
  <c r="F31308" i="13" s="1"/>
  <c r="F31309" i="13" s="1"/>
  <c r="F31310" i="13" s="1"/>
  <c r="F31311" i="13" s="1"/>
  <c r="F31312" i="13" s="1"/>
  <c r="F31313" i="13" s="1"/>
  <c r="F31314" i="13" s="1"/>
  <c r="F31315" i="13" s="1"/>
  <c r="F31316" i="13" s="1"/>
  <c r="F31317" i="13" s="1"/>
  <c r="F31318" i="13" s="1"/>
  <c r="F31319" i="13" s="1"/>
  <c r="F31320" i="13" s="1"/>
  <c r="F31321" i="13" s="1"/>
  <c r="F31322" i="13" s="1"/>
  <c r="F31323" i="13" s="1"/>
  <c r="F31324" i="13" s="1"/>
  <c r="F31325" i="13" s="1"/>
  <c r="F31326" i="13" s="1"/>
  <c r="F31327" i="13" s="1"/>
  <c r="F31328" i="13" s="1"/>
  <c r="F31329" i="13" s="1"/>
  <c r="F31330" i="13" s="1"/>
  <c r="F31331" i="13" s="1"/>
  <c r="F31332" i="13" s="1"/>
  <c r="F31333" i="13" s="1"/>
  <c r="F31334" i="13" s="1"/>
  <c r="F31335" i="13" s="1"/>
  <c r="F31336" i="13" s="1"/>
  <c r="F31337" i="13" s="1"/>
  <c r="F31338" i="13" s="1"/>
  <c r="F31339" i="13" s="1"/>
  <c r="F31340" i="13" s="1"/>
  <c r="F31341" i="13" s="1"/>
  <c r="F31342" i="13" s="1"/>
  <c r="F31343" i="13" s="1"/>
  <c r="F31344" i="13" s="1"/>
  <c r="F31345" i="13" s="1"/>
  <c r="F31346" i="13" s="1"/>
  <c r="F31347" i="13" s="1"/>
  <c r="F31348" i="13" s="1"/>
  <c r="F31349" i="13" s="1"/>
  <c r="F31350" i="13" s="1"/>
  <c r="F31351" i="13" s="1"/>
  <c r="F31352" i="13" s="1"/>
  <c r="F31353" i="13" s="1"/>
  <c r="F31354" i="13" s="1"/>
  <c r="F31355" i="13" s="1"/>
  <c r="F31356" i="13" s="1"/>
  <c r="F31357" i="13" s="1"/>
  <c r="F31358" i="13" s="1"/>
  <c r="F31359" i="13" s="1"/>
  <c r="F31360" i="13" s="1"/>
  <c r="F31361" i="13" s="1"/>
  <c r="F31362" i="13" s="1"/>
  <c r="F31363" i="13" s="1"/>
  <c r="F31364" i="13" s="1"/>
  <c r="F31365" i="13" s="1"/>
  <c r="F31366" i="13" s="1"/>
  <c r="F31367" i="13" s="1"/>
  <c r="F31368" i="13" s="1"/>
  <c r="F31369" i="13" s="1"/>
  <c r="F31370" i="13" s="1"/>
  <c r="F31371" i="13" s="1"/>
  <c r="F31372" i="13" s="1"/>
  <c r="F31373" i="13" s="1"/>
  <c r="F31374" i="13" s="1"/>
  <c r="F31375" i="13" s="1"/>
  <c r="F31376" i="13" s="1"/>
  <c r="F31377" i="13" s="1"/>
  <c r="F31378" i="13" s="1"/>
  <c r="F31379" i="13" s="1"/>
  <c r="F31380" i="13" s="1"/>
  <c r="F31381" i="13" s="1"/>
  <c r="F31382" i="13" s="1"/>
  <c r="F31383" i="13" s="1"/>
  <c r="F31384" i="13" s="1"/>
  <c r="F31385" i="13" s="1"/>
  <c r="F31386" i="13" s="1"/>
  <c r="F31387" i="13" s="1"/>
  <c r="F31388" i="13" s="1"/>
  <c r="F31389" i="13" s="1"/>
  <c r="F31390" i="13" s="1"/>
  <c r="F31391" i="13" s="1"/>
  <c r="F31392" i="13" s="1"/>
  <c r="F31393" i="13" s="1"/>
  <c r="F31394" i="13" s="1"/>
  <c r="F31395" i="13" s="1"/>
  <c r="F31396" i="13" s="1"/>
  <c r="F31397" i="13" s="1"/>
  <c r="F31398" i="13" s="1"/>
  <c r="F31399" i="13" s="1"/>
  <c r="F31400" i="13" s="1"/>
  <c r="F31401" i="13" s="1"/>
  <c r="F31402" i="13" s="1"/>
  <c r="F31403" i="13" s="1"/>
  <c r="F31404" i="13" s="1"/>
  <c r="F31405" i="13" s="1"/>
  <c r="F31406" i="13" s="1"/>
  <c r="F31407" i="13" s="1"/>
  <c r="F31408" i="13" s="1"/>
  <c r="F31409" i="13" s="1"/>
  <c r="F31410" i="13" s="1"/>
  <c r="F31411" i="13" s="1"/>
  <c r="F31412" i="13" s="1"/>
  <c r="F31413" i="13" s="1"/>
  <c r="F31414" i="13" s="1"/>
  <c r="F31415" i="13" s="1"/>
  <c r="F31416" i="13" s="1"/>
  <c r="F31417" i="13" s="1"/>
  <c r="F31418" i="13" s="1"/>
  <c r="F31419" i="13" s="1"/>
  <c r="F31420" i="13" s="1"/>
  <c r="F31421" i="13" s="1"/>
  <c r="F31422" i="13" s="1"/>
  <c r="F31423" i="13" s="1"/>
  <c r="F31424" i="13" s="1"/>
  <c r="F31425" i="13" s="1"/>
  <c r="F31426" i="13" s="1"/>
  <c r="F31427" i="13" s="1"/>
  <c r="F31428" i="13" s="1"/>
  <c r="F31429" i="13" s="1"/>
  <c r="F31430" i="13" s="1"/>
  <c r="F31431" i="13" s="1"/>
  <c r="F31432" i="13" s="1"/>
  <c r="F31433" i="13" s="1"/>
  <c r="F31434" i="13" s="1"/>
  <c r="F31435" i="13" s="1"/>
  <c r="F31436" i="13" s="1"/>
  <c r="F31437" i="13" s="1"/>
  <c r="F31438" i="13" s="1"/>
  <c r="F31439" i="13" s="1"/>
  <c r="F31440" i="13" s="1"/>
  <c r="F31441" i="13" s="1"/>
  <c r="F31442" i="13" s="1"/>
  <c r="F31443" i="13" s="1"/>
  <c r="F31444" i="13" s="1"/>
  <c r="F31445" i="13" s="1"/>
  <c r="F31446" i="13" s="1"/>
  <c r="F31447" i="13" s="1"/>
  <c r="F31448" i="13" s="1"/>
  <c r="F31449" i="13" s="1"/>
  <c r="F31450" i="13" s="1"/>
  <c r="F31451" i="13" s="1"/>
  <c r="F31452" i="13" s="1"/>
  <c r="F31453" i="13" s="1"/>
  <c r="F31454" i="13" s="1"/>
  <c r="F31455" i="13" s="1"/>
  <c r="F31456" i="13" s="1"/>
  <c r="F31457" i="13" s="1"/>
  <c r="F31458" i="13" s="1"/>
  <c r="F31459" i="13" s="1"/>
  <c r="F31460" i="13" s="1"/>
  <c r="F31461" i="13" s="1"/>
  <c r="F31462" i="13" s="1"/>
  <c r="F31463" i="13" s="1"/>
  <c r="F31464" i="13" s="1"/>
  <c r="F31465" i="13" s="1"/>
  <c r="F31466" i="13" s="1"/>
  <c r="F31467" i="13" s="1"/>
  <c r="F31468" i="13" s="1"/>
  <c r="F31469" i="13" s="1"/>
  <c r="F31470" i="13" s="1"/>
  <c r="F31471" i="13" s="1"/>
  <c r="F31472" i="13" s="1"/>
  <c r="F31473" i="13" s="1"/>
  <c r="F31474" i="13" s="1"/>
  <c r="F31475" i="13" s="1"/>
  <c r="F31476" i="13" s="1"/>
  <c r="F31477" i="13" s="1"/>
  <c r="F31478" i="13" s="1"/>
  <c r="F31479" i="13" s="1"/>
  <c r="F31480" i="13" s="1"/>
  <c r="F31481" i="13" s="1"/>
  <c r="F31482" i="13" s="1"/>
  <c r="F31483" i="13" s="1"/>
  <c r="F31484" i="13" s="1"/>
  <c r="F31485" i="13" s="1"/>
  <c r="F31486" i="13" s="1"/>
  <c r="F31487" i="13" s="1"/>
  <c r="F31488" i="13" s="1"/>
  <c r="F31489" i="13" s="1"/>
  <c r="F31490" i="13" s="1"/>
  <c r="F31491" i="13" s="1"/>
  <c r="F31492" i="13" s="1"/>
  <c r="F31493" i="13" s="1"/>
  <c r="F31494" i="13" s="1"/>
  <c r="F31495" i="13" s="1"/>
  <c r="F31496" i="13" s="1"/>
  <c r="F31497" i="13" s="1"/>
  <c r="F31498" i="13" s="1"/>
  <c r="F31499" i="13" s="1"/>
  <c r="F31500" i="13" s="1"/>
  <c r="F31501" i="13" s="1"/>
  <c r="F31502" i="13" s="1"/>
  <c r="F31503" i="13" s="1"/>
  <c r="F31504" i="13" s="1"/>
  <c r="F31505" i="13" s="1"/>
  <c r="F31506" i="13" s="1"/>
  <c r="F31507" i="13" s="1"/>
  <c r="F31508" i="13" s="1"/>
  <c r="F31509" i="13" s="1"/>
  <c r="F31510" i="13" s="1"/>
  <c r="F31511" i="13" s="1"/>
  <c r="F31512" i="13" s="1"/>
  <c r="F31513" i="13" s="1"/>
  <c r="F31514" i="13" s="1"/>
  <c r="F31515" i="13" s="1"/>
  <c r="F31516" i="13" s="1"/>
  <c r="F31517" i="13" s="1"/>
  <c r="F31518" i="13" s="1"/>
  <c r="F31519" i="13" s="1"/>
  <c r="F31520" i="13" s="1"/>
  <c r="F31521" i="13" s="1"/>
  <c r="F31522" i="13" s="1"/>
  <c r="F31523" i="13" s="1"/>
  <c r="F31524" i="13" s="1"/>
  <c r="F31525" i="13" s="1"/>
  <c r="F31526" i="13" s="1"/>
  <c r="F31527" i="13" s="1"/>
  <c r="F31528" i="13" s="1"/>
  <c r="F31529" i="13" s="1"/>
  <c r="F31530" i="13" s="1"/>
  <c r="F31531" i="13" s="1"/>
  <c r="F31532" i="13" s="1"/>
  <c r="F31533" i="13" s="1"/>
  <c r="F31534" i="13" s="1"/>
  <c r="F31535" i="13" s="1"/>
  <c r="F31536" i="13" s="1"/>
  <c r="F31537" i="13" s="1"/>
  <c r="F31538" i="13" s="1"/>
  <c r="F31539" i="13" s="1"/>
  <c r="F31540" i="13" s="1"/>
  <c r="F31541" i="13" s="1"/>
  <c r="F31542" i="13" s="1"/>
  <c r="F31543" i="13" s="1"/>
  <c r="F31544" i="13" s="1"/>
  <c r="F31545" i="13" s="1"/>
  <c r="F31546" i="13" s="1"/>
  <c r="F31547" i="13" s="1"/>
  <c r="F31548" i="13" s="1"/>
  <c r="F31549" i="13" s="1"/>
  <c r="F31550" i="13" s="1"/>
  <c r="F31551" i="13" s="1"/>
  <c r="F31552" i="13" s="1"/>
  <c r="F31553" i="13" s="1"/>
  <c r="F31554" i="13" s="1"/>
  <c r="F31555" i="13" s="1"/>
  <c r="F31556" i="13" s="1"/>
  <c r="F31557" i="13" s="1"/>
  <c r="F31558" i="13" s="1"/>
  <c r="F31559" i="13" s="1"/>
  <c r="F31560" i="13" s="1"/>
  <c r="F31561" i="13" s="1"/>
  <c r="F31562" i="13" s="1"/>
  <c r="F31563" i="13" s="1"/>
  <c r="F31564" i="13" s="1"/>
  <c r="F31565" i="13" s="1"/>
  <c r="F31566" i="13" s="1"/>
  <c r="F31567" i="13" s="1"/>
  <c r="F31568" i="13" s="1"/>
  <c r="F31569" i="13" s="1"/>
  <c r="F31570" i="13" s="1"/>
  <c r="F31571" i="13" s="1"/>
  <c r="F31572" i="13" s="1"/>
  <c r="F31573" i="13" s="1"/>
  <c r="F31574" i="13" s="1"/>
  <c r="F31575" i="13" s="1"/>
  <c r="F31576" i="13" s="1"/>
  <c r="F31577" i="13" s="1"/>
  <c r="F31578" i="13" s="1"/>
  <c r="F31579" i="13" s="1"/>
  <c r="F31580" i="13" s="1"/>
  <c r="F31581" i="13" s="1"/>
  <c r="F31582" i="13" s="1"/>
  <c r="F31583" i="13" s="1"/>
  <c r="F31584" i="13" s="1"/>
  <c r="F31585" i="13" s="1"/>
  <c r="F31586" i="13" s="1"/>
  <c r="F31587" i="13" s="1"/>
  <c r="F31588" i="13" s="1"/>
  <c r="F31589" i="13" s="1"/>
  <c r="F31590" i="13" s="1"/>
  <c r="F31591" i="13" s="1"/>
  <c r="F31592" i="13" s="1"/>
  <c r="F31593" i="13" s="1"/>
  <c r="F31594" i="13" s="1"/>
  <c r="F31595" i="13" s="1"/>
  <c r="F31596" i="13" s="1"/>
  <c r="F31597" i="13" s="1"/>
  <c r="F31598" i="13" s="1"/>
  <c r="F31599" i="13" s="1"/>
  <c r="F31600" i="13" s="1"/>
  <c r="F31601" i="13" s="1"/>
  <c r="F31602" i="13" s="1"/>
  <c r="F31603" i="13" s="1"/>
  <c r="F31604" i="13" s="1"/>
  <c r="F31605" i="13" s="1"/>
  <c r="F31606" i="13" s="1"/>
  <c r="F31607" i="13" s="1"/>
  <c r="F31608" i="13" s="1"/>
  <c r="F31609" i="13" s="1"/>
  <c r="F31610" i="13" s="1"/>
  <c r="F31611" i="13" s="1"/>
  <c r="F31612" i="13" s="1"/>
  <c r="F31613" i="13" s="1"/>
  <c r="F31614" i="13" s="1"/>
  <c r="F31615" i="13" s="1"/>
  <c r="F31616" i="13" s="1"/>
  <c r="F31617" i="13" s="1"/>
  <c r="F31618" i="13" s="1"/>
  <c r="F31619" i="13" s="1"/>
  <c r="F31620" i="13" s="1"/>
  <c r="F31621" i="13" s="1"/>
  <c r="F31622" i="13" s="1"/>
  <c r="F31623" i="13" s="1"/>
  <c r="F31624" i="13" s="1"/>
  <c r="F31625" i="13" s="1"/>
  <c r="F31626" i="13" s="1"/>
  <c r="F31627" i="13" s="1"/>
  <c r="F31628" i="13" s="1"/>
  <c r="F31629" i="13" s="1"/>
  <c r="F31630" i="13" s="1"/>
  <c r="F31631" i="13" s="1"/>
  <c r="F31632" i="13" s="1"/>
  <c r="F31633" i="13" s="1"/>
  <c r="F31634" i="13" s="1"/>
  <c r="F31635" i="13" s="1"/>
  <c r="F31636" i="13" s="1"/>
  <c r="F31637" i="13" s="1"/>
  <c r="F31638" i="13" s="1"/>
  <c r="F31639" i="13" s="1"/>
  <c r="F31640" i="13" s="1"/>
  <c r="F31641" i="13" s="1"/>
  <c r="F31642" i="13" s="1"/>
  <c r="F31643" i="13" s="1"/>
  <c r="F31644" i="13" s="1"/>
  <c r="F31645" i="13" s="1"/>
  <c r="F31646" i="13" s="1"/>
  <c r="F31647" i="13" s="1"/>
  <c r="F31648" i="13" s="1"/>
  <c r="F31649" i="13" s="1"/>
  <c r="F31650" i="13" s="1"/>
  <c r="F31651" i="13" s="1"/>
  <c r="F31652" i="13" s="1"/>
  <c r="F31653" i="13" s="1"/>
  <c r="F31654" i="13" s="1"/>
  <c r="F31655" i="13" s="1"/>
  <c r="F31656" i="13" s="1"/>
  <c r="F31657" i="13" s="1"/>
  <c r="F31658" i="13" s="1"/>
  <c r="F31659" i="13" s="1"/>
  <c r="F31660" i="13" s="1"/>
  <c r="F31661" i="13" s="1"/>
  <c r="F31662" i="13" s="1"/>
  <c r="F31663" i="13" s="1"/>
  <c r="F31664" i="13" s="1"/>
  <c r="F31665" i="13" s="1"/>
  <c r="F31666" i="13" s="1"/>
  <c r="F31667" i="13" s="1"/>
  <c r="F31668" i="13" s="1"/>
  <c r="F31669" i="13" s="1"/>
  <c r="F31670" i="13" s="1"/>
  <c r="F31671" i="13" s="1"/>
  <c r="F31672" i="13" s="1"/>
  <c r="F31673" i="13" s="1"/>
  <c r="F31674" i="13" s="1"/>
  <c r="F31675" i="13" s="1"/>
  <c r="F31676" i="13" s="1"/>
  <c r="F31677" i="13" s="1"/>
  <c r="F31678" i="13" s="1"/>
  <c r="F31679" i="13" s="1"/>
  <c r="F31680" i="13" s="1"/>
  <c r="F31681" i="13" s="1"/>
  <c r="F31682" i="13" s="1"/>
  <c r="F31683" i="13" s="1"/>
  <c r="F31684" i="13" s="1"/>
  <c r="F31685" i="13" s="1"/>
  <c r="F31686" i="13" s="1"/>
  <c r="F31687" i="13" s="1"/>
  <c r="F31688" i="13" s="1"/>
  <c r="F31689" i="13" s="1"/>
  <c r="F31690" i="13" s="1"/>
  <c r="F31691" i="13" s="1"/>
  <c r="F31692" i="13" s="1"/>
  <c r="F31693" i="13" s="1"/>
  <c r="F31694" i="13" s="1"/>
  <c r="F31695" i="13" s="1"/>
  <c r="F31696" i="13" s="1"/>
  <c r="F31697" i="13" s="1"/>
  <c r="F31698" i="13" s="1"/>
  <c r="F31699" i="13" s="1"/>
  <c r="F31700" i="13" s="1"/>
  <c r="F31701" i="13" s="1"/>
  <c r="F31702" i="13" s="1"/>
  <c r="F31703" i="13" s="1"/>
  <c r="F31704" i="13" s="1"/>
  <c r="F31705" i="13" s="1"/>
  <c r="F31706" i="13" s="1"/>
  <c r="F31707" i="13" s="1"/>
  <c r="F31708" i="13" s="1"/>
  <c r="F31709" i="13" s="1"/>
  <c r="F31710" i="13" s="1"/>
  <c r="F31711" i="13" s="1"/>
  <c r="F31712" i="13" s="1"/>
  <c r="F31713" i="13" s="1"/>
  <c r="F31714" i="13" s="1"/>
  <c r="F31715" i="13" s="1"/>
  <c r="F31716" i="13" s="1"/>
  <c r="F31717" i="13" s="1"/>
  <c r="F31718" i="13" s="1"/>
  <c r="F31719" i="13" s="1"/>
  <c r="F31720" i="13" s="1"/>
  <c r="F31721" i="13" s="1"/>
  <c r="F31722" i="13" s="1"/>
  <c r="F31723" i="13" s="1"/>
  <c r="F31724" i="13" s="1"/>
  <c r="F31725" i="13" s="1"/>
  <c r="F31726" i="13" s="1"/>
  <c r="F31727" i="13" s="1"/>
  <c r="F31728" i="13" s="1"/>
  <c r="F31729" i="13" s="1"/>
  <c r="F31730" i="13" s="1"/>
  <c r="F31731" i="13" s="1"/>
  <c r="F31732" i="13" s="1"/>
  <c r="F31733" i="13" s="1"/>
  <c r="F31734" i="13" s="1"/>
  <c r="F31735" i="13" s="1"/>
  <c r="F31736" i="13" s="1"/>
  <c r="F31737" i="13" s="1"/>
  <c r="F31738" i="13" s="1"/>
  <c r="F31739" i="13" s="1"/>
  <c r="F31740" i="13" s="1"/>
  <c r="F31741" i="13" s="1"/>
  <c r="F31742" i="13" s="1"/>
  <c r="F31743" i="13" s="1"/>
  <c r="F31744" i="13" s="1"/>
  <c r="F31745" i="13" s="1"/>
  <c r="F31746" i="13" s="1"/>
  <c r="F31747" i="13" s="1"/>
  <c r="F31748" i="13" s="1"/>
  <c r="F31749" i="13" s="1"/>
  <c r="F31750" i="13" s="1"/>
  <c r="F31751" i="13" s="1"/>
  <c r="F31752" i="13" s="1"/>
  <c r="F31753" i="13" s="1"/>
  <c r="F31754" i="13" s="1"/>
  <c r="F31755" i="13" s="1"/>
  <c r="F31756" i="13" s="1"/>
  <c r="F31757" i="13" s="1"/>
  <c r="F31758" i="13" s="1"/>
  <c r="F31759" i="13" s="1"/>
  <c r="F31760" i="13" s="1"/>
  <c r="F31761" i="13" s="1"/>
  <c r="F31762" i="13" s="1"/>
  <c r="F31763" i="13" s="1"/>
  <c r="F31764" i="13" s="1"/>
  <c r="F31765" i="13" s="1"/>
  <c r="F31766" i="13" s="1"/>
  <c r="F31767" i="13" s="1"/>
  <c r="F31768" i="13" s="1"/>
  <c r="F31769" i="13" s="1"/>
  <c r="F31770" i="13" s="1"/>
  <c r="F31771" i="13" s="1"/>
  <c r="F31772" i="13" s="1"/>
  <c r="F31773" i="13" s="1"/>
  <c r="F31774" i="13" s="1"/>
  <c r="F31775" i="13" s="1"/>
  <c r="F31776" i="13" s="1"/>
  <c r="F31777" i="13" s="1"/>
  <c r="F31778" i="13" s="1"/>
  <c r="F31779" i="13" s="1"/>
  <c r="F31780" i="13" s="1"/>
  <c r="F31781" i="13" s="1"/>
  <c r="F31782" i="13" s="1"/>
  <c r="F31783" i="13" s="1"/>
  <c r="F31784" i="13" s="1"/>
  <c r="F31785" i="13" s="1"/>
  <c r="F31786" i="13" s="1"/>
  <c r="F31787" i="13" s="1"/>
  <c r="F31788" i="13" s="1"/>
  <c r="F31789" i="13" s="1"/>
  <c r="F31790" i="13" s="1"/>
  <c r="F31791" i="13" s="1"/>
  <c r="F31792" i="13" s="1"/>
  <c r="F31793" i="13" s="1"/>
  <c r="F31794" i="13" s="1"/>
  <c r="F31795" i="13" s="1"/>
  <c r="F31796" i="13" s="1"/>
  <c r="F31797" i="13" s="1"/>
  <c r="F31798" i="13" s="1"/>
  <c r="F31799" i="13" s="1"/>
  <c r="F31800" i="13" s="1"/>
  <c r="F31801" i="13" s="1"/>
  <c r="F31802" i="13" s="1"/>
  <c r="F31803" i="13" s="1"/>
  <c r="F31804" i="13" s="1"/>
  <c r="F31805" i="13" s="1"/>
  <c r="F31806" i="13" s="1"/>
  <c r="F31807" i="13" s="1"/>
  <c r="F31808" i="13" s="1"/>
  <c r="F31809" i="13" s="1"/>
  <c r="F31810" i="13" s="1"/>
  <c r="F31811" i="13" s="1"/>
  <c r="F31812" i="13" s="1"/>
  <c r="F31813" i="13" s="1"/>
  <c r="F31814" i="13" s="1"/>
  <c r="F31815" i="13" s="1"/>
  <c r="F31816" i="13" s="1"/>
  <c r="F31817" i="13" s="1"/>
  <c r="F31818" i="13" s="1"/>
  <c r="F31819" i="13" s="1"/>
  <c r="F31820" i="13" s="1"/>
  <c r="F31821" i="13" s="1"/>
  <c r="F31822" i="13" s="1"/>
  <c r="F31823" i="13" s="1"/>
  <c r="F31824" i="13" s="1"/>
  <c r="F31825" i="13" s="1"/>
  <c r="F31826" i="13" s="1"/>
  <c r="F31827" i="13" s="1"/>
  <c r="F31828" i="13" s="1"/>
  <c r="F31829" i="13" s="1"/>
  <c r="F31830" i="13" s="1"/>
  <c r="F31831" i="13" s="1"/>
  <c r="F31832" i="13" s="1"/>
  <c r="F31833" i="13" s="1"/>
  <c r="F31834" i="13" s="1"/>
  <c r="F31835" i="13" s="1"/>
  <c r="F31836" i="13" s="1"/>
  <c r="F31837" i="13" s="1"/>
  <c r="F31838" i="13" s="1"/>
  <c r="F31839" i="13" s="1"/>
  <c r="F31840" i="13" s="1"/>
  <c r="F31841" i="13" s="1"/>
  <c r="F31842" i="13" s="1"/>
  <c r="F31843" i="13" s="1"/>
  <c r="F31844" i="13" s="1"/>
  <c r="F31845" i="13" s="1"/>
  <c r="F31846" i="13" s="1"/>
  <c r="F31847" i="13" s="1"/>
  <c r="F31848" i="13" s="1"/>
  <c r="F31849" i="13" s="1"/>
  <c r="F31850" i="13" s="1"/>
  <c r="F31851" i="13" s="1"/>
  <c r="F31852" i="13" s="1"/>
  <c r="F31853" i="13" s="1"/>
  <c r="F31854" i="13" s="1"/>
  <c r="F31855" i="13" s="1"/>
  <c r="F31856" i="13" s="1"/>
  <c r="F31857" i="13" s="1"/>
  <c r="F31858" i="13" s="1"/>
  <c r="F31859" i="13" s="1"/>
  <c r="F31860" i="13" s="1"/>
  <c r="F31861" i="13" s="1"/>
  <c r="F31862" i="13" s="1"/>
  <c r="F31863" i="13" s="1"/>
  <c r="F31864" i="13" s="1"/>
  <c r="F31865" i="13" s="1"/>
  <c r="F31866" i="13" s="1"/>
  <c r="F31867" i="13" s="1"/>
  <c r="F31868" i="13" s="1"/>
  <c r="F31869" i="13" s="1"/>
  <c r="F31870" i="13" s="1"/>
  <c r="F31871" i="13" s="1"/>
  <c r="F31872" i="13" s="1"/>
  <c r="F31873" i="13" s="1"/>
  <c r="F31874" i="13" s="1"/>
  <c r="F31875" i="13" s="1"/>
  <c r="F31876" i="13" s="1"/>
  <c r="F31877" i="13" s="1"/>
  <c r="F31878" i="13" s="1"/>
  <c r="F31879" i="13" s="1"/>
  <c r="F31880" i="13" s="1"/>
  <c r="F31881" i="13" s="1"/>
  <c r="F31882" i="13" s="1"/>
  <c r="F31883" i="13" s="1"/>
  <c r="F31884" i="13" s="1"/>
  <c r="F31885" i="13" s="1"/>
  <c r="F31886" i="13" s="1"/>
  <c r="F31887" i="13" s="1"/>
  <c r="F31888" i="13" s="1"/>
  <c r="F31889" i="13" s="1"/>
  <c r="F31890" i="13" s="1"/>
  <c r="F31891" i="13" s="1"/>
  <c r="F31892" i="13" s="1"/>
  <c r="F31893" i="13" s="1"/>
  <c r="F31894" i="13" s="1"/>
  <c r="F31895" i="13" s="1"/>
  <c r="F31896" i="13" s="1"/>
  <c r="F31897" i="13" s="1"/>
  <c r="F31898" i="13" s="1"/>
  <c r="F31899" i="13" s="1"/>
  <c r="F31900" i="13" s="1"/>
  <c r="F31901" i="13" s="1"/>
  <c r="F31902" i="13" s="1"/>
  <c r="F31903" i="13" s="1"/>
  <c r="F31904" i="13" s="1"/>
  <c r="F31905" i="13" s="1"/>
  <c r="F31906" i="13" s="1"/>
  <c r="F31907" i="13" s="1"/>
  <c r="F31908" i="13" s="1"/>
  <c r="F31909" i="13" s="1"/>
  <c r="F31910" i="13" s="1"/>
  <c r="F31911" i="13" s="1"/>
  <c r="F31912" i="13" s="1"/>
  <c r="F31913" i="13" s="1"/>
  <c r="F31914" i="13" s="1"/>
  <c r="F31915" i="13" s="1"/>
  <c r="F31916" i="13" s="1"/>
  <c r="F31917" i="13" s="1"/>
  <c r="F31918" i="13" s="1"/>
  <c r="F31919" i="13" s="1"/>
  <c r="F31920" i="13" s="1"/>
  <c r="F31921" i="13" s="1"/>
  <c r="F31922" i="13" s="1"/>
  <c r="F31923" i="13" s="1"/>
  <c r="F31924" i="13" s="1"/>
  <c r="F31925" i="13" s="1"/>
  <c r="F31926" i="13" s="1"/>
  <c r="F31927" i="13" s="1"/>
  <c r="F31928" i="13" s="1"/>
  <c r="F31929" i="13" s="1"/>
  <c r="F31930" i="13" s="1"/>
  <c r="F31931" i="13" s="1"/>
  <c r="F31932" i="13" s="1"/>
  <c r="F31933" i="13" s="1"/>
  <c r="F31934" i="13" s="1"/>
  <c r="F31935" i="13" s="1"/>
  <c r="F31936" i="13" s="1"/>
  <c r="F31937" i="13" s="1"/>
  <c r="F31938" i="13" s="1"/>
  <c r="F31939" i="13" s="1"/>
  <c r="F31940" i="13" s="1"/>
  <c r="F31941" i="13" s="1"/>
  <c r="F31942" i="13" s="1"/>
  <c r="F31943" i="13" s="1"/>
  <c r="F31944" i="13" s="1"/>
  <c r="F31945" i="13" s="1"/>
  <c r="F31946" i="13" s="1"/>
  <c r="F31947" i="13" s="1"/>
  <c r="F31948" i="13" s="1"/>
  <c r="F31949" i="13" s="1"/>
  <c r="F31950" i="13" s="1"/>
  <c r="F31951" i="13" s="1"/>
  <c r="F31952" i="13" s="1"/>
  <c r="F31953" i="13" s="1"/>
  <c r="F31954" i="13" s="1"/>
  <c r="F31955" i="13" s="1"/>
  <c r="F31956" i="13" s="1"/>
  <c r="F31957" i="13" s="1"/>
  <c r="F31958" i="13" s="1"/>
  <c r="F31959" i="13" s="1"/>
  <c r="F31960" i="13" s="1"/>
  <c r="F31961" i="13" s="1"/>
  <c r="F31962" i="13" s="1"/>
  <c r="F31963" i="13" s="1"/>
  <c r="F31964" i="13" s="1"/>
  <c r="F31965" i="13" s="1"/>
  <c r="F31966" i="13" s="1"/>
  <c r="F31967" i="13" s="1"/>
  <c r="F31968" i="13" s="1"/>
  <c r="F31969" i="13" s="1"/>
  <c r="F31970" i="13" s="1"/>
  <c r="F31971" i="13" s="1"/>
  <c r="F31972" i="13" s="1"/>
  <c r="F31973" i="13" s="1"/>
  <c r="F31974" i="13" s="1"/>
  <c r="F31975" i="13" s="1"/>
  <c r="F31976" i="13" s="1"/>
  <c r="F31977" i="13" s="1"/>
  <c r="F31978" i="13" s="1"/>
  <c r="F31979" i="13" s="1"/>
  <c r="F31980" i="13" s="1"/>
  <c r="F31981" i="13" s="1"/>
  <c r="F31982" i="13" s="1"/>
  <c r="F31983" i="13" s="1"/>
  <c r="F31984" i="13" s="1"/>
  <c r="F31985" i="13" s="1"/>
  <c r="F31986" i="13" s="1"/>
  <c r="F31987" i="13" s="1"/>
  <c r="F31988" i="13" s="1"/>
  <c r="F31989" i="13" s="1"/>
  <c r="F31990" i="13" s="1"/>
  <c r="F31991" i="13" s="1"/>
  <c r="F31992" i="13" s="1"/>
  <c r="F31993" i="13" s="1"/>
  <c r="F31994" i="13" s="1"/>
  <c r="F31995" i="13" s="1"/>
  <c r="F31996" i="13" s="1"/>
  <c r="F31997" i="13" s="1"/>
  <c r="F31998" i="13" s="1"/>
  <c r="F31999" i="13" s="1"/>
  <c r="F32000" i="13" s="1"/>
  <c r="F32001" i="13" s="1"/>
  <c r="F32002" i="13" s="1"/>
  <c r="F32003" i="13" s="1"/>
  <c r="F32004" i="13" s="1"/>
  <c r="F32005" i="13" s="1"/>
  <c r="F32006" i="13" s="1"/>
  <c r="F32007" i="13" s="1"/>
  <c r="F32008" i="13" s="1"/>
  <c r="F32009" i="13" s="1"/>
  <c r="F32010" i="13" s="1"/>
  <c r="F32011" i="13" s="1"/>
  <c r="F32012" i="13" s="1"/>
  <c r="F32013" i="13" s="1"/>
  <c r="F32014" i="13" s="1"/>
  <c r="F32015" i="13" s="1"/>
  <c r="F32016" i="13" s="1"/>
  <c r="F32017" i="13" s="1"/>
  <c r="F32018" i="13" s="1"/>
  <c r="F32019" i="13" s="1"/>
  <c r="F32020" i="13" s="1"/>
  <c r="F32021" i="13" s="1"/>
  <c r="F32022" i="13" s="1"/>
  <c r="F32023" i="13" s="1"/>
  <c r="F32024" i="13" s="1"/>
  <c r="F32025" i="13" s="1"/>
  <c r="F32026" i="13" s="1"/>
  <c r="F32027" i="13" s="1"/>
  <c r="F32028" i="13" s="1"/>
  <c r="F32029" i="13" s="1"/>
  <c r="F32030" i="13" s="1"/>
  <c r="F32031" i="13" s="1"/>
  <c r="F32032" i="13" s="1"/>
  <c r="F32033" i="13" s="1"/>
  <c r="F32034" i="13" s="1"/>
  <c r="F32035" i="13" s="1"/>
  <c r="F32036" i="13" s="1"/>
  <c r="F32037" i="13" s="1"/>
  <c r="F32038" i="13" s="1"/>
  <c r="F32039" i="13" s="1"/>
  <c r="F32040" i="13" s="1"/>
  <c r="F32041" i="13" s="1"/>
  <c r="F32042" i="13" s="1"/>
  <c r="F32043" i="13" s="1"/>
  <c r="F32044" i="13" s="1"/>
  <c r="F32045" i="13" s="1"/>
  <c r="F32046" i="13" s="1"/>
  <c r="F32047" i="13" s="1"/>
  <c r="F32048" i="13" s="1"/>
  <c r="F32049" i="13" s="1"/>
  <c r="F32050" i="13" s="1"/>
  <c r="F32051" i="13" s="1"/>
  <c r="F32052" i="13" s="1"/>
  <c r="F32053" i="13" s="1"/>
  <c r="F32054" i="13" s="1"/>
  <c r="F32055" i="13" s="1"/>
  <c r="F32056" i="13" s="1"/>
  <c r="F32057" i="13" s="1"/>
  <c r="F32058" i="13" s="1"/>
  <c r="F32059" i="13" s="1"/>
  <c r="F32060" i="13" s="1"/>
  <c r="F32061" i="13" s="1"/>
  <c r="F32062" i="13" s="1"/>
  <c r="F32063" i="13" s="1"/>
  <c r="F32064" i="13" s="1"/>
  <c r="F32065" i="13" s="1"/>
  <c r="F32066" i="13" s="1"/>
  <c r="F32067" i="13" s="1"/>
  <c r="F32068" i="13" s="1"/>
  <c r="F32069" i="13" s="1"/>
  <c r="F32070" i="13" s="1"/>
  <c r="F32071" i="13" s="1"/>
  <c r="F32072" i="13" s="1"/>
  <c r="F32073" i="13" s="1"/>
  <c r="F32074" i="13" s="1"/>
  <c r="F32075" i="13" s="1"/>
  <c r="F32076" i="13" s="1"/>
  <c r="F32077" i="13" s="1"/>
  <c r="F32078" i="13" s="1"/>
  <c r="F32079" i="13" s="1"/>
  <c r="F32080" i="13" s="1"/>
  <c r="F32081" i="13" s="1"/>
  <c r="F32082" i="13" s="1"/>
  <c r="F32083" i="13" s="1"/>
  <c r="F32084" i="13" s="1"/>
  <c r="F32085" i="13" s="1"/>
  <c r="F32086" i="13" s="1"/>
  <c r="F32087" i="13" s="1"/>
  <c r="F32088" i="13" s="1"/>
  <c r="F32089" i="13" s="1"/>
  <c r="F32090" i="13" s="1"/>
  <c r="F32091" i="13" s="1"/>
  <c r="F32092" i="13" s="1"/>
  <c r="F32093" i="13" s="1"/>
  <c r="F32094" i="13" s="1"/>
  <c r="F32095" i="13" s="1"/>
  <c r="F32096" i="13" s="1"/>
  <c r="F32097" i="13" s="1"/>
  <c r="F32098" i="13" s="1"/>
  <c r="F32099" i="13" s="1"/>
  <c r="F32100" i="13" s="1"/>
  <c r="F32101" i="13" s="1"/>
  <c r="F32102" i="13" s="1"/>
  <c r="F32103" i="13" s="1"/>
  <c r="F32104" i="13" s="1"/>
  <c r="F32105" i="13" s="1"/>
  <c r="F32106" i="13" s="1"/>
  <c r="F32107" i="13" s="1"/>
  <c r="F32108" i="13" s="1"/>
  <c r="F32109" i="13" s="1"/>
  <c r="F32110" i="13" s="1"/>
  <c r="F32111" i="13" s="1"/>
  <c r="F32112" i="13" s="1"/>
  <c r="F32113" i="13" s="1"/>
  <c r="F32114" i="13" s="1"/>
  <c r="F32115" i="13" s="1"/>
  <c r="F32116" i="13" s="1"/>
  <c r="F32117" i="13" s="1"/>
  <c r="F32118" i="13" s="1"/>
  <c r="F32119" i="13" s="1"/>
  <c r="F32120" i="13" s="1"/>
  <c r="F32121" i="13" s="1"/>
  <c r="F32122" i="13" s="1"/>
  <c r="F32123" i="13" s="1"/>
  <c r="F32124" i="13" s="1"/>
  <c r="F32125" i="13" s="1"/>
  <c r="F32126" i="13" s="1"/>
  <c r="F32127" i="13" s="1"/>
  <c r="F32128" i="13" s="1"/>
  <c r="F32129" i="13" s="1"/>
  <c r="F32130" i="13" s="1"/>
  <c r="F32131" i="13" s="1"/>
  <c r="F32132" i="13" s="1"/>
  <c r="F32133" i="13" s="1"/>
  <c r="F32134" i="13" s="1"/>
  <c r="F32135" i="13" s="1"/>
  <c r="F32136" i="13" s="1"/>
  <c r="F32137" i="13" s="1"/>
  <c r="F32138" i="13" s="1"/>
  <c r="F32139" i="13" s="1"/>
  <c r="F32140" i="13" s="1"/>
  <c r="F32141" i="13" s="1"/>
  <c r="F32142" i="13" s="1"/>
  <c r="F32143" i="13" s="1"/>
  <c r="F32144" i="13" s="1"/>
  <c r="F32145" i="13" s="1"/>
  <c r="F32146" i="13" s="1"/>
  <c r="F32147" i="13" s="1"/>
  <c r="F32148" i="13" s="1"/>
  <c r="F32149" i="13" s="1"/>
  <c r="F32150" i="13" s="1"/>
  <c r="F32151" i="13" s="1"/>
  <c r="F32152" i="13" s="1"/>
  <c r="F32153" i="13" s="1"/>
  <c r="F32154" i="13" s="1"/>
  <c r="F32155" i="13" s="1"/>
  <c r="F32156" i="13" s="1"/>
  <c r="F32157" i="13" s="1"/>
  <c r="F32158" i="13" s="1"/>
  <c r="F32159" i="13" s="1"/>
  <c r="F32160" i="13" s="1"/>
  <c r="F32161" i="13" s="1"/>
  <c r="F32162" i="13" s="1"/>
  <c r="F32163" i="13" s="1"/>
  <c r="F32164" i="13" s="1"/>
  <c r="F32165" i="13" s="1"/>
  <c r="F32166" i="13" s="1"/>
  <c r="F32167" i="13" s="1"/>
  <c r="F32168" i="13" s="1"/>
  <c r="F32169" i="13" s="1"/>
  <c r="F32170" i="13" s="1"/>
  <c r="F32171" i="13" s="1"/>
  <c r="F32172" i="13" s="1"/>
  <c r="F32173" i="13" s="1"/>
  <c r="F32174" i="13" s="1"/>
  <c r="F32175" i="13" s="1"/>
  <c r="F32176" i="13" s="1"/>
  <c r="F32177" i="13" s="1"/>
  <c r="F32178" i="13" s="1"/>
  <c r="F32179" i="13" s="1"/>
  <c r="F32180" i="13" s="1"/>
  <c r="F32181" i="13" s="1"/>
  <c r="F32182" i="13" s="1"/>
  <c r="F32183" i="13" s="1"/>
  <c r="F32184" i="13" s="1"/>
  <c r="F32185" i="13" s="1"/>
  <c r="F32186" i="13" s="1"/>
  <c r="F32187" i="13" s="1"/>
  <c r="F32188" i="13" s="1"/>
  <c r="F32189" i="13" s="1"/>
  <c r="F32190" i="13" s="1"/>
  <c r="F32191" i="13" s="1"/>
  <c r="F32192" i="13" s="1"/>
  <c r="F32193" i="13" s="1"/>
  <c r="F32194" i="13" s="1"/>
  <c r="F32195" i="13" s="1"/>
  <c r="F32196" i="13" s="1"/>
  <c r="F32197" i="13" s="1"/>
  <c r="F32198" i="13" s="1"/>
  <c r="F32199" i="13" s="1"/>
  <c r="F32200" i="13" s="1"/>
  <c r="F32201" i="13" s="1"/>
  <c r="F32202" i="13" s="1"/>
  <c r="F32203" i="13" s="1"/>
  <c r="F32204" i="13" s="1"/>
  <c r="F32205" i="13" s="1"/>
  <c r="F32206" i="13" s="1"/>
  <c r="F32207" i="13" s="1"/>
  <c r="F32208" i="13" s="1"/>
  <c r="F32209" i="13" s="1"/>
  <c r="F32210" i="13" s="1"/>
  <c r="F32211" i="13" s="1"/>
  <c r="F32212" i="13" s="1"/>
  <c r="F32213" i="13" s="1"/>
  <c r="F32214" i="13" s="1"/>
  <c r="F32215" i="13" s="1"/>
  <c r="F32216" i="13" s="1"/>
  <c r="F32217" i="13" s="1"/>
  <c r="F32218" i="13" s="1"/>
  <c r="F32219" i="13" s="1"/>
  <c r="F32220" i="13" s="1"/>
  <c r="F32221" i="13" s="1"/>
  <c r="F32222" i="13" s="1"/>
  <c r="F32223" i="13" s="1"/>
  <c r="F32224" i="13" s="1"/>
  <c r="F32225" i="13" s="1"/>
  <c r="F32226" i="13" s="1"/>
  <c r="F32227" i="13" s="1"/>
  <c r="F32228" i="13" s="1"/>
  <c r="F32229" i="13" s="1"/>
  <c r="F32230" i="13" s="1"/>
  <c r="F32231" i="13" s="1"/>
  <c r="F32232" i="13" s="1"/>
  <c r="F32233" i="13" s="1"/>
  <c r="F32234" i="13" s="1"/>
  <c r="F32235" i="13" s="1"/>
  <c r="F32236" i="13" s="1"/>
  <c r="F32237" i="13" s="1"/>
  <c r="F32238" i="13" s="1"/>
  <c r="F32239" i="13" s="1"/>
  <c r="F32240" i="13" s="1"/>
  <c r="F32241" i="13" s="1"/>
  <c r="F32242" i="13" s="1"/>
  <c r="F32243" i="13" s="1"/>
  <c r="F32244" i="13" s="1"/>
  <c r="F32245" i="13" s="1"/>
  <c r="F32246" i="13" s="1"/>
  <c r="F32247" i="13" s="1"/>
  <c r="F32248" i="13" s="1"/>
  <c r="F32249" i="13" s="1"/>
  <c r="F32250" i="13" s="1"/>
  <c r="F32251" i="13" s="1"/>
  <c r="F32252" i="13" s="1"/>
  <c r="F32253" i="13" s="1"/>
  <c r="F32254" i="13" s="1"/>
  <c r="F32255" i="13" s="1"/>
  <c r="F32256" i="13" s="1"/>
  <c r="F32257" i="13" s="1"/>
  <c r="F32258" i="13" s="1"/>
  <c r="F32259" i="13" s="1"/>
  <c r="F32260" i="13" s="1"/>
  <c r="F32261" i="13" s="1"/>
  <c r="F32262" i="13" s="1"/>
  <c r="F32263" i="13" s="1"/>
  <c r="F32264" i="13" s="1"/>
  <c r="F32265" i="13" s="1"/>
  <c r="F32266" i="13" s="1"/>
  <c r="F32267" i="13" s="1"/>
  <c r="F32268" i="13" s="1"/>
  <c r="F32269" i="13" s="1"/>
  <c r="F32270" i="13" s="1"/>
  <c r="F32271" i="13" s="1"/>
  <c r="F32272" i="13" s="1"/>
  <c r="F32273" i="13" s="1"/>
  <c r="F32274" i="13" s="1"/>
  <c r="F32275" i="13" s="1"/>
  <c r="F32276" i="13" s="1"/>
  <c r="F32277" i="13" s="1"/>
  <c r="F32278" i="13" s="1"/>
  <c r="F32279" i="13" s="1"/>
  <c r="F32280" i="13" s="1"/>
  <c r="F32281" i="13" s="1"/>
  <c r="F32282" i="13" s="1"/>
  <c r="F32283" i="13" s="1"/>
  <c r="F32284" i="13" s="1"/>
  <c r="F32285" i="13" s="1"/>
  <c r="F32286" i="13" s="1"/>
  <c r="F32287" i="13" s="1"/>
  <c r="F32288" i="13" s="1"/>
  <c r="F32289" i="13" s="1"/>
  <c r="F32290" i="13" s="1"/>
  <c r="F32291" i="13" s="1"/>
  <c r="F32292" i="13" s="1"/>
  <c r="F32293" i="13" s="1"/>
  <c r="F32294" i="13" s="1"/>
  <c r="F32295" i="13" s="1"/>
  <c r="F32296" i="13" s="1"/>
  <c r="F32297" i="13" s="1"/>
  <c r="F32298" i="13" s="1"/>
  <c r="F32299" i="13" s="1"/>
  <c r="F32300" i="13" s="1"/>
  <c r="F32301" i="13" s="1"/>
  <c r="F32302" i="13" s="1"/>
  <c r="F32303" i="13" s="1"/>
  <c r="F32304" i="13" s="1"/>
  <c r="F32305" i="13" s="1"/>
  <c r="F32306" i="13" s="1"/>
  <c r="F32307" i="13" s="1"/>
  <c r="F32308" i="13" s="1"/>
  <c r="F32309" i="13" s="1"/>
  <c r="F32310" i="13" s="1"/>
  <c r="F32311" i="13" s="1"/>
  <c r="F32312" i="13" s="1"/>
  <c r="F32313" i="13" s="1"/>
  <c r="F32314" i="13" s="1"/>
  <c r="F32315" i="13" s="1"/>
  <c r="F32316" i="13" s="1"/>
  <c r="F32317" i="13" s="1"/>
  <c r="F32318" i="13" s="1"/>
  <c r="F32319" i="13" s="1"/>
  <c r="F32320" i="13" s="1"/>
  <c r="F32321" i="13" s="1"/>
  <c r="F32322" i="13" s="1"/>
  <c r="F32323" i="13" s="1"/>
  <c r="F32324" i="13" s="1"/>
  <c r="F32325" i="13" s="1"/>
  <c r="F32326" i="13" s="1"/>
  <c r="F32327" i="13" s="1"/>
  <c r="F32328" i="13" s="1"/>
  <c r="F32329" i="13" s="1"/>
  <c r="F32330" i="13" s="1"/>
  <c r="F32331" i="13" s="1"/>
  <c r="F32332" i="13" s="1"/>
  <c r="F32333" i="13" s="1"/>
  <c r="F32334" i="13" s="1"/>
  <c r="F32335" i="13" s="1"/>
  <c r="F32336" i="13" s="1"/>
  <c r="F32337" i="13" s="1"/>
  <c r="F32338" i="13" s="1"/>
  <c r="F32339" i="13" s="1"/>
  <c r="F32340" i="13" s="1"/>
  <c r="F32341" i="13" s="1"/>
  <c r="F32342" i="13" s="1"/>
  <c r="F32343" i="13" s="1"/>
  <c r="F32344" i="13" s="1"/>
  <c r="F32345" i="13" s="1"/>
  <c r="F32346" i="13" s="1"/>
  <c r="F32347" i="13" s="1"/>
  <c r="F32348" i="13" s="1"/>
  <c r="F32349" i="13" s="1"/>
  <c r="F32350" i="13" s="1"/>
  <c r="F32351" i="13" s="1"/>
  <c r="F32352" i="13" s="1"/>
  <c r="F32353" i="13" s="1"/>
  <c r="F32354" i="13" s="1"/>
  <c r="F32355" i="13" s="1"/>
  <c r="F32356" i="13" s="1"/>
  <c r="F32357" i="13" s="1"/>
  <c r="F32358" i="13" s="1"/>
  <c r="F32359" i="13" s="1"/>
  <c r="F32360" i="13" s="1"/>
  <c r="F32361" i="13" s="1"/>
  <c r="F32362" i="13" s="1"/>
  <c r="F32363" i="13" s="1"/>
  <c r="F32364" i="13" s="1"/>
  <c r="F32365" i="13" s="1"/>
  <c r="F32366" i="13" s="1"/>
  <c r="F32367" i="13" s="1"/>
  <c r="F32368" i="13" s="1"/>
  <c r="F32369" i="13" s="1"/>
  <c r="F32370" i="13" s="1"/>
  <c r="F32371" i="13" s="1"/>
  <c r="F32372" i="13" s="1"/>
  <c r="F32373" i="13" s="1"/>
  <c r="F32374" i="13" s="1"/>
  <c r="F32375" i="13" s="1"/>
  <c r="F32376" i="13" s="1"/>
  <c r="F32377" i="13" s="1"/>
  <c r="F32378" i="13" s="1"/>
  <c r="F32379" i="13" s="1"/>
  <c r="F32380" i="13" s="1"/>
  <c r="F32381" i="13" s="1"/>
  <c r="F32382" i="13" s="1"/>
  <c r="F32383" i="13" s="1"/>
  <c r="F32384" i="13" s="1"/>
  <c r="F32385" i="13" s="1"/>
  <c r="F32386" i="13" s="1"/>
  <c r="F32387" i="13" s="1"/>
  <c r="F32388" i="13" s="1"/>
  <c r="F32389" i="13" s="1"/>
  <c r="F32390" i="13" s="1"/>
  <c r="F32391" i="13" s="1"/>
  <c r="F32392" i="13" s="1"/>
  <c r="F32393" i="13" s="1"/>
  <c r="F32394" i="13" s="1"/>
  <c r="F32395" i="13" s="1"/>
  <c r="F32396" i="13" s="1"/>
  <c r="F32397" i="13" s="1"/>
  <c r="F32398" i="13" s="1"/>
  <c r="F32399" i="13" s="1"/>
  <c r="F32400" i="13" s="1"/>
  <c r="F32401" i="13" s="1"/>
  <c r="F32402" i="13" s="1"/>
  <c r="F32403" i="13" s="1"/>
  <c r="F32404" i="13" s="1"/>
  <c r="F32405" i="13" s="1"/>
  <c r="F32406" i="13" s="1"/>
  <c r="F32407" i="13" s="1"/>
  <c r="F32408" i="13" s="1"/>
  <c r="F32409" i="13" s="1"/>
  <c r="F32410" i="13" s="1"/>
  <c r="F32411" i="13" s="1"/>
  <c r="F32412" i="13" s="1"/>
  <c r="F32413" i="13" s="1"/>
  <c r="F32414" i="13" s="1"/>
  <c r="F32415" i="13" s="1"/>
  <c r="F32416" i="13" s="1"/>
  <c r="F32417" i="13" s="1"/>
  <c r="F32418" i="13" s="1"/>
  <c r="F32419" i="13" s="1"/>
  <c r="F32420" i="13" s="1"/>
  <c r="F32421" i="13" s="1"/>
  <c r="F32422" i="13" s="1"/>
  <c r="F32423" i="13" s="1"/>
  <c r="F32424" i="13" s="1"/>
  <c r="F32425" i="13" s="1"/>
  <c r="F32426" i="13" s="1"/>
  <c r="F32427" i="13" s="1"/>
  <c r="F32428" i="13" s="1"/>
  <c r="F32429" i="13" s="1"/>
  <c r="F32430" i="13" s="1"/>
  <c r="F32431" i="13" s="1"/>
  <c r="F32432" i="13" s="1"/>
  <c r="F32433" i="13" s="1"/>
  <c r="F32434" i="13" s="1"/>
  <c r="F32435" i="13" s="1"/>
  <c r="F32436" i="13" s="1"/>
  <c r="F32437" i="13" s="1"/>
  <c r="F32438" i="13" s="1"/>
  <c r="F32439" i="13" s="1"/>
  <c r="F32440" i="13" s="1"/>
  <c r="F32441" i="13" s="1"/>
  <c r="F32442" i="13" s="1"/>
  <c r="F32443" i="13" s="1"/>
  <c r="F32444" i="13" s="1"/>
  <c r="F32445" i="13" s="1"/>
  <c r="F32446" i="13" s="1"/>
  <c r="F32447" i="13" s="1"/>
  <c r="F32448" i="13" s="1"/>
  <c r="F32449" i="13" s="1"/>
  <c r="F32450" i="13" s="1"/>
  <c r="F32451" i="13" s="1"/>
  <c r="F32452" i="13" s="1"/>
  <c r="F32453" i="13" s="1"/>
  <c r="F32454" i="13" s="1"/>
  <c r="F32455" i="13" s="1"/>
  <c r="F32456" i="13" s="1"/>
  <c r="F32457" i="13" s="1"/>
  <c r="F32458" i="13" s="1"/>
  <c r="F32459" i="13" s="1"/>
  <c r="F32460" i="13" s="1"/>
  <c r="F32461" i="13" s="1"/>
  <c r="F32462" i="13" s="1"/>
  <c r="F32463" i="13" s="1"/>
  <c r="F32464" i="13" s="1"/>
  <c r="F32465" i="13" s="1"/>
  <c r="F32466" i="13" s="1"/>
  <c r="F32467" i="13" s="1"/>
  <c r="F32468" i="13" s="1"/>
  <c r="F32469" i="13" s="1"/>
  <c r="F32470" i="13" s="1"/>
  <c r="F32471" i="13" s="1"/>
  <c r="F32472" i="13" s="1"/>
  <c r="F32473" i="13" s="1"/>
  <c r="F32474" i="13" s="1"/>
  <c r="F32475" i="13" s="1"/>
  <c r="F32476" i="13" s="1"/>
  <c r="F32477" i="13" s="1"/>
  <c r="F32478" i="13" s="1"/>
  <c r="F32479" i="13" s="1"/>
  <c r="F32480" i="13" s="1"/>
  <c r="F32481" i="13" s="1"/>
  <c r="F32482" i="13" s="1"/>
  <c r="F32483" i="13" s="1"/>
  <c r="F32484" i="13" s="1"/>
  <c r="F32485" i="13" s="1"/>
  <c r="F32486" i="13" s="1"/>
  <c r="F32487" i="13" s="1"/>
  <c r="F32488" i="13" s="1"/>
  <c r="F32489" i="13" s="1"/>
  <c r="F32490" i="13" s="1"/>
  <c r="F32491" i="13" s="1"/>
  <c r="F32492" i="13" s="1"/>
  <c r="F32493" i="13" s="1"/>
  <c r="F32494" i="13" s="1"/>
  <c r="F32495" i="13" s="1"/>
  <c r="F32496" i="13" s="1"/>
  <c r="F32497" i="13" s="1"/>
  <c r="F32498" i="13" s="1"/>
  <c r="F32499" i="13" s="1"/>
  <c r="F32500" i="13" s="1"/>
  <c r="F32501" i="13" s="1"/>
  <c r="F32502" i="13" s="1"/>
  <c r="F32503" i="13" s="1"/>
  <c r="F32504" i="13" s="1"/>
  <c r="F32505" i="13" s="1"/>
  <c r="F32506" i="13" s="1"/>
  <c r="F32507" i="13" s="1"/>
  <c r="F32508" i="13" s="1"/>
  <c r="F32509" i="13" s="1"/>
  <c r="F32510" i="13" s="1"/>
  <c r="F32511" i="13" s="1"/>
  <c r="F32512" i="13" s="1"/>
  <c r="F32513" i="13" s="1"/>
  <c r="F32514" i="13" s="1"/>
  <c r="F32515" i="13" s="1"/>
  <c r="F32516" i="13" s="1"/>
  <c r="F32517" i="13" s="1"/>
  <c r="F32518" i="13" s="1"/>
  <c r="F32519" i="13" s="1"/>
  <c r="F32520" i="13" s="1"/>
  <c r="F32521" i="13" s="1"/>
  <c r="F32522" i="13" s="1"/>
  <c r="F32523" i="13" s="1"/>
  <c r="F32524" i="13" s="1"/>
  <c r="F32525" i="13" s="1"/>
  <c r="F32526" i="13" s="1"/>
  <c r="F32527" i="13" s="1"/>
  <c r="F32528" i="13" s="1"/>
  <c r="F32529" i="13" s="1"/>
  <c r="F32530" i="13" s="1"/>
  <c r="F32531" i="13" s="1"/>
  <c r="F32532" i="13" s="1"/>
  <c r="F32533" i="13" s="1"/>
  <c r="F32534" i="13" s="1"/>
  <c r="F32535" i="13" s="1"/>
  <c r="F32536" i="13" s="1"/>
  <c r="F32537" i="13" s="1"/>
  <c r="F32538" i="13" s="1"/>
  <c r="F32539" i="13" s="1"/>
  <c r="F32540" i="13" s="1"/>
  <c r="F32541" i="13" s="1"/>
  <c r="F32542" i="13" s="1"/>
  <c r="F32543" i="13" s="1"/>
  <c r="F32544" i="13" s="1"/>
  <c r="F32545" i="13" s="1"/>
  <c r="F32546" i="13" s="1"/>
  <c r="F32547" i="13" s="1"/>
  <c r="F32548" i="13" s="1"/>
  <c r="F32549" i="13" s="1"/>
  <c r="F32550" i="13" s="1"/>
  <c r="F32551" i="13" s="1"/>
  <c r="F32552" i="13" s="1"/>
  <c r="F32553" i="13" s="1"/>
  <c r="F32554" i="13" s="1"/>
  <c r="F32555" i="13" s="1"/>
  <c r="F32556" i="13" s="1"/>
  <c r="F32557" i="13" s="1"/>
  <c r="F32558" i="13" s="1"/>
  <c r="F32559" i="13" s="1"/>
  <c r="F32560" i="13" s="1"/>
  <c r="F32561" i="13" s="1"/>
  <c r="F32562" i="13" s="1"/>
  <c r="F32563" i="13" s="1"/>
  <c r="F32564" i="13" s="1"/>
  <c r="F32565" i="13" s="1"/>
  <c r="F32566" i="13" s="1"/>
  <c r="F32567" i="13" s="1"/>
  <c r="F32568" i="13" s="1"/>
  <c r="F32569" i="13" s="1"/>
  <c r="F32570" i="13" s="1"/>
  <c r="F32571" i="13" s="1"/>
  <c r="F32572" i="13" s="1"/>
  <c r="F32573" i="13" s="1"/>
  <c r="F32574" i="13" s="1"/>
  <c r="F32575" i="13" s="1"/>
  <c r="F32576" i="13" s="1"/>
  <c r="F32577" i="13" s="1"/>
  <c r="F32578" i="13" s="1"/>
  <c r="F32579" i="13" s="1"/>
  <c r="F32580" i="13" s="1"/>
  <c r="F32581" i="13" s="1"/>
  <c r="F32582" i="13" s="1"/>
  <c r="F32583" i="13" s="1"/>
  <c r="F32584" i="13" s="1"/>
  <c r="F32585" i="13" s="1"/>
  <c r="F32586" i="13" s="1"/>
  <c r="F32587" i="13" s="1"/>
  <c r="F32588" i="13" s="1"/>
  <c r="F32589" i="13" s="1"/>
  <c r="F32590" i="13" s="1"/>
  <c r="F32591" i="13" s="1"/>
  <c r="F32592" i="13" s="1"/>
  <c r="F32593" i="13" s="1"/>
  <c r="F32594" i="13" s="1"/>
  <c r="F32595" i="13" s="1"/>
  <c r="F32596" i="13" s="1"/>
  <c r="F32597" i="13" s="1"/>
  <c r="F32598" i="13" s="1"/>
  <c r="F32599" i="13" s="1"/>
  <c r="C3" i="13"/>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L263" i="11"/>
  <c r="L264" i="11"/>
  <c r="L265" i="11"/>
  <c r="L266" i="11"/>
  <c r="L267" i="11"/>
  <c r="L268" i="11"/>
  <c r="L269" i="11"/>
  <c r="L270" i="11"/>
  <c r="L271" i="11"/>
  <c r="L272" i="11"/>
  <c r="L273" i="11"/>
  <c r="L274" i="11"/>
  <c r="L275" i="11"/>
  <c r="L276" i="11"/>
  <c r="L277" i="11"/>
  <c r="L278" i="11"/>
  <c r="L279" i="11"/>
  <c r="L280" i="11"/>
  <c r="L281" i="11"/>
  <c r="L282" i="11"/>
  <c r="L283" i="11"/>
  <c r="L284" i="11"/>
  <c r="L285" i="11"/>
  <c r="L286" i="11"/>
  <c r="L287" i="11"/>
  <c r="L288" i="11"/>
  <c r="L289" i="11"/>
  <c r="L290" i="11"/>
  <c r="L291" i="11"/>
  <c r="L292" i="11"/>
  <c r="L293" i="11"/>
  <c r="L294" i="11"/>
  <c r="L295" i="11"/>
  <c r="L296" i="11"/>
  <c r="L297" i="11"/>
  <c r="L298" i="11"/>
  <c r="L299" i="11"/>
  <c r="L300" i="11"/>
  <c r="L301" i="11"/>
  <c r="L302" i="11"/>
  <c r="L303" i="11"/>
  <c r="L304" i="11"/>
  <c r="L305" i="11"/>
  <c r="L306" i="11"/>
  <c r="L307" i="11"/>
  <c r="L308" i="11"/>
  <c r="L309" i="11"/>
  <c r="L310" i="11"/>
  <c r="L311" i="11"/>
  <c r="L312" i="11"/>
  <c r="L313" i="11"/>
  <c r="L314" i="11"/>
  <c r="L315" i="11"/>
  <c r="L316" i="11"/>
  <c r="L317" i="11"/>
  <c r="L318" i="11"/>
  <c r="L319" i="11"/>
  <c r="L320" i="11"/>
  <c r="L321" i="11"/>
  <c r="L322" i="11"/>
  <c r="L323" i="11"/>
  <c r="L324" i="11"/>
  <c r="L325" i="11"/>
  <c r="L326" i="11"/>
  <c r="L327" i="11"/>
  <c r="L328" i="11"/>
  <c r="L329" i="11"/>
  <c r="L330" i="11"/>
  <c r="L331" i="11"/>
  <c r="L332" i="11"/>
  <c r="L333" i="11"/>
  <c r="L334" i="11"/>
  <c r="L335" i="11"/>
  <c r="L336" i="11"/>
  <c r="L337" i="11"/>
  <c r="L338" i="11"/>
  <c r="L339" i="11"/>
  <c r="L340" i="11"/>
  <c r="L341" i="11"/>
  <c r="L342" i="11"/>
  <c r="L343" i="11"/>
  <c r="L344" i="11"/>
  <c r="L345" i="11"/>
  <c r="L346" i="11"/>
  <c r="L347" i="11"/>
  <c r="L348" i="11"/>
  <c r="L349" i="11"/>
  <c r="L350" i="11"/>
  <c r="L351" i="11"/>
  <c r="L352" i="11"/>
  <c r="L353" i="11"/>
  <c r="L354" i="11"/>
  <c r="L355" i="11"/>
  <c r="L356" i="11"/>
  <c r="L357" i="11"/>
  <c r="L358" i="11"/>
  <c r="L359" i="11"/>
  <c r="L360" i="11"/>
  <c r="L361" i="11"/>
  <c r="L362" i="11"/>
  <c r="L363" i="11"/>
  <c r="L364" i="11"/>
  <c r="L365" i="11"/>
  <c r="L366" i="11"/>
  <c r="L367" i="11"/>
  <c r="L368" i="11"/>
  <c r="L369" i="11"/>
  <c r="L370" i="11"/>
  <c r="L371" i="11"/>
  <c r="L372" i="11"/>
  <c r="L373" i="11"/>
  <c r="L374" i="11"/>
  <c r="L375" i="11"/>
  <c r="L376" i="11"/>
  <c r="L377" i="11"/>
  <c r="L378" i="11"/>
  <c r="L379" i="11"/>
  <c r="L380" i="11"/>
  <c r="L381" i="11"/>
  <c r="L382" i="11"/>
  <c r="L383" i="11"/>
  <c r="L384" i="11"/>
  <c r="L385" i="11"/>
  <c r="L386" i="11"/>
  <c r="L387" i="11"/>
  <c r="L388" i="11"/>
  <c r="L389" i="11"/>
  <c r="L390" i="11"/>
  <c r="L391" i="11"/>
  <c r="L392" i="11"/>
  <c r="L393" i="11"/>
  <c r="L394" i="11"/>
  <c r="L395" i="11"/>
  <c r="L396" i="11"/>
  <c r="L397" i="11"/>
  <c r="L398" i="11"/>
  <c r="L399" i="11"/>
  <c r="L400" i="11"/>
  <c r="L401" i="11"/>
  <c r="L402" i="11"/>
  <c r="L403" i="11"/>
  <c r="L404" i="11"/>
  <c r="L405" i="11"/>
  <c r="L406" i="11"/>
  <c r="L407" i="11"/>
  <c r="L408" i="11"/>
  <c r="L409" i="11"/>
  <c r="L410" i="11"/>
  <c r="L411" i="11"/>
  <c r="L412" i="11"/>
  <c r="L413" i="11"/>
  <c r="L414" i="11"/>
  <c r="L415" i="11"/>
  <c r="L416" i="11"/>
  <c r="L417" i="11"/>
  <c r="L418" i="11"/>
  <c r="L419" i="11"/>
  <c r="L420" i="11"/>
  <c r="L421" i="11"/>
  <c r="L422" i="11"/>
  <c r="L423" i="11"/>
  <c r="L424" i="11"/>
  <c r="L425" i="11"/>
  <c r="L426" i="11"/>
  <c r="L427" i="11"/>
  <c r="L428" i="11"/>
  <c r="L429" i="11"/>
  <c r="L430" i="11"/>
  <c r="L431" i="11"/>
  <c r="L432" i="11"/>
  <c r="L433" i="11"/>
  <c r="L434" i="11"/>
  <c r="L435" i="1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L465" i="11"/>
  <c r="L466" i="11"/>
  <c r="L467" i="11"/>
  <c r="L468" i="11"/>
  <c r="L469" i="11"/>
  <c r="L470" i="11"/>
  <c r="L471" i="11"/>
  <c r="L472" i="11"/>
  <c r="L473" i="11"/>
  <c r="L474" i="11"/>
  <c r="L475" i="11"/>
  <c r="L476" i="11"/>
  <c r="L477" i="11"/>
  <c r="L478" i="11"/>
  <c r="L479" i="11"/>
  <c r="L480" i="11"/>
  <c r="L481" i="11"/>
  <c r="L482" i="11"/>
  <c r="L483" i="11"/>
  <c r="L484" i="11"/>
  <c r="L485" i="11"/>
  <c r="L486" i="11"/>
  <c r="L487" i="11"/>
  <c r="L488" i="11"/>
  <c r="L489" i="11"/>
  <c r="L490" i="11"/>
  <c r="L491" i="11"/>
  <c r="L492" i="11"/>
  <c r="L493" i="11"/>
  <c r="L494" i="11"/>
  <c r="L495" i="11"/>
  <c r="L496" i="11"/>
  <c r="L497" i="11"/>
  <c r="L498" i="11"/>
  <c r="L499" i="11"/>
  <c r="L500" i="11"/>
  <c r="L501" i="11"/>
  <c r="L502" i="11"/>
  <c r="L503" i="11"/>
  <c r="L504" i="11"/>
  <c r="L505" i="11"/>
  <c r="L506" i="11"/>
  <c r="L507" i="11"/>
  <c r="L508" i="11"/>
  <c r="L509" i="11"/>
  <c r="L510" i="11"/>
  <c r="L511" i="11"/>
  <c r="L512" i="11"/>
  <c r="L513" i="11"/>
  <c r="L514" i="11"/>
  <c r="L515" i="11"/>
  <c r="L516" i="11"/>
  <c r="L517" i="11"/>
  <c r="L518" i="11"/>
  <c r="L519" i="11"/>
  <c r="L520" i="11"/>
  <c r="L521" i="11"/>
  <c r="L522" i="11"/>
  <c r="L523" i="11"/>
  <c r="L524" i="11"/>
  <c r="L525" i="11"/>
  <c r="L526" i="11"/>
  <c r="L527" i="11"/>
  <c r="L528" i="11"/>
  <c r="L529" i="11"/>
  <c r="L530" i="11"/>
  <c r="L531" i="11"/>
  <c r="L532" i="11"/>
  <c r="L533" i="11"/>
  <c r="L534" i="11"/>
  <c r="L535" i="11"/>
  <c r="L536" i="11"/>
  <c r="L537" i="11"/>
  <c r="L538" i="11"/>
  <c r="L539" i="11"/>
  <c r="L540" i="11"/>
  <c r="L541" i="11"/>
  <c r="L542" i="11"/>
  <c r="L543" i="11"/>
  <c r="L544" i="11"/>
  <c r="L545" i="11"/>
  <c r="L546" i="11"/>
  <c r="L547" i="11"/>
  <c r="L548" i="11"/>
  <c r="L549" i="11"/>
  <c r="L550" i="11"/>
  <c r="L551" i="11"/>
  <c r="L552" i="11"/>
  <c r="L553" i="11"/>
  <c r="L554" i="11"/>
  <c r="L555" i="11"/>
  <c r="L556" i="11"/>
  <c r="L557" i="11"/>
  <c r="L558" i="11"/>
  <c r="L559" i="11"/>
  <c r="L560" i="11"/>
  <c r="L561" i="11"/>
  <c r="L562" i="11"/>
  <c r="L563" i="11"/>
  <c r="L564" i="11"/>
  <c r="L565" i="11"/>
  <c r="L566" i="11"/>
  <c r="L567" i="11"/>
  <c r="L568" i="11"/>
  <c r="L569" i="11"/>
  <c r="L570" i="11"/>
  <c r="L571" i="11"/>
  <c r="L572" i="11"/>
  <c r="L573" i="11"/>
  <c r="L574" i="11"/>
  <c r="L575" i="11"/>
  <c r="L576" i="11"/>
  <c r="L577" i="11"/>
  <c r="L578" i="11"/>
  <c r="L579" i="11"/>
  <c r="L580" i="11"/>
  <c r="L581" i="11"/>
  <c r="L582" i="11"/>
  <c r="L583" i="11"/>
  <c r="L584" i="11"/>
  <c r="L585" i="11"/>
  <c r="L586" i="11"/>
  <c r="L587" i="11"/>
  <c r="L588" i="11"/>
  <c r="L589" i="11"/>
  <c r="L590" i="11"/>
  <c r="L591" i="11"/>
  <c r="L592" i="11"/>
  <c r="L593" i="11"/>
  <c r="L594" i="11"/>
  <c r="L595" i="11"/>
  <c r="L596" i="11"/>
  <c r="L597" i="11"/>
  <c r="L598" i="11"/>
  <c r="L599" i="11"/>
  <c r="L600" i="11"/>
  <c r="L601" i="11"/>
  <c r="L602" i="11"/>
  <c r="L603" i="11"/>
  <c r="L604" i="11"/>
  <c r="L605" i="11"/>
  <c r="L606" i="11"/>
  <c r="L607" i="11"/>
  <c r="L608" i="11"/>
  <c r="L609" i="11"/>
  <c r="L610" i="11"/>
  <c r="L611" i="11"/>
  <c r="L612" i="11"/>
  <c r="L613" i="11"/>
  <c r="L614" i="11"/>
  <c r="L615" i="11"/>
  <c r="L616" i="11"/>
  <c r="L617" i="11"/>
  <c r="L618" i="11"/>
  <c r="L619" i="11"/>
  <c r="L620" i="11"/>
  <c r="L621" i="11"/>
  <c r="L622" i="11"/>
  <c r="L623" i="11"/>
  <c r="L624" i="11"/>
  <c r="L625" i="11"/>
  <c r="L626" i="11"/>
  <c r="L627" i="11"/>
  <c r="L628" i="11"/>
  <c r="L629" i="11"/>
  <c r="L630" i="11"/>
  <c r="L631" i="11"/>
  <c r="L632" i="11"/>
  <c r="L633" i="11"/>
  <c r="L634" i="11"/>
  <c r="L635" i="11"/>
  <c r="L636" i="11"/>
  <c r="L637" i="11"/>
  <c r="L638" i="11"/>
  <c r="L639" i="11"/>
  <c r="L640" i="11"/>
  <c r="L641" i="11"/>
  <c r="L642" i="11"/>
  <c r="L643" i="11"/>
  <c r="L644" i="11"/>
  <c r="L645" i="11"/>
  <c r="L646" i="11"/>
  <c r="L647"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L673" i="11"/>
  <c r="L674" i="11"/>
  <c r="L675" i="11"/>
  <c r="L676" i="11"/>
  <c r="L677" i="11"/>
  <c r="L678" i="11"/>
  <c r="L679" i="11"/>
  <c r="L680" i="11"/>
  <c r="L681" i="11"/>
  <c r="L682" i="11"/>
  <c r="L683" i="11"/>
  <c r="L684" i="11"/>
  <c r="L685" i="11"/>
  <c r="L686" i="11"/>
  <c r="L687" i="11"/>
  <c r="L688" i="11"/>
  <c r="L689" i="11"/>
  <c r="L690" i="11"/>
  <c r="L691" i="11"/>
  <c r="L692" i="11"/>
  <c r="L693" i="11"/>
  <c r="L694" i="11"/>
  <c r="L695" i="11"/>
  <c r="L696" i="11"/>
  <c r="L697" i="11"/>
  <c r="L698" i="11"/>
  <c r="L699" i="11"/>
  <c r="L700" i="11"/>
  <c r="L701" i="11"/>
  <c r="L702" i="11"/>
  <c r="L703" i="11"/>
  <c r="L704" i="11"/>
  <c r="L705" i="11"/>
  <c r="L706" i="11"/>
  <c r="L707" i="11"/>
  <c r="L708" i="11"/>
  <c r="L709" i="11"/>
  <c r="L710" i="11"/>
  <c r="L711" i="11"/>
  <c r="L712" i="11"/>
  <c r="L713" i="11"/>
  <c r="L714" i="11"/>
  <c r="L715" i="11"/>
  <c r="L716" i="11"/>
  <c r="L717" i="11"/>
  <c r="L718" i="11"/>
  <c r="L719" i="11"/>
  <c r="L720" i="11"/>
  <c r="L721" i="11"/>
  <c r="L722" i="11"/>
  <c r="L723" i="11"/>
  <c r="L724" i="11"/>
  <c r="L725" i="11"/>
  <c r="L726" i="11"/>
  <c r="L727" i="11"/>
  <c r="L728" i="11"/>
  <c r="L729" i="11"/>
  <c r="L730" i="11"/>
  <c r="L731" i="11"/>
  <c r="L732" i="11"/>
  <c r="L733" i="11"/>
  <c r="L734" i="11"/>
  <c r="L735" i="11"/>
  <c r="L736" i="11"/>
  <c r="L737" i="11"/>
  <c r="L738" i="11"/>
  <c r="L739" i="11"/>
  <c r="L740" i="11"/>
  <c r="L741" i="11"/>
  <c r="L742" i="11"/>
  <c r="L743" i="11"/>
  <c r="L744" i="11"/>
  <c r="L745" i="11"/>
  <c r="L746" i="11"/>
  <c r="L747" i="11"/>
  <c r="L748" i="11"/>
  <c r="L749" i="11"/>
  <c r="L750" i="11"/>
  <c r="L751" i="11"/>
  <c r="L752" i="11"/>
  <c r="L753" i="11"/>
  <c r="L754" i="11"/>
  <c r="L755" i="11"/>
  <c r="L756" i="11"/>
  <c r="L757" i="11"/>
  <c r="L758" i="11"/>
  <c r="L759" i="11"/>
  <c r="L760" i="11"/>
  <c r="L761" i="11"/>
  <c r="L762" i="11"/>
  <c r="L763" i="11"/>
  <c r="L764" i="11"/>
  <c r="L765" i="11"/>
  <c r="L766" i="11"/>
  <c r="L767" i="11"/>
  <c r="L768" i="11"/>
  <c r="L769" i="11"/>
  <c r="L770" i="11"/>
  <c r="L771" i="11"/>
  <c r="L772" i="11"/>
  <c r="L773" i="11"/>
  <c r="L774" i="11"/>
  <c r="L775" i="11"/>
  <c r="L776" i="11"/>
  <c r="L777" i="11"/>
  <c r="L778" i="11"/>
  <c r="L779" i="11"/>
  <c r="L780" i="11"/>
  <c r="L781" i="11"/>
  <c r="L782" i="11"/>
  <c r="L783" i="11"/>
  <c r="L784" i="11"/>
  <c r="L785" i="11"/>
  <c r="L786" i="11"/>
  <c r="L787" i="11"/>
  <c r="L788" i="11"/>
  <c r="L789" i="11"/>
  <c r="L790" i="11"/>
  <c r="L791" i="11"/>
  <c r="L792" i="11"/>
  <c r="L793" i="11"/>
  <c r="L794" i="11"/>
  <c r="L795" i="11"/>
  <c r="L796" i="11"/>
  <c r="L797" i="11"/>
  <c r="L798" i="11"/>
  <c r="L799" i="11"/>
  <c r="L800" i="11"/>
  <c r="L801" i="11"/>
  <c r="L802" i="11"/>
  <c r="L803" i="11"/>
  <c r="L804" i="11"/>
  <c r="L805" i="11"/>
  <c r="L806" i="11"/>
  <c r="L807" i="11"/>
  <c r="L808" i="11"/>
  <c r="L809" i="11"/>
  <c r="L810" i="11"/>
  <c r="L811" i="11"/>
  <c r="L812" i="11"/>
  <c r="L813" i="11"/>
  <c r="L814" i="11"/>
  <c r="L815" i="11"/>
  <c r="L816" i="11"/>
  <c r="L817" i="11"/>
  <c r="L818" i="11"/>
  <c r="L819" i="11"/>
  <c r="L820" i="11"/>
  <c r="L821" i="11"/>
  <c r="L822" i="11"/>
  <c r="L823" i="11"/>
  <c r="L824" i="11"/>
  <c r="L825" i="11"/>
  <c r="L826" i="11"/>
  <c r="L827" i="11"/>
  <c r="L828" i="11"/>
  <c r="L829" i="11"/>
  <c r="L830" i="11"/>
  <c r="L831" i="11"/>
  <c r="L832" i="11"/>
  <c r="L833" i="11"/>
  <c r="L834" i="11"/>
  <c r="L835" i="11"/>
  <c r="L836" i="11"/>
  <c r="L837" i="11"/>
  <c r="L838" i="11"/>
  <c r="L839" i="11"/>
  <c r="L840" i="11"/>
  <c r="L841" i="11"/>
  <c r="L842" i="11"/>
  <c r="L843" i="11"/>
  <c r="L844" i="11"/>
  <c r="L845" i="11"/>
  <c r="L846" i="11"/>
  <c r="L847" i="11"/>
  <c r="L848" i="11"/>
  <c r="L849" i="11"/>
  <c r="L850" i="11"/>
  <c r="L851" i="11"/>
  <c r="L852" i="11"/>
  <c r="L853" i="11"/>
  <c r="L854" i="11"/>
  <c r="L855" i="11"/>
  <c r="L856" i="11"/>
  <c r="L857" i="11"/>
  <c r="L858" i="11"/>
  <c r="L859" i="11"/>
  <c r="L860" i="11"/>
  <c r="L861" i="11"/>
  <c r="L862" i="11"/>
  <c r="L863" i="11"/>
  <c r="L864" i="11"/>
  <c r="L865" i="11"/>
  <c r="L866" i="11"/>
  <c r="L867" i="11"/>
  <c r="L868" i="11"/>
  <c r="L869" i="11"/>
  <c r="L870" i="11"/>
  <c r="L871" i="11"/>
  <c r="L872" i="11"/>
  <c r="L873" i="11"/>
  <c r="L874" i="11"/>
  <c r="L875" i="11"/>
  <c r="L876" i="11"/>
  <c r="L877" i="11"/>
  <c r="L878" i="11"/>
  <c r="L879" i="11"/>
  <c r="L880" i="11"/>
  <c r="L881" i="11"/>
  <c r="L882" i="11"/>
  <c r="L883" i="11"/>
  <c r="L884" i="11"/>
  <c r="L885" i="11"/>
  <c r="L886" i="11"/>
  <c r="L887" i="11"/>
  <c r="L888" i="11"/>
  <c r="L889" i="11"/>
  <c r="L890" i="11"/>
  <c r="L891" i="11"/>
  <c r="L892" i="11"/>
  <c r="L893" i="11"/>
  <c r="L894" i="11"/>
  <c r="L895" i="11"/>
  <c r="L896" i="11"/>
  <c r="L897" i="11"/>
  <c r="L898" i="11"/>
  <c r="L899" i="11"/>
  <c r="L900" i="11"/>
  <c r="L901" i="11"/>
  <c r="L902" i="11"/>
  <c r="L903" i="11"/>
  <c r="L904" i="11"/>
  <c r="L905" i="11"/>
  <c r="L906" i="11"/>
  <c r="L907" i="11"/>
  <c r="L908" i="11"/>
  <c r="L909" i="11"/>
  <c r="L910" i="11"/>
  <c r="L911" i="11"/>
  <c r="L912" i="11"/>
  <c r="L913" i="11"/>
  <c r="L914" i="11"/>
  <c r="L915" i="11"/>
  <c r="L916" i="11"/>
  <c r="L917" i="11"/>
  <c r="L918" i="11"/>
  <c r="L919" i="11"/>
  <c r="L920" i="11"/>
  <c r="L921" i="11"/>
  <c r="L922" i="11"/>
  <c r="L923" i="11"/>
  <c r="L924" i="11"/>
  <c r="L925" i="11"/>
  <c r="L926" i="11"/>
  <c r="L927" i="11"/>
  <c r="L928" i="11"/>
  <c r="L929" i="11"/>
  <c r="L930" i="11"/>
  <c r="L931" i="11"/>
  <c r="L932" i="11"/>
  <c r="L933" i="11"/>
  <c r="L934" i="11"/>
  <c r="L935" i="11"/>
  <c r="L936" i="11"/>
  <c r="L937" i="11"/>
  <c r="L938" i="11"/>
  <c r="L939" i="11"/>
  <c r="L940" i="11"/>
  <c r="L941" i="11"/>
  <c r="L942" i="11"/>
  <c r="L943" i="11"/>
  <c r="L944" i="11"/>
  <c r="L945" i="11"/>
  <c r="L946" i="11"/>
  <c r="L947" i="11"/>
  <c r="L948" i="11"/>
  <c r="L949" i="11"/>
  <c r="L950" i="11"/>
  <c r="L951" i="11"/>
  <c r="L952" i="11"/>
  <c r="L953" i="11"/>
  <c r="L954" i="11"/>
  <c r="L955" i="11"/>
  <c r="L956" i="11"/>
  <c r="L957" i="11"/>
  <c r="L958" i="11"/>
  <c r="L959" i="11"/>
  <c r="L960" i="11"/>
  <c r="L961" i="11"/>
  <c r="L962" i="11"/>
  <c r="L963" i="11"/>
  <c r="L964" i="11"/>
  <c r="L965" i="11"/>
  <c r="L966" i="11"/>
  <c r="L967" i="11"/>
  <c r="L968" i="11"/>
  <c r="L969" i="11"/>
  <c r="L970" i="11"/>
  <c r="L971" i="11"/>
  <c r="L972" i="11"/>
  <c r="L973" i="11"/>
  <c r="L974" i="11"/>
  <c r="L975" i="11"/>
  <c r="L976" i="11"/>
  <c r="L977" i="11"/>
  <c r="L978" i="11"/>
  <c r="L979" i="11"/>
  <c r="L980" i="11"/>
  <c r="L981" i="11"/>
  <c r="L982" i="11"/>
  <c r="L983" i="11"/>
  <c r="L984" i="11"/>
  <c r="L985" i="11"/>
  <c r="L986" i="11"/>
  <c r="L987" i="11"/>
  <c r="L988" i="11"/>
  <c r="L989" i="11"/>
  <c r="L990" i="11"/>
  <c r="L991" i="11"/>
  <c r="L992" i="11"/>
  <c r="L993" i="11"/>
  <c r="L994" i="11"/>
  <c r="L995" i="11"/>
  <c r="L996" i="11"/>
  <c r="L997" i="11"/>
  <c r="L998" i="11"/>
  <c r="L999" i="11"/>
  <c r="L1000" i="11"/>
  <c r="L1001" i="11"/>
  <c r="L1002" i="11"/>
  <c r="L1003" i="11"/>
  <c r="L1004" i="11"/>
  <c r="L1005" i="11"/>
  <c r="J106" i="11"/>
  <c r="J107" i="11" s="1"/>
  <c r="J108" i="11" s="1"/>
  <c r="J109" i="11" s="1"/>
  <c r="J110" i="11" s="1"/>
  <c r="J111" i="11" s="1"/>
  <c r="J112" i="11"/>
  <c r="J113" i="11" s="1"/>
  <c r="J114" i="11" s="1"/>
  <c r="J115" i="11" s="1"/>
  <c r="J116" i="11" s="1"/>
  <c r="J117" i="11" s="1"/>
  <c r="J118" i="11" s="1"/>
  <c r="J119" i="11" s="1"/>
  <c r="J120" i="11"/>
  <c r="J121" i="11" s="1"/>
  <c r="J122" i="11" s="1"/>
  <c r="J123" i="11" s="1"/>
  <c r="J124" i="11" s="1"/>
  <c r="J125" i="11" s="1"/>
  <c r="J126" i="11" s="1"/>
  <c r="J127" i="11" s="1"/>
  <c r="J128" i="11" s="1"/>
  <c r="J129" i="11" s="1"/>
  <c r="J130" i="11" s="1"/>
  <c r="J131" i="11" s="1"/>
  <c r="J132" i="11" s="1"/>
  <c r="J133" i="11" s="1"/>
  <c r="J134" i="11" s="1"/>
  <c r="J135" i="11" s="1"/>
  <c r="J136" i="11" s="1"/>
  <c r="J137" i="11" s="1"/>
  <c r="J138" i="11" s="1"/>
  <c r="J139" i="11" s="1"/>
  <c r="J140" i="11" s="1"/>
  <c r="J141" i="11" s="1"/>
  <c r="J142" i="11" s="1"/>
  <c r="J143" i="11" s="1"/>
  <c r="J144" i="11" s="1"/>
  <c r="J145" i="11" s="1"/>
  <c r="J146" i="11" s="1"/>
  <c r="J147" i="11" s="1"/>
  <c r="J148" i="11" s="1"/>
  <c r="J149" i="11" s="1"/>
  <c r="J150" i="11" s="1"/>
  <c r="J151" i="11" s="1"/>
  <c r="J152" i="11" s="1"/>
  <c r="J153" i="11" s="1"/>
  <c r="J154" i="11" s="1"/>
  <c r="J155" i="11" s="1"/>
  <c r="J156" i="11" s="1"/>
  <c r="J157" i="11" s="1"/>
  <c r="J158" i="11" s="1"/>
  <c r="J159" i="11" s="1"/>
  <c r="J160" i="11" s="1"/>
  <c r="J161" i="11" s="1"/>
  <c r="J162" i="11" s="1"/>
  <c r="J163" i="11" s="1"/>
  <c r="J164" i="11" s="1"/>
  <c r="J165" i="11" s="1"/>
  <c r="J166" i="11" s="1"/>
  <c r="J167" i="11" s="1"/>
  <c r="J168" i="11" s="1"/>
  <c r="J169" i="11" s="1"/>
  <c r="J170" i="11" s="1"/>
  <c r="J171" i="11" s="1"/>
  <c r="J172" i="11" s="1"/>
  <c r="J173" i="11" s="1"/>
  <c r="J174" i="11" s="1"/>
  <c r="J175" i="11" s="1"/>
  <c r="J176" i="11" s="1"/>
  <c r="J177" i="11" s="1"/>
  <c r="J178" i="11" s="1"/>
  <c r="J179" i="11" s="1"/>
  <c r="J180" i="11" s="1"/>
  <c r="J181" i="11" s="1"/>
  <c r="J182" i="11" s="1"/>
  <c r="J183" i="11" s="1"/>
  <c r="J184" i="11" s="1"/>
  <c r="J185" i="11" s="1"/>
  <c r="J186" i="11" s="1"/>
  <c r="J187" i="11" s="1"/>
  <c r="J188" i="11" s="1"/>
  <c r="J189" i="11" s="1"/>
  <c r="J190" i="11" s="1"/>
  <c r="J191" i="11" s="1"/>
  <c r="J192" i="11" s="1"/>
  <c r="J193" i="11" s="1"/>
  <c r="J194" i="11" s="1"/>
  <c r="J195" i="11" s="1"/>
  <c r="J196" i="11" s="1"/>
  <c r="J197" i="11" s="1"/>
  <c r="J198" i="11" s="1"/>
  <c r="J199" i="11" s="1"/>
  <c r="J200" i="11" s="1"/>
  <c r="J201" i="11" s="1"/>
  <c r="J202" i="11" s="1"/>
  <c r="J203" i="11" s="1"/>
  <c r="J204" i="11" s="1"/>
  <c r="J205" i="11" s="1"/>
  <c r="J206" i="11" s="1"/>
  <c r="J207" i="11" s="1"/>
  <c r="J208" i="11" s="1"/>
  <c r="J209" i="11" s="1"/>
  <c r="J210" i="11" s="1"/>
  <c r="J211" i="11" s="1"/>
  <c r="J212" i="11" s="1"/>
  <c r="J213" i="11" s="1"/>
  <c r="J214" i="11" s="1"/>
  <c r="J215" i="11" s="1"/>
  <c r="J216" i="11" s="1"/>
  <c r="J217" i="11" s="1"/>
  <c r="J218" i="11" s="1"/>
  <c r="J219" i="11" s="1"/>
  <c r="J220" i="11" s="1"/>
  <c r="J221" i="11" s="1"/>
  <c r="J222" i="11" s="1"/>
  <c r="J223" i="11" s="1"/>
  <c r="J224" i="11" s="1"/>
  <c r="J225" i="11" s="1"/>
  <c r="J226" i="11" s="1"/>
  <c r="J227" i="11" s="1"/>
  <c r="J228" i="11" s="1"/>
  <c r="J229" i="11" s="1"/>
  <c r="J230" i="11" s="1"/>
  <c r="J231" i="11" s="1"/>
  <c r="J232" i="11" s="1"/>
  <c r="J233" i="11" s="1"/>
  <c r="J234" i="11" s="1"/>
  <c r="J235" i="11" s="1"/>
  <c r="J236" i="11" s="1"/>
  <c r="J237" i="11" s="1"/>
  <c r="J238" i="11" s="1"/>
  <c r="J239" i="11" s="1"/>
  <c r="J240" i="11" s="1"/>
  <c r="J241" i="11" s="1"/>
  <c r="J242" i="11" s="1"/>
  <c r="J243" i="11" s="1"/>
  <c r="J244" i="11" s="1"/>
  <c r="J245" i="11" s="1"/>
  <c r="J246" i="11" s="1"/>
  <c r="J247" i="11" s="1"/>
  <c r="J248" i="11" s="1"/>
  <c r="J249" i="11" s="1"/>
  <c r="J250" i="11" s="1"/>
  <c r="J251" i="11" s="1"/>
  <c r="J252" i="11" s="1"/>
  <c r="J253" i="11" s="1"/>
  <c r="J254" i="11" s="1"/>
  <c r="J255" i="11" s="1"/>
  <c r="J256" i="11" s="1"/>
  <c r="J257" i="11" s="1"/>
  <c r="J258" i="11" s="1"/>
  <c r="J259" i="11" s="1"/>
  <c r="J260" i="11" s="1"/>
  <c r="J261" i="11" s="1"/>
  <c r="J262" i="11" s="1"/>
  <c r="J263" i="11" s="1"/>
  <c r="J264" i="11" s="1"/>
  <c r="J265" i="11" s="1"/>
  <c r="J266" i="11" s="1"/>
  <c r="J267" i="11" s="1"/>
  <c r="J268" i="11" s="1"/>
  <c r="J269" i="11" s="1"/>
  <c r="J270" i="11" s="1"/>
  <c r="J271" i="11" s="1"/>
  <c r="J272" i="11" s="1"/>
  <c r="J273" i="11" s="1"/>
  <c r="J274" i="11" s="1"/>
  <c r="J275" i="11" s="1"/>
  <c r="J276" i="11" s="1"/>
  <c r="J277" i="11" s="1"/>
  <c r="J278" i="11" s="1"/>
  <c r="J279" i="11" s="1"/>
  <c r="J280" i="11" s="1"/>
  <c r="J281" i="11" s="1"/>
  <c r="J282" i="11" s="1"/>
  <c r="J283" i="11" s="1"/>
  <c r="J284" i="11" s="1"/>
  <c r="J285" i="11" s="1"/>
  <c r="J286" i="11" s="1"/>
  <c r="J287" i="11" s="1"/>
  <c r="J288" i="11" s="1"/>
  <c r="J289" i="11" s="1"/>
  <c r="J290" i="11" s="1"/>
  <c r="J291" i="11" s="1"/>
  <c r="J292" i="11" s="1"/>
  <c r="J293" i="11" s="1"/>
  <c r="J294" i="11" s="1"/>
  <c r="J295" i="11" s="1"/>
  <c r="J296" i="11" s="1"/>
  <c r="J297" i="11" s="1"/>
  <c r="J298" i="11" s="1"/>
  <c r="J299" i="11" s="1"/>
  <c r="J300" i="11" s="1"/>
  <c r="J301" i="11" s="1"/>
  <c r="J302" i="11" s="1"/>
  <c r="J303" i="11" s="1"/>
  <c r="J304" i="11" s="1"/>
  <c r="J305" i="11" s="1"/>
  <c r="J306" i="11" s="1"/>
  <c r="J307" i="11" s="1"/>
  <c r="J308" i="11" s="1"/>
  <c r="J309" i="11" s="1"/>
  <c r="J310" i="11" s="1"/>
  <c r="J311" i="11" s="1"/>
  <c r="J312" i="11" s="1"/>
  <c r="J313" i="11" s="1"/>
  <c r="J314" i="11" s="1"/>
  <c r="J315" i="11" s="1"/>
  <c r="J316" i="11" s="1"/>
  <c r="J317" i="11" s="1"/>
  <c r="J318" i="11" s="1"/>
  <c r="J319" i="11" s="1"/>
  <c r="J320" i="11" s="1"/>
  <c r="J321" i="11" s="1"/>
  <c r="J322" i="11" s="1"/>
  <c r="J323" i="11" s="1"/>
  <c r="J324" i="11" s="1"/>
  <c r="J325" i="11" s="1"/>
  <c r="J326" i="11" s="1"/>
  <c r="J327" i="11" s="1"/>
  <c r="J328" i="11" s="1"/>
  <c r="J329" i="11" s="1"/>
  <c r="J330" i="11" s="1"/>
  <c r="J331" i="11" s="1"/>
  <c r="J332" i="11" s="1"/>
  <c r="J333" i="11" s="1"/>
  <c r="J334" i="11" s="1"/>
  <c r="J335" i="11" s="1"/>
  <c r="J336" i="11" s="1"/>
  <c r="J337" i="11" s="1"/>
  <c r="J338" i="11" s="1"/>
  <c r="J339" i="11" s="1"/>
  <c r="J340" i="11" s="1"/>
  <c r="J341" i="11" s="1"/>
  <c r="J342" i="11" s="1"/>
  <c r="J343" i="11" s="1"/>
  <c r="J344" i="11" s="1"/>
  <c r="J345" i="11" s="1"/>
  <c r="J346" i="11" s="1"/>
  <c r="J347" i="11" s="1"/>
  <c r="J348" i="11" s="1"/>
  <c r="J349" i="11" s="1"/>
  <c r="J350" i="11" s="1"/>
  <c r="J351" i="11" s="1"/>
  <c r="J352" i="11" s="1"/>
  <c r="J353" i="11" s="1"/>
  <c r="J354" i="11" s="1"/>
  <c r="J355" i="11" s="1"/>
  <c r="J356" i="11" s="1"/>
  <c r="J357" i="11" s="1"/>
  <c r="J358" i="11" s="1"/>
  <c r="J359" i="11" s="1"/>
  <c r="J360" i="11" s="1"/>
  <c r="J361" i="11" s="1"/>
  <c r="J362" i="11" s="1"/>
  <c r="J363" i="11" s="1"/>
  <c r="J364" i="11" s="1"/>
  <c r="J365" i="11" s="1"/>
  <c r="J366" i="11" s="1"/>
  <c r="J367" i="11" s="1"/>
  <c r="J368" i="11" s="1"/>
  <c r="J369" i="11" s="1"/>
  <c r="J370" i="11" s="1"/>
  <c r="J371" i="11" s="1"/>
  <c r="J372" i="11" s="1"/>
  <c r="J373" i="11" s="1"/>
  <c r="J374" i="11" s="1"/>
  <c r="J375" i="11" s="1"/>
  <c r="J376" i="11" s="1"/>
  <c r="J377" i="11" s="1"/>
  <c r="J378" i="11" s="1"/>
  <c r="J379" i="11" s="1"/>
  <c r="J380" i="11" s="1"/>
  <c r="J381" i="11" s="1"/>
  <c r="J382" i="11" s="1"/>
  <c r="J383" i="11" s="1"/>
  <c r="J384" i="11" s="1"/>
  <c r="J385" i="11" s="1"/>
  <c r="J386" i="11" s="1"/>
  <c r="J387" i="11" s="1"/>
  <c r="J388" i="11" s="1"/>
  <c r="J389" i="11" s="1"/>
  <c r="J390" i="11" s="1"/>
  <c r="J391" i="11" s="1"/>
  <c r="J392" i="11" s="1"/>
  <c r="J393" i="11" s="1"/>
  <c r="J394" i="11" s="1"/>
  <c r="J395" i="11" s="1"/>
  <c r="J396" i="11" s="1"/>
  <c r="J397" i="11" s="1"/>
  <c r="J398" i="11" s="1"/>
  <c r="J399" i="11" s="1"/>
  <c r="J400" i="11" s="1"/>
  <c r="J401" i="11" s="1"/>
  <c r="J402" i="11" s="1"/>
  <c r="J403" i="11" s="1"/>
  <c r="J404" i="11" s="1"/>
  <c r="J405" i="11" s="1"/>
  <c r="J406" i="11" s="1"/>
  <c r="J407" i="11" s="1"/>
  <c r="J408" i="11" s="1"/>
  <c r="J409" i="11" s="1"/>
  <c r="J410" i="11" s="1"/>
  <c r="J411" i="11" s="1"/>
  <c r="J412" i="11" s="1"/>
  <c r="J413" i="11" s="1"/>
  <c r="J414" i="11" s="1"/>
  <c r="J415" i="11" s="1"/>
  <c r="J416" i="11" s="1"/>
  <c r="J417" i="11" s="1"/>
  <c r="J418" i="11" s="1"/>
  <c r="J419" i="11" s="1"/>
  <c r="J420" i="11" s="1"/>
  <c r="J421" i="11" s="1"/>
  <c r="J422" i="11" s="1"/>
  <c r="J423" i="11" s="1"/>
  <c r="J424" i="11" s="1"/>
  <c r="J425" i="11" s="1"/>
  <c r="J426" i="11" s="1"/>
  <c r="J427" i="11" s="1"/>
  <c r="J428" i="11" s="1"/>
  <c r="J429" i="11" s="1"/>
  <c r="J430" i="11" s="1"/>
  <c r="J431" i="11" s="1"/>
  <c r="J432" i="11" s="1"/>
  <c r="J433" i="11" s="1"/>
  <c r="J434" i="11" s="1"/>
  <c r="J435" i="11" s="1"/>
  <c r="J436" i="11" s="1"/>
  <c r="J437" i="11" s="1"/>
  <c r="J438" i="11" s="1"/>
  <c r="J439" i="11" s="1"/>
  <c r="J440" i="11" s="1"/>
  <c r="J441" i="11" s="1"/>
  <c r="J442" i="11" s="1"/>
  <c r="J443" i="11" s="1"/>
  <c r="J444" i="11" s="1"/>
  <c r="J445" i="11" s="1"/>
  <c r="J446" i="11" s="1"/>
  <c r="J447" i="11" s="1"/>
  <c r="J448" i="11" s="1"/>
  <c r="J449" i="11" s="1"/>
  <c r="J450" i="11" s="1"/>
  <c r="J451" i="11" s="1"/>
  <c r="J452" i="11" s="1"/>
  <c r="J453" i="11" s="1"/>
  <c r="J454" i="11" s="1"/>
  <c r="J455" i="11" s="1"/>
  <c r="J456" i="11" s="1"/>
  <c r="J457" i="11" s="1"/>
  <c r="J458" i="11" s="1"/>
  <c r="J459" i="11" s="1"/>
  <c r="J460" i="11" s="1"/>
  <c r="J461" i="11" s="1"/>
  <c r="J462" i="11" s="1"/>
  <c r="J463" i="11" s="1"/>
  <c r="J464" i="11" s="1"/>
  <c r="J465" i="11" s="1"/>
  <c r="J466" i="11" s="1"/>
  <c r="J467" i="11" s="1"/>
  <c r="J468" i="11" s="1"/>
  <c r="J469" i="11" s="1"/>
  <c r="J470" i="11" s="1"/>
  <c r="J471" i="11" s="1"/>
  <c r="J472" i="11" s="1"/>
  <c r="J473" i="11" s="1"/>
  <c r="J474" i="11" s="1"/>
  <c r="J475" i="11" s="1"/>
  <c r="J476" i="11" s="1"/>
  <c r="J477" i="11" s="1"/>
  <c r="J478" i="11" s="1"/>
  <c r="J479" i="11" s="1"/>
  <c r="J480" i="11" s="1"/>
  <c r="J481" i="11" s="1"/>
  <c r="J482" i="11" s="1"/>
  <c r="J483" i="11" s="1"/>
  <c r="J484" i="11" s="1"/>
  <c r="J485" i="11" s="1"/>
  <c r="J486" i="11" s="1"/>
  <c r="J487" i="11" s="1"/>
  <c r="J488" i="11" s="1"/>
  <c r="J489" i="11" s="1"/>
  <c r="J490" i="11" s="1"/>
  <c r="J491" i="11" s="1"/>
  <c r="J492" i="11" s="1"/>
  <c r="J493" i="11" s="1"/>
  <c r="J494" i="11" s="1"/>
  <c r="J495" i="11" s="1"/>
  <c r="J496" i="11" s="1"/>
  <c r="J497" i="11" s="1"/>
  <c r="J498" i="11" s="1"/>
  <c r="J499" i="11" s="1"/>
  <c r="J500" i="11" s="1"/>
  <c r="J501" i="11" s="1"/>
  <c r="J502" i="11" s="1"/>
  <c r="J503" i="11" s="1"/>
  <c r="J504" i="11" s="1"/>
  <c r="J505" i="11" s="1"/>
  <c r="J506" i="11" s="1"/>
  <c r="J507" i="11" s="1"/>
  <c r="J508" i="11" s="1"/>
  <c r="J509" i="11" s="1"/>
  <c r="J510" i="11" s="1"/>
  <c r="J511" i="11" s="1"/>
  <c r="J512" i="11" s="1"/>
  <c r="J513" i="11" s="1"/>
  <c r="J514" i="11" s="1"/>
  <c r="J515" i="11" s="1"/>
  <c r="J516" i="11" s="1"/>
  <c r="J517" i="11" s="1"/>
  <c r="J518" i="11" s="1"/>
  <c r="J519" i="11" s="1"/>
  <c r="J520" i="11" s="1"/>
  <c r="J521" i="11" s="1"/>
  <c r="J522" i="11" s="1"/>
  <c r="J523" i="11" s="1"/>
  <c r="J524" i="11" s="1"/>
  <c r="J525" i="11" s="1"/>
  <c r="J526" i="11" s="1"/>
  <c r="J527" i="11" s="1"/>
  <c r="J528" i="11" s="1"/>
  <c r="J529" i="11" s="1"/>
  <c r="J530" i="11" s="1"/>
  <c r="J531" i="11" s="1"/>
  <c r="J532" i="11" s="1"/>
  <c r="J533" i="11" s="1"/>
  <c r="J534" i="11" s="1"/>
  <c r="J535" i="11" s="1"/>
  <c r="J536" i="11" s="1"/>
  <c r="J537" i="11" s="1"/>
  <c r="J538" i="11" s="1"/>
  <c r="J539" i="11" s="1"/>
  <c r="J540" i="11" s="1"/>
  <c r="J541" i="11" s="1"/>
  <c r="J542" i="11" s="1"/>
  <c r="J543" i="11" s="1"/>
  <c r="J544" i="11" s="1"/>
  <c r="J545" i="11" s="1"/>
  <c r="J546" i="11" s="1"/>
  <c r="J547" i="11" s="1"/>
  <c r="J548" i="11" s="1"/>
  <c r="J549" i="11" s="1"/>
  <c r="J550" i="11" s="1"/>
  <c r="J551" i="11" s="1"/>
  <c r="J552" i="11" s="1"/>
  <c r="J553" i="11" s="1"/>
  <c r="J554" i="11" s="1"/>
  <c r="J555" i="11" s="1"/>
  <c r="J556" i="11" s="1"/>
  <c r="J557" i="11" s="1"/>
  <c r="J558" i="11" s="1"/>
  <c r="J559" i="11" s="1"/>
  <c r="J560" i="11" s="1"/>
  <c r="J561" i="11" s="1"/>
  <c r="J562" i="11" s="1"/>
  <c r="J563" i="11" s="1"/>
  <c r="J564" i="11" s="1"/>
  <c r="J565" i="11" s="1"/>
  <c r="J566" i="11" s="1"/>
  <c r="J567" i="11" s="1"/>
  <c r="J568" i="11" s="1"/>
  <c r="J569" i="11" s="1"/>
  <c r="J570" i="11" s="1"/>
  <c r="J571" i="11" s="1"/>
  <c r="J572" i="11" s="1"/>
  <c r="J573" i="11" s="1"/>
  <c r="J574" i="11" s="1"/>
  <c r="J575" i="11" s="1"/>
  <c r="J576" i="11" s="1"/>
  <c r="J577" i="11" s="1"/>
  <c r="J578" i="11" s="1"/>
  <c r="J579" i="11" s="1"/>
  <c r="J580" i="11" s="1"/>
  <c r="J581" i="11" s="1"/>
  <c r="J582" i="11" s="1"/>
  <c r="J583" i="11" s="1"/>
  <c r="J584" i="11" s="1"/>
  <c r="J585" i="11" s="1"/>
  <c r="J586" i="11" s="1"/>
  <c r="J587" i="11" s="1"/>
  <c r="J588" i="11" s="1"/>
  <c r="J589" i="11" s="1"/>
  <c r="J590" i="11" s="1"/>
  <c r="J591" i="11" s="1"/>
  <c r="J592" i="11" s="1"/>
  <c r="J593" i="11" s="1"/>
  <c r="J594" i="11" s="1"/>
  <c r="J595" i="11" s="1"/>
  <c r="J596" i="11" s="1"/>
  <c r="J597" i="11" s="1"/>
  <c r="J598" i="11" s="1"/>
  <c r="J599" i="11" s="1"/>
  <c r="J600" i="11" s="1"/>
  <c r="J601" i="11" s="1"/>
  <c r="J602" i="11" s="1"/>
  <c r="J603" i="11" s="1"/>
  <c r="J604" i="11" s="1"/>
  <c r="J605" i="11" s="1"/>
  <c r="J606" i="11" s="1"/>
  <c r="J607" i="11" s="1"/>
  <c r="J608" i="11" s="1"/>
  <c r="J609" i="11" s="1"/>
  <c r="J610" i="11" s="1"/>
  <c r="J611" i="11" s="1"/>
  <c r="J612" i="11" s="1"/>
  <c r="J613" i="11" s="1"/>
  <c r="J614" i="11" s="1"/>
  <c r="J615" i="11" s="1"/>
  <c r="J616" i="11" s="1"/>
  <c r="J617" i="11" s="1"/>
  <c r="J618" i="11" s="1"/>
  <c r="J619" i="11" s="1"/>
  <c r="J620" i="11" s="1"/>
  <c r="J621" i="11" s="1"/>
  <c r="J622" i="11" s="1"/>
  <c r="J623" i="11" s="1"/>
  <c r="J624" i="11" s="1"/>
  <c r="J625" i="11" s="1"/>
  <c r="J626" i="11" s="1"/>
  <c r="J627" i="11" s="1"/>
  <c r="J628" i="11" s="1"/>
  <c r="J629" i="11" s="1"/>
  <c r="J630" i="11" s="1"/>
  <c r="J631" i="11" s="1"/>
  <c r="J632" i="11" s="1"/>
  <c r="J633" i="11" s="1"/>
  <c r="J634" i="11" s="1"/>
  <c r="J635" i="11" s="1"/>
  <c r="J636" i="11" s="1"/>
  <c r="J637" i="11" s="1"/>
  <c r="J638" i="11" s="1"/>
  <c r="J639" i="11" s="1"/>
  <c r="J640" i="11" s="1"/>
  <c r="J641" i="11" s="1"/>
  <c r="J642" i="11" s="1"/>
  <c r="J643" i="11" s="1"/>
  <c r="J644" i="11" s="1"/>
  <c r="J645" i="11" s="1"/>
  <c r="J646" i="11" s="1"/>
  <c r="J647" i="11" s="1"/>
  <c r="J648" i="11" s="1"/>
  <c r="J649" i="11" s="1"/>
  <c r="J650" i="11" s="1"/>
  <c r="J651" i="11" s="1"/>
  <c r="J652" i="11" s="1"/>
  <c r="J653" i="11" s="1"/>
  <c r="J654" i="11" s="1"/>
  <c r="J655" i="11" s="1"/>
  <c r="J656" i="11" s="1"/>
  <c r="J657" i="11" s="1"/>
  <c r="J658" i="11" s="1"/>
  <c r="J659" i="11" s="1"/>
  <c r="J660" i="11" s="1"/>
  <c r="J661" i="11" s="1"/>
  <c r="J662" i="11" s="1"/>
  <c r="J663" i="11" s="1"/>
  <c r="J664" i="11" s="1"/>
  <c r="J665" i="11" s="1"/>
  <c r="J666" i="11" s="1"/>
  <c r="J667" i="11" s="1"/>
  <c r="J668" i="11" s="1"/>
  <c r="J669" i="11" s="1"/>
  <c r="J670" i="11" s="1"/>
  <c r="J671" i="11" s="1"/>
  <c r="J672" i="11" s="1"/>
  <c r="J673" i="11" s="1"/>
  <c r="J674" i="11" s="1"/>
  <c r="J675" i="11" s="1"/>
  <c r="J676" i="11" s="1"/>
  <c r="J677" i="11" s="1"/>
  <c r="J678" i="11" s="1"/>
  <c r="J679" i="11" s="1"/>
  <c r="J680" i="11" s="1"/>
  <c r="J681" i="11" s="1"/>
  <c r="J682" i="11" s="1"/>
  <c r="J683" i="11" s="1"/>
  <c r="J684" i="11" s="1"/>
  <c r="J685" i="11" s="1"/>
  <c r="J686" i="11" s="1"/>
  <c r="J687" i="11" s="1"/>
  <c r="J688" i="11" s="1"/>
  <c r="J689" i="11" s="1"/>
  <c r="J690" i="11" s="1"/>
  <c r="J691" i="11" s="1"/>
  <c r="J692" i="11" s="1"/>
  <c r="J693" i="11" s="1"/>
  <c r="J694" i="11" s="1"/>
  <c r="J695" i="11" s="1"/>
  <c r="J696" i="11" s="1"/>
  <c r="J697" i="11" s="1"/>
  <c r="J698" i="11" s="1"/>
  <c r="J699" i="11" s="1"/>
  <c r="J700" i="11" s="1"/>
  <c r="J701" i="11" s="1"/>
  <c r="J702" i="11" s="1"/>
  <c r="J703" i="11" s="1"/>
  <c r="J704" i="11" s="1"/>
  <c r="J705" i="11" s="1"/>
  <c r="J706" i="11" s="1"/>
  <c r="J707" i="11" s="1"/>
  <c r="J708" i="11" s="1"/>
  <c r="J709" i="11" s="1"/>
  <c r="J710" i="11" s="1"/>
  <c r="J711" i="11" s="1"/>
  <c r="J712" i="11" s="1"/>
  <c r="J713" i="11" s="1"/>
  <c r="J714" i="11" s="1"/>
  <c r="J715" i="11" s="1"/>
  <c r="J716" i="11" s="1"/>
  <c r="J717" i="11" s="1"/>
  <c r="J718" i="11" s="1"/>
  <c r="J719" i="11" s="1"/>
  <c r="J720" i="11" s="1"/>
  <c r="J721" i="11" s="1"/>
  <c r="J722" i="11" s="1"/>
  <c r="J723" i="11" s="1"/>
  <c r="J724" i="11" s="1"/>
  <c r="J725" i="11" s="1"/>
  <c r="J726" i="11" s="1"/>
  <c r="J727" i="11" s="1"/>
  <c r="J728" i="11" s="1"/>
  <c r="J729" i="11" s="1"/>
  <c r="J730" i="11" s="1"/>
  <c r="J731" i="11" s="1"/>
  <c r="J732" i="11" s="1"/>
  <c r="J733" i="11" s="1"/>
  <c r="J734" i="11" s="1"/>
  <c r="J735" i="11" s="1"/>
  <c r="J736" i="11" s="1"/>
  <c r="J737" i="11" s="1"/>
  <c r="J738" i="11" s="1"/>
  <c r="J739" i="11" s="1"/>
  <c r="J740" i="11" s="1"/>
  <c r="J741" i="11" s="1"/>
  <c r="J742" i="11" s="1"/>
  <c r="J743" i="11" s="1"/>
  <c r="J744" i="11" s="1"/>
  <c r="J745" i="11" s="1"/>
  <c r="J746" i="11" s="1"/>
  <c r="J747" i="11" s="1"/>
  <c r="J748" i="11" s="1"/>
  <c r="J749" i="11" s="1"/>
  <c r="J750" i="11" s="1"/>
  <c r="J751" i="11" s="1"/>
  <c r="J752" i="11" s="1"/>
  <c r="J753" i="11" s="1"/>
  <c r="J754" i="11" s="1"/>
  <c r="J755" i="11" s="1"/>
  <c r="J756" i="11" s="1"/>
  <c r="J757" i="11" s="1"/>
  <c r="J758" i="11" s="1"/>
  <c r="J759" i="11" s="1"/>
  <c r="J760" i="11" s="1"/>
  <c r="J761" i="11" s="1"/>
  <c r="J762" i="11" s="1"/>
  <c r="J763" i="11" s="1"/>
  <c r="J764" i="11" s="1"/>
  <c r="J765" i="11" s="1"/>
  <c r="J766" i="11" s="1"/>
  <c r="J767" i="11" s="1"/>
  <c r="J768" i="11" s="1"/>
  <c r="J769" i="11" s="1"/>
  <c r="J770" i="11" s="1"/>
  <c r="J771" i="11" s="1"/>
  <c r="J772" i="11" s="1"/>
  <c r="J773" i="11" s="1"/>
  <c r="J774" i="11" s="1"/>
  <c r="J775" i="11" s="1"/>
  <c r="J776" i="11" s="1"/>
  <c r="J777" i="11" s="1"/>
  <c r="J778" i="11" s="1"/>
  <c r="J779" i="11" s="1"/>
  <c r="J780" i="11" s="1"/>
  <c r="J781" i="11" s="1"/>
  <c r="J782" i="11" s="1"/>
  <c r="J783" i="11" s="1"/>
  <c r="J784" i="11" s="1"/>
  <c r="J785" i="11" s="1"/>
  <c r="J786" i="11" s="1"/>
  <c r="J787" i="11" s="1"/>
  <c r="J788" i="11" s="1"/>
  <c r="J789" i="11" s="1"/>
  <c r="J790" i="11" s="1"/>
  <c r="J791" i="11" s="1"/>
  <c r="J792" i="11" s="1"/>
  <c r="J793" i="11" s="1"/>
  <c r="J794" i="11" s="1"/>
  <c r="J795" i="11" s="1"/>
  <c r="J796" i="11" s="1"/>
  <c r="J797" i="11" s="1"/>
  <c r="J798" i="11" s="1"/>
  <c r="J799" i="11" s="1"/>
  <c r="J800" i="11" s="1"/>
  <c r="J801" i="11" s="1"/>
  <c r="J802" i="11" s="1"/>
  <c r="J803" i="11" s="1"/>
  <c r="J804" i="11" s="1"/>
  <c r="J805" i="11" s="1"/>
  <c r="J806" i="11" s="1"/>
  <c r="J807" i="11" s="1"/>
  <c r="J808" i="11" s="1"/>
  <c r="J809" i="11" s="1"/>
  <c r="J810" i="11" s="1"/>
  <c r="J811" i="11" s="1"/>
  <c r="J812" i="11" s="1"/>
  <c r="J813" i="11" s="1"/>
  <c r="J814" i="11" s="1"/>
  <c r="J815" i="11" s="1"/>
  <c r="J816" i="11" s="1"/>
  <c r="J817" i="11" s="1"/>
  <c r="J818" i="11" s="1"/>
  <c r="J819" i="11" s="1"/>
  <c r="J820" i="11" s="1"/>
  <c r="J821" i="11" s="1"/>
  <c r="J822" i="11" s="1"/>
  <c r="J823" i="11" s="1"/>
  <c r="J824" i="11" s="1"/>
  <c r="J825" i="11" s="1"/>
  <c r="J826" i="11" s="1"/>
  <c r="J827" i="11" s="1"/>
  <c r="J828" i="11" s="1"/>
  <c r="J829" i="11" s="1"/>
  <c r="J830" i="11" s="1"/>
  <c r="J831" i="11" s="1"/>
  <c r="J832" i="11" s="1"/>
  <c r="J833" i="11" s="1"/>
  <c r="J834" i="11" s="1"/>
  <c r="J835" i="11" s="1"/>
  <c r="J836" i="11" s="1"/>
  <c r="J837" i="11" s="1"/>
  <c r="J838" i="11" s="1"/>
  <c r="J839" i="11" s="1"/>
  <c r="J840" i="11" s="1"/>
  <c r="J841" i="11" s="1"/>
  <c r="J842" i="11" s="1"/>
  <c r="J843" i="11" s="1"/>
  <c r="J844" i="11" s="1"/>
  <c r="J845" i="11" s="1"/>
  <c r="J846" i="11" s="1"/>
  <c r="J847" i="11" s="1"/>
  <c r="J848" i="11" s="1"/>
  <c r="J849" i="11" s="1"/>
  <c r="J850" i="11" s="1"/>
  <c r="J851" i="11" s="1"/>
  <c r="J852" i="11" s="1"/>
  <c r="J853" i="11" s="1"/>
  <c r="J854" i="11" s="1"/>
  <c r="J855" i="11" s="1"/>
  <c r="J856" i="11" s="1"/>
  <c r="J857" i="11" s="1"/>
  <c r="J858" i="11" s="1"/>
  <c r="J859" i="11" s="1"/>
  <c r="J860" i="11" s="1"/>
  <c r="J861" i="11" s="1"/>
  <c r="J862" i="11" s="1"/>
  <c r="J863" i="11" s="1"/>
  <c r="J864" i="11" s="1"/>
  <c r="J865" i="11" s="1"/>
  <c r="J866" i="11" s="1"/>
  <c r="J867" i="11" s="1"/>
  <c r="J868" i="11" s="1"/>
  <c r="J869" i="11" s="1"/>
  <c r="J870" i="11" s="1"/>
  <c r="J871" i="11" s="1"/>
  <c r="J872" i="11" s="1"/>
  <c r="J873" i="11" s="1"/>
  <c r="J874" i="11" s="1"/>
  <c r="J875" i="11" s="1"/>
  <c r="J876" i="11" s="1"/>
  <c r="J877" i="11" s="1"/>
  <c r="J878" i="11" s="1"/>
  <c r="J879" i="11" s="1"/>
  <c r="J880" i="11" s="1"/>
  <c r="J881" i="11" s="1"/>
  <c r="J882" i="11" s="1"/>
  <c r="J883" i="11" s="1"/>
  <c r="J884" i="11" s="1"/>
  <c r="J885" i="11" s="1"/>
  <c r="J886" i="11" s="1"/>
  <c r="J887" i="11" s="1"/>
  <c r="J888" i="11" s="1"/>
  <c r="J889" i="11" s="1"/>
  <c r="J890" i="11" s="1"/>
  <c r="J891" i="11" s="1"/>
  <c r="J892" i="11" s="1"/>
  <c r="J893" i="11" s="1"/>
  <c r="J894" i="11" s="1"/>
  <c r="J895" i="11" s="1"/>
  <c r="J896" i="11" s="1"/>
  <c r="J897" i="11" s="1"/>
  <c r="J898" i="11" s="1"/>
  <c r="J899" i="11" s="1"/>
  <c r="J900" i="11" s="1"/>
  <c r="J901" i="11" s="1"/>
  <c r="J902" i="11" s="1"/>
  <c r="J903" i="11" s="1"/>
  <c r="J904" i="11" s="1"/>
  <c r="J905" i="11" s="1"/>
  <c r="J906" i="11" s="1"/>
  <c r="J907" i="11" s="1"/>
  <c r="J908" i="11" s="1"/>
  <c r="J909" i="11" s="1"/>
  <c r="J910" i="11" s="1"/>
  <c r="J911" i="11" s="1"/>
  <c r="J912" i="11" s="1"/>
  <c r="J913" i="11" s="1"/>
  <c r="J914" i="11" s="1"/>
  <c r="J915" i="11" s="1"/>
  <c r="J916" i="11" s="1"/>
  <c r="J917" i="11" s="1"/>
  <c r="J918" i="11" s="1"/>
  <c r="J919" i="11" s="1"/>
  <c r="J920" i="11" s="1"/>
  <c r="J921" i="11" s="1"/>
  <c r="J922" i="11" s="1"/>
  <c r="J923" i="11" s="1"/>
  <c r="J924" i="11" s="1"/>
  <c r="J925" i="11" s="1"/>
  <c r="J926" i="11" s="1"/>
  <c r="J927" i="11" s="1"/>
  <c r="J928" i="11" s="1"/>
  <c r="J929" i="11" s="1"/>
  <c r="J930" i="11" s="1"/>
  <c r="J931" i="11" s="1"/>
  <c r="J932" i="11" s="1"/>
  <c r="J933" i="11" s="1"/>
  <c r="J934" i="11" s="1"/>
  <c r="J935" i="11" s="1"/>
  <c r="J936" i="11" s="1"/>
  <c r="J937" i="11" s="1"/>
  <c r="J938" i="11" s="1"/>
  <c r="J939" i="11" s="1"/>
  <c r="J940" i="11" s="1"/>
  <c r="J941" i="11" s="1"/>
  <c r="J942" i="11" s="1"/>
  <c r="J943" i="11" s="1"/>
  <c r="J944" i="11" s="1"/>
  <c r="J945" i="11" s="1"/>
  <c r="J946" i="11" s="1"/>
  <c r="J947" i="11" s="1"/>
  <c r="J948" i="11" s="1"/>
  <c r="J949" i="11" s="1"/>
  <c r="J950" i="11" s="1"/>
  <c r="J951" i="11" s="1"/>
  <c r="J952" i="11" s="1"/>
  <c r="J953" i="11" s="1"/>
  <c r="J954" i="11" s="1"/>
  <c r="J955" i="11" s="1"/>
  <c r="J956" i="11" s="1"/>
  <c r="J957" i="11" s="1"/>
  <c r="J958" i="11" s="1"/>
  <c r="J959" i="11" s="1"/>
  <c r="J960" i="11" s="1"/>
  <c r="J961" i="11" s="1"/>
  <c r="J962" i="11" s="1"/>
  <c r="J963" i="11" s="1"/>
  <c r="J964" i="11" s="1"/>
  <c r="J965" i="11" s="1"/>
  <c r="J966" i="11" s="1"/>
  <c r="J967" i="11" s="1"/>
  <c r="J968" i="11" s="1"/>
  <c r="J969" i="11" s="1"/>
  <c r="J970" i="11" s="1"/>
  <c r="J971" i="11" s="1"/>
  <c r="J972" i="11" s="1"/>
  <c r="J973" i="11" s="1"/>
  <c r="J974" i="11" s="1"/>
  <c r="J975" i="11" s="1"/>
  <c r="J976" i="11" s="1"/>
  <c r="J977" i="11" s="1"/>
  <c r="J978" i="11" s="1"/>
  <c r="J979" i="11" s="1"/>
  <c r="J980" i="11" s="1"/>
  <c r="J981" i="11" s="1"/>
  <c r="J982" i="11" s="1"/>
  <c r="J983" i="11" s="1"/>
  <c r="J984" i="11" s="1"/>
  <c r="J985" i="11" s="1"/>
  <c r="J986" i="11" s="1"/>
  <c r="J987" i="11" s="1"/>
  <c r="J988" i="11" s="1"/>
  <c r="J989" i="11" s="1"/>
  <c r="J990" i="11" s="1"/>
  <c r="J991" i="11" s="1"/>
  <c r="J992" i="11" s="1"/>
  <c r="J993" i="11" s="1"/>
  <c r="J994" i="11" s="1"/>
  <c r="J995" i="11" s="1"/>
  <c r="J996" i="11" s="1"/>
  <c r="J997" i="11" s="1"/>
  <c r="J998" i="11" s="1"/>
  <c r="J999" i="11" s="1"/>
  <c r="J1000" i="11" s="1"/>
  <c r="J1001" i="11" s="1"/>
  <c r="J1002" i="11" s="1"/>
  <c r="J1003" i="11" s="1"/>
  <c r="J1004" i="11" s="1"/>
  <c r="J1005" i="11" s="1"/>
  <c r="L2" i="4"/>
  <c r="K2" i="4"/>
  <c r="L6" i="11"/>
  <c r="F5" i="11"/>
  <c r="E13" i="11" s="1"/>
  <c r="F8" i="11"/>
  <c r="C14" i="11"/>
  <c r="C15" i="11" s="1"/>
  <c r="C16" i="11" s="1"/>
  <c r="C17" i="11" s="1"/>
  <c r="C18" i="11" s="1"/>
  <c r="C19" i="11" s="1"/>
  <c r="C20" i="11"/>
  <c r="C21" i="11" s="1"/>
  <c r="C22" i="1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02" i="11" s="1"/>
  <c r="C103" i="11" s="1"/>
  <c r="C104" i="11" s="1"/>
  <c r="C105" i="11" s="1"/>
  <c r="C106" i="11" s="1"/>
  <c r="C107" i="11" s="1"/>
  <c r="C108" i="11" s="1"/>
  <c r="C109" i="11" s="1"/>
  <c r="C110" i="11" s="1"/>
  <c r="C111" i="11" s="1"/>
  <c r="C112" i="11" s="1"/>
  <c r="C113" i="11" s="1"/>
  <c r="C114" i="11" s="1"/>
  <c r="C115" i="11" s="1"/>
  <c r="C116" i="11" s="1"/>
  <c r="C117" i="11" s="1"/>
  <c r="C118" i="11" s="1"/>
  <c r="C119" i="11" s="1"/>
  <c r="C120" i="11" s="1"/>
  <c r="C121" i="11" s="1"/>
  <c r="C122" i="11" s="1"/>
  <c r="C123" i="11" s="1"/>
  <c r="C124" i="11" s="1"/>
  <c r="C125" i="11" s="1"/>
  <c r="C126" i="11" s="1"/>
  <c r="C127" i="11" s="1"/>
  <c r="C128" i="11" s="1"/>
  <c r="C129" i="11" s="1"/>
  <c r="C130" i="11" s="1"/>
  <c r="C131" i="11" s="1"/>
  <c r="C132" i="11" s="1"/>
  <c r="C133" i="11" s="1"/>
  <c r="C134" i="11" s="1"/>
  <c r="C135" i="11" s="1"/>
  <c r="C136" i="11" s="1"/>
  <c r="C137" i="11" s="1"/>
  <c r="C138" i="11" s="1"/>
  <c r="C139" i="11" s="1"/>
  <c r="C140" i="11" s="1"/>
  <c r="C141" i="11" s="1"/>
  <c r="C142" i="11" s="1"/>
  <c r="C143" i="11" s="1"/>
  <c r="C144" i="11" s="1"/>
  <c r="C145" i="11" s="1"/>
  <c r="C146" i="11" s="1"/>
  <c r="C147" i="11" s="1"/>
  <c r="C148" i="11" s="1"/>
  <c r="C149" i="11" s="1"/>
  <c r="C150" i="11" s="1"/>
  <c r="C151" i="11" s="1"/>
  <c r="C152" i="11" s="1"/>
  <c r="C153" i="11" s="1"/>
  <c r="C154" i="11" s="1"/>
  <c r="C155" i="11" s="1"/>
  <c r="C156" i="11" s="1"/>
  <c r="C157" i="11" s="1"/>
  <c r="C158" i="11" s="1"/>
  <c r="C159" i="11" s="1"/>
  <c r="C160" i="11" s="1"/>
  <c r="C161" i="11" s="1"/>
  <c r="C162" i="11" s="1"/>
  <c r="C163" i="11" s="1"/>
  <c r="C164" i="11" s="1"/>
  <c r="C165" i="11" s="1"/>
  <c r="C166" i="11" s="1"/>
  <c r="C167" i="11" s="1"/>
  <c r="C168" i="11" s="1"/>
  <c r="C169" i="11" s="1"/>
  <c r="C170" i="11" s="1"/>
  <c r="C171" i="11" s="1"/>
  <c r="C172" i="11" s="1"/>
  <c r="C173" i="11" s="1"/>
  <c r="C174" i="11" s="1"/>
  <c r="C175" i="11" s="1"/>
  <c r="C176" i="11" s="1"/>
  <c r="C177" i="11" s="1"/>
  <c r="C178" i="11" s="1"/>
  <c r="C179" i="11" s="1"/>
  <c r="C180" i="11" s="1"/>
  <c r="C181" i="11" s="1"/>
  <c r="C182" i="11" s="1"/>
  <c r="C183" i="11" s="1"/>
  <c r="C184" i="11" s="1"/>
  <c r="C185" i="11" s="1"/>
  <c r="C186" i="11" s="1"/>
  <c r="C187" i="11" s="1"/>
  <c r="C188" i="11" s="1"/>
  <c r="C189" i="11" s="1"/>
  <c r="C190" i="11" s="1"/>
  <c r="C191" i="11" s="1"/>
  <c r="C192" i="11" s="1"/>
  <c r="C193" i="11" s="1"/>
  <c r="C194" i="11" s="1"/>
  <c r="C195" i="11" s="1"/>
  <c r="C196" i="11" s="1"/>
  <c r="C197" i="11" s="1"/>
  <c r="C198" i="11" s="1"/>
  <c r="C199" i="11" s="1"/>
  <c r="C200" i="11" s="1"/>
  <c r="C201" i="11" s="1"/>
  <c r="C202" i="11" s="1"/>
  <c r="C203" i="11" s="1"/>
  <c r="C204" i="11" s="1"/>
  <c r="C205" i="11" s="1"/>
  <c r="C206" i="11" s="1"/>
  <c r="C207" i="11" s="1"/>
  <c r="C208" i="11" s="1"/>
  <c r="C209" i="11" s="1"/>
  <c r="C210" i="11" s="1"/>
  <c r="C211" i="11" s="1"/>
  <c r="C212" i="11" s="1"/>
  <c r="C213" i="11" s="1"/>
  <c r="C214" i="11" s="1"/>
  <c r="C215" i="11" s="1"/>
  <c r="C216" i="11" s="1"/>
  <c r="C217" i="11" s="1"/>
  <c r="C218" i="11" s="1"/>
  <c r="C219" i="11" s="1"/>
  <c r="C220" i="11" s="1"/>
  <c r="C221" i="11" s="1"/>
  <c r="C222" i="11" s="1"/>
  <c r="C223" i="11" s="1"/>
  <c r="C224" i="11" s="1"/>
  <c r="C225" i="11" s="1"/>
  <c r="C226" i="11" s="1"/>
  <c r="C227" i="11" s="1"/>
  <c r="C228" i="11" s="1"/>
  <c r="C229" i="11" s="1"/>
  <c r="C230" i="11" s="1"/>
  <c r="C231" i="11" s="1"/>
  <c r="C232" i="11" s="1"/>
  <c r="C233" i="11" s="1"/>
  <c r="C234" i="11" s="1"/>
  <c r="C235" i="11" s="1"/>
  <c r="C236" i="11" s="1"/>
  <c r="C237" i="11" s="1"/>
  <c r="C238" i="11" s="1"/>
  <c r="C239" i="11" s="1"/>
  <c r="C240" i="11" s="1"/>
  <c r="C241" i="11" s="1"/>
  <c r="C242" i="11" s="1"/>
  <c r="C243" i="11" s="1"/>
  <c r="C244" i="11" s="1"/>
  <c r="C245" i="11" s="1"/>
  <c r="C246" i="11" s="1"/>
  <c r="C247" i="11" s="1"/>
  <c r="C248" i="11" s="1"/>
  <c r="C249" i="11" s="1"/>
  <c r="C250" i="11" s="1"/>
  <c r="C251" i="11" s="1"/>
  <c r="C252" i="11" s="1"/>
  <c r="C253" i="11" s="1"/>
  <c r="C254" i="11" s="1"/>
  <c r="C255" i="11" s="1"/>
  <c r="C256" i="11" s="1"/>
  <c r="C257" i="11" s="1"/>
  <c r="C258" i="11" s="1"/>
  <c r="C259" i="11" s="1"/>
  <c r="C260" i="11" s="1"/>
  <c r="C261" i="11" s="1"/>
  <c r="C262" i="11" s="1"/>
  <c r="C263" i="11" s="1"/>
  <c r="C264" i="11" s="1"/>
  <c r="C265" i="11" s="1"/>
  <c r="C266" i="11" s="1"/>
  <c r="C267" i="11" s="1"/>
  <c r="C268" i="11" s="1"/>
  <c r="C269" i="11" s="1"/>
  <c r="C270" i="11" s="1"/>
  <c r="C271" i="11" s="1"/>
  <c r="C272" i="11" s="1"/>
  <c r="C273" i="11" s="1"/>
  <c r="C274" i="11" s="1"/>
  <c r="C275" i="11" s="1"/>
  <c r="C276" i="11" s="1"/>
  <c r="C277" i="11" s="1"/>
  <c r="C278" i="11" s="1"/>
  <c r="C279" i="11" s="1"/>
  <c r="C280" i="11" s="1"/>
  <c r="C281" i="11" s="1"/>
  <c r="C282" i="11" s="1"/>
  <c r="C283" i="11" s="1"/>
  <c r="C284" i="11" s="1"/>
  <c r="C285" i="11" s="1"/>
  <c r="C286" i="11" s="1"/>
  <c r="C287" i="11" s="1"/>
  <c r="C288" i="11" s="1"/>
  <c r="C289" i="11" s="1"/>
  <c r="C290" i="11" s="1"/>
  <c r="C291" i="11" s="1"/>
  <c r="C292" i="11" s="1"/>
  <c r="C293" i="11" s="1"/>
  <c r="C294" i="11" s="1"/>
  <c r="C295" i="11" s="1"/>
  <c r="C296" i="11" s="1"/>
  <c r="C297" i="11" s="1"/>
  <c r="C298" i="11" s="1"/>
  <c r="C299" i="11" s="1"/>
  <c r="C300" i="11" s="1"/>
  <c r="C301" i="11" s="1"/>
  <c r="C302" i="11" s="1"/>
  <c r="C303" i="11" s="1"/>
  <c r="C304" i="11" s="1"/>
  <c r="C305" i="11" s="1"/>
  <c r="C306" i="11" s="1"/>
  <c r="C307" i="11" s="1"/>
  <c r="C308" i="11" s="1"/>
  <c r="C309" i="11" s="1"/>
  <c r="C310" i="11" s="1"/>
  <c r="C311" i="11" s="1"/>
  <c r="C312" i="11" s="1"/>
  <c r="C313" i="11" s="1"/>
  <c r="C314" i="11" s="1"/>
  <c r="C315" i="11" s="1"/>
  <c r="C316" i="11" s="1"/>
  <c r="C317" i="11" s="1"/>
  <c r="C318" i="11" s="1"/>
  <c r="C319" i="11" s="1"/>
  <c r="C320" i="11" s="1"/>
  <c r="C321" i="11" s="1"/>
  <c r="C322" i="11" s="1"/>
  <c r="C323" i="11" s="1"/>
  <c r="C324" i="11" s="1"/>
  <c r="C325" i="11" s="1"/>
  <c r="C326" i="11" s="1"/>
  <c r="C327" i="11" s="1"/>
  <c r="C328" i="11" s="1"/>
  <c r="C329" i="11" s="1"/>
  <c r="C330" i="11" s="1"/>
  <c r="C331" i="11" s="1"/>
  <c r="C332" i="11" s="1"/>
  <c r="C333" i="11" s="1"/>
  <c r="C334" i="11" s="1"/>
  <c r="C335" i="11" s="1"/>
  <c r="C336" i="11" s="1"/>
  <c r="C337" i="11" s="1"/>
  <c r="C338" i="11" s="1"/>
  <c r="C339" i="11" s="1"/>
  <c r="C340" i="11" s="1"/>
  <c r="C341" i="11" s="1"/>
  <c r="C342" i="11" s="1"/>
  <c r="C343" i="11" s="1"/>
  <c r="C344" i="11" s="1"/>
  <c r="C345" i="11" s="1"/>
  <c r="C346" i="11" s="1"/>
  <c r="C347" i="11" s="1"/>
  <c r="C348" i="11" s="1"/>
  <c r="C349" i="11" s="1"/>
  <c r="C350" i="11" s="1"/>
  <c r="C351" i="11" s="1"/>
  <c r="C352" i="11" s="1"/>
  <c r="C353" i="11" s="1"/>
  <c r="C354" i="11" s="1"/>
  <c r="C355" i="11" s="1"/>
  <c r="C356" i="11" s="1"/>
  <c r="C357" i="11" s="1"/>
  <c r="C358" i="11" s="1"/>
  <c r="C359" i="11" s="1"/>
  <c r="C360" i="11" s="1"/>
  <c r="C361" i="11" s="1"/>
  <c r="C362" i="11" s="1"/>
  <c r="C363" i="11" s="1"/>
  <c r="C364" i="11" s="1"/>
  <c r="C365" i="11" s="1"/>
  <c r="C366" i="11" s="1"/>
  <c r="C367" i="11" s="1"/>
  <c r="C368" i="11" s="1"/>
  <c r="C369" i="11" s="1"/>
  <c r="C370" i="11" s="1"/>
  <c r="C371" i="11" s="1"/>
  <c r="C372" i="11" s="1"/>
  <c r="C373" i="11" s="1"/>
  <c r="C374" i="11" s="1"/>
  <c r="C375" i="11" s="1"/>
  <c r="C376" i="11" s="1"/>
  <c r="C377" i="11" s="1"/>
  <c r="C378" i="11" s="1"/>
  <c r="C379" i="11" s="1"/>
  <c r="C380" i="11" s="1"/>
  <c r="C381" i="11" s="1"/>
  <c r="C382" i="11" s="1"/>
  <c r="C383" i="11" s="1"/>
  <c r="C384" i="11" s="1"/>
  <c r="C385" i="11" s="1"/>
  <c r="C386" i="11" s="1"/>
  <c r="C387" i="11" s="1"/>
  <c r="C388" i="11" s="1"/>
  <c r="C389" i="11" s="1"/>
  <c r="C390" i="11" s="1"/>
  <c r="C391" i="11" s="1"/>
  <c r="C392" i="11" s="1"/>
  <c r="C393" i="11" s="1"/>
  <c r="C394" i="11" s="1"/>
  <c r="C395" i="11" s="1"/>
  <c r="C396" i="11" s="1"/>
  <c r="C397" i="11" s="1"/>
  <c r="C398" i="11" s="1"/>
  <c r="C399" i="11" s="1"/>
  <c r="C400" i="11" s="1"/>
  <c r="C401" i="11" s="1"/>
  <c r="C402" i="11" s="1"/>
  <c r="C403" i="11" s="1"/>
  <c r="C404" i="11" s="1"/>
  <c r="C405" i="11" s="1"/>
  <c r="C406" i="11" s="1"/>
  <c r="C407" i="11" s="1"/>
  <c r="C408" i="11" s="1"/>
  <c r="C409" i="11" s="1"/>
  <c r="C410" i="11" s="1"/>
  <c r="C411" i="11" s="1"/>
  <c r="C412" i="11" s="1"/>
  <c r="C413" i="11" s="1"/>
  <c r="C414" i="11" s="1"/>
  <c r="C415" i="11" s="1"/>
  <c r="C416" i="11" s="1"/>
  <c r="C417" i="11" s="1"/>
  <c r="C418" i="11" s="1"/>
  <c r="C419" i="11" s="1"/>
  <c r="C420" i="11" s="1"/>
  <c r="C421" i="11" s="1"/>
  <c r="C422" i="11" s="1"/>
  <c r="C423" i="11" s="1"/>
  <c r="C424" i="11" s="1"/>
  <c r="C425" i="11" s="1"/>
  <c r="CJ104" i="1"/>
  <c r="CJ105" i="1"/>
  <c r="CJ106" i="1" s="1"/>
  <c r="CJ107" i="1"/>
  <c r="CJ108" i="1" s="1"/>
  <c r="CJ109" i="1" s="1"/>
  <c r="CJ110" i="1" s="1"/>
  <c r="CJ111" i="1" s="1"/>
  <c r="CJ112" i="1" s="1"/>
  <c r="CJ113" i="1"/>
  <c r="CJ114" i="1" s="1"/>
  <c r="CJ115" i="1" s="1"/>
  <c r="CJ116" i="1" s="1"/>
  <c r="CJ117" i="1" s="1"/>
  <c r="CJ118" i="1" s="1"/>
  <c r="CJ119" i="1" s="1"/>
  <c r="CJ120" i="1" s="1"/>
  <c r="CJ121" i="1" s="1"/>
  <c r="CJ122" i="1" s="1"/>
  <c r="CJ123" i="1" s="1"/>
  <c r="CJ124" i="1" s="1"/>
  <c r="CJ125" i="1" s="1"/>
  <c r="CJ126" i="1" s="1"/>
  <c r="CJ127" i="1" s="1"/>
  <c r="CJ128" i="1" s="1"/>
  <c r="CJ129" i="1" s="1"/>
  <c r="CJ130" i="1" s="1"/>
  <c r="CJ131" i="1" s="1"/>
  <c r="CJ132" i="1" s="1"/>
  <c r="CJ133" i="1" s="1"/>
  <c r="CJ134" i="1" s="1"/>
  <c r="CJ135" i="1" s="1"/>
  <c r="CJ136" i="1" s="1"/>
  <c r="CJ137" i="1" s="1"/>
  <c r="CJ138" i="1" s="1"/>
  <c r="CJ139" i="1" s="1"/>
  <c r="CJ140" i="1" s="1"/>
  <c r="CJ141" i="1" s="1"/>
  <c r="CJ142" i="1" s="1"/>
  <c r="CJ143" i="1" s="1"/>
  <c r="CJ144" i="1" s="1"/>
  <c r="CJ145" i="1" s="1"/>
  <c r="CJ146" i="1" s="1"/>
  <c r="CJ147" i="1" s="1"/>
  <c r="CJ148" i="1" s="1"/>
  <c r="CJ149" i="1" s="1"/>
  <c r="CJ150" i="1" s="1"/>
  <c r="CJ151" i="1" s="1"/>
  <c r="CJ152" i="1" s="1"/>
  <c r="CJ153" i="1" s="1"/>
  <c r="CJ154" i="1" s="1"/>
  <c r="CJ155" i="1" s="1"/>
  <c r="CJ156" i="1" s="1"/>
  <c r="CJ157" i="1" s="1"/>
  <c r="CJ158" i="1" s="1"/>
  <c r="CJ159" i="1" s="1"/>
  <c r="CJ160" i="1" s="1"/>
  <c r="CJ161" i="1" s="1"/>
  <c r="CJ162" i="1" s="1"/>
  <c r="CJ163" i="1" s="1"/>
  <c r="CJ164" i="1" s="1"/>
  <c r="CJ165" i="1" s="1"/>
  <c r="CJ166" i="1" s="1"/>
  <c r="CJ167" i="1" s="1"/>
  <c r="CJ168" i="1" s="1"/>
  <c r="CJ169" i="1" s="1"/>
  <c r="CJ170" i="1" s="1"/>
  <c r="CJ171" i="1" s="1"/>
  <c r="CJ172" i="1" s="1"/>
  <c r="CJ173" i="1" s="1"/>
  <c r="CJ174" i="1" s="1"/>
  <c r="CJ175" i="1" s="1"/>
  <c r="CJ176" i="1" s="1"/>
  <c r="CJ177" i="1" s="1"/>
  <c r="CJ178" i="1" s="1"/>
  <c r="CJ179" i="1" s="1"/>
  <c r="CJ180" i="1" s="1"/>
  <c r="CJ181" i="1" s="1"/>
  <c r="CJ182" i="1" s="1"/>
  <c r="CJ183" i="1" s="1"/>
  <c r="CJ184" i="1" s="1"/>
  <c r="CJ185" i="1" s="1"/>
  <c r="CJ186" i="1" s="1"/>
  <c r="CJ187" i="1" s="1"/>
  <c r="CJ188" i="1" s="1"/>
  <c r="C102" i="1"/>
  <c r="D102" i="1" s="1"/>
  <c r="E102" i="1" s="1"/>
  <c r="F102" i="1" s="1"/>
  <c r="G102" i="1" s="1"/>
  <c r="H102" i="1" s="1"/>
  <c r="I102" i="1" s="1"/>
  <c r="J102" i="1" s="1"/>
  <c r="K102" i="1" s="1"/>
  <c r="L102" i="1" s="1"/>
  <c r="M102" i="1" s="1"/>
  <c r="N102" i="1" s="1"/>
  <c r="O102" i="1" s="1"/>
  <c r="P102" i="1" s="1"/>
  <c r="Q102" i="1" s="1"/>
  <c r="R102" i="1" s="1"/>
  <c r="S102" i="1" s="1"/>
  <c r="T102" i="1" s="1"/>
  <c r="U102" i="1" s="1"/>
  <c r="V102" i="1" s="1"/>
  <c r="W102" i="1" s="1"/>
  <c r="X102" i="1" s="1"/>
  <c r="Y102" i="1" s="1"/>
  <c r="Z102" i="1" s="1"/>
  <c r="AA102" i="1" s="1"/>
  <c r="AB102" i="1" s="1"/>
  <c r="AC102" i="1" s="1"/>
  <c r="AD102" i="1" s="1"/>
  <c r="AE102" i="1" s="1"/>
  <c r="AF102" i="1" s="1"/>
  <c r="AG102" i="1" s="1"/>
  <c r="AH102" i="1" s="1"/>
  <c r="AI102" i="1" s="1"/>
  <c r="AJ102" i="1" s="1"/>
  <c r="AK102" i="1" s="1"/>
  <c r="AL102" i="1" s="1"/>
  <c r="AM102" i="1" s="1"/>
  <c r="AN102" i="1" s="1"/>
  <c r="AO102" i="1" s="1"/>
  <c r="AP102" i="1" s="1"/>
  <c r="AQ102" i="1" s="1"/>
  <c r="AR102" i="1" s="1"/>
  <c r="AS102" i="1" s="1"/>
  <c r="AT102" i="1" s="1"/>
  <c r="AU102" i="1" s="1"/>
  <c r="AV102" i="1" s="1"/>
  <c r="AW102" i="1" s="1"/>
  <c r="AX102" i="1" s="1"/>
  <c r="AY102" i="1" s="1"/>
  <c r="AZ102" i="1" s="1"/>
  <c r="BA102" i="1" s="1"/>
  <c r="BB102" i="1" s="1"/>
  <c r="BC102" i="1" s="1"/>
  <c r="BD102" i="1" s="1"/>
  <c r="BE102" i="1" s="1"/>
  <c r="BF102" i="1" s="1"/>
  <c r="BG102" i="1" s="1"/>
  <c r="BH102" i="1" s="1"/>
  <c r="BI102" i="1" s="1"/>
  <c r="BJ102" i="1" s="1"/>
  <c r="BK102" i="1" s="1"/>
  <c r="BL102" i="1" s="1"/>
  <c r="BM102" i="1" s="1"/>
  <c r="BN102" i="1" s="1"/>
  <c r="BO102" i="1" s="1"/>
  <c r="BP102" i="1" s="1"/>
  <c r="BQ102" i="1" s="1"/>
  <c r="BR102" i="1" s="1"/>
  <c r="BS102" i="1" s="1"/>
  <c r="BT102" i="1" s="1"/>
  <c r="BU102" i="1" s="1"/>
  <c r="BV102" i="1" s="1"/>
  <c r="BW102" i="1" s="1"/>
  <c r="BX102" i="1" s="1"/>
  <c r="BY102" i="1" s="1"/>
  <c r="BZ102" i="1" s="1"/>
  <c r="CA102" i="1" s="1"/>
  <c r="CB102" i="1" s="1"/>
  <c r="CC102" i="1" s="1"/>
  <c r="CD102" i="1" s="1"/>
  <c r="CE102" i="1" s="1"/>
  <c r="CF102" i="1" s="1"/>
  <c r="CG102" i="1" s="1"/>
  <c r="CH102" i="1" s="1"/>
  <c r="CI102" i="1" s="1"/>
  <c r="C100" i="1"/>
  <c r="D100" i="1"/>
  <c r="E100" i="1" s="1"/>
  <c r="F100" i="1" s="1"/>
  <c r="G100" i="1" s="1"/>
  <c r="H100" i="1" s="1"/>
  <c r="I100" i="1" s="1"/>
  <c r="J100" i="1"/>
  <c r="K100" i="1" s="1"/>
  <c r="L100" i="1" s="1"/>
  <c r="M100" i="1" s="1"/>
  <c r="N100" i="1" s="1"/>
  <c r="O100" i="1" s="1"/>
  <c r="P100" i="1" s="1"/>
  <c r="Q100" i="1" s="1"/>
  <c r="R100" i="1" s="1"/>
  <c r="S100" i="1" s="1"/>
  <c r="T100" i="1" s="1"/>
  <c r="U100" i="1" s="1"/>
  <c r="V100" i="1" s="1"/>
  <c r="W100" i="1" s="1"/>
  <c r="X100" i="1" s="1"/>
  <c r="Y100" i="1" s="1"/>
  <c r="Z100" i="1" s="1"/>
  <c r="AA100" i="1" s="1"/>
  <c r="AB100" i="1" s="1"/>
  <c r="AC100" i="1" s="1"/>
  <c r="AD100" i="1" s="1"/>
  <c r="AE100" i="1" s="1"/>
  <c r="AF100" i="1" s="1"/>
  <c r="AG100" i="1" s="1"/>
  <c r="AH100" i="1" s="1"/>
  <c r="AI100" i="1" s="1"/>
  <c r="AJ100" i="1" s="1"/>
  <c r="AK100" i="1" s="1"/>
  <c r="AL100" i="1" s="1"/>
  <c r="AM100" i="1" s="1"/>
  <c r="AN100" i="1" s="1"/>
  <c r="AO100" i="1" s="1"/>
  <c r="AP100" i="1" s="1"/>
  <c r="AQ100" i="1" s="1"/>
  <c r="AR100" i="1" s="1"/>
  <c r="AS100" i="1" s="1"/>
  <c r="AT100" i="1" s="1"/>
  <c r="AU100" i="1" s="1"/>
  <c r="AV100" i="1" s="1"/>
  <c r="AW100" i="1" s="1"/>
  <c r="AX100" i="1" s="1"/>
  <c r="AY100" i="1" s="1"/>
  <c r="AZ100" i="1" s="1"/>
  <c r="BA100" i="1" s="1"/>
  <c r="BB100" i="1" s="1"/>
  <c r="BC100" i="1" s="1"/>
  <c r="BD100" i="1" s="1"/>
  <c r="BE100" i="1" s="1"/>
  <c r="BF100" i="1" s="1"/>
  <c r="BG100" i="1" s="1"/>
  <c r="BH100" i="1" s="1"/>
  <c r="BI100" i="1" s="1"/>
  <c r="BJ100" i="1" s="1"/>
  <c r="BK100" i="1" s="1"/>
  <c r="BL100" i="1" s="1"/>
  <c r="BM100" i="1" s="1"/>
  <c r="BN100" i="1" s="1"/>
  <c r="BO100" i="1" s="1"/>
  <c r="BP100" i="1" s="1"/>
  <c r="BQ100" i="1" s="1"/>
  <c r="BR100" i="1" s="1"/>
  <c r="BS100" i="1" s="1"/>
  <c r="BT100" i="1" s="1"/>
  <c r="BU100" i="1" s="1"/>
  <c r="BV100" i="1" s="1"/>
  <c r="BW100" i="1" s="1"/>
  <c r="BX100" i="1" s="1"/>
  <c r="BY100" i="1" s="1"/>
  <c r="BZ100" i="1" s="1"/>
  <c r="CA100" i="1" s="1"/>
  <c r="CB100" i="1" s="1"/>
  <c r="CC100" i="1" s="1"/>
  <c r="CD100" i="1" s="1"/>
  <c r="CE100" i="1" s="1"/>
  <c r="CF100" i="1" s="1"/>
  <c r="CG100" i="1" s="1"/>
  <c r="CH100" i="1" s="1"/>
  <c r="CI100" i="1" s="1"/>
  <c r="E452" i="5" l="1"/>
  <c r="N432" i="11"/>
  <c r="E445" i="5"/>
  <c r="N425" i="11"/>
  <c r="E228" i="5"/>
  <c r="N208" i="11"/>
  <c r="E216" i="5"/>
  <c r="N196" i="11"/>
  <c r="N630" i="11"/>
  <c r="E650" i="5"/>
  <c r="E643" i="5"/>
  <c r="N623" i="11"/>
  <c r="E164" i="5"/>
  <c r="N144" i="11"/>
  <c r="K11" i="13"/>
  <c r="L11" i="13" s="1"/>
  <c r="N598" i="11"/>
  <c r="E618" i="5"/>
  <c r="E611" i="5"/>
  <c r="N591" i="11"/>
  <c r="N374" i="11"/>
  <c r="E394" i="5"/>
  <c r="E387" i="5"/>
  <c r="N367" i="11"/>
  <c r="E997" i="5"/>
  <c r="N977" i="11"/>
  <c r="E980" i="5"/>
  <c r="N960" i="11"/>
  <c r="E852" i="5"/>
  <c r="N832" i="11"/>
  <c r="E741" i="5"/>
  <c r="N721" i="11"/>
  <c r="E724" i="5"/>
  <c r="N704" i="11"/>
  <c r="E484" i="5"/>
  <c r="N464" i="11"/>
  <c r="E574" i="5"/>
  <c r="N554" i="11"/>
  <c r="K17" i="13"/>
  <c r="L17" i="13" s="1"/>
  <c r="K14" i="13"/>
  <c r="L14" i="13" s="1"/>
  <c r="K15" i="13"/>
  <c r="L15" i="13" s="1"/>
  <c r="K10" i="13"/>
  <c r="L10" i="13" s="1"/>
  <c r="A5" i="4"/>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E900" i="5"/>
  <c r="N880" i="11"/>
  <c r="E789" i="5"/>
  <c r="N769" i="11"/>
  <c r="E772" i="5"/>
  <c r="N752" i="11"/>
  <c r="N342" i="11"/>
  <c r="E362" i="5"/>
  <c r="E355" i="5"/>
  <c r="N335" i="11"/>
  <c r="E916" i="5"/>
  <c r="N896" i="11"/>
  <c r="E788" i="5"/>
  <c r="N768" i="11"/>
  <c r="E580" i="5"/>
  <c r="N560" i="11"/>
  <c r="E483" i="5"/>
  <c r="N463" i="11"/>
  <c r="E324" i="5"/>
  <c r="N304" i="11"/>
  <c r="E932" i="5"/>
  <c r="N912" i="11"/>
  <c r="E804" i="5"/>
  <c r="N784" i="11"/>
  <c r="E676" i="5"/>
  <c r="N656" i="11"/>
  <c r="E420" i="5"/>
  <c r="N400" i="11"/>
  <c r="E965" i="5"/>
  <c r="N945" i="11"/>
  <c r="E948" i="5"/>
  <c r="N928" i="11"/>
  <c r="E837" i="5"/>
  <c r="N817" i="11"/>
  <c r="E820" i="5"/>
  <c r="N800" i="11"/>
  <c r="E709" i="5"/>
  <c r="N689" i="11"/>
  <c r="E692" i="5"/>
  <c r="N672" i="11"/>
  <c r="E675" i="5"/>
  <c r="N655" i="11"/>
  <c r="E522" i="5"/>
  <c r="E516" i="5"/>
  <c r="N496" i="11"/>
  <c r="E419" i="5"/>
  <c r="N399" i="11"/>
  <c r="E266" i="5"/>
  <c r="E260" i="5"/>
  <c r="N240" i="11"/>
  <c r="E964" i="5"/>
  <c r="N944" i="11"/>
  <c r="E836" i="5"/>
  <c r="N816" i="11"/>
  <c r="E708" i="5"/>
  <c r="N688" i="11"/>
  <c r="E612" i="5"/>
  <c r="N592" i="11"/>
  <c r="E356" i="5"/>
  <c r="N336" i="11"/>
  <c r="K16" i="13"/>
  <c r="L16" i="13" s="1"/>
  <c r="K7" i="13"/>
  <c r="L7" i="13" s="1"/>
  <c r="K9" i="13"/>
  <c r="L9" i="13" s="1"/>
  <c r="K5" i="13"/>
  <c r="L5" i="13" s="1"/>
  <c r="K12" i="13"/>
  <c r="L12" i="13" s="1"/>
  <c r="K13" i="13"/>
  <c r="L13" i="13" s="1"/>
  <c r="E996" i="5"/>
  <c r="N976" i="11"/>
  <c r="E868" i="5"/>
  <c r="N848" i="11"/>
  <c r="E740" i="5"/>
  <c r="N720" i="11"/>
  <c r="E548" i="5"/>
  <c r="N528" i="11"/>
  <c r="E292" i="5"/>
  <c r="N272" i="11"/>
  <c r="E181" i="5"/>
  <c r="N161" i="11"/>
  <c r="E100" i="5"/>
  <c r="N80" i="11"/>
  <c r="E84" i="5"/>
  <c r="N64" i="11"/>
  <c r="E68" i="5"/>
  <c r="N48" i="11"/>
  <c r="E52" i="5"/>
  <c r="N32" i="11"/>
  <c r="E36" i="5"/>
  <c r="N16" i="11"/>
  <c r="Q6" i="11" s="1"/>
  <c r="I15" i="5" s="1"/>
  <c r="E1012" i="5"/>
  <c r="N992" i="11"/>
  <c r="E901" i="5"/>
  <c r="N881" i="11"/>
  <c r="E884" i="5"/>
  <c r="N864" i="11"/>
  <c r="E773" i="5"/>
  <c r="N753" i="11"/>
  <c r="E756" i="5"/>
  <c r="N736" i="11"/>
  <c r="E644" i="5"/>
  <c r="N624" i="11"/>
  <c r="E547" i="5"/>
  <c r="N527" i="11"/>
  <c r="E388" i="5"/>
  <c r="N368" i="11"/>
  <c r="E291" i="5"/>
  <c r="N271" i="11"/>
  <c r="E666" i="5"/>
  <c r="E660" i="5"/>
  <c r="N640" i="11"/>
  <c r="E634" i="5"/>
  <c r="E628" i="5"/>
  <c r="N608" i="11"/>
  <c r="E602" i="5"/>
  <c r="E596" i="5"/>
  <c r="N576" i="11"/>
  <c r="E570" i="5"/>
  <c r="E564" i="5"/>
  <c r="N544" i="11"/>
  <c r="E538" i="5"/>
  <c r="E532" i="5"/>
  <c r="N512" i="11"/>
  <c r="E506" i="5"/>
  <c r="E500" i="5"/>
  <c r="N480" i="11"/>
  <c r="E474" i="5"/>
  <c r="E468" i="5"/>
  <c r="N448" i="11"/>
  <c r="E442" i="5"/>
  <c r="E436" i="5"/>
  <c r="N416" i="11"/>
  <c r="E410" i="5"/>
  <c r="E404" i="5"/>
  <c r="N384" i="11"/>
  <c r="E378" i="5"/>
  <c r="E372" i="5"/>
  <c r="N352" i="11"/>
  <c r="E346" i="5"/>
  <c r="E340" i="5"/>
  <c r="N320" i="11"/>
  <c r="E314" i="5"/>
  <c r="E308" i="5"/>
  <c r="N288" i="11"/>
  <c r="E282" i="5"/>
  <c r="E276" i="5"/>
  <c r="N256" i="11"/>
  <c r="E250" i="5"/>
  <c r="E244" i="5"/>
  <c r="N224" i="11"/>
  <c r="E202" i="5"/>
  <c r="E196" i="5"/>
  <c r="N176" i="11"/>
  <c r="E132" i="5"/>
  <c r="N112" i="11"/>
  <c r="E1020" i="5"/>
  <c r="N1000" i="11"/>
  <c r="E1004" i="5"/>
  <c r="N984" i="11"/>
  <c r="E988" i="5"/>
  <c r="N968" i="11"/>
  <c r="E972" i="5"/>
  <c r="N952" i="11"/>
  <c r="E956" i="5"/>
  <c r="N936" i="11"/>
  <c r="E940" i="5"/>
  <c r="N920" i="11"/>
  <c r="E924" i="5"/>
  <c r="N904" i="11"/>
  <c r="E908" i="5"/>
  <c r="N888" i="11"/>
  <c r="E892" i="5"/>
  <c r="N872" i="11"/>
  <c r="E876" i="5"/>
  <c r="N856" i="11"/>
  <c r="E860" i="5"/>
  <c r="N840" i="11"/>
  <c r="E844" i="5"/>
  <c r="N824" i="11"/>
  <c r="E828" i="5"/>
  <c r="N808" i="11"/>
  <c r="E812" i="5"/>
  <c r="N792" i="11"/>
  <c r="E796" i="5"/>
  <c r="N776" i="11"/>
  <c r="E780" i="5"/>
  <c r="N760" i="11"/>
  <c r="E764" i="5"/>
  <c r="N744" i="11"/>
  <c r="E748" i="5"/>
  <c r="N728" i="11"/>
  <c r="E732" i="5"/>
  <c r="N712" i="11"/>
  <c r="E716" i="5"/>
  <c r="N696" i="11"/>
  <c r="E700" i="5"/>
  <c r="N680" i="11"/>
  <c r="E684" i="5"/>
  <c r="N664" i="11"/>
  <c r="E218" i="5"/>
  <c r="E212" i="5"/>
  <c r="N192" i="11"/>
  <c r="E148" i="5"/>
  <c r="N128" i="11"/>
  <c r="K6" i="13"/>
  <c r="L6" i="13" s="1"/>
  <c r="K8" i="13"/>
  <c r="L8" i="13" s="1"/>
  <c r="E186" i="5"/>
  <c r="E180" i="5"/>
  <c r="N160" i="11"/>
  <c r="E116" i="5"/>
  <c r="N96" i="11"/>
  <c r="I12" i="13"/>
  <c r="J12" i="13" s="1"/>
  <c r="I17" i="13"/>
  <c r="J17" i="13" s="1"/>
  <c r="I16" i="13"/>
  <c r="J16" i="13" s="1"/>
  <c r="I15" i="13"/>
  <c r="J15" i="13" s="1"/>
  <c r="I11" i="13"/>
  <c r="J11" i="13" s="1"/>
  <c r="I10" i="13"/>
  <c r="J10" i="13" s="1"/>
  <c r="I9" i="13"/>
  <c r="J9" i="13" s="1"/>
  <c r="I7" i="13"/>
  <c r="J7" i="13" s="1"/>
  <c r="I8" i="13"/>
  <c r="J8" i="13" s="1"/>
  <c r="I14" i="13"/>
  <c r="J14" i="13" s="1"/>
  <c r="I5" i="13"/>
  <c r="J5" i="13" s="1"/>
  <c r="J23" i="13" s="1"/>
  <c r="I6" i="13"/>
  <c r="J6" i="13" s="1"/>
  <c r="I13" i="13"/>
  <c r="J13" i="13" s="1"/>
  <c r="Q8" i="11" l="1"/>
  <c r="I13" i="5" s="1"/>
  <c r="Q7" i="11"/>
  <c r="I14" i="5" s="1"/>
  <c r="J24" i="13"/>
  <c r="I4" i="5" s="1"/>
  <c r="F6" i="11" s="1"/>
  <c r="E14" i="11" s="1"/>
  <c r="K18" i="4"/>
  <c r="K19" i="4" s="1"/>
  <c r="I3" i="5"/>
  <c r="F7" i="11" s="1"/>
  <c r="D5" i="1"/>
  <c r="G2" i="1" l="1"/>
  <c r="G3" i="1"/>
  <c r="G5" i="1" s="1"/>
  <c r="G6" i="1" s="1"/>
  <c r="F14" i="11"/>
  <c r="E15" i="11"/>
  <c r="F15" i="11" l="1"/>
  <c r="E16" i="11"/>
  <c r="C13" i="1"/>
  <c r="C12" i="1"/>
  <c r="D12" i="1" l="1"/>
  <c r="D13" i="1"/>
  <c r="D14" i="1"/>
  <c r="E17" i="11"/>
  <c r="F16" i="11"/>
  <c r="F17" i="11" l="1"/>
  <c r="E18" i="11"/>
  <c r="E12" i="1"/>
  <c r="E15" i="1"/>
  <c r="E13" i="1"/>
  <c r="E14" i="1"/>
  <c r="F12" i="1" l="1"/>
  <c r="F14" i="1"/>
  <c r="F15" i="1"/>
  <c r="F16" i="1"/>
  <c r="F13" i="1"/>
  <c r="F18" i="11"/>
  <c r="E19" i="11"/>
  <c r="F19" i="11" l="1"/>
  <c r="E20" i="11"/>
  <c r="G12" i="1"/>
  <c r="G13" i="1"/>
  <c r="G14" i="1"/>
  <c r="G17" i="1"/>
  <c r="G15" i="1"/>
  <c r="G16" i="1"/>
  <c r="H12" i="1" l="1"/>
  <c r="H17" i="1"/>
  <c r="H18" i="1"/>
  <c r="H13" i="1"/>
  <c r="H16" i="1"/>
  <c r="H14" i="1"/>
  <c r="H15" i="1"/>
  <c r="E21" i="11"/>
  <c r="F20" i="11"/>
  <c r="F21" i="11" l="1"/>
  <c r="E22" i="11"/>
  <c r="I12" i="1"/>
  <c r="I16" i="1"/>
  <c r="I17" i="1"/>
  <c r="I18" i="1"/>
  <c r="I19" i="1"/>
  <c r="I15" i="1"/>
  <c r="I14" i="1"/>
  <c r="I13" i="1"/>
  <c r="J12" i="1" l="1"/>
  <c r="J16" i="1"/>
  <c r="J17" i="1"/>
  <c r="J18" i="1"/>
  <c r="J14" i="1"/>
  <c r="J19" i="1"/>
  <c r="J20" i="1"/>
  <c r="J13" i="1"/>
  <c r="J15" i="1"/>
  <c r="F22" i="11"/>
  <c r="E23" i="11"/>
  <c r="F23" i="11" l="1"/>
  <c r="E24" i="11"/>
  <c r="K12" i="1"/>
  <c r="K17" i="1"/>
  <c r="K18" i="1"/>
  <c r="K19" i="1"/>
  <c r="K20" i="1"/>
  <c r="K15" i="1"/>
  <c r="K13" i="1"/>
  <c r="K21" i="1"/>
  <c r="K14" i="1"/>
  <c r="K16" i="1"/>
  <c r="L12" i="1" l="1"/>
  <c r="L19" i="1"/>
  <c r="L20" i="1"/>
  <c r="L13" i="1"/>
  <c r="L21" i="1"/>
  <c r="L17" i="1"/>
  <c r="L18" i="1"/>
  <c r="L14" i="1"/>
  <c r="L22" i="1"/>
  <c r="L15" i="1"/>
  <c r="L16" i="1"/>
  <c r="E25" i="11"/>
  <c r="F24" i="11"/>
  <c r="F25" i="11" l="1"/>
  <c r="E26" i="11"/>
  <c r="M12" i="1"/>
  <c r="M14" i="1"/>
  <c r="M22" i="1"/>
  <c r="M15" i="1"/>
  <c r="M23" i="1"/>
  <c r="M16" i="1"/>
  <c r="M17" i="1"/>
  <c r="M13" i="1"/>
  <c r="M18" i="1"/>
  <c r="M21" i="1"/>
  <c r="M19" i="1"/>
  <c r="M20" i="1"/>
  <c r="N12" i="1" l="1"/>
  <c r="N18" i="1"/>
  <c r="N19" i="1"/>
  <c r="N20" i="1"/>
  <c r="N24" i="1"/>
  <c r="N13" i="1"/>
  <c r="N21" i="1"/>
  <c r="N16" i="1"/>
  <c r="N14" i="1"/>
  <c r="N22" i="1"/>
  <c r="N15" i="1"/>
  <c r="N23" i="1"/>
  <c r="N17" i="1"/>
  <c r="F26" i="11"/>
  <c r="E27" i="11"/>
  <c r="F27" i="11" l="1"/>
  <c r="E28" i="11"/>
  <c r="O12" i="1"/>
  <c r="O15" i="1"/>
  <c r="O23" i="1"/>
  <c r="O16" i="1"/>
  <c r="O24" i="1"/>
  <c r="O17" i="1"/>
  <c r="O25" i="1"/>
  <c r="O22" i="1"/>
  <c r="O18" i="1"/>
  <c r="O19" i="1"/>
  <c r="O13" i="1"/>
  <c r="O14" i="1"/>
  <c r="O20" i="1"/>
  <c r="O21" i="1"/>
  <c r="P12" i="1" l="1"/>
  <c r="P13" i="1"/>
  <c r="P21" i="1"/>
  <c r="P14" i="1"/>
  <c r="P22" i="1"/>
  <c r="P15" i="1"/>
  <c r="P23" i="1"/>
  <c r="P16" i="1"/>
  <c r="P24" i="1"/>
  <c r="P17" i="1"/>
  <c r="P25" i="1"/>
  <c r="P18" i="1"/>
  <c r="P26" i="1"/>
  <c r="P19" i="1"/>
  <c r="P20" i="1"/>
  <c r="E29" i="11"/>
  <c r="F28" i="11"/>
  <c r="F29" i="11" l="1"/>
  <c r="E30" i="11"/>
  <c r="Q12" i="1"/>
  <c r="Q20" i="1"/>
  <c r="Q13" i="1"/>
  <c r="Q21" i="1"/>
  <c r="Q14" i="1"/>
  <c r="Q22" i="1"/>
  <c r="Q19" i="1"/>
  <c r="Q15" i="1"/>
  <c r="Q23" i="1"/>
  <c r="Q27" i="1"/>
  <c r="Q16" i="1"/>
  <c r="Q24" i="1"/>
  <c r="Q17" i="1"/>
  <c r="Q25" i="1"/>
  <c r="Q18" i="1"/>
  <c r="Q26" i="1"/>
  <c r="R12" i="1" l="1"/>
  <c r="R20" i="1"/>
  <c r="R28" i="1"/>
  <c r="R13" i="1"/>
  <c r="R21" i="1"/>
  <c r="R14" i="1"/>
  <c r="R22" i="1"/>
  <c r="R15" i="1"/>
  <c r="R23" i="1"/>
  <c r="R19" i="1"/>
  <c r="R16" i="1"/>
  <c r="R24" i="1"/>
  <c r="R17" i="1"/>
  <c r="R25" i="1"/>
  <c r="R27" i="1"/>
  <c r="R18" i="1"/>
  <c r="R26" i="1"/>
  <c r="F30" i="11"/>
  <c r="E31" i="11"/>
  <c r="F31" i="11" l="1"/>
  <c r="E32" i="11"/>
  <c r="S12" i="1"/>
  <c r="S13" i="1"/>
  <c r="S21" i="1"/>
  <c r="S29" i="1"/>
  <c r="S14" i="1"/>
  <c r="S22" i="1"/>
  <c r="S15" i="1"/>
  <c r="S23" i="1"/>
  <c r="S20" i="1"/>
  <c r="S16" i="1"/>
  <c r="S24" i="1"/>
  <c r="S17" i="1"/>
  <c r="S25" i="1"/>
  <c r="S28" i="1"/>
  <c r="S18" i="1"/>
  <c r="S26" i="1"/>
  <c r="S19" i="1"/>
  <c r="S27" i="1"/>
  <c r="T12" i="1" l="1"/>
  <c r="T15" i="1"/>
  <c r="T23" i="1"/>
  <c r="T16" i="1"/>
  <c r="T24" i="1"/>
  <c r="T17" i="1"/>
  <c r="T25" i="1"/>
  <c r="T18" i="1"/>
  <c r="T26" i="1"/>
  <c r="T14" i="1"/>
  <c r="T19" i="1"/>
  <c r="T27" i="1"/>
  <c r="T20" i="1"/>
  <c r="T28" i="1"/>
  <c r="T22" i="1"/>
  <c r="T13" i="1"/>
  <c r="T21" i="1"/>
  <c r="T29" i="1"/>
  <c r="T30" i="1"/>
  <c r="E33" i="11"/>
  <c r="F32" i="11"/>
  <c r="F33" i="11" l="1"/>
  <c r="E34" i="11"/>
  <c r="U12" i="1"/>
  <c r="U18" i="1"/>
  <c r="U26" i="1"/>
  <c r="U19" i="1"/>
  <c r="U27" i="1"/>
  <c r="U17" i="1"/>
  <c r="U20" i="1"/>
  <c r="U28" i="1"/>
  <c r="U25" i="1"/>
  <c r="U13" i="1"/>
  <c r="U21" i="1"/>
  <c r="U29" i="1"/>
  <c r="U14" i="1"/>
  <c r="U22" i="1"/>
  <c r="U30" i="1"/>
  <c r="U15" i="1"/>
  <c r="U23" i="1"/>
  <c r="U31" i="1"/>
  <c r="U16" i="1"/>
  <c r="U24" i="1"/>
  <c r="V12" i="1" l="1"/>
  <c r="V14" i="1"/>
  <c r="V22" i="1"/>
  <c r="V30" i="1"/>
  <c r="V15" i="1"/>
  <c r="V23" i="1"/>
  <c r="V31" i="1"/>
  <c r="V16" i="1"/>
  <c r="V24" i="1"/>
  <c r="V32" i="1"/>
  <c r="V13" i="1"/>
  <c r="V17" i="1"/>
  <c r="V25" i="1"/>
  <c r="V21" i="1"/>
  <c r="V18" i="1"/>
  <c r="V26" i="1"/>
  <c r="V29" i="1"/>
  <c r="V19" i="1"/>
  <c r="V27" i="1"/>
  <c r="V20" i="1"/>
  <c r="V28" i="1"/>
  <c r="F34" i="11"/>
  <c r="E35" i="11"/>
  <c r="F35" i="11" l="1"/>
  <c r="E36" i="11"/>
  <c r="W12" i="1"/>
  <c r="W19" i="1"/>
  <c r="W27" i="1"/>
  <c r="W20" i="1"/>
  <c r="W28" i="1"/>
  <c r="W13" i="1"/>
  <c r="W21" i="1"/>
  <c r="W29" i="1"/>
  <c r="W14" i="1"/>
  <c r="W22" i="1"/>
  <c r="W30" i="1"/>
  <c r="W15" i="1"/>
  <c r="W23" i="1"/>
  <c r="W31" i="1"/>
  <c r="W16" i="1"/>
  <c r="W24" i="1"/>
  <c r="W32" i="1"/>
  <c r="W26" i="1"/>
  <c r="W17" i="1"/>
  <c r="W25" i="1"/>
  <c r="W33" i="1"/>
  <c r="W18" i="1"/>
  <c r="X12" i="1" l="1"/>
  <c r="X17" i="1"/>
  <c r="X25" i="1"/>
  <c r="X33" i="1"/>
  <c r="X18" i="1"/>
  <c r="X26" i="1"/>
  <c r="X34" i="1"/>
  <c r="X19" i="1"/>
  <c r="X27" i="1"/>
  <c r="X24" i="1"/>
  <c r="X20" i="1"/>
  <c r="X28" i="1"/>
  <c r="X32" i="1"/>
  <c r="X13" i="1"/>
  <c r="X21" i="1"/>
  <c r="X29" i="1"/>
  <c r="X16" i="1"/>
  <c r="X14" i="1"/>
  <c r="X22" i="1"/>
  <c r="X30" i="1"/>
  <c r="X15" i="1"/>
  <c r="X23" i="1"/>
  <c r="X31" i="1"/>
  <c r="E37" i="11"/>
  <c r="F36" i="11"/>
  <c r="F37" i="11" l="1"/>
  <c r="E38" i="11"/>
  <c r="Y12" i="1"/>
  <c r="Y16" i="1"/>
  <c r="Y24" i="1"/>
  <c r="Y32" i="1"/>
  <c r="Y17" i="1"/>
  <c r="Y25" i="1"/>
  <c r="Y33" i="1"/>
  <c r="Y18" i="1"/>
  <c r="Y26" i="1"/>
  <c r="Y34" i="1"/>
  <c r="Y23" i="1"/>
  <c r="Y19" i="1"/>
  <c r="Y27" i="1"/>
  <c r="Y35" i="1"/>
  <c r="Y31" i="1"/>
  <c r="Y20" i="1"/>
  <c r="Y28" i="1"/>
  <c r="Y13" i="1"/>
  <c r="Y21" i="1"/>
  <c r="Y29" i="1"/>
  <c r="Y15" i="1"/>
  <c r="Y14" i="1"/>
  <c r="Y22" i="1"/>
  <c r="Y30" i="1"/>
  <c r="Z12" i="1" l="1"/>
  <c r="Z16" i="1"/>
  <c r="Z24" i="1"/>
  <c r="Z32" i="1"/>
  <c r="Z17" i="1"/>
  <c r="Z25" i="1"/>
  <c r="Z33" i="1"/>
  <c r="Z18" i="1"/>
  <c r="Z26" i="1"/>
  <c r="Z34" i="1"/>
  <c r="Z15" i="1"/>
  <c r="Z19" i="1"/>
  <c r="Z27" i="1"/>
  <c r="Z35" i="1"/>
  <c r="Z23" i="1"/>
  <c r="Z20" i="1"/>
  <c r="Z28" i="1"/>
  <c r="Z36" i="1"/>
  <c r="Z13" i="1"/>
  <c r="Z21" i="1"/>
  <c r="Z29" i="1"/>
  <c r="Z14" i="1"/>
  <c r="Z22" i="1"/>
  <c r="Z30" i="1"/>
  <c r="Z31" i="1"/>
  <c r="F38" i="11"/>
  <c r="E39" i="11"/>
  <c r="F39" i="11" l="1"/>
  <c r="E40" i="11"/>
  <c r="AA12" i="1"/>
  <c r="AA17" i="1"/>
  <c r="AA25" i="1"/>
  <c r="AA33" i="1"/>
  <c r="AA18" i="1"/>
  <c r="AA26" i="1"/>
  <c r="AA34" i="1"/>
  <c r="AA19" i="1"/>
  <c r="AA27" i="1"/>
  <c r="AA35" i="1"/>
  <c r="AA16" i="1"/>
  <c r="AA20" i="1"/>
  <c r="AA28" i="1"/>
  <c r="AA36" i="1"/>
  <c r="AA24" i="1"/>
  <c r="AA13" i="1"/>
  <c r="AA21" i="1"/>
  <c r="AA29" i="1"/>
  <c r="AA37" i="1"/>
  <c r="AA32" i="1"/>
  <c r="AA14" i="1"/>
  <c r="AA22" i="1"/>
  <c r="AA30" i="1"/>
  <c r="AA15" i="1"/>
  <c r="AA23" i="1"/>
  <c r="AA31" i="1"/>
  <c r="AB12" i="1" l="1"/>
  <c r="AB19" i="1"/>
  <c r="AB27" i="1"/>
  <c r="AB35" i="1"/>
  <c r="AB20" i="1"/>
  <c r="AB28" i="1"/>
  <c r="AB36" i="1"/>
  <c r="AB13" i="1"/>
  <c r="AB21" i="1"/>
  <c r="AB29" i="1"/>
  <c r="AB37" i="1"/>
  <c r="AB14" i="1"/>
  <c r="AB22" i="1"/>
  <c r="AB30" i="1"/>
  <c r="AB38" i="1"/>
  <c r="AB26" i="1"/>
  <c r="AB15" i="1"/>
  <c r="AB23" i="1"/>
  <c r="AB31" i="1"/>
  <c r="AB18" i="1"/>
  <c r="AB16" i="1"/>
  <c r="AB24" i="1"/>
  <c r="AB32" i="1"/>
  <c r="AB34" i="1"/>
  <c r="AB17" i="1"/>
  <c r="AB25" i="1"/>
  <c r="AB33" i="1"/>
  <c r="E41" i="11"/>
  <c r="F40" i="11"/>
  <c r="F41" i="11" l="1"/>
  <c r="E42" i="11"/>
  <c r="AC12" i="1"/>
  <c r="AC14" i="1"/>
  <c r="AC22" i="1"/>
  <c r="AC30" i="1"/>
  <c r="AC38" i="1"/>
  <c r="AC15" i="1"/>
  <c r="AC23" i="1"/>
  <c r="AC31" i="1"/>
  <c r="AC39" i="1"/>
  <c r="AC16" i="1"/>
  <c r="AC24" i="1"/>
  <c r="AC32" i="1"/>
  <c r="AC29" i="1"/>
  <c r="AC17" i="1"/>
  <c r="AC25" i="1"/>
  <c r="AC33" i="1"/>
  <c r="AC21" i="1"/>
  <c r="AC18" i="1"/>
  <c r="AC26" i="1"/>
  <c r="AC34" i="1"/>
  <c r="AC19" i="1"/>
  <c r="AC27" i="1"/>
  <c r="AC35" i="1"/>
  <c r="AC13" i="1"/>
  <c r="AC20" i="1"/>
  <c r="AC28" i="1"/>
  <c r="AC36" i="1"/>
  <c r="AC37" i="1"/>
  <c r="AD12" i="1" l="1"/>
  <c r="AD18" i="1"/>
  <c r="AD26" i="1"/>
  <c r="AD34" i="1"/>
  <c r="AD19" i="1"/>
  <c r="AD27" i="1"/>
  <c r="AD35" i="1"/>
  <c r="AD20" i="1"/>
  <c r="AD28" i="1"/>
  <c r="AD36" i="1"/>
  <c r="AD25" i="1"/>
  <c r="AD13" i="1"/>
  <c r="AD21" i="1"/>
  <c r="AD29" i="1"/>
  <c r="AD37" i="1"/>
  <c r="AD17" i="1"/>
  <c r="AD14" i="1"/>
  <c r="AD22" i="1"/>
  <c r="AD30" i="1"/>
  <c r="AD38" i="1"/>
  <c r="AD33" i="1"/>
  <c r="AD15" i="1"/>
  <c r="AD23" i="1"/>
  <c r="AD31" i="1"/>
  <c r="AD39" i="1"/>
  <c r="AD16" i="1"/>
  <c r="AD24" i="1"/>
  <c r="AD32" i="1"/>
  <c r="AD40" i="1"/>
  <c r="F42" i="11"/>
  <c r="E43" i="11"/>
  <c r="F43" i="11" l="1"/>
  <c r="E44" i="11"/>
  <c r="AE12" i="1"/>
  <c r="AE15" i="1"/>
  <c r="AE23" i="1"/>
  <c r="AE31" i="1"/>
  <c r="AE39" i="1"/>
  <c r="AE16" i="1"/>
  <c r="AE24" i="1"/>
  <c r="AE32" i="1"/>
  <c r="AE40" i="1"/>
  <c r="AE17" i="1"/>
  <c r="AE25" i="1"/>
  <c r="AE33" i="1"/>
  <c r="AE41" i="1"/>
  <c r="AE14" i="1"/>
  <c r="AE18" i="1"/>
  <c r="AE26" i="1"/>
  <c r="AE34" i="1"/>
  <c r="AE19" i="1"/>
  <c r="AE27" i="1"/>
  <c r="AE35" i="1"/>
  <c r="AE30" i="1"/>
  <c r="AE20" i="1"/>
  <c r="AE28" i="1"/>
  <c r="AE36" i="1"/>
  <c r="AE38" i="1"/>
  <c r="AE13" i="1"/>
  <c r="AE21" i="1"/>
  <c r="AE29" i="1"/>
  <c r="AE37" i="1"/>
  <c r="AE22" i="1"/>
  <c r="AF12" i="1" l="1"/>
  <c r="AF13" i="1"/>
  <c r="AF21" i="1"/>
  <c r="AF29" i="1"/>
  <c r="AF37" i="1"/>
  <c r="AF14" i="1"/>
  <c r="AF22" i="1"/>
  <c r="AF30" i="1"/>
  <c r="AF38" i="1"/>
  <c r="AF15" i="1"/>
  <c r="AF23" i="1"/>
  <c r="AF31" i="1"/>
  <c r="AF39" i="1"/>
  <c r="AF16" i="1"/>
  <c r="AF24" i="1"/>
  <c r="AF32" i="1"/>
  <c r="AF40" i="1"/>
  <c r="AF36" i="1"/>
  <c r="AF17" i="1"/>
  <c r="AF25" i="1"/>
  <c r="AF33" i="1"/>
  <c r="AF41" i="1"/>
  <c r="AF20" i="1"/>
  <c r="AF18" i="1"/>
  <c r="AF26" i="1"/>
  <c r="AF34" i="1"/>
  <c r="AF42" i="1"/>
  <c r="AF28" i="1"/>
  <c r="AF19" i="1"/>
  <c r="AF27" i="1"/>
  <c r="AF35" i="1"/>
  <c r="E45" i="11"/>
  <c r="F44" i="11"/>
  <c r="F45" i="11" l="1"/>
  <c r="E46" i="11"/>
  <c r="AG12" i="1"/>
  <c r="AG20" i="1"/>
  <c r="AG28" i="1"/>
  <c r="AG36" i="1"/>
  <c r="AG13" i="1"/>
  <c r="AG21" i="1"/>
  <c r="AG29" i="1"/>
  <c r="AG37" i="1"/>
  <c r="AG14" i="1"/>
  <c r="AG22" i="1"/>
  <c r="AG30" i="1"/>
  <c r="AG38" i="1"/>
  <c r="AG43" i="1"/>
  <c r="AG15" i="1"/>
  <c r="AG23" i="1"/>
  <c r="AG31" i="1"/>
  <c r="AG39" i="1"/>
  <c r="AG35" i="1"/>
  <c r="AG16" i="1"/>
  <c r="AG24" i="1"/>
  <c r="AG32" i="1"/>
  <c r="AG40" i="1"/>
  <c r="AG19" i="1"/>
  <c r="AG17" i="1"/>
  <c r="AG25" i="1"/>
  <c r="AG33" i="1"/>
  <c r="AG41" i="1"/>
  <c r="AG27" i="1"/>
  <c r="AG18" i="1"/>
  <c r="AG26" i="1"/>
  <c r="AG34" i="1"/>
  <c r="AG42" i="1"/>
  <c r="AH12" i="1" l="1"/>
  <c r="AH20" i="1"/>
  <c r="AH28" i="1"/>
  <c r="AH36" i="1"/>
  <c r="AH44" i="1"/>
  <c r="AH13" i="1"/>
  <c r="AH21" i="1"/>
  <c r="AH29" i="1"/>
  <c r="AH37" i="1"/>
  <c r="AH19" i="1"/>
  <c r="AH14" i="1"/>
  <c r="AH22" i="1"/>
  <c r="AH30" i="1"/>
  <c r="AH38" i="1"/>
  <c r="AH43" i="1"/>
  <c r="AH15" i="1"/>
  <c r="AH23" i="1"/>
  <c r="AH31" i="1"/>
  <c r="AH39" i="1"/>
  <c r="AH35" i="1"/>
  <c r="AH16" i="1"/>
  <c r="AH24" i="1"/>
  <c r="AH32" i="1"/>
  <c r="AH40" i="1"/>
  <c r="AH17" i="1"/>
  <c r="AH25" i="1"/>
  <c r="AH33" i="1"/>
  <c r="AH41" i="1"/>
  <c r="AH18" i="1"/>
  <c r="AH26" i="1"/>
  <c r="AH34" i="1"/>
  <c r="AH42" i="1"/>
  <c r="AH27" i="1"/>
  <c r="F46" i="11"/>
  <c r="E47" i="11"/>
  <c r="F47" i="11" l="1"/>
  <c r="E48" i="11"/>
  <c r="AI12" i="1"/>
  <c r="AI13" i="1"/>
  <c r="AI21" i="1"/>
  <c r="AI29" i="1"/>
  <c r="AI37" i="1"/>
  <c r="AI45" i="1"/>
  <c r="AI14" i="1"/>
  <c r="AI22" i="1"/>
  <c r="AI30" i="1"/>
  <c r="AI38" i="1"/>
  <c r="AI15" i="1"/>
  <c r="AI23" i="1"/>
  <c r="AI31" i="1"/>
  <c r="AI39" i="1"/>
  <c r="AI36" i="1"/>
  <c r="AI16" i="1"/>
  <c r="AI24" i="1"/>
  <c r="AI32" i="1"/>
  <c r="AI40" i="1"/>
  <c r="AI20" i="1"/>
  <c r="AI17" i="1"/>
  <c r="AI25" i="1"/>
  <c r="AI33" i="1"/>
  <c r="AI41" i="1"/>
  <c r="AI28" i="1"/>
  <c r="AI18" i="1"/>
  <c r="AI26" i="1"/>
  <c r="AI34" i="1"/>
  <c r="AI42" i="1"/>
  <c r="AI44" i="1"/>
  <c r="AI19" i="1"/>
  <c r="AI27" i="1"/>
  <c r="AI35" i="1"/>
  <c r="AI43" i="1"/>
  <c r="E49" i="11" l="1"/>
  <c r="F48" i="11"/>
  <c r="AJ12" i="1"/>
  <c r="AJ15" i="1"/>
  <c r="AJ23" i="1"/>
  <c r="AJ31" i="1"/>
  <c r="AJ39" i="1"/>
  <c r="AJ16" i="1"/>
  <c r="AJ24" i="1"/>
  <c r="AJ32" i="1"/>
  <c r="AJ40" i="1"/>
  <c r="AJ17" i="1"/>
  <c r="AJ25" i="1"/>
  <c r="AJ33" i="1"/>
  <c r="AJ41" i="1"/>
  <c r="AJ14" i="1"/>
  <c r="AJ46" i="1"/>
  <c r="AJ18" i="1"/>
  <c r="AJ26" i="1"/>
  <c r="AJ34" i="1"/>
  <c r="AJ42" i="1"/>
  <c r="AJ22" i="1"/>
  <c r="AJ19" i="1"/>
  <c r="AJ27" i="1"/>
  <c r="AJ35" i="1"/>
  <c r="AJ43" i="1"/>
  <c r="AJ30" i="1"/>
  <c r="AJ20" i="1"/>
  <c r="AJ28" i="1"/>
  <c r="AJ36" i="1"/>
  <c r="AJ44" i="1"/>
  <c r="AJ38" i="1"/>
  <c r="AJ13" i="1"/>
  <c r="AJ21" i="1"/>
  <c r="AJ29" i="1"/>
  <c r="AJ37" i="1"/>
  <c r="AJ45" i="1"/>
  <c r="AK12" i="1" l="1"/>
  <c r="AK17" i="1"/>
  <c r="AK25" i="1"/>
  <c r="AK33" i="1"/>
  <c r="AK41" i="1"/>
  <c r="AK18" i="1"/>
  <c r="AK26" i="1"/>
  <c r="AK34" i="1"/>
  <c r="AK42" i="1"/>
  <c r="AK19" i="1"/>
  <c r="AK27" i="1"/>
  <c r="AK35" i="1"/>
  <c r="AK43" i="1"/>
  <c r="AK47" i="1"/>
  <c r="AK20" i="1"/>
  <c r="AK28" i="1"/>
  <c r="AK36" i="1"/>
  <c r="AK44" i="1"/>
  <c r="AK16" i="1"/>
  <c r="AK13" i="1"/>
  <c r="AK21" i="1"/>
  <c r="AK29" i="1"/>
  <c r="AK37" i="1"/>
  <c r="AK45" i="1"/>
  <c r="AK32" i="1"/>
  <c r="AK14" i="1"/>
  <c r="AK22" i="1"/>
  <c r="AK30" i="1"/>
  <c r="AK38" i="1"/>
  <c r="AK46" i="1"/>
  <c r="AK40" i="1"/>
  <c r="AK15" i="1"/>
  <c r="AK23" i="1"/>
  <c r="AK31" i="1"/>
  <c r="AK39" i="1"/>
  <c r="AK24" i="1"/>
  <c r="F49" i="11"/>
  <c r="E50" i="11"/>
  <c r="F50" i="11" l="1"/>
  <c r="E51" i="11"/>
  <c r="AL12" i="1"/>
  <c r="AL46" i="1"/>
  <c r="AL18" i="1"/>
  <c r="AL26" i="1"/>
  <c r="AL34" i="1"/>
  <c r="AL42" i="1"/>
  <c r="AL47" i="1"/>
  <c r="AL19" i="1"/>
  <c r="AL27" i="1"/>
  <c r="AL35" i="1"/>
  <c r="AL43" i="1"/>
  <c r="AL48" i="1"/>
  <c r="AL20" i="1"/>
  <c r="AL28" i="1"/>
  <c r="AL36" i="1"/>
  <c r="AL44" i="1"/>
  <c r="AL45" i="1"/>
  <c r="AL41" i="1"/>
  <c r="AL13" i="1"/>
  <c r="AL21" i="1"/>
  <c r="AL29" i="1"/>
  <c r="AL37" i="1"/>
  <c r="AL17" i="1"/>
  <c r="AL14" i="1"/>
  <c r="AL22" i="1"/>
  <c r="AL30" i="1"/>
  <c r="AL38" i="1"/>
  <c r="AL25" i="1"/>
  <c r="AL15" i="1"/>
  <c r="AL23" i="1"/>
  <c r="AL31" i="1"/>
  <c r="AL39" i="1"/>
  <c r="AL33" i="1"/>
  <c r="AL16" i="1"/>
  <c r="AL24" i="1"/>
  <c r="AL32" i="1"/>
  <c r="AL40" i="1"/>
  <c r="AM12" i="1" l="1"/>
  <c r="AM19" i="1"/>
  <c r="AM27" i="1"/>
  <c r="AM35" i="1"/>
  <c r="AM43" i="1"/>
  <c r="AM20" i="1"/>
  <c r="AM28" i="1"/>
  <c r="AM36" i="1"/>
  <c r="AM44" i="1"/>
  <c r="AM13" i="1"/>
  <c r="AM21" i="1"/>
  <c r="AM29" i="1"/>
  <c r="AM37" i="1"/>
  <c r="AM45" i="1"/>
  <c r="AM14" i="1"/>
  <c r="AM22" i="1"/>
  <c r="AM30" i="1"/>
  <c r="AM38" i="1"/>
  <c r="AM46" i="1"/>
  <c r="AM34" i="1"/>
  <c r="AM15" i="1"/>
  <c r="AM23" i="1"/>
  <c r="AM31" i="1"/>
  <c r="AM39" i="1"/>
  <c r="AM47" i="1"/>
  <c r="AM26" i="1"/>
  <c r="AM16" i="1"/>
  <c r="AM24" i="1"/>
  <c r="AM32" i="1"/>
  <c r="AM40" i="1"/>
  <c r="AM48" i="1"/>
  <c r="AM42" i="1"/>
  <c r="AM17" i="1"/>
  <c r="AM25" i="1"/>
  <c r="AM33" i="1"/>
  <c r="AM41" i="1"/>
  <c r="AM49" i="1"/>
  <c r="AM18" i="1"/>
  <c r="F51" i="11"/>
  <c r="E52" i="11"/>
  <c r="E53" i="11" l="1"/>
  <c r="F52" i="11"/>
  <c r="AN12" i="1"/>
  <c r="AN17" i="1"/>
  <c r="AN25" i="1"/>
  <c r="AN33" i="1"/>
  <c r="AN41" i="1"/>
  <c r="AN49" i="1"/>
  <c r="AN18" i="1"/>
  <c r="AN26" i="1"/>
  <c r="AN34" i="1"/>
  <c r="AN42" i="1"/>
  <c r="AN50" i="1"/>
  <c r="AN19" i="1"/>
  <c r="AN27" i="1"/>
  <c r="AN35" i="1"/>
  <c r="AN43" i="1"/>
  <c r="AN24" i="1"/>
  <c r="AN48" i="1"/>
  <c r="AN20" i="1"/>
  <c r="AN28" i="1"/>
  <c r="AN36" i="1"/>
  <c r="AN44" i="1"/>
  <c r="AN16" i="1"/>
  <c r="AN40" i="1"/>
  <c r="AN13" i="1"/>
  <c r="AN21" i="1"/>
  <c r="AN29" i="1"/>
  <c r="AN37" i="1"/>
  <c r="AN45" i="1"/>
  <c r="AN14" i="1"/>
  <c r="AN22" i="1"/>
  <c r="AN30" i="1"/>
  <c r="AN38" i="1"/>
  <c r="AN46" i="1"/>
  <c r="AN32" i="1"/>
  <c r="AN15" i="1"/>
  <c r="AN23" i="1"/>
  <c r="AN31" i="1"/>
  <c r="AN39" i="1"/>
  <c r="AN47" i="1"/>
  <c r="AO12" i="1" l="1"/>
  <c r="AO16" i="1"/>
  <c r="AO24" i="1"/>
  <c r="AO32" i="1"/>
  <c r="AO40" i="1"/>
  <c r="AO48" i="1"/>
  <c r="AO17" i="1"/>
  <c r="AO25" i="1"/>
  <c r="AO33" i="1"/>
  <c r="AO41" i="1"/>
  <c r="AO49" i="1"/>
  <c r="AO18" i="1"/>
  <c r="AO26" i="1"/>
  <c r="AO34" i="1"/>
  <c r="AO42" i="1"/>
  <c r="AO50" i="1"/>
  <c r="AO39" i="1"/>
  <c r="AO19" i="1"/>
  <c r="AO27" i="1"/>
  <c r="AO35" i="1"/>
  <c r="AO43" i="1"/>
  <c r="AO51" i="1"/>
  <c r="AO23" i="1"/>
  <c r="AO20" i="1"/>
  <c r="AO28" i="1"/>
  <c r="AO36" i="1"/>
  <c r="AO44" i="1"/>
  <c r="AO47" i="1"/>
  <c r="AO13" i="1"/>
  <c r="AO21" i="1"/>
  <c r="AO29" i="1"/>
  <c r="AO37" i="1"/>
  <c r="AO45" i="1"/>
  <c r="AO31" i="1"/>
  <c r="AO14" i="1"/>
  <c r="AO22" i="1"/>
  <c r="AO30" i="1"/>
  <c r="AO38" i="1"/>
  <c r="AO46" i="1"/>
  <c r="AO15" i="1"/>
  <c r="F53" i="11"/>
  <c r="E54" i="11"/>
  <c r="F54" i="11" l="1"/>
  <c r="E55" i="11"/>
  <c r="AP12" i="1"/>
  <c r="AP16" i="1"/>
  <c r="AP24" i="1"/>
  <c r="AP32" i="1"/>
  <c r="AP40" i="1"/>
  <c r="AP48" i="1"/>
  <c r="AP17" i="1"/>
  <c r="AP25" i="1"/>
  <c r="AP33" i="1"/>
  <c r="AP41" i="1"/>
  <c r="AP49" i="1"/>
  <c r="AP18" i="1"/>
  <c r="AP26" i="1"/>
  <c r="AP34" i="1"/>
  <c r="AP42" i="1"/>
  <c r="AP50" i="1"/>
  <c r="AP15" i="1"/>
  <c r="AP47" i="1"/>
  <c r="AP19" i="1"/>
  <c r="AP27" i="1"/>
  <c r="AP35" i="1"/>
  <c r="AP43" i="1"/>
  <c r="AP51" i="1"/>
  <c r="AP31" i="1"/>
  <c r="AP20" i="1"/>
  <c r="AP28" i="1"/>
  <c r="AP36" i="1"/>
  <c r="AP44" i="1"/>
  <c r="AP52" i="1"/>
  <c r="AP39" i="1"/>
  <c r="AP13" i="1"/>
  <c r="AP21" i="1"/>
  <c r="AP29" i="1"/>
  <c r="AP37" i="1"/>
  <c r="AP45" i="1"/>
  <c r="AP23" i="1"/>
  <c r="AP14" i="1"/>
  <c r="AP22" i="1"/>
  <c r="AP30" i="1"/>
  <c r="AP38" i="1"/>
  <c r="AP46" i="1"/>
  <c r="AQ12" i="1" l="1"/>
  <c r="AQ17" i="1"/>
  <c r="AQ25" i="1"/>
  <c r="AQ33" i="1"/>
  <c r="AQ41" i="1"/>
  <c r="AQ49" i="1"/>
  <c r="AQ18" i="1"/>
  <c r="AQ26" i="1"/>
  <c r="AQ34" i="1"/>
  <c r="AQ42" i="1"/>
  <c r="AQ50" i="1"/>
  <c r="AQ19" i="1"/>
  <c r="AQ27" i="1"/>
  <c r="AQ35" i="1"/>
  <c r="AQ43" i="1"/>
  <c r="AQ51" i="1"/>
  <c r="AQ32" i="1"/>
  <c r="AQ20" i="1"/>
  <c r="AQ28" i="1"/>
  <c r="AQ36" i="1"/>
  <c r="AQ44" i="1"/>
  <c r="AQ52" i="1"/>
  <c r="AQ48" i="1"/>
  <c r="AQ13" i="1"/>
  <c r="AQ21" i="1"/>
  <c r="AQ29" i="1"/>
  <c r="AQ37" i="1"/>
  <c r="AQ45" i="1"/>
  <c r="AQ53" i="1"/>
  <c r="AQ40" i="1"/>
  <c r="AQ14" i="1"/>
  <c r="AQ22" i="1"/>
  <c r="AQ30" i="1"/>
  <c r="AQ38" i="1"/>
  <c r="AQ46" i="1"/>
  <c r="AQ24" i="1"/>
  <c r="AQ15" i="1"/>
  <c r="AQ23" i="1"/>
  <c r="AQ31" i="1"/>
  <c r="AQ39" i="1"/>
  <c r="AQ47" i="1"/>
  <c r="AQ16" i="1"/>
  <c r="F55" i="11"/>
  <c r="E56" i="11"/>
  <c r="E57" i="11" l="1"/>
  <c r="F56" i="11"/>
  <c r="AR12" i="1"/>
  <c r="AR19" i="1"/>
  <c r="AR27" i="1"/>
  <c r="AR35" i="1"/>
  <c r="AR43" i="1"/>
  <c r="AR51" i="1"/>
  <c r="AR20" i="1"/>
  <c r="AR28" i="1"/>
  <c r="AR36" i="1"/>
  <c r="AR44" i="1"/>
  <c r="AR52" i="1"/>
  <c r="AR13" i="1"/>
  <c r="AR21" i="1"/>
  <c r="AR29" i="1"/>
  <c r="AR37" i="1"/>
  <c r="AR45" i="1"/>
  <c r="AR53" i="1"/>
  <c r="AR42" i="1"/>
  <c r="AR14" i="1"/>
  <c r="AR22" i="1"/>
  <c r="AR30" i="1"/>
  <c r="AR38" i="1"/>
  <c r="AR46" i="1"/>
  <c r="AR54" i="1"/>
  <c r="AR18" i="1"/>
  <c r="AR50" i="1"/>
  <c r="AR15" i="1"/>
  <c r="AR23" i="1"/>
  <c r="AR31" i="1"/>
  <c r="AR39" i="1"/>
  <c r="AR47" i="1"/>
  <c r="AR34" i="1"/>
  <c r="AR16" i="1"/>
  <c r="AR24" i="1"/>
  <c r="AR32" i="1"/>
  <c r="AR40" i="1"/>
  <c r="AR48" i="1"/>
  <c r="AR26" i="1"/>
  <c r="AR17" i="1"/>
  <c r="AR25" i="1"/>
  <c r="AR33" i="1"/>
  <c r="AR41" i="1"/>
  <c r="AR49" i="1"/>
  <c r="AS12" i="1" l="1"/>
  <c r="AS14" i="1"/>
  <c r="AS22" i="1"/>
  <c r="AS30" i="1"/>
  <c r="AS38" i="1"/>
  <c r="AS46" i="1"/>
  <c r="AS54" i="1"/>
  <c r="AS15" i="1"/>
  <c r="AS23" i="1"/>
  <c r="AS31" i="1"/>
  <c r="AS39" i="1"/>
  <c r="AS47" i="1"/>
  <c r="AS55" i="1"/>
  <c r="AS16" i="1"/>
  <c r="AS24" i="1"/>
  <c r="AS32" i="1"/>
  <c r="AS40" i="1"/>
  <c r="AS48" i="1"/>
  <c r="AS21" i="1"/>
  <c r="AS53" i="1"/>
  <c r="AS17" i="1"/>
  <c r="AS25" i="1"/>
  <c r="AS33" i="1"/>
  <c r="AS41" i="1"/>
  <c r="AS49" i="1"/>
  <c r="AS29" i="1"/>
  <c r="AS18" i="1"/>
  <c r="AS26" i="1"/>
  <c r="AS34" i="1"/>
  <c r="AS42" i="1"/>
  <c r="AS50" i="1"/>
  <c r="AS37" i="1"/>
  <c r="AS19" i="1"/>
  <c r="AS27" i="1"/>
  <c r="AS35" i="1"/>
  <c r="AS43" i="1"/>
  <c r="AS51" i="1"/>
  <c r="AS13" i="1"/>
  <c r="AS20" i="1"/>
  <c r="AS28" i="1"/>
  <c r="AS36" i="1"/>
  <c r="AS44" i="1"/>
  <c r="AS52" i="1"/>
  <c r="AS45" i="1"/>
  <c r="F57" i="11"/>
  <c r="E58" i="11"/>
  <c r="F58" i="11" l="1"/>
  <c r="E59" i="11"/>
  <c r="AT12" i="1"/>
  <c r="AT18" i="1"/>
  <c r="AT26" i="1"/>
  <c r="AT34" i="1"/>
  <c r="AT42" i="1"/>
  <c r="AT50" i="1"/>
  <c r="AT19" i="1"/>
  <c r="AT27" i="1"/>
  <c r="AT35" i="1"/>
  <c r="AT43" i="1"/>
  <c r="AT51" i="1"/>
  <c r="AT20" i="1"/>
  <c r="AT28" i="1"/>
  <c r="AT36" i="1"/>
  <c r="AT44" i="1"/>
  <c r="AT52" i="1"/>
  <c r="AT41" i="1"/>
  <c r="AT13" i="1"/>
  <c r="AT21" i="1"/>
  <c r="AT29" i="1"/>
  <c r="AT37" i="1"/>
  <c r="AT45" i="1"/>
  <c r="AT53" i="1"/>
  <c r="AT49" i="1"/>
  <c r="AT14" i="1"/>
  <c r="AT22" i="1"/>
  <c r="AT30" i="1"/>
  <c r="AT38" i="1"/>
  <c r="AT46" i="1"/>
  <c r="AT54" i="1"/>
  <c r="AT33" i="1"/>
  <c r="AT15" i="1"/>
  <c r="AT23" i="1"/>
  <c r="AT31" i="1"/>
  <c r="AT39" i="1"/>
  <c r="AT47" i="1"/>
  <c r="AT55" i="1"/>
  <c r="AT17" i="1"/>
  <c r="AT16" i="1"/>
  <c r="AT24" i="1"/>
  <c r="AT32" i="1"/>
  <c r="AT40" i="1"/>
  <c r="AT48" i="1"/>
  <c r="AT56" i="1"/>
  <c r="AT25" i="1"/>
  <c r="AU12" i="1" l="1"/>
  <c r="AU15" i="1"/>
  <c r="AU23" i="1"/>
  <c r="AU31" i="1"/>
  <c r="AU39" i="1"/>
  <c r="AU47" i="1"/>
  <c r="AU55" i="1"/>
  <c r="AU16" i="1"/>
  <c r="AU24" i="1"/>
  <c r="AU32" i="1"/>
  <c r="AU40" i="1"/>
  <c r="AU48" i="1"/>
  <c r="AU56" i="1"/>
  <c r="AU38" i="1"/>
  <c r="AU17" i="1"/>
  <c r="AU25" i="1"/>
  <c r="AU33" i="1"/>
  <c r="AU41" i="1"/>
  <c r="AU49" i="1"/>
  <c r="AU57" i="1"/>
  <c r="AU14" i="1"/>
  <c r="AU46" i="1"/>
  <c r="AU18" i="1"/>
  <c r="AU26" i="1"/>
  <c r="AU34" i="1"/>
  <c r="AU42" i="1"/>
  <c r="AU50" i="1"/>
  <c r="AU22" i="1"/>
  <c r="AU54" i="1"/>
  <c r="AU19" i="1"/>
  <c r="AU27" i="1"/>
  <c r="AU35" i="1"/>
  <c r="AU43" i="1"/>
  <c r="AU51" i="1"/>
  <c r="AU30" i="1"/>
  <c r="AU20" i="1"/>
  <c r="AU28" i="1"/>
  <c r="AU36" i="1"/>
  <c r="AU44" i="1"/>
  <c r="AU52" i="1"/>
  <c r="AU13" i="1"/>
  <c r="AU21" i="1"/>
  <c r="AU29" i="1"/>
  <c r="AU37" i="1"/>
  <c r="AU45" i="1"/>
  <c r="AU53" i="1"/>
  <c r="F59" i="11"/>
  <c r="E60" i="11"/>
  <c r="E61" i="11" l="1"/>
  <c r="F60" i="11"/>
  <c r="AV12" i="1"/>
  <c r="AV13" i="1"/>
  <c r="AV21" i="1"/>
  <c r="AV29" i="1"/>
  <c r="AV37" i="1"/>
  <c r="AV45" i="1"/>
  <c r="AV53" i="1"/>
  <c r="AV14" i="1"/>
  <c r="AV22" i="1"/>
  <c r="AV30" i="1"/>
  <c r="AV38" i="1"/>
  <c r="AV46" i="1"/>
  <c r="AV54" i="1"/>
  <c r="AV15" i="1"/>
  <c r="AV23" i="1"/>
  <c r="AV31" i="1"/>
  <c r="AV39" i="1"/>
  <c r="AV47" i="1"/>
  <c r="AV55" i="1"/>
  <c r="AV20" i="1"/>
  <c r="AV16" i="1"/>
  <c r="AV24" i="1"/>
  <c r="AV32" i="1"/>
  <c r="AV40" i="1"/>
  <c r="AV48" i="1"/>
  <c r="AV56" i="1"/>
  <c r="AV44" i="1"/>
  <c r="AV17" i="1"/>
  <c r="AV25" i="1"/>
  <c r="AV33" i="1"/>
  <c r="AV41" i="1"/>
  <c r="AV49" i="1"/>
  <c r="AV57" i="1"/>
  <c r="AV28" i="1"/>
  <c r="AV18" i="1"/>
  <c r="AV26" i="1"/>
  <c r="AV34" i="1"/>
  <c r="AV42" i="1"/>
  <c r="AV50" i="1"/>
  <c r="AV58" i="1"/>
  <c r="AV52" i="1"/>
  <c r="AV19" i="1"/>
  <c r="AV27" i="1"/>
  <c r="AV35" i="1"/>
  <c r="AV43" i="1"/>
  <c r="AV51" i="1"/>
  <c r="AV36" i="1"/>
  <c r="AW12" i="1" l="1"/>
  <c r="AW20" i="1"/>
  <c r="AW28" i="1"/>
  <c r="AW36" i="1"/>
  <c r="AW44" i="1"/>
  <c r="AW52" i="1"/>
  <c r="AW13" i="1"/>
  <c r="AW21" i="1"/>
  <c r="AW29" i="1"/>
  <c r="AW37" i="1"/>
  <c r="AW45" i="1"/>
  <c r="AW53" i="1"/>
  <c r="AW14" i="1"/>
  <c r="AW22" i="1"/>
  <c r="AW30" i="1"/>
  <c r="AW38" i="1"/>
  <c r="AW46" i="1"/>
  <c r="AW54" i="1"/>
  <c r="AW19" i="1"/>
  <c r="AW51" i="1"/>
  <c r="AW15" i="1"/>
  <c r="AW23" i="1"/>
  <c r="AW31" i="1"/>
  <c r="AW39" i="1"/>
  <c r="AW47" i="1"/>
  <c r="AW55" i="1"/>
  <c r="AW35" i="1"/>
  <c r="AW59" i="1"/>
  <c r="AW16" i="1"/>
  <c r="AW24" i="1"/>
  <c r="AW32" i="1"/>
  <c r="AW40" i="1"/>
  <c r="AW48" i="1"/>
  <c r="AW56" i="1"/>
  <c r="AW27" i="1"/>
  <c r="AW17" i="1"/>
  <c r="AW25" i="1"/>
  <c r="AW33" i="1"/>
  <c r="AW41" i="1"/>
  <c r="AW49" i="1"/>
  <c r="AW57" i="1"/>
  <c r="AW43" i="1"/>
  <c r="AW18" i="1"/>
  <c r="AW26" i="1"/>
  <c r="AW34" i="1"/>
  <c r="AW42" i="1"/>
  <c r="AW50" i="1"/>
  <c r="AW58" i="1"/>
  <c r="F61" i="11"/>
  <c r="E62" i="11"/>
  <c r="F62" i="11" l="1"/>
  <c r="E63" i="11"/>
  <c r="AX12" i="1"/>
  <c r="AX20" i="1"/>
  <c r="AX28" i="1"/>
  <c r="AX36" i="1"/>
  <c r="AX44" i="1"/>
  <c r="AX52" i="1"/>
  <c r="AX60" i="1"/>
  <c r="AX13" i="1"/>
  <c r="AX21" i="1"/>
  <c r="AX29" i="1"/>
  <c r="AX37" i="1"/>
  <c r="AX45" i="1"/>
  <c r="AX53" i="1"/>
  <c r="AX14" i="1"/>
  <c r="AX22" i="1"/>
  <c r="AX30" i="1"/>
  <c r="AX38" i="1"/>
  <c r="AX46" i="1"/>
  <c r="AX54" i="1"/>
  <c r="AX43" i="1"/>
  <c r="AX15" i="1"/>
  <c r="AX23" i="1"/>
  <c r="AX31" i="1"/>
  <c r="AX39" i="1"/>
  <c r="AX47" i="1"/>
  <c r="AX55" i="1"/>
  <c r="AX27" i="1"/>
  <c r="AX51" i="1"/>
  <c r="AX16" i="1"/>
  <c r="AX24" i="1"/>
  <c r="AX32" i="1"/>
  <c r="AX40" i="1"/>
  <c r="AX48" i="1"/>
  <c r="AX56" i="1"/>
  <c r="AX19" i="1"/>
  <c r="AX17" i="1"/>
  <c r="AX25" i="1"/>
  <c r="AX33" i="1"/>
  <c r="AX41" i="1"/>
  <c r="AX49" i="1"/>
  <c r="AX57" i="1"/>
  <c r="AX35" i="1"/>
  <c r="AX18" i="1"/>
  <c r="AX26" i="1"/>
  <c r="AX34" i="1"/>
  <c r="AX42" i="1"/>
  <c r="AX50" i="1"/>
  <c r="AX58" i="1"/>
  <c r="AX59" i="1"/>
  <c r="AY12" i="1" l="1"/>
  <c r="AY13" i="1"/>
  <c r="AY21" i="1"/>
  <c r="AY29" i="1"/>
  <c r="AY37" i="1"/>
  <c r="AY45" i="1"/>
  <c r="AY53" i="1"/>
  <c r="AY61" i="1"/>
  <c r="AY14" i="1"/>
  <c r="AY22" i="1"/>
  <c r="AY30" i="1"/>
  <c r="AY38" i="1"/>
  <c r="AY46" i="1"/>
  <c r="AY54" i="1"/>
  <c r="AY15" i="1"/>
  <c r="AY23" i="1"/>
  <c r="AY31" i="1"/>
  <c r="AY39" i="1"/>
  <c r="AY47" i="1"/>
  <c r="AY55" i="1"/>
  <c r="AY36" i="1"/>
  <c r="AY60" i="1"/>
  <c r="AY16" i="1"/>
  <c r="AY24" i="1"/>
  <c r="AY32" i="1"/>
  <c r="AY40" i="1"/>
  <c r="AY48" i="1"/>
  <c r="AY56" i="1"/>
  <c r="AY20" i="1"/>
  <c r="AY52" i="1"/>
  <c r="AY17" i="1"/>
  <c r="AY25" i="1"/>
  <c r="AY33" i="1"/>
  <c r="AY41" i="1"/>
  <c r="AY49" i="1"/>
  <c r="AY57" i="1"/>
  <c r="AY18" i="1"/>
  <c r="AY26" i="1"/>
  <c r="AY34" i="1"/>
  <c r="AY42" i="1"/>
  <c r="AY50" i="1"/>
  <c r="AY58" i="1"/>
  <c r="AY28" i="1"/>
  <c r="AY19" i="1"/>
  <c r="AY27" i="1"/>
  <c r="AY35" i="1"/>
  <c r="AY43" i="1"/>
  <c r="AY51" i="1"/>
  <c r="AY59" i="1"/>
  <c r="AY44" i="1"/>
  <c r="F63" i="11"/>
  <c r="E64" i="11"/>
  <c r="E65" i="11" l="1"/>
  <c r="F64" i="11"/>
  <c r="AZ12" i="1"/>
  <c r="AZ15" i="1"/>
  <c r="AZ23" i="1"/>
  <c r="AZ31" i="1"/>
  <c r="AZ39" i="1"/>
  <c r="AZ47" i="1"/>
  <c r="AZ55" i="1"/>
  <c r="AZ16" i="1"/>
  <c r="AZ24" i="1"/>
  <c r="AZ32" i="1"/>
  <c r="AZ40" i="1"/>
  <c r="AZ48" i="1"/>
  <c r="AZ56" i="1"/>
  <c r="AZ17" i="1"/>
  <c r="AZ25" i="1"/>
  <c r="AZ33" i="1"/>
  <c r="AZ41" i="1"/>
  <c r="AZ49" i="1"/>
  <c r="AZ57" i="1"/>
  <c r="AZ38" i="1"/>
  <c r="AZ54" i="1"/>
  <c r="AZ18" i="1"/>
  <c r="AZ26" i="1"/>
  <c r="AZ34" i="1"/>
  <c r="AZ42" i="1"/>
  <c r="AZ50" i="1"/>
  <c r="AZ58" i="1"/>
  <c r="AZ46" i="1"/>
  <c r="AZ19" i="1"/>
  <c r="AZ27" i="1"/>
  <c r="AZ35" i="1"/>
  <c r="AZ43" i="1"/>
  <c r="AZ51" i="1"/>
  <c r="AZ59" i="1"/>
  <c r="AZ14" i="1"/>
  <c r="AZ62" i="1"/>
  <c r="AZ20" i="1"/>
  <c r="AZ28" i="1"/>
  <c r="AZ36" i="1"/>
  <c r="AZ44" i="1"/>
  <c r="AZ52" i="1"/>
  <c r="AZ60" i="1"/>
  <c r="AZ30" i="1"/>
  <c r="AZ13" i="1"/>
  <c r="AZ21" i="1"/>
  <c r="AZ29" i="1"/>
  <c r="AZ37" i="1"/>
  <c r="AZ45" i="1"/>
  <c r="AZ53" i="1"/>
  <c r="AZ61" i="1"/>
  <c r="AZ22" i="1"/>
  <c r="BA12" i="1" l="1"/>
  <c r="BA18" i="1"/>
  <c r="BA26" i="1"/>
  <c r="BA34" i="1"/>
  <c r="BA42" i="1"/>
  <c r="BA50" i="1"/>
  <c r="BA58" i="1"/>
  <c r="BA19" i="1"/>
  <c r="BA27" i="1"/>
  <c r="BA35" i="1"/>
  <c r="BA43" i="1"/>
  <c r="BA51" i="1"/>
  <c r="BA59" i="1"/>
  <c r="BA20" i="1"/>
  <c r="BA28" i="1"/>
  <c r="BA36" i="1"/>
  <c r="BA44" i="1"/>
  <c r="BA52" i="1"/>
  <c r="BA60" i="1"/>
  <c r="BA33" i="1"/>
  <c r="BA49" i="1"/>
  <c r="BA13" i="1"/>
  <c r="BA21" i="1"/>
  <c r="BA29" i="1"/>
  <c r="BA37" i="1"/>
  <c r="BA45" i="1"/>
  <c r="BA53" i="1"/>
  <c r="BA61" i="1"/>
  <c r="BA41" i="1"/>
  <c r="BA57" i="1"/>
  <c r="BA14" i="1"/>
  <c r="BA22" i="1"/>
  <c r="BA30" i="1"/>
  <c r="BA38" i="1"/>
  <c r="BA46" i="1"/>
  <c r="BA54" i="1"/>
  <c r="BA62" i="1"/>
  <c r="BA17" i="1"/>
  <c r="BA15" i="1"/>
  <c r="BA23" i="1"/>
  <c r="BA31" i="1"/>
  <c r="BA39" i="1"/>
  <c r="BA47" i="1"/>
  <c r="BA55" i="1"/>
  <c r="BA63" i="1"/>
  <c r="BA25" i="1"/>
  <c r="BA16" i="1"/>
  <c r="BA24" i="1"/>
  <c r="BA32" i="1"/>
  <c r="BA40" i="1"/>
  <c r="BA48" i="1"/>
  <c r="BA56" i="1"/>
  <c r="F65" i="11"/>
  <c r="E66" i="11"/>
  <c r="F66" i="11" l="1"/>
  <c r="E67" i="11"/>
  <c r="BB12" i="1"/>
  <c r="BB14" i="1"/>
  <c r="BB22" i="1"/>
  <c r="BB30" i="1"/>
  <c r="BB38" i="1"/>
  <c r="BB46" i="1"/>
  <c r="BB54" i="1"/>
  <c r="BB62" i="1"/>
  <c r="BB15" i="1"/>
  <c r="BB23" i="1"/>
  <c r="BB31" i="1"/>
  <c r="BB39" i="1"/>
  <c r="BB47" i="1"/>
  <c r="BB55" i="1"/>
  <c r="BB63" i="1"/>
  <c r="BB16" i="1"/>
  <c r="BB24" i="1"/>
  <c r="BB32" i="1"/>
  <c r="BB40" i="1"/>
  <c r="BB48" i="1"/>
  <c r="BB56" i="1"/>
  <c r="BB64" i="1"/>
  <c r="BB13" i="1"/>
  <c r="BB45" i="1"/>
  <c r="BB17" i="1"/>
  <c r="BB25" i="1"/>
  <c r="BB33" i="1"/>
  <c r="BB41" i="1"/>
  <c r="BB49" i="1"/>
  <c r="BB57" i="1"/>
  <c r="BB21" i="1"/>
  <c r="BB61" i="1"/>
  <c r="BB18" i="1"/>
  <c r="BB26" i="1"/>
  <c r="BB34" i="1"/>
  <c r="BB42" i="1"/>
  <c r="BB50" i="1"/>
  <c r="BB58" i="1"/>
  <c r="BB29" i="1"/>
  <c r="BB19" i="1"/>
  <c r="BB27" i="1"/>
  <c r="BB35" i="1"/>
  <c r="BB43" i="1"/>
  <c r="BB51" i="1"/>
  <c r="BB59" i="1"/>
  <c r="BB37" i="1"/>
  <c r="BB20" i="1"/>
  <c r="BB28" i="1"/>
  <c r="BB36" i="1"/>
  <c r="BB44" i="1"/>
  <c r="BB52" i="1"/>
  <c r="BB60" i="1"/>
  <c r="BB53" i="1"/>
  <c r="BC12" i="1" l="1"/>
  <c r="BC19" i="1"/>
  <c r="BC27" i="1"/>
  <c r="BC35" i="1"/>
  <c r="BC43" i="1"/>
  <c r="BC51" i="1"/>
  <c r="BC59" i="1"/>
  <c r="BC20" i="1"/>
  <c r="BC28" i="1"/>
  <c r="BC36" i="1"/>
  <c r="BC44" i="1"/>
  <c r="BC52" i="1"/>
  <c r="BC60" i="1"/>
  <c r="BC13" i="1"/>
  <c r="BC21" i="1"/>
  <c r="BC29" i="1"/>
  <c r="BC37" i="1"/>
  <c r="BC45" i="1"/>
  <c r="BC53" i="1"/>
  <c r="BC61" i="1"/>
  <c r="BC26" i="1"/>
  <c r="BC14" i="1"/>
  <c r="BC22" i="1"/>
  <c r="BC30" i="1"/>
  <c r="BC38" i="1"/>
  <c r="BC46" i="1"/>
  <c r="BC54" i="1"/>
  <c r="BC62" i="1"/>
  <c r="BC42" i="1"/>
  <c r="BC15" i="1"/>
  <c r="BC23" i="1"/>
  <c r="BC31" i="1"/>
  <c r="BC39" i="1"/>
  <c r="BC47" i="1"/>
  <c r="BC55" i="1"/>
  <c r="BC63" i="1"/>
  <c r="BC50" i="1"/>
  <c r="BC16" i="1"/>
  <c r="BC24" i="1"/>
  <c r="BC32" i="1"/>
  <c r="BC40" i="1"/>
  <c r="BC48" i="1"/>
  <c r="BC56" i="1"/>
  <c r="BC64" i="1"/>
  <c r="BC18" i="1"/>
  <c r="BC58" i="1"/>
  <c r="BC17" i="1"/>
  <c r="BC25" i="1"/>
  <c r="BC33" i="1"/>
  <c r="BC41" i="1"/>
  <c r="BC49" i="1"/>
  <c r="BC57" i="1"/>
  <c r="BC65" i="1"/>
  <c r="BC34" i="1"/>
  <c r="F67" i="11"/>
  <c r="E68" i="11"/>
  <c r="E69" i="11" l="1"/>
  <c r="F68" i="11"/>
  <c r="BD12" i="1"/>
  <c r="BD17" i="1"/>
  <c r="BD25" i="1"/>
  <c r="BD33" i="1"/>
  <c r="BD41" i="1"/>
  <c r="BD49" i="1"/>
  <c r="BD57" i="1"/>
  <c r="BD65" i="1"/>
  <c r="BD18" i="1"/>
  <c r="BD26" i="1"/>
  <c r="BD34" i="1"/>
  <c r="BD42" i="1"/>
  <c r="BD50" i="1"/>
  <c r="BD58" i="1"/>
  <c r="BD66" i="1"/>
  <c r="BD19" i="1"/>
  <c r="BD27" i="1"/>
  <c r="BD35" i="1"/>
  <c r="BD43" i="1"/>
  <c r="BD51" i="1"/>
  <c r="BD59" i="1"/>
  <c r="BD16" i="1"/>
  <c r="BD48" i="1"/>
  <c r="BD20" i="1"/>
  <c r="BD28" i="1"/>
  <c r="BD36" i="1"/>
  <c r="BD44" i="1"/>
  <c r="BD52" i="1"/>
  <c r="BD60" i="1"/>
  <c r="BD24" i="1"/>
  <c r="BD56" i="1"/>
  <c r="BD13" i="1"/>
  <c r="BD21" i="1"/>
  <c r="BD29" i="1"/>
  <c r="BD37" i="1"/>
  <c r="BD45" i="1"/>
  <c r="BD53" i="1"/>
  <c r="BD61" i="1"/>
  <c r="BD32" i="1"/>
  <c r="BD64" i="1"/>
  <c r="BD14" i="1"/>
  <c r="BD22" i="1"/>
  <c r="BD30" i="1"/>
  <c r="BD38" i="1"/>
  <c r="BD46" i="1"/>
  <c r="BD54" i="1"/>
  <c r="BD62" i="1"/>
  <c r="BD40" i="1"/>
  <c r="BD15" i="1"/>
  <c r="BD23" i="1"/>
  <c r="BD31" i="1"/>
  <c r="BD39" i="1"/>
  <c r="BD47" i="1"/>
  <c r="BD55" i="1"/>
  <c r="BD63" i="1"/>
  <c r="BE12" i="1" l="1"/>
  <c r="BE16" i="1"/>
  <c r="BE24" i="1"/>
  <c r="BE32" i="1"/>
  <c r="BE40" i="1"/>
  <c r="BE48" i="1"/>
  <c r="BE56" i="1"/>
  <c r="BE64" i="1"/>
  <c r="BE17" i="1"/>
  <c r="BE25" i="1"/>
  <c r="BE33" i="1"/>
  <c r="BE41" i="1"/>
  <c r="BE49" i="1"/>
  <c r="BE57" i="1"/>
  <c r="BE65" i="1"/>
  <c r="BE18" i="1"/>
  <c r="BE26" i="1"/>
  <c r="BE34" i="1"/>
  <c r="BE42" i="1"/>
  <c r="BE50" i="1"/>
  <c r="BE58" i="1"/>
  <c r="BE66" i="1"/>
  <c r="BE31" i="1"/>
  <c r="BE19" i="1"/>
  <c r="BE27" i="1"/>
  <c r="BE35" i="1"/>
  <c r="BE43" i="1"/>
  <c r="BE51" i="1"/>
  <c r="BE59" i="1"/>
  <c r="BE67" i="1"/>
  <c r="BE39" i="1"/>
  <c r="BE20" i="1"/>
  <c r="BE28" i="1"/>
  <c r="BE36" i="1"/>
  <c r="BE44" i="1"/>
  <c r="BE52" i="1"/>
  <c r="BE60" i="1"/>
  <c r="BE15" i="1"/>
  <c r="BE47" i="1"/>
  <c r="BE13" i="1"/>
  <c r="BE21" i="1"/>
  <c r="BE29" i="1"/>
  <c r="BE37" i="1"/>
  <c r="BE45" i="1"/>
  <c r="BE53" i="1"/>
  <c r="BE61" i="1"/>
  <c r="BE23" i="1"/>
  <c r="BE55" i="1"/>
  <c r="BE14" i="1"/>
  <c r="BE22" i="1"/>
  <c r="BE30" i="1"/>
  <c r="BE38" i="1"/>
  <c r="BE46" i="1"/>
  <c r="BE54" i="1"/>
  <c r="BE62" i="1"/>
  <c r="BE63" i="1"/>
  <c r="F69" i="11"/>
  <c r="E70" i="11"/>
  <c r="F70" i="11" l="1"/>
  <c r="E71" i="11"/>
  <c r="BF12" i="1"/>
  <c r="BF16" i="1"/>
  <c r="BF24" i="1"/>
  <c r="BF32" i="1"/>
  <c r="BF40" i="1"/>
  <c r="BF48" i="1"/>
  <c r="BF56" i="1"/>
  <c r="BF64" i="1"/>
  <c r="BF17" i="1"/>
  <c r="BF25" i="1"/>
  <c r="BF33" i="1"/>
  <c r="BF41" i="1"/>
  <c r="BF49" i="1"/>
  <c r="BF57" i="1"/>
  <c r="BF65" i="1"/>
  <c r="BF18" i="1"/>
  <c r="BF26" i="1"/>
  <c r="BF34" i="1"/>
  <c r="BF42" i="1"/>
  <c r="BF50" i="1"/>
  <c r="BF58" i="1"/>
  <c r="BF66" i="1"/>
  <c r="BF15" i="1"/>
  <c r="BF55" i="1"/>
  <c r="BF19" i="1"/>
  <c r="BF27" i="1"/>
  <c r="BF35" i="1"/>
  <c r="BF43" i="1"/>
  <c r="BF51" i="1"/>
  <c r="BF59" i="1"/>
  <c r="BF67" i="1"/>
  <c r="BF31" i="1"/>
  <c r="BF63" i="1"/>
  <c r="BF20" i="1"/>
  <c r="BF28" i="1"/>
  <c r="BF36" i="1"/>
  <c r="BF44" i="1"/>
  <c r="BF52" i="1"/>
  <c r="BF60" i="1"/>
  <c r="BF68" i="1"/>
  <c r="BF23" i="1"/>
  <c r="BF13" i="1"/>
  <c r="BF21" i="1"/>
  <c r="BF29" i="1"/>
  <c r="BF37" i="1"/>
  <c r="BF45" i="1"/>
  <c r="BF53" i="1"/>
  <c r="BF61" i="1"/>
  <c r="BF47" i="1"/>
  <c r="BF14" i="1"/>
  <c r="BF22" i="1"/>
  <c r="BF30" i="1"/>
  <c r="BF38" i="1"/>
  <c r="BF46" i="1"/>
  <c r="BF54" i="1"/>
  <c r="BF62" i="1"/>
  <c r="BF39" i="1"/>
  <c r="BG12" i="1" l="1"/>
  <c r="BG17" i="1"/>
  <c r="BG25" i="1"/>
  <c r="BG33" i="1"/>
  <c r="BG41" i="1"/>
  <c r="BG49" i="1"/>
  <c r="BG57" i="1"/>
  <c r="BG65" i="1"/>
  <c r="BG18" i="1"/>
  <c r="BG26" i="1"/>
  <c r="BG34" i="1"/>
  <c r="BG42" i="1"/>
  <c r="BG50" i="1"/>
  <c r="BG58" i="1"/>
  <c r="BG66" i="1"/>
  <c r="BG64" i="1"/>
  <c r="BG19" i="1"/>
  <c r="BG27" i="1"/>
  <c r="BG35" i="1"/>
  <c r="BG43" i="1"/>
  <c r="BG51" i="1"/>
  <c r="BG59" i="1"/>
  <c r="BG67" i="1"/>
  <c r="BG16" i="1"/>
  <c r="BG40" i="1"/>
  <c r="BG20" i="1"/>
  <c r="BG28" i="1"/>
  <c r="BG36" i="1"/>
  <c r="BG44" i="1"/>
  <c r="BG52" i="1"/>
  <c r="BG60" i="1"/>
  <c r="BG68" i="1"/>
  <c r="BG32" i="1"/>
  <c r="BG48" i="1"/>
  <c r="BG13" i="1"/>
  <c r="BG21" i="1"/>
  <c r="BG29" i="1"/>
  <c r="BG37" i="1"/>
  <c r="BG45" i="1"/>
  <c r="BG53" i="1"/>
  <c r="BG61" i="1"/>
  <c r="BG69" i="1"/>
  <c r="BG24" i="1"/>
  <c r="BG14" i="1"/>
  <c r="BG22" i="1"/>
  <c r="BG30" i="1"/>
  <c r="BG38" i="1"/>
  <c r="BG46" i="1"/>
  <c r="BG54" i="1"/>
  <c r="BG62" i="1"/>
  <c r="BG56" i="1"/>
  <c r="BG15" i="1"/>
  <c r="BG23" i="1"/>
  <c r="BG31" i="1"/>
  <c r="BG39" i="1"/>
  <c r="BG47" i="1"/>
  <c r="BG55" i="1"/>
  <c r="BG63" i="1"/>
  <c r="F71" i="11"/>
  <c r="E72" i="11"/>
  <c r="E73" i="11" l="1"/>
  <c r="F72" i="11"/>
  <c r="BH12" i="1"/>
  <c r="BH19" i="1"/>
  <c r="BH27" i="1"/>
  <c r="BH35" i="1"/>
  <c r="BH43" i="1"/>
  <c r="BH51" i="1"/>
  <c r="BH59" i="1"/>
  <c r="BH67" i="1"/>
  <c r="BH20" i="1"/>
  <c r="BH28" i="1"/>
  <c r="BH36" i="1"/>
  <c r="BH44" i="1"/>
  <c r="BH52" i="1"/>
  <c r="BH60" i="1"/>
  <c r="BH68" i="1"/>
  <c r="BH13" i="1"/>
  <c r="BH21" i="1"/>
  <c r="BH29" i="1"/>
  <c r="BH37" i="1"/>
  <c r="BH45" i="1"/>
  <c r="BH53" i="1"/>
  <c r="BH61" i="1"/>
  <c r="BH69" i="1"/>
  <c r="BH18" i="1"/>
  <c r="BH42" i="1"/>
  <c r="BH14" i="1"/>
  <c r="BH22" i="1"/>
  <c r="BH30" i="1"/>
  <c r="BH38" i="1"/>
  <c r="BH46" i="1"/>
  <c r="BH54" i="1"/>
  <c r="BH62" i="1"/>
  <c r="BH70" i="1"/>
  <c r="BH34" i="1"/>
  <c r="BH58" i="1"/>
  <c r="BH15" i="1"/>
  <c r="BH23" i="1"/>
  <c r="BH31" i="1"/>
  <c r="BH39" i="1"/>
  <c r="BH47" i="1"/>
  <c r="BH55" i="1"/>
  <c r="BH63" i="1"/>
  <c r="BH26" i="1"/>
  <c r="BH16" i="1"/>
  <c r="BH24" i="1"/>
  <c r="BH32" i="1"/>
  <c r="BH40" i="1"/>
  <c r="BH48" i="1"/>
  <c r="BH56" i="1"/>
  <c r="BH64" i="1"/>
  <c r="BH66" i="1"/>
  <c r="BH17" i="1"/>
  <c r="BH25" i="1"/>
  <c r="BH33" i="1"/>
  <c r="BH41" i="1"/>
  <c r="BH49" i="1"/>
  <c r="BH57" i="1"/>
  <c r="BH65" i="1"/>
  <c r="BH50" i="1"/>
  <c r="BI12" i="1" l="1"/>
  <c r="BI13" i="1"/>
  <c r="BI21" i="1"/>
  <c r="BI29" i="1"/>
  <c r="BI37" i="1"/>
  <c r="BI45" i="1"/>
  <c r="BI53" i="1"/>
  <c r="BI61" i="1"/>
  <c r="BI69" i="1"/>
  <c r="BI14" i="1"/>
  <c r="BI22" i="1"/>
  <c r="BI30" i="1"/>
  <c r="BI38" i="1"/>
  <c r="BI46" i="1"/>
  <c r="BI54" i="1"/>
  <c r="BI62" i="1"/>
  <c r="BI70" i="1"/>
  <c r="BI15" i="1"/>
  <c r="BI23" i="1"/>
  <c r="BI31" i="1"/>
  <c r="BI39" i="1"/>
  <c r="BI47" i="1"/>
  <c r="BI55" i="1"/>
  <c r="BI63" i="1"/>
  <c r="BI20" i="1"/>
  <c r="BI52" i="1"/>
  <c r="BI16" i="1"/>
  <c r="BI24" i="1"/>
  <c r="BI32" i="1"/>
  <c r="BI40" i="1"/>
  <c r="BI48" i="1"/>
  <c r="BI56" i="1"/>
  <c r="BI64" i="1"/>
  <c r="BI44" i="1"/>
  <c r="BI60" i="1"/>
  <c r="BI17" i="1"/>
  <c r="BI25" i="1"/>
  <c r="BI33" i="1"/>
  <c r="BI41" i="1"/>
  <c r="BI49" i="1"/>
  <c r="BI57" i="1"/>
  <c r="BI65" i="1"/>
  <c r="BI36" i="1"/>
  <c r="BI18" i="1"/>
  <c r="BI26" i="1"/>
  <c r="BI34" i="1"/>
  <c r="BI42" i="1"/>
  <c r="BI50" i="1"/>
  <c r="BI58" i="1"/>
  <c r="BI66" i="1"/>
  <c r="BI71" i="1"/>
  <c r="BI68" i="1"/>
  <c r="BI19" i="1"/>
  <c r="BI27" i="1"/>
  <c r="BI35" i="1"/>
  <c r="BI43" i="1"/>
  <c r="BI51" i="1"/>
  <c r="BI59" i="1"/>
  <c r="BI67" i="1"/>
  <c r="BI28" i="1"/>
  <c r="F73" i="11"/>
  <c r="E74" i="11"/>
  <c r="F74" i="11" l="1"/>
  <c r="E75" i="11"/>
  <c r="BJ12" i="1"/>
  <c r="BJ18" i="1"/>
  <c r="BJ26" i="1"/>
  <c r="BJ34" i="1"/>
  <c r="BJ42" i="1"/>
  <c r="BJ50" i="1"/>
  <c r="BJ58" i="1"/>
  <c r="BJ66" i="1"/>
  <c r="BJ19" i="1"/>
  <c r="BJ27" i="1"/>
  <c r="BJ35" i="1"/>
  <c r="BJ43" i="1"/>
  <c r="BJ51" i="1"/>
  <c r="BJ59" i="1"/>
  <c r="BJ67" i="1"/>
  <c r="BJ20" i="1"/>
  <c r="BJ28" i="1"/>
  <c r="BJ36" i="1"/>
  <c r="BJ44" i="1"/>
  <c r="BJ52" i="1"/>
  <c r="BJ60" i="1"/>
  <c r="BJ68" i="1"/>
  <c r="BJ33" i="1"/>
  <c r="BJ57" i="1"/>
  <c r="BJ13" i="1"/>
  <c r="BJ21" i="1"/>
  <c r="BJ29" i="1"/>
  <c r="BJ37" i="1"/>
  <c r="BJ45" i="1"/>
  <c r="BJ53" i="1"/>
  <c r="BJ61" i="1"/>
  <c r="BJ69" i="1"/>
  <c r="BJ17" i="1"/>
  <c r="BJ49" i="1"/>
  <c r="BJ65" i="1"/>
  <c r="BJ14" i="1"/>
  <c r="BJ22" i="1"/>
  <c r="BJ30" i="1"/>
  <c r="BJ38" i="1"/>
  <c r="BJ46" i="1"/>
  <c r="BJ54" i="1"/>
  <c r="BJ62" i="1"/>
  <c r="BJ70" i="1"/>
  <c r="BJ41" i="1"/>
  <c r="BJ15" i="1"/>
  <c r="BJ23" i="1"/>
  <c r="BJ31" i="1"/>
  <c r="BJ39" i="1"/>
  <c r="BJ47" i="1"/>
  <c r="BJ55" i="1"/>
  <c r="BJ63" i="1"/>
  <c r="BJ71" i="1"/>
  <c r="BJ25" i="1"/>
  <c r="BJ16" i="1"/>
  <c r="BJ24" i="1"/>
  <c r="BJ32" i="1"/>
  <c r="BJ40" i="1"/>
  <c r="BJ48" i="1"/>
  <c r="BJ56" i="1"/>
  <c r="BJ64" i="1"/>
  <c r="BJ72" i="1"/>
  <c r="BK12" i="1" l="1"/>
  <c r="BK15" i="1"/>
  <c r="BK23" i="1"/>
  <c r="BK31" i="1"/>
  <c r="BK39" i="1"/>
  <c r="BK47" i="1"/>
  <c r="BK55" i="1"/>
  <c r="BK63" i="1"/>
  <c r="BK71" i="1"/>
  <c r="BK16" i="1"/>
  <c r="BK24" i="1"/>
  <c r="BK32" i="1"/>
  <c r="BK40" i="1"/>
  <c r="BK48" i="1"/>
  <c r="BK56" i="1"/>
  <c r="BK64" i="1"/>
  <c r="BK72" i="1"/>
  <c r="BK17" i="1"/>
  <c r="BK25" i="1"/>
  <c r="BK33" i="1"/>
  <c r="BK41" i="1"/>
  <c r="BK49" i="1"/>
  <c r="BK57" i="1"/>
  <c r="BK65" i="1"/>
  <c r="BK73" i="1"/>
  <c r="BK14" i="1"/>
  <c r="BK38" i="1"/>
  <c r="BK62" i="1"/>
  <c r="BK18" i="1"/>
  <c r="BK26" i="1"/>
  <c r="BK34" i="1"/>
  <c r="BK42" i="1"/>
  <c r="BK50" i="1"/>
  <c r="BK58" i="1"/>
  <c r="BK66" i="1"/>
  <c r="BK30" i="1"/>
  <c r="BK54" i="1"/>
  <c r="BK19" i="1"/>
  <c r="BK27" i="1"/>
  <c r="BK35" i="1"/>
  <c r="BK43" i="1"/>
  <c r="BK51" i="1"/>
  <c r="BK59" i="1"/>
  <c r="BK67" i="1"/>
  <c r="BK46" i="1"/>
  <c r="BK20" i="1"/>
  <c r="BK28" i="1"/>
  <c r="BK36" i="1"/>
  <c r="BK44" i="1"/>
  <c r="BK52" i="1"/>
  <c r="BK60" i="1"/>
  <c r="BK68" i="1"/>
  <c r="BK22" i="1"/>
  <c r="BK13" i="1"/>
  <c r="BK21" i="1"/>
  <c r="BK29" i="1"/>
  <c r="BK37" i="1"/>
  <c r="BK45" i="1"/>
  <c r="BK53" i="1"/>
  <c r="BK61" i="1"/>
  <c r="BK69" i="1"/>
  <c r="BK70" i="1"/>
  <c r="F75" i="11"/>
  <c r="E76" i="11"/>
  <c r="E77" i="11" l="1"/>
  <c r="F76" i="11"/>
  <c r="BL12" i="1"/>
  <c r="BL13" i="1"/>
  <c r="BL21" i="1"/>
  <c r="BL29" i="1"/>
  <c r="BL37" i="1"/>
  <c r="BL45" i="1"/>
  <c r="BL53" i="1"/>
  <c r="BL61" i="1"/>
  <c r="BL69" i="1"/>
  <c r="BL14" i="1"/>
  <c r="BL22" i="1"/>
  <c r="BL30" i="1"/>
  <c r="BL38" i="1"/>
  <c r="BL46" i="1"/>
  <c r="BL54" i="1"/>
  <c r="BL62" i="1"/>
  <c r="BL70" i="1"/>
  <c r="BL15" i="1"/>
  <c r="BL23" i="1"/>
  <c r="BL31" i="1"/>
  <c r="BL39" i="1"/>
  <c r="BL47" i="1"/>
  <c r="BL55" i="1"/>
  <c r="BL63" i="1"/>
  <c r="BL71" i="1"/>
  <c r="BL28" i="1"/>
  <c r="BL44" i="1"/>
  <c r="BL16" i="1"/>
  <c r="BL24" i="1"/>
  <c r="BL32" i="1"/>
  <c r="BL40" i="1"/>
  <c r="BL48" i="1"/>
  <c r="BL56" i="1"/>
  <c r="BL64" i="1"/>
  <c r="BL72" i="1"/>
  <c r="BL36" i="1"/>
  <c r="BL68" i="1"/>
  <c r="BL17" i="1"/>
  <c r="BL25" i="1"/>
  <c r="BL33" i="1"/>
  <c r="BL41" i="1"/>
  <c r="BL49" i="1"/>
  <c r="BL57" i="1"/>
  <c r="BL65" i="1"/>
  <c r="BL73" i="1"/>
  <c r="BL60" i="1"/>
  <c r="BL18" i="1"/>
  <c r="BL26" i="1"/>
  <c r="BL34" i="1"/>
  <c r="BL42" i="1"/>
  <c r="BL50" i="1"/>
  <c r="BL58" i="1"/>
  <c r="BL66" i="1"/>
  <c r="BL74" i="1"/>
  <c r="BL20" i="1"/>
  <c r="BL19" i="1"/>
  <c r="BL27" i="1"/>
  <c r="BL35" i="1"/>
  <c r="BL43" i="1"/>
  <c r="BL51" i="1"/>
  <c r="BL59" i="1"/>
  <c r="BL67" i="1"/>
  <c r="BL52" i="1"/>
  <c r="BM12" i="1" l="1"/>
  <c r="BM20" i="1"/>
  <c r="BM28" i="1"/>
  <c r="BM36" i="1"/>
  <c r="BM44" i="1"/>
  <c r="BM52" i="1"/>
  <c r="BM60" i="1"/>
  <c r="BM68" i="1"/>
  <c r="BM13" i="1"/>
  <c r="BM21" i="1"/>
  <c r="BM29" i="1"/>
  <c r="BM37" i="1"/>
  <c r="BM45" i="1"/>
  <c r="BM53" i="1"/>
  <c r="BM61" i="1"/>
  <c r="BM69" i="1"/>
  <c r="BM14" i="1"/>
  <c r="BM22" i="1"/>
  <c r="BM30" i="1"/>
  <c r="BM38" i="1"/>
  <c r="BM46" i="1"/>
  <c r="BM54" i="1"/>
  <c r="BM62" i="1"/>
  <c r="BM70" i="1"/>
  <c r="BM19" i="1"/>
  <c r="BM43" i="1"/>
  <c r="BM67" i="1"/>
  <c r="BM15" i="1"/>
  <c r="BM23" i="1"/>
  <c r="BM31" i="1"/>
  <c r="BM39" i="1"/>
  <c r="BM47" i="1"/>
  <c r="BM55" i="1"/>
  <c r="BM63" i="1"/>
  <c r="BM71" i="1"/>
  <c r="BM27" i="1"/>
  <c r="BM51" i="1"/>
  <c r="BM75" i="1"/>
  <c r="BM16" i="1"/>
  <c r="BM24" i="1"/>
  <c r="BM32" i="1"/>
  <c r="BM40" i="1"/>
  <c r="BM48" i="1"/>
  <c r="BM56" i="1"/>
  <c r="BM64" i="1"/>
  <c r="BM72" i="1"/>
  <c r="BM59" i="1"/>
  <c r="BM17" i="1"/>
  <c r="BM25" i="1"/>
  <c r="BM33" i="1"/>
  <c r="BM41" i="1"/>
  <c r="BM49" i="1"/>
  <c r="BM57" i="1"/>
  <c r="BM65" i="1"/>
  <c r="BM73" i="1"/>
  <c r="BM18" i="1"/>
  <c r="BM26" i="1"/>
  <c r="BM34" i="1"/>
  <c r="BM42" i="1"/>
  <c r="BM50" i="1"/>
  <c r="BM58" i="1"/>
  <c r="BM66" i="1"/>
  <c r="BM74" i="1"/>
  <c r="BM35" i="1"/>
  <c r="F77" i="11"/>
  <c r="E78" i="11"/>
  <c r="F78" i="11" l="1"/>
  <c r="E79" i="11"/>
  <c r="BN12" i="1"/>
  <c r="BN20" i="1"/>
  <c r="BN28" i="1"/>
  <c r="BN36" i="1"/>
  <c r="BN44" i="1"/>
  <c r="BN52" i="1"/>
  <c r="BN60" i="1"/>
  <c r="BN68" i="1"/>
  <c r="BN76" i="1"/>
  <c r="BN13" i="1"/>
  <c r="BN21" i="1"/>
  <c r="BN29" i="1"/>
  <c r="BN37" i="1"/>
  <c r="BN45" i="1"/>
  <c r="BN53" i="1"/>
  <c r="BN61" i="1"/>
  <c r="BN69" i="1"/>
  <c r="BN14" i="1"/>
  <c r="BN22" i="1"/>
  <c r="BN30" i="1"/>
  <c r="BN38" i="1"/>
  <c r="BN46" i="1"/>
  <c r="BN54" i="1"/>
  <c r="BN62" i="1"/>
  <c r="BN70" i="1"/>
  <c r="BN35" i="1"/>
  <c r="BN59" i="1"/>
  <c r="BN15" i="1"/>
  <c r="BN23" i="1"/>
  <c r="BN31" i="1"/>
  <c r="BN39" i="1"/>
  <c r="BN47" i="1"/>
  <c r="BN55" i="1"/>
  <c r="BN63" i="1"/>
  <c r="BN71" i="1"/>
  <c r="BN19" i="1"/>
  <c r="BN43" i="1"/>
  <c r="BN67" i="1"/>
  <c r="BN16" i="1"/>
  <c r="BN24" i="1"/>
  <c r="BN32" i="1"/>
  <c r="BN40" i="1"/>
  <c r="BN48" i="1"/>
  <c r="BN56" i="1"/>
  <c r="BN64" i="1"/>
  <c r="BN72" i="1"/>
  <c r="BN51" i="1"/>
  <c r="BN17" i="1"/>
  <c r="BN25" i="1"/>
  <c r="BN33" i="1"/>
  <c r="BN41" i="1"/>
  <c r="BN49" i="1"/>
  <c r="BN57" i="1"/>
  <c r="BN65" i="1"/>
  <c r="BN73" i="1"/>
  <c r="BN75" i="1"/>
  <c r="BN18" i="1"/>
  <c r="BN26" i="1"/>
  <c r="BN34" i="1"/>
  <c r="BN42" i="1"/>
  <c r="BN50" i="1"/>
  <c r="BN58" i="1"/>
  <c r="BN66" i="1"/>
  <c r="BN74" i="1"/>
  <c r="BN27" i="1"/>
  <c r="BO12" i="1" l="1"/>
  <c r="BO13" i="1"/>
  <c r="BO21" i="1"/>
  <c r="BO29" i="1"/>
  <c r="BO37" i="1"/>
  <c r="BO45" i="1"/>
  <c r="BO53" i="1"/>
  <c r="BO61" i="1"/>
  <c r="BO69" i="1"/>
  <c r="BO77" i="1"/>
  <c r="BO14" i="1"/>
  <c r="BO22" i="1"/>
  <c r="BO30" i="1"/>
  <c r="BO38" i="1"/>
  <c r="BO46" i="1"/>
  <c r="BO54" i="1"/>
  <c r="BO62" i="1"/>
  <c r="BO70" i="1"/>
  <c r="BO15" i="1"/>
  <c r="BO23" i="1"/>
  <c r="BO31" i="1"/>
  <c r="BO39" i="1"/>
  <c r="BO47" i="1"/>
  <c r="BO55" i="1"/>
  <c r="BO63" i="1"/>
  <c r="BO71" i="1"/>
  <c r="BO28" i="1"/>
  <c r="BO52" i="1"/>
  <c r="BO76" i="1"/>
  <c r="BO16" i="1"/>
  <c r="BO24" i="1"/>
  <c r="BO32" i="1"/>
  <c r="BO40" i="1"/>
  <c r="BO48" i="1"/>
  <c r="BO56" i="1"/>
  <c r="BO64" i="1"/>
  <c r="BO72" i="1"/>
  <c r="BO20" i="1"/>
  <c r="BO36" i="1"/>
  <c r="BO60" i="1"/>
  <c r="BO17" i="1"/>
  <c r="BO25" i="1"/>
  <c r="BO33" i="1"/>
  <c r="BO41" i="1"/>
  <c r="BO49" i="1"/>
  <c r="BO57" i="1"/>
  <c r="BO65" i="1"/>
  <c r="BO73" i="1"/>
  <c r="BO44" i="1"/>
  <c r="BO18" i="1"/>
  <c r="BO26" i="1"/>
  <c r="BO34" i="1"/>
  <c r="BO42" i="1"/>
  <c r="BO50" i="1"/>
  <c r="BO58" i="1"/>
  <c r="BO66" i="1"/>
  <c r="BO74" i="1"/>
  <c r="BO68" i="1"/>
  <c r="BO19" i="1"/>
  <c r="BO27" i="1"/>
  <c r="BO35" i="1"/>
  <c r="BO43" i="1"/>
  <c r="BO51" i="1"/>
  <c r="BO59" i="1"/>
  <c r="BO67" i="1"/>
  <c r="BO75" i="1"/>
  <c r="F79" i="11"/>
  <c r="E80" i="11"/>
  <c r="E81" i="11" l="1"/>
  <c r="F80" i="11"/>
  <c r="BP12" i="1"/>
  <c r="BP15" i="1"/>
  <c r="BP23" i="1"/>
  <c r="BP31" i="1"/>
  <c r="BP39" i="1"/>
  <c r="BP47" i="1"/>
  <c r="BP55" i="1"/>
  <c r="BP63" i="1"/>
  <c r="BP71" i="1"/>
  <c r="BP16" i="1"/>
  <c r="BP24" i="1"/>
  <c r="BP32" i="1"/>
  <c r="BP40" i="1"/>
  <c r="BP48" i="1"/>
  <c r="BP56" i="1"/>
  <c r="BP64" i="1"/>
  <c r="BP72" i="1"/>
  <c r="BP17" i="1"/>
  <c r="BP25" i="1"/>
  <c r="BP33" i="1"/>
  <c r="BP41" i="1"/>
  <c r="BP49" i="1"/>
  <c r="BP57" i="1"/>
  <c r="BP65" i="1"/>
  <c r="BP73" i="1"/>
  <c r="BP22" i="1"/>
  <c r="BP46" i="1"/>
  <c r="BP70" i="1"/>
  <c r="BP18" i="1"/>
  <c r="BP26" i="1"/>
  <c r="BP34" i="1"/>
  <c r="BP42" i="1"/>
  <c r="BP50" i="1"/>
  <c r="BP58" i="1"/>
  <c r="BP66" i="1"/>
  <c r="BP74" i="1"/>
  <c r="BP14" i="1"/>
  <c r="BP30" i="1"/>
  <c r="BP54" i="1"/>
  <c r="BP19" i="1"/>
  <c r="BP27" i="1"/>
  <c r="BP35" i="1"/>
  <c r="BP43" i="1"/>
  <c r="BP51" i="1"/>
  <c r="BP59" i="1"/>
  <c r="BP67" i="1"/>
  <c r="BP75" i="1"/>
  <c r="BP38" i="1"/>
  <c r="BP20" i="1"/>
  <c r="BP28" i="1"/>
  <c r="BP36" i="1"/>
  <c r="BP44" i="1"/>
  <c r="BP52" i="1"/>
  <c r="BP60" i="1"/>
  <c r="BP68" i="1"/>
  <c r="BP76" i="1"/>
  <c r="BP62" i="1"/>
  <c r="BP13" i="1"/>
  <c r="BP21" i="1"/>
  <c r="BP29" i="1"/>
  <c r="BP37" i="1"/>
  <c r="BP45" i="1"/>
  <c r="BP53" i="1"/>
  <c r="BP61" i="1"/>
  <c r="BP69" i="1"/>
  <c r="BP77" i="1"/>
  <c r="BP78" i="1"/>
  <c r="BQ12" i="1" l="1"/>
  <c r="BQ18" i="1"/>
  <c r="BQ26" i="1"/>
  <c r="BQ34" i="1"/>
  <c r="BQ42" i="1"/>
  <c r="BQ50" i="1"/>
  <c r="BQ58" i="1"/>
  <c r="BQ66" i="1"/>
  <c r="BQ74" i="1"/>
  <c r="BQ19" i="1"/>
  <c r="BQ27" i="1"/>
  <c r="BQ35" i="1"/>
  <c r="BQ43" i="1"/>
  <c r="BQ51" i="1"/>
  <c r="BQ59" i="1"/>
  <c r="BQ67" i="1"/>
  <c r="BQ75" i="1"/>
  <c r="BQ20" i="1"/>
  <c r="BQ28" i="1"/>
  <c r="BQ36" i="1"/>
  <c r="BQ44" i="1"/>
  <c r="BQ52" i="1"/>
  <c r="BQ60" i="1"/>
  <c r="BQ68" i="1"/>
  <c r="BQ76" i="1"/>
  <c r="BQ25" i="1"/>
  <c r="BQ41" i="1"/>
  <c r="BQ73" i="1"/>
  <c r="BQ13" i="1"/>
  <c r="BQ21" i="1"/>
  <c r="BQ29" i="1"/>
  <c r="BQ37" i="1"/>
  <c r="BQ45" i="1"/>
  <c r="BQ53" i="1"/>
  <c r="BQ61" i="1"/>
  <c r="BQ69" i="1"/>
  <c r="BQ77" i="1"/>
  <c r="BQ33" i="1"/>
  <c r="BQ57" i="1"/>
  <c r="BQ14" i="1"/>
  <c r="BQ22" i="1"/>
  <c r="BQ30" i="1"/>
  <c r="BQ38" i="1"/>
  <c r="BQ46" i="1"/>
  <c r="BQ54" i="1"/>
  <c r="BQ62" i="1"/>
  <c r="BQ70" i="1"/>
  <c r="BQ78" i="1"/>
  <c r="BQ17" i="1"/>
  <c r="BQ15" i="1"/>
  <c r="BQ23" i="1"/>
  <c r="BQ31" i="1"/>
  <c r="BQ39" i="1"/>
  <c r="BQ47" i="1"/>
  <c r="BQ55" i="1"/>
  <c r="BQ63" i="1"/>
  <c r="BQ71" i="1"/>
  <c r="BQ79" i="1"/>
  <c r="BQ49" i="1"/>
  <c r="BQ16" i="1"/>
  <c r="BQ24" i="1"/>
  <c r="BQ32" i="1"/>
  <c r="BQ40" i="1"/>
  <c r="BQ48" i="1"/>
  <c r="BQ56" i="1"/>
  <c r="BQ64" i="1"/>
  <c r="BQ72" i="1"/>
  <c r="BQ65" i="1"/>
  <c r="F81" i="11"/>
  <c r="E82" i="11"/>
  <c r="F82" i="11" l="1"/>
  <c r="E83" i="11"/>
  <c r="BR12" i="1"/>
  <c r="BR14" i="1"/>
  <c r="BR22" i="1"/>
  <c r="BR30" i="1"/>
  <c r="BR38" i="1"/>
  <c r="BR46" i="1"/>
  <c r="BR54" i="1"/>
  <c r="BR62" i="1"/>
  <c r="BR70" i="1"/>
  <c r="BR78" i="1"/>
  <c r="BR31" i="1"/>
  <c r="BR39" i="1"/>
  <c r="BR47" i="1"/>
  <c r="BR55" i="1"/>
  <c r="BR63" i="1"/>
  <c r="BR71" i="1"/>
  <c r="BR79" i="1"/>
  <c r="BR15" i="1"/>
  <c r="BR23" i="1"/>
  <c r="BR16" i="1"/>
  <c r="BR24" i="1"/>
  <c r="BR32" i="1"/>
  <c r="BR40" i="1"/>
  <c r="BR48" i="1"/>
  <c r="BR56" i="1"/>
  <c r="BR64" i="1"/>
  <c r="BR72" i="1"/>
  <c r="BR80" i="1"/>
  <c r="BR21" i="1"/>
  <c r="BR45" i="1"/>
  <c r="BR69" i="1"/>
  <c r="BR17" i="1"/>
  <c r="BR25" i="1"/>
  <c r="BR33" i="1"/>
  <c r="BR41" i="1"/>
  <c r="BR49" i="1"/>
  <c r="BR57" i="1"/>
  <c r="BR65" i="1"/>
  <c r="BR73" i="1"/>
  <c r="BR13" i="1"/>
  <c r="BR37" i="1"/>
  <c r="BR61" i="1"/>
  <c r="BR77" i="1"/>
  <c r="BR18" i="1"/>
  <c r="BR26" i="1"/>
  <c r="BR34" i="1"/>
  <c r="BR42" i="1"/>
  <c r="BR50" i="1"/>
  <c r="BR58" i="1"/>
  <c r="BR66" i="1"/>
  <c r="BR74" i="1"/>
  <c r="BR19" i="1"/>
  <c r="BR27" i="1"/>
  <c r="BR35" i="1"/>
  <c r="BR43" i="1"/>
  <c r="BR51" i="1"/>
  <c r="BR59" i="1"/>
  <c r="BR67" i="1"/>
  <c r="BR75" i="1"/>
  <c r="BR29" i="1"/>
  <c r="BR20" i="1"/>
  <c r="BR28" i="1"/>
  <c r="BR36" i="1"/>
  <c r="BR44" i="1"/>
  <c r="BR52" i="1"/>
  <c r="BR60" i="1"/>
  <c r="BR68" i="1"/>
  <c r="BR76" i="1"/>
  <c r="BR53" i="1"/>
  <c r="BS12" i="1" l="1"/>
  <c r="BS19" i="1"/>
  <c r="BS27" i="1"/>
  <c r="BS35" i="1"/>
  <c r="BS43" i="1"/>
  <c r="BS51" i="1"/>
  <c r="BS59" i="1"/>
  <c r="BS67" i="1"/>
  <c r="BS75" i="1"/>
  <c r="BS20" i="1"/>
  <c r="BS28" i="1"/>
  <c r="BS36" i="1"/>
  <c r="BS44" i="1"/>
  <c r="BS52" i="1"/>
  <c r="BS60" i="1"/>
  <c r="BS68" i="1"/>
  <c r="BS76" i="1"/>
  <c r="BS13" i="1"/>
  <c r="BS21" i="1"/>
  <c r="BS29" i="1"/>
  <c r="BS37" i="1"/>
  <c r="BS45" i="1"/>
  <c r="BS53" i="1"/>
  <c r="BS61" i="1"/>
  <c r="BS69" i="1"/>
  <c r="BS77" i="1"/>
  <c r="BS26" i="1"/>
  <c r="BS50" i="1"/>
  <c r="BS74" i="1"/>
  <c r="BS14" i="1"/>
  <c r="BS22" i="1"/>
  <c r="BS30" i="1"/>
  <c r="BS38" i="1"/>
  <c r="BS46" i="1"/>
  <c r="BS54" i="1"/>
  <c r="BS62" i="1"/>
  <c r="BS70" i="1"/>
  <c r="BS78" i="1"/>
  <c r="BS18" i="1"/>
  <c r="BS42" i="1"/>
  <c r="BS66" i="1"/>
  <c r="BS15" i="1"/>
  <c r="BS23" i="1"/>
  <c r="BS31" i="1"/>
  <c r="BS39" i="1"/>
  <c r="BS47" i="1"/>
  <c r="BS55" i="1"/>
  <c r="BS63" i="1"/>
  <c r="BS71" i="1"/>
  <c r="BS79" i="1"/>
  <c r="BS58" i="1"/>
  <c r="BS16" i="1"/>
  <c r="BS24" i="1"/>
  <c r="BS32" i="1"/>
  <c r="BS40" i="1"/>
  <c r="BS48" i="1"/>
  <c r="BS56" i="1"/>
  <c r="BS64" i="1"/>
  <c r="BS72" i="1"/>
  <c r="BS80" i="1"/>
  <c r="BS17" i="1"/>
  <c r="BS25" i="1"/>
  <c r="BS33" i="1"/>
  <c r="BS41" i="1"/>
  <c r="BS49" i="1"/>
  <c r="BS57" i="1"/>
  <c r="BS65" i="1"/>
  <c r="BS73" i="1"/>
  <c r="BS81" i="1"/>
  <c r="BS34" i="1"/>
  <c r="F83" i="11"/>
  <c r="E84" i="11"/>
  <c r="E85" i="11" l="1"/>
  <c r="F84" i="11"/>
  <c r="BT12" i="1"/>
  <c r="BT17" i="1"/>
  <c r="BT25" i="1"/>
  <c r="BT33" i="1"/>
  <c r="BT41" i="1"/>
  <c r="BT49" i="1"/>
  <c r="BT57" i="1"/>
  <c r="BT65" i="1"/>
  <c r="BT73" i="1"/>
  <c r="BT81" i="1"/>
  <c r="BT18" i="1"/>
  <c r="BT26" i="1"/>
  <c r="BT34" i="1"/>
  <c r="BT42" i="1"/>
  <c r="BT50" i="1"/>
  <c r="BT58" i="1"/>
  <c r="BT66" i="1"/>
  <c r="BT74" i="1"/>
  <c r="BT82" i="1"/>
  <c r="BT19" i="1"/>
  <c r="BT27" i="1"/>
  <c r="BT35" i="1"/>
  <c r="BT43" i="1"/>
  <c r="BT51" i="1"/>
  <c r="BT59" i="1"/>
  <c r="BT67" i="1"/>
  <c r="BT75" i="1"/>
  <c r="BT16" i="1"/>
  <c r="BT40" i="1"/>
  <c r="BT56" i="1"/>
  <c r="BT72" i="1"/>
  <c r="BT20" i="1"/>
  <c r="BT28" i="1"/>
  <c r="BT36" i="1"/>
  <c r="BT44" i="1"/>
  <c r="BT52" i="1"/>
  <c r="BT60" i="1"/>
  <c r="BT68" i="1"/>
  <c r="BT76" i="1"/>
  <c r="BT32" i="1"/>
  <c r="BT48" i="1"/>
  <c r="BT64" i="1"/>
  <c r="BT13" i="1"/>
  <c r="BT21" i="1"/>
  <c r="BT29" i="1"/>
  <c r="BT37" i="1"/>
  <c r="BT45" i="1"/>
  <c r="BT53" i="1"/>
  <c r="BT61" i="1"/>
  <c r="BT69" i="1"/>
  <c r="BT77" i="1"/>
  <c r="BT14" i="1"/>
  <c r="BT22" i="1"/>
  <c r="BT30" i="1"/>
  <c r="BT38" i="1"/>
  <c r="BT46" i="1"/>
  <c r="BT54" i="1"/>
  <c r="BT62" i="1"/>
  <c r="BT70" i="1"/>
  <c r="BT78" i="1"/>
  <c r="BT80" i="1"/>
  <c r="BT15" i="1"/>
  <c r="BT23" i="1"/>
  <c r="BT31" i="1"/>
  <c r="BT39" i="1"/>
  <c r="BT47" i="1"/>
  <c r="BT55" i="1"/>
  <c r="BT63" i="1"/>
  <c r="BT71" i="1"/>
  <c r="BT79" i="1"/>
  <c r="BT24" i="1"/>
  <c r="BU12" i="1" l="1"/>
  <c r="BU16" i="1"/>
  <c r="BU24" i="1"/>
  <c r="BU32" i="1"/>
  <c r="BU40" i="1"/>
  <c r="BU48" i="1"/>
  <c r="BU56" i="1"/>
  <c r="BU64" i="1"/>
  <c r="BU72" i="1"/>
  <c r="BU80" i="1"/>
  <c r="BU17" i="1"/>
  <c r="BU25" i="1"/>
  <c r="BU33" i="1"/>
  <c r="BU41" i="1"/>
  <c r="BU49" i="1"/>
  <c r="BU57" i="1"/>
  <c r="BU65" i="1"/>
  <c r="BU73" i="1"/>
  <c r="BU81" i="1"/>
  <c r="BU18" i="1"/>
  <c r="BU26" i="1"/>
  <c r="BU34" i="1"/>
  <c r="BU42" i="1"/>
  <c r="BU50" i="1"/>
  <c r="BU58" i="1"/>
  <c r="BU66" i="1"/>
  <c r="BU74" i="1"/>
  <c r="BU82" i="1"/>
  <c r="BU31" i="1"/>
  <c r="BU47" i="1"/>
  <c r="BU63" i="1"/>
  <c r="BU19" i="1"/>
  <c r="BU27" i="1"/>
  <c r="BU35" i="1"/>
  <c r="BU43" i="1"/>
  <c r="BU51" i="1"/>
  <c r="BU59" i="1"/>
  <c r="BU67" i="1"/>
  <c r="BU75" i="1"/>
  <c r="BU83" i="1"/>
  <c r="BU23" i="1"/>
  <c r="BU39" i="1"/>
  <c r="BU55" i="1"/>
  <c r="BU79" i="1"/>
  <c r="BU20" i="1"/>
  <c r="BU28" i="1"/>
  <c r="BU36" i="1"/>
  <c r="BU44" i="1"/>
  <c r="BU52" i="1"/>
  <c r="BU60" i="1"/>
  <c r="BU68" i="1"/>
  <c r="BU76" i="1"/>
  <c r="BU13" i="1"/>
  <c r="BU21" i="1"/>
  <c r="BU29" i="1"/>
  <c r="BU37" i="1"/>
  <c r="BU45" i="1"/>
  <c r="BU53" i="1"/>
  <c r="BU61" i="1"/>
  <c r="BU69" i="1"/>
  <c r="BU77" i="1"/>
  <c r="BU71" i="1"/>
  <c r="BU14" i="1"/>
  <c r="BU22" i="1"/>
  <c r="BU30" i="1"/>
  <c r="BU38" i="1"/>
  <c r="BU46" i="1"/>
  <c r="BU54" i="1"/>
  <c r="BU62" i="1"/>
  <c r="BU70" i="1"/>
  <c r="BU78" i="1"/>
  <c r="BU15" i="1"/>
  <c r="F85" i="11"/>
  <c r="E86" i="11"/>
  <c r="F86" i="11" l="1"/>
  <c r="E87" i="11"/>
  <c r="BV12" i="1"/>
  <c r="BV16" i="1"/>
  <c r="BV24" i="1"/>
  <c r="BV32" i="1"/>
  <c r="BV40" i="1"/>
  <c r="BV48" i="1"/>
  <c r="BV56" i="1"/>
  <c r="BV64" i="1"/>
  <c r="BV72" i="1"/>
  <c r="BV80" i="1"/>
  <c r="BV23" i="1"/>
  <c r="BV17" i="1"/>
  <c r="BV25" i="1"/>
  <c r="BV33" i="1"/>
  <c r="BV41" i="1"/>
  <c r="BV49" i="1"/>
  <c r="BV57" i="1"/>
  <c r="BV65" i="1"/>
  <c r="BV73" i="1"/>
  <c r="BV81" i="1"/>
  <c r="BV18" i="1"/>
  <c r="BV26" i="1"/>
  <c r="BV34" i="1"/>
  <c r="BV42" i="1"/>
  <c r="BV50" i="1"/>
  <c r="BV58" i="1"/>
  <c r="BV66" i="1"/>
  <c r="BV74" i="1"/>
  <c r="BV82" i="1"/>
  <c r="BV31" i="1"/>
  <c r="BV47" i="1"/>
  <c r="BV79" i="1"/>
  <c r="BV19" i="1"/>
  <c r="BV27" i="1"/>
  <c r="BV35" i="1"/>
  <c r="BV43" i="1"/>
  <c r="BV51" i="1"/>
  <c r="BV59" i="1"/>
  <c r="BV67" i="1"/>
  <c r="BV75" i="1"/>
  <c r="BV83" i="1"/>
  <c r="BV15" i="1"/>
  <c r="BV39" i="1"/>
  <c r="BV63" i="1"/>
  <c r="BV20" i="1"/>
  <c r="BV28" i="1"/>
  <c r="BV36" i="1"/>
  <c r="BV44" i="1"/>
  <c r="BV52" i="1"/>
  <c r="BV60" i="1"/>
  <c r="BV68" i="1"/>
  <c r="BV76" i="1"/>
  <c r="BV84" i="1"/>
  <c r="BV55" i="1"/>
  <c r="BV13" i="1"/>
  <c r="BV21" i="1"/>
  <c r="BV29" i="1"/>
  <c r="BV37" i="1"/>
  <c r="BV45" i="1"/>
  <c r="BV53" i="1"/>
  <c r="BV61" i="1"/>
  <c r="BV69" i="1"/>
  <c r="BV77" i="1"/>
  <c r="BV71" i="1"/>
  <c r="BV14" i="1"/>
  <c r="BV22" i="1"/>
  <c r="BV30" i="1"/>
  <c r="BV38" i="1"/>
  <c r="BV46" i="1"/>
  <c r="BV54" i="1"/>
  <c r="BV62" i="1"/>
  <c r="BV70" i="1"/>
  <c r="BV78" i="1"/>
  <c r="BW12" i="1" l="1"/>
  <c r="BW17" i="1"/>
  <c r="BW25" i="1"/>
  <c r="BW33" i="1"/>
  <c r="BW41" i="1"/>
  <c r="BW49" i="1"/>
  <c r="BW57" i="1"/>
  <c r="BW65" i="1"/>
  <c r="BW73" i="1"/>
  <c r="BW81" i="1"/>
  <c r="BW18" i="1"/>
  <c r="BW26" i="1"/>
  <c r="BW34" i="1"/>
  <c r="BW42" i="1"/>
  <c r="BW50" i="1"/>
  <c r="BW58" i="1"/>
  <c r="BW66" i="1"/>
  <c r="BW74" i="1"/>
  <c r="BW82" i="1"/>
  <c r="BW19" i="1"/>
  <c r="BW27" i="1"/>
  <c r="BW35" i="1"/>
  <c r="BW43" i="1"/>
  <c r="BW51" i="1"/>
  <c r="BW59" i="1"/>
  <c r="BW67" i="1"/>
  <c r="BW75" i="1"/>
  <c r="BW83" i="1"/>
  <c r="BW16" i="1"/>
  <c r="BW32" i="1"/>
  <c r="BW56" i="1"/>
  <c r="BW80" i="1"/>
  <c r="BW20" i="1"/>
  <c r="BW28" i="1"/>
  <c r="BW36" i="1"/>
  <c r="BW44" i="1"/>
  <c r="BW52" i="1"/>
  <c r="BW60" i="1"/>
  <c r="BW68" i="1"/>
  <c r="BW76" i="1"/>
  <c r="BW84" i="1"/>
  <c r="BW24" i="1"/>
  <c r="BW40" i="1"/>
  <c r="BW64" i="1"/>
  <c r="BW13" i="1"/>
  <c r="BW21" i="1"/>
  <c r="BW29" i="1"/>
  <c r="BW37" i="1"/>
  <c r="BW45" i="1"/>
  <c r="BW53" i="1"/>
  <c r="BW61" i="1"/>
  <c r="BW69" i="1"/>
  <c r="BW77" i="1"/>
  <c r="BW85" i="1"/>
  <c r="BW14" i="1"/>
  <c r="BW22" i="1"/>
  <c r="BW30" i="1"/>
  <c r="BW38" i="1"/>
  <c r="BW46" i="1"/>
  <c r="BW54" i="1"/>
  <c r="BW62" i="1"/>
  <c r="BW70" i="1"/>
  <c r="BW78" i="1"/>
  <c r="BW48" i="1"/>
  <c r="BW15" i="1"/>
  <c r="BW23" i="1"/>
  <c r="BW31" i="1"/>
  <c r="BW39" i="1"/>
  <c r="BW47" i="1"/>
  <c r="BW55" i="1"/>
  <c r="BW63" i="1"/>
  <c r="BW71" i="1"/>
  <c r="BW79" i="1"/>
  <c r="BW72" i="1"/>
  <c r="F87" i="11"/>
  <c r="E88" i="11"/>
  <c r="E89" i="11" l="1"/>
  <c r="F88" i="11"/>
  <c r="BX12" i="1"/>
  <c r="BX19" i="1"/>
  <c r="BX27" i="1"/>
  <c r="BX35" i="1"/>
  <c r="BX43" i="1"/>
  <c r="BX51" i="1"/>
  <c r="BX59" i="1"/>
  <c r="BX67" i="1"/>
  <c r="BX75" i="1"/>
  <c r="BX83" i="1"/>
  <c r="BX20" i="1"/>
  <c r="BX28" i="1"/>
  <c r="BX36" i="1"/>
  <c r="BX44" i="1"/>
  <c r="BX52" i="1"/>
  <c r="BX60" i="1"/>
  <c r="BX68" i="1"/>
  <c r="BX76" i="1"/>
  <c r="BX84" i="1"/>
  <c r="BX13" i="1"/>
  <c r="BX21" i="1"/>
  <c r="BX29" i="1"/>
  <c r="BX37" i="1"/>
  <c r="BX45" i="1"/>
  <c r="BX53" i="1"/>
  <c r="BX61" i="1"/>
  <c r="BX69" i="1"/>
  <c r="BX77" i="1"/>
  <c r="BX85" i="1"/>
  <c r="BX26" i="1"/>
  <c r="BX42" i="1"/>
  <c r="BX66" i="1"/>
  <c r="BX14" i="1"/>
  <c r="BX22" i="1"/>
  <c r="BX30" i="1"/>
  <c r="BX38" i="1"/>
  <c r="BX46" i="1"/>
  <c r="BX54" i="1"/>
  <c r="BX62" i="1"/>
  <c r="BX70" i="1"/>
  <c r="BX78" i="1"/>
  <c r="BX86" i="1"/>
  <c r="BX18" i="1"/>
  <c r="BX34" i="1"/>
  <c r="BX58" i="1"/>
  <c r="BX82" i="1"/>
  <c r="BX15" i="1"/>
  <c r="BX23" i="1"/>
  <c r="BX31" i="1"/>
  <c r="BX39" i="1"/>
  <c r="BX47" i="1"/>
  <c r="BX55" i="1"/>
  <c r="BX63" i="1"/>
  <c r="BX71" i="1"/>
  <c r="BX79" i="1"/>
  <c r="BX16" i="1"/>
  <c r="BX24" i="1"/>
  <c r="BX32" i="1"/>
  <c r="BX40" i="1"/>
  <c r="BX48" i="1"/>
  <c r="BX56" i="1"/>
  <c r="BX64" i="1"/>
  <c r="BX72" i="1"/>
  <c r="BX80" i="1"/>
  <c r="BX50" i="1"/>
  <c r="BX17" i="1"/>
  <c r="BX25" i="1"/>
  <c r="BX33" i="1"/>
  <c r="BX41" i="1"/>
  <c r="BX49" i="1"/>
  <c r="BX57" i="1"/>
  <c r="BX65" i="1"/>
  <c r="BX73" i="1"/>
  <c r="BX81" i="1"/>
  <c r="BX74" i="1"/>
  <c r="BY12" i="1" l="1"/>
  <c r="BY14" i="1"/>
  <c r="BY22" i="1"/>
  <c r="BY30" i="1"/>
  <c r="BY38" i="1"/>
  <c r="BY46" i="1"/>
  <c r="BY54" i="1"/>
  <c r="BY62" i="1"/>
  <c r="BY70" i="1"/>
  <c r="BY78" i="1"/>
  <c r="BY86" i="1"/>
  <c r="BY15" i="1"/>
  <c r="BY23" i="1"/>
  <c r="BY31" i="1"/>
  <c r="BY39" i="1"/>
  <c r="BY47" i="1"/>
  <c r="BY55" i="1"/>
  <c r="BY63" i="1"/>
  <c r="BY71" i="1"/>
  <c r="BY79" i="1"/>
  <c r="BY87" i="1"/>
  <c r="BY16" i="1"/>
  <c r="BY24" i="1"/>
  <c r="BY32" i="1"/>
  <c r="BY40" i="1"/>
  <c r="BY48" i="1"/>
  <c r="BY56" i="1"/>
  <c r="BY64" i="1"/>
  <c r="BY72" i="1"/>
  <c r="BY80" i="1"/>
  <c r="BY21" i="1"/>
  <c r="BY37" i="1"/>
  <c r="BY61" i="1"/>
  <c r="BY77" i="1"/>
  <c r="BY17" i="1"/>
  <c r="BY25" i="1"/>
  <c r="BY33" i="1"/>
  <c r="BY41" i="1"/>
  <c r="BY49" i="1"/>
  <c r="BY57" i="1"/>
  <c r="BY65" i="1"/>
  <c r="BY73" i="1"/>
  <c r="BY81" i="1"/>
  <c r="BY29" i="1"/>
  <c r="BY53" i="1"/>
  <c r="BY69" i="1"/>
  <c r="BY18" i="1"/>
  <c r="BY26" i="1"/>
  <c r="BY34" i="1"/>
  <c r="BY42" i="1"/>
  <c r="BY50" i="1"/>
  <c r="BY58" i="1"/>
  <c r="BY66" i="1"/>
  <c r="BY74" i="1"/>
  <c r="BY82" i="1"/>
  <c r="BY19" i="1"/>
  <c r="BY27" i="1"/>
  <c r="BY35" i="1"/>
  <c r="BY43" i="1"/>
  <c r="BY51" i="1"/>
  <c r="BY59" i="1"/>
  <c r="BY67" i="1"/>
  <c r="BY75" i="1"/>
  <c r="BY83" i="1"/>
  <c r="BY45" i="1"/>
  <c r="BY20" i="1"/>
  <c r="BY28" i="1"/>
  <c r="BY36" i="1"/>
  <c r="BY44" i="1"/>
  <c r="BY52" i="1"/>
  <c r="BY60" i="1"/>
  <c r="BY68" i="1"/>
  <c r="BY76" i="1"/>
  <c r="BY84" i="1"/>
  <c r="BY13" i="1"/>
  <c r="BY85" i="1"/>
  <c r="F89" i="11"/>
  <c r="E90" i="11"/>
  <c r="F90" i="11" l="1"/>
  <c r="E91" i="11"/>
  <c r="BZ12" i="1"/>
  <c r="BZ13" i="1"/>
  <c r="BZ21" i="1"/>
  <c r="BZ29" i="1"/>
  <c r="BZ37" i="1"/>
  <c r="BZ45" i="1"/>
  <c r="BZ53" i="1"/>
  <c r="BZ61" i="1"/>
  <c r="BZ69" i="1"/>
  <c r="BZ77" i="1"/>
  <c r="BZ85" i="1"/>
  <c r="BZ14" i="1"/>
  <c r="BZ22" i="1"/>
  <c r="BZ30" i="1"/>
  <c r="BZ38" i="1"/>
  <c r="BZ46" i="1"/>
  <c r="BZ54" i="1"/>
  <c r="BZ62" i="1"/>
  <c r="BZ70" i="1"/>
  <c r="BZ78" i="1"/>
  <c r="BZ86" i="1"/>
  <c r="BZ15" i="1"/>
  <c r="BZ23" i="1"/>
  <c r="BZ31" i="1"/>
  <c r="BZ39" i="1"/>
  <c r="BZ47" i="1"/>
  <c r="BZ55" i="1"/>
  <c r="BZ63" i="1"/>
  <c r="BZ71" i="1"/>
  <c r="BZ79" i="1"/>
  <c r="BZ87" i="1"/>
  <c r="BZ20" i="1"/>
  <c r="BZ44" i="1"/>
  <c r="BZ68" i="1"/>
  <c r="BZ84" i="1"/>
  <c r="BZ16" i="1"/>
  <c r="BZ24" i="1"/>
  <c r="BZ32" i="1"/>
  <c r="BZ40" i="1"/>
  <c r="BZ48" i="1"/>
  <c r="BZ56" i="1"/>
  <c r="BZ64" i="1"/>
  <c r="BZ72" i="1"/>
  <c r="BZ80" i="1"/>
  <c r="BZ88" i="1"/>
  <c r="BZ36" i="1"/>
  <c r="BZ60" i="1"/>
  <c r="BZ76" i="1"/>
  <c r="BZ17" i="1"/>
  <c r="BZ25" i="1"/>
  <c r="BZ33" i="1"/>
  <c r="BZ41" i="1"/>
  <c r="BZ49" i="1"/>
  <c r="BZ57" i="1"/>
  <c r="BZ65" i="1"/>
  <c r="BZ73" i="1"/>
  <c r="BZ81" i="1"/>
  <c r="BZ18" i="1"/>
  <c r="BZ26" i="1"/>
  <c r="BZ34" i="1"/>
  <c r="BZ42" i="1"/>
  <c r="BZ50" i="1"/>
  <c r="BZ58" i="1"/>
  <c r="BZ66" i="1"/>
  <c r="BZ74" i="1"/>
  <c r="BZ82" i="1"/>
  <c r="BZ52" i="1"/>
  <c r="BZ19" i="1"/>
  <c r="BZ27" i="1"/>
  <c r="BZ35" i="1"/>
  <c r="BZ43" i="1"/>
  <c r="BZ51" i="1"/>
  <c r="BZ59" i="1"/>
  <c r="BZ67" i="1"/>
  <c r="BZ75" i="1"/>
  <c r="BZ83" i="1"/>
  <c r="BZ28" i="1"/>
  <c r="CA12" i="1" l="1"/>
  <c r="CA17" i="1"/>
  <c r="CA25" i="1"/>
  <c r="CA33" i="1"/>
  <c r="CA41" i="1"/>
  <c r="CA49" i="1"/>
  <c r="CA57" i="1"/>
  <c r="CA65" i="1"/>
  <c r="CA73" i="1"/>
  <c r="CA81" i="1"/>
  <c r="CA89" i="1"/>
  <c r="CA18" i="1"/>
  <c r="CA26" i="1"/>
  <c r="CA34" i="1"/>
  <c r="CA42" i="1"/>
  <c r="CA50" i="1"/>
  <c r="CA58" i="1"/>
  <c r="CA66" i="1"/>
  <c r="CA74" i="1"/>
  <c r="CA82" i="1"/>
  <c r="CA19" i="1"/>
  <c r="CA27" i="1"/>
  <c r="CA35" i="1"/>
  <c r="CA43" i="1"/>
  <c r="CA51" i="1"/>
  <c r="CA59" i="1"/>
  <c r="CA67" i="1"/>
  <c r="CA75" i="1"/>
  <c r="CA83" i="1"/>
  <c r="CA32" i="1"/>
  <c r="CA48" i="1"/>
  <c r="CA80" i="1"/>
  <c r="CA20" i="1"/>
  <c r="CA28" i="1"/>
  <c r="CA36" i="1"/>
  <c r="CA44" i="1"/>
  <c r="CA52" i="1"/>
  <c r="CA60" i="1"/>
  <c r="CA68" i="1"/>
  <c r="CA76" i="1"/>
  <c r="CA84" i="1"/>
  <c r="CA16" i="1"/>
  <c r="CA40" i="1"/>
  <c r="CA64" i="1"/>
  <c r="CA88" i="1"/>
  <c r="CA13" i="1"/>
  <c r="CA21" i="1"/>
  <c r="CA29" i="1"/>
  <c r="CA37" i="1"/>
  <c r="CA45" i="1"/>
  <c r="CA53" i="1"/>
  <c r="CA61" i="1"/>
  <c r="CA69" i="1"/>
  <c r="CA77" i="1"/>
  <c r="CA85" i="1"/>
  <c r="CA24" i="1"/>
  <c r="CA14" i="1"/>
  <c r="CA22" i="1"/>
  <c r="CA30" i="1"/>
  <c r="CA38" i="1"/>
  <c r="CA46" i="1"/>
  <c r="CA54" i="1"/>
  <c r="CA62" i="1"/>
  <c r="CA70" i="1"/>
  <c r="CA78" i="1"/>
  <c r="CA86" i="1"/>
  <c r="CA56" i="1"/>
  <c r="CA15" i="1"/>
  <c r="CA23" i="1"/>
  <c r="CA31" i="1"/>
  <c r="CA39" i="1"/>
  <c r="CA47" i="1"/>
  <c r="CA55" i="1"/>
  <c r="CA63" i="1"/>
  <c r="CA71" i="1"/>
  <c r="CA79" i="1"/>
  <c r="CA87" i="1"/>
  <c r="CA72" i="1"/>
  <c r="F91" i="11"/>
  <c r="E92" i="11"/>
  <c r="E93" i="11" l="1"/>
  <c r="F92" i="11"/>
  <c r="CB12" i="1"/>
  <c r="CB20" i="1"/>
  <c r="CB28" i="1"/>
  <c r="CB36" i="1"/>
  <c r="CB44" i="1"/>
  <c r="CB52" i="1"/>
  <c r="CB60" i="1"/>
  <c r="CB68" i="1"/>
  <c r="CB76" i="1"/>
  <c r="CB84" i="1"/>
  <c r="CB13" i="1"/>
  <c r="CB21" i="1"/>
  <c r="CB29" i="1"/>
  <c r="CB37" i="1"/>
  <c r="CB45" i="1"/>
  <c r="CB53" i="1"/>
  <c r="CB61" i="1"/>
  <c r="CB69" i="1"/>
  <c r="CB77" i="1"/>
  <c r="CB85" i="1"/>
  <c r="CB14" i="1"/>
  <c r="CB22" i="1"/>
  <c r="CB30" i="1"/>
  <c r="CB38" i="1"/>
  <c r="CB46" i="1"/>
  <c r="CB54" i="1"/>
  <c r="CB62" i="1"/>
  <c r="CB70" i="1"/>
  <c r="CB78" i="1"/>
  <c r="CB86" i="1"/>
  <c r="CB19" i="1"/>
  <c r="CB35" i="1"/>
  <c r="CB59" i="1"/>
  <c r="CB75" i="1"/>
  <c r="CB15" i="1"/>
  <c r="CB23" i="1"/>
  <c r="CB31" i="1"/>
  <c r="CB39" i="1"/>
  <c r="CB47" i="1"/>
  <c r="CB55" i="1"/>
  <c r="CB63" i="1"/>
  <c r="CB71" i="1"/>
  <c r="CB79" i="1"/>
  <c r="CB87" i="1"/>
  <c r="CB27" i="1"/>
  <c r="CB43" i="1"/>
  <c r="CB67" i="1"/>
  <c r="CB83" i="1"/>
  <c r="CB16" i="1"/>
  <c r="CB24" i="1"/>
  <c r="CB32" i="1"/>
  <c r="CB40" i="1"/>
  <c r="CB48" i="1"/>
  <c r="CB56" i="1"/>
  <c r="CB64" i="1"/>
  <c r="CB72" i="1"/>
  <c r="CB80" i="1"/>
  <c r="CB88" i="1"/>
  <c r="CB17" i="1"/>
  <c r="CB25" i="1"/>
  <c r="CB33" i="1"/>
  <c r="CB41" i="1"/>
  <c r="CB49" i="1"/>
  <c r="CB57" i="1"/>
  <c r="CB65" i="1"/>
  <c r="CB73" i="1"/>
  <c r="CB81" i="1"/>
  <c r="CB89" i="1"/>
  <c r="CB51" i="1"/>
  <c r="CB18" i="1"/>
  <c r="CB26" i="1"/>
  <c r="CB34" i="1"/>
  <c r="CB42" i="1"/>
  <c r="CB50" i="1"/>
  <c r="CB58" i="1"/>
  <c r="CB66" i="1"/>
  <c r="CB74" i="1"/>
  <c r="CB82" i="1"/>
  <c r="CB90" i="1"/>
  <c r="CC12" i="1" l="1"/>
  <c r="CC20" i="1"/>
  <c r="CC28" i="1"/>
  <c r="CC36" i="1"/>
  <c r="CC44" i="1"/>
  <c r="CC52" i="1"/>
  <c r="CC60" i="1"/>
  <c r="CC68" i="1"/>
  <c r="CC76" i="1"/>
  <c r="CC84" i="1"/>
  <c r="CC13" i="1"/>
  <c r="CC21" i="1"/>
  <c r="CC29" i="1"/>
  <c r="CC37" i="1"/>
  <c r="CC45" i="1"/>
  <c r="CC53" i="1"/>
  <c r="CC61" i="1"/>
  <c r="CC69" i="1"/>
  <c r="CC77" i="1"/>
  <c r="CC85" i="1"/>
  <c r="CC14" i="1"/>
  <c r="CC22" i="1"/>
  <c r="CC30" i="1"/>
  <c r="CC38" i="1"/>
  <c r="CC46" i="1"/>
  <c r="CC54" i="1"/>
  <c r="CC62" i="1"/>
  <c r="CC70" i="1"/>
  <c r="CC78" i="1"/>
  <c r="CC86" i="1"/>
  <c r="CC27" i="1"/>
  <c r="CC43" i="1"/>
  <c r="CC67" i="1"/>
  <c r="CC83" i="1"/>
  <c r="CC15" i="1"/>
  <c r="CC23" i="1"/>
  <c r="CC31" i="1"/>
  <c r="CC39" i="1"/>
  <c r="CC47" i="1"/>
  <c r="CC55" i="1"/>
  <c r="CC63" i="1"/>
  <c r="CC71" i="1"/>
  <c r="CC79" i="1"/>
  <c r="CC87" i="1"/>
  <c r="CC19" i="1"/>
  <c r="CC35" i="1"/>
  <c r="CC59" i="1"/>
  <c r="CC75" i="1"/>
  <c r="CC91" i="1"/>
  <c r="CC16" i="1"/>
  <c r="CC24" i="1"/>
  <c r="CC32" i="1"/>
  <c r="CC40" i="1"/>
  <c r="CC48" i="1"/>
  <c r="CC56" i="1"/>
  <c r="CC64" i="1"/>
  <c r="CC72" i="1"/>
  <c r="CC80" i="1"/>
  <c r="CC88" i="1"/>
  <c r="CC17" i="1"/>
  <c r="CC25" i="1"/>
  <c r="CC33" i="1"/>
  <c r="CC41" i="1"/>
  <c r="CC49" i="1"/>
  <c r="CC57" i="1"/>
  <c r="CC65" i="1"/>
  <c r="CC73" i="1"/>
  <c r="CC81" i="1"/>
  <c r="CC89" i="1"/>
  <c r="CC51" i="1"/>
  <c r="CC18" i="1"/>
  <c r="CC26" i="1"/>
  <c r="CC34" i="1"/>
  <c r="CC42" i="1"/>
  <c r="CC50" i="1"/>
  <c r="CC58" i="1"/>
  <c r="CC66" i="1"/>
  <c r="CC74" i="1"/>
  <c r="CC82" i="1"/>
  <c r="CC90" i="1"/>
  <c r="F93" i="11"/>
  <c r="E94" i="11"/>
  <c r="F94" i="11" l="1"/>
  <c r="E95" i="11"/>
  <c r="CD12" i="1"/>
  <c r="CD20" i="1"/>
  <c r="CD28" i="1"/>
  <c r="CD36" i="1"/>
  <c r="CD44" i="1"/>
  <c r="CD52" i="1"/>
  <c r="CD60" i="1"/>
  <c r="CD68" i="1"/>
  <c r="CD76" i="1"/>
  <c r="CD84" i="1"/>
  <c r="CD92" i="1"/>
  <c r="CD13" i="1"/>
  <c r="CD21" i="1"/>
  <c r="CD29" i="1"/>
  <c r="CD37" i="1"/>
  <c r="CD45" i="1"/>
  <c r="CD53" i="1"/>
  <c r="CD61" i="1"/>
  <c r="CD69" i="1"/>
  <c r="CD77" i="1"/>
  <c r="CD85" i="1"/>
  <c r="CD14" i="1"/>
  <c r="CD22" i="1"/>
  <c r="CD30" i="1"/>
  <c r="CD38" i="1"/>
  <c r="CD46" i="1"/>
  <c r="CD54" i="1"/>
  <c r="CD62" i="1"/>
  <c r="CD70" i="1"/>
  <c r="CD78" i="1"/>
  <c r="CD86" i="1"/>
  <c r="CD27" i="1"/>
  <c r="CD43" i="1"/>
  <c r="CD67" i="1"/>
  <c r="CD91" i="1"/>
  <c r="CD15" i="1"/>
  <c r="CD23" i="1"/>
  <c r="CD31" i="1"/>
  <c r="CD39" i="1"/>
  <c r="CD47" i="1"/>
  <c r="CD55" i="1"/>
  <c r="CD63" i="1"/>
  <c r="CD71" i="1"/>
  <c r="CD79" i="1"/>
  <c r="CD87" i="1"/>
  <c r="CD19" i="1"/>
  <c r="CD35" i="1"/>
  <c r="CD59" i="1"/>
  <c r="CD83" i="1"/>
  <c r="CD16" i="1"/>
  <c r="CD24" i="1"/>
  <c r="CD32" i="1"/>
  <c r="CD40" i="1"/>
  <c r="CD48" i="1"/>
  <c r="CD56" i="1"/>
  <c r="CD64" i="1"/>
  <c r="CD72" i="1"/>
  <c r="CD80" i="1"/>
  <c r="CD88" i="1"/>
  <c r="CD17" i="1"/>
  <c r="CD25" i="1"/>
  <c r="CD33" i="1"/>
  <c r="CD41" i="1"/>
  <c r="CD49" i="1"/>
  <c r="CD57" i="1"/>
  <c r="CD65" i="1"/>
  <c r="CD73" i="1"/>
  <c r="CD81" i="1"/>
  <c r="CD89" i="1"/>
  <c r="CD51" i="1"/>
  <c r="CD18" i="1"/>
  <c r="CD26" i="1"/>
  <c r="CD34" i="1"/>
  <c r="CD42" i="1"/>
  <c r="CD50" i="1"/>
  <c r="CD58" i="1"/>
  <c r="CD66" i="1"/>
  <c r="CD74" i="1"/>
  <c r="CD82" i="1"/>
  <c r="CD90" i="1"/>
  <c r="CD75" i="1"/>
  <c r="CE12" i="1" l="1"/>
  <c r="CE13" i="1"/>
  <c r="CE21" i="1"/>
  <c r="CE29" i="1"/>
  <c r="CE37" i="1"/>
  <c r="CE45" i="1"/>
  <c r="CE53" i="1"/>
  <c r="CE61" i="1"/>
  <c r="CE69" i="1"/>
  <c r="CE77" i="1"/>
  <c r="CE85" i="1"/>
  <c r="CE93" i="1"/>
  <c r="CE14" i="1"/>
  <c r="CE22" i="1"/>
  <c r="CE30" i="1"/>
  <c r="CE38" i="1"/>
  <c r="CE46" i="1"/>
  <c r="CE54" i="1"/>
  <c r="CE62" i="1"/>
  <c r="CE70" i="1"/>
  <c r="CE78" i="1"/>
  <c r="CE86" i="1"/>
  <c r="CE15" i="1"/>
  <c r="CE23" i="1"/>
  <c r="CE31" i="1"/>
  <c r="CE39" i="1"/>
  <c r="CE47" i="1"/>
  <c r="CE55" i="1"/>
  <c r="CE63" i="1"/>
  <c r="CE71" i="1"/>
  <c r="CE79" i="1"/>
  <c r="CE87" i="1"/>
  <c r="CE28" i="1"/>
  <c r="CE52" i="1"/>
  <c r="CE76" i="1"/>
  <c r="CE92" i="1"/>
  <c r="CE16" i="1"/>
  <c r="CE24" i="1"/>
  <c r="CE32" i="1"/>
  <c r="CE40" i="1"/>
  <c r="CE48" i="1"/>
  <c r="CE56" i="1"/>
  <c r="CE64" i="1"/>
  <c r="CE72" i="1"/>
  <c r="CE80" i="1"/>
  <c r="CE88" i="1"/>
  <c r="CE20" i="1"/>
  <c r="CE44" i="1"/>
  <c r="CE68" i="1"/>
  <c r="CE84" i="1"/>
  <c r="CE17" i="1"/>
  <c r="CE25" i="1"/>
  <c r="CE33" i="1"/>
  <c r="CE41" i="1"/>
  <c r="CE49" i="1"/>
  <c r="CE57" i="1"/>
  <c r="CE65" i="1"/>
  <c r="CE73" i="1"/>
  <c r="CE81" i="1"/>
  <c r="CE89" i="1"/>
  <c r="CE18" i="1"/>
  <c r="CE26" i="1"/>
  <c r="CE34" i="1"/>
  <c r="CE42" i="1"/>
  <c r="CE50" i="1"/>
  <c r="CE58" i="1"/>
  <c r="CE66" i="1"/>
  <c r="CE74" i="1"/>
  <c r="CE82" i="1"/>
  <c r="CE90" i="1"/>
  <c r="CE60" i="1"/>
  <c r="CE19" i="1"/>
  <c r="CE27" i="1"/>
  <c r="CE35" i="1"/>
  <c r="CE43" i="1"/>
  <c r="CE51" i="1"/>
  <c r="CE59" i="1"/>
  <c r="CE67" i="1"/>
  <c r="CE75" i="1"/>
  <c r="CE83" i="1"/>
  <c r="CE91" i="1"/>
  <c r="CE36" i="1"/>
  <c r="F95" i="11"/>
  <c r="E96" i="11"/>
  <c r="E97" i="11" l="1"/>
  <c r="F96" i="11"/>
  <c r="CF12" i="1"/>
  <c r="CF18" i="1"/>
  <c r="CF26" i="1"/>
  <c r="CF34" i="1"/>
  <c r="CF42" i="1"/>
  <c r="CF20" i="1"/>
  <c r="CF28" i="1"/>
  <c r="CF36" i="1"/>
  <c r="CF44" i="1"/>
  <c r="CF13" i="1"/>
  <c r="CF21" i="1"/>
  <c r="CF29" i="1"/>
  <c r="CF37" i="1"/>
  <c r="CF45" i="1"/>
  <c r="CF14" i="1"/>
  <c r="CF22" i="1"/>
  <c r="CF30" i="1"/>
  <c r="CF38" i="1"/>
  <c r="CF46" i="1"/>
  <c r="CF15" i="1"/>
  <c r="CF23" i="1"/>
  <c r="CF31" i="1"/>
  <c r="CF39" i="1"/>
  <c r="CF47" i="1"/>
  <c r="CF16" i="1"/>
  <c r="CF24" i="1"/>
  <c r="CF32" i="1"/>
  <c r="CF40" i="1"/>
  <c r="CF43" i="1"/>
  <c r="CF55" i="1"/>
  <c r="CF63" i="1"/>
  <c r="CF71" i="1"/>
  <c r="CF79" i="1"/>
  <c r="CF87" i="1"/>
  <c r="CF17" i="1"/>
  <c r="CF48" i="1"/>
  <c r="CF56" i="1"/>
  <c r="CF64" i="1"/>
  <c r="CF72" i="1"/>
  <c r="CF80" i="1"/>
  <c r="CF88" i="1"/>
  <c r="CF19" i="1"/>
  <c r="CF49" i="1"/>
  <c r="CF57" i="1"/>
  <c r="CF65" i="1"/>
  <c r="CF73" i="1"/>
  <c r="CF81" i="1"/>
  <c r="CF89" i="1"/>
  <c r="CF54" i="1"/>
  <c r="CF70" i="1"/>
  <c r="CF94" i="1"/>
  <c r="CF25" i="1"/>
  <c r="CF50" i="1"/>
  <c r="CF58" i="1"/>
  <c r="CF66" i="1"/>
  <c r="CF74" i="1"/>
  <c r="CF82" i="1"/>
  <c r="CF90" i="1"/>
  <c r="CF41" i="1"/>
  <c r="CF62" i="1"/>
  <c r="CF86" i="1"/>
  <c r="CF27" i="1"/>
  <c r="CF51" i="1"/>
  <c r="CF59" i="1"/>
  <c r="CF67" i="1"/>
  <c r="CF75" i="1"/>
  <c r="CF83" i="1"/>
  <c r="CF91" i="1"/>
  <c r="CF33" i="1"/>
  <c r="CF52" i="1"/>
  <c r="CF60" i="1"/>
  <c r="CF68" i="1"/>
  <c r="CF76" i="1"/>
  <c r="CF84" i="1"/>
  <c r="CF92" i="1"/>
  <c r="CF78" i="1"/>
  <c r="CF35" i="1"/>
  <c r="CF53" i="1"/>
  <c r="CF61" i="1"/>
  <c r="CF69" i="1"/>
  <c r="CF77" i="1"/>
  <c r="CF85" i="1"/>
  <c r="CF93" i="1"/>
  <c r="CG12" i="1" l="1"/>
  <c r="CG21" i="1"/>
  <c r="CG29" i="1"/>
  <c r="CG37" i="1"/>
  <c r="CG45" i="1"/>
  <c r="CG53" i="1"/>
  <c r="CG61" i="1"/>
  <c r="CG69" i="1"/>
  <c r="CG77" i="1"/>
  <c r="CG85" i="1"/>
  <c r="CG93" i="1"/>
  <c r="CG15" i="1"/>
  <c r="CG23" i="1"/>
  <c r="CG31" i="1"/>
  <c r="CG39" i="1"/>
  <c r="CG47" i="1"/>
  <c r="CG55" i="1"/>
  <c r="CG63" i="1"/>
  <c r="CG71" i="1"/>
  <c r="CG79" i="1"/>
  <c r="CG87" i="1"/>
  <c r="CG95" i="1"/>
  <c r="CG16" i="1"/>
  <c r="CG24" i="1"/>
  <c r="CG32" i="1"/>
  <c r="CG40" i="1"/>
  <c r="CG48" i="1"/>
  <c r="CG56" i="1"/>
  <c r="CG64" i="1"/>
  <c r="CG72" i="1"/>
  <c r="CG80" i="1"/>
  <c r="CG88" i="1"/>
  <c r="CG17" i="1"/>
  <c r="CG25" i="1"/>
  <c r="CG33" i="1"/>
  <c r="CG41" i="1"/>
  <c r="CG49" i="1"/>
  <c r="CG57" i="1"/>
  <c r="CG65" i="1"/>
  <c r="CG73" i="1"/>
  <c r="CG81" i="1"/>
  <c r="CG89" i="1"/>
  <c r="CG13" i="1"/>
  <c r="CG18" i="1"/>
  <c r="CG26" i="1"/>
  <c r="CG34" i="1"/>
  <c r="CG42" i="1"/>
  <c r="CG50" i="1"/>
  <c r="CG58" i="1"/>
  <c r="CG66" i="1"/>
  <c r="CG74" i="1"/>
  <c r="CG82" i="1"/>
  <c r="CG90" i="1"/>
  <c r="CG19" i="1"/>
  <c r="CG27" i="1"/>
  <c r="CG35" i="1"/>
  <c r="CG43" i="1"/>
  <c r="CG51" i="1"/>
  <c r="CG59" i="1"/>
  <c r="CG67" i="1"/>
  <c r="CG75" i="1"/>
  <c r="CG83" i="1"/>
  <c r="CG91" i="1"/>
  <c r="CG30" i="1"/>
  <c r="CG62" i="1"/>
  <c r="CG94" i="1"/>
  <c r="CG36" i="1"/>
  <c r="CG68" i="1"/>
  <c r="CG38" i="1"/>
  <c r="CG70" i="1"/>
  <c r="CG60" i="1"/>
  <c r="CG44" i="1"/>
  <c r="CG76" i="1"/>
  <c r="CG28" i="1"/>
  <c r="CG14" i="1"/>
  <c r="CG46" i="1"/>
  <c r="CG78" i="1"/>
  <c r="CG20" i="1"/>
  <c r="CG52" i="1"/>
  <c r="CG84" i="1"/>
  <c r="CG92" i="1"/>
  <c r="CG22" i="1"/>
  <c r="CG54" i="1"/>
  <c r="CG86" i="1"/>
  <c r="F97" i="11"/>
  <c r="E98" i="11"/>
  <c r="F98" i="11" l="1"/>
  <c r="E99" i="11"/>
  <c r="CH12" i="1"/>
  <c r="CH16" i="1"/>
  <c r="CH24" i="1"/>
  <c r="CH32" i="1"/>
  <c r="CH40" i="1"/>
  <c r="CH48" i="1"/>
  <c r="CH56" i="1"/>
  <c r="CH64" i="1"/>
  <c r="CH72" i="1"/>
  <c r="CH80" i="1"/>
  <c r="CH88" i="1"/>
  <c r="CH96" i="1"/>
  <c r="CH18" i="1"/>
  <c r="CH26" i="1"/>
  <c r="CH34" i="1"/>
  <c r="CH42" i="1"/>
  <c r="CH50" i="1"/>
  <c r="CH58" i="1"/>
  <c r="CH66" i="1"/>
  <c r="CH74" i="1"/>
  <c r="CH82" i="1"/>
  <c r="CH90" i="1"/>
  <c r="CH19" i="1"/>
  <c r="CH27" i="1"/>
  <c r="CH35" i="1"/>
  <c r="CH43" i="1"/>
  <c r="CH51" i="1"/>
  <c r="CH59" i="1"/>
  <c r="CH67" i="1"/>
  <c r="CH75" i="1"/>
  <c r="CH83" i="1"/>
  <c r="CH91" i="1"/>
  <c r="CH20" i="1"/>
  <c r="CH28" i="1"/>
  <c r="CH36" i="1"/>
  <c r="CH44" i="1"/>
  <c r="CH52" i="1"/>
  <c r="CH60" i="1"/>
  <c r="CH68" i="1"/>
  <c r="CH76" i="1"/>
  <c r="CH84" i="1"/>
  <c r="CH92" i="1"/>
  <c r="CH13" i="1"/>
  <c r="CH21" i="1"/>
  <c r="CH29" i="1"/>
  <c r="CH37" i="1"/>
  <c r="CH45" i="1"/>
  <c r="CH53" i="1"/>
  <c r="CH61" i="1"/>
  <c r="CH69" i="1"/>
  <c r="CH77" i="1"/>
  <c r="CH85" i="1"/>
  <c r="CH93" i="1"/>
  <c r="CH14" i="1"/>
  <c r="CH22" i="1"/>
  <c r="CH30" i="1"/>
  <c r="CH38" i="1"/>
  <c r="CH46" i="1"/>
  <c r="CH54" i="1"/>
  <c r="CH62" i="1"/>
  <c r="CH70" i="1"/>
  <c r="CH78" i="1"/>
  <c r="CH86" i="1"/>
  <c r="CH94" i="1"/>
  <c r="CH17" i="1"/>
  <c r="CH49" i="1"/>
  <c r="CH81" i="1"/>
  <c r="CH23" i="1"/>
  <c r="CH55" i="1"/>
  <c r="CH87" i="1"/>
  <c r="CH25" i="1"/>
  <c r="CH57" i="1"/>
  <c r="CH89" i="1"/>
  <c r="CH15" i="1"/>
  <c r="CH31" i="1"/>
  <c r="CH63" i="1"/>
  <c r="CH95" i="1"/>
  <c r="CH33" i="1"/>
  <c r="CH65" i="1"/>
  <c r="CH39" i="1"/>
  <c r="CH71" i="1"/>
  <c r="CH47" i="1"/>
  <c r="CH41" i="1"/>
  <c r="CH73" i="1"/>
  <c r="CH79" i="1"/>
  <c r="CI91" i="1" l="1"/>
  <c r="CI88" i="1"/>
  <c r="CI94" i="1"/>
  <c r="CI92" i="1"/>
  <c r="CI96" i="1"/>
  <c r="CI89" i="1"/>
  <c r="CI87" i="1"/>
  <c r="CI84" i="1"/>
  <c r="CI75" i="1"/>
  <c r="CI72" i="1"/>
  <c r="CI93" i="1"/>
  <c r="CI83" i="1"/>
  <c r="CI85" i="1"/>
  <c r="CI66" i="1"/>
  <c r="CI65" i="1"/>
  <c r="CI95" i="1"/>
  <c r="CI77" i="1"/>
  <c r="CI76" i="1"/>
  <c r="CI67" i="1"/>
  <c r="CI64" i="1"/>
  <c r="CI90" i="1"/>
  <c r="CI86" i="1"/>
  <c r="CI82" i="1"/>
  <c r="CI78" i="1"/>
  <c r="CI74" i="1"/>
  <c r="CI71" i="1"/>
  <c r="CI68" i="1"/>
  <c r="CI63" i="1"/>
  <c r="CI81" i="1"/>
  <c r="CI69" i="1"/>
  <c r="CI62" i="1"/>
  <c r="CI58" i="1"/>
  <c r="CI57" i="1"/>
  <c r="CI42" i="1"/>
  <c r="CI41" i="1"/>
  <c r="CI59" i="1"/>
  <c r="CI56" i="1"/>
  <c r="CI43" i="1"/>
  <c r="CI40" i="1"/>
  <c r="CI79" i="1"/>
  <c r="CI60" i="1"/>
  <c r="CI55" i="1"/>
  <c r="CI44" i="1"/>
  <c r="CI70" i="1"/>
  <c r="CI50" i="1"/>
  <c r="CI49" i="1"/>
  <c r="CI51" i="1"/>
  <c r="CI48" i="1"/>
  <c r="CI73" i="1"/>
  <c r="CI54" i="1"/>
  <c r="CI45" i="1"/>
  <c r="CI53" i="1"/>
  <c r="CI29" i="1"/>
  <c r="CI39" i="1"/>
  <c r="CI36" i="1"/>
  <c r="CI31" i="1"/>
  <c r="CI52" i="1"/>
  <c r="CI97" i="1"/>
  <c r="CI46" i="1"/>
  <c r="CI37" i="1"/>
  <c r="CI30" i="1"/>
  <c r="CI80" i="1"/>
  <c r="CI28" i="1"/>
  <c r="CI34" i="1"/>
  <c r="CI33" i="1"/>
  <c r="CI27" i="1"/>
  <c r="CI61" i="1"/>
  <c r="CI32" i="1"/>
  <c r="CI22" i="1"/>
  <c r="CI24" i="1"/>
  <c r="CI26" i="1"/>
  <c r="CI25" i="1"/>
  <c r="CI35" i="1"/>
  <c r="CI21" i="1"/>
  <c r="CI47" i="1"/>
  <c r="CI23" i="1"/>
  <c r="CI18" i="1"/>
  <c r="CI17" i="1"/>
  <c r="CI19" i="1"/>
  <c r="CI16" i="1"/>
  <c r="CI13" i="1"/>
  <c r="CI20" i="1"/>
  <c r="CI15" i="1"/>
  <c r="CI38" i="1"/>
  <c r="CI14" i="1"/>
  <c r="CI12" i="1"/>
  <c r="F99" i="11"/>
  <c r="E100" i="11"/>
  <c r="E101" i="11" l="1"/>
  <c r="F100" i="11"/>
  <c r="A62" i="5"/>
  <c r="C62" i="5" s="1"/>
  <c r="CI139" i="1"/>
  <c r="A93" i="5"/>
  <c r="C93" i="5" s="1"/>
  <c r="CI170" i="1"/>
  <c r="CI149" i="1"/>
  <c r="A72" i="5"/>
  <c r="C72" i="5" s="1"/>
  <c r="CI169" i="1"/>
  <c r="A92" i="5"/>
  <c r="C92" i="5" s="1"/>
  <c r="A109" i="5"/>
  <c r="C109" i="5" s="1"/>
  <c r="CI186" i="1"/>
  <c r="CI175" i="1"/>
  <c r="A98" i="5"/>
  <c r="C98" i="5" s="1"/>
  <c r="CI125" i="1"/>
  <c r="A48" i="5"/>
  <c r="C48" i="5" s="1"/>
  <c r="CI127" i="1"/>
  <c r="A50" i="5"/>
  <c r="C50" i="5" s="1"/>
  <c r="A54" i="5"/>
  <c r="C54" i="5" s="1"/>
  <c r="CI131" i="1"/>
  <c r="CI153" i="1"/>
  <c r="A76" i="5"/>
  <c r="C76" i="5" s="1"/>
  <c r="CI173" i="1"/>
  <c r="A96" i="5"/>
  <c r="C96" i="5" s="1"/>
  <c r="CI156" i="1"/>
  <c r="A79" i="5"/>
  <c r="C79" i="5" s="1"/>
  <c r="A101" i="5"/>
  <c r="C101" i="5" s="1"/>
  <c r="CI178" i="1"/>
  <c r="CI117" i="1"/>
  <c r="A40" i="5"/>
  <c r="C40" i="5" s="1"/>
  <c r="A38" i="5"/>
  <c r="C38" i="5" s="1"/>
  <c r="CI115" i="1"/>
  <c r="CI134" i="1"/>
  <c r="A57" i="5"/>
  <c r="C57" i="5" s="1"/>
  <c r="CI160" i="1"/>
  <c r="A83" i="5"/>
  <c r="C83" i="5" s="1"/>
  <c r="CI180" i="1"/>
  <c r="A103" i="5"/>
  <c r="C103" i="5" s="1"/>
  <c r="A30" i="5"/>
  <c r="C30" i="5" s="1"/>
  <c r="CI107" i="1"/>
  <c r="CI119" i="1"/>
  <c r="A42" i="5"/>
  <c r="C42" i="5" s="1"/>
  <c r="CI108" i="1"/>
  <c r="A31" i="5"/>
  <c r="C31" i="5" s="1"/>
  <c r="CI140" i="1"/>
  <c r="A63" i="5"/>
  <c r="C63" i="5" s="1"/>
  <c r="CI113" i="1"/>
  <c r="A36" i="5"/>
  <c r="C36" i="5" s="1"/>
  <c r="CI121" i="1"/>
  <c r="A44" i="5"/>
  <c r="C44" i="5" s="1"/>
  <c r="CI120" i="1"/>
  <c r="A43" i="5"/>
  <c r="C43" i="5" s="1"/>
  <c r="CI141" i="1"/>
  <c r="A64" i="5"/>
  <c r="C64" i="5" s="1"/>
  <c r="A70" i="5"/>
  <c r="C70" i="5" s="1"/>
  <c r="CI147" i="1"/>
  <c r="CI172" i="1"/>
  <c r="A95" i="5"/>
  <c r="C95" i="5" s="1"/>
  <c r="CI181" i="1"/>
  <c r="A104" i="5"/>
  <c r="C104" i="5" s="1"/>
  <c r="CI176" i="1"/>
  <c r="A99" i="5"/>
  <c r="C99" i="5" s="1"/>
  <c r="A110" i="5"/>
  <c r="C110" i="5" s="1"/>
  <c r="CI187" i="1"/>
  <c r="CI142" i="1"/>
  <c r="A65" i="5"/>
  <c r="C65" i="5" s="1"/>
  <c r="A53" i="5"/>
  <c r="C53" i="5" s="1"/>
  <c r="CI130" i="1"/>
  <c r="CI177" i="1"/>
  <c r="A100" i="5"/>
  <c r="C100" i="5" s="1"/>
  <c r="CI109" i="1"/>
  <c r="A32" i="5"/>
  <c r="C32" i="5" s="1"/>
  <c r="CI129" i="1"/>
  <c r="A52" i="5"/>
  <c r="C52" i="5" s="1"/>
  <c r="A37" i="5"/>
  <c r="C37" i="5" s="1"/>
  <c r="CI114" i="1"/>
  <c r="A46" i="5"/>
  <c r="C46" i="5" s="1"/>
  <c r="CI123" i="1"/>
  <c r="CI128" i="1"/>
  <c r="A51" i="5"/>
  <c r="C51" i="5" s="1"/>
  <c r="CI144" i="1"/>
  <c r="A67" i="5"/>
  <c r="C67" i="5" s="1"/>
  <c r="CI161" i="1"/>
  <c r="A84" i="5"/>
  <c r="C84" i="5" s="1"/>
  <c r="CI150" i="1"/>
  <c r="A73" i="5"/>
  <c r="C73" i="5" s="1"/>
  <c r="A77" i="5"/>
  <c r="C77" i="5" s="1"/>
  <c r="CI154" i="1"/>
  <c r="A78" i="5"/>
  <c r="C78" i="5" s="1"/>
  <c r="CI155" i="1"/>
  <c r="CI174" i="1"/>
  <c r="A97" i="5"/>
  <c r="C97" i="5" s="1"/>
  <c r="CI183" i="1"/>
  <c r="A106" i="5"/>
  <c r="C106" i="5" s="1"/>
  <c r="CI116" i="1"/>
  <c r="A39" i="5"/>
  <c r="C39" i="5" s="1"/>
  <c r="CI110" i="1"/>
  <c r="A33" i="5"/>
  <c r="C33" i="5" s="1"/>
  <c r="CI103" i="1"/>
  <c r="B26" i="5" s="1"/>
  <c r="A26" i="5"/>
  <c r="C26" i="5" s="1"/>
  <c r="A94" i="5"/>
  <c r="C94" i="5" s="1"/>
  <c r="CI171" i="1"/>
  <c r="CI157" i="1"/>
  <c r="A80" i="5"/>
  <c r="C80" i="5" s="1"/>
  <c r="CI105" i="1"/>
  <c r="A28" i="5"/>
  <c r="C28" i="5" s="1"/>
  <c r="A29" i="5"/>
  <c r="C29" i="5" s="1"/>
  <c r="CI106" i="1"/>
  <c r="A61" i="5"/>
  <c r="C61" i="5" s="1"/>
  <c r="CI138" i="1"/>
  <c r="CI152" i="1"/>
  <c r="A75" i="5"/>
  <c r="C75" i="5" s="1"/>
  <c r="CI137" i="1"/>
  <c r="A60" i="5"/>
  <c r="C60" i="5" s="1"/>
  <c r="CI136" i="1"/>
  <c r="A59" i="5"/>
  <c r="C59" i="5" s="1"/>
  <c r="CI135" i="1"/>
  <c r="A58" i="5"/>
  <c r="C58" i="5" s="1"/>
  <c r="CI132" i="1"/>
  <c r="A55" i="5"/>
  <c r="C55" i="5" s="1"/>
  <c r="CI159" i="1"/>
  <c r="A82" i="5"/>
  <c r="C82" i="5" s="1"/>
  <c r="CI158" i="1"/>
  <c r="A81" i="5"/>
  <c r="C81" i="5" s="1"/>
  <c r="CI184" i="1"/>
  <c r="A107" i="5"/>
  <c r="C107" i="5" s="1"/>
  <c r="CI185" i="1"/>
  <c r="A108" i="5"/>
  <c r="C108" i="5" s="1"/>
  <c r="A45" i="5"/>
  <c r="C45" i="5" s="1"/>
  <c r="CI122" i="1"/>
  <c r="CI112" i="1"/>
  <c r="A35" i="5"/>
  <c r="C35" i="5" s="1"/>
  <c r="CI188" i="1"/>
  <c r="A111" i="5"/>
  <c r="C111" i="5" s="1"/>
  <c r="A69" i="5"/>
  <c r="C69" i="5" s="1"/>
  <c r="CI146" i="1"/>
  <c r="CI133" i="1"/>
  <c r="A56" i="5"/>
  <c r="C56" i="5" s="1"/>
  <c r="A85" i="5"/>
  <c r="C85" i="5" s="1"/>
  <c r="CI162" i="1"/>
  <c r="A86" i="5"/>
  <c r="C86" i="5" s="1"/>
  <c r="CI163" i="1"/>
  <c r="A102" i="5"/>
  <c r="C102" i="5" s="1"/>
  <c r="CI179" i="1"/>
  <c r="CI111" i="1"/>
  <c r="A34" i="5"/>
  <c r="C34" i="5" s="1"/>
  <c r="CI118" i="1"/>
  <c r="A41" i="5"/>
  <c r="C41" i="5" s="1"/>
  <c r="CI145" i="1"/>
  <c r="A68" i="5"/>
  <c r="C68" i="5" s="1"/>
  <c r="CI167" i="1"/>
  <c r="A90" i="5"/>
  <c r="C90" i="5" s="1"/>
  <c r="CI104" i="1"/>
  <c r="A27" i="5"/>
  <c r="C27" i="5" s="1"/>
  <c r="CI126" i="1"/>
  <c r="A49" i="5"/>
  <c r="C49" i="5" s="1"/>
  <c r="CI124" i="1"/>
  <c r="A47" i="5"/>
  <c r="C47" i="5" s="1"/>
  <c r="CI143" i="1"/>
  <c r="A66" i="5"/>
  <c r="C66" i="5" s="1"/>
  <c r="CI164" i="1"/>
  <c r="A87" i="5"/>
  <c r="C87" i="5" s="1"/>
  <c r="CI151" i="1"/>
  <c r="A74" i="5"/>
  <c r="C74" i="5" s="1"/>
  <c r="CI148" i="1"/>
  <c r="A71" i="5"/>
  <c r="C71" i="5" s="1"/>
  <c r="CI165" i="1"/>
  <c r="A88" i="5"/>
  <c r="C88" i="5" s="1"/>
  <c r="CI168" i="1"/>
  <c r="A91" i="5"/>
  <c r="C91" i="5" s="1"/>
  <c r="CI166" i="1"/>
  <c r="A89" i="5"/>
  <c r="C89" i="5" s="1"/>
  <c r="CI182" i="1"/>
  <c r="A105" i="5"/>
  <c r="C105" i="5" s="1"/>
  <c r="B88" i="5" l="1"/>
  <c r="CH164" i="1"/>
  <c r="B102" i="5"/>
  <c r="CH178" i="1"/>
  <c r="B69" i="5"/>
  <c r="CH145" i="1"/>
  <c r="CG144" i="1" s="1"/>
  <c r="B77" i="5"/>
  <c r="CH153" i="1"/>
  <c r="CG152" i="1" s="1"/>
  <c r="B110" i="5"/>
  <c r="CH186" i="1"/>
  <c r="B70" i="5"/>
  <c r="CH146" i="1"/>
  <c r="CG145" i="1" s="1"/>
  <c r="CF144" i="1" s="1"/>
  <c r="B30" i="5"/>
  <c r="CH106" i="1"/>
  <c r="B38" i="5"/>
  <c r="CH114" i="1"/>
  <c r="CG113" i="1" s="1"/>
  <c r="CF112" i="1" s="1"/>
  <c r="B66" i="5"/>
  <c r="CH142" i="1"/>
  <c r="B108" i="5"/>
  <c r="CH184" i="1"/>
  <c r="B55" i="5"/>
  <c r="CH131" i="1"/>
  <c r="B75" i="5"/>
  <c r="CH151" i="1"/>
  <c r="CG150" i="1" s="1"/>
  <c r="B80" i="5"/>
  <c r="CH156" i="1"/>
  <c r="B39" i="5"/>
  <c r="CH115" i="1"/>
  <c r="B51" i="5"/>
  <c r="CH127" i="1"/>
  <c r="B32" i="5"/>
  <c r="CH108" i="1"/>
  <c r="CG107" i="1" s="1"/>
  <c r="CF106" i="1" s="1"/>
  <c r="B36" i="5"/>
  <c r="CH112" i="1"/>
  <c r="B96" i="5"/>
  <c r="CH172" i="1"/>
  <c r="B48" i="5"/>
  <c r="CH124" i="1"/>
  <c r="B72" i="5"/>
  <c r="CH148" i="1"/>
  <c r="CG147" i="1" s="1"/>
  <c r="CF146" i="1" s="1"/>
  <c r="CE145" i="1" s="1"/>
  <c r="CD144" i="1" s="1"/>
  <c r="B86" i="5"/>
  <c r="CH162" i="1"/>
  <c r="B61" i="5"/>
  <c r="CH137" i="1"/>
  <c r="CG136" i="1" s="1"/>
  <c r="B94" i="5"/>
  <c r="CH170" i="1"/>
  <c r="CG169" i="1" s="1"/>
  <c r="B46" i="5"/>
  <c r="CH122" i="1"/>
  <c r="CG121" i="1" s="1"/>
  <c r="B93" i="5"/>
  <c r="CH169" i="1"/>
  <c r="B90" i="5"/>
  <c r="CH166" i="1"/>
  <c r="B71" i="5"/>
  <c r="CH147" i="1"/>
  <c r="CG146" i="1" s="1"/>
  <c r="CF145" i="1" s="1"/>
  <c r="CE144" i="1" s="1"/>
  <c r="B47" i="5"/>
  <c r="CH123" i="1"/>
  <c r="CG122" i="1" s="1"/>
  <c r="B68" i="5"/>
  <c r="CH144" i="1"/>
  <c r="B111" i="5"/>
  <c r="CH187" i="1"/>
  <c r="CG186" i="1" s="1"/>
  <c r="B107" i="5"/>
  <c r="CH183" i="1"/>
  <c r="CG182" i="1" s="1"/>
  <c r="B58" i="5"/>
  <c r="CH134" i="1"/>
  <c r="CG133" i="1" s="1"/>
  <c r="B106" i="5"/>
  <c r="CH182" i="1"/>
  <c r="B73" i="5"/>
  <c r="CH149" i="1"/>
  <c r="B100" i="5"/>
  <c r="CH176" i="1"/>
  <c r="B99" i="5"/>
  <c r="CH175" i="1"/>
  <c r="CG174" i="1" s="1"/>
  <c r="CF173" i="1" s="1"/>
  <c r="B64" i="5"/>
  <c r="CH140" i="1"/>
  <c r="B63" i="5"/>
  <c r="CH139" i="1"/>
  <c r="B103" i="5"/>
  <c r="CH179" i="1"/>
  <c r="B40" i="5"/>
  <c r="CH116" i="1"/>
  <c r="CG115" i="1" s="1"/>
  <c r="B76" i="5"/>
  <c r="CH152" i="1"/>
  <c r="B98" i="5"/>
  <c r="CH174" i="1"/>
  <c r="CG173" i="1" s="1"/>
  <c r="B85" i="5"/>
  <c r="CH161" i="1"/>
  <c r="B29" i="5"/>
  <c r="CH105" i="1"/>
  <c r="CG104" i="1" s="1"/>
  <c r="CF103" i="1" s="1"/>
  <c r="B37" i="5"/>
  <c r="CH113" i="1"/>
  <c r="CG112" i="1" s="1"/>
  <c r="B53" i="5"/>
  <c r="CH129" i="1"/>
  <c r="CG128" i="1" s="1"/>
  <c r="CF127" i="1" s="1"/>
  <c r="B101" i="5"/>
  <c r="CH177" i="1"/>
  <c r="CG176" i="1" s="1"/>
  <c r="B54" i="5"/>
  <c r="CH130" i="1"/>
  <c r="CG129" i="1" s="1"/>
  <c r="CF128" i="1" s="1"/>
  <c r="CE127" i="1" s="1"/>
  <c r="B109" i="5"/>
  <c r="CH185" i="1"/>
  <c r="B62" i="5"/>
  <c r="CH138" i="1"/>
  <c r="CG137" i="1" s="1"/>
  <c r="CF136" i="1" s="1"/>
  <c r="B89" i="5"/>
  <c r="CH165" i="1"/>
  <c r="CG164" i="1" s="1"/>
  <c r="B41" i="5"/>
  <c r="CH117" i="1"/>
  <c r="CG116" i="1" s="1"/>
  <c r="CF115" i="1" s="1"/>
  <c r="B35" i="5"/>
  <c r="CH111" i="1"/>
  <c r="B84" i="5"/>
  <c r="CH160" i="1"/>
  <c r="B104" i="5"/>
  <c r="CH180" i="1"/>
  <c r="CG179" i="1" s="1"/>
  <c r="B43" i="5"/>
  <c r="CH119" i="1"/>
  <c r="CG118" i="1" s="1"/>
  <c r="B31" i="5"/>
  <c r="CH107" i="1"/>
  <c r="CG106" i="1" s="1"/>
  <c r="B83" i="5"/>
  <c r="CH159" i="1"/>
  <c r="B49" i="5"/>
  <c r="CH125" i="1"/>
  <c r="CG124" i="1" s="1"/>
  <c r="B59" i="5"/>
  <c r="CH135" i="1"/>
  <c r="CG134" i="1" s="1"/>
  <c r="CF133" i="1" s="1"/>
  <c r="B97" i="5"/>
  <c r="CH173" i="1"/>
  <c r="B45" i="5"/>
  <c r="CH121" i="1"/>
  <c r="B78" i="5"/>
  <c r="CH154" i="1"/>
  <c r="CG153" i="1" s="1"/>
  <c r="CF152" i="1" s="1"/>
  <c r="B105" i="5"/>
  <c r="CH181" i="1"/>
  <c r="CG180" i="1" s="1"/>
  <c r="CF179" i="1" s="1"/>
  <c r="B74" i="5"/>
  <c r="CH150" i="1"/>
  <c r="B81" i="5"/>
  <c r="CH157" i="1"/>
  <c r="CG156" i="1" s="1"/>
  <c r="B91" i="5"/>
  <c r="CH167" i="1"/>
  <c r="CG166" i="1" s="1"/>
  <c r="B87" i="5"/>
  <c r="CH163" i="1"/>
  <c r="CG162" i="1" s="1"/>
  <c r="B27" i="5"/>
  <c r="CH103" i="1"/>
  <c r="B34" i="5"/>
  <c r="CH110" i="1"/>
  <c r="B56" i="5"/>
  <c r="CH132" i="1"/>
  <c r="CG131" i="1" s="1"/>
  <c r="B82" i="5"/>
  <c r="CH158" i="1"/>
  <c r="CG157" i="1" s="1"/>
  <c r="CF156" i="1" s="1"/>
  <c r="B60" i="5"/>
  <c r="CH136" i="1"/>
  <c r="B28" i="5"/>
  <c r="CH104" i="1"/>
  <c r="CG103" i="1" s="1"/>
  <c r="B33" i="5"/>
  <c r="CH109" i="1"/>
  <c r="CG108" i="1" s="1"/>
  <c r="CF107" i="1" s="1"/>
  <c r="CE106" i="1" s="1"/>
  <c r="B67" i="5"/>
  <c r="CH143" i="1"/>
  <c r="CG142" i="1" s="1"/>
  <c r="B52" i="5"/>
  <c r="CH128" i="1"/>
  <c r="CG127" i="1" s="1"/>
  <c r="B65" i="5"/>
  <c r="CH141" i="1"/>
  <c r="CG140" i="1" s="1"/>
  <c r="B95" i="5"/>
  <c r="CH171" i="1"/>
  <c r="CG170" i="1" s="1"/>
  <c r="CF169" i="1" s="1"/>
  <c r="B44" i="5"/>
  <c r="CH120" i="1"/>
  <c r="CG119" i="1" s="1"/>
  <c r="CF118" i="1" s="1"/>
  <c r="B42" i="5"/>
  <c r="CH118" i="1"/>
  <c r="B57" i="5"/>
  <c r="CH133" i="1"/>
  <c r="B79" i="5"/>
  <c r="CH155" i="1"/>
  <c r="CG154" i="1" s="1"/>
  <c r="CF153" i="1" s="1"/>
  <c r="CE152" i="1" s="1"/>
  <c r="B50" i="5"/>
  <c r="CH126" i="1"/>
  <c r="CG125" i="1" s="1"/>
  <c r="CF124" i="1" s="1"/>
  <c r="B92" i="5"/>
  <c r="CH168" i="1"/>
  <c r="F101" i="11"/>
  <c r="E102" i="11"/>
  <c r="CF117" i="1" l="1"/>
  <c r="CE116" i="1" s="1"/>
  <c r="CD115" i="1" s="1"/>
  <c r="CF165" i="1"/>
  <c r="CE164" i="1" s="1"/>
  <c r="CG178" i="1"/>
  <c r="CF177" i="1" s="1"/>
  <c r="CE176" i="1" s="1"/>
  <c r="CG126" i="1"/>
  <c r="CF125" i="1" s="1"/>
  <c r="CE124" i="1" s="1"/>
  <c r="CG130" i="1"/>
  <c r="CF129" i="1" s="1"/>
  <c r="CE128" i="1" s="1"/>
  <c r="CD127" i="1" s="1"/>
  <c r="CG105" i="1"/>
  <c r="CF104" i="1" s="1"/>
  <c r="CE103" i="1" s="1"/>
  <c r="CF130" i="1"/>
  <c r="CE129" i="1" s="1"/>
  <c r="CD128" i="1" s="1"/>
  <c r="CC127" i="1" s="1"/>
  <c r="CF175" i="1"/>
  <c r="CE174" i="1" s="1"/>
  <c r="CD173" i="1" s="1"/>
  <c r="CG160" i="1"/>
  <c r="CG175" i="1"/>
  <c r="CF174" i="1" s="1"/>
  <c r="CE173" i="1" s="1"/>
  <c r="CG123" i="1"/>
  <c r="CF122" i="1" s="1"/>
  <c r="CE117" i="1"/>
  <c r="CD116" i="1" s="1"/>
  <c r="CC115" i="1" s="1"/>
  <c r="CG177" i="1"/>
  <c r="CF176" i="1" s="1"/>
  <c r="CG132" i="1"/>
  <c r="CF131" i="1" s="1"/>
  <c r="CE130" i="1" s="1"/>
  <c r="CD129" i="1" s="1"/>
  <c r="CC128" i="1" s="1"/>
  <c r="CB127" i="1" s="1"/>
  <c r="CG158" i="1"/>
  <c r="CF157" i="1" s="1"/>
  <c r="CE156" i="1" s="1"/>
  <c r="CG148" i="1"/>
  <c r="CF147" i="1" s="1"/>
  <c r="CE146" i="1" s="1"/>
  <c r="CD145" i="1" s="1"/>
  <c r="CC144" i="1" s="1"/>
  <c r="CG171" i="1"/>
  <c r="CF170" i="1" s="1"/>
  <c r="CE169" i="1" s="1"/>
  <c r="CG114" i="1"/>
  <c r="CF113" i="1" s="1"/>
  <c r="CE112" i="1" s="1"/>
  <c r="CG183" i="1"/>
  <c r="CF182" i="1" s="1"/>
  <c r="CF121" i="1"/>
  <c r="F102" i="11"/>
  <c r="E103" i="11"/>
  <c r="CG109" i="1"/>
  <c r="CF108" i="1" s="1"/>
  <c r="CE107" i="1" s="1"/>
  <c r="CD106" i="1" s="1"/>
  <c r="CG138" i="1"/>
  <c r="CF137" i="1" s="1"/>
  <c r="CE136" i="1" s="1"/>
  <c r="CG165" i="1"/>
  <c r="CF164" i="1" s="1"/>
  <c r="CG117" i="1"/>
  <c r="CF116" i="1" s="1"/>
  <c r="CE115" i="1" s="1"/>
  <c r="CG135" i="1"/>
  <c r="CF134" i="1" s="1"/>
  <c r="CE133" i="1" s="1"/>
  <c r="CF105" i="1"/>
  <c r="CE104" i="1" s="1"/>
  <c r="CD103" i="1" s="1"/>
  <c r="CG184" i="1"/>
  <c r="CG151" i="1"/>
  <c r="CF150" i="1" s="1"/>
  <c r="CG181" i="1"/>
  <c r="CF180" i="1" s="1"/>
  <c r="CE179" i="1" s="1"/>
  <c r="CG143" i="1"/>
  <c r="CF142" i="1" s="1"/>
  <c r="CG161" i="1"/>
  <c r="CG111" i="1"/>
  <c r="CF110" i="1" s="1"/>
  <c r="CG155" i="1"/>
  <c r="CF154" i="1" s="1"/>
  <c r="CE153" i="1" s="1"/>
  <c r="CD152" i="1" s="1"/>
  <c r="CG141" i="1"/>
  <c r="CF140" i="1" s="1"/>
  <c r="CG185" i="1"/>
  <c r="CF184" i="1" s="1"/>
  <c r="CG163" i="1"/>
  <c r="CF162" i="1" s="1"/>
  <c r="CF114" i="1"/>
  <c r="CE113" i="1" s="1"/>
  <c r="CD112" i="1" s="1"/>
  <c r="CG120" i="1"/>
  <c r="CF119" i="1" s="1"/>
  <c r="CE118" i="1" s="1"/>
  <c r="CG159" i="1"/>
  <c r="CF158" i="1" s="1"/>
  <c r="CE157" i="1" s="1"/>
  <c r="CD156" i="1" s="1"/>
  <c r="CF185" i="1"/>
  <c r="CE184" i="1" s="1"/>
  <c r="CG167" i="1"/>
  <c r="CF166" i="1" s="1"/>
  <c r="CE165" i="1" s="1"/>
  <c r="CD164" i="1" s="1"/>
  <c r="CF126" i="1"/>
  <c r="CE125" i="1" s="1"/>
  <c r="CD124" i="1" s="1"/>
  <c r="CG149" i="1"/>
  <c r="CF148" i="1" s="1"/>
  <c r="CE147" i="1" s="1"/>
  <c r="CD146" i="1" s="1"/>
  <c r="CC145" i="1" s="1"/>
  <c r="CB144" i="1" s="1"/>
  <c r="CG172" i="1"/>
  <c r="CF171" i="1" s="1"/>
  <c r="CE170" i="1" s="1"/>
  <c r="CD169" i="1" s="1"/>
  <c r="CG110" i="1"/>
  <c r="CF111" i="1"/>
  <c r="CE110" i="1" s="1"/>
  <c r="CG139" i="1"/>
  <c r="CG168" i="1"/>
  <c r="CF167" i="1" s="1"/>
  <c r="CE166" i="1" s="1"/>
  <c r="CD165" i="1" s="1"/>
  <c r="CC164" i="1" s="1"/>
  <c r="CE121" i="1" l="1"/>
  <c r="CD175" i="1"/>
  <c r="CC174" i="1" s="1"/>
  <c r="CB173" i="1" s="1"/>
  <c r="CF181" i="1"/>
  <c r="CE180" i="1" s="1"/>
  <c r="CD179" i="1" s="1"/>
  <c r="CF163" i="1"/>
  <c r="CE162" i="1" s="1"/>
  <c r="CF151" i="1"/>
  <c r="CF183" i="1"/>
  <c r="CE182" i="1" s="1"/>
  <c r="CD181" i="1" s="1"/>
  <c r="CC180" i="1" s="1"/>
  <c r="CB179" i="1" s="1"/>
  <c r="F103" i="11"/>
  <c r="E104" i="11"/>
  <c r="CF135" i="1"/>
  <c r="CE175" i="1"/>
  <c r="CD174" i="1" s="1"/>
  <c r="CC173" i="1" s="1"/>
  <c r="CF143" i="1"/>
  <c r="CF123" i="1"/>
  <c r="CE111" i="1"/>
  <c r="CD110" i="1" s="1"/>
  <c r="CE139" i="1"/>
  <c r="CD138" i="1" s="1"/>
  <c r="CC137" i="1" s="1"/>
  <c r="CB136" i="1" s="1"/>
  <c r="CE126" i="1"/>
  <c r="CF159" i="1"/>
  <c r="CE158" i="1" s="1"/>
  <c r="CD157" i="1" s="1"/>
  <c r="CC156" i="1" s="1"/>
  <c r="CF149" i="1"/>
  <c r="CE148" i="1" s="1"/>
  <c r="CD147" i="1" s="1"/>
  <c r="CC146" i="1" s="1"/>
  <c r="CB145" i="1" s="1"/>
  <c r="CA144" i="1" s="1"/>
  <c r="CE181" i="1"/>
  <c r="CD180" i="1" s="1"/>
  <c r="CC179" i="1" s="1"/>
  <c r="CE105" i="1"/>
  <c r="CF138" i="1"/>
  <c r="CE137" i="1" s="1"/>
  <c r="CD136" i="1" s="1"/>
  <c r="CE120" i="1"/>
  <c r="CD119" i="1" s="1"/>
  <c r="CC118" i="1" s="1"/>
  <c r="CB117" i="1" s="1"/>
  <c r="CA116" i="1" s="1"/>
  <c r="BZ115" i="1" s="1"/>
  <c r="CF172" i="1"/>
  <c r="CF139" i="1"/>
  <c r="CE138" i="1" s="1"/>
  <c r="CD137" i="1" s="1"/>
  <c r="CC136" i="1" s="1"/>
  <c r="CD117" i="1"/>
  <c r="CC116" i="1" s="1"/>
  <c r="CB115" i="1" s="1"/>
  <c r="CF132" i="1"/>
  <c r="CF178" i="1"/>
  <c r="CF141" i="1"/>
  <c r="CE140" i="1" s="1"/>
  <c r="CD139" i="1" s="1"/>
  <c r="CC138" i="1" s="1"/>
  <c r="CB137" i="1" s="1"/>
  <c r="CA136" i="1" s="1"/>
  <c r="CD114" i="1"/>
  <c r="CC113" i="1" s="1"/>
  <c r="CB112" i="1" s="1"/>
  <c r="CF109" i="1"/>
  <c r="CE108" i="1" s="1"/>
  <c r="CD107" i="1" s="1"/>
  <c r="CC106" i="1" s="1"/>
  <c r="CF160" i="1"/>
  <c r="CE159" i="1" s="1"/>
  <c r="CD158" i="1" s="1"/>
  <c r="CC157" i="1" s="1"/>
  <c r="CB156" i="1" s="1"/>
  <c r="CE163" i="1"/>
  <c r="CD162" i="1" s="1"/>
  <c r="CF155" i="1"/>
  <c r="CE114" i="1"/>
  <c r="CD113" i="1" s="1"/>
  <c r="CC112" i="1" s="1"/>
  <c r="CF168" i="1"/>
  <c r="CF120" i="1"/>
  <c r="CE119" i="1" s="1"/>
  <c r="CD118" i="1" s="1"/>
  <c r="CC117" i="1" s="1"/>
  <c r="CB116" i="1" s="1"/>
  <c r="CA115" i="1" s="1"/>
  <c r="CF161" i="1"/>
  <c r="CE160" i="1" s="1"/>
  <c r="CD159" i="1" s="1"/>
  <c r="CC158" i="1" s="1"/>
  <c r="CB157" i="1" s="1"/>
  <c r="CA156" i="1" s="1"/>
  <c r="CE134" i="1" l="1"/>
  <c r="CD133" i="1" s="1"/>
  <c r="CE135" i="1"/>
  <c r="E105" i="11"/>
  <c r="F104" i="11"/>
  <c r="CD120" i="1"/>
  <c r="CC119" i="1" s="1"/>
  <c r="CB118" i="1" s="1"/>
  <c r="CA117" i="1" s="1"/>
  <c r="BZ116" i="1" s="1"/>
  <c r="BY115" i="1" s="1"/>
  <c r="CE171" i="1"/>
  <c r="CD170" i="1" s="1"/>
  <c r="CC169" i="1" s="1"/>
  <c r="CE172" i="1"/>
  <c r="CD111" i="1"/>
  <c r="CE154" i="1"/>
  <c r="CD153" i="1" s="1"/>
  <c r="CC152" i="1" s="1"/>
  <c r="CE155" i="1"/>
  <c r="CE142" i="1"/>
  <c r="CE143" i="1"/>
  <c r="CE161" i="1"/>
  <c r="CD160" i="1" s="1"/>
  <c r="CC159" i="1" s="1"/>
  <c r="CB158" i="1" s="1"/>
  <c r="CA157" i="1" s="1"/>
  <c r="BZ156" i="1" s="1"/>
  <c r="CE167" i="1"/>
  <c r="CD166" i="1" s="1"/>
  <c r="CC165" i="1" s="1"/>
  <c r="CB164" i="1" s="1"/>
  <c r="CE168" i="1"/>
  <c r="CE109" i="1"/>
  <c r="CD125" i="1"/>
  <c r="CC124" i="1" s="1"/>
  <c r="CD126" i="1"/>
  <c r="CC114" i="1"/>
  <c r="CE177" i="1"/>
  <c r="CD176" i="1" s="1"/>
  <c r="CC175" i="1" s="1"/>
  <c r="CB174" i="1" s="1"/>
  <c r="CA173" i="1" s="1"/>
  <c r="CE178" i="1"/>
  <c r="CE131" i="1"/>
  <c r="CD130" i="1" s="1"/>
  <c r="CC129" i="1" s="1"/>
  <c r="CB128" i="1" s="1"/>
  <c r="CA127" i="1" s="1"/>
  <c r="CE132" i="1"/>
  <c r="CD163" i="1"/>
  <c r="CE122" i="1"/>
  <c r="CD121" i="1" s="1"/>
  <c r="CC120" i="1" s="1"/>
  <c r="CB119" i="1" s="1"/>
  <c r="CA118" i="1" s="1"/>
  <c r="BZ117" i="1" s="1"/>
  <c r="BY116" i="1" s="1"/>
  <c r="BX115" i="1" s="1"/>
  <c r="CE123" i="1"/>
  <c r="CE183" i="1"/>
  <c r="CE149" i="1"/>
  <c r="CD148" i="1" s="1"/>
  <c r="CC147" i="1" s="1"/>
  <c r="CB146" i="1" s="1"/>
  <c r="CA145" i="1" s="1"/>
  <c r="BZ144" i="1" s="1"/>
  <c r="CD104" i="1"/>
  <c r="CC103" i="1" s="1"/>
  <c r="CD105" i="1"/>
  <c r="CE150" i="1"/>
  <c r="CE151" i="1"/>
  <c r="CE141" i="1"/>
  <c r="CD140" i="1" s="1"/>
  <c r="CC139" i="1" s="1"/>
  <c r="CB138" i="1" s="1"/>
  <c r="CA137" i="1" s="1"/>
  <c r="BZ136" i="1" s="1"/>
  <c r="CD171" i="1" l="1"/>
  <c r="CC170" i="1" s="1"/>
  <c r="CB169" i="1" s="1"/>
  <c r="CD172" i="1"/>
  <c r="F105" i="11"/>
  <c r="E106" i="11"/>
  <c r="CD150" i="1"/>
  <c r="CC149" i="1" s="1"/>
  <c r="CB148" i="1" s="1"/>
  <c r="CA147" i="1" s="1"/>
  <c r="BZ146" i="1" s="1"/>
  <c r="BY145" i="1" s="1"/>
  <c r="BX144" i="1" s="1"/>
  <c r="CD151" i="1"/>
  <c r="CD154" i="1"/>
  <c r="CC153" i="1" s="1"/>
  <c r="CB152" i="1" s="1"/>
  <c r="CD155" i="1"/>
  <c r="CD149" i="1"/>
  <c r="CC148" i="1" s="1"/>
  <c r="CB147" i="1" s="1"/>
  <c r="CA146" i="1" s="1"/>
  <c r="BZ145" i="1" s="1"/>
  <c r="BY144" i="1" s="1"/>
  <c r="CD177" i="1"/>
  <c r="CC176" i="1" s="1"/>
  <c r="CB175" i="1" s="1"/>
  <c r="CA174" i="1" s="1"/>
  <c r="BZ173" i="1" s="1"/>
  <c r="CD178" i="1"/>
  <c r="CD167" i="1"/>
  <c r="CC166" i="1" s="1"/>
  <c r="CB165" i="1" s="1"/>
  <c r="CA164" i="1" s="1"/>
  <c r="CD168" i="1"/>
  <c r="CD161" i="1"/>
  <c r="CD142" i="1"/>
  <c r="CC141" i="1" s="1"/>
  <c r="CB140" i="1" s="1"/>
  <c r="CA139" i="1" s="1"/>
  <c r="BZ138" i="1" s="1"/>
  <c r="BY137" i="1" s="1"/>
  <c r="BX136" i="1" s="1"/>
  <c r="CD143" i="1"/>
  <c r="CD134" i="1"/>
  <c r="CC133" i="1" s="1"/>
  <c r="CD135" i="1"/>
  <c r="CD108" i="1"/>
  <c r="CC107" i="1" s="1"/>
  <c r="CB106" i="1" s="1"/>
  <c r="CD109" i="1"/>
  <c r="CC104" i="1"/>
  <c r="CB103" i="1" s="1"/>
  <c r="CC105" i="1"/>
  <c r="CD182" i="1"/>
  <c r="CC181" i="1" s="1"/>
  <c r="CB180" i="1" s="1"/>
  <c r="CA179" i="1" s="1"/>
  <c r="CD183" i="1"/>
  <c r="CD122" i="1"/>
  <c r="CC121" i="1" s="1"/>
  <c r="CB120" i="1" s="1"/>
  <c r="CA119" i="1" s="1"/>
  <c r="BZ118" i="1" s="1"/>
  <c r="BY117" i="1" s="1"/>
  <c r="BX116" i="1" s="1"/>
  <c r="BW115" i="1" s="1"/>
  <c r="CD123" i="1"/>
  <c r="CC162" i="1"/>
  <c r="CC163" i="1"/>
  <c r="CB113" i="1"/>
  <c r="CA112" i="1" s="1"/>
  <c r="CB114" i="1"/>
  <c r="CD141" i="1"/>
  <c r="CC140" i="1" s="1"/>
  <c r="CB139" i="1" s="1"/>
  <c r="CA138" i="1" s="1"/>
  <c r="BZ137" i="1" s="1"/>
  <c r="BY136" i="1" s="1"/>
  <c r="CC132" i="1"/>
  <c r="CD131" i="1"/>
  <c r="CC130" i="1" s="1"/>
  <c r="CB129" i="1" s="1"/>
  <c r="CA128" i="1" s="1"/>
  <c r="BZ127" i="1" s="1"/>
  <c r="CD132" i="1"/>
  <c r="CC125" i="1"/>
  <c r="CB124" i="1" s="1"/>
  <c r="CC126" i="1"/>
  <c r="CC110" i="1"/>
  <c r="CC111" i="1"/>
  <c r="CC160" i="1" l="1"/>
  <c r="CB159" i="1" s="1"/>
  <c r="CA158" i="1" s="1"/>
  <c r="BZ157" i="1" s="1"/>
  <c r="BY156" i="1" s="1"/>
  <c r="CC161" i="1"/>
  <c r="CB160" i="1" s="1"/>
  <c r="CA159" i="1" s="1"/>
  <c r="BZ158" i="1" s="1"/>
  <c r="BY157" i="1" s="1"/>
  <c r="BX156" i="1" s="1"/>
  <c r="CC142" i="1"/>
  <c r="CB141" i="1" s="1"/>
  <c r="CA140" i="1" s="1"/>
  <c r="BZ139" i="1" s="1"/>
  <c r="BY138" i="1" s="1"/>
  <c r="BX137" i="1" s="1"/>
  <c r="BW136" i="1" s="1"/>
  <c r="CC143" i="1"/>
  <c r="CC150" i="1"/>
  <c r="CB149" i="1" s="1"/>
  <c r="CA148" i="1" s="1"/>
  <c r="BZ147" i="1" s="1"/>
  <c r="BY146" i="1" s="1"/>
  <c r="BX145" i="1" s="1"/>
  <c r="BW144" i="1" s="1"/>
  <c r="CC151" i="1"/>
  <c r="CC122" i="1"/>
  <c r="CB121" i="1" s="1"/>
  <c r="CA120" i="1" s="1"/>
  <c r="BZ119" i="1" s="1"/>
  <c r="BY118" i="1" s="1"/>
  <c r="BX117" i="1" s="1"/>
  <c r="BW116" i="1" s="1"/>
  <c r="BV115" i="1" s="1"/>
  <c r="CC123" i="1"/>
  <c r="CB125" i="1"/>
  <c r="CA124" i="1" s="1"/>
  <c r="CB126" i="1"/>
  <c r="CB162" i="1"/>
  <c r="CB163" i="1"/>
  <c r="CB104" i="1"/>
  <c r="CA103" i="1" s="1"/>
  <c r="CB105" i="1"/>
  <c r="CA104" i="1" s="1"/>
  <c r="BZ103" i="1" s="1"/>
  <c r="CC131" i="1"/>
  <c r="CB130" i="1" s="1"/>
  <c r="CA129" i="1" s="1"/>
  <c r="BZ128" i="1" s="1"/>
  <c r="BY127" i="1" s="1"/>
  <c r="CC177" i="1"/>
  <c r="CB176" i="1" s="1"/>
  <c r="CA175" i="1" s="1"/>
  <c r="BZ174" i="1" s="1"/>
  <c r="BY173" i="1" s="1"/>
  <c r="CC178" i="1"/>
  <c r="F106" i="11"/>
  <c r="E107" i="11"/>
  <c r="CB131" i="1"/>
  <c r="CA130" i="1" s="1"/>
  <c r="BZ129" i="1" s="1"/>
  <c r="BY128" i="1" s="1"/>
  <c r="BX127" i="1" s="1"/>
  <c r="CC171" i="1"/>
  <c r="CB170" i="1" s="1"/>
  <c r="CA169" i="1" s="1"/>
  <c r="CC172" i="1"/>
  <c r="CC108" i="1"/>
  <c r="CB107" i="1" s="1"/>
  <c r="CA106" i="1" s="1"/>
  <c r="CC109" i="1"/>
  <c r="CB108" i="1" s="1"/>
  <c r="CA107" i="1" s="1"/>
  <c r="BZ106" i="1" s="1"/>
  <c r="CC182" i="1"/>
  <c r="CB181" i="1" s="1"/>
  <c r="CA180" i="1" s="1"/>
  <c r="BZ179" i="1" s="1"/>
  <c r="CC134" i="1"/>
  <c r="CB133" i="1" s="1"/>
  <c r="CA132" i="1" s="1"/>
  <c r="CC135" i="1"/>
  <c r="CC167" i="1"/>
  <c r="CB166" i="1" s="1"/>
  <c r="CA165" i="1" s="1"/>
  <c r="BZ164" i="1" s="1"/>
  <c r="CC168" i="1"/>
  <c r="CC154" i="1"/>
  <c r="CB153" i="1" s="1"/>
  <c r="CA152" i="1" s="1"/>
  <c r="CC155" i="1"/>
  <c r="CB110" i="1"/>
  <c r="CB111" i="1"/>
  <c r="CA113" i="1"/>
  <c r="BZ112" i="1" s="1"/>
  <c r="CA114" i="1"/>
  <c r="CB132" i="1"/>
  <c r="BZ113" i="1" l="1"/>
  <c r="BY112" i="1" s="1"/>
  <c r="BZ114" i="1"/>
  <c r="CB177" i="1"/>
  <c r="CA176" i="1" s="1"/>
  <c r="BZ175" i="1" s="1"/>
  <c r="BY174" i="1" s="1"/>
  <c r="BX173" i="1" s="1"/>
  <c r="CB178" i="1"/>
  <c r="CA162" i="1"/>
  <c r="CA163" i="1"/>
  <c r="CB150" i="1"/>
  <c r="CA149" i="1" s="1"/>
  <c r="BZ148" i="1" s="1"/>
  <c r="BY147" i="1" s="1"/>
  <c r="BX146" i="1" s="1"/>
  <c r="BW145" i="1" s="1"/>
  <c r="BV144" i="1" s="1"/>
  <c r="CB151" i="1"/>
  <c r="CA125" i="1"/>
  <c r="BZ124" i="1" s="1"/>
  <c r="CA126" i="1"/>
  <c r="CB142" i="1"/>
  <c r="CA141" i="1" s="1"/>
  <c r="BZ140" i="1" s="1"/>
  <c r="BY139" i="1" s="1"/>
  <c r="BX138" i="1" s="1"/>
  <c r="BW137" i="1" s="1"/>
  <c r="BV136" i="1" s="1"/>
  <c r="CB143" i="1"/>
  <c r="CA110" i="1"/>
  <c r="CA111" i="1"/>
  <c r="CB171" i="1"/>
  <c r="CA170" i="1" s="1"/>
  <c r="BZ169" i="1" s="1"/>
  <c r="CB172" i="1"/>
  <c r="CB161" i="1"/>
  <c r="CA160" i="1" s="1"/>
  <c r="BZ159" i="1" s="1"/>
  <c r="BY158" i="1" s="1"/>
  <c r="BX157" i="1" s="1"/>
  <c r="BW156" i="1" s="1"/>
  <c r="CB109" i="1"/>
  <c r="CA108" i="1" s="1"/>
  <c r="BZ107" i="1" s="1"/>
  <c r="BY106" i="1" s="1"/>
  <c r="CB167" i="1"/>
  <c r="CA166" i="1" s="1"/>
  <c r="BZ165" i="1" s="1"/>
  <c r="BY164" i="1" s="1"/>
  <c r="CB168" i="1"/>
  <c r="CA109" i="1"/>
  <c r="BZ108" i="1" s="1"/>
  <c r="BY107" i="1" s="1"/>
  <c r="BX106" i="1" s="1"/>
  <c r="BZ131" i="1"/>
  <c r="BY130" i="1" s="1"/>
  <c r="BX129" i="1" s="1"/>
  <c r="BW128" i="1" s="1"/>
  <c r="CB134" i="1"/>
  <c r="CA133" i="1" s="1"/>
  <c r="BZ132" i="1" s="1"/>
  <c r="BY131" i="1" s="1"/>
  <c r="BX130" i="1" s="1"/>
  <c r="BW129" i="1" s="1"/>
  <c r="BV128" i="1" s="1"/>
  <c r="CB135" i="1"/>
  <c r="CB122" i="1"/>
  <c r="CA121" i="1" s="1"/>
  <c r="BZ120" i="1" s="1"/>
  <c r="BY119" i="1" s="1"/>
  <c r="BX118" i="1" s="1"/>
  <c r="BW117" i="1" s="1"/>
  <c r="BV116" i="1" s="1"/>
  <c r="BU115" i="1" s="1"/>
  <c r="CB123" i="1"/>
  <c r="CA131" i="1"/>
  <c r="BZ130" i="1" s="1"/>
  <c r="BY129" i="1" s="1"/>
  <c r="BX128" i="1" s="1"/>
  <c r="BW127" i="1" s="1"/>
  <c r="F107" i="11"/>
  <c r="E108" i="11"/>
  <c r="CB154" i="1"/>
  <c r="CA153" i="1" s="1"/>
  <c r="BZ152" i="1" s="1"/>
  <c r="CB155" i="1"/>
  <c r="CA105" i="1"/>
  <c r="BZ104" i="1" s="1"/>
  <c r="BY103" i="1" s="1"/>
  <c r="BZ110" i="1" l="1"/>
  <c r="BZ111" i="1"/>
  <c r="BZ162" i="1"/>
  <c r="BZ163" i="1"/>
  <c r="CA134" i="1"/>
  <c r="BZ133" i="1" s="1"/>
  <c r="BY132" i="1" s="1"/>
  <c r="BX131" i="1" s="1"/>
  <c r="BW130" i="1" s="1"/>
  <c r="BV129" i="1" s="1"/>
  <c r="BU128" i="1" s="1"/>
  <c r="CA135" i="1"/>
  <c r="BZ109" i="1"/>
  <c r="BY108" i="1" s="1"/>
  <c r="BX107" i="1" s="1"/>
  <c r="BW106" i="1" s="1"/>
  <c r="CA177" i="1"/>
  <c r="BZ176" i="1" s="1"/>
  <c r="BY175" i="1" s="1"/>
  <c r="BX174" i="1" s="1"/>
  <c r="BW173" i="1" s="1"/>
  <c r="CA178" i="1"/>
  <c r="CA154" i="1"/>
  <c r="BZ153" i="1" s="1"/>
  <c r="BY152" i="1" s="1"/>
  <c r="CA155" i="1"/>
  <c r="BZ125" i="1"/>
  <c r="BY124" i="1" s="1"/>
  <c r="BZ126" i="1"/>
  <c r="E109" i="11"/>
  <c r="F108" i="11"/>
  <c r="BZ105" i="1"/>
  <c r="CA167" i="1"/>
  <c r="BZ166" i="1" s="1"/>
  <c r="BY165" i="1" s="1"/>
  <c r="BX164" i="1" s="1"/>
  <c r="CA168" i="1"/>
  <c r="CA122" i="1"/>
  <c r="BZ121" i="1" s="1"/>
  <c r="BY120" i="1" s="1"/>
  <c r="BX119" i="1" s="1"/>
  <c r="BW118" i="1" s="1"/>
  <c r="BV117" i="1" s="1"/>
  <c r="BU116" i="1" s="1"/>
  <c r="BT115" i="1" s="1"/>
  <c r="CA123" i="1"/>
  <c r="BY113" i="1"/>
  <c r="BX112" i="1" s="1"/>
  <c r="BY114" i="1"/>
  <c r="CA142" i="1"/>
  <c r="BZ141" i="1" s="1"/>
  <c r="BY140" i="1" s="1"/>
  <c r="BX139" i="1" s="1"/>
  <c r="BW138" i="1" s="1"/>
  <c r="BV137" i="1" s="1"/>
  <c r="BU136" i="1" s="1"/>
  <c r="CA143" i="1"/>
  <c r="CA150" i="1"/>
  <c r="BZ149" i="1" s="1"/>
  <c r="BY148" i="1" s="1"/>
  <c r="BX147" i="1" s="1"/>
  <c r="BW146" i="1" s="1"/>
  <c r="BV145" i="1" s="1"/>
  <c r="BU144" i="1" s="1"/>
  <c r="CA151" i="1"/>
  <c r="BV127" i="1"/>
  <c r="CA171" i="1"/>
  <c r="BZ170" i="1" s="1"/>
  <c r="BY169" i="1" s="1"/>
  <c r="CA172" i="1"/>
  <c r="CA161" i="1"/>
  <c r="BZ160" i="1" s="1"/>
  <c r="BY159" i="1" s="1"/>
  <c r="BX158" i="1" s="1"/>
  <c r="BW157" i="1" s="1"/>
  <c r="BV156" i="1" s="1"/>
  <c r="BX113" i="1" l="1"/>
  <c r="BW112" i="1" s="1"/>
  <c r="BX114" i="1"/>
  <c r="BZ134" i="1"/>
  <c r="BY133" i="1" s="1"/>
  <c r="BX132" i="1" s="1"/>
  <c r="BW131" i="1" s="1"/>
  <c r="BV130" i="1" s="1"/>
  <c r="BU129" i="1" s="1"/>
  <c r="BT128" i="1" s="1"/>
  <c r="BZ135" i="1"/>
  <c r="BZ154" i="1"/>
  <c r="BY153" i="1" s="1"/>
  <c r="BX152" i="1" s="1"/>
  <c r="BZ155" i="1"/>
  <c r="BY162" i="1"/>
  <c r="BY163" i="1"/>
  <c r="BZ150" i="1"/>
  <c r="BY149" i="1" s="1"/>
  <c r="BX148" i="1" s="1"/>
  <c r="BW147" i="1" s="1"/>
  <c r="BV146" i="1" s="1"/>
  <c r="BU145" i="1" s="1"/>
  <c r="BT144" i="1" s="1"/>
  <c r="BZ151" i="1"/>
  <c r="BZ122" i="1"/>
  <c r="BY121" i="1" s="1"/>
  <c r="BX120" i="1" s="1"/>
  <c r="BW119" i="1" s="1"/>
  <c r="BV118" i="1" s="1"/>
  <c r="BU117" i="1" s="1"/>
  <c r="BT116" i="1" s="1"/>
  <c r="BS115" i="1" s="1"/>
  <c r="BZ123" i="1"/>
  <c r="BZ161" i="1"/>
  <c r="BY160" i="1" s="1"/>
  <c r="BX159" i="1" s="1"/>
  <c r="BW158" i="1" s="1"/>
  <c r="BV157" i="1" s="1"/>
  <c r="BU156" i="1" s="1"/>
  <c r="BY104" i="1"/>
  <c r="BX103" i="1" s="1"/>
  <c r="BY105" i="1"/>
  <c r="BZ142" i="1"/>
  <c r="BY141" i="1" s="1"/>
  <c r="BX140" i="1" s="1"/>
  <c r="BW139" i="1" s="1"/>
  <c r="BV138" i="1" s="1"/>
  <c r="BU137" i="1" s="1"/>
  <c r="BT136" i="1" s="1"/>
  <c r="BZ143" i="1"/>
  <c r="F109" i="11"/>
  <c r="E110" i="11"/>
  <c r="BY110" i="1"/>
  <c r="BX109" i="1" s="1"/>
  <c r="BW108" i="1" s="1"/>
  <c r="BV107" i="1" s="1"/>
  <c r="BU106" i="1" s="1"/>
  <c r="BY111" i="1"/>
  <c r="BZ167" i="1"/>
  <c r="BY166" i="1" s="1"/>
  <c r="BX165" i="1" s="1"/>
  <c r="BW164" i="1" s="1"/>
  <c r="BZ168" i="1"/>
  <c r="BY109" i="1"/>
  <c r="BX108" i="1" s="1"/>
  <c r="BW107" i="1" s="1"/>
  <c r="BV106" i="1" s="1"/>
  <c r="BZ177" i="1"/>
  <c r="BY176" i="1" s="1"/>
  <c r="BX175" i="1" s="1"/>
  <c r="BW174" i="1" s="1"/>
  <c r="BV173" i="1" s="1"/>
  <c r="BZ178" i="1"/>
  <c r="BZ171" i="1"/>
  <c r="BY170" i="1" s="1"/>
  <c r="BX169" i="1" s="1"/>
  <c r="BZ172" i="1"/>
  <c r="BY125" i="1"/>
  <c r="BX124" i="1" s="1"/>
  <c r="BY126" i="1"/>
  <c r="BU127" i="1"/>
  <c r="BX104" i="1" l="1"/>
  <c r="BW103" i="1" s="1"/>
  <c r="BX105" i="1"/>
  <c r="BY154" i="1"/>
  <c r="BX153" i="1" s="1"/>
  <c r="BW152" i="1" s="1"/>
  <c r="BY155" i="1"/>
  <c r="BY171" i="1"/>
  <c r="BX170" i="1" s="1"/>
  <c r="BW169" i="1" s="1"/>
  <c r="BY172" i="1"/>
  <c r="BY161" i="1"/>
  <c r="BX160" i="1" s="1"/>
  <c r="BW159" i="1" s="1"/>
  <c r="BV158" i="1" s="1"/>
  <c r="BU157" i="1" s="1"/>
  <c r="BT156" i="1" s="1"/>
  <c r="BY134" i="1"/>
  <c r="BX133" i="1" s="1"/>
  <c r="BW132" i="1" s="1"/>
  <c r="BV131" i="1" s="1"/>
  <c r="BU130" i="1" s="1"/>
  <c r="BT129" i="1" s="1"/>
  <c r="BS128" i="1" s="1"/>
  <c r="BY135" i="1"/>
  <c r="BX125" i="1"/>
  <c r="BW124" i="1" s="1"/>
  <c r="BX126" i="1"/>
  <c r="BS127" i="1"/>
  <c r="F110" i="11"/>
  <c r="E111" i="11"/>
  <c r="BY122" i="1"/>
  <c r="BX121" i="1" s="1"/>
  <c r="BW120" i="1" s="1"/>
  <c r="BV119" i="1" s="1"/>
  <c r="BU118" i="1" s="1"/>
  <c r="BT117" i="1" s="1"/>
  <c r="BS116" i="1" s="1"/>
  <c r="BR115" i="1" s="1"/>
  <c r="BY123" i="1"/>
  <c r="BX162" i="1"/>
  <c r="BX163" i="1"/>
  <c r="BY142" i="1"/>
  <c r="BX141" i="1" s="1"/>
  <c r="BW140" i="1" s="1"/>
  <c r="BV139" i="1" s="1"/>
  <c r="BU138" i="1" s="1"/>
  <c r="BT137" i="1" s="1"/>
  <c r="BS136" i="1" s="1"/>
  <c r="BY143" i="1"/>
  <c r="BY150" i="1"/>
  <c r="BX149" i="1" s="1"/>
  <c r="BW148" i="1" s="1"/>
  <c r="BV147" i="1" s="1"/>
  <c r="BU146" i="1" s="1"/>
  <c r="BT145" i="1" s="1"/>
  <c r="BS144" i="1" s="1"/>
  <c r="BY151" i="1"/>
  <c r="BW113" i="1"/>
  <c r="BV112" i="1" s="1"/>
  <c r="BW114" i="1"/>
  <c r="BX110" i="1"/>
  <c r="BW109" i="1" s="1"/>
  <c r="BV108" i="1" s="1"/>
  <c r="BU107" i="1" s="1"/>
  <c r="BT106" i="1" s="1"/>
  <c r="BX111" i="1"/>
  <c r="BY177" i="1"/>
  <c r="BX176" i="1" s="1"/>
  <c r="BW175" i="1" s="1"/>
  <c r="BV174" i="1" s="1"/>
  <c r="BU173" i="1" s="1"/>
  <c r="BY178" i="1"/>
  <c r="BX177" i="1" s="1"/>
  <c r="BW176" i="1" s="1"/>
  <c r="BV175" i="1" s="1"/>
  <c r="BU174" i="1" s="1"/>
  <c r="BT173" i="1" s="1"/>
  <c r="BY167" i="1"/>
  <c r="BX166" i="1" s="1"/>
  <c r="BW165" i="1" s="1"/>
  <c r="BV164" i="1" s="1"/>
  <c r="BY168" i="1"/>
  <c r="BT127" i="1"/>
  <c r="BX122" i="1" l="1"/>
  <c r="BW121" i="1" s="1"/>
  <c r="BV120" i="1" s="1"/>
  <c r="BU119" i="1" s="1"/>
  <c r="BT118" i="1" s="1"/>
  <c r="BS117" i="1" s="1"/>
  <c r="BR116" i="1" s="1"/>
  <c r="BQ115" i="1" s="1"/>
  <c r="BX123" i="1"/>
  <c r="BX150" i="1"/>
  <c r="BW149" i="1" s="1"/>
  <c r="BV148" i="1" s="1"/>
  <c r="BU147" i="1" s="1"/>
  <c r="BT146" i="1" s="1"/>
  <c r="BS145" i="1" s="1"/>
  <c r="BR144" i="1" s="1"/>
  <c r="BX151" i="1"/>
  <c r="BX154" i="1"/>
  <c r="BW153" i="1" s="1"/>
  <c r="BV152" i="1" s="1"/>
  <c r="BX155" i="1"/>
  <c r="BX171" i="1"/>
  <c r="BW170" i="1" s="1"/>
  <c r="BV169" i="1" s="1"/>
  <c r="BX172" i="1"/>
  <c r="F111" i="11"/>
  <c r="E112" i="11"/>
  <c r="BW110" i="1"/>
  <c r="BV109" i="1" s="1"/>
  <c r="BU108" i="1" s="1"/>
  <c r="BT107" i="1" s="1"/>
  <c r="BS106" i="1" s="1"/>
  <c r="BW111" i="1"/>
  <c r="BX134" i="1"/>
  <c r="BW133" i="1" s="1"/>
  <c r="BV132" i="1" s="1"/>
  <c r="BU131" i="1" s="1"/>
  <c r="BT130" i="1" s="1"/>
  <c r="BS129" i="1" s="1"/>
  <c r="BR128" i="1" s="1"/>
  <c r="BX135" i="1"/>
  <c r="BX142" i="1"/>
  <c r="BW141" i="1" s="1"/>
  <c r="BV140" i="1" s="1"/>
  <c r="BU139" i="1" s="1"/>
  <c r="BT138" i="1" s="1"/>
  <c r="BS137" i="1" s="1"/>
  <c r="BR136" i="1" s="1"/>
  <c r="BX143" i="1"/>
  <c r="BW125" i="1"/>
  <c r="BV124" i="1" s="1"/>
  <c r="BW126" i="1"/>
  <c r="BR127" i="1"/>
  <c r="BW104" i="1"/>
  <c r="BV103" i="1" s="1"/>
  <c r="BW105" i="1"/>
  <c r="BV113" i="1"/>
  <c r="BU112" i="1" s="1"/>
  <c r="BV114" i="1"/>
  <c r="BW162" i="1"/>
  <c r="BW163" i="1"/>
  <c r="BX161" i="1"/>
  <c r="BW160" i="1" s="1"/>
  <c r="BV159" i="1" s="1"/>
  <c r="BU158" i="1" s="1"/>
  <c r="BT157" i="1" s="1"/>
  <c r="BS156" i="1" s="1"/>
  <c r="BX167" i="1"/>
  <c r="BW166" i="1" s="1"/>
  <c r="BV165" i="1" s="1"/>
  <c r="BU164" i="1" s="1"/>
  <c r="BX168" i="1"/>
  <c r="E113" i="11" l="1"/>
  <c r="F112" i="11"/>
  <c r="BV162" i="1"/>
  <c r="BV163" i="1"/>
  <c r="BV125" i="1"/>
  <c r="BU124" i="1" s="1"/>
  <c r="BV126" i="1"/>
  <c r="BW150" i="1"/>
  <c r="BV149" i="1" s="1"/>
  <c r="BU148" i="1" s="1"/>
  <c r="BT147" i="1" s="1"/>
  <c r="BS146" i="1" s="1"/>
  <c r="BR145" i="1" s="1"/>
  <c r="BQ144" i="1" s="1"/>
  <c r="BW151" i="1"/>
  <c r="BW171" i="1"/>
  <c r="BV170" i="1" s="1"/>
  <c r="BU169" i="1" s="1"/>
  <c r="BW172" i="1"/>
  <c r="BU113" i="1"/>
  <c r="BT112" i="1" s="1"/>
  <c r="BU114" i="1"/>
  <c r="BW134" i="1"/>
  <c r="BV133" i="1" s="1"/>
  <c r="BU132" i="1" s="1"/>
  <c r="BT131" i="1" s="1"/>
  <c r="BS130" i="1" s="1"/>
  <c r="BR129" i="1" s="1"/>
  <c r="BQ128" i="1" s="1"/>
  <c r="BP127" i="1" s="1"/>
  <c r="BW135" i="1"/>
  <c r="BV104" i="1"/>
  <c r="BU103" i="1" s="1"/>
  <c r="BV105" i="1"/>
  <c r="BQ127" i="1"/>
  <c r="BW154" i="1"/>
  <c r="BV153" i="1" s="1"/>
  <c r="BU152" i="1" s="1"/>
  <c r="BW155" i="1"/>
  <c r="BW122" i="1"/>
  <c r="BV121" i="1" s="1"/>
  <c r="BU120" i="1" s="1"/>
  <c r="BT119" i="1" s="1"/>
  <c r="BS118" i="1" s="1"/>
  <c r="BR117" i="1" s="1"/>
  <c r="BQ116" i="1" s="1"/>
  <c r="BP115" i="1" s="1"/>
  <c r="BW123" i="1"/>
  <c r="BW161" i="1"/>
  <c r="BV160" i="1" s="1"/>
  <c r="BU159" i="1" s="1"/>
  <c r="BT158" i="1" s="1"/>
  <c r="BS157" i="1" s="1"/>
  <c r="BR156" i="1" s="1"/>
  <c r="BW167" i="1"/>
  <c r="BV166" i="1" s="1"/>
  <c r="BU165" i="1" s="1"/>
  <c r="BT164" i="1" s="1"/>
  <c r="BW168" i="1"/>
  <c r="BW142" i="1"/>
  <c r="BV141" i="1" s="1"/>
  <c r="BU140" i="1" s="1"/>
  <c r="BT139" i="1" s="1"/>
  <c r="BS138" i="1" s="1"/>
  <c r="BR137" i="1" s="1"/>
  <c r="BQ136" i="1" s="1"/>
  <c r="BW143" i="1"/>
  <c r="BV110" i="1"/>
  <c r="BU109" i="1" s="1"/>
  <c r="BT108" i="1" s="1"/>
  <c r="BS107" i="1" s="1"/>
  <c r="BR106" i="1" s="1"/>
  <c r="BV111" i="1"/>
  <c r="BU104" i="1" l="1"/>
  <c r="BT103" i="1" s="1"/>
  <c r="BU105" i="1"/>
  <c r="BU110" i="1"/>
  <c r="BT109" i="1" s="1"/>
  <c r="BS108" i="1" s="1"/>
  <c r="BR107" i="1" s="1"/>
  <c r="BQ106" i="1" s="1"/>
  <c r="BU111" i="1"/>
  <c r="BV161" i="1"/>
  <c r="BU160" i="1" s="1"/>
  <c r="BT159" i="1" s="1"/>
  <c r="BS158" i="1" s="1"/>
  <c r="BR157" i="1" s="1"/>
  <c r="BQ156" i="1" s="1"/>
  <c r="BV134" i="1"/>
  <c r="BU133" i="1" s="1"/>
  <c r="BT132" i="1" s="1"/>
  <c r="BS131" i="1" s="1"/>
  <c r="BR130" i="1" s="1"/>
  <c r="BQ129" i="1" s="1"/>
  <c r="BP128" i="1" s="1"/>
  <c r="BO127" i="1" s="1"/>
  <c r="BV135" i="1"/>
  <c r="BV150" i="1"/>
  <c r="BU149" i="1" s="1"/>
  <c r="BT148" i="1" s="1"/>
  <c r="BS147" i="1" s="1"/>
  <c r="BR146" i="1" s="1"/>
  <c r="BQ145" i="1" s="1"/>
  <c r="BP144" i="1" s="1"/>
  <c r="BV151" i="1"/>
  <c r="BV122" i="1"/>
  <c r="BU121" i="1" s="1"/>
  <c r="BT120" i="1" s="1"/>
  <c r="BS119" i="1" s="1"/>
  <c r="BR118" i="1" s="1"/>
  <c r="BQ117" i="1" s="1"/>
  <c r="BP116" i="1" s="1"/>
  <c r="BO115" i="1" s="1"/>
  <c r="BV123" i="1"/>
  <c r="F113" i="11"/>
  <c r="E114" i="11"/>
  <c r="BV142" i="1"/>
  <c r="BU141" i="1" s="1"/>
  <c r="BT140" i="1" s="1"/>
  <c r="BS139" i="1" s="1"/>
  <c r="BR138" i="1" s="1"/>
  <c r="BQ137" i="1" s="1"/>
  <c r="BP136" i="1" s="1"/>
  <c r="BV143" i="1"/>
  <c r="BT113" i="1"/>
  <c r="BS112" i="1" s="1"/>
  <c r="BT114" i="1"/>
  <c r="BU125" i="1"/>
  <c r="BT124" i="1" s="1"/>
  <c r="BU126" i="1"/>
  <c r="BV154" i="1"/>
  <c r="BU153" i="1" s="1"/>
  <c r="BT152" i="1" s="1"/>
  <c r="BV155" i="1"/>
  <c r="BV167" i="1"/>
  <c r="BU166" i="1" s="1"/>
  <c r="BT165" i="1" s="1"/>
  <c r="BS164" i="1" s="1"/>
  <c r="BV168" i="1"/>
  <c r="BV171" i="1"/>
  <c r="BU170" i="1" s="1"/>
  <c r="BT169" i="1" s="1"/>
  <c r="BV172" i="1"/>
  <c r="BU162" i="1"/>
  <c r="BU163" i="1"/>
  <c r="BT162" i="1" l="1"/>
  <c r="BT163" i="1"/>
  <c r="BU154" i="1"/>
  <c r="BT153" i="1" s="1"/>
  <c r="BS152" i="1" s="1"/>
  <c r="BU155" i="1"/>
  <c r="BT161" i="1"/>
  <c r="BS160" i="1" s="1"/>
  <c r="BR159" i="1" s="1"/>
  <c r="BQ158" i="1" s="1"/>
  <c r="BP157" i="1" s="1"/>
  <c r="BO156" i="1" s="1"/>
  <c r="BU171" i="1"/>
  <c r="BT170" i="1" s="1"/>
  <c r="BS169" i="1" s="1"/>
  <c r="BU172" i="1"/>
  <c r="BT110" i="1"/>
  <c r="BS109" i="1" s="1"/>
  <c r="BR108" i="1" s="1"/>
  <c r="BQ107" i="1" s="1"/>
  <c r="BP106" i="1" s="1"/>
  <c r="BT111" i="1"/>
  <c r="BT104" i="1"/>
  <c r="BS103" i="1" s="1"/>
  <c r="BT105" i="1"/>
  <c r="BU122" i="1"/>
  <c r="BT121" i="1" s="1"/>
  <c r="BS120" i="1" s="1"/>
  <c r="BR119" i="1" s="1"/>
  <c r="BQ118" i="1" s="1"/>
  <c r="BP117" i="1" s="1"/>
  <c r="BO116" i="1" s="1"/>
  <c r="BN115" i="1" s="1"/>
  <c r="BU123" i="1"/>
  <c r="BU161" i="1"/>
  <c r="BT160" i="1" s="1"/>
  <c r="BS159" i="1" s="1"/>
  <c r="BR158" i="1" s="1"/>
  <c r="BQ157" i="1" s="1"/>
  <c r="BP156" i="1" s="1"/>
  <c r="BS113" i="1"/>
  <c r="BR112" i="1" s="1"/>
  <c r="BS114" i="1"/>
  <c r="BU142" i="1"/>
  <c r="BT141" i="1" s="1"/>
  <c r="BS140" i="1" s="1"/>
  <c r="BR139" i="1" s="1"/>
  <c r="BQ138" i="1" s="1"/>
  <c r="BP137" i="1" s="1"/>
  <c r="BO136" i="1" s="1"/>
  <c r="BU143" i="1"/>
  <c r="BU150" i="1"/>
  <c r="BT149" i="1" s="1"/>
  <c r="BS148" i="1" s="1"/>
  <c r="BR147" i="1" s="1"/>
  <c r="BQ146" i="1" s="1"/>
  <c r="BP145" i="1" s="1"/>
  <c r="BO144" i="1" s="1"/>
  <c r="BU151" i="1"/>
  <c r="BU167" i="1"/>
  <c r="BT166" i="1" s="1"/>
  <c r="BS165" i="1" s="1"/>
  <c r="BR164" i="1" s="1"/>
  <c r="BU168" i="1"/>
  <c r="BT125" i="1"/>
  <c r="BS124" i="1" s="1"/>
  <c r="BT126" i="1"/>
  <c r="F114" i="11"/>
  <c r="E115" i="11"/>
  <c r="BU134" i="1"/>
  <c r="BT133" i="1" s="1"/>
  <c r="BS132" i="1" s="1"/>
  <c r="BR131" i="1" s="1"/>
  <c r="BQ130" i="1" s="1"/>
  <c r="BP129" i="1" s="1"/>
  <c r="BO128" i="1" s="1"/>
  <c r="BN127" i="1" s="1"/>
  <c r="BU135" i="1"/>
  <c r="BS104" i="1" l="1"/>
  <c r="BR103" i="1" s="1"/>
  <c r="BS105" i="1"/>
  <c r="BT167" i="1"/>
  <c r="BS166" i="1" s="1"/>
  <c r="BR165" i="1" s="1"/>
  <c r="BQ164" i="1" s="1"/>
  <c r="BT168" i="1"/>
  <c r="BT150" i="1"/>
  <c r="BS149" i="1" s="1"/>
  <c r="BR148" i="1" s="1"/>
  <c r="BQ147" i="1" s="1"/>
  <c r="BP146" i="1" s="1"/>
  <c r="BO145" i="1" s="1"/>
  <c r="BN144" i="1" s="1"/>
  <c r="BT151" i="1"/>
  <c r="BT154" i="1"/>
  <c r="BS153" i="1" s="1"/>
  <c r="BR152" i="1" s="1"/>
  <c r="BT155" i="1"/>
  <c r="BT142" i="1"/>
  <c r="BS141" i="1" s="1"/>
  <c r="BR140" i="1" s="1"/>
  <c r="BQ139" i="1" s="1"/>
  <c r="BP138" i="1" s="1"/>
  <c r="BO137" i="1" s="1"/>
  <c r="BN136" i="1" s="1"/>
  <c r="BT143" i="1"/>
  <c r="BS110" i="1"/>
  <c r="BR109" i="1" s="1"/>
  <c r="BQ108" i="1" s="1"/>
  <c r="BP107" i="1" s="1"/>
  <c r="BO106" i="1" s="1"/>
  <c r="BS111" i="1"/>
  <c r="F115" i="11"/>
  <c r="E116" i="11"/>
  <c r="BS125" i="1"/>
  <c r="BR124" i="1" s="1"/>
  <c r="BS126" i="1"/>
  <c r="BS162" i="1"/>
  <c r="BS163" i="1"/>
  <c r="BS161" i="1"/>
  <c r="BR160" i="1" s="1"/>
  <c r="BQ159" i="1" s="1"/>
  <c r="BP158" i="1" s="1"/>
  <c r="BO157" i="1" s="1"/>
  <c r="BN156" i="1" s="1"/>
  <c r="BT134" i="1"/>
  <c r="BS133" i="1" s="1"/>
  <c r="BR132" i="1" s="1"/>
  <c r="BQ131" i="1" s="1"/>
  <c r="BP130" i="1" s="1"/>
  <c r="BO129" i="1" s="1"/>
  <c r="BN128" i="1" s="1"/>
  <c r="BM127" i="1" s="1"/>
  <c r="BT135" i="1"/>
  <c r="BT122" i="1"/>
  <c r="BS121" i="1" s="1"/>
  <c r="BR120" i="1" s="1"/>
  <c r="BQ119" i="1" s="1"/>
  <c r="BP118" i="1" s="1"/>
  <c r="BO117" i="1" s="1"/>
  <c r="BN116" i="1" s="1"/>
  <c r="BM115" i="1" s="1"/>
  <c r="BT123" i="1"/>
  <c r="BT171" i="1"/>
  <c r="BS170" i="1" s="1"/>
  <c r="BR169" i="1" s="1"/>
  <c r="BT172" i="1"/>
  <c r="BR113" i="1"/>
  <c r="BQ112" i="1" s="1"/>
  <c r="BR114" i="1"/>
  <c r="BS150" i="1" l="1"/>
  <c r="BR149" i="1" s="1"/>
  <c r="BQ148" i="1" s="1"/>
  <c r="BP147" i="1" s="1"/>
  <c r="BO146" i="1" s="1"/>
  <c r="BN145" i="1" s="1"/>
  <c r="BM144" i="1" s="1"/>
  <c r="BS151" i="1"/>
  <c r="BS134" i="1"/>
  <c r="BR133" i="1" s="1"/>
  <c r="BQ132" i="1" s="1"/>
  <c r="BP131" i="1" s="1"/>
  <c r="BO130" i="1" s="1"/>
  <c r="BN129" i="1" s="1"/>
  <c r="BM128" i="1" s="1"/>
  <c r="BL127" i="1" s="1"/>
  <c r="BS135" i="1"/>
  <c r="BS167" i="1"/>
  <c r="BR166" i="1" s="1"/>
  <c r="BQ165" i="1" s="1"/>
  <c r="BP164" i="1" s="1"/>
  <c r="BS168" i="1"/>
  <c r="BQ113" i="1"/>
  <c r="BP112" i="1" s="1"/>
  <c r="BQ114" i="1"/>
  <c r="BS142" i="1"/>
  <c r="BR141" i="1" s="1"/>
  <c r="BQ140" i="1" s="1"/>
  <c r="BP139" i="1" s="1"/>
  <c r="BO138" i="1" s="1"/>
  <c r="BN137" i="1" s="1"/>
  <c r="BM136" i="1" s="1"/>
  <c r="BS143" i="1"/>
  <c r="BR125" i="1"/>
  <c r="BQ124" i="1" s="1"/>
  <c r="BR126" i="1"/>
  <c r="E117" i="11"/>
  <c r="F116" i="11"/>
  <c r="BR162" i="1"/>
  <c r="BR163" i="1"/>
  <c r="BS154" i="1"/>
  <c r="BR153" i="1" s="1"/>
  <c r="BQ152" i="1" s="1"/>
  <c r="BS155" i="1"/>
  <c r="BR104" i="1"/>
  <c r="BQ103" i="1" s="1"/>
  <c r="BR105" i="1"/>
  <c r="BS171" i="1"/>
  <c r="BR170" i="1" s="1"/>
  <c r="BQ169" i="1" s="1"/>
  <c r="BS172" i="1"/>
  <c r="BR171" i="1" s="1"/>
  <c r="BQ170" i="1" s="1"/>
  <c r="BP169" i="1" s="1"/>
  <c r="BS122" i="1"/>
  <c r="BR121" i="1" s="1"/>
  <c r="BQ120" i="1" s="1"/>
  <c r="BP119" i="1" s="1"/>
  <c r="BO118" i="1" s="1"/>
  <c r="BN117" i="1" s="1"/>
  <c r="BM116" i="1" s="1"/>
  <c r="BL115" i="1" s="1"/>
  <c r="BS123" i="1"/>
  <c r="BR161" i="1"/>
  <c r="BQ160" i="1" s="1"/>
  <c r="BP159" i="1" s="1"/>
  <c r="BO158" i="1" s="1"/>
  <c r="BN157" i="1" s="1"/>
  <c r="BM156" i="1" s="1"/>
  <c r="BR110" i="1"/>
  <c r="BQ109" i="1" s="1"/>
  <c r="BP108" i="1" s="1"/>
  <c r="BO107" i="1" s="1"/>
  <c r="BN106" i="1" s="1"/>
  <c r="BR111" i="1"/>
  <c r="BQ162" i="1" l="1"/>
  <c r="BQ163" i="1"/>
  <c r="BQ161" i="1"/>
  <c r="BP160" i="1" s="1"/>
  <c r="BO159" i="1" s="1"/>
  <c r="BN158" i="1" s="1"/>
  <c r="BM157" i="1" s="1"/>
  <c r="BL156" i="1" s="1"/>
  <c r="BR142" i="1"/>
  <c r="BQ141" i="1" s="1"/>
  <c r="BP140" i="1" s="1"/>
  <c r="BO139" i="1" s="1"/>
  <c r="BN138" i="1" s="1"/>
  <c r="BM137" i="1" s="1"/>
  <c r="BL136" i="1" s="1"/>
  <c r="BR143" i="1"/>
  <c r="BP113" i="1"/>
  <c r="BO112" i="1" s="1"/>
  <c r="BP114" i="1"/>
  <c r="BQ104" i="1"/>
  <c r="BP103" i="1" s="1"/>
  <c r="BQ105" i="1"/>
  <c r="BR167" i="1"/>
  <c r="BQ166" i="1" s="1"/>
  <c r="BP165" i="1" s="1"/>
  <c r="BO164" i="1" s="1"/>
  <c r="BR168" i="1"/>
  <c r="BR134" i="1"/>
  <c r="BQ133" i="1" s="1"/>
  <c r="BP132" i="1" s="1"/>
  <c r="BO131" i="1" s="1"/>
  <c r="BN130" i="1" s="1"/>
  <c r="BM129" i="1" s="1"/>
  <c r="BL128" i="1" s="1"/>
  <c r="BK127" i="1" s="1"/>
  <c r="BR135" i="1"/>
  <c r="BQ110" i="1"/>
  <c r="BP109" i="1" s="1"/>
  <c r="BO108" i="1" s="1"/>
  <c r="BN107" i="1" s="1"/>
  <c r="BM106" i="1" s="1"/>
  <c r="BQ111" i="1"/>
  <c r="F117" i="11"/>
  <c r="E118" i="11"/>
  <c r="BR150" i="1"/>
  <c r="BQ149" i="1" s="1"/>
  <c r="BP148" i="1" s="1"/>
  <c r="BO147" i="1" s="1"/>
  <c r="BN146" i="1" s="1"/>
  <c r="BM145" i="1" s="1"/>
  <c r="BL144" i="1" s="1"/>
  <c r="BR151" i="1"/>
  <c r="BR122" i="1"/>
  <c r="BQ121" i="1" s="1"/>
  <c r="BP120" i="1" s="1"/>
  <c r="BO119" i="1" s="1"/>
  <c r="BN118" i="1" s="1"/>
  <c r="BM117" i="1" s="1"/>
  <c r="BL116" i="1" s="1"/>
  <c r="BK115" i="1" s="1"/>
  <c r="BR123" i="1"/>
  <c r="BR154" i="1"/>
  <c r="BQ153" i="1" s="1"/>
  <c r="BP152" i="1" s="1"/>
  <c r="BR155" i="1"/>
  <c r="BQ125" i="1"/>
  <c r="BP124" i="1" s="1"/>
  <c r="BQ126" i="1"/>
  <c r="BQ122" i="1" l="1"/>
  <c r="BP121" i="1" s="1"/>
  <c r="BO120" i="1" s="1"/>
  <c r="BN119" i="1" s="1"/>
  <c r="BM118" i="1" s="1"/>
  <c r="BL117" i="1" s="1"/>
  <c r="BK116" i="1" s="1"/>
  <c r="BJ115" i="1" s="1"/>
  <c r="BQ123" i="1"/>
  <c r="BP110" i="1"/>
  <c r="BO109" i="1" s="1"/>
  <c r="BN108" i="1" s="1"/>
  <c r="BM107" i="1" s="1"/>
  <c r="BL106" i="1" s="1"/>
  <c r="BP111" i="1"/>
  <c r="BQ142" i="1"/>
  <c r="BP141" i="1" s="1"/>
  <c r="BO140" i="1" s="1"/>
  <c r="BN139" i="1" s="1"/>
  <c r="BM138" i="1" s="1"/>
  <c r="BL137" i="1" s="1"/>
  <c r="BK136" i="1" s="1"/>
  <c r="BQ143" i="1"/>
  <c r="BP104" i="1"/>
  <c r="BO103" i="1" s="1"/>
  <c r="BP105" i="1"/>
  <c r="F118" i="11"/>
  <c r="E119" i="11"/>
  <c r="BP162" i="1"/>
  <c r="BP163" i="1"/>
  <c r="BQ134" i="1"/>
  <c r="BP133" i="1" s="1"/>
  <c r="BO132" i="1" s="1"/>
  <c r="BN131" i="1" s="1"/>
  <c r="BM130" i="1" s="1"/>
  <c r="BL129" i="1" s="1"/>
  <c r="BK128" i="1" s="1"/>
  <c r="BJ127" i="1" s="1"/>
  <c r="BQ135" i="1"/>
  <c r="BP125" i="1"/>
  <c r="BO124" i="1" s="1"/>
  <c r="BP126" i="1"/>
  <c r="BQ150" i="1"/>
  <c r="BP149" i="1" s="1"/>
  <c r="BO148" i="1" s="1"/>
  <c r="BN147" i="1" s="1"/>
  <c r="BM146" i="1" s="1"/>
  <c r="BL145" i="1" s="1"/>
  <c r="BK144" i="1" s="1"/>
  <c r="BQ151" i="1"/>
  <c r="BO113" i="1"/>
  <c r="BN112" i="1" s="1"/>
  <c r="BO114" i="1"/>
  <c r="BQ154" i="1"/>
  <c r="BP153" i="1" s="1"/>
  <c r="BO152" i="1" s="1"/>
  <c r="BQ155" i="1"/>
  <c r="BQ167" i="1"/>
  <c r="BP166" i="1" s="1"/>
  <c r="BO165" i="1" s="1"/>
  <c r="BN164" i="1" s="1"/>
  <c r="BQ168" i="1"/>
  <c r="BP161" i="1"/>
  <c r="BO160" i="1" s="1"/>
  <c r="BN159" i="1" s="1"/>
  <c r="BM158" i="1" s="1"/>
  <c r="BL157" i="1" s="1"/>
  <c r="BK156" i="1" s="1"/>
  <c r="BO125" i="1" l="1"/>
  <c r="BN124" i="1" s="1"/>
  <c r="BO126" i="1"/>
  <c r="BP154" i="1"/>
  <c r="BO153" i="1" s="1"/>
  <c r="BN152" i="1" s="1"/>
  <c r="BP155" i="1"/>
  <c r="BP134" i="1"/>
  <c r="BO133" i="1" s="1"/>
  <c r="BN132" i="1" s="1"/>
  <c r="BM131" i="1" s="1"/>
  <c r="BL130" i="1" s="1"/>
  <c r="BK129" i="1" s="1"/>
  <c r="BJ128" i="1" s="1"/>
  <c r="BI127" i="1" s="1"/>
  <c r="BP135" i="1"/>
  <c r="F119" i="11"/>
  <c r="E120" i="11"/>
  <c r="BP142" i="1"/>
  <c r="BO141" i="1" s="1"/>
  <c r="BN140" i="1" s="1"/>
  <c r="BM139" i="1" s="1"/>
  <c r="BL138" i="1" s="1"/>
  <c r="BK137" i="1" s="1"/>
  <c r="BJ136" i="1" s="1"/>
  <c r="BP143" i="1"/>
  <c r="BO110" i="1"/>
  <c r="BN109" i="1" s="1"/>
  <c r="BM108" i="1" s="1"/>
  <c r="BL107" i="1" s="1"/>
  <c r="BK106" i="1" s="1"/>
  <c r="BO111" i="1"/>
  <c r="BN113" i="1"/>
  <c r="BM112" i="1" s="1"/>
  <c r="BN114" i="1"/>
  <c r="BO104" i="1"/>
  <c r="BN103" i="1" s="1"/>
  <c r="BO105" i="1"/>
  <c r="BP167" i="1"/>
  <c r="BO166" i="1" s="1"/>
  <c r="BN165" i="1" s="1"/>
  <c r="BM164" i="1" s="1"/>
  <c r="BP168" i="1"/>
  <c r="BP150" i="1"/>
  <c r="BO149" i="1" s="1"/>
  <c r="BN148" i="1" s="1"/>
  <c r="BM147" i="1" s="1"/>
  <c r="BL146" i="1" s="1"/>
  <c r="BK145" i="1" s="1"/>
  <c r="BJ144" i="1" s="1"/>
  <c r="BP151" i="1"/>
  <c r="BO162" i="1"/>
  <c r="BN161" i="1" s="1"/>
  <c r="BM160" i="1" s="1"/>
  <c r="BL159" i="1" s="1"/>
  <c r="BK158" i="1" s="1"/>
  <c r="BJ157" i="1" s="1"/>
  <c r="BI156" i="1" s="1"/>
  <c r="BO163" i="1"/>
  <c r="BP122" i="1"/>
  <c r="BO121" i="1" s="1"/>
  <c r="BN120" i="1" s="1"/>
  <c r="BM119" i="1" s="1"/>
  <c r="BL118" i="1" s="1"/>
  <c r="BK117" i="1" s="1"/>
  <c r="BJ116" i="1" s="1"/>
  <c r="BI115" i="1" s="1"/>
  <c r="BP123" i="1"/>
  <c r="BO161" i="1"/>
  <c r="BN160" i="1" s="1"/>
  <c r="BM159" i="1" s="1"/>
  <c r="BL158" i="1" s="1"/>
  <c r="BK157" i="1" s="1"/>
  <c r="BJ156" i="1" s="1"/>
  <c r="BN110" i="1" l="1"/>
  <c r="BM109" i="1" s="1"/>
  <c r="BL108" i="1" s="1"/>
  <c r="BK107" i="1" s="1"/>
  <c r="BJ106" i="1" s="1"/>
  <c r="BN111" i="1"/>
  <c r="BO134" i="1"/>
  <c r="BN133" i="1" s="1"/>
  <c r="BM132" i="1" s="1"/>
  <c r="BL131" i="1" s="1"/>
  <c r="BK130" i="1" s="1"/>
  <c r="BJ129" i="1" s="1"/>
  <c r="BI128" i="1" s="1"/>
  <c r="BH127" i="1" s="1"/>
  <c r="BO135" i="1"/>
  <c r="BO142" i="1"/>
  <c r="BN141" i="1" s="1"/>
  <c r="BM140" i="1" s="1"/>
  <c r="BL139" i="1" s="1"/>
  <c r="BK138" i="1" s="1"/>
  <c r="BJ137" i="1" s="1"/>
  <c r="BI136" i="1" s="1"/>
  <c r="BO143" i="1"/>
  <c r="BO154" i="1"/>
  <c r="BN153" i="1" s="1"/>
  <c r="BM152" i="1" s="1"/>
  <c r="BO155" i="1"/>
  <c r="BO122" i="1"/>
  <c r="BN121" i="1" s="1"/>
  <c r="BM120" i="1" s="1"/>
  <c r="BL119" i="1" s="1"/>
  <c r="BK118" i="1" s="1"/>
  <c r="BJ117" i="1" s="1"/>
  <c r="BI116" i="1" s="1"/>
  <c r="BH115" i="1" s="1"/>
  <c r="BO123" i="1"/>
  <c r="BN162" i="1"/>
  <c r="BM161" i="1" s="1"/>
  <c r="BL160" i="1" s="1"/>
  <c r="BK159" i="1" s="1"/>
  <c r="BJ158" i="1" s="1"/>
  <c r="BI157" i="1" s="1"/>
  <c r="BH156" i="1" s="1"/>
  <c r="BN163" i="1"/>
  <c r="E121" i="11"/>
  <c r="F120" i="11"/>
  <c r="BN125" i="1"/>
  <c r="BM124" i="1" s="1"/>
  <c r="BN126" i="1"/>
  <c r="BN104" i="1"/>
  <c r="BM103" i="1" s="1"/>
  <c r="BN105" i="1"/>
  <c r="BO150" i="1"/>
  <c r="BN149" i="1" s="1"/>
  <c r="BM148" i="1" s="1"/>
  <c r="BL147" i="1" s="1"/>
  <c r="BK146" i="1" s="1"/>
  <c r="BJ145" i="1" s="1"/>
  <c r="BI144" i="1" s="1"/>
  <c r="BO151" i="1"/>
  <c r="BM113" i="1"/>
  <c r="BL112" i="1" s="1"/>
  <c r="BM114" i="1"/>
  <c r="BO167" i="1"/>
  <c r="BN166" i="1" s="1"/>
  <c r="BM165" i="1" s="1"/>
  <c r="BL164" i="1" s="1"/>
  <c r="BO168" i="1"/>
  <c r="BN167" i="1" s="1"/>
  <c r="BM166" i="1" s="1"/>
  <c r="BL165" i="1" s="1"/>
  <c r="BK164" i="1" s="1"/>
  <c r="BM125" i="1" l="1"/>
  <c r="BL124" i="1" s="1"/>
  <c r="BM126" i="1"/>
  <c r="BN122" i="1"/>
  <c r="BM121" i="1" s="1"/>
  <c r="BL120" i="1" s="1"/>
  <c r="BK119" i="1" s="1"/>
  <c r="BJ118" i="1" s="1"/>
  <c r="BI117" i="1" s="1"/>
  <c r="BH116" i="1" s="1"/>
  <c r="BG115" i="1" s="1"/>
  <c r="BN123" i="1"/>
  <c r="F121" i="11"/>
  <c r="E122" i="11"/>
  <c r="BL113" i="1"/>
  <c r="BK112" i="1" s="1"/>
  <c r="BL114" i="1"/>
  <c r="BM110" i="1"/>
  <c r="BL109" i="1" s="1"/>
  <c r="BK108" i="1" s="1"/>
  <c r="BJ107" i="1" s="1"/>
  <c r="BI106" i="1" s="1"/>
  <c r="BM111" i="1"/>
  <c r="BN150" i="1"/>
  <c r="BM149" i="1" s="1"/>
  <c r="BL148" i="1" s="1"/>
  <c r="BK147" i="1" s="1"/>
  <c r="BJ146" i="1" s="1"/>
  <c r="BI145" i="1" s="1"/>
  <c r="BH144" i="1" s="1"/>
  <c r="BN151" i="1"/>
  <c r="BN154" i="1"/>
  <c r="BM153" i="1" s="1"/>
  <c r="BL152" i="1" s="1"/>
  <c r="BN155" i="1"/>
  <c r="BN134" i="1"/>
  <c r="BM133" i="1" s="1"/>
  <c r="BL132" i="1" s="1"/>
  <c r="BK131" i="1" s="1"/>
  <c r="BJ130" i="1" s="1"/>
  <c r="BI129" i="1" s="1"/>
  <c r="BH128" i="1" s="1"/>
  <c r="BG127" i="1" s="1"/>
  <c r="BN135" i="1"/>
  <c r="BM104" i="1"/>
  <c r="BL103" i="1" s="1"/>
  <c r="BM105" i="1"/>
  <c r="BN142" i="1"/>
  <c r="BM141" i="1" s="1"/>
  <c r="BL140" i="1" s="1"/>
  <c r="BK139" i="1" s="1"/>
  <c r="BJ138" i="1" s="1"/>
  <c r="BI137" i="1" s="1"/>
  <c r="BH136" i="1" s="1"/>
  <c r="BN143" i="1"/>
  <c r="BM162" i="1"/>
  <c r="BL161" i="1" s="1"/>
  <c r="BK160" i="1" s="1"/>
  <c r="BJ159" i="1" s="1"/>
  <c r="BI158" i="1" s="1"/>
  <c r="BH157" i="1" s="1"/>
  <c r="BG156" i="1" s="1"/>
  <c r="BM163" i="1"/>
  <c r="BL110" i="1" l="1"/>
  <c r="BK109" i="1" s="1"/>
  <c r="BJ108" i="1" s="1"/>
  <c r="BI107" i="1" s="1"/>
  <c r="BH106" i="1" s="1"/>
  <c r="BL111" i="1"/>
  <c r="BM122" i="1"/>
  <c r="BL121" i="1" s="1"/>
  <c r="BK120" i="1" s="1"/>
  <c r="BJ119" i="1" s="1"/>
  <c r="BI118" i="1" s="1"/>
  <c r="BH117" i="1" s="1"/>
  <c r="BG116" i="1" s="1"/>
  <c r="BF115" i="1" s="1"/>
  <c r="BM123" i="1"/>
  <c r="BM134" i="1"/>
  <c r="BL133" i="1" s="1"/>
  <c r="BK132" i="1" s="1"/>
  <c r="BJ131" i="1" s="1"/>
  <c r="BI130" i="1" s="1"/>
  <c r="BH129" i="1" s="1"/>
  <c r="BG128" i="1" s="1"/>
  <c r="BF127" i="1" s="1"/>
  <c r="BM135" i="1"/>
  <c r="BL162" i="1"/>
  <c r="BK161" i="1" s="1"/>
  <c r="BJ160" i="1" s="1"/>
  <c r="BI159" i="1" s="1"/>
  <c r="BH158" i="1" s="1"/>
  <c r="BG157" i="1" s="1"/>
  <c r="BF156" i="1" s="1"/>
  <c r="BL163" i="1"/>
  <c r="BM154" i="1"/>
  <c r="BL153" i="1" s="1"/>
  <c r="BK152" i="1" s="1"/>
  <c r="BM155" i="1"/>
  <c r="BK113" i="1"/>
  <c r="BJ112" i="1" s="1"/>
  <c r="BK114" i="1"/>
  <c r="BL125" i="1"/>
  <c r="BK124" i="1" s="1"/>
  <c r="BL126" i="1"/>
  <c r="BL104" i="1"/>
  <c r="BK103" i="1" s="1"/>
  <c r="BL105" i="1"/>
  <c r="BM142" i="1"/>
  <c r="BL141" i="1" s="1"/>
  <c r="BK140" i="1" s="1"/>
  <c r="BJ139" i="1" s="1"/>
  <c r="BI138" i="1" s="1"/>
  <c r="BH137" i="1" s="1"/>
  <c r="BG136" i="1" s="1"/>
  <c r="BM143" i="1"/>
  <c r="BM150" i="1"/>
  <c r="BL149" i="1" s="1"/>
  <c r="BK148" i="1" s="1"/>
  <c r="BJ147" i="1" s="1"/>
  <c r="BI146" i="1" s="1"/>
  <c r="BH145" i="1" s="1"/>
  <c r="BG144" i="1" s="1"/>
  <c r="BM151" i="1"/>
  <c r="F122" i="11"/>
  <c r="E123" i="11"/>
  <c r="BL134" i="1" l="1"/>
  <c r="BK133" i="1" s="1"/>
  <c r="BJ132" i="1" s="1"/>
  <c r="BI131" i="1" s="1"/>
  <c r="BH130" i="1" s="1"/>
  <c r="BG129" i="1" s="1"/>
  <c r="BF128" i="1" s="1"/>
  <c r="BE127" i="1" s="1"/>
  <c r="BL135" i="1"/>
  <c r="F123" i="11"/>
  <c r="E124" i="11"/>
  <c r="BJ113" i="1"/>
  <c r="BI112" i="1" s="1"/>
  <c r="BJ114" i="1"/>
  <c r="BL122" i="1"/>
  <c r="BK121" i="1" s="1"/>
  <c r="BJ120" i="1" s="1"/>
  <c r="BI119" i="1" s="1"/>
  <c r="BH118" i="1" s="1"/>
  <c r="BG117" i="1" s="1"/>
  <c r="BF116" i="1" s="1"/>
  <c r="BE115" i="1" s="1"/>
  <c r="BL123" i="1"/>
  <c r="BL154" i="1"/>
  <c r="BK153" i="1" s="1"/>
  <c r="BJ152" i="1" s="1"/>
  <c r="BL155" i="1"/>
  <c r="BK110" i="1"/>
  <c r="BJ109" i="1" s="1"/>
  <c r="BI108" i="1" s="1"/>
  <c r="BH107" i="1" s="1"/>
  <c r="BG106" i="1" s="1"/>
  <c r="BK111" i="1"/>
  <c r="BL150" i="1"/>
  <c r="BK149" i="1" s="1"/>
  <c r="BJ148" i="1" s="1"/>
  <c r="BI147" i="1" s="1"/>
  <c r="BH146" i="1" s="1"/>
  <c r="BG145" i="1" s="1"/>
  <c r="BF144" i="1" s="1"/>
  <c r="BL151" i="1"/>
  <c r="BK104" i="1"/>
  <c r="BJ103" i="1" s="1"/>
  <c r="BK105" i="1"/>
  <c r="BL142" i="1"/>
  <c r="BK141" i="1" s="1"/>
  <c r="BJ140" i="1" s="1"/>
  <c r="BI139" i="1" s="1"/>
  <c r="BH138" i="1" s="1"/>
  <c r="BG137" i="1" s="1"/>
  <c r="BF136" i="1" s="1"/>
  <c r="BL143" i="1"/>
  <c r="BK162" i="1"/>
  <c r="BJ161" i="1" s="1"/>
  <c r="BI160" i="1" s="1"/>
  <c r="BH159" i="1" s="1"/>
  <c r="BG158" i="1" s="1"/>
  <c r="BF157" i="1" s="1"/>
  <c r="BE156" i="1" s="1"/>
  <c r="BK163" i="1"/>
  <c r="BK125" i="1"/>
  <c r="BJ124" i="1" s="1"/>
  <c r="BK126" i="1"/>
  <c r="BI113" i="1" l="1"/>
  <c r="BH112" i="1" s="1"/>
  <c r="BI114" i="1"/>
  <c r="BJ125" i="1"/>
  <c r="BI124" i="1" s="1"/>
  <c r="BJ126" i="1"/>
  <c r="E125" i="11"/>
  <c r="F124" i="11"/>
  <c r="BJ104" i="1"/>
  <c r="BI103" i="1" s="1"/>
  <c r="BJ105" i="1"/>
  <c r="BK154" i="1"/>
  <c r="BJ153" i="1" s="1"/>
  <c r="BI152" i="1" s="1"/>
  <c r="BK155" i="1"/>
  <c r="BK142" i="1"/>
  <c r="BJ141" i="1" s="1"/>
  <c r="BI140" i="1" s="1"/>
  <c r="BH139" i="1" s="1"/>
  <c r="BG138" i="1" s="1"/>
  <c r="BF137" i="1" s="1"/>
  <c r="BE136" i="1" s="1"/>
  <c r="BK143" i="1"/>
  <c r="BJ110" i="1"/>
  <c r="BI109" i="1" s="1"/>
  <c r="BH108" i="1" s="1"/>
  <c r="BG107" i="1" s="1"/>
  <c r="BF106" i="1" s="1"/>
  <c r="BJ111" i="1"/>
  <c r="BK122" i="1"/>
  <c r="BJ121" i="1" s="1"/>
  <c r="BI120" i="1" s="1"/>
  <c r="BH119" i="1" s="1"/>
  <c r="BG118" i="1" s="1"/>
  <c r="BF117" i="1" s="1"/>
  <c r="BE116" i="1" s="1"/>
  <c r="BD115" i="1" s="1"/>
  <c r="BK123" i="1"/>
  <c r="BK134" i="1"/>
  <c r="BJ133" i="1" s="1"/>
  <c r="BI132" i="1" s="1"/>
  <c r="BH131" i="1" s="1"/>
  <c r="BG130" i="1" s="1"/>
  <c r="BF129" i="1" s="1"/>
  <c r="BE128" i="1" s="1"/>
  <c r="BD127" i="1" s="1"/>
  <c r="BK135" i="1"/>
  <c r="BJ162" i="1"/>
  <c r="BI161" i="1" s="1"/>
  <c r="BH160" i="1" s="1"/>
  <c r="BG159" i="1" s="1"/>
  <c r="BF158" i="1" s="1"/>
  <c r="BE157" i="1" s="1"/>
  <c r="BD156" i="1" s="1"/>
  <c r="BJ163" i="1"/>
  <c r="BI162" i="1" s="1"/>
  <c r="BH161" i="1" s="1"/>
  <c r="BG160" i="1" s="1"/>
  <c r="BF159" i="1" s="1"/>
  <c r="BE158" i="1" s="1"/>
  <c r="BD157" i="1" s="1"/>
  <c r="BC156" i="1" s="1"/>
  <c r="BK150" i="1"/>
  <c r="BJ149" i="1" s="1"/>
  <c r="BI148" i="1" s="1"/>
  <c r="BH147" i="1" s="1"/>
  <c r="BG146" i="1" s="1"/>
  <c r="BF145" i="1" s="1"/>
  <c r="BE144" i="1" s="1"/>
  <c r="BK151" i="1"/>
  <c r="F125" i="11" l="1"/>
  <c r="E126" i="11"/>
  <c r="BJ154" i="1"/>
  <c r="BI153" i="1" s="1"/>
  <c r="BH152" i="1" s="1"/>
  <c r="BJ155" i="1"/>
  <c r="BI125" i="1"/>
  <c r="BH124" i="1" s="1"/>
  <c r="BI126" i="1"/>
  <c r="BJ150" i="1"/>
  <c r="BI149" i="1" s="1"/>
  <c r="BH148" i="1" s="1"/>
  <c r="BG147" i="1" s="1"/>
  <c r="BF146" i="1" s="1"/>
  <c r="BE145" i="1" s="1"/>
  <c r="BD144" i="1" s="1"/>
  <c r="BJ151" i="1"/>
  <c r="BJ142" i="1"/>
  <c r="BI141" i="1" s="1"/>
  <c r="BH140" i="1" s="1"/>
  <c r="BG139" i="1" s="1"/>
  <c r="BF138" i="1" s="1"/>
  <c r="BE137" i="1" s="1"/>
  <c r="BD136" i="1" s="1"/>
  <c r="BJ143" i="1"/>
  <c r="BI104" i="1"/>
  <c r="BH103" i="1" s="1"/>
  <c r="BI105" i="1"/>
  <c r="BI110" i="1"/>
  <c r="BH109" i="1" s="1"/>
  <c r="BG108" i="1" s="1"/>
  <c r="BF107" i="1" s="1"/>
  <c r="BE106" i="1" s="1"/>
  <c r="BI111" i="1"/>
  <c r="BH113" i="1"/>
  <c r="BG112" i="1" s="1"/>
  <c r="BH114" i="1"/>
  <c r="BJ134" i="1"/>
  <c r="BI133" i="1" s="1"/>
  <c r="BH132" i="1" s="1"/>
  <c r="BG131" i="1" s="1"/>
  <c r="BF130" i="1" s="1"/>
  <c r="BE129" i="1" s="1"/>
  <c r="BD128" i="1" s="1"/>
  <c r="BC127" i="1" s="1"/>
  <c r="BJ135" i="1"/>
  <c r="BJ122" i="1"/>
  <c r="BI121" i="1" s="1"/>
  <c r="BH120" i="1" s="1"/>
  <c r="BG119" i="1" s="1"/>
  <c r="BF118" i="1" s="1"/>
  <c r="BE117" i="1" s="1"/>
  <c r="BD116" i="1" s="1"/>
  <c r="BC115" i="1" s="1"/>
  <c r="BJ123" i="1"/>
  <c r="BH125" i="1" l="1"/>
  <c r="BG124" i="1" s="1"/>
  <c r="BH126" i="1"/>
  <c r="BI154" i="1"/>
  <c r="BH153" i="1" s="1"/>
  <c r="BG152" i="1" s="1"/>
  <c r="BI155" i="1"/>
  <c r="F126" i="11"/>
  <c r="E127" i="11"/>
  <c r="BI142" i="1"/>
  <c r="BH141" i="1" s="1"/>
  <c r="BG140" i="1" s="1"/>
  <c r="BF139" i="1" s="1"/>
  <c r="BE138" i="1" s="1"/>
  <c r="BD137" i="1" s="1"/>
  <c r="BC136" i="1" s="1"/>
  <c r="BI143" i="1"/>
  <c r="BH104" i="1"/>
  <c r="BG103" i="1" s="1"/>
  <c r="BH105" i="1"/>
  <c r="BI150" i="1"/>
  <c r="BH149" i="1" s="1"/>
  <c r="BG148" i="1" s="1"/>
  <c r="BF147" i="1" s="1"/>
  <c r="BE146" i="1" s="1"/>
  <c r="BD145" i="1" s="1"/>
  <c r="BC144" i="1" s="1"/>
  <c r="BI151" i="1"/>
  <c r="BG113" i="1"/>
  <c r="BF112" i="1" s="1"/>
  <c r="BG114" i="1"/>
  <c r="BH110" i="1"/>
  <c r="BG109" i="1" s="1"/>
  <c r="BF108" i="1" s="1"/>
  <c r="BE107" i="1" s="1"/>
  <c r="BD106" i="1" s="1"/>
  <c r="BH111" i="1"/>
  <c r="BI122" i="1"/>
  <c r="BH121" i="1" s="1"/>
  <c r="BG120" i="1" s="1"/>
  <c r="BF119" i="1" s="1"/>
  <c r="BE118" i="1" s="1"/>
  <c r="BD117" i="1" s="1"/>
  <c r="BC116" i="1" s="1"/>
  <c r="BB115" i="1" s="1"/>
  <c r="BI123" i="1"/>
  <c r="BI134" i="1"/>
  <c r="BH133" i="1" s="1"/>
  <c r="BG132" i="1" s="1"/>
  <c r="BF131" i="1" s="1"/>
  <c r="BE130" i="1" s="1"/>
  <c r="BD129" i="1" s="1"/>
  <c r="BC128" i="1" s="1"/>
  <c r="BB127" i="1" s="1"/>
  <c r="BI135" i="1"/>
  <c r="BG104" i="1" l="1"/>
  <c r="BF103" i="1" s="1"/>
  <c r="BG105" i="1"/>
  <c r="BG110" i="1"/>
  <c r="BF109" i="1" s="1"/>
  <c r="BE108" i="1" s="1"/>
  <c r="BD107" i="1" s="1"/>
  <c r="BC106" i="1" s="1"/>
  <c r="BG111" i="1"/>
  <c r="BH154" i="1"/>
  <c r="BG153" i="1" s="1"/>
  <c r="BF152" i="1" s="1"/>
  <c r="BH155" i="1"/>
  <c r="BF113" i="1"/>
  <c r="BE112" i="1" s="1"/>
  <c r="BF114" i="1"/>
  <c r="BH142" i="1"/>
  <c r="BG141" i="1" s="1"/>
  <c r="BF140" i="1" s="1"/>
  <c r="BE139" i="1" s="1"/>
  <c r="BD138" i="1" s="1"/>
  <c r="BC137" i="1" s="1"/>
  <c r="BB136" i="1" s="1"/>
  <c r="BH143" i="1"/>
  <c r="BH134" i="1"/>
  <c r="BG133" i="1" s="1"/>
  <c r="BF132" i="1" s="1"/>
  <c r="BE131" i="1" s="1"/>
  <c r="BD130" i="1" s="1"/>
  <c r="BC129" i="1" s="1"/>
  <c r="BB128" i="1" s="1"/>
  <c r="BA127" i="1" s="1"/>
  <c r="BH135" i="1"/>
  <c r="BH150" i="1"/>
  <c r="BG149" i="1" s="1"/>
  <c r="BF148" i="1" s="1"/>
  <c r="BE147" i="1" s="1"/>
  <c r="BD146" i="1" s="1"/>
  <c r="BC145" i="1" s="1"/>
  <c r="BB144" i="1" s="1"/>
  <c r="BH151" i="1"/>
  <c r="F127" i="11"/>
  <c r="E128" i="11"/>
  <c r="BG125" i="1"/>
  <c r="BF124" i="1" s="1"/>
  <c r="BG126" i="1"/>
  <c r="BH122" i="1"/>
  <c r="BG121" i="1" s="1"/>
  <c r="BF120" i="1" s="1"/>
  <c r="BE119" i="1" s="1"/>
  <c r="BD118" i="1" s="1"/>
  <c r="BC117" i="1" s="1"/>
  <c r="BB116" i="1" s="1"/>
  <c r="BA115" i="1" s="1"/>
  <c r="BH123" i="1"/>
  <c r="BG154" i="1" l="1"/>
  <c r="BF153" i="1" s="1"/>
  <c r="BE152" i="1" s="1"/>
  <c r="BG155" i="1"/>
  <c r="BG142" i="1"/>
  <c r="BF141" i="1" s="1"/>
  <c r="BE140" i="1" s="1"/>
  <c r="BD139" i="1" s="1"/>
  <c r="BC138" i="1" s="1"/>
  <c r="BB137" i="1" s="1"/>
  <c r="BA136" i="1" s="1"/>
  <c r="BG143" i="1"/>
  <c r="BF110" i="1"/>
  <c r="BE109" i="1" s="1"/>
  <c r="BD108" i="1" s="1"/>
  <c r="BC107" i="1" s="1"/>
  <c r="BB106" i="1" s="1"/>
  <c r="BF111" i="1"/>
  <c r="BG150" i="1"/>
  <c r="BF149" i="1" s="1"/>
  <c r="BE148" i="1" s="1"/>
  <c r="BD147" i="1" s="1"/>
  <c r="BC146" i="1" s="1"/>
  <c r="BB145" i="1" s="1"/>
  <c r="BA144" i="1" s="1"/>
  <c r="BG151" i="1"/>
  <c r="BE113" i="1"/>
  <c r="BD112" i="1" s="1"/>
  <c r="BE114" i="1"/>
  <c r="BF104" i="1"/>
  <c r="BE103" i="1" s="1"/>
  <c r="BF105" i="1"/>
  <c r="BG134" i="1"/>
  <c r="BF133" i="1" s="1"/>
  <c r="BE132" i="1" s="1"/>
  <c r="BD131" i="1" s="1"/>
  <c r="BC130" i="1" s="1"/>
  <c r="BB129" i="1" s="1"/>
  <c r="BA128" i="1" s="1"/>
  <c r="AZ127" i="1" s="1"/>
  <c r="BG135" i="1"/>
  <c r="E129" i="11"/>
  <c r="F128" i="11"/>
  <c r="BG122" i="1"/>
  <c r="BF121" i="1" s="1"/>
  <c r="BE120" i="1" s="1"/>
  <c r="BD119" i="1" s="1"/>
  <c r="BC118" i="1" s="1"/>
  <c r="BB117" i="1" s="1"/>
  <c r="BA116" i="1" s="1"/>
  <c r="AZ115" i="1" s="1"/>
  <c r="BG123" i="1"/>
  <c r="BF125" i="1"/>
  <c r="BE124" i="1" s="1"/>
  <c r="BF126" i="1"/>
  <c r="BF142" i="1" l="1"/>
  <c r="BE141" i="1" s="1"/>
  <c r="BD140" i="1" s="1"/>
  <c r="BC139" i="1" s="1"/>
  <c r="BB138" i="1" s="1"/>
  <c r="BA137" i="1" s="1"/>
  <c r="AZ136" i="1" s="1"/>
  <c r="BF143" i="1"/>
  <c r="BE104" i="1"/>
  <c r="BD103" i="1" s="1"/>
  <c r="BE105" i="1"/>
  <c r="F129" i="11"/>
  <c r="E130" i="11"/>
  <c r="BD113" i="1"/>
  <c r="BC112" i="1" s="1"/>
  <c r="BD114" i="1"/>
  <c r="BF134" i="1"/>
  <c r="BE133" i="1" s="1"/>
  <c r="BD132" i="1" s="1"/>
  <c r="BC131" i="1" s="1"/>
  <c r="BB130" i="1" s="1"/>
  <c r="BA129" i="1" s="1"/>
  <c r="AZ128" i="1" s="1"/>
  <c r="AY127" i="1" s="1"/>
  <c r="BF135" i="1"/>
  <c r="BE125" i="1"/>
  <c r="BD124" i="1" s="1"/>
  <c r="BE126" i="1"/>
  <c r="BF150" i="1"/>
  <c r="BE149" i="1" s="1"/>
  <c r="BD148" i="1" s="1"/>
  <c r="BC147" i="1" s="1"/>
  <c r="BB146" i="1" s="1"/>
  <c r="BA145" i="1" s="1"/>
  <c r="AZ144" i="1" s="1"/>
  <c r="BF151" i="1"/>
  <c r="BF154" i="1"/>
  <c r="BE153" i="1" s="1"/>
  <c r="BD152" i="1" s="1"/>
  <c r="BF155" i="1"/>
  <c r="BF122" i="1"/>
  <c r="BE121" i="1" s="1"/>
  <c r="BD120" i="1" s="1"/>
  <c r="BC119" i="1" s="1"/>
  <c r="BB118" i="1" s="1"/>
  <c r="BA117" i="1" s="1"/>
  <c r="AZ116" i="1" s="1"/>
  <c r="AY115" i="1" s="1"/>
  <c r="BF123" i="1"/>
  <c r="BE110" i="1"/>
  <c r="BD109" i="1" s="1"/>
  <c r="BC108" i="1" s="1"/>
  <c r="BB107" i="1" s="1"/>
  <c r="BA106" i="1" s="1"/>
  <c r="BE111" i="1"/>
  <c r="BD125" i="1" l="1"/>
  <c r="BC124" i="1" s="1"/>
  <c r="BD126" i="1"/>
  <c r="BE134" i="1"/>
  <c r="BD133" i="1" s="1"/>
  <c r="BC132" i="1" s="1"/>
  <c r="BB131" i="1" s="1"/>
  <c r="BA130" i="1" s="1"/>
  <c r="AZ129" i="1" s="1"/>
  <c r="AY128" i="1" s="1"/>
  <c r="AX127" i="1" s="1"/>
  <c r="BE135" i="1"/>
  <c r="BD110" i="1"/>
  <c r="BC109" i="1" s="1"/>
  <c r="BB108" i="1" s="1"/>
  <c r="BA107" i="1" s="1"/>
  <c r="AZ106" i="1" s="1"/>
  <c r="BD111" i="1"/>
  <c r="BC113" i="1"/>
  <c r="BB112" i="1" s="1"/>
  <c r="BC114" i="1"/>
  <c r="BE122" i="1"/>
  <c r="BD121" i="1" s="1"/>
  <c r="BC120" i="1" s="1"/>
  <c r="BB119" i="1" s="1"/>
  <c r="BA118" i="1" s="1"/>
  <c r="AZ117" i="1" s="1"/>
  <c r="AY116" i="1" s="1"/>
  <c r="AX115" i="1" s="1"/>
  <c r="BE123" i="1"/>
  <c r="BE142" i="1"/>
  <c r="BD141" i="1" s="1"/>
  <c r="BC140" i="1" s="1"/>
  <c r="BB139" i="1" s="1"/>
  <c r="BA138" i="1" s="1"/>
  <c r="AZ137" i="1" s="1"/>
  <c r="AY136" i="1" s="1"/>
  <c r="BE143" i="1"/>
  <c r="BE154" i="1"/>
  <c r="BD153" i="1" s="1"/>
  <c r="BC152" i="1" s="1"/>
  <c r="BE155" i="1"/>
  <c r="BD104" i="1"/>
  <c r="BC103" i="1" s="1"/>
  <c r="BD105" i="1"/>
  <c r="BE150" i="1"/>
  <c r="BD149" i="1" s="1"/>
  <c r="BC148" i="1" s="1"/>
  <c r="BB147" i="1" s="1"/>
  <c r="BA146" i="1" s="1"/>
  <c r="AZ145" i="1" s="1"/>
  <c r="AY144" i="1" s="1"/>
  <c r="BE151" i="1"/>
  <c r="F130" i="11"/>
  <c r="E131" i="11"/>
  <c r="BC125" i="1" l="1"/>
  <c r="BB124" i="1" s="1"/>
  <c r="BC126" i="1"/>
  <c r="BD134" i="1"/>
  <c r="BC133" i="1" s="1"/>
  <c r="BB132" i="1" s="1"/>
  <c r="BA131" i="1" s="1"/>
  <c r="AZ130" i="1" s="1"/>
  <c r="AY129" i="1" s="1"/>
  <c r="AX128" i="1" s="1"/>
  <c r="AW127" i="1" s="1"/>
  <c r="BD135" i="1"/>
  <c r="BD122" i="1"/>
  <c r="BC121" i="1" s="1"/>
  <c r="BB120" i="1" s="1"/>
  <c r="BA119" i="1" s="1"/>
  <c r="AZ118" i="1" s="1"/>
  <c r="AY117" i="1" s="1"/>
  <c r="AX116" i="1" s="1"/>
  <c r="AW115" i="1" s="1"/>
  <c r="BD123" i="1"/>
  <c r="BC104" i="1"/>
  <c r="BB103" i="1" s="1"/>
  <c r="BC105" i="1"/>
  <c r="BB113" i="1"/>
  <c r="BA112" i="1" s="1"/>
  <c r="BB114" i="1"/>
  <c r="BD154" i="1"/>
  <c r="BC153" i="1" s="1"/>
  <c r="BB152" i="1" s="1"/>
  <c r="BD155" i="1"/>
  <c r="F131" i="11"/>
  <c r="E132" i="11"/>
  <c r="BD142" i="1"/>
  <c r="BC141" i="1" s="1"/>
  <c r="BB140" i="1" s="1"/>
  <c r="BA139" i="1" s="1"/>
  <c r="AZ138" i="1" s="1"/>
  <c r="AY137" i="1" s="1"/>
  <c r="AX136" i="1" s="1"/>
  <c r="BD143" i="1"/>
  <c r="BC110" i="1"/>
  <c r="BB109" i="1" s="1"/>
  <c r="BA108" i="1" s="1"/>
  <c r="AZ107" i="1" s="1"/>
  <c r="AY106" i="1" s="1"/>
  <c r="BC111" i="1"/>
  <c r="BD150" i="1"/>
  <c r="BC149" i="1" s="1"/>
  <c r="BB148" i="1" s="1"/>
  <c r="BA147" i="1" s="1"/>
  <c r="AZ146" i="1" s="1"/>
  <c r="AY145" i="1" s="1"/>
  <c r="AX144" i="1" s="1"/>
  <c r="BD151" i="1"/>
  <c r="BC154" i="1" l="1"/>
  <c r="BB153" i="1" s="1"/>
  <c r="BA152" i="1" s="1"/>
  <c r="BC155" i="1"/>
  <c r="BA113" i="1"/>
  <c r="AZ112" i="1" s="1"/>
  <c r="BA114" i="1"/>
  <c r="BC134" i="1"/>
  <c r="BB133" i="1" s="1"/>
  <c r="BA132" i="1" s="1"/>
  <c r="AZ131" i="1" s="1"/>
  <c r="AY130" i="1" s="1"/>
  <c r="AX129" i="1" s="1"/>
  <c r="AW128" i="1" s="1"/>
  <c r="AV127" i="1" s="1"/>
  <c r="BC135" i="1"/>
  <c r="BB110" i="1"/>
  <c r="BA109" i="1" s="1"/>
  <c r="AZ108" i="1" s="1"/>
  <c r="AY107" i="1" s="1"/>
  <c r="AX106" i="1" s="1"/>
  <c r="BB111" i="1"/>
  <c r="BB104" i="1"/>
  <c r="BA103" i="1" s="1"/>
  <c r="BB105" i="1"/>
  <c r="BB125" i="1"/>
  <c r="BA124" i="1" s="1"/>
  <c r="BB126" i="1"/>
  <c r="BC150" i="1"/>
  <c r="BB149" i="1" s="1"/>
  <c r="BA148" i="1" s="1"/>
  <c r="AZ147" i="1" s="1"/>
  <c r="AY146" i="1" s="1"/>
  <c r="AX145" i="1" s="1"/>
  <c r="AW144" i="1" s="1"/>
  <c r="BC151" i="1"/>
  <c r="BC142" i="1"/>
  <c r="BB141" i="1" s="1"/>
  <c r="BA140" i="1" s="1"/>
  <c r="AZ139" i="1" s="1"/>
  <c r="AY138" i="1" s="1"/>
  <c r="AX137" i="1" s="1"/>
  <c r="AW136" i="1" s="1"/>
  <c r="BC143" i="1"/>
  <c r="E133" i="11"/>
  <c r="F132" i="11"/>
  <c r="BC122" i="1"/>
  <c r="BB121" i="1" s="1"/>
  <c r="BA120" i="1" s="1"/>
  <c r="AZ119" i="1" s="1"/>
  <c r="AY118" i="1" s="1"/>
  <c r="AX117" i="1" s="1"/>
  <c r="AW116" i="1" s="1"/>
  <c r="AV115" i="1" s="1"/>
  <c r="BC123" i="1"/>
  <c r="BB134" i="1" l="1"/>
  <c r="BA133" i="1" s="1"/>
  <c r="AZ132" i="1" s="1"/>
  <c r="AY131" i="1" s="1"/>
  <c r="AX130" i="1" s="1"/>
  <c r="AW129" i="1" s="1"/>
  <c r="AV128" i="1" s="1"/>
  <c r="AU127" i="1" s="1"/>
  <c r="BB135" i="1"/>
  <c r="AZ113" i="1"/>
  <c r="AY112" i="1" s="1"/>
  <c r="AZ114" i="1"/>
  <c r="BA104" i="1"/>
  <c r="AZ103" i="1" s="1"/>
  <c r="BA105" i="1"/>
  <c r="BA110" i="1"/>
  <c r="AZ109" i="1" s="1"/>
  <c r="AY108" i="1" s="1"/>
  <c r="AX107" i="1" s="1"/>
  <c r="AW106" i="1" s="1"/>
  <c r="BA111" i="1"/>
  <c r="BB142" i="1"/>
  <c r="BA141" i="1" s="1"/>
  <c r="AZ140" i="1" s="1"/>
  <c r="AY139" i="1" s="1"/>
  <c r="AX138" i="1" s="1"/>
  <c r="AW137" i="1" s="1"/>
  <c r="AV136" i="1" s="1"/>
  <c r="BB143" i="1"/>
  <c r="BB154" i="1"/>
  <c r="BA153" i="1" s="1"/>
  <c r="AZ152" i="1" s="1"/>
  <c r="BB155" i="1"/>
  <c r="BA154" i="1" s="1"/>
  <c r="AZ153" i="1" s="1"/>
  <c r="AY152" i="1" s="1"/>
  <c r="F133" i="11"/>
  <c r="E134" i="11"/>
  <c r="BB150" i="1"/>
  <c r="BA149" i="1" s="1"/>
  <c r="AZ148" i="1" s="1"/>
  <c r="AY147" i="1" s="1"/>
  <c r="AX146" i="1" s="1"/>
  <c r="AW145" i="1" s="1"/>
  <c r="AV144" i="1" s="1"/>
  <c r="BB151" i="1"/>
  <c r="BB122" i="1"/>
  <c r="BA121" i="1" s="1"/>
  <c r="AZ120" i="1" s="1"/>
  <c r="AY119" i="1" s="1"/>
  <c r="AX118" i="1" s="1"/>
  <c r="AW117" i="1" s="1"/>
  <c r="AV116" i="1" s="1"/>
  <c r="AU115" i="1" s="1"/>
  <c r="BB123" i="1"/>
  <c r="BA125" i="1"/>
  <c r="AZ124" i="1" s="1"/>
  <c r="BA126" i="1"/>
  <c r="AZ104" i="1" l="1"/>
  <c r="AY103" i="1" s="1"/>
  <c r="AZ105" i="1"/>
  <c r="BA142" i="1"/>
  <c r="AZ141" i="1" s="1"/>
  <c r="AY140" i="1" s="1"/>
  <c r="AX139" i="1" s="1"/>
  <c r="AW138" i="1" s="1"/>
  <c r="AV137" i="1" s="1"/>
  <c r="AU136" i="1" s="1"/>
  <c r="BA143" i="1"/>
  <c r="BA122" i="1"/>
  <c r="AZ121" i="1" s="1"/>
  <c r="AY120" i="1" s="1"/>
  <c r="AX119" i="1" s="1"/>
  <c r="AW118" i="1" s="1"/>
  <c r="AV117" i="1" s="1"/>
  <c r="AU116" i="1" s="1"/>
  <c r="AT115" i="1" s="1"/>
  <c r="BA123" i="1"/>
  <c r="BA150" i="1"/>
  <c r="AZ149" i="1" s="1"/>
  <c r="AY148" i="1" s="1"/>
  <c r="AX147" i="1" s="1"/>
  <c r="AW146" i="1" s="1"/>
  <c r="AV145" i="1" s="1"/>
  <c r="AU144" i="1" s="1"/>
  <c r="BA151" i="1"/>
  <c r="AZ110" i="1"/>
  <c r="AY109" i="1" s="1"/>
  <c r="AX108" i="1" s="1"/>
  <c r="AW107" i="1" s="1"/>
  <c r="AV106" i="1" s="1"/>
  <c r="AZ111" i="1"/>
  <c r="BA134" i="1"/>
  <c r="AZ133" i="1" s="1"/>
  <c r="AY132" i="1" s="1"/>
  <c r="AX131" i="1" s="1"/>
  <c r="AW130" i="1" s="1"/>
  <c r="AV129" i="1" s="1"/>
  <c r="AU128" i="1" s="1"/>
  <c r="AT127" i="1" s="1"/>
  <c r="BA135" i="1"/>
  <c r="AY113" i="1"/>
  <c r="AX112" i="1" s="1"/>
  <c r="AY114" i="1"/>
  <c r="F134" i="11"/>
  <c r="E135" i="11"/>
  <c r="AZ125" i="1"/>
  <c r="AY124" i="1" s="1"/>
  <c r="AZ126" i="1"/>
  <c r="AY125" i="1" l="1"/>
  <c r="AX124" i="1" s="1"/>
  <c r="AY126" i="1"/>
  <c r="AZ150" i="1"/>
  <c r="AY149" i="1" s="1"/>
  <c r="AX148" i="1" s="1"/>
  <c r="AW147" i="1" s="1"/>
  <c r="AV146" i="1" s="1"/>
  <c r="AU145" i="1" s="1"/>
  <c r="AT144" i="1" s="1"/>
  <c r="AZ151" i="1"/>
  <c r="AZ122" i="1"/>
  <c r="AY121" i="1" s="1"/>
  <c r="AX120" i="1" s="1"/>
  <c r="AW119" i="1" s="1"/>
  <c r="AV118" i="1" s="1"/>
  <c r="AU117" i="1" s="1"/>
  <c r="AT116" i="1" s="1"/>
  <c r="AS115" i="1" s="1"/>
  <c r="AZ123" i="1"/>
  <c r="AY110" i="1"/>
  <c r="AX109" i="1" s="1"/>
  <c r="AW108" i="1" s="1"/>
  <c r="AV107" i="1" s="1"/>
  <c r="AU106" i="1" s="1"/>
  <c r="AY111" i="1"/>
  <c r="AZ142" i="1"/>
  <c r="AY141" i="1" s="1"/>
  <c r="AX140" i="1" s="1"/>
  <c r="AW139" i="1" s="1"/>
  <c r="AV138" i="1" s="1"/>
  <c r="AU137" i="1" s="1"/>
  <c r="AT136" i="1" s="1"/>
  <c r="AZ143" i="1"/>
  <c r="F135" i="11"/>
  <c r="E136" i="11"/>
  <c r="AX113" i="1"/>
  <c r="AW112" i="1" s="1"/>
  <c r="AX114" i="1"/>
  <c r="AY104" i="1"/>
  <c r="AX103" i="1" s="1"/>
  <c r="AY105" i="1"/>
  <c r="AZ134" i="1"/>
  <c r="AY133" i="1" s="1"/>
  <c r="AX132" i="1" s="1"/>
  <c r="AW131" i="1" s="1"/>
  <c r="AV130" i="1" s="1"/>
  <c r="AU129" i="1" s="1"/>
  <c r="AT128" i="1" s="1"/>
  <c r="AS127" i="1" s="1"/>
  <c r="AZ135" i="1"/>
  <c r="AY122" i="1" l="1"/>
  <c r="AX121" i="1" s="1"/>
  <c r="AW120" i="1" s="1"/>
  <c r="AV119" i="1" s="1"/>
  <c r="AU118" i="1" s="1"/>
  <c r="AT117" i="1" s="1"/>
  <c r="AS116" i="1" s="1"/>
  <c r="AR115" i="1" s="1"/>
  <c r="AY123" i="1"/>
  <c r="AY150" i="1"/>
  <c r="AX149" i="1" s="1"/>
  <c r="AW148" i="1" s="1"/>
  <c r="AV147" i="1" s="1"/>
  <c r="AU146" i="1" s="1"/>
  <c r="AT145" i="1" s="1"/>
  <c r="AS144" i="1" s="1"/>
  <c r="AY151" i="1"/>
  <c r="E137" i="11"/>
  <c r="F136" i="11"/>
  <c r="AX125" i="1"/>
  <c r="AW124" i="1" s="1"/>
  <c r="AX126" i="1"/>
  <c r="AW113" i="1"/>
  <c r="AV112" i="1" s="1"/>
  <c r="AW114" i="1"/>
  <c r="AX110" i="1"/>
  <c r="AW109" i="1" s="1"/>
  <c r="AV108" i="1" s="1"/>
  <c r="AU107" i="1" s="1"/>
  <c r="AT106" i="1" s="1"/>
  <c r="AX111" i="1"/>
  <c r="AX104" i="1"/>
  <c r="AW103" i="1" s="1"/>
  <c r="AX105" i="1"/>
  <c r="AY142" i="1"/>
  <c r="AX141" i="1" s="1"/>
  <c r="AW140" i="1" s="1"/>
  <c r="AV139" i="1" s="1"/>
  <c r="AU138" i="1" s="1"/>
  <c r="AT137" i="1" s="1"/>
  <c r="AS136" i="1" s="1"/>
  <c r="AY143" i="1"/>
  <c r="AY134" i="1"/>
  <c r="AX133" i="1" s="1"/>
  <c r="AW132" i="1" s="1"/>
  <c r="AV131" i="1" s="1"/>
  <c r="AU130" i="1" s="1"/>
  <c r="AT129" i="1" s="1"/>
  <c r="AS128" i="1" s="1"/>
  <c r="AR127" i="1" s="1"/>
  <c r="AY135" i="1"/>
  <c r="AX134" i="1" l="1"/>
  <c r="AW133" i="1" s="1"/>
  <c r="AV132" i="1" s="1"/>
  <c r="AU131" i="1" s="1"/>
  <c r="AT130" i="1" s="1"/>
  <c r="AS129" i="1" s="1"/>
  <c r="AR128" i="1" s="1"/>
  <c r="AQ127" i="1" s="1"/>
  <c r="AX135" i="1"/>
  <c r="F137" i="11"/>
  <c r="E138" i="11"/>
  <c r="AV113" i="1"/>
  <c r="AU112" i="1" s="1"/>
  <c r="AV114" i="1"/>
  <c r="AX150" i="1"/>
  <c r="AW149" i="1" s="1"/>
  <c r="AV148" i="1" s="1"/>
  <c r="AU147" i="1" s="1"/>
  <c r="AT146" i="1" s="1"/>
  <c r="AS145" i="1" s="1"/>
  <c r="AR144" i="1" s="1"/>
  <c r="AX151" i="1"/>
  <c r="AW110" i="1"/>
  <c r="AV109" i="1" s="1"/>
  <c r="AU108" i="1" s="1"/>
  <c r="AT107" i="1" s="1"/>
  <c r="AS106" i="1" s="1"/>
  <c r="AW111" i="1"/>
  <c r="AW104" i="1"/>
  <c r="AV103" i="1" s="1"/>
  <c r="AW105" i="1"/>
  <c r="AW125" i="1"/>
  <c r="AV124" i="1" s="1"/>
  <c r="AW126" i="1"/>
  <c r="AX122" i="1"/>
  <c r="AW121" i="1" s="1"/>
  <c r="AV120" i="1" s="1"/>
  <c r="AU119" i="1" s="1"/>
  <c r="AT118" i="1" s="1"/>
  <c r="AS117" i="1" s="1"/>
  <c r="AR116" i="1" s="1"/>
  <c r="AQ115" i="1" s="1"/>
  <c r="AX123" i="1"/>
  <c r="AX142" i="1"/>
  <c r="AW141" i="1" s="1"/>
  <c r="AV140" i="1" s="1"/>
  <c r="AU139" i="1" s="1"/>
  <c r="AT138" i="1" s="1"/>
  <c r="AS137" i="1" s="1"/>
  <c r="AR136" i="1" s="1"/>
  <c r="AX143" i="1"/>
  <c r="AW142" i="1" l="1"/>
  <c r="AV141" i="1" s="1"/>
  <c r="AU140" i="1" s="1"/>
  <c r="AT139" i="1" s="1"/>
  <c r="AS138" i="1" s="1"/>
  <c r="AR137" i="1" s="1"/>
  <c r="AQ136" i="1" s="1"/>
  <c r="AW143" i="1"/>
  <c r="AV104" i="1"/>
  <c r="AU103" i="1" s="1"/>
  <c r="AV105" i="1"/>
  <c r="AW122" i="1"/>
  <c r="AV121" i="1" s="1"/>
  <c r="AU120" i="1" s="1"/>
  <c r="AT119" i="1" s="1"/>
  <c r="AS118" i="1" s="1"/>
  <c r="AR117" i="1" s="1"/>
  <c r="AQ116" i="1" s="1"/>
  <c r="AP115" i="1" s="1"/>
  <c r="AW123" i="1"/>
  <c r="AV125" i="1"/>
  <c r="AU124" i="1" s="1"/>
  <c r="AV126" i="1"/>
  <c r="AW134" i="1"/>
  <c r="AV133" i="1" s="1"/>
  <c r="AU132" i="1" s="1"/>
  <c r="AT131" i="1" s="1"/>
  <c r="AS130" i="1" s="1"/>
  <c r="AR129" i="1" s="1"/>
  <c r="AQ128" i="1" s="1"/>
  <c r="AP127" i="1" s="1"/>
  <c r="AW135" i="1"/>
  <c r="AU113" i="1"/>
  <c r="AT112" i="1" s="1"/>
  <c r="AU114" i="1"/>
  <c r="AV110" i="1"/>
  <c r="AU109" i="1" s="1"/>
  <c r="AT108" i="1" s="1"/>
  <c r="AS107" i="1" s="1"/>
  <c r="AR106" i="1" s="1"/>
  <c r="AV111" i="1"/>
  <c r="F138" i="11"/>
  <c r="E139" i="11"/>
  <c r="AW150" i="1"/>
  <c r="AV149" i="1" s="1"/>
  <c r="AU148" i="1" s="1"/>
  <c r="AT147" i="1" s="1"/>
  <c r="AS146" i="1" s="1"/>
  <c r="AR145" i="1" s="1"/>
  <c r="AQ144" i="1" s="1"/>
  <c r="AU104" i="1" l="1"/>
  <c r="AT103" i="1" s="1"/>
  <c r="AU105" i="1"/>
  <c r="AU110" i="1"/>
  <c r="AT109" i="1" s="1"/>
  <c r="AS108" i="1" s="1"/>
  <c r="AR107" i="1" s="1"/>
  <c r="AQ106" i="1" s="1"/>
  <c r="AU111" i="1"/>
  <c r="F139" i="11"/>
  <c r="E140" i="11"/>
  <c r="AV142" i="1"/>
  <c r="AU141" i="1" s="1"/>
  <c r="AT140" i="1" s="1"/>
  <c r="AS139" i="1" s="1"/>
  <c r="AR138" i="1" s="1"/>
  <c r="AQ137" i="1" s="1"/>
  <c r="AP136" i="1" s="1"/>
  <c r="AV143" i="1"/>
  <c r="AV122" i="1"/>
  <c r="AU121" i="1" s="1"/>
  <c r="AT120" i="1" s="1"/>
  <c r="AS119" i="1" s="1"/>
  <c r="AR118" i="1" s="1"/>
  <c r="AQ117" i="1" s="1"/>
  <c r="AP116" i="1" s="1"/>
  <c r="AO115" i="1" s="1"/>
  <c r="AV123" i="1"/>
  <c r="AV134" i="1"/>
  <c r="AU133" i="1" s="1"/>
  <c r="AT132" i="1" s="1"/>
  <c r="AS131" i="1" s="1"/>
  <c r="AR130" i="1" s="1"/>
  <c r="AQ129" i="1" s="1"/>
  <c r="AP128" i="1" s="1"/>
  <c r="AO127" i="1" s="1"/>
  <c r="AV135" i="1"/>
  <c r="AU125" i="1"/>
  <c r="AT124" i="1" s="1"/>
  <c r="AU126" i="1"/>
  <c r="AT113" i="1"/>
  <c r="AS112" i="1" s="1"/>
  <c r="AT114" i="1"/>
  <c r="AU122" i="1" l="1"/>
  <c r="AT121" i="1" s="1"/>
  <c r="AS120" i="1" s="1"/>
  <c r="AR119" i="1" s="1"/>
  <c r="AQ118" i="1" s="1"/>
  <c r="AP117" i="1" s="1"/>
  <c r="AO116" i="1" s="1"/>
  <c r="AN115" i="1" s="1"/>
  <c r="AU123" i="1"/>
  <c r="AS113" i="1"/>
  <c r="AR112" i="1" s="1"/>
  <c r="AS114" i="1"/>
  <c r="AT125" i="1"/>
  <c r="AS124" i="1" s="1"/>
  <c r="AT126" i="1"/>
  <c r="AT110" i="1"/>
  <c r="AS109" i="1" s="1"/>
  <c r="AR108" i="1" s="1"/>
  <c r="AQ107" i="1" s="1"/>
  <c r="AP106" i="1" s="1"/>
  <c r="AT111" i="1"/>
  <c r="AU142" i="1"/>
  <c r="AT141" i="1" s="1"/>
  <c r="AS140" i="1" s="1"/>
  <c r="AR139" i="1" s="1"/>
  <c r="AQ138" i="1" s="1"/>
  <c r="AP137" i="1" s="1"/>
  <c r="AO136" i="1" s="1"/>
  <c r="AU143" i="1"/>
  <c r="AT104" i="1"/>
  <c r="AS103" i="1" s="1"/>
  <c r="AT105" i="1"/>
  <c r="E141" i="11"/>
  <c r="F140" i="11"/>
  <c r="AU134" i="1"/>
  <c r="AT133" i="1" s="1"/>
  <c r="AS132" i="1" s="1"/>
  <c r="AR131" i="1" s="1"/>
  <c r="AQ130" i="1" s="1"/>
  <c r="AP129" i="1" s="1"/>
  <c r="AO128" i="1" s="1"/>
  <c r="AN127" i="1" s="1"/>
  <c r="AU135" i="1"/>
  <c r="AT142" i="1" l="1"/>
  <c r="AS141" i="1" s="1"/>
  <c r="AR140" i="1" s="1"/>
  <c r="AQ139" i="1" s="1"/>
  <c r="AP138" i="1" s="1"/>
  <c r="AO137" i="1" s="1"/>
  <c r="AN136" i="1" s="1"/>
  <c r="AT143" i="1"/>
  <c r="AT134" i="1"/>
  <c r="AS133" i="1" s="1"/>
  <c r="AR132" i="1" s="1"/>
  <c r="AQ131" i="1" s="1"/>
  <c r="AP130" i="1" s="1"/>
  <c r="AO129" i="1" s="1"/>
  <c r="AN128" i="1" s="1"/>
  <c r="AM127" i="1" s="1"/>
  <c r="AT135" i="1"/>
  <c r="AR113" i="1"/>
  <c r="AQ112" i="1" s="1"/>
  <c r="AR114" i="1"/>
  <c r="AT122" i="1"/>
  <c r="AS121" i="1" s="1"/>
  <c r="AR120" i="1" s="1"/>
  <c r="AQ119" i="1" s="1"/>
  <c r="AP118" i="1" s="1"/>
  <c r="AO117" i="1" s="1"/>
  <c r="AN116" i="1" s="1"/>
  <c r="AM115" i="1" s="1"/>
  <c r="AT123" i="1"/>
  <c r="AS110" i="1"/>
  <c r="AR109" i="1" s="1"/>
  <c r="AQ108" i="1" s="1"/>
  <c r="AP107" i="1" s="1"/>
  <c r="AO106" i="1" s="1"/>
  <c r="AS111" i="1"/>
  <c r="F141" i="11"/>
  <c r="E142" i="11"/>
  <c r="AS104" i="1"/>
  <c r="AR103" i="1" s="1"/>
  <c r="AS105" i="1"/>
  <c r="AS125" i="1"/>
  <c r="AR124" i="1" s="1"/>
  <c r="AS126" i="1"/>
  <c r="AQ113" i="1" l="1"/>
  <c r="AP112" i="1" s="1"/>
  <c r="AQ114" i="1"/>
  <c r="AR125" i="1"/>
  <c r="AQ124" i="1" s="1"/>
  <c r="AR126" i="1"/>
  <c r="AR110" i="1"/>
  <c r="AQ109" i="1" s="1"/>
  <c r="AP108" i="1" s="1"/>
  <c r="AO107" i="1" s="1"/>
  <c r="AN106" i="1" s="1"/>
  <c r="AR111" i="1"/>
  <c r="AS142" i="1"/>
  <c r="AR141" i="1" s="1"/>
  <c r="AQ140" i="1" s="1"/>
  <c r="AP139" i="1" s="1"/>
  <c r="AO138" i="1" s="1"/>
  <c r="AN137" i="1" s="1"/>
  <c r="AM136" i="1" s="1"/>
  <c r="AS143" i="1"/>
  <c r="AS134" i="1"/>
  <c r="AR133" i="1" s="1"/>
  <c r="AQ132" i="1" s="1"/>
  <c r="AP131" i="1" s="1"/>
  <c r="AO130" i="1" s="1"/>
  <c r="AN129" i="1" s="1"/>
  <c r="AM128" i="1" s="1"/>
  <c r="AL127" i="1" s="1"/>
  <c r="AS135" i="1"/>
  <c r="AR104" i="1"/>
  <c r="AQ103" i="1" s="1"/>
  <c r="AR105" i="1"/>
  <c r="F142" i="11"/>
  <c r="E143" i="11"/>
  <c r="AS122" i="1"/>
  <c r="AR121" i="1" s="1"/>
  <c r="AQ120" i="1" s="1"/>
  <c r="AP119" i="1" s="1"/>
  <c r="AO118" i="1" s="1"/>
  <c r="AN117" i="1" s="1"/>
  <c r="AM116" i="1" s="1"/>
  <c r="AL115" i="1" s="1"/>
  <c r="AS123" i="1"/>
  <c r="AQ110" i="1" l="1"/>
  <c r="AP109" i="1" s="1"/>
  <c r="AO108" i="1" s="1"/>
  <c r="AN107" i="1" s="1"/>
  <c r="AM106" i="1" s="1"/>
  <c r="AQ111" i="1"/>
  <c r="AR134" i="1"/>
  <c r="AQ133" i="1" s="1"/>
  <c r="AP132" i="1" s="1"/>
  <c r="AO131" i="1" s="1"/>
  <c r="AN130" i="1" s="1"/>
  <c r="AM129" i="1" s="1"/>
  <c r="AL128" i="1" s="1"/>
  <c r="AK127" i="1" s="1"/>
  <c r="AR135" i="1"/>
  <c r="AQ104" i="1"/>
  <c r="AP103" i="1" s="1"/>
  <c r="AQ105" i="1"/>
  <c r="AR122" i="1"/>
  <c r="AQ121" i="1" s="1"/>
  <c r="AP120" i="1" s="1"/>
  <c r="AO119" i="1" s="1"/>
  <c r="AN118" i="1" s="1"/>
  <c r="AM117" i="1" s="1"/>
  <c r="AL116" i="1" s="1"/>
  <c r="AK115" i="1" s="1"/>
  <c r="AR123" i="1"/>
  <c r="AQ125" i="1"/>
  <c r="AP124" i="1" s="1"/>
  <c r="AQ126" i="1"/>
  <c r="F143" i="11"/>
  <c r="E144" i="11"/>
  <c r="AR142" i="1"/>
  <c r="AQ141" i="1" s="1"/>
  <c r="AP140" i="1" s="1"/>
  <c r="AO139" i="1" s="1"/>
  <c r="AN138" i="1" s="1"/>
  <c r="AM137" i="1" s="1"/>
  <c r="AL136" i="1" s="1"/>
  <c r="AR143" i="1"/>
  <c r="AP113" i="1"/>
  <c r="AO112" i="1" s="1"/>
  <c r="AP114" i="1"/>
  <c r="AP104" i="1" l="1"/>
  <c r="AO103" i="1" s="1"/>
  <c r="AP105" i="1"/>
  <c r="AQ134" i="1"/>
  <c r="AP133" i="1" s="1"/>
  <c r="AO132" i="1" s="1"/>
  <c r="AN131" i="1" s="1"/>
  <c r="AM130" i="1" s="1"/>
  <c r="AL129" i="1" s="1"/>
  <c r="AK128" i="1" s="1"/>
  <c r="AJ127" i="1" s="1"/>
  <c r="AQ135" i="1"/>
  <c r="AP125" i="1"/>
  <c r="AO124" i="1" s="1"/>
  <c r="AP126" i="1"/>
  <c r="AP110" i="1"/>
  <c r="AO109" i="1" s="1"/>
  <c r="AN108" i="1" s="1"/>
  <c r="AM107" i="1" s="1"/>
  <c r="AL106" i="1" s="1"/>
  <c r="AP111" i="1"/>
  <c r="E145" i="11"/>
  <c r="F144" i="11"/>
  <c r="AO113" i="1"/>
  <c r="AN112" i="1" s="1"/>
  <c r="AO114" i="1"/>
  <c r="AQ142" i="1"/>
  <c r="AP141" i="1" s="1"/>
  <c r="AO140" i="1" s="1"/>
  <c r="AN139" i="1" s="1"/>
  <c r="AM138" i="1" s="1"/>
  <c r="AL137" i="1" s="1"/>
  <c r="AK136" i="1" s="1"/>
  <c r="AQ143" i="1"/>
  <c r="AQ122" i="1"/>
  <c r="AP121" i="1" s="1"/>
  <c r="AO120" i="1" s="1"/>
  <c r="AN119" i="1" s="1"/>
  <c r="AM118" i="1" s="1"/>
  <c r="AL117" i="1" s="1"/>
  <c r="AK116" i="1" s="1"/>
  <c r="AJ115" i="1" s="1"/>
  <c r="AQ123" i="1"/>
  <c r="F145" i="11" l="1"/>
  <c r="E146" i="11"/>
  <c r="AP134" i="1"/>
  <c r="AO133" i="1" s="1"/>
  <c r="AN132" i="1" s="1"/>
  <c r="AM131" i="1" s="1"/>
  <c r="AL130" i="1" s="1"/>
  <c r="AK129" i="1" s="1"/>
  <c r="AJ128" i="1" s="1"/>
  <c r="AI127" i="1" s="1"/>
  <c r="AP135" i="1"/>
  <c r="AO125" i="1"/>
  <c r="AN124" i="1" s="1"/>
  <c r="AO126" i="1"/>
  <c r="AP122" i="1"/>
  <c r="AO121" i="1" s="1"/>
  <c r="AN120" i="1" s="1"/>
  <c r="AM119" i="1" s="1"/>
  <c r="AL118" i="1" s="1"/>
  <c r="AK117" i="1" s="1"/>
  <c r="AJ116" i="1" s="1"/>
  <c r="AI115" i="1" s="1"/>
  <c r="AP123" i="1"/>
  <c r="AO110" i="1"/>
  <c r="AN109" i="1" s="1"/>
  <c r="AM108" i="1" s="1"/>
  <c r="AL107" i="1" s="1"/>
  <c r="AK106" i="1" s="1"/>
  <c r="AO111" i="1"/>
  <c r="AP142" i="1"/>
  <c r="AO141" i="1" s="1"/>
  <c r="AN140" i="1" s="1"/>
  <c r="AM139" i="1" s="1"/>
  <c r="AL138" i="1" s="1"/>
  <c r="AK137" i="1" s="1"/>
  <c r="AJ136" i="1" s="1"/>
  <c r="AP143" i="1"/>
  <c r="AO142" i="1" s="1"/>
  <c r="AN141" i="1" s="1"/>
  <c r="AM140" i="1" s="1"/>
  <c r="AL139" i="1" s="1"/>
  <c r="AK138" i="1" s="1"/>
  <c r="AJ137" i="1" s="1"/>
  <c r="AI136" i="1" s="1"/>
  <c r="AO104" i="1"/>
  <c r="AN103" i="1" s="1"/>
  <c r="AO105" i="1"/>
  <c r="AN113" i="1"/>
  <c r="AM112" i="1" s="1"/>
  <c r="AN114" i="1"/>
  <c r="AO134" i="1" l="1"/>
  <c r="AN133" i="1" s="1"/>
  <c r="AM132" i="1" s="1"/>
  <c r="AL131" i="1" s="1"/>
  <c r="AK130" i="1" s="1"/>
  <c r="AJ129" i="1" s="1"/>
  <c r="AI128" i="1" s="1"/>
  <c r="AH127" i="1" s="1"/>
  <c r="AO135" i="1"/>
  <c r="AM113" i="1"/>
  <c r="AL112" i="1" s="1"/>
  <c r="AM114" i="1"/>
  <c r="AN110" i="1"/>
  <c r="AM109" i="1" s="1"/>
  <c r="AL108" i="1" s="1"/>
  <c r="AK107" i="1" s="1"/>
  <c r="AJ106" i="1" s="1"/>
  <c r="AN111" i="1"/>
  <c r="AO122" i="1"/>
  <c r="AN121" i="1" s="1"/>
  <c r="AM120" i="1" s="1"/>
  <c r="AL119" i="1" s="1"/>
  <c r="AK118" i="1" s="1"/>
  <c r="AJ117" i="1" s="1"/>
  <c r="AI116" i="1" s="1"/>
  <c r="AH115" i="1" s="1"/>
  <c r="AO123" i="1"/>
  <c r="F146" i="11"/>
  <c r="E147" i="11"/>
  <c r="AN104" i="1"/>
  <c r="AM103" i="1" s="1"/>
  <c r="AN105" i="1"/>
  <c r="AN125" i="1"/>
  <c r="AM124" i="1" s="1"/>
  <c r="AN126" i="1"/>
  <c r="F147" i="11" l="1"/>
  <c r="E148" i="11"/>
  <c r="AM125" i="1"/>
  <c r="AL124" i="1" s="1"/>
  <c r="AM126" i="1"/>
  <c r="AL113" i="1"/>
  <c r="AK112" i="1" s="1"/>
  <c r="AL114" i="1"/>
  <c r="AN122" i="1"/>
  <c r="AM121" i="1" s="1"/>
  <c r="AL120" i="1" s="1"/>
  <c r="AK119" i="1" s="1"/>
  <c r="AJ118" i="1" s="1"/>
  <c r="AI117" i="1" s="1"/>
  <c r="AH116" i="1" s="1"/>
  <c r="AG115" i="1" s="1"/>
  <c r="AN123" i="1"/>
  <c r="AN134" i="1"/>
  <c r="AM133" i="1" s="1"/>
  <c r="AL132" i="1" s="1"/>
  <c r="AK131" i="1" s="1"/>
  <c r="AJ130" i="1" s="1"/>
  <c r="AI129" i="1" s="1"/>
  <c r="AH128" i="1" s="1"/>
  <c r="AG127" i="1" s="1"/>
  <c r="AN135" i="1"/>
  <c r="AM104" i="1"/>
  <c r="AL103" i="1" s="1"/>
  <c r="AM105" i="1"/>
  <c r="AM110" i="1"/>
  <c r="AL109" i="1" s="1"/>
  <c r="AK108" i="1" s="1"/>
  <c r="AJ107" i="1" s="1"/>
  <c r="AI106" i="1" s="1"/>
  <c r="AM111" i="1"/>
  <c r="AK113" i="1" l="1"/>
  <c r="AJ112" i="1" s="1"/>
  <c r="AK114" i="1"/>
  <c r="AM134" i="1"/>
  <c r="AL133" i="1" s="1"/>
  <c r="AK132" i="1" s="1"/>
  <c r="AJ131" i="1" s="1"/>
  <c r="AI130" i="1" s="1"/>
  <c r="AH129" i="1" s="1"/>
  <c r="AG128" i="1" s="1"/>
  <c r="AF127" i="1" s="1"/>
  <c r="AM135" i="1"/>
  <c r="AL125" i="1"/>
  <c r="AK124" i="1" s="1"/>
  <c r="AL126" i="1"/>
  <c r="AM122" i="1"/>
  <c r="AL121" i="1" s="1"/>
  <c r="AK120" i="1" s="1"/>
  <c r="AJ119" i="1" s="1"/>
  <c r="AI118" i="1" s="1"/>
  <c r="AH117" i="1" s="1"/>
  <c r="AG116" i="1" s="1"/>
  <c r="AF115" i="1" s="1"/>
  <c r="AM123" i="1"/>
  <c r="AL110" i="1"/>
  <c r="AK109" i="1" s="1"/>
  <c r="AJ108" i="1" s="1"/>
  <c r="AI107" i="1" s="1"/>
  <c r="AH106" i="1" s="1"/>
  <c r="AL111" i="1"/>
  <c r="E149" i="11"/>
  <c r="F148" i="11"/>
  <c r="AL104" i="1"/>
  <c r="AK103" i="1" s="1"/>
  <c r="AL105" i="1"/>
  <c r="F149" i="11" l="1"/>
  <c r="E150" i="11"/>
  <c r="AK125" i="1"/>
  <c r="AJ124" i="1" s="1"/>
  <c r="AK126" i="1"/>
  <c r="AL134" i="1"/>
  <c r="AK133" i="1" s="1"/>
  <c r="AJ132" i="1" s="1"/>
  <c r="AI131" i="1" s="1"/>
  <c r="AH130" i="1" s="1"/>
  <c r="AG129" i="1" s="1"/>
  <c r="AF128" i="1" s="1"/>
  <c r="AE127" i="1" s="1"/>
  <c r="AL135" i="1"/>
  <c r="AK110" i="1"/>
  <c r="AJ109" i="1" s="1"/>
  <c r="AI108" i="1" s="1"/>
  <c r="AH107" i="1" s="1"/>
  <c r="AG106" i="1" s="1"/>
  <c r="AK111" i="1"/>
  <c r="AK104" i="1"/>
  <c r="AJ103" i="1" s="1"/>
  <c r="AK105" i="1"/>
  <c r="AL122" i="1"/>
  <c r="AK121" i="1" s="1"/>
  <c r="AJ120" i="1" s="1"/>
  <c r="AI119" i="1" s="1"/>
  <c r="AH118" i="1" s="1"/>
  <c r="AG117" i="1" s="1"/>
  <c r="AF116" i="1" s="1"/>
  <c r="AE115" i="1" s="1"/>
  <c r="AL123" i="1"/>
  <c r="AJ113" i="1"/>
  <c r="AI112" i="1" s="1"/>
  <c r="AJ114" i="1"/>
  <c r="AK134" i="1" l="1"/>
  <c r="AJ133" i="1" s="1"/>
  <c r="AI132" i="1" s="1"/>
  <c r="AH131" i="1" s="1"/>
  <c r="AG130" i="1" s="1"/>
  <c r="AF129" i="1" s="1"/>
  <c r="AE128" i="1" s="1"/>
  <c r="AD127" i="1" s="1"/>
  <c r="AK135" i="1"/>
  <c r="AK122" i="1"/>
  <c r="AJ121" i="1" s="1"/>
  <c r="AI120" i="1" s="1"/>
  <c r="AH119" i="1" s="1"/>
  <c r="AG118" i="1" s="1"/>
  <c r="AF117" i="1" s="1"/>
  <c r="AE116" i="1" s="1"/>
  <c r="AD115" i="1" s="1"/>
  <c r="AK123" i="1"/>
  <c r="AJ125" i="1"/>
  <c r="AI124" i="1" s="1"/>
  <c r="AJ126" i="1"/>
  <c r="AJ104" i="1"/>
  <c r="AI103" i="1" s="1"/>
  <c r="AJ105" i="1"/>
  <c r="F150" i="11"/>
  <c r="E151" i="11"/>
  <c r="AI113" i="1"/>
  <c r="AH112" i="1" s="1"/>
  <c r="AI114" i="1"/>
  <c r="AJ110" i="1"/>
  <c r="AI109" i="1" s="1"/>
  <c r="AH108" i="1" s="1"/>
  <c r="AG107" i="1" s="1"/>
  <c r="AF106" i="1" s="1"/>
  <c r="AJ111" i="1"/>
  <c r="AJ122" i="1" l="1"/>
  <c r="AI121" i="1" s="1"/>
  <c r="AH120" i="1" s="1"/>
  <c r="AG119" i="1" s="1"/>
  <c r="AF118" i="1" s="1"/>
  <c r="AE117" i="1" s="1"/>
  <c r="AD116" i="1" s="1"/>
  <c r="AC115" i="1" s="1"/>
  <c r="AJ123" i="1"/>
  <c r="AI110" i="1"/>
  <c r="AH109" i="1" s="1"/>
  <c r="AG108" i="1" s="1"/>
  <c r="AF107" i="1" s="1"/>
  <c r="AE106" i="1" s="1"/>
  <c r="AI111" i="1"/>
  <c r="AI125" i="1"/>
  <c r="AH124" i="1" s="1"/>
  <c r="AI126" i="1"/>
  <c r="AH113" i="1"/>
  <c r="AG112" i="1" s="1"/>
  <c r="AH114" i="1"/>
  <c r="F151" i="11"/>
  <c r="E152" i="11"/>
  <c r="AJ134" i="1"/>
  <c r="AI133" i="1" s="1"/>
  <c r="AH132" i="1" s="1"/>
  <c r="AG131" i="1" s="1"/>
  <c r="AF130" i="1" s="1"/>
  <c r="AE129" i="1" s="1"/>
  <c r="AD128" i="1" s="1"/>
  <c r="AC127" i="1" s="1"/>
  <c r="AJ135" i="1"/>
  <c r="AI104" i="1"/>
  <c r="AH103" i="1" s="1"/>
  <c r="AI105" i="1"/>
  <c r="AI134" i="1" l="1"/>
  <c r="AH133" i="1" s="1"/>
  <c r="AG132" i="1" s="1"/>
  <c r="AF131" i="1" s="1"/>
  <c r="AE130" i="1" s="1"/>
  <c r="AD129" i="1" s="1"/>
  <c r="AC128" i="1" s="1"/>
  <c r="AB127" i="1" s="1"/>
  <c r="AI135" i="1"/>
  <c r="AH125" i="1"/>
  <c r="AG124" i="1" s="1"/>
  <c r="AH126" i="1"/>
  <c r="E153" i="11"/>
  <c r="F152" i="11"/>
  <c r="AH110" i="1"/>
  <c r="AG109" i="1" s="1"/>
  <c r="AF108" i="1" s="1"/>
  <c r="AE107" i="1" s="1"/>
  <c r="AD106" i="1" s="1"/>
  <c r="AH111" i="1"/>
  <c r="AI122" i="1"/>
  <c r="AH121" i="1" s="1"/>
  <c r="AG120" i="1" s="1"/>
  <c r="AF119" i="1" s="1"/>
  <c r="AE118" i="1" s="1"/>
  <c r="AD117" i="1" s="1"/>
  <c r="AC116" i="1" s="1"/>
  <c r="AB115" i="1" s="1"/>
  <c r="AI123" i="1"/>
  <c r="AH104" i="1"/>
  <c r="AG103" i="1" s="1"/>
  <c r="AH105" i="1"/>
  <c r="AG113" i="1"/>
  <c r="AF112" i="1" s="1"/>
  <c r="AG114" i="1"/>
  <c r="AH122" i="1" l="1"/>
  <c r="AG121" i="1" s="1"/>
  <c r="AF120" i="1" s="1"/>
  <c r="AE119" i="1" s="1"/>
  <c r="AD118" i="1" s="1"/>
  <c r="AC117" i="1" s="1"/>
  <c r="AB116" i="1" s="1"/>
  <c r="AA115" i="1" s="1"/>
  <c r="AH123" i="1"/>
  <c r="F153" i="11"/>
  <c r="E154" i="11"/>
  <c r="AG125" i="1"/>
  <c r="AF124" i="1" s="1"/>
  <c r="AG126" i="1"/>
  <c r="AG104" i="1"/>
  <c r="AF103" i="1" s="1"/>
  <c r="AG105" i="1"/>
  <c r="AF113" i="1"/>
  <c r="AE112" i="1" s="1"/>
  <c r="AF114" i="1"/>
  <c r="AH134" i="1"/>
  <c r="AG133" i="1" s="1"/>
  <c r="AF132" i="1" s="1"/>
  <c r="AE131" i="1" s="1"/>
  <c r="AD130" i="1" s="1"/>
  <c r="AC129" i="1" s="1"/>
  <c r="AB128" i="1" s="1"/>
  <c r="AA127" i="1" s="1"/>
  <c r="AH135" i="1"/>
  <c r="AG110" i="1"/>
  <c r="AF109" i="1" s="1"/>
  <c r="AE108" i="1" s="1"/>
  <c r="AD107" i="1" s="1"/>
  <c r="AC106" i="1" s="1"/>
  <c r="AG111" i="1"/>
  <c r="AF125" i="1" l="1"/>
  <c r="AE124" i="1" s="1"/>
  <c r="AF126" i="1"/>
  <c r="AE113" i="1"/>
  <c r="AD112" i="1" s="1"/>
  <c r="AE114" i="1"/>
  <c r="AG134" i="1"/>
  <c r="AF133" i="1" s="1"/>
  <c r="AE132" i="1" s="1"/>
  <c r="AD131" i="1" s="1"/>
  <c r="AC130" i="1" s="1"/>
  <c r="AB129" i="1" s="1"/>
  <c r="AA128" i="1" s="1"/>
  <c r="Z127" i="1" s="1"/>
  <c r="F154" i="11"/>
  <c r="E155" i="11"/>
  <c r="AF110" i="1"/>
  <c r="AE109" i="1" s="1"/>
  <c r="AD108" i="1" s="1"/>
  <c r="AC107" i="1" s="1"/>
  <c r="AB106" i="1" s="1"/>
  <c r="AF111" i="1"/>
  <c r="AG122" i="1"/>
  <c r="AF121" i="1" s="1"/>
  <c r="AE120" i="1" s="1"/>
  <c r="AD119" i="1" s="1"/>
  <c r="AC118" i="1" s="1"/>
  <c r="AB117" i="1" s="1"/>
  <c r="AA116" i="1" s="1"/>
  <c r="Z115" i="1" s="1"/>
  <c r="AG123" i="1"/>
  <c r="AF104" i="1"/>
  <c r="AE103" i="1" s="1"/>
  <c r="AF105" i="1"/>
  <c r="AF122" i="1" l="1"/>
  <c r="AE121" i="1" s="1"/>
  <c r="AD120" i="1" s="1"/>
  <c r="AC119" i="1" s="1"/>
  <c r="AB118" i="1" s="1"/>
  <c r="AA117" i="1" s="1"/>
  <c r="Z116" i="1" s="1"/>
  <c r="Y115" i="1" s="1"/>
  <c r="AF123" i="1"/>
  <c r="AD113" i="1"/>
  <c r="AC112" i="1" s="1"/>
  <c r="AD114" i="1"/>
  <c r="AE125" i="1"/>
  <c r="AD124" i="1" s="1"/>
  <c r="AE126" i="1"/>
  <c r="AE110" i="1"/>
  <c r="AD109" i="1" s="1"/>
  <c r="AC108" i="1" s="1"/>
  <c r="AB107" i="1" s="1"/>
  <c r="AA106" i="1" s="1"/>
  <c r="AE111" i="1"/>
  <c r="AE104" i="1"/>
  <c r="AD103" i="1" s="1"/>
  <c r="AE105" i="1"/>
  <c r="F155" i="11"/>
  <c r="E156" i="11"/>
  <c r="AD125" i="1" l="1"/>
  <c r="AC124" i="1" s="1"/>
  <c r="AD126" i="1"/>
  <c r="E157" i="11"/>
  <c r="F156" i="11"/>
  <c r="AD104" i="1"/>
  <c r="AC103" i="1" s="1"/>
  <c r="AD105" i="1"/>
  <c r="AC113" i="1"/>
  <c r="AB112" i="1" s="1"/>
  <c r="AC114" i="1"/>
  <c r="AD110" i="1"/>
  <c r="AC109" i="1" s="1"/>
  <c r="AB108" i="1" s="1"/>
  <c r="AA107" i="1" s="1"/>
  <c r="Z106" i="1" s="1"/>
  <c r="AD111" i="1"/>
  <c r="AE122" i="1"/>
  <c r="AD121" i="1" s="1"/>
  <c r="AC120" i="1" s="1"/>
  <c r="AB119" i="1" s="1"/>
  <c r="AA118" i="1" s="1"/>
  <c r="Z117" i="1" s="1"/>
  <c r="Y116" i="1" s="1"/>
  <c r="X115" i="1" s="1"/>
  <c r="AE123" i="1"/>
  <c r="F157" i="11" l="1"/>
  <c r="E158" i="11"/>
  <c r="AC110" i="1"/>
  <c r="AB109" i="1" s="1"/>
  <c r="AA108" i="1" s="1"/>
  <c r="Z107" i="1" s="1"/>
  <c r="Y106" i="1" s="1"/>
  <c r="AC111" i="1"/>
  <c r="AB113" i="1"/>
  <c r="AA112" i="1" s="1"/>
  <c r="AB114" i="1"/>
  <c r="AC125" i="1"/>
  <c r="AB124" i="1" s="1"/>
  <c r="AC126" i="1"/>
  <c r="AD122" i="1"/>
  <c r="AC121" i="1" s="1"/>
  <c r="AB120" i="1" s="1"/>
  <c r="AA119" i="1" s="1"/>
  <c r="Z118" i="1" s="1"/>
  <c r="Y117" i="1" s="1"/>
  <c r="X116" i="1" s="1"/>
  <c r="W115" i="1" s="1"/>
  <c r="AD123" i="1"/>
  <c r="AC104" i="1"/>
  <c r="AB103" i="1" s="1"/>
  <c r="AC105" i="1"/>
  <c r="AB104" i="1" l="1"/>
  <c r="AA103" i="1" s="1"/>
  <c r="AB105" i="1"/>
  <c r="AA113" i="1"/>
  <c r="Z112" i="1" s="1"/>
  <c r="AA114" i="1"/>
  <c r="AC122" i="1"/>
  <c r="AB121" i="1" s="1"/>
  <c r="AA120" i="1" s="1"/>
  <c r="Z119" i="1" s="1"/>
  <c r="Y118" i="1" s="1"/>
  <c r="X117" i="1" s="1"/>
  <c r="W116" i="1" s="1"/>
  <c r="V115" i="1" s="1"/>
  <c r="AC123" i="1"/>
  <c r="AB125" i="1"/>
  <c r="AA124" i="1" s="1"/>
  <c r="AB126" i="1"/>
  <c r="AB110" i="1"/>
  <c r="AA109" i="1" s="1"/>
  <c r="Z108" i="1" s="1"/>
  <c r="Y107" i="1" s="1"/>
  <c r="X106" i="1" s="1"/>
  <c r="AB111" i="1"/>
  <c r="F158" i="11"/>
  <c r="E159" i="11"/>
  <c r="F159" i="11" l="1"/>
  <c r="E160" i="11"/>
  <c r="AA110" i="1"/>
  <c r="Z109" i="1" s="1"/>
  <c r="Y108" i="1" s="1"/>
  <c r="X107" i="1" s="1"/>
  <c r="W106" i="1" s="1"/>
  <c r="AA111" i="1"/>
  <c r="Z113" i="1"/>
  <c r="Y112" i="1" s="1"/>
  <c r="Z114" i="1"/>
  <c r="AA125" i="1"/>
  <c r="Z124" i="1" s="1"/>
  <c r="AA126" i="1"/>
  <c r="AA104" i="1"/>
  <c r="Z103" i="1" s="1"/>
  <c r="AA105" i="1"/>
  <c r="AB122" i="1"/>
  <c r="AA121" i="1" s="1"/>
  <c r="Z120" i="1" s="1"/>
  <c r="Y119" i="1" s="1"/>
  <c r="X118" i="1" s="1"/>
  <c r="W117" i="1" s="1"/>
  <c r="V116" i="1" s="1"/>
  <c r="U115" i="1" s="1"/>
  <c r="AB123" i="1"/>
  <c r="Z104" i="1" l="1"/>
  <c r="Y103" i="1" s="1"/>
  <c r="Z105" i="1"/>
  <c r="Z110" i="1"/>
  <c r="Y109" i="1" s="1"/>
  <c r="X108" i="1" s="1"/>
  <c r="W107" i="1" s="1"/>
  <c r="V106" i="1" s="1"/>
  <c r="Z111" i="1"/>
  <c r="Z125" i="1"/>
  <c r="Y124" i="1" s="1"/>
  <c r="Z126" i="1"/>
  <c r="E161" i="11"/>
  <c r="F160" i="11"/>
  <c r="Y113" i="1"/>
  <c r="X112" i="1" s="1"/>
  <c r="Y114" i="1"/>
  <c r="AA122" i="1"/>
  <c r="Z121" i="1" s="1"/>
  <c r="Y120" i="1" s="1"/>
  <c r="X119" i="1" s="1"/>
  <c r="W118" i="1" s="1"/>
  <c r="V117" i="1" s="1"/>
  <c r="U116" i="1" s="1"/>
  <c r="T115" i="1" s="1"/>
  <c r="AA123" i="1"/>
  <c r="X113" i="1" l="1"/>
  <c r="W112" i="1" s="1"/>
  <c r="X114" i="1"/>
  <c r="Z122" i="1"/>
  <c r="Y121" i="1" s="1"/>
  <c r="X120" i="1" s="1"/>
  <c r="W119" i="1" s="1"/>
  <c r="V118" i="1" s="1"/>
  <c r="U117" i="1" s="1"/>
  <c r="T116" i="1" s="1"/>
  <c r="S115" i="1" s="1"/>
  <c r="Z123" i="1"/>
  <c r="Y110" i="1"/>
  <c r="X109" i="1" s="1"/>
  <c r="W108" i="1" s="1"/>
  <c r="V107" i="1" s="1"/>
  <c r="U106" i="1" s="1"/>
  <c r="Y111" i="1"/>
  <c r="Y104" i="1"/>
  <c r="X103" i="1" s="1"/>
  <c r="Y105" i="1"/>
  <c r="F161" i="11"/>
  <c r="E162" i="11"/>
  <c r="Y125" i="1"/>
  <c r="X124" i="1" s="1"/>
  <c r="Y126" i="1"/>
  <c r="X125" i="1" s="1"/>
  <c r="W124" i="1" s="1"/>
  <c r="X104" i="1" l="1"/>
  <c r="W103" i="1" s="1"/>
  <c r="X105" i="1"/>
  <c r="F162" i="11"/>
  <c r="E163" i="11"/>
  <c r="Y122" i="1"/>
  <c r="X121" i="1" s="1"/>
  <c r="W120" i="1" s="1"/>
  <c r="V119" i="1" s="1"/>
  <c r="U118" i="1" s="1"/>
  <c r="T117" i="1" s="1"/>
  <c r="S116" i="1" s="1"/>
  <c r="R115" i="1" s="1"/>
  <c r="Y123" i="1"/>
  <c r="X110" i="1"/>
  <c r="W109" i="1" s="1"/>
  <c r="V108" i="1" s="1"/>
  <c r="U107" i="1" s="1"/>
  <c r="T106" i="1" s="1"/>
  <c r="X111" i="1"/>
  <c r="W113" i="1"/>
  <c r="V112" i="1" s="1"/>
  <c r="W114" i="1"/>
  <c r="F163" i="11" l="1"/>
  <c r="E164" i="11"/>
  <c r="V113" i="1"/>
  <c r="U112" i="1" s="1"/>
  <c r="V114" i="1"/>
  <c r="X122" i="1"/>
  <c r="W121" i="1" s="1"/>
  <c r="V120" i="1" s="1"/>
  <c r="U119" i="1" s="1"/>
  <c r="T118" i="1" s="1"/>
  <c r="S117" i="1" s="1"/>
  <c r="R116" i="1" s="1"/>
  <c r="Q115" i="1" s="1"/>
  <c r="X123" i="1"/>
  <c r="W110" i="1"/>
  <c r="V109" i="1" s="1"/>
  <c r="U108" i="1" s="1"/>
  <c r="T107" i="1" s="1"/>
  <c r="S106" i="1" s="1"/>
  <c r="W111" i="1"/>
  <c r="W104" i="1"/>
  <c r="V103" i="1" s="1"/>
  <c r="W105" i="1"/>
  <c r="V110" i="1" l="1"/>
  <c r="U109" i="1" s="1"/>
  <c r="T108" i="1" s="1"/>
  <c r="S107" i="1" s="1"/>
  <c r="R106" i="1" s="1"/>
  <c r="V111" i="1"/>
  <c r="W122" i="1"/>
  <c r="V121" i="1" s="1"/>
  <c r="U120" i="1" s="1"/>
  <c r="T119" i="1" s="1"/>
  <c r="S118" i="1" s="1"/>
  <c r="R117" i="1" s="1"/>
  <c r="Q116" i="1" s="1"/>
  <c r="P115" i="1" s="1"/>
  <c r="W123" i="1"/>
  <c r="U113" i="1"/>
  <c r="T112" i="1" s="1"/>
  <c r="U114" i="1"/>
  <c r="V104" i="1"/>
  <c r="U103" i="1" s="1"/>
  <c r="V105" i="1"/>
  <c r="E165" i="11"/>
  <c r="F164" i="11"/>
  <c r="F165" i="11" l="1"/>
  <c r="E166" i="11"/>
  <c r="U110" i="1"/>
  <c r="T109" i="1" s="1"/>
  <c r="S108" i="1" s="1"/>
  <c r="R107" i="1" s="1"/>
  <c r="Q106" i="1" s="1"/>
  <c r="U111" i="1"/>
  <c r="T113" i="1"/>
  <c r="S112" i="1" s="1"/>
  <c r="T114" i="1"/>
  <c r="V122" i="1"/>
  <c r="U121" i="1" s="1"/>
  <c r="T120" i="1" s="1"/>
  <c r="S119" i="1" s="1"/>
  <c r="R118" i="1" s="1"/>
  <c r="Q117" i="1" s="1"/>
  <c r="P116" i="1" s="1"/>
  <c r="O115" i="1" s="1"/>
  <c r="V123" i="1"/>
  <c r="U122" i="1" s="1"/>
  <c r="T121" i="1" s="1"/>
  <c r="S120" i="1" s="1"/>
  <c r="R119" i="1" s="1"/>
  <c r="Q118" i="1" s="1"/>
  <c r="P117" i="1" s="1"/>
  <c r="U104" i="1"/>
  <c r="T103" i="1" s="1"/>
  <c r="U105" i="1"/>
  <c r="T110" i="1" l="1"/>
  <c r="S109" i="1" s="1"/>
  <c r="R108" i="1" s="1"/>
  <c r="Q107" i="1" s="1"/>
  <c r="P106" i="1" s="1"/>
  <c r="T111" i="1"/>
  <c r="S113" i="1"/>
  <c r="R112" i="1" s="1"/>
  <c r="S114" i="1"/>
  <c r="F166" i="11"/>
  <c r="E167" i="11"/>
  <c r="T104" i="1"/>
  <c r="S103" i="1" s="1"/>
  <c r="T105" i="1"/>
  <c r="O116" i="1"/>
  <c r="N115" i="1" s="1"/>
  <c r="F167" i="11" l="1"/>
  <c r="E168" i="11"/>
  <c r="R113" i="1"/>
  <c r="Q112" i="1" s="1"/>
  <c r="R114" i="1"/>
  <c r="S104" i="1"/>
  <c r="R103" i="1" s="1"/>
  <c r="S105" i="1"/>
  <c r="S110" i="1"/>
  <c r="R109" i="1" s="1"/>
  <c r="Q108" i="1" s="1"/>
  <c r="P107" i="1" s="1"/>
  <c r="O106" i="1" s="1"/>
  <c r="S111" i="1"/>
  <c r="Q113" i="1" l="1"/>
  <c r="P112" i="1" s="1"/>
  <c r="Q114" i="1"/>
  <c r="R110" i="1"/>
  <c r="Q109" i="1" s="1"/>
  <c r="P108" i="1" s="1"/>
  <c r="O107" i="1" s="1"/>
  <c r="N106" i="1" s="1"/>
  <c r="R111" i="1"/>
  <c r="R104" i="1"/>
  <c r="Q103" i="1" s="1"/>
  <c r="R105" i="1"/>
  <c r="E169" i="11"/>
  <c r="F168" i="11"/>
  <c r="Q104" i="1" l="1"/>
  <c r="P103" i="1" s="1"/>
  <c r="Q105" i="1"/>
  <c r="F169" i="11"/>
  <c r="E170" i="11"/>
  <c r="Q110" i="1"/>
  <c r="P109" i="1" s="1"/>
  <c r="O108" i="1" s="1"/>
  <c r="N107" i="1" s="1"/>
  <c r="M106" i="1" s="1"/>
  <c r="Q111" i="1"/>
  <c r="P113" i="1"/>
  <c r="O112" i="1" s="1"/>
  <c r="P114" i="1"/>
  <c r="O113" i="1" l="1"/>
  <c r="N112" i="1" s="1"/>
  <c r="O114" i="1"/>
  <c r="P104" i="1"/>
  <c r="O103" i="1" s="1"/>
  <c r="P105" i="1"/>
  <c r="P110" i="1"/>
  <c r="O109" i="1" s="1"/>
  <c r="N108" i="1" s="1"/>
  <c r="M107" i="1" s="1"/>
  <c r="L106" i="1" s="1"/>
  <c r="P111" i="1"/>
  <c r="F170" i="11"/>
  <c r="E171" i="11"/>
  <c r="O110" i="1" l="1"/>
  <c r="N109" i="1" s="1"/>
  <c r="M108" i="1" s="1"/>
  <c r="L107" i="1" s="1"/>
  <c r="K106" i="1" s="1"/>
  <c r="O111" i="1"/>
  <c r="O104" i="1"/>
  <c r="N103" i="1" s="1"/>
  <c r="O105" i="1"/>
  <c r="N113" i="1"/>
  <c r="M112" i="1" s="1"/>
  <c r="N114" i="1"/>
  <c r="F171" i="11"/>
  <c r="E172" i="11"/>
  <c r="M113" i="1" l="1"/>
  <c r="L112" i="1" s="1"/>
  <c r="M114" i="1"/>
  <c r="L113" i="1" s="1"/>
  <c r="K112" i="1" s="1"/>
  <c r="N104" i="1"/>
  <c r="M103" i="1" s="1"/>
  <c r="N105" i="1"/>
  <c r="E173" i="11"/>
  <c r="F172" i="11"/>
  <c r="N110" i="1"/>
  <c r="M109" i="1" s="1"/>
  <c r="L108" i="1" s="1"/>
  <c r="K107" i="1" s="1"/>
  <c r="J106" i="1" s="1"/>
  <c r="N111" i="1"/>
  <c r="M104" i="1" l="1"/>
  <c r="L103" i="1" s="1"/>
  <c r="M105" i="1"/>
  <c r="M110" i="1"/>
  <c r="L109" i="1" s="1"/>
  <c r="K108" i="1" s="1"/>
  <c r="J107" i="1" s="1"/>
  <c r="I106" i="1" s="1"/>
  <c r="M111" i="1"/>
  <c r="F173" i="11"/>
  <c r="E174" i="11"/>
  <c r="F174" i="11" l="1"/>
  <c r="E175" i="11"/>
  <c r="L110" i="1"/>
  <c r="K109" i="1" s="1"/>
  <c r="J108" i="1" s="1"/>
  <c r="I107" i="1" s="1"/>
  <c r="H106" i="1" s="1"/>
  <c r="L111" i="1"/>
  <c r="L104" i="1"/>
  <c r="K103" i="1" s="1"/>
  <c r="L105" i="1"/>
  <c r="K104" i="1" l="1"/>
  <c r="J103" i="1" s="1"/>
  <c r="K105" i="1"/>
  <c r="K110" i="1"/>
  <c r="J109" i="1" s="1"/>
  <c r="I108" i="1" s="1"/>
  <c r="H107" i="1" s="1"/>
  <c r="G106" i="1" s="1"/>
  <c r="K111" i="1"/>
  <c r="F175" i="11"/>
  <c r="E176" i="11"/>
  <c r="J110" i="1" l="1"/>
  <c r="I109" i="1" s="1"/>
  <c r="H108" i="1" s="1"/>
  <c r="G107" i="1" s="1"/>
  <c r="F106" i="1" s="1"/>
  <c r="J111" i="1"/>
  <c r="I110" i="1" s="1"/>
  <c r="H109" i="1" s="1"/>
  <c r="G108" i="1" s="1"/>
  <c r="F107" i="1" s="1"/>
  <c r="E106" i="1" s="1"/>
  <c r="E177" i="11"/>
  <c r="F176" i="11"/>
  <c r="J104" i="1"/>
  <c r="I103" i="1" s="1"/>
  <c r="J105" i="1"/>
  <c r="I104" i="1" l="1"/>
  <c r="H103" i="1" s="1"/>
  <c r="I105" i="1"/>
  <c r="F177" i="11"/>
  <c r="E178" i="11"/>
  <c r="H104" i="1" l="1"/>
  <c r="G103" i="1" s="1"/>
  <c r="H105" i="1"/>
  <c r="F178" i="11"/>
  <c r="E179" i="11"/>
  <c r="G104" i="1" l="1"/>
  <c r="F103" i="1" s="1"/>
  <c r="G105" i="1"/>
  <c r="F179" i="11"/>
  <c r="E180" i="11"/>
  <c r="E181" i="11" l="1"/>
  <c r="F180" i="11"/>
  <c r="F104" i="1"/>
  <c r="E103" i="1" s="1"/>
  <c r="F105" i="1"/>
  <c r="E104" i="1" l="1"/>
  <c r="D103" i="1" s="1"/>
  <c r="E105" i="1"/>
  <c r="F181" i="11"/>
  <c r="E182" i="11"/>
  <c r="D104" i="1" l="1"/>
  <c r="C103" i="1" s="1"/>
  <c r="D105" i="1"/>
  <c r="C104" i="1" s="1"/>
  <c r="B103" i="1" s="1"/>
  <c r="K3" i="1" s="1"/>
  <c r="I8" i="5" s="1"/>
  <c r="F182" i="11"/>
  <c r="E183" i="11"/>
  <c r="F183" i="11" l="1"/>
  <c r="E184" i="11"/>
  <c r="E185" i="11" l="1"/>
  <c r="F184" i="11"/>
  <c r="F185" i="11" l="1"/>
  <c r="E186" i="11"/>
  <c r="F186" i="11" l="1"/>
  <c r="E187" i="11"/>
  <c r="F187" i="11" l="1"/>
  <c r="E188" i="11"/>
  <c r="E189" i="11" l="1"/>
  <c r="F188" i="11"/>
  <c r="F189" i="11" l="1"/>
  <c r="E190" i="11"/>
  <c r="F190" i="11" l="1"/>
  <c r="E191" i="11"/>
  <c r="F191" i="11" l="1"/>
  <c r="E192" i="11"/>
  <c r="E193" i="11" l="1"/>
  <c r="F192" i="11"/>
  <c r="F193" i="11" l="1"/>
  <c r="E194" i="11"/>
  <c r="F194" i="11" l="1"/>
  <c r="E195" i="11"/>
  <c r="F195" i="11" l="1"/>
  <c r="E196" i="11"/>
  <c r="E197" i="11" l="1"/>
  <c r="F196" i="11"/>
  <c r="F197" i="11" l="1"/>
  <c r="E198" i="11"/>
  <c r="F198" i="11" l="1"/>
  <c r="E199" i="11"/>
  <c r="F199" i="11" l="1"/>
  <c r="E200" i="11"/>
  <c r="E201" i="11" l="1"/>
  <c r="F200" i="11"/>
  <c r="F201" i="11" l="1"/>
  <c r="E202" i="11"/>
  <c r="F202" i="11" l="1"/>
  <c r="E203" i="11"/>
  <c r="F203" i="11" l="1"/>
  <c r="E204" i="11"/>
  <c r="E205" i="11" l="1"/>
  <c r="F204" i="11"/>
  <c r="F205" i="11" l="1"/>
  <c r="E206" i="11"/>
  <c r="F206" i="11" l="1"/>
  <c r="E207" i="11"/>
  <c r="F207" i="11" l="1"/>
  <c r="E208" i="11"/>
  <c r="E209" i="11" l="1"/>
  <c r="F208" i="11"/>
  <c r="F209" i="11" l="1"/>
  <c r="E210" i="11"/>
  <c r="F210" i="11" l="1"/>
  <c r="E211" i="11"/>
  <c r="F211" i="11" l="1"/>
  <c r="E212" i="11"/>
  <c r="E213" i="11" l="1"/>
  <c r="F212" i="11"/>
  <c r="F213" i="11" l="1"/>
  <c r="E214" i="11"/>
  <c r="F214" i="11" l="1"/>
  <c r="E215" i="11"/>
  <c r="F215" i="11" l="1"/>
  <c r="E216" i="11"/>
  <c r="E217" i="11" l="1"/>
  <c r="F216" i="11"/>
  <c r="F217" i="11" l="1"/>
  <c r="E218" i="11"/>
  <c r="F218" i="11" l="1"/>
  <c r="E219" i="11"/>
  <c r="F219" i="11" l="1"/>
  <c r="E220" i="11"/>
  <c r="E221" i="11" l="1"/>
  <c r="F220" i="11"/>
  <c r="F221" i="11" l="1"/>
  <c r="E222" i="11"/>
  <c r="F222" i="11" l="1"/>
  <c r="E223" i="11"/>
  <c r="F223" i="11" l="1"/>
  <c r="E224" i="11"/>
  <c r="E225" i="11" l="1"/>
  <c r="F224" i="11"/>
  <c r="F225" i="11" l="1"/>
  <c r="E226" i="11"/>
  <c r="F226" i="11" l="1"/>
  <c r="E227" i="11"/>
  <c r="F227" i="11" l="1"/>
  <c r="E228" i="11"/>
  <c r="E229" i="11" l="1"/>
  <c r="F228" i="11"/>
  <c r="F229" i="11" l="1"/>
  <c r="E230" i="11"/>
  <c r="F230" i="11" l="1"/>
  <c r="E231" i="11"/>
  <c r="F231" i="11" l="1"/>
  <c r="E232" i="11"/>
  <c r="E233" i="11" l="1"/>
  <c r="F232" i="11"/>
  <c r="F233" i="11" l="1"/>
  <c r="E234" i="11"/>
  <c r="F234" i="11" l="1"/>
  <c r="E235" i="11"/>
  <c r="F235" i="11" l="1"/>
  <c r="E236" i="11"/>
  <c r="E237" i="11" l="1"/>
  <c r="F236" i="11"/>
  <c r="F237" i="11" l="1"/>
  <c r="E238" i="11"/>
  <c r="F238" i="11" l="1"/>
  <c r="E239" i="11"/>
  <c r="F239" i="11" l="1"/>
  <c r="E240" i="11"/>
  <c r="E241" i="11" l="1"/>
  <c r="F240" i="11"/>
  <c r="F241" i="11" l="1"/>
  <c r="E242" i="11"/>
  <c r="F242" i="11" l="1"/>
  <c r="E243" i="11"/>
  <c r="F243" i="11" l="1"/>
  <c r="E244" i="11"/>
  <c r="E245" i="11" l="1"/>
  <c r="F244" i="11"/>
  <c r="F245" i="11" l="1"/>
  <c r="E246" i="11"/>
  <c r="F246" i="11" l="1"/>
  <c r="E247" i="11"/>
  <c r="F247" i="11" l="1"/>
  <c r="E248" i="11"/>
  <c r="E249" i="11" l="1"/>
  <c r="F248" i="11"/>
  <c r="F249" i="11" l="1"/>
  <c r="E250" i="11"/>
  <c r="F250" i="11" l="1"/>
  <c r="E251" i="11"/>
  <c r="F251" i="11" l="1"/>
  <c r="E252" i="11"/>
  <c r="E253" i="11" l="1"/>
  <c r="F252" i="11"/>
  <c r="F253" i="11" l="1"/>
  <c r="E254" i="11"/>
  <c r="F254" i="11" l="1"/>
  <c r="E255" i="11"/>
  <c r="F255" i="11" l="1"/>
  <c r="E256" i="11"/>
  <c r="E257" i="11" l="1"/>
  <c r="F256" i="11"/>
  <c r="F257" i="11" l="1"/>
  <c r="E258" i="11"/>
  <c r="F258" i="11" l="1"/>
  <c r="E259" i="11"/>
  <c r="F259" i="11" l="1"/>
  <c r="E260" i="11"/>
  <c r="E261" i="11" l="1"/>
  <c r="F260" i="11"/>
  <c r="F261" i="11" l="1"/>
  <c r="E262" i="11"/>
  <c r="F262" i="11" l="1"/>
  <c r="E263" i="11"/>
  <c r="F263" i="11" l="1"/>
  <c r="E264" i="11"/>
  <c r="E265" i="11" l="1"/>
  <c r="F264" i="11"/>
  <c r="F265" i="11" l="1"/>
  <c r="E266" i="11"/>
  <c r="F266" i="11" l="1"/>
  <c r="E267" i="11"/>
  <c r="F267" i="11" l="1"/>
  <c r="E268" i="11"/>
  <c r="E269" i="11" l="1"/>
  <c r="F268" i="11"/>
  <c r="F269" i="11" l="1"/>
  <c r="E270" i="11"/>
  <c r="F270" i="11" l="1"/>
  <c r="E271" i="11"/>
  <c r="F271" i="11" l="1"/>
  <c r="E272" i="11"/>
  <c r="E273" i="11" l="1"/>
  <c r="F272" i="11"/>
  <c r="F273" i="11" l="1"/>
  <c r="E274" i="11"/>
  <c r="F274" i="11" l="1"/>
  <c r="E275" i="11"/>
  <c r="F275" i="11" l="1"/>
  <c r="E276" i="11"/>
  <c r="E277" i="11" l="1"/>
  <c r="F276" i="11"/>
  <c r="F277" i="11" l="1"/>
  <c r="E278" i="11"/>
  <c r="F278" i="11" l="1"/>
  <c r="E279" i="11"/>
  <c r="F279" i="11" l="1"/>
  <c r="E280" i="11"/>
  <c r="E281" i="11" l="1"/>
  <c r="F280" i="11"/>
  <c r="F281" i="11" l="1"/>
  <c r="E282" i="11"/>
  <c r="F282" i="11" l="1"/>
  <c r="E283" i="11"/>
  <c r="F283" i="11" l="1"/>
  <c r="E284" i="11"/>
  <c r="E285" i="11" l="1"/>
  <c r="F284" i="11"/>
  <c r="F285" i="11" l="1"/>
  <c r="E286" i="11"/>
  <c r="F286" i="11" l="1"/>
  <c r="E287" i="11"/>
  <c r="F287" i="11" l="1"/>
  <c r="E288" i="11"/>
  <c r="E289" i="11" l="1"/>
  <c r="F288" i="11"/>
  <c r="F289" i="11" l="1"/>
  <c r="E290" i="11"/>
  <c r="F290" i="11" l="1"/>
  <c r="E291" i="11"/>
  <c r="F291" i="11" l="1"/>
  <c r="E292" i="11"/>
  <c r="E293" i="11" l="1"/>
  <c r="F292" i="11"/>
  <c r="F293" i="11" l="1"/>
  <c r="E294" i="11"/>
  <c r="F294" i="11" l="1"/>
  <c r="E295" i="11"/>
  <c r="F295" i="11" l="1"/>
  <c r="E296" i="11"/>
  <c r="E297" i="11" l="1"/>
  <c r="F296" i="11"/>
  <c r="F297" i="11" l="1"/>
  <c r="E298" i="11"/>
  <c r="F298" i="11" l="1"/>
  <c r="E299" i="11"/>
  <c r="F299" i="11" l="1"/>
  <c r="E300" i="11"/>
  <c r="E301" i="11" l="1"/>
  <c r="F300" i="11"/>
  <c r="F301" i="11" l="1"/>
  <c r="E302" i="11"/>
  <c r="F302" i="11" l="1"/>
  <c r="E303" i="11"/>
  <c r="F303" i="11" l="1"/>
  <c r="E304" i="11"/>
  <c r="E305" i="11" l="1"/>
  <c r="F304" i="11"/>
  <c r="F305" i="11" l="1"/>
  <c r="E306" i="11"/>
  <c r="F306" i="11" l="1"/>
  <c r="E307" i="11"/>
  <c r="F307" i="11" l="1"/>
  <c r="E308" i="11"/>
  <c r="E309" i="11" l="1"/>
  <c r="F308" i="11"/>
  <c r="F309" i="11" l="1"/>
  <c r="E310" i="11"/>
  <c r="F310" i="11" l="1"/>
  <c r="E311" i="11"/>
  <c r="F311" i="11" l="1"/>
  <c r="E312" i="11"/>
  <c r="E313" i="11" l="1"/>
  <c r="F312" i="11"/>
  <c r="F313" i="11" l="1"/>
  <c r="E314" i="11"/>
  <c r="F314" i="11" l="1"/>
  <c r="E315" i="11"/>
  <c r="F315" i="11" l="1"/>
  <c r="E316" i="11"/>
  <c r="E317" i="11" l="1"/>
  <c r="F316" i="11"/>
  <c r="F317" i="11" l="1"/>
  <c r="E318" i="11"/>
  <c r="F318" i="11" l="1"/>
  <c r="E319" i="11"/>
  <c r="F319" i="11" l="1"/>
  <c r="E320" i="11"/>
  <c r="E321" i="11" l="1"/>
  <c r="F320" i="11"/>
  <c r="F321" i="11" l="1"/>
  <c r="E322" i="11"/>
  <c r="F322" i="11" l="1"/>
  <c r="E323" i="11"/>
  <c r="F323" i="11" l="1"/>
  <c r="E324" i="11"/>
  <c r="E325" i="11" l="1"/>
  <c r="F324" i="11"/>
  <c r="F325" i="11" l="1"/>
  <c r="E326" i="11"/>
  <c r="F326" i="11" l="1"/>
  <c r="E327" i="11"/>
  <c r="F327" i="11" l="1"/>
  <c r="E328" i="11"/>
  <c r="E329" i="11" l="1"/>
  <c r="F328" i="11"/>
  <c r="F329" i="11" l="1"/>
  <c r="E330" i="11"/>
  <c r="F330" i="11" l="1"/>
  <c r="E331" i="11"/>
  <c r="F331" i="11" l="1"/>
  <c r="E332" i="11"/>
  <c r="E333" i="11" l="1"/>
  <c r="F332" i="11"/>
  <c r="F333" i="11" l="1"/>
  <c r="E334" i="11"/>
  <c r="F334" i="11" l="1"/>
  <c r="E335" i="11"/>
  <c r="F335" i="11" l="1"/>
  <c r="E336" i="11"/>
  <c r="E337" i="11" l="1"/>
  <c r="F336" i="11"/>
  <c r="F337" i="11" l="1"/>
  <c r="E338" i="11"/>
  <c r="F338" i="11" l="1"/>
  <c r="E339" i="11"/>
  <c r="F339" i="11" l="1"/>
  <c r="E340" i="11"/>
  <c r="E341" i="11" l="1"/>
  <c r="F340" i="11"/>
  <c r="F341" i="11" l="1"/>
  <c r="E342" i="11"/>
  <c r="F342" i="11" l="1"/>
  <c r="E343" i="11"/>
  <c r="F343" i="11" l="1"/>
  <c r="E344" i="11"/>
  <c r="E345" i="11" l="1"/>
  <c r="F344" i="11"/>
  <c r="F345" i="11" l="1"/>
  <c r="E346" i="11"/>
  <c r="F346" i="11" l="1"/>
  <c r="E347" i="11"/>
  <c r="F347" i="11" l="1"/>
  <c r="E348" i="11"/>
  <c r="E349" i="11" l="1"/>
  <c r="F348" i="11"/>
  <c r="F349" i="11" l="1"/>
  <c r="E350" i="11"/>
  <c r="F350" i="11" l="1"/>
  <c r="E351" i="11"/>
  <c r="F351" i="11" l="1"/>
  <c r="E352" i="11"/>
  <c r="E353" i="11" l="1"/>
  <c r="F352" i="11"/>
  <c r="F353" i="11" l="1"/>
  <c r="E354" i="11"/>
  <c r="F354" i="11" l="1"/>
  <c r="E355" i="11"/>
  <c r="F355" i="11" l="1"/>
  <c r="E356" i="11"/>
  <c r="E357" i="11" l="1"/>
  <c r="F356" i="11"/>
  <c r="F357" i="11" l="1"/>
  <c r="E358" i="11"/>
  <c r="F358" i="11" l="1"/>
  <c r="E359" i="11"/>
  <c r="F359" i="11" l="1"/>
  <c r="E360" i="11"/>
  <c r="E361" i="11" l="1"/>
  <c r="F360" i="11"/>
  <c r="F361" i="11" l="1"/>
  <c r="E362" i="11"/>
  <c r="F362" i="11" l="1"/>
  <c r="E363" i="11"/>
  <c r="F363" i="11" l="1"/>
  <c r="E364" i="11"/>
  <c r="E365" i="11" l="1"/>
  <c r="F364" i="11"/>
  <c r="F365" i="11" l="1"/>
  <c r="E366" i="11"/>
  <c r="F366" i="11" l="1"/>
  <c r="E367" i="11"/>
  <c r="F367" i="11" l="1"/>
  <c r="E368" i="11"/>
  <c r="E369" i="11" l="1"/>
  <c r="F368" i="11"/>
  <c r="F369" i="11" l="1"/>
  <c r="E370" i="11"/>
  <c r="F370" i="11" l="1"/>
  <c r="E371" i="11"/>
  <c r="F371" i="11" l="1"/>
  <c r="E372" i="11"/>
  <c r="E373" i="11" l="1"/>
  <c r="F372" i="11"/>
  <c r="F373" i="11" l="1"/>
  <c r="E374" i="11"/>
  <c r="F374" i="11" l="1"/>
  <c r="E375" i="11"/>
  <c r="F375" i="11" l="1"/>
  <c r="E376" i="11"/>
  <c r="E377" i="11" l="1"/>
  <c r="F376" i="11"/>
  <c r="F377" i="11" l="1"/>
  <c r="E378" i="11"/>
  <c r="F378" i="11" l="1"/>
  <c r="E379" i="11"/>
  <c r="F379" i="11" l="1"/>
  <c r="E380" i="11"/>
  <c r="E381" i="11" l="1"/>
  <c r="F380" i="11"/>
  <c r="F381" i="11" l="1"/>
  <c r="E382" i="11"/>
  <c r="F382" i="11" l="1"/>
  <c r="E383" i="11"/>
  <c r="F383" i="11" l="1"/>
  <c r="E384" i="11"/>
  <c r="E385" i="11" l="1"/>
  <c r="F384" i="11"/>
  <c r="F385" i="11" l="1"/>
  <c r="E386" i="11"/>
  <c r="F386" i="11" l="1"/>
  <c r="E387" i="11"/>
  <c r="F387" i="11" l="1"/>
  <c r="E388" i="11"/>
  <c r="E389" i="11" l="1"/>
  <c r="F388" i="11"/>
  <c r="F389" i="11" l="1"/>
  <c r="E390" i="11"/>
  <c r="F390" i="11" l="1"/>
  <c r="E391" i="11"/>
  <c r="F391" i="11" l="1"/>
  <c r="E392" i="11"/>
  <c r="E393" i="11" l="1"/>
  <c r="F392" i="11"/>
  <c r="F393" i="11" l="1"/>
  <c r="E394" i="11"/>
  <c r="F394" i="11" l="1"/>
  <c r="E395" i="11"/>
  <c r="F395" i="11" l="1"/>
  <c r="E396" i="11"/>
  <c r="E397" i="11" l="1"/>
  <c r="F396" i="11"/>
  <c r="F397" i="11" l="1"/>
  <c r="E398" i="11"/>
  <c r="F398" i="11" l="1"/>
  <c r="E399" i="11"/>
  <c r="F399" i="11" l="1"/>
  <c r="E400" i="11"/>
  <c r="E401" i="11" l="1"/>
  <c r="F400" i="11"/>
  <c r="F401" i="11" l="1"/>
  <c r="E402" i="11"/>
  <c r="F402" i="11" l="1"/>
  <c r="E403" i="11"/>
  <c r="F403" i="11" l="1"/>
  <c r="E404" i="11"/>
  <c r="E405" i="11" l="1"/>
  <c r="F404" i="11"/>
  <c r="F405" i="11" l="1"/>
  <c r="E406" i="11"/>
  <c r="F406" i="11" l="1"/>
  <c r="E407" i="11"/>
  <c r="F407" i="11" l="1"/>
  <c r="E408" i="11"/>
  <c r="E409" i="11" l="1"/>
  <c r="F408" i="11"/>
  <c r="F409" i="11" l="1"/>
  <c r="E410" i="11"/>
  <c r="F410" i="11" l="1"/>
  <c r="E411" i="11"/>
  <c r="F411" i="11" l="1"/>
  <c r="E412" i="11"/>
  <c r="E413" i="11" l="1"/>
  <c r="F412" i="11"/>
  <c r="F413" i="11" l="1"/>
  <c r="E414" i="11"/>
  <c r="F414" i="11" l="1"/>
  <c r="E415" i="11"/>
  <c r="F415" i="11" l="1"/>
  <c r="E416" i="11"/>
  <c r="E417" i="11" l="1"/>
  <c r="F416" i="11"/>
  <c r="F417" i="11" l="1"/>
  <c r="E418" i="11"/>
  <c r="F418" i="11" l="1"/>
  <c r="E419" i="11"/>
  <c r="F419" i="11" l="1"/>
  <c r="E420" i="11"/>
  <c r="E421" i="11" l="1"/>
  <c r="F420" i="11"/>
  <c r="F421" i="11" l="1"/>
  <c r="E422" i="11"/>
  <c r="F422" i="11" l="1"/>
  <c r="E423" i="11"/>
  <c r="F423" i="11" l="1"/>
  <c r="E424" i="11"/>
  <c r="E425" i="11" l="1"/>
  <c r="F425" i="11" s="1"/>
  <c r="F424" i="11"/>
</calcChain>
</file>

<file path=xl/sharedStrings.xml><?xml version="1.0" encoding="utf-8"?>
<sst xmlns="http://schemas.openxmlformats.org/spreadsheetml/2006/main" count="1201" uniqueCount="1188">
  <si>
    <r>
      <rPr>
        <b/>
        <u/>
        <sz val="12"/>
        <color indexed="10"/>
        <rFont val="Arial"/>
        <family val="2"/>
      </rPr>
      <t>NOTE:</t>
    </r>
    <r>
      <rPr>
        <b/>
        <sz val="12"/>
        <color indexed="10"/>
        <rFont val="Arial"/>
        <family val="2"/>
      </rPr>
      <t xml:space="preserve"> There are THREE sections to be completed here</t>
    </r>
  </si>
  <si>
    <t>1) Briefly describe the risk-free rate of interest you used and why you chose that rate.</t>
  </si>
  <si>
    <t>2) Briefly describe the discount rate you used and why you chose that rate.</t>
  </si>
  <si>
    <t>3) Would you recommend this security?  Why or why not?  What type of investor might purchase this security?  What are its advantages?  Disadvantages?  Any other insights/thoughts?</t>
  </si>
  <si>
    <t>S =</t>
  </si>
  <si>
    <r>
      <t>r</t>
    </r>
    <r>
      <rPr>
        <vertAlign val="subscript"/>
        <sz val="10"/>
        <rFont val="Arial"/>
        <family val="2"/>
      </rPr>
      <t>f</t>
    </r>
    <r>
      <rPr>
        <sz val="11"/>
        <color theme="1"/>
        <rFont val="Calibri"/>
        <family val="2"/>
        <scheme val="minor"/>
      </rPr>
      <t xml:space="preserve"> = </t>
    </r>
  </si>
  <si>
    <r>
      <t>s</t>
    </r>
    <r>
      <rPr>
        <sz val="11"/>
        <color theme="1"/>
        <rFont val="Calibri"/>
        <family val="2"/>
        <scheme val="minor"/>
      </rPr>
      <t xml:space="preserve"> = </t>
    </r>
  </si>
  <si>
    <t>t =</t>
  </si>
  <si>
    <t>i =</t>
  </si>
  <si>
    <t>j</t>
  </si>
  <si>
    <t>=     i</t>
  </si>
  <si>
    <t xml:space="preserve">u = </t>
  </si>
  <si>
    <t xml:space="preserve">d = </t>
  </si>
  <si>
    <t xml:space="preserve">a = </t>
  </si>
  <si>
    <t xml:space="preserve">p = </t>
  </si>
  <si>
    <t xml:space="preserve">1-p = </t>
  </si>
  <si>
    <t>Annualized</t>
  </si>
  <si>
    <t>Initial Index Value</t>
  </si>
  <si>
    <t>Buffered Jump Security Price</t>
  </si>
  <si>
    <t>Trading Date</t>
  </si>
  <si>
    <t>Simulated Index Price Paths</t>
  </si>
  <si>
    <t>Input Values</t>
  </si>
  <si>
    <t>Final</t>
  </si>
  <si>
    <t xml:space="preserve"> Result Number </t>
  </si>
  <si>
    <t>Index Value</t>
  </si>
  <si>
    <t>Simulated</t>
  </si>
  <si>
    <t>Period</t>
  </si>
  <si>
    <t>Z-Value</t>
  </si>
  <si>
    <t>Index Values</t>
  </si>
  <si>
    <t>Returns</t>
  </si>
  <si>
    <t>Column1</t>
  </si>
  <si>
    <t>PayOff</t>
  </si>
  <si>
    <t>Final Index %</t>
  </si>
  <si>
    <t>PV of Payoff</t>
  </si>
  <si>
    <t>Payoff</t>
  </si>
  <si>
    <t>Index</t>
  </si>
  <si>
    <t>Index%</t>
  </si>
  <si>
    <t>Binomial Model</t>
  </si>
  <si>
    <t>Index %</t>
  </si>
  <si>
    <t>NA</t>
  </si>
  <si>
    <t>r =</t>
  </si>
  <si>
    <t>Martin Luther King Jr. Day</t>
  </si>
  <si>
    <t>Washington's Birthday</t>
  </si>
  <si>
    <t>Good Friday</t>
  </si>
  <si>
    <t>Memorial Day</t>
  </si>
  <si>
    <t>Independence Day</t>
  </si>
  <si>
    <t>Labor Day</t>
  </si>
  <si>
    <t>Christmas Day</t>
  </si>
  <si>
    <t>New Year's Day</t>
  </si>
  <si>
    <t>Total No of days</t>
  </si>
  <si>
    <t>Weekend Days</t>
  </si>
  <si>
    <t>Monday, February 15, 2016</t>
  </si>
  <si>
    <t>Monday, February 20, 2017</t>
  </si>
  <si>
    <t>Monday, January 18, 2016</t>
  </si>
  <si>
    <t>Monday, January 16, 2017</t>
  </si>
  <si>
    <t>Monday, May 30, 2016</t>
  </si>
  <si>
    <t>Monday, May 29, 2017</t>
  </si>
  <si>
    <t>Friday, January 1, 2016</t>
  </si>
  <si>
    <t>Monday, January 2, 2017</t>
  </si>
  <si>
    <t>Monday, December 26, 2016</t>
  </si>
  <si>
    <t>Monday, December 25, 2017</t>
  </si>
  <si>
    <t>Monday, September 5, 2016</t>
  </si>
  <si>
    <t>Monday, September 4, 2017</t>
  </si>
  <si>
    <t>Monday, July 4, 2016</t>
  </si>
  <si>
    <t>Start Date</t>
  </si>
  <si>
    <t>End Date</t>
  </si>
  <si>
    <t>Total Trading Days</t>
  </si>
  <si>
    <t>Friday, March 25, 2016</t>
  </si>
  <si>
    <t>Friday, April 14 , 2017</t>
  </si>
  <si>
    <t>Thanksgiving Day*</t>
  </si>
  <si>
    <t>Tuesday, July 4, 2017**</t>
  </si>
  <si>
    <t>Thursday, November 24, 2016*</t>
  </si>
  <si>
    <t>Thursday, November 23, 2017*</t>
  </si>
  <si>
    <t>*Each market will close early at 1:00 p.m. (1:15 p.m. for eligible options) on Friday, November 25, 2016 and Friday, November 24, 2017 (the day after Thanksgiving). Crossing Session orders will be accepted beginning at 1:00 p.m. for continuous executions until 1:30 p.m. on these dates. All times are Eastern.</t>
  </si>
  <si>
    <t>**Each market will close early at 1:00 p.m. (1:15 p.m. for eligible options) on Monday, July 3, 2017. Crossing Session orders will be accepted beginning at 1:00 p.m. for continuous executions until 1:30 p.m. on this date. All times are Eastern.</t>
  </si>
  <si>
    <t>Start Time</t>
  </si>
  <si>
    <t>Stop Time</t>
  </si>
  <si>
    <t>I</t>
  </si>
  <si>
    <t>T</t>
  </si>
  <si>
    <t>Drift</t>
  </si>
  <si>
    <t>Date</t>
  </si>
  <si>
    <t>Value</t>
  </si>
  <si>
    <t>Historical Volatility</t>
  </si>
  <si>
    <t>1896-2016</t>
  </si>
  <si>
    <t>12/30/1899</t>
  </si>
  <si>
    <t>12/29/1899</t>
  </si>
  <si>
    <t>12/28/1899</t>
  </si>
  <si>
    <t>12/27/1899</t>
  </si>
  <si>
    <t>12/26/1899</t>
  </si>
  <si>
    <t>12/23/1899</t>
  </si>
  <si>
    <t>12/22/1899</t>
  </si>
  <si>
    <t>12/21/1899</t>
  </si>
  <si>
    <t>12/20/1899</t>
  </si>
  <si>
    <t>12/19/1899</t>
  </si>
  <si>
    <t>12/18/1899</t>
  </si>
  <si>
    <t>12/16/1899</t>
  </si>
  <si>
    <t>12/15/1899</t>
  </si>
  <si>
    <t>12/14/1899</t>
  </si>
  <si>
    <t>12/13/1899</t>
  </si>
  <si>
    <t>12/12/1899</t>
  </si>
  <si>
    <t>12/11/1899</t>
  </si>
  <si>
    <t>12/9/1899</t>
  </si>
  <si>
    <t>12/8/1899</t>
  </si>
  <si>
    <t>12/7/1899</t>
  </si>
  <si>
    <t>12/6/1899</t>
  </si>
  <si>
    <t>12/5/1899</t>
  </si>
  <si>
    <t>12/4/1899</t>
  </si>
  <si>
    <t>12/2/1899</t>
  </si>
  <si>
    <t>12/1/1899</t>
  </si>
  <si>
    <t>11/29/1899</t>
  </si>
  <si>
    <t>11/28/1899</t>
  </si>
  <si>
    <t>11/27/1899</t>
  </si>
  <si>
    <t>11/24/1899</t>
  </si>
  <si>
    <t>11/23/1899</t>
  </si>
  <si>
    <t>11/22/1899</t>
  </si>
  <si>
    <t>11/21/1899</t>
  </si>
  <si>
    <t>11/20/1899</t>
  </si>
  <si>
    <t>11/18/1899</t>
  </si>
  <si>
    <t>11/17/1899</t>
  </si>
  <si>
    <t>11/16/1899</t>
  </si>
  <si>
    <t>11/15/1899</t>
  </si>
  <si>
    <t>11/14/1899</t>
  </si>
  <si>
    <t>11/13/1899</t>
  </si>
  <si>
    <t>11/11/1899</t>
  </si>
  <si>
    <t>11/10/1899</t>
  </si>
  <si>
    <t>11/9/1899</t>
  </si>
  <si>
    <t>11/8/1899</t>
  </si>
  <si>
    <t>11/6/1899</t>
  </si>
  <si>
    <t>11/4/1899</t>
  </si>
  <si>
    <t>11/3/1899</t>
  </si>
  <si>
    <t>11/2/1899</t>
  </si>
  <si>
    <t>11/1/1899</t>
  </si>
  <si>
    <t>10/31/1899</t>
  </si>
  <si>
    <t>10/30/1899</t>
  </si>
  <si>
    <t>10/28/1899</t>
  </si>
  <si>
    <t>10/27/1899</t>
  </si>
  <si>
    <t>10/26/1899</t>
  </si>
  <si>
    <t>10/25/1899</t>
  </si>
  <si>
    <t>10/24/1899</t>
  </si>
  <si>
    <t>10/23/1899</t>
  </si>
  <si>
    <t>10/21/1899</t>
  </si>
  <si>
    <t>10/20/1899</t>
  </si>
  <si>
    <t>10/19/1899</t>
  </si>
  <si>
    <t>10/18/1899</t>
  </si>
  <si>
    <t>10/17/1899</t>
  </si>
  <si>
    <t>10/16/1899</t>
  </si>
  <si>
    <t>10/14/1899</t>
  </si>
  <si>
    <t>10/13/1899</t>
  </si>
  <si>
    <t>10/12/1899</t>
  </si>
  <si>
    <t>10/11/1899</t>
  </si>
  <si>
    <t>10/10/1899</t>
  </si>
  <si>
    <t>10/9/1899</t>
  </si>
  <si>
    <t>10/7/1899</t>
  </si>
  <si>
    <t>10/6/1899</t>
  </si>
  <si>
    <t>10/5/1899</t>
  </si>
  <si>
    <t>10/4/1899</t>
  </si>
  <si>
    <t>10/3/1899</t>
  </si>
  <si>
    <t>10/2/1899</t>
  </si>
  <si>
    <t>9/28/1899</t>
  </si>
  <si>
    <t>9/27/1899</t>
  </si>
  <si>
    <t>9/26/1899</t>
  </si>
  <si>
    <t>9/25/1899</t>
  </si>
  <si>
    <t>9/23/1899</t>
  </si>
  <si>
    <t>9/22/1899</t>
  </si>
  <si>
    <t>9/21/1899</t>
  </si>
  <si>
    <t>9/20/1899</t>
  </si>
  <si>
    <t>9/19/1899</t>
  </si>
  <si>
    <t>9/18/1899</t>
  </si>
  <si>
    <t>9/16/1899</t>
  </si>
  <si>
    <t>9/15/1899</t>
  </si>
  <si>
    <t>9/14/1899</t>
  </si>
  <si>
    <t>9/13/1899</t>
  </si>
  <si>
    <t>9/12/1899</t>
  </si>
  <si>
    <t>9/11/1899</t>
  </si>
  <si>
    <t>9/9/1899</t>
  </si>
  <si>
    <t>9/8/1899</t>
  </si>
  <si>
    <t>9/7/1899</t>
  </si>
  <si>
    <t>9/6/1899</t>
  </si>
  <si>
    <t>9/5/1899</t>
  </si>
  <si>
    <t>9/2/1899</t>
  </si>
  <si>
    <t>9/1/1899</t>
  </si>
  <si>
    <t>8/31/1899</t>
  </si>
  <si>
    <t>8/30/1899</t>
  </si>
  <si>
    <t>8/29/1899</t>
  </si>
  <si>
    <t>8/28/1899</t>
  </si>
  <si>
    <t>8/26/1899</t>
  </si>
  <si>
    <t>8/25/1899</t>
  </si>
  <si>
    <t>8/24/1899</t>
  </si>
  <si>
    <t>8/23/1899</t>
  </si>
  <si>
    <t>8/22/1899</t>
  </si>
  <si>
    <t>8/21/1899</t>
  </si>
  <si>
    <t>8/19/1899</t>
  </si>
  <si>
    <t>8/18/1899</t>
  </si>
  <si>
    <t>8/17/1899</t>
  </si>
  <si>
    <t>8/16/1899</t>
  </si>
  <si>
    <t>8/15/1899</t>
  </si>
  <si>
    <t>8/14/1899</t>
  </si>
  <si>
    <t>8/12/1899</t>
  </si>
  <si>
    <t>8/11/1899</t>
  </si>
  <si>
    <t>8/10/1899</t>
  </si>
  <si>
    <t>8/9/1899</t>
  </si>
  <si>
    <t>8/8/1899</t>
  </si>
  <si>
    <t>8/7/1899</t>
  </si>
  <si>
    <t>8/5/1899</t>
  </si>
  <si>
    <t>8/4/1899</t>
  </si>
  <si>
    <t>8/3/1899</t>
  </si>
  <si>
    <t>8/2/1899</t>
  </si>
  <si>
    <t>8/1/1899</t>
  </si>
  <si>
    <t>7/31/1899</t>
  </si>
  <si>
    <t>7/29/1899</t>
  </si>
  <si>
    <t>7/28/1899</t>
  </si>
  <si>
    <t>7/27/1899</t>
  </si>
  <si>
    <t>7/26/1899</t>
  </si>
  <si>
    <t>7/25/1899</t>
  </si>
  <si>
    <t>7/24/1899</t>
  </si>
  <si>
    <t>7/22/1899</t>
  </si>
  <si>
    <t>7/21/1899</t>
  </si>
  <si>
    <t>7/20/1899</t>
  </si>
  <si>
    <t>7/19/1899</t>
  </si>
  <si>
    <t>7/18/1899</t>
  </si>
  <si>
    <t>7/17/1899</t>
  </si>
  <si>
    <t>7/15/1899</t>
  </si>
  <si>
    <t>7/14/1899</t>
  </si>
  <si>
    <t>7/13/1899</t>
  </si>
  <si>
    <t>7/12/1899</t>
  </si>
  <si>
    <t>7/11/1899</t>
  </si>
  <si>
    <t>7/10/1899</t>
  </si>
  <si>
    <t>7/8/1899</t>
  </si>
  <si>
    <t>7/7/1899</t>
  </si>
  <si>
    <t>7/6/1899</t>
  </si>
  <si>
    <t>7/5/1899</t>
  </si>
  <si>
    <t>7/1/1899</t>
  </si>
  <si>
    <t>6/30/1899</t>
  </si>
  <si>
    <t>6/29/1899</t>
  </si>
  <si>
    <t>6/28/1899</t>
  </si>
  <si>
    <t>6/27/1899</t>
  </si>
  <si>
    <t>6/26/1899</t>
  </si>
  <si>
    <t>6/24/1899</t>
  </si>
  <si>
    <t>6/23/1899</t>
  </si>
  <si>
    <t>6/22/1899</t>
  </si>
  <si>
    <t>6/21/1899</t>
  </si>
  <si>
    <t>6/20/1899</t>
  </si>
  <si>
    <t>6/19/1899</t>
  </si>
  <si>
    <t>6/17/1899</t>
  </si>
  <si>
    <t>6/16/1899</t>
  </si>
  <si>
    <t>6/15/1899</t>
  </si>
  <si>
    <t>6/14/1899</t>
  </si>
  <si>
    <t>6/13/1899</t>
  </si>
  <si>
    <t>6/12/1899</t>
  </si>
  <si>
    <t>6/10/1899</t>
  </si>
  <si>
    <t>6/9/1899</t>
  </si>
  <si>
    <t>6/8/1899</t>
  </si>
  <si>
    <t>6/7/1899</t>
  </si>
  <si>
    <t>6/6/1899</t>
  </si>
  <si>
    <t>6/5/1899</t>
  </si>
  <si>
    <t>6/3/1899</t>
  </si>
  <si>
    <t>6/2/1899</t>
  </si>
  <si>
    <t>6/1/1899</t>
  </si>
  <si>
    <t>5/31/1899</t>
  </si>
  <si>
    <t>5/27/1899</t>
  </si>
  <si>
    <t>5/26/1899</t>
  </si>
  <si>
    <t>5/25/1899</t>
  </si>
  <si>
    <t>5/24/1899</t>
  </si>
  <si>
    <t>5/23/1899</t>
  </si>
  <si>
    <t>5/22/1899</t>
  </si>
  <si>
    <t>5/20/1899</t>
  </si>
  <si>
    <t>5/19/1899</t>
  </si>
  <si>
    <t>5/18/1899</t>
  </si>
  <si>
    <t>5/17/1899</t>
  </si>
  <si>
    <t>5/16/1899</t>
  </si>
  <si>
    <t>5/15/1899</t>
  </si>
  <si>
    <t>5/13/1899</t>
  </si>
  <si>
    <t>5/12/1899</t>
  </si>
  <si>
    <t>5/11/1899</t>
  </si>
  <si>
    <t>5/10/1899</t>
  </si>
  <si>
    <t>5/9/1899</t>
  </si>
  <si>
    <t>5/8/1899</t>
  </si>
  <si>
    <t>5/6/1899</t>
  </si>
  <si>
    <t>5/5/1899</t>
  </si>
  <si>
    <t>5/4/1899</t>
  </si>
  <si>
    <t>5/3/1899</t>
  </si>
  <si>
    <t>5/2/1899</t>
  </si>
  <si>
    <t>5/1/1899</t>
  </si>
  <si>
    <t>4/29/1899</t>
  </si>
  <si>
    <t>4/28/1899</t>
  </si>
  <si>
    <t>4/27/1899</t>
  </si>
  <si>
    <t>4/26/1899</t>
  </si>
  <si>
    <t>4/25/1899</t>
  </si>
  <si>
    <t>4/24/1899</t>
  </si>
  <si>
    <t>4/22/1899</t>
  </si>
  <si>
    <t>4/21/1899</t>
  </si>
  <si>
    <t>4/20/1899</t>
  </si>
  <si>
    <t>4/19/1899</t>
  </si>
  <si>
    <t>4/18/1899</t>
  </si>
  <si>
    <t>4/17/1899</t>
  </si>
  <si>
    <t>4/15/1899</t>
  </si>
  <si>
    <t>4/14/1899</t>
  </si>
  <si>
    <t>4/13/1899</t>
  </si>
  <si>
    <t>4/12/1899</t>
  </si>
  <si>
    <t>4/11/1899</t>
  </si>
  <si>
    <t>4/10/1899</t>
  </si>
  <si>
    <t>4/8/1899</t>
  </si>
  <si>
    <t>4/7/1899</t>
  </si>
  <si>
    <t>4/6/1899</t>
  </si>
  <si>
    <t>4/5/1899</t>
  </si>
  <si>
    <t>4/4/1899</t>
  </si>
  <si>
    <t>4/3/1899</t>
  </si>
  <si>
    <t>4/1/1899</t>
  </si>
  <si>
    <t>3/30/1899</t>
  </si>
  <si>
    <t>3/29/1899</t>
  </si>
  <si>
    <t>3/28/1899</t>
  </si>
  <si>
    <t>3/27/1899</t>
  </si>
  <si>
    <t>3/25/1899</t>
  </si>
  <si>
    <t>3/24/1899</t>
  </si>
  <si>
    <t>3/23/1899</t>
  </si>
  <si>
    <t>3/22/1899</t>
  </si>
  <si>
    <t>3/21/1899</t>
  </si>
  <si>
    <t>3/20/1899</t>
  </si>
  <si>
    <t>3/18/1899</t>
  </si>
  <si>
    <t>3/17/1899</t>
  </si>
  <si>
    <t>3/16/1899</t>
  </si>
  <si>
    <t>3/15/1899</t>
  </si>
  <si>
    <t>3/14/1899</t>
  </si>
  <si>
    <t>3/13/1899</t>
  </si>
  <si>
    <t>3/11/1899</t>
  </si>
  <si>
    <t>3/10/1899</t>
  </si>
  <si>
    <t>3/9/1899</t>
  </si>
  <si>
    <t>3/8/1899</t>
  </si>
  <si>
    <t>3/7/1899</t>
  </si>
  <si>
    <t>3/6/1899</t>
  </si>
  <si>
    <t>3/4/1899</t>
  </si>
  <si>
    <t>3/3/1899</t>
  </si>
  <si>
    <t>3/2/1899</t>
  </si>
  <si>
    <t>3/1/1899</t>
  </si>
  <si>
    <t>2/28/1899</t>
  </si>
  <si>
    <t>2/27/1899</t>
  </si>
  <si>
    <t>2/25/1899</t>
  </si>
  <si>
    <t>2/24/1899</t>
  </si>
  <si>
    <t>2/23/1899</t>
  </si>
  <si>
    <t>2/21/1899</t>
  </si>
  <si>
    <t>2/20/1899</t>
  </si>
  <si>
    <t>2/18/1899</t>
  </si>
  <si>
    <t>2/17/1899</t>
  </si>
  <si>
    <t>2/16/1899</t>
  </si>
  <si>
    <t>2/15/1899</t>
  </si>
  <si>
    <t>2/14/1899</t>
  </si>
  <si>
    <t>2/10/1899</t>
  </si>
  <si>
    <t>2/9/1899</t>
  </si>
  <si>
    <t>2/8/1899</t>
  </si>
  <si>
    <t>2/7/1899</t>
  </si>
  <si>
    <t>2/6/1899</t>
  </si>
  <si>
    <t>2/4/1899</t>
  </si>
  <si>
    <t>2/3/1899</t>
  </si>
  <si>
    <t>2/2/1899</t>
  </si>
  <si>
    <t>2/1/1899</t>
  </si>
  <si>
    <t>1/31/1899</t>
  </si>
  <si>
    <t>1/30/1899</t>
  </si>
  <si>
    <t>1/28/1899</t>
  </si>
  <si>
    <t>1/27/1899</t>
  </si>
  <si>
    <t>1/26/1899</t>
  </si>
  <si>
    <t>1/25/1899</t>
  </si>
  <si>
    <t>1/24/1899</t>
  </si>
  <si>
    <t>1/23/1899</t>
  </si>
  <si>
    <t>1/21/1899</t>
  </si>
  <si>
    <t>1/20/1899</t>
  </si>
  <si>
    <t>1/19/1899</t>
  </si>
  <si>
    <t>1/18/1899</t>
  </si>
  <si>
    <t>1/17/1899</t>
  </si>
  <si>
    <t>1/16/1899</t>
  </si>
  <si>
    <t>1/14/1899</t>
  </si>
  <si>
    <t>1/13/1899</t>
  </si>
  <si>
    <t>1/12/1899</t>
  </si>
  <si>
    <t>1/11/1899</t>
  </si>
  <si>
    <t>1/10/1899</t>
  </si>
  <si>
    <t>1/9/1899</t>
  </si>
  <si>
    <t>1/7/1899</t>
  </si>
  <si>
    <t>1/6/1899</t>
  </si>
  <si>
    <t>1/5/1899</t>
  </si>
  <si>
    <t>1/4/1899</t>
  </si>
  <si>
    <t>1/3/1899</t>
  </si>
  <si>
    <t>12/30/1898</t>
  </si>
  <si>
    <t>12/29/1898</t>
  </si>
  <si>
    <t>12/28/1898</t>
  </si>
  <si>
    <t>12/27/1898</t>
  </si>
  <si>
    <t>12/23/1898</t>
  </si>
  <si>
    <t>12/22/1898</t>
  </si>
  <si>
    <t>12/21/1898</t>
  </si>
  <si>
    <t>12/20/1898</t>
  </si>
  <si>
    <t>12/19/1898</t>
  </si>
  <si>
    <t>12/17/1898</t>
  </si>
  <si>
    <t>12/16/1898</t>
  </si>
  <si>
    <t>12/15/1898</t>
  </si>
  <si>
    <t>12/14/1898</t>
  </si>
  <si>
    <t>12/13/1898</t>
  </si>
  <si>
    <t>12/12/1898</t>
  </si>
  <si>
    <t>12/10/1898</t>
  </si>
  <si>
    <t>12/9/1898</t>
  </si>
  <si>
    <t>12/8/1898</t>
  </si>
  <si>
    <t>12/7/1898</t>
  </si>
  <si>
    <t>12/6/1898</t>
  </si>
  <si>
    <t>12/5/1898</t>
  </si>
  <si>
    <t>12/3/1898</t>
  </si>
  <si>
    <t>12/2/1898</t>
  </si>
  <si>
    <t>12/1/1898</t>
  </si>
  <si>
    <t>11/30/1898</t>
  </si>
  <si>
    <t>11/29/1898</t>
  </si>
  <si>
    <t>11/28/1898</t>
  </si>
  <si>
    <t>11/26/1898</t>
  </si>
  <si>
    <t>11/25/1898</t>
  </si>
  <si>
    <t>11/23/1898</t>
  </si>
  <si>
    <t>11/22/1898</t>
  </si>
  <si>
    <t>11/21/1898</t>
  </si>
  <si>
    <t>11/19/1898</t>
  </si>
  <si>
    <t>11/18/1898</t>
  </si>
  <si>
    <t>11/17/1898</t>
  </si>
  <si>
    <t>11/16/1898</t>
  </si>
  <si>
    <t>11/15/1898</t>
  </si>
  <si>
    <t>11/14/1898</t>
  </si>
  <si>
    <t>11/12/1898</t>
  </si>
  <si>
    <t>11/11/1898</t>
  </si>
  <si>
    <t>11/10/1898</t>
  </si>
  <si>
    <t>11/9/1898</t>
  </si>
  <si>
    <t>11/7/1898</t>
  </si>
  <si>
    <t>11/5/1898</t>
  </si>
  <si>
    <t>11/4/1898</t>
  </si>
  <si>
    <t>11/3/1898</t>
  </si>
  <si>
    <t>11/2/1898</t>
  </si>
  <si>
    <t>11/1/1898</t>
  </si>
  <si>
    <t>10/31/1898</t>
  </si>
  <si>
    <t>10/29/1898</t>
  </si>
  <si>
    <t>10/28/1898</t>
  </si>
  <si>
    <t>10/27/1898</t>
  </si>
  <si>
    <t>10/26/1898</t>
  </si>
  <si>
    <t>10/25/1898</t>
  </si>
  <si>
    <t>10/24/1898</t>
  </si>
  <si>
    <t>10/22/1898</t>
  </si>
  <si>
    <t>10/21/1898</t>
  </si>
  <si>
    <t>10/20/1898</t>
  </si>
  <si>
    <t>10/19/1898</t>
  </si>
  <si>
    <t>10/18/1898</t>
  </si>
  <si>
    <t>10/17/1898</t>
  </si>
  <si>
    <t>10/15/1898</t>
  </si>
  <si>
    <t>10/14/1898</t>
  </si>
  <si>
    <t>10/13/1898</t>
  </si>
  <si>
    <t>10/12/1898</t>
  </si>
  <si>
    <t>10/11/1898</t>
  </si>
  <si>
    <t>10/10/1898</t>
  </si>
  <si>
    <t>10/8/1898</t>
  </si>
  <si>
    <t>10/7/1898</t>
  </si>
  <si>
    <t>10/6/1898</t>
  </si>
  <si>
    <t>10/5/1898</t>
  </si>
  <si>
    <t>10/4/1898</t>
  </si>
  <si>
    <t>10/3/1898</t>
  </si>
  <si>
    <t>10/1/1898</t>
  </si>
  <si>
    <t>9/30/1898</t>
  </si>
  <si>
    <t>9/29/1898</t>
  </si>
  <si>
    <t>9/28/1898</t>
  </si>
  <si>
    <t>9/27/1898</t>
  </si>
  <si>
    <t>9/26/1898</t>
  </si>
  <si>
    <t>9/24/1898</t>
  </si>
  <si>
    <t>9/23/1898</t>
  </si>
  <si>
    <t>9/22/1898</t>
  </si>
  <si>
    <t>9/21/1898</t>
  </si>
  <si>
    <t>9/20/1898</t>
  </si>
  <si>
    <t>9/19/1898</t>
  </si>
  <si>
    <t>9/17/1898</t>
  </si>
  <si>
    <t>9/16/1898</t>
  </si>
  <si>
    <t>9/15/1898</t>
  </si>
  <si>
    <t>9/14/1898</t>
  </si>
  <si>
    <t>9/13/1898</t>
  </si>
  <si>
    <t>9/12/1898</t>
  </si>
  <si>
    <t>9/10/1898</t>
  </si>
  <si>
    <t>9/9/1898</t>
  </si>
  <si>
    <t>9/8/1898</t>
  </si>
  <si>
    <t>9/7/1898</t>
  </si>
  <si>
    <t>9/6/1898</t>
  </si>
  <si>
    <t>9/2/1898</t>
  </si>
  <si>
    <t>9/1/1898</t>
  </si>
  <si>
    <t>8/31/1898</t>
  </si>
  <si>
    <t>8/30/1898</t>
  </si>
  <si>
    <t>8/29/1898</t>
  </si>
  <si>
    <t>8/27/1898</t>
  </si>
  <si>
    <t>8/26/1898</t>
  </si>
  <si>
    <t>8/25/1898</t>
  </si>
  <si>
    <t>8/24/1898</t>
  </si>
  <si>
    <t>8/23/1898</t>
  </si>
  <si>
    <t>8/22/1898</t>
  </si>
  <si>
    <t>8/19/1898</t>
  </si>
  <si>
    <t>8/18/1898</t>
  </si>
  <si>
    <t>8/17/1898</t>
  </si>
  <si>
    <t>8/16/1898</t>
  </si>
  <si>
    <t>8/15/1898</t>
  </si>
  <si>
    <t>8/13/1898</t>
  </si>
  <si>
    <t>8/12/1898</t>
  </si>
  <si>
    <t>8/11/1898</t>
  </si>
  <si>
    <t>8/10/1898</t>
  </si>
  <si>
    <t>8/9/1898</t>
  </si>
  <si>
    <t>8/8/1898</t>
  </si>
  <si>
    <t>8/6/1898</t>
  </si>
  <si>
    <t>8/5/1898</t>
  </si>
  <si>
    <t>8/4/1898</t>
  </si>
  <si>
    <t>8/3/1898</t>
  </si>
  <si>
    <t>8/2/1898</t>
  </si>
  <si>
    <t>8/1/1898</t>
  </si>
  <si>
    <t>7/30/1898</t>
  </si>
  <si>
    <t>7/29/1898</t>
  </si>
  <si>
    <t>7/28/1898</t>
  </si>
  <si>
    <t>7/27/1898</t>
  </si>
  <si>
    <t>7/26/1898</t>
  </si>
  <si>
    <t>7/25/1898</t>
  </si>
  <si>
    <t>7/23/1898</t>
  </si>
  <si>
    <t>7/22/1898</t>
  </si>
  <si>
    <t>7/21/1898</t>
  </si>
  <si>
    <t>7/20/1898</t>
  </si>
  <si>
    <t>7/19/1898</t>
  </si>
  <si>
    <t>7/18/1898</t>
  </si>
  <si>
    <t>7/16/1898</t>
  </si>
  <si>
    <t>7/15/1898</t>
  </si>
  <si>
    <t>7/14/1898</t>
  </si>
  <si>
    <t>7/13/1898</t>
  </si>
  <si>
    <t>7/12/1898</t>
  </si>
  <si>
    <t>7/11/1898</t>
  </si>
  <si>
    <t>7/9/1898</t>
  </si>
  <si>
    <t>7/8/1898</t>
  </si>
  <si>
    <t>7/7/1898</t>
  </si>
  <si>
    <t>7/6/1898</t>
  </si>
  <si>
    <t>7/5/1898</t>
  </si>
  <si>
    <t>7/1/1898</t>
  </si>
  <si>
    <t>6/30/1898</t>
  </si>
  <si>
    <t>6/29/1898</t>
  </si>
  <si>
    <t>6/28/1898</t>
  </si>
  <si>
    <t>6/27/1898</t>
  </si>
  <si>
    <t>6/25/1898</t>
  </si>
  <si>
    <t>6/24/1898</t>
  </si>
  <si>
    <t>6/23/1898</t>
  </si>
  <si>
    <t>6/22/1898</t>
  </si>
  <si>
    <t>6/21/1898</t>
  </si>
  <si>
    <t>6/20/1898</t>
  </si>
  <si>
    <t>6/18/1898</t>
  </si>
  <si>
    <t>6/17/1898</t>
  </si>
  <si>
    <t>6/16/1898</t>
  </si>
  <si>
    <t>6/15/1898</t>
  </si>
  <si>
    <t>6/14/1898</t>
  </si>
  <si>
    <t>6/13/1898</t>
  </si>
  <si>
    <t>6/11/1898</t>
  </si>
  <si>
    <t>6/10/1898</t>
  </si>
  <si>
    <t>6/9/1898</t>
  </si>
  <si>
    <t>6/8/1898</t>
  </si>
  <si>
    <t>6/7/1898</t>
  </si>
  <si>
    <t>6/6/1898</t>
  </si>
  <si>
    <t>6/4/1898</t>
  </si>
  <si>
    <t>6/3/1898</t>
  </si>
  <si>
    <t>6/2/1898</t>
  </si>
  <si>
    <t>6/1/1898</t>
  </si>
  <si>
    <t>5/31/1898</t>
  </si>
  <si>
    <t>5/28/1898</t>
  </si>
  <si>
    <t>5/27/1898</t>
  </si>
  <si>
    <t>5/26/1898</t>
  </si>
  <si>
    <t>5/25/1898</t>
  </si>
  <si>
    <t>5/24/1898</t>
  </si>
  <si>
    <t>5/23/1898</t>
  </si>
  <si>
    <t>5/21/1898</t>
  </si>
  <si>
    <t>5/20/1898</t>
  </si>
  <si>
    <t>5/19/1898</t>
  </si>
  <si>
    <t>5/18/1898</t>
  </si>
  <si>
    <t>5/17/1898</t>
  </si>
  <si>
    <t>5/16/1898</t>
  </si>
  <si>
    <t>5/14/1898</t>
  </si>
  <si>
    <t>5/13/1898</t>
  </si>
  <si>
    <t>5/12/1898</t>
  </si>
  <si>
    <t>5/11/1898</t>
  </si>
  <si>
    <t>5/10/1898</t>
  </si>
  <si>
    <t>5/9/1898</t>
  </si>
  <si>
    <t>5/7/1898</t>
  </si>
  <si>
    <t>5/6/1898</t>
  </si>
  <si>
    <t>5/5/1898</t>
  </si>
  <si>
    <t>5/3/1898</t>
  </si>
  <si>
    <t>5/2/1898</t>
  </si>
  <si>
    <t>4/30/1898</t>
  </si>
  <si>
    <t>4/29/1898</t>
  </si>
  <si>
    <t>4/28/1898</t>
  </si>
  <si>
    <t>4/27/1898</t>
  </si>
  <si>
    <t>4/26/1898</t>
  </si>
  <si>
    <t>4/25/1898</t>
  </si>
  <si>
    <t>4/23/1898</t>
  </si>
  <si>
    <t>4/22/1898</t>
  </si>
  <si>
    <t>4/21/1898</t>
  </si>
  <si>
    <t>4/20/1898</t>
  </si>
  <si>
    <t>4/19/1898</t>
  </si>
  <si>
    <t>4/18/1898</t>
  </si>
  <si>
    <t>4/16/1898</t>
  </si>
  <si>
    <t>4/15/1898</t>
  </si>
  <si>
    <t>4/14/1898</t>
  </si>
  <si>
    <t>4/13/1898</t>
  </si>
  <si>
    <t>4/12/1898</t>
  </si>
  <si>
    <t>4/11/1898</t>
  </si>
  <si>
    <t>4/9/1898</t>
  </si>
  <si>
    <t>4/8/1898</t>
  </si>
  <si>
    <t>4/7/1898</t>
  </si>
  <si>
    <t>4/6/1898</t>
  </si>
  <si>
    <t>4/5/1898</t>
  </si>
  <si>
    <t>4/4/1898</t>
  </si>
  <si>
    <t>4/2/1898</t>
  </si>
  <si>
    <t>4/1/1898</t>
  </si>
  <si>
    <t>3/31/1898</t>
  </si>
  <si>
    <t>3/30/1898</t>
  </si>
  <si>
    <t>3/29/1898</t>
  </si>
  <si>
    <t>3/28/1898</t>
  </si>
  <si>
    <t>3/26/1898</t>
  </si>
  <si>
    <t>3/25/1898</t>
  </si>
  <si>
    <t>3/24/1898</t>
  </si>
  <si>
    <t>3/23/1898</t>
  </si>
  <si>
    <t>3/22/1898</t>
  </si>
  <si>
    <t>3/21/1898</t>
  </si>
  <si>
    <t>3/19/1898</t>
  </si>
  <si>
    <t>3/18/1898</t>
  </si>
  <si>
    <t>3/17/1898</t>
  </si>
  <si>
    <t>3/16/1898</t>
  </si>
  <si>
    <t>3/15/1898</t>
  </si>
  <si>
    <t>3/14/1898</t>
  </si>
  <si>
    <t>3/12/1898</t>
  </si>
  <si>
    <t>3/11/1898</t>
  </si>
  <si>
    <t>3/10/1898</t>
  </si>
  <si>
    <t>3/9/1898</t>
  </si>
  <si>
    <t>3/8/1898</t>
  </si>
  <si>
    <t>3/7/1898</t>
  </si>
  <si>
    <t>3/5/1898</t>
  </si>
  <si>
    <t>3/4/1898</t>
  </si>
  <si>
    <t>3/3/1898</t>
  </si>
  <si>
    <t>3/2/1898</t>
  </si>
  <si>
    <t>3/1/1898</t>
  </si>
  <si>
    <t>2/28/1898</t>
  </si>
  <si>
    <t>2/26/1898</t>
  </si>
  <si>
    <t>2/25/1898</t>
  </si>
  <si>
    <t>2/24/1898</t>
  </si>
  <si>
    <t>2/23/1898</t>
  </si>
  <si>
    <t>2/21/1898</t>
  </si>
  <si>
    <t>2/19/1898</t>
  </si>
  <si>
    <t>2/18/1898</t>
  </si>
  <si>
    <t>2/17/1898</t>
  </si>
  <si>
    <t>2/16/1898</t>
  </si>
  <si>
    <t>2/15/1898</t>
  </si>
  <si>
    <t>2/14/1898</t>
  </si>
  <si>
    <t>2/11/1898</t>
  </si>
  <si>
    <t>2/10/1898</t>
  </si>
  <si>
    <t>2/9/1898</t>
  </si>
  <si>
    <t>2/8/1898</t>
  </si>
  <si>
    <t>2/7/1898</t>
  </si>
  <si>
    <t>2/5/1898</t>
  </si>
  <si>
    <t>2/4/1898</t>
  </si>
  <si>
    <t>2/3/1898</t>
  </si>
  <si>
    <t>2/2/1898</t>
  </si>
  <si>
    <t>2/1/1898</t>
  </si>
  <si>
    <t>1/31/1898</t>
  </si>
  <si>
    <t>1/29/1898</t>
  </si>
  <si>
    <t>1/28/1898</t>
  </si>
  <si>
    <t>1/27/1898</t>
  </si>
  <si>
    <t>1/26/1898</t>
  </si>
  <si>
    <t>1/25/1898</t>
  </si>
  <si>
    <t>1/24/1898</t>
  </si>
  <si>
    <t>1/22/1898</t>
  </si>
  <si>
    <t>1/21/1898</t>
  </si>
  <si>
    <t>1/20/1898</t>
  </si>
  <si>
    <t>1/19/1898</t>
  </si>
  <si>
    <t>1/18/1898</t>
  </si>
  <si>
    <t>1/17/1898</t>
  </si>
  <si>
    <t>1/15/1898</t>
  </si>
  <si>
    <t>1/14/1898</t>
  </si>
  <si>
    <t>1/13/1898</t>
  </si>
  <si>
    <t>1/12/1898</t>
  </si>
  <si>
    <t>1/11/1898</t>
  </si>
  <si>
    <t>1/10/1898</t>
  </si>
  <si>
    <t>1/8/1898</t>
  </si>
  <si>
    <t>1/7/1898</t>
  </si>
  <si>
    <t>1/6/1898</t>
  </si>
  <si>
    <t>1/5/1898</t>
  </si>
  <si>
    <t>1/4/1898</t>
  </si>
  <si>
    <t>1/3/1898</t>
  </si>
  <si>
    <t>12/31/1897</t>
  </si>
  <si>
    <t>12/30/1897</t>
  </si>
  <si>
    <t>12/29/1897</t>
  </si>
  <si>
    <t>12/28/1897</t>
  </si>
  <si>
    <t>12/27/1897</t>
  </si>
  <si>
    <t>12/24/1897</t>
  </si>
  <si>
    <t>12/23/1897</t>
  </si>
  <si>
    <t>12/22/1897</t>
  </si>
  <si>
    <t>12/21/1897</t>
  </si>
  <si>
    <t>12/20/1897</t>
  </si>
  <si>
    <t>12/18/1897</t>
  </si>
  <si>
    <t>12/17/1897</t>
  </si>
  <si>
    <t>12/16/1897</t>
  </si>
  <si>
    <t>12/15/1897</t>
  </si>
  <si>
    <t>12/14/1897</t>
  </si>
  <si>
    <t>12/13/1897</t>
  </si>
  <si>
    <t>12/11/1897</t>
  </si>
  <si>
    <t>12/10/1897</t>
  </si>
  <si>
    <t>12/9/1897</t>
  </si>
  <si>
    <t>12/8/1897</t>
  </si>
  <si>
    <t>12/7/1897</t>
  </si>
  <si>
    <t>12/6/1897</t>
  </si>
  <si>
    <t>12/4/1897</t>
  </si>
  <si>
    <t>12/3/1897</t>
  </si>
  <si>
    <t>12/2/1897</t>
  </si>
  <si>
    <t>12/1/1897</t>
  </si>
  <si>
    <t>11/30/1897</t>
  </si>
  <si>
    <t>11/29/1897</t>
  </si>
  <si>
    <t>11/27/1897</t>
  </si>
  <si>
    <t>11/26/1897</t>
  </si>
  <si>
    <t>11/24/1897</t>
  </si>
  <si>
    <t>11/23/1897</t>
  </si>
  <si>
    <t>11/22/1897</t>
  </si>
  <si>
    <t>11/20/1897</t>
  </si>
  <si>
    <t>11/19/1897</t>
  </si>
  <si>
    <t>11/18/1897</t>
  </si>
  <si>
    <t>11/17/1897</t>
  </si>
  <si>
    <t>11/16/1897</t>
  </si>
  <si>
    <t>11/15/1897</t>
  </si>
  <si>
    <t>11/13/1897</t>
  </si>
  <si>
    <t>11/12/1897</t>
  </si>
  <si>
    <t>11/11/1897</t>
  </si>
  <si>
    <t>11/10/1897</t>
  </si>
  <si>
    <t>11/9/1897</t>
  </si>
  <si>
    <t>11/8/1897</t>
  </si>
  <si>
    <t>11/6/1897</t>
  </si>
  <si>
    <t>11/5/1897</t>
  </si>
  <si>
    <t>11/4/1897</t>
  </si>
  <si>
    <t>11/3/1897</t>
  </si>
  <si>
    <t>11/1/1897</t>
  </si>
  <si>
    <t>10/30/1897</t>
  </si>
  <si>
    <t>10/29/1897</t>
  </si>
  <si>
    <t>10/28/1897</t>
  </si>
  <si>
    <t>10/27/1897</t>
  </si>
  <si>
    <t>10/26/1897</t>
  </si>
  <si>
    <t>10/25/1897</t>
  </si>
  <si>
    <t>10/23/1897</t>
  </si>
  <si>
    <t>10/22/1897</t>
  </si>
  <si>
    <t>10/21/1897</t>
  </si>
  <si>
    <t>10/20/1897</t>
  </si>
  <si>
    <t>10/19/1897</t>
  </si>
  <si>
    <t>10/18/1897</t>
  </si>
  <si>
    <t>10/16/1897</t>
  </si>
  <si>
    <t>10/15/1897</t>
  </si>
  <si>
    <t>10/14/1897</t>
  </si>
  <si>
    <t>10/13/1897</t>
  </si>
  <si>
    <t>10/12/1897</t>
  </si>
  <si>
    <t>10/11/1897</t>
  </si>
  <si>
    <t>10/9/1897</t>
  </si>
  <si>
    <t>10/8/1897</t>
  </si>
  <si>
    <t>10/7/1897</t>
  </si>
  <si>
    <t>10/6/1897</t>
  </si>
  <si>
    <t>10/5/1897</t>
  </si>
  <si>
    <t>10/4/1897</t>
  </si>
  <si>
    <t>10/2/1897</t>
  </si>
  <si>
    <t>10/1/1897</t>
  </si>
  <si>
    <t>9/30/1897</t>
  </si>
  <si>
    <t>9/29/1897</t>
  </si>
  <si>
    <t>9/28/1897</t>
  </si>
  <si>
    <t>9/27/1897</t>
  </si>
  <si>
    <t>9/25/1897</t>
  </si>
  <si>
    <t>9/24/1897</t>
  </si>
  <si>
    <t>9/23/1897</t>
  </si>
  <si>
    <t>9/22/1897</t>
  </si>
  <si>
    <t>9/21/1897</t>
  </si>
  <si>
    <t>9/20/1897</t>
  </si>
  <si>
    <t>9/18/1897</t>
  </si>
  <si>
    <t>9/17/1897</t>
  </si>
  <si>
    <t>9/16/1897</t>
  </si>
  <si>
    <t>9/15/1897</t>
  </si>
  <si>
    <t>9/14/1897</t>
  </si>
  <si>
    <t>9/13/1897</t>
  </si>
  <si>
    <t>9/11/1897</t>
  </si>
  <si>
    <t>9/10/1897</t>
  </si>
  <si>
    <t>9/9/1897</t>
  </si>
  <si>
    <t>9/8/1897</t>
  </si>
  <si>
    <t>9/7/1897</t>
  </si>
  <si>
    <t>9/4/1897</t>
  </si>
  <si>
    <t>9/3/1897</t>
  </si>
  <si>
    <t>9/2/1897</t>
  </si>
  <si>
    <t>9/1/1897</t>
  </si>
  <si>
    <t>8/31/1897</t>
  </si>
  <si>
    <t>8/30/1897</t>
  </si>
  <si>
    <t>8/28/1897</t>
  </si>
  <si>
    <t>8/27/1897</t>
  </si>
  <si>
    <t>8/26/1897</t>
  </si>
  <si>
    <t>8/25/1897</t>
  </si>
  <si>
    <t>8/24/1897</t>
  </si>
  <si>
    <t>8/23/1897</t>
  </si>
  <si>
    <t>8/21/1897</t>
  </si>
  <si>
    <t>8/20/1897</t>
  </si>
  <si>
    <t>8/19/1897</t>
  </si>
  <si>
    <t>8/18/1897</t>
  </si>
  <si>
    <t>8/17/1897</t>
  </si>
  <si>
    <t>8/16/1897</t>
  </si>
  <si>
    <t>8/14/1897</t>
  </si>
  <si>
    <t>8/13/1897</t>
  </si>
  <si>
    <t>8/12/1897</t>
  </si>
  <si>
    <t>8/11/1897</t>
  </si>
  <si>
    <t>8/10/1897</t>
  </si>
  <si>
    <t>8/9/1897</t>
  </si>
  <si>
    <t>8/7/1897</t>
  </si>
  <si>
    <t>8/6/1897</t>
  </si>
  <si>
    <t>8/5/1897</t>
  </si>
  <si>
    <t>8/4/1897</t>
  </si>
  <si>
    <t>8/3/1897</t>
  </si>
  <si>
    <t>8/2/1897</t>
  </si>
  <si>
    <t>7/31/1897</t>
  </si>
  <si>
    <t>7/30/1897</t>
  </si>
  <si>
    <t>7/29/1897</t>
  </si>
  <si>
    <t>7/28/1897</t>
  </si>
  <si>
    <t>7/27/1897</t>
  </si>
  <si>
    <t>7/26/1897</t>
  </si>
  <si>
    <t>7/24/1897</t>
  </si>
  <si>
    <t>7/23/1897</t>
  </si>
  <si>
    <t>7/22/1897</t>
  </si>
  <si>
    <t>7/21/1897</t>
  </si>
  <si>
    <t>7/20/1897</t>
  </si>
  <si>
    <t>7/19/1897</t>
  </si>
  <si>
    <t>7/17/1897</t>
  </si>
  <si>
    <t>7/16/1897</t>
  </si>
  <si>
    <t>7/15/1897</t>
  </si>
  <si>
    <t>7/14/1897</t>
  </si>
  <si>
    <t>7/13/1897</t>
  </si>
  <si>
    <t>7/12/1897</t>
  </si>
  <si>
    <t>7/10/1897</t>
  </si>
  <si>
    <t>7/9/1897</t>
  </si>
  <si>
    <t>7/8/1897</t>
  </si>
  <si>
    <t>7/7/1897</t>
  </si>
  <si>
    <t>7/6/1897</t>
  </si>
  <si>
    <t>7/3/1897</t>
  </si>
  <si>
    <t>7/2/1897</t>
  </si>
  <si>
    <t>7/1/1897</t>
  </si>
  <si>
    <t>6/30/1897</t>
  </si>
  <si>
    <t>6/29/1897</t>
  </si>
  <si>
    <t>6/28/1897</t>
  </si>
  <si>
    <t>6/26/1897</t>
  </si>
  <si>
    <t>6/25/1897</t>
  </si>
  <si>
    <t>6/24/1897</t>
  </si>
  <si>
    <t>6/23/1897</t>
  </si>
  <si>
    <t>6/22/1897</t>
  </si>
  <si>
    <t>6/21/1897</t>
  </si>
  <si>
    <t>6/19/1897</t>
  </si>
  <si>
    <t>6/18/1897</t>
  </si>
  <si>
    <t>6/17/1897</t>
  </si>
  <si>
    <t>6/16/1897</t>
  </si>
  <si>
    <t>6/15/1897</t>
  </si>
  <si>
    <t>6/14/1897</t>
  </si>
  <si>
    <t>6/12/1897</t>
  </si>
  <si>
    <t>6/11/1897</t>
  </si>
  <si>
    <t>6/10/1897</t>
  </si>
  <si>
    <t>6/9/1897</t>
  </si>
  <si>
    <t>6/8/1897</t>
  </si>
  <si>
    <t>6/7/1897</t>
  </si>
  <si>
    <t>6/5/1897</t>
  </si>
  <si>
    <t>6/4/1897</t>
  </si>
  <si>
    <t>6/3/1897</t>
  </si>
  <si>
    <t>6/2/1897</t>
  </si>
  <si>
    <t>6/1/1897</t>
  </si>
  <si>
    <t>5/29/1897</t>
  </si>
  <si>
    <t>5/28/1897</t>
  </si>
  <si>
    <t>5/27/1897</t>
  </si>
  <si>
    <t>5/26/1897</t>
  </si>
  <si>
    <t>5/25/1897</t>
  </si>
  <si>
    <t>5/24/1897</t>
  </si>
  <si>
    <t>5/22/1897</t>
  </si>
  <si>
    <t>5/21/1897</t>
  </si>
  <si>
    <t>5/20/1897</t>
  </si>
  <si>
    <t>5/19/1897</t>
  </si>
  <si>
    <t>5/18/1897</t>
  </si>
  <si>
    <t>5/17/1897</t>
  </si>
  <si>
    <t>5/15/1897</t>
  </si>
  <si>
    <t>5/14/1897</t>
  </si>
  <si>
    <t>5/13/1897</t>
  </si>
  <si>
    <t>5/12/1897</t>
  </si>
  <si>
    <t>5/11/1897</t>
  </si>
  <si>
    <t>5/10/1897</t>
  </si>
  <si>
    <t>5/8/1897</t>
  </si>
  <si>
    <t>5/7/1897</t>
  </si>
  <si>
    <t>5/6/1897</t>
  </si>
  <si>
    <t>5/5/1897</t>
  </si>
  <si>
    <t>5/4/1897</t>
  </si>
  <si>
    <t>5/3/1897</t>
  </si>
  <si>
    <t>5/1/1897</t>
  </si>
  <si>
    <t>4/30/1897</t>
  </si>
  <si>
    <t>4/29/1897</t>
  </si>
  <si>
    <t>4/28/1897</t>
  </si>
  <si>
    <t>4/26/1897</t>
  </si>
  <si>
    <t>4/24/1897</t>
  </si>
  <si>
    <t>4/23/1897</t>
  </si>
  <si>
    <t>4/22/1897</t>
  </si>
  <si>
    <t>4/21/1897</t>
  </si>
  <si>
    <t>4/20/1897</t>
  </si>
  <si>
    <t>4/19/1897</t>
  </si>
  <si>
    <t>4/17/1897</t>
  </si>
  <si>
    <t>4/15/1897</t>
  </si>
  <si>
    <t>4/14/1897</t>
  </si>
  <si>
    <t>4/13/1897</t>
  </si>
  <si>
    <t>4/12/1897</t>
  </si>
  <si>
    <t>4/10/1897</t>
  </si>
  <si>
    <t>4/9/1897</t>
  </si>
  <si>
    <t>4/8/1897</t>
  </si>
  <si>
    <t>4/7/1897</t>
  </si>
  <si>
    <t>4/6/1897</t>
  </si>
  <si>
    <t>4/5/1897</t>
  </si>
  <si>
    <t>4/3/1897</t>
  </si>
  <si>
    <t>4/2/1897</t>
  </si>
  <si>
    <t>4/1/1897</t>
  </si>
  <si>
    <t>3/31/1897</t>
  </si>
  <si>
    <t>3/30/1897</t>
  </si>
  <si>
    <t>3/29/1897</t>
  </si>
  <si>
    <t>3/27/1897</t>
  </si>
  <si>
    <t>3/26/1897</t>
  </si>
  <si>
    <t>3/25/1897</t>
  </si>
  <si>
    <t>3/24/1897</t>
  </si>
  <si>
    <t>3/23/1897</t>
  </si>
  <si>
    <t>3/22/1897</t>
  </si>
  <si>
    <t>3/20/1897</t>
  </si>
  <si>
    <t>3/19/1897</t>
  </si>
  <si>
    <t>3/18/1897</t>
  </si>
  <si>
    <t>3/17/1897</t>
  </si>
  <si>
    <t>3/16/1897</t>
  </si>
  <si>
    <t>3/15/1897</t>
  </si>
  <si>
    <t>3/13/1897</t>
  </si>
  <si>
    <t>3/12/1897</t>
  </si>
  <si>
    <t>3/11/1897</t>
  </si>
  <si>
    <t>3/10/1897</t>
  </si>
  <si>
    <t>3/9/1897</t>
  </si>
  <si>
    <t>3/8/1897</t>
  </si>
  <si>
    <t>3/6/1897</t>
  </si>
  <si>
    <t>3/5/1897</t>
  </si>
  <si>
    <t>3/4/1897</t>
  </si>
  <si>
    <t>3/3/1897</t>
  </si>
  <si>
    <t>3/2/1897</t>
  </si>
  <si>
    <t>3/1/1897</t>
  </si>
  <si>
    <t>2/27/1897</t>
  </si>
  <si>
    <t>2/26/1897</t>
  </si>
  <si>
    <t>2/25/1897</t>
  </si>
  <si>
    <t>2/24/1897</t>
  </si>
  <si>
    <t>2/23/1897</t>
  </si>
  <si>
    <t>2/20/1897</t>
  </si>
  <si>
    <t>2/19/1897</t>
  </si>
  <si>
    <t>2/18/1897</t>
  </si>
  <si>
    <t>2/17/1897</t>
  </si>
  <si>
    <t>2/16/1897</t>
  </si>
  <si>
    <t>2/15/1897</t>
  </si>
  <si>
    <t>2/13/1897</t>
  </si>
  <si>
    <t>2/11/1897</t>
  </si>
  <si>
    <t>2/10/1897</t>
  </si>
  <si>
    <t>2/9/1897</t>
  </si>
  <si>
    <t>2/8/1897</t>
  </si>
  <si>
    <t>2/6/1897</t>
  </si>
  <si>
    <t>2/5/1897</t>
  </si>
  <si>
    <t>2/4/1897</t>
  </si>
  <si>
    <t>2/3/1897</t>
  </si>
  <si>
    <t>2/2/1897</t>
  </si>
  <si>
    <t>2/1/1897</t>
  </si>
  <si>
    <t>1/30/1897</t>
  </si>
  <si>
    <t>1/29/1897</t>
  </si>
  <si>
    <t>1/28/1897</t>
  </si>
  <si>
    <t>1/27/1897</t>
  </si>
  <si>
    <t>1/26/1897</t>
  </si>
  <si>
    <t>1/25/1897</t>
  </si>
  <si>
    <t>1/23/1897</t>
  </si>
  <si>
    <t>1/22/1897</t>
  </si>
  <si>
    <t>1/21/1897</t>
  </si>
  <si>
    <t>1/20/1897</t>
  </si>
  <si>
    <t>1/19/1897</t>
  </si>
  <si>
    <t>1/18/1897</t>
  </si>
  <si>
    <t>1/16/1897</t>
  </si>
  <si>
    <t>1/15/1897</t>
  </si>
  <si>
    <t>1/14/1897</t>
  </si>
  <si>
    <t>1/13/1897</t>
  </si>
  <si>
    <t>1/12/1897</t>
  </si>
  <si>
    <t>1/11/1897</t>
  </si>
  <si>
    <t>1/9/1897</t>
  </si>
  <si>
    <t>1/8/1897</t>
  </si>
  <si>
    <t>1/7/1897</t>
  </si>
  <si>
    <t>1/6/1897</t>
  </si>
  <si>
    <t>1/5/1897</t>
  </si>
  <si>
    <t>1/4/1897</t>
  </si>
  <si>
    <t>1/2/1897</t>
  </si>
  <si>
    <t>12/31/1896</t>
  </si>
  <si>
    <t>12/30/1896</t>
  </si>
  <si>
    <t>12/29/1896</t>
  </si>
  <si>
    <t>12/28/1896</t>
  </si>
  <si>
    <t>12/24/1896</t>
  </si>
  <si>
    <t>12/23/1896</t>
  </si>
  <si>
    <t>12/22/1896</t>
  </si>
  <si>
    <t>12/21/1896</t>
  </si>
  <si>
    <t>12/19/1896</t>
  </si>
  <si>
    <t>12/18/1896</t>
  </si>
  <si>
    <t>12/17/1896</t>
  </si>
  <si>
    <t>12/16/1896</t>
  </si>
  <si>
    <t>12/15/1896</t>
  </si>
  <si>
    <t>12/14/1896</t>
  </si>
  <si>
    <t>12/12/1896</t>
  </si>
  <si>
    <t>12/11/1896</t>
  </si>
  <si>
    <t>12/10/1896</t>
  </si>
  <si>
    <t>12/9/1896</t>
  </si>
  <si>
    <t>12/8/1896</t>
  </si>
  <si>
    <t>12/7/1896</t>
  </si>
  <si>
    <t>12/5/1896</t>
  </si>
  <si>
    <t>12/4/1896</t>
  </si>
  <si>
    <t>12/3/1896</t>
  </si>
  <si>
    <t>12/2/1896</t>
  </si>
  <si>
    <t>12/1/1896</t>
  </si>
  <si>
    <t>11/30/1896</t>
  </si>
  <si>
    <t>11/28/1896</t>
  </si>
  <si>
    <t>11/27/1896</t>
  </si>
  <si>
    <t>11/25/1896</t>
  </si>
  <si>
    <t>11/24/1896</t>
  </si>
  <si>
    <t>11/23/1896</t>
  </si>
  <si>
    <t>11/21/1896</t>
  </si>
  <si>
    <t>11/20/1896</t>
  </si>
  <si>
    <t>11/19/1896</t>
  </si>
  <si>
    <t>11/18/1896</t>
  </si>
  <si>
    <t>11/17/1896</t>
  </si>
  <si>
    <t>11/16/1896</t>
  </si>
  <si>
    <t>11/14/1896</t>
  </si>
  <si>
    <t>11/13/1896</t>
  </si>
  <si>
    <t>11/12/1896</t>
  </si>
  <si>
    <t>11/11/1896</t>
  </si>
  <si>
    <t>11/10/1896</t>
  </si>
  <si>
    <t>11/9/1896</t>
  </si>
  <si>
    <t>11/7/1896</t>
  </si>
  <si>
    <t>11/6/1896</t>
  </si>
  <si>
    <t>11/5/1896</t>
  </si>
  <si>
    <t>11/4/1896</t>
  </si>
  <si>
    <t>11/2/1896</t>
  </si>
  <si>
    <t>10/31/1896</t>
  </si>
  <si>
    <t>10/30/1896</t>
  </si>
  <si>
    <t>10/29/1896</t>
  </si>
  <si>
    <t>10/28/1896</t>
  </si>
  <si>
    <t>10/27/1896</t>
  </si>
  <si>
    <t>10/26/1896</t>
  </si>
  <si>
    <t>10/24/1896</t>
  </si>
  <si>
    <t>10/23/1896</t>
  </si>
  <si>
    <t>10/22/1896</t>
  </si>
  <si>
    <t>10/21/1896</t>
  </si>
  <si>
    <t>10/20/1896</t>
  </si>
  <si>
    <t>10/19/1896</t>
  </si>
  <si>
    <t>10/17/1896</t>
  </si>
  <si>
    <t>10/16/1896</t>
  </si>
  <si>
    <t>10/15/1896</t>
  </si>
  <si>
    <t>10/14/1896</t>
  </si>
  <si>
    <t>10/13/1896</t>
  </si>
  <si>
    <t>10/12/1896</t>
  </si>
  <si>
    <t>10/10/1896</t>
  </si>
  <si>
    <t>10/9/1896</t>
  </si>
  <si>
    <t>10/8/1896</t>
  </si>
  <si>
    <t>10/7/1896</t>
  </si>
  <si>
    <t>10/6/1896</t>
  </si>
  <si>
    <t>10/5/1896</t>
  </si>
  <si>
    <t>10/3/1896</t>
  </si>
  <si>
    <t>10/2/1896</t>
  </si>
  <si>
    <t>10/1/1896</t>
  </si>
  <si>
    <t>9/30/1896</t>
  </si>
  <si>
    <t>9/29/1896</t>
  </si>
  <si>
    <t>9/28/1896</t>
  </si>
  <si>
    <t>9/26/1896</t>
  </si>
  <si>
    <t>9/25/1896</t>
  </si>
  <si>
    <t>9/24/1896</t>
  </si>
  <si>
    <t>9/23/1896</t>
  </si>
  <si>
    <t>9/22/1896</t>
  </si>
  <si>
    <t>9/21/1896</t>
  </si>
  <si>
    <t>9/19/1896</t>
  </si>
  <si>
    <t>9/18/1896</t>
  </si>
  <si>
    <t>9/17/1896</t>
  </si>
  <si>
    <t>9/16/1896</t>
  </si>
  <si>
    <t>9/15/1896</t>
  </si>
  <si>
    <t>9/14/1896</t>
  </si>
  <si>
    <t>9/12/1896</t>
  </si>
  <si>
    <t>9/11/1896</t>
  </si>
  <si>
    <t>9/10/1896</t>
  </si>
  <si>
    <t>9/9/1896</t>
  </si>
  <si>
    <t>9/8/1896</t>
  </si>
  <si>
    <t>9/5/1896</t>
  </si>
  <si>
    <t>9/4/1896</t>
  </si>
  <si>
    <t>9/3/1896</t>
  </si>
  <si>
    <t>9/2/1896</t>
  </si>
  <si>
    <t>9/1/1896</t>
  </si>
  <si>
    <t>8/31/1896</t>
  </si>
  <si>
    <t>8/29/1896</t>
  </si>
  <si>
    <t>8/28/1896</t>
  </si>
  <si>
    <t>8/27/1896</t>
  </si>
  <si>
    <t>8/26/1896</t>
  </si>
  <si>
    <t>8/25/1896</t>
  </si>
  <si>
    <t>8/24/1896</t>
  </si>
  <si>
    <t>8/22/1896</t>
  </si>
  <si>
    <t>8/21/1896</t>
  </si>
  <si>
    <t>8/20/1896</t>
  </si>
  <si>
    <t>8/19/1896</t>
  </si>
  <si>
    <t>8/18/1896</t>
  </si>
  <si>
    <t>8/17/1896</t>
  </si>
  <si>
    <t>8/15/1896</t>
  </si>
  <si>
    <t>8/14/1896</t>
  </si>
  <si>
    <t>8/13/1896</t>
  </si>
  <si>
    <t>8/12/1896</t>
  </si>
  <si>
    <t>8/11/1896</t>
  </si>
  <si>
    <t>8/10/1896</t>
  </si>
  <si>
    <t>8/8/1896</t>
  </si>
  <si>
    <t>8/7/1896</t>
  </si>
  <si>
    <t>8/6/1896</t>
  </si>
  <si>
    <t>8/5/1896</t>
  </si>
  <si>
    <t>8/4/1896</t>
  </si>
  <si>
    <t>8/3/1896</t>
  </si>
  <si>
    <t>8/1/1896</t>
  </si>
  <si>
    <t>7/31/1896</t>
  </si>
  <si>
    <t>7/30/1896</t>
  </si>
  <si>
    <t>7/29/1896</t>
  </si>
  <si>
    <t>7/28/1896</t>
  </si>
  <si>
    <t>7/27/1896</t>
  </si>
  <si>
    <t>7/25/1896</t>
  </si>
  <si>
    <t>7/24/1896</t>
  </si>
  <si>
    <t>7/23/1896</t>
  </si>
  <si>
    <t>7/22/1896</t>
  </si>
  <si>
    <t>7/21/1896</t>
  </si>
  <si>
    <t>7/20/1896</t>
  </si>
  <si>
    <t>7/18/1896</t>
  </si>
  <si>
    <t>7/17/1896</t>
  </si>
  <si>
    <t>7/16/1896</t>
  </si>
  <si>
    <t>7/15/1896</t>
  </si>
  <si>
    <t>7/14/1896</t>
  </si>
  <si>
    <t>1900-2016</t>
  </si>
  <si>
    <t>1910-2016</t>
  </si>
  <si>
    <t>1920-2016</t>
  </si>
  <si>
    <t>1930-2016</t>
  </si>
  <si>
    <t>1940-2016</t>
  </si>
  <si>
    <t>1950-2016</t>
  </si>
  <si>
    <t>1960-2016</t>
  </si>
  <si>
    <t>1970-2016</t>
  </si>
  <si>
    <t>1980-2016</t>
  </si>
  <si>
    <t>1990-2016</t>
  </si>
  <si>
    <t>2000-2016</t>
  </si>
  <si>
    <t>2010-2016</t>
  </si>
  <si>
    <t>SD of Daily Returns</t>
  </si>
  <si>
    <t>Year</t>
  </si>
  <si>
    <t>Dow Jones Industrial Average</t>
  </si>
  <si>
    <t>Date2</t>
  </si>
  <si>
    <t>Yield</t>
  </si>
  <si>
    <t>Average Daily Returns</t>
  </si>
  <si>
    <t>Historical Drift</t>
  </si>
  <si>
    <t>2 year Treasury Spot rates</t>
  </si>
  <si>
    <t xml:space="preserve">Continously Compounded 2 Year Treasury </t>
  </si>
  <si>
    <t xml:space="preserve">Discount Rate = </t>
  </si>
  <si>
    <t>Minimum</t>
  </si>
  <si>
    <t>Maximum</t>
  </si>
  <si>
    <t>Median</t>
  </si>
  <si>
    <t>LogNormal Price Paths</t>
  </si>
  <si>
    <t>Valuation Summary</t>
  </si>
  <si>
    <t>Inputs</t>
  </si>
  <si>
    <t>Morgan Stanley</t>
  </si>
  <si>
    <t>617482Z496</t>
  </si>
  <si>
    <t>None</t>
  </si>
  <si>
    <t xml:space="preserve">Issuer = </t>
  </si>
  <si>
    <t xml:space="preserve">CUSIP = </t>
  </si>
  <si>
    <t xml:space="preserve">RiskFree rate = </t>
  </si>
  <si>
    <t xml:space="preserve">Initial Index = </t>
  </si>
  <si>
    <t xml:space="preserve">Minimum Payment at Maturity = </t>
  </si>
  <si>
    <t xml:space="preserve">Maximum Payment at Maturity = </t>
  </si>
  <si>
    <t xml:space="preserve">Buffer Amount = </t>
  </si>
  <si>
    <t xml:space="preserve">Upside Payment = </t>
  </si>
  <si>
    <t xml:space="preserve">Maturity Date = </t>
  </si>
  <si>
    <t xml:space="preserve">Issue date = </t>
  </si>
  <si>
    <t xml:space="preserve">Issue Price(per security) =  </t>
  </si>
  <si>
    <t xml:space="preserve">Underlying Security = </t>
  </si>
  <si>
    <t xml:space="preserve">Valuation Date = </t>
  </si>
  <si>
    <t xml:space="preserve">Index on Valuation date = </t>
  </si>
  <si>
    <t xml:space="preserve">Index Volatility = </t>
  </si>
  <si>
    <t xml:space="preserve">Index Drift = </t>
  </si>
  <si>
    <t xml:space="preserve">Price of Security =  </t>
  </si>
  <si>
    <t>Lognormal Price Paths</t>
  </si>
  <si>
    <t xml:space="preserve">Median Price = </t>
  </si>
  <si>
    <t>No of trading weeks</t>
  </si>
  <si>
    <t>No of time steps</t>
  </si>
  <si>
    <t>I used the continuously compounded average of 2-year Treasury rate for past 1.63 years since we have 1.63 years left to maturity.</t>
  </si>
  <si>
    <t xml:space="preserve">   Since the Buffered Jump security has the risk of both underlying security(Dow Jones Industrial Average) as well as the Issuer's(Morgan Stanley) credit risk, we should include both in discount rate. 
Morgan Stanley Rating - A3 (Moody) , BBB+ (S&amp;P) , A (Fitch)
I used a credit default swap spread of 1.25% and added it to the expected return on the Dow Jones Industrial Average (Beta : 0.9,rf=0.72%,historic return on market portfolio=10%)
Discount rate = 10.322%
Alternatively , I looked up bonds with Payment Currency : US Dollar , Maturity date in year 2017 and it was close to 5.35% - 8.875% with a yield spread of 1% - 5.2%.
I chose the higher rate because the rate must include Liquidity premium.</t>
  </si>
  <si>
    <t xml:space="preserve">Range (Maximum) = </t>
  </si>
  <si>
    <t xml:space="preserve">Range (Minimum) = </t>
  </si>
  <si>
    <t>Simulations =</t>
  </si>
  <si>
    <t>Output range</t>
  </si>
  <si>
    <t>Holiday</t>
  </si>
  <si>
    <t>Holiday Calendar</t>
  </si>
  <si>
    <t xml:space="preserve">Annual drift (m) = </t>
  </si>
  <si>
    <t xml:space="preserve">Annual volatility (s) = </t>
  </si>
  <si>
    <t xml:space="preserve">Time between prices (Dt) = </t>
  </si>
  <si>
    <r>
      <t xml:space="preserve"> index value (S</t>
    </r>
    <r>
      <rPr>
        <vertAlign val="subscript"/>
        <sz val="12"/>
        <rFont val="Times New Roman"/>
        <family val="1"/>
      </rPr>
      <t>0</t>
    </r>
    <r>
      <rPr>
        <sz val="12"/>
        <rFont val="Times New Roman"/>
        <family val="1"/>
      </rPr>
      <t xml:space="preserve">) = </t>
    </r>
  </si>
  <si>
    <t>Historic Volatility</t>
  </si>
  <si>
    <t>Even though the current value of security is around $1200 - $1300 , I would not recommend this security since there is a potential loss of 85% of the principal, and the risks include risk of underlying security as well as issuer's credit risk.
This security is appropriate for those who are interested in generating returns beyond those available in moderately  rising or range-bound markets; or who can take on full or partial downside risk and are able to sustain a partial or  total loss of principal; or who seek to diversify their portfolio by gaining exposure to a variety of underlying asset classes; and are willing to accept an investment with a maximum payout at maturity.
This security is not appropriate for those who want to avoid exposure to the credit risk of issuers of structured investments; or who want to receive interest or dividend payments; or are unwilling to accept a loss of any principal; or are unwilling to accept an investment with a maximum payout at maturity.
Since there is no market for these securities , in case of economic downturn one has to undergo upto 85% loss in principal since liquidity is very 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</si>
</sst>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0.00000"/>
    <numFmt numFmtId="167" formatCode="0.0000"/>
    <numFmt numFmtId="168" formatCode="_(* #,##0.0000_);_(* \(#,##0.0000\);_(* &quot;-&quot;??_);_(@_)"/>
  </numFmts>
  <fonts count="22" x14ac:knownFonts="1">
    <font>
      <sz val="11"/>
      <color theme="1"/>
      <name val="Calibri"/>
      <family val="2"/>
      <scheme val="minor"/>
    </font>
    <font>
      <b/>
      <sz val="11"/>
      <color rgb="FFFF0000"/>
      <name val="Calibri"/>
      <family val="2"/>
      <scheme val="minor"/>
    </font>
    <font>
      <b/>
      <sz val="12"/>
      <color indexed="10"/>
      <name val="Arial"/>
      <family val="2"/>
    </font>
    <font>
      <b/>
      <u/>
      <sz val="12"/>
      <color indexed="10"/>
      <name val="Arial"/>
      <family val="2"/>
    </font>
    <font>
      <b/>
      <sz val="10"/>
      <name val="Arial"/>
      <family val="2"/>
    </font>
    <font>
      <sz val="11"/>
      <color theme="1"/>
      <name val="Calibri"/>
      <family val="2"/>
      <scheme val="minor"/>
    </font>
    <font>
      <vertAlign val="subscript"/>
      <sz val="10"/>
      <name val="Arial"/>
      <family val="2"/>
    </font>
    <font>
      <sz val="10"/>
      <name val="Symbol"/>
      <family val="1"/>
      <charset val="2"/>
    </font>
    <font>
      <b/>
      <sz val="10"/>
      <color indexed="12"/>
      <name val="Arial"/>
      <family val="2"/>
    </font>
    <font>
      <u/>
      <sz val="11"/>
      <color theme="10"/>
      <name val="Calibri"/>
      <family val="2"/>
      <scheme val="minor"/>
    </font>
    <font>
      <u/>
      <sz val="11"/>
      <color theme="11"/>
      <name val="Calibri"/>
      <family val="2"/>
      <scheme val="minor"/>
    </font>
    <font>
      <sz val="12"/>
      <color theme="1"/>
      <name val="Times New Roman"/>
      <family val="1"/>
    </font>
    <font>
      <sz val="12"/>
      <color rgb="FF000000"/>
      <name val="Helvetica"/>
      <family val="2"/>
    </font>
    <font>
      <b/>
      <sz val="12"/>
      <color theme="1"/>
      <name val="Times New Roman"/>
      <family val="1"/>
    </font>
    <font>
      <sz val="12"/>
      <color rgb="FFFF0000"/>
      <name val="Times New Roman"/>
      <family val="1"/>
    </font>
    <font>
      <i/>
      <sz val="12"/>
      <color rgb="FFFF0000"/>
      <name val="Times New Roman"/>
      <family val="1"/>
    </font>
    <font>
      <sz val="12"/>
      <name val="Times New Roman"/>
      <family val="1"/>
    </font>
    <font>
      <sz val="12"/>
      <color rgb="FF0000FF"/>
      <name val="Times New Roman"/>
      <family val="1"/>
    </font>
    <font>
      <b/>
      <sz val="12"/>
      <color rgb="FF000000"/>
      <name val="Times New Roman"/>
      <family val="1"/>
    </font>
    <font>
      <b/>
      <sz val="12"/>
      <color rgb="FF0000FF"/>
      <name val="Times New Roman"/>
      <family val="1"/>
    </font>
    <font>
      <vertAlign val="subscript"/>
      <sz val="12"/>
      <name val="Times New Roman"/>
      <family val="1"/>
    </font>
    <font>
      <b/>
      <sz val="12"/>
      <color rgb="FFFF0000"/>
      <name val="Times New Roman"/>
      <family val="1"/>
    </font>
  </fonts>
  <fills count="7">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79998168889431442"/>
        <bgColor indexed="64"/>
      </patternFill>
    </fill>
  </fills>
  <borders count="5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rgb="FF000000"/>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style="thin">
        <color auto="1"/>
      </bottom>
      <diagonal/>
    </border>
    <border>
      <left/>
      <right/>
      <top style="medium">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s>
  <cellStyleXfs count="12">
    <xf numFmtId="0" fontId="0" fillId="0" borderId="0"/>
    <xf numFmtId="165" fontId="5" fillId="0" borderId="0" applyFont="0" applyFill="0" applyBorder="0" applyAlignment="0" applyProtection="0"/>
    <xf numFmtId="164" fontId="5" fillId="0" borderId="0" applyFont="0" applyFill="0" applyBorder="0" applyAlignment="0" applyProtection="0"/>
    <xf numFmtId="9" fontId="5" fillId="0" borderId="0" applyFon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267">
    <xf numFmtId="0" fontId="0" fillId="0" borderId="0" xfId="0"/>
    <xf numFmtId="0" fontId="1" fillId="0" borderId="0" xfId="0" applyFont="1"/>
    <xf numFmtId="0" fontId="8" fillId="3" borderId="0" xfId="1" applyNumberFormat="1" applyFont="1" applyFill="1" applyAlignment="1">
      <alignment horizontal="center"/>
    </xf>
    <xf numFmtId="0" fontId="8" fillId="3" borderId="0" xfId="1" quotePrefix="1" applyNumberFormat="1" applyFont="1" applyFill="1" applyAlignment="1">
      <alignment horizontal="center"/>
    </xf>
    <xf numFmtId="0" fontId="0" fillId="0" borderId="0" xfId="0" applyAlignment="1">
      <alignment horizontal="center"/>
    </xf>
    <xf numFmtId="164" fontId="0" fillId="0" borderId="0" xfId="2" applyFont="1"/>
    <xf numFmtId="0" fontId="0" fillId="0" borderId="16" xfId="0" applyBorder="1"/>
    <xf numFmtId="164" fontId="0" fillId="4" borderId="0" xfId="2" applyFont="1" applyFill="1"/>
    <xf numFmtId="0" fontId="0" fillId="0" borderId="0" xfId="0" quotePrefix="1"/>
    <xf numFmtId="164" fontId="0" fillId="0" borderId="13" xfId="2" applyFont="1" applyBorder="1"/>
    <xf numFmtId="0" fontId="0" fillId="0" borderId="17" xfId="0" applyBorder="1"/>
    <xf numFmtId="164" fontId="0" fillId="0" borderId="18" xfId="0" applyNumberFormat="1" applyBorder="1"/>
    <xf numFmtId="0" fontId="0" fillId="0" borderId="11" xfId="0" applyBorder="1" applyAlignment="1">
      <alignment horizontal="right"/>
    </xf>
    <xf numFmtId="0" fontId="0" fillId="0" borderId="14" xfId="0" applyBorder="1" applyAlignment="1">
      <alignment horizontal="right"/>
    </xf>
    <xf numFmtId="0" fontId="0" fillId="0" borderId="16" xfId="0" applyBorder="1" applyAlignment="1">
      <alignment horizontal="right"/>
    </xf>
    <xf numFmtId="167" fontId="0" fillId="0" borderId="0" xfId="3" applyNumberFormat="1" applyFont="1"/>
    <xf numFmtId="0" fontId="0" fillId="0" borderId="0" xfId="0" applyBorder="1"/>
    <xf numFmtId="166" fontId="0" fillId="0" borderId="13" xfId="0" applyNumberFormat="1" applyFill="1" applyBorder="1"/>
    <xf numFmtId="166" fontId="0" fillId="0" borderId="15" xfId="0" applyNumberFormat="1" applyFill="1" applyBorder="1"/>
    <xf numFmtId="166" fontId="0" fillId="0" borderId="18" xfId="0" applyNumberFormat="1" applyFill="1" applyBorder="1"/>
    <xf numFmtId="0" fontId="0" fillId="5" borderId="0" xfId="0" applyFill="1"/>
    <xf numFmtId="0" fontId="0" fillId="5" borderId="0" xfId="0" applyFill="1" applyAlignment="1"/>
    <xf numFmtId="0" fontId="11" fillId="5" borderId="0" xfId="0" applyFont="1" applyFill="1" applyBorder="1" applyAlignment="1">
      <alignment horizontal="right" wrapText="1"/>
    </xf>
    <xf numFmtId="0" fontId="0" fillId="5" borderId="23" xfId="0" applyFill="1" applyBorder="1" applyAlignment="1">
      <alignment horizontal="center"/>
    </xf>
    <xf numFmtId="0" fontId="0" fillId="5" borderId="23" xfId="0" applyFill="1" applyBorder="1"/>
    <xf numFmtId="164" fontId="11" fillId="5" borderId="0" xfId="2" applyFont="1" applyFill="1" applyBorder="1" applyAlignment="1">
      <alignment horizontal="right" wrapText="1"/>
    </xf>
    <xf numFmtId="164" fontId="11" fillId="5" borderId="0" xfId="2" applyFont="1" applyFill="1" applyBorder="1" applyAlignment="1">
      <alignment horizontal="center" wrapText="1"/>
    </xf>
    <xf numFmtId="14" fontId="11" fillId="5" borderId="0" xfId="0" applyNumberFormat="1" applyFont="1" applyFill="1" applyBorder="1" applyAlignment="1">
      <alignment horizontal="right" wrapText="1"/>
    </xf>
    <xf numFmtId="14" fontId="11" fillId="5" borderId="0" xfId="0" applyNumberFormat="1" applyFont="1" applyFill="1" applyBorder="1" applyAlignment="1">
      <alignment horizontal="center" wrapText="1"/>
    </xf>
    <xf numFmtId="10" fontId="11" fillId="5" borderId="0" xfId="3" applyNumberFormat="1" applyFont="1" applyFill="1" applyBorder="1" applyAlignment="1">
      <alignment horizontal="right" wrapText="1"/>
    </xf>
    <xf numFmtId="14" fontId="11" fillId="5" borderId="0" xfId="2" applyNumberFormat="1" applyFont="1" applyFill="1" applyBorder="1" applyAlignment="1">
      <alignment horizontal="right" wrapText="1"/>
    </xf>
    <xf numFmtId="164" fontId="11" fillId="5" borderId="25" xfId="2" applyFont="1" applyFill="1" applyBorder="1" applyAlignment="1">
      <alignment horizontal="right"/>
    </xf>
    <xf numFmtId="0" fontId="0" fillId="5" borderId="26" xfId="0" applyFill="1" applyBorder="1" applyAlignment="1">
      <alignment horizontal="center"/>
    </xf>
    <xf numFmtId="0" fontId="0" fillId="5" borderId="25" xfId="0" applyFill="1" applyBorder="1"/>
    <xf numFmtId="0" fontId="0" fillId="5" borderId="26" xfId="0" applyFill="1" applyBorder="1"/>
    <xf numFmtId="0" fontId="0" fillId="5" borderId="0" xfId="0" applyFill="1" applyBorder="1"/>
    <xf numFmtId="164" fontId="0" fillId="5" borderId="0" xfId="2" applyFont="1" applyFill="1" applyBorder="1"/>
    <xf numFmtId="0" fontId="11" fillId="5" borderId="22" xfId="0" applyFont="1" applyFill="1" applyBorder="1" applyAlignment="1">
      <alignment horizontal="right"/>
    </xf>
    <xf numFmtId="0" fontId="11" fillId="5" borderId="0" xfId="0" applyFont="1" applyFill="1" applyBorder="1" applyAlignment="1">
      <alignment horizontal="right"/>
    </xf>
    <xf numFmtId="164" fontId="0" fillId="4" borderId="0" xfId="2" applyNumberFormat="1" applyFont="1" applyFill="1"/>
    <xf numFmtId="10" fontId="11" fillId="5" borderId="0" xfId="0" applyNumberFormat="1" applyFont="1" applyFill="1" applyBorder="1" applyAlignment="1">
      <alignment horizontal="center" wrapText="1"/>
    </xf>
    <xf numFmtId="164" fontId="11" fillId="5" borderId="25" xfId="2" applyFont="1" applyFill="1" applyBorder="1" applyAlignment="1">
      <alignment horizontal="center" wrapText="1"/>
    </xf>
    <xf numFmtId="0" fontId="0" fillId="5" borderId="21" xfId="0" applyFill="1" applyBorder="1"/>
    <xf numFmtId="0" fontId="0" fillId="5" borderId="22" xfId="0" applyFill="1" applyBorder="1"/>
    <xf numFmtId="10" fontId="11" fillId="5" borderId="20" xfId="3" applyNumberFormat="1" applyFont="1" applyFill="1" applyBorder="1" applyAlignment="1">
      <alignment horizontal="center" wrapText="1"/>
    </xf>
    <xf numFmtId="0" fontId="0" fillId="0" borderId="0" xfId="0" applyBorder="1" applyAlignment="1"/>
    <xf numFmtId="14" fontId="11" fillId="0" borderId="0" xfId="0" applyNumberFormat="1" applyFont="1"/>
    <xf numFmtId="14" fontId="14" fillId="0" borderId="0" xfId="0" applyNumberFormat="1" applyFont="1"/>
    <xf numFmtId="0" fontId="11" fillId="0" borderId="0" xfId="0" applyFont="1"/>
    <xf numFmtId="0" fontId="11" fillId="0" borderId="1" xfId="0" applyFont="1" applyBorder="1" applyAlignment="1">
      <alignment horizontal="left"/>
    </xf>
    <xf numFmtId="0" fontId="15" fillId="0" borderId="1" xfId="0" applyFont="1" applyBorder="1" applyAlignment="1">
      <alignment horizontal="left"/>
    </xf>
    <xf numFmtId="0" fontId="13" fillId="0" borderId="1" xfId="0" applyFont="1" applyBorder="1" applyAlignment="1">
      <alignment horizontal="left"/>
    </xf>
    <xf numFmtId="10" fontId="17" fillId="5" borderId="0" xfId="0" applyNumberFormat="1" applyFont="1" applyFill="1" applyBorder="1" applyAlignment="1">
      <alignment horizontal="right" wrapText="1"/>
    </xf>
    <xf numFmtId="9" fontId="17" fillId="5" borderId="0" xfId="0" applyNumberFormat="1" applyFont="1" applyFill="1" applyBorder="1" applyAlignment="1">
      <alignment horizontal="right" wrapText="1"/>
    </xf>
    <xf numFmtId="9" fontId="11" fillId="5" borderId="0" xfId="0" applyNumberFormat="1" applyFont="1" applyFill="1" applyBorder="1" applyAlignment="1">
      <alignment horizontal="center" wrapText="1"/>
    </xf>
    <xf numFmtId="164" fontId="11" fillId="5" borderId="20" xfId="2" applyFont="1" applyFill="1" applyBorder="1" applyAlignment="1">
      <alignment horizontal="center" wrapText="1"/>
    </xf>
    <xf numFmtId="0" fontId="0" fillId="5" borderId="24" xfId="0" applyFill="1" applyBorder="1"/>
    <xf numFmtId="0" fontId="0" fillId="0" borderId="43" xfId="0" applyFill="1" applyBorder="1" applyAlignment="1">
      <alignment horizontal="right"/>
    </xf>
    <xf numFmtId="164" fontId="0" fillId="0" borderId="44" xfId="2" applyFont="1" applyFill="1" applyBorder="1"/>
    <xf numFmtId="0" fontId="0" fillId="0" borderId="22" xfId="0" applyFill="1" applyBorder="1" applyAlignment="1">
      <alignment horizontal="right"/>
    </xf>
    <xf numFmtId="10" fontId="0" fillId="0" borderId="23" xfId="3" applyNumberFormat="1" applyFont="1" applyFill="1" applyBorder="1"/>
    <xf numFmtId="10" fontId="0" fillId="0" borderId="23" xfId="0" applyNumberFormat="1" applyFill="1" applyBorder="1"/>
    <xf numFmtId="0" fontId="7" fillId="0" borderId="22" xfId="0" applyFont="1" applyFill="1" applyBorder="1" applyAlignment="1">
      <alignment horizontal="right"/>
    </xf>
    <xf numFmtId="0" fontId="0" fillId="0" borderId="24" xfId="0" applyFill="1" applyBorder="1" applyAlignment="1">
      <alignment horizontal="right"/>
    </xf>
    <xf numFmtId="0" fontId="0" fillId="0" borderId="26" xfId="0" applyFill="1" applyBorder="1"/>
    <xf numFmtId="0" fontId="13" fillId="6" borderId="0" xfId="0" applyFont="1" applyFill="1"/>
    <xf numFmtId="0" fontId="11" fillId="0" borderId="0" xfId="0" applyFont="1" applyAlignment="1">
      <alignment horizontal="center"/>
    </xf>
    <xf numFmtId="14" fontId="11" fillId="0" borderId="1" xfId="0" applyNumberFormat="1" applyFont="1" applyBorder="1" applyAlignment="1">
      <alignment horizontal="center"/>
    </xf>
    <xf numFmtId="0" fontId="11" fillId="0" borderId="29" xfId="0" applyFont="1" applyBorder="1" applyAlignment="1">
      <alignment horizontal="center"/>
    </xf>
    <xf numFmtId="0" fontId="11" fillId="0" borderId="30" xfId="0" applyFont="1" applyBorder="1" applyAlignment="1">
      <alignment horizontal="center"/>
    </xf>
    <xf numFmtId="0" fontId="11" fillId="0" borderId="31" xfId="0" applyFont="1" applyBorder="1" applyAlignment="1">
      <alignment horizontal="left"/>
    </xf>
    <xf numFmtId="14" fontId="11" fillId="0" borderId="32" xfId="0" applyNumberFormat="1" applyFont="1" applyBorder="1" applyAlignment="1">
      <alignment horizontal="center"/>
    </xf>
    <xf numFmtId="0" fontId="11" fillId="0" borderId="22" xfId="0" applyFont="1" applyBorder="1"/>
    <xf numFmtId="0" fontId="11" fillId="0" borderId="0" xfId="0" applyFont="1" applyBorder="1" applyAlignment="1">
      <alignment horizontal="center"/>
    </xf>
    <xf numFmtId="0" fontId="11" fillId="0" borderId="23" xfId="0" applyFont="1" applyBorder="1" applyAlignment="1">
      <alignment horizontal="center"/>
    </xf>
    <xf numFmtId="0" fontId="11" fillId="0" borderId="32" xfId="0" applyFont="1" applyBorder="1" applyAlignment="1">
      <alignment horizontal="left"/>
    </xf>
    <xf numFmtId="0" fontId="15" fillId="0" borderId="32" xfId="0" applyFont="1" applyBorder="1" applyAlignment="1">
      <alignment horizontal="left"/>
    </xf>
    <xf numFmtId="0" fontId="11" fillId="0" borderId="33" xfId="0" applyFont="1" applyBorder="1" applyAlignment="1">
      <alignment horizontal="left"/>
    </xf>
    <xf numFmtId="0" fontId="11" fillId="0" borderId="34" xfId="0" applyFont="1" applyBorder="1" applyAlignment="1">
      <alignment horizontal="left"/>
    </xf>
    <xf numFmtId="0" fontId="11" fillId="0" borderId="35" xfId="0" applyFont="1" applyBorder="1" applyAlignment="1">
      <alignment horizontal="left"/>
    </xf>
    <xf numFmtId="0" fontId="11" fillId="6" borderId="31" xfId="0" applyFont="1" applyFill="1" applyBorder="1" applyAlignment="1">
      <alignment horizontal="left"/>
    </xf>
    <xf numFmtId="0" fontId="11" fillId="6" borderId="1" xfId="0" applyFont="1" applyFill="1" applyBorder="1"/>
    <xf numFmtId="164" fontId="11" fillId="5" borderId="1" xfId="2" applyFont="1" applyFill="1" applyBorder="1"/>
    <xf numFmtId="9" fontId="11" fillId="5" borderId="1" xfId="3" applyFont="1" applyFill="1" applyBorder="1"/>
    <xf numFmtId="9" fontId="11" fillId="5" borderId="1" xfId="3" applyNumberFormat="1" applyFont="1" applyFill="1" applyBorder="1"/>
    <xf numFmtId="0" fontId="11" fillId="5" borderId="0" xfId="0" applyFont="1" applyFill="1"/>
    <xf numFmtId="164" fontId="0" fillId="5" borderId="0" xfId="2" applyFont="1" applyFill="1"/>
    <xf numFmtId="9" fontId="0" fillId="5" borderId="0" xfId="0" applyNumberFormat="1" applyFill="1"/>
    <xf numFmtId="14" fontId="11" fillId="0" borderId="0" xfId="0" applyNumberFormat="1" applyFont="1" applyBorder="1"/>
    <xf numFmtId="0" fontId="11" fillId="0" borderId="0" xfId="0" applyFont="1" applyBorder="1"/>
    <xf numFmtId="0" fontId="11" fillId="0" borderId="28" xfId="0" applyFont="1" applyBorder="1"/>
    <xf numFmtId="0" fontId="11" fillId="0" borderId="29" xfId="0" applyFont="1" applyBorder="1"/>
    <xf numFmtId="0" fontId="11" fillId="0" borderId="36" xfId="0" applyFont="1" applyBorder="1"/>
    <xf numFmtId="0" fontId="11" fillId="0" borderId="29" xfId="0" applyFont="1" applyFill="1" applyBorder="1"/>
    <xf numFmtId="0" fontId="11" fillId="0" borderId="30" xfId="0" applyFont="1" applyFill="1" applyBorder="1"/>
    <xf numFmtId="0" fontId="11" fillId="0" borderId="31" xfId="0" applyFont="1" applyBorder="1"/>
    <xf numFmtId="0" fontId="11" fillId="0" borderId="1" xfId="0" applyFont="1" applyBorder="1"/>
    <xf numFmtId="10" fontId="11" fillId="0" borderId="5" xfId="3" applyNumberFormat="1" applyFont="1" applyBorder="1"/>
    <xf numFmtId="10" fontId="11" fillId="0" borderId="32" xfId="3" applyNumberFormat="1" applyFont="1" applyBorder="1"/>
    <xf numFmtId="0" fontId="11" fillId="0" borderId="33" xfId="0" applyFont="1" applyBorder="1"/>
    <xf numFmtId="0" fontId="11" fillId="0" borderId="34" xfId="0" applyFont="1" applyBorder="1"/>
    <xf numFmtId="10" fontId="11" fillId="0" borderId="37" xfId="3" applyNumberFormat="1" applyFont="1" applyBorder="1"/>
    <xf numFmtId="10" fontId="11" fillId="0" borderId="35" xfId="3" applyNumberFormat="1" applyFont="1" applyBorder="1"/>
    <xf numFmtId="10" fontId="11" fillId="0" borderId="0" xfId="3" applyNumberFormat="1" applyFont="1" applyBorder="1"/>
    <xf numFmtId="10" fontId="11" fillId="0" borderId="0" xfId="0" applyNumberFormat="1" applyFont="1"/>
    <xf numFmtId="0" fontId="11" fillId="0" borderId="19" xfId="0" applyFont="1" applyBorder="1"/>
    <xf numFmtId="10" fontId="11" fillId="0" borderId="21" xfId="3" applyNumberFormat="1" applyFont="1" applyFill="1" applyBorder="1"/>
    <xf numFmtId="10" fontId="11" fillId="0" borderId="23" xfId="3" applyNumberFormat="1" applyFont="1" applyBorder="1"/>
    <xf numFmtId="0" fontId="11" fillId="0" borderId="24" xfId="0" applyFont="1" applyBorder="1"/>
    <xf numFmtId="10" fontId="11" fillId="0" borderId="26" xfId="0" applyNumberFormat="1" applyFont="1" applyBorder="1"/>
    <xf numFmtId="10" fontId="11" fillId="0" borderId="0" xfId="3" applyNumberFormat="1" applyFont="1"/>
    <xf numFmtId="0" fontId="18" fillId="0" borderId="0" xfId="0" applyFont="1"/>
    <xf numFmtId="0" fontId="16" fillId="0" borderId="0" xfId="0" applyFont="1"/>
    <xf numFmtId="0" fontId="16" fillId="0" borderId="0" xfId="0" applyFont="1" applyAlignment="1">
      <alignment horizontal="center"/>
    </xf>
    <xf numFmtId="0" fontId="16" fillId="0" borderId="28" xfId="0" applyFont="1" applyBorder="1"/>
    <xf numFmtId="22" fontId="16" fillId="0" borderId="30" xfId="0" applyNumberFormat="1" applyFont="1" applyBorder="1"/>
    <xf numFmtId="0" fontId="16" fillId="0" borderId="31" xfId="0" applyFont="1" applyBorder="1"/>
    <xf numFmtId="22" fontId="16" fillId="0" borderId="32" xfId="0" applyNumberFormat="1" applyFont="1" applyBorder="1"/>
    <xf numFmtId="0" fontId="16" fillId="0" borderId="22" xfId="0" applyFont="1" applyBorder="1"/>
    <xf numFmtId="0" fontId="16" fillId="0" borderId="0" xfId="0" applyFont="1" applyBorder="1" applyAlignment="1">
      <alignment horizontal="right"/>
    </xf>
    <xf numFmtId="44" fontId="19" fillId="0" borderId="23" xfId="0" applyNumberFormat="1" applyFont="1" applyBorder="1"/>
    <xf numFmtId="0" fontId="16" fillId="0" borderId="0" xfId="0" applyFont="1" applyAlignment="1">
      <alignment horizontal="right"/>
    </xf>
    <xf numFmtId="0" fontId="18" fillId="0" borderId="1" xfId="0" applyFont="1" applyBorder="1" applyAlignment="1">
      <alignment horizontal="center"/>
    </xf>
    <xf numFmtId="0" fontId="16" fillId="0" borderId="1" xfId="0" applyFont="1" applyBorder="1" applyAlignment="1">
      <alignment horizontal="center"/>
    </xf>
    <xf numFmtId="0" fontId="16" fillId="0" borderId="32" xfId="0" applyFont="1" applyBorder="1"/>
    <xf numFmtId="44" fontId="16" fillId="0" borderId="1" xfId="0" applyNumberFormat="1" applyFont="1" applyBorder="1" applyAlignment="1">
      <alignment horizontal="center"/>
    </xf>
    <xf numFmtId="10" fontId="19" fillId="0" borderId="23" xfId="0" applyNumberFormat="1" applyFont="1" applyBorder="1"/>
    <xf numFmtId="37" fontId="16" fillId="0" borderId="1" xfId="0" applyNumberFormat="1" applyFont="1" applyBorder="1" applyAlignment="1">
      <alignment horizontal="center"/>
    </xf>
    <xf numFmtId="2" fontId="16" fillId="0" borderId="1" xfId="0" applyNumberFormat="1" applyFont="1" applyBorder="1"/>
    <xf numFmtId="10" fontId="16" fillId="0" borderId="1" xfId="3" applyNumberFormat="1" applyFont="1" applyBorder="1"/>
    <xf numFmtId="0" fontId="16" fillId="0" borderId="19" xfId="0" applyFont="1" applyBorder="1"/>
    <xf numFmtId="0" fontId="16" fillId="0" borderId="33" xfId="0" applyFont="1" applyBorder="1"/>
    <xf numFmtId="0" fontId="16" fillId="0" borderId="35" xfId="0" applyFont="1" applyBorder="1"/>
    <xf numFmtId="167" fontId="19" fillId="0" borderId="23" xfId="0" applyNumberFormat="1" applyFont="1" applyBorder="1"/>
    <xf numFmtId="0" fontId="16" fillId="0" borderId="24" xfId="0" applyFont="1" applyBorder="1"/>
    <xf numFmtId="0" fontId="21" fillId="0" borderId="0" xfId="0" applyFont="1" applyAlignment="1">
      <alignment horizontal="center"/>
    </xf>
    <xf numFmtId="0" fontId="21" fillId="0" borderId="0" xfId="0" applyFont="1" applyBorder="1" applyAlignment="1">
      <alignment horizontal="center"/>
    </xf>
    <xf numFmtId="10" fontId="19" fillId="0" borderId="26" xfId="0" applyNumberFormat="1" applyFont="1" applyBorder="1"/>
    <xf numFmtId="0" fontId="16" fillId="0" borderId="0" xfId="0" applyFont="1" applyBorder="1"/>
    <xf numFmtId="0" fontId="18" fillId="0" borderId="0" xfId="0" applyFont="1" applyAlignment="1">
      <alignment horizontal="center"/>
    </xf>
    <xf numFmtId="0" fontId="16" fillId="0" borderId="0" xfId="0" applyFont="1" applyBorder="1" applyAlignment="1">
      <alignment horizontal="center"/>
    </xf>
    <xf numFmtId="0" fontId="19" fillId="0" borderId="0" xfId="0" applyFont="1" applyBorder="1" applyAlignment="1">
      <alignment horizontal="right"/>
    </xf>
    <xf numFmtId="0" fontId="16" fillId="0" borderId="2" xfId="0" applyFont="1" applyBorder="1" applyAlignment="1">
      <alignment horizontal="center"/>
    </xf>
    <xf numFmtId="0" fontId="16" fillId="0" borderId="13" xfId="0" applyFont="1" applyBorder="1"/>
    <xf numFmtId="0" fontId="16" fillId="0" borderId="13" xfId="0" applyFont="1" applyBorder="1" applyAlignment="1">
      <alignment horizontal="center"/>
    </xf>
    <xf numFmtId="0" fontId="19" fillId="0" borderId="0" xfId="0" applyFont="1"/>
    <xf numFmtId="0" fontId="16" fillId="0" borderId="4" xfId="0" applyFont="1" applyBorder="1" applyAlignment="1">
      <alignment horizontal="center"/>
    </xf>
    <xf numFmtId="0" fontId="16" fillId="0" borderId="6" xfId="0" applyFont="1" applyBorder="1" applyAlignment="1">
      <alignment horizontal="center"/>
    </xf>
    <xf numFmtId="167" fontId="16" fillId="0" borderId="0" xfId="0" applyNumberFormat="1" applyFont="1"/>
    <xf numFmtId="168" fontId="16" fillId="0" borderId="0" xfId="0" applyNumberFormat="1" applyFont="1"/>
    <xf numFmtId="43" fontId="16" fillId="0" borderId="0" xfId="0" applyNumberFormat="1" applyFont="1"/>
    <xf numFmtId="37" fontId="16" fillId="0" borderId="2" xfId="0" applyNumberFormat="1" applyFont="1" applyBorder="1" applyAlignment="1">
      <alignment horizontal="center"/>
    </xf>
    <xf numFmtId="167" fontId="16" fillId="0" borderId="2" xfId="0" applyNumberFormat="1" applyFont="1" applyBorder="1"/>
    <xf numFmtId="167" fontId="16" fillId="0" borderId="11" xfId="0" applyNumberFormat="1" applyFont="1" applyBorder="1"/>
    <xf numFmtId="44" fontId="16" fillId="0" borderId="0" xfId="0" applyNumberFormat="1" applyFont="1"/>
    <xf numFmtId="37" fontId="16" fillId="0" borderId="3" xfId="0" applyNumberFormat="1" applyFont="1" applyBorder="1" applyAlignment="1">
      <alignment horizontal="center"/>
    </xf>
    <xf numFmtId="167" fontId="11" fillId="0" borderId="0" xfId="0" applyNumberFormat="1" applyFont="1"/>
    <xf numFmtId="167" fontId="16" fillId="0" borderId="14" xfId="0" applyNumberFormat="1" applyFont="1" applyBorder="1"/>
    <xf numFmtId="167" fontId="16" fillId="0" borderId="3" xfId="0" applyNumberFormat="1" applyFont="1" applyBorder="1"/>
    <xf numFmtId="0" fontId="19" fillId="0" borderId="0" xfId="0" applyFont="1" applyAlignment="1">
      <alignment horizontal="center"/>
    </xf>
    <xf numFmtId="37" fontId="11" fillId="0" borderId="1" xfId="0" applyNumberFormat="1" applyFont="1" applyBorder="1" applyAlignment="1">
      <alignment horizontal="center"/>
    </xf>
    <xf numFmtId="37" fontId="16" fillId="0" borderId="4" xfId="0" applyNumberFormat="1" applyFont="1" applyBorder="1" applyAlignment="1">
      <alignment horizontal="center"/>
    </xf>
    <xf numFmtId="167" fontId="16" fillId="0" borderId="16" xfId="0" applyNumberFormat="1" applyFont="1" applyBorder="1"/>
    <xf numFmtId="167" fontId="16" fillId="0" borderId="4" xfId="0" applyNumberFormat="1" applyFont="1" applyBorder="1"/>
    <xf numFmtId="37" fontId="16" fillId="0" borderId="0" xfId="0" applyNumberFormat="1" applyFont="1" applyBorder="1" applyAlignment="1">
      <alignment horizontal="center"/>
    </xf>
    <xf numFmtId="167" fontId="11" fillId="0" borderId="0" xfId="0" applyNumberFormat="1" applyFont="1" applyBorder="1"/>
    <xf numFmtId="167" fontId="16" fillId="0" borderId="0" xfId="0" applyNumberFormat="1" applyFont="1" applyBorder="1"/>
    <xf numFmtId="37" fontId="11" fillId="0" borderId="0" xfId="0" applyNumberFormat="1" applyFont="1" applyBorder="1" applyAlignment="1">
      <alignment horizontal="center"/>
    </xf>
    <xf numFmtId="0" fontId="11" fillId="6" borderId="7" xfId="0" applyFont="1" applyFill="1" applyBorder="1"/>
    <xf numFmtId="0" fontId="11" fillId="6" borderId="8" xfId="0" applyFont="1" applyFill="1" applyBorder="1"/>
    <xf numFmtId="0" fontId="11" fillId="6" borderId="9" xfId="0" applyFont="1" applyFill="1" applyBorder="1"/>
    <xf numFmtId="1" fontId="11" fillId="5" borderId="0" xfId="2" applyNumberFormat="1" applyFont="1" applyFill="1" applyBorder="1" applyAlignment="1">
      <alignment horizontal="center" wrapText="1"/>
    </xf>
    <xf numFmtId="164" fontId="16" fillId="0" borderId="1" xfId="2" applyFont="1" applyBorder="1" applyAlignment="1">
      <alignment horizontal="center"/>
    </xf>
    <xf numFmtId="164" fontId="16" fillId="0" borderId="21" xfId="2" applyFont="1" applyBorder="1"/>
    <xf numFmtId="164" fontId="16" fillId="0" borderId="23" xfId="2" applyFont="1" applyBorder="1"/>
    <xf numFmtId="164" fontId="16" fillId="0" borderId="26" xfId="2" applyFont="1" applyBorder="1"/>
    <xf numFmtId="0" fontId="11" fillId="6" borderId="19" xfId="0" applyFont="1" applyFill="1" applyBorder="1" applyAlignment="1">
      <alignment horizontal="center"/>
    </xf>
    <xf numFmtId="0" fontId="11" fillId="6" borderId="20" xfId="0" applyFont="1" applyFill="1" applyBorder="1" applyAlignment="1">
      <alignment horizontal="center"/>
    </xf>
    <xf numFmtId="0" fontId="11" fillId="6" borderId="21" xfId="0" applyFont="1" applyFill="1" applyBorder="1" applyAlignment="1">
      <alignment horizontal="center"/>
    </xf>
    <xf numFmtId="0" fontId="11" fillId="6" borderId="24" xfId="0" applyFont="1" applyFill="1" applyBorder="1" applyAlignment="1">
      <alignment horizontal="center"/>
    </xf>
    <xf numFmtId="0" fontId="11" fillId="6" borderId="25" xfId="0" applyFont="1" applyFill="1" applyBorder="1" applyAlignment="1">
      <alignment horizontal="center"/>
    </xf>
    <xf numFmtId="0" fontId="11" fillId="6" borderId="26" xfId="0" applyFont="1" applyFill="1" applyBorder="1" applyAlignment="1">
      <alignment horizontal="center"/>
    </xf>
    <xf numFmtId="0" fontId="11" fillId="5" borderId="22" xfId="0" applyFont="1" applyFill="1" applyBorder="1" applyAlignment="1">
      <alignment horizontal="right"/>
    </xf>
    <xf numFmtId="0" fontId="11" fillId="5" borderId="0" xfId="0" applyFont="1" applyFill="1" applyBorder="1" applyAlignment="1">
      <alignment horizontal="right"/>
    </xf>
    <xf numFmtId="0" fontId="11" fillId="5" borderId="19" xfId="0" applyFont="1" applyFill="1" applyBorder="1" applyAlignment="1">
      <alignment horizontal="right"/>
    </xf>
    <xf numFmtId="0" fontId="11" fillId="5" borderId="20" xfId="0" applyFont="1" applyFill="1" applyBorder="1" applyAlignment="1">
      <alignment horizontal="right"/>
    </xf>
    <xf numFmtId="0" fontId="11" fillId="5" borderId="19" xfId="0" applyFont="1" applyFill="1" applyBorder="1" applyAlignment="1">
      <alignment horizontal="right" wrapText="1"/>
    </xf>
    <xf numFmtId="0" fontId="11" fillId="5" borderId="20" xfId="0" applyFont="1" applyFill="1" applyBorder="1" applyAlignment="1">
      <alignment horizontal="right" wrapText="1"/>
    </xf>
    <xf numFmtId="0" fontId="11" fillId="5" borderId="22" xfId="0" applyFont="1" applyFill="1" applyBorder="1" applyAlignment="1">
      <alignment horizontal="right" wrapText="1"/>
    </xf>
    <xf numFmtId="0" fontId="11" fillId="5" borderId="0" xfId="0" applyFont="1" applyFill="1" applyBorder="1" applyAlignment="1">
      <alignment horizontal="right" wrapText="1"/>
    </xf>
    <xf numFmtId="0" fontId="11" fillId="5" borderId="22" xfId="0" applyFont="1" applyFill="1" applyBorder="1" applyAlignment="1">
      <alignment horizontal="center"/>
    </xf>
    <xf numFmtId="0" fontId="11" fillId="5" borderId="0" xfId="0" applyFont="1" applyFill="1" applyBorder="1" applyAlignment="1">
      <alignment horizontal="center"/>
    </xf>
    <xf numFmtId="0" fontId="11" fillId="5" borderId="23" xfId="0" applyFont="1" applyFill="1" applyBorder="1" applyAlignment="1">
      <alignment horizontal="center"/>
    </xf>
    <xf numFmtId="0" fontId="11" fillId="5" borderId="24" xfId="0" applyFont="1" applyFill="1" applyBorder="1" applyAlignment="1">
      <alignment horizontal="right"/>
    </xf>
    <xf numFmtId="0" fontId="11" fillId="5" borderId="25" xfId="0" applyFont="1" applyFill="1" applyBorder="1" applyAlignment="1">
      <alignment horizontal="right"/>
    </xf>
    <xf numFmtId="0" fontId="11" fillId="6" borderId="1" xfId="0"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16" fillId="0" borderId="19" xfId="0" applyFont="1" applyBorder="1" applyAlignment="1">
      <alignment horizontal="center"/>
    </xf>
    <xf numFmtId="0" fontId="16" fillId="0" borderId="21" xfId="0" applyFont="1" applyBorder="1" applyAlignment="1">
      <alignment horizontal="center"/>
    </xf>
    <xf numFmtId="0" fontId="16" fillId="0" borderId="24" xfId="0" applyFont="1" applyBorder="1" applyAlignment="1">
      <alignment horizontal="center"/>
    </xf>
    <xf numFmtId="0" fontId="16" fillId="0" borderId="26" xfId="0" applyFont="1" applyBorder="1" applyAlignment="1">
      <alignment horizontal="center"/>
    </xf>
    <xf numFmtId="0" fontId="16" fillId="0" borderId="1" xfId="0" applyFont="1" applyBorder="1" applyAlignment="1">
      <alignment horizontal="center"/>
    </xf>
    <xf numFmtId="0" fontId="16" fillId="0" borderId="24" xfId="0" applyFont="1" applyBorder="1" applyAlignment="1">
      <alignment horizontal="right"/>
    </xf>
    <xf numFmtId="0" fontId="16" fillId="0" borderId="25" xfId="0" applyFont="1" applyBorder="1" applyAlignment="1">
      <alignment horizontal="right"/>
    </xf>
    <xf numFmtId="0" fontId="18" fillId="0" borderId="5" xfId="0" applyFont="1" applyBorder="1" applyAlignment="1">
      <alignment horizontal="center"/>
    </xf>
    <xf numFmtId="0" fontId="18" fillId="0" borderId="10" xfId="0" applyFont="1" applyBorder="1" applyAlignment="1">
      <alignment horizontal="center"/>
    </xf>
    <xf numFmtId="0" fontId="18" fillId="0" borderId="27" xfId="0" applyFont="1" applyBorder="1" applyAlignment="1">
      <alignment horizontal="center"/>
    </xf>
    <xf numFmtId="0" fontId="18" fillId="0" borderId="19" xfId="0" applyFont="1" applyBorder="1" applyAlignment="1">
      <alignment horizontal="center"/>
    </xf>
    <xf numFmtId="0" fontId="18" fillId="0" borderId="20" xfId="0" applyFont="1" applyBorder="1" applyAlignment="1">
      <alignment horizontal="center"/>
    </xf>
    <xf numFmtId="0" fontId="18" fillId="0" borderId="21" xfId="0" applyFont="1" applyBorder="1" applyAlignment="1">
      <alignment horizontal="center"/>
    </xf>
    <xf numFmtId="0" fontId="11" fillId="0" borderId="1" xfId="0" applyFont="1" applyBorder="1" applyAlignment="1">
      <alignment horizontal="center"/>
    </xf>
    <xf numFmtId="0" fontId="16" fillId="0" borderId="22" xfId="0" applyFont="1" applyBorder="1" applyAlignment="1">
      <alignment horizontal="center"/>
    </xf>
    <xf numFmtId="0" fontId="16" fillId="0" borderId="0" xfId="0" applyFont="1" applyBorder="1" applyAlignment="1">
      <alignment horizontal="center"/>
    </xf>
    <xf numFmtId="0" fontId="11" fillId="0" borderId="38" xfId="0" applyFont="1" applyBorder="1" applyAlignment="1">
      <alignment horizontal="center"/>
    </xf>
    <xf numFmtId="0" fontId="11" fillId="0" borderId="39" xfId="0" applyFont="1" applyBorder="1" applyAlignment="1">
      <alignment horizontal="center"/>
    </xf>
    <xf numFmtId="0" fontId="11" fillId="0" borderId="40" xfId="0" applyFont="1" applyBorder="1" applyAlignment="1">
      <alignment horizontal="center"/>
    </xf>
    <xf numFmtId="0" fontId="13" fillId="6" borderId="7" xfId="0" applyFont="1" applyFill="1" applyBorder="1" applyAlignment="1">
      <alignment horizontal="center"/>
    </xf>
    <xf numFmtId="0" fontId="13" fillId="6" borderId="8" xfId="0" applyFont="1" applyFill="1" applyBorder="1" applyAlignment="1">
      <alignment horizontal="center"/>
    </xf>
    <xf numFmtId="0" fontId="13" fillId="6" borderId="9" xfId="0" applyFont="1" applyFill="1" applyBorder="1" applyAlignment="1">
      <alignment horizontal="center"/>
    </xf>
    <xf numFmtId="0" fontId="11" fillId="0" borderId="7" xfId="0" applyFont="1" applyBorder="1" applyAlignment="1">
      <alignment horizontal="center"/>
    </xf>
    <xf numFmtId="0" fontId="11" fillId="0" borderId="9" xfId="0" applyFont="1" applyBorder="1" applyAlignment="1">
      <alignment horizontal="center"/>
    </xf>
    <xf numFmtId="0" fontId="11" fillId="0" borderId="1" xfId="0" applyFont="1" applyBorder="1" applyAlignment="1">
      <alignment horizontal="left"/>
    </xf>
    <xf numFmtId="0" fontId="11" fillId="0" borderId="32" xfId="0" applyFont="1" applyBorder="1" applyAlignment="1">
      <alignment horizontal="left"/>
    </xf>
    <xf numFmtId="0" fontId="11" fillId="0" borderId="45" xfId="0" applyFont="1" applyFill="1" applyBorder="1" applyAlignment="1">
      <alignment horizontal="center" vertical="center"/>
    </xf>
    <xf numFmtId="0" fontId="11" fillId="0" borderId="46" xfId="0" applyFont="1" applyFill="1" applyBorder="1" applyAlignment="1">
      <alignment horizontal="center" vertical="center"/>
    </xf>
    <xf numFmtId="0" fontId="4" fillId="0" borderId="19" xfId="0" applyFont="1" applyBorder="1" applyAlignment="1">
      <alignment horizontal="left" vertical="center" wrapText="1"/>
    </xf>
    <xf numFmtId="0" fontId="4" fillId="0" borderId="20" xfId="0" applyFont="1" applyBorder="1" applyAlignment="1">
      <alignment horizontal="left" vertical="center" wrapText="1"/>
    </xf>
    <xf numFmtId="0" fontId="4" fillId="0" borderId="21" xfId="0" applyFont="1" applyBorder="1" applyAlignment="1">
      <alignment horizontal="left" vertical="center" wrapText="1"/>
    </xf>
    <xf numFmtId="0" fontId="4" fillId="0" borderId="22" xfId="0" applyFont="1" applyBorder="1" applyAlignment="1">
      <alignment horizontal="left" vertical="center" wrapText="1"/>
    </xf>
    <xf numFmtId="0" fontId="4" fillId="0" borderId="0" xfId="0" applyFont="1" applyBorder="1" applyAlignment="1">
      <alignment horizontal="left" vertical="center" wrapText="1"/>
    </xf>
    <xf numFmtId="0" fontId="4" fillId="0" borderId="23" xfId="0" applyFont="1" applyBorder="1" applyAlignment="1">
      <alignment horizontal="left" vertical="center" wrapText="1"/>
    </xf>
    <xf numFmtId="0" fontId="4" fillId="0" borderId="48" xfId="0" applyFont="1" applyBorder="1" applyAlignment="1">
      <alignment horizontal="left" vertical="center" wrapText="1"/>
    </xf>
    <xf numFmtId="0" fontId="4" fillId="0" borderId="17" xfId="0" applyFont="1" applyBorder="1" applyAlignment="1">
      <alignment horizontal="left" vertical="center" wrapText="1"/>
    </xf>
    <xf numFmtId="0" fontId="4" fillId="0" borderId="49" xfId="0" applyFont="1" applyBorder="1" applyAlignment="1">
      <alignment horizontal="left" vertical="center" wrapText="1"/>
    </xf>
    <xf numFmtId="0" fontId="11" fillId="0" borderId="43" xfId="0" applyFont="1" applyBorder="1" applyAlignment="1">
      <alignment horizontal="left" vertical="top" wrapText="1"/>
    </xf>
    <xf numFmtId="0" fontId="11" fillId="0" borderId="12" xfId="0" applyFont="1" applyBorder="1" applyAlignment="1">
      <alignment horizontal="left" vertical="top" wrapText="1"/>
    </xf>
    <xf numFmtId="0" fontId="11" fillId="0" borderId="44" xfId="0" applyFont="1" applyBorder="1" applyAlignment="1">
      <alignment horizontal="left" vertical="top" wrapText="1"/>
    </xf>
    <xf numFmtId="0" fontId="11" fillId="0" borderId="22" xfId="0" applyFont="1" applyBorder="1" applyAlignment="1">
      <alignment horizontal="left" vertical="top" wrapText="1"/>
    </xf>
    <xf numFmtId="0" fontId="11" fillId="0" borderId="0"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11" fillId="0" borderId="26" xfId="0" applyFont="1" applyBorder="1" applyAlignment="1">
      <alignment horizontal="left" vertical="top" wrapText="1"/>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4" fillId="0" borderId="41" xfId="0" applyFont="1" applyBorder="1" applyAlignment="1">
      <alignment horizontal="left"/>
    </xf>
    <xf numFmtId="0" fontId="4" fillId="0" borderId="47" xfId="0" applyFont="1" applyBorder="1" applyAlignment="1">
      <alignment horizontal="left"/>
    </xf>
    <xf numFmtId="0" fontId="4" fillId="0" borderId="42" xfId="0" applyFont="1" applyBorder="1" applyAlignment="1">
      <alignment horizontal="left"/>
    </xf>
    <xf numFmtId="0" fontId="16" fillId="0" borderId="43" xfId="0" applyFont="1" applyBorder="1" applyAlignment="1">
      <alignment vertical="top" wrapText="1"/>
    </xf>
    <xf numFmtId="0" fontId="11" fillId="0" borderId="12" xfId="0" applyFont="1" applyBorder="1" applyAlignment="1">
      <alignment vertical="top" wrapText="1"/>
    </xf>
    <xf numFmtId="0" fontId="11" fillId="0" borderId="44" xfId="0" applyFont="1" applyBorder="1" applyAlignment="1">
      <alignment vertical="top" wrapText="1"/>
    </xf>
    <xf numFmtId="0" fontId="11" fillId="0" borderId="22" xfId="0" applyFont="1" applyBorder="1" applyAlignment="1">
      <alignment vertical="top" wrapText="1"/>
    </xf>
    <xf numFmtId="0" fontId="11" fillId="0" borderId="0" xfId="0" applyFont="1" applyBorder="1" applyAlignment="1">
      <alignment vertical="top" wrapText="1"/>
    </xf>
    <xf numFmtId="0" fontId="11" fillId="0" borderId="23" xfId="0" applyFont="1" applyBorder="1" applyAlignment="1">
      <alignment vertical="top" wrapText="1"/>
    </xf>
    <xf numFmtId="0" fontId="11" fillId="0" borderId="24" xfId="0" applyFont="1" applyBorder="1" applyAlignment="1">
      <alignment vertical="top" wrapText="1"/>
    </xf>
    <xf numFmtId="0" fontId="11" fillId="0" borderId="25" xfId="0" applyFont="1" applyBorder="1" applyAlignment="1">
      <alignment vertical="top" wrapText="1"/>
    </xf>
    <xf numFmtId="0" fontId="11" fillId="0" borderId="26" xfId="0" applyFont="1" applyBorder="1" applyAlignment="1">
      <alignment vertical="top" wrapText="1"/>
    </xf>
    <xf numFmtId="0" fontId="4" fillId="0" borderId="11" xfId="0" applyFont="1" applyBorder="1" applyAlignment="1">
      <alignment horizontal="left"/>
    </xf>
    <xf numFmtId="0" fontId="4" fillId="0" borderId="12" xfId="0" applyFont="1" applyBorder="1" applyAlignment="1">
      <alignment horizontal="left"/>
    </xf>
    <xf numFmtId="0" fontId="4" fillId="0" borderId="13" xfId="0" applyFont="1" applyBorder="1" applyAlignment="1">
      <alignment horizontal="left"/>
    </xf>
    <xf numFmtId="0" fontId="16"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xf>
  </cellXfs>
  <cellStyles count="12">
    <cellStyle name="Comma" xfId="1" builtinId="3"/>
    <cellStyle name="Currency" xfId="2" builtinId="4"/>
    <cellStyle name="Followed Hyperlink" xfId="5" builtinId="9" hidden="1"/>
    <cellStyle name="Followed Hyperlink" xfId="7" builtinId="9" hidden="1"/>
    <cellStyle name="Followed Hyperlink" xfId="9" builtinId="9" hidden="1"/>
    <cellStyle name="Followed Hyperlink" xfId="11" builtinId="9" hidden="1"/>
    <cellStyle name="Hyperlink" xfId="4" builtinId="8" hidden="1"/>
    <cellStyle name="Hyperlink" xfId="6" builtinId="8" hidden="1"/>
    <cellStyle name="Hyperlink" xfId="8" builtinId="8" hidden="1"/>
    <cellStyle name="Hyperlink" xfId="10" builtinId="8" hidden="1"/>
    <cellStyle name="Normal" xfId="0" builtinId="0"/>
    <cellStyle name="Percent" xfId="3" builtinId="5"/>
  </cellStyles>
  <dxfs count="12">
    <dxf>
      <font>
        <strike val="0"/>
        <outline val="0"/>
        <shadow val="0"/>
        <u val="none"/>
        <vertAlign val="baseline"/>
        <sz val="12"/>
        <color theme="1"/>
        <name val="Times New Roman"/>
        <scheme val="none"/>
      </font>
      <numFmt numFmtId="0" formatCode="General"/>
    </dxf>
    <dxf>
      <font>
        <strike val="0"/>
        <outline val="0"/>
        <shadow val="0"/>
        <u val="none"/>
        <vertAlign val="baseline"/>
        <sz val="12"/>
        <color theme="1"/>
        <name val="Times New Roman"/>
        <scheme val="none"/>
      </font>
    </dxf>
    <dxf>
      <font>
        <strike val="0"/>
        <outline val="0"/>
        <shadow val="0"/>
        <u val="none"/>
        <vertAlign val="baseline"/>
        <sz val="12"/>
        <color theme="1"/>
        <name val="Times New Roman"/>
        <scheme val="none"/>
      </font>
    </dxf>
    <dxf>
      <font>
        <strike val="0"/>
        <outline val="0"/>
        <shadow val="0"/>
        <u val="none"/>
        <vertAlign val="baseline"/>
        <sz val="12"/>
        <color theme="1"/>
        <name val="Times New Roman"/>
        <scheme val="none"/>
      </font>
    </dxf>
    <dxf>
      <font>
        <strike val="0"/>
        <outline val="0"/>
        <shadow val="0"/>
        <u val="none"/>
        <vertAlign val="baseline"/>
        <sz val="12"/>
        <color theme="1"/>
        <name val="Times New Roman"/>
        <scheme val="none"/>
      </font>
    </dxf>
    <dxf>
      <font>
        <strike val="0"/>
        <outline val="0"/>
        <shadow val="0"/>
        <u val="none"/>
        <vertAlign val="baseline"/>
        <sz val="12"/>
        <color theme="1"/>
        <name val="Times New Roman"/>
        <scheme val="none"/>
      </font>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2"/>
        <color theme="1"/>
        <name val="Times New Roman"/>
        <scheme val="none"/>
      </font>
    </dxf>
    <dxf>
      <border>
        <bottom style="medium">
          <color indexed="64"/>
        </bottom>
      </border>
    </dxf>
    <dxf>
      <font>
        <strike val="0"/>
        <outline val="0"/>
        <shadow val="0"/>
        <u val="none"/>
        <vertAlign val="baseline"/>
        <sz val="12"/>
        <color theme="1"/>
        <name val="Times New Roman"/>
        <scheme val="none"/>
      </font>
      <fill>
        <patternFill>
          <fgColor indexed="64"/>
          <bgColor theme="4" tint="0.79998168889431442"/>
        </patternFill>
      </fill>
      <border diagonalUp="0" diagonalDown="0">
        <left/>
        <right/>
        <top/>
        <bottom/>
        <vertical/>
        <horizontal/>
      </border>
    </dxf>
    <dxf>
      <font>
        <color auto="1"/>
      </font>
      <fill>
        <patternFill>
          <bgColor theme="9" tint="0.79998168889431442"/>
        </patternFill>
      </fill>
    </dxf>
    <dxf>
      <font>
        <color auto="1"/>
      </font>
      <fill>
        <patternFill>
          <bgColor theme="6" tint="0.59996337778862885"/>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US"/>
              <a:t>PayOff Diagram - Binomial Model</a:t>
            </a:r>
          </a:p>
        </c:rich>
      </c:tx>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4.2940006074920101E-2"/>
          <c:y val="0.117261629769512"/>
          <c:w val="0.95052288099928595"/>
          <c:h val="0.82746133763905305"/>
        </c:manualLayout>
      </c:layout>
      <c:scatterChart>
        <c:scatterStyle val="lineMarker"/>
        <c:varyColors val="0"/>
        <c:ser>
          <c:idx val="0"/>
          <c:order val="0"/>
          <c:spPr>
            <a:ln w="25400">
              <a:noFill/>
            </a:ln>
            <a:effectLst/>
          </c:spPr>
          <c:marker>
            <c:symbol val="circle"/>
            <c:size val="4"/>
            <c:spPr>
              <a:solidFill>
                <a:schemeClr val="accent1"/>
              </a:solidFill>
              <a:ln w="9525" cap="flat" cmpd="sng" algn="ctr">
                <a:solidFill>
                  <a:schemeClr val="accent1"/>
                </a:solidFill>
                <a:round/>
              </a:ln>
              <a:effectLst/>
            </c:spPr>
          </c:marker>
          <c:xVal>
            <c:numRef>
              <c:f>'Valuation Summary'!$C$26:$C$111</c:f>
              <c:numCache>
                <c:formatCode>0%</c:formatCode>
                <c:ptCount val="86"/>
                <c:pt idx="0">
                  <c:v>8.8468413448249485</c:v>
                </c:pt>
                <c:pt idx="1">
                  <c:v>8.3992219386192737</c:v>
                </c:pt>
                <c:pt idx="2">
                  <c:v>7.9719504923121525</c:v>
                </c:pt>
                <c:pt idx="3">
                  <c:v>7.5641020248453641</c:v>
                </c:pt>
                <c:pt idx="4">
                  <c:v>7.1747936031085997</c:v>
                </c:pt>
                <c:pt idx="5">
                  <c:v>6.803182430516638</c:v>
                </c:pt>
                <c:pt idx="6">
                  <c:v>6.4484640224762684</c:v>
                </c:pt>
                <c:pt idx="7">
                  <c:v>6.1098704647931825</c:v>
                </c:pt>
                <c:pt idx="8">
                  <c:v>5.7866687512485067</c:v>
                </c:pt>
                <c:pt idx="9">
                  <c:v>5.4781591967460344</c:v>
                </c:pt>
                <c:pt idx="10">
                  <c:v>5.1836739225949211</c:v>
                </c:pt>
                <c:pt idx="11">
                  <c:v>4.9025754106486374</c:v>
                </c:pt>
                <c:pt idx="12">
                  <c:v>4.6342551231701199</c:v>
                </c:pt>
                <c:pt idx="13">
                  <c:v>4.3781321854353585</c:v>
                </c:pt>
                <c:pt idx="14">
                  <c:v>4.1336521282233676</c:v>
                </c:pt>
                <c:pt idx="15">
                  <c:v>3.9002856874703098</c:v>
                </c:pt>
                <c:pt idx="16">
                  <c:v>3.6775276584891263</c:v>
                </c:pt>
                <c:pt idx="17">
                  <c:v>3.4648958022742504</c:v>
                </c:pt>
                <c:pt idx="18">
                  <c:v>3.2619298015237077</c:v>
                </c:pt>
                <c:pt idx="19">
                  <c:v>3.0681902641185554</c:v>
                </c:pt>
                <c:pt idx="20">
                  <c:v>2.8832577719023083</c:v>
                </c:pt>
                <c:pt idx="21">
                  <c:v>2.7067319727011254</c:v>
                </c:pt>
                <c:pt idx="22">
                  <c:v>2.5382307136190874</c:v>
                </c:pt>
                <c:pt idx="23">
                  <c:v>2.3773892137323021</c:v>
                </c:pt>
                <c:pt idx="24">
                  <c:v>2.223859274390807</c:v>
                </c:pt>
                <c:pt idx="25">
                  <c:v>2.0773085254187134</c:v>
                </c:pt>
                <c:pt idx="26">
                  <c:v>1.9374197055807136</c:v>
                </c:pt>
                <c:pt idx="27">
                  <c:v>1.8038899757572606</c:v>
                </c:pt>
                <c:pt idx="28">
                  <c:v>1.6764302633415495</c:v>
                </c:pt>
                <c:pt idx="29">
                  <c:v>1.554764636439024</c:v>
                </c:pt>
                <c:pt idx="30">
                  <c:v>1.4386297065146072</c:v>
                </c:pt>
                <c:pt idx="31">
                  <c:v>1.3277740581945219</c:v>
                </c:pt>
                <c:pt idx="32">
                  <c:v>1.2219577049882615</c:v>
                </c:pt>
                <c:pt idx="33">
                  <c:v>1.1209515697524499</c:v>
                </c:pt>
                <c:pt idx="34">
                  <c:v>1.0245369887718665</c:v>
                </c:pt>
                <c:pt idx="35">
                  <c:v>0.93250523838403676</c:v>
                </c:pt>
                <c:pt idx="36">
                  <c:v>0.84465708312260956</c:v>
                </c:pt>
                <c:pt idx="37">
                  <c:v>0.76080234440130534</c:v>
                </c:pt>
                <c:pt idx="38">
                  <c:v>0.68075948880470383</c:v>
                </c:pt>
                <c:pt idx="39">
                  <c:v>0.60435523509458222</c:v>
                </c:pt>
                <c:pt idx="40">
                  <c:v>0.53142417908102912</c:v>
                </c:pt>
                <c:pt idx="41">
                  <c:v>0.46180843554622242</c:v>
                </c:pt>
                <c:pt idx="42">
                  <c:v>0.39535729644570933</c:v>
                </c:pt>
                <c:pt idx="43">
                  <c:v>0.33192690464722285</c:v>
                </c:pt>
                <c:pt idx="44">
                  <c:v>0.27137994250073816</c:v>
                </c:pt>
                <c:pt idx="45">
                  <c:v>0.21358533456556777</c:v>
                </c:pt>
                <c:pt idx="46">
                  <c:v>0.15841796385093262</c:v>
                </c:pt>
                <c:pt idx="47">
                  <c:v>0.10575840095572477</c:v>
                </c:pt>
                <c:pt idx="48">
                  <c:v>5.5492645521078E-2</c:v>
                </c:pt>
                <c:pt idx="49">
                  <c:v>7.5118794360324861E-3</c:v>
                </c:pt>
                <c:pt idx="50">
                  <c:v>-3.82877687379818E-2</c:v>
                </c:pt>
                <c:pt idx="51">
                  <c:v>-8.2005448633827777E-2</c:v>
                </c:pt>
                <c:pt idx="52">
                  <c:v>-0.12373580272331748</c:v>
                </c:pt>
                <c:pt idx="53">
                  <c:v>-0.16356917120451267</c:v>
                </c:pt>
                <c:pt idx="54">
                  <c:v>-0.20159178757522583</c:v>
                </c:pt>
                <c:pt idx="55">
                  <c:v>-0.23788596531610495</c:v>
                </c:pt>
                <c:pt idx="56">
                  <c:v>-0.2725302760874469</c:v>
                </c:pt>
                <c:pt idx="57">
                  <c:v>-0.30559971982551221</c:v>
                </c:pt>
                <c:pt idx="58">
                  <c:v>-0.33716588710656786</c:v>
                </c:pt>
                <c:pt idx="59">
                  <c:v>-0.36729711413016081</c:v>
                </c:pt>
                <c:pt idx="60">
                  <c:v>-0.39605863065713504</c:v>
                </c:pt>
                <c:pt idx="61">
                  <c:v>-0.42351270122265405</c:v>
                </c:pt>
                <c:pt idx="62">
                  <c:v>-0.44971875992994165</c:v>
                </c:pt>
                <c:pt idx="63">
                  <c:v>-0.47473353911654192</c:v>
                </c:pt>
                <c:pt idx="64">
                  <c:v>-0.49861119217164862</c:v>
                </c:pt>
                <c:pt idx="65">
                  <c:v>-0.5214034107703821</c:v>
                </c:pt>
                <c:pt idx="66">
                  <c:v>-0.54315953677881146</c:v>
                </c:pt>
                <c:pt idx="67">
                  <c:v>-0.56392666907197719</c:v>
                </c:pt>
                <c:pt idx="68">
                  <c:v>-0.58374976549616386</c:v>
                </c:pt>
                <c:pt idx="69">
                  <c:v>-0.60267174019615255</c:v>
                </c:pt>
                <c:pt idx="70">
                  <c:v>-0.62073355651815532</c:v>
                </c:pt>
                <c:pt idx="71">
                  <c:v>-0.63797431568955243</c:v>
                </c:pt>
                <c:pt idx="72">
                  <c:v>-0.65443134146740867</c:v>
                </c:pt>
                <c:pt idx="73">
                  <c:v>-0.67014026093902634</c:v>
                </c:pt>
                <c:pt idx="74">
                  <c:v>-0.68513508164944947</c:v>
                </c:pt>
                <c:pt idx="75">
                  <c:v>-0.69944826522289494</c:v>
                </c:pt>
                <c:pt idx="76">
                  <c:v>-0.71311079763748664</c:v>
                </c:pt>
                <c:pt idx="77">
                  <c:v>-0.72615225630542979</c:v>
                </c:pt>
                <c:pt idx="78">
                  <c:v>-0.73860087410384179</c:v>
                </c:pt>
                <c:pt idx="79">
                  <c:v>-0.75048360049486007</c:v>
                </c:pt>
                <c:pt idx="80">
                  <c:v>-0.76182615986734004</c:v>
                </c:pt>
                <c:pt idx="81">
                  <c:v>-0.77265310722644809</c:v>
                </c:pt>
                <c:pt idx="82">
                  <c:v>-0.7829878813517045</c:v>
                </c:pt>
                <c:pt idx="83">
                  <c:v>-0.79285285553856266</c:v>
                </c:pt>
                <c:pt idx="84">
                  <c:v>-0.80226938603336551</c:v>
                </c:pt>
                <c:pt idx="85">
                  <c:v>-0.81125785826653951</c:v>
                </c:pt>
              </c:numCache>
            </c:numRef>
          </c:xVal>
          <c:yVal>
            <c:numRef>
              <c:f>'Valuation Summary'!$B$26:$B$111</c:f>
              <c:numCache>
                <c:formatCode>_-"$"* #,##0.00_-;\-"$"* #,##0.00_-;_-"$"* "-"??_-;_-@_-</c:formatCode>
                <c:ptCount val="86"/>
                <c:pt idx="0">
                  <c:v>9846.8413448249485</c:v>
                </c:pt>
                <c:pt idx="1">
                  <c:v>9399.2219386192737</c:v>
                </c:pt>
                <c:pt idx="2">
                  <c:v>8971.9504923121531</c:v>
                </c:pt>
                <c:pt idx="3">
                  <c:v>8564.1020248453642</c:v>
                </c:pt>
                <c:pt idx="4">
                  <c:v>8174.7936031086001</c:v>
                </c:pt>
                <c:pt idx="5">
                  <c:v>7803.1824305166383</c:v>
                </c:pt>
                <c:pt idx="6">
                  <c:v>7448.4640224762679</c:v>
                </c:pt>
                <c:pt idx="7">
                  <c:v>7109.8704647931827</c:v>
                </c:pt>
                <c:pt idx="8">
                  <c:v>6786.6687512485069</c:v>
                </c:pt>
                <c:pt idx="9">
                  <c:v>6478.1591967460345</c:v>
                </c:pt>
                <c:pt idx="10">
                  <c:v>6183.6739225949214</c:v>
                </c:pt>
                <c:pt idx="11">
                  <c:v>5902.5754106486374</c:v>
                </c:pt>
                <c:pt idx="12">
                  <c:v>5634.25512317012</c:v>
                </c:pt>
                <c:pt idx="13">
                  <c:v>5378.1321854353582</c:v>
                </c:pt>
                <c:pt idx="14">
                  <c:v>5133.652128223368</c:v>
                </c:pt>
                <c:pt idx="15">
                  <c:v>4900.2856874703102</c:v>
                </c:pt>
                <c:pt idx="16">
                  <c:v>4677.5276584891262</c:v>
                </c:pt>
                <c:pt idx="17">
                  <c:v>4464.8958022742499</c:v>
                </c:pt>
                <c:pt idx="18">
                  <c:v>4261.9298015237073</c:v>
                </c:pt>
                <c:pt idx="19">
                  <c:v>4068.1902641185557</c:v>
                </c:pt>
                <c:pt idx="20">
                  <c:v>3883.2577719023084</c:v>
                </c:pt>
                <c:pt idx="21">
                  <c:v>3706.7319727011254</c:v>
                </c:pt>
                <c:pt idx="22">
                  <c:v>3538.2307136190875</c:v>
                </c:pt>
                <c:pt idx="23">
                  <c:v>3377.3892137323019</c:v>
                </c:pt>
                <c:pt idx="24">
                  <c:v>3223.8592743908071</c:v>
                </c:pt>
                <c:pt idx="25">
                  <c:v>3077.3085254187135</c:v>
                </c:pt>
                <c:pt idx="26">
                  <c:v>2937.4197055807135</c:v>
                </c:pt>
                <c:pt idx="27">
                  <c:v>2803.8899757572608</c:v>
                </c:pt>
                <c:pt idx="28">
                  <c:v>2676.4302633415496</c:v>
                </c:pt>
                <c:pt idx="29">
                  <c:v>2554.7646364390239</c:v>
                </c:pt>
                <c:pt idx="30">
                  <c:v>2438.6297065146073</c:v>
                </c:pt>
                <c:pt idx="31">
                  <c:v>2327.7740581945218</c:v>
                </c:pt>
                <c:pt idx="32">
                  <c:v>2221.9577049882614</c:v>
                </c:pt>
                <c:pt idx="33">
                  <c:v>2120.9515697524498</c:v>
                </c:pt>
                <c:pt idx="34">
                  <c:v>2024.5369887718664</c:v>
                </c:pt>
                <c:pt idx="35">
                  <c:v>1932.5052383840366</c:v>
                </c:pt>
                <c:pt idx="36">
                  <c:v>1844.6570831226095</c:v>
                </c:pt>
                <c:pt idx="37">
                  <c:v>1760.8023444013054</c:v>
                </c:pt>
                <c:pt idx="38">
                  <c:v>1680.7594888047038</c:v>
                </c:pt>
                <c:pt idx="39">
                  <c:v>1604.3552350945822</c:v>
                </c:pt>
                <c:pt idx="40">
                  <c:v>1531.4241790810293</c:v>
                </c:pt>
                <c:pt idx="41">
                  <c:v>1461.8084355462224</c:v>
                </c:pt>
                <c:pt idx="42">
                  <c:v>1400</c:v>
                </c:pt>
                <c:pt idx="43">
                  <c:v>1400</c:v>
                </c:pt>
                <c:pt idx="44">
                  <c:v>1400</c:v>
                </c:pt>
                <c:pt idx="45">
                  <c:v>1400</c:v>
                </c:pt>
                <c:pt idx="46">
                  <c:v>1400</c:v>
                </c:pt>
                <c:pt idx="47">
                  <c:v>1400</c:v>
                </c:pt>
                <c:pt idx="48">
                  <c:v>1400</c:v>
                </c:pt>
                <c:pt idx="49">
                  <c:v>1400</c:v>
                </c:pt>
                <c:pt idx="50">
                  <c:v>1000</c:v>
                </c:pt>
                <c:pt idx="51">
                  <c:v>1000</c:v>
                </c:pt>
                <c:pt idx="52">
                  <c:v>1000</c:v>
                </c:pt>
                <c:pt idx="53">
                  <c:v>986.43082879548729</c:v>
                </c:pt>
                <c:pt idx="54">
                  <c:v>948.40821242477421</c:v>
                </c:pt>
                <c:pt idx="55">
                  <c:v>912.11403468389506</c:v>
                </c:pt>
                <c:pt idx="56">
                  <c:v>877.46972391255304</c:v>
                </c:pt>
                <c:pt idx="57">
                  <c:v>844.40028017448776</c:v>
                </c:pt>
                <c:pt idx="58">
                  <c:v>812.83411289343212</c:v>
                </c:pt>
                <c:pt idx="59">
                  <c:v>782.70288586983918</c:v>
                </c:pt>
                <c:pt idx="60">
                  <c:v>753.94136934286496</c:v>
                </c:pt>
                <c:pt idx="61">
                  <c:v>726.48729877734604</c:v>
                </c:pt>
                <c:pt idx="62">
                  <c:v>700.2812400700584</c:v>
                </c:pt>
                <c:pt idx="63">
                  <c:v>675.26646088345808</c:v>
                </c:pt>
                <c:pt idx="64">
                  <c:v>651.38880782835145</c:v>
                </c:pt>
                <c:pt idx="65">
                  <c:v>628.59658922961785</c:v>
                </c:pt>
                <c:pt idx="66">
                  <c:v>606.84046322118854</c:v>
                </c:pt>
                <c:pt idx="67">
                  <c:v>586.07333092802287</c:v>
                </c:pt>
                <c:pt idx="68">
                  <c:v>566.25023450383617</c:v>
                </c:pt>
                <c:pt idx="69">
                  <c:v>547.32825980384746</c:v>
                </c:pt>
                <c:pt idx="70">
                  <c:v>529.2664434818447</c:v>
                </c:pt>
                <c:pt idx="71">
                  <c:v>512.02568431044756</c:v>
                </c:pt>
                <c:pt idx="72">
                  <c:v>495.56865853259137</c:v>
                </c:pt>
                <c:pt idx="73">
                  <c:v>479.85973906097365</c:v>
                </c:pt>
                <c:pt idx="74">
                  <c:v>464.86491835055051</c:v>
                </c:pt>
                <c:pt idx="75">
                  <c:v>450.55173477710514</c:v>
                </c:pt>
                <c:pt idx="76">
                  <c:v>436.8892023625134</c:v>
                </c:pt>
                <c:pt idx="77">
                  <c:v>423.84774369457023</c:v>
                </c:pt>
                <c:pt idx="78">
                  <c:v>411.39912589615824</c:v>
                </c:pt>
                <c:pt idx="79">
                  <c:v>399.51639950513993</c:v>
                </c:pt>
                <c:pt idx="80">
                  <c:v>388.17384013265996</c:v>
                </c:pt>
                <c:pt idx="81">
                  <c:v>377.34689277355199</c:v>
                </c:pt>
                <c:pt idx="82">
                  <c:v>367.01211864829554</c:v>
                </c:pt>
                <c:pt idx="83">
                  <c:v>357.14714446143739</c:v>
                </c:pt>
                <c:pt idx="84">
                  <c:v>347.73061396663456</c:v>
                </c:pt>
                <c:pt idx="85">
                  <c:v>338.74214173346047</c:v>
                </c:pt>
              </c:numCache>
            </c:numRef>
          </c:yVal>
          <c:smooth val="0"/>
          <c:extLst>
            <c:ext xmlns:c16="http://schemas.microsoft.com/office/drawing/2014/chart" uri="{C3380CC4-5D6E-409C-BE32-E72D297353CC}">
              <c16:uniqueId val="{00000000-6BF3-1841-AB36-4C765E90EF1A}"/>
            </c:ext>
          </c:extLst>
        </c:ser>
        <c:dLbls>
          <c:showLegendKey val="0"/>
          <c:showVal val="0"/>
          <c:showCatName val="0"/>
          <c:showSerName val="0"/>
          <c:showPercent val="0"/>
          <c:showBubbleSize val="0"/>
        </c:dLbls>
        <c:axId val="-2034800352"/>
        <c:axId val="-2038330544"/>
      </c:scatterChart>
      <c:valAx>
        <c:axId val="-2034800352"/>
        <c:scaling>
          <c:orientation val="minMax"/>
          <c:max val="2"/>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US" sz="1000">
                    <a:latin typeface="Times New Roman" charset="0"/>
                    <a:ea typeface="Times New Roman" charset="0"/>
                    <a:cs typeface="Times New Roman" charset="0"/>
                  </a:rPr>
                  <a:t>Percentage Change in Final Index Values</a:t>
                </a:r>
              </a:p>
            </c:rich>
          </c:tx>
          <c:layout>
            <c:manualLayout>
              <c:xMode val="edge"/>
              <c:yMode val="edge"/>
              <c:x val="0.31527077522456898"/>
              <c:y val="0.9678066030262639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2038330544"/>
        <c:crosses val="autoZero"/>
        <c:crossBetween val="midCat"/>
        <c:majorUnit val="0.2"/>
        <c:minorUnit val="0.1"/>
      </c:valAx>
      <c:valAx>
        <c:axId val="-2038330544"/>
        <c:scaling>
          <c:orientation val="minMax"/>
          <c:max val="180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US" sz="1000">
                    <a:latin typeface="Times New Roman" charset="0"/>
                    <a:ea typeface="Times New Roman" charset="0"/>
                    <a:cs typeface="Times New Roman" charset="0"/>
                  </a:rPr>
                  <a:t>Payment at Maturity on the securities</a:t>
                </a:r>
              </a:p>
              <a:p>
                <a:pPr>
                  <a:defRPr/>
                </a:pPr>
                <a:endParaRPr lang="en-US"/>
              </a:p>
            </c:rich>
          </c:tx>
          <c:layout>
            <c:manualLayout>
              <c:xMode val="edge"/>
              <c:yMode val="edge"/>
              <c:x val="4.2948349833731601E-2"/>
              <c:y val="0.4161307387491349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_-&quot;$&quot;* #,##0.00_-;\-&quot;$&quot;* #,##0.00_-;_-&quot;$&quot;* &quot;-&quot;??_-;_-@_-"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2034800352"/>
        <c:crosses val="autoZero"/>
        <c:crossBetween val="midCat"/>
        <c:minorUnit val="50"/>
      </c:valAx>
      <c:spPr>
        <a:noFill/>
        <a:ln>
          <a:noFill/>
        </a:ln>
        <a:effectLst/>
      </c:spPr>
    </c:plotArea>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6.2770148611969598E-2"/>
          <c:y val="0.116696005416385"/>
          <c:w val="0.89934245250060496"/>
          <c:h val="0.82454091342847502"/>
        </c:manualLayout>
      </c:layout>
      <c:scatterChart>
        <c:scatterStyle val="lineMarker"/>
        <c:varyColors val="0"/>
        <c:ser>
          <c:idx val="0"/>
          <c:order val="0"/>
          <c:tx>
            <c:v>Lognormal Price Paths - Payoff</c:v>
          </c:tx>
          <c:spPr>
            <a:ln w="25400">
              <a:noFill/>
            </a:ln>
            <a:effectLst/>
          </c:spPr>
          <c:marker>
            <c:symbol val="circle"/>
            <c:size val="4"/>
            <c:spPr>
              <a:solidFill>
                <a:schemeClr val="accent1"/>
              </a:solidFill>
              <a:ln w="9525" cap="flat" cmpd="sng" algn="ctr">
                <a:solidFill>
                  <a:schemeClr val="accent1"/>
                </a:solidFill>
                <a:round/>
              </a:ln>
              <a:effectLst/>
            </c:spPr>
          </c:marker>
          <c:xVal>
            <c:numRef>
              <c:f>'Valuation Summary'!$F$26:$F$1025</c:f>
              <c:numCache>
                <c:formatCode>0%</c:formatCode>
                <c:ptCount val="1000"/>
                <c:pt idx="0">
                  <c:v>0.71024313534397066</c:v>
                </c:pt>
                <c:pt idx="1">
                  <c:v>0.38185414086322478</c:v>
                </c:pt>
                <c:pt idx="2">
                  <c:v>0.54318473694994873</c:v>
                </c:pt>
                <c:pt idx="3">
                  <c:v>1.0131023205571938</c:v>
                </c:pt>
                <c:pt idx="4">
                  <c:v>0.59118506453841835</c:v>
                </c:pt>
                <c:pt idx="5">
                  <c:v>0.81631435198067048</c:v>
                </c:pt>
                <c:pt idx="6">
                  <c:v>0.34751021415381672</c:v>
                </c:pt>
                <c:pt idx="7">
                  <c:v>0.62306693716222683</c:v>
                </c:pt>
                <c:pt idx="8">
                  <c:v>1.1246557413340008</c:v>
                </c:pt>
                <c:pt idx="9">
                  <c:v>0.29413542468009457</c:v>
                </c:pt>
                <c:pt idx="10">
                  <c:v>2.6608784207156663E-2</c:v>
                </c:pt>
                <c:pt idx="11">
                  <c:v>0.156986178589025</c:v>
                </c:pt>
                <c:pt idx="12">
                  <c:v>0.91649877623719844</c:v>
                </c:pt>
                <c:pt idx="13">
                  <c:v>0.53074501098221816</c:v>
                </c:pt>
                <c:pt idx="14">
                  <c:v>0.53370844248947036</c:v>
                </c:pt>
                <c:pt idx="15">
                  <c:v>0.4355093659744565</c:v>
                </c:pt>
                <c:pt idx="16">
                  <c:v>1.9669255169705826E-2</c:v>
                </c:pt>
                <c:pt idx="17">
                  <c:v>0.62360854954670997</c:v>
                </c:pt>
                <c:pt idx="18">
                  <c:v>1.4070066318663319</c:v>
                </c:pt>
                <c:pt idx="19">
                  <c:v>1.4174474805959904E-2</c:v>
                </c:pt>
                <c:pt idx="20">
                  <c:v>0.4273367956808351</c:v>
                </c:pt>
                <c:pt idx="21">
                  <c:v>0.68497734156448398</c:v>
                </c:pt>
                <c:pt idx="22">
                  <c:v>0.33851223635941041</c:v>
                </c:pt>
                <c:pt idx="23">
                  <c:v>1.3363557286667391</c:v>
                </c:pt>
                <c:pt idx="24">
                  <c:v>0.30581530656591766</c:v>
                </c:pt>
                <c:pt idx="25">
                  <c:v>0.33118424571724947</c:v>
                </c:pt>
                <c:pt idx="26">
                  <c:v>0.44590803493698022</c:v>
                </c:pt>
                <c:pt idx="27">
                  <c:v>0.95032788598343421</c:v>
                </c:pt>
                <c:pt idx="28">
                  <c:v>0.13255542331057643</c:v>
                </c:pt>
                <c:pt idx="29">
                  <c:v>0.56697798317402626</c:v>
                </c:pt>
                <c:pt idx="30">
                  <c:v>0.67589556585592003</c:v>
                </c:pt>
                <c:pt idx="31">
                  <c:v>0.20106407709602067</c:v>
                </c:pt>
                <c:pt idx="32">
                  <c:v>0.48355584994657669</c:v>
                </c:pt>
                <c:pt idx="33">
                  <c:v>0.49751701419933975</c:v>
                </c:pt>
                <c:pt idx="34">
                  <c:v>0.58630356346702606</c:v>
                </c:pt>
                <c:pt idx="35">
                  <c:v>0.28276086726023503</c:v>
                </c:pt>
                <c:pt idx="36">
                  <c:v>0.52448341015424815</c:v>
                </c:pt>
                <c:pt idx="37">
                  <c:v>0.22350314843902075</c:v>
                </c:pt>
                <c:pt idx="38">
                  <c:v>0.72073977268229528</c:v>
                </c:pt>
                <c:pt idx="39">
                  <c:v>0.64538475084882918</c:v>
                </c:pt>
                <c:pt idx="40">
                  <c:v>0.40961521655122662</c:v>
                </c:pt>
                <c:pt idx="41">
                  <c:v>0.28869109420513733</c:v>
                </c:pt>
                <c:pt idx="42">
                  <c:v>0.48585335551689829</c:v>
                </c:pt>
                <c:pt idx="43">
                  <c:v>0.76278281126054781</c:v>
                </c:pt>
                <c:pt idx="44">
                  <c:v>0.30652644864910678</c:v>
                </c:pt>
                <c:pt idx="45">
                  <c:v>0.82146917201395941</c:v>
                </c:pt>
                <c:pt idx="46">
                  <c:v>0.4758441844092538</c:v>
                </c:pt>
                <c:pt idx="47">
                  <c:v>0.28659499985853004</c:v>
                </c:pt>
                <c:pt idx="48">
                  <c:v>0.18363693089371125</c:v>
                </c:pt>
                <c:pt idx="49">
                  <c:v>1.5016248204231504E-2</c:v>
                </c:pt>
                <c:pt idx="50">
                  <c:v>0.16416061503045681</c:v>
                </c:pt>
                <c:pt idx="51">
                  <c:v>0.68629493524993457</c:v>
                </c:pt>
                <c:pt idx="52">
                  <c:v>0.41890269054682633</c:v>
                </c:pt>
                <c:pt idx="53">
                  <c:v>0.68492523975541808</c:v>
                </c:pt>
                <c:pt idx="54">
                  <c:v>0.63626712670807062</c:v>
                </c:pt>
                <c:pt idx="55">
                  <c:v>0.92617994620418342</c:v>
                </c:pt>
                <c:pt idx="56">
                  <c:v>0.32012618290958755</c:v>
                </c:pt>
                <c:pt idx="57">
                  <c:v>0.83397383320810381</c:v>
                </c:pt>
                <c:pt idx="58">
                  <c:v>0.70867295469965563</c:v>
                </c:pt>
                <c:pt idx="59">
                  <c:v>0.48518383622035244</c:v>
                </c:pt>
                <c:pt idx="60">
                  <c:v>0.5458804376027222</c:v>
                </c:pt>
                <c:pt idx="61">
                  <c:v>0.2641377964664498</c:v>
                </c:pt>
                <c:pt idx="62">
                  <c:v>0.62960602620236972</c:v>
                </c:pt>
                <c:pt idx="63">
                  <c:v>0.42945125901457981</c:v>
                </c:pt>
                <c:pt idx="64">
                  <c:v>0.36640411252233412</c:v>
                </c:pt>
                <c:pt idx="65">
                  <c:v>0.69348017486664382</c:v>
                </c:pt>
                <c:pt idx="66">
                  <c:v>0.47946306403913663</c:v>
                </c:pt>
                <c:pt idx="67">
                  <c:v>0.49500512509368555</c:v>
                </c:pt>
                <c:pt idx="68">
                  <c:v>-2.9687844213119138E-2</c:v>
                </c:pt>
                <c:pt idx="69">
                  <c:v>0.99871404307474365</c:v>
                </c:pt>
                <c:pt idx="70">
                  <c:v>0.38086278745806212</c:v>
                </c:pt>
                <c:pt idx="71">
                  <c:v>0.72991777394663149</c:v>
                </c:pt>
                <c:pt idx="72">
                  <c:v>0.81734322192100406</c:v>
                </c:pt>
                <c:pt idx="73">
                  <c:v>0.32843228119521989</c:v>
                </c:pt>
                <c:pt idx="74">
                  <c:v>0.40322713874021127</c:v>
                </c:pt>
                <c:pt idx="75">
                  <c:v>0.52216358539173435</c:v>
                </c:pt>
                <c:pt idx="76">
                  <c:v>7.8009822138986135E-2</c:v>
                </c:pt>
                <c:pt idx="77">
                  <c:v>0.8759670458623573</c:v>
                </c:pt>
                <c:pt idx="78">
                  <c:v>0.55035885766012327</c:v>
                </c:pt>
                <c:pt idx="79">
                  <c:v>0.94999959488414909</c:v>
                </c:pt>
                <c:pt idx="80">
                  <c:v>0.73809742587918004</c:v>
                </c:pt>
                <c:pt idx="81">
                  <c:v>0.53155708535754875</c:v>
                </c:pt>
                <c:pt idx="82">
                  <c:v>1.288020099339348</c:v>
                </c:pt>
                <c:pt idx="83">
                  <c:v>0.27708262106645265</c:v>
                </c:pt>
                <c:pt idx="84">
                  <c:v>0.52087621196217337</c:v>
                </c:pt>
                <c:pt idx="85">
                  <c:v>0.51320432531727123</c:v>
                </c:pt>
                <c:pt idx="86">
                  <c:v>1.1530001932490346</c:v>
                </c:pt>
                <c:pt idx="87">
                  <c:v>0.54715120877744239</c:v>
                </c:pt>
                <c:pt idx="88">
                  <c:v>0.41088110401221373</c:v>
                </c:pt>
                <c:pt idx="89">
                  <c:v>0.30737384078164498</c:v>
                </c:pt>
                <c:pt idx="90">
                  <c:v>0.7843578944888997</c:v>
                </c:pt>
                <c:pt idx="91">
                  <c:v>0.35907343969742711</c:v>
                </c:pt>
                <c:pt idx="92">
                  <c:v>0.40076535436223576</c:v>
                </c:pt>
                <c:pt idx="93">
                  <c:v>1.4391045470505628</c:v>
                </c:pt>
                <c:pt idx="94">
                  <c:v>0.76606611660064539</c:v>
                </c:pt>
                <c:pt idx="95">
                  <c:v>0.88100807235570366</c:v>
                </c:pt>
                <c:pt idx="96">
                  <c:v>0.29796801926380018</c:v>
                </c:pt>
                <c:pt idx="97">
                  <c:v>0.34122849452633464</c:v>
                </c:pt>
                <c:pt idx="98">
                  <c:v>0.32826790124430805</c:v>
                </c:pt>
                <c:pt idx="99">
                  <c:v>0.33877328437175036</c:v>
                </c:pt>
                <c:pt idx="100">
                  <c:v>1.4712032921070204</c:v>
                </c:pt>
                <c:pt idx="101">
                  <c:v>0.711835940249403</c:v>
                </c:pt>
                <c:pt idx="102">
                  <c:v>0.27408359179413855</c:v>
                </c:pt>
                <c:pt idx="103">
                  <c:v>0.88194257045729907</c:v>
                </c:pt>
                <c:pt idx="104">
                  <c:v>0.41481912605285243</c:v>
                </c:pt>
                <c:pt idx="105">
                  <c:v>0.13781702674395435</c:v>
                </c:pt>
                <c:pt idx="106">
                  <c:v>0.64362457904683545</c:v>
                </c:pt>
                <c:pt idx="107">
                  <c:v>0.81546312666258414</c:v>
                </c:pt>
                <c:pt idx="108">
                  <c:v>0.92960130850966116</c:v>
                </c:pt>
                <c:pt idx="109">
                  <c:v>0.63321076963116729</c:v>
                </c:pt>
                <c:pt idx="110">
                  <c:v>0.8531330412689907</c:v>
                </c:pt>
                <c:pt idx="111">
                  <c:v>0.33175924008445218</c:v>
                </c:pt>
                <c:pt idx="112">
                  <c:v>0.15187106348698706</c:v>
                </c:pt>
                <c:pt idx="113">
                  <c:v>0.36570940069805374</c:v>
                </c:pt>
                <c:pt idx="114">
                  <c:v>0.55454423215611781</c:v>
                </c:pt>
                <c:pt idx="115">
                  <c:v>0.8290869160251626</c:v>
                </c:pt>
                <c:pt idx="116">
                  <c:v>-0.23492361907843951</c:v>
                </c:pt>
                <c:pt idx="117">
                  <c:v>0.96000348299076854</c:v>
                </c:pt>
                <c:pt idx="118">
                  <c:v>0.18827400148975865</c:v>
                </c:pt>
                <c:pt idx="119">
                  <c:v>0.61103981249464789</c:v>
                </c:pt>
                <c:pt idx="120">
                  <c:v>0.31803980638566998</c:v>
                </c:pt>
                <c:pt idx="121">
                  <c:v>0.96513439253978817</c:v>
                </c:pt>
                <c:pt idx="122">
                  <c:v>0.66325559102421316</c:v>
                </c:pt>
                <c:pt idx="123">
                  <c:v>-2.550231675962511E-2</c:v>
                </c:pt>
                <c:pt idx="124">
                  <c:v>0.67752767940388259</c:v>
                </c:pt>
                <c:pt idx="125">
                  <c:v>0.93584076422718121</c:v>
                </c:pt>
                <c:pt idx="126">
                  <c:v>0.97227551282293356</c:v>
                </c:pt>
                <c:pt idx="127">
                  <c:v>0.38112980537493762</c:v>
                </c:pt>
                <c:pt idx="128">
                  <c:v>0.36043677021231557</c:v>
                </c:pt>
                <c:pt idx="129">
                  <c:v>0.49968339393173827</c:v>
                </c:pt>
                <c:pt idx="130">
                  <c:v>0.36311860499679854</c:v>
                </c:pt>
                <c:pt idx="131">
                  <c:v>0.31715507263236598</c:v>
                </c:pt>
                <c:pt idx="132">
                  <c:v>0.57127411750403934</c:v>
                </c:pt>
                <c:pt idx="133">
                  <c:v>0.86402936924905394</c:v>
                </c:pt>
                <c:pt idx="134">
                  <c:v>0.54807341280864186</c:v>
                </c:pt>
                <c:pt idx="135">
                  <c:v>0.33517700458996064</c:v>
                </c:pt>
                <c:pt idx="136">
                  <c:v>0.62394425933560749</c:v>
                </c:pt>
                <c:pt idx="137">
                  <c:v>0.40154391467624723</c:v>
                </c:pt>
                <c:pt idx="138">
                  <c:v>0.9506671758395483</c:v>
                </c:pt>
                <c:pt idx="139">
                  <c:v>0.46706798594966692</c:v>
                </c:pt>
                <c:pt idx="140">
                  <c:v>0.51009517203472921</c:v>
                </c:pt>
                <c:pt idx="141">
                  <c:v>1.0073522639783368</c:v>
                </c:pt>
                <c:pt idx="142">
                  <c:v>0.23345332344285485</c:v>
                </c:pt>
                <c:pt idx="143">
                  <c:v>0.31417825602928473</c:v>
                </c:pt>
                <c:pt idx="144">
                  <c:v>0.1292034803179774</c:v>
                </c:pt>
                <c:pt idx="145">
                  <c:v>0.36869732990210946</c:v>
                </c:pt>
                <c:pt idx="146">
                  <c:v>0.74030871060135228</c:v>
                </c:pt>
                <c:pt idx="147">
                  <c:v>0.96261897698068899</c:v>
                </c:pt>
                <c:pt idx="148">
                  <c:v>1.2258454039705484</c:v>
                </c:pt>
                <c:pt idx="149">
                  <c:v>0.70784224215975644</c:v>
                </c:pt>
                <c:pt idx="150">
                  <c:v>0.12410650607634022</c:v>
                </c:pt>
                <c:pt idx="151">
                  <c:v>0.57421490800576536</c:v>
                </c:pt>
                <c:pt idx="152">
                  <c:v>0.38037628235310667</c:v>
                </c:pt>
                <c:pt idx="153">
                  <c:v>0.32578407969853418</c:v>
                </c:pt>
                <c:pt idx="154">
                  <c:v>0.76749782308311354</c:v>
                </c:pt>
                <c:pt idx="155">
                  <c:v>0.79190322043619754</c:v>
                </c:pt>
                <c:pt idx="156">
                  <c:v>0.22648216994664866</c:v>
                </c:pt>
                <c:pt idx="157">
                  <c:v>0.68697986609313566</c:v>
                </c:pt>
                <c:pt idx="158">
                  <c:v>1.2994040279169461</c:v>
                </c:pt>
                <c:pt idx="159">
                  <c:v>0.51897713720990035</c:v>
                </c:pt>
                <c:pt idx="160">
                  <c:v>1.1383170131022122</c:v>
                </c:pt>
                <c:pt idx="161">
                  <c:v>0.22010564011553282</c:v>
                </c:pt>
                <c:pt idx="162">
                  <c:v>0.14973378347549005</c:v>
                </c:pt>
                <c:pt idx="163">
                  <c:v>3.7549285065738458E-2</c:v>
                </c:pt>
                <c:pt idx="164">
                  <c:v>1.0598101435335616</c:v>
                </c:pt>
                <c:pt idx="165">
                  <c:v>0.82378056662059296</c:v>
                </c:pt>
                <c:pt idx="166">
                  <c:v>0.19463245522401318</c:v>
                </c:pt>
                <c:pt idx="167">
                  <c:v>0.64270828633271204</c:v>
                </c:pt>
                <c:pt idx="168">
                  <c:v>0.48396578105271021</c:v>
                </c:pt>
                <c:pt idx="169">
                  <c:v>0.72707374028993133</c:v>
                </c:pt>
                <c:pt idx="170">
                  <c:v>0.19080342097928191</c:v>
                </c:pt>
                <c:pt idx="171">
                  <c:v>0.54939495702072649</c:v>
                </c:pt>
                <c:pt idx="172">
                  <c:v>0.85429998005923213</c:v>
                </c:pt>
                <c:pt idx="173">
                  <c:v>0.15109108076249181</c:v>
                </c:pt>
                <c:pt idx="174">
                  <c:v>0.98584625669141235</c:v>
                </c:pt>
                <c:pt idx="175">
                  <c:v>0.69446279175201753</c:v>
                </c:pt>
                <c:pt idx="176">
                  <c:v>0.87755819527208301</c:v>
                </c:pt>
                <c:pt idx="177">
                  <c:v>0.49776126495708917</c:v>
                </c:pt>
                <c:pt idx="178">
                  <c:v>-4.597577268964087E-2</c:v>
                </c:pt>
                <c:pt idx="179">
                  <c:v>0.68117999832544118</c:v>
                </c:pt>
                <c:pt idx="180">
                  <c:v>0.26875652441233189</c:v>
                </c:pt>
                <c:pt idx="181">
                  <c:v>0.42700188916341303</c:v>
                </c:pt>
                <c:pt idx="182">
                  <c:v>0.22585700725938904</c:v>
                </c:pt>
                <c:pt idx="183">
                  <c:v>0.91844637569875587</c:v>
                </c:pt>
                <c:pt idx="184">
                  <c:v>0.36392788561118633</c:v>
                </c:pt>
                <c:pt idx="185">
                  <c:v>0.36837215496459241</c:v>
                </c:pt>
                <c:pt idx="186">
                  <c:v>0.44504974720976959</c:v>
                </c:pt>
                <c:pt idx="187">
                  <c:v>1.4813046148272828</c:v>
                </c:pt>
                <c:pt idx="188">
                  <c:v>0.57920662756872543</c:v>
                </c:pt>
                <c:pt idx="189">
                  <c:v>0.71359819976824057</c:v>
                </c:pt>
                <c:pt idx="190">
                  <c:v>0.70946529877928677</c:v>
                </c:pt>
                <c:pt idx="191">
                  <c:v>0.48851667765986401</c:v>
                </c:pt>
                <c:pt idx="192">
                  <c:v>0.67407339254699361</c:v>
                </c:pt>
                <c:pt idx="193">
                  <c:v>0.32370409052465593</c:v>
                </c:pt>
                <c:pt idx="194">
                  <c:v>0.52863824716947727</c:v>
                </c:pt>
                <c:pt idx="195">
                  <c:v>0.57796506836567385</c:v>
                </c:pt>
                <c:pt idx="196">
                  <c:v>0.69967179989672912</c:v>
                </c:pt>
                <c:pt idx="197">
                  <c:v>8.3851242576064897E-2</c:v>
                </c:pt>
                <c:pt idx="198">
                  <c:v>0.60995167205113754</c:v>
                </c:pt>
                <c:pt idx="199">
                  <c:v>0.71664984311088076</c:v>
                </c:pt>
                <c:pt idx="200">
                  <c:v>0.88799088144915928</c:v>
                </c:pt>
                <c:pt idx="201">
                  <c:v>0.38871251990528505</c:v>
                </c:pt>
                <c:pt idx="202">
                  <c:v>0.38275208367291447</c:v>
                </c:pt>
                <c:pt idx="203">
                  <c:v>1.0240643489103982</c:v>
                </c:pt>
                <c:pt idx="204">
                  <c:v>0.38056359629289654</c:v>
                </c:pt>
                <c:pt idx="205">
                  <c:v>0.31865171931228903</c:v>
                </c:pt>
                <c:pt idx="206">
                  <c:v>0.44667631905175159</c:v>
                </c:pt>
                <c:pt idx="207">
                  <c:v>0.80481706803351305</c:v>
                </c:pt>
                <c:pt idx="208">
                  <c:v>0.18870136932897086</c:v>
                </c:pt>
                <c:pt idx="209">
                  <c:v>9.0106378946789245E-2</c:v>
                </c:pt>
                <c:pt idx="210">
                  <c:v>0.45610718111882242</c:v>
                </c:pt>
                <c:pt idx="211">
                  <c:v>0.24307698708930939</c:v>
                </c:pt>
                <c:pt idx="212">
                  <c:v>1.2243627428484001</c:v>
                </c:pt>
                <c:pt idx="213">
                  <c:v>0.38065249431517445</c:v>
                </c:pt>
                <c:pt idx="214">
                  <c:v>0.58565078390746317</c:v>
                </c:pt>
                <c:pt idx="215">
                  <c:v>0.40905053267125063</c:v>
                </c:pt>
                <c:pt idx="216">
                  <c:v>0.78104238003927862</c:v>
                </c:pt>
                <c:pt idx="217">
                  <c:v>0.40175444296829876</c:v>
                </c:pt>
                <c:pt idx="218">
                  <c:v>0.93133762004366683</c:v>
                </c:pt>
                <c:pt idx="219">
                  <c:v>0.63107190337415764</c:v>
                </c:pt>
                <c:pt idx="220">
                  <c:v>0.62327708229574874</c:v>
                </c:pt>
                <c:pt idx="221">
                  <c:v>4.5040820308798413E-2</c:v>
                </c:pt>
                <c:pt idx="222">
                  <c:v>0.38766045005069888</c:v>
                </c:pt>
                <c:pt idx="223">
                  <c:v>0.16660165047154693</c:v>
                </c:pt>
                <c:pt idx="224">
                  <c:v>0.50461158589810295</c:v>
                </c:pt>
                <c:pt idx="225">
                  <c:v>0.17711113645394397</c:v>
                </c:pt>
                <c:pt idx="226">
                  <c:v>0.23016574703913156</c:v>
                </c:pt>
                <c:pt idx="227">
                  <c:v>1.3061270759227395</c:v>
                </c:pt>
                <c:pt idx="228">
                  <c:v>0.51322095859982342</c:v>
                </c:pt>
                <c:pt idx="229">
                  <c:v>0.12954368122914647</c:v>
                </c:pt>
                <c:pt idx="230">
                  <c:v>0.77497409354228275</c:v>
                </c:pt>
                <c:pt idx="231">
                  <c:v>0.36743687976825179</c:v>
                </c:pt>
                <c:pt idx="232">
                  <c:v>0.56528002574101655</c:v>
                </c:pt>
                <c:pt idx="233">
                  <c:v>0.74139878695502048</c:v>
                </c:pt>
                <c:pt idx="234">
                  <c:v>0.4427619504458627</c:v>
                </c:pt>
                <c:pt idx="235">
                  <c:v>0.37839427034834267</c:v>
                </c:pt>
                <c:pt idx="236">
                  <c:v>0.33372270931386355</c:v>
                </c:pt>
                <c:pt idx="237">
                  <c:v>0.28621511510833719</c:v>
                </c:pt>
                <c:pt idx="238">
                  <c:v>8.1791970118742438E-2</c:v>
                </c:pt>
                <c:pt idx="239">
                  <c:v>-4.2606464893847635E-3</c:v>
                </c:pt>
                <c:pt idx="240">
                  <c:v>0.14290045902713472</c:v>
                </c:pt>
                <c:pt idx="241">
                  <c:v>0.43230279781149311</c:v>
                </c:pt>
                <c:pt idx="242">
                  <c:v>0.8845759892809445</c:v>
                </c:pt>
                <c:pt idx="243">
                  <c:v>1.3159848638746532</c:v>
                </c:pt>
                <c:pt idx="244">
                  <c:v>0.28034103970820567</c:v>
                </c:pt>
                <c:pt idx="245">
                  <c:v>1.2913759450963771</c:v>
                </c:pt>
                <c:pt idx="246">
                  <c:v>0.33910147977159977</c:v>
                </c:pt>
                <c:pt idx="247">
                  <c:v>0.39964076287007827</c:v>
                </c:pt>
                <c:pt idx="248">
                  <c:v>0.78258036265331976</c:v>
                </c:pt>
                <c:pt idx="249">
                  <c:v>0.37161573425667549</c:v>
                </c:pt>
                <c:pt idx="250">
                  <c:v>2.9429317182961458E-3</c:v>
                </c:pt>
                <c:pt idx="251">
                  <c:v>1.3242734762485364</c:v>
                </c:pt>
                <c:pt idx="252">
                  <c:v>0.27936685944882894</c:v>
                </c:pt>
                <c:pt idx="253">
                  <c:v>1.0886912403967521</c:v>
                </c:pt>
                <c:pt idx="254">
                  <c:v>-0.12813583400683626</c:v>
                </c:pt>
                <c:pt idx="255">
                  <c:v>1.0600241972510447</c:v>
                </c:pt>
                <c:pt idx="256">
                  <c:v>0.47483346829434248</c:v>
                </c:pt>
                <c:pt idx="257">
                  <c:v>0.64288469893800138</c:v>
                </c:pt>
                <c:pt idx="258">
                  <c:v>0.83197709907896411</c:v>
                </c:pt>
                <c:pt idx="259">
                  <c:v>0.51710795364972362</c:v>
                </c:pt>
                <c:pt idx="260">
                  <c:v>0.49097440854037117</c:v>
                </c:pt>
                <c:pt idx="261">
                  <c:v>0.53656893885093282</c:v>
                </c:pt>
                <c:pt idx="262">
                  <c:v>0.25750479376785845</c:v>
                </c:pt>
                <c:pt idx="263">
                  <c:v>0.59491395570907335</c:v>
                </c:pt>
                <c:pt idx="264">
                  <c:v>0.43078611130084926</c:v>
                </c:pt>
                <c:pt idx="265">
                  <c:v>0.86411771119455461</c:v>
                </c:pt>
                <c:pt idx="266">
                  <c:v>0.29523440131177381</c:v>
                </c:pt>
                <c:pt idx="267">
                  <c:v>0.70581013734558173</c:v>
                </c:pt>
                <c:pt idx="268">
                  <c:v>0.11114336350961937</c:v>
                </c:pt>
                <c:pt idx="269">
                  <c:v>0.92293671842421954</c:v>
                </c:pt>
                <c:pt idx="270">
                  <c:v>0.35277455871523478</c:v>
                </c:pt>
                <c:pt idx="271">
                  <c:v>0.59230047996273283</c:v>
                </c:pt>
                <c:pt idx="272">
                  <c:v>0.64137951522624603</c:v>
                </c:pt>
                <c:pt idx="273">
                  <c:v>7.8717723282797747E-2</c:v>
                </c:pt>
                <c:pt idx="274">
                  <c:v>0.94376986745041247</c:v>
                </c:pt>
                <c:pt idx="275">
                  <c:v>0.26534878317909444</c:v>
                </c:pt>
                <c:pt idx="276">
                  <c:v>0.52314516399826216</c:v>
                </c:pt>
                <c:pt idx="277">
                  <c:v>0.1793813112011797</c:v>
                </c:pt>
                <c:pt idx="278">
                  <c:v>0.75128689276626537</c:v>
                </c:pt>
                <c:pt idx="279">
                  <c:v>0.53093338181407923</c:v>
                </c:pt>
                <c:pt idx="280">
                  <c:v>0.71413406788200406</c:v>
                </c:pt>
                <c:pt idx="281">
                  <c:v>0.36600840856972222</c:v>
                </c:pt>
                <c:pt idx="282">
                  <c:v>0.14492796888913817</c:v>
                </c:pt>
                <c:pt idx="283">
                  <c:v>0.50513854997787055</c:v>
                </c:pt>
                <c:pt idx="284">
                  <c:v>0.28487612154973257</c:v>
                </c:pt>
                <c:pt idx="285">
                  <c:v>0.81034202800915622</c:v>
                </c:pt>
                <c:pt idx="286">
                  <c:v>0.918677039783376</c:v>
                </c:pt>
                <c:pt idx="287">
                  <c:v>0.41934196970425575</c:v>
                </c:pt>
                <c:pt idx="288">
                  <c:v>1.0553376557051908</c:v>
                </c:pt>
                <c:pt idx="289">
                  <c:v>0.57954235945865373</c:v>
                </c:pt>
                <c:pt idx="290">
                  <c:v>0.39676900722093839</c:v>
                </c:pt>
                <c:pt idx="291">
                  <c:v>1.1061486942444445</c:v>
                </c:pt>
                <c:pt idx="292">
                  <c:v>0.26102474355470817</c:v>
                </c:pt>
                <c:pt idx="293">
                  <c:v>1.1416591550530673</c:v>
                </c:pt>
                <c:pt idx="294">
                  <c:v>0.20387553606260725</c:v>
                </c:pt>
                <c:pt idx="295">
                  <c:v>-0.13775485024839973</c:v>
                </c:pt>
                <c:pt idx="296">
                  <c:v>0.77021497969398478</c:v>
                </c:pt>
                <c:pt idx="297">
                  <c:v>0.48286705790586704</c:v>
                </c:pt>
                <c:pt idx="298">
                  <c:v>0.43664971249333773</c:v>
                </c:pt>
                <c:pt idx="299">
                  <c:v>0.3281796796799451</c:v>
                </c:pt>
                <c:pt idx="300">
                  <c:v>0.45811916777924544</c:v>
                </c:pt>
                <c:pt idx="301">
                  <c:v>0.20734296270971347</c:v>
                </c:pt>
                <c:pt idx="302">
                  <c:v>0.6708304782194715</c:v>
                </c:pt>
                <c:pt idx="303">
                  <c:v>0.40344687240711186</c:v>
                </c:pt>
                <c:pt idx="304">
                  <c:v>0.33140149491831122</c:v>
                </c:pt>
                <c:pt idx="305">
                  <c:v>0.14293866979658271</c:v>
                </c:pt>
                <c:pt idx="306">
                  <c:v>0.63953540738601955</c:v>
                </c:pt>
                <c:pt idx="307">
                  <c:v>1.1946020026831301</c:v>
                </c:pt>
                <c:pt idx="308">
                  <c:v>0.37166791925732556</c:v>
                </c:pt>
                <c:pt idx="309">
                  <c:v>0.29519296610596019</c:v>
                </c:pt>
                <c:pt idx="310">
                  <c:v>0.56822018535505814</c:v>
                </c:pt>
                <c:pt idx="311">
                  <c:v>9.6513975502410754E-2</c:v>
                </c:pt>
                <c:pt idx="312">
                  <c:v>0.45718945521010501</c:v>
                </c:pt>
                <c:pt idx="313">
                  <c:v>0.66330214726450298</c:v>
                </c:pt>
                <c:pt idx="314">
                  <c:v>0.3059353643552335</c:v>
                </c:pt>
                <c:pt idx="315">
                  <c:v>0.77364985185421387</c:v>
                </c:pt>
                <c:pt idx="316">
                  <c:v>0.23313865130481204</c:v>
                </c:pt>
                <c:pt idx="317">
                  <c:v>0.14089776965610509</c:v>
                </c:pt>
                <c:pt idx="318">
                  <c:v>0.8396809563284352</c:v>
                </c:pt>
                <c:pt idx="319">
                  <c:v>0.54732691372403697</c:v>
                </c:pt>
                <c:pt idx="320">
                  <c:v>8.4356854095684358E-2</c:v>
                </c:pt>
                <c:pt idx="321">
                  <c:v>0.46391291416549224</c:v>
                </c:pt>
                <c:pt idx="322">
                  <c:v>0.16444979570405038</c:v>
                </c:pt>
                <c:pt idx="323">
                  <c:v>0.78465469726142101</c:v>
                </c:pt>
                <c:pt idx="324">
                  <c:v>0.5100660378694003</c:v>
                </c:pt>
                <c:pt idx="325">
                  <c:v>0.80394880124202706</c:v>
                </c:pt>
                <c:pt idx="326">
                  <c:v>0.27338737011496816</c:v>
                </c:pt>
                <c:pt idx="327">
                  <c:v>0.25527266298844581</c:v>
                </c:pt>
                <c:pt idx="328">
                  <c:v>0.31697542847767041</c:v>
                </c:pt>
                <c:pt idx="329">
                  <c:v>0.79914333866426346</c:v>
                </c:pt>
                <c:pt idx="330">
                  <c:v>-4.5022832807115408E-2</c:v>
                </c:pt>
                <c:pt idx="331">
                  <c:v>0.14050767402642722</c:v>
                </c:pt>
                <c:pt idx="332">
                  <c:v>0.36634516818251167</c:v>
                </c:pt>
                <c:pt idx="333">
                  <c:v>0.28432149265645273</c:v>
                </c:pt>
                <c:pt idx="334">
                  <c:v>0.74489194036473427</c:v>
                </c:pt>
                <c:pt idx="335">
                  <c:v>0.59388273716356832</c:v>
                </c:pt>
                <c:pt idx="336">
                  <c:v>0.680148790331496</c:v>
                </c:pt>
                <c:pt idx="337">
                  <c:v>0.33713552142086811</c:v>
                </c:pt>
                <c:pt idx="338">
                  <c:v>0.18303254139197878</c:v>
                </c:pt>
                <c:pt idx="339">
                  <c:v>0.61313155844434153</c:v>
                </c:pt>
                <c:pt idx="340">
                  <c:v>0.42083870749052316</c:v>
                </c:pt>
                <c:pt idx="341">
                  <c:v>0.38312807965634421</c:v>
                </c:pt>
                <c:pt idx="342">
                  <c:v>0.67541937235353011</c:v>
                </c:pt>
                <c:pt idx="343">
                  <c:v>0.61279870390371283</c:v>
                </c:pt>
                <c:pt idx="344">
                  <c:v>0.52448341015424815</c:v>
                </c:pt>
                <c:pt idx="345">
                  <c:v>6.6972610620913725E-2</c:v>
                </c:pt>
                <c:pt idx="346">
                  <c:v>0.99397773650967935</c:v>
                </c:pt>
                <c:pt idx="347">
                  <c:v>0.90259057553273658</c:v>
                </c:pt>
                <c:pt idx="348">
                  <c:v>0.4899857819538917</c:v>
                </c:pt>
                <c:pt idx="349">
                  <c:v>0.89145897349714431</c:v>
                </c:pt>
                <c:pt idx="350">
                  <c:v>0.47964270677824195</c:v>
                </c:pt>
                <c:pt idx="351">
                  <c:v>0.33910147977159977</c:v>
                </c:pt>
                <c:pt idx="352">
                  <c:v>0.26380504818617795</c:v>
                </c:pt>
                <c:pt idx="353">
                  <c:v>0.39214517338835975</c:v>
                </c:pt>
                <c:pt idx="354">
                  <c:v>0.77090406379789322</c:v>
                </c:pt>
                <c:pt idx="355">
                  <c:v>0.86461908904033558</c:v>
                </c:pt>
                <c:pt idx="356">
                  <c:v>0.55637794398480189</c:v>
                </c:pt>
                <c:pt idx="357">
                  <c:v>0.14061197149274698</c:v>
                </c:pt>
                <c:pt idx="358">
                  <c:v>0.99525671277392458</c:v>
                </c:pt>
                <c:pt idx="359">
                  <c:v>0.3373826446129673</c:v>
                </c:pt>
                <c:pt idx="360">
                  <c:v>0.89169155136355827</c:v>
                </c:pt>
                <c:pt idx="361">
                  <c:v>0.81316473462748284</c:v>
                </c:pt>
                <c:pt idx="362">
                  <c:v>0.95414811403238398</c:v>
                </c:pt>
                <c:pt idx="363">
                  <c:v>0.45492041849512033</c:v>
                </c:pt>
                <c:pt idx="364">
                  <c:v>0.49249710869148633</c:v>
                </c:pt>
                <c:pt idx="365">
                  <c:v>0.52966793770798049</c:v>
                </c:pt>
                <c:pt idx="366">
                  <c:v>0.33965922967574291</c:v>
                </c:pt>
                <c:pt idx="367">
                  <c:v>0.19965484428306518</c:v>
                </c:pt>
                <c:pt idx="368">
                  <c:v>0.22027422551144535</c:v>
                </c:pt>
                <c:pt idx="369">
                  <c:v>0.66873469775357397</c:v>
                </c:pt>
                <c:pt idx="370">
                  <c:v>0.53344327913885692</c:v>
                </c:pt>
                <c:pt idx="371">
                  <c:v>1.0697671188269193</c:v>
                </c:pt>
                <c:pt idx="372">
                  <c:v>2.0687683438728099E-4</c:v>
                </c:pt>
                <c:pt idx="373">
                  <c:v>0.69779446598103467</c:v>
                </c:pt>
                <c:pt idx="374">
                  <c:v>1.2902460073305875</c:v>
                </c:pt>
                <c:pt idx="375">
                  <c:v>0.37576352824890386</c:v>
                </c:pt>
                <c:pt idx="376">
                  <c:v>0.2907631108024753</c:v>
                </c:pt>
                <c:pt idx="377">
                  <c:v>0.58679024591606521</c:v>
                </c:pt>
                <c:pt idx="378">
                  <c:v>0.47566326556425087</c:v>
                </c:pt>
                <c:pt idx="379">
                  <c:v>0.64205020696165827</c:v>
                </c:pt>
                <c:pt idx="380">
                  <c:v>0.67904565954757334</c:v>
                </c:pt>
                <c:pt idx="381">
                  <c:v>0.39879821006813509</c:v>
                </c:pt>
                <c:pt idx="382">
                  <c:v>0.68345219884800934</c:v>
                </c:pt>
                <c:pt idx="383">
                  <c:v>0.369901522776723</c:v>
                </c:pt>
                <c:pt idx="384">
                  <c:v>0.50406588840244981</c:v>
                </c:pt>
                <c:pt idx="385">
                  <c:v>-8.4093813661364493E-4</c:v>
                </c:pt>
                <c:pt idx="386">
                  <c:v>3.6945705593185073E-2</c:v>
                </c:pt>
                <c:pt idx="387">
                  <c:v>0.1560916065479894</c:v>
                </c:pt>
                <c:pt idx="388">
                  <c:v>1.4134055571472548</c:v>
                </c:pt>
                <c:pt idx="389">
                  <c:v>0.54763011812300699</c:v>
                </c:pt>
                <c:pt idx="390">
                  <c:v>0.93378037360623112</c:v>
                </c:pt>
                <c:pt idx="391">
                  <c:v>0.50102699235584192</c:v>
                </c:pt>
                <c:pt idx="392">
                  <c:v>0.29092557876334257</c:v>
                </c:pt>
                <c:pt idx="393">
                  <c:v>0.46129782734548136</c:v>
                </c:pt>
                <c:pt idx="394">
                  <c:v>0.50681013167726918</c:v>
                </c:pt>
                <c:pt idx="395">
                  <c:v>-7.2507540541032242E-2</c:v>
                </c:pt>
                <c:pt idx="396">
                  <c:v>0.42050315844643948</c:v>
                </c:pt>
                <c:pt idx="397">
                  <c:v>0.62804590344631661</c:v>
                </c:pt>
                <c:pt idx="398">
                  <c:v>0.25576386223594333</c:v>
                </c:pt>
                <c:pt idx="399">
                  <c:v>0.68429486269431783</c:v>
                </c:pt>
                <c:pt idx="400">
                  <c:v>0.1832961028926183</c:v>
                </c:pt>
                <c:pt idx="401">
                  <c:v>0.28000344206417727</c:v>
                </c:pt>
                <c:pt idx="402">
                  <c:v>0.62514401831134814</c:v>
                </c:pt>
                <c:pt idx="403">
                  <c:v>0.54528687724472258</c:v>
                </c:pt>
                <c:pt idx="404">
                  <c:v>0.31152147518208706</c:v>
                </c:pt>
                <c:pt idx="405">
                  <c:v>0.96864559340417888</c:v>
                </c:pt>
                <c:pt idx="406">
                  <c:v>0.47289153932865968</c:v>
                </c:pt>
                <c:pt idx="407">
                  <c:v>1.2447551456183339</c:v>
                </c:pt>
                <c:pt idx="408">
                  <c:v>0.4345934664700829</c:v>
                </c:pt>
                <c:pt idx="409">
                  <c:v>0.5525570855061166</c:v>
                </c:pt>
                <c:pt idx="410">
                  <c:v>0.40835614958812405</c:v>
                </c:pt>
                <c:pt idx="411">
                  <c:v>0.64490454049143642</c:v>
                </c:pt>
                <c:pt idx="412">
                  <c:v>0.59273959799300813</c:v>
                </c:pt>
                <c:pt idx="413">
                  <c:v>0.25233371216296174</c:v>
                </c:pt>
                <c:pt idx="414">
                  <c:v>0.38065466708103646</c:v>
                </c:pt>
                <c:pt idx="415">
                  <c:v>1.0234062383381166</c:v>
                </c:pt>
                <c:pt idx="416">
                  <c:v>0.17341141938299542</c:v>
                </c:pt>
                <c:pt idx="417">
                  <c:v>0.41960870288332286</c:v>
                </c:pt>
                <c:pt idx="418">
                  <c:v>0.37914739070877884</c:v>
                </c:pt>
                <c:pt idx="419">
                  <c:v>0.73450739386766528</c:v>
                </c:pt>
                <c:pt idx="420">
                  <c:v>0.5449089837977158</c:v>
                </c:pt>
                <c:pt idx="421">
                  <c:v>0.30326924208793149</c:v>
                </c:pt>
                <c:pt idx="422">
                  <c:v>0.80683253758177886</c:v>
                </c:pt>
                <c:pt idx="423">
                  <c:v>0.15174523122444641</c:v>
                </c:pt>
                <c:pt idx="424">
                  <c:v>0.53972586638585873</c:v>
                </c:pt>
                <c:pt idx="425">
                  <c:v>0.24613829279256708</c:v>
                </c:pt>
                <c:pt idx="426">
                  <c:v>0.27928037973515235</c:v>
                </c:pt>
                <c:pt idx="427">
                  <c:v>4.9119002400949949E-2</c:v>
                </c:pt>
                <c:pt idx="428">
                  <c:v>0.4563280748411021</c:v>
                </c:pt>
                <c:pt idx="429">
                  <c:v>0.79224158284919344</c:v>
                </c:pt>
                <c:pt idx="430">
                  <c:v>0.26325100126658041</c:v>
                </c:pt>
                <c:pt idx="431">
                  <c:v>0.85782013815263647</c:v>
                </c:pt>
                <c:pt idx="432">
                  <c:v>0.41603411069274948</c:v>
                </c:pt>
                <c:pt idx="433">
                  <c:v>0.65168444524517821</c:v>
                </c:pt>
                <c:pt idx="434">
                  <c:v>0.16700972774032105</c:v>
                </c:pt>
                <c:pt idx="435">
                  <c:v>0.58665395596915382</c:v>
                </c:pt>
                <c:pt idx="436">
                  <c:v>1.0108302874234794</c:v>
                </c:pt>
                <c:pt idx="437">
                  <c:v>0.39437374568114736</c:v>
                </c:pt>
                <c:pt idx="438">
                  <c:v>0.55151549126981281</c:v>
                </c:pt>
                <c:pt idx="439">
                  <c:v>0.2027106669659457</c:v>
                </c:pt>
                <c:pt idx="440">
                  <c:v>0.10165971155913467</c:v>
                </c:pt>
                <c:pt idx="441">
                  <c:v>0.20433782665168071</c:v>
                </c:pt>
                <c:pt idx="442">
                  <c:v>0.70643413506329467</c:v>
                </c:pt>
                <c:pt idx="443">
                  <c:v>0.95212651352221367</c:v>
                </c:pt>
                <c:pt idx="444">
                  <c:v>0.17304853632655201</c:v>
                </c:pt>
                <c:pt idx="445">
                  <c:v>0.25595979524581197</c:v>
                </c:pt>
                <c:pt idx="446">
                  <c:v>0.2876668755776387</c:v>
                </c:pt>
                <c:pt idx="447">
                  <c:v>0.71641738284596346</c:v>
                </c:pt>
                <c:pt idx="448">
                  <c:v>9.2980588555801005E-2</c:v>
                </c:pt>
                <c:pt idx="449">
                  <c:v>0.55454423215611781</c:v>
                </c:pt>
                <c:pt idx="450">
                  <c:v>0.78653297659762089</c:v>
                </c:pt>
                <c:pt idx="451">
                  <c:v>0.49315763754688846</c:v>
                </c:pt>
                <c:pt idx="452">
                  <c:v>0.5693509110066628</c:v>
                </c:pt>
                <c:pt idx="453">
                  <c:v>0.71204176256227303</c:v>
                </c:pt>
                <c:pt idx="454">
                  <c:v>0.66344929752930248</c:v>
                </c:pt>
                <c:pt idx="455">
                  <c:v>0.5948849095029598</c:v>
                </c:pt>
                <c:pt idx="456">
                  <c:v>0.43726781003344023</c:v>
                </c:pt>
                <c:pt idx="457">
                  <c:v>0.30502116072090674</c:v>
                </c:pt>
                <c:pt idx="458">
                  <c:v>0.91623743482961129</c:v>
                </c:pt>
                <c:pt idx="459">
                  <c:v>0.43921903012207603</c:v>
                </c:pt>
                <c:pt idx="460">
                  <c:v>0.37869054014454417</c:v>
                </c:pt>
                <c:pt idx="461">
                  <c:v>0.43308972807280288</c:v>
                </c:pt>
                <c:pt idx="462">
                  <c:v>9.1705070661502366E-2</c:v>
                </c:pt>
                <c:pt idx="463">
                  <c:v>0.79971685462135988</c:v>
                </c:pt>
                <c:pt idx="464">
                  <c:v>0.76850171730158257</c:v>
                </c:pt>
                <c:pt idx="465">
                  <c:v>0.28700953630559417</c:v>
                </c:pt>
                <c:pt idx="466">
                  <c:v>0.5649562553120725</c:v>
                </c:pt>
                <c:pt idx="467">
                  <c:v>0.32638668131046683</c:v>
                </c:pt>
                <c:pt idx="468">
                  <c:v>0.69145717332734569</c:v>
                </c:pt>
                <c:pt idx="469">
                  <c:v>0.56025901877715079</c:v>
                </c:pt>
                <c:pt idx="470">
                  <c:v>0.45947917774280078</c:v>
                </c:pt>
                <c:pt idx="471">
                  <c:v>1.6344555268760999</c:v>
                </c:pt>
                <c:pt idx="472">
                  <c:v>0.20892319064478432</c:v>
                </c:pt>
                <c:pt idx="473">
                  <c:v>0.7872832056405471</c:v>
                </c:pt>
                <c:pt idx="474">
                  <c:v>1.2416812821274186</c:v>
                </c:pt>
                <c:pt idx="475">
                  <c:v>0.24152146634995664</c:v>
                </c:pt>
                <c:pt idx="476">
                  <c:v>0.39103338468019438</c:v>
                </c:pt>
                <c:pt idx="477">
                  <c:v>0.403107778136093</c:v>
                </c:pt>
                <c:pt idx="478">
                  <c:v>0.79978232198669619</c:v>
                </c:pt>
                <c:pt idx="479">
                  <c:v>0.64641705091104407</c:v>
                </c:pt>
                <c:pt idx="480">
                  <c:v>-0.13579256476198953</c:v>
                </c:pt>
                <c:pt idx="481">
                  <c:v>0.60961492955545338</c:v>
                </c:pt>
                <c:pt idx="482">
                  <c:v>0.32782257705013551</c:v>
                </c:pt>
                <c:pt idx="483">
                  <c:v>0.66179706285845374</c:v>
                </c:pt>
                <c:pt idx="484">
                  <c:v>0.30649771050728858</c:v>
                </c:pt>
                <c:pt idx="485">
                  <c:v>1.1451411899857247</c:v>
                </c:pt>
                <c:pt idx="486">
                  <c:v>0.69428356809358172</c:v>
                </c:pt>
                <c:pt idx="487">
                  <c:v>0.59711582099682836</c:v>
                </c:pt>
                <c:pt idx="488">
                  <c:v>0.61929912774738738</c:v>
                </c:pt>
                <c:pt idx="489">
                  <c:v>0.23129040635712925</c:v>
                </c:pt>
                <c:pt idx="490">
                  <c:v>2.4208264332378746E-2</c:v>
                </c:pt>
                <c:pt idx="491">
                  <c:v>0.31347295288379329</c:v>
                </c:pt>
                <c:pt idx="492">
                  <c:v>0.88456093394419255</c:v>
                </c:pt>
                <c:pt idx="493">
                  <c:v>0.48384242262100524</c:v>
                </c:pt>
                <c:pt idx="494">
                  <c:v>0.52737231486978242</c:v>
                </c:pt>
                <c:pt idx="495">
                  <c:v>0.1560916065479894</c:v>
                </c:pt>
                <c:pt idx="496">
                  <c:v>0.91051747289668039</c:v>
                </c:pt>
                <c:pt idx="497">
                  <c:v>0.76082161808573423</c:v>
                </c:pt>
                <c:pt idx="498">
                  <c:v>0.26559072743818263</c:v>
                </c:pt>
                <c:pt idx="499">
                  <c:v>0.74048201395481927</c:v>
                </c:pt>
                <c:pt idx="500">
                  <c:v>0.26230107619603577</c:v>
                </c:pt>
                <c:pt idx="501">
                  <c:v>0.55915776971898057</c:v>
                </c:pt>
                <c:pt idx="502">
                  <c:v>0.60932825211944064</c:v>
                </c:pt>
                <c:pt idx="503">
                  <c:v>0.40324701349440029</c:v>
                </c:pt>
                <c:pt idx="504">
                  <c:v>0.57732455021914286</c:v>
                </c:pt>
                <c:pt idx="505">
                  <c:v>0.51393798139423297</c:v>
                </c:pt>
                <c:pt idx="506">
                  <c:v>1.1549497187035376</c:v>
                </c:pt>
                <c:pt idx="507">
                  <c:v>0.38180457289379455</c:v>
                </c:pt>
                <c:pt idx="508">
                  <c:v>0.58316368600373159</c:v>
                </c:pt>
                <c:pt idx="509">
                  <c:v>0.67789427131397706</c:v>
                </c:pt>
                <c:pt idx="510">
                  <c:v>0.4651167274054564</c:v>
                </c:pt>
                <c:pt idx="511">
                  <c:v>0.47642650182827817</c:v>
                </c:pt>
                <c:pt idx="512">
                  <c:v>0.71887743103273105</c:v>
                </c:pt>
                <c:pt idx="513">
                  <c:v>0.6892662369646313</c:v>
                </c:pt>
                <c:pt idx="514">
                  <c:v>0.67374059031532252</c:v>
                </c:pt>
                <c:pt idx="515">
                  <c:v>0.5215631556932071</c:v>
                </c:pt>
                <c:pt idx="516">
                  <c:v>0.24560635593290994</c:v>
                </c:pt>
                <c:pt idx="517">
                  <c:v>0.94130225150253422</c:v>
                </c:pt>
                <c:pt idx="518">
                  <c:v>0.56293388769021036</c:v>
                </c:pt>
                <c:pt idx="519">
                  <c:v>0.33672179715086764</c:v>
                </c:pt>
                <c:pt idx="520">
                  <c:v>0.68651829134284248</c:v>
                </c:pt>
                <c:pt idx="521">
                  <c:v>1.0208743277116799</c:v>
                </c:pt>
                <c:pt idx="522">
                  <c:v>-3.8551943822469695E-2</c:v>
                </c:pt>
                <c:pt idx="523">
                  <c:v>0.59869585318970242</c:v>
                </c:pt>
                <c:pt idx="524">
                  <c:v>0.49267698919801395</c:v>
                </c:pt>
                <c:pt idx="525">
                  <c:v>0.81828377020504439</c:v>
                </c:pt>
                <c:pt idx="526">
                  <c:v>0.24614714012150168</c:v>
                </c:pt>
                <c:pt idx="527">
                  <c:v>0.36678539985723685</c:v>
                </c:pt>
                <c:pt idx="528">
                  <c:v>0.42540242123584304</c:v>
                </c:pt>
                <c:pt idx="529">
                  <c:v>0.89574089213713382</c:v>
                </c:pt>
                <c:pt idx="530">
                  <c:v>0.44248052166376195</c:v>
                </c:pt>
                <c:pt idx="531">
                  <c:v>0.60517568719356996</c:v>
                </c:pt>
                <c:pt idx="532">
                  <c:v>0.4556189441923722</c:v>
                </c:pt>
                <c:pt idx="533">
                  <c:v>0.24868002589461044</c:v>
                </c:pt>
                <c:pt idx="534">
                  <c:v>6.4146391095687219E-2</c:v>
                </c:pt>
                <c:pt idx="535">
                  <c:v>0.31582774968545385</c:v>
                </c:pt>
                <c:pt idx="536">
                  <c:v>0.44883410443773469</c:v>
                </c:pt>
                <c:pt idx="537">
                  <c:v>0.30673182469248206</c:v>
                </c:pt>
                <c:pt idx="538">
                  <c:v>0.72610812672767822</c:v>
                </c:pt>
                <c:pt idx="539">
                  <c:v>0.60261146917134667</c:v>
                </c:pt>
                <c:pt idx="540">
                  <c:v>0.51460876345552586</c:v>
                </c:pt>
                <c:pt idx="541">
                  <c:v>0.24584703966804999</c:v>
                </c:pt>
                <c:pt idx="542">
                  <c:v>0.24906563034927937</c:v>
                </c:pt>
                <c:pt idx="543">
                  <c:v>0.19517116655972933</c:v>
                </c:pt>
                <c:pt idx="544">
                  <c:v>0.3055360145082554</c:v>
                </c:pt>
                <c:pt idx="545">
                  <c:v>0.39662467659372813</c:v>
                </c:pt>
                <c:pt idx="546">
                  <c:v>0.45000856903235731</c:v>
                </c:pt>
                <c:pt idx="547">
                  <c:v>0.91159458412374739</c:v>
                </c:pt>
                <c:pt idx="548">
                  <c:v>1.8313923216516662E-2</c:v>
                </c:pt>
                <c:pt idx="549">
                  <c:v>9.5551218833930834E-2</c:v>
                </c:pt>
                <c:pt idx="550">
                  <c:v>0.60941610413336522</c:v>
                </c:pt>
                <c:pt idx="551">
                  <c:v>1.3352719767181629</c:v>
                </c:pt>
                <c:pt idx="552">
                  <c:v>0.10398970661765834</c:v>
                </c:pt>
                <c:pt idx="553">
                  <c:v>0.6423310728304239</c:v>
                </c:pt>
                <c:pt idx="554">
                  <c:v>0.80094270876809603</c:v>
                </c:pt>
                <c:pt idx="555">
                  <c:v>0.57151012237937204</c:v>
                </c:pt>
                <c:pt idx="556">
                  <c:v>0.66751265387338554</c:v>
                </c:pt>
                <c:pt idx="557">
                  <c:v>1.0834118173149123</c:v>
                </c:pt>
                <c:pt idx="558">
                  <c:v>-2.2224452233052167E-3</c:v>
                </c:pt>
                <c:pt idx="559">
                  <c:v>0.27054155290794263</c:v>
                </c:pt>
                <c:pt idx="560">
                  <c:v>0.3625724000772344</c:v>
                </c:pt>
                <c:pt idx="561">
                  <c:v>9.0438193664726343E-2</c:v>
                </c:pt>
                <c:pt idx="562">
                  <c:v>0.38761674154410525</c:v>
                </c:pt>
                <c:pt idx="563">
                  <c:v>0.52782999634440853</c:v>
                </c:pt>
                <c:pt idx="564">
                  <c:v>0.31770102222716112</c:v>
                </c:pt>
                <c:pt idx="565">
                  <c:v>1.3437562569909838</c:v>
                </c:pt>
                <c:pt idx="566">
                  <c:v>1.0458514254456912</c:v>
                </c:pt>
                <c:pt idx="567">
                  <c:v>0.23770829092931686</c:v>
                </c:pt>
                <c:pt idx="568">
                  <c:v>0.42219801263917311</c:v>
                </c:pt>
                <c:pt idx="569">
                  <c:v>0.15087580917953056</c:v>
                </c:pt>
                <c:pt idx="570">
                  <c:v>0.25422977177059763</c:v>
                </c:pt>
                <c:pt idx="571">
                  <c:v>0.6922968303188699</c:v>
                </c:pt>
                <c:pt idx="572">
                  <c:v>0.87423471658115992</c:v>
                </c:pt>
                <c:pt idx="573">
                  <c:v>0.72775420874030505</c:v>
                </c:pt>
                <c:pt idx="574">
                  <c:v>0.22820732377979977</c:v>
                </c:pt>
                <c:pt idx="575">
                  <c:v>0.67658839763865986</c:v>
                </c:pt>
                <c:pt idx="576">
                  <c:v>0.34368975697888426</c:v>
                </c:pt>
                <c:pt idx="577">
                  <c:v>0.18656348603178738</c:v>
                </c:pt>
                <c:pt idx="578">
                  <c:v>1.0921101282740033</c:v>
                </c:pt>
                <c:pt idx="579">
                  <c:v>0.77083032917535033</c:v>
                </c:pt>
                <c:pt idx="580">
                  <c:v>0.35348085263448681</c:v>
                </c:pt>
                <c:pt idx="581">
                  <c:v>0.13646459588016915</c:v>
                </c:pt>
                <c:pt idx="582">
                  <c:v>2.1124449281162168</c:v>
                </c:pt>
                <c:pt idx="583">
                  <c:v>0.37241904618749627</c:v>
                </c:pt>
                <c:pt idx="584">
                  <c:v>0.46767766000229721</c:v>
                </c:pt>
                <c:pt idx="585">
                  <c:v>0.8602074270430623</c:v>
                </c:pt>
                <c:pt idx="586">
                  <c:v>0.41195508720671697</c:v>
                </c:pt>
                <c:pt idx="587">
                  <c:v>0.30528350159894518</c:v>
                </c:pt>
                <c:pt idx="588">
                  <c:v>0.90570628561535116</c:v>
                </c:pt>
                <c:pt idx="589">
                  <c:v>1.4850235979732915</c:v>
                </c:pt>
                <c:pt idx="590">
                  <c:v>0.17629964878825111</c:v>
                </c:pt>
                <c:pt idx="591">
                  <c:v>0.42661081290706021</c:v>
                </c:pt>
                <c:pt idx="592">
                  <c:v>0.87945414287303059</c:v>
                </c:pt>
                <c:pt idx="593">
                  <c:v>0.55144554222305975</c:v>
                </c:pt>
                <c:pt idx="594">
                  <c:v>0.35856546241251552</c:v>
                </c:pt>
                <c:pt idx="595">
                  <c:v>0.25088781079044226</c:v>
                </c:pt>
                <c:pt idx="596">
                  <c:v>0.18392358218070187</c:v>
                </c:pt>
                <c:pt idx="597">
                  <c:v>0.6752869415019791</c:v>
                </c:pt>
                <c:pt idx="598">
                  <c:v>0.58695851819837197</c:v>
                </c:pt>
                <c:pt idx="599">
                  <c:v>0.61830140504285358</c:v>
                </c:pt>
                <c:pt idx="600">
                  <c:v>0.10823892493808358</c:v>
                </c:pt>
                <c:pt idx="601">
                  <c:v>0.11033646963115383</c:v>
                </c:pt>
                <c:pt idx="602">
                  <c:v>0.53051520163943855</c:v>
                </c:pt>
                <c:pt idx="603">
                  <c:v>4.1818844937164271E-2</c:v>
                </c:pt>
                <c:pt idx="604">
                  <c:v>0.64794102872649806</c:v>
                </c:pt>
                <c:pt idx="605">
                  <c:v>0.52836316442010256</c:v>
                </c:pt>
                <c:pt idx="606">
                  <c:v>0.46066446492137619</c:v>
                </c:pt>
                <c:pt idx="607">
                  <c:v>0.26169168265338927</c:v>
                </c:pt>
                <c:pt idx="608">
                  <c:v>0.54384162197854402</c:v>
                </c:pt>
                <c:pt idx="609">
                  <c:v>0.12172617088620875</c:v>
                </c:pt>
                <c:pt idx="610">
                  <c:v>0.4422072560668433</c:v>
                </c:pt>
                <c:pt idx="611">
                  <c:v>9.0679567366910324E-2</c:v>
                </c:pt>
                <c:pt idx="612">
                  <c:v>0.50793001905757995</c:v>
                </c:pt>
                <c:pt idx="613">
                  <c:v>0.52216358539173435</c:v>
                </c:pt>
                <c:pt idx="614">
                  <c:v>0.20646342753701524</c:v>
                </c:pt>
                <c:pt idx="615">
                  <c:v>0.29383715006645594</c:v>
                </c:pt>
                <c:pt idx="616">
                  <c:v>0.19925272622409218</c:v>
                </c:pt>
                <c:pt idx="617">
                  <c:v>0.53312646233695582</c:v>
                </c:pt>
                <c:pt idx="618">
                  <c:v>0.25576386223594333</c:v>
                </c:pt>
                <c:pt idx="619">
                  <c:v>0.78466567422961864</c:v>
                </c:pt>
                <c:pt idx="620">
                  <c:v>0.52407574346688923</c:v>
                </c:pt>
                <c:pt idx="621">
                  <c:v>0.13304194010011372</c:v>
                </c:pt>
                <c:pt idx="622">
                  <c:v>0.22712725771113781</c:v>
                </c:pt>
                <c:pt idx="623">
                  <c:v>0.52283091389264225</c:v>
                </c:pt>
                <c:pt idx="624">
                  <c:v>0.6210100367095176</c:v>
                </c:pt>
                <c:pt idx="625">
                  <c:v>0.47874218861952195</c:v>
                </c:pt>
                <c:pt idx="626">
                  <c:v>0.37885445156255154</c:v>
                </c:pt>
                <c:pt idx="627">
                  <c:v>0.18323054460341098</c:v>
                </c:pt>
                <c:pt idx="628">
                  <c:v>1.1326429253679613</c:v>
                </c:pt>
                <c:pt idx="629">
                  <c:v>0.46719269943973746</c:v>
                </c:pt>
                <c:pt idx="630">
                  <c:v>0.77610480871142562</c:v>
                </c:pt>
                <c:pt idx="631">
                  <c:v>9.4339706484299402E-2</c:v>
                </c:pt>
                <c:pt idx="632">
                  <c:v>0.1504475980611451</c:v>
                </c:pt>
                <c:pt idx="633">
                  <c:v>1.4405287142656826</c:v>
                </c:pt>
                <c:pt idx="634">
                  <c:v>0.70929272241305164</c:v>
                </c:pt>
                <c:pt idx="635">
                  <c:v>0.85782013815263647</c:v>
                </c:pt>
                <c:pt idx="636">
                  <c:v>0.20470418043377775</c:v>
                </c:pt>
                <c:pt idx="637">
                  <c:v>0.61028635708693102</c:v>
                </c:pt>
                <c:pt idx="638">
                  <c:v>0.4284778917567228</c:v>
                </c:pt>
                <c:pt idx="639">
                  <c:v>0.46751493090424789</c:v>
                </c:pt>
                <c:pt idx="640">
                  <c:v>1.0412146841231078</c:v>
                </c:pt>
                <c:pt idx="641">
                  <c:v>0.18033204683664408</c:v>
                </c:pt>
                <c:pt idx="642">
                  <c:v>0.92978177784549809</c:v>
                </c:pt>
                <c:pt idx="643">
                  <c:v>0.41650200833074585</c:v>
                </c:pt>
                <c:pt idx="644">
                  <c:v>0.64417858193714705</c:v>
                </c:pt>
                <c:pt idx="645">
                  <c:v>0.4776642499924324</c:v>
                </c:pt>
                <c:pt idx="646">
                  <c:v>0.37498163128189999</c:v>
                </c:pt>
                <c:pt idx="647">
                  <c:v>0.38997344510303938</c:v>
                </c:pt>
                <c:pt idx="648">
                  <c:v>0.25263055974856308</c:v>
                </c:pt>
                <c:pt idx="649">
                  <c:v>0.62114041661442554</c:v>
                </c:pt>
                <c:pt idx="650">
                  <c:v>0.30913052213238446</c:v>
                </c:pt>
                <c:pt idx="651">
                  <c:v>0.45508210062122834</c:v>
                </c:pt>
                <c:pt idx="652">
                  <c:v>0.373971934992749</c:v>
                </c:pt>
                <c:pt idx="653">
                  <c:v>0.10970081207846977</c:v>
                </c:pt>
                <c:pt idx="654">
                  <c:v>0.50307116328851698</c:v>
                </c:pt>
                <c:pt idx="655">
                  <c:v>1.0964682712023726</c:v>
                </c:pt>
                <c:pt idx="656">
                  <c:v>0.22268787989742317</c:v>
                </c:pt>
                <c:pt idx="657">
                  <c:v>0.47890346220191055</c:v>
                </c:pt>
                <c:pt idx="658">
                  <c:v>0.55044162800939056</c:v>
                </c:pt>
                <c:pt idx="659">
                  <c:v>0.71805381061378226</c:v>
                </c:pt>
                <c:pt idx="660">
                  <c:v>0.74464614042008881</c:v>
                </c:pt>
                <c:pt idx="661">
                  <c:v>-7.8024127841644267E-2</c:v>
                </c:pt>
                <c:pt idx="662">
                  <c:v>1.0750973690005763</c:v>
                </c:pt>
                <c:pt idx="663">
                  <c:v>0.47850750462386815</c:v>
                </c:pt>
                <c:pt idx="664">
                  <c:v>0.53404445314883608</c:v>
                </c:pt>
                <c:pt idx="665">
                  <c:v>1.1869853529963657</c:v>
                </c:pt>
                <c:pt idx="666">
                  <c:v>0.29733646651887169</c:v>
                </c:pt>
                <c:pt idx="667">
                  <c:v>0.79311961654608898</c:v>
                </c:pt>
                <c:pt idx="668">
                  <c:v>0.30326924208793149</c:v>
                </c:pt>
                <c:pt idx="669">
                  <c:v>0.87864838804120582</c:v>
                </c:pt>
                <c:pt idx="670">
                  <c:v>1.1191936602586707</c:v>
                </c:pt>
                <c:pt idx="671">
                  <c:v>0.62446534189863834</c:v>
                </c:pt>
                <c:pt idx="672">
                  <c:v>0.11519020069301075</c:v>
                </c:pt>
                <c:pt idx="673">
                  <c:v>0.81166312995130507</c:v>
                </c:pt>
                <c:pt idx="674">
                  <c:v>8.3347779929871996E-2</c:v>
                </c:pt>
                <c:pt idx="675">
                  <c:v>0.2591774801013183</c:v>
                </c:pt>
                <c:pt idx="676">
                  <c:v>0.44715738409792327</c:v>
                </c:pt>
                <c:pt idx="677">
                  <c:v>0.46680768334323636</c:v>
                </c:pt>
                <c:pt idx="678">
                  <c:v>0.9134473203646406</c:v>
                </c:pt>
                <c:pt idx="679">
                  <c:v>1.3900493324332388</c:v>
                </c:pt>
                <c:pt idx="680">
                  <c:v>0.51629071689218053</c:v>
                </c:pt>
                <c:pt idx="681">
                  <c:v>0.35418514018077801</c:v>
                </c:pt>
                <c:pt idx="682">
                  <c:v>0.30779918831922126</c:v>
                </c:pt>
                <c:pt idx="683">
                  <c:v>0.62195796911353673</c:v>
                </c:pt>
                <c:pt idx="684">
                  <c:v>1.271227300386581</c:v>
                </c:pt>
                <c:pt idx="685">
                  <c:v>0.40522824704983701</c:v>
                </c:pt>
                <c:pt idx="686">
                  <c:v>0.11923503682979066</c:v>
                </c:pt>
                <c:pt idx="687">
                  <c:v>0.41704605004521594</c:v>
                </c:pt>
                <c:pt idx="688">
                  <c:v>0.12735189986210177</c:v>
                </c:pt>
                <c:pt idx="689">
                  <c:v>0.80903579800829883</c:v>
                </c:pt>
                <c:pt idx="690">
                  <c:v>0.68287125588547104</c:v>
                </c:pt>
                <c:pt idx="691">
                  <c:v>0.5188064942995082</c:v>
                </c:pt>
                <c:pt idx="692">
                  <c:v>0.7139820015986531</c:v>
                </c:pt>
                <c:pt idx="693">
                  <c:v>0.48041408353679915</c:v>
                </c:pt>
                <c:pt idx="694">
                  <c:v>0.41042270461803271</c:v>
                </c:pt>
                <c:pt idx="695">
                  <c:v>0.63128978707956107</c:v>
                </c:pt>
                <c:pt idx="696">
                  <c:v>0.38287270291897979</c:v>
                </c:pt>
                <c:pt idx="697">
                  <c:v>0.88739079967025225</c:v>
                </c:pt>
                <c:pt idx="698">
                  <c:v>0.77975598662913692</c:v>
                </c:pt>
                <c:pt idx="699">
                  <c:v>-7.8024127841644267E-2</c:v>
                </c:pt>
                <c:pt idx="700">
                  <c:v>0.72783663187271386</c:v>
                </c:pt>
                <c:pt idx="701">
                  <c:v>0.37372780390638466</c:v>
                </c:pt>
                <c:pt idx="702">
                  <c:v>0.50878380276620017</c:v>
                </c:pt>
                <c:pt idx="703">
                  <c:v>0.61168606413017024</c:v>
                </c:pt>
                <c:pt idx="704">
                  <c:v>0.39972779533067998</c:v>
                </c:pt>
                <c:pt idx="705">
                  <c:v>0.40639910942257962</c:v>
                </c:pt>
                <c:pt idx="706">
                  <c:v>0.54331454905760135</c:v>
                </c:pt>
                <c:pt idx="707">
                  <c:v>1.3207787831629942</c:v>
                </c:pt>
                <c:pt idx="708">
                  <c:v>0.38312807965634421</c:v>
                </c:pt>
                <c:pt idx="709">
                  <c:v>0.24540077226213336</c:v>
                </c:pt>
                <c:pt idx="710">
                  <c:v>1.2082555486923405</c:v>
                </c:pt>
                <c:pt idx="711">
                  <c:v>0.74261761760737333</c:v>
                </c:pt>
                <c:pt idx="712">
                  <c:v>0.47644480604425177</c:v>
                </c:pt>
                <c:pt idx="713">
                  <c:v>0.37765835941419079</c:v>
                </c:pt>
                <c:pt idx="714">
                  <c:v>6.872599893016608E-2</c:v>
                </c:pt>
                <c:pt idx="715">
                  <c:v>0.80815307685132753</c:v>
                </c:pt>
                <c:pt idx="716">
                  <c:v>6.8685480552670278E-2</c:v>
                </c:pt>
                <c:pt idx="717">
                  <c:v>1.2140114123082646</c:v>
                </c:pt>
                <c:pt idx="718">
                  <c:v>0.54440865248238468</c:v>
                </c:pt>
                <c:pt idx="719">
                  <c:v>1.2790005564087945</c:v>
                </c:pt>
                <c:pt idx="720">
                  <c:v>0.51476441338758983</c:v>
                </c:pt>
                <c:pt idx="721">
                  <c:v>0.33557385320845456</c:v>
                </c:pt>
                <c:pt idx="722">
                  <c:v>0.73270566773608448</c:v>
                </c:pt>
                <c:pt idx="723">
                  <c:v>1.4530438105202346</c:v>
                </c:pt>
                <c:pt idx="724">
                  <c:v>0.30207761729887361</c:v>
                </c:pt>
                <c:pt idx="725">
                  <c:v>0.79464099265425703</c:v>
                </c:pt>
                <c:pt idx="726">
                  <c:v>0.78310592821885305</c:v>
                </c:pt>
                <c:pt idx="727">
                  <c:v>0.26102474355470817</c:v>
                </c:pt>
                <c:pt idx="728">
                  <c:v>0.93485779264592939</c:v>
                </c:pt>
                <c:pt idx="729">
                  <c:v>0.9839548310008821</c:v>
                </c:pt>
                <c:pt idx="730">
                  <c:v>-0.19759164202999846</c:v>
                </c:pt>
                <c:pt idx="731">
                  <c:v>0.96003192654334979</c:v>
                </c:pt>
                <c:pt idx="732">
                  <c:v>1.1064667578717875</c:v>
                </c:pt>
                <c:pt idx="733">
                  <c:v>1.3790156119628454</c:v>
                </c:pt>
                <c:pt idx="734">
                  <c:v>0.62394845370860574</c:v>
                </c:pt>
                <c:pt idx="735">
                  <c:v>0.92512368684570501</c:v>
                </c:pt>
                <c:pt idx="736">
                  <c:v>0.20344225010302619</c:v>
                </c:pt>
                <c:pt idx="737">
                  <c:v>0.64552752869787033</c:v>
                </c:pt>
                <c:pt idx="738">
                  <c:v>0.53738799980110641</c:v>
                </c:pt>
                <c:pt idx="739">
                  <c:v>0.79346986457710966</c:v>
                </c:pt>
                <c:pt idx="740">
                  <c:v>0.35033427321334204</c:v>
                </c:pt>
                <c:pt idx="741">
                  <c:v>0.54310832310305523</c:v>
                </c:pt>
                <c:pt idx="742">
                  <c:v>0.30525029058084996</c:v>
                </c:pt>
                <c:pt idx="743">
                  <c:v>0.3924251955783491</c:v>
                </c:pt>
                <c:pt idx="744">
                  <c:v>0.81338145490982083</c:v>
                </c:pt>
                <c:pt idx="745">
                  <c:v>0.55193752630869874</c:v>
                </c:pt>
                <c:pt idx="746">
                  <c:v>-6.3576140628028327E-2</c:v>
                </c:pt>
                <c:pt idx="747">
                  <c:v>0.48053340413201878</c:v>
                </c:pt>
                <c:pt idx="748">
                  <c:v>0.30806488473357813</c:v>
                </c:pt>
                <c:pt idx="749">
                  <c:v>0.21332764794274292</c:v>
                </c:pt>
                <c:pt idx="750">
                  <c:v>0.66556521141423397</c:v>
                </c:pt>
                <c:pt idx="751">
                  <c:v>0.10803636613727509</c:v>
                </c:pt>
                <c:pt idx="752">
                  <c:v>0.69832977851472544</c:v>
                </c:pt>
                <c:pt idx="753">
                  <c:v>0.66073227593643735</c:v>
                </c:pt>
                <c:pt idx="754">
                  <c:v>0.24056147271891851</c:v>
                </c:pt>
                <c:pt idx="755">
                  <c:v>0.47328696633545037</c:v>
                </c:pt>
                <c:pt idx="756">
                  <c:v>0.45629483455322345</c:v>
                </c:pt>
                <c:pt idx="757">
                  <c:v>0.69567138215366719</c:v>
                </c:pt>
                <c:pt idx="758">
                  <c:v>0.29369033865052724</c:v>
                </c:pt>
                <c:pt idx="759">
                  <c:v>0.58116468660322762</c:v>
                </c:pt>
                <c:pt idx="760">
                  <c:v>0.36715082957271516</c:v>
                </c:pt>
                <c:pt idx="761">
                  <c:v>0.57598993736310644</c:v>
                </c:pt>
                <c:pt idx="762">
                  <c:v>0.5212034355324191</c:v>
                </c:pt>
                <c:pt idx="763">
                  <c:v>0.15144761391118439</c:v>
                </c:pt>
                <c:pt idx="764">
                  <c:v>0.83142340009217708</c:v>
                </c:pt>
                <c:pt idx="765">
                  <c:v>0.47128770281341137</c:v>
                </c:pt>
                <c:pt idx="766">
                  <c:v>1.3664443680125569</c:v>
                </c:pt>
                <c:pt idx="767">
                  <c:v>-2.3781850211013192E-3</c:v>
                </c:pt>
                <c:pt idx="768">
                  <c:v>0.61394321071888436</c:v>
                </c:pt>
                <c:pt idx="769">
                  <c:v>1.3777630749089522</c:v>
                </c:pt>
                <c:pt idx="770">
                  <c:v>0.63581154730588774</c:v>
                </c:pt>
                <c:pt idx="771">
                  <c:v>0.34176791653634481</c:v>
                </c:pt>
                <c:pt idx="772">
                  <c:v>0.1331690505116562</c:v>
                </c:pt>
                <c:pt idx="773">
                  <c:v>0.54157906266424427</c:v>
                </c:pt>
                <c:pt idx="774">
                  <c:v>-0.10351440625160503</c:v>
                </c:pt>
                <c:pt idx="775">
                  <c:v>0.58389607851482561</c:v>
                </c:pt>
                <c:pt idx="776">
                  <c:v>0.68540496517612837</c:v>
                </c:pt>
                <c:pt idx="777">
                  <c:v>0.1313326448492482</c:v>
                </c:pt>
                <c:pt idx="778">
                  <c:v>0.18287124678199143</c:v>
                </c:pt>
                <c:pt idx="779">
                  <c:v>0.28803977731923902</c:v>
                </c:pt>
                <c:pt idx="780">
                  <c:v>0.53367253322801922</c:v>
                </c:pt>
                <c:pt idx="781">
                  <c:v>0.24538868368201014</c:v>
                </c:pt>
                <c:pt idx="782">
                  <c:v>0.6085897038047885</c:v>
                </c:pt>
                <c:pt idx="783">
                  <c:v>-5.1873511304515616E-3</c:v>
                </c:pt>
                <c:pt idx="784">
                  <c:v>0.30141534479028531</c:v>
                </c:pt>
                <c:pt idx="785">
                  <c:v>0.53600080102015402</c:v>
                </c:pt>
                <c:pt idx="786">
                  <c:v>0.55781099936258416</c:v>
                </c:pt>
                <c:pt idx="787">
                  <c:v>0.54927727076773503</c:v>
                </c:pt>
                <c:pt idx="788">
                  <c:v>0.70802056093921517</c:v>
                </c:pt>
                <c:pt idx="789">
                  <c:v>0.6790850935880508</c:v>
                </c:pt>
                <c:pt idx="790">
                  <c:v>0.6028100316004541</c:v>
                </c:pt>
                <c:pt idx="791">
                  <c:v>0.44867501350282019</c:v>
                </c:pt>
                <c:pt idx="792">
                  <c:v>0.1177659607260249</c:v>
                </c:pt>
                <c:pt idx="793">
                  <c:v>1.577459125650734</c:v>
                </c:pt>
                <c:pt idx="794">
                  <c:v>0.66097517262341565</c:v>
                </c:pt>
                <c:pt idx="795">
                  <c:v>2.0509827283100152E-2</c:v>
                </c:pt>
                <c:pt idx="796">
                  <c:v>0.80149046032336924</c:v>
                </c:pt>
                <c:pt idx="797">
                  <c:v>0.72112910251117779</c:v>
                </c:pt>
                <c:pt idx="798">
                  <c:v>0.15707962566787986</c:v>
                </c:pt>
                <c:pt idx="799">
                  <c:v>1.1746788254054681</c:v>
                </c:pt>
                <c:pt idx="800">
                  <c:v>0.73767941628048217</c:v>
                </c:pt>
                <c:pt idx="801">
                  <c:v>0.70103400858887166</c:v>
                </c:pt>
                <c:pt idx="802">
                  <c:v>0.4599721119865301</c:v>
                </c:pt>
                <c:pt idx="803">
                  <c:v>0.647623298303592</c:v>
                </c:pt>
                <c:pt idx="804">
                  <c:v>1.0409922379338754</c:v>
                </c:pt>
                <c:pt idx="805">
                  <c:v>9.5103901256014881E-2</c:v>
                </c:pt>
                <c:pt idx="806">
                  <c:v>0.58527396997527315</c:v>
                </c:pt>
                <c:pt idx="807">
                  <c:v>0.80557679723483233</c:v>
                </c:pt>
                <c:pt idx="808">
                  <c:v>0.22327609814200455</c:v>
                </c:pt>
                <c:pt idx="809">
                  <c:v>0.49879338333102446</c:v>
                </c:pt>
                <c:pt idx="810">
                  <c:v>0.40364868207926818</c:v>
                </c:pt>
                <c:pt idx="811">
                  <c:v>0.70398245886806465</c:v>
                </c:pt>
                <c:pt idx="812">
                  <c:v>0.18011268190287211</c:v>
                </c:pt>
                <c:pt idx="813">
                  <c:v>0.44099719997101111</c:v>
                </c:pt>
                <c:pt idx="814">
                  <c:v>0.46391929797212716</c:v>
                </c:pt>
                <c:pt idx="815">
                  <c:v>0.39612270607756023</c:v>
                </c:pt>
                <c:pt idx="816">
                  <c:v>0.5501961050030334</c:v>
                </c:pt>
                <c:pt idx="817">
                  <c:v>0.1882144052177088</c:v>
                </c:pt>
                <c:pt idx="818">
                  <c:v>0.97394009649664071</c:v>
                </c:pt>
                <c:pt idx="819">
                  <c:v>0.18155181643364177</c:v>
                </c:pt>
                <c:pt idx="820">
                  <c:v>1.0911862231886194</c:v>
                </c:pt>
                <c:pt idx="821">
                  <c:v>1.420599319814476</c:v>
                </c:pt>
                <c:pt idx="822">
                  <c:v>0.37694727291664198</c:v>
                </c:pt>
                <c:pt idx="823">
                  <c:v>0.24441426347092035</c:v>
                </c:pt>
                <c:pt idx="824">
                  <c:v>0.39060726044560046</c:v>
                </c:pt>
                <c:pt idx="825">
                  <c:v>0.33849388949194736</c:v>
                </c:pt>
                <c:pt idx="826">
                  <c:v>0.24056335050481434</c:v>
                </c:pt>
                <c:pt idx="827">
                  <c:v>0.54374509097719592</c:v>
                </c:pt>
                <c:pt idx="828">
                  <c:v>0.7638873249334458</c:v>
                </c:pt>
                <c:pt idx="829">
                  <c:v>0.82149037539119663</c:v>
                </c:pt>
                <c:pt idx="830">
                  <c:v>0.35535596808683495</c:v>
                </c:pt>
                <c:pt idx="831">
                  <c:v>9.927072974612984E-2</c:v>
                </c:pt>
                <c:pt idx="832">
                  <c:v>1.3785448403256062</c:v>
                </c:pt>
                <c:pt idx="833">
                  <c:v>0.32826790124430805</c:v>
                </c:pt>
                <c:pt idx="834">
                  <c:v>-0.11835651279609799</c:v>
                </c:pt>
                <c:pt idx="835">
                  <c:v>0.32233876208819673</c:v>
                </c:pt>
                <c:pt idx="836">
                  <c:v>0.19682313496082232</c:v>
                </c:pt>
                <c:pt idx="837">
                  <c:v>0.40894257553501234</c:v>
                </c:pt>
                <c:pt idx="838">
                  <c:v>0.40500836950680708</c:v>
                </c:pt>
                <c:pt idx="839">
                  <c:v>0.5733883995243515</c:v>
                </c:pt>
                <c:pt idx="840">
                  <c:v>0.66184040400378341</c:v>
                </c:pt>
                <c:pt idx="841">
                  <c:v>0.49641368670239044</c:v>
                </c:pt>
                <c:pt idx="842">
                  <c:v>0.70058605552682762</c:v>
                </c:pt>
                <c:pt idx="843">
                  <c:v>0.46028381087519193</c:v>
                </c:pt>
                <c:pt idx="844">
                  <c:v>0.69015124105602932</c:v>
                </c:pt>
                <c:pt idx="845">
                  <c:v>0.75053877724616525</c:v>
                </c:pt>
                <c:pt idx="846">
                  <c:v>1.5217243166730055</c:v>
                </c:pt>
                <c:pt idx="847">
                  <c:v>0.26773971207210129</c:v>
                </c:pt>
                <c:pt idx="848">
                  <c:v>0.35788369145283805</c:v>
                </c:pt>
                <c:pt idx="849">
                  <c:v>0.39431915582299693</c:v>
                </c:pt>
                <c:pt idx="850">
                  <c:v>0.42226307410605385</c:v>
                </c:pt>
                <c:pt idx="851">
                  <c:v>0.63155940431527879</c:v>
                </c:pt>
                <c:pt idx="852">
                  <c:v>1.0436840366694664</c:v>
                </c:pt>
                <c:pt idx="853">
                  <c:v>0.47796463425344049</c:v>
                </c:pt>
                <c:pt idx="854">
                  <c:v>0.4023214757862642</c:v>
                </c:pt>
                <c:pt idx="855">
                  <c:v>0.95670706543018558</c:v>
                </c:pt>
                <c:pt idx="856">
                  <c:v>0.72688828748351364</c:v>
                </c:pt>
                <c:pt idx="857">
                  <c:v>1.3029195681085379</c:v>
                </c:pt>
                <c:pt idx="858">
                  <c:v>0.50514281720743892</c:v>
                </c:pt>
                <c:pt idx="859">
                  <c:v>0.54516820366192764</c:v>
                </c:pt>
                <c:pt idx="860">
                  <c:v>0.4859463379283297</c:v>
                </c:pt>
                <c:pt idx="861">
                  <c:v>0.3784557547575233</c:v>
                </c:pt>
                <c:pt idx="862">
                  <c:v>0.54331454905760135</c:v>
                </c:pt>
                <c:pt idx="863">
                  <c:v>0.65557550054305413</c:v>
                </c:pt>
                <c:pt idx="864">
                  <c:v>0.57954943725384733</c:v>
                </c:pt>
                <c:pt idx="865">
                  <c:v>0.42302722228619355</c:v>
                </c:pt>
                <c:pt idx="866">
                  <c:v>0.67135409659927081</c:v>
                </c:pt>
                <c:pt idx="867">
                  <c:v>-2.9564592150619406E-2</c:v>
                </c:pt>
                <c:pt idx="868">
                  <c:v>0.29515207678554678</c:v>
                </c:pt>
                <c:pt idx="869">
                  <c:v>0.39271599856305967</c:v>
                </c:pt>
                <c:pt idx="870">
                  <c:v>0.39190722722987409</c:v>
                </c:pt>
                <c:pt idx="871">
                  <c:v>0.60237448949742678</c:v>
                </c:pt>
                <c:pt idx="872">
                  <c:v>0.37783843536608586</c:v>
                </c:pt>
                <c:pt idx="873">
                  <c:v>0.46243606660113767</c:v>
                </c:pt>
                <c:pt idx="874">
                  <c:v>0.53599509929833045</c:v>
                </c:pt>
                <c:pt idx="875">
                  <c:v>7.6219184530541537E-2</c:v>
                </c:pt>
                <c:pt idx="876">
                  <c:v>-3.7786982145677286E-2</c:v>
                </c:pt>
                <c:pt idx="877">
                  <c:v>0.79477723099097086</c:v>
                </c:pt>
                <c:pt idx="878">
                  <c:v>0.14956225216729654</c:v>
                </c:pt>
                <c:pt idx="879">
                  <c:v>0.90699457384490856</c:v>
                </c:pt>
                <c:pt idx="880">
                  <c:v>0.10496197622509564</c:v>
                </c:pt>
                <c:pt idx="881">
                  <c:v>0.3474641281537435</c:v>
                </c:pt>
                <c:pt idx="882">
                  <c:v>0.30552012711778476</c:v>
                </c:pt>
                <c:pt idx="883">
                  <c:v>0.3064130535930723</c:v>
                </c:pt>
                <c:pt idx="884">
                  <c:v>0.43604488828037163</c:v>
                </c:pt>
                <c:pt idx="885">
                  <c:v>0.71314887258015303</c:v>
                </c:pt>
                <c:pt idx="886">
                  <c:v>0.36868442270510488</c:v>
                </c:pt>
                <c:pt idx="887">
                  <c:v>0.19970447897708132</c:v>
                </c:pt>
                <c:pt idx="888">
                  <c:v>-2.3726314342741663E-2</c:v>
                </c:pt>
                <c:pt idx="889">
                  <c:v>0.14525762178866178</c:v>
                </c:pt>
                <c:pt idx="890">
                  <c:v>0.57281316647110725</c:v>
                </c:pt>
                <c:pt idx="891">
                  <c:v>1.5300968346921264</c:v>
                </c:pt>
                <c:pt idx="892">
                  <c:v>0.52296521604367308</c:v>
                </c:pt>
                <c:pt idx="893">
                  <c:v>0.64032176115186368</c:v>
                </c:pt>
                <c:pt idx="894">
                  <c:v>0.60258130092503703</c:v>
                </c:pt>
                <c:pt idx="895">
                  <c:v>0.27835418252666383</c:v>
                </c:pt>
                <c:pt idx="896">
                  <c:v>1.0472455212640823</c:v>
                </c:pt>
                <c:pt idx="897">
                  <c:v>0.2901152102159103</c:v>
                </c:pt>
                <c:pt idx="898">
                  <c:v>0.55972143175388067</c:v>
                </c:pt>
                <c:pt idx="899">
                  <c:v>0.46028381087519193</c:v>
                </c:pt>
                <c:pt idx="900">
                  <c:v>0.55556792026083546</c:v>
                </c:pt>
                <c:pt idx="901">
                  <c:v>0.86130778103786421</c:v>
                </c:pt>
                <c:pt idx="902">
                  <c:v>0.84063910182109669</c:v>
                </c:pt>
                <c:pt idx="903">
                  <c:v>0.20888962851321946</c:v>
                </c:pt>
                <c:pt idx="904">
                  <c:v>0.44791116443001128</c:v>
                </c:pt>
                <c:pt idx="905">
                  <c:v>0.22425583579037611</c:v>
                </c:pt>
                <c:pt idx="906">
                  <c:v>0.12154494052283908</c:v>
                </c:pt>
                <c:pt idx="907">
                  <c:v>0.27965769363264209</c:v>
                </c:pt>
                <c:pt idx="908">
                  <c:v>0.9752968887123753</c:v>
                </c:pt>
                <c:pt idx="909">
                  <c:v>1.1228369789579429</c:v>
                </c:pt>
                <c:pt idx="910">
                  <c:v>0.59362426615978992</c:v>
                </c:pt>
                <c:pt idx="911">
                  <c:v>0.39379887552331588</c:v>
                </c:pt>
                <c:pt idx="912">
                  <c:v>1.3292313381893552</c:v>
                </c:pt>
                <c:pt idx="913">
                  <c:v>0.36321748293796735</c:v>
                </c:pt>
                <c:pt idx="914">
                  <c:v>0.93304110200196799</c:v>
                </c:pt>
                <c:pt idx="915">
                  <c:v>0.32976854875127792</c:v>
                </c:pt>
                <c:pt idx="916">
                  <c:v>0.50820720387615037</c:v>
                </c:pt>
                <c:pt idx="917">
                  <c:v>0.13343562303293113</c:v>
                </c:pt>
                <c:pt idx="918">
                  <c:v>0.48302771240150599</c:v>
                </c:pt>
                <c:pt idx="919">
                  <c:v>0.2844425986019371</c:v>
                </c:pt>
                <c:pt idx="920">
                  <c:v>0.77735766695190112</c:v>
                </c:pt>
                <c:pt idx="921">
                  <c:v>0.43184289113519941</c:v>
                </c:pt>
                <c:pt idx="922">
                  <c:v>0.41584395715062356</c:v>
                </c:pt>
                <c:pt idx="923">
                  <c:v>0.22036482358114498</c:v>
                </c:pt>
                <c:pt idx="924">
                  <c:v>0.47768375891277937</c:v>
                </c:pt>
                <c:pt idx="925">
                  <c:v>0.57948399257659466</c:v>
                </c:pt>
                <c:pt idx="926">
                  <c:v>0.22178670102523898</c:v>
                </c:pt>
                <c:pt idx="927">
                  <c:v>0.76287183982918583</c:v>
                </c:pt>
                <c:pt idx="928">
                  <c:v>1.007645012748944</c:v>
                </c:pt>
                <c:pt idx="929">
                  <c:v>0.45839649951868938</c:v>
                </c:pt>
                <c:pt idx="930">
                  <c:v>0.29970295955939047</c:v>
                </c:pt>
                <c:pt idx="931">
                  <c:v>-4.2964716049452192E-2</c:v>
                </c:pt>
                <c:pt idx="932">
                  <c:v>0.43096463958763181</c:v>
                </c:pt>
                <c:pt idx="933">
                  <c:v>0.92408541171786596</c:v>
                </c:pt>
                <c:pt idx="934">
                  <c:v>0.70500359298160953</c:v>
                </c:pt>
                <c:pt idx="935">
                  <c:v>0.397879552985833</c:v>
                </c:pt>
                <c:pt idx="936">
                  <c:v>0.78104238003927862</c:v>
                </c:pt>
                <c:pt idx="937">
                  <c:v>0.37077162488614329</c:v>
                </c:pt>
                <c:pt idx="938">
                  <c:v>0.65981880851130648</c:v>
                </c:pt>
                <c:pt idx="939">
                  <c:v>0.93608735848627522</c:v>
                </c:pt>
                <c:pt idx="940">
                  <c:v>0.61237443237324363</c:v>
                </c:pt>
                <c:pt idx="941">
                  <c:v>0.87862994967911856</c:v>
                </c:pt>
                <c:pt idx="942">
                  <c:v>0.22183521114969634</c:v>
                </c:pt>
                <c:pt idx="943">
                  <c:v>0.73820715387704927</c:v>
                </c:pt>
                <c:pt idx="944">
                  <c:v>0.76899427264478248</c:v>
                </c:pt>
                <c:pt idx="945">
                  <c:v>0.47451760095178552</c:v>
                </c:pt>
                <c:pt idx="946">
                  <c:v>0.90218985876602253</c:v>
                </c:pt>
                <c:pt idx="947">
                  <c:v>0.63119546978525887</c:v>
                </c:pt>
                <c:pt idx="948">
                  <c:v>1.2280172488140437</c:v>
                </c:pt>
                <c:pt idx="949">
                  <c:v>8.8993806989328308E-2</c:v>
                </c:pt>
                <c:pt idx="950">
                  <c:v>0.358730572150948</c:v>
                </c:pt>
                <c:pt idx="951">
                  <c:v>0.45289956315171598</c:v>
                </c:pt>
                <c:pt idx="952">
                  <c:v>0.41498748575570293</c:v>
                </c:pt>
                <c:pt idx="953">
                  <c:v>1.6640671236211879</c:v>
                </c:pt>
                <c:pt idx="954">
                  <c:v>0.94555272419958281</c:v>
                </c:pt>
                <c:pt idx="955">
                  <c:v>0.44216616067903092</c:v>
                </c:pt>
                <c:pt idx="956">
                  <c:v>0.83313146447074071</c:v>
                </c:pt>
                <c:pt idx="957">
                  <c:v>0.61993845623107835</c:v>
                </c:pt>
                <c:pt idx="958">
                  <c:v>0.18929776802433004</c:v>
                </c:pt>
                <c:pt idx="959">
                  <c:v>0.82962465474125102</c:v>
                </c:pt>
                <c:pt idx="960">
                  <c:v>0.14587490999083003</c:v>
                </c:pt>
                <c:pt idx="961">
                  <c:v>0.49827036865557084</c:v>
                </c:pt>
                <c:pt idx="962">
                  <c:v>-1.0224725601175924E-2</c:v>
                </c:pt>
                <c:pt idx="963">
                  <c:v>0.32433433566257003</c:v>
                </c:pt>
                <c:pt idx="964">
                  <c:v>0.61409654259478708</c:v>
                </c:pt>
                <c:pt idx="965">
                  <c:v>-2.6622150990526978E-3</c:v>
                </c:pt>
                <c:pt idx="966">
                  <c:v>1.065979658935007</c:v>
                </c:pt>
                <c:pt idx="967">
                  <c:v>0.76823581016320586</c:v>
                </c:pt>
                <c:pt idx="968">
                  <c:v>0.15763141329761274</c:v>
                </c:pt>
                <c:pt idx="969">
                  <c:v>0.466247953974468</c:v>
                </c:pt>
                <c:pt idx="970">
                  <c:v>0.67033028013345675</c:v>
                </c:pt>
                <c:pt idx="971">
                  <c:v>0.4895723805398452</c:v>
                </c:pt>
                <c:pt idx="972">
                  <c:v>0.32164128871507208</c:v>
                </c:pt>
                <c:pt idx="973">
                  <c:v>0.45338812759918651</c:v>
                </c:pt>
                <c:pt idx="974">
                  <c:v>-6.9220971509655296E-2</c:v>
                </c:pt>
                <c:pt idx="975">
                  <c:v>0.41150318932200525</c:v>
                </c:pt>
                <c:pt idx="976">
                  <c:v>8.1197981494307125E-2</c:v>
                </c:pt>
                <c:pt idx="977">
                  <c:v>-5.4759631589016144E-2</c:v>
                </c:pt>
                <c:pt idx="978">
                  <c:v>0.69275148640102757</c:v>
                </c:pt>
                <c:pt idx="979">
                  <c:v>0.72539236489744152</c:v>
                </c:pt>
                <c:pt idx="980">
                  <c:v>0.72569716747380519</c:v>
                </c:pt>
                <c:pt idx="981">
                  <c:v>0.34864667497946877</c:v>
                </c:pt>
                <c:pt idx="982">
                  <c:v>-5.8938355255787424E-2</c:v>
                </c:pt>
                <c:pt idx="983">
                  <c:v>0.63795501526429221</c:v>
                </c:pt>
                <c:pt idx="984">
                  <c:v>0.72991777394663149</c:v>
                </c:pt>
                <c:pt idx="985">
                  <c:v>9.8742456868912656E-2</c:v>
                </c:pt>
                <c:pt idx="986">
                  <c:v>0.85562273177608072</c:v>
                </c:pt>
                <c:pt idx="987">
                  <c:v>0.94192693918095027</c:v>
                </c:pt>
                <c:pt idx="988">
                  <c:v>0.66968275776184549</c:v>
                </c:pt>
                <c:pt idx="989">
                  <c:v>2.0075980925102852E-2</c:v>
                </c:pt>
                <c:pt idx="990">
                  <c:v>0.48252441141286417</c:v>
                </c:pt>
                <c:pt idx="991">
                  <c:v>0.69639786311604612</c:v>
                </c:pt>
                <c:pt idx="992">
                  <c:v>0.19694786728047856</c:v>
                </c:pt>
                <c:pt idx="993">
                  <c:v>0.24787091681006251</c:v>
                </c:pt>
                <c:pt idx="994">
                  <c:v>0.81250795746670401</c:v>
                </c:pt>
                <c:pt idx="995">
                  <c:v>0.40354102078962689</c:v>
                </c:pt>
                <c:pt idx="996">
                  <c:v>0.30466025382464706</c:v>
                </c:pt>
                <c:pt idx="997">
                  <c:v>0.28486196735678271</c:v>
                </c:pt>
                <c:pt idx="998">
                  <c:v>0.26250562766619812</c:v>
                </c:pt>
                <c:pt idx="999">
                  <c:v>0.6240906200963191</c:v>
                </c:pt>
              </c:numCache>
            </c:numRef>
          </c:xVal>
          <c:yVal>
            <c:numRef>
              <c:f>'Valuation Summary'!$E$26:$E$1025</c:f>
              <c:numCache>
                <c:formatCode>_-"$"* #,##0.00_-;\-"$"* #,##0.00_-;_-"$"* "-"??_-;_-@_-</c:formatCode>
                <c:ptCount val="1000"/>
                <c:pt idx="0">
                  <c:v>1710.2431353439706</c:v>
                </c:pt>
                <c:pt idx="1">
                  <c:v>1400</c:v>
                </c:pt>
                <c:pt idx="2">
                  <c:v>1543.1847369499487</c:v>
                </c:pt>
                <c:pt idx="3">
                  <c:v>2013.1023205571937</c:v>
                </c:pt>
                <c:pt idx="4">
                  <c:v>1591.1850645384184</c:v>
                </c:pt>
                <c:pt idx="5">
                  <c:v>1816.3143519806704</c:v>
                </c:pt>
                <c:pt idx="6">
                  <c:v>1400</c:v>
                </c:pt>
                <c:pt idx="7">
                  <c:v>1623.0669371622268</c:v>
                </c:pt>
                <c:pt idx="8">
                  <c:v>2124.6557413340006</c:v>
                </c:pt>
                <c:pt idx="9">
                  <c:v>1400</c:v>
                </c:pt>
                <c:pt idx="10">
                  <c:v>1400</c:v>
                </c:pt>
                <c:pt idx="11">
                  <c:v>1400</c:v>
                </c:pt>
                <c:pt idx="12">
                  <c:v>1916.4987762371984</c:v>
                </c:pt>
                <c:pt idx="13">
                  <c:v>1530.745010982218</c:v>
                </c:pt>
                <c:pt idx="14">
                  <c:v>1533.7084424894704</c:v>
                </c:pt>
                <c:pt idx="15">
                  <c:v>1435.5093659744566</c:v>
                </c:pt>
                <c:pt idx="16">
                  <c:v>1400</c:v>
                </c:pt>
                <c:pt idx="17">
                  <c:v>1623.60854954671</c:v>
                </c:pt>
                <c:pt idx="18">
                  <c:v>2407.0066318663321</c:v>
                </c:pt>
                <c:pt idx="19">
                  <c:v>1400</c:v>
                </c:pt>
                <c:pt idx="20">
                  <c:v>1427.3367956808352</c:v>
                </c:pt>
                <c:pt idx="21">
                  <c:v>1684.977341564484</c:v>
                </c:pt>
                <c:pt idx="22">
                  <c:v>1400</c:v>
                </c:pt>
                <c:pt idx="23">
                  <c:v>2336.3557286667392</c:v>
                </c:pt>
                <c:pt idx="24">
                  <c:v>1400</c:v>
                </c:pt>
                <c:pt idx="25">
                  <c:v>1400</c:v>
                </c:pt>
                <c:pt idx="26">
                  <c:v>1445.9080349369801</c:v>
                </c:pt>
                <c:pt idx="27">
                  <c:v>1950.327885983434</c:v>
                </c:pt>
                <c:pt idx="28">
                  <c:v>1400</c:v>
                </c:pt>
                <c:pt idx="29">
                  <c:v>1566.9779831740261</c:v>
                </c:pt>
                <c:pt idx="30">
                  <c:v>1675.89556585592</c:v>
                </c:pt>
                <c:pt idx="31">
                  <c:v>1400</c:v>
                </c:pt>
                <c:pt idx="32">
                  <c:v>1483.5558499465767</c:v>
                </c:pt>
                <c:pt idx="33">
                  <c:v>1497.5170141993399</c:v>
                </c:pt>
                <c:pt idx="34">
                  <c:v>1586.3035634670259</c:v>
                </c:pt>
                <c:pt idx="35">
                  <c:v>1400</c:v>
                </c:pt>
                <c:pt idx="36">
                  <c:v>1524.4834101542483</c:v>
                </c:pt>
                <c:pt idx="37">
                  <c:v>1400</c:v>
                </c:pt>
                <c:pt idx="38">
                  <c:v>1720.7397726822953</c:v>
                </c:pt>
                <c:pt idx="39">
                  <c:v>1645.3847508488293</c:v>
                </c:pt>
                <c:pt idx="40">
                  <c:v>1409.6152165512267</c:v>
                </c:pt>
                <c:pt idx="41">
                  <c:v>1400</c:v>
                </c:pt>
                <c:pt idx="42">
                  <c:v>1485.8533555168983</c:v>
                </c:pt>
                <c:pt idx="43">
                  <c:v>1762.7828112605478</c:v>
                </c:pt>
                <c:pt idx="44">
                  <c:v>1400</c:v>
                </c:pt>
                <c:pt idx="45">
                  <c:v>1821.4691720139595</c:v>
                </c:pt>
                <c:pt idx="46">
                  <c:v>1475.8441844092538</c:v>
                </c:pt>
                <c:pt idx="47">
                  <c:v>1400</c:v>
                </c:pt>
                <c:pt idx="48">
                  <c:v>1400</c:v>
                </c:pt>
                <c:pt idx="49">
                  <c:v>1400</c:v>
                </c:pt>
                <c:pt idx="50">
                  <c:v>1400</c:v>
                </c:pt>
                <c:pt idx="51">
                  <c:v>1686.2949352499345</c:v>
                </c:pt>
                <c:pt idx="52">
                  <c:v>1418.9026905468263</c:v>
                </c:pt>
                <c:pt idx="53">
                  <c:v>1684.925239755418</c:v>
                </c:pt>
                <c:pt idx="54">
                  <c:v>1636.2671267080705</c:v>
                </c:pt>
                <c:pt idx="55">
                  <c:v>1926.1799462041836</c:v>
                </c:pt>
                <c:pt idx="56">
                  <c:v>1400</c:v>
                </c:pt>
                <c:pt idx="57">
                  <c:v>1833.9738332081038</c:v>
                </c:pt>
                <c:pt idx="58">
                  <c:v>1708.6729546996557</c:v>
                </c:pt>
                <c:pt idx="59">
                  <c:v>1485.1838362203525</c:v>
                </c:pt>
                <c:pt idx="60">
                  <c:v>1545.8804376027222</c:v>
                </c:pt>
                <c:pt idx="61">
                  <c:v>1400</c:v>
                </c:pt>
                <c:pt idx="62">
                  <c:v>1629.6060262023698</c:v>
                </c:pt>
                <c:pt idx="63">
                  <c:v>1429.4512590145798</c:v>
                </c:pt>
                <c:pt idx="64">
                  <c:v>1400</c:v>
                </c:pt>
                <c:pt idx="65">
                  <c:v>1693.4801748666437</c:v>
                </c:pt>
                <c:pt idx="66">
                  <c:v>1479.4630640391365</c:v>
                </c:pt>
                <c:pt idx="67">
                  <c:v>1495.0051250936856</c:v>
                </c:pt>
                <c:pt idx="68">
                  <c:v>1000</c:v>
                </c:pt>
                <c:pt idx="69">
                  <c:v>1998.7140430747436</c:v>
                </c:pt>
                <c:pt idx="70">
                  <c:v>1400</c:v>
                </c:pt>
                <c:pt idx="71">
                  <c:v>1729.9177739466315</c:v>
                </c:pt>
                <c:pt idx="72">
                  <c:v>1817.343221921004</c:v>
                </c:pt>
                <c:pt idx="73">
                  <c:v>1400</c:v>
                </c:pt>
                <c:pt idx="74">
                  <c:v>1403.2271387402113</c:v>
                </c:pt>
                <c:pt idx="75">
                  <c:v>1522.1635853917344</c:v>
                </c:pt>
                <c:pt idx="76">
                  <c:v>1400</c:v>
                </c:pt>
                <c:pt idx="77">
                  <c:v>1875.9670458623573</c:v>
                </c:pt>
                <c:pt idx="78">
                  <c:v>1550.3588576601232</c:v>
                </c:pt>
                <c:pt idx="79">
                  <c:v>1949.9995948841492</c:v>
                </c:pt>
                <c:pt idx="80">
                  <c:v>1738.09742587918</c:v>
                </c:pt>
                <c:pt idx="81">
                  <c:v>1531.5570853575487</c:v>
                </c:pt>
                <c:pt idx="82">
                  <c:v>2288.0200993393482</c:v>
                </c:pt>
                <c:pt idx="83">
                  <c:v>1400</c:v>
                </c:pt>
                <c:pt idx="84">
                  <c:v>1520.8762119621733</c:v>
                </c:pt>
                <c:pt idx="85">
                  <c:v>1513.2043253172712</c:v>
                </c:pt>
                <c:pt idx="86">
                  <c:v>2153.0001932490345</c:v>
                </c:pt>
                <c:pt idx="87">
                  <c:v>1547.1512087774424</c:v>
                </c:pt>
                <c:pt idx="88">
                  <c:v>1410.8811040122137</c:v>
                </c:pt>
                <c:pt idx="89">
                  <c:v>1400</c:v>
                </c:pt>
                <c:pt idx="90">
                  <c:v>1784.3578944888995</c:v>
                </c:pt>
                <c:pt idx="91">
                  <c:v>1400</c:v>
                </c:pt>
                <c:pt idx="92">
                  <c:v>1400.7653543622357</c:v>
                </c:pt>
                <c:pt idx="93">
                  <c:v>2439.1045470505628</c:v>
                </c:pt>
                <c:pt idx="94">
                  <c:v>1766.0661166006453</c:v>
                </c:pt>
                <c:pt idx="95">
                  <c:v>1881.0080723557037</c:v>
                </c:pt>
                <c:pt idx="96">
                  <c:v>1400</c:v>
                </c:pt>
                <c:pt idx="97">
                  <c:v>1400</c:v>
                </c:pt>
                <c:pt idx="98">
                  <c:v>1400</c:v>
                </c:pt>
                <c:pt idx="99">
                  <c:v>1400</c:v>
                </c:pt>
                <c:pt idx="100">
                  <c:v>2471.2032921070204</c:v>
                </c:pt>
                <c:pt idx="101">
                  <c:v>1711.8359402494029</c:v>
                </c:pt>
                <c:pt idx="102">
                  <c:v>1400</c:v>
                </c:pt>
                <c:pt idx="103">
                  <c:v>1881.9425704572991</c:v>
                </c:pt>
                <c:pt idx="104">
                  <c:v>1414.8191260528524</c:v>
                </c:pt>
                <c:pt idx="105">
                  <c:v>1400</c:v>
                </c:pt>
                <c:pt idx="106">
                  <c:v>1643.6245790468356</c:v>
                </c:pt>
                <c:pt idx="107">
                  <c:v>1815.4631266625843</c:v>
                </c:pt>
                <c:pt idx="108">
                  <c:v>1929.6013085096611</c:v>
                </c:pt>
                <c:pt idx="109">
                  <c:v>1633.2107696311673</c:v>
                </c:pt>
                <c:pt idx="110">
                  <c:v>1853.1330412689908</c:v>
                </c:pt>
                <c:pt idx="111">
                  <c:v>1400</c:v>
                </c:pt>
                <c:pt idx="112">
                  <c:v>1400</c:v>
                </c:pt>
                <c:pt idx="113">
                  <c:v>1400</c:v>
                </c:pt>
                <c:pt idx="114">
                  <c:v>1554.5442321561177</c:v>
                </c:pt>
                <c:pt idx="115">
                  <c:v>1829.0869160251627</c:v>
                </c:pt>
                <c:pt idx="116">
                  <c:v>915.07638092156049</c:v>
                </c:pt>
                <c:pt idx="117">
                  <c:v>1960.0034829907686</c:v>
                </c:pt>
                <c:pt idx="118">
                  <c:v>1400</c:v>
                </c:pt>
                <c:pt idx="119">
                  <c:v>1611.0398124946478</c:v>
                </c:pt>
                <c:pt idx="120">
                  <c:v>1400</c:v>
                </c:pt>
                <c:pt idx="121">
                  <c:v>1965.1343925397882</c:v>
                </c:pt>
                <c:pt idx="122">
                  <c:v>1663.2555910242131</c:v>
                </c:pt>
                <c:pt idx="123">
                  <c:v>1000</c:v>
                </c:pt>
                <c:pt idx="124">
                  <c:v>1677.5276794038828</c:v>
                </c:pt>
                <c:pt idx="125">
                  <c:v>1935.8407642271814</c:v>
                </c:pt>
                <c:pt idx="126">
                  <c:v>1972.2755128229337</c:v>
                </c:pt>
                <c:pt idx="127">
                  <c:v>1400</c:v>
                </c:pt>
                <c:pt idx="128">
                  <c:v>1400</c:v>
                </c:pt>
                <c:pt idx="129">
                  <c:v>1499.6833939317382</c:v>
                </c:pt>
                <c:pt idx="130">
                  <c:v>1400</c:v>
                </c:pt>
                <c:pt idx="131">
                  <c:v>1400</c:v>
                </c:pt>
                <c:pt idx="132">
                  <c:v>1571.2741175040392</c:v>
                </c:pt>
                <c:pt idx="133">
                  <c:v>1864.0293692490541</c:v>
                </c:pt>
                <c:pt idx="134">
                  <c:v>1548.0734128086419</c:v>
                </c:pt>
                <c:pt idx="135">
                  <c:v>1400</c:v>
                </c:pt>
                <c:pt idx="136">
                  <c:v>1623.9442593356075</c:v>
                </c:pt>
                <c:pt idx="137">
                  <c:v>1401.5439146762474</c:v>
                </c:pt>
                <c:pt idx="138">
                  <c:v>1950.6671758395482</c:v>
                </c:pt>
                <c:pt idx="139">
                  <c:v>1467.067985949667</c:v>
                </c:pt>
                <c:pt idx="140">
                  <c:v>1510.0951720347293</c:v>
                </c:pt>
                <c:pt idx="141">
                  <c:v>2007.3522639783369</c:v>
                </c:pt>
                <c:pt idx="142">
                  <c:v>1400</c:v>
                </c:pt>
                <c:pt idx="143">
                  <c:v>1400</c:v>
                </c:pt>
                <c:pt idx="144">
                  <c:v>1400</c:v>
                </c:pt>
                <c:pt idx="145">
                  <c:v>1400</c:v>
                </c:pt>
                <c:pt idx="146">
                  <c:v>1740.3087106013522</c:v>
                </c:pt>
                <c:pt idx="147">
                  <c:v>1962.618976980689</c:v>
                </c:pt>
                <c:pt idx="148">
                  <c:v>2225.8454039705484</c:v>
                </c:pt>
                <c:pt idx="149">
                  <c:v>1707.8422421597566</c:v>
                </c:pt>
                <c:pt idx="150">
                  <c:v>1400</c:v>
                </c:pt>
                <c:pt idx="151">
                  <c:v>1574.2149080057652</c:v>
                </c:pt>
                <c:pt idx="152">
                  <c:v>1400</c:v>
                </c:pt>
                <c:pt idx="153">
                  <c:v>1400</c:v>
                </c:pt>
                <c:pt idx="154">
                  <c:v>1767.4978230831134</c:v>
                </c:pt>
                <c:pt idx="155">
                  <c:v>1791.9032204361974</c:v>
                </c:pt>
                <c:pt idx="156">
                  <c:v>1400</c:v>
                </c:pt>
                <c:pt idx="157">
                  <c:v>1686.9798660931356</c:v>
                </c:pt>
                <c:pt idx="158">
                  <c:v>2299.4040279169458</c:v>
                </c:pt>
                <c:pt idx="159">
                  <c:v>1518.9771372099003</c:v>
                </c:pt>
                <c:pt idx="160">
                  <c:v>2138.3170131022125</c:v>
                </c:pt>
                <c:pt idx="161">
                  <c:v>1400</c:v>
                </c:pt>
                <c:pt idx="162">
                  <c:v>1400</c:v>
                </c:pt>
                <c:pt idx="163">
                  <c:v>1400</c:v>
                </c:pt>
                <c:pt idx="164">
                  <c:v>2059.8101435335616</c:v>
                </c:pt>
                <c:pt idx="165">
                  <c:v>1823.7805666205929</c:v>
                </c:pt>
                <c:pt idx="166">
                  <c:v>1400</c:v>
                </c:pt>
                <c:pt idx="167">
                  <c:v>1642.7082863327121</c:v>
                </c:pt>
                <c:pt idx="168">
                  <c:v>1483.9657810527101</c:v>
                </c:pt>
                <c:pt idx="169">
                  <c:v>1727.0737402899313</c:v>
                </c:pt>
                <c:pt idx="170">
                  <c:v>1400</c:v>
                </c:pt>
                <c:pt idx="171">
                  <c:v>1549.3949570207265</c:v>
                </c:pt>
                <c:pt idx="172">
                  <c:v>1854.299980059232</c:v>
                </c:pt>
                <c:pt idx="173">
                  <c:v>1400</c:v>
                </c:pt>
                <c:pt idx="174">
                  <c:v>1985.8462566914122</c:v>
                </c:pt>
                <c:pt idx="175">
                  <c:v>1694.4627917520174</c:v>
                </c:pt>
                <c:pt idx="176">
                  <c:v>1877.5581952720831</c:v>
                </c:pt>
                <c:pt idx="177">
                  <c:v>1497.7612649570892</c:v>
                </c:pt>
                <c:pt idx="178">
                  <c:v>1000</c:v>
                </c:pt>
                <c:pt idx="179">
                  <c:v>1681.1799983254411</c:v>
                </c:pt>
                <c:pt idx="180">
                  <c:v>1400</c:v>
                </c:pt>
                <c:pt idx="181">
                  <c:v>1427.0018891634131</c:v>
                </c:pt>
                <c:pt idx="182">
                  <c:v>1400</c:v>
                </c:pt>
                <c:pt idx="183">
                  <c:v>1918.4463756987559</c:v>
                </c:pt>
                <c:pt idx="184">
                  <c:v>1400</c:v>
                </c:pt>
                <c:pt idx="185">
                  <c:v>1400</c:v>
                </c:pt>
                <c:pt idx="186">
                  <c:v>1445.0497472097695</c:v>
                </c:pt>
                <c:pt idx="187">
                  <c:v>2481.3046148272829</c:v>
                </c:pt>
                <c:pt idx="188">
                  <c:v>1579.2066275687255</c:v>
                </c:pt>
                <c:pt idx="189">
                  <c:v>1713.5981997682406</c:v>
                </c:pt>
                <c:pt idx="190">
                  <c:v>1709.4652987792867</c:v>
                </c:pt>
                <c:pt idx="191">
                  <c:v>1488.5166776598639</c:v>
                </c:pt>
                <c:pt idx="192">
                  <c:v>1674.0733925469935</c:v>
                </c:pt>
                <c:pt idx="193">
                  <c:v>1400</c:v>
                </c:pt>
                <c:pt idx="194">
                  <c:v>1528.6382471694774</c:v>
                </c:pt>
                <c:pt idx="195">
                  <c:v>1577.9650683656737</c:v>
                </c:pt>
                <c:pt idx="196">
                  <c:v>1699.6717998967292</c:v>
                </c:pt>
                <c:pt idx="197">
                  <c:v>1400</c:v>
                </c:pt>
                <c:pt idx="198">
                  <c:v>1609.9516720511374</c:v>
                </c:pt>
                <c:pt idx="199">
                  <c:v>1716.6498431108807</c:v>
                </c:pt>
                <c:pt idx="200">
                  <c:v>1887.9908814491591</c:v>
                </c:pt>
                <c:pt idx="201">
                  <c:v>1400</c:v>
                </c:pt>
                <c:pt idx="202">
                  <c:v>1400</c:v>
                </c:pt>
                <c:pt idx="203">
                  <c:v>2024.0643489103982</c:v>
                </c:pt>
                <c:pt idx="204">
                  <c:v>1400</c:v>
                </c:pt>
                <c:pt idx="205">
                  <c:v>1400</c:v>
                </c:pt>
                <c:pt idx="206">
                  <c:v>1446.6763190517515</c:v>
                </c:pt>
                <c:pt idx="207">
                  <c:v>1804.8170680335129</c:v>
                </c:pt>
                <c:pt idx="208">
                  <c:v>1400</c:v>
                </c:pt>
                <c:pt idx="209">
                  <c:v>1400</c:v>
                </c:pt>
                <c:pt idx="210">
                  <c:v>1456.1071811188224</c:v>
                </c:pt>
                <c:pt idx="211">
                  <c:v>1400</c:v>
                </c:pt>
                <c:pt idx="212">
                  <c:v>2224.3627428484001</c:v>
                </c:pt>
                <c:pt idx="213">
                  <c:v>1400</c:v>
                </c:pt>
                <c:pt idx="214">
                  <c:v>1585.6507839074632</c:v>
                </c:pt>
                <c:pt idx="215">
                  <c:v>1409.0505326712505</c:v>
                </c:pt>
                <c:pt idx="216">
                  <c:v>1781.0423800392787</c:v>
                </c:pt>
                <c:pt idx="217">
                  <c:v>1401.7544429682987</c:v>
                </c:pt>
                <c:pt idx="218">
                  <c:v>1931.3376200436669</c:v>
                </c:pt>
                <c:pt idx="219">
                  <c:v>1631.0719033741575</c:v>
                </c:pt>
                <c:pt idx="220">
                  <c:v>1623.2770822957486</c:v>
                </c:pt>
                <c:pt idx="221">
                  <c:v>1400</c:v>
                </c:pt>
                <c:pt idx="222">
                  <c:v>1400</c:v>
                </c:pt>
                <c:pt idx="223">
                  <c:v>1400</c:v>
                </c:pt>
                <c:pt idx="224">
                  <c:v>1504.6115858981029</c:v>
                </c:pt>
                <c:pt idx="225">
                  <c:v>1400</c:v>
                </c:pt>
                <c:pt idx="226">
                  <c:v>1400</c:v>
                </c:pt>
                <c:pt idx="227">
                  <c:v>2306.1270759227396</c:v>
                </c:pt>
                <c:pt idx="228">
                  <c:v>1513.2209585998235</c:v>
                </c:pt>
                <c:pt idx="229">
                  <c:v>1400</c:v>
                </c:pt>
                <c:pt idx="230">
                  <c:v>1774.9740935422828</c:v>
                </c:pt>
                <c:pt idx="231">
                  <c:v>1400</c:v>
                </c:pt>
                <c:pt idx="232">
                  <c:v>1565.2800257410165</c:v>
                </c:pt>
                <c:pt idx="233">
                  <c:v>1741.3987869550206</c:v>
                </c:pt>
                <c:pt idx="234">
                  <c:v>1442.7619504458626</c:v>
                </c:pt>
                <c:pt idx="235">
                  <c:v>1400</c:v>
                </c:pt>
                <c:pt idx="236">
                  <c:v>1400</c:v>
                </c:pt>
                <c:pt idx="237">
                  <c:v>1400</c:v>
                </c:pt>
                <c:pt idx="238">
                  <c:v>1400</c:v>
                </c:pt>
                <c:pt idx="239">
                  <c:v>1000</c:v>
                </c:pt>
                <c:pt idx="240">
                  <c:v>1400</c:v>
                </c:pt>
                <c:pt idx="241">
                  <c:v>1432.3027978114931</c:v>
                </c:pt>
                <c:pt idx="242">
                  <c:v>1884.5759892809444</c:v>
                </c:pt>
                <c:pt idx="243">
                  <c:v>2315.9848638746535</c:v>
                </c:pt>
                <c:pt idx="244">
                  <c:v>1400</c:v>
                </c:pt>
                <c:pt idx="245">
                  <c:v>2291.3759450963771</c:v>
                </c:pt>
                <c:pt idx="246">
                  <c:v>1400</c:v>
                </c:pt>
                <c:pt idx="247">
                  <c:v>1400</c:v>
                </c:pt>
                <c:pt idx="248">
                  <c:v>1782.5803626533198</c:v>
                </c:pt>
                <c:pt idx="249">
                  <c:v>1400</c:v>
                </c:pt>
                <c:pt idx="250">
                  <c:v>1400</c:v>
                </c:pt>
                <c:pt idx="251">
                  <c:v>2324.2734762485361</c:v>
                </c:pt>
                <c:pt idx="252">
                  <c:v>1400</c:v>
                </c:pt>
                <c:pt idx="253">
                  <c:v>2088.6912403967522</c:v>
                </c:pt>
                <c:pt idx="254">
                  <c:v>1000</c:v>
                </c:pt>
                <c:pt idx="255">
                  <c:v>2060.0241972510448</c:v>
                </c:pt>
                <c:pt idx="256">
                  <c:v>1474.8334682943425</c:v>
                </c:pt>
                <c:pt idx="257">
                  <c:v>1642.8846989380013</c:v>
                </c:pt>
                <c:pt idx="258">
                  <c:v>1831.9770990789641</c:v>
                </c:pt>
                <c:pt idx="259">
                  <c:v>1517.1079536497236</c:v>
                </c:pt>
                <c:pt idx="260">
                  <c:v>1490.9744085403711</c:v>
                </c:pt>
                <c:pt idx="261">
                  <c:v>1536.5689388509327</c:v>
                </c:pt>
                <c:pt idx="262">
                  <c:v>1400</c:v>
                </c:pt>
                <c:pt idx="263">
                  <c:v>1594.9139557090734</c:v>
                </c:pt>
                <c:pt idx="264">
                  <c:v>1430.7861113008494</c:v>
                </c:pt>
                <c:pt idx="265">
                  <c:v>1864.1177111945547</c:v>
                </c:pt>
                <c:pt idx="266">
                  <c:v>1400</c:v>
                </c:pt>
                <c:pt idx="267">
                  <c:v>1705.8101373455818</c:v>
                </c:pt>
                <c:pt idx="268">
                  <c:v>1400</c:v>
                </c:pt>
                <c:pt idx="269">
                  <c:v>1922.9367184242196</c:v>
                </c:pt>
                <c:pt idx="270">
                  <c:v>1400</c:v>
                </c:pt>
                <c:pt idx="271">
                  <c:v>1592.3004799627329</c:v>
                </c:pt>
                <c:pt idx="272">
                  <c:v>1641.379515226246</c:v>
                </c:pt>
                <c:pt idx="273">
                  <c:v>1400</c:v>
                </c:pt>
                <c:pt idx="274">
                  <c:v>1943.7698674504124</c:v>
                </c:pt>
                <c:pt idx="275">
                  <c:v>1400</c:v>
                </c:pt>
                <c:pt idx="276">
                  <c:v>1523.1451639982622</c:v>
                </c:pt>
                <c:pt idx="277">
                  <c:v>1400</c:v>
                </c:pt>
                <c:pt idx="278">
                  <c:v>1751.2868927662653</c:v>
                </c:pt>
                <c:pt idx="279">
                  <c:v>1530.9333818140792</c:v>
                </c:pt>
                <c:pt idx="280">
                  <c:v>1714.134067882004</c:v>
                </c:pt>
                <c:pt idx="281">
                  <c:v>1400</c:v>
                </c:pt>
                <c:pt idx="282">
                  <c:v>1400</c:v>
                </c:pt>
                <c:pt idx="283">
                  <c:v>1505.1385499778705</c:v>
                </c:pt>
                <c:pt idx="284">
                  <c:v>1400</c:v>
                </c:pt>
                <c:pt idx="285">
                  <c:v>1810.3420280091564</c:v>
                </c:pt>
                <c:pt idx="286">
                  <c:v>1918.6770397833761</c:v>
                </c:pt>
                <c:pt idx="287">
                  <c:v>1419.3419697042557</c:v>
                </c:pt>
                <c:pt idx="288">
                  <c:v>2055.3376557051906</c:v>
                </c:pt>
                <c:pt idx="289">
                  <c:v>1579.5423594586537</c:v>
                </c:pt>
                <c:pt idx="290">
                  <c:v>1400</c:v>
                </c:pt>
                <c:pt idx="291">
                  <c:v>2106.1486942444444</c:v>
                </c:pt>
                <c:pt idx="292">
                  <c:v>1400</c:v>
                </c:pt>
                <c:pt idx="293">
                  <c:v>2141.6591550530675</c:v>
                </c:pt>
                <c:pt idx="294">
                  <c:v>1400</c:v>
                </c:pt>
                <c:pt idx="295">
                  <c:v>1000</c:v>
                </c:pt>
                <c:pt idx="296">
                  <c:v>1770.2149796939848</c:v>
                </c:pt>
                <c:pt idx="297">
                  <c:v>1482.8670579058671</c:v>
                </c:pt>
                <c:pt idx="298">
                  <c:v>1436.6497124933378</c:v>
                </c:pt>
                <c:pt idx="299">
                  <c:v>1400</c:v>
                </c:pt>
                <c:pt idx="300">
                  <c:v>1458.1191677792453</c:v>
                </c:pt>
                <c:pt idx="301">
                  <c:v>1400</c:v>
                </c:pt>
                <c:pt idx="302">
                  <c:v>1670.8304782194714</c:v>
                </c:pt>
                <c:pt idx="303">
                  <c:v>1403.4468724071119</c:v>
                </c:pt>
                <c:pt idx="304">
                  <c:v>1400</c:v>
                </c:pt>
                <c:pt idx="305">
                  <c:v>1400</c:v>
                </c:pt>
                <c:pt idx="306">
                  <c:v>1639.5354073860194</c:v>
                </c:pt>
                <c:pt idx="307">
                  <c:v>2194.6020026831302</c:v>
                </c:pt>
                <c:pt idx="308">
                  <c:v>1400</c:v>
                </c:pt>
                <c:pt idx="309">
                  <c:v>1400</c:v>
                </c:pt>
                <c:pt idx="310">
                  <c:v>1568.2201853550582</c:v>
                </c:pt>
                <c:pt idx="311">
                  <c:v>1400</c:v>
                </c:pt>
                <c:pt idx="312">
                  <c:v>1457.1894552101051</c:v>
                </c:pt>
                <c:pt idx="313">
                  <c:v>1663.302147264503</c:v>
                </c:pt>
                <c:pt idx="314">
                  <c:v>1400</c:v>
                </c:pt>
                <c:pt idx="315">
                  <c:v>1773.6498518542139</c:v>
                </c:pt>
                <c:pt idx="316">
                  <c:v>1400</c:v>
                </c:pt>
                <c:pt idx="317">
                  <c:v>1400</c:v>
                </c:pt>
                <c:pt idx="318">
                  <c:v>1839.6809563284351</c:v>
                </c:pt>
                <c:pt idx="319">
                  <c:v>1547.326913724037</c:v>
                </c:pt>
                <c:pt idx="320">
                  <c:v>1400</c:v>
                </c:pt>
                <c:pt idx="321">
                  <c:v>1463.9129141654921</c:v>
                </c:pt>
                <c:pt idx="322">
                  <c:v>1400</c:v>
                </c:pt>
                <c:pt idx="323">
                  <c:v>1784.654697261421</c:v>
                </c:pt>
                <c:pt idx="324">
                  <c:v>1510.0660378694004</c:v>
                </c:pt>
                <c:pt idx="325">
                  <c:v>1803.948801242027</c:v>
                </c:pt>
                <c:pt idx="326">
                  <c:v>1400</c:v>
                </c:pt>
                <c:pt idx="327">
                  <c:v>1400</c:v>
                </c:pt>
                <c:pt idx="328">
                  <c:v>1400</c:v>
                </c:pt>
                <c:pt idx="329">
                  <c:v>1799.1433386642634</c:v>
                </c:pt>
                <c:pt idx="330">
                  <c:v>1000</c:v>
                </c:pt>
                <c:pt idx="331">
                  <c:v>1400</c:v>
                </c:pt>
                <c:pt idx="332">
                  <c:v>1400</c:v>
                </c:pt>
                <c:pt idx="333">
                  <c:v>1400</c:v>
                </c:pt>
                <c:pt idx="334">
                  <c:v>1744.8919403647342</c:v>
                </c:pt>
                <c:pt idx="335">
                  <c:v>1593.8827371635684</c:v>
                </c:pt>
                <c:pt idx="336">
                  <c:v>1680.148790331496</c:v>
                </c:pt>
                <c:pt idx="337">
                  <c:v>1400</c:v>
                </c:pt>
                <c:pt idx="338">
                  <c:v>1400</c:v>
                </c:pt>
                <c:pt idx="339">
                  <c:v>1613.1315584443414</c:v>
                </c:pt>
                <c:pt idx="340">
                  <c:v>1420.8387074905231</c:v>
                </c:pt>
                <c:pt idx="341">
                  <c:v>1400</c:v>
                </c:pt>
                <c:pt idx="342">
                  <c:v>1675.41937235353</c:v>
                </c:pt>
                <c:pt idx="343">
                  <c:v>1612.798703903713</c:v>
                </c:pt>
                <c:pt idx="344">
                  <c:v>1524.4834101542483</c:v>
                </c:pt>
                <c:pt idx="345">
                  <c:v>1400</c:v>
                </c:pt>
                <c:pt idx="346">
                  <c:v>1993.9777365096793</c:v>
                </c:pt>
                <c:pt idx="347">
                  <c:v>1902.5905755327367</c:v>
                </c:pt>
                <c:pt idx="348">
                  <c:v>1489.9857819538918</c:v>
                </c:pt>
                <c:pt idx="349">
                  <c:v>1891.4589734971444</c:v>
                </c:pt>
                <c:pt idx="350">
                  <c:v>1479.642706778242</c:v>
                </c:pt>
                <c:pt idx="351">
                  <c:v>1400</c:v>
                </c:pt>
                <c:pt idx="352">
                  <c:v>1400</c:v>
                </c:pt>
                <c:pt idx="353">
                  <c:v>1400</c:v>
                </c:pt>
                <c:pt idx="354">
                  <c:v>1770.9040637978933</c:v>
                </c:pt>
                <c:pt idx="355">
                  <c:v>1864.6190890403354</c:v>
                </c:pt>
                <c:pt idx="356">
                  <c:v>1556.3779439848017</c:v>
                </c:pt>
                <c:pt idx="357">
                  <c:v>1400</c:v>
                </c:pt>
                <c:pt idx="358">
                  <c:v>1995.2567127739246</c:v>
                </c:pt>
                <c:pt idx="359">
                  <c:v>1400</c:v>
                </c:pt>
                <c:pt idx="360">
                  <c:v>1891.6915513635581</c:v>
                </c:pt>
                <c:pt idx="361">
                  <c:v>1813.1647346274829</c:v>
                </c:pt>
                <c:pt idx="362">
                  <c:v>1954.148114032384</c:v>
                </c:pt>
                <c:pt idx="363">
                  <c:v>1454.9204184951204</c:v>
                </c:pt>
                <c:pt idx="364">
                  <c:v>1492.4971086914863</c:v>
                </c:pt>
                <c:pt idx="365">
                  <c:v>1529.6679377079804</c:v>
                </c:pt>
                <c:pt idx="366">
                  <c:v>1400</c:v>
                </c:pt>
                <c:pt idx="367">
                  <c:v>1400</c:v>
                </c:pt>
                <c:pt idx="368">
                  <c:v>1400</c:v>
                </c:pt>
                <c:pt idx="369">
                  <c:v>1668.734697753574</c:v>
                </c:pt>
                <c:pt idx="370">
                  <c:v>1533.443279138857</c:v>
                </c:pt>
                <c:pt idx="371">
                  <c:v>2069.7671188269196</c:v>
                </c:pt>
                <c:pt idx="372">
                  <c:v>1400</c:v>
                </c:pt>
                <c:pt idx="373">
                  <c:v>1697.7944659810346</c:v>
                </c:pt>
                <c:pt idx="374">
                  <c:v>2290.2460073305874</c:v>
                </c:pt>
                <c:pt idx="375">
                  <c:v>1400</c:v>
                </c:pt>
                <c:pt idx="376">
                  <c:v>1400</c:v>
                </c:pt>
                <c:pt idx="377">
                  <c:v>1586.7902459160653</c:v>
                </c:pt>
                <c:pt idx="378">
                  <c:v>1475.6632655642509</c:v>
                </c:pt>
                <c:pt idx="379">
                  <c:v>1642.0502069616582</c:v>
                </c:pt>
                <c:pt idx="380">
                  <c:v>1679.0456595475735</c:v>
                </c:pt>
                <c:pt idx="381">
                  <c:v>1400</c:v>
                </c:pt>
                <c:pt idx="382">
                  <c:v>1683.4521988480092</c:v>
                </c:pt>
                <c:pt idx="383">
                  <c:v>1400</c:v>
                </c:pt>
                <c:pt idx="384">
                  <c:v>1504.0658884024497</c:v>
                </c:pt>
                <c:pt idx="385">
                  <c:v>1000</c:v>
                </c:pt>
                <c:pt idx="386">
                  <c:v>1400</c:v>
                </c:pt>
                <c:pt idx="387">
                  <c:v>1400</c:v>
                </c:pt>
                <c:pt idx="388">
                  <c:v>2413.4055571472545</c:v>
                </c:pt>
                <c:pt idx="389">
                  <c:v>1547.6301181230069</c:v>
                </c:pt>
                <c:pt idx="390">
                  <c:v>1933.780373606231</c:v>
                </c:pt>
                <c:pt idx="391">
                  <c:v>1501.0269923558419</c:v>
                </c:pt>
                <c:pt idx="392">
                  <c:v>1400</c:v>
                </c:pt>
                <c:pt idx="393">
                  <c:v>1461.2978273454814</c:v>
                </c:pt>
                <c:pt idx="394">
                  <c:v>1506.8101316772691</c:v>
                </c:pt>
                <c:pt idx="395">
                  <c:v>1000</c:v>
                </c:pt>
                <c:pt idx="396">
                  <c:v>1420.5031584464396</c:v>
                </c:pt>
                <c:pt idx="397">
                  <c:v>1628.0459034463165</c:v>
                </c:pt>
                <c:pt idx="398">
                  <c:v>1400</c:v>
                </c:pt>
                <c:pt idx="399">
                  <c:v>1684.294862694318</c:v>
                </c:pt>
                <c:pt idx="400">
                  <c:v>1400</c:v>
                </c:pt>
                <c:pt idx="401">
                  <c:v>1400</c:v>
                </c:pt>
                <c:pt idx="402">
                  <c:v>1625.1440183113482</c:v>
                </c:pt>
                <c:pt idx="403">
                  <c:v>1545.2868772447227</c:v>
                </c:pt>
                <c:pt idx="404">
                  <c:v>1400</c:v>
                </c:pt>
                <c:pt idx="405">
                  <c:v>1968.6455934041787</c:v>
                </c:pt>
                <c:pt idx="406">
                  <c:v>1472.8915393286597</c:v>
                </c:pt>
                <c:pt idx="407">
                  <c:v>2244.7551456183337</c:v>
                </c:pt>
                <c:pt idx="408">
                  <c:v>1434.5934664700828</c:v>
                </c:pt>
                <c:pt idx="409">
                  <c:v>1552.5570855061164</c:v>
                </c:pt>
                <c:pt idx="410">
                  <c:v>1408.356149588124</c:v>
                </c:pt>
                <c:pt idx="411">
                  <c:v>1644.9045404914364</c:v>
                </c:pt>
                <c:pt idx="412">
                  <c:v>1592.7395979930081</c:v>
                </c:pt>
                <c:pt idx="413">
                  <c:v>1400</c:v>
                </c:pt>
                <c:pt idx="414">
                  <c:v>1400</c:v>
                </c:pt>
                <c:pt idx="415">
                  <c:v>2023.4062383381165</c:v>
                </c:pt>
                <c:pt idx="416">
                  <c:v>1400</c:v>
                </c:pt>
                <c:pt idx="417">
                  <c:v>1419.6087028833228</c:v>
                </c:pt>
                <c:pt idx="418">
                  <c:v>1400</c:v>
                </c:pt>
                <c:pt idx="419">
                  <c:v>1734.5073938676653</c:v>
                </c:pt>
                <c:pt idx="420">
                  <c:v>1544.9089837977158</c:v>
                </c:pt>
                <c:pt idx="421">
                  <c:v>1400</c:v>
                </c:pt>
                <c:pt idx="422">
                  <c:v>1806.832537581779</c:v>
                </c:pt>
                <c:pt idx="423">
                  <c:v>1400</c:v>
                </c:pt>
                <c:pt idx="424">
                  <c:v>1539.7258663858588</c:v>
                </c:pt>
                <c:pt idx="425">
                  <c:v>1400</c:v>
                </c:pt>
                <c:pt idx="426">
                  <c:v>1400</c:v>
                </c:pt>
                <c:pt idx="427">
                  <c:v>1400</c:v>
                </c:pt>
                <c:pt idx="428">
                  <c:v>1456.3280748411021</c:v>
                </c:pt>
                <c:pt idx="429">
                  <c:v>1792.2415828491935</c:v>
                </c:pt>
                <c:pt idx="430">
                  <c:v>1400</c:v>
                </c:pt>
                <c:pt idx="431">
                  <c:v>1857.8201381526364</c:v>
                </c:pt>
                <c:pt idx="432">
                  <c:v>1416.0341106927494</c:v>
                </c:pt>
                <c:pt idx="433">
                  <c:v>1651.6844452451783</c:v>
                </c:pt>
                <c:pt idx="434">
                  <c:v>1400</c:v>
                </c:pt>
                <c:pt idx="435">
                  <c:v>1586.6539559691537</c:v>
                </c:pt>
                <c:pt idx="436">
                  <c:v>2010.8302874234794</c:v>
                </c:pt>
                <c:pt idx="437">
                  <c:v>1400</c:v>
                </c:pt>
                <c:pt idx="438">
                  <c:v>1551.5154912698129</c:v>
                </c:pt>
                <c:pt idx="439">
                  <c:v>1400</c:v>
                </c:pt>
                <c:pt idx="440">
                  <c:v>1400</c:v>
                </c:pt>
                <c:pt idx="441">
                  <c:v>1400</c:v>
                </c:pt>
                <c:pt idx="442">
                  <c:v>1706.4341350632947</c:v>
                </c:pt>
                <c:pt idx="443">
                  <c:v>1952.1265135222138</c:v>
                </c:pt>
                <c:pt idx="444">
                  <c:v>1400</c:v>
                </c:pt>
                <c:pt idx="445">
                  <c:v>1400</c:v>
                </c:pt>
                <c:pt idx="446">
                  <c:v>1400</c:v>
                </c:pt>
                <c:pt idx="447">
                  <c:v>1716.4173828459634</c:v>
                </c:pt>
                <c:pt idx="448">
                  <c:v>1400</c:v>
                </c:pt>
                <c:pt idx="449">
                  <c:v>1554.5442321561177</c:v>
                </c:pt>
                <c:pt idx="450">
                  <c:v>1786.5329765976207</c:v>
                </c:pt>
                <c:pt idx="451">
                  <c:v>1493.1576375468885</c:v>
                </c:pt>
                <c:pt idx="452">
                  <c:v>1569.350911006663</c:v>
                </c:pt>
                <c:pt idx="453">
                  <c:v>1712.0417625622731</c:v>
                </c:pt>
                <c:pt idx="454">
                  <c:v>1663.4492975293024</c:v>
                </c:pt>
                <c:pt idx="455">
                  <c:v>1594.8849095029598</c:v>
                </c:pt>
                <c:pt idx="456">
                  <c:v>1437.2678100334401</c:v>
                </c:pt>
                <c:pt idx="457">
                  <c:v>1400</c:v>
                </c:pt>
                <c:pt idx="458">
                  <c:v>1916.2374348296112</c:v>
                </c:pt>
                <c:pt idx="459">
                  <c:v>1439.219030122076</c:v>
                </c:pt>
                <c:pt idx="460">
                  <c:v>1400</c:v>
                </c:pt>
                <c:pt idx="461">
                  <c:v>1433.0897280728029</c:v>
                </c:pt>
                <c:pt idx="462">
                  <c:v>1400</c:v>
                </c:pt>
                <c:pt idx="463">
                  <c:v>1799.7168546213597</c:v>
                </c:pt>
                <c:pt idx="464">
                  <c:v>1768.5017173015826</c:v>
                </c:pt>
                <c:pt idx="465">
                  <c:v>1400</c:v>
                </c:pt>
                <c:pt idx="466">
                  <c:v>1564.9562553120725</c:v>
                </c:pt>
                <c:pt idx="467">
                  <c:v>1400</c:v>
                </c:pt>
                <c:pt idx="468">
                  <c:v>1691.4571733273456</c:v>
                </c:pt>
                <c:pt idx="469">
                  <c:v>1560.2590187771507</c:v>
                </c:pt>
                <c:pt idx="470">
                  <c:v>1459.4791777428009</c:v>
                </c:pt>
                <c:pt idx="471">
                  <c:v>2634.4555268760996</c:v>
                </c:pt>
                <c:pt idx="472">
                  <c:v>1400</c:v>
                </c:pt>
                <c:pt idx="473">
                  <c:v>1787.2832056405471</c:v>
                </c:pt>
                <c:pt idx="474">
                  <c:v>2241.6812821274189</c:v>
                </c:pt>
                <c:pt idx="475">
                  <c:v>1400</c:v>
                </c:pt>
                <c:pt idx="476">
                  <c:v>1400</c:v>
                </c:pt>
                <c:pt idx="477">
                  <c:v>1403.107778136093</c:v>
                </c:pt>
                <c:pt idx="478">
                  <c:v>1799.7823219866962</c:v>
                </c:pt>
                <c:pt idx="479">
                  <c:v>1646.417050911044</c:v>
                </c:pt>
                <c:pt idx="480">
                  <c:v>1000</c:v>
                </c:pt>
                <c:pt idx="481">
                  <c:v>1609.6149295554533</c:v>
                </c:pt>
                <c:pt idx="482">
                  <c:v>1400</c:v>
                </c:pt>
                <c:pt idx="483">
                  <c:v>1661.7970628584537</c:v>
                </c:pt>
                <c:pt idx="484">
                  <c:v>1400</c:v>
                </c:pt>
                <c:pt idx="485">
                  <c:v>2145.1411899857248</c:v>
                </c:pt>
                <c:pt idx="486">
                  <c:v>1694.2835680935818</c:v>
                </c:pt>
                <c:pt idx="487">
                  <c:v>1597.1158209968285</c:v>
                </c:pt>
                <c:pt idx="488">
                  <c:v>1619.2991277473875</c:v>
                </c:pt>
                <c:pt idx="489">
                  <c:v>1400</c:v>
                </c:pt>
                <c:pt idx="490">
                  <c:v>1400</c:v>
                </c:pt>
                <c:pt idx="491">
                  <c:v>1400</c:v>
                </c:pt>
                <c:pt idx="492">
                  <c:v>1884.5609339441926</c:v>
                </c:pt>
                <c:pt idx="493">
                  <c:v>1483.8424226210052</c:v>
                </c:pt>
                <c:pt idx="494">
                  <c:v>1527.3723148697823</c:v>
                </c:pt>
                <c:pt idx="495">
                  <c:v>1400</c:v>
                </c:pt>
                <c:pt idx="496">
                  <c:v>1910.5174728966804</c:v>
                </c:pt>
                <c:pt idx="497">
                  <c:v>1760.8216180857344</c:v>
                </c:pt>
                <c:pt idx="498">
                  <c:v>1400</c:v>
                </c:pt>
                <c:pt idx="499">
                  <c:v>1740.4820139548192</c:v>
                </c:pt>
                <c:pt idx="500">
                  <c:v>1400</c:v>
                </c:pt>
                <c:pt idx="501">
                  <c:v>1559.1577697189805</c:v>
                </c:pt>
                <c:pt idx="502">
                  <c:v>1609.3282521194405</c:v>
                </c:pt>
                <c:pt idx="503">
                  <c:v>1403.2470134944003</c:v>
                </c:pt>
                <c:pt idx="504">
                  <c:v>1577.324550219143</c:v>
                </c:pt>
                <c:pt idx="505">
                  <c:v>1513.937981394233</c:v>
                </c:pt>
                <c:pt idx="506">
                  <c:v>2154.9497187035377</c:v>
                </c:pt>
                <c:pt idx="507">
                  <c:v>1400</c:v>
                </c:pt>
                <c:pt idx="508">
                  <c:v>1583.1636860037315</c:v>
                </c:pt>
                <c:pt idx="509">
                  <c:v>1677.894271313977</c:v>
                </c:pt>
                <c:pt idx="510">
                  <c:v>1465.1167274054565</c:v>
                </c:pt>
                <c:pt idx="511">
                  <c:v>1476.4265018282781</c:v>
                </c:pt>
                <c:pt idx="512">
                  <c:v>1718.877431032731</c:v>
                </c:pt>
                <c:pt idx="513">
                  <c:v>1689.2662369646314</c:v>
                </c:pt>
                <c:pt idx="514">
                  <c:v>1673.7405903153226</c:v>
                </c:pt>
                <c:pt idx="515">
                  <c:v>1521.5631556932071</c:v>
                </c:pt>
                <c:pt idx="516">
                  <c:v>1400</c:v>
                </c:pt>
                <c:pt idx="517">
                  <c:v>1941.3022515025341</c:v>
                </c:pt>
                <c:pt idx="518">
                  <c:v>1562.9338876902102</c:v>
                </c:pt>
                <c:pt idx="519">
                  <c:v>1400</c:v>
                </c:pt>
                <c:pt idx="520">
                  <c:v>1686.5182913428425</c:v>
                </c:pt>
                <c:pt idx="521">
                  <c:v>2020.8743277116798</c:v>
                </c:pt>
                <c:pt idx="522">
                  <c:v>1000</c:v>
                </c:pt>
                <c:pt idx="523">
                  <c:v>1598.6958531897026</c:v>
                </c:pt>
                <c:pt idx="524">
                  <c:v>1492.6769891980139</c:v>
                </c:pt>
                <c:pt idx="525">
                  <c:v>1818.2837702050444</c:v>
                </c:pt>
                <c:pt idx="526">
                  <c:v>1400</c:v>
                </c:pt>
                <c:pt idx="527">
                  <c:v>1400</c:v>
                </c:pt>
                <c:pt idx="528">
                  <c:v>1425.4024212358431</c:v>
                </c:pt>
                <c:pt idx="529">
                  <c:v>1895.7408921371339</c:v>
                </c:pt>
                <c:pt idx="530">
                  <c:v>1442.4805216637619</c:v>
                </c:pt>
                <c:pt idx="531">
                  <c:v>1605.17568719357</c:v>
                </c:pt>
                <c:pt idx="532">
                  <c:v>1455.6189441923723</c:v>
                </c:pt>
                <c:pt idx="533">
                  <c:v>1400</c:v>
                </c:pt>
                <c:pt idx="534">
                  <c:v>1400</c:v>
                </c:pt>
                <c:pt idx="535">
                  <c:v>1400</c:v>
                </c:pt>
                <c:pt idx="536">
                  <c:v>1448.8341044377348</c:v>
                </c:pt>
                <c:pt idx="537">
                  <c:v>1400</c:v>
                </c:pt>
                <c:pt idx="538">
                  <c:v>1726.1081267276782</c:v>
                </c:pt>
                <c:pt idx="539">
                  <c:v>1602.6114691713467</c:v>
                </c:pt>
                <c:pt idx="540">
                  <c:v>1514.6087634555258</c:v>
                </c:pt>
                <c:pt idx="541">
                  <c:v>1400</c:v>
                </c:pt>
                <c:pt idx="542">
                  <c:v>1400</c:v>
                </c:pt>
                <c:pt idx="543">
                  <c:v>1400</c:v>
                </c:pt>
                <c:pt idx="544">
                  <c:v>1400</c:v>
                </c:pt>
                <c:pt idx="545">
                  <c:v>1400</c:v>
                </c:pt>
                <c:pt idx="546">
                  <c:v>1450.0085690323572</c:v>
                </c:pt>
                <c:pt idx="547">
                  <c:v>1911.5945841237474</c:v>
                </c:pt>
                <c:pt idx="548">
                  <c:v>1400</c:v>
                </c:pt>
                <c:pt idx="549">
                  <c:v>1400</c:v>
                </c:pt>
                <c:pt idx="550">
                  <c:v>1609.4161041333653</c:v>
                </c:pt>
                <c:pt idx="551">
                  <c:v>2335.2719767181629</c:v>
                </c:pt>
                <c:pt idx="552">
                  <c:v>1400</c:v>
                </c:pt>
                <c:pt idx="553">
                  <c:v>1642.3310728304239</c:v>
                </c:pt>
                <c:pt idx="554">
                  <c:v>1800.9427087680961</c:v>
                </c:pt>
                <c:pt idx="555">
                  <c:v>1571.5101223793722</c:v>
                </c:pt>
                <c:pt idx="556">
                  <c:v>1667.5126538733855</c:v>
                </c:pt>
                <c:pt idx="557">
                  <c:v>2083.4118173149122</c:v>
                </c:pt>
                <c:pt idx="558">
                  <c:v>1000</c:v>
                </c:pt>
                <c:pt idx="559">
                  <c:v>1400</c:v>
                </c:pt>
                <c:pt idx="560">
                  <c:v>1400</c:v>
                </c:pt>
                <c:pt idx="561">
                  <c:v>1400</c:v>
                </c:pt>
                <c:pt idx="562">
                  <c:v>1400</c:v>
                </c:pt>
                <c:pt idx="563">
                  <c:v>1527.8299963444085</c:v>
                </c:pt>
                <c:pt idx="564">
                  <c:v>1400</c:v>
                </c:pt>
                <c:pt idx="565">
                  <c:v>2343.7562569909837</c:v>
                </c:pt>
                <c:pt idx="566">
                  <c:v>2045.8514254456911</c:v>
                </c:pt>
                <c:pt idx="567">
                  <c:v>1400</c:v>
                </c:pt>
                <c:pt idx="568">
                  <c:v>1422.1980126391732</c:v>
                </c:pt>
                <c:pt idx="569">
                  <c:v>1400</c:v>
                </c:pt>
                <c:pt idx="570">
                  <c:v>1400</c:v>
                </c:pt>
                <c:pt idx="571">
                  <c:v>1692.29683031887</c:v>
                </c:pt>
                <c:pt idx="572">
                  <c:v>1874.2347165811598</c:v>
                </c:pt>
                <c:pt idx="573">
                  <c:v>1727.7542087403051</c:v>
                </c:pt>
                <c:pt idx="574">
                  <c:v>1400</c:v>
                </c:pt>
                <c:pt idx="575">
                  <c:v>1676.5883976386599</c:v>
                </c:pt>
                <c:pt idx="576">
                  <c:v>1400</c:v>
                </c:pt>
                <c:pt idx="577">
                  <c:v>1400</c:v>
                </c:pt>
                <c:pt idx="578">
                  <c:v>2092.1101282740033</c:v>
                </c:pt>
                <c:pt idx="579">
                  <c:v>1770.8303291753505</c:v>
                </c:pt>
                <c:pt idx="580">
                  <c:v>1400</c:v>
                </c:pt>
                <c:pt idx="581">
                  <c:v>1400</c:v>
                </c:pt>
                <c:pt idx="582">
                  <c:v>3112.4449281162169</c:v>
                </c:pt>
                <c:pt idx="583">
                  <c:v>1400</c:v>
                </c:pt>
                <c:pt idx="584">
                  <c:v>1467.6776600022972</c:v>
                </c:pt>
                <c:pt idx="585">
                  <c:v>1860.2074270430624</c:v>
                </c:pt>
                <c:pt idx="586">
                  <c:v>1411.9550872067171</c:v>
                </c:pt>
                <c:pt idx="587">
                  <c:v>1400</c:v>
                </c:pt>
                <c:pt idx="588">
                  <c:v>1905.7062856153511</c:v>
                </c:pt>
                <c:pt idx="589">
                  <c:v>2485.0235979732915</c:v>
                </c:pt>
                <c:pt idx="590">
                  <c:v>1400</c:v>
                </c:pt>
                <c:pt idx="591">
                  <c:v>1426.6108129070603</c:v>
                </c:pt>
                <c:pt idx="592">
                  <c:v>1879.4541428730306</c:v>
                </c:pt>
                <c:pt idx="593">
                  <c:v>1551.4455422230599</c:v>
                </c:pt>
                <c:pt idx="594">
                  <c:v>1400</c:v>
                </c:pt>
                <c:pt idx="595">
                  <c:v>1400</c:v>
                </c:pt>
                <c:pt idx="596">
                  <c:v>1400</c:v>
                </c:pt>
                <c:pt idx="597">
                  <c:v>1675.2869415019791</c:v>
                </c:pt>
                <c:pt idx="598">
                  <c:v>1586.9585181983721</c:v>
                </c:pt>
                <c:pt idx="599">
                  <c:v>1618.3014050428537</c:v>
                </c:pt>
                <c:pt idx="600">
                  <c:v>1400</c:v>
                </c:pt>
                <c:pt idx="601">
                  <c:v>1400</c:v>
                </c:pt>
                <c:pt idx="602">
                  <c:v>1530.5152016394386</c:v>
                </c:pt>
                <c:pt idx="603">
                  <c:v>1400</c:v>
                </c:pt>
                <c:pt idx="604">
                  <c:v>1647.9410287264982</c:v>
                </c:pt>
                <c:pt idx="605">
                  <c:v>1528.3631644201025</c:v>
                </c:pt>
                <c:pt idx="606">
                  <c:v>1460.6644649213763</c:v>
                </c:pt>
                <c:pt idx="607">
                  <c:v>1400</c:v>
                </c:pt>
                <c:pt idx="608">
                  <c:v>1543.841621978544</c:v>
                </c:pt>
                <c:pt idx="609">
                  <c:v>1400</c:v>
                </c:pt>
                <c:pt idx="610">
                  <c:v>1442.2072560668432</c:v>
                </c:pt>
                <c:pt idx="611">
                  <c:v>1400</c:v>
                </c:pt>
                <c:pt idx="612">
                  <c:v>1507.93001905758</c:v>
                </c:pt>
                <c:pt idx="613">
                  <c:v>1522.1635853917344</c:v>
                </c:pt>
                <c:pt idx="614">
                  <c:v>1400</c:v>
                </c:pt>
                <c:pt idx="615">
                  <c:v>1400</c:v>
                </c:pt>
                <c:pt idx="616">
                  <c:v>1400</c:v>
                </c:pt>
                <c:pt idx="617">
                  <c:v>1533.1264623369557</c:v>
                </c:pt>
                <c:pt idx="618">
                  <c:v>1400</c:v>
                </c:pt>
                <c:pt idx="619">
                  <c:v>1784.6656742296186</c:v>
                </c:pt>
                <c:pt idx="620">
                  <c:v>1524.0757434668892</c:v>
                </c:pt>
                <c:pt idx="621">
                  <c:v>1400</c:v>
                </c:pt>
                <c:pt idx="622">
                  <c:v>1400</c:v>
                </c:pt>
                <c:pt idx="623">
                  <c:v>1522.8309138926422</c:v>
                </c:pt>
                <c:pt idx="624">
                  <c:v>1621.0100367095176</c:v>
                </c:pt>
                <c:pt idx="625">
                  <c:v>1478.742188619522</c:v>
                </c:pt>
                <c:pt idx="626">
                  <c:v>1400</c:v>
                </c:pt>
                <c:pt idx="627">
                  <c:v>1400</c:v>
                </c:pt>
                <c:pt idx="628">
                  <c:v>2132.6429253679612</c:v>
                </c:pt>
                <c:pt idx="629">
                  <c:v>1467.1926994397375</c:v>
                </c:pt>
                <c:pt idx="630">
                  <c:v>1776.1048087114257</c:v>
                </c:pt>
                <c:pt idx="631">
                  <c:v>1400</c:v>
                </c:pt>
                <c:pt idx="632">
                  <c:v>1400</c:v>
                </c:pt>
                <c:pt idx="633">
                  <c:v>2440.5287142656825</c:v>
                </c:pt>
                <c:pt idx="634">
                  <c:v>1709.2927224130517</c:v>
                </c:pt>
                <c:pt idx="635">
                  <c:v>1857.8201381526364</c:v>
                </c:pt>
                <c:pt idx="636">
                  <c:v>1400</c:v>
                </c:pt>
                <c:pt idx="637">
                  <c:v>1610.286357086931</c:v>
                </c:pt>
                <c:pt idx="638">
                  <c:v>1428.4778917567228</c:v>
                </c:pt>
                <c:pt idx="639">
                  <c:v>1467.5149309042479</c:v>
                </c:pt>
                <c:pt idx="640">
                  <c:v>2041.2146841231079</c:v>
                </c:pt>
                <c:pt idx="641">
                  <c:v>1400</c:v>
                </c:pt>
                <c:pt idx="642">
                  <c:v>1929.7817778454983</c:v>
                </c:pt>
                <c:pt idx="643">
                  <c:v>1416.5020083307459</c:v>
                </c:pt>
                <c:pt idx="644">
                  <c:v>1644.1785819371471</c:v>
                </c:pt>
                <c:pt idx="645">
                  <c:v>1477.6642499924324</c:v>
                </c:pt>
                <c:pt idx="646">
                  <c:v>1400</c:v>
                </c:pt>
                <c:pt idx="647">
                  <c:v>1400</c:v>
                </c:pt>
                <c:pt idx="648">
                  <c:v>1400</c:v>
                </c:pt>
                <c:pt idx="649">
                  <c:v>1621.1404166144257</c:v>
                </c:pt>
                <c:pt idx="650">
                  <c:v>1400</c:v>
                </c:pt>
                <c:pt idx="651">
                  <c:v>1455.0821006212284</c:v>
                </c:pt>
                <c:pt idx="652">
                  <c:v>1400</c:v>
                </c:pt>
                <c:pt idx="653">
                  <c:v>1400</c:v>
                </c:pt>
                <c:pt idx="654">
                  <c:v>1503.071163288517</c:v>
                </c:pt>
                <c:pt idx="655">
                  <c:v>2096.4682712023723</c:v>
                </c:pt>
                <c:pt idx="656">
                  <c:v>1400</c:v>
                </c:pt>
                <c:pt idx="657">
                  <c:v>1478.9034622019105</c:v>
                </c:pt>
                <c:pt idx="658">
                  <c:v>1550.4416280093906</c:v>
                </c:pt>
                <c:pt idx="659">
                  <c:v>1718.0538106137824</c:v>
                </c:pt>
                <c:pt idx="660">
                  <c:v>1744.6461404200888</c:v>
                </c:pt>
                <c:pt idx="661">
                  <c:v>1000</c:v>
                </c:pt>
                <c:pt idx="662">
                  <c:v>2075.0973690005762</c:v>
                </c:pt>
                <c:pt idx="663">
                  <c:v>1478.507504623868</c:v>
                </c:pt>
                <c:pt idx="664">
                  <c:v>1534.0444531488361</c:v>
                </c:pt>
                <c:pt idx="665">
                  <c:v>2186.9853529963657</c:v>
                </c:pt>
                <c:pt idx="666">
                  <c:v>1400</c:v>
                </c:pt>
                <c:pt idx="667">
                  <c:v>1793.119616546089</c:v>
                </c:pt>
                <c:pt idx="668">
                  <c:v>1400</c:v>
                </c:pt>
                <c:pt idx="669">
                  <c:v>1878.6483880412059</c:v>
                </c:pt>
                <c:pt idx="670">
                  <c:v>2119.1936602586707</c:v>
                </c:pt>
                <c:pt idx="671">
                  <c:v>1624.4653418986384</c:v>
                </c:pt>
                <c:pt idx="672">
                  <c:v>1400</c:v>
                </c:pt>
                <c:pt idx="673">
                  <c:v>1811.6631299513051</c:v>
                </c:pt>
                <c:pt idx="674">
                  <c:v>1400</c:v>
                </c:pt>
                <c:pt idx="675">
                  <c:v>1400</c:v>
                </c:pt>
                <c:pt idx="676">
                  <c:v>1447.1573840979233</c:v>
                </c:pt>
                <c:pt idx="677">
                  <c:v>1466.8076833432365</c:v>
                </c:pt>
                <c:pt idx="678">
                  <c:v>1913.4473203646407</c:v>
                </c:pt>
                <c:pt idx="679">
                  <c:v>2390.0493324332388</c:v>
                </c:pt>
                <c:pt idx="680">
                  <c:v>1516.2907168921806</c:v>
                </c:pt>
                <c:pt idx="681">
                  <c:v>1400</c:v>
                </c:pt>
                <c:pt idx="682">
                  <c:v>1400</c:v>
                </c:pt>
                <c:pt idx="683">
                  <c:v>1621.9579691135368</c:v>
                </c:pt>
                <c:pt idx="684">
                  <c:v>2271.2273003865812</c:v>
                </c:pt>
                <c:pt idx="685">
                  <c:v>1405.2282470498371</c:v>
                </c:pt>
                <c:pt idx="686">
                  <c:v>1400</c:v>
                </c:pt>
                <c:pt idx="687">
                  <c:v>1417.0460500452159</c:v>
                </c:pt>
                <c:pt idx="688">
                  <c:v>1400</c:v>
                </c:pt>
                <c:pt idx="689">
                  <c:v>1809.0357980082988</c:v>
                </c:pt>
                <c:pt idx="690">
                  <c:v>1682.8712558854709</c:v>
                </c:pt>
                <c:pt idx="691">
                  <c:v>1518.8064942995084</c:v>
                </c:pt>
                <c:pt idx="692">
                  <c:v>1713.9820015986531</c:v>
                </c:pt>
                <c:pt idx="693">
                  <c:v>1480.4140835367991</c:v>
                </c:pt>
                <c:pt idx="694">
                  <c:v>1410.4227046180326</c:v>
                </c:pt>
                <c:pt idx="695">
                  <c:v>1631.2897870795609</c:v>
                </c:pt>
                <c:pt idx="696">
                  <c:v>1400</c:v>
                </c:pt>
                <c:pt idx="697">
                  <c:v>1887.3907996702524</c:v>
                </c:pt>
                <c:pt idx="698">
                  <c:v>1779.7559866291369</c:v>
                </c:pt>
                <c:pt idx="699">
                  <c:v>1000</c:v>
                </c:pt>
                <c:pt idx="700">
                  <c:v>1727.836631872714</c:v>
                </c:pt>
                <c:pt idx="701">
                  <c:v>1400</c:v>
                </c:pt>
                <c:pt idx="702">
                  <c:v>1508.7838027662001</c:v>
                </c:pt>
                <c:pt idx="703">
                  <c:v>1611.6860641301703</c:v>
                </c:pt>
                <c:pt idx="704">
                  <c:v>1400</c:v>
                </c:pt>
                <c:pt idx="705">
                  <c:v>1406.3991094225796</c:v>
                </c:pt>
                <c:pt idx="706">
                  <c:v>1543.3145490576012</c:v>
                </c:pt>
                <c:pt idx="707">
                  <c:v>2320.7787831629939</c:v>
                </c:pt>
                <c:pt idx="708">
                  <c:v>1400</c:v>
                </c:pt>
                <c:pt idx="709">
                  <c:v>1400</c:v>
                </c:pt>
                <c:pt idx="710">
                  <c:v>2208.2555486923402</c:v>
                </c:pt>
                <c:pt idx="711">
                  <c:v>1742.6176176073732</c:v>
                </c:pt>
                <c:pt idx="712">
                  <c:v>1476.4448060442519</c:v>
                </c:pt>
                <c:pt idx="713">
                  <c:v>1400</c:v>
                </c:pt>
                <c:pt idx="714">
                  <c:v>1400</c:v>
                </c:pt>
                <c:pt idx="715">
                  <c:v>1808.1530768513276</c:v>
                </c:pt>
                <c:pt idx="716">
                  <c:v>1400</c:v>
                </c:pt>
                <c:pt idx="717">
                  <c:v>2214.0114123082649</c:v>
                </c:pt>
                <c:pt idx="718">
                  <c:v>1544.4086524823847</c:v>
                </c:pt>
                <c:pt idx="719">
                  <c:v>2279.0005564087942</c:v>
                </c:pt>
                <c:pt idx="720">
                  <c:v>1514.7644133875897</c:v>
                </c:pt>
                <c:pt idx="721">
                  <c:v>1400</c:v>
                </c:pt>
                <c:pt idx="722">
                  <c:v>1732.7056677360845</c:v>
                </c:pt>
                <c:pt idx="723">
                  <c:v>2453.0438105202347</c:v>
                </c:pt>
                <c:pt idx="724">
                  <c:v>1400</c:v>
                </c:pt>
                <c:pt idx="725">
                  <c:v>1794.6409926542569</c:v>
                </c:pt>
                <c:pt idx="726">
                  <c:v>1783.105928218853</c:v>
                </c:pt>
                <c:pt idx="727">
                  <c:v>1400</c:v>
                </c:pt>
                <c:pt idx="728">
                  <c:v>1934.8577926459293</c:v>
                </c:pt>
                <c:pt idx="729">
                  <c:v>1983.9548310008822</c:v>
                </c:pt>
                <c:pt idx="730">
                  <c:v>952.40835797000159</c:v>
                </c:pt>
                <c:pt idx="731">
                  <c:v>1960.0319265433498</c:v>
                </c:pt>
                <c:pt idx="732">
                  <c:v>2106.4667578717872</c:v>
                </c:pt>
                <c:pt idx="733">
                  <c:v>2379.0156119628455</c:v>
                </c:pt>
                <c:pt idx="734">
                  <c:v>1623.9484537086057</c:v>
                </c:pt>
                <c:pt idx="735">
                  <c:v>1925.1236868457049</c:v>
                </c:pt>
                <c:pt idx="736">
                  <c:v>1400</c:v>
                </c:pt>
                <c:pt idx="737">
                  <c:v>1645.5275286978704</c:v>
                </c:pt>
                <c:pt idx="738">
                  <c:v>1537.3879998011064</c:v>
                </c:pt>
                <c:pt idx="739">
                  <c:v>1793.4698645771095</c:v>
                </c:pt>
                <c:pt idx="740">
                  <c:v>1400</c:v>
                </c:pt>
                <c:pt idx="741">
                  <c:v>1543.1083231030552</c:v>
                </c:pt>
                <c:pt idx="742">
                  <c:v>1400</c:v>
                </c:pt>
                <c:pt idx="743">
                  <c:v>1400</c:v>
                </c:pt>
                <c:pt idx="744">
                  <c:v>1813.3814549098208</c:v>
                </c:pt>
                <c:pt idx="745">
                  <c:v>1551.9375263086986</c:v>
                </c:pt>
                <c:pt idx="746">
                  <c:v>1000</c:v>
                </c:pt>
                <c:pt idx="747">
                  <c:v>1480.5334041320189</c:v>
                </c:pt>
                <c:pt idx="748">
                  <c:v>1400</c:v>
                </c:pt>
                <c:pt idx="749">
                  <c:v>1400</c:v>
                </c:pt>
                <c:pt idx="750">
                  <c:v>1665.565211414234</c:v>
                </c:pt>
                <c:pt idx="751">
                  <c:v>1400</c:v>
                </c:pt>
                <c:pt idx="752">
                  <c:v>1698.3297785147256</c:v>
                </c:pt>
                <c:pt idx="753">
                  <c:v>1660.7322759364374</c:v>
                </c:pt>
                <c:pt idx="754">
                  <c:v>1400</c:v>
                </c:pt>
                <c:pt idx="755">
                  <c:v>1473.2869663354504</c:v>
                </c:pt>
                <c:pt idx="756">
                  <c:v>1456.2948345532234</c:v>
                </c:pt>
                <c:pt idx="757">
                  <c:v>1695.6713821536673</c:v>
                </c:pt>
                <c:pt idx="758">
                  <c:v>1400</c:v>
                </c:pt>
                <c:pt idx="759">
                  <c:v>1581.1646866032277</c:v>
                </c:pt>
                <c:pt idx="760">
                  <c:v>1400</c:v>
                </c:pt>
                <c:pt idx="761">
                  <c:v>1575.9899373631065</c:v>
                </c:pt>
                <c:pt idx="762">
                  <c:v>1521.203435532419</c:v>
                </c:pt>
                <c:pt idx="763">
                  <c:v>1400</c:v>
                </c:pt>
                <c:pt idx="764">
                  <c:v>1831.423400092177</c:v>
                </c:pt>
                <c:pt idx="765">
                  <c:v>1471.2877028134114</c:v>
                </c:pt>
                <c:pt idx="766">
                  <c:v>2366.4443680125569</c:v>
                </c:pt>
                <c:pt idx="767">
                  <c:v>1000</c:v>
                </c:pt>
                <c:pt idx="768">
                  <c:v>1613.9432107188843</c:v>
                </c:pt>
                <c:pt idx="769">
                  <c:v>2377.7630749089521</c:v>
                </c:pt>
                <c:pt idx="770">
                  <c:v>1635.8115473058879</c:v>
                </c:pt>
                <c:pt idx="771">
                  <c:v>1400</c:v>
                </c:pt>
                <c:pt idx="772">
                  <c:v>1400</c:v>
                </c:pt>
                <c:pt idx="773">
                  <c:v>1541.5790626642442</c:v>
                </c:pt>
                <c:pt idx="774">
                  <c:v>1000</c:v>
                </c:pt>
                <c:pt idx="775">
                  <c:v>1583.8960785148256</c:v>
                </c:pt>
                <c:pt idx="776">
                  <c:v>1685.4049651761284</c:v>
                </c:pt>
                <c:pt idx="777">
                  <c:v>1400</c:v>
                </c:pt>
                <c:pt idx="778">
                  <c:v>1400</c:v>
                </c:pt>
                <c:pt idx="779">
                  <c:v>1400</c:v>
                </c:pt>
                <c:pt idx="780">
                  <c:v>1533.6725332280193</c:v>
                </c:pt>
                <c:pt idx="781">
                  <c:v>1400</c:v>
                </c:pt>
                <c:pt idx="782">
                  <c:v>1608.5897038047885</c:v>
                </c:pt>
                <c:pt idx="783">
                  <c:v>1000</c:v>
                </c:pt>
                <c:pt idx="784">
                  <c:v>1400</c:v>
                </c:pt>
                <c:pt idx="785">
                  <c:v>1536.0008010201541</c:v>
                </c:pt>
                <c:pt idx="786">
                  <c:v>1557.8109993625842</c:v>
                </c:pt>
                <c:pt idx="787">
                  <c:v>1549.277270767735</c:v>
                </c:pt>
                <c:pt idx="788">
                  <c:v>1708.0205609392151</c:v>
                </c:pt>
                <c:pt idx="789">
                  <c:v>1679.0850935880508</c:v>
                </c:pt>
                <c:pt idx="790">
                  <c:v>1602.8100316004541</c:v>
                </c:pt>
                <c:pt idx="791">
                  <c:v>1448.6750135028201</c:v>
                </c:pt>
                <c:pt idx="792">
                  <c:v>1400</c:v>
                </c:pt>
                <c:pt idx="793">
                  <c:v>2577.4591256507338</c:v>
                </c:pt>
                <c:pt idx="794">
                  <c:v>1660.9751726234158</c:v>
                </c:pt>
                <c:pt idx="795">
                  <c:v>1400</c:v>
                </c:pt>
                <c:pt idx="796">
                  <c:v>1801.4904603233692</c:v>
                </c:pt>
                <c:pt idx="797">
                  <c:v>1721.1291025111777</c:v>
                </c:pt>
                <c:pt idx="798">
                  <c:v>1400</c:v>
                </c:pt>
                <c:pt idx="799">
                  <c:v>2174.6788254054682</c:v>
                </c:pt>
                <c:pt idx="800">
                  <c:v>1737.6794162804822</c:v>
                </c:pt>
                <c:pt idx="801">
                  <c:v>1701.0340085888715</c:v>
                </c:pt>
                <c:pt idx="802">
                  <c:v>1459.9721119865301</c:v>
                </c:pt>
                <c:pt idx="803">
                  <c:v>1647.623298303592</c:v>
                </c:pt>
                <c:pt idx="804">
                  <c:v>2040.9922379338755</c:v>
                </c:pt>
                <c:pt idx="805">
                  <c:v>1400</c:v>
                </c:pt>
                <c:pt idx="806">
                  <c:v>1585.2739699752733</c:v>
                </c:pt>
                <c:pt idx="807">
                  <c:v>1805.5767972348324</c:v>
                </c:pt>
                <c:pt idx="808">
                  <c:v>1400</c:v>
                </c:pt>
                <c:pt idx="809">
                  <c:v>1498.7933833310244</c:v>
                </c:pt>
                <c:pt idx="810">
                  <c:v>1403.6486820792682</c:v>
                </c:pt>
                <c:pt idx="811">
                  <c:v>1703.9824588680647</c:v>
                </c:pt>
                <c:pt idx="812">
                  <c:v>1400</c:v>
                </c:pt>
                <c:pt idx="813">
                  <c:v>1440.997199971011</c:v>
                </c:pt>
                <c:pt idx="814">
                  <c:v>1463.9192979721272</c:v>
                </c:pt>
                <c:pt idx="815">
                  <c:v>1400</c:v>
                </c:pt>
                <c:pt idx="816">
                  <c:v>1550.1961050030334</c:v>
                </c:pt>
                <c:pt idx="817">
                  <c:v>1400</c:v>
                </c:pt>
                <c:pt idx="818">
                  <c:v>1973.9400964966408</c:v>
                </c:pt>
                <c:pt idx="819">
                  <c:v>1400</c:v>
                </c:pt>
                <c:pt idx="820">
                  <c:v>2091.1862231886194</c:v>
                </c:pt>
                <c:pt idx="821">
                  <c:v>2420.5993198144761</c:v>
                </c:pt>
                <c:pt idx="822">
                  <c:v>1400</c:v>
                </c:pt>
                <c:pt idx="823">
                  <c:v>1400</c:v>
                </c:pt>
                <c:pt idx="824">
                  <c:v>1400</c:v>
                </c:pt>
                <c:pt idx="825">
                  <c:v>1400</c:v>
                </c:pt>
                <c:pt idx="826">
                  <c:v>1400</c:v>
                </c:pt>
                <c:pt idx="827">
                  <c:v>1543.745090977196</c:v>
                </c:pt>
                <c:pt idx="828">
                  <c:v>1763.8873249334458</c:v>
                </c:pt>
                <c:pt idx="829">
                  <c:v>1821.4903753911967</c:v>
                </c:pt>
                <c:pt idx="830">
                  <c:v>1400</c:v>
                </c:pt>
                <c:pt idx="831">
                  <c:v>1400</c:v>
                </c:pt>
                <c:pt idx="832">
                  <c:v>2378.5448403256059</c:v>
                </c:pt>
                <c:pt idx="833">
                  <c:v>1400</c:v>
                </c:pt>
                <c:pt idx="834">
                  <c:v>1000</c:v>
                </c:pt>
                <c:pt idx="835">
                  <c:v>1400</c:v>
                </c:pt>
                <c:pt idx="836">
                  <c:v>1400</c:v>
                </c:pt>
                <c:pt idx="837">
                  <c:v>1408.9425755350123</c:v>
                </c:pt>
                <c:pt idx="838">
                  <c:v>1405.008369506807</c:v>
                </c:pt>
                <c:pt idx="839">
                  <c:v>1573.3883995243514</c:v>
                </c:pt>
                <c:pt idx="840">
                  <c:v>1661.8404040037835</c:v>
                </c:pt>
                <c:pt idx="841">
                  <c:v>1496.4136867023904</c:v>
                </c:pt>
                <c:pt idx="842">
                  <c:v>1700.5860555268277</c:v>
                </c:pt>
                <c:pt idx="843">
                  <c:v>1460.2838108751919</c:v>
                </c:pt>
                <c:pt idx="844">
                  <c:v>1690.1512410560294</c:v>
                </c:pt>
                <c:pt idx="845">
                  <c:v>1750.5387772461654</c:v>
                </c:pt>
                <c:pt idx="846">
                  <c:v>2521.7243166730054</c:v>
                </c:pt>
                <c:pt idx="847">
                  <c:v>1400</c:v>
                </c:pt>
                <c:pt idx="848">
                  <c:v>1400</c:v>
                </c:pt>
                <c:pt idx="849">
                  <c:v>1400</c:v>
                </c:pt>
                <c:pt idx="850">
                  <c:v>1422.2630741060539</c:v>
                </c:pt>
                <c:pt idx="851">
                  <c:v>1631.5594043152787</c:v>
                </c:pt>
                <c:pt idx="852">
                  <c:v>2043.6840366694664</c:v>
                </c:pt>
                <c:pt idx="853">
                  <c:v>1477.9646342534404</c:v>
                </c:pt>
                <c:pt idx="854">
                  <c:v>1402.3214757862643</c:v>
                </c:pt>
                <c:pt idx="855">
                  <c:v>1956.7070654301856</c:v>
                </c:pt>
                <c:pt idx="856">
                  <c:v>1726.8882874835135</c:v>
                </c:pt>
                <c:pt idx="857">
                  <c:v>2302.919568108538</c:v>
                </c:pt>
                <c:pt idx="858">
                  <c:v>1505.1428172074388</c:v>
                </c:pt>
                <c:pt idx="859">
                  <c:v>1545.1682036619277</c:v>
                </c:pt>
                <c:pt idx="860">
                  <c:v>1485.9463379283297</c:v>
                </c:pt>
                <c:pt idx="861">
                  <c:v>1400</c:v>
                </c:pt>
                <c:pt idx="862">
                  <c:v>1543.3145490576012</c:v>
                </c:pt>
                <c:pt idx="863">
                  <c:v>1655.5755005430542</c:v>
                </c:pt>
                <c:pt idx="864">
                  <c:v>1579.5494372538474</c:v>
                </c:pt>
                <c:pt idx="865">
                  <c:v>1423.0272222861936</c:v>
                </c:pt>
                <c:pt idx="866">
                  <c:v>1671.3540965992709</c:v>
                </c:pt>
                <c:pt idx="867">
                  <c:v>1000</c:v>
                </c:pt>
                <c:pt idx="868">
                  <c:v>1400</c:v>
                </c:pt>
                <c:pt idx="869">
                  <c:v>1400</c:v>
                </c:pt>
                <c:pt idx="870">
                  <c:v>1400</c:v>
                </c:pt>
                <c:pt idx="871">
                  <c:v>1602.3744894974268</c:v>
                </c:pt>
                <c:pt idx="872">
                  <c:v>1400</c:v>
                </c:pt>
                <c:pt idx="873">
                  <c:v>1462.4360666011376</c:v>
                </c:pt>
                <c:pt idx="874">
                  <c:v>1535.9950992983304</c:v>
                </c:pt>
                <c:pt idx="875">
                  <c:v>1400</c:v>
                </c:pt>
                <c:pt idx="876">
                  <c:v>1000</c:v>
                </c:pt>
                <c:pt idx="877">
                  <c:v>1794.777230990971</c:v>
                </c:pt>
                <c:pt idx="878">
                  <c:v>1400</c:v>
                </c:pt>
                <c:pt idx="879">
                  <c:v>1906.9945738449087</c:v>
                </c:pt>
                <c:pt idx="880">
                  <c:v>1400</c:v>
                </c:pt>
                <c:pt idx="881">
                  <c:v>1400</c:v>
                </c:pt>
                <c:pt idx="882">
                  <c:v>1400</c:v>
                </c:pt>
                <c:pt idx="883">
                  <c:v>1400</c:v>
                </c:pt>
                <c:pt idx="884">
                  <c:v>1436.0448882803717</c:v>
                </c:pt>
                <c:pt idx="885">
                  <c:v>1713.148872580153</c:v>
                </c:pt>
                <c:pt idx="886">
                  <c:v>1400</c:v>
                </c:pt>
                <c:pt idx="887">
                  <c:v>1400</c:v>
                </c:pt>
                <c:pt idx="888">
                  <c:v>1000</c:v>
                </c:pt>
                <c:pt idx="889">
                  <c:v>1400</c:v>
                </c:pt>
                <c:pt idx="890">
                  <c:v>1572.8131664711073</c:v>
                </c:pt>
                <c:pt idx="891">
                  <c:v>2530.0968346921263</c:v>
                </c:pt>
                <c:pt idx="892">
                  <c:v>1522.9652160436731</c:v>
                </c:pt>
                <c:pt idx="893">
                  <c:v>1640.3217611518637</c:v>
                </c:pt>
                <c:pt idx="894">
                  <c:v>1602.5813009250369</c:v>
                </c:pt>
                <c:pt idx="895">
                  <c:v>1400</c:v>
                </c:pt>
                <c:pt idx="896">
                  <c:v>2047.2455212640823</c:v>
                </c:pt>
                <c:pt idx="897">
                  <c:v>1400</c:v>
                </c:pt>
                <c:pt idx="898">
                  <c:v>1559.7214317538806</c:v>
                </c:pt>
                <c:pt idx="899">
                  <c:v>1460.2838108751919</c:v>
                </c:pt>
                <c:pt idx="900">
                  <c:v>1555.5679202608353</c:v>
                </c:pt>
                <c:pt idx="901">
                  <c:v>1861.3077810378641</c:v>
                </c:pt>
                <c:pt idx="902">
                  <c:v>1840.6391018210966</c:v>
                </c:pt>
                <c:pt idx="903">
                  <c:v>1400</c:v>
                </c:pt>
                <c:pt idx="904">
                  <c:v>1447.9111644300112</c:v>
                </c:pt>
                <c:pt idx="905">
                  <c:v>1400</c:v>
                </c:pt>
                <c:pt idx="906">
                  <c:v>1400</c:v>
                </c:pt>
                <c:pt idx="907">
                  <c:v>1400</c:v>
                </c:pt>
                <c:pt idx="908">
                  <c:v>1975.2968887123752</c:v>
                </c:pt>
                <c:pt idx="909">
                  <c:v>2122.8369789579428</c:v>
                </c:pt>
                <c:pt idx="910">
                  <c:v>1593.6242661597898</c:v>
                </c:pt>
                <c:pt idx="911">
                  <c:v>1400</c:v>
                </c:pt>
                <c:pt idx="912">
                  <c:v>2329.2313381893555</c:v>
                </c:pt>
                <c:pt idx="913">
                  <c:v>1400</c:v>
                </c:pt>
                <c:pt idx="914">
                  <c:v>1933.0411020019678</c:v>
                </c:pt>
                <c:pt idx="915">
                  <c:v>1400</c:v>
                </c:pt>
                <c:pt idx="916">
                  <c:v>1508.2072038761503</c:v>
                </c:pt>
                <c:pt idx="917">
                  <c:v>1400</c:v>
                </c:pt>
                <c:pt idx="918">
                  <c:v>1483.0277124015061</c:v>
                </c:pt>
                <c:pt idx="919">
                  <c:v>1400</c:v>
                </c:pt>
                <c:pt idx="920">
                  <c:v>1777.3576669519011</c:v>
                </c:pt>
                <c:pt idx="921">
                  <c:v>1431.8428911351994</c:v>
                </c:pt>
                <c:pt idx="922">
                  <c:v>1415.8439571506235</c:v>
                </c:pt>
                <c:pt idx="923">
                  <c:v>1400</c:v>
                </c:pt>
                <c:pt idx="924">
                  <c:v>1477.6837589127795</c:v>
                </c:pt>
                <c:pt idx="925">
                  <c:v>1579.4839925765946</c:v>
                </c:pt>
                <c:pt idx="926">
                  <c:v>1400</c:v>
                </c:pt>
                <c:pt idx="927">
                  <c:v>1762.8718398291858</c:v>
                </c:pt>
                <c:pt idx="928">
                  <c:v>2007.6450127489441</c:v>
                </c:pt>
                <c:pt idx="929">
                  <c:v>1458.3964995186893</c:v>
                </c:pt>
                <c:pt idx="930">
                  <c:v>1400</c:v>
                </c:pt>
                <c:pt idx="931">
                  <c:v>1000</c:v>
                </c:pt>
                <c:pt idx="932">
                  <c:v>1430.9646395876318</c:v>
                </c:pt>
                <c:pt idx="933">
                  <c:v>1924.085411717866</c:v>
                </c:pt>
                <c:pt idx="934">
                  <c:v>1705.0035929816095</c:v>
                </c:pt>
                <c:pt idx="935">
                  <c:v>1400</c:v>
                </c:pt>
                <c:pt idx="936">
                  <c:v>1781.0423800392787</c:v>
                </c:pt>
                <c:pt idx="937">
                  <c:v>1400</c:v>
                </c:pt>
                <c:pt idx="938">
                  <c:v>1659.8188085113065</c:v>
                </c:pt>
                <c:pt idx="939">
                  <c:v>1936.0873584862752</c:v>
                </c:pt>
                <c:pt idx="940">
                  <c:v>1612.3744323732435</c:v>
                </c:pt>
                <c:pt idx="941">
                  <c:v>1878.6299496791185</c:v>
                </c:pt>
                <c:pt idx="942">
                  <c:v>1400</c:v>
                </c:pt>
                <c:pt idx="943">
                  <c:v>1738.2071538770492</c:v>
                </c:pt>
                <c:pt idx="944">
                  <c:v>1768.9942726447825</c:v>
                </c:pt>
                <c:pt idx="945">
                  <c:v>1474.5176009517854</c:v>
                </c:pt>
                <c:pt idx="946">
                  <c:v>1902.1898587660226</c:v>
                </c:pt>
                <c:pt idx="947">
                  <c:v>1631.1954697852589</c:v>
                </c:pt>
                <c:pt idx="948">
                  <c:v>2228.0172488140438</c:v>
                </c:pt>
                <c:pt idx="949">
                  <c:v>1400</c:v>
                </c:pt>
                <c:pt idx="950">
                  <c:v>1400</c:v>
                </c:pt>
                <c:pt idx="951">
                  <c:v>1452.8995631517159</c:v>
                </c:pt>
                <c:pt idx="952">
                  <c:v>1414.9874857557029</c:v>
                </c:pt>
                <c:pt idx="953">
                  <c:v>2664.0671236211879</c:v>
                </c:pt>
                <c:pt idx="954">
                  <c:v>1945.5527241995828</c:v>
                </c:pt>
                <c:pt idx="955">
                  <c:v>1442.1661606790308</c:v>
                </c:pt>
                <c:pt idx="956">
                  <c:v>1833.1314644707409</c:v>
                </c:pt>
                <c:pt idx="957">
                  <c:v>1619.9384562310784</c:v>
                </c:pt>
                <c:pt idx="958">
                  <c:v>1400</c:v>
                </c:pt>
                <c:pt idx="959">
                  <c:v>1829.6246547412511</c:v>
                </c:pt>
                <c:pt idx="960">
                  <c:v>1400</c:v>
                </c:pt>
                <c:pt idx="961">
                  <c:v>1498.2703686555708</c:v>
                </c:pt>
                <c:pt idx="962">
                  <c:v>1000</c:v>
                </c:pt>
                <c:pt idx="963">
                  <c:v>1400</c:v>
                </c:pt>
                <c:pt idx="964">
                  <c:v>1614.096542594787</c:v>
                </c:pt>
                <c:pt idx="965">
                  <c:v>1000</c:v>
                </c:pt>
                <c:pt idx="966">
                  <c:v>2065.9796589350071</c:v>
                </c:pt>
                <c:pt idx="967">
                  <c:v>1768.2358101632058</c:v>
                </c:pt>
                <c:pt idx="968">
                  <c:v>1400</c:v>
                </c:pt>
                <c:pt idx="969">
                  <c:v>1466.2479539744679</c:v>
                </c:pt>
                <c:pt idx="970">
                  <c:v>1670.3302801334567</c:v>
                </c:pt>
                <c:pt idx="971">
                  <c:v>1489.5723805398452</c:v>
                </c:pt>
                <c:pt idx="972">
                  <c:v>1400</c:v>
                </c:pt>
                <c:pt idx="973">
                  <c:v>1453.3881275991866</c:v>
                </c:pt>
                <c:pt idx="974">
                  <c:v>1000</c:v>
                </c:pt>
                <c:pt idx="975">
                  <c:v>1411.5031893220053</c:v>
                </c:pt>
                <c:pt idx="976">
                  <c:v>1400</c:v>
                </c:pt>
                <c:pt idx="977">
                  <c:v>1000</c:v>
                </c:pt>
                <c:pt idx="978">
                  <c:v>1692.7514864010277</c:v>
                </c:pt>
                <c:pt idx="979">
                  <c:v>1725.3923648974414</c:v>
                </c:pt>
                <c:pt idx="980">
                  <c:v>1725.6971674738052</c:v>
                </c:pt>
                <c:pt idx="981">
                  <c:v>1400</c:v>
                </c:pt>
                <c:pt idx="982">
                  <c:v>1000</c:v>
                </c:pt>
                <c:pt idx="983">
                  <c:v>1637.9550152642923</c:v>
                </c:pt>
                <c:pt idx="984">
                  <c:v>1729.9177739466315</c:v>
                </c:pt>
                <c:pt idx="985">
                  <c:v>1400</c:v>
                </c:pt>
                <c:pt idx="986">
                  <c:v>1855.6227317760809</c:v>
                </c:pt>
                <c:pt idx="987">
                  <c:v>1941.9269391809503</c:v>
                </c:pt>
                <c:pt idx="988">
                  <c:v>1669.6827577618456</c:v>
                </c:pt>
                <c:pt idx="989">
                  <c:v>1400</c:v>
                </c:pt>
                <c:pt idx="990">
                  <c:v>1482.5244114128641</c:v>
                </c:pt>
                <c:pt idx="991">
                  <c:v>1696.3978631160462</c:v>
                </c:pt>
                <c:pt idx="992">
                  <c:v>1400</c:v>
                </c:pt>
                <c:pt idx="993">
                  <c:v>1400</c:v>
                </c:pt>
                <c:pt idx="994">
                  <c:v>1812.5079574667041</c:v>
                </c:pt>
                <c:pt idx="995">
                  <c:v>1403.5410207896268</c:v>
                </c:pt>
                <c:pt idx="996">
                  <c:v>1400</c:v>
                </c:pt>
                <c:pt idx="997">
                  <c:v>1400</c:v>
                </c:pt>
                <c:pt idx="998">
                  <c:v>1400</c:v>
                </c:pt>
                <c:pt idx="999">
                  <c:v>1624.0906200963191</c:v>
                </c:pt>
              </c:numCache>
            </c:numRef>
          </c:yVal>
          <c:smooth val="0"/>
          <c:extLst>
            <c:ext xmlns:c16="http://schemas.microsoft.com/office/drawing/2014/chart" uri="{C3380CC4-5D6E-409C-BE32-E72D297353CC}">
              <c16:uniqueId val="{00000000-82E0-2244-BE9E-B0EBB31C46B3}"/>
            </c:ext>
          </c:extLst>
        </c:ser>
        <c:dLbls>
          <c:showLegendKey val="0"/>
          <c:showVal val="0"/>
          <c:showCatName val="0"/>
          <c:showSerName val="0"/>
          <c:showPercent val="0"/>
          <c:showBubbleSize val="0"/>
        </c:dLbls>
        <c:axId val="1812610128"/>
        <c:axId val="-2141660448"/>
      </c:scatterChart>
      <c:valAx>
        <c:axId val="1812610128"/>
        <c:scaling>
          <c:orientation val="minMax"/>
          <c:max val="2"/>
          <c:min val="-0.8"/>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US" sz="1000">
                    <a:latin typeface="Times New Roman" charset="0"/>
                    <a:ea typeface="Times New Roman" charset="0"/>
                    <a:cs typeface="Times New Roman" charset="0"/>
                  </a:rPr>
                  <a:t>Percentage Change in Final Index Values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2141660448"/>
        <c:crosses val="autoZero"/>
        <c:crossBetween val="midCat"/>
        <c:majorUnit val="0.2"/>
        <c:minorUnit val="0.1"/>
      </c:valAx>
      <c:valAx>
        <c:axId val="-2141660448"/>
        <c:scaling>
          <c:orientation val="minMax"/>
          <c:max val="180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US" sz="1000">
                    <a:latin typeface="Times New Roman" charset="0"/>
                    <a:ea typeface="Times New Roman" charset="0"/>
                    <a:cs typeface="Times New Roman" charset="0"/>
                  </a:rPr>
                  <a:t>Payment at Maturity on</a:t>
                </a:r>
                <a:r>
                  <a:rPr lang="en-US" sz="1000" baseline="0">
                    <a:latin typeface="Times New Roman" charset="0"/>
                    <a:ea typeface="Times New Roman" charset="0"/>
                    <a:cs typeface="Times New Roman" charset="0"/>
                  </a:rPr>
                  <a:t> the securities</a:t>
                </a:r>
              </a:p>
              <a:p>
                <a:pPr>
                  <a:defRPr/>
                </a:pP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_-&quot;$&quot;* #,##0.00_-;\-&quot;$&quot;* #,##0.00_-;_-&quot;$&quot;* &quot;-&quot;??_-;_-@_-"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812610128"/>
        <c:crosses val="autoZero"/>
        <c:crossBetween val="midCat"/>
        <c:minorUnit val="50"/>
      </c:valAx>
      <c:spPr>
        <a:noFill/>
        <a:ln>
          <a:noFill/>
        </a:ln>
        <a:effectLst/>
      </c:spPr>
    </c:plotArea>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6</xdr:col>
      <xdr:colOff>476251</xdr:colOff>
      <xdr:row>22</xdr:row>
      <xdr:rowOff>179754</xdr:rowOff>
    </xdr:from>
    <xdr:to>
      <xdr:col>21</xdr:col>
      <xdr:colOff>495300</xdr:colOff>
      <xdr:row>55</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485774</xdr:colOff>
      <xdr:row>56</xdr:row>
      <xdr:rowOff>57149</xdr:rowOff>
    </xdr:from>
    <xdr:to>
      <xdr:col>21</xdr:col>
      <xdr:colOff>482599</xdr:colOff>
      <xdr:row>84</xdr:row>
      <xdr:rowOff>177800</xdr:rowOff>
    </xdr:to>
    <xdr:graphicFrame macro="">
      <xdr:nvGraphicFramePr>
        <xdr:cNvPr id="5" name="Chart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457200</xdr:colOff>
      <xdr:row>64</xdr:row>
      <xdr:rowOff>165100</xdr:rowOff>
    </xdr:from>
    <xdr:to>
      <xdr:col>10</xdr:col>
      <xdr:colOff>463480</xdr:colOff>
      <xdr:row>83</xdr:row>
      <xdr:rowOff>63500</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flipH="1">
          <a:off x="9575800" y="13347700"/>
          <a:ext cx="6280" cy="37592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508000</xdr:colOff>
      <xdr:row>64</xdr:row>
      <xdr:rowOff>114300</xdr:rowOff>
    </xdr:from>
    <xdr:to>
      <xdr:col>12</xdr:col>
      <xdr:colOff>516996</xdr:colOff>
      <xdr:row>83</xdr:row>
      <xdr:rowOff>63500</xdr:rowOff>
    </xdr:to>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flipH="1">
          <a:off x="10972800" y="13296900"/>
          <a:ext cx="8996" cy="3810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440635</xdr:colOff>
      <xdr:row>53</xdr:row>
      <xdr:rowOff>104913</xdr:rowOff>
    </xdr:from>
    <xdr:to>
      <xdr:col>11</xdr:col>
      <xdr:colOff>245165</xdr:colOff>
      <xdr:row>54</xdr:row>
      <xdr:rowOff>155713</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9559235" y="11052313"/>
          <a:ext cx="47763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15%</a:t>
          </a:r>
        </a:p>
        <a:p>
          <a:endParaRPr lang="en-US" sz="1100"/>
        </a:p>
      </xdr:txBody>
    </xdr:sp>
    <xdr:clientData/>
  </xdr:twoCellAnchor>
  <xdr:twoCellAnchor>
    <xdr:from>
      <xdr:col>9</xdr:col>
      <xdr:colOff>647700</xdr:colOff>
      <xdr:row>82</xdr:row>
      <xdr:rowOff>177800</xdr:rowOff>
    </xdr:from>
    <xdr:to>
      <xdr:col>10</xdr:col>
      <xdr:colOff>330200</xdr:colOff>
      <xdr:row>84</xdr:row>
      <xdr:rowOff>25400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966200" y="17018000"/>
          <a:ext cx="4826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15%</a:t>
          </a:r>
        </a:p>
        <a:p>
          <a:endParaRPr lang="en-US" sz="1100"/>
        </a:p>
      </xdr:txBody>
    </xdr:sp>
    <xdr:clientData/>
  </xdr:twoCellAnchor>
  <xdr:twoCellAnchor editAs="oneCell">
    <xdr:from>
      <xdr:col>14</xdr:col>
      <xdr:colOff>63500</xdr:colOff>
      <xdr:row>0</xdr:row>
      <xdr:rowOff>101600</xdr:rowOff>
    </xdr:from>
    <xdr:to>
      <xdr:col>17</xdr:col>
      <xdr:colOff>596899</xdr:colOff>
      <xdr:row>2</xdr:row>
      <xdr:rowOff>177800</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11633200" y="101600"/>
          <a:ext cx="2552700" cy="469900"/>
        </a:xfrm>
        <a:prstGeom prst="rect">
          <a:avLst/>
        </a:prstGeom>
      </xdr:spPr>
    </xdr:pic>
    <xdr:clientData/>
  </xdr:twoCellAnchor>
  <xdr:twoCellAnchor editAs="oneCell">
    <xdr:from>
      <xdr:col>10</xdr:col>
      <xdr:colOff>609600</xdr:colOff>
      <xdr:row>2</xdr:row>
      <xdr:rowOff>165100</xdr:rowOff>
    </xdr:from>
    <xdr:to>
      <xdr:col>21</xdr:col>
      <xdr:colOff>380999</xdr:colOff>
      <xdr:row>4</xdr:row>
      <xdr:rowOff>190500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9486900" y="558800"/>
          <a:ext cx="7175500" cy="431800"/>
        </a:xfrm>
        <a:prstGeom prst="rect">
          <a:avLst/>
        </a:prstGeom>
      </xdr:spPr>
    </xdr:pic>
    <xdr:clientData/>
  </xdr:twoCellAnchor>
  <xdr:twoCellAnchor editAs="oneCell">
    <xdr:from>
      <xdr:col>14</xdr:col>
      <xdr:colOff>127000</xdr:colOff>
      <xdr:row>4</xdr:row>
      <xdr:rowOff>25400</xdr:rowOff>
    </xdr:from>
    <xdr:to>
      <xdr:col>20</xdr:col>
      <xdr:colOff>635000</xdr:colOff>
      <xdr:row>18</xdr:row>
      <xdr:rowOff>121818</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stretch>
          <a:fillRect/>
        </a:stretch>
      </xdr:blipFill>
      <xdr:spPr>
        <a:xfrm>
          <a:off x="11696700" y="825500"/>
          <a:ext cx="4546600" cy="3195218"/>
        </a:xfrm>
        <a:prstGeom prst="rect">
          <a:avLst/>
        </a:prstGeom>
        <a:ln w="12700">
          <a:solidFill>
            <a:schemeClr val="tx1"/>
          </a:solidFill>
        </a:ln>
      </xdr:spPr>
    </xdr:pic>
    <xdr:clientData/>
  </xdr:twoCellAnchor>
</xdr:wsDr>
</file>

<file path=xl/drawings/drawing2.xml><?xml version="1.0" encoding="utf-8"?>
<c:userShapes xmlns:c="http://schemas.openxmlformats.org/drawingml/2006/chart">
  <cdr:relSizeAnchor xmlns:cdr="http://schemas.openxmlformats.org/drawingml/2006/chartDrawing">
    <cdr:from>
      <cdr:x>0.27705</cdr:x>
      <cdr:y>0.94639</cdr:y>
    </cdr:from>
    <cdr:to>
      <cdr:x>0.32999</cdr:x>
      <cdr:y>0.98559</cdr:y>
    </cdr:to>
    <cdr:sp macro="" textlink="">
      <cdr:nvSpPr>
        <cdr:cNvPr id="17" name="TextBox 16"/>
        <cdr:cNvSpPr txBox="1"/>
      </cdr:nvSpPr>
      <cdr:spPr>
        <a:xfrm xmlns:a="http://schemas.openxmlformats.org/drawingml/2006/main">
          <a:off x="2457711" y="5839448"/>
          <a:ext cx="469638" cy="24189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800">
              <a:solidFill>
                <a:schemeClr val="bg1"/>
              </a:solidFill>
              <a:latin typeface="Arial" charset="0"/>
              <a:ea typeface="Arial" charset="0"/>
              <a:cs typeface="Arial" charset="0"/>
            </a:rPr>
            <a:t>15%</a:t>
          </a:r>
        </a:p>
        <a:p xmlns:a="http://schemas.openxmlformats.org/drawingml/2006/main">
          <a:endParaRPr lang="en-US" sz="1100"/>
        </a:p>
      </cdr:txBody>
    </cdr:sp>
  </cdr:relSizeAnchor>
  <cdr:relSizeAnchor xmlns:cdr="http://schemas.openxmlformats.org/drawingml/2006/chartDrawing">
    <cdr:from>
      <cdr:x>0.3615</cdr:x>
      <cdr:y>0.29875</cdr:y>
    </cdr:from>
    <cdr:to>
      <cdr:x>0.36288</cdr:x>
      <cdr:y>0.94317</cdr:y>
    </cdr:to>
    <cdr:cxnSp macro="">
      <cdr:nvCxnSpPr>
        <cdr:cNvPr id="4" name="Straight Connector 3">
          <a:extLst xmlns:a="http://schemas.openxmlformats.org/drawingml/2006/main">
            <a:ext uri="{FF2B5EF4-FFF2-40B4-BE49-F238E27FC236}">
              <a16:creationId xmlns:a16="http://schemas.microsoft.com/office/drawing/2014/main" id="{8C4620EB-E3ED-B644-B536-AD7F56F843C0}"/>
            </a:ext>
          </a:extLst>
        </cdr:cNvPr>
        <cdr:cNvCxnSpPr/>
      </cdr:nvCxnSpPr>
      <cdr:spPr>
        <a:xfrm xmlns:a="http://schemas.openxmlformats.org/drawingml/2006/main" flipH="1">
          <a:off x="3955242" y="1979955"/>
          <a:ext cx="15060" cy="427085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0.48479</cdr:x>
      <cdr:y>0.30469</cdr:y>
    </cdr:from>
    <cdr:to>
      <cdr:x>0.48616</cdr:x>
      <cdr:y>0.94911</cdr:y>
    </cdr:to>
    <cdr:cxnSp macro="">
      <cdr:nvCxnSpPr>
        <cdr:cNvPr id="9" name="Straight Connector 8">
          <a:extLst xmlns:a="http://schemas.openxmlformats.org/drawingml/2006/main">
            <a:ext uri="{FF2B5EF4-FFF2-40B4-BE49-F238E27FC236}">
              <a16:creationId xmlns:a16="http://schemas.microsoft.com/office/drawing/2014/main" id="{D0DD4FC0-3CB6-684A-B38A-1E73BF67D251}"/>
            </a:ext>
          </a:extLst>
        </cdr:cNvPr>
        <cdr:cNvCxnSpPr/>
      </cdr:nvCxnSpPr>
      <cdr:spPr>
        <a:xfrm xmlns:a="http://schemas.openxmlformats.org/drawingml/2006/main" flipH="1">
          <a:off x="5304081" y="2019347"/>
          <a:ext cx="15059" cy="4270854"/>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0.32327</cdr:x>
      <cdr:y>0.49027</cdr:y>
    </cdr:from>
    <cdr:to>
      <cdr:x>0.32327</cdr:x>
      <cdr:y>0.94443</cdr:y>
    </cdr:to>
    <cdr:cxnSp macro="">
      <cdr:nvCxnSpPr>
        <cdr:cNvPr id="10" name="Straight Connector 9">
          <a:extLst xmlns:a="http://schemas.openxmlformats.org/drawingml/2006/main">
            <a:ext uri="{FF2B5EF4-FFF2-40B4-BE49-F238E27FC236}">
              <a16:creationId xmlns:a16="http://schemas.microsoft.com/office/drawing/2014/main" id="{8A9F16A0-C1E1-AA46-B6F3-B71B549B7A73}"/>
            </a:ext>
          </a:extLst>
        </cdr:cNvPr>
        <cdr:cNvCxnSpPr/>
      </cdr:nvCxnSpPr>
      <cdr:spPr>
        <a:xfrm xmlns:a="http://schemas.openxmlformats.org/drawingml/2006/main">
          <a:off x="3536949" y="3249246"/>
          <a:ext cx="0" cy="300990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c:userShapes xmlns:c="http://schemas.openxmlformats.org/drawingml/2006/chart">
  <cdr:relSizeAnchor xmlns:cdr="http://schemas.openxmlformats.org/drawingml/2006/chartDrawing">
    <cdr:from>
      <cdr:x>0.27188</cdr:x>
      <cdr:y>0.47541</cdr:y>
    </cdr:from>
    <cdr:to>
      <cdr:x>0.27259</cdr:x>
      <cdr:y>0.94068</cdr:y>
    </cdr:to>
    <cdr:cxnSp macro="">
      <cdr:nvCxnSpPr>
        <cdr:cNvPr id="2" name="Straight Connector 1">
          <a:extLst xmlns:a="http://schemas.openxmlformats.org/drawingml/2006/main">
            <a:ext uri="{FF2B5EF4-FFF2-40B4-BE49-F238E27FC236}">
              <a16:creationId xmlns:a16="http://schemas.microsoft.com/office/drawing/2014/main" id="{733B6529-BA76-2B41-965E-5406EF3D15C4}"/>
            </a:ext>
          </a:extLst>
        </cdr:cNvPr>
        <cdr:cNvCxnSpPr/>
      </cdr:nvCxnSpPr>
      <cdr:spPr>
        <a:xfrm xmlns:a="http://schemas.openxmlformats.org/drawingml/2006/main">
          <a:off x="2968626" y="2762251"/>
          <a:ext cx="7710" cy="270332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533400</xdr:colOff>
          <xdr:row>4</xdr:row>
          <xdr:rowOff>12700</xdr:rowOff>
        </xdr:from>
        <xdr:to>
          <xdr:col>8</xdr:col>
          <xdr:colOff>508000</xdr:colOff>
          <xdr:row>6</xdr:row>
          <xdr:rowOff>165100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Generate Simulations</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2:F32599" totalsRowShown="0" headerRowDxfId="9" dataDxfId="7" headerRowBorderDxfId="8" tableBorderDxfId="6">
  <autoFilter ref="A2:F32599" xr:uid="{00000000-0009-0000-0100-000003000000}"/>
  <tableColumns count="6">
    <tableColumn id="1" xr3:uid="{00000000-0010-0000-0000-000001000000}" name="Date" dataDxfId="5"/>
    <tableColumn id="2" xr3:uid="{00000000-0010-0000-0000-000002000000}" name="Value" dataDxfId="4"/>
    <tableColumn id="3" xr3:uid="{00000000-0010-0000-0000-000003000000}" name="Returns" dataDxfId="3">
      <calculatedColumnFormula>LN(Table3[[#This Row],[Value]]/B2)</calculatedColumnFormula>
    </tableColumn>
    <tableColumn id="8" xr3:uid="{00000000-0010-0000-0000-000008000000}" name="Date2" dataDxfId="2"/>
    <tableColumn id="9" xr3:uid="{00000000-0010-0000-0000-000009000000}" name="Yield" dataDxfId="1"/>
    <tableColumn id="4" xr3:uid="{00000000-0010-0000-0000-000004000000}" name="Column1" dataDxfId="0">
      <calculatedColumnFormula>Table3[[#This Row],[Yield]]/100*(1+F2)</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1025"/>
  <sheetViews>
    <sheetView tabSelected="1" workbookViewId="0">
      <selection activeCell="D24" sqref="D24:F24"/>
    </sheetView>
  </sheetViews>
  <sheetFormatPr baseColWidth="10" defaultColWidth="8.83203125" defaultRowHeight="15" x14ac:dyDescent="0.2"/>
  <cols>
    <col min="1" max="1" width="12.5" style="20" customWidth="1"/>
    <col min="2" max="2" width="10.83203125" style="20" bestFit="1" customWidth="1"/>
    <col min="3" max="3" width="18.1640625" style="20" customWidth="1"/>
    <col min="4" max="4" width="17.5" style="20" customWidth="1"/>
    <col min="5" max="5" width="10.33203125" style="20" bestFit="1" customWidth="1"/>
    <col min="6" max="6" width="9" style="20" bestFit="1" customWidth="1"/>
    <col min="7" max="7" width="9.6640625" style="20" bestFit="1" customWidth="1"/>
    <col min="8" max="8" width="12.83203125" style="20" bestFit="1" customWidth="1"/>
    <col min="9" max="9" width="13.1640625" style="20" bestFit="1" customWidth="1"/>
    <col min="10" max="10" width="10.5" style="20" bestFit="1" customWidth="1"/>
    <col min="11" max="16384" width="8.83203125" style="20"/>
  </cols>
  <sheetData>
    <row r="1" spans="2:12" x14ac:dyDescent="0.2">
      <c r="B1" s="176" t="s">
        <v>1149</v>
      </c>
      <c r="C1" s="177"/>
      <c r="D1" s="177"/>
      <c r="E1" s="178"/>
      <c r="G1" s="176" t="s">
        <v>1148</v>
      </c>
      <c r="H1" s="177"/>
      <c r="I1" s="177"/>
      <c r="J1" s="178"/>
      <c r="K1" s="21"/>
    </row>
    <row r="2" spans="2:12" ht="16" thickBot="1" x14ac:dyDescent="0.25">
      <c r="B2" s="179"/>
      <c r="C2" s="180"/>
      <c r="D2" s="180"/>
      <c r="E2" s="181"/>
      <c r="G2" s="179"/>
      <c r="H2" s="180"/>
      <c r="I2" s="180"/>
      <c r="J2" s="181"/>
      <c r="K2" s="21"/>
    </row>
    <row r="3" spans="2:12" ht="17" x14ac:dyDescent="0.2">
      <c r="B3" s="182" t="s">
        <v>1153</v>
      </c>
      <c r="C3" s="183"/>
      <c r="D3" s="22" t="s">
        <v>1150</v>
      </c>
      <c r="E3" s="23"/>
      <c r="G3" s="184" t="s">
        <v>1167</v>
      </c>
      <c r="H3" s="185"/>
      <c r="I3" s="44">
        <f>volatility</f>
        <v>0.16774399958052452</v>
      </c>
      <c r="J3" s="42"/>
    </row>
    <row r="4" spans="2:12" ht="17" x14ac:dyDescent="0.2">
      <c r="B4" s="182" t="s">
        <v>1154</v>
      </c>
      <c r="C4" s="183"/>
      <c r="D4" s="22" t="s">
        <v>1151</v>
      </c>
      <c r="E4" s="23"/>
      <c r="G4" s="182" t="s">
        <v>1168</v>
      </c>
      <c r="H4" s="183"/>
      <c r="I4" s="40">
        <f>'Volatility Estimate'!J24</f>
        <v>5.7752709094599321E-2</v>
      </c>
      <c r="J4" s="24"/>
    </row>
    <row r="5" spans="2:12" ht="16" x14ac:dyDescent="0.2">
      <c r="B5" s="188" t="s">
        <v>1163</v>
      </c>
      <c r="C5" s="189"/>
      <c r="D5" s="25">
        <v>1000</v>
      </c>
      <c r="E5" s="23"/>
      <c r="G5" s="43"/>
      <c r="H5" s="35"/>
      <c r="I5" s="35"/>
      <c r="J5" s="24"/>
    </row>
    <row r="6" spans="2:12" ht="17" thickBot="1" x14ac:dyDescent="0.25">
      <c r="B6" s="182" t="s">
        <v>1162</v>
      </c>
      <c r="C6" s="183"/>
      <c r="D6" s="27">
        <v>41243</v>
      </c>
      <c r="E6" s="23"/>
      <c r="G6" s="182"/>
      <c r="H6" s="183"/>
      <c r="I6" s="28"/>
      <c r="J6" s="24"/>
    </row>
    <row r="7" spans="2:12" ht="17" thickBot="1" x14ac:dyDescent="0.25">
      <c r="B7" s="182" t="s">
        <v>1161</v>
      </c>
      <c r="C7" s="183"/>
      <c r="D7" s="27">
        <v>43069</v>
      </c>
      <c r="E7" s="23"/>
      <c r="G7" s="176" t="s">
        <v>37</v>
      </c>
      <c r="H7" s="177"/>
      <c r="I7" s="177"/>
      <c r="J7" s="178"/>
    </row>
    <row r="8" spans="2:12" ht="16" x14ac:dyDescent="0.2">
      <c r="B8" s="182" t="s">
        <v>1160</v>
      </c>
      <c r="C8" s="183"/>
      <c r="D8" s="25">
        <v>400</v>
      </c>
      <c r="E8" s="23"/>
      <c r="G8" s="186" t="s">
        <v>1169</v>
      </c>
      <c r="H8" s="187"/>
      <c r="I8" s="55">
        <f>'Binomial Model'!K3</f>
        <v>1249.4696013204382</v>
      </c>
      <c r="J8" s="42"/>
    </row>
    <row r="9" spans="2:12" ht="16" x14ac:dyDescent="0.2">
      <c r="B9" s="182" t="s">
        <v>1159</v>
      </c>
      <c r="C9" s="183"/>
      <c r="D9" s="53">
        <v>0.15</v>
      </c>
      <c r="E9" s="23"/>
      <c r="G9" s="182"/>
      <c r="H9" s="183"/>
      <c r="I9" s="54"/>
      <c r="J9" s="24"/>
    </row>
    <row r="10" spans="2:12" ht="17" x14ac:dyDescent="0.2">
      <c r="B10" s="182" t="s">
        <v>1158</v>
      </c>
      <c r="C10" s="183"/>
      <c r="D10" s="22" t="s">
        <v>1152</v>
      </c>
      <c r="E10" s="23"/>
      <c r="G10" s="190"/>
      <c r="H10" s="191"/>
      <c r="I10" s="191"/>
      <c r="J10" s="192"/>
    </row>
    <row r="11" spans="2:12" ht="17" thickBot="1" x14ac:dyDescent="0.25">
      <c r="B11" s="182" t="s">
        <v>1157</v>
      </c>
      <c r="C11" s="183"/>
      <c r="D11" s="25">
        <v>150</v>
      </c>
      <c r="E11" s="23"/>
      <c r="G11" s="56"/>
      <c r="H11" s="33"/>
      <c r="I11" s="41"/>
      <c r="J11" s="34"/>
      <c r="L11"/>
    </row>
    <row r="12" spans="2:12" ht="35" thickBot="1" x14ac:dyDescent="0.25">
      <c r="B12" s="182" t="s">
        <v>1164</v>
      </c>
      <c r="C12" s="183"/>
      <c r="D12" s="22" t="s">
        <v>1136</v>
      </c>
      <c r="E12" s="23"/>
      <c r="G12" s="179" t="s">
        <v>1170</v>
      </c>
      <c r="H12" s="180"/>
      <c r="I12" s="180"/>
      <c r="J12" s="181"/>
    </row>
    <row r="13" spans="2:12" ht="16" x14ac:dyDescent="0.2">
      <c r="B13" s="182" t="s">
        <v>1155</v>
      </c>
      <c r="C13" s="183"/>
      <c r="D13" s="29">
        <f>'Volatility Estimate'!J22</f>
        <v>7.1871464557458076E-3</v>
      </c>
      <c r="E13" s="23"/>
      <c r="G13" s="188" t="s">
        <v>1171</v>
      </c>
      <c r="H13" s="189"/>
      <c r="I13" s="26">
        <f>'Lognormal Price Paths'!Q8</f>
        <v>1336.8985151661998</v>
      </c>
      <c r="J13" s="24"/>
    </row>
    <row r="14" spans="2:12" ht="16" x14ac:dyDescent="0.2">
      <c r="B14" s="182" t="s">
        <v>1143</v>
      </c>
      <c r="C14" s="183"/>
      <c r="D14" s="52">
        <f>rf+0.9*(0.1-rf)+1.25%</f>
        <v>0.10321871464557458</v>
      </c>
      <c r="E14" s="23"/>
      <c r="G14" s="182" t="s">
        <v>1176</v>
      </c>
      <c r="H14" s="183"/>
      <c r="I14" s="26">
        <f>'Lognormal Price Paths'!Q7</f>
        <v>2629.1330718447712</v>
      </c>
      <c r="J14" s="24"/>
    </row>
    <row r="15" spans="2:12" ht="16" x14ac:dyDescent="0.2">
      <c r="B15" s="182" t="s">
        <v>1156</v>
      </c>
      <c r="C15" s="183"/>
      <c r="D15" s="25">
        <v>12878.13</v>
      </c>
      <c r="E15" s="23"/>
      <c r="G15" s="182" t="s">
        <v>1177</v>
      </c>
      <c r="H15" s="183"/>
      <c r="I15" s="26">
        <f>'Lognormal Price Paths'!Q6</f>
        <v>772.97996652458846</v>
      </c>
      <c r="J15" s="24"/>
    </row>
    <row r="16" spans="2:12" ht="16" x14ac:dyDescent="0.2">
      <c r="B16" s="182" t="s">
        <v>1165</v>
      </c>
      <c r="C16" s="183"/>
      <c r="D16" s="30">
        <v>42678</v>
      </c>
      <c r="E16" s="23"/>
      <c r="G16" s="37"/>
      <c r="H16" s="38" t="s">
        <v>1178</v>
      </c>
      <c r="I16" s="171">
        <f>'Lognormal Price Paths'!B6</f>
        <v>1000</v>
      </c>
      <c r="J16" s="24"/>
    </row>
    <row r="17" spans="1:10" ht="17" thickBot="1" x14ac:dyDescent="0.25">
      <c r="B17" s="193" t="s">
        <v>1166</v>
      </c>
      <c r="C17" s="194"/>
      <c r="D17" s="31">
        <f>17556.41</f>
        <v>17556.41</v>
      </c>
      <c r="E17" s="32"/>
      <c r="G17" s="193"/>
      <c r="H17" s="194"/>
      <c r="I17" s="33"/>
      <c r="J17" s="34"/>
    </row>
    <row r="18" spans="1:10" x14ac:dyDescent="0.2">
      <c r="B18" s="35"/>
      <c r="C18" s="36"/>
      <c r="I18" s="36"/>
    </row>
    <row r="19" spans="1:10" x14ac:dyDescent="0.2">
      <c r="B19" s="35"/>
      <c r="C19" s="36"/>
      <c r="I19" s="36"/>
    </row>
    <row r="20" spans="1:10" x14ac:dyDescent="0.2">
      <c r="B20" s="35"/>
      <c r="C20" s="36"/>
      <c r="I20" s="36"/>
    </row>
    <row r="21" spans="1:10" x14ac:dyDescent="0.2">
      <c r="B21" s="35"/>
      <c r="C21" s="36"/>
    </row>
    <row r="24" spans="1:10" ht="16" x14ac:dyDescent="0.2">
      <c r="A24" s="195" t="s">
        <v>37</v>
      </c>
      <c r="B24" s="195"/>
      <c r="C24" s="195"/>
      <c r="D24" s="195" t="s">
        <v>1147</v>
      </c>
      <c r="E24" s="195"/>
      <c r="F24" s="195"/>
    </row>
    <row r="25" spans="1:10" ht="16" x14ac:dyDescent="0.2">
      <c r="A25" s="81" t="s">
        <v>35</v>
      </c>
      <c r="B25" s="81" t="s">
        <v>34</v>
      </c>
      <c r="C25" s="81" t="s">
        <v>36</v>
      </c>
      <c r="D25" s="81" t="s">
        <v>35</v>
      </c>
      <c r="E25" s="81" t="s">
        <v>34</v>
      </c>
      <c r="F25" s="81" t="s">
        <v>38</v>
      </c>
    </row>
    <row r="26" spans="1:10" ht="16" x14ac:dyDescent="0.2">
      <c r="A26" s="82">
        <f>'Binomial Model'!CI12</f>
        <v>126808.90292803051</v>
      </c>
      <c r="B26" s="82">
        <f>'Binomial Model'!CI103</f>
        <v>9846.8413448249485</v>
      </c>
      <c r="C26" s="83">
        <f t="shared" ref="C26:C57" si="0">(A26-$D$15)/$D$15</f>
        <v>8.8468413448249485</v>
      </c>
      <c r="D26" s="82">
        <f>'Lognormal Price Paths'!K6</f>
        <v>22024.733428567248</v>
      </c>
      <c r="E26" s="82">
        <f>'Lognormal Price Paths'!M6</f>
        <v>1710.2431353439706</v>
      </c>
      <c r="F26" s="84">
        <f>(D26-$D$15)/$D$15</f>
        <v>0.71024313534397066</v>
      </c>
    </row>
    <row r="27" spans="1:10" ht="16" x14ac:dyDescent="0.2">
      <c r="A27" s="82">
        <f>'Binomial Model'!CI13</f>
        <v>121044.40202439103</v>
      </c>
      <c r="B27" s="82">
        <f>'Binomial Model'!CI104</f>
        <v>9399.2219386192737</v>
      </c>
      <c r="C27" s="83">
        <f t="shared" si="0"/>
        <v>8.3992219386192737</v>
      </c>
      <c r="D27" s="82">
        <f>'Lognormal Price Paths'!K7</f>
        <v>17795.69726707492</v>
      </c>
      <c r="E27" s="82">
        <f>'Lognormal Price Paths'!M7</f>
        <v>1400</v>
      </c>
      <c r="F27" s="84">
        <f t="shared" ref="F27:F90" si="1">(D27-$D$15)/$D$15</f>
        <v>0.38185414086322478</v>
      </c>
    </row>
    <row r="28" spans="1:10" ht="16" x14ac:dyDescent="0.2">
      <c r="A28" s="82">
        <f>'Binomial Model'!CI14</f>
        <v>115541.9447935599</v>
      </c>
      <c r="B28" s="82">
        <f>'Binomial Model'!CI105</f>
        <v>8971.9504923121531</v>
      </c>
      <c r="C28" s="83">
        <f t="shared" si="0"/>
        <v>7.9719504923121525</v>
      </c>
      <c r="D28" s="82">
        <f>'Lognormal Price Paths'!K8</f>
        <v>19873.333656457242</v>
      </c>
      <c r="E28" s="82">
        <f>'Lognormal Price Paths'!M8</f>
        <v>1543.1847369499487</v>
      </c>
      <c r="F28" s="84">
        <f t="shared" si="1"/>
        <v>0.54318473694994873</v>
      </c>
    </row>
    <row r="29" spans="1:10" ht="16" x14ac:dyDescent="0.2">
      <c r="A29" s="82">
        <f>'Binomial Model'!CI15</f>
        <v>110289.61920922183</v>
      </c>
      <c r="B29" s="82">
        <f>'Binomial Model'!CI106</f>
        <v>8564.1020248453642</v>
      </c>
      <c r="C29" s="83">
        <f t="shared" si="0"/>
        <v>7.5641020248453641</v>
      </c>
      <c r="D29" s="82">
        <f>'Lognormal Price Paths'!K9</f>
        <v>25924.993387437215</v>
      </c>
      <c r="E29" s="82">
        <f>'Lognormal Price Paths'!M9</f>
        <v>2013.1023205571937</v>
      </c>
      <c r="F29" s="84">
        <f t="shared" si="1"/>
        <v>1.0131023205571938</v>
      </c>
    </row>
    <row r="30" spans="1:10" ht="16" x14ac:dyDescent="0.2">
      <c r="A30" s="82">
        <f>'Binomial Model'!CI16</f>
        <v>105276.05474400095</v>
      </c>
      <c r="B30" s="82">
        <f>'Binomial Model'!CI107</f>
        <v>8174.7936031086001</v>
      </c>
      <c r="C30" s="83">
        <f t="shared" si="0"/>
        <v>7.1747936031085997</v>
      </c>
      <c r="D30" s="82">
        <f>'Lognormal Price Paths'!K10</f>
        <v>20491.48811518414</v>
      </c>
      <c r="E30" s="82">
        <f>'Lognormal Price Paths'!M10</f>
        <v>1591.1850645384184</v>
      </c>
      <c r="F30" s="84">
        <f t="shared" si="1"/>
        <v>0.59118506453841835</v>
      </c>
    </row>
    <row r="31" spans="1:10" ht="16" x14ac:dyDescent="0.2">
      <c r="A31" s="82">
        <f>'Binomial Model'!CI17</f>
        <v>100490.39775390923</v>
      </c>
      <c r="B31" s="82">
        <f>'Binomial Model'!CI108</f>
        <v>7803.1824305166383</v>
      </c>
      <c r="C31" s="83">
        <f t="shared" si="0"/>
        <v>6.803182430516638</v>
      </c>
      <c r="D31" s="82">
        <f>'Lognormal Price Paths'!K11</f>
        <v>23390.73234567283</v>
      </c>
      <c r="E31" s="82">
        <f>'Lognormal Price Paths'!M11</f>
        <v>1816.3143519806704</v>
      </c>
      <c r="F31" s="84">
        <f t="shared" si="1"/>
        <v>0.81631435198067048</v>
      </c>
    </row>
    <row r="32" spans="1:10" ht="16" x14ac:dyDescent="0.2">
      <c r="A32" s="82">
        <f>'Binomial Model'!CI18</f>
        <v>95922.287981772301</v>
      </c>
      <c r="B32" s="82">
        <f>'Binomial Model'!CI109</f>
        <v>7448.4640224762679</v>
      </c>
      <c r="C32" s="83">
        <f t="shared" si="0"/>
        <v>6.4484640224762684</v>
      </c>
      <c r="D32" s="82">
        <f>'Lognormal Price Paths'!K12</f>
        <v>17353.411714200691</v>
      </c>
      <c r="E32" s="82">
        <f>'Lognormal Price Paths'!M12</f>
        <v>1400</v>
      </c>
      <c r="F32" s="84">
        <f t="shared" si="1"/>
        <v>0.34751021415381672</v>
      </c>
    </row>
    <row r="33" spans="1:6" ht="16" x14ac:dyDescent="0.2">
      <c r="A33" s="82">
        <f>'Binomial Model'!CI19</f>
        <v>91561.836128767027</v>
      </c>
      <c r="B33" s="82">
        <f>'Binomial Model'!CI110</f>
        <v>7109.8704647931827</v>
      </c>
      <c r="C33" s="83">
        <f t="shared" si="0"/>
        <v>6.1098704647931825</v>
      </c>
      <c r="D33" s="82">
        <f>'Lognormal Price Paths'!K13</f>
        <v>20902.067015476987</v>
      </c>
      <c r="E33" s="82">
        <f>'Lognormal Price Paths'!M13</f>
        <v>1623.0669371622268</v>
      </c>
      <c r="F33" s="84">
        <f t="shared" si="1"/>
        <v>0.62306693716222683</v>
      </c>
    </row>
    <row r="34" spans="1:6" ht="16" x14ac:dyDescent="0.2">
      <c r="A34" s="82">
        <f>'Binomial Model'!CI20</f>
        <v>87399.602445515935</v>
      </c>
      <c r="B34" s="82">
        <f>'Binomial Model'!CI111</f>
        <v>6786.6687512485069</v>
      </c>
      <c r="C34" s="83">
        <f t="shared" si="0"/>
        <v>5.7866687512485067</v>
      </c>
      <c r="D34" s="82">
        <f>'Lognormal Price Paths'!K14</f>
        <v>27361.592842145634</v>
      </c>
      <c r="E34" s="82">
        <f>'Lognormal Price Paths'!M14</f>
        <v>2124.6557413340006</v>
      </c>
      <c r="F34" s="84">
        <f t="shared" si="1"/>
        <v>1.1246557413340008</v>
      </c>
    </row>
    <row r="35" spans="1:6" ht="16" x14ac:dyDescent="0.2">
      <c r="A35" s="82">
        <f>'Binomial Model'!CI21</f>
        <v>83426.576296391009</v>
      </c>
      <c r="B35" s="82">
        <f>'Binomial Model'!CI112</f>
        <v>6478.1591967460345</v>
      </c>
      <c r="C35" s="83">
        <f t="shared" si="0"/>
        <v>5.4781591967460344</v>
      </c>
      <c r="D35" s="82">
        <f>'Lognormal Price Paths'!K15</f>
        <v>16666.044236635465</v>
      </c>
      <c r="E35" s="82">
        <f>'Lognormal Price Paths'!M15</f>
        <v>1400</v>
      </c>
      <c r="F35" s="84">
        <f t="shared" si="1"/>
        <v>0.29413542468009457</v>
      </c>
    </row>
    <row r="36" spans="1:6" ht="16" x14ac:dyDescent="0.2">
      <c r="A36" s="82">
        <f>'Binomial Model'!CI22</f>
        <v>79634.156652787336</v>
      </c>
      <c r="B36" s="82">
        <f>'Binomial Model'!CI113</f>
        <v>6183.6739225949214</v>
      </c>
      <c r="C36" s="83">
        <f t="shared" si="0"/>
        <v>5.1836739225949211</v>
      </c>
      <c r="D36" s="82">
        <f>'Lognormal Price Paths'!K16</f>
        <v>13220.80138216171</v>
      </c>
      <c r="E36" s="82">
        <f>'Lognormal Price Paths'!M16</f>
        <v>1400</v>
      </c>
      <c r="F36" s="84">
        <f t="shared" si="1"/>
        <v>2.6608784207156663E-2</v>
      </c>
    </row>
    <row r="37" spans="1:6" ht="16" x14ac:dyDescent="0.2">
      <c r="A37" s="82">
        <f>'Binomial Model'!CI23</f>
        <v>76014.133473136535</v>
      </c>
      <c r="B37" s="82">
        <f>'Binomial Model'!CI114</f>
        <v>5902.5754106486374</v>
      </c>
      <c r="C37" s="83">
        <f t="shared" si="0"/>
        <v>4.9025754106486374</v>
      </c>
      <c r="D37" s="82">
        <f>'Lognormal Price Paths'!K17</f>
        <v>14899.81841607268</v>
      </c>
      <c r="E37" s="82">
        <f>'Lognormal Price Paths'!M17</f>
        <v>1400</v>
      </c>
      <c r="F37" s="84">
        <f t="shared" si="1"/>
        <v>0.156986178589025</v>
      </c>
    </row>
    <row r="38" spans="1:6" ht="16" x14ac:dyDescent="0.2">
      <c r="A38" s="82">
        <f>'Binomial Model'!CI24</f>
        <v>72558.669929350814</v>
      </c>
      <c r="B38" s="82">
        <f>'Binomial Model'!CI115</f>
        <v>5634.25512317012</v>
      </c>
      <c r="C38" s="83">
        <f t="shared" si="0"/>
        <v>4.6342551231701199</v>
      </c>
      <c r="D38" s="82">
        <f>'Lognormal Price Paths'!K18</f>
        <v>24680.920385223551</v>
      </c>
      <c r="E38" s="82">
        <f>'Lognormal Price Paths'!M18</f>
        <v>1916.4987762371984</v>
      </c>
      <c r="F38" s="84">
        <f t="shared" si="1"/>
        <v>0.91649877623719844</v>
      </c>
    </row>
    <row r="39" spans="1:6" ht="16" x14ac:dyDescent="0.2">
      <c r="A39" s="82">
        <f>'Binomial Model'!CI25</f>
        <v>69260.285441220651</v>
      </c>
      <c r="B39" s="82">
        <f>'Binomial Model'!CI116</f>
        <v>5378.1321854353582</v>
      </c>
      <c r="C39" s="83">
        <f t="shared" si="0"/>
        <v>4.3781321854353585</v>
      </c>
      <c r="D39" s="82">
        <f>'Lognormal Price Paths'!K19</f>
        <v>19713.133248280432</v>
      </c>
      <c r="E39" s="82">
        <f>'Lognormal Price Paths'!M19</f>
        <v>1530.745010982218</v>
      </c>
      <c r="F39" s="84">
        <f t="shared" si="1"/>
        <v>0.53074501098221816</v>
      </c>
    </row>
    <row r="40" spans="1:6" ht="16" x14ac:dyDescent="0.2">
      <c r="A40" s="82">
        <f>'Binomial Model'!CI26</f>
        <v>66111.83948203719</v>
      </c>
      <c r="B40" s="82">
        <f>'Binomial Model'!CI117</f>
        <v>5133.652128223368</v>
      </c>
      <c r="C40" s="83">
        <f t="shared" si="0"/>
        <v>4.1336521282233676</v>
      </c>
      <c r="D40" s="82">
        <f>'Lognormal Price Paths'!K20</f>
        <v>19751.296704476921</v>
      </c>
      <c r="E40" s="82">
        <f>'Lognormal Price Paths'!M20</f>
        <v>1533.7084424894704</v>
      </c>
      <c r="F40" s="84">
        <f t="shared" si="1"/>
        <v>0.53370844248947036</v>
      </c>
    </row>
    <row r="41" spans="1:6" ht="16" x14ac:dyDescent="0.2">
      <c r="A41" s="82">
        <f>'Binomial Model'!CI27</f>
        <v>63106.516120382017</v>
      </c>
      <c r="B41" s="82">
        <f>'Binomial Model'!CI118</f>
        <v>4900.2856874703102</v>
      </c>
      <c r="C41" s="83">
        <f t="shared" si="0"/>
        <v>3.9002856874703098</v>
      </c>
      <c r="D41" s="82">
        <f>'Lognormal Price Paths'!K21</f>
        <v>18486.676231236626</v>
      </c>
      <c r="E41" s="82">
        <f>'Lognormal Price Paths'!M21</f>
        <v>1435.5093659744566</v>
      </c>
      <c r="F41" s="84">
        <f t="shared" si="1"/>
        <v>0.4355093659744565</v>
      </c>
    </row>
    <row r="42" spans="1:6" ht="16" x14ac:dyDescent="0.2">
      <c r="A42" s="82">
        <f>'Binomial Model'!CI28</f>
        <v>60237.809264618569</v>
      </c>
      <c r="B42" s="82">
        <f>'Binomial Model'!CI119</f>
        <v>4677.5276584891262</v>
      </c>
      <c r="C42" s="83">
        <f t="shared" si="0"/>
        <v>3.6775276584891263</v>
      </c>
      <c r="D42" s="82">
        <f>'Lognormal Price Paths'!K22</f>
        <v>13131.433225078643</v>
      </c>
      <c r="E42" s="82">
        <f>'Lognormal Price Paths'!M22</f>
        <v>1400</v>
      </c>
      <c r="F42" s="84">
        <f t="shared" si="1"/>
        <v>1.9669255169705826E-2</v>
      </c>
    </row>
    <row r="43" spans="1:6" ht="16" x14ac:dyDescent="0.2">
      <c r="A43" s="82">
        <f>'Binomial Model'!CI29</f>
        <v>57499.508578142086</v>
      </c>
      <c r="B43" s="82">
        <f>'Binomial Model'!CI120</f>
        <v>4464.8958022742499</v>
      </c>
      <c r="C43" s="83">
        <f t="shared" si="0"/>
        <v>3.4648958022742504</v>
      </c>
      <c r="D43" s="82">
        <f>'Lognormal Price Paths'!K23</f>
        <v>20909.04197017397</v>
      </c>
      <c r="E43" s="82">
        <f>'Lognormal Price Paths'!M23</f>
        <v>1623.60854954671</v>
      </c>
      <c r="F43" s="84">
        <f t="shared" si="1"/>
        <v>0.62360854954670997</v>
      </c>
    </row>
    <row r="44" spans="1:6" ht="16" x14ac:dyDescent="0.2">
      <c r="A44" s="82">
        <f>'Binomial Model'!CI30</f>
        <v>54885.686034896498</v>
      </c>
      <c r="B44" s="82">
        <f>'Binomial Model'!CI121</f>
        <v>4261.9298015237073</v>
      </c>
      <c r="C44" s="83">
        <f t="shared" si="0"/>
        <v>3.2619298015237077</v>
      </c>
      <c r="D44" s="82">
        <f>'Lognormal Price Paths'!K24</f>
        <v>30997.744316036762</v>
      </c>
      <c r="E44" s="82">
        <f>'Lognormal Price Paths'!M24</f>
        <v>2407.0066318663321</v>
      </c>
      <c r="F44" s="84">
        <f t="shared" si="1"/>
        <v>1.4070066318663319</v>
      </c>
    </row>
    <row r="45" spans="1:6" ht="16" x14ac:dyDescent="0.2">
      <c r="A45" s="82">
        <f>'Binomial Model'!CI31</f>
        <v>52390.68308605309</v>
      </c>
      <c r="B45" s="82">
        <f>'Binomial Model'!CI122</f>
        <v>4068.1902641185557</v>
      </c>
      <c r="C45" s="83">
        <f t="shared" si="0"/>
        <v>3.0681902641185554</v>
      </c>
      <c r="D45" s="82">
        <f>'Lognormal Price Paths'!K25</f>
        <v>13060.670729232876</v>
      </c>
      <c r="E45" s="82">
        <f>'Lognormal Price Paths'!M25</f>
        <v>1400</v>
      </c>
      <c r="F45" s="84">
        <f t="shared" si="1"/>
        <v>1.4174474805959904E-2</v>
      </c>
    </row>
    <row r="46" spans="1:6" ht="16" x14ac:dyDescent="0.2">
      <c r="A46" s="82">
        <f>'Binomial Model'!CI32</f>
        <v>50009.098410068269</v>
      </c>
      <c r="B46" s="82">
        <f>'Binomial Model'!CI123</f>
        <v>3883.2577719023084</v>
      </c>
      <c r="C46" s="83">
        <f t="shared" si="0"/>
        <v>2.8832577719023083</v>
      </c>
      <c r="D46" s="82">
        <f>'Lognormal Price Paths'!K26</f>
        <v>18381.428808561232</v>
      </c>
      <c r="E46" s="82">
        <f>'Lognormal Price Paths'!M26</f>
        <v>1427.3367956808352</v>
      </c>
      <c r="F46" s="84">
        <f t="shared" si="1"/>
        <v>0.4273367956808351</v>
      </c>
    </row>
    <row r="47" spans="1:6" ht="16" x14ac:dyDescent="0.2">
      <c r="A47" s="82">
        <f>'Binomial Model'!CI33</f>
        <v>47735.776219601539</v>
      </c>
      <c r="B47" s="82">
        <f>'Binomial Model'!CI124</f>
        <v>3706.7319727011254</v>
      </c>
      <c r="C47" s="83">
        <f t="shared" si="0"/>
        <v>2.7067319727011254</v>
      </c>
      <c r="D47" s="82">
        <f>'Lognormal Price Paths'!K27</f>
        <v>21699.357251721827</v>
      </c>
      <c r="E47" s="82">
        <f>'Lognormal Price Paths'!M27</f>
        <v>1684.977341564484</v>
      </c>
      <c r="F47" s="84">
        <f t="shared" si="1"/>
        <v>0.68497734156448398</v>
      </c>
    </row>
    <row r="48" spans="1:6" ht="16" x14ac:dyDescent="0.2">
      <c r="A48" s="82">
        <f>'Binomial Model'!CI34</f>
        <v>45565.795099979376</v>
      </c>
      <c r="B48" s="82">
        <f>'Binomial Model'!CI125</f>
        <v>3538.2307136190875</v>
      </c>
      <c r="C48" s="83">
        <f t="shared" si="0"/>
        <v>2.5382307136190874</v>
      </c>
      <c r="D48" s="82">
        <f>'Lognormal Price Paths'!K28</f>
        <v>17237.534586427213</v>
      </c>
      <c r="E48" s="82">
        <f>'Lognormal Price Paths'!M28</f>
        <v>1400</v>
      </c>
      <c r="F48" s="84">
        <f t="shared" si="1"/>
        <v>0.33851223635941041</v>
      </c>
    </row>
    <row r="49" spans="1:6" ht="16" x14ac:dyDescent="0.2">
      <c r="A49" s="82">
        <f>'Binomial Model'!CI35</f>
        <v>43494.457355042367</v>
      </c>
      <c r="B49" s="82">
        <f>'Binomial Model'!CI126</f>
        <v>3377.3892137323019</v>
      </c>
      <c r="C49" s="83">
        <f t="shared" si="0"/>
        <v>2.3773892137323021</v>
      </c>
      <c r="D49" s="82">
        <f>'Lognormal Price Paths'!K29</f>
        <v>30087.89280001499</v>
      </c>
      <c r="E49" s="82">
        <f>'Lognormal Price Paths'!M29</f>
        <v>2336.3557286667392</v>
      </c>
      <c r="F49" s="84">
        <f t="shared" si="1"/>
        <v>1.3363557286667391</v>
      </c>
    </row>
    <row r="50" spans="1:6" ht="16" x14ac:dyDescent="0.2">
      <c r="A50" s="82">
        <f>'Binomial Model'!CI36</f>
        <v>41517.278837310478</v>
      </c>
      <c r="B50" s="82">
        <f>'Binomial Model'!CI127</f>
        <v>3223.8592743908071</v>
      </c>
      <c r="C50" s="83">
        <f t="shared" si="0"/>
        <v>2.223859274390807</v>
      </c>
      <c r="D50" s="82">
        <f>'Lognormal Price Paths'!K30</f>
        <v>16816.45927394574</v>
      </c>
      <c r="E50" s="82">
        <f>'Lognormal Price Paths'!M30</f>
        <v>1400</v>
      </c>
      <c r="F50" s="84">
        <f t="shared" si="1"/>
        <v>0.30581530656591766</v>
      </c>
    </row>
    <row r="51" spans="1:6" ht="16" x14ac:dyDescent="0.2">
      <c r="A51" s="82">
        <f>'Binomial Model'!CI37</f>
        <v>39629.979240450491</v>
      </c>
      <c r="B51" s="82">
        <f>'Binomial Model'!CI128</f>
        <v>3077.3085254187135</v>
      </c>
      <c r="C51" s="83">
        <f t="shared" si="0"/>
        <v>2.0773085254187134</v>
      </c>
      <c r="D51" s="82">
        <f>'Lognormal Price Paths'!K31</f>
        <v>17143.163770298681</v>
      </c>
      <c r="E51" s="82">
        <f>'Lognormal Price Paths'!M31</f>
        <v>1400</v>
      </c>
      <c r="F51" s="84">
        <f t="shared" si="1"/>
        <v>0.33118424571724947</v>
      </c>
    </row>
    <row r="52" spans="1:6" ht="16" x14ac:dyDescent="0.2">
      <c r="A52" s="82">
        <f>'Binomial Model'!CI38</f>
        <v>37828.472833030151</v>
      </c>
      <c r="B52" s="82">
        <f>'Binomial Model'!CI129</f>
        <v>2937.4197055807135</v>
      </c>
      <c r="C52" s="83">
        <f t="shared" si="0"/>
        <v>1.9374197055807136</v>
      </c>
      <c r="D52" s="82">
        <f>'Lognormal Price Paths'!K32</f>
        <v>18620.591641962972</v>
      </c>
      <c r="E52" s="82">
        <f>'Lognormal Price Paths'!M32</f>
        <v>1445.9080349369801</v>
      </c>
      <c r="F52" s="84">
        <f t="shared" si="1"/>
        <v>0.44590803493698022</v>
      </c>
    </row>
    <row r="53" spans="1:6" ht="16" x14ac:dyDescent="0.2">
      <c r="A53" s="82">
        <f>'Binomial Model'!CI39</f>
        <v>36108.859613498847</v>
      </c>
      <c r="B53" s="82">
        <f>'Binomial Model'!CI130</f>
        <v>2803.8899757572608</v>
      </c>
      <c r="C53" s="83">
        <f t="shared" si="0"/>
        <v>1.8038899757572606</v>
      </c>
      <c r="D53" s="82">
        <f>'Lognormal Price Paths'!K33</f>
        <v>25116.576058319843</v>
      </c>
      <c r="E53" s="82">
        <f>'Lognormal Price Paths'!M33</f>
        <v>1950.327885983434</v>
      </c>
      <c r="F53" s="84">
        <f t="shared" si="1"/>
        <v>0.95032788598343421</v>
      </c>
    </row>
    <row r="54" spans="1:6" ht="16" x14ac:dyDescent="0.2">
      <c r="A54" s="82">
        <f>'Binomial Model'!CI40</f>
        <v>34467.416867246706</v>
      </c>
      <c r="B54" s="82">
        <f>'Binomial Model'!CI131</f>
        <v>2676.4302633415496</v>
      </c>
      <c r="C54" s="83">
        <f t="shared" si="0"/>
        <v>1.6764302633415495</v>
      </c>
      <c r="D54" s="82">
        <f>'Lognormal Price Paths'!K34</f>
        <v>14585.195973598633</v>
      </c>
      <c r="E54" s="82">
        <f>'Lognormal Price Paths'!M34</f>
        <v>1400</v>
      </c>
      <c r="F54" s="84">
        <f t="shared" si="1"/>
        <v>0.13255542331057643</v>
      </c>
    </row>
    <row r="55" spans="1:6" ht="16" x14ac:dyDescent="0.2">
      <c r="A55" s="82">
        <f>'Binomial Model'!CI41</f>
        <v>32900.591107464483</v>
      </c>
      <c r="B55" s="82">
        <f>'Binomial Model'!CI132</f>
        <v>2554.7646364390239</v>
      </c>
      <c r="C55" s="83">
        <f t="shared" si="0"/>
        <v>1.554764636439024</v>
      </c>
      <c r="D55" s="82">
        <f>'Lognormal Price Paths'!K35</f>
        <v>20179.746174452921</v>
      </c>
      <c r="E55" s="82">
        <f>'Lognormal Price Paths'!M35</f>
        <v>1566.9779831740261</v>
      </c>
      <c r="F55" s="84">
        <f t="shared" si="1"/>
        <v>0.56697798317402626</v>
      </c>
    </row>
    <row r="56" spans="1:6" ht="16" x14ac:dyDescent="0.2">
      <c r="A56" s="82">
        <f>'Binomial Model'!CI42</f>
        <v>31404.990382356955</v>
      </c>
      <c r="B56" s="82">
        <f>'Binomial Model'!CI133</f>
        <v>2438.6297065146073</v>
      </c>
      <c r="C56" s="83">
        <f t="shared" si="0"/>
        <v>1.4386297065146072</v>
      </c>
      <c r="D56" s="82">
        <f>'Lognormal Price Paths'!K36</f>
        <v>21582.400963516098</v>
      </c>
      <c r="E56" s="82">
        <f>'Lognormal Price Paths'!M36</f>
        <v>1675.89556585592</v>
      </c>
      <c r="F56" s="84">
        <f t="shared" si="1"/>
        <v>0.67589556585592003</v>
      </c>
    </row>
    <row r="57" spans="1:6" ht="16" x14ac:dyDescent="0.2">
      <c r="A57" s="82">
        <f>'Binomial Model'!CI43</f>
        <v>29977.376932056617</v>
      </c>
      <c r="B57" s="82">
        <f>'Binomial Model'!CI134</f>
        <v>2327.7740581945218</v>
      </c>
      <c r="C57" s="83">
        <f t="shared" si="0"/>
        <v>1.3277740581945219</v>
      </c>
      <c r="D57" s="82">
        <f>'Lognormal Price Paths'!K37</f>
        <v>15467.459323172576</v>
      </c>
      <c r="E57" s="82">
        <f>'Lognormal Price Paths'!M37</f>
        <v>1400</v>
      </c>
      <c r="F57" s="84">
        <f t="shared" si="1"/>
        <v>0.20106407709602067</v>
      </c>
    </row>
    <row r="58" spans="1:6" ht="16" x14ac:dyDescent="0.2">
      <c r="A58" s="82">
        <f>'Binomial Model'!CI44</f>
        <v>28614.660179340477</v>
      </c>
      <c r="B58" s="82">
        <f>'Binomial Model'!CI135</f>
        <v>2221.9577049882614</v>
      </c>
      <c r="C58" s="83">
        <f t="shared" ref="C58:C89" si="2">(A58-$D$15)/$D$15</f>
        <v>1.2219577049882615</v>
      </c>
      <c r="D58" s="82">
        <f>'Lognormal Price Paths'!K38</f>
        <v>19105.425097872507</v>
      </c>
      <c r="E58" s="82">
        <f>'Lognormal Price Paths'!M38</f>
        <v>1483.5558499465767</v>
      </c>
      <c r="F58" s="84">
        <f t="shared" si="1"/>
        <v>0.48355584994657669</v>
      </c>
    </row>
    <row r="59" spans="1:6" ht="16" x14ac:dyDescent="0.2">
      <c r="A59" s="82">
        <f>'Binomial Model'!CI45</f>
        <v>27313.890038976115</v>
      </c>
      <c r="B59" s="82">
        <f>'Binomial Model'!CI136</f>
        <v>2120.9515697524498</v>
      </c>
      <c r="C59" s="83">
        <f t="shared" si="2"/>
        <v>1.1209515697524499</v>
      </c>
      <c r="D59" s="82">
        <f>'Lognormal Price Paths'!K39</f>
        <v>19285.218786070942</v>
      </c>
      <c r="E59" s="82">
        <f>'Lognormal Price Paths'!M39</f>
        <v>1497.5170141993399</v>
      </c>
      <c r="F59" s="84">
        <f t="shared" si="1"/>
        <v>0.49751701419933975</v>
      </c>
    </row>
    <row r="60" spans="1:6" ht="16" x14ac:dyDescent="0.2">
      <c r="A60" s="82">
        <f>'Binomial Model'!CI46</f>
        <v>26072.250531212634</v>
      </c>
      <c r="B60" s="82">
        <f>'Binomial Model'!CI137</f>
        <v>2024.5369887718664</v>
      </c>
      <c r="C60" s="83">
        <f t="shared" si="2"/>
        <v>1.0245369887718665</v>
      </c>
      <c r="D60" s="82">
        <f>'Lognormal Price Paths'!K40</f>
        <v>20428.623509791611</v>
      </c>
      <c r="E60" s="82">
        <f>'Lognormal Price Paths'!M40</f>
        <v>1586.3035634670259</v>
      </c>
      <c r="F60" s="84">
        <f t="shared" si="1"/>
        <v>0.58630356346702606</v>
      </c>
    </row>
    <row r="61" spans="1:6" ht="16" x14ac:dyDescent="0.2">
      <c r="A61" s="82">
        <f>'Binomial Model'!CI47</f>
        <v>24887.053685590614</v>
      </c>
      <c r="B61" s="82">
        <f>'Binomial Model'!CI138</f>
        <v>1932.5052383840366</v>
      </c>
      <c r="C61" s="83">
        <f t="shared" si="2"/>
        <v>0.93250523838403676</v>
      </c>
      <c r="D61" s="82">
        <f>'Lognormal Price Paths'!K41</f>
        <v>16519.561207490049</v>
      </c>
      <c r="E61" s="82">
        <f>'Lognormal Price Paths'!M41</f>
        <v>1400</v>
      </c>
      <c r="F61" s="84">
        <f t="shared" si="1"/>
        <v>0.28276086726023503</v>
      </c>
    </row>
    <row r="62" spans="1:6" ht="16" x14ac:dyDescent="0.2">
      <c r="A62" s="82">
        <f>'Binomial Model'!CI48</f>
        <v>23755.73372187377</v>
      </c>
      <c r="B62" s="82">
        <f>'Binomial Model'!CI139</f>
        <v>1844.6570831226095</v>
      </c>
      <c r="C62" s="83">
        <f t="shared" si="2"/>
        <v>0.84465708312260956</v>
      </c>
      <c r="D62" s="82">
        <f>'Lognormal Price Paths'!K42</f>
        <v>19632.495538809726</v>
      </c>
      <c r="E62" s="82">
        <f>'Lognormal Price Paths'!M42</f>
        <v>1524.4834101542483</v>
      </c>
      <c r="F62" s="84">
        <f t="shared" si="1"/>
        <v>0.52448341015424815</v>
      </c>
    </row>
    <row r="63" spans="1:6" ht="16" x14ac:dyDescent="0.2">
      <c r="A63" s="82">
        <f>'Binomial Model'!CI49</f>
        <v>22675.841495504781</v>
      </c>
      <c r="B63" s="82">
        <f>'Binomial Model'!CI140</f>
        <v>1760.8023444013054</v>
      </c>
      <c r="C63" s="83">
        <f t="shared" si="2"/>
        <v>0.76080234440130534</v>
      </c>
      <c r="D63" s="82">
        <f>'Lognormal Price Paths'!K43</f>
        <v>15756.432601007005</v>
      </c>
      <c r="E63" s="82">
        <f>'Lognormal Price Paths'!M43</f>
        <v>1400</v>
      </c>
      <c r="F63" s="84">
        <f t="shared" si="1"/>
        <v>0.22350314843902075</v>
      </c>
    </row>
    <row r="64" spans="1:6" ht="16" x14ac:dyDescent="0.2">
      <c r="A64" s="82">
        <f>'Binomial Model'!CI50</f>
        <v>21645.039195560519</v>
      </c>
      <c r="B64" s="82">
        <f>'Binomial Model'!CI141</f>
        <v>1680.7594888047038</v>
      </c>
      <c r="C64" s="83">
        <f t="shared" si="2"/>
        <v>0.68075948880470383</v>
      </c>
      <c r="D64" s="82">
        <f>'Lognormal Price Paths'!K44</f>
        <v>22159.910488773046</v>
      </c>
      <c r="E64" s="82">
        <f>'Lognormal Price Paths'!M44</f>
        <v>1720.7397726822953</v>
      </c>
      <c r="F64" s="84">
        <f t="shared" si="1"/>
        <v>0.72073977268229528</v>
      </c>
    </row>
    <row r="65" spans="1:6" ht="16" x14ac:dyDescent="0.2">
      <c r="A65" s="82">
        <f>'Binomial Model'!CI51</f>
        <v>20661.095283728591</v>
      </c>
      <c r="B65" s="82">
        <f>'Binomial Model'!CI142</f>
        <v>1604.3552350945822</v>
      </c>
      <c r="C65" s="83">
        <f t="shared" si="2"/>
        <v>0.60435523509458222</v>
      </c>
      <c r="D65" s="82">
        <f>'Lognormal Price Paths'!K45</f>
        <v>21189.478721448831</v>
      </c>
      <c r="E65" s="82">
        <f>'Lognormal Price Paths'!M45</f>
        <v>1645.3847508488293</v>
      </c>
      <c r="F65" s="84">
        <f t="shared" si="1"/>
        <v>0.64538475084882918</v>
      </c>
    </row>
    <row r="66" spans="1:6" ht="16" x14ac:dyDescent="0.2">
      <c r="A66" s="82">
        <f>'Binomial Model'!CI52</f>
        <v>19721.879663348773</v>
      </c>
      <c r="B66" s="82">
        <f>'Binomial Model'!CI143</f>
        <v>1531.4241790810293</v>
      </c>
      <c r="C66" s="83">
        <f t="shared" si="2"/>
        <v>0.53142417908102912</v>
      </c>
      <c r="D66" s="82">
        <f>'Lognormal Price Paths'!K46</f>
        <v>18153.208008724847</v>
      </c>
      <c r="E66" s="82">
        <f>'Lognormal Price Paths'!M46</f>
        <v>1409.6152165512267</v>
      </c>
      <c r="F66" s="84">
        <f t="shared" si="1"/>
        <v>0.40961521655122662</v>
      </c>
    </row>
    <row r="67" spans="1:6" ht="16" x14ac:dyDescent="0.2">
      <c r="A67" s="82">
        <f>'Binomial Model'!CI53</f>
        <v>18825.359068060872</v>
      </c>
      <c r="B67" s="82">
        <f>'Binomial Model'!CI144</f>
        <v>1461.8084355462224</v>
      </c>
      <c r="C67" s="83">
        <f t="shared" si="2"/>
        <v>0.46180843554622242</v>
      </c>
      <c r="D67" s="82">
        <f>'Lognormal Price Paths'!K47</f>
        <v>16595.931441016004</v>
      </c>
      <c r="E67" s="82">
        <f>'Lognormal Price Paths'!M47</f>
        <v>1400</v>
      </c>
      <c r="F67" s="84">
        <f t="shared" si="1"/>
        <v>0.28869109420513733</v>
      </c>
    </row>
    <row r="68" spans="1:6" ht="16" x14ac:dyDescent="0.2">
      <c r="A68" s="82">
        <f>'Binomial Model'!CI54</f>
        <v>17969.592660076381</v>
      </c>
      <c r="B68" s="82">
        <f>'Binomial Model'!CI145</f>
        <v>1400</v>
      </c>
      <c r="C68" s="83">
        <f t="shared" si="2"/>
        <v>0.39535729644570933</v>
      </c>
      <c r="D68" s="82">
        <f>'Lognormal Price Paths'!K48</f>
        <v>19135.012673282832</v>
      </c>
      <c r="E68" s="82">
        <f>'Lognormal Price Paths'!M48</f>
        <v>1485.8533555168983</v>
      </c>
      <c r="F68" s="84">
        <f t="shared" si="1"/>
        <v>0.48585335551689829</v>
      </c>
    </row>
    <row r="69" spans="1:6" ht="16" x14ac:dyDescent="0.2">
      <c r="A69" s="82">
        <f>'Binomial Model'!CI55</f>
        <v>17152.727828544539</v>
      </c>
      <c r="B69" s="82">
        <f>'Binomial Model'!CI146</f>
        <v>1400</v>
      </c>
      <c r="C69" s="83">
        <f t="shared" si="2"/>
        <v>0.33192690464722285</v>
      </c>
      <c r="D69" s="82">
        <f>'Lognormal Price Paths'!K49</f>
        <v>22701.346205178797</v>
      </c>
      <c r="E69" s="82">
        <f>'Lognormal Price Paths'!M49</f>
        <v>1762.7828112605478</v>
      </c>
      <c r="F69" s="84">
        <f t="shared" si="1"/>
        <v>0.76278281126054781</v>
      </c>
    </row>
    <row r="70" spans="1:6" ht="16" x14ac:dyDescent="0.2">
      <c r="A70" s="82">
        <f>'Binomial Model'!CI56</f>
        <v>16372.99617891703</v>
      </c>
      <c r="B70" s="82">
        <f>'Binomial Model'!CI147</f>
        <v>1400</v>
      </c>
      <c r="C70" s="83">
        <f t="shared" si="2"/>
        <v>0.27137994250073816</v>
      </c>
      <c r="D70" s="82">
        <f>'Lognormal Price Paths'!K50</f>
        <v>16825.61745414152</v>
      </c>
      <c r="E70" s="82">
        <f>'Lognormal Price Paths'!M50</f>
        <v>1400</v>
      </c>
      <c r="F70" s="84">
        <f t="shared" si="1"/>
        <v>0.30652644864910678</v>
      </c>
    </row>
    <row r="71" spans="1:6" ht="16" x14ac:dyDescent="0.2">
      <c r="A71" s="82">
        <f>'Binomial Model'!CI57</f>
        <v>15628.709704628875</v>
      </c>
      <c r="B71" s="82">
        <f>'Binomial Model'!CI148</f>
        <v>1400</v>
      </c>
      <c r="C71" s="83">
        <f t="shared" si="2"/>
        <v>0.21358533456556777</v>
      </c>
      <c r="D71" s="82">
        <f>'Lognormal Price Paths'!K51</f>
        <v>23457.11678818813</v>
      </c>
      <c r="E71" s="82">
        <f>'Lognormal Price Paths'!M51</f>
        <v>1821.4691720139595</v>
      </c>
      <c r="F71" s="84">
        <f t="shared" si="1"/>
        <v>0.82146917201395941</v>
      </c>
    </row>
    <row r="72" spans="1:6" ht="16" x14ac:dyDescent="0.2">
      <c r="A72" s="82">
        <f>'Binomial Model'!CI58</f>
        <v>14918.25713280761</v>
      </c>
      <c r="B72" s="82">
        <f>'Binomial Model'!CI149</f>
        <v>1400</v>
      </c>
      <c r="C72" s="83">
        <f t="shared" si="2"/>
        <v>0.15841796385093262</v>
      </c>
      <c r="D72" s="82">
        <f>'Lognormal Price Paths'!K52</f>
        <v>19006.113266566343</v>
      </c>
      <c r="E72" s="82">
        <f>'Lognormal Price Paths'!M52</f>
        <v>1475.8441844092538</v>
      </c>
      <c r="F72" s="84">
        <f t="shared" si="1"/>
        <v>0.4758441844092538</v>
      </c>
    </row>
    <row r="73" spans="1:6" ht="16" x14ac:dyDescent="0.2">
      <c r="A73" s="82">
        <f>'Binomial Model'!CI59</f>
        <v>14240.100436099947</v>
      </c>
      <c r="B73" s="82">
        <f>'Binomial Model'!CI150</f>
        <v>1400</v>
      </c>
      <c r="C73" s="83">
        <f t="shared" si="2"/>
        <v>0.10575840095572477</v>
      </c>
      <c r="D73" s="82">
        <f>'Lognormal Price Paths'!K53</f>
        <v>16568.93766552813</v>
      </c>
      <c r="E73" s="82">
        <f>'Lognormal Price Paths'!M53</f>
        <v>1400</v>
      </c>
      <c r="F73" s="84">
        <f t="shared" si="1"/>
        <v>0.28659499985853004</v>
      </c>
    </row>
    <row r="74" spans="1:6" ht="16" x14ac:dyDescent="0.2">
      <c r="A74" s="82">
        <f>'Binomial Model'!CI60</f>
        <v>13592.771503064359</v>
      </c>
      <c r="B74" s="82">
        <f>'Binomial Model'!CI151</f>
        <v>1400</v>
      </c>
      <c r="C74" s="83">
        <f t="shared" si="2"/>
        <v>5.5492645521078E-2</v>
      </c>
      <c r="D74" s="82">
        <f>'Lognormal Price Paths'!K54</f>
        <v>15243.030268850229</v>
      </c>
      <c r="E74" s="82">
        <f>'Lognormal Price Paths'!M54</f>
        <v>1400</v>
      </c>
      <c r="F74" s="84">
        <f t="shared" si="1"/>
        <v>0.18363693089371125</v>
      </c>
    </row>
    <row r="75" spans="1:6" ht="16" x14ac:dyDescent="0.2">
      <c r="A75" s="82">
        <f>'Binomial Model'!CI61</f>
        <v>12974.868959921552</v>
      </c>
      <c r="B75" s="82">
        <f>'Binomial Model'!CI152</f>
        <v>1400</v>
      </c>
      <c r="C75" s="83">
        <f t="shared" si="2"/>
        <v>7.5118794360324861E-3</v>
      </c>
      <c r="D75" s="82">
        <f>'Lognormal Price Paths'!K55</f>
        <v>13071.511196486359</v>
      </c>
      <c r="E75" s="82">
        <f>'Lognormal Price Paths'!M55</f>
        <v>1400</v>
      </c>
      <c r="F75" s="84">
        <f t="shared" si="1"/>
        <v>1.5016248204231504E-2</v>
      </c>
    </row>
    <row r="76" spans="1:6" ht="16" x14ac:dyDescent="0.2">
      <c r="A76" s="82">
        <f>'Binomial Model'!CI62</f>
        <v>12385.055136782334</v>
      </c>
      <c r="B76" s="82">
        <f>'Binomial Model'!CI153</f>
        <v>1000</v>
      </c>
      <c r="C76" s="83">
        <f t="shared" si="2"/>
        <v>-3.82877687379818E-2</v>
      </c>
      <c r="D76" s="82">
        <f>'Lognormal Price Paths'!K56</f>
        <v>14992.211741242176</v>
      </c>
      <c r="E76" s="82">
        <f>'Lognormal Price Paths'!M56</f>
        <v>1400</v>
      </c>
      <c r="F76" s="84">
        <f t="shared" si="1"/>
        <v>0.16416061503045681</v>
      </c>
    </row>
    <row r="77" spans="1:6" ht="16" x14ac:dyDescent="0.2">
      <c r="A77" s="82">
        <f>'Binomial Model'!CI63</f>
        <v>11822.053171785243</v>
      </c>
      <c r="B77" s="82">
        <f>'Binomial Model'!CI154</f>
        <v>1000</v>
      </c>
      <c r="C77" s="83">
        <f t="shared" si="2"/>
        <v>-8.2005448633827777E-2</v>
      </c>
      <c r="D77" s="82">
        <f>'Lognormal Price Paths'!K57</f>
        <v>21716.325394490239</v>
      </c>
      <c r="E77" s="82">
        <f>'Lognormal Price Paths'!M57</f>
        <v>1686.2949352499345</v>
      </c>
      <c r="F77" s="84">
        <f t="shared" si="1"/>
        <v>0.68629493524993457</v>
      </c>
    </row>
    <row r="78" spans="1:6" ht="16" x14ac:dyDescent="0.2">
      <c r="A78" s="82">
        <f>'Binomial Model'!CI64</f>
        <v>11284.644246874763</v>
      </c>
      <c r="B78" s="82">
        <f>'Binomial Model'!CI155</f>
        <v>1000</v>
      </c>
      <c r="C78" s="83">
        <f t="shared" si="2"/>
        <v>-0.12373580272331748</v>
      </c>
      <c r="D78" s="82">
        <f>'Lognormal Price Paths'!K58</f>
        <v>18272.813306211799</v>
      </c>
      <c r="E78" s="82">
        <f>'Lognormal Price Paths'!M58</f>
        <v>1418.9026905468263</v>
      </c>
      <c r="F78" s="84">
        <f t="shared" si="1"/>
        <v>0.41890269054682633</v>
      </c>
    </row>
    <row r="79" spans="1:6" ht="16" x14ac:dyDescent="0.2">
      <c r="A79" s="82">
        <f>'Binomial Model'!CI65</f>
        <v>10771.664949236028</v>
      </c>
      <c r="B79" s="82">
        <f>'Binomial Model'!CI156</f>
        <v>986.43082879548729</v>
      </c>
      <c r="C79" s="83">
        <f t="shared" si="2"/>
        <v>-0.16356917120451267</v>
      </c>
      <c r="D79" s="82">
        <f>'Lognormal Price Paths'!K59</f>
        <v>21698.686277851441</v>
      </c>
      <c r="E79" s="82">
        <f>'Lognormal Price Paths'!M59</f>
        <v>1684.925239755418</v>
      </c>
      <c r="F79" s="84">
        <f t="shared" si="1"/>
        <v>0.68492523975541808</v>
      </c>
    </row>
    <row r="80" spans="1:6" ht="16" x14ac:dyDescent="0.2">
      <c r="A80" s="82">
        <f>'Binomial Model'!CI66</f>
        <v>10282.004752673856</v>
      </c>
      <c r="B80" s="82">
        <f>'Binomial Model'!CI157</f>
        <v>948.40821242477421</v>
      </c>
      <c r="C80" s="83">
        <f t="shared" si="2"/>
        <v>-0.20159178757522583</v>
      </c>
      <c r="D80" s="82">
        <f>'Lognormal Price Paths'!K60</f>
        <v>21072.060772473003</v>
      </c>
      <c r="E80" s="82">
        <f>'Lognormal Price Paths'!M60</f>
        <v>1636.2671267080705</v>
      </c>
      <c r="F80" s="84">
        <f t="shared" si="1"/>
        <v>0.63626712670807062</v>
      </c>
    </row>
    <row r="81" spans="1:19" ht="16" x14ac:dyDescent="0.2">
      <c r="A81" s="82">
        <f>'Binomial Model'!CI67</f>
        <v>9814.6036134837086</v>
      </c>
      <c r="B81" s="82">
        <f>'Binomial Model'!CI158</f>
        <v>912.11403468389506</v>
      </c>
      <c r="C81" s="83">
        <f t="shared" si="2"/>
        <v>-0.23788596531610495</v>
      </c>
      <c r="D81" s="82">
        <f>'Lognormal Price Paths'!K61</f>
        <v>24805.595750610479</v>
      </c>
      <c r="E81" s="82">
        <f>'Lognormal Price Paths'!M61</f>
        <v>1926.1799462041836</v>
      </c>
      <c r="F81" s="84">
        <f t="shared" si="1"/>
        <v>0.92617994620418342</v>
      </c>
    </row>
    <row r="82" spans="1:19" ht="16" x14ac:dyDescent="0.2">
      <c r="A82" s="82">
        <f>'Binomial Model'!CI68</f>
        <v>9368.449675609967</v>
      </c>
      <c r="B82" s="82">
        <f>'Binomial Model'!CI159</f>
        <v>877.46972391255304</v>
      </c>
      <c r="C82" s="83">
        <f t="shared" si="2"/>
        <v>-0.2725302760874469</v>
      </c>
      <c r="D82" s="82">
        <f>'Lognormal Price Paths'!K62</f>
        <v>17000.756599913446</v>
      </c>
      <c r="E82" s="82">
        <f>'Lognormal Price Paths'!M62</f>
        <v>1400</v>
      </c>
      <c r="F82" s="84">
        <f t="shared" si="1"/>
        <v>0.32012618290958755</v>
      </c>
    </row>
    <row r="83" spans="1:19" ht="16" x14ac:dyDescent="0.2">
      <c r="A83" s="82">
        <f>'Binomial Model'!CI69</f>
        <v>8942.5770801234758</v>
      </c>
      <c r="B83" s="82">
        <f>'Binomial Model'!CI160</f>
        <v>844.40028017448776</v>
      </c>
      <c r="C83" s="83">
        <f t="shared" si="2"/>
        <v>-0.30559971982551221</v>
      </c>
      <c r="D83" s="82">
        <f>'Lognormal Price Paths'!K63</f>
        <v>23618.153440652277</v>
      </c>
      <c r="E83" s="82">
        <f>'Lognormal Price Paths'!M63</f>
        <v>1833.9738332081038</v>
      </c>
      <c r="F83" s="84">
        <f t="shared" si="1"/>
        <v>0.83397383320810381</v>
      </c>
    </row>
    <row r="84" spans="1:19" ht="16" x14ac:dyDescent="0.2">
      <c r="A84" s="82">
        <f>'Binomial Model'!CI70</f>
        <v>8536.0638742762949</v>
      </c>
      <c r="B84" s="82">
        <f>'Binomial Model'!CI161</f>
        <v>812.83411289343212</v>
      </c>
      <c r="C84" s="83">
        <f t="shared" si="2"/>
        <v>-0.33716588710656786</v>
      </c>
      <c r="D84" s="82">
        <f>'Lognormal Price Paths'!K64</f>
        <v>22004.512438106274</v>
      </c>
      <c r="E84" s="82">
        <f>'Lognormal Price Paths'!M64</f>
        <v>1708.6729546996557</v>
      </c>
      <c r="F84" s="84">
        <f t="shared" si="1"/>
        <v>0.70867295469965563</v>
      </c>
    </row>
    <row r="85" spans="1:19" ht="16" x14ac:dyDescent="0.2">
      <c r="A85" s="82">
        <f>'Binomial Model'!CI71</f>
        <v>8148.0300156069516</v>
      </c>
      <c r="B85" s="82">
        <f>'Binomial Model'!CI162</f>
        <v>782.70288586983918</v>
      </c>
      <c r="C85" s="83">
        <f t="shared" si="2"/>
        <v>-0.36729711413016081</v>
      </c>
      <c r="D85" s="82">
        <f>'Lognormal Price Paths'!K65</f>
        <v>19126.390516744406</v>
      </c>
      <c r="E85" s="82">
        <f>'Lognormal Price Paths'!M65</f>
        <v>1485.1838362203525</v>
      </c>
      <c r="F85" s="84">
        <f t="shared" si="1"/>
        <v>0.48518383622035244</v>
      </c>
      <c r="H85" s="86"/>
      <c r="I85" s="87"/>
      <c r="J85" s="87"/>
      <c r="K85" s="87"/>
      <c r="L85" s="87"/>
      <c r="M85" s="87"/>
      <c r="N85" s="87"/>
      <c r="O85" s="87"/>
      <c r="P85" s="87"/>
      <c r="Q85" s="87"/>
      <c r="R85" s="87"/>
      <c r="S85" s="87"/>
    </row>
    <row r="86" spans="1:19" ht="16" x14ac:dyDescent="0.2">
      <c r="A86" s="82">
        <f>'Binomial Model'!CI72</f>
        <v>7777.6354667754294</v>
      </c>
      <c r="B86" s="82">
        <f>'Binomial Model'!CI163</f>
        <v>753.94136934286496</v>
      </c>
      <c r="C86" s="83">
        <f t="shared" si="2"/>
        <v>-0.39605863065713504</v>
      </c>
      <c r="D86" s="82">
        <f>'Lognormal Price Paths'!K66</f>
        <v>19908.049239904743</v>
      </c>
      <c r="E86" s="82">
        <f>'Lognormal Price Paths'!M66</f>
        <v>1545.8804376027222</v>
      </c>
      <c r="F86" s="84">
        <f t="shared" si="1"/>
        <v>0.5458804376027222</v>
      </c>
      <c r="H86" s="87"/>
    </row>
    <row r="87" spans="1:19" ht="16" x14ac:dyDescent="0.2">
      <c r="A87" s="82">
        <f>'Binomial Model'!CI73</f>
        <v>7424.0783770035014</v>
      </c>
      <c r="B87" s="82">
        <f>'Binomial Model'!CI164</f>
        <v>726.48729877734604</v>
      </c>
      <c r="C87" s="83">
        <f t="shared" si="2"/>
        <v>-0.42351270122265405</v>
      </c>
      <c r="D87" s="82">
        <f>'Lognormal Price Paths'!K67</f>
        <v>16279.73088080848</v>
      </c>
      <c r="E87" s="82">
        <f>'Lognormal Price Paths'!M67</f>
        <v>1400</v>
      </c>
      <c r="F87" s="84">
        <f t="shared" si="1"/>
        <v>0.2641377964664498</v>
      </c>
      <c r="H87" s="87"/>
    </row>
    <row r="88" spans="1:19" ht="16" x14ac:dyDescent="0.2">
      <c r="A88" s="82">
        <f>'Binomial Model'!CI74</f>
        <v>7086.5933461834202</v>
      </c>
      <c r="B88" s="82">
        <f>'Binomial Model'!CI165</f>
        <v>700.2812400700584</v>
      </c>
      <c r="C88" s="83">
        <f t="shared" si="2"/>
        <v>-0.44971875992994165</v>
      </c>
      <c r="D88" s="82">
        <f>'Lognormal Price Paths'!K68</f>
        <v>20986.278254217523</v>
      </c>
      <c r="E88" s="82">
        <f>'Lognormal Price Paths'!M68</f>
        <v>1629.6060262023698</v>
      </c>
      <c r="F88" s="84">
        <f t="shared" si="1"/>
        <v>0.62960602620236972</v>
      </c>
      <c r="H88" s="87"/>
    </row>
    <row r="89" spans="1:19" ht="16" x14ac:dyDescent="0.2">
      <c r="A89" s="82">
        <f>'Binomial Model'!CI75</f>
        <v>6764.4497678970874</v>
      </c>
      <c r="B89" s="82">
        <f>'Binomial Model'!CI166</f>
        <v>675.26646088345808</v>
      </c>
      <c r="C89" s="83">
        <f t="shared" si="2"/>
        <v>-0.47473353911654192</v>
      </c>
      <c r="D89" s="82">
        <f>'Lognormal Price Paths'!K69</f>
        <v>18408.659142253429</v>
      </c>
      <c r="E89" s="82">
        <f>'Lognormal Price Paths'!M69</f>
        <v>1429.4512590145798</v>
      </c>
      <c r="F89" s="84">
        <f t="shared" si="1"/>
        <v>0.42945125901457981</v>
      </c>
      <c r="H89" s="87"/>
    </row>
    <row r="90" spans="1:19" ht="16" x14ac:dyDescent="0.2">
      <c r="A90" s="82">
        <f>'Binomial Model'!CI76</f>
        <v>6456.9502477585265</v>
      </c>
      <c r="B90" s="82">
        <f>'Binomial Model'!CI167</f>
        <v>651.38880782835145</v>
      </c>
      <c r="C90" s="83">
        <f t="shared" ref="C90:C111" si="3">(A90-$D$15)/$D$15</f>
        <v>-0.49861119217164862</v>
      </c>
      <c r="D90" s="82">
        <f>'Lognormal Price Paths'!K70</f>
        <v>17596.729793597246</v>
      </c>
      <c r="E90" s="82">
        <f>'Lognormal Price Paths'!M70</f>
        <v>1400</v>
      </c>
      <c r="F90" s="84">
        <f t="shared" si="1"/>
        <v>0.36640411252233412</v>
      </c>
      <c r="H90" s="87"/>
    </row>
    <row r="91" spans="1:19" ht="16" x14ac:dyDescent="0.2">
      <c r="A91" s="82">
        <f>'Binomial Model'!CI77</f>
        <v>6163.4290936556181</v>
      </c>
      <c r="B91" s="82">
        <f>'Binomial Model'!CI168</f>
        <v>628.59658922961785</v>
      </c>
      <c r="C91" s="83">
        <f t="shared" si="3"/>
        <v>-0.5214034107703821</v>
      </c>
      <c r="D91" s="82">
        <f>'Lognormal Price Paths'!K71</f>
        <v>21808.857844355371</v>
      </c>
      <c r="E91" s="82">
        <f>'Lognormal Price Paths'!M71</f>
        <v>1693.4801748666437</v>
      </c>
      <c r="F91" s="84">
        <f t="shared" ref="F91:F154" si="4">(D91-$D$15)/$D$15</f>
        <v>0.69348017486664382</v>
      </c>
      <c r="H91" s="87"/>
    </row>
    <row r="92" spans="1:19" ht="16" x14ac:dyDescent="0.2">
      <c r="A92" s="82">
        <f>'Binomial Model'!CI78</f>
        <v>5883.2508746226849</v>
      </c>
      <c r="B92" s="82">
        <f>'Binomial Model'!CI169</f>
        <v>606.84046322118854</v>
      </c>
      <c r="C92" s="83">
        <f t="shared" si="3"/>
        <v>-0.54315953677881146</v>
      </c>
      <c r="D92" s="82">
        <f>'Lognormal Price Paths'!K72</f>
        <v>19052.717668894325</v>
      </c>
      <c r="E92" s="82">
        <f>'Lognormal Price Paths'!M72</f>
        <v>1479.4630640391365</v>
      </c>
      <c r="F92" s="84">
        <f t="shared" si="4"/>
        <v>0.47946306403913663</v>
      </c>
      <c r="H92" s="87"/>
    </row>
    <row r="93" spans="1:19" ht="16" x14ac:dyDescent="0.2">
      <c r="A93" s="82">
        <f>'Binomial Model'!CI79</f>
        <v>5615.8090452240976</v>
      </c>
      <c r="B93" s="82">
        <f>'Binomial Model'!CI170</f>
        <v>586.07333092802287</v>
      </c>
      <c r="C93" s="83">
        <f t="shared" si="3"/>
        <v>-0.56392666907197719</v>
      </c>
      <c r="D93" s="82">
        <f>'Lognormal Price Paths'!K73</f>
        <v>19252.870351622743</v>
      </c>
      <c r="E93" s="82">
        <f>'Lognormal Price Paths'!M73</f>
        <v>1495.0051250936856</v>
      </c>
      <c r="F93" s="84">
        <f t="shared" si="4"/>
        <v>0.49500512509368555</v>
      </c>
      <c r="H93" s="87"/>
    </row>
    <row r="94" spans="1:19" ht="16" x14ac:dyDescent="0.2">
      <c r="A94" s="82">
        <f>'Binomial Model'!CI80</f>
        <v>5360.5246324708869</v>
      </c>
      <c r="B94" s="82">
        <f>'Binomial Model'!CI171</f>
        <v>566.25023450383617</v>
      </c>
      <c r="C94" s="83">
        <f t="shared" si="3"/>
        <v>-0.58374976549616386</v>
      </c>
      <c r="D94" s="82">
        <f>'Lognormal Price Paths'!K74</f>
        <v>12495.806082803703</v>
      </c>
      <c r="E94" s="82">
        <f>'Lognormal Price Paths'!M74</f>
        <v>1000</v>
      </c>
      <c r="F94" s="84">
        <f t="shared" si="4"/>
        <v>-2.9687844213119138E-2</v>
      </c>
      <c r="H94" s="87"/>
    </row>
    <row r="95" spans="1:19" ht="16" x14ac:dyDescent="0.2">
      <c r="A95" s="82">
        <f>'Binomial Model'!CI81</f>
        <v>5116.8449824277222</v>
      </c>
      <c r="B95" s="82">
        <f>'Binomial Model'!CI172</f>
        <v>547.32825980384746</v>
      </c>
      <c r="C95" s="83">
        <f t="shared" si="3"/>
        <v>-0.60267174019615255</v>
      </c>
      <c r="D95" s="82">
        <f>'Lognormal Price Paths'!K75</f>
        <v>25739.699279542147</v>
      </c>
      <c r="E95" s="82">
        <f>'Lognormal Price Paths'!M75</f>
        <v>1998.7140430747436</v>
      </c>
      <c r="F95" s="84">
        <f t="shared" si="4"/>
        <v>0.99871404307474365</v>
      </c>
      <c r="H95" s="87"/>
    </row>
    <row r="96" spans="1:19" ht="16" x14ac:dyDescent="0.2">
      <c r="A96" s="82">
        <f>'Binomial Model'!CI82</f>
        <v>4884.2425637968481</v>
      </c>
      <c r="B96" s="82">
        <f>'Binomial Model'!CI173</f>
        <v>529.2664434818447</v>
      </c>
      <c r="C96" s="83">
        <f t="shared" si="3"/>
        <v>-0.62073355651815532</v>
      </c>
      <c r="D96" s="82">
        <f>'Lognormal Price Paths'!K76</f>
        <v>17782.930489047292</v>
      </c>
      <c r="E96" s="82">
        <f>'Lognormal Price Paths'!M76</f>
        <v>1400</v>
      </c>
      <c r="F96" s="84">
        <f t="shared" si="4"/>
        <v>0.38086278745806212</v>
      </c>
      <c r="H96" s="87"/>
    </row>
    <row r="97" spans="1:8" ht="16" x14ac:dyDescent="0.2">
      <c r="A97" s="82">
        <f>'Binomial Model'!CI83</f>
        <v>4662.2138258889045</v>
      </c>
      <c r="B97" s="82">
        <f>'Binomial Model'!CI174</f>
        <v>512.02568431044756</v>
      </c>
      <c r="C97" s="83">
        <f t="shared" si="3"/>
        <v>-0.63797431568955243</v>
      </c>
      <c r="D97" s="82">
        <f>'Lognormal Price Paths'!K77</f>
        <v>22278.105982195331</v>
      </c>
      <c r="E97" s="82">
        <f>'Lognormal Price Paths'!M77</f>
        <v>1729.9177739466315</v>
      </c>
      <c r="F97" s="84">
        <f t="shared" si="4"/>
        <v>0.72991777394663149</v>
      </c>
      <c r="H97" s="87"/>
    </row>
    <row r="98" spans="1:8" ht="16" x14ac:dyDescent="0.2">
      <c r="A98" s="82">
        <f>'Binomial Model'!CI84</f>
        <v>4450.2781085083207</v>
      </c>
      <c r="B98" s="82">
        <f>'Binomial Model'!CI175</f>
        <v>495.56865853259137</v>
      </c>
      <c r="C98" s="83">
        <f t="shared" si="3"/>
        <v>-0.65443134146740867</v>
      </c>
      <c r="D98" s="82">
        <f>'Lognormal Price Paths'!K78</f>
        <v>23403.982266517538</v>
      </c>
      <c r="E98" s="82">
        <f>'Lognormal Price Paths'!M78</f>
        <v>1817.343221921004</v>
      </c>
      <c r="F98" s="84">
        <f t="shared" si="4"/>
        <v>0.81734322192100406</v>
      </c>
      <c r="H98" s="87"/>
    </row>
    <row r="99" spans="1:8" ht="16" x14ac:dyDescent="0.2">
      <c r="A99" s="82">
        <f>'Binomial Model'!CI85</f>
        <v>4247.9766013932967</v>
      </c>
      <c r="B99" s="82">
        <f>'Binomial Model'!CI176</f>
        <v>479.85973906097365</v>
      </c>
      <c r="C99" s="83">
        <f t="shared" si="3"/>
        <v>-0.67014026093902634</v>
      </c>
      <c r="D99" s="82">
        <f>'Lognormal Price Paths'!K79</f>
        <v>17107.723613428596</v>
      </c>
      <c r="E99" s="82">
        <f>'Lognormal Price Paths'!M79</f>
        <v>1400</v>
      </c>
      <c r="F99" s="84">
        <f t="shared" si="4"/>
        <v>0.32843228119521989</v>
      </c>
      <c r="H99" s="87"/>
    </row>
    <row r="100" spans="1:8" ht="16" x14ac:dyDescent="0.2">
      <c r="A100" s="82">
        <f>'Binomial Model'!CI86</f>
        <v>4054.871350957776</v>
      </c>
      <c r="B100" s="82">
        <f>'Binomial Model'!CI177</f>
        <v>464.86491835055051</v>
      </c>
      <c r="C100" s="83">
        <f t="shared" si="3"/>
        <v>-0.68513508164944947</v>
      </c>
      <c r="D100" s="82">
        <f>'Lognormal Price Paths'!K80</f>
        <v>18070.941512224475</v>
      </c>
      <c r="E100" s="82">
        <f>'Lognormal Price Paths'!M80</f>
        <v>1403.2271387402113</v>
      </c>
      <c r="F100" s="84">
        <f t="shared" si="4"/>
        <v>0.40322713874021127</v>
      </c>
      <c r="H100" s="87"/>
    </row>
    <row r="101" spans="1:8" ht="16" x14ac:dyDescent="0.2">
      <c r="A101" s="82">
        <f>'Binomial Model'!CI87</f>
        <v>3870.5443121850808</v>
      </c>
      <c r="B101" s="82">
        <f>'Binomial Model'!CI178</f>
        <v>450.55173477710514</v>
      </c>
      <c r="C101" s="83">
        <f t="shared" si="3"/>
        <v>-0.69944826522289494</v>
      </c>
      <c r="D101" s="82">
        <f>'Lognormal Price Paths'!K81</f>
        <v>19602.620533940855</v>
      </c>
      <c r="E101" s="82">
        <f>'Lognormal Price Paths'!M81</f>
        <v>1522.1635853917344</v>
      </c>
      <c r="F101" s="84">
        <f t="shared" si="4"/>
        <v>0.52216358539173435</v>
      </c>
      <c r="H101" s="87"/>
    </row>
    <row r="102" spans="1:8" ht="16" x14ac:dyDescent="0.2">
      <c r="A102" s="82">
        <f>'Binomial Model'!CI88</f>
        <v>3694.5964436207541</v>
      </c>
      <c r="B102" s="82">
        <f>'Binomial Model'!CI179</f>
        <v>436.8892023625134</v>
      </c>
      <c r="C102" s="83">
        <f t="shared" si="3"/>
        <v>-0.71311079763748664</v>
      </c>
      <c r="D102" s="82">
        <f>'Lognormal Price Paths'!K82</f>
        <v>13882.750630782741</v>
      </c>
      <c r="E102" s="82">
        <f>'Lognormal Price Paths'!M82</f>
        <v>1400</v>
      </c>
      <c r="F102" s="84">
        <f t="shared" si="4"/>
        <v>7.8009822138986135E-2</v>
      </c>
    </row>
    <row r="103" spans="1:8" ht="16" x14ac:dyDescent="0.2">
      <c r="A103" s="82">
        <f>'Binomial Model'!CI89</f>
        <v>3526.6468435053557</v>
      </c>
      <c r="B103" s="82">
        <f>'Binomial Model'!CI180</f>
        <v>423.84774369457023</v>
      </c>
      <c r="C103" s="83">
        <f t="shared" si="3"/>
        <v>-0.72615225630542979</v>
      </c>
      <c r="D103" s="82">
        <f>'Lognormal Price Paths'!K83</f>
        <v>24158.947492331397</v>
      </c>
      <c r="E103" s="82">
        <f>'Lognormal Price Paths'!M83</f>
        <v>1875.9670458623573</v>
      </c>
      <c r="F103" s="84">
        <f t="shared" si="4"/>
        <v>0.8759670458623573</v>
      </c>
    </row>
    <row r="104" spans="1:8" ht="16" x14ac:dyDescent="0.2">
      <c r="A104" s="82">
        <f>'Binomial Model'!CI90</f>
        <v>3366.3319251770918</v>
      </c>
      <c r="B104" s="82">
        <f>'Binomial Model'!CI181</f>
        <v>411.39912589615824</v>
      </c>
      <c r="C104" s="83">
        <f t="shared" si="3"/>
        <v>-0.73860087410384179</v>
      </c>
      <c r="D104" s="82">
        <f>'Lognormal Price Paths'!K84</f>
        <v>19965.722915598562</v>
      </c>
      <c r="E104" s="82">
        <f>'Lognormal Price Paths'!M84</f>
        <v>1550.3588576601232</v>
      </c>
      <c r="F104" s="84">
        <f t="shared" si="4"/>
        <v>0.55035885766012327</v>
      </c>
    </row>
    <row r="105" spans="1:8" ht="16" x14ac:dyDescent="0.2">
      <c r="A105" s="82">
        <f>'Binomial Model'!CI91</f>
        <v>3213.3046299591283</v>
      </c>
      <c r="B105" s="82">
        <f>'Binomial Model'!CI182</f>
        <v>399.51639950513993</v>
      </c>
      <c r="C105" s="83">
        <f t="shared" si="3"/>
        <v>-0.75048360049486007</v>
      </c>
      <c r="D105" s="82">
        <f>'Lognormal Price Paths'!K85</f>
        <v>25112.348282865405</v>
      </c>
      <c r="E105" s="82">
        <f>'Lognormal Price Paths'!M85</f>
        <v>1949.9995948841492</v>
      </c>
      <c r="F105" s="84">
        <f t="shared" si="4"/>
        <v>0.94999959488414909</v>
      </c>
    </row>
    <row r="106" spans="1:8" ht="16" x14ac:dyDescent="0.2">
      <c r="A106" s="82">
        <f>'Binomial Model'!CI92</f>
        <v>3067.2336758276115</v>
      </c>
      <c r="B106" s="82">
        <f>'Binomial Model'!CI183</f>
        <v>388.17384013265996</v>
      </c>
      <c r="C106" s="83">
        <f t="shared" si="3"/>
        <v>-0.76182615986734004</v>
      </c>
      <c r="D106" s="82">
        <f>'Lognormal Price Paths'!K86</f>
        <v>22383.444603137443</v>
      </c>
      <c r="E106" s="82">
        <f>'Lognormal Price Paths'!M86</f>
        <v>1738.09742587918</v>
      </c>
      <c r="F106" s="84">
        <f t="shared" si="4"/>
        <v>0.73809742587918004</v>
      </c>
    </row>
    <row r="107" spans="1:8" ht="16" x14ac:dyDescent="0.2">
      <c r="A107" s="82">
        <f>'Binomial Model'!CI93</f>
        <v>2927.8028402338632</v>
      </c>
      <c r="B107" s="82">
        <f>'Binomial Model'!CI184</f>
        <v>377.34689277355199</v>
      </c>
      <c r="C107" s="83">
        <f t="shared" si="3"/>
        <v>-0.77265310722644809</v>
      </c>
      <c r="D107" s="82">
        <f>'Lognormal Price Paths'!K87</f>
        <v>19723.591247655608</v>
      </c>
      <c r="E107" s="82">
        <f>'Lognormal Price Paths'!M87</f>
        <v>1531.5570853575487</v>
      </c>
      <c r="F107" s="84">
        <f t="shared" si="4"/>
        <v>0.53155708535754875</v>
      </c>
    </row>
    <row r="108" spans="1:8" ht="16" x14ac:dyDescent="0.2">
      <c r="A108" s="82">
        <f>'Binomial Model'!CI94</f>
        <v>2794.710275528174</v>
      </c>
      <c r="B108" s="82">
        <f>'Binomial Model'!CI185</f>
        <v>367.01211864829554</v>
      </c>
      <c r="C108" s="83">
        <f t="shared" si="3"/>
        <v>-0.7829878813517045</v>
      </c>
      <c r="D108" s="82">
        <f>'Lognormal Price Paths'!K88</f>
        <v>29465.420281905033</v>
      </c>
      <c r="E108" s="82">
        <f>'Lognormal Price Paths'!M88</f>
        <v>2288.0200993393482</v>
      </c>
      <c r="F108" s="84">
        <f t="shared" si="4"/>
        <v>1.288020099339348</v>
      </c>
    </row>
    <row r="109" spans="1:8" ht="16" x14ac:dyDescent="0.2">
      <c r="A109" s="82">
        <f>'Binomial Model'!CI95</f>
        <v>2667.6678555031708</v>
      </c>
      <c r="B109" s="82">
        <f>'Binomial Model'!CI186</f>
        <v>357.14714446143739</v>
      </c>
      <c r="C109" s="83">
        <f t="shared" si="3"/>
        <v>-0.79285285553856266</v>
      </c>
      <c r="D109" s="82">
        <f>'Lognormal Price Paths'!K89</f>
        <v>16446.436014834515</v>
      </c>
      <c r="E109" s="82">
        <f>'Lognormal Price Paths'!M89</f>
        <v>1400</v>
      </c>
      <c r="F109" s="84">
        <f t="shared" si="4"/>
        <v>0.27708262106645265</v>
      </c>
    </row>
    <row r="110" spans="1:8" ht="16" x14ac:dyDescent="0.2">
      <c r="A110" s="82">
        <f>'Binomial Model'!CI96</f>
        <v>2546.4005516421353</v>
      </c>
      <c r="B110" s="82">
        <f>'Binomial Model'!CI187</f>
        <v>347.73061396663456</v>
      </c>
      <c r="C110" s="83">
        <f t="shared" si="3"/>
        <v>-0.80226938603336551</v>
      </c>
      <c r="D110" s="82">
        <f>'Lognormal Price Paths'!K90</f>
        <v>19586.041571556423</v>
      </c>
      <c r="E110" s="82">
        <f>'Lognormal Price Paths'!M90</f>
        <v>1520.8762119621733</v>
      </c>
      <c r="F110" s="84">
        <f t="shared" si="4"/>
        <v>0.52087621196217337</v>
      </c>
    </row>
    <row r="111" spans="1:8" ht="16" x14ac:dyDescent="0.2">
      <c r="A111" s="82">
        <f>'Binomial Model'!CI97</f>
        <v>2430.6458377219305</v>
      </c>
      <c r="B111" s="82">
        <f>'Binomial Model'!CI188</f>
        <v>338.74214173346047</v>
      </c>
      <c r="C111" s="83">
        <f t="shared" si="3"/>
        <v>-0.81125785826653951</v>
      </c>
      <c r="D111" s="82">
        <f>'Lognormal Price Paths'!K91</f>
        <v>19487.242017998109</v>
      </c>
      <c r="E111" s="82">
        <f>'Lognormal Price Paths'!M91</f>
        <v>1513.2043253172712</v>
      </c>
      <c r="F111" s="84">
        <f t="shared" si="4"/>
        <v>0.51320432531727123</v>
      </c>
    </row>
    <row r="112" spans="1:8" ht="16" x14ac:dyDescent="0.2">
      <c r="A112" s="85"/>
      <c r="B112" s="85"/>
      <c r="C112" s="85"/>
      <c r="D112" s="82">
        <f>'Lognormal Price Paths'!K92</f>
        <v>27726.616378686187</v>
      </c>
      <c r="E112" s="82">
        <f>'Lognormal Price Paths'!M92</f>
        <v>2153.0001932490345</v>
      </c>
      <c r="F112" s="84">
        <f t="shared" si="4"/>
        <v>1.1530001932490346</v>
      </c>
    </row>
    <row r="113" spans="1:6" ht="16" x14ac:dyDescent="0.2">
      <c r="A113" s="85"/>
      <c r="B113" s="85"/>
      <c r="C113" s="85"/>
      <c r="D113" s="82">
        <f>'Lognormal Price Paths'!K93</f>
        <v>19924.414396293043</v>
      </c>
      <c r="E113" s="82">
        <f>'Lognormal Price Paths'!M93</f>
        <v>1547.1512087774424</v>
      </c>
      <c r="F113" s="84">
        <f t="shared" si="4"/>
        <v>0.54715120877744239</v>
      </c>
    </row>
    <row r="114" spans="1:6" ht="16" x14ac:dyDescent="0.2">
      <c r="A114" s="85"/>
      <c r="B114" s="85"/>
      <c r="C114" s="85"/>
      <c r="D114" s="82">
        <f>'Lognormal Price Paths'!K94</f>
        <v>18169.510272012809</v>
      </c>
      <c r="E114" s="82">
        <f>'Lognormal Price Paths'!M94</f>
        <v>1410.8811040122137</v>
      </c>
      <c r="F114" s="84">
        <f t="shared" si="4"/>
        <v>0.41088110401221373</v>
      </c>
    </row>
    <row r="115" spans="1:6" ht="16" x14ac:dyDescent="0.2">
      <c r="A115" s="85"/>
      <c r="B115" s="85"/>
      <c r="C115" s="85"/>
      <c r="D115" s="82">
        <f>'Lognormal Price Paths'!K95</f>
        <v>16836.530280185325</v>
      </c>
      <c r="E115" s="82">
        <f>'Lognormal Price Paths'!M95</f>
        <v>1400</v>
      </c>
      <c r="F115" s="84">
        <f t="shared" si="4"/>
        <v>0.30737384078164498</v>
      </c>
    </row>
    <row r="116" spans="1:6" ht="16" x14ac:dyDescent="0.2">
      <c r="A116" s="85"/>
      <c r="B116" s="85"/>
      <c r="C116" s="85"/>
      <c r="D116" s="82">
        <f>'Lognormal Price Paths'!K96</f>
        <v>22979.192931754333</v>
      </c>
      <c r="E116" s="82">
        <f>'Lognormal Price Paths'!M96</f>
        <v>1784.3578944888995</v>
      </c>
      <c r="F116" s="84">
        <f t="shared" si="4"/>
        <v>0.7843578944888997</v>
      </c>
    </row>
    <row r="117" spans="1:6" ht="16" x14ac:dyDescent="0.2">
      <c r="A117" s="85"/>
      <c r="B117" s="85"/>
      <c r="C117" s="85"/>
      <c r="D117" s="82">
        <f>'Lognormal Price Paths'!K97</f>
        <v>17502.324435970626</v>
      </c>
      <c r="E117" s="82">
        <f>'Lognormal Price Paths'!M97</f>
        <v>1400</v>
      </c>
      <c r="F117" s="84">
        <f t="shared" si="4"/>
        <v>0.35907343969742711</v>
      </c>
    </row>
    <row r="118" spans="1:6" ht="16" x14ac:dyDescent="0.2">
      <c r="A118" s="85"/>
      <c r="B118" s="85"/>
      <c r="C118" s="85"/>
      <c r="D118" s="82">
        <f>'Lognormal Price Paths'!K98</f>
        <v>18039.238332972938</v>
      </c>
      <c r="E118" s="82">
        <f>'Lognormal Price Paths'!M98</f>
        <v>1400.7653543622357</v>
      </c>
      <c r="F118" s="84">
        <f t="shared" si="4"/>
        <v>0.40076535436223576</v>
      </c>
    </row>
    <row r="119" spans="1:6" ht="16" x14ac:dyDescent="0.2">
      <c r="A119" s="85"/>
      <c r="B119" s="85"/>
      <c r="C119" s="85"/>
      <c r="D119" s="82">
        <f>'Lognormal Price Paths'!K99</f>
        <v>31411.105440508265</v>
      </c>
      <c r="E119" s="82">
        <f>'Lognormal Price Paths'!M99</f>
        <v>2439.1045470505628</v>
      </c>
      <c r="F119" s="84">
        <f t="shared" si="4"/>
        <v>1.4391045470505628</v>
      </c>
    </row>
    <row r="120" spans="1:6" ht="16" x14ac:dyDescent="0.2">
      <c r="A120" s="85"/>
      <c r="B120" s="85"/>
      <c r="C120" s="85"/>
      <c r="D120" s="82">
        <f>'Lognormal Price Paths'!K100</f>
        <v>22743.629038178267</v>
      </c>
      <c r="E120" s="82">
        <f>'Lognormal Price Paths'!M100</f>
        <v>1766.0661166006453</v>
      </c>
      <c r="F120" s="84">
        <f t="shared" si="4"/>
        <v>0.76606611660064539</v>
      </c>
    </row>
    <row r="121" spans="1:6" ht="16" x14ac:dyDescent="0.2">
      <c r="A121" s="85"/>
      <c r="B121" s="85"/>
      <c r="C121" s="85"/>
      <c r="D121" s="82">
        <f>'Lognormal Price Paths'!K101</f>
        <v>24223.866486846156</v>
      </c>
      <c r="E121" s="82">
        <f>'Lognormal Price Paths'!M101</f>
        <v>1881.0080723557037</v>
      </c>
      <c r="F121" s="84">
        <f t="shared" si="4"/>
        <v>0.88100807235570366</v>
      </c>
    </row>
    <row r="122" spans="1:6" ht="16" x14ac:dyDescent="0.2">
      <c r="A122" s="85"/>
      <c r="B122" s="85"/>
      <c r="C122" s="85"/>
      <c r="D122" s="82">
        <f>'Lognormal Price Paths'!K102</f>
        <v>16715.400887921722</v>
      </c>
      <c r="E122" s="82">
        <f>'Lognormal Price Paths'!M102</f>
        <v>1400</v>
      </c>
      <c r="F122" s="84">
        <f t="shared" si="4"/>
        <v>0.29796801926380018</v>
      </c>
    </row>
    <row r="123" spans="1:6" ht="16" x14ac:dyDescent="0.2">
      <c r="A123" s="85"/>
      <c r="B123" s="85"/>
      <c r="C123" s="85"/>
      <c r="D123" s="82">
        <f>'Lognormal Price Paths'!K103</f>
        <v>17272.514912214425</v>
      </c>
      <c r="E123" s="82">
        <f>'Lognormal Price Paths'!M103</f>
        <v>1400</v>
      </c>
      <c r="F123" s="84">
        <f t="shared" si="4"/>
        <v>0.34122849452633464</v>
      </c>
    </row>
    <row r="124" spans="1:6" ht="16" x14ac:dyDescent="0.2">
      <c r="A124" s="85"/>
      <c r="B124" s="85"/>
      <c r="C124" s="85"/>
      <c r="D124" s="82">
        <f>'Lognormal Price Paths'!K104</f>
        <v>17105.60670705136</v>
      </c>
      <c r="E124" s="82">
        <f>'Lognormal Price Paths'!M104</f>
        <v>1400</v>
      </c>
      <c r="F124" s="84">
        <f t="shared" si="4"/>
        <v>0.32826790124430805</v>
      </c>
    </row>
    <row r="125" spans="1:6" ht="16" x14ac:dyDescent="0.2">
      <c r="A125" s="85"/>
      <c r="B125" s="85"/>
      <c r="C125" s="85"/>
      <c r="D125" s="82">
        <f>'Lognormal Price Paths'!K105</f>
        <v>17240.896396666369</v>
      </c>
      <c r="E125" s="82">
        <f>'Lognormal Price Paths'!M105</f>
        <v>1400</v>
      </c>
      <c r="F125" s="84">
        <f t="shared" si="4"/>
        <v>0.33877328437175036</v>
      </c>
    </row>
    <row r="126" spans="1:6" ht="16" x14ac:dyDescent="0.2">
      <c r="A126" s="85"/>
      <c r="B126" s="85"/>
      <c r="C126" s="85"/>
      <c r="D126" s="82">
        <f>'Lognormal Price Paths'!K106</f>
        <v>31824.477252182183</v>
      </c>
      <c r="E126" s="82">
        <f>'Lognormal Price Paths'!M106</f>
        <v>2471.2032921070204</v>
      </c>
      <c r="F126" s="84">
        <f t="shared" si="4"/>
        <v>1.4712032921070204</v>
      </c>
    </row>
    <row r="127" spans="1:6" ht="16" x14ac:dyDescent="0.2">
      <c r="A127" s="85"/>
      <c r="B127" s="85"/>
      <c r="C127" s="85"/>
      <c r="D127" s="82">
        <f>'Lognormal Price Paths'!K107</f>
        <v>22045.245777204043</v>
      </c>
      <c r="E127" s="82">
        <f>'Lognormal Price Paths'!M107</f>
        <v>1711.8359402494029</v>
      </c>
      <c r="F127" s="84">
        <f t="shared" si="4"/>
        <v>0.711835940249403</v>
      </c>
    </row>
    <row r="128" spans="1:6" ht="16" x14ac:dyDescent="0.2">
      <c r="A128" s="85"/>
      <c r="B128" s="85"/>
      <c r="C128" s="85"/>
      <c r="D128" s="82">
        <f>'Lognormal Price Paths'!K108</f>
        <v>16407.814125991848</v>
      </c>
      <c r="E128" s="82">
        <f>'Lognormal Price Paths'!M108</f>
        <v>1400</v>
      </c>
      <c r="F128" s="84">
        <f t="shared" si="4"/>
        <v>0.27408359179413855</v>
      </c>
    </row>
    <row r="129" spans="1:6" ht="16" x14ac:dyDescent="0.2">
      <c r="A129" s="85"/>
      <c r="B129" s="85"/>
      <c r="C129" s="85"/>
      <c r="D129" s="82">
        <f>'Lognormal Price Paths'!K109</f>
        <v>24235.901074883255</v>
      </c>
      <c r="E129" s="82">
        <f>'Lognormal Price Paths'!M109</f>
        <v>1881.9425704572991</v>
      </c>
      <c r="F129" s="84">
        <f t="shared" si="4"/>
        <v>0.88194257045729907</v>
      </c>
    </row>
    <row r="130" spans="1:6" ht="16" x14ac:dyDescent="0.2">
      <c r="A130" s="85"/>
      <c r="B130" s="85"/>
      <c r="C130" s="85"/>
      <c r="D130" s="82">
        <f>'Lognormal Price Paths'!K110</f>
        <v>18220.224631795019</v>
      </c>
      <c r="E130" s="82">
        <f>'Lognormal Price Paths'!M110</f>
        <v>1414.8191260528524</v>
      </c>
      <c r="F130" s="84">
        <f t="shared" si="4"/>
        <v>0.41481912605285243</v>
      </c>
    </row>
    <row r="131" spans="1:6" ht="16" x14ac:dyDescent="0.2">
      <c r="A131" s="85"/>
      <c r="B131" s="85"/>
      <c r="C131" s="85"/>
      <c r="D131" s="82">
        <f>'Lognormal Price Paths'!K111</f>
        <v>14652.95558662212</v>
      </c>
      <c r="E131" s="82">
        <f>'Lognormal Price Paths'!M111</f>
        <v>1400</v>
      </c>
      <c r="F131" s="84">
        <f t="shared" si="4"/>
        <v>0.13781702674395435</v>
      </c>
    </row>
    <row r="132" spans="1:6" ht="16" x14ac:dyDescent="0.2">
      <c r="A132" s="85"/>
      <c r="B132" s="85"/>
      <c r="C132" s="85"/>
      <c r="D132" s="82">
        <f>'Lognormal Price Paths'!K112</f>
        <v>21166.811000160422</v>
      </c>
      <c r="E132" s="82">
        <f>'Lognormal Price Paths'!M112</f>
        <v>1643.6245790468356</v>
      </c>
      <c r="F132" s="84">
        <f t="shared" si="4"/>
        <v>0.64362457904683545</v>
      </c>
    </row>
    <row r="133" spans="1:6" ht="16" x14ac:dyDescent="0.2">
      <c r="A133" s="85"/>
      <c r="B133" s="85"/>
      <c r="C133" s="85"/>
      <c r="D133" s="82">
        <f>'Lognormal Price Paths'!K113</f>
        <v>23379.770155367223</v>
      </c>
      <c r="E133" s="82">
        <f>'Lognormal Price Paths'!M113</f>
        <v>1815.4631266625843</v>
      </c>
      <c r="F133" s="84">
        <f t="shared" si="4"/>
        <v>0.81546312666258414</v>
      </c>
    </row>
    <row r="134" spans="1:6" ht="16" x14ac:dyDescent="0.2">
      <c r="A134" s="85"/>
      <c r="B134" s="85"/>
      <c r="C134" s="85"/>
      <c r="D134" s="82">
        <f>'Lognormal Price Paths'!K114</f>
        <v>24849.656499157521</v>
      </c>
      <c r="E134" s="82">
        <f>'Lognormal Price Paths'!M114</f>
        <v>1929.6013085096611</v>
      </c>
      <c r="F134" s="84">
        <f t="shared" si="4"/>
        <v>0.92960130850966116</v>
      </c>
    </row>
    <row r="135" spans="1:6" ht="16" x14ac:dyDescent="0.2">
      <c r="A135" s="85"/>
      <c r="B135" s="85"/>
      <c r="C135" s="85"/>
      <c r="D135" s="82">
        <f>'Lognormal Price Paths'!K115</f>
        <v>21032.700608710224</v>
      </c>
      <c r="E135" s="82">
        <f>'Lognormal Price Paths'!M115</f>
        <v>1633.2107696311673</v>
      </c>
      <c r="F135" s="84">
        <f t="shared" si="4"/>
        <v>0.63321076963116729</v>
      </c>
    </row>
    <row r="136" spans="1:6" ht="16" x14ac:dyDescent="0.2">
      <c r="A136" s="85"/>
      <c r="B136" s="85"/>
      <c r="C136" s="85"/>
      <c r="D136" s="82">
        <f>'Lognormal Price Paths'!K116</f>
        <v>23864.888212757425</v>
      </c>
      <c r="E136" s="82">
        <f>'Lognormal Price Paths'!M116</f>
        <v>1853.1330412689908</v>
      </c>
      <c r="F136" s="84">
        <f t="shared" si="4"/>
        <v>0.8531330412689907</v>
      </c>
    </row>
    <row r="137" spans="1:6" ht="16" x14ac:dyDescent="0.2">
      <c r="A137" s="85"/>
      <c r="B137" s="85"/>
      <c r="C137" s="85"/>
      <c r="D137" s="82">
        <f>'Lognormal Price Paths'!K117</f>
        <v>17150.568622508785</v>
      </c>
      <c r="E137" s="82">
        <f>'Lognormal Price Paths'!M117</f>
        <v>1400</v>
      </c>
      <c r="F137" s="84">
        <f t="shared" si="4"/>
        <v>0.33175924008445218</v>
      </c>
    </row>
    <row r="138" spans="1:6" ht="16" x14ac:dyDescent="0.2">
      <c r="A138" s="85"/>
      <c r="B138" s="85"/>
      <c r="C138" s="85"/>
      <c r="D138" s="82">
        <f>'Lognormal Price Paths'!K118</f>
        <v>14833.945298823672</v>
      </c>
      <c r="E138" s="82">
        <f>'Lognormal Price Paths'!M118</f>
        <v>1400</v>
      </c>
      <c r="F138" s="84">
        <f t="shared" si="4"/>
        <v>0.15187106348698706</v>
      </c>
    </row>
    <row r="139" spans="1:6" ht="16" x14ac:dyDescent="0.2">
      <c r="A139" s="85"/>
      <c r="B139" s="85"/>
      <c r="C139" s="85"/>
      <c r="D139" s="82">
        <f>'Lognormal Price Paths'!K119</f>
        <v>17587.783204411626</v>
      </c>
      <c r="E139" s="82">
        <f>'Lognormal Price Paths'!M119</f>
        <v>1400</v>
      </c>
      <c r="F139" s="84">
        <f t="shared" si="4"/>
        <v>0.36570940069805374</v>
      </c>
    </row>
    <row r="140" spans="1:6" ht="16" x14ac:dyDescent="0.2">
      <c r="A140" s="85"/>
      <c r="B140" s="85"/>
      <c r="C140" s="85"/>
      <c r="D140" s="82">
        <f>'Lognormal Price Paths'!K120</f>
        <v>20019.622712456665</v>
      </c>
      <c r="E140" s="82">
        <f>'Lognormal Price Paths'!M120</f>
        <v>1554.5442321561177</v>
      </c>
      <c r="F140" s="84">
        <f t="shared" si="4"/>
        <v>0.55454423215611781</v>
      </c>
    </row>
    <row r="141" spans="1:6" ht="16" x14ac:dyDescent="0.2">
      <c r="A141" s="85"/>
      <c r="B141" s="85"/>
      <c r="C141" s="85"/>
      <c r="D141" s="82">
        <f>'Lognormal Price Paths'!K121</f>
        <v>23555.219085871126</v>
      </c>
      <c r="E141" s="82">
        <f>'Lognormal Price Paths'!M121</f>
        <v>1829.0869160251627</v>
      </c>
      <c r="F141" s="84">
        <f t="shared" si="4"/>
        <v>0.8290869160251626</v>
      </c>
    </row>
    <row r="142" spans="1:6" ht="16" x14ac:dyDescent="0.2">
      <c r="A142" s="85"/>
      <c r="B142" s="85"/>
      <c r="C142" s="85"/>
      <c r="D142" s="82">
        <f>'Lognormal Price Paths'!K122</f>
        <v>9852.7530934373754</v>
      </c>
      <c r="E142" s="82">
        <f>'Lognormal Price Paths'!M122</f>
        <v>915.07638092156049</v>
      </c>
      <c r="F142" s="84">
        <f t="shared" si="4"/>
        <v>-0.23492361907843951</v>
      </c>
    </row>
    <row r="143" spans="1:6" ht="16" x14ac:dyDescent="0.2">
      <c r="A143" s="85"/>
      <c r="B143" s="85"/>
      <c r="C143" s="85"/>
      <c r="D143" s="82">
        <f>'Lognormal Price Paths'!K123</f>
        <v>25241.179654407904</v>
      </c>
      <c r="E143" s="82">
        <f>'Lognormal Price Paths'!M123</f>
        <v>1960.0034829907686</v>
      </c>
      <c r="F143" s="84">
        <f t="shared" si="4"/>
        <v>0.96000348299076854</v>
      </c>
    </row>
    <row r="144" spans="1:6" ht="16" x14ac:dyDescent="0.2">
      <c r="A144" s="85"/>
      <c r="B144" s="85"/>
      <c r="C144" s="85"/>
      <c r="D144" s="82">
        <f>'Lognormal Price Paths'!K124</f>
        <v>15302.747066805305</v>
      </c>
      <c r="E144" s="82">
        <f>'Lognormal Price Paths'!M124</f>
        <v>1400</v>
      </c>
      <c r="F144" s="84">
        <f t="shared" si="4"/>
        <v>0.18827400148975865</v>
      </c>
    </row>
    <row r="145" spans="1:6" ht="16" x14ac:dyDescent="0.2">
      <c r="A145" s="85"/>
      <c r="B145" s="85"/>
      <c r="C145" s="85"/>
      <c r="D145" s="82">
        <f>'Lognormal Price Paths'!K125</f>
        <v>20747.180140481698</v>
      </c>
      <c r="E145" s="82">
        <f>'Lognormal Price Paths'!M125</f>
        <v>1611.0398124946478</v>
      </c>
      <c r="F145" s="84">
        <f t="shared" si="4"/>
        <v>0.61103981249464789</v>
      </c>
    </row>
    <row r="146" spans="1:6" ht="16" x14ac:dyDescent="0.2">
      <c r="A146" s="85"/>
      <c r="B146" s="85"/>
      <c r="C146" s="85"/>
      <c r="D146" s="82">
        <f>'Lognormal Price Paths'!K126</f>
        <v>16973.887971809487</v>
      </c>
      <c r="E146" s="82">
        <f>'Lognormal Price Paths'!M126</f>
        <v>1400</v>
      </c>
      <c r="F146" s="84">
        <f t="shared" si="4"/>
        <v>0.31803980638566998</v>
      </c>
    </row>
    <row r="147" spans="1:6" ht="16" x14ac:dyDescent="0.2">
      <c r="A147" s="85"/>
      <c r="B147" s="85"/>
      <c r="C147" s="85"/>
      <c r="D147" s="82">
        <f>'Lognormal Price Paths'!K127</f>
        <v>25307.25617459842</v>
      </c>
      <c r="E147" s="82">
        <f>'Lognormal Price Paths'!M127</f>
        <v>1965.1343925397882</v>
      </c>
      <c r="F147" s="84">
        <f t="shared" si="4"/>
        <v>0.96513439253978817</v>
      </c>
    </row>
    <row r="148" spans="1:6" ht="16" x14ac:dyDescent="0.2">
      <c r="A148" s="85"/>
      <c r="B148" s="85"/>
      <c r="C148" s="85"/>
      <c r="D148" s="82">
        <f>'Lognormal Price Paths'!K128</f>
        <v>21419.621724436649</v>
      </c>
      <c r="E148" s="82">
        <f>'Lognormal Price Paths'!M128</f>
        <v>1663.2555910242131</v>
      </c>
      <c r="F148" s="84">
        <f t="shared" si="4"/>
        <v>0.66325559102421316</v>
      </c>
    </row>
    <row r="149" spans="1:6" ht="16" x14ac:dyDescent="0.2">
      <c r="A149" s="85"/>
      <c r="B149" s="85"/>
      <c r="C149" s="85"/>
      <c r="D149" s="82">
        <f>'Lognormal Price Paths'!K129</f>
        <v>12549.707849468368</v>
      </c>
      <c r="E149" s="82">
        <f>'Lognormal Price Paths'!M129</f>
        <v>1000</v>
      </c>
      <c r="F149" s="84">
        <f t="shared" si="4"/>
        <v>-2.550231675962511E-2</v>
      </c>
    </row>
    <row r="150" spans="1:6" ht="16" x14ac:dyDescent="0.2">
      <c r="A150" s="85"/>
      <c r="B150" s="85"/>
      <c r="C150" s="85"/>
      <c r="D150" s="82">
        <f>'Lognormal Price Paths'!K130</f>
        <v>21603.419533961522</v>
      </c>
      <c r="E150" s="82">
        <f>'Lognormal Price Paths'!M130</f>
        <v>1677.5276794038828</v>
      </c>
      <c r="F150" s="84">
        <f t="shared" si="4"/>
        <v>0.67752767940388259</v>
      </c>
    </row>
    <row r="151" spans="1:6" ht="16" x14ac:dyDescent="0.2">
      <c r="A151" s="85"/>
      <c r="B151" s="85"/>
      <c r="C151" s="85"/>
      <c r="D151" s="82">
        <f>'Lognormal Price Paths'!K131</f>
        <v>24930.009021016987</v>
      </c>
      <c r="E151" s="82">
        <f>'Lognormal Price Paths'!M131</f>
        <v>1935.8407642271814</v>
      </c>
      <c r="F151" s="84">
        <f t="shared" si="4"/>
        <v>0.93584076422718121</v>
      </c>
    </row>
    <row r="152" spans="1:6" ht="16" x14ac:dyDescent="0.2">
      <c r="A152" s="85"/>
      <c r="B152" s="85"/>
      <c r="C152" s="85"/>
      <c r="D152" s="82">
        <f>'Lognormal Price Paths'!K132</f>
        <v>25399.220449950404</v>
      </c>
      <c r="E152" s="82">
        <f>'Lognormal Price Paths'!M132</f>
        <v>1972.2755128229337</v>
      </c>
      <c r="F152" s="84">
        <f t="shared" si="4"/>
        <v>0.97227551282293356</v>
      </c>
    </row>
    <row r="153" spans="1:6" ht="16" x14ac:dyDescent="0.2">
      <c r="A153" s="85"/>
      <c r="B153" s="85"/>
      <c r="C153" s="85"/>
      <c r="D153" s="82">
        <f>'Lognormal Price Paths'!K133</f>
        <v>17786.369180493144</v>
      </c>
      <c r="E153" s="82">
        <f>'Lognormal Price Paths'!M133</f>
        <v>1400</v>
      </c>
      <c r="F153" s="84">
        <f t="shared" si="4"/>
        <v>0.38112980537493762</v>
      </c>
    </row>
    <row r="154" spans="1:6" ht="16" x14ac:dyDescent="0.2">
      <c r="A154" s="85"/>
      <c r="B154" s="85"/>
      <c r="C154" s="85"/>
      <c r="D154" s="82">
        <f>'Lognormal Price Paths'!K134</f>
        <v>17519.881583574326</v>
      </c>
      <c r="E154" s="82">
        <f>'Lognormal Price Paths'!M134</f>
        <v>1400</v>
      </c>
      <c r="F154" s="84">
        <f t="shared" si="4"/>
        <v>0.36043677021231557</v>
      </c>
    </row>
    <row r="155" spans="1:6" ht="16" x14ac:dyDescent="0.2">
      <c r="A155" s="85"/>
      <c r="B155" s="85"/>
      <c r="C155" s="85"/>
      <c r="D155" s="82">
        <f>'Lognormal Price Paths'!K135</f>
        <v>19313.117705894136</v>
      </c>
      <c r="E155" s="82">
        <f>'Lognormal Price Paths'!M135</f>
        <v>1499.6833939317382</v>
      </c>
      <c r="F155" s="84">
        <f t="shared" ref="F155:F218" si="5">(D155-$D$15)/$D$15</f>
        <v>0.49968339393173827</v>
      </c>
    </row>
    <row r="156" spans="1:6" ht="16" x14ac:dyDescent="0.2">
      <c r="A156" s="85"/>
      <c r="B156" s="85"/>
      <c r="C156" s="85"/>
      <c r="D156" s="82">
        <f>'Lognormal Price Paths'!K136</f>
        <v>17554.41860056742</v>
      </c>
      <c r="E156" s="82">
        <f>'Lognormal Price Paths'!M136</f>
        <v>1400</v>
      </c>
      <c r="F156" s="84">
        <f t="shared" si="5"/>
        <v>0.36311860499679854</v>
      </c>
    </row>
    <row r="157" spans="1:6" ht="16" x14ac:dyDescent="0.2">
      <c r="A157" s="85"/>
      <c r="B157" s="85"/>
      <c r="C157" s="85"/>
      <c r="D157" s="82">
        <f>'Lognormal Price Paths'!K137</f>
        <v>16962.49425551905</v>
      </c>
      <c r="E157" s="82">
        <f>'Lognormal Price Paths'!M137</f>
        <v>1400</v>
      </c>
      <c r="F157" s="84">
        <f t="shared" si="5"/>
        <v>0.31715507263236598</v>
      </c>
    </row>
    <row r="158" spans="1:6" ht="16" x14ac:dyDescent="0.2">
      <c r="A158" s="85"/>
      <c r="B158" s="85"/>
      <c r="C158" s="85"/>
      <c r="D158" s="82">
        <f>'Lognormal Price Paths'!K138</f>
        <v>20235.072350852293</v>
      </c>
      <c r="E158" s="82">
        <f>'Lognormal Price Paths'!M138</f>
        <v>1571.2741175040392</v>
      </c>
      <c r="F158" s="84">
        <f t="shared" si="5"/>
        <v>0.57127411750403934</v>
      </c>
    </row>
    <row r="159" spans="1:6" ht="16" x14ac:dyDescent="0.2">
      <c r="A159" s="85"/>
      <c r="B159" s="85"/>
      <c r="C159" s="85"/>
      <c r="D159" s="82">
        <f>'Lognormal Price Paths'!K139</f>
        <v>24005.212541007317</v>
      </c>
      <c r="E159" s="82">
        <f>'Lognormal Price Paths'!M139</f>
        <v>1864.0293692490541</v>
      </c>
      <c r="F159" s="84">
        <f t="shared" si="5"/>
        <v>0.86402936924905394</v>
      </c>
    </row>
    <row r="160" spans="1:6" ht="16" x14ac:dyDescent="0.2">
      <c r="A160" s="85"/>
      <c r="B160" s="85"/>
      <c r="C160" s="85"/>
      <c r="D160" s="82">
        <f>'Lognormal Price Paths'!K140</f>
        <v>19936.290659693354</v>
      </c>
      <c r="E160" s="82">
        <f>'Lognormal Price Paths'!M140</f>
        <v>1548.0734128086419</v>
      </c>
      <c r="F160" s="84">
        <f t="shared" si="5"/>
        <v>0.54807341280864186</v>
      </c>
    </row>
    <row r="161" spans="1:6" ht="16" x14ac:dyDescent="0.2">
      <c r="A161" s="85"/>
      <c r="B161" s="85"/>
      <c r="C161" s="85"/>
      <c r="D161" s="82">
        <f>'Lognormal Price Paths'!K141</f>
        <v>17194.583038120109</v>
      </c>
      <c r="E161" s="82">
        <f>'Lognormal Price Paths'!M141</f>
        <v>1400</v>
      </c>
      <c r="F161" s="84">
        <f t="shared" si="5"/>
        <v>0.33517700458996064</v>
      </c>
    </row>
    <row r="162" spans="1:6" ht="16" x14ac:dyDescent="0.2">
      <c r="A162" s="85"/>
      <c r="B162" s="85"/>
      <c r="C162" s="85"/>
      <c r="D162" s="82">
        <f>'Lognormal Price Paths'!K142</f>
        <v>20913.365284477666</v>
      </c>
      <c r="E162" s="82">
        <f>'Lognormal Price Paths'!M142</f>
        <v>1623.9442593356075</v>
      </c>
      <c r="F162" s="84">
        <f t="shared" si="5"/>
        <v>0.62394425933560749</v>
      </c>
    </row>
    <row r="163" spans="1:6" ht="16" x14ac:dyDescent="0.2">
      <c r="A163" s="85"/>
      <c r="B163" s="85"/>
      <c r="C163" s="85"/>
      <c r="D163" s="82">
        <f>'Lognormal Price Paths'!K143</f>
        <v>18049.264733909618</v>
      </c>
      <c r="E163" s="82">
        <f>'Lognormal Price Paths'!M143</f>
        <v>1401.5439146762474</v>
      </c>
      <c r="F163" s="84">
        <f t="shared" si="5"/>
        <v>0.40154391467624723</v>
      </c>
    </row>
    <row r="164" spans="1:6" ht="16" x14ac:dyDescent="0.2">
      <c r="A164" s="85"/>
      <c r="B164" s="85"/>
      <c r="C164" s="85"/>
      <c r="D164" s="82">
        <f>'Lognormal Price Paths'!K144</f>
        <v>25120.94547719456</v>
      </c>
      <c r="E164" s="82">
        <f>'Lognormal Price Paths'!M144</f>
        <v>1950.6671758395482</v>
      </c>
      <c r="F164" s="84">
        <f t="shared" si="5"/>
        <v>0.9506671758395483</v>
      </c>
    </row>
    <row r="165" spans="1:6" ht="16" x14ac:dyDescent="0.2">
      <c r="A165" s="85"/>
      <c r="B165" s="85"/>
      <c r="C165" s="85"/>
      <c r="D165" s="82">
        <f>'Lognormal Price Paths'!K145</f>
        <v>18893.092241897983</v>
      </c>
      <c r="E165" s="82">
        <f>'Lognormal Price Paths'!M145</f>
        <v>1467.067985949667</v>
      </c>
      <c r="F165" s="84">
        <f t="shared" si="5"/>
        <v>0.46706798594966692</v>
      </c>
    </row>
    <row r="166" spans="1:6" ht="16" x14ac:dyDescent="0.2">
      <c r="A166" s="85"/>
      <c r="B166" s="85"/>
      <c r="C166" s="85"/>
      <c r="D166" s="82">
        <f>'Lognormal Price Paths'!K146</f>
        <v>19447.201937835605</v>
      </c>
      <c r="E166" s="82">
        <f>'Lognormal Price Paths'!M146</f>
        <v>1510.0951720347293</v>
      </c>
      <c r="F166" s="84">
        <f t="shared" si="5"/>
        <v>0.51009517203472921</v>
      </c>
    </row>
    <row r="167" spans="1:6" ht="16" x14ac:dyDescent="0.2">
      <c r="A167" s="85"/>
      <c r="B167" s="85"/>
      <c r="C167" s="85"/>
      <c r="D167" s="82">
        <f>'Lognormal Price Paths'!K147</f>
        <v>25850.943411307337</v>
      </c>
      <c r="E167" s="82">
        <f>'Lognormal Price Paths'!M147</f>
        <v>2007.3522639783369</v>
      </c>
      <c r="F167" s="84">
        <f t="shared" si="5"/>
        <v>1.0073522639783368</v>
      </c>
    </row>
    <row r="168" spans="1:6" ht="16" x14ac:dyDescent="0.2">
      <c r="A168" s="85"/>
      <c r="B168" s="85"/>
      <c r="C168" s="85"/>
      <c r="D168" s="82">
        <f>'Lognormal Price Paths'!K148</f>
        <v>15884.572248229131</v>
      </c>
      <c r="E168" s="82">
        <f>'Lognormal Price Paths'!M148</f>
        <v>1400</v>
      </c>
      <c r="F168" s="84">
        <f t="shared" si="5"/>
        <v>0.23345332344285485</v>
      </c>
    </row>
    <row r="169" spans="1:6" ht="16" x14ac:dyDescent="0.2">
      <c r="A169" s="85"/>
      <c r="B169" s="85"/>
      <c r="C169" s="85"/>
      <c r="D169" s="82">
        <f>'Lognormal Price Paths'!K149</f>
        <v>16924.158424318412</v>
      </c>
      <c r="E169" s="82">
        <f>'Lognormal Price Paths'!M149</f>
        <v>1400</v>
      </c>
      <c r="F169" s="84">
        <f t="shared" si="5"/>
        <v>0.31417825602928473</v>
      </c>
    </row>
    <row r="170" spans="1:6" ht="16" x14ac:dyDescent="0.2">
      <c r="A170" s="85"/>
      <c r="B170" s="85"/>
      <c r="C170" s="85"/>
      <c r="D170" s="82">
        <f>'Lognormal Price Paths'!K150</f>
        <v>14542.029215987353</v>
      </c>
      <c r="E170" s="82">
        <f>'Lognormal Price Paths'!M150</f>
        <v>1400</v>
      </c>
      <c r="F170" s="84">
        <f t="shared" si="5"/>
        <v>0.1292034803179774</v>
      </c>
    </row>
    <row r="171" spans="1:6" ht="16" x14ac:dyDescent="0.2">
      <c r="A171" s="85"/>
      <c r="B171" s="85"/>
      <c r="C171" s="85"/>
      <c r="D171" s="82">
        <f>'Lognormal Price Paths'!K151</f>
        <v>17626.262145132252</v>
      </c>
      <c r="E171" s="82">
        <f>'Lognormal Price Paths'!M151</f>
        <v>1400</v>
      </c>
      <c r="F171" s="84">
        <f t="shared" si="5"/>
        <v>0.36869732990210946</v>
      </c>
    </row>
    <row r="172" spans="1:6" ht="16" x14ac:dyDescent="0.2">
      <c r="A172" s="85"/>
      <c r="B172" s="85"/>
      <c r="C172" s="85"/>
      <c r="D172" s="82">
        <f>'Lognormal Price Paths'!K152</f>
        <v>22411.921815256592</v>
      </c>
      <c r="E172" s="82">
        <f>'Lognormal Price Paths'!M152</f>
        <v>1740.3087106013522</v>
      </c>
      <c r="F172" s="84">
        <f t="shared" si="5"/>
        <v>0.74030871060135228</v>
      </c>
    </row>
    <row r="173" spans="1:6" ht="16" x14ac:dyDescent="0.2">
      <c r="A173" s="85"/>
      <c r="B173" s="85"/>
      <c r="C173" s="85"/>
      <c r="D173" s="82">
        <f>'Lognormal Price Paths'!K153</f>
        <v>25274.862326024318</v>
      </c>
      <c r="E173" s="82">
        <f>'Lognormal Price Paths'!M153</f>
        <v>1962.618976980689</v>
      </c>
      <c r="F173" s="84">
        <f t="shared" si="5"/>
        <v>0.96261897698068899</v>
      </c>
    </row>
    <row r="174" spans="1:6" ht="16" x14ac:dyDescent="0.2">
      <c r="A174" s="85"/>
      <c r="B174" s="85"/>
      <c r="C174" s="85"/>
      <c r="D174" s="82">
        <f>'Lognormal Price Paths'!K154</f>
        <v>28664.726472235237</v>
      </c>
      <c r="E174" s="82">
        <f>'Lognormal Price Paths'!M154</f>
        <v>2225.8454039705484</v>
      </c>
      <c r="F174" s="84">
        <f t="shared" si="5"/>
        <v>1.2258454039705484</v>
      </c>
    </row>
    <row r="175" spans="1:6" ht="16" x14ac:dyDescent="0.2">
      <c r="A175" s="85"/>
      <c r="B175" s="85"/>
      <c r="C175" s="85"/>
      <c r="D175" s="82">
        <f>'Lognormal Price Paths'!K155</f>
        <v>21993.814414024822</v>
      </c>
      <c r="E175" s="82">
        <f>'Lognormal Price Paths'!M155</f>
        <v>1707.8422421597566</v>
      </c>
      <c r="F175" s="84">
        <f t="shared" si="5"/>
        <v>0.70784224215975644</v>
      </c>
    </row>
    <row r="176" spans="1:6" ht="16" x14ac:dyDescent="0.2">
      <c r="A176" s="85"/>
      <c r="B176" s="85"/>
      <c r="C176" s="85"/>
      <c r="D176" s="82">
        <f>'Lognormal Price Paths'!K156</f>
        <v>14476.389719096898</v>
      </c>
      <c r="E176" s="82">
        <f>'Lognormal Price Paths'!M156</f>
        <v>1400</v>
      </c>
      <c r="F176" s="84">
        <f t="shared" si="5"/>
        <v>0.12410650607634022</v>
      </c>
    </row>
    <row r="177" spans="1:6" ht="16" x14ac:dyDescent="0.2">
      <c r="A177" s="85"/>
      <c r="B177" s="85"/>
      <c r="C177" s="85"/>
      <c r="D177" s="82">
        <f>'Lognormal Price Paths'!K157</f>
        <v>20272.944233236285</v>
      </c>
      <c r="E177" s="82">
        <f>'Lognormal Price Paths'!M157</f>
        <v>1574.2149080057652</v>
      </c>
      <c r="F177" s="84">
        <f t="shared" si="5"/>
        <v>0.57421490800576536</v>
      </c>
    </row>
    <row r="178" spans="1:6" ht="16" x14ac:dyDescent="0.2">
      <c r="A178" s="85"/>
      <c r="B178" s="85"/>
      <c r="C178" s="85"/>
      <c r="D178" s="82">
        <f>'Lognormal Price Paths'!K158</f>
        <v>17776.665213060012</v>
      </c>
      <c r="E178" s="82">
        <f>'Lognormal Price Paths'!M158</f>
        <v>1400</v>
      </c>
      <c r="F178" s="84">
        <f t="shared" si="5"/>
        <v>0.38037628235310667</v>
      </c>
    </row>
    <row r="179" spans="1:6" ht="16" x14ac:dyDescent="0.2">
      <c r="A179" s="85"/>
      <c r="B179" s="85"/>
      <c r="C179" s="85"/>
      <c r="D179" s="82">
        <f>'Lognormal Price Paths'!K159</f>
        <v>17073.619730288083</v>
      </c>
      <c r="E179" s="82">
        <f>'Lognormal Price Paths'!M159</f>
        <v>1400</v>
      </c>
      <c r="F179" s="84">
        <f t="shared" si="5"/>
        <v>0.32578407969853418</v>
      </c>
    </row>
    <row r="180" spans="1:6" ht="16" x14ac:dyDescent="0.2">
      <c r="A180" s="85"/>
      <c r="B180" s="85"/>
      <c r="C180" s="85"/>
      <c r="D180" s="82">
        <f>'Lognormal Price Paths'!K160</f>
        <v>22762.066740381335</v>
      </c>
      <c r="E180" s="82">
        <f>'Lognormal Price Paths'!M160</f>
        <v>1767.4978230831134</v>
      </c>
      <c r="F180" s="84">
        <f t="shared" si="5"/>
        <v>0.76749782308311354</v>
      </c>
    </row>
    <row r="181" spans="1:6" ht="16" x14ac:dyDescent="0.2">
      <c r="A181" s="85"/>
      <c r="B181" s="85"/>
      <c r="C181" s="85"/>
      <c r="D181" s="82">
        <f>'Lognormal Price Paths'!K161</f>
        <v>23076.362620196007</v>
      </c>
      <c r="E181" s="82">
        <f>'Lognormal Price Paths'!M161</f>
        <v>1791.9032204361974</v>
      </c>
      <c r="F181" s="84">
        <f t="shared" si="5"/>
        <v>0.79190322043619754</v>
      </c>
    </row>
    <row r="182" spans="1:6" ht="16" x14ac:dyDescent="0.2">
      <c r="A182" s="85"/>
      <c r="B182" s="85"/>
      <c r="C182" s="85"/>
      <c r="D182" s="82">
        <f>'Lognormal Price Paths'!K162</f>
        <v>15794.796827255033</v>
      </c>
      <c r="E182" s="82">
        <f>'Lognormal Price Paths'!M162</f>
        <v>1400</v>
      </c>
      <c r="F182" s="84">
        <f t="shared" si="5"/>
        <v>0.22648216994664866</v>
      </c>
    </row>
    <row r="183" spans="1:6" ht="16" x14ac:dyDescent="0.2">
      <c r="A183" s="85"/>
      <c r="B183" s="85"/>
      <c r="C183" s="85"/>
      <c r="D183" s="82">
        <f>'Lognormal Price Paths'!K163</f>
        <v>21725.146022929992</v>
      </c>
      <c r="E183" s="82">
        <f>'Lognormal Price Paths'!M163</f>
        <v>1686.9798660931356</v>
      </c>
      <c r="F183" s="84">
        <f t="shared" si="5"/>
        <v>0.68697986609313566</v>
      </c>
    </row>
    <row r="184" spans="1:6" ht="16" x14ac:dyDescent="0.2">
      <c r="A184" s="85"/>
      <c r="B184" s="85"/>
      <c r="C184" s="85"/>
      <c r="D184" s="82">
        <f>'Lognormal Price Paths'!K164</f>
        <v>29612.02399403806</v>
      </c>
      <c r="E184" s="82">
        <f>'Lognormal Price Paths'!M164</f>
        <v>2299.4040279169458</v>
      </c>
      <c r="F184" s="84">
        <f t="shared" si="5"/>
        <v>1.2994040279169461</v>
      </c>
    </row>
    <row r="185" spans="1:6" ht="16" x14ac:dyDescent="0.2">
      <c r="A185" s="85"/>
      <c r="B185" s="85"/>
      <c r="C185" s="85"/>
      <c r="D185" s="82">
        <f>'Lognormal Price Paths'!K165</f>
        <v>19561.585040016933</v>
      </c>
      <c r="E185" s="82">
        <f>'Lognormal Price Paths'!M165</f>
        <v>1518.9771372099003</v>
      </c>
      <c r="F185" s="84">
        <f t="shared" si="5"/>
        <v>0.51897713720990035</v>
      </c>
    </row>
    <row r="186" spans="1:6" ht="16" x14ac:dyDescent="0.2">
      <c r="A186" s="85"/>
      <c r="B186" s="85"/>
      <c r="C186" s="85"/>
      <c r="D186" s="82">
        <f>'Lognormal Price Paths'!K166</f>
        <v>27537.524475941991</v>
      </c>
      <c r="E186" s="82">
        <f>'Lognormal Price Paths'!M166</f>
        <v>2138.3170131022125</v>
      </c>
      <c r="F186" s="84">
        <f t="shared" si="5"/>
        <v>1.1383170131022122</v>
      </c>
    </row>
    <row r="187" spans="1:6" ht="16" x14ac:dyDescent="0.2">
      <c r="A187" s="85"/>
      <c r="B187" s="85"/>
      <c r="C187" s="85"/>
      <c r="D187" s="82">
        <f>'Lognormal Price Paths'!K167</f>
        <v>15712.679047141046</v>
      </c>
      <c r="E187" s="82">
        <f>'Lognormal Price Paths'!M167</f>
        <v>1400</v>
      </c>
      <c r="F187" s="84">
        <f t="shared" si="5"/>
        <v>0.22010564011553282</v>
      </c>
    </row>
    <row r="188" spans="1:6" ht="16" x14ac:dyDescent="0.2">
      <c r="A188" s="85"/>
      <c r="B188" s="85"/>
      <c r="C188" s="85"/>
      <c r="D188" s="82">
        <f>'Lognormal Price Paths'!K168</f>
        <v>14806.421128989212</v>
      </c>
      <c r="E188" s="82">
        <f>'Lognormal Price Paths'!M168</f>
        <v>1400</v>
      </c>
      <c r="F188" s="84">
        <f t="shared" si="5"/>
        <v>0.14973378347549005</v>
      </c>
    </row>
    <row r="189" spans="1:6" ht="16" x14ac:dyDescent="0.2">
      <c r="A189" s="85"/>
      <c r="B189" s="85"/>
      <c r="C189" s="85"/>
      <c r="D189" s="82">
        <f>'Lognormal Price Paths'!K169</f>
        <v>13361.694574483638</v>
      </c>
      <c r="E189" s="82">
        <f>'Lognormal Price Paths'!M169</f>
        <v>1400</v>
      </c>
      <c r="F189" s="84">
        <f t="shared" si="5"/>
        <v>3.7549285065738458E-2</v>
      </c>
    </row>
    <row r="190" spans="1:6" ht="16" x14ac:dyDescent="0.2">
      <c r="A190" s="85"/>
      <c r="B190" s="85"/>
      <c r="C190" s="85"/>
      <c r="D190" s="82">
        <f>'Lognormal Price Paths'!K170</f>
        <v>26526.502803743864</v>
      </c>
      <c r="E190" s="82">
        <f>'Lognormal Price Paths'!M170</f>
        <v>2059.8101435335616</v>
      </c>
      <c r="F190" s="84">
        <f t="shared" si="5"/>
        <v>1.0598101435335616</v>
      </c>
    </row>
    <row r="191" spans="1:6" ht="16" x14ac:dyDescent="0.2">
      <c r="A191" s="85"/>
      <c r="B191" s="85"/>
      <c r="C191" s="85"/>
      <c r="D191" s="82">
        <f>'Lognormal Price Paths'!K171</f>
        <v>23486.883228413655</v>
      </c>
      <c r="E191" s="82">
        <f>'Lognormal Price Paths'!M171</f>
        <v>1823.7805666205929</v>
      </c>
      <c r="F191" s="84">
        <f t="shared" si="5"/>
        <v>0.82378056662059296</v>
      </c>
    </row>
    <row r="192" spans="1:6" ht="16" x14ac:dyDescent="0.2">
      <c r="A192" s="85"/>
      <c r="B192" s="85"/>
      <c r="C192" s="85"/>
      <c r="D192" s="82">
        <f>'Lognormal Price Paths'!K172</f>
        <v>15384.63206059402</v>
      </c>
      <c r="E192" s="82">
        <f>'Lognormal Price Paths'!M172</f>
        <v>1400</v>
      </c>
      <c r="F192" s="84">
        <f t="shared" si="5"/>
        <v>0.19463245522401318</v>
      </c>
    </row>
    <row r="193" spans="1:6" ht="16" x14ac:dyDescent="0.2">
      <c r="A193" s="85"/>
      <c r="B193" s="85"/>
      <c r="C193" s="85"/>
      <c r="D193" s="82">
        <f>'Lognormal Price Paths'!K173</f>
        <v>21155.010863469888</v>
      </c>
      <c r="E193" s="82">
        <f>'Lognormal Price Paths'!M173</f>
        <v>1642.7082863327121</v>
      </c>
      <c r="F193" s="84">
        <f t="shared" si="5"/>
        <v>0.64270828633271204</v>
      </c>
    </row>
    <row r="194" spans="1:6" ht="16" x14ac:dyDescent="0.2">
      <c r="A194" s="85"/>
      <c r="B194" s="85"/>
      <c r="C194" s="85"/>
      <c r="D194" s="82">
        <f>'Lognormal Price Paths'!K174</f>
        <v>19110.704243948338</v>
      </c>
      <c r="E194" s="82">
        <f>'Lognormal Price Paths'!M174</f>
        <v>1483.9657810527101</v>
      </c>
      <c r="F194" s="84">
        <f t="shared" si="5"/>
        <v>0.48396578105271021</v>
      </c>
    </row>
    <row r="195" spans="1:6" ht="16" x14ac:dyDescent="0.2">
      <c r="A195" s="85"/>
      <c r="B195" s="85"/>
      <c r="C195" s="85"/>
      <c r="D195" s="82">
        <f>'Lognormal Price Paths'!K175</f>
        <v>22241.480147039973</v>
      </c>
      <c r="E195" s="82">
        <f>'Lognormal Price Paths'!M175</f>
        <v>1727.0737402899313</v>
      </c>
      <c r="F195" s="84">
        <f t="shared" si="5"/>
        <v>0.72707374028993133</v>
      </c>
    </row>
    <row r="196" spans="1:6" ht="16" x14ac:dyDescent="0.2">
      <c r="A196" s="85"/>
      <c r="B196" s="85"/>
      <c r="C196" s="85"/>
      <c r="D196" s="82">
        <f>'Lognormal Price Paths'!K176</f>
        <v>15335.321259815919</v>
      </c>
      <c r="E196" s="82">
        <f>'Lognormal Price Paths'!M176</f>
        <v>1400</v>
      </c>
      <c r="F196" s="84">
        <f t="shared" si="5"/>
        <v>0.19080342097928191</v>
      </c>
    </row>
    <row r="197" spans="1:6" ht="16" x14ac:dyDescent="0.2">
      <c r="A197" s="85"/>
      <c r="B197" s="85"/>
      <c r="C197" s="85"/>
      <c r="D197" s="82">
        <f>'Lognormal Price Paths'!K177</f>
        <v>19953.309677857327</v>
      </c>
      <c r="E197" s="82">
        <f>'Lognormal Price Paths'!M177</f>
        <v>1549.3949570207265</v>
      </c>
      <c r="F197" s="84">
        <f t="shared" si="5"/>
        <v>0.54939495702072649</v>
      </c>
    </row>
    <row r="198" spans="1:6" ht="16" x14ac:dyDescent="0.2">
      <c r="A198" s="85"/>
      <c r="B198" s="85"/>
      <c r="C198" s="85"/>
      <c r="D198" s="82">
        <f>'Lognormal Price Paths'!K178</f>
        <v>23879.916202200198</v>
      </c>
      <c r="E198" s="82">
        <f>'Lognormal Price Paths'!M178</f>
        <v>1854.299980059232</v>
      </c>
      <c r="F198" s="84">
        <f t="shared" si="5"/>
        <v>0.85429998005923213</v>
      </c>
    </row>
    <row r="199" spans="1:6" ht="16" x14ac:dyDescent="0.2">
      <c r="A199" s="85"/>
      <c r="B199" s="85"/>
      <c r="C199" s="85"/>
      <c r="D199" s="82">
        <f>'Lognormal Price Paths'!K179</f>
        <v>14823.900579899868</v>
      </c>
      <c r="E199" s="82">
        <f>'Lognormal Price Paths'!M179</f>
        <v>1400</v>
      </c>
      <c r="F199" s="84">
        <f t="shared" si="5"/>
        <v>0.15109108076249181</v>
      </c>
    </row>
    <row r="200" spans="1:6" ht="16" x14ac:dyDescent="0.2">
      <c r="A200" s="85"/>
      <c r="B200" s="85"/>
      <c r="C200" s="85"/>
      <c r="D200" s="82">
        <f>'Lognormal Price Paths'!K180</f>
        <v>25573.986253685376</v>
      </c>
      <c r="E200" s="82">
        <f>'Lognormal Price Paths'!M180</f>
        <v>1985.8462566914122</v>
      </c>
      <c r="F200" s="84">
        <f t="shared" si="5"/>
        <v>0.98584625669141235</v>
      </c>
    </row>
    <row r="201" spans="1:6" ht="16" x14ac:dyDescent="0.2">
      <c r="A201" s="85"/>
      <c r="B201" s="85"/>
      <c r="C201" s="85"/>
      <c r="D201" s="82">
        <f>'Lognormal Price Paths'!K181</f>
        <v>21821.512112345408</v>
      </c>
      <c r="E201" s="82">
        <f>'Lognormal Price Paths'!M181</f>
        <v>1694.4627917520174</v>
      </c>
      <c r="F201" s="84">
        <f t="shared" si="5"/>
        <v>0.69446279175201753</v>
      </c>
    </row>
    <row r="202" spans="1:6" ht="16" x14ac:dyDescent="0.2">
      <c r="A202" s="85"/>
      <c r="B202" s="85"/>
      <c r="C202" s="85"/>
      <c r="D202" s="82">
        <f>'Lognormal Price Paths'!K182</f>
        <v>24179.438521279269</v>
      </c>
      <c r="E202" s="82">
        <f>'Lognormal Price Paths'!M182</f>
        <v>1877.5581952720831</v>
      </c>
      <c r="F202" s="84">
        <f t="shared" si="5"/>
        <v>0.87755819527208301</v>
      </c>
    </row>
    <row r="203" spans="1:6" ht="16" x14ac:dyDescent="0.2">
      <c r="A203" s="85"/>
      <c r="B203" s="85"/>
      <c r="C203" s="85"/>
      <c r="D203" s="82">
        <f>'Lognormal Price Paths'!K183</f>
        <v>19288.364279081838</v>
      </c>
      <c r="E203" s="82">
        <f>'Lognormal Price Paths'!M183</f>
        <v>1497.7612649570892</v>
      </c>
      <c r="F203" s="84">
        <f t="shared" si="5"/>
        <v>0.49776126495708917</v>
      </c>
    </row>
    <row r="204" spans="1:6" ht="16" x14ac:dyDescent="0.2">
      <c r="A204" s="85"/>
      <c r="B204" s="85"/>
      <c r="C204" s="85"/>
      <c r="D204" s="82">
        <f>'Lognormal Price Paths'!K184</f>
        <v>12286.048022452354</v>
      </c>
      <c r="E204" s="82">
        <f>'Lognormal Price Paths'!M184</f>
        <v>1000</v>
      </c>
      <c r="F204" s="84">
        <f t="shared" si="5"/>
        <v>-4.597577268964087E-2</v>
      </c>
    </row>
    <row r="205" spans="1:6" ht="16" x14ac:dyDescent="0.2">
      <c r="A205" s="85"/>
      <c r="B205" s="85"/>
      <c r="C205" s="85"/>
      <c r="D205" s="82">
        <f>'Lognormal Price Paths'!K185</f>
        <v>21650.454571834813</v>
      </c>
      <c r="E205" s="82">
        <f>'Lognormal Price Paths'!M185</f>
        <v>1681.1799983254411</v>
      </c>
      <c r="F205" s="84">
        <f t="shared" si="5"/>
        <v>0.68117999832544118</v>
      </c>
    </row>
    <row r="206" spans="1:6" ht="16" x14ac:dyDescent="0.2">
      <c r="A206" s="85"/>
      <c r="B206" s="85"/>
      <c r="C206" s="85"/>
      <c r="D206" s="82">
        <f>'Lognormal Price Paths'!K186</f>
        <v>16339.211459730182</v>
      </c>
      <c r="E206" s="82">
        <f>'Lognormal Price Paths'!M186</f>
        <v>1400</v>
      </c>
      <c r="F206" s="84">
        <f t="shared" si="5"/>
        <v>0.26875652441233189</v>
      </c>
    </row>
    <row r="207" spans="1:6" ht="16" x14ac:dyDescent="0.2">
      <c r="A207" s="85"/>
      <c r="B207" s="85"/>
      <c r="C207" s="85"/>
      <c r="D207" s="82">
        <f>'Lognormal Price Paths'!K187</f>
        <v>18377.115838892023</v>
      </c>
      <c r="E207" s="82">
        <f>'Lognormal Price Paths'!M187</f>
        <v>1427.0018891634131</v>
      </c>
      <c r="F207" s="84">
        <f t="shared" si="5"/>
        <v>0.42700188916341303</v>
      </c>
    </row>
    <row r="208" spans="1:6" ht="16" x14ac:dyDescent="0.2">
      <c r="A208" s="85"/>
      <c r="B208" s="85"/>
      <c r="C208" s="85"/>
      <c r="D208" s="82">
        <f>'Lognormal Price Paths'!K188</f>
        <v>15786.745900897355</v>
      </c>
      <c r="E208" s="82">
        <f>'Lognormal Price Paths'!M188</f>
        <v>1400</v>
      </c>
      <c r="F208" s="84">
        <f t="shared" si="5"/>
        <v>0.22585700725938904</v>
      </c>
    </row>
    <row r="209" spans="1:6" ht="16" x14ac:dyDescent="0.2">
      <c r="A209" s="85"/>
      <c r="B209" s="85"/>
      <c r="C209" s="85"/>
      <c r="D209" s="82">
        <f>'Lognormal Price Paths'!K189</f>
        <v>24706.001824277417</v>
      </c>
      <c r="E209" s="82">
        <f>'Lognormal Price Paths'!M189</f>
        <v>1918.4463756987559</v>
      </c>
      <c r="F209" s="84">
        <f t="shared" si="5"/>
        <v>0.91844637569875587</v>
      </c>
    </row>
    <row r="210" spans="1:6" ht="16" x14ac:dyDescent="0.2">
      <c r="A210" s="85"/>
      <c r="B210" s="85"/>
      <c r="C210" s="85"/>
      <c r="D210" s="82">
        <f>'Lognormal Price Paths'!K190</f>
        <v>17564.840621525986</v>
      </c>
      <c r="E210" s="82">
        <f>'Lognormal Price Paths'!M190</f>
        <v>1400</v>
      </c>
      <c r="F210" s="84">
        <f t="shared" si="5"/>
        <v>0.36392788561118633</v>
      </c>
    </row>
    <row r="211" spans="1:6" ht="16" x14ac:dyDescent="0.2">
      <c r="A211" s="85"/>
      <c r="B211" s="85"/>
      <c r="C211" s="85"/>
      <c r="D211" s="82">
        <f>'Lognormal Price Paths'!K191</f>
        <v>17622.074500014165</v>
      </c>
      <c r="E211" s="82">
        <f>'Lognormal Price Paths'!M191</f>
        <v>1400</v>
      </c>
      <c r="F211" s="84">
        <f t="shared" si="5"/>
        <v>0.36837215496459241</v>
      </c>
    </row>
    <row r="212" spans="1:6" ht="16" x14ac:dyDescent="0.2">
      <c r="A212" s="85"/>
      <c r="B212" s="85"/>
      <c r="C212" s="85"/>
      <c r="D212" s="82">
        <f>'Lognormal Price Paths'!K192</f>
        <v>18609.538501034549</v>
      </c>
      <c r="E212" s="82">
        <f>'Lognormal Price Paths'!M192</f>
        <v>1445.0497472097695</v>
      </c>
      <c r="F212" s="84">
        <f t="shared" si="5"/>
        <v>0.44504974720976959</v>
      </c>
    </row>
    <row r="213" spans="1:6" ht="16" x14ac:dyDescent="0.2">
      <c r="A213" s="85"/>
      <c r="B213" s="85"/>
      <c r="C213" s="85"/>
      <c r="D213" s="82">
        <f>'Lognormal Price Paths'!K193</f>
        <v>31954.563399345672</v>
      </c>
      <c r="E213" s="82">
        <f>'Lognormal Price Paths'!M193</f>
        <v>2481.3046148272829</v>
      </c>
      <c r="F213" s="84">
        <f t="shared" si="5"/>
        <v>1.4813046148272828</v>
      </c>
    </row>
    <row r="214" spans="1:6" ht="16" x14ac:dyDescent="0.2">
      <c r="A214" s="85"/>
      <c r="B214" s="85"/>
      <c r="C214" s="85"/>
      <c r="D214" s="82">
        <f>'Lognormal Price Paths'!K194</f>
        <v>20337.228246691629</v>
      </c>
      <c r="E214" s="82">
        <f>'Lognormal Price Paths'!M194</f>
        <v>1579.2066275687255</v>
      </c>
      <c r="F214" s="84">
        <f t="shared" si="5"/>
        <v>0.57920662756872543</v>
      </c>
    </row>
    <row r="215" spans="1:6" ht="16" x14ac:dyDescent="0.2">
      <c r="A215" s="85"/>
      <c r="B215" s="85"/>
      <c r="C215" s="85"/>
      <c r="D215" s="82">
        <f>'Lognormal Price Paths'!K195</f>
        <v>22067.940384381371</v>
      </c>
      <c r="E215" s="82">
        <f>'Lognormal Price Paths'!M195</f>
        <v>1713.5981997682406</v>
      </c>
      <c r="F215" s="84">
        <f t="shared" si="5"/>
        <v>0.71359819976824057</v>
      </c>
    </row>
    <row r="216" spans="1:6" ht="16" x14ac:dyDescent="0.2">
      <c r="A216" s="85"/>
      <c r="B216" s="85"/>
      <c r="C216" s="85"/>
      <c r="D216" s="82">
        <f>'Lognormal Price Paths'!K196</f>
        <v>22014.716348168495</v>
      </c>
      <c r="E216" s="82">
        <f>'Lognormal Price Paths'!M196</f>
        <v>1709.4652987792867</v>
      </c>
      <c r="F216" s="84">
        <f t="shared" si="5"/>
        <v>0.70946529877928677</v>
      </c>
    </row>
    <row r="217" spans="1:6" ht="16" x14ac:dyDescent="0.2">
      <c r="A217" s="85"/>
      <c r="B217" s="85"/>
      <c r="C217" s="85"/>
      <c r="D217" s="82">
        <f>'Lognormal Price Paths'!K197</f>
        <v>19169.311282071823</v>
      </c>
      <c r="E217" s="82">
        <f>'Lognormal Price Paths'!M197</f>
        <v>1488.5166776598639</v>
      </c>
      <c r="F217" s="84">
        <f t="shared" si="5"/>
        <v>0.48851667765986401</v>
      </c>
    </row>
    <row r="218" spans="1:6" ht="16" x14ac:dyDescent="0.2">
      <c r="A218" s="85"/>
      <c r="B218" s="85"/>
      <c r="C218" s="85"/>
      <c r="D218" s="82">
        <f>'Lognormal Price Paths'!K198</f>
        <v>21558.934778761213</v>
      </c>
      <c r="E218" s="82">
        <f>'Lognormal Price Paths'!M198</f>
        <v>1674.0733925469935</v>
      </c>
      <c r="F218" s="84">
        <f t="shared" si="5"/>
        <v>0.67407339254699361</v>
      </c>
    </row>
    <row r="219" spans="1:6" ht="16" x14ac:dyDescent="0.2">
      <c r="A219" s="85"/>
      <c r="B219" s="85"/>
      <c r="C219" s="85"/>
      <c r="D219" s="82">
        <f>'Lognormal Price Paths'!K199</f>
        <v>17046.833359308286</v>
      </c>
      <c r="E219" s="82">
        <f>'Lognormal Price Paths'!M199</f>
        <v>1400</v>
      </c>
      <c r="F219" s="84">
        <f t="shared" ref="F219:F282" si="6">(D219-$D$15)/$D$15</f>
        <v>0.32370409052465593</v>
      </c>
    </row>
    <row r="220" spans="1:6" ht="16" x14ac:dyDescent="0.2">
      <c r="A220" s="85"/>
      <c r="B220" s="85"/>
      <c r="C220" s="85"/>
      <c r="D220" s="82">
        <f>'Lognormal Price Paths'!K200</f>
        <v>19686.002070020659</v>
      </c>
      <c r="E220" s="82">
        <f>'Lognormal Price Paths'!M200</f>
        <v>1528.6382471694774</v>
      </c>
      <c r="F220" s="84">
        <f t="shared" si="6"/>
        <v>0.52863824716947727</v>
      </c>
    </row>
    <row r="221" spans="1:6" ht="16" x14ac:dyDescent="0.2">
      <c r="A221" s="85"/>
      <c r="B221" s="85"/>
      <c r="C221" s="85"/>
      <c r="D221" s="82">
        <f>'Lognormal Price Paths'!K201</f>
        <v>20321.239285872034</v>
      </c>
      <c r="E221" s="82">
        <f>'Lognormal Price Paths'!M201</f>
        <v>1577.9650683656737</v>
      </c>
      <c r="F221" s="84">
        <f t="shared" si="6"/>
        <v>0.57796506836567385</v>
      </c>
    </row>
    <row r="222" spans="1:6" ht="16" x14ac:dyDescent="0.2">
      <c r="A222" s="85"/>
      <c r="B222" s="85"/>
      <c r="C222" s="85"/>
      <c r="D222" s="82">
        <f>'Lognormal Price Paths'!K202</f>
        <v>21888.594396404063</v>
      </c>
      <c r="E222" s="82">
        <f>'Lognormal Price Paths'!M202</f>
        <v>1699.6717998967292</v>
      </c>
      <c r="F222" s="84">
        <f t="shared" si="6"/>
        <v>0.69967179989672912</v>
      </c>
    </row>
    <row r="223" spans="1:6" ht="16" x14ac:dyDescent="0.2">
      <c r="A223" s="85"/>
      <c r="B223" s="85"/>
      <c r="C223" s="85"/>
      <c r="D223" s="82">
        <f>'Lognormal Price Paths'!K203</f>
        <v>13957.977202556098</v>
      </c>
      <c r="E223" s="82">
        <f>'Lognormal Price Paths'!M203</f>
        <v>1400</v>
      </c>
      <c r="F223" s="84">
        <f t="shared" si="6"/>
        <v>8.3851242576064897E-2</v>
      </c>
    </row>
    <row r="224" spans="1:6" ht="16" x14ac:dyDescent="0.2">
      <c r="A224" s="85"/>
      <c r="B224" s="85"/>
      <c r="C224" s="85"/>
      <c r="D224" s="82">
        <f>'Lognormal Price Paths'!K204</f>
        <v>20733.166926391914</v>
      </c>
      <c r="E224" s="82">
        <f>'Lognormal Price Paths'!M204</f>
        <v>1609.9516720511374</v>
      </c>
      <c r="F224" s="84">
        <f t="shared" si="6"/>
        <v>0.60995167205113754</v>
      </c>
    </row>
    <row r="225" spans="1:6" ht="16" x14ac:dyDescent="0.2">
      <c r="A225" s="85"/>
      <c r="B225" s="85"/>
      <c r="C225" s="85"/>
      <c r="D225" s="82">
        <f>'Lognormal Price Paths'!K205</f>
        <v>22107.239844061525</v>
      </c>
      <c r="E225" s="82">
        <f>'Lognormal Price Paths'!M205</f>
        <v>1716.6498431108807</v>
      </c>
      <c r="F225" s="84">
        <f t="shared" si="6"/>
        <v>0.71664984311088076</v>
      </c>
    </row>
    <row r="226" spans="1:6" ht="16" x14ac:dyDescent="0.2">
      <c r="A226" s="85"/>
      <c r="B226" s="85"/>
      <c r="C226" s="85"/>
      <c r="D226" s="82">
        <f>'Lognormal Price Paths'!K206</f>
        <v>24313.79201011686</v>
      </c>
      <c r="E226" s="82">
        <f>'Lognormal Price Paths'!M206</f>
        <v>1887.9908814491591</v>
      </c>
      <c r="F226" s="84">
        <f t="shared" si="6"/>
        <v>0.88799088144915928</v>
      </c>
    </row>
    <row r="227" spans="1:6" ht="16" x14ac:dyDescent="0.2">
      <c r="A227" s="85"/>
      <c r="B227" s="85"/>
      <c r="C227" s="85"/>
      <c r="D227" s="82">
        <f>'Lognormal Price Paths'!K207</f>
        <v>17884.020363967848</v>
      </c>
      <c r="E227" s="82">
        <f>'Lognormal Price Paths'!M207</f>
        <v>1400</v>
      </c>
      <c r="F227" s="84">
        <f t="shared" si="6"/>
        <v>0.38871251990528505</v>
      </c>
    </row>
    <row r="228" spans="1:6" ht="16" x14ac:dyDescent="0.2">
      <c r="A228" s="85"/>
      <c r="B228" s="85"/>
      <c r="C228" s="85"/>
      <c r="D228" s="82">
        <f>'Lognormal Price Paths'!K208</f>
        <v>17807.261091310669</v>
      </c>
      <c r="E228" s="82">
        <f>'Lognormal Price Paths'!M208</f>
        <v>1400</v>
      </c>
      <c r="F228" s="84">
        <f t="shared" si="6"/>
        <v>0.38275208367291447</v>
      </c>
    </row>
    <row r="229" spans="1:6" ht="16" x14ac:dyDescent="0.2">
      <c r="A229" s="85"/>
      <c r="B229" s="85"/>
      <c r="C229" s="85"/>
      <c r="D229" s="82">
        <f>'Lognormal Price Paths'!K209</f>
        <v>26066.163813633466</v>
      </c>
      <c r="E229" s="82">
        <f>'Lognormal Price Paths'!M209</f>
        <v>2024.0643489103982</v>
      </c>
      <c r="F229" s="84">
        <f t="shared" si="6"/>
        <v>1.0240643489103982</v>
      </c>
    </row>
    <row r="230" spans="1:6" ht="16" x14ac:dyDescent="0.2">
      <c r="A230" s="85"/>
      <c r="B230" s="85"/>
      <c r="C230" s="85"/>
      <c r="D230" s="82">
        <f>'Lognormal Price Paths'!K210</f>
        <v>17779.077466327439</v>
      </c>
      <c r="E230" s="82">
        <f>'Lognormal Price Paths'!M210</f>
        <v>1400</v>
      </c>
      <c r="F230" s="84">
        <f t="shared" si="6"/>
        <v>0.38056359629289654</v>
      </c>
    </row>
    <row r="231" spans="1:6" ht="16" x14ac:dyDescent="0.2">
      <c r="A231" s="85"/>
      <c r="B231" s="85"/>
      <c r="C231" s="85"/>
      <c r="D231" s="82">
        <f>'Lognormal Price Paths'!K211</f>
        <v>16981.768266027168</v>
      </c>
      <c r="E231" s="82">
        <f>'Lognormal Price Paths'!M211</f>
        <v>1400</v>
      </c>
      <c r="F231" s="84">
        <f t="shared" si="6"/>
        <v>0.31865171931228903</v>
      </c>
    </row>
    <row r="232" spans="1:6" ht="16" x14ac:dyDescent="0.2">
      <c r="A232" s="85"/>
      <c r="B232" s="85"/>
      <c r="C232" s="85"/>
      <c r="D232" s="82">
        <f>'Lognormal Price Paths'!K212</f>
        <v>18630.485704669933</v>
      </c>
      <c r="E232" s="82">
        <f>'Lognormal Price Paths'!M212</f>
        <v>1446.6763190517515</v>
      </c>
      <c r="F232" s="84">
        <f t="shared" si="6"/>
        <v>0.44667631905175159</v>
      </c>
    </row>
    <row r="233" spans="1:6" ht="16" x14ac:dyDescent="0.2">
      <c r="A233" s="85"/>
      <c r="B233" s="85"/>
      <c r="C233" s="85"/>
      <c r="D233" s="82">
        <f>'Lognormal Price Paths'!K213</f>
        <v>23242.668828354424</v>
      </c>
      <c r="E233" s="82">
        <f>'Lognormal Price Paths'!M213</f>
        <v>1804.8170680335129</v>
      </c>
      <c r="F233" s="84">
        <f t="shared" si="6"/>
        <v>0.80481706803351305</v>
      </c>
    </row>
    <row r="234" spans="1:6" ht="16" x14ac:dyDescent="0.2">
      <c r="A234" s="85"/>
      <c r="B234" s="85"/>
      <c r="C234" s="85"/>
      <c r="D234" s="82">
        <f>'Lognormal Price Paths'!K214</f>
        <v>15308.250765396499</v>
      </c>
      <c r="E234" s="82">
        <f>'Lognormal Price Paths'!M214</f>
        <v>1400</v>
      </c>
      <c r="F234" s="84">
        <f t="shared" si="6"/>
        <v>0.18870136932897086</v>
      </c>
    </row>
    <row r="235" spans="1:6" ht="16" x14ac:dyDescent="0.2">
      <c r="A235" s="85"/>
      <c r="B235" s="85"/>
      <c r="C235" s="85"/>
      <c r="D235" s="82">
        <f>'Lognormal Price Paths'!K215</f>
        <v>14038.531661906014</v>
      </c>
      <c r="E235" s="82">
        <f>'Lognormal Price Paths'!M215</f>
        <v>1400</v>
      </c>
      <c r="F235" s="84">
        <f t="shared" si="6"/>
        <v>9.0106378946789245E-2</v>
      </c>
    </row>
    <row r="236" spans="1:6" ht="16" x14ac:dyDescent="0.2">
      <c r="A236" s="85"/>
      <c r="B236" s="85"/>
      <c r="C236" s="85"/>
      <c r="D236" s="82">
        <f>'Lognormal Price Paths'!K216</f>
        <v>18751.937572381739</v>
      </c>
      <c r="E236" s="82">
        <f>'Lognormal Price Paths'!M216</f>
        <v>1456.1071811188224</v>
      </c>
      <c r="F236" s="84">
        <f t="shared" si="6"/>
        <v>0.45610718111882242</v>
      </c>
    </row>
    <row r="237" spans="1:6" ht="16" x14ac:dyDescent="0.2">
      <c r="A237" s="85"/>
      <c r="B237" s="85"/>
      <c r="C237" s="85"/>
      <c r="D237" s="82">
        <f>'Lognormal Price Paths'!K217</f>
        <v>16008.507039744447</v>
      </c>
      <c r="E237" s="82">
        <f>'Lognormal Price Paths'!M217</f>
        <v>1400</v>
      </c>
      <c r="F237" s="84">
        <f t="shared" si="6"/>
        <v>0.24307698708930939</v>
      </c>
    </row>
    <row r="238" spans="1:6" ht="16" x14ac:dyDescent="0.2">
      <c r="A238" s="85"/>
      <c r="B238" s="85"/>
      <c r="C238" s="85"/>
      <c r="D238" s="82">
        <f>'Lognormal Price Paths'!K218</f>
        <v>28645.632569558264</v>
      </c>
      <c r="E238" s="82">
        <f>'Lognormal Price Paths'!M218</f>
        <v>2224.3627428484001</v>
      </c>
      <c r="F238" s="84">
        <f t="shared" si="6"/>
        <v>1.2243627428484001</v>
      </c>
    </row>
    <row r="239" spans="1:6" ht="16" x14ac:dyDescent="0.2">
      <c r="A239" s="85"/>
      <c r="B239" s="85"/>
      <c r="C239" s="85"/>
      <c r="D239" s="82">
        <f>'Lognormal Price Paths'!K219</f>
        <v>17780.222306615076</v>
      </c>
      <c r="E239" s="82">
        <f>'Lognormal Price Paths'!M219</f>
        <v>1400</v>
      </c>
      <c r="F239" s="84">
        <f t="shared" si="6"/>
        <v>0.38065249431517445</v>
      </c>
    </row>
    <row r="240" spans="1:6" ht="16" x14ac:dyDescent="0.2">
      <c r="A240" s="85"/>
      <c r="B240" s="85"/>
      <c r="C240" s="85"/>
      <c r="D240" s="82">
        <f>'Lognormal Price Paths'!K220</f>
        <v>20420.216929762217</v>
      </c>
      <c r="E240" s="82">
        <f>'Lognormal Price Paths'!M220</f>
        <v>1585.6507839074632</v>
      </c>
      <c r="F240" s="84">
        <f t="shared" si="6"/>
        <v>0.58565078390746317</v>
      </c>
    </row>
    <row r="241" spans="1:6" ht="16" x14ac:dyDescent="0.2">
      <c r="A241" s="85"/>
      <c r="B241" s="85"/>
      <c r="C241" s="85"/>
      <c r="D241" s="82">
        <f>'Lognormal Price Paths'!K221</f>
        <v>18145.935936309612</v>
      </c>
      <c r="E241" s="82">
        <f>'Lognormal Price Paths'!M221</f>
        <v>1409.0505326712505</v>
      </c>
      <c r="F241" s="84">
        <f t="shared" si="6"/>
        <v>0.40905053267125063</v>
      </c>
    </row>
    <row r="242" spans="1:6" ht="16" x14ac:dyDescent="0.2">
      <c r="A242" s="85"/>
      <c r="B242" s="85"/>
      <c r="C242" s="85"/>
      <c r="D242" s="82">
        <f>'Lognormal Price Paths'!K222</f>
        <v>22936.495305655233</v>
      </c>
      <c r="E242" s="82">
        <f>'Lognormal Price Paths'!M222</f>
        <v>1781.0423800392787</v>
      </c>
      <c r="F242" s="84">
        <f t="shared" si="6"/>
        <v>0.78104238003927862</v>
      </c>
    </row>
    <row r="243" spans="1:6" ht="16" x14ac:dyDescent="0.2">
      <c r="A243" s="85"/>
      <c r="B243" s="85"/>
      <c r="C243" s="85"/>
      <c r="D243" s="82">
        <f>'Lognormal Price Paths'!K223</f>
        <v>18051.975944623337</v>
      </c>
      <c r="E243" s="82">
        <f>'Lognormal Price Paths'!M223</f>
        <v>1401.7544429682987</v>
      </c>
      <c r="F243" s="84">
        <f t="shared" si="6"/>
        <v>0.40175444296829876</v>
      </c>
    </row>
    <row r="244" spans="1:6" ht="16" x14ac:dyDescent="0.2">
      <c r="A244" s="85"/>
      <c r="B244" s="85"/>
      <c r="C244" s="85"/>
      <c r="D244" s="82">
        <f>'Lognormal Price Paths'!K224</f>
        <v>24872.016944812945</v>
      </c>
      <c r="E244" s="82">
        <f>'Lognormal Price Paths'!M224</f>
        <v>1931.3376200436669</v>
      </c>
      <c r="F244" s="84">
        <f t="shared" si="6"/>
        <v>0.93133762004366683</v>
      </c>
    </row>
    <row r="245" spans="1:6" ht="16" x14ac:dyDescent="0.2">
      <c r="A245" s="85"/>
      <c r="B245" s="85"/>
      <c r="C245" s="85"/>
      <c r="D245" s="82">
        <f>'Lognormal Price Paths'!K225</f>
        <v>21005.156010999839</v>
      </c>
      <c r="E245" s="82">
        <f>'Lognormal Price Paths'!M225</f>
        <v>1631.0719033741575</v>
      </c>
      <c r="F245" s="84">
        <f t="shared" si="6"/>
        <v>0.63107190337415764</v>
      </c>
    </row>
    <row r="246" spans="1:6" ht="16" x14ac:dyDescent="0.2">
      <c r="A246" s="85"/>
      <c r="B246" s="85"/>
      <c r="C246" s="85"/>
      <c r="D246" s="82">
        <f>'Lognormal Price Paths'!K226</f>
        <v>20904.77329182535</v>
      </c>
      <c r="E246" s="82">
        <f>'Lognormal Price Paths'!M226</f>
        <v>1623.2770822957486</v>
      </c>
      <c r="F246" s="84">
        <f t="shared" si="6"/>
        <v>0.62327708229574874</v>
      </c>
    </row>
    <row r="247" spans="1:6" ht="16" x14ac:dyDescent="0.2">
      <c r="A247" s="85"/>
      <c r="B247" s="85"/>
      <c r="C247" s="85"/>
      <c r="D247" s="82">
        <f>'Lognormal Price Paths'!K227</f>
        <v>13458.171539243345</v>
      </c>
      <c r="E247" s="82">
        <f>'Lognormal Price Paths'!M227</f>
        <v>1400</v>
      </c>
      <c r="F247" s="84">
        <f t="shared" si="6"/>
        <v>4.5040820308798413E-2</v>
      </c>
    </row>
    <row r="248" spans="1:6" ht="16" x14ac:dyDescent="0.2">
      <c r="A248" s="85"/>
      <c r="B248" s="85"/>
      <c r="C248" s="85"/>
      <c r="D248" s="82">
        <f>'Lognormal Price Paths'!K228</f>
        <v>17870.471671611405</v>
      </c>
      <c r="E248" s="82">
        <f>'Lognormal Price Paths'!M228</f>
        <v>1400</v>
      </c>
      <c r="F248" s="84">
        <f t="shared" si="6"/>
        <v>0.38766045005069888</v>
      </c>
    </row>
    <row r="249" spans="1:6" ht="16" x14ac:dyDescent="0.2">
      <c r="A249" s="85"/>
      <c r="B249" s="85"/>
      <c r="C249" s="85"/>
      <c r="D249" s="82">
        <f>'Lognormal Price Paths'!K229</f>
        <v>15023.647712987142</v>
      </c>
      <c r="E249" s="82">
        <f>'Lognormal Price Paths'!M229</f>
        <v>1400</v>
      </c>
      <c r="F249" s="84">
        <f t="shared" si="6"/>
        <v>0.16660165047154693</v>
      </c>
    </row>
    <row r="250" spans="1:6" ht="16" x14ac:dyDescent="0.2">
      <c r="A250" s="85"/>
      <c r="B250" s="85"/>
      <c r="C250" s="85"/>
      <c r="D250" s="82">
        <f>'Lognormal Price Paths'!K230</f>
        <v>19376.583602701936</v>
      </c>
      <c r="E250" s="82">
        <f>'Lognormal Price Paths'!M230</f>
        <v>1504.6115858981029</v>
      </c>
      <c r="F250" s="84">
        <f t="shared" si="6"/>
        <v>0.50461158589810295</v>
      </c>
    </row>
    <row r="251" spans="1:6" ht="16" x14ac:dyDescent="0.2">
      <c r="A251" s="85"/>
      <c r="B251" s="85"/>
      <c r="C251" s="85"/>
      <c r="D251" s="82">
        <f>'Lognormal Price Paths'!K231</f>
        <v>15158.990239701629</v>
      </c>
      <c r="E251" s="82">
        <f>'Lognormal Price Paths'!M231</f>
        <v>1400</v>
      </c>
      <c r="F251" s="84">
        <f t="shared" si="6"/>
        <v>0.17711113645394397</v>
      </c>
    </row>
    <row r="252" spans="1:6" ht="16" x14ac:dyDescent="0.2">
      <c r="A252" s="85"/>
      <c r="B252" s="85"/>
      <c r="C252" s="85"/>
      <c r="D252" s="82">
        <f>'Lognormal Price Paths'!K232</f>
        <v>15842.23441191705</v>
      </c>
      <c r="E252" s="82">
        <f>'Lognormal Price Paths'!M232</f>
        <v>1400</v>
      </c>
      <c r="F252" s="84">
        <f t="shared" si="6"/>
        <v>0.23016574703913156</v>
      </c>
    </row>
    <row r="253" spans="1:6" ht="16" x14ac:dyDescent="0.2">
      <c r="A253" s="85"/>
      <c r="B253" s="85"/>
      <c r="C253" s="85"/>
      <c r="D253" s="82">
        <f>'Lognormal Price Paths'!K233</f>
        <v>29698.604280252905</v>
      </c>
      <c r="E253" s="82">
        <f>'Lognormal Price Paths'!M233</f>
        <v>2306.1270759227396</v>
      </c>
      <c r="F253" s="84">
        <f t="shared" si="6"/>
        <v>1.3061270759227395</v>
      </c>
    </row>
    <row r="254" spans="1:6" ht="16" x14ac:dyDescent="0.2">
      <c r="A254" s="85"/>
      <c r="B254" s="85"/>
      <c r="C254" s="85"/>
      <c r="D254" s="82">
        <f>'Lognormal Price Paths'!K234</f>
        <v>19487.456223573143</v>
      </c>
      <c r="E254" s="82">
        <f>'Lognormal Price Paths'!M234</f>
        <v>1513.2209585998235</v>
      </c>
      <c r="F254" s="84">
        <f t="shared" si="6"/>
        <v>0.51322095859982342</v>
      </c>
    </row>
    <row r="255" spans="1:6" ht="16" x14ac:dyDescent="0.2">
      <c r="A255" s="85"/>
      <c r="B255" s="85"/>
      <c r="C255" s="85"/>
      <c r="D255" s="82">
        <f>'Lognormal Price Paths'!K235</f>
        <v>14546.410367547507</v>
      </c>
      <c r="E255" s="82">
        <f>'Lognormal Price Paths'!M235</f>
        <v>1400</v>
      </c>
      <c r="F255" s="84">
        <f t="shared" si="6"/>
        <v>0.12954368122914647</v>
      </c>
    </row>
    <row r="256" spans="1:6" ht="16" x14ac:dyDescent="0.2">
      <c r="A256" s="85"/>
      <c r="B256" s="85"/>
      <c r="C256" s="85"/>
      <c r="D256" s="82">
        <f>'Lognormal Price Paths'!K236</f>
        <v>22858.347123269676</v>
      </c>
      <c r="E256" s="82">
        <f>'Lognormal Price Paths'!M236</f>
        <v>1774.9740935422828</v>
      </c>
      <c r="F256" s="84">
        <f t="shared" si="6"/>
        <v>0.77497409354228275</v>
      </c>
    </row>
    <row r="257" spans="1:6" ht="16" x14ac:dyDescent="0.2">
      <c r="A257" s="85"/>
      <c r="B257" s="85"/>
      <c r="C257" s="85"/>
      <c r="D257" s="82">
        <f>'Lognormal Price Paths'!K237</f>
        <v>17610.029904449915</v>
      </c>
      <c r="E257" s="82">
        <f>'Lognormal Price Paths'!M237</f>
        <v>1400</v>
      </c>
      <c r="F257" s="84">
        <f t="shared" si="6"/>
        <v>0.36743687976825179</v>
      </c>
    </row>
    <row r="258" spans="1:6" ht="16" x14ac:dyDescent="0.2">
      <c r="A258" s="85"/>
      <c r="B258" s="85"/>
      <c r="C258" s="85"/>
      <c r="D258" s="82">
        <f>'Lognormal Price Paths'!K238</f>
        <v>20157.879657896156</v>
      </c>
      <c r="E258" s="82">
        <f>'Lognormal Price Paths'!M238</f>
        <v>1565.2800257410165</v>
      </c>
      <c r="F258" s="84">
        <f t="shared" si="6"/>
        <v>0.56528002574101655</v>
      </c>
    </row>
    <row r="259" spans="1:6" ht="16" x14ac:dyDescent="0.2">
      <c r="A259" s="85"/>
      <c r="B259" s="85"/>
      <c r="C259" s="85"/>
      <c r="D259" s="82">
        <f>'Lognormal Price Paths'!K239</f>
        <v>22425.959960249056</v>
      </c>
      <c r="E259" s="82">
        <f>'Lognormal Price Paths'!M239</f>
        <v>1741.3987869550206</v>
      </c>
      <c r="F259" s="84">
        <f t="shared" si="6"/>
        <v>0.74139878695502048</v>
      </c>
    </row>
    <row r="260" spans="1:6" ht="16" x14ac:dyDescent="0.2">
      <c r="A260" s="85"/>
      <c r="B260" s="85"/>
      <c r="C260" s="85"/>
      <c r="D260" s="82">
        <f>'Lognormal Price Paths'!K240</f>
        <v>18580.075956895376</v>
      </c>
      <c r="E260" s="82">
        <f>'Lognormal Price Paths'!M240</f>
        <v>1442.7619504458626</v>
      </c>
      <c r="F260" s="84">
        <f t="shared" si="6"/>
        <v>0.4427619504458627</v>
      </c>
    </row>
    <row r="261" spans="1:6" ht="16" x14ac:dyDescent="0.2">
      <c r="A261" s="85"/>
      <c r="B261" s="85"/>
      <c r="C261" s="85"/>
      <c r="D261" s="82">
        <f>'Lognormal Price Paths'!K241</f>
        <v>17751.140604801101</v>
      </c>
      <c r="E261" s="82">
        <f>'Lognormal Price Paths'!M241</f>
        <v>1400</v>
      </c>
      <c r="F261" s="84">
        <f t="shared" si="6"/>
        <v>0.37839427034834267</v>
      </c>
    </row>
    <row r="262" spans="1:6" ht="16" x14ac:dyDescent="0.2">
      <c r="A262" s="85"/>
      <c r="B262" s="85"/>
      <c r="C262" s="85"/>
      <c r="D262" s="82">
        <f>'Lognormal Price Paths'!K242</f>
        <v>17175.854434496145</v>
      </c>
      <c r="E262" s="82">
        <f>'Lognormal Price Paths'!M242</f>
        <v>1400</v>
      </c>
      <c r="F262" s="84">
        <f t="shared" si="6"/>
        <v>0.33372270931386355</v>
      </c>
    </row>
    <row r="263" spans="1:6" ht="16" x14ac:dyDescent="0.2">
      <c r="A263" s="85"/>
      <c r="B263" s="85"/>
      <c r="C263" s="85"/>
      <c r="D263" s="82">
        <f>'Lognormal Price Paths'!K243</f>
        <v>16564.04546033013</v>
      </c>
      <c r="E263" s="82">
        <f>'Lognormal Price Paths'!M243</f>
        <v>1400</v>
      </c>
      <c r="F263" s="84">
        <f t="shared" si="6"/>
        <v>0.28621511510833719</v>
      </c>
    </row>
    <row r="264" spans="1:6" ht="16" x14ac:dyDescent="0.2">
      <c r="A264" s="85"/>
      <c r="B264" s="85"/>
      <c r="C264" s="85"/>
      <c r="D264" s="82">
        <f>'Lognormal Price Paths'!K244</f>
        <v>13931.45762414528</v>
      </c>
      <c r="E264" s="82">
        <f>'Lognormal Price Paths'!M244</f>
        <v>1400</v>
      </c>
      <c r="F264" s="84">
        <f t="shared" si="6"/>
        <v>8.1791970118742438E-2</v>
      </c>
    </row>
    <row r="265" spans="1:6" ht="16" x14ac:dyDescent="0.2">
      <c r="A265" s="85"/>
      <c r="B265" s="85"/>
      <c r="C265" s="85"/>
      <c r="D265" s="82">
        <f>'Lognormal Price Paths'!K245</f>
        <v>12823.260840625659</v>
      </c>
      <c r="E265" s="82">
        <f>'Lognormal Price Paths'!M245</f>
        <v>1000</v>
      </c>
      <c r="F265" s="84">
        <f t="shared" si="6"/>
        <v>-4.2606464893847635E-3</v>
      </c>
    </row>
    <row r="266" spans="1:6" ht="16" x14ac:dyDescent="0.2">
      <c r="A266" s="85"/>
      <c r="B266" s="85"/>
      <c r="C266" s="85"/>
      <c r="D266" s="82">
        <f>'Lognormal Price Paths'!K246</f>
        <v>14718.420688411114</v>
      </c>
      <c r="E266" s="82">
        <f>'Lognormal Price Paths'!M246</f>
        <v>1400</v>
      </c>
      <c r="F266" s="84">
        <f t="shared" si="6"/>
        <v>0.14290045902713472</v>
      </c>
    </row>
    <row r="267" spans="1:6" ht="16" x14ac:dyDescent="0.2">
      <c r="A267" s="85"/>
      <c r="B267" s="85"/>
      <c r="C267" s="85"/>
      <c r="D267" s="82">
        <f>'Lognormal Price Paths'!K247</f>
        <v>18445.381629580123</v>
      </c>
      <c r="E267" s="82">
        <f>'Lognormal Price Paths'!M247</f>
        <v>1432.3027978114931</v>
      </c>
      <c r="F267" s="84">
        <f t="shared" si="6"/>
        <v>0.43230279781149311</v>
      </c>
    </row>
    <row r="268" spans="1:6" ht="16" x14ac:dyDescent="0.2">
      <c r="A268" s="85"/>
      <c r="B268" s="85"/>
      <c r="C268" s="85"/>
      <c r="D268" s="82">
        <f>'Lognormal Price Paths'!K248</f>
        <v>24269.814584838608</v>
      </c>
      <c r="E268" s="82">
        <f>'Lognormal Price Paths'!M248</f>
        <v>1884.5759892809444</v>
      </c>
      <c r="F268" s="84">
        <f t="shared" si="6"/>
        <v>0.8845759892809445</v>
      </c>
    </row>
    <row r="269" spans="1:6" ht="16" x14ac:dyDescent="0.2">
      <c r="A269" s="85"/>
      <c r="B269" s="85"/>
      <c r="C269" s="85"/>
      <c r="D269" s="82">
        <f>'Lognormal Price Paths'!K249</f>
        <v>29825.554155010082</v>
      </c>
      <c r="E269" s="82">
        <f>'Lognormal Price Paths'!M249</f>
        <v>2315.9848638746535</v>
      </c>
      <c r="F269" s="84">
        <f t="shared" si="6"/>
        <v>1.3159848638746532</v>
      </c>
    </row>
    <row r="270" spans="1:6" ht="16" x14ac:dyDescent="0.2">
      <c r="A270" s="85"/>
      <c r="B270" s="85"/>
      <c r="C270" s="85"/>
      <c r="D270" s="82">
        <f>'Lognormal Price Paths'!K250</f>
        <v>16488.398353697434</v>
      </c>
      <c r="E270" s="82">
        <f>'Lognormal Price Paths'!M250</f>
        <v>1400</v>
      </c>
      <c r="F270" s="84">
        <f t="shared" si="6"/>
        <v>0.28034103970820567</v>
      </c>
    </row>
    <row r="271" spans="1:6" ht="16" x14ac:dyDescent="0.2">
      <c r="A271" s="85"/>
      <c r="B271" s="85"/>
      <c r="C271" s="85"/>
      <c r="D271" s="82">
        <f>'Lognormal Price Paths'!K251</f>
        <v>29508.637299824004</v>
      </c>
      <c r="E271" s="82">
        <f>'Lognormal Price Paths'!M251</f>
        <v>2291.3759450963771</v>
      </c>
      <c r="F271" s="84">
        <f t="shared" si="6"/>
        <v>1.2913759450963771</v>
      </c>
    </row>
    <row r="272" spans="1:6" ht="16" x14ac:dyDescent="0.2">
      <c r="A272" s="85"/>
      <c r="B272" s="85"/>
      <c r="C272" s="85"/>
      <c r="D272" s="82">
        <f>'Lognormal Price Paths'!K252</f>
        <v>17245.122939691031</v>
      </c>
      <c r="E272" s="82">
        <f>'Lognormal Price Paths'!M252</f>
        <v>1400</v>
      </c>
      <c r="F272" s="84">
        <f t="shared" si="6"/>
        <v>0.33910147977159977</v>
      </c>
    </row>
    <row r="273" spans="1:6" ht="16" x14ac:dyDescent="0.2">
      <c r="A273" s="85"/>
      <c r="B273" s="85"/>
      <c r="C273" s="85"/>
      <c r="D273" s="82">
        <f>'Lognormal Price Paths'!K253</f>
        <v>18024.75569754004</v>
      </c>
      <c r="E273" s="82">
        <f>'Lognormal Price Paths'!M253</f>
        <v>1400</v>
      </c>
      <c r="F273" s="84">
        <f t="shared" si="6"/>
        <v>0.39964076287007827</v>
      </c>
    </row>
    <row r="274" spans="1:6" ht="16" x14ac:dyDescent="0.2">
      <c r="A274" s="85"/>
      <c r="B274" s="85"/>
      <c r="C274" s="85"/>
      <c r="D274" s="82">
        <f>'Lognormal Price Paths'!K254</f>
        <v>22956.301645696596</v>
      </c>
      <c r="E274" s="82">
        <f>'Lognormal Price Paths'!M254</f>
        <v>1782.5803626533198</v>
      </c>
      <c r="F274" s="84">
        <f t="shared" si="6"/>
        <v>0.78258036265331976</v>
      </c>
    </row>
    <row r="275" spans="1:6" ht="16" x14ac:dyDescent="0.2">
      <c r="A275" s="85"/>
      <c r="B275" s="85"/>
      <c r="C275" s="85"/>
      <c r="D275" s="82">
        <f>'Lognormal Price Paths'!K255</f>
        <v>17663.845735802919</v>
      </c>
      <c r="E275" s="82">
        <f>'Lognormal Price Paths'!M255</f>
        <v>1400</v>
      </c>
      <c r="F275" s="84">
        <f t="shared" si="6"/>
        <v>0.37161573425667549</v>
      </c>
    </row>
    <row r="276" spans="1:6" ht="16" x14ac:dyDescent="0.2">
      <c r="A276" s="85"/>
      <c r="B276" s="85"/>
      <c r="C276" s="85"/>
      <c r="D276" s="82">
        <f>'Lognormal Price Paths'!K256</f>
        <v>12916.02945724934</v>
      </c>
      <c r="E276" s="82">
        <f>'Lognormal Price Paths'!M256</f>
        <v>1400</v>
      </c>
      <c r="F276" s="84">
        <f t="shared" si="6"/>
        <v>2.9429317182961458E-3</v>
      </c>
    </row>
    <row r="277" spans="1:6" ht="16" x14ac:dyDescent="0.2">
      <c r="A277" s="85"/>
      <c r="B277" s="85"/>
      <c r="C277" s="85"/>
      <c r="D277" s="82">
        <f>'Lognormal Price Paths'!K257</f>
        <v>29932.295982680564</v>
      </c>
      <c r="E277" s="82">
        <f>'Lognormal Price Paths'!M257</f>
        <v>2324.2734762485361</v>
      </c>
      <c r="F277" s="84">
        <f t="shared" si="6"/>
        <v>1.3242734762485364</v>
      </c>
    </row>
    <row r="278" spans="1:6" ht="16" x14ac:dyDescent="0.2">
      <c r="A278" s="85"/>
      <c r="B278" s="85"/>
      <c r="C278" s="85"/>
      <c r="D278" s="82">
        <f>'Lognormal Price Paths'!K258</f>
        <v>16475.852733673746</v>
      </c>
      <c r="E278" s="82">
        <f>'Lognormal Price Paths'!M258</f>
        <v>1400</v>
      </c>
      <c r="F278" s="84">
        <f t="shared" si="6"/>
        <v>0.27936685944882894</v>
      </c>
    </row>
    <row r="279" spans="1:6" ht="16" x14ac:dyDescent="0.2">
      <c r="A279" s="85"/>
      <c r="B279" s="85"/>
      <c r="C279" s="85"/>
      <c r="D279" s="82">
        <f>'Lognormal Price Paths'!K259</f>
        <v>26898.437323690625</v>
      </c>
      <c r="E279" s="82">
        <f>'Lognormal Price Paths'!M259</f>
        <v>2088.6912403967522</v>
      </c>
      <c r="F279" s="84">
        <f t="shared" si="6"/>
        <v>1.0886912403967521</v>
      </c>
    </row>
    <row r="280" spans="1:6" ht="16" x14ac:dyDescent="0.2">
      <c r="A280" s="85"/>
      <c r="B280" s="85"/>
      <c r="C280" s="85"/>
      <c r="D280" s="82">
        <f>'Lognormal Price Paths'!K260</f>
        <v>11227.980072001541</v>
      </c>
      <c r="E280" s="82">
        <f>'Lognormal Price Paths'!M260</f>
        <v>1000</v>
      </c>
      <c r="F280" s="84">
        <f t="shared" si="6"/>
        <v>-0.12813583400683626</v>
      </c>
    </row>
    <row r="281" spans="1:6" ht="16" x14ac:dyDescent="0.2">
      <c r="A281" s="85"/>
      <c r="B281" s="85"/>
      <c r="C281" s="85"/>
      <c r="D281" s="82">
        <f>'Lognormal Price Paths'!K261</f>
        <v>26529.259415344593</v>
      </c>
      <c r="E281" s="82">
        <f>'Lognormal Price Paths'!M261</f>
        <v>2060.0241972510448</v>
      </c>
      <c r="F281" s="84">
        <f t="shared" si="6"/>
        <v>1.0600241972510447</v>
      </c>
    </row>
    <row r="282" spans="1:6" ht="16" x14ac:dyDescent="0.2">
      <c r="A282" s="85"/>
      <c r="B282" s="85"/>
      <c r="C282" s="85"/>
      <c r="D282" s="82">
        <f>'Lognormal Price Paths'!K262</f>
        <v>18993.097133045419</v>
      </c>
      <c r="E282" s="82">
        <f>'Lognormal Price Paths'!M262</f>
        <v>1474.8334682943425</v>
      </c>
      <c r="F282" s="84">
        <f t="shared" si="6"/>
        <v>0.47483346829434248</v>
      </c>
    </row>
    <row r="283" spans="1:6" ht="16" x14ac:dyDescent="0.2">
      <c r="A283" s="85"/>
      <c r="B283" s="85"/>
      <c r="C283" s="85"/>
      <c r="D283" s="82">
        <f>'Lognormal Price Paths'!K263</f>
        <v>21157.282727934442</v>
      </c>
      <c r="E283" s="82">
        <f>'Lognormal Price Paths'!M263</f>
        <v>1642.8846989380013</v>
      </c>
      <c r="F283" s="84">
        <f t="shared" ref="F283:F346" si="7">(D283-$D$15)/$D$15</f>
        <v>0.64288469893800138</v>
      </c>
    </row>
    <row r="284" spans="1:6" ht="16" x14ac:dyDescent="0.2">
      <c r="A284" s="85"/>
      <c r="B284" s="85"/>
      <c r="C284" s="85"/>
      <c r="D284" s="82">
        <f>'Lognormal Price Paths'!K264</f>
        <v>23592.439238961779</v>
      </c>
      <c r="E284" s="82">
        <f>'Lognormal Price Paths'!M264</f>
        <v>1831.9770990789641</v>
      </c>
      <c r="F284" s="84">
        <f t="shared" si="7"/>
        <v>0.83197709907896411</v>
      </c>
    </row>
    <row r="285" spans="1:6" ht="16" x14ac:dyDescent="0.2">
      <c r="A285" s="85"/>
      <c r="B285" s="85"/>
      <c r="C285" s="85"/>
      <c r="D285" s="82">
        <f>'Lognormal Price Paths'!K265</f>
        <v>19537.513451135113</v>
      </c>
      <c r="E285" s="82">
        <f>'Lognormal Price Paths'!M265</f>
        <v>1517.1079536497236</v>
      </c>
      <c r="F285" s="84">
        <f t="shared" si="7"/>
        <v>0.51710795364972362</v>
      </c>
    </row>
    <row r="286" spans="1:6" ht="16" x14ac:dyDescent="0.2">
      <c r="A286" s="85"/>
      <c r="B286" s="85"/>
      <c r="C286" s="85"/>
      <c r="D286" s="82">
        <f>'Lognormal Price Paths'!K266</f>
        <v>19200.962259856009</v>
      </c>
      <c r="E286" s="82">
        <f>'Lognormal Price Paths'!M266</f>
        <v>1490.9744085403711</v>
      </c>
      <c r="F286" s="84">
        <f t="shared" si="7"/>
        <v>0.49097440854037117</v>
      </c>
    </row>
    <row r="287" spans="1:6" ht="16" x14ac:dyDescent="0.2">
      <c r="A287" s="85"/>
      <c r="B287" s="85"/>
      <c r="C287" s="85"/>
      <c r="D287" s="82">
        <f>'Lognormal Price Paths'!K267</f>
        <v>19788.134548484362</v>
      </c>
      <c r="E287" s="82">
        <f>'Lognormal Price Paths'!M267</f>
        <v>1536.5689388509327</v>
      </c>
      <c r="F287" s="84">
        <f t="shared" si="7"/>
        <v>0.53656893885093282</v>
      </c>
    </row>
    <row r="288" spans="1:6" ht="16" x14ac:dyDescent="0.2">
      <c r="A288" s="85"/>
      <c r="B288" s="85"/>
      <c r="C288" s="85"/>
      <c r="D288" s="82">
        <f>'Lognormal Price Paths'!K268</f>
        <v>16194.31020976567</v>
      </c>
      <c r="E288" s="82">
        <f>'Lognormal Price Paths'!M268</f>
        <v>1400</v>
      </c>
      <c r="F288" s="84">
        <f t="shared" si="7"/>
        <v>0.25750479376785845</v>
      </c>
    </row>
    <row r="289" spans="1:6" ht="16" x14ac:dyDescent="0.2">
      <c r="A289" s="85"/>
      <c r="B289" s="85"/>
      <c r="C289" s="85"/>
      <c r="D289" s="82">
        <f>'Lognormal Price Paths'!K269</f>
        <v>20539.509260435687</v>
      </c>
      <c r="E289" s="82">
        <f>'Lognormal Price Paths'!M269</f>
        <v>1594.9139557090734</v>
      </c>
      <c r="F289" s="84">
        <f t="shared" si="7"/>
        <v>0.59491395570907335</v>
      </c>
    </row>
    <row r="290" spans="1:6" ht="16" x14ac:dyDescent="0.2">
      <c r="A290" s="85"/>
      <c r="B290" s="85"/>
      <c r="C290" s="85"/>
      <c r="D290" s="82">
        <f>'Lognormal Price Paths'!K270</f>
        <v>18425.849543526805</v>
      </c>
      <c r="E290" s="82">
        <f>'Lognormal Price Paths'!M270</f>
        <v>1430.7861113008494</v>
      </c>
      <c r="F290" s="84">
        <f t="shared" si="7"/>
        <v>0.43078611130084926</v>
      </c>
    </row>
    <row r="291" spans="1:6" ht="16" x14ac:dyDescent="0.2">
      <c r="A291" s="85"/>
      <c r="B291" s="85"/>
      <c r="C291" s="85"/>
      <c r="D291" s="82">
        <f>'Lognormal Price Paths'!K271</f>
        <v>24006.350220065928</v>
      </c>
      <c r="E291" s="82">
        <f>'Lognormal Price Paths'!M271</f>
        <v>1864.1177111945547</v>
      </c>
      <c r="F291" s="84">
        <f t="shared" si="7"/>
        <v>0.86411771119455461</v>
      </c>
    </row>
    <row r="292" spans="1:6" ht="16" x14ac:dyDescent="0.2">
      <c r="A292" s="85"/>
      <c r="B292" s="85"/>
      <c r="C292" s="85"/>
      <c r="D292" s="82">
        <f>'Lognormal Price Paths'!K272</f>
        <v>16680.197000565193</v>
      </c>
      <c r="E292" s="82">
        <f>'Lognormal Price Paths'!M272</f>
        <v>1400</v>
      </c>
      <c r="F292" s="84">
        <f t="shared" si="7"/>
        <v>0.29523440131177381</v>
      </c>
    </row>
    <row r="293" spans="1:6" ht="16" x14ac:dyDescent="0.2">
      <c r="A293" s="85"/>
      <c r="B293" s="85"/>
      <c r="C293" s="85"/>
      <c r="D293" s="82">
        <f>'Lognormal Price Paths'!K273</f>
        <v>21967.644704054255</v>
      </c>
      <c r="E293" s="82">
        <f>'Lognormal Price Paths'!M273</f>
        <v>1705.8101373455818</v>
      </c>
      <c r="F293" s="84">
        <f t="shared" si="7"/>
        <v>0.70581013734558173</v>
      </c>
    </row>
    <row r="294" spans="1:6" ht="16" x14ac:dyDescent="0.2">
      <c r="A294" s="85"/>
      <c r="B294" s="85"/>
      <c r="C294" s="85"/>
      <c r="D294" s="82">
        <f>'Lognormal Price Paths'!K274</f>
        <v>14309.448683914134</v>
      </c>
      <c r="E294" s="82">
        <f>'Lognormal Price Paths'!M274</f>
        <v>1400</v>
      </c>
      <c r="F294" s="84">
        <f t="shared" si="7"/>
        <v>0.11114336350961937</v>
      </c>
    </row>
    <row r="295" spans="1:6" ht="16" x14ac:dyDescent="0.2">
      <c r="A295" s="85"/>
      <c r="B295" s="85"/>
      <c r="C295" s="85"/>
      <c r="D295" s="82">
        <f>'Lognormal Price Paths'!K275</f>
        <v>24763.829041640493</v>
      </c>
      <c r="E295" s="82">
        <f>'Lognormal Price Paths'!M275</f>
        <v>1922.9367184242196</v>
      </c>
      <c r="F295" s="84">
        <f t="shared" si="7"/>
        <v>0.92293671842421954</v>
      </c>
    </row>
    <row r="296" spans="1:6" ht="16" x14ac:dyDescent="0.2">
      <c r="A296" s="85"/>
      <c r="B296" s="85"/>
      <c r="C296" s="85"/>
      <c r="D296" s="82">
        <f>'Lognormal Price Paths'!K276</f>
        <v>17421.206627827425</v>
      </c>
      <c r="E296" s="82">
        <f>'Lognormal Price Paths'!M276</f>
        <v>1400</v>
      </c>
      <c r="F296" s="84">
        <f t="shared" si="7"/>
        <v>0.35277455871523478</v>
      </c>
    </row>
    <row r="297" spans="1:6" ht="16" x14ac:dyDescent="0.2">
      <c r="A297" s="85"/>
      <c r="B297" s="85"/>
      <c r="C297" s="85"/>
      <c r="D297" s="82">
        <f>'Lognormal Price Paths'!K277</f>
        <v>20505.852580022467</v>
      </c>
      <c r="E297" s="82">
        <f>'Lognormal Price Paths'!M277</f>
        <v>1592.3004799627329</v>
      </c>
      <c r="F297" s="84">
        <f t="shared" si="7"/>
        <v>0.59230047996273283</v>
      </c>
    </row>
    <row r="298" spans="1:6" ht="16" x14ac:dyDescent="0.2">
      <c r="A298" s="85"/>
      <c r="B298" s="85"/>
      <c r="C298" s="85"/>
      <c r="D298" s="82">
        <f>'Lognormal Price Paths'!K278</f>
        <v>21137.898776420574</v>
      </c>
      <c r="E298" s="82">
        <f>'Lognormal Price Paths'!M278</f>
        <v>1641.379515226246</v>
      </c>
      <c r="F298" s="84">
        <f t="shared" si="7"/>
        <v>0.64137951522624603</v>
      </c>
    </row>
    <row r="299" spans="1:6" ht="16" x14ac:dyDescent="0.2">
      <c r="A299" s="85"/>
      <c r="B299" s="85"/>
      <c r="C299" s="85"/>
      <c r="D299" s="82">
        <f>'Lognormal Price Paths'!K279</f>
        <v>13891.867073739895</v>
      </c>
      <c r="E299" s="82">
        <f>'Lognormal Price Paths'!M279</f>
        <v>1400</v>
      </c>
      <c r="F299" s="84">
        <f t="shared" si="7"/>
        <v>7.8717723282797747E-2</v>
      </c>
    </row>
    <row r="300" spans="1:6" ht="16" x14ac:dyDescent="0.2">
      <c r="A300" s="85"/>
      <c r="B300" s="85"/>
      <c r="C300" s="85"/>
      <c r="D300" s="82">
        <f>'Lognormal Price Paths'!K280</f>
        <v>25032.121043109179</v>
      </c>
      <c r="E300" s="82">
        <f>'Lognormal Price Paths'!M280</f>
        <v>1943.7698674504124</v>
      </c>
      <c r="F300" s="84">
        <f t="shared" si="7"/>
        <v>0.94376986745041247</v>
      </c>
    </row>
    <row r="301" spans="1:6" ht="16" x14ac:dyDescent="0.2">
      <c r="A301" s="85"/>
      <c r="B301" s="85"/>
      <c r="C301" s="85"/>
      <c r="D301" s="82">
        <f>'Lognormal Price Paths'!K281</f>
        <v>16295.32612512219</v>
      </c>
      <c r="E301" s="82">
        <f>'Lognormal Price Paths'!M281</f>
        <v>1400</v>
      </c>
      <c r="F301" s="84">
        <f t="shared" si="7"/>
        <v>0.26534878317909444</v>
      </c>
    </row>
    <row r="302" spans="1:6" ht="16" x14ac:dyDescent="0.2">
      <c r="A302" s="85"/>
      <c r="B302" s="85"/>
      <c r="C302" s="85"/>
      <c r="D302" s="82">
        <f>'Lognormal Price Paths'!K282</f>
        <v>19615.261430840939</v>
      </c>
      <c r="E302" s="82">
        <f>'Lognormal Price Paths'!M282</f>
        <v>1523.1451639982622</v>
      </c>
      <c r="F302" s="84">
        <f t="shared" si="7"/>
        <v>0.52314516399826216</v>
      </c>
    </row>
    <row r="303" spans="1:6" ht="16" x14ac:dyDescent="0.2">
      <c r="A303" s="85"/>
      <c r="B303" s="85"/>
      <c r="C303" s="85"/>
      <c r="D303" s="82">
        <f>'Lognormal Price Paths'!K283</f>
        <v>15188.225845219247</v>
      </c>
      <c r="E303" s="82">
        <f>'Lognormal Price Paths'!M283</f>
        <v>1400</v>
      </c>
      <c r="F303" s="84">
        <f t="shared" si="7"/>
        <v>0.1793813112011797</v>
      </c>
    </row>
    <row r="304" spans="1:6" ht="16" x14ac:dyDescent="0.2">
      <c r="A304" s="85"/>
      <c r="B304" s="85"/>
      <c r="C304" s="85"/>
      <c r="D304" s="82">
        <f>'Lognormal Price Paths'!K284</f>
        <v>22553.300272340024</v>
      </c>
      <c r="E304" s="82">
        <f>'Lognormal Price Paths'!M284</f>
        <v>1751.2868927662653</v>
      </c>
      <c r="F304" s="84">
        <f t="shared" si="7"/>
        <v>0.75128689276626537</v>
      </c>
    </row>
    <row r="305" spans="1:6" ht="16" x14ac:dyDescent="0.2">
      <c r="A305" s="85"/>
      <c r="B305" s="85"/>
      <c r="C305" s="85"/>
      <c r="D305" s="82">
        <f>'Lognormal Price Paths'!K285</f>
        <v>19715.559112341347</v>
      </c>
      <c r="E305" s="82">
        <f>'Lognormal Price Paths'!M285</f>
        <v>1530.9333818140792</v>
      </c>
      <c r="F305" s="84">
        <f t="shared" si="7"/>
        <v>0.53093338181407923</v>
      </c>
    </row>
    <row r="306" spans="1:6" ht="16" x14ac:dyDescent="0.2">
      <c r="A306" s="85"/>
      <c r="B306" s="85"/>
      <c r="C306" s="85"/>
      <c r="D306" s="82">
        <f>'Lognormal Price Paths'!K286</f>
        <v>22074.841363613272</v>
      </c>
      <c r="E306" s="82">
        <f>'Lognormal Price Paths'!M286</f>
        <v>1714.134067882004</v>
      </c>
      <c r="F306" s="84">
        <f t="shared" si="7"/>
        <v>0.71413406788200406</v>
      </c>
    </row>
    <row r="307" spans="1:6" ht="16" x14ac:dyDescent="0.2">
      <c r="A307" s="85"/>
      <c r="B307" s="85"/>
      <c r="C307" s="85"/>
      <c r="D307" s="82">
        <f>'Lognormal Price Paths'!K287</f>
        <v>17591.633866653996</v>
      </c>
      <c r="E307" s="82">
        <f>'Lognormal Price Paths'!M287</f>
        <v>1400</v>
      </c>
      <c r="F307" s="84">
        <f t="shared" si="7"/>
        <v>0.36600840856972222</v>
      </c>
    </row>
    <row r="308" spans="1:6" ht="16" x14ac:dyDescent="0.2">
      <c r="A308" s="85"/>
      <c r="B308" s="85"/>
      <c r="C308" s="85"/>
      <c r="D308" s="82">
        <f>'Lognormal Price Paths'!K288</f>
        <v>14744.531223990276</v>
      </c>
      <c r="E308" s="82">
        <f>'Lognormal Price Paths'!M288</f>
        <v>1400</v>
      </c>
      <c r="F308" s="84">
        <f t="shared" si="7"/>
        <v>0.14492796888913817</v>
      </c>
    </row>
    <row r="309" spans="1:6" ht="16" x14ac:dyDescent="0.2">
      <c r="A309" s="85"/>
      <c r="B309" s="85"/>
      <c r="C309" s="85"/>
      <c r="D309" s="82">
        <f>'Lognormal Price Paths'!K289</f>
        <v>19383.369914626513</v>
      </c>
      <c r="E309" s="82">
        <f>'Lognormal Price Paths'!M289</f>
        <v>1505.1385499778705</v>
      </c>
      <c r="F309" s="84">
        <f t="shared" si="7"/>
        <v>0.50513854997787055</v>
      </c>
    </row>
    <row r="310" spans="1:6" ht="16" x14ac:dyDescent="0.2">
      <c r="A310" s="85"/>
      <c r="B310" s="85"/>
      <c r="C310" s="85"/>
      <c r="D310" s="82">
        <f>'Lognormal Price Paths'!K290</f>
        <v>16546.801727213257</v>
      </c>
      <c r="E310" s="82">
        <f>'Lognormal Price Paths'!M290</f>
        <v>1400</v>
      </c>
      <c r="F310" s="84">
        <f t="shared" si="7"/>
        <v>0.28487612154973257</v>
      </c>
    </row>
    <row r="311" spans="1:6" ht="16" x14ac:dyDescent="0.2">
      <c r="A311" s="85"/>
      <c r="B311" s="85"/>
      <c r="C311" s="85"/>
      <c r="D311" s="82">
        <f>'Lognormal Price Paths'!K291</f>
        <v>23313.819981165554</v>
      </c>
      <c r="E311" s="82">
        <f>'Lognormal Price Paths'!M291</f>
        <v>1810.3420280091564</v>
      </c>
      <c r="F311" s="84">
        <f t="shared" si="7"/>
        <v>0.81034202800915622</v>
      </c>
    </row>
    <row r="312" spans="1:6" ht="16" x14ac:dyDescent="0.2">
      <c r="A312" s="85"/>
      <c r="B312" s="85"/>
      <c r="C312" s="85"/>
      <c r="D312" s="82">
        <f>'Lognormal Price Paths'!K292</f>
        <v>24708.972346345487</v>
      </c>
      <c r="E312" s="82">
        <f>'Lognormal Price Paths'!M292</f>
        <v>1918.6770397833761</v>
      </c>
      <c r="F312" s="84">
        <f t="shared" si="7"/>
        <v>0.918677039783376</v>
      </c>
    </row>
    <row r="313" spans="1:6" ht="16" x14ac:dyDescent="0.2">
      <c r="A313" s="85"/>
      <c r="B313" s="85"/>
      <c r="C313" s="85"/>
      <c r="D313" s="82">
        <f>'Lognormal Price Paths'!K293</f>
        <v>18278.470400307466</v>
      </c>
      <c r="E313" s="82">
        <f>'Lognormal Price Paths'!M293</f>
        <v>1419.3419697042557</v>
      </c>
      <c r="F313" s="84">
        <f t="shared" si="7"/>
        <v>0.41934196970425575</v>
      </c>
    </row>
    <row r="314" spans="1:6" ht="16" x14ac:dyDescent="0.2">
      <c r="A314" s="85"/>
      <c r="B314" s="85"/>
      <c r="C314" s="85"/>
      <c r="D314" s="82">
        <f>'Lognormal Price Paths'!K294</f>
        <v>26468.905524066686</v>
      </c>
      <c r="E314" s="82">
        <f>'Lognormal Price Paths'!M294</f>
        <v>2055.3376557051906</v>
      </c>
      <c r="F314" s="84">
        <f t="shared" si="7"/>
        <v>1.0553376557051908</v>
      </c>
    </row>
    <row r="315" spans="1:6" ht="16" x14ac:dyDescent="0.2">
      <c r="A315" s="85"/>
      <c r="B315" s="85"/>
      <c r="C315" s="85"/>
      <c r="D315" s="82">
        <f>'Lognormal Price Paths'!K295</f>
        <v>20341.551845615271</v>
      </c>
      <c r="E315" s="82">
        <f>'Lognormal Price Paths'!M295</f>
        <v>1579.5423594586537</v>
      </c>
      <c r="F315" s="84">
        <f t="shared" si="7"/>
        <v>0.57954235945865373</v>
      </c>
    </row>
    <row r="316" spans="1:6" ht="16" x14ac:dyDescent="0.2">
      <c r="A316" s="85"/>
      <c r="B316" s="85"/>
      <c r="C316" s="85"/>
      <c r="D316" s="82">
        <f>'Lognormal Price Paths'!K296</f>
        <v>17987.772854962182</v>
      </c>
      <c r="E316" s="82">
        <f>'Lognormal Price Paths'!M296</f>
        <v>1400</v>
      </c>
      <c r="F316" s="84">
        <f t="shared" si="7"/>
        <v>0.39676900722093839</v>
      </c>
    </row>
    <row r="317" spans="1:6" ht="16" x14ac:dyDescent="0.2">
      <c r="A317" s="85"/>
      <c r="B317" s="85"/>
      <c r="C317" s="85"/>
      <c r="D317" s="82">
        <f>'Lognormal Price Paths'!K297</f>
        <v>27123.256683810207</v>
      </c>
      <c r="E317" s="82">
        <f>'Lognormal Price Paths'!M297</f>
        <v>2106.1486942444444</v>
      </c>
      <c r="F317" s="84">
        <f t="shared" si="7"/>
        <v>1.1061486942444445</v>
      </c>
    </row>
    <row r="318" spans="1:6" ht="16" x14ac:dyDescent="0.2">
      <c r="A318" s="85"/>
      <c r="B318" s="85"/>
      <c r="C318" s="85"/>
      <c r="D318" s="82">
        <f>'Lognormal Price Paths'!K298</f>
        <v>16239.640580714193</v>
      </c>
      <c r="E318" s="82">
        <f>'Lognormal Price Paths'!M298</f>
        <v>1400</v>
      </c>
      <c r="F318" s="84">
        <f t="shared" si="7"/>
        <v>0.26102474355470817</v>
      </c>
    </row>
    <row r="319" spans="1:6" ht="16" x14ac:dyDescent="0.2">
      <c r="A319" s="85"/>
      <c r="B319" s="85"/>
      <c r="C319" s="85"/>
      <c r="D319" s="82">
        <f>'Lognormal Price Paths'!K299</f>
        <v>27580.565014463555</v>
      </c>
      <c r="E319" s="82">
        <f>'Lognormal Price Paths'!M299</f>
        <v>2141.6591550530675</v>
      </c>
      <c r="F319" s="84">
        <f t="shared" si="7"/>
        <v>1.1416591550530673</v>
      </c>
    </row>
    <row r="320" spans="1:6" ht="16" x14ac:dyDescent="0.2">
      <c r="A320" s="85"/>
      <c r="B320" s="85"/>
      <c r="C320" s="85"/>
      <c r="D320" s="82">
        <f>'Lognormal Price Paths'!K300</f>
        <v>15503.665657233943</v>
      </c>
      <c r="E320" s="82">
        <f>'Lognormal Price Paths'!M300</f>
        <v>1400</v>
      </c>
      <c r="F320" s="84">
        <f t="shared" si="7"/>
        <v>0.20387553606260725</v>
      </c>
    </row>
    <row r="321" spans="1:6" ht="16" x14ac:dyDescent="0.2">
      <c r="A321" s="85"/>
      <c r="B321" s="85"/>
      <c r="C321" s="85"/>
      <c r="D321" s="82">
        <f>'Lognormal Price Paths'!K301</f>
        <v>11104.105130370575</v>
      </c>
      <c r="E321" s="82">
        <f>'Lognormal Price Paths'!M301</f>
        <v>1000</v>
      </c>
      <c r="F321" s="84">
        <f t="shared" si="7"/>
        <v>-0.13775485024839973</v>
      </c>
    </row>
    <row r="322" spans="1:6" ht="16" x14ac:dyDescent="0.2">
      <c r="A322" s="85"/>
      <c r="B322" s="85"/>
      <c r="C322" s="85"/>
      <c r="D322" s="82">
        <f>'Lognormal Price Paths'!K302</f>
        <v>22797.058636446494</v>
      </c>
      <c r="E322" s="82">
        <f>'Lognormal Price Paths'!M302</f>
        <v>1770.2149796939848</v>
      </c>
      <c r="F322" s="84">
        <f t="shared" si="7"/>
        <v>0.77021497969398478</v>
      </c>
    </row>
    <row r="323" spans="1:6" ht="16" x14ac:dyDescent="0.2">
      <c r="A323" s="85"/>
      <c r="B323" s="85"/>
      <c r="C323" s="85"/>
      <c r="D323" s="82">
        <f>'Lognormal Price Paths'!K303</f>
        <v>19096.554744429282</v>
      </c>
      <c r="E323" s="82">
        <f>'Lognormal Price Paths'!M303</f>
        <v>1482.8670579058671</v>
      </c>
      <c r="F323" s="84">
        <f t="shared" si="7"/>
        <v>0.48286705790586704</v>
      </c>
    </row>
    <row r="324" spans="1:6" ht="16" x14ac:dyDescent="0.2">
      <c r="A324" s="85"/>
      <c r="B324" s="85"/>
      <c r="C324" s="85"/>
      <c r="D324" s="82">
        <f>'Lognormal Price Paths'!K304</f>
        <v>18501.361761951826</v>
      </c>
      <c r="E324" s="82">
        <f>'Lognormal Price Paths'!M304</f>
        <v>1436.6497124933378</v>
      </c>
      <c r="F324" s="84">
        <f t="shared" si="7"/>
        <v>0.43664971249333773</v>
      </c>
    </row>
    <row r="325" spans="1:6" ht="16" x14ac:dyDescent="0.2">
      <c r="A325" s="85"/>
      <c r="B325" s="85"/>
      <c r="C325" s="85"/>
      <c r="D325" s="82">
        <f>'Lognormal Price Paths'!K305</f>
        <v>17104.470578276691</v>
      </c>
      <c r="E325" s="82">
        <f>'Lognormal Price Paths'!M305</f>
        <v>1400</v>
      </c>
      <c r="F325" s="84">
        <f t="shared" si="7"/>
        <v>0.3281796796799451</v>
      </c>
    </row>
    <row r="326" spans="1:6" ht="16" x14ac:dyDescent="0.2">
      <c r="A326" s="85"/>
      <c r="B326" s="85"/>
      <c r="C326" s="85"/>
      <c r="D326" s="82">
        <f>'Lognormal Price Paths'!K306</f>
        <v>18777.848198152933</v>
      </c>
      <c r="E326" s="82">
        <f>'Lognormal Price Paths'!M306</f>
        <v>1458.1191677792453</v>
      </c>
      <c r="F326" s="84">
        <f t="shared" si="7"/>
        <v>0.45811916777924544</v>
      </c>
    </row>
    <row r="327" spans="1:6" ht="16" x14ac:dyDescent="0.2">
      <c r="A327" s="85"/>
      <c r="B327" s="85"/>
      <c r="C327" s="85"/>
      <c r="D327" s="82">
        <f>'Lognormal Price Paths'!K307</f>
        <v>15548.319628360841</v>
      </c>
      <c r="E327" s="82">
        <f>'Lognormal Price Paths'!M307</f>
        <v>1400</v>
      </c>
      <c r="F327" s="84">
        <f t="shared" si="7"/>
        <v>0.20734296270971347</v>
      </c>
    </row>
    <row r="328" spans="1:6" ht="16" x14ac:dyDescent="0.2">
      <c r="A328" s="85"/>
      <c r="B328" s="85"/>
      <c r="C328" s="85"/>
      <c r="D328" s="82">
        <f>'Lognormal Price Paths'!K308</f>
        <v>21517.172106472521</v>
      </c>
      <c r="E328" s="82">
        <f>'Lognormal Price Paths'!M308</f>
        <v>1670.8304782194714</v>
      </c>
      <c r="F328" s="84">
        <f t="shared" si="7"/>
        <v>0.6708304782194715</v>
      </c>
    </row>
    <row r="329" spans="1:6" ht="16" x14ac:dyDescent="0.2">
      <c r="A329" s="85"/>
      <c r="B329" s="85"/>
      <c r="C329" s="85"/>
      <c r="D329" s="82">
        <f>'Lognormal Price Paths'!K309</f>
        <v>18073.771270952198</v>
      </c>
      <c r="E329" s="82">
        <f>'Lognormal Price Paths'!M309</f>
        <v>1403.4468724071119</v>
      </c>
      <c r="F329" s="84">
        <f t="shared" si="7"/>
        <v>0.40344687240711186</v>
      </c>
    </row>
    <row r="330" spans="1:6" ht="16" x14ac:dyDescent="0.2">
      <c r="A330" s="85"/>
      <c r="B330" s="85"/>
      <c r="C330" s="85"/>
      <c r="D330" s="82">
        <f>'Lognormal Price Paths'!K310</f>
        <v>17145.96153375235</v>
      </c>
      <c r="E330" s="82">
        <f>'Lognormal Price Paths'!M310</f>
        <v>1400</v>
      </c>
      <c r="F330" s="84">
        <f t="shared" si="7"/>
        <v>0.33140149491831122</v>
      </c>
    </row>
    <row r="331" spans="1:6" ht="16" x14ac:dyDescent="0.2">
      <c r="A331" s="85"/>
      <c r="B331" s="85"/>
      <c r="C331" s="85"/>
      <c r="D331" s="82">
        <f>'Lognormal Price Paths'!K311</f>
        <v>14718.912771667465</v>
      </c>
      <c r="E331" s="82">
        <f>'Lognormal Price Paths'!M311</f>
        <v>1400</v>
      </c>
      <c r="F331" s="84">
        <f t="shared" si="7"/>
        <v>0.14293866979658271</v>
      </c>
    </row>
    <row r="332" spans="1:6" ht="16" x14ac:dyDescent="0.2">
      <c r="A332" s="85"/>
      <c r="B332" s="85"/>
      <c r="C332" s="85"/>
      <c r="D332" s="82">
        <f>'Lognormal Price Paths'!K312</f>
        <v>21114.150115920118</v>
      </c>
      <c r="E332" s="82">
        <f>'Lognormal Price Paths'!M312</f>
        <v>1639.5354073860194</v>
      </c>
      <c r="F332" s="84">
        <f t="shared" si="7"/>
        <v>0.63953540738601955</v>
      </c>
    </row>
    <row r="333" spans="1:6" ht="16" x14ac:dyDescent="0.2">
      <c r="A333" s="85"/>
      <c r="B333" s="85"/>
      <c r="C333" s="85"/>
      <c r="D333" s="82">
        <f>'Lognormal Price Paths'!K313</f>
        <v>28262.369888813697</v>
      </c>
      <c r="E333" s="82">
        <f>'Lognormal Price Paths'!M313</f>
        <v>2194.6020026831302</v>
      </c>
      <c r="F333" s="84">
        <f t="shared" si="7"/>
        <v>1.1946020026831301</v>
      </c>
    </row>
    <row r="334" spans="1:6" ht="16" x14ac:dyDescent="0.2">
      <c r="A334" s="85"/>
      <c r="B334" s="85"/>
      <c r="C334" s="85"/>
      <c r="D334" s="82">
        <f>'Lognormal Price Paths'!K314</f>
        <v>17664.517781025341</v>
      </c>
      <c r="E334" s="82">
        <f>'Lognormal Price Paths'!M314</f>
        <v>1400</v>
      </c>
      <c r="F334" s="84">
        <f t="shared" si="7"/>
        <v>0.37166791925732556</v>
      </c>
    </row>
    <row r="335" spans="1:6" ht="16" x14ac:dyDescent="0.2">
      <c r="A335" s="85"/>
      <c r="B335" s="85"/>
      <c r="C335" s="85"/>
      <c r="D335" s="82">
        <f>'Lognormal Price Paths'!K315</f>
        <v>16679.663392598148</v>
      </c>
      <c r="E335" s="82">
        <f>'Lognormal Price Paths'!M315</f>
        <v>1400</v>
      </c>
      <c r="F335" s="84">
        <f t="shared" si="7"/>
        <v>0.29519296610596019</v>
      </c>
    </row>
    <row r="336" spans="1:6" ht="16" x14ac:dyDescent="0.2">
      <c r="A336" s="85"/>
      <c r="B336" s="85"/>
      <c r="C336" s="85"/>
      <c r="D336" s="82">
        <f>'Lognormal Price Paths'!K316</f>
        <v>20195.743415626534</v>
      </c>
      <c r="E336" s="82">
        <f>'Lognormal Price Paths'!M316</f>
        <v>1568.2201853550582</v>
      </c>
      <c r="F336" s="84">
        <f t="shared" si="7"/>
        <v>0.56822018535505814</v>
      </c>
    </row>
    <row r="337" spans="1:6" ht="16" x14ac:dyDescent="0.2">
      <c r="A337" s="85"/>
      <c r="B337" s="85"/>
      <c r="C337" s="85"/>
      <c r="D337" s="82">
        <f>'Lognormal Price Paths'!K317</f>
        <v>14121.04952333686</v>
      </c>
      <c r="E337" s="82">
        <f>'Lognormal Price Paths'!M317</f>
        <v>1400</v>
      </c>
      <c r="F337" s="84">
        <f t="shared" si="7"/>
        <v>9.6513975502410754E-2</v>
      </c>
    </row>
    <row r="338" spans="1:6" ht="16" x14ac:dyDescent="0.2">
      <c r="A338" s="85"/>
      <c r="B338" s="85"/>
      <c r="C338" s="85"/>
      <c r="D338" s="82">
        <f>'Lognormal Price Paths'!K318</f>
        <v>18765.875238824909</v>
      </c>
      <c r="E338" s="82">
        <f>'Lognormal Price Paths'!M318</f>
        <v>1457.1894552101051</v>
      </c>
      <c r="F338" s="84">
        <f t="shared" si="7"/>
        <v>0.45718945521010501</v>
      </c>
    </row>
    <row r="339" spans="1:6" ht="16" x14ac:dyDescent="0.2">
      <c r="A339" s="85"/>
      <c r="B339" s="85"/>
      <c r="C339" s="85"/>
      <c r="D339" s="82">
        <f>'Lognormal Price Paths'!K319</f>
        <v>21420.221281751412</v>
      </c>
      <c r="E339" s="82">
        <f>'Lognormal Price Paths'!M319</f>
        <v>1663.302147264503</v>
      </c>
      <c r="F339" s="84">
        <f t="shared" si="7"/>
        <v>0.66330214726450298</v>
      </c>
    </row>
    <row r="340" spans="1:6" ht="16" x14ac:dyDescent="0.2">
      <c r="A340" s="85"/>
      <c r="B340" s="85"/>
      <c r="C340" s="85"/>
      <c r="D340" s="82">
        <f>'Lognormal Price Paths'!K320</f>
        <v>16818.005393764062</v>
      </c>
      <c r="E340" s="82">
        <f>'Lognormal Price Paths'!M320</f>
        <v>1400</v>
      </c>
      <c r="F340" s="84">
        <f t="shared" si="7"/>
        <v>0.3059353643552335</v>
      </c>
    </row>
    <row r="341" spans="1:6" ht="16" x14ac:dyDescent="0.2">
      <c r="A341" s="85"/>
      <c r="B341" s="85"/>
      <c r="C341" s="85"/>
      <c r="D341" s="82">
        <f>'Lognormal Price Paths'!K321</f>
        <v>22841.293366659305</v>
      </c>
      <c r="E341" s="82">
        <f>'Lognormal Price Paths'!M321</f>
        <v>1773.6498518542139</v>
      </c>
      <c r="F341" s="84">
        <f t="shared" si="7"/>
        <v>0.77364985185421387</v>
      </c>
    </row>
    <row r="342" spans="1:6" ht="16" x14ac:dyDescent="0.2">
      <c r="A342" s="85"/>
      <c r="B342" s="85"/>
      <c r="C342" s="85"/>
      <c r="D342" s="82">
        <f>'Lognormal Price Paths'!K322</f>
        <v>15880.519859528038</v>
      </c>
      <c r="E342" s="82">
        <f>'Lognormal Price Paths'!M322</f>
        <v>1400</v>
      </c>
      <c r="F342" s="84">
        <f t="shared" si="7"/>
        <v>0.23313865130481204</v>
      </c>
    </row>
    <row r="343" spans="1:6" ht="16" x14ac:dyDescent="0.2">
      <c r="A343" s="85"/>
      <c r="B343" s="85"/>
      <c r="C343" s="85"/>
      <c r="D343" s="82">
        <f>'Lognormal Price Paths'!K323</f>
        <v>14692.629794341376</v>
      </c>
      <c r="E343" s="82">
        <f>'Lognormal Price Paths'!M323</f>
        <v>1400</v>
      </c>
      <c r="F343" s="84">
        <f t="shared" si="7"/>
        <v>0.14089776965610509</v>
      </c>
    </row>
    <row r="344" spans="1:6" ht="16" x14ac:dyDescent="0.2">
      <c r="A344" s="85"/>
      <c r="B344" s="85"/>
      <c r="C344" s="85"/>
      <c r="D344" s="82">
        <f>'Lognormal Price Paths'!K324</f>
        <v>23691.65051412191</v>
      </c>
      <c r="E344" s="82">
        <f>'Lognormal Price Paths'!M324</f>
        <v>1839.6809563284351</v>
      </c>
      <c r="F344" s="84">
        <f t="shared" si="7"/>
        <v>0.8396809563284352</v>
      </c>
    </row>
    <row r="345" spans="1:6" ht="16" x14ac:dyDescent="0.2">
      <c r="A345" s="85"/>
      <c r="B345" s="85"/>
      <c r="C345" s="85"/>
      <c r="D345" s="82">
        <f>'Lognormal Price Paths'!K325</f>
        <v>19926.677147436931</v>
      </c>
      <c r="E345" s="82">
        <f>'Lognormal Price Paths'!M325</f>
        <v>1547.326913724037</v>
      </c>
      <c r="F345" s="84">
        <f t="shared" si="7"/>
        <v>0.54732691372403697</v>
      </c>
    </row>
    <row r="346" spans="1:6" ht="16" x14ac:dyDescent="0.2">
      <c r="A346" s="85"/>
      <c r="B346" s="85"/>
      <c r="C346" s="85"/>
      <c r="D346" s="82">
        <f>'Lognormal Price Paths'!K326</f>
        <v>13964.488533435255</v>
      </c>
      <c r="E346" s="82">
        <f>'Lognormal Price Paths'!M326</f>
        <v>1400</v>
      </c>
      <c r="F346" s="84">
        <f t="shared" si="7"/>
        <v>8.4356854095684358E-2</v>
      </c>
    </row>
    <row r="347" spans="1:6" ht="16" x14ac:dyDescent="0.2">
      <c r="A347" s="85"/>
      <c r="B347" s="85"/>
      <c r="C347" s="85"/>
      <c r="D347" s="82">
        <f>'Lognormal Price Paths'!K327</f>
        <v>18852.46081730205</v>
      </c>
      <c r="E347" s="82">
        <f>'Lognormal Price Paths'!M327</f>
        <v>1463.9129141654921</v>
      </c>
      <c r="F347" s="84">
        <f t="shared" ref="F347:F410" si="8">(D347-$D$15)/$D$15</f>
        <v>0.46391291416549224</v>
      </c>
    </row>
    <row r="348" spans="1:6" ht="16" x14ac:dyDescent="0.2">
      <c r="A348" s="85"/>
      <c r="B348" s="85"/>
      <c r="C348" s="85"/>
      <c r="D348" s="82">
        <f>'Lognormal Price Paths'!K328</f>
        <v>14995.935847550201</v>
      </c>
      <c r="E348" s="82">
        <f>'Lognormal Price Paths'!M328</f>
        <v>1400</v>
      </c>
      <c r="F348" s="84">
        <f t="shared" si="8"/>
        <v>0.16444979570405038</v>
      </c>
    </row>
    <row r="349" spans="1:6" ht="16" x14ac:dyDescent="0.2">
      <c r="A349" s="85"/>
      <c r="B349" s="85"/>
      <c r="C349" s="85"/>
      <c r="D349" s="82">
        <f>'Lognormal Price Paths'!K329</f>
        <v>22983.015196443223</v>
      </c>
      <c r="E349" s="82">
        <f>'Lognormal Price Paths'!M329</f>
        <v>1784.654697261421</v>
      </c>
      <c r="F349" s="84">
        <f t="shared" si="8"/>
        <v>0.78465469726142101</v>
      </c>
    </row>
    <row r="350" spans="1:6" ht="16" x14ac:dyDescent="0.2">
      <c r="A350" s="85"/>
      <c r="B350" s="85"/>
      <c r="C350" s="85"/>
      <c r="D350" s="82">
        <f>'Lognormal Price Paths'!K330</f>
        <v>19446.826744267059</v>
      </c>
      <c r="E350" s="82">
        <f>'Lognormal Price Paths'!M330</f>
        <v>1510.0660378694004</v>
      </c>
      <c r="F350" s="84">
        <f t="shared" si="8"/>
        <v>0.5100660378694003</v>
      </c>
    </row>
    <row r="351" spans="1:6" ht="16" x14ac:dyDescent="0.2">
      <c r="A351" s="85"/>
      <c r="B351" s="85"/>
      <c r="C351" s="85"/>
      <c r="D351" s="82">
        <f>'Lognormal Price Paths'!K331</f>
        <v>23231.487175738985</v>
      </c>
      <c r="E351" s="82">
        <f>'Lognormal Price Paths'!M331</f>
        <v>1803.948801242027</v>
      </c>
      <c r="F351" s="84">
        <f t="shared" si="8"/>
        <v>0.80394880124202706</v>
      </c>
    </row>
    <row r="352" spans="1:6" ht="16" x14ac:dyDescent="0.2">
      <c r="A352" s="85"/>
      <c r="B352" s="85"/>
      <c r="C352" s="85"/>
      <c r="D352" s="82">
        <f>'Lognormal Price Paths'!K332</f>
        <v>16398.848092698674</v>
      </c>
      <c r="E352" s="82">
        <f>'Lognormal Price Paths'!M332</f>
        <v>1400</v>
      </c>
      <c r="F352" s="84">
        <f t="shared" si="8"/>
        <v>0.27338737011496816</v>
      </c>
    </row>
    <row r="353" spans="1:6" ht="16" x14ac:dyDescent="0.2">
      <c r="A353" s="85"/>
      <c r="B353" s="85"/>
      <c r="C353" s="85"/>
      <c r="D353" s="82">
        <f>'Lognormal Price Paths'!K333</f>
        <v>16165.564539411393</v>
      </c>
      <c r="E353" s="82">
        <f>'Lognormal Price Paths'!M333</f>
        <v>1400</v>
      </c>
      <c r="F353" s="84">
        <f t="shared" si="8"/>
        <v>0.25527266298844581</v>
      </c>
    </row>
    <row r="354" spans="1:6" ht="16" x14ac:dyDescent="0.2">
      <c r="A354" s="85"/>
      <c r="B354" s="85"/>
      <c r="C354" s="85"/>
      <c r="D354" s="82">
        <f>'Lognormal Price Paths'!K334</f>
        <v>16960.18077474114</v>
      </c>
      <c r="E354" s="82">
        <f>'Lognormal Price Paths'!M334</f>
        <v>1400</v>
      </c>
      <c r="F354" s="84">
        <f t="shared" si="8"/>
        <v>0.31697542847767041</v>
      </c>
    </row>
    <row r="355" spans="1:6" ht="16" x14ac:dyDescent="0.2">
      <c r="A355" s="85"/>
      <c r="B355" s="85"/>
      <c r="C355" s="85"/>
      <c r="D355" s="82">
        <f>'Lognormal Price Paths'!K335</f>
        <v>23169.60180395241</v>
      </c>
      <c r="E355" s="82">
        <f>'Lognormal Price Paths'!M335</f>
        <v>1799.1433386642634</v>
      </c>
      <c r="F355" s="84">
        <f t="shared" si="8"/>
        <v>0.79914333866426346</v>
      </c>
    </row>
    <row r="356" spans="1:6" ht="16" x14ac:dyDescent="0.2">
      <c r="A356" s="85"/>
      <c r="B356" s="85"/>
      <c r="C356" s="85"/>
      <c r="D356" s="82">
        <f>'Lognormal Price Paths'!K336</f>
        <v>12298.320106141702</v>
      </c>
      <c r="E356" s="82">
        <f>'Lognormal Price Paths'!M336</f>
        <v>1000</v>
      </c>
      <c r="F356" s="84">
        <f t="shared" si="8"/>
        <v>-4.5022832807115408E-2</v>
      </c>
    </row>
    <row r="357" spans="1:6" ht="16" x14ac:dyDescent="0.2">
      <c r="A357" s="85"/>
      <c r="B357" s="85"/>
      <c r="C357" s="85"/>
      <c r="D357" s="82">
        <f>'Lognormal Price Paths'!K337</f>
        <v>14687.606092109952</v>
      </c>
      <c r="E357" s="82">
        <f>'Lognormal Price Paths'!M337</f>
        <v>1400</v>
      </c>
      <c r="F357" s="84">
        <f t="shared" si="8"/>
        <v>0.14050767402642722</v>
      </c>
    </row>
    <row r="358" spans="1:6" ht="16" x14ac:dyDescent="0.2">
      <c r="A358" s="85"/>
      <c r="B358" s="85"/>
      <c r="C358" s="85"/>
      <c r="D358" s="82">
        <f>'Lognormal Price Paths'!K338</f>
        <v>17595.970700726248</v>
      </c>
      <c r="E358" s="82">
        <f>'Lognormal Price Paths'!M338</f>
        <v>1400</v>
      </c>
      <c r="F358" s="84">
        <f t="shared" si="8"/>
        <v>0.36634516818251167</v>
      </c>
    </row>
    <row r="359" spans="1:6" ht="16" x14ac:dyDescent="0.2">
      <c r="A359" s="85"/>
      <c r="B359" s="85"/>
      <c r="C359" s="85"/>
      <c r="D359" s="82">
        <f>'Lognormal Price Paths'!K339</f>
        <v>16539.659144223842</v>
      </c>
      <c r="E359" s="82">
        <f>'Lognormal Price Paths'!M339</f>
        <v>1400</v>
      </c>
      <c r="F359" s="84">
        <f t="shared" si="8"/>
        <v>0.28432149265645273</v>
      </c>
    </row>
    <row r="360" spans="1:6" ht="16" x14ac:dyDescent="0.2">
      <c r="A360" s="85"/>
      <c r="B360" s="85"/>
      <c r="C360" s="85"/>
      <c r="D360" s="82">
        <f>'Lognormal Price Paths'!K340</f>
        <v>22470.945243969294</v>
      </c>
      <c r="E360" s="82">
        <f>'Lognormal Price Paths'!M340</f>
        <v>1744.8919403647342</v>
      </c>
      <c r="F360" s="84">
        <f t="shared" si="8"/>
        <v>0.74489194036473427</v>
      </c>
    </row>
    <row r="361" spans="1:6" ht="16" x14ac:dyDescent="0.2">
      <c r="A361" s="85"/>
      <c r="B361" s="85"/>
      <c r="C361" s="85"/>
      <c r="D361" s="82">
        <f>'Lognormal Price Paths'!K341</f>
        <v>20526.229093948263</v>
      </c>
      <c r="E361" s="82">
        <f>'Lognormal Price Paths'!M341</f>
        <v>1593.8827371635684</v>
      </c>
      <c r="F361" s="84">
        <f t="shared" si="8"/>
        <v>0.59388273716356832</v>
      </c>
    </row>
    <row r="362" spans="1:6" ht="16" x14ac:dyDescent="0.2">
      <c r="A362" s="85"/>
      <c r="B362" s="85"/>
      <c r="C362" s="85"/>
      <c r="D362" s="82">
        <f>'Lognormal Price Paths'!K342</f>
        <v>21637.174541231747</v>
      </c>
      <c r="E362" s="82">
        <f>'Lognormal Price Paths'!M342</f>
        <v>1680.148790331496</v>
      </c>
      <c r="F362" s="84">
        <f t="shared" si="8"/>
        <v>0.680148790331496</v>
      </c>
    </row>
    <row r="363" spans="1:6" ht="16" x14ac:dyDescent="0.2">
      <c r="A363" s="85"/>
      <c r="B363" s="85"/>
      <c r="C363" s="85"/>
      <c r="D363" s="82">
        <f>'Lognormal Price Paths'!K343</f>
        <v>17219.805072475723</v>
      </c>
      <c r="E363" s="82">
        <f>'Lognormal Price Paths'!M343</f>
        <v>1400</v>
      </c>
      <c r="F363" s="84">
        <f t="shared" si="8"/>
        <v>0.33713552142086811</v>
      </c>
    </row>
    <row r="364" spans="1:6" ht="16" x14ac:dyDescent="0.2">
      <c r="A364" s="85"/>
      <c r="B364" s="85"/>
      <c r="C364" s="85"/>
      <c r="D364" s="82">
        <f>'Lognormal Price Paths'!K344</f>
        <v>15235.246862276283</v>
      </c>
      <c r="E364" s="82">
        <f>'Lognormal Price Paths'!M344</f>
        <v>1400</v>
      </c>
      <c r="F364" s="84">
        <f t="shared" si="8"/>
        <v>0.18303254139197878</v>
      </c>
    </row>
    <row r="365" spans="1:6" ht="16" x14ac:dyDescent="0.2">
      <c r="A365" s="85"/>
      <c r="B365" s="85"/>
      <c r="C365" s="85"/>
      <c r="D365" s="82">
        <f>'Lognormal Price Paths'!K345</f>
        <v>20774.117916748826</v>
      </c>
      <c r="E365" s="82">
        <f>'Lognormal Price Paths'!M345</f>
        <v>1613.1315584443414</v>
      </c>
      <c r="F365" s="84">
        <f t="shared" si="8"/>
        <v>0.61313155844434153</v>
      </c>
    </row>
    <row r="366" spans="1:6" ht="16" x14ac:dyDescent="0.2">
      <c r="A366" s="85"/>
      <c r="B366" s="85"/>
      <c r="C366" s="85"/>
      <c r="D366" s="82">
        <f>'Lognormal Price Paths'!K346</f>
        <v>18297.74558409493</v>
      </c>
      <c r="E366" s="82">
        <f>'Lognormal Price Paths'!M346</f>
        <v>1420.8387074905231</v>
      </c>
      <c r="F366" s="84">
        <f t="shared" si="8"/>
        <v>0.42083870749052316</v>
      </c>
    </row>
    <row r="367" spans="1:6" ht="16" x14ac:dyDescent="0.2">
      <c r="A367" s="85"/>
      <c r="B367" s="85"/>
      <c r="C367" s="85"/>
      <c r="D367" s="82">
        <f>'Lognormal Price Paths'!K347</f>
        <v>17812.103216464755</v>
      </c>
      <c r="E367" s="82">
        <f>'Lognormal Price Paths'!M347</f>
        <v>1400</v>
      </c>
      <c r="F367" s="84">
        <f t="shared" si="8"/>
        <v>0.38312807965634421</v>
      </c>
    </row>
    <row r="368" spans="1:6" ht="16" x14ac:dyDescent="0.2">
      <c r="A368" s="85"/>
      <c r="B368" s="85"/>
      <c r="C368" s="85"/>
      <c r="D368" s="82">
        <f>'Lognormal Price Paths'!K348</f>
        <v>21576.268481687166</v>
      </c>
      <c r="E368" s="82">
        <f>'Lognormal Price Paths'!M348</f>
        <v>1675.41937235353</v>
      </c>
      <c r="F368" s="84">
        <f t="shared" si="8"/>
        <v>0.67541937235353011</v>
      </c>
    </row>
    <row r="369" spans="1:6" ht="16" x14ac:dyDescent="0.2">
      <c r="A369" s="85"/>
      <c r="B369" s="85"/>
      <c r="C369" s="85"/>
      <c r="D369" s="82">
        <f>'Lognormal Price Paths'!K349</f>
        <v>20769.83137270352</v>
      </c>
      <c r="E369" s="82">
        <f>'Lognormal Price Paths'!M349</f>
        <v>1612.798703903713</v>
      </c>
      <c r="F369" s="84">
        <f t="shared" si="8"/>
        <v>0.61279870390371283</v>
      </c>
    </row>
    <row r="370" spans="1:6" ht="16" x14ac:dyDescent="0.2">
      <c r="A370" s="85"/>
      <c r="B370" s="85"/>
      <c r="C370" s="85"/>
      <c r="D370" s="82">
        <f>'Lognormal Price Paths'!K350</f>
        <v>19632.495538809726</v>
      </c>
      <c r="E370" s="82">
        <f>'Lognormal Price Paths'!M350</f>
        <v>1524.4834101542483</v>
      </c>
      <c r="F370" s="84">
        <f t="shared" si="8"/>
        <v>0.52448341015424815</v>
      </c>
    </row>
    <row r="371" spans="1:6" ht="16" x14ac:dyDescent="0.2">
      <c r="A371" s="85"/>
      <c r="B371" s="85"/>
      <c r="C371" s="85"/>
      <c r="D371" s="82">
        <f>'Lognormal Price Paths'!K351</f>
        <v>13740.611986015507</v>
      </c>
      <c r="E371" s="82">
        <f>'Lognormal Price Paths'!M351</f>
        <v>1400</v>
      </c>
      <c r="F371" s="84">
        <f t="shared" si="8"/>
        <v>6.6972610620913725E-2</v>
      </c>
    </row>
    <row r="372" spans="1:6" ht="16" x14ac:dyDescent="0.2">
      <c r="A372" s="85"/>
      <c r="B372" s="85"/>
      <c r="C372" s="85"/>
      <c r="D372" s="82">
        <f>'Lognormal Price Paths'!K352</f>
        <v>25678.704507877395</v>
      </c>
      <c r="E372" s="82">
        <f>'Lognormal Price Paths'!M352</f>
        <v>1993.9777365096793</v>
      </c>
      <c r="F372" s="84">
        <f t="shared" si="8"/>
        <v>0.99397773650967935</v>
      </c>
    </row>
    <row r="373" spans="1:6" ht="16" x14ac:dyDescent="0.2">
      <c r="A373" s="85"/>
      <c r="B373" s="85"/>
      <c r="C373" s="85"/>
      <c r="D373" s="82">
        <f>'Lognormal Price Paths'!K353</f>
        <v>24501.8087684854</v>
      </c>
      <c r="E373" s="82">
        <f>'Lognormal Price Paths'!M353</f>
        <v>1902.5905755327367</v>
      </c>
      <c r="F373" s="84">
        <f t="shared" si="8"/>
        <v>0.90259057553273658</v>
      </c>
    </row>
    <row r="374" spans="1:6" ht="16" x14ac:dyDescent="0.2">
      <c r="A374" s="85"/>
      <c r="B374" s="85"/>
      <c r="C374" s="85"/>
      <c r="D374" s="82">
        <f>'Lognormal Price Paths'!K354</f>
        <v>19188.23059815387</v>
      </c>
      <c r="E374" s="82">
        <f>'Lognormal Price Paths'!M354</f>
        <v>1489.9857819538918</v>
      </c>
      <c r="F374" s="84">
        <f t="shared" si="8"/>
        <v>0.4899857819538917</v>
      </c>
    </row>
    <row r="375" spans="1:6" ht="16" x14ac:dyDescent="0.2">
      <c r="A375" s="85"/>
      <c r="B375" s="85"/>
      <c r="C375" s="85"/>
      <c r="D375" s="82">
        <f>'Lognormal Price Paths'!K355</f>
        <v>24358.454550362778</v>
      </c>
      <c r="E375" s="82">
        <f>'Lognormal Price Paths'!M355</f>
        <v>1891.4589734971444</v>
      </c>
      <c r="F375" s="84">
        <f t="shared" si="8"/>
        <v>0.89145897349714431</v>
      </c>
    </row>
    <row r="376" spans="1:6" ht="16" x14ac:dyDescent="0.2">
      <c r="A376" s="85"/>
      <c r="B376" s="85"/>
      <c r="C376" s="85"/>
      <c r="D376" s="82">
        <f>'Lognormal Price Paths'!K356</f>
        <v>19055.03113144208</v>
      </c>
      <c r="E376" s="82">
        <f>'Lognormal Price Paths'!M356</f>
        <v>1479.642706778242</v>
      </c>
      <c r="F376" s="84">
        <f t="shared" si="8"/>
        <v>0.47964270677824195</v>
      </c>
    </row>
    <row r="377" spans="1:6" ht="16" x14ac:dyDescent="0.2">
      <c r="A377" s="85"/>
      <c r="B377" s="85"/>
      <c r="C377" s="85"/>
      <c r="D377" s="82">
        <f>'Lognormal Price Paths'!K357</f>
        <v>17245.122939691031</v>
      </c>
      <c r="E377" s="82">
        <f>'Lognormal Price Paths'!M357</f>
        <v>1400</v>
      </c>
      <c r="F377" s="84">
        <f t="shared" si="8"/>
        <v>0.33910147977159977</v>
      </c>
    </row>
    <row r="378" spans="1:6" ht="16" x14ac:dyDescent="0.2">
      <c r="A378" s="85"/>
      <c r="B378" s="85"/>
      <c r="C378" s="85"/>
      <c r="D378" s="82">
        <f>'Lognormal Price Paths'!K358</f>
        <v>16275.445705197862</v>
      </c>
      <c r="E378" s="82">
        <f>'Lognormal Price Paths'!M358</f>
        <v>1400</v>
      </c>
      <c r="F378" s="84">
        <f t="shared" si="8"/>
        <v>0.26380504818617795</v>
      </c>
    </row>
    <row r="379" spans="1:6" ht="16" x14ac:dyDescent="0.2">
      <c r="A379" s="85"/>
      <c r="B379" s="85"/>
      <c r="C379" s="85"/>
      <c r="D379" s="82">
        <f>'Lognormal Price Paths'!K359</f>
        <v>17928.226521767836</v>
      </c>
      <c r="E379" s="82">
        <f>'Lognormal Price Paths'!M359</f>
        <v>1400</v>
      </c>
      <c r="F379" s="84">
        <f t="shared" si="8"/>
        <v>0.39214517338835975</v>
      </c>
    </row>
    <row r="380" spans="1:6" ht="16" x14ac:dyDescent="0.2">
      <c r="A380" s="85"/>
      <c r="B380" s="85"/>
      <c r="C380" s="85"/>
      <c r="D380" s="82">
        <f>'Lognormal Price Paths'!K360</f>
        <v>22805.932751117562</v>
      </c>
      <c r="E380" s="82">
        <f>'Lognormal Price Paths'!M360</f>
        <v>1770.9040637978933</v>
      </c>
      <c r="F380" s="84">
        <f t="shared" si="8"/>
        <v>0.77090406379789322</v>
      </c>
    </row>
    <row r="381" spans="1:6" ht="16" x14ac:dyDescent="0.2">
      <c r="A381" s="85"/>
      <c r="B381" s="85"/>
      <c r="C381" s="85"/>
      <c r="D381" s="82">
        <f>'Lognormal Price Paths'!K361</f>
        <v>24012.807029143016</v>
      </c>
      <c r="E381" s="82">
        <f>'Lognormal Price Paths'!M361</f>
        <v>1864.6190890403354</v>
      </c>
      <c r="F381" s="84">
        <f t="shared" si="8"/>
        <v>0.86461908904033558</v>
      </c>
    </row>
    <row r="382" spans="1:6" ht="16" x14ac:dyDescent="0.2">
      <c r="A382" s="85"/>
      <c r="B382" s="85"/>
      <c r="C382" s="85"/>
      <c r="D382" s="82">
        <f>'Lognormal Price Paths'!K362</f>
        <v>20043.237491768996</v>
      </c>
      <c r="E382" s="82">
        <f>'Lognormal Price Paths'!M362</f>
        <v>1556.3779439848017</v>
      </c>
      <c r="F382" s="84">
        <f t="shared" si="8"/>
        <v>0.55637794398480189</v>
      </c>
    </row>
    <row r="383" spans="1:6" ht="16" x14ac:dyDescent="0.2">
      <c r="A383" s="85"/>
      <c r="B383" s="85"/>
      <c r="C383" s="85"/>
      <c r="D383" s="82">
        <f>'Lognormal Price Paths'!K363</f>
        <v>14688.949248439889</v>
      </c>
      <c r="E383" s="82">
        <f>'Lognormal Price Paths'!M363</f>
        <v>1400</v>
      </c>
      <c r="F383" s="84">
        <f t="shared" si="8"/>
        <v>0.14061197149274698</v>
      </c>
    </row>
    <row r="384" spans="1:6" ht="16" x14ac:dyDescent="0.2">
      <c r="A384" s="85"/>
      <c r="B384" s="85"/>
      <c r="C384" s="85"/>
      <c r="D384" s="82">
        <f>'Lognormal Price Paths'!K364</f>
        <v>25695.17533047526</v>
      </c>
      <c r="E384" s="82">
        <f>'Lognormal Price Paths'!M364</f>
        <v>1995.2567127739246</v>
      </c>
      <c r="F384" s="84">
        <f t="shared" si="8"/>
        <v>0.99525671277392458</v>
      </c>
    </row>
    <row r="385" spans="1:6" ht="16" x14ac:dyDescent="0.2">
      <c r="A385" s="85"/>
      <c r="B385" s="85"/>
      <c r="C385" s="85"/>
      <c r="D385" s="82">
        <f>'Lognormal Price Paths'!K365</f>
        <v>17222.987557069591</v>
      </c>
      <c r="E385" s="82">
        <f>'Lognormal Price Paths'!M365</f>
        <v>1400</v>
      </c>
      <c r="F385" s="84">
        <f t="shared" si="8"/>
        <v>0.3373826446129673</v>
      </c>
    </row>
    <row r="386" spans="1:6" ht="16" x14ac:dyDescent="0.2">
      <c r="A386" s="85"/>
      <c r="B386" s="85"/>
      <c r="C386" s="85"/>
      <c r="D386" s="82">
        <f>'Lognormal Price Paths'!K366</f>
        <v>24361.449718361579</v>
      </c>
      <c r="E386" s="82">
        <f>'Lognormal Price Paths'!M366</f>
        <v>1891.6915513635581</v>
      </c>
      <c r="F386" s="84">
        <f t="shared" si="8"/>
        <v>0.89169155136355827</v>
      </c>
    </row>
    <row r="387" spans="1:6" ht="16" x14ac:dyDescent="0.2">
      <c r="A387" s="85"/>
      <c r="B387" s="85"/>
      <c r="C387" s="85"/>
      <c r="D387" s="82">
        <f>'Lognormal Price Paths'!K367</f>
        <v>23350.171163948224</v>
      </c>
      <c r="E387" s="82">
        <f>'Lognormal Price Paths'!M367</f>
        <v>1813.1647346274829</v>
      </c>
      <c r="F387" s="84">
        <f t="shared" si="8"/>
        <v>0.81316473462748284</v>
      </c>
    </row>
    <row r="388" spans="1:6" ht="16" x14ac:dyDescent="0.2">
      <c r="A388" s="85"/>
      <c r="B388" s="85"/>
      <c r="C388" s="85"/>
      <c r="D388" s="82">
        <f>'Lognormal Price Paths'!K368</f>
        <v>25165.773451763864</v>
      </c>
      <c r="E388" s="82">
        <f>'Lognormal Price Paths'!M368</f>
        <v>1954.148114032384</v>
      </c>
      <c r="F388" s="84">
        <f t="shared" si="8"/>
        <v>0.95414811403238398</v>
      </c>
    </row>
    <row r="389" spans="1:6" ht="16" x14ac:dyDescent="0.2">
      <c r="A389" s="85"/>
      <c r="B389" s="85"/>
      <c r="C389" s="85"/>
      <c r="D389" s="82">
        <f>'Lognormal Price Paths'!K369</f>
        <v>18736.654289034563</v>
      </c>
      <c r="E389" s="82">
        <f>'Lognormal Price Paths'!M369</f>
        <v>1454.9204184951204</v>
      </c>
      <c r="F389" s="84">
        <f t="shared" si="8"/>
        <v>0.45492041849512033</v>
      </c>
    </row>
    <row r="390" spans="1:6" ht="16" x14ac:dyDescent="0.2">
      <c r="A390" s="85"/>
      <c r="B390" s="85"/>
      <c r="C390" s="85"/>
      <c r="D390" s="82">
        <f>'Lognormal Price Paths'!K370</f>
        <v>19220.571790353089</v>
      </c>
      <c r="E390" s="82">
        <f>'Lognormal Price Paths'!M370</f>
        <v>1492.4971086914863</v>
      </c>
      <c r="F390" s="84">
        <f t="shared" si="8"/>
        <v>0.49249710869148633</v>
      </c>
    </row>
    <row r="391" spans="1:6" ht="16" x14ac:dyDescent="0.2">
      <c r="A391" s="85"/>
      <c r="B391" s="85"/>
      <c r="C391" s="85"/>
      <c r="D391" s="82">
        <f>'Lognormal Price Paths'!K371</f>
        <v>19699.262558635273</v>
      </c>
      <c r="E391" s="82">
        <f>'Lognormal Price Paths'!M371</f>
        <v>1529.6679377079804</v>
      </c>
      <c r="F391" s="84">
        <f t="shared" si="8"/>
        <v>0.52966793770798049</v>
      </c>
    </row>
    <row r="392" spans="1:6" ht="16" x14ac:dyDescent="0.2">
      <c r="A392" s="85"/>
      <c r="B392" s="85"/>
      <c r="C392" s="85"/>
      <c r="D392" s="82">
        <f>'Lognormal Price Paths'!K372</f>
        <v>17252.305715464074</v>
      </c>
      <c r="E392" s="82">
        <f>'Lognormal Price Paths'!M372</f>
        <v>1400</v>
      </c>
      <c r="F392" s="84">
        <f t="shared" si="8"/>
        <v>0.33965922967574291</v>
      </c>
    </row>
    <row r="393" spans="1:6" ht="16" x14ac:dyDescent="0.2">
      <c r="A393" s="85"/>
      <c r="B393" s="85"/>
      <c r="C393" s="85"/>
      <c r="D393" s="82">
        <f>'Lognormal Price Paths'!K373</f>
        <v>15449.311039807069</v>
      </c>
      <c r="E393" s="82">
        <f>'Lognormal Price Paths'!M373</f>
        <v>1400</v>
      </c>
      <c r="F393" s="84">
        <f t="shared" si="8"/>
        <v>0.19965484428306518</v>
      </c>
    </row>
    <row r="394" spans="1:6" ht="16" x14ac:dyDescent="0.2">
      <c r="A394" s="85"/>
      <c r="B394" s="85"/>
      <c r="C394" s="85"/>
      <c r="D394" s="82">
        <f>'Lognormal Price Paths'!K374</f>
        <v>15714.850111785709</v>
      </c>
      <c r="E394" s="82">
        <f>'Lognormal Price Paths'!M374</f>
        <v>1400</v>
      </c>
      <c r="F394" s="84">
        <f t="shared" si="8"/>
        <v>0.22027422551144535</v>
      </c>
    </row>
    <row r="395" spans="1:6" ht="16" x14ac:dyDescent="0.2">
      <c r="A395" s="85"/>
      <c r="B395" s="85"/>
      <c r="C395" s="85"/>
      <c r="D395" s="82">
        <f>'Lognormal Price Paths'!K375</f>
        <v>21490.182373181233</v>
      </c>
      <c r="E395" s="82">
        <f>'Lognormal Price Paths'!M375</f>
        <v>1668.734697753574</v>
      </c>
      <c r="F395" s="84">
        <f t="shared" si="8"/>
        <v>0.66873469775357397</v>
      </c>
    </row>
    <row r="396" spans="1:6" ht="16" x14ac:dyDescent="0.2">
      <c r="A396" s="85"/>
      <c r="B396" s="85"/>
      <c r="C396" s="85"/>
      <c r="D396" s="82">
        <f>'Lognormal Price Paths'!K376</f>
        <v>19747.881896376486</v>
      </c>
      <c r="E396" s="82">
        <f>'Lognormal Price Paths'!M376</f>
        <v>1533.443279138857</v>
      </c>
      <c r="F396" s="84">
        <f t="shared" si="8"/>
        <v>0.53344327913885692</v>
      </c>
    </row>
    <row r="397" spans="1:6" ht="16" x14ac:dyDescent="0.2">
      <c r="A397" s="85"/>
      <c r="B397" s="85"/>
      <c r="C397" s="85"/>
      <c r="D397" s="82">
        <f>'Lognormal Price Paths'!K377</f>
        <v>26654.730025978512</v>
      </c>
      <c r="E397" s="82">
        <f>'Lognormal Price Paths'!M377</f>
        <v>2069.7671188269196</v>
      </c>
      <c r="F397" s="84">
        <f t="shared" si="8"/>
        <v>1.0697671188269193</v>
      </c>
    </row>
    <row r="398" spans="1:6" ht="16" x14ac:dyDescent="0.2">
      <c r="A398" s="85"/>
      <c r="B398" s="85"/>
      <c r="C398" s="85"/>
      <c r="D398" s="82">
        <f>'Lognormal Price Paths'!K378</f>
        <v>12880.794186767227</v>
      </c>
      <c r="E398" s="82">
        <f>'Lognormal Price Paths'!M378</f>
        <v>1400</v>
      </c>
      <c r="F398" s="84">
        <f t="shared" si="8"/>
        <v>2.0687683438728099E-4</v>
      </c>
    </row>
    <row r="399" spans="1:6" ht="16" x14ac:dyDescent="0.2">
      <c r="A399" s="85"/>
      <c r="B399" s="85"/>
      <c r="C399" s="85"/>
      <c r="D399" s="82">
        <f>'Lognormal Price Paths'!K379</f>
        <v>21864.41784618434</v>
      </c>
      <c r="E399" s="82">
        <f>'Lognormal Price Paths'!M379</f>
        <v>1697.7944659810346</v>
      </c>
      <c r="F399" s="84">
        <f t="shared" si="8"/>
        <v>0.69779446598103467</v>
      </c>
    </row>
    <row r="400" spans="1:6" ht="16" x14ac:dyDescent="0.2">
      <c r="A400" s="85"/>
      <c r="B400" s="85"/>
      <c r="C400" s="85"/>
      <c r="D400" s="82">
        <f>'Lognormal Price Paths'!K380</f>
        <v>29494.085814384256</v>
      </c>
      <c r="E400" s="82">
        <f>'Lognormal Price Paths'!M380</f>
        <v>2290.2460073305874</v>
      </c>
      <c r="F400" s="84">
        <f t="shared" si="8"/>
        <v>1.2902460073305875</v>
      </c>
    </row>
    <row r="401" spans="1:6" ht="16" x14ac:dyDescent="0.2">
      <c r="A401" s="85"/>
      <c r="B401" s="85"/>
      <c r="C401" s="85"/>
      <c r="D401" s="82">
        <f>'Lognormal Price Paths'!K381</f>
        <v>17717.261566048055</v>
      </c>
      <c r="E401" s="82">
        <f>'Lognormal Price Paths'!M381</f>
        <v>1400</v>
      </c>
      <c r="F401" s="84">
        <f t="shared" si="8"/>
        <v>0.37576352824890386</v>
      </c>
    </row>
    <row r="402" spans="1:6" ht="16" x14ac:dyDescent="0.2">
      <c r="A402" s="85"/>
      <c r="B402" s="85"/>
      <c r="C402" s="85"/>
      <c r="D402" s="82">
        <f>'Lognormal Price Paths'!K382</f>
        <v>16622.61514011868</v>
      </c>
      <c r="E402" s="82">
        <f>'Lognormal Price Paths'!M382</f>
        <v>1400</v>
      </c>
      <c r="F402" s="84">
        <f t="shared" si="8"/>
        <v>0.2907631108024753</v>
      </c>
    </row>
    <row r="403" spans="1:6" ht="16" x14ac:dyDescent="0.2">
      <c r="A403" s="85"/>
      <c r="B403" s="85"/>
      <c r="C403" s="85"/>
      <c r="D403" s="82">
        <f>'Lognormal Price Paths'!K383</f>
        <v>20434.891069639056</v>
      </c>
      <c r="E403" s="82">
        <f>'Lognormal Price Paths'!M383</f>
        <v>1586.7902459160653</v>
      </c>
      <c r="F403" s="84">
        <f t="shared" si="8"/>
        <v>0.58679024591606521</v>
      </c>
    </row>
    <row r="404" spans="1:6" ht="16" x14ac:dyDescent="0.2">
      <c r="A404" s="85"/>
      <c r="B404" s="85"/>
      <c r="C404" s="85"/>
      <c r="D404" s="82">
        <f>'Lognormal Price Paths'!K384</f>
        <v>19003.783370160945</v>
      </c>
      <c r="E404" s="82">
        <f>'Lognormal Price Paths'!M384</f>
        <v>1475.6632655642509</v>
      </c>
      <c r="F404" s="84">
        <f t="shared" si="8"/>
        <v>0.47566326556425087</v>
      </c>
    </row>
    <row r="405" spans="1:6" ht="16" x14ac:dyDescent="0.2">
      <c r="A405" s="85"/>
      <c r="B405" s="85"/>
      <c r="C405" s="85"/>
      <c r="D405" s="82">
        <f>'Lognormal Price Paths'!K385</f>
        <v>21146.536031779138</v>
      </c>
      <c r="E405" s="82">
        <f>'Lognormal Price Paths'!M385</f>
        <v>1642.0502069616582</v>
      </c>
      <c r="F405" s="84">
        <f t="shared" si="8"/>
        <v>0.64205020696165827</v>
      </c>
    </row>
    <row r="406" spans="1:6" ht="16" x14ac:dyDescent="0.2">
      <c r="A406" s="85"/>
      <c r="B406" s="85"/>
      <c r="C406" s="85"/>
      <c r="D406" s="82">
        <f>'Lognormal Price Paths'!K386</f>
        <v>21622.96827958939</v>
      </c>
      <c r="E406" s="82">
        <f>'Lognormal Price Paths'!M386</f>
        <v>1679.0456595475735</v>
      </c>
      <c r="F406" s="84">
        <f t="shared" si="8"/>
        <v>0.67904565954757334</v>
      </c>
    </row>
    <row r="407" spans="1:6" ht="16" x14ac:dyDescent="0.2">
      <c r="A407" s="85"/>
      <c r="B407" s="85"/>
      <c r="C407" s="85"/>
      <c r="D407" s="82">
        <f>'Lognormal Price Paths'!K387</f>
        <v>18013.905193024751</v>
      </c>
      <c r="E407" s="82">
        <f>'Lognormal Price Paths'!M387</f>
        <v>1400</v>
      </c>
      <c r="F407" s="84">
        <f t="shared" si="8"/>
        <v>0.39879821006813509</v>
      </c>
    </row>
    <row r="408" spans="1:6" ht="16" x14ac:dyDescent="0.2">
      <c r="A408" s="85"/>
      <c r="B408" s="85"/>
      <c r="C408" s="85"/>
      <c r="D408" s="82">
        <f>'Lognormal Price Paths'!K388</f>
        <v>21679.716265550513</v>
      </c>
      <c r="E408" s="82">
        <f>'Lognormal Price Paths'!M388</f>
        <v>1683.4521988480092</v>
      </c>
      <c r="F408" s="84">
        <f t="shared" si="8"/>
        <v>0.68345219884800934</v>
      </c>
    </row>
    <row r="409" spans="1:6" ht="16" x14ac:dyDescent="0.2">
      <c r="A409" s="85"/>
      <c r="B409" s="85"/>
      <c r="C409" s="85"/>
      <c r="D409" s="82">
        <f>'Lognormal Price Paths'!K389</f>
        <v>17641.769897516599</v>
      </c>
      <c r="E409" s="82">
        <f>'Lognormal Price Paths'!M389</f>
        <v>1400</v>
      </c>
      <c r="F409" s="84">
        <f t="shared" si="8"/>
        <v>0.369901522776723</v>
      </c>
    </row>
    <row r="410" spans="1:6" ht="16" x14ac:dyDescent="0.2">
      <c r="A410" s="85"/>
      <c r="B410" s="85"/>
      <c r="C410" s="85"/>
      <c r="D410" s="82">
        <f>'Lognormal Price Paths'!K390</f>
        <v>19369.55603941224</v>
      </c>
      <c r="E410" s="82">
        <f>'Lognormal Price Paths'!M390</f>
        <v>1504.0658884024497</v>
      </c>
      <c r="F410" s="84">
        <f t="shared" si="8"/>
        <v>0.50406588840244981</v>
      </c>
    </row>
    <row r="411" spans="1:6" ht="16" x14ac:dyDescent="0.2">
      <c r="A411" s="85"/>
      <c r="B411" s="85"/>
      <c r="C411" s="85"/>
      <c r="D411" s="82">
        <f>'Lognormal Price Paths'!K391</f>
        <v>12867.300289354731</v>
      </c>
      <c r="E411" s="82">
        <f>'Lognormal Price Paths'!M391</f>
        <v>1000</v>
      </c>
      <c r="F411" s="84">
        <f t="shared" ref="F411:F474" si="9">(D411-$D$15)/$D$15</f>
        <v>-8.4093813661364493E-4</v>
      </c>
    </row>
    <row r="412" spans="1:6" ht="16" x14ac:dyDescent="0.2">
      <c r="A412" s="85"/>
      <c r="B412" s="85"/>
      <c r="C412" s="85"/>
      <c r="D412" s="82">
        <f>'Lognormal Price Paths'!K392</f>
        <v>13353.921599570764</v>
      </c>
      <c r="E412" s="82">
        <f>'Lognormal Price Paths'!M392</f>
        <v>1400</v>
      </c>
      <c r="F412" s="84">
        <f t="shared" si="9"/>
        <v>3.6945705593185073E-2</v>
      </c>
    </row>
    <row r="413" spans="1:6" ht="16" x14ac:dyDescent="0.2">
      <c r="A413" s="85"/>
      <c r="B413" s="85"/>
      <c r="C413" s="85"/>
      <c r="D413" s="82">
        <f>'Lognormal Price Paths'!K393</f>
        <v>14888.298001033858</v>
      </c>
      <c r="E413" s="82">
        <f>'Lognormal Price Paths'!M393</f>
        <v>1400</v>
      </c>
      <c r="F413" s="84">
        <f t="shared" si="9"/>
        <v>0.1560916065479894</v>
      </c>
    </row>
    <row r="414" spans="1:6" ht="16" x14ac:dyDescent="0.2">
      <c r="A414" s="85"/>
      <c r="B414" s="85"/>
      <c r="C414" s="85"/>
      <c r="D414" s="82">
        <f>'Lognormal Price Paths'!K394</f>
        <v>31080.150507664774</v>
      </c>
      <c r="E414" s="82">
        <f>'Lognormal Price Paths'!M394</f>
        <v>2413.4055571472545</v>
      </c>
      <c r="F414" s="84">
        <f t="shared" si="9"/>
        <v>1.4134055571472548</v>
      </c>
    </row>
    <row r="415" spans="1:6" ht="16" x14ac:dyDescent="0.2">
      <c r="A415" s="85"/>
      <c r="B415" s="85"/>
      <c r="C415" s="85"/>
      <c r="D415" s="82">
        <f>'Lognormal Price Paths'!K395</f>
        <v>19930.581853103438</v>
      </c>
      <c r="E415" s="82">
        <f>'Lognormal Price Paths'!M395</f>
        <v>1547.6301181230069</v>
      </c>
      <c r="F415" s="84">
        <f t="shared" si="9"/>
        <v>0.54763011812300699</v>
      </c>
    </row>
    <row r="416" spans="1:6" ht="16" x14ac:dyDescent="0.2">
      <c r="A416" s="85"/>
      <c r="B416" s="85"/>
      <c r="C416" s="85"/>
      <c r="D416" s="82">
        <f>'Lognormal Price Paths'!K396</f>
        <v>24903.475042749611</v>
      </c>
      <c r="E416" s="82">
        <f>'Lognormal Price Paths'!M396</f>
        <v>1933.780373606231</v>
      </c>
      <c r="F416" s="84">
        <f t="shared" si="9"/>
        <v>0.93378037360623112</v>
      </c>
    </row>
    <row r="417" spans="1:6" ht="16" x14ac:dyDescent="0.2">
      <c r="A417" s="85"/>
      <c r="B417" s="85"/>
      <c r="C417" s="85"/>
      <c r="D417" s="82">
        <f>'Lognormal Price Paths'!K397</f>
        <v>19330.420741067537</v>
      </c>
      <c r="E417" s="82">
        <f>'Lognormal Price Paths'!M397</f>
        <v>1501.0269923558419</v>
      </c>
      <c r="F417" s="84">
        <f t="shared" si="9"/>
        <v>0.50102699235584192</v>
      </c>
    </row>
    <row r="418" spans="1:6" ht="16" x14ac:dyDescent="0.2">
      <c r="A418" s="85"/>
      <c r="B418" s="85"/>
      <c r="C418" s="85"/>
      <c r="D418" s="82">
        <f>'Lognormal Price Paths'!K398</f>
        <v>16624.707423639564</v>
      </c>
      <c r="E418" s="82">
        <f>'Lognormal Price Paths'!M398</f>
        <v>1400</v>
      </c>
      <c r="F418" s="84">
        <f t="shared" si="9"/>
        <v>0.29092557876334257</v>
      </c>
    </row>
    <row r="419" spans="1:6" ht="16" x14ac:dyDescent="0.2">
      <c r="A419" s="85"/>
      <c r="B419" s="85"/>
      <c r="C419" s="85"/>
      <c r="D419" s="82">
        <f>'Lognormal Price Paths'!K399</f>
        <v>18818.783389272663</v>
      </c>
      <c r="E419" s="82">
        <f>'Lognormal Price Paths'!M399</f>
        <v>1461.2978273454814</v>
      </c>
      <c r="F419" s="84">
        <f t="shared" si="9"/>
        <v>0.46129782734548136</v>
      </c>
    </row>
    <row r="420" spans="1:6" ht="16" x14ac:dyDescent="0.2">
      <c r="A420" s="85"/>
      <c r="B420" s="85"/>
      <c r="C420" s="85"/>
      <c r="D420" s="82">
        <f>'Lognormal Price Paths'!K400</f>
        <v>19404.896761056989</v>
      </c>
      <c r="E420" s="82">
        <f>'Lognormal Price Paths'!M400</f>
        <v>1506.8101316772691</v>
      </c>
      <c r="F420" s="84">
        <f t="shared" si="9"/>
        <v>0.50681013167726918</v>
      </c>
    </row>
    <row r="421" spans="1:6" ht="16" x14ac:dyDescent="0.2">
      <c r="A421" s="85"/>
      <c r="B421" s="85"/>
      <c r="C421" s="85"/>
      <c r="D421" s="82">
        <f>'Lognormal Price Paths'!K401</f>
        <v>11944.368466932316</v>
      </c>
      <c r="E421" s="82">
        <f>'Lognormal Price Paths'!M401</f>
        <v>1000</v>
      </c>
      <c r="F421" s="84">
        <f t="shared" si="9"/>
        <v>-7.2507540541032242E-2</v>
      </c>
    </row>
    <row r="422" spans="1:6" ht="16" x14ac:dyDescent="0.2">
      <c r="A422" s="85"/>
      <c r="B422" s="85"/>
      <c r="C422" s="85"/>
      <c r="D422" s="82">
        <f>'Lognormal Price Paths'!K402</f>
        <v>18293.424339883844</v>
      </c>
      <c r="E422" s="82">
        <f>'Lognormal Price Paths'!M402</f>
        <v>1420.5031584464396</v>
      </c>
      <c r="F422" s="84">
        <f t="shared" si="9"/>
        <v>0.42050315844643948</v>
      </c>
    </row>
    <row r="423" spans="1:6" ht="16" x14ac:dyDescent="0.2">
      <c r="A423" s="85"/>
      <c r="B423" s="85"/>
      <c r="C423" s="85"/>
      <c r="D423" s="82">
        <f>'Lognormal Price Paths'!K403</f>
        <v>20966.186790549113</v>
      </c>
      <c r="E423" s="82">
        <f>'Lognormal Price Paths'!M403</f>
        <v>1628.0459034463165</v>
      </c>
      <c r="F423" s="84">
        <f t="shared" si="9"/>
        <v>0.62804590344631661</v>
      </c>
    </row>
    <row r="424" spans="1:6" ht="16" x14ac:dyDescent="0.2">
      <c r="A424" s="85"/>
      <c r="B424" s="85"/>
      <c r="C424" s="85"/>
      <c r="D424" s="82">
        <f>'Lognormal Price Paths'!K404</f>
        <v>16171.890267176568</v>
      </c>
      <c r="E424" s="82">
        <f>'Lognormal Price Paths'!M404</f>
        <v>1400</v>
      </c>
      <c r="F424" s="84">
        <f t="shared" si="9"/>
        <v>0.25576386223594333</v>
      </c>
    </row>
    <row r="425" spans="1:6" ht="16" x14ac:dyDescent="0.2">
      <c r="A425" s="85"/>
      <c r="B425" s="85"/>
      <c r="C425" s="85"/>
      <c r="D425" s="82">
        <f>'Lognormal Price Paths'!K405</f>
        <v>21690.568200109574</v>
      </c>
      <c r="E425" s="82">
        <f>'Lognormal Price Paths'!M405</f>
        <v>1684.294862694318</v>
      </c>
      <c r="F425" s="84">
        <f t="shared" si="9"/>
        <v>0.68429486269431783</v>
      </c>
    </row>
    <row r="426" spans="1:6" ht="16" x14ac:dyDescent="0.2">
      <c r="A426" s="85"/>
      <c r="B426" s="85"/>
      <c r="C426" s="85"/>
      <c r="D426" s="82">
        <f>'Lognormal Price Paths'!K406</f>
        <v>15238.641041544513</v>
      </c>
      <c r="E426" s="82">
        <f>'Lognormal Price Paths'!M406</f>
        <v>1400</v>
      </c>
      <c r="F426" s="84">
        <f t="shared" si="9"/>
        <v>0.1832961028926183</v>
      </c>
    </row>
    <row r="427" spans="1:6" ht="16" x14ac:dyDescent="0.2">
      <c r="A427" s="85"/>
      <c r="B427" s="85"/>
      <c r="C427" s="85"/>
      <c r="D427" s="82">
        <f>'Lognormal Price Paths'!K407</f>
        <v>16484.050727349942</v>
      </c>
      <c r="E427" s="82">
        <f>'Lognormal Price Paths'!M407</f>
        <v>1400</v>
      </c>
      <c r="F427" s="84">
        <f t="shared" si="9"/>
        <v>0.28000344206417727</v>
      </c>
    </row>
    <row r="428" spans="1:6" ht="16" x14ac:dyDescent="0.2">
      <c r="A428" s="85"/>
      <c r="B428" s="85"/>
      <c r="C428" s="85"/>
      <c r="D428" s="82">
        <f>'Lognormal Price Paths'!K408</f>
        <v>20928.815936535921</v>
      </c>
      <c r="E428" s="82">
        <f>'Lognormal Price Paths'!M408</f>
        <v>1625.1440183113482</v>
      </c>
      <c r="F428" s="84">
        <f t="shared" si="9"/>
        <v>0.62514401831134814</v>
      </c>
    </row>
    <row r="429" spans="1:6" ht="16" x14ac:dyDescent="0.2">
      <c r="A429" s="85"/>
      <c r="B429" s="85"/>
      <c r="C429" s="85"/>
      <c r="D429" s="82">
        <f>'Lognormal Price Paths'!K409</f>
        <v>19900.405292451578</v>
      </c>
      <c r="E429" s="82">
        <f>'Lognormal Price Paths'!M409</f>
        <v>1545.2868772447227</v>
      </c>
      <c r="F429" s="84">
        <f t="shared" si="9"/>
        <v>0.54528687724472258</v>
      </c>
    </row>
    <row r="430" spans="1:6" ht="16" x14ac:dyDescent="0.2">
      <c r="A430" s="85"/>
      <c r="B430" s="85"/>
      <c r="C430" s="85"/>
      <c r="D430" s="82">
        <f>'Lognormal Price Paths'!K410</f>
        <v>16889.94405518669</v>
      </c>
      <c r="E430" s="82">
        <f>'Lognormal Price Paths'!M410</f>
        <v>1400</v>
      </c>
      <c r="F430" s="84">
        <f t="shared" si="9"/>
        <v>0.31152147518208706</v>
      </c>
    </row>
    <row r="431" spans="1:6" ht="16" x14ac:dyDescent="0.2">
      <c r="A431" s="85"/>
      <c r="B431" s="85"/>
      <c r="C431" s="85"/>
      <c r="D431" s="82">
        <f>'Lognormal Price Paths'!K411</f>
        <v>25352.473875786156</v>
      </c>
      <c r="E431" s="82">
        <f>'Lognormal Price Paths'!M411</f>
        <v>1968.6455934041787</v>
      </c>
      <c r="F431" s="84">
        <f t="shared" si="9"/>
        <v>0.96864559340417888</v>
      </c>
    </row>
    <row r="432" spans="1:6" ht="16" x14ac:dyDescent="0.2">
      <c r="A432" s="85"/>
      <c r="B432" s="85"/>
      <c r="C432" s="85"/>
      <c r="D432" s="82">
        <f>'Lognormal Price Paths'!K412</f>
        <v>18968.088719374591</v>
      </c>
      <c r="E432" s="82">
        <f>'Lognormal Price Paths'!M412</f>
        <v>1472.8915393286597</v>
      </c>
      <c r="F432" s="84">
        <f t="shared" si="9"/>
        <v>0.47289153932865968</v>
      </c>
    </row>
    <row r="433" spans="1:6" ht="16" x14ac:dyDescent="0.2">
      <c r="A433" s="85"/>
      <c r="B433" s="85"/>
      <c r="C433" s="85"/>
      <c r="D433" s="82">
        <f>'Lognormal Price Paths'!K413</f>
        <v>28908.248583441833</v>
      </c>
      <c r="E433" s="82">
        <f>'Lognormal Price Paths'!M413</f>
        <v>2244.7551456183337</v>
      </c>
      <c r="F433" s="84">
        <f t="shared" si="9"/>
        <v>1.2447551456183339</v>
      </c>
    </row>
    <row r="434" spans="1:6" ht="16" x14ac:dyDescent="0.2">
      <c r="A434" s="85"/>
      <c r="B434" s="85"/>
      <c r="C434" s="85"/>
      <c r="D434" s="82">
        <f>'Lognormal Price Paths'!K414</f>
        <v>18474.881158352367</v>
      </c>
      <c r="E434" s="82">
        <f>'Lognormal Price Paths'!M414</f>
        <v>1434.5934664700828</v>
      </c>
      <c r="F434" s="84">
        <f t="shared" si="9"/>
        <v>0.4345934664700829</v>
      </c>
    </row>
    <row r="435" spans="1:6" ht="16" x14ac:dyDescent="0.2">
      <c r="A435" s="85"/>
      <c r="B435" s="85"/>
      <c r="C435" s="85"/>
      <c r="D435" s="82">
        <f>'Lognormal Price Paths'!K415</f>
        <v>19994.031979568885</v>
      </c>
      <c r="E435" s="82">
        <f>'Lognormal Price Paths'!M415</f>
        <v>1552.5570855061164</v>
      </c>
      <c r="F435" s="84">
        <f t="shared" si="9"/>
        <v>0.5525570855061166</v>
      </c>
    </row>
    <row r="436" spans="1:6" ht="16" x14ac:dyDescent="0.2">
      <c r="A436" s="85"/>
      <c r="B436" s="85"/>
      <c r="C436" s="85"/>
      <c r="D436" s="82">
        <f>'Lognormal Price Paths'!K416</f>
        <v>18136.993580695307</v>
      </c>
      <c r="E436" s="82">
        <f>'Lognormal Price Paths'!M416</f>
        <v>1408.356149588124</v>
      </c>
      <c r="F436" s="84">
        <f t="shared" si="9"/>
        <v>0.40835614958812405</v>
      </c>
    </row>
    <row r="437" spans="1:6" ht="16" x14ac:dyDescent="0.2">
      <c r="A437" s="85"/>
      <c r="B437" s="85"/>
      <c r="C437" s="85"/>
      <c r="D437" s="82">
        <f>'Lognormal Price Paths'!K417</f>
        <v>21183.294510038981</v>
      </c>
      <c r="E437" s="82">
        <f>'Lognormal Price Paths'!M417</f>
        <v>1644.9045404914364</v>
      </c>
      <c r="F437" s="84">
        <f t="shared" si="9"/>
        <v>0.64490454049143642</v>
      </c>
    </row>
    <row r="438" spans="1:6" ht="16" x14ac:dyDescent="0.2">
      <c r="A438" s="85"/>
      <c r="B438" s="85"/>
      <c r="C438" s="85"/>
      <c r="D438" s="82">
        <f>'Lognormal Price Paths'!K418</f>
        <v>20511.507599101697</v>
      </c>
      <c r="E438" s="82">
        <f>'Lognormal Price Paths'!M418</f>
        <v>1592.7395979930081</v>
      </c>
      <c r="F438" s="84">
        <f t="shared" si="9"/>
        <v>0.59273959799300813</v>
      </c>
    </row>
    <row r="439" spans="1:6" ht="16" x14ac:dyDescent="0.2">
      <c r="A439" s="85"/>
      <c r="B439" s="85"/>
      <c r="C439" s="85"/>
      <c r="D439" s="82">
        <f>'Lognormal Price Paths'!K419</f>
        <v>16127.716348617201</v>
      </c>
      <c r="E439" s="82">
        <f>'Lognormal Price Paths'!M419</f>
        <v>1400</v>
      </c>
      <c r="F439" s="84">
        <f t="shared" si="9"/>
        <v>0.25233371216296174</v>
      </c>
    </row>
    <row r="440" spans="1:6" ht="16" x14ac:dyDescent="0.2">
      <c r="A440" s="85"/>
      <c r="B440" s="85"/>
      <c r="C440" s="85"/>
      <c r="D440" s="82">
        <f>'Lognormal Price Paths'!K420</f>
        <v>17780.250287776307</v>
      </c>
      <c r="E440" s="82">
        <f>'Lognormal Price Paths'!M420</f>
        <v>1400</v>
      </c>
      <c r="F440" s="84">
        <f t="shared" si="9"/>
        <v>0.38065466708103646</v>
      </c>
    </row>
    <row r="441" spans="1:6" ht="16" x14ac:dyDescent="0.2">
      <c r="A441" s="85"/>
      <c r="B441" s="85"/>
      <c r="C441" s="85"/>
      <c r="D441" s="82">
        <f>'Lognormal Price Paths'!K421</f>
        <v>26057.688580129248</v>
      </c>
      <c r="E441" s="82">
        <f>'Lognormal Price Paths'!M421</f>
        <v>2023.4062383381165</v>
      </c>
      <c r="F441" s="84">
        <f t="shared" si="9"/>
        <v>1.0234062383381166</v>
      </c>
    </row>
    <row r="442" spans="1:6" ht="16" x14ac:dyDescent="0.2">
      <c r="A442" s="85"/>
      <c r="B442" s="85"/>
      <c r="C442" s="85"/>
      <c r="D442" s="82">
        <f>'Lognormal Price Paths'!K422</f>
        <v>15111.344802298734</v>
      </c>
      <c r="E442" s="82">
        <f>'Lognormal Price Paths'!M422</f>
        <v>1400</v>
      </c>
      <c r="F442" s="84">
        <f t="shared" si="9"/>
        <v>0.17341141938299542</v>
      </c>
    </row>
    <row r="443" spans="1:6" ht="16" x14ac:dyDescent="0.2">
      <c r="A443" s="85"/>
      <c r="B443" s="85"/>
      <c r="C443" s="85"/>
      <c r="D443" s="82">
        <f>'Lognormal Price Paths'!K423</f>
        <v>18281.905424862805</v>
      </c>
      <c r="E443" s="82">
        <f>'Lognormal Price Paths'!M423</f>
        <v>1419.6087028833228</v>
      </c>
      <c r="F443" s="84">
        <f t="shared" si="9"/>
        <v>0.41960870288332286</v>
      </c>
    </row>
    <row r="444" spans="1:6" ht="16" x14ac:dyDescent="0.2">
      <c r="A444" s="85"/>
      <c r="B444" s="85"/>
      <c r="C444" s="85"/>
      <c r="D444" s="82">
        <f>'Lognormal Price Paths'!K424</f>
        <v>17760.839386708445</v>
      </c>
      <c r="E444" s="82">
        <f>'Lognormal Price Paths'!M424</f>
        <v>1400</v>
      </c>
      <c r="F444" s="84">
        <f t="shared" si="9"/>
        <v>0.37914739070877884</v>
      </c>
    </row>
    <row r="445" spans="1:6" ht="16" x14ac:dyDescent="0.2">
      <c r="A445" s="85"/>
      <c r="B445" s="85"/>
      <c r="C445" s="85"/>
      <c r="D445" s="82">
        <f>'Lognormal Price Paths'!K425</f>
        <v>22337.211704188994</v>
      </c>
      <c r="E445" s="82">
        <f>'Lognormal Price Paths'!M425</f>
        <v>1734.5073938676653</v>
      </c>
      <c r="F445" s="84">
        <f t="shared" si="9"/>
        <v>0.73450739386766528</v>
      </c>
    </row>
    <row r="446" spans="1:6" ht="16" x14ac:dyDescent="0.2">
      <c r="A446" s="85"/>
      <c r="B446" s="85"/>
      <c r="C446" s="85"/>
      <c r="D446" s="82">
        <f>'Lognormal Price Paths'!K426</f>
        <v>19895.538731514876</v>
      </c>
      <c r="E446" s="82">
        <f>'Lognormal Price Paths'!M426</f>
        <v>1544.9089837977158</v>
      </c>
      <c r="F446" s="84">
        <f t="shared" si="9"/>
        <v>0.5449089837977158</v>
      </c>
    </row>
    <row r="447" spans="1:6" ht="16" x14ac:dyDescent="0.2">
      <c r="A447" s="85"/>
      <c r="B447" s="85"/>
      <c r="C447" s="85"/>
      <c r="D447" s="82">
        <f>'Lognormal Price Paths'!K427</f>
        <v>16783.670724609852</v>
      </c>
      <c r="E447" s="82">
        <f>'Lognormal Price Paths'!M427</f>
        <v>1400</v>
      </c>
      <c r="F447" s="84">
        <f t="shared" si="9"/>
        <v>0.30326924208793149</v>
      </c>
    </row>
    <row r="448" spans="1:6" ht="16" x14ac:dyDescent="0.2">
      <c r="A448" s="85"/>
      <c r="B448" s="85"/>
      <c r="C448" s="85"/>
      <c r="D448" s="82">
        <f>'Lognormal Price Paths'!K428</f>
        <v>23268.624307208032</v>
      </c>
      <c r="E448" s="82">
        <f>'Lognormal Price Paths'!M428</f>
        <v>1806.832537581779</v>
      </c>
      <c r="F448" s="84">
        <f t="shared" si="9"/>
        <v>0.80683253758177886</v>
      </c>
    </row>
    <row r="449" spans="1:6" ht="16" x14ac:dyDescent="0.2">
      <c r="A449" s="85"/>
      <c r="B449" s="85"/>
      <c r="C449" s="85"/>
      <c r="D449" s="82">
        <f>'Lognormal Price Paths'!K429</f>
        <v>14832.324814588479</v>
      </c>
      <c r="E449" s="82">
        <f>'Lognormal Price Paths'!M429</f>
        <v>1400</v>
      </c>
      <c r="F449" s="84">
        <f t="shared" si="9"/>
        <v>0.15174523122444641</v>
      </c>
    </row>
    <row r="450" spans="1:6" ht="16" x14ac:dyDescent="0.2">
      <c r="A450" s="85"/>
      <c r="B450" s="85"/>
      <c r="C450" s="85"/>
      <c r="D450" s="82">
        <f>'Lognormal Price Paths'!K430</f>
        <v>19828.789871679717</v>
      </c>
      <c r="E450" s="82">
        <f>'Lognormal Price Paths'!M430</f>
        <v>1539.7258663858588</v>
      </c>
      <c r="F450" s="84">
        <f t="shared" si="9"/>
        <v>0.53972586638585873</v>
      </c>
    </row>
    <row r="451" spans="1:6" ht="16" x14ac:dyDescent="0.2">
      <c r="A451" s="85"/>
      <c r="B451" s="85"/>
      <c r="C451" s="85"/>
      <c r="D451" s="82">
        <f>'Lognormal Price Paths'!K431</f>
        <v>16047.930932560741</v>
      </c>
      <c r="E451" s="82">
        <f>'Lognormal Price Paths'!M431</f>
        <v>1400</v>
      </c>
      <c r="F451" s="84">
        <f t="shared" si="9"/>
        <v>0.24613829279256708</v>
      </c>
    </row>
    <row r="452" spans="1:6" ht="16" x14ac:dyDescent="0.2">
      <c r="A452" s="85"/>
      <c r="B452" s="85"/>
      <c r="C452" s="85"/>
      <c r="D452" s="82">
        <f>'Lognormal Price Paths'!K432</f>
        <v>16474.739036678657</v>
      </c>
      <c r="E452" s="82">
        <f>'Lognormal Price Paths'!M432</f>
        <v>1400</v>
      </c>
      <c r="F452" s="84">
        <f t="shared" si="9"/>
        <v>0.27928037973515235</v>
      </c>
    </row>
    <row r="453" spans="1:6" ht="16" x14ac:dyDescent="0.2">
      <c r="A453" s="85"/>
      <c r="B453" s="85"/>
      <c r="C453" s="85"/>
      <c r="D453" s="82">
        <f>'Lognormal Price Paths'!K433</f>
        <v>13510.690898389745</v>
      </c>
      <c r="E453" s="82">
        <f>'Lognormal Price Paths'!M433</f>
        <v>1400</v>
      </c>
      <c r="F453" s="84">
        <f t="shared" si="9"/>
        <v>4.9119002400949949E-2</v>
      </c>
    </row>
    <row r="454" spans="1:6" ht="16" x14ac:dyDescent="0.2">
      <c r="A454" s="85"/>
      <c r="B454" s="85"/>
      <c r="C454" s="85"/>
      <c r="D454" s="82">
        <f>'Lognormal Price Paths'!K434</f>
        <v>18754.782270453441</v>
      </c>
      <c r="E454" s="82">
        <f>'Lognormal Price Paths'!M434</f>
        <v>1456.3280748411021</v>
      </c>
      <c r="F454" s="84">
        <f t="shared" si="9"/>
        <v>0.4563280748411021</v>
      </c>
    </row>
    <row r="455" spans="1:6" ht="16" x14ac:dyDescent="0.2">
      <c r="A455" s="85"/>
      <c r="B455" s="85"/>
      <c r="C455" s="85"/>
      <c r="D455" s="82">
        <f>'Lognormal Price Paths'!K435</f>
        <v>23080.720095337681</v>
      </c>
      <c r="E455" s="82">
        <f>'Lognormal Price Paths'!M435</f>
        <v>1792.2415828491935</v>
      </c>
      <c r="F455" s="84">
        <f t="shared" si="9"/>
        <v>0.79224158284919344</v>
      </c>
    </row>
    <row r="456" spans="1:6" ht="16" x14ac:dyDescent="0.2">
      <c r="A456" s="85"/>
      <c r="B456" s="85"/>
      <c r="C456" s="85"/>
      <c r="D456" s="82">
        <f>'Lognormal Price Paths'!K436</f>
        <v>16268.310616941186</v>
      </c>
      <c r="E456" s="82">
        <f>'Lognormal Price Paths'!M436</f>
        <v>1400</v>
      </c>
      <c r="F456" s="84">
        <f t="shared" si="9"/>
        <v>0.26325100126658041</v>
      </c>
    </row>
    <row r="457" spans="1:6" ht="16" x14ac:dyDescent="0.2">
      <c r="A457" s="85"/>
      <c r="B457" s="85"/>
      <c r="C457" s="85"/>
      <c r="D457" s="82">
        <f>'Lognormal Price Paths'!K437</f>
        <v>23925.249255747611</v>
      </c>
      <c r="E457" s="82">
        <f>'Lognormal Price Paths'!M437</f>
        <v>1857.8201381526364</v>
      </c>
      <c r="F457" s="84">
        <f t="shared" si="9"/>
        <v>0.85782013815263647</v>
      </c>
    </row>
    <row r="458" spans="1:6" ht="16" x14ac:dyDescent="0.2">
      <c r="A458" s="85"/>
      <c r="B458" s="85"/>
      <c r="C458" s="85"/>
      <c r="D458" s="82">
        <f>'Lognormal Price Paths'!K438</f>
        <v>18235.871361935617</v>
      </c>
      <c r="E458" s="82">
        <f>'Lognormal Price Paths'!M438</f>
        <v>1416.0341106927494</v>
      </c>
      <c r="F458" s="84">
        <f t="shared" si="9"/>
        <v>0.41603411069274948</v>
      </c>
    </row>
    <row r="459" spans="1:6" ht="16" x14ac:dyDescent="0.2">
      <c r="A459" s="85"/>
      <c r="B459" s="85"/>
      <c r="C459" s="85"/>
      <c r="D459" s="82">
        <f>'Lognormal Price Paths'!K439</f>
        <v>21270.607004845286</v>
      </c>
      <c r="E459" s="82">
        <f>'Lognormal Price Paths'!M439</f>
        <v>1651.6844452451783</v>
      </c>
      <c r="F459" s="84">
        <f t="shared" si="9"/>
        <v>0.65168444524517821</v>
      </c>
    </row>
    <row r="460" spans="1:6" ht="16" x14ac:dyDescent="0.2">
      <c r="A460" s="85"/>
      <c r="B460" s="85"/>
      <c r="C460" s="85"/>
      <c r="D460" s="82">
        <f>'Lognormal Price Paths'!K440</f>
        <v>15028.90298510446</v>
      </c>
      <c r="E460" s="82">
        <f>'Lognormal Price Paths'!M440</f>
        <v>1400</v>
      </c>
      <c r="F460" s="84">
        <f t="shared" si="9"/>
        <v>0.16700972774032105</v>
      </c>
    </row>
    <row r="461" spans="1:6" ht="16" x14ac:dyDescent="0.2">
      <c r="A461" s="85"/>
      <c r="B461" s="85"/>
      <c r="C461" s="85"/>
      <c r="D461" s="82">
        <f>'Lognormal Price Paths'!K441</f>
        <v>20433.135909985038</v>
      </c>
      <c r="E461" s="82">
        <f>'Lognormal Price Paths'!M441</f>
        <v>1586.6539559691537</v>
      </c>
      <c r="F461" s="84">
        <f t="shared" si="9"/>
        <v>0.58665395596915382</v>
      </c>
    </row>
    <row r="462" spans="1:6" ht="16" x14ac:dyDescent="0.2">
      <c r="A462" s="85"/>
      <c r="B462" s="85"/>
      <c r="C462" s="85"/>
      <c r="D462" s="82">
        <f>'Lognormal Price Paths'!K442</f>
        <v>25895.733849376931</v>
      </c>
      <c r="E462" s="82">
        <f>'Lognormal Price Paths'!M442</f>
        <v>2010.8302874234794</v>
      </c>
      <c r="F462" s="84">
        <f t="shared" si="9"/>
        <v>1.0108302874234794</v>
      </c>
    </row>
    <row r="463" spans="1:6" ht="16" x14ac:dyDescent="0.2">
      <c r="A463" s="85"/>
      <c r="B463" s="85"/>
      <c r="C463" s="85"/>
      <c r="D463" s="82">
        <f>'Lognormal Price Paths'!K443</f>
        <v>17956.926365468753</v>
      </c>
      <c r="E463" s="82">
        <f>'Lognormal Price Paths'!M443</f>
        <v>1400</v>
      </c>
      <c r="F463" s="84">
        <f t="shared" si="9"/>
        <v>0.39437374568114736</v>
      </c>
    </row>
    <row r="464" spans="1:6" ht="16" x14ac:dyDescent="0.2">
      <c r="A464" s="85"/>
      <c r="B464" s="85"/>
      <c r="C464" s="85"/>
      <c r="D464" s="82">
        <f>'Lognormal Price Paths'!K444</f>
        <v>19980.618193586513</v>
      </c>
      <c r="E464" s="82">
        <f>'Lognormal Price Paths'!M444</f>
        <v>1551.5154912698129</v>
      </c>
      <c r="F464" s="84">
        <f t="shared" si="9"/>
        <v>0.55151549126981281</v>
      </c>
    </row>
    <row r="465" spans="1:6" ht="16" x14ac:dyDescent="0.2">
      <c r="A465" s="85"/>
      <c r="B465" s="85"/>
      <c r="C465" s="85"/>
      <c r="D465" s="82">
        <f>'Lognormal Price Paths'!K445</f>
        <v>15488.664321574153</v>
      </c>
      <c r="E465" s="82">
        <f>'Lognormal Price Paths'!M445</f>
        <v>1400</v>
      </c>
      <c r="F465" s="84">
        <f t="shared" si="9"/>
        <v>0.2027106669659457</v>
      </c>
    </row>
    <row r="466" spans="1:6" ht="16" x14ac:dyDescent="0.2">
      <c r="A466" s="85"/>
      <c r="B466" s="85"/>
      <c r="C466" s="85"/>
      <c r="D466" s="82">
        <f>'Lognormal Price Paths'!K446</f>
        <v>14187.316981221038</v>
      </c>
      <c r="E466" s="82">
        <f>'Lognormal Price Paths'!M446</f>
        <v>1400</v>
      </c>
      <c r="F466" s="84">
        <f t="shared" si="9"/>
        <v>0.10165971155913467</v>
      </c>
    </row>
    <row r="467" spans="1:6" ht="16" x14ac:dyDescent="0.2">
      <c r="A467" s="85"/>
      <c r="B467" s="85"/>
      <c r="C467" s="85"/>
      <c r="D467" s="82">
        <f>'Lognormal Price Paths'!K447</f>
        <v>15509.619095537808</v>
      </c>
      <c r="E467" s="82">
        <f>'Lognormal Price Paths'!M447</f>
        <v>1400</v>
      </c>
      <c r="F467" s="84">
        <f t="shared" si="9"/>
        <v>0.20433782665168071</v>
      </c>
    </row>
    <row r="468" spans="1:6" ht="16" x14ac:dyDescent="0.2">
      <c r="A468" s="85"/>
      <c r="B468" s="85"/>
      <c r="C468" s="85"/>
      <c r="D468" s="82">
        <f>'Lognormal Price Paths'!K448</f>
        <v>21975.680627782665</v>
      </c>
      <c r="E468" s="82">
        <f>'Lognormal Price Paths'!M448</f>
        <v>1706.4341350632947</v>
      </c>
      <c r="F468" s="84">
        <f t="shared" si="9"/>
        <v>0.70643413506329467</v>
      </c>
    </row>
    <row r="469" spans="1:6" ht="16" x14ac:dyDescent="0.2">
      <c r="A469" s="85"/>
      <c r="B469" s="85"/>
      <c r="C469" s="85"/>
      <c r="D469" s="82">
        <f>'Lognormal Price Paths'!K449</f>
        <v>25139.739017585824</v>
      </c>
      <c r="E469" s="82">
        <f>'Lognormal Price Paths'!M449</f>
        <v>1952.1265135222138</v>
      </c>
      <c r="F469" s="84">
        <f t="shared" si="9"/>
        <v>0.95212651352221367</v>
      </c>
    </row>
    <row r="470" spans="1:6" ht="16" x14ac:dyDescent="0.2">
      <c r="A470" s="85"/>
      <c r="B470" s="85"/>
      <c r="C470" s="85"/>
      <c r="D470" s="82">
        <f>'Lognormal Price Paths'!K450</f>
        <v>15106.671547123058</v>
      </c>
      <c r="E470" s="82">
        <f>'Lognormal Price Paths'!M450</f>
        <v>1400</v>
      </c>
      <c r="F470" s="84">
        <f t="shared" si="9"/>
        <v>0.17304853632655201</v>
      </c>
    </row>
    <row r="471" spans="1:6" ht="16" x14ac:dyDescent="0.2">
      <c r="A471" s="85"/>
      <c r="B471" s="85"/>
      <c r="C471" s="85"/>
      <c r="D471" s="82">
        <f>'Lognormal Price Paths'!K451</f>
        <v>16174.413517948948</v>
      </c>
      <c r="E471" s="82">
        <f>'Lognormal Price Paths'!M451</f>
        <v>1400</v>
      </c>
      <c r="F471" s="84">
        <f t="shared" si="9"/>
        <v>0.25595979524581197</v>
      </c>
    </row>
    <row r="472" spans="1:6" ht="16" x14ac:dyDescent="0.2">
      <c r="A472" s="85"/>
      <c r="B472" s="85"/>
      <c r="C472" s="85"/>
      <c r="D472" s="82">
        <f>'Lognormal Price Paths'!K452</f>
        <v>16582.741420382656</v>
      </c>
      <c r="E472" s="82">
        <f>'Lognormal Price Paths'!M452</f>
        <v>1400</v>
      </c>
      <c r="F472" s="84">
        <f t="shared" si="9"/>
        <v>0.2876668755776387</v>
      </c>
    </row>
    <row r="473" spans="1:6" ht="16" x14ac:dyDescent="0.2">
      <c r="A473" s="85"/>
      <c r="B473" s="85"/>
      <c r="C473" s="85"/>
      <c r="D473" s="82">
        <f>'Lognormal Price Paths'!K453</f>
        <v>22104.246190550086</v>
      </c>
      <c r="E473" s="82">
        <f>'Lognormal Price Paths'!M453</f>
        <v>1716.4173828459634</v>
      </c>
      <c r="F473" s="84">
        <f t="shared" si="9"/>
        <v>0.71641738284596346</v>
      </c>
    </row>
    <row r="474" spans="1:6" ht="16" x14ac:dyDescent="0.2">
      <c r="A474" s="85"/>
      <c r="B474" s="85"/>
      <c r="C474" s="85"/>
      <c r="D474" s="82">
        <f>'Lognormal Price Paths'!K454</f>
        <v>14075.546106898117</v>
      </c>
      <c r="E474" s="82">
        <f>'Lognormal Price Paths'!M454</f>
        <v>1400</v>
      </c>
      <c r="F474" s="84">
        <f t="shared" si="9"/>
        <v>9.2980588555801005E-2</v>
      </c>
    </row>
    <row r="475" spans="1:6" ht="16" x14ac:dyDescent="0.2">
      <c r="A475" s="85"/>
      <c r="B475" s="85"/>
      <c r="C475" s="85"/>
      <c r="D475" s="82">
        <f>'Lognormal Price Paths'!K455</f>
        <v>20019.622712456665</v>
      </c>
      <c r="E475" s="82">
        <f>'Lognormal Price Paths'!M455</f>
        <v>1554.5442321561177</v>
      </c>
      <c r="F475" s="84">
        <f t="shared" ref="F475:F538" si="10">(D475-$D$15)/$D$15</f>
        <v>0.55454423215611781</v>
      </c>
    </row>
    <row r="476" spans="1:6" ht="16" x14ac:dyDescent="0.2">
      <c r="A476" s="85"/>
      <c r="B476" s="85"/>
      <c r="C476" s="85"/>
      <c r="D476" s="82">
        <f>'Lognormal Price Paths'!K456</f>
        <v>23007.203921911118</v>
      </c>
      <c r="E476" s="82">
        <f>'Lognormal Price Paths'!M456</f>
        <v>1786.5329765976207</v>
      </c>
      <c r="F476" s="84">
        <f t="shared" si="10"/>
        <v>0.78653297659762089</v>
      </c>
    </row>
    <row r="477" spans="1:6" ht="16" x14ac:dyDescent="0.2">
      <c r="A477" s="85"/>
      <c r="B477" s="85"/>
      <c r="C477" s="85"/>
      <c r="D477" s="82">
        <f>'Lognormal Price Paths'!K457</f>
        <v>19229.07816682171</v>
      </c>
      <c r="E477" s="82">
        <f>'Lognormal Price Paths'!M457</f>
        <v>1493.1576375468885</v>
      </c>
      <c r="F477" s="84">
        <f t="shared" si="10"/>
        <v>0.49315763754688846</v>
      </c>
    </row>
    <row r="478" spans="1:6" ht="16" x14ac:dyDescent="0.2">
      <c r="A478" s="85"/>
      <c r="B478" s="85"/>
      <c r="C478" s="85"/>
      <c r="D478" s="82">
        <f>'Lognormal Price Paths'!K458</f>
        <v>20210.305047562233</v>
      </c>
      <c r="E478" s="82">
        <f>'Lognormal Price Paths'!M458</f>
        <v>1569.350911006663</v>
      </c>
      <c r="F478" s="84">
        <f t="shared" si="10"/>
        <v>0.5693509110066628</v>
      </c>
    </row>
    <row r="479" spans="1:6" ht="16" x14ac:dyDescent="0.2">
      <c r="A479" s="85"/>
      <c r="B479" s="85"/>
      <c r="C479" s="85"/>
      <c r="D479" s="82">
        <f>'Lognormal Price Paths'!K459</f>
        <v>22047.896383706084</v>
      </c>
      <c r="E479" s="82">
        <f>'Lognormal Price Paths'!M459</f>
        <v>1712.0417625622731</v>
      </c>
      <c r="F479" s="84">
        <f t="shared" si="10"/>
        <v>0.71204176256227303</v>
      </c>
    </row>
    <row r="480" spans="1:6" ht="16" x14ac:dyDescent="0.2">
      <c r="A480" s="85"/>
      <c r="B480" s="85"/>
      <c r="C480" s="85"/>
      <c r="D480" s="82">
        <f>'Lognormal Price Paths'!K460</f>
        <v>21422.116301991035</v>
      </c>
      <c r="E480" s="82">
        <f>'Lognormal Price Paths'!M460</f>
        <v>1663.4492975293024</v>
      </c>
      <c r="F480" s="84">
        <f t="shared" si="10"/>
        <v>0.66344929752930248</v>
      </c>
    </row>
    <row r="481" spans="1:6" ht="16" x14ac:dyDescent="0.2">
      <c r="A481" s="85"/>
      <c r="B481" s="85"/>
      <c r="C481" s="85"/>
      <c r="D481" s="82">
        <f>'Lognormal Price Paths'!K461</f>
        <v>20539.135199617351</v>
      </c>
      <c r="E481" s="82">
        <f>'Lognormal Price Paths'!M461</f>
        <v>1594.8849095029598</v>
      </c>
      <c r="F481" s="84">
        <f t="shared" si="10"/>
        <v>0.5948849095029598</v>
      </c>
    </row>
    <row r="482" spans="1:6" ht="16" x14ac:dyDescent="0.2">
      <c r="A482" s="85"/>
      <c r="B482" s="85"/>
      <c r="C482" s="85"/>
      <c r="D482" s="82">
        <f>'Lognormal Price Paths'!K462</f>
        <v>18509.321702425947</v>
      </c>
      <c r="E482" s="82">
        <f>'Lognormal Price Paths'!M462</f>
        <v>1437.2678100334401</v>
      </c>
      <c r="F482" s="84">
        <f t="shared" si="10"/>
        <v>0.43726781003344023</v>
      </c>
    </row>
    <row r="483" spans="1:6" ht="16" x14ac:dyDescent="0.2">
      <c r="A483" s="85"/>
      <c r="B483" s="85"/>
      <c r="C483" s="85"/>
      <c r="D483" s="82">
        <f>'Lognormal Price Paths'!K463</f>
        <v>16806.23216051473</v>
      </c>
      <c r="E483" s="82">
        <f>'Lognormal Price Paths'!M463</f>
        <v>1400</v>
      </c>
      <c r="F483" s="84">
        <f t="shared" si="10"/>
        <v>0.30502116072090674</v>
      </c>
    </row>
    <row r="484" spans="1:6" ht="16" x14ac:dyDescent="0.2">
      <c r="A484" s="85"/>
      <c r="B484" s="85"/>
      <c r="C484" s="85"/>
      <c r="D484" s="82">
        <f>'Lognormal Price Paths'!K464</f>
        <v>24677.55479660226</v>
      </c>
      <c r="E484" s="82">
        <f>'Lognormal Price Paths'!M464</f>
        <v>1916.2374348296112</v>
      </c>
      <c r="F484" s="84">
        <f t="shared" si="10"/>
        <v>0.91623743482961129</v>
      </c>
    </row>
    <row r="485" spans="1:6" ht="16" x14ac:dyDescent="0.2">
      <c r="A485" s="85"/>
      <c r="B485" s="85"/>
      <c r="C485" s="85"/>
      <c r="D485" s="82">
        <f>'Lognormal Price Paths'!K465</f>
        <v>18534.44976838601</v>
      </c>
      <c r="E485" s="82">
        <f>'Lognormal Price Paths'!M465</f>
        <v>1439.219030122076</v>
      </c>
      <c r="F485" s="84">
        <f t="shared" si="10"/>
        <v>0.43921903012207603</v>
      </c>
    </row>
    <row r="486" spans="1:6" ht="16" x14ac:dyDescent="0.2">
      <c r="A486" s="85"/>
      <c r="B486" s="85"/>
      <c r="C486" s="85"/>
      <c r="D486" s="82">
        <f>'Lognormal Price Paths'!K466</f>
        <v>17754.956005751657</v>
      </c>
      <c r="E486" s="82">
        <f>'Lognormal Price Paths'!M466</f>
        <v>1400</v>
      </c>
      <c r="F486" s="84">
        <f t="shared" si="10"/>
        <v>0.37869054014454417</v>
      </c>
    </row>
    <row r="487" spans="1:6" ht="16" x14ac:dyDescent="0.2">
      <c r="A487" s="85"/>
      <c r="B487" s="85"/>
      <c r="C487" s="85"/>
      <c r="D487" s="82">
        <f>'Lognormal Price Paths'!K467</f>
        <v>18455.515819786204</v>
      </c>
      <c r="E487" s="82">
        <f>'Lognormal Price Paths'!M467</f>
        <v>1433.0897280728029</v>
      </c>
      <c r="F487" s="84">
        <f t="shared" si="10"/>
        <v>0.43308972807280288</v>
      </c>
    </row>
    <row r="488" spans="1:6" ht="16" x14ac:dyDescent="0.2">
      <c r="A488" s="85"/>
      <c r="B488" s="85"/>
      <c r="C488" s="85"/>
      <c r="D488" s="82">
        <f>'Lognormal Price Paths'!K468</f>
        <v>14059.119821638013</v>
      </c>
      <c r="E488" s="82">
        <f>'Lognormal Price Paths'!M468</f>
        <v>1400</v>
      </c>
      <c r="F488" s="84">
        <f t="shared" si="10"/>
        <v>9.1705070661502366E-2</v>
      </c>
    </row>
    <row r="489" spans="1:6" ht="16" x14ac:dyDescent="0.2">
      <c r="A489" s="85"/>
      <c r="B489" s="85"/>
      <c r="C489" s="85"/>
      <c r="D489" s="82">
        <f>'Lognormal Price Paths'!K469</f>
        <v>23176.987617004972</v>
      </c>
      <c r="E489" s="82">
        <f>'Lognormal Price Paths'!M469</f>
        <v>1799.7168546213597</v>
      </c>
      <c r="F489" s="84">
        <f t="shared" si="10"/>
        <v>0.79971685462135988</v>
      </c>
    </row>
    <row r="490" spans="1:6" ht="16" x14ac:dyDescent="0.2">
      <c r="A490" s="85"/>
      <c r="B490" s="85"/>
      <c r="C490" s="85"/>
      <c r="D490" s="82">
        <f>'Lognormal Price Paths'!K470</f>
        <v>22774.995020633029</v>
      </c>
      <c r="E490" s="82">
        <f>'Lognormal Price Paths'!M470</f>
        <v>1768.5017173015826</v>
      </c>
      <c r="F490" s="84">
        <f t="shared" si="10"/>
        <v>0.76850171730158257</v>
      </c>
    </row>
    <row r="491" spans="1:6" ht="16" x14ac:dyDescent="0.2">
      <c r="A491" s="85"/>
      <c r="B491" s="85"/>
      <c r="C491" s="85"/>
      <c r="D491" s="82">
        <f>'Lognormal Price Paths'!K471</f>
        <v>16574.276119783161</v>
      </c>
      <c r="E491" s="82">
        <f>'Lognormal Price Paths'!M471</f>
        <v>1400</v>
      </c>
      <c r="F491" s="84">
        <f t="shared" si="10"/>
        <v>0.28700953630559417</v>
      </c>
    </row>
    <row r="492" spans="1:6" ht="16" x14ac:dyDescent="0.2">
      <c r="A492" s="85"/>
      <c r="B492" s="85"/>
      <c r="C492" s="85"/>
      <c r="D492" s="82">
        <f>'Lognormal Price Paths'!K472</f>
        <v>20153.710100222059</v>
      </c>
      <c r="E492" s="82">
        <f>'Lognormal Price Paths'!M472</f>
        <v>1564.9562553120725</v>
      </c>
      <c r="F492" s="84">
        <f t="shared" si="10"/>
        <v>0.5649562553120725</v>
      </c>
    </row>
    <row r="493" spans="1:6" ht="16" x14ac:dyDescent="0.2">
      <c r="A493" s="85"/>
      <c r="B493" s="85"/>
      <c r="C493" s="85"/>
      <c r="D493" s="82">
        <f>'Lognormal Price Paths'!K473</f>
        <v>17081.380112184761</v>
      </c>
      <c r="E493" s="82">
        <f>'Lognormal Price Paths'!M473</f>
        <v>1400</v>
      </c>
      <c r="F493" s="84">
        <f t="shared" si="10"/>
        <v>0.32638668131046683</v>
      </c>
    </row>
    <row r="494" spans="1:6" ht="16" x14ac:dyDescent="0.2">
      <c r="A494" s="85"/>
      <c r="B494" s="85"/>
      <c r="C494" s="85"/>
      <c r="D494" s="82">
        <f>'Lognormal Price Paths'!K474</f>
        <v>21782.805367542089</v>
      </c>
      <c r="E494" s="82">
        <f>'Lognormal Price Paths'!M474</f>
        <v>1691.4571733273456</v>
      </c>
      <c r="F494" s="84">
        <f t="shared" si="10"/>
        <v>0.69145717332734569</v>
      </c>
    </row>
    <row r="495" spans="1:6" ht="16" x14ac:dyDescent="0.2">
      <c r="A495" s="85"/>
      <c r="B495" s="85"/>
      <c r="C495" s="85"/>
      <c r="D495" s="82">
        <f>'Lognormal Price Paths'!K475</f>
        <v>20093.218477484588</v>
      </c>
      <c r="E495" s="82">
        <f>'Lognormal Price Paths'!M475</f>
        <v>1560.2590187771507</v>
      </c>
      <c r="F495" s="84">
        <f t="shared" si="10"/>
        <v>0.56025901877715079</v>
      </c>
    </row>
    <row r="496" spans="1:6" ht="16" x14ac:dyDescent="0.2">
      <c r="A496" s="85"/>
      <c r="B496" s="85"/>
      <c r="C496" s="85"/>
      <c r="D496" s="82">
        <f>'Lognormal Price Paths'!K476</f>
        <v>18795.362583264894</v>
      </c>
      <c r="E496" s="82">
        <f>'Lognormal Price Paths'!M476</f>
        <v>1459.4791777428009</v>
      </c>
      <c r="F496" s="84">
        <f t="shared" si="10"/>
        <v>0.45947917774280078</v>
      </c>
    </row>
    <row r="497" spans="1:6" ht="16" x14ac:dyDescent="0.2">
      <c r="A497" s="85"/>
      <c r="B497" s="85"/>
      <c r="C497" s="85"/>
      <c r="D497" s="82">
        <f>'Lognormal Price Paths'!K477</f>
        <v>33926.860754328904</v>
      </c>
      <c r="E497" s="82">
        <f>'Lognormal Price Paths'!M477</f>
        <v>2634.4555268760996</v>
      </c>
      <c r="F497" s="84">
        <f t="shared" si="10"/>
        <v>1.6344555268760999</v>
      </c>
    </row>
    <row r="498" spans="1:6" ht="16" x14ac:dyDescent="0.2">
      <c r="A498" s="85"/>
      <c r="B498" s="85"/>
      <c r="C498" s="85"/>
      <c r="D498" s="82">
        <f>'Lognormal Price Paths'!K478</f>
        <v>15568.670009138315</v>
      </c>
      <c r="E498" s="82">
        <f>'Lognormal Price Paths'!M478</f>
        <v>1400</v>
      </c>
      <c r="F498" s="84">
        <f t="shared" si="10"/>
        <v>0.20892319064478432</v>
      </c>
    </row>
    <row r="499" spans="1:6" ht="16" x14ac:dyDescent="0.2">
      <c r="A499" s="85"/>
      <c r="B499" s="85"/>
      <c r="C499" s="85"/>
      <c r="D499" s="82">
        <f>'Lognormal Price Paths'!K479</f>
        <v>23016.865469055698</v>
      </c>
      <c r="E499" s="82">
        <f>'Lognormal Price Paths'!M479</f>
        <v>1787.2832056405471</v>
      </c>
      <c r="F499" s="84">
        <f t="shared" si="10"/>
        <v>0.7872832056405471</v>
      </c>
    </row>
    <row r="500" spans="1:6" ht="16" x14ac:dyDescent="0.2">
      <c r="A500" s="85"/>
      <c r="B500" s="85"/>
      <c r="C500" s="85"/>
      <c r="D500" s="82">
        <f>'Lognormal Price Paths'!K480</f>
        <v>28868.662969803572</v>
      </c>
      <c r="E500" s="82">
        <f>'Lognormal Price Paths'!M480</f>
        <v>2241.6812821274189</v>
      </c>
      <c r="F500" s="84">
        <f t="shared" si="10"/>
        <v>1.2416812821274186</v>
      </c>
    </row>
    <row r="501" spans="1:6" ht="16" x14ac:dyDescent="0.2">
      <c r="A501" s="85"/>
      <c r="B501" s="85"/>
      <c r="C501" s="85"/>
      <c r="D501" s="82">
        <f>'Lognormal Price Paths'!K481</f>
        <v>15988.474841445366</v>
      </c>
      <c r="E501" s="82">
        <f>'Lognormal Price Paths'!M481</f>
        <v>1400</v>
      </c>
      <c r="F501" s="84">
        <f t="shared" si="10"/>
        <v>0.24152146634995664</v>
      </c>
    </row>
    <row r="502" spans="1:6" ht="16" x14ac:dyDescent="0.2">
      <c r="A502" s="85"/>
      <c r="B502" s="85"/>
      <c r="C502" s="85"/>
      <c r="D502" s="82">
        <f>'Lognormal Price Paths'!K482</f>
        <v>17913.908762251551</v>
      </c>
      <c r="E502" s="82">
        <f>'Lognormal Price Paths'!M482</f>
        <v>1400</v>
      </c>
      <c r="F502" s="84">
        <f t="shared" si="10"/>
        <v>0.39103338468019438</v>
      </c>
    </row>
    <row r="503" spans="1:6" ht="16" x14ac:dyDescent="0.2">
      <c r="A503" s="85"/>
      <c r="B503" s="85"/>
      <c r="C503" s="85"/>
      <c r="D503" s="82">
        <f>'Lognormal Price Paths'!K483</f>
        <v>18069.404370847762</v>
      </c>
      <c r="E503" s="82">
        <f>'Lognormal Price Paths'!M483</f>
        <v>1403.107778136093</v>
      </c>
      <c r="F503" s="84">
        <f t="shared" si="10"/>
        <v>0.403107778136093</v>
      </c>
    </row>
    <row r="504" spans="1:6" ht="16" x14ac:dyDescent="0.2">
      <c r="A504" s="85"/>
      <c r="B504" s="85"/>
      <c r="C504" s="85"/>
      <c r="D504" s="82">
        <f>'Lognormal Price Paths'!K484</f>
        <v>23177.830714246531</v>
      </c>
      <c r="E504" s="82">
        <f>'Lognormal Price Paths'!M484</f>
        <v>1799.7823219866962</v>
      </c>
      <c r="F504" s="84">
        <f t="shared" si="10"/>
        <v>0.79978232198669619</v>
      </c>
    </row>
    <row r="505" spans="1:6" ht="16" x14ac:dyDescent="0.2">
      <c r="A505" s="85"/>
      <c r="B505" s="85"/>
      <c r="C505" s="85"/>
      <c r="D505" s="82">
        <f>'Lognormal Price Paths'!K485</f>
        <v>21202.772815849043</v>
      </c>
      <c r="E505" s="82">
        <f>'Lognormal Price Paths'!M485</f>
        <v>1646.417050911044</v>
      </c>
      <c r="F505" s="84">
        <f t="shared" si="10"/>
        <v>0.64641705091104407</v>
      </c>
    </row>
    <row r="506" spans="1:6" ht="16" x14ac:dyDescent="0.2">
      <c r="A506" s="85"/>
      <c r="B506" s="85"/>
      <c r="C506" s="85"/>
      <c r="D506" s="82">
        <f>'Lognormal Price Paths'!K486</f>
        <v>11129.375697961679</v>
      </c>
      <c r="E506" s="82">
        <f>'Lognormal Price Paths'!M486</f>
        <v>1000</v>
      </c>
      <c r="F506" s="84">
        <f t="shared" si="10"/>
        <v>-0.13579256476198953</v>
      </c>
    </row>
    <row r="507" spans="1:6" ht="16" x14ac:dyDescent="0.2">
      <c r="A507" s="85"/>
      <c r="B507" s="85"/>
      <c r="C507" s="85"/>
      <c r="D507" s="82">
        <f>'Lognormal Price Paths'!K487</f>
        <v>20728.83031275597</v>
      </c>
      <c r="E507" s="82">
        <f>'Lognormal Price Paths'!M487</f>
        <v>1609.6149295554533</v>
      </c>
      <c r="F507" s="84">
        <f t="shared" si="10"/>
        <v>0.60961492955545338</v>
      </c>
    </row>
    <row r="508" spans="1:6" ht="16" x14ac:dyDescent="0.2">
      <c r="A508" s="85"/>
      <c r="B508" s="85"/>
      <c r="C508" s="85"/>
      <c r="D508" s="82">
        <f>'Lognormal Price Paths'!K488</f>
        <v>17099.871764186661</v>
      </c>
      <c r="E508" s="82">
        <f>'Lognormal Price Paths'!M488</f>
        <v>1400</v>
      </c>
      <c r="F508" s="84">
        <f t="shared" si="10"/>
        <v>0.32782257705013551</v>
      </c>
    </row>
    <row r="509" spans="1:6" ht="16" x14ac:dyDescent="0.2">
      <c r="A509" s="85"/>
      <c r="B509" s="85"/>
      <c r="C509" s="85"/>
      <c r="D509" s="82">
        <f>'Lognormal Price Paths'!K489</f>
        <v>21400.838609109338</v>
      </c>
      <c r="E509" s="82">
        <f>'Lognormal Price Paths'!M489</f>
        <v>1661.7970628584537</v>
      </c>
      <c r="F509" s="84">
        <f t="shared" si="10"/>
        <v>0.66179706285845374</v>
      </c>
    </row>
    <row r="510" spans="1:6" ht="16" x14ac:dyDescent="0.2">
      <c r="A510" s="85"/>
      <c r="B510" s="85"/>
      <c r="C510" s="85"/>
      <c r="D510" s="82">
        <f>'Lognormal Price Paths'!K490</f>
        <v>16825.247360615227</v>
      </c>
      <c r="E510" s="82">
        <f>'Lognormal Price Paths'!M490</f>
        <v>1400</v>
      </c>
      <c r="F510" s="84">
        <f t="shared" si="10"/>
        <v>0.30649771050728858</v>
      </c>
    </row>
    <row r="511" spans="1:6" ht="16" x14ac:dyDescent="0.2">
      <c r="A511" s="85"/>
      <c r="B511" s="85"/>
      <c r="C511" s="85"/>
      <c r="D511" s="82">
        <f>'Lognormal Price Paths'!K491</f>
        <v>27625.407112990859</v>
      </c>
      <c r="E511" s="82">
        <f>'Lognormal Price Paths'!M491</f>
        <v>2145.1411899857248</v>
      </c>
      <c r="F511" s="84">
        <f t="shared" si="10"/>
        <v>1.1451411899857247</v>
      </c>
    </row>
    <row r="512" spans="1:6" ht="16" x14ac:dyDescent="0.2">
      <c r="A512" s="85"/>
      <c r="B512" s="85"/>
      <c r="C512" s="85"/>
      <c r="D512" s="82">
        <f>'Lognormal Price Paths'!K492</f>
        <v>21819.204046772997</v>
      </c>
      <c r="E512" s="82">
        <f>'Lognormal Price Paths'!M492</f>
        <v>1694.2835680935818</v>
      </c>
      <c r="F512" s="84">
        <f t="shared" si="10"/>
        <v>0.69428356809358172</v>
      </c>
    </row>
    <row r="513" spans="1:6" ht="16" x14ac:dyDescent="0.2">
      <c r="A513" s="85"/>
      <c r="B513" s="85"/>
      <c r="C513" s="85"/>
      <c r="D513" s="82">
        <f>'Lognormal Price Paths'!K493</f>
        <v>20567.865167853884</v>
      </c>
      <c r="E513" s="82">
        <f>'Lognormal Price Paths'!M493</f>
        <v>1597.1158209968285</v>
      </c>
      <c r="F513" s="84">
        <f t="shared" si="10"/>
        <v>0.59711582099682836</v>
      </c>
    </row>
    <row r="514" spans="1:6" ht="16" x14ac:dyDescent="0.2">
      <c r="A514" s="85"/>
      <c r="B514" s="85"/>
      <c r="C514" s="85"/>
      <c r="D514" s="82">
        <f>'Lognormal Price Paths'!K494</f>
        <v>20853.54467601746</v>
      </c>
      <c r="E514" s="82">
        <f>'Lognormal Price Paths'!M494</f>
        <v>1619.2991277473875</v>
      </c>
      <c r="F514" s="84">
        <f t="shared" si="10"/>
        <v>0.61929912774738738</v>
      </c>
    </row>
    <row r="515" spans="1:6" ht="16" x14ac:dyDescent="0.2">
      <c r="A515" s="85"/>
      <c r="B515" s="85"/>
      <c r="C515" s="85"/>
      <c r="D515" s="82">
        <f>'Lognormal Price Paths'!K495</f>
        <v>15856.717920819936</v>
      </c>
      <c r="E515" s="82">
        <f>'Lognormal Price Paths'!M495</f>
        <v>1400</v>
      </c>
      <c r="F515" s="84">
        <f t="shared" si="10"/>
        <v>0.23129040635712925</v>
      </c>
    </row>
    <row r="516" spans="1:6" ht="16" x14ac:dyDescent="0.2">
      <c r="A516" s="85"/>
      <c r="B516" s="85"/>
      <c r="C516" s="85"/>
      <c r="D516" s="82">
        <f>'Lognormal Price Paths'!K496</f>
        <v>13189.887175146736</v>
      </c>
      <c r="E516" s="82">
        <f>'Lognormal Price Paths'!M496</f>
        <v>1400</v>
      </c>
      <c r="F516" s="84">
        <f t="shared" si="10"/>
        <v>2.4208264332378746E-2</v>
      </c>
    </row>
    <row r="517" spans="1:6" ht="16" x14ac:dyDescent="0.2">
      <c r="A517" s="85"/>
      <c r="B517" s="85"/>
      <c r="C517" s="85"/>
      <c r="D517" s="82">
        <f>'Lognormal Price Paths'!K497</f>
        <v>16915.075438721364</v>
      </c>
      <c r="E517" s="82">
        <f>'Lognormal Price Paths'!M497</f>
        <v>1400</v>
      </c>
      <c r="F517" s="84">
        <f t="shared" si="10"/>
        <v>0.31347295288379329</v>
      </c>
    </row>
    <row r="518" spans="1:6" ht="16" x14ac:dyDescent="0.2">
      <c r="A518" s="85"/>
      <c r="B518" s="85"/>
      <c r="C518" s="85"/>
      <c r="D518" s="82">
        <f>'Lognormal Price Paths'!K498</f>
        <v>24269.620700254723</v>
      </c>
      <c r="E518" s="82">
        <f>'Lognormal Price Paths'!M498</f>
        <v>1884.5609339441926</v>
      </c>
      <c r="F518" s="84">
        <f t="shared" si="10"/>
        <v>0.88456093394419255</v>
      </c>
    </row>
    <row r="519" spans="1:6" ht="16" x14ac:dyDescent="0.2">
      <c r="A519" s="85"/>
      <c r="B519" s="85"/>
      <c r="C519" s="85"/>
      <c r="D519" s="82">
        <f>'Lognormal Price Paths'!K499</f>
        <v>19109.115618028245</v>
      </c>
      <c r="E519" s="82">
        <f>'Lognormal Price Paths'!M499</f>
        <v>1483.8424226210052</v>
      </c>
      <c r="F519" s="84">
        <f t="shared" si="10"/>
        <v>0.48384242262100524</v>
      </c>
    </row>
    <row r="520" spans="1:6" ht="16" x14ac:dyDescent="0.2">
      <c r="A520" s="85"/>
      <c r="B520" s="85"/>
      <c r="C520" s="85"/>
      <c r="D520" s="82">
        <f>'Lognormal Price Paths'!K500</f>
        <v>19669.69922929399</v>
      </c>
      <c r="E520" s="82">
        <f>'Lognormal Price Paths'!M500</f>
        <v>1527.3723148697823</v>
      </c>
      <c r="F520" s="84">
        <f t="shared" si="10"/>
        <v>0.52737231486978242</v>
      </c>
    </row>
    <row r="521" spans="1:6" ht="16" x14ac:dyDescent="0.2">
      <c r="A521" s="85"/>
      <c r="B521" s="85"/>
      <c r="C521" s="85"/>
      <c r="D521" s="82">
        <f>'Lognormal Price Paths'!K501</f>
        <v>14888.298001033858</v>
      </c>
      <c r="E521" s="82">
        <f>'Lognormal Price Paths'!M501</f>
        <v>1400</v>
      </c>
      <c r="F521" s="84">
        <f t="shared" si="10"/>
        <v>0.1560916065479894</v>
      </c>
    </row>
    <row r="522" spans="1:6" ht="16" x14ac:dyDescent="0.2">
      <c r="A522" s="85"/>
      <c r="B522" s="85"/>
      <c r="C522" s="85"/>
      <c r="D522" s="82">
        <f>'Lognormal Price Paths'!K502</f>
        <v>24603.892383234925</v>
      </c>
      <c r="E522" s="82">
        <f>'Lognormal Price Paths'!M502</f>
        <v>1910.5174728966804</v>
      </c>
      <c r="F522" s="84">
        <f t="shared" si="10"/>
        <v>0.91051747289668039</v>
      </c>
    </row>
    <row r="523" spans="1:6" ht="16" x14ac:dyDescent="0.2">
      <c r="A523" s="85"/>
      <c r="B523" s="85"/>
      <c r="C523" s="85"/>
      <c r="D523" s="82">
        <f>'Lognormal Price Paths'!K503</f>
        <v>22676.089704518436</v>
      </c>
      <c r="E523" s="82">
        <f>'Lognormal Price Paths'!M503</f>
        <v>1760.8216180857344</v>
      </c>
      <c r="F523" s="84">
        <f t="shared" si="10"/>
        <v>0.76082161808573423</v>
      </c>
    </row>
    <row r="524" spans="1:6" ht="16" x14ac:dyDescent="0.2">
      <c r="A524" s="85"/>
      <c r="B524" s="85"/>
      <c r="C524" s="85"/>
      <c r="D524" s="82">
        <f>'Lognormal Price Paths'!K504</f>
        <v>16298.441914743482</v>
      </c>
      <c r="E524" s="82">
        <f>'Lognormal Price Paths'!M504</f>
        <v>1400</v>
      </c>
      <c r="F524" s="84">
        <f t="shared" si="10"/>
        <v>0.26559072743818263</v>
      </c>
    </row>
    <row r="525" spans="1:6" ht="16" x14ac:dyDescent="0.2">
      <c r="A525" s="85"/>
      <c r="B525" s="85"/>
      <c r="C525" s="85"/>
      <c r="D525" s="82">
        <f>'Lognormal Price Paths'!K505</f>
        <v>22414.153638371976</v>
      </c>
      <c r="E525" s="82">
        <f>'Lognormal Price Paths'!M505</f>
        <v>1740.4820139548192</v>
      </c>
      <c r="F525" s="84">
        <f t="shared" si="10"/>
        <v>0.74048201395481927</v>
      </c>
    </row>
    <row r="526" spans="1:6" ht="16" x14ac:dyDescent="0.2">
      <c r="A526" s="85"/>
      <c r="B526" s="85"/>
      <c r="C526" s="85"/>
      <c r="D526" s="82">
        <f>'Lognormal Price Paths'!K506</f>
        <v>16256.077358392453</v>
      </c>
      <c r="E526" s="82">
        <f>'Lognormal Price Paths'!M506</f>
        <v>1400</v>
      </c>
      <c r="F526" s="84">
        <f t="shared" si="10"/>
        <v>0.26230107619603577</v>
      </c>
    </row>
    <row r="527" spans="1:6" ht="16" x14ac:dyDescent="0.2">
      <c r="A527" s="85"/>
      <c r="B527" s="85"/>
      <c r="C527" s="85"/>
      <c r="D527" s="82">
        <f>'Lognormal Price Paths'!K507</f>
        <v>20079.036448951094</v>
      </c>
      <c r="E527" s="82">
        <f>'Lognormal Price Paths'!M507</f>
        <v>1559.1577697189805</v>
      </c>
      <c r="F527" s="84">
        <f t="shared" si="10"/>
        <v>0.55915776971898057</v>
      </c>
    </row>
    <row r="528" spans="1:6" ht="16" x14ac:dyDescent="0.2">
      <c r="A528" s="85"/>
      <c r="B528" s="85"/>
      <c r="C528" s="85"/>
      <c r="D528" s="82">
        <f>'Lognormal Price Paths'!K508</f>
        <v>20725.138443466931</v>
      </c>
      <c r="E528" s="82">
        <f>'Lognormal Price Paths'!M508</f>
        <v>1609.3282521194405</v>
      </c>
      <c r="F528" s="84">
        <f t="shared" si="10"/>
        <v>0.60932825211944064</v>
      </c>
    </row>
    <row r="529" spans="1:6" ht="16" x14ac:dyDescent="0.2">
      <c r="A529" s="85"/>
      <c r="B529" s="85"/>
      <c r="C529" s="85"/>
      <c r="D529" s="82">
        <f>'Lognormal Price Paths'!K509</f>
        <v>18071.19746189264</v>
      </c>
      <c r="E529" s="82">
        <f>'Lognormal Price Paths'!M509</f>
        <v>1403.2470134944003</v>
      </c>
      <c r="F529" s="84">
        <f t="shared" si="10"/>
        <v>0.40324701349440029</v>
      </c>
    </row>
    <row r="530" spans="1:6" ht="16" x14ac:dyDescent="0.2">
      <c r="A530" s="85"/>
      <c r="B530" s="85"/>
      <c r="C530" s="85"/>
      <c r="D530" s="82">
        <f>'Lognormal Price Paths'!K510</f>
        <v>20312.99060991365</v>
      </c>
      <c r="E530" s="82">
        <f>'Lognormal Price Paths'!M510</f>
        <v>1577.324550219143</v>
      </c>
      <c r="F530" s="84">
        <f t="shared" si="10"/>
        <v>0.57732455021914286</v>
      </c>
    </row>
    <row r="531" spans="1:6" ht="16" x14ac:dyDescent="0.2">
      <c r="A531" s="85"/>
      <c r="B531" s="85"/>
      <c r="C531" s="85"/>
      <c r="D531" s="82">
        <f>'Lognormal Price Paths'!K511</f>
        <v>19496.690136332512</v>
      </c>
      <c r="E531" s="82">
        <f>'Lognormal Price Paths'!M511</f>
        <v>1513.937981394233</v>
      </c>
      <c r="F531" s="84">
        <f t="shared" si="10"/>
        <v>0.51393798139423297</v>
      </c>
    </row>
    <row r="532" spans="1:6" ht="16" x14ac:dyDescent="0.2">
      <c r="A532" s="85"/>
      <c r="B532" s="85"/>
      <c r="C532" s="85"/>
      <c r="D532" s="82">
        <f>'Lognormal Price Paths'!K512</f>
        <v>27751.722620927587</v>
      </c>
      <c r="E532" s="82">
        <f>'Lognormal Price Paths'!M512</f>
        <v>2154.9497187035377</v>
      </c>
      <c r="F532" s="84">
        <f t="shared" si="10"/>
        <v>1.1549497187035376</v>
      </c>
    </row>
    <row r="533" spans="1:6" ht="16" x14ac:dyDescent="0.2">
      <c r="A533" s="85"/>
      <c r="B533" s="85"/>
      <c r="C533" s="85"/>
      <c r="D533" s="82">
        <f>'Lognormal Price Paths'!K513</f>
        <v>17795.058924320761</v>
      </c>
      <c r="E533" s="82">
        <f>'Lognormal Price Paths'!M513</f>
        <v>1400</v>
      </c>
      <c r="F533" s="84">
        <f t="shared" si="10"/>
        <v>0.38180457289379455</v>
      </c>
    </row>
    <row r="534" spans="1:6" ht="16" x14ac:dyDescent="0.2">
      <c r="A534" s="85"/>
      <c r="B534" s="85"/>
      <c r="C534" s="85"/>
      <c r="D534" s="82">
        <f>'Lognormal Price Paths'!K514</f>
        <v>20388.187759635235</v>
      </c>
      <c r="E534" s="82">
        <f>'Lognormal Price Paths'!M514</f>
        <v>1583.1636860037315</v>
      </c>
      <c r="F534" s="84">
        <f t="shared" si="10"/>
        <v>0.58316368600373159</v>
      </c>
    </row>
    <row r="535" spans="1:6" ht="16" x14ac:dyDescent="0.2">
      <c r="A535" s="85"/>
      <c r="B535" s="85"/>
      <c r="C535" s="85"/>
      <c r="D535" s="82">
        <f>'Lognormal Price Paths'!K515</f>
        <v>21608.140552236666</v>
      </c>
      <c r="E535" s="82">
        <f>'Lognormal Price Paths'!M515</f>
        <v>1677.894271313977</v>
      </c>
      <c r="F535" s="84">
        <f t="shared" si="10"/>
        <v>0.67789427131397706</v>
      </c>
    </row>
    <row r="536" spans="1:6" ht="16" x14ac:dyDescent="0.2">
      <c r="A536" s="85"/>
      <c r="B536" s="85"/>
      <c r="C536" s="85"/>
      <c r="D536" s="82">
        <f>'Lognormal Price Paths'!K516</f>
        <v>18867.963680702029</v>
      </c>
      <c r="E536" s="82">
        <f>'Lognormal Price Paths'!M516</f>
        <v>1465.1167274054565</v>
      </c>
      <c r="F536" s="84">
        <f t="shared" si="10"/>
        <v>0.4651167274054564</v>
      </c>
    </row>
    <row r="537" spans="1:6" ht="16" x14ac:dyDescent="0.2">
      <c r="A537" s="85"/>
      <c r="B537" s="85"/>
      <c r="C537" s="85"/>
      <c r="D537" s="82">
        <f>'Lognormal Price Paths'!K517</f>
        <v>19013.612425989802</v>
      </c>
      <c r="E537" s="82">
        <f>'Lognormal Price Paths'!M517</f>
        <v>1476.4265018282781</v>
      </c>
      <c r="F537" s="84">
        <f t="shared" si="10"/>
        <v>0.47642650182827817</v>
      </c>
    </row>
    <row r="538" spans="1:6" ht="16" x14ac:dyDescent="0.2">
      <c r="A538" s="85"/>
      <c r="B538" s="85"/>
      <c r="C538" s="85"/>
      <c r="D538" s="82">
        <f>'Lognormal Price Paths'!K518</f>
        <v>22135.927010905543</v>
      </c>
      <c r="E538" s="82">
        <f>'Lognormal Price Paths'!M518</f>
        <v>1718.877431032731</v>
      </c>
      <c r="F538" s="84">
        <f t="shared" si="10"/>
        <v>0.71887743103273105</v>
      </c>
    </row>
    <row r="539" spans="1:6" ht="16" x14ac:dyDescent="0.2">
      <c r="A539" s="85"/>
      <c r="B539" s="85"/>
      <c r="C539" s="85"/>
      <c r="D539" s="82">
        <f>'Lognormal Price Paths'!K519</f>
        <v>21754.590204241325</v>
      </c>
      <c r="E539" s="82">
        <f>'Lognormal Price Paths'!M519</f>
        <v>1689.2662369646314</v>
      </c>
      <c r="F539" s="84">
        <f t="shared" ref="F539:F602" si="11">(D539-$D$15)/$D$15</f>
        <v>0.6892662369646313</v>
      </c>
    </row>
    <row r="540" spans="1:6" ht="16" x14ac:dyDescent="0.2">
      <c r="A540" s="85"/>
      <c r="B540" s="85"/>
      <c r="C540" s="85"/>
      <c r="D540" s="82">
        <f>'Lognormal Price Paths'!K520</f>
        <v>21554.648908357463</v>
      </c>
      <c r="E540" s="82">
        <f>'Lognormal Price Paths'!M520</f>
        <v>1673.7405903153226</v>
      </c>
      <c r="F540" s="84">
        <f t="shared" si="11"/>
        <v>0.67374059031532252</v>
      </c>
    </row>
    <row r="541" spans="1:6" ht="16" x14ac:dyDescent="0.2">
      <c r="A541" s="85"/>
      <c r="B541" s="85"/>
      <c r="C541" s="85"/>
      <c r="D541" s="82">
        <f>'Lognormal Price Paths'!K521</f>
        <v>19594.888122227359</v>
      </c>
      <c r="E541" s="82">
        <f>'Lognormal Price Paths'!M521</f>
        <v>1521.5631556932071</v>
      </c>
      <c r="F541" s="84">
        <f t="shared" si="11"/>
        <v>0.5215631556932071</v>
      </c>
    </row>
    <row r="542" spans="1:6" ht="16" x14ac:dyDescent="0.2">
      <c r="A542" s="85"/>
      <c r="B542" s="85"/>
      <c r="C542" s="85"/>
      <c r="D542" s="82">
        <f>'Lognormal Price Paths'!K522</f>
        <v>16041.080580530284</v>
      </c>
      <c r="E542" s="82">
        <f>'Lognormal Price Paths'!M522</f>
        <v>1400</v>
      </c>
      <c r="F542" s="84">
        <f t="shared" si="11"/>
        <v>0.24560635593290994</v>
      </c>
    </row>
    <row r="543" spans="1:6" ht="16" x14ac:dyDescent="0.2">
      <c r="A543" s="85"/>
      <c r="B543" s="85"/>
      <c r="C543" s="85"/>
      <c r="D543" s="82">
        <f>'Lognormal Price Paths'!K523</f>
        <v>25000.34276414233</v>
      </c>
      <c r="E543" s="82">
        <f>'Lognormal Price Paths'!M523</f>
        <v>1941.3022515025341</v>
      </c>
      <c r="F543" s="84">
        <f t="shared" si="11"/>
        <v>0.94130225150253422</v>
      </c>
    </row>
    <row r="544" spans="1:6" ht="16" x14ac:dyDescent="0.2">
      <c r="A544" s="85"/>
      <c r="B544" s="85"/>
      <c r="C544" s="85"/>
      <c r="D544" s="82">
        <f>'Lognormal Price Paths'!K524</f>
        <v>20127.665787079928</v>
      </c>
      <c r="E544" s="82">
        <f>'Lognormal Price Paths'!M524</f>
        <v>1562.9338876902102</v>
      </c>
      <c r="F544" s="84">
        <f t="shared" si="11"/>
        <v>0.56293388769021036</v>
      </c>
    </row>
    <row r="545" spans="1:6" ht="16" x14ac:dyDescent="0.2">
      <c r="A545" s="85"/>
      <c r="B545" s="85"/>
      <c r="C545" s="85"/>
      <c r="D545" s="82">
        <f>'Lognormal Price Paths'!K525</f>
        <v>17214.477077542502</v>
      </c>
      <c r="E545" s="82">
        <f>'Lognormal Price Paths'!M525</f>
        <v>1400</v>
      </c>
      <c r="F545" s="84">
        <f t="shared" si="11"/>
        <v>0.33672179715086764</v>
      </c>
    </row>
    <row r="546" spans="1:6" ht="16" x14ac:dyDescent="0.2">
      <c r="A546" s="85"/>
      <c r="B546" s="85"/>
      <c r="C546" s="85"/>
      <c r="D546" s="82">
        <f>'Lognormal Price Paths'!K526</f>
        <v>21719.201803290998</v>
      </c>
      <c r="E546" s="82">
        <f>'Lognormal Price Paths'!M526</f>
        <v>1686.5182913428425</v>
      </c>
      <c r="F546" s="84">
        <f t="shared" si="11"/>
        <v>0.68651829134284248</v>
      </c>
    </row>
    <row r="547" spans="1:6" ht="16" x14ac:dyDescent="0.2">
      <c r="A547" s="85"/>
      <c r="B547" s="85"/>
      <c r="C547" s="85"/>
      <c r="D547" s="82">
        <f>'Lognormal Price Paths'!K527</f>
        <v>26025.082305933614</v>
      </c>
      <c r="E547" s="82">
        <f>'Lognormal Price Paths'!M527</f>
        <v>2020.8743277116798</v>
      </c>
      <c r="F547" s="84">
        <f t="shared" si="11"/>
        <v>1.0208743277116799</v>
      </c>
    </row>
    <row r="548" spans="1:6" ht="16" x14ac:dyDescent="0.2">
      <c r="A548" s="85"/>
      <c r="B548" s="85"/>
      <c r="C548" s="85"/>
      <c r="D548" s="82">
        <f>'Lognormal Price Paths'!K528</f>
        <v>12381.653055701538</v>
      </c>
      <c r="E548" s="82">
        <f>'Lognormal Price Paths'!M528</f>
        <v>1000</v>
      </c>
      <c r="F548" s="84">
        <f t="shared" si="11"/>
        <v>-3.8551943822469695E-2</v>
      </c>
    </row>
    <row r="549" spans="1:6" ht="16" x14ac:dyDescent="0.2">
      <c r="A549" s="85"/>
      <c r="B549" s="85"/>
      <c r="C549" s="85"/>
      <c r="D549" s="82">
        <f>'Lognormal Price Paths'!K529</f>
        <v>20588.213027837901</v>
      </c>
      <c r="E549" s="82">
        <f>'Lognormal Price Paths'!M529</f>
        <v>1598.6958531897026</v>
      </c>
      <c r="F549" s="84">
        <f t="shared" si="11"/>
        <v>0.59869585318970242</v>
      </c>
    </row>
    <row r="550" spans="1:6" ht="16" x14ac:dyDescent="0.2">
      <c r="A550" s="85"/>
      <c r="B550" s="85"/>
      <c r="C550" s="85"/>
      <c r="D550" s="82">
        <f>'Lognormal Price Paths'!K530</f>
        <v>19222.888314900618</v>
      </c>
      <c r="E550" s="82">
        <f>'Lognormal Price Paths'!M530</f>
        <v>1492.6769891980139</v>
      </c>
      <c r="F550" s="84">
        <f t="shared" si="11"/>
        <v>0.49267698919801395</v>
      </c>
    </row>
    <row r="551" spans="1:6" ht="16" x14ac:dyDescent="0.2">
      <c r="A551" s="85"/>
      <c r="B551" s="85"/>
      <c r="C551" s="85"/>
      <c r="D551" s="82">
        <f>'Lognormal Price Paths'!K531</f>
        <v>23416.094769590687</v>
      </c>
      <c r="E551" s="82">
        <f>'Lognormal Price Paths'!M531</f>
        <v>1818.2837702050444</v>
      </c>
      <c r="F551" s="84">
        <f t="shared" si="11"/>
        <v>0.81828377020504439</v>
      </c>
    </row>
    <row r="552" spans="1:6" ht="16" x14ac:dyDescent="0.2">
      <c r="A552" s="85"/>
      <c r="B552" s="85"/>
      <c r="C552" s="85"/>
      <c r="D552" s="82">
        <f>'Lognormal Price Paths'!K532</f>
        <v>16048.044869612913</v>
      </c>
      <c r="E552" s="82">
        <f>'Lognormal Price Paths'!M532</f>
        <v>1400</v>
      </c>
      <c r="F552" s="84">
        <f t="shared" si="11"/>
        <v>0.24614714012150168</v>
      </c>
    </row>
    <row r="553" spans="1:6" ht="16" x14ac:dyDescent="0.2">
      <c r="A553" s="85"/>
      <c r="B553" s="85"/>
      <c r="C553" s="85"/>
      <c r="D553" s="82">
        <f>'Lognormal Price Paths'!K533</f>
        <v>17601.640061463477</v>
      </c>
      <c r="E553" s="82">
        <f>'Lognormal Price Paths'!M533</f>
        <v>1400</v>
      </c>
      <c r="F553" s="84">
        <f t="shared" si="11"/>
        <v>0.36678539985723685</v>
      </c>
    </row>
    <row r="554" spans="1:6" ht="16" x14ac:dyDescent="0.2">
      <c r="A554" s="85"/>
      <c r="B554" s="85"/>
      <c r="C554" s="85"/>
      <c r="D554" s="82">
        <f>'Lognormal Price Paths'!K534</f>
        <v>18356.517682989946</v>
      </c>
      <c r="E554" s="82">
        <f>'Lognormal Price Paths'!M534</f>
        <v>1425.4024212358431</v>
      </c>
      <c r="F554" s="84">
        <f t="shared" si="11"/>
        <v>0.42540242123584304</v>
      </c>
    </row>
    <row r="555" spans="1:6" ht="16" x14ac:dyDescent="0.2">
      <c r="A555" s="85"/>
      <c r="B555" s="85"/>
      <c r="C555" s="85"/>
      <c r="D555" s="82">
        <f>'Lognormal Price Paths'!K535</f>
        <v>24413.597655257985</v>
      </c>
      <c r="E555" s="82">
        <f>'Lognormal Price Paths'!M535</f>
        <v>1895.7408921371339</v>
      </c>
      <c r="F555" s="84">
        <f t="shared" si="11"/>
        <v>0.89574089213713382</v>
      </c>
    </row>
    <row r="556" spans="1:6" ht="16" x14ac:dyDescent="0.2">
      <c r="A556" s="85"/>
      <c r="B556" s="85"/>
      <c r="C556" s="85"/>
      <c r="D556" s="82">
        <f>'Lognormal Price Paths'!K536</f>
        <v>18576.451680453742</v>
      </c>
      <c r="E556" s="82">
        <f>'Lognormal Price Paths'!M536</f>
        <v>1442.4805216637619</v>
      </c>
      <c r="F556" s="84">
        <f t="shared" si="11"/>
        <v>0.44248052166376195</v>
      </c>
    </row>
    <row r="557" spans="1:6" ht="16" x14ac:dyDescent="0.2">
      <c r="A557" s="85"/>
      <c r="B557" s="85"/>
      <c r="C557" s="85"/>
      <c r="D557" s="82">
        <f>'Lognormal Price Paths'!K537</f>
        <v>20671.661172518128</v>
      </c>
      <c r="E557" s="82">
        <f>'Lognormal Price Paths'!M537</f>
        <v>1605.17568719357</v>
      </c>
      <c r="F557" s="84">
        <f t="shared" si="11"/>
        <v>0.60517568719356996</v>
      </c>
    </row>
    <row r="558" spans="1:6" ht="16" x14ac:dyDescent="0.2">
      <c r="A558" s="85"/>
      <c r="B558" s="85"/>
      <c r="C558" s="85"/>
      <c r="D558" s="82">
        <f>'Lognormal Price Paths'!K538</f>
        <v>18745.649993772113</v>
      </c>
      <c r="E558" s="82">
        <f>'Lognormal Price Paths'!M538</f>
        <v>1455.6189441923723</v>
      </c>
      <c r="F558" s="84">
        <f t="shared" si="11"/>
        <v>0.4556189441923722</v>
      </c>
    </row>
    <row r="559" spans="1:6" ht="16" x14ac:dyDescent="0.2">
      <c r="A559" s="85"/>
      <c r="B559" s="85"/>
      <c r="C559" s="85"/>
      <c r="D559" s="82">
        <f>'Lognormal Price Paths'!K539</f>
        <v>16080.663701874159</v>
      </c>
      <c r="E559" s="82">
        <f>'Lognormal Price Paths'!M539</f>
        <v>1400</v>
      </c>
      <c r="F559" s="84">
        <f t="shared" si="11"/>
        <v>0.24868002589461044</v>
      </c>
    </row>
    <row r="560" spans="1:6" ht="16" x14ac:dyDescent="0.2">
      <c r="A560" s="85"/>
      <c r="B560" s="85"/>
      <c r="C560" s="85"/>
      <c r="D560" s="82">
        <f>'Lognormal Price Paths'!K540</f>
        <v>13704.215563561102</v>
      </c>
      <c r="E560" s="82">
        <f>'Lognormal Price Paths'!M540</f>
        <v>1400</v>
      </c>
      <c r="F560" s="84">
        <f t="shared" si="11"/>
        <v>6.4146391095687219E-2</v>
      </c>
    </row>
    <row r="561" spans="1:6" ht="16" x14ac:dyDescent="0.2">
      <c r="A561" s="85"/>
      <c r="B561" s="85"/>
      <c r="C561" s="85"/>
      <c r="D561" s="82">
        <f>'Lognormal Price Paths'!K541</f>
        <v>16945.400818056733</v>
      </c>
      <c r="E561" s="82">
        <f>'Lognormal Price Paths'!M541</f>
        <v>1400</v>
      </c>
      <c r="F561" s="84">
        <f t="shared" si="11"/>
        <v>0.31582774968545385</v>
      </c>
    </row>
    <row r="562" spans="1:6" ht="16" x14ac:dyDescent="0.2">
      <c r="A562" s="85"/>
      <c r="B562" s="85"/>
      <c r="C562" s="85"/>
      <c r="D562" s="82">
        <f>'Lognormal Price Paths'!K542</f>
        <v>18658.273945382723</v>
      </c>
      <c r="E562" s="82">
        <f>'Lognormal Price Paths'!M542</f>
        <v>1448.8341044377348</v>
      </c>
      <c r="F562" s="84">
        <f t="shared" si="11"/>
        <v>0.44883410443773469</v>
      </c>
    </row>
    <row r="563" spans="1:6" ht="16" x14ac:dyDescent="0.2">
      <c r="A563" s="85"/>
      <c r="B563" s="85"/>
      <c r="C563" s="85"/>
      <c r="D563" s="82">
        <f>'Lognormal Price Paths'!K543</f>
        <v>16828.262313526993</v>
      </c>
      <c r="E563" s="82">
        <f>'Lognormal Price Paths'!M543</f>
        <v>1400</v>
      </c>
      <c r="F563" s="84">
        <f t="shared" si="11"/>
        <v>0.30673182469248206</v>
      </c>
    </row>
    <row r="564" spans="1:6" ht="16" x14ac:dyDescent="0.2">
      <c r="A564" s="85"/>
      <c r="B564" s="85"/>
      <c r="C564" s="85"/>
      <c r="D564" s="82">
        <f>'Lognormal Price Paths'!K544</f>
        <v>22229.044850055514</v>
      </c>
      <c r="E564" s="82">
        <f>'Lognormal Price Paths'!M544</f>
        <v>1726.1081267276782</v>
      </c>
      <c r="F564" s="84">
        <f t="shared" si="11"/>
        <v>0.72610812672767822</v>
      </c>
    </row>
    <row r="565" spans="1:6" ht="16" x14ac:dyDescent="0.2">
      <c r="A565" s="85"/>
      <c r="B565" s="85"/>
      <c r="C565" s="85"/>
      <c r="D565" s="82">
        <f>'Lognormal Price Paths'!K545</f>
        <v>20638.638839479594</v>
      </c>
      <c r="E565" s="82">
        <f>'Lognormal Price Paths'!M545</f>
        <v>1602.6114691713467</v>
      </c>
      <c r="F565" s="84">
        <f t="shared" si="11"/>
        <v>0.60261146917134667</v>
      </c>
    </row>
    <row r="566" spans="1:6" ht="16" x14ac:dyDescent="0.2">
      <c r="A566" s="85"/>
      <c r="B566" s="85"/>
      <c r="C566" s="85"/>
      <c r="D566" s="82">
        <f>'Lognormal Price Paths'!K546</f>
        <v>19505.32855491951</v>
      </c>
      <c r="E566" s="82">
        <f>'Lognormal Price Paths'!M546</f>
        <v>1514.6087634555258</v>
      </c>
      <c r="F566" s="84">
        <f t="shared" si="11"/>
        <v>0.51460876345552586</v>
      </c>
    </row>
    <row r="567" spans="1:6" ht="16" x14ac:dyDescent="0.2">
      <c r="A567" s="85"/>
      <c r="B567" s="85"/>
      <c r="C567" s="85"/>
      <c r="D567" s="82">
        <f>'Lognormal Price Paths'!K547</f>
        <v>16044.180136960304</v>
      </c>
      <c r="E567" s="82">
        <f>'Lognormal Price Paths'!M547</f>
        <v>1400</v>
      </c>
      <c r="F567" s="84">
        <f t="shared" si="11"/>
        <v>0.24584703966804999</v>
      </c>
    </row>
    <row r="568" spans="1:6" ht="16" x14ac:dyDescent="0.2">
      <c r="A568" s="85"/>
      <c r="B568" s="85"/>
      <c r="C568" s="85"/>
      <c r="D568" s="82">
        <f>'Lognormal Price Paths'!K548</f>
        <v>16085.629566169964</v>
      </c>
      <c r="E568" s="82">
        <f>'Lognormal Price Paths'!M548</f>
        <v>1400</v>
      </c>
      <c r="F568" s="84">
        <f t="shared" si="11"/>
        <v>0.24906563034927937</v>
      </c>
    </row>
    <row r="569" spans="1:6" ht="16" x14ac:dyDescent="0.2">
      <c r="A569" s="85"/>
      <c r="B569" s="85"/>
      <c r="C569" s="85"/>
      <c r="D569" s="82">
        <f>'Lognormal Price Paths'!K549</f>
        <v>15391.569655207846</v>
      </c>
      <c r="E569" s="82">
        <f>'Lognormal Price Paths'!M549</f>
        <v>1400</v>
      </c>
      <c r="F569" s="84">
        <f t="shared" si="11"/>
        <v>0.19517116655972933</v>
      </c>
    </row>
    <row r="570" spans="1:6" ht="16" x14ac:dyDescent="0.2">
      <c r="A570" s="85"/>
      <c r="B570" s="85"/>
      <c r="C570" s="85"/>
      <c r="D570" s="82">
        <f>'Lognormal Price Paths'!K550</f>
        <v>16812.862514519198</v>
      </c>
      <c r="E570" s="82">
        <f>'Lognormal Price Paths'!M550</f>
        <v>1400</v>
      </c>
      <c r="F570" s="84">
        <f t="shared" si="11"/>
        <v>0.3055360145082554</v>
      </c>
    </row>
    <row r="571" spans="1:6" ht="16" x14ac:dyDescent="0.2">
      <c r="A571" s="85"/>
      <c r="B571" s="85"/>
      <c r="C571" s="85"/>
      <c r="D571" s="82">
        <f>'Lognormal Price Paths'!K551</f>
        <v>17985.914146381987</v>
      </c>
      <c r="E571" s="82">
        <f>'Lognormal Price Paths'!M551</f>
        <v>1400</v>
      </c>
      <c r="F571" s="84">
        <f t="shared" si="11"/>
        <v>0.39662467659372813</v>
      </c>
    </row>
    <row r="572" spans="1:6" ht="16" x14ac:dyDescent="0.2">
      <c r="A572" s="85"/>
      <c r="B572" s="85"/>
      <c r="C572" s="85"/>
      <c r="D572" s="82">
        <f>'Lognormal Price Paths'!K552</f>
        <v>18673.398853112671</v>
      </c>
      <c r="E572" s="82">
        <f>'Lognormal Price Paths'!M552</f>
        <v>1450.0085690323572</v>
      </c>
      <c r="F572" s="84">
        <f t="shared" si="11"/>
        <v>0.45000856903235731</v>
      </c>
    </row>
    <row r="573" spans="1:6" ht="16" x14ac:dyDescent="0.2">
      <c r="A573" s="85"/>
      <c r="B573" s="85"/>
      <c r="C573" s="85"/>
      <c r="D573" s="82">
        <f>'Lognormal Price Paths'!K553</f>
        <v>24617.763561641554</v>
      </c>
      <c r="E573" s="82">
        <f>'Lognormal Price Paths'!M553</f>
        <v>1911.5945841237474</v>
      </c>
      <c r="F573" s="84">
        <f t="shared" si="11"/>
        <v>0.91159458412374739</v>
      </c>
    </row>
    <row r="574" spans="1:6" ht="16" x14ac:dyDescent="0.2">
      <c r="A574" s="85"/>
      <c r="B574" s="85"/>
      <c r="C574" s="85"/>
      <c r="D574" s="82">
        <f>'Lognormal Price Paths'!K554</f>
        <v>13113.979083992319</v>
      </c>
      <c r="E574" s="82">
        <f>'Lognormal Price Paths'!M554</f>
        <v>1400</v>
      </c>
      <c r="F574" s="84">
        <f t="shared" si="11"/>
        <v>1.8313923216516662E-2</v>
      </c>
    </row>
    <row r="575" spans="1:6" ht="16" x14ac:dyDescent="0.2">
      <c r="A575" s="85"/>
      <c r="B575" s="85"/>
      <c r="C575" s="85"/>
      <c r="D575" s="82">
        <f>'Lognormal Price Paths'!K555</f>
        <v>14108.651017801809</v>
      </c>
      <c r="E575" s="82">
        <f>'Lognormal Price Paths'!M555</f>
        <v>1400</v>
      </c>
      <c r="F575" s="84">
        <f t="shared" si="11"/>
        <v>9.5551218833930834E-2</v>
      </c>
    </row>
    <row r="576" spans="1:6" ht="16" x14ac:dyDescent="0.2">
      <c r="A576" s="85"/>
      <c r="B576" s="85"/>
      <c r="C576" s="85"/>
      <c r="D576" s="82">
        <f>'Lognormal Price Paths'!K556</f>
        <v>20726.269813123014</v>
      </c>
      <c r="E576" s="82">
        <f>'Lognormal Price Paths'!M556</f>
        <v>1609.4161041333653</v>
      </c>
      <c r="F576" s="84">
        <f t="shared" si="11"/>
        <v>0.60941610413336522</v>
      </c>
    </row>
    <row r="577" spans="1:6" ht="16" x14ac:dyDescent="0.2">
      <c r="A577" s="85"/>
      <c r="B577" s="85"/>
      <c r="C577" s="85"/>
      <c r="D577" s="82">
        <f>'Lognormal Price Paths'!K557</f>
        <v>30073.936101533476</v>
      </c>
      <c r="E577" s="82">
        <f>'Lognormal Price Paths'!M557</f>
        <v>2335.2719767181629</v>
      </c>
      <c r="F577" s="84">
        <f t="shared" si="11"/>
        <v>1.3352719767181629</v>
      </c>
    </row>
    <row r="578" spans="1:6" ht="16" x14ac:dyDescent="0.2">
      <c r="A578" s="85"/>
      <c r="B578" s="85"/>
      <c r="C578" s="85"/>
      <c r="D578" s="82">
        <f>'Lognormal Price Paths'!K558</f>
        <v>14217.322960484064</v>
      </c>
      <c r="E578" s="82">
        <f>'Lognormal Price Paths'!M558</f>
        <v>1400</v>
      </c>
      <c r="F578" s="84">
        <f t="shared" si="11"/>
        <v>0.10398970661765834</v>
      </c>
    </row>
    <row r="579" spans="1:6" ht="16" x14ac:dyDescent="0.2">
      <c r="A579" s="85"/>
      <c r="B579" s="85"/>
      <c r="C579" s="85"/>
      <c r="D579" s="82">
        <f>'Lognormal Price Paths'!K559</f>
        <v>21150.153058949665</v>
      </c>
      <c r="E579" s="82">
        <f>'Lognormal Price Paths'!M559</f>
        <v>1642.3310728304239</v>
      </c>
      <c r="F579" s="84">
        <f t="shared" si="11"/>
        <v>0.6423310728304239</v>
      </c>
    </row>
    <row r="580" spans="1:6" ht="16" x14ac:dyDescent="0.2">
      <c r="A580" s="85"/>
      <c r="B580" s="85"/>
      <c r="C580" s="85"/>
      <c r="D580" s="82">
        <f>'Lognormal Price Paths'!K560</f>
        <v>23192.77432606768</v>
      </c>
      <c r="E580" s="82">
        <f>'Lognormal Price Paths'!M560</f>
        <v>1800.9427087680961</v>
      </c>
      <c r="F580" s="84">
        <f t="shared" si="11"/>
        <v>0.80094270876809603</v>
      </c>
    </row>
    <row r="581" spans="1:6" ht="16" x14ac:dyDescent="0.2">
      <c r="A581" s="85"/>
      <c r="B581" s="85"/>
      <c r="C581" s="85"/>
      <c r="D581" s="82">
        <f>'Lognormal Price Paths'!K561</f>
        <v>20238.111652317461</v>
      </c>
      <c r="E581" s="82">
        <f>'Lognormal Price Paths'!M561</f>
        <v>1571.5101223793722</v>
      </c>
      <c r="F581" s="84">
        <f t="shared" si="11"/>
        <v>0.57151012237937204</v>
      </c>
    </row>
    <row r="582" spans="1:6" ht="16" x14ac:dyDescent="0.2">
      <c r="A582" s="85"/>
      <c r="B582" s="85"/>
      <c r="C582" s="85"/>
      <c r="D582" s="82">
        <f>'Lognormal Price Paths'!K562</f>
        <v>21474.444733226461</v>
      </c>
      <c r="E582" s="82">
        <f>'Lognormal Price Paths'!M562</f>
        <v>1667.5126538733855</v>
      </c>
      <c r="F582" s="84">
        <f t="shared" si="11"/>
        <v>0.66751265387338554</v>
      </c>
    </row>
    <row r="583" spans="1:6" ht="16" x14ac:dyDescent="0.2">
      <c r="A583" s="85"/>
      <c r="B583" s="85"/>
      <c r="C583" s="85"/>
      <c r="D583" s="82">
        <f>'Lognormal Price Paths'!K563</f>
        <v>26830.448226917691</v>
      </c>
      <c r="E583" s="82">
        <f>'Lognormal Price Paths'!M563</f>
        <v>2083.4118173149122</v>
      </c>
      <c r="F583" s="84">
        <f t="shared" si="11"/>
        <v>1.0834118173149123</v>
      </c>
    </row>
    <row r="584" spans="1:6" ht="16" x14ac:dyDescent="0.2">
      <c r="A584" s="85"/>
      <c r="B584" s="85"/>
      <c r="C584" s="85"/>
      <c r="D584" s="82">
        <f>'Lognormal Price Paths'!K564</f>
        <v>12849.509061496396</v>
      </c>
      <c r="E584" s="82">
        <f>'Lognormal Price Paths'!M564</f>
        <v>1000</v>
      </c>
      <c r="F584" s="84">
        <f t="shared" si="11"/>
        <v>-2.2224452233052167E-3</v>
      </c>
    </row>
    <row r="585" spans="1:6" ht="16" x14ac:dyDescent="0.2">
      <c r="A585" s="85"/>
      <c r="B585" s="85"/>
      <c r="C585" s="85"/>
      <c r="D585" s="82">
        <f>'Lognormal Price Paths'!K565</f>
        <v>16362.199288750362</v>
      </c>
      <c r="E585" s="82">
        <f>'Lognormal Price Paths'!M565</f>
        <v>1400</v>
      </c>
      <c r="F585" s="84">
        <f t="shared" si="11"/>
        <v>0.27054155290794263</v>
      </c>
    </row>
    <row r="586" spans="1:6" ht="16" x14ac:dyDescent="0.2">
      <c r="A586" s="85"/>
      <c r="B586" s="85"/>
      <c r="C586" s="85"/>
      <c r="D586" s="82">
        <f>'Lognormal Price Paths'!K566</f>
        <v>17547.384502606634</v>
      </c>
      <c r="E586" s="82">
        <f>'Lognormal Price Paths'!M566</f>
        <v>1400</v>
      </c>
      <c r="F586" s="84">
        <f t="shared" si="11"/>
        <v>0.3625724000772344</v>
      </c>
    </row>
    <row r="587" spans="1:6" ht="16" x14ac:dyDescent="0.2">
      <c r="A587" s="85"/>
      <c r="B587" s="85"/>
      <c r="C587" s="85"/>
      <c r="D587" s="82">
        <f>'Lognormal Price Paths'!K567</f>
        <v>14042.804814979521</v>
      </c>
      <c r="E587" s="82">
        <f>'Lognormal Price Paths'!M567</f>
        <v>1400</v>
      </c>
      <c r="F587" s="84">
        <f t="shared" si="11"/>
        <v>9.0438193664726343E-2</v>
      </c>
    </row>
    <row r="588" spans="1:6" ht="16" x14ac:dyDescent="0.2">
      <c r="A588" s="85"/>
      <c r="B588" s="85"/>
      <c r="C588" s="85"/>
      <c r="D588" s="82">
        <f>'Lognormal Price Paths'!K568</f>
        <v>17869.908787781387</v>
      </c>
      <c r="E588" s="82">
        <f>'Lognormal Price Paths'!M568</f>
        <v>1400</v>
      </c>
      <c r="F588" s="84">
        <f t="shared" si="11"/>
        <v>0.38761674154410525</v>
      </c>
    </row>
    <row r="589" spans="1:6" ht="16" x14ac:dyDescent="0.2">
      <c r="A589" s="85"/>
      <c r="B589" s="85"/>
      <c r="C589" s="85"/>
      <c r="D589" s="82">
        <f>'Lognormal Price Paths'!K569</f>
        <v>19675.593310822816</v>
      </c>
      <c r="E589" s="82">
        <f>'Lognormal Price Paths'!M569</f>
        <v>1527.8299963444085</v>
      </c>
      <c r="F589" s="84">
        <f t="shared" si="11"/>
        <v>0.52782999634440853</v>
      </c>
    </row>
    <row r="590" spans="1:6" ht="16" x14ac:dyDescent="0.2">
      <c r="A590" s="85"/>
      <c r="B590" s="85"/>
      <c r="C590" s="85"/>
      <c r="D590" s="82">
        <f>'Lognormal Price Paths'!K570</f>
        <v>16969.52506537427</v>
      </c>
      <c r="E590" s="82">
        <f>'Lognormal Price Paths'!M570</f>
        <v>1400</v>
      </c>
      <c r="F590" s="84">
        <f t="shared" si="11"/>
        <v>0.31770102222716112</v>
      </c>
    </row>
    <row r="591" spans="1:6" ht="16" x14ac:dyDescent="0.2">
      <c r="A591" s="85"/>
      <c r="B591" s="85"/>
      <c r="C591" s="85"/>
      <c r="D591" s="82">
        <f>'Lognormal Price Paths'!K571</f>
        <v>30183.197765843295</v>
      </c>
      <c r="E591" s="82">
        <f>'Lognormal Price Paths'!M571</f>
        <v>2343.7562569909837</v>
      </c>
      <c r="F591" s="84">
        <f t="shared" si="11"/>
        <v>1.3437562569909838</v>
      </c>
    </row>
    <row r="592" spans="1:6" ht="16" x14ac:dyDescent="0.2">
      <c r="A592" s="85"/>
      <c r="B592" s="85"/>
      <c r="C592" s="85"/>
      <c r="D592" s="82">
        <f>'Lognormal Price Paths'!K572</f>
        <v>26346.740617574917</v>
      </c>
      <c r="E592" s="82">
        <f>'Lognormal Price Paths'!M572</f>
        <v>2045.8514254456911</v>
      </c>
      <c r="F592" s="84">
        <f t="shared" si="11"/>
        <v>1.0458514254456912</v>
      </c>
    </row>
    <row r="593" spans="1:6" ht="16" x14ac:dyDescent="0.2">
      <c r="A593" s="85"/>
      <c r="B593" s="85"/>
      <c r="C593" s="85"/>
      <c r="D593" s="82">
        <f>'Lognormal Price Paths'!K573</f>
        <v>15939.368272665562</v>
      </c>
      <c r="E593" s="82">
        <f>'Lognormal Price Paths'!M573</f>
        <v>1400</v>
      </c>
      <c r="F593" s="84">
        <f t="shared" si="11"/>
        <v>0.23770829092931686</v>
      </c>
    </row>
    <row r="594" spans="1:6" ht="16" x14ac:dyDescent="0.2">
      <c r="A594" s="85"/>
      <c r="B594" s="85"/>
      <c r="C594" s="85"/>
      <c r="D594" s="82">
        <f>'Lognormal Price Paths'!K574</f>
        <v>18315.250892508913</v>
      </c>
      <c r="E594" s="82">
        <f>'Lognormal Price Paths'!M574</f>
        <v>1422.1980126391732</v>
      </c>
      <c r="F594" s="84">
        <f t="shared" si="11"/>
        <v>0.42219801263917311</v>
      </c>
    </row>
    <row r="595" spans="1:6" ht="16" x14ac:dyDescent="0.2">
      <c r="A595" s="85"/>
      <c r="B595" s="85"/>
      <c r="C595" s="85"/>
      <c r="D595" s="82">
        <f>'Lognormal Price Paths'!K575</f>
        <v>14821.128284469187</v>
      </c>
      <c r="E595" s="82">
        <f>'Lognormal Price Paths'!M575</f>
        <v>1400</v>
      </c>
      <c r="F595" s="84">
        <f t="shared" si="11"/>
        <v>0.15087580917953056</v>
      </c>
    </row>
    <row r="596" spans="1:6" ht="16" x14ac:dyDescent="0.2">
      <c r="A596" s="85"/>
      <c r="B596" s="85"/>
      <c r="C596" s="85"/>
      <c r="D596" s="82">
        <f>'Lognormal Price Paths'!K576</f>
        <v>16152.134050732086</v>
      </c>
      <c r="E596" s="82">
        <f>'Lognormal Price Paths'!M576</f>
        <v>1400</v>
      </c>
      <c r="F596" s="84">
        <f t="shared" si="11"/>
        <v>0.25422977177059763</v>
      </c>
    </row>
    <row r="597" spans="1:6" ht="16" x14ac:dyDescent="0.2">
      <c r="A597" s="85"/>
      <c r="B597" s="85"/>
      <c r="C597" s="85"/>
      <c r="D597" s="82">
        <f>'Lognormal Price Paths'!K577</f>
        <v>21793.618579434347</v>
      </c>
      <c r="E597" s="82">
        <f>'Lognormal Price Paths'!M577</f>
        <v>1692.29683031887</v>
      </c>
      <c r="F597" s="84">
        <f t="shared" si="11"/>
        <v>0.6922968303188699</v>
      </c>
    </row>
    <row r="598" spans="1:6" ht="16" x14ac:dyDescent="0.2">
      <c r="A598" s="85"/>
      <c r="B598" s="85"/>
      <c r="C598" s="85"/>
      <c r="D598" s="82">
        <f>'Lognormal Price Paths'!K578</f>
        <v>24136.638330645332</v>
      </c>
      <c r="E598" s="82">
        <f>'Lognormal Price Paths'!M578</f>
        <v>1874.2347165811598</v>
      </c>
      <c r="F598" s="84">
        <f t="shared" si="11"/>
        <v>0.87423471658115992</v>
      </c>
    </row>
    <row r="599" spans="1:6" ht="16" x14ac:dyDescent="0.2">
      <c r="A599" s="85"/>
      <c r="B599" s="85"/>
      <c r="C599" s="85"/>
      <c r="D599" s="82">
        <f>'Lognormal Price Paths'!K579</f>
        <v>22250.243308204783</v>
      </c>
      <c r="E599" s="82">
        <f>'Lognormal Price Paths'!M579</f>
        <v>1727.7542087403051</v>
      </c>
      <c r="F599" s="84">
        <f t="shared" si="11"/>
        <v>0.72775420874030505</v>
      </c>
    </row>
    <row r="600" spans="1:6" ht="16" x14ac:dyDescent="0.2">
      <c r="A600" s="85"/>
      <c r="B600" s="85"/>
      <c r="C600" s="85"/>
      <c r="D600" s="82">
        <f>'Lognormal Price Paths'!K580</f>
        <v>15817.013582588352</v>
      </c>
      <c r="E600" s="82">
        <f>'Lognormal Price Paths'!M580</f>
        <v>1400</v>
      </c>
      <c r="F600" s="84">
        <f t="shared" si="11"/>
        <v>0.22820732377979977</v>
      </c>
    </row>
    <row r="601" spans="1:6" ht="16" x14ac:dyDescent="0.2">
      <c r="A601" s="85"/>
      <c r="B601" s="85"/>
      <c r="C601" s="85"/>
      <c r="D601" s="82">
        <f>'Lognormal Price Paths'!K581</f>
        <v>21591.323341282354</v>
      </c>
      <c r="E601" s="82">
        <f>'Lognormal Price Paths'!M581</f>
        <v>1676.5883976386599</v>
      </c>
      <c r="F601" s="84">
        <f t="shared" si="11"/>
        <v>0.67658839763865986</v>
      </c>
    </row>
    <row r="602" spans="1:6" ht="16" x14ac:dyDescent="0.2">
      <c r="A602" s="85"/>
      <c r="B602" s="85"/>
      <c r="C602" s="85"/>
      <c r="D602" s="82">
        <f>'Lognormal Price Paths'!K582</f>
        <v>17304.211370042478</v>
      </c>
      <c r="E602" s="82">
        <f>'Lognormal Price Paths'!M582</f>
        <v>1400</v>
      </c>
      <c r="F602" s="84">
        <f t="shared" si="11"/>
        <v>0.34368975697888426</v>
      </c>
    </row>
    <row r="603" spans="1:6" ht="16" x14ac:dyDescent="0.2">
      <c r="A603" s="85"/>
      <c r="B603" s="85"/>
      <c r="C603" s="85"/>
      <c r="D603" s="82">
        <f>'Lognormal Price Paths'!K583</f>
        <v>15280.718826370541</v>
      </c>
      <c r="E603" s="82">
        <f>'Lognormal Price Paths'!M583</f>
        <v>1400</v>
      </c>
      <c r="F603" s="84">
        <f t="shared" ref="F603:F666" si="12">(D603-$D$15)/$D$15</f>
        <v>0.18656348603178738</v>
      </c>
    </row>
    <row r="604" spans="1:6" ht="16" x14ac:dyDescent="0.2">
      <c r="A604" s="85"/>
      <c r="B604" s="85"/>
      <c r="C604" s="85"/>
      <c r="D604" s="82">
        <f>'Lognormal Price Paths'!K584</f>
        <v>26942.466206229288</v>
      </c>
      <c r="E604" s="82">
        <f>'Lognormal Price Paths'!M584</f>
        <v>2092.1101282740033</v>
      </c>
      <c r="F604" s="84">
        <f t="shared" si="12"/>
        <v>1.0921101282740033</v>
      </c>
    </row>
    <row r="605" spans="1:6" ht="16" x14ac:dyDescent="0.2">
      <c r="A605" s="85"/>
      <c r="B605" s="85"/>
      <c r="C605" s="85"/>
      <c r="D605" s="82">
        <f>'Lognormal Price Paths'!K585</f>
        <v>22804.983187062953</v>
      </c>
      <c r="E605" s="82">
        <f>'Lognormal Price Paths'!M585</f>
        <v>1770.8303291753505</v>
      </c>
      <c r="F605" s="84">
        <f t="shared" si="12"/>
        <v>0.77083032917535033</v>
      </c>
    </row>
    <row r="606" spans="1:6" ht="16" x14ac:dyDescent="0.2">
      <c r="A606" s="85"/>
      <c r="B606" s="85"/>
      <c r="C606" s="85"/>
      <c r="D606" s="82">
        <f>'Lognormal Price Paths'!K586</f>
        <v>17430.302372737762</v>
      </c>
      <c r="E606" s="82">
        <f>'Lognormal Price Paths'!M586</f>
        <v>1400</v>
      </c>
      <c r="F606" s="84">
        <f t="shared" si="12"/>
        <v>0.35348085263448681</v>
      </c>
    </row>
    <row r="607" spans="1:6" ht="16" x14ac:dyDescent="0.2">
      <c r="A607" s="85"/>
      <c r="B607" s="85"/>
      <c r="C607" s="85"/>
      <c r="D607" s="82">
        <f>'Lognormal Price Paths'!K587</f>
        <v>14635.538806142282</v>
      </c>
      <c r="E607" s="82">
        <f>'Lognormal Price Paths'!M587</f>
        <v>1400</v>
      </c>
      <c r="F607" s="84">
        <f t="shared" si="12"/>
        <v>0.13646459588016915</v>
      </c>
    </row>
    <row r="608" spans="1:6" ht="16" x14ac:dyDescent="0.2">
      <c r="A608" s="85"/>
      <c r="B608" s="85"/>
      <c r="C608" s="85"/>
      <c r="D608" s="82">
        <f>'Lognormal Price Paths'!K588</f>
        <v>40082.470402121289</v>
      </c>
      <c r="E608" s="82">
        <f>'Lognormal Price Paths'!M588</f>
        <v>3112.4449281162169</v>
      </c>
      <c r="F608" s="84">
        <f t="shared" si="12"/>
        <v>2.1124449281162168</v>
      </c>
    </row>
    <row r="609" spans="1:6" ht="16" x14ac:dyDescent="0.2">
      <c r="A609" s="85"/>
      <c r="B609" s="85"/>
      <c r="C609" s="85"/>
      <c r="D609" s="82">
        <f>'Lognormal Price Paths'!K589</f>
        <v>17674.19089127858</v>
      </c>
      <c r="E609" s="82">
        <f>'Lognormal Price Paths'!M589</f>
        <v>1400</v>
      </c>
      <c r="F609" s="84">
        <f t="shared" si="12"/>
        <v>0.37241904618749627</v>
      </c>
    </row>
    <row r="610" spans="1:6" ht="16" x14ac:dyDescent="0.2">
      <c r="A610" s="85"/>
      <c r="B610" s="85"/>
      <c r="C610" s="85"/>
      <c r="D610" s="82">
        <f>'Lognormal Price Paths'!K590</f>
        <v>18900.943703605382</v>
      </c>
      <c r="E610" s="82">
        <f>'Lognormal Price Paths'!M590</f>
        <v>1467.6776600022972</v>
      </c>
      <c r="F610" s="84">
        <f t="shared" si="12"/>
        <v>0.46767766000229721</v>
      </c>
    </row>
    <row r="611" spans="1:6" ht="16" x14ac:dyDescent="0.2">
      <c r="A611" s="85"/>
      <c r="B611" s="85"/>
      <c r="C611" s="85"/>
      <c r="D611" s="82">
        <f>'Lognormal Price Paths'!K591</f>
        <v>23955.99307242607</v>
      </c>
      <c r="E611" s="82">
        <f>'Lognormal Price Paths'!M591</f>
        <v>1860.2074270430624</v>
      </c>
      <c r="F611" s="84">
        <f t="shared" si="12"/>
        <v>0.8602074270430623</v>
      </c>
    </row>
    <row r="612" spans="1:6" ht="16" x14ac:dyDescent="0.2">
      <c r="A612" s="85"/>
      <c r="B612" s="85"/>
      <c r="C612" s="85"/>
      <c r="D612" s="82">
        <f>'Lognormal Price Paths'!K592</f>
        <v>18183.341167209437</v>
      </c>
      <c r="E612" s="82">
        <f>'Lognormal Price Paths'!M592</f>
        <v>1411.9550872067171</v>
      </c>
      <c r="F612" s="84">
        <f t="shared" si="12"/>
        <v>0.41195508720671697</v>
      </c>
    </row>
    <row r="613" spans="1:6" ht="16" x14ac:dyDescent="0.2">
      <c r="A613" s="85"/>
      <c r="B613" s="85"/>
      <c r="C613" s="85"/>
      <c r="D613" s="82">
        <f>'Lognormal Price Paths'!K593</f>
        <v>16809.610620446423</v>
      </c>
      <c r="E613" s="82">
        <f>'Lognormal Price Paths'!M593</f>
        <v>1400</v>
      </c>
      <c r="F613" s="84">
        <f t="shared" si="12"/>
        <v>0.30528350159894518</v>
      </c>
    </row>
    <row r="614" spans="1:6" ht="16" x14ac:dyDescent="0.2">
      <c r="A614" s="85"/>
      <c r="B614" s="85"/>
      <c r="C614" s="85"/>
      <c r="D614" s="82">
        <f>'Lognormal Price Paths'!K594</f>
        <v>24541.93328797162</v>
      </c>
      <c r="E614" s="82">
        <f>'Lognormal Price Paths'!M594</f>
        <v>1905.7062856153511</v>
      </c>
      <c r="F614" s="84">
        <f t="shared" si="12"/>
        <v>0.90570628561535116</v>
      </c>
    </row>
    <row r="615" spans="1:6" ht="16" x14ac:dyDescent="0.2">
      <c r="A615" s="85"/>
      <c r="B615" s="85"/>
      <c r="C615" s="85"/>
      <c r="D615" s="82">
        <f>'Lognormal Price Paths'!K595</f>
        <v>32002.456947767783</v>
      </c>
      <c r="E615" s="82">
        <f>'Lognormal Price Paths'!M595</f>
        <v>2485.0235979732915</v>
      </c>
      <c r="F615" s="84">
        <f t="shared" si="12"/>
        <v>1.4850235979732915</v>
      </c>
    </row>
    <row r="616" spans="1:6" ht="16" x14ac:dyDescent="0.2">
      <c r="A616" s="85"/>
      <c r="B616" s="85"/>
      <c r="C616" s="85"/>
      <c r="D616" s="82">
        <f>'Lognormal Price Paths'!K596</f>
        <v>15148.539796049439</v>
      </c>
      <c r="E616" s="82">
        <f>'Lognormal Price Paths'!M596</f>
        <v>1400</v>
      </c>
      <c r="F616" s="84">
        <f t="shared" si="12"/>
        <v>0.17629964878825111</v>
      </c>
    </row>
    <row r="617" spans="1:6" ht="16" x14ac:dyDescent="0.2">
      <c r="A617" s="85"/>
      <c r="B617" s="85"/>
      <c r="C617" s="85"/>
      <c r="D617" s="82">
        <f>'Lognormal Price Paths'!K597</f>
        <v>18372.079508022798</v>
      </c>
      <c r="E617" s="82">
        <f>'Lognormal Price Paths'!M597</f>
        <v>1426.6108129070603</v>
      </c>
      <c r="F617" s="84">
        <f t="shared" si="12"/>
        <v>0.42661081290706021</v>
      </c>
    </row>
    <row r="618" spans="1:6" ht="16" x14ac:dyDescent="0.2">
      <c r="A618" s="85"/>
      <c r="B618" s="85"/>
      <c r="C618" s="85"/>
      <c r="D618" s="82">
        <f>'Lognormal Price Paths'!K598</f>
        <v>24203.854780957459</v>
      </c>
      <c r="E618" s="82">
        <f>'Lognormal Price Paths'!M598</f>
        <v>1879.4541428730306</v>
      </c>
      <c r="F618" s="84">
        <f t="shared" si="12"/>
        <v>0.87945414287303059</v>
      </c>
    </row>
    <row r="619" spans="1:6" ht="16" x14ac:dyDescent="0.2">
      <c r="A619" s="85"/>
      <c r="B619" s="85"/>
      <c r="C619" s="85"/>
      <c r="D619" s="82">
        <f>'Lognormal Price Paths'!K599</f>
        <v>19979.717380669052</v>
      </c>
      <c r="E619" s="82">
        <f>'Lognormal Price Paths'!M599</f>
        <v>1551.4455422230599</v>
      </c>
      <c r="F619" s="84">
        <f t="shared" si="12"/>
        <v>0.55144554222305975</v>
      </c>
    </row>
    <row r="620" spans="1:6" ht="16" x14ac:dyDescent="0.2">
      <c r="A620" s="85"/>
      <c r="B620" s="85"/>
      <c r="C620" s="85"/>
      <c r="D620" s="82">
        <f>'Lognormal Price Paths'!K600</f>
        <v>17495.782638458488</v>
      </c>
      <c r="E620" s="82">
        <f>'Lognormal Price Paths'!M600</f>
        <v>1400</v>
      </c>
      <c r="F620" s="84">
        <f t="shared" si="12"/>
        <v>0.35856546241251552</v>
      </c>
    </row>
    <row r="621" spans="1:6" ht="16" x14ac:dyDescent="0.2">
      <c r="A621" s="85"/>
      <c r="B621" s="85"/>
      <c r="C621" s="85"/>
      <c r="D621" s="82">
        <f>'Lognormal Price Paths'!K601</f>
        <v>16109.095842774717</v>
      </c>
      <c r="E621" s="82">
        <f>'Lognormal Price Paths'!M601</f>
        <v>1400</v>
      </c>
      <c r="F621" s="84">
        <f t="shared" si="12"/>
        <v>0.25088781079044226</v>
      </c>
    </row>
    <row r="622" spans="1:6" ht="16" x14ac:dyDescent="0.2">
      <c r="A622" s="85"/>
      <c r="B622" s="85"/>
      <c r="C622" s="85"/>
      <c r="D622" s="82">
        <f>'Lognormal Price Paths'!K602</f>
        <v>15246.721801388761</v>
      </c>
      <c r="E622" s="82">
        <f>'Lognormal Price Paths'!M602</f>
        <v>1400</v>
      </c>
      <c r="F622" s="84">
        <f t="shared" si="12"/>
        <v>0.18392358218070187</v>
      </c>
    </row>
    <row r="623" spans="1:6" ht="16" x14ac:dyDescent="0.2">
      <c r="A623" s="85"/>
      <c r="B623" s="85"/>
      <c r="C623" s="85"/>
      <c r="D623" s="82">
        <f>'Lognormal Price Paths'!K603</f>
        <v>21574.56301996488</v>
      </c>
      <c r="E623" s="82">
        <f>'Lognormal Price Paths'!M603</f>
        <v>1675.2869415019791</v>
      </c>
      <c r="F623" s="84">
        <f t="shared" si="12"/>
        <v>0.6752869415019791</v>
      </c>
    </row>
    <row r="624" spans="1:6" ht="16" x14ac:dyDescent="0.2">
      <c r="A624" s="85"/>
      <c r="B624" s="85"/>
      <c r="C624" s="85"/>
      <c r="D624" s="82">
        <f>'Lognormal Price Paths'!K604</f>
        <v>20437.058101965999</v>
      </c>
      <c r="E624" s="82">
        <f>'Lognormal Price Paths'!M604</f>
        <v>1586.9585181983721</v>
      </c>
      <c r="F624" s="84">
        <f t="shared" si="12"/>
        <v>0.58695851819837197</v>
      </c>
    </row>
    <row r="625" spans="1:6" ht="16" x14ac:dyDescent="0.2">
      <c r="A625" s="85"/>
      <c r="B625" s="85"/>
      <c r="C625" s="85"/>
      <c r="D625" s="82">
        <f>'Lognormal Price Paths'!K605</f>
        <v>20840.695873324523</v>
      </c>
      <c r="E625" s="82">
        <f>'Lognormal Price Paths'!M605</f>
        <v>1618.3014050428537</v>
      </c>
      <c r="F625" s="84">
        <f t="shared" si="12"/>
        <v>0.61830140504285358</v>
      </c>
    </row>
    <row r="626" spans="1:6" ht="16" x14ac:dyDescent="0.2">
      <c r="A626" s="85"/>
      <c r="B626" s="85"/>
      <c r="C626" s="85"/>
      <c r="D626" s="82">
        <f>'Lognormal Price Paths'!K606</f>
        <v>14272.044946412881</v>
      </c>
      <c r="E626" s="82">
        <f>'Lognormal Price Paths'!M606</f>
        <v>1400</v>
      </c>
      <c r="F626" s="84">
        <f t="shared" si="12"/>
        <v>0.10823892493808358</v>
      </c>
    </row>
    <row r="627" spans="1:6" ht="16" x14ac:dyDescent="0.2">
      <c r="A627" s="85"/>
      <c r="B627" s="85"/>
      <c r="C627" s="85"/>
      <c r="D627" s="82">
        <f>'Lognormal Price Paths'!K607</f>
        <v>14299.05739965105</v>
      </c>
      <c r="E627" s="82">
        <f>'Lognormal Price Paths'!M607</f>
        <v>1400</v>
      </c>
      <c r="F627" s="84">
        <f t="shared" si="12"/>
        <v>0.11033646963115383</v>
      </c>
    </row>
    <row r="628" spans="1:6" ht="16" x14ac:dyDescent="0.2">
      <c r="A628" s="85"/>
      <c r="B628" s="85"/>
      <c r="C628" s="85"/>
      <c r="D628" s="82">
        <f>'Lognormal Price Paths'!K608</f>
        <v>19710.173733688902</v>
      </c>
      <c r="E628" s="82">
        <f>'Lognormal Price Paths'!M608</f>
        <v>1530.5152016394386</v>
      </c>
      <c r="F628" s="84">
        <f t="shared" si="12"/>
        <v>0.53051520163943855</v>
      </c>
    </row>
    <row r="629" spans="1:6" ht="16" x14ac:dyDescent="0.2">
      <c r="A629" s="85"/>
      <c r="B629" s="85"/>
      <c r="C629" s="85"/>
      <c r="D629" s="82">
        <f>'Lognormal Price Paths'!K609</f>
        <v>13416.678521550642</v>
      </c>
      <c r="E629" s="82">
        <f>'Lognormal Price Paths'!M609</f>
        <v>1400</v>
      </c>
      <c r="F629" s="84">
        <f t="shared" si="12"/>
        <v>4.1818844937164271E-2</v>
      </c>
    </row>
    <row r="630" spans="1:6" ht="16" x14ac:dyDescent="0.2">
      <c r="A630" s="85"/>
      <c r="B630" s="85"/>
      <c r="C630" s="85"/>
      <c r="D630" s="82">
        <f>'Lognormal Price Paths'!K610</f>
        <v>21222.398800273575</v>
      </c>
      <c r="E630" s="82">
        <f>'Lognormal Price Paths'!M610</f>
        <v>1647.9410287264982</v>
      </c>
      <c r="F630" s="84">
        <f t="shared" si="12"/>
        <v>0.64794102872649806</v>
      </c>
    </row>
    <row r="631" spans="1:6" ht="16" x14ac:dyDescent="0.2">
      <c r="A631" s="85"/>
      <c r="B631" s="85"/>
      <c r="C631" s="85"/>
      <c r="D631" s="82">
        <f>'Lognormal Price Paths'!K611</f>
        <v>19682.459518613454</v>
      </c>
      <c r="E631" s="82">
        <f>'Lognormal Price Paths'!M611</f>
        <v>1528.3631644201025</v>
      </c>
      <c r="F631" s="84">
        <f t="shared" si="12"/>
        <v>0.52836316442010256</v>
      </c>
    </row>
    <row r="632" spans="1:6" ht="16" x14ac:dyDescent="0.2">
      <c r="A632" s="85"/>
      <c r="B632" s="85"/>
      <c r="C632" s="85"/>
      <c r="D632" s="82">
        <f>'Lognormal Price Paths'!K612</f>
        <v>18810.626865637922</v>
      </c>
      <c r="E632" s="82">
        <f>'Lognormal Price Paths'!M612</f>
        <v>1460.6644649213763</v>
      </c>
      <c r="F632" s="84">
        <f t="shared" si="12"/>
        <v>0.46066446492137619</v>
      </c>
    </row>
    <row r="633" spans="1:6" ht="16" x14ac:dyDescent="0.2">
      <c r="A633" s="85"/>
      <c r="B633" s="85"/>
      <c r="C633" s="85"/>
      <c r="D633" s="82">
        <f>'Lognormal Price Paths'!K613</f>
        <v>16248.229509129091</v>
      </c>
      <c r="E633" s="82">
        <f>'Lognormal Price Paths'!M613</f>
        <v>1400</v>
      </c>
      <c r="F633" s="84">
        <f t="shared" si="12"/>
        <v>0.26169168265338927</v>
      </c>
    </row>
    <row r="634" spans="1:6" ht="16" x14ac:dyDescent="0.2">
      <c r="A634" s="85"/>
      <c r="B634" s="85"/>
      <c r="C634" s="85"/>
      <c r="D634" s="82">
        <f>'Lognormal Price Paths'!K614</f>
        <v>19881.793107250545</v>
      </c>
      <c r="E634" s="82">
        <f>'Lognormal Price Paths'!M614</f>
        <v>1543.841621978544</v>
      </c>
      <c r="F634" s="84">
        <f t="shared" si="12"/>
        <v>0.54384162197854402</v>
      </c>
    </row>
    <row r="635" spans="1:6" ht="16" x14ac:dyDescent="0.2">
      <c r="A635" s="85"/>
      <c r="B635" s="85"/>
      <c r="C635" s="85"/>
      <c r="D635" s="82">
        <f>'Lognormal Price Paths'!K615</f>
        <v>14445.735453074811</v>
      </c>
      <c r="E635" s="82">
        <f>'Lognormal Price Paths'!M615</f>
        <v>1400</v>
      </c>
      <c r="F635" s="84">
        <f t="shared" si="12"/>
        <v>0.12172617088620875</v>
      </c>
    </row>
    <row r="636" spans="1:6" ht="16" x14ac:dyDescent="0.2">
      <c r="A636" s="85"/>
      <c r="B636" s="85"/>
      <c r="C636" s="85"/>
      <c r="D636" s="82">
        <f>'Lognormal Price Paths'!K616</f>
        <v>18572.932530572096</v>
      </c>
      <c r="E636" s="82">
        <f>'Lognormal Price Paths'!M616</f>
        <v>1442.2072560668432</v>
      </c>
      <c r="F636" s="84">
        <f t="shared" si="12"/>
        <v>0.4422072560668433</v>
      </c>
    </row>
    <row r="637" spans="1:6" ht="16" x14ac:dyDescent="0.2">
      <c r="A637" s="85"/>
      <c r="B637" s="85"/>
      <c r="C637" s="85"/>
      <c r="D637" s="82">
        <f>'Lognormal Price Paths'!K617</f>
        <v>14045.913256894828</v>
      </c>
      <c r="E637" s="82">
        <f>'Lognormal Price Paths'!M617</f>
        <v>1400</v>
      </c>
      <c r="F637" s="84">
        <f t="shared" si="12"/>
        <v>9.0679567366910324E-2</v>
      </c>
    </row>
    <row r="638" spans="1:6" ht="16" x14ac:dyDescent="0.2">
      <c r="A638" s="85"/>
      <c r="B638" s="85"/>
      <c r="C638" s="85"/>
      <c r="D638" s="82">
        <f>'Lognormal Price Paths'!K618</f>
        <v>19419.318816325991</v>
      </c>
      <c r="E638" s="82">
        <f>'Lognormal Price Paths'!M618</f>
        <v>1507.93001905758</v>
      </c>
      <c r="F638" s="84">
        <f t="shared" si="12"/>
        <v>0.50793001905757995</v>
      </c>
    </row>
    <row r="639" spans="1:6" ht="16" x14ac:dyDescent="0.2">
      <c r="A639" s="85"/>
      <c r="B639" s="85"/>
      <c r="C639" s="85"/>
      <c r="D639" s="82">
        <f>'Lognormal Price Paths'!K619</f>
        <v>19602.620533940855</v>
      </c>
      <c r="E639" s="82">
        <f>'Lognormal Price Paths'!M619</f>
        <v>1522.1635853917344</v>
      </c>
      <c r="F639" s="84">
        <f t="shared" si="12"/>
        <v>0.52216358539173435</v>
      </c>
    </row>
    <row r="640" spans="1:6" ht="16" x14ac:dyDescent="0.2">
      <c r="A640" s="85"/>
      <c r="B640" s="85"/>
      <c r="C640" s="85"/>
      <c r="D640" s="82">
        <f>'Lognormal Price Paths'!K620</f>
        <v>15536.992860067261</v>
      </c>
      <c r="E640" s="82">
        <f>'Lognormal Price Paths'!M620</f>
        <v>1400</v>
      </c>
      <c r="F640" s="84">
        <f t="shared" si="12"/>
        <v>0.20646342753701524</v>
      </c>
    </row>
    <row r="641" spans="1:6" ht="16" x14ac:dyDescent="0.2">
      <c r="A641" s="85"/>
      <c r="B641" s="85"/>
      <c r="C641" s="85"/>
      <c r="D641" s="82">
        <f>'Lognormal Price Paths'!K621</f>
        <v>16662.203017385327</v>
      </c>
      <c r="E641" s="82">
        <f>'Lognormal Price Paths'!M621</f>
        <v>1400</v>
      </c>
      <c r="F641" s="84">
        <f t="shared" si="12"/>
        <v>0.29383715006645594</v>
      </c>
    </row>
    <row r="642" spans="1:6" ht="16" x14ac:dyDescent="0.2">
      <c r="A642" s="85"/>
      <c r="B642" s="85"/>
      <c r="C642" s="85"/>
      <c r="D642" s="82">
        <f>'Lognormal Price Paths'!K622</f>
        <v>15444.132511168267</v>
      </c>
      <c r="E642" s="82">
        <f>'Lognormal Price Paths'!M622</f>
        <v>1400</v>
      </c>
      <c r="F642" s="84">
        <f t="shared" si="12"/>
        <v>0.19925272622409218</v>
      </c>
    </row>
    <row r="643" spans="1:6" ht="16" x14ac:dyDescent="0.2">
      <c r="A643" s="85"/>
      <c r="B643" s="85"/>
      <c r="C643" s="85"/>
      <c r="D643" s="82">
        <f>'Lognormal Price Paths'!K623</f>
        <v>19743.801888415419</v>
      </c>
      <c r="E643" s="82">
        <f>'Lognormal Price Paths'!M623</f>
        <v>1533.1264623369557</v>
      </c>
      <c r="F643" s="84">
        <f t="shared" si="12"/>
        <v>0.53312646233695582</v>
      </c>
    </row>
    <row r="644" spans="1:6" ht="16" x14ac:dyDescent="0.2">
      <c r="A644" s="85"/>
      <c r="B644" s="85"/>
      <c r="C644" s="85"/>
      <c r="D644" s="82">
        <f>'Lognormal Price Paths'!K624</f>
        <v>16171.890267176568</v>
      </c>
      <c r="E644" s="82">
        <f>'Lognormal Price Paths'!M624</f>
        <v>1400</v>
      </c>
      <c r="F644" s="84">
        <f t="shared" si="12"/>
        <v>0.25576386223594333</v>
      </c>
    </row>
    <row r="645" spans="1:6" ht="16" x14ac:dyDescent="0.2">
      <c r="A645" s="85"/>
      <c r="B645" s="85"/>
      <c r="C645" s="85"/>
      <c r="D645" s="82">
        <f>'Lognormal Price Paths'!K625</f>
        <v>22983.156559266678</v>
      </c>
      <c r="E645" s="82">
        <f>'Lognormal Price Paths'!M625</f>
        <v>1784.6656742296186</v>
      </c>
      <c r="F645" s="84">
        <f t="shared" si="12"/>
        <v>0.78466567422961864</v>
      </c>
    </row>
    <row r="646" spans="1:6" ht="16" x14ac:dyDescent="0.2">
      <c r="A646" s="85"/>
      <c r="B646" s="85"/>
      <c r="C646" s="85"/>
      <c r="D646" s="82">
        <f>'Lognormal Price Paths'!K626</f>
        <v>19627.245554213248</v>
      </c>
      <c r="E646" s="82">
        <f>'Lognormal Price Paths'!M626</f>
        <v>1524.0757434668892</v>
      </c>
      <c r="F646" s="84">
        <f t="shared" si="12"/>
        <v>0.52407574346688923</v>
      </c>
    </row>
    <row r="647" spans="1:6" ht="16" x14ac:dyDescent="0.2">
      <c r="A647" s="85"/>
      <c r="B647" s="85"/>
      <c r="C647" s="85"/>
      <c r="D647" s="82">
        <f>'Lognormal Price Paths'!K627</f>
        <v>14591.461400061477</v>
      </c>
      <c r="E647" s="82">
        <f>'Lognormal Price Paths'!M627</f>
        <v>1400</v>
      </c>
      <c r="F647" s="84">
        <f t="shared" si="12"/>
        <v>0.13304194010011372</v>
      </c>
    </row>
    <row r="648" spans="1:6" ht="16" x14ac:dyDescent="0.2">
      <c r="A648" s="85"/>
      <c r="B648" s="85"/>
      <c r="C648" s="85"/>
      <c r="D648" s="82">
        <f>'Lognormal Price Paths'!K628</f>
        <v>15803.104351347534</v>
      </c>
      <c r="E648" s="82">
        <f>'Lognormal Price Paths'!M628</f>
        <v>1400</v>
      </c>
      <c r="F648" s="84">
        <f t="shared" si="12"/>
        <v>0.22712725771113781</v>
      </c>
    </row>
    <row r="649" spans="1:6" ht="16" x14ac:dyDescent="0.2">
      <c r="A649" s="85"/>
      <c r="B649" s="85"/>
      <c r="C649" s="85"/>
      <c r="D649" s="82">
        <f>'Lognormal Price Paths'!K629</f>
        <v>19611.214477128251</v>
      </c>
      <c r="E649" s="82">
        <f>'Lognormal Price Paths'!M629</f>
        <v>1522.8309138926422</v>
      </c>
      <c r="F649" s="84">
        <f t="shared" si="12"/>
        <v>0.52283091389264225</v>
      </c>
    </row>
    <row r="650" spans="1:6" ht="16" x14ac:dyDescent="0.2">
      <c r="A650" s="85"/>
      <c r="B650" s="85"/>
      <c r="C650" s="85"/>
      <c r="D650" s="82">
        <f>'Lognormal Price Paths'!K630</f>
        <v>20875.577984049938</v>
      </c>
      <c r="E650" s="82">
        <f>'Lognormal Price Paths'!M630</f>
        <v>1621.0100367095176</v>
      </c>
      <c r="F650" s="84">
        <f t="shared" si="12"/>
        <v>0.6210100367095176</v>
      </c>
    </row>
    <row r="651" spans="1:6" ht="16" x14ac:dyDescent="0.2">
      <c r="A651" s="85"/>
      <c r="B651" s="85"/>
      <c r="C651" s="85"/>
      <c r="D651" s="82">
        <f>'Lognormal Price Paths'!K631</f>
        <v>19043.434141526723</v>
      </c>
      <c r="E651" s="82">
        <f>'Lognormal Price Paths'!M631</f>
        <v>1478.742188619522</v>
      </c>
      <c r="F651" s="84">
        <f t="shared" si="12"/>
        <v>0.47874218861952195</v>
      </c>
    </row>
    <row r="652" spans="1:6" ht="16" x14ac:dyDescent="0.2">
      <c r="A652" s="85"/>
      <c r="B652" s="85"/>
      <c r="C652" s="85"/>
      <c r="D652" s="82">
        <f>'Lognormal Price Paths'!K632</f>
        <v>17757.066878301241</v>
      </c>
      <c r="E652" s="82">
        <f>'Lognormal Price Paths'!M632</f>
        <v>1400</v>
      </c>
      <c r="F652" s="84">
        <f t="shared" si="12"/>
        <v>0.37885445156255154</v>
      </c>
    </row>
    <row r="653" spans="1:6" ht="16" x14ac:dyDescent="0.2">
      <c r="A653" s="85"/>
      <c r="B653" s="85"/>
      <c r="C653" s="85"/>
      <c r="D653" s="82">
        <f>'Lognormal Price Paths'!K633</f>
        <v>15237.796773373524</v>
      </c>
      <c r="E653" s="82">
        <f>'Lognormal Price Paths'!M633</f>
        <v>1400</v>
      </c>
      <c r="F653" s="84">
        <f t="shared" si="12"/>
        <v>0.18323054460341098</v>
      </c>
    </row>
    <row r="654" spans="1:6" ht="16" x14ac:dyDescent="0.2">
      <c r="A654" s="85"/>
      <c r="B654" s="85"/>
      <c r="C654" s="85"/>
      <c r="D654" s="82">
        <f>'Lognormal Price Paths'!K634</f>
        <v>27464.452836468903</v>
      </c>
      <c r="E654" s="82">
        <f>'Lognormal Price Paths'!M634</f>
        <v>2132.6429253679612</v>
      </c>
      <c r="F654" s="84">
        <f t="shared" si="12"/>
        <v>1.1326429253679613</v>
      </c>
    </row>
    <row r="655" spans="1:6" ht="16" x14ac:dyDescent="0.2">
      <c r="A655" s="85"/>
      <c r="B655" s="85"/>
      <c r="C655" s="85"/>
      <c r="D655" s="82">
        <f>'Lognormal Price Paths'!K635</f>
        <v>18894.698318435865</v>
      </c>
      <c r="E655" s="82">
        <f>'Lognormal Price Paths'!M635</f>
        <v>1467.1926994397375</v>
      </c>
      <c r="F655" s="84">
        <f t="shared" si="12"/>
        <v>0.46719269943973746</v>
      </c>
    </row>
    <row r="656" spans="1:6" ht="16" x14ac:dyDescent="0.2">
      <c r="A656" s="85"/>
      <c r="B656" s="85"/>
      <c r="C656" s="85"/>
      <c r="D656" s="82">
        <f>'Lognormal Price Paths'!K636</f>
        <v>22872.90862021087</v>
      </c>
      <c r="E656" s="82">
        <f>'Lognormal Price Paths'!M636</f>
        <v>1776.1048087114257</v>
      </c>
      <c r="F656" s="84">
        <f t="shared" si="12"/>
        <v>0.77610480871142562</v>
      </c>
    </row>
    <row r="657" spans="1:6" ht="16" x14ac:dyDescent="0.2">
      <c r="A657" s="85"/>
      <c r="B657" s="85"/>
      <c r="C657" s="85"/>
      <c r="D657" s="82">
        <f>'Lognormal Price Paths'!K637</f>
        <v>14093.04900426665</v>
      </c>
      <c r="E657" s="82">
        <f>'Lognormal Price Paths'!M637</f>
        <v>1400</v>
      </c>
      <c r="F657" s="84">
        <f t="shared" si="12"/>
        <v>9.4339706484299402E-2</v>
      </c>
    </row>
    <row r="658" spans="1:6" ht="16" x14ac:dyDescent="0.2">
      <c r="A658" s="85"/>
      <c r="B658" s="85"/>
      <c r="C658" s="85"/>
      <c r="D658" s="82">
        <f>'Lognormal Price Paths'!K638</f>
        <v>14815.613726019174</v>
      </c>
      <c r="E658" s="82">
        <f>'Lognormal Price Paths'!M638</f>
        <v>1400</v>
      </c>
      <c r="F658" s="84">
        <f t="shared" si="12"/>
        <v>0.1504475980611451</v>
      </c>
    </row>
    <row r="659" spans="1:6" ht="16" x14ac:dyDescent="0.2">
      <c r="A659" s="85"/>
      <c r="B659" s="85"/>
      <c r="C659" s="85"/>
      <c r="D659" s="82">
        <f>'Lognormal Price Paths'!K639</f>
        <v>31429.44605104631</v>
      </c>
      <c r="E659" s="82">
        <f>'Lognormal Price Paths'!M639</f>
        <v>2440.5287142656825</v>
      </c>
      <c r="F659" s="84">
        <f t="shared" si="12"/>
        <v>1.4405287142656826</v>
      </c>
    </row>
    <row r="660" spans="1:6" ht="16" x14ac:dyDescent="0.2">
      <c r="A660" s="85"/>
      <c r="B660" s="85"/>
      <c r="C660" s="85"/>
      <c r="D660" s="82">
        <f>'Lognormal Price Paths'!K640</f>
        <v>22012.493887289191</v>
      </c>
      <c r="E660" s="82">
        <f>'Lognormal Price Paths'!M640</f>
        <v>1709.2927224130517</v>
      </c>
      <c r="F660" s="84">
        <f t="shared" si="12"/>
        <v>0.70929272241305164</v>
      </c>
    </row>
    <row r="661" spans="1:6" ht="16" x14ac:dyDescent="0.2">
      <c r="A661" s="85"/>
      <c r="B661" s="85"/>
      <c r="C661" s="85"/>
      <c r="D661" s="82">
        <f>'Lognormal Price Paths'!K641</f>
        <v>23925.249255747611</v>
      </c>
      <c r="E661" s="82">
        <f>'Lognormal Price Paths'!M641</f>
        <v>1857.8201381526364</v>
      </c>
      <c r="F661" s="84">
        <f t="shared" si="12"/>
        <v>0.85782013815263647</v>
      </c>
    </row>
    <row r="662" spans="1:6" ht="16" x14ac:dyDescent="0.2">
      <c r="A662" s="85"/>
      <c r="B662" s="85"/>
      <c r="C662" s="85"/>
      <c r="D662" s="82">
        <f>'Lognormal Price Paths'!K642</f>
        <v>15514.337047169645</v>
      </c>
      <c r="E662" s="82">
        <f>'Lognormal Price Paths'!M642</f>
        <v>1400</v>
      </c>
      <c r="F662" s="84">
        <f t="shared" si="12"/>
        <v>0.20470418043377775</v>
      </c>
    </row>
    <row r="663" spans="1:6" ht="16" x14ac:dyDescent="0.2">
      <c r="A663" s="85"/>
      <c r="B663" s="85"/>
      <c r="C663" s="85"/>
      <c r="D663" s="82">
        <f>'Lognormal Price Paths'!K643</f>
        <v>20737.477043791918</v>
      </c>
      <c r="E663" s="82">
        <f>'Lognormal Price Paths'!M643</f>
        <v>1610.286357086931</v>
      </c>
      <c r="F663" s="84">
        <f t="shared" si="12"/>
        <v>0.61028635708693102</v>
      </c>
    </row>
    <row r="664" spans="1:6" ht="16" x14ac:dyDescent="0.2">
      <c r="A664" s="85"/>
      <c r="B664" s="85"/>
      <c r="C664" s="85"/>
      <c r="D664" s="82">
        <f>'Lognormal Price Paths'!K644</f>
        <v>18396.123992169003</v>
      </c>
      <c r="E664" s="82">
        <f>'Lognormal Price Paths'!M644</f>
        <v>1428.4778917567228</v>
      </c>
      <c r="F664" s="84">
        <f t="shared" si="12"/>
        <v>0.4284778917567228</v>
      </c>
    </row>
    <row r="665" spans="1:6" ht="16" x14ac:dyDescent="0.2">
      <c r="A665" s="85"/>
      <c r="B665" s="85"/>
      <c r="C665" s="85"/>
      <c r="D665" s="82">
        <f>'Lognormal Price Paths'!K645</f>
        <v>18898.848057125921</v>
      </c>
      <c r="E665" s="82">
        <f>'Lognormal Price Paths'!M645</f>
        <v>1467.5149309042479</v>
      </c>
      <c r="F665" s="84">
        <f t="shared" si="12"/>
        <v>0.46751493090424789</v>
      </c>
    </row>
    <row r="666" spans="1:6" ht="16" x14ac:dyDescent="0.2">
      <c r="A666" s="85"/>
      <c r="B666" s="85"/>
      <c r="C666" s="85"/>
      <c r="D666" s="82">
        <f>'Lognormal Price Paths'!K646</f>
        <v>26287.028060046316</v>
      </c>
      <c r="E666" s="82">
        <f>'Lognormal Price Paths'!M646</f>
        <v>2041.2146841231079</v>
      </c>
      <c r="F666" s="84">
        <f t="shared" si="12"/>
        <v>1.0412146841231078</v>
      </c>
    </row>
    <row r="667" spans="1:6" ht="16" x14ac:dyDescent="0.2">
      <c r="A667" s="85"/>
      <c r="B667" s="85"/>
      <c r="C667" s="85"/>
      <c r="D667" s="82">
        <f>'Lognormal Price Paths'!K647</f>
        <v>15200.46954232839</v>
      </c>
      <c r="E667" s="82">
        <f>'Lognormal Price Paths'!M647</f>
        <v>1400</v>
      </c>
      <c r="F667" s="84">
        <f t="shared" ref="F667:F730" si="13">(D667-$D$15)/$D$15</f>
        <v>0.18033204683664408</v>
      </c>
    </row>
    <row r="668" spans="1:6" ht="16" x14ac:dyDescent="0.2">
      <c r="A668" s="85"/>
      <c r="B668" s="85"/>
      <c r="C668" s="85"/>
      <c r="D668" s="82">
        <f>'Lognormal Price Paths'!K648</f>
        <v>24851.980606725443</v>
      </c>
      <c r="E668" s="82">
        <f>'Lognormal Price Paths'!M648</f>
        <v>1929.7817778454983</v>
      </c>
      <c r="F668" s="84">
        <f t="shared" si="13"/>
        <v>0.92978177784549809</v>
      </c>
    </row>
    <row r="669" spans="1:6" ht="16" x14ac:dyDescent="0.2">
      <c r="A669" s="85"/>
      <c r="B669" s="85"/>
      <c r="C669" s="85"/>
      <c r="D669" s="82">
        <f>'Lognormal Price Paths'!K649</f>
        <v>18241.897008544427</v>
      </c>
      <c r="E669" s="82">
        <f>'Lognormal Price Paths'!M649</f>
        <v>1416.5020083307459</v>
      </c>
      <c r="F669" s="84">
        <f t="shared" si="13"/>
        <v>0.41650200833074585</v>
      </c>
    </row>
    <row r="670" spans="1:6" ht="16" x14ac:dyDescent="0.2">
      <c r="A670" s="85"/>
      <c r="B670" s="85"/>
      <c r="C670" s="85"/>
      <c r="D670" s="82">
        <f>'Lognormal Price Paths'!K650</f>
        <v>21173.945521402231</v>
      </c>
      <c r="E670" s="82">
        <f>'Lognormal Price Paths'!M650</f>
        <v>1644.1785819371471</v>
      </c>
      <c r="F670" s="84">
        <f t="shared" si="13"/>
        <v>0.64417858193714705</v>
      </c>
    </row>
    <row r="671" spans="1:6" ht="16" x14ac:dyDescent="0.2">
      <c r="A671" s="85"/>
      <c r="B671" s="85"/>
      <c r="C671" s="85"/>
      <c r="D671" s="82">
        <f>'Lognormal Price Paths'!K651</f>
        <v>19029.552307755042</v>
      </c>
      <c r="E671" s="82">
        <f>'Lognormal Price Paths'!M651</f>
        <v>1477.6642499924324</v>
      </c>
      <c r="F671" s="84">
        <f t="shared" si="13"/>
        <v>0.4776642499924324</v>
      </c>
    </row>
    <row r="672" spans="1:6" ht="16" x14ac:dyDescent="0.2">
      <c r="A672" s="85"/>
      <c r="B672" s="85"/>
      <c r="C672" s="85"/>
      <c r="D672" s="82">
        <f>'Lognormal Price Paths'!K652</f>
        <v>17707.192195260373</v>
      </c>
      <c r="E672" s="82">
        <f>'Lognormal Price Paths'!M652</f>
        <v>1400</v>
      </c>
      <c r="F672" s="84">
        <f t="shared" si="13"/>
        <v>0.37498163128189999</v>
      </c>
    </row>
    <row r="673" spans="1:6" ht="16" x14ac:dyDescent="0.2">
      <c r="A673" s="85"/>
      <c r="B673" s="85"/>
      <c r="C673" s="85"/>
      <c r="D673" s="82">
        <f>'Lognormal Price Paths'!K653</f>
        <v>17900.258722584804</v>
      </c>
      <c r="E673" s="82">
        <f>'Lognormal Price Paths'!M653</f>
        <v>1400</v>
      </c>
      <c r="F673" s="84">
        <f t="shared" si="13"/>
        <v>0.38997344510303938</v>
      </c>
    </row>
    <row r="674" spans="1:6" ht="16" x14ac:dyDescent="0.2">
      <c r="A674" s="85"/>
      <c r="B674" s="85"/>
      <c r="C674" s="85"/>
      <c r="D674" s="82">
        <f>'Lognormal Price Paths'!K654</f>
        <v>16131.539190414762</v>
      </c>
      <c r="E674" s="82">
        <f>'Lognormal Price Paths'!M654</f>
        <v>1400</v>
      </c>
      <c r="F674" s="84">
        <f t="shared" si="13"/>
        <v>0.25263055974856308</v>
      </c>
    </row>
    <row r="675" spans="1:6" ht="16" x14ac:dyDescent="0.2">
      <c r="A675" s="85"/>
      <c r="B675" s="85"/>
      <c r="C675" s="85"/>
      <c r="D675" s="82">
        <f>'Lognormal Price Paths'!K655</f>
        <v>20877.257033414731</v>
      </c>
      <c r="E675" s="82">
        <f>'Lognormal Price Paths'!M655</f>
        <v>1621.1404166144257</v>
      </c>
      <c r="F675" s="84">
        <f t="shared" si="13"/>
        <v>0.62114041661442554</v>
      </c>
    </row>
    <row r="676" spans="1:6" ht="16" x14ac:dyDescent="0.2">
      <c r="A676" s="85"/>
      <c r="B676" s="85"/>
      <c r="C676" s="85"/>
      <c r="D676" s="82">
        <f>'Lognormal Price Paths'!K656</f>
        <v>16859.153050988723</v>
      </c>
      <c r="E676" s="82">
        <f>'Lognormal Price Paths'!M656</f>
        <v>1400</v>
      </c>
      <c r="F676" s="84">
        <f t="shared" si="13"/>
        <v>0.30913052213238446</v>
      </c>
    </row>
    <row r="677" spans="1:6" ht="16" x14ac:dyDescent="0.2">
      <c r="A677" s="85"/>
      <c r="B677" s="85"/>
      <c r="C677" s="85"/>
      <c r="D677" s="82">
        <f>'Lognormal Price Paths'!K657</f>
        <v>18738.736452473258</v>
      </c>
      <c r="E677" s="82">
        <f>'Lognormal Price Paths'!M657</f>
        <v>1455.0821006212284</v>
      </c>
      <c r="F677" s="84">
        <f t="shared" si="13"/>
        <v>0.45508210062122834</v>
      </c>
    </row>
    <row r="678" spans="1:6" ht="16" x14ac:dyDescent="0.2">
      <c r="A678" s="85"/>
      <c r="B678" s="85"/>
      <c r="C678" s="85"/>
      <c r="D678" s="82">
        <f>'Lognormal Price Paths'!K658</f>
        <v>17694.18919518817</v>
      </c>
      <c r="E678" s="82">
        <f>'Lognormal Price Paths'!M658</f>
        <v>1400</v>
      </c>
      <c r="F678" s="84">
        <f t="shared" si="13"/>
        <v>0.373971934992749</v>
      </c>
    </row>
    <row r="679" spans="1:6" ht="16" x14ac:dyDescent="0.2">
      <c r="A679" s="85"/>
      <c r="B679" s="85"/>
      <c r="C679" s="85"/>
      <c r="D679" s="82">
        <f>'Lognormal Price Paths'!K659</f>
        <v>14290.871319052103</v>
      </c>
      <c r="E679" s="82">
        <f>'Lognormal Price Paths'!M659</f>
        <v>1400</v>
      </c>
      <c r="F679" s="84">
        <f t="shared" si="13"/>
        <v>0.10970081207846977</v>
      </c>
    </row>
    <row r="680" spans="1:6" ht="16" x14ac:dyDescent="0.2">
      <c r="A680" s="85"/>
      <c r="B680" s="85"/>
      <c r="C680" s="85"/>
      <c r="D680" s="82">
        <f>'Lognormal Price Paths'!K660</f>
        <v>19356.745840080748</v>
      </c>
      <c r="E680" s="82">
        <f>'Lognormal Price Paths'!M660</f>
        <v>1503.071163288517</v>
      </c>
      <c r="F680" s="84">
        <f t="shared" si="13"/>
        <v>0.50307116328851698</v>
      </c>
    </row>
    <row r="681" spans="1:6" ht="16" x14ac:dyDescent="0.2">
      <c r="A681" s="85"/>
      <c r="B681" s="85"/>
      <c r="C681" s="85"/>
      <c r="D681" s="82">
        <f>'Lognormal Price Paths'!K661</f>
        <v>26998.590937419409</v>
      </c>
      <c r="E681" s="82">
        <f>'Lognormal Price Paths'!M661</f>
        <v>2096.4682712023723</v>
      </c>
      <c r="F681" s="84">
        <f t="shared" si="13"/>
        <v>1.0964682712023726</v>
      </c>
    </row>
    <row r="682" spans="1:6" ht="16" x14ac:dyDescent="0.2">
      <c r="A682" s="85"/>
      <c r="B682" s="85"/>
      <c r="C682" s="85"/>
      <c r="D682" s="82">
        <f>'Lognormal Price Paths'!K662</f>
        <v>15745.933466743401</v>
      </c>
      <c r="E682" s="82">
        <f>'Lognormal Price Paths'!M662</f>
        <v>1400</v>
      </c>
      <c r="F682" s="84">
        <f t="shared" si="13"/>
        <v>0.22268787989742317</v>
      </c>
    </row>
    <row r="683" spans="1:6" ht="16" x14ac:dyDescent="0.2">
      <c r="A683" s="85"/>
      <c r="B683" s="85"/>
      <c r="C683" s="85"/>
      <c r="D683" s="82">
        <f>'Lognormal Price Paths'!K663</f>
        <v>19045.511043686289</v>
      </c>
      <c r="E683" s="82">
        <f>'Lognormal Price Paths'!M663</f>
        <v>1478.9034622019105</v>
      </c>
      <c r="F683" s="84">
        <f t="shared" si="13"/>
        <v>0.47890346220191055</v>
      </c>
    </row>
    <row r="684" spans="1:6" ht="16" x14ac:dyDescent="0.2">
      <c r="A684" s="85"/>
      <c r="B684" s="85"/>
      <c r="C684" s="85"/>
      <c r="D684" s="82">
        <f>'Lognormal Price Paths'!K664</f>
        <v>19966.788842916572</v>
      </c>
      <c r="E684" s="82">
        <f>'Lognormal Price Paths'!M664</f>
        <v>1550.4416280093906</v>
      </c>
      <c r="F684" s="84">
        <f t="shared" si="13"/>
        <v>0.55044162800939056</v>
      </c>
    </row>
    <row r="685" spans="1:6" ht="16" x14ac:dyDescent="0.2">
      <c r="A685" s="85"/>
      <c r="B685" s="85"/>
      <c r="C685" s="85"/>
      <c r="D685" s="82">
        <f>'Lognormal Price Paths'!K665</f>
        <v>22125.320320079667</v>
      </c>
      <c r="E685" s="82">
        <f>'Lognormal Price Paths'!M665</f>
        <v>1718.0538106137824</v>
      </c>
      <c r="F685" s="84">
        <f t="shared" si="13"/>
        <v>0.71805381061378226</v>
      </c>
    </row>
    <row r="686" spans="1:6" ht="16" x14ac:dyDescent="0.2">
      <c r="A686" s="85"/>
      <c r="B686" s="85"/>
      <c r="C686" s="85"/>
      <c r="D686" s="82">
        <f>'Lognormal Price Paths'!K666</f>
        <v>22467.779800328157</v>
      </c>
      <c r="E686" s="82">
        <f>'Lognormal Price Paths'!M666</f>
        <v>1744.6461404200888</v>
      </c>
      <c r="F686" s="84">
        <f t="shared" si="13"/>
        <v>0.74464614042008881</v>
      </c>
    </row>
    <row r="687" spans="1:6" ht="16" x14ac:dyDescent="0.2">
      <c r="A687" s="85"/>
      <c r="B687" s="85"/>
      <c r="C687" s="85"/>
      <c r="D687" s="82">
        <f>'Lognormal Price Paths'!K667</f>
        <v>11873.325138518685</v>
      </c>
      <c r="E687" s="82">
        <f>'Lognormal Price Paths'!M667</f>
        <v>1000</v>
      </c>
      <c r="F687" s="84">
        <f t="shared" si="13"/>
        <v>-7.8024127841644267E-2</v>
      </c>
    </row>
    <row r="688" spans="1:6" ht="16" x14ac:dyDescent="0.2">
      <c r="A688" s="85"/>
      <c r="B688" s="85"/>
      <c r="C688" s="85"/>
      <c r="D688" s="82">
        <f>'Lognormal Price Paths'!K668</f>
        <v>26723.37368064739</v>
      </c>
      <c r="E688" s="82">
        <f>'Lognormal Price Paths'!M668</f>
        <v>2075.0973690005762</v>
      </c>
      <c r="F688" s="84">
        <f t="shared" si="13"/>
        <v>1.0750973690005763</v>
      </c>
    </row>
    <row r="689" spans="1:6" ht="16" x14ac:dyDescent="0.2">
      <c r="A689" s="85"/>
      <c r="B689" s="85"/>
      <c r="C689" s="85"/>
      <c r="D689" s="82">
        <f>'Lognormal Price Paths'!K669</f>
        <v>19040.411850521774</v>
      </c>
      <c r="E689" s="82">
        <f>'Lognormal Price Paths'!M669</f>
        <v>1478.507504623868</v>
      </c>
      <c r="F689" s="84">
        <f t="shared" si="13"/>
        <v>0.47850750462386815</v>
      </c>
    </row>
    <row r="690" spans="1:6" ht="16" x14ac:dyDescent="0.2">
      <c r="A690" s="85"/>
      <c r="B690" s="85"/>
      <c r="C690" s="85"/>
      <c r="D690" s="82">
        <f>'Lognormal Price Paths'!K670</f>
        <v>19755.62389342962</v>
      </c>
      <c r="E690" s="82">
        <f>'Lognormal Price Paths'!M670</f>
        <v>1534.0444531488361</v>
      </c>
      <c r="F690" s="84">
        <f t="shared" si="13"/>
        <v>0.53404445314883608</v>
      </c>
    </row>
    <row r="691" spans="1:6" ht="16" x14ac:dyDescent="0.2">
      <c r="A691" s="85"/>
      <c r="B691" s="85"/>
      <c r="C691" s="85"/>
      <c r="D691" s="82">
        <f>'Lognormal Price Paths'!K671</f>
        <v>28164.281683983085</v>
      </c>
      <c r="E691" s="82">
        <f>'Lognormal Price Paths'!M671</f>
        <v>2186.9853529963657</v>
      </c>
      <c r="F691" s="84">
        <f t="shared" si="13"/>
        <v>1.1869853529963657</v>
      </c>
    </row>
    <row r="692" spans="1:6" ht="16" x14ac:dyDescent="0.2">
      <c r="A692" s="85"/>
      <c r="B692" s="85"/>
      <c r="C692" s="85"/>
      <c r="D692" s="82">
        <f>'Lognormal Price Paths'!K672</f>
        <v>16707.267669570676</v>
      </c>
      <c r="E692" s="82">
        <f>'Lognormal Price Paths'!M672</f>
        <v>1400</v>
      </c>
      <c r="F692" s="84">
        <f t="shared" si="13"/>
        <v>0.29733646651887169</v>
      </c>
    </row>
    <row r="693" spans="1:6" ht="16" x14ac:dyDescent="0.2">
      <c r="A693" s="85"/>
      <c r="B693" s="85"/>
      <c r="C693" s="85"/>
      <c r="D693" s="82">
        <f>'Lognormal Price Paths'!K673</f>
        <v>23092.027527430684</v>
      </c>
      <c r="E693" s="82">
        <f>'Lognormal Price Paths'!M673</f>
        <v>1793.119616546089</v>
      </c>
      <c r="F693" s="84">
        <f t="shared" si="13"/>
        <v>0.79311961654608898</v>
      </c>
    </row>
    <row r="694" spans="1:6" ht="16" x14ac:dyDescent="0.2">
      <c r="A694" s="85"/>
      <c r="B694" s="85"/>
      <c r="C694" s="85"/>
      <c r="D694" s="82">
        <f>'Lognormal Price Paths'!K674</f>
        <v>16783.670724609852</v>
      </c>
      <c r="E694" s="82">
        <f>'Lognormal Price Paths'!M674</f>
        <v>1400</v>
      </c>
      <c r="F694" s="84">
        <f t="shared" si="13"/>
        <v>0.30326924208793149</v>
      </c>
    </row>
    <row r="695" spans="1:6" ht="16" x14ac:dyDescent="0.2">
      <c r="A695" s="85"/>
      <c r="B695" s="85"/>
      <c r="C695" s="85"/>
      <c r="D695" s="82">
        <f>'Lognormal Price Paths'!K675</f>
        <v>24193.478165485092</v>
      </c>
      <c r="E695" s="82">
        <f>'Lognormal Price Paths'!M675</f>
        <v>1878.6483880412059</v>
      </c>
      <c r="F695" s="84">
        <f t="shared" si="13"/>
        <v>0.87864838804120582</v>
      </c>
    </row>
    <row r="696" spans="1:6" ht="16" x14ac:dyDescent="0.2">
      <c r="A696" s="85"/>
      <c r="B696" s="85"/>
      <c r="C696" s="85"/>
      <c r="D696" s="82">
        <f>'Lognormal Price Paths'!K676</f>
        <v>27291.251451986995</v>
      </c>
      <c r="E696" s="82">
        <f>'Lognormal Price Paths'!M676</f>
        <v>2119.1936602586707</v>
      </c>
      <c r="F696" s="84">
        <f t="shared" si="13"/>
        <v>1.1191936602586707</v>
      </c>
    </row>
    <row r="697" spans="1:6" ht="16" x14ac:dyDescent="0.2">
      <c r="A697" s="85"/>
      <c r="B697" s="85"/>
      <c r="C697" s="85"/>
      <c r="D697" s="82">
        <f>'Lognormal Price Paths'!K677</f>
        <v>20920.07585346511</v>
      </c>
      <c r="E697" s="82">
        <f>'Lognormal Price Paths'!M677</f>
        <v>1624.4653418986384</v>
      </c>
      <c r="F697" s="84">
        <f t="shared" si="13"/>
        <v>0.62446534189863834</v>
      </c>
    </row>
    <row r="698" spans="1:6" ht="16" x14ac:dyDescent="0.2">
      <c r="A698" s="85"/>
      <c r="B698" s="85"/>
      <c r="C698" s="85"/>
      <c r="D698" s="82">
        <f>'Lognormal Price Paths'!K678</f>
        <v>14361.564379250682</v>
      </c>
      <c r="E698" s="82">
        <f>'Lognormal Price Paths'!M678</f>
        <v>1400</v>
      </c>
      <c r="F698" s="84">
        <f t="shared" si="13"/>
        <v>0.11519020069301075</v>
      </c>
    </row>
    <row r="699" spans="1:6" ht="16" x14ac:dyDescent="0.2">
      <c r="A699" s="85"/>
      <c r="B699" s="85"/>
      <c r="C699" s="85"/>
      <c r="D699" s="82">
        <f>'Lognormal Price Paths'!K679</f>
        <v>23330.833303719799</v>
      </c>
      <c r="E699" s="82">
        <f>'Lognormal Price Paths'!M679</f>
        <v>1811.6631299513051</v>
      </c>
      <c r="F699" s="84">
        <f t="shared" si="13"/>
        <v>0.81166312995130507</v>
      </c>
    </row>
    <row r="700" spans="1:6" ht="16" x14ac:dyDescent="0.2">
      <c r="A700" s="85"/>
      <c r="B700" s="85"/>
      <c r="C700" s="85"/>
      <c r="D700" s="82">
        <f>'Lognormal Price Paths'!K680</f>
        <v>13951.493545148282</v>
      </c>
      <c r="E700" s="82">
        <f>'Lognormal Price Paths'!M680</f>
        <v>1400</v>
      </c>
      <c r="F700" s="84">
        <f t="shared" si="13"/>
        <v>8.3347779929871996E-2</v>
      </c>
    </row>
    <row r="701" spans="1:6" ht="16" x14ac:dyDescent="0.2">
      <c r="A701" s="85"/>
      <c r="B701" s="85"/>
      <c r="C701" s="85"/>
      <c r="D701" s="82">
        <f>'Lognormal Price Paths'!K681</f>
        <v>16215.851281817189</v>
      </c>
      <c r="E701" s="82">
        <f>'Lognormal Price Paths'!M681</f>
        <v>1400</v>
      </c>
      <c r="F701" s="84">
        <f t="shared" si="13"/>
        <v>0.2591774801013183</v>
      </c>
    </row>
    <row r="702" spans="1:6" ht="16" x14ac:dyDescent="0.2">
      <c r="A702" s="85"/>
      <c r="B702" s="85"/>
      <c r="C702" s="85"/>
      <c r="D702" s="82">
        <f>'Lognormal Price Paths'!K682</f>
        <v>18636.680922872987</v>
      </c>
      <c r="E702" s="82">
        <f>'Lognormal Price Paths'!M682</f>
        <v>1447.1573840979233</v>
      </c>
      <c r="F702" s="84">
        <f t="shared" si="13"/>
        <v>0.44715738409792327</v>
      </c>
    </row>
    <row r="703" spans="1:6" ht="16" x14ac:dyDescent="0.2">
      <c r="A703" s="85"/>
      <c r="B703" s="85"/>
      <c r="C703" s="85"/>
      <c r="D703" s="82">
        <f>'Lognormal Price Paths'!K683</f>
        <v>18889.740031093032</v>
      </c>
      <c r="E703" s="82">
        <f>'Lognormal Price Paths'!M683</f>
        <v>1466.8076833432365</v>
      </c>
      <c r="F703" s="84">
        <f t="shared" si="13"/>
        <v>0.46680768334323636</v>
      </c>
    </row>
    <row r="704" spans="1:6" ht="16" x14ac:dyDescent="0.2">
      <c r="A704" s="85"/>
      <c r="B704" s="85"/>
      <c r="C704" s="85"/>
      <c r="D704" s="82">
        <f>'Lognormal Price Paths'!K684</f>
        <v>24641.623339807487</v>
      </c>
      <c r="E704" s="82">
        <f>'Lognormal Price Paths'!M684</f>
        <v>1913.4473203646407</v>
      </c>
      <c r="F704" s="84">
        <f t="shared" si="13"/>
        <v>0.9134473203646406</v>
      </c>
    </row>
    <row r="705" spans="1:6" ht="16" x14ac:dyDescent="0.2">
      <c r="A705" s="85"/>
      <c r="B705" s="85"/>
      <c r="C705" s="85"/>
      <c r="D705" s="82">
        <f>'Lognormal Price Paths'!K685</f>
        <v>30779.366009488465</v>
      </c>
      <c r="E705" s="82">
        <f>'Lognormal Price Paths'!M685</f>
        <v>2390.0493324332388</v>
      </c>
      <c r="F705" s="84">
        <f t="shared" si="13"/>
        <v>1.3900493324332388</v>
      </c>
    </row>
    <row r="706" spans="1:6" ht="16" x14ac:dyDescent="0.2">
      <c r="A706" s="85"/>
      <c r="B706" s="85"/>
      <c r="C706" s="85"/>
      <c r="D706" s="82">
        <f>'Lognormal Price Paths'!K686</f>
        <v>19526.988969930695</v>
      </c>
      <c r="E706" s="82">
        <f>'Lognormal Price Paths'!M686</f>
        <v>1516.2907168921806</v>
      </c>
      <c r="F706" s="84">
        <f t="shared" si="13"/>
        <v>0.51629071689218053</v>
      </c>
    </row>
    <row r="707" spans="1:6" ht="16" x14ac:dyDescent="0.2">
      <c r="A707" s="85"/>
      <c r="B707" s="85"/>
      <c r="C707" s="85"/>
      <c r="D707" s="82">
        <f>'Lognormal Price Paths'!K687</f>
        <v>17439.372279316281</v>
      </c>
      <c r="E707" s="82">
        <f>'Lognormal Price Paths'!M687</f>
        <v>1400</v>
      </c>
      <c r="F707" s="84">
        <f t="shared" si="13"/>
        <v>0.35418514018077801</v>
      </c>
    </row>
    <row r="708" spans="1:6" ht="16" x14ac:dyDescent="0.2">
      <c r="A708" s="85"/>
      <c r="B708" s="85"/>
      <c r="C708" s="85"/>
      <c r="D708" s="82">
        <f>'Lognormal Price Paths'!K688</f>
        <v>16842.007961069412</v>
      </c>
      <c r="E708" s="82">
        <f>'Lognormal Price Paths'!M688</f>
        <v>1400</v>
      </c>
      <c r="F708" s="84">
        <f t="shared" si="13"/>
        <v>0.30779918831922126</v>
      </c>
    </row>
    <row r="709" spans="1:6" ht="16" x14ac:dyDescent="0.2">
      <c r="A709" s="85"/>
      <c r="B709" s="85"/>
      <c r="C709" s="85"/>
      <c r="D709" s="82">
        <f>'Lognormal Price Paths'!K689</f>
        <v>20887.78558078011</v>
      </c>
      <c r="E709" s="82">
        <f>'Lognormal Price Paths'!M689</f>
        <v>1621.9579691135368</v>
      </c>
      <c r="F709" s="84">
        <f t="shared" si="13"/>
        <v>0.62195796911353673</v>
      </c>
    </row>
    <row r="710" spans="1:6" ht="16" x14ac:dyDescent="0.2">
      <c r="A710" s="85"/>
      <c r="B710" s="85"/>
      <c r="C710" s="85"/>
      <c r="D710" s="82">
        <f>'Lognormal Price Paths'!K690</f>
        <v>29249.160433927438</v>
      </c>
      <c r="E710" s="82">
        <f>'Lognormal Price Paths'!M690</f>
        <v>2271.2273003865812</v>
      </c>
      <c r="F710" s="84">
        <f t="shared" si="13"/>
        <v>1.271227300386581</v>
      </c>
    </row>
    <row r="711" spans="1:6" ht="16" x14ac:dyDescent="0.2">
      <c r="A711" s="85"/>
      <c r="B711" s="85"/>
      <c r="C711" s="85"/>
      <c r="D711" s="82">
        <f>'Lognormal Price Paths'!K691</f>
        <v>18096.712045179916</v>
      </c>
      <c r="E711" s="82">
        <f>'Lognormal Price Paths'!M691</f>
        <v>1405.2282470498371</v>
      </c>
      <c r="F711" s="84">
        <f t="shared" si="13"/>
        <v>0.40522824704983701</v>
      </c>
    </row>
    <row r="712" spans="1:6" ht="16" x14ac:dyDescent="0.2">
      <c r="A712" s="85"/>
      <c r="B712" s="85"/>
      <c r="C712" s="85"/>
      <c r="D712" s="82">
        <f>'Lognormal Price Paths'!K692</f>
        <v>14413.654304848831</v>
      </c>
      <c r="E712" s="82">
        <f>'Lognormal Price Paths'!M692</f>
        <v>1400</v>
      </c>
      <c r="F712" s="84">
        <f t="shared" si="13"/>
        <v>0.11923503682979066</v>
      </c>
    </row>
    <row r="713" spans="1:6" ht="16" x14ac:dyDescent="0.2">
      <c r="A713" s="85"/>
      <c r="B713" s="85"/>
      <c r="C713" s="85"/>
      <c r="D713" s="82">
        <f>'Lognormal Price Paths'!K693</f>
        <v>18248.903248468796</v>
      </c>
      <c r="E713" s="82">
        <f>'Lognormal Price Paths'!M693</f>
        <v>1417.0460500452159</v>
      </c>
      <c r="F713" s="84">
        <f t="shared" si="13"/>
        <v>0.41704605004521594</v>
      </c>
    </row>
    <row r="714" spans="1:6" ht="16" x14ac:dyDescent="0.2">
      <c r="A714" s="85"/>
      <c r="B714" s="85"/>
      <c r="C714" s="85"/>
      <c r="D714" s="82">
        <f>'Lognormal Price Paths'!K694</f>
        <v>14518.184322171128</v>
      </c>
      <c r="E714" s="82">
        <f>'Lognormal Price Paths'!M694</f>
        <v>1400</v>
      </c>
      <c r="F714" s="84">
        <f t="shared" si="13"/>
        <v>0.12735189986210177</v>
      </c>
    </row>
    <row r="715" spans="1:6" ht="16" x14ac:dyDescent="0.2">
      <c r="A715" s="85"/>
      <c r="B715" s="85"/>
      <c r="C715" s="85"/>
      <c r="D715" s="82">
        <f>'Lognormal Price Paths'!K695</f>
        <v>23296.998181404611</v>
      </c>
      <c r="E715" s="82">
        <f>'Lognormal Price Paths'!M695</f>
        <v>1809.0357980082988</v>
      </c>
      <c r="F715" s="84">
        <f t="shared" si="13"/>
        <v>0.80903579800829883</v>
      </c>
    </row>
    <row r="716" spans="1:6" ht="16" x14ac:dyDescent="0.2">
      <c r="A716" s="85"/>
      <c r="B716" s="85"/>
      <c r="C716" s="85"/>
      <c r="D716" s="82">
        <f>'Lognormal Price Paths'!K696</f>
        <v>21672.23480655636</v>
      </c>
      <c r="E716" s="82">
        <f>'Lognormal Price Paths'!M696</f>
        <v>1682.8712558854709</v>
      </c>
      <c r="F716" s="84">
        <f t="shared" si="13"/>
        <v>0.68287125588547104</v>
      </c>
    </row>
    <row r="717" spans="1:6" ht="16" x14ac:dyDescent="0.2">
      <c r="A717" s="85"/>
      <c r="B717" s="85"/>
      <c r="C717" s="85"/>
      <c r="D717" s="82">
        <f>'Lognormal Price Paths'!K697</f>
        <v>19559.387478433324</v>
      </c>
      <c r="E717" s="82">
        <f>'Lognormal Price Paths'!M697</f>
        <v>1518.8064942995084</v>
      </c>
      <c r="F717" s="84">
        <f t="shared" si="13"/>
        <v>0.5188064942995082</v>
      </c>
    </row>
    <row r="718" spans="1:6" ht="16" x14ac:dyDescent="0.2">
      <c r="A718" s="85"/>
      <c r="B718" s="85"/>
      <c r="C718" s="85"/>
      <c r="D718" s="82">
        <f>'Lognormal Price Paths'!K698</f>
        <v>22072.883034247661</v>
      </c>
      <c r="E718" s="82">
        <f>'Lognormal Price Paths'!M698</f>
        <v>1713.9820015986531</v>
      </c>
      <c r="F718" s="84">
        <f t="shared" si="13"/>
        <v>0.7139820015986531</v>
      </c>
    </row>
    <row r="719" spans="1:6" ht="16" x14ac:dyDescent="0.2">
      <c r="A719" s="85"/>
      <c r="B719" s="85"/>
      <c r="C719" s="85"/>
      <c r="D719" s="82">
        <f>'Lognormal Price Paths'!K699</f>
        <v>19064.965021617758</v>
      </c>
      <c r="E719" s="82">
        <f>'Lognormal Price Paths'!M699</f>
        <v>1480.4140835367991</v>
      </c>
      <c r="F719" s="84">
        <f t="shared" si="13"/>
        <v>0.48041408353679915</v>
      </c>
    </row>
    <row r="720" spans="1:6" ht="16" x14ac:dyDescent="0.2">
      <c r="A720" s="85"/>
      <c r="B720" s="85"/>
      <c r="C720" s="85"/>
      <c r="D720" s="82">
        <f>'Lognormal Price Paths'!K700</f>
        <v>18163.606945022624</v>
      </c>
      <c r="E720" s="82">
        <f>'Lognormal Price Paths'!M700</f>
        <v>1410.4227046180326</v>
      </c>
      <c r="F720" s="84">
        <f t="shared" si="13"/>
        <v>0.41042270461803271</v>
      </c>
    </row>
    <row r="721" spans="1:6" ht="16" x14ac:dyDescent="0.2">
      <c r="A721" s="85"/>
      <c r="B721" s="85"/>
      <c r="C721" s="85"/>
      <c r="D721" s="82">
        <f>'Lognormal Price Paths'!K701</f>
        <v>21007.961945682906</v>
      </c>
      <c r="E721" s="82">
        <f>'Lognormal Price Paths'!M701</f>
        <v>1631.2897870795609</v>
      </c>
      <c r="F721" s="84">
        <f t="shared" si="13"/>
        <v>0.63128978707956107</v>
      </c>
    </row>
    <row r="722" spans="1:6" ht="16" x14ac:dyDescent="0.2">
      <c r="A722" s="85"/>
      <c r="B722" s="85"/>
      <c r="C722" s="85"/>
      <c r="D722" s="82">
        <f>'Lognormal Price Paths'!K702</f>
        <v>17808.814441642</v>
      </c>
      <c r="E722" s="82">
        <f>'Lognormal Price Paths'!M702</f>
        <v>1400</v>
      </c>
      <c r="F722" s="84">
        <f t="shared" si="13"/>
        <v>0.38287270291897979</v>
      </c>
    </row>
    <row r="723" spans="1:6" ht="16" x14ac:dyDescent="0.2">
      <c r="A723" s="85"/>
      <c r="B723" s="85"/>
      <c r="C723" s="85"/>
      <c r="D723" s="82">
        <f>'Lognormal Price Paths'!K703</f>
        <v>24306.064078957465</v>
      </c>
      <c r="E723" s="82">
        <f>'Lognormal Price Paths'!M703</f>
        <v>1887.3907996702524</v>
      </c>
      <c r="F723" s="84">
        <f t="shared" si="13"/>
        <v>0.88739079967025225</v>
      </c>
    </row>
    <row r="724" spans="1:6" ht="16" x14ac:dyDescent="0.2">
      <c r="A724" s="85"/>
      <c r="B724" s="85"/>
      <c r="C724" s="85"/>
      <c r="D724" s="82">
        <f>'Lognormal Price Paths'!K704</f>
        <v>22919.928964088285</v>
      </c>
      <c r="E724" s="82">
        <f>'Lognormal Price Paths'!M704</f>
        <v>1779.7559866291369</v>
      </c>
      <c r="F724" s="84">
        <f t="shared" si="13"/>
        <v>0.77975598662913692</v>
      </c>
    </row>
    <row r="725" spans="1:6" ht="16" x14ac:dyDescent="0.2">
      <c r="A725" s="85"/>
      <c r="B725" s="85"/>
      <c r="C725" s="85"/>
      <c r="D725" s="82">
        <f>'Lognormal Price Paths'!K705</f>
        <v>11873.325138518685</v>
      </c>
      <c r="E725" s="82">
        <f>'Lognormal Price Paths'!M705</f>
        <v>1000</v>
      </c>
      <c r="F725" s="84">
        <f t="shared" si="13"/>
        <v>-7.8024127841644267E-2</v>
      </c>
    </row>
    <row r="726" spans="1:6" ht="16" x14ac:dyDescent="0.2">
      <c r="A726" s="85"/>
      <c r="B726" s="85"/>
      <c r="C726" s="85"/>
      <c r="D726" s="82">
        <f>'Lognormal Price Paths'!K706</f>
        <v>22251.304764018951</v>
      </c>
      <c r="E726" s="82">
        <f>'Lognormal Price Paths'!M706</f>
        <v>1727.836631872714</v>
      </c>
      <c r="F726" s="84">
        <f t="shared" si="13"/>
        <v>0.72783663187271386</v>
      </c>
    </row>
    <row r="727" spans="1:6" ht="16" x14ac:dyDescent="0.2">
      <c r="A727" s="85"/>
      <c r="B727" s="85"/>
      <c r="C727" s="85"/>
      <c r="D727" s="82">
        <f>'Lognormal Price Paths'!K707</f>
        <v>17691.045243320928</v>
      </c>
      <c r="E727" s="82">
        <f>'Lognormal Price Paths'!M707</f>
        <v>1400</v>
      </c>
      <c r="F727" s="84">
        <f t="shared" si="13"/>
        <v>0.37372780390638466</v>
      </c>
    </row>
    <row r="728" spans="1:6" ht="16" x14ac:dyDescent="0.2">
      <c r="A728" s="85"/>
      <c r="B728" s="85"/>
      <c r="C728" s="85"/>
      <c r="D728" s="82">
        <f>'Lognormal Price Paths'!K708</f>
        <v>19430.313953917484</v>
      </c>
      <c r="E728" s="82">
        <f>'Lognormal Price Paths'!M708</f>
        <v>1508.7838027662001</v>
      </c>
      <c r="F728" s="84">
        <f t="shared" si="13"/>
        <v>0.50878380276620017</v>
      </c>
    </row>
    <row r="729" spans="1:6" ht="16" x14ac:dyDescent="0.2">
      <c r="A729" s="85"/>
      <c r="B729" s="85"/>
      <c r="C729" s="85"/>
      <c r="D729" s="82">
        <f>'Lognormal Price Paths'!K709</f>
        <v>20755.502653056668</v>
      </c>
      <c r="E729" s="82">
        <f>'Lognormal Price Paths'!M709</f>
        <v>1611.6860641301703</v>
      </c>
      <c r="F729" s="84">
        <f t="shared" si="13"/>
        <v>0.61168606413017024</v>
      </c>
    </row>
    <row r="730" spans="1:6" ht="16" x14ac:dyDescent="0.2">
      <c r="A730" s="85"/>
      <c r="B730" s="85"/>
      <c r="C730" s="85"/>
      <c r="D730" s="82">
        <f>'Lognormal Price Paths'!K710</f>
        <v>18025.876512881889</v>
      </c>
      <c r="E730" s="82">
        <f>'Lognormal Price Paths'!M710</f>
        <v>1400</v>
      </c>
      <c r="F730" s="84">
        <f t="shared" si="13"/>
        <v>0.39972779533067998</v>
      </c>
    </row>
    <row r="731" spans="1:6" ht="16" x14ac:dyDescent="0.2">
      <c r="A731" s="85"/>
      <c r="B731" s="85"/>
      <c r="C731" s="85"/>
      <c r="D731" s="82">
        <f>'Lognormal Price Paths'!K711</f>
        <v>18111.790563028204</v>
      </c>
      <c r="E731" s="82">
        <f>'Lognormal Price Paths'!M711</f>
        <v>1406.3991094225796</v>
      </c>
      <c r="F731" s="84">
        <f t="shared" ref="F731:F794" si="14">(D731-$D$15)/$D$15</f>
        <v>0.40639910942257962</v>
      </c>
    </row>
    <row r="732" spans="1:6" ht="16" x14ac:dyDescent="0.2">
      <c r="A732" s="85"/>
      <c r="B732" s="85"/>
      <c r="C732" s="85"/>
      <c r="D732" s="82">
        <f>'Lognormal Price Paths'!K712</f>
        <v>19875.005393655167</v>
      </c>
      <c r="E732" s="82">
        <f>'Lognormal Price Paths'!M712</f>
        <v>1543.3145490576012</v>
      </c>
      <c r="F732" s="84">
        <f t="shared" si="14"/>
        <v>0.54331454905760135</v>
      </c>
    </row>
    <row r="733" spans="1:6" ht="16" x14ac:dyDescent="0.2">
      <c r="A733" s="85"/>
      <c r="B733" s="85"/>
      <c r="C733" s="85"/>
      <c r="D733" s="82">
        <f>'Lognormal Price Paths'!K713</f>
        <v>29887.29087081485</v>
      </c>
      <c r="E733" s="82">
        <f>'Lognormal Price Paths'!M713</f>
        <v>2320.7787831629939</v>
      </c>
      <c r="F733" s="84">
        <f t="shared" si="14"/>
        <v>1.3207787831629942</v>
      </c>
    </row>
    <row r="734" spans="1:6" ht="16" x14ac:dyDescent="0.2">
      <c r="A734" s="85"/>
      <c r="B734" s="85"/>
      <c r="C734" s="85"/>
      <c r="D734" s="82">
        <f>'Lognormal Price Paths'!K714</f>
        <v>17812.103216464755</v>
      </c>
      <c r="E734" s="82">
        <f>'Lognormal Price Paths'!M714</f>
        <v>1400</v>
      </c>
      <c r="F734" s="84">
        <f t="shared" si="14"/>
        <v>0.38312807965634421</v>
      </c>
    </row>
    <row r="735" spans="1:6" ht="16" x14ac:dyDescent="0.2">
      <c r="A735" s="85"/>
      <c r="B735" s="85"/>
      <c r="C735" s="85"/>
      <c r="D735" s="82">
        <f>'Lognormal Price Paths'!K715</f>
        <v>16038.433047292147</v>
      </c>
      <c r="E735" s="82">
        <f>'Lognormal Price Paths'!M715</f>
        <v>1400</v>
      </c>
      <c r="F735" s="84">
        <f t="shared" si="14"/>
        <v>0.24540077226213336</v>
      </c>
    </row>
    <row r="736" spans="1:6" ht="16" x14ac:dyDescent="0.2">
      <c r="A736" s="85"/>
      <c r="B736" s="85"/>
      <c r="C736" s="85"/>
      <c r="D736" s="82">
        <f>'Lognormal Price Paths'!K716</f>
        <v>28438.202029281289</v>
      </c>
      <c r="E736" s="82">
        <f>'Lognormal Price Paths'!M716</f>
        <v>2208.2555486923402</v>
      </c>
      <c r="F736" s="84">
        <f t="shared" si="14"/>
        <v>1.2082555486923405</v>
      </c>
    </row>
    <row r="737" spans="1:6" ht="16" x14ac:dyDescent="0.2">
      <c r="A737" s="85"/>
      <c r="B737" s="85"/>
      <c r="C737" s="85"/>
      <c r="D737" s="82">
        <f>'Lognormal Price Paths'!K717</f>
        <v>22441.656219838042</v>
      </c>
      <c r="E737" s="82">
        <f>'Lognormal Price Paths'!M717</f>
        <v>1742.6176176073732</v>
      </c>
      <c r="F737" s="84">
        <f t="shared" si="14"/>
        <v>0.74261761760737333</v>
      </c>
    </row>
    <row r="738" spans="1:6" ht="16" x14ac:dyDescent="0.2">
      <c r="A738" s="85"/>
      <c r="B738" s="85"/>
      <c r="C738" s="85"/>
      <c r="D738" s="82">
        <f>'Lognormal Price Paths'!K718</f>
        <v>19013.848150062659</v>
      </c>
      <c r="E738" s="82">
        <f>'Lognormal Price Paths'!M718</f>
        <v>1476.4448060442519</v>
      </c>
      <c r="F738" s="84">
        <f t="shared" si="14"/>
        <v>0.47644480604425177</v>
      </c>
    </row>
    <row r="739" spans="1:6" ht="16" x14ac:dyDescent="0.2">
      <c r="A739" s="85"/>
      <c r="B739" s="85"/>
      <c r="C739" s="85"/>
      <c r="D739" s="82">
        <f>'Lognormal Price Paths'!K719</f>
        <v>17741.663448122672</v>
      </c>
      <c r="E739" s="82">
        <f>'Lognormal Price Paths'!M719</f>
        <v>1400</v>
      </c>
      <c r="F739" s="84">
        <f t="shared" si="14"/>
        <v>0.37765835941419079</v>
      </c>
    </row>
    <row r="740" spans="1:6" ht="16" x14ac:dyDescent="0.2">
      <c r="A740" s="85"/>
      <c r="B740" s="85"/>
      <c r="C740" s="85"/>
      <c r="D740" s="82">
        <f>'Lognormal Price Paths'!K720</f>
        <v>13763.192348602539</v>
      </c>
      <c r="E740" s="82">
        <f>'Lognormal Price Paths'!M720</f>
        <v>1400</v>
      </c>
      <c r="F740" s="84">
        <f t="shared" si="14"/>
        <v>6.872599893016608E-2</v>
      </c>
    </row>
    <row r="741" spans="1:6" ht="16" x14ac:dyDescent="0.2">
      <c r="A741" s="85"/>
      <c r="B741" s="85"/>
      <c r="C741" s="85"/>
      <c r="D741" s="82">
        <f>'Lognormal Price Paths'!K721</f>
        <v>23285.630383591386</v>
      </c>
      <c r="E741" s="82">
        <f>'Lognormal Price Paths'!M721</f>
        <v>1808.1530768513276</v>
      </c>
      <c r="F741" s="84">
        <f t="shared" si="14"/>
        <v>0.80815307685132753</v>
      </c>
    </row>
    <row r="742" spans="1:6" ht="16" x14ac:dyDescent="0.2">
      <c r="A742" s="85"/>
      <c r="B742" s="85"/>
      <c r="C742" s="85"/>
      <c r="D742" s="82">
        <f>'Lognormal Price Paths'!K722</f>
        <v>13762.670547669759</v>
      </c>
      <c r="E742" s="82">
        <f>'Lognormal Price Paths'!M722</f>
        <v>1400</v>
      </c>
      <c r="F742" s="84">
        <f t="shared" si="14"/>
        <v>6.8685480552670278E-2</v>
      </c>
    </row>
    <row r="743" spans="1:6" ht="16" x14ac:dyDescent="0.2">
      <c r="A743" s="85"/>
      <c r="B743" s="85"/>
      <c r="C743" s="85"/>
      <c r="D743" s="82">
        <f>'Lognormal Price Paths'!K723</f>
        <v>28512.326789189428</v>
      </c>
      <c r="E743" s="82">
        <f>'Lognormal Price Paths'!M723</f>
        <v>2214.0114123082649</v>
      </c>
      <c r="F743" s="84">
        <f t="shared" si="14"/>
        <v>1.2140114123082646</v>
      </c>
    </row>
    <row r="744" spans="1:6" ht="16" x14ac:dyDescent="0.2">
      <c r="A744" s="85"/>
      <c r="B744" s="85"/>
      <c r="C744" s="85"/>
      <c r="D744" s="82">
        <f>'Lognormal Price Paths'!K724</f>
        <v>19889.095399792972</v>
      </c>
      <c r="E744" s="82">
        <f>'Lognormal Price Paths'!M724</f>
        <v>1544.4086524823847</v>
      </c>
      <c r="F744" s="84">
        <f t="shared" si="14"/>
        <v>0.54440865248238468</v>
      </c>
    </row>
    <row r="745" spans="1:6" ht="16" x14ac:dyDescent="0.2">
      <c r="A745" s="85"/>
      <c r="B745" s="85"/>
      <c r="C745" s="85"/>
      <c r="D745" s="82">
        <f>'Lognormal Price Paths'!K725</f>
        <v>29349.265435504785</v>
      </c>
      <c r="E745" s="82">
        <f>'Lognormal Price Paths'!M725</f>
        <v>2279.0005564087942</v>
      </c>
      <c r="F745" s="84">
        <f t="shared" si="14"/>
        <v>1.2790005564087945</v>
      </c>
    </row>
    <row r="746" spans="1:6" ht="16" x14ac:dyDescent="0.2">
      <c r="A746" s="85"/>
      <c r="B746" s="85"/>
      <c r="C746" s="85"/>
      <c r="D746" s="82">
        <f>'Lognormal Price Paths'!K726</f>
        <v>19507.333034979121</v>
      </c>
      <c r="E746" s="82">
        <f>'Lognormal Price Paths'!M726</f>
        <v>1514.7644133875897</v>
      </c>
      <c r="F746" s="84">
        <f t="shared" si="14"/>
        <v>0.51476441338758983</v>
      </c>
    </row>
    <row r="747" spans="1:6" ht="16" x14ac:dyDescent="0.2">
      <c r="A747" s="85"/>
      <c r="B747" s="85"/>
      <c r="C747" s="85"/>
      <c r="D747" s="82">
        <f>'Lognormal Price Paths'!K727</f>
        <v>17199.693706219394</v>
      </c>
      <c r="E747" s="82">
        <f>'Lognormal Price Paths'!M727</f>
        <v>1400</v>
      </c>
      <c r="F747" s="84">
        <f t="shared" si="14"/>
        <v>0.33557385320845456</v>
      </c>
    </row>
    <row r="748" spans="1:6" ht="16" x14ac:dyDescent="0.2">
      <c r="A748" s="85"/>
      <c r="B748" s="85"/>
      <c r="C748" s="85"/>
      <c r="D748" s="82">
        <f>'Lognormal Price Paths'!K728</f>
        <v>22314.0088408421</v>
      </c>
      <c r="E748" s="82">
        <f>'Lognormal Price Paths'!M728</f>
        <v>1732.7056677360845</v>
      </c>
      <c r="F748" s="84">
        <f t="shared" si="14"/>
        <v>0.73270566773608448</v>
      </c>
    </row>
    <row r="749" spans="1:6" ht="16" x14ac:dyDescent="0.2">
      <c r="A749" s="85"/>
      <c r="B749" s="85"/>
      <c r="C749" s="85"/>
      <c r="D749" s="82">
        <f>'Lognormal Price Paths'!K729</f>
        <v>31590.617087574949</v>
      </c>
      <c r="E749" s="82">
        <f>'Lognormal Price Paths'!M729</f>
        <v>2453.0438105202347</v>
      </c>
      <c r="F749" s="84">
        <f t="shared" si="14"/>
        <v>1.4530438105202346</v>
      </c>
    </row>
    <row r="750" spans="1:6" ht="16" x14ac:dyDescent="0.2">
      <c r="A750" s="85"/>
      <c r="B750" s="85"/>
      <c r="C750" s="85"/>
      <c r="D750" s="82">
        <f>'Lognormal Price Paths'!K730</f>
        <v>16768.324825665142</v>
      </c>
      <c r="E750" s="82">
        <f>'Lognormal Price Paths'!M730</f>
        <v>1400</v>
      </c>
      <c r="F750" s="84">
        <f t="shared" si="14"/>
        <v>0.30207761729887361</v>
      </c>
    </row>
    <row r="751" spans="1:6" ht="16" x14ac:dyDescent="0.2">
      <c r="A751" s="85"/>
      <c r="B751" s="85"/>
      <c r="C751" s="85"/>
      <c r="D751" s="82">
        <f>'Lognormal Price Paths'!K731</f>
        <v>23111.620006730565</v>
      </c>
      <c r="E751" s="82">
        <f>'Lognormal Price Paths'!M731</f>
        <v>1794.6409926542569</v>
      </c>
      <c r="F751" s="84">
        <f t="shared" si="14"/>
        <v>0.79464099265425703</v>
      </c>
    </row>
    <row r="752" spans="1:6" ht="16" x14ac:dyDescent="0.2">
      <c r="A752" s="85"/>
      <c r="B752" s="85"/>
      <c r="C752" s="85"/>
      <c r="D752" s="82">
        <f>'Lognormal Price Paths'!K732</f>
        <v>22963.069947373056</v>
      </c>
      <c r="E752" s="82">
        <f>'Lognormal Price Paths'!M732</f>
        <v>1783.105928218853</v>
      </c>
      <c r="F752" s="84">
        <f t="shared" si="14"/>
        <v>0.78310592821885305</v>
      </c>
    </row>
    <row r="753" spans="1:6" ht="16" x14ac:dyDescent="0.2">
      <c r="A753" s="85"/>
      <c r="B753" s="85"/>
      <c r="C753" s="85"/>
      <c r="D753" s="82">
        <f>'Lognormal Price Paths'!K733</f>
        <v>16239.640580714193</v>
      </c>
      <c r="E753" s="82">
        <f>'Lognormal Price Paths'!M733</f>
        <v>1400</v>
      </c>
      <c r="F753" s="84">
        <f t="shared" si="14"/>
        <v>0.26102474355470817</v>
      </c>
    </row>
    <row r="754" spans="1:6" ht="16" x14ac:dyDescent="0.2">
      <c r="A754" s="85"/>
      <c r="B754" s="85"/>
      <c r="C754" s="85"/>
      <c r="D754" s="82">
        <f>'Lognormal Price Paths'!K734</f>
        <v>24917.35018520732</v>
      </c>
      <c r="E754" s="82">
        <f>'Lognormal Price Paths'!M734</f>
        <v>1934.8577926459293</v>
      </c>
      <c r="F754" s="84">
        <f t="shared" si="14"/>
        <v>0.93485779264592939</v>
      </c>
    </row>
    <row r="755" spans="1:6" ht="16" x14ac:dyDescent="0.2">
      <c r="A755" s="85"/>
      <c r="B755" s="85"/>
      <c r="C755" s="85"/>
      <c r="D755" s="82">
        <f>'Lognormal Price Paths'!K735</f>
        <v>25549.628227757388</v>
      </c>
      <c r="E755" s="82">
        <f>'Lognormal Price Paths'!M735</f>
        <v>1983.9548310008822</v>
      </c>
      <c r="F755" s="84">
        <f t="shared" si="14"/>
        <v>0.9839548310008821</v>
      </c>
    </row>
    <row r="756" spans="1:6" ht="16" x14ac:dyDescent="0.2">
      <c r="A756" s="85"/>
      <c r="B756" s="85"/>
      <c r="C756" s="85"/>
      <c r="D756" s="82">
        <f>'Lognormal Price Paths'!K736</f>
        <v>10333.519147024215</v>
      </c>
      <c r="E756" s="82">
        <f>'Lognormal Price Paths'!M736</f>
        <v>952.40835797000159</v>
      </c>
      <c r="F756" s="84">
        <f t="shared" si="14"/>
        <v>-0.19759164202999846</v>
      </c>
    </row>
    <row r="757" spans="1:6" ht="16" x14ac:dyDescent="0.2">
      <c r="A757" s="85"/>
      <c r="B757" s="85"/>
      <c r="C757" s="85"/>
      <c r="D757" s="82">
        <f>'Lognormal Price Paths'!K737</f>
        <v>25241.545954175708</v>
      </c>
      <c r="E757" s="82">
        <f>'Lognormal Price Paths'!M737</f>
        <v>1960.0319265433498</v>
      </c>
      <c r="F757" s="84">
        <f t="shared" si="14"/>
        <v>0.96003192654334979</v>
      </c>
    </row>
    <row r="758" spans="1:6" ht="16" x14ac:dyDescent="0.2">
      <c r="A758" s="85"/>
      <c r="B758" s="85"/>
      <c r="C758" s="85"/>
      <c r="D758" s="82">
        <f>'Lognormal Price Paths'!K738</f>
        <v>27127.352748551402</v>
      </c>
      <c r="E758" s="82">
        <f>'Lognormal Price Paths'!M738</f>
        <v>2106.4667578717872</v>
      </c>
      <c r="F758" s="84">
        <f t="shared" si="14"/>
        <v>1.1064667578717875</v>
      </c>
    </row>
    <row r="759" spans="1:6" ht="16" x14ac:dyDescent="0.2">
      <c r="A759" s="85"/>
      <c r="B759" s="85"/>
      <c r="C759" s="85"/>
      <c r="D759" s="82">
        <f>'Lognormal Price Paths'!K739</f>
        <v>30637.272322887075</v>
      </c>
      <c r="E759" s="82">
        <f>'Lognormal Price Paths'!M739</f>
        <v>2379.0156119628455</v>
      </c>
      <c r="F759" s="84">
        <f t="shared" si="14"/>
        <v>1.3790156119628454</v>
      </c>
    </row>
    <row r="760" spans="1:6" ht="16" x14ac:dyDescent="0.2">
      <c r="A760" s="85"/>
      <c r="B760" s="85"/>
      <c r="C760" s="85"/>
      <c r="D760" s="82">
        <f>'Lognormal Price Paths'!K740</f>
        <v>20913.419300158406</v>
      </c>
      <c r="E760" s="82">
        <f>'Lognormal Price Paths'!M740</f>
        <v>1623.9484537086057</v>
      </c>
      <c r="F760" s="84">
        <f t="shared" si="14"/>
        <v>0.62394845370860574</v>
      </c>
    </row>
    <row r="761" spans="1:6" ht="16" x14ac:dyDescent="0.2">
      <c r="A761" s="85"/>
      <c r="B761" s="85"/>
      <c r="C761" s="85"/>
      <c r="D761" s="82">
        <f>'Lognormal Price Paths'!K741</f>
        <v>24791.993105278278</v>
      </c>
      <c r="E761" s="82">
        <f>'Lognormal Price Paths'!M741</f>
        <v>1925.1236868457049</v>
      </c>
      <c r="F761" s="84">
        <f t="shared" si="14"/>
        <v>0.92512368684570501</v>
      </c>
    </row>
    <row r="762" spans="1:6" ht="16" x14ac:dyDescent="0.2">
      <c r="A762" s="85"/>
      <c r="B762" s="85"/>
      <c r="C762" s="85"/>
      <c r="D762" s="82">
        <f>'Lognormal Price Paths'!K742</f>
        <v>15498.085744319284</v>
      </c>
      <c r="E762" s="82">
        <f>'Lognormal Price Paths'!M742</f>
        <v>1400</v>
      </c>
      <c r="F762" s="84">
        <f t="shared" si="14"/>
        <v>0.20344225010302619</v>
      </c>
    </row>
    <row r="763" spans="1:6" ht="16" x14ac:dyDescent="0.2">
      <c r="A763" s="85"/>
      <c r="B763" s="85"/>
      <c r="C763" s="85"/>
      <c r="D763" s="82">
        <f>'Lognormal Price Paths'!K743</f>
        <v>21191.317433149903</v>
      </c>
      <c r="E763" s="82">
        <f>'Lognormal Price Paths'!M743</f>
        <v>1645.5275286978704</v>
      </c>
      <c r="F763" s="84">
        <f t="shared" si="14"/>
        <v>0.64552752869787033</v>
      </c>
    </row>
    <row r="764" spans="1:6" ht="16" x14ac:dyDescent="0.2">
      <c r="A764" s="85"/>
      <c r="B764" s="85"/>
      <c r="C764" s="85"/>
      <c r="D764" s="82">
        <f>'Lognormal Price Paths'!K744</f>
        <v>19798.682521878622</v>
      </c>
      <c r="E764" s="82">
        <f>'Lognormal Price Paths'!M744</f>
        <v>1537.3879998011064</v>
      </c>
      <c r="F764" s="84">
        <f t="shared" si="14"/>
        <v>0.53738799980110641</v>
      </c>
    </row>
    <row r="765" spans="1:6" ht="16" x14ac:dyDescent="0.2">
      <c r="A765" s="85"/>
      <c r="B765" s="85"/>
      <c r="C765" s="85"/>
      <c r="D765" s="82">
        <f>'Lognormal Price Paths'!K745</f>
        <v>23096.538067106412</v>
      </c>
      <c r="E765" s="82">
        <f>'Lognormal Price Paths'!M745</f>
        <v>1793.4698645771095</v>
      </c>
      <c r="F765" s="84">
        <f t="shared" si="14"/>
        <v>0.79346986457710966</v>
      </c>
    </row>
    <row r="766" spans="1:6" ht="16" x14ac:dyDescent="0.2">
      <c r="A766" s="85"/>
      <c r="B766" s="85"/>
      <c r="C766" s="85"/>
      <c r="D766" s="82">
        <f>'Lognormal Price Paths'!K746</f>
        <v>17389.780313896936</v>
      </c>
      <c r="E766" s="82">
        <f>'Lognormal Price Paths'!M746</f>
        <v>1400</v>
      </c>
      <c r="F766" s="84">
        <f t="shared" si="14"/>
        <v>0.35033427321334204</v>
      </c>
    </row>
    <row r="767" spans="1:6" ht="16" x14ac:dyDescent="0.2">
      <c r="A767" s="85"/>
      <c r="B767" s="85"/>
      <c r="C767" s="85"/>
      <c r="D767" s="82">
        <f>'Lognormal Price Paths'!K747</f>
        <v>19872.349589003148</v>
      </c>
      <c r="E767" s="82">
        <f>'Lognormal Price Paths'!M747</f>
        <v>1543.1083231030552</v>
      </c>
      <c r="F767" s="84">
        <f t="shared" si="14"/>
        <v>0.54310832310305523</v>
      </c>
    </row>
    <row r="768" spans="1:6" ht="16" x14ac:dyDescent="0.2">
      <c r="A768" s="85"/>
      <c r="B768" s="85"/>
      <c r="C768" s="85"/>
      <c r="D768" s="82">
        <f>'Lognormal Price Paths'!K748</f>
        <v>16809.18292463796</v>
      </c>
      <c r="E768" s="82">
        <f>'Lognormal Price Paths'!M748</f>
        <v>1400</v>
      </c>
      <c r="F768" s="84">
        <f t="shared" si="14"/>
        <v>0.30525029058084996</v>
      </c>
    </row>
    <row r="769" spans="1:6" ht="16" x14ac:dyDescent="0.2">
      <c r="A769" s="85"/>
      <c r="B769" s="85"/>
      <c r="C769" s="85"/>
      <c r="D769" s="82">
        <f>'Lognormal Price Paths'!K749</f>
        <v>17931.832683933404</v>
      </c>
      <c r="E769" s="82">
        <f>'Lognormal Price Paths'!M749</f>
        <v>1400</v>
      </c>
      <c r="F769" s="84">
        <f t="shared" si="14"/>
        <v>0.3924251955783491</v>
      </c>
    </row>
    <row r="770" spans="1:6" ht="16" x14ac:dyDescent="0.2">
      <c r="A770" s="85"/>
      <c r="B770" s="85"/>
      <c r="C770" s="85"/>
      <c r="D770" s="82">
        <f>'Lognormal Price Paths'!K750</f>
        <v>23352.96211591781</v>
      </c>
      <c r="E770" s="82">
        <f>'Lognormal Price Paths'!M750</f>
        <v>1813.3814549098208</v>
      </c>
      <c r="F770" s="84">
        <f t="shared" si="14"/>
        <v>0.81338145490982083</v>
      </c>
    </row>
    <row r="771" spans="1:6" ht="16" x14ac:dyDescent="0.2">
      <c r="A771" s="85"/>
      <c r="B771" s="85"/>
      <c r="C771" s="85"/>
      <c r="D771" s="82">
        <f>'Lognormal Price Paths'!K751</f>
        <v>19986.053215681841</v>
      </c>
      <c r="E771" s="82">
        <f>'Lognormal Price Paths'!M751</f>
        <v>1551.9375263086986</v>
      </c>
      <c r="F771" s="84">
        <f t="shared" si="14"/>
        <v>0.55193752630869874</v>
      </c>
    </row>
    <row r="772" spans="1:6" ht="16" x14ac:dyDescent="0.2">
      <c r="A772" s="85"/>
      <c r="B772" s="85"/>
      <c r="C772" s="85"/>
      <c r="D772" s="82">
        <f>'Lognormal Price Paths'!K752</f>
        <v>12059.388196093969</v>
      </c>
      <c r="E772" s="82">
        <f>'Lognormal Price Paths'!M752</f>
        <v>1000</v>
      </c>
      <c r="F772" s="84">
        <f t="shared" si="14"/>
        <v>-6.3576140628028327E-2</v>
      </c>
    </row>
    <row r="773" spans="1:6" ht="16" x14ac:dyDescent="0.2">
      <c r="A773" s="85"/>
      <c r="B773" s="85"/>
      <c r="C773" s="85"/>
      <c r="D773" s="82">
        <f>'Lognormal Price Paths'!K753</f>
        <v>19066.501647754674</v>
      </c>
      <c r="E773" s="82">
        <f>'Lognormal Price Paths'!M753</f>
        <v>1480.5334041320189</v>
      </c>
      <c r="F773" s="84">
        <f t="shared" si="14"/>
        <v>0.48053340413201878</v>
      </c>
    </row>
    <row r="774" spans="1:6" ht="16" x14ac:dyDescent="0.2">
      <c r="A774" s="85"/>
      <c r="B774" s="85"/>
      <c r="C774" s="85"/>
      <c r="D774" s="82">
        <f>'Lognormal Price Paths'!K754</f>
        <v>16845.429634034033</v>
      </c>
      <c r="E774" s="82">
        <f>'Lognormal Price Paths'!M754</f>
        <v>1400</v>
      </c>
      <c r="F774" s="84">
        <f t="shared" si="14"/>
        <v>0.30806488473357813</v>
      </c>
    </row>
    <row r="775" spans="1:6" ht="16" x14ac:dyDescent="0.2">
      <c r="A775" s="85"/>
      <c r="B775" s="85"/>
      <c r="C775" s="85"/>
      <c r="D775" s="82">
        <f>'Lognormal Price Paths'!K755</f>
        <v>15625.391182800875</v>
      </c>
      <c r="E775" s="82">
        <f>'Lognormal Price Paths'!M755</f>
        <v>1400</v>
      </c>
      <c r="F775" s="84">
        <f t="shared" si="14"/>
        <v>0.21332764794274292</v>
      </c>
    </row>
    <row r="776" spans="1:6" ht="16" x14ac:dyDescent="0.2">
      <c r="A776" s="85"/>
      <c r="B776" s="85"/>
      <c r="C776" s="85"/>
      <c r="D776" s="82">
        <f>'Lognormal Price Paths'!K756</f>
        <v>21449.365316069987</v>
      </c>
      <c r="E776" s="82">
        <f>'Lognormal Price Paths'!M756</f>
        <v>1665.565211414234</v>
      </c>
      <c r="F776" s="84">
        <f t="shared" si="14"/>
        <v>0.66556521141423397</v>
      </c>
    </row>
    <row r="777" spans="1:6" ht="16" x14ac:dyDescent="0.2">
      <c r="A777" s="85"/>
      <c r="B777" s="85"/>
      <c r="C777" s="85"/>
      <c r="D777" s="82">
        <f>'Lognormal Price Paths'!K757</f>
        <v>14269.436367843426</v>
      </c>
      <c r="E777" s="82">
        <f>'Lognormal Price Paths'!M757</f>
        <v>1400</v>
      </c>
      <c r="F777" s="84">
        <f t="shared" si="14"/>
        <v>0.10803636613727509</v>
      </c>
    </row>
    <row r="778" spans="1:6" ht="16" x14ac:dyDescent="0.2">
      <c r="A778" s="85"/>
      <c r="B778" s="85"/>
      <c r="C778" s="85"/>
      <c r="D778" s="82">
        <f>'Lognormal Price Paths'!K758</f>
        <v>21871.31167058384</v>
      </c>
      <c r="E778" s="82">
        <f>'Lognormal Price Paths'!M758</f>
        <v>1698.3297785147256</v>
      </c>
      <c r="F778" s="84">
        <f t="shared" si="14"/>
        <v>0.69832977851472544</v>
      </c>
    </row>
    <row r="779" spans="1:6" ht="16" x14ac:dyDescent="0.2">
      <c r="A779" s="85"/>
      <c r="B779" s="85"/>
      <c r="C779" s="85"/>
      <c r="D779" s="82">
        <f>'Lognormal Price Paths'!K759</f>
        <v>21387.126144705311</v>
      </c>
      <c r="E779" s="82">
        <f>'Lognormal Price Paths'!M759</f>
        <v>1660.7322759364374</v>
      </c>
      <c r="F779" s="84">
        <f t="shared" si="14"/>
        <v>0.66073227593643735</v>
      </c>
    </row>
    <row r="780" spans="1:6" ht="16" x14ac:dyDescent="0.2">
      <c r="A780" s="85"/>
      <c r="B780" s="85"/>
      <c r="C780" s="85"/>
      <c r="D780" s="82">
        <f>'Lognormal Price Paths'!K760</f>
        <v>15976.111918665685</v>
      </c>
      <c r="E780" s="82">
        <f>'Lognormal Price Paths'!M760</f>
        <v>1400</v>
      </c>
      <c r="F780" s="84">
        <f t="shared" si="14"/>
        <v>0.24056147271891851</v>
      </c>
    </row>
    <row r="781" spans="1:6" ht="16" x14ac:dyDescent="0.2">
      <c r="A781" s="85"/>
      <c r="B781" s="85"/>
      <c r="C781" s="85"/>
      <c r="D781" s="82">
        <f>'Lognormal Price Paths'!K761</f>
        <v>18973.181079773552</v>
      </c>
      <c r="E781" s="82">
        <f>'Lognormal Price Paths'!M761</f>
        <v>1473.2869663354504</v>
      </c>
      <c r="F781" s="84">
        <f t="shared" si="14"/>
        <v>0.47328696633545037</v>
      </c>
    </row>
    <row r="782" spans="1:6" ht="16" x14ac:dyDescent="0.2">
      <c r="A782" s="85"/>
      <c r="B782" s="85"/>
      <c r="C782" s="85"/>
      <c r="D782" s="82">
        <f>'Lognormal Price Paths'!K762</f>
        <v>18754.354197704903</v>
      </c>
      <c r="E782" s="82">
        <f>'Lognormal Price Paths'!M762</f>
        <v>1456.2948345532234</v>
      </c>
      <c r="F782" s="84">
        <f t="shared" si="14"/>
        <v>0.45629483455322345</v>
      </c>
    </row>
    <row r="783" spans="1:6" ht="16" x14ac:dyDescent="0.2">
      <c r="A783" s="85"/>
      <c r="B783" s="85"/>
      <c r="C783" s="85"/>
      <c r="D783" s="82">
        <f>'Lognormal Price Paths'!K763</f>
        <v>21837.076496654605</v>
      </c>
      <c r="E783" s="82">
        <f>'Lognormal Price Paths'!M763</f>
        <v>1695.6713821536673</v>
      </c>
      <c r="F783" s="84">
        <f t="shared" si="14"/>
        <v>0.69567138215366719</v>
      </c>
    </row>
    <row r="784" spans="1:6" ht="16" x14ac:dyDescent="0.2">
      <c r="A784" s="85"/>
      <c r="B784" s="85"/>
      <c r="C784" s="85"/>
      <c r="D784" s="82">
        <f>'Lognormal Price Paths'!K764</f>
        <v>16660.312360885513</v>
      </c>
      <c r="E784" s="82">
        <f>'Lognormal Price Paths'!M764</f>
        <v>1400</v>
      </c>
      <c r="F784" s="84">
        <f t="shared" si="14"/>
        <v>0.29369033865052724</v>
      </c>
    </row>
    <row r="785" spans="1:6" ht="16" x14ac:dyDescent="0.2">
      <c r="A785" s="85"/>
      <c r="B785" s="85"/>
      <c r="C785" s="85"/>
      <c r="D785" s="82">
        <f>'Lognormal Price Paths'!K765</f>
        <v>20362.444385485622</v>
      </c>
      <c r="E785" s="82">
        <f>'Lognormal Price Paths'!M765</f>
        <v>1581.1646866032277</v>
      </c>
      <c r="F785" s="84">
        <f t="shared" si="14"/>
        <v>0.58116468660322762</v>
      </c>
    </row>
    <row r="786" spans="1:6" ht="16" x14ac:dyDescent="0.2">
      <c r="A786" s="85"/>
      <c r="B786" s="85"/>
      <c r="C786" s="85"/>
      <c r="D786" s="82">
        <f>'Lognormal Price Paths'!K766</f>
        <v>17606.346112845269</v>
      </c>
      <c r="E786" s="82">
        <f>'Lognormal Price Paths'!M766</f>
        <v>1400</v>
      </c>
      <c r="F786" s="84">
        <f t="shared" si="14"/>
        <v>0.36715082957271516</v>
      </c>
    </row>
    <row r="787" spans="1:6" ht="16" x14ac:dyDescent="0.2">
      <c r="A787" s="85"/>
      <c r="B787" s="85"/>
      <c r="C787" s="85"/>
      <c r="D787" s="82">
        <f>'Lognormal Price Paths'!K767</f>
        <v>20295.803292053941</v>
      </c>
      <c r="E787" s="82">
        <f>'Lognormal Price Paths'!M767</f>
        <v>1575.9899373631065</v>
      </c>
      <c r="F787" s="84">
        <f t="shared" si="14"/>
        <v>0.57598993736310644</v>
      </c>
    </row>
    <row r="788" spans="1:6" ht="16" x14ac:dyDescent="0.2">
      <c r="A788" s="85"/>
      <c r="B788" s="85"/>
      <c r="C788" s="85"/>
      <c r="D788" s="82">
        <f>'Lognormal Price Paths'!K768</f>
        <v>19590.255599233111</v>
      </c>
      <c r="E788" s="82">
        <f>'Lognormal Price Paths'!M768</f>
        <v>1521.203435532419</v>
      </c>
      <c r="F788" s="84">
        <f t="shared" si="14"/>
        <v>0.5212034355324191</v>
      </c>
    </row>
    <row r="789" spans="1:6" ht="16" x14ac:dyDescent="0.2">
      <c r="A789" s="85"/>
      <c r="B789" s="85"/>
      <c r="C789" s="85"/>
      <c r="D789" s="82">
        <f>'Lognormal Price Paths'!K769</f>
        <v>14828.49206013804</v>
      </c>
      <c r="E789" s="82">
        <f>'Lognormal Price Paths'!M769</f>
        <v>1400</v>
      </c>
      <c r="F789" s="84">
        <f t="shared" si="14"/>
        <v>0.15144761391118439</v>
      </c>
    </row>
    <row r="790" spans="1:6" ht="16" x14ac:dyDescent="0.2">
      <c r="A790" s="85"/>
      <c r="B790" s="85"/>
      <c r="C790" s="85"/>
      <c r="D790" s="82">
        <f>'Lognormal Price Paths'!K770</f>
        <v>23585.308631429067</v>
      </c>
      <c r="E790" s="82">
        <f>'Lognormal Price Paths'!M770</f>
        <v>1831.423400092177</v>
      </c>
      <c r="F790" s="84">
        <f t="shared" si="14"/>
        <v>0.83142340009217708</v>
      </c>
    </row>
    <row r="791" spans="1:6" ht="16" x14ac:dyDescent="0.2">
      <c r="A791" s="85"/>
      <c r="B791" s="85"/>
      <c r="C791" s="85"/>
      <c r="D791" s="82">
        <f>'Lognormal Price Paths'!K771</f>
        <v>18947.434304232476</v>
      </c>
      <c r="E791" s="82">
        <f>'Lognormal Price Paths'!M771</f>
        <v>1471.2877028134114</v>
      </c>
      <c r="F791" s="84">
        <f t="shared" si="14"/>
        <v>0.47128770281341137</v>
      </c>
    </row>
    <row r="792" spans="1:6" ht="16" x14ac:dyDescent="0.2">
      <c r="A792" s="85"/>
      <c r="B792" s="85"/>
      <c r="C792" s="85"/>
      <c r="D792" s="82">
        <f>'Lognormal Price Paths'!K772</f>
        <v>30475.378209033544</v>
      </c>
      <c r="E792" s="82">
        <f>'Lognormal Price Paths'!M772</f>
        <v>2366.4443680125569</v>
      </c>
      <c r="F792" s="84">
        <f t="shared" si="14"/>
        <v>1.3664443680125569</v>
      </c>
    </row>
    <row r="793" spans="1:6" ht="16" x14ac:dyDescent="0.2">
      <c r="A793" s="85"/>
      <c r="B793" s="85"/>
      <c r="C793" s="85"/>
      <c r="D793" s="82">
        <f>'Lognormal Price Paths'!K773</f>
        <v>12847.503424134204</v>
      </c>
      <c r="E793" s="82">
        <f>'Lognormal Price Paths'!M773</f>
        <v>1000</v>
      </c>
      <c r="F793" s="84">
        <f t="shared" si="14"/>
        <v>-2.3781850211013192E-3</v>
      </c>
    </row>
    <row r="794" spans="1:6" ht="16" x14ac:dyDescent="0.2">
      <c r="A794" s="85"/>
      <c r="B794" s="85"/>
      <c r="C794" s="85"/>
      <c r="D794" s="82">
        <f>'Lognormal Price Paths'!K774</f>
        <v>20784.570480255185</v>
      </c>
      <c r="E794" s="82">
        <f>'Lognormal Price Paths'!M774</f>
        <v>1613.9432107188843</v>
      </c>
      <c r="F794" s="84">
        <f t="shared" si="14"/>
        <v>0.61394321071888436</v>
      </c>
    </row>
    <row r="795" spans="1:6" ht="16" x14ac:dyDescent="0.2">
      <c r="A795" s="85"/>
      <c r="B795" s="85"/>
      <c r="C795" s="85"/>
      <c r="D795" s="82">
        <f>'Lognormal Price Paths'!K775</f>
        <v>30621.141987877221</v>
      </c>
      <c r="E795" s="82">
        <f>'Lognormal Price Paths'!M775</f>
        <v>2377.7630749089521</v>
      </c>
      <c r="F795" s="84">
        <f t="shared" ref="F795:F858" si="15">(D795-$D$15)/$D$15</f>
        <v>1.3777630749089522</v>
      </c>
    </row>
    <row r="796" spans="1:6" ht="16" x14ac:dyDescent="0.2">
      <c r="A796" s="85"/>
      <c r="B796" s="85"/>
      <c r="C796" s="85"/>
      <c r="D796" s="82">
        <f>'Lognormal Price Paths'!K776</f>
        <v>21066.19376170637</v>
      </c>
      <c r="E796" s="82">
        <f>'Lognormal Price Paths'!M776</f>
        <v>1635.8115473058879</v>
      </c>
      <c r="F796" s="84">
        <f t="shared" si="15"/>
        <v>0.63581154730588774</v>
      </c>
    </row>
    <row r="797" spans="1:6" ht="16" x14ac:dyDescent="0.2">
      <c r="A797" s="85"/>
      <c r="B797" s="85"/>
      <c r="C797" s="85"/>
      <c r="D797" s="82">
        <f>'Lognormal Price Paths'!K777</f>
        <v>17279.461658984197</v>
      </c>
      <c r="E797" s="82">
        <f>'Lognormal Price Paths'!M777</f>
        <v>1400</v>
      </c>
      <c r="F797" s="84">
        <f t="shared" si="15"/>
        <v>0.34176791653634481</v>
      </c>
    </row>
    <row r="798" spans="1:6" ht="16" x14ac:dyDescent="0.2">
      <c r="A798" s="85"/>
      <c r="B798" s="85"/>
      <c r="C798" s="85"/>
      <c r="D798" s="82">
        <f>'Lognormal Price Paths'!K778</f>
        <v>14593.098344465674</v>
      </c>
      <c r="E798" s="82">
        <f>'Lognormal Price Paths'!M778</f>
        <v>1400</v>
      </c>
      <c r="F798" s="84">
        <f t="shared" si="15"/>
        <v>0.1331690505116562</v>
      </c>
    </row>
    <row r="799" spans="1:6" ht="16" x14ac:dyDescent="0.2">
      <c r="A799" s="85"/>
      <c r="B799" s="85"/>
      <c r="C799" s="85"/>
      <c r="D799" s="82">
        <f>'Lognormal Price Paths'!K779</f>
        <v>19852.655574268283</v>
      </c>
      <c r="E799" s="82">
        <f>'Lognormal Price Paths'!M779</f>
        <v>1541.5790626642442</v>
      </c>
      <c r="F799" s="84">
        <f t="shared" si="15"/>
        <v>0.54157906266424427</v>
      </c>
    </row>
    <row r="800" spans="1:6" ht="16" x14ac:dyDescent="0.2">
      <c r="A800" s="85"/>
      <c r="B800" s="85"/>
      <c r="C800" s="85"/>
      <c r="D800" s="82">
        <f>'Lognormal Price Paths'!K780</f>
        <v>11545.058019419017</v>
      </c>
      <c r="E800" s="82">
        <f>'Lognormal Price Paths'!M780</f>
        <v>1000</v>
      </c>
      <c r="F800" s="84">
        <f t="shared" si="15"/>
        <v>-0.10351440625160503</v>
      </c>
    </row>
    <row r="801" spans="1:6" ht="16" x14ac:dyDescent="0.2">
      <c r="A801" s="85"/>
      <c r="B801" s="85"/>
      <c r="C801" s="85"/>
      <c r="D801" s="82">
        <f>'Lognormal Price Paths'!K781</f>
        <v>20397.61960560413</v>
      </c>
      <c r="E801" s="82">
        <f>'Lognormal Price Paths'!M781</f>
        <v>1583.8960785148256</v>
      </c>
      <c r="F801" s="84">
        <f t="shared" si="15"/>
        <v>0.58389607851482561</v>
      </c>
    </row>
    <row r="802" spans="1:6" ht="16" x14ac:dyDescent="0.2">
      <c r="A802" s="85"/>
      <c r="B802" s="85"/>
      <c r="C802" s="85"/>
      <c r="D802" s="82">
        <f>'Lognormal Price Paths'!K782</f>
        <v>21704.864244183653</v>
      </c>
      <c r="E802" s="82">
        <f>'Lognormal Price Paths'!M782</f>
        <v>1685.4049651761284</v>
      </c>
      <c r="F802" s="84">
        <f t="shared" si="15"/>
        <v>0.68540496517612837</v>
      </c>
    </row>
    <row r="803" spans="1:6" ht="16" x14ac:dyDescent="0.2">
      <c r="A803" s="85"/>
      <c r="B803" s="85"/>
      <c r="C803" s="85"/>
      <c r="D803" s="82">
        <f>'Lognormal Price Paths'!K783</f>
        <v>14569.448873612448</v>
      </c>
      <c r="E803" s="82">
        <f>'Lognormal Price Paths'!M783</f>
        <v>1400</v>
      </c>
      <c r="F803" s="84">
        <f t="shared" si="15"/>
        <v>0.1313326448492482</v>
      </c>
    </row>
    <row r="804" spans="1:6" ht="16" x14ac:dyDescent="0.2">
      <c r="A804" s="85"/>
      <c r="B804" s="85"/>
      <c r="C804" s="85"/>
      <c r="D804" s="82">
        <f>'Lognormal Price Paths'!K784</f>
        <v>15233.169689320566</v>
      </c>
      <c r="E804" s="82">
        <f>'Lognormal Price Paths'!M784</f>
        <v>1400</v>
      </c>
      <c r="F804" s="84">
        <f t="shared" si="15"/>
        <v>0.18287124678199143</v>
      </c>
    </row>
    <row r="805" spans="1:6" ht="16" x14ac:dyDescent="0.2">
      <c r="A805" s="85"/>
      <c r="B805" s="85"/>
      <c r="C805" s="85"/>
      <c r="D805" s="82">
        <f>'Lognormal Price Paths'!K785</f>
        <v>16587.54369748821</v>
      </c>
      <c r="E805" s="82">
        <f>'Lognormal Price Paths'!M785</f>
        <v>1400</v>
      </c>
      <c r="F805" s="84">
        <f t="shared" si="15"/>
        <v>0.28803977731923902</v>
      </c>
    </row>
    <row r="806" spans="1:6" ht="16" x14ac:dyDescent="0.2">
      <c r="A806" s="85"/>
      <c r="B806" s="85"/>
      <c r="C806" s="85"/>
      <c r="D806" s="82">
        <f>'Lognormal Price Paths'!K786</f>
        <v>19750.83426033975</v>
      </c>
      <c r="E806" s="82">
        <f>'Lognormal Price Paths'!M786</f>
        <v>1533.6725332280193</v>
      </c>
      <c r="F806" s="84">
        <f t="shared" si="15"/>
        <v>0.53367253322801922</v>
      </c>
    </row>
    <row r="807" spans="1:6" ht="16" x14ac:dyDescent="0.2">
      <c r="A807" s="85"/>
      <c r="B807" s="85"/>
      <c r="C807" s="85"/>
      <c r="D807" s="82">
        <f>'Lognormal Price Paths'!K787</f>
        <v>16038.277368985804</v>
      </c>
      <c r="E807" s="82">
        <f>'Lognormal Price Paths'!M787</f>
        <v>1400</v>
      </c>
      <c r="F807" s="84">
        <f t="shared" si="15"/>
        <v>0.24538868368201014</v>
      </c>
    </row>
    <row r="808" spans="1:6" ht="16" x14ac:dyDescent="0.2">
      <c r="A808" s="85"/>
      <c r="B808" s="85"/>
      <c r="C808" s="85"/>
      <c r="D808" s="82">
        <f>'Lognormal Price Paths'!K788</f>
        <v>20715.627322259559</v>
      </c>
      <c r="E808" s="82">
        <f>'Lognormal Price Paths'!M788</f>
        <v>1608.5897038047885</v>
      </c>
      <c r="F808" s="84">
        <f t="shared" si="15"/>
        <v>0.6085897038047885</v>
      </c>
    </row>
    <row r="809" spans="1:6" ht="16" x14ac:dyDescent="0.2">
      <c r="A809" s="85"/>
      <c r="B809" s="85"/>
      <c r="C809" s="85"/>
      <c r="D809" s="82">
        <f>'Lognormal Price Paths'!K789</f>
        <v>12811.326617786397</v>
      </c>
      <c r="E809" s="82">
        <f>'Lognormal Price Paths'!M789</f>
        <v>1000</v>
      </c>
      <c r="F809" s="84">
        <f t="shared" si="15"/>
        <v>-5.1873511304515616E-3</v>
      </c>
    </row>
    <row r="810" spans="1:6" ht="16" x14ac:dyDescent="0.2">
      <c r="A810" s="85"/>
      <c r="B810" s="85"/>
      <c r="C810" s="85"/>
      <c r="D810" s="82">
        <f>'Lognormal Price Paths'!K790</f>
        <v>16759.795994204116</v>
      </c>
      <c r="E810" s="82">
        <f>'Lognormal Price Paths'!M790</f>
        <v>1400</v>
      </c>
      <c r="F810" s="84">
        <f t="shared" si="15"/>
        <v>0.30141534479028531</v>
      </c>
    </row>
    <row r="811" spans="1:6" ht="16" x14ac:dyDescent="0.2">
      <c r="A811" s="85"/>
      <c r="B811" s="85"/>
      <c r="C811" s="85"/>
      <c r="D811" s="82">
        <f>'Lognormal Price Paths'!K791</f>
        <v>19780.817995641675</v>
      </c>
      <c r="E811" s="82">
        <f>'Lognormal Price Paths'!M791</f>
        <v>1536.0008010201541</v>
      </c>
      <c r="F811" s="84">
        <f t="shared" si="15"/>
        <v>0.53600080102015402</v>
      </c>
    </row>
    <row r="812" spans="1:6" ht="16" x14ac:dyDescent="0.2">
      <c r="A812" s="85"/>
      <c r="B812" s="85"/>
      <c r="C812" s="85"/>
      <c r="D812" s="82">
        <f>'Lognormal Price Paths'!K792</f>
        <v>20061.692565221274</v>
      </c>
      <c r="E812" s="82">
        <f>'Lognormal Price Paths'!M792</f>
        <v>1557.8109993625842</v>
      </c>
      <c r="F812" s="84">
        <f t="shared" si="15"/>
        <v>0.55781099936258416</v>
      </c>
    </row>
    <row r="813" spans="1:6" ht="16" x14ac:dyDescent="0.2">
      <c r="A813" s="85"/>
      <c r="B813" s="85"/>
      <c r="C813" s="85"/>
      <c r="D813" s="82">
        <f>'Lognormal Price Paths'!K793</f>
        <v>19951.79409899209</v>
      </c>
      <c r="E813" s="82">
        <f>'Lognormal Price Paths'!M793</f>
        <v>1549.277270767735</v>
      </c>
      <c r="F813" s="84">
        <f t="shared" si="15"/>
        <v>0.54927727076773503</v>
      </c>
    </row>
    <row r="814" spans="1:6" ht="16" x14ac:dyDescent="0.2">
      <c r="A814" s="85"/>
      <c r="B814" s="85"/>
      <c r="C814" s="85"/>
      <c r="D814" s="82">
        <f>'Lognormal Price Paths'!K794</f>
        <v>21996.110826448134</v>
      </c>
      <c r="E814" s="82">
        <f>'Lognormal Price Paths'!M794</f>
        <v>1708.0205609392151</v>
      </c>
      <c r="F814" s="84">
        <f t="shared" si="15"/>
        <v>0.70802056093921517</v>
      </c>
    </row>
    <row r="815" spans="1:6" ht="16" x14ac:dyDescent="0.2">
      <c r="A815" s="85"/>
      <c r="B815" s="85"/>
      <c r="C815" s="85"/>
      <c r="D815" s="82">
        <f>'Lognormal Price Paths'!K795</f>
        <v>21623.476116289083</v>
      </c>
      <c r="E815" s="82">
        <f>'Lognormal Price Paths'!M795</f>
        <v>1679.0850935880508</v>
      </c>
      <c r="F815" s="84">
        <f t="shared" si="15"/>
        <v>0.6790850935880508</v>
      </c>
    </row>
    <row r="816" spans="1:6" ht="16" x14ac:dyDescent="0.2">
      <c r="A816" s="85"/>
      <c r="B816" s="85"/>
      <c r="C816" s="85"/>
      <c r="D816" s="82">
        <f>'Lognormal Price Paths'!K796</f>
        <v>20641.195952254755</v>
      </c>
      <c r="E816" s="82">
        <f>'Lognormal Price Paths'!M796</f>
        <v>1602.8100316004541</v>
      </c>
      <c r="F816" s="84">
        <f t="shared" si="15"/>
        <v>0.6028100316004541</v>
      </c>
    </row>
    <row r="817" spans="1:6" ht="16" x14ac:dyDescent="0.2">
      <c r="A817" s="85"/>
      <c r="B817" s="85"/>
      <c r="C817" s="85"/>
      <c r="D817" s="82">
        <f>'Lognormal Price Paths'!K797</f>
        <v>18656.225151641072</v>
      </c>
      <c r="E817" s="82">
        <f>'Lognormal Price Paths'!M797</f>
        <v>1448.6750135028201</v>
      </c>
      <c r="F817" s="84">
        <f t="shared" si="15"/>
        <v>0.44867501350282019</v>
      </c>
    </row>
    <row r="818" spans="1:6" ht="16" x14ac:dyDescent="0.2">
      <c r="A818" s="85"/>
      <c r="B818" s="85"/>
      <c r="C818" s="85"/>
      <c r="D818" s="82">
        <f>'Lognormal Price Paths'!K798</f>
        <v>14394.735351804642</v>
      </c>
      <c r="E818" s="82">
        <f>'Lognormal Price Paths'!M798</f>
        <v>1400</v>
      </c>
      <c r="F818" s="84">
        <f t="shared" si="15"/>
        <v>0.1177659607260249</v>
      </c>
    </row>
    <row r="819" spans="1:6" ht="16" x14ac:dyDescent="0.2">
      <c r="A819" s="85"/>
      <c r="B819" s="85"/>
      <c r="C819" s="85"/>
      <c r="D819" s="82">
        <f>'Lognormal Price Paths'!K799</f>
        <v>33192.853689816482</v>
      </c>
      <c r="E819" s="82">
        <f>'Lognormal Price Paths'!M799</f>
        <v>2577.4591256507338</v>
      </c>
      <c r="F819" s="84">
        <f t="shared" si="15"/>
        <v>1.577459125650734</v>
      </c>
    </row>
    <row r="820" spans="1:6" ht="16" x14ac:dyDescent="0.2">
      <c r="A820" s="85"/>
      <c r="B820" s="85"/>
      <c r="C820" s="85"/>
      <c r="D820" s="82">
        <f>'Lognormal Price Paths'!K800</f>
        <v>21390.254199816787</v>
      </c>
      <c r="E820" s="82">
        <f>'Lognormal Price Paths'!M800</f>
        <v>1660.9751726234158</v>
      </c>
      <c r="F820" s="84">
        <f t="shared" si="15"/>
        <v>0.66097517262341565</v>
      </c>
    </row>
    <row r="821" spans="1:6" ht="16" x14ac:dyDescent="0.2">
      <c r="A821" s="85"/>
      <c r="B821" s="85"/>
      <c r="C821" s="85"/>
      <c r="D821" s="82">
        <f>'Lognormal Price Paths'!K801</f>
        <v>13142.25822202931</v>
      </c>
      <c r="E821" s="82">
        <f>'Lognormal Price Paths'!M801</f>
        <v>1400</v>
      </c>
      <c r="F821" s="84">
        <f t="shared" si="15"/>
        <v>2.0509827283100152E-2</v>
      </c>
    </row>
    <row r="822" spans="1:6" ht="16" x14ac:dyDescent="0.2">
      <c r="A822" s="85"/>
      <c r="B822" s="85"/>
      <c r="C822" s="85"/>
      <c r="D822" s="82">
        <f>'Lognormal Price Paths'!K802</f>
        <v>23199.82834180419</v>
      </c>
      <c r="E822" s="82">
        <f>'Lognormal Price Paths'!M802</f>
        <v>1801.4904603233692</v>
      </c>
      <c r="F822" s="84">
        <f t="shared" si="15"/>
        <v>0.80149046032336924</v>
      </c>
    </row>
    <row r="823" spans="1:6" ht="16" x14ac:dyDescent="0.2">
      <c r="A823" s="85"/>
      <c r="B823" s="85"/>
      <c r="C823" s="85"/>
      <c r="D823" s="82">
        <f>'Lognormal Price Paths'!K803</f>
        <v>22164.924328922272</v>
      </c>
      <c r="E823" s="82">
        <f>'Lognormal Price Paths'!M803</f>
        <v>1721.1291025111777</v>
      </c>
      <c r="F823" s="84">
        <f t="shared" si="15"/>
        <v>0.72112910251117779</v>
      </c>
    </row>
    <row r="824" spans="1:6" ht="16" x14ac:dyDescent="0.2">
      <c r="A824" s="85"/>
      <c r="B824" s="85"/>
      <c r="C824" s="85"/>
      <c r="D824" s="82">
        <f>'Lognormal Price Paths'!K804</f>
        <v>14901.021839702293</v>
      </c>
      <c r="E824" s="82">
        <f>'Lognormal Price Paths'!M804</f>
        <v>1400</v>
      </c>
      <c r="F824" s="84">
        <f t="shared" si="15"/>
        <v>0.15707962566787986</v>
      </c>
    </row>
    <row r="825" spans="1:6" ht="16" x14ac:dyDescent="0.2">
      <c r="A825" s="85"/>
      <c r="B825" s="85"/>
      <c r="C825" s="85"/>
      <c r="D825" s="82">
        <f>'Lognormal Price Paths'!K805</f>
        <v>28005.796621818918</v>
      </c>
      <c r="E825" s="82">
        <f>'Lognormal Price Paths'!M805</f>
        <v>2174.6788254054682</v>
      </c>
      <c r="F825" s="84">
        <f t="shared" si="15"/>
        <v>1.1746788254054681</v>
      </c>
    </row>
    <row r="826" spans="1:6" ht="16" x14ac:dyDescent="0.2">
      <c r="A826" s="85"/>
      <c r="B826" s="85"/>
      <c r="C826" s="85"/>
      <c r="D826" s="82">
        <f>'Lognormal Price Paths'!K806</f>
        <v>22378.061421184164</v>
      </c>
      <c r="E826" s="82">
        <f>'Lognormal Price Paths'!M806</f>
        <v>1737.6794162804822</v>
      </c>
      <c r="F826" s="84">
        <f t="shared" si="15"/>
        <v>0.73767941628048217</v>
      </c>
    </row>
    <row r="827" spans="1:6" ht="16" x14ac:dyDescent="0.2">
      <c r="A827" s="85"/>
      <c r="B827" s="85"/>
      <c r="C827" s="85"/>
      <c r="D827" s="82">
        <f>'Lognormal Price Paths'!K807</f>
        <v>21906.137097028604</v>
      </c>
      <c r="E827" s="82">
        <f>'Lognormal Price Paths'!M807</f>
        <v>1701.0340085888715</v>
      </c>
      <c r="F827" s="84">
        <f t="shared" si="15"/>
        <v>0.70103400858887166</v>
      </c>
    </row>
    <row r="828" spans="1:6" ht="16" x14ac:dyDescent="0.2">
      <c r="A828" s="85"/>
      <c r="B828" s="85"/>
      <c r="C828" s="85"/>
      <c r="D828" s="82">
        <f>'Lognormal Price Paths'!K808</f>
        <v>18801.710654537092</v>
      </c>
      <c r="E828" s="82">
        <f>'Lognormal Price Paths'!M808</f>
        <v>1459.9721119865301</v>
      </c>
      <c r="F828" s="84">
        <f t="shared" si="15"/>
        <v>0.4599721119865301</v>
      </c>
    </row>
    <row r="829" spans="1:6" ht="16" x14ac:dyDescent="0.2">
      <c r="A829" s="85"/>
      <c r="B829" s="85"/>
      <c r="C829" s="85"/>
      <c r="D829" s="82">
        <f>'Lognormal Price Paths'!K809</f>
        <v>21218.307026582435</v>
      </c>
      <c r="E829" s="82">
        <f>'Lognormal Price Paths'!M809</f>
        <v>1647.623298303592</v>
      </c>
      <c r="F829" s="84">
        <f t="shared" si="15"/>
        <v>0.647623298303592</v>
      </c>
    </row>
    <row r="830" spans="1:6" ht="16" x14ac:dyDescent="0.2">
      <c r="A830" s="85"/>
      <c r="B830" s="85"/>
      <c r="C830" s="85"/>
      <c r="D830" s="82">
        <f>'Lognormal Price Paths'!K810</f>
        <v>26284.163369103378</v>
      </c>
      <c r="E830" s="82">
        <f>'Lognormal Price Paths'!M810</f>
        <v>2040.9922379338755</v>
      </c>
      <c r="F830" s="84">
        <f t="shared" si="15"/>
        <v>1.0409922379338754</v>
      </c>
    </row>
    <row r="831" spans="1:6" ht="16" x14ac:dyDescent="0.2">
      <c r="A831" s="85"/>
      <c r="B831" s="85"/>
      <c r="C831" s="85"/>
      <c r="D831" s="82">
        <f>'Lognormal Price Paths'!K811</f>
        <v>14102.890403882122</v>
      </c>
      <c r="E831" s="82">
        <f>'Lognormal Price Paths'!M811</f>
        <v>1400</v>
      </c>
      <c r="F831" s="84">
        <f t="shared" si="15"/>
        <v>9.5103901256014881E-2</v>
      </c>
    </row>
    <row r="832" spans="1:6" ht="16" x14ac:dyDescent="0.2">
      <c r="A832" s="85"/>
      <c r="B832" s="85"/>
      <c r="C832" s="85"/>
      <c r="D832" s="82">
        <f>'Lognormal Price Paths'!K812</f>
        <v>20415.364270957663</v>
      </c>
      <c r="E832" s="82">
        <f>'Lognormal Price Paths'!M812</f>
        <v>1585.2739699752733</v>
      </c>
      <c r="F832" s="84">
        <f t="shared" si="15"/>
        <v>0.58527396997527315</v>
      </c>
    </row>
    <row r="833" spans="1:6" ht="16" x14ac:dyDescent="0.2">
      <c r="A833" s="85"/>
      <c r="B833" s="85"/>
      <c r="C833" s="85"/>
      <c r="D833" s="82">
        <f>'Lognormal Price Paths'!K813</f>
        <v>23252.45271977381</v>
      </c>
      <c r="E833" s="82">
        <f>'Lognormal Price Paths'!M813</f>
        <v>1805.5767972348324</v>
      </c>
      <c r="F833" s="84">
        <f t="shared" si="15"/>
        <v>0.80557679723483233</v>
      </c>
    </row>
    <row r="834" spans="1:6" ht="16" x14ac:dyDescent="0.2">
      <c r="A834" s="85"/>
      <c r="B834" s="85"/>
      <c r="C834" s="85"/>
      <c r="D834" s="82">
        <f>'Lognormal Price Paths'!K814</f>
        <v>15753.508617765492</v>
      </c>
      <c r="E834" s="82">
        <f>'Lognormal Price Paths'!M814</f>
        <v>1400</v>
      </c>
      <c r="F834" s="84">
        <f t="shared" si="15"/>
        <v>0.22327609814200455</v>
      </c>
    </row>
    <row r="835" spans="1:6" ht="16" x14ac:dyDescent="0.2">
      <c r="A835" s="85"/>
      <c r="B835" s="85"/>
      <c r="C835" s="85"/>
      <c r="D835" s="82">
        <f>'Lognormal Price Paths'!K815</f>
        <v>19301.656033676765</v>
      </c>
      <c r="E835" s="82">
        <f>'Lognormal Price Paths'!M815</f>
        <v>1498.7933833310244</v>
      </c>
      <c r="F835" s="84">
        <f t="shared" si="15"/>
        <v>0.49879338333102446</v>
      </c>
    </row>
    <row r="836" spans="1:6" ht="16" x14ac:dyDescent="0.2">
      <c r="A836" s="85"/>
      <c r="B836" s="85"/>
      <c r="C836" s="85"/>
      <c r="D836" s="82">
        <f>'Lognormal Price Paths'!K816</f>
        <v>18076.370202145485</v>
      </c>
      <c r="E836" s="82">
        <f>'Lognormal Price Paths'!M816</f>
        <v>1403.6486820792682</v>
      </c>
      <c r="F836" s="84">
        <f t="shared" si="15"/>
        <v>0.40364868207926818</v>
      </c>
    </row>
    <row r="837" spans="1:6" ht="16" x14ac:dyDescent="0.2">
      <c r="A837" s="85"/>
      <c r="B837" s="85"/>
      <c r="C837" s="85"/>
      <c r="D837" s="82">
        <f>'Lognormal Price Paths'!K817</f>
        <v>21944.107623022588</v>
      </c>
      <c r="E837" s="82">
        <f>'Lognormal Price Paths'!M817</f>
        <v>1703.9824588680647</v>
      </c>
      <c r="F837" s="84">
        <f t="shared" si="15"/>
        <v>0.70398245886806465</v>
      </c>
    </row>
    <row r="838" spans="1:6" ht="16" x14ac:dyDescent="0.2">
      <c r="A838" s="85"/>
      <c r="B838" s="85"/>
      <c r="C838" s="85"/>
      <c r="D838" s="82">
        <f>'Lognormal Price Paths'!K818</f>
        <v>15197.644532193834</v>
      </c>
      <c r="E838" s="82">
        <f>'Lognormal Price Paths'!M818</f>
        <v>1400</v>
      </c>
      <c r="F838" s="84">
        <f t="shared" si="15"/>
        <v>0.18011268190287211</v>
      </c>
    </row>
    <row r="839" spans="1:6" ht="16" x14ac:dyDescent="0.2">
      <c r="A839" s="85"/>
      <c r="B839" s="85"/>
      <c r="C839" s="85"/>
      <c r="D839" s="82">
        <f>'Lognormal Price Paths'!K819</f>
        <v>18557.349270862676</v>
      </c>
      <c r="E839" s="82">
        <f>'Lognormal Price Paths'!M819</f>
        <v>1440.997199971011</v>
      </c>
      <c r="F839" s="84">
        <f t="shared" si="15"/>
        <v>0.44099719997101111</v>
      </c>
    </row>
    <row r="840" spans="1:6" ht="16" x14ac:dyDescent="0.2">
      <c r="A840" s="85"/>
      <c r="B840" s="85"/>
      <c r="C840" s="85"/>
      <c r="D840" s="82">
        <f>'Lognormal Price Paths'!K820</f>
        <v>18852.543028793789</v>
      </c>
      <c r="E840" s="82">
        <f>'Lognormal Price Paths'!M820</f>
        <v>1463.9192979721272</v>
      </c>
      <c r="F840" s="84">
        <f t="shared" si="15"/>
        <v>0.46391929797212716</v>
      </c>
    </row>
    <row r="841" spans="1:6" ht="16" x14ac:dyDescent="0.2">
      <c r="A841" s="85"/>
      <c r="B841" s="85"/>
      <c r="C841" s="85"/>
      <c r="D841" s="82">
        <f>'Lognormal Price Paths'!K821</f>
        <v>17979.449704818609</v>
      </c>
      <c r="E841" s="82">
        <f>'Lognormal Price Paths'!M821</f>
        <v>1400</v>
      </c>
      <c r="F841" s="84">
        <f t="shared" si="15"/>
        <v>0.39612270607756023</v>
      </c>
    </row>
    <row r="842" spans="1:6" ht="16" x14ac:dyDescent="0.2">
      <c r="A842" s="85"/>
      <c r="B842" s="85"/>
      <c r="C842" s="85"/>
      <c r="D842" s="82">
        <f>'Lognormal Price Paths'!K822</f>
        <v>19963.626965722713</v>
      </c>
      <c r="E842" s="82">
        <f>'Lognormal Price Paths'!M822</f>
        <v>1550.1961050030334</v>
      </c>
      <c r="F842" s="84">
        <f t="shared" si="15"/>
        <v>0.5501961050030334</v>
      </c>
    </row>
    <row r="843" spans="1:6" ht="16" x14ac:dyDescent="0.2">
      <c r="A843" s="85"/>
      <c r="B843" s="85"/>
      <c r="C843" s="85"/>
      <c r="D843" s="82">
        <f>'Lognormal Price Paths'!K823</f>
        <v>15301.979578266331</v>
      </c>
      <c r="E843" s="82">
        <f>'Lognormal Price Paths'!M823</f>
        <v>1400</v>
      </c>
      <c r="F843" s="84">
        <f t="shared" si="15"/>
        <v>0.1882144052177088</v>
      </c>
    </row>
    <row r="844" spans="1:6" ht="16" x14ac:dyDescent="0.2">
      <c r="A844" s="85"/>
      <c r="B844" s="85"/>
      <c r="C844" s="85"/>
      <c r="D844" s="82">
        <f>'Lognormal Price Paths'!K824</f>
        <v>25420.657174896282</v>
      </c>
      <c r="E844" s="82">
        <f>'Lognormal Price Paths'!M824</f>
        <v>1973.9400964966408</v>
      </c>
      <c r="F844" s="84">
        <f t="shared" si="15"/>
        <v>0.97394009649664071</v>
      </c>
    </row>
    <row r="845" spans="1:6" ht="16" x14ac:dyDescent="0.2">
      <c r="A845" s="85"/>
      <c r="B845" s="85"/>
      <c r="C845" s="85"/>
      <c r="D845" s="82">
        <f>'Lognormal Price Paths'!K825</f>
        <v>15216.177893768574</v>
      </c>
      <c r="E845" s="82">
        <f>'Lognormal Price Paths'!M825</f>
        <v>1400</v>
      </c>
      <c r="F845" s="84">
        <f t="shared" si="15"/>
        <v>0.18155181643364177</v>
      </c>
    </row>
    <row r="846" spans="1:6" ht="16" x14ac:dyDescent="0.2">
      <c r="A846" s="85"/>
      <c r="B846" s="85"/>
      <c r="C846" s="85"/>
      <c r="D846" s="82">
        <f>'Lognormal Price Paths'!K826</f>
        <v>26930.568036432054</v>
      </c>
      <c r="E846" s="82">
        <f>'Lognormal Price Paths'!M826</f>
        <v>2091.1862231886194</v>
      </c>
      <c r="F846" s="84">
        <f t="shared" si="15"/>
        <v>1.0911862231886194</v>
      </c>
    </row>
    <row r="847" spans="1:6" ht="16" x14ac:dyDescent="0.2">
      <c r="A847" s="85"/>
      <c r="B847" s="85"/>
      <c r="C847" s="85"/>
      <c r="D847" s="82">
        <f>'Lognormal Price Paths'!K827</f>
        <v>31172.792718482397</v>
      </c>
      <c r="E847" s="82">
        <f>'Lognormal Price Paths'!M827</f>
        <v>2420.5993198144761</v>
      </c>
      <c r="F847" s="84">
        <f t="shared" si="15"/>
        <v>1.420599319814476</v>
      </c>
    </row>
    <row r="848" spans="1:6" ht="16" x14ac:dyDescent="0.2">
      <c r="A848" s="85"/>
      <c r="B848" s="85"/>
      <c r="C848" s="85"/>
      <c r="D848" s="82">
        <f>'Lognormal Price Paths'!K828</f>
        <v>17732.505983765994</v>
      </c>
      <c r="E848" s="82">
        <f>'Lognormal Price Paths'!M828</f>
        <v>1400</v>
      </c>
      <c r="F848" s="84">
        <f t="shared" si="15"/>
        <v>0.37694727291664198</v>
      </c>
    </row>
    <row r="849" spans="1:6" ht="16" x14ac:dyDescent="0.2">
      <c r="A849" s="85"/>
      <c r="B849" s="85"/>
      <c r="C849" s="85"/>
      <c r="D849" s="82">
        <f>'Lognormal Price Paths'!K829</f>
        <v>16025.728658832762</v>
      </c>
      <c r="E849" s="82">
        <f>'Lognormal Price Paths'!M829</f>
        <v>1400</v>
      </c>
      <c r="F849" s="84">
        <f t="shared" si="15"/>
        <v>0.24441426347092035</v>
      </c>
    </row>
    <row r="850" spans="1:6" ht="16" x14ac:dyDescent="0.2">
      <c r="A850" s="85"/>
      <c r="B850" s="85"/>
      <c r="C850" s="85"/>
      <c r="D850" s="82">
        <f>'Lognormal Price Paths'!K830</f>
        <v>17908.421078962299</v>
      </c>
      <c r="E850" s="82">
        <f>'Lognormal Price Paths'!M830</f>
        <v>1400</v>
      </c>
      <c r="F850" s="84">
        <f t="shared" si="15"/>
        <v>0.39060726044560046</v>
      </c>
    </row>
    <row r="851" spans="1:6" ht="16" x14ac:dyDescent="0.2">
      <c r="A851" s="85"/>
      <c r="B851" s="85"/>
      <c r="C851" s="85"/>
      <c r="D851" s="82">
        <f>'Lognormal Price Paths'!K831</f>
        <v>17237.298313082931</v>
      </c>
      <c r="E851" s="82">
        <f>'Lognormal Price Paths'!M831</f>
        <v>1400</v>
      </c>
      <c r="F851" s="84">
        <f t="shared" si="15"/>
        <v>0.33849388949194736</v>
      </c>
    </row>
    <row r="852" spans="1:6" ht="16" x14ac:dyDescent="0.2">
      <c r="A852" s="85"/>
      <c r="B852" s="85"/>
      <c r="C852" s="85"/>
      <c r="D852" s="82">
        <f>'Lognormal Price Paths'!K832</f>
        <v>15976.136101036564</v>
      </c>
      <c r="E852" s="82">
        <f>'Lognormal Price Paths'!M832</f>
        <v>1400</v>
      </c>
      <c r="F852" s="84">
        <f t="shared" si="15"/>
        <v>0.24056335050481434</v>
      </c>
    </row>
    <row r="853" spans="1:6" ht="16" x14ac:dyDescent="0.2">
      <c r="A853" s="85"/>
      <c r="B853" s="85"/>
      <c r="C853" s="85"/>
      <c r="D853" s="82">
        <f>'Lognormal Price Paths'!K833</f>
        <v>19880.549968466155</v>
      </c>
      <c r="E853" s="82">
        <f>'Lognormal Price Paths'!M833</f>
        <v>1543.745090977196</v>
      </c>
      <c r="F853" s="84">
        <f t="shared" si="15"/>
        <v>0.54374509097719592</v>
      </c>
    </row>
    <row r="854" spans="1:6" ht="16" x14ac:dyDescent="0.2">
      <c r="A854" s="85"/>
      <c r="B854" s="85"/>
      <c r="C854" s="85"/>
      <c r="D854" s="82">
        <f>'Lognormal Price Paths'!K834</f>
        <v>22715.570275845155</v>
      </c>
      <c r="E854" s="82">
        <f>'Lognormal Price Paths'!M834</f>
        <v>1763.8873249334458</v>
      </c>
      <c r="F854" s="84">
        <f t="shared" si="15"/>
        <v>0.7638873249334458</v>
      </c>
    </row>
    <row r="855" spans="1:6" ht="16" x14ac:dyDescent="0.2">
      <c r="A855" s="85"/>
      <c r="B855" s="85"/>
      <c r="C855" s="85"/>
      <c r="D855" s="82">
        <f>'Lognormal Price Paths'!K835</f>
        <v>23457.38984803663</v>
      </c>
      <c r="E855" s="82">
        <f>'Lognormal Price Paths'!M835</f>
        <v>1821.4903753911967</v>
      </c>
      <c r="F855" s="84">
        <f t="shared" si="15"/>
        <v>0.82149037539119663</v>
      </c>
    </row>
    <row r="856" spans="1:6" ht="16" x14ac:dyDescent="0.2">
      <c r="A856" s="85"/>
      <c r="B856" s="85"/>
      <c r="C856" s="85"/>
      <c r="D856" s="82">
        <f>'Lognormal Price Paths'!K836</f>
        <v>17454.450353298111</v>
      </c>
      <c r="E856" s="82">
        <f>'Lognormal Price Paths'!M836</f>
        <v>1400</v>
      </c>
      <c r="F856" s="84">
        <f t="shared" si="15"/>
        <v>0.35535596808683495</v>
      </c>
    </row>
    <row r="857" spans="1:6" ht="16" x14ac:dyDescent="0.2">
      <c r="A857" s="85"/>
      <c r="B857" s="85"/>
      <c r="C857" s="85"/>
      <c r="D857" s="82">
        <f>'Lognormal Price Paths'!K837</f>
        <v>14156.551362865526</v>
      </c>
      <c r="E857" s="82">
        <f>'Lognormal Price Paths'!M837</f>
        <v>1400</v>
      </c>
      <c r="F857" s="84">
        <f t="shared" si="15"/>
        <v>9.927072974612984E-2</v>
      </c>
    </row>
    <row r="858" spans="1:6" ht="16" x14ac:dyDescent="0.2">
      <c r="A858" s="85"/>
      <c r="B858" s="85"/>
      <c r="C858" s="85"/>
      <c r="D858" s="82">
        <f>'Lognormal Price Paths'!K838</f>
        <v>30631.209664542399</v>
      </c>
      <c r="E858" s="82">
        <f>'Lognormal Price Paths'!M838</f>
        <v>2378.5448403256059</v>
      </c>
      <c r="F858" s="84">
        <f t="shared" si="15"/>
        <v>1.3785448403256062</v>
      </c>
    </row>
    <row r="859" spans="1:6" ht="16" x14ac:dyDescent="0.2">
      <c r="A859" s="85"/>
      <c r="B859" s="85"/>
      <c r="C859" s="85"/>
      <c r="D859" s="82">
        <f>'Lognormal Price Paths'!K839</f>
        <v>17105.60670705136</v>
      </c>
      <c r="E859" s="82">
        <f>'Lognormal Price Paths'!M839</f>
        <v>1400</v>
      </c>
      <c r="F859" s="84">
        <f t="shared" ref="F859:F922" si="16">(D859-$D$15)/$D$15</f>
        <v>0.32826790124430805</v>
      </c>
    </row>
    <row r="860" spans="1:6" ht="16" x14ac:dyDescent="0.2">
      <c r="A860" s="85"/>
      <c r="B860" s="85"/>
      <c r="C860" s="85"/>
      <c r="D860" s="82">
        <f>'Lognormal Price Paths'!K840</f>
        <v>11353.919441865186</v>
      </c>
      <c r="E860" s="82">
        <f>'Lognormal Price Paths'!M840</f>
        <v>1000</v>
      </c>
      <c r="F860" s="84">
        <f t="shared" si="16"/>
        <v>-0.11835651279609799</v>
      </c>
    </row>
    <row r="861" spans="1:6" ht="16" x14ac:dyDescent="0.2">
      <c r="A861" s="85"/>
      <c r="B861" s="85"/>
      <c r="C861" s="85"/>
      <c r="D861" s="82">
        <f>'Lognormal Price Paths'!K841</f>
        <v>17029.250482210868</v>
      </c>
      <c r="E861" s="82">
        <f>'Lognormal Price Paths'!M841</f>
        <v>1400</v>
      </c>
      <c r="F861" s="84">
        <f t="shared" si="16"/>
        <v>0.32233876208819673</v>
      </c>
    </row>
    <row r="862" spans="1:6" ht="16" x14ac:dyDescent="0.2">
      <c r="A862" s="85"/>
      <c r="B862" s="85"/>
      <c r="C862" s="85"/>
      <c r="D862" s="82">
        <f>'Lognormal Price Paths'!K842</f>
        <v>15412.843919033014</v>
      </c>
      <c r="E862" s="82">
        <f>'Lognormal Price Paths'!M842</f>
        <v>1400</v>
      </c>
      <c r="F862" s="84">
        <f t="shared" si="16"/>
        <v>0.19682313496082232</v>
      </c>
    </row>
    <row r="863" spans="1:6" ht="16" x14ac:dyDescent="0.2">
      <c r="A863" s="85"/>
      <c r="B863" s="85"/>
      <c r="C863" s="85"/>
      <c r="D863" s="82">
        <f>'Lognormal Price Paths'!K843</f>
        <v>18144.545650274707</v>
      </c>
      <c r="E863" s="82">
        <f>'Lognormal Price Paths'!M843</f>
        <v>1408.9425755350123</v>
      </c>
      <c r="F863" s="84">
        <f t="shared" si="16"/>
        <v>0.40894257553501234</v>
      </c>
    </row>
    <row r="864" spans="1:6" ht="16" x14ac:dyDescent="0.2">
      <c r="A864" s="85"/>
      <c r="B864" s="85"/>
      <c r="C864" s="85"/>
      <c r="D864" s="82">
        <f>'Lognormal Price Paths'!K844</f>
        <v>18093.880433596696</v>
      </c>
      <c r="E864" s="82">
        <f>'Lognormal Price Paths'!M844</f>
        <v>1405.008369506807</v>
      </c>
      <c r="F864" s="84">
        <f t="shared" si="16"/>
        <v>0.40500836950680708</v>
      </c>
    </row>
    <row r="865" spans="1:6" ht="16" x14ac:dyDescent="0.2">
      <c r="A865" s="85"/>
      <c r="B865" s="85"/>
      <c r="C865" s="85"/>
      <c r="D865" s="82">
        <f>'Lognormal Price Paths'!K845</f>
        <v>20262.300349566536</v>
      </c>
      <c r="E865" s="82">
        <f>'Lognormal Price Paths'!M845</f>
        <v>1573.3883995243514</v>
      </c>
      <c r="F865" s="84">
        <f t="shared" si="16"/>
        <v>0.5733883995243515</v>
      </c>
    </row>
    <row r="866" spans="1:6" ht="16" x14ac:dyDescent="0.2">
      <c r="A866" s="85"/>
      <c r="B866" s="85"/>
      <c r="C866" s="85"/>
      <c r="D866" s="82">
        <f>'Lognormal Price Paths'!K846</f>
        <v>21401.396762013243</v>
      </c>
      <c r="E866" s="82">
        <f>'Lognormal Price Paths'!M846</f>
        <v>1661.8404040037835</v>
      </c>
      <c r="F866" s="84">
        <f t="shared" si="16"/>
        <v>0.66184040400378341</v>
      </c>
    </row>
    <row r="867" spans="1:6" ht="16" x14ac:dyDescent="0.2">
      <c r="A867" s="85"/>
      <c r="B867" s="85"/>
      <c r="C867" s="85"/>
      <c r="D867" s="82">
        <f>'Lognormal Price Paths'!K847</f>
        <v>19271.009991132654</v>
      </c>
      <c r="E867" s="82">
        <f>'Lognormal Price Paths'!M847</f>
        <v>1496.4136867023904</v>
      </c>
      <c r="F867" s="84">
        <f t="shared" si="16"/>
        <v>0.49641368670239044</v>
      </c>
    </row>
    <row r="868" spans="1:6" ht="16" x14ac:dyDescent="0.2">
      <c r="A868" s="85"/>
      <c r="B868" s="85"/>
      <c r="C868" s="85"/>
      <c r="D868" s="82">
        <f>'Lognormal Price Paths'!K848</f>
        <v>21900.368299261703</v>
      </c>
      <c r="E868" s="82">
        <f>'Lognormal Price Paths'!M848</f>
        <v>1700.5860555268277</v>
      </c>
      <c r="F868" s="84">
        <f t="shared" si="16"/>
        <v>0.70058605552682762</v>
      </c>
    </row>
    <row r="869" spans="1:6" ht="16" x14ac:dyDescent="0.2">
      <c r="A869" s="85"/>
      <c r="B869" s="85"/>
      <c r="C869" s="85"/>
      <c r="D869" s="82">
        <f>'Lognormal Price Paths'!K849</f>
        <v>18805.724753346134</v>
      </c>
      <c r="E869" s="82">
        <f>'Lognormal Price Paths'!M849</f>
        <v>1460.2838108751919</v>
      </c>
      <c r="F869" s="84">
        <f t="shared" si="16"/>
        <v>0.46028381087519193</v>
      </c>
    </row>
    <row r="870" spans="1:6" ht="16" x14ac:dyDescent="0.2">
      <c r="A870" s="85"/>
      <c r="B870" s="85"/>
      <c r="C870" s="85"/>
      <c r="D870" s="82">
        <f>'Lognormal Price Paths'!K850</f>
        <v>21765.987401980881</v>
      </c>
      <c r="E870" s="82">
        <f>'Lognormal Price Paths'!M850</f>
        <v>1690.1512410560294</v>
      </c>
      <c r="F870" s="84">
        <f t="shared" si="16"/>
        <v>0.69015124105602932</v>
      </c>
    </row>
    <row r="871" spans="1:6" ht="16" x14ac:dyDescent="0.2">
      <c r="A871" s="85"/>
      <c r="B871" s="85"/>
      <c r="C871" s="85"/>
      <c r="D871" s="82">
        <f>'Lognormal Price Paths'!K851</f>
        <v>22543.665943417156</v>
      </c>
      <c r="E871" s="82">
        <f>'Lognormal Price Paths'!M851</f>
        <v>1750.5387772461654</v>
      </c>
      <c r="F871" s="84">
        <f t="shared" si="16"/>
        <v>0.75053877724616525</v>
      </c>
    </row>
    <row r="872" spans="1:6" ht="16" x14ac:dyDescent="0.2">
      <c r="A872" s="85"/>
      <c r="B872" s="85"/>
      <c r="C872" s="85"/>
      <c r="D872" s="82">
        <f>'Lognormal Price Paths'!K852</f>
        <v>32475.093574276128</v>
      </c>
      <c r="E872" s="82">
        <f>'Lognormal Price Paths'!M852</f>
        <v>2521.7243166730054</v>
      </c>
      <c r="F872" s="84">
        <f t="shared" si="16"/>
        <v>1.5217243166730055</v>
      </c>
    </row>
    <row r="873" spans="1:6" ht="16" x14ac:dyDescent="0.2">
      <c r="A873" s="85"/>
      <c r="B873" s="85"/>
      <c r="C873" s="85"/>
      <c r="D873" s="82">
        <f>'Lognormal Price Paths'!K853</f>
        <v>16326.116818227089</v>
      </c>
      <c r="E873" s="82">
        <f>'Lognormal Price Paths'!M853</f>
        <v>1400</v>
      </c>
      <c r="F873" s="84">
        <f t="shared" si="16"/>
        <v>0.26773971207210129</v>
      </c>
    </row>
    <row r="874" spans="1:6" ht="16" x14ac:dyDescent="0.2">
      <c r="A874" s="85"/>
      <c r="B874" s="85"/>
      <c r="C874" s="85"/>
      <c r="D874" s="82">
        <f>'Lognormal Price Paths'!K854</f>
        <v>17487.002703409536</v>
      </c>
      <c r="E874" s="82">
        <f>'Lognormal Price Paths'!M854</f>
        <v>1400</v>
      </c>
      <c r="F874" s="84">
        <f t="shared" si="16"/>
        <v>0.35788369145283805</v>
      </c>
    </row>
    <row r="875" spans="1:6" ht="16" x14ac:dyDescent="0.2">
      <c r="A875" s="85"/>
      <c r="B875" s="85"/>
      <c r="C875" s="85"/>
      <c r="D875" s="82">
        <f>'Lognormal Price Paths'!K855</f>
        <v>17956.223350178811</v>
      </c>
      <c r="E875" s="82">
        <f>'Lognormal Price Paths'!M855</f>
        <v>1400</v>
      </c>
      <c r="F875" s="84">
        <f t="shared" si="16"/>
        <v>0.39431915582299693</v>
      </c>
    </row>
    <row r="876" spans="1:6" ht="16" x14ac:dyDescent="0.2">
      <c r="A876" s="85"/>
      <c r="B876" s="85"/>
      <c r="C876" s="85"/>
      <c r="D876" s="82">
        <f>'Lognormal Price Paths'!K856</f>
        <v>18316.088762537394</v>
      </c>
      <c r="E876" s="82">
        <f>'Lognormal Price Paths'!M856</f>
        <v>1422.2630741060539</v>
      </c>
      <c r="F876" s="84">
        <f t="shared" si="16"/>
        <v>0.42226307410605385</v>
      </c>
    </row>
    <row r="877" spans="1:6" ht="16" x14ac:dyDescent="0.2">
      <c r="A877" s="85"/>
      <c r="B877" s="85"/>
      <c r="C877" s="85"/>
      <c r="D877" s="82">
        <f>'Lognormal Price Paths'!K857</f>
        <v>21011.43411149472</v>
      </c>
      <c r="E877" s="82">
        <f>'Lognormal Price Paths'!M857</f>
        <v>1631.5594043152787</v>
      </c>
      <c r="F877" s="84">
        <f t="shared" si="16"/>
        <v>0.63155940431527879</v>
      </c>
    </row>
    <row r="878" spans="1:6" ht="16" x14ac:dyDescent="0.2">
      <c r="A878" s="85"/>
      <c r="B878" s="85"/>
      <c r="C878" s="85"/>
      <c r="D878" s="82">
        <f>'Lognormal Price Paths'!K858</f>
        <v>26318.828703154155</v>
      </c>
      <c r="E878" s="82">
        <f>'Lognormal Price Paths'!M858</f>
        <v>2043.6840366694664</v>
      </c>
      <c r="F878" s="84">
        <f t="shared" si="16"/>
        <v>1.0436840366694664</v>
      </c>
    </row>
    <row r="879" spans="1:6" ht="16" x14ac:dyDescent="0.2">
      <c r="A879" s="85"/>
      <c r="B879" s="85"/>
      <c r="C879" s="85"/>
      <c r="D879" s="82">
        <f>'Lognormal Price Paths'!K859</f>
        <v>19033.420695318258</v>
      </c>
      <c r="E879" s="82">
        <f>'Lognormal Price Paths'!M859</f>
        <v>1477.9646342534404</v>
      </c>
      <c r="F879" s="84">
        <f t="shared" si="16"/>
        <v>0.47796463425344049</v>
      </c>
    </row>
    <row r="880" spans="1:6" ht="16" x14ac:dyDescent="0.2">
      <c r="A880" s="85"/>
      <c r="B880" s="85"/>
      <c r="C880" s="85"/>
      <c r="D880" s="82">
        <f>'Lognormal Price Paths'!K860</f>
        <v>18059.278266967362</v>
      </c>
      <c r="E880" s="82">
        <f>'Lognormal Price Paths'!M860</f>
        <v>1402.3214757862643</v>
      </c>
      <c r="F880" s="84">
        <f t="shared" si="16"/>
        <v>0.4023214757862642</v>
      </c>
    </row>
    <row r="881" spans="1:6" ht="16" x14ac:dyDescent="0.2">
      <c r="A881" s="85"/>
      <c r="B881" s="85"/>
      <c r="C881" s="85"/>
      <c r="D881" s="82">
        <f>'Lognormal Price Paths'!K861</f>
        <v>25198.727960528435</v>
      </c>
      <c r="E881" s="82">
        <f>'Lognormal Price Paths'!M861</f>
        <v>1956.7070654301856</v>
      </c>
      <c r="F881" s="84">
        <f t="shared" si="16"/>
        <v>0.95670706543018558</v>
      </c>
    </row>
    <row r="882" spans="1:6" ht="16" x14ac:dyDescent="0.2">
      <c r="A882" s="85"/>
      <c r="B882" s="85"/>
      <c r="C882" s="85"/>
      <c r="D882" s="82">
        <f>'Lognormal Price Paths'!K862</f>
        <v>22239.09186169006</v>
      </c>
      <c r="E882" s="82">
        <f>'Lognormal Price Paths'!M862</f>
        <v>1726.8882874835135</v>
      </c>
      <c r="F882" s="84">
        <f t="shared" si="16"/>
        <v>0.72688828748351364</v>
      </c>
    </row>
    <row r="883" spans="1:6" ht="16" x14ac:dyDescent="0.2">
      <c r="A883" s="85"/>
      <c r="B883" s="85"/>
      <c r="C883" s="85"/>
      <c r="D883" s="82">
        <f>'Lognormal Price Paths'!K863</f>
        <v>29657.297577645604</v>
      </c>
      <c r="E883" s="82">
        <f>'Lognormal Price Paths'!M863</f>
        <v>2302.919568108538</v>
      </c>
      <c r="F883" s="84">
        <f t="shared" si="16"/>
        <v>1.3029195681085379</v>
      </c>
    </row>
    <row r="884" spans="1:6" ht="16" x14ac:dyDescent="0.2">
      <c r="A884" s="85"/>
      <c r="B884" s="85"/>
      <c r="C884" s="85"/>
      <c r="D884" s="82">
        <f>'Lognormal Price Paths'!K864</f>
        <v>19383.424868563634</v>
      </c>
      <c r="E884" s="82">
        <f>'Lognormal Price Paths'!M864</f>
        <v>1505.1428172074388</v>
      </c>
      <c r="F884" s="84">
        <f t="shared" si="16"/>
        <v>0.50514281720743892</v>
      </c>
    </row>
    <row r="885" spans="1:6" ht="16" x14ac:dyDescent="0.2">
      <c r="A885" s="85"/>
      <c r="B885" s="85"/>
      <c r="C885" s="85"/>
      <c r="D885" s="82">
        <f>'Lognormal Price Paths'!K865</f>
        <v>19898.876998624779</v>
      </c>
      <c r="E885" s="82">
        <f>'Lognormal Price Paths'!M865</f>
        <v>1545.1682036619277</v>
      </c>
      <c r="F885" s="84">
        <f t="shared" si="16"/>
        <v>0.54516820366192764</v>
      </c>
    </row>
    <row r="886" spans="1:6" ht="16" x14ac:dyDescent="0.2">
      <c r="A886" s="85"/>
      <c r="B886" s="85"/>
      <c r="C886" s="85"/>
      <c r="D886" s="82">
        <f>'Lognormal Price Paths'!K866</f>
        <v>19136.210112864959</v>
      </c>
      <c r="E886" s="82">
        <f>'Lognormal Price Paths'!M866</f>
        <v>1485.9463379283297</v>
      </c>
      <c r="F886" s="84">
        <f t="shared" si="16"/>
        <v>0.4859463379283297</v>
      </c>
    </row>
    <row r="887" spans="1:6" ht="16" x14ac:dyDescent="0.2">
      <c r="A887" s="85"/>
      <c r="B887" s="85"/>
      <c r="C887" s="85"/>
      <c r="D887" s="82">
        <f>'Lognormal Price Paths'!K867</f>
        <v>17751.932409015502</v>
      </c>
      <c r="E887" s="82">
        <f>'Lognormal Price Paths'!M867</f>
        <v>1400</v>
      </c>
      <c r="F887" s="84">
        <f t="shared" si="16"/>
        <v>0.3784557547575233</v>
      </c>
    </row>
    <row r="888" spans="1:6" ht="16" x14ac:dyDescent="0.2">
      <c r="A888" s="85"/>
      <c r="B888" s="85"/>
      <c r="C888" s="85"/>
      <c r="D888" s="82">
        <f>'Lognormal Price Paths'!K868</f>
        <v>19875.005393655167</v>
      </c>
      <c r="E888" s="82">
        <f>'Lognormal Price Paths'!M868</f>
        <v>1543.3145490576012</v>
      </c>
      <c r="F888" s="84">
        <f t="shared" si="16"/>
        <v>0.54331454905760135</v>
      </c>
    </row>
    <row r="889" spans="1:6" ht="16" x14ac:dyDescent="0.2">
      <c r="A889" s="85"/>
      <c r="B889" s="85"/>
      <c r="C889" s="85"/>
      <c r="D889" s="82">
        <f>'Lognormal Price Paths'!K869</f>
        <v>21320.716520808521</v>
      </c>
      <c r="E889" s="82">
        <f>'Lognormal Price Paths'!M869</f>
        <v>1655.5755005430542</v>
      </c>
      <c r="F889" s="84">
        <f t="shared" si="16"/>
        <v>0.65557550054305413</v>
      </c>
    </row>
    <row r="890" spans="1:6" ht="16" x14ac:dyDescent="0.2">
      <c r="A890" s="85"/>
      <c r="B890" s="85"/>
      <c r="C890" s="85"/>
      <c r="D890" s="82">
        <f>'Lognormal Price Paths'!K870</f>
        <v>20341.642994381888</v>
      </c>
      <c r="E890" s="82">
        <f>'Lognormal Price Paths'!M870</f>
        <v>1579.5494372538474</v>
      </c>
      <c r="F890" s="84">
        <f t="shared" si="16"/>
        <v>0.57954943725384733</v>
      </c>
    </row>
    <row r="891" spans="1:6" ht="16" x14ac:dyDescent="0.2">
      <c r="A891" s="85"/>
      <c r="B891" s="85"/>
      <c r="C891" s="85"/>
      <c r="D891" s="82">
        <f>'Lognormal Price Paths'!K871</f>
        <v>18325.929562140496</v>
      </c>
      <c r="E891" s="82">
        <f>'Lognormal Price Paths'!M871</f>
        <v>1423.0272222861936</v>
      </c>
      <c r="F891" s="84">
        <f t="shared" si="16"/>
        <v>0.42302722228619355</v>
      </c>
    </row>
    <row r="892" spans="1:6" ht="16" x14ac:dyDescent="0.2">
      <c r="A892" s="85"/>
      <c r="B892" s="85"/>
      <c r="C892" s="85"/>
      <c r="D892" s="82">
        <f>'Lognormal Price Paths'!K872</f>
        <v>21523.915332037966</v>
      </c>
      <c r="E892" s="82">
        <f>'Lognormal Price Paths'!M872</f>
        <v>1671.3540965992709</v>
      </c>
      <c r="F892" s="84">
        <f t="shared" si="16"/>
        <v>0.67135409659927081</v>
      </c>
    </row>
    <row r="893" spans="1:6" ht="16" x14ac:dyDescent="0.2">
      <c r="A893" s="85"/>
      <c r="B893" s="85"/>
      <c r="C893" s="85"/>
      <c r="D893" s="82">
        <f>'Lognormal Price Paths'!K873</f>
        <v>12497.393338887343</v>
      </c>
      <c r="E893" s="82">
        <f>'Lognormal Price Paths'!M873</f>
        <v>1000</v>
      </c>
      <c r="F893" s="84">
        <f t="shared" si="16"/>
        <v>-2.9564592150619406E-2</v>
      </c>
    </row>
    <row r="894" spans="1:6" ht="16" x14ac:dyDescent="0.2">
      <c r="A894" s="85"/>
      <c r="B894" s="85"/>
      <c r="C894" s="85"/>
      <c r="D894" s="82">
        <f>'Lognormal Price Paths'!K874</f>
        <v>16679.136814614252</v>
      </c>
      <c r="E894" s="82">
        <f>'Lognormal Price Paths'!M874</f>
        <v>1400</v>
      </c>
      <c r="F894" s="84">
        <f t="shared" si="16"/>
        <v>0.29515207678554678</v>
      </c>
    </row>
    <row r="895" spans="1:6" ht="16" x14ac:dyDescent="0.2">
      <c r="A895" s="85"/>
      <c r="B895" s="85"/>
      <c r="C895" s="85"/>
      <c r="D895" s="82">
        <f>'Lognormal Price Paths'!K875</f>
        <v>17935.577682574894</v>
      </c>
      <c r="E895" s="82">
        <f>'Lognormal Price Paths'!M875</f>
        <v>1400</v>
      </c>
      <c r="F895" s="84">
        <f t="shared" si="16"/>
        <v>0.39271599856305967</v>
      </c>
    </row>
    <row r="896" spans="1:6" ht="16" x14ac:dyDescent="0.2">
      <c r="A896" s="85"/>
      <c r="B896" s="85"/>
      <c r="C896" s="85"/>
      <c r="D896" s="82">
        <f>'Lognormal Price Paths'!K876</f>
        <v>17925.162220205857</v>
      </c>
      <c r="E896" s="82">
        <f>'Lognormal Price Paths'!M876</f>
        <v>1400</v>
      </c>
      <c r="F896" s="84">
        <f t="shared" si="16"/>
        <v>0.39190722722987409</v>
      </c>
    </row>
    <row r="897" spans="1:6" ht="16" x14ac:dyDescent="0.2">
      <c r="A897" s="85"/>
      <c r="B897" s="85"/>
      <c r="C897" s="85"/>
      <c r="D897" s="82">
        <f>'Lognormal Price Paths'!K877</f>
        <v>20635.586984431495</v>
      </c>
      <c r="E897" s="82">
        <f>'Lognormal Price Paths'!M877</f>
        <v>1602.3744894974268</v>
      </c>
      <c r="F897" s="84">
        <f t="shared" si="16"/>
        <v>0.60237448949742678</v>
      </c>
    </row>
    <row r="898" spans="1:6" ht="16" x14ac:dyDescent="0.2">
      <c r="A898" s="85"/>
      <c r="B898" s="85"/>
      <c r="C898" s="85"/>
      <c r="D898" s="82">
        <f>'Lognormal Price Paths'!K878</f>
        <v>17743.98248964105</v>
      </c>
      <c r="E898" s="82">
        <f>'Lognormal Price Paths'!M878</f>
        <v>1400</v>
      </c>
      <c r="F898" s="84">
        <f t="shared" si="16"/>
        <v>0.37783843536608586</v>
      </c>
    </row>
    <row r="899" spans="1:6" ht="16" x14ac:dyDescent="0.2">
      <c r="A899" s="85"/>
      <c r="B899" s="85"/>
      <c r="C899" s="85"/>
      <c r="D899" s="82">
        <f>'Lognormal Price Paths'!K879</f>
        <v>18833.441782378108</v>
      </c>
      <c r="E899" s="82">
        <f>'Lognormal Price Paths'!M879</f>
        <v>1462.4360666011376</v>
      </c>
      <c r="F899" s="84">
        <f t="shared" si="16"/>
        <v>0.46243606660113767</v>
      </c>
    </row>
    <row r="900" spans="1:6" ht="16" x14ac:dyDescent="0.2">
      <c r="A900" s="85"/>
      <c r="B900" s="85"/>
      <c r="C900" s="85"/>
      <c r="D900" s="82">
        <f>'Lognormal Price Paths'!K880</f>
        <v>19780.744568126807</v>
      </c>
      <c r="E900" s="82">
        <f>'Lognormal Price Paths'!M880</f>
        <v>1535.9950992983304</v>
      </c>
      <c r="F900" s="84">
        <f t="shared" si="16"/>
        <v>0.53599509929833045</v>
      </c>
    </row>
    <row r="901" spans="1:6" ht="16" x14ac:dyDescent="0.2">
      <c r="A901" s="85"/>
      <c r="B901" s="85"/>
      <c r="C901" s="85"/>
      <c r="D901" s="82">
        <f>'Lognormal Price Paths'!K881</f>
        <v>13859.690566878302</v>
      </c>
      <c r="E901" s="82">
        <f>'Lognormal Price Paths'!M881</f>
        <v>1400</v>
      </c>
      <c r="F901" s="84">
        <f t="shared" si="16"/>
        <v>7.6219184530541537E-2</v>
      </c>
    </row>
    <row r="902" spans="1:6" ht="16" x14ac:dyDescent="0.2">
      <c r="A902" s="85"/>
      <c r="B902" s="85"/>
      <c r="C902" s="85"/>
      <c r="D902" s="82">
        <f>'Lognormal Price Paths'!K882</f>
        <v>12391.504331620288</v>
      </c>
      <c r="E902" s="82">
        <f>'Lognormal Price Paths'!M882</f>
        <v>1000</v>
      </c>
      <c r="F902" s="84">
        <f t="shared" si="16"/>
        <v>-3.7786982145677286E-2</v>
      </c>
    </row>
    <row r="903" spans="1:6" ht="16" x14ac:dyDescent="0.2">
      <c r="A903" s="85"/>
      <c r="B903" s="85"/>
      <c r="C903" s="85"/>
      <c r="D903" s="82">
        <f>'Lognormal Price Paths'!K883</f>
        <v>23113.37450174175</v>
      </c>
      <c r="E903" s="82">
        <f>'Lognormal Price Paths'!M883</f>
        <v>1794.777230990971</v>
      </c>
      <c r="F903" s="84">
        <f t="shared" si="16"/>
        <v>0.79477723099097086</v>
      </c>
    </row>
    <row r="904" spans="1:6" ht="16" x14ac:dyDescent="0.2">
      <c r="A904" s="85"/>
      <c r="B904" s="85"/>
      <c r="C904" s="85"/>
      <c r="D904" s="82">
        <f>'Lognormal Price Paths'!K884</f>
        <v>14804.212126503226</v>
      </c>
      <c r="E904" s="82">
        <f>'Lognormal Price Paths'!M884</f>
        <v>1400</v>
      </c>
      <c r="F904" s="84">
        <f t="shared" si="16"/>
        <v>0.14956225216729654</v>
      </c>
    </row>
    <row r="905" spans="1:6" ht="16" x14ac:dyDescent="0.2">
      <c r="A905" s="85"/>
      <c r="B905" s="85"/>
      <c r="C905" s="85"/>
      <c r="D905" s="82">
        <f>'Lognormal Price Paths'!K885</f>
        <v>24558.524031269331</v>
      </c>
      <c r="E905" s="82">
        <f>'Lognormal Price Paths'!M885</f>
        <v>1906.9945738449087</v>
      </c>
      <c r="F905" s="84">
        <f t="shared" si="16"/>
        <v>0.90699457384490856</v>
      </c>
    </row>
    <row r="906" spans="1:6" ht="16" x14ac:dyDescent="0.2">
      <c r="A906" s="85"/>
      <c r="B906" s="85"/>
      <c r="C906" s="85"/>
      <c r="D906" s="82">
        <f>'Lognormal Price Paths'!K886</f>
        <v>14229.84397488369</v>
      </c>
      <c r="E906" s="82">
        <f>'Lognormal Price Paths'!M886</f>
        <v>1400</v>
      </c>
      <c r="F906" s="84">
        <f t="shared" si="16"/>
        <v>0.10496197622509564</v>
      </c>
    </row>
    <row r="907" spans="1:6" ht="16" x14ac:dyDescent="0.2">
      <c r="A907" s="85"/>
      <c r="B907" s="85"/>
      <c r="C907" s="85"/>
      <c r="D907" s="82">
        <f>'Lognormal Price Paths'!K887</f>
        <v>17352.818212700568</v>
      </c>
      <c r="E907" s="82">
        <f>'Lognormal Price Paths'!M887</f>
        <v>1400</v>
      </c>
      <c r="F907" s="84">
        <f t="shared" si="16"/>
        <v>0.3474641281537435</v>
      </c>
    </row>
    <row r="908" spans="1:6" ht="16" x14ac:dyDescent="0.2">
      <c r="A908" s="85"/>
      <c r="B908" s="85"/>
      <c r="C908" s="85"/>
      <c r="D908" s="82">
        <f>'Lognormal Price Paths'!K888</f>
        <v>16812.657914639356</v>
      </c>
      <c r="E908" s="82">
        <f>'Lognormal Price Paths'!M888</f>
        <v>1400</v>
      </c>
      <c r="F908" s="84">
        <f t="shared" si="16"/>
        <v>0.30552012711778476</v>
      </c>
    </row>
    <row r="909" spans="1:6" ht="16" x14ac:dyDescent="0.2">
      <c r="A909" s="85"/>
      <c r="B909" s="85"/>
      <c r="C909" s="85"/>
      <c r="D909" s="82">
        <f>'Lognormal Price Paths'!K889</f>
        <v>16824.157137868551</v>
      </c>
      <c r="E909" s="82">
        <f>'Lognormal Price Paths'!M889</f>
        <v>1400</v>
      </c>
      <c r="F909" s="84">
        <f t="shared" si="16"/>
        <v>0.3064130535930723</v>
      </c>
    </row>
    <row r="910" spans="1:6" ht="16" x14ac:dyDescent="0.2">
      <c r="A910" s="85"/>
      <c r="B910" s="85"/>
      <c r="C910" s="85"/>
      <c r="D910" s="82">
        <f>'Lognormal Price Paths'!K890</f>
        <v>18493.572757110102</v>
      </c>
      <c r="E910" s="82">
        <f>'Lognormal Price Paths'!M890</f>
        <v>1436.0448882803717</v>
      </c>
      <c r="F910" s="84">
        <f t="shared" si="16"/>
        <v>0.43604488828037163</v>
      </c>
    </row>
    <row r="911" spans="1:6" ht="16" x14ac:dyDescent="0.2">
      <c r="A911" s="85"/>
      <c r="B911" s="85"/>
      <c r="C911" s="85"/>
      <c r="D911" s="82">
        <f>'Lognormal Price Paths'!K891</f>
        <v>22062.153890440644</v>
      </c>
      <c r="E911" s="82">
        <f>'Lognormal Price Paths'!M891</f>
        <v>1713.148872580153</v>
      </c>
      <c r="F911" s="84">
        <f t="shared" si="16"/>
        <v>0.71314887258015303</v>
      </c>
    </row>
    <row r="912" spans="1:6" ht="16" x14ac:dyDescent="0.2">
      <c r="A912" s="85"/>
      <c r="B912" s="85"/>
      <c r="C912" s="85"/>
      <c r="D912" s="82">
        <f>'Lognormal Price Paths'!K892</f>
        <v>17626.095924571291</v>
      </c>
      <c r="E912" s="82">
        <f>'Lognormal Price Paths'!M892</f>
        <v>1400</v>
      </c>
      <c r="F912" s="84">
        <f t="shared" si="16"/>
        <v>0.36868442270510488</v>
      </c>
    </row>
    <row r="913" spans="1:6" ht="16" x14ac:dyDescent="0.2">
      <c r="A913" s="85"/>
      <c r="B913" s="85"/>
      <c r="C913" s="85"/>
      <c r="D913" s="82">
        <f>'Lognormal Price Paths'!K893</f>
        <v>15449.950241849119</v>
      </c>
      <c r="E913" s="82">
        <f>'Lognormal Price Paths'!M893</f>
        <v>1400</v>
      </c>
      <c r="F913" s="84">
        <f t="shared" si="16"/>
        <v>0.19970447897708132</v>
      </c>
    </row>
    <row r="914" spans="1:6" ht="16" x14ac:dyDescent="0.2">
      <c r="A914" s="85"/>
      <c r="B914" s="85"/>
      <c r="C914" s="85"/>
      <c r="D914" s="82">
        <f>'Lognormal Price Paths'!K894</f>
        <v>12572.579439473308</v>
      </c>
      <c r="E914" s="82">
        <f>'Lognormal Price Paths'!M894</f>
        <v>1000</v>
      </c>
      <c r="F914" s="84">
        <f t="shared" si="16"/>
        <v>-2.3726314342741663E-2</v>
      </c>
    </row>
    <row r="915" spans="1:6" ht="16" x14ac:dyDescent="0.2">
      <c r="A915" s="85"/>
      <c r="B915" s="85"/>
      <c r="C915" s="85"/>
      <c r="D915" s="82">
        <f>'Lognormal Price Paths'!K895</f>
        <v>14748.776536885218</v>
      </c>
      <c r="E915" s="82">
        <f>'Lognormal Price Paths'!M895</f>
        <v>1400</v>
      </c>
      <c r="F915" s="84">
        <f t="shared" si="16"/>
        <v>0.14525762178866178</v>
      </c>
    </row>
    <row r="916" spans="1:6" ht="16" x14ac:dyDescent="0.2">
      <c r="A916" s="85"/>
      <c r="B916" s="85"/>
      <c r="C916" s="85"/>
      <c r="D916" s="82">
        <f>'Lognormal Price Paths'!K896</f>
        <v>20254.892423526559</v>
      </c>
      <c r="E916" s="82">
        <f>'Lognormal Price Paths'!M896</f>
        <v>1572.8131664711073</v>
      </c>
      <c r="F916" s="84">
        <f t="shared" si="16"/>
        <v>0.57281316647110725</v>
      </c>
    </row>
    <row r="917" spans="1:6" ht="16" x14ac:dyDescent="0.2">
      <c r="A917" s="85"/>
      <c r="B917" s="85"/>
      <c r="C917" s="85"/>
      <c r="D917" s="82">
        <f>'Lognormal Price Paths'!K897</f>
        <v>32582.915949753715</v>
      </c>
      <c r="E917" s="82">
        <f>'Lognormal Price Paths'!M897</f>
        <v>2530.0968346921263</v>
      </c>
      <c r="F917" s="84">
        <f t="shared" si="16"/>
        <v>1.5300968346921264</v>
      </c>
    </row>
    <row r="918" spans="1:6" ht="16" x14ac:dyDescent="0.2">
      <c r="A918" s="85"/>
      <c r="B918" s="85"/>
      <c r="C918" s="85"/>
      <c r="D918" s="82">
        <f>'Lognormal Price Paths'!K898</f>
        <v>19612.944037688507</v>
      </c>
      <c r="E918" s="82">
        <f>'Lognormal Price Paths'!M898</f>
        <v>1522.9652160436731</v>
      </c>
      <c r="F918" s="84">
        <f t="shared" si="16"/>
        <v>0.52296521604367308</v>
      </c>
    </row>
    <row r="919" spans="1:6" ht="16" x14ac:dyDescent="0.2">
      <c r="A919" s="85"/>
      <c r="B919" s="85"/>
      <c r="C919" s="85"/>
      <c r="D919" s="82">
        <f>'Lognormal Price Paths'!K899</f>
        <v>21124.276881942649</v>
      </c>
      <c r="E919" s="82">
        <f>'Lognormal Price Paths'!M899</f>
        <v>1640.3217611518637</v>
      </c>
      <c r="F919" s="84">
        <f t="shared" si="16"/>
        <v>0.64032176115186368</v>
      </c>
    </row>
    <row r="920" spans="1:6" ht="16" x14ac:dyDescent="0.2">
      <c r="A920" s="85"/>
      <c r="B920" s="85"/>
      <c r="C920" s="85"/>
      <c r="D920" s="82">
        <f>'Lognormal Price Paths'!K900</f>
        <v>20638.250328881746</v>
      </c>
      <c r="E920" s="82">
        <f>'Lognormal Price Paths'!M900</f>
        <v>1602.5813009250369</v>
      </c>
      <c r="F920" s="84">
        <f t="shared" si="16"/>
        <v>0.60258130092503703</v>
      </c>
    </row>
    <row r="921" spans="1:6" ht="16" x14ac:dyDescent="0.2">
      <c r="A921" s="85"/>
      <c r="B921" s="85"/>
      <c r="C921" s="85"/>
      <c r="D921" s="82">
        <f>'Lognormal Price Paths'!K901</f>
        <v>16462.811348622105</v>
      </c>
      <c r="E921" s="82">
        <f>'Lognormal Price Paths'!M901</f>
        <v>1400</v>
      </c>
      <c r="F921" s="84">
        <f t="shared" si="16"/>
        <v>0.27835418252666383</v>
      </c>
    </row>
    <row r="922" spans="1:6" ht="16" x14ac:dyDescent="0.2">
      <c r="A922" s="85"/>
      <c r="B922" s="85"/>
      <c r="C922" s="85"/>
      <c r="D922" s="82">
        <f>'Lognormal Price Paths'!K902</f>
        <v>26364.693964756614</v>
      </c>
      <c r="E922" s="82">
        <f>'Lognormal Price Paths'!M902</f>
        <v>2047.2455212640823</v>
      </c>
      <c r="F922" s="84">
        <f t="shared" si="16"/>
        <v>1.0472455212640823</v>
      </c>
    </row>
    <row r="923" spans="1:6" ht="16" x14ac:dyDescent="0.2">
      <c r="A923" s="85"/>
      <c r="B923" s="85"/>
      <c r="C923" s="85"/>
      <c r="D923" s="82">
        <f>'Lognormal Price Paths'!K903</f>
        <v>16614.27139213782</v>
      </c>
      <c r="E923" s="82">
        <f>'Lognormal Price Paths'!M903</f>
        <v>1400</v>
      </c>
      <c r="F923" s="84">
        <f t="shared" ref="F923:F986" si="17">(D923-$D$15)/$D$15</f>
        <v>0.2901152102159103</v>
      </c>
    </row>
    <row r="924" spans="1:6" ht="16" x14ac:dyDescent="0.2">
      <c r="A924" s="85"/>
      <c r="B924" s="85"/>
      <c r="C924" s="85"/>
      <c r="D924" s="82">
        <f>'Lognormal Price Paths'!K904</f>
        <v>20086.295361912602</v>
      </c>
      <c r="E924" s="82">
        <f>'Lognormal Price Paths'!M904</f>
        <v>1559.7214317538806</v>
      </c>
      <c r="F924" s="84">
        <f t="shared" si="17"/>
        <v>0.55972143175388067</v>
      </c>
    </row>
    <row r="925" spans="1:6" ht="16" x14ac:dyDescent="0.2">
      <c r="A925" s="85"/>
      <c r="B925" s="85"/>
      <c r="C925" s="85"/>
      <c r="D925" s="82">
        <f>'Lognormal Price Paths'!K905</f>
        <v>18805.724753346134</v>
      </c>
      <c r="E925" s="82">
        <f>'Lognormal Price Paths'!M905</f>
        <v>1460.2838108751919</v>
      </c>
      <c r="F925" s="84">
        <f t="shared" si="17"/>
        <v>0.46028381087519193</v>
      </c>
    </row>
    <row r="926" spans="1:6" ht="16" x14ac:dyDescent="0.2">
      <c r="A926" s="85"/>
      <c r="B926" s="85"/>
      <c r="C926" s="85"/>
      <c r="D926" s="82">
        <f>'Lognormal Price Paths'!K906</f>
        <v>20032.805900948671</v>
      </c>
      <c r="E926" s="82">
        <f>'Lognormal Price Paths'!M906</f>
        <v>1555.5679202608353</v>
      </c>
      <c r="F926" s="84">
        <f t="shared" si="17"/>
        <v>0.55556792026083546</v>
      </c>
    </row>
    <row r="927" spans="1:6" ht="16" x14ac:dyDescent="0.2">
      <c r="A927" s="85"/>
      <c r="B927" s="85"/>
      <c r="C927" s="85"/>
      <c r="D927" s="82">
        <f>'Lognormal Price Paths'!K907</f>
        <v>23970.163574217149</v>
      </c>
      <c r="E927" s="82">
        <f>'Lognormal Price Paths'!M907</f>
        <v>1861.3077810378641</v>
      </c>
      <c r="F927" s="84">
        <f t="shared" si="17"/>
        <v>0.86130778103786421</v>
      </c>
    </row>
    <row r="928" spans="1:6" ht="16" x14ac:dyDescent="0.2">
      <c r="A928" s="85"/>
      <c r="B928" s="85"/>
      <c r="C928" s="85"/>
      <c r="D928" s="82">
        <f>'Lognormal Price Paths'!K908</f>
        <v>23703.989636335318</v>
      </c>
      <c r="E928" s="82">
        <f>'Lognormal Price Paths'!M908</f>
        <v>1840.6391018210966</v>
      </c>
      <c r="F928" s="84">
        <f t="shared" si="17"/>
        <v>0.84063910182109669</v>
      </c>
    </row>
    <row r="929" spans="1:6" ht="16" x14ac:dyDescent="0.2">
      <c r="A929" s="85"/>
      <c r="B929" s="85"/>
      <c r="C929" s="85"/>
      <c r="D929" s="82">
        <f>'Lognormal Price Paths'!K909</f>
        <v>15568.237791644946</v>
      </c>
      <c r="E929" s="82">
        <f>'Lognormal Price Paths'!M909</f>
        <v>1400</v>
      </c>
      <c r="F929" s="84">
        <f t="shared" si="17"/>
        <v>0.20888962851321946</v>
      </c>
    </row>
    <row r="930" spans="1:6" ht="16" x14ac:dyDescent="0.2">
      <c r="A930" s="85"/>
      <c r="B930" s="85"/>
      <c r="C930" s="85"/>
      <c r="D930" s="82">
        <f>'Lognormal Price Paths'!K910</f>
        <v>18646.38820398106</v>
      </c>
      <c r="E930" s="82">
        <f>'Lognormal Price Paths'!M910</f>
        <v>1447.9111644300112</v>
      </c>
      <c r="F930" s="84">
        <f t="shared" si="17"/>
        <v>0.44791116443001128</v>
      </c>
    </row>
    <row r="931" spans="1:6" ht="16" x14ac:dyDescent="0.2">
      <c r="A931" s="85"/>
      <c r="B931" s="85"/>
      <c r="C931" s="85"/>
      <c r="D931" s="82">
        <f>'Lognormal Price Paths'!K911</f>
        <v>15766.125806567115</v>
      </c>
      <c r="E931" s="82">
        <f>'Lognormal Price Paths'!M911</f>
        <v>1400</v>
      </c>
      <c r="F931" s="84">
        <f t="shared" si="17"/>
        <v>0.22425583579037611</v>
      </c>
    </row>
    <row r="932" spans="1:6" ht="16" x14ac:dyDescent="0.2">
      <c r="A932" s="85"/>
      <c r="B932" s="85"/>
      <c r="C932" s="85"/>
      <c r="D932" s="82">
        <f>'Lognormal Price Paths'!K912</f>
        <v>14443.401544895389</v>
      </c>
      <c r="E932" s="82">
        <f>'Lognormal Price Paths'!M912</f>
        <v>1400</v>
      </c>
      <c r="F932" s="84">
        <f t="shared" si="17"/>
        <v>0.12154494052283908</v>
      </c>
    </row>
    <row r="933" spans="1:6" ht="16" x14ac:dyDescent="0.2">
      <c r="A933" s="85"/>
      <c r="B933" s="85"/>
      <c r="C933" s="85"/>
      <c r="D933" s="82">
        <f>'Lognormal Price Paths'!K913</f>
        <v>16479.598134101336</v>
      </c>
      <c r="E933" s="82">
        <f>'Lognormal Price Paths'!M913</f>
        <v>1400</v>
      </c>
      <c r="F933" s="84">
        <f t="shared" si="17"/>
        <v>0.27965769363264209</v>
      </c>
    </row>
    <row r="934" spans="1:6" ht="16" x14ac:dyDescent="0.2">
      <c r="A934" s="85"/>
      <c r="B934" s="85"/>
      <c r="C934" s="85"/>
      <c r="D934" s="82">
        <f>'Lognormal Price Paths'!K914</f>
        <v>25438.1301214335</v>
      </c>
      <c r="E934" s="82">
        <f>'Lognormal Price Paths'!M914</f>
        <v>1975.2968887123752</v>
      </c>
      <c r="F934" s="84">
        <f t="shared" si="17"/>
        <v>0.9752968887123753</v>
      </c>
    </row>
    <row r="935" spans="1:6" ht="16" x14ac:dyDescent="0.2">
      <c r="A935" s="85"/>
      <c r="B935" s="85"/>
      <c r="C935" s="85"/>
      <c r="D935" s="82">
        <f>'Lognormal Price Paths'!K915</f>
        <v>27338.17058382765</v>
      </c>
      <c r="E935" s="82">
        <f>'Lognormal Price Paths'!M915</f>
        <v>2122.8369789579428</v>
      </c>
      <c r="F935" s="84">
        <f t="shared" si="17"/>
        <v>1.1228369789579429</v>
      </c>
    </row>
    <row r="936" spans="1:6" ht="16" x14ac:dyDescent="0.2">
      <c r="A936" s="85"/>
      <c r="B936" s="85"/>
      <c r="C936" s="85"/>
      <c r="D936" s="82">
        <f>'Lognormal Price Paths'!K916</f>
        <v>20522.900470760374</v>
      </c>
      <c r="E936" s="82">
        <f>'Lognormal Price Paths'!M916</f>
        <v>1593.6242661597898</v>
      </c>
      <c r="F936" s="84">
        <f t="shared" si="17"/>
        <v>0.59362426615978992</v>
      </c>
    </row>
    <row r="937" spans="1:6" ht="16" x14ac:dyDescent="0.2">
      <c r="A937" s="85"/>
      <c r="B937" s="85"/>
      <c r="C937" s="85"/>
      <c r="D937" s="82">
        <f>'Lognormal Price Paths'!K917</f>
        <v>17949.523112843079</v>
      </c>
      <c r="E937" s="82">
        <f>'Lognormal Price Paths'!M917</f>
        <v>1400</v>
      </c>
      <c r="F937" s="84">
        <f t="shared" si="17"/>
        <v>0.39379887552331588</v>
      </c>
    </row>
    <row r="938" spans="1:6" ht="16" x14ac:dyDescent="0.2">
      <c r="A938" s="85"/>
      <c r="B938" s="85"/>
      <c r="C938" s="85"/>
      <c r="D938" s="82">
        <f>'Lognormal Price Paths'!K918</f>
        <v>29996.143973276481</v>
      </c>
      <c r="E938" s="82">
        <f>'Lognormal Price Paths'!M918</f>
        <v>2329.2313381893555</v>
      </c>
      <c r="F938" s="84">
        <f t="shared" si="17"/>
        <v>1.3292313381893552</v>
      </c>
    </row>
    <row r="939" spans="1:6" ht="16" x14ac:dyDescent="0.2">
      <c r="A939" s="85"/>
      <c r="B939" s="85"/>
      <c r="C939" s="85"/>
      <c r="D939" s="82">
        <f>'Lognormal Price Paths'!K919</f>
        <v>17555.691963547924</v>
      </c>
      <c r="E939" s="82">
        <f>'Lognormal Price Paths'!M919</f>
        <v>1400</v>
      </c>
      <c r="F939" s="84">
        <f t="shared" si="17"/>
        <v>0.36321748293796735</v>
      </c>
    </row>
    <row r="940" spans="1:6" ht="16" x14ac:dyDescent="0.2">
      <c r="A940" s="85"/>
      <c r="B940" s="85"/>
      <c r="C940" s="85"/>
      <c r="D940" s="82">
        <f>'Lognormal Price Paths'!K920</f>
        <v>24893.954606924603</v>
      </c>
      <c r="E940" s="82">
        <f>'Lognormal Price Paths'!M920</f>
        <v>1933.0411020019678</v>
      </c>
      <c r="F940" s="84">
        <f t="shared" si="17"/>
        <v>0.93304110200196799</v>
      </c>
    </row>
    <row r="941" spans="1:6" ht="16" x14ac:dyDescent="0.2">
      <c r="A941" s="85"/>
      <c r="B941" s="85"/>
      <c r="C941" s="85"/>
      <c r="D941" s="82">
        <f>'Lognormal Price Paths'!K921</f>
        <v>17124.932240730293</v>
      </c>
      <c r="E941" s="82">
        <f>'Lognormal Price Paths'!M921</f>
        <v>1400</v>
      </c>
      <c r="F941" s="84">
        <f t="shared" si="17"/>
        <v>0.32976854875127792</v>
      </c>
    </row>
    <row r="942" spans="1:6" ht="16" x14ac:dyDescent="0.2">
      <c r="A942" s="85"/>
      <c r="B942" s="85"/>
      <c r="C942" s="85"/>
      <c r="D942" s="82">
        <f>'Lognormal Price Paths'!K922</f>
        <v>19422.888438453567</v>
      </c>
      <c r="E942" s="82">
        <f>'Lognormal Price Paths'!M922</f>
        <v>1508.2072038761503</v>
      </c>
      <c r="F942" s="84">
        <f t="shared" si="17"/>
        <v>0.50820720387615037</v>
      </c>
    </row>
    <row r="943" spans="1:6" ht="16" x14ac:dyDescent="0.2">
      <c r="A943" s="85"/>
      <c r="B943" s="85"/>
      <c r="C943" s="85"/>
      <c r="D943" s="82">
        <f>'Lognormal Price Paths'!K923</f>
        <v>14596.531300049081</v>
      </c>
      <c r="E943" s="82">
        <f>'Lognormal Price Paths'!M923</f>
        <v>1400</v>
      </c>
      <c r="F943" s="84">
        <f t="shared" si="17"/>
        <v>0.13343562303293113</v>
      </c>
    </row>
    <row r="944" spans="1:6" ht="16" x14ac:dyDescent="0.2">
      <c r="A944" s="85"/>
      <c r="B944" s="85"/>
      <c r="C944" s="85"/>
      <c r="D944" s="82">
        <f>'Lognormal Price Paths'!K924</f>
        <v>19098.623673909206</v>
      </c>
      <c r="E944" s="82">
        <f>'Lognormal Price Paths'!M924</f>
        <v>1483.0277124015061</v>
      </c>
      <c r="F944" s="84">
        <f t="shared" si="17"/>
        <v>0.48302771240150599</v>
      </c>
    </row>
    <row r="945" spans="1:6" ht="16" x14ac:dyDescent="0.2">
      <c r="A945" s="85"/>
      <c r="B945" s="85"/>
      <c r="C945" s="85"/>
      <c r="D945" s="82">
        <f>'Lognormal Price Paths'!K925</f>
        <v>16541.218762333563</v>
      </c>
      <c r="E945" s="82">
        <f>'Lognormal Price Paths'!M925</f>
        <v>1400</v>
      </c>
      <c r="F945" s="84">
        <f t="shared" si="17"/>
        <v>0.2844425986019371</v>
      </c>
    </row>
    <row r="946" spans="1:6" ht="16" x14ac:dyDescent="0.2">
      <c r="A946" s="85"/>
      <c r="B946" s="85"/>
      <c r="C946" s="85"/>
      <c r="D946" s="82">
        <f>'Lognormal Price Paths'!K926</f>
        <v>22889.043091503285</v>
      </c>
      <c r="E946" s="82">
        <f>'Lognormal Price Paths'!M926</f>
        <v>1777.3576669519011</v>
      </c>
      <c r="F946" s="84">
        <f t="shared" si="17"/>
        <v>0.77735766695190112</v>
      </c>
    </row>
    <row r="947" spans="1:6" ht="16" x14ac:dyDescent="0.2">
      <c r="A947" s="85"/>
      <c r="B947" s="85"/>
      <c r="C947" s="85"/>
      <c r="D947" s="82">
        <f>'Lognormal Price Paths'!K927</f>
        <v>18439.458891614944</v>
      </c>
      <c r="E947" s="82">
        <f>'Lognormal Price Paths'!M927</f>
        <v>1431.8428911351994</v>
      </c>
      <c r="F947" s="84">
        <f t="shared" si="17"/>
        <v>0.43184289113519941</v>
      </c>
    </row>
    <row r="948" spans="1:6" ht="16" x14ac:dyDescent="0.2">
      <c r="A948" s="85"/>
      <c r="B948" s="85"/>
      <c r="C948" s="85"/>
      <c r="D948" s="82">
        <f>'Lognormal Price Paths'!K928</f>
        <v>18233.422539900159</v>
      </c>
      <c r="E948" s="82">
        <f>'Lognormal Price Paths'!M928</f>
        <v>1415.8439571506235</v>
      </c>
      <c r="F948" s="84">
        <f t="shared" si="17"/>
        <v>0.41584395715062356</v>
      </c>
    </row>
    <row r="949" spans="1:6" ht="16" x14ac:dyDescent="0.2">
      <c r="A949" s="85"/>
      <c r="B949" s="85"/>
      <c r="C949" s="85"/>
      <c r="D949" s="82">
        <f>'Lognormal Price Paths'!K929</f>
        <v>15716.01684550505</v>
      </c>
      <c r="E949" s="82">
        <f>'Lognormal Price Paths'!M929</f>
        <v>1400</v>
      </c>
      <c r="F949" s="84">
        <f t="shared" si="17"/>
        <v>0.22036482358114498</v>
      </c>
    </row>
    <row r="950" spans="1:6" ht="16" x14ac:dyDescent="0.2">
      <c r="A950" s="85"/>
      <c r="B950" s="85"/>
      <c r="C950" s="85"/>
      <c r="D950" s="82">
        <f>'Lognormal Price Paths'!K930</f>
        <v>19029.80354616743</v>
      </c>
      <c r="E950" s="82">
        <f>'Lognormal Price Paths'!M930</f>
        <v>1477.6837589127795</v>
      </c>
      <c r="F950" s="84">
        <f t="shared" si="17"/>
        <v>0.47768375891277937</v>
      </c>
    </row>
    <row r="951" spans="1:6" ht="16" x14ac:dyDescent="0.2">
      <c r="A951" s="85"/>
      <c r="B951" s="85"/>
      <c r="C951" s="85"/>
      <c r="D951" s="82">
        <f>'Lognormal Price Paths'!K931</f>
        <v>20340.80018932042</v>
      </c>
      <c r="E951" s="82">
        <f>'Lognormal Price Paths'!M931</f>
        <v>1579.4839925765946</v>
      </c>
      <c r="F951" s="84">
        <f t="shared" si="17"/>
        <v>0.57948399257659466</v>
      </c>
    </row>
    <row r="952" spans="1:6" ht="16" x14ac:dyDescent="0.2">
      <c r="A952" s="85"/>
      <c r="B952" s="85"/>
      <c r="C952" s="85"/>
      <c r="D952" s="82">
        <f>'Lognormal Price Paths'!K932</f>
        <v>15734.32796807416</v>
      </c>
      <c r="E952" s="82">
        <f>'Lognormal Price Paths'!M932</f>
        <v>1400</v>
      </c>
      <c r="F952" s="84">
        <f t="shared" si="17"/>
        <v>0.22178670102523898</v>
      </c>
    </row>
    <row r="953" spans="1:6" ht="16" x14ac:dyDescent="0.2">
      <c r="A953" s="85"/>
      <c r="B953" s="85"/>
      <c r="C953" s="85"/>
      <c r="D953" s="82">
        <f>'Lognormal Price Paths'!K933</f>
        <v>22702.492726659431</v>
      </c>
      <c r="E953" s="82">
        <f>'Lognormal Price Paths'!M933</f>
        <v>1762.8718398291858</v>
      </c>
      <c r="F953" s="84">
        <f t="shared" si="17"/>
        <v>0.76287183982918583</v>
      </c>
    </row>
    <row r="954" spans="1:6" ht="16" x14ac:dyDescent="0.2">
      <c r="A954" s="85"/>
      <c r="B954" s="85"/>
      <c r="C954" s="85"/>
      <c r="D954" s="82">
        <f>'Lognormal Price Paths'!K934</f>
        <v>25854.713468032558</v>
      </c>
      <c r="E954" s="82">
        <f>'Lognormal Price Paths'!M934</f>
        <v>2007.6450127489441</v>
      </c>
      <c r="F954" s="84">
        <f t="shared" si="17"/>
        <v>1.007645012748944</v>
      </c>
    </row>
    <row r="955" spans="1:6" ht="16" x14ac:dyDescent="0.2">
      <c r="A955" s="85"/>
      <c r="B955" s="85"/>
      <c r="C955" s="85"/>
      <c r="D955" s="82">
        <f>'Lognormal Price Paths'!K935</f>
        <v>18781.419712346618</v>
      </c>
      <c r="E955" s="82">
        <f>'Lognormal Price Paths'!M935</f>
        <v>1458.3964995186893</v>
      </c>
      <c r="F955" s="84">
        <f t="shared" si="17"/>
        <v>0.45839649951868938</v>
      </c>
    </row>
    <row r="956" spans="1:6" ht="16" x14ac:dyDescent="0.2">
      <c r="A956" s="85"/>
      <c r="B956" s="85"/>
      <c r="C956" s="85"/>
      <c r="D956" s="82">
        <f>'Lognormal Price Paths'!K936</f>
        <v>16737.743674590572</v>
      </c>
      <c r="E956" s="82">
        <f>'Lognormal Price Paths'!M936</f>
        <v>1400</v>
      </c>
      <c r="F956" s="84">
        <f t="shared" si="17"/>
        <v>0.29970295955939047</v>
      </c>
    </row>
    <row r="957" spans="1:6" ht="16" x14ac:dyDescent="0.2">
      <c r="A957" s="85"/>
      <c r="B957" s="85"/>
      <c r="C957" s="85"/>
      <c r="D957" s="82">
        <f>'Lognormal Price Paths'!K937</f>
        <v>12324.824801302067</v>
      </c>
      <c r="E957" s="82">
        <f>'Lognormal Price Paths'!M937</f>
        <v>1000</v>
      </c>
      <c r="F957" s="84">
        <f t="shared" si="17"/>
        <v>-4.2964716049452192E-2</v>
      </c>
    </row>
    <row r="958" spans="1:6" ht="16" x14ac:dyDescent="0.2">
      <c r="A958" s="85"/>
      <c r="B958" s="85"/>
      <c r="C958" s="85"/>
      <c r="D958" s="82">
        <f>'Lognormal Price Paths'!K938</f>
        <v>18428.148654012668</v>
      </c>
      <c r="E958" s="82">
        <f>'Lognormal Price Paths'!M938</f>
        <v>1430.9646395876318</v>
      </c>
      <c r="F958" s="84">
        <f t="shared" si="17"/>
        <v>0.43096463958763181</v>
      </c>
    </row>
    <row r="959" spans="1:6" ht="16" x14ac:dyDescent="0.2">
      <c r="A959" s="85"/>
      <c r="B959" s="85"/>
      <c r="C959" s="85"/>
      <c r="D959" s="82">
        <f>'Lognormal Price Paths'!K939</f>
        <v>24778.6220632062</v>
      </c>
      <c r="E959" s="82">
        <f>'Lognormal Price Paths'!M939</f>
        <v>1924.085411717866</v>
      </c>
      <c r="F959" s="84">
        <f t="shared" si="17"/>
        <v>0.92408541171786596</v>
      </c>
    </row>
    <row r="960" spans="1:6" ht="16" x14ac:dyDescent="0.2">
      <c r="A960" s="85"/>
      <c r="B960" s="85"/>
      <c r="C960" s="85"/>
      <c r="D960" s="82">
        <f>'Lognormal Price Paths'!K940</f>
        <v>21957.257920884254</v>
      </c>
      <c r="E960" s="82">
        <f>'Lognormal Price Paths'!M940</f>
        <v>1705.0035929816095</v>
      </c>
      <c r="F960" s="84">
        <f t="shared" si="17"/>
        <v>0.70500359298160953</v>
      </c>
    </row>
    <row r="961" spans="1:6" ht="16" x14ac:dyDescent="0.2">
      <c r="A961" s="85"/>
      <c r="B961" s="85"/>
      <c r="C961" s="85"/>
      <c r="D961" s="82">
        <f>'Lognormal Price Paths'!K941</f>
        <v>18002.074607693445</v>
      </c>
      <c r="E961" s="82">
        <f>'Lognormal Price Paths'!M941</f>
        <v>1400</v>
      </c>
      <c r="F961" s="84">
        <f t="shared" si="17"/>
        <v>0.397879552985833</v>
      </c>
    </row>
    <row r="962" spans="1:6" ht="16" x14ac:dyDescent="0.2">
      <c r="A962" s="85"/>
      <c r="B962" s="85"/>
      <c r="C962" s="85"/>
      <c r="D962" s="82">
        <f>'Lognormal Price Paths'!K942</f>
        <v>22936.495305655233</v>
      </c>
      <c r="E962" s="82">
        <f>'Lognormal Price Paths'!M942</f>
        <v>1781.0423800392787</v>
      </c>
      <c r="F962" s="84">
        <f t="shared" si="17"/>
        <v>0.78104238003927862</v>
      </c>
    </row>
    <row r="963" spans="1:6" ht="16" x14ac:dyDescent="0.2">
      <c r="A963" s="85"/>
      <c r="B963" s="85"/>
      <c r="C963" s="85"/>
      <c r="D963" s="82">
        <f>'Lognormal Price Paths'!K943</f>
        <v>17652.975185594987</v>
      </c>
      <c r="E963" s="82">
        <f>'Lognormal Price Paths'!M943</f>
        <v>1400</v>
      </c>
      <c r="F963" s="84">
        <f t="shared" si="17"/>
        <v>0.37077162488614329</v>
      </c>
    </row>
    <row r="964" spans="1:6" ht="16" x14ac:dyDescent="0.2">
      <c r="A964" s="85"/>
      <c r="B964" s="85"/>
      <c r="C964" s="85"/>
      <c r="D964" s="82">
        <f>'Lognormal Price Paths'!K944</f>
        <v>21375.36239245371</v>
      </c>
      <c r="E964" s="82">
        <f>'Lognormal Price Paths'!M944</f>
        <v>1659.8188085113065</v>
      </c>
      <c r="F964" s="84">
        <f t="shared" si="17"/>
        <v>0.65981880851130648</v>
      </c>
    </row>
    <row r="965" spans="1:6" ht="16" x14ac:dyDescent="0.2">
      <c r="A965" s="85"/>
      <c r="B965" s="85"/>
      <c r="C965" s="85"/>
      <c r="D965" s="82">
        <f>'Lognormal Price Paths'!K945</f>
        <v>24933.184693942854</v>
      </c>
      <c r="E965" s="82">
        <f>'Lognormal Price Paths'!M945</f>
        <v>1936.0873584862752</v>
      </c>
      <c r="F965" s="84">
        <f t="shared" si="17"/>
        <v>0.93608735848627522</v>
      </c>
    </row>
    <row r="966" spans="1:6" ht="16" x14ac:dyDescent="0.2">
      <c r="A966" s="85"/>
      <c r="B966" s="85"/>
      <c r="C966" s="85"/>
      <c r="D966" s="82">
        <f>'Lognormal Price Paths'!K946</f>
        <v>20764.367548778839</v>
      </c>
      <c r="E966" s="82">
        <f>'Lognormal Price Paths'!M946</f>
        <v>1612.3744323732435</v>
      </c>
      <c r="F966" s="84">
        <f t="shared" si="17"/>
        <v>0.61237443237324363</v>
      </c>
    </row>
    <row r="967" spans="1:6" ht="16" x14ac:dyDescent="0.2">
      <c r="A967" s="85"/>
      <c r="B967" s="85"/>
      <c r="C967" s="85"/>
      <c r="D967" s="82">
        <f>'Lognormal Price Paths'!K947</f>
        <v>24193.240713861145</v>
      </c>
      <c r="E967" s="82">
        <f>'Lognormal Price Paths'!M947</f>
        <v>1878.6299496791185</v>
      </c>
      <c r="F967" s="84">
        <f t="shared" si="17"/>
        <v>0.87862994967911856</v>
      </c>
    </row>
    <row r="968" spans="1:6" ht="16" x14ac:dyDescent="0.2">
      <c r="A968" s="85"/>
      <c r="B968" s="85"/>
      <c r="C968" s="85"/>
      <c r="D968" s="82">
        <f>'Lognormal Price Paths'!K948</f>
        <v>15734.952687763238</v>
      </c>
      <c r="E968" s="82">
        <f>'Lognormal Price Paths'!M948</f>
        <v>1400</v>
      </c>
      <c r="F968" s="84">
        <f t="shared" si="17"/>
        <v>0.22183521114969634</v>
      </c>
    </row>
    <row r="969" spans="1:6" ht="16" x14ac:dyDescent="0.2">
      <c r="A969" s="85"/>
      <c r="B969" s="85"/>
      <c r="C969" s="85"/>
      <c r="D969" s="82">
        <f>'Lognormal Price Paths'!K949</f>
        <v>22384.857694558643</v>
      </c>
      <c r="E969" s="82">
        <f>'Lognormal Price Paths'!M949</f>
        <v>1738.2071538770492</v>
      </c>
      <c r="F969" s="84">
        <f t="shared" si="17"/>
        <v>0.73820715387704927</v>
      </c>
    </row>
    <row r="970" spans="1:6" ht="16" x14ac:dyDescent="0.2">
      <c r="A970" s="85"/>
      <c r="B970" s="85"/>
      <c r="C970" s="85"/>
      <c r="D970" s="82">
        <f>'Lognormal Price Paths'!K950</f>
        <v>22781.338212374951</v>
      </c>
      <c r="E970" s="82">
        <f>'Lognormal Price Paths'!M950</f>
        <v>1768.9942726447825</v>
      </c>
      <c r="F970" s="84">
        <f t="shared" si="17"/>
        <v>0.76899427264478248</v>
      </c>
    </row>
    <row r="971" spans="1:6" ht="16" x14ac:dyDescent="0.2">
      <c r="A971" s="85"/>
      <c r="B971" s="85"/>
      <c r="C971" s="85"/>
      <c r="D971" s="82">
        <f>'Lognormal Price Paths'!K951</f>
        <v>18989.029352345216</v>
      </c>
      <c r="E971" s="82">
        <f>'Lognormal Price Paths'!M951</f>
        <v>1474.5176009517854</v>
      </c>
      <c r="F971" s="84">
        <f t="shared" si="17"/>
        <v>0.47451760095178552</v>
      </c>
    </row>
    <row r="972" spans="1:6" ht="16" x14ac:dyDescent="0.2">
      <c r="A972" s="85"/>
      <c r="B972" s="85"/>
      <c r="C972" s="85"/>
      <c r="D972" s="82">
        <f>'Lognormal Price Paths'!K952</f>
        <v>24496.648285870477</v>
      </c>
      <c r="E972" s="82">
        <f>'Lognormal Price Paths'!M952</f>
        <v>1902.1898587660226</v>
      </c>
      <c r="F972" s="84">
        <f t="shared" si="17"/>
        <v>0.90218985876602253</v>
      </c>
    </row>
    <row r="973" spans="1:6" ht="16" x14ac:dyDescent="0.2">
      <c r="A973" s="85"/>
      <c r="B973" s="85"/>
      <c r="C973" s="85"/>
      <c r="D973" s="82">
        <f>'Lognormal Price Paths'!K953</f>
        <v>21006.747315305634</v>
      </c>
      <c r="E973" s="82">
        <f>'Lognormal Price Paths'!M953</f>
        <v>1631.1954697852589</v>
      </c>
      <c r="F973" s="84">
        <f t="shared" si="17"/>
        <v>0.63119546978525887</v>
      </c>
    </row>
    <row r="974" spans="1:6" ht="16" x14ac:dyDescent="0.2">
      <c r="A974" s="85"/>
      <c r="B974" s="85"/>
      <c r="C974" s="85"/>
      <c r="D974" s="82">
        <f>'Lognormal Price Paths'!K954</f>
        <v>28692.6957724696</v>
      </c>
      <c r="E974" s="82">
        <f>'Lognormal Price Paths'!M954</f>
        <v>2228.0172488140438</v>
      </c>
      <c r="F974" s="84">
        <f t="shared" si="17"/>
        <v>1.2280172488140437</v>
      </c>
    </row>
    <row r="975" spans="1:6" ht="16" x14ac:dyDescent="0.2">
      <c r="A975" s="85"/>
      <c r="B975" s="85"/>
      <c r="C975" s="85"/>
      <c r="D975" s="82">
        <f>'Lognormal Price Paths'!K955</f>
        <v>14024.203815603478</v>
      </c>
      <c r="E975" s="82">
        <f>'Lognormal Price Paths'!M955</f>
        <v>1400</v>
      </c>
      <c r="F975" s="84">
        <f t="shared" si="17"/>
        <v>8.8993806989328308E-2</v>
      </c>
    </row>
    <row r="976" spans="1:6" ht="16" x14ac:dyDescent="0.2">
      <c r="A976" s="85"/>
      <c r="B976" s="85"/>
      <c r="C976" s="85"/>
      <c r="D976" s="82">
        <f>'Lognormal Price Paths'!K956</f>
        <v>17497.908943134287</v>
      </c>
      <c r="E976" s="82">
        <f>'Lognormal Price Paths'!M956</f>
        <v>1400</v>
      </c>
      <c r="F976" s="84">
        <f t="shared" si="17"/>
        <v>0.358730572150948</v>
      </c>
    </row>
    <row r="977" spans="1:6" ht="16" x14ac:dyDescent="0.2">
      <c r="A977" s="85"/>
      <c r="B977" s="85"/>
      <c r="C977" s="85"/>
      <c r="D977" s="82">
        <f>'Lognormal Price Paths'!K957</f>
        <v>18710.629451211007</v>
      </c>
      <c r="E977" s="82">
        <f>'Lognormal Price Paths'!M957</f>
        <v>1452.8995631517159</v>
      </c>
      <c r="F977" s="84">
        <f t="shared" si="17"/>
        <v>0.45289956315171598</v>
      </c>
    </row>
    <row r="978" spans="1:6" ht="16" x14ac:dyDescent="0.2">
      <c r="A978" s="85"/>
      <c r="B978" s="85"/>
      <c r="C978" s="85"/>
      <c r="D978" s="82">
        <f>'Lognormal Price Paths'!K958</f>
        <v>18222.392789935089</v>
      </c>
      <c r="E978" s="82">
        <f>'Lognormal Price Paths'!M958</f>
        <v>1414.9874857557029</v>
      </c>
      <c r="F978" s="84">
        <f t="shared" si="17"/>
        <v>0.41498748575570293</v>
      </c>
    </row>
    <row r="979" spans="1:6" ht="16" x14ac:dyDescent="0.2">
      <c r="A979" s="85"/>
      <c r="B979" s="85"/>
      <c r="C979" s="85"/>
      <c r="D979" s="82">
        <f>'Lognormal Price Paths'!K959</f>
        <v>34308.202746719726</v>
      </c>
      <c r="E979" s="82">
        <f>'Lognormal Price Paths'!M959</f>
        <v>2664.0671236211879</v>
      </c>
      <c r="F979" s="84">
        <f t="shared" si="17"/>
        <v>1.6640671236211879</v>
      </c>
    </row>
    <row r="980" spans="1:6" ht="16" x14ac:dyDescent="0.2">
      <c r="A980" s="85"/>
      <c r="B980" s="85"/>
      <c r="C980" s="85"/>
      <c r="D980" s="82">
        <f>'Lognormal Price Paths'!K960</f>
        <v>25055.080904096372</v>
      </c>
      <c r="E980" s="82">
        <f>'Lognormal Price Paths'!M960</f>
        <v>1945.5527241995828</v>
      </c>
      <c r="F980" s="84">
        <f t="shared" si="17"/>
        <v>0.94555272419958281</v>
      </c>
    </row>
    <row r="981" spans="1:6" ht="16" x14ac:dyDescent="0.2">
      <c r="A981" s="85"/>
      <c r="B981" s="85"/>
      <c r="C981" s="85"/>
      <c r="D981" s="82">
        <f>'Lognormal Price Paths'!K961</f>
        <v>18572.403298825448</v>
      </c>
      <c r="E981" s="82">
        <f>'Lognormal Price Paths'!M961</f>
        <v>1442.1661606790308</v>
      </c>
      <c r="F981" s="84">
        <f t="shared" si="17"/>
        <v>0.44216616067903092</v>
      </c>
    </row>
    <row r="982" spans="1:6" ht="16" x14ac:dyDescent="0.2">
      <c r="A982" s="85"/>
      <c r="B982" s="85"/>
      <c r="C982" s="85"/>
      <c r="D982" s="82">
        <f>'Lognormal Price Paths'!K962</f>
        <v>23607.305306544578</v>
      </c>
      <c r="E982" s="82">
        <f>'Lognormal Price Paths'!M962</f>
        <v>1833.1314644707409</v>
      </c>
      <c r="F982" s="84">
        <f t="shared" si="17"/>
        <v>0.83313146447074071</v>
      </c>
    </row>
    <row r="983" spans="1:6" ht="16" x14ac:dyDescent="0.2">
      <c r="A983" s="85"/>
      <c r="B983" s="85"/>
      <c r="C983" s="85"/>
      <c r="D983" s="82">
        <f>'Lognormal Price Paths'!K963</f>
        <v>20861.778031343136</v>
      </c>
      <c r="E983" s="82">
        <f>'Lognormal Price Paths'!M963</f>
        <v>1619.9384562310784</v>
      </c>
      <c r="F983" s="84">
        <f t="shared" si="17"/>
        <v>0.61993845623107835</v>
      </c>
    </row>
    <row r="984" spans="1:6" ht="16" x14ac:dyDescent="0.2">
      <c r="A984" s="85"/>
      <c r="B984" s="85"/>
      <c r="C984" s="85"/>
      <c r="D984" s="82">
        <f>'Lognormal Price Paths'!K964</f>
        <v>15315.931265327165</v>
      </c>
      <c r="E984" s="82">
        <f>'Lognormal Price Paths'!M964</f>
        <v>1400</v>
      </c>
      <c r="F984" s="84">
        <f t="shared" si="17"/>
        <v>0.18929776802433004</v>
      </c>
    </row>
    <row r="985" spans="1:6" ht="16" x14ac:dyDescent="0.2">
      <c r="A985" s="85"/>
      <c r="B985" s="85"/>
      <c r="C985" s="85"/>
      <c r="D985" s="82">
        <f>'Lognormal Price Paths'!K965</f>
        <v>23562.144154962945</v>
      </c>
      <c r="E985" s="82">
        <f>'Lognormal Price Paths'!M965</f>
        <v>1829.6246547412511</v>
      </c>
      <c r="F985" s="84">
        <f t="shared" si="17"/>
        <v>0.82962465474125102</v>
      </c>
    </row>
    <row r="986" spans="1:6" ht="16" x14ac:dyDescent="0.2">
      <c r="A986" s="85"/>
      <c r="B986" s="85"/>
      <c r="C986" s="85"/>
      <c r="D986" s="82">
        <f>'Lognormal Price Paths'!K966</f>
        <v>14756.726054600207</v>
      </c>
      <c r="E986" s="82">
        <f>'Lognormal Price Paths'!M966</f>
        <v>1400</v>
      </c>
      <c r="F986" s="84">
        <f t="shared" si="17"/>
        <v>0.14587490999083003</v>
      </c>
    </row>
    <row r="987" spans="1:6" ht="16" x14ac:dyDescent="0.2">
      <c r="A987" s="85"/>
      <c r="B987" s="85"/>
      <c r="C987" s="85"/>
      <c r="D987" s="82">
        <f>'Lognormal Price Paths'!K967</f>
        <v>19294.920582694365</v>
      </c>
      <c r="E987" s="82">
        <f>'Lognormal Price Paths'!M967</f>
        <v>1498.2703686555708</v>
      </c>
      <c r="F987" s="84">
        <f t="shared" ref="F987:F1025" si="18">(D987-$D$15)/$D$15</f>
        <v>0.49827036865557084</v>
      </c>
    </row>
    <row r="988" spans="1:6" ht="16" x14ac:dyDescent="0.2">
      <c r="A988" s="85"/>
      <c r="B988" s="85"/>
      <c r="C988" s="85"/>
      <c r="D988" s="82">
        <f>'Lognormal Price Paths'!K968</f>
        <v>12746.454654493728</v>
      </c>
      <c r="E988" s="82">
        <f>'Lognormal Price Paths'!M968</f>
        <v>1000</v>
      </c>
      <c r="F988" s="84">
        <f t="shared" si="18"/>
        <v>-1.0224725601175924E-2</v>
      </c>
    </row>
    <row r="989" spans="1:6" ht="16" x14ac:dyDescent="0.2">
      <c r="A989" s="85"/>
      <c r="B989" s="85"/>
      <c r="C989" s="85"/>
      <c r="D989" s="82">
        <f>'Lognormal Price Paths'!K969</f>
        <v>17054.949738126212</v>
      </c>
      <c r="E989" s="82">
        <f>'Lognormal Price Paths'!M969</f>
        <v>1400</v>
      </c>
      <c r="F989" s="84">
        <f t="shared" si="18"/>
        <v>0.32433433566257003</v>
      </c>
    </row>
    <row r="990" spans="1:6" ht="16" x14ac:dyDescent="0.2">
      <c r="A990" s="85"/>
      <c r="B990" s="85"/>
      <c r="C990" s="85"/>
      <c r="D990" s="82">
        <f>'Lognormal Price Paths'!K970</f>
        <v>20786.545108086204</v>
      </c>
      <c r="E990" s="82">
        <f>'Lognormal Price Paths'!M970</f>
        <v>1614.096542594787</v>
      </c>
      <c r="F990" s="84">
        <f t="shared" si="18"/>
        <v>0.61409654259478708</v>
      </c>
    </row>
    <row r="991" spans="1:6" ht="16" x14ac:dyDescent="0.2">
      <c r="A991" s="85"/>
      <c r="B991" s="85"/>
      <c r="C991" s="85"/>
      <c r="D991" s="82">
        <f>'Lognormal Price Paths'!K971</f>
        <v>12843.845647866436</v>
      </c>
      <c r="E991" s="82">
        <f>'Lognormal Price Paths'!M971</f>
        <v>1000</v>
      </c>
      <c r="F991" s="84">
        <f t="shared" si="18"/>
        <v>-2.6622150990526978E-3</v>
      </c>
    </row>
    <row r="992" spans="1:6" ht="16" x14ac:dyDescent="0.2">
      <c r="A992" s="85"/>
      <c r="B992" s="85"/>
      <c r="C992" s="85"/>
      <c r="D992" s="82">
        <f>'Lognormal Price Paths'!K972</f>
        <v>26605.954625120681</v>
      </c>
      <c r="E992" s="82">
        <f>'Lognormal Price Paths'!M972</f>
        <v>2065.9796589350071</v>
      </c>
      <c r="F992" s="84">
        <f t="shared" si="18"/>
        <v>1.065979658935007</v>
      </c>
    </row>
    <row r="993" spans="1:6" ht="16" x14ac:dyDescent="0.2">
      <c r="A993" s="85"/>
      <c r="B993" s="85"/>
      <c r="C993" s="85"/>
      <c r="D993" s="82">
        <f>'Lognormal Price Paths'!K973</f>
        <v>22771.570633937084</v>
      </c>
      <c r="E993" s="82">
        <f>'Lognormal Price Paths'!M973</f>
        <v>1768.2358101632058</v>
      </c>
      <c r="F993" s="84">
        <f t="shared" si="18"/>
        <v>0.76823581016320586</v>
      </c>
    </row>
    <row r="994" spans="1:6" ht="16" x14ac:dyDescent="0.2">
      <c r="A994" s="85"/>
      <c r="B994" s="85"/>
      <c r="C994" s="85"/>
      <c r="D994" s="82">
        <f>'Lognormal Price Paths'!K974</f>
        <v>14908.127832530385</v>
      </c>
      <c r="E994" s="82">
        <f>'Lognormal Price Paths'!M974</f>
        <v>1400</v>
      </c>
      <c r="F994" s="84">
        <f t="shared" si="18"/>
        <v>0.15763141329761274</v>
      </c>
    </row>
    <row r="995" spans="1:6" ht="16" x14ac:dyDescent="0.2">
      <c r="A995" s="85"/>
      <c r="B995" s="85"/>
      <c r="C995" s="85"/>
      <c r="D995" s="82">
        <f>'Lognormal Price Paths'!K975</f>
        <v>18882.531763517214</v>
      </c>
      <c r="E995" s="82">
        <f>'Lognormal Price Paths'!M975</f>
        <v>1466.2479539744679</v>
      </c>
      <c r="F995" s="84">
        <f t="shared" si="18"/>
        <v>0.466247953974468</v>
      </c>
    </row>
    <row r="996" spans="1:6" ht="16" x14ac:dyDescent="0.2">
      <c r="A996" s="85"/>
      <c r="B996" s="85"/>
      <c r="C996" s="85"/>
      <c r="D996" s="82">
        <f>'Lognormal Price Paths'!K976</f>
        <v>21510.730490495072</v>
      </c>
      <c r="E996" s="82">
        <f>'Lognormal Price Paths'!M976</f>
        <v>1670.3302801334567</v>
      </c>
      <c r="F996" s="84">
        <f t="shared" si="18"/>
        <v>0.67033028013345675</v>
      </c>
    </row>
    <row r="997" spans="1:6" ht="16" x14ac:dyDescent="0.2">
      <c r="A997" s="85"/>
      <c r="B997" s="85"/>
      <c r="C997" s="85"/>
      <c r="D997" s="82">
        <f>'Lognormal Price Paths'!K977</f>
        <v>19182.906761001595</v>
      </c>
      <c r="E997" s="82">
        <f>'Lognormal Price Paths'!M977</f>
        <v>1489.5723805398452</v>
      </c>
      <c r="F997" s="84">
        <f t="shared" si="18"/>
        <v>0.4895723805398452</v>
      </c>
    </row>
    <row r="998" spans="1:6" ht="16" x14ac:dyDescent="0.2">
      <c r="A998" s="85"/>
      <c r="B998" s="85"/>
      <c r="C998" s="85"/>
      <c r="D998" s="82">
        <f>'Lognormal Price Paths'!K978</f>
        <v>17020.26832944023</v>
      </c>
      <c r="E998" s="82">
        <f>'Lognormal Price Paths'!M978</f>
        <v>1400</v>
      </c>
      <c r="F998" s="84">
        <f t="shared" si="18"/>
        <v>0.32164128871507208</v>
      </c>
    </row>
    <row r="999" spans="1:6" ht="16" x14ac:dyDescent="0.2">
      <c r="A999" s="85"/>
      <c r="B999" s="85"/>
      <c r="C999" s="85"/>
      <c r="D999" s="82">
        <f>'Lognormal Price Paths'!K979</f>
        <v>18716.921247678911</v>
      </c>
      <c r="E999" s="82">
        <f>'Lognormal Price Paths'!M979</f>
        <v>1453.3881275991866</v>
      </c>
      <c r="F999" s="84">
        <f t="shared" si="18"/>
        <v>0.45338812759918651</v>
      </c>
    </row>
    <row r="1000" spans="1:6" ht="16" x14ac:dyDescent="0.2">
      <c r="A1000" s="85"/>
      <c r="B1000" s="85"/>
      <c r="C1000" s="85"/>
      <c r="D1000" s="82">
        <f>'Lognormal Price Paths'!K980</f>
        <v>11986.693330172362</v>
      </c>
      <c r="E1000" s="82">
        <f>'Lognormal Price Paths'!M980</f>
        <v>1000</v>
      </c>
      <c r="F1000" s="84">
        <f t="shared" si="18"/>
        <v>-6.9220971509655296E-2</v>
      </c>
    </row>
    <row r="1001" spans="1:6" ht="16" x14ac:dyDescent="0.2">
      <c r="A1001" s="85"/>
      <c r="B1001" s="85"/>
      <c r="C1001" s="85"/>
      <c r="D1001" s="82">
        <f>'Lognormal Price Paths'!K981</f>
        <v>18177.521567503394</v>
      </c>
      <c r="E1001" s="82">
        <f>'Lognormal Price Paths'!M981</f>
        <v>1411.5031893220053</v>
      </c>
      <c r="F1001" s="84">
        <f t="shared" si="18"/>
        <v>0.41150318932200525</v>
      </c>
    </row>
    <row r="1002" spans="1:6" ht="16" x14ac:dyDescent="0.2">
      <c r="A1002" s="85"/>
      <c r="B1002" s="85"/>
      <c r="C1002" s="85"/>
      <c r="D1002" s="82">
        <f>'Lognormal Price Paths'!K982</f>
        <v>13923.808161421281</v>
      </c>
      <c r="E1002" s="82">
        <f>'Lognormal Price Paths'!M982</f>
        <v>1400</v>
      </c>
      <c r="F1002" s="84">
        <f t="shared" si="18"/>
        <v>8.1197981494307125E-2</v>
      </c>
    </row>
    <row r="1003" spans="1:6" ht="16" x14ac:dyDescent="0.2">
      <c r="A1003" s="85"/>
      <c r="B1003" s="85"/>
      <c r="C1003" s="85"/>
      <c r="D1003" s="82">
        <f>'Lognormal Price Paths'!K983</f>
        <v>12172.928345644543</v>
      </c>
      <c r="E1003" s="82">
        <f>'Lognormal Price Paths'!M983</f>
        <v>1000</v>
      </c>
      <c r="F1003" s="84">
        <f t="shared" si="18"/>
        <v>-5.4759631589016144E-2</v>
      </c>
    </row>
    <row r="1004" spans="1:6" ht="16" x14ac:dyDescent="0.2">
      <c r="A1004" s="85"/>
      <c r="B1004" s="85"/>
      <c r="C1004" s="85"/>
      <c r="D1004" s="82">
        <f>'Lognormal Price Paths'!K984</f>
        <v>21799.473699565664</v>
      </c>
      <c r="E1004" s="82">
        <f>'Lognormal Price Paths'!M984</f>
        <v>1692.7514864010277</v>
      </c>
      <c r="F1004" s="84">
        <f t="shared" si="18"/>
        <v>0.69275148640102757</v>
      </c>
    </row>
    <row r="1005" spans="1:6" ht="16" x14ac:dyDescent="0.2">
      <c r="A1005" s="85"/>
      <c r="B1005" s="85"/>
      <c r="C1005" s="85"/>
      <c r="D1005" s="82">
        <f>'Lognormal Price Paths'!K985</f>
        <v>22219.827176156687</v>
      </c>
      <c r="E1005" s="82">
        <f>'Lognormal Price Paths'!M985</f>
        <v>1725.3923648974414</v>
      </c>
      <c r="F1005" s="84">
        <f t="shared" si="18"/>
        <v>0.72539236489744152</v>
      </c>
    </row>
    <row r="1006" spans="1:6" ht="16" x14ac:dyDescent="0.2">
      <c r="A1006" s="85"/>
      <c r="B1006" s="85"/>
      <c r="C1006" s="85"/>
      <c r="D1006" s="82">
        <f>'Lognormal Price Paths'!K986</f>
        <v>22223.752463359433</v>
      </c>
      <c r="E1006" s="82">
        <f>'Lognormal Price Paths'!M986</f>
        <v>1725.6971674738052</v>
      </c>
      <c r="F1006" s="84">
        <f t="shared" si="18"/>
        <v>0.72569716747380519</v>
      </c>
    </row>
    <row r="1007" spans="1:6" ht="16" x14ac:dyDescent="0.2">
      <c r="A1007" s="85"/>
      <c r="B1007" s="85"/>
      <c r="C1007" s="85"/>
      <c r="D1007" s="82">
        <f>'Lognormal Price Paths'!K987</f>
        <v>17368.047204453345</v>
      </c>
      <c r="E1007" s="82">
        <f>'Lognormal Price Paths'!M987</f>
        <v>1400</v>
      </c>
      <c r="F1007" s="84">
        <f t="shared" si="18"/>
        <v>0.34864667497946877</v>
      </c>
    </row>
    <row r="1008" spans="1:6" ht="16" x14ac:dyDescent="0.2">
      <c r="A1008" s="85"/>
      <c r="B1008" s="85"/>
      <c r="C1008" s="85"/>
      <c r="D1008" s="82">
        <f>'Lognormal Price Paths'!K988</f>
        <v>12119.114199029786</v>
      </c>
      <c r="E1008" s="82">
        <f>'Lognormal Price Paths'!M988</f>
        <v>1000</v>
      </c>
      <c r="F1008" s="84">
        <f t="shared" si="18"/>
        <v>-5.8938355255787424E-2</v>
      </c>
    </row>
    <row r="1009" spans="1:6" ht="16" x14ac:dyDescent="0.2">
      <c r="A1009" s="85"/>
      <c r="B1009" s="85"/>
      <c r="C1009" s="85"/>
      <c r="D1009" s="82">
        <f>'Lognormal Price Paths'!K989</f>
        <v>21093.797620725538</v>
      </c>
      <c r="E1009" s="82">
        <f>'Lognormal Price Paths'!M989</f>
        <v>1637.9550152642923</v>
      </c>
      <c r="F1009" s="84">
        <f t="shared" si="18"/>
        <v>0.63795501526429221</v>
      </c>
    </row>
    <row r="1010" spans="1:6" ht="16" x14ac:dyDescent="0.2">
      <c r="A1010" s="85"/>
      <c r="B1010" s="85"/>
      <c r="C1010" s="85"/>
      <c r="D1010" s="82">
        <f>'Lognormal Price Paths'!K990</f>
        <v>22278.105982195331</v>
      </c>
      <c r="E1010" s="82">
        <f>'Lognormal Price Paths'!M990</f>
        <v>1729.9177739466315</v>
      </c>
      <c r="F1010" s="84">
        <f t="shared" si="18"/>
        <v>0.72991777394663149</v>
      </c>
    </row>
    <row r="1011" spans="1:6" ht="16" x14ac:dyDescent="0.2">
      <c r="A1011" s="85"/>
      <c r="B1011" s="85"/>
      <c r="C1011" s="85"/>
      <c r="D1011" s="82">
        <f>'Lognormal Price Paths'!K991</f>
        <v>14149.748196077249</v>
      </c>
      <c r="E1011" s="82">
        <f>'Lognormal Price Paths'!M991</f>
        <v>1400</v>
      </c>
      <c r="F1011" s="84">
        <f t="shared" si="18"/>
        <v>9.8742456868912656E-2</v>
      </c>
    </row>
    <row r="1012" spans="1:6" ht="16" x14ac:dyDescent="0.2">
      <c r="A1012" s="85"/>
      <c r="B1012" s="85"/>
      <c r="C1012" s="85"/>
      <c r="D1012" s="82">
        <f>'Lognormal Price Paths'!K992</f>
        <v>23896.950770767497</v>
      </c>
      <c r="E1012" s="82">
        <f>'Lognormal Price Paths'!M992</f>
        <v>1855.6227317760809</v>
      </c>
      <c r="F1012" s="84">
        <f t="shared" si="18"/>
        <v>0.85562273177608072</v>
      </c>
    </row>
    <row r="1013" spans="1:6" ht="16" x14ac:dyDescent="0.2">
      <c r="A1013" s="85"/>
      <c r="B1013" s="85"/>
      <c r="C1013" s="85"/>
      <c r="D1013" s="82">
        <f>'Lognormal Price Paths'!K993</f>
        <v>25008.387573274369</v>
      </c>
      <c r="E1013" s="82">
        <f>'Lognormal Price Paths'!M993</f>
        <v>1941.9269391809503</v>
      </c>
      <c r="F1013" s="84">
        <f t="shared" si="18"/>
        <v>0.94192693918095027</v>
      </c>
    </row>
    <row r="1014" spans="1:6" ht="16" x14ac:dyDescent="0.2">
      <c r="A1014" s="85"/>
      <c r="B1014" s="85"/>
      <c r="C1014" s="85"/>
      <c r="D1014" s="82">
        <f>'Lognormal Price Paths'!K994</f>
        <v>21502.391613215554</v>
      </c>
      <c r="E1014" s="82">
        <f>'Lognormal Price Paths'!M994</f>
        <v>1669.6827577618456</v>
      </c>
      <c r="F1014" s="84">
        <f t="shared" si="18"/>
        <v>0.66968275776184549</v>
      </c>
    </row>
    <row r="1015" spans="1:6" ht="16" x14ac:dyDescent="0.2">
      <c r="A1015" s="85"/>
      <c r="B1015" s="85"/>
      <c r="C1015" s="85"/>
      <c r="D1015" s="82">
        <f>'Lognormal Price Paths'!K995</f>
        <v>13136.671092230994</v>
      </c>
      <c r="E1015" s="82">
        <f>'Lognormal Price Paths'!M995</f>
        <v>1400</v>
      </c>
      <c r="F1015" s="84">
        <f t="shared" si="18"/>
        <v>2.0075980925102852E-2</v>
      </c>
    </row>
    <row r="1016" spans="1:6" ht="16" x14ac:dyDescent="0.2">
      <c r="A1016" s="85"/>
      <c r="B1016" s="85"/>
      <c r="C1016" s="85"/>
      <c r="D1016" s="82">
        <f>'Lognormal Price Paths'!K996</f>
        <v>19092.142098348348</v>
      </c>
      <c r="E1016" s="82">
        <f>'Lognormal Price Paths'!M996</f>
        <v>1482.5244114128641</v>
      </c>
      <c r="F1016" s="84">
        <f t="shared" si="18"/>
        <v>0.48252441141286417</v>
      </c>
    </row>
    <row r="1017" spans="1:6" ht="16" x14ac:dyDescent="0.2">
      <c r="A1017" s="85"/>
      <c r="B1017" s="85"/>
      <c r="C1017" s="85"/>
      <c r="D1017" s="82">
        <f>'Lognormal Price Paths'!K997</f>
        <v>21846.432212930646</v>
      </c>
      <c r="E1017" s="82">
        <f>'Lognormal Price Paths'!M997</f>
        <v>1696.3978631160462</v>
      </c>
      <c r="F1017" s="84">
        <f t="shared" si="18"/>
        <v>0.69639786311604612</v>
      </c>
    </row>
    <row r="1018" spans="1:6" ht="16" x14ac:dyDescent="0.2">
      <c r="A1018" s="85"/>
      <c r="B1018" s="85"/>
      <c r="C1018" s="85"/>
      <c r="D1018" s="82">
        <f>'Lognormal Price Paths'!K998</f>
        <v>15414.450238060748</v>
      </c>
      <c r="E1018" s="82">
        <f>'Lognormal Price Paths'!M998</f>
        <v>1400</v>
      </c>
      <c r="F1018" s="84">
        <f t="shared" si="18"/>
        <v>0.19694786728047856</v>
      </c>
    </row>
    <row r="1019" spans="1:6" ht="16" x14ac:dyDescent="0.2">
      <c r="A1019" s="85"/>
      <c r="B1019" s="85"/>
      <c r="C1019" s="85"/>
      <c r="D1019" s="82">
        <f>'Lognormal Price Paths'!K999</f>
        <v>16070.24388989917</v>
      </c>
      <c r="E1019" s="82">
        <f>'Lognormal Price Paths'!M999</f>
        <v>1400</v>
      </c>
      <c r="F1019" s="84">
        <f t="shared" si="18"/>
        <v>0.24787091681006251</v>
      </c>
    </row>
    <row r="1020" spans="1:6" ht="16" x14ac:dyDescent="0.2">
      <c r="A1020" s="85"/>
      <c r="B1020" s="85"/>
      <c r="C1020" s="85"/>
      <c r="D1020" s="82">
        <f>'Lognormal Price Paths'!K1000</f>
        <v>23341.713102290683</v>
      </c>
      <c r="E1020" s="82">
        <f>'Lognormal Price Paths'!M1000</f>
        <v>1812.5079574667041</v>
      </c>
      <c r="F1020" s="84">
        <f t="shared" si="18"/>
        <v>0.81250795746670401</v>
      </c>
    </row>
    <row r="1021" spans="1:6" ht="16" x14ac:dyDescent="0.2">
      <c r="A1021" s="85"/>
      <c r="B1021" s="85"/>
      <c r="C1021" s="85"/>
      <c r="D1021" s="82">
        <f>'Lognormal Price Paths'!K1001</f>
        <v>18074.983726061517</v>
      </c>
      <c r="E1021" s="82">
        <f>'Lognormal Price Paths'!M1001</f>
        <v>1403.5410207896268</v>
      </c>
      <c r="F1021" s="84">
        <f t="shared" si="18"/>
        <v>0.40354102078962689</v>
      </c>
    </row>
    <row r="1022" spans="1:6" ht="16" x14ac:dyDescent="0.2">
      <c r="A1022" s="85"/>
      <c r="B1022" s="85"/>
      <c r="C1022" s="85"/>
      <c r="D1022" s="82">
        <f>'Lognormal Price Paths'!K1002</f>
        <v>16801.584354586801</v>
      </c>
      <c r="E1022" s="82">
        <f>'Lognormal Price Paths'!M1002</f>
        <v>1400</v>
      </c>
      <c r="F1022" s="84">
        <f t="shared" si="18"/>
        <v>0.30466025382464706</v>
      </c>
    </row>
    <row r="1023" spans="1:6" ht="16" x14ac:dyDescent="0.2">
      <c r="A1023" s="85"/>
      <c r="B1023" s="85"/>
      <c r="C1023" s="85"/>
      <c r="D1023" s="82">
        <f>'Lognormal Price Paths'!K1003</f>
        <v>16546.619447676403</v>
      </c>
      <c r="E1023" s="82">
        <f>'Lognormal Price Paths'!M1003</f>
        <v>1400</v>
      </c>
      <c r="F1023" s="84">
        <f t="shared" si="18"/>
        <v>0.28486196735678271</v>
      </c>
    </row>
    <row r="1024" spans="1:6" ht="16" x14ac:dyDescent="0.2">
      <c r="A1024" s="85"/>
      <c r="B1024" s="85"/>
      <c r="C1024" s="85"/>
      <c r="D1024" s="82">
        <f>'Lognormal Price Paths'!K1004</f>
        <v>16258.711598816895</v>
      </c>
      <c r="E1024" s="82">
        <f>'Lognormal Price Paths'!M1004</f>
        <v>1400</v>
      </c>
      <c r="F1024" s="84">
        <f t="shared" si="18"/>
        <v>0.26250562766619812</v>
      </c>
    </row>
    <row r="1025" spans="1:6" ht="16" x14ac:dyDescent="0.2">
      <c r="A1025" s="85"/>
      <c r="B1025" s="85"/>
      <c r="C1025" s="85"/>
      <c r="D1025" s="82">
        <f>'Lognormal Price Paths'!K1005</f>
        <v>20915.250137381008</v>
      </c>
      <c r="E1025" s="82">
        <f>'Lognormal Price Paths'!M1005</f>
        <v>1624.0906200963191</v>
      </c>
      <c r="F1025" s="84">
        <f t="shared" si="18"/>
        <v>0.6240906200963191</v>
      </c>
    </row>
  </sheetData>
  <mergeCells count="31">
    <mergeCell ref="B13:C13"/>
    <mergeCell ref="B12:C12"/>
    <mergeCell ref="B7:C7"/>
    <mergeCell ref="B8:C8"/>
    <mergeCell ref="B9:C9"/>
    <mergeCell ref="B10:C10"/>
    <mergeCell ref="B11:C11"/>
    <mergeCell ref="B17:C17"/>
    <mergeCell ref="G15:H15"/>
    <mergeCell ref="A24:C24"/>
    <mergeCell ref="D24:F24"/>
    <mergeCell ref="B14:C14"/>
    <mergeCell ref="B15:C15"/>
    <mergeCell ref="G14:H14"/>
    <mergeCell ref="G17:H17"/>
    <mergeCell ref="B1:E2"/>
    <mergeCell ref="B16:C16"/>
    <mergeCell ref="G1:J2"/>
    <mergeCell ref="G3:H3"/>
    <mergeCell ref="G4:H4"/>
    <mergeCell ref="G8:H8"/>
    <mergeCell ref="G6:H6"/>
    <mergeCell ref="G9:H9"/>
    <mergeCell ref="G13:H13"/>
    <mergeCell ref="G7:J7"/>
    <mergeCell ref="G10:J10"/>
    <mergeCell ref="G12:J12"/>
    <mergeCell ref="B3:C3"/>
    <mergeCell ref="B4:C4"/>
    <mergeCell ref="B5:C5"/>
    <mergeCell ref="B6:C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L188"/>
  <sheetViews>
    <sheetView workbookViewId="0">
      <selection activeCell="A4" sqref="A4"/>
    </sheetView>
  </sheetViews>
  <sheetFormatPr baseColWidth="10" defaultColWidth="8.83203125" defaultRowHeight="15" x14ac:dyDescent="0.2"/>
  <cols>
    <col min="2" max="3" width="11.5" bestFit="1" customWidth="1"/>
    <col min="4" max="4" width="12" bestFit="1" customWidth="1"/>
    <col min="5" max="8" width="11.5" bestFit="1" customWidth="1"/>
    <col min="9" max="9" width="13.1640625" customWidth="1"/>
    <col min="10" max="10" width="14.1640625" customWidth="1"/>
    <col min="11" max="39" width="11.5" bestFit="1" customWidth="1"/>
    <col min="40" max="40" width="12.1640625" customWidth="1"/>
    <col min="41" max="86" width="11.5" bestFit="1" customWidth="1"/>
    <col min="87" max="87" width="13.6640625" bestFit="1" customWidth="1"/>
  </cols>
  <sheetData>
    <row r="1" spans="1:88" x14ac:dyDescent="0.2">
      <c r="C1" s="198" t="s">
        <v>1149</v>
      </c>
      <c r="D1" s="199"/>
      <c r="Y1" s="1"/>
    </row>
    <row r="2" spans="1:88" x14ac:dyDescent="0.2">
      <c r="C2" s="57" t="s">
        <v>4</v>
      </c>
      <c r="D2" s="58">
        <f>DJI_Price</f>
        <v>17556.41</v>
      </c>
      <c r="F2" s="12" t="s">
        <v>11</v>
      </c>
      <c r="G2" s="17">
        <f>EXP(D5*SQRT(D6))</f>
        <v>1.0235345756949359</v>
      </c>
      <c r="I2" s="196" t="s">
        <v>17</v>
      </c>
      <c r="J2" s="197"/>
      <c r="K2" s="9">
        <v>12878.13</v>
      </c>
    </row>
    <row r="3" spans="1:88" x14ac:dyDescent="0.2">
      <c r="C3" s="59" t="s">
        <v>5</v>
      </c>
      <c r="D3" s="60">
        <f>rf</f>
        <v>7.1871464557458076E-3</v>
      </c>
      <c r="F3" s="13" t="s">
        <v>12</v>
      </c>
      <c r="G3" s="18">
        <f>EXP(-D5*SQRT(D6))</f>
        <v>0.97700656504060268</v>
      </c>
      <c r="I3" s="6" t="s">
        <v>18</v>
      </c>
      <c r="J3" s="10"/>
      <c r="K3" s="11">
        <f>B103</f>
        <v>1249.4696013204382</v>
      </c>
    </row>
    <row r="4" spans="1:88" x14ac:dyDescent="0.2">
      <c r="C4" s="59" t="s">
        <v>40</v>
      </c>
      <c r="D4" s="61">
        <f>discount_rate</f>
        <v>0.10321871464557458</v>
      </c>
      <c r="F4" s="13" t="s">
        <v>13</v>
      </c>
      <c r="G4" s="18">
        <f>EXP(D3*D6)</f>
        <v>1.0001382239069623</v>
      </c>
      <c r="O4" s="15"/>
    </row>
    <row r="5" spans="1:88" x14ac:dyDescent="0.2">
      <c r="C5" s="62" t="s">
        <v>6</v>
      </c>
      <c r="D5" s="61">
        <f>volatility</f>
        <v>0.16774399958052452</v>
      </c>
      <c r="F5" s="13" t="s">
        <v>14</v>
      </c>
      <c r="G5" s="18">
        <f>(G4-G3)/(G2-G3)</f>
        <v>0.4971555529895692</v>
      </c>
      <c r="I5" s="16"/>
      <c r="J5" s="16"/>
      <c r="K5" s="16"/>
      <c r="L5" s="16"/>
    </row>
    <row r="6" spans="1:88" ht="16" thickBot="1" x14ac:dyDescent="0.25">
      <c r="C6" s="63" t="s">
        <v>7</v>
      </c>
      <c r="D6" s="64">
        <f>1/52</f>
        <v>1.9230769230769232E-2</v>
      </c>
      <c r="F6" s="14" t="s">
        <v>15</v>
      </c>
      <c r="G6" s="19">
        <f>1-G5</f>
        <v>0.50284444701043074</v>
      </c>
      <c r="I6" s="16"/>
      <c r="J6" s="16"/>
      <c r="K6" s="16"/>
      <c r="L6" s="16"/>
    </row>
    <row r="9" spans="1:88" x14ac:dyDescent="0.2">
      <c r="A9" s="2" t="s">
        <v>8</v>
      </c>
      <c r="B9" s="2">
        <v>0</v>
      </c>
      <c r="C9" s="2">
        <f>IF(B9&lt;$B$11,B9+1,"")</f>
        <v>1</v>
      </c>
      <c r="D9" s="2">
        <f t="shared" ref="D9:BO9" si="0">IF(C9&lt;$B$11,C9+1,"")</f>
        <v>2</v>
      </c>
      <c r="E9" s="2">
        <f t="shared" si="0"/>
        <v>3</v>
      </c>
      <c r="F9" s="2">
        <f t="shared" si="0"/>
        <v>4</v>
      </c>
      <c r="G9" s="2">
        <f t="shared" si="0"/>
        <v>5</v>
      </c>
      <c r="H9" s="2">
        <f t="shared" si="0"/>
        <v>6</v>
      </c>
      <c r="I9" s="2">
        <f t="shared" si="0"/>
        <v>7</v>
      </c>
      <c r="J9" s="2">
        <f t="shared" si="0"/>
        <v>8</v>
      </c>
      <c r="K9" s="2">
        <f t="shared" si="0"/>
        <v>9</v>
      </c>
      <c r="L9" s="2">
        <f t="shared" si="0"/>
        <v>10</v>
      </c>
      <c r="M9" s="2">
        <f t="shared" si="0"/>
        <v>11</v>
      </c>
      <c r="N9" s="2">
        <f t="shared" si="0"/>
        <v>12</v>
      </c>
      <c r="O9" s="2">
        <f t="shared" si="0"/>
        <v>13</v>
      </c>
      <c r="P9" s="2">
        <f t="shared" si="0"/>
        <v>14</v>
      </c>
      <c r="Q9" s="2">
        <f t="shared" si="0"/>
        <v>15</v>
      </c>
      <c r="R9" s="2">
        <f t="shared" si="0"/>
        <v>16</v>
      </c>
      <c r="S9" s="2">
        <f t="shared" si="0"/>
        <v>17</v>
      </c>
      <c r="T9" s="2">
        <f t="shared" si="0"/>
        <v>18</v>
      </c>
      <c r="U9" s="2">
        <f t="shared" si="0"/>
        <v>19</v>
      </c>
      <c r="V9" s="2">
        <f t="shared" si="0"/>
        <v>20</v>
      </c>
      <c r="W9" s="2">
        <f t="shared" si="0"/>
        <v>21</v>
      </c>
      <c r="X9" s="2">
        <f t="shared" si="0"/>
        <v>22</v>
      </c>
      <c r="Y9" s="2">
        <f t="shared" si="0"/>
        <v>23</v>
      </c>
      <c r="Z9" s="2">
        <f t="shared" si="0"/>
        <v>24</v>
      </c>
      <c r="AA9" s="2">
        <f t="shared" si="0"/>
        <v>25</v>
      </c>
      <c r="AB9" s="2">
        <f t="shared" si="0"/>
        <v>26</v>
      </c>
      <c r="AC9" s="2">
        <f t="shared" si="0"/>
        <v>27</v>
      </c>
      <c r="AD9" s="2">
        <f t="shared" si="0"/>
        <v>28</v>
      </c>
      <c r="AE9" s="2">
        <f t="shared" si="0"/>
        <v>29</v>
      </c>
      <c r="AF9" s="2">
        <f t="shared" si="0"/>
        <v>30</v>
      </c>
      <c r="AG9" s="2">
        <f t="shared" si="0"/>
        <v>31</v>
      </c>
      <c r="AH9" s="2">
        <f t="shared" si="0"/>
        <v>32</v>
      </c>
      <c r="AI9" s="2">
        <f t="shared" si="0"/>
        <v>33</v>
      </c>
      <c r="AJ9" s="2">
        <f t="shared" si="0"/>
        <v>34</v>
      </c>
      <c r="AK9" s="2">
        <f t="shared" si="0"/>
        <v>35</v>
      </c>
      <c r="AL9" s="2">
        <f t="shared" si="0"/>
        <v>36</v>
      </c>
      <c r="AM9" s="2">
        <f t="shared" si="0"/>
        <v>37</v>
      </c>
      <c r="AN9" s="2">
        <f t="shared" si="0"/>
        <v>38</v>
      </c>
      <c r="AO9" s="2">
        <f t="shared" si="0"/>
        <v>39</v>
      </c>
      <c r="AP9" s="2">
        <f t="shared" si="0"/>
        <v>40</v>
      </c>
      <c r="AQ9" s="2">
        <f t="shared" si="0"/>
        <v>41</v>
      </c>
      <c r="AR9" s="2">
        <f t="shared" si="0"/>
        <v>42</v>
      </c>
      <c r="AS9" s="2">
        <f t="shared" si="0"/>
        <v>43</v>
      </c>
      <c r="AT9" s="2">
        <f t="shared" si="0"/>
        <v>44</v>
      </c>
      <c r="AU9" s="2">
        <f t="shared" si="0"/>
        <v>45</v>
      </c>
      <c r="AV9" s="2">
        <f t="shared" si="0"/>
        <v>46</v>
      </c>
      <c r="AW9" s="2">
        <f t="shared" si="0"/>
        <v>47</v>
      </c>
      <c r="AX9" s="2">
        <f t="shared" si="0"/>
        <v>48</v>
      </c>
      <c r="AY9" s="2">
        <f t="shared" si="0"/>
        <v>49</v>
      </c>
      <c r="AZ9" s="2">
        <f t="shared" si="0"/>
        <v>50</v>
      </c>
      <c r="BA9" s="2">
        <f t="shared" si="0"/>
        <v>51</v>
      </c>
      <c r="BB9" s="2">
        <f t="shared" si="0"/>
        <v>52</v>
      </c>
      <c r="BC9" s="2">
        <f t="shared" si="0"/>
        <v>53</v>
      </c>
      <c r="BD9" s="2">
        <f t="shared" si="0"/>
        <v>54</v>
      </c>
      <c r="BE9" s="2">
        <f>IF(BD9&lt;$B$11,BD9+1,"")</f>
        <v>55</v>
      </c>
      <c r="BF9" s="2">
        <f t="shared" si="0"/>
        <v>56</v>
      </c>
      <c r="BG9" s="2">
        <f t="shared" si="0"/>
        <v>57</v>
      </c>
      <c r="BH9" s="2">
        <f t="shared" si="0"/>
        <v>58</v>
      </c>
      <c r="BI9" s="2">
        <f t="shared" si="0"/>
        <v>59</v>
      </c>
      <c r="BJ9" s="2">
        <f t="shared" si="0"/>
        <v>60</v>
      </c>
      <c r="BK9" s="2">
        <f t="shared" si="0"/>
        <v>61</v>
      </c>
      <c r="BL9" s="2">
        <f t="shared" si="0"/>
        <v>62</v>
      </c>
      <c r="BM9" s="2">
        <f t="shared" si="0"/>
        <v>63</v>
      </c>
      <c r="BN9" s="2">
        <f t="shared" si="0"/>
        <v>64</v>
      </c>
      <c r="BO9" s="2">
        <f t="shared" si="0"/>
        <v>65</v>
      </c>
      <c r="BP9" s="2">
        <f t="shared" ref="BP9:CH9" si="1">IF(BO9&lt;$B$11,BO9+1,"")</f>
        <v>66</v>
      </c>
      <c r="BQ9" s="2">
        <f t="shared" si="1"/>
        <v>67</v>
      </c>
      <c r="BR9" s="2">
        <f t="shared" si="1"/>
        <v>68</v>
      </c>
      <c r="BS9" s="2">
        <f t="shared" si="1"/>
        <v>69</v>
      </c>
      <c r="BT9" s="2">
        <f t="shared" si="1"/>
        <v>70</v>
      </c>
      <c r="BU9" s="2">
        <f t="shared" si="1"/>
        <v>71</v>
      </c>
      <c r="BV9" s="2">
        <f t="shared" si="1"/>
        <v>72</v>
      </c>
      <c r="BW9" s="2">
        <f t="shared" si="1"/>
        <v>73</v>
      </c>
      <c r="BX9" s="2">
        <f t="shared" si="1"/>
        <v>74</v>
      </c>
      <c r="BY9" s="2">
        <f t="shared" si="1"/>
        <v>75</v>
      </c>
      <c r="BZ9" s="2">
        <f t="shared" si="1"/>
        <v>76</v>
      </c>
      <c r="CA9" s="2">
        <f t="shared" si="1"/>
        <v>77</v>
      </c>
      <c r="CB9" s="2">
        <f t="shared" si="1"/>
        <v>78</v>
      </c>
      <c r="CC9" s="2">
        <f t="shared" si="1"/>
        <v>79</v>
      </c>
      <c r="CD9" s="2">
        <f t="shared" si="1"/>
        <v>80</v>
      </c>
      <c r="CE9" s="2">
        <f t="shared" si="1"/>
        <v>81</v>
      </c>
      <c r="CF9" s="2">
        <f t="shared" si="1"/>
        <v>82</v>
      </c>
      <c r="CG9" s="2">
        <f t="shared" si="1"/>
        <v>83</v>
      </c>
      <c r="CH9" s="2">
        <f t="shared" si="1"/>
        <v>84</v>
      </c>
      <c r="CI9" s="2">
        <f>IF(CH9&lt;$B$11,CH9+1,IF(CH9=$B$11,"=I",""))</f>
        <v>85</v>
      </c>
      <c r="CJ9" s="3" t="s">
        <v>10</v>
      </c>
    </row>
    <row r="10" spans="1:88" x14ac:dyDescent="0.2">
      <c r="A10" s="2"/>
    </row>
    <row r="11" spans="1:88" x14ac:dyDescent="0.2">
      <c r="B11" s="2">
        <v>85</v>
      </c>
      <c r="C11" s="2">
        <f>IF(B11=0,"",B11-1)</f>
        <v>84</v>
      </c>
      <c r="D11" s="2">
        <f t="shared" ref="D11:BO11" si="2">IF(C11=0,"",C11-1)</f>
        <v>83</v>
      </c>
      <c r="E11" s="2">
        <f t="shared" si="2"/>
        <v>82</v>
      </c>
      <c r="F11" s="2">
        <f t="shared" si="2"/>
        <v>81</v>
      </c>
      <c r="G11" s="2">
        <f t="shared" si="2"/>
        <v>80</v>
      </c>
      <c r="H11" s="2">
        <f t="shared" si="2"/>
        <v>79</v>
      </c>
      <c r="I11" s="2">
        <f t="shared" si="2"/>
        <v>78</v>
      </c>
      <c r="J11" s="2">
        <f t="shared" si="2"/>
        <v>77</v>
      </c>
      <c r="K11" s="2">
        <f t="shared" si="2"/>
        <v>76</v>
      </c>
      <c r="L11" s="2">
        <f t="shared" si="2"/>
        <v>75</v>
      </c>
      <c r="M11" s="2">
        <f t="shared" si="2"/>
        <v>74</v>
      </c>
      <c r="N11" s="2">
        <f t="shared" si="2"/>
        <v>73</v>
      </c>
      <c r="O11" s="2">
        <f t="shared" si="2"/>
        <v>72</v>
      </c>
      <c r="P11" s="2">
        <f t="shared" si="2"/>
        <v>71</v>
      </c>
      <c r="Q11" s="2">
        <f t="shared" si="2"/>
        <v>70</v>
      </c>
      <c r="R11" s="2">
        <f t="shared" si="2"/>
        <v>69</v>
      </c>
      <c r="S11" s="2">
        <f t="shared" si="2"/>
        <v>68</v>
      </c>
      <c r="T11" s="2">
        <f t="shared" si="2"/>
        <v>67</v>
      </c>
      <c r="U11" s="2">
        <f t="shared" si="2"/>
        <v>66</v>
      </c>
      <c r="V11" s="2">
        <f t="shared" si="2"/>
        <v>65</v>
      </c>
      <c r="W11" s="2">
        <f t="shared" si="2"/>
        <v>64</v>
      </c>
      <c r="X11" s="2">
        <f t="shared" si="2"/>
        <v>63</v>
      </c>
      <c r="Y11" s="2">
        <f t="shared" si="2"/>
        <v>62</v>
      </c>
      <c r="Z11" s="2">
        <f t="shared" si="2"/>
        <v>61</v>
      </c>
      <c r="AA11" s="2">
        <f t="shared" si="2"/>
        <v>60</v>
      </c>
      <c r="AB11" s="2">
        <f t="shared" si="2"/>
        <v>59</v>
      </c>
      <c r="AC11" s="2">
        <f t="shared" si="2"/>
        <v>58</v>
      </c>
      <c r="AD11" s="2">
        <f t="shared" si="2"/>
        <v>57</v>
      </c>
      <c r="AE11" s="2">
        <f t="shared" si="2"/>
        <v>56</v>
      </c>
      <c r="AF11" s="2">
        <f t="shared" si="2"/>
        <v>55</v>
      </c>
      <c r="AG11" s="2">
        <f t="shared" si="2"/>
        <v>54</v>
      </c>
      <c r="AH11" s="2">
        <f t="shared" si="2"/>
        <v>53</v>
      </c>
      <c r="AI11" s="2">
        <f t="shared" si="2"/>
        <v>52</v>
      </c>
      <c r="AJ11" s="2">
        <f t="shared" si="2"/>
        <v>51</v>
      </c>
      <c r="AK11" s="2">
        <f t="shared" si="2"/>
        <v>50</v>
      </c>
      <c r="AL11" s="2">
        <f t="shared" si="2"/>
        <v>49</v>
      </c>
      <c r="AM11" s="2">
        <f t="shared" si="2"/>
        <v>48</v>
      </c>
      <c r="AN11" s="2">
        <f t="shared" si="2"/>
        <v>47</v>
      </c>
      <c r="AO11" s="2">
        <f t="shared" si="2"/>
        <v>46</v>
      </c>
      <c r="AP11" s="2">
        <f t="shared" si="2"/>
        <v>45</v>
      </c>
      <c r="AQ11" s="2">
        <f t="shared" si="2"/>
        <v>44</v>
      </c>
      <c r="AR11" s="2">
        <f t="shared" si="2"/>
        <v>43</v>
      </c>
      <c r="AS11" s="2">
        <f t="shared" si="2"/>
        <v>42</v>
      </c>
      <c r="AT11" s="2">
        <f t="shared" si="2"/>
        <v>41</v>
      </c>
      <c r="AU11" s="2">
        <f t="shared" si="2"/>
        <v>40</v>
      </c>
      <c r="AV11" s="2">
        <f t="shared" si="2"/>
        <v>39</v>
      </c>
      <c r="AW11" s="2">
        <f t="shared" si="2"/>
        <v>38</v>
      </c>
      <c r="AX11" s="2">
        <f t="shared" si="2"/>
        <v>37</v>
      </c>
      <c r="AY11" s="2">
        <f t="shared" si="2"/>
        <v>36</v>
      </c>
      <c r="AZ11" s="2">
        <f t="shared" si="2"/>
        <v>35</v>
      </c>
      <c r="BA11" s="2">
        <f t="shared" si="2"/>
        <v>34</v>
      </c>
      <c r="BB11" s="2">
        <f t="shared" si="2"/>
        <v>33</v>
      </c>
      <c r="BC11" s="2">
        <f t="shared" si="2"/>
        <v>32</v>
      </c>
      <c r="BD11" s="2">
        <f t="shared" si="2"/>
        <v>31</v>
      </c>
      <c r="BE11" s="2">
        <f t="shared" si="2"/>
        <v>30</v>
      </c>
      <c r="BF11" s="2">
        <f t="shared" si="2"/>
        <v>29</v>
      </c>
      <c r="BG11" s="2">
        <f t="shared" si="2"/>
        <v>28</v>
      </c>
      <c r="BH11" s="2">
        <f t="shared" si="2"/>
        <v>27</v>
      </c>
      <c r="BI11" s="2">
        <f t="shared" si="2"/>
        <v>26</v>
      </c>
      <c r="BJ11" s="2">
        <f t="shared" si="2"/>
        <v>25</v>
      </c>
      <c r="BK11" s="2">
        <f t="shared" si="2"/>
        <v>24</v>
      </c>
      <c r="BL11" s="2">
        <f t="shared" si="2"/>
        <v>23</v>
      </c>
      <c r="BM11" s="2">
        <f t="shared" si="2"/>
        <v>22</v>
      </c>
      <c r="BN11" s="2">
        <f t="shared" si="2"/>
        <v>21</v>
      </c>
      <c r="BO11" s="2">
        <f t="shared" si="2"/>
        <v>20</v>
      </c>
      <c r="BP11" s="2">
        <f t="shared" ref="BP11:CI11" si="3">IF(BO11=0,"",BO11-1)</f>
        <v>19</v>
      </c>
      <c r="BQ11" s="2">
        <f t="shared" si="3"/>
        <v>18</v>
      </c>
      <c r="BR11" s="2">
        <f t="shared" si="3"/>
        <v>17</v>
      </c>
      <c r="BS11" s="2">
        <f t="shared" si="3"/>
        <v>16</v>
      </c>
      <c r="BT11" s="2">
        <f t="shared" si="3"/>
        <v>15</v>
      </c>
      <c r="BU11" s="2">
        <f t="shared" si="3"/>
        <v>14</v>
      </c>
      <c r="BV11" s="2">
        <f t="shared" si="3"/>
        <v>13</v>
      </c>
      <c r="BW11" s="2">
        <f t="shared" si="3"/>
        <v>12</v>
      </c>
      <c r="BX11" s="2">
        <f t="shared" si="3"/>
        <v>11</v>
      </c>
      <c r="BY11" s="2">
        <f t="shared" si="3"/>
        <v>10</v>
      </c>
      <c r="BZ11" s="2">
        <f t="shared" si="3"/>
        <v>9</v>
      </c>
      <c r="CA11" s="2">
        <f t="shared" si="3"/>
        <v>8</v>
      </c>
      <c r="CB11" s="2">
        <f t="shared" si="3"/>
        <v>7</v>
      </c>
      <c r="CC11" s="2">
        <f t="shared" si="3"/>
        <v>6</v>
      </c>
      <c r="CD11" s="2">
        <f t="shared" si="3"/>
        <v>5</v>
      </c>
      <c r="CE11" s="2">
        <f t="shared" si="3"/>
        <v>4</v>
      </c>
      <c r="CF11" s="2">
        <f t="shared" si="3"/>
        <v>3</v>
      </c>
      <c r="CG11" s="2">
        <f t="shared" si="3"/>
        <v>2</v>
      </c>
      <c r="CH11" s="2">
        <f t="shared" si="3"/>
        <v>1</v>
      </c>
      <c r="CI11" s="2">
        <f t="shared" si="3"/>
        <v>0</v>
      </c>
      <c r="CJ11" s="2" t="s">
        <v>9</v>
      </c>
    </row>
    <row r="12" spans="1:88" x14ac:dyDescent="0.2">
      <c r="B12" s="7">
        <f>D2</f>
        <v>17556.41</v>
      </c>
      <c r="C12" s="7">
        <f>IF($B$12&lt;&gt;"",DWJI_Price*u^(CJ12-$C$11)*d^($C$9-CJ12+$C$11))</f>
        <v>17969.592660076331</v>
      </c>
      <c r="D12" s="7">
        <f>IF($C$12&lt;&gt;"",DWJI_Price*u^(CJ12-$D$11)*d^($D$9-CJ12+$D$11))</f>
        <v>18392.49939874206</v>
      </c>
      <c r="E12" s="7">
        <f>IF($D$12&lt;&gt;"",DWJI_Price*u^(CJ12-$E$11)*d^($E$9-CJ12+$E$11))</f>
        <v>18825.359068060821</v>
      </c>
      <c r="F12" s="7">
        <f>IF($E$12&lt;&gt;"",DWJI_Price*u^(CJ12-$F$11)*d^($F$9-CJ12+$F$11))</f>
        <v>19268.405906032447</v>
      </c>
      <c r="G12" s="7">
        <f t="shared" ref="G12:G17" si="4">IF($F$12&lt;&gt;"",DWJI_Price*u^(CJ12-$G$11)*d^($G$9-CJ12+$G$11))</f>
        <v>19721.879663348718</v>
      </c>
      <c r="H12" s="7">
        <f t="shared" ref="H12:H18" si="5">IF($G$12&lt;&gt;"",DWJI_Price*u^(CJ12-$H$11)*d^($H$9-CJ12+$H$11))</f>
        <v>20186.025733132214</v>
      </c>
      <c r="I12" s="7">
        <f t="shared" ref="I12:I19" si="6">IF($H$12&lt;&gt;"",DWJI_Price*u^(CJ12-$I$11)*d^($I$9-CJ12+$I$11))</f>
        <v>20661.09528372854</v>
      </c>
      <c r="J12" s="7">
        <f t="shared" ref="J12:J20" si="7">IF($I$12&lt;&gt;"",DWJI_Price*u^(CJ12-$J$11)*d^($J$9-CJ12+$J$11))</f>
        <v>21147.345394623731</v>
      </c>
      <c r="K12" s="7">
        <f t="shared" ref="K12:K21" si="8">IF($J$12&lt;&gt;"",DWJI_Price*u^(CJ12-$K$11)*d^($K$9-CJ12+$K$11))</f>
        <v>21645.039195560461</v>
      </c>
      <c r="L12" s="7">
        <f t="shared" ref="L12:L22" si="9">IF($K$12&lt;&gt;"",DWJI_Price*u^(CJ12-$L$11)*d^($L$9-CJ12+$L$11))</f>
        <v>22154.446008928233</v>
      </c>
      <c r="M12" s="7">
        <f t="shared" ref="M12:M23" si="10">IF($L$12&lt;&gt;"",DWJI_Price*u^(CJ12-$M$11)*d^($M$9-CJ12+$M$11))</f>
        <v>22675.841495504726</v>
      </c>
      <c r="N12" s="7">
        <f t="shared" ref="N12:N24" si="11">IF($M$12&lt;&gt;"",DWJI_Price*u^(CJ12-$N$11)*d^($N$9-CJ12+$N$11))</f>
        <v>23209.50780362705</v>
      </c>
      <c r="O12" s="7">
        <f t="shared" ref="O12:O25" si="12">IF($N$12&lt;&gt;"",DWJI_Price*u^(CJ12-$O$11)*d^($O$9-CJ12+$O$11))</f>
        <v>23755.733721873719</v>
      </c>
      <c r="P12" s="7">
        <f t="shared" ref="P12:P26" si="13">IF($O$12&lt;&gt;"",DWJI_Price*u^(CJ12-$P$11)*d^($P$9-CJ12+$P$11))</f>
        <v>24314.814835339894</v>
      </c>
      <c r="Q12" s="7">
        <f t="shared" ref="Q12:Q27" si="14">IF($P$12&lt;&gt;"",DWJI_Price*u^(CJ12-$Q$11)*d^($Q$9-CJ12+$Q$11))</f>
        <v>24887.053685590559</v>
      </c>
      <c r="R12" s="7">
        <f t="shared" ref="R12:R28" si="15">IF($Q$12&lt;&gt;"",DWJI_Price*u^(CJ12-$R$11)*d^($R$9-CJ12+$R$11))</f>
        <v>25472.75993437802</v>
      </c>
      <c r="S12" s="7">
        <f t="shared" ref="S12:S29" si="16">IF($R$12&lt;&gt;"",DWJI_Price*u^(CJ12-$S$11)*d^($S$9-CJ12+$S$11))</f>
        <v>26072.250531212569</v>
      </c>
      <c r="T12" s="7">
        <f t="shared" ref="T12:T30" si="17">IF($S$12&lt;&gt;"",DWJI_Price*u^(CJ12-$T$11)*d^($T$9-CJ12+$T$11))</f>
        <v>26685.849884876727</v>
      </c>
      <c r="U12" s="7">
        <f t="shared" ref="U12:U31" si="18">IF($T$12&lt;&gt;"",DWJI_Price*u^(CJ12-$U$11)*d^($U$9-CJ12+$U$11))</f>
        <v>27313.890038976057</v>
      </c>
      <c r="V12" s="7">
        <f t="shared" ref="V12:V32" si="19">IF($U$12&lt;&gt;"",DWJI_Price*u^(CJ12-$V$11)*d^($V$9-CJ12+$V$11))</f>
        <v>27956.710851621494</v>
      </c>
      <c r="W12" s="7">
        <f t="shared" ref="W12:W33" si="20">IF($V$12&lt;&gt;"",DWJI_Price*u^(CJ12-$W$11)*d^($W$9-CJ12+$W$11))</f>
        <v>28614.660179340415</v>
      </c>
      <c r="X12" s="7">
        <f t="shared" ref="X12:X34" si="21">IF($W$12&lt;&gt;"",DWJI_Price*u^(CJ12-$X$11)*d^($X$9-CJ12+$X$11))</f>
        <v>29288.094065315971</v>
      </c>
      <c r="Y12" s="7">
        <f t="shared" ref="Y12:Y35" si="22">IF($X$12&lt;&gt;"",DWJI_Price*u^(CJ12-$Y$11)*d^($Y$9-CJ12+$Y$11))</f>
        <v>29977.376932056559</v>
      </c>
      <c r="Z12" s="7">
        <f t="shared" ref="Z12:Z36" si="23">IF($Y$12&lt;&gt;"",DWJI_Price*u^(CJ12-$Z$11)*d^($Z$9-CJ12+$Z$11))</f>
        <v>30682.881778599669</v>
      </c>
      <c r="AA12" s="7">
        <f t="shared" ref="AA12:AA37" si="24">IF($Z$12&lt;&gt;"",DWJI_Price*u^(CJ12-$AA$11)*d^($AA$9-CJ12+$AA$11))</f>
        <v>31404.990382356893</v>
      </c>
      <c r="AB12" s="7">
        <f t="shared" ref="AB12:AB38" si="25">IF($AA$12&lt;&gt;"",DWJI_Price*u^(CJ12-$AB$11)*d^($AB$9-CJ12+$AB$11))</f>
        <v>32144.093505709207</v>
      </c>
      <c r="AC12" s="7">
        <f t="shared" ref="AC12:AC39" si="26">IF($AB$12&lt;&gt;"",DWJI_Price*u^(CJ12-$AC$11)*d^($AC$9-CJ12+$AC$11))</f>
        <v>32900.591107464417</v>
      </c>
      <c r="AD12" s="7">
        <f t="shared" ref="AD12:AD40" si="27">IF($AC$12&lt;&gt;"",DWJI_Price*u^(CJ12-$AD$11)*d^($AD$9-CJ12+$AD$11))</f>
        <v>33674.892559291169</v>
      </c>
      <c r="AE12" s="7">
        <f t="shared" ref="AE12:AE41" si="28">IF($AD$12&lt;&gt;"",DWJI_Price*u^(CJ12-$AE$11)*d^($AE$9-CJ12+$AE$11))</f>
        <v>34467.416867246648</v>
      </c>
      <c r="AF12" s="7">
        <f t="shared" ref="AF12:AF42" si="29">IF($AE$12&lt;&gt;"",DWJI_Price*u^(CJ12-$AF$11)*d^($AF$9-CJ12+$AF$11))</f>
        <v>35278.592898517767</v>
      </c>
      <c r="AG12" s="7">
        <f t="shared" ref="AG12:AG43" si="30">IF($AF$12&lt;&gt;"",DWJI_Price*u^(CJ12-$AG$11)*d^($AG$9-CJ12+$AG$11))</f>
        <v>36108.859613498775</v>
      </c>
      <c r="AH12" s="7">
        <f t="shared" ref="AH12:AH44" si="31">IF($AG$12&lt;&gt;"",DWJI_Price*u^(CJ12-$AH$11)*d^($AH$9-CJ12+$AH$11))</f>
        <v>36958.666303330472</v>
      </c>
      <c r="AI12" s="7">
        <f t="shared" ref="AI12:AI45" si="32">IF($AH$12&lt;&gt;"",DWJI_Price*u^(CJ12-$AI$11)*d^($AI$9-CJ12+$AI$11))</f>
        <v>37828.472833030079</v>
      </c>
      <c r="AJ12" s="7">
        <f t="shared" ref="AJ12:AJ46" si="33">IF($AI$12&lt;&gt;"",DWJI_Price*u^(CJ12-$AJ$11)*d^($AJ$9-CJ12+$AJ$11))</f>
        <v>38718.749890342857</v>
      </c>
      <c r="AK12" s="7">
        <f t="shared" ref="AK12:AK47" si="34">IF($AJ$12&lt;&gt;"",DWJI_Price*u^(CJ12-$AK$11)*d^($AK$9-CJ12+$AK$11))</f>
        <v>39629.979240450426</v>
      </c>
      <c r="AL12" s="7">
        <f t="shared" ref="AL12:AL48" si="35">IF($AK$12&lt;&gt;"",DWJI_Price*u^(CJ12-$AL$11)*d^($AL$9-CJ12+$AL$11))</f>
        <v>40562.65398667354</v>
      </c>
      <c r="AM12" s="7">
        <f t="shared" ref="AM12:AM49" si="36">IF($AL$12&lt;&gt;"",DWJI_Price*u^(CJ12-$AM$11)*d^($AM$9-CJ12+$AM$11))</f>
        <v>41517.278837310405</v>
      </c>
      <c r="AN12" s="7">
        <f t="shared" ref="AN12:AN50" si="37">IF($AM$12&lt;&gt;"",DWJI_Price*u^(CJ12-$AN$11)*d^($AN$9-CJ12+$AN$11))</f>
        <v>42494.370378754844</v>
      </c>
      <c r="AO12" s="7">
        <f t="shared" ref="AO12:AO51" si="38">IF($AN$12&lt;&gt;"",DWJI_Price*u^(CJ12-$AO$11)*d^($AO$9-CJ12+$AO$11))</f>
        <v>43494.457355042301</v>
      </c>
      <c r="AP12" s="7">
        <f t="shared" ref="AP12:AP52" si="39">IF($AO$12&lt;&gt;"",DWJI_Price*u^(CJ12-$AP$11)*d^($AP$9-CJ12+$AP$11))</f>
        <v>44518.080953974706</v>
      </c>
      <c r="AQ12" s="7">
        <f t="shared" ref="AQ12:AQ53" si="40">IF($AP$12&lt;&gt;"",DWJI_Price*u^(CJ12-$AQ$11)*d^($AQ$9-CJ12+$AQ$11))</f>
        <v>45565.795099979303</v>
      </c>
      <c r="AR12" s="7">
        <f t="shared" ref="AR12:AR54" si="41">IF($AQ$12&lt;&gt;"",DWJI_Price*u^(CJ12-$AR$11)*d^($AR$9-CJ12+$AR$11))</f>
        <v>46638.166753859718</v>
      </c>
      <c r="AS12" s="7">
        <f t="shared" ref="AS12:AS55" si="42">IF($AR$12&lt;&gt;"",DWJI_Price*u^(CJ12-$AS$11)*d^($AS$9-CJ12+$AS$11))</f>
        <v>47735.776219601474</v>
      </c>
      <c r="AT12" s="7">
        <f t="shared" ref="AT12:AT56" si="43">IF($AS$12&lt;&gt;"",DWJI_Price*u^(CJ12-$AT$11)*d^($AT$9-CJ12+$AT$11))</f>
        <v>48859.217458398198</v>
      </c>
      <c r="AU12" s="7">
        <f t="shared" ref="AU12:AU57" si="44">IF($AT$12&lt;&gt;"",DWJI_Price*u^(CJ12-$AU$11)*d^($AU$9-CJ12+$AU$11))</f>
        <v>50009.098410068211</v>
      </c>
      <c r="AV12" s="7">
        <f t="shared" ref="AV12:AV58" si="45">IF($AU$12&lt;&gt;"",DWJI_Price*u^(CJ12-$AV$11)*d^($AV$9-CJ12+$AV$11))</f>
        <v>51186.041322035453</v>
      </c>
      <c r="AW12" s="7">
        <f t="shared" ref="AW12:AW59" si="46">IF($AV$12&lt;&gt;"",DWJI_Price*u^(CJ12-$AW$11)*d^($AW$9-CJ12+$AW$11))</f>
        <v>52390.683086053032</v>
      </c>
      <c r="AX12" s="7">
        <f t="shared" ref="AX12:AX43" si="47">IF($AW$12&lt;&gt;"",DWJI_Price*u^(CJ12-$AX$11)*d^($AX$9-CJ12+$AX$11))</f>
        <v>53623.67558285113</v>
      </c>
      <c r="AY12" s="7">
        <f t="shared" ref="AY12:AY43" si="48">IF($AX$12&lt;&gt;"",DWJI_Price*u^(CJ12-$AY$11)*d^($AY$9-CJ12+$AY$11))</f>
        <v>54885.686034896426</v>
      </c>
      <c r="AZ12" s="7">
        <f t="shared" ref="AZ12:AZ43" si="49">IF($AY$12&lt;&gt;"",DWJI_Price*u^(CJ12-$AZ$11)*d^($AZ$9-CJ12+$AZ$11))</f>
        <v>56177.397367453195</v>
      </c>
      <c r="BA12" s="7">
        <f t="shared" ref="BA12:BA43" si="50">IF($AZ$12&lt;&gt;"",DWJI_Price*u^(CJ12-$BA$11)*d^($BA$9-CJ12+$BA$11))</f>
        <v>57499.50857814202</v>
      </c>
      <c r="BB12" s="7">
        <f t="shared" ref="BB12:BB43" si="51">IF($BA$12&lt;&gt;"",DWJI_Price*u^(CJ12-$BB$11)*d^($BB$9-CJ12+$BB$11))</f>
        <v>58852.735115195908</v>
      </c>
      <c r="BC12" s="7">
        <f t="shared" ref="BC12:BC43" si="52">IF($BB$12&lt;&gt;"",DWJI_Price*u^(CJ12-$BC$11)*d^($BC$9-CJ12+$BC$11))</f>
        <v>60237.809264618503</v>
      </c>
      <c r="BD12" s="7">
        <f t="shared" ref="BD12:BD43" si="53">IF($BC$12&lt;&gt;"",DWJI_Price*u^(CJ12-$BD$11)*d^($BD$9-CJ12+$BD$11))</f>
        <v>61655.480546453779</v>
      </c>
      <c r="BE12" s="7">
        <f t="shared" ref="BE12:BE43" si="54">IF($BD$12&lt;&gt;"",DWJI_Price*u^(CJ12-$BE$11)*d^($BE$9-CJ12+$BE$11))</f>
        <v>63106.516120381952</v>
      </c>
      <c r="BF12" s="7">
        <f t="shared" ref="BF12:BF43" si="55">IF($BE$12&lt;&gt;"",DWJI_Price*u^(CJ12-$BF$11)*d^($BF$9-CJ12+$BF$11))</f>
        <v>64591.701200860778</v>
      </c>
      <c r="BG12" s="7">
        <f t="shared" ref="BG12:BG43" si="56">IF($BF$12&lt;&gt;"",DWJI_Price*u^(CJ12-$BG$11)*d^($BG$9-CJ12+$BG$11))</f>
        <v>66111.839482037118</v>
      </c>
      <c r="BH12" s="7">
        <f t="shared" ref="BH12:BH43" si="57">IF($BG$12&lt;&gt;"",DWJI_Price*u^(CJ12-$BH$11)*d^($BH$9-CJ12+$BH$11))</f>
        <v>67667.753572658577</v>
      </c>
      <c r="BI12" s="7">
        <f t="shared" ref="BI12:BI43" si="58">IF($BH$12&lt;&gt;"",DWJI_Price*u^(CJ12-$BI$11)*d^($BI$9-CJ12+$BI$11))</f>
        <v>69260.285441220578</v>
      </c>
      <c r="BJ12" s="7">
        <f t="shared" ref="BJ12:BJ43" si="59">IF($BI$12&lt;&gt;"",DWJI_Price*u^(CJ12-$BJ$11)*d^($BJ$9-CJ12+$BJ$11))</f>
        <v>70890.296871589846</v>
      </c>
      <c r="BK12" s="7">
        <f t="shared" ref="BK12:BK43" si="60">IF($BJ$12&lt;&gt;"",DWJI_Price*u^(CJ12-$BK$11)*d^($BK$9-CJ12+$BK$11))</f>
        <v>72558.66992935077</v>
      </c>
      <c r="BL12" s="7">
        <f t="shared" ref="BL12:BL43" si="61">IF($BK$12&lt;&gt;"",DWJI_Price*u^(CJ12-$BL$11)*d^($BL$9-CJ12+$BL$11))</f>
        <v>74266.307439126933</v>
      </c>
      <c r="BM12" s="7">
        <f t="shared" ref="BM12:BM43" si="62">IF($BL$12&lt;&gt;"",DWJI_Price*u^(CJ12-$BM$11)*d^($BM$9-CJ12+$BM$11))</f>
        <v>76014.133473136462</v>
      </c>
      <c r="BN12" s="7">
        <f t="shared" ref="BN12:BN43" si="63">IF($BM$12&lt;&gt;"",DWJI_Price*u^(CJ12-$BN$11)*d^($BN$9-CJ12+$BN$11))</f>
        <v>77803.09385124495</v>
      </c>
      <c r="BO12" s="7">
        <f t="shared" ref="BO12:BO43" si="64">IF($BN$12&lt;&gt;"",DWJI_Price*u^(CJ12-$BO$11)*d^($BO$9-CJ12+$BO$11))</f>
        <v>79634.156652787278</v>
      </c>
      <c r="BP12" s="7">
        <f t="shared" ref="BP12:BP43" si="65">IF($BO$12&lt;&gt;"",DWJI_Price*u^(CJ12-$BP$11)*d^($BP$9-CJ12+$BP$11))</f>
        <v>81508.312740434689</v>
      </c>
      <c r="BQ12" s="7">
        <f t="shared" ref="BQ12:BQ43" si="66">IF($BP$12&lt;&gt;"",DWJI_Price*u^(CJ12-$BQ$11)*d^($BQ$9-CJ12+$BQ$11))</f>
        <v>83426.576296390966</v>
      </c>
      <c r="BR12" s="7">
        <f t="shared" ref="BR12:BR43" si="67">IF($BQ$12&lt;&gt;"",DWJI_Price*u^(CJ12-$BR$11)*d^($BR$9-CJ12+$BR$11))</f>
        <v>85389.985371207731</v>
      </c>
      <c r="BS12" s="7">
        <f t="shared" ref="BS12:BS43" si="68">IF($BR$12&lt;&gt;"",DWJI_Price*u^(CJ12-$BS$11)*d^($BS$9-CJ12+$BS$11))</f>
        <v>87399.602445515877</v>
      </c>
      <c r="BT12" s="7">
        <f t="shared" ref="BT12:BT43" si="69">IF($BS$12&lt;&gt;"",DWJI_Price*u^(CJ12-$BT$11)*d^($BT$9-CJ12+$BT$11))</f>
        <v>89456.515004977176</v>
      </c>
      <c r="BU12" s="7">
        <f t="shared" ref="BU12:BU43" si="70">IF($BT$12&lt;&gt;"",DWJI_Price*u^(CJ12-$BU$11)*d^($BU$9-CJ12+$BU$11))</f>
        <v>91561.836128766998</v>
      </c>
      <c r="BV12" s="7">
        <f t="shared" ref="BV12:BV43" si="71">IF($BU$12&lt;&gt;"",DWJI_Price*u^(CJ12-$BV$11)*d^($BV$9-CJ12+$BV$11))</f>
        <v>93716.705091906784</v>
      </c>
      <c r="BW12" s="7">
        <f t="shared" ref="BW12:BW43" si="72">IF($BV$12&lt;&gt;"",DWJI_Price*u^(CJ12-$BW$11)*d^($BW$9-CJ12+$BW$11))</f>
        <v>95922.287981772228</v>
      </c>
      <c r="BX12" s="7">
        <f t="shared" ref="BX12:BX43" si="73">IF($BW$12&lt;&gt;"",DWJI_Price*u^(CJ12-$BX$11)*d^($BX$9-CJ12+$BX$11))</f>
        <v>98179.778329110719</v>
      </c>
      <c r="BY12" s="7">
        <f t="shared" ref="BY12:BY43" si="74">IF($BX$12&lt;&gt;"",DWJI_Price*u^(CJ12-$BY$11)*d^($BY$9-CJ12+$BY$11))</f>
        <v>100490.3977539092</v>
      </c>
      <c r="BZ12" s="7">
        <f t="shared" ref="BZ12:BZ43" si="75">IF($BY$12&lt;&gt;"",DWJI_Price*u^(CJ12-$BZ$11)*d^($BZ$9-CJ12+$BZ$11))</f>
        <v>102855.39662646278</v>
      </c>
      <c r="CA12" s="7">
        <f t="shared" ref="CA12:CA43" si="76">IF($BZ$12&lt;&gt;"",DWJI_Price*u^(CJ12-$CA$11)*d^($CA$9-CJ12+$CA$11))</f>
        <v>105276.05474400094</v>
      </c>
      <c r="CB12" s="7">
        <f t="shared" ref="CB12:CB43" si="77">IF($CA$12&lt;&gt;"",DWJI_Price*u^(CJ12-$CB$11)*d^($CB$9-CJ12+$CB$11))</f>
        <v>107753.68202323782</v>
      </c>
      <c r="CC12" s="7">
        <f t="shared" ref="CC12:CC43" si="78">IF($CB$12&lt;&gt;"",DWJI_Price*u^(CJ12-$CC$11)*d^($CC$9-CJ12+$CC$11))</f>
        <v>110289.61920922181</v>
      </c>
      <c r="CD12" s="7">
        <f t="shared" ref="CD12:CD43" si="79">IF($CC$12&lt;&gt;"",DWJI_Price*u^(CJ12-$CD$11)*d^($CD$9-CJ12+$CD$11))</f>
        <v>112885.23860086688</v>
      </c>
      <c r="CE12" s="7">
        <f t="shared" ref="CE12:CE43" si="80">IF($CD$12&lt;&gt;"",DWJI_Price*u^(CJ12-$CE$11)*d^($CE$9-CJ12+$CE$11))</f>
        <v>115541.94479355987</v>
      </c>
      <c r="CF12" s="7">
        <f t="shared" ref="CF12:CF43" si="81">IF($CE$12&lt;&gt;"",DWJI_Price*u^(CJ12-$CF$11)*d^($CF$9-CJ12+$CF$11))</f>
        <v>118261.17543924403</v>
      </c>
      <c r="CG12" s="7">
        <f t="shared" ref="CG12:CG43" si="82">IF($CF$12&lt;&gt;"",DWJI_Price*u^(CJ12-$CG$11)*d^($CG$9-CJ12+$CG$11))</f>
        <v>121044.40202439102</v>
      </c>
      <c r="CH12" s="7">
        <f t="shared" ref="CH12:CH43" si="83">IF($CG$12&lt;&gt;"",DWJI_Price*u^(CJ12-$CH$11)*d^($CH$9-CJ12+$CH$11))</f>
        <v>123893.1306662823</v>
      </c>
      <c r="CI12" s="39">
        <f t="shared" ref="CI12:CI43" si="84">IF($CH$12&lt;&gt;"",DWJI_Price*u^(CJ12-$CI$11)*d^($CI$9-CJ12+$CI$11))</f>
        <v>126808.90292803051</v>
      </c>
      <c r="CJ12" s="2">
        <v>85</v>
      </c>
    </row>
    <row r="13" spans="1:88" x14ac:dyDescent="0.2">
      <c r="B13" s="5"/>
      <c r="C13" s="7">
        <f>IF($B$12&lt;&gt;"",DWJI_Price*u^(CJ13-$C$11)*d^($C$9-CJ13+$C$11))</f>
        <v>17152.727828544488</v>
      </c>
      <c r="D13" s="7">
        <f>IF($C$12&lt;&gt;"",DWJI_Price*u^(CJ13-$D$11)*d^($D$9-CJ13+$D$11))</f>
        <v>17556.410000000003</v>
      </c>
      <c r="E13" s="7">
        <f>IF($D$12&lt;&gt;"",DWJI_Price*u^(CJ13-$E$11)*d^($E$9-CJ13+$E$11))</f>
        <v>17969.592660076331</v>
      </c>
      <c r="F13" s="7">
        <f>IF($E$12&lt;&gt;"",DWJI_Price*u^(CJ13-$F$11)*d^($F$9-CJ13+$F$11))</f>
        <v>18392.499398742064</v>
      </c>
      <c r="G13" s="7">
        <f t="shared" si="4"/>
        <v>18825.359068060821</v>
      </c>
      <c r="H13" s="7">
        <f t="shared" si="5"/>
        <v>19268.405906032447</v>
      </c>
      <c r="I13" s="7">
        <f t="shared" si="6"/>
        <v>19721.879663348718</v>
      </c>
      <c r="J13" s="7">
        <f t="shared" si="7"/>
        <v>20186.025733132217</v>
      </c>
      <c r="K13" s="7">
        <f t="shared" si="8"/>
        <v>20661.09528372854</v>
      </c>
      <c r="L13" s="7">
        <f t="shared" si="9"/>
        <v>21147.345394623735</v>
      </c>
      <c r="M13" s="7">
        <f t="shared" si="10"/>
        <v>21645.039195560461</v>
      </c>
      <c r="N13" s="7">
        <f t="shared" si="11"/>
        <v>22154.446008928237</v>
      </c>
      <c r="O13" s="7">
        <f t="shared" si="12"/>
        <v>22675.841495504726</v>
      </c>
      <c r="P13" s="7">
        <f t="shared" si="13"/>
        <v>23209.507803627053</v>
      </c>
      <c r="Q13" s="7">
        <f t="shared" si="14"/>
        <v>23755.733721873716</v>
      </c>
      <c r="R13" s="7">
        <f t="shared" si="15"/>
        <v>24314.814835339905</v>
      </c>
      <c r="S13" s="7">
        <f t="shared" si="16"/>
        <v>24887.053685590556</v>
      </c>
      <c r="T13" s="7">
        <f t="shared" si="17"/>
        <v>25472.75993437802</v>
      </c>
      <c r="U13" s="7">
        <f t="shared" si="18"/>
        <v>26072.250531212572</v>
      </c>
      <c r="V13" s="7">
        <f t="shared" si="19"/>
        <v>26685.84988487673</v>
      </c>
      <c r="W13" s="7">
        <f t="shared" si="20"/>
        <v>27313.890038976057</v>
      </c>
      <c r="X13" s="7">
        <f t="shared" si="21"/>
        <v>27956.710851621494</v>
      </c>
      <c r="Y13" s="7">
        <f t="shared" si="22"/>
        <v>28614.660179340419</v>
      </c>
      <c r="Z13" s="7">
        <f t="shared" si="23"/>
        <v>29288.094065315978</v>
      </c>
      <c r="AA13" s="7">
        <f t="shared" si="24"/>
        <v>29977.376932056559</v>
      </c>
      <c r="AB13" s="7">
        <f t="shared" si="25"/>
        <v>30682.881778599673</v>
      </c>
      <c r="AC13" s="7">
        <f t="shared" si="26"/>
        <v>31404.990382356897</v>
      </c>
      <c r="AD13" s="7">
        <f t="shared" si="27"/>
        <v>32144.09350570921</v>
      </c>
      <c r="AE13" s="7">
        <f t="shared" si="28"/>
        <v>32900.591107464417</v>
      </c>
      <c r="AF13" s="7">
        <f t="shared" si="29"/>
        <v>33674.892559291176</v>
      </c>
      <c r="AG13" s="7">
        <f t="shared" si="30"/>
        <v>34467.41686724664</v>
      </c>
      <c r="AH13" s="7">
        <f t="shared" si="31"/>
        <v>35278.592898517782</v>
      </c>
      <c r="AI13" s="7">
        <f t="shared" si="32"/>
        <v>36108.859613498775</v>
      </c>
      <c r="AJ13" s="7">
        <f t="shared" si="33"/>
        <v>36958.666303330472</v>
      </c>
      <c r="AK13" s="7">
        <f t="shared" si="34"/>
        <v>37828.472833030086</v>
      </c>
      <c r="AL13" s="7">
        <f t="shared" si="35"/>
        <v>38718.749890342864</v>
      </c>
      <c r="AM13" s="7">
        <f t="shared" si="36"/>
        <v>39629.979240450426</v>
      </c>
      <c r="AN13" s="7">
        <f t="shared" si="37"/>
        <v>40562.653986673547</v>
      </c>
      <c r="AO13" s="7">
        <f t="shared" si="38"/>
        <v>41517.278837310405</v>
      </c>
      <c r="AP13" s="7">
        <f t="shared" si="39"/>
        <v>42494.370378754858</v>
      </c>
      <c r="AQ13" s="7">
        <f t="shared" si="40"/>
        <v>43494.457355042301</v>
      </c>
      <c r="AR13" s="7">
        <f t="shared" si="41"/>
        <v>44518.080953974706</v>
      </c>
      <c r="AS13" s="7">
        <f t="shared" si="42"/>
        <v>45565.795099979317</v>
      </c>
      <c r="AT13" s="7">
        <f t="shared" si="43"/>
        <v>46638.166753859725</v>
      </c>
      <c r="AU13" s="7">
        <f t="shared" si="44"/>
        <v>47735.776219601466</v>
      </c>
      <c r="AV13" s="7">
        <f t="shared" si="45"/>
        <v>48859.217458398205</v>
      </c>
      <c r="AW13" s="7">
        <f t="shared" si="46"/>
        <v>50009.098410068211</v>
      </c>
      <c r="AX13" s="7">
        <f t="shared" si="47"/>
        <v>51186.041322035475</v>
      </c>
      <c r="AY13" s="7">
        <f t="shared" si="48"/>
        <v>52390.683086053024</v>
      </c>
      <c r="AZ13" s="7">
        <f t="shared" si="49"/>
        <v>53623.67558285113</v>
      </c>
      <c r="BA13" s="7">
        <f t="shared" si="50"/>
        <v>54885.68603489644</v>
      </c>
      <c r="BB13" s="7">
        <f t="shared" si="51"/>
        <v>56177.397367453203</v>
      </c>
      <c r="BC13" s="7">
        <f t="shared" si="52"/>
        <v>57499.508578142013</v>
      </c>
      <c r="BD13" s="7">
        <f t="shared" si="53"/>
        <v>58852.735115195916</v>
      </c>
      <c r="BE13" s="7">
        <f t="shared" si="54"/>
        <v>60237.80926461851</v>
      </c>
      <c r="BF13" s="7">
        <f t="shared" si="55"/>
        <v>61655.480546453793</v>
      </c>
      <c r="BG13" s="7">
        <f t="shared" si="56"/>
        <v>63106.516120381959</v>
      </c>
      <c r="BH13" s="7">
        <f t="shared" si="57"/>
        <v>64591.701200860778</v>
      </c>
      <c r="BI13" s="7">
        <f t="shared" si="58"/>
        <v>66111.839482037132</v>
      </c>
      <c r="BJ13" s="7">
        <f t="shared" si="59"/>
        <v>67667.753572658577</v>
      </c>
      <c r="BK13" s="7">
        <f t="shared" si="60"/>
        <v>69260.285441220578</v>
      </c>
      <c r="BL13" s="7">
        <f t="shared" si="61"/>
        <v>70890.296871589861</v>
      </c>
      <c r="BM13" s="7">
        <f t="shared" si="62"/>
        <v>72558.669929350755</v>
      </c>
      <c r="BN13" s="7">
        <f t="shared" si="63"/>
        <v>74266.307439126947</v>
      </c>
      <c r="BO13" s="7">
        <f t="shared" si="64"/>
        <v>76014.133473136462</v>
      </c>
      <c r="BP13" s="7">
        <f t="shared" si="65"/>
        <v>77803.09385124495</v>
      </c>
      <c r="BQ13" s="7">
        <f t="shared" si="66"/>
        <v>79634.156652787293</v>
      </c>
      <c r="BR13" s="7">
        <f t="shared" si="67"/>
        <v>81508.312740434703</v>
      </c>
      <c r="BS13" s="7">
        <f t="shared" si="68"/>
        <v>83426.57629639098</v>
      </c>
      <c r="BT13" s="7">
        <f t="shared" si="69"/>
        <v>85389.985371207731</v>
      </c>
      <c r="BU13" s="7">
        <f t="shared" si="70"/>
        <v>87399.602445515877</v>
      </c>
      <c r="BV13" s="7">
        <f t="shared" si="71"/>
        <v>89456.515004977191</v>
      </c>
      <c r="BW13" s="7">
        <f t="shared" si="72"/>
        <v>91561.836128767012</v>
      </c>
      <c r="BX13" s="7">
        <f t="shared" si="73"/>
        <v>93716.70509190677</v>
      </c>
      <c r="BY13" s="7">
        <f t="shared" si="74"/>
        <v>95922.287981772271</v>
      </c>
      <c r="BZ13" s="7">
        <f t="shared" si="75"/>
        <v>98179.778329110719</v>
      </c>
      <c r="CA13" s="7">
        <f t="shared" si="76"/>
        <v>100490.3977539092</v>
      </c>
      <c r="CB13" s="7">
        <f t="shared" si="77"/>
        <v>102855.3966264628</v>
      </c>
      <c r="CC13" s="7">
        <f t="shared" si="78"/>
        <v>105276.05474400092</v>
      </c>
      <c r="CD13" s="7">
        <f t="shared" si="79"/>
        <v>107753.68202323787</v>
      </c>
      <c r="CE13" s="7">
        <f t="shared" si="80"/>
        <v>110289.6192092218</v>
      </c>
      <c r="CF13" s="7">
        <f t="shared" si="81"/>
        <v>112885.23860086688</v>
      </c>
      <c r="CG13" s="7">
        <f t="shared" si="82"/>
        <v>115541.9447935599</v>
      </c>
      <c r="CH13" s="7">
        <f t="shared" si="83"/>
        <v>118261.17543924405</v>
      </c>
      <c r="CI13" s="7">
        <f t="shared" si="84"/>
        <v>121044.40202439103</v>
      </c>
      <c r="CJ13" s="2">
        <f>IF(CJ12&gt;0,CJ12-1,"")</f>
        <v>84</v>
      </c>
    </row>
    <row r="14" spans="1:88" x14ac:dyDescent="0.2">
      <c r="B14" s="5"/>
      <c r="C14" s="5"/>
      <c r="D14" s="7">
        <f>IF($C$12&lt;&gt;"",DWJI_Price*u^(CJ14-$D$11)*d^($D$9-CJ14+$D$11))</f>
        <v>16758.327696842603</v>
      </c>
      <c r="E14" s="7">
        <f>IF($D$12&lt;&gt;"",DWJI_Price*u^(CJ14-$E$11)*d^($E$9-CJ14+$E$11))</f>
        <v>17152.727828544488</v>
      </c>
      <c r="F14" s="7">
        <f>IF($E$12&lt;&gt;"",DWJI_Price*u^(CJ14-$F$11)*d^($F$9-CJ14+$F$11))</f>
        <v>17556.41</v>
      </c>
      <c r="G14" s="7">
        <f t="shared" si="4"/>
        <v>17969.592660076334</v>
      </c>
      <c r="H14" s="7">
        <f t="shared" si="5"/>
        <v>18392.499398742064</v>
      </c>
      <c r="I14" s="7">
        <f t="shared" si="6"/>
        <v>18825.359068060825</v>
      </c>
      <c r="J14" s="7">
        <f t="shared" si="7"/>
        <v>19268.405906032447</v>
      </c>
      <c r="K14" s="7">
        <f t="shared" si="8"/>
        <v>19721.879663348722</v>
      </c>
      <c r="L14" s="7">
        <f t="shared" si="9"/>
        <v>20186.025733132217</v>
      </c>
      <c r="M14" s="7">
        <f t="shared" si="10"/>
        <v>20661.095283728544</v>
      </c>
      <c r="N14" s="7">
        <f t="shared" si="11"/>
        <v>21147.345394623735</v>
      </c>
      <c r="O14" s="7">
        <f t="shared" si="12"/>
        <v>21645.039195560465</v>
      </c>
      <c r="P14" s="7">
        <f t="shared" si="13"/>
        <v>22154.446008928237</v>
      </c>
      <c r="Q14" s="7">
        <f t="shared" si="14"/>
        <v>22675.84149550473</v>
      </c>
      <c r="R14" s="7">
        <f t="shared" si="15"/>
        <v>23209.50780362705</v>
      </c>
      <c r="S14" s="7">
        <f t="shared" si="16"/>
        <v>23755.733721873727</v>
      </c>
      <c r="T14" s="7">
        <f t="shared" si="17"/>
        <v>24314.814835339901</v>
      </c>
      <c r="U14" s="7">
        <f t="shared" si="18"/>
        <v>24887.053685590556</v>
      </c>
      <c r="V14" s="7">
        <f t="shared" si="19"/>
        <v>25472.759934378024</v>
      </c>
      <c r="W14" s="7">
        <f t="shared" si="20"/>
        <v>26072.250531212576</v>
      </c>
      <c r="X14" s="7">
        <f t="shared" si="21"/>
        <v>26685.84988487673</v>
      </c>
      <c r="Y14" s="7">
        <f t="shared" si="22"/>
        <v>27313.890038976057</v>
      </c>
      <c r="Z14" s="7">
        <f t="shared" si="23"/>
        <v>27956.710851621498</v>
      </c>
      <c r="AA14" s="7">
        <f t="shared" si="24"/>
        <v>28614.660179340426</v>
      </c>
      <c r="AB14" s="7">
        <f t="shared" si="25"/>
        <v>29288.094065315978</v>
      </c>
      <c r="AC14" s="7">
        <f t="shared" si="26"/>
        <v>29977.376932056563</v>
      </c>
      <c r="AD14" s="7">
        <f t="shared" si="27"/>
        <v>30682.881778599673</v>
      </c>
      <c r="AE14" s="7">
        <f t="shared" si="28"/>
        <v>31404.990382356897</v>
      </c>
      <c r="AF14" s="7">
        <f t="shared" si="29"/>
        <v>32144.093505709207</v>
      </c>
      <c r="AG14" s="7">
        <f t="shared" si="30"/>
        <v>32900.591107464425</v>
      </c>
      <c r="AH14" s="7">
        <f t="shared" si="31"/>
        <v>33674.892559291169</v>
      </c>
      <c r="AI14" s="7">
        <f t="shared" si="32"/>
        <v>34467.416867246655</v>
      </c>
      <c r="AJ14" s="7">
        <f t="shared" si="33"/>
        <v>35278.592898517782</v>
      </c>
      <c r="AK14" s="7">
        <f t="shared" si="34"/>
        <v>36108.859613498775</v>
      </c>
      <c r="AL14" s="7">
        <f t="shared" si="35"/>
        <v>36958.666303330479</v>
      </c>
      <c r="AM14" s="7">
        <f t="shared" si="36"/>
        <v>37828.472833030093</v>
      </c>
      <c r="AN14" s="7">
        <f t="shared" si="37"/>
        <v>38718.749890342857</v>
      </c>
      <c r="AO14" s="7">
        <f t="shared" si="38"/>
        <v>39629.979240450426</v>
      </c>
      <c r="AP14" s="7">
        <f t="shared" si="39"/>
        <v>40562.653986673547</v>
      </c>
      <c r="AQ14" s="7">
        <f t="shared" si="40"/>
        <v>41517.278837310412</v>
      </c>
      <c r="AR14" s="7">
        <f t="shared" si="41"/>
        <v>42494.370378754858</v>
      </c>
      <c r="AS14" s="7">
        <f t="shared" si="42"/>
        <v>43494.457355042301</v>
      </c>
      <c r="AT14" s="7">
        <f t="shared" si="43"/>
        <v>44518.080953974721</v>
      </c>
      <c r="AU14" s="7">
        <f t="shared" si="44"/>
        <v>45565.795099979317</v>
      </c>
      <c r="AV14" s="7">
        <f t="shared" si="45"/>
        <v>46638.166753859718</v>
      </c>
      <c r="AW14" s="7">
        <f t="shared" si="46"/>
        <v>47735.776219601474</v>
      </c>
      <c r="AX14" s="7">
        <f t="shared" si="47"/>
        <v>48859.217458398205</v>
      </c>
      <c r="AY14" s="7">
        <f t="shared" si="48"/>
        <v>50009.098410068225</v>
      </c>
      <c r="AZ14" s="7">
        <f t="shared" si="49"/>
        <v>51186.04132203546</v>
      </c>
      <c r="BA14" s="7">
        <f t="shared" si="50"/>
        <v>52390.683086053024</v>
      </c>
      <c r="BB14" s="7">
        <f t="shared" si="51"/>
        <v>53623.675582851145</v>
      </c>
      <c r="BC14" s="7">
        <f t="shared" si="52"/>
        <v>54885.686034896447</v>
      </c>
      <c r="BD14" s="7">
        <f t="shared" si="53"/>
        <v>56177.397367453195</v>
      </c>
      <c r="BE14" s="7">
        <f t="shared" si="54"/>
        <v>57499.50857814202</v>
      </c>
      <c r="BF14" s="7">
        <f t="shared" si="55"/>
        <v>58852.735115195916</v>
      </c>
      <c r="BG14" s="7">
        <f t="shared" si="56"/>
        <v>60237.809264618518</v>
      </c>
      <c r="BH14" s="7">
        <f t="shared" si="57"/>
        <v>61655.4805464538</v>
      </c>
      <c r="BI14" s="7">
        <f t="shared" si="58"/>
        <v>63106.516120381959</v>
      </c>
      <c r="BJ14" s="7">
        <f t="shared" si="59"/>
        <v>64591.701200860793</v>
      </c>
      <c r="BK14" s="7">
        <f t="shared" si="60"/>
        <v>66111.839482037132</v>
      </c>
      <c r="BL14" s="7">
        <f t="shared" si="61"/>
        <v>67667.753572658577</v>
      </c>
      <c r="BM14" s="7">
        <f t="shared" si="62"/>
        <v>69260.285441220592</v>
      </c>
      <c r="BN14" s="7">
        <f t="shared" si="63"/>
        <v>70890.296871589861</v>
      </c>
      <c r="BO14" s="7">
        <f t="shared" si="64"/>
        <v>72558.669929350785</v>
      </c>
      <c r="BP14" s="7">
        <f t="shared" si="65"/>
        <v>74266.307439126947</v>
      </c>
      <c r="BQ14" s="7">
        <f t="shared" si="66"/>
        <v>76014.133473136462</v>
      </c>
      <c r="BR14" s="7">
        <f t="shared" si="67"/>
        <v>77803.093851244965</v>
      </c>
      <c r="BS14" s="7">
        <f t="shared" si="68"/>
        <v>79634.156652787293</v>
      </c>
      <c r="BT14" s="7">
        <f t="shared" si="69"/>
        <v>81508.312740434718</v>
      </c>
      <c r="BU14" s="7">
        <f t="shared" si="70"/>
        <v>83426.576296390966</v>
      </c>
      <c r="BV14" s="7">
        <f t="shared" si="71"/>
        <v>85389.985371207731</v>
      </c>
      <c r="BW14" s="7">
        <f t="shared" si="72"/>
        <v>87399.602445515906</v>
      </c>
      <c r="BX14" s="7">
        <f t="shared" si="73"/>
        <v>89456.515004977206</v>
      </c>
      <c r="BY14" s="7">
        <f t="shared" si="74"/>
        <v>91561.836128766983</v>
      </c>
      <c r="BZ14" s="7">
        <f t="shared" si="75"/>
        <v>93716.705091906799</v>
      </c>
      <c r="CA14" s="7">
        <f t="shared" si="76"/>
        <v>95922.287981772271</v>
      </c>
      <c r="CB14" s="7">
        <f t="shared" si="77"/>
        <v>98179.778329110719</v>
      </c>
      <c r="CC14" s="7">
        <f t="shared" si="78"/>
        <v>100490.39775390922</v>
      </c>
      <c r="CD14" s="7">
        <f t="shared" si="79"/>
        <v>102855.39662646278</v>
      </c>
      <c r="CE14" s="7">
        <f t="shared" si="80"/>
        <v>105276.05474400097</v>
      </c>
      <c r="CF14" s="7">
        <f t="shared" si="81"/>
        <v>107753.68202323787</v>
      </c>
      <c r="CG14" s="7">
        <f t="shared" si="82"/>
        <v>110289.6192092218</v>
      </c>
      <c r="CH14" s="7">
        <f t="shared" si="83"/>
        <v>112885.2386008669</v>
      </c>
      <c r="CI14" s="7">
        <f t="shared" si="84"/>
        <v>115541.9447935599</v>
      </c>
      <c r="CJ14" s="2">
        <f t="shared" ref="CJ14:CJ77" si="85">IF(CJ13&gt;0,CJ13-1,"")</f>
        <v>83</v>
      </c>
    </row>
    <row r="15" spans="1:88" x14ac:dyDescent="0.2">
      <c r="B15" s="5"/>
      <c r="C15" s="5"/>
      <c r="D15" s="5"/>
      <c r="E15" s="7">
        <f>IF($D$12&lt;&gt;"",DWJI_Price*u^(CJ15-$E$11)*d^($E$9-CJ15+$E$11))</f>
        <v>16372.996178916987</v>
      </c>
      <c r="F15" s="7">
        <f>IF($E$12&lt;&gt;"",DWJI_Price*u^(CJ15-$F$11)*d^($F$9-CJ15+$F$11))</f>
        <v>16758.327696842607</v>
      </c>
      <c r="G15" s="7">
        <f t="shared" si="4"/>
        <v>17152.727828544488</v>
      </c>
      <c r="H15" s="7">
        <f t="shared" si="5"/>
        <v>17556.410000000003</v>
      </c>
      <c r="I15" s="7">
        <f t="shared" si="6"/>
        <v>17969.592660076334</v>
      </c>
      <c r="J15" s="7">
        <f t="shared" si="7"/>
        <v>18392.499398742068</v>
      </c>
      <c r="K15" s="7">
        <f t="shared" si="8"/>
        <v>18825.359068060825</v>
      </c>
      <c r="L15" s="7">
        <f t="shared" si="9"/>
        <v>19268.405906032451</v>
      </c>
      <c r="M15" s="7">
        <f t="shared" si="10"/>
        <v>19721.879663348722</v>
      </c>
      <c r="N15" s="7">
        <f t="shared" si="11"/>
        <v>20186.025733132221</v>
      </c>
      <c r="O15" s="7">
        <f t="shared" si="12"/>
        <v>20661.095283728544</v>
      </c>
      <c r="P15" s="7">
        <f t="shared" si="13"/>
        <v>21147.345394623739</v>
      </c>
      <c r="Q15" s="7">
        <f t="shared" si="14"/>
        <v>21645.039195560465</v>
      </c>
      <c r="R15" s="7">
        <f t="shared" si="15"/>
        <v>22154.44600892824</v>
      </c>
      <c r="S15" s="7">
        <f t="shared" si="16"/>
        <v>22675.841495504726</v>
      </c>
      <c r="T15" s="7">
        <f t="shared" si="17"/>
        <v>23209.507803627061</v>
      </c>
      <c r="U15" s="7">
        <f t="shared" si="18"/>
        <v>23755.733721873723</v>
      </c>
      <c r="V15" s="7">
        <f t="shared" si="19"/>
        <v>24314.814835339901</v>
      </c>
      <c r="W15" s="7">
        <f t="shared" si="20"/>
        <v>24887.053685590559</v>
      </c>
      <c r="X15" s="7">
        <f t="shared" si="21"/>
        <v>25472.759934378028</v>
      </c>
      <c r="Y15" s="7">
        <f t="shared" si="22"/>
        <v>26072.250531212576</v>
      </c>
      <c r="Z15" s="7">
        <f t="shared" si="23"/>
        <v>26685.84988487673</v>
      </c>
      <c r="AA15" s="7">
        <f t="shared" si="24"/>
        <v>27313.89003897606</v>
      </c>
      <c r="AB15" s="7">
        <f t="shared" si="25"/>
        <v>27956.710851621505</v>
      </c>
      <c r="AC15" s="7">
        <f t="shared" si="26"/>
        <v>28614.660179340426</v>
      </c>
      <c r="AD15" s="7">
        <f t="shared" si="27"/>
        <v>29288.094065315981</v>
      </c>
      <c r="AE15" s="7">
        <f t="shared" si="28"/>
        <v>29977.376932056566</v>
      </c>
      <c r="AF15" s="7">
        <f t="shared" si="29"/>
        <v>30682.881778599676</v>
      </c>
      <c r="AG15" s="7">
        <f t="shared" si="30"/>
        <v>31404.990382356893</v>
      </c>
      <c r="AH15" s="7">
        <f t="shared" si="31"/>
        <v>32144.093505709214</v>
      </c>
      <c r="AI15" s="7">
        <f t="shared" si="32"/>
        <v>32900.591107464417</v>
      </c>
      <c r="AJ15" s="7">
        <f t="shared" si="33"/>
        <v>33674.892559291184</v>
      </c>
      <c r="AK15" s="7">
        <f t="shared" si="34"/>
        <v>34467.416867246655</v>
      </c>
      <c r="AL15" s="7">
        <f t="shared" si="35"/>
        <v>35278.592898517782</v>
      </c>
      <c r="AM15" s="7">
        <f t="shared" si="36"/>
        <v>36108.859613498782</v>
      </c>
      <c r="AN15" s="7">
        <f t="shared" si="37"/>
        <v>36958.666303330487</v>
      </c>
      <c r="AO15" s="7">
        <f t="shared" si="38"/>
        <v>37828.472833030086</v>
      </c>
      <c r="AP15" s="7">
        <f t="shared" si="39"/>
        <v>38718.749890342864</v>
      </c>
      <c r="AQ15" s="7">
        <f t="shared" si="40"/>
        <v>39629.979240450426</v>
      </c>
      <c r="AR15" s="7">
        <f t="shared" si="41"/>
        <v>40562.653986673555</v>
      </c>
      <c r="AS15" s="7">
        <f t="shared" si="42"/>
        <v>41517.278837310419</v>
      </c>
      <c r="AT15" s="7">
        <f t="shared" si="43"/>
        <v>42494.370378754858</v>
      </c>
      <c r="AU15" s="7">
        <f t="shared" si="44"/>
        <v>43494.457355042316</v>
      </c>
      <c r="AV15" s="7">
        <f t="shared" si="45"/>
        <v>44518.080953974721</v>
      </c>
      <c r="AW15" s="7">
        <f t="shared" si="46"/>
        <v>45565.795099979317</v>
      </c>
      <c r="AX15" s="7">
        <f t="shared" si="47"/>
        <v>46638.166753859725</v>
      </c>
      <c r="AY15" s="7">
        <f t="shared" si="48"/>
        <v>47735.776219601474</v>
      </c>
      <c r="AZ15" s="7">
        <f t="shared" si="49"/>
        <v>48859.21745839822</v>
      </c>
      <c r="BA15" s="7">
        <f t="shared" si="50"/>
        <v>50009.098410068218</v>
      </c>
      <c r="BB15" s="7">
        <f t="shared" si="51"/>
        <v>51186.041322035468</v>
      </c>
      <c r="BC15" s="7">
        <f t="shared" si="52"/>
        <v>52390.683086053039</v>
      </c>
      <c r="BD15" s="7">
        <f t="shared" si="53"/>
        <v>53623.675582851152</v>
      </c>
      <c r="BE15" s="7">
        <f t="shared" si="54"/>
        <v>54885.68603489644</v>
      </c>
      <c r="BF15" s="7">
        <f t="shared" si="55"/>
        <v>56177.397367453203</v>
      </c>
      <c r="BG15" s="7">
        <f t="shared" si="56"/>
        <v>57499.50857814202</v>
      </c>
      <c r="BH15" s="7">
        <f t="shared" si="57"/>
        <v>58852.73511519593</v>
      </c>
      <c r="BI15" s="7">
        <f t="shared" si="58"/>
        <v>60237.809264618525</v>
      </c>
      <c r="BJ15" s="7">
        <f t="shared" si="59"/>
        <v>61655.4805464538</v>
      </c>
      <c r="BK15" s="7">
        <f t="shared" si="60"/>
        <v>63106.516120381973</v>
      </c>
      <c r="BL15" s="7">
        <f t="shared" si="61"/>
        <v>64591.701200860793</v>
      </c>
      <c r="BM15" s="7">
        <f t="shared" si="62"/>
        <v>66111.839482037132</v>
      </c>
      <c r="BN15" s="7">
        <f t="shared" si="63"/>
        <v>67667.753572658592</v>
      </c>
      <c r="BO15" s="7">
        <f t="shared" si="64"/>
        <v>69260.285441220592</v>
      </c>
      <c r="BP15" s="7">
        <f t="shared" si="65"/>
        <v>70890.296871589875</v>
      </c>
      <c r="BQ15" s="7">
        <f t="shared" si="66"/>
        <v>72558.669929350785</v>
      </c>
      <c r="BR15" s="7">
        <f t="shared" si="67"/>
        <v>74266.307439126962</v>
      </c>
      <c r="BS15" s="7">
        <f t="shared" si="68"/>
        <v>76014.133473136477</v>
      </c>
      <c r="BT15" s="7">
        <f t="shared" si="69"/>
        <v>77803.093851244979</v>
      </c>
      <c r="BU15" s="7">
        <f t="shared" si="70"/>
        <v>79634.156652787307</v>
      </c>
      <c r="BV15" s="7">
        <f t="shared" si="71"/>
        <v>81508.312740434703</v>
      </c>
      <c r="BW15" s="7">
        <f t="shared" si="72"/>
        <v>83426.57629639098</v>
      </c>
      <c r="BX15" s="7">
        <f t="shared" si="73"/>
        <v>85389.985371207746</v>
      </c>
      <c r="BY15" s="7">
        <f t="shared" si="74"/>
        <v>87399.602445515906</v>
      </c>
      <c r="BZ15" s="7">
        <f t="shared" si="75"/>
        <v>89456.515004977191</v>
      </c>
      <c r="CA15" s="7">
        <f t="shared" si="76"/>
        <v>91561.836128767027</v>
      </c>
      <c r="CB15" s="7">
        <f t="shared" si="77"/>
        <v>93716.705091906813</v>
      </c>
      <c r="CC15" s="7">
        <f t="shared" si="78"/>
        <v>95922.287981772257</v>
      </c>
      <c r="CD15" s="7">
        <f t="shared" si="79"/>
        <v>98179.778329110733</v>
      </c>
      <c r="CE15" s="7">
        <f t="shared" si="80"/>
        <v>100490.3977539092</v>
      </c>
      <c r="CF15" s="7">
        <f t="shared" si="81"/>
        <v>102855.39662646283</v>
      </c>
      <c r="CG15" s="7">
        <f t="shared" si="82"/>
        <v>105276.05474400095</v>
      </c>
      <c r="CH15" s="7">
        <f t="shared" si="83"/>
        <v>107753.68202323785</v>
      </c>
      <c r="CI15" s="7">
        <f t="shared" si="84"/>
        <v>110289.61920922183</v>
      </c>
      <c r="CJ15" s="2">
        <f t="shared" si="85"/>
        <v>82</v>
      </c>
    </row>
    <row r="16" spans="1:88" x14ac:dyDescent="0.2">
      <c r="B16" s="5"/>
      <c r="C16" s="5"/>
      <c r="D16" s="5"/>
      <c r="E16" s="5"/>
      <c r="F16" s="7">
        <f>IF($E$12&lt;&gt;"",DWJI_Price*u^(CJ16-$F$11)*d^($F$9-CJ16+$F$11))</f>
        <v>15996.524756186598</v>
      </c>
      <c r="G16" s="7">
        <f t="shared" si="4"/>
        <v>16372.996178916988</v>
      </c>
      <c r="H16" s="7">
        <f t="shared" si="5"/>
        <v>16758.327696842607</v>
      </c>
      <c r="I16" s="7">
        <f t="shared" si="6"/>
        <v>17152.727828544492</v>
      </c>
      <c r="J16" s="7">
        <f t="shared" si="7"/>
        <v>17556.410000000007</v>
      </c>
      <c r="K16" s="7">
        <f t="shared" si="8"/>
        <v>17969.592660076334</v>
      </c>
      <c r="L16" s="7">
        <f t="shared" si="9"/>
        <v>18392.499398742064</v>
      </c>
      <c r="M16" s="7">
        <f t="shared" si="10"/>
        <v>18825.359068060825</v>
      </c>
      <c r="N16" s="7">
        <f t="shared" si="11"/>
        <v>19268.405906032451</v>
      </c>
      <c r="O16" s="7">
        <f t="shared" si="12"/>
        <v>19721.879663348722</v>
      </c>
      <c r="P16" s="7">
        <f t="shared" si="13"/>
        <v>20186.025733132221</v>
      </c>
      <c r="Q16" s="7">
        <f t="shared" si="14"/>
        <v>20661.095283728548</v>
      </c>
      <c r="R16" s="7">
        <f t="shared" si="15"/>
        <v>21147.345394623739</v>
      </c>
      <c r="S16" s="7">
        <f t="shared" si="16"/>
        <v>21645.039195560468</v>
      </c>
      <c r="T16" s="7">
        <f t="shared" si="17"/>
        <v>22154.446008928237</v>
      </c>
      <c r="U16" s="7">
        <f t="shared" si="18"/>
        <v>22675.841495504737</v>
      </c>
      <c r="V16" s="7">
        <f t="shared" si="19"/>
        <v>23209.507803627057</v>
      </c>
      <c r="W16" s="7">
        <f t="shared" si="20"/>
        <v>23755.733721873723</v>
      </c>
      <c r="X16" s="7">
        <f t="shared" si="21"/>
        <v>24314.814835339905</v>
      </c>
      <c r="Y16" s="7">
        <f t="shared" si="22"/>
        <v>24887.053685590563</v>
      </c>
      <c r="Z16" s="7">
        <f t="shared" si="23"/>
        <v>25472.759934378028</v>
      </c>
      <c r="AA16" s="7">
        <f t="shared" si="24"/>
        <v>26072.250531212576</v>
      </c>
      <c r="AB16" s="7">
        <f t="shared" si="25"/>
        <v>26685.84988487673</v>
      </c>
      <c r="AC16" s="7">
        <f t="shared" si="26"/>
        <v>27313.890038976067</v>
      </c>
      <c r="AD16" s="7">
        <f t="shared" si="27"/>
        <v>27956.710851621505</v>
      </c>
      <c r="AE16" s="7">
        <f t="shared" si="28"/>
        <v>28614.660179340426</v>
      </c>
      <c r="AF16" s="7">
        <f t="shared" si="29"/>
        <v>29288.094065315981</v>
      </c>
      <c r="AG16" s="7">
        <f t="shared" si="30"/>
        <v>29977.376932056566</v>
      </c>
      <c r="AH16" s="7">
        <f t="shared" si="31"/>
        <v>30682.881778599673</v>
      </c>
      <c r="AI16" s="7">
        <f t="shared" si="32"/>
        <v>31404.9903823569</v>
      </c>
      <c r="AJ16" s="7">
        <f t="shared" si="33"/>
        <v>32144.093505709207</v>
      </c>
      <c r="AK16" s="7">
        <f t="shared" si="34"/>
        <v>32900.591107464432</v>
      </c>
      <c r="AL16" s="7">
        <f t="shared" si="35"/>
        <v>33674.892559291184</v>
      </c>
      <c r="AM16" s="7">
        <f t="shared" si="36"/>
        <v>34467.416867246655</v>
      </c>
      <c r="AN16" s="7">
        <f t="shared" si="37"/>
        <v>35278.592898517789</v>
      </c>
      <c r="AO16" s="7">
        <f t="shared" si="38"/>
        <v>36108.859613498782</v>
      </c>
      <c r="AP16" s="7">
        <f t="shared" si="39"/>
        <v>36958.666303330479</v>
      </c>
      <c r="AQ16" s="7">
        <f t="shared" si="40"/>
        <v>37828.472833030093</v>
      </c>
      <c r="AR16" s="7">
        <f t="shared" si="41"/>
        <v>38718.749890342864</v>
      </c>
      <c r="AS16" s="7">
        <f t="shared" si="42"/>
        <v>39629.979240450433</v>
      </c>
      <c r="AT16" s="7">
        <f t="shared" si="43"/>
        <v>40562.653986673555</v>
      </c>
      <c r="AU16" s="7">
        <f t="shared" si="44"/>
        <v>41517.278837310412</v>
      </c>
      <c r="AV16" s="7">
        <f t="shared" si="45"/>
        <v>42494.370378754866</v>
      </c>
      <c r="AW16" s="7">
        <f t="shared" si="46"/>
        <v>43494.457355042316</v>
      </c>
      <c r="AX16" s="7">
        <f t="shared" si="47"/>
        <v>44518.080953974713</v>
      </c>
      <c r="AY16" s="7">
        <f t="shared" si="48"/>
        <v>45565.795099979325</v>
      </c>
      <c r="AZ16" s="7">
        <f t="shared" si="49"/>
        <v>46638.166753859718</v>
      </c>
      <c r="BA16" s="7">
        <f t="shared" si="50"/>
        <v>47735.776219601488</v>
      </c>
      <c r="BB16" s="7">
        <f t="shared" si="51"/>
        <v>48859.217458398212</v>
      </c>
      <c r="BC16" s="7">
        <f t="shared" si="52"/>
        <v>50009.098410068218</v>
      </c>
      <c r="BD16" s="7">
        <f t="shared" si="53"/>
        <v>51186.041322035475</v>
      </c>
      <c r="BE16" s="7">
        <f t="shared" si="54"/>
        <v>52390.683086053039</v>
      </c>
      <c r="BF16" s="7">
        <f t="shared" si="55"/>
        <v>53623.675582851145</v>
      </c>
      <c r="BG16" s="7">
        <f t="shared" si="56"/>
        <v>54885.686034896447</v>
      </c>
      <c r="BH16" s="7">
        <f t="shared" si="57"/>
        <v>56177.397367453203</v>
      </c>
      <c r="BI16" s="7">
        <f t="shared" si="58"/>
        <v>57499.508578142028</v>
      </c>
      <c r="BJ16" s="7">
        <f t="shared" si="59"/>
        <v>58852.735115195937</v>
      </c>
      <c r="BK16" s="7">
        <f t="shared" si="60"/>
        <v>60237.809264618525</v>
      </c>
      <c r="BL16" s="7">
        <f t="shared" si="61"/>
        <v>61655.480546453808</v>
      </c>
      <c r="BM16" s="7">
        <f t="shared" si="62"/>
        <v>63106.516120381966</v>
      </c>
      <c r="BN16" s="7">
        <f t="shared" si="63"/>
        <v>64591.701200860785</v>
      </c>
      <c r="BO16" s="7">
        <f t="shared" si="64"/>
        <v>66111.839482037147</v>
      </c>
      <c r="BP16" s="7">
        <f t="shared" si="65"/>
        <v>67667.753572658577</v>
      </c>
      <c r="BQ16" s="7">
        <f t="shared" si="66"/>
        <v>69260.285441220607</v>
      </c>
      <c r="BR16" s="7">
        <f t="shared" si="67"/>
        <v>70890.296871589875</v>
      </c>
      <c r="BS16" s="7">
        <f t="shared" si="68"/>
        <v>72558.669929350785</v>
      </c>
      <c r="BT16" s="7">
        <f t="shared" si="69"/>
        <v>74266.307439126962</v>
      </c>
      <c r="BU16" s="7">
        <f t="shared" si="70"/>
        <v>76014.133473136491</v>
      </c>
      <c r="BV16" s="7">
        <f t="shared" si="71"/>
        <v>77803.093851244979</v>
      </c>
      <c r="BW16" s="7">
        <f t="shared" si="72"/>
        <v>79634.156652787293</v>
      </c>
      <c r="BX16" s="7">
        <f t="shared" si="73"/>
        <v>81508.312740434703</v>
      </c>
      <c r="BY16" s="7">
        <f t="shared" si="74"/>
        <v>83426.576296390995</v>
      </c>
      <c r="BZ16" s="7">
        <f t="shared" si="75"/>
        <v>85389.985371207746</v>
      </c>
      <c r="CA16" s="7">
        <f t="shared" si="76"/>
        <v>87399.602445515891</v>
      </c>
      <c r="CB16" s="7">
        <f t="shared" si="77"/>
        <v>89456.51500497722</v>
      </c>
      <c r="CC16" s="7">
        <f t="shared" si="78"/>
        <v>91561.836128767027</v>
      </c>
      <c r="CD16" s="7">
        <f t="shared" si="79"/>
        <v>93716.705091906799</v>
      </c>
      <c r="CE16" s="7">
        <f t="shared" si="80"/>
        <v>95922.287981772271</v>
      </c>
      <c r="CF16" s="7">
        <f t="shared" si="81"/>
        <v>98179.778329110719</v>
      </c>
      <c r="CG16" s="7">
        <f t="shared" si="82"/>
        <v>100490.39775390924</v>
      </c>
      <c r="CH16" s="7">
        <f t="shared" si="83"/>
        <v>102855.39662646281</v>
      </c>
      <c r="CI16" s="7">
        <f t="shared" si="84"/>
        <v>105276.05474400095</v>
      </c>
      <c r="CJ16" s="2">
        <f t="shared" si="85"/>
        <v>81</v>
      </c>
    </row>
    <row r="17" spans="2:88" x14ac:dyDescent="0.2">
      <c r="B17" s="5"/>
      <c r="C17" s="5"/>
      <c r="D17" s="5"/>
      <c r="E17" s="5"/>
      <c r="F17" s="5"/>
      <c r="G17" s="7">
        <f t="shared" si="4"/>
        <v>15628.709704628833</v>
      </c>
      <c r="H17" s="7">
        <f t="shared" si="5"/>
        <v>15996.5247561866</v>
      </c>
      <c r="I17" s="7">
        <f t="shared" si="6"/>
        <v>16372.996178916988</v>
      </c>
      <c r="J17" s="7">
        <f t="shared" si="7"/>
        <v>16758.327696842611</v>
      </c>
      <c r="K17" s="7">
        <f t="shared" si="8"/>
        <v>17152.727828544492</v>
      </c>
      <c r="L17" s="7">
        <f t="shared" si="9"/>
        <v>17556.410000000007</v>
      </c>
      <c r="M17" s="7">
        <f t="shared" si="10"/>
        <v>17969.592660076334</v>
      </c>
      <c r="N17" s="7">
        <f t="shared" si="11"/>
        <v>18392.499398742068</v>
      </c>
      <c r="O17" s="7">
        <f t="shared" si="12"/>
        <v>18825.359068060825</v>
      </c>
      <c r="P17" s="7">
        <f t="shared" si="13"/>
        <v>19268.405906032454</v>
      </c>
      <c r="Q17" s="7">
        <f t="shared" si="14"/>
        <v>19721.879663348725</v>
      </c>
      <c r="R17" s="7">
        <f t="shared" si="15"/>
        <v>20186.025733132225</v>
      </c>
      <c r="S17" s="7">
        <f t="shared" si="16"/>
        <v>20661.095283728548</v>
      </c>
      <c r="T17" s="7">
        <f t="shared" si="17"/>
        <v>21147.345394623742</v>
      </c>
      <c r="U17" s="7">
        <f t="shared" si="18"/>
        <v>21645.039195560465</v>
      </c>
      <c r="V17" s="7">
        <f t="shared" si="19"/>
        <v>22154.446008928244</v>
      </c>
      <c r="W17" s="7">
        <f t="shared" si="20"/>
        <v>22675.841495504734</v>
      </c>
      <c r="X17" s="7">
        <f t="shared" si="21"/>
        <v>23209.507803627057</v>
      </c>
      <c r="Y17" s="7">
        <f t="shared" si="22"/>
        <v>23755.733721873727</v>
      </c>
      <c r="Z17" s="7">
        <f t="shared" si="23"/>
        <v>24314.814835339908</v>
      </c>
      <c r="AA17" s="7">
        <f t="shared" si="24"/>
        <v>24887.053685590563</v>
      </c>
      <c r="AB17" s="7">
        <f t="shared" si="25"/>
        <v>25472.759934378028</v>
      </c>
      <c r="AC17" s="7">
        <f t="shared" si="26"/>
        <v>26072.25053121258</v>
      </c>
      <c r="AD17" s="7">
        <f t="shared" si="27"/>
        <v>26685.849884876741</v>
      </c>
      <c r="AE17" s="7">
        <f t="shared" si="28"/>
        <v>27313.890038976067</v>
      </c>
      <c r="AF17" s="7">
        <f t="shared" si="29"/>
        <v>27956.710851621505</v>
      </c>
      <c r="AG17" s="7">
        <f t="shared" si="30"/>
        <v>28614.66017934043</v>
      </c>
      <c r="AH17" s="7">
        <f t="shared" si="31"/>
        <v>29288.094065315985</v>
      </c>
      <c r="AI17" s="7">
        <f t="shared" si="32"/>
        <v>29977.376932056563</v>
      </c>
      <c r="AJ17" s="7">
        <f t="shared" si="33"/>
        <v>30682.88177859968</v>
      </c>
      <c r="AK17" s="7">
        <f t="shared" si="34"/>
        <v>31404.990382356897</v>
      </c>
      <c r="AL17" s="7">
        <f t="shared" si="35"/>
        <v>32144.093505709221</v>
      </c>
      <c r="AM17" s="7">
        <f t="shared" si="36"/>
        <v>32900.591107464432</v>
      </c>
      <c r="AN17" s="7">
        <f t="shared" si="37"/>
        <v>33674.892559291184</v>
      </c>
      <c r="AO17" s="7">
        <f t="shared" si="38"/>
        <v>34467.416867246662</v>
      </c>
      <c r="AP17" s="7">
        <f t="shared" si="39"/>
        <v>35278.592898517789</v>
      </c>
      <c r="AQ17" s="7">
        <f t="shared" si="40"/>
        <v>36108.859613498782</v>
      </c>
      <c r="AR17" s="7">
        <f t="shared" si="41"/>
        <v>36958.666303330487</v>
      </c>
      <c r="AS17" s="7">
        <f t="shared" si="42"/>
        <v>37828.472833030093</v>
      </c>
      <c r="AT17" s="7">
        <f t="shared" si="43"/>
        <v>38718.749890342871</v>
      </c>
      <c r="AU17" s="7">
        <f t="shared" si="44"/>
        <v>39629.979240450441</v>
      </c>
      <c r="AV17" s="7">
        <f t="shared" si="45"/>
        <v>40562.653986673555</v>
      </c>
      <c r="AW17" s="7">
        <f t="shared" si="46"/>
        <v>41517.278837310427</v>
      </c>
      <c r="AX17" s="7">
        <f t="shared" si="47"/>
        <v>42494.370378754873</v>
      </c>
      <c r="AY17" s="7">
        <f t="shared" si="48"/>
        <v>43494.457355042316</v>
      </c>
      <c r="AZ17" s="7">
        <f t="shared" si="49"/>
        <v>44518.080953974721</v>
      </c>
      <c r="BA17" s="7">
        <f t="shared" si="50"/>
        <v>45565.795099979317</v>
      </c>
      <c r="BB17" s="7">
        <f t="shared" si="51"/>
        <v>46638.166753859739</v>
      </c>
      <c r="BC17" s="7">
        <f t="shared" si="52"/>
        <v>47735.776219601481</v>
      </c>
      <c r="BD17" s="7">
        <f t="shared" si="53"/>
        <v>48859.217458398212</v>
      </c>
      <c r="BE17" s="7">
        <f t="shared" si="54"/>
        <v>50009.098410068233</v>
      </c>
      <c r="BF17" s="7">
        <f t="shared" si="55"/>
        <v>51186.041322035482</v>
      </c>
      <c r="BG17" s="7">
        <f t="shared" si="56"/>
        <v>52390.683086053039</v>
      </c>
      <c r="BH17" s="7">
        <f t="shared" si="57"/>
        <v>53623.675582851152</v>
      </c>
      <c r="BI17" s="7">
        <f t="shared" si="58"/>
        <v>54885.686034896447</v>
      </c>
      <c r="BJ17" s="7">
        <f t="shared" si="59"/>
        <v>56177.397367453217</v>
      </c>
      <c r="BK17" s="7">
        <f t="shared" si="60"/>
        <v>57499.508578142042</v>
      </c>
      <c r="BL17" s="7">
        <f t="shared" si="61"/>
        <v>58852.735115195937</v>
      </c>
      <c r="BM17" s="7">
        <f t="shared" si="62"/>
        <v>60237.809264618532</v>
      </c>
      <c r="BN17" s="7">
        <f t="shared" si="63"/>
        <v>61655.480546453808</v>
      </c>
      <c r="BO17" s="7">
        <f t="shared" si="64"/>
        <v>63106.516120381966</v>
      </c>
      <c r="BP17" s="7">
        <f t="shared" si="65"/>
        <v>64591.701200860807</v>
      </c>
      <c r="BQ17" s="7">
        <f t="shared" si="66"/>
        <v>66111.839482037132</v>
      </c>
      <c r="BR17" s="7">
        <f t="shared" si="67"/>
        <v>67667.753572658607</v>
      </c>
      <c r="BS17" s="7">
        <f t="shared" si="68"/>
        <v>69260.285441220607</v>
      </c>
      <c r="BT17" s="7">
        <f t="shared" si="69"/>
        <v>70890.296871589875</v>
      </c>
      <c r="BU17" s="7">
        <f t="shared" si="70"/>
        <v>72558.669929350799</v>
      </c>
      <c r="BV17" s="7">
        <f t="shared" si="71"/>
        <v>74266.307439126977</v>
      </c>
      <c r="BW17" s="7">
        <f t="shared" si="72"/>
        <v>76014.133473136491</v>
      </c>
      <c r="BX17" s="7">
        <f t="shared" si="73"/>
        <v>77803.093851244979</v>
      </c>
      <c r="BY17" s="7">
        <f t="shared" si="74"/>
        <v>79634.156652787307</v>
      </c>
      <c r="BZ17" s="7">
        <f t="shared" si="75"/>
        <v>81508.312740434732</v>
      </c>
      <c r="CA17" s="7">
        <f t="shared" si="76"/>
        <v>83426.576296390995</v>
      </c>
      <c r="CB17" s="7">
        <f t="shared" si="77"/>
        <v>85389.985371207746</v>
      </c>
      <c r="CC17" s="7">
        <f t="shared" si="78"/>
        <v>87399.60244551592</v>
      </c>
      <c r="CD17" s="7">
        <f t="shared" si="79"/>
        <v>89456.51500497722</v>
      </c>
      <c r="CE17" s="7">
        <f t="shared" si="80"/>
        <v>91561.836128767012</v>
      </c>
      <c r="CF17" s="7">
        <f t="shared" si="81"/>
        <v>93716.705091906813</v>
      </c>
      <c r="CG17" s="7">
        <f t="shared" si="82"/>
        <v>95922.287981772257</v>
      </c>
      <c r="CH17" s="7">
        <f t="shared" si="83"/>
        <v>98179.778329110763</v>
      </c>
      <c r="CI17" s="7">
        <f t="shared" si="84"/>
        <v>100490.39775390923</v>
      </c>
      <c r="CJ17" s="2">
        <f t="shared" si="85"/>
        <v>80</v>
      </c>
    </row>
    <row r="18" spans="2:88" x14ac:dyDescent="0.2">
      <c r="B18" s="5"/>
      <c r="C18" s="5"/>
      <c r="D18" s="5"/>
      <c r="E18" s="5"/>
      <c r="F18" s="5"/>
      <c r="G18" s="5"/>
      <c r="H18" s="7">
        <f t="shared" si="5"/>
        <v>15269.351984536146</v>
      </c>
      <c r="I18" s="7">
        <f t="shared" si="6"/>
        <v>15628.709704628833</v>
      </c>
      <c r="J18" s="7">
        <f t="shared" si="7"/>
        <v>15996.524756186598</v>
      </c>
      <c r="K18" s="7">
        <f t="shared" si="8"/>
        <v>16372.99617891699</v>
      </c>
      <c r="L18" s="7">
        <f t="shared" si="9"/>
        <v>16758.327696842611</v>
      </c>
      <c r="M18" s="7">
        <f t="shared" si="10"/>
        <v>17152.727828544492</v>
      </c>
      <c r="N18" s="7">
        <f t="shared" si="11"/>
        <v>17556.410000000003</v>
      </c>
      <c r="O18" s="7">
        <f t="shared" si="12"/>
        <v>17969.592660076338</v>
      </c>
      <c r="P18" s="7">
        <f t="shared" si="13"/>
        <v>18392.499398742068</v>
      </c>
      <c r="Q18" s="7">
        <f t="shared" si="14"/>
        <v>18825.359068060829</v>
      </c>
      <c r="R18" s="7">
        <f t="shared" si="15"/>
        <v>19268.405906032454</v>
      </c>
      <c r="S18" s="7">
        <f t="shared" si="16"/>
        <v>19721.879663348725</v>
      </c>
      <c r="T18" s="7">
        <f t="shared" si="17"/>
        <v>20186.025733132221</v>
      </c>
      <c r="U18" s="7">
        <f t="shared" si="18"/>
        <v>20661.095283728548</v>
      </c>
      <c r="V18" s="7">
        <f t="shared" si="19"/>
        <v>21147.345394623739</v>
      </c>
      <c r="W18" s="7">
        <f t="shared" si="20"/>
        <v>21645.039195560472</v>
      </c>
      <c r="X18" s="7">
        <f t="shared" si="21"/>
        <v>22154.44600892824</v>
      </c>
      <c r="Y18" s="7">
        <f t="shared" si="22"/>
        <v>22675.841495504734</v>
      </c>
      <c r="Z18" s="7">
        <f t="shared" si="23"/>
        <v>23209.507803627061</v>
      </c>
      <c r="AA18" s="7">
        <f t="shared" si="24"/>
        <v>23755.733721873727</v>
      </c>
      <c r="AB18" s="7">
        <f t="shared" si="25"/>
        <v>24314.814835339905</v>
      </c>
      <c r="AC18" s="7">
        <f t="shared" si="26"/>
        <v>24887.053685590563</v>
      </c>
      <c r="AD18" s="7">
        <f t="shared" si="27"/>
        <v>25472.759934378028</v>
      </c>
      <c r="AE18" s="7">
        <f t="shared" si="28"/>
        <v>26072.250531212583</v>
      </c>
      <c r="AF18" s="7">
        <f t="shared" si="29"/>
        <v>26685.849884876738</v>
      </c>
      <c r="AG18" s="7">
        <f t="shared" si="30"/>
        <v>27313.890038976067</v>
      </c>
      <c r="AH18" s="7">
        <f t="shared" si="31"/>
        <v>27956.710851621508</v>
      </c>
      <c r="AI18" s="7">
        <f t="shared" si="32"/>
        <v>28614.66017934043</v>
      </c>
      <c r="AJ18" s="7">
        <f t="shared" si="33"/>
        <v>29288.094065315981</v>
      </c>
      <c r="AK18" s="7">
        <f t="shared" si="34"/>
        <v>29977.37693205657</v>
      </c>
      <c r="AL18" s="7">
        <f t="shared" si="35"/>
        <v>30682.881778599673</v>
      </c>
      <c r="AM18" s="7">
        <f t="shared" si="36"/>
        <v>31404.990382356908</v>
      </c>
      <c r="AN18" s="7">
        <f t="shared" si="37"/>
        <v>32144.093505709217</v>
      </c>
      <c r="AO18" s="7">
        <f t="shared" si="38"/>
        <v>32900.591107464425</v>
      </c>
      <c r="AP18" s="7">
        <f t="shared" si="39"/>
        <v>33674.892559291191</v>
      </c>
      <c r="AQ18" s="7">
        <f t="shared" si="40"/>
        <v>34467.416867246662</v>
      </c>
      <c r="AR18" s="7">
        <f t="shared" si="41"/>
        <v>35278.592898517789</v>
      </c>
      <c r="AS18" s="7">
        <f t="shared" si="42"/>
        <v>36108.859613498782</v>
      </c>
      <c r="AT18" s="7">
        <f t="shared" si="43"/>
        <v>36958.666303330479</v>
      </c>
      <c r="AU18" s="7">
        <f t="shared" si="44"/>
        <v>37828.4728330301</v>
      </c>
      <c r="AV18" s="7">
        <f t="shared" si="45"/>
        <v>38718.749890342871</v>
      </c>
      <c r="AW18" s="7">
        <f t="shared" si="46"/>
        <v>39629.979240450433</v>
      </c>
      <c r="AX18" s="7">
        <f t="shared" si="47"/>
        <v>40562.653986673562</v>
      </c>
      <c r="AY18" s="7">
        <f t="shared" si="48"/>
        <v>41517.278837310427</v>
      </c>
      <c r="AZ18" s="7">
        <f t="shared" si="49"/>
        <v>42494.370378754866</v>
      </c>
      <c r="BA18" s="7">
        <f t="shared" si="50"/>
        <v>43494.457355042316</v>
      </c>
      <c r="BB18" s="7">
        <f t="shared" si="51"/>
        <v>44518.080953974713</v>
      </c>
      <c r="BC18" s="7">
        <f t="shared" si="52"/>
        <v>45565.795099979332</v>
      </c>
      <c r="BD18" s="7">
        <f t="shared" si="53"/>
        <v>46638.166753859725</v>
      </c>
      <c r="BE18" s="7">
        <f t="shared" si="54"/>
        <v>47735.776219601481</v>
      </c>
      <c r="BF18" s="7">
        <f t="shared" si="55"/>
        <v>48859.21745839822</v>
      </c>
      <c r="BG18" s="7">
        <f t="shared" si="56"/>
        <v>50009.098410068233</v>
      </c>
      <c r="BH18" s="7">
        <f t="shared" si="57"/>
        <v>51186.041322035475</v>
      </c>
      <c r="BI18" s="7">
        <f t="shared" si="58"/>
        <v>52390.683086053039</v>
      </c>
      <c r="BJ18" s="7">
        <f t="shared" si="59"/>
        <v>53623.675582851152</v>
      </c>
      <c r="BK18" s="7">
        <f t="shared" si="60"/>
        <v>54885.686034896455</v>
      </c>
      <c r="BL18" s="7">
        <f t="shared" si="61"/>
        <v>56177.397367453217</v>
      </c>
      <c r="BM18" s="7">
        <f t="shared" si="62"/>
        <v>57499.508578142035</v>
      </c>
      <c r="BN18" s="7">
        <f t="shared" si="63"/>
        <v>58852.735115195945</v>
      </c>
      <c r="BO18" s="7">
        <f t="shared" si="64"/>
        <v>60237.809264618532</v>
      </c>
      <c r="BP18" s="7">
        <f t="shared" si="65"/>
        <v>61655.4805464538</v>
      </c>
      <c r="BQ18" s="7">
        <f t="shared" si="66"/>
        <v>63106.516120381981</v>
      </c>
      <c r="BR18" s="7">
        <f t="shared" si="67"/>
        <v>64591.701200860793</v>
      </c>
      <c r="BS18" s="7">
        <f t="shared" si="68"/>
        <v>66111.839482037147</v>
      </c>
      <c r="BT18" s="7">
        <f t="shared" si="69"/>
        <v>67667.753572658592</v>
      </c>
      <c r="BU18" s="7">
        <f t="shared" si="70"/>
        <v>69260.285441220607</v>
      </c>
      <c r="BV18" s="7">
        <f t="shared" si="71"/>
        <v>70890.296871589875</v>
      </c>
      <c r="BW18" s="7">
        <f t="shared" si="72"/>
        <v>72558.669929350799</v>
      </c>
      <c r="BX18" s="7">
        <f t="shared" si="73"/>
        <v>74266.307439126977</v>
      </c>
      <c r="BY18" s="7">
        <f t="shared" si="74"/>
        <v>76014.133473136491</v>
      </c>
      <c r="BZ18" s="7">
        <f t="shared" si="75"/>
        <v>77803.093851244979</v>
      </c>
      <c r="CA18" s="7">
        <f t="shared" si="76"/>
        <v>79634.156652787322</v>
      </c>
      <c r="CB18" s="7">
        <f t="shared" si="77"/>
        <v>81508.312740434732</v>
      </c>
      <c r="CC18" s="7">
        <f t="shared" si="78"/>
        <v>83426.57629639098</v>
      </c>
      <c r="CD18" s="7">
        <f t="shared" si="79"/>
        <v>85389.98537120776</v>
      </c>
      <c r="CE18" s="7">
        <f t="shared" si="80"/>
        <v>87399.60244551592</v>
      </c>
      <c r="CF18" s="7">
        <f t="shared" si="81"/>
        <v>89456.515004977206</v>
      </c>
      <c r="CG18" s="7">
        <f t="shared" si="82"/>
        <v>91561.836128767027</v>
      </c>
      <c r="CH18" s="7">
        <f t="shared" si="83"/>
        <v>93716.705091906799</v>
      </c>
      <c r="CI18" s="7">
        <f t="shared" si="84"/>
        <v>95922.287981772301</v>
      </c>
      <c r="CJ18" s="2">
        <f t="shared" si="85"/>
        <v>79</v>
      </c>
    </row>
    <row r="19" spans="2:88" x14ac:dyDescent="0.2">
      <c r="B19" s="5"/>
      <c r="C19" s="5"/>
      <c r="D19" s="5"/>
      <c r="E19" s="5"/>
      <c r="F19" s="5"/>
      <c r="G19" s="5"/>
      <c r="H19" s="5"/>
      <c r="I19" s="7">
        <f t="shared" si="6"/>
        <v>14918.257132807572</v>
      </c>
      <c r="J19" s="7">
        <f t="shared" si="7"/>
        <v>15269.35198453615</v>
      </c>
      <c r="K19" s="7">
        <f t="shared" si="8"/>
        <v>15628.709704628835</v>
      </c>
      <c r="L19" s="7">
        <f t="shared" si="9"/>
        <v>15996.524756186604</v>
      </c>
      <c r="M19" s="7">
        <f t="shared" si="10"/>
        <v>16372.996178916994</v>
      </c>
      <c r="N19" s="7">
        <f t="shared" si="11"/>
        <v>16758.327696842611</v>
      </c>
      <c r="O19" s="7">
        <f t="shared" si="12"/>
        <v>17152.727828544492</v>
      </c>
      <c r="P19" s="7">
        <f t="shared" si="13"/>
        <v>17556.410000000011</v>
      </c>
      <c r="Q19" s="7">
        <f t="shared" si="14"/>
        <v>17969.592660076338</v>
      </c>
      <c r="R19" s="7">
        <f t="shared" si="15"/>
        <v>18392.499398742071</v>
      </c>
      <c r="S19" s="7">
        <f t="shared" si="16"/>
        <v>18825.359068060832</v>
      </c>
      <c r="T19" s="7">
        <f t="shared" si="17"/>
        <v>19268.405906032458</v>
      </c>
      <c r="U19" s="7">
        <f t="shared" si="18"/>
        <v>19721.879663348725</v>
      </c>
      <c r="V19" s="7">
        <f t="shared" si="19"/>
        <v>20186.025733132228</v>
      </c>
      <c r="W19" s="7">
        <f t="shared" si="20"/>
        <v>20661.095283728548</v>
      </c>
      <c r="X19" s="7">
        <f t="shared" si="21"/>
        <v>21147.34539462375</v>
      </c>
      <c r="Y19" s="7">
        <f t="shared" si="22"/>
        <v>21645.039195560472</v>
      </c>
      <c r="Z19" s="7">
        <f t="shared" si="23"/>
        <v>22154.446008928244</v>
      </c>
      <c r="AA19" s="7">
        <f t="shared" si="24"/>
        <v>22675.841495504737</v>
      </c>
      <c r="AB19" s="7">
        <f t="shared" si="25"/>
        <v>23209.507803627064</v>
      </c>
      <c r="AC19" s="7">
        <f t="shared" si="26"/>
        <v>23755.73372187373</v>
      </c>
      <c r="AD19" s="7">
        <f t="shared" si="27"/>
        <v>24314.814835339908</v>
      </c>
      <c r="AE19" s="7">
        <f t="shared" si="28"/>
        <v>24887.053685590567</v>
      </c>
      <c r="AF19" s="7">
        <f t="shared" si="29"/>
        <v>25472.759934378038</v>
      </c>
      <c r="AG19" s="7">
        <f t="shared" si="30"/>
        <v>26072.250531212587</v>
      </c>
      <c r="AH19" s="7">
        <f t="shared" si="31"/>
        <v>26685.849884876741</v>
      </c>
      <c r="AI19" s="7">
        <f t="shared" si="32"/>
        <v>27313.890038976071</v>
      </c>
      <c r="AJ19" s="7">
        <f t="shared" si="33"/>
        <v>27956.710851621508</v>
      </c>
      <c r="AK19" s="7">
        <f t="shared" si="34"/>
        <v>28614.66017934043</v>
      </c>
      <c r="AL19" s="7">
        <f t="shared" si="35"/>
        <v>29288.094065315989</v>
      </c>
      <c r="AM19" s="7">
        <f t="shared" si="36"/>
        <v>29977.376932056566</v>
      </c>
      <c r="AN19" s="7">
        <f t="shared" si="37"/>
        <v>30682.881778599687</v>
      </c>
      <c r="AO19" s="7">
        <f t="shared" si="38"/>
        <v>31404.990382356908</v>
      </c>
      <c r="AP19" s="7">
        <f t="shared" si="39"/>
        <v>32144.093505709221</v>
      </c>
      <c r="AQ19" s="7">
        <f t="shared" si="40"/>
        <v>32900.591107464439</v>
      </c>
      <c r="AR19" s="7">
        <f t="shared" si="41"/>
        <v>33674.892559291198</v>
      </c>
      <c r="AS19" s="7">
        <f t="shared" si="42"/>
        <v>34467.416867246662</v>
      </c>
      <c r="AT19" s="7">
        <f t="shared" si="43"/>
        <v>35278.592898517796</v>
      </c>
      <c r="AU19" s="7">
        <f t="shared" si="44"/>
        <v>36108.859613498789</v>
      </c>
      <c r="AV19" s="7">
        <f t="shared" si="45"/>
        <v>36958.666303330494</v>
      </c>
      <c r="AW19" s="7">
        <f t="shared" si="46"/>
        <v>37828.472833030108</v>
      </c>
      <c r="AX19" s="7">
        <f t="shared" si="47"/>
        <v>38718.749890342871</v>
      </c>
      <c r="AY19" s="7">
        <f t="shared" si="48"/>
        <v>39629.979240450448</v>
      </c>
      <c r="AZ19" s="7">
        <f t="shared" si="49"/>
        <v>40562.653986673569</v>
      </c>
      <c r="BA19" s="7">
        <f t="shared" si="50"/>
        <v>41517.278837310427</v>
      </c>
      <c r="BB19" s="7">
        <f t="shared" si="51"/>
        <v>42494.370378754873</v>
      </c>
      <c r="BC19" s="7">
        <f t="shared" si="52"/>
        <v>43494.457355042316</v>
      </c>
      <c r="BD19" s="7">
        <f t="shared" si="53"/>
        <v>44518.080953974735</v>
      </c>
      <c r="BE19" s="7">
        <f t="shared" si="54"/>
        <v>45565.795099979332</v>
      </c>
      <c r="BF19" s="7">
        <f t="shared" si="55"/>
        <v>46638.166753859732</v>
      </c>
      <c r="BG19" s="7">
        <f t="shared" si="56"/>
        <v>47735.776219601496</v>
      </c>
      <c r="BH19" s="7">
        <f t="shared" si="57"/>
        <v>48859.217458398234</v>
      </c>
      <c r="BI19" s="7">
        <f t="shared" si="58"/>
        <v>50009.098410068233</v>
      </c>
      <c r="BJ19" s="7">
        <f t="shared" si="59"/>
        <v>51186.041322035482</v>
      </c>
      <c r="BK19" s="7">
        <f t="shared" si="60"/>
        <v>52390.683086053046</v>
      </c>
      <c r="BL19" s="7">
        <f t="shared" si="61"/>
        <v>53623.675582851167</v>
      </c>
      <c r="BM19" s="7">
        <f t="shared" si="62"/>
        <v>54885.686034896469</v>
      </c>
      <c r="BN19" s="7">
        <f t="shared" si="63"/>
        <v>56177.397367453224</v>
      </c>
      <c r="BO19" s="7">
        <f t="shared" si="64"/>
        <v>57499.508578142049</v>
      </c>
      <c r="BP19" s="7">
        <f t="shared" si="65"/>
        <v>58852.735115195945</v>
      </c>
      <c r="BQ19" s="7">
        <f t="shared" si="66"/>
        <v>60237.809264618532</v>
      </c>
      <c r="BR19" s="7">
        <f t="shared" si="67"/>
        <v>61655.480546453822</v>
      </c>
      <c r="BS19" s="7">
        <f t="shared" si="68"/>
        <v>63106.516120381981</v>
      </c>
      <c r="BT19" s="7">
        <f t="shared" si="69"/>
        <v>64591.701200860814</v>
      </c>
      <c r="BU19" s="7">
        <f t="shared" si="70"/>
        <v>66111.839482037147</v>
      </c>
      <c r="BV19" s="7">
        <f t="shared" si="71"/>
        <v>67667.753572658607</v>
      </c>
      <c r="BW19" s="7">
        <f t="shared" si="72"/>
        <v>69260.285441220622</v>
      </c>
      <c r="BX19" s="7">
        <f t="shared" si="73"/>
        <v>70890.296871589904</v>
      </c>
      <c r="BY19" s="7">
        <f t="shared" si="74"/>
        <v>72558.669929350814</v>
      </c>
      <c r="BZ19" s="7">
        <f t="shared" si="75"/>
        <v>74266.307439126977</v>
      </c>
      <c r="CA19" s="7">
        <f t="shared" si="76"/>
        <v>76014.133473136491</v>
      </c>
      <c r="CB19" s="7">
        <f t="shared" si="77"/>
        <v>77803.093851245008</v>
      </c>
      <c r="CC19" s="7">
        <f t="shared" si="78"/>
        <v>79634.156652787336</v>
      </c>
      <c r="CD19" s="7">
        <f t="shared" si="79"/>
        <v>81508.312740434718</v>
      </c>
      <c r="CE19" s="7">
        <f t="shared" si="80"/>
        <v>83426.576296391024</v>
      </c>
      <c r="CF19" s="7">
        <f t="shared" si="81"/>
        <v>85389.985371207775</v>
      </c>
      <c r="CG19" s="7">
        <f t="shared" si="82"/>
        <v>87399.60244551592</v>
      </c>
      <c r="CH19" s="7">
        <f t="shared" si="83"/>
        <v>89456.515004977235</v>
      </c>
      <c r="CI19" s="7">
        <f t="shared" si="84"/>
        <v>91561.836128767027</v>
      </c>
      <c r="CJ19" s="2">
        <f t="shared" si="85"/>
        <v>78</v>
      </c>
    </row>
    <row r="20" spans="2:88" x14ac:dyDescent="0.2">
      <c r="B20" s="5"/>
      <c r="C20" s="5"/>
      <c r="D20" s="5"/>
      <c r="E20" s="5"/>
      <c r="F20" s="5"/>
      <c r="G20" s="5"/>
      <c r="H20" s="5"/>
      <c r="I20" s="5"/>
      <c r="J20" s="7">
        <f t="shared" si="7"/>
        <v>14575.235157716794</v>
      </c>
      <c r="K20" s="7">
        <f t="shared" si="8"/>
        <v>14918.257132807572</v>
      </c>
      <c r="L20" s="7">
        <f t="shared" si="9"/>
        <v>15269.351984536148</v>
      </c>
      <c r="M20" s="7">
        <f t="shared" si="10"/>
        <v>15628.709704628836</v>
      </c>
      <c r="N20" s="7">
        <f t="shared" si="11"/>
        <v>15996.524756186604</v>
      </c>
      <c r="O20" s="7">
        <f t="shared" si="12"/>
        <v>16372.996178916994</v>
      </c>
      <c r="P20" s="7">
        <f t="shared" si="13"/>
        <v>16758.327696842611</v>
      </c>
      <c r="Q20" s="7">
        <f t="shared" si="14"/>
        <v>17152.727828544495</v>
      </c>
      <c r="R20" s="7">
        <f t="shared" si="15"/>
        <v>17556.410000000007</v>
      </c>
      <c r="S20" s="7">
        <f t="shared" si="16"/>
        <v>17969.592660076341</v>
      </c>
      <c r="T20" s="7">
        <f t="shared" si="17"/>
        <v>18392.499398742071</v>
      </c>
      <c r="U20" s="7">
        <f t="shared" si="18"/>
        <v>18825.359068060832</v>
      </c>
      <c r="V20" s="7">
        <f t="shared" si="19"/>
        <v>19268.405906032454</v>
      </c>
      <c r="W20" s="7">
        <f t="shared" si="20"/>
        <v>19721.879663348729</v>
      </c>
      <c r="X20" s="7">
        <f t="shared" si="21"/>
        <v>20186.025733132225</v>
      </c>
      <c r="Y20" s="7">
        <f t="shared" si="22"/>
        <v>20661.095283728555</v>
      </c>
      <c r="Z20" s="7">
        <f t="shared" si="23"/>
        <v>21147.345394623746</v>
      </c>
      <c r="AA20" s="7">
        <f t="shared" si="24"/>
        <v>21645.039195560468</v>
      </c>
      <c r="AB20" s="7">
        <f t="shared" si="25"/>
        <v>22154.446008928244</v>
      </c>
      <c r="AC20" s="7">
        <f t="shared" si="26"/>
        <v>22675.841495504737</v>
      </c>
      <c r="AD20" s="7">
        <f t="shared" si="27"/>
        <v>23209.507803627064</v>
      </c>
      <c r="AE20" s="7">
        <f t="shared" si="28"/>
        <v>23755.73372187373</v>
      </c>
      <c r="AF20" s="7">
        <f t="shared" si="29"/>
        <v>24314.814835339908</v>
      </c>
      <c r="AG20" s="7">
        <f t="shared" si="30"/>
        <v>24887.05368559057</v>
      </c>
      <c r="AH20" s="7">
        <f t="shared" si="31"/>
        <v>25472.759934378035</v>
      </c>
      <c r="AI20" s="7">
        <f t="shared" si="32"/>
        <v>26072.250531212587</v>
      </c>
      <c r="AJ20" s="7">
        <f t="shared" si="33"/>
        <v>26685.849884876741</v>
      </c>
      <c r="AK20" s="7">
        <f t="shared" si="34"/>
        <v>27313.890038976071</v>
      </c>
      <c r="AL20" s="7">
        <f t="shared" si="35"/>
        <v>27956.710851621505</v>
      </c>
      <c r="AM20" s="7">
        <f t="shared" si="36"/>
        <v>28614.660179340433</v>
      </c>
      <c r="AN20" s="7">
        <f t="shared" si="37"/>
        <v>29288.094065315981</v>
      </c>
      <c r="AO20" s="7">
        <f t="shared" si="38"/>
        <v>29977.376932056577</v>
      </c>
      <c r="AP20" s="7">
        <f t="shared" si="39"/>
        <v>30682.881778599683</v>
      </c>
      <c r="AQ20" s="7">
        <f t="shared" si="40"/>
        <v>31404.990382356908</v>
      </c>
      <c r="AR20" s="7">
        <f t="shared" si="41"/>
        <v>32144.093505709225</v>
      </c>
      <c r="AS20" s="7">
        <f t="shared" si="42"/>
        <v>32900.591107464439</v>
      </c>
      <c r="AT20" s="7">
        <f t="shared" si="43"/>
        <v>33674.892559291191</v>
      </c>
      <c r="AU20" s="7">
        <f t="shared" si="44"/>
        <v>34467.416867246662</v>
      </c>
      <c r="AV20" s="7">
        <f t="shared" si="45"/>
        <v>35278.592898517789</v>
      </c>
      <c r="AW20" s="7">
        <f t="shared" si="46"/>
        <v>36108.859613498789</v>
      </c>
      <c r="AX20" s="7">
        <f t="shared" si="47"/>
        <v>36958.666303330494</v>
      </c>
      <c r="AY20" s="7">
        <f t="shared" si="48"/>
        <v>37828.4728330301</v>
      </c>
      <c r="AZ20" s="7">
        <f t="shared" si="49"/>
        <v>38718.749890342879</v>
      </c>
      <c r="BA20" s="7">
        <f t="shared" si="50"/>
        <v>39629.979240450448</v>
      </c>
      <c r="BB20" s="7">
        <f t="shared" si="51"/>
        <v>40562.653986673562</v>
      </c>
      <c r="BC20" s="7">
        <f t="shared" si="52"/>
        <v>41517.278837310427</v>
      </c>
      <c r="BD20" s="7">
        <f t="shared" si="53"/>
        <v>42494.370378754866</v>
      </c>
      <c r="BE20" s="7">
        <f t="shared" si="54"/>
        <v>43494.45735504233</v>
      </c>
      <c r="BF20" s="7">
        <f t="shared" si="55"/>
        <v>44518.080953974721</v>
      </c>
      <c r="BG20" s="7">
        <f t="shared" si="56"/>
        <v>45565.795099979325</v>
      </c>
      <c r="BH20" s="7">
        <f t="shared" si="57"/>
        <v>46638.166753859739</v>
      </c>
      <c r="BI20" s="7">
        <f t="shared" si="58"/>
        <v>47735.776219601496</v>
      </c>
      <c r="BJ20" s="7">
        <f t="shared" si="59"/>
        <v>48859.21745839822</v>
      </c>
      <c r="BK20" s="7">
        <f t="shared" si="60"/>
        <v>50009.098410068233</v>
      </c>
      <c r="BL20" s="7">
        <f t="shared" si="61"/>
        <v>51186.041322035482</v>
      </c>
      <c r="BM20" s="7">
        <f t="shared" si="62"/>
        <v>52390.683086053054</v>
      </c>
      <c r="BN20" s="7">
        <f t="shared" si="63"/>
        <v>53623.675582851167</v>
      </c>
      <c r="BO20" s="7">
        <f t="shared" si="64"/>
        <v>54885.686034896462</v>
      </c>
      <c r="BP20" s="7">
        <f t="shared" si="65"/>
        <v>56177.397367453224</v>
      </c>
      <c r="BQ20" s="7">
        <f t="shared" si="66"/>
        <v>57499.508578142042</v>
      </c>
      <c r="BR20" s="7">
        <f t="shared" si="67"/>
        <v>58852.735115195937</v>
      </c>
      <c r="BS20" s="7">
        <f t="shared" si="68"/>
        <v>60237.809264618547</v>
      </c>
      <c r="BT20" s="7">
        <f t="shared" si="69"/>
        <v>61655.480546453808</v>
      </c>
      <c r="BU20" s="7">
        <f t="shared" si="70"/>
        <v>63106.516120381988</v>
      </c>
      <c r="BV20" s="7">
        <f t="shared" si="71"/>
        <v>64591.701200860807</v>
      </c>
      <c r="BW20" s="7">
        <f t="shared" si="72"/>
        <v>66111.839482037147</v>
      </c>
      <c r="BX20" s="7">
        <f t="shared" si="73"/>
        <v>67667.753572658607</v>
      </c>
      <c r="BY20" s="7">
        <f t="shared" si="74"/>
        <v>69260.285441220622</v>
      </c>
      <c r="BZ20" s="7">
        <f t="shared" si="75"/>
        <v>70890.296871589904</v>
      </c>
      <c r="CA20" s="7">
        <f t="shared" si="76"/>
        <v>72558.669929350799</v>
      </c>
      <c r="CB20" s="7">
        <f t="shared" si="77"/>
        <v>74266.307439126977</v>
      </c>
      <c r="CC20" s="7">
        <f t="shared" si="78"/>
        <v>76014.133473136506</v>
      </c>
      <c r="CD20" s="7">
        <f t="shared" si="79"/>
        <v>77803.093851244994</v>
      </c>
      <c r="CE20" s="7">
        <f t="shared" si="80"/>
        <v>79634.156652787307</v>
      </c>
      <c r="CF20" s="7">
        <f t="shared" si="81"/>
        <v>81508.312740434747</v>
      </c>
      <c r="CG20" s="7">
        <f t="shared" si="82"/>
        <v>83426.576296391009</v>
      </c>
      <c r="CH20" s="7">
        <f t="shared" si="83"/>
        <v>85389.98537120776</v>
      </c>
      <c r="CI20" s="7">
        <f t="shared" si="84"/>
        <v>87399.602445515935</v>
      </c>
      <c r="CJ20" s="2">
        <f t="shared" si="85"/>
        <v>77</v>
      </c>
    </row>
    <row r="21" spans="2:88" x14ac:dyDescent="0.2">
      <c r="B21" s="5"/>
      <c r="C21" s="5"/>
      <c r="D21" s="5"/>
      <c r="E21" s="5"/>
      <c r="F21" s="5"/>
      <c r="G21" s="5"/>
      <c r="H21" s="5"/>
      <c r="I21" s="5"/>
      <c r="J21" s="5"/>
      <c r="K21" s="7">
        <f t="shared" si="8"/>
        <v>14240.100436099912</v>
      </c>
      <c r="L21" s="7">
        <f t="shared" si="9"/>
        <v>14575.235157716796</v>
      </c>
      <c r="M21" s="7">
        <f t="shared" si="10"/>
        <v>14918.257132807572</v>
      </c>
      <c r="N21" s="7">
        <f t="shared" si="11"/>
        <v>15269.351984536152</v>
      </c>
      <c r="O21" s="7">
        <f t="shared" si="12"/>
        <v>15628.709704628838</v>
      </c>
      <c r="P21" s="7">
        <f t="shared" si="13"/>
        <v>15996.524756186605</v>
      </c>
      <c r="Q21" s="7">
        <f t="shared" si="14"/>
        <v>16372.996178916994</v>
      </c>
      <c r="R21" s="7">
        <f t="shared" si="15"/>
        <v>16758.327696842614</v>
      </c>
      <c r="S21" s="7">
        <f t="shared" si="16"/>
        <v>17152.727828544495</v>
      </c>
      <c r="T21" s="7">
        <f t="shared" si="17"/>
        <v>17556.410000000011</v>
      </c>
      <c r="U21" s="7">
        <f t="shared" si="18"/>
        <v>17969.592660076341</v>
      </c>
      <c r="V21" s="7">
        <f t="shared" si="19"/>
        <v>18392.499398742075</v>
      </c>
      <c r="W21" s="7">
        <f t="shared" si="20"/>
        <v>18825.359068060832</v>
      </c>
      <c r="X21" s="7">
        <f t="shared" si="21"/>
        <v>19268.405906032462</v>
      </c>
      <c r="Y21" s="7">
        <f t="shared" si="22"/>
        <v>19721.879663348729</v>
      </c>
      <c r="Z21" s="7">
        <f t="shared" si="23"/>
        <v>20186.025733132232</v>
      </c>
      <c r="AA21" s="7">
        <f t="shared" si="24"/>
        <v>20661.095283728555</v>
      </c>
      <c r="AB21" s="7">
        <f t="shared" si="25"/>
        <v>21147.345394623746</v>
      </c>
      <c r="AC21" s="7">
        <f t="shared" si="26"/>
        <v>21645.039195560475</v>
      </c>
      <c r="AD21" s="7">
        <f t="shared" si="27"/>
        <v>22154.446008928247</v>
      </c>
      <c r="AE21" s="7">
        <f t="shared" si="28"/>
        <v>22675.841495504741</v>
      </c>
      <c r="AF21" s="7">
        <f t="shared" si="29"/>
        <v>23209.507803627064</v>
      </c>
      <c r="AG21" s="7">
        <f t="shared" si="30"/>
        <v>23755.73372187373</v>
      </c>
      <c r="AH21" s="7">
        <f t="shared" si="31"/>
        <v>24314.814835339916</v>
      </c>
      <c r="AI21" s="7">
        <f t="shared" si="32"/>
        <v>24887.053685590574</v>
      </c>
      <c r="AJ21" s="7">
        <f t="shared" si="33"/>
        <v>25472.759934378038</v>
      </c>
      <c r="AK21" s="7">
        <f t="shared" si="34"/>
        <v>26072.25053121259</v>
      </c>
      <c r="AL21" s="7">
        <f t="shared" si="35"/>
        <v>26685.849884876745</v>
      </c>
      <c r="AM21" s="7">
        <f t="shared" si="36"/>
        <v>27313.890038976071</v>
      </c>
      <c r="AN21" s="7">
        <f t="shared" si="37"/>
        <v>27956.710851621512</v>
      </c>
      <c r="AO21" s="7">
        <f t="shared" si="38"/>
        <v>28614.66017934043</v>
      </c>
      <c r="AP21" s="7">
        <f t="shared" si="39"/>
        <v>29288.094065315996</v>
      </c>
      <c r="AQ21" s="7">
        <f t="shared" si="40"/>
        <v>29977.376932056577</v>
      </c>
      <c r="AR21" s="7">
        <f t="shared" si="41"/>
        <v>30682.881778599687</v>
      </c>
      <c r="AS21" s="7">
        <f t="shared" si="42"/>
        <v>31404.990382356915</v>
      </c>
      <c r="AT21" s="7">
        <f t="shared" si="43"/>
        <v>32144.093505709228</v>
      </c>
      <c r="AU21" s="7">
        <f t="shared" si="44"/>
        <v>32900.591107464439</v>
      </c>
      <c r="AV21" s="7">
        <f t="shared" si="45"/>
        <v>33674.892559291198</v>
      </c>
      <c r="AW21" s="7">
        <f t="shared" si="46"/>
        <v>34467.416867246669</v>
      </c>
      <c r="AX21" s="7">
        <f t="shared" si="47"/>
        <v>35278.592898517803</v>
      </c>
      <c r="AY21" s="7">
        <f t="shared" si="48"/>
        <v>36108.859613498797</v>
      </c>
      <c r="AZ21" s="7">
        <f t="shared" si="49"/>
        <v>36958.666303330494</v>
      </c>
      <c r="BA21" s="7">
        <f t="shared" si="50"/>
        <v>37828.472833030115</v>
      </c>
      <c r="BB21" s="7">
        <f t="shared" si="51"/>
        <v>38718.749890342886</v>
      </c>
      <c r="BC21" s="7">
        <f t="shared" si="52"/>
        <v>39629.979240450448</v>
      </c>
      <c r="BD21" s="7">
        <f t="shared" si="53"/>
        <v>40562.653986673569</v>
      </c>
      <c r="BE21" s="7">
        <f t="shared" si="54"/>
        <v>41517.278837310427</v>
      </c>
      <c r="BF21" s="7">
        <f t="shared" si="55"/>
        <v>42494.370378754887</v>
      </c>
      <c r="BG21" s="7">
        <f t="shared" si="56"/>
        <v>43494.457355042323</v>
      </c>
      <c r="BH21" s="7">
        <f t="shared" si="57"/>
        <v>44518.080953974728</v>
      </c>
      <c r="BI21" s="7">
        <f t="shared" si="58"/>
        <v>45565.795099979339</v>
      </c>
      <c r="BJ21" s="7">
        <f t="shared" si="59"/>
        <v>46638.166753859747</v>
      </c>
      <c r="BK21" s="7">
        <f t="shared" si="60"/>
        <v>47735.776219601496</v>
      </c>
      <c r="BL21" s="7">
        <f t="shared" si="61"/>
        <v>48859.217458398234</v>
      </c>
      <c r="BM21" s="7">
        <f t="shared" si="62"/>
        <v>50009.09841006824</v>
      </c>
      <c r="BN21" s="7">
        <f t="shared" si="63"/>
        <v>51186.041322035497</v>
      </c>
      <c r="BO21" s="7">
        <f t="shared" si="64"/>
        <v>52390.683086053061</v>
      </c>
      <c r="BP21" s="7">
        <f t="shared" si="65"/>
        <v>53623.675582851174</v>
      </c>
      <c r="BQ21" s="7">
        <f t="shared" si="66"/>
        <v>54885.686034896476</v>
      </c>
      <c r="BR21" s="7">
        <f t="shared" si="67"/>
        <v>56177.397367453232</v>
      </c>
      <c r="BS21" s="7">
        <f t="shared" si="68"/>
        <v>57499.508578142049</v>
      </c>
      <c r="BT21" s="7">
        <f t="shared" si="69"/>
        <v>58852.735115195959</v>
      </c>
      <c r="BU21" s="7">
        <f t="shared" si="70"/>
        <v>60237.80926461854</v>
      </c>
      <c r="BV21" s="7">
        <f t="shared" si="71"/>
        <v>61655.480546453829</v>
      </c>
      <c r="BW21" s="7">
        <f t="shared" si="72"/>
        <v>63106.516120381995</v>
      </c>
      <c r="BX21" s="7">
        <f t="shared" si="73"/>
        <v>64591.701200860814</v>
      </c>
      <c r="BY21" s="7">
        <f t="shared" si="74"/>
        <v>66111.839482037161</v>
      </c>
      <c r="BZ21" s="7">
        <f t="shared" si="75"/>
        <v>67667.753572658621</v>
      </c>
      <c r="CA21" s="7">
        <f t="shared" si="76"/>
        <v>69260.285441220636</v>
      </c>
      <c r="CB21" s="7">
        <f t="shared" si="77"/>
        <v>70890.296871589904</v>
      </c>
      <c r="CC21" s="7">
        <f t="shared" si="78"/>
        <v>72558.669929350814</v>
      </c>
      <c r="CD21" s="7">
        <f t="shared" si="79"/>
        <v>74266.307439127006</v>
      </c>
      <c r="CE21" s="7">
        <f t="shared" si="80"/>
        <v>76014.13347313652</v>
      </c>
      <c r="CF21" s="7">
        <f t="shared" si="81"/>
        <v>77803.093851244994</v>
      </c>
      <c r="CG21" s="7">
        <f t="shared" si="82"/>
        <v>79634.156652787351</v>
      </c>
      <c r="CH21" s="7">
        <f t="shared" si="83"/>
        <v>81508.312740434747</v>
      </c>
      <c r="CI21" s="7">
        <f t="shared" si="84"/>
        <v>83426.576296391009</v>
      </c>
      <c r="CJ21" s="2">
        <f t="shared" si="85"/>
        <v>76</v>
      </c>
    </row>
    <row r="22" spans="2:88" x14ac:dyDescent="0.2">
      <c r="B22" s="5"/>
      <c r="C22" s="5"/>
      <c r="D22" s="5"/>
      <c r="E22" s="5"/>
      <c r="F22" s="5"/>
      <c r="G22" s="5"/>
      <c r="H22" s="5"/>
      <c r="I22" s="5"/>
      <c r="J22" s="5"/>
      <c r="K22" s="5"/>
      <c r="L22" s="7">
        <f t="shared" si="9"/>
        <v>13912.671612907163</v>
      </c>
      <c r="M22" s="7">
        <f t="shared" si="10"/>
        <v>14240.100436099912</v>
      </c>
      <c r="N22" s="7">
        <f t="shared" si="11"/>
        <v>14575.235157716796</v>
      </c>
      <c r="O22" s="7">
        <f t="shared" si="12"/>
        <v>14918.257132807574</v>
      </c>
      <c r="P22" s="7">
        <f t="shared" si="13"/>
        <v>15269.351984536152</v>
      </c>
      <c r="Q22" s="7">
        <f t="shared" si="14"/>
        <v>15628.709704628838</v>
      </c>
      <c r="R22" s="7">
        <f t="shared" si="15"/>
        <v>15996.524756186604</v>
      </c>
      <c r="S22" s="7">
        <f t="shared" si="16"/>
        <v>16372.996178916996</v>
      </c>
      <c r="T22" s="7">
        <f t="shared" si="17"/>
        <v>16758.327696842611</v>
      </c>
      <c r="U22" s="7">
        <f t="shared" si="18"/>
        <v>17152.727828544499</v>
      </c>
      <c r="V22" s="7">
        <f t="shared" si="19"/>
        <v>17556.410000000011</v>
      </c>
      <c r="W22" s="7">
        <f t="shared" si="20"/>
        <v>17969.592660076341</v>
      </c>
      <c r="X22" s="7">
        <f t="shared" si="21"/>
        <v>18392.499398742075</v>
      </c>
      <c r="Y22" s="7">
        <f t="shared" si="22"/>
        <v>18825.359068060836</v>
      </c>
      <c r="Z22" s="7">
        <f t="shared" si="23"/>
        <v>19268.405906032458</v>
      </c>
      <c r="AA22" s="7">
        <f t="shared" si="24"/>
        <v>19721.879663348733</v>
      </c>
      <c r="AB22" s="7">
        <f t="shared" si="25"/>
        <v>20186.025733132228</v>
      </c>
      <c r="AC22" s="7">
        <f t="shared" si="26"/>
        <v>20661.095283728551</v>
      </c>
      <c r="AD22" s="7">
        <f t="shared" si="27"/>
        <v>21147.345394623746</v>
      </c>
      <c r="AE22" s="7">
        <f t="shared" si="28"/>
        <v>21645.039195560475</v>
      </c>
      <c r="AF22" s="7">
        <f t="shared" si="29"/>
        <v>22154.446008928247</v>
      </c>
      <c r="AG22" s="7">
        <f t="shared" si="30"/>
        <v>22675.841495504741</v>
      </c>
      <c r="AH22" s="7">
        <f t="shared" si="31"/>
        <v>23209.507803627064</v>
      </c>
      <c r="AI22" s="7">
        <f t="shared" si="32"/>
        <v>23755.733721873738</v>
      </c>
      <c r="AJ22" s="7">
        <f t="shared" si="33"/>
        <v>24314.814835339916</v>
      </c>
      <c r="AK22" s="7">
        <f t="shared" si="34"/>
        <v>24887.053685590574</v>
      </c>
      <c r="AL22" s="7">
        <f t="shared" si="35"/>
        <v>25472.759934378038</v>
      </c>
      <c r="AM22" s="7">
        <f t="shared" si="36"/>
        <v>26072.25053121259</v>
      </c>
      <c r="AN22" s="7">
        <f t="shared" si="37"/>
        <v>26685.849884876741</v>
      </c>
      <c r="AO22" s="7">
        <f t="shared" si="38"/>
        <v>27313.890038976075</v>
      </c>
      <c r="AP22" s="7">
        <f t="shared" si="39"/>
        <v>27956.710851621508</v>
      </c>
      <c r="AQ22" s="7">
        <f t="shared" si="40"/>
        <v>28614.660179340441</v>
      </c>
      <c r="AR22" s="7">
        <f t="shared" si="41"/>
        <v>29288.094065315992</v>
      </c>
      <c r="AS22" s="7">
        <f t="shared" si="42"/>
        <v>29977.376932056573</v>
      </c>
      <c r="AT22" s="7">
        <f t="shared" si="43"/>
        <v>30682.881778599691</v>
      </c>
      <c r="AU22" s="7">
        <f t="shared" si="44"/>
        <v>31404.990382356918</v>
      </c>
      <c r="AV22" s="7">
        <f t="shared" si="45"/>
        <v>32144.093505709225</v>
      </c>
      <c r="AW22" s="7">
        <f t="shared" si="46"/>
        <v>32900.591107464439</v>
      </c>
      <c r="AX22" s="7">
        <f t="shared" si="47"/>
        <v>33674.892559291191</v>
      </c>
      <c r="AY22" s="7">
        <f t="shared" si="48"/>
        <v>34467.416867246677</v>
      </c>
      <c r="AZ22" s="7">
        <f t="shared" si="49"/>
        <v>35278.592898517803</v>
      </c>
      <c r="BA22" s="7">
        <f t="shared" si="50"/>
        <v>36108.859613498789</v>
      </c>
      <c r="BB22" s="7">
        <f t="shared" si="51"/>
        <v>36958.666303330501</v>
      </c>
      <c r="BC22" s="7">
        <f t="shared" si="52"/>
        <v>37828.472833030115</v>
      </c>
      <c r="BD22" s="7">
        <f t="shared" si="53"/>
        <v>38718.749890342879</v>
      </c>
      <c r="BE22" s="7">
        <f t="shared" si="54"/>
        <v>39629.979240450455</v>
      </c>
      <c r="BF22" s="7">
        <f t="shared" si="55"/>
        <v>40562.653986673569</v>
      </c>
      <c r="BG22" s="7">
        <f t="shared" si="56"/>
        <v>41517.278837310441</v>
      </c>
      <c r="BH22" s="7">
        <f t="shared" si="57"/>
        <v>42494.370378754873</v>
      </c>
      <c r="BI22" s="7">
        <f t="shared" si="58"/>
        <v>43494.457355042323</v>
      </c>
      <c r="BJ22" s="7">
        <f t="shared" si="59"/>
        <v>44518.080953974735</v>
      </c>
      <c r="BK22" s="7">
        <f t="shared" si="60"/>
        <v>45565.795099979347</v>
      </c>
      <c r="BL22" s="7">
        <f t="shared" si="61"/>
        <v>46638.166753859739</v>
      </c>
      <c r="BM22" s="7">
        <f t="shared" si="62"/>
        <v>47735.776219601496</v>
      </c>
      <c r="BN22" s="7">
        <f t="shared" si="63"/>
        <v>48859.217458398227</v>
      </c>
      <c r="BO22" s="7">
        <f t="shared" si="64"/>
        <v>50009.098410068247</v>
      </c>
      <c r="BP22" s="7">
        <f t="shared" si="65"/>
        <v>51186.041322035497</v>
      </c>
      <c r="BQ22" s="7">
        <f t="shared" si="66"/>
        <v>52390.683086053061</v>
      </c>
      <c r="BR22" s="7">
        <f t="shared" si="67"/>
        <v>53623.675582851174</v>
      </c>
      <c r="BS22" s="7">
        <f t="shared" si="68"/>
        <v>54885.686034896469</v>
      </c>
      <c r="BT22" s="7">
        <f t="shared" si="69"/>
        <v>56177.397367453224</v>
      </c>
      <c r="BU22" s="7">
        <f t="shared" si="70"/>
        <v>57499.508578142057</v>
      </c>
      <c r="BV22" s="7">
        <f t="shared" si="71"/>
        <v>58852.735115195952</v>
      </c>
      <c r="BW22" s="7">
        <f t="shared" si="72"/>
        <v>60237.809264618554</v>
      </c>
      <c r="BX22" s="7">
        <f t="shared" si="73"/>
        <v>61655.480546453829</v>
      </c>
      <c r="BY22" s="7">
        <f t="shared" si="74"/>
        <v>63106.516120381995</v>
      </c>
      <c r="BZ22" s="7">
        <f t="shared" si="75"/>
        <v>64591.701200860822</v>
      </c>
      <c r="CA22" s="7">
        <f t="shared" si="76"/>
        <v>66111.839482037161</v>
      </c>
      <c r="CB22" s="7">
        <f t="shared" si="77"/>
        <v>67667.753572658636</v>
      </c>
      <c r="CC22" s="7">
        <f t="shared" si="78"/>
        <v>69260.285441220622</v>
      </c>
      <c r="CD22" s="7">
        <f t="shared" si="79"/>
        <v>70890.296871589904</v>
      </c>
      <c r="CE22" s="7">
        <f t="shared" si="80"/>
        <v>72558.669929350828</v>
      </c>
      <c r="CF22" s="7">
        <f t="shared" si="81"/>
        <v>74266.307439127006</v>
      </c>
      <c r="CG22" s="7">
        <f t="shared" si="82"/>
        <v>76014.133473136491</v>
      </c>
      <c r="CH22" s="7">
        <f t="shared" si="83"/>
        <v>77803.093851245023</v>
      </c>
      <c r="CI22" s="7">
        <f t="shared" si="84"/>
        <v>79634.156652787336</v>
      </c>
      <c r="CJ22" s="2">
        <f t="shared" si="85"/>
        <v>75</v>
      </c>
    </row>
    <row r="23" spans="2:88" x14ac:dyDescent="0.2">
      <c r="B23" s="5"/>
      <c r="C23" s="5"/>
      <c r="D23" s="5"/>
      <c r="E23" s="5"/>
      <c r="F23" s="5"/>
      <c r="G23" s="5"/>
      <c r="H23" s="5"/>
      <c r="I23" s="5"/>
      <c r="J23" s="5"/>
      <c r="K23" s="5"/>
      <c r="L23" s="5"/>
      <c r="M23" s="7">
        <f t="shared" si="10"/>
        <v>13592.771503064328</v>
      </c>
      <c r="N23" s="7">
        <f t="shared" si="11"/>
        <v>13912.671612907165</v>
      </c>
      <c r="O23" s="7">
        <f t="shared" si="12"/>
        <v>14240.100436099914</v>
      </c>
      <c r="P23" s="7">
        <f t="shared" si="13"/>
        <v>14575.235157716799</v>
      </c>
      <c r="Q23" s="7">
        <f t="shared" si="14"/>
        <v>14918.257132807576</v>
      </c>
      <c r="R23" s="7">
        <f t="shared" si="15"/>
        <v>15269.351984536153</v>
      </c>
      <c r="S23" s="7">
        <f t="shared" si="16"/>
        <v>15628.709704628838</v>
      </c>
      <c r="T23" s="7">
        <f t="shared" si="17"/>
        <v>15996.524756186607</v>
      </c>
      <c r="U23" s="7">
        <f t="shared" si="18"/>
        <v>16372.996178916996</v>
      </c>
      <c r="V23" s="7">
        <f t="shared" si="19"/>
        <v>16758.327696842618</v>
      </c>
      <c r="W23" s="7">
        <f t="shared" si="20"/>
        <v>17152.727828544499</v>
      </c>
      <c r="X23" s="7">
        <f t="shared" si="21"/>
        <v>17556.410000000014</v>
      </c>
      <c r="Y23" s="7">
        <f t="shared" si="22"/>
        <v>17969.592660076345</v>
      </c>
      <c r="Z23" s="7">
        <f t="shared" si="23"/>
        <v>18392.499398742078</v>
      </c>
      <c r="AA23" s="7">
        <f t="shared" si="24"/>
        <v>18825.359068060832</v>
      </c>
      <c r="AB23" s="7">
        <f t="shared" si="25"/>
        <v>19268.405906032465</v>
      </c>
      <c r="AC23" s="7">
        <f t="shared" si="26"/>
        <v>19721.879663348733</v>
      </c>
      <c r="AD23" s="7">
        <f t="shared" si="27"/>
        <v>20186.025733132228</v>
      </c>
      <c r="AE23" s="7">
        <f t="shared" si="28"/>
        <v>20661.095283728555</v>
      </c>
      <c r="AF23" s="7">
        <f t="shared" si="29"/>
        <v>21147.34539462375</v>
      </c>
      <c r="AG23" s="7">
        <f t="shared" si="30"/>
        <v>21645.039195560479</v>
      </c>
      <c r="AH23" s="7">
        <f t="shared" si="31"/>
        <v>22154.446008928251</v>
      </c>
      <c r="AI23" s="7">
        <f t="shared" si="32"/>
        <v>22675.841495504741</v>
      </c>
      <c r="AJ23" s="7">
        <f t="shared" si="33"/>
        <v>23209.507803627072</v>
      </c>
      <c r="AK23" s="7">
        <f t="shared" si="34"/>
        <v>23755.733721873738</v>
      </c>
      <c r="AL23" s="7">
        <f t="shared" si="35"/>
        <v>24314.814835339919</v>
      </c>
      <c r="AM23" s="7">
        <f t="shared" si="36"/>
        <v>24887.053685590578</v>
      </c>
      <c r="AN23" s="7">
        <f t="shared" si="37"/>
        <v>25472.759934378042</v>
      </c>
      <c r="AO23" s="7">
        <f t="shared" si="38"/>
        <v>26072.25053121259</v>
      </c>
      <c r="AP23" s="7">
        <f t="shared" si="39"/>
        <v>26685.849884876749</v>
      </c>
      <c r="AQ23" s="7">
        <f t="shared" si="40"/>
        <v>27313.890038976071</v>
      </c>
      <c r="AR23" s="7">
        <f t="shared" si="41"/>
        <v>27956.710851621519</v>
      </c>
      <c r="AS23" s="7">
        <f t="shared" si="42"/>
        <v>28614.660179340441</v>
      </c>
      <c r="AT23" s="7">
        <f t="shared" si="43"/>
        <v>29288.094065315996</v>
      </c>
      <c r="AU23" s="7">
        <f t="shared" si="44"/>
        <v>29977.376932056581</v>
      </c>
      <c r="AV23" s="7">
        <f t="shared" si="45"/>
        <v>30682.881778599694</v>
      </c>
      <c r="AW23" s="7">
        <f t="shared" si="46"/>
        <v>31404.990382356915</v>
      </c>
      <c r="AX23" s="7">
        <f t="shared" si="47"/>
        <v>32144.093505709232</v>
      </c>
      <c r="AY23" s="7">
        <f t="shared" si="48"/>
        <v>32900.591107464439</v>
      </c>
      <c r="AZ23" s="7">
        <f t="shared" si="49"/>
        <v>33674.892559291206</v>
      </c>
      <c r="BA23" s="7">
        <f t="shared" si="50"/>
        <v>34467.416867246677</v>
      </c>
      <c r="BB23" s="7">
        <f t="shared" si="51"/>
        <v>35278.592898517803</v>
      </c>
      <c r="BC23" s="7">
        <f t="shared" si="52"/>
        <v>36108.859613498804</v>
      </c>
      <c r="BD23" s="7">
        <f t="shared" si="53"/>
        <v>36958.666303330509</v>
      </c>
      <c r="BE23" s="7">
        <f t="shared" si="54"/>
        <v>37828.472833030108</v>
      </c>
      <c r="BF23" s="7">
        <f t="shared" si="55"/>
        <v>38718.749890342886</v>
      </c>
      <c r="BG23" s="7">
        <f t="shared" si="56"/>
        <v>39629.979240450448</v>
      </c>
      <c r="BH23" s="7">
        <f t="shared" si="57"/>
        <v>40562.653986673584</v>
      </c>
      <c r="BI23" s="7">
        <f t="shared" si="58"/>
        <v>41517.278837310434</v>
      </c>
      <c r="BJ23" s="7">
        <f t="shared" si="59"/>
        <v>42494.37037875488</v>
      </c>
      <c r="BK23" s="7">
        <f t="shared" si="60"/>
        <v>43494.457355042337</v>
      </c>
      <c r="BL23" s="7">
        <f t="shared" si="61"/>
        <v>44518.08095397475</v>
      </c>
      <c r="BM23" s="7">
        <f t="shared" si="62"/>
        <v>45565.795099979339</v>
      </c>
      <c r="BN23" s="7">
        <f t="shared" si="63"/>
        <v>46638.166753859747</v>
      </c>
      <c r="BO23" s="7">
        <f t="shared" si="64"/>
        <v>47735.776219601503</v>
      </c>
      <c r="BP23" s="7">
        <f t="shared" si="65"/>
        <v>48859.217458398241</v>
      </c>
      <c r="BQ23" s="7">
        <f t="shared" si="66"/>
        <v>50009.098410068254</v>
      </c>
      <c r="BR23" s="7">
        <f t="shared" si="67"/>
        <v>51186.041322035504</v>
      </c>
      <c r="BS23" s="7">
        <f t="shared" si="68"/>
        <v>52390.683086053068</v>
      </c>
      <c r="BT23" s="7">
        <f t="shared" si="69"/>
        <v>53623.675582851181</v>
      </c>
      <c r="BU23" s="7">
        <f t="shared" si="70"/>
        <v>54885.686034896476</v>
      </c>
      <c r="BV23" s="7">
        <f t="shared" si="71"/>
        <v>56177.397367453239</v>
      </c>
      <c r="BW23" s="7">
        <f t="shared" si="72"/>
        <v>57499.508578142057</v>
      </c>
      <c r="BX23" s="7">
        <f t="shared" si="73"/>
        <v>58852.735115195967</v>
      </c>
      <c r="BY23" s="7">
        <f t="shared" si="74"/>
        <v>60237.809264618554</v>
      </c>
      <c r="BZ23" s="7">
        <f t="shared" si="75"/>
        <v>61655.480546453837</v>
      </c>
      <c r="CA23" s="7">
        <f t="shared" si="76"/>
        <v>63106.516120382003</v>
      </c>
      <c r="CB23" s="7">
        <f t="shared" si="77"/>
        <v>64591.701200860829</v>
      </c>
      <c r="CC23" s="7">
        <f t="shared" si="78"/>
        <v>66111.839482037176</v>
      </c>
      <c r="CD23" s="7">
        <f t="shared" si="79"/>
        <v>67667.753572658621</v>
      </c>
      <c r="CE23" s="7">
        <f t="shared" si="80"/>
        <v>69260.285441220636</v>
      </c>
      <c r="CF23" s="7">
        <f t="shared" si="81"/>
        <v>70890.296871589919</v>
      </c>
      <c r="CG23" s="7">
        <f t="shared" si="82"/>
        <v>72558.669929350828</v>
      </c>
      <c r="CH23" s="7">
        <f t="shared" si="83"/>
        <v>74266.307439126991</v>
      </c>
      <c r="CI23" s="7">
        <f t="shared" si="84"/>
        <v>76014.133473136535</v>
      </c>
      <c r="CJ23" s="2">
        <f t="shared" si="85"/>
        <v>74</v>
      </c>
    </row>
    <row r="24" spans="2:88" x14ac:dyDescent="0.2">
      <c r="B24" s="5"/>
      <c r="C24" s="5"/>
      <c r="D24" s="5"/>
      <c r="E24" s="5"/>
      <c r="F24" s="5"/>
      <c r="G24" s="5"/>
      <c r="H24" s="5"/>
      <c r="I24" s="5"/>
      <c r="J24" s="5"/>
      <c r="K24" s="5"/>
      <c r="L24" s="5"/>
      <c r="M24" s="5"/>
      <c r="N24" s="7">
        <f t="shared" si="11"/>
        <v>13280.226995590669</v>
      </c>
      <c r="O24" s="7">
        <f t="shared" si="12"/>
        <v>13592.771503064328</v>
      </c>
      <c r="P24" s="7">
        <f t="shared" si="13"/>
        <v>13912.671612907163</v>
      </c>
      <c r="Q24" s="7">
        <f t="shared" si="14"/>
        <v>14240.100436099914</v>
      </c>
      <c r="R24" s="7">
        <f t="shared" si="15"/>
        <v>14575.235157716797</v>
      </c>
      <c r="S24" s="7">
        <f t="shared" si="16"/>
        <v>14918.257132807576</v>
      </c>
      <c r="T24" s="7">
        <f t="shared" si="17"/>
        <v>15269.351984536152</v>
      </c>
      <c r="U24" s="7">
        <f t="shared" si="18"/>
        <v>15628.70970462884</v>
      </c>
      <c r="V24" s="7">
        <f t="shared" si="19"/>
        <v>15996.524756186605</v>
      </c>
      <c r="W24" s="7">
        <f t="shared" si="20"/>
        <v>16372.996178916997</v>
      </c>
      <c r="X24" s="7">
        <f t="shared" si="21"/>
        <v>16758.327696842614</v>
      </c>
      <c r="Y24" s="7">
        <f t="shared" si="22"/>
        <v>17152.727828544499</v>
      </c>
      <c r="Z24" s="7">
        <f t="shared" si="23"/>
        <v>17556.410000000014</v>
      </c>
      <c r="AA24" s="7">
        <f t="shared" si="24"/>
        <v>17969.592660076345</v>
      </c>
      <c r="AB24" s="7">
        <f t="shared" si="25"/>
        <v>18392.499398742075</v>
      </c>
      <c r="AC24" s="7">
        <f t="shared" si="26"/>
        <v>18825.359068060839</v>
      </c>
      <c r="AD24" s="7">
        <f t="shared" si="27"/>
        <v>19268.405906032462</v>
      </c>
      <c r="AE24" s="7">
        <f t="shared" si="28"/>
        <v>19721.879663348733</v>
      </c>
      <c r="AF24" s="7">
        <f t="shared" si="29"/>
        <v>20186.025733132232</v>
      </c>
      <c r="AG24" s="7">
        <f t="shared" si="30"/>
        <v>20661.095283728559</v>
      </c>
      <c r="AH24" s="7">
        <f t="shared" si="31"/>
        <v>21147.34539462375</v>
      </c>
      <c r="AI24" s="7">
        <f t="shared" si="32"/>
        <v>21645.039195560475</v>
      </c>
      <c r="AJ24" s="7">
        <f t="shared" si="33"/>
        <v>22154.446008928247</v>
      </c>
      <c r="AK24" s="7">
        <f t="shared" si="34"/>
        <v>22675.841495504745</v>
      </c>
      <c r="AL24" s="7">
        <f t="shared" si="35"/>
        <v>23209.507803627072</v>
      </c>
      <c r="AM24" s="7">
        <f t="shared" si="36"/>
        <v>23755.733721873738</v>
      </c>
      <c r="AN24" s="7">
        <f t="shared" si="37"/>
        <v>24314.814835339919</v>
      </c>
      <c r="AO24" s="7">
        <f t="shared" si="38"/>
        <v>24887.053685590574</v>
      </c>
      <c r="AP24" s="7">
        <f t="shared" si="39"/>
        <v>25472.759934378038</v>
      </c>
      <c r="AQ24" s="7">
        <f t="shared" si="40"/>
        <v>26072.250531212594</v>
      </c>
      <c r="AR24" s="7">
        <f t="shared" si="41"/>
        <v>26685.849884876741</v>
      </c>
      <c r="AS24" s="7">
        <f t="shared" si="42"/>
        <v>27313.890038976082</v>
      </c>
      <c r="AT24" s="7">
        <f t="shared" si="43"/>
        <v>27956.710851621516</v>
      </c>
      <c r="AU24" s="7">
        <f t="shared" si="44"/>
        <v>28614.660179340437</v>
      </c>
      <c r="AV24" s="7">
        <f t="shared" si="45"/>
        <v>29288.094065315996</v>
      </c>
      <c r="AW24" s="7">
        <f t="shared" si="46"/>
        <v>29977.376932056584</v>
      </c>
      <c r="AX24" s="7">
        <f t="shared" si="47"/>
        <v>30682.881778599691</v>
      </c>
      <c r="AY24" s="7">
        <f t="shared" si="48"/>
        <v>31404.990382356915</v>
      </c>
      <c r="AZ24" s="7">
        <f t="shared" si="49"/>
        <v>32144.093505709228</v>
      </c>
      <c r="BA24" s="7">
        <f t="shared" si="50"/>
        <v>32900.591107464446</v>
      </c>
      <c r="BB24" s="7">
        <f t="shared" si="51"/>
        <v>33674.892559291206</v>
      </c>
      <c r="BC24" s="7">
        <f t="shared" si="52"/>
        <v>34467.416867246669</v>
      </c>
      <c r="BD24" s="7">
        <f t="shared" si="53"/>
        <v>35278.592898517811</v>
      </c>
      <c r="BE24" s="7">
        <f t="shared" si="54"/>
        <v>36108.859613498804</v>
      </c>
      <c r="BF24" s="7">
        <f t="shared" si="55"/>
        <v>36958.666303330501</v>
      </c>
      <c r="BG24" s="7">
        <f t="shared" si="56"/>
        <v>37828.472833030115</v>
      </c>
      <c r="BH24" s="7">
        <f t="shared" si="57"/>
        <v>38718.749890342879</v>
      </c>
      <c r="BI24" s="7">
        <f t="shared" si="58"/>
        <v>39629.979240450462</v>
      </c>
      <c r="BJ24" s="7">
        <f t="shared" si="59"/>
        <v>40562.653986673569</v>
      </c>
      <c r="BK24" s="7">
        <f t="shared" si="60"/>
        <v>41517.278837310434</v>
      </c>
      <c r="BL24" s="7">
        <f t="shared" si="61"/>
        <v>42494.370378754887</v>
      </c>
      <c r="BM24" s="7">
        <f t="shared" si="62"/>
        <v>43494.457355042337</v>
      </c>
      <c r="BN24" s="7">
        <f t="shared" si="63"/>
        <v>44518.080953974735</v>
      </c>
      <c r="BO24" s="7">
        <f t="shared" si="64"/>
        <v>45565.795099979339</v>
      </c>
      <c r="BP24" s="7">
        <f t="shared" si="65"/>
        <v>46638.166753859747</v>
      </c>
      <c r="BQ24" s="7">
        <f t="shared" si="66"/>
        <v>47735.776219601503</v>
      </c>
      <c r="BR24" s="7">
        <f t="shared" si="67"/>
        <v>48859.217458398241</v>
      </c>
      <c r="BS24" s="7">
        <f t="shared" si="68"/>
        <v>50009.098410068247</v>
      </c>
      <c r="BT24" s="7">
        <f t="shared" si="69"/>
        <v>51186.041322035504</v>
      </c>
      <c r="BU24" s="7">
        <f t="shared" si="70"/>
        <v>52390.683086053061</v>
      </c>
      <c r="BV24" s="7">
        <f t="shared" si="71"/>
        <v>53623.675582851174</v>
      </c>
      <c r="BW24" s="7">
        <f t="shared" si="72"/>
        <v>54885.686034896484</v>
      </c>
      <c r="BX24" s="7">
        <f t="shared" si="73"/>
        <v>56177.397367453232</v>
      </c>
      <c r="BY24" s="7">
        <f t="shared" si="74"/>
        <v>57499.508578142064</v>
      </c>
      <c r="BZ24" s="7">
        <f t="shared" si="75"/>
        <v>58852.735115195959</v>
      </c>
      <c r="CA24" s="7">
        <f t="shared" si="76"/>
        <v>60237.809264618554</v>
      </c>
      <c r="CB24" s="7">
        <f t="shared" si="77"/>
        <v>61655.480546453837</v>
      </c>
      <c r="CC24" s="7">
        <f t="shared" si="78"/>
        <v>63106.516120382003</v>
      </c>
      <c r="CD24" s="7">
        <f t="shared" si="79"/>
        <v>64591.701200860836</v>
      </c>
      <c r="CE24" s="7">
        <f t="shared" si="80"/>
        <v>66111.839482037161</v>
      </c>
      <c r="CF24" s="7">
        <f t="shared" si="81"/>
        <v>67667.753572658621</v>
      </c>
      <c r="CG24" s="7">
        <f t="shared" si="82"/>
        <v>69260.285441220636</v>
      </c>
      <c r="CH24" s="7">
        <f t="shared" si="83"/>
        <v>70890.296871589919</v>
      </c>
      <c r="CI24" s="7">
        <f t="shared" si="84"/>
        <v>72558.669929350814</v>
      </c>
      <c r="CJ24" s="2">
        <f t="shared" si="85"/>
        <v>73</v>
      </c>
    </row>
    <row r="25" spans="2:88" x14ac:dyDescent="0.2">
      <c r="B25" s="5"/>
      <c r="C25" s="5"/>
      <c r="D25" s="5"/>
      <c r="E25" s="5"/>
      <c r="F25" s="5"/>
      <c r="G25" s="5"/>
      <c r="H25" s="5"/>
      <c r="I25" s="5"/>
      <c r="J25" s="5"/>
      <c r="K25" s="5"/>
      <c r="L25" s="5"/>
      <c r="M25" s="5"/>
      <c r="N25" s="5"/>
      <c r="O25" s="7">
        <f t="shared" si="12"/>
        <v>12974.868959921521</v>
      </c>
      <c r="P25" s="7">
        <f t="shared" si="13"/>
        <v>13280.22699559067</v>
      </c>
      <c r="Q25" s="7">
        <f t="shared" si="14"/>
        <v>13592.771503064328</v>
      </c>
      <c r="R25" s="7">
        <f t="shared" si="15"/>
        <v>13912.671612907166</v>
      </c>
      <c r="S25" s="7">
        <f t="shared" si="16"/>
        <v>14240.100436099916</v>
      </c>
      <c r="T25" s="7">
        <f t="shared" si="17"/>
        <v>14575.235157716799</v>
      </c>
      <c r="U25" s="7">
        <f t="shared" si="18"/>
        <v>14918.257132807576</v>
      </c>
      <c r="V25" s="7">
        <f t="shared" si="19"/>
        <v>15269.351984536155</v>
      </c>
      <c r="W25" s="7">
        <f t="shared" si="20"/>
        <v>15628.70970462884</v>
      </c>
      <c r="X25" s="7">
        <f t="shared" si="21"/>
        <v>15996.524756186609</v>
      </c>
      <c r="Y25" s="7">
        <f t="shared" si="22"/>
        <v>16372.996178916997</v>
      </c>
      <c r="Z25" s="7">
        <f t="shared" si="23"/>
        <v>16758.327696842618</v>
      </c>
      <c r="AA25" s="7">
        <f t="shared" si="24"/>
        <v>17152.727828544499</v>
      </c>
      <c r="AB25" s="7">
        <f t="shared" si="25"/>
        <v>17556.410000000018</v>
      </c>
      <c r="AC25" s="7">
        <f t="shared" si="26"/>
        <v>17969.592660076345</v>
      </c>
      <c r="AD25" s="7">
        <f t="shared" si="27"/>
        <v>18392.499398742082</v>
      </c>
      <c r="AE25" s="7">
        <f t="shared" si="28"/>
        <v>18825.359068060836</v>
      </c>
      <c r="AF25" s="7">
        <f t="shared" si="29"/>
        <v>19268.405906032462</v>
      </c>
      <c r="AG25" s="7">
        <f t="shared" si="30"/>
        <v>19721.879663348736</v>
      </c>
      <c r="AH25" s="7">
        <f t="shared" si="31"/>
        <v>20186.025733132235</v>
      </c>
      <c r="AI25" s="7">
        <f t="shared" si="32"/>
        <v>20661.095283728559</v>
      </c>
      <c r="AJ25" s="7">
        <f t="shared" si="33"/>
        <v>21147.34539462375</v>
      </c>
      <c r="AK25" s="7">
        <f t="shared" si="34"/>
        <v>21645.039195560479</v>
      </c>
      <c r="AL25" s="7">
        <f t="shared" si="35"/>
        <v>22154.446008928255</v>
      </c>
      <c r="AM25" s="7">
        <f t="shared" si="36"/>
        <v>22675.841495504748</v>
      </c>
      <c r="AN25" s="7">
        <f t="shared" si="37"/>
        <v>23209.507803627072</v>
      </c>
      <c r="AO25" s="7">
        <f t="shared" si="38"/>
        <v>23755.733721873741</v>
      </c>
      <c r="AP25" s="7">
        <f t="shared" si="39"/>
        <v>24314.814835339919</v>
      </c>
      <c r="AQ25" s="7">
        <f t="shared" si="40"/>
        <v>24887.053685590574</v>
      </c>
      <c r="AR25" s="7">
        <f t="shared" si="41"/>
        <v>25472.759934378046</v>
      </c>
      <c r="AS25" s="7">
        <f t="shared" si="42"/>
        <v>26072.25053121259</v>
      </c>
      <c r="AT25" s="7">
        <f t="shared" si="43"/>
        <v>26685.849884876756</v>
      </c>
      <c r="AU25" s="7">
        <f t="shared" si="44"/>
        <v>27313.890038976082</v>
      </c>
      <c r="AV25" s="7">
        <f t="shared" si="45"/>
        <v>27956.710851621519</v>
      </c>
      <c r="AW25" s="7">
        <f t="shared" si="46"/>
        <v>28614.660179340444</v>
      </c>
      <c r="AX25" s="7">
        <f t="shared" si="47"/>
        <v>29288.094065316003</v>
      </c>
      <c r="AY25" s="7">
        <f t="shared" si="48"/>
        <v>29977.376932056581</v>
      </c>
      <c r="AZ25" s="7">
        <f t="shared" si="49"/>
        <v>30682.881778599694</v>
      </c>
      <c r="BA25" s="7">
        <f t="shared" si="50"/>
        <v>31404.990382356918</v>
      </c>
      <c r="BB25" s="7">
        <f t="shared" si="51"/>
        <v>32144.093505709236</v>
      </c>
      <c r="BC25" s="7">
        <f t="shared" si="52"/>
        <v>32900.591107464446</v>
      </c>
      <c r="BD25" s="7">
        <f t="shared" si="53"/>
        <v>33674.892559291198</v>
      </c>
      <c r="BE25" s="7">
        <f t="shared" si="54"/>
        <v>34467.416867246684</v>
      </c>
      <c r="BF25" s="7">
        <f t="shared" si="55"/>
        <v>35278.592898517811</v>
      </c>
      <c r="BG25" s="7">
        <f t="shared" si="56"/>
        <v>36108.859613498804</v>
      </c>
      <c r="BH25" s="7">
        <f t="shared" si="57"/>
        <v>36958.666303330509</v>
      </c>
      <c r="BI25" s="7">
        <f t="shared" si="58"/>
        <v>37828.472833030115</v>
      </c>
      <c r="BJ25" s="7">
        <f t="shared" si="59"/>
        <v>38718.7498903429</v>
      </c>
      <c r="BK25" s="7">
        <f t="shared" si="60"/>
        <v>39629.979240450455</v>
      </c>
      <c r="BL25" s="7">
        <f t="shared" si="61"/>
        <v>40562.653986673577</v>
      </c>
      <c r="BM25" s="7">
        <f t="shared" si="62"/>
        <v>41517.278837310449</v>
      </c>
      <c r="BN25" s="7">
        <f t="shared" si="63"/>
        <v>42494.370378754895</v>
      </c>
      <c r="BO25" s="7">
        <f t="shared" si="64"/>
        <v>43494.45735504233</v>
      </c>
      <c r="BP25" s="7">
        <f t="shared" si="65"/>
        <v>44518.080953974742</v>
      </c>
      <c r="BQ25" s="7">
        <f t="shared" si="66"/>
        <v>45565.795099979347</v>
      </c>
      <c r="BR25" s="7">
        <f t="shared" si="67"/>
        <v>46638.166753859754</v>
      </c>
      <c r="BS25" s="7">
        <f t="shared" si="68"/>
        <v>47735.776219601517</v>
      </c>
      <c r="BT25" s="7">
        <f t="shared" si="69"/>
        <v>48859.217458398249</v>
      </c>
      <c r="BU25" s="7">
        <f t="shared" si="70"/>
        <v>50009.098410068254</v>
      </c>
      <c r="BV25" s="7">
        <f t="shared" si="71"/>
        <v>51186.041322035504</v>
      </c>
      <c r="BW25" s="7">
        <f t="shared" si="72"/>
        <v>52390.683086053061</v>
      </c>
      <c r="BX25" s="7">
        <f t="shared" si="73"/>
        <v>53623.675582851189</v>
      </c>
      <c r="BY25" s="7">
        <f t="shared" si="74"/>
        <v>54885.686034896476</v>
      </c>
      <c r="BZ25" s="7">
        <f t="shared" si="75"/>
        <v>56177.397367453246</v>
      </c>
      <c r="CA25" s="7">
        <f t="shared" si="76"/>
        <v>57499.508578142064</v>
      </c>
      <c r="CB25" s="7">
        <f t="shared" si="77"/>
        <v>58852.735115195967</v>
      </c>
      <c r="CC25" s="7">
        <f t="shared" si="78"/>
        <v>60237.809264618561</v>
      </c>
      <c r="CD25" s="7">
        <f t="shared" si="79"/>
        <v>61655.480546453844</v>
      </c>
      <c r="CE25" s="7">
        <f t="shared" si="80"/>
        <v>63106.516120382017</v>
      </c>
      <c r="CF25" s="7">
        <f t="shared" si="81"/>
        <v>64591.701200860829</v>
      </c>
      <c r="CG25" s="7">
        <f t="shared" si="82"/>
        <v>66111.839482037176</v>
      </c>
      <c r="CH25" s="7">
        <f t="shared" si="83"/>
        <v>67667.753572658636</v>
      </c>
      <c r="CI25" s="7">
        <f t="shared" si="84"/>
        <v>69260.285441220651</v>
      </c>
      <c r="CJ25" s="2">
        <f t="shared" si="85"/>
        <v>72</v>
      </c>
    </row>
    <row r="26" spans="2:88" x14ac:dyDescent="0.2">
      <c r="B26" s="5"/>
      <c r="C26" s="5"/>
      <c r="D26" s="5"/>
      <c r="E26" s="5"/>
      <c r="F26" s="5"/>
      <c r="G26" s="5"/>
      <c r="H26" s="5"/>
      <c r="I26" s="5"/>
      <c r="J26" s="5"/>
      <c r="K26" s="5"/>
      <c r="L26" s="5"/>
      <c r="M26" s="5"/>
      <c r="N26" s="5"/>
      <c r="O26" s="5"/>
      <c r="P26" s="7">
        <f t="shared" si="13"/>
        <v>12676.532154384862</v>
      </c>
      <c r="Q26" s="7">
        <f t="shared" si="14"/>
        <v>12974.868959921523</v>
      </c>
      <c r="R26" s="7">
        <f t="shared" si="15"/>
        <v>13280.226995590669</v>
      </c>
      <c r="S26" s="7">
        <f t="shared" si="16"/>
        <v>13592.77150306433</v>
      </c>
      <c r="T26" s="7">
        <f t="shared" si="17"/>
        <v>13912.671612907166</v>
      </c>
      <c r="U26" s="7">
        <f t="shared" si="18"/>
        <v>14240.100436099916</v>
      </c>
      <c r="V26" s="7">
        <f t="shared" si="19"/>
        <v>14575.235157716799</v>
      </c>
      <c r="W26" s="7">
        <f t="shared" si="20"/>
        <v>14918.257132807577</v>
      </c>
      <c r="X26" s="7">
        <f t="shared" si="21"/>
        <v>15269.351984536153</v>
      </c>
      <c r="Y26" s="7">
        <f t="shared" si="22"/>
        <v>15628.709704628842</v>
      </c>
      <c r="Z26" s="7">
        <f t="shared" si="23"/>
        <v>15996.524756186609</v>
      </c>
      <c r="AA26" s="7">
        <f t="shared" si="24"/>
        <v>16372.996178916999</v>
      </c>
      <c r="AB26" s="7">
        <f t="shared" si="25"/>
        <v>16758.327696842618</v>
      </c>
      <c r="AC26" s="7">
        <f t="shared" si="26"/>
        <v>17152.727828544503</v>
      </c>
      <c r="AD26" s="7">
        <f t="shared" si="27"/>
        <v>17556.410000000014</v>
      </c>
      <c r="AE26" s="7">
        <f t="shared" si="28"/>
        <v>17969.592660076349</v>
      </c>
      <c r="AF26" s="7">
        <f t="shared" si="29"/>
        <v>18392.499398742078</v>
      </c>
      <c r="AG26" s="7">
        <f t="shared" si="30"/>
        <v>18825.359068060836</v>
      </c>
      <c r="AH26" s="7">
        <f t="shared" si="31"/>
        <v>19268.405906032465</v>
      </c>
      <c r="AI26" s="7">
        <f t="shared" si="32"/>
        <v>19721.879663348736</v>
      </c>
      <c r="AJ26" s="7">
        <f t="shared" si="33"/>
        <v>20186.025733132235</v>
      </c>
      <c r="AK26" s="7">
        <f t="shared" si="34"/>
        <v>20661.095283728559</v>
      </c>
      <c r="AL26" s="7">
        <f t="shared" si="35"/>
        <v>21147.34539462375</v>
      </c>
      <c r="AM26" s="7">
        <f t="shared" si="36"/>
        <v>21645.039195560483</v>
      </c>
      <c r="AN26" s="7">
        <f t="shared" si="37"/>
        <v>22154.446008928255</v>
      </c>
      <c r="AO26" s="7">
        <f t="shared" si="38"/>
        <v>22675.841495504748</v>
      </c>
      <c r="AP26" s="7">
        <f t="shared" si="39"/>
        <v>23209.507803627075</v>
      </c>
      <c r="AQ26" s="7">
        <f t="shared" si="40"/>
        <v>23755.733721873741</v>
      </c>
      <c r="AR26" s="7">
        <f t="shared" si="41"/>
        <v>24314.814835339916</v>
      </c>
      <c r="AS26" s="7">
        <f t="shared" si="42"/>
        <v>24887.053685590578</v>
      </c>
      <c r="AT26" s="7">
        <f t="shared" si="43"/>
        <v>25472.759934378038</v>
      </c>
      <c r="AU26" s="7">
        <f t="shared" si="44"/>
        <v>26072.250531212598</v>
      </c>
      <c r="AV26" s="7">
        <f t="shared" si="45"/>
        <v>26685.849884876752</v>
      </c>
      <c r="AW26" s="7">
        <f t="shared" si="46"/>
        <v>27313.890038976078</v>
      </c>
      <c r="AX26" s="7">
        <f t="shared" si="47"/>
        <v>27956.710851621523</v>
      </c>
      <c r="AY26" s="7">
        <f t="shared" si="48"/>
        <v>28614.660179340448</v>
      </c>
      <c r="AZ26" s="7">
        <f t="shared" si="49"/>
        <v>29288.094065316</v>
      </c>
      <c r="BA26" s="7">
        <f t="shared" si="50"/>
        <v>29977.376932056584</v>
      </c>
      <c r="BB26" s="7">
        <f t="shared" si="51"/>
        <v>30682.881778599694</v>
      </c>
      <c r="BC26" s="7">
        <f t="shared" si="52"/>
        <v>31404.990382356922</v>
      </c>
      <c r="BD26" s="7">
        <f t="shared" si="53"/>
        <v>32144.093505709236</v>
      </c>
      <c r="BE26" s="7">
        <f t="shared" si="54"/>
        <v>32900.591107464446</v>
      </c>
      <c r="BF26" s="7">
        <f t="shared" si="55"/>
        <v>33674.892559291213</v>
      </c>
      <c r="BG26" s="7">
        <f t="shared" si="56"/>
        <v>34467.416867246684</v>
      </c>
      <c r="BH26" s="7">
        <f t="shared" si="57"/>
        <v>35278.592898517803</v>
      </c>
      <c r="BI26" s="7">
        <f t="shared" si="58"/>
        <v>36108.859613498804</v>
      </c>
      <c r="BJ26" s="7">
        <f t="shared" si="59"/>
        <v>36958.666303330501</v>
      </c>
      <c r="BK26" s="7">
        <f t="shared" si="60"/>
        <v>37828.472833030122</v>
      </c>
      <c r="BL26" s="7">
        <f t="shared" si="61"/>
        <v>38718.749890342886</v>
      </c>
      <c r="BM26" s="7">
        <f t="shared" si="62"/>
        <v>39629.979240450455</v>
      </c>
      <c r="BN26" s="7">
        <f t="shared" si="63"/>
        <v>40562.653986673584</v>
      </c>
      <c r="BO26" s="7">
        <f t="shared" si="64"/>
        <v>41517.278837310449</v>
      </c>
      <c r="BP26" s="7">
        <f t="shared" si="65"/>
        <v>42494.370378754887</v>
      </c>
      <c r="BQ26" s="7">
        <f t="shared" si="66"/>
        <v>43494.457355042337</v>
      </c>
      <c r="BR26" s="7">
        <f t="shared" si="67"/>
        <v>44518.080953974742</v>
      </c>
      <c r="BS26" s="7">
        <f t="shared" si="68"/>
        <v>45565.795099979354</v>
      </c>
      <c r="BT26" s="7">
        <f t="shared" si="69"/>
        <v>46638.166753859761</v>
      </c>
      <c r="BU26" s="7">
        <f t="shared" si="70"/>
        <v>47735.77621960151</v>
      </c>
      <c r="BV26" s="7">
        <f t="shared" si="71"/>
        <v>48859.217458398249</v>
      </c>
      <c r="BW26" s="7">
        <f t="shared" si="72"/>
        <v>50009.098410068254</v>
      </c>
      <c r="BX26" s="7">
        <f t="shared" si="73"/>
        <v>51186.041322035504</v>
      </c>
      <c r="BY26" s="7">
        <f t="shared" si="74"/>
        <v>52390.683086053075</v>
      </c>
      <c r="BZ26" s="7">
        <f t="shared" si="75"/>
        <v>53623.675582851181</v>
      </c>
      <c r="CA26" s="7">
        <f t="shared" si="76"/>
        <v>54885.686034896491</v>
      </c>
      <c r="CB26" s="7">
        <f t="shared" si="77"/>
        <v>56177.397367453246</v>
      </c>
      <c r="CC26" s="7">
        <f t="shared" si="78"/>
        <v>57499.508578142064</v>
      </c>
      <c r="CD26" s="7">
        <f t="shared" si="79"/>
        <v>58852.735115195974</v>
      </c>
      <c r="CE26" s="7">
        <f t="shared" si="80"/>
        <v>60237.809264618569</v>
      </c>
      <c r="CF26" s="7">
        <f t="shared" si="81"/>
        <v>61655.480546453851</v>
      </c>
      <c r="CG26" s="7">
        <f t="shared" si="82"/>
        <v>63106.51612038201</v>
      </c>
      <c r="CH26" s="7">
        <f t="shared" si="83"/>
        <v>64591.701200860829</v>
      </c>
      <c r="CI26" s="7">
        <f t="shared" si="84"/>
        <v>66111.83948203719</v>
      </c>
      <c r="CJ26" s="2">
        <f t="shared" si="85"/>
        <v>71</v>
      </c>
    </row>
    <row r="27" spans="2:88" x14ac:dyDescent="0.2">
      <c r="B27" s="5"/>
      <c r="C27" s="5"/>
      <c r="D27" s="5"/>
      <c r="E27" s="5"/>
      <c r="F27" s="5"/>
      <c r="G27" s="5"/>
      <c r="H27" s="5"/>
      <c r="I27" s="5"/>
      <c r="J27" s="5"/>
      <c r="K27" s="5"/>
      <c r="L27" s="5"/>
      <c r="M27" s="5"/>
      <c r="N27" s="5"/>
      <c r="O27" s="5"/>
      <c r="P27" s="5"/>
      <c r="Q27" s="7">
        <f t="shared" si="14"/>
        <v>12385.055136782306</v>
      </c>
      <c r="R27" s="7">
        <f t="shared" si="15"/>
        <v>12676.532154384864</v>
      </c>
      <c r="S27" s="7">
        <f t="shared" si="16"/>
        <v>12974.868959921523</v>
      </c>
      <c r="T27" s="7">
        <f t="shared" si="17"/>
        <v>13280.226995590672</v>
      </c>
      <c r="U27" s="7">
        <f t="shared" si="18"/>
        <v>13592.771503064334</v>
      </c>
      <c r="V27" s="7">
        <f t="shared" si="19"/>
        <v>13912.671612907168</v>
      </c>
      <c r="W27" s="7">
        <f t="shared" si="20"/>
        <v>14240.100436099918</v>
      </c>
      <c r="X27" s="7">
        <f t="shared" si="21"/>
        <v>14575.235157716803</v>
      </c>
      <c r="Y27" s="7">
        <f t="shared" si="22"/>
        <v>14918.257132807577</v>
      </c>
      <c r="Z27" s="7">
        <f t="shared" si="23"/>
        <v>15269.351984536157</v>
      </c>
      <c r="AA27" s="7">
        <f t="shared" si="24"/>
        <v>15628.709704628844</v>
      </c>
      <c r="AB27" s="7">
        <f t="shared" si="25"/>
        <v>15996.524756186611</v>
      </c>
      <c r="AC27" s="7">
        <f t="shared" si="26"/>
        <v>16372.996178917001</v>
      </c>
      <c r="AD27" s="7">
        <f t="shared" si="27"/>
        <v>16758.327696842622</v>
      </c>
      <c r="AE27" s="7">
        <f t="shared" si="28"/>
        <v>17152.727828544503</v>
      </c>
      <c r="AF27" s="7">
        <f t="shared" si="29"/>
        <v>17556.410000000022</v>
      </c>
      <c r="AG27" s="7">
        <f t="shared" si="30"/>
        <v>17969.592660076349</v>
      </c>
      <c r="AH27" s="7">
        <f t="shared" si="31"/>
        <v>18392.499398742078</v>
      </c>
      <c r="AI27" s="7">
        <f t="shared" si="32"/>
        <v>18825.359068060839</v>
      </c>
      <c r="AJ27" s="7">
        <f t="shared" si="33"/>
        <v>19268.405906032469</v>
      </c>
      <c r="AK27" s="7">
        <f t="shared" si="34"/>
        <v>19721.87966334874</v>
      </c>
      <c r="AL27" s="7">
        <f t="shared" si="35"/>
        <v>20186.025733132235</v>
      </c>
      <c r="AM27" s="7">
        <f t="shared" si="36"/>
        <v>20661.095283728562</v>
      </c>
      <c r="AN27" s="7">
        <f t="shared" si="37"/>
        <v>21147.345394623757</v>
      </c>
      <c r="AO27" s="7">
        <f t="shared" si="38"/>
        <v>21645.039195560486</v>
      </c>
      <c r="AP27" s="7">
        <f t="shared" si="39"/>
        <v>22154.446008928258</v>
      </c>
      <c r="AQ27" s="7">
        <f t="shared" si="40"/>
        <v>22675.841495504752</v>
      </c>
      <c r="AR27" s="7">
        <f t="shared" si="41"/>
        <v>23209.507803627075</v>
      </c>
      <c r="AS27" s="7">
        <f t="shared" si="42"/>
        <v>23755.733721873741</v>
      </c>
      <c r="AT27" s="7">
        <f t="shared" si="43"/>
        <v>24314.814835339923</v>
      </c>
      <c r="AU27" s="7">
        <f t="shared" si="44"/>
        <v>24887.053685590578</v>
      </c>
      <c r="AV27" s="7">
        <f t="shared" si="45"/>
        <v>25472.759934378053</v>
      </c>
      <c r="AW27" s="7">
        <f t="shared" si="46"/>
        <v>26072.250531212601</v>
      </c>
      <c r="AX27" s="7">
        <f t="shared" si="47"/>
        <v>26685.849884876756</v>
      </c>
      <c r="AY27" s="7">
        <f t="shared" si="48"/>
        <v>27313.890038976086</v>
      </c>
      <c r="AZ27" s="7">
        <f t="shared" si="49"/>
        <v>27956.710851621527</v>
      </c>
      <c r="BA27" s="7">
        <f t="shared" si="50"/>
        <v>28614.660179340448</v>
      </c>
      <c r="BB27" s="7">
        <f t="shared" si="51"/>
        <v>29288.094065316007</v>
      </c>
      <c r="BC27" s="7">
        <f t="shared" si="52"/>
        <v>29977.376932056584</v>
      </c>
      <c r="BD27" s="7">
        <f t="shared" si="53"/>
        <v>30682.881778599702</v>
      </c>
      <c r="BE27" s="7">
        <f t="shared" si="54"/>
        <v>31404.990382356929</v>
      </c>
      <c r="BF27" s="7">
        <f t="shared" si="55"/>
        <v>32144.093505709236</v>
      </c>
      <c r="BG27" s="7">
        <f t="shared" si="56"/>
        <v>32900.591107464461</v>
      </c>
      <c r="BH27" s="7">
        <f t="shared" si="57"/>
        <v>33674.892559291213</v>
      </c>
      <c r="BI27" s="7">
        <f t="shared" si="58"/>
        <v>34467.416867246684</v>
      </c>
      <c r="BJ27" s="7">
        <f t="shared" si="59"/>
        <v>35278.592898517818</v>
      </c>
      <c r="BK27" s="7">
        <f t="shared" si="60"/>
        <v>36108.859613498804</v>
      </c>
      <c r="BL27" s="7">
        <f t="shared" si="61"/>
        <v>36958.666303330523</v>
      </c>
      <c r="BM27" s="7">
        <f t="shared" si="62"/>
        <v>37828.472833030122</v>
      </c>
      <c r="BN27" s="7">
        <f t="shared" si="63"/>
        <v>38718.749890342893</v>
      </c>
      <c r="BO27" s="7">
        <f t="shared" si="64"/>
        <v>39629.97924045047</v>
      </c>
      <c r="BP27" s="7">
        <f t="shared" si="65"/>
        <v>40562.653986673591</v>
      </c>
      <c r="BQ27" s="7">
        <f t="shared" si="66"/>
        <v>41517.278837310449</v>
      </c>
      <c r="BR27" s="7">
        <f t="shared" si="67"/>
        <v>42494.370378754895</v>
      </c>
      <c r="BS27" s="7">
        <f t="shared" si="68"/>
        <v>43494.457355042345</v>
      </c>
      <c r="BT27" s="7">
        <f t="shared" si="69"/>
        <v>44518.080953974757</v>
      </c>
      <c r="BU27" s="7">
        <f t="shared" si="70"/>
        <v>45565.795099979361</v>
      </c>
      <c r="BV27" s="7">
        <f t="shared" si="71"/>
        <v>46638.166753859761</v>
      </c>
      <c r="BW27" s="7">
        <f t="shared" si="72"/>
        <v>47735.776219601525</v>
      </c>
      <c r="BX27" s="7">
        <f t="shared" si="73"/>
        <v>48859.217458398256</v>
      </c>
      <c r="BY27" s="7">
        <f t="shared" si="74"/>
        <v>50009.098410068262</v>
      </c>
      <c r="BZ27" s="7">
        <f t="shared" si="75"/>
        <v>51186.041322035519</v>
      </c>
      <c r="CA27" s="7">
        <f t="shared" si="76"/>
        <v>52390.683086053075</v>
      </c>
      <c r="CB27" s="7">
        <f t="shared" si="77"/>
        <v>53623.675582851196</v>
      </c>
      <c r="CC27" s="7">
        <f t="shared" si="78"/>
        <v>54885.686034896491</v>
      </c>
      <c r="CD27" s="7">
        <f t="shared" si="79"/>
        <v>56177.397367453254</v>
      </c>
      <c r="CE27" s="7">
        <f t="shared" si="80"/>
        <v>57499.508578142078</v>
      </c>
      <c r="CF27" s="7">
        <f t="shared" si="81"/>
        <v>58852.735115195981</v>
      </c>
      <c r="CG27" s="7">
        <f t="shared" si="82"/>
        <v>60237.809264618583</v>
      </c>
      <c r="CH27" s="7">
        <f t="shared" si="83"/>
        <v>61655.480546453851</v>
      </c>
      <c r="CI27" s="7">
        <f t="shared" si="84"/>
        <v>63106.516120382017</v>
      </c>
      <c r="CJ27" s="2">
        <f t="shared" si="85"/>
        <v>70</v>
      </c>
    </row>
    <row r="28" spans="2:88" x14ac:dyDescent="0.2">
      <c r="B28" s="5"/>
      <c r="C28" s="5"/>
      <c r="D28" s="5"/>
      <c r="E28" s="5"/>
      <c r="F28" s="5"/>
      <c r="G28" s="5"/>
      <c r="H28" s="5"/>
      <c r="I28" s="5"/>
      <c r="J28" s="5"/>
      <c r="K28" s="5"/>
      <c r="L28" s="5"/>
      <c r="M28" s="5"/>
      <c r="N28" s="5"/>
      <c r="O28" s="5"/>
      <c r="P28" s="5"/>
      <c r="Q28" s="5"/>
      <c r="R28" s="7">
        <f t="shared" si="15"/>
        <v>12100.28017702615</v>
      </c>
      <c r="S28" s="7">
        <f t="shared" si="16"/>
        <v>12385.055136782306</v>
      </c>
      <c r="T28" s="7">
        <f t="shared" si="17"/>
        <v>12676.532154384862</v>
      </c>
      <c r="U28" s="7">
        <f t="shared" si="18"/>
        <v>12974.868959921525</v>
      </c>
      <c r="V28" s="7">
        <f t="shared" si="19"/>
        <v>13280.226995590672</v>
      </c>
      <c r="W28" s="7">
        <f t="shared" si="20"/>
        <v>13592.771503064332</v>
      </c>
      <c r="X28" s="7">
        <f t="shared" si="21"/>
        <v>13912.671612907166</v>
      </c>
      <c r="Y28" s="7">
        <f t="shared" si="22"/>
        <v>14240.100436099918</v>
      </c>
      <c r="Z28" s="7">
        <f t="shared" si="23"/>
        <v>14575.235157716799</v>
      </c>
      <c r="AA28" s="7">
        <f t="shared" si="24"/>
        <v>14918.257132807579</v>
      </c>
      <c r="AB28" s="7">
        <f t="shared" si="25"/>
        <v>15269.351984536157</v>
      </c>
      <c r="AC28" s="7">
        <f t="shared" si="26"/>
        <v>15628.709704628844</v>
      </c>
      <c r="AD28" s="7">
        <f t="shared" si="27"/>
        <v>15996.524756186609</v>
      </c>
      <c r="AE28" s="7">
        <f t="shared" si="28"/>
        <v>16372.996178917001</v>
      </c>
      <c r="AF28" s="7">
        <f t="shared" si="29"/>
        <v>16758.327696842618</v>
      </c>
      <c r="AG28" s="7">
        <f t="shared" si="30"/>
        <v>17152.727828544506</v>
      </c>
      <c r="AH28" s="7">
        <f t="shared" si="31"/>
        <v>17556.410000000018</v>
      </c>
      <c r="AI28" s="7">
        <f t="shared" si="32"/>
        <v>17969.592660076349</v>
      </c>
      <c r="AJ28" s="7">
        <f t="shared" si="33"/>
        <v>18392.499398742082</v>
      </c>
      <c r="AK28" s="7">
        <f t="shared" si="34"/>
        <v>18825.359068060839</v>
      </c>
      <c r="AL28" s="7">
        <f t="shared" si="35"/>
        <v>19268.405906032465</v>
      </c>
      <c r="AM28" s="7">
        <f t="shared" si="36"/>
        <v>19721.879663348736</v>
      </c>
      <c r="AN28" s="7">
        <f t="shared" si="37"/>
        <v>20186.025733132235</v>
      </c>
      <c r="AO28" s="7">
        <f t="shared" si="38"/>
        <v>20661.095283728562</v>
      </c>
      <c r="AP28" s="7">
        <f t="shared" si="39"/>
        <v>21147.345394623757</v>
      </c>
      <c r="AQ28" s="7">
        <f t="shared" si="40"/>
        <v>21645.039195560483</v>
      </c>
      <c r="AR28" s="7">
        <f t="shared" si="41"/>
        <v>22154.446008928258</v>
      </c>
      <c r="AS28" s="7">
        <f t="shared" si="42"/>
        <v>22675.841495504748</v>
      </c>
      <c r="AT28" s="7">
        <f t="shared" si="43"/>
        <v>23209.507803627072</v>
      </c>
      <c r="AU28" s="7">
        <f t="shared" si="44"/>
        <v>23755.733721873745</v>
      </c>
      <c r="AV28" s="7">
        <f t="shared" si="45"/>
        <v>24314.814835339916</v>
      </c>
      <c r="AW28" s="7">
        <f t="shared" si="46"/>
        <v>24887.053685590585</v>
      </c>
      <c r="AX28" s="7">
        <f t="shared" si="47"/>
        <v>25472.759934378046</v>
      </c>
      <c r="AY28" s="7">
        <f t="shared" si="48"/>
        <v>26072.250531212598</v>
      </c>
      <c r="AZ28" s="7">
        <f t="shared" si="49"/>
        <v>26685.849884876756</v>
      </c>
      <c r="BA28" s="7">
        <f t="shared" si="50"/>
        <v>27313.890038976086</v>
      </c>
      <c r="BB28" s="7">
        <f t="shared" si="51"/>
        <v>27956.710851621523</v>
      </c>
      <c r="BC28" s="7">
        <f t="shared" si="52"/>
        <v>28614.660179340448</v>
      </c>
      <c r="BD28" s="7">
        <f t="shared" si="53"/>
        <v>29288.094065316</v>
      </c>
      <c r="BE28" s="7">
        <f t="shared" si="54"/>
        <v>29977.376932056588</v>
      </c>
      <c r="BF28" s="7">
        <f t="shared" si="55"/>
        <v>30682.881778599702</v>
      </c>
      <c r="BG28" s="7">
        <f t="shared" si="56"/>
        <v>31404.990382356922</v>
      </c>
      <c r="BH28" s="7">
        <f t="shared" si="57"/>
        <v>32144.093505709243</v>
      </c>
      <c r="BI28" s="7">
        <f t="shared" si="58"/>
        <v>32900.591107464454</v>
      </c>
      <c r="BJ28" s="7">
        <f t="shared" si="59"/>
        <v>33674.892559291206</v>
      </c>
      <c r="BK28" s="7">
        <f t="shared" si="60"/>
        <v>34467.416867246684</v>
      </c>
      <c r="BL28" s="7">
        <f t="shared" si="61"/>
        <v>35278.592898517811</v>
      </c>
      <c r="BM28" s="7">
        <f t="shared" si="62"/>
        <v>36108.859613498818</v>
      </c>
      <c r="BN28" s="7">
        <f t="shared" si="63"/>
        <v>36958.666303330509</v>
      </c>
      <c r="BO28" s="7">
        <f t="shared" si="64"/>
        <v>37828.472833030115</v>
      </c>
      <c r="BP28" s="7">
        <f t="shared" si="65"/>
        <v>38718.7498903429</v>
      </c>
      <c r="BQ28" s="7">
        <f t="shared" si="66"/>
        <v>39629.97924045047</v>
      </c>
      <c r="BR28" s="7">
        <f t="shared" si="67"/>
        <v>40562.653986673584</v>
      </c>
      <c r="BS28" s="7">
        <f t="shared" si="68"/>
        <v>41517.278837310449</v>
      </c>
      <c r="BT28" s="7">
        <f t="shared" si="69"/>
        <v>42494.370378754887</v>
      </c>
      <c r="BU28" s="7">
        <f t="shared" si="70"/>
        <v>43494.457355042345</v>
      </c>
      <c r="BV28" s="7">
        <f t="shared" si="71"/>
        <v>44518.080953974757</v>
      </c>
      <c r="BW28" s="7">
        <f t="shared" si="72"/>
        <v>45565.795099979354</v>
      </c>
      <c r="BX28" s="7">
        <f t="shared" si="73"/>
        <v>46638.166753859761</v>
      </c>
      <c r="BY28" s="7">
        <f t="shared" si="74"/>
        <v>47735.776219601517</v>
      </c>
      <c r="BZ28" s="7">
        <f t="shared" si="75"/>
        <v>48859.217458398249</v>
      </c>
      <c r="CA28" s="7">
        <f t="shared" si="76"/>
        <v>50009.098410068262</v>
      </c>
      <c r="CB28" s="7">
        <f t="shared" si="77"/>
        <v>51186.041322035504</v>
      </c>
      <c r="CC28" s="7">
        <f t="shared" si="78"/>
        <v>52390.683086053075</v>
      </c>
      <c r="CD28" s="7">
        <f t="shared" si="79"/>
        <v>53623.675582851189</v>
      </c>
      <c r="CE28" s="7">
        <f t="shared" si="80"/>
        <v>54885.686034896491</v>
      </c>
      <c r="CF28" s="7">
        <f t="shared" si="81"/>
        <v>56177.397367453254</v>
      </c>
      <c r="CG28" s="7">
        <f t="shared" si="82"/>
        <v>57499.508578142078</v>
      </c>
      <c r="CH28" s="7">
        <f t="shared" si="83"/>
        <v>58852.735115195981</v>
      </c>
      <c r="CI28" s="7">
        <f t="shared" si="84"/>
        <v>60237.809264618569</v>
      </c>
      <c r="CJ28" s="2">
        <f t="shared" si="85"/>
        <v>69</v>
      </c>
    </row>
    <row r="29" spans="2:88" x14ac:dyDescent="0.2">
      <c r="B29" s="5"/>
      <c r="C29" s="5"/>
      <c r="D29" s="5"/>
      <c r="E29" s="5"/>
      <c r="F29" s="5"/>
      <c r="G29" s="5"/>
      <c r="H29" s="5"/>
      <c r="I29" s="5"/>
      <c r="J29" s="5"/>
      <c r="K29" s="5"/>
      <c r="L29" s="5"/>
      <c r="M29" s="5"/>
      <c r="N29" s="5"/>
      <c r="O29" s="5"/>
      <c r="P29" s="5"/>
      <c r="Q29" s="5"/>
      <c r="R29" s="5"/>
      <c r="S29" s="7">
        <f t="shared" si="16"/>
        <v>11822.053171785215</v>
      </c>
      <c r="T29" s="7">
        <f t="shared" si="17"/>
        <v>12100.280177026152</v>
      </c>
      <c r="U29" s="7">
        <f t="shared" si="18"/>
        <v>12385.055136782306</v>
      </c>
      <c r="V29" s="7">
        <f t="shared" si="19"/>
        <v>12676.532154384866</v>
      </c>
      <c r="W29" s="7">
        <f t="shared" si="20"/>
        <v>12974.868959921525</v>
      </c>
      <c r="X29" s="7">
        <f t="shared" si="21"/>
        <v>13280.226995590674</v>
      </c>
      <c r="Y29" s="7">
        <f t="shared" si="22"/>
        <v>13592.771503064332</v>
      </c>
      <c r="Z29" s="7">
        <f t="shared" si="23"/>
        <v>13912.671612907168</v>
      </c>
      <c r="AA29" s="7">
        <f t="shared" si="24"/>
        <v>14240.100436099918</v>
      </c>
      <c r="AB29" s="7">
        <f t="shared" si="25"/>
        <v>14575.235157716803</v>
      </c>
      <c r="AC29" s="7">
        <f t="shared" si="26"/>
        <v>14918.257132807579</v>
      </c>
      <c r="AD29" s="7">
        <f t="shared" si="27"/>
        <v>15269.351984536159</v>
      </c>
      <c r="AE29" s="7">
        <f t="shared" si="28"/>
        <v>15628.709704628844</v>
      </c>
      <c r="AF29" s="7">
        <f t="shared" si="29"/>
        <v>15996.524756186613</v>
      </c>
      <c r="AG29" s="7">
        <f t="shared" si="30"/>
        <v>16372.996178916999</v>
      </c>
      <c r="AH29" s="7">
        <f t="shared" si="31"/>
        <v>16758.327696842625</v>
      </c>
      <c r="AI29" s="7">
        <f t="shared" si="32"/>
        <v>17152.727828544506</v>
      </c>
      <c r="AJ29" s="7">
        <f t="shared" si="33"/>
        <v>17556.410000000018</v>
      </c>
      <c r="AK29" s="7">
        <f t="shared" si="34"/>
        <v>17969.592660076349</v>
      </c>
      <c r="AL29" s="7">
        <f t="shared" si="35"/>
        <v>18392.499398742082</v>
      </c>
      <c r="AM29" s="7">
        <f t="shared" si="36"/>
        <v>18825.359068060839</v>
      </c>
      <c r="AN29" s="7">
        <f t="shared" si="37"/>
        <v>19268.405906032465</v>
      </c>
      <c r="AO29" s="7">
        <f t="shared" si="38"/>
        <v>19721.879663348736</v>
      </c>
      <c r="AP29" s="7">
        <f t="shared" si="39"/>
        <v>20186.025733132239</v>
      </c>
      <c r="AQ29" s="7">
        <f t="shared" si="40"/>
        <v>20661.095283728566</v>
      </c>
      <c r="AR29" s="7">
        <f t="shared" si="41"/>
        <v>21147.345394623757</v>
      </c>
      <c r="AS29" s="7">
        <f t="shared" si="42"/>
        <v>21645.039195560486</v>
      </c>
      <c r="AT29" s="7">
        <f t="shared" si="43"/>
        <v>22154.446008928258</v>
      </c>
      <c r="AU29" s="7">
        <f t="shared" si="44"/>
        <v>22675.841495504748</v>
      </c>
      <c r="AV29" s="7">
        <f t="shared" si="45"/>
        <v>23209.507803627079</v>
      </c>
      <c r="AW29" s="7">
        <f t="shared" si="46"/>
        <v>23755.733721873741</v>
      </c>
      <c r="AX29" s="7">
        <f t="shared" si="47"/>
        <v>24314.814835339927</v>
      </c>
      <c r="AY29" s="7">
        <f t="shared" si="48"/>
        <v>24887.053685590585</v>
      </c>
      <c r="AZ29" s="7">
        <f t="shared" si="49"/>
        <v>25472.759934378046</v>
      </c>
      <c r="BA29" s="7">
        <f t="shared" si="50"/>
        <v>26072.250531212601</v>
      </c>
      <c r="BB29" s="7">
        <f t="shared" si="51"/>
        <v>26685.849884876759</v>
      </c>
      <c r="BC29" s="7">
        <f t="shared" si="52"/>
        <v>27313.890038976086</v>
      </c>
      <c r="BD29" s="7">
        <f t="shared" si="53"/>
        <v>27956.710851621527</v>
      </c>
      <c r="BE29" s="7">
        <f t="shared" si="54"/>
        <v>28614.660179340448</v>
      </c>
      <c r="BF29" s="7">
        <f t="shared" si="55"/>
        <v>29288.094065316011</v>
      </c>
      <c r="BG29" s="7">
        <f t="shared" si="56"/>
        <v>29977.376932056592</v>
      </c>
      <c r="BH29" s="7">
        <f t="shared" si="57"/>
        <v>30682.881778599698</v>
      </c>
      <c r="BI29" s="7">
        <f t="shared" si="58"/>
        <v>31404.990382356933</v>
      </c>
      <c r="BJ29" s="7">
        <f t="shared" si="59"/>
        <v>32144.093505709247</v>
      </c>
      <c r="BK29" s="7">
        <f t="shared" si="60"/>
        <v>32900.591107464454</v>
      </c>
      <c r="BL29" s="7">
        <f t="shared" si="61"/>
        <v>33674.892559291213</v>
      </c>
      <c r="BM29" s="7">
        <f t="shared" si="62"/>
        <v>34467.416867246684</v>
      </c>
      <c r="BN29" s="7">
        <f t="shared" si="63"/>
        <v>35278.592898517825</v>
      </c>
      <c r="BO29" s="7">
        <f t="shared" si="64"/>
        <v>36108.859613498811</v>
      </c>
      <c r="BP29" s="7">
        <f t="shared" si="65"/>
        <v>36958.666303330509</v>
      </c>
      <c r="BQ29" s="7">
        <f t="shared" si="66"/>
        <v>37828.47283303013</v>
      </c>
      <c r="BR29" s="7">
        <f t="shared" si="67"/>
        <v>38718.749890342908</v>
      </c>
      <c r="BS29" s="7">
        <f t="shared" si="68"/>
        <v>39629.979240450462</v>
      </c>
      <c r="BT29" s="7">
        <f t="shared" si="69"/>
        <v>40562.653986673584</v>
      </c>
      <c r="BU29" s="7">
        <f t="shared" si="70"/>
        <v>41517.278837310449</v>
      </c>
      <c r="BV29" s="7">
        <f t="shared" si="71"/>
        <v>42494.370378754895</v>
      </c>
      <c r="BW29" s="7">
        <f t="shared" si="72"/>
        <v>43494.457355042352</v>
      </c>
      <c r="BX29" s="7">
        <f t="shared" si="73"/>
        <v>44518.080953974757</v>
      </c>
      <c r="BY29" s="7">
        <f t="shared" si="74"/>
        <v>45565.795099979361</v>
      </c>
      <c r="BZ29" s="7">
        <f t="shared" si="75"/>
        <v>46638.166753859769</v>
      </c>
      <c r="CA29" s="7">
        <f t="shared" si="76"/>
        <v>47735.776219601517</v>
      </c>
      <c r="CB29" s="7">
        <f t="shared" si="77"/>
        <v>48859.217458398263</v>
      </c>
      <c r="CC29" s="7">
        <f t="shared" si="78"/>
        <v>50009.098410068262</v>
      </c>
      <c r="CD29" s="7">
        <f t="shared" si="79"/>
        <v>51186.041322035519</v>
      </c>
      <c r="CE29" s="7">
        <f t="shared" si="80"/>
        <v>52390.683086053083</v>
      </c>
      <c r="CF29" s="7">
        <f t="shared" si="81"/>
        <v>53623.675582851196</v>
      </c>
      <c r="CG29" s="7">
        <f t="shared" si="82"/>
        <v>54885.686034896498</v>
      </c>
      <c r="CH29" s="7">
        <f t="shared" si="83"/>
        <v>56177.397367453261</v>
      </c>
      <c r="CI29" s="7">
        <f t="shared" si="84"/>
        <v>57499.508578142086</v>
      </c>
      <c r="CJ29" s="2">
        <f t="shared" si="85"/>
        <v>68</v>
      </c>
    </row>
    <row r="30" spans="2:88" x14ac:dyDescent="0.2">
      <c r="B30" s="5"/>
      <c r="C30" s="5"/>
      <c r="D30" s="5"/>
      <c r="E30" s="5"/>
      <c r="F30" s="5"/>
      <c r="G30" s="5"/>
      <c r="H30" s="5"/>
      <c r="I30" s="5"/>
      <c r="J30" s="5"/>
      <c r="K30" s="5"/>
      <c r="L30" s="5"/>
      <c r="M30" s="5"/>
      <c r="N30" s="5"/>
      <c r="O30" s="5"/>
      <c r="P30" s="5"/>
      <c r="Q30" s="5"/>
      <c r="R30" s="5"/>
      <c r="S30" s="5"/>
      <c r="T30" s="7">
        <f t="shared" si="17"/>
        <v>11550.223561093235</v>
      </c>
      <c r="U30" s="7">
        <f t="shared" si="18"/>
        <v>11822.053171785215</v>
      </c>
      <c r="V30" s="7">
        <f t="shared" si="19"/>
        <v>12100.28017702615</v>
      </c>
      <c r="W30" s="7">
        <f t="shared" si="20"/>
        <v>12385.055136782306</v>
      </c>
      <c r="X30" s="7">
        <f t="shared" si="21"/>
        <v>12676.532154384866</v>
      </c>
      <c r="Y30" s="7">
        <f t="shared" si="22"/>
        <v>12974.868959921525</v>
      </c>
      <c r="Z30" s="7">
        <f t="shared" si="23"/>
        <v>13280.226995590672</v>
      </c>
      <c r="AA30" s="7">
        <f t="shared" si="24"/>
        <v>13592.771503064332</v>
      </c>
      <c r="AB30" s="7">
        <f t="shared" si="25"/>
        <v>13912.671612907166</v>
      </c>
      <c r="AC30" s="7">
        <f t="shared" si="26"/>
        <v>14240.10043609992</v>
      </c>
      <c r="AD30" s="7">
        <f t="shared" si="27"/>
        <v>14575.235157716803</v>
      </c>
      <c r="AE30" s="7">
        <f t="shared" si="28"/>
        <v>14918.257132807581</v>
      </c>
      <c r="AF30" s="7">
        <f t="shared" si="29"/>
        <v>15269.351984536157</v>
      </c>
      <c r="AG30" s="7">
        <f t="shared" si="30"/>
        <v>15628.709704628845</v>
      </c>
      <c r="AH30" s="7">
        <f t="shared" si="31"/>
        <v>15996.524756186609</v>
      </c>
      <c r="AI30" s="7">
        <f t="shared" si="32"/>
        <v>16372.996178917005</v>
      </c>
      <c r="AJ30" s="7">
        <f t="shared" si="33"/>
        <v>16758.327696842622</v>
      </c>
      <c r="AK30" s="7">
        <f t="shared" si="34"/>
        <v>17152.727828544503</v>
      </c>
      <c r="AL30" s="7">
        <f t="shared" si="35"/>
        <v>17556.410000000018</v>
      </c>
      <c r="AM30" s="7">
        <f t="shared" si="36"/>
        <v>17969.592660076352</v>
      </c>
      <c r="AN30" s="7">
        <f t="shared" si="37"/>
        <v>18392.499398742082</v>
      </c>
      <c r="AO30" s="7">
        <f t="shared" si="38"/>
        <v>18825.359068060839</v>
      </c>
      <c r="AP30" s="7">
        <f t="shared" si="39"/>
        <v>19268.405906032465</v>
      </c>
      <c r="AQ30" s="7">
        <f t="shared" si="40"/>
        <v>19721.87966334874</v>
      </c>
      <c r="AR30" s="7">
        <f t="shared" si="41"/>
        <v>20186.025733132239</v>
      </c>
      <c r="AS30" s="7">
        <f t="shared" si="42"/>
        <v>20661.095283728566</v>
      </c>
      <c r="AT30" s="7">
        <f t="shared" si="43"/>
        <v>21147.345394623757</v>
      </c>
      <c r="AU30" s="7">
        <f t="shared" si="44"/>
        <v>21645.039195560486</v>
      </c>
      <c r="AV30" s="7">
        <f t="shared" si="45"/>
        <v>22154.446008928255</v>
      </c>
      <c r="AW30" s="7">
        <f t="shared" si="46"/>
        <v>22675.841495504752</v>
      </c>
      <c r="AX30" s="7">
        <f t="shared" si="47"/>
        <v>23209.507803627072</v>
      </c>
      <c r="AY30" s="7">
        <f t="shared" si="48"/>
        <v>23755.733721873748</v>
      </c>
      <c r="AZ30" s="7">
        <f t="shared" si="49"/>
        <v>24314.814835339923</v>
      </c>
      <c r="BA30" s="7">
        <f t="shared" si="50"/>
        <v>24887.053685590581</v>
      </c>
      <c r="BB30" s="7">
        <f t="shared" si="51"/>
        <v>25472.759934378049</v>
      </c>
      <c r="BC30" s="7">
        <f t="shared" si="52"/>
        <v>26072.250531212605</v>
      </c>
      <c r="BD30" s="7">
        <f t="shared" si="53"/>
        <v>26685.849884876756</v>
      </c>
      <c r="BE30" s="7">
        <f t="shared" si="54"/>
        <v>27313.890038976086</v>
      </c>
      <c r="BF30" s="7">
        <f t="shared" si="55"/>
        <v>27956.710851621523</v>
      </c>
      <c r="BG30" s="7">
        <f t="shared" si="56"/>
        <v>28614.660179340452</v>
      </c>
      <c r="BH30" s="7">
        <f t="shared" si="57"/>
        <v>29288.094065316007</v>
      </c>
      <c r="BI30" s="7">
        <f t="shared" si="58"/>
        <v>29977.376932056588</v>
      </c>
      <c r="BJ30" s="7">
        <f t="shared" si="59"/>
        <v>30682.881778599705</v>
      </c>
      <c r="BK30" s="7">
        <f t="shared" si="60"/>
        <v>31404.990382356933</v>
      </c>
      <c r="BL30" s="7">
        <f t="shared" si="61"/>
        <v>32144.093505709239</v>
      </c>
      <c r="BM30" s="7">
        <f t="shared" si="62"/>
        <v>32900.591107464454</v>
      </c>
      <c r="BN30" s="7">
        <f t="shared" si="63"/>
        <v>33674.892559291206</v>
      </c>
      <c r="BO30" s="7">
        <f t="shared" si="64"/>
        <v>34467.416867246691</v>
      </c>
      <c r="BP30" s="7">
        <f t="shared" si="65"/>
        <v>35278.592898517811</v>
      </c>
      <c r="BQ30" s="7">
        <f t="shared" si="66"/>
        <v>36108.859613498804</v>
      </c>
      <c r="BR30" s="7">
        <f t="shared" si="67"/>
        <v>36958.666303330516</v>
      </c>
      <c r="BS30" s="7">
        <f t="shared" si="68"/>
        <v>37828.47283303013</v>
      </c>
      <c r="BT30" s="7">
        <f t="shared" si="69"/>
        <v>38718.749890342893</v>
      </c>
      <c r="BU30" s="7">
        <f t="shared" si="70"/>
        <v>39629.979240450462</v>
      </c>
      <c r="BV30" s="7">
        <f t="shared" si="71"/>
        <v>40562.653986673584</v>
      </c>
      <c r="BW30" s="7">
        <f t="shared" si="72"/>
        <v>41517.278837310456</v>
      </c>
      <c r="BX30" s="7">
        <f t="shared" si="73"/>
        <v>42494.370378754902</v>
      </c>
      <c r="BY30" s="7">
        <f t="shared" si="74"/>
        <v>43494.457355042345</v>
      </c>
      <c r="BZ30" s="7">
        <f t="shared" si="75"/>
        <v>44518.080953974757</v>
      </c>
      <c r="CA30" s="7">
        <f t="shared" si="76"/>
        <v>45565.795099979361</v>
      </c>
      <c r="CB30" s="7">
        <f t="shared" si="77"/>
        <v>46638.166753859761</v>
      </c>
      <c r="CC30" s="7">
        <f t="shared" si="78"/>
        <v>47735.776219601525</v>
      </c>
      <c r="CD30" s="7">
        <f t="shared" si="79"/>
        <v>48859.217458398249</v>
      </c>
      <c r="CE30" s="7">
        <f t="shared" si="80"/>
        <v>50009.098410068269</v>
      </c>
      <c r="CF30" s="7">
        <f t="shared" si="81"/>
        <v>51186.041322035519</v>
      </c>
      <c r="CG30" s="7">
        <f t="shared" si="82"/>
        <v>52390.683086053083</v>
      </c>
      <c r="CH30" s="7">
        <f t="shared" si="83"/>
        <v>53623.675582851196</v>
      </c>
      <c r="CI30" s="7">
        <f t="shared" si="84"/>
        <v>54885.686034896498</v>
      </c>
      <c r="CJ30" s="2">
        <f t="shared" si="85"/>
        <v>67</v>
      </c>
    </row>
    <row r="31" spans="2:88" x14ac:dyDescent="0.2">
      <c r="B31" s="5"/>
      <c r="C31" s="5"/>
      <c r="D31" s="5"/>
      <c r="E31" s="5"/>
      <c r="F31" s="5"/>
      <c r="G31" s="5"/>
      <c r="H31" s="5"/>
      <c r="I31" s="5"/>
      <c r="J31" s="5"/>
      <c r="K31" s="5"/>
      <c r="L31" s="5"/>
      <c r="M31" s="5"/>
      <c r="N31" s="5"/>
      <c r="O31" s="5"/>
      <c r="P31" s="5"/>
      <c r="Q31" s="5"/>
      <c r="R31" s="5"/>
      <c r="S31" s="5"/>
      <c r="T31" s="5"/>
      <c r="U31" s="7">
        <f t="shared" si="18"/>
        <v>11284.644246874739</v>
      </c>
      <c r="V31" s="7">
        <f t="shared" si="19"/>
        <v>11550.223561093237</v>
      </c>
      <c r="W31" s="7">
        <f t="shared" si="20"/>
        <v>11822.053171785217</v>
      </c>
      <c r="X31" s="7">
        <f t="shared" si="21"/>
        <v>12100.280177026156</v>
      </c>
      <c r="Y31" s="7">
        <f t="shared" si="22"/>
        <v>12385.05513678231</v>
      </c>
      <c r="Z31" s="7">
        <f t="shared" si="23"/>
        <v>12676.532154384868</v>
      </c>
      <c r="AA31" s="7">
        <f t="shared" si="24"/>
        <v>12974.868959921527</v>
      </c>
      <c r="AB31" s="7">
        <f t="shared" si="25"/>
        <v>13280.226995590676</v>
      </c>
      <c r="AC31" s="7">
        <f t="shared" si="26"/>
        <v>13592.771503064334</v>
      </c>
      <c r="AD31" s="7">
        <f t="shared" si="27"/>
        <v>13912.671612907172</v>
      </c>
      <c r="AE31" s="7">
        <f t="shared" si="28"/>
        <v>14240.100436099921</v>
      </c>
      <c r="AF31" s="7">
        <f t="shared" si="29"/>
        <v>14575.235157716806</v>
      </c>
      <c r="AG31" s="7">
        <f t="shared" si="30"/>
        <v>14918.257132807583</v>
      </c>
      <c r="AH31" s="7">
        <f t="shared" si="31"/>
        <v>15269.351984536162</v>
      </c>
      <c r="AI31" s="7">
        <f t="shared" si="32"/>
        <v>15628.709704628845</v>
      </c>
      <c r="AJ31" s="7">
        <f t="shared" si="33"/>
        <v>15996.524756186618</v>
      </c>
      <c r="AK31" s="7">
        <f t="shared" si="34"/>
        <v>16372.996178917005</v>
      </c>
      <c r="AL31" s="7">
        <f t="shared" si="35"/>
        <v>16758.327696842622</v>
      </c>
      <c r="AM31" s="7">
        <f t="shared" si="36"/>
        <v>17152.72782854451</v>
      </c>
      <c r="AN31" s="7">
        <f t="shared" si="37"/>
        <v>17556.410000000025</v>
      </c>
      <c r="AO31" s="7">
        <f t="shared" si="38"/>
        <v>17969.592660076352</v>
      </c>
      <c r="AP31" s="7">
        <f t="shared" si="39"/>
        <v>18392.499398742086</v>
      </c>
      <c r="AQ31" s="7">
        <f t="shared" si="40"/>
        <v>18825.359068060843</v>
      </c>
      <c r="AR31" s="7">
        <f t="shared" si="41"/>
        <v>19268.405906032473</v>
      </c>
      <c r="AS31" s="7">
        <f t="shared" si="42"/>
        <v>19721.879663348744</v>
      </c>
      <c r="AT31" s="7">
        <f t="shared" si="43"/>
        <v>20186.025733132243</v>
      </c>
      <c r="AU31" s="7">
        <f t="shared" si="44"/>
        <v>20661.095283728569</v>
      </c>
      <c r="AV31" s="7">
        <f t="shared" si="45"/>
        <v>21147.345394623761</v>
      </c>
      <c r="AW31" s="7">
        <f t="shared" si="46"/>
        <v>21645.039195560486</v>
      </c>
      <c r="AX31" s="7">
        <f t="shared" si="47"/>
        <v>22154.446008928262</v>
      </c>
      <c r="AY31" s="7">
        <f t="shared" si="48"/>
        <v>22675.841495504752</v>
      </c>
      <c r="AZ31" s="7">
        <f t="shared" si="49"/>
        <v>23209.507803627086</v>
      </c>
      <c r="BA31" s="7">
        <f t="shared" si="50"/>
        <v>23755.733721873748</v>
      </c>
      <c r="BB31" s="7">
        <f t="shared" si="51"/>
        <v>24314.814835339927</v>
      </c>
      <c r="BC31" s="7">
        <f t="shared" si="52"/>
        <v>24887.053685590588</v>
      </c>
      <c r="BD31" s="7">
        <f t="shared" si="53"/>
        <v>25472.759934378057</v>
      </c>
      <c r="BE31" s="7">
        <f t="shared" si="54"/>
        <v>26072.250531212605</v>
      </c>
      <c r="BF31" s="7">
        <f t="shared" si="55"/>
        <v>26685.849884876763</v>
      </c>
      <c r="BG31" s="7">
        <f t="shared" si="56"/>
        <v>27313.890038976089</v>
      </c>
      <c r="BH31" s="7">
        <f t="shared" si="57"/>
        <v>27956.710851621534</v>
      </c>
      <c r="BI31" s="7">
        <f t="shared" si="58"/>
        <v>28614.660179340455</v>
      </c>
      <c r="BJ31" s="7">
        <f t="shared" si="59"/>
        <v>29288.094065316011</v>
      </c>
      <c r="BK31" s="7">
        <f t="shared" si="60"/>
        <v>29977.376932056599</v>
      </c>
      <c r="BL31" s="7">
        <f t="shared" si="61"/>
        <v>30682.881778599713</v>
      </c>
      <c r="BM31" s="7">
        <f t="shared" si="62"/>
        <v>31404.990382356933</v>
      </c>
      <c r="BN31" s="7">
        <f t="shared" si="63"/>
        <v>32144.09350570925</v>
      </c>
      <c r="BO31" s="7">
        <f t="shared" si="64"/>
        <v>32900.591107464461</v>
      </c>
      <c r="BP31" s="7">
        <f t="shared" si="65"/>
        <v>33674.892559291227</v>
      </c>
      <c r="BQ31" s="7">
        <f t="shared" si="66"/>
        <v>34467.416867246691</v>
      </c>
      <c r="BR31" s="7">
        <f t="shared" si="67"/>
        <v>35278.592898517818</v>
      </c>
      <c r="BS31" s="7">
        <f t="shared" si="68"/>
        <v>36108.859613498818</v>
      </c>
      <c r="BT31" s="7">
        <f t="shared" si="69"/>
        <v>36958.66630333053</v>
      </c>
      <c r="BU31" s="7">
        <f t="shared" si="70"/>
        <v>37828.47283303013</v>
      </c>
      <c r="BV31" s="7">
        <f t="shared" si="71"/>
        <v>38718.749890342908</v>
      </c>
      <c r="BW31" s="7">
        <f t="shared" si="72"/>
        <v>39629.97924045047</v>
      </c>
      <c r="BX31" s="7">
        <f t="shared" si="73"/>
        <v>40562.653986673598</v>
      </c>
      <c r="BY31" s="7">
        <f t="shared" si="74"/>
        <v>41517.278837310463</v>
      </c>
      <c r="BZ31" s="7">
        <f t="shared" si="75"/>
        <v>42494.370378754909</v>
      </c>
      <c r="CA31" s="7">
        <f t="shared" si="76"/>
        <v>43494.457355042359</v>
      </c>
      <c r="CB31" s="7">
        <f t="shared" si="77"/>
        <v>44518.080953974764</v>
      </c>
      <c r="CC31" s="7">
        <f t="shared" si="78"/>
        <v>45565.795099979361</v>
      </c>
      <c r="CD31" s="7">
        <f t="shared" si="79"/>
        <v>46638.166753859776</v>
      </c>
      <c r="CE31" s="7">
        <f t="shared" si="80"/>
        <v>47735.776219601525</v>
      </c>
      <c r="CF31" s="7">
        <f t="shared" si="81"/>
        <v>48859.217458398271</v>
      </c>
      <c r="CG31" s="7">
        <f t="shared" si="82"/>
        <v>50009.098410068276</v>
      </c>
      <c r="CH31" s="7">
        <f t="shared" si="83"/>
        <v>51186.041322035526</v>
      </c>
      <c r="CI31" s="7">
        <f t="shared" si="84"/>
        <v>52390.68308605309</v>
      </c>
      <c r="CJ31" s="2">
        <f t="shared" si="85"/>
        <v>66</v>
      </c>
    </row>
    <row r="32" spans="2:88" x14ac:dyDescent="0.2">
      <c r="B32" s="5"/>
      <c r="C32" s="5"/>
      <c r="D32" s="5"/>
      <c r="E32" s="5"/>
      <c r="F32" s="5"/>
      <c r="G32" s="5"/>
      <c r="H32" s="5"/>
      <c r="I32" s="5"/>
      <c r="J32" s="5"/>
      <c r="K32" s="5"/>
      <c r="L32" s="5"/>
      <c r="M32" s="5"/>
      <c r="N32" s="5"/>
      <c r="O32" s="5"/>
      <c r="P32" s="5"/>
      <c r="Q32" s="5"/>
      <c r="R32" s="5"/>
      <c r="S32" s="5"/>
      <c r="T32" s="5"/>
      <c r="U32" s="5"/>
      <c r="V32" s="7">
        <f t="shared" si="19"/>
        <v>11025.171513344287</v>
      </c>
      <c r="W32" s="7">
        <f t="shared" si="20"/>
        <v>11284.644246874739</v>
      </c>
      <c r="X32" s="7">
        <f t="shared" si="21"/>
        <v>11550.223561093235</v>
      </c>
      <c r="Y32" s="7">
        <f t="shared" si="22"/>
        <v>11822.053171785217</v>
      </c>
      <c r="Z32" s="7">
        <f t="shared" si="23"/>
        <v>12100.280177026154</v>
      </c>
      <c r="AA32" s="7">
        <f t="shared" si="24"/>
        <v>12385.055136782308</v>
      </c>
      <c r="AB32" s="7">
        <f t="shared" si="25"/>
        <v>12676.532154384866</v>
      </c>
      <c r="AC32" s="7">
        <f t="shared" si="26"/>
        <v>12974.868959921527</v>
      </c>
      <c r="AD32" s="7">
        <f t="shared" si="27"/>
        <v>13280.226995590672</v>
      </c>
      <c r="AE32" s="7">
        <f t="shared" si="28"/>
        <v>13592.771503064336</v>
      </c>
      <c r="AF32" s="7">
        <f t="shared" si="29"/>
        <v>13912.67161290717</v>
      </c>
      <c r="AG32" s="7">
        <f t="shared" si="30"/>
        <v>14240.100436099921</v>
      </c>
      <c r="AH32" s="7">
        <f t="shared" si="31"/>
        <v>14575.235157716803</v>
      </c>
      <c r="AI32" s="7">
        <f t="shared" si="32"/>
        <v>14918.257132807583</v>
      </c>
      <c r="AJ32" s="7">
        <f t="shared" si="33"/>
        <v>15269.351984536157</v>
      </c>
      <c r="AK32" s="7">
        <f t="shared" si="34"/>
        <v>15628.709704628849</v>
      </c>
      <c r="AL32" s="7">
        <f t="shared" si="35"/>
        <v>15996.524756186613</v>
      </c>
      <c r="AM32" s="7">
        <f t="shared" si="36"/>
        <v>16372.996178917003</v>
      </c>
      <c r="AN32" s="7">
        <f t="shared" si="37"/>
        <v>16758.327696842622</v>
      </c>
      <c r="AO32" s="7">
        <f t="shared" si="38"/>
        <v>17152.727828544506</v>
      </c>
      <c r="AP32" s="7">
        <f t="shared" si="39"/>
        <v>17556.410000000022</v>
      </c>
      <c r="AQ32" s="7">
        <f t="shared" si="40"/>
        <v>17969.592660076352</v>
      </c>
      <c r="AR32" s="7">
        <f t="shared" si="41"/>
        <v>18392.499398742082</v>
      </c>
      <c r="AS32" s="7">
        <f t="shared" si="42"/>
        <v>18825.359068060847</v>
      </c>
      <c r="AT32" s="7">
        <f t="shared" si="43"/>
        <v>19268.405906032473</v>
      </c>
      <c r="AU32" s="7">
        <f t="shared" si="44"/>
        <v>19721.879663348744</v>
      </c>
      <c r="AV32" s="7">
        <f t="shared" si="45"/>
        <v>20186.025733132243</v>
      </c>
      <c r="AW32" s="7">
        <f t="shared" si="46"/>
        <v>20661.095283728566</v>
      </c>
      <c r="AX32" s="7">
        <f t="shared" si="47"/>
        <v>21147.345394623757</v>
      </c>
      <c r="AY32" s="7">
        <f t="shared" si="48"/>
        <v>21645.039195560486</v>
      </c>
      <c r="AZ32" s="7">
        <f t="shared" si="49"/>
        <v>22154.446008928255</v>
      </c>
      <c r="BA32" s="7">
        <f t="shared" si="50"/>
        <v>22675.841495504756</v>
      </c>
      <c r="BB32" s="7">
        <f t="shared" si="51"/>
        <v>23209.507803627079</v>
      </c>
      <c r="BC32" s="7">
        <f t="shared" si="52"/>
        <v>23755.733721873745</v>
      </c>
      <c r="BD32" s="7">
        <f t="shared" si="53"/>
        <v>24314.81483533993</v>
      </c>
      <c r="BE32" s="7">
        <f t="shared" si="54"/>
        <v>24887.053685590588</v>
      </c>
      <c r="BF32" s="7">
        <f t="shared" si="55"/>
        <v>25472.759934378053</v>
      </c>
      <c r="BG32" s="7">
        <f t="shared" si="56"/>
        <v>26072.250531212605</v>
      </c>
      <c r="BH32" s="7">
        <f t="shared" si="57"/>
        <v>26685.849884876756</v>
      </c>
      <c r="BI32" s="7">
        <f t="shared" si="58"/>
        <v>27313.890038976093</v>
      </c>
      <c r="BJ32" s="7">
        <f t="shared" si="59"/>
        <v>27956.71085162153</v>
      </c>
      <c r="BK32" s="7">
        <f t="shared" si="60"/>
        <v>28614.660179340452</v>
      </c>
      <c r="BL32" s="7">
        <f t="shared" si="61"/>
        <v>29288.094065316014</v>
      </c>
      <c r="BM32" s="7">
        <f t="shared" si="62"/>
        <v>29977.376932056599</v>
      </c>
      <c r="BN32" s="7">
        <f t="shared" si="63"/>
        <v>30682.881778599705</v>
      </c>
      <c r="BO32" s="7">
        <f t="shared" si="64"/>
        <v>31404.990382356933</v>
      </c>
      <c r="BP32" s="7">
        <f t="shared" si="65"/>
        <v>32144.093505709243</v>
      </c>
      <c r="BQ32" s="7">
        <f t="shared" si="66"/>
        <v>32900.591107464468</v>
      </c>
      <c r="BR32" s="7">
        <f t="shared" si="67"/>
        <v>33674.892559291213</v>
      </c>
      <c r="BS32" s="7">
        <f t="shared" si="68"/>
        <v>34467.416867246684</v>
      </c>
      <c r="BT32" s="7">
        <f t="shared" si="69"/>
        <v>35278.592898517825</v>
      </c>
      <c r="BU32" s="7">
        <f t="shared" si="70"/>
        <v>36108.859613498818</v>
      </c>
      <c r="BV32" s="7">
        <f t="shared" si="71"/>
        <v>36958.666303330516</v>
      </c>
      <c r="BW32" s="7">
        <f t="shared" si="72"/>
        <v>37828.47283303013</v>
      </c>
      <c r="BX32" s="7">
        <f t="shared" si="73"/>
        <v>38718.7498903429</v>
      </c>
      <c r="BY32" s="7">
        <f t="shared" si="74"/>
        <v>39629.97924045047</v>
      </c>
      <c r="BZ32" s="7">
        <f t="shared" si="75"/>
        <v>40562.653986673598</v>
      </c>
      <c r="CA32" s="7">
        <f t="shared" si="76"/>
        <v>41517.278837310456</v>
      </c>
      <c r="CB32" s="7">
        <f t="shared" si="77"/>
        <v>42494.370378754902</v>
      </c>
      <c r="CC32" s="7">
        <f t="shared" si="78"/>
        <v>43494.457355042352</v>
      </c>
      <c r="CD32" s="7">
        <f t="shared" si="79"/>
        <v>44518.080953974757</v>
      </c>
      <c r="CE32" s="7">
        <f t="shared" si="80"/>
        <v>45565.795099979368</v>
      </c>
      <c r="CF32" s="7">
        <f t="shared" si="81"/>
        <v>46638.166753859761</v>
      </c>
      <c r="CG32" s="7">
        <f t="shared" si="82"/>
        <v>47735.776219601532</v>
      </c>
      <c r="CH32" s="7">
        <f t="shared" si="83"/>
        <v>48859.217458398263</v>
      </c>
      <c r="CI32" s="7">
        <f t="shared" si="84"/>
        <v>50009.098410068269</v>
      </c>
      <c r="CJ32" s="2">
        <f t="shared" si="85"/>
        <v>65</v>
      </c>
    </row>
    <row r="33" spans="2:88" x14ac:dyDescent="0.2">
      <c r="B33" s="5"/>
      <c r="C33" s="5"/>
      <c r="D33" s="5"/>
      <c r="E33" s="5"/>
      <c r="F33" s="5"/>
      <c r="G33" s="5"/>
      <c r="H33" s="5"/>
      <c r="I33" s="5"/>
      <c r="J33" s="5"/>
      <c r="K33" s="5"/>
      <c r="L33" s="5"/>
      <c r="M33" s="5"/>
      <c r="N33" s="5"/>
      <c r="O33" s="5"/>
      <c r="P33" s="5"/>
      <c r="Q33" s="5"/>
      <c r="R33" s="5"/>
      <c r="S33" s="5"/>
      <c r="T33" s="5"/>
      <c r="U33" s="5"/>
      <c r="V33" s="5"/>
      <c r="W33" s="7">
        <f t="shared" si="20"/>
        <v>10771.664949236005</v>
      </c>
      <c r="X33" s="7">
        <f t="shared" si="21"/>
        <v>11025.171513344289</v>
      </c>
      <c r="Y33" s="7">
        <f t="shared" si="22"/>
        <v>11284.644246874741</v>
      </c>
      <c r="Z33" s="7">
        <f t="shared" si="23"/>
        <v>11550.223561093238</v>
      </c>
      <c r="AA33" s="7">
        <f t="shared" si="24"/>
        <v>11822.053171785219</v>
      </c>
      <c r="AB33" s="7">
        <f t="shared" si="25"/>
        <v>12100.280177026156</v>
      </c>
      <c r="AC33" s="7">
        <f t="shared" si="26"/>
        <v>12385.05513678231</v>
      </c>
      <c r="AD33" s="7">
        <f t="shared" si="27"/>
        <v>12676.53215438487</v>
      </c>
      <c r="AE33" s="7">
        <f t="shared" si="28"/>
        <v>12974.868959921529</v>
      </c>
      <c r="AF33" s="7">
        <f t="shared" si="29"/>
        <v>13280.226995590678</v>
      </c>
      <c r="AG33" s="7">
        <f t="shared" si="30"/>
        <v>13592.771503064338</v>
      </c>
      <c r="AH33" s="7">
        <f t="shared" si="31"/>
        <v>13912.671612907174</v>
      </c>
      <c r="AI33" s="7">
        <f t="shared" si="32"/>
        <v>14240.100436099923</v>
      </c>
      <c r="AJ33" s="7">
        <f t="shared" si="33"/>
        <v>14575.235157716808</v>
      </c>
      <c r="AK33" s="7">
        <f t="shared" si="34"/>
        <v>14918.257132807583</v>
      </c>
      <c r="AL33" s="7">
        <f t="shared" si="35"/>
        <v>15269.351984536166</v>
      </c>
      <c r="AM33" s="7">
        <f t="shared" si="36"/>
        <v>15628.709704628849</v>
      </c>
      <c r="AN33" s="7">
        <f t="shared" si="37"/>
        <v>15996.524756186614</v>
      </c>
      <c r="AO33" s="7">
        <f t="shared" si="38"/>
        <v>16372.996178917007</v>
      </c>
      <c r="AP33" s="7">
        <f t="shared" si="39"/>
        <v>16758.327696842625</v>
      </c>
      <c r="AQ33" s="7">
        <f t="shared" si="40"/>
        <v>17152.72782854451</v>
      </c>
      <c r="AR33" s="7">
        <f t="shared" si="41"/>
        <v>17556.410000000025</v>
      </c>
      <c r="AS33" s="7">
        <f t="shared" si="42"/>
        <v>17969.592660076356</v>
      </c>
      <c r="AT33" s="7">
        <f t="shared" si="43"/>
        <v>18392.499398742089</v>
      </c>
      <c r="AU33" s="7">
        <f t="shared" si="44"/>
        <v>18825.35906806085</v>
      </c>
      <c r="AV33" s="7">
        <f t="shared" si="45"/>
        <v>19268.405906032476</v>
      </c>
      <c r="AW33" s="7">
        <f t="shared" si="46"/>
        <v>19721.879663348747</v>
      </c>
      <c r="AX33" s="7">
        <f t="shared" si="47"/>
        <v>20186.025733132246</v>
      </c>
      <c r="AY33" s="7">
        <f t="shared" si="48"/>
        <v>20661.095283728566</v>
      </c>
      <c r="AZ33" s="7">
        <f t="shared" si="49"/>
        <v>21147.345394623764</v>
      </c>
      <c r="BA33" s="7">
        <f t="shared" si="50"/>
        <v>21645.039195560486</v>
      </c>
      <c r="BB33" s="7">
        <f t="shared" si="51"/>
        <v>22154.446008928269</v>
      </c>
      <c r="BC33" s="7">
        <f t="shared" si="52"/>
        <v>22675.841495504759</v>
      </c>
      <c r="BD33" s="7">
        <f t="shared" si="53"/>
        <v>23209.507803627082</v>
      </c>
      <c r="BE33" s="7">
        <f t="shared" si="54"/>
        <v>23755.733721873752</v>
      </c>
      <c r="BF33" s="7">
        <f t="shared" si="55"/>
        <v>24314.814835339934</v>
      </c>
      <c r="BG33" s="7">
        <f t="shared" si="56"/>
        <v>24887.053685590592</v>
      </c>
      <c r="BH33" s="7">
        <f t="shared" si="57"/>
        <v>25472.759934378057</v>
      </c>
      <c r="BI33" s="7">
        <f t="shared" si="58"/>
        <v>26072.250531212605</v>
      </c>
      <c r="BJ33" s="7">
        <f t="shared" si="59"/>
        <v>26685.849884876767</v>
      </c>
      <c r="BK33" s="7">
        <f t="shared" si="60"/>
        <v>27313.890038976097</v>
      </c>
      <c r="BL33" s="7">
        <f t="shared" si="61"/>
        <v>27956.710851621534</v>
      </c>
      <c r="BM33" s="7">
        <f t="shared" si="62"/>
        <v>28614.660179340462</v>
      </c>
      <c r="BN33" s="7">
        <f t="shared" si="63"/>
        <v>29288.094065316021</v>
      </c>
      <c r="BO33" s="7">
        <f t="shared" si="64"/>
        <v>29977.376932056599</v>
      </c>
      <c r="BP33" s="7">
        <f t="shared" si="65"/>
        <v>30682.881778599713</v>
      </c>
      <c r="BQ33" s="7">
        <f t="shared" si="66"/>
        <v>31404.990382356933</v>
      </c>
      <c r="BR33" s="7">
        <f t="shared" si="67"/>
        <v>32144.093505709257</v>
      </c>
      <c r="BS33" s="7">
        <f t="shared" si="68"/>
        <v>32900.591107464461</v>
      </c>
      <c r="BT33" s="7">
        <f t="shared" si="69"/>
        <v>33674.89255929122</v>
      </c>
      <c r="BU33" s="7">
        <f t="shared" si="70"/>
        <v>34467.416867246699</v>
      </c>
      <c r="BV33" s="7">
        <f t="shared" si="71"/>
        <v>35278.592898517833</v>
      </c>
      <c r="BW33" s="7">
        <f t="shared" si="72"/>
        <v>36108.859613498818</v>
      </c>
      <c r="BX33" s="7">
        <f t="shared" si="73"/>
        <v>36958.666303330523</v>
      </c>
      <c r="BY33" s="7">
        <f t="shared" si="74"/>
        <v>37828.472833030137</v>
      </c>
      <c r="BZ33" s="7">
        <f t="shared" si="75"/>
        <v>38718.749890342915</v>
      </c>
      <c r="CA33" s="7">
        <f t="shared" si="76"/>
        <v>39629.979240450484</v>
      </c>
      <c r="CB33" s="7">
        <f t="shared" si="77"/>
        <v>40562.653986673606</v>
      </c>
      <c r="CC33" s="7">
        <f t="shared" si="78"/>
        <v>41517.27883731047</v>
      </c>
      <c r="CD33" s="7">
        <f t="shared" si="79"/>
        <v>42494.370378754909</v>
      </c>
      <c r="CE33" s="7">
        <f t="shared" si="80"/>
        <v>43494.457355042359</v>
      </c>
      <c r="CF33" s="7">
        <f t="shared" si="81"/>
        <v>44518.080953974772</v>
      </c>
      <c r="CG33" s="7">
        <f t="shared" si="82"/>
        <v>45565.795099979368</v>
      </c>
      <c r="CH33" s="7">
        <f t="shared" si="83"/>
        <v>46638.166753859783</v>
      </c>
      <c r="CI33" s="7">
        <f t="shared" si="84"/>
        <v>47735.776219601539</v>
      </c>
      <c r="CJ33" s="2">
        <f t="shared" si="85"/>
        <v>64</v>
      </c>
    </row>
    <row r="34" spans="2:88" x14ac:dyDescent="0.2">
      <c r="B34" s="5"/>
      <c r="C34" s="5"/>
      <c r="D34" s="5"/>
      <c r="E34" s="5"/>
      <c r="F34" s="5"/>
      <c r="G34" s="5"/>
      <c r="H34" s="5"/>
      <c r="I34" s="5"/>
      <c r="J34" s="5"/>
      <c r="K34" s="5"/>
      <c r="L34" s="5"/>
      <c r="M34" s="5"/>
      <c r="N34" s="5"/>
      <c r="O34" s="5"/>
      <c r="P34" s="5"/>
      <c r="Q34" s="5"/>
      <c r="R34" s="5"/>
      <c r="S34" s="5"/>
      <c r="T34" s="5"/>
      <c r="U34" s="5"/>
      <c r="V34" s="5"/>
      <c r="W34" s="5"/>
      <c r="X34" s="7">
        <f t="shared" si="21"/>
        <v>10523.987371821328</v>
      </c>
      <c r="Y34" s="7">
        <f t="shared" si="22"/>
        <v>10771.664949236007</v>
      </c>
      <c r="Z34" s="7">
        <f t="shared" si="23"/>
        <v>11025.171513344289</v>
      </c>
      <c r="AA34" s="7">
        <f t="shared" si="24"/>
        <v>11284.644246874743</v>
      </c>
      <c r="AB34" s="7">
        <f t="shared" si="25"/>
        <v>11550.223561093238</v>
      </c>
      <c r="AC34" s="7">
        <f t="shared" si="26"/>
        <v>11822.053171785221</v>
      </c>
      <c r="AD34" s="7">
        <f t="shared" si="27"/>
        <v>12100.280177026156</v>
      </c>
      <c r="AE34" s="7">
        <f t="shared" si="28"/>
        <v>12385.055136782312</v>
      </c>
      <c r="AF34" s="7">
        <f t="shared" si="29"/>
        <v>12676.532154384868</v>
      </c>
      <c r="AG34" s="7">
        <f t="shared" si="30"/>
        <v>12974.86895992153</v>
      </c>
      <c r="AH34" s="7">
        <f t="shared" si="31"/>
        <v>13280.226995590678</v>
      </c>
      <c r="AI34" s="7">
        <f t="shared" si="32"/>
        <v>13592.771503064338</v>
      </c>
      <c r="AJ34" s="7">
        <f t="shared" si="33"/>
        <v>13912.671612907174</v>
      </c>
      <c r="AK34" s="7">
        <f t="shared" si="34"/>
        <v>14240.100436099925</v>
      </c>
      <c r="AL34" s="7">
        <f t="shared" si="35"/>
        <v>14575.235157716806</v>
      </c>
      <c r="AM34" s="7">
        <f t="shared" si="36"/>
        <v>14918.257132807588</v>
      </c>
      <c r="AN34" s="7">
        <f t="shared" si="37"/>
        <v>15269.351984536164</v>
      </c>
      <c r="AO34" s="7">
        <f t="shared" si="38"/>
        <v>15628.709704628849</v>
      </c>
      <c r="AP34" s="7">
        <f t="shared" si="39"/>
        <v>15996.524756186618</v>
      </c>
      <c r="AQ34" s="7">
        <f t="shared" si="40"/>
        <v>16372.996178917008</v>
      </c>
      <c r="AR34" s="7">
        <f t="shared" si="41"/>
        <v>16758.327696842625</v>
      </c>
      <c r="AS34" s="7">
        <f t="shared" si="42"/>
        <v>17152.72782854451</v>
      </c>
      <c r="AT34" s="7">
        <f t="shared" si="43"/>
        <v>17556.410000000025</v>
      </c>
      <c r="AU34" s="7">
        <f t="shared" si="44"/>
        <v>17969.59266007636</v>
      </c>
      <c r="AV34" s="7">
        <f t="shared" si="45"/>
        <v>18392.499398742089</v>
      </c>
      <c r="AW34" s="7">
        <f t="shared" si="46"/>
        <v>18825.35906806085</v>
      </c>
      <c r="AX34" s="7">
        <f t="shared" si="47"/>
        <v>19268.405906032476</v>
      </c>
      <c r="AY34" s="7">
        <f t="shared" si="48"/>
        <v>19721.879663348747</v>
      </c>
      <c r="AZ34" s="7">
        <f t="shared" si="49"/>
        <v>20186.025733132243</v>
      </c>
      <c r="BA34" s="7">
        <f t="shared" si="50"/>
        <v>20661.095283728573</v>
      </c>
      <c r="BB34" s="7">
        <f t="shared" si="51"/>
        <v>21147.345394623761</v>
      </c>
      <c r="BC34" s="7">
        <f t="shared" si="52"/>
        <v>21645.039195560494</v>
      </c>
      <c r="BD34" s="7">
        <f t="shared" si="53"/>
        <v>22154.446008928266</v>
      </c>
      <c r="BE34" s="7">
        <f t="shared" si="54"/>
        <v>22675.841495504759</v>
      </c>
      <c r="BF34" s="7">
        <f t="shared" si="55"/>
        <v>23209.507803627086</v>
      </c>
      <c r="BG34" s="7">
        <f t="shared" si="56"/>
        <v>23755.733721873756</v>
      </c>
      <c r="BH34" s="7">
        <f t="shared" si="57"/>
        <v>24314.814835339934</v>
      </c>
      <c r="BI34" s="7">
        <f t="shared" si="58"/>
        <v>24887.053685590592</v>
      </c>
      <c r="BJ34" s="7">
        <f t="shared" si="59"/>
        <v>25472.759934378057</v>
      </c>
      <c r="BK34" s="7">
        <f t="shared" si="60"/>
        <v>26072.250531212612</v>
      </c>
      <c r="BL34" s="7">
        <f t="shared" si="61"/>
        <v>26685.84988487677</v>
      </c>
      <c r="BM34" s="7">
        <f t="shared" si="62"/>
        <v>27313.890038976093</v>
      </c>
      <c r="BN34" s="7">
        <f t="shared" si="63"/>
        <v>27956.710851621541</v>
      </c>
      <c r="BO34" s="7">
        <f t="shared" si="64"/>
        <v>28614.660179340466</v>
      </c>
      <c r="BP34" s="7">
        <f t="shared" si="65"/>
        <v>29288.094065316014</v>
      </c>
      <c r="BQ34" s="7">
        <f t="shared" si="66"/>
        <v>29977.376932056603</v>
      </c>
      <c r="BR34" s="7">
        <f t="shared" si="67"/>
        <v>30682.881778599709</v>
      </c>
      <c r="BS34" s="7">
        <f t="shared" si="68"/>
        <v>31404.990382356948</v>
      </c>
      <c r="BT34" s="7">
        <f t="shared" si="69"/>
        <v>32144.09350570925</v>
      </c>
      <c r="BU34" s="7">
        <f t="shared" si="70"/>
        <v>32900.591107464461</v>
      </c>
      <c r="BV34" s="7">
        <f t="shared" si="71"/>
        <v>33674.892559291227</v>
      </c>
      <c r="BW34" s="7">
        <f t="shared" si="72"/>
        <v>34467.416867246706</v>
      </c>
      <c r="BX34" s="7">
        <f t="shared" si="73"/>
        <v>35278.592898517825</v>
      </c>
      <c r="BY34" s="7">
        <f t="shared" si="74"/>
        <v>36108.859613498826</v>
      </c>
      <c r="BZ34" s="7">
        <f t="shared" si="75"/>
        <v>36958.666303330523</v>
      </c>
      <c r="CA34" s="7">
        <f t="shared" si="76"/>
        <v>37828.472833030137</v>
      </c>
      <c r="CB34" s="7">
        <f t="shared" si="77"/>
        <v>38718.749890342915</v>
      </c>
      <c r="CC34" s="7">
        <f t="shared" si="78"/>
        <v>39629.979240450484</v>
      </c>
      <c r="CD34" s="7">
        <f t="shared" si="79"/>
        <v>40562.653986673606</v>
      </c>
      <c r="CE34" s="7">
        <f t="shared" si="80"/>
        <v>41517.27883731047</v>
      </c>
      <c r="CF34" s="7">
        <f t="shared" si="81"/>
        <v>42494.370378754909</v>
      </c>
      <c r="CG34" s="7">
        <f t="shared" si="82"/>
        <v>43494.457355042367</v>
      </c>
      <c r="CH34" s="7">
        <f t="shared" si="83"/>
        <v>44518.080953974764</v>
      </c>
      <c r="CI34" s="7">
        <f t="shared" si="84"/>
        <v>45565.795099979376</v>
      </c>
      <c r="CJ34" s="2">
        <f t="shared" si="85"/>
        <v>63</v>
      </c>
    </row>
    <row r="35" spans="2:88" x14ac:dyDescent="0.2">
      <c r="B35" s="5"/>
      <c r="C35" s="5"/>
      <c r="D35" s="5"/>
      <c r="E35" s="5"/>
      <c r="F35" s="5"/>
      <c r="G35" s="5"/>
      <c r="H35" s="5"/>
      <c r="I35" s="5"/>
      <c r="J35" s="5"/>
      <c r="K35" s="5"/>
      <c r="L35" s="5"/>
      <c r="M35" s="5"/>
      <c r="N35" s="5"/>
      <c r="O35" s="5"/>
      <c r="P35" s="5"/>
      <c r="Q35" s="5"/>
      <c r="R35" s="5"/>
      <c r="S35" s="5"/>
      <c r="T35" s="5"/>
      <c r="U35" s="5"/>
      <c r="V35" s="5"/>
      <c r="W35" s="5"/>
      <c r="X35" s="5"/>
      <c r="Y35" s="7">
        <f t="shared" si="22"/>
        <v>10282.004752673834</v>
      </c>
      <c r="Z35" s="7">
        <f t="shared" si="23"/>
        <v>10523.987371821329</v>
      </c>
      <c r="AA35" s="7">
        <f t="shared" si="24"/>
        <v>10771.664949236007</v>
      </c>
      <c r="AB35" s="7">
        <f t="shared" si="25"/>
        <v>11025.17151334429</v>
      </c>
      <c r="AC35" s="7">
        <f t="shared" si="26"/>
        <v>11284.644246874743</v>
      </c>
      <c r="AD35" s="7">
        <f t="shared" si="27"/>
        <v>11550.22356109324</v>
      </c>
      <c r="AE35" s="7">
        <f t="shared" si="28"/>
        <v>11822.053171785219</v>
      </c>
      <c r="AF35" s="7">
        <f t="shared" si="29"/>
        <v>12100.280177026158</v>
      </c>
      <c r="AG35" s="7">
        <f t="shared" si="30"/>
        <v>12385.055136782312</v>
      </c>
      <c r="AH35" s="7">
        <f t="shared" si="31"/>
        <v>12676.532154384871</v>
      </c>
      <c r="AI35" s="7">
        <f t="shared" si="32"/>
        <v>12974.86895992153</v>
      </c>
      <c r="AJ35" s="7">
        <f t="shared" si="33"/>
        <v>13280.22699559068</v>
      </c>
      <c r="AK35" s="7">
        <f t="shared" si="34"/>
        <v>13592.771503064339</v>
      </c>
      <c r="AL35" s="7">
        <f t="shared" si="35"/>
        <v>13912.671612907176</v>
      </c>
      <c r="AM35" s="7">
        <f t="shared" si="36"/>
        <v>14240.100436099923</v>
      </c>
      <c r="AN35" s="7">
        <f t="shared" si="37"/>
        <v>14575.235157716812</v>
      </c>
      <c r="AO35" s="7">
        <f t="shared" si="38"/>
        <v>14918.257132807586</v>
      </c>
      <c r="AP35" s="7">
        <f t="shared" si="39"/>
        <v>15269.351984536164</v>
      </c>
      <c r="AQ35" s="7">
        <f t="shared" si="40"/>
        <v>15628.709704628851</v>
      </c>
      <c r="AR35" s="7">
        <f t="shared" si="41"/>
        <v>15996.52475618662</v>
      </c>
      <c r="AS35" s="7">
        <f t="shared" si="42"/>
        <v>16372.99617891701</v>
      </c>
      <c r="AT35" s="7">
        <f t="shared" si="43"/>
        <v>16758.327696842629</v>
      </c>
      <c r="AU35" s="7">
        <f t="shared" si="44"/>
        <v>17152.72782854451</v>
      </c>
      <c r="AV35" s="7">
        <f t="shared" si="45"/>
        <v>17556.410000000029</v>
      </c>
      <c r="AW35" s="7">
        <f t="shared" si="46"/>
        <v>17969.59266007636</v>
      </c>
      <c r="AX35" s="7">
        <f t="shared" si="47"/>
        <v>18392.499398742093</v>
      </c>
      <c r="AY35" s="7">
        <f t="shared" si="48"/>
        <v>18825.35906806085</v>
      </c>
      <c r="AZ35" s="7">
        <f t="shared" si="49"/>
        <v>19268.405906032476</v>
      </c>
      <c r="BA35" s="7">
        <f t="shared" si="50"/>
        <v>19721.879663348747</v>
      </c>
      <c r="BB35" s="7">
        <f t="shared" si="51"/>
        <v>20186.025733132246</v>
      </c>
      <c r="BC35" s="7">
        <f t="shared" si="52"/>
        <v>20661.095283728569</v>
      </c>
      <c r="BD35" s="7">
        <f t="shared" si="53"/>
        <v>21147.345394623768</v>
      </c>
      <c r="BE35" s="7">
        <f t="shared" si="54"/>
        <v>21645.039195560494</v>
      </c>
      <c r="BF35" s="7">
        <f t="shared" si="55"/>
        <v>22154.446008928266</v>
      </c>
      <c r="BG35" s="7">
        <f t="shared" si="56"/>
        <v>22675.841495504763</v>
      </c>
      <c r="BH35" s="7">
        <f t="shared" si="57"/>
        <v>23209.50780362709</v>
      </c>
      <c r="BI35" s="7">
        <f t="shared" si="58"/>
        <v>23755.733721873756</v>
      </c>
      <c r="BJ35" s="7">
        <f t="shared" si="59"/>
        <v>24314.814835339937</v>
      </c>
      <c r="BK35" s="7">
        <f t="shared" si="60"/>
        <v>24887.053685590592</v>
      </c>
      <c r="BL35" s="7">
        <f t="shared" si="61"/>
        <v>25472.759934378064</v>
      </c>
      <c r="BM35" s="7">
        <f t="shared" si="62"/>
        <v>26072.250531212616</v>
      </c>
      <c r="BN35" s="7">
        <f t="shared" si="63"/>
        <v>26685.849884876767</v>
      </c>
      <c r="BO35" s="7">
        <f t="shared" si="64"/>
        <v>27313.890038976104</v>
      </c>
      <c r="BP35" s="7">
        <f t="shared" si="65"/>
        <v>27956.710851621545</v>
      </c>
      <c r="BQ35" s="7">
        <f t="shared" si="66"/>
        <v>28614.660179340462</v>
      </c>
      <c r="BR35" s="7">
        <f t="shared" si="67"/>
        <v>29288.094065316021</v>
      </c>
      <c r="BS35" s="7">
        <f t="shared" si="68"/>
        <v>29977.376932056603</v>
      </c>
      <c r="BT35" s="7">
        <f t="shared" si="69"/>
        <v>30682.881778599723</v>
      </c>
      <c r="BU35" s="7">
        <f t="shared" si="70"/>
        <v>31404.99038235694</v>
      </c>
      <c r="BV35" s="7">
        <f t="shared" si="71"/>
        <v>32144.093505709254</v>
      </c>
      <c r="BW35" s="7">
        <f t="shared" si="72"/>
        <v>32900.591107464475</v>
      </c>
      <c r="BX35" s="7">
        <f t="shared" si="73"/>
        <v>33674.892559291235</v>
      </c>
      <c r="BY35" s="7">
        <f t="shared" si="74"/>
        <v>34467.416867246699</v>
      </c>
      <c r="BZ35" s="7">
        <f t="shared" si="75"/>
        <v>35278.592898517833</v>
      </c>
      <c r="CA35" s="7">
        <f t="shared" si="76"/>
        <v>36108.859613498826</v>
      </c>
      <c r="CB35" s="7">
        <f t="shared" si="77"/>
        <v>36958.66630333053</v>
      </c>
      <c r="CC35" s="7">
        <f t="shared" si="78"/>
        <v>37828.472833030144</v>
      </c>
      <c r="CD35" s="7">
        <f t="shared" si="79"/>
        <v>38718.749890342922</v>
      </c>
      <c r="CE35" s="7">
        <f t="shared" si="80"/>
        <v>39629.979240450491</v>
      </c>
      <c r="CF35" s="7">
        <f t="shared" si="81"/>
        <v>40562.653986673606</v>
      </c>
      <c r="CG35" s="7">
        <f t="shared" si="82"/>
        <v>41517.27883731047</v>
      </c>
      <c r="CH35" s="7">
        <f t="shared" si="83"/>
        <v>42494.370378754924</v>
      </c>
      <c r="CI35" s="7">
        <f t="shared" si="84"/>
        <v>43494.457355042367</v>
      </c>
      <c r="CJ35" s="2">
        <f t="shared" si="85"/>
        <v>62</v>
      </c>
    </row>
    <row r="36" spans="2:88" x14ac:dyDescent="0.2">
      <c r="B36" s="5"/>
      <c r="C36" s="5"/>
      <c r="D36" s="5"/>
      <c r="E36" s="5"/>
      <c r="F36" s="5"/>
      <c r="G36" s="5"/>
      <c r="H36" s="5"/>
      <c r="I36" s="5"/>
      <c r="J36" s="5"/>
      <c r="K36" s="5"/>
      <c r="L36" s="5"/>
      <c r="M36" s="5"/>
      <c r="N36" s="5"/>
      <c r="O36" s="5"/>
      <c r="P36" s="5"/>
      <c r="Q36" s="5"/>
      <c r="R36" s="5"/>
      <c r="S36" s="5"/>
      <c r="T36" s="5"/>
      <c r="U36" s="5"/>
      <c r="V36" s="5"/>
      <c r="W36" s="5"/>
      <c r="X36" s="5"/>
      <c r="Y36" s="5"/>
      <c r="Z36" s="7">
        <f t="shared" si="23"/>
        <v>10045.586145141015</v>
      </c>
      <c r="AA36" s="7">
        <f t="shared" si="24"/>
        <v>10282.004752673836</v>
      </c>
      <c r="AB36" s="7">
        <f t="shared" si="25"/>
        <v>10523.987371821328</v>
      </c>
      <c r="AC36" s="7">
        <f t="shared" si="26"/>
        <v>10771.664949236008</v>
      </c>
      <c r="AD36" s="7">
        <f t="shared" si="27"/>
        <v>11025.17151334429</v>
      </c>
      <c r="AE36" s="7">
        <f t="shared" si="28"/>
        <v>11284.644246874743</v>
      </c>
      <c r="AF36" s="7">
        <f t="shared" si="29"/>
        <v>11550.223561093238</v>
      </c>
      <c r="AG36" s="7">
        <f t="shared" si="30"/>
        <v>11822.053171785221</v>
      </c>
      <c r="AH36" s="7">
        <f t="shared" si="31"/>
        <v>12100.280177026158</v>
      </c>
      <c r="AI36" s="7">
        <f t="shared" si="32"/>
        <v>12385.055136782314</v>
      </c>
      <c r="AJ36" s="7">
        <f t="shared" si="33"/>
        <v>12676.532154384871</v>
      </c>
      <c r="AK36" s="7">
        <f t="shared" si="34"/>
        <v>12974.868959921532</v>
      </c>
      <c r="AL36" s="7">
        <f t="shared" si="35"/>
        <v>13280.22699559068</v>
      </c>
      <c r="AM36" s="7">
        <f t="shared" si="36"/>
        <v>13592.771503064341</v>
      </c>
      <c r="AN36" s="7">
        <f t="shared" si="37"/>
        <v>13912.671612907174</v>
      </c>
      <c r="AO36" s="7">
        <f t="shared" si="38"/>
        <v>14240.100436099929</v>
      </c>
      <c r="AP36" s="7">
        <f t="shared" si="39"/>
        <v>14575.23515771681</v>
      </c>
      <c r="AQ36" s="7">
        <f t="shared" si="40"/>
        <v>14918.257132807586</v>
      </c>
      <c r="AR36" s="7">
        <f t="shared" si="41"/>
        <v>15269.351984536166</v>
      </c>
      <c r="AS36" s="7">
        <f t="shared" si="42"/>
        <v>15628.709704628853</v>
      </c>
      <c r="AT36" s="7">
        <f t="shared" si="43"/>
        <v>15996.52475618662</v>
      </c>
      <c r="AU36" s="7">
        <f t="shared" si="44"/>
        <v>16372.996178917008</v>
      </c>
      <c r="AV36" s="7">
        <f t="shared" si="45"/>
        <v>16758.327696842629</v>
      </c>
      <c r="AW36" s="7">
        <f t="shared" si="46"/>
        <v>17152.727828544517</v>
      </c>
      <c r="AX36" s="7">
        <f t="shared" si="47"/>
        <v>17556.410000000029</v>
      </c>
      <c r="AY36" s="7">
        <f t="shared" si="48"/>
        <v>17969.59266007636</v>
      </c>
      <c r="AZ36" s="7">
        <f t="shared" si="49"/>
        <v>18392.499398742093</v>
      </c>
      <c r="BA36" s="7">
        <f t="shared" si="50"/>
        <v>18825.35906806085</v>
      </c>
      <c r="BB36" s="7">
        <f t="shared" si="51"/>
        <v>19268.405906032476</v>
      </c>
      <c r="BC36" s="7">
        <f t="shared" si="52"/>
        <v>19721.879663348751</v>
      </c>
      <c r="BD36" s="7">
        <f t="shared" si="53"/>
        <v>20186.025733132243</v>
      </c>
      <c r="BE36" s="7">
        <f t="shared" si="54"/>
        <v>20661.095283728577</v>
      </c>
      <c r="BF36" s="7">
        <f t="shared" si="55"/>
        <v>21147.345394623768</v>
      </c>
      <c r="BG36" s="7">
        <f t="shared" si="56"/>
        <v>21645.039195560494</v>
      </c>
      <c r="BH36" s="7">
        <f t="shared" si="57"/>
        <v>22154.446008928269</v>
      </c>
      <c r="BI36" s="7">
        <f t="shared" si="58"/>
        <v>22675.841495504766</v>
      </c>
      <c r="BJ36" s="7">
        <f t="shared" si="59"/>
        <v>23209.50780362709</v>
      </c>
      <c r="BK36" s="7">
        <f t="shared" si="60"/>
        <v>23755.733721873756</v>
      </c>
      <c r="BL36" s="7">
        <f t="shared" si="61"/>
        <v>24314.814835339934</v>
      </c>
      <c r="BM36" s="7">
        <f t="shared" si="62"/>
        <v>24887.053685590599</v>
      </c>
      <c r="BN36" s="7">
        <f t="shared" si="63"/>
        <v>25472.759934378064</v>
      </c>
      <c r="BO36" s="7">
        <f t="shared" si="64"/>
        <v>26072.250531212612</v>
      </c>
      <c r="BP36" s="7">
        <f t="shared" si="65"/>
        <v>26685.849884876774</v>
      </c>
      <c r="BQ36" s="7">
        <f t="shared" si="66"/>
        <v>27313.890038976104</v>
      </c>
      <c r="BR36" s="7">
        <f t="shared" si="67"/>
        <v>27956.710851621538</v>
      </c>
      <c r="BS36" s="7">
        <f t="shared" si="68"/>
        <v>28614.660179340466</v>
      </c>
      <c r="BT36" s="7">
        <f t="shared" si="69"/>
        <v>29288.094065316018</v>
      </c>
      <c r="BU36" s="7">
        <f t="shared" si="70"/>
        <v>29977.376932056613</v>
      </c>
      <c r="BV36" s="7">
        <f t="shared" si="71"/>
        <v>30682.881778599716</v>
      </c>
      <c r="BW36" s="7">
        <f t="shared" si="72"/>
        <v>31404.99038235694</v>
      </c>
      <c r="BX36" s="7">
        <f t="shared" si="73"/>
        <v>32144.093505709261</v>
      </c>
      <c r="BY36" s="7">
        <f t="shared" si="74"/>
        <v>32900.591107464475</v>
      </c>
      <c r="BZ36" s="7">
        <f t="shared" si="75"/>
        <v>33674.892559291227</v>
      </c>
      <c r="CA36" s="7">
        <f t="shared" si="76"/>
        <v>34467.416867246706</v>
      </c>
      <c r="CB36" s="7">
        <f t="shared" si="77"/>
        <v>35278.592898517833</v>
      </c>
      <c r="CC36" s="7">
        <f t="shared" si="78"/>
        <v>36108.859613498833</v>
      </c>
      <c r="CD36" s="7">
        <f t="shared" si="79"/>
        <v>36958.666303330538</v>
      </c>
      <c r="CE36" s="7">
        <f t="shared" si="80"/>
        <v>37828.472833030144</v>
      </c>
      <c r="CF36" s="7">
        <f t="shared" si="81"/>
        <v>38718.749890342922</v>
      </c>
      <c r="CG36" s="7">
        <f t="shared" si="82"/>
        <v>39629.979240450484</v>
      </c>
      <c r="CH36" s="7">
        <f t="shared" si="83"/>
        <v>40562.653986673606</v>
      </c>
      <c r="CI36" s="7">
        <f t="shared" si="84"/>
        <v>41517.278837310478</v>
      </c>
      <c r="CJ36" s="2">
        <f t="shared" si="85"/>
        <v>61</v>
      </c>
    </row>
    <row r="37" spans="2:88" x14ac:dyDescent="0.2">
      <c r="B37" s="5"/>
      <c r="C37" s="5"/>
      <c r="D37" s="5"/>
      <c r="E37" s="5"/>
      <c r="F37" s="5"/>
      <c r="G37" s="5"/>
      <c r="H37" s="5"/>
      <c r="I37" s="5"/>
      <c r="J37" s="5"/>
      <c r="K37" s="5"/>
      <c r="L37" s="5"/>
      <c r="M37" s="5"/>
      <c r="N37" s="5"/>
      <c r="O37" s="5"/>
      <c r="P37" s="5"/>
      <c r="Q37" s="5"/>
      <c r="R37" s="5"/>
      <c r="S37" s="5"/>
      <c r="T37" s="5"/>
      <c r="U37" s="5"/>
      <c r="V37" s="5"/>
      <c r="W37" s="5"/>
      <c r="X37" s="5"/>
      <c r="Y37" s="5"/>
      <c r="Z37" s="5"/>
      <c r="AA37" s="7">
        <f t="shared" si="24"/>
        <v>9814.6036134836922</v>
      </c>
      <c r="AB37" s="7">
        <f t="shared" si="25"/>
        <v>10045.586145141016</v>
      </c>
      <c r="AC37" s="7">
        <f t="shared" si="26"/>
        <v>10282.004752673836</v>
      </c>
      <c r="AD37" s="7">
        <f t="shared" si="27"/>
        <v>10523.987371821331</v>
      </c>
      <c r="AE37" s="7">
        <f t="shared" si="28"/>
        <v>10771.66494923601</v>
      </c>
      <c r="AF37" s="7">
        <f t="shared" si="29"/>
        <v>11025.171513344292</v>
      </c>
      <c r="AG37" s="7">
        <f t="shared" si="30"/>
        <v>11284.644246874745</v>
      </c>
      <c r="AH37" s="7">
        <f t="shared" si="31"/>
        <v>11550.223561093242</v>
      </c>
      <c r="AI37" s="7">
        <f t="shared" si="32"/>
        <v>11822.053171785223</v>
      </c>
      <c r="AJ37" s="7">
        <f t="shared" si="33"/>
        <v>12100.280177026161</v>
      </c>
      <c r="AK37" s="7">
        <f t="shared" si="34"/>
        <v>12385.055136782315</v>
      </c>
      <c r="AL37" s="7">
        <f t="shared" si="35"/>
        <v>12676.532154384873</v>
      </c>
      <c r="AM37" s="7">
        <f t="shared" si="36"/>
        <v>12974.868959921532</v>
      </c>
      <c r="AN37" s="7">
        <f t="shared" si="37"/>
        <v>13280.226995590683</v>
      </c>
      <c r="AO37" s="7">
        <f t="shared" si="38"/>
        <v>13592.771503064339</v>
      </c>
      <c r="AP37" s="7">
        <f t="shared" si="39"/>
        <v>13912.671612907181</v>
      </c>
      <c r="AQ37" s="7">
        <f t="shared" si="40"/>
        <v>14240.100436099929</v>
      </c>
      <c r="AR37" s="7">
        <f t="shared" si="41"/>
        <v>14575.23515771681</v>
      </c>
      <c r="AS37" s="7">
        <f t="shared" si="42"/>
        <v>14918.25713280759</v>
      </c>
      <c r="AT37" s="7">
        <f t="shared" si="43"/>
        <v>15269.351984536168</v>
      </c>
      <c r="AU37" s="7">
        <f t="shared" si="44"/>
        <v>15628.709704628855</v>
      </c>
      <c r="AV37" s="7">
        <f t="shared" si="45"/>
        <v>15996.524756186622</v>
      </c>
      <c r="AW37" s="7">
        <f t="shared" si="46"/>
        <v>16372.996178917012</v>
      </c>
      <c r="AX37" s="7">
        <f t="shared" si="47"/>
        <v>16758.327696842633</v>
      </c>
      <c r="AY37" s="7">
        <f t="shared" si="48"/>
        <v>17152.727828544517</v>
      </c>
      <c r="AZ37" s="7">
        <f t="shared" si="49"/>
        <v>17556.410000000033</v>
      </c>
      <c r="BA37" s="7">
        <f t="shared" si="50"/>
        <v>17969.592660076363</v>
      </c>
      <c r="BB37" s="7">
        <f t="shared" si="51"/>
        <v>18392.499398742097</v>
      </c>
      <c r="BC37" s="7">
        <f t="shared" si="52"/>
        <v>18825.35906806085</v>
      </c>
      <c r="BD37" s="7">
        <f t="shared" si="53"/>
        <v>19268.40590603248</v>
      </c>
      <c r="BE37" s="7">
        <f t="shared" si="54"/>
        <v>19721.879663348747</v>
      </c>
      <c r="BF37" s="7">
        <f t="shared" si="55"/>
        <v>20186.025733132254</v>
      </c>
      <c r="BG37" s="7">
        <f t="shared" si="56"/>
        <v>20661.095283728577</v>
      </c>
      <c r="BH37" s="7">
        <f t="shared" si="57"/>
        <v>21147.345394623771</v>
      </c>
      <c r="BI37" s="7">
        <f t="shared" si="58"/>
        <v>21645.039195560501</v>
      </c>
      <c r="BJ37" s="7">
        <f t="shared" si="59"/>
        <v>22154.446008928277</v>
      </c>
      <c r="BK37" s="7">
        <f t="shared" si="60"/>
        <v>22675.841495504766</v>
      </c>
      <c r="BL37" s="7">
        <f t="shared" si="61"/>
        <v>23209.507803627093</v>
      </c>
      <c r="BM37" s="7">
        <f t="shared" si="62"/>
        <v>23755.733721873759</v>
      </c>
      <c r="BN37" s="7">
        <f t="shared" si="63"/>
        <v>24314.814835339945</v>
      </c>
      <c r="BO37" s="7">
        <f t="shared" si="64"/>
        <v>24887.053685590603</v>
      </c>
      <c r="BP37" s="7">
        <f t="shared" si="65"/>
        <v>25472.759934378064</v>
      </c>
      <c r="BQ37" s="7">
        <f t="shared" si="66"/>
        <v>26072.250531212623</v>
      </c>
      <c r="BR37" s="7">
        <f t="shared" si="67"/>
        <v>26685.849884876778</v>
      </c>
      <c r="BS37" s="7">
        <f t="shared" si="68"/>
        <v>27313.890038976104</v>
      </c>
      <c r="BT37" s="7">
        <f t="shared" si="69"/>
        <v>27956.710851621545</v>
      </c>
      <c r="BU37" s="7">
        <f t="shared" si="70"/>
        <v>28614.660179340466</v>
      </c>
      <c r="BV37" s="7">
        <f t="shared" si="71"/>
        <v>29288.094065316032</v>
      </c>
      <c r="BW37" s="7">
        <f t="shared" si="72"/>
        <v>29977.376932056606</v>
      </c>
      <c r="BX37" s="7">
        <f t="shared" si="73"/>
        <v>30682.88177859972</v>
      </c>
      <c r="BY37" s="7">
        <f t="shared" si="74"/>
        <v>31404.990382356951</v>
      </c>
      <c r="BZ37" s="7">
        <f t="shared" si="75"/>
        <v>32144.093505709268</v>
      </c>
      <c r="CA37" s="7">
        <f t="shared" si="76"/>
        <v>32900.591107464475</v>
      </c>
      <c r="CB37" s="7">
        <f t="shared" si="77"/>
        <v>33674.892559291235</v>
      </c>
      <c r="CC37" s="7">
        <f t="shared" si="78"/>
        <v>34467.416867246706</v>
      </c>
      <c r="CD37" s="7">
        <f t="shared" si="79"/>
        <v>35278.59289851784</v>
      </c>
      <c r="CE37" s="7">
        <f t="shared" si="80"/>
        <v>36108.85961349884</v>
      </c>
      <c r="CF37" s="7">
        <f t="shared" si="81"/>
        <v>36958.666303330538</v>
      </c>
      <c r="CG37" s="7">
        <f t="shared" si="82"/>
        <v>37828.472833030151</v>
      </c>
      <c r="CH37" s="7">
        <f t="shared" si="83"/>
        <v>38718.74989034293</v>
      </c>
      <c r="CI37" s="7">
        <f t="shared" si="84"/>
        <v>39629.979240450491</v>
      </c>
      <c r="CJ37" s="2">
        <f t="shared" si="85"/>
        <v>60</v>
      </c>
    </row>
    <row r="38" spans="2:88" x14ac:dyDescent="0.2">
      <c r="B38" s="5"/>
      <c r="C38" s="5"/>
      <c r="D38" s="5"/>
      <c r="E38" s="5"/>
      <c r="F38" s="5"/>
      <c r="G38" s="5"/>
      <c r="H38" s="5"/>
      <c r="I38" s="5"/>
      <c r="J38" s="5"/>
      <c r="K38" s="5"/>
      <c r="L38" s="5"/>
      <c r="M38" s="5"/>
      <c r="N38" s="5"/>
      <c r="O38" s="5"/>
      <c r="P38" s="5"/>
      <c r="Q38" s="5"/>
      <c r="R38" s="5"/>
      <c r="S38" s="5"/>
      <c r="T38" s="5"/>
      <c r="U38" s="5"/>
      <c r="V38" s="5"/>
      <c r="W38" s="5"/>
      <c r="X38" s="5"/>
      <c r="Y38" s="5"/>
      <c r="Z38" s="5"/>
      <c r="AA38" s="5"/>
      <c r="AB38" s="7">
        <f t="shared" si="25"/>
        <v>9588.9321636447876</v>
      </c>
      <c r="AC38" s="7">
        <f t="shared" si="26"/>
        <v>9814.6036134836922</v>
      </c>
      <c r="AD38" s="7">
        <f t="shared" si="27"/>
        <v>10045.586145141015</v>
      </c>
      <c r="AE38" s="7">
        <f t="shared" si="28"/>
        <v>10282.004752673836</v>
      </c>
      <c r="AF38" s="7">
        <f t="shared" si="29"/>
        <v>10523.987371821331</v>
      </c>
      <c r="AG38" s="7">
        <f t="shared" si="30"/>
        <v>10771.664949236008</v>
      </c>
      <c r="AH38" s="7">
        <f t="shared" si="31"/>
        <v>11025.17151334429</v>
      </c>
      <c r="AI38" s="7">
        <f t="shared" si="32"/>
        <v>11284.644246874745</v>
      </c>
      <c r="AJ38" s="7">
        <f t="shared" si="33"/>
        <v>11550.22356109324</v>
      </c>
      <c r="AK38" s="7">
        <f t="shared" si="34"/>
        <v>11822.053171785223</v>
      </c>
      <c r="AL38" s="7">
        <f t="shared" si="35"/>
        <v>12100.280177026159</v>
      </c>
      <c r="AM38" s="7">
        <f t="shared" si="36"/>
        <v>12385.055136782315</v>
      </c>
      <c r="AN38" s="7">
        <f t="shared" si="37"/>
        <v>12676.532154384873</v>
      </c>
      <c r="AO38" s="7">
        <f t="shared" si="38"/>
        <v>12974.868959921534</v>
      </c>
      <c r="AP38" s="7">
        <f t="shared" si="39"/>
        <v>13280.22699559068</v>
      </c>
      <c r="AQ38" s="7">
        <f t="shared" si="40"/>
        <v>13592.771503064343</v>
      </c>
      <c r="AR38" s="7">
        <f t="shared" si="41"/>
        <v>13912.671612907177</v>
      </c>
      <c r="AS38" s="7">
        <f t="shared" si="42"/>
        <v>14240.100436099927</v>
      </c>
      <c r="AT38" s="7">
        <f t="shared" si="43"/>
        <v>14575.235157716812</v>
      </c>
      <c r="AU38" s="7">
        <f t="shared" si="44"/>
        <v>14918.25713280759</v>
      </c>
      <c r="AV38" s="7">
        <f t="shared" si="45"/>
        <v>15269.351984536168</v>
      </c>
      <c r="AW38" s="7">
        <f t="shared" si="46"/>
        <v>15628.709704628853</v>
      </c>
      <c r="AX38" s="7">
        <f t="shared" si="47"/>
        <v>15996.52475618662</v>
      </c>
      <c r="AY38" s="7">
        <f t="shared" si="48"/>
        <v>16372.996178917014</v>
      </c>
      <c r="AZ38" s="7">
        <f t="shared" si="49"/>
        <v>16758.327696842633</v>
      </c>
      <c r="BA38" s="7">
        <f t="shared" si="50"/>
        <v>17152.727828544517</v>
      </c>
      <c r="BB38" s="7">
        <f t="shared" si="51"/>
        <v>17556.410000000033</v>
      </c>
      <c r="BC38" s="7">
        <f t="shared" si="52"/>
        <v>17969.592660076363</v>
      </c>
      <c r="BD38" s="7">
        <f t="shared" si="53"/>
        <v>18392.499398742093</v>
      </c>
      <c r="BE38" s="7">
        <f t="shared" si="54"/>
        <v>18825.359068060854</v>
      </c>
      <c r="BF38" s="7">
        <f t="shared" si="55"/>
        <v>19268.405906032476</v>
      </c>
      <c r="BG38" s="7">
        <f t="shared" si="56"/>
        <v>19721.879663348755</v>
      </c>
      <c r="BH38" s="7">
        <f t="shared" si="57"/>
        <v>20186.02573313225</v>
      </c>
      <c r="BI38" s="7">
        <f t="shared" si="58"/>
        <v>20661.095283728577</v>
      </c>
      <c r="BJ38" s="7">
        <f t="shared" si="59"/>
        <v>21147.345394623771</v>
      </c>
      <c r="BK38" s="7">
        <f t="shared" si="60"/>
        <v>21645.039195560501</v>
      </c>
      <c r="BL38" s="7">
        <f t="shared" si="61"/>
        <v>22154.446008928273</v>
      </c>
      <c r="BM38" s="7">
        <f t="shared" si="62"/>
        <v>22675.841495504766</v>
      </c>
      <c r="BN38" s="7">
        <f t="shared" si="63"/>
        <v>23209.50780362709</v>
      </c>
      <c r="BO38" s="7">
        <f t="shared" si="64"/>
        <v>23755.733721873763</v>
      </c>
      <c r="BP38" s="7">
        <f t="shared" si="65"/>
        <v>24314.814835339941</v>
      </c>
      <c r="BQ38" s="7">
        <f t="shared" si="66"/>
        <v>24887.053685590596</v>
      </c>
      <c r="BR38" s="7">
        <f t="shared" si="67"/>
        <v>25472.759934378068</v>
      </c>
      <c r="BS38" s="7">
        <f t="shared" si="68"/>
        <v>26072.25053121262</v>
      </c>
      <c r="BT38" s="7">
        <f t="shared" si="69"/>
        <v>26685.849884876774</v>
      </c>
      <c r="BU38" s="7">
        <f t="shared" si="70"/>
        <v>27313.890038976107</v>
      </c>
      <c r="BV38" s="7">
        <f t="shared" si="71"/>
        <v>27956.710851621541</v>
      </c>
      <c r="BW38" s="7">
        <f t="shared" si="72"/>
        <v>28614.660179340473</v>
      </c>
      <c r="BX38" s="7">
        <f t="shared" si="73"/>
        <v>29288.094065316021</v>
      </c>
      <c r="BY38" s="7">
        <f t="shared" si="74"/>
        <v>29977.376932056606</v>
      </c>
      <c r="BZ38" s="7">
        <f t="shared" si="75"/>
        <v>30682.881778599723</v>
      </c>
      <c r="CA38" s="7">
        <f t="shared" si="76"/>
        <v>31404.990382356951</v>
      </c>
      <c r="CB38" s="7">
        <f t="shared" si="77"/>
        <v>32144.093505709257</v>
      </c>
      <c r="CC38" s="7">
        <f t="shared" si="78"/>
        <v>32900.591107464475</v>
      </c>
      <c r="CD38" s="7">
        <f t="shared" si="79"/>
        <v>33674.892559291227</v>
      </c>
      <c r="CE38" s="7">
        <f t="shared" si="80"/>
        <v>34467.416867246706</v>
      </c>
      <c r="CF38" s="7">
        <f t="shared" si="81"/>
        <v>35278.59289851784</v>
      </c>
      <c r="CG38" s="7">
        <f t="shared" si="82"/>
        <v>36108.859613498833</v>
      </c>
      <c r="CH38" s="7">
        <f t="shared" si="83"/>
        <v>36958.666303330538</v>
      </c>
      <c r="CI38" s="7">
        <f t="shared" si="84"/>
        <v>37828.472833030151</v>
      </c>
      <c r="CJ38" s="2">
        <f t="shared" si="85"/>
        <v>59</v>
      </c>
    </row>
    <row r="39" spans="2:88" x14ac:dyDescent="0.2">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7">
        <f t="shared" si="26"/>
        <v>9368.4496756099488</v>
      </c>
      <c r="AD39" s="7">
        <f t="shared" si="27"/>
        <v>9588.9321636447894</v>
      </c>
      <c r="AE39" s="7">
        <f t="shared" si="28"/>
        <v>9814.6036134836922</v>
      </c>
      <c r="AF39" s="7">
        <f t="shared" si="29"/>
        <v>10045.586145141018</v>
      </c>
      <c r="AG39" s="7">
        <f t="shared" si="30"/>
        <v>10282.004752673838</v>
      </c>
      <c r="AH39" s="7">
        <f t="shared" si="31"/>
        <v>10523.987371821333</v>
      </c>
      <c r="AI39" s="7">
        <f t="shared" si="32"/>
        <v>10771.66494923601</v>
      </c>
      <c r="AJ39" s="7">
        <f t="shared" si="33"/>
        <v>11025.171513344294</v>
      </c>
      <c r="AK39" s="7">
        <f t="shared" si="34"/>
        <v>11284.644246874746</v>
      </c>
      <c r="AL39" s="7">
        <f t="shared" si="35"/>
        <v>11550.223561093244</v>
      </c>
      <c r="AM39" s="7">
        <f t="shared" si="36"/>
        <v>11822.053171785225</v>
      </c>
      <c r="AN39" s="7">
        <f t="shared" si="37"/>
        <v>12100.280177026163</v>
      </c>
      <c r="AO39" s="7">
        <f t="shared" si="38"/>
        <v>12385.055136782315</v>
      </c>
      <c r="AP39" s="7">
        <f t="shared" si="39"/>
        <v>12676.532154384877</v>
      </c>
      <c r="AQ39" s="7">
        <f t="shared" si="40"/>
        <v>12974.868959921534</v>
      </c>
      <c r="AR39" s="7">
        <f t="shared" si="41"/>
        <v>13280.226995590685</v>
      </c>
      <c r="AS39" s="7">
        <f t="shared" si="42"/>
        <v>13592.771503064345</v>
      </c>
      <c r="AT39" s="7">
        <f t="shared" si="43"/>
        <v>13912.671612907179</v>
      </c>
      <c r="AU39" s="7">
        <f t="shared" si="44"/>
        <v>14240.10043609993</v>
      </c>
      <c r="AV39" s="7">
        <f t="shared" si="45"/>
        <v>14575.235157716816</v>
      </c>
      <c r="AW39" s="7">
        <f t="shared" si="46"/>
        <v>14918.257132807592</v>
      </c>
      <c r="AX39" s="7">
        <f t="shared" si="47"/>
        <v>15269.35198453617</v>
      </c>
      <c r="AY39" s="7">
        <f t="shared" si="48"/>
        <v>15628.709704628856</v>
      </c>
      <c r="AZ39" s="7">
        <f t="shared" si="49"/>
        <v>15996.524756186627</v>
      </c>
      <c r="BA39" s="7">
        <f t="shared" si="50"/>
        <v>16372.996178917016</v>
      </c>
      <c r="BB39" s="7">
        <f t="shared" si="51"/>
        <v>16758.327696842636</v>
      </c>
      <c r="BC39" s="7">
        <f t="shared" si="52"/>
        <v>17152.727828544521</v>
      </c>
      <c r="BD39" s="7">
        <f t="shared" si="53"/>
        <v>17556.410000000036</v>
      </c>
      <c r="BE39" s="7">
        <f t="shared" si="54"/>
        <v>17969.592660076363</v>
      </c>
      <c r="BF39" s="7">
        <f t="shared" si="55"/>
        <v>18392.499398742097</v>
      </c>
      <c r="BG39" s="7">
        <f t="shared" si="56"/>
        <v>18825.359068060854</v>
      </c>
      <c r="BH39" s="7">
        <f t="shared" si="57"/>
        <v>19268.405906032487</v>
      </c>
      <c r="BI39" s="7">
        <f t="shared" si="58"/>
        <v>19721.879663348755</v>
      </c>
      <c r="BJ39" s="7">
        <f t="shared" si="59"/>
        <v>20186.025733132254</v>
      </c>
      <c r="BK39" s="7">
        <f t="shared" si="60"/>
        <v>20661.09528372858</v>
      </c>
      <c r="BL39" s="7">
        <f t="shared" si="61"/>
        <v>21147.345394623779</v>
      </c>
      <c r="BM39" s="7">
        <f t="shared" si="62"/>
        <v>21645.039195560501</v>
      </c>
      <c r="BN39" s="7">
        <f t="shared" si="63"/>
        <v>22154.446008928277</v>
      </c>
      <c r="BO39" s="7">
        <f t="shared" si="64"/>
        <v>22675.841495504766</v>
      </c>
      <c r="BP39" s="7">
        <f t="shared" si="65"/>
        <v>23209.507803627097</v>
      </c>
      <c r="BQ39" s="7">
        <f t="shared" si="66"/>
        <v>23755.733721873767</v>
      </c>
      <c r="BR39" s="7">
        <f t="shared" si="67"/>
        <v>24314.814835339941</v>
      </c>
      <c r="BS39" s="7">
        <f t="shared" si="68"/>
        <v>24887.053685590607</v>
      </c>
      <c r="BT39" s="7">
        <f t="shared" si="69"/>
        <v>25472.759934378075</v>
      </c>
      <c r="BU39" s="7">
        <f t="shared" si="70"/>
        <v>26072.25053121262</v>
      </c>
      <c r="BV39" s="7">
        <f t="shared" si="71"/>
        <v>26685.849884876781</v>
      </c>
      <c r="BW39" s="7">
        <f t="shared" si="72"/>
        <v>27313.890038976107</v>
      </c>
      <c r="BX39" s="7">
        <f t="shared" si="73"/>
        <v>27956.710851621556</v>
      </c>
      <c r="BY39" s="7">
        <f t="shared" si="74"/>
        <v>28614.66017934047</v>
      </c>
      <c r="BZ39" s="7">
        <f t="shared" si="75"/>
        <v>29288.094065316029</v>
      </c>
      <c r="CA39" s="7">
        <f t="shared" si="76"/>
        <v>29977.376932056617</v>
      </c>
      <c r="CB39" s="7">
        <f t="shared" si="77"/>
        <v>30682.881778599731</v>
      </c>
      <c r="CC39" s="7">
        <f t="shared" si="78"/>
        <v>31404.990382356951</v>
      </c>
      <c r="CD39" s="7">
        <f t="shared" si="79"/>
        <v>32144.093505709265</v>
      </c>
      <c r="CE39" s="7">
        <f t="shared" si="80"/>
        <v>32900.591107464475</v>
      </c>
      <c r="CF39" s="7">
        <f t="shared" si="81"/>
        <v>33674.892559291242</v>
      </c>
      <c r="CG39" s="7">
        <f t="shared" si="82"/>
        <v>34467.41686724672</v>
      </c>
      <c r="CH39" s="7">
        <f t="shared" si="83"/>
        <v>35278.592898517847</v>
      </c>
      <c r="CI39" s="7">
        <f t="shared" si="84"/>
        <v>36108.859613498847</v>
      </c>
      <c r="CJ39" s="2">
        <f t="shared" si="85"/>
        <v>58</v>
      </c>
    </row>
    <row r="40" spans="2:88" x14ac:dyDescent="0.2">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7">
        <f t="shared" si="27"/>
        <v>9153.0368373234214</v>
      </c>
      <c r="AE40" s="7">
        <f t="shared" si="28"/>
        <v>9368.449675609947</v>
      </c>
      <c r="AF40" s="7">
        <f t="shared" si="29"/>
        <v>9588.9321636447876</v>
      </c>
      <c r="AG40" s="7">
        <f t="shared" si="30"/>
        <v>9814.6036134836922</v>
      </c>
      <c r="AH40" s="7">
        <f t="shared" si="31"/>
        <v>10045.586145141016</v>
      </c>
      <c r="AI40" s="7">
        <f t="shared" si="32"/>
        <v>10282.004752673836</v>
      </c>
      <c r="AJ40" s="7">
        <f t="shared" si="33"/>
        <v>10523.987371821329</v>
      </c>
      <c r="AK40" s="7">
        <f t="shared" si="34"/>
        <v>10771.664949236008</v>
      </c>
      <c r="AL40" s="7">
        <f t="shared" si="35"/>
        <v>11025.17151334429</v>
      </c>
      <c r="AM40" s="7">
        <f t="shared" si="36"/>
        <v>11284.644246874745</v>
      </c>
      <c r="AN40" s="7">
        <f t="shared" si="37"/>
        <v>11550.22356109324</v>
      </c>
      <c r="AO40" s="7">
        <f t="shared" si="38"/>
        <v>11822.053171785223</v>
      </c>
      <c r="AP40" s="7">
        <f t="shared" si="39"/>
        <v>12100.280177026159</v>
      </c>
      <c r="AQ40" s="7">
        <f t="shared" si="40"/>
        <v>12385.055136782315</v>
      </c>
      <c r="AR40" s="7">
        <f t="shared" si="41"/>
        <v>12676.532154384871</v>
      </c>
      <c r="AS40" s="7">
        <f t="shared" si="42"/>
        <v>12974.868959921536</v>
      </c>
      <c r="AT40" s="7">
        <f t="shared" si="43"/>
        <v>13280.226995590681</v>
      </c>
      <c r="AU40" s="7">
        <f t="shared" si="44"/>
        <v>13592.771503064339</v>
      </c>
      <c r="AV40" s="7">
        <f t="shared" si="45"/>
        <v>13912.671612907177</v>
      </c>
      <c r="AW40" s="7">
        <f t="shared" si="46"/>
        <v>14240.100436099929</v>
      </c>
      <c r="AX40" s="7">
        <f t="shared" si="47"/>
        <v>14575.235157716812</v>
      </c>
      <c r="AY40" s="7">
        <f t="shared" si="48"/>
        <v>14918.257132807588</v>
      </c>
      <c r="AZ40" s="7">
        <f t="shared" si="49"/>
        <v>15269.351984536166</v>
      </c>
      <c r="BA40" s="7">
        <f t="shared" si="50"/>
        <v>15628.709704628856</v>
      </c>
      <c r="BB40" s="7">
        <f t="shared" si="51"/>
        <v>15996.524756186622</v>
      </c>
      <c r="BC40" s="7">
        <f t="shared" si="52"/>
        <v>16372.996178917012</v>
      </c>
      <c r="BD40" s="7">
        <f t="shared" si="53"/>
        <v>16758.327696842633</v>
      </c>
      <c r="BE40" s="7">
        <f t="shared" si="54"/>
        <v>17152.727828544517</v>
      </c>
      <c r="BF40" s="7">
        <f t="shared" si="55"/>
        <v>17556.410000000029</v>
      </c>
      <c r="BG40" s="7">
        <f t="shared" si="56"/>
        <v>17969.592660076363</v>
      </c>
      <c r="BH40" s="7">
        <f t="shared" si="57"/>
        <v>18392.499398742089</v>
      </c>
      <c r="BI40" s="7">
        <f t="shared" si="58"/>
        <v>18825.359068060854</v>
      </c>
      <c r="BJ40" s="7">
        <f t="shared" si="59"/>
        <v>19268.40590603248</v>
      </c>
      <c r="BK40" s="7">
        <f t="shared" si="60"/>
        <v>19721.879663348751</v>
      </c>
      <c r="BL40" s="7">
        <f t="shared" si="61"/>
        <v>20186.02573313225</v>
      </c>
      <c r="BM40" s="7">
        <f t="shared" si="62"/>
        <v>20661.095283728577</v>
      </c>
      <c r="BN40" s="7">
        <f t="shared" si="63"/>
        <v>21147.345394623768</v>
      </c>
      <c r="BO40" s="7">
        <f t="shared" si="64"/>
        <v>21645.039195560497</v>
      </c>
      <c r="BP40" s="7">
        <f t="shared" si="65"/>
        <v>22154.446008928269</v>
      </c>
      <c r="BQ40" s="7">
        <f t="shared" si="66"/>
        <v>22675.841495504766</v>
      </c>
      <c r="BR40" s="7">
        <f t="shared" si="67"/>
        <v>23209.507803627093</v>
      </c>
      <c r="BS40" s="7">
        <f t="shared" si="68"/>
        <v>23755.733721873756</v>
      </c>
      <c r="BT40" s="7">
        <f t="shared" si="69"/>
        <v>24314.814835339945</v>
      </c>
      <c r="BU40" s="7">
        <f t="shared" si="70"/>
        <v>24887.053685590603</v>
      </c>
      <c r="BV40" s="7">
        <f t="shared" si="71"/>
        <v>25472.759934378064</v>
      </c>
      <c r="BW40" s="7">
        <f t="shared" si="72"/>
        <v>26072.25053121262</v>
      </c>
      <c r="BX40" s="7">
        <f t="shared" si="73"/>
        <v>26685.84988487677</v>
      </c>
      <c r="BY40" s="7">
        <f t="shared" si="74"/>
        <v>27313.890038976111</v>
      </c>
      <c r="BZ40" s="7">
        <f t="shared" si="75"/>
        <v>27956.710851621541</v>
      </c>
      <c r="CA40" s="7">
        <f t="shared" si="76"/>
        <v>28614.660179340462</v>
      </c>
      <c r="CB40" s="7">
        <f t="shared" si="77"/>
        <v>29288.094065316029</v>
      </c>
      <c r="CC40" s="7">
        <f t="shared" si="78"/>
        <v>29977.376932056613</v>
      </c>
      <c r="CD40" s="7">
        <f t="shared" si="79"/>
        <v>30682.88177859972</v>
      </c>
      <c r="CE40" s="7">
        <f t="shared" si="80"/>
        <v>31404.990382356944</v>
      </c>
      <c r="CF40" s="7">
        <f t="shared" si="81"/>
        <v>32144.093505709257</v>
      </c>
      <c r="CG40" s="7">
        <f t="shared" si="82"/>
        <v>32900.591107464475</v>
      </c>
      <c r="CH40" s="7">
        <f t="shared" si="83"/>
        <v>33674.892559291235</v>
      </c>
      <c r="CI40" s="7">
        <f t="shared" si="84"/>
        <v>34467.416867246706</v>
      </c>
      <c r="CJ40" s="2">
        <f t="shared" si="85"/>
        <v>57</v>
      </c>
    </row>
    <row r="41" spans="2:88" x14ac:dyDescent="0.2">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7">
        <f t="shared" si="28"/>
        <v>8942.5770801234594</v>
      </c>
      <c r="AF41" s="7">
        <f t="shared" si="29"/>
        <v>9153.0368373234232</v>
      </c>
      <c r="AG41" s="7">
        <f t="shared" si="30"/>
        <v>9368.4496756099488</v>
      </c>
      <c r="AH41" s="7">
        <f t="shared" si="31"/>
        <v>9588.9321636447894</v>
      </c>
      <c r="AI41" s="7">
        <f t="shared" si="32"/>
        <v>9814.6036134836941</v>
      </c>
      <c r="AJ41" s="7">
        <f t="shared" si="33"/>
        <v>10045.586145141018</v>
      </c>
      <c r="AK41" s="7">
        <f t="shared" si="34"/>
        <v>10282.004752673838</v>
      </c>
      <c r="AL41" s="7">
        <f t="shared" si="35"/>
        <v>10523.987371821331</v>
      </c>
      <c r="AM41" s="7">
        <f t="shared" si="36"/>
        <v>10771.66494923601</v>
      </c>
      <c r="AN41" s="7">
        <f t="shared" si="37"/>
        <v>11025.171513344294</v>
      </c>
      <c r="AO41" s="7">
        <f t="shared" si="38"/>
        <v>11284.644246874746</v>
      </c>
      <c r="AP41" s="7">
        <f t="shared" si="39"/>
        <v>11550.223561093244</v>
      </c>
      <c r="AQ41" s="7">
        <f t="shared" si="40"/>
        <v>11822.053171785225</v>
      </c>
      <c r="AR41" s="7">
        <f t="shared" si="41"/>
        <v>12100.280177026161</v>
      </c>
      <c r="AS41" s="7">
        <f t="shared" si="42"/>
        <v>12385.055136782315</v>
      </c>
      <c r="AT41" s="7">
        <f t="shared" si="43"/>
        <v>12676.532154384877</v>
      </c>
      <c r="AU41" s="7">
        <f t="shared" si="44"/>
        <v>12974.868959921536</v>
      </c>
      <c r="AV41" s="7">
        <f t="shared" si="45"/>
        <v>13280.226995590681</v>
      </c>
      <c r="AW41" s="7">
        <f t="shared" si="46"/>
        <v>13592.771503064343</v>
      </c>
      <c r="AX41" s="7">
        <f t="shared" si="47"/>
        <v>13912.671612907179</v>
      </c>
      <c r="AY41" s="7">
        <f t="shared" si="48"/>
        <v>14240.10043609993</v>
      </c>
      <c r="AZ41" s="7">
        <f t="shared" si="49"/>
        <v>14575.235157716814</v>
      </c>
      <c r="BA41" s="7">
        <f t="shared" si="50"/>
        <v>14918.25713280759</v>
      </c>
      <c r="BB41" s="7">
        <f t="shared" si="51"/>
        <v>15269.351984536172</v>
      </c>
      <c r="BC41" s="7">
        <f t="shared" si="52"/>
        <v>15628.709704628858</v>
      </c>
      <c r="BD41" s="7">
        <f t="shared" si="53"/>
        <v>15996.524756186625</v>
      </c>
      <c r="BE41" s="7">
        <f t="shared" si="54"/>
        <v>16372.996178917016</v>
      </c>
      <c r="BF41" s="7">
        <f t="shared" si="55"/>
        <v>16758.327696842636</v>
      </c>
      <c r="BG41" s="7">
        <f t="shared" si="56"/>
        <v>17152.727828544517</v>
      </c>
      <c r="BH41" s="7">
        <f t="shared" si="57"/>
        <v>17556.410000000033</v>
      </c>
      <c r="BI41" s="7">
        <f t="shared" si="58"/>
        <v>17969.59266007636</v>
      </c>
      <c r="BJ41" s="7">
        <f t="shared" si="59"/>
        <v>18392.4993987421</v>
      </c>
      <c r="BK41" s="7">
        <f t="shared" si="60"/>
        <v>18825.359068060858</v>
      </c>
      <c r="BL41" s="7">
        <f t="shared" si="61"/>
        <v>19268.405906032483</v>
      </c>
      <c r="BM41" s="7">
        <f t="shared" si="62"/>
        <v>19721.879663348755</v>
      </c>
      <c r="BN41" s="7">
        <f t="shared" si="63"/>
        <v>20186.025733132257</v>
      </c>
      <c r="BO41" s="7">
        <f t="shared" si="64"/>
        <v>20661.09528372858</v>
      </c>
      <c r="BP41" s="7">
        <f t="shared" si="65"/>
        <v>21147.345394623775</v>
      </c>
      <c r="BQ41" s="7">
        <f t="shared" si="66"/>
        <v>21645.039195560501</v>
      </c>
      <c r="BR41" s="7">
        <f t="shared" si="67"/>
        <v>22154.446008928277</v>
      </c>
      <c r="BS41" s="7">
        <f t="shared" si="68"/>
        <v>22675.84149550477</v>
      </c>
      <c r="BT41" s="7">
        <f t="shared" si="69"/>
        <v>23209.507803627093</v>
      </c>
      <c r="BU41" s="7">
        <f t="shared" si="70"/>
        <v>23755.733721873767</v>
      </c>
      <c r="BV41" s="7">
        <f t="shared" si="71"/>
        <v>24314.814835339948</v>
      </c>
      <c r="BW41" s="7">
        <f t="shared" si="72"/>
        <v>24887.053685590603</v>
      </c>
      <c r="BX41" s="7">
        <f t="shared" si="73"/>
        <v>25472.759934378071</v>
      </c>
      <c r="BY41" s="7">
        <f t="shared" si="74"/>
        <v>26072.25053121262</v>
      </c>
      <c r="BZ41" s="7">
        <f t="shared" si="75"/>
        <v>26685.849884876785</v>
      </c>
      <c r="CA41" s="7">
        <f t="shared" si="76"/>
        <v>27313.890038976107</v>
      </c>
      <c r="CB41" s="7">
        <f t="shared" si="77"/>
        <v>27956.710851621545</v>
      </c>
      <c r="CC41" s="7">
        <f t="shared" si="78"/>
        <v>28614.660179340473</v>
      </c>
      <c r="CD41" s="7">
        <f t="shared" si="79"/>
        <v>29288.094065316032</v>
      </c>
      <c r="CE41" s="7">
        <f t="shared" si="80"/>
        <v>29977.37693205661</v>
      </c>
      <c r="CF41" s="7">
        <f t="shared" si="81"/>
        <v>30682.881778599723</v>
      </c>
      <c r="CG41" s="7">
        <f t="shared" si="82"/>
        <v>31404.990382356951</v>
      </c>
      <c r="CH41" s="7">
        <f t="shared" si="83"/>
        <v>32144.093505709268</v>
      </c>
      <c r="CI41" s="7">
        <f t="shared" si="84"/>
        <v>32900.591107464483</v>
      </c>
      <c r="CJ41" s="2">
        <f t="shared" si="85"/>
        <v>56</v>
      </c>
    </row>
    <row r="42" spans="2:88" x14ac:dyDescent="0.2">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7">
        <f t="shared" si="29"/>
        <v>8736.956515662243</v>
      </c>
      <c r="AG42" s="7">
        <f t="shared" si="30"/>
        <v>8942.5770801234594</v>
      </c>
      <c r="AH42" s="7">
        <f t="shared" si="31"/>
        <v>9153.0368373234232</v>
      </c>
      <c r="AI42" s="7">
        <f t="shared" si="32"/>
        <v>9368.4496756099488</v>
      </c>
      <c r="AJ42" s="7">
        <f t="shared" si="33"/>
        <v>9588.9321636447894</v>
      </c>
      <c r="AK42" s="7">
        <f t="shared" si="34"/>
        <v>9814.6036134836941</v>
      </c>
      <c r="AL42" s="7">
        <f t="shared" si="35"/>
        <v>10045.586145141016</v>
      </c>
      <c r="AM42" s="7">
        <f t="shared" si="36"/>
        <v>10282.004752673838</v>
      </c>
      <c r="AN42" s="7">
        <f t="shared" si="37"/>
        <v>10523.987371821331</v>
      </c>
      <c r="AO42" s="7">
        <f t="shared" si="38"/>
        <v>10771.66494923601</v>
      </c>
      <c r="AP42" s="7">
        <f t="shared" si="39"/>
        <v>11025.171513344294</v>
      </c>
      <c r="AQ42" s="7">
        <f t="shared" si="40"/>
        <v>11284.644246874746</v>
      </c>
      <c r="AR42" s="7">
        <f t="shared" si="41"/>
        <v>11550.223561093242</v>
      </c>
      <c r="AS42" s="7">
        <f t="shared" si="42"/>
        <v>11822.053171785225</v>
      </c>
      <c r="AT42" s="7">
        <f t="shared" si="43"/>
        <v>12100.280177026159</v>
      </c>
      <c r="AU42" s="7">
        <f t="shared" si="44"/>
        <v>12385.055136782319</v>
      </c>
      <c r="AV42" s="7">
        <f t="shared" si="45"/>
        <v>12676.532154384875</v>
      </c>
      <c r="AW42" s="7">
        <f t="shared" si="46"/>
        <v>12974.868959921534</v>
      </c>
      <c r="AX42" s="7">
        <f t="shared" si="47"/>
        <v>13280.226995590683</v>
      </c>
      <c r="AY42" s="7">
        <f t="shared" si="48"/>
        <v>13592.771503064345</v>
      </c>
      <c r="AZ42" s="7">
        <f t="shared" si="49"/>
        <v>13912.671612907179</v>
      </c>
      <c r="BA42" s="7">
        <f t="shared" si="50"/>
        <v>14240.100436099929</v>
      </c>
      <c r="BB42" s="7">
        <f t="shared" si="51"/>
        <v>14575.235157716812</v>
      </c>
      <c r="BC42" s="7">
        <f t="shared" si="52"/>
        <v>14918.257132807594</v>
      </c>
      <c r="BD42" s="7">
        <f t="shared" si="53"/>
        <v>15269.351984536172</v>
      </c>
      <c r="BE42" s="7">
        <f t="shared" si="54"/>
        <v>15628.709704628858</v>
      </c>
      <c r="BF42" s="7">
        <f t="shared" si="55"/>
        <v>15996.524756186625</v>
      </c>
      <c r="BG42" s="7">
        <f t="shared" si="56"/>
        <v>16372.996178917016</v>
      </c>
      <c r="BH42" s="7">
        <f t="shared" si="57"/>
        <v>16758.327696842633</v>
      </c>
      <c r="BI42" s="7">
        <f t="shared" si="58"/>
        <v>17152.727828544521</v>
      </c>
      <c r="BJ42" s="7">
        <f t="shared" si="59"/>
        <v>17556.410000000029</v>
      </c>
      <c r="BK42" s="7">
        <f t="shared" si="60"/>
        <v>17969.592660076367</v>
      </c>
      <c r="BL42" s="7">
        <f t="shared" si="61"/>
        <v>18392.499398742097</v>
      </c>
      <c r="BM42" s="7">
        <f t="shared" si="62"/>
        <v>18825.359068060854</v>
      </c>
      <c r="BN42" s="7">
        <f t="shared" si="63"/>
        <v>19268.405906032483</v>
      </c>
      <c r="BO42" s="7">
        <f t="shared" si="64"/>
        <v>19721.879663348758</v>
      </c>
      <c r="BP42" s="7">
        <f t="shared" si="65"/>
        <v>20186.025733132254</v>
      </c>
      <c r="BQ42" s="7">
        <f t="shared" si="66"/>
        <v>20661.09528372858</v>
      </c>
      <c r="BR42" s="7">
        <f t="shared" si="67"/>
        <v>21147.345394623771</v>
      </c>
      <c r="BS42" s="7">
        <f t="shared" si="68"/>
        <v>21645.039195560505</v>
      </c>
      <c r="BT42" s="7">
        <f t="shared" si="69"/>
        <v>22154.446008928277</v>
      </c>
      <c r="BU42" s="7">
        <f t="shared" si="70"/>
        <v>22675.841495504766</v>
      </c>
      <c r="BV42" s="7">
        <f t="shared" si="71"/>
        <v>23209.507803627101</v>
      </c>
      <c r="BW42" s="7">
        <f t="shared" si="72"/>
        <v>23755.733721873767</v>
      </c>
      <c r="BX42" s="7">
        <f t="shared" si="73"/>
        <v>24314.814835339945</v>
      </c>
      <c r="BY42" s="7">
        <f t="shared" si="74"/>
        <v>24887.053685590607</v>
      </c>
      <c r="BZ42" s="7">
        <f t="shared" si="75"/>
        <v>25472.759934378068</v>
      </c>
      <c r="CA42" s="7">
        <f t="shared" si="76"/>
        <v>26072.250531212627</v>
      </c>
      <c r="CB42" s="7">
        <f t="shared" si="77"/>
        <v>26685.849884876778</v>
      </c>
      <c r="CC42" s="7">
        <f t="shared" si="78"/>
        <v>27313.890038976104</v>
      </c>
      <c r="CD42" s="7">
        <f t="shared" si="79"/>
        <v>27956.710851621552</v>
      </c>
      <c r="CE42" s="7">
        <f t="shared" si="80"/>
        <v>28614.660179340477</v>
      </c>
      <c r="CF42" s="7">
        <f t="shared" si="81"/>
        <v>29288.094065316029</v>
      </c>
      <c r="CG42" s="7">
        <f t="shared" si="82"/>
        <v>29977.376932056613</v>
      </c>
      <c r="CH42" s="7">
        <f t="shared" si="83"/>
        <v>30682.881778599723</v>
      </c>
      <c r="CI42" s="7">
        <f t="shared" si="84"/>
        <v>31404.990382356955</v>
      </c>
      <c r="CJ42" s="2">
        <f t="shared" si="85"/>
        <v>55</v>
      </c>
    </row>
    <row r="43" spans="2:88" x14ac:dyDescent="0.2">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7">
        <f t="shared" si="30"/>
        <v>8536.0638742762803</v>
      </c>
      <c r="AH43" s="7">
        <f t="shared" si="31"/>
        <v>8736.9565156622448</v>
      </c>
      <c r="AI43" s="7">
        <f t="shared" si="32"/>
        <v>8942.5770801234612</v>
      </c>
      <c r="AJ43" s="7">
        <f t="shared" si="33"/>
        <v>9153.0368373234269</v>
      </c>
      <c r="AK43" s="7">
        <f t="shared" si="34"/>
        <v>9368.4496756099506</v>
      </c>
      <c r="AL43" s="7">
        <f t="shared" si="35"/>
        <v>9588.9321636447912</v>
      </c>
      <c r="AM43" s="7">
        <f t="shared" si="36"/>
        <v>9814.6036134836941</v>
      </c>
      <c r="AN43" s="7">
        <f t="shared" si="37"/>
        <v>10045.58614514102</v>
      </c>
      <c r="AO43" s="7">
        <f t="shared" si="38"/>
        <v>10282.00475267384</v>
      </c>
      <c r="AP43" s="7">
        <f t="shared" si="39"/>
        <v>10523.987371821335</v>
      </c>
      <c r="AQ43" s="7">
        <f t="shared" si="40"/>
        <v>10771.664949236012</v>
      </c>
      <c r="AR43" s="7">
        <f t="shared" si="41"/>
        <v>11025.171513344296</v>
      </c>
      <c r="AS43" s="7">
        <f t="shared" si="42"/>
        <v>11284.644246874748</v>
      </c>
      <c r="AT43" s="7">
        <f t="shared" si="43"/>
        <v>11550.223561093246</v>
      </c>
      <c r="AU43" s="7">
        <f t="shared" si="44"/>
        <v>11822.053171785225</v>
      </c>
      <c r="AV43" s="7">
        <f t="shared" si="45"/>
        <v>12100.280177026167</v>
      </c>
      <c r="AW43" s="7">
        <f t="shared" si="46"/>
        <v>12385.055136782319</v>
      </c>
      <c r="AX43" s="7">
        <f t="shared" si="47"/>
        <v>12676.532154384877</v>
      </c>
      <c r="AY43" s="7">
        <f t="shared" si="48"/>
        <v>12974.868959921538</v>
      </c>
      <c r="AZ43" s="7">
        <f t="shared" si="49"/>
        <v>13280.226995590687</v>
      </c>
      <c r="BA43" s="7">
        <f t="shared" si="50"/>
        <v>13592.771503064347</v>
      </c>
      <c r="BB43" s="7">
        <f t="shared" si="51"/>
        <v>13912.671612907181</v>
      </c>
      <c r="BC43" s="7">
        <f t="shared" si="52"/>
        <v>14240.100436099932</v>
      </c>
      <c r="BD43" s="7">
        <f t="shared" si="53"/>
        <v>14575.235157716819</v>
      </c>
      <c r="BE43" s="7">
        <f t="shared" si="54"/>
        <v>14918.257132807596</v>
      </c>
      <c r="BF43" s="7">
        <f t="shared" si="55"/>
        <v>15269.351984536173</v>
      </c>
      <c r="BG43" s="7">
        <f t="shared" si="56"/>
        <v>15628.70970462886</v>
      </c>
      <c r="BH43" s="7">
        <f t="shared" si="57"/>
        <v>15996.524756186627</v>
      </c>
      <c r="BI43" s="7">
        <f t="shared" si="58"/>
        <v>16372.996178917016</v>
      </c>
      <c r="BJ43" s="7">
        <f t="shared" si="59"/>
        <v>16758.327696842636</v>
      </c>
      <c r="BK43" s="7">
        <f t="shared" si="60"/>
        <v>17152.727828544517</v>
      </c>
      <c r="BL43" s="7">
        <f t="shared" si="61"/>
        <v>17556.41000000004</v>
      </c>
      <c r="BM43" s="7">
        <f t="shared" si="62"/>
        <v>17969.592660076367</v>
      </c>
      <c r="BN43" s="7">
        <f t="shared" si="63"/>
        <v>18392.4993987421</v>
      </c>
      <c r="BO43" s="7">
        <f t="shared" si="64"/>
        <v>18825.359068060861</v>
      </c>
      <c r="BP43" s="7">
        <f t="shared" si="65"/>
        <v>19268.405906032491</v>
      </c>
      <c r="BQ43" s="7">
        <f t="shared" si="66"/>
        <v>19721.879663348758</v>
      </c>
      <c r="BR43" s="7">
        <f t="shared" si="67"/>
        <v>20186.025733132257</v>
      </c>
      <c r="BS43" s="7">
        <f t="shared" si="68"/>
        <v>20661.09528372858</v>
      </c>
      <c r="BT43" s="7">
        <f t="shared" si="69"/>
        <v>21147.345394623779</v>
      </c>
      <c r="BU43" s="7">
        <f t="shared" si="70"/>
        <v>21645.039195560508</v>
      </c>
      <c r="BV43" s="7">
        <f t="shared" si="71"/>
        <v>22154.446008928277</v>
      </c>
      <c r="BW43" s="7">
        <f t="shared" si="72"/>
        <v>22675.841495504777</v>
      </c>
      <c r="BX43" s="7">
        <f t="shared" si="73"/>
        <v>23209.507803627104</v>
      </c>
      <c r="BY43" s="7">
        <f t="shared" si="74"/>
        <v>23755.733721873767</v>
      </c>
      <c r="BZ43" s="7">
        <f t="shared" si="75"/>
        <v>24314.814835339952</v>
      </c>
      <c r="CA43" s="7">
        <f t="shared" si="76"/>
        <v>24887.053685590607</v>
      </c>
      <c r="CB43" s="7">
        <f t="shared" si="77"/>
        <v>25472.759934378078</v>
      </c>
      <c r="CC43" s="7">
        <f t="shared" si="78"/>
        <v>26072.250531212623</v>
      </c>
      <c r="CD43" s="7">
        <f t="shared" si="79"/>
        <v>26685.849884876781</v>
      </c>
      <c r="CE43" s="7">
        <f t="shared" si="80"/>
        <v>27313.890038976115</v>
      </c>
      <c r="CF43" s="7">
        <f t="shared" si="81"/>
        <v>27956.710851621559</v>
      </c>
      <c r="CG43" s="7">
        <f t="shared" si="82"/>
        <v>28614.660179340477</v>
      </c>
      <c r="CH43" s="7">
        <f t="shared" si="83"/>
        <v>29288.094065316036</v>
      </c>
      <c r="CI43" s="7">
        <f t="shared" si="84"/>
        <v>29977.376932056617</v>
      </c>
      <c r="CJ43" s="2">
        <f t="shared" si="85"/>
        <v>54</v>
      </c>
    </row>
    <row r="44" spans="2:88" x14ac:dyDescent="0.2">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7">
        <f t="shared" si="31"/>
        <v>8339.7904447738474</v>
      </c>
      <c r="AI44" s="7">
        <f t="shared" si="32"/>
        <v>8536.0638742762803</v>
      </c>
      <c r="AJ44" s="7">
        <f t="shared" si="33"/>
        <v>8736.956515662243</v>
      </c>
      <c r="AK44" s="7">
        <f t="shared" si="34"/>
        <v>8942.5770801234612</v>
      </c>
      <c r="AL44" s="7">
        <f t="shared" si="35"/>
        <v>9153.0368373234269</v>
      </c>
      <c r="AM44" s="7">
        <f t="shared" si="36"/>
        <v>9368.4496756099506</v>
      </c>
      <c r="AN44" s="7">
        <f t="shared" si="37"/>
        <v>9588.9321636447894</v>
      </c>
      <c r="AO44" s="7">
        <f t="shared" si="38"/>
        <v>9814.6036134836959</v>
      </c>
      <c r="AP44" s="7">
        <f t="shared" si="39"/>
        <v>10045.586145141018</v>
      </c>
      <c r="AQ44" s="7">
        <f t="shared" si="40"/>
        <v>10282.00475267384</v>
      </c>
      <c r="AR44" s="7">
        <f t="shared" si="41"/>
        <v>10523.987371821333</v>
      </c>
      <c r="AS44" s="7">
        <f t="shared" si="42"/>
        <v>10771.664949236012</v>
      </c>
      <c r="AT44" s="7">
        <f t="shared" si="43"/>
        <v>11025.171513344296</v>
      </c>
      <c r="AU44" s="7">
        <f t="shared" si="44"/>
        <v>11284.644246874748</v>
      </c>
      <c r="AV44" s="7">
        <f t="shared" si="45"/>
        <v>11550.223561093244</v>
      </c>
      <c r="AW44" s="7">
        <f t="shared" si="46"/>
        <v>11822.053171785228</v>
      </c>
      <c r="AX44" s="7">
        <f t="shared" ref="AX44:AX60" si="86">IF($AW$12&lt;&gt;"",DWJI_Price*u^(CJ44-$AX$11)*d^($AX$9-CJ44+$AX$11))</f>
        <v>12100.280177026163</v>
      </c>
      <c r="AY44" s="7">
        <f t="shared" ref="AY44:AY61" si="87">IF($AX$12&lt;&gt;"",DWJI_Price*u^(CJ44-$AY$11)*d^($AY$9-CJ44+$AY$11))</f>
        <v>12385.055136782317</v>
      </c>
      <c r="AZ44" s="7">
        <f t="shared" ref="AZ44:AZ62" si="88">IF($AY$12&lt;&gt;"",DWJI_Price*u^(CJ44-$AZ$11)*d^($AZ$9-CJ44+$AZ$11))</f>
        <v>12676.532154384877</v>
      </c>
      <c r="BA44" s="7">
        <f t="shared" ref="BA44:BA63" si="89">IF($AZ$12&lt;&gt;"",DWJI_Price*u^(CJ44-$BA$11)*d^($BA$9-CJ44+$BA$11))</f>
        <v>12974.868959921538</v>
      </c>
      <c r="BB44" s="7">
        <f t="shared" ref="BB44:BB64" si="90">IF($BA$12&lt;&gt;"",DWJI_Price*u^(CJ44-$BB$11)*d^($BB$9-CJ44+$BB$11))</f>
        <v>13280.226995590685</v>
      </c>
      <c r="BC44" s="7">
        <f t="shared" ref="BC44:BC65" si="91">IF($BB$12&lt;&gt;"",DWJI_Price*u^(CJ44-$BC$11)*d^($BC$9-CJ44+$BC$11))</f>
        <v>13592.771503064345</v>
      </c>
      <c r="BD44" s="7">
        <f t="shared" ref="BD44:BD66" si="92">IF($BC$12&lt;&gt;"",DWJI_Price*u^(CJ44-$BD$11)*d^($BD$9-CJ44+$BD$11))</f>
        <v>13912.671612907181</v>
      </c>
      <c r="BE44" s="7">
        <f t="shared" ref="BE44:BE67" si="93">IF($BD$12&lt;&gt;"",DWJI_Price*u^(CJ44-$BE$11)*d^($BE$9-CJ44+$BE$11))</f>
        <v>14240.100436099934</v>
      </c>
      <c r="BF44" s="7">
        <f t="shared" ref="BF44:BF68" si="94">IF($BE$12&lt;&gt;"",DWJI_Price*u^(CJ44-$BF$11)*d^($BF$9-CJ44+$BF$11))</f>
        <v>14575.235157716817</v>
      </c>
      <c r="BG44" s="7">
        <f t="shared" ref="BG44:BG69" si="95">IF($BF$12&lt;&gt;"",DWJI_Price*u^(CJ44-$BG$11)*d^($BG$9-CJ44+$BG$11))</f>
        <v>14918.257132807596</v>
      </c>
      <c r="BH44" s="7">
        <f t="shared" ref="BH44:BH70" si="96">IF($BG$12&lt;&gt;"",DWJI_Price*u^(CJ44-$BH$11)*d^($BH$9-CJ44+$BH$11))</f>
        <v>15269.351984536173</v>
      </c>
      <c r="BI44" s="7">
        <f t="shared" ref="BI44:BI71" si="97">IF($BH$12&lt;&gt;"",DWJI_Price*u^(CJ44-$BI$11)*d^($BI$9-CJ44+$BI$11))</f>
        <v>15628.70970462886</v>
      </c>
      <c r="BJ44" s="7">
        <f t="shared" ref="BJ44:BJ72" si="98">IF($BI$12&lt;&gt;"",DWJI_Price*u^(CJ44-$BJ$11)*d^($BJ$9-CJ44+$BJ$11))</f>
        <v>15996.524756186625</v>
      </c>
      <c r="BK44" s="7">
        <f t="shared" ref="BK44:BK73" si="99">IF($BJ$12&lt;&gt;"",DWJI_Price*u^(CJ44-$BK$11)*d^($BK$9-CJ44+$BK$11))</f>
        <v>16372.996178917017</v>
      </c>
      <c r="BL44" s="7">
        <f t="shared" ref="BL44:BL74" si="100">IF($BK$12&lt;&gt;"",DWJI_Price*u^(CJ44-$BL$11)*d^($BL$9-CJ44+$BL$11))</f>
        <v>16758.327696842633</v>
      </c>
      <c r="BM44" s="7">
        <f t="shared" ref="BM44:BM75" si="101">IF($BL$12&lt;&gt;"",DWJI_Price*u^(CJ44-$BM$11)*d^($BM$9-CJ44+$BM$11))</f>
        <v>17152.727828544525</v>
      </c>
      <c r="BN44" s="7">
        <f t="shared" ref="BN44:BN76" si="102">IF($BM$12&lt;&gt;"",DWJI_Price*u^(CJ44-$BN$11)*d^($BN$9-CJ44+$BN$11))</f>
        <v>17556.410000000036</v>
      </c>
      <c r="BO44" s="7">
        <f t="shared" ref="BO44:BO77" si="103">IF($BN$12&lt;&gt;"",DWJI_Price*u^(CJ44-$BO$11)*d^($BO$9-CJ44+$BO$11))</f>
        <v>17969.592660076367</v>
      </c>
      <c r="BP44" s="7">
        <f t="shared" ref="BP44:BP78" si="104">IF($BO$12&lt;&gt;"",DWJI_Price*u^(CJ44-$BP$11)*d^($BP$9-CJ44+$BP$11))</f>
        <v>18392.4993987421</v>
      </c>
      <c r="BQ44" s="7">
        <f t="shared" ref="BQ44:BQ79" si="105">IF($BP$12&lt;&gt;"",DWJI_Price*u^(CJ44-$BQ$11)*d^($BQ$9-CJ44+$BQ$11))</f>
        <v>18825.359068060861</v>
      </c>
      <c r="BR44" s="7">
        <f t="shared" ref="BR44:BR80" si="106">IF($BQ$12&lt;&gt;"",DWJI_Price*u^(CJ44-$BR$11)*d^($BR$9-CJ44+$BR$11))</f>
        <v>19268.405906032487</v>
      </c>
      <c r="BS44" s="7">
        <f t="shared" ref="BS44:BS75" si="107">IF($BR$12&lt;&gt;"",DWJI_Price*u^(CJ44-$BS$11)*d^($BS$9-CJ44+$BS$11))</f>
        <v>19721.879663348758</v>
      </c>
      <c r="BT44" s="7">
        <f t="shared" ref="BT44:BT75" si="108">IF($BS$12&lt;&gt;"",DWJI_Price*u^(CJ44-$BT$11)*d^($BT$9-CJ44+$BT$11))</f>
        <v>20186.025733132257</v>
      </c>
      <c r="BU44" s="7">
        <f t="shared" ref="BU44:BU75" si="109">IF($BT$12&lt;&gt;"",DWJI_Price*u^(CJ44-$BU$11)*d^($BU$9-CJ44+$BU$11))</f>
        <v>20661.095283728584</v>
      </c>
      <c r="BV44" s="7">
        <f t="shared" ref="BV44:BV75" si="110">IF($BU$12&lt;&gt;"",DWJI_Price*u^(CJ44-$BV$11)*d^($BV$9-CJ44+$BV$11))</f>
        <v>21147.345394623779</v>
      </c>
      <c r="BW44" s="7">
        <f t="shared" ref="BW44:BW75" si="111">IF($BV$12&lt;&gt;"",DWJI_Price*u^(CJ44-$BW$11)*d^($BW$9-CJ44+$BW$11))</f>
        <v>21645.039195560505</v>
      </c>
      <c r="BX44" s="7">
        <f t="shared" ref="BX44:BX75" si="112">IF($BW$12&lt;&gt;"",DWJI_Price*u^(CJ44-$BX$11)*d^($BX$9-CJ44+$BX$11))</f>
        <v>22154.446008928284</v>
      </c>
      <c r="BY44" s="7">
        <f t="shared" ref="BY44:BY75" si="113">IF($BX$12&lt;&gt;"",DWJI_Price*u^(CJ44-$BY$11)*d^($BY$9-CJ44+$BY$11))</f>
        <v>22675.841495504777</v>
      </c>
      <c r="BZ44" s="7">
        <f t="shared" ref="BZ44:BZ75" si="114">IF($BY$12&lt;&gt;"",DWJI_Price*u^(CJ44-$BZ$11)*d^($BZ$9-CJ44+$BZ$11))</f>
        <v>23209.507803627097</v>
      </c>
      <c r="CA44" s="7">
        <f t="shared" ref="CA44:CA75" si="115">IF($BZ$12&lt;&gt;"",DWJI_Price*u^(CJ44-$CA$11)*d^($CA$9-CJ44+$CA$11))</f>
        <v>23755.73372187377</v>
      </c>
      <c r="CB44" s="7">
        <f t="shared" ref="CB44:CB75" si="116">IF($CA$12&lt;&gt;"",DWJI_Price*u^(CJ44-$CB$11)*d^($CB$9-CJ44+$CB$11))</f>
        <v>24314.814835339945</v>
      </c>
      <c r="CC44" s="7">
        <f t="shared" ref="CC44:CC75" si="117">IF($CB$12&lt;&gt;"",DWJI_Price*u^(CJ44-$CC$11)*d^($CC$9-CJ44+$CC$11))</f>
        <v>24887.053685590614</v>
      </c>
      <c r="CD44" s="7">
        <f t="shared" ref="CD44:CD75" si="118">IF($CC$12&lt;&gt;"",DWJI_Price*u^(CJ44-$CD$11)*d^($CD$9-CJ44+$CD$11))</f>
        <v>25472.759934378071</v>
      </c>
      <c r="CE44" s="7">
        <f t="shared" ref="CE44:CE75" si="119">IF($CD$12&lt;&gt;"",DWJI_Price*u^(CJ44-$CE$11)*d^($CE$9-CJ44+$CE$11))</f>
        <v>26072.250531212623</v>
      </c>
      <c r="CF44" s="7">
        <f t="shared" ref="CF44:CF75" si="120">IF($CE$12&lt;&gt;"",DWJI_Price*u^(CJ44-$CF$11)*d^($CF$9-CJ44+$CF$11))</f>
        <v>26685.849884876785</v>
      </c>
      <c r="CG44" s="7">
        <f t="shared" ref="CG44:CG75" si="121">IF($CF$12&lt;&gt;"",DWJI_Price*u^(CJ44-$CG$11)*d^($CG$9-CJ44+$CG$11))</f>
        <v>27313.890038976118</v>
      </c>
      <c r="CH44" s="7">
        <f t="shared" ref="CH44:CH75" si="122">IF($CG$12&lt;&gt;"",DWJI_Price*u^(CJ44-$CH$11)*d^($CH$9-CJ44+$CH$11))</f>
        <v>27956.710851621552</v>
      </c>
      <c r="CI44" s="7">
        <f t="shared" ref="CI44:CI75" si="123">IF($CH$12&lt;&gt;"",DWJI_Price*u^(CJ44-$CI$11)*d^($CI$9-CJ44+$CI$11))</f>
        <v>28614.660179340477</v>
      </c>
      <c r="CJ44" s="2">
        <f t="shared" si="85"/>
        <v>53</v>
      </c>
    </row>
    <row r="45" spans="2:88" x14ac:dyDescent="0.2">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7">
        <f t="shared" si="32"/>
        <v>8148.030015606937</v>
      </c>
      <c r="AJ45" s="7">
        <f t="shared" si="33"/>
        <v>8339.7904447738492</v>
      </c>
      <c r="AK45" s="7">
        <f t="shared" si="34"/>
        <v>8536.0638742762803</v>
      </c>
      <c r="AL45" s="7">
        <f t="shared" si="35"/>
        <v>8736.9565156622448</v>
      </c>
      <c r="AM45" s="7">
        <f t="shared" si="36"/>
        <v>8942.5770801234612</v>
      </c>
      <c r="AN45" s="7">
        <f t="shared" si="37"/>
        <v>9153.0368373234269</v>
      </c>
      <c r="AO45" s="7">
        <f t="shared" si="38"/>
        <v>9368.4496756099506</v>
      </c>
      <c r="AP45" s="7">
        <f t="shared" si="39"/>
        <v>9588.932163644793</v>
      </c>
      <c r="AQ45" s="7">
        <f t="shared" si="40"/>
        <v>9814.6036134836959</v>
      </c>
      <c r="AR45" s="7">
        <f t="shared" si="41"/>
        <v>10045.58614514102</v>
      </c>
      <c r="AS45" s="7">
        <f t="shared" si="42"/>
        <v>10282.004752673842</v>
      </c>
      <c r="AT45" s="7">
        <f t="shared" si="43"/>
        <v>10523.987371821335</v>
      </c>
      <c r="AU45" s="7">
        <f t="shared" si="44"/>
        <v>10771.664949236012</v>
      </c>
      <c r="AV45" s="7">
        <f t="shared" si="45"/>
        <v>11025.171513344298</v>
      </c>
      <c r="AW45" s="7">
        <f t="shared" si="46"/>
        <v>11284.644246874748</v>
      </c>
      <c r="AX45" s="7">
        <f t="shared" si="86"/>
        <v>11550.223561093248</v>
      </c>
      <c r="AY45" s="7">
        <f t="shared" si="87"/>
        <v>11822.053171785228</v>
      </c>
      <c r="AZ45" s="7">
        <f t="shared" si="88"/>
        <v>12100.280177026163</v>
      </c>
      <c r="BA45" s="7">
        <f t="shared" si="89"/>
        <v>12385.055136782319</v>
      </c>
      <c r="BB45" s="7">
        <f t="shared" si="90"/>
        <v>12676.532154384879</v>
      </c>
      <c r="BC45" s="7">
        <f t="shared" si="91"/>
        <v>12974.868959921538</v>
      </c>
      <c r="BD45" s="7">
        <f t="shared" si="92"/>
        <v>13280.226995590687</v>
      </c>
      <c r="BE45" s="7">
        <f t="shared" si="93"/>
        <v>13592.771503064347</v>
      </c>
      <c r="BF45" s="7">
        <f t="shared" si="94"/>
        <v>13912.671612907185</v>
      </c>
      <c r="BG45" s="7">
        <f t="shared" si="95"/>
        <v>14240.100436099934</v>
      </c>
      <c r="BH45" s="7">
        <f t="shared" si="96"/>
        <v>14575.235157716819</v>
      </c>
      <c r="BI45" s="7">
        <f t="shared" si="97"/>
        <v>14918.257132807597</v>
      </c>
      <c r="BJ45" s="7">
        <f t="shared" si="98"/>
        <v>15269.351984536175</v>
      </c>
      <c r="BK45" s="7">
        <f t="shared" si="99"/>
        <v>15628.709704628858</v>
      </c>
      <c r="BL45" s="7">
        <f t="shared" si="100"/>
        <v>15996.524756186629</v>
      </c>
      <c r="BM45" s="7">
        <f t="shared" si="101"/>
        <v>16372.996178917016</v>
      </c>
      <c r="BN45" s="7">
        <f t="shared" si="102"/>
        <v>16758.32769684264</v>
      </c>
      <c r="BO45" s="7">
        <f t="shared" si="103"/>
        <v>17152.727828544525</v>
      </c>
      <c r="BP45" s="7">
        <f t="shared" si="104"/>
        <v>17556.410000000036</v>
      </c>
      <c r="BQ45" s="7">
        <f t="shared" si="105"/>
        <v>17969.592660076371</v>
      </c>
      <c r="BR45" s="7">
        <f t="shared" si="106"/>
        <v>18392.499398742104</v>
      </c>
      <c r="BS45" s="7">
        <f t="shared" si="107"/>
        <v>18825.359068060861</v>
      </c>
      <c r="BT45" s="7">
        <f t="shared" si="108"/>
        <v>19268.405906032487</v>
      </c>
      <c r="BU45" s="7">
        <f t="shared" si="109"/>
        <v>19721.879663348758</v>
      </c>
      <c r="BV45" s="7">
        <f t="shared" si="110"/>
        <v>20186.025733132261</v>
      </c>
      <c r="BW45" s="7">
        <f t="shared" si="111"/>
        <v>20661.095283728588</v>
      </c>
      <c r="BX45" s="7">
        <f t="shared" si="112"/>
        <v>21147.345394623779</v>
      </c>
      <c r="BY45" s="7">
        <f t="shared" si="113"/>
        <v>21645.039195560512</v>
      </c>
      <c r="BZ45" s="7">
        <f t="shared" si="114"/>
        <v>22154.446008928284</v>
      </c>
      <c r="CA45" s="7">
        <f t="shared" si="115"/>
        <v>22675.841495504774</v>
      </c>
      <c r="CB45" s="7">
        <f t="shared" si="116"/>
        <v>23209.507803627104</v>
      </c>
      <c r="CC45" s="7">
        <f t="shared" si="117"/>
        <v>23755.733721873767</v>
      </c>
      <c r="CD45" s="7">
        <f t="shared" si="118"/>
        <v>24314.814835339956</v>
      </c>
      <c r="CE45" s="7">
        <f t="shared" si="119"/>
        <v>24887.053685590607</v>
      </c>
      <c r="CF45" s="7">
        <f t="shared" si="120"/>
        <v>25472.759934378075</v>
      </c>
      <c r="CG45" s="7">
        <f t="shared" si="121"/>
        <v>26072.25053121263</v>
      </c>
      <c r="CH45" s="7">
        <f t="shared" si="122"/>
        <v>26685.849884876789</v>
      </c>
      <c r="CI45" s="7">
        <f t="shared" si="123"/>
        <v>27313.890038976115</v>
      </c>
      <c r="CJ45" s="2">
        <f t="shared" si="85"/>
        <v>52</v>
      </c>
    </row>
    <row r="46" spans="2:88" x14ac:dyDescent="0.2">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7">
        <f t="shared" si="33"/>
        <v>7960.6788173958612</v>
      </c>
      <c r="AK46" s="7">
        <f t="shared" si="34"/>
        <v>8148.0300156069379</v>
      </c>
      <c r="AL46" s="7">
        <f t="shared" si="35"/>
        <v>8339.7904447738492</v>
      </c>
      <c r="AM46" s="7">
        <f t="shared" si="36"/>
        <v>8536.063874276284</v>
      </c>
      <c r="AN46" s="7">
        <f t="shared" si="37"/>
        <v>8736.9565156622466</v>
      </c>
      <c r="AO46" s="7">
        <f t="shared" si="38"/>
        <v>8942.577080123463</v>
      </c>
      <c r="AP46" s="7">
        <f t="shared" si="39"/>
        <v>9153.0368373234269</v>
      </c>
      <c r="AQ46" s="7">
        <f t="shared" si="40"/>
        <v>9368.4496756099525</v>
      </c>
      <c r="AR46" s="7">
        <f t="shared" si="41"/>
        <v>9588.932163644793</v>
      </c>
      <c r="AS46" s="7">
        <f t="shared" si="42"/>
        <v>9814.6036134836977</v>
      </c>
      <c r="AT46" s="7">
        <f t="shared" si="43"/>
        <v>10045.58614514102</v>
      </c>
      <c r="AU46" s="7">
        <f t="shared" si="44"/>
        <v>10282.004752673842</v>
      </c>
      <c r="AV46" s="7">
        <f t="shared" si="45"/>
        <v>10523.987371821335</v>
      </c>
      <c r="AW46" s="7">
        <f t="shared" si="46"/>
        <v>10771.664949236016</v>
      </c>
      <c r="AX46" s="7">
        <f t="shared" si="86"/>
        <v>11025.171513344296</v>
      </c>
      <c r="AY46" s="7">
        <f t="shared" si="87"/>
        <v>11284.644246874752</v>
      </c>
      <c r="AZ46" s="7">
        <f t="shared" si="88"/>
        <v>11550.223561093248</v>
      </c>
      <c r="BA46" s="7">
        <f t="shared" si="89"/>
        <v>11822.053171785228</v>
      </c>
      <c r="BB46" s="7">
        <f t="shared" si="90"/>
        <v>12100.280177026167</v>
      </c>
      <c r="BC46" s="7">
        <f t="shared" si="91"/>
        <v>12385.055136782321</v>
      </c>
      <c r="BD46" s="7">
        <f t="shared" si="92"/>
        <v>12676.53215438488</v>
      </c>
      <c r="BE46" s="7">
        <f t="shared" si="93"/>
        <v>12974.868959921539</v>
      </c>
      <c r="BF46" s="7">
        <f t="shared" si="94"/>
        <v>13280.226995590687</v>
      </c>
      <c r="BG46" s="7">
        <f t="shared" si="95"/>
        <v>13592.77150306435</v>
      </c>
      <c r="BH46" s="7">
        <f t="shared" si="96"/>
        <v>13912.671612907186</v>
      </c>
      <c r="BI46" s="7">
        <f t="shared" si="97"/>
        <v>14240.100436099936</v>
      </c>
      <c r="BJ46" s="7">
        <f t="shared" si="98"/>
        <v>14575.235157716821</v>
      </c>
      <c r="BK46" s="7">
        <f t="shared" si="99"/>
        <v>14918.257132807597</v>
      </c>
      <c r="BL46" s="7">
        <f t="shared" si="100"/>
        <v>15269.351984536173</v>
      </c>
      <c r="BM46" s="7">
        <f t="shared" si="101"/>
        <v>15628.709704628864</v>
      </c>
      <c r="BN46" s="7">
        <f t="shared" si="102"/>
        <v>15996.524756186627</v>
      </c>
      <c r="BO46" s="7">
        <f t="shared" si="103"/>
        <v>16372.996178917023</v>
      </c>
      <c r="BP46" s="7">
        <f t="shared" si="104"/>
        <v>16758.32769684264</v>
      </c>
      <c r="BQ46" s="7">
        <f t="shared" si="105"/>
        <v>17152.727828544525</v>
      </c>
      <c r="BR46" s="7">
        <f t="shared" si="106"/>
        <v>17556.41000000004</v>
      </c>
      <c r="BS46" s="7">
        <f t="shared" si="107"/>
        <v>17969.592660076374</v>
      </c>
      <c r="BT46" s="7">
        <f t="shared" si="108"/>
        <v>18392.499398742104</v>
      </c>
      <c r="BU46" s="7">
        <f t="shared" si="109"/>
        <v>18825.359068060865</v>
      </c>
      <c r="BV46" s="7">
        <f t="shared" si="110"/>
        <v>19268.405906032487</v>
      </c>
      <c r="BW46" s="7">
        <f t="shared" si="111"/>
        <v>19721.879663348765</v>
      </c>
      <c r="BX46" s="7">
        <f t="shared" si="112"/>
        <v>20186.025733132265</v>
      </c>
      <c r="BY46" s="7">
        <f t="shared" si="113"/>
        <v>20661.095283728588</v>
      </c>
      <c r="BZ46" s="7">
        <f t="shared" si="114"/>
        <v>21147.345394623786</v>
      </c>
      <c r="CA46" s="7">
        <f t="shared" si="115"/>
        <v>21645.039195560512</v>
      </c>
      <c r="CB46" s="7">
        <f t="shared" si="116"/>
        <v>22154.446008928284</v>
      </c>
      <c r="CC46" s="7">
        <f t="shared" si="117"/>
        <v>22675.841495504781</v>
      </c>
      <c r="CD46" s="7">
        <f t="shared" si="118"/>
        <v>23209.507803627101</v>
      </c>
      <c r="CE46" s="7">
        <f t="shared" si="119"/>
        <v>23755.733721873778</v>
      </c>
      <c r="CF46" s="7">
        <f t="shared" si="120"/>
        <v>24314.814835339952</v>
      </c>
      <c r="CG46" s="7">
        <f t="shared" si="121"/>
        <v>24887.05368559061</v>
      </c>
      <c r="CH46" s="7">
        <f t="shared" si="122"/>
        <v>25472.759934378082</v>
      </c>
      <c r="CI46" s="7">
        <f t="shared" si="123"/>
        <v>26072.250531212634</v>
      </c>
      <c r="CJ46" s="2">
        <f t="shared" si="85"/>
        <v>51</v>
      </c>
    </row>
    <row r="47" spans="2:88" x14ac:dyDescent="0.2">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7">
        <f t="shared" si="34"/>
        <v>7777.6354667754176</v>
      </c>
      <c r="AL47" s="7">
        <f t="shared" si="35"/>
        <v>7960.6788173958621</v>
      </c>
      <c r="AM47" s="7">
        <f t="shared" si="36"/>
        <v>8148.030015606937</v>
      </c>
      <c r="AN47" s="7">
        <f t="shared" si="37"/>
        <v>8339.7904447738492</v>
      </c>
      <c r="AO47" s="7">
        <f t="shared" si="38"/>
        <v>8536.063874276284</v>
      </c>
      <c r="AP47" s="7">
        <f t="shared" si="39"/>
        <v>8736.9565156622466</v>
      </c>
      <c r="AQ47" s="7">
        <f t="shared" si="40"/>
        <v>8942.5770801234612</v>
      </c>
      <c r="AR47" s="7">
        <f t="shared" si="41"/>
        <v>9153.0368373234269</v>
      </c>
      <c r="AS47" s="7">
        <f t="shared" si="42"/>
        <v>9368.4496756099525</v>
      </c>
      <c r="AT47" s="7">
        <f t="shared" si="43"/>
        <v>9588.932163644793</v>
      </c>
      <c r="AU47" s="7">
        <f t="shared" si="44"/>
        <v>9814.6036134836977</v>
      </c>
      <c r="AV47" s="7">
        <f t="shared" si="45"/>
        <v>10045.586145141022</v>
      </c>
      <c r="AW47" s="7">
        <f t="shared" si="46"/>
        <v>10282.004752673842</v>
      </c>
      <c r="AX47" s="7">
        <f t="shared" si="86"/>
        <v>10523.987371821337</v>
      </c>
      <c r="AY47" s="7">
        <f t="shared" si="87"/>
        <v>10771.664949236014</v>
      </c>
      <c r="AZ47" s="7">
        <f t="shared" si="88"/>
        <v>11025.171513344299</v>
      </c>
      <c r="BA47" s="7">
        <f t="shared" si="89"/>
        <v>11284.64424687475</v>
      </c>
      <c r="BB47" s="7">
        <f t="shared" si="90"/>
        <v>11550.223561093248</v>
      </c>
      <c r="BC47" s="7">
        <f t="shared" si="91"/>
        <v>11822.05317178523</v>
      </c>
      <c r="BD47" s="7">
        <f t="shared" si="92"/>
        <v>12100.280177026167</v>
      </c>
      <c r="BE47" s="7">
        <f t="shared" si="93"/>
        <v>12385.055136782321</v>
      </c>
      <c r="BF47" s="7">
        <f t="shared" si="94"/>
        <v>12676.532154384879</v>
      </c>
      <c r="BG47" s="7">
        <f t="shared" si="95"/>
        <v>12974.868959921539</v>
      </c>
      <c r="BH47" s="7">
        <f t="shared" si="96"/>
        <v>13280.22699559069</v>
      </c>
      <c r="BI47" s="7">
        <f t="shared" si="97"/>
        <v>13592.77150306435</v>
      </c>
      <c r="BJ47" s="7">
        <f t="shared" si="98"/>
        <v>13912.671612907186</v>
      </c>
      <c r="BK47" s="7">
        <f t="shared" si="99"/>
        <v>14240.100436099936</v>
      </c>
      <c r="BL47" s="7">
        <f t="shared" si="100"/>
        <v>14575.235157716819</v>
      </c>
      <c r="BM47" s="7">
        <f t="shared" si="101"/>
        <v>14918.257132807596</v>
      </c>
      <c r="BN47" s="7">
        <f t="shared" si="102"/>
        <v>15269.351984536177</v>
      </c>
      <c r="BO47" s="7">
        <f t="shared" si="103"/>
        <v>15628.70970462886</v>
      </c>
      <c r="BP47" s="7">
        <f t="shared" si="104"/>
        <v>15996.524756186633</v>
      </c>
      <c r="BQ47" s="7">
        <f t="shared" si="105"/>
        <v>16372.996178917021</v>
      </c>
      <c r="BR47" s="7">
        <f t="shared" si="106"/>
        <v>16758.32769684264</v>
      </c>
      <c r="BS47" s="7">
        <f t="shared" si="107"/>
        <v>17152.727828544525</v>
      </c>
      <c r="BT47" s="7">
        <f t="shared" si="108"/>
        <v>17556.410000000044</v>
      </c>
      <c r="BU47" s="7">
        <f t="shared" si="109"/>
        <v>17969.592660076371</v>
      </c>
      <c r="BV47" s="7">
        <f t="shared" si="110"/>
        <v>18392.499398742104</v>
      </c>
      <c r="BW47" s="7">
        <f t="shared" si="111"/>
        <v>18825.359068060861</v>
      </c>
      <c r="BX47" s="7">
        <f t="shared" si="112"/>
        <v>19268.405906032491</v>
      </c>
      <c r="BY47" s="7">
        <f t="shared" si="113"/>
        <v>19721.879663348765</v>
      </c>
      <c r="BZ47" s="7">
        <f t="shared" si="114"/>
        <v>20186.025733132261</v>
      </c>
      <c r="CA47" s="7">
        <f t="shared" si="115"/>
        <v>20661.095283728591</v>
      </c>
      <c r="CB47" s="7">
        <f t="shared" si="116"/>
        <v>21147.345394623786</v>
      </c>
      <c r="CC47" s="7">
        <f t="shared" si="117"/>
        <v>21645.039195560508</v>
      </c>
      <c r="CD47" s="7">
        <f t="shared" si="118"/>
        <v>22154.446008928287</v>
      </c>
      <c r="CE47" s="7">
        <f t="shared" si="119"/>
        <v>22675.841495504777</v>
      </c>
      <c r="CF47" s="7">
        <f t="shared" si="120"/>
        <v>23209.507803627112</v>
      </c>
      <c r="CG47" s="7">
        <f t="shared" si="121"/>
        <v>23755.73372187377</v>
      </c>
      <c r="CH47" s="7">
        <f t="shared" si="122"/>
        <v>24314.814835339952</v>
      </c>
      <c r="CI47" s="7">
        <f t="shared" si="123"/>
        <v>24887.053685590614</v>
      </c>
      <c r="CJ47" s="2">
        <f t="shared" si="85"/>
        <v>50</v>
      </c>
    </row>
    <row r="48" spans="2:88" x14ac:dyDescent="0.2">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7">
        <f t="shared" si="35"/>
        <v>7598.8009115322138</v>
      </c>
      <c r="AM48" s="7">
        <f t="shared" si="36"/>
        <v>7777.6354667754176</v>
      </c>
      <c r="AN48" s="7">
        <f t="shared" si="37"/>
        <v>7960.6788173958612</v>
      </c>
      <c r="AO48" s="7">
        <f t="shared" si="38"/>
        <v>8148.0300156069379</v>
      </c>
      <c r="AP48" s="7">
        <f t="shared" si="39"/>
        <v>8339.7904447738492</v>
      </c>
      <c r="AQ48" s="7">
        <f t="shared" si="40"/>
        <v>8536.063874276284</v>
      </c>
      <c r="AR48" s="7">
        <f t="shared" si="41"/>
        <v>8736.9565156622448</v>
      </c>
      <c r="AS48" s="7">
        <f t="shared" si="42"/>
        <v>8942.577080123463</v>
      </c>
      <c r="AT48" s="7">
        <f t="shared" si="43"/>
        <v>9153.0368373234269</v>
      </c>
      <c r="AU48" s="7">
        <f t="shared" si="44"/>
        <v>9368.4496756099525</v>
      </c>
      <c r="AV48" s="7">
        <f t="shared" si="45"/>
        <v>9588.932163644793</v>
      </c>
      <c r="AW48" s="7">
        <f t="shared" si="46"/>
        <v>9814.6036134836977</v>
      </c>
      <c r="AX48" s="7">
        <f t="shared" si="86"/>
        <v>10045.58614514102</v>
      </c>
      <c r="AY48" s="7">
        <f t="shared" si="87"/>
        <v>10282.004752673844</v>
      </c>
      <c r="AZ48" s="7">
        <f t="shared" si="88"/>
        <v>10523.987371821335</v>
      </c>
      <c r="BA48" s="7">
        <f t="shared" si="89"/>
        <v>10771.664949236017</v>
      </c>
      <c r="BB48" s="7">
        <f t="shared" si="90"/>
        <v>11025.171513344298</v>
      </c>
      <c r="BC48" s="7">
        <f t="shared" si="91"/>
        <v>11284.64424687475</v>
      </c>
      <c r="BD48" s="7">
        <f t="shared" si="92"/>
        <v>11550.223561093248</v>
      </c>
      <c r="BE48" s="7">
        <f t="shared" si="93"/>
        <v>11822.05317178523</v>
      </c>
      <c r="BF48" s="7">
        <f t="shared" si="94"/>
        <v>12100.280177026167</v>
      </c>
      <c r="BG48" s="7">
        <f t="shared" si="95"/>
        <v>12385.055136782321</v>
      </c>
      <c r="BH48" s="7">
        <f t="shared" si="96"/>
        <v>12676.532154384879</v>
      </c>
      <c r="BI48" s="7">
        <f t="shared" si="97"/>
        <v>12974.868959921541</v>
      </c>
      <c r="BJ48" s="7">
        <f t="shared" si="98"/>
        <v>13280.226995590689</v>
      </c>
      <c r="BK48" s="7">
        <f t="shared" si="99"/>
        <v>13592.77150306435</v>
      </c>
      <c r="BL48" s="7">
        <f t="shared" si="100"/>
        <v>13912.671612907186</v>
      </c>
      <c r="BM48" s="7">
        <f t="shared" si="101"/>
        <v>14240.100436099936</v>
      </c>
      <c r="BN48" s="7">
        <f t="shared" si="102"/>
        <v>14575.235157716817</v>
      </c>
      <c r="BO48" s="7">
        <f t="shared" si="103"/>
        <v>14918.257132807597</v>
      </c>
      <c r="BP48" s="7">
        <f t="shared" si="104"/>
        <v>15269.351984536173</v>
      </c>
      <c r="BQ48" s="7">
        <f t="shared" si="105"/>
        <v>15628.709704628865</v>
      </c>
      <c r="BR48" s="7">
        <f t="shared" si="106"/>
        <v>15996.524756186631</v>
      </c>
      <c r="BS48" s="7">
        <f t="shared" si="107"/>
        <v>16372.996178917021</v>
      </c>
      <c r="BT48" s="7">
        <f t="shared" si="108"/>
        <v>16758.327696842643</v>
      </c>
      <c r="BU48" s="7">
        <f t="shared" si="109"/>
        <v>17152.727828544528</v>
      </c>
      <c r="BV48" s="7">
        <f t="shared" si="110"/>
        <v>17556.41000000004</v>
      </c>
      <c r="BW48" s="7">
        <f t="shared" si="111"/>
        <v>17969.592660076371</v>
      </c>
      <c r="BX48" s="7">
        <f t="shared" si="112"/>
        <v>18392.499398742104</v>
      </c>
      <c r="BY48" s="7">
        <f t="shared" si="113"/>
        <v>18825.359068060865</v>
      </c>
      <c r="BZ48" s="7">
        <f t="shared" si="114"/>
        <v>19268.405906032491</v>
      </c>
      <c r="CA48" s="7">
        <f t="shared" si="115"/>
        <v>19721.879663348762</v>
      </c>
      <c r="CB48" s="7">
        <f t="shared" si="116"/>
        <v>20186.025733132265</v>
      </c>
      <c r="CC48" s="7">
        <f t="shared" si="117"/>
        <v>20661.095283728591</v>
      </c>
      <c r="CD48" s="7">
        <f t="shared" si="118"/>
        <v>21147.345394623782</v>
      </c>
      <c r="CE48" s="7">
        <f t="shared" si="119"/>
        <v>21645.039195560512</v>
      </c>
      <c r="CF48" s="7">
        <f t="shared" si="120"/>
        <v>22154.446008928284</v>
      </c>
      <c r="CG48" s="7">
        <f t="shared" si="121"/>
        <v>22675.841495504785</v>
      </c>
      <c r="CH48" s="7">
        <f t="shared" si="122"/>
        <v>23209.507803627104</v>
      </c>
      <c r="CI48" s="7">
        <f t="shared" si="123"/>
        <v>23755.73372187377</v>
      </c>
      <c r="CJ48" s="2">
        <f t="shared" si="85"/>
        <v>49</v>
      </c>
    </row>
    <row r="49" spans="2:88" x14ac:dyDescent="0.2">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7">
        <f t="shared" si="36"/>
        <v>7424.0783770034895</v>
      </c>
      <c r="AN49" s="7">
        <f t="shared" si="37"/>
        <v>7598.8009115322157</v>
      </c>
      <c r="AO49" s="7">
        <f t="shared" si="38"/>
        <v>7777.6354667754176</v>
      </c>
      <c r="AP49" s="7">
        <f t="shared" si="39"/>
        <v>7960.678817395863</v>
      </c>
      <c r="AQ49" s="7">
        <f t="shared" si="40"/>
        <v>8148.0300156069388</v>
      </c>
      <c r="AR49" s="7">
        <f t="shared" si="41"/>
        <v>8339.790444773851</v>
      </c>
      <c r="AS49" s="7">
        <f t="shared" si="42"/>
        <v>8536.0638742762821</v>
      </c>
      <c r="AT49" s="7">
        <f t="shared" si="43"/>
        <v>8736.9565156622466</v>
      </c>
      <c r="AU49" s="7">
        <f t="shared" si="44"/>
        <v>8942.577080123463</v>
      </c>
      <c r="AV49" s="7">
        <f t="shared" si="45"/>
        <v>9153.0368373234287</v>
      </c>
      <c r="AW49" s="7">
        <f t="shared" si="46"/>
        <v>9368.4496756099543</v>
      </c>
      <c r="AX49" s="7">
        <f t="shared" si="86"/>
        <v>9588.9321636447949</v>
      </c>
      <c r="AY49" s="7">
        <f t="shared" si="87"/>
        <v>9814.6036134836977</v>
      </c>
      <c r="AZ49" s="7">
        <f t="shared" si="88"/>
        <v>10045.586145141024</v>
      </c>
      <c r="BA49" s="7">
        <f t="shared" si="89"/>
        <v>10282.004752673842</v>
      </c>
      <c r="BB49" s="7">
        <f t="shared" si="90"/>
        <v>10523.987371821338</v>
      </c>
      <c r="BC49" s="7">
        <f t="shared" si="91"/>
        <v>10771.664949236016</v>
      </c>
      <c r="BD49" s="7">
        <f t="shared" si="92"/>
        <v>11025.171513344298</v>
      </c>
      <c r="BE49" s="7">
        <f t="shared" si="93"/>
        <v>11284.644246874752</v>
      </c>
      <c r="BF49" s="7">
        <f t="shared" si="94"/>
        <v>11550.223561093249</v>
      </c>
      <c r="BG49" s="7">
        <f t="shared" si="95"/>
        <v>11822.05317178523</v>
      </c>
      <c r="BH49" s="7">
        <f t="shared" si="96"/>
        <v>12100.280177026167</v>
      </c>
      <c r="BI49" s="7">
        <f t="shared" si="97"/>
        <v>12385.055136782321</v>
      </c>
      <c r="BJ49" s="7">
        <f t="shared" si="98"/>
        <v>12676.532154384882</v>
      </c>
      <c r="BK49" s="7">
        <f t="shared" si="99"/>
        <v>12974.868959921543</v>
      </c>
      <c r="BL49" s="7">
        <f t="shared" si="100"/>
        <v>13280.22699559069</v>
      </c>
      <c r="BM49" s="7">
        <f t="shared" si="101"/>
        <v>13592.771503064352</v>
      </c>
      <c r="BN49" s="7">
        <f t="shared" si="102"/>
        <v>13912.671612907186</v>
      </c>
      <c r="BO49" s="7">
        <f t="shared" si="103"/>
        <v>14240.100436099936</v>
      </c>
      <c r="BP49" s="7">
        <f t="shared" si="104"/>
        <v>14575.235157716821</v>
      </c>
      <c r="BQ49" s="7">
        <f t="shared" si="105"/>
        <v>14918.257132807596</v>
      </c>
      <c r="BR49" s="7">
        <f t="shared" si="106"/>
        <v>15269.351984536179</v>
      </c>
      <c r="BS49" s="7">
        <f t="shared" si="107"/>
        <v>15628.709704628865</v>
      </c>
      <c r="BT49" s="7">
        <f t="shared" si="108"/>
        <v>15996.524756186631</v>
      </c>
      <c r="BU49" s="7">
        <f t="shared" si="109"/>
        <v>16372.996178917025</v>
      </c>
      <c r="BV49" s="7">
        <f t="shared" si="110"/>
        <v>16758.327696842643</v>
      </c>
      <c r="BW49" s="7">
        <f t="shared" si="111"/>
        <v>17152.727828544528</v>
      </c>
      <c r="BX49" s="7">
        <f t="shared" si="112"/>
        <v>17556.410000000044</v>
      </c>
      <c r="BY49" s="7">
        <f t="shared" si="113"/>
        <v>17969.592660076371</v>
      </c>
      <c r="BZ49" s="7">
        <f t="shared" si="114"/>
        <v>18392.499398742108</v>
      </c>
      <c r="CA49" s="7">
        <f t="shared" si="115"/>
        <v>18825.359068060869</v>
      </c>
      <c r="CB49" s="7">
        <f t="shared" si="116"/>
        <v>19268.405906032491</v>
      </c>
      <c r="CC49" s="7">
        <f t="shared" si="117"/>
        <v>19721.879663348769</v>
      </c>
      <c r="CD49" s="7">
        <f t="shared" si="118"/>
        <v>20186.025733132268</v>
      </c>
      <c r="CE49" s="7">
        <f t="shared" si="119"/>
        <v>20661.095283728591</v>
      </c>
      <c r="CF49" s="7">
        <f t="shared" si="120"/>
        <v>21147.345394623786</v>
      </c>
      <c r="CG49" s="7">
        <f t="shared" si="121"/>
        <v>21645.039195560512</v>
      </c>
      <c r="CH49" s="7">
        <f t="shared" si="122"/>
        <v>22154.446008928291</v>
      </c>
      <c r="CI49" s="7">
        <f t="shared" si="123"/>
        <v>22675.841495504781</v>
      </c>
      <c r="CJ49" s="2">
        <f t="shared" si="85"/>
        <v>48</v>
      </c>
    </row>
    <row r="50" spans="2:88" x14ac:dyDescent="0.2">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7">
        <f t="shared" si="37"/>
        <v>7253.3733137083909</v>
      </c>
      <c r="AO50" s="7">
        <f t="shared" si="38"/>
        <v>7424.0783770034895</v>
      </c>
      <c r="AP50" s="7">
        <f t="shared" si="39"/>
        <v>7598.8009115322147</v>
      </c>
      <c r="AQ50" s="7">
        <f t="shared" si="40"/>
        <v>7777.6354667754185</v>
      </c>
      <c r="AR50" s="7">
        <f t="shared" si="41"/>
        <v>7960.678817395863</v>
      </c>
      <c r="AS50" s="7">
        <f t="shared" si="42"/>
        <v>8148.0300156069388</v>
      </c>
      <c r="AT50" s="7">
        <f t="shared" si="43"/>
        <v>8339.7904447738492</v>
      </c>
      <c r="AU50" s="7">
        <f t="shared" si="44"/>
        <v>8536.063874276284</v>
      </c>
      <c r="AV50" s="7">
        <f t="shared" si="45"/>
        <v>8736.9565156622466</v>
      </c>
      <c r="AW50" s="7">
        <f t="shared" si="46"/>
        <v>8942.5770801234648</v>
      </c>
      <c r="AX50" s="7">
        <f t="shared" si="86"/>
        <v>9153.0368373234287</v>
      </c>
      <c r="AY50" s="7">
        <f t="shared" si="87"/>
        <v>9368.4496756099543</v>
      </c>
      <c r="AZ50" s="7">
        <f t="shared" si="88"/>
        <v>9588.932163644793</v>
      </c>
      <c r="BA50" s="7">
        <f t="shared" si="89"/>
        <v>9814.6036134836995</v>
      </c>
      <c r="BB50" s="7">
        <f t="shared" si="90"/>
        <v>10045.586145141022</v>
      </c>
      <c r="BC50" s="7">
        <f t="shared" si="91"/>
        <v>10282.004752673845</v>
      </c>
      <c r="BD50" s="7">
        <f t="shared" si="92"/>
        <v>10523.987371821337</v>
      </c>
      <c r="BE50" s="7">
        <f t="shared" si="93"/>
        <v>10771.664949236016</v>
      </c>
      <c r="BF50" s="7">
        <f t="shared" si="94"/>
        <v>11025.171513344299</v>
      </c>
      <c r="BG50" s="7">
        <f t="shared" si="95"/>
        <v>11284.644246874752</v>
      </c>
      <c r="BH50" s="7">
        <f t="shared" si="96"/>
        <v>11550.223561093249</v>
      </c>
      <c r="BI50" s="7">
        <f t="shared" si="97"/>
        <v>11822.05317178523</v>
      </c>
      <c r="BJ50" s="7">
        <f t="shared" si="98"/>
        <v>12100.280177026167</v>
      </c>
      <c r="BK50" s="7">
        <f t="shared" si="99"/>
        <v>12385.055136782325</v>
      </c>
      <c r="BL50" s="7">
        <f t="shared" si="100"/>
        <v>12676.532154384882</v>
      </c>
      <c r="BM50" s="7">
        <f t="shared" si="101"/>
        <v>12974.868959921543</v>
      </c>
      <c r="BN50" s="7">
        <f t="shared" si="102"/>
        <v>13280.22699559069</v>
      </c>
      <c r="BO50" s="7">
        <f t="shared" si="103"/>
        <v>13592.77150306435</v>
      </c>
      <c r="BP50" s="7">
        <f t="shared" si="104"/>
        <v>13912.671612907185</v>
      </c>
      <c r="BQ50" s="7">
        <f t="shared" si="105"/>
        <v>14240.100436099938</v>
      </c>
      <c r="BR50" s="7">
        <f t="shared" si="106"/>
        <v>14575.235157716819</v>
      </c>
      <c r="BS50" s="7">
        <f t="shared" si="107"/>
        <v>14918.257132807601</v>
      </c>
      <c r="BT50" s="7">
        <f t="shared" si="108"/>
        <v>15269.351984536179</v>
      </c>
      <c r="BU50" s="7">
        <f t="shared" si="109"/>
        <v>15628.709704628864</v>
      </c>
      <c r="BV50" s="7">
        <f t="shared" si="110"/>
        <v>15996.524756186633</v>
      </c>
      <c r="BW50" s="7">
        <f t="shared" si="111"/>
        <v>16372.996178917025</v>
      </c>
      <c r="BX50" s="7">
        <f t="shared" si="112"/>
        <v>16758.327696842643</v>
      </c>
      <c r="BY50" s="7">
        <f t="shared" si="113"/>
        <v>17152.727828544528</v>
      </c>
      <c r="BZ50" s="7">
        <f t="shared" si="114"/>
        <v>17556.41000000004</v>
      </c>
      <c r="CA50" s="7">
        <f t="shared" si="115"/>
        <v>17969.592660076374</v>
      </c>
      <c r="CB50" s="7">
        <f t="shared" si="116"/>
        <v>18392.499398742108</v>
      </c>
      <c r="CC50" s="7">
        <f t="shared" si="117"/>
        <v>18825.359068060865</v>
      </c>
      <c r="CD50" s="7">
        <f t="shared" si="118"/>
        <v>19268.405906032498</v>
      </c>
      <c r="CE50" s="7">
        <f t="shared" si="119"/>
        <v>19721.879663348769</v>
      </c>
      <c r="CF50" s="7">
        <f t="shared" si="120"/>
        <v>20186.025733132265</v>
      </c>
      <c r="CG50" s="7">
        <f t="shared" si="121"/>
        <v>20661.095283728591</v>
      </c>
      <c r="CH50" s="7">
        <f t="shared" si="122"/>
        <v>21147.345394623782</v>
      </c>
      <c r="CI50" s="7">
        <f t="shared" si="123"/>
        <v>21645.039195560519</v>
      </c>
      <c r="CJ50" s="2">
        <f t="shared" si="85"/>
        <v>47</v>
      </c>
    </row>
    <row r="51" spans="2:88" x14ac:dyDescent="0.2">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7">
        <f t="shared" si="38"/>
        <v>7086.5933461834093</v>
      </c>
      <c r="AP51" s="7">
        <f t="shared" si="39"/>
        <v>7253.3733137083927</v>
      </c>
      <c r="AQ51" s="7">
        <f t="shared" si="40"/>
        <v>7424.0783770034905</v>
      </c>
      <c r="AR51" s="7">
        <f t="shared" si="41"/>
        <v>7598.8009115322175</v>
      </c>
      <c r="AS51" s="7">
        <f t="shared" si="42"/>
        <v>7777.6354667754204</v>
      </c>
      <c r="AT51" s="7">
        <f t="shared" si="43"/>
        <v>7960.6788173958648</v>
      </c>
      <c r="AU51" s="7">
        <f t="shared" si="44"/>
        <v>8148.0300156069397</v>
      </c>
      <c r="AV51" s="7">
        <f t="shared" si="45"/>
        <v>8339.790444773851</v>
      </c>
      <c r="AW51" s="7">
        <f t="shared" si="46"/>
        <v>8536.063874276284</v>
      </c>
      <c r="AX51" s="7">
        <f t="shared" si="86"/>
        <v>8736.9565156622484</v>
      </c>
      <c r="AY51" s="7">
        <f t="shared" si="87"/>
        <v>8942.5770801234648</v>
      </c>
      <c r="AZ51" s="7">
        <f t="shared" si="88"/>
        <v>9153.0368373234305</v>
      </c>
      <c r="BA51" s="7">
        <f t="shared" si="89"/>
        <v>9368.4496756099561</v>
      </c>
      <c r="BB51" s="7">
        <f t="shared" si="90"/>
        <v>9588.9321636447967</v>
      </c>
      <c r="BC51" s="7">
        <f t="shared" si="91"/>
        <v>9814.6036134836995</v>
      </c>
      <c r="BD51" s="7">
        <f t="shared" si="92"/>
        <v>10045.586145141026</v>
      </c>
      <c r="BE51" s="7">
        <f t="shared" si="93"/>
        <v>10282.004752673845</v>
      </c>
      <c r="BF51" s="7">
        <f t="shared" si="94"/>
        <v>10523.987371821338</v>
      </c>
      <c r="BG51" s="7">
        <f t="shared" si="95"/>
        <v>10771.664949236017</v>
      </c>
      <c r="BH51" s="7">
        <f t="shared" si="96"/>
        <v>11025.171513344301</v>
      </c>
      <c r="BI51" s="7">
        <f t="shared" si="97"/>
        <v>11284.644246874754</v>
      </c>
      <c r="BJ51" s="7">
        <f t="shared" si="98"/>
        <v>11550.223561093251</v>
      </c>
      <c r="BK51" s="7">
        <f t="shared" si="99"/>
        <v>11822.053171785232</v>
      </c>
      <c r="BL51" s="7">
        <f t="shared" si="100"/>
        <v>12100.280177026172</v>
      </c>
      <c r="BM51" s="7">
        <f t="shared" si="101"/>
        <v>12385.055136782326</v>
      </c>
      <c r="BN51" s="7">
        <f t="shared" si="102"/>
        <v>12676.532154384884</v>
      </c>
      <c r="BO51" s="7">
        <f t="shared" si="103"/>
        <v>12974.868959921545</v>
      </c>
      <c r="BP51" s="7">
        <f t="shared" si="104"/>
        <v>13280.226995590692</v>
      </c>
      <c r="BQ51" s="7">
        <f t="shared" si="105"/>
        <v>13592.771503064352</v>
      </c>
      <c r="BR51" s="7">
        <f t="shared" si="106"/>
        <v>13912.67161290719</v>
      </c>
      <c r="BS51" s="7">
        <f t="shared" si="107"/>
        <v>14240.100436099938</v>
      </c>
      <c r="BT51" s="7">
        <f t="shared" si="108"/>
        <v>14575.235157716827</v>
      </c>
      <c r="BU51" s="7">
        <f t="shared" si="109"/>
        <v>14918.257132807603</v>
      </c>
      <c r="BV51" s="7">
        <f t="shared" si="110"/>
        <v>15269.351984536181</v>
      </c>
      <c r="BW51" s="7">
        <f t="shared" si="111"/>
        <v>15628.709704628869</v>
      </c>
      <c r="BX51" s="7">
        <f t="shared" si="112"/>
        <v>15996.524756186638</v>
      </c>
      <c r="BY51" s="7">
        <f t="shared" si="113"/>
        <v>16372.996178917027</v>
      </c>
      <c r="BZ51" s="7">
        <f t="shared" si="114"/>
        <v>16758.327696842647</v>
      </c>
      <c r="CA51" s="7">
        <f t="shared" si="115"/>
        <v>17152.727828544528</v>
      </c>
      <c r="CB51" s="7">
        <f t="shared" si="116"/>
        <v>17556.410000000047</v>
      </c>
      <c r="CC51" s="7">
        <f t="shared" si="117"/>
        <v>17969.592660076378</v>
      </c>
      <c r="CD51" s="7">
        <f t="shared" si="118"/>
        <v>18392.499398742108</v>
      </c>
      <c r="CE51" s="7">
        <f t="shared" si="119"/>
        <v>18825.359068060872</v>
      </c>
      <c r="CF51" s="7">
        <f t="shared" si="120"/>
        <v>19268.405906032502</v>
      </c>
      <c r="CG51" s="7">
        <f t="shared" si="121"/>
        <v>19721.879663348769</v>
      </c>
      <c r="CH51" s="7">
        <f t="shared" si="122"/>
        <v>20186.025733132268</v>
      </c>
      <c r="CI51" s="7">
        <f t="shared" si="123"/>
        <v>20661.095283728591</v>
      </c>
      <c r="CJ51" s="2">
        <f t="shared" si="85"/>
        <v>46</v>
      </c>
    </row>
    <row r="52" spans="2:88" x14ac:dyDescent="0.2">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7">
        <f t="shared" si="39"/>
        <v>6923.648222994243</v>
      </c>
      <c r="AQ52" s="7">
        <f t="shared" si="40"/>
        <v>7086.5933461834102</v>
      </c>
      <c r="AR52" s="7">
        <f t="shared" si="41"/>
        <v>7253.3733137083918</v>
      </c>
      <c r="AS52" s="7">
        <f t="shared" si="42"/>
        <v>7424.0783770034914</v>
      </c>
      <c r="AT52" s="7">
        <f t="shared" si="43"/>
        <v>7598.8009115322175</v>
      </c>
      <c r="AU52" s="7">
        <f t="shared" si="44"/>
        <v>7777.6354667754204</v>
      </c>
      <c r="AV52" s="7">
        <f t="shared" si="45"/>
        <v>7960.6788173958639</v>
      </c>
      <c r="AW52" s="7">
        <f t="shared" si="46"/>
        <v>8148.0300156069407</v>
      </c>
      <c r="AX52" s="7">
        <f t="shared" si="86"/>
        <v>8339.790444773851</v>
      </c>
      <c r="AY52" s="7">
        <f t="shared" si="87"/>
        <v>8536.0638742762858</v>
      </c>
      <c r="AZ52" s="7">
        <f t="shared" si="88"/>
        <v>8736.9565156622484</v>
      </c>
      <c r="BA52" s="7">
        <f t="shared" si="89"/>
        <v>8942.5770801234667</v>
      </c>
      <c r="BB52" s="7">
        <f t="shared" si="90"/>
        <v>9153.0368373234305</v>
      </c>
      <c r="BC52" s="7">
        <f t="shared" si="91"/>
        <v>9368.4496756099561</v>
      </c>
      <c r="BD52" s="7">
        <f t="shared" si="92"/>
        <v>9588.9321636447949</v>
      </c>
      <c r="BE52" s="7">
        <f t="shared" si="93"/>
        <v>9814.6036134837032</v>
      </c>
      <c r="BF52" s="7">
        <f t="shared" si="94"/>
        <v>10045.586145141024</v>
      </c>
      <c r="BG52" s="7">
        <f t="shared" si="95"/>
        <v>10282.004752673845</v>
      </c>
      <c r="BH52" s="7">
        <f t="shared" si="96"/>
        <v>10523.987371821338</v>
      </c>
      <c r="BI52" s="7">
        <f t="shared" si="97"/>
        <v>10771.664949236019</v>
      </c>
      <c r="BJ52" s="7">
        <f t="shared" si="98"/>
        <v>11025.171513344301</v>
      </c>
      <c r="BK52" s="7">
        <f t="shared" si="99"/>
        <v>11284.644246874754</v>
      </c>
      <c r="BL52" s="7">
        <f t="shared" si="100"/>
        <v>11550.223561093251</v>
      </c>
      <c r="BM52" s="7">
        <f t="shared" si="101"/>
        <v>11822.053171785235</v>
      </c>
      <c r="BN52" s="7">
        <f t="shared" si="102"/>
        <v>12100.28017702617</v>
      </c>
      <c r="BO52" s="7">
        <f t="shared" si="103"/>
        <v>12385.055136782326</v>
      </c>
      <c r="BP52" s="7">
        <f t="shared" si="104"/>
        <v>12676.532154384886</v>
      </c>
      <c r="BQ52" s="7">
        <f t="shared" si="105"/>
        <v>12974.868959921545</v>
      </c>
      <c r="BR52" s="7">
        <f t="shared" si="106"/>
        <v>13280.22699559069</v>
      </c>
      <c r="BS52" s="7">
        <f t="shared" si="107"/>
        <v>13592.771503064354</v>
      </c>
      <c r="BT52" s="7">
        <f t="shared" si="108"/>
        <v>13912.671612907186</v>
      </c>
      <c r="BU52" s="7">
        <f t="shared" si="109"/>
        <v>14240.100436099941</v>
      </c>
      <c r="BV52" s="7">
        <f t="shared" si="110"/>
        <v>14575.235157716825</v>
      </c>
      <c r="BW52" s="7">
        <f t="shared" si="111"/>
        <v>14918.257132807601</v>
      </c>
      <c r="BX52" s="7">
        <f t="shared" si="112"/>
        <v>15269.351984536182</v>
      </c>
      <c r="BY52" s="7">
        <f t="shared" si="113"/>
        <v>15628.709704628871</v>
      </c>
      <c r="BZ52" s="7">
        <f t="shared" si="114"/>
        <v>15996.524756186636</v>
      </c>
      <c r="CA52" s="7">
        <f t="shared" si="115"/>
        <v>16372.996178917027</v>
      </c>
      <c r="CB52" s="7">
        <f t="shared" si="116"/>
        <v>16758.327696842643</v>
      </c>
      <c r="CC52" s="7">
        <f t="shared" si="117"/>
        <v>17152.727828544532</v>
      </c>
      <c r="CD52" s="7">
        <f t="shared" si="118"/>
        <v>17556.410000000047</v>
      </c>
      <c r="CE52" s="7">
        <f t="shared" si="119"/>
        <v>17969.592660076378</v>
      </c>
      <c r="CF52" s="7">
        <f t="shared" si="120"/>
        <v>18392.499398742115</v>
      </c>
      <c r="CG52" s="7">
        <f t="shared" si="121"/>
        <v>18825.359068060872</v>
      </c>
      <c r="CH52" s="7">
        <f t="shared" si="122"/>
        <v>19268.405906032498</v>
      </c>
      <c r="CI52" s="7">
        <f t="shared" si="123"/>
        <v>19721.879663348773</v>
      </c>
      <c r="CJ52" s="2">
        <f t="shared" si="85"/>
        <v>45</v>
      </c>
    </row>
    <row r="53" spans="2:88" x14ac:dyDescent="0.2">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7">
        <f t="shared" si="40"/>
        <v>6764.4497678970783</v>
      </c>
      <c r="AR53" s="7">
        <f t="shared" si="41"/>
        <v>6923.648222994244</v>
      </c>
      <c r="AS53" s="7">
        <f t="shared" si="42"/>
        <v>7086.5933461834102</v>
      </c>
      <c r="AT53" s="7">
        <f t="shared" si="43"/>
        <v>7253.3733137083937</v>
      </c>
      <c r="AU53" s="7">
        <f t="shared" si="44"/>
        <v>7424.0783770034923</v>
      </c>
      <c r="AV53" s="7">
        <f t="shared" si="45"/>
        <v>7598.8009115322175</v>
      </c>
      <c r="AW53" s="7">
        <f t="shared" si="46"/>
        <v>7777.6354667754204</v>
      </c>
      <c r="AX53" s="7">
        <f t="shared" si="86"/>
        <v>7960.6788173958648</v>
      </c>
      <c r="AY53" s="7">
        <f t="shared" si="87"/>
        <v>8148.0300156069407</v>
      </c>
      <c r="AZ53" s="7">
        <f t="shared" si="88"/>
        <v>8339.7904447738529</v>
      </c>
      <c r="BA53" s="7">
        <f t="shared" si="89"/>
        <v>8536.0638742762858</v>
      </c>
      <c r="BB53" s="7">
        <f t="shared" si="90"/>
        <v>8736.9565156622502</v>
      </c>
      <c r="BC53" s="7">
        <f t="shared" si="91"/>
        <v>8942.5770801234667</v>
      </c>
      <c r="BD53" s="7">
        <f t="shared" si="92"/>
        <v>9153.0368373234323</v>
      </c>
      <c r="BE53" s="7">
        <f t="shared" si="93"/>
        <v>9368.4496756099561</v>
      </c>
      <c r="BF53" s="7">
        <f t="shared" si="94"/>
        <v>9588.9321636447985</v>
      </c>
      <c r="BG53" s="7">
        <f t="shared" si="95"/>
        <v>9814.6036134837013</v>
      </c>
      <c r="BH53" s="7">
        <f t="shared" si="96"/>
        <v>10045.586145141024</v>
      </c>
      <c r="BI53" s="7">
        <f t="shared" si="97"/>
        <v>10282.004752673847</v>
      </c>
      <c r="BJ53" s="7">
        <f t="shared" si="98"/>
        <v>10523.98737182134</v>
      </c>
      <c r="BK53" s="7">
        <f t="shared" si="99"/>
        <v>10771.664949236019</v>
      </c>
      <c r="BL53" s="7">
        <f t="shared" si="100"/>
        <v>11025.171513344301</v>
      </c>
      <c r="BM53" s="7">
        <f t="shared" si="101"/>
        <v>11284.644246874755</v>
      </c>
      <c r="BN53" s="7">
        <f t="shared" si="102"/>
        <v>11550.223561093255</v>
      </c>
      <c r="BO53" s="7">
        <f t="shared" si="103"/>
        <v>11822.053171785235</v>
      </c>
      <c r="BP53" s="7">
        <f t="shared" si="104"/>
        <v>12100.280177026172</v>
      </c>
      <c r="BQ53" s="7">
        <f t="shared" si="105"/>
        <v>12385.055136782328</v>
      </c>
      <c r="BR53" s="7">
        <f t="shared" si="106"/>
        <v>12676.532154384886</v>
      </c>
      <c r="BS53" s="7">
        <f t="shared" si="107"/>
        <v>12974.868959921545</v>
      </c>
      <c r="BT53" s="7">
        <f t="shared" si="108"/>
        <v>13280.226995590694</v>
      </c>
      <c r="BU53" s="7">
        <f t="shared" si="109"/>
        <v>13592.771503064352</v>
      </c>
      <c r="BV53" s="7">
        <f t="shared" si="110"/>
        <v>13912.671612907192</v>
      </c>
      <c r="BW53" s="7">
        <f t="shared" si="111"/>
        <v>14240.100436099941</v>
      </c>
      <c r="BX53" s="7">
        <f t="shared" si="112"/>
        <v>14575.235157716825</v>
      </c>
      <c r="BY53" s="7">
        <f t="shared" si="113"/>
        <v>14918.257132807605</v>
      </c>
      <c r="BZ53" s="7">
        <f t="shared" si="114"/>
        <v>15269.351984536184</v>
      </c>
      <c r="CA53" s="7">
        <f t="shared" si="115"/>
        <v>15628.709704628869</v>
      </c>
      <c r="CB53" s="7">
        <f t="shared" si="116"/>
        <v>15996.524756186638</v>
      </c>
      <c r="CC53" s="7">
        <f t="shared" si="117"/>
        <v>16372.996178917027</v>
      </c>
      <c r="CD53" s="7">
        <f t="shared" si="118"/>
        <v>16758.327696842651</v>
      </c>
      <c r="CE53" s="7">
        <f t="shared" si="119"/>
        <v>17152.727828544535</v>
      </c>
      <c r="CF53" s="7">
        <f t="shared" si="120"/>
        <v>17556.410000000047</v>
      </c>
      <c r="CG53" s="7">
        <f t="shared" si="121"/>
        <v>17969.592660076381</v>
      </c>
      <c r="CH53" s="7">
        <f t="shared" si="122"/>
        <v>18392.499398742115</v>
      </c>
      <c r="CI53" s="7">
        <f t="shared" si="123"/>
        <v>18825.359068060872</v>
      </c>
      <c r="CJ53" s="2">
        <f t="shared" si="85"/>
        <v>44</v>
      </c>
    </row>
    <row r="54" spans="2:88" x14ac:dyDescent="0.2">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7">
        <f t="shared" si="41"/>
        <v>6608.9118321228261</v>
      </c>
      <c r="AS54" s="7">
        <f t="shared" si="42"/>
        <v>6764.4497678970783</v>
      </c>
      <c r="AT54" s="7">
        <f t="shared" si="43"/>
        <v>6923.648222994243</v>
      </c>
      <c r="AU54" s="7">
        <f t="shared" si="44"/>
        <v>7086.5933461834111</v>
      </c>
      <c r="AV54" s="7">
        <f t="shared" si="45"/>
        <v>7253.3733137083937</v>
      </c>
      <c r="AW54" s="7">
        <f t="shared" si="46"/>
        <v>7424.0783770034923</v>
      </c>
      <c r="AX54" s="7">
        <f t="shared" si="86"/>
        <v>7598.8009115322175</v>
      </c>
      <c r="AY54" s="7">
        <f t="shared" si="87"/>
        <v>7777.6354667754213</v>
      </c>
      <c r="AZ54" s="7">
        <f t="shared" si="88"/>
        <v>7960.6788173958648</v>
      </c>
      <c r="BA54" s="7">
        <f t="shared" si="89"/>
        <v>8148.0300156069416</v>
      </c>
      <c r="BB54" s="7">
        <f t="shared" si="90"/>
        <v>8339.7904447738529</v>
      </c>
      <c r="BC54" s="7">
        <f t="shared" si="91"/>
        <v>8536.0638742762876</v>
      </c>
      <c r="BD54" s="7">
        <f t="shared" si="92"/>
        <v>8736.9565156622502</v>
      </c>
      <c r="BE54" s="7">
        <f t="shared" si="93"/>
        <v>8942.5770801234667</v>
      </c>
      <c r="BF54" s="7">
        <f t="shared" si="94"/>
        <v>9153.0368373234305</v>
      </c>
      <c r="BG54" s="7">
        <f t="shared" si="95"/>
        <v>9368.4496756099579</v>
      </c>
      <c r="BH54" s="7">
        <f t="shared" si="96"/>
        <v>9588.9321636447967</v>
      </c>
      <c r="BI54" s="7">
        <f t="shared" si="97"/>
        <v>9814.6036134837013</v>
      </c>
      <c r="BJ54" s="7">
        <f t="shared" si="98"/>
        <v>10045.586145141026</v>
      </c>
      <c r="BK54" s="7">
        <f t="shared" si="99"/>
        <v>10282.004752673847</v>
      </c>
      <c r="BL54" s="7">
        <f t="shared" si="100"/>
        <v>10523.98737182134</v>
      </c>
      <c r="BM54" s="7">
        <f t="shared" si="101"/>
        <v>10771.664949236019</v>
      </c>
      <c r="BN54" s="7">
        <f t="shared" si="102"/>
        <v>11025.171513344301</v>
      </c>
      <c r="BO54" s="7">
        <f t="shared" si="103"/>
        <v>11284.644246874757</v>
      </c>
      <c r="BP54" s="7">
        <f t="shared" si="104"/>
        <v>11550.223561093253</v>
      </c>
      <c r="BQ54" s="7">
        <f t="shared" si="105"/>
        <v>11822.053171785235</v>
      </c>
      <c r="BR54" s="7">
        <f t="shared" si="106"/>
        <v>12100.280177026172</v>
      </c>
      <c r="BS54" s="7">
        <f t="shared" si="107"/>
        <v>12385.055136782328</v>
      </c>
      <c r="BT54" s="7">
        <f t="shared" si="108"/>
        <v>12676.532154384884</v>
      </c>
      <c r="BU54" s="7">
        <f t="shared" si="109"/>
        <v>12974.868959921547</v>
      </c>
      <c r="BV54" s="7">
        <f t="shared" si="110"/>
        <v>13280.226995590692</v>
      </c>
      <c r="BW54" s="7">
        <f t="shared" si="111"/>
        <v>13592.771503064358</v>
      </c>
      <c r="BX54" s="7">
        <f t="shared" si="112"/>
        <v>13912.671612907192</v>
      </c>
      <c r="BY54" s="7">
        <f t="shared" si="113"/>
        <v>14240.100436099941</v>
      </c>
      <c r="BZ54" s="7">
        <f t="shared" si="114"/>
        <v>14575.235157716827</v>
      </c>
      <c r="CA54" s="7">
        <f t="shared" si="115"/>
        <v>14918.257132807606</v>
      </c>
      <c r="CB54" s="7">
        <f t="shared" si="116"/>
        <v>15269.351984536182</v>
      </c>
      <c r="CC54" s="7">
        <f t="shared" si="117"/>
        <v>15628.709704628871</v>
      </c>
      <c r="CD54" s="7">
        <f t="shared" si="118"/>
        <v>15996.524756186636</v>
      </c>
      <c r="CE54" s="7">
        <f t="shared" si="119"/>
        <v>16372.99617891703</v>
      </c>
      <c r="CF54" s="7">
        <f t="shared" si="120"/>
        <v>16758.327696842651</v>
      </c>
      <c r="CG54" s="7">
        <f t="shared" si="121"/>
        <v>17152.727828544532</v>
      </c>
      <c r="CH54" s="7">
        <f t="shared" si="122"/>
        <v>17556.410000000051</v>
      </c>
      <c r="CI54" s="7">
        <f t="shared" si="123"/>
        <v>17969.592660076381</v>
      </c>
      <c r="CJ54" s="2">
        <f t="shared" si="85"/>
        <v>43</v>
      </c>
    </row>
    <row r="55" spans="2:88" x14ac:dyDescent="0.2">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7">
        <f t="shared" si="42"/>
        <v>6456.9502477585183</v>
      </c>
      <c r="AT55" s="7">
        <f t="shared" si="43"/>
        <v>6608.911832122827</v>
      </c>
      <c r="AU55" s="7">
        <f t="shared" si="44"/>
        <v>6764.4497678970783</v>
      </c>
      <c r="AV55" s="7">
        <f t="shared" si="45"/>
        <v>6923.6482229942449</v>
      </c>
      <c r="AW55" s="7">
        <f t="shared" si="46"/>
        <v>7086.593346183412</v>
      </c>
      <c r="AX55" s="7">
        <f t="shared" si="86"/>
        <v>7253.3733137083946</v>
      </c>
      <c r="AY55" s="7">
        <f t="shared" si="87"/>
        <v>7424.0783770034923</v>
      </c>
      <c r="AZ55" s="7">
        <f t="shared" si="88"/>
        <v>7598.8009115322184</v>
      </c>
      <c r="BA55" s="7">
        <f t="shared" si="89"/>
        <v>7777.6354667754213</v>
      </c>
      <c r="BB55" s="7">
        <f t="shared" si="90"/>
        <v>7960.6788173958666</v>
      </c>
      <c r="BC55" s="7">
        <f t="shared" si="91"/>
        <v>8148.0300156069425</v>
      </c>
      <c r="BD55" s="7">
        <f t="shared" si="92"/>
        <v>8339.7904447738547</v>
      </c>
      <c r="BE55" s="7">
        <f t="shared" si="93"/>
        <v>8536.0638742762876</v>
      </c>
      <c r="BF55" s="7">
        <f t="shared" si="94"/>
        <v>8736.9565156622521</v>
      </c>
      <c r="BG55" s="7">
        <f t="shared" si="95"/>
        <v>8942.5770801234667</v>
      </c>
      <c r="BH55" s="7">
        <f t="shared" si="96"/>
        <v>9153.0368373234342</v>
      </c>
      <c r="BI55" s="7">
        <f t="shared" si="97"/>
        <v>9368.4496756099579</v>
      </c>
      <c r="BJ55" s="7">
        <f t="shared" si="98"/>
        <v>9588.9321636447985</v>
      </c>
      <c r="BK55" s="7">
        <f t="shared" si="99"/>
        <v>9814.6036134837032</v>
      </c>
      <c r="BL55" s="7">
        <f t="shared" si="100"/>
        <v>10045.586145141027</v>
      </c>
      <c r="BM55" s="7">
        <f t="shared" si="101"/>
        <v>10282.004752673847</v>
      </c>
      <c r="BN55" s="7">
        <f t="shared" si="102"/>
        <v>10523.98737182134</v>
      </c>
      <c r="BO55" s="7">
        <f t="shared" si="103"/>
        <v>10771.664949236019</v>
      </c>
      <c r="BP55" s="7">
        <f t="shared" si="104"/>
        <v>11025.171513344305</v>
      </c>
      <c r="BQ55" s="7">
        <f t="shared" si="105"/>
        <v>11284.644246874757</v>
      </c>
      <c r="BR55" s="7">
        <f t="shared" si="106"/>
        <v>11550.223561093255</v>
      </c>
      <c r="BS55" s="7">
        <f t="shared" si="107"/>
        <v>11822.053171785237</v>
      </c>
      <c r="BT55" s="7">
        <f t="shared" si="108"/>
        <v>12100.280177026174</v>
      </c>
      <c r="BU55" s="7">
        <f t="shared" si="109"/>
        <v>12385.055136782326</v>
      </c>
      <c r="BV55" s="7">
        <f t="shared" si="110"/>
        <v>12676.532154384888</v>
      </c>
      <c r="BW55" s="7">
        <f t="shared" si="111"/>
        <v>12974.868959921545</v>
      </c>
      <c r="BX55" s="7">
        <f t="shared" si="112"/>
        <v>13280.226995590698</v>
      </c>
      <c r="BY55" s="7">
        <f t="shared" si="113"/>
        <v>13592.771503064358</v>
      </c>
      <c r="BZ55" s="7">
        <f t="shared" si="114"/>
        <v>13912.671612907192</v>
      </c>
      <c r="CA55" s="7">
        <f t="shared" si="115"/>
        <v>14240.100436099945</v>
      </c>
      <c r="CB55" s="7">
        <f t="shared" si="116"/>
        <v>14575.23515771683</v>
      </c>
      <c r="CC55" s="7">
        <f t="shared" si="117"/>
        <v>14918.257132807606</v>
      </c>
      <c r="CD55" s="7">
        <f t="shared" si="118"/>
        <v>15269.351984536184</v>
      </c>
      <c r="CE55" s="7">
        <f t="shared" si="119"/>
        <v>15628.709704628871</v>
      </c>
      <c r="CF55" s="7">
        <f t="shared" si="120"/>
        <v>15996.524756186642</v>
      </c>
      <c r="CG55" s="7">
        <f t="shared" si="121"/>
        <v>16372.996178917032</v>
      </c>
      <c r="CH55" s="7">
        <f t="shared" si="122"/>
        <v>16758.327696842651</v>
      </c>
      <c r="CI55" s="7">
        <f t="shared" si="123"/>
        <v>17152.727828544539</v>
      </c>
      <c r="CJ55" s="2">
        <f t="shared" si="85"/>
        <v>42</v>
      </c>
    </row>
    <row r="56" spans="2:88" x14ac:dyDescent="0.2">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7">
        <f t="shared" si="43"/>
        <v>6308.4827822006182</v>
      </c>
      <c r="AU56" s="7">
        <f t="shared" si="44"/>
        <v>6456.9502477585193</v>
      </c>
      <c r="AV56" s="7">
        <f t="shared" si="45"/>
        <v>6608.9118321228261</v>
      </c>
      <c r="AW56" s="7">
        <f t="shared" si="46"/>
        <v>6764.4497678970802</v>
      </c>
      <c r="AX56" s="7">
        <f t="shared" si="86"/>
        <v>6923.6482229942449</v>
      </c>
      <c r="AY56" s="7">
        <f t="shared" si="87"/>
        <v>7086.593346183412</v>
      </c>
      <c r="AZ56" s="7">
        <f t="shared" si="88"/>
        <v>7253.3733137083937</v>
      </c>
      <c r="BA56" s="7">
        <f t="shared" si="89"/>
        <v>7424.0783770034932</v>
      </c>
      <c r="BB56" s="7">
        <f t="shared" si="90"/>
        <v>7598.8009115322184</v>
      </c>
      <c r="BC56" s="7">
        <f t="shared" si="91"/>
        <v>7777.6354667754222</v>
      </c>
      <c r="BD56" s="7">
        <f t="shared" si="92"/>
        <v>7960.6788173958666</v>
      </c>
      <c r="BE56" s="7">
        <f t="shared" si="93"/>
        <v>8148.0300156069425</v>
      </c>
      <c r="BF56" s="7">
        <f t="shared" si="94"/>
        <v>8339.7904447738529</v>
      </c>
      <c r="BG56" s="7">
        <f t="shared" si="95"/>
        <v>8536.0638742762876</v>
      </c>
      <c r="BH56" s="7">
        <f t="shared" si="96"/>
        <v>8736.9565156622502</v>
      </c>
      <c r="BI56" s="7">
        <f t="shared" si="97"/>
        <v>8942.5770801234703</v>
      </c>
      <c r="BJ56" s="7">
        <f t="shared" si="98"/>
        <v>9153.0368373234323</v>
      </c>
      <c r="BK56" s="7">
        <f t="shared" si="99"/>
        <v>9368.4496756099579</v>
      </c>
      <c r="BL56" s="7">
        <f t="shared" si="100"/>
        <v>9588.9321636447985</v>
      </c>
      <c r="BM56" s="7">
        <f t="shared" si="101"/>
        <v>9814.6036134837032</v>
      </c>
      <c r="BN56" s="7">
        <f t="shared" si="102"/>
        <v>10045.586145141027</v>
      </c>
      <c r="BO56" s="7">
        <f t="shared" si="103"/>
        <v>10282.004752673847</v>
      </c>
      <c r="BP56" s="7">
        <f t="shared" si="104"/>
        <v>10523.98737182134</v>
      </c>
      <c r="BQ56" s="7">
        <f t="shared" si="105"/>
        <v>10771.664949236023</v>
      </c>
      <c r="BR56" s="7">
        <f t="shared" si="106"/>
        <v>11025.171513344305</v>
      </c>
      <c r="BS56" s="7">
        <f t="shared" si="107"/>
        <v>11284.644246874757</v>
      </c>
      <c r="BT56" s="7">
        <f t="shared" si="108"/>
        <v>11550.223561093255</v>
      </c>
      <c r="BU56" s="7">
        <f t="shared" si="109"/>
        <v>11822.053171785237</v>
      </c>
      <c r="BV56" s="7">
        <f t="shared" si="110"/>
        <v>12100.280177026172</v>
      </c>
      <c r="BW56" s="7">
        <f t="shared" si="111"/>
        <v>12385.05513678233</v>
      </c>
      <c r="BX56" s="7">
        <f t="shared" si="112"/>
        <v>12676.532154384886</v>
      </c>
      <c r="BY56" s="7">
        <f t="shared" si="113"/>
        <v>12974.86895992155</v>
      </c>
      <c r="BZ56" s="7">
        <f t="shared" si="114"/>
        <v>13280.226995590696</v>
      </c>
      <c r="CA56" s="7">
        <f t="shared" si="115"/>
        <v>13592.771503064356</v>
      </c>
      <c r="CB56" s="7">
        <f t="shared" si="116"/>
        <v>13912.671612907194</v>
      </c>
      <c r="CC56" s="7">
        <f t="shared" si="117"/>
        <v>14240.100436099947</v>
      </c>
      <c r="CD56" s="7">
        <f t="shared" si="118"/>
        <v>14575.235157716828</v>
      </c>
      <c r="CE56" s="7">
        <f t="shared" si="119"/>
        <v>14918.257132807606</v>
      </c>
      <c r="CF56" s="7">
        <f t="shared" si="120"/>
        <v>15269.351984536184</v>
      </c>
      <c r="CG56" s="7">
        <f t="shared" si="121"/>
        <v>15628.709704628875</v>
      </c>
      <c r="CH56" s="7">
        <f t="shared" si="122"/>
        <v>15996.524756186642</v>
      </c>
      <c r="CI56" s="7">
        <f t="shared" si="123"/>
        <v>16372.99617891703</v>
      </c>
      <c r="CJ56" s="2">
        <f t="shared" si="85"/>
        <v>41</v>
      </c>
    </row>
    <row r="57" spans="2:88" x14ac:dyDescent="0.2">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7">
        <f t="shared" si="44"/>
        <v>6163.4290936556099</v>
      </c>
      <c r="AV57" s="7">
        <f t="shared" si="45"/>
        <v>6308.4827822006191</v>
      </c>
      <c r="AW57" s="7">
        <f t="shared" si="46"/>
        <v>6456.9502477585183</v>
      </c>
      <c r="AX57" s="7">
        <f t="shared" si="86"/>
        <v>6608.9118321228279</v>
      </c>
      <c r="AY57" s="7">
        <f t="shared" si="87"/>
        <v>6764.4497678970802</v>
      </c>
      <c r="AZ57" s="7">
        <f t="shared" si="88"/>
        <v>6923.6482229942458</v>
      </c>
      <c r="BA57" s="7">
        <f t="shared" si="89"/>
        <v>7086.5933461834111</v>
      </c>
      <c r="BB57" s="7">
        <f t="shared" si="90"/>
        <v>7253.3733137083946</v>
      </c>
      <c r="BC57" s="7">
        <f t="shared" si="91"/>
        <v>7424.0783770034923</v>
      </c>
      <c r="BD57" s="7">
        <f t="shared" si="92"/>
        <v>7598.8009115322193</v>
      </c>
      <c r="BE57" s="7">
        <f t="shared" si="93"/>
        <v>7777.6354667754222</v>
      </c>
      <c r="BF57" s="7">
        <f t="shared" si="94"/>
        <v>7960.6788173958666</v>
      </c>
      <c r="BG57" s="7">
        <f t="shared" si="95"/>
        <v>8148.0300156069425</v>
      </c>
      <c r="BH57" s="7">
        <f t="shared" si="96"/>
        <v>8339.7904447738547</v>
      </c>
      <c r="BI57" s="7">
        <f t="shared" si="97"/>
        <v>8536.0638742762876</v>
      </c>
      <c r="BJ57" s="7">
        <f t="shared" si="98"/>
        <v>8736.9565156622539</v>
      </c>
      <c r="BK57" s="7">
        <f t="shared" si="99"/>
        <v>8942.5770801234685</v>
      </c>
      <c r="BL57" s="7">
        <f t="shared" si="100"/>
        <v>9153.0368373234323</v>
      </c>
      <c r="BM57" s="7">
        <f t="shared" si="101"/>
        <v>9368.4496756099579</v>
      </c>
      <c r="BN57" s="7">
        <f t="shared" si="102"/>
        <v>9588.9321636448003</v>
      </c>
      <c r="BO57" s="7">
        <f t="shared" si="103"/>
        <v>9814.6036134837032</v>
      </c>
      <c r="BP57" s="7">
        <f t="shared" si="104"/>
        <v>10045.586145141027</v>
      </c>
      <c r="BQ57" s="7">
        <f t="shared" si="105"/>
        <v>10282.004752673847</v>
      </c>
      <c r="BR57" s="7">
        <f t="shared" si="106"/>
        <v>10523.987371821344</v>
      </c>
      <c r="BS57" s="7">
        <f t="shared" si="107"/>
        <v>10771.664949236023</v>
      </c>
      <c r="BT57" s="7">
        <f t="shared" si="108"/>
        <v>11025.171513344305</v>
      </c>
      <c r="BU57" s="7">
        <f t="shared" si="109"/>
        <v>11284.644246874759</v>
      </c>
      <c r="BV57" s="7">
        <f t="shared" si="110"/>
        <v>11550.223561093255</v>
      </c>
      <c r="BW57" s="7">
        <f t="shared" si="111"/>
        <v>11822.053171785235</v>
      </c>
      <c r="BX57" s="7">
        <f t="shared" si="112"/>
        <v>12100.280177026174</v>
      </c>
      <c r="BY57" s="7">
        <f t="shared" si="113"/>
        <v>12385.055136782326</v>
      </c>
      <c r="BZ57" s="7">
        <f t="shared" si="114"/>
        <v>12676.53215438489</v>
      </c>
      <c r="CA57" s="7">
        <f t="shared" si="115"/>
        <v>12974.868959921549</v>
      </c>
      <c r="CB57" s="7">
        <f t="shared" si="116"/>
        <v>13280.226995590696</v>
      </c>
      <c r="CC57" s="7">
        <f t="shared" si="117"/>
        <v>13592.771503064358</v>
      </c>
      <c r="CD57" s="7">
        <f t="shared" si="118"/>
        <v>13912.671612907196</v>
      </c>
      <c r="CE57" s="7">
        <f t="shared" si="119"/>
        <v>14240.100436099945</v>
      </c>
      <c r="CF57" s="7">
        <f t="shared" si="120"/>
        <v>14575.235157716828</v>
      </c>
      <c r="CG57" s="7">
        <f t="shared" si="121"/>
        <v>14918.257132807606</v>
      </c>
      <c r="CH57" s="7">
        <f t="shared" si="122"/>
        <v>15269.351984536188</v>
      </c>
      <c r="CI57" s="7">
        <f t="shared" si="123"/>
        <v>15628.709704628875</v>
      </c>
      <c r="CJ57" s="2">
        <f t="shared" si="85"/>
        <v>40</v>
      </c>
    </row>
    <row r="58" spans="2:88" x14ac:dyDescent="0.2">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7">
        <f t="shared" si="45"/>
        <v>6021.7106876637836</v>
      </c>
      <c r="AW58" s="7">
        <f t="shared" si="46"/>
        <v>6163.4290936556117</v>
      </c>
      <c r="AX58" s="7">
        <f t="shared" si="86"/>
        <v>6308.4827822006191</v>
      </c>
      <c r="AY58" s="7">
        <f t="shared" si="87"/>
        <v>6456.9502477585202</v>
      </c>
      <c r="AZ58" s="7">
        <f t="shared" si="88"/>
        <v>6608.9118321228289</v>
      </c>
      <c r="BA58" s="7">
        <f t="shared" si="89"/>
        <v>6764.4497678970811</v>
      </c>
      <c r="BB58" s="7">
        <f t="shared" si="90"/>
        <v>6923.6482229942458</v>
      </c>
      <c r="BC58" s="7">
        <f t="shared" si="91"/>
        <v>7086.5933461834129</v>
      </c>
      <c r="BD58" s="7">
        <f t="shared" si="92"/>
        <v>7253.3733137083955</v>
      </c>
      <c r="BE58" s="7">
        <f t="shared" si="93"/>
        <v>7424.078377003495</v>
      </c>
      <c r="BF58" s="7">
        <f t="shared" si="94"/>
        <v>7598.8009115322202</v>
      </c>
      <c r="BG58" s="7">
        <f t="shared" si="95"/>
        <v>7777.635466775424</v>
      </c>
      <c r="BH58" s="7">
        <f t="shared" si="96"/>
        <v>7960.6788173958676</v>
      </c>
      <c r="BI58" s="7">
        <f t="shared" si="97"/>
        <v>8148.0300156069443</v>
      </c>
      <c r="BJ58" s="7">
        <f t="shared" si="98"/>
        <v>8339.7904447738547</v>
      </c>
      <c r="BK58" s="7">
        <f t="shared" si="99"/>
        <v>8536.0638742762912</v>
      </c>
      <c r="BL58" s="7">
        <f t="shared" si="100"/>
        <v>8736.9565156622521</v>
      </c>
      <c r="BM58" s="7">
        <f t="shared" si="101"/>
        <v>8942.5770801234685</v>
      </c>
      <c r="BN58" s="7">
        <f t="shared" si="102"/>
        <v>9153.0368373234342</v>
      </c>
      <c r="BO58" s="7">
        <f t="shared" si="103"/>
        <v>9368.4496756099597</v>
      </c>
      <c r="BP58" s="7">
        <f t="shared" si="104"/>
        <v>9588.9321636448003</v>
      </c>
      <c r="BQ58" s="7">
        <f t="shared" si="105"/>
        <v>9814.603613483705</v>
      </c>
      <c r="BR58" s="7">
        <f t="shared" si="106"/>
        <v>10045.586145141027</v>
      </c>
      <c r="BS58" s="7">
        <f t="shared" si="107"/>
        <v>10282.004752673851</v>
      </c>
      <c r="BT58" s="7">
        <f t="shared" si="108"/>
        <v>10523.987371821344</v>
      </c>
      <c r="BU58" s="7">
        <f t="shared" si="109"/>
        <v>10771.664949236025</v>
      </c>
      <c r="BV58" s="7">
        <f t="shared" si="110"/>
        <v>11025.171513344307</v>
      </c>
      <c r="BW58" s="7">
        <f t="shared" si="111"/>
        <v>11284.644246874761</v>
      </c>
      <c r="BX58" s="7">
        <f t="shared" si="112"/>
        <v>11550.223561093255</v>
      </c>
      <c r="BY58" s="7">
        <f t="shared" si="113"/>
        <v>11822.053171785239</v>
      </c>
      <c r="BZ58" s="7">
        <f t="shared" si="114"/>
        <v>12100.280177026174</v>
      </c>
      <c r="CA58" s="7">
        <f t="shared" si="115"/>
        <v>12385.055136782334</v>
      </c>
      <c r="CB58" s="7">
        <f t="shared" si="116"/>
        <v>12676.53215438489</v>
      </c>
      <c r="CC58" s="7">
        <f t="shared" si="117"/>
        <v>12974.86895992155</v>
      </c>
      <c r="CD58" s="7">
        <f t="shared" si="118"/>
        <v>13280.2269955907</v>
      </c>
      <c r="CE58" s="7">
        <f t="shared" si="119"/>
        <v>13592.771503064361</v>
      </c>
      <c r="CF58" s="7">
        <f t="shared" si="120"/>
        <v>13912.671612907196</v>
      </c>
      <c r="CG58" s="7">
        <f t="shared" si="121"/>
        <v>14240.100436099947</v>
      </c>
      <c r="CH58" s="7">
        <f t="shared" si="122"/>
        <v>14575.23515771683</v>
      </c>
      <c r="CI58" s="7">
        <f t="shared" si="123"/>
        <v>14918.25713280761</v>
      </c>
      <c r="CJ58" s="2">
        <f t="shared" si="85"/>
        <v>39</v>
      </c>
    </row>
    <row r="59" spans="2:88" x14ac:dyDescent="0.2">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7">
        <f t="shared" si="46"/>
        <v>5883.2508746226786</v>
      </c>
      <c r="AX59" s="7">
        <f t="shared" si="86"/>
        <v>6021.7106876637836</v>
      </c>
      <c r="AY59" s="7">
        <f t="shared" si="87"/>
        <v>6163.4290936556117</v>
      </c>
      <c r="AZ59" s="7">
        <f t="shared" si="88"/>
        <v>6308.4827822006209</v>
      </c>
      <c r="BA59" s="7">
        <f t="shared" si="89"/>
        <v>6456.9502477585211</v>
      </c>
      <c r="BB59" s="7">
        <f t="shared" si="90"/>
        <v>6608.9118321228289</v>
      </c>
      <c r="BC59" s="7">
        <f t="shared" si="91"/>
        <v>6764.4497678970811</v>
      </c>
      <c r="BD59" s="7">
        <f t="shared" si="92"/>
        <v>6923.6482229942467</v>
      </c>
      <c r="BE59" s="7">
        <f t="shared" si="93"/>
        <v>7086.5933461834129</v>
      </c>
      <c r="BF59" s="7">
        <f t="shared" si="94"/>
        <v>7253.3733137083973</v>
      </c>
      <c r="BG59" s="7">
        <f t="shared" si="95"/>
        <v>7424.078377003495</v>
      </c>
      <c r="BH59" s="7">
        <f t="shared" si="96"/>
        <v>7598.8009115322211</v>
      </c>
      <c r="BI59" s="7">
        <f t="shared" si="97"/>
        <v>7777.635466775424</v>
      </c>
      <c r="BJ59" s="7">
        <f t="shared" si="98"/>
        <v>7960.6788173958694</v>
      </c>
      <c r="BK59" s="7">
        <f t="shared" si="99"/>
        <v>8148.0300156069443</v>
      </c>
      <c r="BL59" s="7">
        <f t="shared" si="100"/>
        <v>8339.7904447738583</v>
      </c>
      <c r="BM59" s="7">
        <f t="shared" si="101"/>
        <v>8536.0638742762912</v>
      </c>
      <c r="BN59" s="7">
        <f t="shared" si="102"/>
        <v>8736.9565156622521</v>
      </c>
      <c r="BO59" s="7">
        <f t="shared" si="103"/>
        <v>8942.5770801234703</v>
      </c>
      <c r="BP59" s="7">
        <f t="shared" si="104"/>
        <v>9153.036837323436</v>
      </c>
      <c r="BQ59" s="7">
        <f t="shared" si="105"/>
        <v>9368.4496756099616</v>
      </c>
      <c r="BR59" s="7">
        <f t="shared" si="106"/>
        <v>9588.9321636448003</v>
      </c>
      <c r="BS59" s="7">
        <f t="shared" si="107"/>
        <v>9814.603613483705</v>
      </c>
      <c r="BT59" s="7">
        <f t="shared" si="108"/>
        <v>10045.586145141031</v>
      </c>
      <c r="BU59" s="7">
        <f t="shared" si="109"/>
        <v>10282.004752673853</v>
      </c>
      <c r="BV59" s="7">
        <f t="shared" si="110"/>
        <v>10523.987371821346</v>
      </c>
      <c r="BW59" s="7">
        <f t="shared" si="111"/>
        <v>10771.664949236025</v>
      </c>
      <c r="BX59" s="7">
        <f t="shared" si="112"/>
        <v>11025.171513344309</v>
      </c>
      <c r="BY59" s="7">
        <f t="shared" si="113"/>
        <v>11284.644246874759</v>
      </c>
      <c r="BZ59" s="7">
        <f t="shared" si="114"/>
        <v>11550.223561093258</v>
      </c>
      <c r="CA59" s="7">
        <f t="shared" si="115"/>
        <v>11822.053171785237</v>
      </c>
      <c r="CB59" s="7">
        <f t="shared" si="116"/>
        <v>12100.280177026179</v>
      </c>
      <c r="CC59" s="7">
        <f t="shared" si="117"/>
        <v>12385.055136782332</v>
      </c>
      <c r="CD59" s="7">
        <f t="shared" si="118"/>
        <v>12676.532154384891</v>
      </c>
      <c r="CE59" s="7">
        <f t="shared" si="119"/>
        <v>12974.868959921552</v>
      </c>
      <c r="CF59" s="7">
        <f t="shared" si="120"/>
        <v>13280.226995590701</v>
      </c>
      <c r="CG59" s="7">
        <f t="shared" si="121"/>
        <v>13592.771503064361</v>
      </c>
      <c r="CH59" s="7">
        <f t="shared" si="122"/>
        <v>13912.671612907197</v>
      </c>
      <c r="CI59" s="7">
        <f t="shared" si="123"/>
        <v>14240.100436099947</v>
      </c>
      <c r="CJ59" s="2">
        <f t="shared" si="85"/>
        <v>38</v>
      </c>
    </row>
    <row r="60" spans="2:88" x14ac:dyDescent="0.2">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7">
        <f t="shared" si="86"/>
        <v>5747.9747282872231</v>
      </c>
      <c r="AY60" s="7">
        <f t="shared" si="87"/>
        <v>5883.2508746226777</v>
      </c>
      <c r="AZ60" s="7">
        <f t="shared" si="88"/>
        <v>6021.7106876637827</v>
      </c>
      <c r="BA60" s="7">
        <f t="shared" si="89"/>
        <v>6163.4290936556108</v>
      </c>
      <c r="BB60" s="7">
        <f t="shared" si="90"/>
        <v>6308.4827822006191</v>
      </c>
      <c r="BC60" s="7">
        <f t="shared" si="91"/>
        <v>6456.9502477585202</v>
      </c>
      <c r="BD60" s="7">
        <f t="shared" si="92"/>
        <v>6608.911832122827</v>
      </c>
      <c r="BE60" s="7">
        <f t="shared" si="93"/>
        <v>6764.4497678970802</v>
      </c>
      <c r="BF60" s="7">
        <f t="shared" si="94"/>
        <v>6923.6482229942458</v>
      </c>
      <c r="BG60" s="7">
        <f t="shared" si="95"/>
        <v>7086.5933461834129</v>
      </c>
      <c r="BH60" s="7">
        <f t="shared" si="96"/>
        <v>7253.3733137083955</v>
      </c>
      <c r="BI60" s="7">
        <f t="shared" si="97"/>
        <v>7424.0783770034941</v>
      </c>
      <c r="BJ60" s="7">
        <f t="shared" si="98"/>
        <v>7598.8009115322193</v>
      </c>
      <c r="BK60" s="7">
        <f t="shared" si="99"/>
        <v>7777.635466775424</v>
      </c>
      <c r="BL60" s="7">
        <f t="shared" si="100"/>
        <v>7960.6788173958666</v>
      </c>
      <c r="BM60" s="7">
        <f t="shared" si="101"/>
        <v>8148.0300156069452</v>
      </c>
      <c r="BN60" s="7">
        <f t="shared" si="102"/>
        <v>8339.7904447738547</v>
      </c>
      <c r="BO60" s="7">
        <f t="shared" si="103"/>
        <v>8536.0638742762876</v>
      </c>
      <c r="BP60" s="7">
        <f t="shared" si="104"/>
        <v>8736.9565156622521</v>
      </c>
      <c r="BQ60" s="7">
        <f t="shared" si="105"/>
        <v>8942.5770801234703</v>
      </c>
      <c r="BR60" s="7">
        <f t="shared" si="106"/>
        <v>9153.0368373234342</v>
      </c>
      <c r="BS60" s="7">
        <f t="shared" si="107"/>
        <v>9368.4496756099597</v>
      </c>
      <c r="BT60" s="7">
        <f t="shared" si="108"/>
        <v>9588.9321636448003</v>
      </c>
      <c r="BU60" s="7">
        <f t="shared" si="109"/>
        <v>9814.603613483705</v>
      </c>
      <c r="BV60" s="7">
        <f t="shared" si="110"/>
        <v>10045.586145141029</v>
      </c>
      <c r="BW60" s="7">
        <f t="shared" si="111"/>
        <v>10282.004752673851</v>
      </c>
      <c r="BX60" s="7">
        <f t="shared" si="112"/>
        <v>10523.987371821344</v>
      </c>
      <c r="BY60" s="7">
        <f t="shared" si="113"/>
        <v>10771.664949236023</v>
      </c>
      <c r="BZ60" s="7">
        <f t="shared" si="114"/>
        <v>11025.171513344305</v>
      </c>
      <c r="CA60" s="7">
        <f t="shared" si="115"/>
        <v>11284.644246874759</v>
      </c>
      <c r="CB60" s="7">
        <f t="shared" si="116"/>
        <v>11550.223561093255</v>
      </c>
      <c r="CC60" s="7">
        <f t="shared" si="117"/>
        <v>11822.053171785239</v>
      </c>
      <c r="CD60" s="7">
        <f t="shared" si="118"/>
        <v>12100.280177026176</v>
      </c>
      <c r="CE60" s="7">
        <f t="shared" si="119"/>
        <v>12385.05513678233</v>
      </c>
      <c r="CF60" s="7">
        <f t="shared" si="120"/>
        <v>12676.53215438489</v>
      </c>
      <c r="CG60" s="7">
        <f t="shared" si="121"/>
        <v>12974.868959921552</v>
      </c>
      <c r="CH60" s="7">
        <f t="shared" si="122"/>
        <v>13280.226995590698</v>
      </c>
      <c r="CI60" s="7">
        <f t="shared" si="123"/>
        <v>13592.771503064359</v>
      </c>
      <c r="CJ60" s="2">
        <f t="shared" si="85"/>
        <v>37</v>
      </c>
    </row>
    <row r="61" spans="2:88" x14ac:dyDescent="0.2">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7">
        <f t="shared" si="87"/>
        <v>5615.8090452240922</v>
      </c>
      <c r="AZ61" s="7">
        <f t="shared" si="88"/>
        <v>5747.974728287224</v>
      </c>
      <c r="BA61" s="7">
        <f t="shared" si="89"/>
        <v>5883.2508746226786</v>
      </c>
      <c r="BB61" s="7">
        <f t="shared" si="90"/>
        <v>6021.7106876637845</v>
      </c>
      <c r="BC61" s="7">
        <f t="shared" si="91"/>
        <v>6163.4290936556126</v>
      </c>
      <c r="BD61" s="7">
        <f t="shared" si="92"/>
        <v>6308.4827822006209</v>
      </c>
      <c r="BE61" s="7">
        <f t="shared" si="93"/>
        <v>6456.9502477585202</v>
      </c>
      <c r="BF61" s="7">
        <f t="shared" si="94"/>
        <v>6608.9118321228298</v>
      </c>
      <c r="BG61" s="7">
        <f t="shared" si="95"/>
        <v>6764.4497678970811</v>
      </c>
      <c r="BH61" s="7">
        <f t="shared" si="96"/>
        <v>6923.6482229942476</v>
      </c>
      <c r="BI61" s="7">
        <f t="shared" si="97"/>
        <v>7086.5933461834138</v>
      </c>
      <c r="BJ61" s="7">
        <f t="shared" si="98"/>
        <v>7253.3733137083973</v>
      </c>
      <c r="BK61" s="7">
        <f t="shared" si="99"/>
        <v>7424.078377003495</v>
      </c>
      <c r="BL61" s="7">
        <f t="shared" si="100"/>
        <v>7598.800911532222</v>
      </c>
      <c r="BM61" s="7">
        <f t="shared" si="101"/>
        <v>7777.635466775424</v>
      </c>
      <c r="BN61" s="7">
        <f t="shared" si="102"/>
        <v>7960.6788173958703</v>
      </c>
      <c r="BO61" s="7">
        <f t="shared" si="103"/>
        <v>8148.0300156069452</v>
      </c>
      <c r="BP61" s="7">
        <f t="shared" si="104"/>
        <v>8339.7904447738565</v>
      </c>
      <c r="BQ61" s="7">
        <f t="shared" si="105"/>
        <v>8536.0638742762912</v>
      </c>
      <c r="BR61" s="7">
        <f t="shared" si="106"/>
        <v>8736.9565156622539</v>
      </c>
      <c r="BS61" s="7">
        <f t="shared" si="107"/>
        <v>8942.5770801234721</v>
      </c>
      <c r="BT61" s="7">
        <f t="shared" si="108"/>
        <v>9153.036837323436</v>
      </c>
      <c r="BU61" s="7">
        <f t="shared" si="109"/>
        <v>9368.4496756099616</v>
      </c>
      <c r="BV61" s="7">
        <f t="shared" si="110"/>
        <v>9588.9321636448039</v>
      </c>
      <c r="BW61" s="7">
        <f t="shared" si="111"/>
        <v>9814.6036134837068</v>
      </c>
      <c r="BX61" s="7">
        <f t="shared" si="112"/>
        <v>10045.586145141031</v>
      </c>
      <c r="BY61" s="7">
        <f t="shared" si="113"/>
        <v>10282.004752673853</v>
      </c>
      <c r="BZ61" s="7">
        <f t="shared" si="114"/>
        <v>10523.987371821346</v>
      </c>
      <c r="CA61" s="7">
        <f t="shared" si="115"/>
        <v>10771.664949236023</v>
      </c>
      <c r="CB61" s="7">
        <f t="shared" si="116"/>
        <v>11025.171513344309</v>
      </c>
      <c r="CC61" s="7">
        <f t="shared" si="117"/>
        <v>11284.644246874759</v>
      </c>
      <c r="CD61" s="7">
        <f t="shared" si="118"/>
        <v>11550.22356109326</v>
      </c>
      <c r="CE61" s="7">
        <f t="shared" si="119"/>
        <v>11822.053171785241</v>
      </c>
      <c r="CF61" s="7">
        <f t="shared" si="120"/>
        <v>12100.280177026178</v>
      </c>
      <c r="CG61" s="7">
        <f t="shared" si="121"/>
        <v>12385.055136782334</v>
      </c>
      <c r="CH61" s="7">
        <f t="shared" si="122"/>
        <v>12676.532154384893</v>
      </c>
      <c r="CI61" s="7">
        <f t="shared" si="123"/>
        <v>12974.868959921552</v>
      </c>
      <c r="CJ61" s="2">
        <f t="shared" si="85"/>
        <v>36</v>
      </c>
    </row>
    <row r="62" spans="2:88" x14ac:dyDescent="0.2">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7">
        <f t="shared" si="88"/>
        <v>5486.6823051983356</v>
      </c>
      <c r="BA62" s="7">
        <f t="shared" si="89"/>
        <v>5615.8090452240913</v>
      </c>
      <c r="BB62" s="7">
        <f t="shared" si="90"/>
        <v>5747.9747282872231</v>
      </c>
      <c r="BC62" s="7">
        <f t="shared" si="91"/>
        <v>5883.2508746226786</v>
      </c>
      <c r="BD62" s="7">
        <f t="shared" si="92"/>
        <v>6021.7106876637836</v>
      </c>
      <c r="BE62" s="7">
        <f t="shared" si="93"/>
        <v>6163.4290936556117</v>
      </c>
      <c r="BF62" s="7">
        <f t="shared" si="94"/>
        <v>6308.4827822006191</v>
      </c>
      <c r="BG62" s="7">
        <f t="shared" si="95"/>
        <v>6456.9502477585202</v>
      </c>
      <c r="BH62" s="7">
        <f t="shared" si="96"/>
        <v>6608.9118321228279</v>
      </c>
      <c r="BI62" s="7">
        <f t="shared" si="97"/>
        <v>6764.4497678970811</v>
      </c>
      <c r="BJ62" s="7">
        <f t="shared" si="98"/>
        <v>6923.6482229942467</v>
      </c>
      <c r="BK62" s="7">
        <f t="shared" si="99"/>
        <v>7086.5933461834138</v>
      </c>
      <c r="BL62" s="7">
        <f t="shared" si="100"/>
        <v>7253.3733137083955</v>
      </c>
      <c r="BM62" s="7">
        <f t="shared" si="101"/>
        <v>7424.078377003495</v>
      </c>
      <c r="BN62" s="7">
        <f t="shared" si="102"/>
        <v>7598.8009115322193</v>
      </c>
      <c r="BO62" s="7">
        <f t="shared" si="103"/>
        <v>7777.6354667754249</v>
      </c>
      <c r="BP62" s="7">
        <f t="shared" si="104"/>
        <v>7960.6788173958685</v>
      </c>
      <c r="BQ62" s="7">
        <f t="shared" si="105"/>
        <v>8148.0300156069434</v>
      </c>
      <c r="BR62" s="7">
        <f t="shared" si="106"/>
        <v>8339.7904447738565</v>
      </c>
      <c r="BS62" s="7">
        <f t="shared" si="107"/>
        <v>8536.0638742762894</v>
      </c>
      <c r="BT62" s="7">
        <f t="shared" si="108"/>
        <v>8736.9565156622539</v>
      </c>
      <c r="BU62" s="7">
        <f t="shared" si="109"/>
        <v>8942.5770801234703</v>
      </c>
      <c r="BV62" s="7">
        <f t="shared" si="110"/>
        <v>9153.0368373234342</v>
      </c>
      <c r="BW62" s="7">
        <f t="shared" si="111"/>
        <v>9368.4496756099616</v>
      </c>
      <c r="BX62" s="7">
        <f t="shared" si="112"/>
        <v>9588.9321636448021</v>
      </c>
      <c r="BY62" s="7">
        <f t="shared" si="113"/>
        <v>9814.6036134837068</v>
      </c>
      <c r="BZ62" s="7">
        <f t="shared" si="114"/>
        <v>10045.586145141031</v>
      </c>
      <c r="CA62" s="7">
        <f t="shared" si="115"/>
        <v>10282.004752673851</v>
      </c>
      <c r="CB62" s="7">
        <f t="shared" si="116"/>
        <v>10523.987371821344</v>
      </c>
      <c r="CC62" s="7">
        <f t="shared" si="117"/>
        <v>10771.664949236025</v>
      </c>
      <c r="CD62" s="7">
        <f t="shared" si="118"/>
        <v>11025.171513344305</v>
      </c>
      <c r="CE62" s="7">
        <f t="shared" si="119"/>
        <v>11284.644246874761</v>
      </c>
      <c r="CF62" s="7">
        <f t="shared" si="120"/>
        <v>11550.223561093258</v>
      </c>
      <c r="CG62" s="7">
        <f t="shared" si="121"/>
        <v>11822.053171785239</v>
      </c>
      <c r="CH62" s="7">
        <f t="shared" si="122"/>
        <v>12100.280177026178</v>
      </c>
      <c r="CI62" s="7">
        <f t="shared" si="123"/>
        <v>12385.055136782334</v>
      </c>
      <c r="CJ62" s="2">
        <f t="shared" si="85"/>
        <v>35</v>
      </c>
    </row>
    <row r="63" spans="2:88" x14ac:dyDescent="0.2">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7">
        <f t="shared" si="89"/>
        <v>5360.5246324708824</v>
      </c>
      <c r="BB63" s="7">
        <f t="shared" si="90"/>
        <v>5486.6823051983365</v>
      </c>
      <c r="BC63" s="7">
        <f t="shared" si="91"/>
        <v>5615.8090452240922</v>
      </c>
      <c r="BD63" s="7">
        <f t="shared" si="92"/>
        <v>5747.9747282872249</v>
      </c>
      <c r="BE63" s="7">
        <f t="shared" si="93"/>
        <v>5883.2508746226795</v>
      </c>
      <c r="BF63" s="7">
        <f t="shared" si="94"/>
        <v>6021.7106876637845</v>
      </c>
      <c r="BG63" s="7">
        <f t="shared" si="95"/>
        <v>6163.4290936556117</v>
      </c>
      <c r="BH63" s="7">
        <f t="shared" si="96"/>
        <v>6308.4827822006209</v>
      </c>
      <c r="BI63" s="7">
        <f t="shared" si="97"/>
        <v>6456.9502477585211</v>
      </c>
      <c r="BJ63" s="7">
        <f t="shared" si="98"/>
        <v>6608.9118321228298</v>
      </c>
      <c r="BK63" s="7">
        <f t="shared" si="99"/>
        <v>6764.449767897082</v>
      </c>
      <c r="BL63" s="7">
        <f t="shared" si="100"/>
        <v>6923.6482229942485</v>
      </c>
      <c r="BM63" s="7">
        <f t="shared" si="101"/>
        <v>7086.5933461834147</v>
      </c>
      <c r="BN63" s="7">
        <f t="shared" si="102"/>
        <v>7253.3733137083982</v>
      </c>
      <c r="BO63" s="7">
        <f t="shared" si="103"/>
        <v>7424.078377003495</v>
      </c>
      <c r="BP63" s="7">
        <f t="shared" si="104"/>
        <v>7598.8009115322229</v>
      </c>
      <c r="BQ63" s="7">
        <f t="shared" si="105"/>
        <v>7777.6354667754249</v>
      </c>
      <c r="BR63" s="7">
        <f t="shared" si="106"/>
        <v>7960.6788173958694</v>
      </c>
      <c r="BS63" s="7">
        <f t="shared" si="107"/>
        <v>8148.0300156069461</v>
      </c>
      <c r="BT63" s="7">
        <f t="shared" si="108"/>
        <v>8339.7904447738583</v>
      </c>
      <c r="BU63" s="7">
        <f t="shared" si="109"/>
        <v>8536.0638742762912</v>
      </c>
      <c r="BV63" s="7">
        <f t="shared" si="110"/>
        <v>8736.9565156622539</v>
      </c>
      <c r="BW63" s="7">
        <f t="shared" si="111"/>
        <v>8942.5770801234721</v>
      </c>
      <c r="BX63" s="7">
        <f t="shared" si="112"/>
        <v>9153.0368373234378</v>
      </c>
      <c r="BY63" s="7">
        <f t="shared" si="113"/>
        <v>9368.4496756099634</v>
      </c>
      <c r="BZ63" s="7">
        <f t="shared" si="114"/>
        <v>9588.9321636448039</v>
      </c>
      <c r="CA63" s="7">
        <f t="shared" si="115"/>
        <v>9814.6036134837086</v>
      </c>
      <c r="CB63" s="7">
        <f t="shared" si="116"/>
        <v>10045.586145141031</v>
      </c>
      <c r="CC63" s="7">
        <f t="shared" si="117"/>
        <v>10282.004752673851</v>
      </c>
      <c r="CD63" s="7">
        <f t="shared" si="118"/>
        <v>10523.987371821348</v>
      </c>
      <c r="CE63" s="7">
        <f t="shared" si="119"/>
        <v>10771.664949236023</v>
      </c>
      <c r="CF63" s="7">
        <f t="shared" si="120"/>
        <v>11025.17151334431</v>
      </c>
      <c r="CG63" s="7">
        <f t="shared" si="121"/>
        <v>11284.644246874763</v>
      </c>
      <c r="CH63" s="7">
        <f t="shared" si="122"/>
        <v>11550.223561093258</v>
      </c>
      <c r="CI63" s="7">
        <f t="shared" si="123"/>
        <v>11822.053171785243</v>
      </c>
      <c r="CJ63" s="2">
        <f t="shared" si="85"/>
        <v>34</v>
      </c>
    </row>
    <row r="64" spans="2:88" x14ac:dyDescent="0.2">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7">
        <f t="shared" si="90"/>
        <v>5237.2677579859155</v>
      </c>
      <c r="BC64" s="7">
        <f t="shared" si="91"/>
        <v>5360.5246324708824</v>
      </c>
      <c r="BD64" s="7">
        <f t="shared" si="92"/>
        <v>5486.6823051983365</v>
      </c>
      <c r="BE64" s="7">
        <f t="shared" si="93"/>
        <v>5615.8090452240931</v>
      </c>
      <c r="BF64" s="7">
        <f t="shared" si="94"/>
        <v>5747.9747282872249</v>
      </c>
      <c r="BG64" s="7">
        <f t="shared" si="95"/>
        <v>5883.2508746226795</v>
      </c>
      <c r="BH64" s="7">
        <f t="shared" si="96"/>
        <v>6021.7106876637845</v>
      </c>
      <c r="BI64" s="7">
        <f t="shared" si="97"/>
        <v>6163.4290936556126</v>
      </c>
      <c r="BJ64" s="7">
        <f t="shared" si="98"/>
        <v>6308.4827822006209</v>
      </c>
      <c r="BK64" s="7">
        <f t="shared" si="99"/>
        <v>6456.950247758522</v>
      </c>
      <c r="BL64" s="7">
        <f t="shared" si="100"/>
        <v>6608.9118321228298</v>
      </c>
      <c r="BM64" s="7">
        <f t="shared" si="101"/>
        <v>6764.4497678970829</v>
      </c>
      <c r="BN64" s="7">
        <f t="shared" si="102"/>
        <v>6923.6482229942476</v>
      </c>
      <c r="BO64" s="7">
        <f t="shared" si="103"/>
        <v>7086.5933461834156</v>
      </c>
      <c r="BP64" s="7">
        <f t="shared" si="104"/>
        <v>7253.3733137083964</v>
      </c>
      <c r="BQ64" s="7">
        <f t="shared" si="105"/>
        <v>7424.0783770034977</v>
      </c>
      <c r="BR64" s="7">
        <f t="shared" si="106"/>
        <v>7598.800911532222</v>
      </c>
      <c r="BS64" s="7">
        <f t="shared" si="107"/>
        <v>7777.6354667754249</v>
      </c>
      <c r="BT64" s="7">
        <f t="shared" si="108"/>
        <v>7960.6788173958703</v>
      </c>
      <c r="BU64" s="7">
        <f t="shared" si="109"/>
        <v>8148.0300156069461</v>
      </c>
      <c r="BV64" s="7">
        <f t="shared" si="110"/>
        <v>8339.7904447738583</v>
      </c>
      <c r="BW64" s="7">
        <f t="shared" si="111"/>
        <v>8536.0638742762912</v>
      </c>
      <c r="BX64" s="7">
        <f t="shared" si="112"/>
        <v>8736.9565156622539</v>
      </c>
      <c r="BY64" s="7">
        <f t="shared" si="113"/>
        <v>8942.5770801234739</v>
      </c>
      <c r="BZ64" s="7">
        <f t="shared" si="114"/>
        <v>9153.0368373234378</v>
      </c>
      <c r="CA64" s="7">
        <f t="shared" si="115"/>
        <v>9368.4496756099634</v>
      </c>
      <c r="CB64" s="7">
        <f t="shared" si="116"/>
        <v>9588.9321636448039</v>
      </c>
      <c r="CC64" s="7">
        <f t="shared" si="117"/>
        <v>9814.6036134837086</v>
      </c>
      <c r="CD64" s="7">
        <f t="shared" si="118"/>
        <v>10045.586145141031</v>
      </c>
      <c r="CE64" s="7">
        <f t="shared" si="119"/>
        <v>10282.004752673853</v>
      </c>
      <c r="CF64" s="7">
        <f t="shared" si="120"/>
        <v>10523.987371821344</v>
      </c>
      <c r="CG64" s="7">
        <f t="shared" si="121"/>
        <v>10771.664949236027</v>
      </c>
      <c r="CH64" s="7">
        <f t="shared" si="122"/>
        <v>11025.17151334431</v>
      </c>
      <c r="CI64" s="7">
        <f t="shared" si="123"/>
        <v>11284.644246874763</v>
      </c>
      <c r="CJ64" s="2">
        <f t="shared" si="85"/>
        <v>33</v>
      </c>
    </row>
    <row r="65" spans="2:88"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7">
        <f t="shared" si="91"/>
        <v>5116.8449824277177</v>
      </c>
      <c r="BD65" s="7">
        <f t="shared" si="92"/>
        <v>5237.2677579859164</v>
      </c>
      <c r="BE65" s="7">
        <f t="shared" si="93"/>
        <v>5360.5246324708824</v>
      </c>
      <c r="BF65" s="7">
        <f t="shared" si="94"/>
        <v>5486.6823051983374</v>
      </c>
      <c r="BG65" s="7">
        <f t="shared" si="95"/>
        <v>5615.8090452240931</v>
      </c>
      <c r="BH65" s="7">
        <f t="shared" si="96"/>
        <v>5747.9747282872258</v>
      </c>
      <c r="BI65" s="7">
        <f t="shared" si="97"/>
        <v>5883.2508746226795</v>
      </c>
      <c r="BJ65" s="7">
        <f t="shared" si="98"/>
        <v>6021.7106876637854</v>
      </c>
      <c r="BK65" s="7">
        <f t="shared" si="99"/>
        <v>6163.4290936556135</v>
      </c>
      <c r="BL65" s="7">
        <f t="shared" si="100"/>
        <v>6308.4827822006218</v>
      </c>
      <c r="BM65" s="7">
        <f t="shared" si="101"/>
        <v>6456.9502477585229</v>
      </c>
      <c r="BN65" s="7">
        <f t="shared" si="102"/>
        <v>6608.9118321228307</v>
      </c>
      <c r="BO65" s="7">
        <f t="shared" si="103"/>
        <v>6764.4497678970829</v>
      </c>
      <c r="BP65" s="7">
        <f t="shared" si="104"/>
        <v>6923.6482229942494</v>
      </c>
      <c r="BQ65" s="7">
        <f t="shared" si="105"/>
        <v>7086.5933461834147</v>
      </c>
      <c r="BR65" s="7">
        <f t="shared" si="106"/>
        <v>7253.3733137084</v>
      </c>
      <c r="BS65" s="7">
        <f t="shared" si="107"/>
        <v>7424.0783770034977</v>
      </c>
      <c r="BT65" s="7">
        <f t="shared" si="108"/>
        <v>7598.8009115322229</v>
      </c>
      <c r="BU65" s="7">
        <f t="shared" si="109"/>
        <v>7777.6354667754267</v>
      </c>
      <c r="BV65" s="7">
        <f t="shared" si="110"/>
        <v>7960.6788173958712</v>
      </c>
      <c r="BW65" s="7">
        <f t="shared" si="111"/>
        <v>8148.030015606947</v>
      </c>
      <c r="BX65" s="7">
        <f t="shared" si="112"/>
        <v>8339.7904447738583</v>
      </c>
      <c r="BY65" s="7">
        <f t="shared" si="113"/>
        <v>8536.0638742762931</v>
      </c>
      <c r="BZ65" s="7">
        <f t="shared" si="114"/>
        <v>8736.9565156622575</v>
      </c>
      <c r="CA65" s="7">
        <f t="shared" si="115"/>
        <v>8942.5770801234739</v>
      </c>
      <c r="CB65" s="7">
        <f t="shared" si="116"/>
        <v>9153.0368373234396</v>
      </c>
      <c r="CC65" s="7">
        <f t="shared" si="117"/>
        <v>9368.4496756099652</v>
      </c>
      <c r="CD65" s="7">
        <f t="shared" si="118"/>
        <v>9588.9321636448058</v>
      </c>
      <c r="CE65" s="7">
        <f t="shared" si="119"/>
        <v>9814.6036134837086</v>
      </c>
      <c r="CF65" s="7">
        <f t="shared" si="120"/>
        <v>10045.586145141033</v>
      </c>
      <c r="CG65" s="7">
        <f t="shared" si="121"/>
        <v>10282.004752673853</v>
      </c>
      <c r="CH65" s="7">
        <f t="shared" si="122"/>
        <v>10523.987371821349</v>
      </c>
      <c r="CI65" s="7">
        <f t="shared" si="123"/>
        <v>10771.664949236028</v>
      </c>
      <c r="CJ65" s="2">
        <f t="shared" si="85"/>
        <v>32</v>
      </c>
    </row>
    <row r="66" spans="2:88" x14ac:dyDescent="0.2">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7">
        <f t="shared" si="92"/>
        <v>4999.1911401269472</v>
      </c>
      <c r="BE66" s="7">
        <f t="shared" si="93"/>
        <v>5116.8449824277177</v>
      </c>
      <c r="BF66" s="7">
        <f t="shared" si="94"/>
        <v>5237.2677579859155</v>
      </c>
      <c r="BG66" s="7">
        <f t="shared" si="95"/>
        <v>5360.5246324708833</v>
      </c>
      <c r="BH66" s="7">
        <f t="shared" si="96"/>
        <v>5486.6823051983374</v>
      </c>
      <c r="BI66" s="7">
        <f t="shared" si="97"/>
        <v>5615.8090452240931</v>
      </c>
      <c r="BJ66" s="7">
        <f t="shared" si="98"/>
        <v>5747.9747282872249</v>
      </c>
      <c r="BK66" s="7">
        <f t="shared" si="99"/>
        <v>5883.2508746226804</v>
      </c>
      <c r="BL66" s="7">
        <f t="shared" si="100"/>
        <v>6021.7106876637854</v>
      </c>
      <c r="BM66" s="7">
        <f t="shared" si="101"/>
        <v>6163.4290936556135</v>
      </c>
      <c r="BN66" s="7">
        <f t="shared" si="102"/>
        <v>6308.4827822006218</v>
      </c>
      <c r="BO66" s="7">
        <f t="shared" si="103"/>
        <v>6456.9502477585229</v>
      </c>
      <c r="BP66" s="7">
        <f t="shared" si="104"/>
        <v>6608.9118321228307</v>
      </c>
      <c r="BQ66" s="7">
        <f t="shared" si="105"/>
        <v>6764.4497678970838</v>
      </c>
      <c r="BR66" s="7">
        <f t="shared" si="106"/>
        <v>6923.6482229942485</v>
      </c>
      <c r="BS66" s="7">
        <f t="shared" si="107"/>
        <v>7086.5933461834175</v>
      </c>
      <c r="BT66" s="7">
        <f t="shared" si="108"/>
        <v>7253.3733137083991</v>
      </c>
      <c r="BU66" s="7">
        <f t="shared" si="109"/>
        <v>7424.0783770034968</v>
      </c>
      <c r="BV66" s="7">
        <f t="shared" si="110"/>
        <v>7598.8009115322229</v>
      </c>
      <c r="BW66" s="7">
        <f t="shared" si="111"/>
        <v>7777.6354667754267</v>
      </c>
      <c r="BX66" s="7">
        <f t="shared" si="112"/>
        <v>7960.6788173958712</v>
      </c>
      <c r="BY66" s="7">
        <f t="shared" si="113"/>
        <v>8148.030015606947</v>
      </c>
      <c r="BZ66" s="7">
        <f t="shared" si="114"/>
        <v>8339.7904447738583</v>
      </c>
      <c r="CA66" s="7">
        <f t="shared" si="115"/>
        <v>8536.0638742762931</v>
      </c>
      <c r="CB66" s="7">
        <f t="shared" si="116"/>
        <v>8736.9565156622575</v>
      </c>
      <c r="CC66" s="7">
        <f t="shared" si="117"/>
        <v>8942.5770801234739</v>
      </c>
      <c r="CD66" s="7">
        <f t="shared" si="118"/>
        <v>9153.0368373234396</v>
      </c>
      <c r="CE66" s="7">
        <f t="shared" si="119"/>
        <v>9368.4496756099634</v>
      </c>
      <c r="CF66" s="7">
        <f t="shared" si="120"/>
        <v>9588.9321636448039</v>
      </c>
      <c r="CG66" s="7">
        <f t="shared" si="121"/>
        <v>9814.6036134837086</v>
      </c>
      <c r="CH66" s="7">
        <f t="shared" si="122"/>
        <v>10045.586145141031</v>
      </c>
      <c r="CI66" s="7">
        <f t="shared" si="123"/>
        <v>10282.004752673856</v>
      </c>
      <c r="CJ66" s="2">
        <f t="shared" si="85"/>
        <v>31</v>
      </c>
    </row>
    <row r="67" spans="2:88" x14ac:dyDescent="0.2">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7">
        <f t="shared" si="93"/>
        <v>4884.2425637968436</v>
      </c>
      <c r="BF67" s="7">
        <f t="shared" si="94"/>
        <v>4999.1911401269481</v>
      </c>
      <c r="BG67" s="7">
        <f t="shared" si="95"/>
        <v>5116.8449824277186</v>
      </c>
      <c r="BH67" s="7">
        <f t="shared" si="96"/>
        <v>5237.2677579859173</v>
      </c>
      <c r="BI67" s="7">
        <f t="shared" si="97"/>
        <v>5360.5246324708842</v>
      </c>
      <c r="BJ67" s="7">
        <f t="shared" si="98"/>
        <v>5486.6823051983392</v>
      </c>
      <c r="BK67" s="7">
        <f t="shared" si="99"/>
        <v>5615.809045224094</v>
      </c>
      <c r="BL67" s="7">
        <f t="shared" si="100"/>
        <v>5747.9747282872268</v>
      </c>
      <c r="BM67" s="7">
        <f t="shared" si="101"/>
        <v>5883.2508746226813</v>
      </c>
      <c r="BN67" s="7">
        <f t="shared" si="102"/>
        <v>6021.7106876637872</v>
      </c>
      <c r="BO67" s="7">
        <f t="shared" si="103"/>
        <v>6163.4290936556154</v>
      </c>
      <c r="BP67" s="7">
        <f t="shared" si="104"/>
        <v>6308.4827822006237</v>
      </c>
      <c r="BQ67" s="7">
        <f t="shared" si="105"/>
        <v>6456.9502477585238</v>
      </c>
      <c r="BR67" s="7">
        <f t="shared" si="106"/>
        <v>6608.9118321228325</v>
      </c>
      <c r="BS67" s="7">
        <f t="shared" si="107"/>
        <v>6764.4497678970838</v>
      </c>
      <c r="BT67" s="7">
        <f t="shared" si="108"/>
        <v>6923.6482229942521</v>
      </c>
      <c r="BU67" s="7">
        <f t="shared" si="109"/>
        <v>7086.5933461834175</v>
      </c>
      <c r="BV67" s="7">
        <f t="shared" si="110"/>
        <v>7253.3733137084</v>
      </c>
      <c r="BW67" s="7">
        <f t="shared" si="111"/>
        <v>7424.0783770034986</v>
      </c>
      <c r="BX67" s="7">
        <f t="shared" si="112"/>
        <v>7598.8009115322247</v>
      </c>
      <c r="BY67" s="7">
        <f t="shared" si="113"/>
        <v>7777.6354667754285</v>
      </c>
      <c r="BZ67" s="7">
        <f t="shared" si="114"/>
        <v>7960.6788173958721</v>
      </c>
      <c r="CA67" s="7">
        <f t="shared" si="115"/>
        <v>8148.0300156069488</v>
      </c>
      <c r="CB67" s="7">
        <f t="shared" si="116"/>
        <v>8339.790444773862</v>
      </c>
      <c r="CC67" s="7">
        <f t="shared" si="117"/>
        <v>8536.0638742762949</v>
      </c>
      <c r="CD67" s="7">
        <f t="shared" si="118"/>
        <v>8736.9565156622593</v>
      </c>
      <c r="CE67" s="7">
        <f t="shared" si="119"/>
        <v>8942.5770801234758</v>
      </c>
      <c r="CF67" s="7">
        <f t="shared" si="120"/>
        <v>9153.0368373234414</v>
      </c>
      <c r="CG67" s="7">
        <f t="shared" si="121"/>
        <v>9368.4496756099652</v>
      </c>
      <c r="CH67" s="7">
        <f t="shared" si="122"/>
        <v>9588.9321636448076</v>
      </c>
      <c r="CI67" s="7">
        <f t="shared" si="123"/>
        <v>9814.6036134837086</v>
      </c>
      <c r="CJ67" s="2">
        <f t="shared" si="85"/>
        <v>30</v>
      </c>
    </row>
    <row r="68" spans="2:88" x14ac:dyDescent="0.2">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7">
        <f t="shared" si="94"/>
        <v>4771.9370500802606</v>
      </c>
      <c r="BG68" s="7">
        <f t="shared" si="95"/>
        <v>4884.2425637968436</v>
      </c>
      <c r="BH68" s="7">
        <f t="shared" si="96"/>
        <v>4999.1911401269481</v>
      </c>
      <c r="BI68" s="7">
        <f t="shared" si="97"/>
        <v>5116.8449824277195</v>
      </c>
      <c r="BJ68" s="7">
        <f t="shared" si="98"/>
        <v>5237.2677579859173</v>
      </c>
      <c r="BK68" s="7">
        <f t="shared" si="99"/>
        <v>5360.5246324708842</v>
      </c>
      <c r="BL68" s="7">
        <f t="shared" si="100"/>
        <v>5486.6823051983383</v>
      </c>
      <c r="BM68" s="7">
        <f t="shared" si="101"/>
        <v>5615.8090452240949</v>
      </c>
      <c r="BN68" s="7">
        <f t="shared" si="102"/>
        <v>5747.9747282872268</v>
      </c>
      <c r="BO68" s="7">
        <f t="shared" si="103"/>
        <v>5883.2508746226822</v>
      </c>
      <c r="BP68" s="7">
        <f t="shared" si="104"/>
        <v>6021.7106876637872</v>
      </c>
      <c r="BQ68" s="7">
        <f t="shared" si="105"/>
        <v>6163.4290936556154</v>
      </c>
      <c r="BR68" s="7">
        <f t="shared" si="106"/>
        <v>6308.4827822006237</v>
      </c>
      <c r="BS68" s="7">
        <f t="shared" si="107"/>
        <v>6456.9502477585247</v>
      </c>
      <c r="BT68" s="7">
        <f t="shared" si="108"/>
        <v>6608.9118321228316</v>
      </c>
      <c r="BU68" s="7">
        <f t="shared" si="109"/>
        <v>6764.4497678970865</v>
      </c>
      <c r="BV68" s="7">
        <f t="shared" si="110"/>
        <v>6923.6482229942512</v>
      </c>
      <c r="BW68" s="7">
        <f t="shared" si="111"/>
        <v>7086.5933461834175</v>
      </c>
      <c r="BX68" s="7">
        <f t="shared" si="112"/>
        <v>7253.3733137084009</v>
      </c>
      <c r="BY68" s="7">
        <f t="shared" si="113"/>
        <v>7424.0783770034996</v>
      </c>
      <c r="BZ68" s="7">
        <f t="shared" si="114"/>
        <v>7598.8009115322257</v>
      </c>
      <c r="CA68" s="7">
        <f t="shared" si="115"/>
        <v>7777.6354667754285</v>
      </c>
      <c r="CB68" s="7">
        <f t="shared" si="116"/>
        <v>7960.678817395873</v>
      </c>
      <c r="CC68" s="7">
        <f t="shared" si="117"/>
        <v>8148.0300156069507</v>
      </c>
      <c r="CD68" s="7">
        <f t="shared" si="118"/>
        <v>8339.790444773862</v>
      </c>
      <c r="CE68" s="7">
        <f t="shared" si="119"/>
        <v>8536.0638742762967</v>
      </c>
      <c r="CF68" s="7">
        <f t="shared" si="120"/>
        <v>8736.9565156622593</v>
      </c>
      <c r="CG68" s="7">
        <f t="shared" si="121"/>
        <v>8942.5770801234758</v>
      </c>
      <c r="CH68" s="7">
        <f t="shared" si="122"/>
        <v>9153.0368373234396</v>
      </c>
      <c r="CI68" s="7">
        <f t="shared" si="123"/>
        <v>9368.449675609967</v>
      </c>
      <c r="CJ68" s="2">
        <f t="shared" si="85"/>
        <v>29</v>
      </c>
    </row>
    <row r="69" spans="2:88" x14ac:dyDescent="0.2">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7">
        <f t="shared" si="95"/>
        <v>4662.2138258889017</v>
      </c>
      <c r="BH69" s="7">
        <f t="shared" si="96"/>
        <v>4771.9370500802615</v>
      </c>
      <c r="BI69" s="7">
        <f t="shared" si="97"/>
        <v>4884.2425637968436</v>
      </c>
      <c r="BJ69" s="7">
        <f t="shared" si="98"/>
        <v>4999.191140126949</v>
      </c>
      <c r="BK69" s="7">
        <f t="shared" si="99"/>
        <v>5116.8449824277195</v>
      </c>
      <c r="BL69" s="7">
        <f t="shared" si="100"/>
        <v>5237.2677579859183</v>
      </c>
      <c r="BM69" s="7">
        <f t="shared" si="101"/>
        <v>5360.5246324708842</v>
      </c>
      <c r="BN69" s="7">
        <f t="shared" si="102"/>
        <v>5486.6823051983401</v>
      </c>
      <c r="BO69" s="7">
        <f t="shared" si="103"/>
        <v>5615.8090452240949</v>
      </c>
      <c r="BP69" s="7">
        <f t="shared" si="104"/>
        <v>5747.9747282872277</v>
      </c>
      <c r="BQ69" s="7">
        <f t="shared" si="105"/>
        <v>5883.2508746226822</v>
      </c>
      <c r="BR69" s="7">
        <f t="shared" si="106"/>
        <v>6021.7106876637881</v>
      </c>
      <c r="BS69" s="7">
        <f t="shared" si="107"/>
        <v>6163.4290936556154</v>
      </c>
      <c r="BT69" s="7">
        <f t="shared" si="108"/>
        <v>6308.4827822006246</v>
      </c>
      <c r="BU69" s="7">
        <f t="shared" si="109"/>
        <v>6456.9502477585247</v>
      </c>
      <c r="BV69" s="7">
        <f t="shared" si="110"/>
        <v>6608.9118321228343</v>
      </c>
      <c r="BW69" s="7">
        <f t="shared" si="111"/>
        <v>6764.4497678970865</v>
      </c>
      <c r="BX69" s="7">
        <f t="shared" si="112"/>
        <v>6923.6482229942512</v>
      </c>
      <c r="BY69" s="7">
        <f t="shared" si="113"/>
        <v>7086.5933461834184</v>
      </c>
      <c r="BZ69" s="7">
        <f t="shared" si="114"/>
        <v>7253.3733137084018</v>
      </c>
      <c r="CA69" s="7">
        <f t="shared" si="115"/>
        <v>7424.0783770035005</v>
      </c>
      <c r="CB69" s="7">
        <f t="shared" si="116"/>
        <v>7598.8009115322257</v>
      </c>
      <c r="CC69" s="7">
        <f t="shared" si="117"/>
        <v>7777.6354667754294</v>
      </c>
      <c r="CD69" s="7">
        <f t="shared" si="118"/>
        <v>7960.6788173958757</v>
      </c>
      <c r="CE69" s="7">
        <f t="shared" si="119"/>
        <v>8148.0300156069516</v>
      </c>
      <c r="CF69" s="7">
        <f t="shared" si="120"/>
        <v>8339.7904447738638</v>
      </c>
      <c r="CG69" s="7">
        <f t="shared" si="121"/>
        <v>8536.0638742762967</v>
      </c>
      <c r="CH69" s="7">
        <f t="shared" si="122"/>
        <v>8736.9565156622593</v>
      </c>
      <c r="CI69" s="7">
        <f t="shared" si="123"/>
        <v>8942.5770801234758</v>
      </c>
      <c r="CJ69" s="2">
        <f t="shared" si="85"/>
        <v>28</v>
      </c>
    </row>
    <row r="70" spans="2:88" x14ac:dyDescent="0.2">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7">
        <f t="shared" si="96"/>
        <v>4555.0135155165217</v>
      </c>
      <c r="BI70" s="7">
        <f t="shared" si="97"/>
        <v>4662.2138258889008</v>
      </c>
      <c r="BJ70" s="7">
        <f t="shared" si="98"/>
        <v>4771.9370500802597</v>
      </c>
      <c r="BK70" s="7">
        <f t="shared" si="99"/>
        <v>4884.2425637968436</v>
      </c>
      <c r="BL70" s="7">
        <f t="shared" si="100"/>
        <v>4999.1911401269481</v>
      </c>
      <c r="BM70" s="7">
        <f t="shared" si="101"/>
        <v>5116.8449824277195</v>
      </c>
      <c r="BN70" s="7">
        <f t="shared" si="102"/>
        <v>5237.2677579859164</v>
      </c>
      <c r="BO70" s="7">
        <f t="shared" si="103"/>
        <v>5360.5246324708842</v>
      </c>
      <c r="BP70" s="7">
        <f t="shared" si="104"/>
        <v>5486.6823051983383</v>
      </c>
      <c r="BQ70" s="7">
        <f t="shared" si="105"/>
        <v>5615.8090452240949</v>
      </c>
      <c r="BR70" s="7">
        <f t="shared" si="106"/>
        <v>5747.9747282872268</v>
      </c>
      <c r="BS70" s="7">
        <f t="shared" si="107"/>
        <v>5883.2508746226822</v>
      </c>
      <c r="BT70" s="7">
        <f t="shared" si="108"/>
        <v>6021.7106876637872</v>
      </c>
      <c r="BU70" s="7">
        <f t="shared" si="109"/>
        <v>6163.4290936556154</v>
      </c>
      <c r="BV70" s="7">
        <f t="shared" si="110"/>
        <v>6308.4827822006228</v>
      </c>
      <c r="BW70" s="7">
        <f t="shared" si="111"/>
        <v>6456.9502477585256</v>
      </c>
      <c r="BX70" s="7">
        <f t="shared" si="112"/>
        <v>6608.9118321228325</v>
      </c>
      <c r="BY70" s="7">
        <f t="shared" si="113"/>
        <v>6764.4497678970847</v>
      </c>
      <c r="BZ70" s="7">
        <f t="shared" si="114"/>
        <v>6923.6482229942512</v>
      </c>
      <c r="CA70" s="7">
        <f t="shared" si="115"/>
        <v>7086.5933461834184</v>
      </c>
      <c r="CB70" s="7">
        <f t="shared" si="116"/>
        <v>7253.3733137084009</v>
      </c>
      <c r="CC70" s="7">
        <f t="shared" si="117"/>
        <v>7424.0783770034986</v>
      </c>
      <c r="CD70" s="7">
        <f t="shared" si="118"/>
        <v>7598.8009115322247</v>
      </c>
      <c r="CE70" s="7">
        <f t="shared" si="119"/>
        <v>7777.6354667754294</v>
      </c>
      <c r="CF70" s="7">
        <f t="shared" si="120"/>
        <v>7960.6788173958739</v>
      </c>
      <c r="CG70" s="7">
        <f t="shared" si="121"/>
        <v>8148.0300156069497</v>
      </c>
      <c r="CH70" s="7">
        <f t="shared" si="122"/>
        <v>8339.790444773862</v>
      </c>
      <c r="CI70" s="7">
        <f t="shared" si="123"/>
        <v>8536.0638742762949</v>
      </c>
      <c r="CJ70" s="2">
        <f t="shared" si="85"/>
        <v>27</v>
      </c>
    </row>
    <row r="71" spans="2:88" x14ac:dyDescent="0.2">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7">
        <f t="shared" si="97"/>
        <v>4450.278108508317</v>
      </c>
      <c r="BJ71" s="7">
        <f t="shared" si="98"/>
        <v>4555.0135155165226</v>
      </c>
      <c r="BK71" s="7">
        <f t="shared" si="99"/>
        <v>4662.2138258889017</v>
      </c>
      <c r="BL71" s="7">
        <f t="shared" si="100"/>
        <v>4771.9370500802615</v>
      </c>
      <c r="BM71" s="7">
        <f t="shared" si="101"/>
        <v>4884.2425637968445</v>
      </c>
      <c r="BN71" s="7">
        <f t="shared" si="102"/>
        <v>4999.1911401269499</v>
      </c>
      <c r="BO71" s="7">
        <f t="shared" si="103"/>
        <v>5116.8449824277195</v>
      </c>
      <c r="BP71" s="7">
        <f t="shared" si="104"/>
        <v>5237.2677579859183</v>
      </c>
      <c r="BQ71" s="7">
        <f t="shared" si="105"/>
        <v>5360.5246324708851</v>
      </c>
      <c r="BR71" s="7">
        <f t="shared" si="106"/>
        <v>5486.6823051983401</v>
      </c>
      <c r="BS71" s="7">
        <f t="shared" si="107"/>
        <v>5615.8090452240958</v>
      </c>
      <c r="BT71" s="7">
        <f t="shared" si="108"/>
        <v>5747.9747282872286</v>
      </c>
      <c r="BU71" s="7">
        <f t="shared" si="109"/>
        <v>5883.2508746226822</v>
      </c>
      <c r="BV71" s="7">
        <f t="shared" si="110"/>
        <v>6021.710687663789</v>
      </c>
      <c r="BW71" s="7">
        <f t="shared" si="111"/>
        <v>6163.4290936556154</v>
      </c>
      <c r="BX71" s="7">
        <f t="shared" si="112"/>
        <v>6308.4827822006264</v>
      </c>
      <c r="BY71" s="7">
        <f t="shared" si="113"/>
        <v>6456.9502477585256</v>
      </c>
      <c r="BZ71" s="7">
        <f t="shared" si="114"/>
        <v>6608.9118321228334</v>
      </c>
      <c r="CA71" s="7">
        <f t="shared" si="115"/>
        <v>6764.4497678970865</v>
      </c>
      <c r="CB71" s="7">
        <f t="shared" si="116"/>
        <v>6923.6482229942521</v>
      </c>
      <c r="CC71" s="7">
        <f t="shared" si="117"/>
        <v>7086.5933461834193</v>
      </c>
      <c r="CD71" s="7">
        <f t="shared" si="118"/>
        <v>7253.3733137084018</v>
      </c>
      <c r="CE71" s="7">
        <f t="shared" si="119"/>
        <v>7424.0783770035005</v>
      </c>
      <c r="CF71" s="7">
        <f t="shared" si="120"/>
        <v>7598.8009115322275</v>
      </c>
      <c r="CG71" s="7">
        <f t="shared" si="121"/>
        <v>7777.6354667754304</v>
      </c>
      <c r="CH71" s="7">
        <f t="shared" si="122"/>
        <v>7960.6788173958757</v>
      </c>
      <c r="CI71" s="7">
        <f t="shared" si="123"/>
        <v>8148.0300156069516</v>
      </c>
      <c r="CJ71" s="2">
        <f t="shared" si="85"/>
        <v>26</v>
      </c>
    </row>
    <row r="72" spans="2:88" x14ac:dyDescent="0.2">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7">
        <f t="shared" si="98"/>
        <v>4347.9509282690997</v>
      </c>
      <c r="BK72" s="7">
        <f t="shared" si="99"/>
        <v>4450.2781085083161</v>
      </c>
      <c r="BL72" s="7">
        <f t="shared" si="100"/>
        <v>4555.0135155165208</v>
      </c>
      <c r="BM72" s="7">
        <f t="shared" si="101"/>
        <v>4662.2138258889017</v>
      </c>
      <c r="BN72" s="7">
        <f t="shared" si="102"/>
        <v>4771.9370500802606</v>
      </c>
      <c r="BO72" s="7">
        <f t="shared" si="103"/>
        <v>4884.2425637968436</v>
      </c>
      <c r="BP72" s="7">
        <f t="shared" si="104"/>
        <v>4999.1911401269481</v>
      </c>
      <c r="BQ72" s="7">
        <f t="shared" si="105"/>
        <v>5116.8449824277195</v>
      </c>
      <c r="BR72" s="7">
        <f t="shared" si="106"/>
        <v>5237.2677579859173</v>
      </c>
      <c r="BS72" s="7">
        <f t="shared" si="107"/>
        <v>5360.5246324708842</v>
      </c>
      <c r="BT72" s="7">
        <f t="shared" si="108"/>
        <v>5486.6823051983392</v>
      </c>
      <c r="BU72" s="7">
        <f t="shared" si="109"/>
        <v>5615.8090452240949</v>
      </c>
      <c r="BV72" s="7">
        <f t="shared" si="110"/>
        <v>5747.9747282872268</v>
      </c>
      <c r="BW72" s="7">
        <f t="shared" si="111"/>
        <v>5883.2508746226822</v>
      </c>
      <c r="BX72" s="7">
        <f t="shared" si="112"/>
        <v>6021.7106876637863</v>
      </c>
      <c r="BY72" s="7">
        <f t="shared" si="113"/>
        <v>6163.4290936556163</v>
      </c>
      <c r="BZ72" s="7">
        <f t="shared" si="114"/>
        <v>6308.4827822006237</v>
      </c>
      <c r="CA72" s="7">
        <f t="shared" si="115"/>
        <v>6456.9502477585238</v>
      </c>
      <c r="CB72" s="7">
        <f t="shared" si="116"/>
        <v>6608.9118321228325</v>
      </c>
      <c r="CC72" s="7">
        <f t="shared" si="117"/>
        <v>6764.4497678970856</v>
      </c>
      <c r="CD72" s="7">
        <f t="shared" si="118"/>
        <v>6923.6482229942512</v>
      </c>
      <c r="CE72" s="7">
        <f t="shared" si="119"/>
        <v>7086.5933461834175</v>
      </c>
      <c r="CF72" s="7">
        <f t="shared" si="120"/>
        <v>7253.3733137084</v>
      </c>
      <c r="CG72" s="7">
        <f t="shared" si="121"/>
        <v>7424.0783770035005</v>
      </c>
      <c r="CH72" s="7">
        <f t="shared" si="122"/>
        <v>7598.8009115322257</v>
      </c>
      <c r="CI72" s="7">
        <f t="shared" si="123"/>
        <v>7777.6354667754294</v>
      </c>
      <c r="CJ72" s="2">
        <f t="shared" si="85"/>
        <v>25</v>
      </c>
    </row>
    <row r="73" spans="2:88" x14ac:dyDescent="0.2">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7">
        <f t="shared" si="99"/>
        <v>4247.976601393294</v>
      </c>
      <c r="BL73" s="7">
        <f t="shared" si="100"/>
        <v>4347.9509282691015</v>
      </c>
      <c r="BM73" s="7">
        <f t="shared" si="101"/>
        <v>4450.278108508317</v>
      </c>
      <c r="BN73" s="7">
        <f t="shared" si="102"/>
        <v>4555.0135155165226</v>
      </c>
      <c r="BO73" s="7">
        <f t="shared" si="103"/>
        <v>4662.2138258889026</v>
      </c>
      <c r="BP73" s="7">
        <f t="shared" si="104"/>
        <v>4771.9370500802615</v>
      </c>
      <c r="BQ73" s="7">
        <f t="shared" si="105"/>
        <v>4884.2425637968445</v>
      </c>
      <c r="BR73" s="7">
        <f t="shared" si="106"/>
        <v>4999.1911401269499</v>
      </c>
      <c r="BS73" s="7">
        <f t="shared" si="107"/>
        <v>5116.8449824277195</v>
      </c>
      <c r="BT73" s="7">
        <f t="shared" si="108"/>
        <v>5237.2677579859183</v>
      </c>
      <c r="BU73" s="7">
        <f t="shared" si="109"/>
        <v>5360.5246324708851</v>
      </c>
      <c r="BV73" s="7">
        <f t="shared" si="110"/>
        <v>5486.6823051983401</v>
      </c>
      <c r="BW73" s="7">
        <f t="shared" si="111"/>
        <v>5615.8090452240958</v>
      </c>
      <c r="BX73" s="7">
        <f t="shared" si="112"/>
        <v>5747.9747282872286</v>
      </c>
      <c r="BY73" s="7">
        <f t="shared" si="113"/>
        <v>5883.2508746226822</v>
      </c>
      <c r="BZ73" s="7">
        <f t="shared" si="114"/>
        <v>6021.7106876637899</v>
      </c>
      <c r="CA73" s="7">
        <f t="shared" si="115"/>
        <v>6163.4290936556163</v>
      </c>
      <c r="CB73" s="7">
        <f t="shared" si="116"/>
        <v>6308.4827822006246</v>
      </c>
      <c r="CC73" s="7">
        <f t="shared" si="117"/>
        <v>6456.9502477585256</v>
      </c>
      <c r="CD73" s="7">
        <f t="shared" si="118"/>
        <v>6608.9118321228343</v>
      </c>
      <c r="CE73" s="7">
        <f t="shared" si="119"/>
        <v>6764.4497678970865</v>
      </c>
      <c r="CF73" s="7">
        <f t="shared" si="120"/>
        <v>6923.6482229942521</v>
      </c>
      <c r="CG73" s="7">
        <f t="shared" si="121"/>
        <v>7086.5933461834184</v>
      </c>
      <c r="CH73" s="7">
        <f t="shared" si="122"/>
        <v>7253.3733137084027</v>
      </c>
      <c r="CI73" s="7">
        <f t="shared" si="123"/>
        <v>7424.0783770035014</v>
      </c>
      <c r="CJ73" s="2">
        <f t="shared" si="85"/>
        <v>24</v>
      </c>
    </row>
    <row r="74" spans="2:88" x14ac:dyDescent="0.2">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7">
        <f t="shared" si="100"/>
        <v>4150.3010277001149</v>
      </c>
      <c r="BM74" s="7">
        <f t="shared" si="101"/>
        <v>4247.976601393294</v>
      </c>
      <c r="BN74" s="7">
        <f t="shared" si="102"/>
        <v>4347.9509282691006</v>
      </c>
      <c r="BO74" s="7">
        <f t="shared" si="103"/>
        <v>4450.278108508317</v>
      </c>
      <c r="BP74" s="7">
        <f t="shared" si="104"/>
        <v>4555.0135155165226</v>
      </c>
      <c r="BQ74" s="7">
        <f t="shared" si="105"/>
        <v>4662.2138258889026</v>
      </c>
      <c r="BR74" s="7">
        <f t="shared" si="106"/>
        <v>4771.9370500802615</v>
      </c>
      <c r="BS74" s="7">
        <f t="shared" si="107"/>
        <v>4884.2425637968445</v>
      </c>
      <c r="BT74" s="7">
        <f t="shared" si="108"/>
        <v>4999.191140126949</v>
      </c>
      <c r="BU74" s="7">
        <f t="shared" si="109"/>
        <v>5116.8449824277204</v>
      </c>
      <c r="BV74" s="7">
        <f t="shared" si="110"/>
        <v>5237.2677579859183</v>
      </c>
      <c r="BW74" s="7">
        <f t="shared" si="111"/>
        <v>5360.524632470886</v>
      </c>
      <c r="BX74" s="7">
        <f t="shared" si="112"/>
        <v>5486.6823051983401</v>
      </c>
      <c r="BY74" s="7">
        <f t="shared" si="113"/>
        <v>5615.8090452240967</v>
      </c>
      <c r="BZ74" s="7">
        <f t="shared" si="114"/>
        <v>5747.9747282872277</v>
      </c>
      <c r="CA74" s="7">
        <f t="shared" si="115"/>
        <v>5883.250874622684</v>
      </c>
      <c r="CB74" s="7">
        <f t="shared" si="116"/>
        <v>6021.710687663789</v>
      </c>
      <c r="CC74" s="7">
        <f t="shared" si="117"/>
        <v>6163.4290936556163</v>
      </c>
      <c r="CD74" s="7">
        <f t="shared" si="118"/>
        <v>6308.4827822006255</v>
      </c>
      <c r="CE74" s="7">
        <f t="shared" si="119"/>
        <v>6456.9502477585265</v>
      </c>
      <c r="CF74" s="7">
        <f t="shared" si="120"/>
        <v>6608.9118321228343</v>
      </c>
      <c r="CG74" s="7">
        <f t="shared" si="121"/>
        <v>6764.4497678970865</v>
      </c>
      <c r="CH74" s="7">
        <f t="shared" si="122"/>
        <v>6923.6482229942521</v>
      </c>
      <c r="CI74" s="7">
        <f t="shared" si="123"/>
        <v>7086.5933461834202</v>
      </c>
      <c r="CJ74" s="2">
        <f t="shared" si="85"/>
        <v>23</v>
      </c>
    </row>
    <row r="75" spans="2:88" x14ac:dyDescent="0.2">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7">
        <f t="shared" si="101"/>
        <v>4054.8713509577733</v>
      </c>
      <c r="BN75" s="7">
        <f t="shared" si="102"/>
        <v>4150.3010277001158</v>
      </c>
      <c r="BO75" s="7">
        <f t="shared" si="103"/>
        <v>4247.976601393294</v>
      </c>
      <c r="BP75" s="7">
        <f t="shared" si="104"/>
        <v>4347.9509282691024</v>
      </c>
      <c r="BQ75" s="7">
        <f t="shared" si="105"/>
        <v>4450.2781085083179</v>
      </c>
      <c r="BR75" s="7">
        <f t="shared" si="106"/>
        <v>4555.0135155165235</v>
      </c>
      <c r="BS75" s="7">
        <f t="shared" si="107"/>
        <v>4662.2138258889026</v>
      </c>
      <c r="BT75" s="7">
        <f t="shared" si="108"/>
        <v>4771.9370500802625</v>
      </c>
      <c r="BU75" s="7">
        <f t="shared" si="109"/>
        <v>4884.2425637968454</v>
      </c>
      <c r="BV75" s="7">
        <f t="shared" si="110"/>
        <v>4999.1911401269508</v>
      </c>
      <c r="BW75" s="7">
        <f t="shared" si="111"/>
        <v>5116.8449824277213</v>
      </c>
      <c r="BX75" s="7">
        <f t="shared" si="112"/>
        <v>5237.2677579859201</v>
      </c>
      <c r="BY75" s="7">
        <f t="shared" si="113"/>
        <v>5360.524632470886</v>
      </c>
      <c r="BZ75" s="7">
        <f t="shared" si="114"/>
        <v>5486.682305198342</v>
      </c>
      <c r="CA75" s="7">
        <f t="shared" si="115"/>
        <v>5615.8090452240967</v>
      </c>
      <c r="CB75" s="7">
        <f t="shared" si="116"/>
        <v>5747.9747282872304</v>
      </c>
      <c r="CC75" s="7">
        <f t="shared" si="117"/>
        <v>5883.250874622684</v>
      </c>
      <c r="CD75" s="7">
        <f t="shared" si="118"/>
        <v>6021.710687663789</v>
      </c>
      <c r="CE75" s="7">
        <f t="shared" si="119"/>
        <v>6163.4290936556181</v>
      </c>
      <c r="CF75" s="7">
        <f t="shared" si="120"/>
        <v>6308.4827822006264</v>
      </c>
      <c r="CG75" s="7">
        <f t="shared" si="121"/>
        <v>6456.9502477585274</v>
      </c>
      <c r="CH75" s="7">
        <f t="shared" si="122"/>
        <v>6608.9118321228352</v>
      </c>
      <c r="CI75" s="7">
        <f t="shared" si="123"/>
        <v>6764.4497678970874</v>
      </c>
      <c r="CJ75" s="2">
        <f t="shared" si="85"/>
        <v>22</v>
      </c>
    </row>
    <row r="76" spans="2:88" x14ac:dyDescent="0.2">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7">
        <f t="shared" si="102"/>
        <v>3961.6359302808014</v>
      </c>
      <c r="BO76" s="7">
        <f t="shared" si="103"/>
        <v>4054.8713509577728</v>
      </c>
      <c r="BP76" s="7">
        <f t="shared" si="104"/>
        <v>4150.3010277001149</v>
      </c>
      <c r="BQ76" s="7">
        <f t="shared" si="105"/>
        <v>4247.9766013932949</v>
      </c>
      <c r="BR76" s="7">
        <f t="shared" si="106"/>
        <v>4347.9509282691015</v>
      </c>
      <c r="BS76" s="7">
        <f t="shared" ref="BS76:BS81" si="124">IF($BR$12&lt;&gt;"",DWJI_Price*u^(CJ76-$BS$11)*d^($BS$9-CJ76+$BS$11))</f>
        <v>4450.2781085083179</v>
      </c>
      <c r="BT76" s="7">
        <f t="shared" ref="BT76:BT82" si="125">IF($BS$12&lt;&gt;"",DWJI_Price*u^(CJ76-$BT$11)*d^($BT$9-CJ76+$BT$11))</f>
        <v>4555.0135155165226</v>
      </c>
      <c r="BU76" s="7">
        <f t="shared" ref="BU76:BU83" si="126">IF($BT$12&lt;&gt;"",DWJI_Price*u^(CJ76-$BU$11)*d^($BU$9-CJ76+$BU$11))</f>
        <v>4662.2138258889026</v>
      </c>
      <c r="BV76" s="7">
        <f t="shared" ref="BV76:BV84" si="127">IF($BU$12&lt;&gt;"",DWJI_Price*u^(CJ76-$BV$11)*d^($BV$9-CJ76+$BV$11))</f>
        <v>4771.9370500802615</v>
      </c>
      <c r="BW76" s="7">
        <f t="shared" ref="BW76:BW85" si="128">IF($BV$12&lt;&gt;"",DWJI_Price*u^(CJ76-$BW$11)*d^($BW$9-CJ76+$BW$11))</f>
        <v>4884.2425637968454</v>
      </c>
      <c r="BX76" s="7">
        <f t="shared" ref="BX76:BX86" si="129">IF($BW$12&lt;&gt;"",DWJI_Price*u^(CJ76-$BX$11)*d^($BX$9-CJ76+$BX$11))</f>
        <v>4999.1911401269499</v>
      </c>
      <c r="BY76" s="7">
        <f t="shared" ref="BY76:BY87" si="130">IF($BX$12&lt;&gt;"",DWJI_Price*u^(CJ76-$BY$11)*d^($BY$9-CJ76+$BY$11))</f>
        <v>5116.8449824277213</v>
      </c>
      <c r="BZ76" s="7">
        <f t="shared" ref="BZ76:BZ88" si="131">IF($BY$12&lt;&gt;"",DWJI_Price*u^(CJ76-$BZ$11)*d^($BZ$9-CJ76+$BZ$11))</f>
        <v>5237.2677579859192</v>
      </c>
      <c r="CA76" s="7">
        <f t="shared" ref="CA76:CA89" si="132">IF($BZ$12&lt;&gt;"",DWJI_Price*u^(CJ76-$CA$11)*d^($CA$9-CJ76+$CA$11))</f>
        <v>5360.524632470886</v>
      </c>
      <c r="CB76" s="7">
        <f t="shared" ref="CB76:CB90" si="133">IF($CA$12&lt;&gt;"",DWJI_Price*u^(CJ76-$CB$11)*d^($CB$9-CJ76+$CB$11))</f>
        <v>5486.6823051983401</v>
      </c>
      <c r="CC76" s="7">
        <f t="shared" ref="CC76:CC91" si="134">IF($CB$12&lt;&gt;"",DWJI_Price*u^(CJ76-$CC$11)*d^($CC$9-CJ76+$CC$11))</f>
        <v>5615.8090452240976</v>
      </c>
      <c r="CD76" s="7">
        <f t="shared" ref="CD76:CD92" si="135">IF($CC$12&lt;&gt;"",DWJI_Price*u^(CJ76-$CD$11)*d^($CD$9-CJ76+$CD$11))</f>
        <v>5747.9747282872295</v>
      </c>
      <c r="CE76" s="7">
        <f t="shared" ref="CE76:CE93" si="136">IF($CD$12&lt;&gt;"",DWJI_Price*u^(CJ76-$CE$11)*d^($CE$9-CJ76+$CE$11))</f>
        <v>5883.2508746226831</v>
      </c>
      <c r="CF76" s="7">
        <f t="shared" ref="CF76:CF94" si="137">IF($CE$12&lt;&gt;"",DWJI_Price*u^(CJ76-$CF$11)*d^($CF$9-CJ76+$CF$11))</f>
        <v>6021.710687663789</v>
      </c>
      <c r="CG76" s="7">
        <f t="shared" ref="CG76:CG95" si="138">IF($CF$12&lt;&gt;"",DWJI_Price*u^(CJ76-$CG$11)*d^($CG$9-CJ76+$CG$11))</f>
        <v>6163.4290936556172</v>
      </c>
      <c r="CH76" s="7">
        <f t="shared" ref="CH76:CH96" si="139">IF($CG$12&lt;&gt;"",DWJI_Price*u^(CJ76-$CH$11)*d^($CH$9-CJ76+$CH$11))</f>
        <v>6308.4827822006255</v>
      </c>
      <c r="CI76" s="7">
        <f t="shared" ref="CI76:CI97" si="140">IF($CH$12&lt;&gt;"",DWJI_Price*u^(CJ76-$CI$11)*d^($CI$9-CJ76+$CI$11))</f>
        <v>6456.9502477585265</v>
      </c>
      <c r="CJ76" s="2">
        <f t="shared" si="85"/>
        <v>21</v>
      </c>
    </row>
    <row r="77" spans="2:88" x14ac:dyDescent="0.2">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7">
        <f t="shared" si="103"/>
        <v>3870.5443121850785</v>
      </c>
      <c r="BP77" s="7">
        <f t="shared" si="104"/>
        <v>3961.6359302808019</v>
      </c>
      <c r="BQ77" s="7">
        <f t="shared" si="105"/>
        <v>4054.8713509577728</v>
      </c>
      <c r="BR77" s="7">
        <f t="shared" si="106"/>
        <v>4150.3010277001167</v>
      </c>
      <c r="BS77" s="7">
        <f t="shared" si="124"/>
        <v>4247.9766013932949</v>
      </c>
      <c r="BT77" s="7">
        <f t="shared" si="125"/>
        <v>4347.9509282691024</v>
      </c>
      <c r="BU77" s="7">
        <f t="shared" si="126"/>
        <v>4450.2781085083179</v>
      </c>
      <c r="BV77" s="7">
        <f t="shared" si="127"/>
        <v>4555.0135155165235</v>
      </c>
      <c r="BW77" s="7">
        <f t="shared" si="128"/>
        <v>4662.2138258889026</v>
      </c>
      <c r="BX77" s="7">
        <f t="shared" si="129"/>
        <v>4771.9370500802625</v>
      </c>
      <c r="BY77" s="7">
        <f t="shared" si="130"/>
        <v>4884.2425637968463</v>
      </c>
      <c r="BZ77" s="7">
        <f t="shared" si="131"/>
        <v>4999.1911401269508</v>
      </c>
      <c r="CA77" s="7">
        <f t="shared" si="132"/>
        <v>5116.8449824277213</v>
      </c>
      <c r="CB77" s="7">
        <f t="shared" si="133"/>
        <v>5237.2677579859201</v>
      </c>
      <c r="CC77" s="7">
        <f t="shared" si="134"/>
        <v>5360.524632470886</v>
      </c>
      <c r="CD77" s="7">
        <f t="shared" si="135"/>
        <v>5486.6823051983429</v>
      </c>
      <c r="CE77" s="7">
        <f t="shared" si="136"/>
        <v>5615.8090452240976</v>
      </c>
      <c r="CF77" s="7">
        <f t="shared" si="137"/>
        <v>5747.9747282872295</v>
      </c>
      <c r="CG77" s="7">
        <f t="shared" si="138"/>
        <v>5883.250874622684</v>
      </c>
      <c r="CH77" s="7">
        <f t="shared" si="139"/>
        <v>6021.7106876637899</v>
      </c>
      <c r="CI77" s="7">
        <f t="shared" si="140"/>
        <v>6163.4290936556181</v>
      </c>
      <c r="CJ77" s="2">
        <f t="shared" si="85"/>
        <v>20</v>
      </c>
    </row>
    <row r="78" spans="2:88" x14ac:dyDescent="0.2">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7">
        <f t="shared" si="104"/>
        <v>3781.5472032853854</v>
      </c>
      <c r="BQ78" s="7">
        <f t="shared" si="105"/>
        <v>3870.5443121850785</v>
      </c>
      <c r="BR78" s="7">
        <f t="shared" si="106"/>
        <v>3961.6359302808019</v>
      </c>
      <c r="BS78" s="7">
        <f t="shared" si="124"/>
        <v>4054.8713509577738</v>
      </c>
      <c r="BT78" s="7">
        <f t="shared" si="125"/>
        <v>4150.3010277001167</v>
      </c>
      <c r="BU78" s="7">
        <f t="shared" si="126"/>
        <v>4247.9766013932949</v>
      </c>
      <c r="BV78" s="7">
        <f t="shared" si="127"/>
        <v>4347.9509282691015</v>
      </c>
      <c r="BW78" s="7">
        <f t="shared" si="128"/>
        <v>4450.2781085083188</v>
      </c>
      <c r="BX78" s="7">
        <f t="shared" si="129"/>
        <v>4555.0135155165235</v>
      </c>
      <c r="BY78" s="7">
        <f t="shared" si="130"/>
        <v>4662.2138258889036</v>
      </c>
      <c r="BZ78" s="7">
        <f t="shared" si="131"/>
        <v>4771.9370500802625</v>
      </c>
      <c r="CA78" s="7">
        <f t="shared" si="132"/>
        <v>4884.2425637968463</v>
      </c>
      <c r="CB78" s="7">
        <f t="shared" si="133"/>
        <v>4999.1911401269508</v>
      </c>
      <c r="CC78" s="7">
        <f t="shared" si="134"/>
        <v>5116.8449824277222</v>
      </c>
      <c r="CD78" s="7">
        <f t="shared" si="135"/>
        <v>5237.2677579859192</v>
      </c>
      <c r="CE78" s="7">
        <f t="shared" si="136"/>
        <v>5360.5246324708878</v>
      </c>
      <c r="CF78" s="7">
        <f t="shared" si="137"/>
        <v>5486.682305198342</v>
      </c>
      <c r="CG78" s="7">
        <f t="shared" si="138"/>
        <v>5615.8090452240967</v>
      </c>
      <c r="CH78" s="7">
        <f t="shared" si="139"/>
        <v>5747.9747282872304</v>
      </c>
      <c r="CI78" s="7">
        <f t="shared" si="140"/>
        <v>5883.2508746226849</v>
      </c>
      <c r="CJ78" s="2">
        <f t="shared" ref="CJ78:CJ97" si="141">IF(CJ77&gt;0,CJ77-1,"")</f>
        <v>19</v>
      </c>
    </row>
    <row r="79" spans="2:88" x14ac:dyDescent="0.2">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7">
        <f t="shared" si="105"/>
        <v>3694.5964436207519</v>
      </c>
      <c r="BR79" s="7">
        <f t="shared" si="106"/>
        <v>3781.5472032853859</v>
      </c>
      <c r="BS79" s="7">
        <f t="shared" si="124"/>
        <v>3870.5443121850785</v>
      </c>
      <c r="BT79" s="7">
        <f t="shared" si="125"/>
        <v>3961.6359302808023</v>
      </c>
      <c r="BU79" s="7">
        <f t="shared" si="126"/>
        <v>4054.8713509577738</v>
      </c>
      <c r="BV79" s="7">
        <f t="shared" si="127"/>
        <v>4150.3010277001167</v>
      </c>
      <c r="BW79" s="7">
        <f t="shared" si="128"/>
        <v>4247.9766013932949</v>
      </c>
      <c r="BX79" s="7">
        <f t="shared" si="129"/>
        <v>4347.9509282691024</v>
      </c>
      <c r="BY79" s="7">
        <f t="shared" si="130"/>
        <v>4450.2781085083179</v>
      </c>
      <c r="BZ79" s="7">
        <f t="shared" si="131"/>
        <v>4555.0135155165244</v>
      </c>
      <c r="CA79" s="7">
        <f t="shared" si="132"/>
        <v>4662.2138258889036</v>
      </c>
      <c r="CB79" s="7">
        <f t="shared" si="133"/>
        <v>4771.9370500802634</v>
      </c>
      <c r="CC79" s="7">
        <f t="shared" si="134"/>
        <v>4884.2425637968463</v>
      </c>
      <c r="CD79" s="7">
        <f t="shared" si="135"/>
        <v>4999.1911401269517</v>
      </c>
      <c r="CE79" s="7">
        <f t="shared" si="136"/>
        <v>5116.8449824277213</v>
      </c>
      <c r="CF79" s="7">
        <f t="shared" si="137"/>
        <v>5237.267757985921</v>
      </c>
      <c r="CG79" s="7">
        <f t="shared" si="138"/>
        <v>5360.5246324708878</v>
      </c>
      <c r="CH79" s="7">
        <f t="shared" si="139"/>
        <v>5486.682305198342</v>
      </c>
      <c r="CI79" s="7">
        <f t="shared" si="140"/>
        <v>5615.8090452240976</v>
      </c>
      <c r="CJ79" s="2">
        <f t="shared" si="141"/>
        <v>18</v>
      </c>
    </row>
    <row r="80" spans="2:88" x14ac:dyDescent="0.2">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7">
        <f t="shared" si="106"/>
        <v>3609.6449805931375</v>
      </c>
      <c r="BS80" s="7">
        <f t="shared" si="124"/>
        <v>3694.5964436207523</v>
      </c>
      <c r="BT80" s="7">
        <f t="shared" si="125"/>
        <v>3781.5472032853854</v>
      </c>
      <c r="BU80" s="7">
        <f t="shared" si="126"/>
        <v>3870.5443121850794</v>
      </c>
      <c r="BV80" s="7">
        <f t="shared" si="127"/>
        <v>3961.6359302808028</v>
      </c>
      <c r="BW80" s="7">
        <f t="shared" si="128"/>
        <v>4054.8713509577742</v>
      </c>
      <c r="BX80" s="7">
        <f t="shared" si="129"/>
        <v>4150.3010277001167</v>
      </c>
      <c r="BY80" s="7">
        <f t="shared" si="130"/>
        <v>4247.9766013932958</v>
      </c>
      <c r="BZ80" s="7">
        <f t="shared" si="131"/>
        <v>4347.9509282691024</v>
      </c>
      <c r="CA80" s="7">
        <f t="shared" si="132"/>
        <v>4450.2781085083188</v>
      </c>
      <c r="CB80" s="7">
        <f t="shared" si="133"/>
        <v>4555.0135155165244</v>
      </c>
      <c r="CC80" s="7">
        <f t="shared" si="134"/>
        <v>4662.2138258889045</v>
      </c>
      <c r="CD80" s="7">
        <f t="shared" si="135"/>
        <v>4771.9370500802634</v>
      </c>
      <c r="CE80" s="7">
        <f t="shared" si="136"/>
        <v>4884.2425637968472</v>
      </c>
      <c r="CF80" s="7">
        <f t="shared" si="137"/>
        <v>4999.1911401269508</v>
      </c>
      <c r="CG80" s="7">
        <f t="shared" si="138"/>
        <v>5116.8449824277232</v>
      </c>
      <c r="CH80" s="7">
        <f t="shared" si="139"/>
        <v>5237.267757985921</v>
      </c>
      <c r="CI80" s="7">
        <f t="shared" si="140"/>
        <v>5360.5246324708869</v>
      </c>
      <c r="CJ80" s="2">
        <f t="shared" si="141"/>
        <v>17</v>
      </c>
    </row>
    <row r="81" spans="2:88" x14ac:dyDescent="0.2">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7">
        <f t="shared" si="124"/>
        <v>3526.6468435053539</v>
      </c>
      <c r="BT81" s="7">
        <f t="shared" si="125"/>
        <v>3609.6449805931375</v>
      </c>
      <c r="BU81" s="7">
        <f t="shared" si="126"/>
        <v>3694.5964436207519</v>
      </c>
      <c r="BV81" s="7">
        <f t="shared" si="127"/>
        <v>3781.5472032853863</v>
      </c>
      <c r="BW81" s="7">
        <f t="shared" si="128"/>
        <v>3870.5443121850794</v>
      </c>
      <c r="BX81" s="7">
        <f t="shared" si="129"/>
        <v>3961.6359302808028</v>
      </c>
      <c r="BY81" s="7">
        <f t="shared" si="130"/>
        <v>4054.8713509577738</v>
      </c>
      <c r="BZ81" s="7">
        <f t="shared" si="131"/>
        <v>4150.3010277001167</v>
      </c>
      <c r="CA81" s="7">
        <f t="shared" si="132"/>
        <v>4247.9766013932958</v>
      </c>
      <c r="CB81" s="7">
        <f t="shared" si="133"/>
        <v>4347.9509282691033</v>
      </c>
      <c r="CC81" s="7">
        <f t="shared" si="134"/>
        <v>4450.2781085083188</v>
      </c>
      <c r="CD81" s="7">
        <f t="shared" si="135"/>
        <v>4555.0135155165244</v>
      </c>
      <c r="CE81" s="7">
        <f t="shared" si="136"/>
        <v>4662.2138258889045</v>
      </c>
      <c r="CF81" s="7">
        <f t="shared" si="137"/>
        <v>4771.9370500802643</v>
      </c>
      <c r="CG81" s="7">
        <f t="shared" si="138"/>
        <v>4884.2425637968463</v>
      </c>
      <c r="CH81" s="7">
        <f t="shared" si="139"/>
        <v>4999.1911401269526</v>
      </c>
      <c r="CI81" s="7">
        <f t="shared" si="140"/>
        <v>5116.8449824277222</v>
      </c>
      <c r="CJ81" s="2">
        <f t="shared" si="141"/>
        <v>16</v>
      </c>
    </row>
    <row r="82" spans="2:88" x14ac:dyDescent="0.2">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7">
        <f t="shared" si="125"/>
        <v>3445.5571186844495</v>
      </c>
      <c r="BU82" s="7">
        <f t="shared" si="126"/>
        <v>3526.6468435053544</v>
      </c>
      <c r="BV82" s="7">
        <f t="shared" si="127"/>
        <v>3609.6449805931375</v>
      </c>
      <c r="BW82" s="7">
        <f t="shared" si="128"/>
        <v>3694.5964436207528</v>
      </c>
      <c r="BX82" s="7">
        <f t="shared" si="129"/>
        <v>3781.5472032853863</v>
      </c>
      <c r="BY82" s="7">
        <f t="shared" si="130"/>
        <v>3870.5443121850794</v>
      </c>
      <c r="BZ82" s="7">
        <f t="shared" si="131"/>
        <v>3961.6359302808028</v>
      </c>
      <c r="CA82" s="7">
        <f t="shared" si="132"/>
        <v>4054.8713509577747</v>
      </c>
      <c r="CB82" s="7">
        <f t="shared" si="133"/>
        <v>4150.3010277001167</v>
      </c>
      <c r="CC82" s="7">
        <f t="shared" si="134"/>
        <v>4247.9766013932958</v>
      </c>
      <c r="CD82" s="7">
        <f t="shared" si="135"/>
        <v>4347.9509282691033</v>
      </c>
      <c r="CE82" s="7">
        <f t="shared" si="136"/>
        <v>4450.2781085083197</v>
      </c>
      <c r="CF82" s="7">
        <f t="shared" si="137"/>
        <v>4555.0135155165244</v>
      </c>
      <c r="CG82" s="7">
        <f t="shared" si="138"/>
        <v>4662.2138258889054</v>
      </c>
      <c r="CH82" s="7">
        <f t="shared" si="139"/>
        <v>4771.9370500802634</v>
      </c>
      <c r="CI82" s="7">
        <f t="shared" si="140"/>
        <v>4884.2425637968481</v>
      </c>
      <c r="CJ82" s="2">
        <f t="shared" si="141"/>
        <v>15</v>
      </c>
    </row>
    <row r="83" spans="2:88" x14ac:dyDescent="0.2">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7">
        <f t="shared" si="126"/>
        <v>3366.3319251770904</v>
      </c>
      <c r="BV83" s="7">
        <f t="shared" si="127"/>
        <v>3445.55711868445</v>
      </c>
      <c r="BW83" s="7">
        <f t="shared" si="128"/>
        <v>3526.6468435053544</v>
      </c>
      <c r="BX83" s="7">
        <f t="shared" si="129"/>
        <v>3609.6449805931384</v>
      </c>
      <c r="BY83" s="7">
        <f t="shared" si="130"/>
        <v>3694.5964436207532</v>
      </c>
      <c r="BZ83" s="7">
        <f t="shared" si="131"/>
        <v>3781.5472032853868</v>
      </c>
      <c r="CA83" s="7">
        <f t="shared" si="132"/>
        <v>3870.5443121850794</v>
      </c>
      <c r="CB83" s="7">
        <f t="shared" si="133"/>
        <v>3961.6359302808032</v>
      </c>
      <c r="CC83" s="7">
        <f t="shared" si="134"/>
        <v>4054.8713509577742</v>
      </c>
      <c r="CD83" s="7">
        <f t="shared" si="135"/>
        <v>4150.3010277001176</v>
      </c>
      <c r="CE83" s="7">
        <f t="shared" si="136"/>
        <v>4247.9766013932967</v>
      </c>
      <c r="CF83" s="7">
        <f t="shared" si="137"/>
        <v>4347.9509282691042</v>
      </c>
      <c r="CG83" s="7">
        <f t="shared" si="138"/>
        <v>4450.2781085083197</v>
      </c>
      <c r="CH83" s="7">
        <f t="shared" si="139"/>
        <v>4555.0135155165253</v>
      </c>
      <c r="CI83" s="7">
        <f t="shared" si="140"/>
        <v>4662.2138258889045</v>
      </c>
      <c r="CJ83" s="2">
        <f t="shared" si="141"/>
        <v>14</v>
      </c>
    </row>
    <row r="84" spans="2:88" x14ac:dyDescent="0.2">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7">
        <f t="shared" si="127"/>
        <v>3288.928391003788</v>
      </c>
      <c r="BW84" s="7">
        <f t="shared" si="128"/>
        <v>3366.3319251770904</v>
      </c>
      <c r="BX84" s="7">
        <f t="shared" si="129"/>
        <v>3445.55711868445</v>
      </c>
      <c r="BY84" s="7">
        <f t="shared" si="130"/>
        <v>3526.6468435053548</v>
      </c>
      <c r="BZ84" s="7">
        <f t="shared" si="131"/>
        <v>3609.6449805931384</v>
      </c>
      <c r="CA84" s="7">
        <f t="shared" si="132"/>
        <v>3694.5964436207532</v>
      </c>
      <c r="CB84" s="7">
        <f t="shared" si="133"/>
        <v>3781.5472032853863</v>
      </c>
      <c r="CC84" s="7">
        <f t="shared" si="134"/>
        <v>3870.5443121850799</v>
      </c>
      <c r="CD84" s="7">
        <f t="shared" si="135"/>
        <v>3961.6359302808032</v>
      </c>
      <c r="CE84" s="7">
        <f t="shared" si="136"/>
        <v>4054.8713509577751</v>
      </c>
      <c r="CF84" s="7">
        <f t="shared" si="137"/>
        <v>4150.3010277001176</v>
      </c>
      <c r="CG84" s="7">
        <f t="shared" si="138"/>
        <v>4247.9766013932967</v>
      </c>
      <c r="CH84" s="7">
        <f t="shared" si="139"/>
        <v>4347.9509282691033</v>
      </c>
      <c r="CI84" s="7">
        <f t="shared" si="140"/>
        <v>4450.2781085083207</v>
      </c>
      <c r="CJ84" s="2">
        <f t="shared" si="141"/>
        <v>13</v>
      </c>
    </row>
    <row r="85" spans="2:88" x14ac:dyDescent="0.2">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7">
        <f t="shared" si="128"/>
        <v>3213.3046299591269</v>
      </c>
      <c r="BX85" s="7">
        <f t="shared" si="129"/>
        <v>3288.9283910037884</v>
      </c>
      <c r="BY85" s="7">
        <f t="shared" si="130"/>
        <v>3366.3319251770904</v>
      </c>
      <c r="BZ85" s="7">
        <f t="shared" si="131"/>
        <v>3445.5571186844504</v>
      </c>
      <c r="CA85" s="7">
        <f t="shared" si="132"/>
        <v>3526.6468435053548</v>
      </c>
      <c r="CB85" s="7">
        <f t="shared" si="133"/>
        <v>3609.6449805931388</v>
      </c>
      <c r="CC85" s="7">
        <f t="shared" si="134"/>
        <v>3694.5964436207528</v>
      </c>
      <c r="CD85" s="7">
        <f t="shared" si="135"/>
        <v>3781.5472032853872</v>
      </c>
      <c r="CE85" s="7">
        <f t="shared" si="136"/>
        <v>3870.5443121850799</v>
      </c>
      <c r="CF85" s="7">
        <f t="shared" si="137"/>
        <v>3961.6359302808037</v>
      </c>
      <c r="CG85" s="7">
        <f t="shared" si="138"/>
        <v>4054.8713509577751</v>
      </c>
      <c r="CH85" s="7">
        <f t="shared" si="139"/>
        <v>4150.3010277001185</v>
      </c>
      <c r="CI85" s="7">
        <f t="shared" si="140"/>
        <v>4247.9766013932967</v>
      </c>
      <c r="CJ85" s="2">
        <f t="shared" si="141"/>
        <v>12</v>
      </c>
    </row>
    <row r="86" spans="2:88" x14ac:dyDescent="0.2">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7">
        <f t="shared" si="129"/>
        <v>3139.4197189454317</v>
      </c>
      <c r="BY86" s="7">
        <f t="shared" si="130"/>
        <v>3213.3046299591274</v>
      </c>
      <c r="BZ86" s="7">
        <f t="shared" si="131"/>
        <v>3288.9283910037884</v>
      </c>
      <c r="CA86" s="7">
        <f t="shared" si="132"/>
        <v>3366.3319251770913</v>
      </c>
      <c r="CB86" s="7">
        <f t="shared" si="133"/>
        <v>3445.5571186844509</v>
      </c>
      <c r="CC86" s="7">
        <f t="shared" si="134"/>
        <v>3526.6468435053557</v>
      </c>
      <c r="CD86" s="7">
        <f t="shared" si="135"/>
        <v>3609.6449805931388</v>
      </c>
      <c r="CE86" s="7">
        <f t="shared" si="136"/>
        <v>3694.5964436207537</v>
      </c>
      <c r="CF86" s="7">
        <f t="shared" si="137"/>
        <v>3781.5472032853872</v>
      </c>
      <c r="CG86" s="7">
        <f t="shared" si="138"/>
        <v>3870.5443121850808</v>
      </c>
      <c r="CH86" s="7">
        <f t="shared" si="139"/>
        <v>3961.6359302808041</v>
      </c>
      <c r="CI86" s="7">
        <f t="shared" si="140"/>
        <v>4054.871350957776</v>
      </c>
      <c r="CJ86" s="2">
        <f t="shared" si="141"/>
        <v>11</v>
      </c>
    </row>
    <row r="87" spans="2:88" x14ac:dyDescent="0.2">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7">
        <f t="shared" si="130"/>
        <v>3067.2336758276101</v>
      </c>
      <c r="BZ87" s="7">
        <f t="shared" si="131"/>
        <v>3139.4197189454317</v>
      </c>
      <c r="CA87" s="7">
        <f t="shared" si="132"/>
        <v>3213.3046299591274</v>
      </c>
      <c r="CB87" s="7">
        <f t="shared" si="133"/>
        <v>3288.9283910037889</v>
      </c>
      <c r="CC87" s="7">
        <f t="shared" si="134"/>
        <v>3366.3319251770913</v>
      </c>
      <c r="CD87" s="7">
        <f t="shared" si="135"/>
        <v>3445.5571186844509</v>
      </c>
      <c r="CE87" s="7">
        <f t="shared" si="136"/>
        <v>3526.6468435053553</v>
      </c>
      <c r="CF87" s="7">
        <f t="shared" si="137"/>
        <v>3609.6449805931393</v>
      </c>
      <c r="CG87" s="7">
        <f t="shared" si="138"/>
        <v>3694.5964436207537</v>
      </c>
      <c r="CH87" s="7">
        <f t="shared" si="139"/>
        <v>3781.5472032853877</v>
      </c>
      <c r="CI87" s="7">
        <f t="shared" si="140"/>
        <v>3870.5443121850808</v>
      </c>
      <c r="CJ87" s="2">
        <f t="shared" si="141"/>
        <v>10</v>
      </c>
    </row>
    <row r="88" spans="2:88" x14ac:dyDescent="0.2">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7">
        <f t="shared" si="131"/>
        <v>2996.7074377971949</v>
      </c>
      <c r="CA88" s="7">
        <f t="shared" si="132"/>
        <v>3067.2336758276106</v>
      </c>
      <c r="CB88" s="7">
        <f t="shared" si="133"/>
        <v>3139.4197189454317</v>
      </c>
      <c r="CC88" s="7">
        <f t="shared" si="134"/>
        <v>3213.3046299591279</v>
      </c>
      <c r="CD88" s="7">
        <f t="shared" si="135"/>
        <v>3288.9283910037889</v>
      </c>
      <c r="CE88" s="7">
        <f t="shared" si="136"/>
        <v>3366.3319251770913</v>
      </c>
      <c r="CF88" s="7">
        <f t="shared" si="137"/>
        <v>3445.5571186844509</v>
      </c>
      <c r="CG88" s="7">
        <f t="shared" si="138"/>
        <v>3526.6468435053557</v>
      </c>
      <c r="CH88" s="7">
        <f t="shared" si="139"/>
        <v>3609.6449805931388</v>
      </c>
      <c r="CI88" s="7">
        <f t="shared" si="140"/>
        <v>3694.5964436207541</v>
      </c>
      <c r="CJ88" s="2">
        <f t="shared" si="141"/>
        <v>9</v>
      </c>
    </row>
    <row r="89" spans="2:88" x14ac:dyDescent="0.2">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7">
        <f t="shared" si="132"/>
        <v>2927.8028402338628</v>
      </c>
      <c r="CB89" s="7">
        <f t="shared" si="133"/>
        <v>2996.7074377971953</v>
      </c>
      <c r="CC89" s="7">
        <f t="shared" si="134"/>
        <v>3067.2336758276106</v>
      </c>
      <c r="CD89" s="7">
        <f t="shared" si="135"/>
        <v>3139.4197189454326</v>
      </c>
      <c r="CE89" s="7">
        <f t="shared" si="136"/>
        <v>3213.3046299591283</v>
      </c>
      <c r="CF89" s="7">
        <f t="shared" si="137"/>
        <v>3288.9283910037893</v>
      </c>
      <c r="CG89" s="7">
        <f t="shared" si="138"/>
        <v>3366.3319251770918</v>
      </c>
      <c r="CH89" s="7">
        <f t="shared" si="139"/>
        <v>3445.5571186844513</v>
      </c>
      <c r="CI89" s="7">
        <f t="shared" si="140"/>
        <v>3526.6468435053557</v>
      </c>
      <c r="CJ89" s="2">
        <f t="shared" si="141"/>
        <v>8</v>
      </c>
    </row>
    <row r="90" spans="2:88" x14ac:dyDescent="0.2">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7">
        <f t="shared" si="133"/>
        <v>2860.4825960530065</v>
      </c>
      <c r="CC90" s="7">
        <f t="shared" si="134"/>
        <v>2927.8028402338628</v>
      </c>
      <c r="CD90" s="7">
        <f t="shared" si="135"/>
        <v>2996.7074377971949</v>
      </c>
      <c r="CE90" s="7">
        <f t="shared" si="136"/>
        <v>3067.2336758276106</v>
      </c>
      <c r="CF90" s="7">
        <f t="shared" si="137"/>
        <v>3139.4197189454321</v>
      </c>
      <c r="CG90" s="7">
        <f t="shared" si="138"/>
        <v>3213.3046299591279</v>
      </c>
      <c r="CH90" s="7">
        <f t="shared" si="139"/>
        <v>3288.9283910037889</v>
      </c>
      <c r="CI90" s="7">
        <f t="shared" si="140"/>
        <v>3366.3319251770918</v>
      </c>
      <c r="CJ90" s="2">
        <f t="shared" si="141"/>
        <v>7</v>
      </c>
    </row>
    <row r="91" spans="2:88" x14ac:dyDescent="0.2">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7">
        <f t="shared" si="134"/>
        <v>2794.710275528174</v>
      </c>
      <c r="CD91" s="7">
        <f t="shared" si="135"/>
        <v>2860.4825960530075</v>
      </c>
      <c r="CE91" s="7">
        <f t="shared" si="136"/>
        <v>2927.8028402338632</v>
      </c>
      <c r="CF91" s="7">
        <f t="shared" si="137"/>
        <v>2996.7074377971958</v>
      </c>
      <c r="CG91" s="7">
        <f t="shared" si="138"/>
        <v>3067.2336758276115</v>
      </c>
      <c r="CH91" s="7">
        <f t="shared" si="139"/>
        <v>3139.419718945433</v>
      </c>
      <c r="CI91" s="7">
        <f t="shared" si="140"/>
        <v>3213.3046299591283</v>
      </c>
      <c r="CJ91" s="2">
        <f t="shared" si="141"/>
        <v>6</v>
      </c>
    </row>
    <row r="92" spans="2:88" x14ac:dyDescent="0.2">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7">
        <f t="shared" si="135"/>
        <v>2730.4502865774571</v>
      </c>
      <c r="CE92" s="7">
        <f t="shared" si="136"/>
        <v>2794.710275528174</v>
      </c>
      <c r="CF92" s="7">
        <f t="shared" si="137"/>
        <v>2860.482596053007</v>
      </c>
      <c r="CG92" s="7">
        <f t="shared" si="138"/>
        <v>2927.8028402338637</v>
      </c>
      <c r="CH92" s="7">
        <f t="shared" si="139"/>
        <v>2996.7074377971958</v>
      </c>
      <c r="CI92" s="7">
        <f t="shared" si="140"/>
        <v>3067.2336758276115</v>
      </c>
      <c r="CJ92" s="2">
        <f t="shared" si="141"/>
        <v>5</v>
      </c>
    </row>
    <row r="93" spans="2:88" x14ac:dyDescent="0.2">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7">
        <f t="shared" si="136"/>
        <v>2667.6678555031704</v>
      </c>
      <c r="CF93" s="7">
        <f t="shared" si="137"/>
        <v>2730.4502865774571</v>
      </c>
      <c r="CG93" s="7">
        <f t="shared" si="138"/>
        <v>2794.7102755281735</v>
      </c>
      <c r="CH93" s="7">
        <f t="shared" si="139"/>
        <v>2860.482596053007</v>
      </c>
      <c r="CI93" s="7">
        <f t="shared" si="140"/>
        <v>2927.8028402338632</v>
      </c>
      <c r="CJ93" s="2">
        <f t="shared" si="141"/>
        <v>4</v>
      </c>
    </row>
    <row r="94" spans="2:88" x14ac:dyDescent="0.2">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7">
        <f t="shared" si="137"/>
        <v>2606.329008174383</v>
      </c>
      <c r="CG94" s="7">
        <f t="shared" si="138"/>
        <v>2667.6678555031708</v>
      </c>
      <c r="CH94" s="7">
        <f t="shared" si="139"/>
        <v>2730.4502865774571</v>
      </c>
      <c r="CI94" s="7">
        <f t="shared" si="140"/>
        <v>2794.710275528174</v>
      </c>
      <c r="CJ94" s="2">
        <f t="shared" si="141"/>
        <v>3</v>
      </c>
    </row>
    <row r="95" spans="2:88" x14ac:dyDescent="0.2">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7">
        <f t="shared" si="138"/>
        <v>2546.4005516421353</v>
      </c>
      <c r="CH95" s="7">
        <f t="shared" si="139"/>
        <v>2606.3290081743835</v>
      </c>
      <c r="CI95" s="7">
        <f t="shared" si="140"/>
        <v>2667.6678555031708</v>
      </c>
      <c r="CJ95" s="2">
        <f t="shared" si="141"/>
        <v>2</v>
      </c>
    </row>
    <row r="96" spans="2:88" x14ac:dyDescent="0.2">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7">
        <f t="shared" si="139"/>
        <v>2487.8500561773781</v>
      </c>
      <c r="CI96" s="7">
        <f t="shared" si="140"/>
        <v>2546.4005516421353</v>
      </c>
      <c r="CJ96" s="2">
        <f t="shared" si="141"/>
        <v>1</v>
      </c>
    </row>
    <row r="97" spans="1:90" x14ac:dyDescent="0.2">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7">
        <f t="shared" si="140"/>
        <v>2430.6458377219305</v>
      </c>
      <c r="CJ97" s="2">
        <f t="shared" si="141"/>
        <v>0</v>
      </c>
    </row>
    <row r="98" spans="1:90" x14ac:dyDescent="0.2">
      <c r="CJ98" s="4"/>
    </row>
    <row r="99" spans="1:90" x14ac:dyDescent="0.2">
      <c r="CJ99" s="4"/>
    </row>
    <row r="100" spans="1:90" x14ac:dyDescent="0.2">
      <c r="A100" s="2" t="s">
        <v>8</v>
      </c>
      <c r="B100" s="2">
        <v>0</v>
      </c>
      <c r="C100" s="2">
        <f t="shared" ref="C100:AH100" si="142">IF(B100&lt;$B$11,B100+1,"")</f>
        <v>1</v>
      </c>
      <c r="D100" s="2">
        <f t="shared" si="142"/>
        <v>2</v>
      </c>
      <c r="E100" s="2">
        <f t="shared" si="142"/>
        <v>3</v>
      </c>
      <c r="F100" s="2">
        <f t="shared" si="142"/>
        <v>4</v>
      </c>
      <c r="G100" s="2">
        <f t="shared" si="142"/>
        <v>5</v>
      </c>
      <c r="H100" s="2">
        <f t="shared" si="142"/>
        <v>6</v>
      </c>
      <c r="I100" s="2">
        <f t="shared" si="142"/>
        <v>7</v>
      </c>
      <c r="J100" s="2">
        <f t="shared" si="142"/>
        <v>8</v>
      </c>
      <c r="K100" s="2">
        <f t="shared" si="142"/>
        <v>9</v>
      </c>
      <c r="L100" s="2">
        <f t="shared" si="142"/>
        <v>10</v>
      </c>
      <c r="M100" s="2">
        <f t="shared" si="142"/>
        <v>11</v>
      </c>
      <c r="N100" s="2">
        <f t="shared" si="142"/>
        <v>12</v>
      </c>
      <c r="O100" s="2">
        <f t="shared" si="142"/>
        <v>13</v>
      </c>
      <c r="P100" s="2">
        <f t="shared" si="142"/>
        <v>14</v>
      </c>
      <c r="Q100" s="2">
        <f t="shared" si="142"/>
        <v>15</v>
      </c>
      <c r="R100" s="2">
        <f t="shared" si="142"/>
        <v>16</v>
      </c>
      <c r="S100" s="2">
        <f t="shared" si="142"/>
        <v>17</v>
      </c>
      <c r="T100" s="2">
        <f t="shared" si="142"/>
        <v>18</v>
      </c>
      <c r="U100" s="2">
        <f t="shared" si="142"/>
        <v>19</v>
      </c>
      <c r="V100" s="2">
        <f t="shared" si="142"/>
        <v>20</v>
      </c>
      <c r="W100" s="2">
        <f t="shared" si="142"/>
        <v>21</v>
      </c>
      <c r="X100" s="2">
        <f t="shared" si="142"/>
        <v>22</v>
      </c>
      <c r="Y100" s="2">
        <f t="shared" si="142"/>
        <v>23</v>
      </c>
      <c r="Z100" s="2">
        <f t="shared" si="142"/>
        <v>24</v>
      </c>
      <c r="AA100" s="2">
        <f t="shared" si="142"/>
        <v>25</v>
      </c>
      <c r="AB100" s="2">
        <f t="shared" si="142"/>
        <v>26</v>
      </c>
      <c r="AC100" s="2">
        <f t="shared" si="142"/>
        <v>27</v>
      </c>
      <c r="AD100" s="2">
        <f t="shared" si="142"/>
        <v>28</v>
      </c>
      <c r="AE100" s="2">
        <f t="shared" si="142"/>
        <v>29</v>
      </c>
      <c r="AF100" s="2">
        <f t="shared" si="142"/>
        <v>30</v>
      </c>
      <c r="AG100" s="2">
        <f t="shared" si="142"/>
        <v>31</v>
      </c>
      <c r="AH100" s="2">
        <f t="shared" si="142"/>
        <v>32</v>
      </c>
      <c r="AI100" s="2">
        <f t="shared" ref="AI100:BN100" si="143">IF(AH100&lt;$B$11,AH100+1,"")</f>
        <v>33</v>
      </c>
      <c r="AJ100" s="2">
        <f t="shared" si="143"/>
        <v>34</v>
      </c>
      <c r="AK100" s="2">
        <f t="shared" si="143"/>
        <v>35</v>
      </c>
      <c r="AL100" s="2">
        <f t="shared" si="143"/>
        <v>36</v>
      </c>
      <c r="AM100" s="2">
        <f t="shared" si="143"/>
        <v>37</v>
      </c>
      <c r="AN100" s="2">
        <f t="shared" si="143"/>
        <v>38</v>
      </c>
      <c r="AO100" s="2">
        <f t="shared" si="143"/>
        <v>39</v>
      </c>
      <c r="AP100" s="2">
        <f t="shared" si="143"/>
        <v>40</v>
      </c>
      <c r="AQ100" s="2">
        <f t="shared" si="143"/>
        <v>41</v>
      </c>
      <c r="AR100" s="2">
        <f t="shared" si="143"/>
        <v>42</v>
      </c>
      <c r="AS100" s="2">
        <f t="shared" si="143"/>
        <v>43</v>
      </c>
      <c r="AT100" s="2">
        <f t="shared" si="143"/>
        <v>44</v>
      </c>
      <c r="AU100" s="2">
        <f t="shared" si="143"/>
        <v>45</v>
      </c>
      <c r="AV100" s="2">
        <f t="shared" si="143"/>
        <v>46</v>
      </c>
      <c r="AW100" s="2">
        <f t="shared" si="143"/>
        <v>47</v>
      </c>
      <c r="AX100" s="2">
        <f t="shared" si="143"/>
        <v>48</v>
      </c>
      <c r="AY100" s="2">
        <f t="shared" si="143"/>
        <v>49</v>
      </c>
      <c r="AZ100" s="2">
        <f t="shared" si="143"/>
        <v>50</v>
      </c>
      <c r="BA100" s="2">
        <f t="shared" si="143"/>
        <v>51</v>
      </c>
      <c r="BB100" s="2">
        <f t="shared" si="143"/>
        <v>52</v>
      </c>
      <c r="BC100" s="2">
        <f t="shared" si="143"/>
        <v>53</v>
      </c>
      <c r="BD100" s="2">
        <f t="shared" si="143"/>
        <v>54</v>
      </c>
      <c r="BE100" s="2">
        <f t="shared" si="143"/>
        <v>55</v>
      </c>
      <c r="BF100" s="2">
        <f t="shared" si="143"/>
        <v>56</v>
      </c>
      <c r="BG100" s="2">
        <f t="shared" si="143"/>
        <v>57</v>
      </c>
      <c r="BH100" s="2">
        <f t="shared" si="143"/>
        <v>58</v>
      </c>
      <c r="BI100" s="2">
        <f t="shared" si="143"/>
        <v>59</v>
      </c>
      <c r="BJ100" s="2">
        <f t="shared" si="143"/>
        <v>60</v>
      </c>
      <c r="BK100" s="2">
        <f t="shared" si="143"/>
        <v>61</v>
      </c>
      <c r="BL100" s="2">
        <f t="shared" si="143"/>
        <v>62</v>
      </c>
      <c r="BM100" s="2">
        <f t="shared" si="143"/>
        <v>63</v>
      </c>
      <c r="BN100" s="2">
        <f t="shared" si="143"/>
        <v>64</v>
      </c>
      <c r="BO100" s="2">
        <f t="shared" ref="BO100:CH100" si="144">IF(BN100&lt;$B$11,BN100+1,"")</f>
        <v>65</v>
      </c>
      <c r="BP100" s="2">
        <f t="shared" si="144"/>
        <v>66</v>
      </c>
      <c r="BQ100" s="2">
        <f t="shared" si="144"/>
        <v>67</v>
      </c>
      <c r="BR100" s="2">
        <f t="shared" si="144"/>
        <v>68</v>
      </c>
      <c r="BS100" s="2">
        <f t="shared" si="144"/>
        <v>69</v>
      </c>
      <c r="BT100" s="2">
        <f t="shared" si="144"/>
        <v>70</v>
      </c>
      <c r="BU100" s="2">
        <f t="shared" si="144"/>
        <v>71</v>
      </c>
      <c r="BV100" s="2">
        <f t="shared" si="144"/>
        <v>72</v>
      </c>
      <c r="BW100" s="2">
        <f t="shared" si="144"/>
        <v>73</v>
      </c>
      <c r="BX100" s="2">
        <f t="shared" si="144"/>
        <v>74</v>
      </c>
      <c r="BY100" s="2">
        <f t="shared" si="144"/>
        <v>75</v>
      </c>
      <c r="BZ100" s="2">
        <f t="shared" si="144"/>
        <v>76</v>
      </c>
      <c r="CA100" s="2">
        <f t="shared" si="144"/>
        <v>77</v>
      </c>
      <c r="CB100" s="2">
        <f t="shared" si="144"/>
        <v>78</v>
      </c>
      <c r="CC100" s="2">
        <f t="shared" si="144"/>
        <v>79</v>
      </c>
      <c r="CD100" s="2">
        <f t="shared" si="144"/>
        <v>80</v>
      </c>
      <c r="CE100" s="2">
        <f t="shared" si="144"/>
        <v>81</v>
      </c>
      <c r="CF100" s="2">
        <f t="shared" si="144"/>
        <v>82</v>
      </c>
      <c r="CG100" s="2">
        <f t="shared" si="144"/>
        <v>83</v>
      </c>
      <c r="CH100" s="2">
        <f t="shared" si="144"/>
        <v>84</v>
      </c>
      <c r="CI100" s="2">
        <f>IF(CH100&lt;$B$11,CH100+1,IF(CH100=$B$11,"=I",""))</f>
        <v>85</v>
      </c>
      <c r="CJ100" s="3" t="s">
        <v>10</v>
      </c>
    </row>
    <row r="101" spans="1:90" x14ac:dyDescent="0.2">
      <c r="A101" s="2"/>
    </row>
    <row r="102" spans="1:90" x14ac:dyDescent="0.2">
      <c r="B102" s="2">
        <v>85</v>
      </c>
      <c r="C102" s="2">
        <f t="shared" ref="C102:AH102" si="145">IF(B102=0,"",B102-1)</f>
        <v>84</v>
      </c>
      <c r="D102" s="2">
        <f t="shared" si="145"/>
        <v>83</v>
      </c>
      <c r="E102" s="2">
        <f t="shared" si="145"/>
        <v>82</v>
      </c>
      <c r="F102" s="2">
        <f t="shared" si="145"/>
        <v>81</v>
      </c>
      <c r="G102" s="2">
        <f t="shared" si="145"/>
        <v>80</v>
      </c>
      <c r="H102" s="2">
        <f t="shared" si="145"/>
        <v>79</v>
      </c>
      <c r="I102" s="2">
        <f t="shared" si="145"/>
        <v>78</v>
      </c>
      <c r="J102" s="2">
        <f t="shared" si="145"/>
        <v>77</v>
      </c>
      <c r="K102" s="2">
        <f t="shared" si="145"/>
        <v>76</v>
      </c>
      <c r="L102" s="2">
        <f t="shared" si="145"/>
        <v>75</v>
      </c>
      <c r="M102" s="2">
        <f t="shared" si="145"/>
        <v>74</v>
      </c>
      <c r="N102" s="2">
        <f t="shared" si="145"/>
        <v>73</v>
      </c>
      <c r="O102" s="2">
        <f t="shared" si="145"/>
        <v>72</v>
      </c>
      <c r="P102" s="2">
        <f t="shared" si="145"/>
        <v>71</v>
      </c>
      <c r="Q102" s="2">
        <f t="shared" si="145"/>
        <v>70</v>
      </c>
      <c r="R102" s="2">
        <f t="shared" si="145"/>
        <v>69</v>
      </c>
      <c r="S102" s="2">
        <f t="shared" si="145"/>
        <v>68</v>
      </c>
      <c r="T102" s="2">
        <f t="shared" si="145"/>
        <v>67</v>
      </c>
      <c r="U102" s="2">
        <f t="shared" si="145"/>
        <v>66</v>
      </c>
      <c r="V102" s="2">
        <f t="shared" si="145"/>
        <v>65</v>
      </c>
      <c r="W102" s="2">
        <f t="shared" si="145"/>
        <v>64</v>
      </c>
      <c r="X102" s="2">
        <f t="shared" si="145"/>
        <v>63</v>
      </c>
      <c r="Y102" s="2">
        <f t="shared" si="145"/>
        <v>62</v>
      </c>
      <c r="Z102" s="2">
        <f t="shared" si="145"/>
        <v>61</v>
      </c>
      <c r="AA102" s="2">
        <f t="shared" si="145"/>
        <v>60</v>
      </c>
      <c r="AB102" s="2">
        <f t="shared" si="145"/>
        <v>59</v>
      </c>
      <c r="AC102" s="2">
        <f t="shared" si="145"/>
        <v>58</v>
      </c>
      <c r="AD102" s="2">
        <f t="shared" si="145"/>
        <v>57</v>
      </c>
      <c r="AE102" s="2">
        <f t="shared" si="145"/>
        <v>56</v>
      </c>
      <c r="AF102" s="2">
        <f t="shared" si="145"/>
        <v>55</v>
      </c>
      <c r="AG102" s="2">
        <f t="shared" si="145"/>
        <v>54</v>
      </c>
      <c r="AH102" s="2">
        <f t="shared" si="145"/>
        <v>53</v>
      </c>
      <c r="AI102" s="2">
        <f t="shared" ref="AI102:BN102" si="146">IF(AH102=0,"",AH102-1)</f>
        <v>52</v>
      </c>
      <c r="AJ102" s="2">
        <f t="shared" si="146"/>
        <v>51</v>
      </c>
      <c r="AK102" s="2">
        <f t="shared" si="146"/>
        <v>50</v>
      </c>
      <c r="AL102" s="2">
        <f t="shared" si="146"/>
        <v>49</v>
      </c>
      <c r="AM102" s="2">
        <f t="shared" si="146"/>
        <v>48</v>
      </c>
      <c r="AN102" s="2">
        <f t="shared" si="146"/>
        <v>47</v>
      </c>
      <c r="AO102" s="2">
        <f t="shared" si="146"/>
        <v>46</v>
      </c>
      <c r="AP102" s="2">
        <f t="shared" si="146"/>
        <v>45</v>
      </c>
      <c r="AQ102" s="2">
        <f t="shared" si="146"/>
        <v>44</v>
      </c>
      <c r="AR102" s="2">
        <f t="shared" si="146"/>
        <v>43</v>
      </c>
      <c r="AS102" s="2">
        <f t="shared" si="146"/>
        <v>42</v>
      </c>
      <c r="AT102" s="2">
        <f t="shared" si="146"/>
        <v>41</v>
      </c>
      <c r="AU102" s="2">
        <f t="shared" si="146"/>
        <v>40</v>
      </c>
      <c r="AV102" s="2">
        <f t="shared" si="146"/>
        <v>39</v>
      </c>
      <c r="AW102" s="2">
        <f t="shared" si="146"/>
        <v>38</v>
      </c>
      <c r="AX102" s="2">
        <f t="shared" si="146"/>
        <v>37</v>
      </c>
      <c r="AY102" s="2">
        <f t="shared" si="146"/>
        <v>36</v>
      </c>
      <c r="AZ102" s="2">
        <f t="shared" si="146"/>
        <v>35</v>
      </c>
      <c r="BA102" s="2">
        <f t="shared" si="146"/>
        <v>34</v>
      </c>
      <c r="BB102" s="2">
        <f t="shared" si="146"/>
        <v>33</v>
      </c>
      <c r="BC102" s="2">
        <f t="shared" si="146"/>
        <v>32</v>
      </c>
      <c r="BD102" s="2">
        <f t="shared" si="146"/>
        <v>31</v>
      </c>
      <c r="BE102" s="2">
        <f t="shared" si="146"/>
        <v>30</v>
      </c>
      <c r="BF102" s="2">
        <f t="shared" si="146"/>
        <v>29</v>
      </c>
      <c r="BG102" s="2">
        <f t="shared" si="146"/>
        <v>28</v>
      </c>
      <c r="BH102" s="2">
        <f t="shared" si="146"/>
        <v>27</v>
      </c>
      <c r="BI102" s="2">
        <f t="shared" si="146"/>
        <v>26</v>
      </c>
      <c r="BJ102" s="2">
        <f t="shared" si="146"/>
        <v>25</v>
      </c>
      <c r="BK102" s="2">
        <f t="shared" si="146"/>
        <v>24</v>
      </c>
      <c r="BL102" s="2">
        <f t="shared" si="146"/>
        <v>23</v>
      </c>
      <c r="BM102" s="2">
        <f t="shared" si="146"/>
        <v>22</v>
      </c>
      <c r="BN102" s="2">
        <f t="shared" si="146"/>
        <v>21</v>
      </c>
      <c r="BO102" s="2">
        <f t="shared" ref="BO102:CI102" si="147">IF(BN102=0,"",BN102-1)</f>
        <v>20</v>
      </c>
      <c r="BP102" s="2">
        <f t="shared" si="147"/>
        <v>19</v>
      </c>
      <c r="BQ102" s="2">
        <f t="shared" si="147"/>
        <v>18</v>
      </c>
      <c r="BR102" s="2">
        <f t="shared" si="147"/>
        <v>17</v>
      </c>
      <c r="BS102" s="2">
        <f t="shared" si="147"/>
        <v>16</v>
      </c>
      <c r="BT102" s="2">
        <f t="shared" si="147"/>
        <v>15</v>
      </c>
      <c r="BU102" s="2">
        <f t="shared" si="147"/>
        <v>14</v>
      </c>
      <c r="BV102" s="2">
        <f t="shared" si="147"/>
        <v>13</v>
      </c>
      <c r="BW102" s="2">
        <f t="shared" si="147"/>
        <v>12</v>
      </c>
      <c r="BX102" s="2">
        <f t="shared" si="147"/>
        <v>11</v>
      </c>
      <c r="BY102" s="2">
        <f t="shared" si="147"/>
        <v>10</v>
      </c>
      <c r="BZ102" s="2">
        <f t="shared" si="147"/>
        <v>9</v>
      </c>
      <c r="CA102" s="2">
        <f t="shared" si="147"/>
        <v>8</v>
      </c>
      <c r="CB102" s="2">
        <f t="shared" si="147"/>
        <v>7</v>
      </c>
      <c r="CC102" s="2">
        <f t="shared" si="147"/>
        <v>6</v>
      </c>
      <c r="CD102" s="2">
        <f t="shared" si="147"/>
        <v>5</v>
      </c>
      <c r="CE102" s="2">
        <f t="shared" si="147"/>
        <v>4</v>
      </c>
      <c r="CF102" s="2">
        <f t="shared" si="147"/>
        <v>3</v>
      </c>
      <c r="CG102" s="2">
        <f t="shared" si="147"/>
        <v>2</v>
      </c>
      <c r="CH102" s="2">
        <f t="shared" si="147"/>
        <v>1</v>
      </c>
      <c r="CI102" s="2">
        <f t="shared" si="147"/>
        <v>0</v>
      </c>
      <c r="CJ102" s="2" t="s">
        <v>9</v>
      </c>
      <c r="CL102" s="8"/>
    </row>
    <row r="103" spans="1:90" x14ac:dyDescent="0.2">
      <c r="B103" s="7">
        <f t="shared" ref="B103:AG103" si="148">(C104*Pd+C103*Pu)*EXP(-$D$4*$D$6)</f>
        <v>1249.4696013204382</v>
      </c>
      <c r="C103" s="7">
        <f t="shared" si="148"/>
        <v>1271.2749143265476</v>
      </c>
      <c r="D103" s="7">
        <f t="shared" si="148"/>
        <v>1293.8106163881255</v>
      </c>
      <c r="E103" s="7">
        <f t="shared" si="148"/>
        <v>1317.2278544415358</v>
      </c>
      <c r="F103" s="7">
        <f t="shared" si="148"/>
        <v>1341.6712776829454</v>
      </c>
      <c r="G103" s="7">
        <f t="shared" si="148"/>
        <v>1367.2740019621574</v>
      </c>
      <c r="H103" s="7">
        <f t="shared" si="148"/>
        <v>1394.1533389499509</v>
      </c>
      <c r="I103" s="7">
        <f t="shared" si="148"/>
        <v>1422.4075556798066</v>
      </c>
      <c r="J103" s="7">
        <f t="shared" si="148"/>
        <v>1452.113846879779</v>
      </c>
      <c r="K103" s="7">
        <f t="shared" si="148"/>
        <v>1483.3276039771363</v>
      </c>
      <c r="L103" s="7">
        <f t="shared" si="148"/>
        <v>1516.0829607375151</v>
      </c>
      <c r="M103" s="7">
        <f t="shared" si="148"/>
        <v>1550.3944967372925</v>
      </c>
      <c r="N103" s="7">
        <f t="shared" si="148"/>
        <v>1586.2598960908153</v>
      </c>
      <c r="O103" s="7">
        <f t="shared" si="148"/>
        <v>1623.6632979645376</v>
      </c>
      <c r="P103" s="7">
        <f t="shared" si="148"/>
        <v>1662.5790424459831</v>
      </c>
      <c r="Q103" s="7">
        <f t="shared" si="148"/>
        <v>1702.9755119421372</v>
      </c>
      <c r="R103" s="7">
        <f t="shared" si="148"/>
        <v>1744.8187926590822</v>
      </c>
      <c r="S103" s="7">
        <f t="shared" si="148"/>
        <v>1788.075928030963</v>
      </c>
      <c r="T103" s="7">
        <f t="shared" si="148"/>
        <v>1832.717599158485</v>
      </c>
      <c r="U103" s="7">
        <f t="shared" si="148"/>
        <v>1878.7201381366119</v>
      </c>
      <c r="V103" s="7">
        <f t="shared" si="148"/>
        <v>1926.0668502910885</v>
      </c>
      <c r="W103" s="7">
        <f t="shared" si="148"/>
        <v>1974.7486834792562</v>
      </c>
      <c r="X103" s="7">
        <f t="shared" si="148"/>
        <v>2024.7643312155144</v>
      </c>
      <c r="Y103" s="7">
        <f t="shared" si="148"/>
        <v>2076.1198882232989</v>
      </c>
      <c r="Z103" s="7">
        <f t="shared" si="148"/>
        <v>2128.8281912946677</v>
      </c>
      <c r="AA103" s="7">
        <f t="shared" si="148"/>
        <v>2182.9079764865169</v>
      </c>
      <c r="AB103" s="7">
        <f t="shared" si="148"/>
        <v>2238.3829688760352</v>
      </c>
      <c r="AC103" s="7">
        <f t="shared" si="148"/>
        <v>2295.2809975907717</v>
      </c>
      <c r="AD103" s="7">
        <f t="shared" si="148"/>
        <v>2353.6332012112621</v>
      </c>
      <c r="AE103" s="7">
        <f t="shared" si="148"/>
        <v>2413.4733611516012</v>
      </c>
      <c r="AF103" s="7">
        <f t="shared" si="148"/>
        <v>2474.8373765913102</v>
      </c>
      <c r="AG103" s="7">
        <f t="shared" si="148"/>
        <v>2537.7628760739253</v>
      </c>
      <c r="AH103" s="7">
        <f t="shared" ref="AH103:BM103" si="149">(AI104*Pd+AI103*Pu)*EXP(-$D$4*$D$6)</f>
        <v>2602.2889488217666</v>
      </c>
      <c r="AI103" s="7">
        <f t="shared" si="149"/>
        <v>2668.4559728212143</v>
      </c>
      <c r="AJ103" s="7">
        <f t="shared" si="149"/>
        <v>2736.3055156725395</v>
      </c>
      <c r="AK103" s="7">
        <f t="shared" si="149"/>
        <v>2805.8802865237162</v>
      </c>
      <c r="AL103" s="7">
        <f t="shared" si="149"/>
        <v>2877.2241215404924</v>
      </c>
      <c r="AM103" s="7">
        <f t="shared" si="149"/>
        <v>2950.381989987764</v>
      </c>
      <c r="AN103" s="7">
        <f t="shared" si="149"/>
        <v>3025.4000122080952</v>
      </c>
      <c r="AO103" s="7">
        <f t="shared" si="149"/>
        <v>3102.3254841168282</v>
      </c>
      <c r="AP103" s="7">
        <f t="shared" si="149"/>
        <v>3181.2069051814724</v>
      </c>
      <c r="AQ103" s="7">
        <f t="shared" si="149"/>
        <v>3262.0940083371461</v>
      </c>
      <c r="AR103" s="7">
        <f t="shared" si="149"/>
        <v>3345.0377911317178</v>
      </c>
      <c r="AS103" s="7">
        <f t="shared" si="149"/>
        <v>3430.0905478210184</v>
      </c>
      <c r="AT103" s="7">
        <f t="shared" si="149"/>
        <v>3517.3059023260275</v>
      </c>
      <c r="AU103" s="7">
        <f t="shared" si="149"/>
        <v>3606.7388420391799</v>
      </c>
      <c r="AV103" s="7">
        <f t="shared" si="149"/>
        <v>3698.4457524923937</v>
      </c>
      <c r="AW103" s="7">
        <f t="shared" si="149"/>
        <v>3792.4844529069019</v>
      </c>
      <c r="AX103" s="7">
        <f t="shared" si="149"/>
        <v>3888.9142326470128</v>
      </c>
      <c r="AY103" s="7">
        <f t="shared" si="149"/>
        <v>3987.7958886007759</v>
      </c>
      <c r="AZ103" s="7">
        <f t="shared" si="149"/>
        <v>4089.1917635110995</v>
      </c>
      <c r="BA103" s="7">
        <f t="shared" si="149"/>
        <v>4193.1657852815015</v>
      </c>
      <c r="BB103" s="7">
        <f t="shared" si="149"/>
        <v>4299.7835072812686</v>
      </c>
      <c r="BC103" s="7">
        <f t="shared" si="149"/>
        <v>4409.112149675434</v>
      </c>
      <c r="BD103" s="7">
        <f t="shared" si="149"/>
        <v>4521.2206418056421</v>
      </c>
      <c r="BE103" s="7">
        <f t="shared" si="149"/>
        <v>4636.1796656485976</v>
      </c>
      <c r="BF103" s="7">
        <f t="shared" si="149"/>
        <v>4754.061700379526</v>
      </c>
      <c r="BG103" s="7">
        <f t="shared" si="149"/>
        <v>4874.9410680687224</v>
      </c>
      <c r="BH103" s="7">
        <f t="shared" si="149"/>
        <v>4998.8939805400096</v>
      </c>
      <c r="BI103" s="7">
        <f t="shared" si="149"/>
        <v>5125.9985874206413</v>
      </c>
      <c r="BJ103" s="7">
        <f t="shared" si="149"/>
        <v>5256.33502541295</v>
      </c>
      <c r="BK103" s="7">
        <f t="shared" si="149"/>
        <v>5389.9854688188007</v>
      </c>
      <c r="BL103" s="7">
        <f t="shared" si="149"/>
        <v>5527.0341813487121</v>
      </c>
      <c r="BM103" s="7">
        <f t="shared" si="149"/>
        <v>5667.5675692482992</v>
      </c>
      <c r="BN103" s="7">
        <f t="shared" ref="BN103:CH103" si="150">(BO104*Pd+BO103*Pu)*EXP(-$D$4*$D$6)</f>
        <v>5811.6742357755429</v>
      </c>
      <c r="BO103" s="7">
        <f t="shared" si="150"/>
        <v>5959.4450370632212</v>
      </c>
      <c r="BP103" s="7">
        <f t="shared" si="150"/>
        <v>6110.9731394017363</v>
      </c>
      <c r="BQ103" s="7">
        <f t="shared" si="150"/>
        <v>6266.3540779784435</v>
      </c>
      <c r="BR103" s="7">
        <f t="shared" si="150"/>
        <v>6425.6858171105168</v>
      </c>
      <c r="BS103" s="7">
        <f t="shared" si="150"/>
        <v>6589.0688120093319</v>
      </c>
      <c r="BT103" s="7">
        <f t="shared" si="150"/>
        <v>6756.606072115298</v>
      </c>
      <c r="BU103" s="7">
        <f t="shared" si="150"/>
        <v>6928.4032260430822</v>
      </c>
      <c r="BV103" s="7">
        <f t="shared" si="150"/>
        <v>7104.5685881781628</v>
      </c>
      <c r="BW103" s="7">
        <f t="shared" si="150"/>
        <v>7285.2132269667063</v>
      </c>
      <c r="BX103" s="7">
        <f t="shared" si="150"/>
        <v>7470.4510349418124</v>
      </c>
      <c r="BY103" s="7">
        <f t="shared" si="150"/>
        <v>7660.3988005302954</v>
      </c>
      <c r="BZ103" s="7">
        <f t="shared" si="150"/>
        <v>7855.1762816852533</v>
      </c>
      <c r="CA103" s="7">
        <f t="shared" si="150"/>
        <v>8054.9062813908713</v>
      </c>
      <c r="CB103" s="7">
        <f t="shared" si="150"/>
        <v>8259.7147250870348</v>
      </c>
      <c r="CC103" s="7">
        <f t="shared" si="150"/>
        <v>8469.7307400625996</v>
      </c>
      <c r="CD103" s="7">
        <f t="shared" si="150"/>
        <v>8685.0867368673498</v>
      </c>
      <c r="CE103" s="7">
        <f t="shared" si="150"/>
        <v>8905.9184927939805</v>
      </c>
      <c r="CF103" s="7">
        <f t="shared" si="150"/>
        <v>9132.3652374827416</v>
      </c>
      <c r="CG103" s="7">
        <f t="shared" si="150"/>
        <v>9364.569740702711</v>
      </c>
      <c r="CH103" s="7">
        <f t="shared" si="150"/>
        <v>9602.6784023650471</v>
      </c>
      <c r="CI103" s="7">
        <f>IF(CI12&gt;Initial_Index,MAX((CI12-Initial_Index)/Initial_Index*1000+1000,1400),IF(AND(CI12&gt;=(0.85*Initial_Index),(CI12&lt;Initial_Index)),1000,1000+(((CI12-Initial_Index)/Initial_Index)+'Valuation Summary'!$D$9)*1000))</f>
        <v>9846.8413448249485</v>
      </c>
      <c r="CJ103" s="2">
        <v>85</v>
      </c>
    </row>
    <row r="104" spans="1:90" x14ac:dyDescent="0.2">
      <c r="B104" s="5"/>
      <c r="C104" s="7">
        <f t="shared" ref="C104:AH104" si="151">(D105*Pd+D104*Pu)*EXP(-$D$4*$D$6)</f>
        <v>1232.8481529626258</v>
      </c>
      <c r="D104" s="7">
        <f t="shared" si="151"/>
        <v>1254.0175019383928</v>
      </c>
      <c r="E104" s="7">
        <f t="shared" si="151"/>
        <v>1275.7706890927475</v>
      </c>
      <c r="F104" s="7">
        <f t="shared" si="151"/>
        <v>1298.265882834678</v>
      </c>
      <c r="G104" s="7">
        <f t="shared" si="151"/>
        <v>1321.6597067939192</v>
      </c>
      <c r="H104" s="7">
        <f t="shared" si="151"/>
        <v>1346.1014281957177</v>
      </c>
      <c r="I104" s="7">
        <f t="shared" si="151"/>
        <v>1371.7276514350276</v>
      </c>
      <c r="J104" s="7">
        <f t="shared" si="151"/>
        <v>1398.6578657445073</v>
      </c>
      <c r="K104" s="7">
        <f t="shared" si="151"/>
        <v>1426.9911275112795</v>
      </c>
      <c r="L104" s="7">
        <f t="shared" si="151"/>
        <v>1456.8040642017072</v>
      </c>
      <c r="M104" s="7">
        <f t="shared" si="151"/>
        <v>1488.1502774224348</v>
      </c>
      <c r="N104" s="7">
        <f t="shared" si="151"/>
        <v>1521.0611086762328</v>
      </c>
      <c r="O104" s="7">
        <f t="shared" si="151"/>
        <v>1555.5476246345381</v>
      </c>
      <c r="P104" s="7">
        <f t="shared" si="151"/>
        <v>1591.603590008847</v>
      </c>
      <c r="Q104" s="7">
        <f t="shared" si="151"/>
        <v>1629.209133772496</v>
      </c>
      <c r="R104" s="7">
        <f t="shared" si="151"/>
        <v>1668.3347836212693</v>
      </c>
      <c r="S104" s="7">
        <f t="shared" si="151"/>
        <v>1708.9455453552707</v>
      </c>
      <c r="T104" s="7">
        <f t="shared" si="151"/>
        <v>1751.0047356715218</v>
      </c>
      <c r="U104" s="7">
        <f t="shared" si="151"/>
        <v>1794.4773327574687</v>
      </c>
      <c r="V104" s="7">
        <f t="shared" si="151"/>
        <v>1839.3326808467382</v>
      </c>
      <c r="W104" s="7">
        <f t="shared" si="151"/>
        <v>1885.5464632291309</v>
      </c>
      <c r="X104" s="7">
        <f t="shared" si="151"/>
        <v>1933.1019339660941</v>
      </c>
      <c r="Y104" s="7">
        <f t="shared" si="151"/>
        <v>1981.9904639335625</v>
      </c>
      <c r="Z104" s="7">
        <f t="shared" si="151"/>
        <v>2032.2115061450288</v>
      </c>
      <c r="AA104" s="7">
        <f t="shared" si="151"/>
        <v>2083.772115592099</v>
      </c>
      <c r="AB104" s="7">
        <f t="shared" si="151"/>
        <v>2136.6861697882118</v>
      </c>
      <c r="AC104" s="7">
        <f t="shared" si="151"/>
        <v>2190.9734299386769</v>
      </c>
      <c r="AD104" s="7">
        <f t="shared" si="151"/>
        <v>2246.6585631237185</v>
      </c>
      <c r="AE104" s="7">
        <f t="shared" si="151"/>
        <v>2303.7702180312458</v>
      </c>
      <c r="AF104" s="7">
        <f t="shared" si="151"/>
        <v>2362.3402157534688</v>
      </c>
      <c r="AG104" s="7">
        <f t="shared" si="151"/>
        <v>2422.4028875234521</v>
      </c>
      <c r="AH104" s="7">
        <f t="shared" si="151"/>
        <v>2483.9945664171905</v>
      </c>
      <c r="AI104" s="7">
        <f t="shared" ref="AI104:BN104" si="152">(AJ105*Pd+AJ104*Pu)*EXP(-$D$4*$D$6)</f>
        <v>2547.1532219309843</v>
      </c>
      <c r="AJ104" s="7">
        <f t="shared" si="152"/>
        <v>2611.9182154460809</v>
      </c>
      <c r="AK104" s="7">
        <f t="shared" si="152"/>
        <v>2678.3301501806695</v>
      </c>
      <c r="AL104" s="7">
        <f t="shared" si="152"/>
        <v>2746.4307897769108</v>
      </c>
      <c r="AM104" s="7">
        <f t="shared" si="152"/>
        <v>2816.2630233354871</v>
      </c>
      <c r="AN104" s="7">
        <f t="shared" si="152"/>
        <v>2887.8708597584446</v>
      </c>
      <c r="AO104" s="7">
        <f t="shared" si="152"/>
        <v>2961.2994393559011</v>
      </c>
      <c r="AP104" s="7">
        <f t="shared" si="152"/>
        <v>3036.595054993079</v>
      </c>
      <c r="AQ104" s="7">
        <f t="shared" si="152"/>
        <v>3113.8051782661059</v>
      </c>
      <c r="AR104" s="7">
        <f t="shared" si="152"/>
        <v>3192.9784883198749</v>
      </c>
      <c r="AS104" s="7">
        <f t="shared" si="152"/>
        <v>3274.1649021769363</v>
      </c>
      <c r="AT104" s="7">
        <f t="shared" si="152"/>
        <v>3357.4156061073013</v>
      </c>
      <c r="AU104" s="7">
        <f t="shared" si="152"/>
        <v>3442.7830878763493</v>
      </c>
      <c r="AV104" s="7">
        <f t="shared" si="152"/>
        <v>3530.3211698327382</v>
      </c>
      <c r="AW104" s="7">
        <f t="shared" si="152"/>
        <v>3620.0850428416006</v>
      </c>
      <c r="AX104" s="7">
        <f t="shared" si="152"/>
        <v>3712.1313010811346</v>
      </c>
      <c r="AY104" s="7">
        <f t="shared" si="152"/>
        <v>3806.5179777240019</v>
      </c>
      <c r="AZ104" s="7">
        <f t="shared" si="152"/>
        <v>3903.3045815259898</v>
      </c>
      <c r="BA104" s="7">
        <f t="shared" si="152"/>
        <v>4002.5521343449905</v>
      </c>
      <c r="BB104" s="7">
        <f t="shared" si="152"/>
        <v>4104.3232096139645</v>
      </c>
      <c r="BC104" s="7">
        <f t="shared" si="152"/>
        <v>4208.6819717921298</v>
      </c>
      <c r="BD104" s="7">
        <f t="shared" si="152"/>
        <v>4315.6942168192691</v>
      </c>
      <c r="BE104" s="7">
        <f t="shared" si="152"/>
        <v>4425.4274135986443</v>
      </c>
      <c r="BF104" s="7">
        <f t="shared" si="152"/>
        <v>4537.950746534676</v>
      </c>
      <c r="BG104" s="7">
        <f t="shared" si="152"/>
        <v>4653.3351591522151</v>
      </c>
      <c r="BH104" s="7">
        <f t="shared" si="152"/>
        <v>4771.6533988248975</v>
      </c>
      <c r="BI104" s="7">
        <f t="shared" si="152"/>
        <v>4892.9800626407905</v>
      </c>
      <c r="BJ104" s="7">
        <f t="shared" si="152"/>
        <v>5017.3916444342385</v>
      </c>
      <c r="BK104" s="7">
        <f t="shared" si="152"/>
        <v>5144.96658301357</v>
      </c>
      <c r="BL104" s="7">
        <f t="shared" si="152"/>
        <v>5275.7853116150682</v>
      </c>
      <c r="BM104" s="7">
        <f t="shared" si="152"/>
        <v>5409.9303086143855</v>
      </c>
      <c r="BN104" s="7">
        <f t="shared" si="152"/>
        <v>5547.4861495273717</v>
      </c>
      <c r="BO104" s="7">
        <f t="shared" ref="BO104:CH104" si="153">(BP105*Pd+BP104*Pu)*EXP(-$D$4*$D$6)</f>
        <v>5688.5395603331071</v>
      </c>
      <c r="BP104" s="7">
        <f t="shared" si="153"/>
        <v>5833.1794721527531</v>
      </c>
      <c r="BQ104" s="7">
        <f t="shared" si="153"/>
        <v>5981.4970773186969</v>
      </c>
      <c r="BR104" s="7">
        <f t="shared" si="153"/>
        <v>6133.5858868693467</v>
      </c>
      <c r="BS104" s="7">
        <f t="shared" si="153"/>
        <v>6289.5417895058144</v>
      </c>
      <c r="BT104" s="7">
        <f t="shared" si="153"/>
        <v>6449.4631120476633</v>
      </c>
      <c r="BU104" s="7">
        <f t="shared" si="153"/>
        <v>6613.4506814258402</v>
      </c>
      <c r="BV104" s="7">
        <f t="shared" si="153"/>
        <v>6781.6078882518732</v>
      </c>
      <c r="BW104" s="7">
        <f t="shared" si="153"/>
        <v>6954.0407520034132</v>
      </c>
      <c r="BX104" s="7">
        <f t="shared" si="153"/>
        <v>7130.8579878672153</v>
      </c>
      <c r="BY104" s="7">
        <f t="shared" si="153"/>
        <v>7312.1710752817171</v>
      </c>
      <c r="BZ104" s="7">
        <f t="shared" si="153"/>
        <v>7498.0943282224025</v>
      </c>
      <c r="CA104" s="7">
        <f t="shared" si="153"/>
        <v>7688.7449672742932</v>
      </c>
      <c r="CB104" s="7">
        <f t="shared" si="153"/>
        <v>7884.2431935369887</v>
      </c>
      <c r="CC104" s="7">
        <f t="shared" si="153"/>
        <v>8084.7122644088549</v>
      </c>
      <c r="CD104" s="7">
        <f t="shared" si="153"/>
        <v>8290.2785712981458</v>
      </c>
      <c r="CE104" s="7">
        <f t="shared" si="153"/>
        <v>8501.0717193100481</v>
      </c>
      <c r="CF104" s="7">
        <f t="shared" si="153"/>
        <v>8717.2246089598957</v>
      </c>
      <c r="CG104" s="7">
        <f t="shared" si="153"/>
        <v>8938.8735199640705</v>
      </c>
      <c r="CH104" s="7">
        <f t="shared" si="153"/>
        <v>9166.1581971614032</v>
      </c>
      <c r="CI104" s="7">
        <f>IF(CI13&gt;Initial_Index,MAX((CI13-Initial_Index)/Initial_Index*1000+1000,1400),IF(AND(CI13&gt;=(0.85*Initial_Index),(CI13&lt;Initial_Index)),1000,1000+(((CI13-Initial_Index)/Initial_Index)+'Valuation Summary'!$D$9)*1000))</f>
        <v>9399.2219386192737</v>
      </c>
      <c r="CJ104" s="2">
        <f>IF(CJ103&gt;0,CJ103-1,"")</f>
        <v>84</v>
      </c>
    </row>
    <row r="105" spans="1:90" x14ac:dyDescent="0.2">
      <c r="B105" s="5"/>
      <c r="C105" s="5"/>
      <c r="D105" s="7">
        <f t="shared" ref="D105:AI105" si="154">(E106*Pd+E105*Pu)*EXP(-$D$4*$D$6)</f>
        <v>1216.789795476652</v>
      </c>
      <c r="E105" s="7">
        <f t="shared" si="154"/>
        <v>1237.4655603490369</v>
      </c>
      <c r="F105" s="7">
        <f t="shared" si="154"/>
        <v>1258.5710914042179</v>
      </c>
      <c r="G105" s="7">
        <f t="shared" si="154"/>
        <v>1280.266709342576</v>
      </c>
      <c r="H105" s="7">
        <f t="shared" si="154"/>
        <v>1302.7169298570072</v>
      </c>
      <c r="I105" s="7">
        <f t="shared" si="154"/>
        <v>1326.0841295596667</v>
      </c>
      <c r="J105" s="7">
        <f t="shared" si="154"/>
        <v>1350.5223741571974</v>
      </c>
      <c r="K105" s="7">
        <f t="shared" si="154"/>
        <v>1376.1718267137248</v>
      </c>
      <c r="L105" s="7">
        <f t="shared" si="154"/>
        <v>1403.1541102019773</v>
      </c>
      <c r="M105" s="7">
        <f t="shared" si="154"/>
        <v>1431.5689202335027</v>
      </c>
      <c r="N105" s="7">
        <f t="shared" si="154"/>
        <v>1461.492078482901</v>
      </c>
      <c r="O105" s="7">
        <f t="shared" si="154"/>
        <v>1492.9750957497063</v>
      </c>
      <c r="P105" s="7">
        <f t="shared" si="154"/>
        <v>1526.0461886498335</v>
      </c>
      <c r="Q105" s="7">
        <f t="shared" si="154"/>
        <v>1560.7125787278023</v>
      </c>
      <c r="R105" s="7">
        <f t="shared" si="154"/>
        <v>1596.9638090924914</v>
      </c>
      <c r="S105" s="7">
        <f t="shared" si="154"/>
        <v>1634.7757504065212</v>
      </c>
      <c r="T105" s="7">
        <f t="shared" si="154"/>
        <v>1674.1149401869593</v>
      </c>
      <c r="U105" s="7">
        <f t="shared" si="154"/>
        <v>1714.9429074866296</v>
      </c>
      <c r="V105" s="7">
        <f t="shared" si="154"/>
        <v>1757.2201754560601</v>
      </c>
      <c r="W105" s="7">
        <f t="shared" si="154"/>
        <v>1800.9096998555251</v>
      </c>
      <c r="X105" s="7">
        <f t="shared" si="154"/>
        <v>1845.9795827691601</v>
      </c>
      <c r="Y105" s="7">
        <f t="shared" si="154"/>
        <v>1892.4049871027767</v>
      </c>
      <c r="Z105" s="7">
        <f t="shared" si="154"/>
        <v>1940.1692589341826</v>
      </c>
      <c r="AA105" s="7">
        <f t="shared" si="154"/>
        <v>1989.2643331418135</v>
      </c>
      <c r="AB105" s="7">
        <f t="shared" si="154"/>
        <v>2039.6905472587393</v>
      </c>
      <c r="AC105" s="7">
        <f t="shared" si="154"/>
        <v>2091.4560165070502</v>
      </c>
      <c r="AD105" s="7">
        <f t="shared" si="154"/>
        <v>2144.5757298041053</v>
      </c>
      <c r="AE105" s="7">
        <f t="shared" si="154"/>
        <v>2199.0705151379202</v>
      </c>
      <c r="AF105" s="7">
        <f t="shared" si="154"/>
        <v>2254.9659978857007</v>
      </c>
      <c r="AG105" s="7">
        <f t="shared" si="154"/>
        <v>2312.2916431354092</v>
      </c>
      <c r="AH105" s="7">
        <f t="shared" si="154"/>
        <v>2371.0799385818041</v>
      </c>
      <c r="AI105" s="7">
        <f t="shared" si="154"/>
        <v>2431.3657429611267</v>
      </c>
      <c r="AJ105" s="7">
        <f t="shared" ref="AJ105:BO105" si="155">(AK106*Pd+AK105*Pu)*EXP(-$D$4*$D$6)</f>
        <v>2493.1857996649219</v>
      </c>
      <c r="AK105" s="7">
        <f t="shared" si="155"/>
        <v>2556.5783978200452</v>
      </c>
      <c r="AL105" s="7">
        <f t="shared" si="155"/>
        <v>2621.5831537892177</v>
      </c>
      <c r="AM105" s="7">
        <f t="shared" si="155"/>
        <v>2688.2408835143151</v>
      </c>
      <c r="AN105" s="7">
        <f t="shared" si="155"/>
        <v>2756.5935384360437</v>
      </c>
      <c r="AO105" s="7">
        <f t="shared" si="155"/>
        <v>2826.6841827458816</v>
      </c>
      <c r="AP105" s="7">
        <f t="shared" si="155"/>
        <v>2898.5569956062473</v>
      </c>
      <c r="AQ105" s="7">
        <f t="shared" si="155"/>
        <v>2972.2572874092252</v>
      </c>
      <c r="AR105" s="7">
        <f t="shared" si="155"/>
        <v>3047.8315234436282</v>
      </c>
      <c r="AS105" s="7">
        <f t="shared" si="155"/>
        <v>3125.3273513327908</v>
      </c>
      <c r="AT105" s="7">
        <f t="shared" si="155"/>
        <v>3204.7936304541718</v>
      </c>
      <c r="AU105" s="7">
        <f t="shared" si="155"/>
        <v>3286.2804625649333</v>
      </c>
      <c r="AV105" s="7">
        <f t="shared" si="155"/>
        <v>3369.8392233467866</v>
      </c>
      <c r="AW105" s="7">
        <f t="shared" si="155"/>
        <v>3455.5225947889144</v>
      </c>
      <c r="AX105" s="7">
        <f t="shared" si="155"/>
        <v>3543.3845984016293</v>
      </c>
      <c r="AY105" s="7">
        <f t="shared" si="155"/>
        <v>3633.4806292756571</v>
      </c>
      <c r="AZ105" s="7">
        <f t="shared" si="155"/>
        <v>3725.867491007536</v>
      </c>
      <c r="BA105" s="7">
        <f t="shared" si="155"/>
        <v>3820.603431513056</v>
      </c>
      <c r="BB105" s="7">
        <f t="shared" si="155"/>
        <v>3917.7481797513055</v>
      </c>
      <c r="BC105" s="7">
        <f t="shared" si="155"/>
        <v>4017.3629833824903</v>
      </c>
      <c r="BD105" s="7">
        <f t="shared" si="155"/>
        <v>4119.5106473832529</v>
      </c>
      <c r="BE105" s="7">
        <f t="shared" si="155"/>
        <v>4224.2555736438535</v>
      </c>
      <c r="BF105" s="7">
        <f t="shared" si="155"/>
        <v>4331.6638015721683</v>
      </c>
      <c r="BG105" s="7">
        <f t="shared" si="155"/>
        <v>4441.8030497301006</v>
      </c>
      <c r="BH105" s="7">
        <f t="shared" si="155"/>
        <v>4554.7427585286759</v>
      </c>
      <c r="BI105" s="7">
        <f t="shared" si="155"/>
        <v>4670.5541340087084</v>
      </c>
      <c r="BJ105" s="7">
        <f t="shared" si="155"/>
        <v>4789.3101927346743</v>
      </c>
      <c r="BK105" s="7">
        <f t="shared" si="155"/>
        <v>4911.0858078300726</v>
      </c>
      <c r="BL105" s="7">
        <f t="shared" si="155"/>
        <v>5035.9577561833075</v>
      </c>
      <c r="BM105" s="7">
        <f t="shared" si="155"/>
        <v>5164.0047668538564</v>
      </c>
      <c r="BN105" s="7">
        <f t="shared" si="155"/>
        <v>5295.307570709233</v>
      </c>
      <c r="BO105" s="7">
        <f t="shared" si="155"/>
        <v>5429.9489513240551</v>
      </c>
      <c r="BP105" s="7">
        <f t="shared" ref="BP105:CH105" si="156">(BQ106*Pd+BQ105*Pu)*EXP(-$D$4*$D$6)</f>
        <v>5568.0137971732938</v>
      </c>
      <c r="BQ105" s="7">
        <f t="shared" si="156"/>
        <v>5709.5891551526202</v>
      </c>
      <c r="BR105" s="7">
        <f t="shared" si="156"/>
        <v>5854.7642854595842</v>
      </c>
      <c r="BS105" s="7">
        <f t="shared" si="156"/>
        <v>6003.6307178702409</v>
      </c>
      <c r="BT105" s="7">
        <f t="shared" si="156"/>
        <v>6156.2823094466939</v>
      </c>
      <c r="BU105" s="7">
        <f t="shared" si="156"/>
        <v>6312.8153037119337</v>
      </c>
      <c r="BV105" s="7">
        <f t="shared" si="156"/>
        <v>6473.3283913292998</v>
      </c>
      <c r="BW105" s="7">
        <f t="shared" si="156"/>
        <v>6637.9227723248059</v>
      </c>
      <c r="BX105" s="7">
        <f t="shared" si="156"/>
        <v>6806.7022198915647</v>
      </c>
      <c r="BY105" s="7">
        <f t="shared" si="156"/>
        <v>6979.773145816539</v>
      </c>
      <c r="BZ105" s="7">
        <f t="shared" si="156"/>
        <v>7157.2446675708707</v>
      </c>
      <c r="CA105" s="7">
        <f t="shared" si="156"/>
        <v>7339.2286771060808</v>
      </c>
      <c r="CB105" s="7">
        <f t="shared" si="156"/>
        <v>7525.8399113995229</v>
      </c>
      <c r="CC105" s="7">
        <f t="shared" si="156"/>
        <v>7717.196024793564</v>
      </c>
      <c r="CD105" s="7">
        <f t="shared" si="156"/>
        <v>7913.4176631741002</v>
      </c>
      <c r="CE105" s="7">
        <f t="shared" si="156"/>
        <v>8114.6285400351735</v>
      </c>
      <c r="CF105" s="7">
        <f t="shared" si="156"/>
        <v>8320.9555144776514</v>
      </c>
      <c r="CG105" s="7">
        <f t="shared" si="156"/>
        <v>8532.5286711911394</v>
      </c>
      <c r="CH105" s="7">
        <f t="shared" si="156"/>
        <v>8749.4814024695715</v>
      </c>
      <c r="CI105" s="7">
        <f>IF(CI14&gt;Initial_Index,MAX((CI14-Initial_Index)/Initial_Index*1000+1000,1400),IF(AND(CI14&gt;=(0.85*Initial_Index),(CI14&lt;Initial_Index)),1000,1000+(((CI14-Initial_Index)/Initial_Index)+'Valuation Summary'!$D$9)*1000))</f>
        <v>8971.9504923121531</v>
      </c>
      <c r="CJ105" s="2">
        <f t="shared" ref="CJ105:CJ168" si="157">IF(CJ104&gt;0,CJ104-1,"")</f>
        <v>83</v>
      </c>
    </row>
    <row r="106" spans="1:90" x14ac:dyDescent="0.2">
      <c r="B106" s="5"/>
      <c r="C106" s="5"/>
      <c r="D106" s="5"/>
      <c r="E106" s="7">
        <f t="shared" ref="E106:AJ106" si="158">(F107*Pd+F106*Pu)*EXP(-$D$4*$D$6)</f>
        <v>1201.1559847457113</v>
      </c>
      <c r="F106" s="7">
        <f t="shared" si="158"/>
        <v>1221.4885440730081</v>
      </c>
      <c r="G106" s="7">
        <f t="shared" si="158"/>
        <v>1242.0940608434491</v>
      </c>
      <c r="H106" s="7">
        <f t="shared" si="158"/>
        <v>1263.1293417181223</v>
      </c>
      <c r="I106" s="7">
        <f t="shared" si="158"/>
        <v>1284.7616673399625</v>
      </c>
      <c r="J106" s="7">
        <f t="shared" si="158"/>
        <v>1307.16227281905</v>
      </c>
      <c r="K106" s="7">
        <f t="shared" si="158"/>
        <v>1330.4995779954236</v>
      </c>
      <c r="L106" s="7">
        <f t="shared" si="158"/>
        <v>1354.9326301149408</v>
      </c>
      <c r="M106" s="7">
        <f t="shared" si="158"/>
        <v>1380.6052120206409</v>
      </c>
      <c r="N106" s="7">
        <f t="shared" si="158"/>
        <v>1407.6410171036196</v>
      </c>
      <c r="O106" s="7">
        <f t="shared" si="158"/>
        <v>1436.1402024770648</v>
      </c>
      <c r="P106" s="7">
        <f t="shared" si="158"/>
        <v>1466.1775131275811</v>
      </c>
      <c r="Q106" s="7">
        <f t="shared" si="158"/>
        <v>1497.8020347118018</v>
      </c>
      <c r="R106" s="7">
        <f t="shared" si="158"/>
        <v>1531.0384957415076</v>
      </c>
      <c r="S106" s="7">
        <f t="shared" si="158"/>
        <v>1565.8899157701023</v>
      </c>
      <c r="T106" s="7">
        <f t="shared" si="158"/>
        <v>1602.3412976708942</v>
      </c>
      <c r="U106" s="7">
        <f t="shared" si="158"/>
        <v>1640.3639985381703</v>
      </c>
      <c r="V106" s="7">
        <f t="shared" si="158"/>
        <v>1679.920389932204</v>
      </c>
      <c r="W106" s="7">
        <f t="shared" si="158"/>
        <v>1720.9684339255498</v>
      </c>
      <c r="X106" s="7">
        <f t="shared" si="158"/>
        <v>1763.465851800049</v>
      </c>
      <c r="Y106" s="7">
        <f t="shared" si="158"/>
        <v>1807.373638658378</v>
      </c>
      <c r="Z106" s="7">
        <f t="shared" si="158"/>
        <v>1852.6587686724272</v>
      </c>
      <c r="AA106" s="7">
        <f t="shared" si="158"/>
        <v>1899.2960304816031</v>
      </c>
      <c r="AB106" s="7">
        <f t="shared" si="158"/>
        <v>1947.2690195038936</v>
      </c>
      <c r="AC106" s="7">
        <f t="shared" si="158"/>
        <v>1996.5703849093993</v>
      </c>
      <c r="AD106" s="7">
        <f t="shared" si="158"/>
        <v>2047.2014780565953</v>
      </c>
      <c r="AE106" s="7">
        <f t="shared" si="158"/>
        <v>2099.1715740795044</v>
      </c>
      <c r="AF106" s="7">
        <f t="shared" si="158"/>
        <v>2152.4968401518695</v>
      </c>
      <c r="AG106" s="7">
        <f t="shared" si="158"/>
        <v>2207.199206636908</v>
      </c>
      <c r="AH106" s="7">
        <f t="shared" si="158"/>
        <v>2263.3052666405906</v>
      </c>
      <c r="AI106" s="7">
        <f t="shared" si="158"/>
        <v>2320.8452920131353</v>
      </c>
      <c r="AJ106" s="7">
        <f t="shared" si="158"/>
        <v>2379.8524158986916</v>
      </c>
      <c r="AK106" s="7">
        <f t="shared" ref="AK106:BP106" si="159">(AL107*Pd+AL106*Pu)*EXP(-$D$4*$D$6)</f>
        <v>2440.3619986294148</v>
      </c>
      <c r="AL106" s="7">
        <f t="shared" si="159"/>
        <v>2502.4111684080781</v>
      </c>
      <c r="AM106" s="7">
        <f t="shared" si="159"/>
        <v>2566.0385121302538</v>
      </c>
      <c r="AN106" s="7">
        <f t="shared" si="159"/>
        <v>2631.2838843660593</v>
      </c>
      <c r="AO106" s="7">
        <f t="shared" si="159"/>
        <v>2698.1883021619683</v>
      </c>
      <c r="AP106" s="7">
        <f t="shared" si="159"/>
        <v>2766.7938975171178</v>
      </c>
      <c r="AQ106" s="7">
        <f t="shared" si="159"/>
        <v>2837.1439057325097</v>
      </c>
      <c r="AR106" s="7">
        <f t="shared" si="159"/>
        <v>2909.2826744094614</v>
      </c>
      <c r="AS106" s="7">
        <f t="shared" si="159"/>
        <v>2983.2556834821212</v>
      </c>
      <c r="AT106" s="7">
        <f t="shared" si="159"/>
        <v>3059.1095708042817</v>
      </c>
      <c r="AU106" s="7">
        <f t="shared" si="159"/>
        <v>3136.8921604929033</v>
      </c>
      <c r="AV106" s="7">
        <f t="shared" si="159"/>
        <v>3216.6524927658443</v>
      </c>
      <c r="AW106" s="7">
        <f t="shared" si="159"/>
        <v>3298.4408547827538</v>
      </c>
      <c r="AX106" s="7">
        <f t="shared" si="159"/>
        <v>3382.3088123346138</v>
      </c>
      <c r="AY106" s="7">
        <f t="shared" si="159"/>
        <v>3468.3092423525845</v>
      </c>
      <c r="AZ106" s="7">
        <f t="shared" si="159"/>
        <v>3556.4963662455511</v>
      </c>
      <c r="BA106" s="7">
        <f t="shared" si="159"/>
        <v>3646.9257840855357</v>
      </c>
      <c r="BB106" s="7">
        <f t="shared" si="159"/>
        <v>3739.6545096623399</v>
      </c>
      <c r="BC106" s="7">
        <f t="shared" si="159"/>
        <v>3834.7410064295041</v>
      </c>
      <c r="BD106" s="7">
        <f t="shared" si="159"/>
        <v>3932.2452243642497</v>
      </c>
      <c r="BE106" s="7">
        <f t="shared" si="159"/>
        <v>4032.2286377646415</v>
      </c>
      <c r="BF106" s="7">
        <f t="shared" si="159"/>
        <v>4134.7542840078004</v>
      </c>
      <c r="BG106" s="7">
        <f t="shared" si="159"/>
        <v>4239.8868032936061</v>
      </c>
      <c r="BH106" s="7">
        <f t="shared" si="159"/>
        <v>4347.6924793989419</v>
      </c>
      <c r="BI106" s="7">
        <f t="shared" si="159"/>
        <v>4458.2392814681843</v>
      </c>
      <c r="BJ106" s="7">
        <f t="shared" si="159"/>
        <v>4571.5969068662707</v>
      </c>
      <c r="BK106" s="7">
        <f t="shared" si="159"/>
        <v>4687.8368251213851</v>
      </c>
      <c r="BL106" s="7">
        <f t="shared" si="159"/>
        <v>4807.0323229849419</v>
      </c>
      <c r="BM106" s="7">
        <f t="shared" si="159"/>
        <v>4929.2585506373007</v>
      </c>
      <c r="BN106" s="7">
        <f t="shared" si="159"/>
        <v>5054.5925690683271</v>
      </c>
      <c r="BO106" s="7">
        <f t="shared" si="159"/>
        <v>5183.1133986626746</v>
      </c>
      <c r="BP106" s="7">
        <f t="shared" si="159"/>
        <v>5314.9020690204297</v>
      </c>
      <c r="BQ106" s="7">
        <f t="shared" ref="BQ106:CH106" si="160">(BR107*Pd+BR106*Pu)*EXP(-$D$4*$D$6)</f>
        <v>5450.0416700445194</v>
      </c>
      <c r="BR106" s="7">
        <f t="shared" si="160"/>
        <v>5588.6174043270939</v>
      </c>
      <c r="BS106" s="7">
        <f t="shared" si="160"/>
        <v>5730.7166408679177</v>
      </c>
      <c r="BT106" s="7">
        <f t="shared" si="160"/>
        <v>5876.4289701586313</v>
      </c>
      <c r="BU106" s="7">
        <f t="shared" si="160"/>
        <v>6025.8462606676167</v>
      </c>
      <c r="BV106" s="7">
        <f t="shared" si="160"/>
        <v>6179.0627167610792</v>
      </c>
      <c r="BW106" s="7">
        <f t="shared" si="160"/>
        <v>6336.1749380968567</v>
      </c>
      <c r="BX106" s="7">
        <f t="shared" si="160"/>
        <v>6497.2819805284134</v>
      </c>
      <c r="BY106" s="7">
        <f t="shared" si="160"/>
        <v>6662.4854185574122</v>
      </c>
      <c r="BZ106" s="7">
        <f t="shared" si="160"/>
        <v>6831.8894093742374</v>
      </c>
      <c r="CA106" s="7">
        <f t="shared" si="160"/>
        <v>7005.6007585268471</v>
      </c>
      <c r="CB106" s="7">
        <f t="shared" si="160"/>
        <v>7183.7289872593601</v>
      </c>
      <c r="CC106" s="7">
        <f t="shared" si="160"/>
        <v>7366.3864015628269</v>
      </c>
      <c r="CD106" s="7">
        <f t="shared" si="160"/>
        <v>7553.6881629817262</v>
      </c>
      <c r="CE106" s="7">
        <f t="shared" si="160"/>
        <v>7745.7523612208252</v>
      </c>
      <c r="CF106" s="7">
        <f t="shared" si="160"/>
        <v>7942.7000885981815</v>
      </c>
      <c r="CG106" s="7">
        <f t="shared" si="160"/>
        <v>8144.6555163912262</v>
      </c>
      <c r="CH106" s="7">
        <f t="shared" si="160"/>
        <v>8351.7459731240669</v>
      </c>
      <c r="CI106" s="7">
        <f>IF(CI15&gt;Initial_Index,MAX((CI15-Initial_Index)/Initial_Index*1000+1000,1400),IF(AND(CI15&gt;=(0.85*Initial_Index),(CI15&lt;Initial_Index)),1000,1000+(((CI15-Initial_Index)/Initial_Index)+'Valuation Summary'!$D$9)*1000))</f>
        <v>8564.1020248453642</v>
      </c>
      <c r="CJ106" s="2">
        <f t="shared" si="157"/>
        <v>82</v>
      </c>
    </row>
    <row r="107" spans="1:90" x14ac:dyDescent="0.2">
      <c r="B107" s="5"/>
      <c r="C107" s="5"/>
      <c r="D107" s="5"/>
      <c r="E107" s="5"/>
      <c r="F107" s="7">
        <f t="shared" ref="F107:AK107" si="161">(G108*Pd+G107*Pu)*EXP(-$D$4*$D$6)</f>
        <v>1185.7997210684177</v>
      </c>
      <c r="G107" s="7">
        <f t="shared" si="161"/>
        <v>1205.942753398788</v>
      </c>
      <c r="H107" s="7">
        <f t="shared" si="161"/>
        <v>1226.2047890998474</v>
      </c>
      <c r="I107" s="7">
        <f t="shared" si="161"/>
        <v>1246.7328989555228</v>
      </c>
      <c r="J107" s="7">
        <f t="shared" si="161"/>
        <v>1267.6911148752745</v>
      </c>
      <c r="K107" s="7">
        <f t="shared" si="161"/>
        <v>1289.2541320097039</v>
      </c>
      <c r="L107" s="7">
        <f t="shared" si="161"/>
        <v>1311.6003022534042</v>
      </c>
      <c r="M107" s="7">
        <f t="shared" si="161"/>
        <v>1334.9043930238754</v>
      </c>
      <c r="N107" s="7">
        <f t="shared" si="161"/>
        <v>1359.3306174811053</v>
      </c>
      <c r="O107" s="7">
        <f t="shared" si="161"/>
        <v>1385.0264277819442</v>
      </c>
      <c r="P107" s="7">
        <f t="shared" si="161"/>
        <v>1412.1175014301527</v>
      </c>
      <c r="Q107" s="7">
        <f t="shared" si="161"/>
        <v>1440.7042477957402</v>
      </c>
      <c r="R107" s="7">
        <f t="shared" si="161"/>
        <v>1470.8600280751673</v>
      </c>
      <c r="S107" s="7">
        <f t="shared" si="161"/>
        <v>1502.6311318484627</v>
      </c>
      <c r="T107" s="7">
        <f t="shared" si="161"/>
        <v>1536.0384034502333</v>
      </c>
      <c r="U107" s="7">
        <f t="shared" si="161"/>
        <v>1571.0802778924231</v>
      </c>
      <c r="V107" s="7">
        <f t="shared" si="161"/>
        <v>1607.7368829661671</v>
      </c>
      <c r="W107" s="7">
        <f t="shared" si="161"/>
        <v>1645.9748011474912</v>
      </c>
      <c r="X107" s="7">
        <f t="shared" si="161"/>
        <v>1685.7520664662338</v>
      </c>
      <c r="Y107" s="7">
        <f t="shared" si="161"/>
        <v>1727.0229963608122</v>
      </c>
      <c r="Z107" s="7">
        <f t="shared" si="161"/>
        <v>1769.7425203839496</v>
      </c>
      <c r="AA107" s="7">
        <f t="shared" si="161"/>
        <v>1813.8697561497063</v>
      </c>
      <c r="AB107" s="7">
        <f t="shared" si="161"/>
        <v>1859.3706855332287</v>
      </c>
      <c r="AC107" s="7">
        <f t="shared" si="161"/>
        <v>1906.2198878080594</v>
      </c>
      <c r="AD107" s="7">
        <f t="shared" si="161"/>
        <v>1954.4013793613265</v>
      </c>
      <c r="AE107" s="7">
        <f t="shared" si="161"/>
        <v>2003.9086827607914</v>
      </c>
      <c r="AF107" s="7">
        <f t="shared" si="161"/>
        <v>2054.7442957232424</v>
      </c>
      <c r="AG107" s="7">
        <f t="shared" si="161"/>
        <v>2106.9187513175689</v>
      </c>
      <c r="AH107" s="7">
        <f t="shared" si="161"/>
        <v>2160.449456571785</v>
      </c>
      <c r="AI107" s="7">
        <f t="shared" si="161"/>
        <v>2215.3594725471921</v>
      </c>
      <c r="AJ107" s="7">
        <f t="shared" si="161"/>
        <v>2271.6763617877336</v>
      </c>
      <c r="AK107" s="7">
        <f t="shared" si="161"/>
        <v>2329.4311863694566</v>
      </c>
      <c r="AL107" s="7">
        <f t="shared" ref="AL107:BQ107" si="162">(AM108*Pd+AM107*Pu)*EXP(-$D$4*$D$6)</f>
        <v>2388.6576984778908</v>
      </c>
      <c r="AM107" s="7">
        <f t="shared" si="162"/>
        <v>2449.3917308347268</v>
      </c>
      <c r="AN107" s="7">
        <f t="shared" si="162"/>
        <v>2511.6707694755423</v>
      </c>
      <c r="AO107" s="7">
        <f t="shared" si="162"/>
        <v>2575.5336771276002</v>
      </c>
      <c r="AP107" s="7">
        <f t="shared" si="162"/>
        <v>2641.0205305739842</v>
      </c>
      <c r="AQ107" s="7">
        <f t="shared" si="162"/>
        <v>2708.1725374750658</v>
      </c>
      <c r="AR107" s="7">
        <f t="shared" si="162"/>
        <v>2777.0320042560411</v>
      </c>
      <c r="AS107" s="7">
        <f t="shared" si="162"/>
        <v>2847.6423342316994</v>
      </c>
      <c r="AT107" s="7">
        <f t="shared" si="162"/>
        <v>2920.0480422266378</v>
      </c>
      <c r="AU107" s="7">
        <f t="shared" si="162"/>
        <v>2994.2947775376574</v>
      </c>
      <c r="AV107" s="7">
        <f t="shared" si="162"/>
        <v>3070.4293509119798</v>
      </c>
      <c r="AW107" s="7">
        <f t="shared" si="162"/>
        <v>3148.4997635110685</v>
      </c>
      <c r="AX107" s="7">
        <f t="shared" si="162"/>
        <v>3228.5552370343353</v>
      </c>
      <c r="AY107" s="7">
        <f t="shared" si="162"/>
        <v>3310.646244723865</v>
      </c>
      <c r="AZ107" s="7">
        <f t="shared" si="162"/>
        <v>3394.8245431823989</v>
      </c>
      <c r="BA107" s="7">
        <f t="shared" si="162"/>
        <v>3481.1432050043295</v>
      </c>
      <c r="BB107" s="7">
        <f t="shared" si="162"/>
        <v>3569.6566522368034</v>
      </c>
      <c r="BC107" s="7">
        <f t="shared" si="162"/>
        <v>3660.4206906916415</v>
      </c>
      <c r="BD107" s="7">
        <f t="shared" si="162"/>
        <v>3753.4925451296972</v>
      </c>
      <c r="BE107" s="7">
        <f t="shared" si="162"/>
        <v>3848.9308953398277</v>
      </c>
      <c r="BF107" s="7">
        <f t="shared" si="162"/>
        <v>3946.7959131352322</v>
      </c>
      <c r="BG107" s="7">
        <f t="shared" si="162"/>
        <v>4047.1493002904745</v>
      </c>
      <c r="BH107" s="7">
        <f t="shared" si="162"/>
        <v>4150.0543274431166</v>
      </c>
      <c r="BI107" s="7">
        <f t="shared" si="162"/>
        <v>4255.575873984485</v>
      </c>
      <c r="BJ107" s="7">
        <f t="shared" si="162"/>
        <v>4363.7804689647264</v>
      </c>
      <c r="BK107" s="7">
        <f t="shared" si="162"/>
        <v>4474.7363330379267</v>
      </c>
      <c r="BL107" s="7">
        <f t="shared" si="162"/>
        <v>4588.5134214737627</v>
      </c>
      <c r="BM107" s="7">
        <f t="shared" si="162"/>
        <v>4705.1834682627768</v>
      </c>
      <c r="BN107" s="7">
        <f t="shared" si="162"/>
        <v>4824.8200313431144</v>
      </c>
      <c r="BO107" s="7">
        <f t="shared" si="162"/>
        <v>4947.4985389772</v>
      </c>
      <c r="BP107" s="7">
        <f t="shared" si="162"/>
        <v>5073.2963373076345</v>
      </c>
      <c r="BQ107" s="7">
        <f t="shared" si="162"/>
        <v>5202.2927391222565</v>
      </c>
      <c r="BR107" s="7">
        <f t="shared" ref="BR107:CH107" si="163">(BS108*Pd+BS107*Pu)*EXP(-$D$4*$D$6)</f>
        <v>5334.5690738591402</v>
      </c>
      <c r="BS107" s="7">
        <f t="shared" si="163"/>
        <v>5470.2087388830423</v>
      </c>
      <c r="BT107" s="7">
        <f t="shared" si="163"/>
        <v>5609.2972520656358</v>
      </c>
      <c r="BU107" s="7">
        <f t="shared" si="163"/>
        <v>5751.9223057026793</v>
      </c>
      <c r="BV107" s="7">
        <f t="shared" si="163"/>
        <v>5898.1738218021055</v>
      </c>
      <c r="BW107" s="7">
        <f t="shared" si="163"/>
        <v>6048.1440087779056</v>
      </c>
      <c r="BX107" s="7">
        <f t="shared" si="163"/>
        <v>6201.9274195855342</v>
      </c>
      <c r="BY107" s="7">
        <f t="shared" si="163"/>
        <v>6359.6210113354982</v>
      </c>
      <c r="BZ107" s="7">
        <f t="shared" si="163"/>
        <v>6521.3242064227215</v>
      </c>
      <c r="CA107" s="7">
        <f t="shared" si="163"/>
        <v>6687.1389552102064</v>
      </c>
      <c r="CB107" s="7">
        <f t="shared" si="163"/>
        <v>6857.1698003065321</v>
      </c>
      <c r="CC107" s="7">
        <f t="shared" si="163"/>
        <v>7031.5239424777074</v>
      </c>
      <c r="CD107" s="7">
        <f t="shared" si="163"/>
        <v>7210.3113082349282</v>
      </c>
      <c r="CE107" s="7">
        <f t="shared" si="163"/>
        <v>7393.6446191408686</v>
      </c>
      <c r="CF107" s="7">
        <f t="shared" si="163"/>
        <v>7581.63946287818</v>
      </c>
      <c r="CG107" s="7">
        <f t="shared" si="163"/>
        <v>7774.4143661250209</v>
      </c>
      <c r="CH107" s="7">
        <f t="shared" si="163"/>
        <v>7972.0908692835674</v>
      </c>
      <c r="CI107" s="7">
        <f>IF(CI16&gt;Initial_Index,MAX((CI16-Initial_Index)/Initial_Index*1000+1000,1400),IF(AND(CI16&gt;=(0.85*Initial_Index),(CI16&lt;Initial_Index)),1000,1000+(((CI16-Initial_Index)/Initial_Index)+'Valuation Summary'!$D$9)*1000))</f>
        <v>8174.7936031086001</v>
      </c>
      <c r="CJ107" s="2">
        <f t="shared" si="157"/>
        <v>81</v>
      </c>
    </row>
    <row r="108" spans="1:90" x14ac:dyDescent="0.2">
      <c r="B108" s="5"/>
      <c r="C108" s="5"/>
      <c r="D108" s="5"/>
      <c r="E108" s="5"/>
      <c r="F108" s="5"/>
      <c r="G108" s="7">
        <f t="shared" ref="G108:AL108" si="164">(H109*Pd+H108*Pu)*EXP(-$D$4*$D$6)</f>
        <v>1170.5701612310177</v>
      </c>
      <c r="H108" s="7">
        <f t="shared" si="164"/>
        <v>1190.67512998908</v>
      </c>
      <c r="I108" s="7">
        <f t="shared" si="164"/>
        <v>1210.754165440105</v>
      </c>
      <c r="J108" s="7">
        <f t="shared" si="164"/>
        <v>1230.9381502685162</v>
      </c>
      <c r="K108" s="7">
        <f t="shared" si="164"/>
        <v>1251.3812219384383</v>
      </c>
      <c r="L108" s="7">
        <f t="shared" si="164"/>
        <v>1272.2551505196727</v>
      </c>
      <c r="M108" s="7">
        <f t="shared" si="164"/>
        <v>1293.7425365733811</v>
      </c>
      <c r="N108" s="7">
        <f t="shared" si="164"/>
        <v>1316.029272948193</v>
      </c>
      <c r="O108" s="7">
        <f t="shared" si="164"/>
        <v>1339.2967930570458</v>
      </c>
      <c r="P108" s="7">
        <f t="shared" si="164"/>
        <v>1363.714660008462</v>
      </c>
      <c r="Q108" s="7">
        <f t="shared" si="164"/>
        <v>1389.434030174627</v>
      </c>
      <c r="R108" s="7">
        <f t="shared" si="164"/>
        <v>1416.5824518505606</v>
      </c>
      <c r="S108" s="7">
        <f t="shared" si="164"/>
        <v>1445.2603414568619</v>
      </c>
      <c r="T108" s="7">
        <f t="shared" si="164"/>
        <v>1475.5393288553514</v>
      </c>
      <c r="U108" s="7">
        <f t="shared" si="164"/>
        <v>1507.4624965416579</v>
      </c>
      <c r="V108" s="7">
        <f t="shared" si="164"/>
        <v>1541.0463734472089</v>
      </c>
      <c r="W108" s="7">
        <f t="shared" si="164"/>
        <v>1576.2844009109861</v>
      </c>
      <c r="X108" s="7">
        <f t="shared" si="164"/>
        <v>1613.1514810965043</v>
      </c>
      <c r="Y108" s="7">
        <f t="shared" si="164"/>
        <v>1651.6091567527087</v>
      </c>
      <c r="Z108" s="7">
        <f t="shared" si="164"/>
        <v>1691.6109596181025</v>
      </c>
      <c r="AA108" s="7">
        <f t="shared" si="164"/>
        <v>1733.1075004733966</v>
      </c>
      <c r="AB108" s="7">
        <f t="shared" si="164"/>
        <v>1776.0509487866468</v>
      </c>
      <c r="AC108" s="7">
        <f t="shared" si="164"/>
        <v>1820.3986518809438</v>
      </c>
      <c r="AD108" s="7">
        <f t="shared" si="164"/>
        <v>1866.1157582345243</v>
      </c>
      <c r="AE108" s="7">
        <f t="shared" si="164"/>
        <v>1913.1768224434918</v>
      </c>
      <c r="AF108" s="7">
        <f t="shared" si="164"/>
        <v>1961.5664678712587</v>
      </c>
      <c r="AG108" s="7">
        <f t="shared" si="164"/>
        <v>2011.2792576593954</v>
      </c>
      <c r="AH108" s="7">
        <f t="shared" si="164"/>
        <v>2062.3189703062203</v>
      </c>
      <c r="AI108" s="7">
        <f t="shared" si="164"/>
        <v>2114.6974915553296</v>
      </c>
      <c r="AJ108" s="7">
        <f t="shared" si="164"/>
        <v>2168.4335230363827</v>
      </c>
      <c r="AK108" s="7">
        <f t="shared" si="164"/>
        <v>2223.5512762639464</v>
      </c>
      <c r="AL108" s="7">
        <f t="shared" si="164"/>
        <v>2280.0792763780673</v>
      </c>
      <c r="AM108" s="7">
        <f t="shared" ref="AM108:BR108" si="165">(AN109*Pd+AN108*Pu)*EXP(-$D$4*$D$6)</f>
        <v>2338.0493519349729</v>
      </c>
      <c r="AN108" s="7">
        <f t="shared" si="165"/>
        <v>2397.4958426370335</v>
      </c>
      <c r="AO108" s="7">
        <f t="shared" si="165"/>
        <v>2458.4550215260952</v>
      </c>
      <c r="AP108" s="7">
        <f t="shared" si="165"/>
        <v>2520.9647045714601</v>
      </c>
      <c r="AQ108" s="7">
        <f t="shared" si="165"/>
        <v>2585.0640088329887</v>
      </c>
      <c r="AR108" s="7">
        <f t="shared" si="165"/>
        <v>2650.7932184655547</v>
      </c>
      <c r="AS108" s="7">
        <f t="shared" si="165"/>
        <v>2718.1937225845472</v>
      </c>
      <c r="AT108" s="7">
        <f t="shared" si="165"/>
        <v>2787.3079970744066</v>
      </c>
      <c r="AU108" s="7">
        <f t="shared" si="165"/>
        <v>2858.1796110187984</v>
      </c>
      <c r="AV108" s="7">
        <f t="shared" si="165"/>
        <v>2930.8532457833649</v>
      </c>
      <c r="AW108" s="7">
        <f t="shared" si="165"/>
        <v>3005.3747201373981</v>
      </c>
      <c r="AX108" s="7">
        <f t="shared" si="165"/>
        <v>3081.7910181853472</v>
      </c>
      <c r="AY108" s="7">
        <f t="shared" si="165"/>
        <v>3160.1503187385065</v>
      </c>
      <c r="AZ108" s="7">
        <f t="shared" si="165"/>
        <v>3240.5020256381936</v>
      </c>
      <c r="BA108" s="7">
        <f t="shared" si="165"/>
        <v>3322.8967988956456</v>
      </c>
      <c r="BB108" s="7">
        <f t="shared" si="165"/>
        <v>3407.3865866312349</v>
      </c>
      <c r="BC108" s="7">
        <f t="shared" si="165"/>
        <v>3494.0246578265987</v>
      </c>
      <c r="BD108" s="7">
        <f t="shared" si="165"/>
        <v>3582.8656359095762</v>
      </c>
      <c r="BE108" s="7">
        <f t="shared" si="165"/>
        <v>3673.9655331930981</v>
      </c>
      <c r="BF108" s="7">
        <f t="shared" si="165"/>
        <v>3767.3817861897364</v>
      </c>
      <c r="BG108" s="7">
        <f t="shared" si="165"/>
        <v>3863.1732918241828</v>
      </c>
      <c r="BH108" s="7">
        <f t="shared" si="165"/>
        <v>3961.4004445664837</v>
      </c>
      <c r="BI108" s="7">
        <f t="shared" si="165"/>
        <v>4062.1251745094446</v>
      </c>
      <c r="BJ108" s="7">
        <f t="shared" si="165"/>
        <v>4165.4109864142147</v>
      </c>
      <c r="BK108" s="7">
        <f t="shared" si="165"/>
        <v>4271.3229997486624</v>
      </c>
      <c r="BL108" s="7">
        <f t="shared" si="165"/>
        <v>4379.92798974379</v>
      </c>
      <c r="BM108" s="7">
        <f t="shared" si="165"/>
        <v>4491.2944294940726</v>
      </c>
      <c r="BN108" s="7">
        <f t="shared" si="165"/>
        <v>4605.4925331282584</v>
      </c>
      <c r="BO108" s="7">
        <f t="shared" si="165"/>
        <v>4722.594300077858</v>
      </c>
      <c r="BP108" s="7">
        <f t="shared" si="165"/>
        <v>4842.6735604712276</v>
      </c>
      <c r="BQ108" s="7">
        <f t="shared" si="165"/>
        <v>4965.806021681864</v>
      </c>
      <c r="BR108" s="7">
        <f t="shared" si="165"/>
        <v>5092.0693160602668</v>
      </c>
      <c r="BS108" s="7">
        <f t="shared" ref="BS108:CH108" si="166">(BT109*Pd+BT108*Pu)*EXP(-$D$4*$D$6)</f>
        <v>5221.5430498794522</v>
      </c>
      <c r="BT108" s="7">
        <f t="shared" si="166"/>
        <v>5354.308853524989</v>
      </c>
      <c r="BU108" s="7">
        <f t="shared" si="166"/>
        <v>5490.4504329611791</v>
      </c>
      <c r="BV108" s="7">
        <f t="shared" si="166"/>
        <v>5630.0536225058668</v>
      </c>
      <c r="BW108" s="7">
        <f t="shared" si="166"/>
        <v>5773.2064389471107</v>
      </c>
      <c r="BX108" s="7">
        <f t="shared" si="166"/>
        <v>5919.9991370358657</v>
      </c>
      <c r="BY108" s="7">
        <f t="shared" si="166"/>
        <v>6070.524266389647</v>
      </c>
      <c r="BZ108" s="7">
        <f t="shared" si="166"/>
        <v>6224.8767298430603</v>
      </c>
      <c r="CA108" s="7">
        <f t="shared" si="166"/>
        <v>6383.1538432819862</v>
      </c>
      <c r="CB108" s="7">
        <f t="shared" si="166"/>
        <v>6545.4553969991366</v>
      </c>
      <c r="CC108" s="7">
        <f t="shared" si="166"/>
        <v>6711.8837186096725</v>
      </c>
      <c r="CD108" s="7">
        <f t="shared" si="166"/>
        <v>6882.5437375665542</v>
      </c>
      <c r="CE108" s="7">
        <f t="shared" si="166"/>
        <v>7057.5430513162828</v>
      </c>
      <c r="CF108" s="7">
        <f t="shared" si="166"/>
        <v>7236.9919931367667</v>
      </c>
      <c r="CG108" s="7">
        <f t="shared" si="166"/>
        <v>7421.0037017000614</v>
      </c>
      <c r="CH108" s="7">
        <f t="shared" si="166"/>
        <v>7609.6941924038483</v>
      </c>
      <c r="CI108" s="7">
        <f>IF(CI17&gt;Initial_Index,MAX((CI17-Initial_Index)/Initial_Index*1000+1000,1400),IF(AND(CI17&gt;=(0.85*Initial_Index),(CI17&lt;Initial_Index)),1000,1000+(((CI17-Initial_Index)/Initial_Index)+'Valuation Summary'!$D$9)*1000))</f>
        <v>7803.1824305166383</v>
      </c>
      <c r="CJ108" s="2">
        <f t="shared" si="157"/>
        <v>80</v>
      </c>
    </row>
    <row r="109" spans="1:90" x14ac:dyDescent="0.2">
      <c r="B109" s="5"/>
      <c r="C109" s="5"/>
      <c r="D109" s="5"/>
      <c r="E109" s="5"/>
      <c r="F109" s="5"/>
      <c r="G109" s="5"/>
      <c r="H109" s="7">
        <f t="shared" ref="H109:AM109" si="167">(I110*Pd+I109*Pu)*EXP(-$D$4*$D$6)</f>
        <v>1155.318056038655</v>
      </c>
      <c r="I109" s="7">
        <f t="shared" si="167"/>
        <v>1175.5281077666534</v>
      </c>
      <c r="J109" s="7">
        <f t="shared" si="167"/>
        <v>1195.5827217616716</v>
      </c>
      <c r="K109" s="7">
        <f t="shared" si="167"/>
        <v>1215.5903061913752</v>
      </c>
      <c r="L109" s="7">
        <f t="shared" si="167"/>
        <v>1235.6881744603641</v>
      </c>
      <c r="M109" s="7">
        <f t="shared" si="167"/>
        <v>1256.0380674117348</v>
      </c>
      <c r="N109" s="7">
        <f t="shared" si="167"/>
        <v>1276.8200520966718</v>
      </c>
      <c r="O109" s="7">
        <f t="shared" si="167"/>
        <v>1298.2251648876227</v>
      </c>
      <c r="P109" s="7">
        <f t="shared" si="167"/>
        <v>1320.4472921266656</v>
      </c>
      <c r="Q109" s="7">
        <f t="shared" si="167"/>
        <v>1343.6748654294522</v>
      </c>
      <c r="R109" s="7">
        <f t="shared" si="167"/>
        <v>1368.0829794384936</v>
      </c>
      <c r="S109" s="7">
        <f t="shared" si="167"/>
        <v>1393.8265113648822</v>
      </c>
      <c r="T109" s="7">
        <f t="shared" si="167"/>
        <v>1421.0347353002212</v>
      </c>
      <c r="U109" s="7">
        <f t="shared" si="167"/>
        <v>1449.8077885432231</v>
      </c>
      <c r="V109" s="7">
        <f t="shared" si="167"/>
        <v>1480.2151769786842</v>
      </c>
      <c r="W109" s="7">
        <f t="shared" si="167"/>
        <v>1512.2963212433369</v>
      </c>
      <c r="X109" s="7">
        <f t="shared" si="167"/>
        <v>1546.062966194032</v>
      </c>
      <c r="Y109" s="7">
        <f t="shared" si="167"/>
        <v>1581.5031230961456</v>
      </c>
      <c r="Z109" s="7">
        <f t="shared" si="167"/>
        <v>1618.5861031165564</v>
      </c>
      <c r="AA109" s="7">
        <f t="shared" si="167"/>
        <v>1657.2681422901717</v>
      </c>
      <c r="AB109" s="7">
        <f t="shared" si="167"/>
        <v>1697.4981151871957</v>
      </c>
      <c r="AC109" s="7">
        <f t="shared" si="167"/>
        <v>1739.222883001695</v>
      </c>
      <c r="AD109" s="7">
        <f t="shared" si="167"/>
        <v>1782.3919116210245</v>
      </c>
      <c r="AE109" s="7">
        <f t="shared" si="167"/>
        <v>1826.9609121081887</v>
      </c>
      <c r="AF109" s="7">
        <f t="shared" si="167"/>
        <v>1872.8943836589192</v>
      </c>
      <c r="AG109" s="7">
        <f t="shared" si="167"/>
        <v>1920.1670615519672</v>
      </c>
      <c r="AH109" s="7">
        <f t="shared" si="167"/>
        <v>1968.7643763461433</v>
      </c>
      <c r="AI109" s="7">
        <f t="shared" si="167"/>
        <v>2018.6821059456292</v>
      </c>
      <c r="AJ109" s="7">
        <f t="shared" si="167"/>
        <v>2069.9254442844835</v>
      </c>
      <c r="AK109" s="7">
        <f t="shared" si="167"/>
        <v>2122.5077193410207</v>
      </c>
      <c r="AL109" s="7">
        <f t="shared" si="167"/>
        <v>2176.4489734759418</v>
      </c>
      <c r="AM109" s="7">
        <f t="shared" si="167"/>
        <v>2231.774578500706</v>
      </c>
      <c r="AN109" s="7">
        <f t="shared" ref="AN109:BS109" si="168">(AO110*Pd+AO109*Pu)*EXP(-$D$4*$D$6)</f>
        <v>2288.5140060028752</v>
      </c>
      <c r="AO109" s="7">
        <f t="shared" si="168"/>
        <v>2346.6998199084264</v>
      </c>
      <c r="AP109" s="7">
        <f t="shared" si="168"/>
        <v>2406.3669111173531</v>
      </c>
      <c r="AQ109" s="7">
        <f t="shared" si="168"/>
        <v>2467.5519586547521</v>
      </c>
      <c r="AR109" s="7">
        <f t="shared" si="168"/>
        <v>2530.2930802570136</v>
      </c>
      <c r="AS109" s="7">
        <f t="shared" si="168"/>
        <v>2594.6296267987673</v>
      </c>
      <c r="AT109" s="7">
        <f t="shared" si="168"/>
        <v>2660.6020764669693</v>
      </c>
      <c r="AU109" s="7">
        <f t="shared" si="168"/>
        <v>2728.2519921544695</v>
      </c>
      <c r="AV109" s="7">
        <f t="shared" si="168"/>
        <v>2797.6220154061753</v>
      </c>
      <c r="AW109" s="7">
        <f t="shared" si="168"/>
        <v>2868.7558796065896</v>
      </c>
      <c r="AX109" s="7">
        <f t="shared" si="168"/>
        <v>2941.6984324227137</v>
      </c>
      <c r="AY109" s="7">
        <f t="shared" si="168"/>
        <v>3016.4956624220354</v>
      </c>
      <c r="AZ109" s="7">
        <f t="shared" si="168"/>
        <v>3093.1947276195478</v>
      </c>
      <c r="BA109" s="7">
        <f t="shared" si="168"/>
        <v>3171.843985113273</v>
      </c>
      <c r="BB109" s="7">
        <f t="shared" si="168"/>
        <v>3252.4930215569243</v>
      </c>
      <c r="BC109" s="7">
        <f t="shared" si="168"/>
        <v>3335.1926844216155</v>
      </c>
      <c r="BD109" s="7">
        <f t="shared" si="168"/>
        <v>3419.9951140540147</v>
      </c>
      <c r="BE109" s="7">
        <f t="shared" si="168"/>
        <v>3506.9537765497048</v>
      </c>
      <c r="BF109" s="7">
        <f t="shared" si="168"/>
        <v>3596.1234974623985</v>
      </c>
      <c r="BG109" s="7">
        <f t="shared" si="168"/>
        <v>3687.5604963702617</v>
      </c>
      <c r="BH109" s="7">
        <f t="shared" si="168"/>
        <v>3781.3224223211409</v>
      </c>
      <c r="BI109" s="7">
        <f t="shared" si="168"/>
        <v>3877.4683901790409</v>
      </c>
      <c r="BJ109" s="7">
        <f t="shared" si="168"/>
        <v>3976.0590178947627</v>
      </c>
      <c r="BK109" s="7">
        <f t="shared" si="168"/>
        <v>4077.1564647242135</v>
      </c>
      <c r="BL109" s="7">
        <f t="shared" si="168"/>
        <v>4180.824470418469</v>
      </c>
      <c r="BM109" s="7">
        <f t="shared" si="168"/>
        <v>4287.1283954103046</v>
      </c>
      <c r="BN109" s="7">
        <f t="shared" si="168"/>
        <v>4396.1352620225371</v>
      </c>
      <c r="BO109" s="7">
        <f t="shared" si="168"/>
        <v>4507.9137967241468</v>
      </c>
      <c r="BP109" s="7">
        <f t="shared" si="168"/>
        <v>4622.5344734608243</v>
      </c>
      <c r="BQ109" s="7">
        <f t="shared" si="168"/>
        <v>4740.0695580872716</v>
      </c>
      <c r="BR109" s="7">
        <f t="shared" si="168"/>
        <v>4860.5931539292569</v>
      </c>
      <c r="BS109" s="7">
        <f t="shared" si="168"/>
        <v>4984.1812485041555</v>
      </c>
      <c r="BT109" s="7">
        <f t="shared" ref="BT109:CH109" si="169">(BU110*Pd+BU109*Pu)*EXP(-$D$4*$D$6)</f>
        <v>5110.9117614294364</v>
      </c>
      <c r="BU109" s="7">
        <f t="shared" si="169"/>
        <v>5240.864593549295</v>
      </c>
      <c r="BV109" s="7">
        <f t="shared" si="169"/>
        <v>5374.1216773104006</v>
      </c>
      <c r="BW109" s="7">
        <f t="shared" si="169"/>
        <v>5510.7670284185342</v>
      </c>
      <c r="BX109" s="7">
        <f t="shared" si="169"/>
        <v>5650.8867988086668</v>
      </c>
      <c r="BY109" s="7">
        <f t="shared" si="169"/>
        <v>5794.5693309618973</v>
      </c>
      <c r="BZ109" s="7">
        <f t="shared" si="169"/>
        <v>5941.9052136034643</v>
      </c>
      <c r="CA109" s="7">
        <f t="shared" si="169"/>
        <v>6092.9873388169817</v>
      </c>
      <c r="CB109" s="7">
        <f t="shared" si="169"/>
        <v>6247.9109606108841</v>
      </c>
      <c r="CC109" s="7">
        <f t="shared" si="169"/>
        <v>6406.7737549740186</v>
      </c>
      <c r="CD109" s="7">
        <f t="shared" si="169"/>
        <v>6569.6758814582363</v>
      </c>
      <c r="CE109" s="7">
        <f t="shared" si="169"/>
        <v>6736.7200463268246</v>
      </c>
      <c r="CF109" s="7">
        <f t="shared" si="169"/>
        <v>6908.0115673085802</v>
      </c>
      <c r="CG109" s="7">
        <f t="shared" si="169"/>
        <v>7083.6584399983603</v>
      </c>
      <c r="CH109" s="7">
        <f t="shared" si="169"/>
        <v>7263.7714059459604</v>
      </c>
      <c r="CI109" s="7">
        <f>IF(CI18&gt;Initial_Index,MAX((CI18-Initial_Index)/Initial_Index*1000+1000,1400),IF(AND(CI18&gt;=(0.85*Initial_Index),(CI18&lt;Initial_Index)),1000,1000+(((CI18-Initial_Index)/Initial_Index)+'Valuation Summary'!$D$9)*1000))</f>
        <v>7448.4640224762679</v>
      </c>
      <c r="CJ109" s="2">
        <f t="shared" si="157"/>
        <v>79</v>
      </c>
    </row>
    <row r="110" spans="1:90" x14ac:dyDescent="0.2">
      <c r="B110" s="5"/>
      <c r="C110" s="5"/>
      <c r="D110" s="5"/>
      <c r="E110" s="5"/>
      <c r="F110" s="5"/>
      <c r="G110" s="5"/>
      <c r="H110" s="5"/>
      <c r="I110" s="7">
        <f t="shared" ref="I110:AN110" si="170">(J111*Pd+J110*Pu)*EXP(-$D$4*$D$6)</f>
        <v>1139.9017893410294</v>
      </c>
      <c r="J110" s="7">
        <f t="shared" si="170"/>
        <v>1160.3453785523498</v>
      </c>
      <c r="K110" s="7">
        <f t="shared" si="170"/>
        <v>1180.5257341320787</v>
      </c>
      <c r="L110" s="7">
        <f t="shared" si="170"/>
        <v>1200.5231143938047</v>
      </c>
      <c r="M110" s="7">
        <f t="shared" si="170"/>
        <v>1220.4512242438025</v>
      </c>
      <c r="N110" s="7">
        <f t="shared" si="170"/>
        <v>1240.4543247543538</v>
      </c>
      <c r="O110" s="7">
        <f t="shared" si="170"/>
        <v>1260.7023492754852</v>
      </c>
      <c r="P110" s="7">
        <f t="shared" si="170"/>
        <v>1281.3842713167573</v>
      </c>
      <c r="Q110" s="7">
        <f t="shared" si="170"/>
        <v>1302.7001363602553</v>
      </c>
      <c r="R110" s="7">
        <f t="shared" si="170"/>
        <v>1324.8523066792452</v>
      </c>
      <c r="S110" s="7">
        <f t="shared" si="170"/>
        <v>1348.0365574906607</v>
      </c>
      <c r="T110" s="7">
        <f t="shared" si="170"/>
        <v>1372.4336914500559</v>
      </c>
      <c r="U110" s="7">
        <f t="shared" si="170"/>
        <v>1398.2023006204136</v>
      </c>
      <c r="V110" s="7">
        <f t="shared" si="170"/>
        <v>1425.4732028520261</v>
      </c>
      <c r="W110" s="7">
        <f t="shared" si="170"/>
        <v>1454.3459235570285</v>
      </c>
      <c r="X110" s="7">
        <f t="shared" si="170"/>
        <v>1484.8874018113745</v>
      </c>
      <c r="Y110" s="7">
        <f t="shared" si="170"/>
        <v>1517.1328939639252</v>
      </c>
      <c r="Z110" s="7">
        <f t="shared" si="170"/>
        <v>1551.0888524438965</v>
      </c>
      <c r="AA110" s="7">
        <f t="shared" si="170"/>
        <v>1586.7373943612961</v>
      </c>
      <c r="AB110" s="7">
        <f t="shared" si="170"/>
        <v>1624.0418610027916</v>
      </c>
      <c r="AC110" s="7">
        <f t="shared" si="170"/>
        <v>1662.9529155187931</v>
      </c>
      <c r="AD110" s="7">
        <f t="shared" si="170"/>
        <v>1703.4146339046604</v>
      </c>
      <c r="AE110" s="7">
        <f t="shared" si="170"/>
        <v>1745.3701078452314</v>
      </c>
      <c r="AF110" s="7">
        <f t="shared" si="170"/>
        <v>1788.7661846907524</v>
      </c>
      <c r="AG110" s="7">
        <f t="shared" si="170"/>
        <v>1833.5571030807346</v>
      </c>
      <c r="AH110" s="7">
        <f t="shared" si="170"/>
        <v>1879.7069241827658</v>
      </c>
      <c r="AI110" s="7">
        <f t="shared" si="170"/>
        <v>1927.1907907043276</v>
      </c>
      <c r="AJ110" s="7">
        <f t="shared" si="170"/>
        <v>1975.995154364045</v>
      </c>
      <c r="AK110" s="7">
        <f t="shared" si="170"/>
        <v>2026.1171875990215</v>
      </c>
      <c r="AL110" s="7">
        <f t="shared" si="170"/>
        <v>2077.5636326322224</v>
      </c>
      <c r="AM110" s="7">
        <f t="shared" si="170"/>
        <v>2130.3493418636108</v>
      </c>
      <c r="AN110" s="7">
        <f t="shared" si="170"/>
        <v>2184.4957339655957</v>
      </c>
      <c r="AO110" s="7">
        <f t="shared" ref="AO110:BT110" si="171">(AP111*Pd+AP110*Pu)*EXP(-$D$4*$D$6)</f>
        <v>2240.0293396267161</v>
      </c>
      <c r="AP110" s="7">
        <f t="shared" si="171"/>
        <v>2296.980550798542</v>
      </c>
      <c r="AQ110" s="7">
        <f t="shared" si="171"/>
        <v>2355.3826283541812</v>
      </c>
      <c r="AR110" s="7">
        <f t="shared" si="171"/>
        <v>2415.2709738182079</v>
      </c>
      <c r="AS110" s="7">
        <f t="shared" si="171"/>
        <v>2476.6826363587575</v>
      </c>
      <c r="AT110" s="7">
        <f t="shared" si="171"/>
        <v>2539.6560077834993</v>
      </c>
      <c r="AU110" s="7">
        <f t="shared" si="171"/>
        <v>2604.2306537913159</v>
      </c>
      <c r="AV110" s="7">
        <f t="shared" si="171"/>
        <v>2670.4472350584547</v>
      </c>
      <c r="AW110" s="7">
        <f t="shared" si="171"/>
        <v>2738.3474821370778</v>
      </c>
      <c r="AX110" s="7">
        <f t="shared" si="171"/>
        <v>2807.9741995442546</v>
      </c>
      <c r="AY110" s="7">
        <f t="shared" si="171"/>
        <v>2879.3712841657007</v>
      </c>
      <c r="AZ110" s="7">
        <f t="shared" si="171"/>
        <v>2952.5837500717325</v>
      </c>
      <c r="BA110" s="7">
        <f t="shared" si="171"/>
        <v>3027.657756100899</v>
      </c>
      <c r="BB110" s="7">
        <f t="shared" si="171"/>
        <v>3104.6406347849411</v>
      </c>
      <c r="BC110" s="7">
        <f t="shared" si="171"/>
        <v>3183.5809221617392</v>
      </c>
      <c r="BD110" s="7">
        <f t="shared" si="171"/>
        <v>3264.5283883731222</v>
      </c>
      <c r="BE110" s="7">
        <f t="shared" si="171"/>
        <v>3347.5340690437101</v>
      </c>
      <c r="BF110" s="7">
        <f t="shared" si="171"/>
        <v>3432.6502974577716</v>
      </c>
      <c r="BG110" s="7">
        <f t="shared" si="171"/>
        <v>3519.9307375542276</v>
      </c>
      <c r="BH110" s="7">
        <f t="shared" si="171"/>
        <v>3609.4304177605982</v>
      </c>
      <c r="BI110" s="7">
        <f t="shared" si="171"/>
        <v>3701.2057656872398</v>
      </c>
      <c r="BJ110" s="7">
        <f t="shared" si="171"/>
        <v>3795.3146437037299</v>
      </c>
      <c r="BK110" s="7">
        <f t="shared" si="171"/>
        <v>3891.816385419836</v>
      </c>
      <c r="BL110" s="7">
        <f t="shared" si="171"/>
        <v>3990.7718330940738</v>
      </c>
      <c r="BM110" s="7">
        <f t="shared" si="171"/>
        <v>4092.2433759934343</v>
      </c>
      <c r="BN110" s="7">
        <f t="shared" si="171"/>
        <v>4196.2949897284643</v>
      </c>
      <c r="BO110" s="7">
        <f t="shared" si="171"/>
        <v>4302.992276588504</v>
      </c>
      <c r="BP110" s="7">
        <f t="shared" si="171"/>
        <v>4412.4025069025083</v>
      </c>
      <c r="BQ110" s="7">
        <f t="shared" si="171"/>
        <v>4524.5946614515378</v>
      </c>
      <c r="BR110" s="7">
        <f t="shared" si="171"/>
        <v>4639.639474959642</v>
      </c>
      <c r="BS110" s="7">
        <f t="shared" si="171"/>
        <v>4757.6094806905703</v>
      </c>
      <c r="BT110" s="7">
        <f t="shared" si="171"/>
        <v>4878.5790561784306</v>
      </c>
      <c r="BU110" s="7">
        <f t="shared" ref="BU110:CH110" si="172">(BV111*Pd+BV110*Pu)*EXP(-$D$4*$D$6)</f>
        <v>5002.6244701211081</v>
      </c>
      <c r="BV110" s="7">
        <f t="shared" si="172"/>
        <v>5129.8239304660301</v>
      </c>
      <c r="BW110" s="7">
        <f t="shared" si="172"/>
        <v>5260.2576337185856</v>
      </c>
      <c r="BX110" s="7">
        <f t="shared" si="172"/>
        <v>5394.0078155042811</v>
      </c>
      <c r="BY110" s="7">
        <f t="shared" si="172"/>
        <v>5531.158802416523</v>
      </c>
      <c r="BZ110" s="7">
        <f t="shared" si="172"/>
        <v>5671.7970651827109</v>
      </c>
      <c r="CA110" s="7">
        <f t="shared" si="172"/>
        <v>5816.0112731821564</v>
      </c>
      <c r="CB110" s="7">
        <f t="shared" si="172"/>
        <v>5963.8923503502074</v>
      </c>
      <c r="CC110" s="7">
        <f t="shared" si="172"/>
        <v>6115.5335325038204</v>
      </c>
      <c r="CD110" s="7">
        <f t="shared" si="172"/>
        <v>6271.0304261247265</v>
      </c>
      <c r="CE110" s="7">
        <f t="shared" si="172"/>
        <v>6430.4810686372448</v>
      </c>
      <c r="CF110" s="7">
        <f t="shared" si="172"/>
        <v>6593.9859902187563</v>
      </c>
      <c r="CG110" s="7">
        <f t="shared" si="172"/>
        <v>6761.6482771818037</v>
      </c>
      <c r="CH110" s="7">
        <f t="shared" si="172"/>
        <v>6933.5736369677807</v>
      </c>
      <c r="CI110" s="7">
        <f>IF(CI19&gt;Initial_Index,MAX((CI19-Initial_Index)/Initial_Index*1000+1000,1400),IF(AND(CI19&gt;=(0.85*Initial_Index),(CI19&lt;Initial_Index)),1000,1000+(((CI19-Initial_Index)/Initial_Index)+'Valuation Summary'!$D$9)*1000))</f>
        <v>7109.8704647931827</v>
      </c>
      <c r="CJ110" s="2">
        <f t="shared" si="157"/>
        <v>78</v>
      </c>
    </row>
    <row r="111" spans="1:90" x14ac:dyDescent="0.2">
      <c r="B111" s="5"/>
      <c r="C111" s="5"/>
      <c r="D111" s="5"/>
      <c r="E111" s="5"/>
      <c r="F111" s="5"/>
      <c r="G111" s="5"/>
      <c r="H111" s="5"/>
      <c r="I111" s="5"/>
      <c r="J111" s="7">
        <f t="shared" ref="J111:AO111" si="173">(K112*Pd+K111*Pu)*EXP(-$D$4*$D$6)</f>
        <v>1124.1937112154451</v>
      </c>
      <c r="K111" s="7">
        <f t="shared" si="173"/>
        <v>1144.9783370709617</v>
      </c>
      <c r="L111" s="7">
        <f t="shared" si="173"/>
        <v>1165.4193388327933</v>
      </c>
      <c r="M111" s="7">
        <f t="shared" si="173"/>
        <v>1185.5642237512657</v>
      </c>
      <c r="N111" s="7">
        <f t="shared" si="173"/>
        <v>1205.4969355567771</v>
      </c>
      <c r="O111" s="7">
        <f t="shared" si="173"/>
        <v>1225.3369235205473</v>
      </c>
      <c r="P111" s="7">
        <f t="shared" si="173"/>
        <v>1245.2359677195664</v>
      </c>
      <c r="Q111" s="7">
        <f t="shared" si="173"/>
        <v>1265.3728416654174</v>
      </c>
      <c r="R111" s="7">
        <f t="shared" si="173"/>
        <v>1285.9460907223979</v>
      </c>
      <c r="S111" s="7">
        <f t="shared" si="173"/>
        <v>1307.1653893150678</v>
      </c>
      <c r="T111" s="7">
        <f t="shared" si="173"/>
        <v>1329.2420894197157</v>
      </c>
      <c r="U111" s="7">
        <f t="shared" si="173"/>
        <v>1352.3796674327114</v>
      </c>
      <c r="V111" s="7">
        <f t="shared" si="173"/>
        <v>1376.7648020711133</v>
      </c>
      <c r="W111" s="7">
        <f t="shared" si="173"/>
        <v>1402.5597665141545</v>
      </c>
      <c r="X111" s="7">
        <f t="shared" si="173"/>
        <v>1429.8966971131274</v>
      </c>
      <c r="Y111" s="7">
        <f t="shared" si="173"/>
        <v>1458.874121734865</v>
      </c>
      <c r="Z111" s="7">
        <f t="shared" si="173"/>
        <v>1489.5559140892613</v>
      </c>
      <c r="AA111" s="7">
        <f t="shared" si="173"/>
        <v>1521.9726121050987</v>
      </c>
      <c r="AB111" s="7">
        <f t="shared" si="173"/>
        <v>1556.1248256341119</v>
      </c>
      <c r="AC111" s="7">
        <f t="shared" si="173"/>
        <v>1591.988285812298</v>
      </c>
      <c r="AD111" s="7">
        <f t="shared" si="173"/>
        <v>1629.5199734714934</v>
      </c>
      <c r="AE111" s="7">
        <f t="shared" si="173"/>
        <v>1668.6647168027523</v>
      </c>
      <c r="AF111" s="7">
        <f t="shared" si="173"/>
        <v>1709.3616694466323</v>
      </c>
      <c r="AG111" s="7">
        <f t="shared" si="173"/>
        <v>1751.550161056796</v>
      </c>
      <c r="AH111" s="7">
        <f t="shared" si="173"/>
        <v>1795.1745380490481</v>
      </c>
      <c r="AI111" s="7">
        <f t="shared" si="173"/>
        <v>1840.1877634120665</v>
      </c>
      <c r="AJ111" s="7">
        <f t="shared" si="173"/>
        <v>1886.553700564406</v>
      </c>
      <c r="AK111" s="7">
        <f t="shared" si="173"/>
        <v>1934.2481482594117</v>
      </c>
      <c r="AL111" s="7">
        <f t="shared" si="173"/>
        <v>1983.258806242527</v>
      </c>
      <c r="AM111" s="7">
        <f t="shared" si="173"/>
        <v>2033.5844249549316</v>
      </c>
      <c r="AN111" s="7">
        <f t="shared" si="173"/>
        <v>2085.2334234991727</v>
      </c>
      <c r="AO111" s="7">
        <f t="shared" si="173"/>
        <v>2138.2222509999933</v>
      </c>
      <c r="AP111" s="7">
        <f t="shared" ref="AP111:BU111" si="174">(AQ112*Pd+AQ111*Pu)*EXP(-$D$4*$D$6)</f>
        <v>2192.5737254007577</v>
      </c>
      <c r="AQ111" s="7">
        <f t="shared" si="174"/>
        <v>2248.3155222800192</v>
      </c>
      <c r="AR111" s="7">
        <f t="shared" si="174"/>
        <v>2305.4789175050078</v>
      </c>
      <c r="AS111" s="7">
        <f t="shared" si="174"/>
        <v>2364.0978234833174</v>
      </c>
      <c r="AT111" s="7">
        <f t="shared" si="174"/>
        <v>2424.2081083300068</v>
      </c>
      <c r="AU111" s="7">
        <f t="shared" si="174"/>
        <v>2485.8471549441992</v>
      </c>
      <c r="AV111" s="7">
        <f t="shared" si="174"/>
        <v>2549.0536027758185</v>
      </c>
      <c r="AW111" s="7">
        <f t="shared" si="174"/>
        <v>2613.8672153963307</v>
      </c>
      <c r="AX111" s="7">
        <f t="shared" si="174"/>
        <v>2680.3288264379098</v>
      </c>
      <c r="AY111" s="7">
        <f t="shared" si="174"/>
        <v>2748.4803295457832</v>
      </c>
      <c r="AZ111" s="7">
        <f t="shared" si="174"/>
        <v>2818.3646905150263</v>
      </c>
      <c r="BA111" s="7">
        <f t="shared" si="174"/>
        <v>2890.0259694682109</v>
      </c>
      <c r="BB111" s="7">
        <f t="shared" si="174"/>
        <v>2963.5093472218682</v>
      </c>
      <c r="BC111" s="7">
        <f t="shared" si="174"/>
        <v>3038.8611534478173</v>
      </c>
      <c r="BD111" s="7">
        <f t="shared" si="174"/>
        <v>3116.1288958279188</v>
      </c>
      <c r="BE111" s="7">
        <f t="shared" si="174"/>
        <v>3195.3612900005992</v>
      </c>
      <c r="BF111" s="7">
        <f t="shared" si="174"/>
        <v>3276.6082902746962</v>
      </c>
      <c r="BG111" s="7">
        <f t="shared" si="174"/>
        <v>3359.9211211245702</v>
      </c>
      <c r="BH111" s="7">
        <f t="shared" si="174"/>
        <v>3445.3523094860284</v>
      </c>
      <c r="BI111" s="7">
        <f t="shared" si="174"/>
        <v>3532.9557178734158</v>
      </c>
      <c r="BJ111" s="7">
        <f t="shared" si="174"/>
        <v>3622.7865783387683</v>
      </c>
      <c r="BK111" s="7">
        <f t="shared" si="174"/>
        <v>3714.9015272944248</v>
      </c>
      <c r="BL111" s="7">
        <f t="shared" si="174"/>
        <v>3809.3586412210552</v>
      </c>
      <c r="BM111" s="7">
        <f t="shared" si="174"/>
        <v>3906.2174732836297</v>
      </c>
      <c r="BN111" s="7">
        <f t="shared" si="174"/>
        <v>4005.5390908783957</v>
      </c>
      <c r="BO111" s="7">
        <f t="shared" si="174"/>
        <v>4107.3861141345487</v>
      </c>
      <c r="BP111" s="7">
        <f t="shared" si="174"/>
        <v>4211.82275539487</v>
      </c>
      <c r="BQ111" s="7">
        <f t="shared" si="174"/>
        <v>4318.9148597002177</v>
      </c>
      <c r="BR111" s="7">
        <f t="shared" si="174"/>
        <v>4428.7299463033969</v>
      </c>
      <c r="BS111" s="7">
        <f t="shared" si="174"/>
        <v>4541.3372512385913</v>
      </c>
      <c r="BT111" s="7">
        <f t="shared" si="174"/>
        <v>4656.8077709731788</v>
      </c>
      <c r="BU111" s="7">
        <f t="shared" si="174"/>
        <v>4775.2143071694672</v>
      </c>
      <c r="BV111" s="7">
        <f t="shared" ref="BV111:CH111" si="175">(BW112*Pd+BW111*Pu)*EXP(-$D$4*$D$6)</f>
        <v>4896.6315125845695</v>
      </c>
      <c r="BW111" s="7">
        <f t="shared" si="175"/>
        <v>5021.1359381373486</v>
      </c>
      <c r="BX111" s="7">
        <f t="shared" si="175"/>
        <v>5148.8060811721116</v>
      </c>
      <c r="BY111" s="7">
        <f t="shared" si="175"/>
        <v>5279.7224349494909</v>
      </c>
      <c r="BZ111" s="7">
        <f t="shared" si="175"/>
        <v>5413.9675393956977</v>
      </c>
      <c r="CA111" s="7">
        <f t="shared" si="175"/>
        <v>5551.626033142159</v>
      </c>
      <c r="CB111" s="7">
        <f t="shared" si="175"/>
        <v>5692.7847068883448</v>
      </c>
      <c r="CC111" s="7">
        <f t="shared" si="175"/>
        <v>5837.5325581214202</v>
      </c>
      <c r="CD111" s="7">
        <f t="shared" si="175"/>
        <v>5985.9608472272348</v>
      </c>
      <c r="CE111" s="7">
        <f t="shared" si="175"/>
        <v>6138.1631550280244</v>
      </c>
      <c r="CF111" s="7">
        <f t="shared" si="175"/>
        <v>6294.2354417830911</v>
      </c>
      <c r="CG111" s="7">
        <f t="shared" si="175"/>
        <v>6454.2761076896631</v>
      </c>
      <c r="CH111" s="7">
        <f t="shared" si="175"/>
        <v>6618.3860549220972</v>
      </c>
      <c r="CI111" s="7">
        <f>IF(CI20&gt;Initial_Index,MAX((CI20-Initial_Index)/Initial_Index*1000+1000,1400),IF(AND(CI20&gt;=(0.85*Initial_Index),(CI20&lt;Initial_Index)),1000,1000+(((CI20-Initial_Index)/Initial_Index)+'Valuation Summary'!$D$9)*1000))</f>
        <v>6786.6687512485069</v>
      </c>
      <c r="CJ111" s="2">
        <f t="shared" si="157"/>
        <v>77</v>
      </c>
    </row>
    <row r="112" spans="1:90" x14ac:dyDescent="0.2">
      <c r="B112" s="5"/>
      <c r="C112" s="5"/>
      <c r="D112" s="5"/>
      <c r="E112" s="5"/>
      <c r="F112" s="5"/>
      <c r="G112" s="5"/>
      <c r="H112" s="5"/>
      <c r="I112" s="5"/>
      <c r="J112" s="5"/>
      <c r="K112" s="7">
        <f t="shared" ref="K112:AP112" si="176">(L113*Pd+L112*Pu)*EXP(-$D$4*$D$6)</f>
        <v>1108.0863856171561</v>
      </c>
      <c r="L112" s="7">
        <f t="shared" si="176"/>
        <v>1129.2928766643379</v>
      </c>
      <c r="M112" s="7">
        <f t="shared" si="176"/>
        <v>1150.1074160362282</v>
      </c>
      <c r="N112" s="7">
        <f t="shared" si="176"/>
        <v>1170.5416744453628</v>
      </c>
      <c r="O112" s="7">
        <f t="shared" si="176"/>
        <v>1190.6448234671102</v>
      </c>
      <c r="P112" s="7">
        <f t="shared" si="176"/>
        <v>1210.5048193326736</v>
      </c>
      <c r="Q112" s="7">
        <f t="shared" si="176"/>
        <v>1230.2473538186443</v>
      </c>
      <c r="R112" s="7">
        <f t="shared" si="176"/>
        <v>1250.0323586794862</v>
      </c>
      <c r="S112" s="7">
        <f t="shared" si="176"/>
        <v>1270.0481606620019</v>
      </c>
      <c r="T112" s="7">
        <f t="shared" si="176"/>
        <v>1290.5036041283659</v>
      </c>
      <c r="U112" s="7">
        <f t="shared" si="176"/>
        <v>1311.6186626741678</v>
      </c>
      <c r="V112" s="7">
        <f t="shared" si="176"/>
        <v>1333.6142243552749</v>
      </c>
      <c r="W112" s="7">
        <f t="shared" si="176"/>
        <v>1356.7018349612163</v>
      </c>
      <c r="X112" s="7">
        <f t="shared" si="176"/>
        <v>1381.0742047568883</v>
      </c>
      <c r="Y112" s="7">
        <f t="shared" si="176"/>
        <v>1406.8972204763479</v>
      </c>
      <c r="Z112" s="7">
        <f t="shared" si="176"/>
        <v>1434.3040614104918</v>
      </c>
      <c r="AA112" s="7">
        <f t="shared" si="176"/>
        <v>1463.3918122998725</v>
      </c>
      <c r="AB112" s="7">
        <f t="shared" si="176"/>
        <v>1494.2207212292044</v>
      </c>
      <c r="AC112" s="7">
        <f t="shared" si="176"/>
        <v>1526.8159977121982</v>
      </c>
      <c r="AD112" s="7">
        <f t="shared" si="176"/>
        <v>1561.1718151624802</v>
      </c>
      <c r="AE112" s="7">
        <f t="shared" si="176"/>
        <v>1597.2569995781023</v>
      </c>
      <c r="AF112" s="7">
        <f t="shared" si="176"/>
        <v>1635.0217714953387</v>
      </c>
      <c r="AG112" s="7">
        <f t="shared" si="176"/>
        <v>1674.4048701037889</v>
      </c>
      <c r="AH112" s="7">
        <f t="shared" si="176"/>
        <v>1715.340425318082</v>
      </c>
      <c r="AI112" s="7">
        <f t="shared" si="176"/>
        <v>1757.7640445537611</v>
      </c>
      <c r="AJ112" s="7">
        <f t="shared" si="176"/>
        <v>1801.6177278281368</v>
      </c>
      <c r="AK112" s="7">
        <f t="shared" si="176"/>
        <v>1846.8533954639147</v>
      </c>
      <c r="AL112" s="7">
        <f t="shared" si="176"/>
        <v>1893.4349842342012</v>
      </c>
      <c r="AM112" s="7">
        <f t="shared" si="176"/>
        <v>1941.3392196065458</v>
      </c>
      <c r="AN112" s="7">
        <f t="shared" si="176"/>
        <v>1990.5552878089318</v>
      </c>
      <c r="AO112" s="7">
        <f t="shared" si="176"/>
        <v>2041.0837020361425</v>
      </c>
      <c r="AP112" s="7">
        <f t="shared" si="176"/>
        <v>2092.9346796447676</v>
      </c>
      <c r="AQ112" s="7">
        <f t="shared" ref="AQ112:BV112" si="177">(AR113*Pd+AR112*Pu)*EXP(-$D$4*$D$6)</f>
        <v>2146.1263260626311</v>
      </c>
      <c r="AR112" s="7">
        <f t="shared" si="177"/>
        <v>2200.682866668883</v>
      </c>
      <c r="AS112" s="7">
        <f t="shared" si="177"/>
        <v>2256.6330942025998</v>
      </c>
      <c r="AT112" s="7">
        <f t="shared" si="177"/>
        <v>2314.0091214916315</v>
      </c>
      <c r="AU112" s="7">
        <f t="shared" si="177"/>
        <v>2372.8454607341491</v>
      </c>
      <c r="AV112" s="7">
        <f t="shared" si="177"/>
        <v>2433.1784002096842</v>
      </c>
      <c r="AW112" s="7">
        <f t="shared" si="177"/>
        <v>2495.0456206447557</v>
      </c>
      <c r="AX112" s="7">
        <f t="shared" si="177"/>
        <v>2558.4859847785124</v>
      </c>
      <c r="AY112" s="7">
        <f t="shared" si="177"/>
        <v>2623.5394395730477</v>
      </c>
      <c r="AZ112" s="7">
        <f t="shared" si="177"/>
        <v>2690.2469841925704</v>
      </c>
      <c r="BA112" s="7">
        <f t="shared" si="177"/>
        <v>2758.6506722609024</v>
      </c>
      <c r="BB112" s="7">
        <f t="shared" si="177"/>
        <v>2828.7936299853382</v>
      </c>
      <c r="BC112" s="7">
        <f t="shared" si="177"/>
        <v>2900.7200808527264</v>
      </c>
      <c r="BD112" s="7">
        <f t="shared" si="177"/>
        <v>2974.4753729198951</v>
      </c>
      <c r="BE112" s="7">
        <f t="shared" si="177"/>
        <v>3050.1060073007952</v>
      </c>
      <c r="BF112" s="7">
        <f t="shared" si="177"/>
        <v>3127.659667472708</v>
      </c>
      <c r="BG112" s="7">
        <f t="shared" si="177"/>
        <v>3207.1852493390356</v>
      </c>
      <c r="BH112" s="7">
        <f t="shared" si="177"/>
        <v>3288.7328920571076</v>
      </c>
      <c r="BI112" s="7">
        <f t="shared" si="177"/>
        <v>3372.3540096498373</v>
      </c>
      <c r="BJ112" s="7">
        <f t="shared" si="177"/>
        <v>3458.101323421145</v>
      </c>
      <c r="BK112" s="7">
        <f t="shared" si="177"/>
        <v>3546.0288951956031</v>
      </c>
      <c r="BL112" s="7">
        <f t="shared" si="177"/>
        <v>3636.1921614032435</v>
      </c>
      <c r="BM112" s="7">
        <f t="shared" si="177"/>
        <v>3728.6479680310263</v>
      </c>
      <c r="BN112" s="7">
        <f t="shared" si="177"/>
        <v>3823.454606463004</v>
      </c>
      <c r="BO112" s="7">
        <f t="shared" si="177"/>
        <v>3920.6718502317799</v>
      </c>
      <c r="BP112" s="7">
        <f t="shared" si="177"/>
        <v>4020.360992704419</v>
      </c>
      <c r="BQ112" s="7">
        <f t="shared" si="177"/>
        <v>4122.5848857265955</v>
      </c>
      <c r="BR112" s="7">
        <f t="shared" si="177"/>
        <v>4227.4079792493167</v>
      </c>
      <c r="BS112" s="7">
        <f t="shared" si="177"/>
        <v>4334.8963619632232</v>
      </c>
      <c r="BT112" s="7">
        <f t="shared" si="177"/>
        <v>4445.1178029660778</v>
      </c>
      <c r="BU112" s="7">
        <f t="shared" si="177"/>
        <v>4558.1417944897121</v>
      </c>
      <c r="BV112" s="7">
        <f t="shared" si="177"/>
        <v>4674.039595713376</v>
      </c>
      <c r="BW112" s="7">
        <f t="shared" ref="BW112:CH112" si="178">(BX113*Pd+BX112*Pu)*EXP(-$D$4*$D$6)</f>
        <v>4792.8842776911042</v>
      </c>
      <c r="BX112" s="7">
        <f t="shared" si="178"/>
        <v>4914.7507694214382</v>
      </c>
      <c r="BY112" s="7">
        <f t="shared" si="178"/>
        <v>5039.7159050885302</v>
      </c>
      <c r="BZ112" s="7">
        <f t="shared" si="178"/>
        <v>5167.8584725044429</v>
      </c>
      <c r="CA112" s="7">
        <f t="shared" si="178"/>
        <v>5299.2592627831482</v>
      </c>
      <c r="CB112" s="7">
        <f t="shared" si="178"/>
        <v>5434.0011212775826</v>
      </c>
      <c r="CC112" s="7">
        <f t="shared" si="178"/>
        <v>5572.1689998118427</v>
      </c>
      <c r="CD112" s="7">
        <f t="shared" si="178"/>
        <v>5713.8500102414782</v>
      </c>
      <c r="CE112" s="7">
        <f t="shared" si="178"/>
        <v>5859.1334793756205</v>
      </c>
      <c r="CF112" s="7">
        <f t="shared" si="178"/>
        <v>6008.111005295611</v>
      </c>
      <c r="CG112" s="7">
        <f t="shared" si="178"/>
        <v>6160.8765151056041</v>
      </c>
      <c r="CH112" s="7">
        <f t="shared" si="178"/>
        <v>6317.5263241515677</v>
      </c>
      <c r="CI112" s="7">
        <f>IF(CI21&gt;Initial_Index,MAX((CI21-Initial_Index)/Initial_Index*1000+1000,1400),IF(AND(CI21&gt;=(0.85*Initial_Index),(CI21&lt;Initial_Index)),1000,1000+(((CI21-Initial_Index)/Initial_Index)+'Valuation Summary'!$D$9)*1000))</f>
        <v>6478.1591967460345</v>
      </c>
      <c r="CJ112" s="2">
        <f t="shared" si="157"/>
        <v>76</v>
      </c>
    </row>
    <row r="113" spans="2:88" x14ac:dyDescent="0.2">
      <c r="B113" s="5"/>
      <c r="C113" s="5"/>
      <c r="D113" s="5"/>
      <c r="E113" s="5"/>
      <c r="F113" s="5"/>
      <c r="G113" s="5"/>
      <c r="H113" s="5"/>
      <c r="I113" s="5"/>
      <c r="J113" s="5"/>
      <c r="K113" s="5"/>
      <c r="L113" s="7">
        <f t="shared" ref="L113:AQ113" si="179">(M114*Pd+M113*Pu)*EXP(-$D$4*$D$6)</f>
        <v>1091.4983208544747</v>
      </c>
      <c r="M113" s="7">
        <f t="shared" si="179"/>
        <v>1113.1761248884302</v>
      </c>
      <c r="N113" s="7">
        <f t="shared" si="179"/>
        <v>1134.4488898069294</v>
      </c>
      <c r="O113" s="7">
        <f t="shared" si="179"/>
        <v>1155.2912558387736</v>
      </c>
      <c r="P113" s="7">
        <f t="shared" si="179"/>
        <v>1175.7142429881324</v>
      </c>
      <c r="Q113" s="7">
        <f t="shared" si="179"/>
        <v>1195.7688464106593</v>
      </c>
      <c r="R113" s="7">
        <f t="shared" si="179"/>
        <v>1215.5474019368294</v>
      </c>
      <c r="S113" s="7">
        <f t="shared" si="179"/>
        <v>1235.1823995300372</v>
      </c>
      <c r="T113" s="7">
        <f t="shared" si="179"/>
        <v>1254.8426246032286</v>
      </c>
      <c r="U113" s="7">
        <f t="shared" si="179"/>
        <v>1274.7267434254961</v>
      </c>
      <c r="V113" s="7">
        <f t="shared" si="179"/>
        <v>1295.0546946846039</v>
      </c>
      <c r="W113" s="7">
        <f t="shared" si="179"/>
        <v>1316.0574758298908</v>
      </c>
      <c r="X113" s="7">
        <f t="shared" si="179"/>
        <v>1337.9660909862023</v>
      </c>
      <c r="Y113" s="7">
        <f t="shared" si="179"/>
        <v>1361.0005319612762</v>
      </c>
      <c r="Z113" s="7">
        <f t="shared" si="179"/>
        <v>1385.3596783862358</v>
      </c>
      <c r="AA113" s="7">
        <f t="shared" si="179"/>
        <v>1411.2129219957883</v>
      </c>
      <c r="AB113" s="7">
        <f t="shared" si="179"/>
        <v>1438.6941510595159</v>
      </c>
      <c r="AC113" s="7">
        <f t="shared" si="179"/>
        <v>1467.8984938919491</v>
      </c>
      <c r="AD113" s="7">
        <f t="shared" si="179"/>
        <v>1498.8819445954541</v>
      </c>
      <c r="AE113" s="7">
        <f t="shared" si="179"/>
        <v>1531.6637142098368</v>
      </c>
      <c r="AF113" s="7">
        <f t="shared" si="179"/>
        <v>1566.2309005219979</v>
      </c>
      <c r="AG113" s="7">
        <f t="shared" si="179"/>
        <v>1602.5448788222313</v>
      </c>
      <c r="AH113" s="7">
        <f t="shared" si="179"/>
        <v>1640.5487033615793</v>
      </c>
      <c r="AI113" s="7">
        <f t="shared" si="179"/>
        <v>1680.1747829893704</v>
      </c>
      <c r="AJ113" s="7">
        <f t="shared" si="179"/>
        <v>1721.3521503998461</v>
      </c>
      <c r="AK113" s="7">
        <f t="shared" si="179"/>
        <v>1764.0127683556254</v>
      </c>
      <c r="AL113" s="7">
        <f t="shared" si="179"/>
        <v>1808.0964866935319</v>
      </c>
      <c r="AM113" s="7">
        <f t="shared" si="179"/>
        <v>1853.5544556754487</v>
      </c>
      <c r="AN113" s="7">
        <f t="shared" si="179"/>
        <v>1900.3509890150806</v>
      </c>
      <c r="AO113" s="7">
        <f t="shared" si="179"/>
        <v>1948.4640313907328</v>
      </c>
      <c r="AP113" s="7">
        <f t="shared" si="179"/>
        <v>1997.8845036505559</v>
      </c>
      <c r="AQ113" s="7">
        <f t="shared" si="179"/>
        <v>2048.6148646940296</v>
      </c>
      <c r="AR113" s="7">
        <f t="shared" ref="AR113:BW113" si="180">(AS114*Pd+AS113*Pu)*EXP(-$D$4*$D$6)</f>
        <v>2100.6672407773221</v>
      </c>
      <c r="AS113" s="7">
        <f t="shared" si="180"/>
        <v>2154.0614373166541</v>
      </c>
      <c r="AT113" s="7">
        <f t="shared" si="180"/>
        <v>2208.8230782959445</v>
      </c>
      <c r="AU113" s="7">
        <f t="shared" si="180"/>
        <v>2264.98203120891</v>
      </c>
      <c r="AV113" s="7">
        <f t="shared" si="180"/>
        <v>2322.5711886379113</v>
      </c>
      <c r="AW113" s="7">
        <f t="shared" si="180"/>
        <v>2381.6256055588628</v>
      </c>
      <c r="AX113" s="7">
        <f t="shared" si="180"/>
        <v>2442.1819429504199</v>
      </c>
      <c r="AY113" s="7">
        <f t="shared" si="180"/>
        <v>2504.2781451578435</v>
      </c>
      <c r="AZ113" s="7">
        <f t="shared" si="180"/>
        <v>2567.9532766921106</v>
      </c>
      <c r="BA113" s="7">
        <f t="shared" si="180"/>
        <v>2633.247456192048</v>
      </c>
      <c r="BB113" s="7">
        <f t="shared" si="180"/>
        <v>2700.2018430038811</v>
      </c>
      <c r="BC113" s="7">
        <f t="shared" si="180"/>
        <v>2768.8586488788487</v>
      </c>
      <c r="BD113" s="7">
        <f t="shared" si="180"/>
        <v>2839.2611602018696</v>
      </c>
      <c r="BE113" s="7">
        <f t="shared" si="180"/>
        <v>2911.4537642066298</v>
      </c>
      <c r="BF113" s="7">
        <f t="shared" si="180"/>
        <v>2985.4819767654899</v>
      </c>
      <c r="BG113" s="7">
        <f t="shared" si="180"/>
        <v>3061.3924710634701</v>
      </c>
      <c r="BH113" s="7">
        <f t="shared" si="180"/>
        <v>3139.2331070234695</v>
      </c>
      <c r="BI113" s="7">
        <f t="shared" si="180"/>
        <v>3219.0529614809107</v>
      </c>
      <c r="BJ113" s="7">
        <f t="shared" si="180"/>
        <v>3300.9023591256205</v>
      </c>
      <c r="BK113" s="7">
        <f t="shared" si="180"/>
        <v>3384.8329042304576</v>
      </c>
      <c r="BL113" s="7">
        <f t="shared" si="180"/>
        <v>3470.8975131866905</v>
      </c>
      <c r="BM113" s="7">
        <f t="shared" si="180"/>
        <v>3559.1504478666334</v>
      </c>
      <c r="BN113" s="7">
        <f t="shared" si="180"/>
        <v>3649.6473498345849</v>
      </c>
      <c r="BO113" s="7">
        <f t="shared" si="180"/>
        <v>3742.4452754276281</v>
      </c>
      <c r="BP113" s="7">
        <f t="shared" si="180"/>
        <v>3837.6027317284161</v>
      </c>
      <c r="BQ113" s="7">
        <f t="shared" si="180"/>
        <v>3935.1797134526196</v>
      </c>
      <c r="BR113" s="7">
        <f t="shared" si="180"/>
        <v>4035.2377407742956</v>
      </c>
      <c r="BS113" s="7">
        <f t="shared" si="180"/>
        <v>4137.8398981130276</v>
      </c>
      <c r="BT113" s="7">
        <f t="shared" si="180"/>
        <v>4243.0508739072839</v>
      </c>
      <c r="BU113" s="7">
        <f t="shared" si="180"/>
        <v>4350.9370013990783</v>
      </c>
      <c r="BV113" s="7">
        <f t="shared" si="180"/>
        <v>4461.5663004556445</v>
      </c>
      <c r="BW113" s="7">
        <f t="shared" si="180"/>
        <v>4575.008520454483</v>
      </c>
      <c r="BX113" s="7">
        <f t="shared" ref="BX113:CH113" si="181">(BY114*Pd+BY113*Pu)*EXP(-$D$4*$D$6)</f>
        <v>4691.3351842588418</v>
      </c>
      <c r="BY113" s="7">
        <f t="shared" si="181"/>
        <v>4810.6196333113267</v>
      </c>
      <c r="BZ113" s="7">
        <f t="shared" si="181"/>
        <v>4932.9370738740954</v>
      </c>
      <c r="CA113" s="7">
        <f t="shared" si="181"/>
        <v>5058.3646244447773</v>
      </c>
      <c r="CB113" s="7">
        <f t="shared" si="181"/>
        <v>5186.9813643780171</v>
      </c>
      <c r="CC113" s="7">
        <f t="shared" si="181"/>
        <v>5318.8683837432909</v>
      </c>
      <c r="CD113" s="7">
        <f t="shared" si="181"/>
        <v>5454.1088344504451</v>
      </c>
      <c r="CE113" s="7">
        <f t="shared" si="181"/>
        <v>5592.7879826751732</v>
      </c>
      <c r="CF113" s="7">
        <f t="shared" si="181"/>
        <v>5734.9932626174887</v>
      </c>
      <c r="CG113" s="7">
        <f t="shared" si="181"/>
        <v>5880.8143316271025</v>
      </c>
      <c r="CH113" s="7">
        <f t="shared" si="181"/>
        <v>6030.3431267304359</v>
      </c>
      <c r="CI113" s="7">
        <f>IF(CI22&gt;Initial_Index,MAX((CI22-Initial_Index)/Initial_Index*1000+1000,1400),IF(AND(CI22&gt;=(0.85*Initial_Index),(CI22&lt;Initial_Index)),1000,1000+(((CI22-Initial_Index)/Initial_Index)+'Valuation Summary'!$D$9)*1000))</f>
        <v>6183.6739225949214</v>
      </c>
      <c r="CJ113" s="2">
        <f t="shared" si="157"/>
        <v>75</v>
      </c>
    </row>
    <row r="114" spans="2:88" x14ac:dyDescent="0.2">
      <c r="B114" s="5"/>
      <c r="C114" s="5"/>
      <c r="D114" s="5"/>
      <c r="E114" s="5"/>
      <c r="F114" s="5"/>
      <c r="G114" s="5"/>
      <c r="H114" s="5"/>
      <c r="I114" s="5"/>
      <c r="J114" s="5"/>
      <c r="K114" s="5"/>
      <c r="L114" s="5"/>
      <c r="M114" s="7">
        <f t="shared" ref="M114:AR114" si="182">(N115*Pd+N114*Pu)*EXP(-$D$4*$D$6)</f>
        <v>1074.3787289567972</v>
      </c>
      <c r="N114" s="7">
        <f t="shared" si="182"/>
        <v>1096.5426477066819</v>
      </c>
      <c r="O114" s="7">
        <f t="shared" si="182"/>
        <v>1118.3249997291045</v>
      </c>
      <c r="P114" s="7">
        <f t="shared" si="182"/>
        <v>1139.6643568504776</v>
      </c>
      <c r="Q114" s="7">
        <f t="shared" si="182"/>
        <v>1160.5322597240515</v>
      </c>
      <c r="R114" s="7">
        <f t="shared" si="182"/>
        <v>1180.9390320383504</v>
      </c>
      <c r="S114" s="7">
        <f t="shared" si="182"/>
        <v>1200.9376746288901</v>
      </c>
      <c r="T114" s="7">
        <f t="shared" si="182"/>
        <v>1220.6253161581526</v>
      </c>
      <c r="U114" s="7">
        <f t="shared" si="182"/>
        <v>1240.1418661788903</v>
      </c>
      <c r="V114" s="7">
        <f t="shared" si="182"/>
        <v>1259.6657442181836</v>
      </c>
      <c r="W114" s="7">
        <f t="shared" si="182"/>
        <v>1279.4068243835532</v>
      </c>
      <c r="X114" s="7">
        <f t="shared" si="182"/>
        <v>1299.5970102909375</v>
      </c>
      <c r="Y114" s="7">
        <f t="shared" si="182"/>
        <v>1320.4791065882034</v>
      </c>
      <c r="Z114" s="7">
        <f t="shared" si="182"/>
        <v>1342.2948476873671</v>
      </c>
      <c r="AA114" s="7">
        <f t="shared" si="182"/>
        <v>1365.2730533625829</v>
      </c>
      <c r="AB114" s="7">
        <f t="shared" si="182"/>
        <v>1389.6188864847095</v>
      </c>
      <c r="AC114" s="7">
        <f t="shared" si="182"/>
        <v>1415.5050858184516</v>
      </c>
      <c r="AD114" s="7">
        <f t="shared" si="182"/>
        <v>1443.0658470398114</v>
      </c>
      <c r="AE114" s="7">
        <f t="shared" si="182"/>
        <v>1472.3937524271032</v>
      </c>
      <c r="AF114" s="7">
        <f t="shared" si="182"/>
        <v>1503.5398388728652</v>
      </c>
      <c r="AG114" s="7">
        <f t="shared" si="182"/>
        <v>1536.5165846690259</v>
      </c>
      <c r="AH114" s="7">
        <f t="shared" si="182"/>
        <v>1571.3033262491635</v>
      </c>
      <c r="AI114" s="7">
        <f t="shared" si="182"/>
        <v>1607.8534178138227</v>
      </c>
      <c r="AJ114" s="7">
        <f t="shared" si="182"/>
        <v>1646.1023390909054</v>
      </c>
      <c r="AK114" s="7">
        <f t="shared" si="182"/>
        <v>1685.9759454341765</v>
      </c>
      <c r="AL114" s="7">
        <f t="shared" si="182"/>
        <v>1727.3981329185908</v>
      </c>
      <c r="AM114" s="7">
        <f t="shared" si="182"/>
        <v>1770.2973411242431</v>
      </c>
      <c r="AN114" s="7">
        <f t="shared" si="182"/>
        <v>1814.6115127594019</v>
      </c>
      <c r="AO114" s="7">
        <f t="shared" si="182"/>
        <v>1860.2913437748025</v>
      </c>
      <c r="AP114" s="7">
        <f t="shared" si="182"/>
        <v>1907.3018623341466</v>
      </c>
      <c r="AQ114" s="7">
        <f t="shared" si="182"/>
        <v>1955.6225458936703</v>
      </c>
      <c r="AR114" s="7">
        <f t="shared" si="182"/>
        <v>2005.2463050832305</v>
      </c>
      <c r="AS114" s="7">
        <f t="shared" ref="AS114:BX114" si="183">(AT115*Pd+AT114*Pu)*EXP(-$D$4*$D$6)</f>
        <v>2056.1777217924218</v>
      </c>
      <c r="AT114" s="7">
        <f t="shared" si="183"/>
        <v>2108.4309269571072</v>
      </c>
      <c r="AU114" s="7">
        <f t="shared" si="183"/>
        <v>2162.0274503110213</v>
      </c>
      <c r="AV114" s="7">
        <f t="shared" si="183"/>
        <v>2216.9942865021917</v>
      </c>
      <c r="AW114" s="7">
        <f t="shared" si="183"/>
        <v>2273.3623201557216</v>
      </c>
      <c r="AX114" s="7">
        <f t="shared" si="183"/>
        <v>2331.1651569309083</v>
      </c>
      <c r="AY114" s="7">
        <f t="shared" si="183"/>
        <v>2390.4383338217826</v>
      </c>
      <c r="AZ114" s="7">
        <f t="shared" si="183"/>
        <v>2451.218837614626</v>
      </c>
      <c r="BA114" s="7">
        <f t="shared" si="183"/>
        <v>2513.5448449784253</v>
      </c>
      <c r="BB114" s="7">
        <f t="shared" si="183"/>
        <v>2577.4556041439305</v>
      </c>
      <c r="BC114" s="7">
        <f t="shared" si="183"/>
        <v>2642.9913965962828</v>
      </c>
      <c r="BD114" s="7">
        <f t="shared" si="183"/>
        <v>2710.1935384069411</v>
      </c>
      <c r="BE114" s="7">
        <f t="shared" si="183"/>
        <v>2779.1043986088625</v>
      </c>
      <c r="BF114" s="7">
        <f t="shared" si="183"/>
        <v>2849.7674239581729</v>
      </c>
      <c r="BG114" s="7">
        <f t="shared" si="183"/>
        <v>2922.2271659598041</v>
      </c>
      <c r="BH114" s="7">
        <f t="shared" si="183"/>
        <v>2996.5293089120537</v>
      </c>
      <c r="BI114" s="7">
        <f t="shared" si="183"/>
        <v>3072.7206987071249</v>
      </c>
      <c r="BJ114" s="7">
        <f t="shared" si="183"/>
        <v>3150.8493723664446</v>
      </c>
      <c r="BK114" s="7">
        <f t="shared" si="183"/>
        <v>3230.9645883269686</v>
      </c>
      <c r="BL114" s="7">
        <f t="shared" si="183"/>
        <v>3313.1168574975541</v>
      </c>
      <c r="BM114" s="7">
        <f t="shared" si="183"/>
        <v>3397.3579751049992</v>
      </c>
      <c r="BN114" s="7">
        <f t="shared" si="183"/>
        <v>3483.74105334981</v>
      </c>
      <c r="BO114" s="7">
        <f t="shared" si="183"/>
        <v>3572.3205548922915</v>
      </c>
      <c r="BP114" s="7">
        <f t="shared" si="183"/>
        <v>3663.1523271900778</v>
      </c>
      <c r="BQ114" s="7">
        <f t="shared" si="183"/>
        <v>3756.2936377087435</v>
      </c>
      <c r="BR114" s="7">
        <f t="shared" si="183"/>
        <v>3851.8032100277019</v>
      </c>
      <c r="BS114" s="7">
        <f t="shared" si="183"/>
        <v>3949.7412608641475</v>
      </c>
      <c r="BT114" s="7">
        <f t="shared" si="183"/>
        <v>4050.1695380383944</v>
      </c>
      <c r="BU114" s="7">
        <f t="shared" si="183"/>
        <v>4153.1513594045418</v>
      </c>
      <c r="BV114" s="7">
        <f t="shared" si="183"/>
        <v>4258.7516527710059</v>
      </c>
      <c r="BW114" s="7">
        <f t="shared" si="183"/>
        <v>4367.0369968361001</v>
      </c>
      <c r="BX114" s="7">
        <f t="shared" si="183"/>
        <v>4478.075663164459</v>
      </c>
      <c r="BY114" s="7">
        <f t="shared" ref="BY114:CH114" si="184">(BZ115*Pd+BZ114*Pu)*EXP(-$D$4*$D$6)</f>
        <v>4591.9376592307881</v>
      </c>
      <c r="BZ114" s="7">
        <f t="shared" si="184"/>
        <v>4708.6947725580549</v>
      </c>
      <c r="CA114" s="7">
        <f t="shared" si="184"/>
        <v>4828.4206159779669</v>
      </c>
      <c r="CB114" s="7">
        <f t="shared" si="184"/>
        <v>4951.1906740422755</v>
      </c>
      <c r="CC114" s="7">
        <f t="shared" si="184"/>
        <v>5077.0823506141423</v>
      </c>
      <c r="CD114" s="7">
        <f t="shared" si="184"/>
        <v>5206.175017669605</v>
      </c>
      <c r="CE114" s="7">
        <f t="shared" si="184"/>
        <v>5338.5500653398858</v>
      </c>
      <c r="CF114" s="7">
        <f t="shared" si="184"/>
        <v>5474.2909532261092</v>
      </c>
      <c r="CG114" s="7">
        <f t="shared" si="184"/>
        <v>5613.483263018772</v>
      </c>
      <c r="CH114" s="7">
        <f t="shared" si="184"/>
        <v>5756.2147524551474</v>
      </c>
      <c r="CI114" s="7">
        <f>IF(CI23&gt;Initial_Index,MAX((CI23-Initial_Index)/Initial_Index*1000+1000,1400),IF(AND(CI23&gt;=(0.85*Initial_Index),(CI23&lt;Initial_Index)),1000,1000+(((CI23-Initial_Index)/Initial_Index)+'Valuation Summary'!$D$9)*1000))</f>
        <v>5902.5754106486374</v>
      </c>
      <c r="CJ114" s="2">
        <f t="shared" si="157"/>
        <v>74</v>
      </c>
    </row>
    <row r="115" spans="2:88" x14ac:dyDescent="0.2">
      <c r="B115" s="5"/>
      <c r="C115" s="5"/>
      <c r="D115" s="5"/>
      <c r="E115" s="5"/>
      <c r="F115" s="5"/>
      <c r="G115" s="5"/>
      <c r="H115" s="5"/>
      <c r="I115" s="5"/>
      <c r="J115" s="5"/>
      <c r="K115" s="5"/>
      <c r="L115" s="5"/>
      <c r="M115" s="5"/>
      <c r="N115" s="7">
        <f t="shared" ref="N115:AS115" si="185">(O116*Pd+O115*Pu)*EXP(-$D$4*$D$6)</f>
        <v>1056.7108753694251</v>
      </c>
      <c r="O115" s="7">
        <f t="shared" si="185"/>
        <v>1079.3396228409497</v>
      </c>
      <c r="P115" s="7">
        <f t="shared" si="185"/>
        <v>1101.6460290672787</v>
      </c>
      <c r="Q115" s="7">
        <f t="shared" si="185"/>
        <v>1123.5358273102518</v>
      </c>
      <c r="R115" s="7">
        <f t="shared" si="185"/>
        <v>1144.9421015022274</v>
      </c>
      <c r="S115" s="7">
        <f t="shared" si="185"/>
        <v>1165.8330218026999</v>
      </c>
      <c r="T115" s="7">
        <f t="shared" si="185"/>
        <v>1186.2181698854247</v>
      </c>
      <c r="U115" s="7">
        <f t="shared" si="185"/>
        <v>1206.1527613166672</v>
      </c>
      <c r="V115" s="7">
        <f t="shared" si="185"/>
        <v>1225.7391841952235</v>
      </c>
      <c r="W115" s="7">
        <f t="shared" si="185"/>
        <v>1245.1254643362781</v>
      </c>
      <c r="X115" s="7">
        <f t="shared" si="185"/>
        <v>1264.5005248676839</v>
      </c>
      <c r="Y115" s="7">
        <f t="shared" si="185"/>
        <v>1284.0864080487065</v>
      </c>
      <c r="Z115" s="7">
        <f t="shared" si="185"/>
        <v>1304.1279360767403</v>
      </c>
      <c r="AA115" s="7">
        <f t="shared" si="185"/>
        <v>1324.8805670856188</v>
      </c>
      <c r="AB115" s="7">
        <f t="shared" si="185"/>
        <v>1346.5974142738285</v>
      </c>
      <c r="AC115" s="7">
        <f t="shared" si="185"/>
        <v>1369.5165084740825</v>
      </c>
      <c r="AD115" s="7">
        <f t="shared" si="185"/>
        <v>1393.8493780477561</v>
      </c>
      <c r="AE115" s="7">
        <f t="shared" si="185"/>
        <v>1419.7718915410867</v>
      </c>
      <c r="AF115" s="7">
        <f t="shared" si="185"/>
        <v>1447.4180724283904</v>
      </c>
      <c r="AG115" s="7">
        <f t="shared" si="185"/>
        <v>1476.8772816407936</v>
      </c>
      <c r="AH115" s="7">
        <f t="shared" si="185"/>
        <v>1508.1948136874737</v>
      </c>
      <c r="AI115" s="7">
        <f t="shared" si="185"/>
        <v>1541.3756116366349</v>
      </c>
      <c r="AJ115" s="7">
        <f t="shared" si="185"/>
        <v>1576.3905176230485</v>
      </c>
      <c r="AK115" s="7">
        <f t="shared" si="185"/>
        <v>1613.1842719177837</v>
      </c>
      <c r="AL115" s="7">
        <f t="shared" si="185"/>
        <v>1651.6843740110551</v>
      </c>
      <c r="AM115" s="7">
        <f t="shared" si="185"/>
        <v>1691.8099271571682</v>
      </c>
      <c r="AN115" s="7">
        <f t="shared" si="185"/>
        <v>1733.4796925561377</v>
      </c>
      <c r="AO115" s="7">
        <f t="shared" si="185"/>
        <v>1776.6187587425866</v>
      </c>
      <c r="AP115" s="7">
        <f t="shared" si="185"/>
        <v>1821.1634567800147</v>
      </c>
      <c r="AQ115" s="7">
        <f t="shared" si="185"/>
        <v>1867.0643908224001</v>
      </c>
      <c r="AR115" s="7">
        <f t="shared" si="185"/>
        <v>1914.2876760345196</v>
      </c>
      <c r="AS115" s="7">
        <f t="shared" si="185"/>
        <v>1962.8146558154024</v>
      </c>
      <c r="AT115" s="7">
        <f t="shared" ref="AT115:BY115" si="186">(AU116*Pd+AU115*Pu)*EXP(-$D$4*$D$6)</f>
        <v>2012.6404891457564</v>
      </c>
      <c r="AU115" s="7">
        <f t="shared" si="186"/>
        <v>2063.7720477065145</v>
      </c>
      <c r="AV115" s="7">
        <f t="shared" si="186"/>
        <v>2116.2255432169209</v>
      </c>
      <c r="AW115" s="7">
        <f t="shared" si="186"/>
        <v>2170.0242310239346</v>
      </c>
      <c r="AX115" s="7">
        <f t="shared" si="186"/>
        <v>2225.1964275406285</v>
      </c>
      <c r="AY115" s="7">
        <f t="shared" si="186"/>
        <v>2281.7739617314605</v>
      </c>
      <c r="AZ115" s="7">
        <f t="shared" si="186"/>
        <v>2339.7910776217072</v>
      </c>
      <c r="BA115" s="7">
        <f t="shared" si="186"/>
        <v>2399.2837317267072</v>
      </c>
      <c r="BB115" s="7">
        <f t="shared" si="186"/>
        <v>2460.2891921285504</v>
      </c>
      <c r="BC115" s="7">
        <f t="shared" si="186"/>
        <v>2522.8458405792539</v>
      </c>
      <c r="BD115" s="7">
        <f t="shared" si="186"/>
        <v>2586.993094851191</v>
      </c>
      <c r="BE115" s="7">
        <f t="shared" si="186"/>
        <v>2652.7713932238307</v>
      </c>
      <c r="BF115" s="7">
        <f t="shared" si="186"/>
        <v>2720.2222066173008</v>
      </c>
      <c r="BG115" s="7">
        <f t="shared" si="186"/>
        <v>2789.3880612135422</v>
      </c>
      <c r="BH115" s="7">
        <f t="shared" si="186"/>
        <v>2860.3125645813407</v>
      </c>
      <c r="BI115" s="7">
        <f t="shared" si="186"/>
        <v>2933.0404330842789</v>
      </c>
      <c r="BJ115" s="7">
        <f t="shared" si="186"/>
        <v>3007.6175200686089</v>
      </c>
      <c r="BK115" s="7">
        <f t="shared" si="186"/>
        <v>3084.0908447727916</v>
      </c>
      <c r="BL115" s="7">
        <f t="shared" si="186"/>
        <v>3162.5086219721111</v>
      </c>
      <c r="BM115" s="7">
        <f t="shared" si="186"/>
        <v>3242.9202923770413</v>
      </c>
      <c r="BN115" s="7">
        <f t="shared" si="186"/>
        <v>3325.37655380455</v>
      </c>
      <c r="BO115" s="7">
        <f t="shared" si="186"/>
        <v>3409.9293931419706</v>
      </c>
      <c r="BP115" s="7">
        <f t="shared" si="186"/>
        <v>3496.6321191236093</v>
      </c>
      <c r="BQ115" s="7">
        <f t="shared" si="186"/>
        <v>3585.5393959407475</v>
      </c>
      <c r="BR115" s="7">
        <f t="shared" si="186"/>
        <v>3676.7072777062326</v>
      </c>
      <c r="BS115" s="7">
        <f t="shared" si="186"/>
        <v>3770.193243795381</v>
      </c>
      <c r="BT115" s="7">
        <f t="shared" si="186"/>
        <v>3866.0562350854789</v>
      </c>
      <c r="BU115" s="7">
        <f t="shared" si="186"/>
        <v>3964.3566911167291</v>
      </c>
      <c r="BV115" s="7">
        <f t="shared" si="186"/>
        <v>4065.156588198075</v>
      </c>
      <c r="BW115" s="7">
        <f t="shared" si="186"/>
        <v>4168.5194784819196</v>
      </c>
      <c r="BX115" s="7">
        <f t="shared" si="186"/>
        <v>4274.5105300323803</v>
      </c>
      <c r="BY115" s="7">
        <f t="shared" si="186"/>
        <v>4383.1965679123423</v>
      </c>
      <c r="BZ115" s="7">
        <f t="shared" ref="BZ115:CH115" si="187">(CA116*Pd+CA115*Pu)*EXP(-$D$4*$D$6)</f>
        <v>4494.6461163152171</v>
      </c>
      <c r="CA115" s="7">
        <f t="shared" si="187"/>
        <v>4608.9294417679585</v>
      </c>
      <c r="CB115" s="7">
        <f t="shared" si="187"/>
        <v>4726.118597432589</v>
      </c>
      <c r="CC115" s="7">
        <f t="shared" si="187"/>
        <v>4846.2874685341558</v>
      </c>
      <c r="CD115" s="7">
        <f t="shared" si="187"/>
        <v>4969.5118189437699</v>
      </c>
      <c r="CE115" s="7">
        <f t="shared" si="187"/>
        <v>5095.8693389460768</v>
      </c>
      <c r="CF115" s="7">
        <f t="shared" si="187"/>
        <v>5225.4396942213125</v>
      </c>
      <c r="CG115" s="7">
        <f t="shared" si="187"/>
        <v>5358.3045760727782</v>
      </c>
      <c r="CH115" s="7">
        <f t="shared" si="187"/>
        <v>5494.5477529314412</v>
      </c>
      <c r="CI115" s="7">
        <f>IF(CI24&gt;Initial_Index,MAX((CI24-Initial_Index)/Initial_Index*1000+1000,1400),IF(AND(CI24&gt;=(0.85*Initial_Index),(CI24&lt;Initial_Index)),1000,1000+(((CI24-Initial_Index)/Initial_Index)+'Valuation Summary'!$D$9)*1000))</f>
        <v>5634.25512317012</v>
      </c>
      <c r="CJ115" s="2">
        <f t="shared" si="157"/>
        <v>73</v>
      </c>
    </row>
    <row r="116" spans="2:88" x14ac:dyDescent="0.2">
      <c r="B116" s="5"/>
      <c r="C116" s="5"/>
      <c r="D116" s="5"/>
      <c r="E116" s="5"/>
      <c r="F116" s="5"/>
      <c r="G116" s="5"/>
      <c r="H116" s="5"/>
      <c r="I116" s="5"/>
      <c r="J116" s="5"/>
      <c r="K116" s="5"/>
      <c r="L116" s="5"/>
      <c r="M116" s="5"/>
      <c r="N116" s="5"/>
      <c r="O116" s="7">
        <f t="shared" ref="O116:AT116" si="188">(P117*Pd+P116*Pu)*EXP(-$D$4*$D$6)</f>
        <v>1038.5136388601186</v>
      </c>
      <c r="P116" s="7">
        <f t="shared" si="188"/>
        <v>1061.5504963449716</v>
      </c>
      <c r="Q116" s="7">
        <f t="shared" si="188"/>
        <v>1084.3569391391652</v>
      </c>
      <c r="R116" s="7">
        <f t="shared" si="188"/>
        <v>1106.8112867769194</v>
      </c>
      <c r="S116" s="7">
        <f t="shared" si="188"/>
        <v>1128.8116694958362</v>
      </c>
      <c r="T116" s="7">
        <f t="shared" si="188"/>
        <v>1150.2851886744179</v>
      </c>
      <c r="U116" s="7">
        <f t="shared" si="188"/>
        <v>1171.196346230789</v>
      </c>
      <c r="V116" s="7">
        <f t="shared" si="188"/>
        <v>1191.5539370612635</v>
      </c>
      <c r="W116" s="7">
        <f t="shared" si="188"/>
        <v>1211.415632445008</v>
      </c>
      <c r="X116" s="7">
        <f t="shared" si="188"/>
        <v>1230.8896084846033</v>
      </c>
      <c r="Y116" s="7">
        <f t="shared" si="188"/>
        <v>1250.1327903808851</v>
      </c>
      <c r="Z116" s="7">
        <f t="shared" si="188"/>
        <v>1269.3455755550804</v>
      </c>
      <c r="AA116" s="7">
        <f t="shared" si="188"/>
        <v>1288.7632379909244</v>
      </c>
      <c r="AB116" s="7">
        <f t="shared" si="188"/>
        <v>1308.6445636492201</v>
      </c>
      <c r="AC116" s="7">
        <f t="shared" si="188"/>
        <v>1329.2585776160483</v>
      </c>
      <c r="AD116" s="7">
        <f t="shared" si="188"/>
        <v>1350.8704539200744</v>
      </c>
      <c r="AE116" s="7">
        <f t="shared" si="188"/>
        <v>1373.7278131392457</v>
      </c>
      <c r="AF116" s="7">
        <f t="shared" si="188"/>
        <v>1398.0485904100053</v>
      </c>
      <c r="AG116" s="7">
        <f t="shared" si="188"/>
        <v>1424.0114960456783</v>
      </c>
      <c r="AH116" s="7">
        <f t="shared" si="188"/>
        <v>1451.7498119591319</v>
      </c>
      <c r="AI116" s="7">
        <f t="shared" si="188"/>
        <v>1481.3489065647918</v>
      </c>
      <c r="AJ116" s="7">
        <f t="shared" si="188"/>
        <v>1512.8474575979772</v>
      </c>
      <c r="AK116" s="7">
        <f t="shared" si="188"/>
        <v>1546.2419985408283</v>
      </c>
      <c r="AL116" s="7">
        <f t="shared" si="188"/>
        <v>1581.494097038877</v>
      </c>
      <c r="AM116" s="7">
        <f t="shared" si="188"/>
        <v>1618.5392673485064</v>
      </c>
      <c r="AN116" s="7">
        <f t="shared" si="188"/>
        <v>1657.2966312519625</v>
      </c>
      <c r="AO116" s="7">
        <f t="shared" si="188"/>
        <v>1697.6783731903488</v>
      </c>
      <c r="AP116" s="7">
        <f t="shared" si="188"/>
        <v>1739.5981703547211</v>
      </c>
      <c r="AQ116" s="7">
        <f t="shared" si="188"/>
        <v>1782.9779906133356</v>
      </c>
      <c r="AR116" s="7">
        <f t="shared" si="188"/>
        <v>1827.752907408619</v>
      </c>
      <c r="AS116" s="7">
        <f t="shared" si="188"/>
        <v>1873.8738460615978</v>
      </c>
      <c r="AT116" s="7">
        <f t="shared" si="188"/>
        <v>1921.3084169712433</v>
      </c>
      <c r="AU116" s="7">
        <f t="shared" ref="AU116:BZ116" si="189">(AV117*Pd+AV116*Pu)*EXP(-$D$4*$D$6)</f>
        <v>1970.0401797999468</v>
      </c>
      <c r="AV116" s="7">
        <f t="shared" si="189"/>
        <v>2020.0667990110308</v>
      </c>
      <c r="AW116" s="7">
        <f t="shared" si="189"/>
        <v>2071.3975864428085</v>
      </c>
      <c r="AX116" s="7">
        <f t="shared" si="189"/>
        <v>2124.0508855256357</v>
      </c>
      <c r="AY116" s="7">
        <f t="shared" si="189"/>
        <v>2178.0516517500678</v>
      </c>
      <c r="AZ116" s="7">
        <f t="shared" si="189"/>
        <v>2233.4294521117799</v>
      </c>
      <c r="BA116" s="7">
        <f t="shared" si="189"/>
        <v>2290.2169728324425</v>
      </c>
      <c r="BB116" s="7">
        <f t="shared" si="189"/>
        <v>2348.4490157780392</v>
      </c>
      <c r="BC116" s="7">
        <f t="shared" si="189"/>
        <v>2408.1618952217841</v>
      </c>
      <c r="BD116" s="7">
        <f t="shared" si="189"/>
        <v>2469.3931202784743</v>
      </c>
      <c r="BE116" s="7">
        <f t="shared" si="189"/>
        <v>2532.1812555147631</v>
      </c>
      <c r="BF116" s="7">
        <f t="shared" si="189"/>
        <v>2596.5658780405538</v>
      </c>
      <c r="BG116" s="7">
        <f t="shared" si="189"/>
        <v>2662.5875793215691</v>
      </c>
      <c r="BH116" s="7">
        <f t="shared" si="189"/>
        <v>2730.2879844256522</v>
      </c>
      <c r="BI116" s="7">
        <f t="shared" si="189"/>
        <v>2799.7097769826228</v>
      </c>
      <c r="BJ116" s="7">
        <f t="shared" si="189"/>
        <v>2870.8967259294373</v>
      </c>
      <c r="BK116" s="7">
        <f t="shared" si="189"/>
        <v>2943.8937130959334</v>
      </c>
      <c r="BL116" s="7">
        <f t="shared" si="189"/>
        <v>3018.7467615018531</v>
      </c>
      <c r="BM116" s="7">
        <f t="shared" si="189"/>
        <v>3095.5030643733589</v>
      </c>
      <c r="BN116" s="7">
        <f t="shared" si="189"/>
        <v>3174.2110148973393</v>
      </c>
      <c r="BO116" s="7">
        <f t="shared" si="189"/>
        <v>3254.9202367322691</v>
      </c>
      <c r="BP116" s="7">
        <f t="shared" si="189"/>
        <v>3337.6816152948481</v>
      </c>
      <c r="BQ116" s="7">
        <f t="shared" si="189"/>
        <v>3422.5473298421562</v>
      </c>
      <c r="BR116" s="7">
        <f t="shared" si="189"/>
        <v>3509.5708863695445</v>
      </c>
      <c r="BS116" s="7">
        <f t="shared" si="189"/>
        <v>3598.8071513450068</v>
      </c>
      <c r="BT116" s="7">
        <f t="shared" si="189"/>
        <v>3690.3123863013002</v>
      </c>
      <c r="BU116" s="7">
        <f t="shared" si="189"/>
        <v>3784.1442833076221</v>
      </c>
      <c r="BV116" s="7">
        <f t="shared" si="189"/>
        <v>3880.3620013432119</v>
      </c>
      <c r="BW116" s="7">
        <f t="shared" si="189"/>
        <v>3979.0262035958049</v>
      </c>
      <c r="BX116" s="7">
        <f t="shared" si="189"/>
        <v>4080.1990957084608</v>
      </c>
      <c r="BY116" s="7">
        <f t="shared" si="189"/>
        <v>4183.9444649988718</v>
      </c>
      <c r="BZ116" s="7">
        <f t="shared" si="189"/>
        <v>4290.3277206758858</v>
      </c>
      <c r="CA116" s="7">
        <f t="shared" ref="CA116:CH116" si="190">(CB117*Pd+CB116*Pu)*EXP(-$D$4*$D$6)</f>
        <v>4399.4159350786003</v>
      </c>
      <c r="CB116" s="7">
        <f t="shared" si="190"/>
        <v>4511.2778859640139</v>
      </c>
      <c r="CC116" s="7">
        <f t="shared" si="190"/>
        <v>4625.9840998699146</v>
      </c>
      <c r="CD116" s="7">
        <f t="shared" si="190"/>
        <v>4743.6068965803379</v>
      </c>
      <c r="CE116" s="7">
        <f t="shared" si="190"/>
        <v>4864.220434721623</v>
      </c>
      <c r="CF116" s="7">
        <f t="shared" si="190"/>
        <v>4987.900758517816</v>
      </c>
      <c r="CG116" s="7">
        <f t="shared" si="190"/>
        <v>5114.7258457349144</v>
      </c>
      <c r="CH116" s="7">
        <f t="shared" si="190"/>
        <v>5244.7756568441537</v>
      </c>
      <c r="CI116" s="7">
        <f>IF(CI25&gt;Initial_Index,MAX((CI25-Initial_Index)/Initial_Index*1000+1000,1400),IF(AND(CI25&gt;=(0.85*Initial_Index),(CI25&lt;Initial_Index)),1000,1000+(((CI25-Initial_Index)/Initial_Index)+'Valuation Summary'!$D$9)*1000))</f>
        <v>5378.1321854353582</v>
      </c>
      <c r="CJ116" s="2">
        <f t="shared" si="157"/>
        <v>72</v>
      </c>
    </row>
    <row r="117" spans="2:88" x14ac:dyDescent="0.2">
      <c r="B117" s="5"/>
      <c r="C117" s="5"/>
      <c r="D117" s="5"/>
      <c r="E117" s="5"/>
      <c r="F117" s="5"/>
      <c r="G117" s="5"/>
      <c r="H117" s="5"/>
      <c r="I117" s="5"/>
      <c r="J117" s="5"/>
      <c r="K117" s="5"/>
      <c r="L117" s="5"/>
      <c r="M117" s="5"/>
      <c r="N117" s="5"/>
      <c r="O117" s="5"/>
      <c r="P117" s="7">
        <f t="shared" ref="P117:AU117" si="191">(Q118*Pd+Q117*Pu)*EXP(-$D$4*$D$6)</f>
        <v>1019.8410046430599</v>
      </c>
      <c r="Q117" s="7">
        <f t="shared" si="191"/>
        <v>1043.1966982027539</v>
      </c>
      <c r="R117" s="7">
        <f t="shared" si="191"/>
        <v>1066.4413704506201</v>
      </c>
      <c r="S117" s="7">
        <f t="shared" si="191"/>
        <v>1089.4332735345347</v>
      </c>
      <c r="T117" s="7">
        <f t="shared" si="191"/>
        <v>1112.0414917844748</v>
      </c>
      <c r="U117" s="7">
        <f t="shared" si="191"/>
        <v>1134.1558611149574</v>
      </c>
      <c r="V117" s="7">
        <f t="shared" si="191"/>
        <v>1155.6969513036788</v>
      </c>
      <c r="W117" s="7">
        <f t="shared" si="191"/>
        <v>1176.625268575774</v>
      </c>
      <c r="X117" s="7">
        <f t="shared" si="191"/>
        <v>1196.9487786527441</v>
      </c>
      <c r="Y117" s="7">
        <f t="shared" si="191"/>
        <v>1216.727887506865</v>
      </c>
      <c r="Z117" s="7">
        <f t="shared" si="191"/>
        <v>1236.0771600148355</v>
      </c>
      <c r="AA117" s="7">
        <f t="shared" si="191"/>
        <v>1255.1633034620229</v>
      </c>
      <c r="AB117" s="7">
        <f t="shared" si="191"/>
        <v>1274.1992755210772</v>
      </c>
      <c r="AC117" s="7">
        <f t="shared" si="191"/>
        <v>1293.4347614376222</v>
      </c>
      <c r="AD117" s="7">
        <f t="shared" si="191"/>
        <v>1313.1436568160191</v>
      </c>
      <c r="AE117" s="7">
        <f t="shared" si="191"/>
        <v>1333.6095383583686</v>
      </c>
      <c r="AF117" s="7">
        <f t="shared" si="191"/>
        <v>1355.110354691491</v>
      </c>
      <c r="AG117" s="7">
        <f t="shared" si="191"/>
        <v>1377.903683159743</v>
      </c>
      <c r="AH117" s="7">
        <f t="shared" si="191"/>
        <v>1402.2138546844658</v>
      </c>
      <c r="AI117" s="7">
        <f t="shared" si="191"/>
        <v>1428.2220492631259</v>
      </c>
      <c r="AJ117" s="7">
        <f t="shared" si="191"/>
        <v>1456.0601350836168</v>
      </c>
      <c r="AK117" s="7">
        <f t="shared" si="191"/>
        <v>1485.8086101702474</v>
      </c>
      <c r="AL117" s="7">
        <f t="shared" si="191"/>
        <v>1517.4985645606746</v>
      </c>
      <c r="AM117" s="7">
        <f t="shared" si="191"/>
        <v>1551.1171726743107</v>
      </c>
      <c r="AN117" s="7">
        <f t="shared" si="191"/>
        <v>1586.6159009767337</v>
      </c>
      <c r="AO117" s="7">
        <f t="shared" si="191"/>
        <v>1623.9204105228994</v>
      </c>
      <c r="AP117" s="7">
        <f t="shared" si="191"/>
        <v>1662.9410628964349</v>
      </c>
      <c r="AQ117" s="7">
        <f t="shared" si="191"/>
        <v>1703.582997310004</v>
      </c>
      <c r="AR117" s="7">
        <f t="shared" si="191"/>
        <v>1745.754915989382</v>
      </c>
      <c r="AS117" s="7">
        <f t="shared" si="191"/>
        <v>1789.3759632857539</v>
      </c>
      <c r="AT117" s="7">
        <f t="shared" si="191"/>
        <v>1834.3803742932355</v>
      </c>
      <c r="AU117" s="7">
        <f t="shared" si="191"/>
        <v>1880.7198626034808</v>
      </c>
      <c r="AV117" s="7">
        <f t="shared" ref="AV117:CA117" si="192">(AW118*Pd+AW117*Pu)*EXP(-$D$4*$D$6)</f>
        <v>1928.3639776890068</v>
      </c>
      <c r="AW117" s="7">
        <f t="shared" si="192"/>
        <v>1977.2988591811993</v>
      </c>
      <c r="AX117" s="7">
        <f t="shared" si="192"/>
        <v>2027.5249262995169</v>
      </c>
      <c r="AY117" s="7">
        <f t="shared" si="192"/>
        <v>2079.05405770167</v>
      </c>
      <c r="AZ117" s="7">
        <f t="shared" si="192"/>
        <v>2131.9067481544967</v>
      </c>
      <c r="BA117" s="7">
        <f t="shared" si="192"/>
        <v>2186.1095975482576</v>
      </c>
      <c r="BB117" s="7">
        <f t="shared" si="192"/>
        <v>2241.6933295522954</v>
      </c>
      <c r="BC117" s="7">
        <f t="shared" si="192"/>
        <v>2298.6913882524582</v>
      </c>
      <c r="BD117" s="7">
        <f t="shared" si="192"/>
        <v>2357.139050090861</v>
      </c>
      <c r="BE117" s="7">
        <f t="shared" si="192"/>
        <v>2417.0729288852681</v>
      </c>
      <c r="BF117" s="7">
        <f t="shared" si="192"/>
        <v>2478.5307404989926</v>
      </c>
      <c r="BG117" s="7">
        <f t="shared" si="192"/>
        <v>2541.551215547508</v>
      </c>
      <c r="BH117" s="7">
        <f t="shared" si="192"/>
        <v>2606.1740839816894</v>
      </c>
      <c r="BI117" s="7">
        <f t="shared" si="192"/>
        <v>2672.4400887612505</v>
      </c>
      <c r="BJ117" s="7">
        <f t="shared" si="192"/>
        <v>2740.3910091481134</v>
      </c>
      <c r="BK117" s="7">
        <f t="shared" si="192"/>
        <v>2810.0696867261813</v>
      </c>
      <c r="BL117" s="7">
        <f t="shared" si="192"/>
        <v>2881.5200523928538</v>
      </c>
      <c r="BM117" s="7">
        <f t="shared" si="192"/>
        <v>2954.7871540565075</v>
      </c>
      <c r="BN117" s="7">
        <f t="shared" si="192"/>
        <v>3029.9171850382254</v>
      </c>
      <c r="BO117" s="7">
        <f t="shared" si="192"/>
        <v>3106.9575131956858</v>
      </c>
      <c r="BP117" s="7">
        <f t="shared" si="192"/>
        <v>3185.9567107875705</v>
      </c>
      <c r="BQ117" s="7">
        <f t="shared" si="192"/>
        <v>3266.9645850973238</v>
      </c>
      <c r="BR117" s="7">
        <f t="shared" si="192"/>
        <v>3350.0322098355628</v>
      </c>
      <c r="BS117" s="7">
        <f t="shared" si="192"/>
        <v>3435.2119573409514</v>
      </c>
      <c r="BT117" s="7">
        <f t="shared" si="192"/>
        <v>3522.5575315998199</v>
      </c>
      <c r="BU117" s="7">
        <f t="shared" si="192"/>
        <v>3612.1240021053695</v>
      </c>
      <c r="BV117" s="7">
        <f t="shared" si="192"/>
        <v>3703.9678385777925</v>
      </c>
      <c r="BW117" s="7">
        <f t="shared" si="192"/>
        <v>3798.1469465672117</v>
      </c>
      <c r="BX117" s="7">
        <f t="shared" si="192"/>
        <v>3894.720703961872</v>
      </c>
      <c r="BY117" s="7">
        <f t="shared" si="192"/>
        <v>3993.7499984246151</v>
      </c>
      <c r="BZ117" s="7">
        <f t="shared" si="192"/>
        <v>4095.2972657812329</v>
      </c>
      <c r="CA117" s="7">
        <f t="shared" si="192"/>
        <v>4199.426529384903</v>
      </c>
      <c r="CB117" s="7">
        <f t="shared" ref="CB117:CH117" si="193">(CC118*Pd+CC117*Pu)*EXP(-$D$4*$D$6)</f>
        <v>4306.2034404815267</v>
      </c>
      <c r="CC117" s="7">
        <f t="shared" si="193"/>
        <v>4415.6953196014156</v>
      </c>
      <c r="CD117" s="7">
        <f t="shared" si="193"/>
        <v>4527.971199003433</v>
      </c>
      <c r="CE117" s="7">
        <f t="shared" si="193"/>
        <v>4643.1018661983362</v>
      </c>
      <c r="CF117" s="7">
        <f t="shared" si="193"/>
        <v>4761.1599085787657</v>
      </c>
      <c r="CG117" s="7">
        <f t="shared" si="193"/>
        <v>4882.2197591840304</v>
      </c>
      <c r="CH117" s="7">
        <f t="shared" si="193"/>
        <v>5006.3577436285241</v>
      </c>
      <c r="CI117" s="7">
        <f>IF(CI26&gt;Initial_Index,MAX((CI26-Initial_Index)/Initial_Index*1000+1000,1400),IF(AND(CI26&gt;=(0.85*Initial_Index),(CI26&lt;Initial_Index)),1000,1000+(((CI26-Initial_Index)/Initial_Index)+'Valuation Summary'!$D$9)*1000))</f>
        <v>5133.652128223368</v>
      </c>
      <c r="CJ117" s="2">
        <f t="shared" si="157"/>
        <v>71</v>
      </c>
    </row>
    <row r="118" spans="2:88" x14ac:dyDescent="0.2">
      <c r="B118" s="5"/>
      <c r="C118" s="5"/>
      <c r="D118" s="5"/>
      <c r="E118" s="5"/>
      <c r="F118" s="5"/>
      <c r="G118" s="5"/>
      <c r="H118" s="5"/>
      <c r="I118" s="5"/>
      <c r="J118" s="5"/>
      <c r="K118" s="5"/>
      <c r="L118" s="5"/>
      <c r="M118" s="5"/>
      <c r="N118" s="5"/>
      <c r="O118" s="5"/>
      <c r="P118" s="5"/>
      <c r="Q118" s="7">
        <f t="shared" ref="Q118:AV118" si="194">(R119*Pd+R118*Pu)*EXP(-$D$4*$D$6)</f>
        <v>1000.7793581693215</v>
      </c>
      <c r="R118" s="7">
        <f t="shared" si="194"/>
        <v>1024.3371050266871</v>
      </c>
      <c r="S118" s="7">
        <f t="shared" si="194"/>
        <v>1047.9235360791702</v>
      </c>
      <c r="T118" s="7">
        <f t="shared" si="194"/>
        <v>1071.3856337371849</v>
      </c>
      <c r="U118" s="7">
        <f t="shared" si="194"/>
        <v>1094.5714482156798</v>
      </c>
      <c r="V118" s="7">
        <f t="shared" si="194"/>
        <v>1117.3399939673927</v>
      </c>
      <c r="W118" s="7">
        <f t="shared" si="194"/>
        <v>1139.5720422789675</v>
      </c>
      <c r="X118" s="7">
        <f t="shared" si="194"/>
        <v>1161.1810207524691</v>
      </c>
      <c r="Y118" s="7">
        <f t="shared" si="194"/>
        <v>1182.1230796134441</v>
      </c>
      <c r="Z118" s="7">
        <f t="shared" si="194"/>
        <v>1202.405317341578</v>
      </c>
      <c r="AA118" s="7">
        <f t="shared" si="194"/>
        <v>1222.0911990075144</v>
      </c>
      <c r="AB118" s="7">
        <f t="shared" si="194"/>
        <v>1241.3023634892479</v>
      </c>
      <c r="AC118" s="7">
        <f t="shared" si="194"/>
        <v>1260.21629788513</v>
      </c>
      <c r="AD118" s="7">
        <f t="shared" si="194"/>
        <v>1279.0597375939835</v>
      </c>
      <c r="AE118" s="7">
        <f t="shared" si="194"/>
        <v>1298.0980889237826</v>
      </c>
      <c r="AF118" s="7">
        <f t="shared" si="194"/>
        <v>1317.6216135080756</v>
      </c>
      <c r="AG118" s="7">
        <f t="shared" si="194"/>
        <v>1337.9294990772537</v>
      </c>
      <c r="AH118" s="7">
        <f t="shared" si="194"/>
        <v>1359.3132110624615</v>
      </c>
      <c r="AI118" s="7">
        <f t="shared" si="194"/>
        <v>1382.0406295484511</v>
      </c>
      <c r="AJ118" s="7">
        <f t="shared" si="194"/>
        <v>1406.3424043738974</v>
      </c>
      <c r="AK118" s="7">
        <f t="shared" si="194"/>
        <v>1432.4017137834956</v>
      </c>
      <c r="AL118" s="7">
        <f t="shared" si="194"/>
        <v>1460.348222895577</v>
      </c>
      <c r="AM118" s="7">
        <f t="shared" si="194"/>
        <v>1490.2565633795109</v>
      </c>
      <c r="AN118" s="7">
        <f t="shared" si="194"/>
        <v>1522.1491629500281</v>
      </c>
      <c r="AO118" s="7">
        <f t="shared" si="194"/>
        <v>1556.002809759603</v>
      </c>
      <c r="AP118" s="7">
        <f t="shared" si="194"/>
        <v>1591.7579975011081</v>
      </c>
      <c r="AQ118" s="7">
        <f t="shared" si="194"/>
        <v>1629.3298968477154</v>
      </c>
      <c r="AR118" s="7">
        <f t="shared" si="194"/>
        <v>1668.619749474612</v>
      </c>
      <c r="AS118" s="7">
        <f t="shared" si="194"/>
        <v>1709.525572863075</v>
      </c>
      <c r="AT118" s="7">
        <f t="shared" si="194"/>
        <v>1751.951271855226</v>
      </c>
      <c r="AU118" s="7">
        <f t="shared" si="194"/>
        <v>1795.8135409249739</v>
      </c>
      <c r="AV118" s="7">
        <f t="shared" si="194"/>
        <v>1841.0462687684524</v>
      </c>
      <c r="AW118" s="7">
        <f t="shared" ref="AW118:CB118" si="195">(AX119*Pd+AX118*Pu)*EXP(-$D$4*$D$6)</f>
        <v>1887.6024820682194</v>
      </c>
      <c r="AX118" s="7">
        <f t="shared" si="195"/>
        <v>1935.454147650611</v>
      </c>
      <c r="AY118" s="7">
        <f t="shared" si="195"/>
        <v>1984.5903565988635</v>
      </c>
      <c r="AZ118" s="7">
        <f t="shared" si="195"/>
        <v>2035.0145158767784</v>
      </c>
      <c r="BA118" s="7">
        <f t="shared" si="195"/>
        <v>2086.7411651809516</v>
      </c>
      <c r="BB118" s="7">
        <f t="shared" si="195"/>
        <v>2139.7929323838184</v>
      </c>
      <c r="BC118" s="7">
        <f t="shared" si="195"/>
        <v>2194.19797291739</v>
      </c>
      <c r="BD118" s="7">
        <f t="shared" si="195"/>
        <v>2249.9880513929097</v>
      </c>
      <c r="BE118" s="7">
        <f t="shared" si="195"/>
        <v>2307.1972613989778</v>
      </c>
      <c r="BF118" s="7">
        <f t="shared" si="195"/>
        <v>2365.8612718520803</v>
      </c>
      <c r="BG118" s="7">
        <f t="shared" si="195"/>
        <v>2426.016944374684</v>
      </c>
      <c r="BH118" s="7">
        <f t="shared" si="195"/>
        <v>2487.7021745934744</v>
      </c>
      <c r="BI118" s="7">
        <f t="shared" si="195"/>
        <v>2550.9558479005773</v>
      </c>
      <c r="BJ118" s="7">
        <f t="shared" si="195"/>
        <v>2615.8178436699345</v>
      </c>
      <c r="BK118" s="7">
        <f t="shared" si="195"/>
        <v>2682.3290559471538</v>
      </c>
      <c r="BL118" s="7">
        <f t="shared" si="195"/>
        <v>2750.5314186113505</v>
      </c>
      <c r="BM118" s="7">
        <f t="shared" si="195"/>
        <v>2820.4679317753398</v>
      </c>
      <c r="BN118" s="7">
        <f t="shared" si="195"/>
        <v>2892.1826888962755</v>
      </c>
      <c r="BO118" s="7">
        <f t="shared" si="195"/>
        <v>2965.7209045756204</v>
      </c>
      <c r="BP118" s="7">
        <f t="shared" si="195"/>
        <v>3041.1289430659745</v>
      </c>
      <c r="BQ118" s="7">
        <f t="shared" si="195"/>
        <v>3118.4543475027285</v>
      </c>
      <c r="BR118" s="7">
        <f t="shared" si="195"/>
        <v>3197.7458698789874</v>
      </c>
      <c r="BS118" s="7">
        <f t="shared" si="195"/>
        <v>3279.0535017826396</v>
      </c>
      <c r="BT118" s="7">
        <f t="shared" si="195"/>
        <v>3362.4285059149774</v>
      </c>
      <c r="BU118" s="7">
        <f t="shared" si="195"/>
        <v>3447.9234484107146</v>
      </c>
      <c r="BV118" s="7">
        <f t="shared" si="195"/>
        <v>3535.5922319797983</v>
      </c>
      <c r="BW118" s="7">
        <f t="shared" si="195"/>
        <v>3625.4901298919003</v>
      </c>
      <c r="BX118" s="7">
        <f t="shared" si="195"/>
        <v>3717.6738208250181</v>
      </c>
      <c r="BY118" s="7">
        <f t="shared" si="195"/>
        <v>3812.2014246001509</v>
      </c>
      <c r="BZ118" s="7">
        <f t="shared" si="195"/>
        <v>3909.1325388245905</v>
      </c>
      <c r="CA118" s="7">
        <f t="shared" si="195"/>
        <v>4008.5282764669219</v>
      </c>
      <c r="CB118" s="7">
        <f t="shared" si="195"/>
        <v>4110.4513043874267</v>
      </c>
      <c r="CC118" s="7">
        <f t="shared" ref="CC118:CH118" si="196">(CD119*Pd+CD118*Pu)*EXP(-$D$4*$D$6)</f>
        <v>4214.9658828481815</v>
      </c>
      <c r="CD118" s="7">
        <f t="shared" si="196"/>
        <v>4322.1379060277613</v>
      </c>
      <c r="CE118" s="7">
        <f t="shared" si="196"/>
        <v>4432.0349435660901</v>
      </c>
      <c r="CF118" s="7">
        <f t="shared" si="196"/>
        <v>4544.7262831656426</v>
      </c>
      <c r="CG118" s="7">
        <f t="shared" si="196"/>
        <v>4660.2829742758322</v>
      </c>
      <c r="CH118" s="7">
        <f t="shared" si="196"/>
        <v>4778.7778728881531</v>
      </c>
      <c r="CI118" s="7">
        <f>IF(CI27&gt;Initial_Index,MAX((CI27-Initial_Index)/Initial_Index*1000+1000,1400),IF(AND(CI27&gt;=(0.85*Initial_Index),(CI27&lt;Initial_Index)),1000,1000+(((CI27-Initial_Index)/Initial_Index)+'Valuation Summary'!$D$9)*1000))</f>
        <v>4900.2856874703102</v>
      </c>
      <c r="CJ118" s="2">
        <f t="shared" si="157"/>
        <v>70</v>
      </c>
    </row>
    <row r="119" spans="2:88" x14ac:dyDescent="0.2">
      <c r="B119" s="5"/>
      <c r="C119" s="5"/>
      <c r="D119" s="5"/>
      <c r="E119" s="5"/>
      <c r="F119" s="5"/>
      <c r="G119" s="5"/>
      <c r="H119" s="5"/>
      <c r="I119" s="5"/>
      <c r="J119" s="5"/>
      <c r="K119" s="5"/>
      <c r="L119" s="5"/>
      <c r="M119" s="5"/>
      <c r="N119" s="5"/>
      <c r="O119" s="5"/>
      <c r="P119" s="5"/>
      <c r="Q119" s="5"/>
      <c r="R119" s="7">
        <f t="shared" ref="R119:AW119" si="197">(S120*Pd+S119*Pu)*EXP(-$D$4*$D$6)</f>
        <v>981.44262385410525</v>
      </c>
      <c r="S119" s="7">
        <f t="shared" si="197"/>
        <v>1005.0650974465275</v>
      </c>
      <c r="T119" s="7">
        <f t="shared" si="197"/>
        <v>1028.8676550134333</v>
      </c>
      <c r="U119" s="7">
        <f t="shared" si="197"/>
        <v>1052.6956186053667</v>
      </c>
      <c r="V119" s="7">
        <f t="shared" si="197"/>
        <v>1076.3855978260665</v>
      </c>
      <c r="W119" s="7">
        <f t="shared" si="197"/>
        <v>1099.7745393464381</v>
      </c>
      <c r="X119" s="7">
        <f t="shared" si="197"/>
        <v>1122.710456470528</v>
      </c>
      <c r="Y119" s="7">
        <f t="shared" si="197"/>
        <v>1145.0641954328109</v>
      </c>
      <c r="Z119" s="7">
        <f t="shared" si="197"/>
        <v>1166.7413613354395</v>
      </c>
      <c r="AA119" s="7">
        <f t="shared" si="197"/>
        <v>1187.6933518154945</v>
      </c>
      <c r="AB119" s="7">
        <f t="shared" si="197"/>
        <v>1207.9263670581763</v>
      </c>
      <c r="AC119" s="7">
        <f t="shared" si="197"/>
        <v>1227.5073102014758</v>
      </c>
      <c r="AD119" s="7">
        <f t="shared" si="197"/>
        <v>1246.5656785353599</v>
      </c>
      <c r="AE119" s="7">
        <f t="shared" si="197"/>
        <v>1265.2908699754717</v>
      </c>
      <c r="AF119" s="7">
        <f t="shared" si="197"/>
        <v>1283.9247654333578</v>
      </c>
      <c r="AG119" s="7">
        <f t="shared" si="197"/>
        <v>1302.74994837439</v>
      </c>
      <c r="AH119" s="7">
        <f t="shared" si="197"/>
        <v>1322.0744236771582</v>
      </c>
      <c r="AI119" s="7">
        <f t="shared" si="197"/>
        <v>1342.2141269887222</v>
      </c>
      <c r="AJ119" s="7">
        <f t="shared" si="197"/>
        <v>1363.4748059433846</v>
      </c>
      <c r="AK119" s="7">
        <f t="shared" si="197"/>
        <v>1386.1349563004087</v>
      </c>
      <c r="AL119" s="7">
        <f t="shared" si="197"/>
        <v>1410.4313878271003</v>
      </c>
      <c r="AM119" s="7">
        <f t="shared" si="197"/>
        <v>1436.5486888344171</v>
      </c>
      <c r="AN119" s="7">
        <f t="shared" si="197"/>
        <v>1464.6133992413602</v>
      </c>
      <c r="AO119" s="7">
        <f t="shared" si="197"/>
        <v>1494.6931586062433</v>
      </c>
      <c r="AP119" s="7">
        <f t="shared" si="197"/>
        <v>1526.800547206796</v>
      </c>
      <c r="AQ119" s="7">
        <f t="shared" si="197"/>
        <v>1560.9008601313892</v>
      </c>
      <c r="AR119" s="7">
        <f t="shared" si="197"/>
        <v>1596.9227042706771</v>
      </c>
      <c r="AS119" s="7">
        <f t="shared" si="197"/>
        <v>1634.7701187820333</v>
      </c>
      <c r="AT119" s="7">
        <f t="shared" si="197"/>
        <v>1674.3348974169551</v>
      </c>
      <c r="AU119" s="7">
        <f t="shared" si="197"/>
        <v>1715.5079203685789</v>
      </c>
      <c r="AV119" s="7">
        <f t="shared" si="197"/>
        <v>1758.1885532395381</v>
      </c>
      <c r="AW119" s="7">
        <f t="shared" si="197"/>
        <v>1802.2915020226171</v>
      </c>
      <c r="AX119" s="7">
        <f t="shared" ref="AX119:CH119" si="198">(AY120*Pd+AY119*Pu)*EXP(-$D$4*$D$6)</f>
        <v>1847.7508819235036</v>
      </c>
      <c r="AY119" s="7">
        <f t="shared" si="198"/>
        <v>1894.5216184749877</v>
      </c>
      <c r="AZ119" s="7">
        <f t="shared" si="198"/>
        <v>1942.5786057357641</v>
      </c>
      <c r="BA119" s="7">
        <f t="shared" si="198"/>
        <v>1991.9142573485271</v>
      </c>
      <c r="BB119" s="7">
        <f t="shared" si="198"/>
        <v>2042.5351737913827</v>
      </c>
      <c r="BC119" s="7">
        <f t="shared" si="198"/>
        <v>2094.4586073249284</v>
      </c>
      <c r="BD119" s="7">
        <f t="shared" si="198"/>
        <v>2147.7092562879025</v>
      </c>
      <c r="BE119" s="7">
        <f t="shared" si="198"/>
        <v>2202.3167081780389</v>
      </c>
      <c r="BF119" s="7">
        <f t="shared" si="198"/>
        <v>2258.3136337962969</v>
      </c>
      <c r="BG119" s="7">
        <f t="shared" si="198"/>
        <v>2315.7346637894334</v>
      </c>
      <c r="BH119" s="7">
        <f t="shared" si="198"/>
        <v>2374.6157831293658</v>
      </c>
      <c r="BI119" s="7">
        <f t="shared" si="198"/>
        <v>2434.9940586162925</v>
      </c>
      <c r="BJ119" s="7">
        <f t="shared" si="198"/>
        <v>2496.9075465581495</v>
      </c>
      <c r="BK119" s="7">
        <f t="shared" si="198"/>
        <v>2560.395280716551</v>
      </c>
      <c r="BL119" s="7">
        <f t="shared" si="198"/>
        <v>2625.4972886569849</v>
      </c>
      <c r="BM119" s="7">
        <f t="shared" si="198"/>
        <v>2692.2546157857469</v>
      </c>
      <c r="BN119" s="7">
        <f t="shared" si="198"/>
        <v>2760.7093511520384</v>
      </c>
      <c r="BO119" s="7">
        <f t="shared" si="198"/>
        <v>2830.9046539841979</v>
      </c>
      <c r="BP119" s="7">
        <f t="shared" si="198"/>
        <v>2902.8847809006611</v>
      </c>
      <c r="BQ119" s="7">
        <f t="shared" si="198"/>
        <v>2976.6951138128011</v>
      </c>
      <c r="BR119" s="7">
        <f t="shared" si="198"/>
        <v>3052.3821885372395</v>
      </c>
      <c r="BS119" s="7">
        <f t="shared" si="198"/>
        <v>3129.9937241356715</v>
      </c>
      <c r="BT119" s="7">
        <f t="shared" si="198"/>
        <v>3209.5786530007026</v>
      </c>
      <c r="BU119" s="7">
        <f t="shared" si="198"/>
        <v>3291.1871517066606</v>
      </c>
      <c r="BV119" s="7">
        <f t="shared" si="198"/>
        <v>3374.8706726448409</v>
      </c>
      <c r="BW119" s="7">
        <f t="shared" si="198"/>
        <v>3460.6819764631223</v>
      </c>
      <c r="BX119" s="7">
        <f t="shared" si="198"/>
        <v>3548.6751653304159</v>
      </c>
      <c r="BY119" s="7">
        <f t="shared" si="198"/>
        <v>3638.9057170469096</v>
      </c>
      <c r="BZ119" s="7">
        <f t="shared" si="198"/>
        <v>3731.4305200216199</v>
      </c>
      <c r="CA119" s="7">
        <f t="shared" si="198"/>
        <v>3826.3079091393038</v>
      </c>
      <c r="CB119" s="7">
        <f t="shared" si="198"/>
        <v>3923.5977025393363</v>
      </c>
      <c r="CC119" s="7">
        <f t="shared" si="198"/>
        <v>4023.3612393297562</v>
      </c>
      <c r="CD119" s="7">
        <f t="shared" si="198"/>
        <v>4125.6614182602443</v>
      </c>
      <c r="CE119" s="7">
        <f t="shared" si="198"/>
        <v>4230.56273737842</v>
      </c>
      <c r="CF119" s="7">
        <f t="shared" si="198"/>
        <v>4338.1313346944689</v>
      </c>
      <c r="CG119" s="7">
        <f t="shared" si="198"/>
        <v>4448.4350298797244</v>
      </c>
      <c r="CH119" s="7">
        <f t="shared" si="198"/>
        <v>4561.5433670254979</v>
      </c>
      <c r="CI119" s="7">
        <f>IF(CI28&gt;Initial_Index,MAX((CI28-Initial_Index)/Initial_Index*1000+1000,1400),IF(AND(CI28&gt;=(0.85*Initial_Index),(CI28&lt;Initial_Index)),1000,1000+(((CI28-Initial_Index)/Initial_Index)+'Valuation Summary'!$D$9)*1000))</f>
        <v>4677.5276584891262</v>
      </c>
      <c r="CJ119" s="2">
        <f t="shared" si="157"/>
        <v>69</v>
      </c>
    </row>
    <row r="120" spans="2:88" x14ac:dyDescent="0.2">
      <c r="B120" s="5"/>
      <c r="C120" s="5"/>
      <c r="D120" s="5"/>
      <c r="E120" s="5"/>
      <c r="F120" s="5"/>
      <c r="G120" s="5"/>
      <c r="H120" s="5"/>
      <c r="I120" s="5"/>
      <c r="J120" s="5"/>
      <c r="K120" s="5"/>
      <c r="L120" s="5"/>
      <c r="M120" s="5"/>
      <c r="N120" s="5"/>
      <c r="O120" s="5"/>
      <c r="P120" s="5"/>
      <c r="Q120" s="5"/>
      <c r="R120" s="5"/>
      <c r="S120" s="7">
        <f t="shared" ref="S120:AX120" si="199">(T121*Pd+T120*Pu)*EXP(-$D$4*$D$6)</f>
        <v>961.96548763998226</v>
      </c>
      <c r="T120" s="7">
        <f t="shared" si="199"/>
        <v>985.50325680060416</v>
      </c>
      <c r="U120" s="7">
        <f t="shared" si="199"/>
        <v>1009.3747495338127</v>
      </c>
      <c r="V120" s="7">
        <f t="shared" si="199"/>
        <v>1033.4332905726901</v>
      </c>
      <c r="W120" s="7">
        <f t="shared" si="199"/>
        <v>1057.5145106440746</v>
      </c>
      <c r="X120" s="7">
        <f t="shared" si="199"/>
        <v>1081.4437706960509</v>
      </c>
      <c r="Y120" s="7">
        <f t="shared" si="199"/>
        <v>1105.0459088585555</v>
      </c>
      <c r="Z120" s="7">
        <f t="shared" si="199"/>
        <v>1128.1568954002903</v>
      </c>
      <c r="AA120" s="7">
        <f t="shared" si="199"/>
        <v>1150.6366879656546</v>
      </c>
      <c r="AB120" s="7">
        <f t="shared" si="199"/>
        <v>1172.3823096001822</v>
      </c>
      <c r="AC120" s="7">
        <f t="shared" si="199"/>
        <v>1193.3399687942181</v>
      </c>
      <c r="AD120" s="7">
        <f t="shared" si="199"/>
        <v>1213.5149470501585</v>
      </c>
      <c r="AE120" s="7">
        <f t="shared" si="199"/>
        <v>1232.9780304110807</v>
      </c>
      <c r="AF120" s="7">
        <f t="shared" si="199"/>
        <v>1251.8674759488729</v>
      </c>
      <c r="AG120" s="7">
        <f t="shared" si="199"/>
        <v>1270.3858782782845</v>
      </c>
      <c r="AH120" s="7">
        <f t="shared" si="199"/>
        <v>1288.7918036590718</v>
      </c>
      <c r="AI120" s="7">
        <f t="shared" si="199"/>
        <v>1307.3866329803527</v>
      </c>
      <c r="AJ120" s="7">
        <f t="shared" si="199"/>
        <v>1326.4976230331815</v>
      </c>
      <c r="AK120" s="7">
        <f t="shared" si="199"/>
        <v>1346.4586731503173</v>
      </c>
      <c r="AL120" s="7">
        <f t="shared" si="199"/>
        <v>1367.5905939236245</v>
      </c>
      <c r="AM120" s="7">
        <f t="shared" si="199"/>
        <v>1390.1827615065718</v>
      </c>
      <c r="AN120" s="7">
        <f t="shared" si="199"/>
        <v>1414.4778852606803</v>
      </c>
      <c r="AO120" s="7">
        <f t="shared" si="199"/>
        <v>1440.6612391123203</v>
      </c>
      <c r="AP120" s="7">
        <f t="shared" si="199"/>
        <v>1468.8551662631351</v>
      </c>
      <c r="AQ120" s="7">
        <f t="shared" si="199"/>
        <v>1499.119046932557</v>
      </c>
      <c r="AR120" s="7">
        <f t="shared" si="199"/>
        <v>1531.4543122039411</v>
      </c>
      <c r="AS120" s="7">
        <f t="shared" si="199"/>
        <v>1565.8135766522221</v>
      </c>
      <c r="AT120" s="7">
        <f t="shared" si="199"/>
        <v>1602.1126071221136</v>
      </c>
      <c r="AU120" s="7">
        <f t="shared" si="199"/>
        <v>1640.2436730202996</v>
      </c>
      <c r="AV120" s="7">
        <f t="shared" si="199"/>
        <v>1680.0888339519352</v>
      </c>
      <c r="AW120" s="7">
        <f t="shared" si="199"/>
        <v>1721.531891033711</v>
      </c>
      <c r="AX120" s="7">
        <f t="shared" si="199"/>
        <v>1764.4680235982792</v>
      </c>
      <c r="AY120" s="7">
        <f t="shared" ref="AY120:CH120" si="200">(AZ121*Pd+AZ120*Pu)*EXP(-$D$4*$D$6)</f>
        <v>1808.8105116222378</v>
      </c>
      <c r="AZ120" s="7">
        <f t="shared" si="200"/>
        <v>1854.4943599170506</v>
      </c>
      <c r="BA120" s="7">
        <f t="shared" si="200"/>
        <v>1901.4770419599779</v>
      </c>
      <c r="BB120" s="7">
        <f t="shared" si="200"/>
        <v>1949.7369150831921</v>
      </c>
      <c r="BC120" s="7">
        <f t="shared" si="200"/>
        <v>1999.2700745716952</v>
      </c>
      <c r="BD120" s="7">
        <f t="shared" si="200"/>
        <v>2050.0864790194337</v>
      </c>
      <c r="BE120" s="7">
        <f t="shared" si="200"/>
        <v>2102.2060905126568</v>
      </c>
      <c r="BF120" s="7">
        <f t="shared" si="200"/>
        <v>2155.6555650410592</v>
      </c>
      <c r="BG120" s="7">
        <f t="shared" si="200"/>
        <v>2210.4657648282355</v>
      </c>
      <c r="BH120" s="7">
        <f t="shared" si="200"/>
        <v>2266.6701183578712</v>
      </c>
      <c r="BI120" s="7">
        <f t="shared" si="200"/>
        <v>2324.3036832043122</v>
      </c>
      <c r="BJ120" s="7">
        <f t="shared" si="200"/>
        <v>2383.4026943210206</v>
      </c>
      <c r="BK120" s="7">
        <f t="shared" si="200"/>
        <v>2444.0043919968407</v>
      </c>
      <c r="BL120" s="7">
        <f t="shared" si="200"/>
        <v>2506.1469816713952</v>
      </c>
      <c r="BM120" s="7">
        <f t="shared" si="200"/>
        <v>2569.8696427501195</v>
      </c>
      <c r="BN120" s="7">
        <f t="shared" si="200"/>
        <v>2635.2125509909815</v>
      </c>
      <c r="BO120" s="7">
        <f t="shared" si="200"/>
        <v>2702.2169036827013</v>
      </c>
      <c r="BP120" s="7">
        <f t="shared" si="200"/>
        <v>2770.9249456187467</v>
      </c>
      <c r="BQ120" s="7">
        <f t="shared" si="200"/>
        <v>2841.3799957317638</v>
      </c>
      <c r="BR120" s="7">
        <f t="shared" si="200"/>
        <v>2913.6264744052255</v>
      </c>
      <c r="BS120" s="7">
        <f t="shared" si="200"/>
        <v>2987.7099314795191</v>
      </c>
      <c r="BT120" s="7">
        <f t="shared" si="200"/>
        <v>3063.6770749701363</v>
      </c>
      <c r="BU120" s="7">
        <f t="shared" si="200"/>
        <v>3141.5758005160656</v>
      </c>
      <c r="BV120" s="7">
        <f t="shared" si="200"/>
        <v>3221.455221576955</v>
      </c>
      <c r="BW120" s="7">
        <f t="shared" si="200"/>
        <v>3303.3657003980852</v>
      </c>
      <c r="BX120" s="7">
        <f t="shared" si="200"/>
        <v>3387.3588797626744</v>
      </c>
      <c r="BY120" s="7">
        <f t="shared" si="200"/>
        <v>3473.4877155515346</v>
      </c>
      <c r="BZ120" s="7">
        <f t="shared" si="200"/>
        <v>3561.8065101306083</v>
      </c>
      <c r="CA120" s="7">
        <f t="shared" si="200"/>
        <v>3652.370946587434</v>
      </c>
      <c r="CB120" s="7">
        <f t="shared" si="200"/>
        <v>3745.2381238381286</v>
      </c>
      <c r="CC120" s="7">
        <f t="shared" si="200"/>
        <v>3840.4665926270141</v>
      </c>
      <c r="CD120" s="7">
        <f t="shared" si="200"/>
        <v>3938.1163924415973</v>
      </c>
      <c r="CE120" s="7">
        <f t="shared" si="200"/>
        <v>4038.2490893661661</v>
      </c>
      <c r="CF120" s="7">
        <f t="shared" si="200"/>
        <v>4140.9278148978701</v>
      </c>
      <c r="CG120" s="7">
        <f t="shared" si="200"/>
        <v>4246.2173057497657</v>
      </c>
      <c r="CH120" s="7">
        <f t="shared" si="200"/>
        <v>4354.1839446659114</v>
      </c>
      <c r="CI120" s="7">
        <f>IF(CI29&gt;Initial_Index,MAX((CI29-Initial_Index)/Initial_Index*1000+1000,1400),IF(AND(CI29&gt;=(0.85*Initial_Index),(CI29&lt;Initial_Index)),1000,1000+(((CI29-Initial_Index)/Initial_Index)+'Valuation Summary'!$D$9)*1000))</f>
        <v>4464.8958022742499</v>
      </c>
      <c r="CJ120" s="2">
        <f t="shared" si="157"/>
        <v>68</v>
      </c>
    </row>
    <row r="121" spans="2:88" x14ac:dyDescent="0.2">
      <c r="B121" s="5"/>
      <c r="C121" s="5"/>
      <c r="D121" s="5"/>
      <c r="E121" s="5"/>
      <c r="F121" s="5"/>
      <c r="G121" s="5"/>
      <c r="H121" s="5"/>
      <c r="I121" s="5"/>
      <c r="J121" s="5"/>
      <c r="K121" s="5"/>
      <c r="L121" s="5"/>
      <c r="M121" s="5"/>
      <c r="N121" s="5"/>
      <c r="O121" s="5"/>
      <c r="P121" s="5"/>
      <c r="Q121" s="5"/>
      <c r="R121" s="5"/>
      <c r="S121" s="5"/>
      <c r="T121" s="7">
        <f t="shared" ref="T121:AY121" si="201">(U122*Pd+U121*Pu)*EXP(-$D$4*$D$6)</f>
        <v>942.49513532914227</v>
      </c>
      <c r="U121" s="7">
        <f t="shared" si="201"/>
        <v>965.79596394797386</v>
      </c>
      <c r="V121" s="7">
        <f t="shared" si="201"/>
        <v>989.57685068640046</v>
      </c>
      <c r="W121" s="7">
        <f t="shared" si="201"/>
        <v>1013.7080345291762</v>
      </c>
      <c r="X121" s="7">
        <f t="shared" si="201"/>
        <v>1038.0346503044307</v>
      </c>
      <c r="Y121" s="7">
        <f t="shared" si="201"/>
        <v>1062.3818857923175</v>
      </c>
      <c r="Z121" s="7">
        <f t="shared" si="201"/>
        <v>1086.5628807895605</v>
      </c>
      <c r="AA121" s="7">
        <f t="shared" si="201"/>
        <v>1110.3892414191957</v>
      </c>
      <c r="AB121" s="7">
        <f t="shared" si="201"/>
        <v>1133.6837258958615</v>
      </c>
      <c r="AC121" s="7">
        <f t="shared" si="201"/>
        <v>1156.2943213716351</v>
      </c>
      <c r="AD121" s="7">
        <f t="shared" si="201"/>
        <v>1178.1086190904987</v>
      </c>
      <c r="AE121" s="7">
        <f t="shared" si="201"/>
        <v>1199.0671579644193</v>
      </c>
      <c r="AF121" s="7">
        <f t="shared" si="201"/>
        <v>1219.1742960412025</v>
      </c>
      <c r="AG121" s="7">
        <f t="shared" si="201"/>
        <v>1238.5052270389272</v>
      </c>
      <c r="AH121" s="7">
        <f t="shared" si="201"/>
        <v>1257.208007693685</v>
      </c>
      <c r="AI121" s="7">
        <f t="shared" si="201"/>
        <v>1275.4998957184323</v>
      </c>
      <c r="AJ121" s="7">
        <f t="shared" si="201"/>
        <v>1293.657879726183</v>
      </c>
      <c r="AK121" s="7">
        <f t="shared" si="201"/>
        <v>1312.0039422433047</v>
      </c>
      <c r="AL121" s="7">
        <f t="shared" si="201"/>
        <v>1330.8862426394726</v>
      </c>
      <c r="AM121" s="7">
        <f t="shared" si="201"/>
        <v>1350.6579379692212</v>
      </c>
      <c r="AN121" s="7">
        <f t="shared" si="201"/>
        <v>1371.6556866616365</v>
      </c>
      <c r="AO121" s="7">
        <f t="shared" si="201"/>
        <v>1394.1799427669764</v>
      </c>
      <c r="AP121" s="7">
        <f t="shared" si="201"/>
        <v>1418.4789310681772</v>
      </c>
      <c r="AQ121" s="7">
        <f t="shared" si="201"/>
        <v>1444.7377288506357</v>
      </c>
      <c r="AR121" s="7">
        <f t="shared" si="201"/>
        <v>1473.07324450237</v>
      </c>
      <c r="AS121" s="7">
        <f t="shared" si="201"/>
        <v>1503.5351789879451</v>
      </c>
      <c r="AT121" s="7">
        <f t="shared" si="201"/>
        <v>1536.1123904989688</v>
      </c>
      <c r="AU121" s="7">
        <f t="shared" si="201"/>
        <v>1570.7435446415516</v>
      </c>
      <c r="AV121" s="7">
        <f t="shared" si="201"/>
        <v>1607.330579427872</v>
      </c>
      <c r="AW121" s="7">
        <f t="shared" si="201"/>
        <v>1645.7533666226716</v>
      </c>
      <c r="AX121" s="7">
        <f t="shared" si="201"/>
        <v>1685.8839987033878</v>
      </c>
      <c r="AY121" s="7">
        <f t="shared" si="201"/>
        <v>1727.5993449491807</v>
      </c>
      <c r="AZ121" s="7">
        <f t="shared" ref="AZ121:CH121" si="202">(BA122*Pd+BA121*Pu)*EXP(-$D$4*$D$6)</f>
        <v>1770.7908636173916</v>
      </c>
      <c r="BA121" s="7">
        <f t="shared" si="202"/>
        <v>1815.3710882283965</v>
      </c>
      <c r="BB121" s="7">
        <f t="shared" si="202"/>
        <v>1861.2766766326135</v>
      </c>
      <c r="BC121" s="7">
        <f t="shared" si="202"/>
        <v>1908.4683633672773</v>
      </c>
      <c r="BD121" s="7">
        <f t="shared" si="202"/>
        <v>1956.9285218208367</v>
      </c>
      <c r="BE121" s="7">
        <f t="shared" si="202"/>
        <v>2006.6572596192452</v>
      </c>
      <c r="BF121" s="7">
        <f t="shared" si="202"/>
        <v>2057.6679995547652</v>
      </c>
      <c r="BG121" s="7">
        <f t="shared" si="202"/>
        <v>2109.9833442989652</v>
      </c>
      <c r="BH121" s="7">
        <f t="shared" si="202"/>
        <v>2163.6317407979732</v>
      </c>
      <c r="BI121" s="7">
        <f t="shared" si="202"/>
        <v>2218.6451389651957</v>
      </c>
      <c r="BJ121" s="7">
        <f t="shared" si="202"/>
        <v>2275.0575708430474</v>
      </c>
      <c r="BK121" s="7">
        <f t="shared" si="202"/>
        <v>2332.9044206027065</v>
      </c>
      <c r="BL121" s="7">
        <f t="shared" si="202"/>
        <v>2392.2221214532033</v>
      </c>
      <c r="BM121" s="7">
        <f t="shared" si="202"/>
        <v>2453.0480668527521</v>
      </c>
      <c r="BN121" s="7">
        <f t="shared" si="202"/>
        <v>2515.4206059404751</v>
      </c>
      <c r="BO121" s="7">
        <f t="shared" si="202"/>
        <v>2579.3790632516598</v>
      </c>
      <c r="BP121" s="7">
        <f t="shared" si="202"/>
        <v>2644.9637632086924</v>
      </c>
      <c r="BQ121" s="7">
        <f t="shared" si="202"/>
        <v>2712.2160555447344</v>
      </c>
      <c r="BR121" s="7">
        <f t="shared" si="202"/>
        <v>2781.1783413738317</v>
      </c>
      <c r="BS121" s="7">
        <f t="shared" si="202"/>
        <v>2851.8940999238985</v>
      </c>
      <c r="BT121" s="7">
        <f t="shared" si="202"/>
        <v>2924.4079159494313</v>
      </c>
      <c r="BU121" s="7">
        <f t="shared" si="202"/>
        <v>2998.7655078412304</v>
      </c>
      <c r="BV121" s="7">
        <f t="shared" si="202"/>
        <v>3075.0137564508523</v>
      </c>
      <c r="BW121" s="7">
        <f t="shared" si="202"/>
        <v>3153.2007346479772</v>
      </c>
      <c r="BX121" s="7">
        <f t="shared" si="202"/>
        <v>3233.3757376293079</v>
      </c>
      <c r="BY121" s="7">
        <f t="shared" si="202"/>
        <v>3315.5893139981254</v>
      </c>
      <c r="BZ121" s="7">
        <f t="shared" si="202"/>
        <v>3399.8932976340875</v>
      </c>
      <c r="CA121" s="7">
        <f t="shared" si="202"/>
        <v>3486.3408403733702</v>
      </c>
      <c r="CB121" s="7">
        <f t="shared" si="202"/>
        <v>3574.9864455197467</v>
      </c>
      <c r="CC121" s="7">
        <f t="shared" si="202"/>
        <v>3665.886002207742</v>
      </c>
      <c r="CD121" s="7">
        <f t="shared" si="202"/>
        <v>3759.096820639521</v>
      </c>
      <c r="CE121" s="7">
        <f t="shared" si="202"/>
        <v>3854.6776682177297</v>
      </c>
      <c r="CF121" s="7">
        <f t="shared" si="202"/>
        <v>3952.6888065970716</v>
      </c>
      <c r="CG121" s="7">
        <f t="shared" si="202"/>
        <v>4053.1920296779745</v>
      </c>
      <c r="CH121" s="7">
        <f t="shared" si="202"/>
        <v>4156.2507025663072</v>
      </c>
      <c r="CI121" s="7">
        <f>IF(CI30&gt;Initial_Index,MAX((CI30-Initial_Index)/Initial_Index*1000+1000,1400),IF(AND(CI30&gt;=(0.85*Initial_Index),(CI30&lt;Initial_Index)),1000,1000+(((CI30-Initial_Index)/Initial_Index)+'Valuation Summary'!$D$9)*1000))</f>
        <v>4261.9298015237073</v>
      </c>
      <c r="CJ121" s="2">
        <f t="shared" si="157"/>
        <v>67</v>
      </c>
    </row>
    <row r="122" spans="2:88" x14ac:dyDescent="0.2">
      <c r="B122" s="5"/>
      <c r="C122" s="5"/>
      <c r="D122" s="5"/>
      <c r="E122" s="5"/>
      <c r="F122" s="5"/>
      <c r="G122" s="5"/>
      <c r="H122" s="5"/>
      <c r="I122" s="5"/>
      <c r="J122" s="5"/>
      <c r="K122" s="5"/>
      <c r="L122" s="5"/>
      <c r="M122" s="5"/>
      <c r="N122" s="5"/>
      <c r="O122" s="5"/>
      <c r="P122" s="5"/>
      <c r="Q122" s="5"/>
      <c r="R122" s="5"/>
      <c r="S122" s="5"/>
      <c r="T122" s="5"/>
      <c r="U122" s="7">
        <f t="shared" ref="U122:AZ122" si="203">(V123*Pd+V122*Pu)*EXP(-$D$4*$D$6)</f>
        <v>923.1821075254461</v>
      </c>
      <c r="V122" s="7">
        <f t="shared" si="203"/>
        <v>946.10038035051389</v>
      </c>
      <c r="W122" s="7">
        <f t="shared" si="203"/>
        <v>969.62890117706252</v>
      </c>
      <c r="X122" s="7">
        <f t="shared" si="203"/>
        <v>993.66221639291541</v>
      </c>
      <c r="Y122" s="7">
        <f t="shared" si="203"/>
        <v>1018.0645702682763</v>
      </c>
      <c r="Z122" s="7">
        <f t="shared" si="203"/>
        <v>1042.6723715072719</v>
      </c>
      <c r="AA122" s="7">
        <f t="shared" si="203"/>
        <v>1067.2995378671615</v>
      </c>
      <c r="AB122" s="7">
        <f t="shared" si="203"/>
        <v>1091.74590512553</v>
      </c>
      <c r="AC122" s="7">
        <f t="shared" si="203"/>
        <v>1115.8085876296277</v>
      </c>
      <c r="AD122" s="7">
        <f t="shared" si="203"/>
        <v>1139.2958158319225</v>
      </c>
      <c r="AE122" s="7">
        <f t="shared" si="203"/>
        <v>1162.0423881544505</v>
      </c>
      <c r="AF122" s="7">
        <f t="shared" si="203"/>
        <v>1183.9255114311004</v>
      </c>
      <c r="AG122" s="7">
        <f t="shared" si="203"/>
        <v>1204.8795266540533</v>
      </c>
      <c r="AH122" s="7">
        <f t="shared" si="203"/>
        <v>1224.907885975339</v>
      </c>
      <c r="AI122" s="7">
        <f t="shared" si="203"/>
        <v>1244.0908130878752</v>
      </c>
      <c r="AJ122" s="7">
        <f t="shared" si="203"/>
        <v>1262.5873690409421</v>
      </c>
      <c r="AK122" s="7">
        <f t="shared" si="203"/>
        <v>1280.6311520662769</v>
      </c>
      <c r="AL122" s="7">
        <f t="shared" si="203"/>
        <v>1298.5195362830532</v>
      </c>
      <c r="AM122" s="7">
        <f t="shared" si="203"/>
        <v>1316.5971156388791</v>
      </c>
      <c r="AN122" s="7">
        <f t="shared" si="203"/>
        <v>1335.2347546275137</v>
      </c>
      <c r="AO122" s="7">
        <f t="shared" si="203"/>
        <v>1354.8062367381399</v>
      </c>
      <c r="AP122" s="7">
        <f t="shared" si="203"/>
        <v>1375.6648416147029</v>
      </c>
      <c r="AQ122" s="7">
        <f t="shared" si="203"/>
        <v>1398.1222079619774</v>
      </c>
      <c r="AR122" s="7">
        <f t="shared" si="203"/>
        <v>1422.4315420558855</v>
      </c>
      <c r="AS122" s="7">
        <f t="shared" si="203"/>
        <v>1448.7766613150623</v>
      </c>
      <c r="AT122" s="7">
        <f t="shared" si="203"/>
        <v>1477.2676175258448</v>
      </c>
      <c r="AU122" s="7">
        <f t="shared" si="203"/>
        <v>1507.9428495892794</v>
      </c>
      <c r="AV122" s="7">
        <f t="shared" si="203"/>
        <v>1540.7770928328591</v>
      </c>
      <c r="AW122" s="7">
        <f t="shared" si="203"/>
        <v>1575.6937143877935</v>
      </c>
      <c r="AX122" s="7">
        <f t="shared" si="203"/>
        <v>1612.5798026193229</v>
      </c>
      <c r="AY122" s="7">
        <f t="shared" si="203"/>
        <v>1651.3022218295682</v>
      </c>
      <c r="AZ122" s="7">
        <f t="shared" si="203"/>
        <v>1691.7229308303831</v>
      </c>
      <c r="BA122" s="7">
        <f t="shared" ref="BA122:CH122" si="204">(BB123*Pd+BB122*Pu)*EXP(-$D$4*$D$6)</f>
        <v>1733.7121221561504</v>
      </c>
      <c r="BB122" s="7">
        <f t="shared" si="204"/>
        <v>1777.158132309773</v>
      </c>
      <c r="BC122" s="7">
        <f t="shared" si="204"/>
        <v>1821.97356455363</v>
      </c>
      <c r="BD122" s="7">
        <f t="shared" si="204"/>
        <v>1868.0976042292043</v>
      </c>
      <c r="BE122" s="7">
        <f t="shared" si="204"/>
        <v>1915.4950214724038</v>
      </c>
      <c r="BF122" s="7">
        <f t="shared" si="204"/>
        <v>1964.1527598083107</v>
      </c>
      <c r="BG122" s="7">
        <f t="shared" si="204"/>
        <v>2014.0752190447881</v>
      </c>
      <c r="BH122" s="7">
        <f t="shared" si="204"/>
        <v>2065.279313010135</v>
      </c>
      <c r="BI122" s="7">
        <f t="shared" si="204"/>
        <v>2117.7901377194316</v>
      </c>
      <c r="BJ122" s="7">
        <f t="shared" si="204"/>
        <v>2171.6377107604289</v>
      </c>
      <c r="BK122" s="7">
        <f t="shared" si="204"/>
        <v>2226.8548618186819</v>
      </c>
      <c r="BL122" s="7">
        <f t="shared" si="204"/>
        <v>2283.4760777132437</v>
      </c>
      <c r="BM122" s="7">
        <f t="shared" si="204"/>
        <v>2341.5369862303673</v>
      </c>
      <c r="BN122" s="7">
        <f t="shared" si="204"/>
        <v>2401.0741837164242</v>
      </c>
      <c r="BO122" s="7">
        <f t="shared" si="204"/>
        <v>2462.1252064827727</v>
      </c>
      <c r="BP122" s="7">
        <f t="shared" si="204"/>
        <v>2524.7285458772767</v>
      </c>
      <c r="BQ122" s="7">
        <f t="shared" si="204"/>
        <v>2588.9236719498194</v>
      </c>
      <c r="BR122" s="7">
        <f t="shared" si="204"/>
        <v>2654.7510583373169</v>
      </c>
      <c r="BS122" s="7">
        <f t="shared" si="204"/>
        <v>2722.2522077814701</v>
      </c>
      <c r="BT122" s="7">
        <f t="shared" si="204"/>
        <v>2791.4696782953411</v>
      </c>
      <c r="BU122" s="7">
        <f t="shared" si="204"/>
        <v>2862.4471099952639</v>
      </c>
      <c r="BV122" s="7">
        <f t="shared" si="204"/>
        <v>2935.2292526149895</v>
      </c>
      <c r="BW122" s="7">
        <f t="shared" si="204"/>
        <v>3009.8619937194244</v>
      </c>
      <c r="BX122" s="7">
        <f t="shared" si="204"/>
        <v>3086.3923876357471</v>
      </c>
      <c r="BY122" s="7">
        <f t="shared" si="204"/>
        <v>3164.8686851201442</v>
      </c>
      <c r="BZ122" s="7">
        <f t="shared" si="204"/>
        <v>3245.3403637788624</v>
      </c>
      <c r="CA122" s="7">
        <f t="shared" si="204"/>
        <v>3327.8581592627747</v>
      </c>
      <c r="CB122" s="7">
        <f t="shared" si="204"/>
        <v>3412.4740972551035</v>
      </c>
      <c r="CC122" s="7">
        <f t="shared" si="204"/>
        <v>3499.2415262724903</v>
      </c>
      <c r="CD122" s="7">
        <f t="shared" si="204"/>
        <v>3588.2151513000813</v>
      </c>
      <c r="CE122" s="7">
        <f t="shared" si="204"/>
        <v>3679.4510682818318</v>
      </c>
      <c r="CF122" s="7">
        <f t="shared" si="204"/>
        <v>3773.0067994877904</v>
      </c>
      <c r="CG122" s="7">
        <f t="shared" si="204"/>
        <v>3868.9413297806377</v>
      </c>
      <c r="CH122" s="7">
        <f t="shared" si="204"/>
        <v>3967.3151438043697</v>
      </c>
      <c r="CI122" s="7">
        <f>IF(CI31&gt;Initial_Index,MAX((CI31-Initial_Index)/Initial_Index*1000+1000,1400),IF(AND(CI31&gt;=(0.85*Initial_Index),(CI31&lt;Initial_Index)),1000,1000+(((CI31-Initial_Index)/Initial_Index)+'Valuation Summary'!$D$9)*1000))</f>
        <v>4068.1902641185557</v>
      </c>
      <c r="CJ122" s="2">
        <f t="shared" si="157"/>
        <v>66</v>
      </c>
    </row>
    <row r="123" spans="2:88" x14ac:dyDescent="0.2">
      <c r="B123" s="5"/>
      <c r="C123" s="5"/>
      <c r="D123" s="5"/>
      <c r="E123" s="5"/>
      <c r="F123" s="5"/>
      <c r="G123" s="5"/>
      <c r="H123" s="5"/>
      <c r="I123" s="5"/>
      <c r="J123" s="5"/>
      <c r="K123" s="5"/>
      <c r="L123" s="5"/>
      <c r="M123" s="5"/>
      <c r="N123" s="5"/>
      <c r="O123" s="5"/>
      <c r="P123" s="5"/>
      <c r="Q123" s="5"/>
      <c r="R123" s="5"/>
      <c r="S123" s="5"/>
      <c r="T123" s="5"/>
      <c r="U123" s="5"/>
      <c r="V123" s="7">
        <f t="shared" ref="V123:BA123" si="205">(W124*Pd+W123*Pu)*EXP(-$D$4*$D$6)</f>
        <v>904.17099372760083</v>
      </c>
      <c r="W123" s="7">
        <f t="shared" si="205"/>
        <v>926.57648213439779</v>
      </c>
      <c r="X123" s="7">
        <f t="shared" si="205"/>
        <v>949.6988904556639</v>
      </c>
      <c r="Y123" s="7">
        <f t="shared" si="205"/>
        <v>973.46230768514954</v>
      </c>
      <c r="Z123" s="7">
        <f t="shared" si="205"/>
        <v>997.75796231637867</v>
      </c>
      <c r="AA123" s="7">
        <f t="shared" si="205"/>
        <v>1022.4438531337</v>
      </c>
      <c r="AB123" s="7">
        <f t="shared" si="205"/>
        <v>1047.3470852705921</v>
      </c>
      <c r="AC123" s="7">
        <f t="shared" si="205"/>
        <v>1072.2693942145379</v>
      </c>
      <c r="AD123" s="7">
        <f t="shared" si="205"/>
        <v>1096.9961022835819</v>
      </c>
      <c r="AE123" s="7">
        <f t="shared" si="205"/>
        <v>1121.3084147745137</v>
      </c>
      <c r="AF123" s="7">
        <f t="shared" si="205"/>
        <v>1144.9985487021477</v>
      </c>
      <c r="AG123" s="7">
        <f t="shared" si="205"/>
        <v>1167.8867379185667</v>
      </c>
      <c r="AH123" s="7">
        <f t="shared" si="205"/>
        <v>1189.8387346942445</v>
      </c>
      <c r="AI123" s="7">
        <f t="shared" si="205"/>
        <v>1210.7821018304414</v>
      </c>
      <c r="AJ123" s="7">
        <f t="shared" si="205"/>
        <v>1230.719434581433</v>
      </c>
      <c r="AK123" s="7">
        <f t="shared" si="205"/>
        <v>1249.736728601104</v>
      </c>
      <c r="AL123" s="7">
        <f t="shared" si="205"/>
        <v>1268.0054508009634</v>
      </c>
      <c r="AM123" s="7">
        <f t="shared" si="205"/>
        <v>1285.7774647381323</v>
      </c>
      <c r="AN123" s="7">
        <f t="shared" si="205"/>
        <v>1303.3727526573707</v>
      </c>
      <c r="AO123" s="7">
        <f t="shared" si="205"/>
        <v>1321.1607585200534</v>
      </c>
      <c r="AP123" s="7">
        <f t="shared" si="205"/>
        <v>1339.5370146651987</v>
      </c>
      <c r="AQ123" s="7">
        <f t="shared" si="205"/>
        <v>1358.8973665283661</v>
      </c>
      <c r="AR123" s="7">
        <f t="shared" si="205"/>
        <v>1379.6124555857336</v>
      </c>
      <c r="AS123" s="7">
        <f t="shared" si="205"/>
        <v>1402.0050924675832</v>
      </c>
      <c r="AT123" s="7">
        <f t="shared" si="205"/>
        <v>1426.3327520214843</v>
      </c>
      <c r="AU123" s="7">
        <f t="shared" si="205"/>
        <v>1452.7767235920862</v>
      </c>
      <c r="AV123" s="7">
        <f t="shared" si="205"/>
        <v>1481.4385808362663</v>
      </c>
      <c r="AW123" s="7">
        <f t="shared" si="205"/>
        <v>1512.3437462962704</v>
      </c>
      <c r="AX123" s="7">
        <f t="shared" si="205"/>
        <v>1545.4511526239025</v>
      </c>
      <c r="AY123" s="7">
        <f t="shared" si="205"/>
        <v>1580.6674372834282</v>
      </c>
      <c r="AZ123" s="7">
        <f t="shared" si="205"/>
        <v>1617.8637884950517</v>
      </c>
      <c r="BA123" s="7">
        <f t="shared" si="205"/>
        <v>1656.8934790418189</v>
      </c>
      <c r="BB123" s="7">
        <f t="shared" ref="BB123:CH123" si="206">(BC124*Pd+BC123*Pu)*EXP(-$D$4*$D$6)</f>
        <v>1697.6082498370038</v>
      </c>
      <c r="BC123" s="7">
        <f t="shared" si="206"/>
        <v>1739.8720039355314</v>
      </c>
      <c r="BD123" s="7">
        <f t="shared" si="206"/>
        <v>1783.5707179143881</v>
      </c>
      <c r="BE123" s="7">
        <f t="shared" si="206"/>
        <v>1828.6180414684386</v>
      </c>
      <c r="BF123" s="7">
        <f t="shared" si="206"/>
        <v>1874.9566829936587</v>
      </c>
      <c r="BG123" s="7">
        <f t="shared" si="206"/>
        <v>1922.5562756311929</v>
      </c>
      <c r="BH123" s="7">
        <f t="shared" si="206"/>
        <v>1971.4088641303902</v>
      </c>
      <c r="BI123" s="7">
        <f t="shared" si="206"/>
        <v>2021.5233395348826</v>
      </c>
      <c r="BJ123" s="7">
        <f t="shared" si="206"/>
        <v>2072.9200311316827</v>
      </c>
      <c r="BK123" s="7">
        <f t="shared" si="206"/>
        <v>2125.6262948371191</v>
      </c>
      <c r="BL123" s="7">
        <f t="shared" si="206"/>
        <v>2179.6734516747924</v>
      </c>
      <c r="BM123" s="7">
        <f t="shared" si="206"/>
        <v>2235.0949966765083</v>
      </c>
      <c r="BN123" s="7">
        <f t="shared" si="206"/>
        <v>2291.9257408062754</v>
      </c>
      <c r="BO123" s="7">
        <f t="shared" si="206"/>
        <v>2350.2014956870207</v>
      </c>
      <c r="BP123" s="7">
        <f t="shared" si="206"/>
        <v>2409.9590017198457</v>
      </c>
      <c r="BQ123" s="7">
        <f t="shared" si="206"/>
        <v>2471.2359347183228</v>
      </c>
      <c r="BR123" s="7">
        <f t="shared" si="206"/>
        <v>2534.0709284618256</v>
      </c>
      <c r="BS123" s="7">
        <f t="shared" si="206"/>
        <v>2598.5035990532874</v>
      </c>
      <c r="BT123" s="7">
        <f t="shared" si="206"/>
        <v>2664.5745698963015</v>
      </c>
      <c r="BU123" s="7">
        <f t="shared" si="206"/>
        <v>2732.3254973072912</v>
      </c>
      <c r="BV123" s="7">
        <f t="shared" si="206"/>
        <v>2801.7990967789196</v>
      </c>
      <c r="BW123" s="7">
        <f t="shared" si="206"/>
        <v>2873.0391699112815</v>
      </c>
      <c r="BX123" s="7">
        <f t="shared" si="206"/>
        <v>2946.0906320278641</v>
      </c>
      <c r="BY123" s="7">
        <f t="shared" si="206"/>
        <v>3020.9995404936853</v>
      </c>
      <c r="BZ123" s="7">
        <f t="shared" si="206"/>
        <v>3097.8131237534649</v>
      </c>
      <c r="CA123" s="7">
        <f t="shared" si="206"/>
        <v>3176.5798111081367</v>
      </c>
      <c r="CB123" s="7">
        <f t="shared" si="206"/>
        <v>3257.3492632484749</v>
      </c>
      <c r="CC123" s="7">
        <f t="shared" si="206"/>
        <v>3340.1724035650836</v>
      </c>
      <c r="CD123" s="7">
        <f t="shared" si="206"/>
        <v>3425.1014502544899</v>
      </c>
      <c r="CE123" s="7">
        <f t="shared" si="206"/>
        <v>3512.1899492415901</v>
      </c>
      <c r="CF123" s="7">
        <f t="shared" si="206"/>
        <v>3601.4928079391916</v>
      </c>
      <c r="CG123" s="7">
        <f t="shared" si="206"/>
        <v>3693.0663298659529</v>
      </c>
      <c r="CH123" s="7">
        <f t="shared" si="206"/>
        <v>3786.9682501445263</v>
      </c>
      <c r="CI123" s="7">
        <f>IF(CI32&gt;Initial_Index,MAX((CI32-Initial_Index)/Initial_Index*1000+1000,1400),IF(AND(CI32&gt;=(0.85*Initial_Index),(CI32&lt;Initial_Index)),1000,1000+(((CI32-Initial_Index)/Initial_Index)+'Valuation Summary'!$D$9)*1000))</f>
        <v>3883.2577719023084</v>
      </c>
      <c r="CJ123" s="2">
        <f t="shared" si="157"/>
        <v>65</v>
      </c>
    </row>
    <row r="124" spans="2:88" x14ac:dyDescent="0.2">
      <c r="B124" s="5"/>
      <c r="C124" s="5"/>
      <c r="D124" s="5"/>
      <c r="E124" s="5"/>
      <c r="F124" s="5"/>
      <c r="G124" s="5"/>
      <c r="H124" s="5"/>
      <c r="I124" s="5"/>
      <c r="J124" s="5"/>
      <c r="K124" s="5"/>
      <c r="L124" s="5"/>
      <c r="M124" s="5"/>
      <c r="N124" s="5"/>
      <c r="O124" s="5"/>
      <c r="P124" s="5"/>
      <c r="Q124" s="5"/>
      <c r="R124" s="5"/>
      <c r="S124" s="5"/>
      <c r="T124" s="5"/>
      <c r="U124" s="5"/>
      <c r="V124" s="5"/>
      <c r="W124" s="7">
        <f t="shared" ref="W124:BB124" si="207">(X125*Pd+X124*Pu)*EXP(-$D$4*$D$6)</f>
        <v>885.59174221532328</v>
      </c>
      <c r="X124" s="7">
        <f t="shared" si="207"/>
        <v>907.37695489218606</v>
      </c>
      <c r="Y124" s="7">
        <f t="shared" si="207"/>
        <v>929.95697252360299</v>
      </c>
      <c r="Z124" s="7">
        <f t="shared" si="207"/>
        <v>953.28807288285259</v>
      </c>
      <c r="AA124" s="7">
        <f t="shared" si="207"/>
        <v>977.29390842947407</v>
      </c>
      <c r="AB124" s="7">
        <f t="shared" si="207"/>
        <v>1001.8624609800083</v>
      </c>
      <c r="AC124" s="7">
        <f t="shared" si="207"/>
        <v>1026.8452351170702</v>
      </c>
      <c r="AD124" s="7">
        <f t="shared" si="207"/>
        <v>1052.0594103831897</v>
      </c>
      <c r="AE124" s="7">
        <f t="shared" si="207"/>
        <v>1077.2935312596221</v>
      </c>
      <c r="AF124" s="7">
        <f t="shared" si="207"/>
        <v>1102.3170513569219</v>
      </c>
      <c r="AG124" s="7">
        <f t="shared" si="207"/>
        <v>1126.8936667824596</v>
      </c>
      <c r="AH124" s="7">
        <f t="shared" si="207"/>
        <v>1150.7978976087431</v>
      </c>
      <c r="AI124" s="7">
        <f t="shared" si="207"/>
        <v>1173.8338543960231</v>
      </c>
      <c r="AJ124" s="7">
        <f t="shared" si="207"/>
        <v>1195.8546301373649</v>
      </c>
      <c r="AK124" s="7">
        <f t="shared" si="207"/>
        <v>1216.7803734867045</v>
      </c>
      <c r="AL124" s="7">
        <f t="shared" si="207"/>
        <v>1236.6129156175921</v>
      </c>
      <c r="AM124" s="7">
        <f t="shared" si="207"/>
        <v>1255.4449138942923</v>
      </c>
      <c r="AN124" s="7">
        <f t="shared" si="207"/>
        <v>1273.461879059314</v>
      </c>
      <c r="AO124" s="7">
        <f t="shared" si="207"/>
        <v>1290.9361556046931</v>
      </c>
      <c r="AP124" s="7">
        <f t="shared" si="207"/>
        <v>1308.2128540892047</v>
      </c>
      <c r="AQ124" s="7">
        <f t="shared" si="207"/>
        <v>1325.6887602095933</v>
      </c>
      <c r="AR124" s="7">
        <f t="shared" si="207"/>
        <v>1343.786202366884</v>
      </c>
      <c r="AS124" s="7">
        <f t="shared" si="207"/>
        <v>1362.9245763103247</v>
      </c>
      <c r="AT124" s="7">
        <f t="shared" si="207"/>
        <v>1383.4925648397739</v>
      </c>
      <c r="AU124" s="7">
        <f t="shared" si="207"/>
        <v>1405.8239837763335</v>
      </c>
      <c r="AV124" s="7">
        <f t="shared" si="207"/>
        <v>1430.1796526440739</v>
      </c>
      <c r="AW124" s="7">
        <f t="shared" si="207"/>
        <v>1456.7368360439989</v>
      </c>
      <c r="AX124" s="7">
        <f t="shared" si="207"/>
        <v>1485.5867946352562</v>
      </c>
      <c r="AY124" s="7">
        <f t="shared" si="207"/>
        <v>1516.7400023452947</v>
      </c>
      <c r="AZ124" s="7">
        <f t="shared" si="207"/>
        <v>1550.1377759159568</v>
      </c>
      <c r="BA124" s="7">
        <f t="shared" si="207"/>
        <v>1585.6685073309284</v>
      </c>
      <c r="BB124" s="7">
        <f t="shared" si="207"/>
        <v>1623.1864041323322</v>
      </c>
      <c r="BC124" s="7">
        <f t="shared" ref="BC124:CH124" si="208">(BD125*Pd+BD124*Pu)*EXP(-$D$4*$D$6)</f>
        <v>1662.5305968542448</v>
      </c>
      <c r="BD124" s="7">
        <f t="shared" si="208"/>
        <v>1703.5426269813242</v>
      </c>
      <c r="BE124" s="7">
        <f t="shared" si="208"/>
        <v>1746.0806604967172</v>
      </c>
      <c r="BF124" s="7">
        <f t="shared" si="208"/>
        <v>1790.0292759418603</v>
      </c>
      <c r="BG124" s="7">
        <f t="shared" si="208"/>
        <v>1835.3043351958509</v>
      </c>
      <c r="BH124" s="7">
        <f t="shared" si="208"/>
        <v>1881.8531933516897</v>
      </c>
      <c r="BI124" s="7">
        <f t="shared" si="208"/>
        <v>1929.6512080192779</v>
      </c>
      <c r="BJ124" s="7">
        <f t="shared" si="208"/>
        <v>1978.6959965367939</v>
      </c>
      <c r="BK124" s="7">
        <f t="shared" si="208"/>
        <v>2029.001021386626</v>
      </c>
      <c r="BL124" s="7">
        <f t="shared" si="208"/>
        <v>2080.5898263313375</v>
      </c>
      <c r="BM124" s="7">
        <f t="shared" si="208"/>
        <v>2133.4917067441415</v>
      </c>
      <c r="BN124" s="7">
        <f t="shared" si="208"/>
        <v>2187.7389889650867</v>
      </c>
      <c r="BO124" s="7">
        <f t="shared" si="208"/>
        <v>2243.3656321726771</v>
      </c>
      <c r="BP124" s="7">
        <f t="shared" si="208"/>
        <v>2300.406671225885</v>
      </c>
      <c r="BQ124" s="7">
        <f t="shared" si="208"/>
        <v>2358.8980668726003</v>
      </c>
      <c r="BR124" s="7">
        <f t="shared" si="208"/>
        <v>2418.8766966712137</v>
      </c>
      <c r="BS124" s="7">
        <f t="shared" si="208"/>
        <v>2480.380375849043</v>
      </c>
      <c r="BT124" s="7">
        <f t="shared" si="208"/>
        <v>2543.4478811440185</v>
      </c>
      <c r="BU124" s="7">
        <f t="shared" si="208"/>
        <v>2608.1189752525725</v>
      </c>
      <c r="BV124" s="7">
        <f t="shared" si="208"/>
        <v>2674.4344318991616</v>
      </c>
      <c r="BW124" s="7">
        <f t="shared" si="208"/>
        <v>2742.4360615432147</v>
      </c>
      <c r="BX124" s="7">
        <f t="shared" si="208"/>
        <v>2812.1667377397248</v>
      </c>
      <c r="BY124" s="7">
        <f t="shared" si="208"/>
        <v>2883.670424170095</v>
      </c>
      <c r="BZ124" s="7">
        <f t="shared" si="208"/>
        <v>2956.992202360288</v>
      </c>
      <c r="CA124" s="7">
        <f t="shared" si="208"/>
        <v>3032.1783001037525</v>
      </c>
      <c r="CB124" s="7">
        <f t="shared" si="208"/>
        <v>3109.2761206070463</v>
      </c>
      <c r="CC124" s="7">
        <f t="shared" si="208"/>
        <v>3188.3342723765313</v>
      </c>
      <c r="CD124" s="7">
        <f t="shared" si="208"/>
        <v>3269.4025998649827</v>
      </c>
      <c r="CE124" s="7">
        <f t="shared" si="208"/>
        <v>3352.5322148974392</v>
      </c>
      <c r="CF124" s="7">
        <f t="shared" si="208"/>
        <v>3437.7755288961016</v>
      </c>
      <c r="CG124" s="7">
        <f t="shared" si="208"/>
        <v>3525.1862859245975</v>
      </c>
      <c r="CH124" s="7">
        <f t="shared" si="208"/>
        <v>3614.8195965724535</v>
      </c>
      <c r="CI124" s="7">
        <f>IF(CI33&gt;Initial_Index,MAX((CI33-Initial_Index)/Initial_Index*1000+1000,1400),IF(AND(CI33&gt;=(0.85*Initial_Index),(CI33&lt;Initial_Index)),1000,1000+(((CI33-Initial_Index)/Initial_Index)+'Valuation Summary'!$D$9)*1000))</f>
        <v>3706.7319727011254</v>
      </c>
      <c r="CJ124" s="2">
        <f t="shared" si="157"/>
        <v>64</v>
      </c>
    </row>
    <row r="125" spans="2:88" x14ac:dyDescent="0.2">
      <c r="B125" s="5"/>
      <c r="C125" s="5"/>
      <c r="D125" s="5"/>
      <c r="E125" s="5"/>
      <c r="F125" s="5"/>
      <c r="G125" s="5"/>
      <c r="H125" s="5"/>
      <c r="I125" s="5"/>
      <c r="J125" s="5"/>
      <c r="K125" s="5"/>
      <c r="L125" s="5"/>
      <c r="M125" s="5"/>
      <c r="N125" s="5"/>
      <c r="O125" s="5"/>
      <c r="P125" s="5"/>
      <c r="Q125" s="5"/>
      <c r="R125" s="5"/>
      <c r="S125" s="5"/>
      <c r="T125" s="5"/>
      <c r="U125" s="5"/>
      <c r="V125" s="5"/>
      <c r="W125" s="5"/>
      <c r="X125" s="7">
        <f t="shared" ref="X125:BC125" si="209">(Y126*Pd+Y125*Pu)*EXP(-$D$4*$D$6)</f>
        <v>867.55233467188702</v>
      </c>
      <c r="Y125" s="7">
        <f t="shared" si="209"/>
        <v>888.63781675917892</v>
      </c>
      <c r="Z125" s="7">
        <f t="shared" si="209"/>
        <v>910.56447198304147</v>
      </c>
      <c r="AA125" s="7">
        <f t="shared" si="209"/>
        <v>933.32066156175767</v>
      </c>
      <c r="AB125" s="7">
        <f t="shared" si="209"/>
        <v>956.86500335989501</v>
      </c>
      <c r="AC125" s="7">
        <f t="shared" si="209"/>
        <v>981.12110111515881</v>
      </c>
      <c r="AD125" s="7">
        <f t="shared" si="209"/>
        <v>1005.9738093495193</v>
      </c>
      <c r="AE125" s="7">
        <f t="shared" si="209"/>
        <v>1031.2678963067638</v>
      </c>
      <c r="AF125" s="7">
        <f t="shared" si="209"/>
        <v>1056.8099458073509</v>
      </c>
      <c r="AG125" s="7">
        <f t="shared" si="209"/>
        <v>1082.3741928436657</v>
      </c>
      <c r="AH125" s="7">
        <f t="shared" si="209"/>
        <v>1107.7126982795453</v>
      </c>
      <c r="AI125" s="7">
        <f t="shared" si="209"/>
        <v>1132.5698355050129</v>
      </c>
      <c r="AJ125" s="7">
        <f t="shared" si="209"/>
        <v>1156.7005127663895</v>
      </c>
      <c r="AK125" s="7">
        <f t="shared" si="209"/>
        <v>1179.8909455347846</v>
      </c>
      <c r="AL125" s="7">
        <f t="shared" si="209"/>
        <v>1201.9802085280169</v>
      </c>
      <c r="AM125" s="7">
        <f t="shared" si="209"/>
        <v>1222.8803415201403</v>
      </c>
      <c r="AN125" s="7">
        <f t="shared" si="209"/>
        <v>1242.5925651147238</v>
      </c>
      <c r="AO125" s="7">
        <f t="shared" si="209"/>
        <v>1261.2172717218173</v>
      </c>
      <c r="AP125" s="7">
        <f t="shared" si="209"/>
        <v>1278.955939146183</v>
      </c>
      <c r="AQ125" s="7">
        <f t="shared" si="209"/>
        <v>1296.1039511062731</v>
      </c>
      <c r="AR125" s="7">
        <f t="shared" si="209"/>
        <v>1313.0344074346804</v>
      </c>
      <c r="AS125" s="7">
        <f t="shared" si="209"/>
        <v>1330.1742048002732</v>
      </c>
      <c r="AT125" s="7">
        <f t="shared" si="209"/>
        <v>1347.9747616392599</v>
      </c>
      <c r="AU125" s="7">
        <f t="shared" si="209"/>
        <v>1366.8805428433923</v>
      </c>
      <c r="AV125" s="7">
        <f t="shared" si="209"/>
        <v>1387.2988537370657</v>
      </c>
      <c r="AW125" s="7">
        <f t="shared" si="209"/>
        <v>1409.5741540808312</v>
      </c>
      <c r="AX125" s="7">
        <f t="shared" si="209"/>
        <v>1433.9694398640656</v>
      </c>
      <c r="AY125" s="7">
        <f t="shared" si="209"/>
        <v>1460.656205111469</v>
      </c>
      <c r="AZ125" s="7">
        <f t="shared" si="209"/>
        <v>1489.7133399181396</v>
      </c>
      <c r="BA125" s="7">
        <f t="shared" si="209"/>
        <v>1521.1342551418261</v>
      </c>
      <c r="BB125" s="7">
        <f t="shared" si="209"/>
        <v>1554.840699455096</v>
      </c>
      <c r="BC125" s="7">
        <f t="shared" si="209"/>
        <v>1590.7012107491084</v>
      </c>
      <c r="BD125" s="7">
        <f t="shared" ref="BD125:CH125" si="210">(BE126*Pd+BE125*Pu)*EXP(-$D$4*$D$6)</f>
        <v>1628.5519002215931</v>
      </c>
      <c r="BE125" s="7">
        <f t="shared" si="210"/>
        <v>1668.2172468035574</v>
      </c>
      <c r="BF125" s="7">
        <f t="shared" si="210"/>
        <v>1709.5287422914744</v>
      </c>
      <c r="BG125" s="7">
        <f t="shared" si="210"/>
        <v>1752.3395797329003</v>
      </c>
      <c r="BH125" s="7">
        <f t="shared" si="210"/>
        <v>1796.534151624651</v>
      </c>
      <c r="BI125" s="7">
        <f t="shared" si="210"/>
        <v>1842.0319193254331</v>
      </c>
      <c r="BJ125" s="7">
        <f t="shared" si="210"/>
        <v>1888.7861351783977</v>
      </c>
      <c r="BK125" s="7">
        <f t="shared" si="210"/>
        <v>1936.7787412255129</v>
      </c>
      <c r="BL125" s="7">
        <f t="shared" si="210"/>
        <v>1986.0132859186642</v>
      </c>
      <c r="BM125" s="7">
        <f t="shared" si="210"/>
        <v>2036.5077195113499</v>
      </c>
      <c r="BN125" s="7">
        <f t="shared" si="210"/>
        <v>2088.2884564587212</v>
      </c>
      <c r="BO125" s="7">
        <f t="shared" si="210"/>
        <v>2141.3863364701247</v>
      </c>
      <c r="BP125" s="7">
        <f t="shared" si="210"/>
        <v>2195.8343894000113</v>
      </c>
      <c r="BQ125" s="7">
        <f t="shared" si="210"/>
        <v>2251.6668731306445</v>
      </c>
      <c r="BR125" s="7">
        <f t="shared" si="210"/>
        <v>2308.9189840674912</v>
      </c>
      <c r="BS125" s="7">
        <f t="shared" si="210"/>
        <v>2367.6268184267678</v>
      </c>
      <c r="BT125" s="7">
        <f t="shared" si="210"/>
        <v>2427.8273902267861</v>
      </c>
      <c r="BU125" s="7">
        <f t="shared" si="210"/>
        <v>2489.5586546244895</v>
      </c>
      <c r="BV125" s="7">
        <f t="shared" si="210"/>
        <v>2552.8595318453622</v>
      </c>
      <c r="BW125" s="7">
        <f t="shared" si="210"/>
        <v>2617.7699317217821</v>
      </c>
      <c r="BX125" s="7">
        <f t="shared" si="210"/>
        <v>2684.3307788553097</v>
      </c>
      <c r="BY125" s="7">
        <f t="shared" si="210"/>
        <v>2752.5840384187632</v>
      </c>
      <c r="BZ125" s="7">
        <f t="shared" si="210"/>
        <v>2822.5727426143512</v>
      </c>
      <c r="CA125" s="7">
        <f t="shared" si="210"/>
        <v>2894.3410178045419</v>
      </c>
      <c r="CB125" s="7">
        <f t="shared" si="210"/>
        <v>2967.9341123327831</v>
      </c>
      <c r="CC125" s="7">
        <f t="shared" si="210"/>
        <v>3043.3984250515987</v>
      </c>
      <c r="CD125" s="7">
        <f t="shared" si="210"/>
        <v>3120.7815345760641</v>
      </c>
      <c r="CE125" s="7">
        <f t="shared" si="210"/>
        <v>3200.132229281091</v>
      </c>
      <c r="CF125" s="7">
        <f t="shared" si="210"/>
        <v>3281.5005380614411</v>
      </c>
      <c r="CG125" s="7">
        <f t="shared" si="210"/>
        <v>3364.9377618738622</v>
      </c>
      <c r="CH125" s="7">
        <f t="shared" si="210"/>
        <v>3450.4965060812287</v>
      </c>
      <c r="CI125" s="7">
        <f>IF(CI34&gt;Initial_Index,MAX((CI34-Initial_Index)/Initial_Index*1000+1000,1400),IF(AND(CI34&gt;=(0.85*Initial_Index),(CI34&lt;Initial_Index)),1000,1000+(((CI34-Initial_Index)/Initial_Index)+'Valuation Summary'!$D$9)*1000))</f>
        <v>3538.2307136190875</v>
      </c>
      <c r="CJ125" s="2">
        <f t="shared" si="157"/>
        <v>63</v>
      </c>
    </row>
    <row r="126" spans="2:88" x14ac:dyDescent="0.2">
      <c r="B126" s="5"/>
      <c r="C126" s="5"/>
      <c r="D126" s="5"/>
      <c r="E126" s="5"/>
      <c r="F126" s="5"/>
      <c r="G126" s="5"/>
      <c r="H126" s="5"/>
      <c r="I126" s="5"/>
      <c r="J126" s="5"/>
      <c r="K126" s="5"/>
      <c r="L126" s="5"/>
      <c r="M126" s="5"/>
      <c r="N126" s="5"/>
      <c r="O126" s="5"/>
      <c r="P126" s="5"/>
      <c r="Q126" s="5"/>
      <c r="R126" s="5"/>
      <c r="S126" s="5"/>
      <c r="T126" s="5"/>
      <c r="U126" s="5"/>
      <c r="V126" s="5"/>
      <c r="W126" s="5"/>
      <c r="X126" s="5"/>
      <c r="Y126" s="7">
        <f t="shared" ref="Y126:BD126" si="211">(Z127*Pd+Z126*Pu)*EXP(-$D$4*$D$6)</f>
        <v>850.13346019724429</v>
      </c>
      <c r="Z126" s="7">
        <f t="shared" si="211"/>
        <v>870.47060317066496</v>
      </c>
      <c r="AA126" s="7">
        <f t="shared" si="211"/>
        <v>891.66375021127499</v>
      </c>
      <c r="AB126" s="7">
        <f t="shared" si="211"/>
        <v>913.73062340216165</v>
      </c>
      <c r="AC126" s="7">
        <f t="shared" si="211"/>
        <v>936.66429508702618</v>
      </c>
      <c r="AD126" s="7">
        <f t="shared" si="211"/>
        <v>960.42637795960934</v>
      </c>
      <c r="AE126" s="7">
        <f t="shared" si="211"/>
        <v>984.94090431940924</v>
      </c>
      <c r="AF126" s="7">
        <f t="shared" si="211"/>
        <v>1010.0897814518951</v>
      </c>
      <c r="AG126" s="7">
        <f t="shared" si="211"/>
        <v>1035.7108117620676</v>
      </c>
      <c r="AH126" s="7">
        <f t="shared" si="211"/>
        <v>1061.5992614144307</v>
      </c>
      <c r="AI126" s="7">
        <f t="shared" si="211"/>
        <v>1087.5138120647568</v>
      </c>
      <c r="AJ126" s="7">
        <f t="shared" si="211"/>
        <v>1113.1874113455042</v>
      </c>
      <c r="AK126" s="7">
        <f t="shared" si="211"/>
        <v>1138.3430460111952</v>
      </c>
      <c r="AL126" s="7">
        <f t="shared" si="211"/>
        <v>1162.7138255542616</v>
      </c>
      <c r="AM126" s="7">
        <f t="shared" si="211"/>
        <v>1186.0660492387017</v>
      </c>
      <c r="AN126" s="7">
        <f t="shared" si="211"/>
        <v>1208.2232373825943</v>
      </c>
      <c r="AO126" s="7">
        <f t="shared" si="211"/>
        <v>1229.0885655791449</v>
      </c>
      <c r="AP126" s="7">
        <f t="shared" si="211"/>
        <v>1248.6628811579271</v>
      </c>
      <c r="AQ126" s="7">
        <f t="shared" si="211"/>
        <v>1267.0556145299727</v>
      </c>
      <c r="AR126" s="7">
        <f t="shared" si="211"/>
        <v>1284.486479718583</v>
      </c>
      <c r="AS126" s="7">
        <f t="shared" si="211"/>
        <v>1301.2768626186123</v>
      </c>
      <c r="AT126" s="7">
        <f t="shared" si="211"/>
        <v>1317.831102402343</v>
      </c>
      <c r="AU126" s="7">
        <f t="shared" si="211"/>
        <v>1334.609276123206</v>
      </c>
      <c r="AV126" s="7">
        <f t="shared" si="211"/>
        <v>1352.0943441031011</v>
      </c>
      <c r="AW126" s="7">
        <f t="shared" si="211"/>
        <v>1370.7573556635693</v>
      </c>
      <c r="AX126" s="7">
        <f t="shared" si="211"/>
        <v>1391.0246738050594</v>
      </c>
      <c r="AY126" s="7">
        <f t="shared" si="211"/>
        <v>1413.2508004868778</v>
      </c>
      <c r="AZ126" s="7">
        <f t="shared" si="211"/>
        <v>1437.6994636394274</v>
      </c>
      <c r="BA126" s="7">
        <f t="shared" si="211"/>
        <v>1464.5343772594651</v>
      </c>
      <c r="BB126" s="7">
        <f t="shared" si="211"/>
        <v>1493.8197776085819</v>
      </c>
      <c r="BC126" s="7">
        <f t="shared" si="211"/>
        <v>1525.5297129410515</v>
      </c>
      <c r="BD126" s="7">
        <f t="shared" si="211"/>
        <v>1559.5642615231961</v>
      </c>
      <c r="BE126" s="7">
        <f t="shared" ref="BE126:CH126" si="212">(BF127*Pd+BF126*Pu)*EXP(-$D$4*$D$6)</f>
        <v>1595.7703876261387</v>
      </c>
      <c r="BF126" s="7">
        <f t="shared" si="212"/>
        <v>1633.9649430985314</v>
      </c>
      <c r="BG126" s="7">
        <f t="shared" si="212"/>
        <v>1673.9572981555934</v>
      </c>
      <c r="BH126" s="7">
        <f t="shared" si="212"/>
        <v>1715.5692192732517</v>
      </c>
      <c r="BI126" s="7">
        <f t="shared" si="212"/>
        <v>1758.6499700223255</v>
      </c>
      <c r="BJ126" s="7">
        <f t="shared" si="212"/>
        <v>1803.085284827393</v>
      </c>
      <c r="BK126" s="7">
        <f t="shared" si="212"/>
        <v>1848.7998661922547</v>
      </c>
      <c r="BL126" s="7">
        <f t="shared" si="212"/>
        <v>1895.7542228370351</v>
      </c>
      <c r="BM126" s="7">
        <f t="shared" si="212"/>
        <v>1943.9376783671446</v>
      </c>
      <c r="BN126" s="7">
        <f t="shared" si="212"/>
        <v>1993.3598855224409</v>
      </c>
      <c r="BO126" s="7">
        <f t="shared" si="212"/>
        <v>2044.0429879431226</v>
      </c>
      <c r="BP126" s="7">
        <f t="shared" si="212"/>
        <v>2096.0157818319412</v>
      </c>
      <c r="BQ126" s="7">
        <f t="shared" si="212"/>
        <v>2149.3102134233745</v>
      </c>
      <c r="BR126" s="7">
        <f t="shared" si="212"/>
        <v>2203.9597480614734</v>
      </c>
      <c r="BS126" s="7">
        <f t="shared" si="212"/>
        <v>2259.9988315964729</v>
      </c>
      <c r="BT126" s="7">
        <f t="shared" si="212"/>
        <v>2317.4627954570806</v>
      </c>
      <c r="BU126" s="7">
        <f t="shared" si="212"/>
        <v>2376.3878694281916</v>
      </c>
      <c r="BV126" s="7">
        <f t="shared" si="212"/>
        <v>2436.8112044929899</v>
      </c>
      <c r="BW126" s="7">
        <f t="shared" si="212"/>
        <v>2498.7708962558349</v>
      </c>
      <c r="BX126" s="7">
        <f t="shared" si="212"/>
        <v>2562.3060089607166</v>
      </c>
      <c r="BY126" s="7">
        <f t="shared" si="212"/>
        <v>2627.4566001204134</v>
      </c>
      <c r="BZ126" s="7">
        <f t="shared" si="212"/>
        <v>2694.2637457718897</v>
      </c>
      <c r="CA126" s="7">
        <f t="shared" si="212"/>
        <v>2762.7695663738468</v>
      </c>
      <c r="CB126" s="7">
        <f t="shared" si="212"/>
        <v>2833.0172533627574</v>
      </c>
      <c r="CC126" s="7">
        <f t="shared" si="212"/>
        <v>2905.0510963841334</v>
      </c>
      <c r="CD126" s="7">
        <f t="shared" si="212"/>
        <v>2978.9165112161891</v>
      </c>
      <c r="CE126" s="7">
        <f t="shared" si="212"/>
        <v>3054.6600684035043</v>
      </c>
      <c r="CF126" s="7">
        <f t="shared" si="212"/>
        <v>3132.3295226187447</v>
      </c>
      <c r="CG126" s="7">
        <f t="shared" si="212"/>
        <v>3211.9738427709485</v>
      </c>
      <c r="CH126" s="7">
        <f t="shared" si="212"/>
        <v>3293.6432428793646</v>
      </c>
      <c r="CI126" s="7">
        <f>IF(CI35&gt;Initial_Index,MAX((CI35-Initial_Index)/Initial_Index*1000+1000,1400),IF(AND(CI35&gt;=(0.85*Initial_Index),(CI35&lt;Initial_Index)),1000,1000+(((CI35-Initial_Index)/Initial_Index)+'Valuation Summary'!$D$9)*1000))</f>
        <v>3377.3892137323019</v>
      </c>
      <c r="CJ126" s="2">
        <f t="shared" si="157"/>
        <v>62</v>
      </c>
    </row>
    <row r="127" spans="2:88" x14ac:dyDescent="0.2">
      <c r="B127" s="5"/>
      <c r="C127" s="5"/>
      <c r="D127" s="5"/>
      <c r="E127" s="5"/>
      <c r="F127" s="5"/>
      <c r="G127" s="5"/>
      <c r="H127" s="5"/>
      <c r="I127" s="5"/>
      <c r="J127" s="5"/>
      <c r="K127" s="5"/>
      <c r="L127" s="5"/>
      <c r="M127" s="5"/>
      <c r="N127" s="5"/>
      <c r="O127" s="5"/>
      <c r="P127" s="5"/>
      <c r="Q127" s="5"/>
      <c r="R127" s="5"/>
      <c r="S127" s="5"/>
      <c r="T127" s="5"/>
      <c r="U127" s="5"/>
      <c r="V127" s="5"/>
      <c r="W127" s="5"/>
      <c r="X127" s="5"/>
      <c r="Y127" s="5"/>
      <c r="Z127" s="7">
        <f t="shared" ref="Z127:BE127" si="213">(AA128*Pd+AA127*Pu)*EXP(-$D$4*$D$6)</f>
        <v>833.38562936982828</v>
      </c>
      <c r="AA127" s="7">
        <f t="shared" si="213"/>
        <v>852.95681308966914</v>
      </c>
      <c r="AB127" s="7">
        <f t="shared" si="213"/>
        <v>873.36986171766807</v>
      </c>
      <c r="AC127" s="7">
        <f t="shared" si="213"/>
        <v>894.66693823055698</v>
      </c>
      <c r="AD127" s="7">
        <f t="shared" si="213"/>
        <v>916.87219133149983</v>
      </c>
      <c r="AE127" s="7">
        <f t="shared" si="213"/>
        <v>939.98423726128419</v>
      </c>
      <c r="AF127" s="7">
        <f t="shared" si="213"/>
        <v>963.96845657531446</v>
      </c>
      <c r="AG127" s="7">
        <f t="shared" si="213"/>
        <v>988.74989582895591</v>
      </c>
      <c r="AH127" s="7">
        <f t="shared" si="213"/>
        <v>1014.2077715271809</v>
      </c>
      <c r="AI127" s="7">
        <f t="shared" si="213"/>
        <v>1040.17271145888</v>
      </c>
      <c r="AJ127" s="7">
        <f t="shared" si="213"/>
        <v>1066.4278866144307</v>
      </c>
      <c r="AK127" s="7">
        <f t="shared" si="213"/>
        <v>1092.715037578062</v>
      </c>
      <c r="AL127" s="7">
        <f t="shared" si="213"/>
        <v>1118.7460482951956</v>
      </c>
      <c r="AM127" s="7">
        <f t="shared" si="213"/>
        <v>1144.220159381837</v>
      </c>
      <c r="AN127" s="7">
        <f t="shared" si="213"/>
        <v>1168.8461729657447</v>
      </c>
      <c r="AO127" s="7">
        <f t="shared" si="213"/>
        <v>1192.3681579197143</v>
      </c>
      <c r="AP127" s="7">
        <f t="shared" si="213"/>
        <v>1214.5923405093299</v>
      </c>
      <c r="AQ127" s="7">
        <f t="shared" si="213"/>
        <v>1235.4122167776395</v>
      </c>
      <c r="AR127" s="7">
        <f t="shared" si="213"/>
        <v>1254.8286136138893</v>
      </c>
      <c r="AS127" s="7">
        <f t="shared" si="213"/>
        <v>1272.9615916082364</v>
      </c>
      <c r="AT127" s="7">
        <f t="shared" si="213"/>
        <v>1290.0517917927298</v>
      </c>
      <c r="AU127" s="7">
        <f t="shared" si="213"/>
        <v>1306.4500437564786</v>
      </c>
      <c r="AV127" s="7">
        <f t="shared" si="213"/>
        <v>1322.5956181276013</v>
      </c>
      <c r="AW127" s="7">
        <f t="shared" si="213"/>
        <v>1338.9851598503578</v>
      </c>
      <c r="AX127" s="7">
        <f t="shared" si="213"/>
        <v>1356.1357603228855</v>
      </c>
      <c r="AY127" s="7">
        <f t="shared" si="213"/>
        <v>1374.5465153289017</v>
      </c>
      <c r="AZ127" s="7">
        <f t="shared" si="213"/>
        <v>1394.663074675301</v>
      </c>
      <c r="BA127" s="7">
        <f t="shared" si="213"/>
        <v>1416.8490908240492</v>
      </c>
      <c r="BB127" s="7">
        <f t="shared" si="213"/>
        <v>1441.367276974757</v>
      </c>
      <c r="BC127" s="7">
        <f t="shared" si="213"/>
        <v>1468.3712908849539</v>
      </c>
      <c r="BD127" s="7">
        <f t="shared" si="213"/>
        <v>1497.9082113966983</v>
      </c>
      <c r="BE127" s="7">
        <f t="shared" si="213"/>
        <v>1529.9302350380485</v>
      </c>
      <c r="BF127" s="7">
        <f t="shared" ref="BF127:CH127" si="214">(BG128*Pd+BG127*Pu)*EXP(-$D$4*$D$6)</f>
        <v>1564.3134931203592</v>
      </c>
      <c r="BG127" s="7">
        <f t="shared" si="214"/>
        <v>1600.8815107886094</v>
      </c>
      <c r="BH127" s="7">
        <f t="shared" si="214"/>
        <v>1639.4306489842786</v>
      </c>
      <c r="BI127" s="7">
        <f t="shared" si="214"/>
        <v>1679.754783900318</v>
      </c>
      <c r="BJ127" s="7">
        <f t="shared" si="214"/>
        <v>1721.6665252420794</v>
      </c>
      <c r="BK127" s="7">
        <f t="shared" si="214"/>
        <v>1765.0126287068369</v>
      </c>
      <c r="BL127" s="7">
        <f t="shared" si="214"/>
        <v>1809.682098141496</v>
      </c>
      <c r="BM127" s="7">
        <f t="shared" si="214"/>
        <v>1855.6067973296003</v>
      </c>
      <c r="BN127" s="7">
        <f t="shared" si="214"/>
        <v>1902.755908547439</v>
      </c>
      <c r="BO127" s="7">
        <f t="shared" si="214"/>
        <v>1951.1267730913917</v>
      </c>
      <c r="BP127" s="7">
        <f t="shared" si="214"/>
        <v>2000.7350448010798</v>
      </c>
      <c r="BQ127" s="7">
        <f t="shared" si="214"/>
        <v>2051.6065192709025</v>
      </c>
      <c r="BR127" s="7">
        <f t="shared" si="214"/>
        <v>2103.7717670449047</v>
      </c>
      <c r="BS127" s="7">
        <f t="shared" si="214"/>
        <v>2157.26341628927</v>
      </c>
      <c r="BT127" s="7">
        <f t="shared" si="214"/>
        <v>2212.1151734045097</v>
      </c>
      <c r="BU127" s="7">
        <f t="shared" si="214"/>
        <v>2268.3616212357333</v>
      </c>
      <c r="BV127" s="7">
        <f t="shared" si="214"/>
        <v>2326.0382219503449</v>
      </c>
      <c r="BW127" s="7">
        <f t="shared" si="214"/>
        <v>2385.1813393961734</v>
      </c>
      <c r="BX127" s="7">
        <f t="shared" si="214"/>
        <v>2445.8282620280911</v>
      </c>
      <c r="BY127" s="7">
        <f t="shared" si="214"/>
        <v>2508.0172264175781</v>
      </c>
      <c r="BZ127" s="7">
        <f t="shared" si="214"/>
        <v>2571.787441360048</v>
      </c>
      <c r="CA127" s="7">
        <f t="shared" si="214"/>
        <v>2637.1791125951522</v>
      </c>
      <c r="CB127" s="7">
        <f t="shared" si="214"/>
        <v>2704.2334681556222</v>
      </c>
      <c r="CC127" s="7">
        <f t="shared" si="214"/>
        <v>2772.992784360652</v>
      </c>
      <c r="CD127" s="7">
        <f t="shared" si="214"/>
        <v>2843.5004124702036</v>
      </c>
      <c r="CE127" s="7">
        <f t="shared" si="214"/>
        <v>2915.8008060170368</v>
      </c>
      <c r="CF127" s="7">
        <f t="shared" si="214"/>
        <v>2989.9395488337009</v>
      </c>
      <c r="CG127" s="7">
        <f t="shared" si="214"/>
        <v>3065.9633837921506</v>
      </c>
      <c r="CH127" s="7">
        <f t="shared" si="214"/>
        <v>3143.9202422741178</v>
      </c>
      <c r="CI127" s="7">
        <f>IF(CI36&gt;Initial_Index,MAX((CI36-Initial_Index)/Initial_Index*1000+1000,1400),IF(AND(CI36&gt;=(0.85*Initial_Index),(CI36&lt;Initial_Index)),1000,1000+(((CI36-Initial_Index)/Initial_Index)+'Valuation Summary'!$D$9)*1000))</f>
        <v>3223.8592743908071</v>
      </c>
      <c r="CJ127" s="2">
        <f t="shared" si="157"/>
        <v>61</v>
      </c>
    </row>
    <row r="128" spans="2:88" x14ac:dyDescent="0.2">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7">
        <f t="shared" ref="AA128:BF128" si="215">(AB129*Pd+AB128*Pu)*EXP(-$D$4*$D$6)</f>
        <v>817.32891455652464</v>
      </c>
      <c r="AB128" s="7">
        <f t="shared" si="215"/>
        <v>836.14509159725969</v>
      </c>
      <c r="AC128" s="7">
        <f t="shared" si="215"/>
        <v>855.76477413407395</v>
      </c>
      <c r="AD128" s="7">
        <f t="shared" si="215"/>
        <v>876.24810221747725</v>
      </c>
      <c r="AE128" s="7">
        <f t="shared" si="215"/>
        <v>897.64456357488359</v>
      </c>
      <c r="AF128" s="7">
        <f t="shared" si="215"/>
        <v>919.98562865515203</v>
      </c>
      <c r="AG128" s="7">
        <f t="shared" si="215"/>
        <v>943.27641890219309</v>
      </c>
      <c r="AH128" s="7">
        <f t="shared" si="215"/>
        <v>967.48699625472852</v>
      </c>
      <c r="AI128" s="7">
        <f t="shared" si="215"/>
        <v>992.54413896330436</v>
      </c>
      <c r="AJ128" s="7">
        <f t="shared" si="215"/>
        <v>1018.3247254565455</v>
      </c>
      <c r="AK128" s="7">
        <f t="shared" si="215"/>
        <v>1044.6520316298843</v>
      </c>
      <c r="AL128" s="7">
        <f t="shared" si="215"/>
        <v>1071.2962964355456</v>
      </c>
      <c r="AM128" s="7">
        <f t="shared" si="215"/>
        <v>1097.9807656431353</v>
      </c>
      <c r="AN128" s="7">
        <f t="shared" si="215"/>
        <v>1124.3940381054952</v>
      </c>
      <c r="AO128" s="7">
        <f t="shared" si="215"/>
        <v>1150.2088975497118</v>
      </c>
      <c r="AP128" s="7">
        <f t="shared" si="215"/>
        <v>1175.1069473790576</v>
      </c>
      <c r="AQ128" s="7">
        <f t="shared" si="215"/>
        <v>1198.8073657216537</v>
      </c>
      <c r="AR128" s="7">
        <f t="shared" si="215"/>
        <v>1221.0971112128175</v>
      </c>
      <c r="AS128" s="7">
        <f t="shared" si="215"/>
        <v>1241.8591292500573</v>
      </c>
      <c r="AT128" s="7">
        <f t="shared" si="215"/>
        <v>1261.0947385687955</v>
      </c>
      <c r="AU128" s="7">
        <f t="shared" si="215"/>
        <v>1278.9365891266059</v>
      </c>
      <c r="AV128" s="7">
        <f t="shared" si="215"/>
        <v>1295.6494563178337</v>
      </c>
      <c r="AW128" s="7">
        <f t="shared" si="215"/>
        <v>1311.617621294766</v>
      </c>
      <c r="AX128" s="7">
        <f t="shared" si="215"/>
        <v>1327.319476317098</v>
      </c>
      <c r="AY128" s="7">
        <f t="shared" si="215"/>
        <v>1343.2919480475668</v>
      </c>
      <c r="AZ128" s="7">
        <f t="shared" si="215"/>
        <v>1360.0889457236763</v>
      </c>
      <c r="BA128" s="7">
        <f t="shared" si="215"/>
        <v>1378.2389497732011</v>
      </c>
      <c r="BB128" s="7">
        <f t="shared" si="215"/>
        <v>1398.2068468929444</v>
      </c>
      <c r="BC128" s="7">
        <f t="shared" si="215"/>
        <v>1420.3642100224454</v>
      </c>
      <c r="BD128" s="7">
        <f t="shared" si="215"/>
        <v>1444.9706772273421</v>
      </c>
      <c r="BE128" s="7">
        <f t="shared" si="215"/>
        <v>1472.1673222475461</v>
      </c>
      <c r="BF128" s="7">
        <f t="shared" si="215"/>
        <v>1501.9813573782169</v>
      </c>
      <c r="BG128" s="7">
        <f t="shared" ref="BG128:CH128" si="216">(BH129*Pd+BH128*Pu)*EXP(-$D$4*$D$6)</f>
        <v>1534.3404354845691</v>
      </c>
      <c r="BH128" s="7">
        <f t="shared" si="216"/>
        <v>1569.0942412696081</v>
      </c>
      <c r="BI128" s="7">
        <f t="shared" si="216"/>
        <v>1606.0407876500701</v>
      </c>
      <c r="BJ128" s="7">
        <f t="shared" si="216"/>
        <v>1644.9546147662099</v>
      </c>
      <c r="BK128" s="7">
        <f t="shared" si="216"/>
        <v>1685.613832182994</v>
      </c>
      <c r="BL128" s="7">
        <f t="shared" si="216"/>
        <v>1727.822819887725</v>
      </c>
      <c r="BM128" s="7">
        <f t="shared" si="216"/>
        <v>1771.4277680916757</v>
      </c>
      <c r="BN128" s="7">
        <f t="shared" si="216"/>
        <v>1816.3233750512843</v>
      </c>
      <c r="BO128" s="7">
        <f t="shared" si="216"/>
        <v>1862.4508608241836</v>
      </c>
      <c r="BP128" s="7">
        <f t="shared" si="216"/>
        <v>1909.7894508354966</v>
      </c>
      <c r="BQ128" s="7">
        <f t="shared" si="216"/>
        <v>1958.3448337628736</v>
      </c>
      <c r="BR128" s="7">
        <f t="shared" si="216"/>
        <v>2008.1381862011895</v>
      </c>
      <c r="BS128" s="7">
        <f t="shared" si="216"/>
        <v>2059.1981651479869</v>
      </c>
      <c r="BT128" s="7">
        <f t="shared" si="216"/>
        <v>2111.556461661045</v>
      </c>
      <c r="BU128" s="7">
        <f t="shared" si="216"/>
        <v>2165.2460487998164</v>
      </c>
      <c r="BV128" s="7">
        <f t="shared" si="216"/>
        <v>2220.3007766864062</v>
      </c>
      <c r="BW128" s="7">
        <f t="shared" si="216"/>
        <v>2276.7553561345985</v>
      </c>
      <c r="BX128" s="7">
        <f t="shared" si="216"/>
        <v>2334.6453805342758</v>
      </c>
      <c r="BY128" s="7">
        <f t="shared" si="216"/>
        <v>2394.0073482922789</v>
      </c>
      <c r="BZ128" s="7">
        <f t="shared" si="216"/>
        <v>2454.8786858438639</v>
      </c>
      <c r="CA128" s="7">
        <f t="shared" si="216"/>
        <v>2517.2977712492557</v>
      </c>
      <c r="CB128" s="7">
        <f t="shared" si="216"/>
        <v>2581.3039583901882</v>
      </c>
      <c r="CC128" s="7">
        <f t="shared" si="216"/>
        <v>2646.9376017816735</v>
      </c>
      <c r="CD128" s="7">
        <f t="shared" si="216"/>
        <v>2714.2400820146468</v>
      </c>
      <c r="CE128" s="7">
        <f t="shared" si="216"/>
        <v>2783.2538318455368</v>
      </c>
      <c r="CF128" s="7">
        <f t="shared" si="216"/>
        <v>2854.0223629491957</v>
      </c>
      <c r="CG128" s="7">
        <f t="shared" si="216"/>
        <v>2926.5902933520733</v>
      </c>
      <c r="CH128" s="7">
        <f t="shared" si="216"/>
        <v>3001.0033755629111</v>
      </c>
      <c r="CI128" s="7">
        <f>IF(CI37&gt;Initial_Index,MAX((CI37-Initial_Index)/Initial_Index*1000+1000,1400),IF(AND(CI37&gt;=(0.85*Initial_Index),(CI37&lt;Initial_Index)),1000,1000+(((CI37-Initial_Index)/Initial_Index)+'Valuation Summary'!$D$9)*1000))</f>
        <v>3077.3085254187135</v>
      </c>
      <c r="CJ128" s="2">
        <f t="shared" si="157"/>
        <v>60</v>
      </c>
    </row>
    <row r="129" spans="2:88" x14ac:dyDescent="0.2">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7">
        <f t="shared" ref="AB129:BG129" si="217">(AC130*Pd+AC129*Pu)*EXP(-$D$4*$D$6)</f>
        <v>801.95521797959123</v>
      </c>
      <c r="AC129" s="7">
        <f t="shared" si="217"/>
        <v>820.05133043283092</v>
      </c>
      <c r="AD129" s="7">
        <f t="shared" si="217"/>
        <v>838.89466370468494</v>
      </c>
      <c r="AE129" s="7">
        <f t="shared" si="217"/>
        <v>858.55612729272275</v>
      </c>
      <c r="AF129" s="7">
        <f t="shared" si="217"/>
        <v>879.10321791224931</v>
      </c>
      <c r="AG129" s="7">
        <f t="shared" si="217"/>
        <v>900.59358127230075</v>
      </c>
      <c r="AH129" s="7">
        <f t="shared" si="217"/>
        <v>923.0670219157638</v>
      </c>
      <c r="AI129" s="7">
        <f t="shared" si="217"/>
        <v>946.53627748500537</v>
      </c>
      <c r="AJ129" s="7">
        <f t="shared" si="217"/>
        <v>970.97717218503647</v>
      </c>
      <c r="AK129" s="7">
        <f t="shared" si="217"/>
        <v>996.31909404500482</v>
      </c>
      <c r="AL129" s="7">
        <f t="shared" si="217"/>
        <v>1022.4370575638337</v>
      </c>
      <c r="AM129" s="7">
        <f t="shared" si="217"/>
        <v>1049.1468553413708</v>
      </c>
      <c r="AN129" s="7">
        <f t="shared" si="217"/>
        <v>1076.2048945180418</v>
      </c>
      <c r="AO129" s="7">
        <f t="shared" si="217"/>
        <v>1103.31417967428</v>
      </c>
      <c r="AP129" s="7">
        <f t="shared" si="217"/>
        <v>1130.1374816747486</v>
      </c>
      <c r="AQ129" s="7">
        <f t="shared" si="217"/>
        <v>1156.3179961799758</v>
      </c>
      <c r="AR129" s="7">
        <f t="shared" si="217"/>
        <v>1181.5067779972048</v>
      </c>
      <c r="AS129" s="7">
        <f t="shared" si="217"/>
        <v>1205.3950431241485</v>
      </c>
      <c r="AT129" s="7">
        <f t="shared" si="217"/>
        <v>1227.748240297326</v>
      </c>
      <c r="AU129" s="7">
        <f t="shared" si="217"/>
        <v>1248.4378480470934</v>
      </c>
      <c r="AV129" s="7">
        <f t="shared" si="217"/>
        <v>1267.4664098406731</v>
      </c>
      <c r="AW129" s="7">
        <f t="shared" si="217"/>
        <v>1284.9815935713871</v>
      </c>
      <c r="AX129" s="7">
        <f t="shared" si="217"/>
        <v>1301.2761524572452</v>
      </c>
      <c r="AY129" s="7">
        <f t="shared" si="217"/>
        <v>1316.7724969055359</v>
      </c>
      <c r="AZ129" s="7">
        <f t="shared" si="217"/>
        <v>1331.9928847549506</v>
      </c>
      <c r="BA129" s="7">
        <f t="shared" si="217"/>
        <v>1347.5185550905178</v>
      </c>
      <c r="BB129" s="7">
        <f t="shared" si="217"/>
        <v>1363.9429508529684</v>
      </c>
      <c r="BC129" s="7">
        <f t="shared" si="217"/>
        <v>1381.8250537578324</v>
      </c>
      <c r="BD129" s="7">
        <f t="shared" si="217"/>
        <v>1401.6485734900693</v>
      </c>
      <c r="BE129" s="7">
        <f t="shared" si="217"/>
        <v>1423.7913970097004</v>
      </c>
      <c r="BF129" s="7">
        <f t="shared" si="217"/>
        <v>1448.5077287789968</v>
      </c>
      <c r="BG129" s="7">
        <f t="shared" si="217"/>
        <v>1475.923321691753</v>
      </c>
      <c r="BH129" s="7">
        <f t="shared" ref="BH129:CH129" si="218">(BI130*Pd+BI129*Pu)*EXP(-$D$4*$D$6)</f>
        <v>1506.0426288147778</v>
      </c>
      <c r="BI129" s="7">
        <f t="shared" si="218"/>
        <v>1538.7658280943692</v>
      </c>
      <c r="BJ129" s="7">
        <f t="shared" si="218"/>
        <v>1573.9133415315855</v>
      </c>
      <c r="BK129" s="7">
        <f t="shared" si="218"/>
        <v>1611.2552893391214</v>
      </c>
      <c r="BL129" s="7">
        <f t="shared" si="218"/>
        <v>1650.5429310871182</v>
      </c>
      <c r="BM129" s="7">
        <f t="shared" si="218"/>
        <v>1691.5385365801508</v>
      </c>
      <c r="BN129" s="7">
        <f t="shared" si="218"/>
        <v>1734.0397290103915</v>
      </c>
      <c r="BO129" s="7">
        <f t="shared" si="218"/>
        <v>1777.8947950632951</v>
      </c>
      <c r="BP129" s="7">
        <f t="shared" si="218"/>
        <v>1823.0071471360664</v>
      </c>
      <c r="BQ129" s="7">
        <f t="shared" si="218"/>
        <v>1869.3297647024331</v>
      </c>
      <c r="BR129" s="7">
        <f t="shared" si="218"/>
        <v>1916.853046222564</v>
      </c>
      <c r="BS129" s="7">
        <f t="shared" si="218"/>
        <v>1965.5908561951542</v>
      </c>
      <c r="BT129" s="7">
        <f t="shared" si="218"/>
        <v>2015.5689651187943</v>
      </c>
      <c r="BU129" s="7">
        <f t="shared" si="218"/>
        <v>2066.8179217779139</v>
      </c>
      <c r="BV129" s="7">
        <f t="shared" si="218"/>
        <v>2119.3699623821126</v>
      </c>
      <c r="BW129" s="7">
        <f t="shared" si="218"/>
        <v>2173.2582198550381</v>
      </c>
      <c r="BX129" s="7">
        <f t="shared" si="218"/>
        <v>2228.5166695761377</v>
      </c>
      <c r="BY129" s="7">
        <f t="shared" si="218"/>
        <v>2285.1801508014009</v>
      </c>
      <c r="BZ129" s="7">
        <f t="shared" si="218"/>
        <v>2343.2843886287569</v>
      </c>
      <c r="CA129" s="7">
        <f t="shared" si="218"/>
        <v>2402.8660165219744</v>
      </c>
      <c r="CB129" s="7">
        <f t="shared" si="218"/>
        <v>2463.9625994072671</v>
      </c>
      <c r="CC129" s="7">
        <f t="shared" si="218"/>
        <v>2526.6126573571678</v>
      </c>
      <c r="CD129" s="7">
        <f t="shared" si="218"/>
        <v>2590.8556898765974</v>
      </c>
      <c r="CE129" s="7">
        <f t="shared" si="218"/>
        <v>2656.7322008064489</v>
      </c>
      <c r="CF129" s="7">
        <f t="shared" si="218"/>
        <v>2724.2837238603834</v>
      </c>
      <c r="CG129" s="7">
        <f t="shared" si="218"/>
        <v>2793.5528488109335</v>
      </c>
      <c r="CH129" s="7">
        <f t="shared" si="218"/>
        <v>2864.583248341437</v>
      </c>
      <c r="CI129" s="7">
        <f>IF(CI38&gt;Initial_Index,MAX((CI38-Initial_Index)/Initial_Index*1000+1000,1400),IF(AND(CI38&gt;=(0.85*Initial_Index),(CI38&lt;Initial_Index)),1000,1000+(((CI38-Initial_Index)/Initial_Index)+'Valuation Summary'!$D$9)*1000))</f>
        <v>2937.4197055807135</v>
      </c>
      <c r="CJ129" s="2">
        <f t="shared" si="157"/>
        <v>59</v>
      </c>
    </row>
    <row r="130" spans="2:88" x14ac:dyDescent="0.2">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7">
        <f t="shared" ref="AC130:BH130" si="219">(AD131*Pd+AD130*Pu)*EXP(-$D$4*$D$6)</f>
        <v>787.23269175013047</v>
      </c>
      <c r="AD130" s="7">
        <f t="shared" si="219"/>
        <v>804.66154224736147</v>
      </c>
      <c r="AE130" s="7">
        <f t="shared" si="219"/>
        <v>822.77045887396764</v>
      </c>
      <c r="AF130" s="7">
        <f t="shared" si="219"/>
        <v>841.63400549230937</v>
      </c>
      <c r="AG130" s="7">
        <f t="shared" si="219"/>
        <v>861.32968508279339</v>
      </c>
      <c r="AH130" s="7">
        <f t="shared" si="219"/>
        <v>881.93301045793964</v>
      </c>
      <c r="AI130" s="7">
        <f t="shared" si="219"/>
        <v>903.5107041259804</v>
      </c>
      <c r="AJ130" s="7">
        <f t="shared" si="219"/>
        <v>926.11204988085444</v>
      </c>
      <c r="AK130" s="7">
        <f t="shared" si="219"/>
        <v>949.75868722256519</v>
      </c>
      <c r="AL130" s="7">
        <f t="shared" si="219"/>
        <v>974.43348354237219</v>
      </c>
      <c r="AM130" s="7">
        <f t="shared" si="219"/>
        <v>1000.0695113661598</v>
      </c>
      <c r="AN130" s="7">
        <f t="shared" si="219"/>
        <v>1026.5405490204062</v>
      </c>
      <c r="AO130" s="7">
        <f t="shared" si="219"/>
        <v>1053.654839503291</v>
      </c>
      <c r="AP130" s="7">
        <f t="shared" si="219"/>
        <v>1081.1539923779105</v>
      </c>
      <c r="AQ130" s="7">
        <f t="shared" si="219"/>
        <v>1108.7187997184492</v>
      </c>
      <c r="AR130" s="7">
        <f t="shared" si="219"/>
        <v>1135.9832770708981</v>
      </c>
      <c r="AS130" s="7">
        <f t="shared" si="219"/>
        <v>1162.5573935857706</v>
      </c>
      <c r="AT130" s="7">
        <f t="shared" si="219"/>
        <v>1188.05775221519</v>
      </c>
      <c r="AU130" s="7">
        <f t="shared" si="219"/>
        <v>1212.1440446530105</v>
      </c>
      <c r="AV130" s="7">
        <f t="shared" si="219"/>
        <v>1234.5576594447887</v>
      </c>
      <c r="AW130" s="7">
        <f t="shared" si="219"/>
        <v>1255.157667536562</v>
      </c>
      <c r="AX130" s="7">
        <f t="shared" si="219"/>
        <v>1273.9488764062164</v>
      </c>
      <c r="AY130" s="7">
        <f t="shared" si="219"/>
        <v>1291.0970057388472</v>
      </c>
      <c r="AZ130" s="7">
        <f t="shared" si="219"/>
        <v>1306.9274172454323</v>
      </c>
      <c r="BA130" s="7">
        <f t="shared" si="219"/>
        <v>1321.9061184553575</v>
      </c>
      <c r="BB130" s="7">
        <f t="shared" si="219"/>
        <v>1336.6045793817118</v>
      </c>
      <c r="BC130" s="7">
        <f t="shared" si="219"/>
        <v>1351.6526592546818</v>
      </c>
      <c r="BD130" s="7">
        <f t="shared" si="219"/>
        <v>1367.6859690039792</v>
      </c>
      <c r="BE130" s="7">
        <f t="shared" si="219"/>
        <v>1385.2947551590912</v>
      </c>
      <c r="BF130" s="7">
        <f t="shared" si="219"/>
        <v>1404.9806810927319</v>
      </c>
      <c r="BG130" s="7">
        <f t="shared" si="219"/>
        <v>1427.1259540752887</v>
      </c>
      <c r="BH130" s="7">
        <f t="shared" si="219"/>
        <v>1451.9767514125447</v>
      </c>
      <c r="BI130" s="7">
        <f t="shared" ref="BI130:CH130" si="220">(BJ131*Pd+BJ130*Pu)*EXP(-$D$4*$D$6)</f>
        <v>1479.6406391787516</v>
      </c>
      <c r="BJ130" s="7">
        <f t="shared" si="220"/>
        <v>1510.0962545140983</v>
      </c>
      <c r="BK130" s="7">
        <f t="shared" si="220"/>
        <v>1543.2130425353464</v>
      </c>
      <c r="BL130" s="7">
        <f t="shared" si="220"/>
        <v>1578.778862369001</v>
      </c>
      <c r="BM130" s="7">
        <f t="shared" si="220"/>
        <v>1616.5331050378072</v>
      </c>
      <c r="BN130" s="7">
        <f t="shared" si="220"/>
        <v>1656.2021475562667</v>
      </c>
      <c r="BO130" s="7">
        <f t="shared" si="220"/>
        <v>1697.5327231264328</v>
      </c>
      <c r="BP130" s="7">
        <f t="shared" si="220"/>
        <v>1740.3180169006012</v>
      </c>
      <c r="BQ130" s="7">
        <f t="shared" si="220"/>
        <v>1784.4120533153462</v>
      </c>
      <c r="BR130" s="7">
        <f t="shared" si="220"/>
        <v>1829.7306303973594</v>
      </c>
      <c r="BS130" s="7">
        <f t="shared" si="220"/>
        <v>1876.2409081099408</v>
      </c>
      <c r="BT130" s="7">
        <f t="shared" si="220"/>
        <v>1923.9450344339277</v>
      </c>
      <c r="BU130" s="7">
        <f t="shared" si="220"/>
        <v>1972.864157470774</v>
      </c>
      <c r="BV130" s="7">
        <f t="shared" si="220"/>
        <v>2023.0272783811968</v>
      </c>
      <c r="BW130" s="7">
        <f t="shared" si="220"/>
        <v>2074.465874184275</v>
      </c>
      <c r="BX130" s="7">
        <f t="shared" si="220"/>
        <v>2127.2123758008174</v>
      </c>
      <c r="BY130" s="7">
        <f t="shared" si="220"/>
        <v>2181.3000387579277</v>
      </c>
      <c r="BZ130" s="7">
        <f t="shared" si="220"/>
        <v>2236.7629641558938</v>
      </c>
      <c r="CA130" s="7">
        <f t="shared" si="220"/>
        <v>2293.6361201681921</v>
      </c>
      <c r="CB130" s="7">
        <f t="shared" si="220"/>
        <v>2351.9553640881654</v>
      </c>
      <c r="CC130" s="7">
        <f t="shared" si="220"/>
        <v>2411.7574649362664</v>
      </c>
      <c r="CD130" s="7">
        <f t="shared" si="220"/>
        <v>2473.0801266421345</v>
      </c>
      <c r="CE130" s="7">
        <f t="shared" si="220"/>
        <v>2535.9620118161015</v>
      </c>
      <c r="CF130" s="7">
        <f t="shared" si="220"/>
        <v>2600.4427661251339</v>
      </c>
      <c r="CG130" s="7">
        <f t="shared" si="220"/>
        <v>2666.5630432885664</v>
      </c>
      <c r="CH130" s="7">
        <f t="shared" si="220"/>
        <v>2734.3645307093902</v>
      </c>
      <c r="CI130" s="7">
        <f>IF(CI39&gt;Initial_Index,MAX((CI39-Initial_Index)/Initial_Index*1000+1000,1400),IF(AND(CI39&gt;=(0.85*Initial_Index),(CI39&lt;Initial_Index)),1000,1000+(((CI39-Initial_Index)/Initial_Index)+'Valuation Summary'!$D$9)*1000))</f>
        <v>2803.8899757572608</v>
      </c>
      <c r="CJ130" s="2">
        <f t="shared" si="157"/>
        <v>58</v>
      </c>
    </row>
    <row r="131" spans="2:88" x14ac:dyDescent="0.2">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7">
        <f t="shared" ref="AD131:BI131" si="221">(AE132*Pd+AE131*Pu)*EXP(-$D$4*$D$6)</f>
        <v>773.11170365908754</v>
      </c>
      <c r="AE131" s="7">
        <f t="shared" si="221"/>
        <v>789.93705051154836</v>
      </c>
      <c r="AF131" s="7">
        <f t="shared" si="221"/>
        <v>807.37143042675609</v>
      </c>
      <c r="AG131" s="7">
        <f t="shared" si="221"/>
        <v>825.48679603322239</v>
      </c>
      <c r="AH131" s="7">
        <f t="shared" si="221"/>
        <v>844.36292420999234</v>
      </c>
      <c r="AI131" s="7">
        <f t="shared" si="221"/>
        <v>864.08431700780011</v>
      </c>
      <c r="AJ131" s="7">
        <f t="shared" si="221"/>
        <v>884.73520200580924</v>
      </c>
      <c r="AK131" s="7">
        <f t="shared" si="221"/>
        <v>906.39238928086729</v>
      </c>
      <c r="AL131" s="7">
        <f t="shared" si="221"/>
        <v>929.11593730291963</v>
      </c>
      <c r="AM131" s="7">
        <f t="shared" si="221"/>
        <v>952.93787727998722</v>
      </c>
      <c r="AN131" s="7">
        <f t="shared" si="221"/>
        <v>977.84964065858799</v>
      </c>
      <c r="AO131" s="7">
        <f t="shared" si="221"/>
        <v>1003.7893009102327</v>
      </c>
      <c r="AP131" s="7">
        <f t="shared" si="221"/>
        <v>1030.6302229043458</v>
      </c>
      <c r="AQ131" s="7">
        <f t="shared" si="221"/>
        <v>1058.1731246310837</v>
      </c>
      <c r="AR131" s="7">
        <f t="shared" si="221"/>
        <v>1086.1437841672741</v>
      </c>
      <c r="AS131" s="7">
        <f t="shared" si="221"/>
        <v>1114.1985452511012</v>
      </c>
      <c r="AT131" s="7">
        <f t="shared" si="221"/>
        <v>1141.9392771090936</v>
      </c>
      <c r="AU131" s="7">
        <f t="shared" si="221"/>
        <v>1168.9384664724751</v>
      </c>
      <c r="AV131" s="7">
        <f t="shared" si="221"/>
        <v>1194.77368775573</v>
      </c>
      <c r="AW131" s="7">
        <f t="shared" si="221"/>
        <v>1219.0689566142473</v>
      </c>
      <c r="AX131" s="7">
        <f t="shared" si="221"/>
        <v>1241.5386993727984</v>
      </c>
      <c r="AY131" s="7">
        <f t="shared" si="221"/>
        <v>1262.0286507669289</v>
      </c>
      <c r="AZ131" s="7">
        <f t="shared" si="221"/>
        <v>1280.5473493813874</v>
      </c>
      <c r="BA131" s="7">
        <f t="shared" si="221"/>
        <v>1297.2823879338237</v>
      </c>
      <c r="BB131" s="7">
        <f t="shared" si="221"/>
        <v>1312.5973460007808</v>
      </c>
      <c r="BC131" s="7">
        <f t="shared" si="221"/>
        <v>1327.0082230750838</v>
      </c>
      <c r="BD131" s="7">
        <f t="shared" si="221"/>
        <v>1341.1416805934857</v>
      </c>
      <c r="BE131" s="7">
        <f t="shared" si="221"/>
        <v>1355.6806922210885</v>
      </c>
      <c r="BF131" s="7">
        <f t="shared" si="221"/>
        <v>1371.3054177735341</v>
      </c>
      <c r="BG131" s="7">
        <f t="shared" si="221"/>
        <v>1388.6376075476862</v>
      </c>
      <c r="BH131" s="7">
        <f t="shared" si="221"/>
        <v>1408.195470072649</v>
      </c>
      <c r="BI131" s="7">
        <f t="shared" si="221"/>
        <v>1430.3631984661474</v>
      </c>
      <c r="BJ131" s="7">
        <f t="shared" ref="BJ131:CH131" si="222">(BK132*Pd+BK131*Pu)*EXP(-$D$4*$D$6)</f>
        <v>1455.3762541464976</v>
      </c>
      <c r="BK131" s="7">
        <f t="shared" si="222"/>
        <v>1483.321146527808</v>
      </c>
      <c r="BL131" s="7">
        <f t="shared" si="222"/>
        <v>1514.1474678235281</v>
      </c>
      <c r="BM131" s="7">
        <f t="shared" si="222"/>
        <v>1547.6901586671199</v>
      </c>
      <c r="BN131" s="7">
        <f t="shared" si="222"/>
        <v>1583.7004470825441</v>
      </c>
      <c r="BO131" s="7">
        <f t="shared" si="222"/>
        <v>1621.8835029972656</v>
      </c>
      <c r="BP131" s="7">
        <f t="shared" si="222"/>
        <v>1661.9391324318501</v>
      </c>
      <c r="BQ131" s="7">
        <f t="shared" si="222"/>
        <v>1703.5995523440151</v>
      </c>
      <c r="BR131" s="7">
        <f t="shared" si="222"/>
        <v>1746.657135641326</v>
      </c>
      <c r="BS131" s="7">
        <f t="shared" si="222"/>
        <v>1790.976566776528</v>
      </c>
      <c r="BT131" s="7">
        <f t="shared" si="222"/>
        <v>1836.4902837651873</v>
      </c>
      <c r="BU131" s="7">
        <f t="shared" si="222"/>
        <v>1883.1816579115657</v>
      </c>
      <c r="BV131" s="7">
        <f t="shared" si="222"/>
        <v>1931.0641566677762</v>
      </c>
      <c r="BW131" s="7">
        <f t="shared" si="222"/>
        <v>1980.1644479422118</v>
      </c>
      <c r="BX131" s="7">
        <f t="shared" si="222"/>
        <v>2030.5131900228573</v>
      </c>
      <c r="BY131" s="7">
        <f t="shared" si="222"/>
        <v>2082.1421267013493</v>
      </c>
      <c r="BZ131" s="7">
        <f t="shared" si="222"/>
        <v>2135.0838089042968</v>
      </c>
      <c r="CA131" s="7">
        <f t="shared" si="222"/>
        <v>2189.3716152159373</v>
      </c>
      <c r="CB131" s="7">
        <f t="shared" si="222"/>
        <v>2245.0397729226092</v>
      </c>
      <c r="CC131" s="7">
        <f t="shared" si="222"/>
        <v>2302.1233795923163</v>
      </c>
      <c r="CD131" s="7">
        <f t="shared" si="222"/>
        <v>2360.6584252029825</v>
      </c>
      <c r="CE131" s="7">
        <f t="shared" si="222"/>
        <v>2420.681814833355</v>
      </c>
      <c r="CF131" s="7">
        <f t="shared" si="222"/>
        <v>2482.2313919308576</v>
      </c>
      <c r="CG131" s="7">
        <f t="shared" si="222"/>
        <v>2545.3459621710635</v>
      </c>
      <c r="CH131" s="7">
        <f t="shared" si="222"/>
        <v>2610.0653179238348</v>
      </c>
      <c r="CI131" s="7">
        <f>IF(CI40&gt;Initial_Index,MAX((CI40-Initial_Index)/Initial_Index*1000+1000,1400),IF(AND(CI40&gt;=(0.85*Initial_Index),(CI40&lt;Initial_Index)),1000,1000+(((CI40-Initial_Index)/Initial_Index)+'Valuation Summary'!$D$9)*1000))</f>
        <v>2676.4302633415496</v>
      </c>
      <c r="CJ131" s="2">
        <f t="shared" si="157"/>
        <v>57</v>
      </c>
    </row>
    <row r="132" spans="2:88" x14ac:dyDescent="0.2">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7">
        <f t="shared" ref="AE132:BJ132" si="223">(AF133*Pd+AF132*Pu)*EXP(-$D$4*$D$6)</f>
        <v>759.53159364652925</v>
      </c>
      <c r="AF132" s="7">
        <f t="shared" si="223"/>
        <v>775.82128160059801</v>
      </c>
      <c r="AG132" s="7">
        <f t="shared" si="223"/>
        <v>792.65127056156825</v>
      </c>
      <c r="AH132" s="7">
        <f t="shared" si="223"/>
        <v>810.08606174113947</v>
      </c>
      <c r="AI132" s="7">
        <f t="shared" si="223"/>
        <v>828.20107553603918</v>
      </c>
      <c r="AJ132" s="7">
        <f t="shared" si="223"/>
        <v>847.08141926595522</v>
      </c>
      <c r="AK132" s="7">
        <f t="shared" si="223"/>
        <v>866.81898691304013</v>
      </c>
      <c r="AL132" s="7">
        <f t="shared" si="223"/>
        <v>887.50745415138249</v>
      </c>
      <c r="AM132" s="7">
        <f t="shared" si="223"/>
        <v>909.23482694435188</v>
      </c>
      <c r="AN132" s="7">
        <f t="shared" si="223"/>
        <v>932.0734035075958</v>
      </c>
      <c r="AO132" s="7">
        <f t="shared" si="223"/>
        <v>956.06733574317286</v>
      </c>
      <c r="AP132" s="7">
        <f t="shared" si="223"/>
        <v>981.21842895126474</v>
      </c>
      <c r="AQ132" s="7">
        <f t="shared" si="223"/>
        <v>1007.4713726075447</v>
      </c>
      <c r="AR132" s="7">
        <f t="shared" si="223"/>
        <v>1034.700189342499</v>
      </c>
      <c r="AS132" s="7">
        <f t="shared" si="223"/>
        <v>1062.6982224668864</v>
      </c>
      <c r="AT132" s="7">
        <f t="shared" si="223"/>
        <v>1091.1743160089216</v>
      </c>
      <c r="AU132" s="7">
        <f t="shared" si="223"/>
        <v>1119.7578160941575</v>
      </c>
      <c r="AV132" s="7">
        <f t="shared" si="223"/>
        <v>1148.0144900477233</v>
      </c>
      <c r="AW132" s="7">
        <f t="shared" si="223"/>
        <v>1175.4743272743694</v>
      </c>
      <c r="AX132" s="7">
        <f t="shared" si="223"/>
        <v>1201.6704699447766</v>
      </c>
      <c r="AY132" s="7">
        <f t="shared" si="223"/>
        <v>1226.1863931012283</v>
      </c>
      <c r="AZ132" s="7">
        <f t="shared" si="223"/>
        <v>1248.7062599336107</v>
      </c>
      <c r="BA132" s="7">
        <f t="shared" si="223"/>
        <v>1269.0616143491447</v>
      </c>
      <c r="BB132" s="7">
        <f t="shared" si="223"/>
        <v>1287.2667944776085</v>
      </c>
      <c r="BC132" s="7">
        <f t="shared" si="223"/>
        <v>1303.5361210243564</v>
      </c>
      <c r="BD132" s="7">
        <f t="shared" si="223"/>
        <v>1318.27822243181</v>
      </c>
      <c r="BE132" s="7">
        <f t="shared" si="223"/>
        <v>1332.0665611915172</v>
      </c>
      <c r="BF132" s="7">
        <f t="shared" si="223"/>
        <v>1345.5895916955458</v>
      </c>
      <c r="BG132" s="7">
        <f t="shared" si="223"/>
        <v>1359.5879100595794</v>
      </c>
      <c r="BH132" s="7">
        <f t="shared" si="223"/>
        <v>1374.7880937288987</v>
      </c>
      <c r="BI132" s="7">
        <f t="shared" si="223"/>
        <v>1391.842898126893</v>
      </c>
      <c r="BJ132" s="7">
        <f t="shared" si="223"/>
        <v>1411.2850835115614</v>
      </c>
      <c r="BK132" s="7">
        <f t="shared" ref="BK132:CH132" si="224">(BL133*Pd+BL132*Pu)*EXP(-$D$4*$D$6)</f>
        <v>1433.4983085533513</v>
      </c>
      <c r="BL132" s="7">
        <f t="shared" si="224"/>
        <v>1458.7047926987752</v>
      </c>
      <c r="BM132" s="7">
        <f t="shared" si="224"/>
        <v>1486.9672834569319</v>
      </c>
      <c r="BN132" s="7">
        <f t="shared" si="224"/>
        <v>1518.2028347763639</v>
      </c>
      <c r="BO132" s="7">
        <f t="shared" si="224"/>
        <v>1552.2072287015092</v>
      </c>
      <c r="BP132" s="7">
        <f t="shared" si="224"/>
        <v>1588.6897733868482</v>
      </c>
      <c r="BQ132" s="7">
        <f t="shared" si="224"/>
        <v>1627.3170444038426</v>
      </c>
      <c r="BR132" s="7">
        <f t="shared" si="224"/>
        <v>1667.7607252086227</v>
      </c>
      <c r="BS132" s="7">
        <f t="shared" si="224"/>
        <v>1709.7408748343485</v>
      </c>
      <c r="BT132" s="7">
        <f t="shared" si="224"/>
        <v>1753.0546560081771</v>
      </c>
      <c r="BU132" s="7">
        <f t="shared" si="224"/>
        <v>1797.5838827216498</v>
      </c>
      <c r="BV132" s="7">
        <f t="shared" si="224"/>
        <v>1843.2821049148927</v>
      </c>
      <c r="BW132" s="7">
        <f t="shared" si="224"/>
        <v>1890.1497921416171</v>
      </c>
      <c r="BX132" s="7">
        <f t="shared" si="224"/>
        <v>1938.2097724514449</v>
      </c>
      <c r="BY132" s="7">
        <f t="shared" si="224"/>
        <v>1987.4917520530664</v>
      </c>
      <c r="BZ132" s="7">
        <f t="shared" si="224"/>
        <v>2038.0268021674749</v>
      </c>
      <c r="CA132" s="7">
        <f t="shared" si="224"/>
        <v>2089.8467840494882</v>
      </c>
      <c r="CB132" s="7">
        <f t="shared" si="224"/>
        <v>2142.9843690755797</v>
      </c>
      <c r="CC132" s="7">
        <f t="shared" si="224"/>
        <v>2197.4730593424742</v>
      </c>
      <c r="CD132" s="7">
        <f t="shared" si="224"/>
        <v>2253.3472087894952</v>
      </c>
      <c r="CE132" s="7">
        <f t="shared" si="224"/>
        <v>2310.642044857977</v>
      </c>
      <c r="CF132" s="7">
        <f t="shared" si="224"/>
        <v>2369.3936907014054</v>
      </c>
      <c r="CG132" s="7">
        <f t="shared" si="224"/>
        <v>2429.6391879602847</v>
      </c>
      <c r="CH132" s="7">
        <f t="shared" si="224"/>
        <v>2491.416520116089</v>
      </c>
      <c r="CI132" s="7">
        <f>IF(CI41&gt;Initial_Index,MAX((CI41-Initial_Index)/Initial_Index*1000+1000,1400),IF(AND(CI41&gt;=(0.85*Initial_Index),(CI41&lt;Initial_Index)),1000,1000+(((CI41-Initial_Index)/Initial_Index)+'Valuation Summary'!$D$9)*1000))</f>
        <v>2554.7646364390239</v>
      </c>
      <c r="CJ132" s="2">
        <f t="shared" si="157"/>
        <v>56</v>
      </c>
    </row>
    <row r="133" spans="2:88" x14ac:dyDescent="0.2">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7">
        <f t="shared" ref="AF133:BK133" si="225">(AG134*Pd+AG133*Pu)*EXP(-$D$4*$D$6)</f>
        <v>746.42742175595095</v>
      </c>
      <c r="AG133" s="7">
        <f t="shared" si="225"/>
        <v>762.24728866223029</v>
      </c>
      <c r="AH133" s="7">
        <f t="shared" si="225"/>
        <v>778.54582004650058</v>
      </c>
      <c r="AI133" s="7">
        <f t="shared" si="225"/>
        <v>795.37697633983635</v>
      </c>
      <c r="AJ133" s="7">
        <f t="shared" si="225"/>
        <v>812.80689862552288</v>
      </c>
      <c r="AK133" s="7">
        <f t="shared" si="225"/>
        <v>830.91432063545938</v>
      </c>
      <c r="AL133" s="7">
        <f t="shared" si="225"/>
        <v>849.78973792808358</v>
      </c>
      <c r="AM133" s="7">
        <f t="shared" si="225"/>
        <v>869.53280189572502</v>
      </c>
      <c r="AN133" s="7">
        <f t="shared" si="225"/>
        <v>890.24739628902205</v>
      </c>
      <c r="AO133" s="7">
        <f t="shared" si="225"/>
        <v>912.0339328861337</v>
      </c>
      <c r="AP133" s="7">
        <f t="shared" si="225"/>
        <v>934.97860556824867</v>
      </c>
      <c r="AQ133" s="7">
        <f t="shared" si="225"/>
        <v>959.13969641782569</v>
      </c>
      <c r="AR133" s="7">
        <f t="shared" si="225"/>
        <v>984.53154371673361</v>
      </c>
      <c r="AS133" s="7">
        <f t="shared" si="225"/>
        <v>1011.1074388668225</v>
      </c>
      <c r="AT133" s="7">
        <f t="shared" si="225"/>
        <v>1038.7434518987559</v>
      </c>
      <c r="AU133" s="7">
        <f t="shared" si="225"/>
        <v>1067.2258748718627</v>
      </c>
      <c r="AV133" s="7">
        <f t="shared" si="225"/>
        <v>1096.2454488110372</v>
      </c>
      <c r="AW133" s="7">
        <f t="shared" si="225"/>
        <v>1125.401598357769</v>
      </c>
      <c r="AX133" s="7">
        <f t="shared" si="225"/>
        <v>1154.2193386129609</v>
      </c>
      <c r="AY133" s="7">
        <f t="shared" si="225"/>
        <v>1182.1802035643479</v>
      </c>
      <c r="AZ133" s="7">
        <f t="shared" si="225"/>
        <v>1208.7664733720339</v>
      </c>
      <c r="BA133" s="7">
        <f t="shared" si="225"/>
        <v>1233.515349887547</v>
      </c>
      <c r="BB133" s="7">
        <f t="shared" si="225"/>
        <v>1256.0769851848886</v>
      </c>
      <c r="BC133" s="7">
        <f t="shared" si="225"/>
        <v>1276.2680539624507</v>
      </c>
      <c r="BD133" s="7">
        <f t="shared" si="225"/>
        <v>1294.1116143448085</v>
      </c>
      <c r="BE133" s="7">
        <f t="shared" si="225"/>
        <v>1309.8549402234657</v>
      </c>
      <c r="BF133" s="7">
        <f t="shared" si="225"/>
        <v>1323.9600691297255</v>
      </c>
      <c r="BG133" s="7">
        <f t="shared" si="225"/>
        <v>1337.0666240020403</v>
      </c>
      <c r="BH133" s="7">
        <f t="shared" si="225"/>
        <v>1349.9319874292401</v>
      </c>
      <c r="BI133" s="7">
        <f t="shared" si="225"/>
        <v>1363.3585947068086</v>
      </c>
      <c r="BJ133" s="7">
        <f t="shared" si="225"/>
        <v>1378.1204181739606</v>
      </c>
      <c r="BK133" s="7">
        <f t="shared" si="225"/>
        <v>1394.8997379827056</v>
      </c>
      <c r="BL133" s="7">
        <f t="shared" ref="BL133:CH133" si="226">(BM134*Pd+BM133*Pu)*EXP(-$D$4*$D$6)</f>
        <v>1414.2413415908143</v>
      </c>
      <c r="BM133" s="7">
        <f t="shared" si="226"/>
        <v>1436.5259942891253</v>
      </c>
      <c r="BN133" s="7">
        <f t="shared" si="226"/>
        <v>1461.960736795203</v>
      </c>
      <c r="BO133" s="7">
        <f t="shared" si="226"/>
        <v>1490.5821952066428</v>
      </c>
      <c r="BP133" s="7">
        <f t="shared" si="226"/>
        <v>1522.2708401920715</v>
      </c>
      <c r="BQ133" s="7">
        <f t="shared" si="226"/>
        <v>1556.7770803931596</v>
      </c>
      <c r="BR133" s="7">
        <f t="shared" si="226"/>
        <v>1593.7611237863857</v>
      </c>
      <c r="BS133" s="7">
        <f t="shared" si="226"/>
        <v>1632.8455282297903</v>
      </c>
      <c r="BT133" s="7">
        <f t="shared" si="226"/>
        <v>1673.6730152068694</v>
      </c>
      <c r="BU133" s="7">
        <f t="shared" si="226"/>
        <v>1715.956252382246</v>
      </c>
      <c r="BV133" s="7">
        <f t="shared" si="226"/>
        <v>1759.5056623764428</v>
      </c>
      <c r="BW133" s="7">
        <f t="shared" si="226"/>
        <v>1804.2282227942073</v>
      </c>
      <c r="BX133" s="7">
        <f t="shared" si="226"/>
        <v>1850.1022994999576</v>
      </c>
      <c r="BY133" s="7">
        <f t="shared" si="226"/>
        <v>1897.1440104028748</v>
      </c>
      <c r="BZ133" s="7">
        <f t="shared" si="226"/>
        <v>1945.3818295238464</v>
      </c>
      <c r="CA133" s="7">
        <f t="shared" si="226"/>
        <v>1994.8461697632929</v>
      </c>
      <c r="CB133" s="7">
        <f t="shared" si="226"/>
        <v>2045.5682173166417</v>
      </c>
      <c r="CC133" s="7">
        <f t="shared" si="226"/>
        <v>2097.5799513365459</v>
      </c>
      <c r="CD133" s="7">
        <f t="shared" si="226"/>
        <v>2150.9141640950497</v>
      </c>
      <c r="CE133" s="7">
        <f t="shared" si="226"/>
        <v>2205.6044816584058</v>
      </c>
      <c r="CF133" s="7">
        <f t="shared" si="226"/>
        <v>2261.6853850875818</v>
      </c>
      <c r="CG133" s="7">
        <f t="shared" si="226"/>
        <v>2319.1922321778202</v>
      </c>
      <c r="CH133" s="7">
        <f t="shared" si="226"/>
        <v>2378.1612797509665</v>
      </c>
      <c r="CI133" s="7">
        <f>IF(CI42&gt;Initial_Index,MAX((CI42-Initial_Index)/Initial_Index*1000+1000,1400),IF(AND(CI42&gt;=(0.85*Initial_Index),(CI42&lt;Initial_Index)),1000,1000+(((CI42-Initial_Index)/Initial_Index)+'Valuation Summary'!$D$9)*1000))</f>
        <v>2438.6297065146073</v>
      </c>
      <c r="CJ133" s="2">
        <f t="shared" si="157"/>
        <v>55</v>
      </c>
    </row>
    <row r="134" spans="2:88" x14ac:dyDescent="0.2">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7">
        <f t="shared" ref="AG134:BL134" si="227">(AH135*Pd+AH134*Pu)*EXP(-$D$4*$D$6)</f>
        <v>733.735975617093</v>
      </c>
      <c r="AH134" s="7">
        <f t="shared" si="227"/>
        <v>749.14510422659077</v>
      </c>
      <c r="AI134" s="7">
        <f t="shared" si="227"/>
        <v>764.98143876198878</v>
      </c>
      <c r="AJ134" s="7">
        <f t="shared" si="227"/>
        <v>781.28711002708258</v>
      </c>
      <c r="AK134" s="7">
        <f t="shared" si="227"/>
        <v>798.11607027336606</v>
      </c>
      <c r="AL134" s="7">
        <f t="shared" si="227"/>
        <v>815.53573558234871</v>
      </c>
      <c r="AM134" s="7">
        <f t="shared" si="227"/>
        <v>833.62790684786273</v>
      </c>
      <c r="AN134" s="7">
        <f t="shared" si="227"/>
        <v>852.48844475032593</v>
      </c>
      <c r="AO134" s="7">
        <f t="shared" si="227"/>
        <v>872.22507622066735</v>
      </c>
      <c r="AP134" s="7">
        <f t="shared" si="227"/>
        <v>892.95266684939338</v>
      </c>
      <c r="AQ134" s="7">
        <f t="shared" si="227"/>
        <v>914.78534712603971</v>
      </c>
      <c r="AR134" s="7">
        <f t="shared" si="227"/>
        <v>937.82507607531227</v>
      </c>
      <c r="AS134" s="7">
        <f t="shared" si="227"/>
        <v>962.14660486615844</v>
      </c>
      <c r="AT134" s="7">
        <f t="shared" si="227"/>
        <v>987.77938806824193</v>
      </c>
      <c r="AU134" s="7">
        <f t="shared" si="227"/>
        <v>1014.6877682883919</v>
      </c>
      <c r="AV134" s="7">
        <f t="shared" si="227"/>
        <v>1042.7516631621293</v>
      </c>
      <c r="AW134" s="7">
        <f t="shared" si="227"/>
        <v>1071.7508749862197</v>
      </c>
      <c r="AX134" s="7">
        <f t="shared" si="227"/>
        <v>1101.3568132766943</v>
      </c>
      <c r="AY134" s="7">
        <f t="shared" si="227"/>
        <v>1131.135605465179</v>
      </c>
      <c r="AZ134" s="7">
        <f t="shared" si="227"/>
        <v>1160.5659991348837</v>
      </c>
      <c r="BA134" s="7">
        <f t="shared" si="227"/>
        <v>1189.073928381556</v>
      </c>
      <c r="BB134" s="7">
        <f t="shared" si="227"/>
        <v>1216.0830939812256</v>
      </c>
      <c r="BC134" s="7">
        <f t="shared" si="227"/>
        <v>1241.0776269310491</v>
      </c>
      <c r="BD134" s="7">
        <f t="shared" si="227"/>
        <v>1263.6694290129053</v>
      </c>
      <c r="BE134" s="7">
        <f t="shared" si="227"/>
        <v>1283.6599703453876</v>
      </c>
      <c r="BF134" s="7">
        <f t="shared" si="227"/>
        <v>1301.0851679745406</v>
      </c>
      <c r="BG134" s="7">
        <f t="shared" si="227"/>
        <v>1316.2333088257121</v>
      </c>
      <c r="BH134" s="7">
        <f t="shared" si="227"/>
        <v>1329.6301158673148</v>
      </c>
      <c r="BI134" s="7">
        <f t="shared" si="227"/>
        <v>1341.9914214142968</v>
      </c>
      <c r="BJ134" s="7">
        <f t="shared" si="227"/>
        <v>1354.150972458988</v>
      </c>
      <c r="BK134" s="7">
        <f t="shared" si="227"/>
        <v>1366.9764544601592</v>
      </c>
      <c r="BL134" s="7">
        <f t="shared" si="227"/>
        <v>1381.2887807219067</v>
      </c>
      <c r="BM134" s="7">
        <f t="shared" ref="BM134:CH134" si="228">(BN135*Pd+BN134*Pu)*EXP(-$D$4*$D$6)</f>
        <v>1397.7970578969498</v>
      </c>
      <c r="BN134" s="7">
        <f t="shared" si="228"/>
        <v>1417.0553149904438</v>
      </c>
      <c r="BO134" s="7">
        <f t="shared" si="228"/>
        <v>1439.4398974701501</v>
      </c>
      <c r="BP134" s="7">
        <f t="shared" si="228"/>
        <v>1465.1419649344405</v>
      </c>
      <c r="BQ134" s="7">
        <f t="shared" si="228"/>
        <v>1494.170106321742</v>
      </c>
      <c r="BR134" s="7">
        <f t="shared" si="228"/>
        <v>1526.3629242214456</v>
      </c>
      <c r="BS134" s="7">
        <f t="shared" si="228"/>
        <v>1561.416508117594</v>
      </c>
      <c r="BT134" s="7">
        <f t="shared" si="228"/>
        <v>1598.9319889322708</v>
      </c>
      <c r="BU134" s="7">
        <f t="shared" si="228"/>
        <v>1638.4815215434942</v>
      </c>
      <c r="BV134" s="7">
        <f t="shared" si="228"/>
        <v>1679.6799892345109</v>
      </c>
      <c r="BW134" s="7">
        <f t="shared" si="228"/>
        <v>1722.2416029106671</v>
      </c>
      <c r="BX134" s="7">
        <f t="shared" si="228"/>
        <v>1766.002391992906</v>
      </c>
      <c r="BY134" s="7">
        <f t="shared" si="228"/>
        <v>1810.9033119204637</v>
      </c>
      <c r="BZ134" s="7">
        <f t="shared" si="228"/>
        <v>1856.9483279693179</v>
      </c>
      <c r="CA134" s="7">
        <f t="shared" si="228"/>
        <v>1904.1641097288441</v>
      </c>
      <c r="CB134" s="7">
        <f t="shared" si="228"/>
        <v>1952.5804257270377</v>
      </c>
      <c r="CC134" s="7">
        <f t="shared" si="228"/>
        <v>2002.2278014027352</v>
      </c>
      <c r="CD134" s="7">
        <f t="shared" si="228"/>
        <v>2053.1375383512423</v>
      </c>
      <c r="CE134" s="7">
        <f t="shared" si="228"/>
        <v>2105.3417340593119</v>
      </c>
      <c r="CF134" s="7">
        <f t="shared" si="228"/>
        <v>2158.8733021419157</v>
      </c>
      <c r="CG134" s="7">
        <f t="shared" si="228"/>
        <v>2213.7659930935642</v>
      </c>
      <c r="CH134" s="7">
        <f t="shared" si="228"/>
        <v>2270.0544155672637</v>
      </c>
      <c r="CI134" s="7">
        <f>IF(CI43&gt;Initial_Index,MAX((CI43-Initial_Index)/Initial_Index*1000+1000,1400),IF(AND(CI43&gt;=(0.85*Initial_Index),(CI43&lt;Initial_Index)),1000,1000+(((CI43-Initial_Index)/Initial_Index)+'Valuation Summary'!$D$9)*1000))</f>
        <v>2327.7740581945218</v>
      </c>
      <c r="CJ134" s="2">
        <f t="shared" si="157"/>
        <v>54</v>
      </c>
    </row>
    <row r="135" spans="2:88" x14ac:dyDescent="0.2">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7">
        <f t="shared" ref="AH135:BM135" si="229">(AI136*Pd+AI135*Pu)*EXP(-$D$4*$D$6)</f>
        <v>721.40047175771133</v>
      </c>
      <c r="AI135" s="7">
        <f t="shared" si="229"/>
        <v>736.4481154528313</v>
      </c>
      <c r="AJ135" s="7">
        <f t="shared" si="229"/>
        <v>751.8829989813637</v>
      </c>
      <c r="AK135" s="7">
        <f t="shared" si="229"/>
        <v>767.73573191674734</v>
      </c>
      <c r="AL135" s="7">
        <f t="shared" si="229"/>
        <v>784.04716819020837</v>
      </c>
      <c r="AM135" s="7">
        <f t="shared" si="229"/>
        <v>800.87076820131699</v>
      </c>
      <c r="AN135" s="7">
        <f t="shared" si="229"/>
        <v>818.27475535089798</v>
      </c>
      <c r="AO135" s="7">
        <f t="shared" si="229"/>
        <v>836.3436371020648</v>
      </c>
      <c r="AP135" s="7">
        <f t="shared" si="229"/>
        <v>855.1785081625909</v>
      </c>
      <c r="AQ135" s="7">
        <f t="shared" si="229"/>
        <v>874.89541478895808</v>
      </c>
      <c r="AR135" s="7">
        <f t="shared" si="229"/>
        <v>895.62097221137969</v>
      </c>
      <c r="AS135" s="7">
        <f t="shared" si="229"/>
        <v>917.48444237855563</v>
      </c>
      <c r="AT135" s="7">
        <f t="shared" si="229"/>
        <v>940.60565597176617</v>
      </c>
      <c r="AU135" s="7">
        <f t="shared" si="229"/>
        <v>965.07855927126275</v>
      </c>
      <c r="AV135" s="7">
        <f t="shared" si="229"/>
        <v>990.95082382229373</v>
      </c>
      <c r="AW135" s="7">
        <f t="shared" si="229"/>
        <v>1018.2008754563923</v>
      </c>
      <c r="AX135" s="7">
        <f t="shared" si="229"/>
        <v>1046.7148128649155</v>
      </c>
      <c r="AY135" s="7">
        <f t="shared" si="229"/>
        <v>1076.2668381500284</v>
      </c>
      <c r="AZ135" s="7">
        <f t="shared" si="229"/>
        <v>1106.5077556160286</v>
      </c>
      <c r="BA135" s="7">
        <f t="shared" si="229"/>
        <v>1136.9664691478849</v>
      </c>
      <c r="BB135" s="7">
        <f t="shared" si="229"/>
        <v>1167.0688525224425</v>
      </c>
      <c r="BC135" s="7">
        <f t="shared" si="229"/>
        <v>1196.1765827706145</v>
      </c>
      <c r="BD135" s="7">
        <f t="shared" si="229"/>
        <v>1223.6454272182386</v>
      </c>
      <c r="BE135" s="7">
        <f t="shared" si="229"/>
        <v>1248.8983304412677</v>
      </c>
      <c r="BF135" s="7">
        <f t="shared" si="229"/>
        <v>1271.5041835553011</v>
      </c>
      <c r="BG135" s="7">
        <f t="shared" si="229"/>
        <v>1291.2495308184493</v>
      </c>
      <c r="BH135" s="7">
        <f t="shared" si="229"/>
        <v>1308.1890484693988</v>
      </c>
      <c r="BI135" s="7">
        <f t="shared" si="229"/>
        <v>1322.6625782674339</v>
      </c>
      <c r="BJ135" s="7">
        <f t="shared" si="229"/>
        <v>1335.2722004191501</v>
      </c>
      <c r="BK135" s="7">
        <f t="shared" si="229"/>
        <v>1346.8214018904457</v>
      </c>
      <c r="BL135" s="7">
        <f t="shared" si="229"/>
        <v>1358.2275397259757</v>
      </c>
      <c r="BM135" s="7">
        <f t="shared" si="229"/>
        <v>1370.4253127332322</v>
      </c>
      <c r="BN135" s="7">
        <f t="shared" ref="BN135:CH135" si="230">(BO136*Pd+BO135*Pu)*EXP(-$D$4*$D$6)</f>
        <v>1384.2799527268703</v>
      </c>
      <c r="BO135" s="7">
        <f t="shared" si="230"/>
        <v>1400.5233512377172</v>
      </c>
      <c r="BP135" s="7">
        <f t="shared" si="230"/>
        <v>1419.7164316128778</v>
      </c>
      <c r="BQ135" s="7">
        <f t="shared" si="230"/>
        <v>1442.2316139615434</v>
      </c>
      <c r="BR135" s="7">
        <f t="shared" si="230"/>
        <v>1468.2455843814528</v>
      </c>
      <c r="BS135" s="7">
        <f t="shared" si="230"/>
        <v>1497.7372085077006</v>
      </c>
      <c r="BT135" s="7">
        <f t="shared" si="230"/>
        <v>1530.495259203213</v>
      </c>
      <c r="BU135" s="7">
        <f t="shared" si="230"/>
        <v>1566.1479395188658</v>
      </c>
      <c r="BV135" s="7">
        <f t="shared" si="230"/>
        <v>1604.2234687388925</v>
      </c>
      <c r="BW135" s="7">
        <f t="shared" si="230"/>
        <v>1644.2370045046243</v>
      </c>
      <c r="BX135" s="7">
        <f t="shared" si="230"/>
        <v>1685.7811881196465</v>
      </c>
      <c r="BY135" s="7">
        <f t="shared" si="230"/>
        <v>1728.5876621438133</v>
      </c>
      <c r="BZ135" s="7">
        <f t="shared" si="230"/>
        <v>1772.5348517273053</v>
      </c>
      <c r="CA135" s="7">
        <f t="shared" si="230"/>
        <v>1817.6042903647456</v>
      </c>
      <c r="CB135" s="7">
        <f t="shared" si="230"/>
        <v>1863.8196891490993</v>
      </c>
      <c r="CC135" s="7">
        <f t="shared" si="230"/>
        <v>1911.2101858885574</v>
      </c>
      <c r="CD135" s="7">
        <f t="shared" si="230"/>
        <v>1959.8056592651269</v>
      </c>
      <c r="CE135" s="7">
        <f t="shared" si="230"/>
        <v>2009.6367476724915</v>
      </c>
      <c r="CF135" s="7">
        <f t="shared" si="230"/>
        <v>2060.7348685328566</v>
      </c>
      <c r="CG135" s="7">
        <f t="shared" si="230"/>
        <v>2113.1322381049517</v>
      </c>
      <c r="CH135" s="7">
        <f t="shared" si="230"/>
        <v>2166.8618917956878</v>
      </c>
      <c r="CI135" s="7">
        <f>IF(CI44&gt;Initial_Index,MAX((CI44-Initial_Index)/Initial_Index*1000+1000,1400),IF(AND(CI44&gt;=(0.85*Initial_Index),(CI44&lt;Initial_Index)),1000,1000+(((CI44-Initial_Index)/Initial_Index)+'Valuation Summary'!$D$9)*1000))</f>
        <v>2221.9577049882614</v>
      </c>
      <c r="CJ135" s="2">
        <f t="shared" si="157"/>
        <v>53</v>
      </c>
    </row>
    <row r="136" spans="2:88" x14ac:dyDescent="0.2">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7">
        <f t="shared" ref="AI136:BN136" si="231">(AJ137*Pd+AJ136*Pu)*EXP(-$D$4*$D$6)</f>
        <v>709.37362049530611</v>
      </c>
      <c r="AJ136" s="7">
        <f t="shared" si="231"/>
        <v>724.09786483846403</v>
      </c>
      <c r="AK136" s="7">
        <f t="shared" si="231"/>
        <v>739.18061588572152</v>
      </c>
      <c r="AL136" s="7">
        <f t="shared" si="231"/>
        <v>754.6424757026258</v>
      </c>
      <c r="AM136" s="7">
        <f t="shared" si="231"/>
        <v>770.511995805222</v>
      </c>
      <c r="AN136" s="7">
        <f t="shared" si="231"/>
        <v>786.82825185614206</v>
      </c>
      <c r="AO136" s="7">
        <f t="shared" si="231"/>
        <v>803.64363700138415</v>
      </c>
      <c r="AP136" s="7">
        <f t="shared" si="231"/>
        <v>821.02659304196936</v>
      </c>
      <c r="AQ136" s="7">
        <f t="shared" si="231"/>
        <v>839.06383175727569</v>
      </c>
      <c r="AR136" s="7">
        <f t="shared" si="231"/>
        <v>857.8614085481845</v>
      </c>
      <c r="AS136" s="7">
        <f t="shared" si="231"/>
        <v>877.54382217908812</v>
      </c>
      <c r="AT136" s="7">
        <f t="shared" si="231"/>
        <v>898.25016993363897</v>
      </c>
      <c r="AU136" s="7">
        <f t="shared" si="231"/>
        <v>920.12634755350678</v>
      </c>
      <c r="AV136" s="7">
        <f t="shared" si="231"/>
        <v>943.31242374876103</v>
      </c>
      <c r="AW136" s="7">
        <f t="shared" si="231"/>
        <v>967.92472074204488</v>
      </c>
      <c r="AX136" s="7">
        <f t="shared" si="231"/>
        <v>994.03286172021831</v>
      </c>
      <c r="AY136" s="7">
        <f t="shared" si="231"/>
        <v>1021.6331259586815</v>
      </c>
      <c r="AZ136" s="7">
        <f t="shared" si="231"/>
        <v>1050.6208250844659</v>
      </c>
      <c r="BA136" s="7">
        <f t="shared" si="231"/>
        <v>1080.765904892882</v>
      </c>
      <c r="BB136" s="7">
        <f t="shared" si="231"/>
        <v>1111.697272257557</v>
      </c>
      <c r="BC136" s="7">
        <f t="shared" si="231"/>
        <v>1142.9020028055925</v>
      </c>
      <c r="BD136" s="7">
        <f t="shared" si="231"/>
        <v>1173.7450941355651</v>
      </c>
      <c r="BE136" s="7">
        <f t="shared" si="231"/>
        <v>1203.5133506980367</v>
      </c>
      <c r="BF136" s="7">
        <f t="shared" si="231"/>
        <v>1231.483141499906</v>
      </c>
      <c r="BG136" s="7">
        <f t="shared" si="231"/>
        <v>1257.0064634274993</v>
      </c>
      <c r="BH136" s="7">
        <f t="shared" si="231"/>
        <v>1279.6039187979486</v>
      </c>
      <c r="BI136" s="7">
        <f t="shared" si="231"/>
        <v>1299.0484605771474</v>
      </c>
      <c r="BJ136" s="7">
        <f t="shared" si="231"/>
        <v>1315.4220017481671</v>
      </c>
      <c r="BK136" s="7">
        <f t="shared" si="231"/>
        <v>1329.1298734272309</v>
      </c>
      <c r="BL136" s="7">
        <f t="shared" si="231"/>
        <v>1340.8661556720658</v>
      </c>
      <c r="BM136" s="7">
        <f t="shared" si="231"/>
        <v>1351.5346848168413</v>
      </c>
      <c r="BN136" s="7">
        <f t="shared" si="231"/>
        <v>1362.1425341341912</v>
      </c>
      <c r="BO136" s="7">
        <f t="shared" ref="BO136:CH136" si="232">(BP137*Pd+BP136*Pu)*EXP(-$D$4*$D$6)</f>
        <v>1373.690186076223</v>
      </c>
      <c r="BP136" s="7">
        <f t="shared" si="232"/>
        <v>1387.081458127924</v>
      </c>
      <c r="BQ136" s="7">
        <f t="shared" si="232"/>
        <v>1403.065860697099</v>
      </c>
      <c r="BR136" s="7">
        <f t="shared" si="232"/>
        <v>1422.2108050679894</v>
      </c>
      <c r="BS136" s="7">
        <f t="shared" si="232"/>
        <v>1444.8892579335263</v>
      </c>
      <c r="BT136" s="7">
        <f t="shared" si="232"/>
        <v>1471.2679435896157</v>
      </c>
      <c r="BU136" s="7">
        <f t="shared" si="232"/>
        <v>1501.2935534704695</v>
      </c>
      <c r="BV136" s="7">
        <f t="shared" si="232"/>
        <v>1534.6916741108287</v>
      </c>
      <c r="BW136" s="7">
        <f t="shared" si="232"/>
        <v>1571.0015744649027</v>
      </c>
      <c r="BX136" s="7">
        <f t="shared" si="232"/>
        <v>1609.659889304593</v>
      </c>
      <c r="BY136" s="7">
        <f t="shared" si="232"/>
        <v>1650.1202216148968</v>
      </c>
      <c r="BZ136" s="7">
        <f t="shared" si="232"/>
        <v>1691.9680315881064</v>
      </c>
      <c r="CA136" s="7">
        <f t="shared" si="232"/>
        <v>1734.9793221461259</v>
      </c>
      <c r="CB136" s="7">
        <f t="shared" si="232"/>
        <v>1779.0938533896121</v>
      </c>
      <c r="CC136" s="7">
        <f t="shared" si="232"/>
        <v>1824.3300647833989</v>
      </c>
      <c r="CD136" s="7">
        <f t="shared" si="232"/>
        <v>1870.7164767792303</v>
      </c>
      <c r="CE136" s="7">
        <f t="shared" si="232"/>
        <v>1918.2823350054252</v>
      </c>
      <c r="CF136" s="7">
        <f t="shared" si="232"/>
        <v>1967.0576287056103</v>
      </c>
      <c r="CG136" s="7">
        <f t="shared" si="232"/>
        <v>2017.0731096462896</v>
      </c>
      <c r="CH136" s="7">
        <f t="shared" si="232"/>
        <v>2068.3603115051674</v>
      </c>
      <c r="CI136" s="7">
        <f>IF(CI45&gt;Initial_Index,MAX((CI45-Initial_Index)/Initial_Index*1000+1000,1400),IF(AND(CI45&gt;=(0.85*Initial_Index),(CI45&lt;Initial_Index)),1000,1000+(((CI45-Initial_Index)/Initial_Index)+'Valuation Summary'!$D$9)*1000))</f>
        <v>2120.9515697524498</v>
      </c>
      <c r="CJ136" s="2">
        <f t="shared" si="157"/>
        <v>52</v>
      </c>
    </row>
    <row r="137" spans="2:88" x14ac:dyDescent="0.2">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7">
        <f t="shared" ref="AJ137:BO137" si="233">(AK138*Pd+AK137*Pu)*EXP(-$D$4*$D$6)</f>
        <v>697.61898675992779</v>
      </c>
      <c r="AK137" s="7">
        <f t="shared" si="233"/>
        <v>712.04696192550477</v>
      </c>
      <c r="AL137" s="7">
        <f t="shared" si="233"/>
        <v>726.81449141805547</v>
      </c>
      <c r="AM137" s="7">
        <f t="shared" si="233"/>
        <v>741.93439919545074</v>
      </c>
      <c r="AN137" s="7">
        <f t="shared" si="233"/>
        <v>757.42494451017899</v>
      </c>
      <c r="AO137" s="7">
        <f t="shared" si="233"/>
        <v>773.31219061200864</v>
      </c>
      <c r="AP137" s="7">
        <f t="shared" si="233"/>
        <v>789.63287058422145</v>
      </c>
      <c r="AQ137" s="7">
        <f t="shared" si="233"/>
        <v>806.43763338744975</v>
      </c>
      <c r="AR137" s="7">
        <f t="shared" si="233"/>
        <v>823.79440865637116</v>
      </c>
      <c r="AS137" s="7">
        <f t="shared" si="233"/>
        <v>841.79143615481371</v>
      </c>
      <c r="AT137" s="7">
        <f t="shared" si="233"/>
        <v>860.5392732333703</v>
      </c>
      <c r="AU137" s="7">
        <f t="shared" si="233"/>
        <v>880.17084526250608</v>
      </c>
      <c r="AV137" s="7">
        <f t="shared" si="233"/>
        <v>900.8383855862877</v>
      </c>
      <c r="AW137" s="7">
        <f t="shared" si="233"/>
        <v>922.70599421753457</v>
      </c>
      <c r="AX137" s="7">
        <f t="shared" si="233"/>
        <v>945.93662372580661</v>
      </c>
      <c r="AY137" s="7">
        <f t="shared" si="233"/>
        <v>970.67268654846794</v>
      </c>
      <c r="AZ137" s="7">
        <f t="shared" si="233"/>
        <v>997.01027261702905</v>
      </c>
      <c r="BA137" s="7">
        <f t="shared" si="233"/>
        <v>1024.9682274059221</v>
      </c>
      <c r="BB137" s="7">
        <f t="shared" si="233"/>
        <v>1054.4550309591416</v>
      </c>
      <c r="BC137" s="7">
        <f t="shared" si="233"/>
        <v>1085.238350456744</v>
      </c>
      <c r="BD137" s="7">
        <f t="shared" si="233"/>
        <v>1116.9239316568635</v>
      </c>
      <c r="BE137" s="7">
        <f t="shared" si="233"/>
        <v>1148.9515715161488</v>
      </c>
      <c r="BF137" s="7">
        <f t="shared" si="233"/>
        <v>1180.6155737372294</v>
      </c>
      <c r="BG137" s="7">
        <f t="shared" si="233"/>
        <v>1211.114675692354</v>
      </c>
      <c r="BH137" s="7">
        <f t="shared" si="233"/>
        <v>1239.631615813649</v>
      </c>
      <c r="BI137" s="7">
        <f t="shared" si="233"/>
        <v>1265.4356064213907</v>
      </c>
      <c r="BJ137" s="7">
        <f t="shared" si="233"/>
        <v>1287.9932387040876</v>
      </c>
      <c r="BK137" s="7">
        <f t="shared" si="233"/>
        <v>1307.0669901512651</v>
      </c>
      <c r="BL137" s="7">
        <f t="shared" si="233"/>
        <v>1322.7783113088565</v>
      </c>
      <c r="BM137" s="7">
        <f t="shared" si="233"/>
        <v>1335.6166416182407</v>
      </c>
      <c r="BN137" s="7">
        <f t="shared" si="233"/>
        <v>1346.3873198703609</v>
      </c>
      <c r="BO137" s="7">
        <f t="shared" si="233"/>
        <v>1356.1079149571626</v>
      </c>
      <c r="BP137" s="7">
        <f t="shared" ref="BP137:CH137" si="234">(BQ138*Pd+BQ137*Pu)*EXP(-$D$4*$D$6)</f>
        <v>1365.8784340062973</v>
      </c>
      <c r="BQ137" s="7">
        <f t="shared" si="234"/>
        <v>1376.7588271952343</v>
      </c>
      <c r="BR137" s="7">
        <f t="shared" si="234"/>
        <v>1389.6816055161819</v>
      </c>
      <c r="BS137" s="7">
        <f t="shared" si="234"/>
        <v>1405.4086670869349</v>
      </c>
      <c r="BT137" s="7">
        <f t="shared" si="234"/>
        <v>1424.5183614349708</v>
      </c>
      <c r="BU137" s="7">
        <f t="shared" si="234"/>
        <v>1447.3956151888767</v>
      </c>
      <c r="BV137" s="7">
        <f t="shared" si="234"/>
        <v>1474.205512583942</v>
      </c>
      <c r="BW137" s="7">
        <f t="shared" si="234"/>
        <v>1504.8567655238214</v>
      </c>
      <c r="BX137" s="7">
        <f t="shared" si="234"/>
        <v>1538.9882954615271</v>
      </c>
      <c r="BY137" s="7">
        <f t="shared" si="234"/>
        <v>1576.0177348351888</v>
      </c>
      <c r="BZ137" s="7">
        <f t="shared" si="234"/>
        <v>1615.2661621385373</v>
      </c>
      <c r="CA137" s="7">
        <f t="shared" si="234"/>
        <v>1656.1290125070932</v>
      </c>
      <c r="CB137" s="7">
        <f t="shared" si="234"/>
        <v>1698.2194992337029</v>
      </c>
      <c r="CC137" s="7">
        <f t="shared" si="234"/>
        <v>1741.3993551553131</v>
      </c>
      <c r="CD137" s="7">
        <f t="shared" si="234"/>
        <v>1785.6771256623188</v>
      </c>
      <c r="CE137" s="7">
        <f t="shared" si="234"/>
        <v>1831.0807269302391</v>
      </c>
      <c r="CF137" s="7">
        <f t="shared" si="234"/>
        <v>1877.63878494651</v>
      </c>
      <c r="CG137" s="7">
        <f t="shared" si="234"/>
        <v>1925.3806535585491</v>
      </c>
      <c r="CH137" s="7">
        <f t="shared" si="234"/>
        <v>1974.33643298072</v>
      </c>
      <c r="CI137" s="7">
        <f>IF(CI46&gt;Initial_Index,MAX((CI46-Initial_Index)/Initial_Index*1000+1000,1400),IF(AND(CI46&gt;=(0.85*Initial_Index),(CI46&lt;Initial_Index)),1000,1000+(((CI46-Initial_Index)/Initial_Index)+'Valuation Summary'!$D$9)*1000))</f>
        <v>2024.5369887718664</v>
      </c>
      <c r="CJ137" s="2">
        <f t="shared" si="157"/>
        <v>51</v>
      </c>
    </row>
    <row r="138" spans="2:88" x14ac:dyDescent="0.2">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7">
        <f t="shared" ref="AK138:BP138" si="235">(AL139*Pd+AL138*Pu)*EXP(-$D$4*$D$6)</f>
        <v>686.11082295662766</v>
      </c>
      <c r="AL138" s="7">
        <f t="shared" si="235"/>
        <v>700.2600962231993</v>
      </c>
      <c r="AM138" s="7">
        <f t="shared" si="235"/>
        <v>714.7375866615497</v>
      </c>
      <c r="AN138" s="7">
        <f t="shared" si="235"/>
        <v>729.55079509951065</v>
      </c>
      <c r="AO138" s="7">
        <f t="shared" si="235"/>
        <v>744.71033723211269</v>
      </c>
      <c r="AP138" s="7">
        <f t="shared" si="235"/>
        <v>760.23183017468898</v>
      </c>
      <c r="AQ138" s="7">
        <f t="shared" si="235"/>
        <v>776.13839371705888</v>
      </c>
      <c r="AR138" s="7">
        <f t="shared" si="235"/>
        <v>792.46379178447512</v>
      </c>
      <c r="AS138" s="7">
        <f t="shared" si="235"/>
        <v>809.25614207774925</v>
      </c>
      <c r="AT138" s="7">
        <f t="shared" si="235"/>
        <v>826.5819679341854</v>
      </c>
      <c r="AU138" s="7">
        <f t="shared" si="235"/>
        <v>844.53014860134408</v>
      </c>
      <c r="AV138" s="7">
        <f t="shared" si="235"/>
        <v>863.21504515862796</v>
      </c>
      <c r="AW138" s="7">
        <f t="shared" si="235"/>
        <v>882.77776007102841</v>
      </c>
      <c r="AX138" s="7">
        <f t="shared" si="235"/>
        <v>903.38417624021781</v>
      </c>
      <c r="AY138" s="7">
        <f t="shared" si="235"/>
        <v>925.21819788174639</v>
      </c>
      <c r="AZ138" s="7">
        <f t="shared" si="235"/>
        <v>948.4685986030529</v>
      </c>
      <c r="BA138" s="7">
        <f t="shared" si="235"/>
        <v>973.30821858430011</v>
      </c>
      <c r="BB138" s="7">
        <f t="shared" si="235"/>
        <v>999.86509458537432</v>
      </c>
      <c r="BC138" s="7">
        <f t="shared" si="235"/>
        <v>1028.1865648048827</v>
      </c>
      <c r="BD138" s="7">
        <f t="shared" si="235"/>
        <v>1058.1994679154068</v>
      </c>
      <c r="BE138" s="7">
        <f t="shared" si="235"/>
        <v>1089.6720631651106</v>
      </c>
      <c r="BF138" s="7">
        <f t="shared" si="235"/>
        <v>1122.1857811431146</v>
      </c>
      <c r="BG138" s="7">
        <f t="shared" si="235"/>
        <v>1155.126622201396</v>
      </c>
      <c r="BH138" s="7">
        <f t="shared" si="235"/>
        <v>1187.7059755290193</v>
      </c>
      <c r="BI138" s="7">
        <f t="shared" si="235"/>
        <v>1219.0178546470945</v>
      </c>
      <c r="BJ138" s="7">
        <f t="shared" si="235"/>
        <v>1248.1334383943554</v>
      </c>
      <c r="BK138" s="7">
        <f t="shared" si="235"/>
        <v>1274.2246714272944</v>
      </c>
      <c r="BL138" s="7">
        <f t="shared" si="235"/>
        <v>1296.6981808447511</v>
      </c>
      <c r="BM138" s="7">
        <f t="shared" si="235"/>
        <v>1315.3120714141776</v>
      </c>
      <c r="BN138" s="7">
        <f t="shared" si="235"/>
        <v>1330.2453911095879</v>
      </c>
      <c r="BO138" s="7">
        <f t="shared" si="235"/>
        <v>1342.096831897783</v>
      </c>
      <c r="BP138" s="7">
        <f t="shared" si="235"/>
        <v>1351.8064779300657</v>
      </c>
      <c r="BQ138" s="7">
        <f t="shared" ref="BQ138:CH138" si="236">(BR139*Pd+BR138*Pu)*EXP(-$D$4*$D$6)</f>
        <v>1360.5182866865812</v>
      </c>
      <c r="BR138" s="7">
        <f t="shared" si="236"/>
        <v>1369.4223940582215</v>
      </c>
      <c r="BS138" s="7">
        <f t="shared" si="236"/>
        <v>1379.6236784323848</v>
      </c>
      <c r="BT138" s="7">
        <f t="shared" si="236"/>
        <v>1392.0685205285613</v>
      </c>
      <c r="BU138" s="7">
        <f t="shared" si="236"/>
        <v>1407.5287897957326</v>
      </c>
      <c r="BV138" s="7">
        <f t="shared" si="236"/>
        <v>1426.608289089397</v>
      </c>
      <c r="BW138" s="7">
        <f t="shared" si="236"/>
        <v>1449.7262268429595</v>
      </c>
      <c r="BX138" s="7">
        <f t="shared" si="236"/>
        <v>1477.057692439035</v>
      </c>
      <c r="BY138" s="7">
        <f t="shared" si="236"/>
        <v>1508.4589660374977</v>
      </c>
      <c r="BZ138" s="7">
        <f t="shared" si="236"/>
        <v>1543.4408404894516</v>
      </c>
      <c r="CA138" s="7">
        <f t="shared" si="236"/>
        <v>1581.248196175261</v>
      </c>
      <c r="CB138" s="7">
        <f t="shared" si="236"/>
        <v>1621.0587650042946</v>
      </c>
      <c r="CC138" s="7">
        <f t="shared" si="236"/>
        <v>1662.2385239786004</v>
      </c>
      <c r="CD138" s="7">
        <f t="shared" si="236"/>
        <v>1704.5035079839856</v>
      </c>
      <c r="CE138" s="7">
        <f t="shared" si="236"/>
        <v>1747.8431445420624</v>
      </c>
      <c r="CF138" s="7">
        <f t="shared" si="236"/>
        <v>1792.2847583552098</v>
      </c>
      <c r="CG138" s="7">
        <f t="shared" si="236"/>
        <v>1837.8563688986042</v>
      </c>
      <c r="CH138" s="7">
        <f t="shared" si="236"/>
        <v>1884.5867080858914</v>
      </c>
      <c r="CI138" s="7">
        <f>IF(CI47&gt;Initial_Index,MAX((CI47-Initial_Index)/Initial_Index*1000+1000,1400),IF(AND(CI47&gt;=(0.85*Initial_Index),(CI47&lt;Initial_Index)),1000,1000+(((CI47-Initial_Index)/Initial_Index)+'Valuation Summary'!$D$9)*1000))</f>
        <v>1932.5052383840366</v>
      </c>
      <c r="CJ138" s="2">
        <f t="shared" si="157"/>
        <v>50</v>
      </c>
    </row>
    <row r="139" spans="2:88" x14ac:dyDescent="0.2">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7">
        <f t="shared" ref="AL139:BQ139" si="237">(AM140*Pd+AM139*Pu)*EXP(-$D$4*$D$6)</f>
        <v>674.83273445772681</v>
      </c>
      <c r="AM139" s="7">
        <f t="shared" si="237"/>
        <v>688.71341345178871</v>
      </c>
      <c r="AN139" s="7">
        <f t="shared" si="237"/>
        <v>702.91619057183493</v>
      </c>
      <c r="AO139" s="7">
        <f t="shared" si="237"/>
        <v>717.4455166571986</v>
      </c>
      <c r="AP139" s="7">
        <f t="shared" si="237"/>
        <v>732.30710451281834</v>
      </c>
      <c r="AQ139" s="7">
        <f t="shared" si="237"/>
        <v>747.50921517019322</v>
      </c>
      <c r="AR139" s="7">
        <f t="shared" si="237"/>
        <v>763.06453606122363</v>
      </c>
      <c r="AS139" s="7">
        <f t="shared" si="237"/>
        <v>778.99277314124924</v>
      </c>
      <c r="AT139" s="7">
        <f t="shared" si="237"/>
        <v>795.32403683837913</v>
      </c>
      <c r="AU139" s="7">
        <f t="shared" si="237"/>
        <v>812.10301036287694</v>
      </c>
      <c r="AV139" s="7">
        <f t="shared" si="237"/>
        <v>829.39373061602441</v>
      </c>
      <c r="AW139" s="7">
        <f t="shared" si="237"/>
        <v>847.28457171633625</v>
      </c>
      <c r="AX139" s="7">
        <f t="shared" si="237"/>
        <v>865.89269359806224</v>
      </c>
      <c r="AY139" s="7">
        <f t="shared" si="237"/>
        <v>885.36681720385786</v>
      </c>
      <c r="AZ139" s="7">
        <f t="shared" si="237"/>
        <v>905.88675912861038</v>
      </c>
      <c r="BA139" s="7">
        <f t="shared" si="237"/>
        <v>927.65779206806405</v>
      </c>
      <c r="BB139" s="7">
        <f t="shared" si="237"/>
        <v>950.89773570555519</v>
      </c>
      <c r="BC139" s="7">
        <f t="shared" si="237"/>
        <v>975.81491831121593</v>
      </c>
      <c r="BD139" s="7">
        <f t="shared" si="237"/>
        <v>1002.5760013998957</v>
      </c>
      <c r="BE139" s="7">
        <f t="shared" si="237"/>
        <v>1031.2643199011256</v>
      </c>
      <c r="BF139" s="7">
        <f t="shared" si="237"/>
        <v>1061.8319323460089</v>
      </c>
      <c r="BG139" s="7">
        <f t="shared" si="237"/>
        <v>1094.0518346339768</v>
      </c>
      <c r="BH139" s="7">
        <f t="shared" si="237"/>
        <v>1127.4802366623665</v>
      </c>
      <c r="BI139" s="7">
        <f t="shared" si="237"/>
        <v>1161.4414592392336</v>
      </c>
      <c r="BJ139" s="7">
        <f t="shared" si="237"/>
        <v>1195.0485123017802</v>
      </c>
      <c r="BK139" s="7">
        <f t="shared" si="237"/>
        <v>1227.269278720667</v>
      </c>
      <c r="BL139" s="7">
        <f t="shared" si="237"/>
        <v>1257.0404037831772</v>
      </c>
      <c r="BM139" s="7">
        <f t="shared" si="237"/>
        <v>1283.4186686744758</v>
      </c>
      <c r="BN139" s="7">
        <f t="shared" si="237"/>
        <v>1305.7450414375185</v>
      </c>
      <c r="BO139" s="7">
        <f t="shared" si="237"/>
        <v>1323.784381157968</v>
      </c>
      <c r="BP139" s="7">
        <f t="shared" si="237"/>
        <v>1337.8002156136267</v>
      </c>
      <c r="BQ139" s="7">
        <f t="shared" si="237"/>
        <v>1348.5347767948008</v>
      </c>
      <c r="BR139" s="7">
        <f t="shared" ref="BR139:CH139" si="238">(BS140*Pd+BS139*Pu)*EXP(-$D$4*$D$6)</f>
        <v>1357.0908864567166</v>
      </c>
      <c r="BS139" s="7">
        <f t="shared" si="238"/>
        <v>1364.7476761589721</v>
      </c>
      <c r="BT139" s="7">
        <f t="shared" si="238"/>
        <v>1372.7710946371167</v>
      </c>
      <c r="BU139" s="7">
        <f t="shared" si="238"/>
        <v>1382.2837991027427</v>
      </c>
      <c r="BV139" s="7">
        <f t="shared" si="238"/>
        <v>1394.2268741649948</v>
      </c>
      <c r="BW139" s="7">
        <f t="shared" si="238"/>
        <v>1409.3890145810471</v>
      </c>
      <c r="BX139" s="7">
        <f t="shared" si="238"/>
        <v>1428.4324424781205</v>
      </c>
      <c r="BY139" s="7">
        <f t="shared" si="238"/>
        <v>1451.8481414873127</v>
      </c>
      <c r="BZ139" s="7">
        <f t="shared" si="238"/>
        <v>1479.8334025351617</v>
      </c>
      <c r="CA139" s="7">
        <f t="shared" si="238"/>
        <v>1512.159989502107</v>
      </c>
      <c r="CB139" s="7">
        <f t="shared" si="238"/>
        <v>1548.136187769845</v>
      </c>
      <c r="CC139" s="7">
        <f t="shared" si="238"/>
        <v>1586.7503647304623</v>
      </c>
      <c r="CD139" s="7">
        <f t="shared" si="238"/>
        <v>1627.0198945691866</v>
      </c>
      <c r="CE139" s="7">
        <f t="shared" si="238"/>
        <v>1668.3893904799284</v>
      </c>
      <c r="CF139" s="7">
        <f t="shared" si="238"/>
        <v>1710.8107697742857</v>
      </c>
      <c r="CG139" s="7">
        <f t="shared" si="238"/>
        <v>1754.3107782133166</v>
      </c>
      <c r="CH139" s="7">
        <f t="shared" si="238"/>
        <v>1798.9168416103987</v>
      </c>
      <c r="CI139" s="7">
        <f>IF(CI48&gt;Initial_Index,MAX((CI48-Initial_Index)/Initial_Index*1000+1000,1400),IF(AND(CI48&gt;=(0.85*Initial_Index),(CI48&lt;Initial_Index)),1000,1000+(((CI48-Initial_Index)/Initial_Index)+'Valuation Summary'!$D$9)*1000))</f>
        <v>1844.6570831226095</v>
      </c>
      <c r="CJ139" s="2">
        <f t="shared" si="157"/>
        <v>49</v>
      </c>
    </row>
    <row r="140" spans="2:88" x14ac:dyDescent="0.2">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7">
        <f t="shared" ref="AM140:CH140" si="239">(AN141*Pd+AN140*Pu)*EXP(-$D$4*$D$6)</f>
        <v>663.77563711143239</v>
      </c>
      <c r="AN140" s="7">
        <f t="shared" si="239"/>
        <v>677.39271032419902</v>
      </c>
      <c r="AO140" s="7">
        <f t="shared" si="239"/>
        <v>691.32875392094707</v>
      </c>
      <c r="AP140" s="7">
        <f t="shared" si="239"/>
        <v>705.58698863966947</v>
      </c>
      <c r="AQ140" s="7">
        <f t="shared" si="239"/>
        <v>720.1706304615783</v>
      </c>
      <c r="AR140" s="7">
        <f t="shared" si="239"/>
        <v>735.08359673828647</v>
      </c>
      <c r="AS140" s="7">
        <f t="shared" si="239"/>
        <v>750.33168591510582</v>
      </c>
      <c r="AT140" s="7">
        <f t="shared" si="239"/>
        <v>765.92439505124241</v>
      </c>
      <c r="AU140" s="7">
        <f t="shared" si="239"/>
        <v>781.8775456395299</v>
      </c>
      <c r="AV140" s="7">
        <f t="shared" si="239"/>
        <v>798.21686271765611</v>
      </c>
      <c r="AW140" s="7">
        <f t="shared" si="239"/>
        <v>814.98257434332004</v>
      </c>
      <c r="AX140" s="7">
        <f t="shared" si="239"/>
        <v>832.23494368827016</v>
      </c>
      <c r="AY140" s="7">
        <f t="shared" si="239"/>
        <v>850.06038968893995</v>
      </c>
      <c r="AZ140" s="7">
        <f t="shared" si="239"/>
        <v>868.57747709218143</v>
      </c>
      <c r="BA140" s="7">
        <f t="shared" si="239"/>
        <v>887.94156491760032</v>
      </c>
      <c r="BB140" s="7">
        <f t="shared" si="239"/>
        <v>908.34633194020785</v>
      </c>
      <c r="BC140" s="7">
        <f t="shared" si="239"/>
        <v>930.01984257190577</v>
      </c>
      <c r="BD140" s="7">
        <f t="shared" si="239"/>
        <v>953.21244363557651</v>
      </c>
      <c r="BE140" s="7">
        <f t="shared" si="239"/>
        <v>978.17383907079852</v>
      </c>
      <c r="BF140" s="7">
        <f t="shared" si="239"/>
        <v>1005.1174843103773</v>
      </c>
      <c r="BG140" s="7">
        <f t="shared" si="239"/>
        <v>1034.1722852684525</v>
      </c>
      <c r="BH140" s="7">
        <f t="shared" si="239"/>
        <v>1065.3246742666965</v>
      </c>
      <c r="BI140" s="7">
        <f t="shared" si="239"/>
        <v>1098.3583732329307</v>
      </c>
      <c r="BJ140" s="7">
        <f t="shared" si="239"/>
        <v>1132.8039533076189</v>
      </c>
      <c r="BK140" s="7">
        <f t="shared" si="239"/>
        <v>1167.9144047449488</v>
      </c>
      <c r="BL140" s="7">
        <f t="shared" si="239"/>
        <v>1202.6844162726327</v>
      </c>
      <c r="BM140" s="7">
        <f t="shared" si="239"/>
        <v>1235.9276546739734</v>
      </c>
      <c r="BN140" s="7">
        <f t="shared" si="239"/>
        <v>1266.4162023555141</v>
      </c>
      <c r="BO140" s="7">
        <f t="shared" si="239"/>
        <v>1293.0693278697531</v>
      </c>
      <c r="BP140" s="7">
        <f t="shared" si="239"/>
        <v>1315.157934123006</v>
      </c>
      <c r="BQ140" s="7">
        <f t="shared" si="239"/>
        <v>1332.4733017731917</v>
      </c>
      <c r="BR140" s="7">
        <f t="shared" si="239"/>
        <v>1345.4040854177008</v>
      </c>
      <c r="BS140" s="7">
        <f t="shared" si="239"/>
        <v>1354.8831493809757</v>
      </c>
      <c r="BT140" s="7">
        <f t="shared" si="239"/>
        <v>1362.2077132822515</v>
      </c>
      <c r="BU140" s="7">
        <f t="shared" si="239"/>
        <v>1368.7903985505284</v>
      </c>
      <c r="BV140" s="7">
        <f t="shared" si="239"/>
        <v>1375.9378168749965</v>
      </c>
      <c r="BW140" s="7">
        <f t="shared" si="239"/>
        <v>1384.7454372802961</v>
      </c>
      <c r="BX140" s="7">
        <f t="shared" si="239"/>
        <v>1396.1301127742702</v>
      </c>
      <c r="BY140" s="7">
        <f t="shared" si="239"/>
        <v>1410.9259833998774</v>
      </c>
      <c r="BZ140" s="7">
        <f t="shared" si="239"/>
        <v>1429.9163429014095</v>
      </c>
      <c r="CA140" s="7">
        <f t="shared" si="239"/>
        <v>1453.7199746604188</v>
      </c>
      <c r="CB140" s="7">
        <f t="shared" si="239"/>
        <v>1482.565975670429</v>
      </c>
      <c r="CC140" s="7">
        <f t="shared" si="239"/>
        <v>1516.0761966829637</v>
      </c>
      <c r="CD140" s="7">
        <f t="shared" si="239"/>
        <v>1553.2063290838371</v>
      </c>
      <c r="CE140" s="7">
        <f t="shared" si="239"/>
        <v>1592.547458825474</v>
      </c>
      <c r="CF140" s="7">
        <f t="shared" si="239"/>
        <v>1633.0404397690093</v>
      </c>
      <c r="CG140" s="7">
        <f t="shared" si="239"/>
        <v>1674.5630173481782</v>
      </c>
      <c r="CH140" s="7">
        <f t="shared" si="239"/>
        <v>1717.1413706490202</v>
      </c>
      <c r="CI140" s="7">
        <f>IF(CI49&gt;Initial_Index,MAX((CI49-Initial_Index)/Initial_Index*1000+1000,1400),IF(AND(CI49&gt;=(0.85*Initial_Index),(CI49&lt;Initial_Index)),1000,1000+(((CI49-Initial_Index)/Initial_Index)+'Valuation Summary'!$D$9)*1000))</f>
        <v>1760.8023444013054</v>
      </c>
      <c r="CJ140" s="2">
        <f t="shared" si="157"/>
        <v>48</v>
      </c>
    </row>
    <row r="141" spans="2:88" x14ac:dyDescent="0.2">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7">
        <f t="shared" ref="AN141:CH141" si="240">(AO142*Pd+AO141*Pu)*EXP(-$D$4*$D$6)</f>
        <v>652.93547209102383</v>
      </c>
      <c r="AO141" s="7">
        <f t="shared" si="240"/>
        <v>666.29099026340953</v>
      </c>
      <c r="AP141" s="7">
        <f t="shared" si="240"/>
        <v>679.96355490344843</v>
      </c>
      <c r="AQ141" s="7">
        <f t="shared" si="240"/>
        <v>693.95640417856805</v>
      </c>
      <c r="AR141" s="7">
        <f t="shared" si="240"/>
        <v>708.27207334215655</v>
      </c>
      <c r="AS141" s="7">
        <f t="shared" si="240"/>
        <v>722.91263541282274</v>
      </c>
      <c r="AT141" s="7">
        <f t="shared" si="240"/>
        <v>737.88025497804142</v>
      </c>
      <c r="AU141" s="7">
        <f t="shared" si="240"/>
        <v>753.17821374122479</v>
      </c>
      <c r="AV141" s="7">
        <f t="shared" si="240"/>
        <v>768.81260421065508</v>
      </c>
      <c r="AW141" s="7">
        <f t="shared" si="240"/>
        <v>784.79491413314702</v>
      </c>
      <c r="AX141" s="7">
        <f t="shared" si="240"/>
        <v>801.14572207586878</v>
      </c>
      <c r="AY141" s="7">
        <f t="shared" si="240"/>
        <v>817.89966948196991</v>
      </c>
      <c r="AZ141" s="7">
        <f t="shared" si="240"/>
        <v>835.11173463375587</v>
      </c>
      <c r="BA141" s="7">
        <f t="shared" si="240"/>
        <v>852.8645727730642</v>
      </c>
      <c r="BB141" s="7">
        <f t="shared" si="240"/>
        <v>871.27627057968095</v>
      </c>
      <c r="BC141" s="7">
        <f t="shared" si="240"/>
        <v>890.50727551617149</v>
      </c>
      <c r="BD141" s="7">
        <f t="shared" si="240"/>
        <v>910.76452285082837</v>
      </c>
      <c r="BE141" s="7">
        <f t="shared" si="240"/>
        <v>932.29998424059602</v>
      </c>
      <c r="BF141" s="7">
        <f t="shared" si="240"/>
        <v>955.40018872065832</v>
      </c>
      <c r="BG141" s="7">
        <f t="shared" si="240"/>
        <v>980.3630281484775</v>
      </c>
      <c r="BH141" s="7">
        <f t="shared" si="240"/>
        <v>1007.4587795267007</v>
      </c>
      <c r="BI141" s="7">
        <f t="shared" si="240"/>
        <v>1036.8742386100623</v>
      </c>
      <c r="BJ141" s="7">
        <f t="shared" si="240"/>
        <v>1068.6425595065195</v>
      </c>
      <c r="BK141" s="7">
        <f t="shared" si="240"/>
        <v>1102.5668989438516</v>
      </c>
      <c r="BL141" s="7">
        <f t="shared" si="240"/>
        <v>1138.1526746823588</v>
      </c>
      <c r="BM141" s="7">
        <f t="shared" si="240"/>
        <v>1174.5695770144241</v>
      </c>
      <c r="BN141" s="7">
        <f t="shared" si="240"/>
        <v>1210.6676989444657</v>
      </c>
      <c r="BO141" s="7">
        <f t="shared" si="240"/>
        <v>1245.068749901892</v>
      </c>
      <c r="BP141" s="7">
        <f t="shared" si="240"/>
        <v>1276.3400718575269</v>
      </c>
      <c r="BQ141" s="7">
        <f t="shared" si="240"/>
        <v>1303.2351962573157</v>
      </c>
      <c r="BR141" s="7">
        <f t="shared" si="240"/>
        <v>1324.9539634296957</v>
      </c>
      <c r="BS141" s="7">
        <f t="shared" si="240"/>
        <v>1341.3485108573761</v>
      </c>
      <c r="BT141" s="7">
        <f t="shared" si="240"/>
        <v>1352.9951558103569</v>
      </c>
      <c r="BU141" s="7">
        <f t="shared" si="240"/>
        <v>1361.0821475399991</v>
      </c>
      <c r="BV141" s="7">
        <f t="shared" si="240"/>
        <v>1367.1324997339098</v>
      </c>
      <c r="BW141" s="7">
        <f t="shared" si="240"/>
        <v>1372.6667409625531</v>
      </c>
      <c r="BX141" s="7">
        <f t="shared" si="240"/>
        <v>1378.9612641598485</v>
      </c>
      <c r="BY141" s="7">
        <f t="shared" si="240"/>
        <v>1387.0183223973424</v>
      </c>
      <c r="BZ141" s="7">
        <f t="shared" si="240"/>
        <v>1397.725622803511</v>
      </c>
      <c r="CA141" s="7">
        <f t="shared" si="240"/>
        <v>1412.0322034273436</v>
      </c>
      <c r="CB141" s="7">
        <f t="shared" si="240"/>
        <v>1430.9445704192492</v>
      </c>
      <c r="CC141" s="7">
        <f t="shared" si="240"/>
        <v>1455.2931022357247</v>
      </c>
      <c r="CD141" s="7">
        <f t="shared" si="240"/>
        <v>1485.3567782242658</v>
      </c>
      <c r="CE141" s="7">
        <f t="shared" si="240"/>
        <v>1520.4476437712585</v>
      </c>
      <c r="CF141" s="7">
        <f t="shared" si="240"/>
        <v>1558.8054067913097</v>
      </c>
      <c r="CG141" s="7">
        <f t="shared" si="240"/>
        <v>1598.4404439025006</v>
      </c>
      <c r="CH141" s="7">
        <f t="shared" si="240"/>
        <v>1639.0832631011549</v>
      </c>
      <c r="CI141" s="7">
        <f>IF(CI50&gt;Initial_Index,MAX((CI50-Initial_Index)/Initial_Index*1000+1000,1400),IF(AND(CI50&gt;=(0.85*Initial_Index),(CI50&lt;Initial_Index)),1000,1000+(((CI50-Initial_Index)/Initial_Index)+'Valuation Summary'!$D$9)*1000))</f>
        <v>1680.7594888047038</v>
      </c>
      <c r="CJ141" s="2">
        <f t="shared" si="157"/>
        <v>47</v>
      </c>
    </row>
    <row r="142" spans="2:88" x14ac:dyDescent="0.2">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7">
        <f t="shared" ref="AO142:CH142" si="241">(AP143*Pd+AP142*Pu)*EXP(-$D$4*$D$6)</f>
        <v>642.31106904595049</v>
      </c>
      <c r="AP142" s="7">
        <f t="shared" si="241"/>
        <v>655.40590081591597</v>
      </c>
      <c r="AQ142" s="7">
        <f t="shared" si="241"/>
        <v>668.81583030276818</v>
      </c>
      <c r="AR142" s="7">
        <f t="shared" si="241"/>
        <v>682.54480343094781</v>
      </c>
      <c r="AS142" s="7">
        <f t="shared" si="241"/>
        <v>696.59582247699859</v>
      </c>
      <c r="AT142" s="7">
        <f t="shared" si="241"/>
        <v>710.97087811797633</v>
      </c>
      <c r="AU142" s="7">
        <f t="shared" si="241"/>
        <v>725.67103901701</v>
      </c>
      <c r="AV142" s="7">
        <f t="shared" si="241"/>
        <v>740.69682083984628</v>
      </c>
      <c r="AW142" s="7">
        <f t="shared" si="241"/>
        <v>756.04900596889684</v>
      </c>
      <c r="AX142" s="7">
        <f t="shared" si="241"/>
        <v>771.73013957180194</v>
      </c>
      <c r="AY142" s="7">
        <f t="shared" si="241"/>
        <v>787.74697775351194</v>
      </c>
      <c r="AZ142" s="7">
        <f t="shared" si="241"/>
        <v>804.11419208005623</v>
      </c>
      <c r="BA142" s="7">
        <f t="shared" si="241"/>
        <v>820.85961423743584</v>
      </c>
      <c r="BB142" s="7">
        <f t="shared" si="241"/>
        <v>838.03119548562051</v>
      </c>
      <c r="BC142" s="7">
        <f t="shared" si="241"/>
        <v>855.70560757662258</v>
      </c>
      <c r="BD142" s="7">
        <f t="shared" si="241"/>
        <v>873.99797009805241</v>
      </c>
      <c r="BE142" s="7">
        <f t="shared" si="241"/>
        <v>893.07150913239491</v>
      </c>
      <c r="BF142" s="7">
        <f t="shared" si="241"/>
        <v>913.14502556509967</v>
      </c>
      <c r="BG142" s="7">
        <f t="shared" si="241"/>
        <v>934.49494635641065</v>
      </c>
      <c r="BH142" s="7">
        <f t="shared" si="241"/>
        <v>957.44764289404986</v>
      </c>
      <c r="BI142" s="7">
        <f t="shared" si="241"/>
        <v>982.35699694592449</v>
      </c>
      <c r="BJ142" s="7">
        <f t="shared" si="241"/>
        <v>1009.5624458073514</v>
      </c>
      <c r="BK142" s="7">
        <f t="shared" si="241"/>
        <v>1039.32466991347</v>
      </c>
      <c r="BL142" s="7">
        <f t="shared" si="241"/>
        <v>1071.7404187021327</v>
      </c>
      <c r="BM142" s="7">
        <f t="shared" si="241"/>
        <v>1106.6450848740599</v>
      </c>
      <c r="BN142" s="7">
        <f t="shared" si="241"/>
        <v>1143.5210593714576</v>
      </c>
      <c r="BO142" s="7">
        <f t="shared" si="241"/>
        <v>1181.4396912140739</v>
      </c>
      <c r="BP142" s="7">
        <f t="shared" si="241"/>
        <v>1219.0709960107947</v>
      </c>
      <c r="BQ142" s="7">
        <f t="shared" si="241"/>
        <v>1254.7925716732163</v>
      </c>
      <c r="BR142" s="7">
        <f t="shared" si="241"/>
        <v>1286.9117647343742</v>
      </c>
      <c r="BS142" s="7">
        <f t="shared" si="241"/>
        <v>1313.9803363225458</v>
      </c>
      <c r="BT142" s="7">
        <f t="shared" si="241"/>
        <v>1335.1338528223807</v>
      </c>
      <c r="BU142" s="7">
        <f t="shared" si="241"/>
        <v>1350.34589983861</v>
      </c>
      <c r="BV142" s="7">
        <f t="shared" si="241"/>
        <v>1360.4784447842856</v>
      </c>
      <c r="BW142" s="7">
        <f t="shared" si="241"/>
        <v>1367.0629764067592</v>
      </c>
      <c r="BX142" s="7">
        <f t="shared" si="241"/>
        <v>1371.8674051403657</v>
      </c>
      <c r="BY142" s="7">
        <f t="shared" si="241"/>
        <v>1376.4442058771003</v>
      </c>
      <c r="BZ142" s="7">
        <f t="shared" si="241"/>
        <v>1381.9128420413383</v>
      </c>
      <c r="CA142" s="7">
        <f t="shared" si="241"/>
        <v>1389.1038914024273</v>
      </c>
      <c r="CB142" s="7">
        <f t="shared" si="241"/>
        <v>1398.9133241114666</v>
      </c>
      <c r="CC142" s="7">
        <f t="shared" si="241"/>
        <v>1412.5257585275581</v>
      </c>
      <c r="CD142" s="7">
        <f t="shared" si="241"/>
        <v>1431.3200151717081</v>
      </c>
      <c r="CE142" s="7">
        <f t="shared" si="241"/>
        <v>1456.5321703785237</v>
      </c>
      <c r="CF142" s="7">
        <f t="shared" si="241"/>
        <v>1488.531756800724</v>
      </c>
      <c r="CG142" s="7">
        <f t="shared" si="241"/>
        <v>1525.7782634835175</v>
      </c>
      <c r="CH142" s="7">
        <f t="shared" si="241"/>
        <v>1564.5735344218574</v>
      </c>
      <c r="CI142" s="7">
        <f>IF(CI51&gt;Initial_Index,MAX((CI51-Initial_Index)/Initial_Index*1000+1000,1400),IF(AND(CI51&gt;=(0.85*Initial_Index),(CI51&lt;Initial_Index)),1000,1000+(((CI51-Initial_Index)/Initial_Index)+'Valuation Summary'!$D$9)*1000))</f>
        <v>1604.3552350945822</v>
      </c>
      <c r="CJ142" s="2">
        <f t="shared" si="157"/>
        <v>46</v>
      </c>
    </row>
    <row r="143" spans="2:88" x14ac:dyDescent="0.2">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7">
        <f t="shared" ref="AP143:CH143" si="242">(AQ144*Pd+AQ143*Pu)*EXP(-$D$4*$D$6)</f>
        <v>631.90242173044032</v>
      </c>
      <c r="AQ143" s="7">
        <f t="shared" si="242"/>
        <v>644.73746372177027</v>
      </c>
      <c r="AR143" s="7">
        <f t="shared" si="242"/>
        <v>657.88494722904329</v>
      </c>
      <c r="AS143" s="7">
        <f t="shared" si="242"/>
        <v>671.34976674068707</v>
      </c>
      <c r="AT143" s="7">
        <f t="shared" si="242"/>
        <v>685.13593655131388</v>
      </c>
      <c r="AU143" s="7">
        <f t="shared" si="242"/>
        <v>699.24636678675881</v>
      </c>
      <c r="AV143" s="7">
        <f t="shared" si="242"/>
        <v>713.6826770739674</v>
      </c>
      <c r="AW143" s="7">
        <f t="shared" si="242"/>
        <v>728.44512141711016</v>
      </c>
      <c r="AX143" s="7">
        <f t="shared" si="242"/>
        <v>743.53274244802969</v>
      </c>
      <c r="AY143" s="7">
        <f t="shared" si="242"/>
        <v>758.94393209419945</v>
      </c>
      <c r="AZ143" s="7">
        <f t="shared" si="242"/>
        <v>774.67764724665199</v>
      </c>
      <c r="BA143" s="7">
        <f t="shared" si="242"/>
        <v>790.73560621093657</v>
      </c>
      <c r="BB143" s="7">
        <f t="shared" si="242"/>
        <v>807.12585869493739</v>
      </c>
      <c r="BC143" s="7">
        <f t="shared" si="242"/>
        <v>823.86814986906154</v>
      </c>
      <c r="BD143" s="7">
        <f t="shared" si="242"/>
        <v>841.00144158835485</v>
      </c>
      <c r="BE143" s="7">
        <f t="shared" si="242"/>
        <v>858.59374608004214</v>
      </c>
      <c r="BF143" s="7">
        <f t="shared" si="242"/>
        <v>876.75398833897668</v>
      </c>
      <c r="BG143" s="7">
        <f t="shared" si="242"/>
        <v>895.64485969712155</v>
      </c>
      <c r="BH143" s="7">
        <f t="shared" si="242"/>
        <v>915.49450000727848</v>
      </c>
      <c r="BI143" s="7">
        <f t="shared" si="242"/>
        <v>936.60337114217793</v>
      </c>
      <c r="BJ143" s="7">
        <f t="shared" si="242"/>
        <v>959.34103425924377</v>
      </c>
      <c r="BK143" s="7">
        <f t="shared" si="242"/>
        <v>984.12613376129275</v>
      </c>
      <c r="BL143" s="7">
        <f t="shared" si="242"/>
        <v>1011.3824565157075</v>
      </c>
      <c r="BM143" s="7">
        <f t="shared" si="242"/>
        <v>1041.4655341541609</v>
      </c>
      <c r="BN143" s="7">
        <f t="shared" si="242"/>
        <v>1074.559117044601</v>
      </c>
      <c r="BO143" s="7">
        <f t="shared" si="242"/>
        <v>1110.5499424711045</v>
      </c>
      <c r="BP143" s="7">
        <f t="shared" si="242"/>
        <v>1148.9024829233742</v>
      </c>
      <c r="BQ143" s="7">
        <f t="shared" si="242"/>
        <v>1188.570608142164</v>
      </c>
      <c r="BR143" s="7">
        <f t="shared" si="242"/>
        <v>1227.9949618512539</v>
      </c>
      <c r="BS143" s="7">
        <f t="shared" si="242"/>
        <v>1265.2345527803413</v>
      </c>
      <c r="BT143" s="7">
        <f t="shared" si="242"/>
        <v>1298.2582190480421</v>
      </c>
      <c r="BU143" s="7">
        <f t="shared" si="242"/>
        <v>1325.369572953128</v>
      </c>
      <c r="BV143" s="7">
        <f t="shared" si="242"/>
        <v>1345.6637645606679</v>
      </c>
      <c r="BW143" s="7">
        <f t="shared" si="242"/>
        <v>1359.3442205204667</v>
      </c>
      <c r="BX143" s="7">
        <f t="shared" si="242"/>
        <v>1367.7147341786904</v>
      </c>
      <c r="BY143" s="7">
        <f t="shared" si="242"/>
        <v>1372.7631999439554</v>
      </c>
      <c r="BZ143" s="7">
        <f t="shared" si="242"/>
        <v>1376.4763398033945</v>
      </c>
      <c r="CA143" s="7">
        <f t="shared" si="242"/>
        <v>1380.2636580131818</v>
      </c>
      <c r="CB143" s="7">
        <f t="shared" si="242"/>
        <v>1384.8943617295872</v>
      </c>
      <c r="CC143" s="7">
        <f t="shared" si="242"/>
        <v>1390.9825788452906</v>
      </c>
      <c r="CD143" s="7">
        <f t="shared" si="242"/>
        <v>1399.5256035672144</v>
      </c>
      <c r="CE143" s="7">
        <f t="shared" si="242"/>
        <v>1412.0488339676881</v>
      </c>
      <c r="CF143" s="7">
        <f t="shared" si="242"/>
        <v>1430.6499707338728</v>
      </c>
      <c r="CG143" s="7">
        <f t="shared" si="242"/>
        <v>1457.5884411633253</v>
      </c>
      <c r="CH143" s="7">
        <f t="shared" si="242"/>
        <v>1493.4508817946682</v>
      </c>
      <c r="CI143" s="7">
        <f>IF(CI52&gt;Initial_Index,MAX((CI52-Initial_Index)/Initial_Index*1000+1000,1400),IF(AND(CI52&gt;=(0.85*Initial_Index),(CI52&lt;Initial_Index)),1000,1000+(((CI52-Initial_Index)/Initial_Index)+'Valuation Summary'!$D$9)*1000))</f>
        <v>1531.4241790810293</v>
      </c>
      <c r="CJ143" s="2">
        <f t="shared" si="157"/>
        <v>45</v>
      </c>
    </row>
    <row r="144" spans="2:88" x14ac:dyDescent="0.2">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7">
        <f t="shared" ref="AQ144:CH144" si="243">(AR145*Pd+AR144*Pu)*EXP(-$D$4*$D$6)</f>
        <v>621.70949620483316</v>
      </c>
      <c r="AR144" s="7">
        <f t="shared" si="243"/>
        <v>634.28634803073533</v>
      </c>
      <c r="AS144" s="7">
        <f t="shared" si="243"/>
        <v>647.1720368434095</v>
      </c>
      <c r="AT144" s="7">
        <f t="shared" si="243"/>
        <v>660.37234670724115</v>
      </c>
      <c r="AU144" s="7">
        <f t="shared" si="243"/>
        <v>673.89239945582688</v>
      </c>
      <c r="AV144" s="7">
        <f t="shared" si="243"/>
        <v>687.73639261303879</v>
      </c>
      <c r="AW144" s="7">
        <f t="shared" si="243"/>
        <v>701.90730237854018</v>
      </c>
      <c r="AX144" s="7">
        <f t="shared" si="243"/>
        <v>716.40658142773236</v>
      </c>
      <c r="AY144" s="7">
        <f t="shared" si="243"/>
        <v>731.23391195217312</v>
      </c>
      <c r="AZ144" s="7">
        <f t="shared" si="243"/>
        <v>746.38712095328981</v>
      </c>
      <c r="BA144" s="7">
        <f t="shared" si="243"/>
        <v>761.86243102690514</v>
      </c>
      <c r="BB144" s="7">
        <f t="shared" si="243"/>
        <v>777.65530749582899</v>
      </c>
      <c r="BC144" s="7">
        <f t="shared" si="243"/>
        <v>793.76226872891607</v>
      </c>
      <c r="BD144" s="7">
        <f t="shared" si="243"/>
        <v>810.18413863984063</v>
      </c>
      <c r="BE144" s="7">
        <f t="shared" si="243"/>
        <v>826.93131132516407</v>
      </c>
      <c r="BF144" s="7">
        <f t="shared" si="243"/>
        <v>844.03161785257373</v>
      </c>
      <c r="BG144" s="7">
        <f t="shared" si="243"/>
        <v>861.54125556911458</v>
      </c>
      <c r="BH144" s="7">
        <f t="shared" si="243"/>
        <v>879.55885059381046</v>
      </c>
      <c r="BI144" s="7">
        <f t="shared" si="243"/>
        <v>898.24194044447415</v>
      </c>
      <c r="BJ144" s="7">
        <f t="shared" si="243"/>
        <v>917.82385670815427</v>
      </c>
      <c r="BK144" s="7">
        <f t="shared" si="243"/>
        <v>938.62709288577901</v>
      </c>
      <c r="BL144" s="7">
        <f t="shared" si="243"/>
        <v>961.06686333190294</v>
      </c>
      <c r="BM144" s="7">
        <f t="shared" si="243"/>
        <v>985.63611250639485</v>
      </c>
      <c r="BN144" s="7">
        <f t="shared" si="243"/>
        <v>1012.8616147225481</v>
      </c>
      <c r="BO144" s="7">
        <f t="shared" si="243"/>
        <v>1043.2214992700938</v>
      </c>
      <c r="BP144" s="7">
        <f t="shared" si="243"/>
        <v>1077.0195434175962</v>
      </c>
      <c r="BQ144" s="7">
        <f t="shared" si="243"/>
        <v>1114.2229296457353</v>
      </c>
      <c r="BR144" s="7">
        <f t="shared" si="243"/>
        <v>1154.2888136732026</v>
      </c>
      <c r="BS144" s="7">
        <f t="shared" si="243"/>
        <v>1196.0289949557439</v>
      </c>
      <c r="BT144" s="7">
        <f t="shared" si="243"/>
        <v>1237.5839630351825</v>
      </c>
      <c r="BU144" s="7">
        <f t="shared" si="243"/>
        <v>1276.5835433315344</v>
      </c>
      <c r="BV144" s="7">
        <f t="shared" si="243"/>
        <v>1310.5420622518131</v>
      </c>
      <c r="BW144" s="7">
        <f t="shared" si="243"/>
        <v>1337.4553562459491</v>
      </c>
      <c r="BX144" s="7">
        <f t="shared" si="243"/>
        <v>1356.439738008783</v>
      </c>
      <c r="BY144" s="7">
        <f t="shared" si="243"/>
        <v>1368.1277911790075</v>
      </c>
      <c r="BZ144" s="7">
        <f t="shared" si="243"/>
        <v>1374.5164243166573</v>
      </c>
      <c r="CA144" s="7">
        <f t="shared" si="243"/>
        <v>1378.1708971903895</v>
      </c>
      <c r="CB144" s="7">
        <f t="shared" si="243"/>
        <v>1381.1393367367102</v>
      </c>
      <c r="CC144" s="7">
        <f t="shared" si="243"/>
        <v>1384.3473143535477</v>
      </c>
      <c r="CD144" s="7">
        <f t="shared" si="243"/>
        <v>1388.0325532171498</v>
      </c>
      <c r="CE144" s="7">
        <f t="shared" si="243"/>
        <v>1392.6741590560582</v>
      </c>
      <c r="CF144" s="7">
        <f t="shared" si="243"/>
        <v>1399.2377295111971</v>
      </c>
      <c r="CG144" s="7">
        <f t="shared" si="243"/>
        <v>1409.6693572256779</v>
      </c>
      <c r="CH144" s="7">
        <f t="shared" si="243"/>
        <v>1427.891263192528</v>
      </c>
      <c r="CI144" s="7">
        <f>IF(CI53&gt;Initial_Index,MAX((CI53-Initial_Index)/Initial_Index*1000+1000,1400),IF(AND(CI53&gt;=(0.85*Initial_Index),(CI53&lt;Initial_Index)),1000,1000+(((CI53-Initial_Index)/Initial_Index)+'Valuation Summary'!$D$9)*1000))</f>
        <v>1461.8084355462224</v>
      </c>
      <c r="CJ144" s="2">
        <f t="shared" si="157"/>
        <v>44</v>
      </c>
    </row>
    <row r="145" spans="2:88" x14ac:dyDescent="0.2">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7">
        <f t="shared" ref="AR145:CH145" si="244">(AS146*Pd+AS145*Pu)*EXP(-$D$4*$D$6)</f>
        <v>611.7315633591561</v>
      </c>
      <c r="AS145" s="7">
        <f t="shared" si="244"/>
        <v>624.05276855295745</v>
      </c>
      <c r="AT145" s="7">
        <f t="shared" si="244"/>
        <v>636.67831244956744</v>
      </c>
      <c r="AU145" s="7">
        <f t="shared" si="244"/>
        <v>649.61465670729422</v>
      </c>
      <c r="AV145" s="7">
        <f t="shared" si="244"/>
        <v>662.86785725083394</v>
      </c>
      <c r="AW145" s="7">
        <f t="shared" si="244"/>
        <v>676.44333569705964</v>
      </c>
      <c r="AX145" s="7">
        <f t="shared" si="244"/>
        <v>690.34558629381411</v>
      </c>
      <c r="AY145" s="7">
        <f t="shared" si="244"/>
        <v>704.57781791022376</v>
      </c>
      <c r="AZ145" s="7">
        <f t="shared" si="244"/>
        <v>719.14154568362562</v>
      </c>
      <c r="BA145" s="7">
        <f t="shared" si="244"/>
        <v>734.03617428330847</v>
      </c>
      <c r="BB145" s="7">
        <f t="shared" si="244"/>
        <v>749.2586600846671</v>
      </c>
      <c r="BC145" s="7">
        <f t="shared" si="244"/>
        <v>764.80340935963807</v>
      </c>
      <c r="BD145" s="7">
        <f t="shared" si="244"/>
        <v>780.66266988535801</v>
      </c>
      <c r="BE145" s="7">
        <f t="shared" si="244"/>
        <v>796.82780691980543</v>
      </c>
      <c r="BF145" s="7">
        <f t="shared" si="244"/>
        <v>813.29201593169796</v>
      </c>
      <c r="BG145" s="7">
        <f t="shared" si="244"/>
        <v>830.05519260127437</v>
      </c>
      <c r="BH145" s="7">
        <f t="shared" si="244"/>
        <v>847.1318075774127</v>
      </c>
      <c r="BI145" s="7">
        <f t="shared" si="244"/>
        <v>864.56263178280597</v>
      </c>
      <c r="BJ145" s="7">
        <f t="shared" si="244"/>
        <v>882.43088865268453</v>
      </c>
      <c r="BK145" s="7">
        <f t="shared" si="244"/>
        <v>900.88267857676396</v>
      </c>
      <c r="BL145" s="7">
        <f t="shared" si="244"/>
        <v>920.15009749834212</v>
      </c>
      <c r="BM145" s="7">
        <f t="shared" si="244"/>
        <v>940.57314974440851</v>
      </c>
      <c r="BN145" s="7">
        <f t="shared" si="244"/>
        <v>962.61328048068992</v>
      </c>
      <c r="BO145" s="7">
        <f t="shared" si="244"/>
        <v>986.84744020557241</v>
      </c>
      <c r="BP145" s="7">
        <f t="shared" si="244"/>
        <v>1013.9280269978905</v>
      </c>
      <c r="BQ145" s="7">
        <f t="shared" si="244"/>
        <v>1044.4928052232692</v>
      </c>
      <c r="BR145" s="7">
        <f t="shared" si="244"/>
        <v>1079.0130842981491</v>
      </c>
      <c r="BS145" s="7">
        <f t="shared" si="244"/>
        <v>1117.58193001054</v>
      </c>
      <c r="BT145" s="7">
        <f t="shared" si="244"/>
        <v>1159.6701618418897</v>
      </c>
      <c r="BU145" s="7">
        <f t="shared" si="244"/>
        <v>1203.9158083986026</v>
      </c>
      <c r="BV145" s="7">
        <f t="shared" si="244"/>
        <v>1248.0535218827192</v>
      </c>
      <c r="BW145" s="7">
        <f t="shared" si="244"/>
        <v>1289.1117442613918</v>
      </c>
      <c r="BX145" s="7">
        <f t="shared" si="244"/>
        <v>1323.9705928858596</v>
      </c>
      <c r="BY145" s="7">
        <f t="shared" si="244"/>
        <v>1350.2437719134821</v>
      </c>
      <c r="BZ145" s="7">
        <f t="shared" si="244"/>
        <v>1367.2174748521452</v>
      </c>
      <c r="CA145" s="7">
        <f t="shared" si="244"/>
        <v>1376.3345796659428</v>
      </c>
      <c r="CB145" s="7">
        <f t="shared" si="244"/>
        <v>1380.6817648147342</v>
      </c>
      <c r="CC145" s="7">
        <f t="shared" si="244"/>
        <v>1383.4251058209945</v>
      </c>
      <c r="CD145" s="7">
        <f t="shared" si="244"/>
        <v>1386.173897699475</v>
      </c>
      <c r="CE145" s="7">
        <f t="shared" si="244"/>
        <v>1388.9281512807677</v>
      </c>
      <c r="CF145" s="7">
        <f t="shared" si="244"/>
        <v>1391.6878774169847</v>
      </c>
      <c r="CG145" s="7">
        <f t="shared" si="244"/>
        <v>1394.4530869818011</v>
      </c>
      <c r="CH145" s="7">
        <f t="shared" si="244"/>
        <v>1397.2237908704967</v>
      </c>
      <c r="CI145" s="7">
        <f>IF(CI54&gt;Initial_Index,MAX((CI54-Initial_Index)/Initial_Index*1000+1000,1400),IF(AND(CI54&gt;=(0.85*Initial_Index),(CI54&lt;Initial_Index)),1000,1000+(((CI54-Initial_Index)/Initial_Index)+'Valuation Summary'!$D$9)*1000))</f>
        <v>1400</v>
      </c>
      <c r="CJ145" s="2">
        <f t="shared" si="157"/>
        <v>43</v>
      </c>
    </row>
    <row r="146" spans="2:88" x14ac:dyDescent="0.2">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7">
        <f t="shared" ref="AS146:CH146" si="245">(AT147*Pd+AT146*Pu)*EXP(-$D$4*$D$6)</f>
        <v>601.96695796127256</v>
      </c>
      <c r="AT146" s="7">
        <f t="shared" si="245"/>
        <v>614.03595375021632</v>
      </c>
      <c r="AU146" s="7">
        <f t="shared" si="245"/>
        <v>626.40410225540904</v>
      </c>
      <c r="AV146" s="7">
        <f t="shared" si="245"/>
        <v>639.07829181122133</v>
      </c>
      <c r="AW146" s="7">
        <f t="shared" si="245"/>
        <v>652.06522940344394</v>
      </c>
      <c r="AX146" s="7">
        <f t="shared" si="245"/>
        <v>665.3712749493111</v>
      </c>
      <c r="AY146" s="7">
        <f t="shared" si="245"/>
        <v>679.0022112919778</v>
      </c>
      <c r="AZ146" s="7">
        <f t="shared" si="245"/>
        <v>692.96293455002012</v>
      </c>
      <c r="BA146" s="7">
        <f t="shared" si="245"/>
        <v>707.25705243913126</v>
      </c>
      <c r="BB146" s="7">
        <f t="shared" si="245"/>
        <v>721.88638787150148</v>
      </c>
      <c r="BC146" s="7">
        <f t="shared" si="245"/>
        <v>736.85040644895298</v>
      </c>
      <c r="BD146" s="7">
        <f t="shared" si="245"/>
        <v>752.14562641511168</v>
      </c>
      <c r="BE146" s="7">
        <f t="shared" si="245"/>
        <v>767.76513744971419</v>
      </c>
      <c r="BF146" s="7">
        <f t="shared" si="245"/>
        <v>783.69846118651401</v>
      </c>
      <c r="BG146" s="7">
        <f t="shared" si="245"/>
        <v>799.93214179754125</v>
      </c>
      <c r="BH146" s="7">
        <f t="shared" si="245"/>
        <v>816.45166447503073</v>
      </c>
      <c r="BI146" s="7">
        <f t="shared" si="245"/>
        <v>833.24555431980446</v>
      </c>
      <c r="BJ146" s="7">
        <f t="shared" si="245"/>
        <v>850.31277112822499</v>
      </c>
      <c r="BK146" s="7">
        <f t="shared" si="245"/>
        <v>867.6747015851397</v>
      </c>
      <c r="BL146" s="7">
        <f t="shared" si="245"/>
        <v>885.39300073425557</v>
      </c>
      <c r="BM146" s="7">
        <f t="shared" si="245"/>
        <v>903.59399405600527</v>
      </c>
      <c r="BN146" s="7">
        <f t="shared" si="245"/>
        <v>922.49896244862339</v>
      </c>
      <c r="BO146" s="7">
        <f t="shared" si="245"/>
        <v>942.4569758672875</v>
      </c>
      <c r="BP146" s="7">
        <f t="shared" si="245"/>
        <v>963.97267057098929</v>
      </c>
      <c r="BQ146" s="7">
        <f t="shared" si="245"/>
        <v>987.71549068930494</v>
      </c>
      <c r="BR146" s="7">
        <f t="shared" si="245"/>
        <v>1014.4902924322239</v>
      </c>
      <c r="BS146" s="7">
        <f t="shared" si="245"/>
        <v>1045.1442119515655</v>
      </c>
      <c r="BT146" s="7">
        <f t="shared" si="245"/>
        <v>1080.3858893451084</v>
      </c>
      <c r="BU146" s="7">
        <f t="shared" si="245"/>
        <v>1120.5074222390715</v>
      </c>
      <c r="BV146" s="7">
        <f t="shared" si="245"/>
        <v>1165.0346136480807</v>
      </c>
      <c r="BW146" s="7">
        <f t="shared" si="245"/>
        <v>1212.3913850237366</v>
      </c>
      <c r="BX146" s="7">
        <f t="shared" si="245"/>
        <v>1259.7410830329916</v>
      </c>
      <c r="BY146" s="7">
        <f t="shared" si="245"/>
        <v>1303.2262096534971</v>
      </c>
      <c r="BZ146" s="7">
        <f t="shared" si="245"/>
        <v>1338.7974720354268</v>
      </c>
      <c r="CA146" s="7">
        <f t="shared" si="245"/>
        <v>1363.6059581778941</v>
      </c>
      <c r="CB146" s="7">
        <f t="shared" si="245"/>
        <v>1377.4750439747552</v>
      </c>
      <c r="CC146" s="7">
        <f t="shared" si="245"/>
        <v>1383.4251058209945</v>
      </c>
      <c r="CD146" s="7">
        <f t="shared" si="245"/>
        <v>1386.173897699475</v>
      </c>
      <c r="CE146" s="7">
        <f t="shared" si="245"/>
        <v>1388.9281512807677</v>
      </c>
      <c r="CF146" s="7">
        <f t="shared" si="245"/>
        <v>1391.6878774169847</v>
      </c>
      <c r="CG146" s="7">
        <f t="shared" si="245"/>
        <v>1394.4530869818011</v>
      </c>
      <c r="CH146" s="7">
        <f t="shared" si="245"/>
        <v>1397.2237908704967</v>
      </c>
      <c r="CI146" s="7">
        <f>IF(CI55&gt;Initial_Index,MAX((CI55-Initial_Index)/Initial_Index*1000+1000,1400),IF(AND(CI55&gt;=(0.85*Initial_Index),(CI55&lt;Initial_Index)),1000,1000+(((CI55-Initial_Index)/Initial_Index)+'Valuation Summary'!$D$9)*1000))</f>
        <v>1400</v>
      </c>
      <c r="CJ146" s="2">
        <f t="shared" si="157"/>
        <v>42</v>
      </c>
    </row>
    <row r="147" spans="2:88" x14ac:dyDescent="0.2">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7">
        <f t="shared" ref="AT147:CH147" si="246">(AU148*Pd+AU147*Pu)*EXP(-$D$4*$D$6)</f>
        <v>592.4131246158496</v>
      </c>
      <c r="AU147" s="7">
        <f t="shared" si="246"/>
        <v>604.23404173140989</v>
      </c>
      <c r="AV147" s="7">
        <f t="shared" si="246"/>
        <v>616.34848323578535</v>
      </c>
      <c r="AW147" s="7">
        <f t="shared" si="246"/>
        <v>628.76354397891419</v>
      </c>
      <c r="AX147" s="7">
        <f t="shared" si="246"/>
        <v>641.48630059068728</v>
      </c>
      <c r="AY147" s="7">
        <f t="shared" si="246"/>
        <v>654.52370866439924</v>
      </c>
      <c r="AZ147" s="7">
        <f t="shared" si="246"/>
        <v>667.88245058629809</v>
      </c>
      <c r="BA147" s="7">
        <f t="shared" si="246"/>
        <v>681.56871564818277</v>
      </c>
      <c r="BB147" s="7">
        <f t="shared" si="246"/>
        <v>695.58789043258412</v>
      </c>
      <c r="BC147" s="7">
        <f t="shared" si="246"/>
        <v>709.94413569588176</v>
      </c>
      <c r="BD147" s="7">
        <f t="shared" si="246"/>
        <v>724.63982894174399</v>
      </c>
      <c r="BE147" s="7">
        <f t="shared" si="246"/>
        <v>739.67486443101609</v>
      </c>
      <c r="BF147" s="7">
        <f t="shared" si="246"/>
        <v>755.04583221705275</v>
      </c>
      <c r="BG147" s="7">
        <f t="shared" si="246"/>
        <v>770.74515630567078</v>
      </c>
      <c r="BH147" s="7">
        <f t="shared" si="246"/>
        <v>786.76037469845539</v>
      </c>
      <c r="BI147" s="7">
        <f t="shared" si="246"/>
        <v>803.07390971682253</v>
      </c>
      <c r="BJ147" s="7">
        <f t="shared" si="246"/>
        <v>819.66392447614282</v>
      </c>
      <c r="BK147" s="7">
        <f t="shared" si="246"/>
        <v>836.50720149898768</v>
      </c>
      <c r="BL147" s="7">
        <f t="shared" si="246"/>
        <v>853.58539919213786</v>
      </c>
      <c r="BM147" s="7">
        <f t="shared" si="246"/>
        <v>870.89647743146077</v>
      </c>
      <c r="BN147" s="7">
        <f t="shared" si="246"/>
        <v>888.47337971507545</v>
      </c>
      <c r="BO147" s="7">
        <f t="shared" si="246"/>
        <v>906.4119179889276</v>
      </c>
      <c r="BP147" s="7">
        <f t="shared" si="246"/>
        <v>924.90873521237631</v>
      </c>
      <c r="BQ147" s="7">
        <f t="shared" si="246"/>
        <v>944.30751834250793</v>
      </c>
      <c r="BR147" s="7">
        <f t="shared" si="246"/>
        <v>965.14647665418011</v>
      </c>
      <c r="BS147" s="7">
        <f t="shared" si="246"/>
        <v>988.1918450667888</v>
      </c>
      <c r="BT147" s="7">
        <f t="shared" si="246"/>
        <v>1014.4310363069302</v>
      </c>
      <c r="BU147" s="7">
        <f t="shared" si="246"/>
        <v>1044.9873205515232</v>
      </c>
      <c r="BV147" s="7">
        <f t="shared" si="246"/>
        <v>1080.911574818799</v>
      </c>
      <c r="BW147" s="7">
        <f t="shared" si="246"/>
        <v>1122.8171438809497</v>
      </c>
      <c r="BX147" s="7">
        <f t="shared" si="246"/>
        <v>1170.3680348141913</v>
      </c>
      <c r="BY147" s="7">
        <f t="shared" si="246"/>
        <v>1221.7256809307096</v>
      </c>
      <c r="BZ147" s="7">
        <f t="shared" si="246"/>
        <v>1273.206966606662</v>
      </c>
      <c r="CA147" s="7">
        <f t="shared" si="246"/>
        <v>1319.5597981316223</v>
      </c>
      <c r="CB147" s="7">
        <f t="shared" si="246"/>
        <v>1355.2819511132773</v>
      </c>
      <c r="CC147" s="7">
        <f t="shared" si="246"/>
        <v>1377.0352720616479</v>
      </c>
      <c r="CD147" s="7">
        <f t="shared" si="246"/>
        <v>1386.173897699475</v>
      </c>
      <c r="CE147" s="7">
        <f t="shared" si="246"/>
        <v>1388.9281512807677</v>
      </c>
      <c r="CF147" s="7">
        <f t="shared" si="246"/>
        <v>1391.6878774169847</v>
      </c>
      <c r="CG147" s="7">
        <f t="shared" si="246"/>
        <v>1394.4530869818011</v>
      </c>
      <c r="CH147" s="7">
        <f t="shared" si="246"/>
        <v>1397.2237908704967</v>
      </c>
      <c r="CI147" s="7">
        <f>IF(CI56&gt;Initial_Index,MAX((CI56-Initial_Index)/Initial_Index*1000+1000,1400),IF(AND(CI56&gt;=(0.85*Initial_Index),(CI56&lt;Initial_Index)),1000,1000+(((CI56-Initial_Index)/Initial_Index)+'Valuation Summary'!$D$9)*1000))</f>
        <v>1400</v>
      </c>
      <c r="CJ147" s="2">
        <f t="shared" si="157"/>
        <v>41</v>
      </c>
    </row>
    <row r="148" spans="2:88" x14ac:dyDescent="0.2">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7">
        <f t="shared" ref="AU148:CH148" si="247">(AV149*Pd+AV148*Pu)*EXP(-$D$4*$D$6)</f>
        <v>583.0668121718071</v>
      </c>
      <c r="AV148" s="7">
        <f t="shared" si="247"/>
        <v>594.64423500417206</v>
      </c>
      <c r="AW148" s="7">
        <f t="shared" si="247"/>
        <v>606.50932747889669</v>
      </c>
      <c r="AX148" s="7">
        <f t="shared" si="247"/>
        <v>618.66923049452646</v>
      </c>
      <c r="AY148" s="7">
        <f t="shared" si="247"/>
        <v>631.1311683109044</v>
      </c>
      <c r="AZ148" s="7">
        <f t="shared" si="247"/>
        <v>643.90239412189339</v>
      </c>
      <c r="BA148" s="7">
        <f t="shared" si="247"/>
        <v>656.99010423447805</v>
      </c>
      <c r="BB148" s="7">
        <f t="shared" si="247"/>
        <v>670.40130602478769</v>
      </c>
      <c r="BC148" s="7">
        <f t="shared" si="247"/>
        <v>684.14261931782767</v>
      </c>
      <c r="BD148" s="7">
        <f t="shared" si="247"/>
        <v>698.2199843888601</v>
      </c>
      <c r="BE148" s="7">
        <f t="shared" si="247"/>
        <v>712.63824328489216</v>
      </c>
      <c r="BF148" s="7">
        <f t="shared" si="247"/>
        <v>727.40055667452918</v>
      </c>
      <c r="BG148" s="7">
        <f t="shared" si="247"/>
        <v>742.50762005227762</v>
      </c>
      <c r="BH148" s="7">
        <f t="shared" si="247"/>
        <v>757.95665821484158</v>
      </c>
      <c r="BI148" s="7">
        <f t="shared" si="247"/>
        <v>773.7402177255849</v>
      </c>
      <c r="BJ148" s="7">
        <f t="shared" si="247"/>
        <v>789.84486246906386</v>
      </c>
      <c r="BK148" s="7">
        <f t="shared" si="247"/>
        <v>806.25003424763781</v>
      </c>
      <c r="BL148" s="7">
        <f t="shared" si="247"/>
        <v>822.92760312076166</v>
      </c>
      <c r="BM148" s="7">
        <f t="shared" si="247"/>
        <v>839.84303797638177</v>
      </c>
      <c r="BN148" s="7">
        <f t="shared" si="247"/>
        <v>856.95970279140067</v>
      </c>
      <c r="BO148" s="7">
        <f t="shared" si="247"/>
        <v>874.24851404711944</v>
      </c>
      <c r="BP148" s="7">
        <f t="shared" si="247"/>
        <v>891.70597201307123</v>
      </c>
      <c r="BQ148" s="7">
        <f t="shared" si="247"/>
        <v>909.3841162402116</v>
      </c>
      <c r="BR148" s="7">
        <f t="shared" si="247"/>
        <v>927.43567013142331</v>
      </c>
      <c r="BS148" s="7">
        <f t="shared" si="247"/>
        <v>946.17552375627383</v>
      </c>
      <c r="BT148" s="7">
        <f t="shared" si="247"/>
        <v>966.15426421744985</v>
      </c>
      <c r="BU148" s="7">
        <f t="shared" si="247"/>
        <v>988.22888548118488</v>
      </c>
      <c r="BV148" s="7">
        <f t="shared" si="247"/>
        <v>1013.5986703739987</v>
      </c>
      <c r="BW148" s="7">
        <f t="shared" si="247"/>
        <v>1043.7512306212589</v>
      </c>
      <c r="BX148" s="7">
        <f t="shared" si="247"/>
        <v>1080.2409320074617</v>
      </c>
      <c r="BY148" s="7">
        <f t="shared" si="247"/>
        <v>1124.2160284668457</v>
      </c>
      <c r="BZ148" s="7">
        <f t="shared" si="247"/>
        <v>1175.6543691392314</v>
      </c>
      <c r="CA148" s="7">
        <f t="shared" si="247"/>
        <v>1232.4095124529824</v>
      </c>
      <c r="CB148" s="7">
        <f t="shared" si="247"/>
        <v>1289.4559123470501</v>
      </c>
      <c r="CC148" s="7">
        <f t="shared" si="247"/>
        <v>1339.1300150181305</v>
      </c>
      <c r="CD148" s="7">
        <f t="shared" si="247"/>
        <v>1373.4412722201862</v>
      </c>
      <c r="CE148" s="7">
        <f t="shared" si="247"/>
        <v>1388.9281512807677</v>
      </c>
      <c r="CF148" s="7">
        <f t="shared" si="247"/>
        <v>1391.6878774169847</v>
      </c>
      <c r="CG148" s="7">
        <f t="shared" si="247"/>
        <v>1394.4530869818011</v>
      </c>
      <c r="CH148" s="7">
        <f t="shared" si="247"/>
        <v>1397.2237908704967</v>
      </c>
      <c r="CI148" s="7">
        <f>IF(CI57&gt;Initial_Index,MAX((CI57-Initial_Index)/Initial_Index*1000+1000,1400),IF(AND(CI57&gt;=(0.85*Initial_Index),(CI57&lt;Initial_Index)),1000,1000+(((CI57-Initial_Index)/Initial_Index)+'Valuation Summary'!$D$9)*1000))</f>
        <v>1400</v>
      </c>
      <c r="CJ148" s="2">
        <f t="shared" si="157"/>
        <v>40</v>
      </c>
    </row>
    <row r="149" spans="2:88" x14ac:dyDescent="0.2">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7">
        <f t="shared" ref="AV149:CH149" si="248">(AW150*Pd+AW149*Pu)*EXP(-$D$4*$D$6)</f>
        <v>573.92430810514202</v>
      </c>
      <c r="AW149" s="7">
        <f t="shared" si="248"/>
        <v>585.26306301677027</v>
      </c>
      <c r="AX149" s="7">
        <f t="shared" si="248"/>
        <v>596.88356416213514</v>
      </c>
      <c r="AY149" s="7">
        <f t="shared" si="248"/>
        <v>608.79289823823467</v>
      </c>
      <c r="AZ149" s="7">
        <f t="shared" si="248"/>
        <v>620.99828944427691</v>
      </c>
      <c r="BA149" s="7">
        <f t="shared" si="248"/>
        <v>633.50707587779027</v>
      </c>
      <c r="BB149" s="7">
        <f t="shared" si="248"/>
        <v>646.326669074748</v>
      </c>
      <c r="BC149" s="7">
        <f t="shared" si="248"/>
        <v>659.46448726691722</v>
      </c>
      <c r="BD149" s="7">
        <f t="shared" si="248"/>
        <v>672.92784829867992</v>
      </c>
      <c r="BE149" s="7">
        <f t="shared" si="248"/>
        <v>686.72380172131557</v>
      </c>
      <c r="BF149" s="7">
        <f t="shared" si="248"/>
        <v>700.8588710710136</v>
      </c>
      <c r="BG149" s="7">
        <f t="shared" si="248"/>
        <v>715.33866679002165</v>
      </c>
      <c r="BH149" s="7">
        <f t="shared" si="248"/>
        <v>730.1673185533482</v>
      </c>
      <c r="BI149" s="7">
        <f t="shared" si="248"/>
        <v>745.34666549820838</v>
      </c>
      <c r="BJ149" s="7">
        <f t="shared" si="248"/>
        <v>760.87513973055752</v>
      </c>
      <c r="BK149" s="7">
        <f t="shared" si="248"/>
        <v>776.7462935503346</v>
      </c>
      <c r="BL149" s="7">
        <f t="shared" si="248"/>
        <v>792.94697360648922</v>
      </c>
      <c r="BM149" s="7">
        <f t="shared" si="248"/>
        <v>809.4552675577529</v>
      </c>
      <c r="BN149" s="7">
        <f t="shared" si="248"/>
        <v>826.23858894263458</v>
      </c>
      <c r="BO149" s="7">
        <f t="shared" si="248"/>
        <v>843.25268991424673</v>
      </c>
      <c r="BP149" s="7">
        <f t="shared" si="248"/>
        <v>860.44307768495696</v>
      </c>
      <c r="BQ149" s="7">
        <f t="shared" si="248"/>
        <v>877.75132775360612</v>
      </c>
      <c r="BR149" s="7">
        <f t="shared" si="248"/>
        <v>895.13014052846324</v>
      </c>
      <c r="BS149" s="7">
        <f t="shared" si="248"/>
        <v>912.5725108799079</v>
      </c>
      <c r="BT149" s="7">
        <f t="shared" si="248"/>
        <v>930.16154264667</v>
      </c>
      <c r="BU149" s="7">
        <f t="shared" si="248"/>
        <v>948.14705817727383</v>
      </c>
      <c r="BV149" s="7">
        <f t="shared" si="248"/>
        <v>967.05102137581264</v>
      </c>
      <c r="BW149" s="7">
        <f t="shared" si="248"/>
        <v>987.79238702104988</v>
      </c>
      <c r="BX149" s="7">
        <f t="shared" si="248"/>
        <v>1011.7986461663895</v>
      </c>
      <c r="BY149" s="7">
        <f t="shared" si="248"/>
        <v>1041.0318238726636</v>
      </c>
      <c r="BZ149" s="7">
        <f t="shared" si="248"/>
        <v>1077.8018748059583</v>
      </c>
      <c r="CA149" s="7">
        <f t="shared" si="248"/>
        <v>1124.1868182821129</v>
      </c>
      <c r="CB149" s="7">
        <f t="shared" si="248"/>
        <v>1180.8782632004545</v>
      </c>
      <c r="CC149" s="7">
        <f t="shared" si="248"/>
        <v>1245.43896832009</v>
      </c>
      <c r="CD149" s="7">
        <f t="shared" si="248"/>
        <v>1310.4983929779155</v>
      </c>
      <c r="CE149" s="7">
        <f t="shared" si="248"/>
        <v>1363.5566380768919</v>
      </c>
      <c r="CF149" s="7">
        <f t="shared" si="248"/>
        <v>1391.6878774169847</v>
      </c>
      <c r="CG149" s="7">
        <f t="shared" si="248"/>
        <v>1394.4530869818011</v>
      </c>
      <c r="CH149" s="7">
        <f t="shared" si="248"/>
        <v>1397.2237908704967</v>
      </c>
      <c r="CI149" s="7">
        <f>IF(CI58&gt;Initial_Index,MAX((CI58-Initial_Index)/Initial_Index*1000+1000,1400),IF(AND(CI58&gt;=(0.85*Initial_Index),(CI58&lt;Initial_Index)),1000,1000+(((CI58-Initial_Index)/Initial_Index)+'Valuation Summary'!$D$9)*1000))</f>
        <v>1400</v>
      </c>
      <c r="CJ149" s="2">
        <f t="shared" si="157"/>
        <v>39</v>
      </c>
    </row>
    <row r="150" spans="2:88" x14ac:dyDescent="0.2">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7">
        <f t="shared" ref="AW150:CH150" si="249">(AX151*Pd+AX150*Pu)*EXP(-$D$4*$D$6)</f>
        <v>564.98164598739606</v>
      </c>
      <c r="AX150" s="7">
        <f t="shared" si="249"/>
        <v>576.0866462970663</v>
      </c>
      <c r="AY150" s="7">
        <f t="shared" si="249"/>
        <v>587.46749961435182</v>
      </c>
      <c r="AZ150" s="7">
        <f t="shared" si="249"/>
        <v>599.13118469213703</v>
      </c>
      <c r="BA150" s="7">
        <f t="shared" si="249"/>
        <v>611.08484166569247</v>
      </c>
      <c r="BB150" s="7">
        <f t="shared" si="249"/>
        <v>623.33576502080473</v>
      </c>
      <c r="BC150" s="7">
        <f t="shared" si="249"/>
        <v>635.89138895945348</v>
      </c>
      <c r="BD150" s="7">
        <f t="shared" si="249"/>
        <v>648.75926027757123</v>
      </c>
      <c r="BE150" s="7">
        <f t="shared" si="249"/>
        <v>661.94699099316153</v>
      </c>
      <c r="BF150" s="7">
        <f t="shared" si="249"/>
        <v>675.46217857725685</v>
      </c>
      <c r="BG150" s="7">
        <f t="shared" si="249"/>
        <v>689.31227510695999</v>
      </c>
      <c r="BH150" s="7">
        <f t="shared" si="249"/>
        <v>703.50437720838625</v>
      </c>
      <c r="BI150" s="7">
        <f t="shared" si="249"/>
        <v>718.04489549856066</v>
      </c>
      <c r="BJ150" s="7">
        <f t="shared" si="249"/>
        <v>732.93904486795157</v>
      </c>
      <c r="BK150" s="7">
        <f t="shared" si="249"/>
        <v>748.19007582580173</v>
      </c>
      <c r="BL150" s="7">
        <f t="shared" si="249"/>
        <v>763.79814498161215</v>
      </c>
      <c r="BM150" s="7">
        <f t="shared" si="249"/>
        <v>779.75870690601596</v>
      </c>
      <c r="BN150" s="7">
        <f t="shared" si="249"/>
        <v>796.06031603235135</v>
      </c>
      <c r="BO150" s="7">
        <f t="shared" si="249"/>
        <v>812.68178659168495</v>
      </c>
      <c r="BP150" s="7">
        <f t="shared" si="249"/>
        <v>829.58882493091642</v>
      </c>
      <c r="BQ150" s="7">
        <f t="shared" si="249"/>
        <v>846.73061017121438</v>
      </c>
      <c r="BR150" s="7">
        <f t="shared" si="249"/>
        <v>864.03748790344571</v>
      </c>
      <c r="BS150" s="7">
        <f t="shared" si="249"/>
        <v>881.42213304195525</v>
      </c>
      <c r="BT150" s="7">
        <f t="shared" si="249"/>
        <v>898.78842324985419</v>
      </c>
      <c r="BU150" s="7">
        <f t="shared" si="249"/>
        <v>916.05495839147488</v>
      </c>
      <c r="BV150" s="7">
        <f t="shared" si="249"/>
        <v>933.20348526499401</v>
      </c>
      <c r="BW150" s="7">
        <f t="shared" si="249"/>
        <v>950.36553072271727</v>
      </c>
      <c r="BX150" s="7">
        <f t="shared" si="249"/>
        <v>967.96089772775588</v>
      </c>
      <c r="BY150" s="7">
        <f t="shared" si="249"/>
        <v>986.89423134594858</v>
      </c>
      <c r="BZ150" s="7">
        <f t="shared" si="249"/>
        <v>1008.7913160826505</v>
      </c>
      <c r="CA150" s="7">
        <f t="shared" si="249"/>
        <v>1036.2005455579945</v>
      </c>
      <c r="CB150" s="7">
        <f t="shared" si="249"/>
        <v>1072.5788755659505</v>
      </c>
      <c r="CC150" s="7">
        <f t="shared" si="249"/>
        <v>1121.7140999611022</v>
      </c>
      <c r="CD150" s="7">
        <f t="shared" si="249"/>
        <v>1186.0368338516691</v>
      </c>
      <c r="CE150" s="7">
        <f t="shared" si="249"/>
        <v>1263.2187403270279</v>
      </c>
      <c r="CF150" s="7">
        <f t="shared" si="249"/>
        <v>1341.1316364200652</v>
      </c>
      <c r="CG150" s="7">
        <f t="shared" si="249"/>
        <v>1394.4530869818011</v>
      </c>
      <c r="CH150" s="7">
        <f t="shared" si="249"/>
        <v>1397.2237908704967</v>
      </c>
      <c r="CI150" s="7">
        <f>IF(CI59&gt;Initial_Index,MAX((CI59-Initial_Index)/Initial_Index*1000+1000,1400),IF(AND(CI59&gt;=(0.85*Initial_Index),(CI59&lt;Initial_Index)),1000,1000+(((CI59-Initial_Index)/Initial_Index)+'Valuation Summary'!$D$9)*1000))</f>
        <v>1400</v>
      </c>
      <c r="CJ150" s="2">
        <f t="shared" si="157"/>
        <v>38</v>
      </c>
    </row>
    <row r="151" spans="2:88" x14ac:dyDescent="0.2">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7">
        <f t="shared" ref="AX151:CH151" si="250">(AY152*Pd+AY151*Pu)*EXP(-$D$4*$D$6)</f>
        <v>556.23475774456438</v>
      </c>
      <c r="AY151" s="7">
        <f t="shared" si="250"/>
        <v>567.11090634457787</v>
      </c>
      <c r="AZ151" s="7">
        <f t="shared" si="250"/>
        <v>578.25709816240442</v>
      </c>
      <c r="BA151" s="7">
        <f t="shared" si="250"/>
        <v>589.68017997027312</v>
      </c>
      <c r="BB151" s="7">
        <f t="shared" si="250"/>
        <v>601.38716751280299</v>
      </c>
      <c r="BC151" s="7">
        <f t="shared" si="250"/>
        <v>613.38524596379114</v>
      </c>
      <c r="BD151" s="7">
        <f t="shared" si="250"/>
        <v>625.68176758069774</v>
      </c>
      <c r="BE151" s="7">
        <f t="shared" si="250"/>
        <v>638.28424449578608</v>
      </c>
      <c r="BF151" s="7">
        <f t="shared" si="250"/>
        <v>651.20033318768969</v>
      </c>
      <c r="BG151" s="7">
        <f t="shared" si="250"/>
        <v>664.43780489722201</v>
      </c>
      <c r="BH151" s="7">
        <f t="shared" si="250"/>
        <v>678.00449257734624</v>
      </c>
      <c r="BI151" s="7">
        <f t="shared" si="250"/>
        <v>691.9081991438635</v>
      </c>
      <c r="BJ151" s="7">
        <f t="shared" si="250"/>
        <v>706.15654274359292</v>
      </c>
      <c r="BK151" s="7">
        <f t="shared" si="250"/>
        <v>720.75670103053596</v>
      </c>
      <c r="BL151" s="7">
        <f t="shared" si="250"/>
        <v>735.71499625517583</v>
      </c>
      <c r="BM151" s="7">
        <f t="shared" si="250"/>
        <v>751.03623448853671</v>
      </c>
      <c r="BN151" s="7">
        <f t="shared" si="250"/>
        <v>766.72267441347185</v>
      </c>
      <c r="BO151" s="7">
        <f t="shared" si="250"/>
        <v>782.77245524434852</v>
      </c>
      <c r="BP151" s="7">
        <f t="shared" si="250"/>
        <v>799.17726708756095</v>
      </c>
      <c r="BQ151" s="7">
        <f t="shared" si="250"/>
        <v>815.91902102775066</v>
      </c>
      <c r="BR151" s="7">
        <f t="shared" si="250"/>
        <v>832.96531583027627</v>
      </c>
      <c r="BS151" s="7">
        <f t="shared" si="250"/>
        <v>850.26369261319928</v>
      </c>
      <c r="BT151" s="7">
        <f t="shared" si="250"/>
        <v>867.73517895746056</v>
      </c>
      <c r="BU151" s="7">
        <f t="shared" si="250"/>
        <v>885.26871706434156</v>
      </c>
      <c r="BV151" s="7">
        <f t="shared" si="250"/>
        <v>902.72015262692082</v>
      </c>
      <c r="BW151" s="7">
        <f t="shared" si="250"/>
        <v>919.92307478901807</v>
      </c>
      <c r="BX151" s="7">
        <f t="shared" si="250"/>
        <v>936.72451539997496</v>
      </c>
      <c r="BY151" s="7">
        <f t="shared" si="250"/>
        <v>953.06657936134206</v>
      </c>
      <c r="BZ151" s="7">
        <f t="shared" si="250"/>
        <v>969.14450548524712</v>
      </c>
      <c r="CA151" s="7">
        <f t="shared" si="250"/>
        <v>985.67833118113401</v>
      </c>
      <c r="CB151" s="7">
        <f t="shared" si="250"/>
        <v>1004.3282366058052</v>
      </c>
      <c r="CC151" s="7">
        <f t="shared" si="250"/>
        <v>1028.2377422688605</v>
      </c>
      <c r="CD151" s="7">
        <f t="shared" si="250"/>
        <v>1062.5514335704963</v>
      </c>
      <c r="CE151" s="7">
        <f t="shared" si="250"/>
        <v>1114.4146419476449</v>
      </c>
      <c r="CF151" s="7">
        <f t="shared" si="250"/>
        <v>1191.178806478348</v>
      </c>
      <c r="CG151" s="7">
        <f t="shared" si="250"/>
        <v>1293.712800692997</v>
      </c>
      <c r="CH151" s="7">
        <f t="shared" si="250"/>
        <v>1397.2237908704967</v>
      </c>
      <c r="CI151" s="7">
        <f>IF(CI60&gt;Initial_Index,MAX((CI60-Initial_Index)/Initial_Index*1000+1000,1400),IF(AND(CI60&gt;=(0.85*Initial_Index),(CI60&lt;Initial_Index)),1000,1000+(((CI60-Initial_Index)/Initial_Index)+'Valuation Summary'!$D$9)*1000))</f>
        <v>1400</v>
      </c>
      <c r="CJ151" s="2">
        <f t="shared" si="157"/>
        <v>37</v>
      </c>
    </row>
    <row r="152" spans="2:88" x14ac:dyDescent="0.2">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7">
        <f t="shared" ref="AY152:CH152" si="251">(AZ153*Pd+AZ152*Pu)*EXP(-$D$4*$D$6)</f>
        <v>547.67956953651412</v>
      </c>
      <c r="AZ152" s="7">
        <f t="shared" si="251"/>
        <v>558.33170620016199</v>
      </c>
      <c r="BA152" s="7">
        <f t="shared" si="251"/>
        <v>569.24818382243734</v>
      </c>
      <c r="BB152" s="7">
        <f t="shared" si="251"/>
        <v>580.43570916926819</v>
      </c>
      <c r="BC152" s="7">
        <f t="shared" si="251"/>
        <v>591.90115819503285</v>
      </c>
      <c r="BD152" s="7">
        <f t="shared" si="251"/>
        <v>603.6515792717513</v>
      </c>
      <c r="BE152" s="7">
        <f t="shared" si="251"/>
        <v>615.69419564262637</v>
      </c>
      <c r="BF152" s="7">
        <f t="shared" si="251"/>
        <v>628.03640641014954</v>
      </c>
      <c r="BG152" s="7">
        <f t="shared" si="251"/>
        <v>640.68578484304453</v>
      </c>
      <c r="BH152" s="7">
        <f t="shared" si="251"/>
        <v>653.65007187554261</v>
      </c>
      <c r="BI152" s="7">
        <f t="shared" si="251"/>
        <v>666.9371611091866</v>
      </c>
      <c r="BJ152" s="7">
        <f t="shared" si="251"/>
        <v>680.55506897094051</v>
      </c>
      <c r="BK152" s="7">
        <f t="shared" si="251"/>
        <v>694.51187921941118</v>
      </c>
      <c r="BL152" s="7">
        <f t="shared" si="251"/>
        <v>708.81564359645597</v>
      </c>
      <c r="BM152" s="7">
        <f t="shared" si="251"/>
        <v>723.4742083606609</v>
      </c>
      <c r="BN152" s="7">
        <f t="shared" si="251"/>
        <v>738.49491714230783</v>
      </c>
      <c r="BO152" s="7">
        <f t="shared" si="251"/>
        <v>753.88411041242068</v>
      </c>
      <c r="BP152" s="7">
        <f t="shared" si="251"/>
        <v>769.64629617909191</v>
      </c>
      <c r="BQ152" s="7">
        <f t="shared" si="251"/>
        <v>785.78280010038702</v>
      </c>
      <c r="BR152" s="7">
        <f t="shared" si="251"/>
        <v>802.28961218205347</v>
      </c>
      <c r="BS152" s="7">
        <f t="shared" si="251"/>
        <v>819.15403388531911</v>
      </c>
      <c r="BT152" s="7">
        <f t="shared" si="251"/>
        <v>836.3496126196286</v>
      </c>
      <c r="BU152" s="7">
        <f t="shared" si="251"/>
        <v>853.82878629724462</v>
      </c>
      <c r="BV152" s="7">
        <f t="shared" si="251"/>
        <v>871.51278035736277</v>
      </c>
      <c r="BW152" s="7">
        <f t="shared" si="251"/>
        <v>889.27887563110721</v>
      </c>
      <c r="BX152" s="7">
        <f t="shared" si="251"/>
        <v>906.94671308163879</v>
      </c>
      <c r="BY152" s="7">
        <f t="shared" si="251"/>
        <v>924.26872266762916</v>
      </c>
      <c r="BZ152" s="7">
        <f t="shared" si="251"/>
        <v>940.93651042460021</v>
      </c>
      <c r="CA152" s="7">
        <f t="shared" si="251"/>
        <v>956.62722530746373</v>
      </c>
      <c r="CB152" s="7">
        <f t="shared" si="251"/>
        <v>971.13424338077948</v>
      </c>
      <c r="CC152" s="7">
        <f t="shared" si="251"/>
        <v>984.65774617089517</v>
      </c>
      <c r="CD152" s="7">
        <f t="shared" si="251"/>
        <v>998.37524955001936</v>
      </c>
      <c r="CE152" s="7">
        <f t="shared" si="251"/>
        <v>1015.4735565635552</v>
      </c>
      <c r="CF152" s="7">
        <f t="shared" si="251"/>
        <v>1042.9224569546575</v>
      </c>
      <c r="CG152" s="7">
        <f t="shared" si="251"/>
        <v>1094.5116638961183</v>
      </c>
      <c r="CH152" s="7">
        <f t="shared" si="251"/>
        <v>1196.4848695933274</v>
      </c>
      <c r="CI152" s="7">
        <f>IF(CI61&gt;Initial_Index,MAX((CI61-Initial_Index)/Initial_Index*1000+1000,1400),IF(AND(CI61&gt;=(0.85*Initial_Index),(CI61&lt;Initial_Index)),1000,1000+(((CI61-Initial_Index)/Initial_Index)+'Valuation Summary'!$D$9)*1000))</f>
        <v>1400</v>
      </c>
      <c r="CJ152" s="2">
        <f t="shared" si="157"/>
        <v>36</v>
      </c>
    </row>
    <row r="153" spans="2:88" x14ac:dyDescent="0.2">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7">
        <f t="shared" ref="AZ153:CH153" si="252">(BA154*Pd+BA153*Pu)*EXP(-$D$4*$D$6)</f>
        <v>539.31205383060194</v>
      </c>
      <c r="BA153" s="7">
        <f t="shared" si="252"/>
        <v>549.74493114104666</v>
      </c>
      <c r="BB153" s="7">
        <f t="shared" si="252"/>
        <v>560.43656304129593</v>
      </c>
      <c r="BC153" s="7">
        <f t="shared" si="252"/>
        <v>571.39351552413791</v>
      </c>
      <c r="BD153" s="7">
        <f t="shared" si="252"/>
        <v>582.62252124668714</v>
      </c>
      <c r="BE153" s="7">
        <f t="shared" si="252"/>
        <v>594.13048353920931</v>
      </c>
      <c r="BF153" s="7">
        <f t="shared" si="252"/>
        <v>605.92448031721563</v>
      </c>
      <c r="BG153" s="7">
        <f t="shared" si="252"/>
        <v>618.0117677243004</v>
      </c>
      <c r="BH153" s="7">
        <f t="shared" si="252"/>
        <v>630.39978318567205</v>
      </c>
      <c r="BI153" s="7">
        <f t="shared" si="252"/>
        <v>643.0961472830777</v>
      </c>
      <c r="BJ153" s="7">
        <f t="shared" si="252"/>
        <v>656.10866337310392</v>
      </c>
      <c r="BK153" s="7">
        <f t="shared" si="252"/>
        <v>669.44531298904644</v>
      </c>
      <c r="BL153" s="7">
        <f t="shared" si="252"/>
        <v>683.11424348632045</v>
      </c>
      <c r="BM153" s="7">
        <f t="shared" si="252"/>
        <v>697.12374158110072</v>
      </c>
      <c r="BN153" s="7">
        <f t="shared" si="252"/>
        <v>711.48218147764612</v>
      </c>
      <c r="BO153" s="7">
        <f t="shared" si="252"/>
        <v>726.19792763405133</v>
      </c>
      <c r="BP153" s="7">
        <f t="shared" si="252"/>
        <v>741.27915730666257</v>
      </c>
      <c r="BQ153" s="7">
        <f t="shared" si="252"/>
        <v>756.73354266332115</v>
      </c>
      <c r="BR153" s="7">
        <f t="shared" si="252"/>
        <v>772.56768988812075</v>
      </c>
      <c r="BS153" s="7">
        <f t="shared" si="252"/>
        <v>788.78616338896529</v>
      </c>
      <c r="BT153" s="7">
        <f t="shared" si="252"/>
        <v>805.38981289621677</v>
      </c>
      <c r="BU153" s="7">
        <f t="shared" si="252"/>
        <v>822.37295197060371</v>
      </c>
      <c r="BV153" s="7">
        <f t="shared" si="252"/>
        <v>839.71868993991063</v>
      </c>
      <c r="BW153" s="7">
        <f t="shared" si="252"/>
        <v>857.39138841636986</v>
      </c>
      <c r="BX153" s="7">
        <f t="shared" si="252"/>
        <v>875.32483108036467</v>
      </c>
      <c r="BY153" s="7">
        <f t="shared" si="252"/>
        <v>893.40439683949671</v>
      </c>
      <c r="BZ153" s="7">
        <f t="shared" si="252"/>
        <v>911.44167319680628</v>
      </c>
      <c r="CA153" s="7">
        <f t="shared" si="252"/>
        <v>929.14134111703015</v>
      </c>
      <c r="CB153" s="7">
        <f t="shared" si="252"/>
        <v>946.06436165419154</v>
      </c>
      <c r="CC153" s="7">
        <f t="shared" si="252"/>
        <v>961.60109131828403</v>
      </c>
      <c r="CD153" s="7">
        <f t="shared" si="252"/>
        <v>974.98622529083036</v>
      </c>
      <c r="CE153" s="7">
        <f t="shared" si="252"/>
        <v>985.41537704775669</v>
      </c>
      <c r="CF153" s="7">
        <f t="shared" si="252"/>
        <v>992.3477538597009</v>
      </c>
      <c r="CG153" s="7">
        <f t="shared" si="252"/>
        <v>996.03791927271504</v>
      </c>
      <c r="CH153" s="7">
        <f t="shared" si="252"/>
        <v>998.01699347892622</v>
      </c>
      <c r="CI153" s="7">
        <f>IF(CI62&gt;Initial_Index,MAX((CI62-Initial_Index)/Initial_Index*1000+1000,1400),IF(AND(CI62&gt;=(0.85*Initial_Index),(CI62&lt;Initial_Index)),1000,1000+(((CI62-Initial_Index)/Initial_Index)+'Valuation Summary'!$D$9)*1000))</f>
        <v>1000</v>
      </c>
      <c r="CJ153" s="2">
        <f t="shared" si="157"/>
        <v>35</v>
      </c>
    </row>
    <row r="154" spans="2:88" x14ac:dyDescent="0.2">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7">
        <f t="shared" ref="BA154:CH154" si="253">(BB155*Pd+BB154*Pu)*EXP(-$D$4*$D$6)</f>
        <v>531.12825338344373</v>
      </c>
      <c r="BB154" s="7">
        <f t="shared" si="253"/>
        <v>541.34652812402692</v>
      </c>
      <c r="BC154" s="7">
        <f t="shared" si="253"/>
        <v>551.81808819204798</v>
      </c>
      <c r="BD154" s="7">
        <f t="shared" si="253"/>
        <v>562.54936074647014</v>
      </c>
      <c r="BE154" s="7">
        <f t="shared" si="253"/>
        <v>573.54693630567147</v>
      </c>
      <c r="BF154" s="7">
        <f t="shared" si="253"/>
        <v>584.81757286774609</v>
      </c>
      <c r="BG154" s="7">
        <f t="shared" si="253"/>
        <v>596.36820010426754</v>
      </c>
      <c r="BH154" s="7">
        <f t="shared" si="253"/>
        <v>608.20592360016155</v>
      </c>
      <c r="BI154" s="7">
        <f t="shared" si="253"/>
        <v>620.33802908457199</v>
      </c>
      <c r="BJ154" s="7">
        <f t="shared" si="253"/>
        <v>632.77198654429128</v>
      </c>
      <c r="BK154" s="7">
        <f t="shared" si="253"/>
        <v>645.51545400927955</v>
      </c>
      <c r="BL154" s="7">
        <f t="shared" si="253"/>
        <v>658.57628060507284</v>
      </c>
      <c r="BM154" s="7">
        <f t="shared" si="253"/>
        <v>671.9625080965493</v>
      </c>
      <c r="BN154" s="7">
        <f t="shared" si="253"/>
        <v>685.68236944583759</v>
      </c>
      <c r="BO154" s="7">
        <f t="shared" si="253"/>
        <v>699.74428158304727</v>
      </c>
      <c r="BP154" s="7">
        <f t="shared" si="253"/>
        <v>714.15682710156523</v>
      </c>
      <c r="BQ154" s="7">
        <f t="shared" si="253"/>
        <v>728.92871494368774</v>
      </c>
      <c r="BR154" s="7">
        <f t="shared" si="253"/>
        <v>744.06870151698581</v>
      </c>
      <c r="BS154" s="7">
        <f t="shared" si="253"/>
        <v>759.58543778602643</v>
      </c>
      <c r="BT154" s="7">
        <f t="shared" si="253"/>
        <v>775.487178846387</v>
      </c>
      <c r="BU154" s="7">
        <f t="shared" si="253"/>
        <v>791.78124000922128</v>
      </c>
      <c r="BV154" s="7">
        <f t="shared" si="253"/>
        <v>808.47298984045142</v>
      </c>
      <c r="BW154" s="7">
        <f t="shared" si="253"/>
        <v>825.56400654045922</v>
      </c>
      <c r="BX154" s="7">
        <f t="shared" si="253"/>
        <v>843.04874289009342</v>
      </c>
      <c r="BY154" s="7">
        <f t="shared" si="253"/>
        <v>860.90857807054738</v>
      </c>
      <c r="BZ154" s="7">
        <f t="shared" si="253"/>
        <v>879.10139464490032</v>
      </c>
      <c r="CA154" s="7">
        <f t="shared" si="253"/>
        <v>897.54373267936228</v>
      </c>
      <c r="CB154" s="7">
        <f t="shared" si="253"/>
        <v>916.0812001568363</v>
      </c>
      <c r="CC154" s="7">
        <f t="shared" si="253"/>
        <v>934.44169772860278</v>
      </c>
      <c r="CD154" s="7">
        <f t="shared" si="253"/>
        <v>952.16707321613023</v>
      </c>
      <c r="CE154" s="7">
        <f t="shared" si="253"/>
        <v>968.52763732224059</v>
      </c>
      <c r="CF154" s="7">
        <f t="shared" si="253"/>
        <v>982.45521341307222</v>
      </c>
      <c r="CG154" s="7">
        <f t="shared" si="253"/>
        <v>992.62051379310401</v>
      </c>
      <c r="CH154" s="7">
        <f t="shared" si="253"/>
        <v>998.01699347892622</v>
      </c>
      <c r="CI154" s="7">
        <f>IF(CI63&gt;Initial_Index,MAX((CI63-Initial_Index)/Initial_Index*1000+1000,1400),IF(AND(CI63&gt;=(0.85*Initial_Index),(CI63&lt;Initial_Index)),1000,1000+(((CI63-Initial_Index)/Initial_Index)+'Valuation Summary'!$D$9)*1000))</f>
        <v>1000</v>
      </c>
      <c r="CJ154" s="2">
        <f t="shared" si="157"/>
        <v>34</v>
      </c>
    </row>
    <row r="155" spans="2:88" x14ac:dyDescent="0.2">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7">
        <f t="shared" ref="BB155:CH155" si="254">(BC156*Pd+BC155*Pu)*EXP(-$D$4*$D$6)</f>
        <v>523.12429003094474</v>
      </c>
      <c r="BC155" s="7">
        <f t="shared" si="254"/>
        <v>533.13252160430648</v>
      </c>
      <c r="BD155" s="7">
        <f t="shared" si="254"/>
        <v>543.38868489455774</v>
      </c>
      <c r="BE155" s="7">
        <f t="shared" si="254"/>
        <v>553.89907094576779</v>
      </c>
      <c r="BF155" s="7">
        <f t="shared" si="254"/>
        <v>564.67013073323608</v>
      </c>
      <c r="BG155" s="7">
        <f t="shared" si="254"/>
        <v>575.70847922744167</v>
      </c>
      <c r="BH155" s="7">
        <f t="shared" si="254"/>
        <v>587.0208995587908</v>
      </c>
      <c r="BI155" s="7">
        <f t="shared" si="254"/>
        <v>598.61434728314828</v>
      </c>
      <c r="BJ155" s="7">
        <f t="shared" si="254"/>
        <v>610.49595474552825</v>
      </c>
      <c r="BK155" s="7">
        <f t="shared" si="254"/>
        <v>622.67303553397869</v>
      </c>
      <c r="BL155" s="7">
        <f t="shared" si="254"/>
        <v>635.1530890048781</v>
      </c>
      <c r="BM155" s="7">
        <f t="shared" si="254"/>
        <v>647.9438048389768</v>
      </c>
      <c r="BN155" s="7">
        <f t="shared" si="254"/>
        <v>661.05306754334174</v>
      </c>
      <c r="BO155" s="7">
        <f t="shared" si="254"/>
        <v>674.48896072527225</v>
      </c>
      <c r="BP155" s="7">
        <f t="shared" si="254"/>
        <v>688.25977078459607</v>
      </c>
      <c r="BQ155" s="7">
        <f t="shared" si="254"/>
        <v>702.37398930861116</v>
      </c>
      <c r="BR155" s="7">
        <f t="shared" si="254"/>
        <v>716.8403127239709</v>
      </c>
      <c r="BS155" s="7">
        <f t="shared" si="254"/>
        <v>731.66763628852152</v>
      </c>
      <c r="BT155" s="7">
        <f t="shared" si="254"/>
        <v>746.86503654072794</v>
      </c>
      <c r="BU155" s="7">
        <f t="shared" si="254"/>
        <v>762.44173034771006</v>
      </c>
      <c r="BV155" s="7">
        <f t="shared" si="254"/>
        <v>778.40698664731678</v>
      </c>
      <c r="BW155" s="7">
        <f t="shared" si="254"/>
        <v>794.76994270241289</v>
      </c>
      <c r="BX155" s="7">
        <f t="shared" si="254"/>
        <v>811.53922775612216</v>
      </c>
      <c r="BY155" s="7">
        <f t="shared" si="254"/>
        <v>828.72219836237105</v>
      </c>
      <c r="BZ155" s="7">
        <f t="shared" si="254"/>
        <v>846.32339091462347</v>
      </c>
      <c r="CA155" s="7">
        <f t="shared" si="254"/>
        <v>864.34139632406595</v>
      </c>
      <c r="CB155" s="7">
        <f t="shared" si="254"/>
        <v>882.76255447049687</v>
      </c>
      <c r="CC155" s="7">
        <f t="shared" si="254"/>
        <v>901.54823892832428</v>
      </c>
      <c r="CD155" s="7">
        <f t="shared" si="254"/>
        <v>920.60922310629337</v>
      </c>
      <c r="CE155" s="7">
        <f t="shared" si="254"/>
        <v>939.7540095801204</v>
      </c>
      <c r="CF155" s="7">
        <f t="shared" si="254"/>
        <v>958.58468363289057</v>
      </c>
      <c r="CG155" s="7">
        <f t="shared" si="254"/>
        <v>976.28700482319061</v>
      </c>
      <c r="CH155" s="7">
        <f t="shared" si="254"/>
        <v>991.20734150337842</v>
      </c>
      <c r="CI155" s="7">
        <f>IF(CI64&gt;Initial_Index,MAX((CI64-Initial_Index)/Initial_Index*1000+1000,1400),IF(AND(CI64&gt;=(0.85*Initial_Index),(CI64&lt;Initial_Index)),1000,1000+(((CI64-Initial_Index)/Initial_Index)+'Valuation Summary'!$D$9)*1000))</f>
        <v>1000</v>
      </c>
      <c r="CJ155" s="2">
        <f t="shared" si="157"/>
        <v>33</v>
      </c>
    </row>
    <row r="156" spans="2:88" x14ac:dyDescent="0.2">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7">
        <f t="shared" ref="BC156:CH156" si="255">(BD157*Pd+BD156*Pu)*EXP(-$D$4*$D$6)</f>
        <v>515.29636656377056</v>
      </c>
      <c r="BD156" s="7">
        <f t="shared" si="255"/>
        <v>525.09901804523906</v>
      </c>
      <c r="BE156" s="7">
        <f t="shared" si="255"/>
        <v>535.14436105368384</v>
      </c>
      <c r="BF156" s="7">
        <f t="shared" si="255"/>
        <v>545.43855336983552</v>
      </c>
      <c r="BG156" s="7">
        <f t="shared" si="255"/>
        <v>555.98790931963549</v>
      </c>
      <c r="BH156" s="7">
        <f t="shared" si="255"/>
        <v>566.79890375458876</v>
      </c>
      <c r="BI156" s="7">
        <f t="shared" si="255"/>
        <v>577.87817613332288</v>
      </c>
      <c r="BJ156" s="7">
        <f t="shared" si="255"/>
        <v>589.23253470692703</v>
      </c>
      <c r="BK156" s="7">
        <f t="shared" si="255"/>
        <v>600.86896081070927</v>
      </c>
      <c r="BL156" s="7">
        <f t="shared" si="255"/>
        <v>612.79461326507874</v>
      </c>
      <c r="BM156" s="7">
        <f t="shared" si="255"/>
        <v>625.01683288832669</v>
      </c>
      <c r="BN156" s="7">
        <f t="shared" si="255"/>
        <v>637.54314712415191</v>
      </c>
      <c r="BO156" s="7">
        <f t="shared" si="255"/>
        <v>650.38127478684828</v>
      </c>
      <c r="BP156" s="7">
        <f t="shared" si="255"/>
        <v>663.53913092714538</v>
      </c>
      <c r="BQ156" s="7">
        <f t="shared" si="255"/>
        <v>677.02483182177104</v>
      </c>
      <c r="BR156" s="7">
        <f t="shared" si="255"/>
        <v>690.84670008988098</v>
      </c>
      <c r="BS156" s="7">
        <f t="shared" si="255"/>
        <v>705.01326993958128</v>
      </c>
      <c r="BT156" s="7">
        <f t="shared" si="255"/>
        <v>719.53329254785194</v>
      </c>
      <c r="BU156" s="7">
        <f t="shared" si="255"/>
        <v>734.41574157726347</v>
      </c>
      <c r="BV156" s="7">
        <f t="shared" si="255"/>
        <v>749.66981883296353</v>
      </c>
      <c r="BW156" s="7">
        <f t="shared" si="255"/>
        <v>765.30496006350188</v>
      </c>
      <c r="BX156" s="7">
        <f t="shared" si="255"/>
        <v>781.33084090914974</v>
      </c>
      <c r="BY156" s="7">
        <f t="shared" si="255"/>
        <v>797.75738300146486</v>
      </c>
      <c r="BZ156" s="7">
        <f t="shared" si="255"/>
        <v>814.59476021794671</v>
      </c>
      <c r="CA156" s="7">
        <f t="shared" si="255"/>
        <v>831.85340509572598</v>
      </c>
      <c r="CB156" s="7">
        <f t="shared" si="255"/>
        <v>849.54401540833203</v>
      </c>
      <c r="CC156" s="7">
        <f t="shared" si="255"/>
        <v>867.67756090968498</v>
      </c>
      <c r="CD156" s="7">
        <f t="shared" si="255"/>
        <v>886.26529024956369</v>
      </c>
      <c r="CE156" s="7">
        <f t="shared" si="255"/>
        <v>905.31873806491012</v>
      </c>
      <c r="CF156" s="7">
        <f t="shared" si="255"/>
        <v>924.84973225144142</v>
      </c>
      <c r="CG156" s="7">
        <f t="shared" si="255"/>
        <v>944.87040142015303</v>
      </c>
      <c r="CH156" s="7">
        <f t="shared" si="255"/>
        <v>965.39318254341617</v>
      </c>
      <c r="CI156" s="7">
        <f>IF(CI65&gt;Initial_Index,MAX((CI65-Initial_Index)/Initial_Index*1000+1000,1400),IF(AND(CI65&gt;=(0.85*Initial_Index),(CI65&lt;Initial_Index)),1000,1000+(((CI65-Initial_Index)/Initial_Index)+'Valuation Summary'!$D$9)*1000))</f>
        <v>986.43082879548729</v>
      </c>
      <c r="CJ156" s="2">
        <f t="shared" si="157"/>
        <v>32</v>
      </c>
    </row>
    <row r="157" spans="2:88" x14ac:dyDescent="0.2">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7">
        <f t="shared" ref="BD157:CH157" si="256">(BE158*Pd+BE157*Pu)*EXP(-$D$4*$D$6)</f>
        <v>507.64076600575919</v>
      </c>
      <c r="BE157" s="7">
        <f t="shared" si="256"/>
        <v>517.24220596866246</v>
      </c>
      <c r="BF157" s="7">
        <f t="shared" si="256"/>
        <v>527.08120831814233</v>
      </c>
      <c r="BG157" s="7">
        <f t="shared" si="256"/>
        <v>537.16380039272292</v>
      </c>
      <c r="BH157" s="7">
        <f t="shared" si="256"/>
        <v>547.49616275939309</v>
      </c>
      <c r="BI157" s="7">
        <f t="shared" si="256"/>
        <v>558.08463310962566</v>
      </c>
      <c r="BJ157" s="7">
        <f t="shared" si="256"/>
        <v>568.93571025445863</v>
      </c>
      <c r="BK157" s="7">
        <f t="shared" si="256"/>
        <v>580.05605822115706</v>
      </c>
      <c r="BL157" s="7">
        <f t="shared" si="256"/>
        <v>591.45251045403995</v>
      </c>
      <c r="BM157" s="7">
        <f t="shared" si="256"/>
        <v>603.13207412211807</v>
      </c>
      <c r="BN157" s="7">
        <f t="shared" si="256"/>
        <v>615.10193453626096</v>
      </c>
      <c r="BO157" s="7">
        <f t="shared" si="256"/>
        <v>627.36945967867723</v>
      </c>
      <c r="BP157" s="7">
        <f t="shared" si="256"/>
        <v>639.94220484756352</v>
      </c>
      <c r="BQ157" s="7">
        <f t="shared" si="256"/>
        <v>652.82791741984977</v>
      </c>
      <c r="BR157" s="7">
        <f t="shared" si="256"/>
        <v>666.03454173504667</v>
      </c>
      <c r="BS157" s="7">
        <f t="shared" si="256"/>
        <v>679.57022410327045</v>
      </c>
      <c r="BT157" s="7">
        <f t="shared" si="256"/>
        <v>693.4433179406052</v>
      </c>
      <c r="BU157" s="7">
        <f t="shared" si="256"/>
        <v>707.66238903503972</v>
      </c>
      <c r="BV157" s="7">
        <f t="shared" si="256"/>
        <v>722.23622094629832</v>
      </c>
      <c r="BW157" s="7">
        <f t="shared" si="256"/>
        <v>737.17382054297104</v>
      </c>
      <c r="BX157" s="7">
        <f t="shared" si="256"/>
        <v>752.48442368043368</v>
      </c>
      <c r="BY157" s="7">
        <f t="shared" si="256"/>
        <v>768.17750102313755</v>
      </c>
      <c r="BZ157" s="7">
        <f t="shared" si="256"/>
        <v>784.26276401493953</v>
      </c>
      <c r="CA157" s="7">
        <f t="shared" si="256"/>
        <v>800.75017100123785</v>
      </c>
      <c r="CB157" s="7">
        <f t="shared" si="256"/>
        <v>817.64993350677184</v>
      </c>
      <c r="CC157" s="7">
        <f t="shared" si="256"/>
        <v>834.97252267304407</v>
      </c>
      <c r="CD157" s="7">
        <f t="shared" si="256"/>
        <v>852.72867585942424</v>
      </c>
      <c r="CE157" s="7">
        <f t="shared" si="256"/>
        <v>870.92940341209669</v>
      </c>
      <c r="CF157" s="7">
        <f t="shared" si="256"/>
        <v>889.5859956051172</v>
      </c>
      <c r="CG157" s="7">
        <f t="shared" si="256"/>
        <v>908.71002975795909</v>
      </c>
      <c r="CH157" s="7">
        <f t="shared" si="256"/>
        <v>928.31337753403113</v>
      </c>
      <c r="CI157" s="7">
        <f>IF(CI66&gt;Initial_Index,MAX((CI66-Initial_Index)/Initial_Index*1000+1000,1400),IF(AND(CI66&gt;=(0.85*Initial_Index),(CI66&lt;Initial_Index)),1000,1000+(((CI66-Initial_Index)/Initial_Index)+'Valuation Summary'!$D$9)*1000))</f>
        <v>948.40821242477421</v>
      </c>
      <c r="CJ157" s="2">
        <f t="shared" si="157"/>
        <v>31</v>
      </c>
    </row>
    <row r="158" spans="2:88" x14ac:dyDescent="0.2">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7">
        <f t="shared" ref="BE158:CH158" si="257">(BF159*Pd+BF158*Pu)*EXP(-$D$4*$D$6)</f>
        <v>500.15385012629559</v>
      </c>
      <c r="BF158" s="7">
        <f t="shared" si="257"/>
        <v>509.55835461284107</v>
      </c>
      <c r="BG158" s="7">
        <f t="shared" si="257"/>
        <v>519.19540104466364</v>
      </c>
      <c r="BH158" s="7">
        <f t="shared" si="257"/>
        <v>529.07088908187222</v>
      </c>
      <c r="BI158" s="7">
        <f t="shared" si="257"/>
        <v>539.19086836656788</v>
      </c>
      <c r="BJ158" s="7">
        <f t="shared" si="257"/>
        <v>549.56154233631639</v>
      </c>
      <c r="BK158" s="7">
        <f t="shared" si="257"/>
        <v>560.1892721345838</v>
      </c>
      <c r="BL158" s="7">
        <f t="shared" si="257"/>
        <v>571.0805806206007</v>
      </c>
      <c r="BM158" s="7">
        <f t="shared" si="257"/>
        <v>582.24215648118388</v>
      </c>
      <c r="BN158" s="7">
        <f t="shared" si="257"/>
        <v>593.68085844710686</v>
      </c>
      <c r="BO158" s="7">
        <f t="shared" si="257"/>
        <v>605.40371961667813</v>
      </c>
      <c r="BP158" s="7">
        <f t="shared" si="257"/>
        <v>617.41795188925335</v>
      </c>
      <c r="BQ158" s="7">
        <f t="shared" si="257"/>
        <v>629.73095051147573</v>
      </c>
      <c r="BR158" s="7">
        <f t="shared" si="257"/>
        <v>642.35029873911162</v>
      </c>
      <c r="BS158" s="7">
        <f t="shared" si="257"/>
        <v>655.28377261742082</v>
      </c>
      <c r="BT158" s="7">
        <f t="shared" si="257"/>
        <v>668.53934588307482</v>
      </c>
      <c r="BU158" s="7">
        <f t="shared" si="257"/>
        <v>682.12519499071368</v>
      </c>
      <c r="BV158" s="7">
        <f t="shared" si="257"/>
        <v>696.04970426731074</v>
      </c>
      <c r="BW158" s="7">
        <f t="shared" si="257"/>
        <v>710.3214711975952</v>
      </c>
      <c r="BX158" s="7">
        <f t="shared" si="257"/>
        <v>724.94931184386428</v>
      </c>
      <c r="BY158" s="7">
        <f t="shared" si="257"/>
        <v>739.9422664036033</v>
      </c>
      <c r="BZ158" s="7">
        <f t="shared" si="257"/>
        <v>755.30960490841494</v>
      </c>
      <c r="CA158" s="7">
        <f t="shared" si="257"/>
        <v>771.06083306785411</v>
      </c>
      <c r="CB158" s="7">
        <f t="shared" si="257"/>
        <v>787.20569826185101</v>
      </c>
      <c r="CC158" s="7">
        <f t="shared" si="257"/>
        <v>803.75419568549944</v>
      </c>
      <c r="CD158" s="7">
        <f t="shared" si="257"/>
        <v>820.71657465008786</v>
      </c>
      <c r="CE158" s="7">
        <f t="shared" si="257"/>
        <v>838.10334504434172</v>
      </c>
      <c r="CF158" s="7">
        <f t="shared" si="257"/>
        <v>855.92528395995419</v>
      </c>
      <c r="CG158" s="7">
        <f t="shared" si="257"/>
        <v>874.19344248558002</v>
      </c>
      <c r="CH158" s="7">
        <f t="shared" si="257"/>
        <v>892.91915267357831</v>
      </c>
      <c r="CI158" s="7">
        <f>IF(CI67&gt;Initial_Index,MAX((CI67-Initial_Index)/Initial_Index*1000+1000,1400),IF(AND(CI67&gt;=(0.85*Initial_Index),(CI67&lt;Initial_Index)),1000,1000+(((CI67-Initial_Index)/Initial_Index)+'Valuation Summary'!$D$9)*1000))</f>
        <v>912.11403468389506</v>
      </c>
      <c r="CJ158" s="2">
        <f t="shared" si="157"/>
        <v>30</v>
      </c>
    </row>
    <row r="159" spans="2:88" x14ac:dyDescent="0.2">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7">
        <f t="shared" ref="BF159:CH159" si="258">(BG160*Pd+BG159*Pu)*EXP(-$D$4*$D$6)</f>
        <v>492.83205780288552</v>
      </c>
      <c r="BG159" s="7">
        <f t="shared" si="258"/>
        <v>502.04381228235337</v>
      </c>
      <c r="BH159" s="7">
        <f t="shared" si="258"/>
        <v>511.48319466189082</v>
      </c>
      <c r="BI159" s="7">
        <f t="shared" si="258"/>
        <v>521.15597962842526</v>
      </c>
      <c r="BJ159" s="7">
        <f t="shared" si="258"/>
        <v>531.06808867318807</v>
      </c>
      <c r="BK159" s="7">
        <f t="shared" si="258"/>
        <v>541.22559382438988</v>
      </c>
      <c r="BL159" s="7">
        <f t="shared" si="258"/>
        <v>551.63472147480365</v>
      </c>
      <c r="BM159" s="7">
        <f t="shared" si="258"/>
        <v>562.3018563066704</v>
      </c>
      <c r="BN159" s="7">
        <f t="shared" si="258"/>
        <v>573.23354531640155</v>
      </c>
      <c r="BO159" s="7">
        <f t="shared" si="258"/>
        <v>584.43650194161557</v>
      </c>
      <c r="BP159" s="7">
        <f t="shared" si="258"/>
        <v>595.91761029311067</v>
      </c>
      <c r="BQ159" s="7">
        <f t="shared" si="258"/>
        <v>607.68392949444194</v>
      </c>
      <c r="BR159" s="7">
        <f t="shared" si="258"/>
        <v>619.74269813183878</v>
      </c>
      <c r="BS159" s="7">
        <f t="shared" si="258"/>
        <v>632.10133881726824</v>
      </c>
      <c r="BT159" s="7">
        <f t="shared" si="258"/>
        <v>644.76746286752075</v>
      </c>
      <c r="BU159" s="7">
        <f t="shared" si="258"/>
        <v>657.74887510226995</v>
      </c>
      <c r="BV159" s="7">
        <f t="shared" si="258"/>
        <v>671.05357876412927</v>
      </c>
      <c r="BW159" s="7">
        <f t="shared" si="258"/>
        <v>684.68978056380911</v>
      </c>
      <c r="BX159" s="7">
        <f t="shared" si="258"/>
        <v>698.66589585355428</v>
      </c>
      <c r="BY159" s="7">
        <f t="shared" si="258"/>
        <v>712.99055393212495</v>
      </c>
      <c r="BZ159" s="7">
        <f t="shared" si="258"/>
        <v>727.67260348466368</v>
      </c>
      <c r="CA159" s="7">
        <f t="shared" si="258"/>
        <v>742.72111816088045</v>
      </c>
      <c r="CB159" s="7">
        <f t="shared" si="258"/>
        <v>758.1454022950702</v>
      </c>
      <c r="CC159" s="7">
        <f t="shared" si="258"/>
        <v>773.9549967715725</v>
      </c>
      <c r="CD159" s="7">
        <f t="shared" si="258"/>
        <v>790.15968503936722</v>
      </c>
      <c r="CE159" s="7">
        <f t="shared" si="258"/>
        <v>806.76949927960288</v>
      </c>
      <c r="CF159" s="7">
        <f t="shared" si="258"/>
        <v>823.7947267299412</v>
      </c>
      <c r="CG159" s="7">
        <f t="shared" si="258"/>
        <v>841.24591616971043</v>
      </c>
      <c r="CH159" s="7">
        <f t="shared" si="258"/>
        <v>859.13388456995153</v>
      </c>
      <c r="CI159" s="7">
        <f>IF(CI68&gt;Initial_Index,MAX((CI68-Initial_Index)/Initial_Index*1000+1000,1400),IF(AND(CI68&gt;=(0.85*Initial_Index),(CI68&lt;Initial_Index)),1000,1000+(((CI68-Initial_Index)/Initial_Index)+'Valuation Summary'!$D$9)*1000))</f>
        <v>877.46972391255304</v>
      </c>
      <c r="CJ159" s="2">
        <f t="shared" si="157"/>
        <v>29</v>
      </c>
    </row>
    <row r="160" spans="2:88" x14ac:dyDescent="0.2">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7">
        <f t="shared" ref="BG160:CH160" si="259">(BH161*Pd+BH160*Pu)*EXP(-$D$4*$D$6)</f>
        <v>485.67190338980197</v>
      </c>
      <c r="BH160" s="7">
        <f t="shared" si="259"/>
        <v>494.69500467760707</v>
      </c>
      <c r="BI160" s="7">
        <f t="shared" si="259"/>
        <v>503.94092396215331</v>
      </c>
      <c r="BJ160" s="7">
        <f t="shared" si="259"/>
        <v>513.41531360510294</v>
      </c>
      <c r="BK160" s="7">
        <f t="shared" si="259"/>
        <v>523.12396966206211</v>
      </c>
      <c r="BL160" s="7">
        <f t="shared" si="259"/>
        <v>533.0728355361689</v>
      </c>
      <c r="BM160" s="7">
        <f t="shared" si="259"/>
        <v>543.26800572458092</v>
      </c>
      <c r="BN160" s="7">
        <f t="shared" si="259"/>
        <v>553.71572966022177</v>
      </c>
      <c r="BO160" s="7">
        <f t="shared" si="259"/>
        <v>564.4224156512106</v>
      </c>
      <c r="BP160" s="7">
        <f t="shared" si="259"/>
        <v>575.39463492045672</v>
      </c>
      <c r="BQ160" s="7">
        <f t="shared" si="259"/>
        <v>586.63912574796836</v>
      </c>
      <c r="BR160" s="7">
        <f t="shared" si="259"/>
        <v>598.16279771848497</v>
      </c>
      <c r="BS160" s="7">
        <f t="shared" si="259"/>
        <v>609.97273607711134</v>
      </c>
      <c r="BT160" s="7">
        <f t="shared" si="259"/>
        <v>622.07620619570332</v>
      </c>
      <c r="BU160" s="7">
        <f t="shared" si="259"/>
        <v>634.4806581528137</v>
      </c>
      <c r="BV160" s="7">
        <f t="shared" si="259"/>
        <v>647.19373143009454</v>
      </c>
      <c r="BW160" s="7">
        <f t="shared" si="259"/>
        <v>660.22325972810984</v>
      </c>
      <c r="BX160" s="7">
        <f t="shared" si="259"/>
        <v>673.57727590459831</v>
      </c>
      <c r="BY160" s="7">
        <f t="shared" si="259"/>
        <v>687.26401703830004</v>
      </c>
      <c r="BZ160" s="7">
        <f t="shared" si="259"/>
        <v>701.29192962153741</v>
      </c>
      <c r="CA160" s="7">
        <f t="shared" si="259"/>
        <v>715.66967488482567</v>
      </c>
      <c r="CB160" s="7">
        <f t="shared" si="259"/>
        <v>730.40613425686979</v>
      </c>
      <c r="CC160" s="7">
        <f t="shared" si="259"/>
        <v>745.51041496339064</v>
      </c>
      <c r="CD160" s="7">
        <f t="shared" si="259"/>
        <v>760.99185576830916</v>
      </c>
      <c r="CE160" s="7">
        <f t="shared" si="259"/>
        <v>776.86003286090931</v>
      </c>
      <c r="CF160" s="7">
        <f t="shared" si="259"/>
        <v>793.1247658926909</v>
      </c>
      <c r="CG160" s="7">
        <f t="shared" si="259"/>
        <v>809.79612416771863</v>
      </c>
      <c r="CH160" s="7">
        <f t="shared" si="259"/>
        <v>826.88443299037078</v>
      </c>
      <c r="CI160" s="7">
        <f>IF(CI69&gt;Initial_Index,MAX((CI69-Initial_Index)/Initial_Index*1000+1000,1400),IF(AND(CI69&gt;=(0.85*Initial_Index),(CI69&lt;Initial_Index)),1000,1000+(((CI69-Initial_Index)/Initial_Index)+'Valuation Summary'!$D$9)*1000))</f>
        <v>844.40028017448776</v>
      </c>
      <c r="CJ160" s="2">
        <f t="shared" si="157"/>
        <v>28</v>
      </c>
    </row>
    <row r="161" spans="2:88" x14ac:dyDescent="0.2">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7">
        <f t="shared" ref="BH161:CH161" si="260">(BI162*Pd+BI161*Pu)*EXP(-$D$4*$D$6)</f>
        <v>478.66997511897415</v>
      </c>
      <c r="BI161" s="7">
        <f t="shared" si="260"/>
        <v>487.50843325506844</v>
      </c>
      <c r="BJ161" s="7">
        <f t="shared" si="260"/>
        <v>496.56500142000232</v>
      </c>
      <c r="BK161" s="7">
        <f t="shared" si="260"/>
        <v>505.84521224198727</v>
      </c>
      <c r="BL161" s="7">
        <f t="shared" si="260"/>
        <v>515.35473899871852</v>
      </c>
      <c r="BM161" s="7">
        <f t="shared" si="260"/>
        <v>525.0993991935535</v>
      </c>
      <c r="BN161" s="7">
        <f t="shared" si="260"/>
        <v>535.08515822262007</v>
      </c>
      <c r="BO161" s="7">
        <f t="shared" si="260"/>
        <v>545.31813313516693</v>
      </c>
      <c r="BP161" s="7">
        <f t="shared" si="260"/>
        <v>555.8045964895266</v>
      </c>
      <c r="BQ161" s="7">
        <f t="shared" si="260"/>
        <v>566.55098030712111</v>
      </c>
      <c r="BR161" s="7">
        <f t="shared" si="260"/>
        <v>577.56388012700586</v>
      </c>
      <c r="BS161" s="7">
        <f t="shared" si="260"/>
        <v>588.85005916350576</v>
      </c>
      <c r="BT161" s="7">
        <f t="shared" si="260"/>
        <v>600.4164525695644</v>
      </c>
      <c r="BU161" s="7">
        <f t="shared" si="260"/>
        <v>612.27017180849782</v>
      </c>
      <c r="BV161" s="7">
        <f t="shared" si="260"/>
        <v>624.41850913690428</v>
      </c>
      <c r="BW161" s="7">
        <f t="shared" si="260"/>
        <v>636.86894220156103</v>
      </c>
      <c r="BX161" s="7">
        <f t="shared" si="260"/>
        <v>649.62913875320191</v>
      </c>
      <c r="BY161" s="7">
        <f t="shared" si="260"/>
        <v>662.7069614801519</v>
      </c>
      <c r="BZ161" s="7">
        <f t="shared" si="260"/>
        <v>676.11047296486322</v>
      </c>
      <c r="CA161" s="7">
        <f t="shared" si="260"/>
        <v>689.84794076647927</v>
      </c>
      <c r="CB161" s="7">
        <f t="shared" si="260"/>
        <v>703.92784263263002</v>
      </c>
      <c r="CC161" s="7">
        <f t="shared" si="260"/>
        <v>718.35887184374587</v>
      </c>
      <c r="CD161" s="7">
        <f t="shared" si="260"/>
        <v>733.14994269325859</v>
      </c>
      <c r="CE161" s="7">
        <f t="shared" si="260"/>
        <v>748.31019610714407</v>
      </c>
      <c r="CF161" s="7">
        <f t="shared" si="260"/>
        <v>763.84900540635192</v>
      </c>
      <c r="CG161" s="7">
        <f t="shared" si="260"/>
        <v>779.77598221575283</v>
      </c>
      <c r="CH161" s="7">
        <f t="shared" si="260"/>
        <v>796.10098252332921</v>
      </c>
      <c r="CI161" s="7">
        <f>IF(CI70&gt;Initial_Index,MAX((CI70-Initial_Index)/Initial_Index*1000+1000,1400),IF(AND(CI70&gt;=(0.85*Initial_Index),(CI70&lt;Initial_Index)),1000,1000+(((CI70-Initial_Index)/Initial_Index)+'Valuation Summary'!$D$9)*1000))</f>
        <v>812.83411289343212</v>
      </c>
      <c r="CJ161" s="2">
        <f t="shared" si="157"/>
        <v>27</v>
      </c>
    </row>
    <row r="162" spans="2:88" x14ac:dyDescent="0.2">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7">
        <f t="shared" ref="BI162:CH162" si="261">(BJ163*Pd+BJ162*Pu)*EXP(-$D$4*$D$6)</f>
        <v>471.82293353475831</v>
      </c>
      <c r="BJ162" s="7">
        <f t="shared" si="261"/>
        <v>480.48067362223401</v>
      </c>
      <c r="BK162" s="7">
        <f t="shared" si="261"/>
        <v>489.35191554637225</v>
      </c>
      <c r="BL162" s="7">
        <f t="shared" si="261"/>
        <v>498.44207473883375</v>
      </c>
      <c r="BM162" s="7">
        <f t="shared" si="261"/>
        <v>507.75670430080766</v>
      </c>
      <c r="BN162" s="7">
        <f t="shared" si="261"/>
        <v>517.30149850341968</v>
      </c>
      <c r="BO162" s="7">
        <f t="shared" si="261"/>
        <v>527.0822963771443</v>
      </c>
      <c r="BP162" s="7">
        <f t="shared" si="261"/>
        <v>537.1050853924819</v>
      </c>
      <c r="BQ162" s="7">
        <f t="shared" si="261"/>
        <v>547.37600523422441</v>
      </c>
      <c r="BR162" s="7">
        <f t="shared" si="261"/>
        <v>557.90135167168626</v>
      </c>
      <c r="BS162" s="7">
        <f t="shared" si="261"/>
        <v>568.68758052734154</v>
      </c>
      <c r="BT162" s="7">
        <f t="shared" si="261"/>
        <v>579.74131174637148</v>
      </c>
      <c r="BU162" s="7">
        <f t="shared" si="261"/>
        <v>591.06933356968386</v>
      </c>
      <c r="BV162" s="7">
        <f t="shared" si="261"/>
        <v>602.67860681304001</v>
      </c>
      <c r="BW162" s="7">
        <f t="shared" si="261"/>
        <v>614.57626925498391</v>
      </c>
      <c r="BX162" s="7">
        <f t="shared" si="261"/>
        <v>626.76964013634176</v>
      </c>
      <c r="BY162" s="7">
        <f t="shared" si="261"/>
        <v>639.26622477412729</v>
      </c>
      <c r="BZ162" s="7">
        <f t="shared" si="261"/>
        <v>652.07371929276371</v>
      </c>
      <c r="CA162" s="7">
        <f t="shared" si="261"/>
        <v>665.20001547560321</v>
      </c>
      <c r="CB162" s="7">
        <f t="shared" si="261"/>
        <v>678.65320573980443</v>
      </c>
      <c r="CC162" s="7">
        <f t="shared" si="261"/>
        <v>692.44158823770351</v>
      </c>
      <c r="CD162" s="7">
        <f t="shared" si="261"/>
        <v>706.57367208789503</v>
      </c>
      <c r="CE162" s="7">
        <f t="shared" si="261"/>
        <v>721.05818273932198</v>
      </c>
      <c r="CF162" s="7">
        <f t="shared" si="261"/>
        <v>735.90406747175439</v>
      </c>
      <c r="CG162" s="7">
        <f t="shared" si="261"/>
        <v>751.12050103612785</v>
      </c>
      <c r="CH162" s="7">
        <f t="shared" si="261"/>
        <v>766.71689143829531</v>
      </c>
      <c r="CI162" s="7">
        <f>IF(CI71&gt;Initial_Index,MAX((CI71-Initial_Index)/Initial_Index*1000+1000,1400),IF(AND(CI71&gt;=(0.85*Initial_Index),(CI71&lt;Initial_Index)),1000,1000+(((CI71-Initial_Index)/Initial_Index)+'Valuation Summary'!$D$9)*1000))</f>
        <v>782.70288586983918</v>
      </c>
      <c r="CJ162" s="2">
        <f t="shared" si="157"/>
        <v>26</v>
      </c>
    </row>
    <row r="163" spans="2:88" x14ac:dyDescent="0.2">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7">
        <f t="shared" ref="BJ163:CH163" si="262">(BK164*Pd+BK163*Pu)*EXP(-$D$4*$D$6)</f>
        <v>465.12750996187089</v>
      </c>
      <c r="BK163" s="7">
        <f t="shared" si="262"/>
        <v>473.60837396660912</v>
      </c>
      <c r="BL163" s="7">
        <f t="shared" si="262"/>
        <v>482.29822927761313</v>
      </c>
      <c r="BM163" s="7">
        <f t="shared" si="262"/>
        <v>491.20237661314297</v>
      </c>
      <c r="BN163" s="7">
        <f t="shared" si="262"/>
        <v>500.32625144416909</v>
      </c>
      <c r="BO163" s="7">
        <f t="shared" si="262"/>
        <v>509.67542742061659</v>
      </c>
      <c r="BP163" s="7">
        <f t="shared" si="262"/>
        <v>519.25561988472612</v>
      </c>
      <c r="BQ163" s="7">
        <f t="shared" si="262"/>
        <v>529.0726894737478</v>
      </c>
      <c r="BR163" s="7">
        <f t="shared" si="262"/>
        <v>539.13264581423937</v>
      </c>
      <c r="BS163" s="7">
        <f t="shared" si="262"/>
        <v>549.44165131029638</v>
      </c>
      <c r="BT163" s="7">
        <f t="shared" si="262"/>
        <v>560.00602502810534</v>
      </c>
      <c r="BU163" s="7">
        <f t="shared" si="262"/>
        <v>570.83224667926618</v>
      </c>
      <c r="BV163" s="7">
        <f t="shared" si="262"/>
        <v>581.92696070539762</v>
      </c>
      <c r="BW163" s="7">
        <f t="shared" si="262"/>
        <v>593.29698046659951</v>
      </c>
      <c r="BX163" s="7">
        <f t="shared" si="262"/>
        <v>604.94929253641305</v>
      </c>
      <c r="BY163" s="7">
        <f t="shared" si="262"/>
        <v>616.89106110598755</v>
      </c>
      <c r="BZ163" s="7">
        <f t="shared" si="262"/>
        <v>629.12963250022881</v>
      </c>
      <c r="CA163" s="7">
        <f t="shared" si="262"/>
        <v>641.67253980877865</v>
      </c>
      <c r="CB163" s="7">
        <f t="shared" si="262"/>
        <v>654.5275076347433</v>
      </c>
      <c r="CC163" s="7">
        <f t="shared" si="262"/>
        <v>667.70245696416509</v>
      </c>
      <c r="CD163" s="7">
        <f t="shared" si="262"/>
        <v>681.20551015930926</v>
      </c>
      <c r="CE163" s="7">
        <f t="shared" si="262"/>
        <v>695.04499607891148</v>
      </c>
      <c r="CF163" s="7">
        <f t="shared" si="262"/>
        <v>709.22945532861604</v>
      </c>
      <c r="CG163" s="7">
        <f t="shared" si="262"/>
        <v>723.76764564491407</v>
      </c>
      <c r="CH163" s="7">
        <f t="shared" si="262"/>
        <v>738.66854741597683</v>
      </c>
      <c r="CI163" s="7">
        <f>IF(CI72&gt;Initial_Index,MAX((CI72-Initial_Index)/Initial_Index*1000+1000,1400),IF(AND(CI72&gt;=(0.85*Initial_Index),(CI72&lt;Initial_Index)),1000,1000+(((CI72-Initial_Index)/Initial_Index)+'Valuation Summary'!$D$9)*1000))</f>
        <v>753.94136934286496</v>
      </c>
      <c r="CJ163" s="2">
        <f t="shared" si="157"/>
        <v>25</v>
      </c>
    </row>
    <row r="164" spans="2:88" x14ac:dyDescent="0.2">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7">
        <f t="shared" ref="BK164:CH164" si="263">(BL165*Pd+BL164*Pu)*EXP(-$D$4*$D$6)</f>
        <v>458.58050500578292</v>
      </c>
      <c r="BL164" s="7">
        <f t="shared" si="263"/>
        <v>466.88825351797203</v>
      </c>
      <c r="BM164" s="7">
        <f t="shared" si="263"/>
        <v>475.40057839865608</v>
      </c>
      <c r="BN164" s="7">
        <f t="shared" si="263"/>
        <v>484.12266808323221</v>
      </c>
      <c r="BO164" s="7">
        <f t="shared" si="263"/>
        <v>493.05984290479074</v>
      </c>
      <c r="BP164" s="7">
        <f t="shared" si="263"/>
        <v>502.21755844776584</v>
      </c>
      <c r="BQ164" s="7">
        <f t="shared" si="263"/>
        <v>511.60140898685705</v>
      </c>
      <c r="BR164" s="7">
        <f t="shared" si="263"/>
        <v>521.21713101339196</v>
      </c>
      <c r="BS164" s="7">
        <f t="shared" si="263"/>
        <v>531.0706068513507</v>
      </c>
      <c r="BT164" s="7">
        <f t="shared" si="263"/>
        <v>541.16786836533402</v>
      </c>
      <c r="BU164" s="7">
        <f t="shared" si="263"/>
        <v>551.51510076281227</v>
      </c>
      <c r="BV164" s="7">
        <f t="shared" si="263"/>
        <v>562.11864649305153</v>
      </c>
      <c r="BW164" s="7">
        <f t="shared" si="263"/>
        <v>572.98500924517703</v>
      </c>
      <c r="BX164" s="7">
        <f t="shared" si="263"/>
        <v>584.12085804789194</v>
      </c>
      <c r="BY164" s="7">
        <f t="shared" si="263"/>
        <v>595.53303147343877</v>
      </c>
      <c r="BZ164" s="7">
        <f t="shared" si="263"/>
        <v>607.2285419484532</v>
      </c>
      <c r="CA164" s="7">
        <f t="shared" si="263"/>
        <v>619.21458017442671</v>
      </c>
      <c r="CB164" s="7">
        <f t="shared" si="263"/>
        <v>631.4985196605669</v>
      </c>
      <c r="CC164" s="7">
        <f t="shared" si="263"/>
        <v>644.08792137191324</v>
      </c>
      <c r="CD164" s="7">
        <f t="shared" si="263"/>
        <v>656.99053849563722</v>
      </c>
      <c r="CE164" s="7">
        <f t="shared" si="263"/>
        <v>670.21432132853317</v>
      </c>
      <c r="CF164" s="7">
        <f t="shared" si="263"/>
        <v>683.76742228878118</v>
      </c>
      <c r="CG164" s="7">
        <f t="shared" si="263"/>
        <v>697.65820105514251</v>
      </c>
      <c r="CH164" s="7">
        <f t="shared" si="263"/>
        <v>711.89522983682548</v>
      </c>
      <c r="CI164" s="7">
        <f>IF(CI73&gt;Initial_Index,MAX((CI73-Initial_Index)/Initial_Index*1000+1000,1400),IF(AND(CI73&gt;=(0.85*Initial_Index),(CI73&lt;Initial_Index)),1000,1000+(((CI73-Initial_Index)/Initial_Index)+'Valuation Summary'!$D$9)*1000))</f>
        <v>726.48729877734604</v>
      </c>
      <c r="CJ164" s="2">
        <f t="shared" si="157"/>
        <v>24</v>
      </c>
    </row>
    <row r="165" spans="2:88" x14ac:dyDescent="0.2">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7">
        <f t="shared" ref="BL165:CH165" si="264">(BM166*Pd+BM165*Pu)*EXP(-$D$4*$D$6)</f>
        <v>452.17878708488769</v>
      </c>
      <c r="BM165" s="7">
        <f t="shared" si="264"/>
        <v>460.31710104321974</v>
      </c>
      <c r="BN165" s="7">
        <f t="shared" si="264"/>
        <v>468.65566999958702</v>
      </c>
      <c r="BO165" s="7">
        <f t="shared" si="264"/>
        <v>477.19957248556534</v>
      </c>
      <c r="BP165" s="7">
        <f t="shared" si="264"/>
        <v>485.95401613589695</v>
      </c>
      <c r="BQ165" s="7">
        <f t="shared" si="264"/>
        <v>494.92434097108577</v>
      </c>
      <c r="BR165" s="7">
        <f t="shared" si="264"/>
        <v>504.11602276345724</v>
      </c>
      <c r="BS165" s="7">
        <f t="shared" si="264"/>
        <v>513.5346764888061</v>
      </c>
      <c r="BT165" s="7">
        <f t="shared" si="264"/>
        <v>523.18605986580678</v>
      </c>
      <c r="BU165" s="7">
        <f t="shared" si="264"/>
        <v>533.07607698541915</v>
      </c>
      <c r="BV165" s="7">
        <f t="shared" si="264"/>
        <v>543.21078203257707</v>
      </c>
      <c r="BW165" s="7">
        <f t="shared" si="264"/>
        <v>553.59638310250705</v>
      </c>
      <c r="BX165" s="7">
        <f t="shared" si="264"/>
        <v>564.23924611408211</v>
      </c>
      <c r="BY165" s="7">
        <f t="shared" si="264"/>
        <v>575.14589882267899</v>
      </c>
      <c r="BZ165" s="7">
        <f t="shared" si="264"/>
        <v>586.32303493506731</v>
      </c>
      <c r="CA165" s="7">
        <f t="shared" si="264"/>
        <v>597.77751832892773</v>
      </c>
      <c r="CB165" s="7">
        <f t="shared" si="264"/>
        <v>609.51638737965675</v>
      </c>
      <c r="CC165" s="7">
        <f t="shared" si="264"/>
        <v>621.54685939718684</v>
      </c>
      <c r="CD165" s="7">
        <f t="shared" si="264"/>
        <v>633.87633517562051</v>
      </c>
      <c r="CE165" s="7">
        <f t="shared" si="264"/>
        <v>646.51240365854483</v>
      </c>
      <c r="CF165" s="7">
        <f t="shared" si="264"/>
        <v>659.46284672296872</v>
      </c>
      <c r="CG165" s="7">
        <f t="shared" si="264"/>
        <v>672.7356440848996</v>
      </c>
      <c r="CH165" s="7">
        <f t="shared" si="264"/>
        <v>686.33897832965192</v>
      </c>
      <c r="CI165" s="7">
        <f>IF(CI74&gt;Initial_Index,MAX((CI74-Initial_Index)/Initial_Index*1000+1000,1400),IF(AND(CI74&gt;=(0.85*Initial_Index),(CI74&lt;Initial_Index)),1000,1000+(((CI74-Initial_Index)/Initial_Index)+'Valuation Summary'!$D$9)*1000))</f>
        <v>700.2812400700584</v>
      </c>
      <c r="CJ165" s="2">
        <f t="shared" si="157"/>
        <v>23</v>
      </c>
    </row>
    <row r="166" spans="2:88" x14ac:dyDescent="0.2">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7">
        <f t="shared" ref="BM166:CH166" si="265">(BN167*Pd+BN166*Pu)*EXP(-$D$4*$D$6)</f>
        <v>445.91929099376745</v>
      </c>
      <c r="BN166" s="7">
        <f t="shared" si="265"/>
        <v>453.89177337310349</v>
      </c>
      <c r="BO166" s="7">
        <f t="shared" si="265"/>
        <v>462.06028096492309</v>
      </c>
      <c r="BP166" s="7">
        <f t="shared" si="265"/>
        <v>470.42978472561646</v>
      </c>
      <c r="BQ166" s="7">
        <f t="shared" si="265"/>
        <v>479.0053819794224</v>
      </c>
      <c r="BR166" s="7">
        <f t="shared" si="265"/>
        <v>487.7922996314739</v>
      </c>
      <c r="BS166" s="7">
        <f t="shared" si="265"/>
        <v>496.79589746253976</v>
      </c>
      <c r="BT166" s="7">
        <f t="shared" si="265"/>
        <v>506.02167150754065</v>
      </c>
      <c r="BU166" s="7">
        <f t="shared" si="265"/>
        <v>515.47525751996875</v>
      </c>
      <c r="BV166" s="7">
        <f t="shared" si="265"/>
        <v>525.16243452439528</v>
      </c>
      <c r="BW166" s="7">
        <f t="shared" si="265"/>
        <v>535.08912845930649</v>
      </c>
      <c r="BX166" s="7">
        <f t="shared" si="265"/>
        <v>545.26141591256396</v>
      </c>
      <c r="BY166" s="7">
        <f t="shared" si="265"/>
        <v>555.68552795184416</v>
      </c>
      <c r="BZ166" s="7">
        <f t="shared" si="265"/>
        <v>566.3678540524744</v>
      </c>
      <c r="CA166" s="7">
        <f t="shared" si="265"/>
        <v>577.314946125137</v>
      </c>
      <c r="CB166" s="7">
        <f t="shared" si="265"/>
        <v>588.53352264598755</v>
      </c>
      <c r="CC166" s="7">
        <f t="shared" si="265"/>
        <v>600.03047289178471</v>
      </c>
      <c r="CD166" s="7">
        <f t="shared" si="265"/>
        <v>611.81286128270699</v>
      </c>
      <c r="CE166" s="7">
        <f t="shared" si="265"/>
        <v>623.88793183558982</v>
      </c>
      <c r="CF166" s="7">
        <f t="shared" si="265"/>
        <v>636.26311273039505</v>
      </c>
      <c r="CG166" s="7">
        <f t="shared" si="265"/>
        <v>648.94602099278904</v>
      </c>
      <c r="CH166" s="7">
        <f t="shared" si="265"/>
        <v>661.94446729578215</v>
      </c>
      <c r="CI166" s="7">
        <f>IF(CI75&gt;Initial_Index,MAX((CI75-Initial_Index)/Initial_Index*1000+1000,1400),IF(AND(CI75&gt;=(0.85*Initial_Index),(CI75&lt;Initial_Index)),1000,1000+(((CI75-Initial_Index)/Initial_Index)+'Valuation Summary'!$D$9)*1000))</f>
        <v>675.26646088345808</v>
      </c>
      <c r="CJ166" s="2">
        <f t="shared" si="157"/>
        <v>22</v>
      </c>
    </row>
    <row r="167" spans="2:88" x14ac:dyDescent="0.2">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7">
        <f t="shared" ref="BN167:CH167" si="266">(BO168*Pd+BO167*Pu)*EXP(-$D$4*$D$6)</f>
        <v>439.79901649690163</v>
      </c>
      <c r="BO167" s="7">
        <f t="shared" si="266"/>
        <v>447.60919396017931</v>
      </c>
      <c r="BP167" s="7">
        <f t="shared" si="266"/>
        <v>455.61125649489622</v>
      </c>
      <c r="BQ167" s="7">
        <f t="shared" si="266"/>
        <v>463.81006976155481</v>
      </c>
      <c r="BR167" s="7">
        <f t="shared" si="266"/>
        <v>472.2106231111427</v>
      </c>
      <c r="BS167" s="7">
        <f t="shared" si="266"/>
        <v>480.81803273010252</v>
      </c>
      <c r="BT167" s="7">
        <f t="shared" si="266"/>
        <v>489.63754486526614</v>
      </c>
      <c r="BU167" s="7">
        <f t="shared" si="266"/>
        <v>498.67453913078867</v>
      </c>
      <c r="BV167" s="7">
        <f t="shared" si="266"/>
        <v>507.93453189916585</v>
      </c>
      <c r="BW167" s="7">
        <f t="shared" si="266"/>
        <v>517.42317977847324</v>
      </c>
      <c r="BX167" s="7">
        <f t="shared" si="266"/>
        <v>527.14628317801953</v>
      </c>
      <c r="BY167" s="7">
        <f t="shared" si="266"/>
        <v>537.10978996466247</v>
      </c>
      <c r="BZ167" s="7">
        <f t="shared" si="266"/>
        <v>547.31979921209074</v>
      </c>
      <c r="CA167" s="7">
        <f t="shared" si="266"/>
        <v>557.78256504543856</v>
      </c>
      <c r="CB167" s="7">
        <f t="shared" si="266"/>
        <v>568.50450058365527</v>
      </c>
      <c r="CC167" s="7">
        <f t="shared" si="266"/>
        <v>579.49218198211429</v>
      </c>
      <c r="CD167" s="7">
        <f t="shared" si="266"/>
        <v>590.75235257801296</v>
      </c>
      <c r="CE167" s="7">
        <f t="shared" si="266"/>
        <v>602.29192714117539</v>
      </c>
      <c r="CF167" s="7">
        <f t="shared" si="266"/>
        <v>614.11799623293757</v>
      </c>
      <c r="CG167" s="7">
        <f t="shared" si="266"/>
        <v>626.23783067586419</v>
      </c>
      <c r="CH167" s="7">
        <f t="shared" si="266"/>
        <v>638.65888613711536</v>
      </c>
      <c r="CI167" s="7">
        <f>IF(CI76&gt;Initial_Index,MAX((CI76-Initial_Index)/Initial_Index*1000+1000,1400),IF(AND(CI76&gt;=(0.85*Initial_Index),(CI76&lt;Initial_Index)),1000,1000+(((CI76-Initial_Index)/Initial_Index)+'Valuation Summary'!$D$9)*1000))</f>
        <v>651.38880782835145</v>
      </c>
      <c r="CJ167" s="2">
        <f t="shared" si="157"/>
        <v>21</v>
      </c>
    </row>
    <row r="168" spans="2:88" x14ac:dyDescent="0.2">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7">
        <f t="shared" ref="BO168:CH168" si="267">(BP169*Pd+BP168*Pu)*EXP(-$D$4*$D$6)</f>
        <v>433.81502695217046</v>
      </c>
      <c r="BP168" s="7">
        <f t="shared" si="267"/>
        <v>441.46635146731256</v>
      </c>
      <c r="BQ168" s="7">
        <f t="shared" si="267"/>
        <v>449.30550865806833</v>
      </c>
      <c r="BR168" s="7">
        <f t="shared" si="267"/>
        <v>457.33726112005758</v>
      </c>
      <c r="BS168" s="7">
        <f t="shared" si="267"/>
        <v>465.5664925187491</v>
      </c>
      <c r="BT168" s="7">
        <f t="shared" si="267"/>
        <v>473.99821066779606</v>
      </c>
      <c r="BU168" s="7">
        <f t="shared" si="267"/>
        <v>482.63755068564245</v>
      </c>
      <c r="BV168" s="7">
        <f t="shared" si="267"/>
        <v>491.48977823239164</v>
      </c>
      <c r="BW168" s="7">
        <f t="shared" si="267"/>
        <v>500.56029282897674</v>
      </c>
      <c r="BX168" s="7">
        <f t="shared" si="267"/>
        <v>509.85463126072585</v>
      </c>
      <c r="BY168" s="7">
        <f t="shared" si="267"/>
        <v>519.37847106746869</v>
      </c>
      <c r="BZ168" s="7">
        <f t="shared" si="267"/>
        <v>529.13763412238393</v>
      </c>
      <c r="CA168" s="7">
        <f t="shared" si="267"/>
        <v>539.13809030184393</v>
      </c>
      <c r="CB168" s="7">
        <f t="shared" si="267"/>
        <v>549.38596124857179</v>
      </c>
      <c r="CC168" s="7">
        <f t="shared" si="267"/>
        <v>559.88752423048152</v>
      </c>
      <c r="CD168" s="7">
        <f t="shared" si="267"/>
        <v>570.6492160976353</v>
      </c>
      <c r="CE168" s="7">
        <f t="shared" si="267"/>
        <v>581.67763733981246</v>
      </c>
      <c r="CF168" s="7">
        <f t="shared" si="267"/>
        <v>592.97955624724864</v>
      </c>
      <c r="CG168" s="7">
        <f t="shared" si="267"/>
        <v>604.56191317716741</v>
      </c>
      <c r="CH168" s="7">
        <f t="shared" si="267"/>
        <v>616.43182492879509</v>
      </c>
      <c r="CI168" s="7">
        <f>IF(CI77&gt;Initial_Index,MAX((CI77-Initial_Index)/Initial_Index*1000+1000,1400),IF(AND(CI77&gt;=(0.85*Initial_Index),(CI77&lt;Initial_Index)),1000,1000+(((CI77-Initial_Index)/Initial_Index)+'Valuation Summary'!$D$9)*1000))</f>
        <v>628.59658922961785</v>
      </c>
      <c r="CJ168" s="2">
        <f t="shared" si="157"/>
        <v>20</v>
      </c>
    </row>
    <row r="169" spans="2:88"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7">
        <f t="shared" ref="BP169:CH169" si="268">(BQ170*Pd+BQ169*Pu)*EXP(-$D$4*$D$6)</f>
        <v>427.96444796352313</v>
      </c>
      <c r="BQ169" s="7">
        <f t="shared" si="268"/>
        <v>435.46029838608769</v>
      </c>
      <c r="BR169" s="7">
        <f t="shared" si="268"/>
        <v>443.14001497461169</v>
      </c>
      <c r="BS169" s="7">
        <f t="shared" si="268"/>
        <v>451.00825944356853</v>
      </c>
      <c r="BT169" s="7">
        <f t="shared" si="268"/>
        <v>459.06981201216888</v>
      </c>
      <c r="BU169" s="7">
        <f t="shared" si="268"/>
        <v>467.32957441747391</v>
      </c>
      <c r="BV169" s="7">
        <f t="shared" si="268"/>
        <v>475.79257300412149</v>
      </c>
      <c r="BW169" s="7">
        <f t="shared" si="268"/>
        <v>484.46396189261372</v>
      </c>
      <c r="BX169" s="7">
        <f t="shared" si="268"/>
        <v>493.34902622816253</v>
      </c>
      <c r="BY169" s="7">
        <f t="shared" si="268"/>
        <v>502.45318551214223</v>
      </c>
      <c r="BZ169" s="7">
        <f t="shared" si="268"/>
        <v>511.78199701824946</v>
      </c>
      <c r="CA169" s="7">
        <f t="shared" si="268"/>
        <v>521.34115929552399</v>
      </c>
      <c r="CB169" s="7">
        <f t="shared" si="268"/>
        <v>531.13651576043924</v>
      </c>
      <c r="CC169" s="7">
        <f t="shared" si="268"/>
        <v>541.17405838032721</v>
      </c>
      <c r="CD169" s="7">
        <f t="shared" si="268"/>
        <v>551.45993145045952</v>
      </c>
      <c r="CE169" s="7">
        <f t="shared" si="268"/>
        <v>562.00043546716768</v>
      </c>
      <c r="CF169" s="7">
        <f t="shared" si="268"/>
        <v>572.80203109944136</v>
      </c>
      <c r="CG169" s="7">
        <f t="shared" si="268"/>
        <v>583.8713432615134</v>
      </c>
      <c r="CH169" s="7">
        <f t="shared" si="268"/>
        <v>595.21516528899349</v>
      </c>
      <c r="CI169" s="7">
        <f>IF(CI78&gt;Initial_Index,MAX((CI78-Initial_Index)/Initial_Index*1000+1000,1400),IF(AND(CI78&gt;=(0.85*Initial_Index),(CI78&lt;Initial_Index)),1000,1000+(((CI78-Initial_Index)/Initial_Index)+'Valuation Summary'!$D$9)*1000))</f>
        <v>606.84046322118854</v>
      </c>
      <c r="CJ169" s="2">
        <f t="shared" ref="CJ169:CJ188" si="269">IF(CJ168&gt;0,CJ168-1,"")</f>
        <v>19</v>
      </c>
    </row>
    <row r="170" spans="2:88" x14ac:dyDescent="0.2">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7">
        <f t="shared" ref="BQ170:CH170" si="270">(BR171*Pd+BR170*Pu)*EXP(-$D$4*$D$6)</f>
        <v>422.2444660621934</v>
      </c>
      <c r="BR170" s="7">
        <f t="shared" si="270"/>
        <v>429.5881496844915</v>
      </c>
      <c r="BS170" s="7">
        <f t="shared" si="270"/>
        <v>437.11181702960749</v>
      </c>
      <c r="BT170" s="7">
        <f t="shared" si="270"/>
        <v>444.82003106833668</v>
      </c>
      <c r="BU170" s="7">
        <f t="shared" si="270"/>
        <v>452.71747076544824</v>
      </c>
      <c r="BV170" s="7">
        <f t="shared" si="270"/>
        <v>460.80893402895839</v>
      </c>
      <c r="BW170" s="7">
        <f t="shared" si="270"/>
        <v>469.09934073439308</v>
      </c>
      <c r="BX170" s="7">
        <f t="shared" si="270"/>
        <v>477.59373582594753</v>
      </c>
      <c r="BY170" s="7">
        <f t="shared" si="270"/>
        <v>486.29729249649728</v>
      </c>
      <c r="BZ170" s="7">
        <f t="shared" si="270"/>
        <v>495.21531544846579</v>
      </c>
      <c r="CA170" s="7">
        <f t="shared" si="270"/>
        <v>504.35324423760454</v>
      </c>
      <c r="CB170" s="7">
        <f t="shared" si="270"/>
        <v>513.71665670179402</v>
      </c>
      <c r="CC170" s="7">
        <f t="shared" si="270"/>
        <v>523.31127247702693</v>
      </c>
      <c r="CD170" s="7">
        <f t="shared" si="270"/>
        <v>533.1429566027906</v>
      </c>
      <c r="CE170" s="7">
        <f t="shared" si="270"/>
        <v>543.21772321912204</v>
      </c>
      <c r="CF170" s="7">
        <f t="shared" si="270"/>
        <v>553.54173935766516</v>
      </c>
      <c r="CG170" s="7">
        <f t="shared" si="270"/>
        <v>564.12132882912317</v>
      </c>
      <c r="CH170" s="7">
        <f t="shared" si="270"/>
        <v>574.96297620955374</v>
      </c>
      <c r="CI170" s="7">
        <f>IF(CI79&gt;Initial_Index,MAX((CI79-Initial_Index)/Initial_Index*1000+1000,1400),IF(AND(CI79&gt;=(0.85*Initial_Index),(CI79&lt;Initial_Index)),1000,1000+(((CI79-Initial_Index)/Initial_Index)+'Valuation Summary'!$D$9)*1000))</f>
        <v>586.07333092802287</v>
      </c>
      <c r="CJ170" s="2">
        <f t="shared" si="269"/>
        <v>18</v>
      </c>
    </row>
    <row r="171" spans="2:88" x14ac:dyDescent="0.2">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7">
        <f t="shared" ref="BR171:CH171" si="271">(BS172*Pd+BS171*Pu)*EXP(-$D$4*$D$6)</f>
        <v>416.65232741585578</v>
      </c>
      <c r="BS171" s="7">
        <f t="shared" si="271"/>
        <v>423.84708148324802</v>
      </c>
      <c r="BT171" s="7">
        <f t="shared" si="271"/>
        <v>431.21801911572436</v>
      </c>
      <c r="BU171" s="7">
        <f t="shared" si="271"/>
        <v>438.76960663258313</v>
      </c>
      <c r="BV171" s="7">
        <f t="shared" si="271"/>
        <v>446.5064238895298</v>
      </c>
      <c r="BW171" s="7">
        <f t="shared" si="271"/>
        <v>454.43316716546286</v>
      </c>
      <c r="BX171" s="7">
        <f t="shared" si="271"/>
        <v>462.55465212265983</v>
      </c>
      <c r="BY171" s="7">
        <f t="shared" si="271"/>
        <v>470.87581684223142</v>
      </c>
      <c r="BZ171" s="7">
        <f t="shared" si="271"/>
        <v>479.40172493675641</v>
      </c>
      <c r="CA171" s="7">
        <f t="shared" si="271"/>
        <v>488.13756874205944</v>
      </c>
      <c r="CB171" s="7">
        <f t="shared" si="271"/>
        <v>497.08867259014545</v>
      </c>
      <c r="CC171" s="7">
        <f t="shared" si="271"/>
        <v>506.26049616535255</v>
      </c>
      <c r="CD171" s="7">
        <f t="shared" si="271"/>
        <v>515.65863794584118</v>
      </c>
      <c r="CE171" s="7">
        <f t="shared" si="271"/>
        <v>525.28883873258724</v>
      </c>
      <c r="CF171" s="7">
        <f t="shared" si="271"/>
        <v>535.15698526810615</v>
      </c>
      <c r="CG171" s="7">
        <f t="shared" si="271"/>
        <v>545.26911394718729</v>
      </c>
      <c r="CH171" s="7">
        <f t="shared" si="271"/>
        <v>555.63141462198143</v>
      </c>
      <c r="CI171" s="7">
        <f>IF(CI80&gt;Initial_Index,MAX((CI80-Initial_Index)/Initial_Index*1000+1000,1400),IF(AND(CI80&gt;=(0.85*Initial_Index),(CI80&lt;Initial_Index)),1000,1000+(((CI80-Initial_Index)/Initial_Index)+'Valuation Summary'!$D$9)*1000))</f>
        <v>566.25023450383617</v>
      </c>
      <c r="CJ171" s="2">
        <f t="shared" si="269"/>
        <v>17</v>
      </c>
    </row>
    <row r="172" spans="2:88" x14ac:dyDescent="0.2">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7">
        <f t="shared" ref="BS172:CH172" si="272">(BT173*Pd+BT172*Pu)*EXP(-$D$4*$D$6)</f>
        <v>411.18533656513279</v>
      </c>
      <c r="BT172" s="7">
        <f t="shared" si="272"/>
        <v>418.23432976019853</v>
      </c>
      <c r="BU172" s="7">
        <f t="shared" si="272"/>
        <v>425.45578690465516</v>
      </c>
      <c r="BV172" s="7">
        <f t="shared" si="272"/>
        <v>432.85407971415708</v>
      </c>
      <c r="BW172" s="7">
        <f t="shared" si="272"/>
        <v>440.43369103526862</v>
      </c>
      <c r="BX172" s="7">
        <f t="shared" si="272"/>
        <v>448.19921767108684</v>
      </c>
      <c r="BY172" s="7">
        <f t="shared" si="272"/>
        <v>456.15537327870874</v>
      </c>
      <c r="BZ172" s="7">
        <f t="shared" si="272"/>
        <v>464.30699134037161</v>
      </c>
      <c r="CA172" s="7">
        <f t="shared" si="272"/>
        <v>472.65902821013941</v>
      </c>
      <c r="CB172" s="7">
        <f t="shared" si="272"/>
        <v>481.21656623805507</v>
      </c>
      <c r="CC172" s="7">
        <f t="shared" si="272"/>
        <v>489.98481697372949</v>
      </c>
      <c r="CD172" s="7">
        <f t="shared" si="272"/>
        <v>498.96912445138645</v>
      </c>
      <c r="CE172" s="7">
        <f t="shared" si="272"/>
        <v>508.17496855843507</v>
      </c>
      <c r="CF172" s="7">
        <f t="shared" si="272"/>
        <v>517.60796848969301</v>
      </c>
      <c r="CG172" s="7">
        <f t="shared" si="272"/>
        <v>527.27388628943879</v>
      </c>
      <c r="CH172" s="7">
        <f t="shared" si="272"/>
        <v>537.17863048352547</v>
      </c>
      <c r="CI172" s="7">
        <f>IF(CI81&gt;Initial_Index,MAX((CI81-Initial_Index)/Initial_Index*1000+1000,1400),IF(AND(CI81&gt;=(0.85*Initial_Index),(CI81&lt;Initial_Index)),1000,1000+(((CI81-Initial_Index)/Initial_Index)+'Valuation Summary'!$D$9)*1000))</f>
        <v>547.32825980384746</v>
      </c>
      <c r="CJ172" s="2">
        <f t="shared" si="269"/>
        <v>16</v>
      </c>
    </row>
    <row r="173" spans="2:88" x14ac:dyDescent="0.2">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7">
        <f t="shared" ref="BT173:CH173" si="273">(BU174*Pd+BU173*Pu)*EXP(-$D$4*$D$6)</f>
        <v>405.84085518687129</v>
      </c>
      <c r="BU173" s="7">
        <f t="shared" si="273"/>
        <v>412.74718908213316</v>
      </c>
      <c r="BV173" s="7">
        <f t="shared" si="273"/>
        <v>419.82234614670341</v>
      </c>
      <c r="BW173" s="7">
        <f t="shared" si="273"/>
        <v>427.07060549705659</v>
      </c>
      <c r="BX173" s="7">
        <f t="shared" si="273"/>
        <v>434.49635502604707</v>
      </c>
      <c r="BY173" s="7">
        <f t="shared" si="273"/>
        <v>442.10409416866338</v>
      </c>
      <c r="BZ173" s="7">
        <f t="shared" si="273"/>
        <v>449.8984367381064</v>
      </c>
      <c r="CA173" s="7">
        <f t="shared" si="273"/>
        <v>457.88411383397857</v>
      </c>
      <c r="CB173" s="7">
        <f t="shared" si="273"/>
        <v>466.06597682441839</v>
      </c>
      <c r="CC173" s="7">
        <f t="shared" si="273"/>
        <v>474.44900040406048</v>
      </c>
      <c r="CD173" s="7">
        <f t="shared" si="273"/>
        <v>483.03828572974857</v>
      </c>
      <c r="CE173" s="7">
        <f t="shared" si="273"/>
        <v>491.83906363597856</v>
      </c>
      <c r="CF173" s="7">
        <f t="shared" si="273"/>
        <v>500.85669793209985</v>
      </c>
      <c r="CG173" s="7">
        <f t="shared" si="273"/>
        <v>510.09668878335202</v>
      </c>
      <c r="CH173" s="7">
        <f t="shared" si="273"/>
        <v>519.56467617787041</v>
      </c>
      <c r="CI173" s="7">
        <f>IF(CI82&gt;Initial_Index,MAX((CI82-Initial_Index)/Initial_Index*1000+1000,1400),IF(AND(CI82&gt;=(0.85*Initial_Index),(CI82&lt;Initial_Index)),1000,1000+(((CI82-Initial_Index)/Initial_Index)+'Valuation Summary'!$D$9)*1000))</f>
        <v>529.2664434818447</v>
      </c>
      <c r="CJ173" s="2">
        <f t="shared" si="269"/>
        <v>15</v>
      </c>
    </row>
    <row r="174" spans="2:88" x14ac:dyDescent="0.2">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7">
        <f t="shared" ref="BU174:CH174" si="274">(BV175*Pd+BV174*Pu)*EXP(-$D$4*$D$6)</f>
        <v>400.61630088362313</v>
      </c>
      <c r="BV174" s="7">
        <f t="shared" si="274"/>
        <v>407.38301136349145</v>
      </c>
      <c r="BW174" s="7">
        <f t="shared" si="274"/>
        <v>414.31498139792154</v>
      </c>
      <c r="BX174" s="7">
        <f t="shared" si="274"/>
        <v>421.41639946620307</v>
      </c>
      <c r="BY174" s="7">
        <f t="shared" si="274"/>
        <v>428.69156051936159</v>
      </c>
      <c r="BZ174" s="7">
        <f t="shared" si="274"/>
        <v>436.14486868731416</v>
      </c>
      <c r="CA174" s="7">
        <f t="shared" si="274"/>
        <v>443.78084005485772</v>
      </c>
      <c r="CB174" s="7">
        <f t="shared" si="274"/>
        <v>451.60410550824167</v>
      </c>
      <c r="CC174" s="7">
        <f t="shared" si="274"/>
        <v>459.61941365411849</v>
      </c>
      <c r="CD174" s="7">
        <f t="shared" si="274"/>
        <v>467.83163381271328</v>
      </c>
      <c r="CE174" s="7">
        <f t="shared" si="274"/>
        <v>476.2457590870992</v>
      </c>
      <c r="CF174" s="7">
        <f t="shared" si="274"/>
        <v>484.86690951051366</v>
      </c>
      <c r="CG174" s="7">
        <f t="shared" si="274"/>
        <v>493.70033527370003</v>
      </c>
      <c r="CH174" s="7">
        <f t="shared" si="274"/>
        <v>502.75142003430915</v>
      </c>
      <c r="CI174" s="7">
        <f>IF(CI83&gt;Initial_Index,MAX((CI83-Initial_Index)/Initial_Index*1000+1000,1400),IF(AND(CI83&gt;=(0.85*Initial_Index),(CI83&lt;Initial_Index)),1000,1000+(((CI83-Initial_Index)/Initial_Index)+'Valuation Summary'!$D$9)*1000))</f>
        <v>512.02568431044756</v>
      </c>
      <c r="CJ174" s="2">
        <f t="shared" si="269"/>
        <v>14</v>
      </c>
    </row>
    <row r="175" spans="2:88" x14ac:dyDescent="0.2">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7">
        <f t="shared" ref="BV175:CH175" si="275">(BW176*Pd+BW175*Pu)*EXP(-$D$4*$D$6)</f>
        <v>395.50914599877285</v>
      </c>
      <c r="BW175" s="7">
        <f t="shared" si="275"/>
        <v>402.13920465136306</v>
      </c>
      <c r="BX175" s="7">
        <f t="shared" si="275"/>
        <v>408.93103477421852</v>
      </c>
      <c r="BY175" s="7">
        <f t="shared" si="275"/>
        <v>415.88873612986924</v>
      </c>
      <c r="BZ175" s="7">
        <f t="shared" si="275"/>
        <v>423.01651269676705</v>
      </c>
      <c r="CA175" s="7">
        <f t="shared" si="275"/>
        <v>430.31867531908347</v>
      </c>
      <c r="CB175" s="7">
        <f t="shared" si="275"/>
        <v>437.79964442388234</v>
      </c>
      <c r="CC175" s="7">
        <f t="shared" si="275"/>
        <v>445.46395280738034</v>
      </c>
      <c r="CD175" s="7">
        <f t="shared" si="275"/>
        <v>453.31624849205286</v>
      </c>
      <c r="CE175" s="7">
        <f t="shared" si="275"/>
        <v>461.36129765638611</v>
      </c>
      <c r="CF175" s="7">
        <f t="shared" si="275"/>
        <v>469.60398763912195</v>
      </c>
      <c r="CG175" s="7">
        <f t="shared" si="275"/>
        <v>478.0493300198911</v>
      </c>
      <c r="CH175" s="7">
        <f t="shared" si="275"/>
        <v>486.70246377817529</v>
      </c>
      <c r="CI175" s="7">
        <f>IF(CI84&gt;Initial_Index,MAX((CI84-Initial_Index)/Initial_Index*1000+1000,1400),IF(AND(CI84&gt;=(0.85*Initial_Index),(CI84&lt;Initial_Index)),1000,1000+(((CI84-Initial_Index)/Initial_Index)+'Valuation Summary'!$D$9)*1000))</f>
        <v>495.56865853259137</v>
      </c>
      <c r="CJ175" s="2">
        <f t="shared" si="269"/>
        <v>13</v>
      </c>
    </row>
    <row r="176" spans="2:88" x14ac:dyDescent="0.2">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7">
        <f t="shared" ref="BW176:CH176" si="276">(BX177*Pd+BX176*Pu)*EXP(-$D$4*$D$6)</f>
        <v>390.51691645677067</v>
      </c>
      <c r="BX176" s="7">
        <f t="shared" si="276"/>
        <v>397.01323193623142</v>
      </c>
      <c r="BY176" s="7">
        <f t="shared" si="276"/>
        <v>403.66790473186461</v>
      </c>
      <c r="BZ176" s="7">
        <f t="shared" si="276"/>
        <v>410.4849477691767</v>
      </c>
      <c r="CA176" s="7">
        <f t="shared" si="276"/>
        <v>417.46847598157746</v>
      </c>
      <c r="CB176" s="7">
        <f t="shared" si="276"/>
        <v>424.62270890403482</v>
      </c>
      <c r="CC176" s="7">
        <f t="shared" si="276"/>
        <v>431.95197333267771</v>
      </c>
      <c r="CD176" s="7">
        <f t="shared" si="276"/>
        <v>439.46070605202294</v>
      </c>
      <c r="CE176" s="7">
        <f t="shared" si="276"/>
        <v>447.15345663154648</v>
      </c>
      <c r="CF176" s="7">
        <f t="shared" si="276"/>
        <v>455.03489029336117</v>
      </c>
      <c r="CG176" s="7">
        <f t="shared" si="276"/>
        <v>463.10979085280991</v>
      </c>
      <c r="CH176" s="7">
        <f t="shared" si="276"/>
        <v>471.38306373382767</v>
      </c>
      <c r="CI176" s="7">
        <f>IF(CI85&gt;Initial_Index,MAX((CI85-Initial_Index)/Initial_Index*1000+1000,1400),IF(AND(CI85&gt;=(0.85*Initial_Index),(CI85&lt;Initial_Index)),1000,1000+(((CI85-Initial_Index)/Initial_Index)+'Valuation Summary'!$D$9)*1000))</f>
        <v>479.85973906097365</v>
      </c>
      <c r="CJ176" s="2">
        <f t="shared" si="269"/>
        <v>12</v>
      </c>
    </row>
    <row r="177" spans="2:88" x14ac:dyDescent="0.2">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7">
        <f t="shared" ref="BX177:CH177" si="277">(BY178*Pd+BY177*Pu)*EXP(-$D$4*$D$6)</f>
        <v>385.63719062793734</v>
      </c>
      <c r="BY177" s="7">
        <f t="shared" si="277"/>
        <v>392.00260998791504</v>
      </c>
      <c r="BZ177" s="7">
        <f t="shared" si="277"/>
        <v>398.52304487383435</v>
      </c>
      <c r="CA177" s="7">
        <f t="shared" si="277"/>
        <v>405.20242321408824</v>
      </c>
      <c r="CB177" s="7">
        <f t="shared" si="277"/>
        <v>412.04477278373639</v>
      </c>
      <c r="CC177" s="7">
        <f t="shared" si="277"/>
        <v>419.0542237432071</v>
      </c>
      <c r="CD177" s="7">
        <f t="shared" si="277"/>
        <v>426.23501124155018</v>
      </c>
      <c r="CE177" s="7">
        <f t="shared" si="277"/>
        <v>433.59147808588108</v>
      </c>
      <c r="CF177" s="7">
        <f t="shared" si="277"/>
        <v>441.12807747869931</v>
      </c>
      <c r="CG177" s="7">
        <f t="shared" si="277"/>
        <v>448.84937582480825</v>
      </c>
      <c r="CH177" s="7">
        <f t="shared" si="277"/>
        <v>456.76005560960408</v>
      </c>
      <c r="CI177" s="7">
        <f>IF(CI86&gt;Initial_Index,MAX((CI86-Initial_Index)/Initial_Index*1000+1000,1400),IF(AND(CI86&gt;=(0.85*Initial_Index),(CI86&lt;Initial_Index)),1000,1000+(((CI86-Initial_Index)/Initial_Index)+'Valuation Summary'!$D$9)*1000))</f>
        <v>464.86491835055051</v>
      </c>
      <c r="CJ177" s="2">
        <f t="shared" si="269"/>
        <v>11</v>
      </c>
    </row>
    <row r="178" spans="2:88" x14ac:dyDescent="0.2">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7">
        <f t="shared" ref="BY178:CH178" si="278">(BZ179*Pd+BZ178*Pu)*EXP(-$D$4*$D$6)</f>
        <v>380.8675982173217</v>
      </c>
      <c r="BZ178" s="7">
        <f t="shared" si="278"/>
        <v>387.10490821617162</v>
      </c>
      <c r="CA178" s="7">
        <f t="shared" si="278"/>
        <v>393.49396278144025</v>
      </c>
      <c r="CB178" s="7">
        <f t="shared" si="278"/>
        <v>400.03860664533374</v>
      </c>
      <c r="CC178" s="7">
        <f t="shared" si="278"/>
        <v>406.74278227127945</v>
      </c>
      <c r="CD178" s="7">
        <f t="shared" si="278"/>
        <v>413.6105323388399</v>
      </c>
      <c r="CE178" s="7">
        <f t="shared" si="278"/>
        <v>420.6460022918086</v>
      </c>
      <c r="CF178" s="7">
        <f t="shared" si="278"/>
        <v>427.85344295109627</v>
      </c>
      <c r="CG178" s="7">
        <f t="shared" si="278"/>
        <v>435.23721319405217</v>
      </c>
      <c r="CH178" s="7">
        <f t="shared" si="278"/>
        <v>442.80178270191232</v>
      </c>
      <c r="CI178" s="7">
        <f>IF(CI87&gt;Initial_Index,MAX((CI87-Initial_Index)/Initial_Index*1000+1000,1400),IF(AND(CI87&gt;=(0.85*Initial_Index),(CI87&lt;Initial_Index)),1000,1000+(((CI87-Initial_Index)/Initial_Index)+'Valuation Summary'!$D$9)*1000))</f>
        <v>450.55173477710514</v>
      </c>
      <c r="CJ178" s="2">
        <f t="shared" si="269"/>
        <v>10</v>
      </c>
    </row>
    <row r="179" spans="2:88" x14ac:dyDescent="0.2">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7">
        <f t="shared" ref="BZ179:CH179" si="279">(CA180*Pd+CA179*Pu)*EXP(-$D$4*$D$6)</f>
        <v>376.20581917710018</v>
      </c>
      <c r="CA179" s="7">
        <f t="shared" si="279"/>
        <v>382.31774755544404</v>
      </c>
      <c r="CB179" s="7">
        <f t="shared" si="279"/>
        <v>388.578218870721</v>
      </c>
      <c r="CC179" s="7">
        <f t="shared" si="279"/>
        <v>394.99099642172013</v>
      </c>
      <c r="CD179" s="7">
        <f t="shared" si="279"/>
        <v>401.55993916782734</v>
      </c>
      <c r="CE179" s="7">
        <f t="shared" si="279"/>
        <v>408.28900416129062</v>
      </c>
      <c r="CF179" s="7">
        <f t="shared" si="279"/>
        <v>415.18224904132813</v>
      </c>
      <c r="CG179" s="7">
        <f t="shared" si="279"/>
        <v>422.24383459165421</v>
      </c>
      <c r="CH179" s="7">
        <f t="shared" si="279"/>
        <v>429.47802736303254</v>
      </c>
      <c r="CI179" s="7">
        <f>IF(CI88&gt;Initial_Index,MAX((CI88-Initial_Index)/Initial_Index*1000+1000,1400),IF(AND(CI88&gt;=(0.85*Initial_Index),(CI88&lt;Initial_Index)),1000,1000+(((CI88-Initial_Index)/Initial_Index)+'Valuation Summary'!$D$9)*1000))</f>
        <v>436.8892023625134</v>
      </c>
      <c r="CJ179" s="2">
        <f t="shared" si="269"/>
        <v>9</v>
      </c>
    </row>
    <row r="180" spans="2:88" x14ac:dyDescent="0.2">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7">
        <f t="shared" ref="CA180:CH180" si="280">(CB181*Pd+CB180*Pu)*EXP(-$D$4*$D$6)</f>
        <v>371.64958264202005</v>
      </c>
      <c r="CB180" s="7">
        <f t="shared" si="280"/>
        <v>377.63879937323566</v>
      </c>
      <c r="CC180" s="7">
        <f t="shared" si="280"/>
        <v>383.77342527306087</v>
      </c>
      <c r="CD180" s="7">
        <f t="shared" si="280"/>
        <v>390.0571439322888</v>
      </c>
      <c r="CE180" s="7">
        <f t="shared" si="280"/>
        <v>396.49373257555669</v>
      </c>
      <c r="CF180" s="7">
        <f t="shared" si="280"/>
        <v>403.08706444207746</v>
      </c>
      <c r="CG180" s="7">
        <f t="shared" si="280"/>
        <v>409.84111122690433</v>
      </c>
      <c r="CH180" s="7">
        <f t="shared" si="280"/>
        <v>416.75994558426902</v>
      </c>
      <c r="CI180" s="7">
        <f>IF(CI89&gt;Initial_Index,MAX((CI89-Initial_Index)/Initial_Index*1000+1000,1400),IF(AND(CI89&gt;=(0.85*Initial_Index),(CI89&lt;Initial_Index)),1000,1000+(((CI89-Initial_Index)/Initial_Index)+'Valuation Summary'!$D$9)*1000))</f>
        <v>423.84774369457023</v>
      </c>
      <c r="CJ180" s="2">
        <f t="shared" si="269"/>
        <v>8</v>
      </c>
    </row>
    <row r="181" spans="2:88" x14ac:dyDescent="0.2">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7">
        <f t="shared" ref="CB181:CH181" si="281">(CC182*Pd+CC181*Pu)*EXP(-$D$4*$D$6)</f>
        <v>367.19666588739824</v>
      </c>
      <c r="CC181" s="7">
        <f t="shared" si="281"/>
        <v>373.065784401614</v>
      </c>
      <c r="CD181" s="7">
        <f t="shared" si="281"/>
        <v>379.07724473952482</v>
      </c>
      <c r="CE181" s="7">
        <f t="shared" si="281"/>
        <v>385.23465247279182</v>
      </c>
      <c r="CF181" s="7">
        <f t="shared" si="281"/>
        <v>391.54170482310946</v>
      </c>
      <c r="CG181" s="7">
        <f t="shared" si="281"/>
        <v>398.00219299249517</v>
      </c>
      <c r="CH181" s="7">
        <f t="shared" si="281"/>
        <v>404.62000455283021</v>
      </c>
      <c r="CI181" s="7">
        <f>IF(CI90&gt;Initial_Index,MAX((CI90-Initial_Index)/Initial_Index*1000+1000,1400),IF(AND(CI90&gt;=(0.85*Initial_Index),(CI90&lt;Initial_Index)),1000,1000+(((CI90-Initial_Index)/Initial_Index)+'Valuation Summary'!$D$9)*1000))</f>
        <v>411.39912589615824</v>
      </c>
      <c r="CJ181" s="2">
        <f t="shared" si="269"/>
        <v>7</v>
      </c>
    </row>
    <row r="182" spans="2:88" x14ac:dyDescent="0.2">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7">
        <f t="shared" ref="CC182:CH182" si="282">(CD183*Pd+CD182*Pu)*EXP(-$D$4*$D$6)</f>
        <v>362.8448933091974</v>
      </c>
      <c r="CD182" s="7">
        <f t="shared" si="282"/>
        <v>368.59647169135388</v>
      </c>
      <c r="CE182" s="7">
        <f t="shared" si="282"/>
        <v>374.48738956840896</v>
      </c>
      <c r="CF182" s="7">
        <f t="shared" si="282"/>
        <v>380.52117614597324</v>
      </c>
      <c r="CG182" s="7">
        <f t="shared" si="282"/>
        <v>386.70145033791175</v>
      </c>
      <c r="CH182" s="7">
        <f t="shared" si="282"/>
        <v>393.03192304726065</v>
      </c>
      <c r="CI182" s="7">
        <f>IF(CI91&gt;Initial_Index,MAX((CI91-Initial_Index)/Initial_Index*1000+1000,1400),IF(AND(CI91&gt;=(0.85*Initial_Index),(CI91&lt;Initial_Index)),1000,1000+(((CI91-Initial_Index)/Initial_Index)+'Valuation Summary'!$D$9)*1000))</f>
        <v>399.51639950513993</v>
      </c>
      <c r="CJ182" s="2">
        <f t="shared" si="269"/>
        <v>6</v>
      </c>
    </row>
    <row r="183" spans="2:88" x14ac:dyDescent="0.2">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7">
        <f>(CE184*Pd+CE183*Pu)*EXP(-$D$4*$D$6)</f>
        <v>358.59213542571166</v>
      </c>
      <c r="CE183" s="7">
        <f>(CF184*Pd+CF183*Pu)*EXP(-$D$4*$D$6)</f>
        <v>364.22867758823941</v>
      </c>
      <c r="CF183" s="7">
        <f>(CG184*Pd+CG183*Pu)*EXP(-$D$4*$D$6)</f>
        <v>370.00162055551368</v>
      </c>
      <c r="CG183" s="7">
        <f>(CH184*Pd+CH183*Pu)*EXP(-$D$4*$D$6)</f>
        <v>375.91441878515144</v>
      </c>
      <c r="CH183" s="7">
        <f>(CI184*Pd+CI183*Pu)*EXP(-$D$4*$D$6)</f>
        <v>381.97061454238661</v>
      </c>
      <c r="CI183" s="7">
        <f>IF(CI92&gt;Initial_Index,MAX((CI92-Initial_Index)/Initial_Index*1000+1000,1400),IF(AND(CI92&gt;=(0.85*Initial_Index),(CI92&lt;Initial_Index)),1000,1000+(((CI92-Initial_Index)/Initial_Index)+'Valuation Summary'!$D$9)*1000))</f>
        <v>388.17384013265996</v>
      </c>
      <c r="CJ183" s="2">
        <f t="shared" si="269"/>
        <v>5</v>
      </c>
    </row>
    <row r="184" spans="2:88" x14ac:dyDescent="0.2">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7">
        <f>(CF185*Pd+CF184*Pu)*EXP(-$D$4*$D$6)</f>
        <v>354.43630790040424</v>
      </c>
      <c r="CF184" s="7">
        <f>(CG185*Pd+CG184*Pu)*EXP(-$D$4*$D$6)</f>
        <v>359.96026473105559</v>
      </c>
      <c r="CG184" s="7">
        <f>(CH185*Pd+CH184*Pu)*EXP(-$D$4*$D$6)</f>
        <v>365.61774596665737</v>
      </c>
      <c r="CH184" s="7">
        <f>(CI185*Pd+CI184*Pu)*EXP(-$D$4*$D$6)</f>
        <v>371.41213290060716</v>
      </c>
      <c r="CI184" s="7">
        <f>IF(CI93&gt;Initial_Index,MAX((CI93-Initial_Index)/Initial_Index*1000+1000,1400),IF(AND(CI93&gt;=(0.85*Initial_Index),(CI93&lt;Initial_Index)),1000,1000+(((CI93-Initial_Index)/Initial_Index)+'Valuation Summary'!$D$9)*1000))</f>
        <v>377.34689277355199</v>
      </c>
      <c r="CJ184" s="2">
        <f t="shared" si="269"/>
        <v>4</v>
      </c>
    </row>
    <row r="185" spans="2:88" x14ac:dyDescent="0.2">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7">
        <f>(CG186*Pd+CG185*Pu)*EXP(-$D$4*$D$6)</f>
        <v>350.37537058544916</v>
      </c>
      <c r="CG185" s="7">
        <f>(CH186*Pd+CH185*Pu)*EXP(-$D$4*$D$6)</f>
        <v>355.78914107081044</v>
      </c>
      <c r="CH185" s="7">
        <f>(CI186*Pd+CI185*Pu)*EXP(-$D$4*$D$6)</f>
        <v>361.33362053196026</v>
      </c>
      <c r="CI185" s="7">
        <f>IF(CI94&gt;Initial_Index,MAX((CI94-Initial_Index)/Initial_Index*1000+1000,1400),IF(AND(CI94&gt;=(0.85*Initial_Index),(CI94&lt;Initial_Index)),1000,1000+(((CI94-Initial_Index)/Initial_Index)+'Valuation Summary'!$D$9)*1000))</f>
        <v>367.01211864829554</v>
      </c>
      <c r="CJ185" s="2">
        <f t="shared" si="269"/>
        <v>3</v>
      </c>
    </row>
    <row r="186" spans="2:88" x14ac:dyDescent="0.2">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7">
        <f>(CH187*Pd+CH186*Pu)*EXP(-$D$4*$D$6)</f>
        <v>346.40732658553731</v>
      </c>
      <c r="CH186" s="7">
        <f>(CI187*Pd+CI186*Pu)*EXP(-$D$4*$D$6)</f>
        <v>351.71325891073673</v>
      </c>
      <c r="CI186" s="7">
        <f>IF(CI95&gt;Initial_Index,MAX((CI95-Initial_Index)/Initial_Index*1000+1000,1400),IF(AND(CI95&gt;=(0.85*Initial_Index),(CI95&lt;Initial_Index)),1000,1000+(((CI95-Initial_Index)/Initial_Index)+'Valuation Summary'!$D$9)*1000))</f>
        <v>357.14714446143739</v>
      </c>
      <c r="CJ186" s="2">
        <f t="shared" si="269"/>
        <v>2</v>
      </c>
    </row>
    <row r="187" spans="2:88" x14ac:dyDescent="0.2">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7">
        <f>(CI188*Pd+CI187*Pu)*EXP(-$D$4*$D$6)</f>
        <v>342.53022134151882</v>
      </c>
      <c r="CI187" s="7">
        <f>IF(CI96&gt;Initial_Index,MAX((CI96-Initial_Index)/Initial_Index*1000+1000,1400),IF(AND(CI96&gt;=(0.85*Initial_Index),(CI96&lt;Initial_Index)),1000,1000+(((CI96-Initial_Index)/Initial_Index)+'Valuation Summary'!$D$9)*1000))</f>
        <v>347.73061396663456</v>
      </c>
      <c r="CJ187" s="2">
        <f t="shared" si="269"/>
        <v>1</v>
      </c>
    </row>
    <row r="188" spans="2:88" x14ac:dyDescent="0.2">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7">
        <f>IF(CI97&gt;Initial_Index,MAX((CI97-Initial_Index)/Initial_Index*1000+1000,1400),IF(AND(CI97&gt;=(0.85*Initial_Index),(CI97&lt;Initial_Index)),1000,1000+(((CI97-Initial_Index)/Initial_Index)+'Valuation Summary'!$D$9)*1000))</f>
        <v>338.74214173346047</v>
      </c>
      <c r="CJ188" s="2">
        <f t="shared" si="269"/>
        <v>0</v>
      </c>
    </row>
  </sheetData>
  <mergeCells count="2">
    <mergeCell ref="I2:J2"/>
    <mergeCell ref="C1:D1"/>
  </mergeCells>
  <conditionalFormatting sqref="B103:CI188">
    <cfRule type="notContainsBlanks" dxfId="11" priority="2">
      <formula>LEN(TRIM(B103))&gt;0</formula>
    </cfRule>
  </conditionalFormatting>
  <conditionalFormatting sqref="B12:CI97">
    <cfRule type="top10" dxfId="10" priority="1" rank="10"/>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1008"/>
  <sheetViews>
    <sheetView workbookViewId="0">
      <selection activeCell="I15" sqref="I15"/>
    </sheetView>
  </sheetViews>
  <sheetFormatPr baseColWidth="10" defaultColWidth="11.5" defaultRowHeight="16" x14ac:dyDescent="0.2"/>
  <cols>
    <col min="1" max="1" width="11.5" style="48"/>
    <col min="2" max="2" width="14.6640625" style="48" bestFit="1" customWidth="1"/>
    <col min="3" max="3" width="7" style="48" bestFit="1" customWidth="1"/>
    <col min="4" max="6" width="11.6640625" style="48" bestFit="1" customWidth="1"/>
    <col min="7" max="9" width="11.5" style="48"/>
    <col min="10" max="10" width="15.83203125" style="66" bestFit="1" customWidth="1"/>
    <col min="11" max="12" width="11.6640625" style="48" bestFit="1" customWidth="1"/>
    <col min="13" max="14" width="11.83203125" style="48" bestFit="1" customWidth="1"/>
    <col min="15" max="16" width="11.5" style="48"/>
    <col min="17" max="17" width="11.6640625" style="48" bestFit="1" customWidth="1"/>
    <col min="18" max="16384" width="11.5" style="48"/>
  </cols>
  <sheetData>
    <row r="1" spans="1:19" x14ac:dyDescent="0.2">
      <c r="A1" s="207" t="s">
        <v>20</v>
      </c>
      <c r="B1" s="208"/>
      <c r="C1" s="208"/>
      <c r="D1" s="208"/>
      <c r="E1" s="208"/>
      <c r="F1" s="208"/>
      <c r="G1" s="208"/>
      <c r="H1" s="208"/>
      <c r="I1" s="208"/>
      <c r="J1" s="208"/>
      <c r="K1" s="209"/>
      <c r="L1" s="111"/>
      <c r="M1" s="111"/>
      <c r="N1" s="111"/>
      <c r="O1" s="111"/>
      <c r="P1" s="111"/>
      <c r="Q1" s="111"/>
      <c r="R1" s="111"/>
      <c r="S1" s="112"/>
    </row>
    <row r="2" spans="1:19" ht="17" thickBot="1" x14ac:dyDescent="0.25">
      <c r="A2" s="112"/>
      <c r="B2" s="112"/>
      <c r="C2" s="112"/>
      <c r="D2" s="112"/>
      <c r="E2" s="112"/>
      <c r="F2" s="112"/>
      <c r="G2" s="112"/>
      <c r="H2" s="112"/>
      <c r="I2" s="112"/>
      <c r="J2" s="113"/>
      <c r="K2" s="112"/>
      <c r="L2" s="112"/>
      <c r="M2" s="112"/>
      <c r="N2" s="112"/>
      <c r="O2" s="112"/>
      <c r="P2" s="112"/>
      <c r="Q2" s="112"/>
      <c r="R2" s="112"/>
      <c r="S2" s="112"/>
    </row>
    <row r="3" spans="1:19" ht="17" thickBot="1" x14ac:dyDescent="0.25">
      <c r="A3" s="114" t="s">
        <v>75</v>
      </c>
      <c r="B3" s="115">
        <v>42503.042048611111</v>
      </c>
      <c r="C3" s="112"/>
      <c r="D3" s="210" t="s">
        <v>21</v>
      </c>
      <c r="E3" s="211"/>
      <c r="F3" s="212"/>
      <c r="G3" s="112"/>
      <c r="H3" s="111"/>
      <c r="I3" s="111"/>
      <c r="J3" s="113"/>
      <c r="K3" s="112"/>
      <c r="L3" s="112"/>
      <c r="M3" s="112"/>
      <c r="N3" s="112"/>
      <c r="O3" s="112"/>
      <c r="P3" s="112"/>
      <c r="Q3" s="112"/>
      <c r="R3" s="112"/>
      <c r="S3" s="112"/>
    </row>
    <row r="4" spans="1:19" x14ac:dyDescent="0.2">
      <c r="A4" s="116" t="s">
        <v>76</v>
      </c>
      <c r="B4" s="117">
        <v>42503.050983796296</v>
      </c>
      <c r="C4" s="112"/>
      <c r="D4" s="118"/>
      <c r="E4" s="119" t="s">
        <v>17</v>
      </c>
      <c r="F4" s="120">
        <f>Initial_Index</f>
        <v>12878.13</v>
      </c>
      <c r="G4" s="112"/>
      <c r="H4" s="112"/>
      <c r="I4" s="121"/>
      <c r="J4" s="122"/>
      <c r="K4" s="123" t="s">
        <v>22</v>
      </c>
      <c r="L4" s="213" t="s">
        <v>32</v>
      </c>
      <c r="M4" s="204" t="s">
        <v>31</v>
      </c>
      <c r="N4" s="204" t="s">
        <v>33</v>
      </c>
      <c r="O4" s="112"/>
      <c r="P4" s="200" t="s">
        <v>1179</v>
      </c>
      <c r="Q4" s="201"/>
      <c r="R4" s="112"/>
      <c r="S4" s="112"/>
    </row>
    <row r="5" spans="1:19" ht="19" thickBot="1" x14ac:dyDescent="0.3">
      <c r="A5" s="116"/>
      <c r="B5" s="124"/>
      <c r="C5" s="112"/>
      <c r="D5" s="118"/>
      <c r="E5" s="119" t="s">
        <v>1185</v>
      </c>
      <c r="F5" s="120">
        <f>DWJI_Price</f>
        <v>17556.41</v>
      </c>
      <c r="G5" s="112"/>
      <c r="H5" s="112"/>
      <c r="I5" s="121"/>
      <c r="J5" s="125" t="s">
        <v>23</v>
      </c>
      <c r="K5" s="123" t="s">
        <v>24</v>
      </c>
      <c r="L5" s="213"/>
      <c r="M5" s="204"/>
      <c r="N5" s="204"/>
      <c r="O5" s="112"/>
      <c r="P5" s="202"/>
      <c r="Q5" s="203"/>
      <c r="R5" s="112"/>
      <c r="S5" s="112"/>
    </row>
    <row r="6" spans="1:19" x14ac:dyDescent="0.2">
      <c r="A6" s="116" t="s">
        <v>77</v>
      </c>
      <c r="B6" s="124">
        <v>1000</v>
      </c>
      <c r="C6" s="112"/>
      <c r="D6" s="118"/>
      <c r="E6" s="119" t="s">
        <v>1182</v>
      </c>
      <c r="F6" s="126">
        <f>mu</f>
        <v>5.7752709094599321E-2</v>
      </c>
      <c r="G6" s="112"/>
      <c r="H6" s="112"/>
      <c r="I6" s="112"/>
      <c r="J6" s="127">
        <v>1</v>
      </c>
      <c r="K6" s="128">
        <v>22024.733428567248</v>
      </c>
      <c r="L6" s="129">
        <f>(K6-$F$4)/$F$4</f>
        <v>0.71024313534397066</v>
      </c>
      <c r="M6" s="172">
        <f t="shared" ref="M6:M69" si="0">IF(K6&gt;Initial_Index,MAX((K6-Initial_Index)/Initial_Index*1000+1000,1400),IF(AND(K6&gt;=(0.85*Initial_Index),(K6&lt;Initial_Index)),1000,1000+(((K6-Initial_Index)/Initial_Index)+0.15)*1000))</f>
        <v>1710.2431353439706</v>
      </c>
      <c r="N6" s="172">
        <f>M6*EXP(-$F$9*412/252)</f>
        <v>1444.670312849446</v>
      </c>
      <c r="O6" s="112"/>
      <c r="P6" s="130" t="s">
        <v>1144</v>
      </c>
      <c r="Q6" s="173">
        <f>MIN(N6:N1005)</f>
        <v>772.97996652458846</v>
      </c>
      <c r="R6" s="112"/>
      <c r="S6" s="112"/>
    </row>
    <row r="7" spans="1:19" x14ac:dyDescent="0.2">
      <c r="A7" s="116" t="s">
        <v>78</v>
      </c>
      <c r="B7" s="124">
        <f>412/252</f>
        <v>1.6349206349206349</v>
      </c>
      <c r="C7" s="112"/>
      <c r="D7" s="118"/>
      <c r="E7" s="119" t="s">
        <v>1183</v>
      </c>
      <c r="F7" s="126">
        <f>sigma</f>
        <v>0.16774399958052452</v>
      </c>
      <c r="G7" s="112"/>
      <c r="H7" s="112"/>
      <c r="I7" s="121"/>
      <c r="J7" s="127">
        <v>2</v>
      </c>
      <c r="K7" s="128">
        <v>17795.69726707492</v>
      </c>
      <c r="L7" s="129">
        <f t="shared" ref="L7:L70" si="1">(K7-$F$4)/$F$4</f>
        <v>0.38185414086322478</v>
      </c>
      <c r="M7" s="172">
        <f t="shared" si="0"/>
        <v>1400</v>
      </c>
      <c r="N7" s="172">
        <f t="shared" ref="N7:N70" si="2">M7*EXP(-$F$9*412/252)</f>
        <v>1182.6028686748355</v>
      </c>
      <c r="O7" s="112"/>
      <c r="P7" s="118" t="s">
        <v>1145</v>
      </c>
      <c r="Q7" s="174">
        <f>MAX(N6:N1005)</f>
        <v>2629.1330718447712</v>
      </c>
      <c r="R7" s="112"/>
      <c r="S7" s="112"/>
    </row>
    <row r="8" spans="1:19" ht="17" thickBot="1" x14ac:dyDescent="0.25">
      <c r="A8" s="131" t="s">
        <v>26</v>
      </c>
      <c r="B8" s="132">
        <f>'Periods Calculation'!K16</f>
        <v>412</v>
      </c>
      <c r="C8" s="112"/>
      <c r="D8" s="214" t="s">
        <v>1184</v>
      </c>
      <c r="E8" s="215"/>
      <c r="F8" s="133">
        <f>1/252</f>
        <v>3.968253968253968E-3</v>
      </c>
      <c r="G8" s="112"/>
      <c r="H8" s="112"/>
      <c r="I8" s="112"/>
      <c r="J8" s="127">
        <v>3</v>
      </c>
      <c r="K8" s="128">
        <v>19873.333656457242</v>
      </c>
      <c r="L8" s="129">
        <f t="shared" si="1"/>
        <v>0.54318473694994873</v>
      </c>
      <c r="M8" s="172">
        <f t="shared" si="0"/>
        <v>1543.1847369499487</v>
      </c>
      <c r="N8" s="172">
        <f t="shared" si="2"/>
        <v>1303.5533548658791</v>
      </c>
      <c r="O8" s="112"/>
      <c r="P8" s="134" t="s">
        <v>1146</v>
      </c>
      <c r="Q8" s="175">
        <f>AVERAGE(N6:N1005)</f>
        <v>1336.8985151661998</v>
      </c>
      <c r="R8" s="112"/>
      <c r="S8" s="112"/>
    </row>
    <row r="9" spans="1:19" ht="17" thickBot="1" x14ac:dyDescent="0.25">
      <c r="A9" s="135"/>
      <c r="B9" s="136"/>
      <c r="C9" s="136"/>
      <c r="D9" s="205" t="s">
        <v>1143</v>
      </c>
      <c r="E9" s="206"/>
      <c r="F9" s="137">
        <f>discount_rate</f>
        <v>0.10321871464557458</v>
      </c>
      <c r="G9" s="138"/>
      <c r="H9" s="135"/>
      <c r="I9" s="135"/>
      <c r="J9" s="127">
        <v>4</v>
      </c>
      <c r="K9" s="128">
        <v>25924.993387437215</v>
      </c>
      <c r="L9" s="129">
        <f t="shared" si="1"/>
        <v>1.0131023205571938</v>
      </c>
      <c r="M9" s="172">
        <f t="shared" si="0"/>
        <v>2013.1023205571937</v>
      </c>
      <c r="N9" s="172">
        <f t="shared" si="2"/>
        <v>1700.5004137335038</v>
      </c>
      <c r="O9" s="139"/>
      <c r="P9" s="135"/>
      <c r="Q9" s="135"/>
      <c r="R9" s="112"/>
      <c r="S9" s="112"/>
    </row>
    <row r="10" spans="1:19" x14ac:dyDescent="0.2">
      <c r="A10" s="113"/>
      <c r="B10" s="140"/>
      <c r="C10" s="140"/>
      <c r="D10" s="140"/>
      <c r="E10" s="119"/>
      <c r="F10" s="141"/>
      <c r="G10" s="140"/>
      <c r="H10" s="113"/>
      <c r="I10" s="113"/>
      <c r="J10" s="127">
        <v>5</v>
      </c>
      <c r="K10" s="128">
        <v>20491.48811518414</v>
      </c>
      <c r="L10" s="129">
        <f t="shared" si="1"/>
        <v>0.59118506453841835</v>
      </c>
      <c r="M10" s="172">
        <f t="shared" si="0"/>
        <v>1591.1850645384184</v>
      </c>
      <c r="N10" s="172">
        <f t="shared" si="2"/>
        <v>1344.100015654062</v>
      </c>
      <c r="O10" s="139"/>
      <c r="P10" s="113"/>
      <c r="Q10" s="113"/>
      <c r="R10" s="113"/>
      <c r="S10" s="112"/>
    </row>
    <row r="11" spans="1:19" x14ac:dyDescent="0.2">
      <c r="A11" s="113"/>
      <c r="B11" s="113"/>
      <c r="C11" s="142"/>
      <c r="D11" s="143"/>
      <c r="E11" s="144" t="s">
        <v>25</v>
      </c>
      <c r="F11" s="144"/>
      <c r="G11" s="113"/>
      <c r="H11" s="113"/>
      <c r="I11" s="113"/>
      <c r="J11" s="127">
        <v>6</v>
      </c>
      <c r="K11" s="128">
        <v>23390.73234567283</v>
      </c>
      <c r="L11" s="129">
        <f t="shared" si="1"/>
        <v>0.81631435198067048</v>
      </c>
      <c r="M11" s="172">
        <f t="shared" si="0"/>
        <v>1816.3143519806704</v>
      </c>
      <c r="N11" s="172">
        <f t="shared" si="2"/>
        <v>1534.2704021911538</v>
      </c>
      <c r="O11" s="113"/>
      <c r="P11" s="113"/>
      <c r="Q11" s="113"/>
      <c r="R11" s="113"/>
      <c r="S11" s="112"/>
    </row>
    <row r="12" spans="1:19" x14ac:dyDescent="0.2">
      <c r="A12" s="112"/>
      <c r="B12" s="145"/>
      <c r="C12" s="146" t="s">
        <v>26</v>
      </c>
      <c r="D12" s="147" t="s">
        <v>27</v>
      </c>
      <c r="E12" s="123" t="s">
        <v>28</v>
      </c>
      <c r="F12" s="123" t="s">
        <v>29</v>
      </c>
      <c r="G12" s="145"/>
      <c r="H12" s="112"/>
      <c r="I12" s="112"/>
      <c r="J12" s="127">
        <v>7</v>
      </c>
      <c r="K12" s="128">
        <v>17353.411714200691</v>
      </c>
      <c r="L12" s="129">
        <f t="shared" si="1"/>
        <v>0.34751021415381672</v>
      </c>
      <c r="M12" s="172">
        <f t="shared" si="0"/>
        <v>1400</v>
      </c>
      <c r="N12" s="172">
        <f t="shared" si="2"/>
        <v>1182.6028686748355</v>
      </c>
      <c r="O12" s="148"/>
      <c r="P12" s="149"/>
      <c r="Q12" s="148"/>
      <c r="R12" s="149"/>
      <c r="S12" s="150"/>
    </row>
    <row r="13" spans="1:19" x14ac:dyDescent="0.2">
      <c r="A13" s="112"/>
      <c r="B13" s="112"/>
      <c r="C13" s="151">
        <v>0</v>
      </c>
      <c r="D13" s="152"/>
      <c r="E13" s="153">
        <f>F5</f>
        <v>17556.41</v>
      </c>
      <c r="F13" s="152" t="s">
        <v>39</v>
      </c>
      <c r="G13" s="154"/>
      <c r="H13" s="154"/>
      <c r="I13" s="145"/>
      <c r="J13" s="127">
        <v>8</v>
      </c>
      <c r="K13" s="128">
        <v>20902.067015476987</v>
      </c>
      <c r="L13" s="129">
        <f t="shared" si="1"/>
        <v>0.62306693716222683</v>
      </c>
      <c r="M13" s="172">
        <f t="shared" si="0"/>
        <v>1623.0669371622268</v>
      </c>
      <c r="N13" s="172">
        <f t="shared" si="2"/>
        <v>1371.0311542423774</v>
      </c>
      <c r="O13" s="148"/>
      <c r="P13" s="149"/>
      <c r="Q13" s="148"/>
      <c r="R13" s="149"/>
      <c r="S13" s="112"/>
    </row>
    <row r="14" spans="1:19" x14ac:dyDescent="0.2">
      <c r="A14" s="112"/>
      <c r="B14" s="112"/>
      <c r="C14" s="155">
        <f>IF(C13&lt;_xlfn.DAYS(DATE(2017,11,27),DATE(2016,4,11)),C13+1)</f>
        <v>1</v>
      </c>
      <c r="D14" s="156">
        <v>-1.0613689482852351</v>
      </c>
      <c r="E14" s="157">
        <f>E13*EXP($F$6*$F$8+$F$7*SQRT($F$8)*D14)</f>
        <v>17364.587753633135</v>
      </c>
      <c r="F14" s="158">
        <f>LN(E14/E13)</f>
        <v>-1.0986179551151909E-2</v>
      </c>
      <c r="G14" s="154"/>
      <c r="H14" s="154"/>
      <c r="I14" s="145"/>
      <c r="J14" s="127">
        <v>9</v>
      </c>
      <c r="K14" s="128">
        <v>27361.592842145634</v>
      </c>
      <c r="L14" s="129">
        <f t="shared" si="1"/>
        <v>1.1246557413340008</v>
      </c>
      <c r="M14" s="172">
        <f t="shared" si="0"/>
        <v>2124.6557413340006</v>
      </c>
      <c r="N14" s="172">
        <f t="shared" si="2"/>
        <v>1794.7314104628915</v>
      </c>
      <c r="O14" s="148"/>
      <c r="P14" s="149"/>
      <c r="Q14" s="148"/>
      <c r="R14" s="149"/>
      <c r="S14" s="112"/>
    </row>
    <row r="15" spans="1:19" x14ac:dyDescent="0.2">
      <c r="A15" s="112"/>
      <c r="B15" s="112"/>
      <c r="C15" s="155">
        <f t="shared" ref="C15:C78" si="3">IF(C14&lt;_xlfn.DAYS(DATE(2017,11,27),DATE(2016,4,11)),C14+1)</f>
        <v>2</v>
      </c>
      <c r="D15" s="156">
        <v>-0.6261666385398712</v>
      </c>
      <c r="E15" s="157">
        <f t="shared" ref="E15:E78" si="4">E14*EXP($F$6*$F$8+$F$7*SQRT($F$8)*D15)</f>
        <v>17254.025806265097</v>
      </c>
      <c r="F15" s="158">
        <f t="shared" ref="F15:F78" si="5">LN(E15/E14)</f>
        <v>-6.3874495194675158E-3</v>
      </c>
      <c r="G15" s="154"/>
      <c r="H15" s="154"/>
      <c r="I15" s="145"/>
      <c r="J15" s="127">
        <v>10</v>
      </c>
      <c r="K15" s="128">
        <v>16666.044236635465</v>
      </c>
      <c r="L15" s="129">
        <f t="shared" si="1"/>
        <v>0.29413542468009457</v>
      </c>
      <c r="M15" s="172">
        <f t="shared" si="0"/>
        <v>1400</v>
      </c>
      <c r="N15" s="172">
        <f t="shared" si="2"/>
        <v>1182.6028686748355</v>
      </c>
      <c r="O15" s="148"/>
      <c r="P15" s="149"/>
      <c r="Q15" s="148"/>
      <c r="R15" s="149"/>
      <c r="S15" s="112"/>
    </row>
    <row r="16" spans="1:19" x14ac:dyDescent="0.2">
      <c r="A16" s="112"/>
      <c r="B16" s="112"/>
      <c r="C16" s="155">
        <f t="shared" si="3"/>
        <v>3</v>
      </c>
      <c r="D16" s="156">
        <v>3.5234961615060456E-2</v>
      </c>
      <c r="E16" s="157">
        <f t="shared" si="4"/>
        <v>17264.407241667654</v>
      </c>
      <c r="F16" s="158">
        <f t="shared" si="5"/>
        <v>6.015009836131931E-4</v>
      </c>
      <c r="G16" s="154"/>
      <c r="H16" s="154"/>
      <c r="I16" s="145"/>
      <c r="J16" s="127">
        <v>11</v>
      </c>
      <c r="K16" s="128">
        <v>13220.80138216171</v>
      </c>
      <c r="L16" s="129">
        <f t="shared" si="1"/>
        <v>2.6608784207156663E-2</v>
      </c>
      <c r="M16" s="172">
        <f t="shared" si="0"/>
        <v>1400</v>
      </c>
      <c r="N16" s="172">
        <f t="shared" si="2"/>
        <v>1182.6028686748355</v>
      </c>
      <c r="O16" s="148"/>
      <c r="P16" s="149"/>
      <c r="Q16" s="148"/>
      <c r="R16" s="149"/>
      <c r="S16" s="112"/>
    </row>
    <row r="17" spans="1:19" x14ac:dyDescent="0.2">
      <c r="A17" s="112"/>
      <c r="B17" s="112"/>
      <c r="C17" s="155">
        <f t="shared" si="3"/>
        <v>4</v>
      </c>
      <c r="D17" s="156">
        <v>0.27098735699837562</v>
      </c>
      <c r="E17" s="157">
        <f t="shared" si="4"/>
        <v>17317.88296944914</v>
      </c>
      <c r="F17" s="158">
        <f t="shared" si="5"/>
        <v>3.0926679567968999E-3</v>
      </c>
      <c r="G17" s="154"/>
      <c r="H17" s="154"/>
      <c r="I17" s="145"/>
      <c r="J17" s="127">
        <v>12</v>
      </c>
      <c r="K17" s="128">
        <v>14899.81841607268</v>
      </c>
      <c r="L17" s="129">
        <f t="shared" si="1"/>
        <v>0.156986178589025</v>
      </c>
      <c r="M17" s="172">
        <f t="shared" si="0"/>
        <v>1400</v>
      </c>
      <c r="N17" s="172">
        <f t="shared" si="2"/>
        <v>1182.6028686748355</v>
      </c>
      <c r="O17" s="148"/>
      <c r="P17" s="149"/>
      <c r="Q17" s="148"/>
      <c r="R17" s="149"/>
      <c r="S17" s="112"/>
    </row>
    <row r="18" spans="1:19" x14ac:dyDescent="0.2">
      <c r="A18" s="112"/>
      <c r="B18" s="112"/>
      <c r="C18" s="155">
        <f t="shared" si="3"/>
        <v>5</v>
      </c>
      <c r="D18" s="156">
        <v>-0.55824330047471449</v>
      </c>
      <c r="E18" s="157">
        <f t="shared" si="4"/>
        <v>17219.973385127669</v>
      </c>
      <c r="F18" s="158">
        <f t="shared" si="5"/>
        <v>-5.6697118429479736E-3</v>
      </c>
      <c r="G18" s="154"/>
      <c r="H18" s="154"/>
      <c r="I18" s="145"/>
      <c r="J18" s="127">
        <v>13</v>
      </c>
      <c r="K18" s="128">
        <v>24680.920385223551</v>
      </c>
      <c r="L18" s="129">
        <f t="shared" si="1"/>
        <v>0.91649877623719844</v>
      </c>
      <c r="M18" s="172">
        <f t="shared" si="0"/>
        <v>1916.4987762371984</v>
      </c>
      <c r="N18" s="172">
        <f t="shared" si="2"/>
        <v>1618.8978218499444</v>
      </c>
      <c r="O18" s="148"/>
      <c r="P18" s="149"/>
      <c r="Q18" s="148"/>
      <c r="R18" s="149"/>
      <c r="S18" s="112"/>
    </row>
    <row r="19" spans="1:19" x14ac:dyDescent="0.2">
      <c r="A19" s="112"/>
      <c r="B19" s="112"/>
      <c r="C19" s="155">
        <f t="shared" si="3"/>
        <v>6</v>
      </c>
      <c r="D19" s="156">
        <v>-0.14574652595911175</v>
      </c>
      <c r="E19" s="157">
        <f t="shared" si="4"/>
        <v>17197.414366166988</v>
      </c>
      <c r="F19" s="158">
        <f t="shared" si="5"/>
        <v>-1.3109084486190583E-3</v>
      </c>
      <c r="G19" s="154"/>
      <c r="H19" s="154"/>
      <c r="I19" s="145"/>
      <c r="J19" s="127">
        <v>14</v>
      </c>
      <c r="K19" s="128">
        <v>19713.133248280432</v>
      </c>
      <c r="L19" s="129">
        <f t="shared" si="1"/>
        <v>0.53074501098221816</v>
      </c>
      <c r="M19" s="172">
        <f t="shared" si="0"/>
        <v>1530.745010982218</v>
      </c>
      <c r="N19" s="172">
        <f t="shared" si="2"/>
        <v>1293.0453151409024</v>
      </c>
      <c r="O19" s="148"/>
      <c r="P19" s="149"/>
      <c r="Q19" s="148"/>
      <c r="R19" s="149"/>
      <c r="S19" s="112"/>
    </row>
    <row r="20" spans="1:19" x14ac:dyDescent="0.2">
      <c r="A20" s="112"/>
      <c r="B20" s="112"/>
      <c r="C20" s="155">
        <f t="shared" si="3"/>
        <v>7</v>
      </c>
      <c r="D20" s="156">
        <v>0.39344513425021432</v>
      </c>
      <c r="E20" s="157">
        <f t="shared" si="4"/>
        <v>17273.019357836383</v>
      </c>
      <c r="F20" s="158">
        <f t="shared" si="5"/>
        <v>4.3866644390094791E-3</v>
      </c>
      <c r="G20" s="154"/>
      <c r="H20" s="154"/>
      <c r="I20" s="145"/>
      <c r="J20" s="127">
        <v>15</v>
      </c>
      <c r="K20" s="128">
        <v>19751.296704476921</v>
      </c>
      <c r="L20" s="129">
        <f t="shared" si="1"/>
        <v>0.53370844248947036</v>
      </c>
      <c r="M20" s="172">
        <f t="shared" si="0"/>
        <v>1533.7084424894704</v>
      </c>
      <c r="N20" s="172">
        <f t="shared" si="2"/>
        <v>1295.5485741420439</v>
      </c>
      <c r="O20" s="148"/>
      <c r="P20" s="149"/>
      <c r="Q20" s="148"/>
      <c r="R20" s="149"/>
      <c r="S20" s="112"/>
    </row>
    <row r="21" spans="1:19" x14ac:dyDescent="0.2">
      <c r="A21" s="112"/>
      <c r="B21" s="112"/>
      <c r="C21" s="155">
        <f t="shared" si="3"/>
        <v>8</v>
      </c>
      <c r="D21" s="156">
        <v>0.53197254601400346</v>
      </c>
      <c r="E21" s="157">
        <f t="shared" si="4"/>
        <v>17374.370771585272</v>
      </c>
      <c r="F21" s="158">
        <f t="shared" si="5"/>
        <v>5.850466800404186E-3</v>
      </c>
      <c r="G21" s="154"/>
      <c r="H21" s="154"/>
      <c r="I21" s="145"/>
      <c r="J21" s="127">
        <v>16</v>
      </c>
      <c r="K21" s="128">
        <v>18486.676231236626</v>
      </c>
      <c r="L21" s="129">
        <f t="shared" si="1"/>
        <v>0.4355093659744565</v>
      </c>
      <c r="M21" s="172">
        <f t="shared" si="0"/>
        <v>1435.5093659744566</v>
      </c>
      <c r="N21" s="172">
        <f t="shared" si="2"/>
        <v>1212.5982101507047</v>
      </c>
      <c r="O21" s="148"/>
      <c r="P21" s="149"/>
      <c r="Q21" s="148"/>
      <c r="R21" s="149"/>
      <c r="S21" s="112"/>
    </row>
    <row r="22" spans="1:19" x14ac:dyDescent="0.2">
      <c r="A22" s="112"/>
      <c r="B22" s="112"/>
      <c r="C22" s="155">
        <f t="shared" si="3"/>
        <v>9</v>
      </c>
      <c r="D22" s="156">
        <v>1.3430189937935211</v>
      </c>
      <c r="E22" s="157">
        <f t="shared" si="4"/>
        <v>17626.736567047621</v>
      </c>
      <c r="F22" s="158">
        <f t="shared" si="5"/>
        <v>1.4420696261449683E-2</v>
      </c>
      <c r="G22" s="154"/>
      <c r="H22" s="154"/>
      <c r="I22" s="145"/>
      <c r="J22" s="127">
        <v>17</v>
      </c>
      <c r="K22" s="128">
        <v>13131.433225078643</v>
      </c>
      <c r="L22" s="129">
        <f t="shared" si="1"/>
        <v>1.9669255169705826E-2</v>
      </c>
      <c r="M22" s="172">
        <f t="shared" si="0"/>
        <v>1400</v>
      </c>
      <c r="N22" s="172">
        <f t="shared" si="2"/>
        <v>1182.6028686748355</v>
      </c>
      <c r="O22" s="148"/>
      <c r="P22" s="149"/>
      <c r="Q22" s="148"/>
      <c r="R22" s="149"/>
      <c r="S22" s="112"/>
    </row>
    <row r="23" spans="1:19" x14ac:dyDescent="0.2">
      <c r="A23" s="112"/>
      <c r="B23" s="112"/>
      <c r="C23" s="155">
        <f t="shared" si="3"/>
        <v>10</v>
      </c>
      <c r="D23" s="156">
        <v>1.4956640370655805E-2</v>
      </c>
      <c r="E23" s="157">
        <f t="shared" si="4"/>
        <v>17633.563356332503</v>
      </c>
      <c r="F23" s="158">
        <f t="shared" si="5"/>
        <v>3.8722242210173361E-4</v>
      </c>
      <c r="G23" s="154"/>
      <c r="H23" s="154"/>
      <c r="I23" s="145"/>
      <c r="J23" s="127">
        <v>18</v>
      </c>
      <c r="K23" s="128">
        <v>20909.04197017397</v>
      </c>
      <c r="L23" s="129">
        <f t="shared" si="1"/>
        <v>0.62360854954670997</v>
      </c>
      <c r="M23" s="172">
        <f t="shared" si="0"/>
        <v>1623.60854954671</v>
      </c>
      <c r="N23" s="172">
        <f t="shared" si="2"/>
        <v>1371.4886630706628</v>
      </c>
      <c r="O23" s="148"/>
      <c r="P23" s="149"/>
      <c r="Q23" s="148"/>
      <c r="R23" s="149"/>
      <c r="S23" s="112"/>
    </row>
    <row r="24" spans="1:19" x14ac:dyDescent="0.2">
      <c r="A24" s="112"/>
      <c r="B24" s="112"/>
      <c r="C24" s="155">
        <f t="shared" si="3"/>
        <v>11</v>
      </c>
      <c r="D24" s="156">
        <v>0.51556526159401983</v>
      </c>
      <c r="E24" s="157">
        <f t="shared" si="4"/>
        <v>17733.955433652085</v>
      </c>
      <c r="F24" s="158">
        <f t="shared" si="5"/>
        <v>5.6770930155897398E-3</v>
      </c>
      <c r="G24" s="154"/>
      <c r="H24" s="154"/>
      <c r="I24" s="145"/>
      <c r="J24" s="127">
        <v>19</v>
      </c>
      <c r="K24" s="128">
        <v>30997.744316036762</v>
      </c>
      <c r="L24" s="129">
        <f t="shared" si="1"/>
        <v>1.4070066318663319</v>
      </c>
      <c r="M24" s="172">
        <f t="shared" si="0"/>
        <v>2407.0066318663321</v>
      </c>
      <c r="N24" s="172">
        <f t="shared" si="2"/>
        <v>2033.2378198317699</v>
      </c>
      <c r="O24" s="148"/>
      <c r="P24" s="149"/>
      <c r="Q24" s="148"/>
      <c r="R24" s="149"/>
      <c r="S24" s="112"/>
    </row>
    <row r="25" spans="1:19" x14ac:dyDescent="0.2">
      <c r="A25" s="112"/>
      <c r="B25" s="112"/>
      <c r="C25" s="155">
        <f t="shared" si="3"/>
        <v>12</v>
      </c>
      <c r="D25" s="156">
        <v>0.79893197835190222</v>
      </c>
      <c r="E25" s="157">
        <f t="shared" si="4"/>
        <v>17888.402228459883</v>
      </c>
      <c r="F25" s="158">
        <f t="shared" si="5"/>
        <v>8.6713947487233704E-3</v>
      </c>
      <c r="G25" s="154"/>
      <c r="H25" s="154"/>
      <c r="I25" s="145"/>
      <c r="J25" s="127">
        <v>20</v>
      </c>
      <c r="K25" s="128">
        <v>13060.670729232876</v>
      </c>
      <c r="L25" s="129">
        <f t="shared" si="1"/>
        <v>1.4174474805959904E-2</v>
      </c>
      <c r="M25" s="172">
        <f t="shared" si="0"/>
        <v>1400</v>
      </c>
      <c r="N25" s="172">
        <f t="shared" si="2"/>
        <v>1182.6028686748355</v>
      </c>
      <c r="O25" s="148"/>
      <c r="P25" s="149"/>
      <c r="Q25" s="148"/>
      <c r="R25" s="149"/>
      <c r="S25" s="112"/>
    </row>
    <row r="26" spans="1:19" x14ac:dyDescent="0.2">
      <c r="A26" s="112"/>
      <c r="B26" s="112"/>
      <c r="C26" s="155">
        <f t="shared" si="3"/>
        <v>13</v>
      </c>
      <c r="D26" s="156">
        <v>-0.73167029768228531</v>
      </c>
      <c r="E26" s="157">
        <f t="shared" si="4"/>
        <v>17754.700340231269</v>
      </c>
      <c r="F26" s="158">
        <f t="shared" si="5"/>
        <v>-7.5022938915818033E-3</v>
      </c>
      <c r="G26" s="154"/>
      <c r="H26" s="154"/>
      <c r="I26" s="145"/>
      <c r="J26" s="127">
        <v>21</v>
      </c>
      <c r="K26" s="128">
        <v>18381.428808561232</v>
      </c>
      <c r="L26" s="129">
        <f t="shared" si="1"/>
        <v>0.4273367956808351</v>
      </c>
      <c r="M26" s="172">
        <f t="shared" si="0"/>
        <v>1427.3367956808352</v>
      </c>
      <c r="N26" s="172">
        <f t="shared" si="2"/>
        <v>1205.6947065266449</v>
      </c>
      <c r="O26" s="148"/>
      <c r="P26" s="149"/>
      <c r="Q26" s="148"/>
      <c r="R26" s="149"/>
      <c r="S26" s="112"/>
    </row>
    <row r="27" spans="1:19" x14ac:dyDescent="0.2">
      <c r="A27" s="112"/>
      <c r="B27" s="112"/>
      <c r="C27" s="155">
        <f t="shared" si="3"/>
        <v>14</v>
      </c>
      <c r="D27" s="156">
        <v>-1.1639281183306593</v>
      </c>
      <c r="E27" s="157">
        <f t="shared" si="4"/>
        <v>17541.690796436364</v>
      </c>
      <c r="F27" s="158">
        <f t="shared" si="5"/>
        <v>-1.2069909864045934E-2</v>
      </c>
      <c r="G27" s="154"/>
      <c r="H27" s="154"/>
      <c r="I27" s="145"/>
      <c r="J27" s="127">
        <v>22</v>
      </c>
      <c r="K27" s="128">
        <v>21699.357251721827</v>
      </c>
      <c r="L27" s="129">
        <f t="shared" si="1"/>
        <v>0.68497734156448398</v>
      </c>
      <c r="M27" s="172">
        <f t="shared" si="0"/>
        <v>1684.977341564484</v>
      </c>
      <c r="N27" s="172">
        <f t="shared" si="2"/>
        <v>1423.3278841330405</v>
      </c>
      <c r="O27" s="148"/>
      <c r="P27" s="149"/>
      <c r="Q27" s="148"/>
      <c r="R27" s="149"/>
      <c r="S27" s="112"/>
    </row>
    <row r="28" spans="1:19" x14ac:dyDescent="0.2">
      <c r="A28" s="112"/>
      <c r="B28" s="112"/>
      <c r="C28" s="155">
        <f t="shared" si="3"/>
        <v>15</v>
      </c>
      <c r="D28" s="156">
        <v>-0.99756334748235531</v>
      </c>
      <c r="E28" s="157">
        <f t="shared" si="4"/>
        <v>17361.731158938084</v>
      </c>
      <c r="F28" s="158">
        <f t="shared" si="5"/>
        <v>-1.0311953504940083E-2</v>
      </c>
      <c r="G28" s="154"/>
      <c r="H28" s="154"/>
      <c r="I28" s="145"/>
      <c r="J28" s="127">
        <v>23</v>
      </c>
      <c r="K28" s="128">
        <v>17237.534586427213</v>
      </c>
      <c r="L28" s="129">
        <f t="shared" si="1"/>
        <v>0.33851223635941041</v>
      </c>
      <c r="M28" s="172">
        <f t="shared" si="0"/>
        <v>1400</v>
      </c>
      <c r="N28" s="172">
        <f t="shared" si="2"/>
        <v>1182.6028686748355</v>
      </c>
      <c r="O28" s="148"/>
      <c r="P28" s="149"/>
      <c r="Q28" s="148"/>
      <c r="R28" s="149"/>
      <c r="S28" s="112"/>
    </row>
    <row r="29" spans="1:19" x14ac:dyDescent="0.2">
      <c r="A29" s="112"/>
      <c r="B29" s="112"/>
      <c r="C29" s="155">
        <f t="shared" si="3"/>
        <v>16</v>
      </c>
      <c r="D29" s="156">
        <v>-0.53241365094436333</v>
      </c>
      <c r="E29" s="157">
        <f t="shared" si="4"/>
        <v>17268.286213177907</v>
      </c>
      <c r="F29" s="158">
        <f t="shared" si="5"/>
        <v>-5.3967730686280881E-3</v>
      </c>
      <c r="G29" s="154"/>
      <c r="H29" s="154"/>
      <c r="I29" s="145"/>
      <c r="J29" s="127">
        <v>24</v>
      </c>
      <c r="K29" s="128">
        <v>30087.89280001499</v>
      </c>
      <c r="L29" s="129">
        <f t="shared" si="1"/>
        <v>1.3363557286667391</v>
      </c>
      <c r="M29" s="172">
        <f t="shared" si="0"/>
        <v>2336.3557286667392</v>
      </c>
      <c r="N29" s="172">
        <f t="shared" si="2"/>
        <v>1973.5578478329794</v>
      </c>
      <c r="O29" s="148"/>
      <c r="P29" s="149"/>
      <c r="Q29" s="148"/>
      <c r="R29" s="149"/>
      <c r="S29" s="112"/>
    </row>
    <row r="30" spans="1:19" x14ac:dyDescent="0.2">
      <c r="A30" s="112"/>
      <c r="B30" s="112"/>
      <c r="C30" s="155">
        <f t="shared" si="3"/>
        <v>17</v>
      </c>
      <c r="D30" s="156">
        <v>6.1198761613923125E-2</v>
      </c>
      <c r="E30" s="157">
        <f t="shared" si="4"/>
        <v>17283.417393293188</v>
      </c>
      <c r="F30" s="158">
        <f t="shared" si="5"/>
        <v>8.7585730966617645E-4</v>
      </c>
      <c r="G30" s="154"/>
      <c r="H30" s="154"/>
      <c r="I30" s="145"/>
      <c r="J30" s="127">
        <v>25</v>
      </c>
      <c r="K30" s="128">
        <v>16816.45927394574</v>
      </c>
      <c r="L30" s="129">
        <f t="shared" si="1"/>
        <v>0.30581530656591766</v>
      </c>
      <c r="M30" s="172">
        <f t="shared" si="0"/>
        <v>1400</v>
      </c>
      <c r="N30" s="172">
        <f t="shared" si="2"/>
        <v>1182.6028686748355</v>
      </c>
      <c r="O30" s="148"/>
      <c r="P30" s="149"/>
      <c r="Q30" s="148"/>
      <c r="R30" s="149"/>
      <c r="S30" s="112"/>
    </row>
    <row r="31" spans="1:19" x14ac:dyDescent="0.2">
      <c r="A31" s="112"/>
      <c r="B31" s="112"/>
      <c r="C31" s="155">
        <f t="shared" si="3"/>
        <v>18</v>
      </c>
      <c r="D31" s="156">
        <v>-0.65822860051412135</v>
      </c>
      <c r="E31" s="157">
        <f t="shared" si="4"/>
        <v>17167.555000330605</v>
      </c>
      <c r="F31" s="158">
        <f t="shared" si="5"/>
        <v>-6.7262443836121413E-3</v>
      </c>
      <c r="G31" s="154"/>
      <c r="H31" s="154"/>
      <c r="I31" s="145"/>
      <c r="J31" s="127">
        <v>26</v>
      </c>
      <c r="K31" s="128">
        <v>17143.163770298681</v>
      </c>
      <c r="L31" s="129">
        <f t="shared" si="1"/>
        <v>0.33118424571724947</v>
      </c>
      <c r="M31" s="172">
        <f t="shared" si="0"/>
        <v>1400</v>
      </c>
      <c r="N31" s="172">
        <f t="shared" si="2"/>
        <v>1182.6028686748355</v>
      </c>
      <c r="O31" s="148"/>
      <c r="P31" s="149"/>
      <c r="Q31" s="148"/>
      <c r="R31" s="149"/>
      <c r="S31" s="112"/>
    </row>
    <row r="32" spans="1:19" x14ac:dyDescent="0.2">
      <c r="A32" s="112"/>
      <c r="B32" s="138"/>
      <c r="C32" s="155">
        <f t="shared" si="3"/>
        <v>19</v>
      </c>
      <c r="D32" s="156">
        <v>-0.46901732275728136</v>
      </c>
      <c r="E32" s="157">
        <f t="shared" si="4"/>
        <v>17086.597657697195</v>
      </c>
      <c r="F32" s="158">
        <f t="shared" si="5"/>
        <v>-4.7268717565163371E-3</v>
      </c>
      <c r="G32" s="154"/>
      <c r="H32" s="154"/>
      <c r="I32" s="145"/>
      <c r="J32" s="127">
        <v>27</v>
      </c>
      <c r="K32" s="128">
        <v>18620.591641962972</v>
      </c>
      <c r="L32" s="129">
        <f t="shared" si="1"/>
        <v>0.44590803493698022</v>
      </c>
      <c r="M32" s="172">
        <f t="shared" si="0"/>
        <v>1445.9080349369801</v>
      </c>
      <c r="N32" s="172">
        <f t="shared" si="2"/>
        <v>1221.3821356831907</v>
      </c>
      <c r="O32" s="148"/>
      <c r="P32" s="149"/>
      <c r="Q32" s="148"/>
      <c r="R32" s="149"/>
      <c r="S32" s="112"/>
    </row>
    <row r="33" spans="1:19" x14ac:dyDescent="0.2">
      <c r="A33" s="112"/>
      <c r="B33" s="138"/>
      <c r="C33" s="155">
        <f t="shared" si="3"/>
        <v>20</v>
      </c>
      <c r="D33" s="156">
        <v>-0.31780473364051431</v>
      </c>
      <c r="E33" s="157">
        <f t="shared" si="4"/>
        <v>17033.216796646058</v>
      </c>
      <c r="F33" s="158">
        <f t="shared" si="5"/>
        <v>-3.1290266643178464E-3</v>
      </c>
      <c r="G33" s="154"/>
      <c r="H33" s="154"/>
      <c r="I33" s="145"/>
      <c r="J33" s="127">
        <v>28</v>
      </c>
      <c r="K33" s="128">
        <v>25116.576058319843</v>
      </c>
      <c r="L33" s="129">
        <f t="shared" si="1"/>
        <v>0.95032788598343421</v>
      </c>
      <c r="M33" s="172">
        <f t="shared" si="0"/>
        <v>1950.327885983434</v>
      </c>
      <c r="N33" s="172">
        <f t="shared" si="2"/>
        <v>1647.4738234432402</v>
      </c>
      <c r="O33" s="148"/>
      <c r="P33" s="149"/>
      <c r="Q33" s="148"/>
      <c r="R33" s="149"/>
      <c r="S33" s="112"/>
    </row>
    <row r="34" spans="1:19" x14ac:dyDescent="0.2">
      <c r="A34" s="112"/>
      <c r="B34" s="138"/>
      <c r="C34" s="155">
        <f t="shared" si="3"/>
        <v>21</v>
      </c>
      <c r="D34" s="156">
        <v>1.3082126315566711</v>
      </c>
      <c r="E34" s="157">
        <f t="shared" si="4"/>
        <v>17274.272717645752</v>
      </c>
      <c r="F34" s="158">
        <f t="shared" si="5"/>
        <v>1.4052901652533275E-2</v>
      </c>
      <c r="G34" s="154"/>
      <c r="H34" s="154"/>
      <c r="I34" s="145"/>
      <c r="J34" s="127">
        <v>29</v>
      </c>
      <c r="K34" s="128">
        <v>14585.195973598633</v>
      </c>
      <c r="L34" s="129">
        <f t="shared" si="1"/>
        <v>0.13255542331057643</v>
      </c>
      <c r="M34" s="172">
        <f t="shared" si="0"/>
        <v>1400</v>
      </c>
      <c r="N34" s="172">
        <f t="shared" si="2"/>
        <v>1182.6028686748355</v>
      </c>
      <c r="O34" s="148"/>
      <c r="P34" s="149"/>
      <c r="Q34" s="148"/>
      <c r="R34" s="149"/>
      <c r="S34" s="112"/>
    </row>
    <row r="35" spans="1:19" x14ac:dyDescent="0.2">
      <c r="A35" s="112"/>
      <c r="B35" s="112"/>
      <c r="C35" s="155">
        <f t="shared" si="3"/>
        <v>22</v>
      </c>
      <c r="D35" s="156">
        <v>-0.25815324988798238</v>
      </c>
      <c r="E35" s="157">
        <f t="shared" si="4"/>
        <v>17231.163430887897</v>
      </c>
      <c r="F35" s="158">
        <f t="shared" si="5"/>
        <v>-2.4986966692222882E-3</v>
      </c>
      <c r="G35" s="154"/>
      <c r="H35" s="154"/>
      <c r="I35" s="145"/>
      <c r="J35" s="127">
        <v>30</v>
      </c>
      <c r="K35" s="128">
        <v>20179.746174452921</v>
      </c>
      <c r="L35" s="129">
        <f t="shared" si="1"/>
        <v>0.56697798317402626</v>
      </c>
      <c r="M35" s="172">
        <f t="shared" si="0"/>
        <v>1566.9779831740261</v>
      </c>
      <c r="N35" s="172">
        <f t="shared" si="2"/>
        <v>1323.651898608508</v>
      </c>
      <c r="O35" s="148"/>
      <c r="P35" s="149"/>
      <c r="Q35" s="148"/>
      <c r="R35" s="149"/>
      <c r="S35" s="112"/>
    </row>
    <row r="36" spans="1:19" x14ac:dyDescent="0.2">
      <c r="A36" s="112"/>
      <c r="B36" s="112"/>
      <c r="C36" s="155">
        <f t="shared" si="3"/>
        <v>23</v>
      </c>
      <c r="D36" s="156">
        <v>0.41052999222301878</v>
      </c>
      <c r="E36" s="157">
        <f t="shared" si="4"/>
        <v>17310.041556003183</v>
      </c>
      <c r="F36" s="158">
        <f t="shared" si="5"/>
        <v>4.5671980613899545E-3</v>
      </c>
      <c r="G36" s="154"/>
      <c r="H36" s="154"/>
      <c r="I36" s="145"/>
      <c r="J36" s="127">
        <v>31</v>
      </c>
      <c r="K36" s="128">
        <v>21582.400963516098</v>
      </c>
      <c r="L36" s="129">
        <f t="shared" si="1"/>
        <v>0.67589556585592003</v>
      </c>
      <c r="M36" s="172">
        <f t="shared" si="0"/>
        <v>1675.89556585592</v>
      </c>
      <c r="N36" s="172">
        <f t="shared" si="2"/>
        <v>1415.6563598433197</v>
      </c>
      <c r="O36" s="148"/>
      <c r="P36" s="149"/>
      <c r="Q36" s="148"/>
      <c r="R36" s="149"/>
      <c r="S36" s="112"/>
    </row>
    <row r="37" spans="1:19" x14ac:dyDescent="0.2">
      <c r="A37" s="112"/>
      <c r="B37" s="112"/>
      <c r="C37" s="155">
        <f t="shared" si="3"/>
        <v>24</v>
      </c>
      <c r="D37" s="156">
        <v>-0.86689851741539314</v>
      </c>
      <c r="E37" s="157">
        <f t="shared" si="4"/>
        <v>17156.129856539905</v>
      </c>
      <c r="F37" s="158">
        <f t="shared" si="5"/>
        <v>-8.9312340908692823E-3</v>
      </c>
      <c r="G37" s="154"/>
      <c r="H37" s="154"/>
      <c r="I37" s="145"/>
      <c r="J37" s="127">
        <v>32</v>
      </c>
      <c r="K37" s="128">
        <v>15467.459323172576</v>
      </c>
      <c r="L37" s="129">
        <f t="shared" si="1"/>
        <v>0.20106407709602067</v>
      </c>
      <c r="M37" s="172">
        <f t="shared" si="0"/>
        <v>1400</v>
      </c>
      <c r="N37" s="172">
        <f t="shared" si="2"/>
        <v>1182.6028686748355</v>
      </c>
      <c r="O37" s="148"/>
      <c r="P37" s="149"/>
      <c r="Q37" s="148"/>
      <c r="R37" s="149"/>
      <c r="S37" s="112"/>
    </row>
    <row r="38" spans="1:19" x14ac:dyDescent="0.2">
      <c r="A38" s="112"/>
      <c r="B38" s="112"/>
      <c r="C38" s="155">
        <f t="shared" si="3"/>
        <v>25</v>
      </c>
      <c r="D38" s="156">
        <v>3.2479192668688484E-2</v>
      </c>
      <c r="E38" s="157">
        <f t="shared" si="4"/>
        <v>17165.952512027881</v>
      </c>
      <c r="F38" s="158">
        <f t="shared" si="5"/>
        <v>5.7238110733912355E-4</v>
      </c>
      <c r="G38" s="154"/>
      <c r="H38" s="154"/>
      <c r="I38" s="145"/>
      <c r="J38" s="127">
        <v>33</v>
      </c>
      <c r="K38" s="128">
        <v>19105.425097872507</v>
      </c>
      <c r="L38" s="129">
        <f t="shared" si="1"/>
        <v>0.48355584994657669</v>
      </c>
      <c r="M38" s="172">
        <f t="shared" si="0"/>
        <v>1483.5558499465767</v>
      </c>
      <c r="N38" s="172">
        <f t="shared" si="2"/>
        <v>1253.1838599901109</v>
      </c>
      <c r="O38" s="148"/>
      <c r="P38" s="149"/>
      <c r="Q38" s="148"/>
      <c r="R38" s="149"/>
      <c r="S38" s="112"/>
    </row>
    <row r="39" spans="1:19" x14ac:dyDescent="0.2">
      <c r="A39" s="112"/>
      <c r="B39" s="112"/>
      <c r="C39" s="155">
        <f t="shared" si="3"/>
        <v>26</v>
      </c>
      <c r="D39" s="156">
        <v>0.44549096855917014</v>
      </c>
      <c r="E39" s="157">
        <f t="shared" si="4"/>
        <v>17250.90392155221</v>
      </c>
      <c r="F39" s="158">
        <f t="shared" si="5"/>
        <v>4.9366264587439538E-3</v>
      </c>
      <c r="G39" s="154"/>
      <c r="H39" s="154"/>
      <c r="I39" s="145"/>
      <c r="J39" s="127">
        <v>34</v>
      </c>
      <c r="K39" s="128">
        <v>19285.218786070942</v>
      </c>
      <c r="L39" s="129">
        <f t="shared" si="1"/>
        <v>0.49751701419933975</v>
      </c>
      <c r="M39" s="172">
        <f t="shared" si="0"/>
        <v>1497.5170141993399</v>
      </c>
      <c r="N39" s="172">
        <f t="shared" si="2"/>
        <v>1264.9770834867954</v>
      </c>
      <c r="O39" s="148"/>
      <c r="P39" s="149"/>
      <c r="Q39" s="148"/>
      <c r="R39" s="149"/>
      <c r="S39" s="112"/>
    </row>
    <row r="40" spans="1:19" x14ac:dyDescent="0.2">
      <c r="A40" s="112"/>
      <c r="B40" s="112"/>
      <c r="C40" s="155">
        <f t="shared" si="3"/>
        <v>27</v>
      </c>
      <c r="D40" s="156">
        <v>0.49886011765920557</v>
      </c>
      <c r="E40" s="157">
        <f t="shared" si="4"/>
        <v>17346.055210272534</v>
      </c>
      <c r="F40" s="158">
        <f t="shared" si="5"/>
        <v>5.5005717854023986E-3</v>
      </c>
      <c r="G40" s="154"/>
      <c r="H40" s="154"/>
      <c r="I40" s="145"/>
      <c r="J40" s="127">
        <v>35</v>
      </c>
      <c r="K40" s="128">
        <v>20428.623509791611</v>
      </c>
      <c r="L40" s="129">
        <f t="shared" si="1"/>
        <v>0.58630356346702606</v>
      </c>
      <c r="M40" s="172">
        <f t="shared" si="0"/>
        <v>1586.3035634670259</v>
      </c>
      <c r="N40" s="172">
        <f t="shared" si="2"/>
        <v>1339.9765319608705</v>
      </c>
      <c r="O40" s="148"/>
      <c r="P40" s="149"/>
      <c r="Q40" s="148"/>
      <c r="R40" s="149"/>
      <c r="S40" s="112"/>
    </row>
    <row r="41" spans="1:19" x14ac:dyDescent="0.2">
      <c r="A41" s="112"/>
      <c r="B41" s="112"/>
      <c r="C41" s="155">
        <f t="shared" si="3"/>
        <v>28</v>
      </c>
      <c r="D41" s="156">
        <v>-1.36405105877202</v>
      </c>
      <c r="E41" s="157">
        <f t="shared" si="4"/>
        <v>17101.745433459884</v>
      </c>
      <c r="F41" s="158">
        <f t="shared" si="5"/>
        <v>-1.4184584707511688E-2</v>
      </c>
      <c r="G41" s="154"/>
      <c r="H41" s="154"/>
      <c r="I41" s="145"/>
      <c r="J41" s="127">
        <v>36</v>
      </c>
      <c r="K41" s="128">
        <v>16519.561207490049</v>
      </c>
      <c r="L41" s="129">
        <f t="shared" si="1"/>
        <v>0.28276086726023503</v>
      </c>
      <c r="M41" s="172">
        <f t="shared" si="0"/>
        <v>1400</v>
      </c>
      <c r="N41" s="172">
        <f t="shared" si="2"/>
        <v>1182.6028686748355</v>
      </c>
      <c r="O41" s="148"/>
      <c r="P41" s="149"/>
      <c r="Q41" s="148"/>
      <c r="R41" s="149"/>
      <c r="S41" s="112"/>
    </row>
    <row r="42" spans="1:19" x14ac:dyDescent="0.2">
      <c r="A42" s="112"/>
      <c r="B42" s="112"/>
      <c r="C42" s="155">
        <f t="shared" si="3"/>
        <v>29</v>
      </c>
      <c r="D42" s="156">
        <v>-0.7694893611187581</v>
      </c>
      <c r="E42" s="157">
        <f t="shared" si="4"/>
        <v>16967.141268207237</v>
      </c>
      <c r="F42" s="158">
        <f t="shared" si="5"/>
        <v>-7.9019233487354085E-3</v>
      </c>
      <c r="G42" s="154"/>
      <c r="H42" s="154"/>
      <c r="I42" s="145"/>
      <c r="J42" s="127">
        <v>37</v>
      </c>
      <c r="K42" s="128">
        <v>19632.495538809726</v>
      </c>
      <c r="L42" s="129">
        <f t="shared" si="1"/>
        <v>0.52448341015424815</v>
      </c>
      <c r="M42" s="172">
        <f t="shared" si="0"/>
        <v>1524.4834101542483</v>
      </c>
      <c r="N42" s="172">
        <f t="shared" si="2"/>
        <v>1287.7560386397213</v>
      </c>
      <c r="O42" s="148"/>
      <c r="P42" s="149"/>
      <c r="Q42" s="148"/>
      <c r="R42" s="149"/>
      <c r="S42" s="112"/>
    </row>
    <row r="43" spans="1:19" x14ac:dyDescent="0.2">
      <c r="A43" s="112"/>
      <c r="B43" s="112"/>
      <c r="C43" s="155">
        <f t="shared" si="3"/>
        <v>30</v>
      </c>
      <c r="D43" s="156">
        <v>-0.45454953578882851</v>
      </c>
      <c r="E43" s="157">
        <f t="shared" si="4"/>
        <v>16889.710910822923</v>
      </c>
      <c r="F43" s="158">
        <f t="shared" si="5"/>
        <v>-4.5739924060762263E-3</v>
      </c>
      <c r="G43" s="154"/>
      <c r="H43" s="154"/>
      <c r="I43" s="145"/>
      <c r="J43" s="127">
        <v>38</v>
      </c>
      <c r="K43" s="128">
        <v>15756.432601007005</v>
      </c>
      <c r="L43" s="129">
        <f t="shared" si="1"/>
        <v>0.22350314843902075</v>
      </c>
      <c r="M43" s="172">
        <f t="shared" si="0"/>
        <v>1400</v>
      </c>
      <c r="N43" s="172">
        <f t="shared" si="2"/>
        <v>1182.6028686748355</v>
      </c>
      <c r="O43" s="148"/>
      <c r="P43" s="149"/>
      <c r="Q43" s="148"/>
      <c r="R43" s="149"/>
      <c r="S43" s="112"/>
    </row>
    <row r="44" spans="1:19" x14ac:dyDescent="0.2">
      <c r="A44" s="112"/>
      <c r="B44" s="112"/>
      <c r="C44" s="155">
        <f t="shared" si="3"/>
        <v>31</v>
      </c>
      <c r="D44" s="156">
        <v>0.21668256522389129</v>
      </c>
      <c r="E44" s="157">
        <f t="shared" si="4"/>
        <v>16932.30694312746</v>
      </c>
      <c r="F44" s="158">
        <f t="shared" si="5"/>
        <v>2.5188358074594921E-3</v>
      </c>
      <c r="G44" s="154"/>
      <c r="H44" s="154"/>
      <c r="I44" s="145"/>
      <c r="J44" s="127">
        <v>39</v>
      </c>
      <c r="K44" s="128">
        <v>22159.910488773046</v>
      </c>
      <c r="L44" s="129">
        <f t="shared" si="1"/>
        <v>0.72073977268229528</v>
      </c>
      <c r="M44" s="172">
        <f t="shared" si="0"/>
        <v>1720.7397726822953</v>
      </c>
      <c r="N44" s="172">
        <f t="shared" si="2"/>
        <v>1453.5369938692618</v>
      </c>
      <c r="O44" s="148"/>
      <c r="P44" s="149"/>
      <c r="Q44" s="148"/>
      <c r="R44" s="149"/>
      <c r="S44" s="112"/>
    </row>
    <row r="45" spans="1:19" x14ac:dyDescent="0.2">
      <c r="A45" s="112"/>
      <c r="B45" s="112"/>
      <c r="C45" s="155">
        <f t="shared" si="3"/>
        <v>32</v>
      </c>
      <c r="D45" s="156">
        <v>-0.5282754500512965</v>
      </c>
      <c r="E45" s="157">
        <f t="shared" si="4"/>
        <v>16841.909704806356</v>
      </c>
      <c r="F45" s="158">
        <f t="shared" si="5"/>
        <v>-5.3530452016154889E-3</v>
      </c>
      <c r="G45" s="154"/>
      <c r="H45" s="154"/>
      <c r="I45" s="145"/>
      <c r="J45" s="127">
        <v>40</v>
      </c>
      <c r="K45" s="128">
        <v>21189.478721448831</v>
      </c>
      <c r="L45" s="129">
        <f t="shared" si="1"/>
        <v>0.64538475084882918</v>
      </c>
      <c r="M45" s="172">
        <f t="shared" si="0"/>
        <v>1645.3847508488293</v>
      </c>
      <c r="N45" s="172">
        <f t="shared" si="2"/>
        <v>1389.8833760197533</v>
      </c>
      <c r="O45" s="148"/>
      <c r="P45" s="149"/>
      <c r="Q45" s="148"/>
      <c r="R45" s="149"/>
      <c r="S45" s="112"/>
    </row>
    <row r="46" spans="1:19" x14ac:dyDescent="0.2">
      <c r="A46" s="112"/>
      <c r="B46" s="112"/>
      <c r="C46" s="155">
        <f t="shared" si="3"/>
        <v>33</v>
      </c>
      <c r="D46" s="156">
        <v>7.2009243012871593E-2</v>
      </c>
      <c r="E46" s="157">
        <f t="shared" si="4"/>
        <v>16858.592974785501</v>
      </c>
      <c r="F46" s="158">
        <f t="shared" si="5"/>
        <v>9.9009035566113282E-4</v>
      </c>
      <c r="G46" s="154"/>
      <c r="H46" s="154"/>
      <c r="I46" s="145"/>
      <c r="J46" s="127">
        <v>41</v>
      </c>
      <c r="K46" s="128">
        <v>18153.208008724847</v>
      </c>
      <c r="L46" s="129">
        <f t="shared" si="1"/>
        <v>0.40961521655122662</v>
      </c>
      <c r="M46" s="172">
        <f t="shared" si="0"/>
        <v>1409.6152165512267</v>
      </c>
      <c r="N46" s="172">
        <f t="shared" si="2"/>
        <v>1190.7249991579856</v>
      </c>
      <c r="O46" s="148"/>
      <c r="P46" s="149"/>
      <c r="Q46" s="148"/>
      <c r="R46" s="149"/>
      <c r="S46" s="112"/>
    </row>
    <row r="47" spans="1:19" x14ac:dyDescent="0.2">
      <c r="A47" s="112"/>
      <c r="B47" s="112"/>
      <c r="C47" s="155">
        <f t="shared" si="3"/>
        <v>34</v>
      </c>
      <c r="D47" s="156">
        <v>0.41728071664692834</v>
      </c>
      <c r="E47" s="157">
        <f t="shared" si="4"/>
        <v>16936.973745590763</v>
      </c>
      <c r="F47" s="158">
        <f t="shared" si="5"/>
        <v>4.6385321477417077E-3</v>
      </c>
      <c r="G47" s="154"/>
      <c r="H47" s="154"/>
      <c r="I47" s="145"/>
      <c r="J47" s="127">
        <v>42</v>
      </c>
      <c r="K47" s="128">
        <v>16595.931441016004</v>
      </c>
      <c r="L47" s="129">
        <f t="shared" si="1"/>
        <v>0.28869109420513733</v>
      </c>
      <c r="M47" s="172">
        <f t="shared" si="0"/>
        <v>1400</v>
      </c>
      <c r="N47" s="172">
        <f t="shared" si="2"/>
        <v>1182.6028686748355</v>
      </c>
      <c r="O47" s="159"/>
      <c r="P47" s="159"/>
      <c r="Q47" s="159"/>
      <c r="R47" s="149"/>
      <c r="S47" s="112"/>
    </row>
    <row r="48" spans="1:19" x14ac:dyDescent="0.2">
      <c r="A48" s="112"/>
      <c r="B48" s="112"/>
      <c r="C48" s="155">
        <f t="shared" si="3"/>
        <v>35</v>
      </c>
      <c r="D48" s="156">
        <v>1.3884573490940966E-2</v>
      </c>
      <c r="E48" s="157">
        <f t="shared" si="4"/>
        <v>16943.341449478092</v>
      </c>
      <c r="F48" s="158">
        <f t="shared" si="5"/>
        <v>3.7589402138927933E-4</v>
      </c>
      <c r="G48" s="112"/>
      <c r="H48" s="112"/>
      <c r="I48" s="112"/>
      <c r="J48" s="127">
        <v>43</v>
      </c>
      <c r="K48" s="128">
        <v>19135.012673282832</v>
      </c>
      <c r="L48" s="129">
        <f t="shared" si="1"/>
        <v>0.48585335551689829</v>
      </c>
      <c r="M48" s="172">
        <f t="shared" si="0"/>
        <v>1485.8533555168983</v>
      </c>
      <c r="N48" s="172">
        <f t="shared" si="2"/>
        <v>1255.1246004745815</v>
      </c>
      <c r="O48" s="112"/>
      <c r="P48" s="112"/>
      <c r="Q48" s="112"/>
      <c r="R48" s="112"/>
      <c r="S48" s="112"/>
    </row>
    <row r="49" spans="1:19" x14ac:dyDescent="0.2">
      <c r="A49" s="112"/>
      <c r="B49" s="112"/>
      <c r="C49" s="155">
        <f t="shared" si="3"/>
        <v>36</v>
      </c>
      <c r="D49" s="156">
        <v>0.27448095352156088</v>
      </c>
      <c r="E49" s="157">
        <f t="shared" si="4"/>
        <v>16996.450126709493</v>
      </c>
      <c r="F49" s="158">
        <f t="shared" si="5"/>
        <v>3.1295843676015281E-3</v>
      </c>
      <c r="G49" s="112"/>
      <c r="H49" s="112"/>
      <c r="I49" s="112"/>
      <c r="J49" s="127">
        <v>44</v>
      </c>
      <c r="K49" s="128">
        <v>22701.346205178797</v>
      </c>
      <c r="L49" s="129">
        <f t="shared" si="1"/>
        <v>0.76278281126054781</v>
      </c>
      <c r="M49" s="172">
        <f t="shared" si="0"/>
        <v>1762.7828112605478</v>
      </c>
      <c r="N49" s="172">
        <f t="shared" si="2"/>
        <v>1489.051435319582</v>
      </c>
      <c r="O49" s="112"/>
      <c r="P49" s="112"/>
      <c r="Q49" s="112"/>
      <c r="R49" s="112"/>
      <c r="S49" s="112"/>
    </row>
    <row r="50" spans="1:19" x14ac:dyDescent="0.2">
      <c r="A50" s="112"/>
      <c r="B50" s="112"/>
      <c r="C50" s="155">
        <f t="shared" si="3"/>
        <v>37</v>
      </c>
      <c r="D50" s="156">
        <v>0.87842863649711944</v>
      </c>
      <c r="E50" s="157">
        <f t="shared" si="4"/>
        <v>17158.881863553488</v>
      </c>
      <c r="F50" s="158">
        <f t="shared" si="5"/>
        <v>9.5114262950745446E-3</v>
      </c>
      <c r="G50" s="112"/>
      <c r="H50" s="112"/>
      <c r="I50" s="112"/>
      <c r="J50" s="127">
        <v>45</v>
      </c>
      <c r="K50" s="128">
        <v>16825.61745414152</v>
      </c>
      <c r="L50" s="129">
        <f t="shared" si="1"/>
        <v>0.30652644864910678</v>
      </c>
      <c r="M50" s="172">
        <f t="shared" si="0"/>
        <v>1400</v>
      </c>
      <c r="N50" s="172">
        <f t="shared" si="2"/>
        <v>1182.6028686748355</v>
      </c>
      <c r="O50" s="112"/>
      <c r="P50" s="112"/>
      <c r="Q50" s="112"/>
      <c r="R50" s="112"/>
      <c r="S50" s="112"/>
    </row>
    <row r="51" spans="1:19" x14ac:dyDescent="0.2">
      <c r="A51" s="112"/>
      <c r="B51" s="112"/>
      <c r="C51" s="155">
        <f t="shared" si="3"/>
        <v>38</v>
      </c>
      <c r="D51" s="156">
        <v>1.5547811926808208</v>
      </c>
      <c r="E51" s="157">
        <f t="shared" si="4"/>
        <v>17447.114803556262</v>
      </c>
      <c r="F51" s="158">
        <f t="shared" si="5"/>
        <v>1.6658361737463337E-2</v>
      </c>
      <c r="G51" s="112"/>
      <c r="H51" s="112"/>
      <c r="I51" s="112"/>
      <c r="J51" s="127">
        <v>46</v>
      </c>
      <c r="K51" s="128">
        <v>23457.11678818813</v>
      </c>
      <c r="L51" s="129">
        <f t="shared" si="1"/>
        <v>0.82146917201395941</v>
      </c>
      <c r="M51" s="172">
        <f t="shared" si="0"/>
        <v>1821.4691720139595</v>
      </c>
      <c r="N51" s="172">
        <f t="shared" si="2"/>
        <v>1538.6247628760611</v>
      </c>
      <c r="O51" s="112"/>
      <c r="P51" s="112"/>
      <c r="Q51" s="112"/>
      <c r="R51" s="112"/>
      <c r="S51" s="112"/>
    </row>
    <row r="52" spans="1:19" x14ac:dyDescent="0.2">
      <c r="A52" s="112"/>
      <c r="B52" s="112"/>
      <c r="C52" s="155">
        <f t="shared" si="3"/>
        <v>39</v>
      </c>
      <c r="D52" s="156">
        <v>-1.6703415894880891</v>
      </c>
      <c r="E52" s="157">
        <f t="shared" si="4"/>
        <v>17145.798781696853</v>
      </c>
      <c r="F52" s="158">
        <f t="shared" si="5"/>
        <v>-1.742111960285438E-2</v>
      </c>
      <c r="G52" s="112"/>
      <c r="H52" s="112"/>
      <c r="I52" s="112"/>
      <c r="J52" s="127">
        <v>47</v>
      </c>
      <c r="K52" s="128">
        <v>19006.113266566343</v>
      </c>
      <c r="L52" s="129">
        <f t="shared" si="1"/>
        <v>0.4758441844092538</v>
      </c>
      <c r="M52" s="172">
        <f t="shared" si="0"/>
        <v>1475.8441844092538</v>
      </c>
      <c r="N52" s="172">
        <f t="shared" si="2"/>
        <v>1246.6696901424687</v>
      </c>
      <c r="O52" s="112"/>
      <c r="P52" s="112"/>
      <c r="Q52" s="112"/>
      <c r="R52" s="112"/>
      <c r="S52" s="112"/>
    </row>
    <row r="53" spans="1:19" x14ac:dyDescent="0.2">
      <c r="A53" s="112"/>
      <c r="B53" s="112"/>
      <c r="C53" s="155">
        <f t="shared" si="3"/>
        <v>40</v>
      </c>
      <c r="D53" s="156">
        <v>0.30623937163909432</v>
      </c>
      <c r="E53" s="157">
        <f t="shared" si="4"/>
        <v>17205.314976126636</v>
      </c>
      <c r="F53" s="158">
        <f t="shared" si="5"/>
        <v>3.4651717206221665E-3</v>
      </c>
      <c r="G53" s="112"/>
      <c r="H53" s="112"/>
      <c r="I53" s="112"/>
      <c r="J53" s="127">
        <v>48</v>
      </c>
      <c r="K53" s="128">
        <v>16568.93766552813</v>
      </c>
      <c r="L53" s="129">
        <f t="shared" si="1"/>
        <v>0.28659499985853004</v>
      </c>
      <c r="M53" s="172">
        <f t="shared" si="0"/>
        <v>1400</v>
      </c>
      <c r="N53" s="172">
        <f t="shared" si="2"/>
        <v>1182.6028686748355</v>
      </c>
      <c r="O53" s="112"/>
      <c r="P53" s="112"/>
      <c r="Q53" s="112"/>
      <c r="R53" s="112"/>
      <c r="S53" s="112"/>
    </row>
    <row r="54" spans="1:19" x14ac:dyDescent="0.2">
      <c r="A54" s="112"/>
      <c r="B54" s="112"/>
      <c r="C54" s="155">
        <f t="shared" si="3"/>
        <v>41</v>
      </c>
      <c r="D54" s="156">
        <v>0.14427769201574847</v>
      </c>
      <c r="E54" s="157">
        <f t="shared" si="4"/>
        <v>17235.515138567531</v>
      </c>
      <c r="F54" s="158">
        <f t="shared" si="5"/>
        <v>1.7537422925437906E-3</v>
      </c>
      <c r="G54" s="112"/>
      <c r="H54" s="112"/>
      <c r="I54" s="112"/>
      <c r="J54" s="127">
        <v>49</v>
      </c>
      <c r="K54" s="128">
        <v>15243.030268850229</v>
      </c>
      <c r="L54" s="129">
        <f t="shared" si="1"/>
        <v>0.18363693089371125</v>
      </c>
      <c r="M54" s="172">
        <f t="shared" si="0"/>
        <v>1400</v>
      </c>
      <c r="N54" s="172">
        <f t="shared" si="2"/>
        <v>1182.6028686748355</v>
      </c>
      <c r="O54" s="112"/>
      <c r="P54" s="112"/>
      <c r="Q54" s="112"/>
      <c r="R54" s="112"/>
      <c r="S54" s="112"/>
    </row>
    <row r="55" spans="1:19" x14ac:dyDescent="0.2">
      <c r="A55" s="112"/>
      <c r="B55" s="112"/>
      <c r="C55" s="155">
        <f t="shared" si="3"/>
        <v>42</v>
      </c>
      <c r="D55" s="156">
        <v>-0.65765789258875884</v>
      </c>
      <c r="E55" s="157">
        <f t="shared" si="4"/>
        <v>17120.077110746959</v>
      </c>
      <c r="F55" s="158">
        <f t="shared" si="5"/>
        <v>-6.7202137821725438E-3</v>
      </c>
      <c r="G55" s="112"/>
      <c r="H55" s="112"/>
      <c r="I55" s="112"/>
      <c r="J55" s="127">
        <v>50</v>
      </c>
      <c r="K55" s="128">
        <v>13071.511196486359</v>
      </c>
      <c r="L55" s="129">
        <f t="shared" si="1"/>
        <v>1.5016248204231504E-2</v>
      </c>
      <c r="M55" s="172">
        <f t="shared" si="0"/>
        <v>1400</v>
      </c>
      <c r="N55" s="172">
        <f t="shared" si="2"/>
        <v>1182.6028686748355</v>
      </c>
      <c r="O55" s="112"/>
      <c r="P55" s="112"/>
      <c r="Q55" s="112"/>
      <c r="R55" s="112"/>
      <c r="S55" s="112"/>
    </row>
    <row r="56" spans="1:19" x14ac:dyDescent="0.2">
      <c r="A56" s="112"/>
      <c r="B56" s="112"/>
      <c r="C56" s="155">
        <f t="shared" si="3"/>
        <v>43</v>
      </c>
      <c r="D56" s="156">
        <v>0.53947815104038455</v>
      </c>
      <c r="E56" s="157">
        <f t="shared" si="4"/>
        <v>17221.896946967787</v>
      </c>
      <c r="F56" s="158">
        <f t="shared" si="5"/>
        <v>5.92977761854063E-3</v>
      </c>
      <c r="G56" s="112"/>
      <c r="H56" s="112"/>
      <c r="I56" s="112"/>
      <c r="J56" s="127">
        <v>51</v>
      </c>
      <c r="K56" s="128">
        <v>14992.211741242176</v>
      </c>
      <c r="L56" s="129">
        <f t="shared" si="1"/>
        <v>0.16416061503045681</v>
      </c>
      <c r="M56" s="172">
        <f t="shared" si="0"/>
        <v>1400</v>
      </c>
      <c r="N56" s="172">
        <f t="shared" si="2"/>
        <v>1182.6028686748355</v>
      </c>
      <c r="O56" s="112"/>
      <c r="P56" s="112"/>
      <c r="Q56" s="112"/>
      <c r="R56" s="112"/>
      <c r="S56" s="112"/>
    </row>
    <row r="57" spans="1:19" x14ac:dyDescent="0.2">
      <c r="A57" s="112"/>
      <c r="B57" s="112"/>
      <c r="C57" s="155">
        <f t="shared" si="3"/>
        <v>44</v>
      </c>
      <c r="D57" s="156">
        <v>-2.37823769566603</v>
      </c>
      <c r="E57" s="157">
        <f t="shared" si="4"/>
        <v>16798.343503094718</v>
      </c>
      <c r="F57" s="158">
        <f t="shared" si="5"/>
        <v>-2.4901371912861282E-2</v>
      </c>
      <c r="G57" s="112"/>
      <c r="H57" s="112"/>
      <c r="I57" s="112"/>
      <c r="J57" s="127">
        <v>52</v>
      </c>
      <c r="K57" s="128">
        <v>21716.325394490239</v>
      </c>
      <c r="L57" s="129">
        <f t="shared" si="1"/>
        <v>0.68629493524993457</v>
      </c>
      <c r="M57" s="172">
        <f t="shared" si="0"/>
        <v>1686.2949352499345</v>
      </c>
      <c r="N57" s="172">
        <f t="shared" si="2"/>
        <v>1424.4408770417274</v>
      </c>
      <c r="O57" s="112"/>
      <c r="P57" s="112"/>
      <c r="Q57" s="112"/>
      <c r="R57" s="112"/>
      <c r="S57" s="112"/>
    </row>
    <row r="58" spans="1:19" x14ac:dyDescent="0.2">
      <c r="A58" s="112"/>
      <c r="B58" s="112"/>
      <c r="C58" s="155">
        <f t="shared" si="3"/>
        <v>45</v>
      </c>
      <c r="D58" s="156">
        <v>0.79033043220988475</v>
      </c>
      <c r="E58" s="157">
        <f t="shared" si="4"/>
        <v>16943.101906001219</v>
      </c>
      <c r="F58" s="158">
        <f t="shared" si="5"/>
        <v>8.5805032537188131E-3</v>
      </c>
      <c r="G58" s="112"/>
      <c r="H58" s="112"/>
      <c r="I58" s="112"/>
      <c r="J58" s="127">
        <v>53</v>
      </c>
      <c r="K58" s="128">
        <v>18272.813306211799</v>
      </c>
      <c r="L58" s="129">
        <f t="shared" si="1"/>
        <v>0.41890269054682633</v>
      </c>
      <c r="M58" s="172">
        <f t="shared" si="0"/>
        <v>1418.9026905468263</v>
      </c>
      <c r="N58" s="172">
        <f t="shared" si="2"/>
        <v>1198.5702801507994</v>
      </c>
      <c r="O58" s="112"/>
      <c r="P58" s="112"/>
      <c r="Q58" s="112"/>
      <c r="R58" s="112"/>
      <c r="S58" s="112"/>
    </row>
    <row r="59" spans="1:19" x14ac:dyDescent="0.2">
      <c r="A59" s="112"/>
      <c r="B59" s="112"/>
      <c r="C59" s="155">
        <f t="shared" si="3"/>
        <v>46</v>
      </c>
      <c r="D59" s="156">
        <v>1.7099046090152115</v>
      </c>
      <c r="E59" s="157">
        <f t="shared" si="4"/>
        <v>17255.972507331822</v>
      </c>
      <c r="F59" s="158">
        <f t="shared" si="5"/>
        <v>1.829753206661875E-2</v>
      </c>
      <c r="G59" s="112"/>
      <c r="H59" s="112"/>
      <c r="I59" s="112"/>
      <c r="J59" s="127">
        <v>54</v>
      </c>
      <c r="K59" s="128">
        <v>21698.686277851441</v>
      </c>
      <c r="L59" s="129">
        <f t="shared" si="1"/>
        <v>0.68492523975541808</v>
      </c>
      <c r="M59" s="172">
        <f t="shared" si="0"/>
        <v>1684.925239755418</v>
      </c>
      <c r="N59" s="172">
        <f t="shared" si="2"/>
        <v>1423.2838728838515</v>
      </c>
      <c r="O59" s="112"/>
      <c r="P59" s="112"/>
      <c r="Q59" s="112"/>
      <c r="R59" s="112"/>
      <c r="S59" s="112"/>
    </row>
    <row r="60" spans="1:19" x14ac:dyDescent="0.2">
      <c r="A60" s="112"/>
      <c r="B60" s="112"/>
      <c r="C60" s="155">
        <f t="shared" si="3"/>
        <v>47</v>
      </c>
      <c r="D60" s="156">
        <v>0.68903887040505651</v>
      </c>
      <c r="E60" s="157">
        <f t="shared" si="4"/>
        <v>17386.055614571753</v>
      </c>
      <c r="F60" s="158">
        <f t="shared" si="5"/>
        <v>7.5101676033848975E-3</v>
      </c>
      <c r="G60" s="112"/>
      <c r="H60" s="112"/>
      <c r="I60" s="112"/>
      <c r="J60" s="127">
        <v>55</v>
      </c>
      <c r="K60" s="128">
        <v>21072.060772473003</v>
      </c>
      <c r="L60" s="129">
        <f t="shared" si="1"/>
        <v>0.63626712670807062</v>
      </c>
      <c r="M60" s="172">
        <f t="shared" si="0"/>
        <v>1636.2671267080705</v>
      </c>
      <c r="N60" s="172">
        <f t="shared" si="2"/>
        <v>1382.1815699737817</v>
      </c>
      <c r="O60" s="112"/>
      <c r="P60" s="112"/>
      <c r="Q60" s="112"/>
      <c r="R60" s="112"/>
      <c r="S60" s="112"/>
    </row>
    <row r="61" spans="1:19" x14ac:dyDescent="0.2">
      <c r="A61" s="112"/>
      <c r="B61" s="112"/>
      <c r="C61" s="155">
        <f t="shared" si="3"/>
        <v>48</v>
      </c>
      <c r="D61" s="156">
        <v>-4.0516852095606737E-2</v>
      </c>
      <c r="E61" s="157">
        <f t="shared" si="4"/>
        <v>17382.596842149393</v>
      </c>
      <c r="F61" s="158">
        <f t="shared" si="5"/>
        <v>-1.9895924572138897E-4</v>
      </c>
      <c r="G61" s="112"/>
      <c r="H61" s="112"/>
      <c r="I61" s="112"/>
      <c r="J61" s="127">
        <v>56</v>
      </c>
      <c r="K61" s="128">
        <v>24805.595750610479</v>
      </c>
      <c r="L61" s="129">
        <f t="shared" si="1"/>
        <v>0.92617994620418342</v>
      </c>
      <c r="M61" s="172">
        <f t="shared" si="0"/>
        <v>1926.1799462041836</v>
      </c>
      <c r="N61" s="172">
        <f t="shared" si="2"/>
        <v>1627.0756642607198</v>
      </c>
      <c r="O61" s="112"/>
      <c r="P61" s="112"/>
      <c r="Q61" s="112"/>
      <c r="R61" s="112"/>
      <c r="S61" s="112"/>
    </row>
    <row r="62" spans="1:19" x14ac:dyDescent="0.2">
      <c r="A62" s="112"/>
      <c r="B62" s="112"/>
      <c r="C62" s="155">
        <f t="shared" si="3"/>
        <v>49</v>
      </c>
      <c r="D62" s="156">
        <v>-0.67484961618902162</v>
      </c>
      <c r="E62" s="157">
        <f t="shared" si="4"/>
        <v>17263.037370024027</v>
      </c>
      <c r="F62" s="158">
        <f t="shared" si="5"/>
        <v>-6.9018766406790406E-3</v>
      </c>
      <c r="G62" s="112"/>
      <c r="H62" s="112"/>
      <c r="I62" s="112"/>
      <c r="J62" s="127">
        <v>57</v>
      </c>
      <c r="K62" s="128">
        <v>17000.756599913446</v>
      </c>
      <c r="L62" s="129">
        <f t="shared" si="1"/>
        <v>0.32012618290958755</v>
      </c>
      <c r="M62" s="172">
        <f t="shared" si="0"/>
        <v>1400</v>
      </c>
      <c r="N62" s="172">
        <f t="shared" si="2"/>
        <v>1182.6028686748355</v>
      </c>
      <c r="O62" s="112"/>
      <c r="P62" s="112"/>
      <c r="Q62" s="112"/>
      <c r="R62" s="112"/>
      <c r="S62" s="112"/>
    </row>
    <row r="63" spans="1:19" x14ac:dyDescent="0.2">
      <c r="A63" s="112"/>
      <c r="B63" s="112"/>
      <c r="C63" s="155">
        <f t="shared" si="3"/>
        <v>50</v>
      </c>
      <c r="D63" s="156">
        <v>0.28824956643802579</v>
      </c>
      <c r="E63" s="157">
        <f t="shared" si="4"/>
        <v>17319.667806888214</v>
      </c>
      <c r="F63" s="158">
        <f t="shared" si="5"/>
        <v>3.2750756306204913E-3</v>
      </c>
      <c r="G63" s="112"/>
      <c r="H63" s="112"/>
      <c r="I63" s="112"/>
      <c r="J63" s="127">
        <v>58</v>
      </c>
      <c r="K63" s="128">
        <v>23618.153440652277</v>
      </c>
      <c r="L63" s="129">
        <f t="shared" si="1"/>
        <v>0.83397383320810381</v>
      </c>
      <c r="M63" s="172">
        <f t="shared" si="0"/>
        <v>1833.9738332081038</v>
      </c>
      <c r="N63" s="172">
        <f t="shared" si="2"/>
        <v>1549.187654447491</v>
      </c>
      <c r="O63" s="112"/>
      <c r="P63" s="112"/>
      <c r="Q63" s="112"/>
      <c r="R63" s="112"/>
      <c r="S63" s="112"/>
    </row>
    <row r="64" spans="1:19" x14ac:dyDescent="0.2">
      <c r="A64" s="112"/>
      <c r="B64" s="112"/>
      <c r="C64" s="155">
        <f t="shared" si="3"/>
        <v>51</v>
      </c>
      <c r="D64" s="156">
        <v>-7.8375705925282091E-2</v>
      </c>
      <c r="E64" s="157">
        <f t="shared" si="4"/>
        <v>17309.296273801236</v>
      </c>
      <c r="F64" s="158">
        <f t="shared" si="5"/>
        <v>-5.9900916313473159E-4</v>
      </c>
      <c r="G64" s="112"/>
      <c r="H64" s="112"/>
      <c r="I64" s="112"/>
      <c r="J64" s="127">
        <v>59</v>
      </c>
      <c r="K64" s="128">
        <v>22004.512438106274</v>
      </c>
      <c r="L64" s="129">
        <f t="shared" si="1"/>
        <v>0.70867295469965563</v>
      </c>
      <c r="M64" s="172">
        <f t="shared" si="0"/>
        <v>1708.6729546996557</v>
      </c>
      <c r="N64" s="172">
        <f t="shared" si="2"/>
        <v>1443.3439556106571</v>
      </c>
      <c r="O64" s="112"/>
      <c r="P64" s="112"/>
      <c r="Q64" s="112"/>
      <c r="R64" s="112"/>
      <c r="S64" s="112"/>
    </row>
    <row r="65" spans="1:19" x14ac:dyDescent="0.2">
      <c r="A65" s="112"/>
      <c r="B65" s="112"/>
      <c r="C65" s="155">
        <f t="shared" si="3"/>
        <v>52</v>
      </c>
      <c r="D65" s="156">
        <v>0.74402350946911611</v>
      </c>
      <c r="E65" s="157">
        <f t="shared" si="4"/>
        <v>17449.917095500103</v>
      </c>
      <c r="F65" s="158">
        <f t="shared" si="5"/>
        <v>8.0911836165885286E-3</v>
      </c>
      <c r="G65" s="112"/>
      <c r="H65" s="112"/>
      <c r="I65" s="112"/>
      <c r="J65" s="127">
        <v>60</v>
      </c>
      <c r="K65" s="128">
        <v>19126.390516744406</v>
      </c>
      <c r="L65" s="129">
        <f t="shared" si="1"/>
        <v>0.48518383622035244</v>
      </c>
      <c r="M65" s="172">
        <f t="shared" si="0"/>
        <v>1485.1838362203525</v>
      </c>
      <c r="N65" s="172">
        <f t="shared" si="2"/>
        <v>1254.559046588347</v>
      </c>
      <c r="O65" s="112"/>
      <c r="P65" s="112"/>
      <c r="Q65" s="112"/>
      <c r="R65" s="112"/>
      <c r="S65" s="112"/>
    </row>
    <row r="66" spans="1:19" x14ac:dyDescent="0.2">
      <c r="A66" s="112"/>
      <c r="B66" s="112"/>
      <c r="C66" s="155">
        <f t="shared" si="3"/>
        <v>53</v>
      </c>
      <c r="D66" s="156">
        <v>0.35097400541417301</v>
      </c>
      <c r="E66" s="157">
        <f t="shared" si="4"/>
        <v>17518.76820028964</v>
      </c>
      <c r="F66" s="158">
        <f t="shared" si="5"/>
        <v>3.9378771709176977E-3</v>
      </c>
      <c r="G66" s="112"/>
      <c r="H66" s="112"/>
      <c r="I66" s="112"/>
      <c r="J66" s="127">
        <v>61</v>
      </c>
      <c r="K66" s="128">
        <v>19908.049239904743</v>
      </c>
      <c r="L66" s="129">
        <f t="shared" si="1"/>
        <v>0.5458804376027222</v>
      </c>
      <c r="M66" s="172">
        <f t="shared" si="0"/>
        <v>1545.8804376027222</v>
      </c>
      <c r="N66" s="172">
        <f t="shared" si="2"/>
        <v>1305.8304572409209</v>
      </c>
      <c r="O66" s="112"/>
      <c r="P66" s="112"/>
      <c r="Q66" s="112"/>
      <c r="R66" s="112"/>
      <c r="S66" s="112"/>
    </row>
    <row r="67" spans="1:19" x14ac:dyDescent="0.2">
      <c r="A67" s="112"/>
      <c r="B67" s="112"/>
      <c r="C67" s="155">
        <f t="shared" si="3"/>
        <v>54</v>
      </c>
      <c r="D67" s="156">
        <v>-1.4247120816435199</v>
      </c>
      <c r="E67" s="157">
        <f t="shared" si="4"/>
        <v>17260.958073932117</v>
      </c>
      <c r="F67" s="158">
        <f t="shared" si="5"/>
        <v>-1.4825582380054107E-2</v>
      </c>
      <c r="G67" s="112"/>
      <c r="H67" s="112"/>
      <c r="I67" s="112"/>
      <c r="J67" s="127">
        <v>62</v>
      </c>
      <c r="K67" s="128">
        <v>16279.73088080848</v>
      </c>
      <c r="L67" s="129">
        <f t="shared" si="1"/>
        <v>0.2641377964664498</v>
      </c>
      <c r="M67" s="172">
        <f t="shared" si="0"/>
        <v>1400</v>
      </c>
      <c r="N67" s="172">
        <f t="shared" si="2"/>
        <v>1182.6028686748355</v>
      </c>
      <c r="O67" s="112"/>
      <c r="P67" s="112"/>
      <c r="Q67" s="112"/>
      <c r="R67" s="112"/>
      <c r="S67" s="112"/>
    </row>
    <row r="68" spans="1:19" x14ac:dyDescent="0.2">
      <c r="A68" s="112"/>
      <c r="B68" s="112"/>
      <c r="C68" s="155">
        <f t="shared" si="3"/>
        <v>55</v>
      </c>
      <c r="D68" s="156">
        <v>-1.4752686183783226</v>
      </c>
      <c r="E68" s="157">
        <f t="shared" si="4"/>
        <v>16997.858835671395</v>
      </c>
      <c r="F68" s="158">
        <f t="shared" si="5"/>
        <v>-1.5359807172924147E-2</v>
      </c>
      <c r="G68" s="112"/>
      <c r="H68" s="112"/>
      <c r="I68" s="112"/>
      <c r="J68" s="127">
        <v>63</v>
      </c>
      <c r="K68" s="128">
        <v>20986.278254217523</v>
      </c>
      <c r="L68" s="129">
        <f t="shared" si="1"/>
        <v>0.62960602620236972</v>
      </c>
      <c r="M68" s="172">
        <f t="shared" si="0"/>
        <v>1629.6060262023698</v>
      </c>
      <c r="N68" s="172">
        <f t="shared" si="2"/>
        <v>1376.5548295690867</v>
      </c>
      <c r="O68" s="112"/>
      <c r="P68" s="112"/>
      <c r="Q68" s="112"/>
      <c r="R68" s="112"/>
      <c r="S68" s="112"/>
    </row>
    <row r="69" spans="1:19" x14ac:dyDescent="0.2">
      <c r="A69" s="112"/>
      <c r="B69" s="112"/>
      <c r="C69" s="155">
        <f t="shared" si="3"/>
        <v>56</v>
      </c>
      <c r="D69" s="156">
        <v>-0.29783222998958081</v>
      </c>
      <c r="E69" s="157">
        <f t="shared" si="4"/>
        <v>16948.331724354593</v>
      </c>
      <c r="F69" s="158">
        <f t="shared" si="5"/>
        <v>-2.9179796402311049E-3</v>
      </c>
      <c r="G69" s="112"/>
      <c r="H69" s="112"/>
      <c r="I69" s="112"/>
      <c r="J69" s="127">
        <v>64</v>
      </c>
      <c r="K69" s="128">
        <v>18408.659142253429</v>
      </c>
      <c r="L69" s="129">
        <f t="shared" si="1"/>
        <v>0.42945125901457981</v>
      </c>
      <c r="M69" s="172">
        <f t="shared" si="0"/>
        <v>1429.4512590145798</v>
      </c>
      <c r="N69" s="172">
        <f t="shared" si="2"/>
        <v>1207.4808282439267</v>
      </c>
      <c r="O69" s="112"/>
      <c r="P69" s="112"/>
      <c r="Q69" s="112"/>
      <c r="R69" s="112"/>
      <c r="S69" s="112"/>
    </row>
    <row r="70" spans="1:19" x14ac:dyDescent="0.2">
      <c r="A70" s="112"/>
      <c r="B70" s="112"/>
      <c r="C70" s="155">
        <f t="shared" si="3"/>
        <v>57</v>
      </c>
      <c r="D70" s="156">
        <v>-0.30704086384503171</v>
      </c>
      <c r="E70" s="157">
        <f t="shared" si="4"/>
        <v>16897.304623630251</v>
      </c>
      <c r="F70" s="158">
        <f t="shared" si="5"/>
        <v>-3.0152861574840755E-3</v>
      </c>
      <c r="G70" s="112"/>
      <c r="H70" s="112"/>
      <c r="I70" s="112"/>
      <c r="J70" s="127">
        <v>65</v>
      </c>
      <c r="K70" s="128">
        <v>17596.729793597246</v>
      </c>
      <c r="L70" s="129">
        <f t="shared" si="1"/>
        <v>0.36640411252233412</v>
      </c>
      <c r="M70" s="172">
        <f t="shared" ref="M70:M133" si="6">IF(K70&gt;Initial_Index,MAX((K70-Initial_Index)/Initial_Index*1000+1000,1400),IF(AND(K70&gt;=(0.85*Initial_Index),(K70&lt;Initial_Index)),1000,1000+(((K70-Initial_Index)/Initial_Index)+0.15)*1000))</f>
        <v>1400</v>
      </c>
      <c r="N70" s="172">
        <f t="shared" si="2"/>
        <v>1182.6028686748355</v>
      </c>
      <c r="O70" s="112"/>
      <c r="P70" s="112"/>
      <c r="Q70" s="112"/>
      <c r="R70" s="112"/>
      <c r="S70" s="112"/>
    </row>
    <row r="71" spans="1:19" x14ac:dyDescent="0.2">
      <c r="A71" s="112"/>
      <c r="B71" s="112"/>
      <c r="C71" s="155">
        <f t="shared" si="3"/>
        <v>58</v>
      </c>
      <c r="D71" s="156">
        <v>0.39824385567044374</v>
      </c>
      <c r="E71" s="157">
        <f t="shared" si="4"/>
        <v>16972.450851713904</v>
      </c>
      <c r="F71" s="158">
        <f t="shared" si="5"/>
        <v>4.4373719463337465E-3</v>
      </c>
      <c r="G71" s="112"/>
      <c r="H71" s="112"/>
      <c r="I71" s="112"/>
      <c r="J71" s="127">
        <v>66</v>
      </c>
      <c r="K71" s="128">
        <v>21808.857844355371</v>
      </c>
      <c r="L71" s="129">
        <f t="shared" ref="L71:L134" si="7">(K71-$F$4)/$F$4</f>
        <v>0.69348017486664382</v>
      </c>
      <c r="M71" s="172">
        <f t="shared" si="6"/>
        <v>1693.4801748666437</v>
      </c>
      <c r="N71" s="172">
        <f t="shared" ref="N71:N134" si="8">M71*EXP(-$F$9*412/252)</f>
        <v>1430.510366315182</v>
      </c>
      <c r="O71" s="112"/>
      <c r="P71" s="112"/>
      <c r="Q71" s="112"/>
      <c r="R71" s="112"/>
      <c r="S71" s="112"/>
    </row>
    <row r="72" spans="1:19" x14ac:dyDescent="0.2">
      <c r="A72" s="112"/>
      <c r="B72" s="112"/>
      <c r="C72" s="155">
        <f t="shared" si="3"/>
        <v>59</v>
      </c>
      <c r="D72" s="156">
        <v>-0.45505771595344413</v>
      </c>
      <c r="E72" s="157">
        <f t="shared" si="4"/>
        <v>16894.905539964235</v>
      </c>
      <c r="F72" s="158">
        <f t="shared" si="5"/>
        <v>-4.5793622842508321E-3</v>
      </c>
      <c r="G72" s="112"/>
      <c r="H72" s="112"/>
      <c r="I72" s="112"/>
      <c r="J72" s="127">
        <v>67</v>
      </c>
      <c r="K72" s="128">
        <v>19052.717668894325</v>
      </c>
      <c r="L72" s="129">
        <f t="shared" si="7"/>
        <v>0.47946306403913663</v>
      </c>
      <c r="M72" s="172">
        <f t="shared" si="6"/>
        <v>1479.4630640391365</v>
      </c>
      <c r="N72" s="172">
        <f t="shared" si="8"/>
        <v>1249.726616879389</v>
      </c>
      <c r="O72" s="112"/>
      <c r="P72" s="112"/>
      <c r="Q72" s="112"/>
      <c r="R72" s="112"/>
      <c r="S72" s="112"/>
    </row>
    <row r="73" spans="1:19" x14ac:dyDescent="0.2">
      <c r="A73" s="112"/>
      <c r="B73" s="112"/>
      <c r="C73" s="155">
        <f t="shared" si="3"/>
        <v>60</v>
      </c>
      <c r="D73" s="156">
        <v>-0.11057409210479818</v>
      </c>
      <c r="E73" s="157">
        <f t="shared" si="4"/>
        <v>16879.044524044421</v>
      </c>
      <c r="F73" s="158">
        <f t="shared" si="5"/>
        <v>-9.3924560531295114E-4</v>
      </c>
      <c r="G73" s="112"/>
      <c r="H73" s="112"/>
      <c r="I73" s="112"/>
      <c r="J73" s="127">
        <v>68</v>
      </c>
      <c r="K73" s="128">
        <v>19252.870351622743</v>
      </c>
      <c r="L73" s="129">
        <f t="shared" si="7"/>
        <v>0.49500512509368555</v>
      </c>
      <c r="M73" s="172">
        <f t="shared" si="6"/>
        <v>1495.0051250936856</v>
      </c>
      <c r="N73" s="172">
        <f t="shared" si="8"/>
        <v>1262.8552497281241</v>
      </c>
      <c r="O73" s="112"/>
      <c r="P73" s="112"/>
      <c r="Q73" s="112"/>
      <c r="R73" s="112"/>
      <c r="S73" s="112"/>
    </row>
    <row r="74" spans="1:19" x14ac:dyDescent="0.2">
      <c r="A74" s="112"/>
      <c r="B74" s="112"/>
      <c r="C74" s="155">
        <f t="shared" si="3"/>
        <v>61</v>
      </c>
      <c r="D74" s="156">
        <v>-0.66136635723523796</v>
      </c>
      <c r="E74" s="157">
        <f t="shared" si="4"/>
        <v>16765.337029233167</v>
      </c>
      <c r="F74" s="158">
        <f t="shared" si="5"/>
        <v>-6.7594006783798797E-3</v>
      </c>
      <c r="G74" s="112"/>
      <c r="H74" s="112"/>
      <c r="I74" s="112"/>
      <c r="J74" s="127">
        <v>69</v>
      </c>
      <c r="K74" s="128">
        <v>12495.806082803703</v>
      </c>
      <c r="L74" s="129">
        <f t="shared" si="7"/>
        <v>-2.9687844213119138E-2</v>
      </c>
      <c r="M74" s="172">
        <f t="shared" si="6"/>
        <v>1000</v>
      </c>
      <c r="N74" s="172">
        <f t="shared" si="8"/>
        <v>844.71633476773957</v>
      </c>
      <c r="O74" s="112"/>
      <c r="P74" s="112"/>
      <c r="Q74" s="112"/>
      <c r="R74" s="112"/>
      <c r="S74" s="112"/>
    </row>
    <row r="75" spans="1:19" x14ac:dyDescent="0.2">
      <c r="A75" s="112"/>
      <c r="B75" s="112"/>
      <c r="C75" s="155">
        <f t="shared" si="3"/>
        <v>62</v>
      </c>
      <c r="D75" s="156">
        <v>1.5368414096883498</v>
      </c>
      <c r="E75" s="157">
        <f t="shared" si="4"/>
        <v>17043.728004643563</v>
      </c>
      <c r="F75" s="158">
        <f t="shared" si="5"/>
        <v>1.6468794226073849E-2</v>
      </c>
      <c r="G75" s="112"/>
      <c r="H75" s="112"/>
      <c r="I75" s="112"/>
      <c r="J75" s="127">
        <v>70</v>
      </c>
      <c r="K75" s="128">
        <v>25739.699279542147</v>
      </c>
      <c r="L75" s="129">
        <f t="shared" si="7"/>
        <v>0.99871404307474365</v>
      </c>
      <c r="M75" s="172">
        <f t="shared" si="6"/>
        <v>1998.7140430747436</v>
      </c>
      <c r="N75" s="172">
        <f t="shared" si="8"/>
        <v>1688.3464007149073</v>
      </c>
      <c r="O75" s="112"/>
      <c r="P75" s="112"/>
      <c r="Q75" s="112"/>
      <c r="R75" s="112"/>
      <c r="S75" s="112"/>
    </row>
    <row r="76" spans="1:19" x14ac:dyDescent="0.2">
      <c r="A76" s="112"/>
      <c r="B76" s="112"/>
      <c r="C76" s="155">
        <f t="shared" si="3"/>
        <v>63</v>
      </c>
      <c r="D76" s="156">
        <v>-0.89680497694644146</v>
      </c>
      <c r="E76" s="157">
        <f t="shared" si="4"/>
        <v>16886.846834178443</v>
      </c>
      <c r="F76" s="158">
        <f t="shared" si="5"/>
        <v>-9.2472520220868559E-3</v>
      </c>
      <c r="G76" s="112"/>
      <c r="H76" s="112"/>
      <c r="I76" s="112"/>
      <c r="J76" s="127">
        <v>71</v>
      </c>
      <c r="K76" s="128">
        <v>17782.930489047292</v>
      </c>
      <c r="L76" s="129">
        <f t="shared" si="7"/>
        <v>0.38086278745806212</v>
      </c>
      <c r="M76" s="172">
        <f t="shared" si="6"/>
        <v>1400</v>
      </c>
      <c r="N76" s="172">
        <f t="shared" si="8"/>
        <v>1182.6028686748355</v>
      </c>
      <c r="O76" s="112"/>
      <c r="P76" s="112"/>
      <c r="Q76" s="112"/>
      <c r="R76" s="112"/>
      <c r="S76" s="112"/>
    </row>
    <row r="77" spans="1:19" x14ac:dyDescent="0.2">
      <c r="A77" s="112"/>
      <c r="B77" s="112"/>
      <c r="C77" s="155">
        <f t="shared" si="3"/>
        <v>64</v>
      </c>
      <c r="D77" s="156">
        <v>-0.1222042556037195</v>
      </c>
      <c r="E77" s="157">
        <f t="shared" si="4"/>
        <v>16868.920158447989</v>
      </c>
      <c r="F77" s="158">
        <f t="shared" si="5"/>
        <v>-1.0621401326588089E-3</v>
      </c>
      <c r="G77" s="112"/>
      <c r="H77" s="112"/>
      <c r="I77" s="112"/>
      <c r="J77" s="127">
        <v>72</v>
      </c>
      <c r="K77" s="128">
        <v>22278.105982195331</v>
      </c>
      <c r="L77" s="129">
        <f t="shared" si="7"/>
        <v>0.72991777394663149</v>
      </c>
      <c r="M77" s="172">
        <f t="shared" si="6"/>
        <v>1729.9177739466315</v>
      </c>
      <c r="N77" s="172">
        <f t="shared" si="8"/>
        <v>1461.2898014577656</v>
      </c>
      <c r="O77" s="112"/>
      <c r="P77" s="112"/>
      <c r="Q77" s="112"/>
      <c r="R77" s="112"/>
      <c r="S77" s="112"/>
    </row>
    <row r="78" spans="1:19" x14ac:dyDescent="0.2">
      <c r="A78" s="112"/>
      <c r="B78" s="112"/>
      <c r="C78" s="155">
        <f t="shared" si="3"/>
        <v>65</v>
      </c>
      <c r="D78" s="156">
        <v>-0.19363596948096529</v>
      </c>
      <c r="E78" s="157">
        <f t="shared" si="4"/>
        <v>16838.297995271532</v>
      </c>
      <c r="F78" s="158">
        <f t="shared" si="5"/>
        <v>-1.8169503909364977E-3</v>
      </c>
      <c r="G78" s="112"/>
      <c r="H78" s="112"/>
      <c r="I78" s="112"/>
      <c r="J78" s="127">
        <v>73</v>
      </c>
      <c r="K78" s="128">
        <v>23403.982266517538</v>
      </c>
      <c r="L78" s="129">
        <f t="shared" si="7"/>
        <v>0.81734322192100406</v>
      </c>
      <c r="M78" s="172">
        <f t="shared" si="6"/>
        <v>1817.343221921004</v>
      </c>
      <c r="N78" s="172">
        <f t="shared" si="8"/>
        <v>1535.1395054361053</v>
      </c>
      <c r="O78" s="112"/>
      <c r="P78" s="112"/>
      <c r="Q78" s="112"/>
      <c r="R78" s="112"/>
      <c r="S78" s="112"/>
    </row>
    <row r="79" spans="1:19" x14ac:dyDescent="0.2">
      <c r="A79" s="112"/>
      <c r="B79" s="112"/>
      <c r="C79" s="155">
        <f t="shared" ref="C79:C142" si="9">IF(C78&lt;_xlfn.DAYS(DATE(2017,11,27),DATE(2016,4,11)),C78+1)</f>
        <v>66</v>
      </c>
      <c r="D79" s="156">
        <v>-0.49384198064217344</v>
      </c>
      <c r="E79" s="157">
        <f t="shared" ref="E79:E142" si="10">E78*EXP($F$6*$F$8+$F$7*SQRT($F$8)*D79)</f>
        <v>16754.497733622622</v>
      </c>
      <c r="F79" s="158">
        <f t="shared" ref="F79:F142" si="11">LN(E79/E78)</f>
        <v>-4.9891909059903445E-3</v>
      </c>
      <c r="G79" s="112"/>
      <c r="H79" s="112"/>
      <c r="I79" s="112"/>
      <c r="J79" s="127">
        <v>74</v>
      </c>
      <c r="K79" s="128">
        <v>17107.723613428596</v>
      </c>
      <c r="L79" s="129">
        <f t="shared" si="7"/>
        <v>0.32843228119521989</v>
      </c>
      <c r="M79" s="172">
        <f t="shared" si="6"/>
        <v>1400</v>
      </c>
      <c r="N79" s="172">
        <f t="shared" si="8"/>
        <v>1182.6028686748355</v>
      </c>
      <c r="O79" s="112"/>
      <c r="P79" s="112"/>
      <c r="Q79" s="112"/>
      <c r="R79" s="112"/>
      <c r="S79" s="112"/>
    </row>
    <row r="80" spans="1:19" x14ac:dyDescent="0.2">
      <c r="A80" s="112"/>
      <c r="B80" s="112"/>
      <c r="C80" s="155">
        <f t="shared" si="9"/>
        <v>67</v>
      </c>
      <c r="D80" s="156">
        <v>-0.28187514544697478</v>
      </c>
      <c r="E80" s="157">
        <f t="shared" si="10"/>
        <v>16708.49680202375</v>
      </c>
      <c r="F80" s="158">
        <f t="shared" si="11"/>
        <v>-2.7493630629266816E-3</v>
      </c>
      <c r="G80" s="112"/>
      <c r="H80" s="112"/>
      <c r="I80" s="112"/>
      <c r="J80" s="127">
        <v>75</v>
      </c>
      <c r="K80" s="128">
        <v>18070.941512224475</v>
      </c>
      <c r="L80" s="129">
        <f t="shared" si="7"/>
        <v>0.40322713874021127</v>
      </c>
      <c r="M80" s="172">
        <f t="shared" si="6"/>
        <v>1403.2271387402113</v>
      </c>
      <c r="N80" s="172">
        <f t="shared" si="8"/>
        <v>1185.3288854832538</v>
      </c>
      <c r="O80" s="112"/>
      <c r="P80" s="112"/>
      <c r="Q80" s="112"/>
      <c r="R80" s="112"/>
      <c r="S80" s="112"/>
    </row>
    <row r="81" spans="1:19" x14ac:dyDescent="0.2">
      <c r="A81" s="112"/>
      <c r="B81" s="112"/>
      <c r="C81" s="155">
        <f t="shared" si="9"/>
        <v>68</v>
      </c>
      <c r="D81" s="156">
        <v>2.10443431569729</v>
      </c>
      <c r="E81" s="157">
        <f t="shared" si="10"/>
        <v>17088.12640773772</v>
      </c>
      <c r="F81" s="158">
        <f t="shared" si="11"/>
        <v>2.2466479633951528E-2</v>
      </c>
      <c r="G81" s="112"/>
      <c r="H81" s="112"/>
      <c r="I81" s="112"/>
      <c r="J81" s="127">
        <v>76</v>
      </c>
      <c r="K81" s="128">
        <v>19602.620533940855</v>
      </c>
      <c r="L81" s="129">
        <f t="shared" si="7"/>
        <v>0.52216358539173435</v>
      </c>
      <c r="M81" s="172">
        <f t="shared" si="6"/>
        <v>1522.1635853917344</v>
      </c>
      <c r="N81" s="172">
        <f t="shared" si="8"/>
        <v>1285.7964447690269</v>
      </c>
      <c r="O81" s="112"/>
      <c r="P81" s="112"/>
      <c r="Q81" s="112"/>
      <c r="R81" s="112"/>
      <c r="S81" s="112"/>
    </row>
    <row r="82" spans="1:19" x14ac:dyDescent="0.2">
      <c r="A82" s="112"/>
      <c r="B82" s="112"/>
      <c r="C82" s="155">
        <f t="shared" si="9"/>
        <v>69</v>
      </c>
      <c r="D82" s="156">
        <v>-1.5000159692135639</v>
      </c>
      <c r="E82" s="157">
        <f t="shared" si="10"/>
        <v>16823.261650856624</v>
      </c>
      <c r="F82" s="158">
        <f t="shared" si="11"/>
        <v>-1.5621309428179398E-2</v>
      </c>
      <c r="G82" s="112"/>
      <c r="H82" s="112"/>
      <c r="I82" s="112"/>
      <c r="J82" s="127">
        <v>77</v>
      </c>
      <c r="K82" s="128">
        <v>13882.750630782741</v>
      </c>
      <c r="L82" s="129">
        <f t="shared" si="7"/>
        <v>7.8009822138986135E-2</v>
      </c>
      <c r="M82" s="172">
        <f t="shared" si="6"/>
        <v>1400</v>
      </c>
      <c r="N82" s="172">
        <f t="shared" si="8"/>
        <v>1182.6028686748355</v>
      </c>
      <c r="O82" s="112"/>
      <c r="P82" s="112"/>
      <c r="Q82" s="112"/>
      <c r="R82" s="112"/>
      <c r="S82" s="112"/>
    </row>
    <row r="83" spans="1:19" x14ac:dyDescent="0.2">
      <c r="A83" s="112"/>
      <c r="B83" s="112"/>
      <c r="C83" s="155">
        <f t="shared" si="9"/>
        <v>70</v>
      </c>
      <c r="D83" s="156">
        <v>0.44726675696438178</v>
      </c>
      <c r="E83" s="157">
        <f t="shared" si="10"/>
        <v>16906.834386998482</v>
      </c>
      <c r="F83" s="158">
        <f t="shared" si="11"/>
        <v>4.9553909994785065E-3</v>
      </c>
      <c r="G83" s="112"/>
      <c r="H83" s="112"/>
      <c r="I83" s="112"/>
      <c r="J83" s="127">
        <v>78</v>
      </c>
      <c r="K83" s="128">
        <v>24158.947492331397</v>
      </c>
      <c r="L83" s="129">
        <f t="shared" si="7"/>
        <v>0.8759670458623573</v>
      </c>
      <c r="M83" s="172">
        <f t="shared" si="6"/>
        <v>1875.9670458623573</v>
      </c>
      <c r="N83" s="172">
        <f t="shared" si="8"/>
        <v>1584.6600071259145</v>
      </c>
      <c r="O83" s="112"/>
      <c r="P83" s="112"/>
      <c r="Q83" s="112"/>
      <c r="R83" s="112"/>
      <c r="S83" s="112"/>
    </row>
    <row r="84" spans="1:19" x14ac:dyDescent="0.2">
      <c r="A84" s="112"/>
      <c r="B84" s="112"/>
      <c r="C84" s="155">
        <f t="shared" si="9"/>
        <v>71</v>
      </c>
      <c r="D84" s="156">
        <v>-0.20385641619213857</v>
      </c>
      <c r="E84" s="157">
        <f t="shared" si="10"/>
        <v>16874.320903045576</v>
      </c>
      <c r="F84" s="158">
        <f t="shared" si="11"/>
        <v>-1.9249486119370326E-3</v>
      </c>
      <c r="G84" s="112"/>
      <c r="H84" s="112"/>
      <c r="I84" s="112"/>
      <c r="J84" s="127">
        <v>79</v>
      </c>
      <c r="K84" s="128">
        <v>19965.722915598562</v>
      </c>
      <c r="L84" s="129">
        <f t="shared" si="7"/>
        <v>0.55035885766012327</v>
      </c>
      <c r="M84" s="172">
        <f t="shared" si="6"/>
        <v>1550.3588576601232</v>
      </c>
      <c r="N84" s="172">
        <f t="shared" si="8"/>
        <v>1309.613451817359</v>
      </c>
      <c r="O84" s="112"/>
      <c r="P84" s="112"/>
      <c r="Q84" s="112"/>
      <c r="R84" s="112"/>
      <c r="S84" s="112"/>
    </row>
    <row r="85" spans="1:19" x14ac:dyDescent="0.2">
      <c r="A85" s="112"/>
      <c r="B85" s="112"/>
      <c r="C85" s="155">
        <f t="shared" si="9"/>
        <v>72</v>
      </c>
      <c r="D85" s="156">
        <v>0.15348291526606772</v>
      </c>
      <c r="E85" s="157">
        <f t="shared" si="10"/>
        <v>16905.584412178978</v>
      </c>
      <c r="F85" s="158">
        <f t="shared" si="11"/>
        <v>1.8510127703459433E-3</v>
      </c>
      <c r="G85" s="112"/>
      <c r="H85" s="112"/>
      <c r="I85" s="112"/>
      <c r="J85" s="127">
        <v>80</v>
      </c>
      <c r="K85" s="128">
        <v>25112.348282865405</v>
      </c>
      <c r="L85" s="129">
        <f t="shared" si="7"/>
        <v>0.94999959488414909</v>
      </c>
      <c r="M85" s="172">
        <f t="shared" si="6"/>
        <v>1949.9995948841492</v>
      </c>
      <c r="N85" s="172">
        <f t="shared" si="8"/>
        <v>1647.1965105891156</v>
      </c>
      <c r="O85" s="112"/>
      <c r="P85" s="112"/>
      <c r="Q85" s="112"/>
      <c r="R85" s="112"/>
      <c r="S85" s="112"/>
    </row>
    <row r="86" spans="1:19" x14ac:dyDescent="0.2">
      <c r="A86" s="112"/>
      <c r="B86" s="112"/>
      <c r="C86" s="155">
        <f t="shared" si="9"/>
        <v>73</v>
      </c>
      <c r="D86" s="156">
        <v>-0.6128209406597307</v>
      </c>
      <c r="E86" s="157">
        <f t="shared" si="10"/>
        <v>16800.314034904361</v>
      </c>
      <c r="F86" s="158">
        <f t="shared" si="11"/>
        <v>-6.2464271483520413E-3</v>
      </c>
      <c r="G86" s="112"/>
      <c r="H86" s="112"/>
      <c r="I86" s="112"/>
      <c r="J86" s="127">
        <v>81</v>
      </c>
      <c r="K86" s="128">
        <v>22383.444603137443</v>
      </c>
      <c r="L86" s="129">
        <f t="shared" si="7"/>
        <v>0.73809742587918004</v>
      </c>
      <c r="M86" s="172">
        <f t="shared" si="6"/>
        <v>1738.09742587918</v>
      </c>
      <c r="N86" s="172">
        <f t="shared" si="8"/>
        <v>1468.1992870579038</v>
      </c>
      <c r="O86" s="112"/>
      <c r="P86" s="112"/>
      <c r="Q86" s="112"/>
      <c r="R86" s="112"/>
      <c r="S86" s="112"/>
    </row>
    <row r="87" spans="1:19" x14ac:dyDescent="0.2">
      <c r="A87" s="112"/>
      <c r="B87" s="112"/>
      <c r="C87" s="155">
        <f t="shared" si="9"/>
        <v>74</v>
      </c>
      <c r="D87" s="156">
        <v>-0.24386281438637525</v>
      </c>
      <c r="E87" s="157">
        <f t="shared" si="10"/>
        <v>16760.918345182541</v>
      </c>
      <c r="F87" s="158">
        <f t="shared" si="11"/>
        <v>-2.3476913702259192E-3</v>
      </c>
      <c r="G87" s="112"/>
      <c r="H87" s="112"/>
      <c r="I87" s="112"/>
      <c r="J87" s="127">
        <v>82</v>
      </c>
      <c r="K87" s="128">
        <v>19723.591247655608</v>
      </c>
      <c r="L87" s="129">
        <f t="shared" si="7"/>
        <v>0.53155708535754875</v>
      </c>
      <c r="M87" s="172">
        <f t="shared" si="6"/>
        <v>1531.5570853575487</v>
      </c>
      <c r="N87" s="172">
        <f t="shared" si="8"/>
        <v>1293.7312876307906</v>
      </c>
      <c r="O87" s="112"/>
      <c r="P87" s="112"/>
      <c r="Q87" s="112"/>
      <c r="R87" s="112"/>
      <c r="S87" s="112"/>
    </row>
    <row r="88" spans="1:19" x14ac:dyDescent="0.2">
      <c r="A88" s="112"/>
      <c r="B88" s="112"/>
      <c r="C88" s="155">
        <f t="shared" si="9"/>
        <v>75</v>
      </c>
      <c r="D88" s="156">
        <v>0.61236050896695815</v>
      </c>
      <c r="E88" s="157">
        <f t="shared" si="10"/>
        <v>16873.59213219101</v>
      </c>
      <c r="F88" s="158">
        <f t="shared" si="11"/>
        <v>6.6999166565734564E-3</v>
      </c>
      <c r="G88" s="112"/>
      <c r="H88" s="112"/>
      <c r="I88" s="112"/>
      <c r="J88" s="127">
        <v>83</v>
      </c>
      <c r="K88" s="128">
        <v>29465.420281905033</v>
      </c>
      <c r="L88" s="129">
        <f t="shared" si="7"/>
        <v>1.288020099339348</v>
      </c>
      <c r="M88" s="172">
        <f t="shared" si="6"/>
        <v>2288.0200993393482</v>
      </c>
      <c r="N88" s="172">
        <f t="shared" si="8"/>
        <v>1932.7279521888536</v>
      </c>
      <c r="O88" s="112"/>
      <c r="P88" s="112"/>
      <c r="Q88" s="112"/>
      <c r="R88" s="112"/>
      <c r="S88" s="112"/>
    </row>
    <row r="89" spans="1:19" x14ac:dyDescent="0.2">
      <c r="A89" s="112"/>
      <c r="B89" s="112"/>
      <c r="C89" s="155">
        <f t="shared" si="9"/>
        <v>76</v>
      </c>
      <c r="D89" s="156">
        <v>0.10534222383284941</v>
      </c>
      <c r="E89" s="157">
        <f t="shared" si="10"/>
        <v>16896.257031893008</v>
      </c>
      <c r="F89" s="158">
        <f t="shared" si="11"/>
        <v>1.3423159218169955E-3</v>
      </c>
      <c r="G89" s="112"/>
      <c r="H89" s="112"/>
      <c r="I89" s="112"/>
      <c r="J89" s="127">
        <v>84</v>
      </c>
      <c r="K89" s="128">
        <v>16446.436014834515</v>
      </c>
      <c r="L89" s="129">
        <f t="shared" si="7"/>
        <v>0.27708262106645265</v>
      </c>
      <c r="M89" s="172">
        <f t="shared" si="6"/>
        <v>1400</v>
      </c>
      <c r="N89" s="172">
        <f t="shared" si="8"/>
        <v>1182.6028686748355</v>
      </c>
      <c r="O89" s="112"/>
      <c r="P89" s="112"/>
      <c r="Q89" s="112"/>
      <c r="R89" s="112"/>
      <c r="S89" s="112"/>
    </row>
    <row r="90" spans="1:19" x14ac:dyDescent="0.2">
      <c r="A90" s="112"/>
      <c r="B90" s="112"/>
      <c r="C90" s="155">
        <f t="shared" si="9"/>
        <v>77</v>
      </c>
      <c r="D90" s="156">
        <v>-0.47534513214486651</v>
      </c>
      <c r="E90" s="157">
        <f t="shared" si="10"/>
        <v>16815.454647649691</v>
      </c>
      <c r="F90" s="158">
        <f t="shared" si="11"/>
        <v>-4.7937369509646619E-3</v>
      </c>
      <c r="G90" s="112"/>
      <c r="H90" s="112"/>
      <c r="I90" s="112"/>
      <c r="J90" s="127">
        <v>85</v>
      </c>
      <c r="K90" s="128">
        <v>19586.041571556423</v>
      </c>
      <c r="L90" s="129">
        <f t="shared" si="7"/>
        <v>0.52087621196217337</v>
      </c>
      <c r="M90" s="172">
        <f t="shared" si="6"/>
        <v>1520.8762119621733</v>
      </c>
      <c r="N90" s="172">
        <f t="shared" si="8"/>
        <v>1284.7089794041308</v>
      </c>
      <c r="O90" s="112"/>
      <c r="P90" s="112"/>
      <c r="Q90" s="112"/>
      <c r="R90" s="112"/>
      <c r="S90" s="112"/>
    </row>
    <row r="91" spans="1:19" x14ac:dyDescent="0.2">
      <c r="A91" s="112"/>
      <c r="B91" s="112"/>
      <c r="C91" s="155">
        <f t="shared" si="9"/>
        <v>78</v>
      </c>
      <c r="D91" s="156">
        <v>-1.2489681466831826</v>
      </c>
      <c r="E91" s="157">
        <f t="shared" si="10"/>
        <v>16598.791068545052</v>
      </c>
      <c r="F91" s="158">
        <f t="shared" si="11"/>
        <v>-1.2968517531153342E-2</v>
      </c>
      <c r="G91" s="112"/>
      <c r="H91" s="112"/>
      <c r="I91" s="112"/>
      <c r="J91" s="127">
        <v>86</v>
      </c>
      <c r="K91" s="128">
        <v>19487.242017998109</v>
      </c>
      <c r="L91" s="129">
        <f t="shared" si="7"/>
        <v>0.51320432531727123</v>
      </c>
      <c r="M91" s="172">
        <f t="shared" si="6"/>
        <v>1513.2043253172712</v>
      </c>
      <c r="N91" s="172">
        <f t="shared" si="8"/>
        <v>1278.2284114366955</v>
      </c>
      <c r="O91" s="112"/>
      <c r="P91" s="112"/>
      <c r="Q91" s="112"/>
      <c r="R91" s="112"/>
      <c r="S91" s="112"/>
    </row>
    <row r="92" spans="1:19" x14ac:dyDescent="0.2">
      <c r="A92" s="112"/>
      <c r="B92" s="112"/>
      <c r="C92" s="155">
        <f t="shared" si="9"/>
        <v>79</v>
      </c>
      <c r="D92" s="156">
        <v>0.37967879507050384</v>
      </c>
      <c r="E92" s="157">
        <f t="shared" si="10"/>
        <v>16669.339313545704</v>
      </c>
      <c r="F92" s="158">
        <f t="shared" si="11"/>
        <v>4.2411972022912336E-3</v>
      </c>
      <c r="G92" s="112"/>
      <c r="H92" s="112"/>
      <c r="I92" s="112"/>
      <c r="J92" s="127">
        <v>87</v>
      </c>
      <c r="K92" s="128">
        <v>27726.616378686187</v>
      </c>
      <c r="L92" s="129">
        <f t="shared" si="7"/>
        <v>1.1530001932490346</v>
      </c>
      <c r="M92" s="172">
        <f t="shared" si="6"/>
        <v>2153.0001932490345</v>
      </c>
      <c r="N92" s="172">
        <f t="shared" si="8"/>
        <v>1818.6744319955594</v>
      </c>
      <c r="O92" s="112"/>
      <c r="P92" s="112"/>
      <c r="Q92" s="112"/>
      <c r="R92" s="112"/>
      <c r="S92" s="112"/>
    </row>
    <row r="93" spans="1:19" x14ac:dyDescent="0.2">
      <c r="A93" s="112"/>
      <c r="B93" s="112"/>
      <c r="C93" s="155">
        <f t="shared" si="9"/>
        <v>80</v>
      </c>
      <c r="D93" s="156">
        <v>-1.7049751477316022</v>
      </c>
      <c r="E93" s="157">
        <f t="shared" si="10"/>
        <v>16375.461666595214</v>
      </c>
      <c r="F93" s="158">
        <f t="shared" si="11"/>
        <v>-1.7787088212928438E-2</v>
      </c>
      <c r="G93" s="112"/>
      <c r="H93" s="112"/>
      <c r="I93" s="112"/>
      <c r="J93" s="127">
        <v>88</v>
      </c>
      <c r="K93" s="128">
        <v>19924.414396293043</v>
      </c>
      <c r="L93" s="129">
        <f t="shared" si="7"/>
        <v>0.54715120877744239</v>
      </c>
      <c r="M93" s="172">
        <f t="shared" si="6"/>
        <v>1547.1512087774424</v>
      </c>
      <c r="N93" s="172">
        <f t="shared" si="8"/>
        <v>1306.9038984099591</v>
      </c>
      <c r="O93" s="112"/>
      <c r="P93" s="112"/>
      <c r="Q93" s="112"/>
      <c r="R93" s="112"/>
      <c r="S93" s="112"/>
    </row>
    <row r="94" spans="1:19" x14ac:dyDescent="0.2">
      <c r="A94" s="112"/>
      <c r="B94" s="112"/>
      <c r="C94" s="155">
        <f t="shared" si="9"/>
        <v>81</v>
      </c>
      <c r="D94" s="156">
        <v>-1.629759935894981</v>
      </c>
      <c r="E94" s="157">
        <f t="shared" si="10"/>
        <v>16099.555715727398</v>
      </c>
      <c r="F94" s="158">
        <f t="shared" si="11"/>
        <v>-1.6992298190524925E-2</v>
      </c>
      <c r="G94" s="112"/>
      <c r="H94" s="112"/>
      <c r="I94" s="112"/>
      <c r="J94" s="127">
        <v>89</v>
      </c>
      <c r="K94" s="128">
        <v>18169.510272012809</v>
      </c>
      <c r="L94" s="129">
        <f t="shared" si="7"/>
        <v>0.41088110401221373</v>
      </c>
      <c r="M94" s="172">
        <f t="shared" si="6"/>
        <v>1410.8811040122137</v>
      </c>
      <c r="N94" s="172">
        <f t="shared" si="8"/>
        <v>1191.7943149742591</v>
      </c>
      <c r="O94" s="112"/>
      <c r="P94" s="112"/>
      <c r="Q94" s="112"/>
      <c r="R94" s="112"/>
      <c r="S94" s="112"/>
    </row>
    <row r="95" spans="1:19" x14ac:dyDescent="0.2">
      <c r="A95" s="112"/>
      <c r="B95" s="112"/>
      <c r="C95" s="155">
        <f t="shared" si="9"/>
        <v>82</v>
      </c>
      <c r="D95" s="156">
        <v>-1.0308281161997002</v>
      </c>
      <c r="E95" s="157">
        <f t="shared" si="10"/>
        <v>15928.79086505019</v>
      </c>
      <c r="F95" s="158">
        <f t="shared" si="11"/>
        <v>-1.0663458282079225E-2</v>
      </c>
      <c r="G95" s="112"/>
      <c r="H95" s="112"/>
      <c r="I95" s="112"/>
      <c r="J95" s="127">
        <v>90</v>
      </c>
      <c r="K95" s="128">
        <v>16836.530280185325</v>
      </c>
      <c r="L95" s="129">
        <f t="shared" si="7"/>
        <v>0.30737384078164498</v>
      </c>
      <c r="M95" s="172">
        <f t="shared" si="6"/>
        <v>1400</v>
      </c>
      <c r="N95" s="172">
        <f t="shared" si="8"/>
        <v>1182.6028686748355</v>
      </c>
      <c r="O95" s="112"/>
      <c r="P95" s="112"/>
      <c r="Q95" s="112"/>
      <c r="R95" s="112"/>
      <c r="S95" s="112"/>
    </row>
    <row r="96" spans="1:19" x14ac:dyDescent="0.2">
      <c r="A96" s="112"/>
      <c r="B96" s="112"/>
      <c r="C96" s="155">
        <f t="shared" si="9"/>
        <v>83</v>
      </c>
      <c r="D96" s="156">
        <v>1.0553435458859894</v>
      </c>
      <c r="E96" s="157">
        <f t="shared" si="10"/>
        <v>16111.109784128403</v>
      </c>
      <c r="F96" s="158">
        <f t="shared" si="11"/>
        <v>1.1380864688761693E-2</v>
      </c>
      <c r="G96" s="112"/>
      <c r="H96" s="112"/>
      <c r="I96" s="112"/>
      <c r="J96" s="127">
        <v>91</v>
      </c>
      <c r="K96" s="128">
        <v>22979.192931754333</v>
      </c>
      <c r="L96" s="129">
        <f t="shared" si="7"/>
        <v>0.7843578944888997</v>
      </c>
      <c r="M96" s="172">
        <f t="shared" si="6"/>
        <v>1784.3578944888995</v>
      </c>
      <c r="N96" s="172">
        <f t="shared" si="8"/>
        <v>1507.2762605465441</v>
      </c>
      <c r="O96" s="112"/>
      <c r="P96" s="112"/>
      <c r="Q96" s="112"/>
      <c r="R96" s="112"/>
      <c r="S96" s="112"/>
    </row>
    <row r="97" spans="1:19" x14ac:dyDescent="0.2">
      <c r="A97" s="112"/>
      <c r="B97" s="112"/>
      <c r="C97" s="155">
        <f t="shared" si="9"/>
        <v>84</v>
      </c>
      <c r="D97" s="156">
        <v>-1.1143129086121917</v>
      </c>
      <c r="E97" s="157">
        <f t="shared" si="10"/>
        <v>15926.166537859055</v>
      </c>
      <c r="F97" s="158">
        <f t="shared" si="11"/>
        <v>-1.1545631959606197E-2</v>
      </c>
      <c r="G97" s="112"/>
      <c r="H97" s="112"/>
      <c r="I97" s="112"/>
      <c r="J97" s="127">
        <v>92</v>
      </c>
      <c r="K97" s="128">
        <v>17502.324435970626</v>
      </c>
      <c r="L97" s="129">
        <f t="shared" si="7"/>
        <v>0.35907343969742711</v>
      </c>
      <c r="M97" s="172">
        <f t="shared" si="6"/>
        <v>1400</v>
      </c>
      <c r="N97" s="172">
        <f t="shared" si="8"/>
        <v>1182.6028686748355</v>
      </c>
      <c r="O97" s="112"/>
      <c r="P97" s="112"/>
      <c r="Q97" s="112"/>
      <c r="R97" s="112"/>
      <c r="S97" s="112"/>
    </row>
    <row r="98" spans="1:19" x14ac:dyDescent="0.2">
      <c r="A98" s="112"/>
      <c r="B98" s="112"/>
      <c r="C98" s="155">
        <f t="shared" si="9"/>
        <v>85</v>
      </c>
      <c r="D98" s="156">
        <v>-0.1157320639322279</v>
      </c>
      <c r="E98" s="157">
        <f t="shared" si="10"/>
        <v>15910.347782757974</v>
      </c>
      <c r="F98" s="158">
        <f t="shared" si="11"/>
        <v>-9.9374926812503274E-4</v>
      </c>
      <c r="G98" s="112"/>
      <c r="H98" s="112"/>
      <c r="I98" s="112"/>
      <c r="J98" s="127">
        <v>93</v>
      </c>
      <c r="K98" s="128">
        <v>18039.238332972938</v>
      </c>
      <c r="L98" s="129">
        <f t="shared" si="7"/>
        <v>0.40076535436223576</v>
      </c>
      <c r="M98" s="172">
        <f t="shared" si="6"/>
        <v>1400.7653543622357</v>
      </c>
      <c r="N98" s="172">
        <f t="shared" si="8"/>
        <v>1183.2493760065017</v>
      </c>
      <c r="O98" s="112"/>
      <c r="P98" s="112"/>
      <c r="Q98" s="112"/>
      <c r="R98" s="112"/>
      <c r="S98" s="112"/>
    </row>
    <row r="99" spans="1:19" x14ac:dyDescent="0.2">
      <c r="A99" s="112"/>
      <c r="B99" s="112"/>
      <c r="C99" s="155">
        <f t="shared" si="9"/>
        <v>86</v>
      </c>
      <c r="D99" s="156">
        <v>0.17169895727420226</v>
      </c>
      <c r="E99" s="157">
        <f t="shared" si="10"/>
        <v>15942.893812706827</v>
      </c>
      <c r="F99" s="158">
        <f t="shared" si="11"/>
        <v>2.043499477252977E-3</v>
      </c>
      <c r="G99" s="112"/>
      <c r="H99" s="112"/>
      <c r="I99" s="112"/>
      <c r="J99" s="127">
        <v>94</v>
      </c>
      <c r="K99" s="128">
        <v>31411.105440508265</v>
      </c>
      <c r="L99" s="129">
        <f t="shared" si="7"/>
        <v>1.4391045470505628</v>
      </c>
      <c r="M99" s="172">
        <f t="shared" si="6"/>
        <v>2439.1045470505628</v>
      </c>
      <c r="N99" s="172">
        <f t="shared" si="8"/>
        <v>2060.3514530998791</v>
      </c>
      <c r="O99" s="112"/>
      <c r="P99" s="112"/>
      <c r="Q99" s="112"/>
      <c r="R99" s="112"/>
      <c r="S99" s="112"/>
    </row>
    <row r="100" spans="1:19" x14ac:dyDescent="0.2">
      <c r="A100" s="112"/>
      <c r="B100" s="112"/>
      <c r="C100" s="155">
        <f t="shared" si="9"/>
        <v>87</v>
      </c>
      <c r="D100" s="156">
        <v>1.0426128937979229</v>
      </c>
      <c r="E100" s="157">
        <f t="shared" si="10"/>
        <v>16123.205060386028</v>
      </c>
      <c r="F100" s="158">
        <f t="shared" si="11"/>
        <v>1.1246341431946857E-2</v>
      </c>
      <c r="G100" s="112"/>
      <c r="H100" s="112"/>
      <c r="I100" s="112"/>
      <c r="J100" s="127">
        <v>95</v>
      </c>
      <c r="K100" s="128">
        <v>22743.629038178267</v>
      </c>
      <c r="L100" s="129">
        <f t="shared" si="7"/>
        <v>0.76606611660064539</v>
      </c>
      <c r="M100" s="172">
        <f t="shared" si="6"/>
        <v>1766.0661166006453</v>
      </c>
      <c r="N100" s="172">
        <f t="shared" si="8"/>
        <v>1491.8248969723925</v>
      </c>
      <c r="O100" s="112"/>
      <c r="P100" s="112"/>
      <c r="Q100" s="112"/>
      <c r="R100" s="112"/>
      <c r="S100" s="112"/>
    </row>
    <row r="101" spans="1:19" x14ac:dyDescent="0.2">
      <c r="A101" s="112"/>
      <c r="B101" s="112"/>
      <c r="C101" s="155">
        <f t="shared" si="9"/>
        <v>88</v>
      </c>
      <c r="D101" s="156">
        <v>-1.735888872644864</v>
      </c>
      <c r="E101" s="157">
        <f t="shared" si="10"/>
        <v>15833.782535070586</v>
      </c>
      <c r="F101" s="158">
        <f t="shared" si="11"/>
        <v>-1.8113749795292337E-2</v>
      </c>
      <c r="G101" s="112"/>
      <c r="H101" s="112"/>
      <c r="I101" s="112"/>
      <c r="J101" s="127">
        <v>96</v>
      </c>
      <c r="K101" s="128">
        <v>24223.866486846156</v>
      </c>
      <c r="L101" s="129">
        <f t="shared" si="7"/>
        <v>0.88100807235570366</v>
      </c>
      <c r="M101" s="172">
        <f t="shared" si="6"/>
        <v>1881.0080723557037</v>
      </c>
      <c r="N101" s="172">
        <f t="shared" si="8"/>
        <v>1588.9182445488411</v>
      </c>
      <c r="O101" s="112"/>
      <c r="P101" s="112"/>
      <c r="Q101" s="112"/>
      <c r="R101" s="112"/>
      <c r="S101" s="112"/>
    </row>
    <row r="102" spans="1:19" x14ac:dyDescent="0.2">
      <c r="A102" s="112"/>
      <c r="B102" s="112"/>
      <c r="C102" s="155">
        <f t="shared" si="9"/>
        <v>89</v>
      </c>
      <c r="D102" s="156">
        <v>-1.2806322047254071</v>
      </c>
      <c r="E102" s="157">
        <f t="shared" si="10"/>
        <v>15624.538900411837</v>
      </c>
      <c r="F102" s="158">
        <f t="shared" si="11"/>
        <v>-1.3303107792700882E-2</v>
      </c>
      <c r="G102" s="112"/>
      <c r="H102" s="112"/>
      <c r="I102" s="112"/>
      <c r="J102" s="127">
        <v>97</v>
      </c>
      <c r="K102" s="128">
        <v>16715.400887921722</v>
      </c>
      <c r="L102" s="129">
        <f t="shared" si="7"/>
        <v>0.29796801926380018</v>
      </c>
      <c r="M102" s="172">
        <f t="shared" si="6"/>
        <v>1400</v>
      </c>
      <c r="N102" s="172">
        <f t="shared" si="8"/>
        <v>1182.6028686748355</v>
      </c>
      <c r="O102" s="112"/>
      <c r="P102" s="112"/>
      <c r="Q102" s="112"/>
      <c r="R102" s="112"/>
      <c r="S102" s="112"/>
    </row>
    <row r="103" spans="1:19" x14ac:dyDescent="0.2">
      <c r="A103" s="112"/>
      <c r="B103" s="112"/>
      <c r="C103" s="155">
        <f t="shared" si="9"/>
        <v>90</v>
      </c>
      <c r="D103" s="156">
        <v>-0.53788653531228192</v>
      </c>
      <c r="E103" s="157">
        <f t="shared" si="10"/>
        <v>15539.545236321366</v>
      </c>
      <c r="F103" s="158">
        <f t="shared" si="11"/>
        <v>-5.4546043740671714E-3</v>
      </c>
      <c r="G103" s="112"/>
      <c r="H103" s="112"/>
      <c r="I103" s="112"/>
      <c r="J103" s="127">
        <v>98</v>
      </c>
      <c r="K103" s="128">
        <v>17272.514912214425</v>
      </c>
      <c r="L103" s="129">
        <f t="shared" si="7"/>
        <v>0.34122849452633464</v>
      </c>
      <c r="M103" s="172">
        <f t="shared" si="6"/>
        <v>1400</v>
      </c>
      <c r="N103" s="172">
        <f t="shared" si="8"/>
        <v>1182.6028686748355</v>
      </c>
      <c r="O103" s="112"/>
      <c r="P103" s="112"/>
      <c r="Q103" s="112"/>
      <c r="R103" s="112"/>
      <c r="S103" s="112"/>
    </row>
    <row r="104" spans="1:19" x14ac:dyDescent="0.2">
      <c r="A104" s="112"/>
      <c r="B104" s="112"/>
      <c r="C104" s="155">
        <f t="shared" si="9"/>
        <v>91</v>
      </c>
      <c r="D104" s="156">
        <v>-0.4603248271450866</v>
      </c>
      <c r="E104" s="157">
        <f t="shared" si="10"/>
        <v>15467.685809205526</v>
      </c>
      <c r="F104" s="158">
        <f t="shared" si="11"/>
        <v>-4.6350192094894715E-3</v>
      </c>
      <c r="G104" s="112"/>
      <c r="H104" s="112"/>
      <c r="I104" s="112"/>
      <c r="J104" s="127">
        <v>99</v>
      </c>
      <c r="K104" s="128">
        <v>17105.60670705136</v>
      </c>
      <c r="L104" s="129">
        <f t="shared" si="7"/>
        <v>0.32826790124430805</v>
      </c>
      <c r="M104" s="172">
        <f t="shared" si="6"/>
        <v>1400</v>
      </c>
      <c r="N104" s="172">
        <f t="shared" si="8"/>
        <v>1182.6028686748355</v>
      </c>
      <c r="O104" s="112"/>
      <c r="P104" s="112"/>
      <c r="Q104" s="112"/>
      <c r="R104" s="112"/>
      <c r="S104" s="112"/>
    </row>
    <row r="105" spans="1:19" x14ac:dyDescent="0.2">
      <c r="A105" s="112"/>
      <c r="B105" s="112"/>
      <c r="C105" s="155">
        <f t="shared" si="9"/>
        <v>92</v>
      </c>
      <c r="D105" s="156">
        <v>0.57774968809098937</v>
      </c>
      <c r="E105" s="157">
        <f t="shared" si="10"/>
        <v>15565.971996824421</v>
      </c>
      <c r="F105" s="158">
        <f t="shared" si="11"/>
        <v>6.334188309504836E-3</v>
      </c>
      <c r="G105" s="112"/>
      <c r="H105" s="112"/>
      <c r="I105" s="112"/>
      <c r="J105" s="127">
        <v>100</v>
      </c>
      <c r="K105" s="128">
        <v>17240.896396666369</v>
      </c>
      <c r="L105" s="129">
        <f t="shared" si="7"/>
        <v>0.33877328437175036</v>
      </c>
      <c r="M105" s="172">
        <f t="shared" si="6"/>
        <v>1400</v>
      </c>
      <c r="N105" s="172">
        <f t="shared" si="8"/>
        <v>1182.6028686748355</v>
      </c>
      <c r="O105" s="112"/>
      <c r="P105" s="112"/>
      <c r="Q105" s="112"/>
      <c r="R105" s="112"/>
      <c r="S105" s="112"/>
    </row>
    <row r="106" spans="1:19" x14ac:dyDescent="0.2">
      <c r="C106" s="155">
        <f t="shared" si="9"/>
        <v>93</v>
      </c>
      <c r="D106" s="156">
        <v>0.38750158637412824</v>
      </c>
      <c r="E106" s="157">
        <f t="shared" si="10"/>
        <v>15633.422794472632</v>
      </c>
      <c r="F106" s="158">
        <f t="shared" si="11"/>
        <v>4.3238596893553439E-3</v>
      </c>
      <c r="J106" s="160">
        <f>J105+1</f>
        <v>101</v>
      </c>
      <c r="K106" s="96">
        <v>31824.477252182183</v>
      </c>
      <c r="L106" s="129">
        <f t="shared" si="7"/>
        <v>1.4712032921070204</v>
      </c>
      <c r="M106" s="172">
        <f t="shared" si="6"/>
        <v>2471.2032921070204</v>
      </c>
      <c r="N106" s="172">
        <f t="shared" si="8"/>
        <v>2087.4657873746137</v>
      </c>
    </row>
    <row r="107" spans="1:19" x14ac:dyDescent="0.2">
      <c r="C107" s="155">
        <f t="shared" si="9"/>
        <v>94</v>
      </c>
      <c r="D107" s="156">
        <v>-0.4175308276899159</v>
      </c>
      <c r="E107" s="157">
        <f t="shared" si="10"/>
        <v>15568.167568289082</v>
      </c>
      <c r="F107" s="158">
        <f t="shared" si="11"/>
        <v>-4.1828202067186815E-3</v>
      </c>
      <c r="J107" s="160">
        <f t="shared" ref="J107:J170" si="12">J106+1</f>
        <v>102</v>
      </c>
      <c r="K107" s="96">
        <v>22045.245777204043</v>
      </c>
      <c r="L107" s="129">
        <f t="shared" si="7"/>
        <v>0.711835940249403</v>
      </c>
      <c r="M107" s="172">
        <f t="shared" si="6"/>
        <v>1711.8359402494029</v>
      </c>
      <c r="N107" s="172">
        <f t="shared" si="8"/>
        <v>1446.0157811711629</v>
      </c>
    </row>
    <row r="108" spans="1:19" x14ac:dyDescent="0.2">
      <c r="C108" s="155">
        <f t="shared" si="9"/>
        <v>95</v>
      </c>
      <c r="D108" s="156">
        <v>0.81216057878918946</v>
      </c>
      <c r="E108" s="157">
        <f t="shared" si="10"/>
        <v>15705.947602274342</v>
      </c>
      <c r="F108" s="158">
        <f t="shared" si="11"/>
        <v>8.8111797653601769E-3</v>
      </c>
      <c r="J108" s="160">
        <f t="shared" si="12"/>
        <v>103</v>
      </c>
      <c r="K108" s="96">
        <v>16407.814125991848</v>
      </c>
      <c r="L108" s="129">
        <f t="shared" si="7"/>
        <v>0.27408359179413855</v>
      </c>
      <c r="M108" s="172">
        <f t="shared" si="6"/>
        <v>1400</v>
      </c>
      <c r="N108" s="172">
        <f t="shared" si="8"/>
        <v>1182.6028686748355</v>
      </c>
    </row>
    <row r="109" spans="1:19" x14ac:dyDescent="0.2">
      <c r="C109" s="155">
        <f t="shared" si="9"/>
        <v>96</v>
      </c>
      <c r="D109" s="156">
        <v>-6.5184622144442983E-2</v>
      </c>
      <c r="E109" s="157">
        <f t="shared" si="10"/>
        <v>15698.730484215803</v>
      </c>
      <c r="F109" s="158">
        <f t="shared" si="11"/>
        <v>-4.5962058045715418E-4</v>
      </c>
      <c r="J109" s="160">
        <f t="shared" si="12"/>
        <v>104</v>
      </c>
      <c r="K109" s="96">
        <v>24235.901074883255</v>
      </c>
      <c r="L109" s="129">
        <f t="shared" si="7"/>
        <v>0.88194257045729907</v>
      </c>
      <c r="M109" s="172">
        <f t="shared" si="6"/>
        <v>1881.9425704572991</v>
      </c>
      <c r="N109" s="172">
        <f t="shared" si="8"/>
        <v>1589.7076303600682</v>
      </c>
    </row>
    <row r="110" spans="1:19" x14ac:dyDescent="0.2">
      <c r="C110" s="155">
        <f t="shared" si="9"/>
        <v>97</v>
      </c>
      <c r="D110" s="156">
        <v>-1.8763330444926396</v>
      </c>
      <c r="E110" s="157">
        <f t="shared" si="10"/>
        <v>15394.064943831405</v>
      </c>
      <c r="F110" s="158">
        <f t="shared" si="11"/>
        <v>-1.9597806328056088E-2</v>
      </c>
      <c r="J110" s="160">
        <f t="shared" si="12"/>
        <v>105</v>
      </c>
      <c r="K110" s="96">
        <v>18220.224631795019</v>
      </c>
      <c r="L110" s="129">
        <f t="shared" si="7"/>
        <v>0.41481912605285243</v>
      </c>
      <c r="M110" s="172">
        <f t="shared" si="6"/>
        <v>1414.8191260528524</v>
      </c>
      <c r="N110" s="172">
        <f t="shared" si="8"/>
        <v>1195.1208265186619</v>
      </c>
    </row>
    <row r="111" spans="1:19" x14ac:dyDescent="0.2">
      <c r="C111" s="155">
        <f t="shared" si="9"/>
        <v>98</v>
      </c>
      <c r="D111" s="156">
        <v>1.059490841726074</v>
      </c>
      <c r="E111" s="157">
        <f t="shared" si="10"/>
        <v>15570.945823610373</v>
      </c>
      <c r="F111" s="158">
        <f t="shared" si="11"/>
        <v>1.1424688660976567E-2</v>
      </c>
      <c r="J111" s="160">
        <f t="shared" si="12"/>
        <v>106</v>
      </c>
      <c r="K111" s="96">
        <v>14652.95558662212</v>
      </c>
      <c r="L111" s="129">
        <f t="shared" si="7"/>
        <v>0.13781702674395435</v>
      </c>
      <c r="M111" s="172">
        <f t="shared" si="6"/>
        <v>1400</v>
      </c>
      <c r="N111" s="172">
        <f t="shared" si="8"/>
        <v>1182.6028686748355</v>
      </c>
    </row>
    <row r="112" spans="1:19" x14ac:dyDescent="0.2">
      <c r="C112" s="155">
        <f t="shared" si="9"/>
        <v>99</v>
      </c>
      <c r="D112" s="156">
        <v>-3.5081484384136274E-2</v>
      </c>
      <c r="E112" s="157">
        <f t="shared" si="10"/>
        <v>15568.742311175374</v>
      </c>
      <c r="F112" s="158">
        <f t="shared" si="11"/>
        <v>-1.4152437424159409E-4</v>
      </c>
      <c r="J112" s="160">
        <f t="shared" si="12"/>
        <v>107</v>
      </c>
      <c r="K112" s="96">
        <v>21166.811000160422</v>
      </c>
      <c r="L112" s="129">
        <f t="shared" si="7"/>
        <v>0.64362457904683545</v>
      </c>
      <c r="M112" s="172">
        <f t="shared" si="6"/>
        <v>1643.6245790468356</v>
      </c>
      <c r="N112" s="172">
        <f t="shared" si="8"/>
        <v>1388.3965301466119</v>
      </c>
    </row>
    <row r="113" spans="3:14" x14ac:dyDescent="0.2">
      <c r="C113" s="155">
        <f t="shared" si="9"/>
        <v>100</v>
      </c>
      <c r="D113" s="156">
        <v>-2.1761843527201563</v>
      </c>
      <c r="E113" s="157">
        <f t="shared" si="10"/>
        <v>15218.303901487609</v>
      </c>
      <c r="F113" s="158">
        <f t="shared" si="11"/>
        <v>-2.2766298740223182E-2</v>
      </c>
      <c r="J113" s="160">
        <f t="shared" si="12"/>
        <v>108</v>
      </c>
      <c r="K113" s="96">
        <v>23379.770155367223</v>
      </c>
      <c r="L113" s="129">
        <f t="shared" si="7"/>
        <v>0.81546312666258414</v>
      </c>
      <c r="M113" s="172">
        <f t="shared" si="6"/>
        <v>1815.4631266625843</v>
      </c>
      <c r="N113" s="172">
        <f t="shared" si="8"/>
        <v>1533.5513582603987</v>
      </c>
    </row>
    <row r="114" spans="3:14" x14ac:dyDescent="0.2">
      <c r="C114" s="155">
        <f t="shared" si="9"/>
        <v>101</v>
      </c>
      <c r="D114" s="156">
        <v>-0.12004647942376323</v>
      </c>
      <c r="E114" s="157">
        <f t="shared" si="10"/>
        <v>15202.495138845854</v>
      </c>
      <c r="F114" s="158">
        <f t="shared" si="11"/>
        <v>-1.0393391734307147E-3</v>
      </c>
      <c r="J114" s="160">
        <f t="shared" si="12"/>
        <v>109</v>
      </c>
      <c r="K114" s="96">
        <v>24849.656499157521</v>
      </c>
      <c r="L114" s="129">
        <f t="shared" si="7"/>
        <v>0.92960130850966116</v>
      </c>
      <c r="M114" s="172">
        <f t="shared" si="6"/>
        <v>1929.6013085096611</v>
      </c>
      <c r="N114" s="172">
        <f t="shared" si="8"/>
        <v>1629.9657448873152</v>
      </c>
    </row>
    <row r="115" spans="3:14" x14ac:dyDescent="0.2">
      <c r="C115" s="155">
        <f t="shared" si="9"/>
        <v>102</v>
      </c>
      <c r="D115" s="156">
        <v>0.54959400586085394</v>
      </c>
      <c r="E115" s="157">
        <f t="shared" si="10"/>
        <v>15294.545153021721</v>
      </c>
      <c r="F115" s="158">
        <f t="shared" si="11"/>
        <v>6.0366706297157909E-3</v>
      </c>
      <c r="J115" s="160">
        <f t="shared" si="12"/>
        <v>110</v>
      </c>
      <c r="K115" s="96">
        <v>21032.700608710224</v>
      </c>
      <c r="L115" s="129">
        <f t="shared" si="7"/>
        <v>0.63321076963116729</v>
      </c>
      <c r="M115" s="172">
        <f t="shared" si="6"/>
        <v>1633.2107696311673</v>
      </c>
      <c r="N115" s="172">
        <f t="shared" si="8"/>
        <v>1379.5998152260386</v>
      </c>
    </row>
    <row r="116" spans="3:14" x14ac:dyDescent="0.2">
      <c r="C116" s="155">
        <f t="shared" si="9"/>
        <v>103</v>
      </c>
      <c r="D116" s="156">
        <v>0.88746446635923348</v>
      </c>
      <c r="E116" s="157">
        <f t="shared" si="10"/>
        <v>15442.186475760363</v>
      </c>
      <c r="F116" s="158">
        <f t="shared" si="11"/>
        <v>9.6069068134855082E-3</v>
      </c>
      <c r="J116" s="160">
        <f t="shared" si="12"/>
        <v>111</v>
      </c>
      <c r="K116" s="96">
        <v>23864.888212757425</v>
      </c>
      <c r="L116" s="129">
        <f t="shared" si="7"/>
        <v>0.8531330412689907</v>
      </c>
      <c r="M116" s="172">
        <f t="shared" si="6"/>
        <v>1853.1330412689908</v>
      </c>
      <c r="N116" s="172">
        <f t="shared" si="8"/>
        <v>1565.3717504577362</v>
      </c>
    </row>
    <row r="117" spans="3:14" x14ac:dyDescent="0.2">
      <c r="C117" s="155">
        <f t="shared" si="9"/>
        <v>104</v>
      </c>
      <c r="D117" s="156">
        <v>0.36434812500374392</v>
      </c>
      <c r="E117" s="157">
        <f t="shared" si="10"/>
        <v>15505.306893711098</v>
      </c>
      <c r="F117" s="158">
        <f t="shared" si="11"/>
        <v>4.0791998707902094E-3</v>
      </c>
      <c r="J117" s="160">
        <f t="shared" si="12"/>
        <v>112</v>
      </c>
      <c r="K117" s="96">
        <v>17150.568622508785</v>
      </c>
      <c r="L117" s="129">
        <f t="shared" si="7"/>
        <v>0.33175924008445218</v>
      </c>
      <c r="M117" s="172">
        <f t="shared" si="6"/>
        <v>1400</v>
      </c>
      <c r="N117" s="172">
        <f t="shared" si="8"/>
        <v>1182.6028686748355</v>
      </c>
    </row>
    <row r="118" spans="3:14" x14ac:dyDescent="0.2">
      <c r="C118" s="155">
        <f t="shared" si="9"/>
        <v>105</v>
      </c>
      <c r="D118" s="156">
        <v>1.6070862329797819</v>
      </c>
      <c r="E118" s="157">
        <f t="shared" si="10"/>
        <v>15774.479431918433</v>
      </c>
      <c r="F118" s="158">
        <f t="shared" si="11"/>
        <v>1.7211062755461286E-2</v>
      </c>
      <c r="J118" s="160">
        <f t="shared" si="12"/>
        <v>113</v>
      </c>
      <c r="K118" s="96">
        <v>14833.945298823672</v>
      </c>
      <c r="L118" s="129">
        <f t="shared" si="7"/>
        <v>0.15187106348698706</v>
      </c>
      <c r="M118" s="172">
        <f t="shared" si="6"/>
        <v>1400</v>
      </c>
      <c r="N118" s="172">
        <f t="shared" si="8"/>
        <v>1182.6028686748355</v>
      </c>
    </row>
    <row r="119" spans="3:14" x14ac:dyDescent="0.2">
      <c r="C119" s="155">
        <f t="shared" si="9"/>
        <v>106</v>
      </c>
      <c r="D119" s="156">
        <v>1.9317667465656996E-2</v>
      </c>
      <c r="E119" s="157">
        <f t="shared" si="10"/>
        <v>15781.316071691546</v>
      </c>
      <c r="F119" s="158">
        <f t="shared" si="11"/>
        <v>4.3330486656869145E-4</v>
      </c>
      <c r="J119" s="160">
        <f t="shared" si="12"/>
        <v>114</v>
      </c>
      <c r="K119" s="96">
        <v>17587.783204411626</v>
      </c>
      <c r="L119" s="129">
        <f t="shared" si="7"/>
        <v>0.36570940069805374</v>
      </c>
      <c r="M119" s="172">
        <f t="shared" si="6"/>
        <v>1400</v>
      </c>
      <c r="N119" s="172">
        <f t="shared" si="8"/>
        <v>1182.6028686748355</v>
      </c>
    </row>
    <row r="120" spans="3:14" x14ac:dyDescent="0.2">
      <c r="C120" s="155">
        <f t="shared" si="9"/>
        <v>107</v>
      </c>
      <c r="D120" s="156">
        <v>-0.38494590626214631</v>
      </c>
      <c r="E120" s="157">
        <f t="shared" si="10"/>
        <v>15720.855614048418</v>
      </c>
      <c r="F120" s="158">
        <f t="shared" si="11"/>
        <v>-3.8384992934458683E-3</v>
      </c>
      <c r="J120" s="160">
        <f t="shared" si="12"/>
        <v>115</v>
      </c>
      <c r="K120" s="96">
        <v>20019.622712456665</v>
      </c>
      <c r="L120" s="129">
        <f t="shared" si="7"/>
        <v>0.55454423215611781</v>
      </c>
      <c r="M120" s="172">
        <f t="shared" si="6"/>
        <v>1554.5442321561177</v>
      </c>
      <c r="N120" s="172">
        <f t="shared" si="8"/>
        <v>1313.1489060212457</v>
      </c>
    </row>
    <row r="121" spans="3:14" x14ac:dyDescent="0.2">
      <c r="C121" s="155">
        <f t="shared" si="9"/>
        <v>108</v>
      </c>
      <c r="D121" s="156">
        <v>1.2790678738383576</v>
      </c>
      <c r="E121" s="157">
        <f t="shared" si="10"/>
        <v>15938.429558013304</v>
      </c>
      <c r="F121" s="158">
        <f t="shared" si="11"/>
        <v>1.3744932532002397E-2</v>
      </c>
      <c r="J121" s="160">
        <f t="shared" si="12"/>
        <v>116</v>
      </c>
      <c r="K121" s="96">
        <v>23555.219085871126</v>
      </c>
      <c r="L121" s="129">
        <f t="shared" si="7"/>
        <v>0.8290869160251626</v>
      </c>
      <c r="M121" s="172">
        <f t="shared" si="6"/>
        <v>1829.0869160251627</v>
      </c>
      <c r="N121" s="172">
        <f t="shared" si="8"/>
        <v>1545.0595956764037</v>
      </c>
    </row>
    <row r="122" spans="3:14" x14ac:dyDescent="0.2">
      <c r="C122" s="155">
        <f t="shared" si="9"/>
        <v>109</v>
      </c>
      <c r="D122" s="156">
        <v>0.10603343980619684</v>
      </c>
      <c r="E122" s="157">
        <f t="shared" si="10"/>
        <v>15959.954902242796</v>
      </c>
      <c r="F122" s="158">
        <f t="shared" si="11"/>
        <v>1.3496199171862239E-3</v>
      </c>
      <c r="J122" s="160">
        <f t="shared" si="12"/>
        <v>117</v>
      </c>
      <c r="K122" s="96">
        <v>9852.7530934373754</v>
      </c>
      <c r="L122" s="129">
        <f t="shared" si="7"/>
        <v>-0.23492361907843951</v>
      </c>
      <c r="M122" s="172">
        <f t="shared" si="6"/>
        <v>915.07638092156049</v>
      </c>
      <c r="N122" s="172">
        <f t="shared" si="8"/>
        <v>772.97996652458846</v>
      </c>
    </row>
    <row r="123" spans="3:14" x14ac:dyDescent="0.2">
      <c r="C123" s="155">
        <f t="shared" si="9"/>
        <v>110</v>
      </c>
      <c r="D123" s="156">
        <v>0.46330342229339294</v>
      </c>
      <c r="E123" s="157">
        <f t="shared" si="10"/>
        <v>16041.95719833642</v>
      </c>
      <c r="F123" s="158">
        <f t="shared" si="11"/>
        <v>5.1248484973024765E-3</v>
      </c>
      <c r="J123" s="160">
        <f t="shared" si="12"/>
        <v>118</v>
      </c>
      <c r="K123" s="96">
        <v>25241.179654407904</v>
      </c>
      <c r="L123" s="129">
        <f t="shared" si="7"/>
        <v>0.96000348299076854</v>
      </c>
      <c r="M123" s="172">
        <f t="shared" si="6"/>
        <v>1960.0034829907686</v>
      </c>
      <c r="N123" s="172">
        <f t="shared" si="8"/>
        <v>1655.6469582839657</v>
      </c>
    </row>
    <row r="124" spans="3:14" x14ac:dyDescent="0.2">
      <c r="C124" s="155">
        <f t="shared" si="9"/>
        <v>111</v>
      </c>
      <c r="D124" s="156">
        <v>0.72628154157428071</v>
      </c>
      <c r="E124" s="157">
        <f t="shared" si="10"/>
        <v>16169.2504997951</v>
      </c>
      <c r="F124" s="158">
        <f t="shared" si="11"/>
        <v>7.9037063933474327E-3</v>
      </c>
      <c r="J124" s="160">
        <f t="shared" si="12"/>
        <v>119</v>
      </c>
      <c r="K124" s="96">
        <v>15302.747066805305</v>
      </c>
      <c r="L124" s="129">
        <f t="shared" si="7"/>
        <v>0.18827400148975865</v>
      </c>
      <c r="M124" s="172">
        <f t="shared" si="6"/>
        <v>1400</v>
      </c>
      <c r="N124" s="172">
        <f t="shared" si="8"/>
        <v>1182.6028686748355</v>
      </c>
    </row>
    <row r="125" spans="3:14" x14ac:dyDescent="0.2">
      <c r="C125" s="155">
        <f t="shared" si="9"/>
        <v>112</v>
      </c>
      <c r="D125" s="156">
        <v>-0.13300109458214138</v>
      </c>
      <c r="E125" s="157">
        <f t="shared" si="10"/>
        <v>16150.242938925632</v>
      </c>
      <c r="F125" s="158">
        <f t="shared" si="11"/>
        <v>-1.1762290208504056E-3</v>
      </c>
      <c r="J125" s="160">
        <f t="shared" si="12"/>
        <v>120</v>
      </c>
      <c r="K125" s="96">
        <v>20747.180140481698</v>
      </c>
      <c r="L125" s="129">
        <f t="shared" si="7"/>
        <v>0.61103981249464789</v>
      </c>
      <c r="M125" s="172">
        <f t="shared" si="6"/>
        <v>1611.0398124946478</v>
      </c>
      <c r="N125" s="172">
        <f t="shared" si="8"/>
        <v>1360.8716455753852</v>
      </c>
    </row>
    <row r="126" spans="3:14" x14ac:dyDescent="0.2">
      <c r="C126" s="155">
        <f t="shared" si="9"/>
        <v>113</v>
      </c>
      <c r="D126" s="156">
        <v>0.74695208240882494</v>
      </c>
      <c r="E126" s="157">
        <f t="shared" si="10"/>
        <v>16281.95145615848</v>
      </c>
      <c r="F126" s="158">
        <f t="shared" si="11"/>
        <v>8.1221294917050539E-3</v>
      </c>
      <c r="J126" s="160">
        <f t="shared" si="12"/>
        <v>121</v>
      </c>
      <c r="K126" s="96">
        <v>16973.887971809487</v>
      </c>
      <c r="L126" s="129">
        <f t="shared" si="7"/>
        <v>0.31803980638566998</v>
      </c>
      <c r="M126" s="172">
        <f t="shared" si="6"/>
        <v>1400</v>
      </c>
      <c r="N126" s="172">
        <f t="shared" si="8"/>
        <v>1182.6028686748355</v>
      </c>
    </row>
    <row r="127" spans="3:14" x14ac:dyDescent="0.2">
      <c r="C127" s="155">
        <f t="shared" si="9"/>
        <v>114</v>
      </c>
      <c r="D127" s="156">
        <v>0.22718950276612304</v>
      </c>
      <c r="E127" s="157">
        <f t="shared" si="10"/>
        <v>16324.827084638406</v>
      </c>
      <c r="F127" s="158">
        <f t="shared" si="11"/>
        <v>2.6298613423304563E-3</v>
      </c>
      <c r="J127" s="160">
        <f t="shared" si="12"/>
        <v>122</v>
      </c>
      <c r="K127" s="96">
        <v>25307.25617459842</v>
      </c>
      <c r="L127" s="129">
        <f t="shared" si="7"/>
        <v>0.96513439253978817</v>
      </c>
      <c r="M127" s="172">
        <f t="shared" si="6"/>
        <v>1965.1343925397882</v>
      </c>
      <c r="N127" s="172">
        <f t="shared" si="8"/>
        <v>1659.9811213922383</v>
      </c>
    </row>
    <row r="128" spans="3:14" x14ac:dyDescent="0.2">
      <c r="C128" s="155">
        <f t="shared" si="9"/>
        <v>115</v>
      </c>
      <c r="D128" s="156">
        <v>0.15967771105351858</v>
      </c>
      <c r="E128" s="157">
        <f t="shared" si="10"/>
        <v>16356.143164225319</v>
      </c>
      <c r="F128" s="158">
        <f t="shared" si="11"/>
        <v>1.9164724262116521E-3</v>
      </c>
      <c r="J128" s="160">
        <f t="shared" si="12"/>
        <v>123</v>
      </c>
      <c r="K128" s="96">
        <v>21419.621724436649</v>
      </c>
      <c r="L128" s="129">
        <f t="shared" si="7"/>
        <v>0.66325559102421316</v>
      </c>
      <c r="M128" s="172">
        <f t="shared" si="6"/>
        <v>1663.2555910242131</v>
      </c>
      <c r="N128" s="172">
        <f t="shared" si="8"/>
        <v>1404.9791666319238</v>
      </c>
    </row>
    <row r="129" spans="3:14" x14ac:dyDescent="0.2">
      <c r="C129" s="155">
        <f t="shared" si="9"/>
        <v>116</v>
      </c>
      <c r="D129" s="156">
        <v>-0.13346380001166835</v>
      </c>
      <c r="E129" s="157">
        <f t="shared" si="10"/>
        <v>16336.836027274023</v>
      </c>
      <c r="F129" s="158">
        <f t="shared" si="11"/>
        <v>-1.1811183730136238E-3</v>
      </c>
      <c r="J129" s="160">
        <f t="shared" si="12"/>
        <v>124</v>
      </c>
      <c r="K129" s="96">
        <v>12549.707849468368</v>
      </c>
      <c r="L129" s="129">
        <f t="shared" si="7"/>
        <v>-2.550231675962511E-2</v>
      </c>
      <c r="M129" s="172">
        <f t="shared" si="6"/>
        <v>1000</v>
      </c>
      <c r="N129" s="172">
        <f t="shared" si="8"/>
        <v>844.71633476773957</v>
      </c>
    </row>
    <row r="130" spans="3:14" x14ac:dyDescent="0.2">
      <c r="C130" s="155">
        <f t="shared" si="9"/>
        <v>117</v>
      </c>
      <c r="D130" s="156">
        <v>0.35642983675643336</v>
      </c>
      <c r="E130" s="157">
        <f t="shared" si="10"/>
        <v>16402.240894097959</v>
      </c>
      <c r="F130" s="158">
        <f t="shared" si="11"/>
        <v>3.9955282791026862E-3</v>
      </c>
      <c r="J130" s="160">
        <f t="shared" si="12"/>
        <v>125</v>
      </c>
      <c r="K130" s="96">
        <v>21603.419533961522</v>
      </c>
      <c r="L130" s="129">
        <f t="shared" si="7"/>
        <v>0.67752767940388259</v>
      </c>
      <c r="M130" s="172">
        <f t="shared" si="6"/>
        <v>1677.5276794038828</v>
      </c>
      <c r="N130" s="172">
        <f t="shared" si="8"/>
        <v>1417.0350328174795</v>
      </c>
    </row>
    <row r="131" spans="3:14" x14ac:dyDescent="0.2">
      <c r="C131" s="155">
        <f t="shared" si="9"/>
        <v>118</v>
      </c>
      <c r="D131" s="156">
        <v>-0.61910895965411328</v>
      </c>
      <c r="E131" s="157">
        <f t="shared" si="10"/>
        <v>16299.021796011397</v>
      </c>
      <c r="F131" s="158">
        <f t="shared" si="11"/>
        <v>-6.3128718825405236E-3</v>
      </c>
      <c r="J131" s="160">
        <f t="shared" si="12"/>
        <v>126</v>
      </c>
      <c r="K131" s="96">
        <v>24930.009021016987</v>
      </c>
      <c r="L131" s="129">
        <f t="shared" si="7"/>
        <v>0.93584076422718121</v>
      </c>
      <c r="M131" s="172">
        <f t="shared" si="6"/>
        <v>1935.8407642271814</v>
      </c>
      <c r="N131" s="172">
        <f t="shared" si="8"/>
        <v>1635.2363150519645</v>
      </c>
    </row>
    <row r="132" spans="3:14" x14ac:dyDescent="0.2">
      <c r="C132" s="155">
        <f t="shared" si="9"/>
        <v>119</v>
      </c>
      <c r="D132" s="156">
        <v>-1.5294062905013561</v>
      </c>
      <c r="E132" s="157">
        <f t="shared" si="10"/>
        <v>16041.405448992435</v>
      </c>
      <c r="F132" s="158">
        <f t="shared" si="11"/>
        <v>-1.593187338917058E-2</v>
      </c>
      <c r="J132" s="160">
        <f t="shared" si="12"/>
        <v>127</v>
      </c>
      <c r="K132" s="96">
        <v>25399.220449950404</v>
      </c>
      <c r="L132" s="129">
        <f t="shared" si="7"/>
        <v>0.97227551282293356</v>
      </c>
      <c r="M132" s="172">
        <f t="shared" si="6"/>
        <v>1972.2755128229337</v>
      </c>
      <c r="N132" s="172">
        <f t="shared" si="8"/>
        <v>1666.0133423439524</v>
      </c>
    </row>
    <row r="133" spans="3:14" x14ac:dyDescent="0.2">
      <c r="C133" s="155">
        <f t="shared" si="9"/>
        <v>120</v>
      </c>
      <c r="D133" s="156">
        <v>-0.71043928073777352</v>
      </c>
      <c r="E133" s="157">
        <f t="shared" si="10"/>
        <v>15925.080745364756</v>
      </c>
      <c r="F133" s="158">
        <f t="shared" si="11"/>
        <v>-7.2779483101370187E-3</v>
      </c>
      <c r="J133" s="160">
        <f t="shared" si="12"/>
        <v>128</v>
      </c>
      <c r="K133" s="96">
        <v>17786.369180493144</v>
      </c>
      <c r="L133" s="129">
        <f t="shared" si="7"/>
        <v>0.38112980537493762</v>
      </c>
      <c r="M133" s="172">
        <f t="shared" si="6"/>
        <v>1400</v>
      </c>
      <c r="N133" s="172">
        <f t="shared" si="8"/>
        <v>1182.6028686748355</v>
      </c>
    </row>
    <row r="134" spans="3:14" x14ac:dyDescent="0.2">
      <c r="C134" s="155">
        <f t="shared" si="9"/>
        <v>121</v>
      </c>
      <c r="D134" s="156">
        <v>0.56388444136246108</v>
      </c>
      <c r="E134" s="157">
        <f t="shared" si="10"/>
        <v>16023.92547836829</v>
      </c>
      <c r="F134" s="158">
        <f t="shared" si="11"/>
        <v>6.1876759287122877E-3</v>
      </c>
      <c r="J134" s="160">
        <f t="shared" si="12"/>
        <v>129</v>
      </c>
      <c r="K134" s="96">
        <v>17519.881583574326</v>
      </c>
      <c r="L134" s="129">
        <f t="shared" si="7"/>
        <v>0.36043677021231557</v>
      </c>
      <c r="M134" s="172">
        <f t="shared" ref="M134:M197" si="13">IF(K134&gt;Initial_Index,MAX((K134-Initial_Index)/Initial_Index*1000+1000,1400),IF(AND(K134&gt;=(0.85*Initial_Index),(K134&lt;Initial_Index)),1000,1000+(((K134-Initial_Index)/Initial_Index)+0.15)*1000))</f>
        <v>1400</v>
      </c>
      <c r="N134" s="172">
        <f t="shared" si="8"/>
        <v>1182.6028686748355</v>
      </c>
    </row>
    <row r="135" spans="3:14" x14ac:dyDescent="0.2">
      <c r="C135" s="155">
        <f t="shared" si="9"/>
        <v>122</v>
      </c>
      <c r="D135" s="156">
        <v>0.60867250795126893</v>
      </c>
      <c r="E135" s="157">
        <f t="shared" si="10"/>
        <v>16131.016247604348</v>
      </c>
      <c r="F135" s="158">
        <f t="shared" si="11"/>
        <v>6.6609459970710157E-3</v>
      </c>
      <c r="J135" s="160">
        <f t="shared" si="12"/>
        <v>130</v>
      </c>
      <c r="K135" s="96">
        <v>19313.117705894136</v>
      </c>
      <c r="L135" s="129">
        <f t="shared" ref="L135:L198" si="14">(K135-$F$4)/$F$4</f>
        <v>0.49968339393173827</v>
      </c>
      <c r="M135" s="172">
        <f t="shared" si="13"/>
        <v>1499.6833939317382</v>
      </c>
      <c r="N135" s="172">
        <f t="shared" ref="N135:N198" si="15">M135*EXP(-$F$9*412/252)</f>
        <v>1266.8070598340621</v>
      </c>
    </row>
    <row r="136" spans="3:14" x14ac:dyDescent="0.2">
      <c r="C136" s="155">
        <f t="shared" si="9"/>
        <v>123</v>
      </c>
      <c r="D136" s="156">
        <v>7.5997377280145884E-2</v>
      </c>
      <c r="E136" s="157">
        <f t="shared" si="10"/>
        <v>16147.675803408942</v>
      </c>
      <c r="F136" s="158">
        <f t="shared" si="11"/>
        <v>1.0322324868368747E-3</v>
      </c>
      <c r="J136" s="160">
        <f t="shared" si="12"/>
        <v>131</v>
      </c>
      <c r="K136" s="96">
        <v>17554.41860056742</v>
      </c>
      <c r="L136" s="129">
        <f t="shared" si="14"/>
        <v>0.36311860499679854</v>
      </c>
      <c r="M136" s="172">
        <f t="shared" si="13"/>
        <v>1400</v>
      </c>
      <c r="N136" s="172">
        <f t="shared" si="15"/>
        <v>1182.6028686748355</v>
      </c>
    </row>
    <row r="137" spans="3:14" x14ac:dyDescent="0.2">
      <c r="C137" s="155">
        <f t="shared" si="9"/>
        <v>124</v>
      </c>
      <c r="D137" s="156">
        <v>0.22303083824226633</v>
      </c>
      <c r="E137" s="157">
        <f t="shared" si="10"/>
        <v>16189.486392695468</v>
      </c>
      <c r="F137" s="158">
        <f t="shared" si="11"/>
        <v>2.5859172386128535E-3</v>
      </c>
      <c r="J137" s="160">
        <f t="shared" si="12"/>
        <v>132</v>
      </c>
      <c r="K137" s="96">
        <v>16962.49425551905</v>
      </c>
      <c r="L137" s="129">
        <f t="shared" si="14"/>
        <v>0.31715507263236598</v>
      </c>
      <c r="M137" s="172">
        <f t="shared" si="13"/>
        <v>1400</v>
      </c>
      <c r="N137" s="172">
        <f t="shared" si="15"/>
        <v>1182.6028686748355</v>
      </c>
    </row>
    <row r="138" spans="3:14" x14ac:dyDescent="0.2">
      <c r="C138" s="155">
        <f t="shared" si="9"/>
        <v>125</v>
      </c>
      <c r="D138" s="156">
        <v>3.8603502616751939E-2</v>
      </c>
      <c r="E138" s="157">
        <f t="shared" si="10"/>
        <v>16199.803935157897</v>
      </c>
      <c r="F138" s="158">
        <f t="shared" si="11"/>
        <v>6.3709594788746433E-4</v>
      </c>
      <c r="J138" s="160">
        <f t="shared" si="12"/>
        <v>133</v>
      </c>
      <c r="K138" s="96">
        <v>20235.072350852293</v>
      </c>
      <c r="L138" s="129">
        <f t="shared" si="14"/>
        <v>0.57127411750403934</v>
      </c>
      <c r="M138" s="172">
        <f t="shared" si="13"/>
        <v>1571.2741175040392</v>
      </c>
      <c r="N138" s="172">
        <f t="shared" si="15"/>
        <v>1327.2809134534266</v>
      </c>
    </row>
    <row r="139" spans="3:14" x14ac:dyDescent="0.2">
      <c r="C139" s="155">
        <f t="shared" si="9"/>
        <v>126</v>
      </c>
      <c r="D139" s="156">
        <v>-9.6806616056710482E-2</v>
      </c>
      <c r="E139" s="157">
        <f t="shared" si="10"/>
        <v>16186.950177944274</v>
      </c>
      <c r="F139" s="158">
        <f t="shared" si="11"/>
        <v>-7.9376635544439441E-4</v>
      </c>
      <c r="J139" s="160">
        <f t="shared" si="12"/>
        <v>134</v>
      </c>
      <c r="K139" s="96">
        <v>24005.212541007317</v>
      </c>
      <c r="L139" s="129">
        <f t="shared" si="14"/>
        <v>0.86402936924905394</v>
      </c>
      <c r="M139" s="172">
        <f t="shared" si="13"/>
        <v>1864.0293692490541</v>
      </c>
      <c r="N139" s="172">
        <f t="shared" si="15"/>
        <v>1574.5760566914823</v>
      </c>
    </row>
    <row r="140" spans="3:14" x14ac:dyDescent="0.2">
      <c r="C140" s="155">
        <f t="shared" si="9"/>
        <v>127</v>
      </c>
      <c r="D140" s="156">
        <v>1.0301778274879325</v>
      </c>
      <c r="E140" s="157">
        <f t="shared" si="10"/>
        <v>16367.870782131955</v>
      </c>
      <c r="F140" s="158">
        <f t="shared" si="11"/>
        <v>1.1114941594204349E-2</v>
      </c>
      <c r="J140" s="160">
        <f t="shared" si="12"/>
        <v>135</v>
      </c>
      <c r="K140" s="96">
        <v>19936.290659693354</v>
      </c>
      <c r="L140" s="129">
        <f t="shared" si="14"/>
        <v>0.54807341280864186</v>
      </c>
      <c r="M140" s="172">
        <f t="shared" si="13"/>
        <v>1548.0734128086419</v>
      </c>
      <c r="N140" s="172">
        <f t="shared" si="15"/>
        <v>1307.682899219102</v>
      </c>
    </row>
    <row r="141" spans="3:14" x14ac:dyDescent="0.2">
      <c r="C141" s="155">
        <f t="shared" si="9"/>
        <v>128</v>
      </c>
      <c r="D141" s="156">
        <v>-0.55734972193022259</v>
      </c>
      <c r="E141" s="157">
        <f t="shared" si="10"/>
        <v>16275.485930488492</v>
      </c>
      <c r="F141" s="158">
        <f t="shared" si="11"/>
        <v>-5.660269506829344E-3</v>
      </c>
      <c r="J141" s="160">
        <f t="shared" si="12"/>
        <v>136</v>
      </c>
      <c r="K141" s="96">
        <v>17194.583038120109</v>
      </c>
      <c r="L141" s="129">
        <f t="shared" si="14"/>
        <v>0.33517700458996064</v>
      </c>
      <c r="M141" s="172">
        <f t="shared" si="13"/>
        <v>1400</v>
      </c>
      <c r="N141" s="172">
        <f t="shared" si="15"/>
        <v>1182.6028686748355</v>
      </c>
    </row>
    <row r="142" spans="3:14" x14ac:dyDescent="0.2">
      <c r="C142" s="155">
        <f t="shared" si="9"/>
        <v>129</v>
      </c>
      <c r="D142" s="156">
        <v>0.96841858976404183</v>
      </c>
      <c r="E142" s="157">
        <f t="shared" si="10"/>
        <v>16446.659461620264</v>
      </c>
      <c r="F142" s="158">
        <f t="shared" si="11"/>
        <v>1.0462339218493084E-2</v>
      </c>
      <c r="J142" s="160">
        <f t="shared" si="12"/>
        <v>137</v>
      </c>
      <c r="K142" s="96">
        <v>20913.365284477666</v>
      </c>
      <c r="L142" s="129">
        <f t="shared" si="14"/>
        <v>0.62394425933560749</v>
      </c>
      <c r="M142" s="172">
        <f t="shared" si="13"/>
        <v>1623.9442593356075</v>
      </c>
      <c r="N142" s="172">
        <f t="shared" si="15"/>
        <v>1371.7722426130858</v>
      </c>
    </row>
    <row r="143" spans="3:14" x14ac:dyDescent="0.2">
      <c r="C143" s="155">
        <f t="shared" ref="C143:C206" si="16">IF(C142&lt;_xlfn.DAYS(DATE(2017,11,27),DATE(2016,4,11)),C142+1)</f>
        <v>130</v>
      </c>
      <c r="D143" s="156">
        <v>-1.3132694220985286</v>
      </c>
      <c r="E143" s="157">
        <f t="shared" ref="E143:E206" si="17">E142*EXP($F$6*$F$8+$F$7*SQRT($F$8)*D143)</f>
        <v>16223.720554192607</v>
      </c>
      <c r="F143" s="158">
        <f t="shared" ref="F143:F206" si="18">LN(E143/E142)</f>
        <v>-1.3647981310886521E-2</v>
      </c>
      <c r="J143" s="160">
        <f t="shared" si="12"/>
        <v>138</v>
      </c>
      <c r="K143" s="96">
        <v>18049.264733909618</v>
      </c>
      <c r="L143" s="129">
        <f t="shared" si="14"/>
        <v>0.40154391467624723</v>
      </c>
      <c r="M143" s="172">
        <f t="shared" si="13"/>
        <v>1401.5439146762474</v>
      </c>
      <c r="N143" s="172">
        <f t="shared" si="15"/>
        <v>1183.9070386213491</v>
      </c>
    </row>
    <row r="144" spans="3:14" x14ac:dyDescent="0.2">
      <c r="C144" s="155">
        <f t="shared" si="16"/>
        <v>131</v>
      </c>
      <c r="D144" s="156">
        <v>0.38346342989825644</v>
      </c>
      <c r="E144" s="157">
        <f t="shared" si="17"/>
        <v>16293.32625911076</v>
      </c>
      <c r="F144" s="158">
        <f t="shared" si="18"/>
        <v>4.2811889795672407E-3</v>
      </c>
      <c r="J144" s="160">
        <f t="shared" si="12"/>
        <v>139</v>
      </c>
      <c r="K144" s="96">
        <v>25120.94547719456</v>
      </c>
      <c r="L144" s="129">
        <f t="shared" si="14"/>
        <v>0.9506671758395483</v>
      </c>
      <c r="M144" s="172">
        <f t="shared" si="13"/>
        <v>1950.6671758395482</v>
      </c>
      <c r="N144" s="172">
        <f t="shared" si="15"/>
        <v>1647.7604271269208</v>
      </c>
    </row>
    <row r="145" spans="3:14" x14ac:dyDescent="0.2">
      <c r="C145" s="155">
        <f t="shared" si="16"/>
        <v>132</v>
      </c>
      <c r="D145" s="156">
        <v>-0.26060547497763764</v>
      </c>
      <c r="E145" s="157">
        <f t="shared" si="17"/>
        <v>16252.243860754455</v>
      </c>
      <c r="F145" s="158">
        <f t="shared" si="18"/>
        <v>-2.5246090343724989E-3</v>
      </c>
      <c r="J145" s="160">
        <f t="shared" si="12"/>
        <v>140</v>
      </c>
      <c r="K145" s="96">
        <v>18893.092241897983</v>
      </c>
      <c r="L145" s="129">
        <f t="shared" si="14"/>
        <v>0.46706798594966692</v>
      </c>
      <c r="M145" s="172">
        <f t="shared" si="13"/>
        <v>1467.067985949667</v>
      </c>
      <c r="N145" s="172">
        <f t="shared" si="15"/>
        <v>1239.2562919464924</v>
      </c>
    </row>
    <row r="146" spans="3:14" x14ac:dyDescent="0.2">
      <c r="C146" s="155">
        <f t="shared" si="16"/>
        <v>133</v>
      </c>
      <c r="D146" s="156">
        <v>-1.0743588063633069</v>
      </c>
      <c r="E146" s="157">
        <f t="shared" si="17"/>
        <v>16072.464707108878</v>
      </c>
      <c r="F146" s="158">
        <f t="shared" si="18"/>
        <v>-1.1123441806230296E-2</v>
      </c>
      <c r="J146" s="160">
        <f t="shared" si="12"/>
        <v>141</v>
      </c>
      <c r="K146" s="96">
        <v>19447.201937835605</v>
      </c>
      <c r="L146" s="129">
        <f t="shared" si="14"/>
        <v>0.51009517203472921</v>
      </c>
      <c r="M146" s="172">
        <f t="shared" si="13"/>
        <v>1510.0951720347293</v>
      </c>
      <c r="N146" s="172">
        <f t="shared" si="15"/>
        <v>1275.6020588716356</v>
      </c>
    </row>
    <row r="147" spans="3:14" x14ac:dyDescent="0.2">
      <c r="C147" s="155">
        <f t="shared" si="16"/>
        <v>134</v>
      </c>
      <c r="D147" s="156">
        <v>0.74877334554912522</v>
      </c>
      <c r="E147" s="157">
        <f t="shared" si="17"/>
        <v>16203.850768224696</v>
      </c>
      <c r="F147" s="158">
        <f t="shared" si="18"/>
        <v>8.1413745584506224E-3</v>
      </c>
      <c r="J147" s="160">
        <f t="shared" si="12"/>
        <v>142</v>
      </c>
      <c r="K147" s="96">
        <v>25850.943411307337</v>
      </c>
      <c r="L147" s="129">
        <f t="shared" si="14"/>
        <v>1.0073522639783368</v>
      </c>
      <c r="M147" s="172">
        <f t="shared" si="13"/>
        <v>2007.3522639783369</v>
      </c>
      <c r="N147" s="172">
        <f t="shared" si="15"/>
        <v>1695.6432470155046</v>
      </c>
    </row>
    <row r="148" spans="3:14" x14ac:dyDescent="0.2">
      <c r="C148" s="155">
        <f t="shared" si="16"/>
        <v>135</v>
      </c>
      <c r="D148" s="156">
        <v>-0.51617689678096212</v>
      </c>
      <c r="E148" s="157">
        <f t="shared" si="17"/>
        <v>16119.403206722318</v>
      </c>
      <c r="F148" s="158">
        <f t="shared" si="18"/>
        <v>-5.2252012563552622E-3</v>
      </c>
      <c r="J148" s="160">
        <f t="shared" si="12"/>
        <v>143</v>
      </c>
      <c r="K148" s="96">
        <v>15884.572248229131</v>
      </c>
      <c r="L148" s="129">
        <f t="shared" si="14"/>
        <v>0.23345332344285485</v>
      </c>
      <c r="M148" s="172">
        <f t="shared" si="13"/>
        <v>1400</v>
      </c>
      <c r="N148" s="172">
        <f t="shared" si="15"/>
        <v>1182.6028686748355</v>
      </c>
    </row>
    <row r="149" spans="3:14" x14ac:dyDescent="0.2">
      <c r="C149" s="155">
        <f t="shared" si="16"/>
        <v>136</v>
      </c>
      <c r="D149" s="156">
        <v>1.2137047633586917</v>
      </c>
      <c r="E149" s="157">
        <f t="shared" si="17"/>
        <v>16331.20937869203</v>
      </c>
      <c r="F149" s="158">
        <f t="shared" si="18"/>
        <v>1.3054248469909399E-2</v>
      </c>
      <c r="J149" s="160">
        <f t="shared" si="12"/>
        <v>144</v>
      </c>
      <c r="K149" s="96">
        <v>16924.158424318412</v>
      </c>
      <c r="L149" s="129">
        <f t="shared" si="14"/>
        <v>0.31417825602928473</v>
      </c>
      <c r="M149" s="172">
        <f t="shared" si="13"/>
        <v>1400</v>
      </c>
      <c r="N149" s="172">
        <f t="shared" si="15"/>
        <v>1182.6028686748355</v>
      </c>
    </row>
    <row r="150" spans="3:14" x14ac:dyDescent="0.2">
      <c r="C150" s="155">
        <f t="shared" si="16"/>
        <v>137</v>
      </c>
      <c r="D150" s="156">
        <v>0.71992417360888794</v>
      </c>
      <c r="E150" s="157">
        <f t="shared" si="17"/>
        <v>16459.692144184868</v>
      </c>
      <c r="F150" s="158">
        <f t="shared" si="18"/>
        <v>7.8365288569918461E-3</v>
      </c>
      <c r="J150" s="160">
        <f t="shared" si="12"/>
        <v>145</v>
      </c>
      <c r="K150" s="96">
        <v>14542.029215987353</v>
      </c>
      <c r="L150" s="129">
        <f t="shared" si="14"/>
        <v>0.1292034803179774</v>
      </c>
      <c r="M150" s="172">
        <f t="shared" si="13"/>
        <v>1400</v>
      </c>
      <c r="N150" s="172">
        <f t="shared" si="15"/>
        <v>1182.6028686748355</v>
      </c>
    </row>
    <row r="151" spans="3:14" x14ac:dyDescent="0.2">
      <c r="C151" s="155">
        <f t="shared" si="16"/>
        <v>138</v>
      </c>
      <c r="D151" s="156">
        <v>-0.58100795286009088</v>
      </c>
      <c r="E151" s="157">
        <f t="shared" si="17"/>
        <v>16362.697944977293</v>
      </c>
      <c r="F151" s="158">
        <f t="shared" si="18"/>
        <v>-5.9102631641180592E-3</v>
      </c>
      <c r="J151" s="160">
        <f t="shared" si="12"/>
        <v>146</v>
      </c>
      <c r="K151" s="96">
        <v>17626.262145132252</v>
      </c>
      <c r="L151" s="129">
        <f t="shared" si="14"/>
        <v>0.36869732990210946</v>
      </c>
      <c r="M151" s="172">
        <f t="shared" si="13"/>
        <v>1400</v>
      </c>
      <c r="N151" s="172">
        <f t="shared" si="15"/>
        <v>1182.6028686748355</v>
      </c>
    </row>
    <row r="152" spans="3:14" x14ac:dyDescent="0.2">
      <c r="C152" s="155">
        <f t="shared" si="16"/>
        <v>139</v>
      </c>
      <c r="D152" s="156">
        <v>0.4584535417961888</v>
      </c>
      <c r="E152" s="157">
        <f t="shared" si="17"/>
        <v>16445.926691953271</v>
      </c>
      <c r="F152" s="158">
        <f t="shared" si="18"/>
        <v>5.0736003982156126E-3</v>
      </c>
      <c r="J152" s="160">
        <f t="shared" si="12"/>
        <v>147</v>
      </c>
      <c r="K152" s="96">
        <v>22411.921815256592</v>
      </c>
      <c r="L152" s="129">
        <f t="shared" si="14"/>
        <v>0.74030871060135228</v>
      </c>
      <c r="M152" s="172">
        <f t="shared" si="13"/>
        <v>1740.3087106013522</v>
      </c>
      <c r="N152" s="172">
        <f t="shared" si="15"/>
        <v>1470.0671953835449</v>
      </c>
    </row>
    <row r="153" spans="3:14" x14ac:dyDescent="0.2">
      <c r="C153" s="155">
        <f t="shared" si="16"/>
        <v>140</v>
      </c>
      <c r="D153" s="156">
        <v>3.45578882843256</v>
      </c>
      <c r="E153" s="157">
        <f t="shared" si="17"/>
        <v>17061.490526874528</v>
      </c>
      <c r="F153" s="158">
        <f t="shared" si="18"/>
        <v>3.6746078896198887E-2</v>
      </c>
      <c r="J153" s="160">
        <f t="shared" si="12"/>
        <v>148</v>
      </c>
      <c r="K153" s="96">
        <v>25274.862326024318</v>
      </c>
      <c r="L153" s="129">
        <f t="shared" si="14"/>
        <v>0.96261897698068899</v>
      </c>
      <c r="M153" s="172">
        <f t="shared" si="13"/>
        <v>1962.618976980689</v>
      </c>
      <c r="N153" s="172">
        <f t="shared" si="15"/>
        <v>1657.8563087807381</v>
      </c>
    </row>
    <row r="154" spans="3:14" x14ac:dyDescent="0.2">
      <c r="C154" s="155">
        <f t="shared" si="16"/>
        <v>141</v>
      </c>
      <c r="D154" s="156">
        <v>1.7007369024213403</v>
      </c>
      <c r="E154" s="157">
        <f t="shared" si="17"/>
        <v>17374.864032587353</v>
      </c>
      <c r="F154" s="158">
        <f t="shared" si="18"/>
        <v>1.8200658022775495E-2</v>
      </c>
      <c r="J154" s="160">
        <f t="shared" si="12"/>
        <v>149</v>
      </c>
      <c r="K154" s="96">
        <v>28664.726472235237</v>
      </c>
      <c r="L154" s="129">
        <f t="shared" si="14"/>
        <v>1.2258454039705484</v>
      </c>
      <c r="M154" s="172">
        <f t="shared" si="13"/>
        <v>2225.8454039705484</v>
      </c>
      <c r="N154" s="172">
        <f t="shared" si="15"/>
        <v>1880.2079714016202</v>
      </c>
    </row>
    <row r="155" spans="3:14" x14ac:dyDescent="0.2">
      <c r="C155" s="155">
        <f t="shared" si="16"/>
        <v>142</v>
      </c>
      <c r="D155" s="156">
        <v>-0.15611476555932313</v>
      </c>
      <c r="E155" s="157">
        <f t="shared" si="17"/>
        <v>17350.201108235946</v>
      </c>
      <c r="F155" s="158">
        <f t="shared" si="18"/>
        <v>-1.4204683791559458E-3</v>
      </c>
      <c r="J155" s="160">
        <f t="shared" si="12"/>
        <v>150</v>
      </c>
      <c r="K155" s="96">
        <v>21993.814414024822</v>
      </c>
      <c r="L155" s="129">
        <f t="shared" si="14"/>
        <v>0.70784224215975644</v>
      </c>
      <c r="M155" s="172">
        <f t="shared" si="13"/>
        <v>1707.8422421597566</v>
      </c>
      <c r="N155" s="172">
        <f t="shared" si="15"/>
        <v>1442.6422391587078</v>
      </c>
    </row>
    <row r="156" spans="3:14" x14ac:dyDescent="0.2">
      <c r="C156" s="155">
        <f t="shared" si="16"/>
        <v>143</v>
      </c>
      <c r="D156" s="156">
        <v>-1.4936858860892244</v>
      </c>
      <c r="E156" s="157">
        <f t="shared" si="17"/>
        <v>17082.416803273049</v>
      </c>
      <c r="F156" s="158">
        <f t="shared" si="18"/>
        <v>-1.5554420207430432E-2</v>
      </c>
      <c r="J156" s="160">
        <f t="shared" si="12"/>
        <v>151</v>
      </c>
      <c r="K156" s="96">
        <v>14476.389719096898</v>
      </c>
      <c r="L156" s="129">
        <f t="shared" si="14"/>
        <v>0.12410650607634022</v>
      </c>
      <c r="M156" s="172">
        <f t="shared" si="13"/>
        <v>1400</v>
      </c>
      <c r="N156" s="172">
        <f t="shared" si="15"/>
        <v>1182.6028686748355</v>
      </c>
    </row>
    <row r="157" spans="3:14" x14ac:dyDescent="0.2">
      <c r="C157" s="155">
        <f t="shared" si="16"/>
        <v>144</v>
      </c>
      <c r="D157" s="156">
        <v>-1.4908891898812726</v>
      </c>
      <c r="E157" s="157">
        <f t="shared" si="17"/>
        <v>16819.26254273727</v>
      </c>
      <c r="F157" s="158">
        <f t="shared" si="18"/>
        <v>-1.5524867857746177E-2</v>
      </c>
      <c r="J157" s="160">
        <f t="shared" si="12"/>
        <v>152</v>
      </c>
      <c r="K157" s="96">
        <v>20272.944233236285</v>
      </c>
      <c r="L157" s="129">
        <f t="shared" si="14"/>
        <v>0.57421490800576536</v>
      </c>
      <c r="M157" s="172">
        <f t="shared" si="13"/>
        <v>1574.2149080057652</v>
      </c>
      <c r="N157" s="172">
        <f t="shared" si="15"/>
        <v>1329.7650472273642</v>
      </c>
    </row>
    <row r="158" spans="3:14" x14ac:dyDescent="0.2">
      <c r="C158" s="155">
        <f t="shared" si="16"/>
        <v>145</v>
      </c>
      <c r="D158" s="156">
        <v>9.2350092018023133E-2</v>
      </c>
      <c r="E158" s="157">
        <f t="shared" si="17"/>
        <v>16839.542469133754</v>
      </c>
      <c r="F158" s="158">
        <f t="shared" si="18"/>
        <v>1.2050296404381656E-3</v>
      </c>
      <c r="J158" s="160">
        <f t="shared" si="12"/>
        <v>153</v>
      </c>
      <c r="K158" s="96">
        <v>17776.665213060012</v>
      </c>
      <c r="L158" s="129">
        <f t="shared" si="14"/>
        <v>0.38037628235310667</v>
      </c>
      <c r="M158" s="172">
        <f t="shared" si="13"/>
        <v>1400</v>
      </c>
      <c r="N158" s="172">
        <f t="shared" si="15"/>
        <v>1182.6028686748355</v>
      </c>
    </row>
    <row r="159" spans="3:14" x14ac:dyDescent="0.2">
      <c r="C159" s="155">
        <f t="shared" si="16"/>
        <v>146</v>
      </c>
      <c r="D159" s="156">
        <v>0.8640040505270008</v>
      </c>
      <c r="E159" s="157">
        <f t="shared" si="17"/>
        <v>16997.883606961586</v>
      </c>
      <c r="F159" s="158">
        <f t="shared" si="18"/>
        <v>9.3590034443452076E-3</v>
      </c>
      <c r="J159" s="160">
        <f t="shared" si="12"/>
        <v>154</v>
      </c>
      <c r="K159" s="96">
        <v>17073.619730288083</v>
      </c>
      <c r="L159" s="129">
        <f t="shared" si="14"/>
        <v>0.32578407969853418</v>
      </c>
      <c r="M159" s="172">
        <f t="shared" si="13"/>
        <v>1400</v>
      </c>
      <c r="N159" s="172">
        <f t="shared" si="15"/>
        <v>1182.6028686748355</v>
      </c>
    </row>
    <row r="160" spans="3:14" x14ac:dyDescent="0.2">
      <c r="C160" s="155">
        <f t="shared" si="16"/>
        <v>147</v>
      </c>
      <c r="D160" s="156">
        <v>-0.79116716733551584</v>
      </c>
      <c r="E160" s="157">
        <f t="shared" si="17"/>
        <v>16860.234354383476</v>
      </c>
      <c r="F160" s="158">
        <f t="shared" si="18"/>
        <v>-8.1309900982395548E-3</v>
      </c>
      <c r="J160" s="160">
        <f t="shared" si="12"/>
        <v>155</v>
      </c>
      <c r="K160" s="96">
        <v>22762.066740381335</v>
      </c>
      <c r="L160" s="129">
        <f t="shared" si="14"/>
        <v>0.76749782308311354</v>
      </c>
      <c r="M160" s="172">
        <f t="shared" si="13"/>
        <v>1767.4978230831134</v>
      </c>
      <c r="N160" s="172">
        <f t="shared" si="15"/>
        <v>1493.0342828247262</v>
      </c>
    </row>
    <row r="161" spans="3:14" x14ac:dyDescent="0.2">
      <c r="C161" s="155">
        <f t="shared" si="16"/>
        <v>148</v>
      </c>
      <c r="D161" s="156">
        <v>-1.2301666174607817</v>
      </c>
      <c r="E161" s="157">
        <f t="shared" si="17"/>
        <v>16646.300648186669</v>
      </c>
      <c r="F161" s="158">
        <f t="shared" si="18"/>
        <v>-1.2769844051853123E-2</v>
      </c>
      <c r="J161" s="160">
        <f t="shared" si="12"/>
        <v>156</v>
      </c>
      <c r="K161" s="96">
        <v>23076.362620196007</v>
      </c>
      <c r="L161" s="129">
        <f t="shared" si="14"/>
        <v>0.79190322043619754</v>
      </c>
      <c r="M161" s="172">
        <f t="shared" si="13"/>
        <v>1791.9032204361974</v>
      </c>
      <c r="N161" s="172">
        <f t="shared" si="15"/>
        <v>1513.6499206253736</v>
      </c>
    </row>
    <row r="162" spans="3:14" x14ac:dyDescent="0.2">
      <c r="C162" s="155">
        <f t="shared" si="16"/>
        <v>149</v>
      </c>
      <c r="D162" s="156">
        <v>-0.64715322878328152</v>
      </c>
      <c r="E162" s="157">
        <f t="shared" si="17"/>
        <v>16536.644483231812</v>
      </c>
      <c r="F162" s="158">
        <f t="shared" si="18"/>
        <v>-6.6092122736022855E-3</v>
      </c>
      <c r="J162" s="160">
        <f t="shared" si="12"/>
        <v>157</v>
      </c>
      <c r="K162" s="96">
        <v>15794.796827255033</v>
      </c>
      <c r="L162" s="129">
        <f t="shared" si="14"/>
        <v>0.22648216994664866</v>
      </c>
      <c r="M162" s="172">
        <f t="shared" si="13"/>
        <v>1400</v>
      </c>
      <c r="N162" s="172">
        <f t="shared" si="15"/>
        <v>1182.6028686748355</v>
      </c>
    </row>
    <row r="163" spans="3:14" x14ac:dyDescent="0.2">
      <c r="C163" s="155">
        <f t="shared" si="16"/>
        <v>150</v>
      </c>
      <c r="D163" s="156">
        <v>-0.7405969881801866</v>
      </c>
      <c r="E163" s="157">
        <f t="shared" si="17"/>
        <v>16411.497807817803</v>
      </c>
      <c r="F163" s="158">
        <f t="shared" si="18"/>
        <v>-7.5966211475659729E-3</v>
      </c>
      <c r="J163" s="160">
        <f t="shared" si="12"/>
        <v>158</v>
      </c>
      <c r="K163" s="96">
        <v>21725.146022929992</v>
      </c>
      <c r="L163" s="129">
        <f t="shared" si="14"/>
        <v>0.68697986609313566</v>
      </c>
      <c r="M163" s="172">
        <f t="shared" si="13"/>
        <v>1686.9798660931356</v>
      </c>
      <c r="N163" s="172">
        <f t="shared" si="15"/>
        <v>1425.0194493131655</v>
      </c>
    </row>
    <row r="164" spans="3:14" x14ac:dyDescent="0.2">
      <c r="C164" s="155">
        <f t="shared" si="16"/>
        <v>151</v>
      </c>
      <c r="D164" s="156">
        <v>0.82811538959504105</v>
      </c>
      <c r="E164" s="157">
        <f t="shared" si="17"/>
        <v>16559.53298785874</v>
      </c>
      <c r="F164" s="158">
        <f t="shared" si="18"/>
        <v>8.9797723163640066E-3</v>
      </c>
      <c r="J164" s="160">
        <f t="shared" si="12"/>
        <v>159</v>
      </c>
      <c r="K164" s="96">
        <v>29612.02399403806</v>
      </c>
      <c r="L164" s="129">
        <f t="shared" si="14"/>
        <v>1.2994040279169461</v>
      </c>
      <c r="M164" s="172">
        <f t="shared" si="13"/>
        <v>2299.4040279169458</v>
      </c>
      <c r="N164" s="172">
        <f t="shared" si="15"/>
        <v>1942.3441426121794</v>
      </c>
    </row>
    <row r="165" spans="3:14" x14ac:dyDescent="0.2">
      <c r="C165" s="155">
        <f t="shared" si="16"/>
        <v>152</v>
      </c>
      <c r="D165" s="156">
        <v>1.6648118617013097</v>
      </c>
      <c r="E165" s="157">
        <f t="shared" si="17"/>
        <v>16857.286386326105</v>
      </c>
      <c r="F165" s="158">
        <f t="shared" si="18"/>
        <v>1.7821042473985492E-2</v>
      </c>
      <c r="J165" s="160">
        <f t="shared" si="12"/>
        <v>160</v>
      </c>
      <c r="K165" s="96">
        <v>19561.585040016933</v>
      </c>
      <c r="L165" s="129">
        <f t="shared" si="14"/>
        <v>0.51897713720990035</v>
      </c>
      <c r="M165" s="172">
        <f t="shared" si="13"/>
        <v>1518.9771372099003</v>
      </c>
      <c r="N165" s="172">
        <f t="shared" si="15"/>
        <v>1283.1047999399409</v>
      </c>
    </row>
    <row r="166" spans="3:14" x14ac:dyDescent="0.2">
      <c r="C166" s="155">
        <f t="shared" si="16"/>
        <v>153</v>
      </c>
      <c r="D166" s="156">
        <v>9.8420969152357429E-2</v>
      </c>
      <c r="E166" s="157">
        <f t="shared" si="17"/>
        <v>16878.694897503035</v>
      </c>
      <c r="F166" s="158">
        <f t="shared" si="18"/>
        <v>1.2691798629234396E-3</v>
      </c>
      <c r="J166" s="160">
        <f t="shared" si="12"/>
        <v>161</v>
      </c>
      <c r="K166" s="96">
        <v>27537.524475941991</v>
      </c>
      <c r="L166" s="129">
        <f t="shared" si="14"/>
        <v>1.1383170131022122</v>
      </c>
      <c r="M166" s="172">
        <f t="shared" si="13"/>
        <v>2138.3170131022125</v>
      </c>
      <c r="N166" s="172">
        <f t="shared" si="15"/>
        <v>1806.2713098792015</v>
      </c>
    </row>
    <row r="167" spans="3:14" x14ac:dyDescent="0.2">
      <c r="C167" s="155">
        <f t="shared" si="16"/>
        <v>154</v>
      </c>
      <c r="D167" s="156">
        <v>-0.68719714363396633</v>
      </c>
      <c r="E167" s="157">
        <f t="shared" si="17"/>
        <v>16760.414365289053</v>
      </c>
      <c r="F167" s="158">
        <f t="shared" si="18"/>
        <v>-7.0323514658500817E-3</v>
      </c>
      <c r="J167" s="160">
        <f t="shared" si="12"/>
        <v>162</v>
      </c>
      <c r="K167" s="96">
        <v>15712.679047141046</v>
      </c>
      <c r="L167" s="129">
        <f t="shared" si="14"/>
        <v>0.22010564011553282</v>
      </c>
      <c r="M167" s="172">
        <f t="shared" si="13"/>
        <v>1400</v>
      </c>
      <c r="N167" s="172">
        <f t="shared" si="15"/>
        <v>1182.6028686748355</v>
      </c>
    </row>
    <row r="168" spans="3:14" x14ac:dyDescent="0.2">
      <c r="C168" s="155">
        <f t="shared" si="16"/>
        <v>155</v>
      </c>
      <c r="D168" s="156">
        <v>-0.45743490773020312</v>
      </c>
      <c r="E168" s="157">
        <f t="shared" si="17"/>
        <v>16683.418741201756</v>
      </c>
      <c r="F168" s="158">
        <f t="shared" si="18"/>
        <v>-4.6044817814823464E-3</v>
      </c>
      <c r="J168" s="160">
        <f t="shared" si="12"/>
        <v>163</v>
      </c>
      <c r="K168" s="96">
        <v>14806.421128989212</v>
      </c>
      <c r="L168" s="129">
        <f t="shared" si="14"/>
        <v>0.14973378347549005</v>
      </c>
      <c r="M168" s="172">
        <f t="shared" si="13"/>
        <v>1400</v>
      </c>
      <c r="N168" s="172">
        <f t="shared" si="15"/>
        <v>1182.6028686748355</v>
      </c>
    </row>
    <row r="169" spans="3:14" x14ac:dyDescent="0.2">
      <c r="C169" s="155">
        <f t="shared" si="16"/>
        <v>156</v>
      </c>
      <c r="D169" s="156">
        <v>-0.88814658738556318</v>
      </c>
      <c r="E169" s="157">
        <f t="shared" si="17"/>
        <v>16531.366504471411</v>
      </c>
      <c r="F169" s="158">
        <f t="shared" si="18"/>
        <v>-9.1557598695680472E-3</v>
      </c>
      <c r="J169" s="160">
        <f t="shared" si="12"/>
        <v>164</v>
      </c>
      <c r="K169" s="96">
        <v>13361.694574483638</v>
      </c>
      <c r="L169" s="129">
        <f t="shared" si="14"/>
        <v>3.7549285065738458E-2</v>
      </c>
      <c r="M169" s="172">
        <f t="shared" si="13"/>
        <v>1400</v>
      </c>
      <c r="N169" s="172">
        <f t="shared" si="15"/>
        <v>1182.6028686748355</v>
      </c>
    </row>
    <row r="170" spans="3:14" x14ac:dyDescent="0.2">
      <c r="C170" s="155">
        <f t="shared" si="16"/>
        <v>157</v>
      </c>
      <c r="D170" s="156">
        <v>0.62495701058651321</v>
      </c>
      <c r="E170" s="157">
        <f t="shared" si="17"/>
        <v>16644.712508342811</v>
      </c>
      <c r="F170" s="158">
        <f t="shared" si="18"/>
        <v>6.8330223616555981E-3</v>
      </c>
      <c r="J170" s="160">
        <f t="shared" si="12"/>
        <v>165</v>
      </c>
      <c r="K170" s="96">
        <v>26526.502803743864</v>
      </c>
      <c r="L170" s="129">
        <f t="shared" si="14"/>
        <v>1.0598101435335616</v>
      </c>
      <c r="M170" s="172">
        <f t="shared" si="13"/>
        <v>2059.8101435335616</v>
      </c>
      <c r="N170" s="172">
        <f t="shared" si="15"/>
        <v>1739.9552747630817</v>
      </c>
    </row>
    <row r="171" spans="3:14" x14ac:dyDescent="0.2">
      <c r="C171" s="155">
        <f t="shared" si="16"/>
        <v>158</v>
      </c>
      <c r="D171" s="156">
        <v>1.2802820492652245</v>
      </c>
      <c r="E171" s="157">
        <f t="shared" si="17"/>
        <v>16875.288982508479</v>
      </c>
      <c r="F171" s="158">
        <f t="shared" si="18"/>
        <v>1.3757762576499367E-2</v>
      </c>
      <c r="J171" s="160">
        <f t="shared" ref="J171:J180" si="19">J170+1</f>
        <v>166</v>
      </c>
      <c r="K171" s="96">
        <v>23486.883228413655</v>
      </c>
      <c r="L171" s="129">
        <f t="shared" si="14"/>
        <v>0.82378056662059296</v>
      </c>
      <c r="M171" s="172">
        <f t="shared" si="13"/>
        <v>1823.7805666205929</v>
      </c>
      <c r="N171" s="172">
        <f t="shared" si="15"/>
        <v>1540.5772356563784</v>
      </c>
    </row>
    <row r="172" spans="3:14" x14ac:dyDescent="0.2">
      <c r="C172" s="155">
        <f t="shared" si="16"/>
        <v>159</v>
      </c>
      <c r="D172" s="156">
        <v>0.95204313765862025</v>
      </c>
      <c r="E172" s="157">
        <f t="shared" si="17"/>
        <v>17049.820286678991</v>
      </c>
      <c r="F172" s="158">
        <f t="shared" si="18"/>
        <v>1.0289301801886313E-2</v>
      </c>
      <c r="J172" s="160">
        <f t="shared" si="19"/>
        <v>167</v>
      </c>
      <c r="K172" s="96">
        <v>15384.63206059402</v>
      </c>
      <c r="L172" s="129">
        <f t="shared" si="14"/>
        <v>0.19463245522401318</v>
      </c>
      <c r="M172" s="172">
        <f t="shared" si="13"/>
        <v>1400</v>
      </c>
      <c r="N172" s="172">
        <f t="shared" si="15"/>
        <v>1182.6028686748355</v>
      </c>
    </row>
    <row r="173" spans="3:14" x14ac:dyDescent="0.2">
      <c r="C173" s="155">
        <f t="shared" si="16"/>
        <v>160</v>
      </c>
      <c r="D173" s="156">
        <v>0.59391595641500317</v>
      </c>
      <c r="E173" s="157">
        <f t="shared" si="17"/>
        <v>17161.091145565682</v>
      </c>
      <c r="F173" s="158">
        <f t="shared" si="18"/>
        <v>6.5050153064605005E-3</v>
      </c>
      <c r="J173" s="160">
        <f t="shared" si="19"/>
        <v>168</v>
      </c>
      <c r="K173" s="96">
        <v>21155.010863469888</v>
      </c>
      <c r="L173" s="129">
        <f t="shared" si="14"/>
        <v>0.64270828633271204</v>
      </c>
      <c r="M173" s="172">
        <f t="shared" si="13"/>
        <v>1642.7082863327121</v>
      </c>
      <c r="N173" s="172">
        <f t="shared" si="15"/>
        <v>1387.622522723563</v>
      </c>
    </row>
    <row r="174" spans="3:14" x14ac:dyDescent="0.2">
      <c r="C174" s="155">
        <f t="shared" si="16"/>
        <v>161</v>
      </c>
      <c r="D174" s="156">
        <v>0.24780547391856089</v>
      </c>
      <c r="E174" s="157">
        <f t="shared" si="17"/>
        <v>17210.030568355651</v>
      </c>
      <c r="F174" s="158">
        <f t="shared" si="18"/>
        <v>2.8477078094748015E-3</v>
      </c>
      <c r="J174" s="160">
        <f t="shared" si="19"/>
        <v>169</v>
      </c>
      <c r="K174" s="96">
        <v>19110.704243948338</v>
      </c>
      <c r="L174" s="129">
        <f t="shared" si="14"/>
        <v>0.48396578105271021</v>
      </c>
      <c r="M174" s="172">
        <f t="shared" si="13"/>
        <v>1483.9657810527101</v>
      </c>
      <c r="N174" s="172">
        <f t="shared" si="15"/>
        <v>1253.5301354915912</v>
      </c>
    </row>
    <row r="175" spans="3:14" x14ac:dyDescent="0.2">
      <c r="C175" s="155">
        <f t="shared" si="16"/>
        <v>162</v>
      </c>
      <c r="D175" s="156">
        <v>2.1415689843706787</v>
      </c>
      <c r="E175" s="157">
        <f t="shared" si="17"/>
        <v>17607.96336429899</v>
      </c>
      <c r="F175" s="158">
        <f t="shared" si="18"/>
        <v>2.2858877174637721E-2</v>
      </c>
      <c r="J175" s="160">
        <f t="shared" si="19"/>
        <v>170</v>
      </c>
      <c r="K175" s="96">
        <v>22241.480147039973</v>
      </c>
      <c r="L175" s="129">
        <f t="shared" si="14"/>
        <v>0.72707374028993133</v>
      </c>
      <c r="M175" s="172">
        <f t="shared" si="13"/>
        <v>1727.0737402899313</v>
      </c>
      <c r="N175" s="172">
        <f t="shared" si="15"/>
        <v>1458.8873997713217</v>
      </c>
    </row>
    <row r="176" spans="3:14" x14ac:dyDescent="0.2">
      <c r="C176" s="155">
        <f t="shared" si="16"/>
        <v>163</v>
      </c>
      <c r="D176" s="156">
        <v>-0.63437823882850353</v>
      </c>
      <c r="E176" s="157">
        <f t="shared" si="17"/>
        <v>17494.333755329088</v>
      </c>
      <c r="F176" s="158">
        <f t="shared" si="18"/>
        <v>-6.474220503926582E-3</v>
      </c>
      <c r="J176" s="160">
        <f t="shared" si="19"/>
        <v>171</v>
      </c>
      <c r="K176" s="96">
        <v>15335.321259815919</v>
      </c>
      <c r="L176" s="129">
        <f t="shared" si="14"/>
        <v>0.19080342097928191</v>
      </c>
      <c r="M176" s="172">
        <f t="shared" si="13"/>
        <v>1400</v>
      </c>
      <c r="N176" s="172">
        <f t="shared" si="15"/>
        <v>1182.6028686748355</v>
      </c>
    </row>
    <row r="177" spans="3:14" x14ac:dyDescent="0.2">
      <c r="C177" s="155">
        <f t="shared" si="16"/>
        <v>164</v>
      </c>
      <c r="D177" s="156">
        <v>-0.74745912570506334</v>
      </c>
      <c r="E177" s="157">
        <f t="shared" si="17"/>
        <v>17360.6805485154</v>
      </c>
      <c r="F177" s="158">
        <f t="shared" si="18"/>
        <v>-7.6691325226451489E-3</v>
      </c>
      <c r="J177" s="160">
        <f t="shared" si="19"/>
        <v>172</v>
      </c>
      <c r="K177" s="96">
        <v>19953.309677857327</v>
      </c>
      <c r="L177" s="129">
        <f t="shared" si="14"/>
        <v>0.54939495702072649</v>
      </c>
      <c r="M177" s="172">
        <f t="shared" si="13"/>
        <v>1549.3949570207265</v>
      </c>
      <c r="N177" s="172">
        <f t="shared" si="15"/>
        <v>1308.7992292021675</v>
      </c>
    </row>
    <row r="178" spans="3:14" x14ac:dyDescent="0.2">
      <c r="C178" s="155">
        <f t="shared" si="16"/>
        <v>165</v>
      </c>
      <c r="D178" s="156">
        <v>-1.3375733942666557</v>
      </c>
      <c r="E178" s="157">
        <f t="shared" si="17"/>
        <v>17120.954319641191</v>
      </c>
      <c r="F178" s="158">
        <f t="shared" si="18"/>
        <v>-1.3904798437533252E-2</v>
      </c>
      <c r="J178" s="160">
        <f t="shared" si="19"/>
        <v>173</v>
      </c>
      <c r="K178" s="96">
        <v>23879.916202200198</v>
      </c>
      <c r="L178" s="129">
        <f t="shared" si="14"/>
        <v>0.85429998005923213</v>
      </c>
      <c r="M178" s="172">
        <f t="shared" si="13"/>
        <v>1854.299980059232</v>
      </c>
      <c r="N178" s="172">
        <f t="shared" si="15"/>
        <v>1566.3574827155269</v>
      </c>
    </row>
    <row r="179" spans="3:14" x14ac:dyDescent="0.2">
      <c r="C179" s="155">
        <f t="shared" si="16"/>
        <v>166</v>
      </c>
      <c r="D179" s="156">
        <v>-0.68526105678756721</v>
      </c>
      <c r="E179" s="157">
        <f t="shared" si="17"/>
        <v>17001.323926593373</v>
      </c>
      <c r="F179" s="158">
        <f t="shared" si="18"/>
        <v>-7.0118930709264869E-3</v>
      </c>
      <c r="J179" s="160">
        <f t="shared" si="19"/>
        <v>174</v>
      </c>
      <c r="K179" s="96">
        <v>14823.900579899868</v>
      </c>
      <c r="L179" s="129">
        <f t="shared" si="14"/>
        <v>0.15109108076249181</v>
      </c>
      <c r="M179" s="172">
        <f t="shared" si="13"/>
        <v>1400</v>
      </c>
      <c r="N179" s="172">
        <f t="shared" si="15"/>
        <v>1182.6028686748355</v>
      </c>
    </row>
    <row r="180" spans="3:14" x14ac:dyDescent="0.2">
      <c r="C180" s="155">
        <f t="shared" si="16"/>
        <v>167</v>
      </c>
      <c r="D180" s="156">
        <v>2.7292844606563449</v>
      </c>
      <c r="E180" s="157">
        <f t="shared" si="17"/>
        <v>17502.792058463168</v>
      </c>
      <c r="F180" s="158">
        <f t="shared" si="18"/>
        <v>2.9069195342438903E-2</v>
      </c>
      <c r="J180" s="160">
        <f t="shared" si="19"/>
        <v>175</v>
      </c>
      <c r="K180" s="96">
        <v>25573.986253685376</v>
      </c>
      <c r="L180" s="129">
        <f t="shared" si="14"/>
        <v>0.98584625669141235</v>
      </c>
      <c r="M180" s="172">
        <f t="shared" si="13"/>
        <v>1985.8462566914122</v>
      </c>
      <c r="N180" s="172">
        <f t="shared" si="15"/>
        <v>1677.4767713646054</v>
      </c>
    </row>
    <row r="181" spans="3:14" x14ac:dyDescent="0.2">
      <c r="C181" s="155">
        <f t="shared" si="16"/>
        <v>168</v>
      </c>
      <c r="D181" s="156">
        <v>-0.7486733011319302</v>
      </c>
      <c r="E181" s="157">
        <f t="shared" si="17"/>
        <v>17368.851387341521</v>
      </c>
      <c r="F181" s="158">
        <f t="shared" si="18"/>
        <v>-7.6819625671420951E-3</v>
      </c>
      <c r="J181" s="160">
        <f>J180+1</f>
        <v>176</v>
      </c>
      <c r="K181" s="96">
        <v>21821.512112345408</v>
      </c>
      <c r="L181" s="129">
        <f t="shared" si="14"/>
        <v>0.69446279175201753</v>
      </c>
      <c r="M181" s="172">
        <f t="shared" si="13"/>
        <v>1694.4627917520174</v>
      </c>
      <c r="N181" s="172">
        <f t="shared" si="15"/>
        <v>1431.3403988490757</v>
      </c>
    </row>
    <row r="182" spans="3:14" x14ac:dyDescent="0.2">
      <c r="C182" s="155">
        <f t="shared" si="16"/>
        <v>169</v>
      </c>
      <c r="D182" s="156">
        <v>-0.89680497694644146</v>
      </c>
      <c r="E182" s="157">
        <f t="shared" si="17"/>
        <v>17208.977577190453</v>
      </c>
      <c r="F182" s="158">
        <f t="shared" si="18"/>
        <v>-9.2472520220867431E-3</v>
      </c>
      <c r="J182" s="160">
        <f t="shared" ref="J182:J245" si="20">J181+1</f>
        <v>177</v>
      </c>
      <c r="K182" s="96">
        <v>24179.438521279269</v>
      </c>
      <c r="L182" s="129">
        <f t="shared" si="14"/>
        <v>0.87755819527208301</v>
      </c>
      <c r="M182" s="172">
        <f t="shared" si="13"/>
        <v>1877.5581952720831</v>
      </c>
      <c r="N182" s="172">
        <f t="shared" si="15"/>
        <v>1586.0040770233659</v>
      </c>
    </row>
    <row r="183" spans="3:14" x14ac:dyDescent="0.2">
      <c r="C183" s="155">
        <f t="shared" si="16"/>
        <v>170</v>
      </c>
      <c r="D183" s="156">
        <v>0.2322167347301729</v>
      </c>
      <c r="E183" s="157">
        <f t="shared" si="17"/>
        <v>17255.210973945344</v>
      </c>
      <c r="F183" s="158">
        <f t="shared" si="18"/>
        <v>2.6829834928603856E-3</v>
      </c>
      <c r="J183" s="160">
        <f t="shared" si="20"/>
        <v>178</v>
      </c>
      <c r="K183" s="96">
        <v>19288.364279081838</v>
      </c>
      <c r="L183" s="129">
        <f t="shared" si="14"/>
        <v>0.49776126495708917</v>
      </c>
      <c r="M183" s="172">
        <f t="shared" si="13"/>
        <v>1497.7612649570892</v>
      </c>
      <c r="N183" s="172">
        <f t="shared" si="15"/>
        <v>1265.1834060916456</v>
      </c>
    </row>
    <row r="184" spans="3:14" x14ac:dyDescent="0.2">
      <c r="C184" s="155">
        <f t="shared" si="16"/>
        <v>171</v>
      </c>
      <c r="D184" s="156">
        <v>-0.38173538996488787</v>
      </c>
      <c r="E184" s="157">
        <f t="shared" si="17"/>
        <v>17189.686968704886</v>
      </c>
      <c r="F184" s="158">
        <f t="shared" si="18"/>
        <v>-3.8045741570603303E-3</v>
      </c>
      <c r="J184" s="160">
        <f t="shared" si="20"/>
        <v>179</v>
      </c>
      <c r="K184" s="96">
        <v>12286.048022452354</v>
      </c>
      <c r="L184" s="129">
        <f t="shared" si="14"/>
        <v>-4.597577268964087E-2</v>
      </c>
      <c r="M184" s="172">
        <f t="shared" si="13"/>
        <v>1000</v>
      </c>
      <c r="N184" s="172">
        <f t="shared" si="15"/>
        <v>844.71633476773957</v>
      </c>
    </row>
    <row r="185" spans="3:14" x14ac:dyDescent="0.2">
      <c r="C185" s="155">
        <f t="shared" si="16"/>
        <v>172</v>
      </c>
      <c r="D185" s="156">
        <v>-0.96646544989198446</v>
      </c>
      <c r="E185" s="157">
        <f t="shared" si="17"/>
        <v>17018.930160005206</v>
      </c>
      <c r="F185" s="158">
        <f t="shared" si="18"/>
        <v>-9.9833457922311412E-3</v>
      </c>
      <c r="J185" s="160">
        <f t="shared" si="20"/>
        <v>180</v>
      </c>
      <c r="K185" s="96">
        <v>21650.454571834813</v>
      </c>
      <c r="L185" s="129">
        <f t="shared" si="14"/>
        <v>0.68117999832544118</v>
      </c>
      <c r="M185" s="172">
        <f t="shared" si="13"/>
        <v>1681.1799983254411</v>
      </c>
      <c r="N185" s="172">
        <f t="shared" si="15"/>
        <v>1420.1202062703012</v>
      </c>
    </row>
    <row r="186" spans="3:14" x14ac:dyDescent="0.2">
      <c r="C186" s="155">
        <f t="shared" si="16"/>
        <v>173</v>
      </c>
      <c r="D186" s="156">
        <v>0.96890971690299921</v>
      </c>
      <c r="E186" s="157">
        <f t="shared" si="17"/>
        <v>17198.011939995478</v>
      </c>
      <c r="F186" s="158">
        <f t="shared" si="18"/>
        <v>1.0467528899413346E-2</v>
      </c>
      <c r="J186" s="160">
        <f t="shared" si="20"/>
        <v>181</v>
      </c>
      <c r="K186" s="96">
        <v>16339.211459730182</v>
      </c>
      <c r="L186" s="129">
        <f t="shared" si="14"/>
        <v>0.26875652441233189</v>
      </c>
      <c r="M186" s="172">
        <f t="shared" si="13"/>
        <v>1400</v>
      </c>
      <c r="N186" s="172">
        <f t="shared" si="15"/>
        <v>1182.6028686748355</v>
      </c>
    </row>
    <row r="187" spans="3:14" x14ac:dyDescent="0.2">
      <c r="C187" s="155">
        <f t="shared" si="16"/>
        <v>174</v>
      </c>
      <c r="D187" s="156">
        <v>0.85835154095548205</v>
      </c>
      <c r="E187" s="157">
        <f t="shared" si="17"/>
        <v>17358.686888641507</v>
      </c>
      <c r="F187" s="158">
        <f t="shared" si="18"/>
        <v>9.2992740611621584E-3</v>
      </c>
      <c r="J187" s="160">
        <f t="shared" si="20"/>
        <v>182</v>
      </c>
      <c r="K187" s="96">
        <v>18377.115838892023</v>
      </c>
      <c r="L187" s="129">
        <f t="shared" si="14"/>
        <v>0.42700188916341303</v>
      </c>
      <c r="M187" s="172">
        <f t="shared" si="13"/>
        <v>1427.0018891634131</v>
      </c>
      <c r="N187" s="172">
        <f t="shared" si="15"/>
        <v>1205.4118055207584</v>
      </c>
    </row>
    <row r="188" spans="3:14" x14ac:dyDescent="0.2">
      <c r="C188" s="155">
        <f t="shared" si="16"/>
        <v>175</v>
      </c>
      <c r="D188" s="156">
        <v>0.10503413250262383</v>
      </c>
      <c r="E188" s="157">
        <f t="shared" si="17"/>
        <v>17381.946787851517</v>
      </c>
      <c r="F188" s="158">
        <f t="shared" si="18"/>
        <v>1.3390603580916297E-3</v>
      </c>
      <c r="J188" s="160">
        <f t="shared" si="20"/>
        <v>183</v>
      </c>
      <c r="K188" s="96">
        <v>15786.745900897355</v>
      </c>
      <c r="L188" s="129">
        <f t="shared" si="14"/>
        <v>0.22585700725938904</v>
      </c>
      <c r="M188" s="172">
        <f t="shared" si="13"/>
        <v>1400</v>
      </c>
      <c r="N188" s="172">
        <f t="shared" si="15"/>
        <v>1182.6028686748355</v>
      </c>
    </row>
    <row r="189" spans="3:14" x14ac:dyDescent="0.2">
      <c r="C189" s="155">
        <f t="shared" si="16"/>
        <v>176</v>
      </c>
      <c r="D189" s="156">
        <v>-0.88395381681038998</v>
      </c>
      <c r="E189" s="157">
        <f t="shared" si="17"/>
        <v>17224.291281674941</v>
      </c>
      <c r="F189" s="158">
        <f t="shared" si="18"/>
        <v>-9.1114553713421455E-3</v>
      </c>
      <c r="J189" s="160">
        <f t="shared" si="20"/>
        <v>184</v>
      </c>
      <c r="K189" s="96">
        <v>24706.001824277417</v>
      </c>
      <c r="L189" s="129">
        <f t="shared" si="14"/>
        <v>0.91844637569875587</v>
      </c>
      <c r="M189" s="172">
        <f t="shared" si="13"/>
        <v>1918.4463756987559</v>
      </c>
      <c r="N189" s="172">
        <f t="shared" si="15"/>
        <v>1620.542990928707</v>
      </c>
    </row>
    <row r="190" spans="3:14" x14ac:dyDescent="0.2">
      <c r="C190" s="155">
        <f t="shared" si="16"/>
        <v>177</v>
      </c>
      <c r="D190" s="156">
        <v>0.67484961618902162</v>
      </c>
      <c r="E190" s="157">
        <f t="shared" si="17"/>
        <v>17351.533745063738</v>
      </c>
      <c r="F190" s="158">
        <f t="shared" si="18"/>
        <v>7.3602314747632297E-3</v>
      </c>
      <c r="J190" s="160">
        <f t="shared" si="20"/>
        <v>185</v>
      </c>
      <c r="K190" s="96">
        <v>17564.840621525986</v>
      </c>
      <c r="L190" s="129">
        <f t="shared" si="14"/>
        <v>0.36392788561118633</v>
      </c>
      <c r="M190" s="172">
        <f t="shared" si="13"/>
        <v>1400</v>
      </c>
      <c r="N190" s="172">
        <f t="shared" si="15"/>
        <v>1182.6028686748355</v>
      </c>
    </row>
    <row r="191" spans="3:14" x14ac:dyDescent="0.2">
      <c r="C191" s="155">
        <f t="shared" si="16"/>
        <v>178</v>
      </c>
      <c r="D191" s="156">
        <v>0.9695213520899415</v>
      </c>
      <c r="E191" s="157">
        <f t="shared" si="17"/>
        <v>17534.228672651629</v>
      </c>
      <c r="F191" s="158">
        <f t="shared" si="18"/>
        <v>1.0473991974262993E-2</v>
      </c>
      <c r="J191" s="160">
        <f t="shared" si="20"/>
        <v>186</v>
      </c>
      <c r="K191" s="96">
        <v>17622.074500014165</v>
      </c>
      <c r="L191" s="129">
        <f t="shared" si="14"/>
        <v>0.36837215496459241</v>
      </c>
      <c r="M191" s="172">
        <f t="shared" si="13"/>
        <v>1400</v>
      </c>
      <c r="N191" s="172">
        <f t="shared" si="15"/>
        <v>1182.6028686748355</v>
      </c>
    </row>
    <row r="192" spans="3:14" x14ac:dyDescent="0.2">
      <c r="C192" s="155">
        <f t="shared" si="16"/>
        <v>179</v>
      </c>
      <c r="D192" s="156">
        <v>1.7172123989439569</v>
      </c>
      <c r="E192" s="157">
        <f t="shared" si="17"/>
        <v>17859.394054416342</v>
      </c>
      <c r="F192" s="158">
        <f t="shared" si="18"/>
        <v>1.8374752596606765E-2</v>
      </c>
      <c r="J192" s="160">
        <f t="shared" si="20"/>
        <v>187</v>
      </c>
      <c r="K192" s="96">
        <v>18609.538501034549</v>
      </c>
      <c r="L192" s="129">
        <f t="shared" si="14"/>
        <v>0.44504974720976959</v>
      </c>
      <c r="M192" s="172">
        <f t="shared" si="13"/>
        <v>1445.0497472097695</v>
      </c>
      <c r="N192" s="172">
        <f t="shared" si="15"/>
        <v>1220.6571260200851</v>
      </c>
    </row>
    <row r="193" spans="3:14" x14ac:dyDescent="0.2">
      <c r="C193" s="155">
        <f t="shared" si="16"/>
        <v>180</v>
      </c>
      <c r="D193" s="156">
        <v>1.4111265045357868</v>
      </c>
      <c r="E193" s="157">
        <f t="shared" si="17"/>
        <v>18131.849402366228</v>
      </c>
      <c r="F193" s="158">
        <f t="shared" si="18"/>
        <v>1.5140380068314203E-2</v>
      </c>
      <c r="J193" s="160">
        <f t="shared" si="20"/>
        <v>188</v>
      </c>
      <c r="K193" s="96">
        <v>31954.563399345672</v>
      </c>
      <c r="L193" s="129">
        <f t="shared" si="14"/>
        <v>1.4813046148272828</v>
      </c>
      <c r="M193" s="172">
        <f t="shared" si="13"/>
        <v>2481.3046148272829</v>
      </c>
      <c r="N193" s="172">
        <f t="shared" si="15"/>
        <v>2095.9985396791803</v>
      </c>
    </row>
    <row r="194" spans="3:14" x14ac:dyDescent="0.2">
      <c r="C194" s="155">
        <f t="shared" si="16"/>
        <v>181</v>
      </c>
      <c r="D194" s="156">
        <v>-0.99668341135839</v>
      </c>
      <c r="E194" s="157">
        <f t="shared" si="17"/>
        <v>17946.002211204752</v>
      </c>
      <c r="F194" s="158">
        <f t="shared" si="18"/>
        <v>-1.0302655326624799E-2</v>
      </c>
      <c r="J194" s="160">
        <f t="shared" si="20"/>
        <v>189</v>
      </c>
      <c r="K194" s="96">
        <v>20337.228246691629</v>
      </c>
      <c r="L194" s="129">
        <f t="shared" si="14"/>
        <v>0.57920662756872543</v>
      </c>
      <c r="M194" s="172">
        <f t="shared" si="13"/>
        <v>1579.2066275687255</v>
      </c>
      <c r="N194" s="172">
        <f t="shared" si="15"/>
        <v>1333.9816342807765</v>
      </c>
    </row>
    <row r="195" spans="3:14" x14ac:dyDescent="0.2">
      <c r="C195" s="155">
        <f t="shared" si="16"/>
        <v>182</v>
      </c>
      <c r="D195" s="156">
        <v>-0.98642658485914581</v>
      </c>
      <c r="E195" s="157">
        <f t="shared" si="17"/>
        <v>17763.98511333971</v>
      </c>
      <c r="F195" s="158">
        <f t="shared" si="18"/>
        <v>-1.0194272684815214E-2</v>
      </c>
      <c r="J195" s="160">
        <f t="shared" si="20"/>
        <v>190</v>
      </c>
      <c r="K195" s="96">
        <v>22067.940384381371</v>
      </c>
      <c r="L195" s="129">
        <f t="shared" si="14"/>
        <v>0.71359819976824057</v>
      </c>
      <c r="M195" s="172">
        <f t="shared" si="13"/>
        <v>1713.5981997682406</v>
      </c>
      <c r="N195" s="172">
        <f t="shared" si="15"/>
        <v>1447.5043905728251</v>
      </c>
    </row>
    <row r="196" spans="3:14" x14ac:dyDescent="0.2">
      <c r="C196" s="155">
        <f t="shared" si="16"/>
        <v>183</v>
      </c>
      <c r="D196" s="156">
        <v>-0.94245933723868802</v>
      </c>
      <c r="E196" s="157">
        <f t="shared" si="17"/>
        <v>17591.985399384521</v>
      </c>
      <c r="F196" s="158">
        <f t="shared" si="18"/>
        <v>-9.7296761109574876E-3</v>
      </c>
      <c r="J196" s="160">
        <f t="shared" si="20"/>
        <v>191</v>
      </c>
      <c r="K196" s="96">
        <v>22014.716348168495</v>
      </c>
      <c r="L196" s="129">
        <f t="shared" si="14"/>
        <v>0.70946529877928677</v>
      </c>
      <c r="M196" s="172">
        <f t="shared" si="13"/>
        <v>1709.4652987792867</v>
      </c>
      <c r="N196" s="172">
        <f t="shared" si="15"/>
        <v>1444.0132615974778</v>
      </c>
    </row>
    <row r="197" spans="3:14" x14ac:dyDescent="0.2">
      <c r="C197" s="155">
        <f t="shared" si="16"/>
        <v>184</v>
      </c>
      <c r="D197" s="156">
        <v>-1.5205978343146853</v>
      </c>
      <c r="E197" s="157">
        <f t="shared" si="17"/>
        <v>17315.544564261094</v>
      </c>
      <c r="F197" s="158">
        <f t="shared" si="18"/>
        <v>-1.5838795500815264E-2</v>
      </c>
      <c r="J197" s="160">
        <f t="shared" si="20"/>
        <v>192</v>
      </c>
      <c r="K197" s="96">
        <v>19169.311282071823</v>
      </c>
      <c r="L197" s="129">
        <f t="shared" si="14"/>
        <v>0.48851667765986401</v>
      </c>
      <c r="M197" s="172">
        <f t="shared" si="13"/>
        <v>1488.5166776598639</v>
      </c>
      <c r="N197" s="172">
        <f t="shared" si="15"/>
        <v>1257.374352193493</v>
      </c>
    </row>
    <row r="198" spans="3:14" x14ac:dyDescent="0.2">
      <c r="C198" s="155">
        <f t="shared" si="16"/>
        <v>185</v>
      </c>
      <c r="D198" s="156">
        <v>-0.92354412117856555</v>
      </c>
      <c r="E198" s="157">
        <f t="shared" si="17"/>
        <v>17151.314647020587</v>
      </c>
      <c r="F198" s="158">
        <f t="shared" si="18"/>
        <v>-9.529801316629229E-3</v>
      </c>
      <c r="J198" s="160">
        <f t="shared" si="20"/>
        <v>193</v>
      </c>
      <c r="K198" s="96">
        <v>21558.934778761213</v>
      </c>
      <c r="L198" s="129">
        <f t="shared" si="14"/>
        <v>0.67407339254699361</v>
      </c>
      <c r="M198" s="172">
        <f t="shared" ref="M198:M261" si="21">IF(K198&gt;Initial_Index,MAX((K198-Initial_Index)/Initial_Index*1000+1000,1400),IF(AND(K198&gt;=(0.85*Initial_Index),(K198&lt;Initial_Index)),1000,1000+(((K198-Initial_Index)/Initial_Index)+0.15)*1000))</f>
        <v>1674.0733925469935</v>
      </c>
      <c r="N198" s="172">
        <f t="shared" si="15"/>
        <v>1414.1171402844916</v>
      </c>
    </row>
    <row r="199" spans="3:14" x14ac:dyDescent="0.2">
      <c r="C199" s="155">
        <f t="shared" si="16"/>
        <v>186</v>
      </c>
      <c r="D199" s="156">
        <v>-0.53912458497507032</v>
      </c>
      <c r="E199" s="157">
        <f t="shared" si="17"/>
        <v>17057.792539909962</v>
      </c>
      <c r="F199" s="158">
        <f t="shared" si="18"/>
        <v>-5.4676866947201089E-3</v>
      </c>
      <c r="J199" s="160">
        <f t="shared" si="20"/>
        <v>194</v>
      </c>
      <c r="K199" s="96">
        <v>17046.833359308286</v>
      </c>
      <c r="L199" s="129">
        <f t="shared" ref="L199:L262" si="22">(K199-$F$4)/$F$4</f>
        <v>0.32370409052465593</v>
      </c>
      <c r="M199" s="172">
        <f t="shared" si="21"/>
        <v>1400</v>
      </c>
      <c r="N199" s="172">
        <f t="shared" ref="N199:N262" si="23">M199*EXP(-$F$9*412/252)</f>
        <v>1182.6028686748355</v>
      </c>
    </row>
    <row r="200" spans="3:14" x14ac:dyDescent="0.2">
      <c r="C200" s="155">
        <f t="shared" si="16"/>
        <v>187</v>
      </c>
      <c r="D200" s="156">
        <v>0.28020394893246703</v>
      </c>
      <c r="E200" s="157">
        <f t="shared" si="17"/>
        <v>17112.294783575282</v>
      </c>
      <c r="F200" s="158">
        <f t="shared" si="18"/>
        <v>3.1900585661018732E-3</v>
      </c>
      <c r="J200" s="160">
        <f t="shared" si="20"/>
        <v>195</v>
      </c>
      <c r="K200" s="96">
        <v>19686.002070020659</v>
      </c>
      <c r="L200" s="129">
        <f t="shared" si="22"/>
        <v>0.52863824716947727</v>
      </c>
      <c r="M200" s="172">
        <f t="shared" si="21"/>
        <v>1528.6382471694774</v>
      </c>
      <c r="N200" s="172">
        <f t="shared" si="23"/>
        <v>1291.2656973347828</v>
      </c>
    </row>
    <row r="201" spans="3:14" x14ac:dyDescent="0.2">
      <c r="C201" s="155">
        <f t="shared" si="16"/>
        <v>188</v>
      </c>
      <c r="D201" s="156">
        <v>-1.7192223822348751</v>
      </c>
      <c r="E201" s="157">
        <f t="shared" si="17"/>
        <v>16808.077279890145</v>
      </c>
      <c r="F201" s="158">
        <f t="shared" si="18"/>
        <v>-1.7937637012214496E-2</v>
      </c>
      <c r="J201" s="160">
        <f t="shared" si="20"/>
        <v>196</v>
      </c>
      <c r="K201" s="96">
        <v>20321.239285872034</v>
      </c>
      <c r="L201" s="129">
        <f t="shared" si="22"/>
        <v>0.57796506836567385</v>
      </c>
      <c r="M201" s="172">
        <f t="shared" si="21"/>
        <v>1577.9650683656737</v>
      </c>
      <c r="N201" s="172">
        <f t="shared" si="23"/>
        <v>1332.9328689413774</v>
      </c>
    </row>
    <row r="202" spans="3:14" x14ac:dyDescent="0.2">
      <c r="C202" s="155">
        <f t="shared" si="16"/>
        <v>189</v>
      </c>
      <c r="D202" s="156">
        <v>1.9400795281399041</v>
      </c>
      <c r="E202" s="157">
        <f t="shared" si="17"/>
        <v>17160.141223964245</v>
      </c>
      <c r="F202" s="158">
        <f t="shared" si="18"/>
        <v>2.0729762524537565E-2</v>
      </c>
      <c r="J202" s="160">
        <f t="shared" si="20"/>
        <v>197</v>
      </c>
      <c r="K202" s="96">
        <v>21888.594396404063</v>
      </c>
      <c r="L202" s="129">
        <f t="shared" si="22"/>
        <v>0.69967179989672912</v>
      </c>
      <c r="M202" s="172">
        <f t="shared" si="21"/>
        <v>1699.6717998967292</v>
      </c>
      <c r="N202" s="172">
        <f t="shared" si="23"/>
        <v>1435.740533116852</v>
      </c>
    </row>
    <row r="203" spans="3:14" x14ac:dyDescent="0.2">
      <c r="C203" s="155">
        <f t="shared" si="16"/>
        <v>190</v>
      </c>
      <c r="D203" s="156">
        <v>1.2897157830593642</v>
      </c>
      <c r="E203" s="157">
        <f t="shared" si="17"/>
        <v>17399.592241654216</v>
      </c>
      <c r="F203" s="158">
        <f t="shared" si="18"/>
        <v>1.385744769750763E-2</v>
      </c>
      <c r="J203" s="160">
        <f t="shared" si="20"/>
        <v>198</v>
      </c>
      <c r="K203" s="96">
        <v>13957.977202556098</v>
      </c>
      <c r="L203" s="129">
        <f t="shared" si="22"/>
        <v>8.3851242576064897E-2</v>
      </c>
      <c r="M203" s="172">
        <f t="shared" si="21"/>
        <v>1400</v>
      </c>
      <c r="N203" s="172">
        <f t="shared" si="23"/>
        <v>1182.6028686748355</v>
      </c>
    </row>
    <row r="204" spans="3:14" x14ac:dyDescent="0.2">
      <c r="C204" s="155">
        <f t="shared" si="16"/>
        <v>191</v>
      </c>
      <c r="D204" s="156">
        <v>-0.70768464865977876</v>
      </c>
      <c r="E204" s="157">
        <f t="shared" si="17"/>
        <v>17273.921407850805</v>
      </c>
      <c r="F204" s="158">
        <f t="shared" si="18"/>
        <v>-7.2488404470130814E-3</v>
      </c>
      <c r="J204" s="160">
        <f t="shared" si="20"/>
        <v>199</v>
      </c>
      <c r="K204" s="96">
        <v>20733.166926391914</v>
      </c>
      <c r="L204" s="129">
        <f t="shared" si="22"/>
        <v>0.60995167205113754</v>
      </c>
      <c r="M204" s="172">
        <f t="shared" si="21"/>
        <v>1609.9516720511374</v>
      </c>
      <c r="N204" s="172">
        <f t="shared" si="23"/>
        <v>1359.9524755682305</v>
      </c>
    </row>
    <row r="205" spans="3:14" x14ac:dyDescent="0.2">
      <c r="C205" s="155">
        <f t="shared" si="16"/>
        <v>192</v>
      </c>
      <c r="D205" s="156">
        <v>3.4546019378467463E-2</v>
      </c>
      <c r="E205" s="157">
        <f t="shared" si="17"/>
        <v>17284.188985257952</v>
      </c>
      <c r="F205" s="158">
        <f t="shared" si="18"/>
        <v>5.942210145447064E-4</v>
      </c>
      <c r="J205" s="160">
        <f t="shared" si="20"/>
        <v>200</v>
      </c>
      <c r="K205" s="96">
        <v>22107.239844061525</v>
      </c>
      <c r="L205" s="129">
        <f t="shared" si="22"/>
        <v>0.71664984311088076</v>
      </c>
      <c r="M205" s="172">
        <f t="shared" si="21"/>
        <v>1716.6498431108807</v>
      </c>
      <c r="N205" s="172">
        <f t="shared" si="23"/>
        <v>1450.0821635522384</v>
      </c>
    </row>
    <row r="206" spans="3:14" x14ac:dyDescent="0.2">
      <c r="C206" s="155">
        <f t="shared" si="16"/>
        <v>193</v>
      </c>
      <c r="D206" s="156">
        <v>-0.33353444450767711</v>
      </c>
      <c r="E206" s="157">
        <f t="shared" si="17"/>
        <v>17227.327161923844</v>
      </c>
      <c r="F206" s="158">
        <f t="shared" si="18"/>
        <v>-3.2952406115666077E-3</v>
      </c>
      <c r="J206" s="160">
        <f t="shared" si="20"/>
        <v>201</v>
      </c>
      <c r="K206" s="96">
        <v>24313.79201011686</v>
      </c>
      <c r="L206" s="129">
        <f t="shared" si="22"/>
        <v>0.88799088144915928</v>
      </c>
      <c r="M206" s="172">
        <f t="shared" si="21"/>
        <v>1887.9908814491591</v>
      </c>
      <c r="N206" s="172">
        <f t="shared" si="23"/>
        <v>1594.8167374526477</v>
      </c>
    </row>
    <row r="207" spans="3:14" x14ac:dyDescent="0.2">
      <c r="C207" s="155">
        <f t="shared" ref="C207:C270" si="24">IF(C206&lt;_xlfn.DAYS(DATE(2017,11,27),DATE(2016,4,11)),C206+1)</f>
        <v>194</v>
      </c>
      <c r="D207" s="156">
        <v>0.34447225516487379</v>
      </c>
      <c r="E207" s="157">
        <f t="shared" ref="E207:E270" si="25">E206*EXP($F$6*$F$8+$F$7*SQRT($F$8)*D207)</f>
        <v>17294.111805040829</v>
      </c>
      <c r="F207" s="158">
        <f t="shared" ref="F207:F270" si="26">LN(E207/E206)</f>
        <v>3.8691739644769099E-3</v>
      </c>
      <c r="J207" s="160">
        <f t="shared" si="20"/>
        <v>202</v>
      </c>
      <c r="K207" s="96">
        <v>17884.020363967848</v>
      </c>
      <c r="L207" s="129">
        <f t="shared" si="22"/>
        <v>0.38871251990528505</v>
      </c>
      <c r="M207" s="172">
        <f t="shared" si="21"/>
        <v>1400</v>
      </c>
      <c r="N207" s="172">
        <f t="shared" si="23"/>
        <v>1182.6028686748355</v>
      </c>
    </row>
    <row r="208" spans="3:14" x14ac:dyDescent="0.2">
      <c r="C208" s="155">
        <f t="shared" si="24"/>
        <v>195</v>
      </c>
      <c r="D208" s="156">
        <v>-0.69935708779667038</v>
      </c>
      <c r="E208" s="157">
        <f t="shared" si="25"/>
        <v>17170.713710745906</v>
      </c>
      <c r="F208" s="158">
        <f t="shared" si="26"/>
        <v>-7.1608441212255361E-3</v>
      </c>
      <c r="J208" s="160">
        <f t="shared" si="20"/>
        <v>203</v>
      </c>
      <c r="K208" s="96">
        <v>17807.261091310669</v>
      </c>
      <c r="L208" s="129">
        <f t="shared" si="22"/>
        <v>0.38275208367291447</v>
      </c>
      <c r="M208" s="172">
        <f t="shared" si="21"/>
        <v>1400</v>
      </c>
      <c r="N208" s="172">
        <f t="shared" si="23"/>
        <v>1182.6028686748355</v>
      </c>
    </row>
    <row r="209" spans="3:14" x14ac:dyDescent="0.2">
      <c r="C209" s="155">
        <f t="shared" si="24"/>
        <v>196</v>
      </c>
      <c r="D209" s="156">
        <v>-2.3422944650519639</v>
      </c>
      <c r="E209" s="157">
        <f t="shared" si="25"/>
        <v>16754.781449448015</v>
      </c>
      <c r="F209" s="158">
        <f t="shared" si="26"/>
        <v>-2.4521564153666763E-2</v>
      </c>
      <c r="J209" s="160">
        <f t="shared" si="20"/>
        <v>204</v>
      </c>
      <c r="K209" s="96">
        <v>26066.163813633466</v>
      </c>
      <c r="L209" s="129">
        <f t="shared" si="22"/>
        <v>1.0240643489103982</v>
      </c>
      <c r="M209" s="172">
        <f t="shared" si="21"/>
        <v>2024.0643489103982</v>
      </c>
      <c r="N209" s="172">
        <f t="shared" si="23"/>
        <v>1709.7602181456427</v>
      </c>
    </row>
    <row r="210" spans="3:14" x14ac:dyDescent="0.2">
      <c r="C210" s="155">
        <f t="shared" si="24"/>
        <v>197</v>
      </c>
      <c r="D210" s="156">
        <v>-1.7833690435509197</v>
      </c>
      <c r="E210" s="157">
        <f t="shared" si="25"/>
        <v>16445.768502002571</v>
      </c>
      <c r="F210" s="158">
        <f t="shared" si="26"/>
        <v>-1.8615467003509835E-2</v>
      </c>
      <c r="J210" s="160">
        <f t="shared" si="20"/>
        <v>205</v>
      </c>
      <c r="K210" s="96">
        <v>17779.077466327439</v>
      </c>
      <c r="L210" s="129">
        <f t="shared" si="22"/>
        <v>0.38056359629289654</v>
      </c>
      <c r="M210" s="172">
        <f t="shared" si="21"/>
        <v>1400</v>
      </c>
      <c r="N210" s="172">
        <f t="shared" si="23"/>
        <v>1182.6028686748355</v>
      </c>
    </row>
    <row r="211" spans="3:14" x14ac:dyDescent="0.2">
      <c r="C211" s="155">
        <f t="shared" si="24"/>
        <v>198</v>
      </c>
      <c r="D211" s="156">
        <v>-0.96670873972470872</v>
      </c>
      <c r="E211" s="157">
        <f t="shared" si="25"/>
        <v>16282.359680550489</v>
      </c>
      <c r="F211" s="158">
        <f t="shared" si="26"/>
        <v>-9.9859166063906522E-3</v>
      </c>
      <c r="J211" s="160">
        <f t="shared" si="20"/>
        <v>206</v>
      </c>
      <c r="K211" s="96">
        <v>16981.768266027168</v>
      </c>
      <c r="L211" s="129">
        <f t="shared" si="22"/>
        <v>0.31865171931228903</v>
      </c>
      <c r="M211" s="172">
        <f t="shared" si="21"/>
        <v>1400</v>
      </c>
      <c r="N211" s="172">
        <f t="shared" si="23"/>
        <v>1182.6028686748355</v>
      </c>
    </row>
    <row r="212" spans="3:14" x14ac:dyDescent="0.2">
      <c r="C212" s="155">
        <f t="shared" si="24"/>
        <v>199</v>
      </c>
      <c r="D212" s="156">
        <v>-1.8469108908902854</v>
      </c>
      <c r="E212" s="157">
        <f t="shared" si="25"/>
        <v>15971.332358703658</v>
      </c>
      <c r="F212" s="158">
        <f t="shared" si="26"/>
        <v>-1.9286905998857119E-2</v>
      </c>
      <c r="J212" s="160">
        <f t="shared" si="20"/>
        <v>207</v>
      </c>
      <c r="K212" s="96">
        <v>18630.485704669933</v>
      </c>
      <c r="L212" s="129">
        <f t="shared" si="22"/>
        <v>0.44667631905175159</v>
      </c>
      <c r="M212" s="172">
        <f t="shared" si="21"/>
        <v>1446.6763190517515</v>
      </c>
      <c r="N212" s="172">
        <f t="shared" si="23"/>
        <v>1222.0311178246805</v>
      </c>
    </row>
    <row r="213" spans="3:14" x14ac:dyDescent="0.2">
      <c r="C213" s="155">
        <f t="shared" si="24"/>
        <v>200</v>
      </c>
      <c r="D213" s="156">
        <v>-8.070628609857522E-3</v>
      </c>
      <c r="E213" s="157">
        <f t="shared" si="25"/>
        <v>15973.630735914163</v>
      </c>
      <c r="F213" s="158">
        <f t="shared" si="26"/>
        <v>1.4389606321743857E-4</v>
      </c>
      <c r="J213" s="160">
        <f t="shared" si="20"/>
        <v>208</v>
      </c>
      <c r="K213" s="96">
        <v>23242.668828354424</v>
      </c>
      <c r="L213" s="129">
        <f t="shared" si="22"/>
        <v>0.80481706803351305</v>
      </c>
      <c r="M213" s="172">
        <f t="shared" si="21"/>
        <v>1804.8170680335129</v>
      </c>
      <c r="N213" s="172">
        <f t="shared" si="23"/>
        <v>1524.5584586355271</v>
      </c>
    </row>
    <row r="214" spans="3:14" x14ac:dyDescent="0.2">
      <c r="C214" s="155">
        <f t="shared" si="24"/>
        <v>201</v>
      </c>
      <c r="D214" s="156">
        <v>1.6408284864155576</v>
      </c>
      <c r="E214" s="157">
        <f t="shared" si="25"/>
        <v>16256.728696699045</v>
      </c>
      <c r="F214" s="158">
        <f t="shared" si="26"/>
        <v>1.7567613055717243E-2</v>
      </c>
      <c r="J214" s="160">
        <f t="shared" si="20"/>
        <v>209</v>
      </c>
      <c r="K214" s="96">
        <v>15308.250765396499</v>
      </c>
      <c r="L214" s="129">
        <f t="shared" si="22"/>
        <v>0.18870136932897086</v>
      </c>
      <c r="M214" s="172">
        <f t="shared" si="21"/>
        <v>1400</v>
      </c>
      <c r="N214" s="172">
        <f t="shared" si="23"/>
        <v>1182.6028686748355</v>
      </c>
    </row>
    <row r="215" spans="3:14" x14ac:dyDescent="0.2">
      <c r="C215" s="155">
        <f t="shared" si="24"/>
        <v>202</v>
      </c>
      <c r="D215" s="156">
        <v>-8.3134636952308938E-2</v>
      </c>
      <c r="E215" s="157">
        <f t="shared" si="25"/>
        <v>16246.176690425598</v>
      </c>
      <c r="F215" s="158">
        <f t="shared" si="26"/>
        <v>-6.4929621019915035E-4</v>
      </c>
      <c r="J215" s="160">
        <f t="shared" si="20"/>
        <v>210</v>
      </c>
      <c r="K215" s="96">
        <v>14038.531661906014</v>
      </c>
      <c r="L215" s="129">
        <f t="shared" si="22"/>
        <v>9.0106378946789245E-2</v>
      </c>
      <c r="M215" s="172">
        <f t="shared" si="21"/>
        <v>1400</v>
      </c>
      <c r="N215" s="172">
        <f t="shared" si="23"/>
        <v>1182.6028686748355</v>
      </c>
    </row>
    <row r="216" spans="3:14" x14ac:dyDescent="0.2">
      <c r="C216" s="155">
        <f t="shared" si="24"/>
        <v>203</v>
      </c>
      <c r="D216" s="156">
        <v>0.11850488590425812</v>
      </c>
      <c r="E216" s="157">
        <f t="shared" si="25"/>
        <v>16270.261679811831</v>
      </c>
      <c r="F216" s="158">
        <f t="shared" si="26"/>
        <v>1.4814041757375649E-3</v>
      </c>
      <c r="J216" s="160">
        <f t="shared" si="20"/>
        <v>211</v>
      </c>
      <c r="K216" s="96">
        <v>18751.937572381739</v>
      </c>
      <c r="L216" s="129">
        <f t="shared" si="22"/>
        <v>0.45610718111882242</v>
      </c>
      <c r="M216" s="172">
        <f t="shared" si="21"/>
        <v>1456.1071811188224</v>
      </c>
      <c r="N216" s="172">
        <f t="shared" si="23"/>
        <v>1229.9975210636767</v>
      </c>
    </row>
    <row r="217" spans="3:14" x14ac:dyDescent="0.2">
      <c r="C217" s="155">
        <f t="shared" si="24"/>
        <v>204</v>
      </c>
      <c r="D217" s="156">
        <v>-1.1177371561643668</v>
      </c>
      <c r="E217" s="157">
        <f t="shared" si="25"/>
        <v>16082.909542992444</v>
      </c>
      <c r="F217" s="158">
        <f t="shared" si="26"/>
        <v>-1.1581815568244041E-2</v>
      </c>
      <c r="J217" s="160">
        <f t="shared" si="20"/>
        <v>212</v>
      </c>
      <c r="K217" s="96">
        <v>16008.507039744447</v>
      </c>
      <c r="L217" s="129">
        <f t="shared" si="22"/>
        <v>0.24307698708930939</v>
      </c>
      <c r="M217" s="172">
        <f t="shared" si="21"/>
        <v>1400</v>
      </c>
      <c r="N217" s="172">
        <f t="shared" si="23"/>
        <v>1182.6028686748355</v>
      </c>
    </row>
    <row r="218" spans="3:14" x14ac:dyDescent="0.2">
      <c r="C218" s="155">
        <f t="shared" si="24"/>
        <v>205</v>
      </c>
      <c r="D218" s="156">
        <v>-0.72349621405010112</v>
      </c>
      <c r="E218" s="157">
        <f t="shared" si="25"/>
        <v>15964.081138571692</v>
      </c>
      <c r="F218" s="158">
        <f t="shared" si="26"/>
        <v>-7.4159193410818615E-3</v>
      </c>
      <c r="J218" s="160">
        <f t="shared" si="20"/>
        <v>213</v>
      </c>
      <c r="K218" s="96">
        <v>28645.632569558264</v>
      </c>
      <c r="L218" s="129">
        <f t="shared" si="22"/>
        <v>1.2243627428484001</v>
      </c>
      <c r="M218" s="172">
        <f t="shared" si="21"/>
        <v>2224.3627428484001</v>
      </c>
      <c r="N218" s="172">
        <f t="shared" si="23"/>
        <v>1878.9555433328164</v>
      </c>
    </row>
    <row r="219" spans="3:14" x14ac:dyDescent="0.2">
      <c r="C219" s="155">
        <f t="shared" si="24"/>
        <v>206</v>
      </c>
      <c r="D219" s="156">
        <v>1.0576150089036673</v>
      </c>
      <c r="E219" s="157">
        <f t="shared" si="25"/>
        <v>16147.191550311556</v>
      </c>
      <c r="F219" s="158">
        <f t="shared" si="26"/>
        <v>1.1404866963017549E-2</v>
      </c>
      <c r="J219" s="160">
        <f t="shared" si="20"/>
        <v>214</v>
      </c>
      <c r="K219" s="96">
        <v>17780.222306615076</v>
      </c>
      <c r="L219" s="129">
        <f t="shared" si="22"/>
        <v>0.38065249431517445</v>
      </c>
      <c r="M219" s="172">
        <f t="shared" si="21"/>
        <v>1400</v>
      </c>
      <c r="N219" s="172">
        <f t="shared" si="23"/>
        <v>1182.6028686748355</v>
      </c>
    </row>
    <row r="220" spans="3:14" x14ac:dyDescent="0.2">
      <c r="C220" s="155">
        <f t="shared" si="24"/>
        <v>207</v>
      </c>
      <c r="D220" s="156">
        <v>-0.80822928794077598</v>
      </c>
      <c r="E220" s="157">
        <f t="shared" si="25"/>
        <v>16013.543825689845</v>
      </c>
      <c r="F220" s="158">
        <f t="shared" si="26"/>
        <v>-8.3112834576141454E-3</v>
      </c>
      <c r="J220" s="160">
        <f t="shared" si="20"/>
        <v>215</v>
      </c>
      <c r="K220" s="96">
        <v>20420.216929762217</v>
      </c>
      <c r="L220" s="129">
        <f t="shared" si="22"/>
        <v>0.58565078390746317</v>
      </c>
      <c r="M220" s="172">
        <f t="shared" si="21"/>
        <v>1585.6507839074632</v>
      </c>
      <c r="N220" s="172">
        <f t="shared" si="23"/>
        <v>1339.4251184039053</v>
      </c>
    </row>
    <row r="221" spans="3:14" x14ac:dyDescent="0.2">
      <c r="C221" s="155">
        <f t="shared" si="24"/>
        <v>208</v>
      </c>
      <c r="D221" s="156">
        <v>2.6445923140272498</v>
      </c>
      <c r="E221" s="157">
        <f t="shared" si="25"/>
        <v>16471.129432497863</v>
      </c>
      <c r="F221" s="158">
        <f t="shared" si="26"/>
        <v>2.8174263699316617E-2</v>
      </c>
      <c r="J221" s="160">
        <f t="shared" si="20"/>
        <v>216</v>
      </c>
      <c r="K221" s="96">
        <v>18145.935936309612</v>
      </c>
      <c r="L221" s="129">
        <f t="shared" si="22"/>
        <v>0.40905053267125063</v>
      </c>
      <c r="M221" s="172">
        <f t="shared" si="21"/>
        <v>1409.0505326712505</v>
      </c>
      <c r="N221" s="172">
        <f t="shared" si="23"/>
        <v>1190.2480014605899</v>
      </c>
    </row>
    <row r="222" spans="3:14" x14ac:dyDescent="0.2">
      <c r="C222" s="155">
        <f t="shared" si="24"/>
        <v>209</v>
      </c>
      <c r="D222" s="156">
        <v>-1.2863847587141208</v>
      </c>
      <c r="E222" s="157">
        <f t="shared" si="25"/>
        <v>16252.475288828267</v>
      </c>
      <c r="F222" s="158">
        <f t="shared" si="26"/>
        <v>-1.3363894333108412E-2</v>
      </c>
      <c r="J222" s="160">
        <f t="shared" si="20"/>
        <v>217</v>
      </c>
      <c r="K222" s="96">
        <v>22936.495305655233</v>
      </c>
      <c r="L222" s="129">
        <f t="shared" si="22"/>
        <v>0.78104238003927862</v>
      </c>
      <c r="M222" s="172">
        <f t="shared" si="21"/>
        <v>1781.0423800392787</v>
      </c>
      <c r="N222" s="172">
        <f t="shared" si="23"/>
        <v>1504.4755913327908</v>
      </c>
    </row>
    <row r="223" spans="3:14" x14ac:dyDescent="0.2">
      <c r="C223" s="155">
        <f t="shared" si="24"/>
        <v>210</v>
      </c>
      <c r="D223" s="156">
        <v>1.0914072845480405</v>
      </c>
      <c r="E223" s="157">
        <f t="shared" si="25"/>
        <v>16444.764654700943</v>
      </c>
      <c r="F223" s="158">
        <f t="shared" si="26"/>
        <v>1.1761945841885904E-2</v>
      </c>
      <c r="J223" s="160">
        <f t="shared" si="20"/>
        <v>218</v>
      </c>
      <c r="K223" s="96">
        <v>18051.975944623337</v>
      </c>
      <c r="L223" s="129">
        <f t="shared" si="22"/>
        <v>0.40175444296829876</v>
      </c>
      <c r="M223" s="172">
        <f t="shared" si="21"/>
        <v>1401.7544429682987</v>
      </c>
      <c r="N223" s="172">
        <f t="shared" si="23"/>
        <v>1184.0848753085756</v>
      </c>
    </row>
    <row r="224" spans="3:14" x14ac:dyDescent="0.2">
      <c r="C224" s="155">
        <f t="shared" si="24"/>
        <v>211</v>
      </c>
      <c r="D224" s="156">
        <v>-7.0091346060507931E-2</v>
      </c>
      <c r="E224" s="157">
        <f t="shared" si="25"/>
        <v>16436.355812440732</v>
      </c>
      <c r="F224" s="158">
        <f t="shared" si="26"/>
        <v>-5.1146933705780893E-4</v>
      </c>
      <c r="J224" s="160">
        <f t="shared" si="20"/>
        <v>219</v>
      </c>
      <c r="K224" s="96">
        <v>24872.016944812945</v>
      </c>
      <c r="L224" s="129">
        <f t="shared" si="22"/>
        <v>0.93133762004366683</v>
      </c>
      <c r="M224" s="172">
        <f t="shared" si="21"/>
        <v>1931.3376200436669</v>
      </c>
      <c r="N224" s="172">
        <f t="shared" si="23"/>
        <v>1631.4324356023355</v>
      </c>
    </row>
    <row r="225" spans="3:14" x14ac:dyDescent="0.2">
      <c r="C225" s="155">
        <f t="shared" si="24"/>
        <v>212</v>
      </c>
      <c r="D225" s="156">
        <v>-1.3481258065439761</v>
      </c>
      <c r="E225" s="157">
        <f t="shared" si="25"/>
        <v>16207.585844566409</v>
      </c>
      <c r="F225" s="158">
        <f t="shared" si="26"/>
        <v>-1.4016304498415125E-2</v>
      </c>
      <c r="J225" s="160">
        <f t="shared" si="20"/>
        <v>220</v>
      </c>
      <c r="K225" s="96">
        <v>21005.156010999839</v>
      </c>
      <c r="L225" s="129">
        <f t="shared" si="22"/>
        <v>0.63107190337415764</v>
      </c>
      <c r="M225" s="172">
        <f t="shared" si="21"/>
        <v>1631.0719033741575</v>
      </c>
      <c r="N225" s="172">
        <f t="shared" si="23"/>
        <v>1377.7930799608589</v>
      </c>
    </row>
    <row r="226" spans="3:14" x14ac:dyDescent="0.2">
      <c r="C226" s="155">
        <f t="shared" si="24"/>
        <v>213</v>
      </c>
      <c r="D226" s="156">
        <v>1.8736682250164449</v>
      </c>
      <c r="E226" s="157">
        <f t="shared" si="25"/>
        <v>16535.463822387497</v>
      </c>
      <c r="F226" s="158">
        <f t="shared" si="26"/>
        <v>2.0028002337888182E-2</v>
      </c>
      <c r="J226" s="160">
        <f t="shared" si="20"/>
        <v>221</v>
      </c>
      <c r="K226" s="96">
        <v>20904.77329182535</v>
      </c>
      <c r="L226" s="129">
        <f t="shared" si="22"/>
        <v>0.62327708229574874</v>
      </c>
      <c r="M226" s="172">
        <f t="shared" si="21"/>
        <v>1623.2770822957486</v>
      </c>
      <c r="N226" s="172">
        <f t="shared" si="23"/>
        <v>1371.2086672693351</v>
      </c>
    </row>
    <row r="227" spans="3:14" x14ac:dyDescent="0.2">
      <c r="C227" s="155">
        <f t="shared" si="24"/>
        <v>214</v>
      </c>
      <c r="D227" s="156">
        <v>-0.17402953744749539</v>
      </c>
      <c r="E227" s="157">
        <f t="shared" si="25"/>
        <v>16508.866915529092</v>
      </c>
      <c r="F227" s="158">
        <f t="shared" si="26"/>
        <v>-1.6097716012393234E-3</v>
      </c>
      <c r="J227" s="160">
        <f t="shared" si="20"/>
        <v>222</v>
      </c>
      <c r="K227" s="96">
        <v>13458.171539243345</v>
      </c>
      <c r="L227" s="129">
        <f t="shared" si="22"/>
        <v>4.5040820308798413E-2</v>
      </c>
      <c r="M227" s="172">
        <f t="shared" si="21"/>
        <v>1400</v>
      </c>
      <c r="N227" s="172">
        <f t="shared" si="23"/>
        <v>1182.6028686748355</v>
      </c>
    </row>
    <row r="228" spans="3:14" x14ac:dyDescent="0.2">
      <c r="C228" s="155">
        <f t="shared" si="24"/>
        <v>215</v>
      </c>
      <c r="D228" s="156">
        <v>-0.3931972969439812</v>
      </c>
      <c r="E228" s="157">
        <f t="shared" si="25"/>
        <v>16444.185252751115</v>
      </c>
      <c r="F228" s="158">
        <f t="shared" si="26"/>
        <v>-3.9256907381647861E-3</v>
      </c>
      <c r="J228" s="160">
        <f t="shared" si="20"/>
        <v>223</v>
      </c>
      <c r="K228" s="96">
        <v>17870.471671611405</v>
      </c>
      <c r="L228" s="129">
        <f t="shared" si="22"/>
        <v>0.38766045005069888</v>
      </c>
      <c r="M228" s="172">
        <f t="shared" si="21"/>
        <v>1400</v>
      </c>
      <c r="N228" s="172">
        <f t="shared" si="23"/>
        <v>1182.6028686748355</v>
      </c>
    </row>
    <row r="229" spans="3:14" x14ac:dyDescent="0.2">
      <c r="C229" s="155">
        <f t="shared" si="24"/>
        <v>216</v>
      </c>
      <c r="D229" s="156">
        <v>-0.34617755773069803</v>
      </c>
      <c r="E229" s="157">
        <f t="shared" si="25"/>
        <v>16387.897347630202</v>
      </c>
      <c r="F229" s="158">
        <f t="shared" si="26"/>
        <v>-3.4288388558100943E-3</v>
      </c>
      <c r="J229" s="160">
        <f t="shared" si="20"/>
        <v>224</v>
      </c>
      <c r="K229" s="96">
        <v>15023.647712987142</v>
      </c>
      <c r="L229" s="129">
        <f t="shared" si="22"/>
        <v>0.16660165047154693</v>
      </c>
      <c r="M229" s="172">
        <f t="shared" si="21"/>
        <v>1400</v>
      </c>
      <c r="N229" s="172">
        <f t="shared" si="23"/>
        <v>1182.6028686748355</v>
      </c>
    </row>
    <row r="230" spans="3:14" x14ac:dyDescent="0.2">
      <c r="C230" s="155">
        <f t="shared" si="24"/>
        <v>217</v>
      </c>
      <c r="D230" s="156">
        <v>2.9265265766298398E-2</v>
      </c>
      <c r="E230" s="157">
        <f t="shared" si="25"/>
        <v>16396.723294017094</v>
      </c>
      <c r="F230" s="158">
        <f t="shared" si="26"/>
        <v>5.3841993150271421E-4</v>
      </c>
      <c r="J230" s="160">
        <f t="shared" si="20"/>
        <v>225</v>
      </c>
      <c r="K230" s="96">
        <v>19376.583602701936</v>
      </c>
      <c r="L230" s="129">
        <f t="shared" si="22"/>
        <v>0.50461158589810295</v>
      </c>
      <c r="M230" s="172">
        <f t="shared" si="21"/>
        <v>1504.6115858981029</v>
      </c>
      <c r="N230" s="172">
        <f t="shared" si="23"/>
        <v>1270.9699840889214</v>
      </c>
    </row>
    <row r="231" spans="3:14" x14ac:dyDescent="0.2">
      <c r="C231" s="155">
        <f t="shared" si="24"/>
        <v>218</v>
      </c>
      <c r="D231" s="156">
        <v>-5.2386894822120667E-2</v>
      </c>
      <c r="E231" s="157">
        <f t="shared" si="25"/>
        <v>16391.405247362814</v>
      </c>
      <c r="F231" s="158">
        <f t="shared" si="26"/>
        <v>-3.2438854777584546E-4</v>
      </c>
      <c r="J231" s="160">
        <f t="shared" si="20"/>
        <v>226</v>
      </c>
      <c r="K231" s="96">
        <v>15158.990239701629</v>
      </c>
      <c r="L231" s="129">
        <f t="shared" si="22"/>
        <v>0.17711113645394397</v>
      </c>
      <c r="M231" s="172">
        <f t="shared" si="21"/>
        <v>1400</v>
      </c>
      <c r="N231" s="172">
        <f t="shared" si="23"/>
        <v>1182.6028686748355</v>
      </c>
    </row>
    <row r="232" spans="3:14" x14ac:dyDescent="0.2">
      <c r="C232" s="155">
        <f t="shared" si="24"/>
        <v>219</v>
      </c>
      <c r="D232" s="156">
        <v>0.9499990483163856</v>
      </c>
      <c r="E232" s="157">
        <f t="shared" si="25"/>
        <v>16560.574316971059</v>
      </c>
      <c r="F232" s="158">
        <f t="shared" si="26"/>
        <v>1.0267702157686314E-2</v>
      </c>
      <c r="J232" s="160">
        <f t="shared" si="20"/>
        <v>227</v>
      </c>
      <c r="K232" s="96">
        <v>15842.23441191705</v>
      </c>
      <c r="L232" s="129">
        <f t="shared" si="22"/>
        <v>0.23016574703913156</v>
      </c>
      <c r="M232" s="172">
        <f t="shared" si="21"/>
        <v>1400</v>
      </c>
      <c r="N232" s="172">
        <f t="shared" si="23"/>
        <v>1182.6028686748355</v>
      </c>
    </row>
    <row r="233" spans="3:14" x14ac:dyDescent="0.2">
      <c r="C233" s="155">
        <f t="shared" si="24"/>
        <v>220</v>
      </c>
      <c r="D233" s="156">
        <v>-1.3481258065439761</v>
      </c>
      <c r="E233" s="157">
        <f t="shared" si="25"/>
        <v>16330.075409688568</v>
      </c>
      <c r="F233" s="158">
        <f t="shared" si="26"/>
        <v>-1.4016304498415125E-2</v>
      </c>
      <c r="J233" s="160">
        <f t="shared" si="20"/>
        <v>228</v>
      </c>
      <c r="K233" s="96">
        <v>29698.604280252905</v>
      </c>
      <c r="L233" s="129">
        <f t="shared" si="22"/>
        <v>1.3061270759227395</v>
      </c>
      <c r="M233" s="172">
        <f t="shared" si="21"/>
        <v>2306.1270759227396</v>
      </c>
      <c r="N233" s="172">
        <f t="shared" si="23"/>
        <v>1948.0232110821012</v>
      </c>
    </row>
    <row r="234" spans="3:14" x14ac:dyDescent="0.2">
      <c r="C234" s="155">
        <f t="shared" si="24"/>
        <v>221</v>
      </c>
      <c r="D234" s="156">
        <v>0.47688786253274884</v>
      </c>
      <c r="E234" s="157">
        <f t="shared" si="25"/>
        <v>16416.33570202157</v>
      </c>
      <c r="F234" s="158">
        <f t="shared" si="26"/>
        <v>5.2683936299762523E-3</v>
      </c>
      <c r="J234" s="160">
        <f t="shared" si="20"/>
        <v>229</v>
      </c>
      <c r="K234" s="96">
        <v>19487.456223573143</v>
      </c>
      <c r="L234" s="129">
        <f t="shared" si="22"/>
        <v>0.51322095859982342</v>
      </c>
      <c r="M234" s="172">
        <f t="shared" si="21"/>
        <v>1513.2209585998235</v>
      </c>
      <c r="N234" s="172">
        <f t="shared" si="23"/>
        <v>1278.2424618421683</v>
      </c>
    </row>
    <row r="235" spans="3:14" x14ac:dyDescent="0.2">
      <c r="C235" s="155">
        <f t="shared" si="24"/>
        <v>222</v>
      </c>
      <c r="D235" s="156">
        <v>-0.32949401429505087</v>
      </c>
      <c r="E235" s="157">
        <f t="shared" si="25"/>
        <v>16363.027557631885</v>
      </c>
      <c r="F235" s="158">
        <f t="shared" si="26"/>
        <v>-3.2525458754780463E-3</v>
      </c>
      <c r="J235" s="160">
        <f t="shared" si="20"/>
        <v>230</v>
      </c>
      <c r="K235" s="96">
        <v>14546.410367547507</v>
      </c>
      <c r="L235" s="129">
        <f t="shared" si="22"/>
        <v>0.12954368122914647</v>
      </c>
      <c r="M235" s="172">
        <f t="shared" si="21"/>
        <v>1400</v>
      </c>
      <c r="N235" s="172">
        <f t="shared" si="23"/>
        <v>1182.6028686748355</v>
      </c>
    </row>
    <row r="236" spans="3:14" x14ac:dyDescent="0.2">
      <c r="C236" s="155">
        <f t="shared" si="24"/>
        <v>223</v>
      </c>
      <c r="D236" s="156">
        <v>0.29311649996088818</v>
      </c>
      <c r="E236" s="157">
        <f t="shared" si="25"/>
        <v>16417.549867120677</v>
      </c>
      <c r="F236" s="158">
        <f t="shared" si="26"/>
        <v>3.3265039269614132E-3</v>
      </c>
      <c r="J236" s="160">
        <f t="shared" si="20"/>
        <v>231</v>
      </c>
      <c r="K236" s="96">
        <v>22858.347123269676</v>
      </c>
      <c r="L236" s="129">
        <f t="shared" si="22"/>
        <v>0.77497409354228275</v>
      </c>
      <c r="M236" s="172">
        <f t="shared" si="21"/>
        <v>1774.9740935422828</v>
      </c>
      <c r="N236" s="172">
        <f t="shared" si="23"/>
        <v>1499.349610604728</v>
      </c>
    </row>
    <row r="237" spans="3:14" x14ac:dyDescent="0.2">
      <c r="C237" s="155">
        <f t="shared" si="24"/>
        <v>224</v>
      </c>
      <c r="D237" s="156">
        <v>-0.52511154535750393</v>
      </c>
      <c r="E237" s="157">
        <f t="shared" si="25"/>
        <v>16330.446744753734</v>
      </c>
      <c r="F237" s="158">
        <f t="shared" si="26"/>
        <v>-5.3196126043913534E-3</v>
      </c>
      <c r="J237" s="160">
        <f t="shared" si="20"/>
        <v>232</v>
      </c>
      <c r="K237" s="96">
        <v>17610.029904449915</v>
      </c>
      <c r="L237" s="129">
        <f t="shared" si="22"/>
        <v>0.36743687976825179</v>
      </c>
      <c r="M237" s="172">
        <f t="shared" si="21"/>
        <v>1400</v>
      </c>
      <c r="N237" s="172">
        <f t="shared" si="23"/>
        <v>1182.6028686748355</v>
      </c>
    </row>
    <row r="238" spans="3:14" x14ac:dyDescent="0.2">
      <c r="C238" s="155">
        <f t="shared" si="24"/>
        <v>225</v>
      </c>
      <c r="D238" s="156">
        <v>-6.1504579207394272E-2</v>
      </c>
      <c r="E238" s="157">
        <f t="shared" si="25"/>
        <v>16323.577415542175</v>
      </c>
      <c r="F238" s="158">
        <f t="shared" si="26"/>
        <v>-4.2073401300679646E-4</v>
      </c>
      <c r="J238" s="160">
        <f t="shared" si="20"/>
        <v>233</v>
      </c>
      <c r="K238" s="96">
        <v>20157.879657896156</v>
      </c>
      <c r="L238" s="129">
        <f t="shared" si="22"/>
        <v>0.56528002574101655</v>
      </c>
      <c r="M238" s="172">
        <f t="shared" si="21"/>
        <v>1565.2800257410165</v>
      </c>
      <c r="N238" s="172">
        <f t="shared" si="23"/>
        <v>1322.2176062291046</v>
      </c>
    </row>
    <row r="239" spans="3:14" x14ac:dyDescent="0.2">
      <c r="C239" s="155">
        <f t="shared" si="24"/>
        <v>226</v>
      </c>
      <c r="D239" s="156">
        <v>-0.48160700316657312</v>
      </c>
      <c r="E239" s="157">
        <f t="shared" si="25"/>
        <v>16244.438832570542</v>
      </c>
      <c r="F239" s="158">
        <f t="shared" si="26"/>
        <v>-4.8599053826967262E-3</v>
      </c>
      <c r="J239" s="160">
        <f t="shared" si="20"/>
        <v>234</v>
      </c>
      <c r="K239" s="96">
        <v>22425.959960249056</v>
      </c>
      <c r="L239" s="129">
        <f t="shared" si="22"/>
        <v>0.74139878695502048</v>
      </c>
      <c r="M239" s="172">
        <f t="shared" si="21"/>
        <v>1741.3987869550206</v>
      </c>
      <c r="N239" s="172">
        <f t="shared" si="23"/>
        <v>1470.9880006856326</v>
      </c>
    </row>
    <row r="240" spans="3:14" x14ac:dyDescent="0.2">
      <c r="C240" s="155">
        <f t="shared" si="24"/>
        <v>227</v>
      </c>
      <c r="D240" s="156">
        <v>-1.8311402527615428</v>
      </c>
      <c r="E240" s="157">
        <f t="shared" si="25"/>
        <v>15936.791466667744</v>
      </c>
      <c r="F240" s="158">
        <f t="shared" si="26"/>
        <v>-1.9120259578198313E-2</v>
      </c>
      <c r="J240" s="160">
        <f t="shared" si="20"/>
        <v>235</v>
      </c>
      <c r="K240" s="96">
        <v>18580.075956895376</v>
      </c>
      <c r="L240" s="129">
        <f t="shared" si="22"/>
        <v>0.4427619504458627</v>
      </c>
      <c r="M240" s="172">
        <f t="shared" si="21"/>
        <v>1442.7619504458626</v>
      </c>
      <c r="N240" s="172">
        <f t="shared" si="23"/>
        <v>1218.7245867229842</v>
      </c>
    </row>
    <row r="241" spans="3:14" x14ac:dyDescent="0.2">
      <c r="C241" s="155">
        <f t="shared" si="24"/>
        <v>228</v>
      </c>
      <c r="D241" s="156">
        <v>0.39667042983637657</v>
      </c>
      <c r="E241" s="157">
        <f t="shared" si="25"/>
        <v>16007.399925785432</v>
      </c>
      <c r="F241" s="158">
        <f t="shared" si="26"/>
        <v>4.4207457463487018E-3</v>
      </c>
      <c r="J241" s="160">
        <f t="shared" si="20"/>
        <v>236</v>
      </c>
      <c r="K241" s="96">
        <v>17751.140604801101</v>
      </c>
      <c r="L241" s="129">
        <f t="shared" si="22"/>
        <v>0.37839427034834267</v>
      </c>
      <c r="M241" s="172">
        <f t="shared" si="21"/>
        <v>1400</v>
      </c>
      <c r="N241" s="172">
        <f t="shared" si="23"/>
        <v>1182.6028686748355</v>
      </c>
    </row>
    <row r="242" spans="3:14" x14ac:dyDescent="0.2">
      <c r="C242" s="155">
        <f t="shared" si="24"/>
        <v>229</v>
      </c>
      <c r="D242" s="156">
        <v>1.1095835361629725E-3</v>
      </c>
      <c r="E242" s="157">
        <f t="shared" si="25"/>
        <v>16011.256608994816</v>
      </c>
      <c r="F242" s="158">
        <f t="shared" si="26"/>
        <v>2.409022517135659E-4</v>
      </c>
      <c r="J242" s="160">
        <f t="shared" si="20"/>
        <v>237</v>
      </c>
      <c r="K242" s="96">
        <v>17175.854434496145</v>
      </c>
      <c r="L242" s="129">
        <f t="shared" si="22"/>
        <v>0.33372270931386355</v>
      </c>
      <c r="M242" s="172">
        <f t="shared" si="21"/>
        <v>1400</v>
      </c>
      <c r="N242" s="172">
        <f t="shared" si="23"/>
        <v>1182.6028686748355</v>
      </c>
    </row>
    <row r="243" spans="3:14" x14ac:dyDescent="0.2">
      <c r="C243" s="155">
        <f t="shared" si="24"/>
        <v>230</v>
      </c>
      <c r="D243" s="156">
        <v>-0.74735680755111389</v>
      </c>
      <c r="E243" s="157">
        <f t="shared" si="25"/>
        <v>15888.950993469527</v>
      </c>
      <c r="F243" s="158">
        <f t="shared" si="26"/>
        <v>-7.6680513391199452E-3</v>
      </c>
      <c r="J243" s="160">
        <f t="shared" si="20"/>
        <v>238</v>
      </c>
      <c r="K243" s="96">
        <v>16564.04546033013</v>
      </c>
      <c r="L243" s="129">
        <f t="shared" si="22"/>
        <v>0.28621511510833719</v>
      </c>
      <c r="M243" s="172">
        <f t="shared" si="21"/>
        <v>1400</v>
      </c>
      <c r="N243" s="172">
        <f t="shared" si="23"/>
        <v>1182.6028686748355</v>
      </c>
    </row>
    <row r="244" spans="3:14" x14ac:dyDescent="0.2">
      <c r="C244" s="155">
        <f t="shared" si="24"/>
        <v>231</v>
      </c>
      <c r="D244" s="156">
        <v>0.19862682165694423</v>
      </c>
      <c r="E244" s="157">
        <f t="shared" si="25"/>
        <v>15925.98424466186</v>
      </c>
      <c r="F244" s="158">
        <f t="shared" si="26"/>
        <v>2.3280429547418214E-3</v>
      </c>
      <c r="J244" s="160">
        <f t="shared" si="20"/>
        <v>239</v>
      </c>
      <c r="K244" s="96">
        <v>13931.45762414528</v>
      </c>
      <c r="L244" s="129">
        <f t="shared" si="22"/>
        <v>8.1791970118742438E-2</v>
      </c>
      <c r="M244" s="172">
        <f t="shared" si="21"/>
        <v>1400</v>
      </c>
      <c r="N244" s="172">
        <f t="shared" si="23"/>
        <v>1182.6028686748355</v>
      </c>
    </row>
    <row r="245" spans="3:14" x14ac:dyDescent="0.2">
      <c r="C245" s="155">
        <f t="shared" si="24"/>
        <v>232</v>
      </c>
      <c r="D245" s="156">
        <v>-0.15294062905013561</v>
      </c>
      <c r="E245" s="157">
        <f t="shared" si="25"/>
        <v>15903.911366823881</v>
      </c>
      <c r="F245" s="158">
        <f t="shared" si="26"/>
        <v>-1.3869276635791984E-3</v>
      </c>
      <c r="J245" s="160">
        <f t="shared" si="20"/>
        <v>240</v>
      </c>
      <c r="K245" s="96">
        <v>12823.260840625659</v>
      </c>
      <c r="L245" s="129">
        <f t="shared" si="22"/>
        <v>-4.2606464893847635E-3</v>
      </c>
      <c r="M245" s="172">
        <f t="shared" si="21"/>
        <v>1000</v>
      </c>
      <c r="N245" s="172">
        <f t="shared" si="23"/>
        <v>844.71633476773957</v>
      </c>
    </row>
    <row r="246" spans="3:14" x14ac:dyDescent="0.2">
      <c r="C246" s="155">
        <f t="shared" si="24"/>
        <v>233</v>
      </c>
      <c r="D246" s="156">
        <v>-1.3994213077239692</v>
      </c>
      <c r="E246" s="157">
        <f t="shared" si="25"/>
        <v>15674.054081936776</v>
      </c>
      <c r="F246" s="158">
        <f t="shared" si="26"/>
        <v>-1.4558337838966059E-2</v>
      </c>
      <c r="J246" s="160">
        <f t="shared" ref="J246:J309" si="27">J245+1</f>
        <v>241</v>
      </c>
      <c r="K246" s="96">
        <v>14718.420688411114</v>
      </c>
      <c r="L246" s="129">
        <f t="shared" si="22"/>
        <v>0.14290045902713472</v>
      </c>
      <c r="M246" s="172">
        <f t="shared" si="21"/>
        <v>1400</v>
      </c>
      <c r="N246" s="172">
        <f t="shared" si="23"/>
        <v>1182.6028686748355</v>
      </c>
    </row>
    <row r="247" spans="3:14" x14ac:dyDescent="0.2">
      <c r="C247" s="155">
        <f t="shared" si="24"/>
        <v>234</v>
      </c>
      <c r="D247" s="156">
        <v>-1.3549924915423617</v>
      </c>
      <c r="E247" s="157">
        <f t="shared" si="25"/>
        <v>15454.772806029276</v>
      </c>
      <c r="F247" s="158">
        <f t="shared" si="26"/>
        <v>-1.4088863926095261E-2</v>
      </c>
      <c r="J247" s="160">
        <f t="shared" si="27"/>
        <v>242</v>
      </c>
      <c r="K247" s="96">
        <v>18445.381629580123</v>
      </c>
      <c r="L247" s="129">
        <f t="shared" si="22"/>
        <v>0.43230279781149311</v>
      </c>
      <c r="M247" s="172">
        <f t="shared" si="21"/>
        <v>1432.3027978114931</v>
      </c>
      <c r="N247" s="172">
        <f t="shared" si="23"/>
        <v>1209.8895696449031</v>
      </c>
    </row>
    <row r="248" spans="3:14" x14ac:dyDescent="0.2">
      <c r="C248" s="155">
        <f t="shared" si="24"/>
        <v>235</v>
      </c>
      <c r="D248" s="156">
        <v>1.860125848907046</v>
      </c>
      <c r="E248" s="157">
        <f t="shared" si="25"/>
        <v>15765.165278238243</v>
      </c>
      <c r="F248" s="158">
        <f t="shared" si="26"/>
        <v>1.9884901691774603E-2</v>
      </c>
      <c r="J248" s="160">
        <f t="shared" si="27"/>
        <v>243</v>
      </c>
      <c r="K248" s="96">
        <v>24269.814584838608</v>
      </c>
      <c r="L248" s="129">
        <f t="shared" si="22"/>
        <v>0.8845759892809445</v>
      </c>
      <c r="M248" s="172">
        <f t="shared" si="21"/>
        <v>1884.5759892809444</v>
      </c>
      <c r="N248" s="172">
        <f t="shared" si="23"/>
        <v>1591.9321222566862</v>
      </c>
    </row>
    <row r="249" spans="3:14" x14ac:dyDescent="0.2">
      <c r="C249" s="155">
        <f t="shared" si="24"/>
        <v>236</v>
      </c>
      <c r="D249" s="156">
        <v>-1.859689291450195</v>
      </c>
      <c r="E249" s="157">
        <f t="shared" si="25"/>
        <v>15461.929526027678</v>
      </c>
      <c r="F249" s="158">
        <f t="shared" si="26"/>
        <v>-1.9421933807983665E-2</v>
      </c>
      <c r="J249" s="160">
        <f t="shared" si="27"/>
        <v>244</v>
      </c>
      <c r="K249" s="96">
        <v>29825.554155010082</v>
      </c>
      <c r="L249" s="129">
        <f t="shared" si="22"/>
        <v>1.3159848638746532</v>
      </c>
      <c r="M249" s="172">
        <f t="shared" si="21"/>
        <v>2315.9848638746535</v>
      </c>
      <c r="N249" s="172">
        <f t="shared" si="23"/>
        <v>1956.3502455897594</v>
      </c>
    </row>
    <row r="250" spans="3:14" x14ac:dyDescent="0.2">
      <c r="C250" s="155">
        <f t="shared" si="24"/>
        <v>237</v>
      </c>
      <c r="D250" s="156">
        <v>2.8269278118386865</v>
      </c>
      <c r="E250" s="157">
        <f t="shared" si="25"/>
        <v>15934.42437334275</v>
      </c>
      <c r="F250" s="158">
        <f t="shared" si="26"/>
        <v>3.0100980793530154E-2</v>
      </c>
      <c r="J250" s="160">
        <f t="shared" si="27"/>
        <v>245</v>
      </c>
      <c r="K250" s="96">
        <v>16488.398353697434</v>
      </c>
      <c r="L250" s="129">
        <f t="shared" si="22"/>
        <v>0.28034103970820567</v>
      </c>
      <c r="M250" s="172">
        <f t="shared" si="21"/>
        <v>1400</v>
      </c>
      <c r="N250" s="172">
        <f t="shared" si="23"/>
        <v>1182.6028686748355</v>
      </c>
    </row>
    <row r="251" spans="3:14" x14ac:dyDescent="0.2">
      <c r="C251" s="155">
        <f t="shared" si="24"/>
        <v>238</v>
      </c>
      <c r="D251" s="156">
        <v>-0.46398440645134542</v>
      </c>
      <c r="E251" s="157">
        <f t="shared" si="25"/>
        <v>15860.125580808797</v>
      </c>
      <c r="F251" s="158">
        <f t="shared" si="26"/>
        <v>-4.6736895402348386E-3</v>
      </c>
      <c r="J251" s="160">
        <f t="shared" si="27"/>
        <v>246</v>
      </c>
      <c r="K251" s="96">
        <v>29508.637299824004</v>
      </c>
      <c r="L251" s="129">
        <f t="shared" si="22"/>
        <v>1.2913759450963771</v>
      </c>
      <c r="M251" s="172">
        <f t="shared" si="21"/>
        <v>2291.3759450963771</v>
      </c>
      <c r="N251" s="172">
        <f t="shared" si="23"/>
        <v>1935.5626899167769</v>
      </c>
    </row>
    <row r="252" spans="3:14" x14ac:dyDescent="0.2">
      <c r="C252" s="155">
        <f t="shared" si="24"/>
        <v>239</v>
      </c>
      <c r="D252" s="156">
        <v>-1.1619727047218475</v>
      </c>
      <c r="E252" s="157">
        <f t="shared" si="25"/>
        <v>15670.16971713625</v>
      </c>
      <c r="F252" s="158">
        <f t="shared" si="26"/>
        <v>-1.2049247245567499E-2</v>
      </c>
      <c r="J252" s="160">
        <f t="shared" si="27"/>
        <v>247</v>
      </c>
      <c r="K252" s="96">
        <v>17245.122939691031</v>
      </c>
      <c r="L252" s="129">
        <f t="shared" si="22"/>
        <v>0.33910147977159977</v>
      </c>
      <c r="M252" s="172">
        <f t="shared" si="21"/>
        <v>1400</v>
      </c>
      <c r="N252" s="172">
        <f t="shared" si="23"/>
        <v>1182.6028686748355</v>
      </c>
    </row>
    <row r="253" spans="3:14" x14ac:dyDescent="0.2">
      <c r="C253" s="155">
        <f t="shared" si="24"/>
        <v>240</v>
      </c>
      <c r="D253" s="156">
        <v>0.21362893676268868</v>
      </c>
      <c r="E253" s="157">
        <f t="shared" si="25"/>
        <v>15709.183152009309</v>
      </c>
      <c r="F253" s="158">
        <f t="shared" si="26"/>
        <v>2.4865684858125289E-3</v>
      </c>
      <c r="J253" s="160">
        <f t="shared" si="27"/>
        <v>248</v>
      </c>
      <c r="K253" s="96">
        <v>18024.75569754004</v>
      </c>
      <c r="L253" s="129">
        <f t="shared" si="22"/>
        <v>0.39964076287007827</v>
      </c>
      <c r="M253" s="172">
        <f t="shared" si="21"/>
        <v>1400</v>
      </c>
      <c r="N253" s="172">
        <f t="shared" si="23"/>
        <v>1182.6028686748355</v>
      </c>
    </row>
    <row r="254" spans="3:14" x14ac:dyDescent="0.2">
      <c r="C254" s="155">
        <f t="shared" si="24"/>
        <v>241</v>
      </c>
      <c r="D254" s="156">
        <v>0.13060912351647858</v>
      </c>
      <c r="E254" s="157">
        <f t="shared" si="25"/>
        <v>15734.484422373158</v>
      </c>
      <c r="F254" s="158">
        <f t="shared" si="26"/>
        <v>1.6093081867492799E-3</v>
      </c>
      <c r="J254" s="160">
        <f t="shared" si="27"/>
        <v>249</v>
      </c>
      <c r="K254" s="96">
        <v>22956.301645696596</v>
      </c>
      <c r="L254" s="129">
        <f t="shared" si="22"/>
        <v>0.78258036265331976</v>
      </c>
      <c r="M254" s="172">
        <f t="shared" si="21"/>
        <v>1782.5803626533198</v>
      </c>
      <c r="N254" s="172">
        <f t="shared" si="23"/>
        <v>1505.7747503694602</v>
      </c>
    </row>
    <row r="255" spans="3:14" x14ac:dyDescent="0.2">
      <c r="C255" s="155">
        <f t="shared" si="24"/>
        <v>242</v>
      </c>
      <c r="D255" s="156">
        <v>-0.71290287451120093</v>
      </c>
      <c r="E255" s="157">
        <f t="shared" si="25"/>
        <v>15619.978732881536</v>
      </c>
      <c r="F255" s="158">
        <f t="shared" si="26"/>
        <v>-7.3039808067898422E-3</v>
      </c>
      <c r="J255" s="160">
        <f t="shared" si="27"/>
        <v>250</v>
      </c>
      <c r="K255" s="96">
        <v>17663.845735802919</v>
      </c>
      <c r="L255" s="129">
        <f t="shared" si="22"/>
        <v>0.37161573425667549</v>
      </c>
      <c r="M255" s="172">
        <f t="shared" si="21"/>
        <v>1400</v>
      </c>
      <c r="N255" s="172">
        <f t="shared" si="23"/>
        <v>1182.6028686748355</v>
      </c>
    </row>
    <row r="256" spans="3:14" x14ac:dyDescent="0.2">
      <c r="C256" s="155">
        <f t="shared" si="24"/>
        <v>243</v>
      </c>
      <c r="D256" s="156">
        <v>1.9074741430813447</v>
      </c>
      <c r="E256" s="157">
        <f t="shared" si="25"/>
        <v>15941.663184938403</v>
      </c>
      <c r="F256" s="158">
        <f t="shared" si="26"/>
        <v>2.0385225374559605E-2</v>
      </c>
      <c r="J256" s="160">
        <f t="shared" si="27"/>
        <v>251</v>
      </c>
      <c r="K256" s="96">
        <v>12916.02945724934</v>
      </c>
      <c r="L256" s="129">
        <f t="shared" si="22"/>
        <v>2.9429317182961458E-3</v>
      </c>
      <c r="M256" s="172">
        <f t="shared" si="21"/>
        <v>1400</v>
      </c>
      <c r="N256" s="172">
        <f t="shared" si="23"/>
        <v>1182.6028686748355</v>
      </c>
    </row>
    <row r="257" spans="3:14" x14ac:dyDescent="0.2">
      <c r="C257" s="155">
        <f t="shared" si="24"/>
        <v>244</v>
      </c>
      <c r="D257" s="156">
        <v>-0.74978743214160204</v>
      </c>
      <c r="E257" s="157">
        <f t="shared" si="25"/>
        <v>15819.482859929441</v>
      </c>
      <c r="F257" s="158">
        <f t="shared" si="26"/>
        <v>-7.6937354544146597E-3</v>
      </c>
      <c r="J257" s="160">
        <f t="shared" si="27"/>
        <v>252</v>
      </c>
      <c r="K257" s="96">
        <v>29932.295982680564</v>
      </c>
      <c r="L257" s="129">
        <f t="shared" si="22"/>
        <v>1.3242734762485364</v>
      </c>
      <c r="M257" s="172">
        <f t="shared" si="21"/>
        <v>2324.2734762485361</v>
      </c>
      <c r="N257" s="172">
        <f t="shared" si="23"/>
        <v>1963.3517718545361</v>
      </c>
    </row>
    <row r="258" spans="3:14" x14ac:dyDescent="0.2">
      <c r="C258" s="155">
        <f t="shared" si="24"/>
        <v>245</v>
      </c>
      <c r="D258" s="156">
        <v>-1.2914733815705404</v>
      </c>
      <c r="E258" s="157">
        <f t="shared" si="25"/>
        <v>15608.640008000519</v>
      </c>
      <c r="F258" s="158">
        <f t="shared" si="26"/>
        <v>-1.3417665193753562E-2</v>
      </c>
      <c r="J258" s="160">
        <f t="shared" si="27"/>
        <v>253</v>
      </c>
      <c r="K258" s="96">
        <v>16475.852733673746</v>
      </c>
      <c r="L258" s="129">
        <f t="shared" si="22"/>
        <v>0.27936685944882894</v>
      </c>
      <c r="M258" s="172">
        <f t="shared" si="21"/>
        <v>1400</v>
      </c>
      <c r="N258" s="172">
        <f t="shared" si="23"/>
        <v>1182.6028686748355</v>
      </c>
    </row>
    <row r="259" spans="3:14" x14ac:dyDescent="0.2">
      <c r="C259" s="155">
        <f t="shared" si="24"/>
        <v>246</v>
      </c>
      <c r="D259" s="156">
        <v>-1.5713885659351945</v>
      </c>
      <c r="E259" s="157">
        <f t="shared" si="25"/>
        <v>15355.122206483025</v>
      </c>
      <c r="F259" s="158">
        <f t="shared" si="26"/>
        <v>-1.6375495002642758E-2</v>
      </c>
      <c r="J259" s="160">
        <f t="shared" si="27"/>
        <v>254</v>
      </c>
      <c r="K259" s="96">
        <v>26898.437323690625</v>
      </c>
      <c r="L259" s="129">
        <f t="shared" si="22"/>
        <v>1.0886912403967521</v>
      </c>
      <c r="M259" s="172">
        <f t="shared" si="21"/>
        <v>2088.6912403967522</v>
      </c>
      <c r="N259" s="172">
        <f t="shared" si="23"/>
        <v>1764.3516090494281</v>
      </c>
    </row>
    <row r="260" spans="3:14" x14ac:dyDescent="0.2">
      <c r="C260" s="155">
        <f t="shared" si="24"/>
        <v>247</v>
      </c>
      <c r="D260" s="156">
        <v>8.3002760220551863E-3</v>
      </c>
      <c r="E260" s="157">
        <f t="shared" si="25"/>
        <v>15359.988791977776</v>
      </c>
      <c r="F260" s="158">
        <f t="shared" si="26"/>
        <v>3.1688542722295042E-4</v>
      </c>
      <c r="J260" s="160">
        <f t="shared" si="27"/>
        <v>255</v>
      </c>
      <c r="K260" s="96">
        <v>11227.980072001541</v>
      </c>
      <c r="L260" s="129">
        <f t="shared" si="22"/>
        <v>-0.12813583400683626</v>
      </c>
      <c r="M260" s="172">
        <f t="shared" si="21"/>
        <v>1000</v>
      </c>
      <c r="N260" s="172">
        <f t="shared" si="23"/>
        <v>844.71633476773957</v>
      </c>
    </row>
    <row r="261" spans="3:14" x14ac:dyDescent="0.2">
      <c r="C261" s="155">
        <f t="shared" si="24"/>
        <v>248</v>
      </c>
      <c r="D261" s="156">
        <v>0.12258851711521856</v>
      </c>
      <c r="E261" s="157">
        <f t="shared" si="25"/>
        <v>15383.423805460938</v>
      </c>
      <c r="F261" s="158">
        <f t="shared" si="26"/>
        <v>1.5245554115369052E-3</v>
      </c>
      <c r="J261" s="160">
        <f t="shared" si="27"/>
        <v>256</v>
      </c>
      <c r="K261" s="96">
        <v>26529.259415344593</v>
      </c>
      <c r="L261" s="129">
        <f t="shared" si="22"/>
        <v>1.0600241972510447</v>
      </c>
      <c r="M261" s="172">
        <f t="shared" si="21"/>
        <v>2060.0241972510448</v>
      </c>
      <c r="N261" s="172">
        <f t="shared" si="23"/>
        <v>1740.1360894347574</v>
      </c>
    </row>
    <row r="262" spans="3:14" x14ac:dyDescent="0.2">
      <c r="C262" s="155">
        <f t="shared" si="24"/>
        <v>249</v>
      </c>
      <c r="D262" s="156">
        <v>0.53576627578877378</v>
      </c>
      <c r="E262" s="157">
        <f t="shared" si="25"/>
        <v>15474.30812131649</v>
      </c>
      <c r="F262" s="158">
        <f t="shared" si="26"/>
        <v>5.890554682882459E-3</v>
      </c>
      <c r="J262" s="160">
        <f t="shared" si="27"/>
        <v>257</v>
      </c>
      <c r="K262" s="96">
        <v>18993.097133045419</v>
      </c>
      <c r="L262" s="129">
        <f t="shared" si="22"/>
        <v>0.47483346829434248</v>
      </c>
      <c r="M262" s="172">
        <f t="shared" ref="M262:M325" si="28">IF(K262&gt;Initial_Index,MAX((K262-Initial_Index)/Initial_Index*1000+1000,1400),IF(AND(K262&gt;=(0.85*Initial_Index),(K262&lt;Initial_Index)),1000,1000+(((K262-Initial_Index)/Initial_Index)+0.15)*1000))</f>
        <v>1474.8334682943425</v>
      </c>
      <c r="N262" s="172">
        <f t="shared" si="23"/>
        <v>1245.8159217303903</v>
      </c>
    </row>
    <row r="263" spans="3:14" x14ac:dyDescent="0.2">
      <c r="C263" s="155">
        <f t="shared" si="24"/>
        <v>250</v>
      </c>
      <c r="D263" s="156">
        <v>0.14752458810107782</v>
      </c>
      <c r="E263" s="157">
        <f t="shared" si="25"/>
        <v>15502.001738009163</v>
      </c>
      <c r="F263" s="158">
        <f t="shared" si="26"/>
        <v>1.7880518497380487E-3</v>
      </c>
      <c r="J263" s="160">
        <f t="shared" si="27"/>
        <v>258</v>
      </c>
      <c r="K263" s="96">
        <v>21157.282727934442</v>
      </c>
      <c r="L263" s="129">
        <f t="shared" ref="L263:L326" si="29">(K263-$F$4)/$F$4</f>
        <v>0.64288469893800138</v>
      </c>
      <c r="M263" s="172">
        <f t="shared" si="28"/>
        <v>1642.8846989380013</v>
      </c>
      <c r="N263" s="172">
        <f t="shared" ref="N263:N326" si="30">M263*EXP(-$F$9*412/252)</f>
        <v>1387.7715413329097</v>
      </c>
    </row>
    <row r="264" spans="3:14" x14ac:dyDescent="0.2">
      <c r="C264" s="155">
        <f t="shared" si="24"/>
        <v>251</v>
      </c>
      <c r="D264" s="156">
        <v>1.6399462765548378</v>
      </c>
      <c r="E264" s="157">
        <f t="shared" si="25"/>
        <v>15776.594024363771</v>
      </c>
      <c r="F264" s="158">
        <f t="shared" si="26"/>
        <v>1.7558290851101513E-2</v>
      </c>
      <c r="J264" s="160">
        <f t="shared" si="27"/>
        <v>259</v>
      </c>
      <c r="K264" s="96">
        <v>23592.439238961779</v>
      </c>
      <c r="L264" s="129">
        <f t="shared" si="29"/>
        <v>0.83197709907896411</v>
      </c>
      <c r="M264" s="172">
        <f t="shared" si="28"/>
        <v>1831.9770990789641</v>
      </c>
      <c r="N264" s="172">
        <f t="shared" si="30"/>
        <v>1547.5009805124187</v>
      </c>
    </row>
    <row r="265" spans="3:14" x14ac:dyDescent="0.2">
      <c r="C265" s="155">
        <f t="shared" si="24"/>
        <v>252</v>
      </c>
      <c r="D265" s="156">
        <v>0.42714873416116461</v>
      </c>
      <c r="E265" s="157">
        <f t="shared" si="25"/>
        <v>15851.597075648608</v>
      </c>
      <c r="F265" s="158">
        <f t="shared" si="26"/>
        <v>4.7428062921560385E-3</v>
      </c>
      <c r="J265" s="160">
        <f t="shared" si="27"/>
        <v>260</v>
      </c>
      <c r="K265" s="96">
        <v>19537.513451135113</v>
      </c>
      <c r="L265" s="129">
        <f t="shared" si="29"/>
        <v>0.51710795364972362</v>
      </c>
      <c r="M265" s="172">
        <f t="shared" si="28"/>
        <v>1517.1079536497236</v>
      </c>
      <c r="N265" s="172">
        <f t="shared" si="30"/>
        <v>1281.5258700539803</v>
      </c>
    </row>
    <row r="266" spans="3:14" x14ac:dyDescent="0.2">
      <c r="C266" s="155">
        <f t="shared" si="24"/>
        <v>253</v>
      </c>
      <c r="D266" s="156">
        <v>-1.327350673818728</v>
      </c>
      <c r="E266" s="157">
        <f t="shared" si="25"/>
        <v>15634.397908019955</v>
      </c>
      <c r="F266" s="158">
        <f t="shared" si="26"/>
        <v>-1.3796776190231955E-2</v>
      </c>
      <c r="J266" s="160">
        <f t="shared" si="27"/>
        <v>261</v>
      </c>
      <c r="K266" s="96">
        <v>19200.962259856009</v>
      </c>
      <c r="L266" s="129">
        <f t="shared" si="29"/>
        <v>0.49097440854037117</v>
      </c>
      <c r="M266" s="172">
        <f t="shared" si="28"/>
        <v>1490.9744085403711</v>
      </c>
      <c r="N266" s="172">
        <f t="shared" si="30"/>
        <v>1259.4504376147206</v>
      </c>
    </row>
    <row r="267" spans="3:14" x14ac:dyDescent="0.2">
      <c r="C267" s="155">
        <f t="shared" si="24"/>
        <v>254</v>
      </c>
      <c r="D267" s="156">
        <v>1.1220322448934894</v>
      </c>
      <c r="E267" s="157">
        <f t="shared" si="25"/>
        <v>15824.49469969705</v>
      </c>
      <c r="F267" s="158">
        <f t="shared" si="26"/>
        <v>1.2085556084079142E-2</v>
      </c>
      <c r="J267" s="160">
        <f t="shared" si="27"/>
        <v>262</v>
      </c>
      <c r="K267" s="96">
        <v>19788.134548484362</v>
      </c>
      <c r="L267" s="129">
        <f t="shared" si="29"/>
        <v>0.53656893885093282</v>
      </c>
      <c r="M267" s="172">
        <f t="shared" si="28"/>
        <v>1536.5689388509327</v>
      </c>
      <c r="N267" s="172">
        <f t="shared" si="30"/>
        <v>1297.9648821441149</v>
      </c>
    </row>
    <row r="268" spans="3:14" x14ac:dyDescent="0.2">
      <c r="C268" s="155">
        <f t="shared" si="24"/>
        <v>255</v>
      </c>
      <c r="D268" s="156">
        <v>6.0585989558603615E-2</v>
      </c>
      <c r="E268" s="157">
        <f t="shared" si="25"/>
        <v>15838.258216067135</v>
      </c>
      <c r="F268" s="158">
        <f t="shared" si="26"/>
        <v>8.6938222166613459E-4</v>
      </c>
      <c r="J268" s="160">
        <f t="shared" si="27"/>
        <v>263</v>
      </c>
      <c r="K268" s="96">
        <v>16194.31020976567</v>
      </c>
      <c r="L268" s="129">
        <f t="shared" si="29"/>
        <v>0.25750479376785845</v>
      </c>
      <c r="M268" s="172">
        <f t="shared" si="28"/>
        <v>1400</v>
      </c>
      <c r="N268" s="172">
        <f t="shared" si="30"/>
        <v>1182.6028686748355</v>
      </c>
    </row>
    <row r="269" spans="3:14" x14ac:dyDescent="0.2">
      <c r="C269" s="155">
        <f t="shared" si="24"/>
        <v>256</v>
      </c>
      <c r="D269" s="156">
        <v>0.32852426556928549</v>
      </c>
      <c r="E269" s="157">
        <f t="shared" si="25"/>
        <v>15896.978706728034</v>
      </c>
      <c r="F269" s="158">
        <f t="shared" si="26"/>
        <v>3.7006534923747611E-3</v>
      </c>
      <c r="J269" s="160">
        <f t="shared" si="27"/>
        <v>264</v>
      </c>
      <c r="K269" s="96">
        <v>20539.509260435687</v>
      </c>
      <c r="L269" s="129">
        <f t="shared" si="29"/>
        <v>0.59491395570907335</v>
      </c>
      <c r="M269" s="172">
        <f t="shared" si="28"/>
        <v>1594.9139557090734</v>
      </c>
      <c r="N269" s="172">
        <f t="shared" si="30"/>
        <v>1347.2498709364854</v>
      </c>
    </row>
    <row r="270" spans="3:14" x14ac:dyDescent="0.2">
      <c r="C270" s="155">
        <f t="shared" si="24"/>
        <v>257</v>
      </c>
      <c r="D270" s="156">
        <v>6.227196536201518E-2</v>
      </c>
      <c r="E270" s="157">
        <f t="shared" si="25"/>
        <v>15911.088728311615</v>
      </c>
      <c r="F270" s="158">
        <f t="shared" si="26"/>
        <v>8.8719772352856036E-4</v>
      </c>
      <c r="J270" s="160">
        <f t="shared" si="27"/>
        <v>265</v>
      </c>
      <c r="K270" s="96">
        <v>18425.849543526805</v>
      </c>
      <c r="L270" s="129">
        <f t="shared" si="29"/>
        <v>0.43078611130084926</v>
      </c>
      <c r="M270" s="172">
        <f t="shared" si="28"/>
        <v>1430.7861113008494</v>
      </c>
      <c r="N270" s="172">
        <f t="shared" si="30"/>
        <v>1208.6083997746405</v>
      </c>
    </row>
    <row r="271" spans="3:14" x14ac:dyDescent="0.2">
      <c r="C271" s="155">
        <f t="shared" ref="C271:C334" si="31">IF(C270&lt;_xlfn.DAYS(DATE(2017,11,27),DATE(2016,4,11)),C270+1)</f>
        <v>258</v>
      </c>
      <c r="D271" s="156">
        <v>-0.12860368769906927</v>
      </c>
      <c r="E271" s="157">
        <f t="shared" ref="E271:E334" si="32">E270*EXP($F$6*$F$8+$F$7*SQRT($F$8)*D271)</f>
        <v>15893.123132748251</v>
      </c>
      <c r="F271" s="158">
        <f t="shared" ref="F271:F334" si="33">LN(E271/E270)</f>
        <v>-1.1297621555744969E-3</v>
      </c>
      <c r="J271" s="160">
        <f t="shared" si="27"/>
        <v>266</v>
      </c>
      <c r="K271" s="96">
        <v>24006.350220065928</v>
      </c>
      <c r="L271" s="129">
        <f t="shared" si="29"/>
        <v>0.86411771119455461</v>
      </c>
      <c r="M271" s="172">
        <f t="shared" si="28"/>
        <v>1864.1177111945547</v>
      </c>
      <c r="N271" s="172">
        <f t="shared" si="30"/>
        <v>1574.6506805758918</v>
      </c>
    </row>
    <row r="272" spans="3:14" x14ac:dyDescent="0.2">
      <c r="C272" s="155">
        <f t="shared" si="31"/>
        <v>259</v>
      </c>
      <c r="D272" s="156">
        <v>0.29207967600086704</v>
      </c>
      <c r="E272" s="157">
        <f t="shared" si="32"/>
        <v>15945.904996361847</v>
      </c>
      <c r="F272" s="158">
        <f t="shared" si="33"/>
        <v>3.3155479339076741E-3</v>
      </c>
      <c r="J272" s="160">
        <f t="shared" si="27"/>
        <v>267</v>
      </c>
      <c r="K272" s="96">
        <v>16680.197000565193</v>
      </c>
      <c r="L272" s="129">
        <f t="shared" si="29"/>
        <v>0.29523440131177381</v>
      </c>
      <c r="M272" s="172">
        <f t="shared" si="28"/>
        <v>1400</v>
      </c>
      <c r="N272" s="172">
        <f t="shared" si="30"/>
        <v>1182.6028686748355</v>
      </c>
    </row>
    <row r="273" spans="3:14" x14ac:dyDescent="0.2">
      <c r="C273" s="155">
        <f t="shared" si="31"/>
        <v>260</v>
      </c>
      <c r="D273" s="156">
        <v>-5.5757709560566582E-2</v>
      </c>
      <c r="E273" s="157">
        <f t="shared" si="32"/>
        <v>15940.16538357126</v>
      </c>
      <c r="F273" s="158">
        <f t="shared" si="33"/>
        <v>-3.600075383506017E-4</v>
      </c>
      <c r="J273" s="160">
        <f t="shared" si="27"/>
        <v>268</v>
      </c>
      <c r="K273" s="96">
        <v>21967.644704054255</v>
      </c>
      <c r="L273" s="129">
        <f t="shared" si="29"/>
        <v>0.70581013734558173</v>
      </c>
      <c r="M273" s="172">
        <f t="shared" si="28"/>
        <v>1705.8101373455818</v>
      </c>
      <c r="N273" s="172">
        <f t="shared" si="30"/>
        <v>1440.9256870282143</v>
      </c>
    </row>
    <row r="274" spans="3:14" x14ac:dyDescent="0.2">
      <c r="C274" s="155">
        <f t="shared" si="31"/>
        <v>261</v>
      </c>
      <c r="D274" s="156">
        <v>0.77237245932337828</v>
      </c>
      <c r="E274" s="157">
        <f t="shared" si="32"/>
        <v>16074.477926193184</v>
      </c>
      <c r="F274" s="158">
        <f t="shared" si="33"/>
        <v>8.3907435319249025E-3</v>
      </c>
      <c r="J274" s="160">
        <f t="shared" si="27"/>
        <v>269</v>
      </c>
      <c r="K274" s="96">
        <v>14309.448683914134</v>
      </c>
      <c r="L274" s="129">
        <f t="shared" si="29"/>
        <v>0.11114336350961937</v>
      </c>
      <c r="M274" s="172">
        <f t="shared" si="28"/>
        <v>1400</v>
      </c>
      <c r="N274" s="172">
        <f t="shared" si="30"/>
        <v>1182.6028686748355</v>
      </c>
    </row>
    <row r="275" spans="3:14" x14ac:dyDescent="0.2">
      <c r="C275" s="155">
        <f t="shared" si="31"/>
        <v>262</v>
      </c>
      <c r="D275" s="156">
        <v>0.7658945833100006</v>
      </c>
      <c r="E275" s="157">
        <f t="shared" si="32"/>
        <v>16208.812645995407</v>
      </c>
      <c r="F275" s="158">
        <f t="shared" si="33"/>
        <v>8.3222926016398042E-3</v>
      </c>
      <c r="J275" s="160">
        <f t="shared" si="27"/>
        <v>270</v>
      </c>
      <c r="K275" s="96">
        <v>24763.829041640493</v>
      </c>
      <c r="L275" s="129">
        <f t="shared" si="29"/>
        <v>0.92293671842421954</v>
      </c>
      <c r="M275" s="172">
        <f t="shared" si="28"/>
        <v>1922.9367184242196</v>
      </c>
      <c r="N275" s="172">
        <f t="shared" si="30"/>
        <v>1624.3360567776117</v>
      </c>
    </row>
    <row r="276" spans="3:14" x14ac:dyDescent="0.2">
      <c r="C276" s="155">
        <f t="shared" si="31"/>
        <v>263</v>
      </c>
      <c r="D276" s="156">
        <v>0.9794825928111095</v>
      </c>
      <c r="E276" s="157">
        <f t="shared" si="32"/>
        <v>16381.200003356456</v>
      </c>
      <c r="F276" s="158">
        <f t="shared" si="33"/>
        <v>1.0579251197000341E-2</v>
      </c>
      <c r="J276" s="160">
        <f t="shared" si="27"/>
        <v>271</v>
      </c>
      <c r="K276" s="96">
        <v>17421.206627827425</v>
      </c>
      <c r="L276" s="129">
        <f t="shared" si="29"/>
        <v>0.35277455871523478</v>
      </c>
      <c r="M276" s="172">
        <f t="shared" si="28"/>
        <v>1400</v>
      </c>
      <c r="N276" s="172">
        <f t="shared" si="30"/>
        <v>1182.6028686748355</v>
      </c>
    </row>
    <row r="277" spans="3:14" x14ac:dyDescent="0.2">
      <c r="C277" s="155">
        <f t="shared" si="31"/>
        <v>264</v>
      </c>
      <c r="D277" s="156">
        <v>0.53320718507166021</v>
      </c>
      <c r="E277" s="157">
        <f t="shared" si="32"/>
        <v>16477.53353432635</v>
      </c>
      <c r="F277" s="158">
        <f t="shared" si="33"/>
        <v>5.8635130816062824E-3</v>
      </c>
      <c r="J277" s="160">
        <f t="shared" si="27"/>
        <v>272</v>
      </c>
      <c r="K277" s="96">
        <v>20505.852580022467</v>
      </c>
      <c r="L277" s="129">
        <f t="shared" si="29"/>
        <v>0.59230047996273283</v>
      </c>
      <c r="M277" s="172">
        <f t="shared" si="28"/>
        <v>1592.3004799627329</v>
      </c>
      <c r="N277" s="172">
        <f t="shared" si="30"/>
        <v>1345.0422252830322</v>
      </c>
    </row>
    <row r="278" spans="3:14" x14ac:dyDescent="0.2">
      <c r="C278" s="155">
        <f t="shared" si="31"/>
        <v>265</v>
      </c>
      <c r="D278" s="156">
        <v>1.1888369044754654</v>
      </c>
      <c r="E278" s="157">
        <f t="shared" si="32"/>
        <v>16689.65926458198</v>
      </c>
      <c r="F278" s="158">
        <f t="shared" si="33"/>
        <v>1.2791472820724679E-2</v>
      </c>
      <c r="J278" s="160">
        <f t="shared" si="27"/>
        <v>273</v>
      </c>
      <c r="K278" s="96">
        <v>21137.898776420574</v>
      </c>
      <c r="L278" s="129">
        <f t="shared" si="29"/>
        <v>0.64137951522624603</v>
      </c>
      <c r="M278" s="172">
        <f t="shared" si="28"/>
        <v>1641.379515226246</v>
      </c>
      <c r="N278" s="172">
        <f t="shared" si="30"/>
        <v>1386.5000880647638</v>
      </c>
    </row>
    <row r="279" spans="3:14" x14ac:dyDescent="0.2">
      <c r="C279" s="155">
        <f t="shared" si="31"/>
        <v>266</v>
      </c>
      <c r="D279" s="156">
        <v>0.81514144767425023</v>
      </c>
      <c r="E279" s="157">
        <f t="shared" si="32"/>
        <v>16837.894985963649</v>
      </c>
      <c r="F279" s="158">
        <f t="shared" si="33"/>
        <v>8.8426782453896111E-3</v>
      </c>
      <c r="J279" s="160">
        <f t="shared" si="27"/>
        <v>274</v>
      </c>
      <c r="K279" s="96">
        <v>13891.867073739895</v>
      </c>
      <c r="L279" s="129">
        <f t="shared" si="29"/>
        <v>7.8717723282797747E-2</v>
      </c>
      <c r="M279" s="172">
        <f t="shared" si="28"/>
        <v>1400</v>
      </c>
      <c r="N279" s="172">
        <f t="shared" si="30"/>
        <v>1182.6028686748355</v>
      </c>
    </row>
    <row r="280" spans="3:14" x14ac:dyDescent="0.2">
      <c r="C280" s="155">
        <f t="shared" si="31"/>
        <v>267</v>
      </c>
      <c r="D280" s="156">
        <v>1.0410326467535924</v>
      </c>
      <c r="E280" s="157">
        <f t="shared" si="32"/>
        <v>17028.044193754919</v>
      </c>
      <c r="F280" s="158">
        <f t="shared" si="33"/>
        <v>1.1229643153060307E-2</v>
      </c>
      <c r="J280" s="160">
        <f t="shared" si="27"/>
        <v>275</v>
      </c>
      <c r="K280" s="96">
        <v>25032.121043109179</v>
      </c>
      <c r="L280" s="129">
        <f t="shared" si="29"/>
        <v>0.94376986745041247</v>
      </c>
      <c r="M280" s="172">
        <f t="shared" si="28"/>
        <v>1943.7698674504124</v>
      </c>
      <c r="N280" s="172">
        <f t="shared" si="30"/>
        <v>1641.9341580646874</v>
      </c>
    </row>
    <row r="281" spans="3:14" x14ac:dyDescent="0.2">
      <c r="C281" s="155">
        <f t="shared" si="31"/>
        <v>268</v>
      </c>
      <c r="D281" s="156">
        <v>-0.23009533833828755</v>
      </c>
      <c r="E281" s="157">
        <f t="shared" si="32"/>
        <v>16990.586088930177</v>
      </c>
      <c r="F281" s="158">
        <f t="shared" si="33"/>
        <v>-2.2022121203573186E-3</v>
      </c>
      <c r="J281" s="160">
        <f t="shared" si="27"/>
        <v>276</v>
      </c>
      <c r="K281" s="96">
        <v>16295.32612512219</v>
      </c>
      <c r="L281" s="129">
        <f t="shared" si="29"/>
        <v>0.26534878317909444</v>
      </c>
      <c r="M281" s="172">
        <f t="shared" si="28"/>
        <v>1400</v>
      </c>
      <c r="N281" s="172">
        <f t="shared" si="30"/>
        <v>1182.6028686748355</v>
      </c>
    </row>
    <row r="282" spans="3:14" x14ac:dyDescent="0.2">
      <c r="C282" s="155">
        <f t="shared" si="31"/>
        <v>269</v>
      </c>
      <c r="D282" s="156">
        <v>0.65206450017285533</v>
      </c>
      <c r="E282" s="157">
        <f t="shared" si="32"/>
        <v>17111.981576150938</v>
      </c>
      <c r="F282" s="158">
        <f t="shared" si="33"/>
        <v>7.1194639168880259E-3</v>
      </c>
      <c r="J282" s="160">
        <f t="shared" si="27"/>
        <v>277</v>
      </c>
      <c r="K282" s="96">
        <v>19615.261430840939</v>
      </c>
      <c r="L282" s="129">
        <f t="shared" si="29"/>
        <v>0.52314516399826216</v>
      </c>
      <c r="M282" s="172">
        <f t="shared" si="28"/>
        <v>1523.1451639982622</v>
      </c>
      <c r="N282" s="172">
        <f t="shared" si="30"/>
        <v>1286.6256002518196</v>
      </c>
    </row>
    <row r="283" spans="3:14" x14ac:dyDescent="0.2">
      <c r="C283" s="155">
        <f t="shared" si="31"/>
        <v>270</v>
      </c>
      <c r="D283" s="156">
        <v>0.23512484403909184</v>
      </c>
      <c r="E283" s="157">
        <f t="shared" si="32"/>
        <v>17158.481650651145</v>
      </c>
      <c r="F283" s="158">
        <f t="shared" si="33"/>
        <v>2.7137131312719998E-3</v>
      </c>
      <c r="J283" s="160">
        <f t="shared" si="27"/>
        <v>278</v>
      </c>
      <c r="K283" s="96">
        <v>15188.225845219247</v>
      </c>
      <c r="L283" s="129">
        <f t="shared" si="29"/>
        <v>0.1793813112011797</v>
      </c>
      <c r="M283" s="172">
        <f t="shared" si="28"/>
        <v>1400</v>
      </c>
      <c r="N283" s="172">
        <f t="shared" si="30"/>
        <v>1182.6028686748355</v>
      </c>
    </row>
    <row r="284" spans="3:14" x14ac:dyDescent="0.2">
      <c r="C284" s="155">
        <f t="shared" si="31"/>
        <v>271</v>
      </c>
      <c r="D284" s="156">
        <v>-0.34650270208658185</v>
      </c>
      <c r="E284" s="157">
        <f t="shared" si="32"/>
        <v>17099.689981911415</v>
      </c>
      <c r="F284" s="158">
        <f t="shared" si="33"/>
        <v>-3.4322746167896484E-3</v>
      </c>
      <c r="J284" s="160">
        <f t="shared" si="27"/>
        <v>279</v>
      </c>
      <c r="K284" s="96">
        <v>22553.300272340024</v>
      </c>
      <c r="L284" s="129">
        <f t="shared" si="29"/>
        <v>0.75128689276626537</v>
      </c>
      <c r="M284" s="172">
        <f t="shared" si="28"/>
        <v>1751.2868927662653</v>
      </c>
      <c r="N284" s="172">
        <f t="shared" si="30"/>
        <v>1479.340645184303</v>
      </c>
    </row>
    <row r="285" spans="3:14" x14ac:dyDescent="0.2">
      <c r="C285" s="155">
        <f t="shared" si="31"/>
        <v>272</v>
      </c>
      <c r="D285" s="156">
        <v>1.6923513612709939</v>
      </c>
      <c r="E285" s="157">
        <f t="shared" si="32"/>
        <v>17412.222160563884</v>
      </c>
      <c r="F285" s="158">
        <f t="shared" si="33"/>
        <v>1.8112049026323872E-2</v>
      </c>
      <c r="J285" s="160">
        <f t="shared" si="27"/>
        <v>280</v>
      </c>
      <c r="K285" s="96">
        <v>19715.559112341347</v>
      </c>
      <c r="L285" s="129">
        <f t="shared" si="29"/>
        <v>0.53093338181407923</v>
      </c>
      <c r="M285" s="172">
        <f t="shared" si="28"/>
        <v>1530.9333818140792</v>
      </c>
      <c r="N285" s="172">
        <f t="shared" si="30"/>
        <v>1293.2044350595693</v>
      </c>
    </row>
    <row r="286" spans="3:14" x14ac:dyDescent="0.2">
      <c r="C286" s="155">
        <f t="shared" si="31"/>
        <v>273</v>
      </c>
      <c r="D286" s="156">
        <v>-0.36434812500374392</v>
      </c>
      <c r="E286" s="157">
        <f t="shared" si="32"/>
        <v>17349.289206370158</v>
      </c>
      <c r="F286" s="158">
        <f t="shared" si="33"/>
        <v>-3.6208450367062064E-3</v>
      </c>
      <c r="J286" s="160">
        <f t="shared" si="27"/>
        <v>281</v>
      </c>
      <c r="K286" s="96">
        <v>22074.841363613272</v>
      </c>
      <c r="L286" s="129">
        <f t="shared" si="29"/>
        <v>0.71413406788200406</v>
      </c>
      <c r="M286" s="172">
        <f t="shared" si="28"/>
        <v>1714.134067882004</v>
      </c>
      <c r="N286" s="172">
        <f t="shared" si="30"/>
        <v>1447.9570471218021</v>
      </c>
    </row>
    <row r="287" spans="3:14" x14ac:dyDescent="0.2">
      <c r="C287" s="155">
        <f t="shared" si="31"/>
        <v>274</v>
      </c>
      <c r="D287" s="156">
        <v>-9.3963308245292865E-2</v>
      </c>
      <c r="E287" s="157">
        <f t="shared" si="32"/>
        <v>17336.04424014932</v>
      </c>
      <c r="F287" s="158">
        <f t="shared" si="33"/>
        <v>-7.6372146659872296E-4</v>
      </c>
      <c r="J287" s="160">
        <f t="shared" si="27"/>
        <v>282</v>
      </c>
      <c r="K287" s="96">
        <v>17591.633866653996</v>
      </c>
      <c r="L287" s="129">
        <f t="shared" si="29"/>
        <v>0.36600840856972222</v>
      </c>
      <c r="M287" s="172">
        <f t="shared" si="28"/>
        <v>1400</v>
      </c>
      <c r="N287" s="172">
        <f t="shared" si="30"/>
        <v>1182.6028686748355</v>
      </c>
    </row>
    <row r="288" spans="3:14" x14ac:dyDescent="0.2">
      <c r="C288" s="155">
        <f t="shared" si="31"/>
        <v>275</v>
      </c>
      <c r="D288" s="156">
        <v>-0.84351995610632002</v>
      </c>
      <c r="E288" s="157">
        <f t="shared" si="32"/>
        <v>17186.146452754379</v>
      </c>
      <c r="F288" s="158">
        <f t="shared" si="33"/>
        <v>-8.6841956685491696E-3</v>
      </c>
      <c r="J288" s="160">
        <f t="shared" si="27"/>
        <v>283</v>
      </c>
      <c r="K288" s="96">
        <v>14744.531223990276</v>
      </c>
      <c r="L288" s="129">
        <f t="shared" si="29"/>
        <v>0.14492796888913817</v>
      </c>
      <c r="M288" s="172">
        <f t="shared" si="28"/>
        <v>1400</v>
      </c>
      <c r="N288" s="172">
        <f t="shared" si="30"/>
        <v>1182.6028686748355</v>
      </c>
    </row>
    <row r="289" spans="3:14" x14ac:dyDescent="0.2">
      <c r="C289" s="155">
        <f t="shared" si="31"/>
        <v>276</v>
      </c>
      <c r="D289" s="156">
        <v>-0.37392965168692172</v>
      </c>
      <c r="E289" s="157">
        <f t="shared" si="32"/>
        <v>17122.296937408184</v>
      </c>
      <c r="F289" s="158">
        <f t="shared" si="33"/>
        <v>-3.7220918672504237E-3</v>
      </c>
      <c r="J289" s="160">
        <f t="shared" si="27"/>
        <v>284</v>
      </c>
      <c r="K289" s="96">
        <v>19383.369914626513</v>
      </c>
      <c r="L289" s="129">
        <f t="shared" si="29"/>
        <v>0.50513854997787055</v>
      </c>
      <c r="M289" s="172">
        <f t="shared" si="28"/>
        <v>1505.1385499778705</v>
      </c>
      <c r="N289" s="172">
        <f t="shared" si="30"/>
        <v>1271.4151192549371</v>
      </c>
    </row>
    <row r="290" spans="3:14" x14ac:dyDescent="0.2">
      <c r="C290" s="155">
        <f t="shared" si="31"/>
        <v>277</v>
      </c>
      <c r="D290" s="156">
        <v>0.63260131355491467</v>
      </c>
      <c r="E290" s="157">
        <f t="shared" si="32"/>
        <v>17241.087226045038</v>
      </c>
      <c r="F290" s="158">
        <f t="shared" si="33"/>
        <v>6.9137987841259053E-3</v>
      </c>
      <c r="J290" s="160">
        <f t="shared" si="27"/>
        <v>285</v>
      </c>
      <c r="K290" s="96">
        <v>16546.801727213257</v>
      </c>
      <c r="L290" s="129">
        <f t="shared" si="29"/>
        <v>0.28487612154973257</v>
      </c>
      <c r="M290" s="172">
        <f t="shared" si="28"/>
        <v>1400</v>
      </c>
      <c r="N290" s="172">
        <f t="shared" si="30"/>
        <v>1182.6028686748355</v>
      </c>
    </row>
    <row r="291" spans="3:14" x14ac:dyDescent="0.2">
      <c r="C291" s="155">
        <f t="shared" si="31"/>
        <v>278</v>
      </c>
      <c r="D291" s="156">
        <v>0.58690375226433389</v>
      </c>
      <c r="E291" s="157">
        <f t="shared" si="32"/>
        <v>17352.320530385048</v>
      </c>
      <c r="F291" s="158">
        <f t="shared" si="33"/>
        <v>6.4309181955446272E-3</v>
      </c>
      <c r="J291" s="160">
        <f t="shared" si="27"/>
        <v>286</v>
      </c>
      <c r="K291" s="96">
        <v>23313.819981165554</v>
      </c>
      <c r="L291" s="129">
        <f t="shared" si="29"/>
        <v>0.81034202800915622</v>
      </c>
      <c r="M291" s="172">
        <f t="shared" si="28"/>
        <v>1810.3420280091564</v>
      </c>
      <c r="N291" s="172">
        <f t="shared" si="30"/>
        <v>1529.225482575891</v>
      </c>
    </row>
    <row r="292" spans="3:14" x14ac:dyDescent="0.2">
      <c r="C292" s="155">
        <f t="shared" si="31"/>
        <v>279</v>
      </c>
      <c r="D292" s="156">
        <v>1.0700091479520779</v>
      </c>
      <c r="E292" s="157">
        <f t="shared" si="32"/>
        <v>17553.653061885816</v>
      </c>
      <c r="F292" s="158">
        <f t="shared" si="33"/>
        <v>1.1535834327350249E-2</v>
      </c>
      <c r="J292" s="160">
        <f t="shared" si="27"/>
        <v>287</v>
      </c>
      <c r="K292" s="96">
        <v>24708.972346345487</v>
      </c>
      <c r="L292" s="129">
        <f t="shared" si="29"/>
        <v>0.918677039783376</v>
      </c>
      <c r="M292" s="172">
        <f t="shared" si="28"/>
        <v>1918.6770397833761</v>
      </c>
      <c r="N292" s="172">
        <f t="shared" si="30"/>
        <v>1620.7378366488299</v>
      </c>
    </row>
    <row r="293" spans="3:14" x14ac:dyDescent="0.2">
      <c r="C293" s="155">
        <f t="shared" si="31"/>
        <v>280</v>
      </c>
      <c r="D293" s="156">
        <v>-0.77722688729409128</v>
      </c>
      <c r="E293" s="157">
        <f t="shared" si="32"/>
        <v>17414.068170192873</v>
      </c>
      <c r="F293" s="158">
        <f t="shared" si="33"/>
        <v>-7.9836848495285495E-3</v>
      </c>
      <c r="J293" s="160">
        <f t="shared" si="27"/>
        <v>288</v>
      </c>
      <c r="K293" s="96">
        <v>18278.470400307466</v>
      </c>
      <c r="L293" s="129">
        <f t="shared" si="29"/>
        <v>0.41934196970425575</v>
      </c>
      <c r="M293" s="172">
        <f t="shared" si="28"/>
        <v>1419.3419697042557</v>
      </c>
      <c r="N293" s="172">
        <f t="shared" si="30"/>
        <v>1198.9413464306028</v>
      </c>
    </row>
    <row r="294" spans="3:14" x14ac:dyDescent="0.2">
      <c r="C294" s="155">
        <f t="shared" si="31"/>
        <v>281</v>
      </c>
      <c r="D294" s="156">
        <v>-0.84439307102002203</v>
      </c>
      <c r="E294" s="157">
        <f t="shared" si="32"/>
        <v>17263.336467328554</v>
      </c>
      <c r="F294" s="158">
        <f t="shared" si="33"/>
        <v>-8.6934217679625909E-3</v>
      </c>
      <c r="J294" s="160">
        <f t="shared" si="27"/>
        <v>289</v>
      </c>
      <c r="K294" s="96">
        <v>26468.905524066686</v>
      </c>
      <c r="L294" s="129">
        <f t="shared" si="29"/>
        <v>1.0553376557051908</v>
      </c>
      <c r="M294" s="172">
        <f t="shared" si="28"/>
        <v>2055.3376557051906</v>
      </c>
      <c r="N294" s="172">
        <f t="shared" si="30"/>
        <v>1736.1772912374067</v>
      </c>
    </row>
    <row r="295" spans="3:14" x14ac:dyDescent="0.2">
      <c r="C295" s="155">
        <f t="shared" si="31"/>
        <v>282</v>
      </c>
      <c r="D295" s="156">
        <v>-0.12629016055143438</v>
      </c>
      <c r="E295" s="157">
        <f t="shared" si="32"/>
        <v>17244.265577382059</v>
      </c>
      <c r="F295" s="158">
        <f t="shared" si="33"/>
        <v>-1.1053153947583596E-3</v>
      </c>
      <c r="J295" s="160">
        <f t="shared" si="27"/>
        <v>290</v>
      </c>
      <c r="K295" s="96">
        <v>20341.551845615271</v>
      </c>
      <c r="L295" s="129">
        <f t="shared" si="29"/>
        <v>0.57954235945865373</v>
      </c>
      <c r="M295" s="172">
        <f t="shared" si="28"/>
        <v>1579.5423594586537</v>
      </c>
      <c r="N295" s="172">
        <f t="shared" si="30"/>
        <v>1334.2652324923013</v>
      </c>
    </row>
    <row r="296" spans="3:14" x14ac:dyDescent="0.2">
      <c r="C296" s="155">
        <f t="shared" si="31"/>
        <v>283</v>
      </c>
      <c r="D296" s="156">
        <v>-6.7254859459353611E-2</v>
      </c>
      <c r="E296" s="157">
        <f t="shared" si="32"/>
        <v>17235.964522018963</v>
      </c>
      <c r="F296" s="158">
        <f t="shared" si="33"/>
        <v>-4.8149652711368488E-4</v>
      </c>
      <c r="J296" s="160">
        <f t="shared" si="27"/>
        <v>291</v>
      </c>
      <c r="K296" s="96">
        <v>17987.772854962182</v>
      </c>
      <c r="L296" s="129">
        <f t="shared" si="29"/>
        <v>0.39676900722093839</v>
      </c>
      <c r="M296" s="172">
        <f t="shared" si="28"/>
        <v>1400</v>
      </c>
      <c r="N296" s="172">
        <f t="shared" si="30"/>
        <v>1182.6028686748355</v>
      </c>
    </row>
    <row r="297" spans="3:14" x14ac:dyDescent="0.2">
      <c r="C297" s="155">
        <f t="shared" si="31"/>
        <v>284</v>
      </c>
      <c r="D297" s="156">
        <v>4.7102730604819953E-2</v>
      </c>
      <c r="E297" s="157">
        <f t="shared" si="32"/>
        <v>17248.498007298815</v>
      </c>
      <c r="F297" s="158">
        <f t="shared" si="33"/>
        <v>7.2690625936699331E-4</v>
      </c>
      <c r="J297" s="160">
        <f t="shared" si="27"/>
        <v>292</v>
      </c>
      <c r="K297" s="96">
        <v>27123.256683810207</v>
      </c>
      <c r="L297" s="129">
        <f t="shared" si="29"/>
        <v>1.1061486942444445</v>
      </c>
      <c r="M297" s="172">
        <f t="shared" si="28"/>
        <v>2106.1486942444444</v>
      </c>
      <c r="N297" s="172">
        <f t="shared" si="30"/>
        <v>1779.0982054780277</v>
      </c>
    </row>
    <row r="298" spans="3:14" x14ac:dyDescent="0.2">
      <c r="C298" s="155">
        <f t="shared" si="31"/>
        <v>285</v>
      </c>
      <c r="D298" s="156">
        <v>-0.80103973232326098</v>
      </c>
      <c r="E298" s="157">
        <f t="shared" si="32"/>
        <v>17107.034537020503</v>
      </c>
      <c r="F298" s="158">
        <f t="shared" si="33"/>
        <v>-8.2353122952549922E-3</v>
      </c>
      <c r="J298" s="160">
        <f t="shared" si="27"/>
        <v>293</v>
      </c>
      <c r="K298" s="96">
        <v>16239.640580714193</v>
      </c>
      <c r="L298" s="129">
        <f t="shared" si="29"/>
        <v>0.26102474355470817</v>
      </c>
      <c r="M298" s="172">
        <f t="shared" si="28"/>
        <v>1400</v>
      </c>
      <c r="N298" s="172">
        <f t="shared" si="30"/>
        <v>1182.6028686748355</v>
      </c>
    </row>
    <row r="299" spans="3:14" x14ac:dyDescent="0.2">
      <c r="C299" s="155">
        <f t="shared" si="31"/>
        <v>286</v>
      </c>
      <c r="D299" s="156">
        <v>0.28689441933238413</v>
      </c>
      <c r="E299" s="157">
        <f t="shared" si="32"/>
        <v>17162.907446222707</v>
      </c>
      <c r="F299" s="158">
        <f t="shared" si="33"/>
        <v>3.2607559554888865E-3</v>
      </c>
      <c r="J299" s="160">
        <f t="shared" si="27"/>
        <v>294</v>
      </c>
      <c r="K299" s="96">
        <v>27580.565014463555</v>
      </c>
      <c r="L299" s="129">
        <f t="shared" si="29"/>
        <v>1.1416591550530673</v>
      </c>
      <c r="M299" s="172">
        <f t="shared" si="28"/>
        <v>2141.6591550530675</v>
      </c>
      <c r="N299" s="172">
        <f t="shared" si="30"/>
        <v>1809.0944717782011</v>
      </c>
    </row>
    <row r="300" spans="3:14" x14ac:dyDescent="0.2">
      <c r="C300" s="155">
        <f t="shared" si="31"/>
        <v>287</v>
      </c>
      <c r="D300" s="156">
        <v>0.16394096746807918</v>
      </c>
      <c r="E300" s="157">
        <f t="shared" si="32"/>
        <v>17196.605901617542</v>
      </c>
      <c r="F300" s="158">
        <f t="shared" si="33"/>
        <v>1.9615217397548398E-3</v>
      </c>
      <c r="J300" s="160">
        <f t="shared" si="27"/>
        <v>295</v>
      </c>
      <c r="K300" s="96">
        <v>15503.665657233943</v>
      </c>
      <c r="L300" s="129">
        <f t="shared" si="29"/>
        <v>0.20387553606260725</v>
      </c>
      <c r="M300" s="172">
        <f t="shared" si="28"/>
        <v>1400</v>
      </c>
      <c r="N300" s="172">
        <f t="shared" si="30"/>
        <v>1182.6028686748355</v>
      </c>
    </row>
    <row r="301" spans="3:14" x14ac:dyDescent="0.2">
      <c r="C301" s="155">
        <f t="shared" si="31"/>
        <v>288</v>
      </c>
      <c r="D301" s="156">
        <v>1.6859803508850746</v>
      </c>
      <c r="E301" s="157">
        <f t="shared" si="32"/>
        <v>17509.730594615485</v>
      </c>
      <c r="F301" s="158">
        <f t="shared" si="33"/>
        <v>1.8044727332164886E-2</v>
      </c>
      <c r="J301" s="160">
        <f t="shared" si="27"/>
        <v>296</v>
      </c>
      <c r="K301" s="96">
        <v>11104.105130370575</v>
      </c>
      <c r="L301" s="129">
        <f t="shared" si="29"/>
        <v>-0.13775485024839973</v>
      </c>
      <c r="M301" s="172">
        <f t="shared" si="28"/>
        <v>1000</v>
      </c>
      <c r="N301" s="172">
        <f t="shared" si="30"/>
        <v>844.71633476773957</v>
      </c>
    </row>
    <row r="302" spans="3:14" x14ac:dyDescent="0.2">
      <c r="C302" s="155">
        <f t="shared" si="31"/>
        <v>289</v>
      </c>
      <c r="D302" s="156">
        <v>-0.2344961558264913</v>
      </c>
      <c r="E302" s="157">
        <f t="shared" si="32"/>
        <v>17470.40043807264</v>
      </c>
      <c r="F302" s="158">
        <f t="shared" si="33"/>
        <v>-2.2487150250840235E-3</v>
      </c>
      <c r="J302" s="160">
        <f t="shared" si="27"/>
        <v>297</v>
      </c>
      <c r="K302" s="96">
        <v>22797.058636446494</v>
      </c>
      <c r="L302" s="129">
        <f t="shared" si="29"/>
        <v>0.77021497969398478</v>
      </c>
      <c r="M302" s="172">
        <f t="shared" si="28"/>
        <v>1770.2149796939848</v>
      </c>
      <c r="N302" s="172">
        <f t="shared" si="30"/>
        <v>1495.3295093980514</v>
      </c>
    </row>
    <row r="303" spans="3:14" x14ac:dyDescent="0.2">
      <c r="C303" s="155">
        <f t="shared" si="31"/>
        <v>290</v>
      </c>
      <c r="D303" s="156">
        <v>0.29607349461002741</v>
      </c>
      <c r="E303" s="157">
        <f t="shared" si="32"/>
        <v>17529.160272643188</v>
      </c>
      <c r="F303" s="158">
        <f t="shared" si="33"/>
        <v>3.357750130834755E-3</v>
      </c>
      <c r="J303" s="160">
        <f t="shared" si="27"/>
        <v>298</v>
      </c>
      <c r="K303" s="96">
        <v>19096.554744429282</v>
      </c>
      <c r="L303" s="129">
        <f t="shared" si="29"/>
        <v>0.48286705790586704</v>
      </c>
      <c r="M303" s="172">
        <f t="shared" si="28"/>
        <v>1482.8670579058671</v>
      </c>
      <c r="N303" s="172">
        <f t="shared" si="30"/>
        <v>1252.6020261020656</v>
      </c>
    </row>
    <row r="304" spans="3:14" x14ac:dyDescent="0.2">
      <c r="C304" s="155">
        <f t="shared" si="31"/>
        <v>291</v>
      </c>
      <c r="D304" s="156">
        <v>-1.2048531061736867E-2</v>
      </c>
      <c r="E304" s="157">
        <f t="shared" si="32"/>
        <v>17530.945919793543</v>
      </c>
      <c r="F304" s="158">
        <f t="shared" si="33"/>
        <v>1.0186205039410146E-4</v>
      </c>
      <c r="J304" s="160">
        <f t="shared" si="27"/>
        <v>299</v>
      </c>
      <c r="K304" s="96">
        <v>18501.361761951826</v>
      </c>
      <c r="L304" s="129">
        <f t="shared" si="29"/>
        <v>0.43664971249333773</v>
      </c>
      <c r="M304" s="172">
        <f t="shared" si="28"/>
        <v>1436.6497124933378</v>
      </c>
      <c r="N304" s="172">
        <f t="shared" si="30"/>
        <v>1213.5614794824992</v>
      </c>
    </row>
    <row r="305" spans="3:14" x14ac:dyDescent="0.2">
      <c r="C305" s="155">
        <f t="shared" si="31"/>
        <v>292</v>
      </c>
      <c r="D305" s="156">
        <v>-0.8299480214191135</v>
      </c>
      <c r="E305" s="157">
        <f t="shared" si="32"/>
        <v>17381.855501222766</v>
      </c>
      <c r="F305" s="158">
        <f t="shared" si="33"/>
        <v>-8.5407826805282642E-3</v>
      </c>
      <c r="J305" s="160">
        <f t="shared" si="27"/>
        <v>300</v>
      </c>
      <c r="K305" s="96">
        <v>17104.470578276691</v>
      </c>
      <c r="L305" s="129">
        <f t="shared" si="29"/>
        <v>0.3281796796799451</v>
      </c>
      <c r="M305" s="172">
        <f t="shared" si="28"/>
        <v>1400</v>
      </c>
      <c r="N305" s="172">
        <f t="shared" si="30"/>
        <v>1182.6028686748355</v>
      </c>
    </row>
    <row r="306" spans="3:14" x14ac:dyDescent="0.2">
      <c r="C306" s="155">
        <f t="shared" si="31"/>
        <v>293</v>
      </c>
      <c r="D306" s="156">
        <v>1.7209003999596462</v>
      </c>
      <c r="E306" s="157">
        <f t="shared" si="32"/>
        <v>17704.885139994938</v>
      </c>
      <c r="F306" s="158">
        <f t="shared" si="33"/>
        <v>1.8413723256109096E-2</v>
      </c>
      <c r="J306" s="160">
        <f t="shared" si="27"/>
        <v>301</v>
      </c>
      <c r="K306" s="96">
        <v>18777.848198152933</v>
      </c>
      <c r="L306" s="129">
        <f t="shared" si="29"/>
        <v>0.45811916777924544</v>
      </c>
      <c r="M306" s="172">
        <f t="shared" si="28"/>
        <v>1458.1191677792453</v>
      </c>
      <c r="N306" s="172">
        <f t="shared" si="30"/>
        <v>1231.6970790610708</v>
      </c>
    </row>
    <row r="307" spans="3:14" x14ac:dyDescent="0.2">
      <c r="C307" s="155">
        <f t="shared" si="31"/>
        <v>294</v>
      </c>
      <c r="D307" s="156">
        <v>0.93485368779511191</v>
      </c>
      <c r="E307" s="157">
        <f t="shared" si="32"/>
        <v>17884.747615247983</v>
      </c>
      <c r="F307" s="158">
        <f t="shared" si="33"/>
        <v>1.0107662969680469E-2</v>
      </c>
      <c r="J307" s="160">
        <f t="shared" si="27"/>
        <v>302</v>
      </c>
      <c r="K307" s="96">
        <v>15548.319628360841</v>
      </c>
      <c r="L307" s="129">
        <f t="shared" si="29"/>
        <v>0.20734296270971347</v>
      </c>
      <c r="M307" s="172">
        <f t="shared" si="28"/>
        <v>1400</v>
      </c>
      <c r="N307" s="172">
        <f t="shared" si="30"/>
        <v>1182.6028686748355</v>
      </c>
    </row>
    <row r="308" spans="3:14" x14ac:dyDescent="0.2">
      <c r="C308" s="155">
        <f t="shared" si="31"/>
        <v>295</v>
      </c>
      <c r="D308" s="156">
        <v>-1.7890215531224385</v>
      </c>
      <c r="E308" s="157">
        <f t="shared" si="32"/>
        <v>17553.845885731487</v>
      </c>
      <c r="F308" s="158">
        <f t="shared" si="33"/>
        <v>-1.8675196386692905E-2</v>
      </c>
      <c r="J308" s="160">
        <f t="shared" si="27"/>
        <v>303</v>
      </c>
      <c r="K308" s="96">
        <v>21517.172106472521</v>
      </c>
      <c r="L308" s="129">
        <f t="shared" si="29"/>
        <v>0.6708304782194715</v>
      </c>
      <c r="M308" s="172">
        <f t="shared" si="28"/>
        <v>1670.8304782194714</v>
      </c>
      <c r="N308" s="172">
        <f t="shared" si="30"/>
        <v>1411.3777975797814</v>
      </c>
    </row>
    <row r="309" spans="3:14" x14ac:dyDescent="0.2">
      <c r="C309" s="155">
        <f t="shared" si="31"/>
        <v>296</v>
      </c>
      <c r="D309" s="156">
        <v>1.0078065315610729</v>
      </c>
      <c r="E309" s="157">
        <f t="shared" si="32"/>
        <v>17745.848682321768</v>
      </c>
      <c r="F309" s="158">
        <f t="shared" si="33"/>
        <v>1.0878546823030542E-2</v>
      </c>
      <c r="J309" s="160">
        <f t="shared" si="27"/>
        <v>304</v>
      </c>
      <c r="K309" s="96">
        <v>18073.771270952198</v>
      </c>
      <c r="L309" s="129">
        <f t="shared" si="29"/>
        <v>0.40344687240711186</v>
      </c>
      <c r="M309" s="172">
        <f t="shared" si="28"/>
        <v>1403.4468724071119</v>
      </c>
      <c r="N309" s="172">
        <f t="shared" si="30"/>
        <v>1185.514498100983</v>
      </c>
    </row>
    <row r="310" spans="3:14" x14ac:dyDescent="0.2">
      <c r="C310" s="155">
        <f t="shared" si="31"/>
        <v>297</v>
      </c>
      <c r="D310" s="156">
        <v>1.5583736967528239</v>
      </c>
      <c r="E310" s="157">
        <f t="shared" si="32"/>
        <v>18044.626413057267</v>
      </c>
      <c r="F310" s="158">
        <f t="shared" si="33"/>
        <v>1.669632329234249E-2</v>
      </c>
      <c r="J310" s="160">
        <f t="shared" ref="J310:J373" si="34">J309+1</f>
        <v>305</v>
      </c>
      <c r="K310" s="96">
        <v>17145.96153375235</v>
      </c>
      <c r="L310" s="129">
        <f t="shared" si="29"/>
        <v>0.33140149491831122</v>
      </c>
      <c r="M310" s="172">
        <f t="shared" si="28"/>
        <v>1400</v>
      </c>
      <c r="N310" s="172">
        <f t="shared" si="30"/>
        <v>1182.6028686748355</v>
      </c>
    </row>
    <row r="311" spans="3:14" x14ac:dyDescent="0.2">
      <c r="C311" s="155">
        <f t="shared" si="31"/>
        <v>298</v>
      </c>
      <c r="D311" s="156">
        <v>-1.4355600796989165</v>
      </c>
      <c r="E311" s="157">
        <f t="shared" si="32"/>
        <v>17777.039749548218</v>
      </c>
      <c r="F311" s="158">
        <f t="shared" si="33"/>
        <v>-1.4940211860008551E-2</v>
      </c>
      <c r="J311" s="160">
        <f t="shared" si="34"/>
        <v>306</v>
      </c>
      <c r="K311" s="96">
        <v>14718.912771667465</v>
      </c>
      <c r="L311" s="129">
        <f t="shared" si="29"/>
        <v>0.14293866979658271</v>
      </c>
      <c r="M311" s="172">
        <f t="shared" si="28"/>
        <v>1400</v>
      </c>
      <c r="N311" s="172">
        <f t="shared" si="30"/>
        <v>1182.6028686748355</v>
      </c>
    </row>
    <row r="312" spans="3:14" x14ac:dyDescent="0.2">
      <c r="C312" s="155">
        <f t="shared" si="31"/>
        <v>299</v>
      </c>
      <c r="D312" s="156">
        <v>1.7692855180939659</v>
      </c>
      <c r="E312" s="157">
        <f t="shared" si="32"/>
        <v>18116.673931103622</v>
      </c>
      <c r="F312" s="158">
        <f t="shared" si="33"/>
        <v>1.8925002931947842E-2</v>
      </c>
      <c r="J312" s="160">
        <f t="shared" si="34"/>
        <v>307</v>
      </c>
      <c r="K312" s="96">
        <v>21114.150115920118</v>
      </c>
      <c r="L312" s="129">
        <f t="shared" si="29"/>
        <v>0.63953540738601955</v>
      </c>
      <c r="M312" s="172">
        <f t="shared" si="28"/>
        <v>1639.5354073860194</v>
      </c>
      <c r="N312" s="172">
        <f t="shared" si="30"/>
        <v>1384.9423400490509</v>
      </c>
    </row>
    <row r="313" spans="3:14" x14ac:dyDescent="0.2">
      <c r="C313" s="155">
        <f t="shared" si="31"/>
        <v>300</v>
      </c>
      <c r="D313" s="156">
        <v>-0.79284291132353246</v>
      </c>
      <c r="E313" s="157">
        <f t="shared" si="32"/>
        <v>17969.646490497576</v>
      </c>
      <c r="F313" s="158">
        <f t="shared" si="33"/>
        <v>-8.1486974817493989E-3</v>
      </c>
      <c r="J313" s="160">
        <f t="shared" si="34"/>
        <v>308</v>
      </c>
      <c r="K313" s="96">
        <v>28262.369888813697</v>
      </c>
      <c r="L313" s="129">
        <f t="shared" si="29"/>
        <v>1.1946020026831301</v>
      </c>
      <c r="M313" s="172">
        <f t="shared" si="28"/>
        <v>2194.6020026831302</v>
      </c>
      <c r="N313" s="172">
        <f t="shared" si="30"/>
        <v>1853.8161599804346</v>
      </c>
    </row>
    <row r="314" spans="3:14" x14ac:dyDescent="0.2">
      <c r="C314" s="155">
        <f t="shared" si="31"/>
        <v>301</v>
      </c>
      <c r="D314" s="156">
        <v>1.1353404261171818</v>
      </c>
      <c r="E314" s="157">
        <f t="shared" si="32"/>
        <v>18190.695196691922</v>
      </c>
      <c r="F314" s="158">
        <f t="shared" si="33"/>
        <v>1.2226182021235234E-2</v>
      </c>
      <c r="J314" s="160">
        <f t="shared" si="34"/>
        <v>309</v>
      </c>
      <c r="K314" s="96">
        <v>17664.517781025341</v>
      </c>
      <c r="L314" s="129">
        <f t="shared" si="29"/>
        <v>0.37166791925732556</v>
      </c>
      <c r="M314" s="172">
        <f t="shared" si="28"/>
        <v>1400</v>
      </c>
      <c r="N314" s="172">
        <f t="shared" si="30"/>
        <v>1182.6028686748355</v>
      </c>
    </row>
    <row r="315" spans="3:14" x14ac:dyDescent="0.2">
      <c r="C315" s="155">
        <f t="shared" si="31"/>
        <v>302</v>
      </c>
      <c r="D315" s="156">
        <v>0.56765543376968708</v>
      </c>
      <c r="E315" s="157">
        <f t="shared" si="32"/>
        <v>18304.33164897413</v>
      </c>
      <c r="F315" s="158">
        <f t="shared" si="33"/>
        <v>6.227523548185049E-3</v>
      </c>
      <c r="J315" s="160">
        <f t="shared" si="34"/>
        <v>310</v>
      </c>
      <c r="K315" s="96">
        <v>16679.663392598148</v>
      </c>
      <c r="L315" s="129">
        <f t="shared" si="29"/>
        <v>0.29519296610596019</v>
      </c>
      <c r="M315" s="172">
        <f t="shared" si="28"/>
        <v>1400</v>
      </c>
      <c r="N315" s="172">
        <f t="shared" si="30"/>
        <v>1182.6028686748355</v>
      </c>
    </row>
    <row r="316" spans="3:14" x14ac:dyDescent="0.2">
      <c r="C316" s="155">
        <f t="shared" si="31"/>
        <v>303</v>
      </c>
      <c r="D316" s="156">
        <v>-1.649414116400294</v>
      </c>
      <c r="E316" s="157">
        <f t="shared" si="32"/>
        <v>17992.189596701304</v>
      </c>
      <c r="F316" s="158">
        <f t="shared" si="33"/>
        <v>-1.7199981532533867E-2</v>
      </c>
      <c r="J316" s="160">
        <f t="shared" si="34"/>
        <v>311</v>
      </c>
      <c r="K316" s="96">
        <v>20195.743415626534</v>
      </c>
      <c r="L316" s="129">
        <f t="shared" si="29"/>
        <v>0.56822018535505814</v>
      </c>
      <c r="M316" s="172">
        <f t="shared" si="28"/>
        <v>1568.2201853550582</v>
      </c>
      <c r="N316" s="172">
        <f t="shared" si="30"/>
        <v>1324.7012070819098</v>
      </c>
    </row>
    <row r="317" spans="3:14" x14ac:dyDescent="0.2">
      <c r="C317" s="155">
        <f t="shared" si="31"/>
        <v>304</v>
      </c>
      <c r="D317" s="156">
        <v>-2.2353924578055739</v>
      </c>
      <c r="E317" s="157">
        <f t="shared" si="32"/>
        <v>17576.201663717085</v>
      </c>
      <c r="F317" s="158">
        <f t="shared" si="33"/>
        <v>-2.3391943606710059E-2</v>
      </c>
      <c r="J317" s="160">
        <f t="shared" si="34"/>
        <v>312</v>
      </c>
      <c r="K317" s="96">
        <v>14121.04952333686</v>
      </c>
      <c r="L317" s="129">
        <f t="shared" si="29"/>
        <v>9.6513975502410754E-2</v>
      </c>
      <c r="M317" s="172">
        <f t="shared" si="28"/>
        <v>1400</v>
      </c>
      <c r="N317" s="172">
        <f t="shared" si="30"/>
        <v>1182.6028686748355</v>
      </c>
    </row>
    <row r="318" spans="3:14" x14ac:dyDescent="0.2">
      <c r="C318" s="155">
        <f t="shared" si="31"/>
        <v>305</v>
      </c>
      <c r="D318" s="156">
        <v>-1.6728154150769114</v>
      </c>
      <c r="E318" s="157">
        <f t="shared" si="32"/>
        <v>17272.204767647538</v>
      </c>
      <c r="F318" s="158">
        <f t="shared" si="33"/>
        <v>-1.7447260217859663E-2</v>
      </c>
      <c r="J318" s="160">
        <f t="shared" si="34"/>
        <v>313</v>
      </c>
      <c r="K318" s="96">
        <v>18765.875238824909</v>
      </c>
      <c r="L318" s="129">
        <f t="shared" si="29"/>
        <v>0.45718945521010501</v>
      </c>
      <c r="M318" s="172">
        <f t="shared" si="28"/>
        <v>1457.1894552101051</v>
      </c>
      <c r="N318" s="172">
        <f t="shared" si="30"/>
        <v>1230.9117356672791</v>
      </c>
    </row>
    <row r="319" spans="3:14" x14ac:dyDescent="0.2">
      <c r="C319" s="155">
        <f t="shared" si="31"/>
        <v>306</v>
      </c>
      <c r="D319" s="156">
        <v>-0.86045474745333195</v>
      </c>
      <c r="E319" s="157">
        <f t="shared" si="32"/>
        <v>17119.795149156995</v>
      </c>
      <c r="F319" s="158">
        <f t="shared" si="33"/>
        <v>-8.8631435550925643E-3</v>
      </c>
      <c r="J319" s="160">
        <f t="shared" si="34"/>
        <v>314</v>
      </c>
      <c r="K319" s="96">
        <v>21420.221281751412</v>
      </c>
      <c r="L319" s="129">
        <f t="shared" si="29"/>
        <v>0.66330214726450298</v>
      </c>
      <c r="M319" s="172">
        <f t="shared" si="28"/>
        <v>1663.302147264503</v>
      </c>
      <c r="N319" s="172">
        <f t="shared" si="30"/>
        <v>1405.0184934485819</v>
      </c>
    </row>
    <row r="320" spans="3:14" x14ac:dyDescent="0.2">
      <c r="C320" s="155">
        <f t="shared" si="31"/>
        <v>307</v>
      </c>
      <c r="D320" s="156">
        <v>-0.17659203876974061</v>
      </c>
      <c r="E320" s="157">
        <f t="shared" si="32"/>
        <v>17091.795547259604</v>
      </c>
      <c r="F320" s="158">
        <f t="shared" si="33"/>
        <v>-1.6368492419662193E-3</v>
      </c>
      <c r="J320" s="160">
        <f t="shared" si="34"/>
        <v>315</v>
      </c>
      <c r="K320" s="96">
        <v>16818.005393764062</v>
      </c>
      <c r="L320" s="129">
        <f t="shared" si="29"/>
        <v>0.3059353643552335</v>
      </c>
      <c r="M320" s="172">
        <f t="shared" si="28"/>
        <v>1400</v>
      </c>
      <c r="N320" s="172">
        <f t="shared" si="30"/>
        <v>1182.6028686748355</v>
      </c>
    </row>
    <row r="321" spans="3:14" x14ac:dyDescent="0.2">
      <c r="C321" s="155">
        <f t="shared" si="31"/>
        <v>308</v>
      </c>
      <c r="D321" s="156">
        <v>1.2675400284933858</v>
      </c>
      <c r="E321" s="157">
        <f t="shared" si="32"/>
        <v>17326.232369790247</v>
      </c>
      <c r="F321" s="158">
        <f t="shared" si="33"/>
        <v>1.3623119188181746E-2</v>
      </c>
      <c r="J321" s="160">
        <f t="shared" si="34"/>
        <v>316</v>
      </c>
      <c r="K321" s="96">
        <v>22841.293366659305</v>
      </c>
      <c r="L321" s="129">
        <f t="shared" si="29"/>
        <v>0.77364985185421387</v>
      </c>
      <c r="M321" s="172">
        <f t="shared" si="28"/>
        <v>1773.6498518542139</v>
      </c>
      <c r="N321" s="172">
        <f t="shared" si="30"/>
        <v>1498.2310020196358</v>
      </c>
    </row>
    <row r="322" spans="3:14" x14ac:dyDescent="0.2">
      <c r="C322" s="155">
        <f t="shared" si="31"/>
        <v>309</v>
      </c>
      <c r="D322" s="156">
        <v>1.062983301380882</v>
      </c>
      <c r="E322" s="157">
        <f t="shared" si="32"/>
        <v>17525.961012169457</v>
      </c>
      <c r="F322" s="158">
        <f t="shared" si="33"/>
        <v>1.1461593058631137E-2</v>
      </c>
      <c r="J322" s="160">
        <f t="shared" si="34"/>
        <v>317</v>
      </c>
      <c r="K322" s="96">
        <v>15880.519859528038</v>
      </c>
      <c r="L322" s="129">
        <f t="shared" si="29"/>
        <v>0.23313865130481204</v>
      </c>
      <c r="M322" s="172">
        <f t="shared" si="28"/>
        <v>1400</v>
      </c>
      <c r="N322" s="172">
        <f t="shared" si="30"/>
        <v>1182.6028686748355</v>
      </c>
    </row>
    <row r="323" spans="3:14" x14ac:dyDescent="0.2">
      <c r="C323" s="155">
        <f t="shared" si="31"/>
        <v>310</v>
      </c>
      <c r="D323" s="156">
        <v>0.69049519879627042</v>
      </c>
      <c r="E323" s="157">
        <f t="shared" si="32"/>
        <v>17658.351151004477</v>
      </c>
      <c r="F323" s="158">
        <f t="shared" si="33"/>
        <v>7.5255564488912246E-3</v>
      </c>
      <c r="J323" s="160">
        <f t="shared" si="34"/>
        <v>318</v>
      </c>
      <c r="K323" s="96">
        <v>14692.629794341376</v>
      </c>
      <c r="L323" s="129">
        <f t="shared" si="29"/>
        <v>0.14089776965610509</v>
      </c>
      <c r="M323" s="172">
        <f t="shared" si="28"/>
        <v>1400</v>
      </c>
      <c r="N323" s="172">
        <f t="shared" si="30"/>
        <v>1182.6028686748355</v>
      </c>
    </row>
    <row r="324" spans="3:14" x14ac:dyDescent="0.2">
      <c r="C324" s="155">
        <f t="shared" si="31"/>
        <v>311</v>
      </c>
      <c r="D324" s="156">
        <v>0.40579152482678182</v>
      </c>
      <c r="E324" s="157">
        <f t="shared" si="32"/>
        <v>17738.296596134558</v>
      </c>
      <c r="F324" s="158">
        <f t="shared" si="33"/>
        <v>4.5171272510303598E-3</v>
      </c>
      <c r="J324" s="160">
        <f t="shared" si="34"/>
        <v>319</v>
      </c>
      <c r="K324" s="96">
        <v>23691.65051412191</v>
      </c>
      <c r="L324" s="129">
        <f t="shared" si="29"/>
        <v>0.8396809563284352</v>
      </c>
      <c r="M324" s="172">
        <f t="shared" si="28"/>
        <v>1839.6809563284351</v>
      </c>
      <c r="N324" s="172">
        <f t="shared" si="30"/>
        <v>1554.0085545717657</v>
      </c>
    </row>
    <row r="325" spans="3:14" x14ac:dyDescent="0.2">
      <c r="C325" s="155">
        <f t="shared" si="31"/>
        <v>312</v>
      </c>
      <c r="D325" s="156">
        <v>1.1845054359582718</v>
      </c>
      <c r="E325" s="157">
        <f t="shared" si="32"/>
        <v>17965.830611445141</v>
      </c>
      <c r="F325" s="158">
        <f t="shared" si="33"/>
        <v>1.2745702718164931E-2</v>
      </c>
      <c r="J325" s="160">
        <f t="shared" si="34"/>
        <v>320</v>
      </c>
      <c r="K325" s="96">
        <v>19926.677147436931</v>
      </c>
      <c r="L325" s="129">
        <f t="shared" si="29"/>
        <v>0.54732691372403697</v>
      </c>
      <c r="M325" s="172">
        <f t="shared" si="28"/>
        <v>1547.326913724037</v>
      </c>
      <c r="N325" s="172">
        <f t="shared" si="30"/>
        <v>1307.0523192484468</v>
      </c>
    </row>
    <row r="326" spans="3:14" x14ac:dyDescent="0.2">
      <c r="C326" s="155">
        <f t="shared" si="31"/>
        <v>313</v>
      </c>
      <c r="D326" s="156">
        <v>0.59300418797647581</v>
      </c>
      <c r="E326" s="157">
        <f t="shared" si="32"/>
        <v>18082.90533276655</v>
      </c>
      <c r="F326" s="158">
        <f t="shared" si="33"/>
        <v>6.4953807599374015E-3</v>
      </c>
      <c r="J326" s="160">
        <f t="shared" si="34"/>
        <v>321</v>
      </c>
      <c r="K326" s="96">
        <v>13964.488533435255</v>
      </c>
      <c r="L326" s="129">
        <f t="shared" si="29"/>
        <v>8.4356854095684358E-2</v>
      </c>
      <c r="M326" s="172">
        <f t="shared" ref="M326:M389" si="35">IF(K326&gt;Initial_Index,MAX((K326-Initial_Index)/Initial_Index*1000+1000,1400),IF(AND(K326&gt;=(0.85*Initial_Index),(K326&lt;Initial_Index)),1000,1000+(((K326-Initial_Index)/Initial_Index)+0.15)*1000))</f>
        <v>1400</v>
      </c>
      <c r="N326" s="172">
        <f t="shared" si="30"/>
        <v>1182.6028686748355</v>
      </c>
    </row>
    <row r="327" spans="3:14" x14ac:dyDescent="0.2">
      <c r="C327" s="155">
        <f t="shared" si="31"/>
        <v>314</v>
      </c>
      <c r="D327" s="156">
        <v>-0.7555740921816323</v>
      </c>
      <c r="E327" s="157">
        <f t="shared" si="32"/>
        <v>17943.216862532856</v>
      </c>
      <c r="F327" s="158">
        <f t="shared" si="33"/>
        <v>-7.7548823893305403E-3</v>
      </c>
      <c r="J327" s="160">
        <f t="shared" si="34"/>
        <v>322</v>
      </c>
      <c r="K327" s="96">
        <v>18852.46081730205</v>
      </c>
      <c r="L327" s="129">
        <f t="shared" ref="L327:L390" si="36">(K327-$F$4)/$F$4</f>
        <v>0.46391291416549224</v>
      </c>
      <c r="M327" s="172">
        <f t="shared" si="35"/>
        <v>1463.9129141654921</v>
      </c>
      <c r="N327" s="172">
        <f t="shared" ref="N327:N390" si="37">M327*EXP(-$F$9*412/252)</f>
        <v>1236.5911512730349</v>
      </c>
    </row>
    <row r="328" spans="3:14" x14ac:dyDescent="0.2">
      <c r="C328" s="155">
        <f t="shared" si="31"/>
        <v>315</v>
      </c>
      <c r="D328" s="156">
        <v>-0.16999138097162358</v>
      </c>
      <c r="E328" s="157">
        <f t="shared" si="32"/>
        <v>17915.120052410199</v>
      </c>
      <c r="F328" s="158">
        <f t="shared" si="33"/>
        <v>-1.5671008914511547E-3</v>
      </c>
      <c r="J328" s="160">
        <f t="shared" si="34"/>
        <v>323</v>
      </c>
      <c r="K328" s="96">
        <v>14995.935847550201</v>
      </c>
      <c r="L328" s="129">
        <f t="shared" si="36"/>
        <v>0.16444979570405038</v>
      </c>
      <c r="M328" s="172">
        <f t="shared" si="35"/>
        <v>1400</v>
      </c>
      <c r="N328" s="172">
        <f t="shared" si="37"/>
        <v>1182.6028686748355</v>
      </c>
    </row>
    <row r="329" spans="3:14" x14ac:dyDescent="0.2">
      <c r="C329" s="155">
        <f t="shared" si="31"/>
        <v>316</v>
      </c>
      <c r="D329" s="156">
        <v>0.84756607066083234</v>
      </c>
      <c r="E329" s="157">
        <f t="shared" si="32"/>
        <v>18080.433966754386</v>
      </c>
      <c r="F329" s="158">
        <f t="shared" si="33"/>
        <v>9.1853053044731164E-3</v>
      </c>
      <c r="J329" s="160">
        <f t="shared" si="34"/>
        <v>324</v>
      </c>
      <c r="K329" s="96">
        <v>22983.015196443223</v>
      </c>
      <c r="L329" s="129">
        <f t="shared" si="36"/>
        <v>0.78465469726142101</v>
      </c>
      <c r="M329" s="172">
        <f t="shared" si="35"/>
        <v>1784.654697261421</v>
      </c>
      <c r="N329" s="172">
        <f t="shared" si="37"/>
        <v>1507.5269746966974</v>
      </c>
    </row>
    <row r="330" spans="3:14" x14ac:dyDescent="0.2">
      <c r="C330" s="155">
        <f t="shared" si="31"/>
        <v>317</v>
      </c>
      <c r="D330" s="156">
        <v>0.96829808171605691</v>
      </c>
      <c r="E330" s="157">
        <f t="shared" si="32"/>
        <v>18270.567341575472</v>
      </c>
      <c r="F330" s="158">
        <f t="shared" si="33"/>
        <v>1.0461065824563725E-2</v>
      </c>
      <c r="J330" s="160">
        <f t="shared" si="34"/>
        <v>325</v>
      </c>
      <c r="K330" s="96">
        <v>19446.826744267059</v>
      </c>
      <c r="L330" s="129">
        <f t="shared" si="36"/>
        <v>0.5100660378694003</v>
      </c>
      <c r="M330" s="172">
        <f t="shared" si="35"/>
        <v>1510.0660378694004</v>
      </c>
      <c r="N330" s="172">
        <f t="shared" si="37"/>
        <v>1275.5774487662825</v>
      </c>
    </row>
    <row r="331" spans="3:14" x14ac:dyDescent="0.2">
      <c r="C331" s="155">
        <f t="shared" si="31"/>
        <v>318</v>
      </c>
      <c r="D331" s="156">
        <v>-6.0891807152074762E-2</v>
      </c>
      <c r="E331" s="157">
        <f t="shared" si="32"/>
        <v>18263.000163483033</v>
      </c>
      <c r="F331" s="158">
        <f t="shared" si="33"/>
        <v>-4.1425892500690167E-4</v>
      </c>
      <c r="J331" s="160">
        <f t="shared" si="34"/>
        <v>326</v>
      </c>
      <c r="K331" s="96">
        <v>23231.487175738985</v>
      </c>
      <c r="L331" s="129">
        <f t="shared" si="36"/>
        <v>0.80394880124202706</v>
      </c>
      <c r="M331" s="172">
        <f t="shared" si="35"/>
        <v>1803.948801242027</v>
      </c>
      <c r="N331" s="172">
        <f t="shared" si="37"/>
        <v>1523.8250194938225</v>
      </c>
    </row>
    <row r="332" spans="3:14" x14ac:dyDescent="0.2">
      <c r="C332" s="155">
        <f t="shared" si="31"/>
        <v>319</v>
      </c>
      <c r="D332" s="156">
        <v>-0.33652895581326447</v>
      </c>
      <c r="E332" s="157">
        <f t="shared" si="32"/>
        <v>18202.342250999431</v>
      </c>
      <c r="F332" s="158">
        <f t="shared" si="33"/>
        <v>-3.3268832493992631E-3</v>
      </c>
      <c r="J332" s="160">
        <f t="shared" si="34"/>
        <v>327</v>
      </c>
      <c r="K332" s="96">
        <v>16398.848092698674</v>
      </c>
      <c r="L332" s="129">
        <f t="shared" si="36"/>
        <v>0.27338737011496816</v>
      </c>
      <c r="M332" s="172">
        <f t="shared" si="35"/>
        <v>1400</v>
      </c>
      <c r="N332" s="172">
        <f t="shared" si="37"/>
        <v>1182.6028686748355</v>
      </c>
    </row>
    <row r="333" spans="3:14" x14ac:dyDescent="0.2">
      <c r="C333" s="155">
        <f t="shared" si="31"/>
        <v>320</v>
      </c>
      <c r="D333" s="156">
        <v>0.34625827538548037</v>
      </c>
      <c r="E333" s="157">
        <f t="shared" si="32"/>
        <v>18273.251566364041</v>
      </c>
      <c r="F333" s="158">
        <f t="shared" si="33"/>
        <v>3.8880466235640255E-3</v>
      </c>
      <c r="J333" s="160">
        <f t="shared" si="34"/>
        <v>328</v>
      </c>
      <c r="K333" s="96">
        <v>16165.564539411393</v>
      </c>
      <c r="L333" s="129">
        <f t="shared" si="36"/>
        <v>0.25527266298844581</v>
      </c>
      <c r="M333" s="172">
        <f t="shared" si="35"/>
        <v>1400</v>
      </c>
      <c r="N333" s="172">
        <f t="shared" si="37"/>
        <v>1182.6028686748355</v>
      </c>
    </row>
    <row r="334" spans="3:14" x14ac:dyDescent="0.2">
      <c r="C334" s="155">
        <f t="shared" si="31"/>
        <v>321</v>
      </c>
      <c r="D334" s="156">
        <v>-0.54160409490577877</v>
      </c>
      <c r="E334" s="157">
        <f t="shared" si="32"/>
        <v>18173.135644887989</v>
      </c>
      <c r="F334" s="158">
        <f t="shared" si="33"/>
        <v>-5.4938873754766283E-3</v>
      </c>
      <c r="J334" s="160">
        <f t="shared" si="34"/>
        <v>329</v>
      </c>
      <c r="K334" s="96">
        <v>16960.18077474114</v>
      </c>
      <c r="L334" s="129">
        <f t="shared" si="36"/>
        <v>0.31697542847767041</v>
      </c>
      <c r="M334" s="172">
        <f t="shared" si="35"/>
        <v>1400</v>
      </c>
      <c r="N334" s="172">
        <f t="shared" si="37"/>
        <v>1182.6028686748355</v>
      </c>
    </row>
    <row r="335" spans="3:14" x14ac:dyDescent="0.2">
      <c r="C335" s="155">
        <f t="shared" ref="C335:C398" si="38">IF(C334&lt;_xlfn.DAYS(DATE(2017,11,27),DATE(2016,4,11)),C334+1)</f>
        <v>322</v>
      </c>
      <c r="D335" s="156">
        <v>0.13678345567313954</v>
      </c>
      <c r="E335" s="157">
        <f t="shared" ref="E335:E398" si="39">E334*EXP($F$6*$F$8+$F$7*SQRT($F$8)*D335)</f>
        <v>18203.592992449514</v>
      </c>
      <c r="F335" s="158">
        <f t="shared" ref="F335:F398" si="40">LN(E335/E334)</f>
        <v>1.6745516059100724E-3</v>
      </c>
      <c r="J335" s="160">
        <f t="shared" si="34"/>
        <v>330</v>
      </c>
      <c r="K335" s="96">
        <v>23169.60180395241</v>
      </c>
      <c r="L335" s="129">
        <f t="shared" si="36"/>
        <v>0.79914333866426346</v>
      </c>
      <c r="M335" s="172">
        <f t="shared" si="35"/>
        <v>1799.1433386642634</v>
      </c>
      <c r="N335" s="172">
        <f t="shared" si="37"/>
        <v>1519.7657667582705</v>
      </c>
    </row>
    <row r="336" spans="3:14" x14ac:dyDescent="0.2">
      <c r="C336" s="155">
        <f t="shared" si="38"/>
        <v>323</v>
      </c>
      <c r="D336" s="156">
        <v>0.56729618336248677</v>
      </c>
      <c r="E336" s="157">
        <f t="shared" si="39"/>
        <v>18317.240481455021</v>
      </c>
      <c r="F336" s="158">
        <f t="shared" si="40"/>
        <v>6.2237273926972073E-3</v>
      </c>
      <c r="J336" s="160">
        <f t="shared" si="34"/>
        <v>331</v>
      </c>
      <c r="K336" s="96">
        <v>12298.320106141702</v>
      </c>
      <c r="L336" s="129">
        <f t="shared" si="36"/>
        <v>-4.5022832807115408E-2</v>
      </c>
      <c r="M336" s="172">
        <f t="shared" si="35"/>
        <v>1000</v>
      </c>
      <c r="N336" s="172">
        <f t="shared" si="37"/>
        <v>844.71633476773957</v>
      </c>
    </row>
    <row r="337" spans="3:14" x14ac:dyDescent="0.2">
      <c r="C337" s="155">
        <f t="shared" si="38"/>
        <v>324</v>
      </c>
      <c r="D337" s="156">
        <v>1.7495131032774225</v>
      </c>
      <c r="E337" s="157">
        <f t="shared" si="39"/>
        <v>18663.29553430641</v>
      </c>
      <c r="F337" s="158">
        <f t="shared" si="40"/>
        <v>1.8716070222310074E-2</v>
      </c>
      <c r="J337" s="160">
        <f t="shared" si="34"/>
        <v>332</v>
      </c>
      <c r="K337" s="96">
        <v>14687.606092109952</v>
      </c>
      <c r="L337" s="129">
        <f t="shared" si="36"/>
        <v>0.14050767402642722</v>
      </c>
      <c r="M337" s="172">
        <f t="shared" si="35"/>
        <v>1400</v>
      </c>
      <c r="N337" s="172">
        <f t="shared" si="37"/>
        <v>1182.6028686748355</v>
      </c>
    </row>
    <row r="338" spans="3:14" x14ac:dyDescent="0.2">
      <c r="C338" s="155">
        <f t="shared" si="38"/>
        <v>325</v>
      </c>
      <c r="D338" s="156">
        <v>1.253488335350994</v>
      </c>
      <c r="E338" s="157">
        <f t="shared" si="39"/>
        <v>18916.478604503824</v>
      </c>
      <c r="F338" s="158">
        <f t="shared" si="40"/>
        <v>1.3474636650743544E-2</v>
      </c>
      <c r="J338" s="160">
        <f t="shared" si="34"/>
        <v>333</v>
      </c>
      <c r="K338" s="96">
        <v>17595.970700726248</v>
      </c>
      <c r="L338" s="129">
        <f t="shared" si="36"/>
        <v>0.36634516818251167</v>
      </c>
      <c r="M338" s="172">
        <f t="shared" si="35"/>
        <v>1400</v>
      </c>
      <c r="N338" s="172">
        <f t="shared" si="37"/>
        <v>1182.6028686748355</v>
      </c>
    </row>
    <row r="339" spans="3:14" x14ac:dyDescent="0.2">
      <c r="C339" s="155">
        <f t="shared" si="38"/>
        <v>326</v>
      </c>
      <c r="D339" s="156">
        <v>-1.8723403627518564</v>
      </c>
      <c r="E339" s="157">
        <f t="shared" si="39"/>
        <v>18550.148787069775</v>
      </c>
      <c r="F339" s="158">
        <f t="shared" si="40"/>
        <v>-1.9555616144279267E-2</v>
      </c>
      <c r="J339" s="160">
        <f t="shared" si="34"/>
        <v>334</v>
      </c>
      <c r="K339" s="96">
        <v>16539.659144223842</v>
      </c>
      <c r="L339" s="129">
        <f t="shared" si="36"/>
        <v>0.28432149265645273</v>
      </c>
      <c r="M339" s="172">
        <f t="shared" si="35"/>
        <v>1400</v>
      </c>
      <c r="N339" s="172">
        <f t="shared" si="37"/>
        <v>1182.6028686748355</v>
      </c>
    </row>
    <row r="340" spans="3:14" x14ac:dyDescent="0.2">
      <c r="C340" s="155">
        <f t="shared" si="38"/>
        <v>327</v>
      </c>
      <c r="D340" s="156">
        <v>-0.14296347217168659</v>
      </c>
      <c r="E340" s="157">
        <f t="shared" si="39"/>
        <v>18526.391992057273</v>
      </c>
      <c r="F340" s="158">
        <f t="shared" si="40"/>
        <v>-1.2815002567379303E-3</v>
      </c>
      <c r="J340" s="160">
        <f t="shared" si="34"/>
        <v>335</v>
      </c>
      <c r="K340" s="96">
        <v>22470.945243969294</v>
      </c>
      <c r="L340" s="129">
        <f t="shared" si="36"/>
        <v>0.74489194036473427</v>
      </c>
      <c r="M340" s="172">
        <f t="shared" si="35"/>
        <v>1744.8919403647342</v>
      </c>
      <c r="N340" s="172">
        <f t="shared" si="37"/>
        <v>1473.9387244306674</v>
      </c>
    </row>
    <row r="341" spans="3:14" x14ac:dyDescent="0.2">
      <c r="C341" s="155">
        <f t="shared" si="38"/>
        <v>328</v>
      </c>
      <c r="D341" s="156">
        <v>-0.4652633833757136</v>
      </c>
      <c r="E341" s="157">
        <f t="shared" si="39"/>
        <v>18439.758200964894</v>
      </c>
      <c r="F341" s="158">
        <f t="shared" si="40"/>
        <v>-4.6872043342979222E-3</v>
      </c>
      <c r="J341" s="160">
        <f t="shared" si="34"/>
        <v>336</v>
      </c>
      <c r="K341" s="96">
        <v>20526.229093948263</v>
      </c>
      <c r="L341" s="129">
        <f t="shared" si="36"/>
        <v>0.59388273716356832</v>
      </c>
      <c r="M341" s="172">
        <f t="shared" si="35"/>
        <v>1593.8827371635684</v>
      </c>
      <c r="N341" s="172">
        <f t="shared" si="37"/>
        <v>1346.378783786382</v>
      </c>
    </row>
    <row r="342" spans="3:14" x14ac:dyDescent="0.2">
      <c r="C342" s="155">
        <f t="shared" si="38"/>
        <v>329</v>
      </c>
      <c r="D342" s="156">
        <v>-1.1731640370271634</v>
      </c>
      <c r="E342" s="157">
        <f t="shared" si="39"/>
        <v>18216.751823318966</v>
      </c>
      <c r="F342" s="158">
        <f t="shared" si="40"/>
        <v>-1.2167504696905918E-2</v>
      </c>
      <c r="J342" s="160">
        <f t="shared" si="34"/>
        <v>337</v>
      </c>
      <c r="K342" s="96">
        <v>21637.174541231747</v>
      </c>
      <c r="L342" s="129">
        <f t="shared" si="36"/>
        <v>0.680148790331496</v>
      </c>
      <c r="M342" s="172">
        <f t="shared" si="35"/>
        <v>1680.148790331496</v>
      </c>
      <c r="N342" s="172">
        <f t="shared" si="37"/>
        <v>1419.2491280332727</v>
      </c>
    </row>
    <row r="343" spans="3:14" x14ac:dyDescent="0.2">
      <c r="C343" s="155">
        <f t="shared" si="38"/>
        <v>330</v>
      </c>
      <c r="D343" s="156">
        <v>0.22138465283205733</v>
      </c>
      <c r="E343" s="157">
        <f t="shared" si="39"/>
        <v>18263.602096961346</v>
      </c>
      <c r="F343" s="158">
        <f t="shared" si="40"/>
        <v>2.5685221970100404E-3</v>
      </c>
      <c r="J343" s="160">
        <f t="shared" si="34"/>
        <v>338</v>
      </c>
      <c r="K343" s="96">
        <v>17219.805072475723</v>
      </c>
      <c r="L343" s="129">
        <f t="shared" si="36"/>
        <v>0.33713552142086811</v>
      </c>
      <c r="M343" s="172">
        <f t="shared" si="35"/>
        <v>1400</v>
      </c>
      <c r="N343" s="172">
        <f t="shared" si="37"/>
        <v>1182.6028686748355</v>
      </c>
    </row>
    <row r="344" spans="3:14" x14ac:dyDescent="0.2">
      <c r="C344" s="155">
        <f t="shared" si="38"/>
        <v>331</v>
      </c>
      <c r="D344" s="156">
        <v>0.24851601665432099</v>
      </c>
      <c r="E344" s="157">
        <f t="shared" si="39"/>
        <v>18315.823142110832</v>
      </c>
      <c r="F344" s="158">
        <f t="shared" si="40"/>
        <v>2.8552160283986574E-3</v>
      </c>
      <c r="J344" s="160">
        <f t="shared" si="34"/>
        <v>339</v>
      </c>
      <c r="K344" s="96">
        <v>15235.246862276283</v>
      </c>
      <c r="L344" s="129">
        <f t="shared" si="36"/>
        <v>0.18303254139197878</v>
      </c>
      <c r="M344" s="172">
        <f t="shared" si="35"/>
        <v>1400</v>
      </c>
      <c r="N344" s="172">
        <f t="shared" si="37"/>
        <v>1182.6028686748355</v>
      </c>
    </row>
    <row r="345" spans="3:14" x14ac:dyDescent="0.2">
      <c r="C345" s="155">
        <f t="shared" si="38"/>
        <v>332</v>
      </c>
      <c r="D345" s="156">
        <v>0.84866314864484593</v>
      </c>
      <c r="E345" s="157">
        <f t="shared" si="39"/>
        <v>18485.04888237048</v>
      </c>
      <c r="F345" s="158">
        <f t="shared" si="40"/>
        <v>9.1968979944916686E-3</v>
      </c>
      <c r="J345" s="160">
        <f t="shared" si="34"/>
        <v>340</v>
      </c>
      <c r="K345" s="96">
        <v>20774.117916748826</v>
      </c>
      <c r="L345" s="129">
        <f t="shared" si="36"/>
        <v>0.61313155844434153</v>
      </c>
      <c r="M345" s="172">
        <f t="shared" si="35"/>
        <v>1613.1315584443414</v>
      </c>
      <c r="N345" s="172">
        <f t="shared" si="37"/>
        <v>1362.6385775472756</v>
      </c>
    </row>
    <row r="346" spans="3:14" x14ac:dyDescent="0.2">
      <c r="C346" s="155">
        <f t="shared" si="38"/>
        <v>333</v>
      </c>
      <c r="D346" s="156">
        <v>0.17045749700628221</v>
      </c>
      <c r="E346" s="157">
        <f t="shared" si="39"/>
        <v>18522.618704192595</v>
      </c>
      <c r="F346" s="158">
        <f t="shared" si="40"/>
        <v>2.0303811171493939E-3</v>
      </c>
      <c r="J346" s="160">
        <f t="shared" si="34"/>
        <v>341</v>
      </c>
      <c r="K346" s="96">
        <v>18297.74558409493</v>
      </c>
      <c r="L346" s="129">
        <f t="shared" si="36"/>
        <v>0.42083870749052316</v>
      </c>
      <c r="M346" s="172">
        <f t="shared" si="35"/>
        <v>1420.8387074905231</v>
      </c>
      <c r="N346" s="172">
        <f t="shared" si="37"/>
        <v>1200.2056652875272</v>
      </c>
    </row>
    <row r="347" spans="3:14" x14ac:dyDescent="0.2">
      <c r="C347" s="155">
        <f t="shared" si="38"/>
        <v>334</v>
      </c>
      <c r="D347" s="156">
        <v>-0.28330873647064436</v>
      </c>
      <c r="E347" s="157">
        <f t="shared" si="39"/>
        <v>18471.48342368715</v>
      </c>
      <c r="F347" s="158">
        <f t="shared" si="40"/>
        <v>-2.7645116454274223E-3</v>
      </c>
      <c r="J347" s="160">
        <f t="shared" si="34"/>
        <v>342</v>
      </c>
      <c r="K347" s="96">
        <v>17812.103216464755</v>
      </c>
      <c r="L347" s="129">
        <f t="shared" si="36"/>
        <v>0.38312807965634421</v>
      </c>
      <c r="M347" s="172">
        <f t="shared" si="35"/>
        <v>1400</v>
      </c>
      <c r="N347" s="172">
        <f t="shared" si="37"/>
        <v>1182.6028686748355</v>
      </c>
    </row>
    <row r="348" spans="3:14" x14ac:dyDescent="0.2">
      <c r="C348" s="155">
        <f t="shared" si="38"/>
        <v>335</v>
      </c>
      <c r="D348" s="156">
        <v>-0.45768956624669954</v>
      </c>
      <c r="E348" s="157">
        <f t="shared" si="39"/>
        <v>18386.577846541386</v>
      </c>
      <c r="F348" s="158">
        <f t="shared" si="40"/>
        <v>-4.6071727271447495E-3</v>
      </c>
      <c r="J348" s="160">
        <f t="shared" si="34"/>
        <v>343</v>
      </c>
      <c r="K348" s="96">
        <v>21576.268481687166</v>
      </c>
      <c r="L348" s="129">
        <f t="shared" si="36"/>
        <v>0.67541937235353011</v>
      </c>
      <c r="M348" s="172">
        <f t="shared" si="35"/>
        <v>1675.41937235353</v>
      </c>
      <c r="N348" s="172">
        <f t="shared" si="37"/>
        <v>1415.2541114133405</v>
      </c>
    </row>
    <row r="349" spans="3:14" x14ac:dyDescent="0.2">
      <c r="C349" s="155">
        <f t="shared" si="38"/>
        <v>336</v>
      </c>
      <c r="D349" s="156">
        <v>0.17985712474910542</v>
      </c>
      <c r="E349" s="157">
        <f t="shared" si="39"/>
        <v>18425.777575955934</v>
      </c>
      <c r="F349" s="158">
        <f t="shared" si="40"/>
        <v>2.1297058436491024E-3</v>
      </c>
      <c r="J349" s="160">
        <f t="shared" si="34"/>
        <v>344</v>
      </c>
      <c r="K349" s="96">
        <v>20769.83137270352</v>
      </c>
      <c r="L349" s="129">
        <f t="shared" si="36"/>
        <v>0.61279870390371283</v>
      </c>
      <c r="M349" s="172">
        <f t="shared" si="35"/>
        <v>1612.798703903713</v>
      </c>
      <c r="N349" s="172">
        <f t="shared" si="37"/>
        <v>1362.3574098797053</v>
      </c>
    </row>
    <row r="350" spans="3:14" x14ac:dyDescent="0.2">
      <c r="C350" s="155">
        <f t="shared" si="38"/>
        <v>337</v>
      </c>
      <c r="D350" s="156">
        <v>-0.17154434317490086</v>
      </c>
      <c r="E350" s="157">
        <f t="shared" si="39"/>
        <v>18396.623246348299</v>
      </c>
      <c r="F350" s="158">
        <f t="shared" si="40"/>
        <v>-1.5835108547311801E-3</v>
      </c>
      <c r="J350" s="160">
        <f t="shared" si="34"/>
        <v>345</v>
      </c>
      <c r="K350" s="96">
        <v>19632.495538809726</v>
      </c>
      <c r="L350" s="129">
        <f t="shared" si="36"/>
        <v>0.52448341015424815</v>
      </c>
      <c r="M350" s="172">
        <f t="shared" si="35"/>
        <v>1524.4834101542483</v>
      </c>
      <c r="N350" s="172">
        <f t="shared" si="37"/>
        <v>1287.7560386397213</v>
      </c>
    </row>
    <row r="351" spans="3:14" x14ac:dyDescent="0.2">
      <c r="C351" s="155">
        <f t="shared" si="38"/>
        <v>338</v>
      </c>
      <c r="D351" s="156">
        <v>-0.67696419137064368</v>
      </c>
      <c r="E351" s="157">
        <f t="shared" si="39"/>
        <v>18269.680954925185</v>
      </c>
      <c r="F351" s="158">
        <f t="shared" si="40"/>
        <v>-6.9242211001964808E-3</v>
      </c>
      <c r="J351" s="160">
        <f t="shared" si="34"/>
        <v>346</v>
      </c>
      <c r="K351" s="96">
        <v>13740.611986015507</v>
      </c>
      <c r="L351" s="129">
        <f t="shared" si="36"/>
        <v>6.6972610620913725E-2</v>
      </c>
      <c r="M351" s="172">
        <f t="shared" si="35"/>
        <v>1400</v>
      </c>
      <c r="N351" s="172">
        <f t="shared" si="37"/>
        <v>1182.6028686748355</v>
      </c>
    </row>
    <row r="352" spans="3:14" x14ac:dyDescent="0.2">
      <c r="C352" s="155">
        <f t="shared" si="38"/>
        <v>339</v>
      </c>
      <c r="D352" s="156">
        <v>-7.7916411100886762E-2</v>
      </c>
      <c r="E352" s="157">
        <f t="shared" si="39"/>
        <v>18258.829141253998</v>
      </c>
      <c r="F352" s="158">
        <f t="shared" si="40"/>
        <v>-5.9415585042244434E-4</v>
      </c>
      <c r="J352" s="160">
        <f t="shared" si="34"/>
        <v>347</v>
      </c>
      <c r="K352" s="96">
        <v>25678.704507877395</v>
      </c>
      <c r="L352" s="129">
        <f t="shared" si="36"/>
        <v>0.99397773650967935</v>
      </c>
      <c r="M352" s="172">
        <f t="shared" si="35"/>
        <v>1993.9777365096793</v>
      </c>
      <c r="N352" s="172">
        <f t="shared" si="37"/>
        <v>1684.3455651929298</v>
      </c>
    </row>
    <row r="353" spans="3:14" x14ac:dyDescent="0.2">
      <c r="C353" s="155">
        <f t="shared" si="38"/>
        <v>340</v>
      </c>
      <c r="D353" s="156">
        <v>0.49245954869547859</v>
      </c>
      <c r="E353" s="157">
        <f t="shared" si="39"/>
        <v>18358.298183243456</v>
      </c>
      <c r="F353" s="158">
        <f t="shared" si="40"/>
        <v>5.4329377493363166E-3</v>
      </c>
      <c r="J353" s="160">
        <f t="shared" si="34"/>
        <v>348</v>
      </c>
      <c r="K353" s="96">
        <v>24501.8087684854</v>
      </c>
      <c r="L353" s="129">
        <f t="shared" si="36"/>
        <v>0.90259057553273658</v>
      </c>
      <c r="M353" s="172">
        <f t="shared" si="35"/>
        <v>1902.5905755327367</v>
      </c>
      <c r="N353" s="172">
        <f t="shared" si="37"/>
        <v>1607.1493375276575</v>
      </c>
    </row>
    <row r="354" spans="3:14" x14ac:dyDescent="0.2">
      <c r="C354" s="155">
        <f t="shared" si="38"/>
        <v>341</v>
      </c>
      <c r="D354" s="156">
        <v>-0.80579411587677896</v>
      </c>
      <c r="E354" s="157">
        <f t="shared" si="39"/>
        <v>18206.817977159259</v>
      </c>
      <c r="F354" s="158">
        <f t="shared" si="40"/>
        <v>-8.2855512897184909E-3</v>
      </c>
      <c r="J354" s="160">
        <f t="shared" si="34"/>
        <v>349</v>
      </c>
      <c r="K354" s="96">
        <v>19188.23059815387</v>
      </c>
      <c r="L354" s="129">
        <f t="shared" si="36"/>
        <v>0.4899857819538917</v>
      </c>
      <c r="M354" s="172">
        <f t="shared" si="35"/>
        <v>1489.9857819538918</v>
      </c>
      <c r="N354" s="172">
        <f t="shared" si="37"/>
        <v>1258.6153285881358</v>
      </c>
    </row>
    <row r="355" spans="3:14" x14ac:dyDescent="0.2">
      <c r="C355" s="155">
        <f t="shared" si="38"/>
        <v>342</v>
      </c>
      <c r="D355" s="156">
        <v>-1.038274604070466</v>
      </c>
      <c r="E355" s="157">
        <f t="shared" si="39"/>
        <v>18012.28443345362</v>
      </c>
      <c r="F355" s="158">
        <f t="shared" si="40"/>
        <v>-1.0742144416401294E-2</v>
      </c>
      <c r="J355" s="160">
        <f t="shared" si="34"/>
        <v>350</v>
      </c>
      <c r="K355" s="96">
        <v>24358.454550362778</v>
      </c>
      <c r="L355" s="129">
        <f t="shared" si="36"/>
        <v>0.89145897349714431</v>
      </c>
      <c r="M355" s="172">
        <f t="shared" si="35"/>
        <v>1891.4589734971444</v>
      </c>
      <c r="N355" s="172">
        <f t="shared" si="37"/>
        <v>1597.7462914560588</v>
      </c>
    </row>
    <row r="356" spans="3:14" x14ac:dyDescent="0.2">
      <c r="C356" s="155">
        <f t="shared" si="38"/>
        <v>343</v>
      </c>
      <c r="D356" s="156">
        <v>-0.90991989054600708</v>
      </c>
      <c r="E356" s="157">
        <f t="shared" si="39"/>
        <v>17844.015000670362</v>
      </c>
      <c r="F356" s="158">
        <f t="shared" si="40"/>
        <v>-9.385835723695694E-3</v>
      </c>
      <c r="J356" s="160">
        <f t="shared" si="34"/>
        <v>351</v>
      </c>
      <c r="K356" s="96">
        <v>19055.03113144208</v>
      </c>
      <c r="L356" s="129">
        <f t="shared" si="36"/>
        <v>0.47964270677824195</v>
      </c>
      <c r="M356" s="172">
        <f t="shared" si="35"/>
        <v>1479.642706778242</v>
      </c>
      <c r="N356" s="172">
        <f t="shared" si="37"/>
        <v>1249.8783640355337</v>
      </c>
    </row>
    <row r="357" spans="3:14" x14ac:dyDescent="0.2">
      <c r="C357" s="155">
        <f t="shared" si="38"/>
        <v>344</v>
      </c>
      <c r="D357" s="156">
        <v>1.676862666499801</v>
      </c>
      <c r="E357" s="157">
        <f t="shared" si="39"/>
        <v>18167.177643830597</v>
      </c>
      <c r="F357" s="158">
        <f t="shared" si="40"/>
        <v>1.7948381866934131E-2</v>
      </c>
      <c r="J357" s="160">
        <f t="shared" si="34"/>
        <v>352</v>
      </c>
      <c r="K357" s="96">
        <v>17245.122939691031</v>
      </c>
      <c r="L357" s="129">
        <f t="shared" si="36"/>
        <v>0.33910147977159977</v>
      </c>
      <c r="M357" s="172">
        <f t="shared" si="35"/>
        <v>1400</v>
      </c>
      <c r="N357" s="172">
        <f t="shared" si="37"/>
        <v>1182.6028686748355</v>
      </c>
    </row>
    <row r="358" spans="3:14" x14ac:dyDescent="0.2">
      <c r="C358" s="155">
        <f t="shared" si="38"/>
        <v>345</v>
      </c>
      <c r="D358" s="156">
        <v>-0.57233478401030879</v>
      </c>
      <c r="E358" s="157">
        <f t="shared" si="39"/>
        <v>18061.776775281796</v>
      </c>
      <c r="F358" s="158">
        <f t="shared" si="40"/>
        <v>-5.8186148406458521E-3</v>
      </c>
      <c r="J358" s="160">
        <f t="shared" si="34"/>
        <v>353</v>
      </c>
      <c r="K358" s="96">
        <v>16275.445705197862</v>
      </c>
      <c r="L358" s="129">
        <f t="shared" si="36"/>
        <v>0.26380504818617795</v>
      </c>
      <c r="M358" s="172">
        <f t="shared" si="35"/>
        <v>1400</v>
      </c>
      <c r="N358" s="172">
        <f t="shared" si="37"/>
        <v>1182.6028686748355</v>
      </c>
    </row>
    <row r="359" spans="3:14" x14ac:dyDescent="0.2">
      <c r="C359" s="155">
        <f t="shared" si="38"/>
        <v>346</v>
      </c>
      <c r="D359" s="156">
        <v>-1.2108330338378437</v>
      </c>
      <c r="E359" s="157">
        <f t="shared" si="39"/>
        <v>17836.240605067178</v>
      </c>
      <c r="F359" s="158">
        <f t="shared" si="40"/>
        <v>-1.2565548418222532E-2</v>
      </c>
      <c r="J359" s="160">
        <f t="shared" si="34"/>
        <v>354</v>
      </c>
      <c r="K359" s="96">
        <v>17928.226521767836</v>
      </c>
      <c r="L359" s="129">
        <f t="shared" si="36"/>
        <v>0.39214517338835975</v>
      </c>
      <c r="M359" s="172">
        <f t="shared" si="35"/>
        <v>1400</v>
      </c>
      <c r="N359" s="172">
        <f t="shared" si="37"/>
        <v>1182.6028686748355</v>
      </c>
    </row>
    <row r="360" spans="3:14" x14ac:dyDescent="0.2">
      <c r="C360" s="155">
        <f t="shared" si="38"/>
        <v>347</v>
      </c>
      <c r="D360" s="156">
        <v>-0.27622945708571933</v>
      </c>
      <c r="E360" s="157">
        <f t="shared" si="39"/>
        <v>17788.33082648649</v>
      </c>
      <c r="F360" s="158">
        <f t="shared" si="40"/>
        <v>-2.6897057586453168E-3</v>
      </c>
      <c r="J360" s="160">
        <f t="shared" si="34"/>
        <v>355</v>
      </c>
      <c r="K360" s="96">
        <v>22805.932751117562</v>
      </c>
      <c r="L360" s="129">
        <f t="shared" si="36"/>
        <v>0.77090406379789322</v>
      </c>
      <c r="M360" s="172">
        <f t="shared" si="35"/>
        <v>1770.9040637978933</v>
      </c>
      <c r="N360" s="172">
        <f t="shared" si="37"/>
        <v>1495.9115899966516</v>
      </c>
    </row>
    <row r="361" spans="3:14" x14ac:dyDescent="0.2">
      <c r="C361" s="155">
        <f t="shared" si="38"/>
        <v>348</v>
      </c>
      <c r="D361" s="156">
        <v>-1.4553461369359866</v>
      </c>
      <c r="E361" s="157">
        <f t="shared" si="39"/>
        <v>17520.881217465561</v>
      </c>
      <c r="F361" s="158">
        <f t="shared" si="40"/>
        <v>-1.5149288727449627E-2</v>
      </c>
      <c r="J361" s="160">
        <f t="shared" si="34"/>
        <v>356</v>
      </c>
      <c r="K361" s="96">
        <v>24012.807029143016</v>
      </c>
      <c r="L361" s="129">
        <f t="shared" si="36"/>
        <v>0.86461908904033558</v>
      </c>
      <c r="M361" s="172">
        <f t="shared" si="35"/>
        <v>1864.6190890403354</v>
      </c>
      <c r="N361" s="172">
        <f t="shared" si="37"/>
        <v>1575.0742026321136</v>
      </c>
    </row>
    <row r="362" spans="3:14" x14ac:dyDescent="0.2">
      <c r="C362" s="155">
        <f t="shared" si="38"/>
        <v>349</v>
      </c>
      <c r="D362" s="156">
        <v>7.9527353591402061E-2</v>
      </c>
      <c r="E362" s="157">
        <f t="shared" si="39"/>
        <v>17539.63040835116</v>
      </c>
      <c r="F362" s="158">
        <f t="shared" si="40"/>
        <v>1.0695333184506874E-3</v>
      </c>
      <c r="J362" s="160">
        <f t="shared" si="34"/>
        <v>357</v>
      </c>
      <c r="K362" s="96">
        <v>20043.237491768996</v>
      </c>
      <c r="L362" s="129">
        <f t="shared" si="36"/>
        <v>0.55637794398480189</v>
      </c>
      <c r="M362" s="172">
        <f t="shared" si="35"/>
        <v>1556.3779439848017</v>
      </c>
      <c r="N362" s="172">
        <f t="shared" si="37"/>
        <v>1314.697872356192</v>
      </c>
    </row>
    <row r="363" spans="3:14" x14ac:dyDescent="0.2">
      <c r="C363" s="155">
        <f t="shared" si="38"/>
        <v>350</v>
      </c>
      <c r="D363" s="156">
        <v>2.2289350454229861</v>
      </c>
      <c r="E363" s="157">
        <f t="shared" si="39"/>
        <v>17961.758661689128</v>
      </c>
      <c r="F363" s="158">
        <f t="shared" si="40"/>
        <v>2.3782063747214144E-2</v>
      </c>
      <c r="J363" s="160">
        <f t="shared" si="34"/>
        <v>358</v>
      </c>
      <c r="K363" s="96">
        <v>14688.949248439889</v>
      </c>
      <c r="L363" s="129">
        <f t="shared" si="36"/>
        <v>0.14061197149274698</v>
      </c>
      <c r="M363" s="172">
        <f t="shared" si="35"/>
        <v>1400</v>
      </c>
      <c r="N363" s="172">
        <f t="shared" si="37"/>
        <v>1182.6028686748355</v>
      </c>
    </row>
    <row r="364" spans="3:14" x14ac:dyDescent="0.2">
      <c r="C364" s="155">
        <f t="shared" si="38"/>
        <v>351</v>
      </c>
      <c r="D364" s="156">
        <v>0.24031805878621526</v>
      </c>
      <c r="E364" s="157">
        <f t="shared" si="39"/>
        <v>18011.556295551287</v>
      </c>
      <c r="F364" s="158">
        <f t="shared" si="40"/>
        <v>2.7685892017426396E-3</v>
      </c>
      <c r="J364" s="160">
        <f t="shared" si="34"/>
        <v>359</v>
      </c>
      <c r="K364" s="96">
        <v>25695.17533047526</v>
      </c>
      <c r="L364" s="129">
        <f t="shared" si="36"/>
        <v>0.99525671277392458</v>
      </c>
      <c r="M364" s="172">
        <f t="shared" si="35"/>
        <v>1995.2567127739246</v>
      </c>
      <c r="N364" s="172">
        <f t="shared" si="37"/>
        <v>1685.4259373351181</v>
      </c>
    </row>
    <row r="365" spans="3:14" x14ac:dyDescent="0.2">
      <c r="C365" s="155">
        <f t="shared" si="38"/>
        <v>352</v>
      </c>
      <c r="D365" s="156">
        <v>1.5436035027960315</v>
      </c>
      <c r="E365" s="157">
        <f t="shared" si="39"/>
        <v>18311.949351000243</v>
      </c>
      <c r="F365" s="158">
        <f t="shared" si="40"/>
        <v>1.6540248443928336E-2</v>
      </c>
      <c r="J365" s="160">
        <f t="shared" si="34"/>
        <v>360</v>
      </c>
      <c r="K365" s="96">
        <v>17222.987557069591</v>
      </c>
      <c r="L365" s="129">
        <f t="shared" si="36"/>
        <v>0.3373826446129673</v>
      </c>
      <c r="M365" s="172">
        <f t="shared" si="35"/>
        <v>1400</v>
      </c>
      <c r="N365" s="172">
        <f t="shared" si="37"/>
        <v>1182.6028686748355</v>
      </c>
    </row>
    <row r="366" spans="3:14" x14ac:dyDescent="0.2">
      <c r="C366" s="155">
        <f t="shared" si="38"/>
        <v>353</v>
      </c>
      <c r="D366" s="156">
        <v>0.35170614864910021</v>
      </c>
      <c r="E366" s="157">
        <f t="shared" si="39"/>
        <v>18384.343954777938</v>
      </c>
      <c r="F366" s="158">
        <f t="shared" si="40"/>
        <v>3.9456136396969583E-3</v>
      </c>
      <c r="J366" s="160">
        <f t="shared" si="34"/>
        <v>361</v>
      </c>
      <c r="K366" s="96">
        <v>24361.449718361579</v>
      </c>
      <c r="L366" s="129">
        <f t="shared" si="36"/>
        <v>0.89169155136355827</v>
      </c>
      <c r="M366" s="172">
        <f t="shared" si="35"/>
        <v>1891.6915513635581</v>
      </c>
      <c r="N366" s="172">
        <f t="shared" si="37"/>
        <v>1597.942753778924</v>
      </c>
    </row>
    <row r="367" spans="3:14" x14ac:dyDescent="0.2">
      <c r="C367" s="155">
        <f t="shared" si="38"/>
        <v>354</v>
      </c>
      <c r="D367" s="156">
        <v>-1.0129042493645102</v>
      </c>
      <c r="E367" s="157">
        <f t="shared" si="39"/>
        <v>18192.790176346487</v>
      </c>
      <c r="F367" s="158">
        <f t="shared" si="40"/>
        <v>-1.0474058954793603E-2</v>
      </c>
      <c r="J367" s="160">
        <f t="shared" si="34"/>
        <v>362</v>
      </c>
      <c r="K367" s="96">
        <v>23350.171163948224</v>
      </c>
      <c r="L367" s="129">
        <f t="shared" si="36"/>
        <v>0.81316473462748284</v>
      </c>
      <c r="M367" s="172">
        <f t="shared" si="35"/>
        <v>1813.1647346274829</v>
      </c>
      <c r="N367" s="172">
        <f t="shared" si="37"/>
        <v>1531.6098689646485</v>
      </c>
    </row>
    <row r="368" spans="3:14" x14ac:dyDescent="0.2">
      <c r="C368" s="155">
        <f t="shared" si="38"/>
        <v>355</v>
      </c>
      <c r="D368" s="156">
        <v>1.015464476950001</v>
      </c>
      <c r="E368" s="157">
        <f t="shared" si="39"/>
        <v>18393.270036876482</v>
      </c>
      <c r="F368" s="158">
        <f t="shared" si="40"/>
        <v>1.0959467403304345E-2</v>
      </c>
      <c r="J368" s="160">
        <f t="shared" si="34"/>
        <v>363</v>
      </c>
      <c r="K368" s="96">
        <v>25165.773451763864</v>
      </c>
      <c r="L368" s="129">
        <f t="shared" si="36"/>
        <v>0.95414811403238398</v>
      </c>
      <c r="M368" s="172">
        <f t="shared" si="35"/>
        <v>1954.148114032384</v>
      </c>
      <c r="N368" s="172">
        <f t="shared" si="37"/>
        <v>1650.7008324787262</v>
      </c>
    </row>
    <row r="369" spans="3:14" x14ac:dyDescent="0.2">
      <c r="C369" s="155">
        <f t="shared" si="38"/>
        <v>356</v>
      </c>
      <c r="D369" s="156">
        <v>-0.57404804465477355</v>
      </c>
      <c r="E369" s="157">
        <f t="shared" si="39"/>
        <v>18286.226390183798</v>
      </c>
      <c r="F369" s="158">
        <f t="shared" si="40"/>
        <v>-5.8367186581150818E-3</v>
      </c>
      <c r="J369" s="160">
        <f t="shared" si="34"/>
        <v>364</v>
      </c>
      <c r="K369" s="96">
        <v>18736.654289034563</v>
      </c>
      <c r="L369" s="129">
        <f t="shared" si="36"/>
        <v>0.45492041849512033</v>
      </c>
      <c r="M369" s="172">
        <f t="shared" si="35"/>
        <v>1454.9204184951204</v>
      </c>
      <c r="N369" s="172">
        <f t="shared" si="37"/>
        <v>1228.9950432899439</v>
      </c>
    </row>
    <row r="370" spans="3:14" x14ac:dyDescent="0.2">
      <c r="C370" s="155">
        <f t="shared" si="38"/>
        <v>357</v>
      </c>
      <c r="D370" s="156">
        <v>-0.71705244408803992</v>
      </c>
      <c r="E370" s="157">
        <f t="shared" si="39"/>
        <v>18152.354764384578</v>
      </c>
      <c r="F370" s="158">
        <f t="shared" si="40"/>
        <v>-7.3478288053053144E-3</v>
      </c>
      <c r="J370" s="160">
        <f t="shared" si="34"/>
        <v>365</v>
      </c>
      <c r="K370" s="96">
        <v>19220.571790353089</v>
      </c>
      <c r="L370" s="129">
        <f t="shared" si="36"/>
        <v>0.49249710869148633</v>
      </c>
      <c r="M370" s="172">
        <f t="shared" si="35"/>
        <v>1492.4971086914863</v>
      </c>
      <c r="N370" s="172">
        <f t="shared" si="37"/>
        <v>1260.7366873053209</v>
      </c>
    </row>
    <row r="371" spans="3:14" x14ac:dyDescent="0.2">
      <c r="C371" s="155">
        <f t="shared" si="38"/>
        <v>358</v>
      </c>
      <c r="D371" s="156">
        <v>0.56316821428481489</v>
      </c>
      <c r="E371" s="157">
        <f t="shared" si="39"/>
        <v>18264.885639116521</v>
      </c>
      <c r="F371" s="158">
        <f t="shared" si="40"/>
        <v>6.1801076440370388E-3</v>
      </c>
      <c r="J371" s="160">
        <f t="shared" si="34"/>
        <v>366</v>
      </c>
      <c r="K371" s="96">
        <v>19699.262558635273</v>
      </c>
      <c r="L371" s="129">
        <f t="shared" si="36"/>
        <v>0.52966793770798049</v>
      </c>
      <c r="M371" s="172">
        <f t="shared" si="35"/>
        <v>1529.6679377079804</v>
      </c>
      <c r="N371" s="172">
        <f t="shared" si="37"/>
        <v>1292.1354937524122</v>
      </c>
    </row>
    <row r="372" spans="3:14" x14ac:dyDescent="0.2">
      <c r="C372" s="155">
        <f t="shared" si="38"/>
        <v>359</v>
      </c>
      <c r="D372" s="156">
        <v>-0.38651137401757296</v>
      </c>
      <c r="E372" s="157">
        <f t="shared" si="39"/>
        <v>18194.609294927857</v>
      </c>
      <c r="F372" s="158">
        <f t="shared" si="40"/>
        <v>-3.8550414013790056E-3</v>
      </c>
      <c r="J372" s="160">
        <f t="shared" si="34"/>
        <v>367</v>
      </c>
      <c r="K372" s="96">
        <v>17252.305715464074</v>
      </c>
      <c r="L372" s="129">
        <f t="shared" si="36"/>
        <v>0.33965922967574291</v>
      </c>
      <c r="M372" s="172">
        <f t="shared" si="35"/>
        <v>1400</v>
      </c>
      <c r="N372" s="172">
        <f t="shared" si="37"/>
        <v>1182.6028686748355</v>
      </c>
    </row>
    <row r="373" spans="3:14" x14ac:dyDescent="0.2">
      <c r="C373" s="155">
        <f t="shared" si="38"/>
        <v>360</v>
      </c>
      <c r="D373" s="156">
        <v>8.7584339780732989E-3</v>
      </c>
      <c r="E373" s="157">
        <f t="shared" si="39"/>
        <v>18200.46392876704</v>
      </c>
      <c r="F373" s="158">
        <f t="shared" si="40"/>
        <v>3.2172672678512393E-4</v>
      </c>
      <c r="J373" s="160">
        <f t="shared" si="34"/>
        <v>368</v>
      </c>
      <c r="K373" s="96">
        <v>15449.311039807069</v>
      </c>
      <c r="L373" s="129">
        <f t="shared" si="36"/>
        <v>0.19965484428306518</v>
      </c>
      <c r="M373" s="172">
        <f t="shared" si="35"/>
        <v>1400</v>
      </c>
      <c r="N373" s="172">
        <f t="shared" si="37"/>
        <v>1182.6028686748355</v>
      </c>
    </row>
    <row r="374" spans="3:14" x14ac:dyDescent="0.2">
      <c r="C374" s="155">
        <f t="shared" si="38"/>
        <v>361</v>
      </c>
      <c r="D374" s="156">
        <v>0.17705815480439924</v>
      </c>
      <c r="E374" s="157">
        <f t="shared" si="39"/>
        <v>18238.727424472872</v>
      </c>
      <c r="F374" s="158">
        <f t="shared" si="40"/>
        <v>2.1001294676643925E-3</v>
      </c>
      <c r="J374" s="160">
        <f t="shared" ref="J374:J437" si="41">J373+1</f>
        <v>369</v>
      </c>
      <c r="K374" s="96">
        <v>15714.850111785709</v>
      </c>
      <c r="L374" s="129">
        <f t="shared" si="36"/>
        <v>0.22027422551144535</v>
      </c>
      <c r="M374" s="172">
        <f t="shared" si="35"/>
        <v>1400</v>
      </c>
      <c r="N374" s="172">
        <f t="shared" si="37"/>
        <v>1182.6028686748355</v>
      </c>
    </row>
    <row r="375" spans="3:14" x14ac:dyDescent="0.2">
      <c r="C375" s="155">
        <f t="shared" si="38"/>
        <v>362</v>
      </c>
      <c r="D375" s="156">
        <v>-1.1011729839083273</v>
      </c>
      <c r="E375" s="157">
        <f t="shared" si="39"/>
        <v>18031.86426555083</v>
      </c>
      <c r="F375" s="158">
        <f t="shared" si="40"/>
        <v>-1.1406783968691178E-2</v>
      </c>
      <c r="J375" s="160">
        <f t="shared" si="41"/>
        <v>370</v>
      </c>
      <c r="K375" s="96">
        <v>21490.182373181233</v>
      </c>
      <c r="L375" s="129">
        <f t="shared" si="36"/>
        <v>0.66873469775357397</v>
      </c>
      <c r="M375" s="172">
        <f t="shared" si="35"/>
        <v>1668.734697753574</v>
      </c>
      <c r="N375" s="172">
        <f t="shared" si="37"/>
        <v>1409.6074575861508</v>
      </c>
    </row>
    <row r="376" spans="3:14" x14ac:dyDescent="0.2">
      <c r="C376" s="155">
        <f t="shared" si="38"/>
        <v>363</v>
      </c>
      <c r="D376" s="156">
        <v>0.22789663489675149</v>
      </c>
      <c r="E376" s="157">
        <f t="shared" si="39"/>
        <v>18079.483071374252</v>
      </c>
      <c r="F376" s="158">
        <f t="shared" si="40"/>
        <v>2.6373335218034025E-3</v>
      </c>
      <c r="J376" s="160">
        <f t="shared" si="41"/>
        <v>371</v>
      </c>
      <c r="K376" s="96">
        <v>19747.881896376486</v>
      </c>
      <c r="L376" s="129">
        <f t="shared" si="36"/>
        <v>0.53344327913885692</v>
      </c>
      <c r="M376" s="172">
        <f t="shared" si="35"/>
        <v>1533.443279138857</v>
      </c>
      <c r="N376" s="172">
        <f t="shared" si="37"/>
        <v>1295.3245863283989</v>
      </c>
    </row>
    <row r="377" spans="3:14" x14ac:dyDescent="0.2">
      <c r="C377" s="155">
        <f t="shared" si="38"/>
        <v>364</v>
      </c>
      <c r="D377" s="156">
        <v>1.5143086784519255</v>
      </c>
      <c r="E377" s="157">
        <f t="shared" si="39"/>
        <v>18375.31994569275</v>
      </c>
      <c r="F377" s="158">
        <f t="shared" si="40"/>
        <v>1.6230693587560532E-2</v>
      </c>
      <c r="J377" s="160">
        <f t="shared" si="41"/>
        <v>372</v>
      </c>
      <c r="K377" s="96">
        <v>26654.730025978512</v>
      </c>
      <c r="L377" s="129">
        <f t="shared" si="36"/>
        <v>1.0697671188269193</v>
      </c>
      <c r="M377" s="172">
        <f t="shared" si="35"/>
        <v>2069.7671188269196</v>
      </c>
      <c r="N377" s="172">
        <f t="shared" si="37"/>
        <v>1748.36609443826</v>
      </c>
    </row>
    <row r="378" spans="3:14" x14ac:dyDescent="0.2">
      <c r="C378" s="155">
        <f t="shared" si="38"/>
        <v>365</v>
      </c>
      <c r="D378" s="156">
        <v>0.82166479842271656</v>
      </c>
      <c r="E378" s="157">
        <f t="shared" si="39"/>
        <v>18539.805451934535</v>
      </c>
      <c r="F378" s="158">
        <f t="shared" si="40"/>
        <v>8.9116097016856567E-3</v>
      </c>
      <c r="J378" s="160">
        <f t="shared" si="41"/>
        <v>373</v>
      </c>
      <c r="K378" s="96">
        <v>12880.794186767227</v>
      </c>
      <c r="L378" s="129">
        <f t="shared" si="36"/>
        <v>2.0687683438728099E-4</v>
      </c>
      <c r="M378" s="172">
        <f t="shared" si="35"/>
        <v>1400</v>
      </c>
      <c r="N378" s="172">
        <f t="shared" si="37"/>
        <v>1182.6028686748355</v>
      </c>
    </row>
    <row r="379" spans="3:14" x14ac:dyDescent="0.2">
      <c r="C379" s="155">
        <f t="shared" si="38"/>
        <v>366</v>
      </c>
      <c r="D379" s="156">
        <v>1.9032449927181005</v>
      </c>
      <c r="E379" s="157">
        <f t="shared" si="39"/>
        <v>18920.776483108166</v>
      </c>
      <c r="F379" s="158">
        <f t="shared" si="40"/>
        <v>2.0340536455524864E-2</v>
      </c>
      <c r="J379" s="160">
        <f t="shared" si="41"/>
        <v>374</v>
      </c>
      <c r="K379" s="96">
        <v>21864.41784618434</v>
      </c>
      <c r="L379" s="129">
        <f t="shared" si="36"/>
        <v>0.69779446598103467</v>
      </c>
      <c r="M379" s="172">
        <f t="shared" si="35"/>
        <v>1697.7944659810346</v>
      </c>
      <c r="N379" s="172">
        <f t="shared" si="37"/>
        <v>1434.1547184924511</v>
      </c>
    </row>
    <row r="380" spans="3:14" x14ac:dyDescent="0.2">
      <c r="C380" s="155">
        <f t="shared" si="38"/>
        <v>367</v>
      </c>
      <c r="D380" s="156">
        <v>-0.34877757570939139</v>
      </c>
      <c r="E380" s="157">
        <f t="shared" si="39"/>
        <v>18855.493243337442</v>
      </c>
      <c r="F380" s="158">
        <f t="shared" si="40"/>
        <v>-3.4563129304963683E-3</v>
      </c>
      <c r="J380" s="160">
        <f t="shared" si="41"/>
        <v>375</v>
      </c>
      <c r="K380" s="96">
        <v>29494.085814384256</v>
      </c>
      <c r="L380" s="129">
        <f t="shared" si="36"/>
        <v>1.2902460073305875</v>
      </c>
      <c r="M380" s="172">
        <f t="shared" si="35"/>
        <v>2290.2460073305874</v>
      </c>
      <c r="N380" s="172">
        <f t="shared" si="37"/>
        <v>1934.6082130287434</v>
      </c>
    </row>
    <row r="381" spans="3:14" x14ac:dyDescent="0.2">
      <c r="C381" s="155">
        <f t="shared" si="38"/>
        <v>368</v>
      </c>
      <c r="D381" s="156">
        <v>-0.38626467357971705</v>
      </c>
      <c r="E381" s="157">
        <f t="shared" si="39"/>
        <v>18782.993429810405</v>
      </c>
      <c r="F381" s="158">
        <f t="shared" si="40"/>
        <v>-3.8524345477685155E-3</v>
      </c>
      <c r="J381" s="160">
        <f t="shared" si="41"/>
        <v>376</v>
      </c>
      <c r="K381" s="96">
        <v>17717.261566048055</v>
      </c>
      <c r="L381" s="129">
        <f t="shared" si="36"/>
        <v>0.37576352824890386</v>
      </c>
      <c r="M381" s="172">
        <f t="shared" si="35"/>
        <v>1400</v>
      </c>
      <c r="N381" s="172">
        <f t="shared" si="37"/>
        <v>1182.6028686748355</v>
      </c>
    </row>
    <row r="382" spans="3:14" x14ac:dyDescent="0.2">
      <c r="C382" s="155">
        <f t="shared" si="38"/>
        <v>369</v>
      </c>
      <c r="D382" s="156">
        <v>0.26614998205332085</v>
      </c>
      <c r="E382" s="157">
        <f t="shared" si="39"/>
        <v>18840.209850337164</v>
      </c>
      <c r="F382" s="158">
        <f t="shared" si="40"/>
        <v>3.0415520023632432E-3</v>
      </c>
      <c r="J382" s="160">
        <f t="shared" si="41"/>
        <v>377</v>
      </c>
      <c r="K382" s="96">
        <v>16622.61514011868</v>
      </c>
      <c r="L382" s="129">
        <f t="shared" si="36"/>
        <v>0.2907631108024753</v>
      </c>
      <c r="M382" s="172">
        <f t="shared" si="35"/>
        <v>1400</v>
      </c>
      <c r="N382" s="172">
        <f t="shared" si="37"/>
        <v>1182.6028686748355</v>
      </c>
    </row>
    <row r="383" spans="3:14" x14ac:dyDescent="0.2">
      <c r="C383" s="155">
        <f t="shared" si="38"/>
        <v>370</v>
      </c>
      <c r="D383" s="156">
        <v>0.24536120690754615</v>
      </c>
      <c r="E383" s="157">
        <f t="shared" si="39"/>
        <v>18893.449735917573</v>
      </c>
      <c r="F383" s="158">
        <f t="shared" si="40"/>
        <v>2.8218795363765493E-3</v>
      </c>
      <c r="J383" s="160">
        <f t="shared" si="41"/>
        <v>378</v>
      </c>
      <c r="K383" s="96">
        <v>20434.891069639056</v>
      </c>
      <c r="L383" s="129">
        <f t="shared" si="36"/>
        <v>0.58679024591606521</v>
      </c>
      <c r="M383" s="172">
        <f t="shared" si="35"/>
        <v>1586.7902459160653</v>
      </c>
      <c r="N383" s="172">
        <f t="shared" si="37"/>
        <v>1340.3876405754188</v>
      </c>
    </row>
    <row r="384" spans="3:14" x14ac:dyDescent="0.2">
      <c r="C384" s="155">
        <f t="shared" si="38"/>
        <v>371</v>
      </c>
      <c r="D384" s="156">
        <v>0.3955119609599933</v>
      </c>
      <c r="E384" s="157">
        <f t="shared" si="39"/>
        <v>18976.925457538931</v>
      </c>
      <c r="F384" s="158">
        <f t="shared" si="40"/>
        <v>4.4085043462153009E-3</v>
      </c>
      <c r="J384" s="160">
        <f t="shared" si="41"/>
        <v>379</v>
      </c>
      <c r="K384" s="96">
        <v>19003.783370160945</v>
      </c>
      <c r="L384" s="129">
        <f t="shared" si="36"/>
        <v>0.47566326556425087</v>
      </c>
      <c r="M384" s="172">
        <f t="shared" si="35"/>
        <v>1475.6632655642509</v>
      </c>
      <c r="N384" s="172">
        <f t="shared" si="37"/>
        <v>1246.5168650388275</v>
      </c>
    </row>
    <row r="385" spans="3:14" x14ac:dyDescent="0.2">
      <c r="C385" s="155">
        <f t="shared" si="38"/>
        <v>372</v>
      </c>
      <c r="D385" s="156">
        <v>1.8327773432247341</v>
      </c>
      <c r="E385" s="157">
        <f t="shared" si="39"/>
        <v>19352.463129142285</v>
      </c>
      <c r="F385" s="158">
        <f t="shared" si="40"/>
        <v>1.9595913348683033E-2</v>
      </c>
      <c r="J385" s="160">
        <f t="shared" si="41"/>
        <v>380</v>
      </c>
      <c r="K385" s="96">
        <v>21146.536031779138</v>
      </c>
      <c r="L385" s="129">
        <f t="shared" si="36"/>
        <v>0.64205020696165827</v>
      </c>
      <c r="M385" s="172">
        <f t="shared" si="35"/>
        <v>1642.0502069616582</v>
      </c>
      <c r="N385" s="172">
        <f t="shared" si="37"/>
        <v>1387.0666323292601</v>
      </c>
    </row>
    <row r="386" spans="3:14" x14ac:dyDescent="0.2">
      <c r="C386" s="155">
        <f t="shared" si="38"/>
        <v>373</v>
      </c>
      <c r="D386" s="156">
        <v>-0.43100726543343626</v>
      </c>
      <c r="E386" s="157">
        <f t="shared" si="39"/>
        <v>19268.940147428577</v>
      </c>
      <c r="F386" s="158">
        <f t="shared" si="40"/>
        <v>-4.3252240901161688E-3</v>
      </c>
      <c r="J386" s="160">
        <f t="shared" si="41"/>
        <v>381</v>
      </c>
      <c r="K386" s="96">
        <v>21622.96827958939</v>
      </c>
      <c r="L386" s="129">
        <f t="shared" si="36"/>
        <v>0.67904565954757334</v>
      </c>
      <c r="M386" s="172">
        <f t="shared" si="35"/>
        <v>1679.0456595475735</v>
      </c>
      <c r="N386" s="172">
        <f t="shared" si="37"/>
        <v>1418.317295440708</v>
      </c>
    </row>
    <row r="387" spans="3:14" x14ac:dyDescent="0.2">
      <c r="C387" s="155">
        <f t="shared" si="38"/>
        <v>374</v>
      </c>
      <c r="D387" s="156">
        <v>0.1299918039876502</v>
      </c>
      <c r="E387" s="157">
        <f t="shared" si="39"/>
        <v>19299.848879962316</v>
      </c>
      <c r="F387" s="158">
        <f t="shared" si="40"/>
        <v>1.6027850461483421E-3</v>
      </c>
      <c r="J387" s="160">
        <f t="shared" si="41"/>
        <v>382</v>
      </c>
      <c r="K387" s="96">
        <v>18013.905193024751</v>
      </c>
      <c r="L387" s="129">
        <f t="shared" si="36"/>
        <v>0.39879821006813509</v>
      </c>
      <c r="M387" s="172">
        <f t="shared" si="35"/>
        <v>1400</v>
      </c>
      <c r="N387" s="172">
        <f t="shared" si="37"/>
        <v>1182.6028686748355</v>
      </c>
    </row>
    <row r="388" spans="3:14" x14ac:dyDescent="0.2">
      <c r="C388" s="155">
        <f t="shared" si="38"/>
        <v>375</v>
      </c>
      <c r="D388" s="156">
        <v>0.6409402431017952</v>
      </c>
      <c r="E388" s="157">
        <f t="shared" si="39"/>
        <v>19435.458997221504</v>
      </c>
      <c r="F388" s="158">
        <f t="shared" si="40"/>
        <v>7.0019152414161831E-3</v>
      </c>
      <c r="J388" s="160">
        <f t="shared" si="41"/>
        <v>383</v>
      </c>
      <c r="K388" s="96">
        <v>21679.716265550513</v>
      </c>
      <c r="L388" s="129">
        <f t="shared" si="36"/>
        <v>0.68345219884800934</v>
      </c>
      <c r="M388" s="172">
        <f t="shared" si="35"/>
        <v>1683.4521988480092</v>
      </c>
      <c r="N388" s="172">
        <f t="shared" si="37"/>
        <v>1422.0395711675822</v>
      </c>
    </row>
    <row r="389" spans="3:14" x14ac:dyDescent="0.2">
      <c r="C389" s="155">
        <f t="shared" si="38"/>
        <v>376</v>
      </c>
      <c r="D389" s="156">
        <v>0.68400368036236614</v>
      </c>
      <c r="E389" s="157">
        <f t="shared" si="39"/>
        <v>19580.93017638243</v>
      </c>
      <c r="F389" s="158">
        <f t="shared" si="40"/>
        <v>7.4569613608029325E-3</v>
      </c>
      <c r="J389" s="160">
        <f t="shared" si="41"/>
        <v>384</v>
      </c>
      <c r="K389" s="96">
        <v>17641.769897516599</v>
      </c>
      <c r="L389" s="129">
        <f t="shared" si="36"/>
        <v>0.369901522776723</v>
      </c>
      <c r="M389" s="172">
        <f t="shared" si="35"/>
        <v>1400</v>
      </c>
      <c r="N389" s="172">
        <f t="shared" si="37"/>
        <v>1182.6028686748355</v>
      </c>
    </row>
    <row r="390" spans="3:14" x14ac:dyDescent="0.2">
      <c r="C390" s="155">
        <f t="shared" si="38"/>
        <v>377</v>
      </c>
      <c r="D390" s="156">
        <v>-0.96232497526216321</v>
      </c>
      <c r="E390" s="157">
        <f t="shared" si="39"/>
        <v>19387.26773966592</v>
      </c>
      <c r="F390" s="158">
        <f t="shared" si="40"/>
        <v>-9.9395938989178759E-3</v>
      </c>
      <c r="J390" s="160">
        <f t="shared" si="41"/>
        <v>385</v>
      </c>
      <c r="K390" s="96">
        <v>19369.55603941224</v>
      </c>
      <c r="L390" s="129">
        <f t="shared" si="36"/>
        <v>0.50406588840244981</v>
      </c>
      <c r="M390" s="172">
        <f t="shared" ref="M390:M453" si="42">IF(K390&gt;Initial_Index,MAX((K390-Initial_Index)/Initial_Index*1000+1000,1400),IF(AND(K390&gt;=(0.85*Initial_Index),(K390&lt;Initial_Index)),1000,1000+(((K390-Initial_Index)/Initial_Index)+0.15)*1000))</f>
        <v>1504.0658884024497</v>
      </c>
      <c r="N390" s="172">
        <f t="shared" si="37"/>
        <v>1270.5090245005013</v>
      </c>
    </row>
    <row r="391" spans="3:14" x14ac:dyDescent="0.2">
      <c r="C391" s="155">
        <f t="shared" si="38"/>
        <v>378</v>
      </c>
      <c r="D391" s="156">
        <v>-2.715978553169407E-3</v>
      </c>
      <c r="E391" s="157">
        <f t="shared" si="39"/>
        <v>19391.154849974788</v>
      </c>
      <c r="F391" s="158">
        <f t="shared" si="40"/>
        <v>2.0047800102754646E-4</v>
      </c>
      <c r="J391" s="160">
        <f t="shared" si="41"/>
        <v>386</v>
      </c>
      <c r="K391" s="96">
        <v>12867.300289354731</v>
      </c>
      <c r="L391" s="129">
        <f t="shared" ref="L391:L454" si="43">(K391-$F$4)/$F$4</f>
        <v>-8.4093813661364493E-4</v>
      </c>
      <c r="M391" s="172">
        <f t="shared" si="42"/>
        <v>1000</v>
      </c>
      <c r="N391" s="172">
        <f t="shared" ref="N391:N454" si="44">M391*EXP(-$F$9*412/252)</f>
        <v>844.71633476773957</v>
      </c>
    </row>
    <row r="392" spans="3:14" x14ac:dyDescent="0.2">
      <c r="C392" s="155">
        <f t="shared" si="38"/>
        <v>379</v>
      </c>
      <c r="D392" s="156">
        <v>-0.14041461326996796</v>
      </c>
      <c r="E392" s="157">
        <f t="shared" si="39"/>
        <v>19366.842605250164</v>
      </c>
      <c r="F392" s="158">
        <f t="shared" si="40"/>
        <v>-1.2545667738143567E-3</v>
      </c>
      <c r="J392" s="160">
        <f t="shared" si="41"/>
        <v>387</v>
      </c>
      <c r="K392" s="96">
        <v>13353.921599570764</v>
      </c>
      <c r="L392" s="129">
        <f t="shared" si="43"/>
        <v>3.6945705593185073E-2</v>
      </c>
      <c r="M392" s="172">
        <f t="shared" si="42"/>
        <v>1400</v>
      </c>
      <c r="N392" s="172">
        <f t="shared" si="44"/>
        <v>1182.6028686748355</v>
      </c>
    </row>
    <row r="393" spans="3:14" x14ac:dyDescent="0.2">
      <c r="C393" s="155">
        <f t="shared" si="38"/>
        <v>380</v>
      </c>
      <c r="D393" s="156">
        <v>-0.53206122174742632</v>
      </c>
      <c r="E393" s="157">
        <f t="shared" si="39"/>
        <v>19262.677410727621</v>
      </c>
      <c r="F393" s="158">
        <f t="shared" si="40"/>
        <v>-5.3930489920418568E-3</v>
      </c>
      <c r="J393" s="160">
        <f t="shared" si="41"/>
        <v>388</v>
      </c>
      <c r="K393" s="96">
        <v>14888.298001033858</v>
      </c>
      <c r="L393" s="129">
        <f t="shared" si="43"/>
        <v>0.1560916065479894</v>
      </c>
      <c r="M393" s="172">
        <f t="shared" si="42"/>
        <v>1400</v>
      </c>
      <c r="N393" s="172">
        <f t="shared" si="44"/>
        <v>1182.6028686748355</v>
      </c>
    </row>
    <row r="394" spans="3:14" x14ac:dyDescent="0.2">
      <c r="C394" s="155">
        <f t="shared" si="38"/>
        <v>381</v>
      </c>
      <c r="D394" s="156">
        <v>0.41444536691415124</v>
      </c>
      <c r="E394" s="157">
        <f t="shared" si="39"/>
        <v>19351.6557079173</v>
      </c>
      <c r="F394" s="158">
        <f t="shared" si="40"/>
        <v>4.6085713509479579E-3</v>
      </c>
      <c r="J394" s="160">
        <f t="shared" si="41"/>
        <v>389</v>
      </c>
      <c r="K394" s="96">
        <v>31080.150507664774</v>
      </c>
      <c r="L394" s="129">
        <f t="shared" si="43"/>
        <v>1.4134055571472548</v>
      </c>
      <c r="M394" s="172">
        <f t="shared" si="42"/>
        <v>2413.4055571472545</v>
      </c>
      <c r="N394" s="172">
        <f t="shared" si="44"/>
        <v>2038.6430965415232</v>
      </c>
    </row>
    <row r="395" spans="3:14" x14ac:dyDescent="0.2">
      <c r="C395" s="155">
        <f t="shared" si="38"/>
        <v>382</v>
      </c>
      <c r="D395" s="156">
        <v>-0.43235104385530576</v>
      </c>
      <c r="E395" s="157">
        <f t="shared" si="39"/>
        <v>19267.862614141468</v>
      </c>
      <c r="F395" s="158">
        <f t="shared" si="40"/>
        <v>-4.3394236337449118E-3</v>
      </c>
      <c r="J395" s="160">
        <f t="shared" si="41"/>
        <v>390</v>
      </c>
      <c r="K395" s="96">
        <v>19930.581853103438</v>
      </c>
      <c r="L395" s="129">
        <f t="shared" si="43"/>
        <v>0.54763011812300699</v>
      </c>
      <c r="M395" s="172">
        <f t="shared" si="42"/>
        <v>1547.6301181230069</v>
      </c>
      <c r="N395" s="172">
        <f t="shared" si="44"/>
        <v>1307.3084409570301</v>
      </c>
    </row>
    <row r="396" spans="3:14" x14ac:dyDescent="0.2">
      <c r="C396" s="155">
        <f t="shared" si="38"/>
        <v>383</v>
      </c>
      <c r="D396" s="156">
        <v>1.5373370843008161</v>
      </c>
      <c r="E396" s="157">
        <f t="shared" si="39"/>
        <v>19587.911004114681</v>
      </c>
      <c r="F396" s="158">
        <f t="shared" si="40"/>
        <v>1.6474031959595233E-2</v>
      </c>
      <c r="J396" s="160">
        <f t="shared" si="41"/>
        <v>391</v>
      </c>
      <c r="K396" s="96">
        <v>24903.475042749611</v>
      </c>
      <c r="L396" s="129">
        <f t="shared" si="43"/>
        <v>0.93378037360623112</v>
      </c>
      <c r="M396" s="172">
        <f t="shared" si="42"/>
        <v>1933.780373606231</v>
      </c>
      <c r="N396" s="172">
        <f t="shared" si="44"/>
        <v>1633.4958694384454</v>
      </c>
    </row>
    <row r="397" spans="3:14" x14ac:dyDescent="0.2">
      <c r="C397" s="155">
        <f t="shared" si="38"/>
        <v>384</v>
      </c>
      <c r="D397" s="156">
        <v>-1.8012906366493553</v>
      </c>
      <c r="E397" s="157">
        <f t="shared" si="39"/>
        <v>19223.005178032385</v>
      </c>
      <c r="F397" s="158">
        <f t="shared" si="40"/>
        <v>-1.8804842304494657E-2</v>
      </c>
      <c r="J397" s="160">
        <f t="shared" si="41"/>
        <v>392</v>
      </c>
      <c r="K397" s="96">
        <v>19330.420741067537</v>
      </c>
      <c r="L397" s="129">
        <f t="shared" si="43"/>
        <v>0.50102699235584192</v>
      </c>
      <c r="M397" s="172">
        <f t="shared" si="42"/>
        <v>1501.0269923558419</v>
      </c>
      <c r="N397" s="172">
        <f t="shared" si="44"/>
        <v>1267.9420193702706</v>
      </c>
    </row>
    <row r="398" spans="3:14" x14ac:dyDescent="0.2">
      <c r="C398" s="155">
        <f t="shared" si="38"/>
        <v>385</v>
      </c>
      <c r="D398" s="156">
        <v>-0.94951928986120038</v>
      </c>
      <c r="E398" s="157">
        <f t="shared" si="39"/>
        <v>19035.458378379917</v>
      </c>
      <c r="F398" s="158">
        <f t="shared" si="40"/>
        <v>-9.8042777741847564E-3</v>
      </c>
      <c r="J398" s="160">
        <f t="shared" si="41"/>
        <v>393</v>
      </c>
      <c r="K398" s="96">
        <v>16624.707423639564</v>
      </c>
      <c r="L398" s="129">
        <f t="shared" si="43"/>
        <v>0.29092557876334257</v>
      </c>
      <c r="M398" s="172">
        <f t="shared" si="42"/>
        <v>1400</v>
      </c>
      <c r="N398" s="172">
        <f t="shared" si="44"/>
        <v>1182.6028686748355</v>
      </c>
    </row>
    <row r="399" spans="3:14" x14ac:dyDescent="0.2">
      <c r="C399" s="155">
        <f t="shared" ref="C399:C425" si="45">IF(C398&lt;_xlfn.DAYS(DATE(2017,11,27),DATE(2016,4,11)),C398+1)</f>
        <v>386</v>
      </c>
      <c r="D399" s="156">
        <v>-7.7761797001585364E-2</v>
      </c>
      <c r="E399" s="157">
        <f t="shared" ref="E399:E425" si="46">E398*EXP($F$6*$F$8+$F$7*SQRT($F$8)*D399)</f>
        <v>19024.182790178013</v>
      </c>
      <c r="F399" s="158">
        <f t="shared" ref="F399:F425" si="47">LN(E399/E398)</f>
        <v>-5.9252206198457638E-4</v>
      </c>
      <c r="J399" s="160">
        <f t="shared" si="41"/>
        <v>394</v>
      </c>
      <c r="K399" s="96">
        <v>18818.783389272663</v>
      </c>
      <c r="L399" s="129">
        <f t="shared" si="43"/>
        <v>0.46129782734548136</v>
      </c>
      <c r="M399" s="172">
        <f t="shared" si="42"/>
        <v>1461.2978273454814</v>
      </c>
      <c r="N399" s="172">
        <f t="shared" si="44"/>
        <v>1234.3821447193361</v>
      </c>
    </row>
    <row r="400" spans="3:14" x14ac:dyDescent="0.2">
      <c r="C400" s="155">
        <f t="shared" si="45"/>
        <v>387</v>
      </c>
      <c r="D400" s="156">
        <v>2.289780240971595</v>
      </c>
      <c r="E400" s="157">
        <f t="shared" si="46"/>
        <v>19494.569816702329</v>
      </c>
      <c r="F400" s="158">
        <f t="shared" si="47"/>
        <v>2.4425007550101831E-2</v>
      </c>
      <c r="J400" s="160">
        <f t="shared" si="41"/>
        <v>395</v>
      </c>
      <c r="K400" s="96">
        <v>19404.896761056989</v>
      </c>
      <c r="L400" s="129">
        <f t="shared" si="43"/>
        <v>0.50681013167726918</v>
      </c>
      <c r="M400" s="172">
        <f t="shared" si="42"/>
        <v>1506.8101316772691</v>
      </c>
      <c r="N400" s="172">
        <f t="shared" si="44"/>
        <v>1272.8271316213177</v>
      </c>
    </row>
    <row r="401" spans="3:14" x14ac:dyDescent="0.2">
      <c r="C401" s="155">
        <f t="shared" si="45"/>
        <v>388</v>
      </c>
      <c r="D401" s="156">
        <v>-1.2046484698657878</v>
      </c>
      <c r="E401" s="157">
        <f t="shared" si="46"/>
        <v>19252.400590726636</v>
      </c>
      <c r="F401" s="158">
        <f t="shared" si="47"/>
        <v>-1.2500196880709458E-2</v>
      </c>
      <c r="J401" s="160">
        <f t="shared" si="41"/>
        <v>396</v>
      </c>
      <c r="K401" s="96">
        <v>11944.368466932316</v>
      </c>
      <c r="L401" s="129">
        <f t="shared" si="43"/>
        <v>-7.2507540541032242E-2</v>
      </c>
      <c r="M401" s="172">
        <f t="shared" si="42"/>
        <v>1000</v>
      </c>
      <c r="N401" s="172">
        <f t="shared" si="44"/>
        <v>844.71633476773957</v>
      </c>
    </row>
    <row r="402" spans="3:14" x14ac:dyDescent="0.2">
      <c r="C402" s="155">
        <f t="shared" si="45"/>
        <v>389</v>
      </c>
      <c r="D402" s="156">
        <v>-0.23394591153191868</v>
      </c>
      <c r="E402" s="157">
        <f t="shared" si="46"/>
        <v>19209.267758139744</v>
      </c>
      <c r="F402" s="158">
        <f t="shared" si="47"/>
        <v>-2.2429006603493901E-3</v>
      </c>
      <c r="J402" s="160">
        <f t="shared" si="41"/>
        <v>397</v>
      </c>
      <c r="K402" s="96">
        <v>18293.424339883844</v>
      </c>
      <c r="L402" s="129">
        <f t="shared" si="43"/>
        <v>0.42050315844643948</v>
      </c>
      <c r="M402" s="172">
        <f t="shared" si="42"/>
        <v>1420.5031584464396</v>
      </c>
      <c r="N402" s="172">
        <f t="shared" si="44"/>
        <v>1199.9222215288739</v>
      </c>
    </row>
    <row r="403" spans="3:14" x14ac:dyDescent="0.2">
      <c r="C403" s="155">
        <f t="shared" si="45"/>
        <v>390</v>
      </c>
      <c r="D403" s="156">
        <v>1.0284884410793893</v>
      </c>
      <c r="E403" s="157">
        <f t="shared" si="46"/>
        <v>19423.621886109868</v>
      </c>
      <c r="F403" s="158">
        <f t="shared" si="47"/>
        <v>1.1097090052890861E-2</v>
      </c>
      <c r="J403" s="160">
        <f t="shared" si="41"/>
        <v>398</v>
      </c>
      <c r="K403" s="96">
        <v>20966.186790549113</v>
      </c>
      <c r="L403" s="129">
        <f t="shared" si="43"/>
        <v>0.62804590344631661</v>
      </c>
      <c r="M403" s="172">
        <f t="shared" si="42"/>
        <v>1628.0459034463165</v>
      </c>
      <c r="N403" s="172">
        <f t="shared" si="44"/>
        <v>1375.2369683928057</v>
      </c>
    </row>
    <row r="404" spans="3:14" x14ac:dyDescent="0.2">
      <c r="C404" s="155">
        <f t="shared" si="45"/>
        <v>391</v>
      </c>
      <c r="D404" s="156">
        <v>-1.3953604138805531</v>
      </c>
      <c r="E404" s="157">
        <f t="shared" si="46"/>
        <v>19143.716113636747</v>
      </c>
      <c r="F404" s="158">
        <f t="shared" si="47"/>
        <v>-1.4515426866172285E-2</v>
      </c>
      <c r="J404" s="160">
        <f t="shared" si="41"/>
        <v>399</v>
      </c>
      <c r="K404" s="96">
        <v>16171.890267176568</v>
      </c>
      <c r="L404" s="129">
        <f t="shared" si="43"/>
        <v>0.25576386223594333</v>
      </c>
      <c r="M404" s="172">
        <f t="shared" si="42"/>
        <v>1400</v>
      </c>
      <c r="N404" s="172">
        <f t="shared" si="44"/>
        <v>1182.6028686748355</v>
      </c>
    </row>
    <row r="405" spans="3:14" x14ac:dyDescent="0.2">
      <c r="C405" s="155">
        <f t="shared" si="45"/>
        <v>392</v>
      </c>
      <c r="D405" s="156">
        <v>0.42530587052169722</v>
      </c>
      <c r="E405" s="157">
        <f t="shared" si="46"/>
        <v>19234.352142797135</v>
      </c>
      <c r="F405" s="158">
        <f t="shared" si="47"/>
        <v>4.7233329755552037E-3</v>
      </c>
      <c r="J405" s="160">
        <f t="shared" si="41"/>
        <v>400</v>
      </c>
      <c r="K405" s="96">
        <v>21690.568200109574</v>
      </c>
      <c r="L405" s="129">
        <f t="shared" si="43"/>
        <v>0.68429486269431783</v>
      </c>
      <c r="M405" s="172">
        <f t="shared" si="42"/>
        <v>1684.294862694318</v>
      </c>
      <c r="N405" s="172">
        <f t="shared" si="44"/>
        <v>1422.7513830832775</v>
      </c>
    </row>
    <row r="406" spans="3:14" x14ac:dyDescent="0.2">
      <c r="C406" s="155">
        <f t="shared" si="45"/>
        <v>393</v>
      </c>
      <c r="D406" s="156">
        <v>0.5801018687634496</v>
      </c>
      <c r="E406" s="157">
        <f t="shared" si="46"/>
        <v>19357.053944673102</v>
      </c>
      <c r="F406" s="158">
        <f t="shared" si="47"/>
        <v>6.3590435174303997E-3</v>
      </c>
      <c r="J406" s="160">
        <f t="shared" si="41"/>
        <v>401</v>
      </c>
      <c r="K406" s="96">
        <v>15238.641041544513</v>
      </c>
      <c r="L406" s="129">
        <f t="shared" si="43"/>
        <v>0.1832961028926183</v>
      </c>
      <c r="M406" s="172">
        <f t="shared" si="42"/>
        <v>1400</v>
      </c>
      <c r="N406" s="172">
        <f t="shared" si="44"/>
        <v>1182.6028686748355</v>
      </c>
    </row>
    <row r="407" spans="3:14" x14ac:dyDescent="0.2">
      <c r="C407" s="155">
        <f t="shared" si="45"/>
        <v>394</v>
      </c>
      <c r="D407" s="156">
        <v>0.47397520575032104</v>
      </c>
      <c r="E407" s="157">
        <f t="shared" si="46"/>
        <v>19458.704730454159</v>
      </c>
      <c r="F407" s="158">
        <f t="shared" si="47"/>
        <v>5.2376159389635789E-3</v>
      </c>
      <c r="J407" s="160">
        <f t="shared" si="41"/>
        <v>402</v>
      </c>
      <c r="K407" s="96">
        <v>16484.050727349942</v>
      </c>
      <c r="L407" s="129">
        <f t="shared" si="43"/>
        <v>0.28000344206417727</v>
      </c>
      <c r="M407" s="172">
        <f t="shared" si="42"/>
        <v>1400</v>
      </c>
      <c r="N407" s="172">
        <f t="shared" si="44"/>
        <v>1182.6028686748355</v>
      </c>
    </row>
    <row r="408" spans="3:14" x14ac:dyDescent="0.2">
      <c r="C408" s="155">
        <f t="shared" si="45"/>
        <v>395</v>
      </c>
      <c r="D408" s="156">
        <v>-0.52968289310229011</v>
      </c>
      <c r="E408" s="157">
        <f t="shared" si="46"/>
        <v>19354.531855001711</v>
      </c>
      <c r="F408" s="158">
        <f t="shared" si="47"/>
        <v>-5.3679174816599591E-3</v>
      </c>
      <c r="J408" s="160">
        <f t="shared" si="41"/>
        <v>403</v>
      </c>
      <c r="K408" s="96">
        <v>20928.815936535921</v>
      </c>
      <c r="L408" s="129">
        <f t="shared" si="43"/>
        <v>0.62514401831134814</v>
      </c>
      <c r="M408" s="172">
        <f t="shared" si="42"/>
        <v>1625.1440183113482</v>
      </c>
      <c r="N408" s="172">
        <f t="shared" si="44"/>
        <v>1372.7856986176782</v>
      </c>
    </row>
    <row r="409" spans="3:14" x14ac:dyDescent="0.2">
      <c r="C409" s="155">
        <f t="shared" si="45"/>
        <v>396</v>
      </c>
      <c r="D409" s="156">
        <v>0.7768130672047846</v>
      </c>
      <c r="E409" s="157">
        <f t="shared" si="46"/>
        <v>19518.529855013116</v>
      </c>
      <c r="F409" s="158">
        <f t="shared" si="47"/>
        <v>8.4376668969114426E-3</v>
      </c>
      <c r="J409" s="160">
        <f t="shared" si="41"/>
        <v>404</v>
      </c>
      <c r="K409" s="96">
        <v>19900.405292451578</v>
      </c>
      <c r="L409" s="129">
        <f t="shared" si="43"/>
        <v>0.54528687724472258</v>
      </c>
      <c r="M409" s="172">
        <f t="shared" si="42"/>
        <v>1545.2868772447227</v>
      </c>
      <c r="N409" s="172">
        <f t="shared" si="44"/>
        <v>1305.329067110848</v>
      </c>
    </row>
    <row r="410" spans="3:14" x14ac:dyDescent="0.2">
      <c r="C410" s="155">
        <f t="shared" si="45"/>
        <v>397</v>
      </c>
      <c r="D410" s="156">
        <v>-0.53241365094436333</v>
      </c>
      <c r="E410" s="157">
        <f t="shared" si="46"/>
        <v>19413.476508263124</v>
      </c>
      <c r="F410" s="158">
        <f t="shared" si="47"/>
        <v>-5.3967730686279762E-3</v>
      </c>
      <c r="J410" s="160">
        <f t="shared" si="41"/>
        <v>405</v>
      </c>
      <c r="K410" s="96">
        <v>16889.94405518669</v>
      </c>
      <c r="L410" s="129">
        <f t="shared" si="43"/>
        <v>0.31152147518208706</v>
      </c>
      <c r="M410" s="172">
        <f t="shared" si="42"/>
        <v>1400</v>
      </c>
      <c r="N410" s="172">
        <f t="shared" si="44"/>
        <v>1182.6028686748355</v>
      </c>
    </row>
    <row r="411" spans="3:14" x14ac:dyDescent="0.2">
      <c r="C411" s="155">
        <f t="shared" si="45"/>
        <v>398</v>
      </c>
      <c r="D411" s="156">
        <v>-5.56042323296424E-2</v>
      </c>
      <c r="E411" s="157">
        <f t="shared" si="46"/>
        <v>19406.520241258986</v>
      </c>
      <c r="F411" s="158">
        <f t="shared" si="47"/>
        <v>-3.5838576306311082E-4</v>
      </c>
      <c r="J411" s="160">
        <f t="shared" si="41"/>
        <v>406</v>
      </c>
      <c r="K411" s="96">
        <v>25352.473875786156</v>
      </c>
      <c r="L411" s="129">
        <f t="shared" si="43"/>
        <v>0.96864559340417888</v>
      </c>
      <c r="M411" s="172">
        <f t="shared" si="42"/>
        <v>1968.6455934041787</v>
      </c>
      <c r="N411" s="172">
        <f t="shared" si="44"/>
        <v>1662.9470901170396</v>
      </c>
    </row>
    <row r="412" spans="3:14" x14ac:dyDescent="0.2">
      <c r="C412" s="155">
        <f t="shared" si="45"/>
        <v>399</v>
      </c>
      <c r="D412" s="156">
        <v>-0.31105287234822754</v>
      </c>
      <c r="E412" s="157">
        <f t="shared" si="46"/>
        <v>19347.271928854643</v>
      </c>
      <c r="F412" s="158">
        <f t="shared" si="47"/>
        <v>-3.0576805648159099E-3</v>
      </c>
      <c r="J412" s="160">
        <f t="shared" si="41"/>
        <v>407</v>
      </c>
      <c r="K412" s="96">
        <v>18968.088719374591</v>
      </c>
      <c r="L412" s="129">
        <f t="shared" si="43"/>
        <v>0.47289153932865968</v>
      </c>
      <c r="M412" s="172">
        <f t="shared" si="42"/>
        <v>1472.8915393286597</v>
      </c>
      <c r="N412" s="172">
        <f t="shared" si="44"/>
        <v>1244.1755426121194</v>
      </c>
    </row>
    <row r="413" spans="3:14" x14ac:dyDescent="0.2">
      <c r="C413" s="155">
        <f t="shared" si="45"/>
        <v>400</v>
      </c>
      <c r="D413" s="156">
        <v>1.9247363525209948</v>
      </c>
      <c r="E413" s="157">
        <f t="shared" si="46"/>
        <v>19749.319933271388</v>
      </c>
      <c r="F413" s="158">
        <f t="shared" si="47"/>
        <v>2.0567633048383483E-2</v>
      </c>
      <c r="J413" s="160">
        <f t="shared" si="41"/>
        <v>408</v>
      </c>
      <c r="K413" s="96">
        <v>28908.248583441833</v>
      </c>
      <c r="L413" s="129">
        <f t="shared" si="43"/>
        <v>1.2447551456183339</v>
      </c>
      <c r="M413" s="172">
        <f t="shared" si="42"/>
        <v>2244.7551456183337</v>
      </c>
      <c r="N413" s="172">
        <f t="shared" si="44"/>
        <v>1896.1813390577422</v>
      </c>
    </row>
    <row r="414" spans="3:14" x14ac:dyDescent="0.2">
      <c r="C414" s="155">
        <f t="shared" si="45"/>
        <v>401</v>
      </c>
      <c r="D414" s="156">
        <v>1.5599243852193467</v>
      </c>
      <c r="E414" s="157">
        <f t="shared" si="46"/>
        <v>20082.158141712473</v>
      </c>
      <c r="F414" s="158">
        <f t="shared" si="47"/>
        <v>1.6712709229321755E-2</v>
      </c>
      <c r="J414" s="160">
        <f t="shared" si="41"/>
        <v>409</v>
      </c>
      <c r="K414" s="96">
        <v>18474.881158352367</v>
      </c>
      <c r="L414" s="129">
        <f t="shared" si="43"/>
        <v>0.4345934664700829</v>
      </c>
      <c r="M414" s="172">
        <f t="shared" si="42"/>
        <v>1434.5934664700828</v>
      </c>
      <c r="N414" s="172">
        <f t="shared" si="44"/>
        <v>1211.8245348783544</v>
      </c>
    </row>
    <row r="415" spans="3:14" x14ac:dyDescent="0.2">
      <c r="C415" s="155">
        <f t="shared" si="45"/>
        <v>402</v>
      </c>
      <c r="D415" s="156">
        <v>-0.34520326153142378</v>
      </c>
      <c r="E415" s="157">
        <f t="shared" si="46"/>
        <v>20013.623619672722</v>
      </c>
      <c r="F415" s="158">
        <f t="shared" si="47"/>
        <v>-3.4185435860216765E-3</v>
      </c>
      <c r="J415" s="160">
        <f t="shared" si="41"/>
        <v>410</v>
      </c>
      <c r="K415" s="96">
        <v>19994.031979568885</v>
      </c>
      <c r="L415" s="129">
        <f t="shared" si="43"/>
        <v>0.5525570855061166</v>
      </c>
      <c r="M415" s="172">
        <f t="shared" si="42"/>
        <v>1552.5570855061164</v>
      </c>
      <c r="N415" s="172">
        <f t="shared" si="44"/>
        <v>1311.4703307864106</v>
      </c>
    </row>
    <row r="416" spans="3:14" x14ac:dyDescent="0.2">
      <c r="C416" s="155">
        <f t="shared" si="45"/>
        <v>403</v>
      </c>
      <c r="D416" s="156">
        <v>1.0482926882104948</v>
      </c>
      <c r="E416" s="157">
        <f t="shared" si="46"/>
        <v>20241.188878892342</v>
      </c>
      <c r="F416" s="158">
        <f t="shared" si="47"/>
        <v>1.1306359130736599E-2</v>
      </c>
      <c r="J416" s="160">
        <f t="shared" si="41"/>
        <v>411</v>
      </c>
      <c r="K416" s="96">
        <v>18136.993580695307</v>
      </c>
      <c r="L416" s="129">
        <f t="shared" si="43"/>
        <v>0.40835614958812405</v>
      </c>
      <c r="M416" s="172">
        <f t="shared" si="42"/>
        <v>1408.356149588124</v>
      </c>
      <c r="N416" s="172">
        <f t="shared" si="44"/>
        <v>1189.6614447276866</v>
      </c>
    </row>
    <row r="417" spans="3:14" x14ac:dyDescent="0.2">
      <c r="C417" s="155">
        <f t="shared" si="45"/>
        <v>404</v>
      </c>
      <c r="D417" s="156">
        <v>-0.31692025004304014</v>
      </c>
      <c r="E417" s="157">
        <f t="shared" si="46"/>
        <v>20178.141233384875</v>
      </c>
      <c r="F417" s="158">
        <f t="shared" si="47"/>
        <v>-3.119680433401511E-3</v>
      </c>
      <c r="J417" s="160">
        <f t="shared" si="41"/>
        <v>412</v>
      </c>
      <c r="K417" s="96">
        <v>21183.294510038981</v>
      </c>
      <c r="L417" s="129">
        <f t="shared" si="43"/>
        <v>0.64490454049143642</v>
      </c>
      <c r="M417" s="172">
        <f t="shared" si="42"/>
        <v>1644.9045404914364</v>
      </c>
      <c r="N417" s="172">
        <f t="shared" si="44"/>
        <v>1389.4777344867389</v>
      </c>
    </row>
    <row r="418" spans="3:14" x14ac:dyDescent="0.2">
      <c r="C418" s="155">
        <f t="shared" si="45"/>
        <v>405</v>
      </c>
      <c r="D418" s="156">
        <v>0.10280359674652573</v>
      </c>
      <c r="E418" s="157">
        <f t="shared" si="46"/>
        <v>20204.702854590669</v>
      </c>
      <c r="F418" s="158">
        <f t="shared" si="47"/>
        <v>1.3154905572459752E-3</v>
      </c>
      <c r="J418" s="160">
        <f t="shared" si="41"/>
        <v>413</v>
      </c>
      <c r="K418" s="96">
        <v>20511.507599101697</v>
      </c>
      <c r="L418" s="129">
        <f t="shared" si="43"/>
        <v>0.59273959799300813</v>
      </c>
      <c r="M418" s="172">
        <f t="shared" si="42"/>
        <v>1592.7395979930081</v>
      </c>
      <c r="N418" s="172">
        <f t="shared" si="44"/>
        <v>1345.4131554560968</v>
      </c>
    </row>
    <row r="419" spans="3:14" x14ac:dyDescent="0.2">
      <c r="C419" s="155">
        <f t="shared" si="45"/>
        <v>406</v>
      </c>
      <c r="D419" s="156">
        <v>-0.62970684666652232</v>
      </c>
      <c r="E419" s="157">
        <f t="shared" si="46"/>
        <v>20075.306619690688</v>
      </c>
      <c r="F419" s="158">
        <f t="shared" si="47"/>
        <v>-6.424858469433691E-3</v>
      </c>
      <c r="J419" s="160">
        <f t="shared" si="41"/>
        <v>414</v>
      </c>
      <c r="K419" s="96">
        <v>16127.716348617201</v>
      </c>
      <c r="L419" s="129">
        <f t="shared" si="43"/>
        <v>0.25233371216296174</v>
      </c>
      <c r="M419" s="172">
        <f t="shared" si="42"/>
        <v>1400</v>
      </c>
      <c r="N419" s="172">
        <f t="shared" si="44"/>
        <v>1182.6028686748355</v>
      </c>
    </row>
    <row r="420" spans="3:14" x14ac:dyDescent="0.2">
      <c r="C420" s="155">
        <f t="shared" si="45"/>
        <v>407</v>
      </c>
      <c r="D420" s="156">
        <v>0.44515331865113694</v>
      </c>
      <c r="E420" s="157">
        <f t="shared" si="46"/>
        <v>20174.583951836899</v>
      </c>
      <c r="F420" s="158">
        <f t="shared" si="47"/>
        <v>4.9330585531115034E-3</v>
      </c>
      <c r="J420" s="160">
        <f t="shared" si="41"/>
        <v>415</v>
      </c>
      <c r="K420" s="96">
        <v>17780.250287776307</v>
      </c>
      <c r="L420" s="129">
        <f t="shared" si="43"/>
        <v>0.38065466708103646</v>
      </c>
      <c r="M420" s="172">
        <f t="shared" si="42"/>
        <v>1400</v>
      </c>
      <c r="N420" s="172">
        <f t="shared" si="44"/>
        <v>1182.6028686748355</v>
      </c>
    </row>
    <row r="421" spans="3:14" x14ac:dyDescent="0.2">
      <c r="C421" s="155">
        <f t="shared" si="45"/>
        <v>408</v>
      </c>
      <c r="D421" s="156">
        <v>2.031129042734392E-2</v>
      </c>
      <c r="E421" s="157">
        <f t="shared" si="46"/>
        <v>20183.53950726441</v>
      </c>
      <c r="F421" s="158">
        <f t="shared" si="47"/>
        <v>4.4380435991176918E-4</v>
      </c>
      <c r="J421" s="160">
        <f t="shared" si="41"/>
        <v>416</v>
      </c>
      <c r="K421" s="96">
        <v>26057.688580129248</v>
      </c>
      <c r="L421" s="129">
        <f t="shared" si="43"/>
        <v>1.0234062383381166</v>
      </c>
      <c r="M421" s="172">
        <f t="shared" si="42"/>
        <v>2023.4062383381165</v>
      </c>
      <c r="N421" s="172">
        <f t="shared" si="44"/>
        <v>1709.2043013951529</v>
      </c>
    </row>
    <row r="422" spans="3:14" x14ac:dyDescent="0.2">
      <c r="C422" s="155">
        <f t="shared" si="45"/>
        <v>409</v>
      </c>
      <c r="D422" s="156">
        <v>1.6093144949991256</v>
      </c>
      <c r="E422" s="157">
        <f t="shared" si="46"/>
        <v>20534.409780399117</v>
      </c>
      <c r="F422" s="158">
        <f t="shared" si="47"/>
        <v>1.7234608530006388E-2</v>
      </c>
      <c r="J422" s="160">
        <f t="shared" si="41"/>
        <v>417</v>
      </c>
      <c r="K422" s="96">
        <v>15111.344802298734</v>
      </c>
      <c r="L422" s="129">
        <f t="shared" si="43"/>
        <v>0.17341141938299542</v>
      </c>
      <c r="M422" s="172">
        <f t="shared" si="42"/>
        <v>1400</v>
      </c>
      <c r="N422" s="172">
        <f t="shared" si="44"/>
        <v>1182.6028686748355</v>
      </c>
    </row>
    <row r="423" spans="3:14" x14ac:dyDescent="0.2">
      <c r="C423" s="155">
        <f t="shared" si="45"/>
        <v>410</v>
      </c>
      <c r="D423" s="156">
        <v>1.4321403796202503</v>
      </c>
      <c r="E423" s="157">
        <f t="shared" si="46"/>
        <v>20852.303797076594</v>
      </c>
      <c r="F423" s="158">
        <f t="shared" si="47"/>
        <v>1.5362431138055901E-2</v>
      </c>
      <c r="J423" s="160">
        <f t="shared" si="41"/>
        <v>418</v>
      </c>
      <c r="K423" s="96">
        <v>18281.905424862805</v>
      </c>
      <c r="L423" s="129">
        <f t="shared" si="43"/>
        <v>0.41960870288332286</v>
      </c>
      <c r="M423" s="172">
        <f t="shared" si="42"/>
        <v>1419.6087028833228</v>
      </c>
      <c r="N423" s="172">
        <f t="shared" si="44"/>
        <v>1199.1666603039855</v>
      </c>
    </row>
    <row r="424" spans="3:14" x14ac:dyDescent="0.2">
      <c r="C424" s="155">
        <f t="shared" si="45"/>
        <v>411</v>
      </c>
      <c r="D424" s="156">
        <v>-0.78002358350204304</v>
      </c>
      <c r="E424" s="157">
        <f t="shared" si="46"/>
        <v>20685.877039690404</v>
      </c>
      <c r="F424" s="158">
        <f t="shared" si="47"/>
        <v>-8.0132371992128436E-3</v>
      </c>
      <c r="J424" s="160">
        <f t="shared" si="41"/>
        <v>419</v>
      </c>
      <c r="K424" s="96">
        <v>17760.839386708445</v>
      </c>
      <c r="L424" s="129">
        <f t="shared" si="43"/>
        <v>0.37914739070877884</v>
      </c>
      <c r="M424" s="172">
        <f t="shared" si="42"/>
        <v>1400</v>
      </c>
      <c r="N424" s="172">
        <f t="shared" si="44"/>
        <v>1182.6028686748355</v>
      </c>
    </row>
    <row r="425" spans="3:14" x14ac:dyDescent="0.2">
      <c r="C425" s="161">
        <f t="shared" si="45"/>
        <v>412</v>
      </c>
      <c r="D425" s="156">
        <v>1.0218900570180267</v>
      </c>
      <c r="E425" s="162">
        <f t="shared" si="46"/>
        <v>20915.250137381008</v>
      </c>
      <c r="F425" s="163">
        <f t="shared" si="47"/>
        <v>1.102736572867636E-2</v>
      </c>
      <c r="J425" s="160">
        <f t="shared" si="41"/>
        <v>420</v>
      </c>
      <c r="K425" s="96">
        <v>22337.211704188994</v>
      </c>
      <c r="L425" s="129">
        <f t="shared" si="43"/>
        <v>0.73450739386766528</v>
      </c>
      <c r="M425" s="172">
        <f t="shared" si="42"/>
        <v>1734.5073938676653</v>
      </c>
      <c r="N425" s="172">
        <f t="shared" si="44"/>
        <v>1465.1667283754382</v>
      </c>
    </row>
    <row r="426" spans="3:14" x14ac:dyDescent="0.2">
      <c r="C426" s="164"/>
      <c r="D426" s="165"/>
      <c r="E426" s="166"/>
      <c r="F426" s="166"/>
      <c r="J426" s="160">
        <f t="shared" si="41"/>
        <v>421</v>
      </c>
      <c r="K426" s="96">
        <v>19895.538731514876</v>
      </c>
      <c r="L426" s="129">
        <f t="shared" si="43"/>
        <v>0.5449089837977158</v>
      </c>
      <c r="M426" s="172">
        <f t="shared" si="42"/>
        <v>1544.9089837977158</v>
      </c>
      <c r="N426" s="172">
        <f t="shared" si="44"/>
        <v>1305.0098543433596</v>
      </c>
    </row>
    <row r="427" spans="3:14" x14ac:dyDescent="0.2">
      <c r="C427" s="164"/>
      <c r="D427" s="165"/>
      <c r="E427" s="166"/>
      <c r="F427" s="166"/>
      <c r="J427" s="160">
        <f t="shared" si="41"/>
        <v>422</v>
      </c>
      <c r="K427" s="96">
        <v>16783.670724609852</v>
      </c>
      <c r="L427" s="129">
        <f t="shared" si="43"/>
        <v>0.30326924208793149</v>
      </c>
      <c r="M427" s="172">
        <f t="shared" si="42"/>
        <v>1400</v>
      </c>
      <c r="N427" s="172">
        <f t="shared" si="44"/>
        <v>1182.6028686748355</v>
      </c>
    </row>
    <row r="428" spans="3:14" x14ac:dyDescent="0.2">
      <c r="C428" s="164"/>
      <c r="D428" s="165"/>
      <c r="E428" s="166"/>
      <c r="F428" s="166"/>
      <c r="J428" s="160">
        <f t="shared" si="41"/>
        <v>423</v>
      </c>
      <c r="K428" s="96">
        <v>23268.624307208032</v>
      </c>
      <c r="L428" s="129">
        <f t="shared" si="43"/>
        <v>0.80683253758177886</v>
      </c>
      <c r="M428" s="172">
        <f t="shared" si="42"/>
        <v>1806.832537581779</v>
      </c>
      <c r="N428" s="172">
        <f t="shared" si="44"/>
        <v>1526.2609586851743</v>
      </c>
    </row>
    <row r="429" spans="3:14" x14ac:dyDescent="0.2">
      <c r="C429" s="164"/>
      <c r="D429" s="165"/>
      <c r="E429" s="166"/>
      <c r="F429" s="166"/>
      <c r="J429" s="160">
        <f t="shared" si="41"/>
        <v>424</v>
      </c>
      <c r="K429" s="96">
        <v>14832.324814588479</v>
      </c>
      <c r="L429" s="129">
        <f t="shared" si="43"/>
        <v>0.15174523122444641</v>
      </c>
      <c r="M429" s="172">
        <f t="shared" si="42"/>
        <v>1400</v>
      </c>
      <c r="N429" s="172">
        <f t="shared" si="44"/>
        <v>1182.6028686748355</v>
      </c>
    </row>
    <row r="430" spans="3:14" x14ac:dyDescent="0.2">
      <c r="C430" s="164"/>
      <c r="D430" s="165"/>
      <c r="E430" s="166"/>
      <c r="F430" s="166"/>
      <c r="J430" s="160">
        <f t="shared" si="41"/>
        <v>425</v>
      </c>
      <c r="K430" s="96">
        <v>19828.789871679717</v>
      </c>
      <c r="L430" s="129">
        <f t="shared" si="43"/>
        <v>0.53972586638585873</v>
      </c>
      <c r="M430" s="172">
        <f t="shared" si="42"/>
        <v>1539.7258663858588</v>
      </c>
      <c r="N430" s="172">
        <f t="shared" si="44"/>
        <v>1300.6315904005448</v>
      </c>
    </row>
    <row r="431" spans="3:14" x14ac:dyDescent="0.2">
      <c r="C431" s="164"/>
      <c r="D431" s="165"/>
      <c r="E431" s="166"/>
      <c r="F431" s="166"/>
      <c r="J431" s="160">
        <f t="shared" si="41"/>
        <v>426</v>
      </c>
      <c r="K431" s="96">
        <v>16047.930932560741</v>
      </c>
      <c r="L431" s="129">
        <f t="shared" si="43"/>
        <v>0.24613829279256708</v>
      </c>
      <c r="M431" s="172">
        <f t="shared" si="42"/>
        <v>1400</v>
      </c>
      <c r="N431" s="172">
        <f t="shared" si="44"/>
        <v>1182.6028686748355</v>
      </c>
    </row>
    <row r="432" spans="3:14" x14ac:dyDescent="0.2">
      <c r="C432" s="164"/>
      <c r="D432" s="165"/>
      <c r="E432" s="166"/>
      <c r="F432" s="166"/>
      <c r="J432" s="160">
        <f t="shared" si="41"/>
        <v>427</v>
      </c>
      <c r="K432" s="96">
        <v>16474.739036678657</v>
      </c>
      <c r="L432" s="129">
        <f t="shared" si="43"/>
        <v>0.27928037973515235</v>
      </c>
      <c r="M432" s="172">
        <f t="shared" si="42"/>
        <v>1400</v>
      </c>
      <c r="N432" s="172">
        <f t="shared" si="44"/>
        <v>1182.6028686748355</v>
      </c>
    </row>
    <row r="433" spans="3:14" x14ac:dyDescent="0.2">
      <c r="C433" s="164"/>
      <c r="D433" s="165"/>
      <c r="E433" s="166"/>
      <c r="F433" s="166"/>
      <c r="J433" s="160">
        <f t="shared" si="41"/>
        <v>428</v>
      </c>
      <c r="K433" s="96">
        <v>13510.690898389745</v>
      </c>
      <c r="L433" s="129">
        <f t="shared" si="43"/>
        <v>4.9119002400949949E-2</v>
      </c>
      <c r="M433" s="172">
        <f t="shared" si="42"/>
        <v>1400</v>
      </c>
      <c r="N433" s="172">
        <f t="shared" si="44"/>
        <v>1182.6028686748355</v>
      </c>
    </row>
    <row r="434" spans="3:14" x14ac:dyDescent="0.2">
      <c r="C434" s="164"/>
      <c r="D434" s="165"/>
      <c r="E434" s="166"/>
      <c r="F434" s="166"/>
      <c r="J434" s="160">
        <f t="shared" si="41"/>
        <v>429</v>
      </c>
      <c r="K434" s="96">
        <v>18754.782270453441</v>
      </c>
      <c r="L434" s="129">
        <f t="shared" si="43"/>
        <v>0.4563280748411021</v>
      </c>
      <c r="M434" s="172">
        <f t="shared" si="42"/>
        <v>1456.3280748411021</v>
      </c>
      <c r="N434" s="172">
        <f t="shared" si="44"/>
        <v>1230.184113599134</v>
      </c>
    </row>
    <row r="435" spans="3:14" x14ac:dyDescent="0.2">
      <c r="C435" s="164"/>
      <c r="D435" s="165"/>
      <c r="E435" s="166"/>
      <c r="F435" s="166"/>
      <c r="J435" s="160">
        <f t="shared" si="41"/>
        <v>430</v>
      </c>
      <c r="K435" s="96">
        <v>23080.720095337681</v>
      </c>
      <c r="L435" s="129">
        <f t="shared" si="43"/>
        <v>0.79224158284919344</v>
      </c>
      <c r="M435" s="172">
        <f t="shared" si="42"/>
        <v>1792.2415828491935</v>
      </c>
      <c r="N435" s="172">
        <f t="shared" si="44"/>
        <v>1513.9357408827027</v>
      </c>
    </row>
    <row r="436" spans="3:14" x14ac:dyDescent="0.2">
      <c r="C436" s="164"/>
      <c r="D436" s="165"/>
      <c r="E436" s="166"/>
      <c r="F436" s="166"/>
      <c r="J436" s="160">
        <f t="shared" si="41"/>
        <v>431</v>
      </c>
      <c r="K436" s="96">
        <v>16268.310616941186</v>
      </c>
      <c r="L436" s="129">
        <f t="shared" si="43"/>
        <v>0.26325100126658041</v>
      </c>
      <c r="M436" s="172">
        <f t="shared" si="42"/>
        <v>1400</v>
      </c>
      <c r="N436" s="172">
        <f t="shared" si="44"/>
        <v>1182.6028686748355</v>
      </c>
    </row>
    <row r="437" spans="3:14" x14ac:dyDescent="0.2">
      <c r="C437" s="164"/>
      <c r="D437" s="165"/>
      <c r="E437" s="166"/>
      <c r="F437" s="166"/>
      <c r="J437" s="160">
        <f t="shared" si="41"/>
        <v>432</v>
      </c>
      <c r="K437" s="96">
        <v>23925.249255747611</v>
      </c>
      <c r="L437" s="129">
        <f t="shared" si="43"/>
        <v>0.85782013815263647</v>
      </c>
      <c r="M437" s="172">
        <f t="shared" si="42"/>
        <v>1857.8201381526364</v>
      </c>
      <c r="N437" s="172">
        <f t="shared" si="44"/>
        <v>1569.3310177579906</v>
      </c>
    </row>
    <row r="438" spans="3:14" x14ac:dyDescent="0.2">
      <c r="C438" s="164"/>
      <c r="D438" s="165"/>
      <c r="E438" s="166"/>
      <c r="F438" s="166"/>
      <c r="J438" s="160">
        <f t="shared" ref="J438:J501" si="48">J437+1</f>
        <v>433</v>
      </c>
      <c r="K438" s="96">
        <v>18235.871361935617</v>
      </c>
      <c r="L438" s="129">
        <f t="shared" si="43"/>
        <v>0.41603411069274948</v>
      </c>
      <c r="M438" s="172">
        <f t="shared" si="42"/>
        <v>1416.0341106927494</v>
      </c>
      <c r="N438" s="172">
        <f t="shared" si="44"/>
        <v>1196.1471438904748</v>
      </c>
    </row>
    <row r="439" spans="3:14" x14ac:dyDescent="0.2">
      <c r="C439" s="164"/>
      <c r="D439" s="165"/>
      <c r="E439" s="166"/>
      <c r="F439" s="166"/>
      <c r="J439" s="160">
        <f t="shared" si="48"/>
        <v>434</v>
      </c>
      <c r="K439" s="96">
        <v>21270.607004845286</v>
      </c>
      <c r="L439" s="129">
        <f t="shared" si="43"/>
        <v>0.65168444524517821</v>
      </c>
      <c r="M439" s="172">
        <f t="shared" si="42"/>
        <v>1651.6844452451783</v>
      </c>
      <c r="N439" s="172">
        <f t="shared" si="44"/>
        <v>1395.2048307803941</v>
      </c>
    </row>
    <row r="440" spans="3:14" x14ac:dyDescent="0.2">
      <c r="C440" s="164"/>
      <c r="D440" s="165"/>
      <c r="E440" s="166"/>
      <c r="F440" s="166"/>
      <c r="J440" s="160">
        <f t="shared" si="48"/>
        <v>435</v>
      </c>
      <c r="K440" s="96">
        <v>15028.90298510446</v>
      </c>
      <c r="L440" s="129">
        <f t="shared" si="43"/>
        <v>0.16700972774032105</v>
      </c>
      <c r="M440" s="172">
        <f t="shared" si="42"/>
        <v>1400</v>
      </c>
      <c r="N440" s="172">
        <f t="shared" si="44"/>
        <v>1182.6028686748355</v>
      </c>
    </row>
    <row r="441" spans="3:14" x14ac:dyDescent="0.2">
      <c r="C441" s="164"/>
      <c r="D441" s="165"/>
      <c r="E441" s="166"/>
      <c r="F441" s="166"/>
      <c r="J441" s="160">
        <f t="shared" si="48"/>
        <v>436</v>
      </c>
      <c r="K441" s="96">
        <v>20433.135909985038</v>
      </c>
      <c r="L441" s="129">
        <f t="shared" si="43"/>
        <v>0.58665395596915382</v>
      </c>
      <c r="M441" s="172">
        <f t="shared" si="42"/>
        <v>1586.6539559691537</v>
      </c>
      <c r="N441" s="172">
        <f t="shared" si="44"/>
        <v>1340.272514230998</v>
      </c>
    </row>
    <row r="442" spans="3:14" x14ac:dyDescent="0.2">
      <c r="C442" s="164"/>
      <c r="D442" s="165"/>
      <c r="E442" s="166"/>
      <c r="F442" s="166"/>
      <c r="J442" s="160">
        <f t="shared" si="48"/>
        <v>437</v>
      </c>
      <c r="K442" s="96">
        <v>25895.733849376931</v>
      </c>
      <c r="L442" s="129">
        <f t="shared" si="43"/>
        <v>1.0108302874234794</v>
      </c>
      <c r="M442" s="172">
        <f t="shared" si="42"/>
        <v>2010.8302874234794</v>
      </c>
      <c r="N442" s="172">
        <f t="shared" si="44"/>
        <v>1698.5811902323217</v>
      </c>
    </row>
    <row r="443" spans="3:14" x14ac:dyDescent="0.2">
      <c r="C443" s="164"/>
      <c r="D443" s="165"/>
      <c r="E443" s="166"/>
      <c r="F443" s="166"/>
      <c r="J443" s="160">
        <f t="shared" si="48"/>
        <v>438</v>
      </c>
      <c r="K443" s="96">
        <v>17956.926365468753</v>
      </c>
      <c r="L443" s="129">
        <f t="shared" si="43"/>
        <v>0.39437374568114736</v>
      </c>
      <c r="M443" s="172">
        <f t="shared" si="42"/>
        <v>1400</v>
      </c>
      <c r="N443" s="172">
        <f t="shared" si="44"/>
        <v>1182.6028686748355</v>
      </c>
    </row>
    <row r="444" spans="3:14" x14ac:dyDescent="0.2">
      <c r="C444" s="164"/>
      <c r="D444" s="165"/>
      <c r="E444" s="166"/>
      <c r="F444" s="166"/>
      <c r="J444" s="160">
        <f t="shared" si="48"/>
        <v>439</v>
      </c>
      <c r="K444" s="96">
        <v>19980.618193586513</v>
      </c>
      <c r="L444" s="129">
        <f t="shared" si="43"/>
        <v>0.55151549126981281</v>
      </c>
      <c r="M444" s="172">
        <f t="shared" si="42"/>
        <v>1551.5154912698129</v>
      </c>
      <c r="N444" s="172">
        <f t="shared" si="44"/>
        <v>1310.5904791208052</v>
      </c>
    </row>
    <row r="445" spans="3:14" x14ac:dyDescent="0.2">
      <c r="C445" s="164"/>
      <c r="D445" s="165"/>
      <c r="E445" s="166"/>
      <c r="F445" s="166"/>
      <c r="J445" s="160">
        <f t="shared" si="48"/>
        <v>440</v>
      </c>
      <c r="K445" s="96">
        <v>15488.664321574153</v>
      </c>
      <c r="L445" s="129">
        <f t="shared" si="43"/>
        <v>0.2027106669659457</v>
      </c>
      <c r="M445" s="172">
        <f t="shared" si="42"/>
        <v>1400</v>
      </c>
      <c r="N445" s="172">
        <f t="shared" si="44"/>
        <v>1182.6028686748355</v>
      </c>
    </row>
    <row r="446" spans="3:14" x14ac:dyDescent="0.2">
      <c r="C446" s="164"/>
      <c r="D446" s="165"/>
      <c r="E446" s="166"/>
      <c r="F446" s="166"/>
      <c r="J446" s="160">
        <f t="shared" si="48"/>
        <v>441</v>
      </c>
      <c r="K446" s="96">
        <v>14187.316981221038</v>
      </c>
      <c r="L446" s="129">
        <f t="shared" si="43"/>
        <v>0.10165971155913467</v>
      </c>
      <c r="M446" s="172">
        <f t="shared" si="42"/>
        <v>1400</v>
      </c>
      <c r="N446" s="172">
        <f t="shared" si="44"/>
        <v>1182.6028686748355</v>
      </c>
    </row>
    <row r="447" spans="3:14" x14ac:dyDescent="0.2">
      <c r="C447" s="164"/>
      <c r="D447" s="165"/>
      <c r="E447" s="166"/>
      <c r="F447" s="166"/>
      <c r="J447" s="160">
        <f t="shared" si="48"/>
        <v>442</v>
      </c>
      <c r="K447" s="96">
        <v>15509.619095537808</v>
      </c>
      <c r="L447" s="129">
        <f t="shared" si="43"/>
        <v>0.20433782665168071</v>
      </c>
      <c r="M447" s="172">
        <f t="shared" si="42"/>
        <v>1400</v>
      </c>
      <c r="N447" s="172">
        <f t="shared" si="44"/>
        <v>1182.6028686748355</v>
      </c>
    </row>
    <row r="448" spans="3:14" x14ac:dyDescent="0.2">
      <c r="C448" s="164"/>
      <c r="D448" s="165"/>
      <c r="E448" s="166"/>
      <c r="F448" s="166"/>
      <c r="J448" s="160">
        <f t="shared" si="48"/>
        <v>443</v>
      </c>
      <c r="K448" s="96">
        <v>21975.680627782665</v>
      </c>
      <c r="L448" s="129">
        <f t="shared" si="43"/>
        <v>0.70643413506329467</v>
      </c>
      <c r="M448" s="172">
        <f t="shared" si="42"/>
        <v>1706.4341350632947</v>
      </c>
      <c r="N448" s="172">
        <f t="shared" si="44"/>
        <v>1441.4527880932242</v>
      </c>
    </row>
    <row r="449" spans="3:14" x14ac:dyDescent="0.2">
      <c r="C449" s="164"/>
      <c r="D449" s="165"/>
      <c r="E449" s="166"/>
      <c r="F449" s="166"/>
      <c r="J449" s="160">
        <f t="shared" si="48"/>
        <v>444</v>
      </c>
      <c r="K449" s="96">
        <v>25139.739017585824</v>
      </c>
      <c r="L449" s="129">
        <f t="shared" si="43"/>
        <v>0.95212651352221367</v>
      </c>
      <c r="M449" s="172">
        <f t="shared" si="42"/>
        <v>1952.1265135222138</v>
      </c>
      <c r="N449" s="172">
        <f t="shared" si="44"/>
        <v>1648.9931535054106</v>
      </c>
    </row>
    <row r="450" spans="3:14" x14ac:dyDescent="0.2">
      <c r="C450" s="164"/>
      <c r="D450" s="165"/>
      <c r="E450" s="166"/>
      <c r="F450" s="166"/>
      <c r="J450" s="160">
        <f t="shared" si="48"/>
        <v>445</v>
      </c>
      <c r="K450" s="96">
        <v>15106.671547123058</v>
      </c>
      <c r="L450" s="129">
        <f t="shared" si="43"/>
        <v>0.17304853632655201</v>
      </c>
      <c r="M450" s="172">
        <f t="shared" si="42"/>
        <v>1400</v>
      </c>
      <c r="N450" s="172">
        <f t="shared" si="44"/>
        <v>1182.6028686748355</v>
      </c>
    </row>
    <row r="451" spans="3:14" x14ac:dyDescent="0.2">
      <c r="C451" s="164"/>
      <c r="D451" s="165"/>
      <c r="E451" s="166"/>
      <c r="F451" s="166"/>
      <c r="J451" s="160">
        <f t="shared" si="48"/>
        <v>446</v>
      </c>
      <c r="K451" s="96">
        <v>16174.413517948948</v>
      </c>
      <c r="L451" s="129">
        <f t="shared" si="43"/>
        <v>0.25595979524581197</v>
      </c>
      <c r="M451" s="172">
        <f t="shared" si="42"/>
        <v>1400</v>
      </c>
      <c r="N451" s="172">
        <f t="shared" si="44"/>
        <v>1182.6028686748355</v>
      </c>
    </row>
    <row r="452" spans="3:14" x14ac:dyDescent="0.2">
      <c r="C452" s="164"/>
      <c r="D452" s="165"/>
      <c r="E452" s="166"/>
      <c r="F452" s="166"/>
      <c r="J452" s="160">
        <f t="shared" si="48"/>
        <v>447</v>
      </c>
      <c r="K452" s="96">
        <v>16582.741420382656</v>
      </c>
      <c r="L452" s="129">
        <f t="shared" si="43"/>
        <v>0.2876668755776387</v>
      </c>
      <c r="M452" s="172">
        <f t="shared" si="42"/>
        <v>1400</v>
      </c>
      <c r="N452" s="172">
        <f t="shared" si="44"/>
        <v>1182.6028686748355</v>
      </c>
    </row>
    <row r="453" spans="3:14" x14ac:dyDescent="0.2">
      <c r="C453" s="164"/>
      <c r="D453" s="165"/>
      <c r="E453" s="166"/>
      <c r="F453" s="166"/>
      <c r="J453" s="160">
        <f t="shared" si="48"/>
        <v>448</v>
      </c>
      <c r="K453" s="96">
        <v>22104.246190550086</v>
      </c>
      <c r="L453" s="129">
        <f t="shared" si="43"/>
        <v>0.71641738284596346</v>
      </c>
      <c r="M453" s="172">
        <f t="shared" si="42"/>
        <v>1716.4173828459634</v>
      </c>
      <c r="N453" s="172">
        <f t="shared" si="44"/>
        <v>1449.8858005692782</v>
      </c>
    </row>
    <row r="454" spans="3:14" x14ac:dyDescent="0.2">
      <c r="C454" s="164"/>
      <c r="D454" s="165"/>
      <c r="E454" s="166"/>
      <c r="F454" s="166"/>
      <c r="J454" s="160">
        <f t="shared" si="48"/>
        <v>449</v>
      </c>
      <c r="K454" s="96">
        <v>14075.546106898117</v>
      </c>
      <c r="L454" s="129">
        <f t="shared" si="43"/>
        <v>9.2980588555801005E-2</v>
      </c>
      <c r="M454" s="172">
        <f t="shared" ref="M454:M517" si="49">IF(K454&gt;Initial_Index,MAX((K454-Initial_Index)/Initial_Index*1000+1000,1400),IF(AND(K454&gt;=(0.85*Initial_Index),(K454&lt;Initial_Index)),1000,1000+(((K454-Initial_Index)/Initial_Index)+0.15)*1000))</f>
        <v>1400</v>
      </c>
      <c r="N454" s="172">
        <f t="shared" si="44"/>
        <v>1182.6028686748355</v>
      </c>
    </row>
    <row r="455" spans="3:14" x14ac:dyDescent="0.2">
      <c r="C455" s="164"/>
      <c r="D455" s="165"/>
      <c r="E455" s="166"/>
      <c r="F455" s="166"/>
      <c r="J455" s="160">
        <f t="shared" si="48"/>
        <v>450</v>
      </c>
      <c r="K455" s="96">
        <v>20019.622712456665</v>
      </c>
      <c r="L455" s="129">
        <f t="shared" ref="L455:L518" si="50">(K455-$F$4)/$F$4</f>
        <v>0.55454423215611781</v>
      </c>
      <c r="M455" s="172">
        <f t="shared" si="49"/>
        <v>1554.5442321561177</v>
      </c>
      <c r="N455" s="172">
        <f t="shared" ref="N455:N518" si="51">M455*EXP(-$F$9*412/252)</f>
        <v>1313.1489060212457</v>
      </c>
    </row>
    <row r="456" spans="3:14" x14ac:dyDescent="0.2">
      <c r="C456" s="164"/>
      <c r="D456" s="165"/>
      <c r="E456" s="166"/>
      <c r="F456" s="166"/>
      <c r="J456" s="160">
        <f t="shared" si="48"/>
        <v>451</v>
      </c>
      <c r="K456" s="96">
        <v>23007.203921911118</v>
      </c>
      <c r="L456" s="129">
        <f t="shared" si="50"/>
        <v>0.78653297659762089</v>
      </c>
      <c r="M456" s="172">
        <f t="shared" si="49"/>
        <v>1786.5329765976207</v>
      </c>
      <c r="N456" s="172">
        <f t="shared" si="51"/>
        <v>1509.1135879332421</v>
      </c>
    </row>
    <row r="457" spans="3:14" x14ac:dyDescent="0.2">
      <c r="C457" s="164"/>
      <c r="D457" s="165"/>
      <c r="E457" s="166"/>
      <c r="F457" s="166"/>
      <c r="J457" s="160">
        <f t="shared" si="48"/>
        <v>452</v>
      </c>
      <c r="K457" s="96">
        <v>19229.07816682171</v>
      </c>
      <c r="L457" s="129">
        <f t="shared" si="50"/>
        <v>0.49315763754688846</v>
      </c>
      <c r="M457" s="172">
        <f t="shared" si="49"/>
        <v>1493.1576375468885</v>
      </c>
      <c r="N457" s="172">
        <f t="shared" si="51"/>
        <v>1261.2946468190646</v>
      </c>
    </row>
    <row r="458" spans="3:14" x14ac:dyDescent="0.2">
      <c r="C458" s="164"/>
      <c r="D458" s="165"/>
      <c r="E458" s="166"/>
      <c r="F458" s="166"/>
      <c r="J458" s="160">
        <f t="shared" si="48"/>
        <v>453</v>
      </c>
      <c r="K458" s="96">
        <v>20210.305047562233</v>
      </c>
      <c r="L458" s="129">
        <f t="shared" si="50"/>
        <v>0.5693509110066628</v>
      </c>
      <c r="M458" s="172">
        <f t="shared" si="49"/>
        <v>1569.350911006663</v>
      </c>
      <c r="N458" s="172">
        <f t="shared" si="51"/>
        <v>1325.6563495099613</v>
      </c>
    </row>
    <row r="459" spans="3:14" x14ac:dyDescent="0.2">
      <c r="C459" s="164"/>
      <c r="D459" s="165"/>
      <c r="E459" s="166"/>
      <c r="F459" s="166"/>
      <c r="J459" s="160">
        <f t="shared" si="48"/>
        <v>454</v>
      </c>
      <c r="K459" s="96">
        <v>22047.896383706084</v>
      </c>
      <c r="L459" s="129">
        <f t="shared" si="50"/>
        <v>0.71204176256227303</v>
      </c>
      <c r="M459" s="172">
        <f t="shared" si="49"/>
        <v>1712.0417625622731</v>
      </c>
      <c r="N459" s="172">
        <f t="shared" si="51"/>
        <v>1446.1896426409039</v>
      </c>
    </row>
    <row r="460" spans="3:14" x14ac:dyDescent="0.2">
      <c r="C460" s="164"/>
      <c r="D460" s="165"/>
      <c r="E460" s="166"/>
      <c r="F460" s="166"/>
      <c r="J460" s="160">
        <f t="shared" si="48"/>
        <v>455</v>
      </c>
      <c r="K460" s="96">
        <v>21422.116301991035</v>
      </c>
      <c r="L460" s="129">
        <f t="shared" si="50"/>
        <v>0.66344929752930248</v>
      </c>
      <c r="M460" s="172">
        <f t="shared" si="49"/>
        <v>1663.4492975293024</v>
      </c>
      <c r="N460" s="172">
        <f t="shared" si="51"/>
        <v>1405.1427936809234</v>
      </c>
    </row>
    <row r="461" spans="3:14" x14ac:dyDescent="0.2">
      <c r="C461" s="164"/>
      <c r="D461" s="165"/>
      <c r="E461" s="166"/>
      <c r="F461" s="166"/>
      <c r="J461" s="160">
        <f t="shared" si="48"/>
        <v>456</v>
      </c>
      <c r="K461" s="96">
        <v>20539.135199617351</v>
      </c>
      <c r="L461" s="129">
        <f t="shared" si="50"/>
        <v>0.5948849095029598</v>
      </c>
      <c r="M461" s="172">
        <f t="shared" si="49"/>
        <v>1594.8849095029598</v>
      </c>
      <c r="N461" s="172">
        <f t="shared" si="51"/>
        <v>1347.2253351317181</v>
      </c>
    </row>
    <row r="462" spans="3:14" x14ac:dyDescent="0.2">
      <c r="C462" s="164"/>
      <c r="D462" s="165"/>
      <c r="E462" s="166"/>
      <c r="F462" s="166"/>
      <c r="J462" s="160">
        <f t="shared" si="48"/>
        <v>457</v>
      </c>
      <c r="K462" s="96">
        <v>18509.321702425947</v>
      </c>
      <c r="L462" s="129">
        <f t="shared" si="50"/>
        <v>0.43726781003344023</v>
      </c>
      <c r="M462" s="172">
        <f t="shared" si="49"/>
        <v>1437.2678100334401</v>
      </c>
      <c r="N462" s="172">
        <f t="shared" si="51"/>
        <v>1214.0835965711033</v>
      </c>
    </row>
    <row r="463" spans="3:14" x14ac:dyDescent="0.2">
      <c r="C463" s="164"/>
      <c r="D463" s="165"/>
      <c r="E463" s="166"/>
      <c r="F463" s="166"/>
      <c r="J463" s="160">
        <f t="shared" si="48"/>
        <v>458</v>
      </c>
      <c r="K463" s="96">
        <v>16806.23216051473</v>
      </c>
      <c r="L463" s="129">
        <f t="shared" si="50"/>
        <v>0.30502116072090674</v>
      </c>
      <c r="M463" s="172">
        <f t="shared" si="49"/>
        <v>1400</v>
      </c>
      <c r="N463" s="172">
        <f t="shared" si="51"/>
        <v>1182.6028686748355</v>
      </c>
    </row>
    <row r="464" spans="3:14" x14ac:dyDescent="0.2">
      <c r="C464" s="164"/>
      <c r="D464" s="165"/>
      <c r="E464" s="166"/>
      <c r="F464" s="166"/>
      <c r="J464" s="160">
        <f t="shared" si="48"/>
        <v>459</v>
      </c>
      <c r="K464" s="96">
        <v>24677.55479660226</v>
      </c>
      <c r="L464" s="129">
        <f t="shared" si="50"/>
        <v>0.91623743482961129</v>
      </c>
      <c r="M464" s="172">
        <f t="shared" si="49"/>
        <v>1916.2374348296112</v>
      </c>
      <c r="N464" s="172">
        <f t="shared" si="51"/>
        <v>1618.6770624940043</v>
      </c>
    </row>
    <row r="465" spans="3:14" x14ac:dyDescent="0.2">
      <c r="C465" s="164"/>
      <c r="D465" s="165"/>
      <c r="E465" s="166"/>
      <c r="F465" s="166"/>
      <c r="J465" s="160">
        <f t="shared" si="48"/>
        <v>460</v>
      </c>
      <c r="K465" s="96">
        <v>18534.44976838601</v>
      </c>
      <c r="L465" s="129">
        <f t="shared" si="50"/>
        <v>0.43921903012207603</v>
      </c>
      <c r="M465" s="172">
        <f t="shared" si="49"/>
        <v>1439.219030122076</v>
      </c>
      <c r="N465" s="172">
        <f t="shared" si="51"/>
        <v>1215.7318240527011</v>
      </c>
    </row>
    <row r="466" spans="3:14" x14ac:dyDescent="0.2">
      <c r="C466" s="164"/>
      <c r="D466" s="165"/>
      <c r="E466" s="166"/>
      <c r="F466" s="166"/>
      <c r="J466" s="160">
        <f t="shared" si="48"/>
        <v>461</v>
      </c>
      <c r="K466" s="96">
        <v>17754.956005751657</v>
      </c>
      <c r="L466" s="129">
        <f t="shared" si="50"/>
        <v>0.37869054014454417</v>
      </c>
      <c r="M466" s="172">
        <f t="shared" si="49"/>
        <v>1400</v>
      </c>
      <c r="N466" s="172">
        <f t="shared" si="51"/>
        <v>1182.6028686748355</v>
      </c>
    </row>
    <row r="467" spans="3:14" x14ac:dyDescent="0.2">
      <c r="C467" s="164"/>
      <c r="D467" s="165"/>
      <c r="E467" s="166"/>
      <c r="F467" s="166"/>
      <c r="J467" s="160">
        <f t="shared" si="48"/>
        <v>462</v>
      </c>
      <c r="K467" s="96">
        <v>18455.515819786204</v>
      </c>
      <c r="L467" s="129">
        <f t="shared" si="50"/>
        <v>0.43308972807280288</v>
      </c>
      <c r="M467" s="172">
        <f t="shared" si="49"/>
        <v>1433.0897280728029</v>
      </c>
      <c r="N467" s="172">
        <f t="shared" si="51"/>
        <v>1210.5543024909546</v>
      </c>
    </row>
    <row r="468" spans="3:14" x14ac:dyDescent="0.2">
      <c r="C468" s="164"/>
      <c r="D468" s="165"/>
      <c r="E468" s="166"/>
      <c r="F468" s="166"/>
      <c r="J468" s="160">
        <f t="shared" si="48"/>
        <v>463</v>
      </c>
      <c r="K468" s="96">
        <v>14059.119821638013</v>
      </c>
      <c r="L468" s="129">
        <f t="shared" si="50"/>
        <v>9.1705070661502366E-2</v>
      </c>
      <c r="M468" s="172">
        <f t="shared" si="49"/>
        <v>1400</v>
      </c>
      <c r="N468" s="172">
        <f t="shared" si="51"/>
        <v>1182.6028686748355</v>
      </c>
    </row>
    <row r="469" spans="3:14" x14ac:dyDescent="0.2">
      <c r="C469" s="164"/>
      <c r="D469" s="165"/>
      <c r="E469" s="166"/>
      <c r="F469" s="166"/>
      <c r="J469" s="160">
        <f t="shared" si="48"/>
        <v>464</v>
      </c>
      <c r="K469" s="96">
        <v>23176.987617004972</v>
      </c>
      <c r="L469" s="129">
        <f t="shared" si="50"/>
        <v>0.79971685462135988</v>
      </c>
      <c r="M469" s="172">
        <f t="shared" si="49"/>
        <v>1799.7168546213597</v>
      </c>
      <c r="N469" s="172">
        <f t="shared" si="51"/>
        <v>1520.2502250554799</v>
      </c>
    </row>
    <row r="470" spans="3:14" x14ac:dyDescent="0.2">
      <c r="C470" s="164"/>
      <c r="D470" s="165"/>
      <c r="E470" s="166"/>
      <c r="F470" s="166"/>
      <c r="J470" s="160">
        <f t="shared" si="48"/>
        <v>465</v>
      </c>
      <c r="K470" s="96">
        <v>22774.995020633029</v>
      </c>
      <c r="L470" s="129">
        <f t="shared" si="50"/>
        <v>0.76850171730158257</v>
      </c>
      <c r="M470" s="172">
        <f t="shared" si="49"/>
        <v>1768.5017173015826</v>
      </c>
      <c r="N470" s="172">
        <f t="shared" si="51"/>
        <v>1493.8822886694459</v>
      </c>
    </row>
    <row r="471" spans="3:14" x14ac:dyDescent="0.2">
      <c r="C471" s="164"/>
      <c r="D471" s="165"/>
      <c r="E471" s="166"/>
      <c r="F471" s="166"/>
      <c r="J471" s="160">
        <f t="shared" si="48"/>
        <v>466</v>
      </c>
      <c r="K471" s="96">
        <v>16574.276119783161</v>
      </c>
      <c r="L471" s="129">
        <f t="shared" si="50"/>
        <v>0.28700953630559417</v>
      </c>
      <c r="M471" s="172">
        <f t="shared" si="49"/>
        <v>1400</v>
      </c>
      <c r="N471" s="172">
        <f t="shared" si="51"/>
        <v>1182.6028686748355</v>
      </c>
    </row>
    <row r="472" spans="3:14" x14ac:dyDescent="0.2">
      <c r="C472" s="164"/>
      <c r="D472" s="165"/>
      <c r="E472" s="166"/>
      <c r="F472" s="166"/>
      <c r="J472" s="160">
        <f t="shared" si="48"/>
        <v>467</v>
      </c>
      <c r="K472" s="96">
        <v>20153.710100222059</v>
      </c>
      <c r="L472" s="129">
        <f t="shared" si="50"/>
        <v>0.5649562553120725</v>
      </c>
      <c r="M472" s="172">
        <f t="shared" si="49"/>
        <v>1564.9562553120725</v>
      </c>
      <c r="N472" s="172">
        <f t="shared" si="51"/>
        <v>1321.9441120590607</v>
      </c>
    </row>
    <row r="473" spans="3:14" x14ac:dyDescent="0.2">
      <c r="C473" s="164"/>
      <c r="D473" s="165"/>
      <c r="E473" s="166"/>
      <c r="F473" s="166"/>
      <c r="J473" s="160">
        <f t="shared" si="48"/>
        <v>468</v>
      </c>
      <c r="K473" s="96">
        <v>17081.380112184761</v>
      </c>
      <c r="L473" s="129">
        <f t="shared" si="50"/>
        <v>0.32638668131046683</v>
      </c>
      <c r="M473" s="172">
        <f t="shared" si="49"/>
        <v>1400</v>
      </c>
      <c r="N473" s="172">
        <f t="shared" si="51"/>
        <v>1182.6028686748355</v>
      </c>
    </row>
    <row r="474" spans="3:14" x14ac:dyDescent="0.2">
      <c r="C474" s="164"/>
      <c r="D474" s="165"/>
      <c r="E474" s="166"/>
      <c r="F474" s="166"/>
      <c r="J474" s="160">
        <f t="shared" si="48"/>
        <v>469</v>
      </c>
      <c r="K474" s="96">
        <v>21782.805367542089</v>
      </c>
      <c r="L474" s="129">
        <f t="shared" si="50"/>
        <v>0.69145717332734569</v>
      </c>
      <c r="M474" s="172">
        <f t="shared" si="49"/>
        <v>1691.4571733273456</v>
      </c>
      <c r="N474" s="172">
        <f t="shared" si="51"/>
        <v>1428.8015038696765</v>
      </c>
    </row>
    <row r="475" spans="3:14" x14ac:dyDescent="0.2">
      <c r="C475" s="164"/>
      <c r="D475" s="165"/>
      <c r="E475" s="166"/>
      <c r="F475" s="166"/>
      <c r="J475" s="160">
        <f t="shared" si="48"/>
        <v>470</v>
      </c>
      <c r="K475" s="96">
        <v>20093.218477484588</v>
      </c>
      <c r="L475" s="129">
        <f t="shared" si="50"/>
        <v>0.56025901877715079</v>
      </c>
      <c r="M475" s="172">
        <f t="shared" si="49"/>
        <v>1560.2590187771507</v>
      </c>
      <c r="N475" s="172">
        <f t="shared" si="51"/>
        <v>1317.9762796297443</v>
      </c>
    </row>
    <row r="476" spans="3:14" x14ac:dyDescent="0.2">
      <c r="C476" s="164"/>
      <c r="D476" s="165"/>
      <c r="E476" s="166"/>
      <c r="F476" s="166"/>
      <c r="J476" s="160">
        <f t="shared" si="48"/>
        <v>471</v>
      </c>
      <c r="K476" s="96">
        <v>18795.362583264894</v>
      </c>
      <c r="L476" s="129">
        <f t="shared" si="50"/>
        <v>0.45947917774280078</v>
      </c>
      <c r="M476" s="172">
        <f t="shared" si="49"/>
        <v>1459.4791777428009</v>
      </c>
      <c r="N476" s="172">
        <f t="shared" si="51"/>
        <v>1232.8459016927329</v>
      </c>
    </row>
    <row r="477" spans="3:14" x14ac:dyDescent="0.2">
      <c r="C477" s="164"/>
      <c r="D477" s="165"/>
      <c r="E477" s="166"/>
      <c r="F477" s="166"/>
      <c r="J477" s="160">
        <f t="shared" si="48"/>
        <v>472</v>
      </c>
      <c r="K477" s="96">
        <v>33926.860754328904</v>
      </c>
      <c r="L477" s="129">
        <f t="shared" si="50"/>
        <v>1.6344555268760999</v>
      </c>
      <c r="M477" s="172">
        <f t="shared" si="49"/>
        <v>2634.4555268760996</v>
      </c>
      <c r="N477" s="172">
        <f t="shared" si="51"/>
        <v>2225.3676167713929</v>
      </c>
    </row>
    <row r="478" spans="3:14" x14ac:dyDescent="0.2">
      <c r="C478" s="164"/>
      <c r="D478" s="165"/>
      <c r="E478" s="166"/>
      <c r="F478" s="166"/>
      <c r="J478" s="160">
        <f t="shared" si="48"/>
        <v>473</v>
      </c>
      <c r="K478" s="96">
        <v>15568.670009138315</v>
      </c>
      <c r="L478" s="129">
        <f t="shared" si="50"/>
        <v>0.20892319064478432</v>
      </c>
      <c r="M478" s="172">
        <f t="shared" si="49"/>
        <v>1400</v>
      </c>
      <c r="N478" s="172">
        <f t="shared" si="51"/>
        <v>1182.6028686748355</v>
      </c>
    </row>
    <row r="479" spans="3:14" x14ac:dyDescent="0.2">
      <c r="C479" s="164"/>
      <c r="D479" s="165"/>
      <c r="E479" s="166"/>
      <c r="F479" s="166"/>
      <c r="J479" s="160">
        <f t="shared" si="48"/>
        <v>474</v>
      </c>
      <c r="K479" s="96">
        <v>23016.865469055698</v>
      </c>
      <c r="L479" s="129">
        <f t="shared" si="50"/>
        <v>0.7872832056405471</v>
      </c>
      <c r="M479" s="172">
        <f t="shared" si="49"/>
        <v>1787.2832056405471</v>
      </c>
      <c r="N479" s="172">
        <f t="shared" si="51"/>
        <v>1509.7473186606192</v>
      </c>
    </row>
    <row r="480" spans="3:14" x14ac:dyDescent="0.2">
      <c r="C480" s="164"/>
      <c r="D480" s="165"/>
      <c r="E480" s="166"/>
      <c r="F480" s="166"/>
      <c r="J480" s="160">
        <f t="shared" si="48"/>
        <v>475</v>
      </c>
      <c r="K480" s="96">
        <v>28868.662969803572</v>
      </c>
      <c r="L480" s="129">
        <f t="shared" si="50"/>
        <v>1.2416812821274186</v>
      </c>
      <c r="M480" s="172">
        <f t="shared" si="49"/>
        <v>2241.6812821274189</v>
      </c>
      <c r="N480" s="172">
        <f t="shared" si="51"/>
        <v>1893.5847963561203</v>
      </c>
    </row>
    <row r="481" spans="3:14" x14ac:dyDescent="0.2">
      <c r="C481" s="164"/>
      <c r="D481" s="165"/>
      <c r="E481" s="166"/>
      <c r="F481" s="166"/>
      <c r="J481" s="160">
        <f t="shared" si="48"/>
        <v>476</v>
      </c>
      <c r="K481" s="96">
        <v>15988.474841445366</v>
      </c>
      <c r="L481" s="129">
        <f t="shared" si="50"/>
        <v>0.24152146634995664</v>
      </c>
      <c r="M481" s="172">
        <f t="shared" si="49"/>
        <v>1400</v>
      </c>
      <c r="N481" s="172">
        <f t="shared" si="51"/>
        <v>1182.6028686748355</v>
      </c>
    </row>
    <row r="482" spans="3:14" x14ac:dyDescent="0.2">
      <c r="C482" s="164"/>
      <c r="D482" s="165"/>
      <c r="E482" s="166"/>
      <c r="F482" s="166"/>
      <c r="J482" s="160">
        <f t="shared" si="48"/>
        <v>477</v>
      </c>
      <c r="K482" s="96">
        <v>17913.908762251551</v>
      </c>
      <c r="L482" s="129">
        <f t="shared" si="50"/>
        <v>0.39103338468019438</v>
      </c>
      <c r="M482" s="172">
        <f t="shared" si="49"/>
        <v>1400</v>
      </c>
      <c r="N482" s="172">
        <f t="shared" si="51"/>
        <v>1182.6028686748355</v>
      </c>
    </row>
    <row r="483" spans="3:14" x14ac:dyDescent="0.2">
      <c r="C483" s="164"/>
      <c r="D483" s="165"/>
      <c r="E483" s="166"/>
      <c r="F483" s="166"/>
      <c r="J483" s="160">
        <f t="shared" si="48"/>
        <v>478</v>
      </c>
      <c r="K483" s="96">
        <v>18069.404370847762</v>
      </c>
      <c r="L483" s="129">
        <f t="shared" si="50"/>
        <v>0.403107778136093</v>
      </c>
      <c r="M483" s="172">
        <f t="shared" si="49"/>
        <v>1403.107778136093</v>
      </c>
      <c r="N483" s="172">
        <f t="shared" si="51"/>
        <v>1185.2280596312271</v>
      </c>
    </row>
    <row r="484" spans="3:14" x14ac:dyDescent="0.2">
      <c r="C484" s="164"/>
      <c r="D484" s="165"/>
      <c r="E484" s="166"/>
      <c r="F484" s="166"/>
      <c r="J484" s="160">
        <f t="shared" si="48"/>
        <v>479</v>
      </c>
      <c r="K484" s="96">
        <v>23177.830714246531</v>
      </c>
      <c r="L484" s="129">
        <f t="shared" si="50"/>
        <v>0.79978232198669619</v>
      </c>
      <c r="M484" s="172">
        <f t="shared" si="49"/>
        <v>1799.7823219866962</v>
      </c>
      <c r="N484" s="172">
        <f t="shared" si="51"/>
        <v>1520.3055264083737</v>
      </c>
    </row>
    <row r="485" spans="3:14" x14ac:dyDescent="0.2">
      <c r="C485" s="164"/>
      <c r="D485" s="165"/>
      <c r="E485" s="166"/>
      <c r="F485" s="166"/>
      <c r="J485" s="160">
        <f t="shared" si="48"/>
        <v>480</v>
      </c>
      <c r="K485" s="96">
        <v>21202.772815849043</v>
      </c>
      <c r="L485" s="129">
        <f t="shared" si="50"/>
        <v>0.64641705091104407</v>
      </c>
      <c r="M485" s="172">
        <f t="shared" si="49"/>
        <v>1646.417050911044</v>
      </c>
      <c r="N485" s="172">
        <f t="shared" si="51"/>
        <v>1390.755376744688</v>
      </c>
    </row>
    <row r="486" spans="3:14" x14ac:dyDescent="0.2">
      <c r="C486" s="164"/>
      <c r="D486" s="165"/>
      <c r="E486" s="166"/>
      <c r="F486" s="166"/>
      <c r="J486" s="160">
        <f t="shared" si="48"/>
        <v>481</v>
      </c>
      <c r="K486" s="96">
        <v>11129.375697961679</v>
      </c>
      <c r="L486" s="129">
        <f t="shared" si="50"/>
        <v>-0.13579256476198953</v>
      </c>
      <c r="M486" s="172">
        <f t="shared" si="49"/>
        <v>1000</v>
      </c>
      <c r="N486" s="172">
        <f t="shared" si="51"/>
        <v>844.71633476773957</v>
      </c>
    </row>
    <row r="487" spans="3:14" x14ac:dyDescent="0.2">
      <c r="C487" s="164"/>
      <c r="D487" s="165"/>
      <c r="E487" s="166"/>
      <c r="F487" s="166"/>
      <c r="J487" s="160">
        <f t="shared" si="48"/>
        <v>482</v>
      </c>
      <c r="K487" s="96">
        <v>20728.83031275597</v>
      </c>
      <c r="L487" s="129">
        <f t="shared" si="50"/>
        <v>0.60961492955545338</v>
      </c>
      <c r="M487" s="172">
        <f t="shared" si="49"/>
        <v>1609.6149295554533</v>
      </c>
      <c r="N487" s="172">
        <f t="shared" si="51"/>
        <v>1359.6680236815157</v>
      </c>
    </row>
    <row r="488" spans="3:14" x14ac:dyDescent="0.2">
      <c r="C488" s="164"/>
      <c r="D488" s="165"/>
      <c r="E488" s="166"/>
      <c r="F488" s="166"/>
      <c r="J488" s="160">
        <f t="shared" si="48"/>
        <v>483</v>
      </c>
      <c r="K488" s="96">
        <v>17099.871764186661</v>
      </c>
      <c r="L488" s="129">
        <f t="shared" si="50"/>
        <v>0.32782257705013551</v>
      </c>
      <c r="M488" s="172">
        <f t="shared" si="49"/>
        <v>1400</v>
      </c>
      <c r="N488" s="172">
        <f t="shared" si="51"/>
        <v>1182.6028686748355</v>
      </c>
    </row>
    <row r="489" spans="3:14" x14ac:dyDescent="0.2">
      <c r="C489" s="164"/>
      <c r="D489" s="165"/>
      <c r="E489" s="166"/>
      <c r="F489" s="166"/>
      <c r="J489" s="160">
        <f t="shared" si="48"/>
        <v>484</v>
      </c>
      <c r="K489" s="96">
        <v>21400.838609109338</v>
      </c>
      <c r="L489" s="129">
        <f t="shared" si="50"/>
        <v>0.66179706285845374</v>
      </c>
      <c r="M489" s="172">
        <f t="shared" si="49"/>
        <v>1661.7970628584537</v>
      </c>
      <c r="N489" s="172">
        <f t="shared" si="51"/>
        <v>1403.747124065588</v>
      </c>
    </row>
    <row r="490" spans="3:14" x14ac:dyDescent="0.2">
      <c r="C490" s="164"/>
      <c r="D490" s="165"/>
      <c r="E490" s="166"/>
      <c r="F490" s="166"/>
      <c r="J490" s="160">
        <f t="shared" si="48"/>
        <v>485</v>
      </c>
      <c r="K490" s="96">
        <v>16825.247360615227</v>
      </c>
      <c r="L490" s="129">
        <f t="shared" si="50"/>
        <v>0.30649771050728858</v>
      </c>
      <c r="M490" s="172">
        <f t="shared" si="49"/>
        <v>1400</v>
      </c>
      <c r="N490" s="172">
        <f t="shared" si="51"/>
        <v>1182.6028686748355</v>
      </c>
    </row>
    <row r="491" spans="3:14" x14ac:dyDescent="0.2">
      <c r="C491" s="164"/>
      <c r="D491" s="165"/>
      <c r="E491" s="166"/>
      <c r="F491" s="166"/>
      <c r="J491" s="160">
        <f t="shared" si="48"/>
        <v>486</v>
      </c>
      <c r="K491" s="96">
        <v>27625.407112990859</v>
      </c>
      <c r="L491" s="129">
        <f t="shared" si="50"/>
        <v>1.1451411899857247</v>
      </c>
      <c r="M491" s="172">
        <f t="shared" si="49"/>
        <v>2145.1411899857248</v>
      </c>
      <c r="N491" s="172">
        <f t="shared" si="51"/>
        <v>1812.0358035640488</v>
      </c>
    </row>
    <row r="492" spans="3:14" x14ac:dyDescent="0.2">
      <c r="C492" s="164"/>
      <c r="D492" s="165"/>
      <c r="E492" s="166"/>
      <c r="F492" s="166"/>
      <c r="J492" s="160">
        <f t="shared" si="48"/>
        <v>487</v>
      </c>
      <c r="K492" s="96">
        <v>21819.204046772997</v>
      </c>
      <c r="L492" s="129">
        <f t="shared" si="50"/>
        <v>0.69428356809358172</v>
      </c>
      <c r="M492" s="172">
        <f t="shared" si="49"/>
        <v>1694.2835680935818</v>
      </c>
      <c r="N492" s="172">
        <f t="shared" si="51"/>
        <v>1431.1890056972184</v>
      </c>
    </row>
    <row r="493" spans="3:14" x14ac:dyDescent="0.2">
      <c r="C493" s="164"/>
      <c r="D493" s="165"/>
      <c r="E493" s="166"/>
      <c r="F493" s="166"/>
      <c r="J493" s="160">
        <f t="shared" si="48"/>
        <v>488</v>
      </c>
      <c r="K493" s="96">
        <v>20567.865167853884</v>
      </c>
      <c r="L493" s="129">
        <f t="shared" si="50"/>
        <v>0.59711582099682836</v>
      </c>
      <c r="M493" s="172">
        <f t="shared" si="49"/>
        <v>1597.1158209968285</v>
      </c>
      <c r="N493" s="172">
        <f t="shared" si="51"/>
        <v>1349.1098225120102</v>
      </c>
    </row>
    <row r="494" spans="3:14" x14ac:dyDescent="0.2">
      <c r="C494" s="164"/>
      <c r="D494" s="165"/>
      <c r="E494" s="166"/>
      <c r="F494" s="166"/>
      <c r="J494" s="160">
        <f t="shared" si="48"/>
        <v>489</v>
      </c>
      <c r="K494" s="96">
        <v>20853.54467601746</v>
      </c>
      <c r="L494" s="129">
        <f t="shared" si="50"/>
        <v>0.61929912774738738</v>
      </c>
      <c r="M494" s="172">
        <f t="shared" si="49"/>
        <v>1619.2991277473875</v>
      </c>
      <c r="N494" s="172">
        <f t="shared" si="51"/>
        <v>1367.8484240833709</v>
      </c>
    </row>
    <row r="495" spans="3:14" x14ac:dyDescent="0.2">
      <c r="C495" s="164"/>
      <c r="D495" s="165"/>
      <c r="E495" s="166"/>
      <c r="F495" s="166"/>
      <c r="J495" s="160">
        <f t="shared" si="48"/>
        <v>490</v>
      </c>
      <c r="K495" s="96">
        <v>15856.717920819936</v>
      </c>
      <c r="L495" s="129">
        <f t="shared" si="50"/>
        <v>0.23129040635712925</v>
      </c>
      <c r="M495" s="172">
        <f t="shared" si="49"/>
        <v>1400</v>
      </c>
      <c r="N495" s="172">
        <f t="shared" si="51"/>
        <v>1182.6028686748355</v>
      </c>
    </row>
    <row r="496" spans="3:14" x14ac:dyDescent="0.2">
      <c r="C496" s="164"/>
      <c r="D496" s="165"/>
      <c r="E496" s="166"/>
      <c r="F496" s="166"/>
      <c r="J496" s="160">
        <f t="shared" si="48"/>
        <v>491</v>
      </c>
      <c r="K496" s="96">
        <v>13189.887175146736</v>
      </c>
      <c r="L496" s="129">
        <f t="shared" si="50"/>
        <v>2.4208264332378746E-2</v>
      </c>
      <c r="M496" s="172">
        <f t="shared" si="49"/>
        <v>1400</v>
      </c>
      <c r="N496" s="172">
        <f t="shared" si="51"/>
        <v>1182.6028686748355</v>
      </c>
    </row>
    <row r="497" spans="3:14" x14ac:dyDescent="0.2">
      <c r="C497" s="164"/>
      <c r="D497" s="165"/>
      <c r="E497" s="166"/>
      <c r="F497" s="166"/>
      <c r="J497" s="160">
        <f t="shared" si="48"/>
        <v>492</v>
      </c>
      <c r="K497" s="96">
        <v>16915.075438721364</v>
      </c>
      <c r="L497" s="129">
        <f t="shared" si="50"/>
        <v>0.31347295288379329</v>
      </c>
      <c r="M497" s="172">
        <f t="shared" si="49"/>
        <v>1400</v>
      </c>
      <c r="N497" s="172">
        <f t="shared" si="51"/>
        <v>1182.6028686748355</v>
      </c>
    </row>
    <row r="498" spans="3:14" x14ac:dyDescent="0.2">
      <c r="C498" s="164"/>
      <c r="D498" s="165"/>
      <c r="E498" s="166"/>
      <c r="F498" s="166"/>
      <c r="J498" s="160">
        <f t="shared" si="48"/>
        <v>493</v>
      </c>
      <c r="K498" s="96">
        <v>24269.620700254723</v>
      </c>
      <c r="L498" s="129">
        <f t="shared" si="50"/>
        <v>0.88456093394419255</v>
      </c>
      <c r="M498" s="172">
        <f t="shared" si="49"/>
        <v>1884.5609339441926</v>
      </c>
      <c r="N498" s="172">
        <f t="shared" si="51"/>
        <v>1591.9194047678066</v>
      </c>
    </row>
    <row r="499" spans="3:14" x14ac:dyDescent="0.2">
      <c r="C499" s="164"/>
      <c r="D499" s="165"/>
      <c r="E499" s="166"/>
      <c r="F499" s="166"/>
      <c r="J499" s="160">
        <f t="shared" si="48"/>
        <v>494</v>
      </c>
      <c r="K499" s="96">
        <v>19109.115618028245</v>
      </c>
      <c r="L499" s="129">
        <f t="shared" si="50"/>
        <v>0.48384242262100524</v>
      </c>
      <c r="M499" s="172">
        <f t="shared" si="49"/>
        <v>1483.8424226210052</v>
      </c>
      <c r="N499" s="172">
        <f t="shared" si="51"/>
        <v>1253.4259326092988</v>
      </c>
    </row>
    <row r="500" spans="3:14" x14ac:dyDescent="0.2">
      <c r="C500" s="164"/>
      <c r="D500" s="165"/>
      <c r="E500" s="166"/>
      <c r="F500" s="166"/>
      <c r="J500" s="160">
        <f t="shared" si="48"/>
        <v>495</v>
      </c>
      <c r="K500" s="96">
        <v>19669.69922929399</v>
      </c>
      <c r="L500" s="129">
        <f t="shared" si="50"/>
        <v>0.52737231486978242</v>
      </c>
      <c r="M500" s="172">
        <f t="shared" si="49"/>
        <v>1527.3723148697823</v>
      </c>
      <c r="N500" s="172">
        <f t="shared" si="51"/>
        <v>1290.1963436425203</v>
      </c>
    </row>
    <row r="501" spans="3:14" x14ac:dyDescent="0.2">
      <c r="C501" s="164"/>
      <c r="D501" s="165"/>
      <c r="E501" s="166"/>
      <c r="F501" s="166"/>
      <c r="J501" s="160">
        <f t="shared" si="48"/>
        <v>496</v>
      </c>
      <c r="K501" s="96">
        <v>14888.298001033858</v>
      </c>
      <c r="L501" s="129">
        <f t="shared" si="50"/>
        <v>0.1560916065479894</v>
      </c>
      <c r="M501" s="172">
        <f t="shared" si="49"/>
        <v>1400</v>
      </c>
      <c r="N501" s="172">
        <f t="shared" si="51"/>
        <v>1182.6028686748355</v>
      </c>
    </row>
    <row r="502" spans="3:14" x14ac:dyDescent="0.2">
      <c r="C502" s="164"/>
      <c r="D502" s="165"/>
      <c r="E502" s="166"/>
      <c r="F502" s="166"/>
      <c r="J502" s="160">
        <f t="shared" ref="J502:J565" si="52">J501+1</f>
        <v>497</v>
      </c>
      <c r="K502" s="96">
        <v>24603.892383234925</v>
      </c>
      <c r="L502" s="129">
        <f t="shared" si="50"/>
        <v>0.91051747289668039</v>
      </c>
      <c r="M502" s="172">
        <f t="shared" si="49"/>
        <v>1910.5174728966804</v>
      </c>
      <c r="N502" s="172">
        <f t="shared" si="51"/>
        <v>1613.845317215008</v>
      </c>
    </row>
    <row r="503" spans="3:14" x14ac:dyDescent="0.2">
      <c r="C503" s="164"/>
      <c r="D503" s="165"/>
      <c r="E503" s="166"/>
      <c r="F503" s="166"/>
      <c r="J503" s="160">
        <f t="shared" si="52"/>
        <v>498</v>
      </c>
      <c r="K503" s="96">
        <v>22676.089704518436</v>
      </c>
      <c r="L503" s="129">
        <f t="shared" si="50"/>
        <v>0.76082161808573423</v>
      </c>
      <c r="M503" s="172">
        <f t="shared" si="49"/>
        <v>1760.8216180857344</v>
      </c>
      <c r="N503" s="172">
        <f t="shared" si="51"/>
        <v>1487.3947834091821</v>
      </c>
    </row>
    <row r="504" spans="3:14" x14ac:dyDescent="0.2">
      <c r="C504" s="164"/>
      <c r="D504" s="165"/>
      <c r="E504" s="166"/>
      <c r="F504" s="166"/>
      <c r="J504" s="160">
        <f t="shared" si="52"/>
        <v>499</v>
      </c>
      <c r="K504" s="96">
        <v>16298.441914743482</v>
      </c>
      <c r="L504" s="129">
        <f t="shared" si="50"/>
        <v>0.26559072743818263</v>
      </c>
      <c r="M504" s="172">
        <f t="shared" si="49"/>
        <v>1400</v>
      </c>
      <c r="N504" s="172">
        <f t="shared" si="51"/>
        <v>1182.6028686748355</v>
      </c>
    </row>
    <row r="505" spans="3:14" x14ac:dyDescent="0.2">
      <c r="C505" s="164"/>
      <c r="D505" s="165"/>
      <c r="E505" s="166"/>
      <c r="F505" s="166"/>
      <c r="J505" s="160">
        <f t="shared" si="52"/>
        <v>500</v>
      </c>
      <c r="K505" s="96">
        <v>22414.153638371976</v>
      </c>
      <c r="L505" s="129">
        <f t="shared" si="50"/>
        <v>0.74048201395481927</v>
      </c>
      <c r="M505" s="172">
        <f t="shared" si="49"/>
        <v>1740.4820139548192</v>
      </c>
      <c r="N505" s="172">
        <f t="shared" si="51"/>
        <v>1470.2135875570887</v>
      </c>
    </row>
    <row r="506" spans="3:14" x14ac:dyDescent="0.2">
      <c r="C506" s="164"/>
      <c r="D506" s="165"/>
      <c r="E506" s="166"/>
      <c r="F506" s="166"/>
      <c r="J506" s="160">
        <f t="shared" si="52"/>
        <v>501</v>
      </c>
      <c r="K506" s="96">
        <v>16256.077358392453</v>
      </c>
      <c r="L506" s="129">
        <f t="shared" si="50"/>
        <v>0.26230107619603577</v>
      </c>
      <c r="M506" s="172">
        <f t="shared" si="49"/>
        <v>1400</v>
      </c>
      <c r="N506" s="172">
        <f t="shared" si="51"/>
        <v>1182.6028686748355</v>
      </c>
    </row>
    <row r="507" spans="3:14" x14ac:dyDescent="0.2">
      <c r="C507" s="164"/>
      <c r="D507" s="165"/>
      <c r="E507" s="166"/>
      <c r="F507" s="166"/>
      <c r="J507" s="160">
        <f t="shared" si="52"/>
        <v>502</v>
      </c>
      <c r="K507" s="96">
        <v>20079.036448951094</v>
      </c>
      <c r="L507" s="129">
        <f t="shared" si="50"/>
        <v>0.55915776971898057</v>
      </c>
      <c r="M507" s="172">
        <f t="shared" si="49"/>
        <v>1559.1577697189805</v>
      </c>
      <c r="N507" s="172">
        <f t="shared" si="51"/>
        <v>1317.0460365616605</v>
      </c>
    </row>
    <row r="508" spans="3:14" x14ac:dyDescent="0.2">
      <c r="C508" s="164"/>
      <c r="D508" s="165"/>
      <c r="E508" s="166"/>
      <c r="F508" s="166"/>
      <c r="J508" s="160">
        <f t="shared" si="52"/>
        <v>503</v>
      </c>
      <c r="K508" s="96">
        <v>20725.138443466931</v>
      </c>
      <c r="L508" s="129">
        <f t="shared" si="50"/>
        <v>0.60932825211944064</v>
      </c>
      <c r="M508" s="172">
        <f t="shared" si="49"/>
        <v>1609.3282521194405</v>
      </c>
      <c r="N508" s="172">
        <f t="shared" si="51"/>
        <v>1359.4258625685065</v>
      </c>
    </row>
    <row r="509" spans="3:14" x14ac:dyDescent="0.2">
      <c r="C509" s="164"/>
      <c r="D509" s="165"/>
      <c r="E509" s="166"/>
      <c r="F509" s="166"/>
      <c r="J509" s="160">
        <f t="shared" si="52"/>
        <v>504</v>
      </c>
      <c r="K509" s="96">
        <v>18071.19746189264</v>
      </c>
      <c r="L509" s="129">
        <f t="shared" si="50"/>
        <v>0.40324701349440029</v>
      </c>
      <c r="M509" s="172">
        <f t="shared" si="49"/>
        <v>1403.2470134944003</v>
      </c>
      <c r="N509" s="172">
        <f t="shared" si="51"/>
        <v>1185.3456740127667</v>
      </c>
    </row>
    <row r="510" spans="3:14" x14ac:dyDescent="0.2">
      <c r="C510" s="164"/>
      <c r="D510" s="165"/>
      <c r="E510" s="166"/>
      <c r="F510" s="166"/>
      <c r="J510" s="160">
        <f t="shared" si="52"/>
        <v>505</v>
      </c>
      <c r="K510" s="96">
        <v>20312.99060991365</v>
      </c>
      <c r="L510" s="129">
        <f t="shared" si="50"/>
        <v>0.57732455021914286</v>
      </c>
      <c r="M510" s="172">
        <f t="shared" si="49"/>
        <v>1577.324550219143</v>
      </c>
      <c r="N510" s="172">
        <f t="shared" si="51"/>
        <v>1332.3918128002879</v>
      </c>
    </row>
    <row r="511" spans="3:14" x14ac:dyDescent="0.2">
      <c r="C511" s="164"/>
      <c r="D511" s="165"/>
      <c r="E511" s="166"/>
      <c r="F511" s="166"/>
      <c r="J511" s="160">
        <f t="shared" si="52"/>
        <v>506</v>
      </c>
      <c r="K511" s="96">
        <v>19496.690136332512</v>
      </c>
      <c r="L511" s="129">
        <f t="shared" si="50"/>
        <v>0.51393798139423297</v>
      </c>
      <c r="M511" s="172">
        <f t="shared" si="49"/>
        <v>1513.937981394233</v>
      </c>
      <c r="N511" s="172">
        <f t="shared" si="51"/>
        <v>1278.8481427090069</v>
      </c>
    </row>
    <row r="512" spans="3:14" x14ac:dyDescent="0.2">
      <c r="C512" s="164"/>
      <c r="D512" s="165"/>
      <c r="E512" s="166"/>
      <c r="F512" s="166"/>
      <c r="J512" s="160">
        <f t="shared" si="52"/>
        <v>507</v>
      </c>
      <c r="K512" s="96">
        <v>27751.722620927587</v>
      </c>
      <c r="L512" s="129">
        <f t="shared" si="50"/>
        <v>1.1549497187035376</v>
      </c>
      <c r="M512" s="172">
        <f t="shared" si="49"/>
        <v>2154.9497187035377</v>
      </c>
      <c r="N512" s="172">
        <f t="shared" si="51"/>
        <v>1820.3212279920238</v>
      </c>
    </row>
    <row r="513" spans="3:14" x14ac:dyDescent="0.2">
      <c r="C513" s="164"/>
      <c r="D513" s="165"/>
      <c r="E513" s="166"/>
      <c r="F513" s="166"/>
      <c r="J513" s="160">
        <f t="shared" si="52"/>
        <v>508</v>
      </c>
      <c r="K513" s="96">
        <v>17795.058924320761</v>
      </c>
      <c r="L513" s="129">
        <f t="shared" si="50"/>
        <v>0.38180457289379455</v>
      </c>
      <c r="M513" s="172">
        <f t="shared" si="49"/>
        <v>1400</v>
      </c>
      <c r="N513" s="172">
        <f t="shared" si="51"/>
        <v>1182.6028686748355</v>
      </c>
    </row>
    <row r="514" spans="3:14" x14ac:dyDescent="0.2">
      <c r="C514" s="164"/>
      <c r="D514" s="165"/>
      <c r="E514" s="166"/>
      <c r="F514" s="166"/>
      <c r="J514" s="160">
        <f t="shared" si="52"/>
        <v>509</v>
      </c>
      <c r="K514" s="96">
        <v>20388.187759635235</v>
      </c>
      <c r="L514" s="129">
        <f t="shared" si="50"/>
        <v>0.58316368600373159</v>
      </c>
      <c r="M514" s="172">
        <f t="shared" si="49"/>
        <v>1583.1636860037315</v>
      </c>
      <c r="N514" s="172">
        <f t="shared" si="51"/>
        <v>1337.3242261784567</v>
      </c>
    </row>
    <row r="515" spans="3:14" x14ac:dyDescent="0.2">
      <c r="C515" s="164"/>
      <c r="D515" s="165"/>
      <c r="E515" s="166"/>
      <c r="F515" s="166"/>
      <c r="J515" s="160">
        <f t="shared" si="52"/>
        <v>510</v>
      </c>
      <c r="K515" s="96">
        <v>21608.140552236666</v>
      </c>
      <c r="L515" s="129">
        <f t="shared" si="50"/>
        <v>0.67789427131397706</v>
      </c>
      <c r="M515" s="172">
        <f t="shared" si="49"/>
        <v>1677.894271313977</v>
      </c>
      <c r="N515" s="172">
        <f t="shared" si="51"/>
        <v>1417.3446989921299</v>
      </c>
    </row>
    <row r="516" spans="3:14" x14ac:dyDescent="0.2">
      <c r="C516" s="164"/>
      <c r="D516" s="165"/>
      <c r="E516" s="166"/>
      <c r="F516" s="166"/>
      <c r="J516" s="160">
        <f t="shared" si="52"/>
        <v>511</v>
      </c>
      <c r="K516" s="96">
        <v>18867.963680702029</v>
      </c>
      <c r="L516" s="129">
        <f t="shared" si="50"/>
        <v>0.4651167274054564</v>
      </c>
      <c r="M516" s="172">
        <f t="shared" si="49"/>
        <v>1465.1167274054565</v>
      </c>
      <c r="N516" s="172">
        <f t="shared" si="51"/>
        <v>1237.6080319808425</v>
      </c>
    </row>
    <row r="517" spans="3:14" x14ac:dyDescent="0.2">
      <c r="C517" s="164"/>
      <c r="D517" s="165"/>
      <c r="E517" s="166"/>
      <c r="F517" s="166"/>
      <c r="J517" s="160">
        <f t="shared" si="52"/>
        <v>512</v>
      </c>
      <c r="K517" s="96">
        <v>19013.612425989802</v>
      </c>
      <c r="L517" s="129">
        <f t="shared" si="50"/>
        <v>0.47642650182827817</v>
      </c>
      <c r="M517" s="172">
        <f t="shared" si="49"/>
        <v>1476.4265018282781</v>
      </c>
      <c r="N517" s="172">
        <f t="shared" si="51"/>
        <v>1247.1615831783383</v>
      </c>
    </row>
    <row r="518" spans="3:14" x14ac:dyDescent="0.2">
      <c r="C518" s="164"/>
      <c r="D518" s="165"/>
      <c r="E518" s="166"/>
      <c r="F518" s="166"/>
      <c r="J518" s="160">
        <f t="shared" si="52"/>
        <v>513</v>
      </c>
      <c r="K518" s="96">
        <v>22135.927010905543</v>
      </c>
      <c r="L518" s="129">
        <f t="shared" si="50"/>
        <v>0.71887743103273105</v>
      </c>
      <c r="M518" s="172">
        <f t="shared" ref="M518:M581" si="53">IF(K518&gt;Initial_Index,MAX((K518-Initial_Index)/Initial_Index*1000+1000,1400),IF(AND(K518&gt;=(0.85*Initial_Index),(K518&lt;Initial_Index)),1000,1000+(((K518-Initial_Index)/Initial_Index)+0.15)*1000))</f>
        <v>1718.877431032731</v>
      </c>
      <c r="N518" s="172">
        <f t="shared" si="51"/>
        <v>1451.9638434569565</v>
      </c>
    </row>
    <row r="519" spans="3:14" x14ac:dyDescent="0.2">
      <c r="C519" s="164"/>
      <c r="D519" s="165"/>
      <c r="E519" s="166"/>
      <c r="F519" s="166"/>
      <c r="J519" s="160">
        <f t="shared" si="52"/>
        <v>514</v>
      </c>
      <c r="K519" s="96">
        <v>21754.590204241325</v>
      </c>
      <c r="L519" s="129">
        <f t="shared" ref="L519:L582" si="54">(K519-$F$4)/$F$4</f>
        <v>0.6892662369646313</v>
      </c>
      <c r="M519" s="172">
        <f t="shared" si="53"/>
        <v>1689.2662369646314</v>
      </c>
      <c r="N519" s="172">
        <f t="shared" ref="N519:N582" si="55">M519*EXP(-$F$9*412/252)</f>
        <v>1426.9507841356551</v>
      </c>
    </row>
    <row r="520" spans="3:14" x14ac:dyDescent="0.2">
      <c r="C520" s="164"/>
      <c r="D520" s="165"/>
      <c r="E520" s="166"/>
      <c r="F520" s="166"/>
      <c r="J520" s="160">
        <f t="shared" si="52"/>
        <v>515</v>
      </c>
      <c r="K520" s="96">
        <v>21554.648908357463</v>
      </c>
      <c r="L520" s="129">
        <f t="shared" si="54"/>
        <v>0.67374059031532252</v>
      </c>
      <c r="M520" s="172">
        <f t="shared" si="53"/>
        <v>1673.7405903153226</v>
      </c>
      <c r="N520" s="172">
        <f t="shared" si="55"/>
        <v>1413.836016803152</v>
      </c>
    </row>
    <row r="521" spans="3:14" x14ac:dyDescent="0.2">
      <c r="C521" s="164"/>
      <c r="D521" s="165"/>
      <c r="E521" s="166"/>
      <c r="F521" s="166"/>
      <c r="J521" s="160">
        <f t="shared" si="52"/>
        <v>516</v>
      </c>
      <c r="K521" s="96">
        <v>19594.888122227359</v>
      </c>
      <c r="L521" s="129">
        <f t="shared" si="54"/>
        <v>0.5215631556932071</v>
      </c>
      <c r="M521" s="172">
        <f t="shared" si="53"/>
        <v>1521.5631556932071</v>
      </c>
      <c r="N521" s="172">
        <f t="shared" si="55"/>
        <v>1285.2892519948014</v>
      </c>
    </row>
    <row r="522" spans="3:14" x14ac:dyDescent="0.2">
      <c r="C522" s="164"/>
      <c r="D522" s="165"/>
      <c r="E522" s="166"/>
      <c r="F522" s="166"/>
      <c r="J522" s="160">
        <f t="shared" si="52"/>
        <v>517</v>
      </c>
      <c r="K522" s="96">
        <v>16041.080580530284</v>
      </c>
      <c r="L522" s="129">
        <f t="shared" si="54"/>
        <v>0.24560635593290994</v>
      </c>
      <c r="M522" s="172">
        <f t="shared" si="53"/>
        <v>1400</v>
      </c>
      <c r="N522" s="172">
        <f t="shared" si="55"/>
        <v>1182.6028686748355</v>
      </c>
    </row>
    <row r="523" spans="3:14" x14ac:dyDescent="0.2">
      <c r="C523" s="164"/>
      <c r="D523" s="165"/>
      <c r="E523" s="166"/>
      <c r="F523" s="166"/>
      <c r="J523" s="160">
        <f t="shared" si="52"/>
        <v>518</v>
      </c>
      <c r="K523" s="96">
        <v>25000.34276414233</v>
      </c>
      <c r="L523" s="129">
        <f t="shared" si="54"/>
        <v>0.94130225150253422</v>
      </c>
      <c r="M523" s="172">
        <f t="shared" si="53"/>
        <v>1941.3022515025341</v>
      </c>
      <c r="N523" s="172">
        <f t="shared" si="55"/>
        <v>1639.849722565581</v>
      </c>
    </row>
    <row r="524" spans="3:14" x14ac:dyDescent="0.2">
      <c r="C524" s="164"/>
      <c r="D524" s="165"/>
      <c r="E524" s="166"/>
      <c r="F524" s="166"/>
      <c r="J524" s="160">
        <f t="shared" si="52"/>
        <v>519</v>
      </c>
      <c r="K524" s="96">
        <v>20127.665787079928</v>
      </c>
      <c r="L524" s="129">
        <f t="shared" si="54"/>
        <v>0.56293388769021036</v>
      </c>
      <c r="M524" s="172">
        <f t="shared" si="53"/>
        <v>1562.9338876902102</v>
      </c>
      <c r="N524" s="172">
        <f t="shared" si="55"/>
        <v>1320.2357850939682</v>
      </c>
    </row>
    <row r="525" spans="3:14" x14ac:dyDescent="0.2">
      <c r="C525" s="164"/>
      <c r="D525" s="165"/>
      <c r="E525" s="166"/>
      <c r="F525" s="166"/>
      <c r="J525" s="160">
        <f t="shared" si="52"/>
        <v>520</v>
      </c>
      <c r="K525" s="96">
        <v>17214.477077542502</v>
      </c>
      <c r="L525" s="129">
        <f t="shared" si="54"/>
        <v>0.33672179715086764</v>
      </c>
      <c r="M525" s="172">
        <f t="shared" si="53"/>
        <v>1400</v>
      </c>
      <c r="N525" s="172">
        <f t="shared" si="55"/>
        <v>1182.6028686748355</v>
      </c>
    </row>
    <row r="526" spans="3:14" x14ac:dyDescent="0.2">
      <c r="C526" s="164"/>
      <c r="D526" s="165"/>
      <c r="E526" s="166"/>
      <c r="F526" s="166"/>
      <c r="J526" s="160">
        <f t="shared" si="52"/>
        <v>521</v>
      </c>
      <c r="K526" s="96">
        <v>21719.201803290998</v>
      </c>
      <c r="L526" s="129">
        <f t="shared" si="54"/>
        <v>0.68651829134284248</v>
      </c>
      <c r="M526" s="172">
        <f t="shared" si="53"/>
        <v>1686.5182913428425</v>
      </c>
      <c r="N526" s="172">
        <f t="shared" si="55"/>
        <v>1424.6295495818767</v>
      </c>
    </row>
    <row r="527" spans="3:14" x14ac:dyDescent="0.2">
      <c r="C527" s="164"/>
      <c r="D527" s="165"/>
      <c r="E527" s="166"/>
      <c r="F527" s="166"/>
      <c r="J527" s="160">
        <f t="shared" si="52"/>
        <v>522</v>
      </c>
      <c r="K527" s="96">
        <v>26025.082305933614</v>
      </c>
      <c r="L527" s="129">
        <f t="shared" si="54"/>
        <v>1.0208743277116799</v>
      </c>
      <c r="M527" s="172">
        <f t="shared" si="53"/>
        <v>2020.8743277116798</v>
      </c>
      <c r="N527" s="172">
        <f t="shared" si="55"/>
        <v>1707.06555513083</v>
      </c>
    </row>
    <row r="528" spans="3:14" x14ac:dyDescent="0.2">
      <c r="C528" s="164"/>
      <c r="D528" s="165"/>
      <c r="E528" s="166"/>
      <c r="F528" s="166"/>
      <c r="J528" s="160">
        <f t="shared" si="52"/>
        <v>523</v>
      </c>
      <c r="K528" s="96">
        <v>12381.653055701538</v>
      </c>
      <c r="L528" s="129">
        <f t="shared" si="54"/>
        <v>-3.8551943822469695E-2</v>
      </c>
      <c r="M528" s="172">
        <f t="shared" si="53"/>
        <v>1000</v>
      </c>
      <c r="N528" s="172">
        <f t="shared" si="55"/>
        <v>844.71633476773957</v>
      </c>
    </row>
    <row r="529" spans="3:14" x14ac:dyDescent="0.2">
      <c r="C529" s="164"/>
      <c r="D529" s="165"/>
      <c r="E529" s="166"/>
      <c r="F529" s="166"/>
      <c r="J529" s="160">
        <f t="shared" si="52"/>
        <v>524</v>
      </c>
      <c r="K529" s="96">
        <v>20588.213027837901</v>
      </c>
      <c r="L529" s="129">
        <f t="shared" si="54"/>
        <v>0.59869585318970242</v>
      </c>
      <c r="M529" s="172">
        <f t="shared" si="53"/>
        <v>1598.6958531897026</v>
      </c>
      <c r="N529" s="172">
        <f t="shared" si="55"/>
        <v>1350.4445015147899</v>
      </c>
    </row>
    <row r="530" spans="3:14" x14ac:dyDescent="0.2">
      <c r="C530" s="164"/>
      <c r="D530" s="165"/>
      <c r="E530" s="166"/>
      <c r="F530" s="166"/>
      <c r="J530" s="160">
        <f t="shared" si="52"/>
        <v>525</v>
      </c>
      <c r="K530" s="96">
        <v>19222.888314900618</v>
      </c>
      <c r="L530" s="129">
        <f t="shared" si="54"/>
        <v>0.49267698919801395</v>
      </c>
      <c r="M530" s="172">
        <f t="shared" si="53"/>
        <v>1492.6769891980139</v>
      </c>
      <c r="N530" s="172">
        <f t="shared" si="55"/>
        <v>1260.8886353074911</v>
      </c>
    </row>
    <row r="531" spans="3:14" x14ac:dyDescent="0.2">
      <c r="C531" s="164"/>
      <c r="D531" s="165"/>
      <c r="E531" s="166"/>
      <c r="F531" s="166"/>
      <c r="J531" s="160">
        <f t="shared" si="52"/>
        <v>526</v>
      </c>
      <c r="K531" s="96">
        <v>23416.094769590687</v>
      </c>
      <c r="L531" s="129">
        <f t="shared" si="54"/>
        <v>0.81828377020504439</v>
      </c>
      <c r="M531" s="172">
        <f t="shared" si="53"/>
        <v>1818.2837702050444</v>
      </c>
      <c r="N531" s="172">
        <f t="shared" si="55"/>
        <v>1535.9340019352719</v>
      </c>
    </row>
    <row r="532" spans="3:14" x14ac:dyDescent="0.2">
      <c r="C532" s="164"/>
      <c r="D532" s="165"/>
      <c r="E532" s="166"/>
      <c r="F532" s="166"/>
      <c r="J532" s="160">
        <f t="shared" si="52"/>
        <v>527</v>
      </c>
      <c r="K532" s="96">
        <v>16048.044869612913</v>
      </c>
      <c r="L532" s="129">
        <f t="shared" si="54"/>
        <v>0.24614714012150168</v>
      </c>
      <c r="M532" s="172">
        <f t="shared" si="53"/>
        <v>1400</v>
      </c>
      <c r="N532" s="172">
        <f t="shared" si="55"/>
        <v>1182.6028686748355</v>
      </c>
    </row>
    <row r="533" spans="3:14" x14ac:dyDescent="0.2">
      <c r="C533" s="164"/>
      <c r="D533" s="165"/>
      <c r="E533" s="166"/>
      <c r="F533" s="166"/>
      <c r="J533" s="160">
        <f t="shared" si="52"/>
        <v>528</v>
      </c>
      <c r="K533" s="96">
        <v>17601.640061463477</v>
      </c>
      <c r="L533" s="129">
        <f t="shared" si="54"/>
        <v>0.36678539985723685</v>
      </c>
      <c r="M533" s="172">
        <f t="shared" si="53"/>
        <v>1400</v>
      </c>
      <c r="N533" s="172">
        <f t="shared" si="55"/>
        <v>1182.6028686748355</v>
      </c>
    </row>
    <row r="534" spans="3:14" x14ac:dyDescent="0.2">
      <c r="C534" s="164"/>
      <c r="D534" s="165"/>
      <c r="E534" s="166"/>
      <c r="F534" s="166"/>
      <c r="J534" s="160">
        <f t="shared" si="52"/>
        <v>529</v>
      </c>
      <c r="K534" s="96">
        <v>18356.517682989946</v>
      </c>
      <c r="L534" s="129">
        <f t="shared" si="54"/>
        <v>0.42540242123584304</v>
      </c>
      <c r="M534" s="172">
        <f t="shared" si="53"/>
        <v>1425.4024212358431</v>
      </c>
      <c r="N534" s="172">
        <f t="shared" si="55"/>
        <v>1204.0607088354029</v>
      </c>
    </row>
    <row r="535" spans="3:14" x14ac:dyDescent="0.2">
      <c r="C535" s="164"/>
      <c r="D535" s="165"/>
      <c r="E535" s="166"/>
      <c r="F535" s="166"/>
      <c r="J535" s="160">
        <f t="shared" si="52"/>
        <v>530</v>
      </c>
      <c r="K535" s="96">
        <v>24413.597655257985</v>
      </c>
      <c r="L535" s="129">
        <f t="shared" si="54"/>
        <v>0.89574089213713382</v>
      </c>
      <c r="M535" s="172">
        <f t="shared" si="53"/>
        <v>1895.7408921371339</v>
      </c>
      <c r="N535" s="172">
        <f t="shared" si="55"/>
        <v>1601.3632980754044</v>
      </c>
    </row>
    <row r="536" spans="3:14" x14ac:dyDescent="0.2">
      <c r="C536" s="164"/>
      <c r="D536" s="165"/>
      <c r="E536" s="166"/>
      <c r="F536" s="166"/>
      <c r="J536" s="160">
        <f t="shared" si="52"/>
        <v>531</v>
      </c>
      <c r="K536" s="96">
        <v>18576.451680453742</v>
      </c>
      <c r="L536" s="129">
        <f t="shared" si="54"/>
        <v>0.44248052166376195</v>
      </c>
      <c r="M536" s="172">
        <f t="shared" si="53"/>
        <v>1442.4805216637619</v>
      </c>
      <c r="N536" s="172">
        <f t="shared" si="55"/>
        <v>1218.48685923367</v>
      </c>
    </row>
    <row r="537" spans="3:14" x14ac:dyDescent="0.2">
      <c r="C537" s="164"/>
      <c r="D537" s="165"/>
      <c r="E537" s="166"/>
      <c r="F537" s="166"/>
      <c r="J537" s="160">
        <f t="shared" si="52"/>
        <v>532</v>
      </c>
      <c r="K537" s="96">
        <v>20671.661172518128</v>
      </c>
      <c r="L537" s="129">
        <f t="shared" si="54"/>
        <v>0.60517568719356996</v>
      </c>
      <c r="M537" s="172">
        <f t="shared" si="53"/>
        <v>1605.17568719357</v>
      </c>
      <c r="N537" s="172">
        <f t="shared" si="55"/>
        <v>1355.91812314444</v>
      </c>
    </row>
    <row r="538" spans="3:14" x14ac:dyDescent="0.2">
      <c r="C538" s="164"/>
      <c r="D538" s="165"/>
      <c r="E538" s="166"/>
      <c r="F538" s="166"/>
      <c r="J538" s="160">
        <f t="shared" si="52"/>
        <v>533</v>
      </c>
      <c r="K538" s="96">
        <v>18745.649993772113</v>
      </c>
      <c r="L538" s="129">
        <f t="shared" si="54"/>
        <v>0.4556189441923722</v>
      </c>
      <c r="M538" s="172">
        <f t="shared" si="53"/>
        <v>1455.6189441923723</v>
      </c>
      <c r="N538" s="172">
        <f t="shared" si="55"/>
        <v>1229.5850993566676</v>
      </c>
    </row>
    <row r="539" spans="3:14" x14ac:dyDescent="0.2">
      <c r="C539" s="164"/>
      <c r="D539" s="165"/>
      <c r="E539" s="166"/>
      <c r="F539" s="166"/>
      <c r="J539" s="160">
        <f t="shared" si="52"/>
        <v>534</v>
      </c>
      <c r="K539" s="96">
        <v>16080.663701874159</v>
      </c>
      <c r="L539" s="129">
        <f t="shared" si="54"/>
        <v>0.24868002589461044</v>
      </c>
      <c r="M539" s="172">
        <f t="shared" si="53"/>
        <v>1400</v>
      </c>
      <c r="N539" s="172">
        <f t="shared" si="55"/>
        <v>1182.6028686748355</v>
      </c>
    </row>
    <row r="540" spans="3:14" x14ac:dyDescent="0.2">
      <c r="C540" s="164"/>
      <c r="D540" s="165"/>
      <c r="E540" s="166"/>
      <c r="F540" s="166"/>
      <c r="J540" s="160">
        <f t="shared" si="52"/>
        <v>535</v>
      </c>
      <c r="K540" s="96">
        <v>13704.215563561102</v>
      </c>
      <c r="L540" s="129">
        <f t="shared" si="54"/>
        <v>6.4146391095687219E-2</v>
      </c>
      <c r="M540" s="172">
        <f t="shared" si="53"/>
        <v>1400</v>
      </c>
      <c r="N540" s="172">
        <f t="shared" si="55"/>
        <v>1182.6028686748355</v>
      </c>
    </row>
    <row r="541" spans="3:14" x14ac:dyDescent="0.2">
      <c r="C541" s="164"/>
      <c r="D541" s="165"/>
      <c r="E541" s="166"/>
      <c r="F541" s="166"/>
      <c r="J541" s="160">
        <f t="shared" si="52"/>
        <v>536</v>
      </c>
      <c r="K541" s="96">
        <v>16945.400818056733</v>
      </c>
      <c r="L541" s="129">
        <f t="shared" si="54"/>
        <v>0.31582774968545385</v>
      </c>
      <c r="M541" s="172">
        <f t="shared" si="53"/>
        <v>1400</v>
      </c>
      <c r="N541" s="172">
        <f t="shared" si="55"/>
        <v>1182.6028686748355</v>
      </c>
    </row>
    <row r="542" spans="3:14" x14ac:dyDescent="0.2">
      <c r="C542" s="164"/>
      <c r="D542" s="165"/>
      <c r="E542" s="166"/>
      <c r="F542" s="166"/>
      <c r="J542" s="160">
        <f t="shared" si="52"/>
        <v>537</v>
      </c>
      <c r="K542" s="96">
        <v>18658.273945382723</v>
      </c>
      <c r="L542" s="129">
        <f t="shared" si="54"/>
        <v>0.44883410443773469</v>
      </c>
      <c r="M542" s="172">
        <f t="shared" si="53"/>
        <v>1448.8341044377348</v>
      </c>
      <c r="N542" s="172">
        <f t="shared" si="55"/>
        <v>1223.8538343871437</v>
      </c>
    </row>
    <row r="543" spans="3:14" x14ac:dyDescent="0.2">
      <c r="C543" s="164"/>
      <c r="D543" s="165"/>
      <c r="E543" s="166"/>
      <c r="F543" s="166"/>
      <c r="J543" s="160">
        <f t="shared" si="52"/>
        <v>538</v>
      </c>
      <c r="K543" s="96">
        <v>16828.262313526993</v>
      </c>
      <c r="L543" s="129">
        <f t="shared" si="54"/>
        <v>0.30673182469248206</v>
      </c>
      <c r="M543" s="172">
        <f t="shared" si="53"/>
        <v>1400</v>
      </c>
      <c r="N543" s="172">
        <f t="shared" si="55"/>
        <v>1182.6028686748355</v>
      </c>
    </row>
    <row r="544" spans="3:14" x14ac:dyDescent="0.2">
      <c r="C544" s="164"/>
      <c r="D544" s="165"/>
      <c r="E544" s="166"/>
      <c r="F544" s="166"/>
      <c r="J544" s="160">
        <f t="shared" si="52"/>
        <v>539</v>
      </c>
      <c r="K544" s="96">
        <v>22229.044850055514</v>
      </c>
      <c r="L544" s="129">
        <f t="shared" si="54"/>
        <v>0.72610812672767822</v>
      </c>
      <c r="M544" s="172">
        <f t="shared" si="53"/>
        <v>1726.1081267276782</v>
      </c>
      <c r="N544" s="172">
        <f t="shared" si="55"/>
        <v>1458.0717302222131</v>
      </c>
    </row>
    <row r="545" spans="3:14" x14ac:dyDescent="0.2">
      <c r="C545" s="164"/>
      <c r="D545" s="165"/>
      <c r="E545" s="166"/>
      <c r="F545" s="166"/>
      <c r="J545" s="160">
        <f t="shared" si="52"/>
        <v>540</v>
      </c>
      <c r="K545" s="96">
        <v>20638.638839479594</v>
      </c>
      <c r="L545" s="129">
        <f t="shared" si="54"/>
        <v>0.60261146917134667</v>
      </c>
      <c r="M545" s="172">
        <f t="shared" si="53"/>
        <v>1602.6114691713467</v>
      </c>
      <c r="N545" s="172">
        <f t="shared" si="55"/>
        <v>1353.7520862951621</v>
      </c>
    </row>
    <row r="546" spans="3:14" x14ac:dyDescent="0.2">
      <c r="C546" s="164"/>
      <c r="D546" s="165"/>
      <c r="E546" s="166"/>
      <c r="F546" s="166"/>
      <c r="J546" s="160">
        <f t="shared" si="52"/>
        <v>541</v>
      </c>
      <c r="K546" s="96">
        <v>19505.32855491951</v>
      </c>
      <c r="L546" s="129">
        <f t="shared" si="54"/>
        <v>0.51460876345552586</v>
      </c>
      <c r="M546" s="172">
        <f t="shared" si="53"/>
        <v>1514.6087634555258</v>
      </c>
      <c r="N546" s="172">
        <f t="shared" si="55"/>
        <v>1279.4147632732499</v>
      </c>
    </row>
    <row r="547" spans="3:14" x14ac:dyDescent="0.2">
      <c r="C547" s="164"/>
      <c r="D547" s="165"/>
      <c r="E547" s="166"/>
      <c r="F547" s="166"/>
      <c r="J547" s="160">
        <f t="shared" si="52"/>
        <v>542</v>
      </c>
      <c r="K547" s="96">
        <v>16044.180136960304</v>
      </c>
      <c r="L547" s="129">
        <f t="shared" si="54"/>
        <v>0.24584703966804999</v>
      </c>
      <c r="M547" s="172">
        <f t="shared" si="53"/>
        <v>1400</v>
      </c>
      <c r="N547" s="172">
        <f t="shared" si="55"/>
        <v>1182.6028686748355</v>
      </c>
    </row>
    <row r="548" spans="3:14" x14ac:dyDescent="0.2">
      <c r="C548" s="164"/>
      <c r="D548" s="165"/>
      <c r="E548" s="166"/>
      <c r="F548" s="166"/>
      <c r="J548" s="160">
        <f t="shared" si="52"/>
        <v>543</v>
      </c>
      <c r="K548" s="96">
        <v>16085.629566169964</v>
      </c>
      <c r="L548" s="129">
        <f t="shared" si="54"/>
        <v>0.24906563034927937</v>
      </c>
      <c r="M548" s="172">
        <f t="shared" si="53"/>
        <v>1400</v>
      </c>
      <c r="N548" s="172">
        <f t="shared" si="55"/>
        <v>1182.6028686748355</v>
      </c>
    </row>
    <row r="549" spans="3:14" x14ac:dyDescent="0.2">
      <c r="C549" s="164"/>
      <c r="D549" s="165"/>
      <c r="E549" s="166"/>
      <c r="F549" s="166"/>
      <c r="J549" s="160">
        <f t="shared" si="52"/>
        <v>544</v>
      </c>
      <c r="K549" s="96">
        <v>15391.569655207846</v>
      </c>
      <c r="L549" s="129">
        <f t="shared" si="54"/>
        <v>0.19517116655972933</v>
      </c>
      <c r="M549" s="172">
        <f t="shared" si="53"/>
        <v>1400</v>
      </c>
      <c r="N549" s="172">
        <f t="shared" si="55"/>
        <v>1182.6028686748355</v>
      </c>
    </row>
    <row r="550" spans="3:14" x14ac:dyDescent="0.2">
      <c r="C550" s="164"/>
      <c r="D550" s="165"/>
      <c r="E550" s="166"/>
      <c r="F550" s="166"/>
      <c r="J550" s="160">
        <f t="shared" si="52"/>
        <v>545</v>
      </c>
      <c r="K550" s="96">
        <v>16812.862514519198</v>
      </c>
      <c r="L550" s="129">
        <f t="shared" si="54"/>
        <v>0.3055360145082554</v>
      </c>
      <c r="M550" s="172">
        <f t="shared" si="53"/>
        <v>1400</v>
      </c>
      <c r="N550" s="172">
        <f t="shared" si="55"/>
        <v>1182.6028686748355</v>
      </c>
    </row>
    <row r="551" spans="3:14" x14ac:dyDescent="0.2">
      <c r="C551" s="164"/>
      <c r="D551" s="165"/>
      <c r="E551" s="166"/>
      <c r="F551" s="166"/>
      <c r="J551" s="160">
        <f t="shared" si="52"/>
        <v>546</v>
      </c>
      <c r="K551" s="96">
        <v>17985.914146381987</v>
      </c>
      <c r="L551" s="129">
        <f t="shared" si="54"/>
        <v>0.39662467659372813</v>
      </c>
      <c r="M551" s="172">
        <f t="shared" si="53"/>
        <v>1400</v>
      </c>
      <c r="N551" s="172">
        <f t="shared" si="55"/>
        <v>1182.6028686748355</v>
      </c>
    </row>
    <row r="552" spans="3:14" x14ac:dyDescent="0.2">
      <c r="C552" s="164"/>
      <c r="D552" s="165"/>
      <c r="E552" s="166"/>
      <c r="F552" s="166"/>
      <c r="J552" s="160">
        <f t="shared" si="52"/>
        <v>547</v>
      </c>
      <c r="K552" s="96">
        <v>18673.398853112671</v>
      </c>
      <c r="L552" s="129">
        <f t="shared" si="54"/>
        <v>0.45000856903235731</v>
      </c>
      <c r="M552" s="172">
        <f t="shared" si="53"/>
        <v>1450.0085690323572</v>
      </c>
      <c r="N552" s="172">
        <f t="shared" si="55"/>
        <v>1224.8459238148275</v>
      </c>
    </row>
    <row r="553" spans="3:14" x14ac:dyDescent="0.2">
      <c r="C553" s="164"/>
      <c r="D553" s="165"/>
      <c r="E553" s="166"/>
      <c r="F553" s="166"/>
      <c r="J553" s="160">
        <f t="shared" si="52"/>
        <v>548</v>
      </c>
      <c r="K553" s="96">
        <v>24617.763561641554</v>
      </c>
      <c r="L553" s="129">
        <f t="shared" si="54"/>
        <v>0.91159458412374739</v>
      </c>
      <c r="M553" s="172">
        <f t="shared" si="53"/>
        <v>1911.5945841237474</v>
      </c>
      <c r="N553" s="172">
        <f t="shared" si="55"/>
        <v>1614.7551706628733</v>
      </c>
    </row>
    <row r="554" spans="3:14" x14ac:dyDescent="0.2">
      <c r="C554" s="164"/>
      <c r="D554" s="165"/>
      <c r="E554" s="166"/>
      <c r="F554" s="166"/>
      <c r="J554" s="160">
        <f t="shared" si="52"/>
        <v>549</v>
      </c>
      <c r="K554" s="96">
        <v>13113.979083992319</v>
      </c>
      <c r="L554" s="129">
        <f t="shared" si="54"/>
        <v>1.8313923216516662E-2</v>
      </c>
      <c r="M554" s="172">
        <f t="shared" si="53"/>
        <v>1400</v>
      </c>
      <c r="N554" s="172">
        <f t="shared" si="55"/>
        <v>1182.6028686748355</v>
      </c>
    </row>
    <row r="555" spans="3:14" x14ac:dyDescent="0.2">
      <c r="C555" s="164"/>
      <c r="D555" s="165"/>
      <c r="E555" s="166"/>
      <c r="F555" s="166"/>
      <c r="J555" s="160">
        <f t="shared" si="52"/>
        <v>550</v>
      </c>
      <c r="K555" s="96">
        <v>14108.651017801809</v>
      </c>
      <c r="L555" s="129">
        <f t="shared" si="54"/>
        <v>9.5551218833930834E-2</v>
      </c>
      <c r="M555" s="172">
        <f t="shared" si="53"/>
        <v>1400</v>
      </c>
      <c r="N555" s="172">
        <f t="shared" si="55"/>
        <v>1182.6028686748355</v>
      </c>
    </row>
    <row r="556" spans="3:14" x14ac:dyDescent="0.2">
      <c r="C556" s="164"/>
      <c r="D556" s="165"/>
      <c r="E556" s="166"/>
      <c r="F556" s="166"/>
      <c r="J556" s="160">
        <f t="shared" si="52"/>
        <v>551</v>
      </c>
      <c r="K556" s="96">
        <v>20726.269813123014</v>
      </c>
      <c r="L556" s="129">
        <f t="shared" si="54"/>
        <v>0.60941610413336522</v>
      </c>
      <c r="M556" s="172">
        <f t="shared" si="53"/>
        <v>1609.4161041333653</v>
      </c>
      <c r="N556" s="172">
        <f t="shared" si="55"/>
        <v>1359.5000725997108</v>
      </c>
    </row>
    <row r="557" spans="3:14" x14ac:dyDescent="0.2">
      <c r="C557" s="164"/>
      <c r="D557" s="165"/>
      <c r="E557" s="166"/>
      <c r="F557" s="166"/>
      <c r="J557" s="160">
        <f t="shared" si="52"/>
        <v>552</v>
      </c>
      <c r="K557" s="96">
        <v>30073.936101533476</v>
      </c>
      <c r="L557" s="129">
        <f t="shared" si="54"/>
        <v>1.3352719767181629</v>
      </c>
      <c r="M557" s="172">
        <f t="shared" si="53"/>
        <v>2335.2719767181629</v>
      </c>
      <c r="N557" s="172">
        <f t="shared" si="55"/>
        <v>1972.6423848591805</v>
      </c>
    </row>
    <row r="558" spans="3:14" x14ac:dyDescent="0.2">
      <c r="C558" s="164"/>
      <c r="D558" s="165"/>
      <c r="E558" s="166"/>
      <c r="F558" s="166"/>
      <c r="J558" s="160">
        <f t="shared" si="52"/>
        <v>553</v>
      </c>
      <c r="K558" s="96">
        <v>14217.322960484064</v>
      </c>
      <c r="L558" s="129">
        <f t="shared" si="54"/>
        <v>0.10398970661765834</v>
      </c>
      <c r="M558" s="172">
        <f t="shared" si="53"/>
        <v>1400</v>
      </c>
      <c r="N558" s="172">
        <f t="shared" si="55"/>
        <v>1182.6028686748355</v>
      </c>
    </row>
    <row r="559" spans="3:14" x14ac:dyDescent="0.2">
      <c r="C559" s="164"/>
      <c r="D559" s="165"/>
      <c r="E559" s="166"/>
      <c r="F559" s="166"/>
      <c r="J559" s="160">
        <f t="shared" si="52"/>
        <v>554</v>
      </c>
      <c r="K559" s="96">
        <v>21150.153058949665</v>
      </c>
      <c r="L559" s="129">
        <f t="shared" si="54"/>
        <v>0.6423310728304239</v>
      </c>
      <c r="M559" s="172">
        <f t="shared" si="53"/>
        <v>1642.3310728304239</v>
      </c>
      <c r="N559" s="172">
        <f t="shared" si="55"/>
        <v>1387.3038843164852</v>
      </c>
    </row>
    <row r="560" spans="3:14" x14ac:dyDescent="0.2">
      <c r="C560" s="164"/>
      <c r="D560" s="165"/>
      <c r="E560" s="166"/>
      <c r="F560" s="166"/>
      <c r="J560" s="160">
        <f t="shared" si="52"/>
        <v>555</v>
      </c>
      <c r="K560" s="96">
        <v>23192.77432606768</v>
      </c>
      <c r="L560" s="129">
        <f t="shared" si="54"/>
        <v>0.80094270876809603</v>
      </c>
      <c r="M560" s="172">
        <f t="shared" si="53"/>
        <v>1800.9427087680961</v>
      </c>
      <c r="N560" s="172">
        <f t="shared" si="55"/>
        <v>1521.2857240772707</v>
      </c>
    </row>
    <row r="561" spans="3:14" x14ac:dyDescent="0.2">
      <c r="C561" s="164"/>
      <c r="D561" s="165"/>
      <c r="E561" s="166"/>
      <c r="F561" s="166"/>
      <c r="J561" s="160">
        <f t="shared" si="52"/>
        <v>556</v>
      </c>
      <c r="K561" s="96">
        <v>20238.111652317461</v>
      </c>
      <c r="L561" s="129">
        <f t="shared" si="54"/>
        <v>0.57151012237937204</v>
      </c>
      <c r="M561" s="172">
        <f t="shared" si="53"/>
        <v>1571.5101223793722</v>
      </c>
      <c r="N561" s="172">
        <f t="shared" si="55"/>
        <v>1327.4802706267051</v>
      </c>
    </row>
    <row r="562" spans="3:14" x14ac:dyDescent="0.2">
      <c r="C562" s="164"/>
      <c r="D562" s="165"/>
      <c r="E562" s="166"/>
      <c r="F562" s="166"/>
      <c r="J562" s="160">
        <f t="shared" si="52"/>
        <v>557</v>
      </c>
      <c r="K562" s="96">
        <v>21474.444733226461</v>
      </c>
      <c r="L562" s="129">
        <f t="shared" si="54"/>
        <v>0.66751265387338554</v>
      </c>
      <c r="M562" s="172">
        <f t="shared" si="53"/>
        <v>1667.5126538733855</v>
      </c>
      <c r="N562" s="172">
        <f t="shared" si="55"/>
        <v>1408.5751771587525</v>
      </c>
    </row>
    <row r="563" spans="3:14" x14ac:dyDescent="0.2">
      <c r="C563" s="164"/>
      <c r="D563" s="165"/>
      <c r="E563" s="166"/>
      <c r="F563" s="166"/>
      <c r="J563" s="160">
        <f t="shared" si="52"/>
        <v>558</v>
      </c>
      <c r="K563" s="96">
        <v>26830.448226917691</v>
      </c>
      <c r="L563" s="129">
        <f t="shared" si="54"/>
        <v>1.0834118173149123</v>
      </c>
      <c r="M563" s="172">
        <f t="shared" si="53"/>
        <v>2083.4118173149122</v>
      </c>
      <c r="N563" s="172">
        <f t="shared" si="55"/>
        <v>1759.891994134048</v>
      </c>
    </row>
    <row r="564" spans="3:14" x14ac:dyDescent="0.2">
      <c r="C564" s="164"/>
      <c r="D564" s="165"/>
      <c r="E564" s="166"/>
      <c r="F564" s="166"/>
      <c r="J564" s="160">
        <f t="shared" si="52"/>
        <v>559</v>
      </c>
      <c r="K564" s="96">
        <v>12849.509061496396</v>
      </c>
      <c r="L564" s="129">
        <f t="shared" si="54"/>
        <v>-2.2224452233052167E-3</v>
      </c>
      <c r="M564" s="172">
        <f t="shared" si="53"/>
        <v>1000</v>
      </c>
      <c r="N564" s="172">
        <f t="shared" si="55"/>
        <v>844.71633476773957</v>
      </c>
    </row>
    <row r="565" spans="3:14" x14ac:dyDescent="0.2">
      <c r="C565" s="164"/>
      <c r="D565" s="165"/>
      <c r="E565" s="166"/>
      <c r="F565" s="166"/>
      <c r="J565" s="160">
        <f t="shared" si="52"/>
        <v>560</v>
      </c>
      <c r="K565" s="96">
        <v>16362.199288750362</v>
      </c>
      <c r="L565" s="129">
        <f t="shared" si="54"/>
        <v>0.27054155290794263</v>
      </c>
      <c r="M565" s="172">
        <f t="shared" si="53"/>
        <v>1400</v>
      </c>
      <c r="N565" s="172">
        <f t="shared" si="55"/>
        <v>1182.6028686748355</v>
      </c>
    </row>
    <row r="566" spans="3:14" x14ac:dyDescent="0.2">
      <c r="C566" s="164"/>
      <c r="D566" s="165"/>
      <c r="E566" s="166"/>
      <c r="F566" s="166"/>
      <c r="J566" s="160">
        <f t="shared" ref="J566:J629" si="56">J565+1</f>
        <v>561</v>
      </c>
      <c r="K566" s="96">
        <v>17547.384502606634</v>
      </c>
      <c r="L566" s="129">
        <f t="shared" si="54"/>
        <v>0.3625724000772344</v>
      </c>
      <c r="M566" s="172">
        <f t="shared" si="53"/>
        <v>1400</v>
      </c>
      <c r="N566" s="172">
        <f t="shared" si="55"/>
        <v>1182.6028686748355</v>
      </c>
    </row>
    <row r="567" spans="3:14" x14ac:dyDescent="0.2">
      <c r="C567" s="164"/>
      <c r="D567" s="165"/>
      <c r="E567" s="166"/>
      <c r="F567" s="166"/>
      <c r="J567" s="160">
        <f t="shared" si="56"/>
        <v>562</v>
      </c>
      <c r="K567" s="96">
        <v>14042.804814979521</v>
      </c>
      <c r="L567" s="129">
        <f t="shared" si="54"/>
        <v>9.0438193664726343E-2</v>
      </c>
      <c r="M567" s="172">
        <f t="shared" si="53"/>
        <v>1400</v>
      </c>
      <c r="N567" s="172">
        <f t="shared" si="55"/>
        <v>1182.6028686748355</v>
      </c>
    </row>
    <row r="568" spans="3:14" x14ac:dyDescent="0.2">
      <c r="C568" s="164"/>
      <c r="D568" s="165"/>
      <c r="E568" s="166"/>
      <c r="F568" s="166"/>
      <c r="J568" s="160">
        <f t="shared" si="56"/>
        <v>563</v>
      </c>
      <c r="K568" s="96">
        <v>17869.908787781387</v>
      </c>
      <c r="L568" s="129">
        <f t="shared" si="54"/>
        <v>0.38761674154410525</v>
      </c>
      <c r="M568" s="172">
        <f t="shared" si="53"/>
        <v>1400</v>
      </c>
      <c r="N568" s="172">
        <f t="shared" si="55"/>
        <v>1182.6028686748355</v>
      </c>
    </row>
    <row r="569" spans="3:14" x14ac:dyDescent="0.2">
      <c r="C569" s="164"/>
      <c r="D569" s="165"/>
      <c r="E569" s="166"/>
      <c r="F569" s="166"/>
      <c r="J569" s="160">
        <f t="shared" si="56"/>
        <v>564</v>
      </c>
      <c r="K569" s="96">
        <v>19675.593310822816</v>
      </c>
      <c r="L569" s="129">
        <f t="shared" si="54"/>
        <v>0.52782999634440853</v>
      </c>
      <c r="M569" s="172">
        <f t="shared" si="53"/>
        <v>1527.8299963444085</v>
      </c>
      <c r="N569" s="172">
        <f t="shared" si="55"/>
        <v>1290.5829546602577</v>
      </c>
    </row>
    <row r="570" spans="3:14" x14ac:dyDescent="0.2">
      <c r="C570" s="164"/>
      <c r="D570" s="165"/>
      <c r="E570" s="166"/>
      <c r="F570" s="166"/>
      <c r="J570" s="160">
        <f t="shared" si="56"/>
        <v>565</v>
      </c>
      <c r="K570" s="96">
        <v>16969.52506537427</v>
      </c>
      <c r="L570" s="129">
        <f t="shared" si="54"/>
        <v>0.31770102222716112</v>
      </c>
      <c r="M570" s="172">
        <f t="shared" si="53"/>
        <v>1400</v>
      </c>
      <c r="N570" s="172">
        <f t="shared" si="55"/>
        <v>1182.6028686748355</v>
      </c>
    </row>
    <row r="571" spans="3:14" x14ac:dyDescent="0.2">
      <c r="C571" s="164"/>
      <c r="D571" s="165"/>
      <c r="E571" s="166"/>
      <c r="F571" s="166"/>
      <c r="J571" s="160">
        <f t="shared" si="56"/>
        <v>566</v>
      </c>
      <c r="K571" s="96">
        <v>30183.197765843295</v>
      </c>
      <c r="L571" s="129">
        <f t="shared" si="54"/>
        <v>1.3437562569909838</v>
      </c>
      <c r="M571" s="172">
        <f t="shared" si="53"/>
        <v>2343.7562569909837</v>
      </c>
      <c r="N571" s="172">
        <f t="shared" si="55"/>
        <v>1979.8091949943801</v>
      </c>
    </row>
    <row r="572" spans="3:14" x14ac:dyDescent="0.2">
      <c r="C572" s="164"/>
      <c r="D572" s="165"/>
      <c r="E572" s="166"/>
      <c r="F572" s="166"/>
      <c r="J572" s="160">
        <f t="shared" si="56"/>
        <v>567</v>
      </c>
      <c r="K572" s="96">
        <v>26346.740617574917</v>
      </c>
      <c r="L572" s="129">
        <f t="shared" si="54"/>
        <v>1.0458514254456912</v>
      </c>
      <c r="M572" s="172">
        <f t="shared" si="53"/>
        <v>2045.8514254456911</v>
      </c>
      <c r="N572" s="172">
        <f t="shared" si="55"/>
        <v>1728.1641175818395</v>
      </c>
    </row>
    <row r="573" spans="3:14" x14ac:dyDescent="0.2">
      <c r="C573" s="164"/>
      <c r="D573" s="165"/>
      <c r="E573" s="166"/>
      <c r="F573" s="166"/>
      <c r="J573" s="160">
        <f t="shared" si="56"/>
        <v>568</v>
      </c>
      <c r="K573" s="96">
        <v>15939.368272665562</v>
      </c>
      <c r="L573" s="129">
        <f t="shared" si="54"/>
        <v>0.23770829092931686</v>
      </c>
      <c r="M573" s="172">
        <f t="shared" si="53"/>
        <v>1400</v>
      </c>
      <c r="N573" s="172">
        <f t="shared" si="55"/>
        <v>1182.6028686748355</v>
      </c>
    </row>
    <row r="574" spans="3:14" x14ac:dyDescent="0.2">
      <c r="C574" s="164"/>
      <c r="D574" s="165"/>
      <c r="E574" s="166"/>
      <c r="F574" s="166"/>
      <c r="J574" s="160">
        <f t="shared" si="56"/>
        <v>569</v>
      </c>
      <c r="K574" s="96">
        <v>18315.250892508913</v>
      </c>
      <c r="L574" s="129">
        <f t="shared" si="54"/>
        <v>0.42219801263917311</v>
      </c>
      <c r="M574" s="172">
        <f t="shared" si="53"/>
        <v>1422.1980126391732</v>
      </c>
      <c r="N574" s="172">
        <f t="shared" si="55"/>
        <v>1201.3538925505256</v>
      </c>
    </row>
    <row r="575" spans="3:14" x14ac:dyDescent="0.2">
      <c r="C575" s="164"/>
      <c r="D575" s="165"/>
      <c r="E575" s="166"/>
      <c r="F575" s="166"/>
      <c r="J575" s="160">
        <f t="shared" si="56"/>
        <v>570</v>
      </c>
      <c r="K575" s="96">
        <v>14821.128284469187</v>
      </c>
      <c r="L575" s="129">
        <f t="shared" si="54"/>
        <v>0.15087580917953056</v>
      </c>
      <c r="M575" s="172">
        <f t="shared" si="53"/>
        <v>1400</v>
      </c>
      <c r="N575" s="172">
        <f t="shared" si="55"/>
        <v>1182.6028686748355</v>
      </c>
    </row>
    <row r="576" spans="3:14" x14ac:dyDescent="0.2">
      <c r="C576" s="164"/>
      <c r="D576" s="165"/>
      <c r="E576" s="166"/>
      <c r="F576" s="166"/>
      <c r="J576" s="160">
        <f t="shared" si="56"/>
        <v>571</v>
      </c>
      <c r="K576" s="96">
        <v>16152.134050732086</v>
      </c>
      <c r="L576" s="129">
        <f t="shared" si="54"/>
        <v>0.25422977177059763</v>
      </c>
      <c r="M576" s="172">
        <f t="shared" si="53"/>
        <v>1400</v>
      </c>
      <c r="N576" s="172">
        <f t="shared" si="55"/>
        <v>1182.6028686748355</v>
      </c>
    </row>
    <row r="577" spans="3:14" x14ac:dyDescent="0.2">
      <c r="C577" s="164"/>
      <c r="D577" s="165"/>
      <c r="E577" s="166"/>
      <c r="F577" s="166"/>
      <c r="J577" s="160">
        <f t="shared" si="56"/>
        <v>572</v>
      </c>
      <c r="K577" s="96">
        <v>21793.618579434347</v>
      </c>
      <c r="L577" s="129">
        <f t="shared" si="54"/>
        <v>0.6922968303188699</v>
      </c>
      <c r="M577" s="172">
        <f t="shared" si="53"/>
        <v>1692.29683031887</v>
      </c>
      <c r="N577" s="172">
        <f t="shared" si="55"/>
        <v>1429.5107758460192</v>
      </c>
    </row>
    <row r="578" spans="3:14" x14ac:dyDescent="0.2">
      <c r="C578" s="164"/>
      <c r="D578" s="165"/>
      <c r="E578" s="166"/>
      <c r="F578" s="166"/>
      <c r="J578" s="160">
        <f t="shared" si="56"/>
        <v>573</v>
      </c>
      <c r="K578" s="96">
        <v>24136.638330645332</v>
      </c>
      <c r="L578" s="129">
        <f t="shared" si="54"/>
        <v>0.87423471658115992</v>
      </c>
      <c r="M578" s="172">
        <f t="shared" si="53"/>
        <v>1874.2347165811598</v>
      </c>
      <c r="N578" s="172">
        <f t="shared" si="55"/>
        <v>1583.1966802848904</v>
      </c>
    </row>
    <row r="579" spans="3:14" x14ac:dyDescent="0.2">
      <c r="C579" s="164"/>
      <c r="D579" s="165"/>
      <c r="E579" s="166"/>
      <c r="F579" s="166"/>
      <c r="J579" s="160">
        <f t="shared" si="56"/>
        <v>574</v>
      </c>
      <c r="K579" s="96">
        <v>22250.243308204783</v>
      </c>
      <c r="L579" s="129">
        <f t="shared" si="54"/>
        <v>0.72775420874030505</v>
      </c>
      <c r="M579" s="172">
        <f t="shared" si="53"/>
        <v>1727.7542087403051</v>
      </c>
      <c r="N579" s="172">
        <f t="shared" si="55"/>
        <v>1459.4622025866465</v>
      </c>
    </row>
    <row r="580" spans="3:14" x14ac:dyDescent="0.2">
      <c r="C580" s="164"/>
      <c r="D580" s="165"/>
      <c r="E580" s="166"/>
      <c r="F580" s="166"/>
      <c r="J580" s="160">
        <f t="shared" si="56"/>
        <v>575</v>
      </c>
      <c r="K580" s="96">
        <v>15817.013582588352</v>
      </c>
      <c r="L580" s="129">
        <f t="shared" si="54"/>
        <v>0.22820732377979977</v>
      </c>
      <c r="M580" s="172">
        <f t="shared" si="53"/>
        <v>1400</v>
      </c>
      <c r="N580" s="172">
        <f t="shared" si="55"/>
        <v>1182.6028686748355</v>
      </c>
    </row>
    <row r="581" spans="3:14" x14ac:dyDescent="0.2">
      <c r="C581" s="164"/>
      <c r="D581" s="165"/>
      <c r="E581" s="166"/>
      <c r="F581" s="166"/>
      <c r="J581" s="160">
        <f t="shared" si="56"/>
        <v>576</v>
      </c>
      <c r="K581" s="96">
        <v>21591.323341282354</v>
      </c>
      <c r="L581" s="129">
        <f t="shared" si="54"/>
        <v>0.67658839763865986</v>
      </c>
      <c r="M581" s="172">
        <f t="shared" si="53"/>
        <v>1676.5883976386599</v>
      </c>
      <c r="N581" s="172">
        <f t="shared" si="55"/>
        <v>1416.2416061674462</v>
      </c>
    </row>
    <row r="582" spans="3:14" x14ac:dyDescent="0.2">
      <c r="C582" s="164"/>
      <c r="D582" s="165"/>
      <c r="E582" s="166"/>
      <c r="F582" s="166"/>
      <c r="J582" s="160">
        <f t="shared" si="56"/>
        <v>577</v>
      </c>
      <c r="K582" s="96">
        <v>17304.211370042478</v>
      </c>
      <c r="L582" s="129">
        <f t="shared" si="54"/>
        <v>0.34368975697888426</v>
      </c>
      <c r="M582" s="172">
        <f t="shared" ref="M582:M645" si="57">IF(K582&gt;Initial_Index,MAX((K582-Initial_Index)/Initial_Index*1000+1000,1400),IF(AND(K582&gt;=(0.85*Initial_Index),(K582&lt;Initial_Index)),1000,1000+(((K582-Initial_Index)/Initial_Index)+0.15)*1000))</f>
        <v>1400</v>
      </c>
      <c r="N582" s="172">
        <f t="shared" si="55"/>
        <v>1182.6028686748355</v>
      </c>
    </row>
    <row r="583" spans="3:14" x14ac:dyDescent="0.2">
      <c r="C583" s="164"/>
      <c r="D583" s="165"/>
      <c r="E583" s="166"/>
      <c r="F583" s="166"/>
      <c r="J583" s="160">
        <f t="shared" si="56"/>
        <v>578</v>
      </c>
      <c r="K583" s="96">
        <v>15280.718826370541</v>
      </c>
      <c r="L583" s="129">
        <f t="shared" ref="L583:L646" si="58">(K583-$F$4)/$F$4</f>
        <v>0.18656348603178738</v>
      </c>
      <c r="M583" s="172">
        <f t="shared" si="57"/>
        <v>1400</v>
      </c>
      <c r="N583" s="172">
        <f t="shared" ref="N583:N646" si="59">M583*EXP(-$F$9*412/252)</f>
        <v>1182.6028686748355</v>
      </c>
    </row>
    <row r="584" spans="3:14" x14ac:dyDescent="0.2">
      <c r="C584" s="164"/>
      <c r="D584" s="165"/>
      <c r="E584" s="166"/>
      <c r="F584" s="166"/>
      <c r="J584" s="160">
        <f t="shared" si="56"/>
        <v>579</v>
      </c>
      <c r="K584" s="96">
        <v>26942.466206229288</v>
      </c>
      <c r="L584" s="129">
        <f t="shared" si="58"/>
        <v>1.0921101282740033</v>
      </c>
      <c r="M584" s="172">
        <f t="shared" si="57"/>
        <v>2092.1101282740033</v>
      </c>
      <c r="N584" s="172">
        <f t="shared" si="59"/>
        <v>1767.2395994860815</v>
      </c>
    </row>
    <row r="585" spans="3:14" x14ac:dyDescent="0.2">
      <c r="C585" s="164"/>
      <c r="D585" s="165"/>
      <c r="E585" s="166"/>
      <c r="F585" s="166"/>
      <c r="J585" s="160">
        <f t="shared" si="56"/>
        <v>580</v>
      </c>
      <c r="K585" s="96">
        <v>22804.983187062953</v>
      </c>
      <c r="L585" s="129">
        <f t="shared" si="58"/>
        <v>0.77083032917535033</v>
      </c>
      <c r="M585" s="172">
        <f t="shared" si="57"/>
        <v>1770.8303291753505</v>
      </c>
      <c r="N585" s="172">
        <f t="shared" si="59"/>
        <v>1495.8493051565517</v>
      </c>
    </row>
    <row r="586" spans="3:14" x14ac:dyDescent="0.2">
      <c r="C586" s="164"/>
      <c r="D586" s="165"/>
      <c r="E586" s="166"/>
      <c r="F586" s="166"/>
      <c r="J586" s="160">
        <f t="shared" si="56"/>
        <v>581</v>
      </c>
      <c r="K586" s="96">
        <v>17430.302372737762</v>
      </c>
      <c r="L586" s="129">
        <f t="shared" si="58"/>
        <v>0.35348085263448681</v>
      </c>
      <c r="M586" s="172">
        <f t="shared" si="57"/>
        <v>1400</v>
      </c>
      <c r="N586" s="172">
        <f t="shared" si="59"/>
        <v>1182.6028686748355</v>
      </c>
    </row>
    <row r="587" spans="3:14" x14ac:dyDescent="0.2">
      <c r="C587" s="164"/>
      <c r="D587" s="165"/>
      <c r="E587" s="166"/>
      <c r="F587" s="166"/>
      <c r="J587" s="160">
        <f t="shared" si="56"/>
        <v>582</v>
      </c>
      <c r="K587" s="96">
        <v>14635.538806142282</v>
      </c>
      <c r="L587" s="129">
        <f t="shared" si="58"/>
        <v>0.13646459588016915</v>
      </c>
      <c r="M587" s="172">
        <f t="shared" si="57"/>
        <v>1400</v>
      </c>
      <c r="N587" s="172">
        <f t="shared" si="59"/>
        <v>1182.6028686748355</v>
      </c>
    </row>
    <row r="588" spans="3:14" x14ac:dyDescent="0.2">
      <c r="C588" s="164"/>
      <c r="D588" s="165"/>
      <c r="E588" s="166"/>
      <c r="F588" s="166"/>
      <c r="J588" s="160">
        <f t="shared" si="56"/>
        <v>583</v>
      </c>
      <c r="K588" s="96">
        <v>40082.470402121289</v>
      </c>
      <c r="L588" s="129">
        <f t="shared" si="58"/>
        <v>2.1124449281162168</v>
      </c>
      <c r="M588" s="172">
        <f t="shared" si="57"/>
        <v>3112.4449281162169</v>
      </c>
      <c r="N588" s="172">
        <f t="shared" si="59"/>
        <v>2629.1330718447712</v>
      </c>
    </row>
    <row r="589" spans="3:14" x14ac:dyDescent="0.2">
      <c r="C589" s="164"/>
      <c r="D589" s="165"/>
      <c r="E589" s="166"/>
      <c r="F589" s="166"/>
      <c r="J589" s="160">
        <f t="shared" si="56"/>
        <v>584</v>
      </c>
      <c r="K589" s="96">
        <v>17674.19089127858</v>
      </c>
      <c r="L589" s="129">
        <f t="shared" si="58"/>
        <v>0.37241904618749627</v>
      </c>
      <c r="M589" s="172">
        <f t="shared" si="57"/>
        <v>1400</v>
      </c>
      <c r="N589" s="172">
        <f t="shared" si="59"/>
        <v>1182.6028686748355</v>
      </c>
    </row>
    <row r="590" spans="3:14" x14ac:dyDescent="0.2">
      <c r="C590" s="164"/>
      <c r="D590" s="165"/>
      <c r="E590" s="166"/>
      <c r="F590" s="166"/>
      <c r="J590" s="160">
        <f t="shared" si="56"/>
        <v>585</v>
      </c>
      <c r="K590" s="96">
        <v>18900.943703605382</v>
      </c>
      <c r="L590" s="129">
        <f t="shared" si="58"/>
        <v>0.46767766000229721</v>
      </c>
      <c r="M590" s="172">
        <f t="shared" si="57"/>
        <v>1467.6776600022972</v>
      </c>
      <c r="N590" s="172">
        <f t="shared" si="59"/>
        <v>1239.7712935776331</v>
      </c>
    </row>
    <row r="591" spans="3:14" x14ac:dyDescent="0.2">
      <c r="C591" s="164"/>
      <c r="D591" s="165"/>
      <c r="E591" s="166"/>
      <c r="F591" s="166"/>
      <c r="J591" s="160">
        <f t="shared" si="56"/>
        <v>586</v>
      </c>
      <c r="K591" s="96">
        <v>23955.99307242607</v>
      </c>
      <c r="L591" s="129">
        <f t="shared" si="58"/>
        <v>0.8602074270430623</v>
      </c>
      <c r="M591" s="172">
        <f t="shared" si="57"/>
        <v>1860.2074270430624</v>
      </c>
      <c r="N591" s="172">
        <f t="shared" si="59"/>
        <v>1571.347599679543</v>
      </c>
    </row>
    <row r="592" spans="3:14" x14ac:dyDescent="0.2">
      <c r="C592" s="164"/>
      <c r="D592" s="165"/>
      <c r="E592" s="166"/>
      <c r="F592" s="166"/>
      <c r="J592" s="160">
        <f t="shared" si="56"/>
        <v>587</v>
      </c>
      <c r="K592" s="96">
        <v>18183.341167209437</v>
      </c>
      <c r="L592" s="129">
        <f t="shared" si="58"/>
        <v>0.41195508720671697</v>
      </c>
      <c r="M592" s="172">
        <f t="shared" si="57"/>
        <v>1411.9550872067171</v>
      </c>
      <c r="N592" s="172">
        <f t="shared" si="59"/>
        <v>1192.7015261219221</v>
      </c>
    </row>
    <row r="593" spans="3:14" x14ac:dyDescent="0.2">
      <c r="C593" s="164"/>
      <c r="D593" s="165"/>
      <c r="E593" s="166"/>
      <c r="F593" s="166"/>
      <c r="J593" s="160">
        <f t="shared" si="56"/>
        <v>588</v>
      </c>
      <c r="K593" s="96">
        <v>16809.610620446423</v>
      </c>
      <c r="L593" s="129">
        <f t="shared" si="58"/>
        <v>0.30528350159894518</v>
      </c>
      <c r="M593" s="172">
        <f t="shared" si="57"/>
        <v>1400</v>
      </c>
      <c r="N593" s="172">
        <f t="shared" si="59"/>
        <v>1182.6028686748355</v>
      </c>
    </row>
    <row r="594" spans="3:14" x14ac:dyDescent="0.2">
      <c r="C594" s="164"/>
      <c r="D594" s="165"/>
      <c r="E594" s="166"/>
      <c r="F594" s="166"/>
      <c r="J594" s="160">
        <f t="shared" si="56"/>
        <v>589</v>
      </c>
      <c r="K594" s="96">
        <v>24541.93328797162</v>
      </c>
      <c r="L594" s="129">
        <f t="shared" si="58"/>
        <v>0.90570628561535116</v>
      </c>
      <c r="M594" s="172">
        <f t="shared" si="57"/>
        <v>1905.7062856153511</v>
      </c>
      <c r="N594" s="172">
        <f t="shared" si="59"/>
        <v>1609.7812287288425</v>
      </c>
    </row>
    <row r="595" spans="3:14" x14ac:dyDescent="0.2">
      <c r="C595" s="164"/>
      <c r="D595" s="165"/>
      <c r="E595" s="166"/>
      <c r="F595" s="166"/>
      <c r="J595" s="160">
        <f t="shared" si="56"/>
        <v>590</v>
      </c>
      <c r="K595" s="96">
        <v>32002.456947767783</v>
      </c>
      <c r="L595" s="129">
        <f t="shared" si="58"/>
        <v>1.4850235979732915</v>
      </c>
      <c r="M595" s="172">
        <f t="shared" si="57"/>
        <v>2485.0235979732915</v>
      </c>
      <c r="N595" s="172">
        <f t="shared" si="59"/>
        <v>2099.1400254913397</v>
      </c>
    </row>
    <row r="596" spans="3:14" x14ac:dyDescent="0.2">
      <c r="C596" s="164"/>
      <c r="D596" s="165"/>
      <c r="E596" s="166"/>
      <c r="F596" s="166"/>
      <c r="J596" s="160">
        <f t="shared" si="56"/>
        <v>591</v>
      </c>
      <c r="K596" s="96">
        <v>15148.539796049439</v>
      </c>
      <c r="L596" s="129">
        <f t="shared" si="58"/>
        <v>0.17629964878825111</v>
      </c>
      <c r="M596" s="172">
        <f t="shared" si="57"/>
        <v>1400</v>
      </c>
      <c r="N596" s="172">
        <f t="shared" si="59"/>
        <v>1182.6028686748355</v>
      </c>
    </row>
    <row r="597" spans="3:14" x14ac:dyDescent="0.2">
      <c r="C597" s="164"/>
      <c r="D597" s="165"/>
      <c r="E597" s="166"/>
      <c r="F597" s="166"/>
      <c r="J597" s="160">
        <f t="shared" si="56"/>
        <v>592</v>
      </c>
      <c r="K597" s="96">
        <v>18372.079508022798</v>
      </c>
      <c r="L597" s="129">
        <f t="shared" si="58"/>
        <v>0.42661081290706021</v>
      </c>
      <c r="M597" s="172">
        <f t="shared" si="57"/>
        <v>1426.6108129070603</v>
      </c>
      <c r="N597" s="172">
        <f t="shared" si="59"/>
        <v>1205.0814570188775</v>
      </c>
    </row>
    <row r="598" spans="3:14" x14ac:dyDescent="0.2">
      <c r="C598" s="164"/>
      <c r="D598" s="165"/>
      <c r="E598" s="166"/>
      <c r="F598" s="166"/>
      <c r="J598" s="160">
        <f t="shared" si="56"/>
        <v>593</v>
      </c>
      <c r="K598" s="96">
        <v>24203.854780957459</v>
      </c>
      <c r="L598" s="129">
        <f t="shared" si="58"/>
        <v>0.87945414287303059</v>
      </c>
      <c r="M598" s="172">
        <f t="shared" si="57"/>
        <v>1879.4541428730306</v>
      </c>
      <c r="N598" s="172">
        <f t="shared" si="59"/>
        <v>1587.6056149317499</v>
      </c>
    </row>
    <row r="599" spans="3:14" x14ac:dyDescent="0.2">
      <c r="C599" s="164"/>
      <c r="D599" s="165"/>
      <c r="E599" s="166"/>
      <c r="F599" s="166"/>
      <c r="J599" s="160">
        <f t="shared" si="56"/>
        <v>594</v>
      </c>
      <c r="K599" s="96">
        <v>19979.717380669052</v>
      </c>
      <c r="L599" s="129">
        <f t="shared" si="58"/>
        <v>0.55144554222305975</v>
      </c>
      <c r="M599" s="172">
        <f t="shared" si="57"/>
        <v>1551.4455422230599</v>
      </c>
      <c r="N599" s="172">
        <f t="shared" si="59"/>
        <v>1310.5313920184115</v>
      </c>
    </row>
    <row r="600" spans="3:14" x14ac:dyDescent="0.2">
      <c r="C600" s="164"/>
      <c r="D600" s="165"/>
      <c r="E600" s="166"/>
      <c r="F600" s="166"/>
      <c r="J600" s="160">
        <f t="shared" si="56"/>
        <v>595</v>
      </c>
      <c r="K600" s="96">
        <v>17495.782638458488</v>
      </c>
      <c r="L600" s="129">
        <f t="shared" si="58"/>
        <v>0.35856546241251552</v>
      </c>
      <c r="M600" s="172">
        <f t="shared" si="57"/>
        <v>1400</v>
      </c>
      <c r="N600" s="172">
        <f t="shared" si="59"/>
        <v>1182.6028686748355</v>
      </c>
    </row>
    <row r="601" spans="3:14" x14ac:dyDescent="0.2">
      <c r="C601" s="164"/>
      <c r="D601" s="165"/>
      <c r="E601" s="166"/>
      <c r="F601" s="166"/>
      <c r="J601" s="160">
        <f t="shared" si="56"/>
        <v>596</v>
      </c>
      <c r="K601" s="96">
        <v>16109.095842774717</v>
      </c>
      <c r="L601" s="129">
        <f t="shared" si="58"/>
        <v>0.25088781079044226</v>
      </c>
      <c r="M601" s="172">
        <f t="shared" si="57"/>
        <v>1400</v>
      </c>
      <c r="N601" s="172">
        <f t="shared" si="59"/>
        <v>1182.6028686748355</v>
      </c>
    </row>
    <row r="602" spans="3:14" x14ac:dyDescent="0.2">
      <c r="C602" s="164"/>
      <c r="D602" s="165"/>
      <c r="E602" s="166"/>
      <c r="F602" s="166"/>
      <c r="J602" s="160">
        <f t="shared" si="56"/>
        <v>597</v>
      </c>
      <c r="K602" s="96">
        <v>15246.721801388761</v>
      </c>
      <c r="L602" s="129">
        <f t="shared" si="58"/>
        <v>0.18392358218070187</v>
      </c>
      <c r="M602" s="172">
        <f t="shared" si="57"/>
        <v>1400</v>
      </c>
      <c r="N602" s="172">
        <f t="shared" si="59"/>
        <v>1182.6028686748355</v>
      </c>
    </row>
    <row r="603" spans="3:14" x14ac:dyDescent="0.2">
      <c r="C603" s="164"/>
      <c r="D603" s="165"/>
      <c r="E603" s="166"/>
      <c r="F603" s="166"/>
      <c r="J603" s="160">
        <f t="shared" si="56"/>
        <v>598</v>
      </c>
      <c r="K603" s="96">
        <v>21574.56301996488</v>
      </c>
      <c r="L603" s="129">
        <f t="shared" si="58"/>
        <v>0.6752869415019791</v>
      </c>
      <c r="M603" s="172">
        <f t="shared" si="57"/>
        <v>1675.2869415019791</v>
      </c>
      <c r="N603" s="172">
        <f t="shared" si="59"/>
        <v>1415.1422449098084</v>
      </c>
    </row>
    <row r="604" spans="3:14" x14ac:dyDescent="0.2">
      <c r="C604" s="164"/>
      <c r="D604" s="165"/>
      <c r="E604" s="166"/>
      <c r="F604" s="166"/>
      <c r="J604" s="160">
        <f t="shared" si="56"/>
        <v>599</v>
      </c>
      <c r="K604" s="96">
        <v>20437.058101965999</v>
      </c>
      <c r="L604" s="129">
        <f t="shared" si="58"/>
        <v>0.58695851819837197</v>
      </c>
      <c r="M604" s="172">
        <f t="shared" si="57"/>
        <v>1586.9585181983721</v>
      </c>
      <c r="N604" s="172">
        <f t="shared" si="59"/>
        <v>1340.5297829209719</v>
      </c>
    </row>
    <row r="605" spans="3:14" x14ac:dyDescent="0.2">
      <c r="C605" s="164"/>
      <c r="D605" s="165"/>
      <c r="E605" s="166"/>
      <c r="F605" s="166"/>
      <c r="J605" s="160">
        <f t="shared" si="56"/>
        <v>600</v>
      </c>
      <c r="K605" s="96">
        <v>20840.695873324523</v>
      </c>
      <c r="L605" s="129">
        <f t="shared" si="58"/>
        <v>0.61830140504285358</v>
      </c>
      <c r="M605" s="172">
        <f t="shared" si="57"/>
        <v>1618.3014050428537</v>
      </c>
      <c r="N605" s="172">
        <f t="shared" si="59"/>
        <v>1367.0056314172825</v>
      </c>
    </row>
    <row r="606" spans="3:14" x14ac:dyDescent="0.2">
      <c r="C606" s="164"/>
      <c r="D606" s="165"/>
      <c r="E606" s="166"/>
      <c r="F606" s="166"/>
      <c r="J606" s="160">
        <f t="shared" si="56"/>
        <v>601</v>
      </c>
      <c r="K606" s="96">
        <v>14272.044946412881</v>
      </c>
      <c r="L606" s="129">
        <f t="shared" si="58"/>
        <v>0.10823892493808358</v>
      </c>
      <c r="M606" s="172">
        <f t="shared" si="57"/>
        <v>1400</v>
      </c>
      <c r="N606" s="172">
        <f t="shared" si="59"/>
        <v>1182.6028686748355</v>
      </c>
    </row>
    <row r="607" spans="3:14" x14ac:dyDescent="0.2">
      <c r="C607" s="164"/>
      <c r="D607" s="165"/>
      <c r="E607" s="166"/>
      <c r="F607" s="166"/>
      <c r="J607" s="160">
        <f t="shared" si="56"/>
        <v>602</v>
      </c>
      <c r="K607" s="96">
        <v>14299.05739965105</v>
      </c>
      <c r="L607" s="129">
        <f t="shared" si="58"/>
        <v>0.11033646963115383</v>
      </c>
      <c r="M607" s="172">
        <f t="shared" si="57"/>
        <v>1400</v>
      </c>
      <c r="N607" s="172">
        <f t="shared" si="59"/>
        <v>1182.6028686748355</v>
      </c>
    </row>
    <row r="608" spans="3:14" x14ac:dyDescent="0.2">
      <c r="C608" s="164"/>
      <c r="D608" s="165"/>
      <c r="E608" s="166"/>
      <c r="F608" s="166"/>
      <c r="J608" s="160">
        <f t="shared" si="56"/>
        <v>603</v>
      </c>
      <c r="K608" s="96">
        <v>19710.173733688902</v>
      </c>
      <c r="L608" s="129">
        <f t="shared" si="58"/>
        <v>0.53051520163943855</v>
      </c>
      <c r="M608" s="172">
        <f t="shared" si="57"/>
        <v>1530.5152016394386</v>
      </c>
      <c r="N608" s="172">
        <f t="shared" si="59"/>
        <v>1292.8511914351743</v>
      </c>
    </row>
    <row r="609" spans="10:14" x14ac:dyDescent="0.2">
      <c r="J609" s="160">
        <f t="shared" si="56"/>
        <v>604</v>
      </c>
      <c r="K609" s="96">
        <v>13416.678521550642</v>
      </c>
      <c r="L609" s="129">
        <f t="shared" si="58"/>
        <v>4.1818844937164271E-2</v>
      </c>
      <c r="M609" s="172">
        <f t="shared" si="57"/>
        <v>1400</v>
      </c>
      <c r="N609" s="172">
        <f t="shared" si="59"/>
        <v>1182.6028686748355</v>
      </c>
    </row>
    <row r="610" spans="10:14" x14ac:dyDescent="0.2">
      <c r="J610" s="160">
        <f t="shared" si="56"/>
        <v>605</v>
      </c>
      <c r="K610" s="96">
        <v>21222.398800273575</v>
      </c>
      <c r="L610" s="129">
        <f t="shared" si="58"/>
        <v>0.64794102872649806</v>
      </c>
      <c r="M610" s="172">
        <f t="shared" si="57"/>
        <v>1647.9410287264982</v>
      </c>
      <c r="N610" s="172">
        <f t="shared" si="59"/>
        <v>1392.0427056992257</v>
      </c>
    </row>
    <row r="611" spans="10:14" x14ac:dyDescent="0.2">
      <c r="J611" s="160">
        <f t="shared" si="56"/>
        <v>606</v>
      </c>
      <c r="K611" s="96">
        <v>19682.459518613454</v>
      </c>
      <c r="L611" s="129">
        <f t="shared" si="58"/>
        <v>0.52836316442010256</v>
      </c>
      <c r="M611" s="172">
        <f t="shared" si="57"/>
        <v>1528.3631644201025</v>
      </c>
      <c r="N611" s="172">
        <f t="shared" si="59"/>
        <v>1291.033330442973</v>
      </c>
    </row>
    <row r="612" spans="10:14" x14ac:dyDescent="0.2">
      <c r="J612" s="160">
        <f t="shared" si="56"/>
        <v>607</v>
      </c>
      <c r="K612" s="96">
        <v>18810.626865637922</v>
      </c>
      <c r="L612" s="129">
        <f t="shared" si="58"/>
        <v>0.46066446492137619</v>
      </c>
      <c r="M612" s="172">
        <f t="shared" si="57"/>
        <v>1460.6644649213763</v>
      </c>
      <c r="N612" s="172">
        <f t="shared" si="59"/>
        <v>1233.8471331338665</v>
      </c>
    </row>
    <row r="613" spans="10:14" x14ac:dyDescent="0.2">
      <c r="J613" s="160">
        <f t="shared" si="56"/>
        <v>608</v>
      </c>
      <c r="K613" s="96">
        <v>16248.229509129091</v>
      </c>
      <c r="L613" s="129">
        <f t="shared" si="58"/>
        <v>0.26169168265338927</v>
      </c>
      <c r="M613" s="172">
        <f t="shared" si="57"/>
        <v>1400</v>
      </c>
      <c r="N613" s="172">
        <f t="shared" si="59"/>
        <v>1182.6028686748355</v>
      </c>
    </row>
    <row r="614" spans="10:14" x14ac:dyDescent="0.2">
      <c r="J614" s="160">
        <f t="shared" si="56"/>
        <v>609</v>
      </c>
      <c r="K614" s="96">
        <v>19881.793107250545</v>
      </c>
      <c r="L614" s="129">
        <f t="shared" si="58"/>
        <v>0.54384162197854402</v>
      </c>
      <c r="M614" s="172">
        <f t="shared" si="57"/>
        <v>1543.841621978544</v>
      </c>
      <c r="N614" s="172">
        <f t="shared" si="59"/>
        <v>1304.1082363795979</v>
      </c>
    </row>
    <row r="615" spans="10:14" x14ac:dyDescent="0.2">
      <c r="J615" s="160">
        <f t="shared" si="56"/>
        <v>610</v>
      </c>
      <c r="K615" s="96">
        <v>14445.735453074811</v>
      </c>
      <c r="L615" s="129">
        <f t="shared" si="58"/>
        <v>0.12172617088620875</v>
      </c>
      <c r="M615" s="172">
        <f t="shared" si="57"/>
        <v>1400</v>
      </c>
      <c r="N615" s="172">
        <f t="shared" si="59"/>
        <v>1182.6028686748355</v>
      </c>
    </row>
    <row r="616" spans="10:14" x14ac:dyDescent="0.2">
      <c r="J616" s="160">
        <f t="shared" si="56"/>
        <v>611</v>
      </c>
      <c r="K616" s="96">
        <v>18572.932530572096</v>
      </c>
      <c r="L616" s="129">
        <f t="shared" si="58"/>
        <v>0.4422072560668433</v>
      </c>
      <c r="M616" s="172">
        <f t="shared" si="57"/>
        <v>1442.2072560668432</v>
      </c>
      <c r="N616" s="172">
        <f t="shared" si="59"/>
        <v>1218.2560273202225</v>
      </c>
    </row>
    <row r="617" spans="10:14" x14ac:dyDescent="0.2">
      <c r="J617" s="160">
        <f t="shared" si="56"/>
        <v>612</v>
      </c>
      <c r="K617" s="96">
        <v>14045.913256894828</v>
      </c>
      <c r="L617" s="129">
        <f t="shared" si="58"/>
        <v>9.0679567366910324E-2</v>
      </c>
      <c r="M617" s="172">
        <f t="shared" si="57"/>
        <v>1400</v>
      </c>
      <c r="N617" s="172">
        <f t="shared" si="59"/>
        <v>1182.6028686748355</v>
      </c>
    </row>
    <row r="618" spans="10:14" x14ac:dyDescent="0.2">
      <c r="J618" s="160">
        <f t="shared" si="56"/>
        <v>613</v>
      </c>
      <c r="K618" s="96">
        <v>19419.318816325991</v>
      </c>
      <c r="L618" s="129">
        <f t="shared" si="58"/>
        <v>0.50793001905757995</v>
      </c>
      <c r="M618" s="172">
        <f t="shared" si="57"/>
        <v>1507.93001905758</v>
      </c>
      <c r="N618" s="172">
        <f t="shared" si="59"/>
        <v>1273.7731187845666</v>
      </c>
    </row>
    <row r="619" spans="10:14" x14ac:dyDescent="0.2">
      <c r="J619" s="160">
        <f t="shared" si="56"/>
        <v>614</v>
      </c>
      <c r="K619" s="96">
        <v>19602.620533940855</v>
      </c>
      <c r="L619" s="129">
        <f t="shared" si="58"/>
        <v>0.52216358539173435</v>
      </c>
      <c r="M619" s="172">
        <f t="shared" si="57"/>
        <v>1522.1635853917344</v>
      </c>
      <c r="N619" s="172">
        <f t="shared" si="59"/>
        <v>1285.7964447690269</v>
      </c>
    </row>
    <row r="620" spans="10:14" x14ac:dyDescent="0.2">
      <c r="J620" s="160">
        <f t="shared" si="56"/>
        <v>615</v>
      </c>
      <c r="K620" s="96">
        <v>15536.992860067261</v>
      </c>
      <c r="L620" s="129">
        <f t="shared" si="58"/>
        <v>0.20646342753701524</v>
      </c>
      <c r="M620" s="172">
        <f t="shared" si="57"/>
        <v>1400</v>
      </c>
      <c r="N620" s="172">
        <f t="shared" si="59"/>
        <v>1182.6028686748355</v>
      </c>
    </row>
    <row r="621" spans="10:14" x14ac:dyDescent="0.2">
      <c r="J621" s="160">
        <f t="shared" si="56"/>
        <v>616</v>
      </c>
      <c r="K621" s="96">
        <v>16662.203017385327</v>
      </c>
      <c r="L621" s="129">
        <f t="shared" si="58"/>
        <v>0.29383715006645594</v>
      </c>
      <c r="M621" s="172">
        <f t="shared" si="57"/>
        <v>1400</v>
      </c>
      <c r="N621" s="172">
        <f t="shared" si="59"/>
        <v>1182.6028686748355</v>
      </c>
    </row>
    <row r="622" spans="10:14" x14ac:dyDescent="0.2">
      <c r="J622" s="160">
        <f t="shared" si="56"/>
        <v>617</v>
      </c>
      <c r="K622" s="96">
        <v>15444.132511168267</v>
      </c>
      <c r="L622" s="129">
        <f t="shared" si="58"/>
        <v>0.19925272622409218</v>
      </c>
      <c r="M622" s="172">
        <f t="shared" si="57"/>
        <v>1400</v>
      </c>
      <c r="N622" s="172">
        <f t="shared" si="59"/>
        <v>1182.6028686748355</v>
      </c>
    </row>
    <row r="623" spans="10:14" x14ac:dyDescent="0.2">
      <c r="J623" s="160">
        <f t="shared" si="56"/>
        <v>618</v>
      </c>
      <c r="K623" s="96">
        <v>19743.801888415419</v>
      </c>
      <c r="L623" s="129">
        <f t="shared" si="58"/>
        <v>0.53312646233695582</v>
      </c>
      <c r="M623" s="172">
        <f t="shared" si="57"/>
        <v>1533.1264623369557</v>
      </c>
      <c r="N623" s="172">
        <f t="shared" si="59"/>
        <v>1295.0569660007041</v>
      </c>
    </row>
    <row r="624" spans="10:14" x14ac:dyDescent="0.2">
      <c r="J624" s="160">
        <f t="shared" si="56"/>
        <v>619</v>
      </c>
      <c r="K624" s="96">
        <v>16171.890267176568</v>
      </c>
      <c r="L624" s="129">
        <f t="shared" si="58"/>
        <v>0.25576386223594333</v>
      </c>
      <c r="M624" s="172">
        <f t="shared" si="57"/>
        <v>1400</v>
      </c>
      <c r="N624" s="172">
        <f t="shared" si="59"/>
        <v>1182.6028686748355</v>
      </c>
    </row>
    <row r="625" spans="10:14" x14ac:dyDescent="0.2">
      <c r="J625" s="160">
        <f t="shared" si="56"/>
        <v>620</v>
      </c>
      <c r="K625" s="96">
        <v>22983.156559266678</v>
      </c>
      <c r="L625" s="129">
        <f t="shared" si="58"/>
        <v>0.78466567422961864</v>
      </c>
      <c r="M625" s="172">
        <f t="shared" si="57"/>
        <v>1784.6656742296186</v>
      </c>
      <c r="N625" s="172">
        <f t="shared" si="59"/>
        <v>1507.5362471210401</v>
      </c>
    </row>
    <row r="626" spans="10:14" x14ac:dyDescent="0.2">
      <c r="J626" s="160">
        <f t="shared" si="56"/>
        <v>621</v>
      </c>
      <c r="K626" s="96">
        <v>19627.245554213248</v>
      </c>
      <c r="L626" s="129">
        <f t="shared" si="58"/>
        <v>0.52407574346688923</v>
      </c>
      <c r="M626" s="172">
        <f t="shared" si="57"/>
        <v>1524.0757434668892</v>
      </c>
      <c r="N626" s="172">
        <f t="shared" si="59"/>
        <v>1287.4116759297683</v>
      </c>
    </row>
    <row r="627" spans="10:14" x14ac:dyDescent="0.2">
      <c r="J627" s="160">
        <f t="shared" si="56"/>
        <v>622</v>
      </c>
      <c r="K627" s="96">
        <v>14591.461400061477</v>
      </c>
      <c r="L627" s="129">
        <f t="shared" si="58"/>
        <v>0.13304194010011372</v>
      </c>
      <c r="M627" s="172">
        <f t="shared" si="57"/>
        <v>1400</v>
      </c>
      <c r="N627" s="172">
        <f t="shared" si="59"/>
        <v>1182.6028686748355</v>
      </c>
    </row>
    <row r="628" spans="10:14" x14ac:dyDescent="0.2">
      <c r="J628" s="160">
        <f t="shared" si="56"/>
        <v>623</v>
      </c>
      <c r="K628" s="96">
        <v>15803.104351347534</v>
      </c>
      <c r="L628" s="129">
        <f t="shared" si="58"/>
        <v>0.22712725771113781</v>
      </c>
      <c r="M628" s="172">
        <f t="shared" si="57"/>
        <v>1400</v>
      </c>
      <c r="N628" s="172">
        <f t="shared" si="59"/>
        <v>1182.6028686748355</v>
      </c>
    </row>
    <row r="629" spans="10:14" x14ac:dyDescent="0.2">
      <c r="J629" s="160">
        <f t="shared" si="56"/>
        <v>624</v>
      </c>
      <c r="K629" s="96">
        <v>19611.214477128251</v>
      </c>
      <c r="L629" s="129">
        <f t="shared" si="58"/>
        <v>0.52283091389264225</v>
      </c>
      <c r="M629" s="172">
        <f t="shared" si="57"/>
        <v>1522.8309138926422</v>
      </c>
      <c r="N629" s="172">
        <f t="shared" si="59"/>
        <v>1286.3601480544</v>
      </c>
    </row>
    <row r="630" spans="10:14" x14ac:dyDescent="0.2">
      <c r="J630" s="160">
        <f t="shared" ref="J630:J693" si="60">J629+1</f>
        <v>625</v>
      </c>
      <c r="K630" s="96">
        <v>20875.577984049938</v>
      </c>
      <c r="L630" s="129">
        <f t="shared" si="58"/>
        <v>0.6210100367095176</v>
      </c>
      <c r="M630" s="172">
        <f t="shared" si="57"/>
        <v>1621.0100367095176</v>
      </c>
      <c r="N630" s="172">
        <f t="shared" si="59"/>
        <v>1369.2936568309826</v>
      </c>
    </row>
    <row r="631" spans="10:14" x14ac:dyDescent="0.2">
      <c r="J631" s="160">
        <f t="shared" si="60"/>
        <v>626</v>
      </c>
      <c r="K631" s="96">
        <v>19043.434141526723</v>
      </c>
      <c r="L631" s="129">
        <f t="shared" si="58"/>
        <v>0.47874218861952195</v>
      </c>
      <c r="M631" s="172">
        <f t="shared" si="57"/>
        <v>1478.742188619522</v>
      </c>
      <c r="N631" s="172">
        <f t="shared" si="59"/>
        <v>1249.117681637108</v>
      </c>
    </row>
    <row r="632" spans="10:14" x14ac:dyDescent="0.2">
      <c r="J632" s="160">
        <f t="shared" si="60"/>
        <v>627</v>
      </c>
      <c r="K632" s="96">
        <v>17757.066878301241</v>
      </c>
      <c r="L632" s="129">
        <f t="shared" si="58"/>
        <v>0.37885445156255154</v>
      </c>
      <c r="M632" s="172">
        <f t="shared" si="57"/>
        <v>1400</v>
      </c>
      <c r="N632" s="172">
        <f t="shared" si="59"/>
        <v>1182.6028686748355</v>
      </c>
    </row>
    <row r="633" spans="10:14" x14ac:dyDescent="0.2">
      <c r="J633" s="160">
        <f t="shared" si="60"/>
        <v>628</v>
      </c>
      <c r="K633" s="96">
        <v>15237.796773373524</v>
      </c>
      <c r="L633" s="129">
        <f t="shared" si="58"/>
        <v>0.18323054460341098</v>
      </c>
      <c r="M633" s="172">
        <f t="shared" si="57"/>
        <v>1400</v>
      </c>
      <c r="N633" s="172">
        <f t="shared" si="59"/>
        <v>1182.6028686748355</v>
      </c>
    </row>
    <row r="634" spans="10:14" x14ac:dyDescent="0.2">
      <c r="J634" s="160">
        <f t="shared" si="60"/>
        <v>629</v>
      </c>
      <c r="K634" s="96">
        <v>27464.452836468903</v>
      </c>
      <c r="L634" s="129">
        <f t="shared" si="58"/>
        <v>1.1326429253679613</v>
      </c>
      <c r="M634" s="172">
        <f t="shared" si="57"/>
        <v>2132.6429253679612</v>
      </c>
      <c r="N634" s="172">
        <f t="shared" si="59"/>
        <v>1801.4783152851742</v>
      </c>
    </row>
    <row r="635" spans="10:14" x14ac:dyDescent="0.2">
      <c r="J635" s="160">
        <f t="shared" si="60"/>
        <v>630</v>
      </c>
      <c r="K635" s="96">
        <v>18894.698318435865</v>
      </c>
      <c r="L635" s="129">
        <f t="shared" si="58"/>
        <v>0.46719269943973746</v>
      </c>
      <c r="M635" s="172">
        <f t="shared" si="57"/>
        <v>1467.1926994397375</v>
      </c>
      <c r="N635" s="172">
        <f t="shared" si="59"/>
        <v>1239.3616394687208</v>
      </c>
    </row>
    <row r="636" spans="10:14" x14ac:dyDescent="0.2">
      <c r="J636" s="160">
        <f t="shared" si="60"/>
        <v>631</v>
      </c>
      <c r="K636" s="96">
        <v>22872.90862021087</v>
      </c>
      <c r="L636" s="129">
        <f t="shared" si="58"/>
        <v>0.77610480871142562</v>
      </c>
      <c r="M636" s="172">
        <f t="shared" si="57"/>
        <v>1776.1048087114257</v>
      </c>
      <c r="N636" s="172">
        <f t="shared" si="59"/>
        <v>1500.3047441780727</v>
      </c>
    </row>
    <row r="637" spans="10:14" x14ac:dyDescent="0.2">
      <c r="J637" s="160">
        <f t="shared" si="60"/>
        <v>632</v>
      </c>
      <c r="K637" s="96">
        <v>14093.04900426665</v>
      </c>
      <c r="L637" s="129">
        <f t="shared" si="58"/>
        <v>9.4339706484299402E-2</v>
      </c>
      <c r="M637" s="172">
        <f t="shared" si="57"/>
        <v>1400</v>
      </c>
      <c r="N637" s="172">
        <f t="shared" si="59"/>
        <v>1182.6028686748355</v>
      </c>
    </row>
    <row r="638" spans="10:14" x14ac:dyDescent="0.2">
      <c r="J638" s="160">
        <f t="shared" si="60"/>
        <v>633</v>
      </c>
      <c r="K638" s="96">
        <v>14815.613726019174</v>
      </c>
      <c r="L638" s="129">
        <f t="shared" si="58"/>
        <v>0.1504475980611451</v>
      </c>
      <c r="M638" s="172">
        <f t="shared" si="57"/>
        <v>1400</v>
      </c>
      <c r="N638" s="172">
        <f t="shared" si="59"/>
        <v>1182.6028686748355</v>
      </c>
    </row>
    <row r="639" spans="10:14" x14ac:dyDescent="0.2">
      <c r="J639" s="160">
        <f t="shared" si="60"/>
        <v>634</v>
      </c>
      <c r="K639" s="96">
        <v>31429.44605104631</v>
      </c>
      <c r="L639" s="129">
        <f t="shared" si="58"/>
        <v>1.4405287142656826</v>
      </c>
      <c r="M639" s="172">
        <f t="shared" si="57"/>
        <v>2440.5287142656825</v>
      </c>
      <c r="N639" s="172">
        <f t="shared" si="59"/>
        <v>2061.5544704099311</v>
      </c>
    </row>
    <row r="640" spans="10:14" x14ac:dyDescent="0.2">
      <c r="J640" s="160">
        <f t="shared" si="60"/>
        <v>635</v>
      </c>
      <c r="K640" s="96">
        <v>22012.493887289191</v>
      </c>
      <c r="L640" s="129">
        <f t="shared" si="58"/>
        <v>0.70929272241305164</v>
      </c>
      <c r="M640" s="172">
        <f t="shared" si="57"/>
        <v>1709.2927224130517</v>
      </c>
      <c r="N640" s="172">
        <f t="shared" si="59"/>
        <v>1443.8674835219242</v>
      </c>
    </row>
    <row r="641" spans="10:14" x14ac:dyDescent="0.2">
      <c r="J641" s="160">
        <f t="shared" si="60"/>
        <v>636</v>
      </c>
      <c r="K641" s="96">
        <v>23925.249255747611</v>
      </c>
      <c r="L641" s="129">
        <f t="shared" si="58"/>
        <v>0.85782013815263647</v>
      </c>
      <c r="M641" s="172">
        <f t="shared" si="57"/>
        <v>1857.8201381526364</v>
      </c>
      <c r="N641" s="172">
        <f t="shared" si="59"/>
        <v>1569.3310177579906</v>
      </c>
    </row>
    <row r="642" spans="10:14" x14ac:dyDescent="0.2">
      <c r="J642" s="160">
        <f t="shared" si="60"/>
        <v>637</v>
      </c>
      <c r="K642" s="96">
        <v>15514.337047169645</v>
      </c>
      <c r="L642" s="129">
        <f t="shared" si="58"/>
        <v>0.20470418043377775</v>
      </c>
      <c r="M642" s="172">
        <f t="shared" si="57"/>
        <v>1400</v>
      </c>
      <c r="N642" s="172">
        <f t="shared" si="59"/>
        <v>1182.6028686748355</v>
      </c>
    </row>
    <row r="643" spans="10:14" x14ac:dyDescent="0.2">
      <c r="J643" s="160">
        <f t="shared" si="60"/>
        <v>638</v>
      </c>
      <c r="K643" s="96">
        <v>20737.477043791918</v>
      </c>
      <c r="L643" s="129">
        <f t="shared" si="58"/>
        <v>0.61028635708693102</v>
      </c>
      <c r="M643" s="172">
        <f t="shared" si="57"/>
        <v>1610.286357086931</v>
      </c>
      <c r="N643" s="172">
        <f t="shared" si="59"/>
        <v>1360.2351894849678</v>
      </c>
    </row>
    <row r="644" spans="10:14" x14ac:dyDescent="0.2">
      <c r="J644" s="160">
        <f t="shared" si="60"/>
        <v>639</v>
      </c>
      <c r="K644" s="96">
        <v>18396.123992169003</v>
      </c>
      <c r="L644" s="129">
        <f t="shared" si="58"/>
        <v>0.4284778917567228</v>
      </c>
      <c r="M644" s="172">
        <f t="shared" si="57"/>
        <v>1428.4778917567228</v>
      </c>
      <c r="N644" s="172">
        <f t="shared" si="59"/>
        <v>1206.6586090214867</v>
      </c>
    </row>
    <row r="645" spans="10:14" x14ac:dyDescent="0.2">
      <c r="J645" s="160">
        <f t="shared" si="60"/>
        <v>640</v>
      </c>
      <c r="K645" s="96">
        <v>18898.848057125921</v>
      </c>
      <c r="L645" s="129">
        <f t="shared" si="58"/>
        <v>0.46751493090424789</v>
      </c>
      <c r="M645" s="172">
        <f t="shared" si="57"/>
        <v>1467.5149309042479</v>
      </c>
      <c r="N645" s="172">
        <f t="shared" si="59"/>
        <v>1239.6338336503688</v>
      </c>
    </row>
    <row r="646" spans="10:14" x14ac:dyDescent="0.2">
      <c r="J646" s="160">
        <f t="shared" si="60"/>
        <v>641</v>
      </c>
      <c r="K646" s="96">
        <v>26287.028060046316</v>
      </c>
      <c r="L646" s="129">
        <f t="shared" si="58"/>
        <v>1.0412146841231078</v>
      </c>
      <c r="M646" s="172">
        <f t="shared" ref="M646:M709" si="61">IF(K646&gt;Initial_Index,MAX((K646-Initial_Index)/Initial_Index*1000+1000,1400),IF(AND(K646&gt;=(0.85*Initial_Index),(K646&lt;Initial_Index)),1000,1000+(((K646-Initial_Index)/Initial_Index)+0.15)*1000))</f>
        <v>2041.2146841231079</v>
      </c>
      <c r="N646" s="172">
        <f t="shared" si="59"/>
        <v>1724.247386446561</v>
      </c>
    </row>
    <row r="647" spans="10:14" x14ac:dyDescent="0.2">
      <c r="J647" s="160">
        <f t="shared" si="60"/>
        <v>642</v>
      </c>
      <c r="K647" s="96">
        <v>15200.46954232839</v>
      </c>
      <c r="L647" s="129">
        <f t="shared" ref="L647:L710" si="62">(K647-$F$4)/$F$4</f>
        <v>0.18033204683664408</v>
      </c>
      <c r="M647" s="172">
        <f t="shared" si="61"/>
        <v>1400</v>
      </c>
      <c r="N647" s="172">
        <f t="shared" ref="N647:N710" si="63">M647*EXP(-$F$9*412/252)</f>
        <v>1182.6028686748355</v>
      </c>
    </row>
    <row r="648" spans="10:14" x14ac:dyDescent="0.2">
      <c r="J648" s="160">
        <f t="shared" si="60"/>
        <v>643</v>
      </c>
      <c r="K648" s="96">
        <v>24851.980606725443</v>
      </c>
      <c r="L648" s="129">
        <f t="shared" si="62"/>
        <v>0.92978177784549809</v>
      </c>
      <c r="M648" s="172">
        <f t="shared" si="61"/>
        <v>1929.7817778454983</v>
      </c>
      <c r="N648" s="172">
        <f t="shared" si="63"/>
        <v>1630.1181902832216</v>
      </c>
    </row>
    <row r="649" spans="10:14" x14ac:dyDescent="0.2">
      <c r="J649" s="160">
        <f t="shared" si="60"/>
        <v>644</v>
      </c>
      <c r="K649" s="96">
        <v>18241.897008544427</v>
      </c>
      <c r="L649" s="129">
        <f t="shared" si="62"/>
        <v>0.41650200833074585</v>
      </c>
      <c r="M649" s="172">
        <f t="shared" si="61"/>
        <v>1416.5020083307459</v>
      </c>
      <c r="N649" s="172">
        <f t="shared" si="63"/>
        <v>1196.5423846682897</v>
      </c>
    </row>
    <row r="650" spans="10:14" x14ac:dyDescent="0.2">
      <c r="J650" s="160">
        <f t="shared" si="60"/>
        <v>645</v>
      </c>
      <c r="K650" s="96">
        <v>21173.945521402231</v>
      </c>
      <c r="L650" s="129">
        <f t="shared" si="62"/>
        <v>0.64417858193714705</v>
      </c>
      <c r="M650" s="172">
        <f t="shared" si="61"/>
        <v>1644.1785819371471</v>
      </c>
      <c r="N650" s="172">
        <f t="shared" si="63"/>
        <v>1388.8645054375665</v>
      </c>
    </row>
    <row r="651" spans="10:14" x14ac:dyDescent="0.2">
      <c r="J651" s="160">
        <f t="shared" si="60"/>
        <v>646</v>
      </c>
      <c r="K651" s="96">
        <v>19029.552307755042</v>
      </c>
      <c r="L651" s="129">
        <f t="shared" si="62"/>
        <v>0.4776642499924324</v>
      </c>
      <c r="M651" s="172">
        <f t="shared" si="61"/>
        <v>1477.6642499924324</v>
      </c>
      <c r="N651" s="172">
        <f t="shared" si="63"/>
        <v>1248.2071292709284</v>
      </c>
    </row>
    <row r="652" spans="10:14" x14ac:dyDescent="0.2">
      <c r="J652" s="160">
        <f t="shared" si="60"/>
        <v>647</v>
      </c>
      <c r="K652" s="96">
        <v>17707.192195260373</v>
      </c>
      <c r="L652" s="129">
        <f t="shared" si="62"/>
        <v>0.37498163128189999</v>
      </c>
      <c r="M652" s="172">
        <f t="shared" si="61"/>
        <v>1400</v>
      </c>
      <c r="N652" s="172">
        <f t="shared" si="63"/>
        <v>1182.6028686748355</v>
      </c>
    </row>
    <row r="653" spans="10:14" x14ac:dyDescent="0.2">
      <c r="J653" s="160">
        <f t="shared" si="60"/>
        <v>648</v>
      </c>
      <c r="K653" s="96">
        <v>17900.258722584804</v>
      </c>
      <c r="L653" s="129">
        <f t="shared" si="62"/>
        <v>0.38997344510303938</v>
      </c>
      <c r="M653" s="172">
        <f t="shared" si="61"/>
        <v>1400</v>
      </c>
      <c r="N653" s="172">
        <f t="shared" si="63"/>
        <v>1182.6028686748355</v>
      </c>
    </row>
    <row r="654" spans="10:14" x14ac:dyDescent="0.2">
      <c r="J654" s="160">
        <f t="shared" si="60"/>
        <v>649</v>
      </c>
      <c r="K654" s="96">
        <v>16131.539190414762</v>
      </c>
      <c r="L654" s="129">
        <f t="shared" si="62"/>
        <v>0.25263055974856308</v>
      </c>
      <c r="M654" s="172">
        <f t="shared" si="61"/>
        <v>1400</v>
      </c>
      <c r="N654" s="172">
        <f t="shared" si="63"/>
        <v>1182.6028686748355</v>
      </c>
    </row>
    <row r="655" spans="10:14" x14ac:dyDescent="0.2">
      <c r="J655" s="160">
        <f t="shared" si="60"/>
        <v>650</v>
      </c>
      <c r="K655" s="96">
        <v>20877.257033414731</v>
      </c>
      <c r="L655" s="129">
        <f t="shared" si="62"/>
        <v>0.62114041661442554</v>
      </c>
      <c r="M655" s="172">
        <f t="shared" si="61"/>
        <v>1621.1404166144257</v>
      </c>
      <c r="N655" s="172">
        <f t="shared" si="63"/>
        <v>1369.403790866384</v>
      </c>
    </row>
    <row r="656" spans="10:14" x14ac:dyDescent="0.2">
      <c r="J656" s="160">
        <f t="shared" si="60"/>
        <v>651</v>
      </c>
      <c r="K656" s="96">
        <v>16859.153050988723</v>
      </c>
      <c r="L656" s="129">
        <f t="shared" si="62"/>
        <v>0.30913052213238446</v>
      </c>
      <c r="M656" s="172">
        <f t="shared" si="61"/>
        <v>1400</v>
      </c>
      <c r="N656" s="172">
        <f t="shared" si="63"/>
        <v>1182.6028686748355</v>
      </c>
    </row>
    <row r="657" spans="10:14" x14ac:dyDescent="0.2">
      <c r="J657" s="160">
        <f t="shared" si="60"/>
        <v>652</v>
      </c>
      <c r="K657" s="96">
        <v>18738.736452473258</v>
      </c>
      <c r="L657" s="129">
        <f t="shared" si="62"/>
        <v>0.45508210062122834</v>
      </c>
      <c r="M657" s="172">
        <f t="shared" si="61"/>
        <v>1455.0821006212284</v>
      </c>
      <c r="N657" s="172">
        <f t="shared" si="63"/>
        <v>1229.1316188229073</v>
      </c>
    </row>
    <row r="658" spans="10:14" x14ac:dyDescent="0.2">
      <c r="J658" s="160">
        <f t="shared" si="60"/>
        <v>653</v>
      </c>
      <c r="K658" s="96">
        <v>17694.18919518817</v>
      </c>
      <c r="L658" s="129">
        <f t="shared" si="62"/>
        <v>0.373971934992749</v>
      </c>
      <c r="M658" s="172">
        <f t="shared" si="61"/>
        <v>1400</v>
      </c>
      <c r="N658" s="172">
        <f t="shared" si="63"/>
        <v>1182.6028686748355</v>
      </c>
    </row>
    <row r="659" spans="10:14" x14ac:dyDescent="0.2">
      <c r="J659" s="160">
        <f t="shared" si="60"/>
        <v>654</v>
      </c>
      <c r="K659" s="96">
        <v>14290.871319052103</v>
      </c>
      <c r="L659" s="129">
        <f t="shared" si="62"/>
        <v>0.10970081207846977</v>
      </c>
      <c r="M659" s="172">
        <f t="shared" si="61"/>
        <v>1400</v>
      </c>
      <c r="N659" s="172">
        <f t="shared" si="63"/>
        <v>1182.6028686748355</v>
      </c>
    </row>
    <row r="660" spans="10:14" x14ac:dyDescent="0.2">
      <c r="J660" s="160">
        <f t="shared" si="60"/>
        <v>655</v>
      </c>
      <c r="K660" s="96">
        <v>19356.745840080748</v>
      </c>
      <c r="L660" s="129">
        <f t="shared" si="62"/>
        <v>0.50307116328851698</v>
      </c>
      <c r="M660" s="172">
        <f t="shared" si="61"/>
        <v>1503.071163288517</v>
      </c>
      <c r="N660" s="172">
        <f t="shared" si="63"/>
        <v>1269.6687639481586</v>
      </c>
    </row>
    <row r="661" spans="10:14" x14ac:dyDescent="0.2">
      <c r="J661" s="160">
        <f t="shared" si="60"/>
        <v>656</v>
      </c>
      <c r="K661" s="96">
        <v>26998.590937419409</v>
      </c>
      <c r="L661" s="129">
        <f t="shared" si="62"/>
        <v>1.0964682712023726</v>
      </c>
      <c r="M661" s="172">
        <f t="shared" si="61"/>
        <v>2096.4682712023723</v>
      </c>
      <c r="N661" s="172">
        <f t="shared" si="63"/>
        <v>1770.9209940069272</v>
      </c>
    </row>
    <row r="662" spans="10:14" x14ac:dyDescent="0.2">
      <c r="J662" s="160">
        <f t="shared" si="60"/>
        <v>657</v>
      </c>
      <c r="K662" s="96">
        <v>15745.933466743401</v>
      </c>
      <c r="L662" s="129">
        <f t="shared" si="62"/>
        <v>0.22268787989742317</v>
      </c>
      <c r="M662" s="172">
        <f t="shared" si="61"/>
        <v>1400</v>
      </c>
      <c r="N662" s="172">
        <f t="shared" si="63"/>
        <v>1182.6028686748355</v>
      </c>
    </row>
    <row r="663" spans="10:14" x14ac:dyDescent="0.2">
      <c r="J663" s="160">
        <f t="shared" si="60"/>
        <v>658</v>
      </c>
      <c r="K663" s="96">
        <v>19045.511043686289</v>
      </c>
      <c r="L663" s="129">
        <f t="shared" si="62"/>
        <v>0.47890346220191055</v>
      </c>
      <c r="M663" s="172">
        <f t="shared" si="61"/>
        <v>1478.9034622019105</v>
      </c>
      <c r="N663" s="172">
        <f t="shared" si="63"/>
        <v>1249.2539120665181</v>
      </c>
    </row>
    <row r="664" spans="10:14" x14ac:dyDescent="0.2">
      <c r="J664" s="160">
        <f t="shared" si="60"/>
        <v>659</v>
      </c>
      <c r="K664" s="96">
        <v>19966.788842916572</v>
      </c>
      <c r="L664" s="129">
        <f t="shared" si="62"/>
        <v>0.55044162800939056</v>
      </c>
      <c r="M664" s="172">
        <f t="shared" si="61"/>
        <v>1550.4416280093906</v>
      </c>
      <c r="N664" s="172">
        <f t="shared" si="63"/>
        <v>1309.6833692834196</v>
      </c>
    </row>
    <row r="665" spans="10:14" x14ac:dyDescent="0.2">
      <c r="J665" s="160">
        <f t="shared" si="60"/>
        <v>660</v>
      </c>
      <c r="K665" s="96">
        <v>22125.320320079667</v>
      </c>
      <c r="L665" s="129">
        <f t="shared" si="62"/>
        <v>0.71805381061378226</v>
      </c>
      <c r="M665" s="172">
        <f t="shared" si="61"/>
        <v>1718.0538106137824</v>
      </c>
      <c r="N665" s="172">
        <f t="shared" si="63"/>
        <v>1451.2681178354223</v>
      </c>
    </row>
    <row r="666" spans="10:14" x14ac:dyDescent="0.2">
      <c r="J666" s="160">
        <f t="shared" si="60"/>
        <v>661</v>
      </c>
      <c r="K666" s="96">
        <v>22467.779800328157</v>
      </c>
      <c r="L666" s="129">
        <f t="shared" si="62"/>
        <v>0.74464614042008881</v>
      </c>
      <c r="M666" s="172">
        <f t="shared" si="61"/>
        <v>1744.6461404200888</v>
      </c>
      <c r="N666" s="172">
        <f t="shared" si="63"/>
        <v>1473.7310932023406</v>
      </c>
    </row>
    <row r="667" spans="10:14" x14ac:dyDescent="0.2">
      <c r="J667" s="160">
        <f t="shared" si="60"/>
        <v>662</v>
      </c>
      <c r="K667" s="96">
        <v>11873.325138518685</v>
      </c>
      <c r="L667" s="129">
        <f t="shared" si="62"/>
        <v>-7.8024127841644267E-2</v>
      </c>
      <c r="M667" s="172">
        <f t="shared" si="61"/>
        <v>1000</v>
      </c>
      <c r="N667" s="172">
        <f t="shared" si="63"/>
        <v>844.71633476773957</v>
      </c>
    </row>
    <row r="668" spans="10:14" x14ac:dyDescent="0.2">
      <c r="J668" s="160">
        <f t="shared" si="60"/>
        <v>663</v>
      </c>
      <c r="K668" s="96">
        <v>26723.37368064739</v>
      </c>
      <c r="L668" s="129">
        <f t="shared" si="62"/>
        <v>1.0750973690005763</v>
      </c>
      <c r="M668" s="172">
        <f t="shared" si="61"/>
        <v>2075.0973690005762</v>
      </c>
      <c r="N668" s="172">
        <f t="shared" si="63"/>
        <v>1752.8686438283464</v>
      </c>
    </row>
    <row r="669" spans="10:14" x14ac:dyDescent="0.2">
      <c r="J669" s="160">
        <f t="shared" si="60"/>
        <v>664</v>
      </c>
      <c r="K669" s="96">
        <v>19040.411850521774</v>
      </c>
      <c r="L669" s="129">
        <f t="shared" si="62"/>
        <v>0.47850750462386815</v>
      </c>
      <c r="M669" s="172">
        <f t="shared" si="61"/>
        <v>1478.507504623868</v>
      </c>
      <c r="N669" s="172">
        <f t="shared" si="63"/>
        <v>1248.9194402324706</v>
      </c>
    </row>
    <row r="670" spans="10:14" x14ac:dyDescent="0.2">
      <c r="J670" s="160">
        <f t="shared" si="60"/>
        <v>665</v>
      </c>
      <c r="K670" s="96">
        <v>19755.62389342962</v>
      </c>
      <c r="L670" s="129">
        <f t="shared" si="62"/>
        <v>0.53404445314883608</v>
      </c>
      <c r="M670" s="172">
        <f t="shared" si="61"/>
        <v>1534.0444531488361</v>
      </c>
      <c r="N670" s="172">
        <f t="shared" si="63"/>
        <v>1295.8324078346661</v>
      </c>
    </row>
    <row r="671" spans="10:14" x14ac:dyDescent="0.2">
      <c r="J671" s="160">
        <f t="shared" si="60"/>
        <v>666</v>
      </c>
      <c r="K671" s="96">
        <v>28164.281683983085</v>
      </c>
      <c r="L671" s="129">
        <f t="shared" si="62"/>
        <v>1.1869853529963657</v>
      </c>
      <c r="M671" s="172">
        <f t="shared" si="61"/>
        <v>2186.9853529963657</v>
      </c>
      <c r="N671" s="172">
        <f t="shared" si="63"/>
        <v>1847.3822515738211</v>
      </c>
    </row>
    <row r="672" spans="10:14" x14ac:dyDescent="0.2">
      <c r="J672" s="160">
        <f t="shared" si="60"/>
        <v>667</v>
      </c>
      <c r="K672" s="96">
        <v>16707.267669570676</v>
      </c>
      <c r="L672" s="129">
        <f t="shared" si="62"/>
        <v>0.29733646651887169</v>
      </c>
      <c r="M672" s="172">
        <f t="shared" si="61"/>
        <v>1400</v>
      </c>
      <c r="N672" s="172">
        <f t="shared" si="63"/>
        <v>1182.6028686748355</v>
      </c>
    </row>
    <row r="673" spans="10:14" x14ac:dyDescent="0.2">
      <c r="J673" s="160">
        <f t="shared" si="60"/>
        <v>668</v>
      </c>
      <c r="K673" s="96">
        <v>23092.027527430684</v>
      </c>
      <c r="L673" s="129">
        <f t="shared" si="62"/>
        <v>0.79311961654608898</v>
      </c>
      <c r="M673" s="172">
        <f t="shared" si="61"/>
        <v>1793.119616546089</v>
      </c>
      <c r="N673" s="172">
        <f t="shared" si="63"/>
        <v>1514.6774302889469</v>
      </c>
    </row>
    <row r="674" spans="10:14" x14ac:dyDescent="0.2">
      <c r="J674" s="160">
        <f t="shared" si="60"/>
        <v>669</v>
      </c>
      <c r="K674" s="96">
        <v>16783.670724609852</v>
      </c>
      <c r="L674" s="129">
        <f t="shared" si="62"/>
        <v>0.30326924208793149</v>
      </c>
      <c r="M674" s="172">
        <f t="shared" si="61"/>
        <v>1400</v>
      </c>
      <c r="N674" s="172">
        <f t="shared" si="63"/>
        <v>1182.6028686748355</v>
      </c>
    </row>
    <row r="675" spans="10:14" x14ac:dyDescent="0.2">
      <c r="J675" s="160">
        <f t="shared" si="60"/>
        <v>670</v>
      </c>
      <c r="K675" s="96">
        <v>24193.478165485092</v>
      </c>
      <c r="L675" s="129">
        <f t="shared" si="62"/>
        <v>0.87864838804120582</v>
      </c>
      <c r="M675" s="172">
        <f t="shared" si="61"/>
        <v>1878.6483880412059</v>
      </c>
      <c r="N675" s="172">
        <f t="shared" si="63"/>
        <v>1586.9249806634896</v>
      </c>
    </row>
    <row r="676" spans="10:14" x14ac:dyDescent="0.2">
      <c r="J676" s="160">
        <f t="shared" si="60"/>
        <v>671</v>
      </c>
      <c r="K676" s="96">
        <v>27291.251451986995</v>
      </c>
      <c r="L676" s="129">
        <f t="shared" si="62"/>
        <v>1.1191936602586707</v>
      </c>
      <c r="M676" s="172">
        <f t="shared" si="61"/>
        <v>2119.1936602586707</v>
      </c>
      <c r="N676" s="172">
        <f t="shared" si="63"/>
        <v>1790.1175013567345</v>
      </c>
    </row>
    <row r="677" spans="10:14" x14ac:dyDescent="0.2">
      <c r="J677" s="160">
        <f t="shared" si="60"/>
        <v>672</v>
      </c>
      <c r="K677" s="96">
        <v>20920.07585346511</v>
      </c>
      <c r="L677" s="129">
        <f t="shared" si="62"/>
        <v>0.62446534189863834</v>
      </c>
      <c r="M677" s="172">
        <f t="shared" si="61"/>
        <v>1624.4653418986384</v>
      </c>
      <c r="N677" s="172">
        <f t="shared" si="63"/>
        <v>1372.2124095658407</v>
      </c>
    </row>
    <row r="678" spans="10:14" x14ac:dyDescent="0.2">
      <c r="J678" s="160">
        <f t="shared" si="60"/>
        <v>673</v>
      </c>
      <c r="K678" s="96">
        <v>14361.564379250682</v>
      </c>
      <c r="L678" s="129">
        <f t="shared" si="62"/>
        <v>0.11519020069301075</v>
      </c>
      <c r="M678" s="172">
        <f t="shared" si="61"/>
        <v>1400</v>
      </c>
      <c r="N678" s="172">
        <f t="shared" si="63"/>
        <v>1182.6028686748355</v>
      </c>
    </row>
    <row r="679" spans="10:14" x14ac:dyDescent="0.2">
      <c r="J679" s="160">
        <f t="shared" si="60"/>
        <v>674</v>
      </c>
      <c r="K679" s="96">
        <v>23330.833303719799</v>
      </c>
      <c r="L679" s="129">
        <f t="shared" si="62"/>
        <v>0.81166312995130507</v>
      </c>
      <c r="M679" s="172">
        <f t="shared" si="61"/>
        <v>1811.6631299513051</v>
      </c>
      <c r="N679" s="172">
        <f t="shared" si="63"/>
        <v>1530.3414389663176</v>
      </c>
    </row>
    <row r="680" spans="10:14" x14ac:dyDescent="0.2">
      <c r="J680" s="160">
        <f t="shared" si="60"/>
        <v>675</v>
      </c>
      <c r="K680" s="96">
        <v>13951.493545148282</v>
      </c>
      <c r="L680" s="129">
        <f t="shared" si="62"/>
        <v>8.3347779929871996E-2</v>
      </c>
      <c r="M680" s="172">
        <f t="shared" si="61"/>
        <v>1400</v>
      </c>
      <c r="N680" s="172">
        <f t="shared" si="63"/>
        <v>1182.6028686748355</v>
      </c>
    </row>
    <row r="681" spans="10:14" x14ac:dyDescent="0.2">
      <c r="J681" s="160">
        <f t="shared" si="60"/>
        <v>676</v>
      </c>
      <c r="K681" s="96">
        <v>16215.851281817189</v>
      </c>
      <c r="L681" s="129">
        <f t="shared" si="62"/>
        <v>0.2591774801013183</v>
      </c>
      <c r="M681" s="172">
        <f t="shared" si="61"/>
        <v>1400</v>
      </c>
      <c r="N681" s="172">
        <f t="shared" si="63"/>
        <v>1182.6028686748355</v>
      </c>
    </row>
    <row r="682" spans="10:14" x14ac:dyDescent="0.2">
      <c r="J682" s="160">
        <f t="shared" si="60"/>
        <v>677</v>
      </c>
      <c r="K682" s="96">
        <v>18636.680922872987</v>
      </c>
      <c r="L682" s="129">
        <f t="shared" si="62"/>
        <v>0.44715738409792327</v>
      </c>
      <c r="M682" s="172">
        <f t="shared" si="61"/>
        <v>1447.1573840979233</v>
      </c>
      <c r="N682" s="172">
        <f t="shared" si="63"/>
        <v>1222.4374813272677</v>
      </c>
    </row>
    <row r="683" spans="10:14" x14ac:dyDescent="0.2">
      <c r="J683" s="160">
        <f t="shared" si="60"/>
        <v>678</v>
      </c>
      <c r="K683" s="96">
        <v>18889.740031093032</v>
      </c>
      <c r="L683" s="129">
        <f t="shared" si="62"/>
        <v>0.46680768334323636</v>
      </c>
      <c r="M683" s="172">
        <f t="shared" si="61"/>
        <v>1466.8076833432365</v>
      </c>
      <c r="N683" s="172">
        <f t="shared" si="63"/>
        <v>1239.0364100828579</v>
      </c>
    </row>
    <row r="684" spans="10:14" x14ac:dyDescent="0.2">
      <c r="J684" s="160">
        <f t="shared" si="60"/>
        <v>679</v>
      </c>
      <c r="K684" s="96">
        <v>24641.623339807487</v>
      </c>
      <c r="L684" s="129">
        <f t="shared" si="62"/>
        <v>0.9134473203646406</v>
      </c>
      <c r="M684" s="172">
        <f t="shared" si="61"/>
        <v>1913.4473203646407</v>
      </c>
      <c r="N684" s="172">
        <f t="shared" si="63"/>
        <v>1616.3202072295721</v>
      </c>
    </row>
    <row r="685" spans="10:14" x14ac:dyDescent="0.2">
      <c r="J685" s="160">
        <f t="shared" si="60"/>
        <v>680</v>
      </c>
      <c r="K685" s="96">
        <v>30779.366009488465</v>
      </c>
      <c r="L685" s="129">
        <f t="shared" si="62"/>
        <v>1.3900493324332388</v>
      </c>
      <c r="M685" s="172">
        <f t="shared" si="61"/>
        <v>2390.0493324332388</v>
      </c>
      <c r="N685" s="172">
        <f t="shared" si="63"/>
        <v>2018.9137120070882</v>
      </c>
    </row>
    <row r="686" spans="10:14" x14ac:dyDescent="0.2">
      <c r="J686" s="160">
        <f t="shared" si="60"/>
        <v>681</v>
      </c>
      <c r="K686" s="96">
        <v>19526.988969930695</v>
      </c>
      <c r="L686" s="129">
        <f t="shared" si="62"/>
        <v>0.51629071689218053</v>
      </c>
      <c r="M686" s="172">
        <f t="shared" si="61"/>
        <v>1516.2907168921806</v>
      </c>
      <c r="N686" s="172">
        <f t="shared" si="63"/>
        <v>1280.835536815511</v>
      </c>
    </row>
    <row r="687" spans="10:14" x14ac:dyDescent="0.2">
      <c r="J687" s="160">
        <f t="shared" si="60"/>
        <v>682</v>
      </c>
      <c r="K687" s="96">
        <v>17439.372279316281</v>
      </c>
      <c r="L687" s="129">
        <f t="shared" si="62"/>
        <v>0.35418514018077801</v>
      </c>
      <c r="M687" s="172">
        <f t="shared" si="61"/>
        <v>1400</v>
      </c>
      <c r="N687" s="172">
        <f t="shared" si="63"/>
        <v>1182.6028686748355</v>
      </c>
    </row>
    <row r="688" spans="10:14" x14ac:dyDescent="0.2">
      <c r="J688" s="160">
        <f t="shared" si="60"/>
        <v>683</v>
      </c>
      <c r="K688" s="96">
        <v>16842.007961069412</v>
      </c>
      <c r="L688" s="129">
        <f t="shared" si="62"/>
        <v>0.30779918831922126</v>
      </c>
      <c r="M688" s="172">
        <f t="shared" si="61"/>
        <v>1400</v>
      </c>
      <c r="N688" s="172">
        <f t="shared" si="63"/>
        <v>1182.6028686748355</v>
      </c>
    </row>
    <row r="689" spans="10:14" x14ac:dyDescent="0.2">
      <c r="J689" s="160">
        <f t="shared" si="60"/>
        <v>684</v>
      </c>
      <c r="K689" s="96">
        <v>20887.78558078011</v>
      </c>
      <c r="L689" s="129">
        <f t="shared" si="62"/>
        <v>0.62195796911353673</v>
      </c>
      <c r="M689" s="172">
        <f t="shared" si="61"/>
        <v>1621.9579691135368</v>
      </c>
      <c r="N689" s="172">
        <f t="shared" si="63"/>
        <v>1370.0943908169133</v>
      </c>
    </row>
    <row r="690" spans="10:14" x14ac:dyDescent="0.2">
      <c r="J690" s="160">
        <f t="shared" si="60"/>
        <v>685</v>
      </c>
      <c r="K690" s="96">
        <v>29249.160433927438</v>
      </c>
      <c r="L690" s="129">
        <f t="shared" si="62"/>
        <v>1.271227300386581</v>
      </c>
      <c r="M690" s="172">
        <f t="shared" si="61"/>
        <v>2271.2273003865812</v>
      </c>
      <c r="N690" s="172">
        <f t="shared" si="63"/>
        <v>1918.5428006069806</v>
      </c>
    </row>
    <row r="691" spans="10:14" x14ac:dyDescent="0.2">
      <c r="J691" s="160">
        <f t="shared" si="60"/>
        <v>686</v>
      </c>
      <c r="K691" s="96">
        <v>18096.712045179916</v>
      </c>
      <c r="L691" s="129">
        <f t="shared" si="62"/>
        <v>0.40522824704983701</v>
      </c>
      <c r="M691" s="172">
        <f t="shared" si="61"/>
        <v>1405.2282470498371</v>
      </c>
      <c r="N691" s="172">
        <f t="shared" si="63"/>
        <v>1187.019254360034</v>
      </c>
    </row>
    <row r="692" spans="10:14" x14ac:dyDescent="0.2">
      <c r="J692" s="160">
        <f t="shared" si="60"/>
        <v>687</v>
      </c>
      <c r="K692" s="96">
        <v>14413.654304848831</v>
      </c>
      <c r="L692" s="129">
        <f t="shared" si="62"/>
        <v>0.11923503682979066</v>
      </c>
      <c r="M692" s="172">
        <f t="shared" si="61"/>
        <v>1400</v>
      </c>
      <c r="N692" s="172">
        <f t="shared" si="63"/>
        <v>1182.6028686748355</v>
      </c>
    </row>
    <row r="693" spans="10:14" x14ac:dyDescent="0.2">
      <c r="J693" s="160">
        <f t="shared" si="60"/>
        <v>688</v>
      </c>
      <c r="K693" s="96">
        <v>18248.903248468796</v>
      </c>
      <c r="L693" s="129">
        <f t="shared" si="62"/>
        <v>0.41704605004521594</v>
      </c>
      <c r="M693" s="172">
        <f t="shared" si="61"/>
        <v>1417.0460500452159</v>
      </c>
      <c r="N693" s="172">
        <f t="shared" si="63"/>
        <v>1197.0019455912977</v>
      </c>
    </row>
    <row r="694" spans="10:14" x14ac:dyDescent="0.2">
      <c r="J694" s="160">
        <f t="shared" ref="J694:J757" si="64">J693+1</f>
        <v>689</v>
      </c>
      <c r="K694" s="96">
        <v>14518.184322171128</v>
      </c>
      <c r="L694" s="129">
        <f t="shared" si="62"/>
        <v>0.12735189986210177</v>
      </c>
      <c r="M694" s="172">
        <f t="shared" si="61"/>
        <v>1400</v>
      </c>
      <c r="N694" s="172">
        <f t="shared" si="63"/>
        <v>1182.6028686748355</v>
      </c>
    </row>
    <row r="695" spans="10:14" x14ac:dyDescent="0.2">
      <c r="J695" s="160">
        <f t="shared" si="64"/>
        <v>690</v>
      </c>
      <c r="K695" s="96">
        <v>23296.998181404611</v>
      </c>
      <c r="L695" s="129">
        <f t="shared" si="62"/>
        <v>0.80903579800829883</v>
      </c>
      <c r="M695" s="172">
        <f t="shared" si="61"/>
        <v>1809.0357980082988</v>
      </c>
      <c r="N695" s="172">
        <f t="shared" si="63"/>
        <v>1528.1220887572031</v>
      </c>
    </row>
    <row r="696" spans="10:14" x14ac:dyDescent="0.2">
      <c r="J696" s="160">
        <f t="shared" si="64"/>
        <v>691</v>
      </c>
      <c r="K696" s="96">
        <v>21672.23480655636</v>
      </c>
      <c r="L696" s="129">
        <f t="shared" si="62"/>
        <v>0.68287125588547104</v>
      </c>
      <c r="M696" s="172">
        <f t="shared" si="61"/>
        <v>1682.8712558854709</v>
      </c>
      <c r="N696" s="172">
        <f t="shared" si="63"/>
        <v>1421.5488391575577</v>
      </c>
    </row>
    <row r="697" spans="10:14" x14ac:dyDescent="0.2">
      <c r="J697" s="160">
        <f t="shared" si="64"/>
        <v>692</v>
      </c>
      <c r="K697" s="96">
        <v>19559.387478433324</v>
      </c>
      <c r="L697" s="129">
        <f t="shared" si="62"/>
        <v>0.5188064942995082</v>
      </c>
      <c r="M697" s="172">
        <f t="shared" si="61"/>
        <v>1518.8064942995084</v>
      </c>
      <c r="N697" s="172">
        <f t="shared" si="63"/>
        <v>1282.9606550861204</v>
      </c>
    </row>
    <row r="698" spans="10:14" x14ac:dyDescent="0.2">
      <c r="J698" s="160">
        <f t="shared" si="64"/>
        <v>693</v>
      </c>
      <c r="K698" s="96">
        <v>22072.883034247661</v>
      </c>
      <c r="L698" s="129">
        <f t="shared" si="62"/>
        <v>0.7139820015986531</v>
      </c>
      <c r="M698" s="172">
        <f t="shared" si="61"/>
        <v>1713.9820015986531</v>
      </c>
      <c r="N698" s="172">
        <f t="shared" si="63"/>
        <v>1447.8285942482883</v>
      </c>
    </row>
    <row r="699" spans="10:14" x14ac:dyDescent="0.2">
      <c r="J699" s="160">
        <f t="shared" si="64"/>
        <v>694</v>
      </c>
      <c r="K699" s="96">
        <v>19064.965021617758</v>
      </c>
      <c r="L699" s="129">
        <f t="shared" si="62"/>
        <v>0.48041408353679915</v>
      </c>
      <c r="M699" s="172">
        <f t="shared" si="61"/>
        <v>1480.4140835367991</v>
      </c>
      <c r="N699" s="172">
        <f t="shared" si="63"/>
        <v>1250.5299585837472</v>
      </c>
    </row>
    <row r="700" spans="10:14" x14ac:dyDescent="0.2">
      <c r="J700" s="160">
        <f t="shared" si="64"/>
        <v>695</v>
      </c>
      <c r="K700" s="96">
        <v>18163.606945022624</v>
      </c>
      <c r="L700" s="129">
        <f t="shared" si="62"/>
        <v>0.41042270461803271</v>
      </c>
      <c r="M700" s="172">
        <f t="shared" si="61"/>
        <v>1410.4227046180326</v>
      </c>
      <c r="N700" s="172">
        <f t="shared" si="63"/>
        <v>1191.4070975181467</v>
      </c>
    </row>
    <row r="701" spans="10:14" x14ac:dyDescent="0.2">
      <c r="J701" s="160">
        <f t="shared" si="64"/>
        <v>696</v>
      </c>
      <c r="K701" s="96">
        <v>21007.961945682906</v>
      </c>
      <c r="L701" s="129">
        <f t="shared" si="62"/>
        <v>0.63128978707956107</v>
      </c>
      <c r="M701" s="172">
        <f t="shared" si="61"/>
        <v>1631.2897870795609</v>
      </c>
      <c r="N701" s="172">
        <f t="shared" si="63"/>
        <v>1377.977129885893</v>
      </c>
    </row>
    <row r="702" spans="10:14" x14ac:dyDescent="0.2">
      <c r="J702" s="160">
        <f t="shared" si="64"/>
        <v>697</v>
      </c>
      <c r="K702" s="96">
        <v>17808.814441642</v>
      </c>
      <c r="L702" s="129">
        <f t="shared" si="62"/>
        <v>0.38287270291897979</v>
      </c>
      <c r="M702" s="172">
        <f t="shared" si="61"/>
        <v>1400</v>
      </c>
      <c r="N702" s="172">
        <f t="shared" si="63"/>
        <v>1182.6028686748355</v>
      </c>
    </row>
    <row r="703" spans="10:14" x14ac:dyDescent="0.2">
      <c r="J703" s="160">
        <f t="shared" si="64"/>
        <v>698</v>
      </c>
      <c r="K703" s="96">
        <v>24306.064078957465</v>
      </c>
      <c r="L703" s="129">
        <f t="shared" si="62"/>
        <v>0.88739079967025225</v>
      </c>
      <c r="M703" s="172">
        <f t="shared" si="61"/>
        <v>1887.3907996702524</v>
      </c>
      <c r="N703" s="172">
        <f t="shared" si="63"/>
        <v>1594.3098385718085</v>
      </c>
    </row>
    <row r="704" spans="10:14" x14ac:dyDescent="0.2">
      <c r="J704" s="160">
        <f t="shared" si="64"/>
        <v>699</v>
      </c>
      <c r="K704" s="96">
        <v>22919.928964088285</v>
      </c>
      <c r="L704" s="129">
        <f t="shared" si="62"/>
        <v>0.77975598662913692</v>
      </c>
      <c r="M704" s="172">
        <f t="shared" si="61"/>
        <v>1779.7559866291369</v>
      </c>
      <c r="N704" s="172">
        <f t="shared" si="63"/>
        <v>1503.3889538063067</v>
      </c>
    </row>
    <row r="705" spans="10:14" x14ac:dyDescent="0.2">
      <c r="J705" s="160">
        <f t="shared" si="64"/>
        <v>700</v>
      </c>
      <c r="K705" s="96">
        <v>11873.325138518685</v>
      </c>
      <c r="L705" s="129">
        <f t="shared" si="62"/>
        <v>-7.8024127841644267E-2</v>
      </c>
      <c r="M705" s="172">
        <f t="shared" si="61"/>
        <v>1000</v>
      </c>
      <c r="N705" s="172">
        <f t="shared" si="63"/>
        <v>844.71633476773957</v>
      </c>
    </row>
    <row r="706" spans="10:14" x14ac:dyDescent="0.2">
      <c r="J706" s="160">
        <f t="shared" si="64"/>
        <v>701</v>
      </c>
      <c r="K706" s="96">
        <v>22251.304764018951</v>
      </c>
      <c r="L706" s="129">
        <f t="shared" si="62"/>
        <v>0.72783663187271386</v>
      </c>
      <c r="M706" s="172">
        <f t="shared" si="61"/>
        <v>1727.836631872714</v>
      </c>
      <c r="N706" s="172">
        <f t="shared" si="63"/>
        <v>1459.5318267529551</v>
      </c>
    </row>
    <row r="707" spans="10:14" x14ac:dyDescent="0.2">
      <c r="J707" s="160">
        <f t="shared" si="64"/>
        <v>702</v>
      </c>
      <c r="K707" s="96">
        <v>17691.045243320928</v>
      </c>
      <c r="L707" s="129">
        <f t="shared" si="62"/>
        <v>0.37372780390638466</v>
      </c>
      <c r="M707" s="172">
        <f t="shared" si="61"/>
        <v>1400</v>
      </c>
      <c r="N707" s="172">
        <f t="shared" si="63"/>
        <v>1182.6028686748355</v>
      </c>
    </row>
    <row r="708" spans="10:14" x14ac:dyDescent="0.2">
      <c r="J708" s="160">
        <f t="shared" si="64"/>
        <v>703</v>
      </c>
      <c r="K708" s="96">
        <v>19430.313953917484</v>
      </c>
      <c r="L708" s="129">
        <f t="shared" si="62"/>
        <v>0.50878380276620017</v>
      </c>
      <c r="M708" s="172">
        <f t="shared" si="61"/>
        <v>1508.7838027662001</v>
      </c>
      <c r="N708" s="172">
        <f t="shared" si="63"/>
        <v>1274.4943238295966</v>
      </c>
    </row>
    <row r="709" spans="10:14" x14ac:dyDescent="0.2">
      <c r="J709" s="160">
        <f t="shared" si="64"/>
        <v>704</v>
      </c>
      <c r="K709" s="96">
        <v>20755.502653056668</v>
      </c>
      <c r="L709" s="129">
        <f t="shared" si="62"/>
        <v>0.61168606413017024</v>
      </c>
      <c r="M709" s="172">
        <f t="shared" si="61"/>
        <v>1611.6860641301703</v>
      </c>
      <c r="N709" s="172">
        <f t="shared" si="63"/>
        <v>1361.4175448882816</v>
      </c>
    </row>
    <row r="710" spans="10:14" x14ac:dyDescent="0.2">
      <c r="J710" s="160">
        <f t="shared" si="64"/>
        <v>705</v>
      </c>
      <c r="K710" s="96">
        <v>18025.876512881889</v>
      </c>
      <c r="L710" s="129">
        <f t="shared" si="62"/>
        <v>0.39972779533067998</v>
      </c>
      <c r="M710" s="172">
        <f t="shared" ref="M710:M773" si="65">IF(K710&gt;Initial_Index,MAX((K710-Initial_Index)/Initial_Index*1000+1000,1400),IF(AND(K710&gt;=(0.85*Initial_Index),(K710&lt;Initial_Index)),1000,1000+(((K710-Initial_Index)/Initial_Index)+0.15)*1000))</f>
        <v>1400</v>
      </c>
      <c r="N710" s="172">
        <f t="shared" si="63"/>
        <v>1182.6028686748355</v>
      </c>
    </row>
    <row r="711" spans="10:14" x14ac:dyDescent="0.2">
      <c r="J711" s="160">
        <f t="shared" si="64"/>
        <v>706</v>
      </c>
      <c r="K711" s="96">
        <v>18111.790563028204</v>
      </c>
      <c r="L711" s="129">
        <f t="shared" ref="L711:L774" si="66">(K711-$F$4)/$F$4</f>
        <v>0.40639910942257962</v>
      </c>
      <c r="M711" s="172">
        <f t="shared" si="65"/>
        <v>1406.3991094225796</v>
      </c>
      <c r="N711" s="172">
        <f t="shared" ref="N711:N774" si="67">M711*EXP(-$F$9*412/252)</f>
        <v>1188.0083009320545</v>
      </c>
    </row>
    <row r="712" spans="10:14" x14ac:dyDescent="0.2">
      <c r="J712" s="160">
        <f t="shared" si="64"/>
        <v>707</v>
      </c>
      <c r="K712" s="96">
        <v>19875.005393655167</v>
      </c>
      <c r="L712" s="129">
        <f t="shared" si="66"/>
        <v>0.54331454905760135</v>
      </c>
      <c r="M712" s="172">
        <f t="shared" si="65"/>
        <v>1543.3145490576012</v>
      </c>
      <c r="N712" s="172">
        <f t="shared" si="67"/>
        <v>1303.6630092736636</v>
      </c>
    </row>
    <row r="713" spans="10:14" x14ac:dyDescent="0.2">
      <c r="J713" s="160">
        <f t="shared" si="64"/>
        <v>708</v>
      </c>
      <c r="K713" s="96">
        <v>29887.29087081485</v>
      </c>
      <c r="L713" s="129">
        <f t="shared" si="66"/>
        <v>1.3207787831629942</v>
      </c>
      <c r="M713" s="172">
        <f t="shared" si="65"/>
        <v>2320.7787831629939</v>
      </c>
      <c r="N713" s="172">
        <f t="shared" si="67"/>
        <v>1960.3997475201788</v>
      </c>
    </row>
    <row r="714" spans="10:14" x14ac:dyDescent="0.2">
      <c r="J714" s="160">
        <f t="shared" si="64"/>
        <v>709</v>
      </c>
      <c r="K714" s="96">
        <v>17812.103216464755</v>
      </c>
      <c r="L714" s="129">
        <f t="shared" si="66"/>
        <v>0.38312807965634421</v>
      </c>
      <c r="M714" s="172">
        <f t="shared" si="65"/>
        <v>1400</v>
      </c>
      <c r="N714" s="172">
        <f t="shared" si="67"/>
        <v>1182.6028686748355</v>
      </c>
    </row>
    <row r="715" spans="10:14" x14ac:dyDescent="0.2">
      <c r="J715" s="160">
        <f t="shared" si="64"/>
        <v>710</v>
      </c>
      <c r="K715" s="96">
        <v>16038.433047292147</v>
      </c>
      <c r="L715" s="129">
        <f t="shared" si="66"/>
        <v>0.24540077226213336</v>
      </c>
      <c r="M715" s="172">
        <f t="shared" si="65"/>
        <v>1400</v>
      </c>
      <c r="N715" s="172">
        <f t="shared" si="67"/>
        <v>1182.6028686748355</v>
      </c>
    </row>
    <row r="716" spans="10:14" x14ac:dyDescent="0.2">
      <c r="J716" s="160">
        <f t="shared" si="64"/>
        <v>711</v>
      </c>
      <c r="K716" s="96">
        <v>28438.202029281289</v>
      </c>
      <c r="L716" s="129">
        <f t="shared" si="66"/>
        <v>1.2082555486923405</v>
      </c>
      <c r="M716" s="172">
        <f t="shared" si="65"/>
        <v>2208.2555486923402</v>
      </c>
      <c r="N716" s="172">
        <f t="shared" si="67"/>
        <v>1865.3495333219173</v>
      </c>
    </row>
    <row r="717" spans="10:14" x14ac:dyDescent="0.2">
      <c r="J717" s="160">
        <f t="shared" si="64"/>
        <v>712</v>
      </c>
      <c r="K717" s="96">
        <v>22441.656219838042</v>
      </c>
      <c r="L717" s="129">
        <f t="shared" si="66"/>
        <v>0.74261761760737333</v>
      </c>
      <c r="M717" s="172">
        <f t="shared" si="65"/>
        <v>1742.6176176073732</v>
      </c>
      <c r="N717" s="172">
        <f t="shared" si="67"/>
        <v>1472.0175668469906</v>
      </c>
    </row>
    <row r="718" spans="10:14" x14ac:dyDescent="0.2">
      <c r="J718" s="160">
        <f t="shared" si="64"/>
        <v>713</v>
      </c>
      <c r="K718" s="96">
        <v>19013.848150062659</v>
      </c>
      <c r="L718" s="129">
        <f t="shared" si="66"/>
        <v>0.47644480604425177</v>
      </c>
      <c r="M718" s="172">
        <f t="shared" si="65"/>
        <v>1476.4448060442519</v>
      </c>
      <c r="N718" s="172">
        <f t="shared" si="67"/>
        <v>1247.1770450485665</v>
      </c>
    </row>
    <row r="719" spans="10:14" x14ac:dyDescent="0.2">
      <c r="J719" s="160">
        <f t="shared" si="64"/>
        <v>714</v>
      </c>
      <c r="K719" s="96">
        <v>17741.663448122672</v>
      </c>
      <c r="L719" s="129">
        <f t="shared" si="66"/>
        <v>0.37765835941419079</v>
      </c>
      <c r="M719" s="172">
        <f t="shared" si="65"/>
        <v>1400</v>
      </c>
      <c r="N719" s="172">
        <f t="shared" si="67"/>
        <v>1182.6028686748355</v>
      </c>
    </row>
    <row r="720" spans="10:14" x14ac:dyDescent="0.2">
      <c r="J720" s="160">
        <f t="shared" si="64"/>
        <v>715</v>
      </c>
      <c r="K720" s="96">
        <v>13763.192348602539</v>
      </c>
      <c r="L720" s="129">
        <f t="shared" si="66"/>
        <v>6.872599893016608E-2</v>
      </c>
      <c r="M720" s="172">
        <f t="shared" si="65"/>
        <v>1400</v>
      </c>
      <c r="N720" s="172">
        <f t="shared" si="67"/>
        <v>1182.6028686748355</v>
      </c>
    </row>
    <row r="721" spans="10:14" x14ac:dyDescent="0.2">
      <c r="J721" s="160">
        <f t="shared" si="64"/>
        <v>716</v>
      </c>
      <c r="K721" s="96">
        <v>23285.630383591386</v>
      </c>
      <c r="L721" s="129">
        <f t="shared" si="66"/>
        <v>0.80815307685132753</v>
      </c>
      <c r="M721" s="172">
        <f t="shared" si="65"/>
        <v>1808.1530768513276</v>
      </c>
      <c r="N721" s="172">
        <f t="shared" si="67"/>
        <v>1527.3764397768643</v>
      </c>
    </row>
    <row r="722" spans="10:14" x14ac:dyDescent="0.2">
      <c r="J722" s="160">
        <f t="shared" si="64"/>
        <v>717</v>
      </c>
      <c r="K722" s="96">
        <v>13762.670547669759</v>
      </c>
      <c r="L722" s="129">
        <f t="shared" si="66"/>
        <v>6.8685480552670278E-2</v>
      </c>
      <c r="M722" s="172">
        <f t="shared" si="65"/>
        <v>1400</v>
      </c>
      <c r="N722" s="172">
        <f t="shared" si="67"/>
        <v>1182.6028686748355</v>
      </c>
    </row>
    <row r="723" spans="10:14" x14ac:dyDescent="0.2">
      <c r="J723" s="160">
        <f t="shared" si="64"/>
        <v>718</v>
      </c>
      <c r="K723" s="96">
        <v>28512.326789189428</v>
      </c>
      <c r="L723" s="129">
        <f t="shared" si="66"/>
        <v>1.2140114123082646</v>
      </c>
      <c r="M723" s="172">
        <f t="shared" si="65"/>
        <v>2214.0114123082649</v>
      </c>
      <c r="N723" s="172">
        <f t="shared" si="67"/>
        <v>1870.2116053389841</v>
      </c>
    </row>
    <row r="724" spans="10:14" x14ac:dyDescent="0.2">
      <c r="J724" s="160">
        <f t="shared" si="64"/>
        <v>719</v>
      </c>
      <c r="K724" s="96">
        <v>19889.095399792972</v>
      </c>
      <c r="L724" s="129">
        <f t="shared" si="66"/>
        <v>0.54440865248238468</v>
      </c>
      <c r="M724" s="172">
        <f t="shared" si="65"/>
        <v>1544.4086524823847</v>
      </c>
      <c r="N724" s="172">
        <f t="shared" si="67"/>
        <v>1304.5872163085037</v>
      </c>
    </row>
    <row r="725" spans="10:14" x14ac:dyDescent="0.2">
      <c r="J725" s="160">
        <f t="shared" si="64"/>
        <v>720</v>
      </c>
      <c r="K725" s="96">
        <v>29349.265435504785</v>
      </c>
      <c r="L725" s="129">
        <f t="shared" si="66"/>
        <v>1.2790005564087945</v>
      </c>
      <c r="M725" s="172">
        <f t="shared" si="65"/>
        <v>2279.0005564087942</v>
      </c>
      <c r="N725" s="172">
        <f t="shared" si="67"/>
        <v>1925.1089969432758</v>
      </c>
    </row>
    <row r="726" spans="10:14" x14ac:dyDescent="0.2">
      <c r="J726" s="160">
        <f t="shared" si="64"/>
        <v>721</v>
      </c>
      <c r="K726" s="96">
        <v>19507.333034979121</v>
      </c>
      <c r="L726" s="129">
        <f t="shared" si="66"/>
        <v>0.51476441338758983</v>
      </c>
      <c r="M726" s="172">
        <f t="shared" si="65"/>
        <v>1514.7644133875897</v>
      </c>
      <c r="N726" s="172">
        <f t="shared" si="67"/>
        <v>1279.5462433133698</v>
      </c>
    </row>
    <row r="727" spans="10:14" x14ac:dyDescent="0.2">
      <c r="J727" s="160">
        <f t="shared" si="64"/>
        <v>722</v>
      </c>
      <c r="K727" s="96">
        <v>17199.693706219394</v>
      </c>
      <c r="L727" s="129">
        <f t="shared" si="66"/>
        <v>0.33557385320845456</v>
      </c>
      <c r="M727" s="172">
        <f t="shared" si="65"/>
        <v>1400</v>
      </c>
      <c r="N727" s="172">
        <f t="shared" si="67"/>
        <v>1182.6028686748355</v>
      </c>
    </row>
    <row r="728" spans="10:14" x14ac:dyDescent="0.2">
      <c r="J728" s="160">
        <f t="shared" si="64"/>
        <v>723</v>
      </c>
      <c r="K728" s="96">
        <v>22314.0088408421</v>
      </c>
      <c r="L728" s="129">
        <f t="shared" si="66"/>
        <v>0.73270566773608448</v>
      </c>
      <c r="M728" s="172">
        <f t="shared" si="65"/>
        <v>1732.7056677360845</v>
      </c>
      <c r="N728" s="172">
        <f t="shared" si="67"/>
        <v>1463.6447808813141</v>
      </c>
    </row>
    <row r="729" spans="10:14" x14ac:dyDescent="0.2">
      <c r="J729" s="160">
        <f t="shared" si="64"/>
        <v>724</v>
      </c>
      <c r="K729" s="96">
        <v>31590.617087574949</v>
      </c>
      <c r="L729" s="129">
        <f t="shared" si="66"/>
        <v>1.4530438105202346</v>
      </c>
      <c r="M729" s="172">
        <f t="shared" si="65"/>
        <v>2453.0438105202347</v>
      </c>
      <c r="N729" s="172">
        <f t="shared" si="67"/>
        <v>2072.1261766473422</v>
      </c>
    </row>
    <row r="730" spans="10:14" x14ac:dyDescent="0.2">
      <c r="J730" s="160">
        <f t="shared" si="64"/>
        <v>725</v>
      </c>
      <c r="K730" s="96">
        <v>16768.324825665142</v>
      </c>
      <c r="L730" s="129">
        <f t="shared" si="66"/>
        <v>0.30207761729887361</v>
      </c>
      <c r="M730" s="172">
        <f t="shared" si="65"/>
        <v>1400</v>
      </c>
      <c r="N730" s="172">
        <f t="shared" si="67"/>
        <v>1182.6028686748355</v>
      </c>
    </row>
    <row r="731" spans="10:14" x14ac:dyDescent="0.2">
      <c r="J731" s="160">
        <f t="shared" si="64"/>
        <v>726</v>
      </c>
      <c r="K731" s="96">
        <v>23111.620006730565</v>
      </c>
      <c r="L731" s="129">
        <f t="shared" si="66"/>
        <v>0.79464099265425703</v>
      </c>
      <c r="M731" s="172">
        <f t="shared" si="65"/>
        <v>1794.6409926542569</v>
      </c>
      <c r="N731" s="172">
        <f t="shared" si="67"/>
        <v>1515.9625615388418</v>
      </c>
    </row>
    <row r="732" spans="10:14" x14ac:dyDescent="0.2">
      <c r="J732" s="160">
        <f t="shared" si="64"/>
        <v>727</v>
      </c>
      <c r="K732" s="96">
        <v>22963.069947373056</v>
      </c>
      <c r="L732" s="129">
        <f t="shared" si="66"/>
        <v>0.78310592821885305</v>
      </c>
      <c r="M732" s="172">
        <f t="shared" si="65"/>
        <v>1783.105928218853</v>
      </c>
      <c r="N732" s="172">
        <f t="shared" si="67"/>
        <v>1506.2187041876575</v>
      </c>
    </row>
    <row r="733" spans="10:14" x14ac:dyDescent="0.2">
      <c r="J733" s="160">
        <f t="shared" si="64"/>
        <v>728</v>
      </c>
      <c r="K733" s="96">
        <v>16239.640580714193</v>
      </c>
      <c r="L733" s="129">
        <f t="shared" si="66"/>
        <v>0.26102474355470817</v>
      </c>
      <c r="M733" s="172">
        <f t="shared" si="65"/>
        <v>1400</v>
      </c>
      <c r="N733" s="172">
        <f t="shared" si="67"/>
        <v>1182.6028686748355</v>
      </c>
    </row>
    <row r="734" spans="10:14" x14ac:dyDescent="0.2">
      <c r="J734" s="160">
        <f t="shared" si="64"/>
        <v>729</v>
      </c>
      <c r="K734" s="96">
        <v>24917.35018520732</v>
      </c>
      <c r="L734" s="129">
        <f t="shared" si="66"/>
        <v>0.93485779264592939</v>
      </c>
      <c r="M734" s="172">
        <f t="shared" si="65"/>
        <v>1934.8577926459293</v>
      </c>
      <c r="N734" s="172">
        <f t="shared" si="67"/>
        <v>1634.4059829006685</v>
      </c>
    </row>
    <row r="735" spans="10:14" x14ac:dyDescent="0.2">
      <c r="J735" s="160">
        <f t="shared" si="64"/>
        <v>730</v>
      </c>
      <c r="K735" s="96">
        <v>25549.628227757388</v>
      </c>
      <c r="L735" s="129">
        <f t="shared" si="66"/>
        <v>0.9839548310008821</v>
      </c>
      <c r="M735" s="172">
        <f t="shared" si="65"/>
        <v>1983.9548310008822</v>
      </c>
      <c r="N735" s="172">
        <f t="shared" si="67"/>
        <v>1675.8790531878153</v>
      </c>
    </row>
    <row r="736" spans="10:14" x14ac:dyDescent="0.2">
      <c r="J736" s="160">
        <f t="shared" si="64"/>
        <v>731</v>
      </c>
      <c r="K736" s="96">
        <v>10333.519147024215</v>
      </c>
      <c r="L736" s="129">
        <f t="shared" si="66"/>
        <v>-0.19759164202999846</v>
      </c>
      <c r="M736" s="172">
        <f t="shared" si="65"/>
        <v>952.40835797000159</v>
      </c>
      <c r="N736" s="172">
        <f t="shared" si="67"/>
        <v>804.51489734658094</v>
      </c>
    </row>
    <row r="737" spans="10:14" x14ac:dyDescent="0.2">
      <c r="J737" s="160">
        <f t="shared" si="64"/>
        <v>732</v>
      </c>
      <c r="K737" s="96">
        <v>25241.545954175708</v>
      </c>
      <c r="L737" s="129">
        <f t="shared" si="66"/>
        <v>0.96003192654334979</v>
      </c>
      <c r="M737" s="172">
        <f t="shared" si="65"/>
        <v>1960.0319265433498</v>
      </c>
      <c r="N737" s="172">
        <f t="shared" si="67"/>
        <v>1655.6709850174498</v>
      </c>
    </row>
    <row r="738" spans="10:14" x14ac:dyDescent="0.2">
      <c r="J738" s="160">
        <f t="shared" si="64"/>
        <v>733</v>
      </c>
      <c r="K738" s="96">
        <v>27127.352748551402</v>
      </c>
      <c r="L738" s="129">
        <f t="shared" si="66"/>
        <v>1.1064667578717875</v>
      </c>
      <c r="M738" s="172">
        <f t="shared" si="65"/>
        <v>2106.4667578717872</v>
      </c>
      <c r="N738" s="172">
        <f t="shared" si="67"/>
        <v>1779.3668790195395</v>
      </c>
    </row>
    <row r="739" spans="10:14" x14ac:dyDescent="0.2">
      <c r="J739" s="160">
        <f t="shared" si="64"/>
        <v>734</v>
      </c>
      <c r="K739" s="96">
        <v>30637.272322887075</v>
      </c>
      <c r="L739" s="129">
        <f t="shared" si="66"/>
        <v>1.3790156119628454</v>
      </c>
      <c r="M739" s="172">
        <f t="shared" si="65"/>
        <v>2379.0156119628455</v>
      </c>
      <c r="N739" s="172">
        <f t="shared" si="67"/>
        <v>2009.5933480924857</v>
      </c>
    </row>
    <row r="740" spans="10:14" x14ac:dyDescent="0.2">
      <c r="J740" s="160">
        <f t="shared" si="64"/>
        <v>735</v>
      </c>
      <c r="K740" s="96">
        <v>20913.419300158406</v>
      </c>
      <c r="L740" s="129">
        <f t="shared" si="66"/>
        <v>0.62394845370860574</v>
      </c>
      <c r="M740" s="172">
        <f t="shared" si="65"/>
        <v>1623.9484537086057</v>
      </c>
      <c r="N740" s="172">
        <f t="shared" si="67"/>
        <v>1371.7757856684716</v>
      </c>
    </row>
    <row r="741" spans="10:14" x14ac:dyDescent="0.2">
      <c r="J741" s="160">
        <f t="shared" si="64"/>
        <v>736</v>
      </c>
      <c r="K741" s="96">
        <v>24791.993105278278</v>
      </c>
      <c r="L741" s="129">
        <f t="shared" si="66"/>
        <v>0.92512368684570501</v>
      </c>
      <c r="M741" s="172">
        <f t="shared" si="65"/>
        <v>1925.1236868457049</v>
      </c>
      <c r="N741" s="172">
        <f t="shared" si="67"/>
        <v>1626.1834247268614</v>
      </c>
    </row>
    <row r="742" spans="10:14" x14ac:dyDescent="0.2">
      <c r="J742" s="160">
        <f t="shared" si="64"/>
        <v>737</v>
      </c>
      <c r="K742" s="96">
        <v>15498.085744319284</v>
      </c>
      <c r="L742" s="129">
        <f t="shared" si="66"/>
        <v>0.20344225010302619</v>
      </c>
      <c r="M742" s="172">
        <f t="shared" si="65"/>
        <v>1400</v>
      </c>
      <c r="N742" s="172">
        <f t="shared" si="67"/>
        <v>1182.6028686748355</v>
      </c>
    </row>
    <row r="743" spans="10:14" x14ac:dyDescent="0.2">
      <c r="J743" s="160">
        <f t="shared" si="64"/>
        <v>738</v>
      </c>
      <c r="K743" s="96">
        <v>21191.317433149903</v>
      </c>
      <c r="L743" s="129">
        <f t="shared" si="66"/>
        <v>0.64552752869787033</v>
      </c>
      <c r="M743" s="172">
        <f t="shared" si="65"/>
        <v>1645.5275286978704</v>
      </c>
      <c r="N743" s="172">
        <f t="shared" si="67"/>
        <v>1390.0039828010815</v>
      </c>
    </row>
    <row r="744" spans="10:14" x14ac:dyDescent="0.2">
      <c r="J744" s="160">
        <f t="shared" si="64"/>
        <v>739</v>
      </c>
      <c r="K744" s="96">
        <v>19798.682521878622</v>
      </c>
      <c r="L744" s="129">
        <f t="shared" si="66"/>
        <v>0.53738799980110641</v>
      </c>
      <c r="M744" s="172">
        <f t="shared" si="65"/>
        <v>1537.3879998011064</v>
      </c>
      <c r="N744" s="172">
        <f t="shared" si="67"/>
        <v>1298.6567563078968</v>
      </c>
    </row>
    <row r="745" spans="10:14" x14ac:dyDescent="0.2">
      <c r="J745" s="160">
        <f t="shared" si="64"/>
        <v>740</v>
      </c>
      <c r="K745" s="96">
        <v>23096.538067106412</v>
      </c>
      <c r="L745" s="129">
        <f t="shared" si="66"/>
        <v>0.79346986457710966</v>
      </c>
      <c r="M745" s="172">
        <f t="shared" si="65"/>
        <v>1793.4698645771095</v>
      </c>
      <c r="N745" s="172">
        <f t="shared" si="67"/>
        <v>1514.9732905219703</v>
      </c>
    </row>
    <row r="746" spans="10:14" x14ac:dyDescent="0.2">
      <c r="J746" s="160">
        <f t="shared" si="64"/>
        <v>741</v>
      </c>
      <c r="K746" s="96">
        <v>17389.780313896936</v>
      </c>
      <c r="L746" s="129">
        <f t="shared" si="66"/>
        <v>0.35033427321334204</v>
      </c>
      <c r="M746" s="172">
        <f t="shared" si="65"/>
        <v>1400</v>
      </c>
      <c r="N746" s="172">
        <f t="shared" si="67"/>
        <v>1182.6028686748355</v>
      </c>
    </row>
    <row r="747" spans="10:14" x14ac:dyDescent="0.2">
      <c r="J747" s="160">
        <f t="shared" si="64"/>
        <v>742</v>
      </c>
      <c r="K747" s="96">
        <v>19872.349589003148</v>
      </c>
      <c r="L747" s="129">
        <f t="shared" si="66"/>
        <v>0.54310832310305523</v>
      </c>
      <c r="M747" s="172">
        <f t="shared" si="65"/>
        <v>1543.1083231030552</v>
      </c>
      <c r="N747" s="172">
        <f t="shared" si="67"/>
        <v>1303.4888068412056</v>
      </c>
    </row>
    <row r="748" spans="10:14" x14ac:dyDescent="0.2">
      <c r="J748" s="160">
        <f t="shared" si="64"/>
        <v>743</v>
      </c>
      <c r="K748" s="96">
        <v>16809.18292463796</v>
      </c>
      <c r="L748" s="129">
        <f t="shared" si="66"/>
        <v>0.30525029058084996</v>
      </c>
      <c r="M748" s="172">
        <f t="shared" si="65"/>
        <v>1400</v>
      </c>
      <c r="N748" s="172">
        <f t="shared" si="67"/>
        <v>1182.6028686748355</v>
      </c>
    </row>
    <row r="749" spans="10:14" x14ac:dyDescent="0.2">
      <c r="J749" s="160">
        <f t="shared" si="64"/>
        <v>744</v>
      </c>
      <c r="K749" s="96">
        <v>17931.832683933404</v>
      </c>
      <c r="L749" s="129">
        <f t="shared" si="66"/>
        <v>0.3924251955783491</v>
      </c>
      <c r="M749" s="172">
        <f t="shared" si="65"/>
        <v>1400</v>
      </c>
      <c r="N749" s="172">
        <f t="shared" si="67"/>
        <v>1182.6028686748355</v>
      </c>
    </row>
    <row r="750" spans="10:14" x14ac:dyDescent="0.2">
      <c r="J750" s="160">
        <f t="shared" si="64"/>
        <v>745</v>
      </c>
      <c r="K750" s="96">
        <v>23352.96211591781</v>
      </c>
      <c r="L750" s="129">
        <f t="shared" si="66"/>
        <v>0.81338145490982083</v>
      </c>
      <c r="M750" s="172">
        <f t="shared" si="65"/>
        <v>1813.3814549098208</v>
      </c>
      <c r="N750" s="172">
        <f t="shared" si="67"/>
        <v>1531.7929361272147</v>
      </c>
    </row>
    <row r="751" spans="10:14" x14ac:dyDescent="0.2">
      <c r="J751" s="160">
        <f t="shared" si="64"/>
        <v>746</v>
      </c>
      <c r="K751" s="96">
        <v>19986.053215681841</v>
      </c>
      <c r="L751" s="129">
        <f t="shared" si="66"/>
        <v>0.55193752630869874</v>
      </c>
      <c r="M751" s="172">
        <f t="shared" si="65"/>
        <v>1551.9375263086986</v>
      </c>
      <c r="N751" s="172">
        <f t="shared" si="67"/>
        <v>1310.9469790119963</v>
      </c>
    </row>
    <row r="752" spans="10:14" x14ac:dyDescent="0.2">
      <c r="J752" s="160">
        <f t="shared" si="64"/>
        <v>747</v>
      </c>
      <c r="K752" s="96">
        <v>12059.388196093969</v>
      </c>
      <c r="L752" s="129">
        <f t="shared" si="66"/>
        <v>-6.3576140628028327E-2</v>
      </c>
      <c r="M752" s="172">
        <f t="shared" si="65"/>
        <v>1000</v>
      </c>
      <c r="N752" s="172">
        <f t="shared" si="67"/>
        <v>844.71633476773957</v>
      </c>
    </row>
    <row r="753" spans="10:14" x14ac:dyDescent="0.2">
      <c r="J753" s="160">
        <f t="shared" si="64"/>
        <v>748</v>
      </c>
      <c r="K753" s="96">
        <v>19066.501647754674</v>
      </c>
      <c r="L753" s="129">
        <f t="shared" si="66"/>
        <v>0.48053340413201878</v>
      </c>
      <c r="M753" s="172">
        <f t="shared" si="65"/>
        <v>1480.5334041320189</v>
      </c>
      <c r="N753" s="172">
        <f t="shared" si="67"/>
        <v>1250.6307506396035</v>
      </c>
    </row>
    <row r="754" spans="10:14" x14ac:dyDescent="0.2">
      <c r="J754" s="160">
        <f t="shared" si="64"/>
        <v>749</v>
      </c>
      <c r="K754" s="96">
        <v>16845.429634034033</v>
      </c>
      <c r="L754" s="129">
        <f t="shared" si="66"/>
        <v>0.30806488473357813</v>
      </c>
      <c r="M754" s="172">
        <f t="shared" si="65"/>
        <v>1400</v>
      </c>
      <c r="N754" s="172">
        <f t="shared" si="67"/>
        <v>1182.6028686748355</v>
      </c>
    </row>
    <row r="755" spans="10:14" x14ac:dyDescent="0.2">
      <c r="J755" s="160">
        <f t="shared" si="64"/>
        <v>750</v>
      </c>
      <c r="K755" s="96">
        <v>15625.391182800875</v>
      </c>
      <c r="L755" s="129">
        <f t="shared" si="66"/>
        <v>0.21332764794274292</v>
      </c>
      <c r="M755" s="172">
        <f t="shared" si="65"/>
        <v>1400</v>
      </c>
      <c r="N755" s="172">
        <f t="shared" si="67"/>
        <v>1182.6028686748355</v>
      </c>
    </row>
    <row r="756" spans="10:14" x14ac:dyDescent="0.2">
      <c r="J756" s="160">
        <f t="shared" si="64"/>
        <v>751</v>
      </c>
      <c r="K756" s="96">
        <v>21449.365316069987</v>
      </c>
      <c r="L756" s="129">
        <f t="shared" si="66"/>
        <v>0.66556521141423397</v>
      </c>
      <c r="M756" s="172">
        <f t="shared" si="65"/>
        <v>1665.565211414234</v>
      </c>
      <c r="N756" s="172">
        <f t="shared" si="67"/>
        <v>1406.9301407024871</v>
      </c>
    </row>
    <row r="757" spans="10:14" x14ac:dyDescent="0.2">
      <c r="J757" s="160">
        <f t="shared" si="64"/>
        <v>752</v>
      </c>
      <c r="K757" s="96">
        <v>14269.436367843426</v>
      </c>
      <c r="L757" s="129">
        <f t="shared" si="66"/>
        <v>0.10803636613727509</v>
      </c>
      <c r="M757" s="172">
        <f t="shared" si="65"/>
        <v>1400</v>
      </c>
      <c r="N757" s="172">
        <f t="shared" si="67"/>
        <v>1182.6028686748355</v>
      </c>
    </row>
    <row r="758" spans="10:14" x14ac:dyDescent="0.2">
      <c r="J758" s="160">
        <f t="shared" ref="J758:J821" si="68">J757+1</f>
        <v>753</v>
      </c>
      <c r="K758" s="96">
        <v>21871.31167058384</v>
      </c>
      <c r="L758" s="129">
        <f t="shared" si="66"/>
        <v>0.69832977851472544</v>
      </c>
      <c r="M758" s="172">
        <f t="shared" si="65"/>
        <v>1698.3297785147256</v>
      </c>
      <c r="N758" s="172">
        <f t="shared" si="67"/>
        <v>1434.6069057338659</v>
      </c>
    </row>
    <row r="759" spans="10:14" x14ac:dyDescent="0.2">
      <c r="J759" s="160">
        <f t="shared" si="68"/>
        <v>754</v>
      </c>
      <c r="K759" s="96">
        <v>21387.126144705311</v>
      </c>
      <c r="L759" s="129">
        <f t="shared" si="66"/>
        <v>0.66073227593643735</v>
      </c>
      <c r="M759" s="172">
        <f t="shared" si="65"/>
        <v>1660.7322759364374</v>
      </c>
      <c r="N759" s="172">
        <f t="shared" si="67"/>
        <v>1402.8476811595137</v>
      </c>
    </row>
    <row r="760" spans="10:14" x14ac:dyDescent="0.2">
      <c r="J760" s="160">
        <f t="shared" si="68"/>
        <v>755</v>
      </c>
      <c r="K760" s="96">
        <v>15976.111918665685</v>
      </c>
      <c r="L760" s="129">
        <f t="shared" si="66"/>
        <v>0.24056147271891851</v>
      </c>
      <c r="M760" s="172">
        <f t="shared" si="65"/>
        <v>1400</v>
      </c>
      <c r="N760" s="172">
        <f t="shared" si="67"/>
        <v>1182.6028686748355</v>
      </c>
    </row>
    <row r="761" spans="10:14" x14ac:dyDescent="0.2">
      <c r="J761" s="160">
        <f t="shared" si="68"/>
        <v>756</v>
      </c>
      <c r="K761" s="96">
        <v>18973.181079773552</v>
      </c>
      <c r="L761" s="129">
        <f t="shared" si="66"/>
        <v>0.47328696633545037</v>
      </c>
      <c r="M761" s="172">
        <f t="shared" si="65"/>
        <v>1473.2869663354504</v>
      </c>
      <c r="N761" s="172">
        <f t="shared" si="67"/>
        <v>1244.5095662639637</v>
      </c>
    </row>
    <row r="762" spans="10:14" x14ac:dyDescent="0.2">
      <c r="J762" s="160">
        <f t="shared" si="68"/>
        <v>757</v>
      </c>
      <c r="K762" s="96">
        <v>18754.354197704903</v>
      </c>
      <c r="L762" s="129">
        <f t="shared" si="66"/>
        <v>0.45629483455322345</v>
      </c>
      <c r="M762" s="172">
        <f t="shared" si="65"/>
        <v>1456.2948345532234</v>
      </c>
      <c r="N762" s="172">
        <f t="shared" si="67"/>
        <v>1230.1560349849906</v>
      </c>
    </row>
    <row r="763" spans="10:14" x14ac:dyDescent="0.2">
      <c r="J763" s="160">
        <f t="shared" si="68"/>
        <v>758</v>
      </c>
      <c r="K763" s="96">
        <v>21837.076496654605</v>
      </c>
      <c r="L763" s="129">
        <f t="shared" si="66"/>
        <v>0.69567138215366719</v>
      </c>
      <c r="M763" s="172">
        <f t="shared" si="65"/>
        <v>1695.6713821536673</v>
      </c>
      <c r="N763" s="172">
        <f t="shared" si="67"/>
        <v>1432.3613149033929</v>
      </c>
    </row>
    <row r="764" spans="10:14" x14ac:dyDescent="0.2">
      <c r="J764" s="160">
        <f t="shared" si="68"/>
        <v>759</v>
      </c>
      <c r="K764" s="96">
        <v>16660.312360885513</v>
      </c>
      <c r="L764" s="129">
        <f t="shared" si="66"/>
        <v>0.29369033865052724</v>
      </c>
      <c r="M764" s="172">
        <f t="shared" si="65"/>
        <v>1400</v>
      </c>
      <c r="N764" s="172">
        <f t="shared" si="67"/>
        <v>1182.6028686748355</v>
      </c>
    </row>
    <row r="765" spans="10:14" x14ac:dyDescent="0.2">
      <c r="J765" s="160">
        <f t="shared" si="68"/>
        <v>760</v>
      </c>
      <c r="K765" s="96">
        <v>20362.444385485622</v>
      </c>
      <c r="L765" s="129">
        <f t="shared" si="66"/>
        <v>0.58116468660322762</v>
      </c>
      <c r="M765" s="172">
        <f t="shared" si="65"/>
        <v>1581.1646866032277</v>
      </c>
      <c r="N765" s="172">
        <f t="shared" si="67"/>
        <v>1335.63563873166</v>
      </c>
    </row>
    <row r="766" spans="10:14" x14ac:dyDescent="0.2">
      <c r="J766" s="160">
        <f t="shared" si="68"/>
        <v>761</v>
      </c>
      <c r="K766" s="96">
        <v>17606.346112845269</v>
      </c>
      <c r="L766" s="129">
        <f t="shared" si="66"/>
        <v>0.36715082957271516</v>
      </c>
      <c r="M766" s="172">
        <f t="shared" si="65"/>
        <v>1400</v>
      </c>
      <c r="N766" s="172">
        <f t="shared" si="67"/>
        <v>1182.6028686748355</v>
      </c>
    </row>
    <row r="767" spans="10:14" x14ac:dyDescent="0.2">
      <c r="J767" s="160">
        <f t="shared" si="68"/>
        <v>762</v>
      </c>
      <c r="K767" s="96">
        <v>20295.803292053941</v>
      </c>
      <c r="L767" s="129">
        <f t="shared" si="66"/>
        <v>0.57598993736310644</v>
      </c>
      <c r="M767" s="172">
        <f t="shared" si="65"/>
        <v>1575.9899373631065</v>
      </c>
      <c r="N767" s="172">
        <f t="shared" si="67"/>
        <v>1331.2644435202028</v>
      </c>
    </row>
    <row r="768" spans="10:14" x14ac:dyDescent="0.2">
      <c r="J768" s="160">
        <f t="shared" si="68"/>
        <v>763</v>
      </c>
      <c r="K768" s="96">
        <v>19590.255599233111</v>
      </c>
      <c r="L768" s="129">
        <f t="shared" si="66"/>
        <v>0.5212034355324191</v>
      </c>
      <c r="M768" s="172">
        <f t="shared" si="65"/>
        <v>1521.203435532419</v>
      </c>
      <c r="N768" s="172">
        <f t="shared" si="67"/>
        <v>1284.9853904990384</v>
      </c>
    </row>
    <row r="769" spans="10:14" x14ac:dyDescent="0.2">
      <c r="J769" s="160">
        <f t="shared" si="68"/>
        <v>764</v>
      </c>
      <c r="K769" s="96">
        <v>14828.49206013804</v>
      </c>
      <c r="L769" s="129">
        <f t="shared" si="66"/>
        <v>0.15144761391118439</v>
      </c>
      <c r="M769" s="172">
        <f t="shared" si="65"/>
        <v>1400</v>
      </c>
      <c r="N769" s="172">
        <f t="shared" si="67"/>
        <v>1182.6028686748355</v>
      </c>
    </row>
    <row r="770" spans="10:14" x14ac:dyDescent="0.2">
      <c r="J770" s="160">
        <f t="shared" si="68"/>
        <v>765</v>
      </c>
      <c r="K770" s="96">
        <v>23585.308631429067</v>
      </c>
      <c r="L770" s="129">
        <f t="shared" si="66"/>
        <v>0.83142340009217708</v>
      </c>
      <c r="M770" s="172">
        <f t="shared" si="65"/>
        <v>1831.423400092177</v>
      </c>
      <c r="N770" s="172">
        <f t="shared" si="67"/>
        <v>1547.0332619337353</v>
      </c>
    </row>
    <row r="771" spans="10:14" x14ac:dyDescent="0.2">
      <c r="J771" s="160">
        <f t="shared" si="68"/>
        <v>766</v>
      </c>
      <c r="K771" s="96">
        <v>18947.434304232476</v>
      </c>
      <c r="L771" s="129">
        <f t="shared" si="66"/>
        <v>0.47128770281341137</v>
      </c>
      <c r="M771" s="172">
        <f t="shared" si="65"/>
        <v>1471.2877028134114</v>
      </c>
      <c r="N771" s="172">
        <f t="shared" si="67"/>
        <v>1242.8207557093922</v>
      </c>
    </row>
    <row r="772" spans="10:14" x14ac:dyDescent="0.2">
      <c r="J772" s="160">
        <f t="shared" si="68"/>
        <v>767</v>
      </c>
      <c r="K772" s="96">
        <v>30475.378209033544</v>
      </c>
      <c r="L772" s="129">
        <f t="shared" si="66"/>
        <v>1.3664443680125569</v>
      </c>
      <c r="M772" s="172">
        <f t="shared" si="65"/>
        <v>2366.4443680125569</v>
      </c>
      <c r="N772" s="172">
        <f t="shared" si="67"/>
        <v>1998.9742129793269</v>
      </c>
    </row>
    <row r="773" spans="10:14" x14ac:dyDescent="0.2">
      <c r="J773" s="160">
        <f t="shared" si="68"/>
        <v>768</v>
      </c>
      <c r="K773" s="96">
        <v>12847.503424134204</v>
      </c>
      <c r="L773" s="129">
        <f t="shared" si="66"/>
        <v>-2.3781850211013192E-3</v>
      </c>
      <c r="M773" s="172">
        <f t="shared" si="65"/>
        <v>1000</v>
      </c>
      <c r="N773" s="172">
        <f t="shared" si="67"/>
        <v>844.71633476773957</v>
      </c>
    </row>
    <row r="774" spans="10:14" x14ac:dyDescent="0.2">
      <c r="J774" s="160">
        <f t="shared" si="68"/>
        <v>769</v>
      </c>
      <c r="K774" s="96">
        <v>20784.570480255185</v>
      </c>
      <c r="L774" s="129">
        <f t="shared" si="66"/>
        <v>0.61394321071888436</v>
      </c>
      <c r="M774" s="172">
        <f t="shared" ref="M774:M837" si="69">IF(K774&gt;Initial_Index,MAX((K774-Initial_Index)/Initial_Index*1000+1000,1400),IF(AND(K774&gt;=(0.85*Initial_Index),(K774&lt;Initial_Index)),1000,1000+(((K774-Initial_Index)/Initial_Index)+0.15)*1000))</f>
        <v>1613.9432107188843</v>
      </c>
      <c r="N774" s="172">
        <f t="shared" si="67"/>
        <v>1363.3241934817336</v>
      </c>
    </row>
    <row r="775" spans="10:14" x14ac:dyDescent="0.2">
      <c r="J775" s="160">
        <f t="shared" si="68"/>
        <v>770</v>
      </c>
      <c r="K775" s="96">
        <v>30621.141987877221</v>
      </c>
      <c r="L775" s="129">
        <f t="shared" ref="L775:L838" si="70">(K775-$F$4)/$F$4</f>
        <v>1.3777630749089522</v>
      </c>
      <c r="M775" s="172">
        <f t="shared" si="69"/>
        <v>2377.7630749089521</v>
      </c>
      <c r="N775" s="172">
        <f t="shared" ref="N775:N838" si="71">M775*EXP(-$F$9*412/252)</f>
        <v>2008.5353095831601</v>
      </c>
    </row>
    <row r="776" spans="10:14" x14ac:dyDescent="0.2">
      <c r="J776" s="160">
        <f t="shared" si="68"/>
        <v>771</v>
      </c>
      <c r="K776" s="96">
        <v>21066.19376170637</v>
      </c>
      <c r="L776" s="129">
        <f t="shared" si="70"/>
        <v>0.63581154730588774</v>
      </c>
      <c r="M776" s="172">
        <f t="shared" si="69"/>
        <v>1635.8115473058879</v>
      </c>
      <c r="N776" s="172">
        <f t="shared" si="71"/>
        <v>1381.7967346109745</v>
      </c>
    </row>
    <row r="777" spans="10:14" x14ac:dyDescent="0.2">
      <c r="J777" s="160">
        <f t="shared" si="68"/>
        <v>772</v>
      </c>
      <c r="K777" s="96">
        <v>17279.461658984197</v>
      </c>
      <c r="L777" s="129">
        <f t="shared" si="70"/>
        <v>0.34176791653634481</v>
      </c>
      <c r="M777" s="172">
        <f t="shared" si="69"/>
        <v>1400</v>
      </c>
      <c r="N777" s="172">
        <f t="shared" si="71"/>
        <v>1182.6028686748355</v>
      </c>
    </row>
    <row r="778" spans="10:14" x14ac:dyDescent="0.2">
      <c r="J778" s="160">
        <f t="shared" si="68"/>
        <v>773</v>
      </c>
      <c r="K778" s="96">
        <v>14593.098344465674</v>
      </c>
      <c r="L778" s="129">
        <f t="shared" si="70"/>
        <v>0.1331690505116562</v>
      </c>
      <c r="M778" s="172">
        <f t="shared" si="69"/>
        <v>1400</v>
      </c>
      <c r="N778" s="172">
        <f t="shared" si="71"/>
        <v>1182.6028686748355</v>
      </c>
    </row>
    <row r="779" spans="10:14" x14ac:dyDescent="0.2">
      <c r="J779" s="160">
        <f t="shared" si="68"/>
        <v>774</v>
      </c>
      <c r="K779" s="96">
        <v>19852.655574268283</v>
      </c>
      <c r="L779" s="129">
        <f t="shared" si="70"/>
        <v>0.54157906266424427</v>
      </c>
      <c r="M779" s="172">
        <f t="shared" si="69"/>
        <v>1541.5790626642442</v>
      </c>
      <c r="N779" s="172">
        <f t="shared" si="71"/>
        <v>1302.1970155684278</v>
      </c>
    </row>
    <row r="780" spans="10:14" x14ac:dyDescent="0.2">
      <c r="J780" s="160">
        <f t="shared" si="68"/>
        <v>775</v>
      </c>
      <c r="K780" s="96">
        <v>11545.058019419017</v>
      </c>
      <c r="L780" s="129">
        <f t="shared" si="70"/>
        <v>-0.10351440625160503</v>
      </c>
      <c r="M780" s="172">
        <f t="shared" si="69"/>
        <v>1000</v>
      </c>
      <c r="N780" s="172">
        <f t="shared" si="71"/>
        <v>844.71633476773957</v>
      </c>
    </row>
    <row r="781" spans="10:14" x14ac:dyDescent="0.2">
      <c r="J781" s="160">
        <f t="shared" si="68"/>
        <v>776</v>
      </c>
      <c r="K781" s="96">
        <v>20397.61960560413</v>
      </c>
      <c r="L781" s="129">
        <f t="shared" si="70"/>
        <v>0.58389607851482561</v>
      </c>
      <c r="M781" s="172">
        <f t="shared" si="69"/>
        <v>1583.8960785148256</v>
      </c>
      <c r="N781" s="172">
        <f t="shared" si="71"/>
        <v>1337.9428900960393</v>
      </c>
    </row>
    <row r="782" spans="10:14" x14ac:dyDescent="0.2">
      <c r="J782" s="160">
        <f t="shared" si="68"/>
        <v>777</v>
      </c>
      <c r="K782" s="96">
        <v>21704.864244183653</v>
      </c>
      <c r="L782" s="129">
        <f t="shared" si="70"/>
        <v>0.68540496517612837</v>
      </c>
      <c r="M782" s="172">
        <f t="shared" si="69"/>
        <v>1685.4049651761284</v>
      </c>
      <c r="N782" s="172">
        <f t="shared" si="71"/>
        <v>1423.6891047829288</v>
      </c>
    </row>
    <row r="783" spans="10:14" x14ac:dyDescent="0.2">
      <c r="J783" s="160">
        <f t="shared" si="68"/>
        <v>778</v>
      </c>
      <c r="K783" s="96">
        <v>14569.448873612448</v>
      </c>
      <c r="L783" s="129">
        <f t="shared" si="70"/>
        <v>0.1313326448492482</v>
      </c>
      <c r="M783" s="172">
        <f t="shared" si="69"/>
        <v>1400</v>
      </c>
      <c r="N783" s="172">
        <f t="shared" si="71"/>
        <v>1182.6028686748355</v>
      </c>
    </row>
    <row r="784" spans="10:14" x14ac:dyDescent="0.2">
      <c r="J784" s="160">
        <f t="shared" si="68"/>
        <v>779</v>
      </c>
      <c r="K784" s="96">
        <v>15233.169689320566</v>
      </c>
      <c r="L784" s="129">
        <f t="shared" si="70"/>
        <v>0.18287124678199143</v>
      </c>
      <c r="M784" s="172">
        <f t="shared" si="69"/>
        <v>1400</v>
      </c>
      <c r="N784" s="172">
        <f t="shared" si="71"/>
        <v>1182.6028686748355</v>
      </c>
    </row>
    <row r="785" spans="10:14" x14ac:dyDescent="0.2">
      <c r="J785" s="160">
        <f t="shared" si="68"/>
        <v>780</v>
      </c>
      <c r="K785" s="96">
        <v>16587.54369748821</v>
      </c>
      <c r="L785" s="129">
        <f t="shared" si="70"/>
        <v>0.28803977731923902</v>
      </c>
      <c r="M785" s="172">
        <f t="shared" si="69"/>
        <v>1400</v>
      </c>
      <c r="N785" s="172">
        <f t="shared" si="71"/>
        <v>1182.6028686748355</v>
      </c>
    </row>
    <row r="786" spans="10:14" x14ac:dyDescent="0.2">
      <c r="J786" s="160">
        <f t="shared" si="68"/>
        <v>781</v>
      </c>
      <c r="K786" s="96">
        <v>19750.83426033975</v>
      </c>
      <c r="L786" s="129">
        <f t="shared" si="70"/>
        <v>0.53367253322801922</v>
      </c>
      <c r="M786" s="172">
        <f t="shared" si="69"/>
        <v>1533.6725332280193</v>
      </c>
      <c r="N786" s="172">
        <f t="shared" si="71"/>
        <v>1295.5182410023267</v>
      </c>
    </row>
    <row r="787" spans="10:14" x14ac:dyDescent="0.2">
      <c r="J787" s="160">
        <f t="shared" si="68"/>
        <v>782</v>
      </c>
      <c r="K787" s="96">
        <v>16038.277368985804</v>
      </c>
      <c r="L787" s="129">
        <f t="shared" si="70"/>
        <v>0.24538868368201014</v>
      </c>
      <c r="M787" s="172">
        <f t="shared" si="69"/>
        <v>1400</v>
      </c>
      <c r="N787" s="172">
        <f t="shared" si="71"/>
        <v>1182.6028686748355</v>
      </c>
    </row>
    <row r="788" spans="10:14" x14ac:dyDescent="0.2">
      <c r="J788" s="160">
        <f t="shared" si="68"/>
        <v>783</v>
      </c>
      <c r="K788" s="96">
        <v>20715.627322259559</v>
      </c>
      <c r="L788" s="129">
        <f t="shared" si="70"/>
        <v>0.6085897038047885</v>
      </c>
      <c r="M788" s="172">
        <f t="shared" si="69"/>
        <v>1608.5897038047885</v>
      </c>
      <c r="N788" s="172">
        <f t="shared" si="71"/>
        <v>1358.8019987431048</v>
      </c>
    </row>
    <row r="789" spans="10:14" x14ac:dyDescent="0.2">
      <c r="J789" s="160">
        <f t="shared" si="68"/>
        <v>784</v>
      </c>
      <c r="K789" s="96">
        <v>12811.326617786397</v>
      </c>
      <c r="L789" s="129">
        <f t="shared" si="70"/>
        <v>-5.1873511304515616E-3</v>
      </c>
      <c r="M789" s="172">
        <f t="shared" si="69"/>
        <v>1000</v>
      </c>
      <c r="N789" s="172">
        <f t="shared" si="71"/>
        <v>844.71633476773957</v>
      </c>
    </row>
    <row r="790" spans="10:14" x14ac:dyDescent="0.2">
      <c r="J790" s="160">
        <f t="shared" si="68"/>
        <v>785</v>
      </c>
      <c r="K790" s="96">
        <v>16759.795994204116</v>
      </c>
      <c r="L790" s="129">
        <f t="shared" si="70"/>
        <v>0.30141534479028531</v>
      </c>
      <c r="M790" s="172">
        <f t="shared" si="69"/>
        <v>1400</v>
      </c>
      <c r="N790" s="172">
        <f t="shared" si="71"/>
        <v>1182.6028686748355</v>
      </c>
    </row>
    <row r="791" spans="10:14" x14ac:dyDescent="0.2">
      <c r="J791" s="160">
        <f t="shared" si="68"/>
        <v>786</v>
      </c>
      <c r="K791" s="96">
        <v>19780.817995641675</v>
      </c>
      <c r="L791" s="129">
        <f t="shared" si="70"/>
        <v>0.53600080102015402</v>
      </c>
      <c r="M791" s="172">
        <f t="shared" si="69"/>
        <v>1536.0008010201541</v>
      </c>
      <c r="N791" s="172">
        <f t="shared" si="71"/>
        <v>1297.4849668380566</v>
      </c>
    </row>
    <row r="792" spans="10:14" x14ac:dyDescent="0.2">
      <c r="J792" s="160">
        <f t="shared" si="68"/>
        <v>787</v>
      </c>
      <c r="K792" s="96">
        <v>20061.692565221274</v>
      </c>
      <c r="L792" s="129">
        <f t="shared" si="70"/>
        <v>0.55781099936258416</v>
      </c>
      <c r="M792" s="172">
        <f t="shared" si="69"/>
        <v>1557.8109993625842</v>
      </c>
      <c r="N792" s="172">
        <f t="shared" si="71"/>
        <v>1315.9083976424315</v>
      </c>
    </row>
    <row r="793" spans="10:14" x14ac:dyDescent="0.2">
      <c r="J793" s="160">
        <f t="shared" si="68"/>
        <v>788</v>
      </c>
      <c r="K793" s="96">
        <v>19951.79409899209</v>
      </c>
      <c r="L793" s="129">
        <f t="shared" si="70"/>
        <v>0.54927727076773503</v>
      </c>
      <c r="M793" s="172">
        <f t="shared" si="69"/>
        <v>1549.277270767735</v>
      </c>
      <c r="N793" s="172">
        <f t="shared" si="71"/>
        <v>1308.6998177018879</v>
      </c>
    </row>
    <row r="794" spans="10:14" x14ac:dyDescent="0.2">
      <c r="J794" s="160">
        <f t="shared" si="68"/>
        <v>789</v>
      </c>
      <c r="K794" s="96">
        <v>21996.110826448134</v>
      </c>
      <c r="L794" s="129">
        <f t="shared" si="70"/>
        <v>0.70802056093921517</v>
      </c>
      <c r="M794" s="172">
        <f t="shared" si="69"/>
        <v>1708.0205609392151</v>
      </c>
      <c r="N794" s="172">
        <f t="shared" si="71"/>
        <v>1442.7928679445124</v>
      </c>
    </row>
    <row r="795" spans="10:14" x14ac:dyDescent="0.2">
      <c r="J795" s="160">
        <f t="shared" si="68"/>
        <v>790</v>
      </c>
      <c r="K795" s="96">
        <v>21623.476116289083</v>
      </c>
      <c r="L795" s="129">
        <f t="shared" si="70"/>
        <v>0.6790850935880508</v>
      </c>
      <c r="M795" s="172">
        <f t="shared" si="69"/>
        <v>1679.0850935880508</v>
      </c>
      <c r="N795" s="172">
        <f t="shared" si="71"/>
        <v>1418.3506060188452</v>
      </c>
    </row>
    <row r="796" spans="10:14" x14ac:dyDescent="0.2">
      <c r="J796" s="160">
        <f t="shared" si="68"/>
        <v>791</v>
      </c>
      <c r="K796" s="96">
        <v>20641.195952254755</v>
      </c>
      <c r="L796" s="129">
        <f t="shared" si="70"/>
        <v>0.6028100316004541</v>
      </c>
      <c r="M796" s="172">
        <f t="shared" si="69"/>
        <v>1602.8100316004541</v>
      </c>
      <c r="N796" s="172">
        <f t="shared" si="71"/>
        <v>1353.9198152225003</v>
      </c>
    </row>
    <row r="797" spans="10:14" x14ac:dyDescent="0.2">
      <c r="J797" s="160">
        <f t="shared" si="68"/>
        <v>792</v>
      </c>
      <c r="K797" s="96">
        <v>18656.225151641072</v>
      </c>
      <c r="L797" s="129">
        <f t="shared" si="70"/>
        <v>0.44867501350282019</v>
      </c>
      <c r="M797" s="172">
        <f t="shared" si="69"/>
        <v>1448.6750135028201</v>
      </c>
      <c r="N797" s="172">
        <f t="shared" si="71"/>
        <v>1223.7194476757079</v>
      </c>
    </row>
    <row r="798" spans="10:14" x14ac:dyDescent="0.2">
      <c r="J798" s="160">
        <f t="shared" si="68"/>
        <v>793</v>
      </c>
      <c r="K798" s="96">
        <v>14394.735351804642</v>
      </c>
      <c r="L798" s="129">
        <f t="shared" si="70"/>
        <v>0.1177659607260249</v>
      </c>
      <c r="M798" s="172">
        <f t="shared" si="69"/>
        <v>1400</v>
      </c>
      <c r="N798" s="172">
        <f t="shared" si="71"/>
        <v>1182.6028686748355</v>
      </c>
    </row>
    <row r="799" spans="10:14" x14ac:dyDescent="0.2">
      <c r="J799" s="160">
        <f t="shared" si="68"/>
        <v>794</v>
      </c>
      <c r="K799" s="96">
        <v>33192.853689816482</v>
      </c>
      <c r="L799" s="129">
        <f t="shared" si="70"/>
        <v>1.577459125650734</v>
      </c>
      <c r="M799" s="172">
        <f t="shared" si="69"/>
        <v>2577.4591256507338</v>
      </c>
      <c r="N799" s="172">
        <f t="shared" si="71"/>
        <v>2177.2218256333504</v>
      </c>
    </row>
    <row r="800" spans="10:14" x14ac:dyDescent="0.2">
      <c r="J800" s="160">
        <f t="shared" si="68"/>
        <v>795</v>
      </c>
      <c r="K800" s="96">
        <v>21390.254199816787</v>
      </c>
      <c r="L800" s="129">
        <f t="shared" si="70"/>
        <v>0.66097517262341565</v>
      </c>
      <c r="M800" s="172">
        <f t="shared" si="69"/>
        <v>1660.9751726234158</v>
      </c>
      <c r="N800" s="172">
        <f t="shared" si="71"/>
        <v>1403.0528599586653</v>
      </c>
    </row>
    <row r="801" spans="10:14" x14ac:dyDescent="0.2">
      <c r="J801" s="160">
        <f t="shared" si="68"/>
        <v>796</v>
      </c>
      <c r="K801" s="96">
        <v>13142.25822202931</v>
      </c>
      <c r="L801" s="129">
        <f t="shared" si="70"/>
        <v>2.0509827283100152E-2</v>
      </c>
      <c r="M801" s="172">
        <f t="shared" si="69"/>
        <v>1400</v>
      </c>
      <c r="N801" s="172">
        <f t="shared" si="71"/>
        <v>1182.6028686748355</v>
      </c>
    </row>
    <row r="802" spans="10:14" x14ac:dyDescent="0.2">
      <c r="J802" s="160">
        <f t="shared" si="68"/>
        <v>797</v>
      </c>
      <c r="K802" s="96">
        <v>23199.82834180419</v>
      </c>
      <c r="L802" s="129">
        <f t="shared" si="70"/>
        <v>0.80149046032336924</v>
      </c>
      <c r="M802" s="172">
        <f t="shared" si="69"/>
        <v>1801.4904603233692</v>
      </c>
      <c r="N802" s="172">
        <f t="shared" si="71"/>
        <v>1521.7484187634043</v>
      </c>
    </row>
    <row r="803" spans="10:14" x14ac:dyDescent="0.2">
      <c r="J803" s="160">
        <f t="shared" si="68"/>
        <v>798</v>
      </c>
      <c r="K803" s="96">
        <v>22164.924328922272</v>
      </c>
      <c r="L803" s="129">
        <f t="shared" si="70"/>
        <v>0.72112910251117779</v>
      </c>
      <c r="M803" s="172">
        <f t="shared" si="69"/>
        <v>1721.1291025111777</v>
      </c>
      <c r="N803" s="172">
        <f t="shared" si="71"/>
        <v>1453.8658671353312</v>
      </c>
    </row>
    <row r="804" spans="10:14" x14ac:dyDescent="0.2">
      <c r="J804" s="160">
        <f t="shared" si="68"/>
        <v>799</v>
      </c>
      <c r="K804" s="96">
        <v>14901.021839702293</v>
      </c>
      <c r="L804" s="129">
        <f t="shared" si="70"/>
        <v>0.15707962566787986</v>
      </c>
      <c r="M804" s="172">
        <f t="shared" si="69"/>
        <v>1400</v>
      </c>
      <c r="N804" s="172">
        <f t="shared" si="71"/>
        <v>1182.6028686748355</v>
      </c>
    </row>
    <row r="805" spans="10:14" x14ac:dyDescent="0.2">
      <c r="J805" s="160">
        <f t="shared" si="68"/>
        <v>800</v>
      </c>
      <c r="K805" s="96">
        <v>28005.796621818918</v>
      </c>
      <c r="L805" s="129">
        <f t="shared" si="70"/>
        <v>1.1746788254054681</v>
      </c>
      <c r="M805" s="172">
        <f t="shared" si="69"/>
        <v>2174.6788254054682</v>
      </c>
      <c r="N805" s="172">
        <f t="shared" si="71"/>
        <v>1836.98672669352</v>
      </c>
    </row>
    <row r="806" spans="10:14" x14ac:dyDescent="0.2">
      <c r="J806" s="160">
        <f t="shared" si="68"/>
        <v>801</v>
      </c>
      <c r="K806" s="96">
        <v>22378.061421184164</v>
      </c>
      <c r="L806" s="129">
        <f t="shared" si="70"/>
        <v>0.73767941628048217</v>
      </c>
      <c r="M806" s="172">
        <f t="shared" si="69"/>
        <v>1737.6794162804822</v>
      </c>
      <c r="N806" s="172">
        <f t="shared" si="71"/>
        <v>1467.846187521794</v>
      </c>
    </row>
    <row r="807" spans="10:14" x14ac:dyDescent="0.2">
      <c r="J807" s="160">
        <f t="shared" si="68"/>
        <v>802</v>
      </c>
      <c r="K807" s="96">
        <v>21906.137097028604</v>
      </c>
      <c r="L807" s="129">
        <f t="shared" si="70"/>
        <v>0.70103400858887166</v>
      </c>
      <c r="M807" s="172">
        <f t="shared" si="69"/>
        <v>1701.0340085888715</v>
      </c>
      <c r="N807" s="172">
        <f t="shared" si="71"/>
        <v>1436.8912130504671</v>
      </c>
    </row>
    <row r="808" spans="10:14" x14ac:dyDescent="0.2">
      <c r="J808" s="160">
        <f t="shared" si="68"/>
        <v>803</v>
      </c>
      <c r="K808" s="96">
        <v>18801.710654537092</v>
      </c>
      <c r="L808" s="129">
        <f t="shared" si="70"/>
        <v>0.4599721119865301</v>
      </c>
      <c r="M808" s="172">
        <f t="shared" si="69"/>
        <v>1459.9721119865301</v>
      </c>
      <c r="N808" s="172">
        <f t="shared" si="71"/>
        <v>1233.2622913003775</v>
      </c>
    </row>
    <row r="809" spans="10:14" x14ac:dyDescent="0.2">
      <c r="J809" s="160">
        <f t="shared" si="68"/>
        <v>804</v>
      </c>
      <c r="K809" s="96">
        <v>21218.307026582435</v>
      </c>
      <c r="L809" s="129">
        <f t="shared" si="70"/>
        <v>0.647623298303592</v>
      </c>
      <c r="M809" s="172">
        <f t="shared" si="69"/>
        <v>1647.623298303592</v>
      </c>
      <c r="N809" s="172">
        <f t="shared" si="71"/>
        <v>1391.7743136209442</v>
      </c>
    </row>
    <row r="810" spans="10:14" x14ac:dyDescent="0.2">
      <c r="J810" s="160">
        <f t="shared" si="68"/>
        <v>805</v>
      </c>
      <c r="K810" s="96">
        <v>26284.163369103378</v>
      </c>
      <c r="L810" s="129">
        <f t="shared" si="70"/>
        <v>1.0409922379338754</v>
      </c>
      <c r="M810" s="172">
        <f t="shared" si="69"/>
        <v>2040.9922379338755</v>
      </c>
      <c r="N810" s="172">
        <f t="shared" si="71"/>
        <v>1724.0594825169094</v>
      </c>
    </row>
    <row r="811" spans="10:14" x14ac:dyDescent="0.2">
      <c r="J811" s="160">
        <f t="shared" si="68"/>
        <v>806</v>
      </c>
      <c r="K811" s="96">
        <v>14102.890403882122</v>
      </c>
      <c r="L811" s="129">
        <f t="shared" si="70"/>
        <v>9.5103901256014881E-2</v>
      </c>
      <c r="M811" s="172">
        <f t="shared" si="69"/>
        <v>1400</v>
      </c>
      <c r="N811" s="172">
        <f t="shared" si="71"/>
        <v>1182.6028686748355</v>
      </c>
    </row>
    <row r="812" spans="10:14" x14ac:dyDescent="0.2">
      <c r="J812" s="160">
        <f t="shared" si="68"/>
        <v>807</v>
      </c>
      <c r="K812" s="96">
        <v>20415.364270957663</v>
      </c>
      <c r="L812" s="129">
        <f t="shared" si="70"/>
        <v>0.58527396997527315</v>
      </c>
      <c r="M812" s="172">
        <f t="shared" si="69"/>
        <v>1585.2739699752733</v>
      </c>
      <c r="N812" s="172">
        <f t="shared" si="71"/>
        <v>1339.1068175202165</v>
      </c>
    </row>
    <row r="813" spans="10:14" x14ac:dyDescent="0.2">
      <c r="J813" s="160">
        <f t="shared" si="68"/>
        <v>808</v>
      </c>
      <c r="K813" s="96">
        <v>23252.45271977381</v>
      </c>
      <c r="L813" s="129">
        <f t="shared" si="70"/>
        <v>0.80557679723483233</v>
      </c>
      <c r="M813" s="172">
        <f t="shared" si="69"/>
        <v>1805.5767972348324</v>
      </c>
      <c r="N813" s="172">
        <f t="shared" si="71"/>
        <v>1525.2002143018817</v>
      </c>
    </row>
    <row r="814" spans="10:14" x14ac:dyDescent="0.2">
      <c r="J814" s="160">
        <f t="shared" si="68"/>
        <v>809</v>
      </c>
      <c r="K814" s="96">
        <v>15753.508617765492</v>
      </c>
      <c r="L814" s="129">
        <f t="shared" si="70"/>
        <v>0.22327609814200455</v>
      </c>
      <c r="M814" s="172">
        <f t="shared" si="69"/>
        <v>1400</v>
      </c>
      <c r="N814" s="172">
        <f t="shared" si="71"/>
        <v>1182.6028686748355</v>
      </c>
    </row>
    <row r="815" spans="10:14" x14ac:dyDescent="0.2">
      <c r="J815" s="160">
        <f t="shared" si="68"/>
        <v>810</v>
      </c>
      <c r="K815" s="96">
        <v>19301.656033676765</v>
      </c>
      <c r="L815" s="129">
        <f t="shared" si="70"/>
        <v>0.49879338333102446</v>
      </c>
      <c r="M815" s="172">
        <f t="shared" si="69"/>
        <v>1498.7933833310244</v>
      </c>
      <c r="N815" s="172">
        <f t="shared" si="71"/>
        <v>1266.0552533415225</v>
      </c>
    </row>
    <row r="816" spans="10:14" x14ac:dyDescent="0.2">
      <c r="J816" s="160">
        <f t="shared" si="68"/>
        <v>811</v>
      </c>
      <c r="K816" s="96">
        <v>18076.370202145485</v>
      </c>
      <c r="L816" s="129">
        <f t="shared" si="70"/>
        <v>0.40364868207926818</v>
      </c>
      <c r="M816" s="172">
        <f t="shared" si="69"/>
        <v>1403.6486820792682</v>
      </c>
      <c r="N816" s="172">
        <f t="shared" si="71"/>
        <v>1185.6849700275675</v>
      </c>
    </row>
    <row r="817" spans="10:14" x14ac:dyDescent="0.2">
      <c r="J817" s="160">
        <f t="shared" si="68"/>
        <v>812</v>
      </c>
      <c r="K817" s="96">
        <v>21944.107623022588</v>
      </c>
      <c r="L817" s="129">
        <f t="shared" si="70"/>
        <v>0.70398245886806465</v>
      </c>
      <c r="M817" s="172">
        <f t="shared" si="69"/>
        <v>1703.9824588680647</v>
      </c>
      <c r="N817" s="172">
        <f t="shared" si="71"/>
        <v>1439.3818171635521</v>
      </c>
    </row>
    <row r="818" spans="10:14" x14ac:dyDescent="0.2">
      <c r="J818" s="160">
        <f t="shared" si="68"/>
        <v>813</v>
      </c>
      <c r="K818" s="96">
        <v>15197.644532193834</v>
      </c>
      <c r="L818" s="129">
        <f t="shared" si="70"/>
        <v>0.18011268190287211</v>
      </c>
      <c r="M818" s="172">
        <f t="shared" si="69"/>
        <v>1400</v>
      </c>
      <c r="N818" s="172">
        <f t="shared" si="71"/>
        <v>1182.6028686748355</v>
      </c>
    </row>
    <row r="819" spans="10:14" x14ac:dyDescent="0.2">
      <c r="J819" s="160">
        <f t="shared" si="68"/>
        <v>814</v>
      </c>
      <c r="K819" s="96">
        <v>18557.349270862676</v>
      </c>
      <c r="L819" s="129">
        <f t="shared" si="70"/>
        <v>0.44099719997101111</v>
      </c>
      <c r="M819" s="172">
        <f t="shared" si="69"/>
        <v>1440.997199971011</v>
      </c>
      <c r="N819" s="172">
        <f t="shared" si="71"/>
        <v>1217.2338731700879</v>
      </c>
    </row>
    <row r="820" spans="10:14" x14ac:dyDescent="0.2">
      <c r="J820" s="160">
        <f t="shared" si="68"/>
        <v>815</v>
      </c>
      <c r="K820" s="96">
        <v>18852.543028793789</v>
      </c>
      <c r="L820" s="129">
        <f t="shared" si="70"/>
        <v>0.46391929797212716</v>
      </c>
      <c r="M820" s="172">
        <f t="shared" si="69"/>
        <v>1463.9192979721272</v>
      </c>
      <c r="N820" s="172">
        <f t="shared" si="71"/>
        <v>1236.5965437787777</v>
      </c>
    </row>
    <row r="821" spans="10:14" x14ac:dyDescent="0.2">
      <c r="J821" s="160">
        <f t="shared" si="68"/>
        <v>816</v>
      </c>
      <c r="K821" s="96">
        <v>17979.449704818609</v>
      </c>
      <c r="L821" s="129">
        <f t="shared" si="70"/>
        <v>0.39612270607756023</v>
      </c>
      <c r="M821" s="172">
        <f t="shared" si="69"/>
        <v>1400</v>
      </c>
      <c r="N821" s="172">
        <f t="shared" si="71"/>
        <v>1182.6028686748355</v>
      </c>
    </row>
    <row r="822" spans="10:14" x14ac:dyDescent="0.2">
      <c r="J822" s="160">
        <f t="shared" ref="J822:J885" si="72">J821+1</f>
        <v>817</v>
      </c>
      <c r="K822" s="96">
        <v>19963.626965722713</v>
      </c>
      <c r="L822" s="129">
        <f t="shared" si="70"/>
        <v>0.5501961050030334</v>
      </c>
      <c r="M822" s="172">
        <f t="shared" si="69"/>
        <v>1550.1961050030334</v>
      </c>
      <c r="N822" s="172">
        <f t="shared" si="71"/>
        <v>1309.4759719893882</v>
      </c>
    </row>
    <row r="823" spans="10:14" x14ac:dyDescent="0.2">
      <c r="J823" s="160">
        <f t="shared" si="72"/>
        <v>818</v>
      </c>
      <c r="K823" s="96">
        <v>15301.979578266331</v>
      </c>
      <c r="L823" s="129">
        <f t="shared" si="70"/>
        <v>0.1882144052177088</v>
      </c>
      <c r="M823" s="172">
        <f t="shared" si="69"/>
        <v>1400</v>
      </c>
      <c r="N823" s="172">
        <f t="shared" si="71"/>
        <v>1182.6028686748355</v>
      </c>
    </row>
    <row r="824" spans="10:14" x14ac:dyDescent="0.2">
      <c r="J824" s="160">
        <f t="shared" si="72"/>
        <v>819</v>
      </c>
      <c r="K824" s="96">
        <v>25420.657174896282</v>
      </c>
      <c r="L824" s="129">
        <f t="shared" si="70"/>
        <v>0.97394009649664071</v>
      </c>
      <c r="M824" s="172">
        <f t="shared" si="69"/>
        <v>1973.9400964966408</v>
      </c>
      <c r="N824" s="172">
        <f t="shared" si="71"/>
        <v>1667.4194433637206</v>
      </c>
    </row>
    <row r="825" spans="10:14" x14ac:dyDescent="0.2">
      <c r="J825" s="160">
        <f t="shared" si="72"/>
        <v>820</v>
      </c>
      <c r="K825" s="96">
        <v>15216.177893768574</v>
      </c>
      <c r="L825" s="129">
        <f t="shared" si="70"/>
        <v>0.18155181643364177</v>
      </c>
      <c r="M825" s="172">
        <f t="shared" si="69"/>
        <v>1400</v>
      </c>
      <c r="N825" s="172">
        <f t="shared" si="71"/>
        <v>1182.6028686748355</v>
      </c>
    </row>
    <row r="826" spans="10:14" x14ac:dyDescent="0.2">
      <c r="J826" s="160">
        <f t="shared" si="72"/>
        <v>821</v>
      </c>
      <c r="K826" s="96">
        <v>26930.568036432054</v>
      </c>
      <c r="L826" s="129">
        <f t="shared" si="70"/>
        <v>1.0911862231886194</v>
      </c>
      <c r="M826" s="172">
        <f t="shared" si="69"/>
        <v>2091.1862231886194</v>
      </c>
      <c r="N826" s="172">
        <f t="shared" si="71"/>
        <v>1766.4591617686826</v>
      </c>
    </row>
    <row r="827" spans="10:14" x14ac:dyDescent="0.2">
      <c r="J827" s="160">
        <f t="shared" si="72"/>
        <v>822</v>
      </c>
      <c r="K827" s="96">
        <v>31172.792718482397</v>
      </c>
      <c r="L827" s="129">
        <f t="shared" si="70"/>
        <v>1.420599319814476</v>
      </c>
      <c r="M827" s="172">
        <f t="shared" si="69"/>
        <v>2420.5993198144761</v>
      </c>
      <c r="N827" s="172">
        <f t="shared" si="71"/>
        <v>2044.7197853749676</v>
      </c>
    </row>
    <row r="828" spans="10:14" x14ac:dyDescent="0.2">
      <c r="J828" s="160">
        <f t="shared" si="72"/>
        <v>823</v>
      </c>
      <c r="K828" s="96">
        <v>17732.505983765994</v>
      </c>
      <c r="L828" s="129">
        <f t="shared" si="70"/>
        <v>0.37694727291664198</v>
      </c>
      <c r="M828" s="172">
        <f t="shared" si="69"/>
        <v>1400</v>
      </c>
      <c r="N828" s="172">
        <f t="shared" si="71"/>
        <v>1182.6028686748355</v>
      </c>
    </row>
    <row r="829" spans="10:14" x14ac:dyDescent="0.2">
      <c r="J829" s="160">
        <f t="shared" si="72"/>
        <v>824</v>
      </c>
      <c r="K829" s="96">
        <v>16025.728658832762</v>
      </c>
      <c r="L829" s="129">
        <f t="shared" si="70"/>
        <v>0.24441426347092035</v>
      </c>
      <c r="M829" s="172">
        <f t="shared" si="69"/>
        <v>1400</v>
      </c>
      <c r="N829" s="172">
        <f t="shared" si="71"/>
        <v>1182.6028686748355</v>
      </c>
    </row>
    <row r="830" spans="10:14" x14ac:dyDescent="0.2">
      <c r="J830" s="160">
        <f t="shared" si="72"/>
        <v>825</v>
      </c>
      <c r="K830" s="96">
        <v>17908.421078962299</v>
      </c>
      <c r="L830" s="129">
        <f t="shared" si="70"/>
        <v>0.39060726044560046</v>
      </c>
      <c r="M830" s="172">
        <f t="shared" si="69"/>
        <v>1400</v>
      </c>
      <c r="N830" s="172">
        <f t="shared" si="71"/>
        <v>1182.6028686748355</v>
      </c>
    </row>
    <row r="831" spans="10:14" x14ac:dyDescent="0.2">
      <c r="J831" s="160">
        <f t="shared" si="72"/>
        <v>826</v>
      </c>
      <c r="K831" s="96">
        <v>17237.298313082931</v>
      </c>
      <c r="L831" s="129">
        <f t="shared" si="70"/>
        <v>0.33849388949194736</v>
      </c>
      <c r="M831" s="172">
        <f t="shared" si="69"/>
        <v>1400</v>
      </c>
      <c r="N831" s="172">
        <f t="shared" si="71"/>
        <v>1182.6028686748355</v>
      </c>
    </row>
    <row r="832" spans="10:14" x14ac:dyDescent="0.2">
      <c r="J832" s="160">
        <f t="shared" si="72"/>
        <v>827</v>
      </c>
      <c r="K832" s="96">
        <v>15976.136101036564</v>
      </c>
      <c r="L832" s="129">
        <f t="shared" si="70"/>
        <v>0.24056335050481434</v>
      </c>
      <c r="M832" s="172">
        <f t="shared" si="69"/>
        <v>1400</v>
      </c>
      <c r="N832" s="172">
        <f t="shared" si="71"/>
        <v>1182.6028686748355</v>
      </c>
    </row>
    <row r="833" spans="10:14" x14ac:dyDescent="0.2">
      <c r="J833" s="160">
        <f t="shared" si="72"/>
        <v>828</v>
      </c>
      <c r="K833" s="96">
        <v>19880.549968466155</v>
      </c>
      <c r="L833" s="129">
        <f t="shared" si="70"/>
        <v>0.54374509097719592</v>
      </c>
      <c r="M833" s="172">
        <f t="shared" si="69"/>
        <v>1543.745090977196</v>
      </c>
      <c r="N833" s="172">
        <f t="shared" si="71"/>
        <v>1304.0266950659477</v>
      </c>
    </row>
    <row r="834" spans="10:14" x14ac:dyDescent="0.2">
      <c r="J834" s="160">
        <f t="shared" si="72"/>
        <v>829</v>
      </c>
      <c r="K834" s="96">
        <v>22715.570275845155</v>
      </c>
      <c r="L834" s="129">
        <f t="shared" si="70"/>
        <v>0.7638873249334458</v>
      </c>
      <c r="M834" s="172">
        <f t="shared" si="69"/>
        <v>1763.8873249334458</v>
      </c>
      <c r="N834" s="172">
        <f t="shared" si="71"/>
        <v>1489.9844360610532</v>
      </c>
    </row>
    <row r="835" spans="10:14" x14ac:dyDescent="0.2">
      <c r="J835" s="160">
        <f t="shared" si="72"/>
        <v>830</v>
      </c>
      <c r="K835" s="96">
        <v>23457.38984803663</v>
      </c>
      <c r="L835" s="129">
        <f t="shared" si="70"/>
        <v>0.82149037539119663</v>
      </c>
      <c r="M835" s="172">
        <f t="shared" si="69"/>
        <v>1821.4903753911967</v>
      </c>
      <c r="N835" s="172">
        <f t="shared" si="71"/>
        <v>1538.6426737151658</v>
      </c>
    </row>
    <row r="836" spans="10:14" x14ac:dyDescent="0.2">
      <c r="J836" s="160">
        <f t="shared" si="72"/>
        <v>831</v>
      </c>
      <c r="K836" s="96">
        <v>17454.450353298111</v>
      </c>
      <c r="L836" s="129">
        <f t="shared" si="70"/>
        <v>0.35535596808683495</v>
      </c>
      <c r="M836" s="172">
        <f t="shared" si="69"/>
        <v>1400</v>
      </c>
      <c r="N836" s="172">
        <f t="shared" si="71"/>
        <v>1182.6028686748355</v>
      </c>
    </row>
    <row r="837" spans="10:14" x14ac:dyDescent="0.2">
      <c r="J837" s="160">
        <f t="shared" si="72"/>
        <v>832</v>
      </c>
      <c r="K837" s="96">
        <v>14156.551362865526</v>
      </c>
      <c r="L837" s="129">
        <f t="shared" si="70"/>
        <v>9.927072974612984E-2</v>
      </c>
      <c r="M837" s="172">
        <f t="shared" si="69"/>
        <v>1400</v>
      </c>
      <c r="N837" s="172">
        <f t="shared" si="71"/>
        <v>1182.6028686748355</v>
      </c>
    </row>
    <row r="838" spans="10:14" x14ac:dyDescent="0.2">
      <c r="J838" s="160">
        <f t="shared" si="72"/>
        <v>833</v>
      </c>
      <c r="K838" s="96">
        <v>30631.209664542399</v>
      </c>
      <c r="L838" s="129">
        <f t="shared" si="70"/>
        <v>1.3785448403256062</v>
      </c>
      <c r="M838" s="172">
        <f t="shared" ref="M838:M901" si="73">IF(K838&gt;Initial_Index,MAX((K838-Initial_Index)/Initial_Index*1000+1000,1400),IF(AND(K838&gt;=(0.85*Initial_Index),(K838&lt;Initial_Index)),1000,1000+(((K838-Initial_Index)/Initial_Index)+0.15)*1000))</f>
        <v>2378.5448403256059</v>
      </c>
      <c r="N838" s="172">
        <f t="shared" si="71"/>
        <v>2009.1956796005641</v>
      </c>
    </row>
    <row r="839" spans="10:14" x14ac:dyDescent="0.2">
      <c r="J839" s="160">
        <f t="shared" si="72"/>
        <v>834</v>
      </c>
      <c r="K839" s="96">
        <v>17105.60670705136</v>
      </c>
      <c r="L839" s="129">
        <f t="shared" ref="L839:L902" si="74">(K839-$F$4)/$F$4</f>
        <v>0.32826790124430805</v>
      </c>
      <c r="M839" s="172">
        <f t="shared" si="73"/>
        <v>1400</v>
      </c>
      <c r="N839" s="172">
        <f t="shared" ref="N839:N902" si="75">M839*EXP(-$F$9*412/252)</f>
        <v>1182.6028686748355</v>
      </c>
    </row>
    <row r="840" spans="10:14" x14ac:dyDescent="0.2">
      <c r="J840" s="160">
        <f t="shared" si="72"/>
        <v>835</v>
      </c>
      <c r="K840" s="96">
        <v>11353.919441865186</v>
      </c>
      <c r="L840" s="129">
        <f t="shared" si="74"/>
        <v>-0.11835651279609799</v>
      </c>
      <c r="M840" s="172">
        <f t="shared" si="73"/>
        <v>1000</v>
      </c>
      <c r="N840" s="172">
        <f t="shared" si="75"/>
        <v>844.71633476773957</v>
      </c>
    </row>
    <row r="841" spans="10:14" x14ac:dyDescent="0.2">
      <c r="J841" s="160">
        <f t="shared" si="72"/>
        <v>836</v>
      </c>
      <c r="K841" s="96">
        <v>17029.250482210868</v>
      </c>
      <c r="L841" s="129">
        <f t="shared" si="74"/>
        <v>0.32233876208819673</v>
      </c>
      <c r="M841" s="172">
        <f t="shared" si="73"/>
        <v>1400</v>
      </c>
      <c r="N841" s="172">
        <f t="shared" si="75"/>
        <v>1182.6028686748355</v>
      </c>
    </row>
    <row r="842" spans="10:14" x14ac:dyDescent="0.2">
      <c r="J842" s="160">
        <f t="shared" si="72"/>
        <v>837</v>
      </c>
      <c r="K842" s="96">
        <v>15412.843919033014</v>
      </c>
      <c r="L842" s="129">
        <f t="shared" si="74"/>
        <v>0.19682313496082232</v>
      </c>
      <c r="M842" s="172">
        <f t="shared" si="73"/>
        <v>1400</v>
      </c>
      <c r="N842" s="172">
        <f t="shared" si="75"/>
        <v>1182.6028686748355</v>
      </c>
    </row>
    <row r="843" spans="10:14" x14ac:dyDescent="0.2">
      <c r="J843" s="160">
        <f t="shared" si="72"/>
        <v>838</v>
      </c>
      <c r="K843" s="96">
        <v>18144.545650274707</v>
      </c>
      <c r="L843" s="129">
        <f t="shared" si="74"/>
        <v>0.40894257553501234</v>
      </c>
      <c r="M843" s="172">
        <f t="shared" si="73"/>
        <v>1408.9425755350123</v>
      </c>
      <c r="N843" s="172">
        <f t="shared" si="75"/>
        <v>1190.1568083041548</v>
      </c>
    </row>
    <row r="844" spans="10:14" x14ac:dyDescent="0.2">
      <c r="J844" s="160">
        <f t="shared" si="72"/>
        <v>839</v>
      </c>
      <c r="K844" s="96">
        <v>18093.880433596696</v>
      </c>
      <c r="L844" s="129">
        <f t="shared" si="74"/>
        <v>0.40500836950680708</v>
      </c>
      <c r="M844" s="172">
        <f t="shared" si="73"/>
        <v>1405.008369506807</v>
      </c>
      <c r="N844" s="172">
        <f t="shared" si="75"/>
        <v>1186.8335202077878</v>
      </c>
    </row>
    <row r="845" spans="10:14" x14ac:dyDescent="0.2">
      <c r="J845" s="160">
        <f t="shared" si="72"/>
        <v>840</v>
      </c>
      <c r="K845" s="96">
        <v>20262.300349566536</v>
      </c>
      <c r="L845" s="129">
        <f t="shared" si="74"/>
        <v>0.5733883995243515</v>
      </c>
      <c r="M845" s="172">
        <f t="shared" si="73"/>
        <v>1573.3883995243514</v>
      </c>
      <c r="N845" s="172">
        <f t="shared" si="75"/>
        <v>1329.0668820122899</v>
      </c>
    </row>
    <row r="846" spans="10:14" x14ac:dyDescent="0.2">
      <c r="J846" s="160">
        <f t="shared" si="72"/>
        <v>841</v>
      </c>
      <c r="K846" s="96">
        <v>21401.396762013243</v>
      </c>
      <c r="L846" s="129">
        <f t="shared" si="74"/>
        <v>0.66184040400378341</v>
      </c>
      <c r="M846" s="172">
        <f t="shared" si="73"/>
        <v>1661.8404040037835</v>
      </c>
      <c r="N846" s="172">
        <f t="shared" si="75"/>
        <v>1403.7837350390155</v>
      </c>
    </row>
    <row r="847" spans="10:14" x14ac:dyDescent="0.2">
      <c r="J847" s="160">
        <f t="shared" si="72"/>
        <v>842</v>
      </c>
      <c r="K847" s="96">
        <v>19271.009991132654</v>
      </c>
      <c r="L847" s="129">
        <f t="shared" si="74"/>
        <v>0.49641368670239044</v>
      </c>
      <c r="M847" s="172">
        <f t="shared" si="73"/>
        <v>1496.4136867023904</v>
      </c>
      <c r="N847" s="172">
        <f t="shared" si="75"/>
        <v>1264.0450847275238</v>
      </c>
    </row>
    <row r="848" spans="10:14" x14ac:dyDescent="0.2">
      <c r="J848" s="160">
        <f t="shared" si="72"/>
        <v>843</v>
      </c>
      <c r="K848" s="96">
        <v>21900.368299261703</v>
      </c>
      <c r="L848" s="129">
        <f t="shared" si="74"/>
        <v>0.70058605552682762</v>
      </c>
      <c r="M848" s="172">
        <f t="shared" si="73"/>
        <v>1700.5860555268277</v>
      </c>
      <c r="N848" s="172">
        <f t="shared" si="75"/>
        <v>1436.5128197817496</v>
      </c>
    </row>
    <row r="849" spans="10:14" x14ac:dyDescent="0.2">
      <c r="J849" s="160">
        <f t="shared" si="72"/>
        <v>844</v>
      </c>
      <c r="K849" s="96">
        <v>18805.724753346134</v>
      </c>
      <c r="L849" s="129">
        <f t="shared" si="74"/>
        <v>0.46028381087519193</v>
      </c>
      <c r="M849" s="172">
        <f t="shared" si="73"/>
        <v>1460.2838108751919</v>
      </c>
      <c r="N849" s="172">
        <f t="shared" si="75"/>
        <v>1233.525588443159</v>
      </c>
    </row>
    <row r="850" spans="10:14" x14ac:dyDescent="0.2">
      <c r="J850" s="160">
        <f t="shared" si="72"/>
        <v>845</v>
      </c>
      <c r="K850" s="96">
        <v>21765.987401980881</v>
      </c>
      <c r="L850" s="129">
        <f t="shared" si="74"/>
        <v>0.69015124105602932</v>
      </c>
      <c r="M850" s="172">
        <f t="shared" si="73"/>
        <v>1690.1512410560294</v>
      </c>
      <c r="N850" s="172">
        <f t="shared" si="75"/>
        <v>1427.6983615479955</v>
      </c>
    </row>
    <row r="851" spans="10:14" x14ac:dyDescent="0.2">
      <c r="J851" s="160">
        <f t="shared" si="72"/>
        <v>846</v>
      </c>
      <c r="K851" s="96">
        <v>22543.665943417156</v>
      </c>
      <c r="L851" s="129">
        <f t="shared" si="74"/>
        <v>0.75053877724616525</v>
      </c>
      <c r="M851" s="172">
        <f t="shared" si="73"/>
        <v>1750.5387772461654</v>
      </c>
      <c r="N851" s="172">
        <f t="shared" si="75"/>
        <v>1478.7086997841814</v>
      </c>
    </row>
    <row r="852" spans="10:14" x14ac:dyDescent="0.2">
      <c r="J852" s="160">
        <f t="shared" si="72"/>
        <v>847</v>
      </c>
      <c r="K852" s="96">
        <v>32475.093574276128</v>
      </c>
      <c r="L852" s="129">
        <f t="shared" si="74"/>
        <v>1.5217243166730055</v>
      </c>
      <c r="M852" s="172">
        <f t="shared" si="73"/>
        <v>2521.7243166730054</v>
      </c>
      <c r="N852" s="172">
        <f t="shared" si="75"/>
        <v>2130.1417220747039</v>
      </c>
    </row>
    <row r="853" spans="10:14" x14ac:dyDescent="0.2">
      <c r="J853" s="160">
        <f t="shared" si="72"/>
        <v>848</v>
      </c>
      <c r="K853" s="96">
        <v>16326.116818227089</v>
      </c>
      <c r="L853" s="129">
        <f t="shared" si="74"/>
        <v>0.26773971207210129</v>
      </c>
      <c r="M853" s="172">
        <f t="shared" si="73"/>
        <v>1400</v>
      </c>
      <c r="N853" s="172">
        <f t="shared" si="75"/>
        <v>1182.6028686748355</v>
      </c>
    </row>
    <row r="854" spans="10:14" x14ac:dyDescent="0.2">
      <c r="J854" s="160">
        <f t="shared" si="72"/>
        <v>849</v>
      </c>
      <c r="K854" s="96">
        <v>17487.002703409536</v>
      </c>
      <c r="L854" s="129">
        <f t="shared" si="74"/>
        <v>0.35788369145283805</v>
      </c>
      <c r="M854" s="172">
        <f t="shared" si="73"/>
        <v>1400</v>
      </c>
      <c r="N854" s="172">
        <f t="shared" si="75"/>
        <v>1182.6028686748355</v>
      </c>
    </row>
    <row r="855" spans="10:14" x14ac:dyDescent="0.2">
      <c r="J855" s="160">
        <f t="shared" si="72"/>
        <v>850</v>
      </c>
      <c r="K855" s="96">
        <v>17956.223350178811</v>
      </c>
      <c r="L855" s="129">
        <f t="shared" si="74"/>
        <v>0.39431915582299693</v>
      </c>
      <c r="M855" s="172">
        <f t="shared" si="73"/>
        <v>1400</v>
      </c>
      <c r="N855" s="172">
        <f t="shared" si="75"/>
        <v>1182.6028686748355</v>
      </c>
    </row>
    <row r="856" spans="10:14" x14ac:dyDescent="0.2">
      <c r="J856" s="160">
        <f t="shared" si="72"/>
        <v>851</v>
      </c>
      <c r="K856" s="96">
        <v>18316.088762537394</v>
      </c>
      <c r="L856" s="129">
        <f t="shared" si="74"/>
        <v>0.42226307410605385</v>
      </c>
      <c r="M856" s="172">
        <f t="shared" si="73"/>
        <v>1422.2630741060539</v>
      </c>
      <c r="N856" s="172">
        <f t="shared" si="75"/>
        <v>1201.4088510343638</v>
      </c>
    </row>
    <row r="857" spans="10:14" x14ac:dyDescent="0.2">
      <c r="J857" s="160">
        <f t="shared" si="72"/>
        <v>852</v>
      </c>
      <c r="K857" s="96">
        <v>21011.43411149472</v>
      </c>
      <c r="L857" s="129">
        <f t="shared" si="74"/>
        <v>0.63155940431527879</v>
      </c>
      <c r="M857" s="172">
        <f t="shared" si="73"/>
        <v>1631.5594043152787</v>
      </c>
      <c r="N857" s="172">
        <f t="shared" si="75"/>
        <v>1378.2048799690388</v>
      </c>
    </row>
    <row r="858" spans="10:14" x14ac:dyDescent="0.2">
      <c r="J858" s="160">
        <f t="shared" si="72"/>
        <v>853</v>
      </c>
      <c r="K858" s="96">
        <v>26318.828703154155</v>
      </c>
      <c r="L858" s="129">
        <f t="shared" si="74"/>
        <v>1.0436840366694664</v>
      </c>
      <c r="M858" s="172">
        <f t="shared" si="73"/>
        <v>2043.6840366694664</v>
      </c>
      <c r="N858" s="172">
        <f t="shared" si="75"/>
        <v>1726.3332888787704</v>
      </c>
    </row>
    <row r="859" spans="10:14" x14ac:dyDescent="0.2">
      <c r="J859" s="160">
        <f t="shared" si="72"/>
        <v>854</v>
      </c>
      <c r="K859" s="96">
        <v>19033.420695318258</v>
      </c>
      <c r="L859" s="129">
        <f t="shared" si="74"/>
        <v>0.47796463425344049</v>
      </c>
      <c r="M859" s="172">
        <f t="shared" si="73"/>
        <v>1477.9646342534404</v>
      </c>
      <c r="N859" s="172">
        <f t="shared" si="75"/>
        <v>1248.4608687629088</v>
      </c>
    </row>
    <row r="860" spans="10:14" x14ac:dyDescent="0.2">
      <c r="J860" s="160">
        <f t="shared" si="72"/>
        <v>855</v>
      </c>
      <c r="K860" s="96">
        <v>18059.278266967362</v>
      </c>
      <c r="L860" s="129">
        <f t="shared" si="74"/>
        <v>0.4023214757862642</v>
      </c>
      <c r="M860" s="172">
        <f t="shared" si="73"/>
        <v>1402.3214757862643</v>
      </c>
      <c r="N860" s="172">
        <f t="shared" si="75"/>
        <v>1184.5638571922607</v>
      </c>
    </row>
    <row r="861" spans="10:14" x14ac:dyDescent="0.2">
      <c r="J861" s="160">
        <f t="shared" si="72"/>
        <v>856</v>
      </c>
      <c r="K861" s="96">
        <v>25198.727960528435</v>
      </c>
      <c r="L861" s="129">
        <f t="shared" si="74"/>
        <v>0.95670706543018558</v>
      </c>
      <c r="M861" s="172">
        <f t="shared" si="73"/>
        <v>1956.7070654301856</v>
      </c>
      <c r="N861" s="172">
        <f t="shared" si="75"/>
        <v>1652.8624205243259</v>
      </c>
    </row>
    <row r="862" spans="10:14" x14ac:dyDescent="0.2">
      <c r="J862" s="160">
        <f t="shared" si="72"/>
        <v>857</v>
      </c>
      <c r="K862" s="96">
        <v>22239.09186169006</v>
      </c>
      <c r="L862" s="129">
        <f t="shared" si="74"/>
        <v>0.72688828748351364</v>
      </c>
      <c r="M862" s="172">
        <f t="shared" si="73"/>
        <v>1726.8882874835135</v>
      </c>
      <c r="N862" s="172">
        <f t="shared" si="75"/>
        <v>1458.7307447564122</v>
      </c>
    </row>
    <row r="863" spans="10:14" x14ac:dyDescent="0.2">
      <c r="J863" s="160">
        <f t="shared" si="72"/>
        <v>858</v>
      </c>
      <c r="K863" s="96">
        <v>29657.297577645604</v>
      </c>
      <c r="L863" s="129">
        <f t="shared" si="74"/>
        <v>1.3029195681085379</v>
      </c>
      <c r="M863" s="172">
        <f t="shared" si="73"/>
        <v>2302.919568108538</v>
      </c>
      <c r="N863" s="172">
        <f t="shared" si="75"/>
        <v>1945.31377683755</v>
      </c>
    </row>
    <row r="864" spans="10:14" x14ac:dyDescent="0.2">
      <c r="J864" s="160">
        <f t="shared" si="72"/>
        <v>859</v>
      </c>
      <c r="K864" s="96">
        <v>19383.424868563634</v>
      </c>
      <c r="L864" s="129">
        <f t="shared" si="74"/>
        <v>0.50514281720743892</v>
      </c>
      <c r="M864" s="172">
        <f t="shared" si="73"/>
        <v>1505.1428172074388</v>
      </c>
      <c r="N864" s="172">
        <f t="shared" si="75"/>
        <v>1271.4187238534575</v>
      </c>
    </row>
    <row r="865" spans="10:14" x14ac:dyDescent="0.2">
      <c r="J865" s="160">
        <f t="shared" si="72"/>
        <v>860</v>
      </c>
      <c r="K865" s="96">
        <v>19898.876998624779</v>
      </c>
      <c r="L865" s="129">
        <f t="shared" si="74"/>
        <v>0.54516820366192764</v>
      </c>
      <c r="M865" s="172">
        <f t="shared" si="73"/>
        <v>1545.1682036619277</v>
      </c>
      <c r="N865" s="172">
        <f t="shared" si="75"/>
        <v>1305.2288215969556</v>
      </c>
    </row>
    <row r="866" spans="10:14" x14ac:dyDescent="0.2">
      <c r="J866" s="160">
        <f t="shared" si="72"/>
        <v>861</v>
      </c>
      <c r="K866" s="96">
        <v>19136.210112864959</v>
      </c>
      <c r="L866" s="129">
        <f t="shared" si="74"/>
        <v>0.4859463379283297</v>
      </c>
      <c r="M866" s="172">
        <f t="shared" si="73"/>
        <v>1485.9463379283297</v>
      </c>
      <c r="N866" s="172">
        <f t="shared" si="75"/>
        <v>1255.2031442363636</v>
      </c>
    </row>
    <row r="867" spans="10:14" x14ac:dyDescent="0.2">
      <c r="J867" s="160">
        <f t="shared" si="72"/>
        <v>862</v>
      </c>
      <c r="K867" s="96">
        <v>17751.932409015502</v>
      </c>
      <c r="L867" s="129">
        <f t="shared" si="74"/>
        <v>0.3784557547575233</v>
      </c>
      <c r="M867" s="172">
        <f t="shared" si="73"/>
        <v>1400</v>
      </c>
      <c r="N867" s="172">
        <f t="shared" si="75"/>
        <v>1182.6028686748355</v>
      </c>
    </row>
    <row r="868" spans="10:14" x14ac:dyDescent="0.2">
      <c r="J868" s="160">
        <f t="shared" si="72"/>
        <v>863</v>
      </c>
      <c r="K868" s="96">
        <v>19875.005393655167</v>
      </c>
      <c r="L868" s="129">
        <f t="shared" si="74"/>
        <v>0.54331454905760135</v>
      </c>
      <c r="M868" s="172">
        <f t="shared" si="73"/>
        <v>1543.3145490576012</v>
      </c>
      <c r="N868" s="172">
        <f t="shared" si="75"/>
        <v>1303.6630092736636</v>
      </c>
    </row>
    <row r="869" spans="10:14" x14ac:dyDescent="0.2">
      <c r="J869" s="160">
        <f t="shared" si="72"/>
        <v>864</v>
      </c>
      <c r="K869" s="96">
        <v>21320.716520808521</v>
      </c>
      <c r="L869" s="129">
        <f t="shared" si="74"/>
        <v>0.65557550054305413</v>
      </c>
      <c r="M869" s="172">
        <f t="shared" si="73"/>
        <v>1655.5755005430542</v>
      </c>
      <c r="N869" s="172">
        <f t="shared" si="75"/>
        <v>1398.4916687499945</v>
      </c>
    </row>
    <row r="870" spans="10:14" x14ac:dyDescent="0.2">
      <c r="J870" s="160">
        <f t="shared" si="72"/>
        <v>865</v>
      </c>
      <c r="K870" s="96">
        <v>20341.642994381888</v>
      </c>
      <c r="L870" s="129">
        <f t="shared" si="74"/>
        <v>0.57954943725384733</v>
      </c>
      <c r="M870" s="172">
        <f t="shared" si="73"/>
        <v>1579.5494372538474</v>
      </c>
      <c r="N870" s="172">
        <f t="shared" si="75"/>
        <v>1334.2712112215156</v>
      </c>
    </row>
    <row r="871" spans="10:14" x14ac:dyDescent="0.2">
      <c r="J871" s="160">
        <f t="shared" si="72"/>
        <v>866</v>
      </c>
      <c r="K871" s="96">
        <v>18325.929562140496</v>
      </c>
      <c r="L871" s="129">
        <f t="shared" si="74"/>
        <v>0.42302722228619355</v>
      </c>
      <c r="M871" s="172">
        <f t="shared" si="73"/>
        <v>1423.0272222861936</v>
      </c>
      <c r="N871" s="172">
        <f t="shared" si="75"/>
        <v>1202.0543394843107</v>
      </c>
    </row>
    <row r="872" spans="10:14" x14ac:dyDescent="0.2">
      <c r="J872" s="160">
        <f t="shared" si="72"/>
        <v>867</v>
      </c>
      <c r="K872" s="96">
        <v>21523.915332037966</v>
      </c>
      <c r="L872" s="129">
        <f t="shared" si="74"/>
        <v>0.67135409659927081</v>
      </c>
      <c r="M872" s="172">
        <f t="shared" si="73"/>
        <v>1671.3540965992709</v>
      </c>
      <c r="N872" s="172">
        <f t="shared" si="75"/>
        <v>1411.8201065783826</v>
      </c>
    </row>
    <row r="873" spans="10:14" x14ac:dyDescent="0.2">
      <c r="J873" s="160">
        <f t="shared" si="72"/>
        <v>868</v>
      </c>
      <c r="K873" s="96">
        <v>12497.393338887343</v>
      </c>
      <c r="L873" s="129">
        <f t="shared" si="74"/>
        <v>-2.9564592150619406E-2</v>
      </c>
      <c r="M873" s="172">
        <f t="shared" si="73"/>
        <v>1000</v>
      </c>
      <c r="N873" s="172">
        <f t="shared" si="75"/>
        <v>844.71633476773957</v>
      </c>
    </row>
    <row r="874" spans="10:14" x14ac:dyDescent="0.2">
      <c r="J874" s="160">
        <f t="shared" si="72"/>
        <v>869</v>
      </c>
      <c r="K874" s="96">
        <v>16679.136814614252</v>
      </c>
      <c r="L874" s="129">
        <f t="shared" si="74"/>
        <v>0.29515207678554678</v>
      </c>
      <c r="M874" s="172">
        <f t="shared" si="73"/>
        <v>1400</v>
      </c>
      <c r="N874" s="172">
        <f t="shared" si="75"/>
        <v>1182.6028686748355</v>
      </c>
    </row>
    <row r="875" spans="10:14" x14ac:dyDescent="0.2">
      <c r="J875" s="160">
        <f t="shared" si="72"/>
        <v>870</v>
      </c>
      <c r="K875" s="96">
        <v>17935.577682574894</v>
      </c>
      <c r="L875" s="129">
        <f t="shared" si="74"/>
        <v>0.39271599856305967</v>
      </c>
      <c r="M875" s="172">
        <f t="shared" si="73"/>
        <v>1400</v>
      </c>
      <c r="N875" s="172">
        <f t="shared" si="75"/>
        <v>1182.6028686748355</v>
      </c>
    </row>
    <row r="876" spans="10:14" x14ac:dyDescent="0.2">
      <c r="J876" s="160">
        <f t="shared" si="72"/>
        <v>871</v>
      </c>
      <c r="K876" s="96">
        <v>17925.162220205857</v>
      </c>
      <c r="L876" s="129">
        <f t="shared" si="74"/>
        <v>0.39190722722987409</v>
      </c>
      <c r="M876" s="172">
        <f t="shared" si="73"/>
        <v>1400</v>
      </c>
      <c r="N876" s="172">
        <f t="shared" si="75"/>
        <v>1182.6028686748355</v>
      </c>
    </row>
    <row r="877" spans="10:14" x14ac:dyDescent="0.2">
      <c r="J877" s="160">
        <f t="shared" si="72"/>
        <v>872</v>
      </c>
      <c r="K877" s="96">
        <v>20635.586984431495</v>
      </c>
      <c r="L877" s="129">
        <f t="shared" si="74"/>
        <v>0.60237448949742678</v>
      </c>
      <c r="M877" s="172">
        <f t="shared" si="73"/>
        <v>1602.3744894974268</v>
      </c>
      <c r="N877" s="172">
        <f t="shared" si="75"/>
        <v>1353.5519056935941</v>
      </c>
    </row>
    <row r="878" spans="10:14" x14ac:dyDescent="0.2">
      <c r="J878" s="160">
        <f t="shared" si="72"/>
        <v>873</v>
      </c>
      <c r="K878" s="96">
        <v>17743.98248964105</v>
      </c>
      <c r="L878" s="129">
        <f t="shared" si="74"/>
        <v>0.37783843536608586</v>
      </c>
      <c r="M878" s="172">
        <f t="shared" si="73"/>
        <v>1400</v>
      </c>
      <c r="N878" s="172">
        <f t="shared" si="75"/>
        <v>1182.6028686748355</v>
      </c>
    </row>
    <row r="879" spans="10:14" x14ac:dyDescent="0.2">
      <c r="J879" s="160">
        <f t="shared" si="72"/>
        <v>874</v>
      </c>
      <c r="K879" s="96">
        <v>18833.441782378108</v>
      </c>
      <c r="L879" s="129">
        <f t="shared" si="74"/>
        <v>0.46243606660113767</v>
      </c>
      <c r="M879" s="172">
        <f t="shared" si="73"/>
        <v>1462.4360666011376</v>
      </c>
      <c r="N879" s="172">
        <f t="shared" si="75"/>
        <v>1235.3436340114627</v>
      </c>
    </row>
    <row r="880" spans="10:14" x14ac:dyDescent="0.2">
      <c r="J880" s="160">
        <f t="shared" si="72"/>
        <v>875</v>
      </c>
      <c r="K880" s="96">
        <v>19780.744568126807</v>
      </c>
      <c r="L880" s="129">
        <f t="shared" si="74"/>
        <v>0.53599509929833045</v>
      </c>
      <c r="M880" s="172">
        <f t="shared" si="73"/>
        <v>1535.9950992983304</v>
      </c>
      <c r="N880" s="172">
        <f t="shared" si="75"/>
        <v>1297.4801505004957</v>
      </c>
    </row>
    <row r="881" spans="10:14" x14ac:dyDescent="0.2">
      <c r="J881" s="160">
        <f t="shared" si="72"/>
        <v>876</v>
      </c>
      <c r="K881" s="96">
        <v>13859.690566878302</v>
      </c>
      <c r="L881" s="129">
        <f t="shared" si="74"/>
        <v>7.6219184530541537E-2</v>
      </c>
      <c r="M881" s="172">
        <f t="shared" si="73"/>
        <v>1400</v>
      </c>
      <c r="N881" s="172">
        <f t="shared" si="75"/>
        <v>1182.6028686748355</v>
      </c>
    </row>
    <row r="882" spans="10:14" x14ac:dyDescent="0.2">
      <c r="J882" s="160">
        <f t="shared" si="72"/>
        <v>877</v>
      </c>
      <c r="K882" s="96">
        <v>12391.504331620288</v>
      </c>
      <c r="L882" s="129">
        <f t="shared" si="74"/>
        <v>-3.7786982145677286E-2</v>
      </c>
      <c r="M882" s="172">
        <f t="shared" si="73"/>
        <v>1000</v>
      </c>
      <c r="N882" s="172">
        <f t="shared" si="75"/>
        <v>844.71633476773957</v>
      </c>
    </row>
    <row r="883" spans="10:14" x14ac:dyDescent="0.2">
      <c r="J883" s="160">
        <f t="shared" si="72"/>
        <v>878</v>
      </c>
      <c r="K883" s="96">
        <v>23113.37450174175</v>
      </c>
      <c r="L883" s="129">
        <f t="shared" si="74"/>
        <v>0.79477723099097086</v>
      </c>
      <c r="M883" s="172">
        <f t="shared" si="73"/>
        <v>1794.777230990971</v>
      </c>
      <c r="N883" s="172">
        <f t="shared" si="75"/>
        <v>1516.0776442872857</v>
      </c>
    </row>
    <row r="884" spans="10:14" x14ac:dyDescent="0.2">
      <c r="J884" s="160">
        <f t="shared" si="72"/>
        <v>879</v>
      </c>
      <c r="K884" s="96">
        <v>14804.212126503226</v>
      </c>
      <c r="L884" s="129">
        <f t="shared" si="74"/>
        <v>0.14956225216729654</v>
      </c>
      <c r="M884" s="172">
        <f t="shared" si="73"/>
        <v>1400</v>
      </c>
      <c r="N884" s="172">
        <f t="shared" si="75"/>
        <v>1182.6028686748355</v>
      </c>
    </row>
    <row r="885" spans="10:14" x14ac:dyDescent="0.2">
      <c r="J885" s="160">
        <f t="shared" si="72"/>
        <v>880</v>
      </c>
      <c r="K885" s="96">
        <v>24558.524031269331</v>
      </c>
      <c r="L885" s="129">
        <f t="shared" si="74"/>
        <v>0.90699457384490856</v>
      </c>
      <c r="M885" s="172">
        <f t="shared" si="73"/>
        <v>1906.9945738449087</v>
      </c>
      <c r="N885" s="172">
        <f t="shared" si="75"/>
        <v>1610.8694668402388</v>
      </c>
    </row>
    <row r="886" spans="10:14" x14ac:dyDescent="0.2">
      <c r="J886" s="160">
        <f t="shared" ref="J886:J949" si="76">J885+1</f>
        <v>881</v>
      </c>
      <c r="K886" s="96">
        <v>14229.84397488369</v>
      </c>
      <c r="L886" s="129">
        <f t="shared" si="74"/>
        <v>0.10496197622509564</v>
      </c>
      <c r="M886" s="172">
        <f t="shared" si="73"/>
        <v>1400</v>
      </c>
      <c r="N886" s="172">
        <f t="shared" si="75"/>
        <v>1182.6028686748355</v>
      </c>
    </row>
    <row r="887" spans="10:14" x14ac:dyDescent="0.2">
      <c r="J887" s="160">
        <f t="shared" si="76"/>
        <v>882</v>
      </c>
      <c r="K887" s="96">
        <v>17352.818212700568</v>
      </c>
      <c r="L887" s="129">
        <f t="shared" si="74"/>
        <v>0.3474641281537435</v>
      </c>
      <c r="M887" s="172">
        <f t="shared" si="73"/>
        <v>1400</v>
      </c>
      <c r="N887" s="172">
        <f t="shared" si="75"/>
        <v>1182.6028686748355</v>
      </c>
    </row>
    <row r="888" spans="10:14" x14ac:dyDescent="0.2">
      <c r="J888" s="160">
        <f t="shared" si="76"/>
        <v>883</v>
      </c>
      <c r="K888" s="96">
        <v>16812.657914639356</v>
      </c>
      <c r="L888" s="129">
        <f t="shared" si="74"/>
        <v>0.30552012711778476</v>
      </c>
      <c r="M888" s="172">
        <f t="shared" si="73"/>
        <v>1400</v>
      </c>
      <c r="N888" s="172">
        <f t="shared" si="75"/>
        <v>1182.6028686748355</v>
      </c>
    </row>
    <row r="889" spans="10:14" x14ac:dyDescent="0.2">
      <c r="J889" s="160">
        <f t="shared" si="76"/>
        <v>884</v>
      </c>
      <c r="K889" s="96">
        <v>16824.157137868551</v>
      </c>
      <c r="L889" s="129">
        <f t="shared" si="74"/>
        <v>0.3064130535930723</v>
      </c>
      <c r="M889" s="172">
        <f t="shared" si="73"/>
        <v>1400</v>
      </c>
      <c r="N889" s="172">
        <f t="shared" si="75"/>
        <v>1182.6028686748355</v>
      </c>
    </row>
    <row r="890" spans="10:14" x14ac:dyDescent="0.2">
      <c r="J890" s="160">
        <f t="shared" si="76"/>
        <v>885</v>
      </c>
      <c r="K890" s="96">
        <v>18493.572757110102</v>
      </c>
      <c r="L890" s="129">
        <f t="shared" si="74"/>
        <v>0.43604488828037163</v>
      </c>
      <c r="M890" s="172">
        <f t="shared" si="73"/>
        <v>1436.0448882803717</v>
      </c>
      <c r="N890" s="172">
        <f t="shared" si="75"/>
        <v>1213.0505745901435</v>
      </c>
    </row>
    <row r="891" spans="10:14" x14ac:dyDescent="0.2">
      <c r="J891" s="160">
        <f t="shared" si="76"/>
        <v>886</v>
      </c>
      <c r="K891" s="96">
        <v>22062.153890440644</v>
      </c>
      <c r="L891" s="129">
        <f t="shared" si="74"/>
        <v>0.71314887258015303</v>
      </c>
      <c r="M891" s="172">
        <f t="shared" si="73"/>
        <v>1713.148872580153</v>
      </c>
      <c r="N891" s="172">
        <f t="shared" si="75"/>
        <v>1447.1248365573922</v>
      </c>
    </row>
    <row r="892" spans="10:14" x14ac:dyDescent="0.2">
      <c r="J892" s="160">
        <f t="shared" si="76"/>
        <v>887</v>
      </c>
      <c r="K892" s="96">
        <v>17626.095924571291</v>
      </c>
      <c r="L892" s="129">
        <f t="shared" si="74"/>
        <v>0.36868442270510488</v>
      </c>
      <c r="M892" s="172">
        <f t="shared" si="73"/>
        <v>1400</v>
      </c>
      <c r="N892" s="172">
        <f t="shared" si="75"/>
        <v>1182.6028686748355</v>
      </c>
    </row>
    <row r="893" spans="10:14" x14ac:dyDescent="0.2">
      <c r="J893" s="160">
        <f t="shared" si="76"/>
        <v>888</v>
      </c>
      <c r="K893" s="96">
        <v>15449.950241849119</v>
      </c>
      <c r="L893" s="129">
        <f t="shared" si="74"/>
        <v>0.19970447897708132</v>
      </c>
      <c r="M893" s="172">
        <f t="shared" si="73"/>
        <v>1400</v>
      </c>
      <c r="N893" s="172">
        <f t="shared" si="75"/>
        <v>1182.6028686748355</v>
      </c>
    </row>
    <row r="894" spans="10:14" x14ac:dyDescent="0.2">
      <c r="J894" s="160">
        <f t="shared" si="76"/>
        <v>889</v>
      </c>
      <c r="K894" s="96">
        <v>12572.579439473308</v>
      </c>
      <c r="L894" s="129">
        <f t="shared" si="74"/>
        <v>-2.3726314342741663E-2</v>
      </c>
      <c r="M894" s="172">
        <f t="shared" si="73"/>
        <v>1000</v>
      </c>
      <c r="N894" s="172">
        <f t="shared" si="75"/>
        <v>844.71633476773957</v>
      </c>
    </row>
    <row r="895" spans="10:14" x14ac:dyDescent="0.2">
      <c r="J895" s="160">
        <f t="shared" si="76"/>
        <v>890</v>
      </c>
      <c r="K895" s="96">
        <v>14748.776536885218</v>
      </c>
      <c r="L895" s="129">
        <f t="shared" si="74"/>
        <v>0.14525762178866178</v>
      </c>
      <c r="M895" s="172">
        <f t="shared" si="73"/>
        <v>1400</v>
      </c>
      <c r="N895" s="172">
        <f t="shared" si="75"/>
        <v>1182.6028686748355</v>
      </c>
    </row>
    <row r="896" spans="10:14" x14ac:dyDescent="0.2">
      <c r="J896" s="160">
        <f t="shared" si="76"/>
        <v>891</v>
      </c>
      <c r="K896" s="96">
        <v>20254.892423526559</v>
      </c>
      <c r="L896" s="129">
        <f t="shared" si="74"/>
        <v>0.57281316647110725</v>
      </c>
      <c r="M896" s="172">
        <f t="shared" si="73"/>
        <v>1572.8131664711073</v>
      </c>
      <c r="N896" s="172">
        <f t="shared" si="75"/>
        <v>1328.5809732559162</v>
      </c>
    </row>
    <row r="897" spans="10:14" x14ac:dyDescent="0.2">
      <c r="J897" s="160">
        <f t="shared" si="76"/>
        <v>892</v>
      </c>
      <c r="K897" s="96">
        <v>32582.915949753715</v>
      </c>
      <c r="L897" s="129">
        <f t="shared" si="74"/>
        <v>1.5300968346921264</v>
      </c>
      <c r="M897" s="172">
        <f t="shared" si="73"/>
        <v>2530.0968346921263</v>
      </c>
      <c r="N897" s="172">
        <f t="shared" si="75"/>
        <v>2137.2141248085923</v>
      </c>
    </row>
    <row r="898" spans="10:14" x14ac:dyDescent="0.2">
      <c r="J898" s="160">
        <f t="shared" si="76"/>
        <v>893</v>
      </c>
      <c r="K898" s="96">
        <v>19612.944037688507</v>
      </c>
      <c r="L898" s="129">
        <f t="shared" si="74"/>
        <v>0.52296521604367308</v>
      </c>
      <c r="M898" s="172">
        <f t="shared" si="73"/>
        <v>1522.9652160436731</v>
      </c>
      <c r="N898" s="172">
        <f t="shared" si="75"/>
        <v>1286.4735952751701</v>
      </c>
    </row>
    <row r="899" spans="10:14" x14ac:dyDescent="0.2">
      <c r="J899" s="160">
        <f t="shared" si="76"/>
        <v>894</v>
      </c>
      <c r="K899" s="96">
        <v>21124.276881942649</v>
      </c>
      <c r="L899" s="129">
        <f t="shared" si="74"/>
        <v>0.64032176115186368</v>
      </c>
      <c r="M899" s="172">
        <f t="shared" si="73"/>
        <v>1640.3217611518637</v>
      </c>
      <c r="N899" s="172">
        <f t="shared" si="75"/>
        <v>1385.6065859199659</v>
      </c>
    </row>
    <row r="900" spans="10:14" x14ac:dyDescent="0.2">
      <c r="J900" s="160">
        <f t="shared" si="76"/>
        <v>895</v>
      </c>
      <c r="K900" s="96">
        <v>20638.250328881746</v>
      </c>
      <c r="L900" s="129">
        <f t="shared" si="74"/>
        <v>0.60258130092503703</v>
      </c>
      <c r="M900" s="172">
        <f t="shared" si="73"/>
        <v>1602.5813009250369</v>
      </c>
      <c r="N900" s="172">
        <f t="shared" si="75"/>
        <v>1353.726602684713</v>
      </c>
    </row>
    <row r="901" spans="10:14" x14ac:dyDescent="0.2">
      <c r="J901" s="160">
        <f t="shared" si="76"/>
        <v>896</v>
      </c>
      <c r="K901" s="96">
        <v>16462.811348622105</v>
      </c>
      <c r="L901" s="129">
        <f t="shared" si="74"/>
        <v>0.27835418252666383</v>
      </c>
      <c r="M901" s="172">
        <f t="shared" si="73"/>
        <v>1400</v>
      </c>
      <c r="N901" s="172">
        <f t="shared" si="75"/>
        <v>1182.6028686748355</v>
      </c>
    </row>
    <row r="902" spans="10:14" x14ac:dyDescent="0.2">
      <c r="J902" s="160">
        <f t="shared" si="76"/>
        <v>897</v>
      </c>
      <c r="K902" s="96">
        <v>26364.693964756614</v>
      </c>
      <c r="L902" s="129">
        <f t="shared" si="74"/>
        <v>1.0472455212640823</v>
      </c>
      <c r="M902" s="172">
        <f t="shared" ref="M902:M965" si="77">IF(K902&gt;Initial_Index,MAX((K902-Initial_Index)/Initial_Index*1000+1000,1400),IF(AND(K902&gt;=(0.85*Initial_Index),(K902&lt;Initial_Index)),1000,1000+(((K902-Initial_Index)/Initial_Index)+0.15)*1000))</f>
        <v>2047.2455212640823</v>
      </c>
      <c r="N902" s="172">
        <f t="shared" si="75"/>
        <v>1729.341733091866</v>
      </c>
    </row>
    <row r="903" spans="10:14" x14ac:dyDescent="0.2">
      <c r="J903" s="160">
        <f t="shared" si="76"/>
        <v>898</v>
      </c>
      <c r="K903" s="96">
        <v>16614.27139213782</v>
      </c>
      <c r="L903" s="129">
        <f t="shared" ref="L903:L966" si="78">(K903-$F$4)/$F$4</f>
        <v>0.2901152102159103</v>
      </c>
      <c r="M903" s="172">
        <f t="shared" si="77"/>
        <v>1400</v>
      </c>
      <c r="N903" s="172">
        <f t="shared" ref="N903:N966" si="79">M903*EXP(-$F$9*412/252)</f>
        <v>1182.6028686748355</v>
      </c>
    </row>
    <row r="904" spans="10:14" x14ac:dyDescent="0.2">
      <c r="J904" s="160">
        <f t="shared" si="76"/>
        <v>899</v>
      </c>
      <c r="K904" s="96">
        <v>20086.295361912602</v>
      </c>
      <c r="L904" s="129">
        <f t="shared" si="78"/>
        <v>0.55972143175388067</v>
      </c>
      <c r="M904" s="172">
        <f t="shared" si="77"/>
        <v>1559.7214317538806</v>
      </c>
      <c r="N904" s="172">
        <f t="shared" si="79"/>
        <v>1317.522171089829</v>
      </c>
    </row>
    <row r="905" spans="10:14" x14ac:dyDescent="0.2">
      <c r="J905" s="160">
        <f t="shared" si="76"/>
        <v>900</v>
      </c>
      <c r="K905" s="96">
        <v>18805.724753346134</v>
      </c>
      <c r="L905" s="129">
        <f t="shared" si="78"/>
        <v>0.46028381087519193</v>
      </c>
      <c r="M905" s="172">
        <f t="shared" si="77"/>
        <v>1460.2838108751919</v>
      </c>
      <c r="N905" s="172">
        <f t="shared" si="79"/>
        <v>1233.525588443159</v>
      </c>
    </row>
    <row r="906" spans="10:14" x14ac:dyDescent="0.2">
      <c r="J906" s="160">
        <f t="shared" si="76"/>
        <v>901</v>
      </c>
      <c r="K906" s="96">
        <v>20032.805900948671</v>
      </c>
      <c r="L906" s="129">
        <f t="shared" si="78"/>
        <v>0.55556792026083546</v>
      </c>
      <c r="M906" s="172">
        <f t="shared" si="77"/>
        <v>1555.5679202608353</v>
      </c>
      <c r="N906" s="172">
        <f t="shared" si="79"/>
        <v>1314.0136320850081</v>
      </c>
    </row>
    <row r="907" spans="10:14" x14ac:dyDescent="0.2">
      <c r="J907" s="160">
        <f t="shared" si="76"/>
        <v>902</v>
      </c>
      <c r="K907" s="96">
        <v>23970.163574217149</v>
      </c>
      <c r="L907" s="129">
        <f t="shared" si="78"/>
        <v>0.86130778103786421</v>
      </c>
      <c r="M907" s="172">
        <f t="shared" si="77"/>
        <v>1861.3077810378641</v>
      </c>
      <c r="N907" s="172">
        <f t="shared" si="79"/>
        <v>1572.2770866729788</v>
      </c>
    </row>
    <row r="908" spans="10:14" x14ac:dyDescent="0.2">
      <c r="J908" s="160">
        <f t="shared" si="76"/>
        <v>903</v>
      </c>
      <c r="K908" s="96">
        <v>23703.989636335318</v>
      </c>
      <c r="L908" s="129">
        <f t="shared" si="78"/>
        <v>0.84063910182109669</v>
      </c>
      <c r="M908" s="172">
        <f t="shared" si="77"/>
        <v>1840.6391018210966</v>
      </c>
      <c r="N908" s="172">
        <f t="shared" si="79"/>
        <v>1554.8179157205009</v>
      </c>
    </row>
    <row r="909" spans="10:14" x14ac:dyDescent="0.2">
      <c r="J909" s="160">
        <f t="shared" si="76"/>
        <v>904</v>
      </c>
      <c r="K909" s="96">
        <v>15568.237791644946</v>
      </c>
      <c r="L909" s="129">
        <f t="shared" si="78"/>
        <v>0.20888962851321946</v>
      </c>
      <c r="M909" s="172">
        <f t="shared" si="77"/>
        <v>1400</v>
      </c>
      <c r="N909" s="172">
        <f t="shared" si="79"/>
        <v>1182.6028686748355</v>
      </c>
    </row>
    <row r="910" spans="10:14" x14ac:dyDescent="0.2">
      <c r="J910" s="160">
        <f t="shared" si="76"/>
        <v>905</v>
      </c>
      <c r="K910" s="96">
        <v>18646.38820398106</v>
      </c>
      <c r="L910" s="129">
        <f t="shared" si="78"/>
        <v>0.44791116443001128</v>
      </c>
      <c r="M910" s="172">
        <f t="shared" si="77"/>
        <v>1447.9111644300112</v>
      </c>
      <c r="N910" s="172">
        <f t="shared" si="79"/>
        <v>1223.074211886609</v>
      </c>
    </row>
    <row r="911" spans="10:14" x14ac:dyDescent="0.2">
      <c r="J911" s="160">
        <f t="shared" si="76"/>
        <v>906</v>
      </c>
      <c r="K911" s="96">
        <v>15766.125806567115</v>
      </c>
      <c r="L911" s="129">
        <f t="shared" si="78"/>
        <v>0.22425583579037611</v>
      </c>
      <c r="M911" s="172">
        <f t="shared" si="77"/>
        <v>1400</v>
      </c>
      <c r="N911" s="172">
        <f t="shared" si="79"/>
        <v>1182.6028686748355</v>
      </c>
    </row>
    <row r="912" spans="10:14" x14ac:dyDescent="0.2">
      <c r="J912" s="160">
        <f t="shared" si="76"/>
        <v>907</v>
      </c>
      <c r="K912" s="96">
        <v>14443.401544895389</v>
      </c>
      <c r="L912" s="129">
        <f t="shared" si="78"/>
        <v>0.12154494052283908</v>
      </c>
      <c r="M912" s="172">
        <f t="shared" si="77"/>
        <v>1400</v>
      </c>
      <c r="N912" s="172">
        <f t="shared" si="79"/>
        <v>1182.6028686748355</v>
      </c>
    </row>
    <row r="913" spans="10:14" x14ac:dyDescent="0.2">
      <c r="J913" s="160">
        <f t="shared" si="76"/>
        <v>908</v>
      </c>
      <c r="K913" s="96">
        <v>16479.598134101336</v>
      </c>
      <c r="L913" s="129">
        <f t="shared" si="78"/>
        <v>0.27965769363264209</v>
      </c>
      <c r="M913" s="172">
        <f t="shared" si="77"/>
        <v>1400</v>
      </c>
      <c r="N913" s="172">
        <f t="shared" si="79"/>
        <v>1182.6028686748355</v>
      </c>
    </row>
    <row r="914" spans="10:14" x14ac:dyDescent="0.2">
      <c r="J914" s="160">
        <f t="shared" si="76"/>
        <v>909</v>
      </c>
      <c r="K914" s="96">
        <v>25438.1301214335</v>
      </c>
      <c r="L914" s="129">
        <f t="shared" si="78"/>
        <v>0.9752968887123753</v>
      </c>
      <c r="M914" s="172">
        <f t="shared" si="77"/>
        <v>1975.2968887123752</v>
      </c>
      <c r="N914" s="172">
        <f t="shared" si="79"/>
        <v>1668.5655479112372</v>
      </c>
    </row>
    <row r="915" spans="10:14" x14ac:dyDescent="0.2">
      <c r="J915" s="160">
        <f t="shared" si="76"/>
        <v>910</v>
      </c>
      <c r="K915" s="96">
        <v>27338.17058382765</v>
      </c>
      <c r="L915" s="129">
        <f t="shared" si="78"/>
        <v>1.1228369789579429</v>
      </c>
      <c r="M915" s="172">
        <f t="shared" si="77"/>
        <v>2122.8369789579428</v>
      </c>
      <c r="N915" s="172">
        <f t="shared" si="79"/>
        <v>1793.1950721747746</v>
      </c>
    </row>
    <row r="916" spans="10:14" x14ac:dyDescent="0.2">
      <c r="J916" s="160">
        <f t="shared" si="76"/>
        <v>911</v>
      </c>
      <c r="K916" s="96">
        <v>20522.900470760374</v>
      </c>
      <c r="L916" s="129">
        <f t="shared" si="78"/>
        <v>0.59362426615978992</v>
      </c>
      <c r="M916" s="172">
        <f t="shared" si="77"/>
        <v>1593.6242661597898</v>
      </c>
      <c r="N916" s="172">
        <f t="shared" si="79"/>
        <v>1346.1604491074263</v>
      </c>
    </row>
    <row r="917" spans="10:14" x14ac:dyDescent="0.2">
      <c r="J917" s="160">
        <f t="shared" si="76"/>
        <v>912</v>
      </c>
      <c r="K917" s="96">
        <v>17949.523112843079</v>
      </c>
      <c r="L917" s="129">
        <f t="shared" si="78"/>
        <v>0.39379887552331588</v>
      </c>
      <c r="M917" s="172">
        <f t="shared" si="77"/>
        <v>1400</v>
      </c>
      <c r="N917" s="172">
        <f t="shared" si="79"/>
        <v>1182.6028686748355</v>
      </c>
    </row>
    <row r="918" spans="10:14" x14ac:dyDescent="0.2">
      <c r="J918" s="160">
        <f t="shared" si="76"/>
        <v>913</v>
      </c>
      <c r="K918" s="96">
        <v>29996.143973276481</v>
      </c>
      <c r="L918" s="129">
        <f t="shared" si="78"/>
        <v>1.3292313381893552</v>
      </c>
      <c r="M918" s="172">
        <f t="shared" si="77"/>
        <v>2329.2313381893555</v>
      </c>
      <c r="N918" s="172">
        <f t="shared" si="79"/>
        <v>1967.5397588214696</v>
      </c>
    </row>
    <row r="919" spans="10:14" x14ac:dyDescent="0.2">
      <c r="J919" s="160">
        <f t="shared" si="76"/>
        <v>914</v>
      </c>
      <c r="K919" s="96">
        <v>17555.691963547924</v>
      </c>
      <c r="L919" s="129">
        <f t="shared" si="78"/>
        <v>0.36321748293796735</v>
      </c>
      <c r="M919" s="172">
        <f t="shared" si="77"/>
        <v>1400</v>
      </c>
      <c r="N919" s="172">
        <f t="shared" si="79"/>
        <v>1182.6028686748355</v>
      </c>
    </row>
    <row r="920" spans="10:14" x14ac:dyDescent="0.2">
      <c r="J920" s="160">
        <f t="shared" si="76"/>
        <v>915</v>
      </c>
      <c r="K920" s="96">
        <v>24893.954606924603</v>
      </c>
      <c r="L920" s="129">
        <f t="shared" si="78"/>
        <v>0.93304110200196799</v>
      </c>
      <c r="M920" s="172">
        <f t="shared" si="77"/>
        <v>1933.0411020019678</v>
      </c>
      <c r="N920" s="172">
        <f t="shared" si="79"/>
        <v>1632.8713946384944</v>
      </c>
    </row>
    <row r="921" spans="10:14" x14ac:dyDescent="0.2">
      <c r="J921" s="160">
        <f t="shared" si="76"/>
        <v>916</v>
      </c>
      <c r="K921" s="96">
        <v>17124.932240730293</v>
      </c>
      <c r="L921" s="129">
        <f t="shared" si="78"/>
        <v>0.32976854875127792</v>
      </c>
      <c r="M921" s="172">
        <f t="shared" si="77"/>
        <v>1400</v>
      </c>
      <c r="N921" s="172">
        <f t="shared" si="79"/>
        <v>1182.6028686748355</v>
      </c>
    </row>
    <row r="922" spans="10:14" x14ac:dyDescent="0.2">
      <c r="J922" s="160">
        <f t="shared" si="76"/>
        <v>917</v>
      </c>
      <c r="K922" s="96">
        <v>19422.888438453567</v>
      </c>
      <c r="L922" s="129">
        <f t="shared" si="78"/>
        <v>0.50820720387615037</v>
      </c>
      <c r="M922" s="172">
        <f t="shared" si="77"/>
        <v>1508.2072038761503</v>
      </c>
      <c r="N922" s="172">
        <f t="shared" si="79"/>
        <v>1274.0072613285627</v>
      </c>
    </row>
    <row r="923" spans="10:14" x14ac:dyDescent="0.2">
      <c r="J923" s="160">
        <f t="shared" si="76"/>
        <v>918</v>
      </c>
      <c r="K923" s="96">
        <v>14596.531300049081</v>
      </c>
      <c r="L923" s="129">
        <f t="shared" si="78"/>
        <v>0.13343562303293113</v>
      </c>
      <c r="M923" s="172">
        <f t="shared" si="77"/>
        <v>1400</v>
      </c>
      <c r="N923" s="172">
        <f t="shared" si="79"/>
        <v>1182.6028686748355</v>
      </c>
    </row>
    <row r="924" spans="10:14" x14ac:dyDescent="0.2">
      <c r="J924" s="160">
        <f t="shared" si="76"/>
        <v>919</v>
      </c>
      <c r="K924" s="96">
        <v>19098.623673909206</v>
      </c>
      <c r="L924" s="129">
        <f t="shared" si="78"/>
        <v>0.48302771240150599</v>
      </c>
      <c r="M924" s="172">
        <f t="shared" si="77"/>
        <v>1483.0277124015061</v>
      </c>
      <c r="N924" s="172">
        <f t="shared" si="79"/>
        <v>1252.7377335787855</v>
      </c>
    </row>
    <row r="925" spans="10:14" x14ac:dyDescent="0.2">
      <c r="J925" s="160">
        <f t="shared" si="76"/>
        <v>920</v>
      </c>
      <c r="K925" s="96">
        <v>16541.218762333563</v>
      </c>
      <c r="L925" s="129">
        <f t="shared" si="78"/>
        <v>0.2844425986019371</v>
      </c>
      <c r="M925" s="172">
        <f t="shared" si="77"/>
        <v>1400</v>
      </c>
      <c r="N925" s="172">
        <f t="shared" si="79"/>
        <v>1182.6028686748355</v>
      </c>
    </row>
    <row r="926" spans="10:14" x14ac:dyDescent="0.2">
      <c r="J926" s="160">
        <f t="shared" si="76"/>
        <v>921</v>
      </c>
      <c r="K926" s="96">
        <v>22889.043091503285</v>
      </c>
      <c r="L926" s="129">
        <f t="shared" si="78"/>
        <v>0.77735766695190112</v>
      </c>
      <c r="M926" s="172">
        <f t="shared" si="77"/>
        <v>1777.3576669519011</v>
      </c>
      <c r="N926" s="172">
        <f t="shared" si="79"/>
        <v>1501.3630539989506</v>
      </c>
    </row>
    <row r="927" spans="10:14" x14ac:dyDescent="0.2">
      <c r="J927" s="160">
        <f t="shared" si="76"/>
        <v>922</v>
      </c>
      <c r="K927" s="96">
        <v>18439.458891614944</v>
      </c>
      <c r="L927" s="129">
        <f t="shared" si="78"/>
        <v>0.43184289113519941</v>
      </c>
      <c r="M927" s="172">
        <f t="shared" si="77"/>
        <v>1431.8428911351994</v>
      </c>
      <c r="N927" s="172">
        <f t="shared" si="79"/>
        <v>1209.5010789629691</v>
      </c>
    </row>
    <row r="928" spans="10:14" x14ac:dyDescent="0.2">
      <c r="J928" s="160">
        <f t="shared" si="76"/>
        <v>923</v>
      </c>
      <c r="K928" s="96">
        <v>18233.422539900159</v>
      </c>
      <c r="L928" s="129">
        <f t="shared" si="78"/>
        <v>0.41584395715062356</v>
      </c>
      <c r="M928" s="172">
        <f t="shared" si="77"/>
        <v>1415.8439571506235</v>
      </c>
      <c r="N928" s="172">
        <f t="shared" si="79"/>
        <v>1195.9865180873271</v>
      </c>
    </row>
    <row r="929" spans="10:14" x14ac:dyDescent="0.2">
      <c r="J929" s="160">
        <f t="shared" si="76"/>
        <v>924</v>
      </c>
      <c r="K929" s="96">
        <v>15716.01684550505</v>
      </c>
      <c r="L929" s="129">
        <f t="shared" si="78"/>
        <v>0.22036482358114498</v>
      </c>
      <c r="M929" s="172">
        <f t="shared" si="77"/>
        <v>1400</v>
      </c>
      <c r="N929" s="172">
        <f t="shared" si="79"/>
        <v>1182.6028686748355</v>
      </c>
    </row>
    <row r="930" spans="10:14" x14ac:dyDescent="0.2">
      <c r="J930" s="160">
        <f t="shared" si="76"/>
        <v>925</v>
      </c>
      <c r="K930" s="96">
        <v>19029.80354616743</v>
      </c>
      <c r="L930" s="129">
        <f t="shared" si="78"/>
        <v>0.47768375891277937</v>
      </c>
      <c r="M930" s="172">
        <f t="shared" si="77"/>
        <v>1477.6837589127795</v>
      </c>
      <c r="N930" s="172">
        <f t="shared" si="79"/>
        <v>1248.2236087746192</v>
      </c>
    </row>
    <row r="931" spans="10:14" x14ac:dyDescent="0.2">
      <c r="J931" s="160">
        <f t="shared" si="76"/>
        <v>926</v>
      </c>
      <c r="K931" s="96">
        <v>20340.80018932042</v>
      </c>
      <c r="L931" s="129">
        <f t="shared" si="78"/>
        <v>0.57948399257659466</v>
      </c>
      <c r="M931" s="172">
        <f t="shared" si="77"/>
        <v>1579.4839925765946</v>
      </c>
      <c r="N931" s="172">
        <f t="shared" si="79"/>
        <v>1334.2159290336165</v>
      </c>
    </row>
    <row r="932" spans="10:14" x14ac:dyDescent="0.2">
      <c r="J932" s="160">
        <f t="shared" si="76"/>
        <v>927</v>
      </c>
      <c r="K932" s="96">
        <v>15734.32796807416</v>
      </c>
      <c r="L932" s="129">
        <f t="shared" si="78"/>
        <v>0.22178670102523898</v>
      </c>
      <c r="M932" s="172">
        <f t="shared" si="77"/>
        <v>1400</v>
      </c>
      <c r="N932" s="172">
        <f t="shared" si="79"/>
        <v>1182.6028686748355</v>
      </c>
    </row>
    <row r="933" spans="10:14" x14ac:dyDescent="0.2">
      <c r="J933" s="160">
        <f t="shared" si="76"/>
        <v>928</v>
      </c>
      <c r="K933" s="96">
        <v>22702.492726659431</v>
      </c>
      <c r="L933" s="129">
        <f t="shared" si="78"/>
        <v>0.76287183982918583</v>
      </c>
      <c r="M933" s="172">
        <f t="shared" si="77"/>
        <v>1762.8718398291858</v>
      </c>
      <c r="N933" s="172">
        <f t="shared" si="79"/>
        <v>1489.1266392057714</v>
      </c>
    </row>
    <row r="934" spans="10:14" x14ac:dyDescent="0.2">
      <c r="J934" s="160">
        <f t="shared" si="76"/>
        <v>929</v>
      </c>
      <c r="K934" s="96">
        <v>25854.713468032558</v>
      </c>
      <c r="L934" s="129">
        <f t="shared" si="78"/>
        <v>1.007645012748944</v>
      </c>
      <c r="M934" s="172">
        <f t="shared" si="77"/>
        <v>2007.6450127489441</v>
      </c>
      <c r="N934" s="172">
        <f t="shared" si="79"/>
        <v>1695.8905366840197</v>
      </c>
    </row>
    <row r="935" spans="10:14" x14ac:dyDescent="0.2">
      <c r="J935" s="160">
        <f t="shared" si="76"/>
        <v>930</v>
      </c>
      <c r="K935" s="96">
        <v>18781.419712346618</v>
      </c>
      <c r="L935" s="129">
        <f t="shared" si="78"/>
        <v>0.45839649951868938</v>
      </c>
      <c r="M935" s="172">
        <f t="shared" si="77"/>
        <v>1458.3964995186893</v>
      </c>
      <c r="N935" s="172">
        <f t="shared" si="79"/>
        <v>1231.9313457115286</v>
      </c>
    </row>
    <row r="936" spans="10:14" x14ac:dyDescent="0.2">
      <c r="J936" s="160">
        <f t="shared" si="76"/>
        <v>931</v>
      </c>
      <c r="K936" s="96">
        <v>16737.743674590572</v>
      </c>
      <c r="L936" s="129">
        <f t="shared" si="78"/>
        <v>0.29970295955939047</v>
      </c>
      <c r="M936" s="172">
        <f t="shared" si="77"/>
        <v>1400</v>
      </c>
      <c r="N936" s="172">
        <f t="shared" si="79"/>
        <v>1182.6028686748355</v>
      </c>
    </row>
    <row r="937" spans="10:14" x14ac:dyDescent="0.2">
      <c r="J937" s="160">
        <f t="shared" si="76"/>
        <v>932</v>
      </c>
      <c r="K937" s="96">
        <v>12324.824801302067</v>
      </c>
      <c r="L937" s="129">
        <f t="shared" si="78"/>
        <v>-4.2964716049452192E-2</v>
      </c>
      <c r="M937" s="172">
        <f t="shared" si="77"/>
        <v>1000</v>
      </c>
      <c r="N937" s="172">
        <f t="shared" si="79"/>
        <v>844.71633476773957</v>
      </c>
    </row>
    <row r="938" spans="10:14" x14ac:dyDescent="0.2">
      <c r="J938" s="160">
        <f t="shared" si="76"/>
        <v>933</v>
      </c>
      <c r="K938" s="96">
        <v>18428.148654012668</v>
      </c>
      <c r="L938" s="129">
        <f t="shared" si="78"/>
        <v>0.43096463958763181</v>
      </c>
      <c r="M938" s="172">
        <f t="shared" si="77"/>
        <v>1430.9646395876318</v>
      </c>
      <c r="N938" s="172">
        <f t="shared" si="79"/>
        <v>1208.7592055347038</v>
      </c>
    </row>
    <row r="939" spans="10:14" x14ac:dyDescent="0.2">
      <c r="J939" s="160">
        <f t="shared" si="76"/>
        <v>934</v>
      </c>
      <c r="K939" s="96">
        <v>24778.6220632062</v>
      </c>
      <c r="L939" s="129">
        <f t="shared" si="78"/>
        <v>0.92408541171786596</v>
      </c>
      <c r="M939" s="172">
        <f t="shared" si="77"/>
        <v>1924.085411717866</v>
      </c>
      <c r="N939" s="172">
        <f t="shared" si="79"/>
        <v>1625.306376766393</v>
      </c>
    </row>
    <row r="940" spans="10:14" x14ac:dyDescent="0.2">
      <c r="J940" s="160">
        <f t="shared" si="76"/>
        <v>935</v>
      </c>
      <c r="K940" s="96">
        <v>21957.257920884254</v>
      </c>
      <c r="L940" s="129">
        <f t="shared" si="78"/>
        <v>0.70500359298160953</v>
      </c>
      <c r="M940" s="172">
        <f t="shared" si="77"/>
        <v>1705.0035929816095</v>
      </c>
      <c r="N940" s="172">
        <f t="shared" si="79"/>
        <v>1440.244385829252</v>
      </c>
    </row>
    <row r="941" spans="10:14" x14ac:dyDescent="0.2">
      <c r="J941" s="160">
        <f t="shared" si="76"/>
        <v>936</v>
      </c>
      <c r="K941" s="96">
        <v>18002.074607693445</v>
      </c>
      <c r="L941" s="129">
        <f t="shared" si="78"/>
        <v>0.397879552985833</v>
      </c>
      <c r="M941" s="172">
        <f t="shared" si="77"/>
        <v>1400</v>
      </c>
      <c r="N941" s="172">
        <f t="shared" si="79"/>
        <v>1182.6028686748355</v>
      </c>
    </row>
    <row r="942" spans="10:14" x14ac:dyDescent="0.2">
      <c r="J942" s="160">
        <f t="shared" si="76"/>
        <v>937</v>
      </c>
      <c r="K942" s="96">
        <v>22936.495305655233</v>
      </c>
      <c r="L942" s="129">
        <f t="shared" si="78"/>
        <v>0.78104238003927862</v>
      </c>
      <c r="M942" s="172">
        <f t="shared" si="77"/>
        <v>1781.0423800392787</v>
      </c>
      <c r="N942" s="172">
        <f t="shared" si="79"/>
        <v>1504.4755913327908</v>
      </c>
    </row>
    <row r="943" spans="10:14" x14ac:dyDescent="0.2">
      <c r="J943" s="160">
        <f t="shared" si="76"/>
        <v>938</v>
      </c>
      <c r="K943" s="96">
        <v>17652.975185594987</v>
      </c>
      <c r="L943" s="129">
        <f t="shared" si="78"/>
        <v>0.37077162488614329</v>
      </c>
      <c r="M943" s="172">
        <f t="shared" si="77"/>
        <v>1400</v>
      </c>
      <c r="N943" s="172">
        <f t="shared" si="79"/>
        <v>1182.6028686748355</v>
      </c>
    </row>
    <row r="944" spans="10:14" x14ac:dyDescent="0.2">
      <c r="J944" s="160">
        <f t="shared" si="76"/>
        <v>939</v>
      </c>
      <c r="K944" s="96">
        <v>21375.36239245371</v>
      </c>
      <c r="L944" s="129">
        <f t="shared" si="78"/>
        <v>0.65981880851130648</v>
      </c>
      <c r="M944" s="172">
        <f t="shared" si="77"/>
        <v>1659.8188085113065</v>
      </c>
      <c r="N944" s="172">
        <f t="shared" si="79"/>
        <v>1402.0760603042274</v>
      </c>
    </row>
    <row r="945" spans="10:14" x14ac:dyDescent="0.2">
      <c r="J945" s="160">
        <f t="shared" si="76"/>
        <v>940</v>
      </c>
      <c r="K945" s="96">
        <v>24933.184693942854</v>
      </c>
      <c r="L945" s="129">
        <f t="shared" si="78"/>
        <v>0.93608735848627522</v>
      </c>
      <c r="M945" s="172">
        <f t="shared" si="77"/>
        <v>1936.0873584862752</v>
      </c>
      <c r="N945" s="172">
        <f t="shared" si="79"/>
        <v>1635.4446172506809</v>
      </c>
    </row>
    <row r="946" spans="10:14" x14ac:dyDescent="0.2">
      <c r="J946" s="160">
        <f t="shared" si="76"/>
        <v>941</v>
      </c>
      <c r="K946" s="96">
        <v>20764.367548778839</v>
      </c>
      <c r="L946" s="129">
        <f t="shared" si="78"/>
        <v>0.61237443237324363</v>
      </c>
      <c r="M946" s="172">
        <f t="shared" si="77"/>
        <v>1612.3744323732435</v>
      </c>
      <c r="N946" s="172">
        <f t="shared" si="79"/>
        <v>1361.9990207875408</v>
      </c>
    </row>
    <row r="947" spans="10:14" x14ac:dyDescent="0.2">
      <c r="J947" s="160">
        <f t="shared" si="76"/>
        <v>942</v>
      </c>
      <c r="K947" s="96">
        <v>24193.240713861145</v>
      </c>
      <c r="L947" s="129">
        <f t="shared" si="78"/>
        <v>0.87862994967911856</v>
      </c>
      <c r="M947" s="172">
        <f t="shared" si="77"/>
        <v>1878.6299496791185</v>
      </c>
      <c r="N947" s="172">
        <f t="shared" si="79"/>
        <v>1586.9094054778479</v>
      </c>
    </row>
    <row r="948" spans="10:14" x14ac:dyDescent="0.2">
      <c r="J948" s="160">
        <f t="shared" si="76"/>
        <v>943</v>
      </c>
      <c r="K948" s="96">
        <v>15734.952687763238</v>
      </c>
      <c r="L948" s="129">
        <f t="shared" si="78"/>
        <v>0.22183521114969634</v>
      </c>
      <c r="M948" s="172">
        <f t="shared" si="77"/>
        <v>1400</v>
      </c>
      <c r="N948" s="172">
        <f t="shared" si="79"/>
        <v>1182.6028686748355</v>
      </c>
    </row>
    <row r="949" spans="10:14" x14ac:dyDescent="0.2">
      <c r="J949" s="160">
        <f t="shared" si="76"/>
        <v>944</v>
      </c>
      <c r="K949" s="96">
        <v>22384.857694558643</v>
      </c>
      <c r="L949" s="129">
        <f t="shared" si="78"/>
        <v>0.73820715387704927</v>
      </c>
      <c r="M949" s="172">
        <f t="shared" si="77"/>
        <v>1738.2071538770492</v>
      </c>
      <c r="N949" s="172">
        <f t="shared" si="79"/>
        <v>1468.2919760900852</v>
      </c>
    </row>
    <row r="950" spans="10:14" x14ac:dyDescent="0.2">
      <c r="J950" s="160">
        <f t="shared" ref="J950:J1005" si="80">J949+1</f>
        <v>945</v>
      </c>
      <c r="K950" s="96">
        <v>22781.338212374951</v>
      </c>
      <c r="L950" s="129">
        <f t="shared" si="78"/>
        <v>0.76899427264478248</v>
      </c>
      <c r="M950" s="172">
        <f t="shared" si="77"/>
        <v>1768.9942726447825</v>
      </c>
      <c r="N950" s="172">
        <f t="shared" si="79"/>
        <v>1494.2983582136242</v>
      </c>
    </row>
    <row r="951" spans="10:14" x14ac:dyDescent="0.2">
      <c r="J951" s="160">
        <f t="shared" si="80"/>
        <v>946</v>
      </c>
      <c r="K951" s="96">
        <v>18989.029352345216</v>
      </c>
      <c r="L951" s="129">
        <f t="shared" si="78"/>
        <v>0.47451760095178552</v>
      </c>
      <c r="M951" s="172">
        <f t="shared" si="77"/>
        <v>1474.5176009517854</v>
      </c>
      <c r="N951" s="172">
        <f t="shared" si="79"/>
        <v>1245.5491034265126</v>
      </c>
    </row>
    <row r="952" spans="10:14" x14ac:dyDescent="0.2">
      <c r="J952" s="160">
        <f t="shared" si="80"/>
        <v>947</v>
      </c>
      <c r="K952" s="96">
        <v>24496.648285870477</v>
      </c>
      <c r="L952" s="129">
        <f t="shared" si="78"/>
        <v>0.90218985876602253</v>
      </c>
      <c r="M952" s="172">
        <f t="shared" si="77"/>
        <v>1902.1898587660226</v>
      </c>
      <c r="N952" s="172">
        <f t="shared" si="79"/>
        <v>1606.8108455291988</v>
      </c>
    </row>
    <row r="953" spans="10:14" x14ac:dyDescent="0.2">
      <c r="J953" s="160">
        <f t="shared" si="80"/>
        <v>948</v>
      </c>
      <c r="K953" s="96">
        <v>21006.747315305634</v>
      </c>
      <c r="L953" s="129">
        <f t="shared" si="78"/>
        <v>0.63119546978525887</v>
      </c>
      <c r="M953" s="172">
        <f t="shared" si="77"/>
        <v>1631.1954697852589</v>
      </c>
      <c r="N953" s="172">
        <f t="shared" si="79"/>
        <v>1377.8974585267449</v>
      </c>
    </row>
    <row r="954" spans="10:14" x14ac:dyDescent="0.2">
      <c r="J954" s="160">
        <f t="shared" si="80"/>
        <v>949</v>
      </c>
      <c r="K954" s="96">
        <v>28692.6957724696</v>
      </c>
      <c r="L954" s="129">
        <f t="shared" si="78"/>
        <v>1.2280172488140437</v>
      </c>
      <c r="M954" s="172">
        <f t="shared" si="77"/>
        <v>2228.0172488140438</v>
      </c>
      <c r="N954" s="172">
        <f t="shared" si="79"/>
        <v>1882.0425642175019</v>
      </c>
    </row>
    <row r="955" spans="10:14" x14ac:dyDescent="0.2">
      <c r="J955" s="160">
        <f t="shared" si="80"/>
        <v>950</v>
      </c>
      <c r="K955" s="96">
        <v>14024.203815603478</v>
      </c>
      <c r="L955" s="129">
        <f t="shared" si="78"/>
        <v>8.8993806989328308E-2</v>
      </c>
      <c r="M955" s="172">
        <f t="shared" si="77"/>
        <v>1400</v>
      </c>
      <c r="N955" s="172">
        <f t="shared" si="79"/>
        <v>1182.6028686748355</v>
      </c>
    </row>
    <row r="956" spans="10:14" x14ac:dyDescent="0.2">
      <c r="J956" s="160">
        <f t="shared" si="80"/>
        <v>951</v>
      </c>
      <c r="K956" s="96">
        <v>17497.908943134287</v>
      </c>
      <c r="L956" s="129">
        <f t="shared" si="78"/>
        <v>0.358730572150948</v>
      </c>
      <c r="M956" s="172">
        <f t="shared" si="77"/>
        <v>1400</v>
      </c>
      <c r="N956" s="172">
        <f t="shared" si="79"/>
        <v>1182.6028686748355</v>
      </c>
    </row>
    <row r="957" spans="10:14" x14ac:dyDescent="0.2">
      <c r="J957" s="160">
        <f t="shared" si="80"/>
        <v>952</v>
      </c>
      <c r="K957" s="96">
        <v>18710.629451211007</v>
      </c>
      <c r="L957" s="129">
        <f t="shared" si="78"/>
        <v>0.45289956315171598</v>
      </c>
      <c r="M957" s="172">
        <f t="shared" si="77"/>
        <v>1452.8995631517159</v>
      </c>
      <c r="N957" s="172">
        <f t="shared" si="79"/>
        <v>1227.2879937711675</v>
      </c>
    </row>
    <row r="958" spans="10:14" x14ac:dyDescent="0.2">
      <c r="J958" s="160">
        <f t="shared" si="80"/>
        <v>953</v>
      </c>
      <c r="K958" s="96">
        <v>18222.392789935089</v>
      </c>
      <c r="L958" s="129">
        <f t="shared" si="78"/>
        <v>0.41498748575570293</v>
      </c>
      <c r="M958" s="172">
        <f t="shared" si="77"/>
        <v>1414.9874857557029</v>
      </c>
      <c r="N958" s="172">
        <f t="shared" si="79"/>
        <v>1195.2630427097765</v>
      </c>
    </row>
    <row r="959" spans="10:14" x14ac:dyDescent="0.2">
      <c r="J959" s="160">
        <f t="shared" si="80"/>
        <v>954</v>
      </c>
      <c r="K959" s="96">
        <v>34308.202746719726</v>
      </c>
      <c r="L959" s="129">
        <f t="shared" si="78"/>
        <v>1.6640671236211879</v>
      </c>
      <c r="M959" s="172">
        <f t="shared" si="77"/>
        <v>2664.0671236211879</v>
      </c>
      <c r="N959" s="172">
        <f t="shared" si="79"/>
        <v>2250.3810162405243</v>
      </c>
    </row>
    <row r="960" spans="10:14" x14ac:dyDescent="0.2">
      <c r="J960" s="160">
        <f t="shared" si="80"/>
        <v>955</v>
      </c>
      <c r="K960" s="96">
        <v>25055.080904096372</v>
      </c>
      <c r="L960" s="129">
        <f t="shared" si="78"/>
        <v>0.94555272419958281</v>
      </c>
      <c r="M960" s="172">
        <f t="shared" si="77"/>
        <v>1945.5527241995828</v>
      </c>
      <c r="N960" s="172">
        <f t="shared" si="79"/>
        <v>1643.4401662832624</v>
      </c>
    </row>
    <row r="961" spans="10:14" x14ac:dyDescent="0.2">
      <c r="J961" s="160">
        <f t="shared" si="80"/>
        <v>956</v>
      </c>
      <c r="K961" s="96">
        <v>18572.403298825448</v>
      </c>
      <c r="L961" s="129">
        <f t="shared" si="78"/>
        <v>0.44216616067903092</v>
      </c>
      <c r="M961" s="172">
        <f t="shared" si="77"/>
        <v>1442.1661606790308</v>
      </c>
      <c r="N961" s="172">
        <f t="shared" si="79"/>
        <v>1218.2213133748539</v>
      </c>
    </row>
    <row r="962" spans="10:14" x14ac:dyDescent="0.2">
      <c r="J962" s="160">
        <f t="shared" si="80"/>
        <v>957</v>
      </c>
      <c r="K962" s="96">
        <v>23607.305306544578</v>
      </c>
      <c r="L962" s="129">
        <f t="shared" si="78"/>
        <v>0.83313146447074071</v>
      </c>
      <c r="M962" s="172">
        <f t="shared" si="77"/>
        <v>1833.1314644707409</v>
      </c>
      <c r="N962" s="172">
        <f t="shared" si="79"/>
        <v>1548.476091815143</v>
      </c>
    </row>
    <row r="963" spans="10:14" x14ac:dyDescent="0.2">
      <c r="J963" s="160">
        <f t="shared" si="80"/>
        <v>958</v>
      </c>
      <c r="K963" s="96">
        <v>20861.778031343136</v>
      </c>
      <c r="L963" s="129">
        <f t="shared" si="78"/>
        <v>0.61993845623107835</v>
      </c>
      <c r="M963" s="172">
        <f t="shared" si="77"/>
        <v>1619.9384562310784</v>
      </c>
      <c r="N963" s="172">
        <f t="shared" si="79"/>
        <v>1368.3884752968268</v>
      </c>
    </row>
    <row r="964" spans="10:14" x14ac:dyDescent="0.2">
      <c r="J964" s="160">
        <f t="shared" si="80"/>
        <v>959</v>
      </c>
      <c r="K964" s="96">
        <v>15315.931265327165</v>
      </c>
      <c r="L964" s="129">
        <f t="shared" si="78"/>
        <v>0.18929776802433004</v>
      </c>
      <c r="M964" s="172">
        <f t="shared" si="77"/>
        <v>1400</v>
      </c>
      <c r="N964" s="172">
        <f t="shared" si="79"/>
        <v>1182.6028686748355</v>
      </c>
    </row>
    <row r="965" spans="10:14" x14ac:dyDescent="0.2">
      <c r="J965" s="160">
        <f t="shared" si="80"/>
        <v>960</v>
      </c>
      <c r="K965" s="96">
        <v>23562.144154962945</v>
      </c>
      <c r="L965" s="129">
        <f t="shared" si="78"/>
        <v>0.82962465474125102</v>
      </c>
      <c r="M965" s="172">
        <f t="shared" si="77"/>
        <v>1829.6246547412511</v>
      </c>
      <c r="N965" s="172">
        <f t="shared" si="79"/>
        <v>1545.5138323537205</v>
      </c>
    </row>
    <row r="966" spans="10:14" x14ac:dyDescent="0.2">
      <c r="J966" s="160">
        <f t="shared" si="80"/>
        <v>961</v>
      </c>
      <c r="K966" s="96">
        <v>14756.726054600207</v>
      </c>
      <c r="L966" s="129">
        <f t="shared" si="78"/>
        <v>0.14587490999083003</v>
      </c>
      <c r="M966" s="172">
        <f t="shared" ref="M966:M1005" si="81">IF(K966&gt;Initial_Index,MAX((K966-Initial_Index)/Initial_Index*1000+1000,1400),IF(AND(K966&gt;=(0.85*Initial_Index),(K966&lt;Initial_Index)),1000,1000+(((K966-Initial_Index)/Initial_Index)+0.15)*1000))</f>
        <v>1400</v>
      </c>
      <c r="N966" s="172">
        <f t="shared" si="79"/>
        <v>1182.6028686748355</v>
      </c>
    </row>
    <row r="967" spans="10:14" x14ac:dyDescent="0.2">
      <c r="J967" s="160">
        <f t="shared" si="80"/>
        <v>962</v>
      </c>
      <c r="K967" s="96">
        <v>19294.920582694365</v>
      </c>
      <c r="L967" s="129">
        <f t="shared" ref="L967:L1005" si="82">(K967-$F$4)/$F$4</f>
        <v>0.49827036865557084</v>
      </c>
      <c r="M967" s="172">
        <f t="shared" si="81"/>
        <v>1498.2703686555708</v>
      </c>
      <c r="N967" s="172">
        <f t="shared" ref="N967:N1005" si="83">M967*EXP(-$F$9*412/252)</f>
        <v>1265.6134543018436</v>
      </c>
    </row>
    <row r="968" spans="10:14" x14ac:dyDescent="0.2">
      <c r="J968" s="160">
        <f t="shared" si="80"/>
        <v>963</v>
      </c>
      <c r="K968" s="96">
        <v>12746.454654493728</v>
      </c>
      <c r="L968" s="129">
        <f t="shared" si="82"/>
        <v>-1.0224725601175924E-2</v>
      </c>
      <c r="M968" s="172">
        <f t="shared" si="81"/>
        <v>1000</v>
      </c>
      <c r="N968" s="172">
        <f t="shared" si="83"/>
        <v>844.71633476773957</v>
      </c>
    </row>
    <row r="969" spans="10:14" x14ac:dyDescent="0.2">
      <c r="J969" s="160">
        <f t="shared" si="80"/>
        <v>964</v>
      </c>
      <c r="K969" s="96">
        <v>17054.949738126212</v>
      </c>
      <c r="L969" s="129">
        <f t="shared" si="82"/>
        <v>0.32433433566257003</v>
      </c>
      <c r="M969" s="172">
        <f t="shared" si="81"/>
        <v>1400</v>
      </c>
      <c r="N969" s="172">
        <f t="shared" si="83"/>
        <v>1182.6028686748355</v>
      </c>
    </row>
    <row r="970" spans="10:14" x14ac:dyDescent="0.2">
      <c r="J970" s="160">
        <f t="shared" si="80"/>
        <v>965</v>
      </c>
      <c r="K970" s="96">
        <v>20786.545108086204</v>
      </c>
      <c r="L970" s="129">
        <f t="shared" si="82"/>
        <v>0.61409654259478708</v>
      </c>
      <c r="M970" s="172">
        <f t="shared" si="81"/>
        <v>1614.096542594787</v>
      </c>
      <c r="N970" s="172">
        <f t="shared" si="83"/>
        <v>1363.453715421949</v>
      </c>
    </row>
    <row r="971" spans="10:14" x14ac:dyDescent="0.2">
      <c r="J971" s="160">
        <f t="shared" si="80"/>
        <v>966</v>
      </c>
      <c r="K971" s="96">
        <v>12843.845647866436</v>
      </c>
      <c r="L971" s="129">
        <f t="shared" si="82"/>
        <v>-2.6622150990526978E-3</v>
      </c>
      <c r="M971" s="172">
        <f t="shared" si="81"/>
        <v>1000</v>
      </c>
      <c r="N971" s="172">
        <f t="shared" si="83"/>
        <v>844.71633476773957</v>
      </c>
    </row>
    <row r="972" spans="10:14" x14ac:dyDescent="0.2">
      <c r="J972" s="160">
        <f t="shared" si="80"/>
        <v>967</v>
      </c>
      <c r="K972" s="96">
        <v>26605.954625120681</v>
      </c>
      <c r="L972" s="129">
        <f t="shared" si="82"/>
        <v>1.065979658935007</v>
      </c>
      <c r="M972" s="172">
        <f t="shared" si="81"/>
        <v>2065.9796589350071</v>
      </c>
      <c r="N972" s="172">
        <f t="shared" si="83"/>
        <v>1745.1667652002839</v>
      </c>
    </row>
    <row r="973" spans="10:14" x14ac:dyDescent="0.2">
      <c r="J973" s="160">
        <f t="shared" si="80"/>
        <v>968</v>
      </c>
      <c r="K973" s="96">
        <v>22771.570633937084</v>
      </c>
      <c r="L973" s="129">
        <f t="shared" si="82"/>
        <v>0.76823581016320586</v>
      </c>
      <c r="M973" s="172">
        <f t="shared" si="81"/>
        <v>1768.2358101632058</v>
      </c>
      <c r="N973" s="172">
        <f t="shared" si="83"/>
        <v>1493.6576725661278</v>
      </c>
    </row>
    <row r="974" spans="10:14" x14ac:dyDescent="0.2">
      <c r="J974" s="160">
        <f t="shared" si="80"/>
        <v>969</v>
      </c>
      <c r="K974" s="96">
        <v>14908.127832530385</v>
      </c>
      <c r="L974" s="129">
        <f t="shared" si="82"/>
        <v>0.15763141329761274</v>
      </c>
      <c r="M974" s="172">
        <f t="shared" si="81"/>
        <v>1400</v>
      </c>
      <c r="N974" s="172">
        <f t="shared" si="83"/>
        <v>1182.6028686748355</v>
      </c>
    </row>
    <row r="975" spans="10:14" x14ac:dyDescent="0.2">
      <c r="J975" s="160">
        <f t="shared" si="80"/>
        <v>970</v>
      </c>
      <c r="K975" s="96">
        <v>18882.531763517214</v>
      </c>
      <c r="L975" s="129">
        <f t="shared" si="82"/>
        <v>0.466247953974468</v>
      </c>
      <c r="M975" s="172">
        <f t="shared" si="81"/>
        <v>1466.2479539744679</v>
      </c>
      <c r="N975" s="172">
        <f t="shared" si="83"/>
        <v>1238.5635975420098</v>
      </c>
    </row>
    <row r="976" spans="10:14" x14ac:dyDescent="0.2">
      <c r="J976" s="160">
        <f t="shared" si="80"/>
        <v>971</v>
      </c>
      <c r="K976" s="96">
        <v>21510.730490495072</v>
      </c>
      <c r="L976" s="129">
        <f t="shared" si="82"/>
        <v>0.67033028013345675</v>
      </c>
      <c r="M976" s="172">
        <f t="shared" si="81"/>
        <v>1670.3302801334567</v>
      </c>
      <c r="N976" s="172">
        <f t="shared" si="83"/>
        <v>1410.9552720859051</v>
      </c>
    </row>
    <row r="977" spans="10:14" x14ac:dyDescent="0.2">
      <c r="J977" s="160">
        <f t="shared" si="80"/>
        <v>972</v>
      </c>
      <c r="K977" s="96">
        <v>19182.906761001595</v>
      </c>
      <c r="L977" s="129">
        <f t="shared" si="82"/>
        <v>0.4895723805398452</v>
      </c>
      <c r="M977" s="172">
        <f t="shared" si="81"/>
        <v>1489.5723805398452</v>
      </c>
      <c r="N977" s="172">
        <f t="shared" si="83"/>
        <v>1258.2661216608747</v>
      </c>
    </row>
    <row r="978" spans="10:14" x14ac:dyDescent="0.2">
      <c r="J978" s="160">
        <f t="shared" si="80"/>
        <v>973</v>
      </c>
      <c r="K978" s="96">
        <v>17020.26832944023</v>
      </c>
      <c r="L978" s="129">
        <f t="shared" si="82"/>
        <v>0.32164128871507208</v>
      </c>
      <c r="M978" s="172">
        <f t="shared" si="81"/>
        <v>1400</v>
      </c>
      <c r="N978" s="172">
        <f t="shared" si="83"/>
        <v>1182.6028686748355</v>
      </c>
    </row>
    <row r="979" spans="10:14" x14ac:dyDescent="0.2">
      <c r="J979" s="160">
        <f t="shared" si="80"/>
        <v>974</v>
      </c>
      <c r="K979" s="96">
        <v>18716.921247678911</v>
      </c>
      <c r="L979" s="129">
        <f t="shared" si="82"/>
        <v>0.45338812759918651</v>
      </c>
      <c r="M979" s="172">
        <f t="shared" si="81"/>
        <v>1453.3881275991866</v>
      </c>
      <c r="N979" s="172">
        <f t="shared" si="83"/>
        <v>1227.7006921405327</v>
      </c>
    </row>
    <row r="980" spans="10:14" x14ac:dyDescent="0.2">
      <c r="J980" s="160">
        <f t="shared" si="80"/>
        <v>975</v>
      </c>
      <c r="K980" s="96">
        <v>11986.693330172362</v>
      </c>
      <c r="L980" s="129">
        <f t="shared" si="82"/>
        <v>-6.9220971509655296E-2</v>
      </c>
      <c r="M980" s="172">
        <f t="shared" si="81"/>
        <v>1000</v>
      </c>
      <c r="N980" s="172">
        <f t="shared" si="83"/>
        <v>844.71633476773957</v>
      </c>
    </row>
    <row r="981" spans="10:14" x14ac:dyDescent="0.2">
      <c r="J981" s="160">
        <f t="shared" si="80"/>
        <v>976</v>
      </c>
      <c r="K981" s="96">
        <v>18177.521567503394</v>
      </c>
      <c r="L981" s="129">
        <f t="shared" si="82"/>
        <v>0.41150318932200525</v>
      </c>
      <c r="M981" s="172">
        <f t="shared" si="81"/>
        <v>1411.5031893220053</v>
      </c>
      <c r="N981" s="172">
        <f t="shared" si="83"/>
        <v>1192.3198005970592</v>
      </c>
    </row>
    <row r="982" spans="10:14" x14ac:dyDescent="0.2">
      <c r="J982" s="160">
        <f t="shared" si="80"/>
        <v>977</v>
      </c>
      <c r="K982" s="96">
        <v>13923.808161421281</v>
      </c>
      <c r="L982" s="129">
        <f t="shared" si="82"/>
        <v>8.1197981494307125E-2</v>
      </c>
      <c r="M982" s="172">
        <f t="shared" si="81"/>
        <v>1400</v>
      </c>
      <c r="N982" s="172">
        <f t="shared" si="83"/>
        <v>1182.6028686748355</v>
      </c>
    </row>
    <row r="983" spans="10:14" x14ac:dyDescent="0.2">
      <c r="J983" s="160">
        <f t="shared" si="80"/>
        <v>978</v>
      </c>
      <c r="K983" s="96">
        <v>12172.928345644543</v>
      </c>
      <c r="L983" s="129">
        <f t="shared" si="82"/>
        <v>-5.4759631589016144E-2</v>
      </c>
      <c r="M983" s="172">
        <f t="shared" si="81"/>
        <v>1000</v>
      </c>
      <c r="N983" s="172">
        <f t="shared" si="83"/>
        <v>844.71633476773957</v>
      </c>
    </row>
    <row r="984" spans="10:14" x14ac:dyDescent="0.2">
      <c r="J984" s="160">
        <f t="shared" si="80"/>
        <v>979</v>
      </c>
      <c r="K984" s="96">
        <v>21799.473699565664</v>
      </c>
      <c r="L984" s="129">
        <f t="shared" si="82"/>
        <v>0.69275148640102757</v>
      </c>
      <c r="M984" s="172">
        <f t="shared" si="81"/>
        <v>1692.7514864010277</v>
      </c>
      <c r="N984" s="172">
        <f t="shared" si="83"/>
        <v>1429.8948312653192</v>
      </c>
    </row>
    <row r="985" spans="10:14" x14ac:dyDescent="0.2">
      <c r="J985" s="160">
        <f t="shared" si="80"/>
        <v>980</v>
      </c>
      <c r="K985" s="96">
        <v>22219.827176156687</v>
      </c>
      <c r="L985" s="129">
        <f t="shared" si="82"/>
        <v>0.72539236489744152</v>
      </c>
      <c r="M985" s="172">
        <f t="shared" si="81"/>
        <v>1725.3923648974414</v>
      </c>
      <c r="N985" s="172">
        <f t="shared" si="83"/>
        <v>1457.4671145124089</v>
      </c>
    </row>
    <row r="986" spans="10:14" x14ac:dyDescent="0.2">
      <c r="J986" s="160">
        <f t="shared" si="80"/>
        <v>981</v>
      </c>
      <c r="K986" s="96">
        <v>22223.752463359433</v>
      </c>
      <c r="L986" s="129">
        <f t="shared" si="82"/>
        <v>0.72569716747380519</v>
      </c>
      <c r="M986" s="172">
        <f t="shared" si="81"/>
        <v>1725.6971674738052</v>
      </c>
      <c r="N986" s="172">
        <f t="shared" si="83"/>
        <v>1457.7245862275427</v>
      </c>
    </row>
    <row r="987" spans="10:14" x14ac:dyDescent="0.2">
      <c r="J987" s="160">
        <f t="shared" si="80"/>
        <v>982</v>
      </c>
      <c r="K987" s="96">
        <v>17368.047204453345</v>
      </c>
      <c r="L987" s="129">
        <f t="shared" si="82"/>
        <v>0.34864667497946877</v>
      </c>
      <c r="M987" s="172">
        <f t="shared" si="81"/>
        <v>1400</v>
      </c>
      <c r="N987" s="172">
        <f t="shared" si="83"/>
        <v>1182.6028686748355</v>
      </c>
    </row>
    <row r="988" spans="10:14" x14ac:dyDescent="0.2">
      <c r="J988" s="160">
        <f t="shared" si="80"/>
        <v>983</v>
      </c>
      <c r="K988" s="96">
        <v>12119.114199029786</v>
      </c>
      <c r="L988" s="129">
        <f t="shared" si="82"/>
        <v>-5.8938355255787424E-2</v>
      </c>
      <c r="M988" s="172">
        <f t="shared" si="81"/>
        <v>1000</v>
      </c>
      <c r="N988" s="172">
        <f t="shared" si="83"/>
        <v>844.71633476773957</v>
      </c>
    </row>
    <row r="989" spans="10:14" x14ac:dyDescent="0.2">
      <c r="J989" s="160">
        <f t="shared" si="80"/>
        <v>984</v>
      </c>
      <c r="K989" s="96">
        <v>21093.797620725538</v>
      </c>
      <c r="L989" s="129">
        <f t="shared" si="82"/>
        <v>0.63795501526429221</v>
      </c>
      <c r="M989" s="172">
        <f t="shared" si="81"/>
        <v>1637.9550152642923</v>
      </c>
      <c r="N989" s="172">
        <f t="shared" si="83"/>
        <v>1383.60735700849</v>
      </c>
    </row>
    <row r="990" spans="10:14" x14ac:dyDescent="0.2">
      <c r="J990" s="160">
        <f t="shared" si="80"/>
        <v>985</v>
      </c>
      <c r="K990" s="96">
        <v>22278.105982195331</v>
      </c>
      <c r="L990" s="129">
        <f t="shared" si="82"/>
        <v>0.72991777394663149</v>
      </c>
      <c r="M990" s="172">
        <f t="shared" si="81"/>
        <v>1729.9177739466315</v>
      </c>
      <c r="N990" s="172">
        <f t="shared" si="83"/>
        <v>1461.2898014577656</v>
      </c>
    </row>
    <row r="991" spans="10:14" x14ac:dyDescent="0.2">
      <c r="J991" s="160">
        <f t="shared" si="80"/>
        <v>986</v>
      </c>
      <c r="K991" s="96">
        <v>14149.748196077249</v>
      </c>
      <c r="L991" s="129">
        <f t="shared" si="82"/>
        <v>9.8742456868912656E-2</v>
      </c>
      <c r="M991" s="172">
        <f t="shared" si="81"/>
        <v>1400</v>
      </c>
      <c r="N991" s="172">
        <f t="shared" si="83"/>
        <v>1182.6028686748355</v>
      </c>
    </row>
    <row r="992" spans="10:14" x14ac:dyDescent="0.2">
      <c r="J992" s="160">
        <f t="shared" si="80"/>
        <v>987</v>
      </c>
      <c r="K992" s="96">
        <v>23896.950770767497</v>
      </c>
      <c r="L992" s="129">
        <f t="shared" si="82"/>
        <v>0.85562273177608072</v>
      </c>
      <c r="M992" s="172">
        <f t="shared" si="81"/>
        <v>1855.6227317760809</v>
      </c>
      <c r="N992" s="172">
        <f t="shared" si="83"/>
        <v>1567.4748326975912</v>
      </c>
    </row>
    <row r="993" spans="9:14" x14ac:dyDescent="0.2">
      <c r="J993" s="160">
        <f t="shared" si="80"/>
        <v>988</v>
      </c>
      <c r="K993" s="96">
        <v>25008.387573274369</v>
      </c>
      <c r="L993" s="129">
        <f t="shared" si="82"/>
        <v>0.94192693918095027</v>
      </c>
      <c r="M993" s="172">
        <f t="shared" si="81"/>
        <v>1941.9269391809503</v>
      </c>
      <c r="N993" s="172">
        <f t="shared" si="83"/>
        <v>1640.3774064516674</v>
      </c>
    </row>
    <row r="994" spans="9:14" x14ac:dyDescent="0.2">
      <c r="J994" s="160">
        <f t="shared" si="80"/>
        <v>989</v>
      </c>
      <c r="K994" s="96">
        <v>21502.391613215554</v>
      </c>
      <c r="L994" s="129">
        <f t="shared" si="82"/>
        <v>0.66968275776184549</v>
      </c>
      <c r="M994" s="172">
        <f t="shared" si="81"/>
        <v>1669.6827577618456</v>
      </c>
      <c r="N994" s="172">
        <f t="shared" si="83"/>
        <v>1410.4082993614777</v>
      </c>
    </row>
    <row r="995" spans="9:14" x14ac:dyDescent="0.2">
      <c r="J995" s="160">
        <f t="shared" si="80"/>
        <v>990</v>
      </c>
      <c r="K995" s="96">
        <v>13136.671092230994</v>
      </c>
      <c r="L995" s="129">
        <f t="shared" si="82"/>
        <v>2.0075980925102852E-2</v>
      </c>
      <c r="M995" s="172">
        <f t="shared" si="81"/>
        <v>1400</v>
      </c>
      <c r="N995" s="172">
        <f t="shared" si="83"/>
        <v>1182.6028686748355</v>
      </c>
    </row>
    <row r="996" spans="9:14" x14ac:dyDescent="0.2">
      <c r="J996" s="160">
        <f t="shared" si="80"/>
        <v>991</v>
      </c>
      <c r="K996" s="96">
        <v>19092.142098348348</v>
      </c>
      <c r="L996" s="129">
        <f t="shared" si="82"/>
        <v>0.48252441141286417</v>
      </c>
      <c r="M996" s="172">
        <f t="shared" si="81"/>
        <v>1482.5244114128641</v>
      </c>
      <c r="N996" s="172">
        <f t="shared" si="83"/>
        <v>1252.3125870123749</v>
      </c>
    </row>
    <row r="997" spans="9:14" x14ac:dyDescent="0.2">
      <c r="J997" s="160">
        <f t="shared" si="80"/>
        <v>992</v>
      </c>
      <c r="K997" s="96">
        <v>21846.432212930646</v>
      </c>
      <c r="L997" s="129">
        <f t="shared" si="82"/>
        <v>0.69639786311604612</v>
      </c>
      <c r="M997" s="172">
        <f t="shared" si="81"/>
        <v>1696.3978631160462</v>
      </c>
      <c r="N997" s="172">
        <f t="shared" si="83"/>
        <v>1432.9749852392122</v>
      </c>
    </row>
    <row r="998" spans="9:14" x14ac:dyDescent="0.2">
      <c r="J998" s="160">
        <f t="shared" si="80"/>
        <v>993</v>
      </c>
      <c r="K998" s="96">
        <v>15414.450238060748</v>
      </c>
      <c r="L998" s="129">
        <f t="shared" si="82"/>
        <v>0.19694786728047856</v>
      </c>
      <c r="M998" s="172">
        <f t="shared" si="81"/>
        <v>1400</v>
      </c>
      <c r="N998" s="172">
        <f t="shared" si="83"/>
        <v>1182.6028686748355</v>
      </c>
    </row>
    <row r="999" spans="9:14" x14ac:dyDescent="0.2">
      <c r="J999" s="160">
        <f t="shared" si="80"/>
        <v>994</v>
      </c>
      <c r="K999" s="96">
        <v>16070.24388989917</v>
      </c>
      <c r="L999" s="129">
        <f t="shared" si="82"/>
        <v>0.24787091681006251</v>
      </c>
      <c r="M999" s="172">
        <f t="shared" si="81"/>
        <v>1400</v>
      </c>
      <c r="N999" s="172">
        <f t="shared" si="83"/>
        <v>1182.6028686748355</v>
      </c>
    </row>
    <row r="1000" spans="9:14" x14ac:dyDescent="0.2">
      <c r="J1000" s="160">
        <f t="shared" si="80"/>
        <v>995</v>
      </c>
      <c r="K1000" s="96">
        <v>23341.713102290683</v>
      </c>
      <c r="L1000" s="129">
        <f t="shared" si="82"/>
        <v>0.81250795746670401</v>
      </c>
      <c r="M1000" s="172">
        <f t="shared" si="81"/>
        <v>1812.5079574667041</v>
      </c>
      <c r="N1000" s="172">
        <f t="shared" si="83"/>
        <v>1531.0550785686362</v>
      </c>
    </row>
    <row r="1001" spans="9:14" x14ac:dyDescent="0.2">
      <c r="J1001" s="160">
        <f t="shared" si="80"/>
        <v>996</v>
      </c>
      <c r="K1001" s="96">
        <v>18074.983726061517</v>
      </c>
      <c r="L1001" s="129">
        <f t="shared" si="82"/>
        <v>0.40354102078962689</v>
      </c>
      <c r="M1001" s="172">
        <f t="shared" si="81"/>
        <v>1403.5410207896268</v>
      </c>
      <c r="N1001" s="172">
        <f t="shared" si="83"/>
        <v>1185.5940267775852</v>
      </c>
    </row>
    <row r="1002" spans="9:14" x14ac:dyDescent="0.2">
      <c r="J1002" s="160">
        <f t="shared" si="80"/>
        <v>997</v>
      </c>
      <c r="K1002" s="96">
        <v>16801.584354586801</v>
      </c>
      <c r="L1002" s="129">
        <f t="shared" si="82"/>
        <v>0.30466025382464706</v>
      </c>
      <c r="M1002" s="172">
        <f t="shared" si="81"/>
        <v>1400</v>
      </c>
      <c r="N1002" s="172">
        <f t="shared" si="83"/>
        <v>1182.6028686748355</v>
      </c>
    </row>
    <row r="1003" spans="9:14" x14ac:dyDescent="0.2">
      <c r="J1003" s="160">
        <f t="shared" si="80"/>
        <v>998</v>
      </c>
      <c r="K1003" s="96">
        <v>16546.619447676403</v>
      </c>
      <c r="L1003" s="129">
        <f t="shared" si="82"/>
        <v>0.28486196735678271</v>
      </c>
      <c r="M1003" s="172">
        <f t="shared" si="81"/>
        <v>1400</v>
      </c>
      <c r="N1003" s="172">
        <f t="shared" si="83"/>
        <v>1182.6028686748355</v>
      </c>
    </row>
    <row r="1004" spans="9:14" x14ac:dyDescent="0.2">
      <c r="J1004" s="160">
        <f t="shared" si="80"/>
        <v>999</v>
      </c>
      <c r="K1004" s="96">
        <v>16258.711598816895</v>
      </c>
      <c r="L1004" s="129">
        <f t="shared" si="82"/>
        <v>0.26250562766619812</v>
      </c>
      <c r="M1004" s="172">
        <f t="shared" si="81"/>
        <v>1400</v>
      </c>
      <c r="N1004" s="172">
        <f t="shared" si="83"/>
        <v>1182.6028686748355</v>
      </c>
    </row>
    <row r="1005" spans="9:14" x14ac:dyDescent="0.2">
      <c r="J1005" s="160">
        <f t="shared" si="80"/>
        <v>1000</v>
      </c>
      <c r="K1005" s="96">
        <v>20915.250137381008</v>
      </c>
      <c r="L1005" s="129">
        <f t="shared" si="82"/>
        <v>0.6240906200963191</v>
      </c>
      <c r="M1005" s="172">
        <f t="shared" si="81"/>
        <v>1624.0906200963191</v>
      </c>
      <c r="N1005" s="172">
        <f t="shared" si="83"/>
        <v>1371.8958759384279</v>
      </c>
    </row>
    <row r="1006" spans="9:14" x14ac:dyDescent="0.2">
      <c r="I1006" s="89"/>
      <c r="J1006" s="167"/>
    </row>
    <row r="1007" spans="9:14" x14ac:dyDescent="0.2">
      <c r="I1007" s="89"/>
      <c r="J1007" s="73"/>
    </row>
    <row r="1008" spans="9:14" x14ac:dyDescent="0.2">
      <c r="I1008" s="89"/>
      <c r="J1008" s="73"/>
    </row>
  </sheetData>
  <mergeCells count="8">
    <mergeCell ref="P4:Q5"/>
    <mergeCell ref="N4:N5"/>
    <mergeCell ref="D9:E9"/>
    <mergeCell ref="A1:K1"/>
    <mergeCell ref="D3:F3"/>
    <mergeCell ref="M4:M5"/>
    <mergeCell ref="L4:L5"/>
    <mergeCell ref="D8:E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autoFill="0" autoPict="0" macro="[0]!LogNormalPricePath">
                <anchor moveWithCells="1" sizeWithCells="1">
                  <from>
                    <xdr:col>6</xdr:col>
                    <xdr:colOff>533400</xdr:colOff>
                    <xdr:row>4</xdr:row>
                    <xdr:rowOff>12700</xdr:rowOff>
                  </from>
                  <to>
                    <xdr:col>8</xdr:col>
                    <xdr:colOff>508000</xdr:colOff>
                    <xdr:row>6</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32599"/>
  <sheetViews>
    <sheetView workbookViewId="0">
      <selection activeCell="I24" sqref="I24"/>
    </sheetView>
  </sheetViews>
  <sheetFormatPr baseColWidth="10" defaultColWidth="11.5" defaultRowHeight="16" x14ac:dyDescent="0.2"/>
  <cols>
    <col min="1" max="2" width="11.6640625" style="48" bestFit="1" customWidth="1"/>
    <col min="3" max="3" width="12.6640625" style="48" bestFit="1" customWidth="1"/>
    <col min="4" max="6" width="11.6640625" style="48" bestFit="1" customWidth="1"/>
    <col min="7" max="7" width="11.5" style="48"/>
    <col min="8" max="8" width="15.1640625" style="48" bestFit="1" customWidth="1"/>
    <col min="9" max="9" width="39.33203125" style="48" bestFit="1" customWidth="1"/>
    <col min="10" max="10" width="12.33203125" style="48" bestFit="1" customWidth="1"/>
    <col min="11" max="11" width="21.6640625" style="48" bestFit="1" customWidth="1"/>
    <col min="12" max="12" width="11.6640625" style="48" bestFit="1" customWidth="1"/>
    <col min="13" max="16384" width="11.5" style="48"/>
  </cols>
  <sheetData>
    <row r="1" spans="1:12" ht="17" thickBot="1" x14ac:dyDescent="0.25">
      <c r="A1" s="219" t="s">
        <v>1136</v>
      </c>
      <c r="B1" s="220"/>
      <c r="C1" s="221"/>
      <c r="D1" s="219" t="s">
        <v>1141</v>
      </c>
      <c r="E1" s="220"/>
      <c r="F1" s="221"/>
    </row>
    <row r="2" spans="1:12" ht="17" thickBot="1" x14ac:dyDescent="0.25">
      <c r="A2" s="168" t="s">
        <v>80</v>
      </c>
      <c r="B2" s="169" t="s">
        <v>81</v>
      </c>
      <c r="C2" s="169" t="s">
        <v>29</v>
      </c>
      <c r="D2" s="169" t="s">
        <v>1137</v>
      </c>
      <c r="E2" s="169" t="s">
        <v>1138</v>
      </c>
      <c r="F2" s="170" t="s">
        <v>30</v>
      </c>
    </row>
    <row r="3" spans="1:12" ht="17" thickBot="1" x14ac:dyDescent="0.25">
      <c r="A3" s="88" t="s">
        <v>1121</v>
      </c>
      <c r="B3" s="89">
        <v>33.43</v>
      </c>
      <c r="C3" s="89" t="e">
        <f>LN(Table3[[#This Row],[Value]]/B2)</f>
        <v>#VALUE!</v>
      </c>
      <c r="D3" s="88">
        <v>42006</v>
      </c>
      <c r="E3" s="89">
        <v>0.66</v>
      </c>
      <c r="F3" s="89"/>
      <c r="H3" s="216" t="s">
        <v>82</v>
      </c>
      <c r="I3" s="217"/>
      <c r="J3" s="218"/>
      <c r="K3" s="222" t="s">
        <v>1140</v>
      </c>
      <c r="L3" s="223"/>
    </row>
    <row r="4" spans="1:12" x14ac:dyDescent="0.2">
      <c r="A4" s="88" t="s">
        <v>1120</v>
      </c>
      <c r="B4" s="89">
        <v>32.28</v>
      </c>
      <c r="C4" s="89">
        <f>LN(Table3[[#This Row],[Value]]/B3)</f>
        <v>-3.5005857030259178E-2</v>
      </c>
      <c r="D4" s="88">
        <v>42009</v>
      </c>
      <c r="E4" s="89">
        <v>0.68</v>
      </c>
      <c r="F4" s="89">
        <f>Table3[[#This Row],[Yield]]/100*(1+F3)</f>
        <v>6.8000000000000005E-3</v>
      </c>
      <c r="H4" s="90" t="s">
        <v>1135</v>
      </c>
      <c r="I4" s="91" t="s">
        <v>1134</v>
      </c>
      <c r="J4" s="92" t="s">
        <v>16</v>
      </c>
      <c r="K4" s="93" t="s">
        <v>1139</v>
      </c>
      <c r="L4" s="94" t="s">
        <v>16</v>
      </c>
    </row>
    <row r="5" spans="1:12" x14ac:dyDescent="0.2">
      <c r="A5" s="88" t="s">
        <v>1119</v>
      </c>
      <c r="B5" s="89">
        <v>31.95</v>
      </c>
      <c r="C5" s="89">
        <f>LN(Table3[[#This Row],[Value]]/B4)</f>
        <v>-1.0275662578204298E-2</v>
      </c>
      <c r="D5" s="88">
        <v>42010</v>
      </c>
      <c r="E5" s="89">
        <v>0.65</v>
      </c>
      <c r="F5" s="89">
        <f>Table3[[#This Row],[Yield]]/100*(1+F4)</f>
        <v>6.5442E-3</v>
      </c>
      <c r="H5" s="95" t="s">
        <v>83</v>
      </c>
      <c r="I5" s="96">
        <f>STDEV(C4:C32599)</f>
        <v>1.0974128003919675E-2</v>
      </c>
      <c r="J5" s="97">
        <f>I5*SQRT(252)</f>
        <v>0.17420888132496673</v>
      </c>
      <c r="K5" s="96">
        <f>AVERAGE(C4:C32599)</f>
        <v>1.9216225009027424E-4</v>
      </c>
      <c r="L5" s="98">
        <f>K5*252</f>
        <v>4.8424887022749108E-2</v>
      </c>
    </row>
    <row r="6" spans="1:12" x14ac:dyDescent="0.2">
      <c r="A6" s="88" t="s">
        <v>1118</v>
      </c>
      <c r="B6" s="89">
        <v>31.94</v>
      </c>
      <c r="C6" s="89">
        <f>LN(Table3[[#This Row],[Value]]/B5)</f>
        <v>-3.130380366773734E-4</v>
      </c>
      <c r="D6" s="88">
        <v>42011</v>
      </c>
      <c r="E6" s="89">
        <v>0.62</v>
      </c>
      <c r="F6" s="89">
        <f>Table3[[#This Row],[Yield]]/100*(1+F5)</f>
        <v>6.2405740399999994E-3</v>
      </c>
      <c r="H6" s="95" t="s">
        <v>1122</v>
      </c>
      <c r="I6" s="96">
        <f>STDEV(C1041:$C$32599)</f>
        <v>1.0912517760856817E-2</v>
      </c>
      <c r="J6" s="97">
        <f>I6*SQRT(252)</f>
        <v>0.17323084903681532</v>
      </c>
      <c r="K6" s="96">
        <f>AVERAGE(C1041:$C$32599)</f>
        <v>1.7688482762957835E-4</v>
      </c>
      <c r="L6" s="98">
        <f t="shared" ref="L6:L17" si="0">K6*252</f>
        <v>4.4574976562653745E-2</v>
      </c>
    </row>
    <row r="7" spans="1:12" x14ac:dyDescent="0.2">
      <c r="A7" s="88" t="s">
        <v>1117</v>
      </c>
      <c r="B7" s="89">
        <v>31.5</v>
      </c>
      <c r="C7" s="89">
        <f>LN(Table3[[#This Row],[Value]]/B6)</f>
        <v>-1.3871596955279052E-2</v>
      </c>
      <c r="D7" s="88">
        <v>42012</v>
      </c>
      <c r="E7" s="89">
        <v>0.62</v>
      </c>
      <c r="F7" s="89">
        <f>Table3[[#This Row],[Yield]]/100*(1+F6)</f>
        <v>6.2386915590479999E-3</v>
      </c>
      <c r="H7" s="95" t="s">
        <v>1123</v>
      </c>
      <c r="I7" s="96">
        <f>STDEV(C4033:$C$32599)</f>
        <v>1.0974751169085719E-2</v>
      </c>
      <c r="J7" s="97">
        <f t="shared" ref="J7:J17" si="1">I7*SQRT(252)</f>
        <v>0.17421877376529715</v>
      </c>
      <c r="K7" s="96">
        <f>AVERAGE(C4033:$C$32599)</f>
        <v>1.8124232965414632E-4</v>
      </c>
      <c r="L7" s="98">
        <f t="shared" si="0"/>
        <v>4.5673067072844874E-2</v>
      </c>
    </row>
    <row r="8" spans="1:12" x14ac:dyDescent="0.2">
      <c r="A8" s="88" t="s">
        <v>1116</v>
      </c>
      <c r="B8" s="89">
        <v>30.5</v>
      </c>
      <c r="C8" s="89">
        <f>LN(Table3[[#This Row],[Value]]/B7)</f>
        <v>-3.2260862218221435E-2</v>
      </c>
      <c r="D8" s="88">
        <v>42013</v>
      </c>
      <c r="E8" s="89">
        <v>0.59</v>
      </c>
      <c r="F8" s="89">
        <f>Table3[[#This Row],[Yield]]/100*(1+F7)</f>
        <v>5.9368082801983827E-3</v>
      </c>
      <c r="H8" s="95" t="s">
        <v>1124</v>
      </c>
      <c r="I8" s="96">
        <f>STDEV(C6909:$C$32599)</f>
        <v>1.0969080240356407E-2</v>
      </c>
      <c r="J8" s="97">
        <f t="shared" si="1"/>
        <v>0.17412875056257396</v>
      </c>
      <c r="K8" s="96">
        <f>AVERAGE(C6909:$C$32599)</f>
        <v>1.9844297007288553E-4</v>
      </c>
      <c r="L8" s="98">
        <f t="shared" si="0"/>
        <v>5.0007628458367155E-2</v>
      </c>
    </row>
    <row r="9" spans="1:12" x14ac:dyDescent="0.2">
      <c r="A9" s="88" t="s">
        <v>1115</v>
      </c>
      <c r="B9" s="89">
        <v>30.68</v>
      </c>
      <c r="C9" s="89">
        <f>LN(Table3[[#This Row],[Value]]/B8)</f>
        <v>5.8842928856895575E-3</v>
      </c>
      <c r="D9" s="88">
        <v>42016</v>
      </c>
      <c r="E9" s="89">
        <v>0.56000000000000005</v>
      </c>
      <c r="F9" s="89">
        <f>Table3[[#This Row],[Yield]]/100*(1+F8)</f>
        <v>5.633246126369112E-3</v>
      </c>
      <c r="H9" s="95" t="s">
        <v>1125</v>
      </c>
      <c r="I9" s="96">
        <f>STDEV(C9895:$C$32599)</f>
        <v>1.0944605512431479E-2</v>
      </c>
      <c r="J9" s="97">
        <f t="shared" si="1"/>
        <v>0.17374022630160199</v>
      </c>
      <c r="K9" s="96">
        <f>AVERAGE(C9895:$C$32599)</f>
        <v>1.8752750693566057E-4</v>
      </c>
      <c r="L9" s="98">
        <f t="shared" si="0"/>
        <v>4.7256931747786467E-2</v>
      </c>
    </row>
    <row r="10" spans="1:12" x14ac:dyDescent="0.2">
      <c r="A10" s="88" t="s">
        <v>1114</v>
      </c>
      <c r="B10" s="89">
        <v>31.99</v>
      </c>
      <c r="C10" s="89">
        <f>LN(Table3[[#This Row],[Value]]/B9)</f>
        <v>4.1812377462371056E-2</v>
      </c>
      <c r="D10" s="88">
        <v>42017</v>
      </c>
      <c r="E10" s="89">
        <v>0.54</v>
      </c>
      <c r="F10" s="89">
        <f>Table3[[#This Row],[Yield]]/100*(1+F9)</f>
        <v>5.430419529082393E-3</v>
      </c>
      <c r="H10" s="95" t="s">
        <v>1126</v>
      </c>
      <c r="I10" s="96">
        <f>STDEV(C12883:$C$32599)</f>
        <v>9.3144328027263776E-3</v>
      </c>
      <c r="J10" s="97">
        <f t="shared" si="1"/>
        <v>0.14786203679781806</v>
      </c>
      <c r="K10" s="96">
        <f>AVERAGE(C12883:$C$32599)</f>
        <v>2.4146373124281611E-4</v>
      </c>
      <c r="L10" s="98">
        <f t="shared" si="0"/>
        <v>6.0848860273189663E-2</v>
      </c>
    </row>
    <row r="11" spans="1:12" x14ac:dyDescent="0.2">
      <c r="A11" s="88" t="s">
        <v>1113</v>
      </c>
      <c r="B11" s="89">
        <v>32.29</v>
      </c>
      <c r="C11" s="89">
        <f>LN(Table3[[#This Row],[Value]]/B10)</f>
        <v>9.3342308087571643E-3</v>
      </c>
      <c r="D11" s="88">
        <v>42018</v>
      </c>
      <c r="E11" s="89">
        <v>0.51</v>
      </c>
      <c r="F11" s="89">
        <f>Table3[[#This Row],[Yield]]/100*(1+F10)</f>
        <v>5.1276951395983206E-3</v>
      </c>
      <c r="H11" s="95" t="s">
        <v>1127</v>
      </c>
      <c r="I11" s="96">
        <f>STDEV(C15801:$C$32599)</f>
        <v>9.5991656339092808E-3</v>
      </c>
      <c r="J11" s="97">
        <f t="shared" si="1"/>
        <v>0.15238203036624987</v>
      </c>
      <c r="K11" s="96">
        <f>AVERAGE(C15801:$C$32599)</f>
        <v>2.6633771349395983E-4</v>
      </c>
      <c r="L11" s="98">
        <f t="shared" si="0"/>
        <v>6.7117103800477876E-2</v>
      </c>
    </row>
    <row r="12" spans="1:12" x14ac:dyDescent="0.2">
      <c r="A12" s="88" t="s">
        <v>1112</v>
      </c>
      <c r="B12" s="89">
        <v>31.54</v>
      </c>
      <c r="C12" s="89">
        <f>LN(Table3[[#This Row],[Value]]/B11)</f>
        <v>-2.3501003235291487E-2</v>
      </c>
      <c r="D12" s="88">
        <v>42019</v>
      </c>
      <c r="E12" s="89">
        <v>0.44</v>
      </c>
      <c r="F12" s="89">
        <f>Table3[[#This Row],[Yield]]/100*(1+F11)</f>
        <v>4.422561858614232E-3</v>
      </c>
      <c r="H12" s="95" t="s">
        <v>1128</v>
      </c>
      <c r="I12" s="96">
        <f>STDEV(C18399:$C$32599)</f>
        <v>1.0054535111692655E-2</v>
      </c>
      <c r="J12" s="97">
        <f t="shared" si="1"/>
        <v>0.15961079672343481</v>
      </c>
      <c r="K12" s="96">
        <f>AVERAGE(C18399:$C$32599)</f>
        <v>2.2899959339903452E-4</v>
      </c>
      <c r="L12" s="98">
        <f t="shared" si="0"/>
        <v>5.7707897536556696E-2</v>
      </c>
    </row>
    <row r="13" spans="1:12" x14ac:dyDescent="0.2">
      <c r="A13" s="88" t="s">
        <v>1111</v>
      </c>
      <c r="B13" s="89">
        <v>31.68</v>
      </c>
      <c r="C13" s="89">
        <f>LN(Table3[[#This Row],[Value]]/B12)</f>
        <v>4.4289854113327897E-3</v>
      </c>
      <c r="D13" s="88">
        <v>42020</v>
      </c>
      <c r="E13" s="89">
        <v>0.49</v>
      </c>
      <c r="F13" s="89">
        <f>Table3[[#This Row],[Yield]]/100*(1+F12)</f>
        <v>4.9216705531072097E-3</v>
      </c>
      <c r="H13" s="95" t="s">
        <v>1129</v>
      </c>
      <c r="I13" s="96">
        <f>STDEV(C20888:$C$32599)</f>
        <v>1.0654126521591574E-2</v>
      </c>
      <c r="J13" s="97">
        <f t="shared" si="1"/>
        <v>0.1691290152764936</v>
      </c>
      <c r="K13" s="96">
        <f>AVERAGE(C20888:$C$32599)</f>
        <v>2.6367083144862433E-4</v>
      </c>
      <c r="L13" s="98">
        <f t="shared" si="0"/>
        <v>6.6445049525053326E-2</v>
      </c>
    </row>
    <row r="14" spans="1:12" x14ac:dyDescent="0.2">
      <c r="A14" s="88" t="s">
        <v>1110</v>
      </c>
      <c r="B14" s="89">
        <v>31.46</v>
      </c>
      <c r="C14" s="89">
        <f>LN(Table3[[#This Row],[Value]]/B13)</f>
        <v>-6.9686693160933158E-3</v>
      </c>
      <c r="D14" s="88">
        <v>42024</v>
      </c>
      <c r="E14" s="89">
        <v>0.53</v>
      </c>
      <c r="F14" s="89">
        <f>Table3[[#This Row],[Yield]]/100*(1+F13)</f>
        <v>5.3260848539314681E-3</v>
      </c>
      <c r="H14" s="95" t="s">
        <v>1130</v>
      </c>
      <c r="I14" s="96">
        <f>STDEV(C23414:$C$32599)</f>
        <v>1.1006730268048701E-2</v>
      </c>
      <c r="J14" s="97">
        <f t="shared" si="1"/>
        <v>0.17472642622334497</v>
      </c>
      <c r="K14" s="96">
        <f>AVERAGE(C23414:$C$32599)</f>
        <v>3.3107703447240219E-4</v>
      </c>
      <c r="L14" s="98">
        <f t="shared" si="0"/>
        <v>8.3431412687045348E-2</v>
      </c>
    </row>
    <row r="15" spans="1:12" x14ac:dyDescent="0.2">
      <c r="A15" s="88" t="s">
        <v>1109</v>
      </c>
      <c r="B15" s="89">
        <v>30.82</v>
      </c>
      <c r="C15" s="89">
        <f>LN(Table3[[#This Row],[Value]]/B14)</f>
        <v>-2.0553067738162092E-2</v>
      </c>
      <c r="D15" s="88">
        <v>42025</v>
      </c>
      <c r="E15" s="89">
        <v>0.53</v>
      </c>
      <c r="F15" s="89">
        <f>Table3[[#This Row],[Yield]]/100*(1+F14)</f>
        <v>5.3282282497258363E-3</v>
      </c>
      <c r="H15" s="95" t="s">
        <v>1131</v>
      </c>
      <c r="I15" s="96">
        <f>STDEV(C25942:$C$32599)</f>
        <v>1.0789972300234204E-2</v>
      </c>
      <c r="J15" s="97">
        <f t="shared" si="1"/>
        <v>0.17128550015817157</v>
      </c>
      <c r="K15" s="96">
        <f>AVERAGE(C25942:$C$32599)</f>
        <v>2.7826002611149958E-4</v>
      </c>
      <c r="L15" s="98">
        <f t="shared" si="0"/>
        <v>7.012152658009789E-2</v>
      </c>
    </row>
    <row r="16" spans="1:12" x14ac:dyDescent="0.2">
      <c r="A16" s="88" t="s">
        <v>1108</v>
      </c>
      <c r="B16" s="89">
        <v>30.97</v>
      </c>
      <c r="C16" s="89">
        <f>LN(Table3[[#This Row],[Value]]/B15)</f>
        <v>4.8551640931417724E-3</v>
      </c>
      <c r="D16" s="88">
        <v>42026</v>
      </c>
      <c r="E16" s="89">
        <v>0.53</v>
      </c>
      <c r="F16" s="89">
        <f>Table3[[#This Row],[Yield]]/100*(1+F15)</f>
        <v>5.3282396097235471E-3</v>
      </c>
      <c r="H16" s="95" t="s">
        <v>1132</v>
      </c>
      <c r="I16" s="96">
        <f>STDEV(C28495:$C$32599)</f>
        <v>1.1820861054215807E-2</v>
      </c>
      <c r="J16" s="97">
        <f t="shared" si="1"/>
        <v>0.18765035179262299</v>
      </c>
      <c r="K16" s="96">
        <f>AVERAGE(C28495:$C$32599)</f>
        <v>1.0312364340313465E-4</v>
      </c>
      <c r="L16" s="98">
        <f t="shared" si="0"/>
        <v>2.5987158137589932E-2</v>
      </c>
    </row>
    <row r="17" spans="1:12" ht="17" thickBot="1" x14ac:dyDescent="0.25">
      <c r="A17" s="88" t="s">
        <v>1107</v>
      </c>
      <c r="B17" s="89">
        <v>31.48</v>
      </c>
      <c r="C17" s="89">
        <f>LN(Table3[[#This Row],[Value]]/B16)</f>
        <v>1.6333429564091086E-2</v>
      </c>
      <c r="D17" s="88">
        <v>42027</v>
      </c>
      <c r="E17" s="89">
        <v>0.52</v>
      </c>
      <c r="F17" s="89">
        <f>Table3[[#This Row],[Yield]]/100*(1+F16)</f>
        <v>5.2277068459705622E-3</v>
      </c>
      <c r="H17" s="99" t="s">
        <v>1133</v>
      </c>
      <c r="I17" s="100">
        <f>STDEV(C31022:$C$32599)</f>
        <v>9.3545171584094484E-3</v>
      </c>
      <c r="J17" s="101">
        <f t="shared" si="1"/>
        <v>0.14849835621742805</v>
      </c>
      <c r="K17" s="100">
        <f>AVERAGE(C31022:$C$32599)</f>
        <v>3.3011396359277506E-4</v>
      </c>
      <c r="L17" s="102">
        <f t="shared" si="0"/>
        <v>8.3188718825379315E-2</v>
      </c>
    </row>
    <row r="18" spans="1:12" x14ac:dyDescent="0.2">
      <c r="A18" s="88" t="s">
        <v>1106</v>
      </c>
      <c r="B18" s="89">
        <v>32.020000000000003</v>
      </c>
      <c r="C18" s="89">
        <f>LN(Table3[[#This Row],[Value]]/B17)</f>
        <v>1.7008284019366333E-2</v>
      </c>
      <c r="D18" s="88">
        <v>42030</v>
      </c>
      <c r="E18" s="89">
        <v>0.54</v>
      </c>
      <c r="F18" s="89">
        <f>Table3[[#This Row],[Yield]]/100*(1+F17)</f>
        <v>5.4282296169682409E-3</v>
      </c>
      <c r="I18" s="89"/>
      <c r="J18" s="103"/>
    </row>
    <row r="19" spans="1:12" x14ac:dyDescent="0.2">
      <c r="A19" s="88" t="s">
        <v>1105</v>
      </c>
      <c r="B19" s="89">
        <v>31.74</v>
      </c>
      <c r="C19" s="89">
        <f>LN(Table3[[#This Row],[Value]]/B18)</f>
        <v>-8.7829924703057855E-3</v>
      </c>
      <c r="D19" s="88">
        <v>42031</v>
      </c>
      <c r="E19" s="89">
        <v>0.54</v>
      </c>
      <c r="F19" s="89">
        <f>Table3[[#This Row],[Yield]]/100*(1+F18)</f>
        <v>5.4293124399316288E-3</v>
      </c>
      <c r="I19" s="89"/>
      <c r="J19" s="103"/>
    </row>
    <row r="20" spans="1:12" x14ac:dyDescent="0.2">
      <c r="A20" s="88" t="s">
        <v>1104</v>
      </c>
      <c r="B20" s="89">
        <v>31.49</v>
      </c>
      <c r="C20" s="89">
        <f>LN(Table3[[#This Row],[Value]]/B19)</f>
        <v>-7.907679985329737E-3</v>
      </c>
      <c r="D20" s="88">
        <v>42032</v>
      </c>
      <c r="E20" s="89">
        <v>0.5</v>
      </c>
      <c r="F20" s="89">
        <f>Table3[[#This Row],[Yield]]/100*(1+F19)</f>
        <v>5.0271465621996581E-3</v>
      </c>
      <c r="I20" s="89"/>
      <c r="J20" s="103"/>
    </row>
    <row r="21" spans="1:12" ht="17" thickBot="1" x14ac:dyDescent="0.25">
      <c r="A21" s="88" t="s">
        <v>1103</v>
      </c>
      <c r="B21" s="89">
        <v>30.99</v>
      </c>
      <c r="C21" s="89">
        <f>LN(Table3[[#This Row],[Value]]/B20)</f>
        <v>-1.6005463313276434E-2</v>
      </c>
      <c r="D21" s="88">
        <v>42033</v>
      </c>
      <c r="E21" s="89">
        <v>0.51</v>
      </c>
      <c r="F21" s="89">
        <f>Table3[[#This Row],[Yield]]/100*(1+F20)</f>
        <v>5.1256384474672187E-3</v>
      </c>
      <c r="H21" s="104"/>
    </row>
    <row r="22" spans="1:12" x14ac:dyDescent="0.2">
      <c r="A22" s="88" t="s">
        <v>1102</v>
      </c>
      <c r="B22" s="89">
        <v>30.93</v>
      </c>
      <c r="C22" s="89">
        <f>LN(Table3[[#This Row],[Value]]/B21)</f>
        <v>-1.9379851026785769E-3</v>
      </c>
      <c r="D22" s="88">
        <v>42034</v>
      </c>
      <c r="E22" s="89">
        <v>0.47</v>
      </c>
      <c r="F22" s="89">
        <f>Table3[[#This Row],[Yield]]/100*(1+F21)</f>
        <v>4.7240905007030947E-3</v>
      </c>
      <c r="I22" s="105" t="s">
        <v>1142</v>
      </c>
      <c r="J22" s="106">
        <f>EXP(AVERAGE(E3:E321)/100)-1</f>
        <v>7.1871464557458076E-3</v>
      </c>
    </row>
    <row r="23" spans="1:12" x14ac:dyDescent="0.2">
      <c r="A23" s="88" t="s">
        <v>1101</v>
      </c>
      <c r="B23" s="89">
        <v>29.99</v>
      </c>
      <c r="C23" s="89">
        <f>LN(Table3[[#This Row],[Value]]/B22)</f>
        <v>-3.0862593936060598E-2</v>
      </c>
      <c r="D23" s="88">
        <v>42037</v>
      </c>
      <c r="E23" s="89">
        <v>0.49</v>
      </c>
      <c r="F23" s="89">
        <f>Table3[[#This Row],[Yield]]/100*(1+F22)</f>
        <v>4.9231480434534453E-3</v>
      </c>
      <c r="I23" s="72" t="s">
        <v>1186</v>
      </c>
      <c r="J23" s="107">
        <f>AVERAGE(J5:J17)</f>
        <v>0.16774399958052452</v>
      </c>
    </row>
    <row r="24" spans="1:12" ht="17" thickBot="1" x14ac:dyDescent="0.25">
      <c r="A24" s="88" t="s">
        <v>1100</v>
      </c>
      <c r="B24" s="89">
        <v>28.66</v>
      </c>
      <c r="C24" s="89">
        <f>LN(Table3[[#This Row],[Value]]/B23)</f>
        <v>-4.5361570360891862E-2</v>
      </c>
      <c r="D24" s="88">
        <v>42038</v>
      </c>
      <c r="E24" s="89">
        <v>0.52</v>
      </c>
      <c r="F24" s="89">
        <f>Table3[[#This Row],[Yield]]/100*(1+F23)</f>
        <v>5.2256003698259576E-3</v>
      </c>
      <c r="I24" s="108" t="s">
        <v>79</v>
      </c>
      <c r="J24" s="109">
        <f>AVERAGE(L5:L17)</f>
        <v>5.7752709094599321E-2</v>
      </c>
    </row>
    <row r="25" spans="1:12" x14ac:dyDescent="0.2">
      <c r="A25" s="88" t="s">
        <v>1099</v>
      </c>
      <c r="B25" s="89">
        <v>28.48</v>
      </c>
      <c r="C25" s="89">
        <f>LN(Table3[[#This Row],[Value]]/B24)</f>
        <v>-6.3003358562507611E-3</v>
      </c>
      <c r="D25" s="88">
        <v>42039</v>
      </c>
      <c r="E25" s="89">
        <v>0.52</v>
      </c>
      <c r="F25" s="89">
        <f>Table3[[#This Row],[Yield]]/100*(1+F24)</f>
        <v>5.2271731219230948E-3</v>
      </c>
    </row>
    <row r="26" spans="1:12" x14ac:dyDescent="0.2">
      <c r="A26" s="88" t="s">
        <v>1098</v>
      </c>
      <c r="B26" s="89">
        <v>28.96</v>
      </c>
      <c r="C26" s="89">
        <f>LN(Table3[[#This Row],[Value]]/B25)</f>
        <v>1.6713480973740532E-2</v>
      </c>
      <c r="D26" s="88">
        <v>42040</v>
      </c>
      <c r="E26" s="89">
        <v>0.52</v>
      </c>
      <c r="F26" s="89">
        <f>Table3[[#This Row],[Yield]]/100*(1+F25)</f>
        <v>5.227181300234E-3</v>
      </c>
    </row>
    <row r="27" spans="1:12" x14ac:dyDescent="0.2">
      <c r="A27" s="88" t="s">
        <v>1097</v>
      </c>
      <c r="B27" s="89">
        <v>30.3</v>
      </c>
      <c r="C27" s="89">
        <f>LN(Table3[[#This Row],[Value]]/B26)</f>
        <v>4.5232144997807741E-2</v>
      </c>
      <c r="D27" s="88">
        <v>42041</v>
      </c>
      <c r="E27" s="89">
        <v>0.65</v>
      </c>
      <c r="F27" s="89">
        <f>Table3[[#This Row],[Yield]]/100*(1+F26)</f>
        <v>6.5339766784515219E-3</v>
      </c>
    </row>
    <row r="28" spans="1:12" x14ac:dyDescent="0.2">
      <c r="A28" s="88" t="s">
        <v>1096</v>
      </c>
      <c r="B28" s="89">
        <v>29.37</v>
      </c>
      <c r="C28" s="89">
        <f>LN(Table3[[#This Row],[Value]]/B27)</f>
        <v>-3.117396730479478E-2</v>
      </c>
      <c r="D28" s="88">
        <v>42044</v>
      </c>
      <c r="E28" s="89">
        <v>0.65</v>
      </c>
      <c r="F28" s="89">
        <f>Table3[[#This Row],[Yield]]/100*(1+F27)</f>
        <v>6.5424708484099359E-3</v>
      </c>
    </row>
    <row r="29" spans="1:12" x14ac:dyDescent="0.2">
      <c r="A29" s="88" t="s">
        <v>1095</v>
      </c>
      <c r="B29" s="89">
        <v>30.37</v>
      </c>
      <c r="C29" s="89">
        <f>LN(Table3[[#This Row],[Value]]/B28)</f>
        <v>3.3481533847128674E-2</v>
      </c>
      <c r="D29" s="88">
        <v>42045</v>
      </c>
      <c r="E29" s="89">
        <v>0.67</v>
      </c>
      <c r="F29" s="89">
        <f>Table3[[#This Row],[Yield]]/100*(1+F28)</f>
        <v>6.743834554684346E-3</v>
      </c>
    </row>
    <row r="30" spans="1:12" x14ac:dyDescent="0.2">
      <c r="A30" s="88" t="s">
        <v>1094</v>
      </c>
      <c r="B30" s="89">
        <v>30.73</v>
      </c>
      <c r="C30" s="89">
        <f>LN(Table3[[#This Row],[Value]]/B29)</f>
        <v>1.178409708473579E-2</v>
      </c>
      <c r="D30" s="88">
        <v>42046</v>
      </c>
      <c r="E30" s="89">
        <v>0.67</v>
      </c>
      <c r="F30" s="89">
        <f>Table3[[#This Row],[Yield]]/100*(1+F29)</f>
        <v>6.7451836915163859E-3</v>
      </c>
    </row>
    <row r="31" spans="1:12" x14ac:dyDescent="0.2">
      <c r="A31" s="88" t="s">
        <v>1093</v>
      </c>
      <c r="B31" s="89">
        <v>30.61</v>
      </c>
      <c r="C31" s="89">
        <f>LN(Table3[[#This Row],[Value]]/B30)</f>
        <v>-3.9126231850722254E-3</v>
      </c>
      <c r="D31" s="88">
        <v>42047</v>
      </c>
      <c r="E31" s="89">
        <v>0.61</v>
      </c>
      <c r="F31" s="89">
        <f>Table3[[#This Row],[Yield]]/100*(1+F30)</f>
        <v>6.1411456205182494E-3</v>
      </c>
      <c r="J31" s="110"/>
    </row>
    <row r="32" spans="1:12" x14ac:dyDescent="0.2">
      <c r="A32" s="88" t="s">
        <v>1092</v>
      </c>
      <c r="B32" s="89">
        <v>31.06</v>
      </c>
      <c r="C32" s="89">
        <f>LN(Table3[[#This Row],[Value]]/B31)</f>
        <v>1.4594064763219814E-2</v>
      </c>
      <c r="D32" s="88">
        <v>42048</v>
      </c>
      <c r="E32" s="89">
        <v>0.66</v>
      </c>
      <c r="F32" s="89">
        <f>Table3[[#This Row],[Yield]]/100*(1+F31)</f>
        <v>6.6405315610954209E-3</v>
      </c>
    </row>
    <row r="33" spans="1:6" x14ac:dyDescent="0.2">
      <c r="A33" s="88" t="s">
        <v>1091</v>
      </c>
      <c r="B33" s="89">
        <v>30.99</v>
      </c>
      <c r="C33" s="89">
        <f>LN(Table3[[#This Row],[Value]]/B32)</f>
        <v>-2.2562459208841801E-3</v>
      </c>
      <c r="D33" s="88">
        <v>42052</v>
      </c>
      <c r="E33" s="89">
        <v>0.7</v>
      </c>
      <c r="F33" s="89">
        <f>Table3[[#This Row],[Yield]]/100*(1+F32)</f>
        <v>7.0464837209276666E-3</v>
      </c>
    </row>
    <row r="34" spans="1:6" x14ac:dyDescent="0.2">
      <c r="A34" s="88" t="s">
        <v>1090</v>
      </c>
      <c r="B34" s="89">
        <v>31.31</v>
      </c>
      <c r="C34" s="89">
        <f>LN(Table3[[#This Row],[Value]]/B33)</f>
        <v>1.0272963538657519E-2</v>
      </c>
      <c r="D34" s="88">
        <v>42053</v>
      </c>
      <c r="E34" s="89">
        <v>0.62</v>
      </c>
      <c r="F34" s="89">
        <f>Table3[[#This Row],[Yield]]/100*(1+F33)</f>
        <v>6.243688199069751E-3</v>
      </c>
    </row>
    <row r="35" spans="1:6" x14ac:dyDescent="0.2">
      <c r="A35" s="88" t="s">
        <v>1089</v>
      </c>
      <c r="B35" s="89">
        <v>30.72</v>
      </c>
      <c r="C35" s="89">
        <f>LN(Table3[[#This Row],[Value]]/B34)</f>
        <v>-1.9023627058842949E-2</v>
      </c>
      <c r="D35" s="88">
        <v>42054</v>
      </c>
      <c r="E35" s="89">
        <v>0.67</v>
      </c>
      <c r="F35" s="89">
        <f>Table3[[#This Row],[Yield]]/100*(1+F34)</f>
        <v>6.7418327109337673E-3</v>
      </c>
    </row>
    <row r="36" spans="1:6" x14ac:dyDescent="0.2">
      <c r="A36" s="88" t="s">
        <v>1088</v>
      </c>
      <c r="B36" s="89">
        <v>30.55</v>
      </c>
      <c r="C36" s="89">
        <f>LN(Table3[[#This Row],[Value]]/B35)</f>
        <v>-5.5492226618670511E-3</v>
      </c>
      <c r="D36" s="88">
        <v>42055</v>
      </c>
      <c r="E36" s="89">
        <v>0.67</v>
      </c>
      <c r="F36" s="89">
        <f>Table3[[#This Row],[Yield]]/100*(1+F35)</f>
        <v>6.7451702791632567E-3</v>
      </c>
    </row>
    <row r="37" spans="1:6" x14ac:dyDescent="0.2">
      <c r="A37" s="88" t="s">
        <v>1087</v>
      </c>
      <c r="B37" s="89">
        <v>30.91</v>
      </c>
      <c r="C37" s="89">
        <f>LN(Table3[[#This Row],[Value]]/B36)</f>
        <v>1.1715070526420561E-2</v>
      </c>
      <c r="D37" s="88">
        <v>42058</v>
      </c>
      <c r="E37" s="89">
        <v>0.64</v>
      </c>
      <c r="F37" s="89">
        <f>Table3[[#This Row],[Yield]]/100*(1+F36)</f>
        <v>6.4431690897866446E-3</v>
      </c>
    </row>
    <row r="38" spans="1:6" x14ac:dyDescent="0.2">
      <c r="A38" s="88" t="s">
        <v>1086</v>
      </c>
      <c r="B38" s="89">
        <v>30.67</v>
      </c>
      <c r="C38" s="89">
        <f>LN(Table3[[#This Row],[Value]]/B37)</f>
        <v>-7.7947780178647093E-3</v>
      </c>
      <c r="D38" s="88">
        <v>42059</v>
      </c>
      <c r="E38" s="89">
        <v>0.6</v>
      </c>
      <c r="F38" s="89">
        <f>Table3[[#This Row],[Yield]]/100*(1+F37)</f>
        <v>6.0386590145387201E-3</v>
      </c>
    </row>
    <row r="39" spans="1:6" x14ac:dyDescent="0.2">
      <c r="A39" s="88" t="s">
        <v>1085</v>
      </c>
      <c r="B39" s="89">
        <v>30.61</v>
      </c>
      <c r="C39" s="89">
        <f>LN(Table3[[#This Row],[Value]]/B38)</f>
        <v>-1.958225168839145E-3</v>
      </c>
      <c r="D39" s="88">
        <v>42060</v>
      </c>
      <c r="E39" s="89">
        <v>0.61</v>
      </c>
      <c r="F39" s="89">
        <f>Table3[[#This Row],[Yield]]/100*(1+F38)</f>
        <v>6.1368358199886857E-3</v>
      </c>
    </row>
    <row r="40" spans="1:6" x14ac:dyDescent="0.2">
      <c r="A40" s="88" t="s">
        <v>1084</v>
      </c>
      <c r="B40" s="89">
        <v>30.29</v>
      </c>
      <c r="C40" s="89">
        <f>LN(Table3[[#This Row],[Value]]/B39)</f>
        <v>-1.0509127918175199E-2</v>
      </c>
      <c r="D40" s="88">
        <v>42061</v>
      </c>
      <c r="E40" s="89">
        <v>0.66</v>
      </c>
      <c r="F40" s="89">
        <f>Table3[[#This Row],[Yield]]/100*(1+F39)</f>
        <v>6.6405031164119251E-3</v>
      </c>
    </row>
    <row r="41" spans="1:6" x14ac:dyDescent="0.2">
      <c r="A41" s="88" t="s">
        <v>1083</v>
      </c>
      <c r="B41" s="89">
        <v>30.31</v>
      </c>
      <c r="C41" s="89">
        <f>LN(Table3[[#This Row],[Value]]/B40)</f>
        <v>6.6006603056574433E-4</v>
      </c>
      <c r="D41" s="88">
        <v>42062</v>
      </c>
      <c r="E41" s="89">
        <v>0.63</v>
      </c>
      <c r="F41" s="89">
        <f>Table3[[#This Row],[Yield]]/100*(1+F40)</f>
        <v>6.3418351696333947E-3</v>
      </c>
    </row>
    <row r="42" spans="1:6" x14ac:dyDescent="0.2">
      <c r="A42" s="88" t="s">
        <v>1082</v>
      </c>
      <c r="B42" s="89">
        <v>30.88</v>
      </c>
      <c r="C42" s="89">
        <f>LN(Table3[[#This Row],[Value]]/B41)</f>
        <v>1.8631034086863642E-2</v>
      </c>
      <c r="D42" s="88">
        <v>42065</v>
      </c>
      <c r="E42" s="89">
        <v>0.66</v>
      </c>
      <c r="F42" s="89">
        <f>Table3[[#This Row],[Yield]]/100*(1+F41)</f>
        <v>6.6418561121195799E-3</v>
      </c>
    </row>
    <row r="43" spans="1:6" x14ac:dyDescent="0.2">
      <c r="A43" s="88" t="s">
        <v>1081</v>
      </c>
      <c r="B43" s="89">
        <v>31.24</v>
      </c>
      <c r="C43" s="89">
        <f>LN(Table3[[#This Row],[Value]]/B42)</f>
        <v>1.1590599814909836E-2</v>
      </c>
      <c r="D43" s="88">
        <v>42066</v>
      </c>
      <c r="E43" s="89">
        <v>0.68</v>
      </c>
      <c r="F43" s="89">
        <f>Table3[[#This Row],[Yield]]/100*(1+F42)</f>
        <v>6.8451646215624135E-3</v>
      </c>
    </row>
    <row r="44" spans="1:6" x14ac:dyDescent="0.2">
      <c r="A44" s="88" t="s">
        <v>1080</v>
      </c>
      <c r="B44" s="89">
        <v>31.97</v>
      </c>
      <c r="C44" s="89">
        <f>LN(Table3[[#This Row],[Value]]/B43)</f>
        <v>2.3098638100264805E-2</v>
      </c>
      <c r="D44" s="88">
        <v>42067</v>
      </c>
      <c r="E44" s="89">
        <v>0.66</v>
      </c>
      <c r="F44" s="89">
        <f>Table3[[#This Row],[Yield]]/100*(1+F43)</f>
        <v>6.6451780865023112E-3</v>
      </c>
    </row>
    <row r="45" spans="1:6" x14ac:dyDescent="0.2">
      <c r="A45" s="88" t="s">
        <v>1079</v>
      </c>
      <c r="B45" s="89">
        <v>32.020000000000003</v>
      </c>
      <c r="C45" s="89">
        <f>LN(Table3[[#This Row],[Value]]/B44)</f>
        <v>1.5627444968186342E-3</v>
      </c>
      <c r="D45" s="88">
        <v>42068</v>
      </c>
      <c r="E45" s="89">
        <v>0.65</v>
      </c>
      <c r="F45" s="89">
        <f>Table3[[#This Row],[Yield]]/100*(1+F44)</f>
        <v>6.5431936575622652E-3</v>
      </c>
    </row>
    <row r="46" spans="1:6" x14ac:dyDescent="0.2">
      <c r="A46" s="88" t="s">
        <v>1078</v>
      </c>
      <c r="B46" s="89">
        <v>33.49</v>
      </c>
      <c r="C46" s="89">
        <f>LN(Table3[[#This Row],[Value]]/B45)</f>
        <v>4.4886179237544573E-2</v>
      </c>
      <c r="D46" s="88">
        <v>42069</v>
      </c>
      <c r="E46" s="89">
        <v>0.73</v>
      </c>
      <c r="F46" s="89">
        <f>Table3[[#This Row],[Yield]]/100*(1+F45)</f>
        <v>7.3477653137002039E-3</v>
      </c>
    </row>
    <row r="47" spans="1:6" x14ac:dyDescent="0.2">
      <c r="A47" s="88" t="s">
        <v>1077</v>
      </c>
      <c r="B47" s="89">
        <v>33.799999999999997</v>
      </c>
      <c r="C47" s="89">
        <f>LN(Table3[[#This Row],[Value]]/B46)</f>
        <v>9.2139156828596799E-3</v>
      </c>
      <c r="D47" s="88">
        <v>42072</v>
      </c>
      <c r="E47" s="89">
        <v>0.7</v>
      </c>
      <c r="F47" s="89">
        <f>Table3[[#This Row],[Yield]]/100*(1+F46)</f>
        <v>7.051434357195901E-3</v>
      </c>
    </row>
    <row r="48" spans="1:6" x14ac:dyDescent="0.2">
      <c r="A48" s="88" t="s">
        <v>1076</v>
      </c>
      <c r="B48" s="89">
        <v>34.700000000000003</v>
      </c>
      <c r="C48" s="89">
        <f>LN(Table3[[#This Row],[Value]]/B47)</f>
        <v>2.6278884463840652E-2</v>
      </c>
      <c r="D48" s="88">
        <v>42073</v>
      </c>
      <c r="E48" s="89">
        <v>0.7</v>
      </c>
      <c r="F48" s="89">
        <f>Table3[[#This Row],[Yield]]/100*(1+F47)</f>
        <v>7.0493600405003706E-3</v>
      </c>
    </row>
    <row r="49" spans="1:6" x14ac:dyDescent="0.2">
      <c r="A49" s="88" t="s">
        <v>1075</v>
      </c>
      <c r="B49" s="89">
        <v>35.07</v>
      </c>
      <c r="C49" s="89">
        <f>LN(Table3[[#This Row],[Value]]/B48)</f>
        <v>1.0606377199273083E-2</v>
      </c>
      <c r="D49" s="88">
        <v>42074</v>
      </c>
      <c r="E49" s="89">
        <v>0.7</v>
      </c>
      <c r="F49" s="89">
        <f>Table3[[#This Row],[Yield]]/100*(1+F48)</f>
        <v>7.0493455202835023E-3</v>
      </c>
    </row>
    <row r="50" spans="1:6" x14ac:dyDescent="0.2">
      <c r="A50" s="88" t="s">
        <v>1074</v>
      </c>
      <c r="B50" s="89">
        <v>35.5</v>
      </c>
      <c r="C50" s="89">
        <f>LN(Table3[[#This Row],[Value]]/B49)</f>
        <v>1.2186632329283352E-2</v>
      </c>
      <c r="D50" s="88">
        <v>42075</v>
      </c>
      <c r="E50" s="89">
        <v>0.67</v>
      </c>
      <c r="F50" s="89">
        <f>Table3[[#This Row],[Yield]]/100*(1+F49)</f>
        <v>6.7472306149858998E-3</v>
      </c>
    </row>
    <row r="51" spans="1:6" x14ac:dyDescent="0.2">
      <c r="A51" s="88" t="s">
        <v>1073</v>
      </c>
      <c r="B51" s="89">
        <v>35.39</v>
      </c>
      <c r="C51" s="89">
        <f>LN(Table3[[#This Row],[Value]]/B50)</f>
        <v>-3.1034021239980288E-3</v>
      </c>
      <c r="D51" s="88">
        <v>42076</v>
      </c>
      <c r="E51" s="89">
        <v>0.68</v>
      </c>
      <c r="F51" s="89">
        <f>Table3[[#This Row],[Yield]]/100*(1+F50)</f>
        <v>6.845881168181904E-3</v>
      </c>
    </row>
    <row r="52" spans="1:6" x14ac:dyDescent="0.2">
      <c r="A52" s="88" t="s">
        <v>1072</v>
      </c>
      <c r="B52" s="89">
        <v>34.58</v>
      </c>
      <c r="C52" s="89">
        <f>LN(Table3[[#This Row],[Value]]/B51)</f>
        <v>-2.3153814102227669E-2</v>
      </c>
      <c r="D52" s="88">
        <v>42079</v>
      </c>
      <c r="E52" s="89">
        <v>0.66</v>
      </c>
      <c r="F52" s="89">
        <f>Table3[[#This Row],[Yield]]/100*(1+F51)</f>
        <v>6.6451828157100008E-3</v>
      </c>
    </row>
    <row r="53" spans="1:6" x14ac:dyDescent="0.2">
      <c r="A53" s="88" t="s">
        <v>1071</v>
      </c>
      <c r="B53" s="89">
        <v>35.299999999999997</v>
      </c>
      <c r="C53" s="89">
        <f>LN(Table3[[#This Row],[Value]]/B52)</f>
        <v>2.0607483684106524E-2</v>
      </c>
      <c r="D53" s="88">
        <v>42080</v>
      </c>
      <c r="E53" s="89">
        <v>0.7</v>
      </c>
      <c r="F53" s="89">
        <f>Table3[[#This Row],[Yield]]/100*(1+F52)</f>
        <v>7.0465162797099688E-3</v>
      </c>
    </row>
    <row r="54" spans="1:6" x14ac:dyDescent="0.2">
      <c r="A54" s="88" t="s">
        <v>1070</v>
      </c>
      <c r="B54" s="89">
        <v>35.020000000000003</v>
      </c>
      <c r="C54" s="89">
        <f>LN(Table3[[#This Row],[Value]]/B53)</f>
        <v>-7.9636370815451413E-3</v>
      </c>
      <c r="D54" s="88">
        <v>42081</v>
      </c>
      <c r="E54" s="89">
        <v>0.56999999999999995</v>
      </c>
      <c r="F54" s="89">
        <f>Table3[[#This Row],[Yield]]/100*(1+F53)</f>
        <v>5.740165142794346E-3</v>
      </c>
    </row>
    <row r="55" spans="1:6" x14ac:dyDescent="0.2">
      <c r="A55" s="88" t="s">
        <v>1069</v>
      </c>
      <c r="B55" s="89">
        <v>34.86</v>
      </c>
      <c r="C55" s="89">
        <f>LN(Table3[[#This Row],[Value]]/B54)</f>
        <v>-4.5792867658310211E-3</v>
      </c>
      <c r="D55" s="88">
        <v>42082</v>
      </c>
      <c r="E55" s="89">
        <v>0.63</v>
      </c>
      <c r="F55" s="89">
        <f>Table3[[#This Row],[Yield]]/100*(1+F54)</f>
        <v>6.3361630403996052E-3</v>
      </c>
    </row>
    <row r="56" spans="1:6" x14ac:dyDescent="0.2">
      <c r="A56" s="88" t="s">
        <v>1068</v>
      </c>
      <c r="B56" s="89">
        <v>34.130000000000003</v>
      </c>
      <c r="C56" s="89">
        <f>LN(Table3[[#This Row],[Value]]/B55)</f>
        <v>-2.1163277173259148E-2</v>
      </c>
      <c r="D56" s="88">
        <v>42083</v>
      </c>
      <c r="E56" s="89">
        <v>0.6</v>
      </c>
      <c r="F56" s="89">
        <f>Table3[[#This Row],[Yield]]/100*(1+F55)</f>
        <v>6.038016978242397E-3</v>
      </c>
    </row>
    <row r="57" spans="1:6" x14ac:dyDescent="0.2">
      <c r="A57" s="88" t="s">
        <v>1067</v>
      </c>
      <c r="B57" s="89">
        <v>33.32</v>
      </c>
      <c r="C57" s="89">
        <f>LN(Table3[[#This Row],[Value]]/B56)</f>
        <v>-2.4018945619973756E-2</v>
      </c>
      <c r="D57" s="88">
        <v>42086</v>
      </c>
      <c r="E57" s="89">
        <v>0.6</v>
      </c>
      <c r="F57" s="89">
        <f>Table3[[#This Row],[Yield]]/100*(1+F56)</f>
        <v>6.0362281018694541E-3</v>
      </c>
    </row>
    <row r="58" spans="1:6" x14ac:dyDescent="0.2">
      <c r="A58" s="88" t="s">
        <v>1066</v>
      </c>
      <c r="B58" s="89">
        <v>34.33</v>
      </c>
      <c r="C58" s="89">
        <f>LN(Table3[[#This Row],[Value]]/B57)</f>
        <v>2.9861790170958611E-2</v>
      </c>
      <c r="D58" s="88">
        <v>42087</v>
      </c>
      <c r="E58" s="89">
        <v>0.57999999999999996</v>
      </c>
      <c r="F58" s="89">
        <f>Table3[[#This Row],[Yield]]/100*(1+F57)</f>
        <v>5.8350101229908431E-3</v>
      </c>
    </row>
    <row r="59" spans="1:6" x14ac:dyDescent="0.2">
      <c r="A59" s="88" t="s">
        <v>1065</v>
      </c>
      <c r="B59" s="89">
        <v>34.81</v>
      </c>
      <c r="C59" s="89">
        <f>LN(Table3[[#This Row],[Value]]/B58)</f>
        <v>1.3885094353746949E-2</v>
      </c>
      <c r="D59" s="88">
        <v>42088</v>
      </c>
      <c r="E59" s="89">
        <v>0.59</v>
      </c>
      <c r="F59" s="89">
        <f>Table3[[#This Row],[Yield]]/100*(1+F58)</f>
        <v>5.9344265597256465E-3</v>
      </c>
    </row>
    <row r="60" spans="1:6" x14ac:dyDescent="0.2">
      <c r="A60" s="88" t="s">
        <v>1064</v>
      </c>
      <c r="B60" s="89">
        <v>35.03</v>
      </c>
      <c r="C60" s="89">
        <f>LN(Table3[[#This Row],[Value]]/B59)</f>
        <v>6.3001353860479784E-3</v>
      </c>
      <c r="D60" s="88">
        <v>42089</v>
      </c>
      <c r="E60" s="89">
        <v>0.61</v>
      </c>
      <c r="F60" s="89">
        <f>Table3[[#This Row],[Yield]]/100*(1+F59)</f>
        <v>6.1362000020143258E-3</v>
      </c>
    </row>
    <row r="61" spans="1:6" x14ac:dyDescent="0.2">
      <c r="A61" s="88" t="s">
        <v>1063</v>
      </c>
      <c r="B61" s="89">
        <v>35.53</v>
      </c>
      <c r="C61" s="89">
        <f>LN(Table3[[#This Row],[Value]]/B60)</f>
        <v>1.4172572823540206E-2</v>
      </c>
      <c r="D61" s="88">
        <v>42090</v>
      </c>
      <c r="E61" s="89">
        <v>0.57999999999999996</v>
      </c>
      <c r="F61" s="89">
        <f>Table3[[#This Row],[Yield]]/100*(1+F60)</f>
        <v>5.8355899600116834E-3</v>
      </c>
    </row>
    <row r="62" spans="1:6" x14ac:dyDescent="0.2">
      <c r="A62" s="88" t="s">
        <v>1062</v>
      </c>
      <c r="B62" s="89">
        <v>35.590000000000003</v>
      </c>
      <c r="C62" s="89">
        <f>LN(Table3[[#This Row],[Value]]/B61)</f>
        <v>1.6872894891656913E-3</v>
      </c>
      <c r="D62" s="88">
        <v>42093</v>
      </c>
      <c r="E62" s="89">
        <v>0.57999999999999996</v>
      </c>
      <c r="F62" s="89">
        <f>Table3[[#This Row],[Yield]]/100*(1+F61)</f>
        <v>5.8338464217680677E-3</v>
      </c>
    </row>
    <row r="63" spans="1:6" x14ac:dyDescent="0.2">
      <c r="A63" s="88" t="s">
        <v>1061</v>
      </c>
      <c r="B63" s="89">
        <v>35.78</v>
      </c>
      <c r="C63" s="89">
        <f>LN(Table3[[#This Row],[Value]]/B62)</f>
        <v>5.3243785584718203E-3</v>
      </c>
      <c r="D63" s="88">
        <v>42094</v>
      </c>
      <c r="E63" s="89">
        <v>0.56000000000000005</v>
      </c>
      <c r="F63" s="89">
        <f>Table3[[#This Row],[Yield]]/100*(1+F62)</f>
        <v>5.6326695399619015E-3</v>
      </c>
    </row>
    <row r="64" spans="1:6" x14ac:dyDescent="0.2">
      <c r="A64" s="88" t="s">
        <v>1060</v>
      </c>
      <c r="B64" s="89">
        <v>36.229999999999997</v>
      </c>
      <c r="C64" s="89">
        <f>LN(Table3[[#This Row],[Value]]/B63)</f>
        <v>1.2498426826412536E-2</v>
      </c>
      <c r="D64" s="88">
        <v>42095</v>
      </c>
      <c r="E64" s="89">
        <v>0.55000000000000004</v>
      </c>
      <c r="F64" s="89">
        <f>Table3[[#This Row],[Yield]]/100*(1+F63)</f>
        <v>5.5309796824697917E-3</v>
      </c>
    </row>
    <row r="65" spans="1:6" x14ac:dyDescent="0.2">
      <c r="A65" s="88" t="s">
        <v>1059</v>
      </c>
      <c r="B65" s="89">
        <v>36.61</v>
      </c>
      <c r="C65" s="89">
        <f>LN(Table3[[#This Row],[Value]]/B64)</f>
        <v>1.0433922225159008E-2</v>
      </c>
      <c r="D65" s="88">
        <v>42096</v>
      </c>
      <c r="E65" s="89">
        <v>0.55000000000000004</v>
      </c>
      <c r="F65" s="89">
        <f>Table3[[#This Row],[Yield]]/100*(1+F64)</f>
        <v>5.530420388253585E-3</v>
      </c>
    </row>
    <row r="66" spans="1:6" x14ac:dyDescent="0.2">
      <c r="A66" s="88" t="s">
        <v>1058</v>
      </c>
      <c r="B66" s="89">
        <v>36.75</v>
      </c>
      <c r="C66" s="89">
        <f>LN(Table3[[#This Row],[Value]]/B65)</f>
        <v>3.8167985267008112E-3</v>
      </c>
      <c r="D66" s="88">
        <v>42097</v>
      </c>
      <c r="E66" s="89">
        <v>0.49</v>
      </c>
      <c r="F66" s="89">
        <f>Table3[[#This Row],[Yield]]/100*(1+F65)</f>
        <v>4.9270990599024423E-3</v>
      </c>
    </row>
    <row r="67" spans="1:6" x14ac:dyDescent="0.2">
      <c r="A67" s="88" t="s">
        <v>1057</v>
      </c>
      <c r="B67" s="89">
        <v>36.35</v>
      </c>
      <c r="C67" s="89">
        <f>LN(Table3[[#This Row],[Value]]/B66)</f>
        <v>-1.0944021679317255E-2</v>
      </c>
      <c r="D67" s="88">
        <v>42100</v>
      </c>
      <c r="E67" s="89">
        <v>0.51</v>
      </c>
      <c r="F67" s="89">
        <f>Table3[[#This Row],[Yield]]/100*(1+F66)</f>
        <v>5.1251282052055024E-3</v>
      </c>
    </row>
    <row r="68" spans="1:6" x14ac:dyDescent="0.2">
      <c r="A68" s="88" t="s">
        <v>1056</v>
      </c>
      <c r="B68" s="89">
        <v>36.33</v>
      </c>
      <c r="C68" s="89">
        <f>LN(Table3[[#This Row],[Value]]/B67)</f>
        <v>-5.5035774641793648E-4</v>
      </c>
      <c r="D68" s="88">
        <v>42101</v>
      </c>
      <c r="E68" s="89">
        <v>0.52</v>
      </c>
      <c r="F68" s="89">
        <f>Table3[[#This Row],[Yield]]/100*(1+F67)</f>
        <v>5.226650666667069E-3</v>
      </c>
    </row>
    <row r="69" spans="1:6" x14ac:dyDescent="0.2">
      <c r="A69" s="88" t="s">
        <v>1055</v>
      </c>
      <c r="B69" s="89">
        <v>36.049999999999997</v>
      </c>
      <c r="C69" s="89">
        <f>LN(Table3[[#This Row],[Value]]/B68)</f>
        <v>-7.7369825021525633E-3</v>
      </c>
      <c r="D69" s="88">
        <v>42102</v>
      </c>
      <c r="E69" s="89">
        <v>0.54</v>
      </c>
      <c r="F69" s="89">
        <f>Table3[[#This Row],[Yield]]/100*(1+F68)</f>
        <v>5.4282239136000032E-3</v>
      </c>
    </row>
    <row r="70" spans="1:6" x14ac:dyDescent="0.2">
      <c r="A70" s="88" t="s">
        <v>1054</v>
      </c>
      <c r="B70" s="89">
        <v>36.01</v>
      </c>
      <c r="C70" s="89">
        <f>LN(Table3[[#This Row],[Value]]/B69)</f>
        <v>-1.1101860701741696E-3</v>
      </c>
      <c r="D70" s="88">
        <v>42103</v>
      </c>
      <c r="E70" s="89">
        <v>0.56000000000000005</v>
      </c>
      <c r="F70" s="89">
        <f>Table3[[#This Row],[Yield]]/100*(1+F69)</f>
        <v>5.6303980539161615E-3</v>
      </c>
    </row>
    <row r="71" spans="1:6" x14ac:dyDescent="0.2">
      <c r="A71" s="88" t="s">
        <v>1053</v>
      </c>
      <c r="B71" s="89">
        <v>35.880000000000003</v>
      </c>
      <c r="C71" s="89">
        <f>LN(Table3[[#This Row],[Value]]/B70)</f>
        <v>-3.6166404701883275E-3</v>
      </c>
      <c r="D71" s="88">
        <v>42104</v>
      </c>
      <c r="E71" s="89">
        <v>0.56999999999999995</v>
      </c>
      <c r="F71" s="89">
        <f>Table3[[#This Row],[Yield]]/100*(1+F70)</f>
        <v>5.7320932689073206E-3</v>
      </c>
    </row>
    <row r="72" spans="1:6" x14ac:dyDescent="0.2">
      <c r="A72" s="88" t="s">
        <v>1052</v>
      </c>
      <c r="B72" s="89">
        <v>35.82</v>
      </c>
      <c r="C72" s="89">
        <f>LN(Table3[[#This Row],[Value]]/B71)</f>
        <v>-1.6736405580297597E-3</v>
      </c>
      <c r="D72" s="88">
        <v>42107</v>
      </c>
      <c r="E72" s="89">
        <v>0.54</v>
      </c>
      <c r="F72" s="89">
        <f>Table3[[#This Row],[Yield]]/100*(1+F71)</f>
        <v>5.4309533036520996E-3</v>
      </c>
    </row>
    <row r="73" spans="1:6" x14ac:dyDescent="0.2">
      <c r="A73" s="88" t="s">
        <v>1051</v>
      </c>
      <c r="B73" s="89">
        <v>35.92</v>
      </c>
      <c r="C73" s="89">
        <f>LN(Table3[[#This Row],[Value]]/B72)</f>
        <v>2.7878468014332076E-3</v>
      </c>
      <c r="D73" s="88">
        <v>42108</v>
      </c>
      <c r="E73" s="89">
        <v>0.53</v>
      </c>
      <c r="F73" s="89">
        <f>Table3[[#This Row],[Yield]]/100*(1+F72)</f>
        <v>5.3287840525093558E-3</v>
      </c>
    </row>
    <row r="74" spans="1:6" x14ac:dyDescent="0.2">
      <c r="A74" s="88" t="s">
        <v>1050</v>
      </c>
      <c r="B74" s="89">
        <v>35.909999999999997</v>
      </c>
      <c r="C74" s="89">
        <f>LN(Table3[[#This Row],[Value]]/B73)</f>
        <v>-2.7843519600748829E-4</v>
      </c>
      <c r="D74" s="88">
        <v>42109</v>
      </c>
      <c r="E74" s="89">
        <v>0.51</v>
      </c>
      <c r="F74" s="89">
        <f>Table3[[#This Row],[Yield]]/100*(1+F73)</f>
        <v>5.1271767986677983E-3</v>
      </c>
    </row>
    <row r="75" spans="1:6" x14ac:dyDescent="0.2">
      <c r="A75" s="88" t="s">
        <v>1049</v>
      </c>
      <c r="B75" s="89">
        <v>35.299999999999997</v>
      </c>
      <c r="C75" s="89">
        <f>LN(Table3[[#This Row],[Value]]/B74)</f>
        <v>-1.7132844298740329E-2</v>
      </c>
      <c r="D75" s="88">
        <v>42110</v>
      </c>
      <c r="E75" s="89">
        <v>0.5</v>
      </c>
      <c r="F75" s="89">
        <f>Table3[[#This Row],[Yield]]/100*(1+F74)</f>
        <v>5.0256358839933391E-3</v>
      </c>
    </row>
    <row r="76" spans="1:6" x14ac:dyDescent="0.2">
      <c r="A76" s="88" t="s">
        <v>1048</v>
      </c>
      <c r="B76" s="89">
        <v>35.42</v>
      </c>
      <c r="C76" s="89">
        <f>LN(Table3[[#This Row],[Value]]/B75)</f>
        <v>3.3936684154366346E-3</v>
      </c>
      <c r="D76" s="88">
        <v>42111</v>
      </c>
      <c r="E76" s="89">
        <v>0.51</v>
      </c>
      <c r="F76" s="89">
        <f>Table3[[#This Row],[Yield]]/100*(1+F75)</f>
        <v>5.1256307430083666E-3</v>
      </c>
    </row>
    <row r="77" spans="1:6" x14ac:dyDescent="0.2">
      <c r="A77" s="88" t="s">
        <v>1047</v>
      </c>
      <c r="B77" s="89">
        <v>34.96</v>
      </c>
      <c r="C77" s="89">
        <f>LN(Table3[[#This Row],[Value]]/B76)</f>
        <v>-1.3072081567352775E-2</v>
      </c>
      <c r="D77" s="88">
        <v>42114</v>
      </c>
      <c r="E77" s="89">
        <v>0.55000000000000004</v>
      </c>
      <c r="F77" s="89">
        <f>Table3[[#This Row],[Yield]]/100*(1+F76)</f>
        <v>5.5281909690865459E-3</v>
      </c>
    </row>
    <row r="78" spans="1:6" x14ac:dyDescent="0.2">
      <c r="A78" s="88" t="s">
        <v>1046</v>
      </c>
      <c r="B78" s="89">
        <v>35.090000000000003</v>
      </c>
      <c r="C78" s="89">
        <f>LN(Table3[[#This Row],[Value]]/B77)</f>
        <v>3.7116388077890936E-3</v>
      </c>
      <c r="D78" s="88">
        <v>42115</v>
      </c>
      <c r="E78" s="89">
        <v>0.55000000000000004</v>
      </c>
      <c r="F78" s="89">
        <f>Table3[[#This Row],[Yield]]/100*(1+F77)</f>
        <v>5.5304050503299767E-3</v>
      </c>
    </row>
    <row r="79" spans="1:6" x14ac:dyDescent="0.2">
      <c r="A79" s="88" t="s">
        <v>1045</v>
      </c>
      <c r="B79" s="89">
        <v>34.74</v>
      </c>
      <c r="C79" s="89">
        <f>LN(Table3[[#This Row],[Value]]/B78)</f>
        <v>-1.0024428782164904E-2</v>
      </c>
      <c r="D79" s="88">
        <v>42116</v>
      </c>
      <c r="E79" s="89">
        <v>0.56999999999999995</v>
      </c>
      <c r="F79" s="89">
        <f>Table3[[#This Row],[Yield]]/100*(1+F78)</f>
        <v>5.7315233087868803E-3</v>
      </c>
    </row>
    <row r="80" spans="1:6" x14ac:dyDescent="0.2">
      <c r="A80" s="88" t="s">
        <v>1044</v>
      </c>
      <c r="B80" s="89">
        <v>36.18</v>
      </c>
      <c r="C80" s="89">
        <f>LN(Table3[[#This Row],[Value]]/B79)</f>
        <v>4.0614719154190126E-2</v>
      </c>
      <c r="D80" s="88">
        <v>42117</v>
      </c>
      <c r="E80" s="89">
        <v>0.55000000000000004</v>
      </c>
      <c r="F80" s="89">
        <f>Table3[[#This Row],[Yield]]/100*(1+F79)</f>
        <v>5.5315233781983286E-3</v>
      </c>
    </row>
    <row r="81" spans="1:6" x14ac:dyDescent="0.2">
      <c r="A81" s="88" t="s">
        <v>1043</v>
      </c>
      <c r="B81" s="89">
        <v>36.15</v>
      </c>
      <c r="C81" s="89">
        <f>LN(Table3[[#This Row],[Value]]/B80)</f>
        <v>-8.2953136237543358E-4</v>
      </c>
      <c r="D81" s="88">
        <v>42118</v>
      </c>
      <c r="E81" s="89">
        <v>0.54</v>
      </c>
      <c r="F81" s="89">
        <f>Table3[[#This Row],[Yield]]/100*(1+F80)</f>
        <v>5.4298702262422713E-3</v>
      </c>
    </row>
    <row r="82" spans="1:6" x14ac:dyDescent="0.2">
      <c r="A82" s="88" t="s">
        <v>1042</v>
      </c>
      <c r="B82" s="89">
        <v>36.200000000000003</v>
      </c>
      <c r="C82" s="89">
        <f>LN(Table3[[#This Row],[Value]]/B81)</f>
        <v>1.3821702269518957E-3</v>
      </c>
      <c r="D82" s="88">
        <v>42121</v>
      </c>
      <c r="E82" s="89">
        <v>0.54</v>
      </c>
      <c r="F82" s="89">
        <f>Table3[[#This Row],[Yield]]/100*(1+F81)</f>
        <v>5.429321299221709E-3</v>
      </c>
    </row>
    <row r="83" spans="1:6" x14ac:dyDescent="0.2">
      <c r="A83" s="88" t="s">
        <v>1041</v>
      </c>
      <c r="B83" s="89">
        <v>36.26</v>
      </c>
      <c r="C83" s="89">
        <f>LN(Table3[[#This Row],[Value]]/B82)</f>
        <v>1.6560864949795419E-3</v>
      </c>
      <c r="D83" s="88">
        <v>42122</v>
      </c>
      <c r="E83" s="89">
        <v>0.56000000000000005</v>
      </c>
      <c r="F83" s="89">
        <f>Table3[[#This Row],[Yield]]/100*(1+F82)</f>
        <v>5.6304041992756432E-3</v>
      </c>
    </row>
    <row r="84" spans="1:6" x14ac:dyDescent="0.2">
      <c r="A84" s="88" t="s">
        <v>1040</v>
      </c>
      <c r="B84" s="89">
        <v>35.57</v>
      </c>
      <c r="C84" s="89">
        <f>LN(Table3[[#This Row],[Value]]/B83)</f>
        <v>-1.921261936634111E-2</v>
      </c>
      <c r="D84" s="88">
        <v>42123</v>
      </c>
      <c r="E84" s="89">
        <v>0.56000000000000005</v>
      </c>
      <c r="F84" s="89">
        <f>Table3[[#This Row],[Yield]]/100*(1+F83)</f>
        <v>5.6315302635159444E-3</v>
      </c>
    </row>
    <row r="85" spans="1:6" x14ac:dyDescent="0.2">
      <c r="A85" s="88" t="s">
        <v>1039</v>
      </c>
      <c r="B85" s="89">
        <v>36.5</v>
      </c>
      <c r="C85" s="89">
        <f>LN(Table3[[#This Row],[Value]]/B84)</f>
        <v>2.5809674628082046E-2</v>
      </c>
      <c r="D85" s="88">
        <v>42124</v>
      </c>
      <c r="E85" s="89">
        <v>0.57999999999999996</v>
      </c>
      <c r="F85" s="89">
        <f>Table3[[#This Row],[Yield]]/100*(1+F84)</f>
        <v>5.8326628755283917E-3</v>
      </c>
    </row>
    <row r="86" spans="1:6" x14ac:dyDescent="0.2">
      <c r="A86" s="88" t="s">
        <v>1038</v>
      </c>
      <c r="B86" s="89">
        <v>37.42</v>
      </c>
      <c r="C86" s="89">
        <f>LN(Table3[[#This Row],[Value]]/B85)</f>
        <v>2.4893060257497809E-2</v>
      </c>
      <c r="D86" s="88">
        <v>42125</v>
      </c>
      <c r="E86" s="89">
        <v>0.6</v>
      </c>
      <c r="F86" s="89">
        <f>Table3[[#This Row],[Yield]]/100*(1+F85)</f>
        <v>6.0349959772531703E-3</v>
      </c>
    </row>
    <row r="87" spans="1:6" x14ac:dyDescent="0.2">
      <c r="A87" s="88" t="s">
        <v>1037</v>
      </c>
      <c r="B87" s="89">
        <v>37.32</v>
      </c>
      <c r="C87" s="89">
        <f>LN(Table3[[#This Row],[Value]]/B86)</f>
        <v>-2.6759448668005081E-3</v>
      </c>
      <c r="D87" s="88">
        <v>42128</v>
      </c>
      <c r="E87" s="89">
        <v>0.6</v>
      </c>
      <c r="F87" s="89">
        <f>Table3[[#This Row],[Yield]]/100*(1+F86)</f>
        <v>6.0362099758635192E-3</v>
      </c>
    </row>
    <row r="88" spans="1:6" x14ac:dyDescent="0.2">
      <c r="A88" s="88" t="s">
        <v>1036</v>
      </c>
      <c r="B88" s="89">
        <v>37.86</v>
      </c>
      <c r="C88" s="89">
        <f>LN(Table3[[#This Row],[Value]]/B87)</f>
        <v>1.4365769802033681E-2</v>
      </c>
      <c r="D88" s="88">
        <v>42129</v>
      </c>
      <c r="E88" s="89">
        <v>0.62</v>
      </c>
      <c r="F88" s="89">
        <f>Table3[[#This Row],[Yield]]/100*(1+F87)</f>
        <v>6.2374245018503539E-3</v>
      </c>
    </row>
    <row r="89" spans="1:6" x14ac:dyDescent="0.2">
      <c r="A89" s="88" t="s">
        <v>1035</v>
      </c>
      <c r="B89" s="89">
        <v>38.49</v>
      </c>
      <c r="C89" s="89">
        <f>LN(Table3[[#This Row],[Value]]/B88)</f>
        <v>1.6503321514477934E-2</v>
      </c>
      <c r="D89" s="88">
        <v>42130</v>
      </c>
      <c r="E89" s="89">
        <v>0.65</v>
      </c>
      <c r="F89" s="89">
        <f>Table3[[#This Row],[Yield]]/100*(1+F88)</f>
        <v>6.5405432592620279E-3</v>
      </c>
    </row>
    <row r="90" spans="1:6" x14ac:dyDescent="0.2">
      <c r="A90" s="88" t="s">
        <v>1034</v>
      </c>
      <c r="B90" s="89">
        <v>38.869999999999997</v>
      </c>
      <c r="C90" s="89">
        <f>LN(Table3[[#This Row],[Value]]/B89)</f>
        <v>9.8242775684769228E-3</v>
      </c>
      <c r="D90" s="88">
        <v>42131</v>
      </c>
      <c r="E90" s="89">
        <v>0.63</v>
      </c>
      <c r="F90" s="89">
        <f>Table3[[#This Row],[Yield]]/100*(1+F89)</f>
        <v>6.3412054225333511E-3</v>
      </c>
    </row>
    <row r="91" spans="1:6" x14ac:dyDescent="0.2">
      <c r="A91" s="88" t="s">
        <v>1033</v>
      </c>
      <c r="B91" s="89">
        <v>38.71</v>
      </c>
      <c r="C91" s="89">
        <f>LN(Table3[[#This Row],[Value]]/B90)</f>
        <v>-4.1247802745750213E-3</v>
      </c>
      <c r="D91" s="88">
        <v>42132</v>
      </c>
      <c r="E91" s="89">
        <v>0.59</v>
      </c>
      <c r="F91" s="89">
        <f>Table3[[#This Row],[Yield]]/100*(1+F90)</f>
        <v>5.9374131119929469E-3</v>
      </c>
    </row>
    <row r="92" spans="1:6" x14ac:dyDescent="0.2">
      <c r="A92" s="88" t="s">
        <v>1032</v>
      </c>
      <c r="B92" s="89">
        <v>38.880000000000003</v>
      </c>
      <c r="C92" s="89">
        <f>LN(Table3[[#This Row],[Value]]/B91)</f>
        <v>4.3820150026816903E-3</v>
      </c>
      <c r="D92" s="88">
        <v>42135</v>
      </c>
      <c r="E92" s="89">
        <v>0.62</v>
      </c>
      <c r="F92" s="89">
        <f>Table3[[#This Row],[Yield]]/100*(1+F91)</f>
        <v>6.2368119612943558E-3</v>
      </c>
    </row>
    <row r="93" spans="1:6" x14ac:dyDescent="0.2">
      <c r="A93" s="88" t="s">
        <v>1031</v>
      </c>
      <c r="B93" s="89">
        <v>38.39</v>
      </c>
      <c r="C93" s="89">
        <f>LN(Table3[[#This Row],[Value]]/B92)</f>
        <v>-1.2682970579532063E-2</v>
      </c>
      <c r="D93" s="88">
        <v>42136</v>
      </c>
      <c r="E93" s="89">
        <v>0.61</v>
      </c>
      <c r="F93" s="89">
        <f>Table3[[#This Row],[Yield]]/100*(1+F92)</f>
        <v>6.1380445529638948E-3</v>
      </c>
    </row>
    <row r="94" spans="1:6" x14ac:dyDescent="0.2">
      <c r="A94" s="88" t="s">
        <v>1030</v>
      </c>
      <c r="B94" s="89">
        <v>37.75</v>
      </c>
      <c r="C94" s="89">
        <f>LN(Table3[[#This Row],[Value]]/B93)</f>
        <v>-1.6811533317672628E-2</v>
      </c>
      <c r="D94" s="88">
        <v>42137</v>
      </c>
      <c r="E94" s="89">
        <v>0.59</v>
      </c>
      <c r="F94" s="89">
        <f>Table3[[#This Row],[Yield]]/100*(1+F93)</f>
        <v>5.9362144628624875E-3</v>
      </c>
    </row>
    <row r="95" spans="1:6" x14ac:dyDescent="0.2">
      <c r="A95" s="88" t="s">
        <v>1029</v>
      </c>
      <c r="B95" s="89">
        <v>39.4</v>
      </c>
      <c r="C95" s="89">
        <f>LN(Table3[[#This Row],[Value]]/B94)</f>
        <v>4.2780340608854335E-2</v>
      </c>
      <c r="D95" s="88">
        <v>42138</v>
      </c>
      <c r="E95" s="89">
        <v>0.56000000000000005</v>
      </c>
      <c r="F95" s="89">
        <f>Table3[[#This Row],[Yield]]/100*(1+F94)</f>
        <v>5.6332428009920306E-3</v>
      </c>
    </row>
    <row r="96" spans="1:6" x14ac:dyDescent="0.2">
      <c r="A96" s="88" t="s">
        <v>1028</v>
      </c>
      <c r="B96" s="89">
        <v>39.53</v>
      </c>
      <c r="C96" s="89">
        <f>LN(Table3[[#This Row],[Value]]/B95)</f>
        <v>3.2940610047061804E-3</v>
      </c>
      <c r="D96" s="88">
        <v>42139</v>
      </c>
      <c r="E96" s="89">
        <v>0.55000000000000004</v>
      </c>
      <c r="F96" s="89">
        <f>Table3[[#This Row],[Yield]]/100*(1+F95)</f>
        <v>5.530982835405456E-3</v>
      </c>
    </row>
    <row r="97" spans="1:6" x14ac:dyDescent="0.2">
      <c r="A97" s="88" t="s">
        <v>1027</v>
      </c>
      <c r="B97" s="89">
        <v>40.93</v>
      </c>
      <c r="C97" s="89">
        <f>LN(Table3[[#This Row],[Value]]/B96)</f>
        <v>3.4803413195717392E-2</v>
      </c>
      <c r="D97" s="88">
        <v>42142</v>
      </c>
      <c r="E97" s="89">
        <v>0.57999999999999996</v>
      </c>
      <c r="F97" s="89">
        <f>Table3[[#This Row],[Yield]]/100*(1+F96)</f>
        <v>5.8320797004453515E-3</v>
      </c>
    </row>
    <row r="98" spans="1:6" x14ac:dyDescent="0.2">
      <c r="A98" s="88" t="s">
        <v>1026</v>
      </c>
      <c r="B98" s="89">
        <v>42.79</v>
      </c>
      <c r="C98" s="89">
        <f>LN(Table3[[#This Row],[Value]]/B97)</f>
        <v>4.4441139924413856E-2</v>
      </c>
      <c r="D98" s="88">
        <v>42143</v>
      </c>
      <c r="E98" s="89">
        <v>0.63</v>
      </c>
      <c r="F98" s="89">
        <f>Table3[[#This Row],[Yield]]/100*(1+F97)</f>
        <v>6.3367421021128063E-3</v>
      </c>
    </row>
    <row r="99" spans="1:6" x14ac:dyDescent="0.2">
      <c r="A99" s="88" t="s">
        <v>1025</v>
      </c>
      <c r="B99" s="89">
        <v>41.86</v>
      </c>
      <c r="C99" s="89">
        <f>LN(Table3[[#This Row],[Value]]/B98)</f>
        <v>-2.1973713410871756E-2</v>
      </c>
      <c r="D99" s="88">
        <v>42144</v>
      </c>
      <c r="E99" s="89">
        <v>0.6</v>
      </c>
      <c r="F99" s="89">
        <f>Table3[[#This Row],[Yield]]/100*(1+F98)</f>
        <v>6.0380204526126764E-3</v>
      </c>
    </row>
    <row r="100" spans="1:6" x14ac:dyDescent="0.2">
      <c r="A100" s="88" t="s">
        <v>1024</v>
      </c>
      <c r="B100" s="89">
        <v>43.33</v>
      </c>
      <c r="C100" s="89">
        <f>LN(Table3[[#This Row],[Value]]/B99)</f>
        <v>3.4514518733964238E-2</v>
      </c>
      <c r="D100" s="88">
        <v>42145</v>
      </c>
      <c r="E100" s="89">
        <v>0.6</v>
      </c>
      <c r="F100" s="89">
        <f>Table3[[#This Row],[Yield]]/100*(1+F99)</f>
        <v>6.0362281227156764E-3</v>
      </c>
    </row>
    <row r="101" spans="1:6" x14ac:dyDescent="0.2">
      <c r="A101" s="88" t="s">
        <v>1023</v>
      </c>
      <c r="B101" s="89">
        <v>44.08</v>
      </c>
      <c r="C101" s="89">
        <f>LN(Table3[[#This Row],[Value]]/B100)</f>
        <v>1.7160929092841056E-2</v>
      </c>
      <c r="D101" s="88">
        <v>42146</v>
      </c>
      <c r="E101" s="89">
        <v>0.64</v>
      </c>
      <c r="F101" s="89">
        <f>Table3[[#This Row],[Yield]]/100*(1+F100)</f>
        <v>6.4386318599853809E-3</v>
      </c>
    </row>
    <row r="102" spans="1:6" x14ac:dyDescent="0.2">
      <c r="A102" s="88" t="s">
        <v>1022</v>
      </c>
      <c r="B102" s="89">
        <v>44.44</v>
      </c>
      <c r="C102" s="89">
        <f>LN(Table3[[#This Row],[Value]]/B101)</f>
        <v>8.1337999267701855E-3</v>
      </c>
      <c r="D102" s="88">
        <v>42150</v>
      </c>
      <c r="E102" s="89">
        <v>0.64</v>
      </c>
      <c r="F102" s="89">
        <f>Table3[[#This Row],[Yield]]/100*(1+F101)</f>
        <v>6.4412072439039066E-3</v>
      </c>
    </row>
    <row r="103" spans="1:6" x14ac:dyDescent="0.2">
      <c r="A103" s="88" t="s">
        <v>1021</v>
      </c>
      <c r="B103" s="89">
        <v>44.56</v>
      </c>
      <c r="C103" s="89">
        <f>LN(Table3[[#This Row],[Value]]/B102)</f>
        <v>2.6966308475995402E-3</v>
      </c>
      <c r="D103" s="88">
        <v>42151</v>
      </c>
      <c r="E103" s="89">
        <v>0.64</v>
      </c>
      <c r="F103" s="89">
        <f>Table3[[#This Row],[Yield]]/100*(1+F102)</f>
        <v>6.4412237263609855E-3</v>
      </c>
    </row>
    <row r="104" spans="1:6" x14ac:dyDescent="0.2">
      <c r="A104" s="88" t="s">
        <v>1020</v>
      </c>
      <c r="B104" s="89">
        <v>44.33</v>
      </c>
      <c r="C104" s="89">
        <f>LN(Table3[[#This Row],[Value]]/B103)</f>
        <v>-5.1749468620665186E-3</v>
      </c>
      <c r="D104" s="88">
        <v>42152</v>
      </c>
      <c r="E104" s="89">
        <v>0.62</v>
      </c>
      <c r="F104" s="89">
        <f>Table3[[#This Row],[Yield]]/100*(1+F103)</f>
        <v>6.2399355871034373E-3</v>
      </c>
    </row>
    <row r="105" spans="1:6" x14ac:dyDescent="0.2">
      <c r="A105" s="88" t="s">
        <v>1019</v>
      </c>
      <c r="B105" s="89">
        <v>44.9</v>
      </c>
      <c r="C105" s="89">
        <f>LN(Table3[[#This Row],[Value]]/B104)</f>
        <v>1.2776145991246541E-2</v>
      </c>
      <c r="D105" s="88">
        <v>42153</v>
      </c>
      <c r="E105" s="89">
        <v>0.61</v>
      </c>
      <c r="F105" s="89">
        <f>Table3[[#This Row],[Yield]]/100*(1+F104)</f>
        <v>6.1380636070813305E-3</v>
      </c>
    </row>
    <row r="106" spans="1:6" x14ac:dyDescent="0.2">
      <c r="A106" s="88" t="s">
        <v>1018</v>
      </c>
      <c r="B106" s="89">
        <v>44.5</v>
      </c>
      <c r="C106" s="89">
        <f>LN(Table3[[#This Row],[Value]]/B105)</f>
        <v>-8.9486055760140334E-3</v>
      </c>
      <c r="D106" s="88">
        <v>42156</v>
      </c>
      <c r="E106" s="89">
        <v>0.64</v>
      </c>
      <c r="F106" s="89">
        <f>Table3[[#This Row],[Yield]]/100*(1+F105)</f>
        <v>6.4392836070853209E-3</v>
      </c>
    </row>
    <row r="107" spans="1:6" x14ac:dyDescent="0.2">
      <c r="A107" s="88" t="s">
        <v>1017</v>
      </c>
      <c r="B107" s="89">
        <v>44.54</v>
      </c>
      <c r="C107" s="89">
        <f>LN(Table3[[#This Row],[Value]]/B106)</f>
        <v>8.9847265702703021E-4</v>
      </c>
      <c r="D107" s="88">
        <v>42157</v>
      </c>
      <c r="E107" s="89">
        <v>0.64</v>
      </c>
      <c r="F107" s="89">
        <f>Table3[[#This Row],[Yield]]/100*(1+F106)</f>
        <v>6.4412114150853459E-3</v>
      </c>
    </row>
    <row r="108" spans="1:6" x14ac:dyDescent="0.2">
      <c r="A108" s="88" t="s">
        <v>1016</v>
      </c>
      <c r="B108" s="89">
        <v>43.59</v>
      </c>
      <c r="C108" s="89">
        <f>LN(Table3[[#This Row],[Value]]/B107)</f>
        <v>-2.1559895578920293E-2</v>
      </c>
      <c r="D108" s="88">
        <v>42158</v>
      </c>
      <c r="E108" s="89">
        <v>0.69</v>
      </c>
      <c r="F108" s="89">
        <f>Table3[[#This Row],[Yield]]/100*(1+F107)</f>
        <v>6.9444443587640889E-3</v>
      </c>
    </row>
    <row r="109" spans="1:6" x14ac:dyDescent="0.2">
      <c r="A109" s="88" t="s">
        <v>1015</v>
      </c>
      <c r="B109" s="89">
        <v>43.59</v>
      </c>
      <c r="C109" s="89">
        <f>LN(Table3[[#This Row],[Value]]/B108)</f>
        <v>0</v>
      </c>
      <c r="D109" s="88">
        <v>42159</v>
      </c>
      <c r="E109" s="89">
        <v>0.66</v>
      </c>
      <c r="F109" s="89">
        <f>Table3[[#This Row],[Yield]]/100*(1+F108)</f>
        <v>6.6458333327678431E-3</v>
      </c>
    </row>
    <row r="110" spans="1:6" x14ac:dyDescent="0.2">
      <c r="A110" s="88" t="s">
        <v>1014</v>
      </c>
      <c r="B110" s="89">
        <v>43.63</v>
      </c>
      <c r="C110" s="89">
        <f>LN(Table3[[#This Row],[Value]]/B109)</f>
        <v>9.172208852169379E-4</v>
      </c>
      <c r="D110" s="88">
        <v>42160</v>
      </c>
      <c r="E110" s="89">
        <v>0.73</v>
      </c>
      <c r="F110" s="89">
        <f>Table3[[#This Row],[Yield]]/100*(1+F109)</f>
        <v>7.3485145833292057E-3</v>
      </c>
    </row>
    <row r="111" spans="1:6" x14ac:dyDescent="0.2">
      <c r="A111" s="88" t="s">
        <v>1013</v>
      </c>
      <c r="B111" s="89">
        <v>43.44</v>
      </c>
      <c r="C111" s="89">
        <f>LN(Table3[[#This Row],[Value]]/B110)</f>
        <v>-4.3643115098383643E-3</v>
      </c>
      <c r="D111" s="88">
        <v>42163</v>
      </c>
      <c r="E111" s="89">
        <v>0.7</v>
      </c>
      <c r="F111" s="89">
        <f>Table3[[#This Row],[Yield]]/100*(1+F110)</f>
        <v>7.0514396020833038E-3</v>
      </c>
    </row>
    <row r="112" spans="1:6" x14ac:dyDescent="0.2">
      <c r="A112" s="88" t="s">
        <v>1012</v>
      </c>
      <c r="B112" s="89">
        <v>43.24</v>
      </c>
      <c r="C112" s="89">
        <f>LN(Table3[[#This Row],[Value]]/B111)</f>
        <v>-4.6146828546724025E-3</v>
      </c>
      <c r="D112" s="88">
        <v>42164</v>
      </c>
      <c r="E112" s="89">
        <v>0.72</v>
      </c>
      <c r="F112" s="89">
        <f>Table3[[#This Row],[Yield]]/100*(1+F111)</f>
        <v>7.2507703651349996E-3</v>
      </c>
    </row>
    <row r="113" spans="1:6" x14ac:dyDescent="0.2">
      <c r="A113" s="88" t="s">
        <v>1011</v>
      </c>
      <c r="B113" s="89">
        <v>42.91</v>
      </c>
      <c r="C113" s="89">
        <f>LN(Table3[[#This Row],[Value]]/B112)</f>
        <v>-7.6610937675743356E-3</v>
      </c>
      <c r="D113" s="88">
        <v>42165</v>
      </c>
      <c r="E113" s="89">
        <v>0.75</v>
      </c>
      <c r="F113" s="89">
        <f>Table3[[#This Row],[Yield]]/100*(1+F112)</f>
        <v>7.5543807777385119E-3</v>
      </c>
    </row>
    <row r="114" spans="1:6" x14ac:dyDescent="0.2">
      <c r="A114" s="88" t="s">
        <v>1010</v>
      </c>
      <c r="B114" s="89">
        <v>42.95</v>
      </c>
      <c r="C114" s="89">
        <f>LN(Table3[[#This Row],[Value]]/B113)</f>
        <v>9.3174942683114622E-4</v>
      </c>
      <c r="D114" s="88">
        <v>42166</v>
      </c>
      <c r="E114" s="89">
        <v>0.73</v>
      </c>
      <c r="F114" s="89">
        <f>Table3[[#This Row],[Yield]]/100*(1+F113)</f>
        <v>7.3551469796774909E-3</v>
      </c>
    </row>
    <row r="115" spans="1:6" x14ac:dyDescent="0.2">
      <c r="A115" s="88" t="s">
        <v>1009</v>
      </c>
      <c r="B115" s="89">
        <v>42.71</v>
      </c>
      <c r="C115" s="89">
        <f>LN(Table3[[#This Row],[Value]]/B114)</f>
        <v>-5.6035635768893356E-3</v>
      </c>
      <c r="D115" s="88">
        <v>42167</v>
      </c>
      <c r="E115" s="89">
        <v>0.74</v>
      </c>
      <c r="F115" s="89">
        <f>Table3[[#This Row],[Yield]]/100*(1+F114)</f>
        <v>7.4544280876496141E-3</v>
      </c>
    </row>
    <row r="116" spans="1:6" x14ac:dyDescent="0.2">
      <c r="A116" s="88" t="s">
        <v>1008</v>
      </c>
      <c r="B116" s="89">
        <v>42.47</v>
      </c>
      <c r="C116" s="89">
        <f>LN(Table3[[#This Row],[Value]]/B115)</f>
        <v>-5.6351405281954096E-3</v>
      </c>
      <c r="D116" s="88">
        <v>42170</v>
      </c>
      <c r="E116" s="89">
        <v>0.72</v>
      </c>
      <c r="F116" s="89">
        <f>Table3[[#This Row],[Yield]]/100*(1+F115)</f>
        <v>7.253671882231077E-3</v>
      </c>
    </row>
    <row r="117" spans="1:6" x14ac:dyDescent="0.2">
      <c r="A117" s="88" t="s">
        <v>1007</v>
      </c>
      <c r="B117" s="89">
        <v>41.9</v>
      </c>
      <c r="C117" s="89">
        <f>LN(Table3[[#This Row],[Value]]/B116)</f>
        <v>-1.3512117397087752E-2</v>
      </c>
      <c r="D117" s="88">
        <v>42171</v>
      </c>
      <c r="E117" s="89">
        <v>0.71</v>
      </c>
      <c r="F117" s="89">
        <f>Table3[[#This Row],[Yield]]/100*(1+F116)</f>
        <v>7.1515010703638408E-3</v>
      </c>
    </row>
    <row r="118" spans="1:6" x14ac:dyDescent="0.2">
      <c r="A118" s="88" t="s">
        <v>1006</v>
      </c>
      <c r="B118" s="89">
        <v>41.78</v>
      </c>
      <c r="C118" s="89">
        <f>LN(Table3[[#This Row],[Value]]/B117)</f>
        <v>-2.8680707996722454E-3</v>
      </c>
      <c r="D118" s="88">
        <v>42172</v>
      </c>
      <c r="E118" s="89">
        <v>0.67</v>
      </c>
      <c r="F118" s="89">
        <f>Table3[[#This Row],[Yield]]/100*(1+F117)</f>
        <v>6.7479150571714379E-3</v>
      </c>
    </row>
    <row r="119" spans="1:6" x14ac:dyDescent="0.2">
      <c r="A119" s="88" t="s">
        <v>1005</v>
      </c>
      <c r="B119" s="89">
        <v>41</v>
      </c>
      <c r="C119" s="89">
        <f>LN(Table3[[#This Row],[Value]]/B118)</f>
        <v>-1.8845689424111977E-2</v>
      </c>
      <c r="D119" s="88">
        <v>42173</v>
      </c>
      <c r="E119" s="89">
        <v>0.66</v>
      </c>
      <c r="F119" s="89">
        <f>Table3[[#This Row],[Yield]]/100*(1+F118)</f>
        <v>6.6445362393773317E-3</v>
      </c>
    </row>
    <row r="120" spans="1:6" x14ac:dyDescent="0.2">
      <c r="A120" s="88" t="s">
        <v>1004</v>
      </c>
      <c r="B120" s="89">
        <v>41.98</v>
      </c>
      <c r="C120" s="89">
        <f>LN(Table3[[#This Row],[Value]]/B119)</f>
        <v>2.3621247688179147E-2</v>
      </c>
      <c r="D120" s="88">
        <v>42174</v>
      </c>
      <c r="E120" s="89">
        <v>0.65</v>
      </c>
      <c r="F120" s="89">
        <f>Table3[[#This Row],[Yield]]/100*(1+F119)</f>
        <v>6.5431894855559536E-3</v>
      </c>
    </row>
    <row r="121" spans="1:6" x14ac:dyDescent="0.2">
      <c r="A121" s="88" t="s">
        <v>1003</v>
      </c>
      <c r="B121" s="89">
        <v>41.95</v>
      </c>
      <c r="C121" s="89">
        <f>LN(Table3[[#This Row],[Value]]/B120)</f>
        <v>-7.1488147927159355E-4</v>
      </c>
      <c r="D121" s="88">
        <v>42177</v>
      </c>
      <c r="E121" s="89">
        <v>0.68</v>
      </c>
      <c r="F121" s="89">
        <f>Table3[[#This Row],[Yield]]/100*(1+F120)</f>
        <v>6.8444936885017809E-3</v>
      </c>
    </row>
    <row r="122" spans="1:6" x14ac:dyDescent="0.2">
      <c r="A122" s="88" t="s">
        <v>1002</v>
      </c>
      <c r="B122" s="89">
        <v>42.22</v>
      </c>
      <c r="C122" s="89">
        <f>LN(Table3[[#This Row],[Value]]/B121)</f>
        <v>6.4156095069592524E-3</v>
      </c>
      <c r="D122" s="88">
        <v>42178</v>
      </c>
      <c r="E122" s="89">
        <v>0.7</v>
      </c>
      <c r="F122" s="89">
        <f>Table3[[#This Row],[Yield]]/100*(1+F121)</f>
        <v>7.0479114558195111E-3</v>
      </c>
    </row>
    <row r="123" spans="1:6" x14ac:dyDescent="0.2">
      <c r="A123" s="88" t="s">
        <v>1001</v>
      </c>
      <c r="B123" s="89">
        <v>42.07</v>
      </c>
      <c r="C123" s="89">
        <f>LN(Table3[[#This Row],[Value]]/B122)</f>
        <v>-3.5591448177450203E-3</v>
      </c>
      <c r="D123" s="88">
        <v>42179</v>
      </c>
      <c r="E123" s="89">
        <v>0.68</v>
      </c>
      <c r="F123" s="89">
        <f>Table3[[#This Row],[Yield]]/100*(1+F122)</f>
        <v>6.8479257978995732E-3</v>
      </c>
    </row>
    <row r="124" spans="1:6" x14ac:dyDescent="0.2">
      <c r="A124" s="88" t="s">
        <v>1000</v>
      </c>
      <c r="B124" s="89">
        <v>41.97</v>
      </c>
      <c r="C124" s="89">
        <f>LN(Table3[[#This Row],[Value]]/B123)</f>
        <v>-2.3798202569300471E-3</v>
      </c>
      <c r="D124" s="88">
        <v>42180</v>
      </c>
      <c r="E124" s="89">
        <v>0.68</v>
      </c>
      <c r="F124" s="89">
        <f>Table3[[#This Row],[Yield]]/100*(1+F123)</f>
        <v>6.8465658954257168E-3</v>
      </c>
    </row>
    <row r="125" spans="1:6" x14ac:dyDescent="0.2">
      <c r="A125" s="88" t="s">
        <v>999</v>
      </c>
      <c r="B125" s="89">
        <v>41.58</v>
      </c>
      <c r="C125" s="89">
        <f>LN(Table3[[#This Row],[Value]]/B124)</f>
        <v>-9.3357949156326406E-3</v>
      </c>
      <c r="D125" s="88">
        <v>42181</v>
      </c>
      <c r="E125" s="89">
        <v>0.72</v>
      </c>
      <c r="F125" s="89">
        <f>Table3[[#This Row],[Yield]]/100*(1+F124)</f>
        <v>7.2492952744470651E-3</v>
      </c>
    </row>
    <row r="126" spans="1:6" x14ac:dyDescent="0.2">
      <c r="A126" s="88" t="s">
        <v>998</v>
      </c>
      <c r="B126" s="89">
        <v>41.6</v>
      </c>
      <c r="C126" s="89">
        <f>LN(Table3[[#This Row],[Value]]/B125)</f>
        <v>4.8088483735077975E-4</v>
      </c>
      <c r="D126" s="88">
        <v>42184</v>
      </c>
      <c r="E126" s="89">
        <v>0.64</v>
      </c>
      <c r="F126" s="89">
        <f>Table3[[#This Row],[Yield]]/100*(1+F125)</f>
        <v>6.4463954897564608E-3</v>
      </c>
    </row>
    <row r="127" spans="1:6" x14ac:dyDescent="0.2">
      <c r="A127" s="88" t="s">
        <v>997</v>
      </c>
      <c r="B127" s="89">
        <v>41.78</v>
      </c>
      <c r="C127" s="89">
        <f>LN(Table3[[#This Row],[Value]]/B126)</f>
        <v>4.3175888612022239E-3</v>
      </c>
      <c r="D127" s="88">
        <v>42185</v>
      </c>
      <c r="E127" s="89">
        <v>0.64</v>
      </c>
      <c r="F127" s="89">
        <f>Table3[[#This Row],[Yield]]/100*(1+F126)</f>
        <v>6.4412569311344415E-3</v>
      </c>
    </row>
    <row r="128" spans="1:6" x14ac:dyDescent="0.2">
      <c r="A128" s="88" t="s">
        <v>996</v>
      </c>
      <c r="B128" s="89">
        <v>41.48</v>
      </c>
      <c r="C128" s="89">
        <f>LN(Table3[[#This Row],[Value]]/B127)</f>
        <v>-7.2063727670932283E-3</v>
      </c>
      <c r="D128" s="88">
        <v>42186</v>
      </c>
      <c r="E128" s="89">
        <v>0.69</v>
      </c>
      <c r="F128" s="89">
        <f>Table3[[#This Row],[Yield]]/100*(1+F127)</f>
        <v>6.9444446728248281E-3</v>
      </c>
    </row>
    <row r="129" spans="1:6" x14ac:dyDescent="0.2">
      <c r="A129" s="88" t="s">
        <v>995</v>
      </c>
      <c r="B129" s="89">
        <v>41.42</v>
      </c>
      <c r="C129" s="89">
        <f>LN(Table3[[#This Row],[Value]]/B128)</f>
        <v>-1.4475273938883162E-3</v>
      </c>
      <c r="D129" s="88">
        <v>42187</v>
      </c>
      <c r="E129" s="89">
        <v>0.64</v>
      </c>
      <c r="F129" s="89">
        <f>Table3[[#This Row],[Yield]]/100*(1+F128)</f>
        <v>6.4444444459060791E-3</v>
      </c>
    </row>
    <row r="130" spans="1:6" x14ac:dyDescent="0.2">
      <c r="A130" s="88" t="s">
        <v>994</v>
      </c>
      <c r="B130" s="89">
        <v>41.4</v>
      </c>
      <c r="C130" s="89">
        <f>LN(Table3[[#This Row],[Value]]/B129)</f>
        <v>-4.8297513616948174E-4</v>
      </c>
      <c r="D130" s="88">
        <v>42191</v>
      </c>
      <c r="E130" s="89">
        <v>0.6</v>
      </c>
      <c r="F130" s="89">
        <f>Table3[[#This Row],[Yield]]/100*(1+F129)</f>
        <v>6.038666666675436E-3</v>
      </c>
    </row>
    <row r="131" spans="1:6" x14ac:dyDescent="0.2">
      <c r="A131" s="88" t="s">
        <v>993</v>
      </c>
      <c r="B131" s="89">
        <v>40.42</v>
      </c>
      <c r="C131" s="89">
        <f>LN(Table3[[#This Row],[Value]]/B130)</f>
        <v>-2.3956168855793696E-2</v>
      </c>
      <c r="D131" s="88">
        <v>42192</v>
      </c>
      <c r="E131" s="89">
        <v>0.57999999999999996</v>
      </c>
      <c r="F131" s="89">
        <f>Table3[[#This Row],[Yield]]/100*(1+F130)</f>
        <v>5.8350242666667168E-3</v>
      </c>
    </row>
    <row r="132" spans="1:6" x14ac:dyDescent="0.2">
      <c r="A132" s="88" t="s">
        <v>992</v>
      </c>
      <c r="B132" s="89">
        <v>39.5</v>
      </c>
      <c r="C132" s="89">
        <f>LN(Table3[[#This Row],[Value]]/B131)</f>
        <v>-2.3024040068398834E-2</v>
      </c>
      <c r="D132" s="88">
        <v>42193</v>
      </c>
      <c r="E132" s="89">
        <v>0.55000000000000004</v>
      </c>
      <c r="F132" s="89">
        <f>Table3[[#This Row],[Yield]]/100*(1+F131)</f>
        <v>5.5320926334666677E-3</v>
      </c>
    </row>
    <row r="133" spans="1:6" x14ac:dyDescent="0.2">
      <c r="A133" s="88" t="s">
        <v>991</v>
      </c>
      <c r="B133" s="89">
        <v>39.96</v>
      </c>
      <c r="C133" s="89">
        <f>LN(Table3[[#This Row],[Value]]/B132)</f>
        <v>1.1578281873276515E-2</v>
      </c>
      <c r="D133" s="88">
        <v>42194</v>
      </c>
      <c r="E133" s="89">
        <v>0.6</v>
      </c>
      <c r="F133" s="89">
        <f>Table3[[#This Row],[Yield]]/100*(1+F132)</f>
        <v>6.0331925558008009E-3</v>
      </c>
    </row>
    <row r="134" spans="1:6" x14ac:dyDescent="0.2">
      <c r="A134" s="88" t="s">
        <v>990</v>
      </c>
      <c r="B134" s="89">
        <v>40.799999999999997</v>
      </c>
      <c r="C134" s="89">
        <f>LN(Table3[[#This Row],[Value]]/B133)</f>
        <v>2.0803127629763107E-2</v>
      </c>
      <c r="D134" s="88">
        <v>42195</v>
      </c>
      <c r="E134" s="89">
        <v>0.65</v>
      </c>
      <c r="F134" s="89">
        <f>Table3[[#This Row],[Yield]]/100*(1+F133)</f>
        <v>6.5392157516127062E-3</v>
      </c>
    </row>
    <row r="135" spans="1:6" x14ac:dyDescent="0.2">
      <c r="A135" s="88" t="s">
        <v>989</v>
      </c>
      <c r="B135" s="89">
        <v>38.590000000000003</v>
      </c>
      <c r="C135" s="89">
        <f>LN(Table3[[#This Row],[Value]]/B134)</f>
        <v>-5.5688905860588424E-2</v>
      </c>
      <c r="D135" s="88">
        <v>42198</v>
      </c>
      <c r="E135" s="89">
        <v>0.69</v>
      </c>
      <c r="F135" s="89">
        <f>Table3[[#This Row],[Yield]]/100*(1+F134)</f>
        <v>6.9451205886861276E-3</v>
      </c>
    </row>
    <row r="136" spans="1:6" x14ac:dyDescent="0.2">
      <c r="A136" s="88" t="s">
        <v>988</v>
      </c>
      <c r="B136" s="89">
        <v>39.369999999999997</v>
      </c>
      <c r="C136" s="89">
        <f>LN(Table3[[#This Row],[Value]]/B135)</f>
        <v>2.0010929406118701E-2</v>
      </c>
      <c r="D136" s="88">
        <v>42199</v>
      </c>
      <c r="E136" s="89">
        <v>0.66</v>
      </c>
      <c r="F136" s="89">
        <f>Table3[[#This Row],[Yield]]/100*(1+F135)</f>
        <v>6.6458377958853281E-3</v>
      </c>
    </row>
    <row r="137" spans="1:6" x14ac:dyDescent="0.2">
      <c r="A137" s="88" t="s">
        <v>987</v>
      </c>
      <c r="B137" s="89">
        <v>39.799999999999997</v>
      </c>
      <c r="C137" s="89">
        <f>LN(Table3[[#This Row],[Value]]/B136)</f>
        <v>1.0862807334745964E-2</v>
      </c>
      <c r="D137" s="88">
        <v>42200</v>
      </c>
      <c r="E137" s="89">
        <v>0.64</v>
      </c>
      <c r="F137" s="89">
        <f>Table3[[#This Row],[Yield]]/100*(1+F136)</f>
        <v>6.4425333618936664E-3</v>
      </c>
    </row>
    <row r="138" spans="1:6" x14ac:dyDescent="0.2">
      <c r="A138" s="88" t="s">
        <v>986</v>
      </c>
      <c r="B138" s="89">
        <v>39.53</v>
      </c>
      <c r="C138" s="89">
        <f>LN(Table3[[#This Row],[Value]]/B137)</f>
        <v>-6.8070349817977794E-3</v>
      </c>
      <c r="D138" s="88">
        <v>42201</v>
      </c>
      <c r="E138" s="89">
        <v>0.67</v>
      </c>
      <c r="F138" s="89">
        <f>Table3[[#This Row],[Yield]]/100*(1+F137)</f>
        <v>6.7431649735246874E-3</v>
      </c>
    </row>
    <row r="139" spans="1:6" x14ac:dyDescent="0.2">
      <c r="A139" s="88" t="s">
        <v>985</v>
      </c>
      <c r="B139" s="89">
        <v>39.76</v>
      </c>
      <c r="C139" s="89">
        <f>LN(Table3[[#This Row],[Value]]/B138)</f>
        <v>5.8015044797790297E-3</v>
      </c>
      <c r="D139" s="88">
        <v>42202</v>
      </c>
      <c r="E139" s="89">
        <v>0.68</v>
      </c>
      <c r="F139" s="89">
        <f>Table3[[#This Row],[Yield]]/100*(1+F138)</f>
        <v>6.845853521819969E-3</v>
      </c>
    </row>
    <row r="140" spans="1:6" x14ac:dyDescent="0.2">
      <c r="A140" s="88" t="s">
        <v>984</v>
      </c>
      <c r="B140" s="89">
        <v>40.020000000000003</v>
      </c>
      <c r="C140" s="89">
        <f>LN(Table3[[#This Row],[Value]]/B139)</f>
        <v>6.5179473672141346E-3</v>
      </c>
      <c r="D140" s="88">
        <v>42205</v>
      </c>
      <c r="E140" s="89">
        <v>0.71</v>
      </c>
      <c r="F140" s="89">
        <f>Table3[[#This Row],[Yield]]/100*(1+F139)</f>
        <v>7.1486055600049206E-3</v>
      </c>
    </row>
    <row r="141" spans="1:6" x14ac:dyDescent="0.2">
      <c r="A141" s="88" t="s">
        <v>983</v>
      </c>
      <c r="B141" s="89">
        <v>40.14</v>
      </c>
      <c r="C141" s="89">
        <f>LN(Table3[[#This Row],[Value]]/B140)</f>
        <v>2.9940142126046996E-3</v>
      </c>
      <c r="D141" s="88">
        <v>42206</v>
      </c>
      <c r="E141" s="89">
        <v>0.71</v>
      </c>
      <c r="F141" s="89">
        <f>Table3[[#This Row],[Yield]]/100*(1+F140)</f>
        <v>7.150755099476035E-3</v>
      </c>
    </row>
    <row r="142" spans="1:6" x14ac:dyDescent="0.2">
      <c r="A142" s="88" t="s">
        <v>982</v>
      </c>
      <c r="B142" s="89">
        <v>40.520000000000003</v>
      </c>
      <c r="C142" s="89">
        <f>LN(Table3[[#This Row],[Value]]/B141)</f>
        <v>9.4223360122906007E-3</v>
      </c>
      <c r="D142" s="88">
        <v>42207</v>
      </c>
      <c r="E142" s="89">
        <v>0.75</v>
      </c>
      <c r="F142" s="89">
        <f>Table3[[#This Row],[Yield]]/100*(1+F141)</f>
        <v>7.5536306632460705E-3</v>
      </c>
    </row>
    <row r="143" spans="1:6" x14ac:dyDescent="0.2">
      <c r="A143" s="88" t="s">
        <v>981</v>
      </c>
      <c r="B143" s="89">
        <v>40.619999999999997</v>
      </c>
      <c r="C143" s="89">
        <f>LN(Table3[[#This Row],[Value]]/B142)</f>
        <v>2.4648767717558081E-3</v>
      </c>
      <c r="D143" s="88">
        <v>42208</v>
      </c>
      <c r="E143" s="89">
        <v>0.71</v>
      </c>
      <c r="F143" s="89">
        <f>Table3[[#This Row],[Yield]]/100*(1+F142)</f>
        <v>7.1536307777090458E-3</v>
      </c>
    </row>
    <row r="144" spans="1:6" x14ac:dyDescent="0.2">
      <c r="A144" s="88" t="s">
        <v>980</v>
      </c>
      <c r="B144" s="89">
        <v>40.450000000000003</v>
      </c>
      <c r="C144" s="89">
        <f>LN(Table3[[#This Row],[Value]]/B143)</f>
        <v>-4.1939126477378522E-3</v>
      </c>
      <c r="D144" s="88">
        <v>42209</v>
      </c>
      <c r="E144" s="89">
        <v>0.7</v>
      </c>
      <c r="F144" s="89">
        <f>Table3[[#This Row],[Yield]]/100*(1+F143)</f>
        <v>7.0500754154439634E-3</v>
      </c>
    </row>
    <row r="145" spans="1:6" x14ac:dyDescent="0.2">
      <c r="A145" s="88" t="s">
        <v>979</v>
      </c>
      <c r="B145" s="89">
        <v>40.74</v>
      </c>
      <c r="C145" s="89">
        <f>LN(Table3[[#This Row],[Value]]/B144)</f>
        <v>7.1437672941590761E-3</v>
      </c>
      <c r="D145" s="88">
        <v>42212</v>
      </c>
      <c r="E145" s="89">
        <v>0.68</v>
      </c>
      <c r="F145" s="89">
        <f>Table3[[#This Row],[Yield]]/100*(1+F144)</f>
        <v>6.8479405128250188E-3</v>
      </c>
    </row>
    <row r="146" spans="1:6" x14ac:dyDescent="0.2">
      <c r="A146" s="88" t="s">
        <v>978</v>
      </c>
      <c r="B146" s="89">
        <v>40.369999999999997</v>
      </c>
      <c r="C146" s="89">
        <f>LN(Table3[[#This Row],[Value]]/B145)</f>
        <v>-9.1234759338103925E-3</v>
      </c>
      <c r="D146" s="88">
        <v>42213</v>
      </c>
      <c r="E146" s="89">
        <v>0.69</v>
      </c>
      <c r="F146" s="89">
        <f>Table3[[#This Row],[Yield]]/100*(1+F145)</f>
        <v>6.9472507895384922E-3</v>
      </c>
    </row>
    <row r="147" spans="1:6" x14ac:dyDescent="0.2">
      <c r="A147" s="88" t="s">
        <v>977</v>
      </c>
      <c r="B147" s="89">
        <v>40.869999999999997</v>
      </c>
      <c r="C147" s="89">
        <f>LN(Table3[[#This Row],[Value]]/B146)</f>
        <v>1.2309362711336593E-2</v>
      </c>
      <c r="D147" s="88">
        <v>42214</v>
      </c>
      <c r="E147" s="89">
        <v>0.7</v>
      </c>
      <c r="F147" s="89">
        <f>Table3[[#This Row],[Yield]]/100*(1+F146)</f>
        <v>7.0486307555267689E-3</v>
      </c>
    </row>
    <row r="148" spans="1:6" x14ac:dyDescent="0.2">
      <c r="A148" s="88" t="s">
        <v>976</v>
      </c>
      <c r="B148" s="89">
        <v>40.950000000000003</v>
      </c>
      <c r="C148" s="89">
        <f>LN(Table3[[#This Row],[Value]]/B147)</f>
        <v>1.9555127228926047E-3</v>
      </c>
      <c r="D148" s="88">
        <v>42215</v>
      </c>
      <c r="E148" s="89">
        <v>0.72</v>
      </c>
      <c r="F148" s="89">
        <f>Table3[[#This Row],[Yield]]/100*(1+F147)</f>
        <v>7.2507501414397933E-3</v>
      </c>
    </row>
    <row r="149" spans="1:6" x14ac:dyDescent="0.2">
      <c r="A149" s="88" t="s">
        <v>975</v>
      </c>
      <c r="B149" s="89">
        <v>40.869999999999997</v>
      </c>
      <c r="C149" s="89">
        <f>LN(Table3[[#This Row],[Value]]/B148)</f>
        <v>-1.9555127228925943E-3</v>
      </c>
      <c r="D149" s="88">
        <v>42216</v>
      </c>
      <c r="E149" s="89">
        <v>0.67</v>
      </c>
      <c r="F149" s="89">
        <f>Table3[[#This Row],[Yield]]/100*(1+F148)</f>
        <v>6.7485800259476474E-3</v>
      </c>
    </row>
    <row r="150" spans="1:6" x14ac:dyDescent="0.2">
      <c r="A150" s="88" t="s">
        <v>974</v>
      </c>
      <c r="B150" s="89">
        <v>40.97</v>
      </c>
      <c r="C150" s="89">
        <f>LN(Table3[[#This Row],[Value]]/B149)</f>
        <v>2.4437939825937998E-3</v>
      </c>
      <c r="D150" s="88">
        <v>42219</v>
      </c>
      <c r="E150" s="89">
        <v>0.68</v>
      </c>
      <c r="F150" s="89">
        <f>Table3[[#This Row],[Yield]]/100*(1+F149)</f>
        <v>6.8458903441764446E-3</v>
      </c>
    </row>
    <row r="151" spans="1:6" x14ac:dyDescent="0.2">
      <c r="A151" s="88" t="s">
        <v>973</v>
      </c>
      <c r="B151" s="89">
        <v>40.9</v>
      </c>
      <c r="C151" s="89">
        <f>LN(Table3[[#This Row],[Value]]/B150)</f>
        <v>-1.7100285100236398E-3</v>
      </c>
      <c r="D151" s="88">
        <v>42220</v>
      </c>
      <c r="E151" s="89">
        <v>0.74</v>
      </c>
      <c r="F151" s="89">
        <f>Table3[[#This Row],[Yield]]/100*(1+F150)</f>
        <v>7.4506595885469058E-3</v>
      </c>
    </row>
    <row r="152" spans="1:6" x14ac:dyDescent="0.2">
      <c r="A152" s="88" t="s">
        <v>972</v>
      </c>
      <c r="B152" s="89">
        <v>40.75</v>
      </c>
      <c r="C152" s="89">
        <f>LN(Table3[[#This Row],[Value]]/B151)</f>
        <v>-3.6742233618843358E-3</v>
      </c>
      <c r="D152" s="88">
        <v>42221</v>
      </c>
      <c r="E152" s="89">
        <v>0.73</v>
      </c>
      <c r="F152" s="89">
        <f>Table3[[#This Row],[Yield]]/100*(1+F151)</f>
        <v>7.3543898149963918E-3</v>
      </c>
    </row>
    <row r="153" spans="1:6" x14ac:dyDescent="0.2">
      <c r="A153" s="88" t="s">
        <v>971</v>
      </c>
      <c r="B153" s="89">
        <v>41.4</v>
      </c>
      <c r="C153" s="89">
        <f>LN(Table3[[#This Row],[Value]]/B152)</f>
        <v>1.5825041144396892E-2</v>
      </c>
      <c r="D153" s="88">
        <v>42222</v>
      </c>
      <c r="E153" s="89">
        <v>0.71</v>
      </c>
      <c r="F153" s="89">
        <f>Table3[[#This Row],[Yield]]/100*(1+F152)</f>
        <v>7.1522161676864735E-3</v>
      </c>
    </row>
    <row r="154" spans="1:6" x14ac:dyDescent="0.2">
      <c r="A154" s="88" t="s">
        <v>970</v>
      </c>
      <c r="B154" s="89">
        <v>41.45</v>
      </c>
      <c r="C154" s="89">
        <f>LN(Table3[[#This Row],[Value]]/B153)</f>
        <v>1.2070007500352875E-3</v>
      </c>
      <c r="D154" s="88">
        <v>42223</v>
      </c>
      <c r="E154" s="89">
        <v>0.73</v>
      </c>
      <c r="F154" s="89">
        <f>Table3[[#This Row],[Yield]]/100*(1+F153)</f>
        <v>7.3522111780241111E-3</v>
      </c>
    </row>
    <row r="155" spans="1:6" x14ac:dyDescent="0.2">
      <c r="A155" s="88" t="s">
        <v>969</v>
      </c>
      <c r="B155" s="89">
        <v>41.79</v>
      </c>
      <c r="C155" s="89">
        <f>LN(Table3[[#This Row],[Value]]/B154)</f>
        <v>8.1691948785198951E-3</v>
      </c>
      <c r="D155" s="88">
        <v>42226</v>
      </c>
      <c r="E155" s="89">
        <v>0.73</v>
      </c>
      <c r="F155" s="89">
        <f>Table3[[#This Row],[Yield]]/100*(1+F154)</f>
        <v>7.3536711415995767E-3</v>
      </c>
    </row>
    <row r="156" spans="1:6" x14ac:dyDescent="0.2">
      <c r="A156" s="88" t="s">
        <v>968</v>
      </c>
      <c r="B156" s="89">
        <v>42.27</v>
      </c>
      <c r="C156" s="89">
        <f>LN(Table3[[#This Row],[Value]]/B155)</f>
        <v>1.1420538118874628E-2</v>
      </c>
      <c r="D156" s="88">
        <v>42227</v>
      </c>
      <c r="E156" s="89">
        <v>0.68</v>
      </c>
      <c r="F156" s="89">
        <f>Table3[[#This Row],[Yield]]/100*(1+F155)</f>
        <v>6.8500049637628775E-3</v>
      </c>
    </row>
    <row r="157" spans="1:6" x14ac:dyDescent="0.2">
      <c r="A157" s="88" t="s">
        <v>967</v>
      </c>
      <c r="B157" s="89">
        <v>42.82</v>
      </c>
      <c r="C157" s="89">
        <f>LN(Table3[[#This Row],[Value]]/B156)</f>
        <v>1.2927668582838035E-2</v>
      </c>
      <c r="D157" s="88">
        <v>42228</v>
      </c>
      <c r="E157" s="89">
        <v>0.67</v>
      </c>
      <c r="F157" s="89">
        <f>Table3[[#This Row],[Yield]]/100*(1+F156)</f>
        <v>6.7458950332572121E-3</v>
      </c>
    </row>
    <row r="158" spans="1:6" x14ac:dyDescent="0.2">
      <c r="A158" s="88" t="s">
        <v>966</v>
      </c>
      <c r="B158" s="89">
        <v>42.76</v>
      </c>
      <c r="C158" s="89">
        <f>LN(Table3[[#This Row],[Value]]/B157)</f>
        <v>-1.4021970046923316E-3</v>
      </c>
      <c r="D158" s="88">
        <v>42229</v>
      </c>
      <c r="E158" s="89">
        <v>0.72</v>
      </c>
      <c r="F158" s="89">
        <f>Table3[[#This Row],[Yield]]/100*(1+F157)</f>
        <v>7.2485704442394527E-3</v>
      </c>
    </row>
    <row r="159" spans="1:6" x14ac:dyDescent="0.2">
      <c r="A159" s="88" t="s">
        <v>965</v>
      </c>
      <c r="B159" s="89">
        <v>43.25</v>
      </c>
      <c r="C159" s="89">
        <f>LN(Table3[[#This Row],[Value]]/B158)</f>
        <v>1.1394147221043918E-2</v>
      </c>
      <c r="D159" s="88">
        <v>42230</v>
      </c>
      <c r="E159" s="89">
        <v>0.73</v>
      </c>
      <c r="F159" s="89">
        <f>Table3[[#This Row],[Yield]]/100*(1+F158)</f>
        <v>7.3529145642429487E-3</v>
      </c>
    </row>
    <row r="160" spans="1:6" x14ac:dyDescent="0.2">
      <c r="A160" s="88" t="s">
        <v>964</v>
      </c>
      <c r="B160" s="89">
        <v>42.78</v>
      </c>
      <c r="C160" s="89">
        <f>LN(Table3[[#This Row],[Value]]/B159)</f>
        <v>-1.0926529723628698E-2</v>
      </c>
      <c r="D160" s="88">
        <v>42233</v>
      </c>
      <c r="E160" s="89">
        <v>0.72</v>
      </c>
      <c r="F160" s="89">
        <f>Table3[[#This Row],[Yield]]/100*(1+F159)</f>
        <v>7.2529409848625494E-3</v>
      </c>
    </row>
    <row r="161" spans="1:6" x14ac:dyDescent="0.2">
      <c r="A161" s="88" t="s">
        <v>963</v>
      </c>
      <c r="B161" s="89">
        <v>42.52</v>
      </c>
      <c r="C161" s="89">
        <f>LN(Table3[[#This Row],[Value]]/B160)</f>
        <v>-6.0961501805122881E-3</v>
      </c>
      <c r="D161" s="88">
        <v>42234</v>
      </c>
      <c r="E161" s="89">
        <v>0.74</v>
      </c>
      <c r="F161" s="89">
        <f>Table3[[#This Row],[Yield]]/100*(1+F160)</f>
        <v>7.4536717632879826E-3</v>
      </c>
    </row>
    <row r="162" spans="1:6" x14ac:dyDescent="0.2">
      <c r="A162" s="88" t="s">
        <v>962</v>
      </c>
      <c r="B162" s="89">
        <v>42.42</v>
      </c>
      <c r="C162" s="89">
        <f>LN(Table3[[#This Row],[Value]]/B161)</f>
        <v>-2.3546043372107929E-3</v>
      </c>
      <c r="D162" s="88">
        <v>42235</v>
      </c>
      <c r="E162" s="89">
        <v>0.67</v>
      </c>
      <c r="F162" s="89">
        <f>Table3[[#This Row],[Yield]]/100*(1+F161)</f>
        <v>6.7499396008140304E-3</v>
      </c>
    </row>
    <row r="163" spans="1:6" x14ac:dyDescent="0.2">
      <c r="A163" s="88" t="s">
        <v>961</v>
      </c>
      <c r="B163" s="89">
        <v>42.02</v>
      </c>
      <c r="C163" s="89">
        <f>LN(Table3[[#This Row],[Value]]/B162)</f>
        <v>-9.4742537196819861E-3</v>
      </c>
      <c r="D163" s="88">
        <v>42236</v>
      </c>
      <c r="E163" s="89">
        <v>0.69</v>
      </c>
      <c r="F163" s="89">
        <f>Table3[[#This Row],[Yield]]/100*(1+F162)</f>
        <v>6.9465745832456164E-3</v>
      </c>
    </row>
    <row r="164" spans="1:6" x14ac:dyDescent="0.2">
      <c r="A164" s="88" t="s">
        <v>960</v>
      </c>
      <c r="B164" s="89">
        <v>41.91</v>
      </c>
      <c r="C164" s="89">
        <f>LN(Table3[[#This Row],[Value]]/B163)</f>
        <v>-2.6212334798744155E-3</v>
      </c>
      <c r="D164" s="88">
        <v>42237</v>
      </c>
      <c r="E164" s="89">
        <v>0.64</v>
      </c>
      <c r="F164" s="89">
        <f>Table3[[#This Row],[Yield]]/100*(1+F163)</f>
        <v>6.4444580773327714E-3</v>
      </c>
    </row>
    <row r="165" spans="1:6" x14ac:dyDescent="0.2">
      <c r="A165" s="88" t="s">
        <v>959</v>
      </c>
      <c r="B165" s="89">
        <v>42.22</v>
      </c>
      <c r="C165" s="89">
        <f>LN(Table3[[#This Row],[Value]]/B164)</f>
        <v>7.3695804831943644E-3</v>
      </c>
      <c r="D165" s="88">
        <v>42240</v>
      </c>
      <c r="E165" s="89">
        <v>0.59</v>
      </c>
      <c r="F165" s="89">
        <f>Table3[[#This Row],[Yield]]/100*(1+F164)</f>
        <v>5.938022302656264E-3</v>
      </c>
    </row>
    <row r="166" spans="1:6" x14ac:dyDescent="0.2">
      <c r="A166" s="88" t="s">
        <v>958</v>
      </c>
      <c r="B166" s="89">
        <v>42.21</v>
      </c>
      <c r="C166" s="89">
        <f>LN(Table3[[#This Row],[Value]]/B165)</f>
        <v>-2.3688262576713361E-4</v>
      </c>
      <c r="D166" s="88">
        <v>42241</v>
      </c>
      <c r="E166" s="89">
        <v>0.67</v>
      </c>
      <c r="F166" s="89">
        <f>Table3[[#This Row],[Yield]]/100*(1+F165)</f>
        <v>6.7397847494277963E-3</v>
      </c>
    </row>
    <row r="167" spans="1:6" x14ac:dyDescent="0.2">
      <c r="A167" s="88" t="s">
        <v>957</v>
      </c>
      <c r="B167" s="89">
        <v>41.88</v>
      </c>
      <c r="C167" s="89">
        <f>LN(Table3[[#This Row],[Value]]/B166)</f>
        <v>-7.8487737920712869E-3</v>
      </c>
      <c r="D167" s="88">
        <v>42242</v>
      </c>
      <c r="E167" s="89">
        <v>0.67</v>
      </c>
      <c r="F167" s="89">
        <f>Table3[[#This Row],[Yield]]/100*(1+F166)</f>
        <v>6.7451565578211655E-3</v>
      </c>
    </row>
    <row r="168" spans="1:6" x14ac:dyDescent="0.2">
      <c r="A168" s="88" t="s">
        <v>956</v>
      </c>
      <c r="B168" s="89">
        <v>42.06</v>
      </c>
      <c r="C168" s="89">
        <f>LN(Table3[[#This Row],[Value]]/B167)</f>
        <v>4.2887842722177201E-3</v>
      </c>
      <c r="D168" s="88">
        <v>42243</v>
      </c>
      <c r="E168" s="89">
        <v>0.68</v>
      </c>
      <c r="F168" s="89">
        <f>Table3[[#This Row],[Yield]]/100*(1+F167)</f>
        <v>6.8458670645931844E-3</v>
      </c>
    </row>
    <row r="169" spans="1:6" x14ac:dyDescent="0.2">
      <c r="A169" s="88" t="s">
        <v>955</v>
      </c>
      <c r="B169" s="89">
        <v>42.56</v>
      </c>
      <c r="C169" s="89">
        <f>LN(Table3[[#This Row],[Value]]/B168)</f>
        <v>1.1817674758835129E-2</v>
      </c>
      <c r="D169" s="88">
        <v>42244</v>
      </c>
      <c r="E169" s="89">
        <v>0.72</v>
      </c>
      <c r="F169" s="89">
        <f>Table3[[#This Row],[Yield]]/100*(1+F168)</f>
        <v>7.2492902428650712E-3</v>
      </c>
    </row>
    <row r="170" spans="1:6" x14ac:dyDescent="0.2">
      <c r="A170" s="88" t="s">
        <v>954</v>
      </c>
      <c r="B170" s="89">
        <v>42.38</v>
      </c>
      <c r="C170" s="89">
        <f>LN(Table3[[#This Row],[Value]]/B169)</f>
        <v>-4.2382921932358937E-3</v>
      </c>
      <c r="D170" s="88">
        <v>42247</v>
      </c>
      <c r="E170" s="89">
        <v>0.74</v>
      </c>
      <c r="F170" s="89">
        <f>Table3[[#This Row],[Yield]]/100*(1+F169)</f>
        <v>7.4536447477972024E-3</v>
      </c>
    </row>
    <row r="171" spans="1:6" x14ac:dyDescent="0.2">
      <c r="A171" s="88" t="s">
        <v>953</v>
      </c>
      <c r="B171" s="89">
        <v>42.02</v>
      </c>
      <c r="C171" s="89">
        <f>LN(Table3[[#This Row],[Value]]/B170)</f>
        <v>-8.5308574232986472E-3</v>
      </c>
      <c r="D171" s="88">
        <v>42248</v>
      </c>
      <c r="E171" s="89">
        <v>0.7</v>
      </c>
      <c r="F171" s="89">
        <f>Table3[[#This Row],[Yield]]/100*(1+F170)</f>
        <v>7.0521755132345806E-3</v>
      </c>
    </row>
    <row r="172" spans="1:6" x14ac:dyDescent="0.2">
      <c r="A172" s="88" t="s">
        <v>952</v>
      </c>
      <c r="B172" s="89">
        <v>41.93</v>
      </c>
      <c r="C172" s="89">
        <f>LN(Table3[[#This Row],[Value]]/B171)</f>
        <v>-2.1441342341831328E-3</v>
      </c>
      <c r="D172" s="88">
        <v>42249</v>
      </c>
      <c r="E172" s="89">
        <v>0.72</v>
      </c>
      <c r="F172" s="89">
        <f>Table3[[#This Row],[Yield]]/100*(1+F171)</f>
        <v>7.2507756636952898E-3</v>
      </c>
    </row>
    <row r="173" spans="1:6" x14ac:dyDescent="0.2">
      <c r="A173" s="88" t="s">
        <v>951</v>
      </c>
      <c r="B173" s="89">
        <v>41.3</v>
      </c>
      <c r="C173" s="89">
        <f>LN(Table3[[#This Row],[Value]]/B172)</f>
        <v>-1.5139061215684266E-2</v>
      </c>
      <c r="D173" s="88">
        <v>42250</v>
      </c>
      <c r="E173" s="89">
        <v>0.71</v>
      </c>
      <c r="F173" s="89">
        <f>Table3[[#This Row],[Yield]]/100*(1+F172)</f>
        <v>7.1514805072122357E-3</v>
      </c>
    </row>
    <row r="174" spans="1:6" x14ac:dyDescent="0.2">
      <c r="A174" s="88" t="s">
        <v>950</v>
      </c>
      <c r="B174" s="89">
        <v>41.23</v>
      </c>
      <c r="C174" s="89">
        <f>LN(Table3[[#This Row],[Value]]/B173)</f>
        <v>-1.6963532481784019E-3</v>
      </c>
      <c r="D174" s="88">
        <v>42251</v>
      </c>
      <c r="E174" s="89">
        <v>0.71</v>
      </c>
      <c r="F174" s="89">
        <f>Table3[[#This Row],[Yield]]/100*(1+F173)</f>
        <v>7.1507755116012057E-3</v>
      </c>
    </row>
    <row r="175" spans="1:6" x14ac:dyDescent="0.2">
      <c r="A175" s="88" t="s">
        <v>949</v>
      </c>
      <c r="B175" s="89">
        <v>41.42</v>
      </c>
      <c r="C175" s="89">
        <f>LN(Table3[[#This Row],[Value]]/B174)</f>
        <v>4.5977092486295494E-3</v>
      </c>
      <c r="D175" s="88">
        <v>42255</v>
      </c>
      <c r="E175" s="89">
        <v>0.74</v>
      </c>
      <c r="F175" s="89">
        <f>Table3[[#This Row],[Yield]]/100*(1+F174)</f>
        <v>7.4529157387858485E-3</v>
      </c>
    </row>
    <row r="176" spans="1:6" x14ac:dyDescent="0.2">
      <c r="A176" s="88" t="s">
        <v>948</v>
      </c>
      <c r="B176" s="89">
        <v>41.11</v>
      </c>
      <c r="C176" s="89">
        <f>LN(Table3[[#This Row],[Value]]/B175)</f>
        <v>-7.5124550576510605E-3</v>
      </c>
      <c r="D176" s="88">
        <v>42256</v>
      </c>
      <c r="E176" s="89">
        <v>0.75</v>
      </c>
      <c r="F176" s="89">
        <f>Table3[[#This Row],[Yield]]/100*(1+F175)</f>
        <v>7.5558968680408938E-3</v>
      </c>
    </row>
    <row r="177" spans="1:6" x14ac:dyDescent="0.2">
      <c r="A177" s="88" t="s">
        <v>947</v>
      </c>
      <c r="B177" s="89">
        <v>40.57</v>
      </c>
      <c r="C177" s="89">
        <f>LN(Table3[[#This Row],[Value]]/B176)</f>
        <v>-1.3222523691431122E-2</v>
      </c>
      <c r="D177" s="88">
        <v>42257</v>
      </c>
      <c r="E177" s="89">
        <v>0.75</v>
      </c>
      <c r="F177" s="89">
        <f>Table3[[#This Row],[Yield]]/100*(1+F176)</f>
        <v>7.5566692265103064E-3</v>
      </c>
    </row>
    <row r="178" spans="1:6" x14ac:dyDescent="0.2">
      <c r="A178" s="88" t="s">
        <v>946</v>
      </c>
      <c r="B178" s="89">
        <v>40.57</v>
      </c>
      <c r="C178" s="89">
        <f>LN(Table3[[#This Row],[Value]]/B177)</f>
        <v>0</v>
      </c>
      <c r="D178" s="88">
        <v>42258</v>
      </c>
      <c r="E178" s="89">
        <v>0.71</v>
      </c>
      <c r="F178" s="89">
        <f>Table3[[#This Row],[Yield]]/100*(1+F177)</f>
        <v>7.1536523515082226E-3</v>
      </c>
    </row>
    <row r="179" spans="1:6" x14ac:dyDescent="0.2">
      <c r="A179" s="88" t="s">
        <v>945</v>
      </c>
      <c r="B179" s="89">
        <v>40.270000000000003</v>
      </c>
      <c r="C179" s="89">
        <f>LN(Table3[[#This Row],[Value]]/B178)</f>
        <v>-7.4221023549929516E-3</v>
      </c>
      <c r="D179" s="88">
        <v>42261</v>
      </c>
      <c r="E179" s="89">
        <v>0.73</v>
      </c>
      <c r="F179" s="89">
        <f>Table3[[#This Row],[Yield]]/100*(1+F178)</f>
        <v>7.3522216621660112E-3</v>
      </c>
    </row>
    <row r="180" spans="1:6" x14ac:dyDescent="0.2">
      <c r="A180" s="88" t="s">
        <v>944</v>
      </c>
      <c r="B180" s="89">
        <v>39.72</v>
      </c>
      <c r="C180" s="89">
        <f>LN(Table3[[#This Row],[Value]]/B179)</f>
        <v>-1.3751935686391039E-2</v>
      </c>
      <c r="D180" s="88">
        <v>42262</v>
      </c>
      <c r="E180" s="89">
        <v>0.82</v>
      </c>
      <c r="F180" s="89">
        <f>Table3[[#This Row],[Yield]]/100*(1+F179)</f>
        <v>8.2602882176297607E-3</v>
      </c>
    </row>
    <row r="181" spans="1:6" x14ac:dyDescent="0.2">
      <c r="A181" s="88" t="s">
        <v>943</v>
      </c>
      <c r="B181" s="89">
        <v>39.74</v>
      </c>
      <c r="C181" s="89">
        <f>LN(Table3[[#This Row],[Value]]/B180)</f>
        <v>5.0339794669896102E-4</v>
      </c>
      <c r="D181" s="88">
        <v>42263</v>
      </c>
      <c r="E181" s="89">
        <v>0.82</v>
      </c>
      <c r="F181" s="89">
        <f>Table3[[#This Row],[Yield]]/100*(1+F180)</f>
        <v>8.2677343633845626E-3</v>
      </c>
    </row>
    <row r="182" spans="1:6" x14ac:dyDescent="0.2">
      <c r="A182" s="88" t="s">
        <v>942</v>
      </c>
      <c r="B182" s="89">
        <v>40.299999999999997</v>
      </c>
      <c r="C182" s="89">
        <f>LN(Table3[[#This Row],[Value]]/B181)</f>
        <v>1.3993231828966472E-2</v>
      </c>
      <c r="D182" s="88">
        <v>42264</v>
      </c>
      <c r="E182" s="89">
        <v>0.7</v>
      </c>
      <c r="F182" s="89">
        <f>Table3[[#This Row],[Yield]]/100*(1+F181)</f>
        <v>7.0578741405436908E-3</v>
      </c>
    </row>
    <row r="183" spans="1:6" x14ac:dyDescent="0.2">
      <c r="A183" s="88" t="s">
        <v>941</v>
      </c>
      <c r="B183" s="89">
        <v>40.299999999999997</v>
      </c>
      <c r="C183" s="89">
        <f>LN(Table3[[#This Row],[Value]]/B182)</f>
        <v>0</v>
      </c>
      <c r="D183" s="88">
        <v>42265</v>
      </c>
      <c r="E183" s="89">
        <v>0.69</v>
      </c>
      <c r="F183" s="89">
        <f>Table3[[#This Row],[Yield]]/100*(1+F182)</f>
        <v>6.9486993315697508E-3</v>
      </c>
    </row>
    <row r="184" spans="1:6" x14ac:dyDescent="0.2">
      <c r="A184" s="88" t="s">
        <v>940</v>
      </c>
      <c r="B184" s="89">
        <v>40.32</v>
      </c>
      <c r="C184" s="89">
        <f>LN(Table3[[#This Row],[Value]]/B183)</f>
        <v>4.9615481047590531E-4</v>
      </c>
      <c r="D184" s="88">
        <v>42268</v>
      </c>
      <c r="E184" s="89">
        <v>0.72</v>
      </c>
      <c r="F184" s="89">
        <f>Table3[[#This Row],[Yield]]/100*(1+F183)</f>
        <v>7.2500306351873014E-3</v>
      </c>
    </row>
    <row r="185" spans="1:6" x14ac:dyDescent="0.2">
      <c r="A185" s="88" t="s">
        <v>939</v>
      </c>
      <c r="B185" s="89">
        <v>40.28</v>
      </c>
      <c r="C185" s="89">
        <f>LN(Table3[[#This Row],[Value]]/B184)</f>
        <v>-9.9255591275162797E-4</v>
      </c>
      <c r="D185" s="88">
        <v>42269</v>
      </c>
      <c r="E185" s="89">
        <v>0.69</v>
      </c>
      <c r="F185" s="89">
        <f>Table3[[#This Row],[Yield]]/100*(1+F184)</f>
        <v>6.9500252113827918E-3</v>
      </c>
    </row>
    <row r="186" spans="1:6" x14ac:dyDescent="0.2">
      <c r="A186" s="88" t="s">
        <v>938</v>
      </c>
      <c r="B186" s="89">
        <v>40.590000000000003</v>
      </c>
      <c r="C186" s="89">
        <f>LN(Table3[[#This Row],[Value]]/B185)</f>
        <v>7.666663000444906E-3</v>
      </c>
      <c r="D186" s="88">
        <v>42270</v>
      </c>
      <c r="E186" s="89">
        <v>0.7</v>
      </c>
      <c r="F186" s="89">
        <f>Table3[[#This Row],[Yield]]/100*(1+F185)</f>
        <v>7.048650176479679E-3</v>
      </c>
    </row>
    <row r="187" spans="1:6" x14ac:dyDescent="0.2">
      <c r="A187" s="88" t="s">
        <v>937</v>
      </c>
      <c r="B187" s="89">
        <v>40.69</v>
      </c>
      <c r="C187" s="89">
        <f>LN(Table3[[#This Row],[Value]]/B186)</f>
        <v>2.4606311627920542E-3</v>
      </c>
      <c r="D187" s="88">
        <v>42271</v>
      </c>
      <c r="E187" s="89">
        <v>0.67</v>
      </c>
      <c r="F187" s="89">
        <f>Table3[[#This Row],[Yield]]/100*(1+F186)</f>
        <v>6.7472259561824144E-3</v>
      </c>
    </row>
    <row r="188" spans="1:6" x14ac:dyDescent="0.2">
      <c r="A188" s="88" t="s">
        <v>936</v>
      </c>
      <c r="B188" s="89">
        <v>40.76</v>
      </c>
      <c r="C188" s="89">
        <f>LN(Table3[[#This Row],[Value]]/B187)</f>
        <v>1.7188463409254762E-3</v>
      </c>
      <c r="D188" s="88">
        <v>42272</v>
      </c>
      <c r="E188" s="89">
        <v>0.7</v>
      </c>
      <c r="F188" s="89">
        <f>Table3[[#This Row],[Yield]]/100*(1+F187)</f>
        <v>7.0472305816932767E-3</v>
      </c>
    </row>
    <row r="189" spans="1:6" x14ac:dyDescent="0.2">
      <c r="A189" s="88" t="s">
        <v>935</v>
      </c>
      <c r="B189" s="89">
        <v>40.21</v>
      </c>
      <c r="C189" s="89">
        <f>LN(Table3[[#This Row],[Value]]/B188)</f>
        <v>-1.3585487445341373E-2</v>
      </c>
      <c r="D189" s="88">
        <v>42275</v>
      </c>
      <c r="E189" s="89">
        <v>0.67</v>
      </c>
      <c r="F189" s="89">
        <f>Table3[[#This Row],[Yield]]/100*(1+F188)</f>
        <v>6.7472164448973459E-3</v>
      </c>
    </row>
    <row r="190" spans="1:6" x14ac:dyDescent="0.2">
      <c r="A190" s="88" t="s">
        <v>934</v>
      </c>
      <c r="B190" s="89">
        <v>41.29</v>
      </c>
      <c r="C190" s="89">
        <f>LN(Table3[[#This Row],[Value]]/B189)</f>
        <v>2.6504618988816248E-2</v>
      </c>
      <c r="D190" s="88">
        <v>42276</v>
      </c>
      <c r="E190" s="89">
        <v>0.64</v>
      </c>
      <c r="F190" s="89">
        <f>Table3[[#This Row],[Yield]]/100*(1+F189)</f>
        <v>6.4431821852473439E-3</v>
      </c>
    </row>
    <row r="191" spans="1:6" x14ac:dyDescent="0.2">
      <c r="A191" s="88" t="s">
        <v>933</v>
      </c>
      <c r="B191" s="89">
        <v>41.71</v>
      </c>
      <c r="C191" s="89">
        <f>LN(Table3[[#This Row],[Value]]/B190)</f>
        <v>1.0120568310854977E-2</v>
      </c>
      <c r="D191" s="88">
        <v>42277</v>
      </c>
      <c r="E191" s="89">
        <v>0.64</v>
      </c>
      <c r="F191" s="89">
        <f>Table3[[#This Row],[Yield]]/100*(1+F190)</f>
        <v>6.4412363659855833E-3</v>
      </c>
    </row>
    <row r="192" spans="1:6" x14ac:dyDescent="0.2">
      <c r="A192" s="88" t="s">
        <v>932</v>
      </c>
      <c r="B192" s="89">
        <v>41.69</v>
      </c>
      <c r="C192" s="89">
        <f>LN(Table3[[#This Row],[Value]]/B191)</f>
        <v>-4.7961631614845533E-4</v>
      </c>
      <c r="D192" s="88">
        <v>42278</v>
      </c>
      <c r="E192" s="89">
        <v>0.64</v>
      </c>
      <c r="F192" s="89">
        <f>Table3[[#This Row],[Yield]]/100*(1+F191)</f>
        <v>6.4412239127423082E-3</v>
      </c>
    </row>
    <row r="193" spans="1:6" x14ac:dyDescent="0.2">
      <c r="A193" s="88" t="s">
        <v>931</v>
      </c>
      <c r="B193" s="89">
        <v>41.88</v>
      </c>
      <c r="C193" s="89">
        <f>LN(Table3[[#This Row],[Value]]/B192)</f>
        <v>4.5470941096307964E-3</v>
      </c>
      <c r="D193" s="88">
        <v>42279</v>
      </c>
      <c r="E193" s="89">
        <v>0.57999999999999996</v>
      </c>
      <c r="F193" s="89">
        <f>Table3[[#This Row],[Yield]]/100*(1+F192)</f>
        <v>5.8373590986939049E-3</v>
      </c>
    </row>
    <row r="194" spans="1:6" x14ac:dyDescent="0.2">
      <c r="A194" s="88" t="s">
        <v>930</v>
      </c>
      <c r="B194" s="89">
        <v>42.13</v>
      </c>
      <c r="C194" s="89">
        <f>LN(Table3[[#This Row],[Value]]/B193)</f>
        <v>5.9516899885891407E-3</v>
      </c>
      <c r="D194" s="88">
        <v>42282</v>
      </c>
      <c r="E194" s="89">
        <v>0.61</v>
      </c>
      <c r="F194" s="89">
        <f>Table3[[#This Row],[Yield]]/100*(1+F193)</f>
        <v>6.1356078905020327E-3</v>
      </c>
    </row>
    <row r="195" spans="1:6" x14ac:dyDescent="0.2">
      <c r="A195" s="88" t="s">
        <v>929</v>
      </c>
      <c r="B195" s="89">
        <v>41.34</v>
      </c>
      <c r="C195" s="89">
        <f>LN(Table3[[#This Row],[Value]]/B194)</f>
        <v>-1.8929521737302925E-2</v>
      </c>
      <c r="D195" s="88">
        <v>42283</v>
      </c>
      <c r="E195" s="89">
        <v>0.61</v>
      </c>
      <c r="F195" s="89">
        <f>Table3[[#This Row],[Yield]]/100*(1+F194)</f>
        <v>6.1374272081320611E-3</v>
      </c>
    </row>
    <row r="196" spans="1:6" x14ac:dyDescent="0.2">
      <c r="A196" s="88" t="s">
        <v>928</v>
      </c>
      <c r="B196" s="89">
        <v>41.45</v>
      </c>
      <c r="C196" s="89">
        <f>LN(Table3[[#This Row],[Value]]/B195)</f>
        <v>2.6573273276817521E-3</v>
      </c>
      <c r="D196" s="88">
        <v>42284</v>
      </c>
      <c r="E196" s="89">
        <v>0.65</v>
      </c>
      <c r="F196" s="89">
        <f>Table3[[#This Row],[Yield]]/100*(1+F195)</f>
        <v>6.539893276852859E-3</v>
      </c>
    </row>
    <row r="197" spans="1:6" x14ac:dyDescent="0.2">
      <c r="A197" s="88" t="s">
        <v>927</v>
      </c>
      <c r="B197" s="89">
        <v>41.31</v>
      </c>
      <c r="C197" s="89">
        <f>LN(Table3[[#This Row],[Value]]/B196)</f>
        <v>-3.3832801726307702E-3</v>
      </c>
      <c r="D197" s="88">
        <v>42285</v>
      </c>
      <c r="E197" s="89">
        <v>0.65</v>
      </c>
      <c r="F197" s="89">
        <f>Table3[[#This Row],[Yield]]/100*(1+F196)</f>
        <v>6.5425093062995441E-3</v>
      </c>
    </row>
    <row r="198" spans="1:6" x14ac:dyDescent="0.2">
      <c r="A198" s="88" t="s">
        <v>926</v>
      </c>
      <c r="B198" s="89">
        <v>41.9</v>
      </c>
      <c r="C198" s="89">
        <f>LN(Table3[[#This Row],[Value]]/B197)</f>
        <v>1.4181225519418885E-2</v>
      </c>
      <c r="D198" s="88">
        <v>42286</v>
      </c>
      <c r="E198" s="89">
        <v>0.65</v>
      </c>
      <c r="F198" s="89">
        <f>Table3[[#This Row],[Yield]]/100*(1+F197)</f>
        <v>6.542526310490948E-3</v>
      </c>
    </row>
    <row r="199" spans="1:6" x14ac:dyDescent="0.2">
      <c r="A199" s="88" t="s">
        <v>925</v>
      </c>
      <c r="B199" s="89">
        <v>41.62</v>
      </c>
      <c r="C199" s="89">
        <f>LN(Table3[[#This Row],[Value]]/B198)</f>
        <v>-6.7050059626037311E-3</v>
      </c>
      <c r="D199" s="88">
        <v>42290</v>
      </c>
      <c r="E199" s="89">
        <v>0.64</v>
      </c>
      <c r="F199" s="89">
        <f>Table3[[#This Row],[Yield]]/100*(1+F198)</f>
        <v>6.4418721683871432E-3</v>
      </c>
    </row>
    <row r="200" spans="1:6" x14ac:dyDescent="0.2">
      <c r="A200" s="88" t="s">
        <v>924</v>
      </c>
      <c r="B200" s="89">
        <v>41.79</v>
      </c>
      <c r="C200" s="89">
        <f>LN(Table3[[#This Row],[Value]]/B199)</f>
        <v>4.076255494335739E-3</v>
      </c>
      <c r="D200" s="88">
        <v>42291</v>
      </c>
      <c r="E200" s="89">
        <v>0.56999999999999995</v>
      </c>
      <c r="F200" s="89">
        <f>Table3[[#This Row],[Yield]]/100*(1+F199)</f>
        <v>5.7367186713598063E-3</v>
      </c>
    </row>
    <row r="201" spans="1:6" x14ac:dyDescent="0.2">
      <c r="A201" s="88" t="s">
        <v>923</v>
      </c>
      <c r="B201" s="89">
        <v>41.94</v>
      </c>
      <c r="C201" s="89">
        <f>LN(Table3[[#This Row],[Value]]/B200)</f>
        <v>3.5829490139499287E-3</v>
      </c>
      <c r="D201" s="88">
        <v>42292</v>
      </c>
      <c r="E201" s="89">
        <v>0.61</v>
      </c>
      <c r="F201" s="89">
        <f>Table3[[#This Row],[Yield]]/100*(1+F200)</f>
        <v>6.1349939838952934E-3</v>
      </c>
    </row>
    <row r="202" spans="1:6" x14ac:dyDescent="0.2">
      <c r="A202" s="88" t="s">
        <v>922</v>
      </c>
      <c r="B202" s="89">
        <v>42.05</v>
      </c>
      <c r="C202" s="89">
        <f>LN(Table3[[#This Row],[Value]]/B201)</f>
        <v>2.6193609451830892E-3</v>
      </c>
      <c r="D202" s="88">
        <v>42293</v>
      </c>
      <c r="E202" s="89">
        <v>0.61</v>
      </c>
      <c r="F202" s="89">
        <f>Table3[[#This Row],[Yield]]/100*(1+F201)</f>
        <v>6.137423463301761E-3</v>
      </c>
    </row>
    <row r="203" spans="1:6" x14ac:dyDescent="0.2">
      <c r="A203" s="88" t="s">
        <v>921</v>
      </c>
      <c r="B203" s="89">
        <v>42.29</v>
      </c>
      <c r="C203" s="89">
        <f>LN(Table3[[#This Row],[Value]]/B202)</f>
        <v>5.6912650654401247E-3</v>
      </c>
      <c r="D203" s="88">
        <v>42296</v>
      </c>
      <c r="E203" s="89">
        <v>0.61</v>
      </c>
      <c r="F203" s="89">
        <f>Table3[[#This Row],[Yield]]/100*(1+F202)</f>
        <v>6.1374382831261409E-3</v>
      </c>
    </row>
    <row r="204" spans="1:6" x14ac:dyDescent="0.2">
      <c r="A204" s="88" t="s">
        <v>920</v>
      </c>
      <c r="B204" s="89">
        <v>42.08</v>
      </c>
      <c r="C204" s="89">
        <f>LN(Table3[[#This Row],[Value]]/B203)</f>
        <v>-4.9780830549427876E-3</v>
      </c>
      <c r="D204" s="88">
        <v>42297</v>
      </c>
      <c r="E204" s="89">
        <v>0.66</v>
      </c>
      <c r="F204" s="89">
        <f>Table3[[#This Row],[Yield]]/100*(1+F203)</f>
        <v>6.6405070926686318E-3</v>
      </c>
    </row>
    <row r="205" spans="1:6" x14ac:dyDescent="0.2">
      <c r="A205" s="88" t="s">
        <v>919</v>
      </c>
      <c r="B205" s="89">
        <v>41.93</v>
      </c>
      <c r="C205" s="89">
        <f>LN(Table3[[#This Row],[Value]]/B204)</f>
        <v>-3.5710072467831306E-3</v>
      </c>
      <c r="D205" s="88">
        <v>42298</v>
      </c>
      <c r="E205" s="89">
        <v>0.64</v>
      </c>
      <c r="F205" s="89">
        <f>Table3[[#This Row],[Yield]]/100*(1+F204)</f>
        <v>6.44249924539308E-3</v>
      </c>
    </row>
    <row r="206" spans="1:6" x14ac:dyDescent="0.2">
      <c r="A206" s="88" t="s">
        <v>918</v>
      </c>
      <c r="B206" s="89">
        <v>41.5</v>
      </c>
      <c r="C206" s="89">
        <f>LN(Table3[[#This Row],[Value]]/B205)</f>
        <v>-1.0308133946018646E-2</v>
      </c>
      <c r="D206" s="88">
        <v>42299</v>
      </c>
      <c r="E206" s="89">
        <v>0.61</v>
      </c>
      <c r="F206" s="89">
        <f>Table3[[#This Row],[Yield]]/100*(1+F205)</f>
        <v>6.1392992453968972E-3</v>
      </c>
    </row>
    <row r="207" spans="1:6" x14ac:dyDescent="0.2">
      <c r="A207" s="88" t="s">
        <v>917</v>
      </c>
      <c r="B207" s="89">
        <v>41.6</v>
      </c>
      <c r="C207" s="89">
        <f>LN(Table3[[#This Row],[Value]]/B206)</f>
        <v>2.4067400305650593E-3</v>
      </c>
      <c r="D207" s="88">
        <v>42300</v>
      </c>
      <c r="E207" s="89">
        <v>0.66</v>
      </c>
      <c r="F207" s="89">
        <f>Table3[[#This Row],[Yield]]/100*(1+F206)</f>
        <v>6.6405193750196188E-3</v>
      </c>
    </row>
    <row r="208" spans="1:6" x14ac:dyDescent="0.2">
      <c r="A208" s="88" t="s">
        <v>916</v>
      </c>
      <c r="B208" s="89">
        <v>41.12</v>
      </c>
      <c r="C208" s="89">
        <f>LN(Table3[[#This Row],[Value]]/B207)</f>
        <v>-1.1605546120308003E-2</v>
      </c>
      <c r="D208" s="88">
        <v>42303</v>
      </c>
      <c r="E208" s="89">
        <v>0.66</v>
      </c>
      <c r="F208" s="89">
        <f>Table3[[#This Row],[Yield]]/100*(1+F207)</f>
        <v>6.6438274278751291E-3</v>
      </c>
    </row>
    <row r="209" spans="1:6" x14ac:dyDescent="0.2">
      <c r="A209" s="88" t="s">
        <v>915</v>
      </c>
      <c r="B209" s="89">
        <v>41.25</v>
      </c>
      <c r="C209" s="89">
        <f>LN(Table3[[#This Row],[Value]]/B208)</f>
        <v>3.1564916337803121E-3</v>
      </c>
      <c r="D209" s="88">
        <v>42304</v>
      </c>
      <c r="E209" s="89">
        <v>0.65</v>
      </c>
      <c r="F209" s="89">
        <f>Table3[[#This Row],[Yield]]/100*(1+F208)</f>
        <v>6.5431848782811887E-3</v>
      </c>
    </row>
    <row r="210" spans="1:6" x14ac:dyDescent="0.2">
      <c r="A210" s="88" t="s">
        <v>914</v>
      </c>
      <c r="B210" s="89">
        <v>41.39</v>
      </c>
      <c r="C210" s="89">
        <f>LN(Table3[[#This Row],[Value]]/B209)</f>
        <v>3.3881929799511553E-3</v>
      </c>
      <c r="D210" s="88">
        <v>42305</v>
      </c>
      <c r="E210" s="89">
        <v>0.73</v>
      </c>
      <c r="F210" s="89">
        <f>Table3[[#This Row],[Yield]]/100*(1+F209)</f>
        <v>7.3477652496114522E-3</v>
      </c>
    </row>
    <row r="211" spans="1:6" x14ac:dyDescent="0.2">
      <c r="A211" s="88" t="s">
        <v>913</v>
      </c>
      <c r="B211" s="89">
        <v>40.86</v>
      </c>
      <c r="C211" s="89">
        <f>LN(Table3[[#This Row],[Value]]/B210)</f>
        <v>-1.2887716371165073E-2</v>
      </c>
      <c r="D211" s="88">
        <v>42306</v>
      </c>
      <c r="E211" s="89">
        <v>0.75</v>
      </c>
      <c r="F211" s="89">
        <f>Table3[[#This Row],[Yield]]/100*(1+F210)</f>
        <v>7.555108239372086E-3</v>
      </c>
    </row>
    <row r="212" spans="1:6" x14ac:dyDescent="0.2">
      <c r="A212" s="88" t="s">
        <v>912</v>
      </c>
      <c r="B212" s="89">
        <v>40.6</v>
      </c>
      <c r="C212" s="89">
        <f>LN(Table3[[#This Row],[Value]]/B211)</f>
        <v>-6.3835227817890172E-3</v>
      </c>
      <c r="D212" s="88">
        <v>42307</v>
      </c>
      <c r="E212" s="89">
        <v>0.75</v>
      </c>
      <c r="F212" s="89">
        <f>Table3[[#This Row],[Yield]]/100*(1+F211)</f>
        <v>7.5566633117952909E-3</v>
      </c>
    </row>
    <row r="213" spans="1:6" x14ac:dyDescent="0.2">
      <c r="A213" s="88" t="s">
        <v>911</v>
      </c>
      <c r="B213" s="89">
        <v>40.58</v>
      </c>
      <c r="C213" s="89">
        <f>LN(Table3[[#This Row],[Value]]/B212)</f>
        <v>-4.9273221001830609E-4</v>
      </c>
      <c r="D213" s="88">
        <v>42310</v>
      </c>
      <c r="E213" s="89">
        <v>0.77</v>
      </c>
      <c r="F213" s="89">
        <f>Table3[[#This Row],[Yield]]/100*(1+F212)</f>
        <v>7.7581863075008245E-3</v>
      </c>
    </row>
    <row r="214" spans="1:6" x14ac:dyDescent="0.2">
      <c r="A214" s="88" t="s">
        <v>910</v>
      </c>
      <c r="B214" s="89">
        <v>40.07</v>
      </c>
      <c r="C214" s="89">
        <f>LN(Table3[[#This Row],[Value]]/B213)</f>
        <v>-1.2647409749615483E-2</v>
      </c>
      <c r="D214" s="88">
        <v>42311</v>
      </c>
      <c r="E214" s="89">
        <v>0.8</v>
      </c>
      <c r="F214" s="89">
        <f>Table3[[#This Row],[Yield]]/100*(1+F213)</f>
        <v>8.0620654904600079E-3</v>
      </c>
    </row>
    <row r="215" spans="1:6" x14ac:dyDescent="0.2">
      <c r="A215" s="88" t="s">
        <v>909</v>
      </c>
      <c r="B215" s="89">
        <v>39.520000000000003</v>
      </c>
      <c r="C215" s="89">
        <f>LN(Table3[[#This Row],[Value]]/B214)</f>
        <v>-1.3821051768386019E-2</v>
      </c>
      <c r="D215" s="88">
        <v>42312</v>
      </c>
      <c r="E215" s="89">
        <v>0.84</v>
      </c>
      <c r="F215" s="89">
        <f>Table3[[#This Row],[Yield]]/100*(1+F214)</f>
        <v>8.4677213501198629E-3</v>
      </c>
    </row>
    <row r="216" spans="1:6" x14ac:dyDescent="0.2">
      <c r="A216" s="88" t="s">
        <v>908</v>
      </c>
      <c r="B216" s="89">
        <v>39.130000000000003</v>
      </c>
      <c r="C216" s="89">
        <f>LN(Table3[[#This Row],[Value]]/B215)</f>
        <v>-9.9174366573460283E-3</v>
      </c>
      <c r="D216" s="88">
        <v>42313</v>
      </c>
      <c r="E216" s="89">
        <v>0.85</v>
      </c>
      <c r="F216" s="89">
        <f>Table3[[#This Row],[Yield]]/100*(1+F215)</f>
        <v>8.5719756314760198E-3</v>
      </c>
    </row>
    <row r="217" spans="1:6" x14ac:dyDescent="0.2">
      <c r="A217" s="88" t="s">
        <v>907</v>
      </c>
      <c r="B217" s="89">
        <v>39.86</v>
      </c>
      <c r="C217" s="89">
        <f>LN(Table3[[#This Row],[Value]]/B216)</f>
        <v>1.8483878562327576E-2</v>
      </c>
      <c r="D217" s="88">
        <v>42314</v>
      </c>
      <c r="E217" s="89">
        <v>0.9</v>
      </c>
      <c r="F217" s="89">
        <f>Table3[[#This Row],[Yield]]/100*(1+F216)</f>
        <v>9.0771477806832843E-3</v>
      </c>
    </row>
    <row r="218" spans="1:6" x14ac:dyDescent="0.2">
      <c r="A218" s="88" t="s">
        <v>906</v>
      </c>
      <c r="B218" s="89">
        <v>39.47</v>
      </c>
      <c r="C218" s="89">
        <f>LN(Table3[[#This Row],[Value]]/B217)</f>
        <v>-9.8324251098928853E-3</v>
      </c>
      <c r="D218" s="88">
        <v>42317</v>
      </c>
      <c r="E218" s="89">
        <v>0.89</v>
      </c>
      <c r="F218" s="89">
        <f>Table3[[#This Row],[Yield]]/100*(1+F217)</f>
        <v>8.9807866152480809E-3</v>
      </c>
    </row>
    <row r="219" spans="1:6" x14ac:dyDescent="0.2">
      <c r="A219" s="88" t="s">
        <v>905</v>
      </c>
      <c r="B219" s="89">
        <v>39.770000000000003</v>
      </c>
      <c r="C219" s="89">
        <f>LN(Table3[[#This Row],[Value]]/B218)</f>
        <v>7.571969544843603E-3</v>
      </c>
      <c r="D219" s="88">
        <v>42318</v>
      </c>
      <c r="E219" s="89">
        <v>0.87</v>
      </c>
      <c r="F219" s="89">
        <f>Table3[[#This Row],[Yield]]/100*(1+F218)</f>
        <v>8.7781328435526575E-3</v>
      </c>
    </row>
    <row r="220" spans="1:6" x14ac:dyDescent="0.2">
      <c r="A220" s="88" t="s">
        <v>904</v>
      </c>
      <c r="B220" s="89">
        <v>39.81</v>
      </c>
      <c r="C220" s="89">
        <f>LN(Table3[[#This Row],[Value]]/B219)</f>
        <v>1.0052777926264523E-3</v>
      </c>
      <c r="D220" s="88">
        <v>42320</v>
      </c>
      <c r="E220" s="89">
        <v>0.89</v>
      </c>
      <c r="F220" s="89">
        <f>Table3[[#This Row],[Yield]]/100*(1+F219)</f>
        <v>8.9781253823076178E-3</v>
      </c>
    </row>
    <row r="221" spans="1:6" x14ac:dyDescent="0.2">
      <c r="A221" s="88" t="s">
        <v>903</v>
      </c>
      <c r="B221" s="89">
        <v>39.89</v>
      </c>
      <c r="C221" s="89">
        <f>LN(Table3[[#This Row],[Value]]/B220)</f>
        <v>2.007528905089474E-3</v>
      </c>
      <c r="D221" s="88">
        <v>42321</v>
      </c>
      <c r="E221" s="89">
        <v>0.86</v>
      </c>
      <c r="F221" s="89">
        <f>Table3[[#This Row],[Yield]]/100*(1+F220)</f>
        <v>8.6772118782878459E-3</v>
      </c>
    </row>
    <row r="222" spans="1:6" x14ac:dyDescent="0.2">
      <c r="A222" s="88" t="s">
        <v>902</v>
      </c>
      <c r="B222" s="89">
        <v>39.74</v>
      </c>
      <c r="C222" s="89">
        <f>LN(Table3[[#This Row],[Value]]/B221)</f>
        <v>-3.7674287936443926E-3</v>
      </c>
      <c r="D222" s="88">
        <v>42324</v>
      </c>
      <c r="E222" s="89">
        <v>0.88</v>
      </c>
      <c r="F222" s="89">
        <f>Table3[[#This Row],[Yield]]/100*(1+F221)</f>
        <v>8.876359464528933E-3</v>
      </c>
    </row>
    <row r="223" spans="1:6" x14ac:dyDescent="0.2">
      <c r="A223" s="88" t="s">
        <v>901</v>
      </c>
      <c r="B223" s="89">
        <v>39.57</v>
      </c>
      <c r="C223" s="89">
        <f>LN(Table3[[#This Row],[Value]]/B222)</f>
        <v>-4.2869817263378844E-3</v>
      </c>
      <c r="D223" s="88">
        <v>42325</v>
      </c>
      <c r="E223" s="89">
        <v>0.86</v>
      </c>
      <c r="F223" s="89">
        <f>Table3[[#This Row],[Yield]]/100*(1+F222)</f>
        <v>8.676336691394948E-3</v>
      </c>
    </row>
    <row r="224" spans="1:6" x14ac:dyDescent="0.2">
      <c r="A224" s="88" t="s">
        <v>900</v>
      </c>
      <c r="B224" s="89">
        <v>39.729999999999997</v>
      </c>
      <c r="C224" s="89">
        <f>LN(Table3[[#This Row],[Value]]/B223)</f>
        <v>4.0353144291745031E-3</v>
      </c>
      <c r="D224" s="88">
        <v>42326</v>
      </c>
      <c r="E224" s="89">
        <v>0.9</v>
      </c>
      <c r="F224" s="89">
        <f>Table3[[#This Row],[Yield]]/100*(1+F223)</f>
        <v>9.0780870302225557E-3</v>
      </c>
    </row>
    <row r="225" spans="1:6" x14ac:dyDescent="0.2">
      <c r="A225" s="88" t="s">
        <v>899</v>
      </c>
      <c r="B225" s="89">
        <v>40.369999999999997</v>
      </c>
      <c r="C225" s="89">
        <f>LN(Table3[[#This Row],[Value]]/B224)</f>
        <v>1.5980365038341854E-2</v>
      </c>
      <c r="D225" s="88">
        <v>42327</v>
      </c>
      <c r="E225" s="89">
        <v>0.91</v>
      </c>
      <c r="F225" s="89">
        <f>Table3[[#This Row],[Yield]]/100*(1+F224)</f>
        <v>9.1826105919750253E-3</v>
      </c>
    </row>
    <row r="226" spans="1:6" x14ac:dyDescent="0.2">
      <c r="A226" s="88" t="s">
        <v>898</v>
      </c>
      <c r="B226" s="89">
        <v>40.21</v>
      </c>
      <c r="C226" s="89">
        <f>LN(Table3[[#This Row],[Value]]/B225)</f>
        <v>-3.971213955666711E-3</v>
      </c>
      <c r="D226" s="88">
        <v>42328</v>
      </c>
      <c r="E226" s="89">
        <v>0.93</v>
      </c>
      <c r="F226" s="89">
        <f>Table3[[#This Row],[Yield]]/100*(1+F225)</f>
        <v>9.3853982785053677E-3</v>
      </c>
    </row>
    <row r="227" spans="1:6" x14ac:dyDescent="0.2">
      <c r="A227" s="88" t="s">
        <v>897</v>
      </c>
      <c r="B227" s="89">
        <v>40.29</v>
      </c>
      <c r="C227" s="89">
        <f>LN(Table3[[#This Row],[Value]]/B226)</f>
        <v>1.9875782940732144E-3</v>
      </c>
      <c r="D227" s="88">
        <v>42331</v>
      </c>
      <c r="E227" s="89">
        <v>0.94</v>
      </c>
      <c r="F227" s="89">
        <f>Table3[[#This Row],[Yield]]/100*(1+F226)</f>
        <v>9.4882227438179475E-3</v>
      </c>
    </row>
    <row r="228" spans="1:6" x14ac:dyDescent="0.2">
      <c r="A228" s="88" t="s">
        <v>896</v>
      </c>
      <c r="B228" s="89">
        <v>39.950000000000003</v>
      </c>
      <c r="C228" s="89">
        <f>LN(Table3[[#This Row],[Value]]/B227)</f>
        <v>-8.4746269909721211E-3</v>
      </c>
      <c r="D228" s="88">
        <v>42332</v>
      </c>
      <c r="E228" s="89">
        <v>0.93</v>
      </c>
      <c r="F228" s="89">
        <f>Table3[[#This Row],[Yield]]/100*(1+F227)</f>
        <v>9.3882404715175082E-3</v>
      </c>
    </row>
    <row r="229" spans="1:6" x14ac:dyDescent="0.2">
      <c r="A229" s="88" t="s">
        <v>895</v>
      </c>
      <c r="B229" s="89">
        <v>40.43</v>
      </c>
      <c r="C229" s="89">
        <f>LN(Table3[[#This Row],[Value]]/B228)</f>
        <v>1.1943411440395665E-2</v>
      </c>
      <c r="D229" s="88">
        <v>42333</v>
      </c>
      <c r="E229" s="89">
        <v>0.93</v>
      </c>
      <c r="F229" s="89">
        <f>Table3[[#This Row],[Yield]]/100*(1+F228)</f>
        <v>9.3873106363851141E-3</v>
      </c>
    </row>
    <row r="230" spans="1:6" x14ac:dyDescent="0.2">
      <c r="A230" s="88" t="s">
        <v>894</v>
      </c>
      <c r="B230" s="89">
        <v>39.76</v>
      </c>
      <c r="C230" s="89">
        <f>LN(Table3[[#This Row],[Value]]/B229)</f>
        <v>-1.6710701864306281E-2</v>
      </c>
      <c r="D230" s="88">
        <v>42335</v>
      </c>
      <c r="E230" s="89">
        <v>0.92</v>
      </c>
      <c r="F230" s="89">
        <f>Table3[[#This Row],[Yield]]/100*(1+F229)</f>
        <v>9.2863632578547434E-3</v>
      </c>
    </row>
    <row r="231" spans="1:6" x14ac:dyDescent="0.2">
      <c r="A231" s="88" t="s">
        <v>893</v>
      </c>
      <c r="B231" s="89">
        <v>39.409999999999997</v>
      </c>
      <c r="C231" s="89">
        <f>LN(Table3[[#This Row],[Value]]/B230)</f>
        <v>-8.8417905814610117E-3</v>
      </c>
      <c r="D231" s="88">
        <v>42338</v>
      </c>
      <c r="E231" s="89">
        <v>0.94</v>
      </c>
      <c r="F231" s="89">
        <f>Table3[[#This Row],[Yield]]/100*(1+F230)</f>
        <v>9.4872918146238338E-3</v>
      </c>
    </row>
    <row r="232" spans="1:6" x14ac:dyDescent="0.2">
      <c r="A232" s="88" t="s">
        <v>892</v>
      </c>
      <c r="B232" s="89">
        <v>39.07</v>
      </c>
      <c r="C232" s="89">
        <f>LN(Table3[[#This Row],[Value]]/B231)</f>
        <v>-8.6646821399329593E-3</v>
      </c>
      <c r="D232" s="88">
        <v>42339</v>
      </c>
      <c r="E232" s="89">
        <v>0.91</v>
      </c>
      <c r="F232" s="89">
        <f>Table3[[#This Row],[Yield]]/100*(1+F231)</f>
        <v>9.1863343555130764E-3</v>
      </c>
    </row>
    <row r="233" spans="1:6" x14ac:dyDescent="0.2">
      <c r="A233" s="88" t="s">
        <v>891</v>
      </c>
      <c r="B233" s="89">
        <v>38.49</v>
      </c>
      <c r="C233" s="89">
        <f>LN(Table3[[#This Row],[Value]]/B232)</f>
        <v>-1.495644177132437E-2</v>
      </c>
      <c r="D233" s="88">
        <v>42340</v>
      </c>
      <c r="E233" s="89">
        <v>0.94</v>
      </c>
      <c r="F233" s="89">
        <f>Table3[[#This Row],[Yield]]/100*(1+F232)</f>
        <v>9.4863515429418205E-3</v>
      </c>
    </row>
    <row r="234" spans="1:6" x14ac:dyDescent="0.2">
      <c r="A234" s="88" t="s">
        <v>890</v>
      </c>
      <c r="B234" s="89">
        <v>38.69</v>
      </c>
      <c r="C234" s="89">
        <f>LN(Table3[[#This Row],[Value]]/B233)</f>
        <v>5.182701416766698E-3</v>
      </c>
      <c r="D234" s="88">
        <v>42341</v>
      </c>
      <c r="E234" s="89">
        <v>0.96</v>
      </c>
      <c r="F234" s="89">
        <f>Table3[[#This Row],[Yield]]/100*(1+F233)</f>
        <v>9.6910689748122402E-3</v>
      </c>
    </row>
    <row r="235" spans="1:6" x14ac:dyDescent="0.2">
      <c r="A235" s="88" t="s">
        <v>889</v>
      </c>
      <c r="B235" s="89">
        <v>38.909999999999997</v>
      </c>
      <c r="C235" s="89">
        <f>LN(Table3[[#This Row],[Value]]/B234)</f>
        <v>5.6701182840406122E-3</v>
      </c>
      <c r="D235" s="88">
        <v>42342</v>
      </c>
      <c r="E235" s="89">
        <v>0.96</v>
      </c>
      <c r="F235" s="89">
        <f>Table3[[#This Row],[Yield]]/100*(1+F234)</f>
        <v>9.6930342621581959E-3</v>
      </c>
    </row>
    <row r="236" spans="1:6" x14ac:dyDescent="0.2">
      <c r="A236" s="88" t="s">
        <v>888</v>
      </c>
      <c r="B236" s="89">
        <v>38.57</v>
      </c>
      <c r="C236" s="89">
        <f>LN(Table3[[#This Row],[Value]]/B235)</f>
        <v>-8.7765147763256435E-3</v>
      </c>
      <c r="D236" s="88">
        <v>42345</v>
      </c>
      <c r="E236" s="89">
        <v>0.94</v>
      </c>
      <c r="F236" s="89">
        <f>Table3[[#This Row],[Yield]]/100*(1+F235)</f>
        <v>9.491114522064286E-3</v>
      </c>
    </row>
    <row r="237" spans="1:6" x14ac:dyDescent="0.2">
      <c r="A237" s="88" t="s">
        <v>887</v>
      </c>
      <c r="B237" s="89">
        <v>38.49</v>
      </c>
      <c r="C237" s="89">
        <f>LN(Table3[[#This Row],[Value]]/B236)</f>
        <v>-2.0763049244815887E-3</v>
      </c>
      <c r="D237" s="88">
        <v>42346</v>
      </c>
      <c r="E237" s="89">
        <v>0.94</v>
      </c>
      <c r="F237" s="89">
        <f>Table3[[#This Row],[Yield]]/100*(1+F236)</f>
        <v>9.4892164765074012E-3</v>
      </c>
    </row>
    <row r="238" spans="1:6" x14ac:dyDescent="0.2">
      <c r="A238" s="88" t="s">
        <v>886</v>
      </c>
      <c r="B238" s="89">
        <v>38.54</v>
      </c>
      <c r="C238" s="89">
        <f>LN(Table3[[#This Row],[Value]]/B237)</f>
        <v>1.2981956905655997E-3</v>
      </c>
      <c r="D238" s="88">
        <v>42347</v>
      </c>
      <c r="E238" s="89">
        <v>0.93</v>
      </c>
      <c r="F238" s="89">
        <f>Table3[[#This Row],[Yield]]/100*(1+F237)</f>
        <v>9.3882497132315203E-3</v>
      </c>
    </row>
    <row r="239" spans="1:6" x14ac:dyDescent="0.2">
      <c r="A239" s="88" t="s">
        <v>885</v>
      </c>
      <c r="B239" s="89">
        <v>39.22</v>
      </c>
      <c r="C239" s="89">
        <f>LN(Table3[[#This Row],[Value]]/B238)</f>
        <v>1.74901577819798E-2</v>
      </c>
      <c r="D239" s="88">
        <v>42348</v>
      </c>
      <c r="E239" s="89">
        <v>0.95</v>
      </c>
      <c r="F239" s="89">
        <f>Table3[[#This Row],[Yield]]/100*(1+F238)</f>
        <v>9.5891883722757001E-3</v>
      </c>
    </row>
    <row r="240" spans="1:6" x14ac:dyDescent="0.2">
      <c r="A240" s="88" t="s">
        <v>884</v>
      </c>
      <c r="B240" s="89">
        <v>39.020000000000003</v>
      </c>
      <c r="C240" s="89">
        <f>LN(Table3[[#This Row],[Value]]/B239)</f>
        <v>-5.1124855732349248E-3</v>
      </c>
      <c r="D240" s="88">
        <v>42349</v>
      </c>
      <c r="E240" s="89">
        <v>0.88</v>
      </c>
      <c r="F240" s="89">
        <f>Table3[[#This Row],[Yield]]/100*(1+F239)</f>
        <v>8.8843848576760261E-3</v>
      </c>
    </row>
    <row r="241" spans="1:6" x14ac:dyDescent="0.2">
      <c r="A241" s="88" t="s">
        <v>883</v>
      </c>
      <c r="B241" s="89">
        <v>39.01</v>
      </c>
      <c r="C241" s="89">
        <f>LN(Table3[[#This Row],[Value]]/B240)</f>
        <v>-2.56311676400176E-4</v>
      </c>
      <c r="D241" s="88">
        <v>42352</v>
      </c>
      <c r="E241" s="89">
        <v>0.97</v>
      </c>
      <c r="F241" s="89">
        <f>Table3[[#This Row],[Yield]]/100*(1+F240)</f>
        <v>9.7861785331194578E-3</v>
      </c>
    </row>
    <row r="242" spans="1:6" x14ac:dyDescent="0.2">
      <c r="A242" s="88" t="s">
        <v>882</v>
      </c>
      <c r="B242" s="89">
        <v>38.96</v>
      </c>
      <c r="C242" s="89">
        <f>LN(Table3[[#This Row],[Value]]/B241)</f>
        <v>-1.2825447442306914E-3</v>
      </c>
      <c r="D242" s="88">
        <v>42353</v>
      </c>
      <c r="E242" s="89">
        <v>0.98</v>
      </c>
      <c r="F242" s="89">
        <f>Table3[[#This Row],[Yield]]/100*(1+F241)</f>
        <v>9.8959045496245703E-3</v>
      </c>
    </row>
    <row r="243" spans="1:6" x14ac:dyDescent="0.2">
      <c r="A243" s="88" t="s">
        <v>881</v>
      </c>
      <c r="B243" s="89">
        <v>38.729999999999997</v>
      </c>
      <c r="C243" s="89">
        <f>LN(Table3[[#This Row],[Value]]/B242)</f>
        <v>-5.9209852476736508E-3</v>
      </c>
      <c r="D243" s="88">
        <v>42354</v>
      </c>
      <c r="E243" s="89">
        <v>1.02</v>
      </c>
      <c r="F243" s="89">
        <f>Table3[[#This Row],[Yield]]/100*(1+F242)</f>
        <v>1.0300938226406171E-2</v>
      </c>
    </row>
    <row r="244" spans="1:6" x14ac:dyDescent="0.2">
      <c r="A244" s="88" t="s">
        <v>880</v>
      </c>
      <c r="B244" s="89">
        <v>38.78</v>
      </c>
      <c r="C244" s="89">
        <f>LN(Table3[[#This Row],[Value]]/B243)</f>
        <v>1.2901562878451234E-3</v>
      </c>
      <c r="D244" s="88">
        <v>42355</v>
      </c>
      <c r="E244" s="89">
        <v>1</v>
      </c>
      <c r="F244" s="89">
        <f>Table3[[#This Row],[Yield]]/100*(1+F243)</f>
        <v>1.0103009382264062E-2</v>
      </c>
    </row>
    <row r="245" spans="1:6" x14ac:dyDescent="0.2">
      <c r="A245" s="88" t="s">
        <v>879</v>
      </c>
      <c r="B245" s="89">
        <v>39.479999999999997</v>
      </c>
      <c r="C245" s="89">
        <f>LN(Table3[[#This Row],[Value]]/B244)</f>
        <v>1.7889564750774904E-2</v>
      </c>
      <c r="D245" s="88">
        <v>42356</v>
      </c>
      <c r="E245" s="89">
        <v>0.97</v>
      </c>
      <c r="F245" s="89">
        <f>Table3[[#This Row],[Yield]]/100*(1+F244)</f>
        <v>9.7979991910079611E-3</v>
      </c>
    </row>
    <row r="246" spans="1:6" x14ac:dyDescent="0.2">
      <c r="A246" s="88" t="s">
        <v>878</v>
      </c>
      <c r="B246" s="89">
        <v>39.18</v>
      </c>
      <c r="C246" s="89">
        <f>LN(Table3[[#This Row],[Value]]/B245)</f>
        <v>-7.6278020488860154E-3</v>
      </c>
      <c r="D246" s="88">
        <v>42359</v>
      </c>
      <c r="E246" s="89">
        <v>0.96</v>
      </c>
      <c r="F246" s="89">
        <f>Table3[[#This Row],[Yield]]/100*(1+F245)</f>
        <v>9.6940607922336754E-3</v>
      </c>
    </row>
    <row r="247" spans="1:6" x14ac:dyDescent="0.2">
      <c r="A247" s="88" t="s">
        <v>877</v>
      </c>
      <c r="B247" s="89">
        <v>39.54</v>
      </c>
      <c r="C247" s="89">
        <f>LN(Table3[[#This Row],[Value]]/B246)</f>
        <v>9.1464052260762027E-3</v>
      </c>
      <c r="D247" s="88">
        <v>42360</v>
      </c>
      <c r="E247" s="89">
        <v>0.99</v>
      </c>
      <c r="F247" s="89">
        <f>Table3[[#This Row],[Yield]]/100*(1+F246)</f>
        <v>9.9959712018431127E-3</v>
      </c>
    </row>
    <row r="248" spans="1:6" x14ac:dyDescent="0.2">
      <c r="A248" s="88" t="s">
        <v>876</v>
      </c>
      <c r="B248" s="89">
        <v>39.590000000000003</v>
      </c>
      <c r="C248" s="89">
        <f>LN(Table3[[#This Row],[Value]]/B247)</f>
        <v>1.2637433755684332E-3</v>
      </c>
      <c r="D248" s="88">
        <v>42361</v>
      </c>
      <c r="E248" s="89">
        <v>1.01</v>
      </c>
      <c r="F248" s="89">
        <f>Table3[[#This Row],[Yield]]/100*(1+F247)</f>
        <v>1.0200959309138615E-2</v>
      </c>
    </row>
    <row r="249" spans="1:6" x14ac:dyDescent="0.2">
      <c r="A249" s="88" t="s">
        <v>875</v>
      </c>
      <c r="B249" s="89">
        <v>39.619999999999997</v>
      </c>
      <c r="C249" s="89">
        <f>LN(Table3[[#This Row],[Value]]/B248)</f>
        <v>7.5748015236541471E-4</v>
      </c>
      <c r="D249" s="88">
        <v>42362</v>
      </c>
      <c r="E249" s="89">
        <v>1.03</v>
      </c>
      <c r="F249" s="89">
        <f>Table3[[#This Row],[Yield]]/100*(1+F248)</f>
        <v>1.0405069880884127E-2</v>
      </c>
    </row>
    <row r="250" spans="1:6" x14ac:dyDescent="0.2">
      <c r="A250" s="88" t="s">
        <v>874</v>
      </c>
      <c r="B250" s="89">
        <v>39.950000000000003</v>
      </c>
      <c r="C250" s="89">
        <f>LN(Table3[[#This Row],[Value]]/B249)</f>
        <v>8.2946309418789246E-3</v>
      </c>
      <c r="D250" s="88">
        <v>42366</v>
      </c>
      <c r="E250" s="89">
        <v>1.05</v>
      </c>
      <c r="F250" s="89">
        <f>Table3[[#This Row],[Yield]]/100*(1+F249)</f>
        <v>1.0609253233749285E-2</v>
      </c>
    </row>
    <row r="251" spans="1:6" x14ac:dyDescent="0.2">
      <c r="A251" s="88" t="s">
        <v>873</v>
      </c>
      <c r="B251" s="89">
        <v>39.9</v>
      </c>
      <c r="C251" s="89">
        <f>LN(Table3[[#This Row],[Value]]/B250)</f>
        <v>-1.2523483164660599E-3</v>
      </c>
      <c r="D251" s="88">
        <v>42367</v>
      </c>
      <c r="E251" s="89">
        <v>1.0900000000000001</v>
      </c>
      <c r="F251" s="89">
        <f>Table3[[#This Row],[Yield]]/100*(1+F250)</f>
        <v>1.1015640860247868E-2</v>
      </c>
    </row>
    <row r="252" spans="1:6" x14ac:dyDescent="0.2">
      <c r="A252" s="88" t="s">
        <v>872</v>
      </c>
      <c r="B252" s="89">
        <v>39.69</v>
      </c>
      <c r="C252" s="89">
        <f>LN(Table3[[#This Row],[Value]]/B251)</f>
        <v>-5.2770571008437812E-3</v>
      </c>
      <c r="D252" s="88">
        <v>42368</v>
      </c>
      <c r="E252" s="89">
        <v>1.08</v>
      </c>
      <c r="F252" s="89">
        <f>Table3[[#This Row],[Yield]]/100*(1+F251)</f>
        <v>1.0918968921290679E-2</v>
      </c>
    </row>
    <row r="253" spans="1:6" x14ac:dyDescent="0.2">
      <c r="A253" s="88" t="s">
        <v>871</v>
      </c>
      <c r="B253" s="89">
        <v>39.270000000000003</v>
      </c>
      <c r="C253" s="89">
        <f>LN(Table3[[#This Row],[Value]]/B252)</f>
        <v>-1.0638398205055643E-2</v>
      </c>
      <c r="D253" s="88">
        <v>42369</v>
      </c>
      <c r="E253" s="89">
        <v>1.06</v>
      </c>
      <c r="F253" s="89">
        <f>Table3[[#This Row],[Yield]]/100*(1+F252)</f>
        <v>1.0715741070565683E-2</v>
      </c>
    </row>
    <row r="254" spans="1:6" x14ac:dyDescent="0.2">
      <c r="A254" s="88" t="s">
        <v>870</v>
      </c>
      <c r="B254" s="89">
        <v>38.94</v>
      </c>
      <c r="C254" s="89">
        <f>LN(Table3[[#This Row],[Value]]/B253)</f>
        <v>-8.4388686458648186E-3</v>
      </c>
      <c r="D254" s="88">
        <v>42373</v>
      </c>
      <c r="E254" s="89">
        <v>1.02</v>
      </c>
      <c r="F254" s="89">
        <f>Table3[[#This Row],[Yield]]/100*(1+F253)</f>
        <v>1.030930055891977E-2</v>
      </c>
    </row>
    <row r="255" spans="1:6" x14ac:dyDescent="0.2">
      <c r="A255" s="88" t="s">
        <v>869</v>
      </c>
      <c r="B255" s="89">
        <v>38.67</v>
      </c>
      <c r="C255" s="89">
        <f>LN(Table3[[#This Row],[Value]]/B254)</f>
        <v>-6.957894324847857E-3</v>
      </c>
      <c r="D255" s="88">
        <v>42374</v>
      </c>
      <c r="E255" s="89">
        <v>1.04</v>
      </c>
      <c r="F255" s="89">
        <f>Table3[[#This Row],[Yield]]/100*(1+F254)</f>
        <v>1.0507216725812766E-2</v>
      </c>
    </row>
    <row r="256" spans="1:6" x14ac:dyDescent="0.2">
      <c r="A256" s="88" t="s">
        <v>868</v>
      </c>
      <c r="B256" s="89">
        <v>38.67</v>
      </c>
      <c r="C256" s="89">
        <f>LN(Table3[[#This Row],[Value]]/B255)</f>
        <v>0</v>
      </c>
      <c r="D256" s="88">
        <v>42375</v>
      </c>
      <c r="E256" s="89">
        <v>0.99</v>
      </c>
      <c r="F256" s="89">
        <f>Table3[[#This Row],[Yield]]/100*(1+F255)</f>
        <v>1.0004021445585544E-2</v>
      </c>
    </row>
    <row r="257" spans="1:6" x14ac:dyDescent="0.2">
      <c r="A257" s="88" t="s">
        <v>867</v>
      </c>
      <c r="B257" s="89">
        <v>39.200000000000003</v>
      </c>
      <c r="C257" s="89">
        <f>LN(Table3[[#This Row],[Value]]/B256)</f>
        <v>1.3612641177211261E-2</v>
      </c>
      <c r="D257" s="88">
        <v>42376</v>
      </c>
      <c r="E257" s="89">
        <v>0.96</v>
      </c>
      <c r="F257" s="89">
        <f>Table3[[#This Row],[Yield]]/100*(1+F256)</f>
        <v>9.6960386058776212E-3</v>
      </c>
    </row>
    <row r="258" spans="1:6" x14ac:dyDescent="0.2">
      <c r="A258" s="88" t="s">
        <v>866</v>
      </c>
      <c r="B258" s="89">
        <v>38.799999999999997</v>
      </c>
      <c r="C258" s="89">
        <f>LN(Table3[[#This Row],[Value]]/B257)</f>
        <v>-1.0256500167189221E-2</v>
      </c>
      <c r="D258" s="88">
        <v>42377</v>
      </c>
      <c r="E258" s="89">
        <v>0.94</v>
      </c>
      <c r="F258" s="89">
        <f>Table3[[#This Row],[Yield]]/100*(1+F257)</f>
        <v>9.491142762895248E-3</v>
      </c>
    </row>
    <row r="259" spans="1:6" x14ac:dyDescent="0.2">
      <c r="A259" s="88" t="s">
        <v>865</v>
      </c>
      <c r="B259" s="89">
        <v>38.67</v>
      </c>
      <c r="C259" s="89">
        <f>LN(Table3[[#This Row],[Value]]/B258)</f>
        <v>-3.3561410100219225E-3</v>
      </c>
      <c r="D259" s="88">
        <v>42380</v>
      </c>
      <c r="E259" s="89">
        <v>0.94</v>
      </c>
      <c r="F259" s="89">
        <f>Table3[[#This Row],[Yield]]/100*(1+F258)</f>
        <v>9.4892167419712136E-3</v>
      </c>
    </row>
    <row r="260" spans="1:6" x14ac:dyDescent="0.2">
      <c r="A260" s="88" t="s">
        <v>864</v>
      </c>
      <c r="B260" s="89">
        <v>38.83</v>
      </c>
      <c r="C260" s="89">
        <f>LN(Table3[[#This Row],[Value]]/B259)</f>
        <v>4.1290381243700601E-3</v>
      </c>
      <c r="D260" s="88">
        <v>42381</v>
      </c>
      <c r="E260" s="89">
        <v>0.93</v>
      </c>
      <c r="F260" s="89">
        <f>Table3[[#This Row],[Yield]]/100*(1+F259)</f>
        <v>9.3882497157003319E-3</v>
      </c>
    </row>
    <row r="261" spans="1:6" x14ac:dyDescent="0.2">
      <c r="A261" s="88" t="s">
        <v>863</v>
      </c>
      <c r="B261" s="89">
        <v>38.979999999999997</v>
      </c>
      <c r="C261" s="89">
        <f>LN(Table3[[#This Row],[Value]]/B260)</f>
        <v>3.855550335838686E-3</v>
      </c>
      <c r="D261" s="88">
        <v>42382</v>
      </c>
      <c r="E261" s="89">
        <v>0.91</v>
      </c>
      <c r="F261" s="89">
        <f>Table3[[#This Row],[Yield]]/100*(1+F260)</f>
        <v>9.1854330724128724E-3</v>
      </c>
    </row>
    <row r="262" spans="1:6" x14ac:dyDescent="0.2">
      <c r="A262" s="88" t="s">
        <v>862</v>
      </c>
      <c r="B262" s="89">
        <v>39.33</v>
      </c>
      <c r="C262" s="89">
        <f>LN(Table3[[#This Row],[Value]]/B261)</f>
        <v>8.9388923643035322E-3</v>
      </c>
      <c r="D262" s="88">
        <v>42383</v>
      </c>
      <c r="E262" s="89">
        <v>0.9</v>
      </c>
      <c r="F262" s="89">
        <f>Table3[[#This Row],[Yield]]/100*(1+F261)</f>
        <v>9.0826688976517172E-3</v>
      </c>
    </row>
    <row r="263" spans="1:6" x14ac:dyDescent="0.2">
      <c r="A263" s="88" t="s">
        <v>861</v>
      </c>
      <c r="B263" s="89">
        <v>39.200000000000003</v>
      </c>
      <c r="C263" s="89">
        <f>LN(Table3[[#This Row],[Value]]/B262)</f>
        <v>-3.3108396473012264E-3</v>
      </c>
      <c r="D263" s="88">
        <v>42384</v>
      </c>
      <c r="E263" s="89">
        <v>0.85</v>
      </c>
      <c r="F263" s="89">
        <f>Table3[[#This Row],[Yield]]/100*(1+F262)</f>
        <v>8.5772026856300396E-3</v>
      </c>
    </row>
    <row r="264" spans="1:6" x14ac:dyDescent="0.2">
      <c r="A264" s="88" t="s">
        <v>860</v>
      </c>
      <c r="B264" s="89">
        <v>39.549999999999997</v>
      </c>
      <c r="C264" s="89">
        <f>LN(Table3[[#This Row],[Value]]/B263)</f>
        <v>8.8889474172457739E-3</v>
      </c>
      <c r="D264" s="88">
        <v>42388</v>
      </c>
      <c r="E264" s="89">
        <v>0.88</v>
      </c>
      <c r="F264" s="89">
        <f>Table3[[#This Row],[Yield]]/100*(1+F263)</f>
        <v>8.8754793836335454E-3</v>
      </c>
    </row>
    <row r="265" spans="1:6" x14ac:dyDescent="0.2">
      <c r="A265" s="88" t="s">
        <v>859</v>
      </c>
      <c r="B265" s="89">
        <v>39.21</v>
      </c>
      <c r="C265" s="89">
        <f>LN(Table3[[#This Row],[Value]]/B264)</f>
        <v>-8.6338779094225007E-3</v>
      </c>
      <c r="D265" s="88">
        <v>42389</v>
      </c>
      <c r="E265" s="89">
        <v>0.85</v>
      </c>
      <c r="F265" s="89">
        <f>Table3[[#This Row],[Yield]]/100*(1+F264)</f>
        <v>8.5754415747608861E-3</v>
      </c>
    </row>
    <row r="266" spans="1:6" x14ac:dyDescent="0.2">
      <c r="A266" s="88" t="s">
        <v>858</v>
      </c>
      <c r="B266" s="89">
        <v>39.64</v>
      </c>
      <c r="C266" s="89">
        <f>LN(Table3[[#This Row],[Value]]/B265)</f>
        <v>1.0906893157546855E-2</v>
      </c>
      <c r="D266" s="88">
        <v>42390</v>
      </c>
      <c r="E266" s="89">
        <v>0.84</v>
      </c>
      <c r="F266" s="89">
        <f>Table3[[#This Row],[Yield]]/100*(1+F265)</f>
        <v>8.4720337092279909E-3</v>
      </c>
    </row>
    <row r="267" spans="1:6" x14ac:dyDescent="0.2">
      <c r="A267" s="88" t="s">
        <v>857</v>
      </c>
      <c r="B267" s="89">
        <v>39.909999999999997</v>
      </c>
      <c r="C267" s="89">
        <f>LN(Table3[[#This Row],[Value]]/B266)</f>
        <v>6.788209598855087E-3</v>
      </c>
      <c r="D267" s="88">
        <v>42391</v>
      </c>
      <c r="E267" s="89">
        <v>0.88</v>
      </c>
      <c r="F267" s="89">
        <f>Table3[[#This Row],[Yield]]/100*(1+F266)</f>
        <v>8.874553896641206E-3</v>
      </c>
    </row>
    <row r="268" spans="1:6" x14ac:dyDescent="0.2">
      <c r="A268" s="88" t="s">
        <v>856</v>
      </c>
      <c r="B268" s="89">
        <v>40.01</v>
      </c>
      <c r="C268" s="89">
        <f>LN(Table3[[#This Row],[Value]]/B267)</f>
        <v>2.5025038085010882E-3</v>
      </c>
      <c r="D268" s="88">
        <v>42394</v>
      </c>
      <c r="E268" s="89">
        <v>0.88</v>
      </c>
      <c r="F268" s="89">
        <f>Table3[[#This Row],[Yield]]/100*(1+F267)</f>
        <v>8.8780960742904438E-3</v>
      </c>
    </row>
    <row r="269" spans="1:6" x14ac:dyDescent="0.2">
      <c r="A269" s="88" t="s">
        <v>855</v>
      </c>
      <c r="B269" s="89">
        <v>40.22</v>
      </c>
      <c r="C269" s="89">
        <f>LN(Table3[[#This Row],[Value]]/B268)</f>
        <v>5.2349614753624462E-3</v>
      </c>
      <c r="D269" s="88">
        <v>42395</v>
      </c>
      <c r="E269" s="89">
        <v>0.85</v>
      </c>
      <c r="F269" s="89">
        <f>Table3[[#This Row],[Yield]]/100*(1+F268)</f>
        <v>8.5754638166314692E-3</v>
      </c>
    </row>
    <row r="270" spans="1:6" x14ac:dyDescent="0.2">
      <c r="A270" s="88" t="s">
        <v>854</v>
      </c>
      <c r="B270" s="89">
        <v>40.28</v>
      </c>
      <c r="C270" s="89">
        <f>LN(Table3[[#This Row],[Value]]/B269)</f>
        <v>1.4906835058557237E-3</v>
      </c>
      <c r="D270" s="88">
        <v>42396</v>
      </c>
      <c r="E270" s="89">
        <v>0.84</v>
      </c>
      <c r="F270" s="89">
        <f>Table3[[#This Row],[Yield]]/100*(1+F269)</f>
        <v>8.4720338960597042E-3</v>
      </c>
    </row>
    <row r="271" spans="1:6" x14ac:dyDescent="0.2">
      <c r="A271" s="88" t="s">
        <v>853</v>
      </c>
      <c r="B271" s="89">
        <v>40.520000000000003</v>
      </c>
      <c r="C271" s="89">
        <f>LN(Table3[[#This Row],[Value]]/B270)</f>
        <v>5.9406115301211546E-3</v>
      </c>
      <c r="D271" s="88">
        <v>42397</v>
      </c>
      <c r="E271" s="89">
        <v>0.83</v>
      </c>
      <c r="F271" s="89">
        <f>Table3[[#This Row],[Yield]]/100*(1+F270)</f>
        <v>8.3703178813372969E-3</v>
      </c>
    </row>
    <row r="272" spans="1:6" x14ac:dyDescent="0.2">
      <c r="A272" s="88" t="s">
        <v>852</v>
      </c>
      <c r="B272" s="89">
        <v>41.04</v>
      </c>
      <c r="C272" s="89">
        <f>LN(Table3[[#This Row],[Value]]/B271)</f>
        <v>1.2751521482031423E-2</v>
      </c>
      <c r="D272" s="88">
        <v>42398</v>
      </c>
      <c r="E272" s="89">
        <v>0.76</v>
      </c>
      <c r="F272" s="89">
        <f>Table3[[#This Row],[Yield]]/100*(1+F271)</f>
        <v>7.6636144158981631E-3</v>
      </c>
    </row>
    <row r="273" spans="1:6" x14ac:dyDescent="0.2">
      <c r="A273" s="88" t="s">
        <v>851</v>
      </c>
      <c r="B273" s="89">
        <v>41.32</v>
      </c>
      <c r="C273" s="89">
        <f>LN(Table3[[#This Row],[Value]]/B272)</f>
        <v>6.799443388923675E-3</v>
      </c>
      <c r="D273" s="88">
        <v>42401</v>
      </c>
      <c r="E273" s="89">
        <v>0.81</v>
      </c>
      <c r="F273" s="89">
        <f>Table3[[#This Row],[Yield]]/100*(1+F272)</f>
        <v>8.1620752767687758E-3</v>
      </c>
    </row>
    <row r="274" spans="1:6" x14ac:dyDescent="0.2">
      <c r="A274" s="88" t="s">
        <v>850</v>
      </c>
      <c r="B274" s="89">
        <v>41.74</v>
      </c>
      <c r="C274" s="89">
        <f>LN(Table3[[#This Row],[Value]]/B273)</f>
        <v>1.0113257397616855E-2</v>
      </c>
      <c r="D274" s="88">
        <v>42402</v>
      </c>
      <c r="E274" s="89">
        <v>0.75</v>
      </c>
      <c r="F274" s="89">
        <f>Table3[[#This Row],[Yield]]/100*(1+F273)</f>
        <v>7.5612155645757659E-3</v>
      </c>
    </row>
    <row r="275" spans="1:6" x14ac:dyDescent="0.2">
      <c r="A275" s="88" t="s">
        <v>849</v>
      </c>
      <c r="B275" s="89">
        <v>42.21</v>
      </c>
      <c r="C275" s="89">
        <f>LN(Table3[[#This Row],[Value]]/B274)</f>
        <v>1.1197258145352619E-2</v>
      </c>
      <c r="D275" s="88">
        <v>42403</v>
      </c>
      <c r="E275" s="89">
        <v>0.72</v>
      </c>
      <c r="F275" s="89">
        <f>Table3[[#This Row],[Yield]]/100*(1+F274)</f>
        <v>7.2544407520649451E-3</v>
      </c>
    </row>
    <row r="276" spans="1:6" x14ac:dyDescent="0.2">
      <c r="A276" s="88" t="s">
        <v>848</v>
      </c>
      <c r="B276" s="89">
        <v>42.38</v>
      </c>
      <c r="C276" s="89">
        <f>LN(Table3[[#This Row],[Value]]/B275)</f>
        <v>4.0193930457455979E-3</v>
      </c>
      <c r="D276" s="88">
        <v>42404</v>
      </c>
      <c r="E276" s="89">
        <v>0.7</v>
      </c>
      <c r="F276" s="89">
        <f>Table3[[#This Row],[Yield]]/100*(1+F275)</f>
        <v>7.0507810852644542E-3</v>
      </c>
    </row>
    <row r="277" spans="1:6" x14ac:dyDescent="0.2">
      <c r="A277" s="88" t="s">
        <v>847</v>
      </c>
      <c r="B277" s="89">
        <v>42.54</v>
      </c>
      <c r="C277" s="89">
        <f>LN(Table3[[#This Row],[Value]]/B276)</f>
        <v>3.7682569319379454E-3</v>
      </c>
      <c r="D277" s="88">
        <v>42405</v>
      </c>
      <c r="E277" s="89">
        <v>0.74</v>
      </c>
      <c r="F277" s="89">
        <f>Table3[[#This Row],[Yield]]/100*(1+F276)</f>
        <v>7.4521757800309575E-3</v>
      </c>
    </row>
    <row r="278" spans="1:6" x14ac:dyDescent="0.2">
      <c r="A278" s="88" t="s">
        <v>846</v>
      </c>
      <c r="B278" s="89">
        <v>42.57</v>
      </c>
      <c r="C278" s="89">
        <f>LN(Table3[[#This Row],[Value]]/B277)</f>
        <v>7.0497006796996025E-4</v>
      </c>
      <c r="D278" s="88">
        <v>42408</v>
      </c>
      <c r="E278" s="89">
        <v>0.66</v>
      </c>
      <c r="F278" s="89">
        <f>Table3[[#This Row],[Yield]]/100*(1+F277)</f>
        <v>6.6491843601482045E-3</v>
      </c>
    </row>
    <row r="279" spans="1:6" x14ac:dyDescent="0.2">
      <c r="A279" s="88" t="s">
        <v>845</v>
      </c>
      <c r="B279" s="89">
        <v>42.96</v>
      </c>
      <c r="C279" s="89">
        <f>LN(Table3[[#This Row],[Value]]/B278)</f>
        <v>9.1196703605482213E-3</v>
      </c>
      <c r="D279" s="88">
        <v>42409</v>
      </c>
      <c r="E279" s="89">
        <v>0.69</v>
      </c>
      <c r="F279" s="89">
        <f>Table3[[#This Row],[Yield]]/100*(1+F278)</f>
        <v>6.9458793720850219E-3</v>
      </c>
    </row>
    <row r="280" spans="1:6" x14ac:dyDescent="0.2">
      <c r="A280" s="88" t="s">
        <v>844</v>
      </c>
      <c r="B280" s="89">
        <v>42.8</v>
      </c>
      <c r="C280" s="89">
        <f>LN(Table3[[#This Row],[Value]]/B279)</f>
        <v>-3.7313476128582471E-3</v>
      </c>
      <c r="D280" s="88">
        <v>42410</v>
      </c>
      <c r="E280" s="89">
        <v>0.71</v>
      </c>
      <c r="F280" s="89">
        <f>Table3[[#This Row],[Yield]]/100*(1+F279)</f>
        <v>7.1493157435418044E-3</v>
      </c>
    </row>
    <row r="281" spans="1:6" x14ac:dyDescent="0.2">
      <c r="A281" s="88" t="s">
        <v>843</v>
      </c>
      <c r="B281" s="89">
        <v>42.39</v>
      </c>
      <c r="C281" s="89">
        <f>LN(Table3[[#This Row],[Value]]/B280)</f>
        <v>-9.6256172232052923E-3</v>
      </c>
      <c r="D281" s="88">
        <v>42411</v>
      </c>
      <c r="E281" s="89">
        <v>0.64</v>
      </c>
      <c r="F281" s="89">
        <f>Table3[[#This Row],[Yield]]/100*(1+F280)</f>
        <v>6.4457556207586676E-3</v>
      </c>
    </row>
    <row r="282" spans="1:6" x14ac:dyDescent="0.2">
      <c r="A282" s="88" t="s">
        <v>842</v>
      </c>
      <c r="B282" s="89">
        <v>42.69</v>
      </c>
      <c r="C282" s="89">
        <f>LN(Table3[[#This Row],[Value]]/B281)</f>
        <v>7.0522154053247804E-3</v>
      </c>
      <c r="D282" s="88">
        <v>42412</v>
      </c>
      <c r="E282" s="89">
        <v>0.71</v>
      </c>
      <c r="F282" s="89">
        <f>Table3[[#This Row],[Yield]]/100*(1+F281)</f>
        <v>7.1457648649073859E-3</v>
      </c>
    </row>
    <row r="283" spans="1:6" x14ac:dyDescent="0.2">
      <c r="A283" s="88" t="s">
        <v>841</v>
      </c>
      <c r="B283" s="89">
        <v>43.07</v>
      </c>
      <c r="C283" s="89">
        <f>LN(Table3[[#This Row],[Value]]/B282)</f>
        <v>8.8619982961486588E-3</v>
      </c>
      <c r="D283" s="88">
        <v>42416</v>
      </c>
      <c r="E283" s="89">
        <v>0.74</v>
      </c>
      <c r="F283" s="89">
        <f>Table3[[#This Row],[Yield]]/100*(1+F282)</f>
        <v>7.4528786600003153E-3</v>
      </c>
    </row>
    <row r="284" spans="1:6" x14ac:dyDescent="0.2">
      <c r="A284" s="88" t="s">
        <v>840</v>
      </c>
      <c r="B284" s="89">
        <v>42.89</v>
      </c>
      <c r="C284" s="89">
        <f>LN(Table3[[#This Row],[Value]]/B283)</f>
        <v>-4.1880005372300711E-3</v>
      </c>
      <c r="D284" s="88">
        <v>42417</v>
      </c>
      <c r="E284" s="89">
        <v>0.74</v>
      </c>
      <c r="F284" s="89">
        <f>Table3[[#This Row],[Yield]]/100*(1+F283)</f>
        <v>7.4551513020840029E-3</v>
      </c>
    </row>
    <row r="285" spans="1:6" x14ac:dyDescent="0.2">
      <c r="A285" s="88" t="s">
        <v>839</v>
      </c>
      <c r="B285" s="89">
        <v>42.62</v>
      </c>
      <c r="C285" s="89">
        <f>LN(Table3[[#This Row],[Value]]/B284)</f>
        <v>-6.3150718583181069E-3</v>
      </c>
      <c r="D285" s="88">
        <v>42418</v>
      </c>
      <c r="E285" s="89">
        <v>0.71</v>
      </c>
      <c r="F285" s="89">
        <f>Table3[[#This Row],[Yield]]/100*(1+F284)</f>
        <v>7.1529315742447953E-3</v>
      </c>
    </row>
    <row r="286" spans="1:6" x14ac:dyDescent="0.2">
      <c r="A286" s="88" t="s">
        <v>838</v>
      </c>
      <c r="B286" s="89">
        <v>42.8</v>
      </c>
      <c r="C286" s="89">
        <f>LN(Table3[[#This Row],[Value]]/B285)</f>
        <v>4.2144759172799825E-3</v>
      </c>
      <c r="D286" s="88">
        <v>42419</v>
      </c>
      <c r="E286" s="89">
        <v>0.76</v>
      </c>
      <c r="F286" s="89">
        <f>Table3[[#This Row],[Yield]]/100*(1+F285)</f>
        <v>7.6543622799642615E-3</v>
      </c>
    </row>
    <row r="287" spans="1:6" x14ac:dyDescent="0.2">
      <c r="A287" s="88" t="s">
        <v>837</v>
      </c>
      <c r="B287" s="89">
        <v>43.18</v>
      </c>
      <c r="C287" s="89">
        <f>LN(Table3[[#This Row],[Value]]/B286)</f>
        <v>8.8393224989101824E-3</v>
      </c>
      <c r="D287" s="88">
        <v>42422</v>
      </c>
      <c r="E287" s="89">
        <v>0.78</v>
      </c>
      <c r="F287" s="89">
        <f>Table3[[#This Row],[Yield]]/100*(1+F286)</f>
        <v>7.8597040257837227E-3</v>
      </c>
    </row>
    <row r="288" spans="1:6" x14ac:dyDescent="0.2">
      <c r="A288" s="88" t="s">
        <v>836</v>
      </c>
      <c r="B288" s="89">
        <v>43.39</v>
      </c>
      <c r="C288" s="89">
        <f>LN(Table3[[#This Row],[Value]]/B287)</f>
        <v>4.8515747235980044E-3</v>
      </c>
      <c r="D288" s="88">
        <v>42423</v>
      </c>
      <c r="E288" s="89">
        <v>0.76</v>
      </c>
      <c r="F288" s="89">
        <f>Table3[[#This Row],[Yield]]/100*(1+F287)</f>
        <v>7.6597337505959562E-3</v>
      </c>
    </row>
    <row r="289" spans="1:6" x14ac:dyDescent="0.2">
      <c r="A289" s="88" t="s">
        <v>835</v>
      </c>
      <c r="B289" s="89">
        <v>43.28</v>
      </c>
      <c r="C289" s="89">
        <f>LN(Table3[[#This Row],[Value]]/B288)</f>
        <v>-2.5383652720331862E-3</v>
      </c>
      <c r="D289" s="88">
        <v>42424</v>
      </c>
      <c r="E289" s="89">
        <v>0.75</v>
      </c>
      <c r="F289" s="89">
        <f>Table3[[#This Row],[Yield]]/100*(1+F288)</f>
        <v>7.5574480031294694E-3</v>
      </c>
    </row>
    <row r="290" spans="1:6" x14ac:dyDescent="0.2">
      <c r="A290" s="88" t="s">
        <v>834</v>
      </c>
      <c r="B290" s="89">
        <v>43.7</v>
      </c>
      <c r="C290" s="89">
        <f>LN(Table3[[#This Row],[Value]]/B289)</f>
        <v>9.6574675633184521E-3</v>
      </c>
      <c r="D290" s="88">
        <v>42425</v>
      </c>
      <c r="E290" s="89">
        <v>0.72</v>
      </c>
      <c r="F290" s="89">
        <f>Table3[[#This Row],[Yield]]/100*(1+F289)</f>
        <v>7.2544136256225324E-3</v>
      </c>
    </row>
    <row r="291" spans="1:6" x14ac:dyDescent="0.2">
      <c r="A291" s="88" t="s">
        <v>833</v>
      </c>
      <c r="B291" s="89">
        <v>44.61</v>
      </c>
      <c r="C291" s="89">
        <f>LN(Table3[[#This Row],[Value]]/B290)</f>
        <v>2.0609947038628767E-2</v>
      </c>
      <c r="D291" s="88">
        <v>42426</v>
      </c>
      <c r="E291" s="89">
        <v>0.8</v>
      </c>
      <c r="F291" s="89">
        <f>Table3[[#This Row],[Yield]]/100*(1+F290)</f>
        <v>8.0580353090049794E-3</v>
      </c>
    </row>
    <row r="292" spans="1:6" x14ac:dyDescent="0.2">
      <c r="A292" s="88" t="s">
        <v>832</v>
      </c>
      <c r="B292" s="89">
        <v>44.27</v>
      </c>
      <c r="C292" s="89">
        <f>LN(Table3[[#This Row],[Value]]/B291)</f>
        <v>-7.6508023961236963E-3</v>
      </c>
      <c r="D292" s="88">
        <v>42429</v>
      </c>
      <c r="E292" s="89">
        <v>0.78</v>
      </c>
      <c r="F292" s="89">
        <f>Table3[[#This Row],[Yield]]/100*(1+F291)</f>
        <v>7.8628526754102399E-3</v>
      </c>
    </row>
    <row r="293" spans="1:6" x14ac:dyDescent="0.2">
      <c r="A293" s="88" t="s">
        <v>831</v>
      </c>
      <c r="B293" s="89">
        <v>44.1</v>
      </c>
      <c r="C293" s="89">
        <f>LN(Table3[[#This Row],[Value]]/B292)</f>
        <v>-3.8474642912494088E-3</v>
      </c>
      <c r="D293" s="88">
        <v>42430</v>
      </c>
      <c r="E293" s="89">
        <v>0.85</v>
      </c>
      <c r="F293" s="89">
        <f>Table3[[#This Row],[Yield]]/100*(1+F292)</f>
        <v>8.566834247740988E-3</v>
      </c>
    </row>
    <row r="294" spans="1:6" x14ac:dyDescent="0.2">
      <c r="A294" s="88" t="s">
        <v>830</v>
      </c>
      <c r="B294" s="89">
        <v>44.21</v>
      </c>
      <c r="C294" s="89">
        <f>LN(Table3[[#This Row],[Value]]/B293)</f>
        <v>2.4912253853515824E-3</v>
      </c>
      <c r="D294" s="88">
        <v>42431</v>
      </c>
      <c r="E294" s="89">
        <v>0.85</v>
      </c>
      <c r="F294" s="89">
        <f>Table3[[#This Row],[Yield]]/100*(1+F293)</f>
        <v>8.5728180911057994E-3</v>
      </c>
    </row>
    <row r="295" spans="1:6" x14ac:dyDescent="0.2">
      <c r="A295" s="88" t="s">
        <v>829</v>
      </c>
      <c r="B295" s="89">
        <v>44.18</v>
      </c>
      <c r="C295" s="89">
        <f>LN(Table3[[#This Row],[Value]]/B294)</f>
        <v>-6.7880984618069902E-4</v>
      </c>
      <c r="D295" s="88">
        <v>42432</v>
      </c>
      <c r="E295" s="89">
        <v>0.85</v>
      </c>
      <c r="F295" s="89">
        <f>Table3[[#This Row],[Yield]]/100*(1+F294)</f>
        <v>8.5728689537743989E-3</v>
      </c>
    </row>
    <row r="296" spans="1:6" x14ac:dyDescent="0.2">
      <c r="A296" s="88" t="s">
        <v>828</v>
      </c>
      <c r="B296" s="89">
        <v>43.88</v>
      </c>
      <c r="C296" s="89">
        <f>LN(Table3[[#This Row],[Value]]/B295)</f>
        <v>-6.8135625849415826E-3</v>
      </c>
      <c r="D296" s="88">
        <v>42433</v>
      </c>
      <c r="E296" s="89">
        <v>0.88</v>
      </c>
      <c r="F296" s="89">
        <f>Table3[[#This Row],[Yield]]/100*(1+F295)</f>
        <v>8.8754412467932139E-3</v>
      </c>
    </row>
    <row r="297" spans="1:6" x14ac:dyDescent="0.2">
      <c r="A297" s="88" t="s">
        <v>827</v>
      </c>
      <c r="B297" s="89">
        <v>43.6</v>
      </c>
      <c r="C297" s="89">
        <f>LN(Table3[[#This Row],[Value]]/B296)</f>
        <v>-6.4014850520408345E-3</v>
      </c>
      <c r="D297" s="88">
        <v>42436</v>
      </c>
      <c r="E297" s="89">
        <v>0.91</v>
      </c>
      <c r="F297" s="89">
        <f>Table3[[#This Row],[Yield]]/100*(1+F296)</f>
        <v>9.1807665153458198E-3</v>
      </c>
    </row>
    <row r="298" spans="1:6" x14ac:dyDescent="0.2">
      <c r="A298" s="88" t="s">
        <v>826</v>
      </c>
      <c r="B298" s="89">
        <v>44.07</v>
      </c>
      <c r="C298" s="89">
        <f>LN(Table3[[#This Row],[Value]]/B297)</f>
        <v>1.0722128498906891E-2</v>
      </c>
      <c r="D298" s="88">
        <v>42437</v>
      </c>
      <c r="E298" s="89">
        <v>0.88</v>
      </c>
      <c r="F298" s="89">
        <f>Table3[[#This Row],[Yield]]/100*(1+F297)</f>
        <v>8.8807907453350432E-3</v>
      </c>
    </row>
    <row r="299" spans="1:6" x14ac:dyDescent="0.2">
      <c r="A299" s="88" t="s">
        <v>825</v>
      </c>
      <c r="B299" s="89">
        <v>43.92</v>
      </c>
      <c r="C299" s="89">
        <f>LN(Table3[[#This Row],[Value]]/B298)</f>
        <v>-3.4094816526204332E-3</v>
      </c>
      <c r="D299" s="88">
        <v>42438</v>
      </c>
      <c r="E299" s="89">
        <v>0.9</v>
      </c>
      <c r="F299" s="89">
        <f>Table3[[#This Row],[Yield]]/100*(1+F298)</f>
        <v>9.0799271167080163E-3</v>
      </c>
    </row>
    <row r="300" spans="1:6" x14ac:dyDescent="0.2">
      <c r="A300" s="88" t="s">
        <v>824</v>
      </c>
      <c r="B300" s="89">
        <v>44.16</v>
      </c>
      <c r="C300" s="89">
        <f>LN(Table3[[#This Row],[Value]]/B299)</f>
        <v>5.4496047675644645E-3</v>
      </c>
      <c r="D300" s="88">
        <v>42439</v>
      </c>
      <c r="E300" s="89">
        <v>0.93</v>
      </c>
      <c r="F300" s="89">
        <f>Table3[[#This Row],[Yield]]/100*(1+F299)</f>
        <v>9.3844433221853853E-3</v>
      </c>
    </row>
    <row r="301" spans="1:6" x14ac:dyDescent="0.2">
      <c r="A301" s="88" t="s">
        <v>823</v>
      </c>
      <c r="B301" s="89">
        <v>44.37</v>
      </c>
      <c r="C301" s="89">
        <f>LN(Table3[[#This Row],[Value]]/B300)</f>
        <v>4.7441634219782033E-3</v>
      </c>
      <c r="D301" s="88">
        <v>42440</v>
      </c>
      <c r="E301" s="89">
        <v>0.97</v>
      </c>
      <c r="F301" s="89">
        <f>Table3[[#This Row],[Yield]]/100*(1+F300)</f>
        <v>9.7910291002251994E-3</v>
      </c>
    </row>
    <row r="302" spans="1:6" x14ac:dyDescent="0.2">
      <c r="A302" s="88" t="s">
        <v>822</v>
      </c>
      <c r="B302" s="89">
        <v>45.05</v>
      </c>
      <c r="C302" s="89">
        <f>LN(Table3[[#This Row],[Value]]/B301)</f>
        <v>1.5209418663528708E-2</v>
      </c>
      <c r="D302" s="88">
        <v>42443</v>
      </c>
      <c r="E302" s="89">
        <v>0.97</v>
      </c>
      <c r="F302" s="89">
        <f>Table3[[#This Row],[Yield]]/100*(1+F301)</f>
        <v>9.7949729822721845E-3</v>
      </c>
    </row>
    <row r="303" spans="1:6" x14ac:dyDescent="0.2">
      <c r="A303" s="88" t="s">
        <v>821</v>
      </c>
      <c r="B303" s="89">
        <v>45.61</v>
      </c>
      <c r="C303" s="89">
        <f>LN(Table3[[#This Row],[Value]]/B302)</f>
        <v>1.2354006669262153E-2</v>
      </c>
      <c r="D303" s="88">
        <v>42444</v>
      </c>
      <c r="E303" s="89">
        <v>0.98</v>
      </c>
      <c r="F303" s="89">
        <f>Table3[[#This Row],[Yield]]/100*(1+F302)</f>
        <v>9.8959907352262674E-3</v>
      </c>
    </row>
    <row r="304" spans="1:6" x14ac:dyDescent="0.2">
      <c r="A304" s="88" t="s">
        <v>820</v>
      </c>
      <c r="B304" s="89">
        <v>45.71</v>
      </c>
      <c r="C304" s="89">
        <f>LN(Table3[[#This Row],[Value]]/B303)</f>
        <v>2.1901016200439332E-3</v>
      </c>
      <c r="D304" s="88">
        <v>42445</v>
      </c>
      <c r="E304" s="89">
        <v>0.87</v>
      </c>
      <c r="F304" s="89">
        <f>Table3[[#This Row],[Yield]]/100*(1+F303)</f>
        <v>8.7860951193964674E-3</v>
      </c>
    </row>
    <row r="305" spans="1:6" x14ac:dyDescent="0.2">
      <c r="A305" s="88" t="s">
        <v>819</v>
      </c>
      <c r="B305" s="89">
        <v>45.27</v>
      </c>
      <c r="C305" s="89">
        <f>LN(Table3[[#This Row],[Value]]/B304)</f>
        <v>-9.6725308957857133E-3</v>
      </c>
      <c r="D305" s="88">
        <v>42446</v>
      </c>
      <c r="E305" s="89">
        <v>0.87</v>
      </c>
      <c r="F305" s="89">
        <f>Table3[[#This Row],[Yield]]/100*(1+F304)</f>
        <v>8.7764390275387495E-3</v>
      </c>
    </row>
    <row r="306" spans="1:6" x14ac:dyDescent="0.2">
      <c r="A306" s="88" t="s">
        <v>818</v>
      </c>
      <c r="B306" s="89">
        <v>45.48</v>
      </c>
      <c r="C306" s="89">
        <f>LN(Table3[[#This Row],[Value]]/B305)</f>
        <v>4.6281074344680173E-3</v>
      </c>
      <c r="D306" s="88">
        <v>42447</v>
      </c>
      <c r="E306" s="89">
        <v>0.84</v>
      </c>
      <c r="F306" s="89">
        <f>Table3[[#This Row],[Yield]]/100*(1+F305)</f>
        <v>8.4737220878313251E-3</v>
      </c>
    </row>
    <row r="307" spans="1:6" x14ac:dyDescent="0.2">
      <c r="A307" s="88" t="s">
        <v>817</v>
      </c>
      <c r="B307" s="89">
        <v>45.52</v>
      </c>
      <c r="C307" s="89">
        <f>LN(Table3[[#This Row],[Value]]/B306)</f>
        <v>8.791209357403145E-4</v>
      </c>
      <c r="D307" s="88">
        <v>42450</v>
      </c>
      <c r="E307" s="89">
        <v>0.87</v>
      </c>
      <c r="F307" s="89">
        <f>Table3[[#This Row],[Yield]]/100*(1+F306)</f>
        <v>8.7737213821641319E-3</v>
      </c>
    </row>
    <row r="308" spans="1:6" x14ac:dyDescent="0.2">
      <c r="A308" s="88" t="s">
        <v>816</v>
      </c>
      <c r="B308" s="89">
        <v>46.45</v>
      </c>
      <c r="C308" s="89">
        <f>LN(Table3[[#This Row],[Value]]/B307)</f>
        <v>2.0224675441771967E-2</v>
      </c>
      <c r="D308" s="88">
        <v>42451</v>
      </c>
      <c r="E308" s="89">
        <v>0.91</v>
      </c>
      <c r="F308" s="89">
        <f>Table3[[#This Row],[Yield]]/100*(1+F307)</f>
        <v>9.179840864577694E-3</v>
      </c>
    </row>
    <row r="309" spans="1:6" x14ac:dyDescent="0.2">
      <c r="A309" s="88" t="s">
        <v>815</v>
      </c>
      <c r="B309" s="89">
        <v>46.76</v>
      </c>
      <c r="C309" s="89">
        <f>LN(Table3[[#This Row],[Value]]/B308)</f>
        <v>6.6516713440199996E-3</v>
      </c>
      <c r="D309" s="88">
        <v>42452</v>
      </c>
      <c r="E309" s="89">
        <v>0.87</v>
      </c>
      <c r="F309" s="89">
        <f>Table3[[#This Row],[Yield]]/100*(1+F308)</f>
        <v>8.7798646155218263E-3</v>
      </c>
    </row>
    <row r="310" spans="1:6" x14ac:dyDescent="0.2">
      <c r="A310" s="88" t="s">
        <v>814</v>
      </c>
      <c r="B310" s="89">
        <v>46.95</v>
      </c>
      <c r="C310" s="89">
        <f>LN(Table3[[#This Row],[Value]]/B309)</f>
        <v>4.0550690504042716E-3</v>
      </c>
      <c r="D310" s="88">
        <v>42453</v>
      </c>
      <c r="E310" s="89">
        <v>0.89</v>
      </c>
      <c r="F310" s="89">
        <f>Table3[[#This Row],[Yield]]/100*(1+F309)</f>
        <v>8.9781407950781447E-3</v>
      </c>
    </row>
    <row r="311" spans="1:6" x14ac:dyDescent="0.2">
      <c r="A311" s="88" t="s">
        <v>813</v>
      </c>
      <c r="B311" s="89">
        <v>47.73</v>
      </c>
      <c r="C311" s="89">
        <f>LN(Table3[[#This Row],[Value]]/B310)</f>
        <v>1.6476925363533096E-2</v>
      </c>
      <c r="D311" s="88">
        <v>42457</v>
      </c>
      <c r="E311" s="89">
        <v>0.89</v>
      </c>
      <c r="F311" s="89">
        <f>Table3[[#This Row],[Yield]]/100*(1+F310)</f>
        <v>8.9799054530761962E-3</v>
      </c>
    </row>
    <row r="312" spans="1:6" x14ac:dyDescent="0.2">
      <c r="A312" s="88" t="s">
        <v>812</v>
      </c>
      <c r="B312" s="89">
        <v>47.88</v>
      </c>
      <c r="C312" s="89">
        <f>LN(Table3[[#This Row],[Value]]/B311)</f>
        <v>3.1377496719673867E-3</v>
      </c>
      <c r="D312" s="88">
        <v>42458</v>
      </c>
      <c r="E312" s="89">
        <v>0.78</v>
      </c>
      <c r="F312" s="89">
        <f>Table3[[#This Row],[Yield]]/100*(1+F311)</f>
        <v>7.8700432625339947E-3</v>
      </c>
    </row>
    <row r="313" spans="1:6" x14ac:dyDescent="0.2">
      <c r="A313" s="88" t="s">
        <v>811</v>
      </c>
      <c r="B313" s="89">
        <v>47.92</v>
      </c>
      <c r="C313" s="89">
        <f>LN(Table3[[#This Row],[Value]]/B312)</f>
        <v>8.3507311742156572E-4</v>
      </c>
      <c r="D313" s="88">
        <v>42459</v>
      </c>
      <c r="E313" s="89">
        <v>0.76</v>
      </c>
      <c r="F313" s="89">
        <f>Table3[[#This Row],[Yield]]/100*(1+F312)</f>
        <v>7.6598123287952586E-3</v>
      </c>
    </row>
    <row r="314" spans="1:6" x14ac:dyDescent="0.2">
      <c r="A314" s="88" t="s">
        <v>810</v>
      </c>
      <c r="B314" s="89">
        <v>47.71</v>
      </c>
      <c r="C314" s="89">
        <f>LN(Table3[[#This Row],[Value]]/B313)</f>
        <v>-4.3919342791783073E-3</v>
      </c>
      <c r="D314" s="88">
        <v>42460</v>
      </c>
      <c r="E314" s="89">
        <v>0.73</v>
      </c>
      <c r="F314" s="89">
        <f>Table3[[#This Row],[Yield]]/100*(1+F313)</f>
        <v>7.3559166300002053E-3</v>
      </c>
    </row>
    <row r="315" spans="1:6" x14ac:dyDescent="0.2">
      <c r="A315" s="88" t="s">
        <v>809</v>
      </c>
      <c r="B315" s="89">
        <v>47.11</v>
      </c>
      <c r="C315" s="89">
        <f>LN(Table3[[#This Row],[Value]]/B314)</f>
        <v>-1.2655726816065879E-2</v>
      </c>
      <c r="D315" s="88">
        <v>42461</v>
      </c>
      <c r="E315" s="89">
        <v>0.76</v>
      </c>
      <c r="F315" s="89">
        <f>Table3[[#This Row],[Yield]]/100*(1+F314)</f>
        <v>7.6559049663880007E-3</v>
      </c>
    </row>
    <row r="316" spans="1:6" x14ac:dyDescent="0.2">
      <c r="A316" s="88" t="s">
        <v>808</v>
      </c>
      <c r="B316" s="89">
        <v>47.86</v>
      </c>
      <c r="C316" s="89">
        <f>LN(Table3[[#This Row],[Value]]/B315)</f>
        <v>1.5794789768277466E-2</v>
      </c>
      <c r="D316" s="88">
        <v>42464</v>
      </c>
      <c r="E316" s="89">
        <v>0.75</v>
      </c>
      <c r="F316" s="89">
        <f>Table3[[#This Row],[Yield]]/100*(1+F315)</f>
        <v>7.5574192872479096E-3</v>
      </c>
    </row>
    <row r="317" spans="1:6" x14ac:dyDescent="0.2">
      <c r="A317" s="88" t="s">
        <v>807</v>
      </c>
      <c r="B317" s="89">
        <v>47.7</v>
      </c>
      <c r="C317" s="89">
        <f>LN(Table3[[#This Row],[Value]]/B316)</f>
        <v>-3.3486845859316428E-3</v>
      </c>
      <c r="D317" s="88">
        <v>42465</v>
      </c>
      <c r="E317" s="89">
        <v>0.72</v>
      </c>
      <c r="F317" s="89">
        <f>Table3[[#This Row],[Yield]]/100*(1+F316)</f>
        <v>7.2544134188681844E-3</v>
      </c>
    </row>
    <row r="318" spans="1:6" x14ac:dyDescent="0.2">
      <c r="A318" s="88" t="s">
        <v>806</v>
      </c>
      <c r="B318" s="89">
        <v>47.95</v>
      </c>
      <c r="C318" s="89">
        <f>LN(Table3[[#This Row],[Value]]/B317)</f>
        <v>5.22740343515173E-3</v>
      </c>
      <c r="D318" s="88">
        <v>42466</v>
      </c>
      <c r="E318" s="89">
        <v>0.73</v>
      </c>
      <c r="F318" s="89">
        <f>Table3[[#This Row],[Yield]]/100*(1+F317)</f>
        <v>7.3529572179577372E-3</v>
      </c>
    </row>
    <row r="319" spans="1:6" x14ac:dyDescent="0.2">
      <c r="A319" s="88" t="s">
        <v>805</v>
      </c>
      <c r="B319" s="89">
        <v>47.88</v>
      </c>
      <c r="C319" s="89">
        <f>LN(Table3[[#This Row],[Value]]/B318)</f>
        <v>-1.4609206396748709E-3</v>
      </c>
      <c r="D319" s="88">
        <v>42467</v>
      </c>
      <c r="E319" s="89">
        <v>0.7</v>
      </c>
      <c r="F319" s="89">
        <f>Table3[[#This Row],[Yield]]/100*(1+F318)</f>
        <v>7.0514707005257041E-3</v>
      </c>
    </row>
    <row r="320" spans="1:6" x14ac:dyDescent="0.2">
      <c r="A320" s="88" t="s">
        <v>804</v>
      </c>
      <c r="B320" s="89">
        <v>48.84</v>
      </c>
      <c r="C320" s="89">
        <f>LN(Table3[[#This Row],[Value]]/B319)</f>
        <v>1.9851768552731529E-2</v>
      </c>
      <c r="D320" s="88">
        <v>42468</v>
      </c>
      <c r="E320" s="89">
        <v>0.7</v>
      </c>
      <c r="F320" s="89">
        <f>Table3[[#This Row],[Yield]]/100*(1+F319)</f>
        <v>7.0493602949036798E-3</v>
      </c>
    </row>
    <row r="321" spans="1:6" x14ac:dyDescent="0.2">
      <c r="A321" s="88" t="s">
        <v>803</v>
      </c>
      <c r="B321" s="89">
        <v>50.1</v>
      </c>
      <c r="C321" s="89">
        <f>LN(Table3[[#This Row],[Value]]/B320)</f>
        <v>2.5471358848315202E-2</v>
      </c>
      <c r="D321" s="88">
        <v>42471</v>
      </c>
      <c r="E321" s="89">
        <v>0.7</v>
      </c>
      <c r="F321" s="89">
        <f>Table3[[#This Row],[Yield]]/100*(1+F320)</f>
        <v>7.0493455220643261E-3</v>
      </c>
    </row>
    <row r="322" spans="1:6" x14ac:dyDescent="0.2">
      <c r="A322" s="88" t="s">
        <v>802</v>
      </c>
      <c r="B322" s="89">
        <v>50.74</v>
      </c>
      <c r="C322" s="89">
        <f>LN(Table3[[#This Row],[Value]]/B321)</f>
        <v>1.2693546080316816E-2</v>
      </c>
      <c r="D322" s="89"/>
      <c r="E322" s="89"/>
      <c r="F322" s="89">
        <f>Table3[[#This Row],[Yield]]/100*(1+F321)</f>
        <v>0</v>
      </c>
    </row>
    <row r="323" spans="1:6" x14ac:dyDescent="0.2">
      <c r="A323" s="88" t="s">
        <v>801</v>
      </c>
      <c r="B323" s="89">
        <v>51.25</v>
      </c>
      <c r="C323" s="89">
        <f>LN(Table3[[#This Row],[Value]]/B322)</f>
        <v>1.0001063847381744E-2</v>
      </c>
      <c r="D323" s="89"/>
      <c r="E323" s="89"/>
      <c r="F323" s="89">
        <f>Table3[[#This Row],[Yield]]/100*(1+F322)</f>
        <v>0</v>
      </c>
    </row>
    <row r="324" spans="1:6" x14ac:dyDescent="0.2">
      <c r="A324" s="88" t="s">
        <v>800</v>
      </c>
      <c r="B324" s="89">
        <v>51.72</v>
      </c>
      <c r="C324" s="89">
        <f>LN(Table3[[#This Row],[Value]]/B323)</f>
        <v>9.1289358851391784E-3</v>
      </c>
      <c r="D324" s="89"/>
      <c r="E324" s="89"/>
      <c r="F324" s="89">
        <f>Table3[[#This Row],[Yield]]/100*(1+F323)</f>
        <v>0</v>
      </c>
    </row>
    <row r="325" spans="1:6" x14ac:dyDescent="0.2">
      <c r="A325" s="88" t="s">
        <v>799</v>
      </c>
      <c r="B325" s="89">
        <v>51.8</v>
      </c>
      <c r="C325" s="89">
        <f>LN(Table3[[#This Row],[Value]]/B324)</f>
        <v>1.5455953617805433E-3</v>
      </c>
      <c r="D325" s="89"/>
      <c r="E325" s="89"/>
      <c r="F325" s="89">
        <f>Table3[[#This Row],[Yield]]/100*(1+F324)</f>
        <v>0</v>
      </c>
    </row>
    <row r="326" spans="1:6" x14ac:dyDescent="0.2">
      <c r="A326" s="88" t="s">
        <v>798</v>
      </c>
      <c r="B326" s="89">
        <v>51.32</v>
      </c>
      <c r="C326" s="89">
        <f>LN(Table3[[#This Row],[Value]]/B325)</f>
        <v>-9.3096095180016328E-3</v>
      </c>
      <c r="D326" s="89"/>
      <c r="E326" s="89"/>
      <c r="F326" s="89">
        <f>Table3[[#This Row],[Yield]]/100*(1+F325)</f>
        <v>0</v>
      </c>
    </row>
    <row r="327" spans="1:6" x14ac:dyDescent="0.2">
      <c r="A327" s="88" t="s">
        <v>797</v>
      </c>
      <c r="B327" s="89">
        <v>51.73</v>
      </c>
      <c r="C327" s="89">
        <f>LN(Table3[[#This Row],[Value]]/B326)</f>
        <v>7.957344267987972E-3</v>
      </c>
      <c r="D327" s="89"/>
      <c r="E327" s="89"/>
      <c r="F327" s="89">
        <f>Table3[[#This Row],[Yield]]/100*(1+F326)</f>
        <v>0</v>
      </c>
    </row>
    <row r="328" spans="1:6" x14ac:dyDescent="0.2">
      <c r="A328" s="88" t="s">
        <v>796</v>
      </c>
      <c r="B328" s="89">
        <v>51.8</v>
      </c>
      <c r="C328" s="89">
        <f>LN(Table3[[#This Row],[Value]]/B327)</f>
        <v>1.3522652500137541E-3</v>
      </c>
      <c r="D328" s="89"/>
      <c r="E328" s="89"/>
      <c r="F328" s="89">
        <f>Table3[[#This Row],[Yield]]/100*(1+F327)</f>
        <v>0</v>
      </c>
    </row>
    <row r="329" spans="1:6" x14ac:dyDescent="0.2">
      <c r="A329" s="88" t="s">
        <v>795</v>
      </c>
      <c r="B329" s="89">
        <v>51.97</v>
      </c>
      <c r="C329" s="89">
        <f>LN(Table3[[#This Row],[Value]]/B328)</f>
        <v>3.2764797549130961E-3</v>
      </c>
      <c r="D329" s="89"/>
      <c r="E329" s="89"/>
      <c r="F329" s="89">
        <f>Table3[[#This Row],[Yield]]/100*(1+F328)</f>
        <v>0</v>
      </c>
    </row>
    <row r="330" spans="1:6" x14ac:dyDescent="0.2">
      <c r="A330" s="88" t="s">
        <v>794</v>
      </c>
      <c r="B330" s="89">
        <v>51.5</v>
      </c>
      <c r="C330" s="89">
        <f>LN(Table3[[#This Row],[Value]]/B329)</f>
        <v>-9.0848213506600096E-3</v>
      </c>
      <c r="D330" s="89"/>
      <c r="E330" s="89"/>
      <c r="F330" s="89">
        <f>Table3[[#This Row],[Yield]]/100*(1+F329)</f>
        <v>0</v>
      </c>
    </row>
    <row r="331" spans="1:6" x14ac:dyDescent="0.2">
      <c r="A331" s="88" t="s">
        <v>793</v>
      </c>
      <c r="B331" s="89">
        <v>51.97</v>
      </c>
      <c r="C331" s="89">
        <f>LN(Table3[[#This Row],[Value]]/B330)</f>
        <v>9.0848213506599974E-3</v>
      </c>
      <c r="D331" s="89"/>
      <c r="E331" s="89"/>
      <c r="F331" s="89">
        <f>Table3[[#This Row],[Yield]]/100*(1+F330)</f>
        <v>0</v>
      </c>
    </row>
    <row r="332" spans="1:6" x14ac:dyDescent="0.2">
      <c r="A332" s="88" t="s">
        <v>792</v>
      </c>
      <c r="B332" s="89">
        <v>52.19</v>
      </c>
      <c r="C332" s="89">
        <f>LN(Table3[[#This Row],[Value]]/B331)</f>
        <v>4.2242766349713688E-3</v>
      </c>
      <c r="D332" s="89"/>
      <c r="E332" s="89"/>
      <c r="F332" s="89">
        <f>Table3[[#This Row],[Yield]]/100*(1+F331)</f>
        <v>0</v>
      </c>
    </row>
    <row r="333" spans="1:6" x14ac:dyDescent="0.2">
      <c r="A333" s="88" t="s">
        <v>791</v>
      </c>
      <c r="B333" s="89">
        <v>51.55</v>
      </c>
      <c r="C333" s="89">
        <f>LN(Table3[[#This Row],[Value]]/B332)</f>
        <v>-1.2338695192352993E-2</v>
      </c>
      <c r="D333" s="89"/>
      <c r="E333" s="89"/>
      <c r="F333" s="89">
        <f>Table3[[#This Row],[Yield]]/100*(1+F332)</f>
        <v>0</v>
      </c>
    </row>
    <row r="334" spans="1:6" x14ac:dyDescent="0.2">
      <c r="A334" s="88" t="s">
        <v>790</v>
      </c>
      <c r="B334" s="89">
        <v>51.79</v>
      </c>
      <c r="C334" s="89">
        <f>LN(Table3[[#This Row],[Value]]/B333)</f>
        <v>4.6448699728311154E-3</v>
      </c>
      <c r="D334" s="89"/>
      <c r="E334" s="89"/>
      <c r="F334" s="89">
        <f>Table3[[#This Row],[Yield]]/100*(1+F333)</f>
        <v>0</v>
      </c>
    </row>
    <row r="335" spans="1:6" x14ac:dyDescent="0.2">
      <c r="A335" s="88" t="s">
        <v>789</v>
      </c>
      <c r="B335" s="89">
        <v>51.8</v>
      </c>
      <c r="C335" s="89">
        <f>LN(Table3[[#This Row],[Value]]/B334)</f>
        <v>1.9306882963733782E-4</v>
      </c>
      <c r="D335" s="89"/>
      <c r="E335" s="89"/>
      <c r="F335" s="89">
        <f>Table3[[#This Row],[Yield]]/100*(1+F334)</f>
        <v>0</v>
      </c>
    </row>
    <row r="336" spans="1:6" x14ac:dyDescent="0.2">
      <c r="A336" s="88" t="s">
        <v>788</v>
      </c>
      <c r="B336" s="89">
        <v>51.65</v>
      </c>
      <c r="C336" s="89">
        <f>LN(Table3[[#This Row],[Value]]/B335)</f>
        <v>-2.8999536997897602E-3</v>
      </c>
      <c r="D336" s="89"/>
      <c r="E336" s="89"/>
      <c r="F336" s="89">
        <f>Table3[[#This Row],[Yield]]/100*(1+F335)</f>
        <v>0</v>
      </c>
    </row>
    <row r="337" spans="1:6" x14ac:dyDescent="0.2">
      <c r="A337" s="88" t="s">
        <v>787</v>
      </c>
      <c r="B337" s="89">
        <v>51.84</v>
      </c>
      <c r="C337" s="89">
        <f>LN(Table3[[#This Row],[Value]]/B336)</f>
        <v>3.6718564783718498E-3</v>
      </c>
      <c r="D337" s="89"/>
      <c r="E337" s="89"/>
      <c r="F337" s="89">
        <f>Table3[[#This Row],[Yield]]/100*(1+F336)</f>
        <v>0</v>
      </c>
    </row>
    <row r="338" spans="1:6" x14ac:dyDescent="0.2">
      <c r="A338" s="88" t="s">
        <v>786</v>
      </c>
      <c r="B338" s="89">
        <v>52.39</v>
      </c>
      <c r="C338" s="89">
        <f>LN(Table3[[#This Row],[Value]]/B337)</f>
        <v>1.0553681376109101E-2</v>
      </c>
      <c r="D338" s="89"/>
      <c r="E338" s="89"/>
      <c r="F338" s="89">
        <f>Table3[[#This Row],[Yield]]/100*(1+F337)</f>
        <v>0</v>
      </c>
    </row>
    <row r="339" spans="1:6" x14ac:dyDescent="0.2">
      <c r="A339" s="88" t="s">
        <v>785</v>
      </c>
      <c r="B339" s="89">
        <v>52.53</v>
      </c>
      <c r="C339" s="89">
        <f>LN(Table3[[#This Row],[Value]]/B338)</f>
        <v>2.6687015457418665E-3</v>
      </c>
      <c r="D339" s="89"/>
      <c r="E339" s="89"/>
      <c r="F339" s="89">
        <f>Table3[[#This Row],[Yield]]/100*(1+F338)</f>
        <v>0</v>
      </c>
    </row>
    <row r="340" spans="1:6" x14ac:dyDescent="0.2">
      <c r="A340" s="88" t="s">
        <v>784</v>
      </c>
      <c r="B340" s="89">
        <v>52.13</v>
      </c>
      <c r="C340" s="89">
        <f>LN(Table3[[#This Row],[Value]]/B339)</f>
        <v>-7.6438361858556219E-3</v>
      </c>
      <c r="D340" s="89"/>
      <c r="E340" s="89"/>
      <c r="F340" s="89">
        <f>Table3[[#This Row],[Yield]]/100*(1+F339)</f>
        <v>0</v>
      </c>
    </row>
    <row r="341" spans="1:6" x14ac:dyDescent="0.2">
      <c r="A341" s="88" t="s">
        <v>783</v>
      </c>
      <c r="B341" s="89">
        <v>52.56</v>
      </c>
      <c r="C341" s="89">
        <f>LN(Table3[[#This Row],[Value]]/B340)</f>
        <v>8.2147753963404072E-3</v>
      </c>
      <c r="D341" s="89"/>
      <c r="E341" s="89"/>
      <c r="F341" s="89">
        <f>Table3[[#This Row],[Yield]]/100*(1+F340)</f>
        <v>0</v>
      </c>
    </row>
    <row r="342" spans="1:6" x14ac:dyDescent="0.2">
      <c r="A342" s="88" t="s">
        <v>782</v>
      </c>
      <c r="B342" s="89">
        <v>52.92</v>
      </c>
      <c r="C342" s="89">
        <f>LN(Table3[[#This Row],[Value]]/B341)</f>
        <v>6.8259650703998906E-3</v>
      </c>
      <c r="D342" s="89"/>
      <c r="E342" s="89"/>
      <c r="F342" s="89">
        <f>Table3[[#This Row],[Yield]]/100*(1+F341)</f>
        <v>0</v>
      </c>
    </row>
    <row r="343" spans="1:6" x14ac:dyDescent="0.2">
      <c r="A343" s="88" t="s">
        <v>781</v>
      </c>
      <c r="B343" s="89">
        <v>53.1</v>
      </c>
      <c r="C343" s="89">
        <f>LN(Table3[[#This Row],[Value]]/B342)</f>
        <v>3.3955890011381075E-3</v>
      </c>
      <c r="D343" s="89"/>
      <c r="E343" s="89"/>
      <c r="F343" s="89">
        <f>Table3[[#This Row],[Yield]]/100*(1+F342)</f>
        <v>0</v>
      </c>
    </row>
    <row r="344" spans="1:6" x14ac:dyDescent="0.2">
      <c r="A344" s="88" t="s">
        <v>780</v>
      </c>
      <c r="B344" s="89">
        <v>53.23</v>
      </c>
      <c r="C344" s="89">
        <f>LN(Table3[[#This Row],[Value]]/B343)</f>
        <v>2.4452189367726983E-3</v>
      </c>
      <c r="D344" s="89"/>
      <c r="E344" s="89"/>
      <c r="F344" s="89">
        <f>Table3[[#This Row],[Yield]]/100*(1+F343)</f>
        <v>0</v>
      </c>
    </row>
    <row r="345" spans="1:6" x14ac:dyDescent="0.2">
      <c r="A345" s="88" t="s">
        <v>779</v>
      </c>
      <c r="B345" s="89">
        <v>54.81</v>
      </c>
      <c r="C345" s="89">
        <f>LN(Table3[[#This Row],[Value]]/B344)</f>
        <v>2.9250511873359197E-2</v>
      </c>
      <c r="D345" s="89"/>
      <c r="E345" s="89"/>
      <c r="F345" s="89">
        <f>Table3[[#This Row],[Yield]]/100*(1+F344)</f>
        <v>0</v>
      </c>
    </row>
    <row r="346" spans="1:6" x14ac:dyDescent="0.2">
      <c r="A346" s="88" t="s">
        <v>778</v>
      </c>
      <c r="B346" s="89">
        <v>55.44</v>
      </c>
      <c r="C346" s="89">
        <f>LN(Table3[[#This Row],[Value]]/B345)</f>
        <v>1.1428695823622629E-2</v>
      </c>
      <c r="D346" s="89"/>
      <c r="E346" s="89"/>
      <c r="F346" s="89">
        <f>Table3[[#This Row],[Yield]]/100*(1+F345)</f>
        <v>0</v>
      </c>
    </row>
    <row r="347" spans="1:6" x14ac:dyDescent="0.2">
      <c r="A347" s="88" t="s">
        <v>777</v>
      </c>
      <c r="B347" s="89">
        <v>55.77</v>
      </c>
      <c r="C347" s="89">
        <f>LN(Table3[[#This Row],[Value]]/B346)</f>
        <v>5.9347355198147468E-3</v>
      </c>
      <c r="D347" s="89"/>
      <c r="E347" s="89"/>
      <c r="F347" s="89">
        <f>Table3[[#This Row],[Yield]]/100*(1+F346)</f>
        <v>0</v>
      </c>
    </row>
    <row r="348" spans="1:6" x14ac:dyDescent="0.2">
      <c r="A348" s="88" t="s">
        <v>776</v>
      </c>
      <c r="B348" s="89">
        <v>55.64</v>
      </c>
      <c r="C348" s="89">
        <f>LN(Table3[[#This Row],[Value]]/B347)</f>
        <v>-2.3337233462202116E-3</v>
      </c>
      <c r="D348" s="89"/>
      <c r="E348" s="89"/>
      <c r="F348" s="89">
        <f>Table3[[#This Row],[Yield]]/100*(1+F347)</f>
        <v>0</v>
      </c>
    </row>
    <row r="349" spans="1:6" x14ac:dyDescent="0.2">
      <c r="A349" s="88" t="s">
        <v>775</v>
      </c>
      <c r="B349" s="89">
        <v>55.65</v>
      </c>
      <c r="C349" s="89">
        <f>LN(Table3[[#This Row],[Value]]/B348)</f>
        <v>1.7971066631165358E-4</v>
      </c>
      <c r="D349" s="89"/>
      <c r="E349" s="89"/>
      <c r="F349" s="89">
        <f>Table3[[#This Row],[Yield]]/100*(1+F348)</f>
        <v>0</v>
      </c>
    </row>
    <row r="350" spans="1:6" x14ac:dyDescent="0.2">
      <c r="A350" s="88" t="s">
        <v>774</v>
      </c>
      <c r="B350" s="89">
        <v>55.75</v>
      </c>
      <c r="C350" s="89">
        <f>LN(Table3[[#This Row],[Value]]/B349)</f>
        <v>1.7953326186743339E-3</v>
      </c>
      <c r="D350" s="89"/>
      <c r="E350" s="89"/>
      <c r="F350" s="89">
        <f>Table3[[#This Row],[Yield]]/100*(1+F349)</f>
        <v>0</v>
      </c>
    </row>
    <row r="351" spans="1:6" x14ac:dyDescent="0.2">
      <c r="A351" s="88" t="s">
        <v>773</v>
      </c>
      <c r="B351" s="89">
        <v>55.6</v>
      </c>
      <c r="C351" s="89">
        <f>LN(Table3[[#This Row],[Value]]/B350)</f>
        <v>-2.6942090836913888E-3</v>
      </c>
      <c r="D351" s="89"/>
      <c r="E351" s="89"/>
      <c r="F351" s="89">
        <f>Table3[[#This Row],[Yield]]/100*(1+F350)</f>
        <v>0</v>
      </c>
    </row>
    <row r="352" spans="1:6" x14ac:dyDescent="0.2">
      <c r="A352" s="88" t="s">
        <v>772</v>
      </c>
      <c r="B352" s="89">
        <v>55.81</v>
      </c>
      <c r="C352" s="89">
        <f>LN(Table3[[#This Row],[Value]]/B351)</f>
        <v>3.7698635438054217E-3</v>
      </c>
      <c r="D352" s="89"/>
      <c r="E352" s="89"/>
      <c r="F352" s="89">
        <f>Table3[[#This Row],[Yield]]/100*(1+F351)</f>
        <v>0</v>
      </c>
    </row>
    <row r="353" spans="1:6" x14ac:dyDescent="0.2">
      <c r="A353" s="88" t="s">
        <v>771</v>
      </c>
      <c r="B353" s="89">
        <v>55.82</v>
      </c>
      <c r="C353" s="89">
        <f>LN(Table3[[#This Row],[Value]]/B352)</f>
        <v>1.7916330783396243E-4</v>
      </c>
      <c r="D353" s="89"/>
      <c r="E353" s="89"/>
      <c r="F353" s="89">
        <f>Table3[[#This Row],[Yield]]/100*(1+F352)</f>
        <v>0</v>
      </c>
    </row>
    <row r="354" spans="1:6" x14ac:dyDescent="0.2">
      <c r="A354" s="88" t="s">
        <v>770</v>
      </c>
      <c r="B354" s="89">
        <v>55.71</v>
      </c>
      <c r="C354" s="89">
        <f>LN(Table3[[#This Row],[Value]]/B353)</f>
        <v>-1.9725640754519897E-3</v>
      </c>
      <c r="D354" s="89"/>
      <c r="E354" s="89"/>
      <c r="F354" s="89">
        <f>Table3[[#This Row],[Yield]]/100*(1+F353)</f>
        <v>0</v>
      </c>
    </row>
    <row r="355" spans="1:6" x14ac:dyDescent="0.2">
      <c r="A355" s="88" t="s">
        <v>769</v>
      </c>
      <c r="B355" s="89">
        <v>54.61</v>
      </c>
      <c r="C355" s="89">
        <f>LN(Table3[[#This Row],[Value]]/B354)</f>
        <v>-1.9942647868661803E-2</v>
      </c>
      <c r="D355" s="89"/>
      <c r="E355" s="89"/>
      <c r="F355" s="89">
        <f>Table3[[#This Row],[Yield]]/100*(1+F354)</f>
        <v>0</v>
      </c>
    </row>
    <row r="356" spans="1:6" x14ac:dyDescent="0.2">
      <c r="A356" s="88" t="s">
        <v>768</v>
      </c>
      <c r="B356" s="89">
        <v>55.35</v>
      </c>
      <c r="C356" s="89">
        <f>LN(Table3[[#This Row],[Value]]/B355)</f>
        <v>1.3459642990583583E-2</v>
      </c>
      <c r="D356" s="89"/>
      <c r="E356" s="89"/>
      <c r="F356" s="89">
        <f>Table3[[#This Row],[Yield]]/100*(1+F355)</f>
        <v>0</v>
      </c>
    </row>
    <row r="357" spans="1:6" x14ac:dyDescent="0.2">
      <c r="A357" s="88" t="s">
        <v>767</v>
      </c>
      <c r="B357" s="89">
        <v>55.62</v>
      </c>
      <c r="C357" s="89">
        <f>LN(Table3[[#This Row],[Value]]/B356)</f>
        <v>4.8661896511729063E-3</v>
      </c>
      <c r="D357" s="89"/>
      <c r="E357" s="89"/>
      <c r="F357" s="89">
        <f>Table3[[#This Row],[Yield]]/100*(1+F356)</f>
        <v>0</v>
      </c>
    </row>
    <row r="358" spans="1:6" x14ac:dyDescent="0.2">
      <c r="A358" s="88" t="s">
        <v>766</v>
      </c>
      <c r="B358" s="89">
        <v>55.27</v>
      </c>
      <c r="C358" s="89">
        <f>LN(Table3[[#This Row],[Value]]/B357)</f>
        <v>-6.3125829606471206E-3</v>
      </c>
      <c r="D358" s="89"/>
      <c r="E358" s="89"/>
      <c r="F358" s="89">
        <f>Table3[[#This Row],[Yield]]/100*(1+F357)</f>
        <v>0</v>
      </c>
    </row>
    <row r="359" spans="1:6" x14ac:dyDescent="0.2">
      <c r="A359" s="88" t="s">
        <v>765</v>
      </c>
      <c r="B359" s="89">
        <v>55.46</v>
      </c>
      <c r="C359" s="89">
        <f>LN(Table3[[#This Row],[Value]]/B358)</f>
        <v>3.4317743424603737E-3</v>
      </c>
      <c r="D359" s="89"/>
      <c r="E359" s="89"/>
      <c r="F359" s="89">
        <f>Table3[[#This Row],[Yield]]/100*(1+F358)</f>
        <v>0</v>
      </c>
    </row>
    <row r="360" spans="1:6" x14ac:dyDescent="0.2">
      <c r="A360" s="88" t="s">
        <v>764</v>
      </c>
      <c r="B360" s="89">
        <v>55.35</v>
      </c>
      <c r="C360" s="89">
        <f>LN(Table3[[#This Row],[Value]]/B359)</f>
        <v>-1.9853810329861243E-3</v>
      </c>
      <c r="D360" s="89"/>
      <c r="E360" s="89"/>
      <c r="F360" s="89">
        <f>Table3[[#This Row],[Yield]]/100*(1+F359)</f>
        <v>0</v>
      </c>
    </row>
    <row r="361" spans="1:6" x14ac:dyDescent="0.2">
      <c r="A361" s="88" t="s">
        <v>763</v>
      </c>
      <c r="B361" s="89">
        <v>54.66</v>
      </c>
      <c r="C361" s="89">
        <f>LN(Table3[[#This Row],[Value]]/B360)</f>
        <v>-1.2544478654724066E-2</v>
      </c>
      <c r="D361" s="89"/>
      <c r="E361" s="89"/>
      <c r="F361" s="89">
        <f>Table3[[#This Row],[Yield]]/100*(1+F360)</f>
        <v>0</v>
      </c>
    </row>
    <row r="362" spans="1:6" x14ac:dyDescent="0.2">
      <c r="A362" s="88" t="s">
        <v>762</v>
      </c>
      <c r="B362" s="89">
        <v>52.53</v>
      </c>
      <c r="C362" s="89">
        <f>LN(Table3[[#This Row],[Value]]/B361)</f>
        <v>-3.9747745534051651E-2</v>
      </c>
      <c r="D362" s="89"/>
      <c r="E362" s="89"/>
      <c r="F362" s="89">
        <f>Table3[[#This Row],[Yield]]/100*(1+F361)</f>
        <v>0</v>
      </c>
    </row>
    <row r="363" spans="1:6" x14ac:dyDescent="0.2">
      <c r="A363" s="88" t="s">
        <v>761</v>
      </c>
      <c r="B363" s="89">
        <v>53.45</v>
      </c>
      <c r="C363" s="89">
        <f>LN(Table3[[#This Row],[Value]]/B362)</f>
        <v>1.7362202505183996E-2</v>
      </c>
      <c r="D363" s="89"/>
      <c r="E363" s="89"/>
      <c r="F363" s="89">
        <f>Table3[[#This Row],[Yield]]/100*(1+F362)</f>
        <v>0</v>
      </c>
    </row>
    <row r="364" spans="1:6" x14ac:dyDescent="0.2">
      <c r="A364" s="88" t="s">
        <v>760</v>
      </c>
      <c r="B364" s="89">
        <v>53.6</v>
      </c>
      <c r="C364" s="89">
        <f>LN(Table3[[#This Row],[Value]]/B363)</f>
        <v>2.8024306057021155E-3</v>
      </c>
      <c r="D364" s="89"/>
      <c r="E364" s="89"/>
      <c r="F364" s="89">
        <f>Table3[[#This Row],[Yield]]/100*(1+F363)</f>
        <v>0</v>
      </c>
    </row>
    <row r="365" spans="1:6" x14ac:dyDescent="0.2">
      <c r="A365" s="88" t="s">
        <v>759</v>
      </c>
      <c r="B365" s="89">
        <v>52.48</v>
      </c>
      <c r="C365" s="89">
        <f>LN(Table3[[#This Row],[Value]]/B364)</f>
        <v>-2.1116923440922808E-2</v>
      </c>
      <c r="D365" s="89"/>
      <c r="E365" s="89"/>
      <c r="F365" s="89">
        <f>Table3[[#This Row],[Yield]]/100*(1+F364)</f>
        <v>0</v>
      </c>
    </row>
    <row r="366" spans="1:6" x14ac:dyDescent="0.2">
      <c r="A366" s="88" t="s">
        <v>758</v>
      </c>
      <c r="B366" s="89">
        <v>52.3</v>
      </c>
      <c r="C366" s="89">
        <f>LN(Table3[[#This Row],[Value]]/B365)</f>
        <v>-3.4357735649563743E-3</v>
      </c>
      <c r="D366" s="89"/>
      <c r="E366" s="89"/>
      <c r="F366" s="89">
        <f>Table3[[#This Row],[Yield]]/100*(1+F365)</f>
        <v>0</v>
      </c>
    </row>
    <row r="367" spans="1:6" x14ac:dyDescent="0.2">
      <c r="A367" s="88" t="s">
        <v>757</v>
      </c>
      <c r="B367" s="89">
        <v>52.93</v>
      </c>
      <c r="C367" s="89">
        <f>LN(Table3[[#This Row],[Value]]/B366)</f>
        <v>1.197391479901895E-2</v>
      </c>
      <c r="D367" s="89"/>
      <c r="E367" s="89"/>
      <c r="F367" s="89">
        <f>Table3[[#This Row],[Yield]]/100*(1+F366)</f>
        <v>0</v>
      </c>
    </row>
    <row r="368" spans="1:6" x14ac:dyDescent="0.2">
      <c r="A368" s="88" t="s">
        <v>756</v>
      </c>
      <c r="B368" s="89">
        <v>52.31</v>
      </c>
      <c r="C368" s="89">
        <f>LN(Table3[[#This Row],[Value]]/B367)</f>
        <v>-1.1782728487376432E-2</v>
      </c>
      <c r="D368" s="89"/>
      <c r="E368" s="89"/>
      <c r="F368" s="89">
        <f>Table3[[#This Row],[Yield]]/100*(1+F367)</f>
        <v>0</v>
      </c>
    </row>
    <row r="369" spans="1:6" x14ac:dyDescent="0.2">
      <c r="A369" s="88" t="s">
        <v>755</v>
      </c>
      <c r="B369" s="89">
        <v>51.9</v>
      </c>
      <c r="C369" s="89">
        <f>LN(Table3[[#This Row],[Value]]/B368)</f>
        <v>-7.8687672106768133E-3</v>
      </c>
      <c r="D369" s="89"/>
      <c r="E369" s="89"/>
      <c r="F369" s="89">
        <f>Table3[[#This Row],[Yield]]/100*(1+F368)</f>
        <v>0</v>
      </c>
    </row>
    <row r="370" spans="1:6" x14ac:dyDescent="0.2">
      <c r="A370" s="88" t="s">
        <v>754</v>
      </c>
      <c r="B370" s="89">
        <v>50.98</v>
      </c>
      <c r="C370" s="89">
        <f>LN(Table3[[#This Row],[Value]]/B369)</f>
        <v>-1.7885391223873601E-2</v>
      </c>
      <c r="D370" s="89"/>
      <c r="E370" s="89"/>
      <c r="F370" s="89">
        <f>Table3[[#This Row],[Yield]]/100*(1+F369)</f>
        <v>0</v>
      </c>
    </row>
    <row r="371" spans="1:6" x14ac:dyDescent="0.2">
      <c r="A371" s="88" t="s">
        <v>753</v>
      </c>
      <c r="B371" s="89">
        <v>51.54</v>
      </c>
      <c r="C371" s="89">
        <f>LN(Table3[[#This Row],[Value]]/B370)</f>
        <v>1.0924806276249713E-2</v>
      </c>
      <c r="D371" s="89"/>
      <c r="E371" s="89"/>
      <c r="F371" s="89">
        <f>Table3[[#This Row],[Yield]]/100*(1+F370)</f>
        <v>0</v>
      </c>
    </row>
    <row r="372" spans="1:6" x14ac:dyDescent="0.2">
      <c r="A372" s="88" t="s">
        <v>752</v>
      </c>
      <c r="B372" s="89">
        <v>52.59</v>
      </c>
      <c r="C372" s="89">
        <f>LN(Table3[[#This Row],[Value]]/B371)</f>
        <v>2.0167782377033993E-2</v>
      </c>
      <c r="D372" s="89"/>
      <c r="E372" s="89"/>
      <c r="F372" s="89">
        <f>Table3[[#This Row],[Yield]]/100*(1+F371)</f>
        <v>0</v>
      </c>
    </row>
    <row r="373" spans="1:6" x14ac:dyDescent="0.2">
      <c r="A373" s="88" t="s">
        <v>751</v>
      </c>
      <c r="B373" s="89">
        <v>52.66</v>
      </c>
      <c r="C373" s="89">
        <f>LN(Table3[[#This Row],[Value]]/B372)</f>
        <v>1.3301664669104877E-3</v>
      </c>
      <c r="D373" s="89"/>
      <c r="E373" s="89"/>
      <c r="F373" s="89">
        <f>Table3[[#This Row],[Yield]]/100*(1+F372)</f>
        <v>0</v>
      </c>
    </row>
    <row r="374" spans="1:6" x14ac:dyDescent="0.2">
      <c r="A374" s="88" t="s">
        <v>750</v>
      </c>
      <c r="B374" s="89">
        <v>52.26</v>
      </c>
      <c r="C374" s="89">
        <f>LN(Table3[[#This Row],[Value]]/B373)</f>
        <v>-7.6248939756968651E-3</v>
      </c>
      <c r="D374" s="89"/>
      <c r="E374" s="89"/>
      <c r="F374" s="89">
        <f>Table3[[#This Row],[Yield]]/100*(1+F373)</f>
        <v>0</v>
      </c>
    </row>
    <row r="375" spans="1:6" x14ac:dyDescent="0.2">
      <c r="A375" s="88" t="s">
        <v>749</v>
      </c>
      <c r="B375" s="89">
        <v>51.79</v>
      </c>
      <c r="C375" s="89">
        <f>LN(Table3[[#This Row],[Value]]/B374)</f>
        <v>-9.0341796566662889E-3</v>
      </c>
      <c r="D375" s="89"/>
      <c r="E375" s="89"/>
      <c r="F375" s="89">
        <f>Table3[[#This Row],[Yield]]/100*(1+F374)</f>
        <v>0</v>
      </c>
    </row>
    <row r="376" spans="1:6" x14ac:dyDescent="0.2">
      <c r="A376" s="88" t="s">
        <v>748</v>
      </c>
      <c r="B376" s="89">
        <v>51.37</v>
      </c>
      <c r="C376" s="89">
        <f>LN(Table3[[#This Row],[Value]]/B375)</f>
        <v>-8.1427359566236552E-3</v>
      </c>
      <c r="D376" s="89"/>
      <c r="E376" s="89"/>
      <c r="F376" s="89">
        <f>Table3[[#This Row],[Yield]]/100*(1+F375)</f>
        <v>0</v>
      </c>
    </row>
    <row r="377" spans="1:6" x14ac:dyDescent="0.2">
      <c r="A377" s="88" t="s">
        <v>747</v>
      </c>
      <c r="B377" s="89">
        <v>51.64</v>
      </c>
      <c r="C377" s="89">
        <f>LN(Table3[[#This Row],[Value]]/B376)</f>
        <v>5.2422214992654224E-3</v>
      </c>
      <c r="D377" s="89"/>
      <c r="E377" s="89"/>
      <c r="F377" s="89">
        <f>Table3[[#This Row],[Yield]]/100*(1+F376)</f>
        <v>0</v>
      </c>
    </row>
    <row r="378" spans="1:6" x14ac:dyDescent="0.2">
      <c r="A378" s="88" t="s">
        <v>746</v>
      </c>
      <c r="B378" s="89">
        <v>50.88</v>
      </c>
      <c r="C378" s="89">
        <f>LN(Table3[[#This Row],[Value]]/B377)</f>
        <v>-1.4826646946575019E-2</v>
      </c>
      <c r="D378" s="89"/>
      <c r="E378" s="89"/>
      <c r="F378" s="89">
        <f>Table3[[#This Row],[Yield]]/100*(1+F377)</f>
        <v>0</v>
      </c>
    </row>
    <row r="379" spans="1:6" x14ac:dyDescent="0.2">
      <c r="A379" s="88" t="s">
        <v>745</v>
      </c>
      <c r="B379" s="89">
        <v>50.64</v>
      </c>
      <c r="C379" s="89">
        <f>LN(Table3[[#This Row],[Value]]/B378)</f>
        <v>-4.728141195946012E-3</v>
      </c>
      <c r="D379" s="89"/>
      <c r="E379" s="89"/>
      <c r="F379" s="89">
        <f>Table3[[#This Row],[Yield]]/100*(1+F378)</f>
        <v>0</v>
      </c>
    </row>
    <row r="380" spans="1:6" x14ac:dyDescent="0.2">
      <c r="A380" s="88" t="s">
        <v>744</v>
      </c>
      <c r="B380" s="89">
        <v>48.64</v>
      </c>
      <c r="C380" s="89">
        <f>LN(Table3[[#This Row],[Value]]/B379)</f>
        <v>-4.0295540178009182E-2</v>
      </c>
      <c r="D380" s="89"/>
      <c r="E380" s="89"/>
      <c r="F380" s="89">
        <f>Table3[[#This Row],[Yield]]/100*(1+F379)</f>
        <v>0</v>
      </c>
    </row>
    <row r="381" spans="1:6" x14ac:dyDescent="0.2">
      <c r="A381" s="88" t="s">
        <v>743</v>
      </c>
      <c r="B381" s="89">
        <v>49.35</v>
      </c>
      <c r="C381" s="89">
        <f>LN(Table3[[#This Row],[Value]]/B380)</f>
        <v>1.4491528221579102E-2</v>
      </c>
      <c r="D381" s="89"/>
      <c r="E381" s="89"/>
      <c r="F381" s="89">
        <f>Table3[[#This Row],[Yield]]/100*(1+F380)</f>
        <v>0</v>
      </c>
    </row>
    <row r="382" spans="1:6" x14ac:dyDescent="0.2">
      <c r="A382" s="88" t="s">
        <v>742</v>
      </c>
      <c r="B382" s="89">
        <v>48.79</v>
      </c>
      <c r="C382" s="89">
        <f>LN(Table3[[#This Row],[Value]]/B381)</f>
        <v>-1.1412392051744786E-2</v>
      </c>
      <c r="D382" s="89"/>
      <c r="E382" s="89"/>
      <c r="F382" s="89">
        <f>Table3[[#This Row],[Yield]]/100*(1+F381)</f>
        <v>0</v>
      </c>
    </row>
    <row r="383" spans="1:6" x14ac:dyDescent="0.2">
      <c r="A383" s="88" t="s">
        <v>741</v>
      </c>
      <c r="B383" s="89">
        <v>48.42</v>
      </c>
      <c r="C383" s="89">
        <f>LN(Table3[[#This Row],[Value]]/B382)</f>
        <v>-7.612422317833361E-3</v>
      </c>
      <c r="D383" s="89"/>
      <c r="E383" s="89"/>
      <c r="F383" s="89">
        <f>Table3[[#This Row],[Yield]]/100*(1+F382)</f>
        <v>0</v>
      </c>
    </row>
    <row r="384" spans="1:6" x14ac:dyDescent="0.2">
      <c r="A384" s="88" t="s">
        <v>740</v>
      </c>
      <c r="B384" s="89">
        <v>48.59</v>
      </c>
      <c r="C384" s="89">
        <f>LN(Table3[[#This Row],[Value]]/B383)</f>
        <v>3.5047969078992724E-3</v>
      </c>
      <c r="D384" s="89"/>
      <c r="E384" s="89"/>
      <c r="F384" s="89">
        <f>Table3[[#This Row],[Yield]]/100*(1+F383)</f>
        <v>0</v>
      </c>
    </row>
    <row r="385" spans="1:6" x14ac:dyDescent="0.2">
      <c r="A385" s="88" t="s">
        <v>739</v>
      </c>
      <c r="B385" s="89">
        <v>49.2</v>
      </c>
      <c r="C385" s="89">
        <f>LN(Table3[[#This Row],[Value]]/B384)</f>
        <v>1.2475875080450902E-2</v>
      </c>
      <c r="D385" s="89"/>
      <c r="E385" s="89"/>
      <c r="F385" s="89">
        <f>Table3[[#This Row],[Yield]]/100*(1+F384)</f>
        <v>0</v>
      </c>
    </row>
    <row r="386" spans="1:6" x14ac:dyDescent="0.2">
      <c r="A386" s="88" t="s">
        <v>738</v>
      </c>
      <c r="B386" s="89">
        <v>49.84</v>
      </c>
      <c r="C386" s="89">
        <f>LN(Table3[[#This Row],[Value]]/B385)</f>
        <v>1.2924250980935212E-2</v>
      </c>
      <c r="D386" s="89"/>
      <c r="E386" s="89"/>
      <c r="F386" s="89">
        <f>Table3[[#This Row],[Yield]]/100*(1+F385)</f>
        <v>0</v>
      </c>
    </row>
    <row r="387" spans="1:6" x14ac:dyDescent="0.2">
      <c r="A387" s="88" t="s">
        <v>737</v>
      </c>
      <c r="B387" s="89">
        <v>50.39</v>
      </c>
      <c r="C387" s="89">
        <f>LN(Table3[[#This Row],[Value]]/B386)</f>
        <v>1.0974868213308869E-2</v>
      </c>
      <c r="D387" s="89"/>
      <c r="E387" s="89"/>
      <c r="F387" s="89">
        <f>Table3[[#This Row],[Yield]]/100*(1+F386)</f>
        <v>0</v>
      </c>
    </row>
    <row r="388" spans="1:6" x14ac:dyDescent="0.2">
      <c r="A388" s="88" t="s">
        <v>736</v>
      </c>
      <c r="B388" s="89">
        <v>49.82</v>
      </c>
      <c r="C388" s="89">
        <f>LN(Table3[[#This Row],[Value]]/B387)</f>
        <v>-1.1376232858472333E-2</v>
      </c>
      <c r="D388" s="89"/>
      <c r="E388" s="89"/>
      <c r="F388" s="89">
        <f>Table3[[#This Row],[Yield]]/100*(1+F387)</f>
        <v>0</v>
      </c>
    </row>
    <row r="389" spans="1:6" x14ac:dyDescent="0.2">
      <c r="A389" s="88" t="s">
        <v>735</v>
      </c>
      <c r="B389" s="89">
        <v>50</v>
      </c>
      <c r="C389" s="89">
        <f>LN(Table3[[#This Row],[Value]]/B388)</f>
        <v>3.6064955941115823E-3</v>
      </c>
      <c r="D389" s="89"/>
      <c r="E389" s="89"/>
      <c r="F389" s="89">
        <f>Table3[[#This Row],[Yield]]/100*(1+F388)</f>
        <v>0</v>
      </c>
    </row>
    <row r="390" spans="1:6" x14ac:dyDescent="0.2">
      <c r="A390" s="88" t="s">
        <v>734</v>
      </c>
      <c r="B390" s="89">
        <v>49.66</v>
      </c>
      <c r="C390" s="89">
        <f>LN(Table3[[#This Row],[Value]]/B389)</f>
        <v>-6.8232253481255367E-3</v>
      </c>
      <c r="D390" s="89"/>
      <c r="E390" s="89"/>
      <c r="F390" s="89">
        <f>Table3[[#This Row],[Yield]]/100*(1+F389)</f>
        <v>0</v>
      </c>
    </row>
    <row r="391" spans="1:6" x14ac:dyDescent="0.2">
      <c r="A391" s="88" t="s">
        <v>733</v>
      </c>
      <c r="B391" s="89">
        <v>48.76</v>
      </c>
      <c r="C391" s="89">
        <f>LN(Table3[[#This Row],[Value]]/B390)</f>
        <v>-1.8289475466949798E-2</v>
      </c>
      <c r="D391" s="89"/>
      <c r="E391" s="89"/>
      <c r="F391" s="89">
        <f>Table3[[#This Row],[Yield]]/100*(1+F390)</f>
        <v>0</v>
      </c>
    </row>
    <row r="392" spans="1:6" x14ac:dyDescent="0.2">
      <c r="A392" s="88" t="s">
        <v>732</v>
      </c>
      <c r="B392" s="89">
        <v>49.1</v>
      </c>
      <c r="C392" s="89">
        <f>LN(Table3[[#This Row],[Value]]/B391)</f>
        <v>6.948730187404141E-3</v>
      </c>
      <c r="D392" s="89"/>
      <c r="E392" s="89"/>
      <c r="F392" s="89">
        <f>Table3[[#This Row],[Yield]]/100*(1+F391)</f>
        <v>0</v>
      </c>
    </row>
    <row r="393" spans="1:6" x14ac:dyDescent="0.2">
      <c r="A393" s="88" t="s">
        <v>731</v>
      </c>
      <c r="B393" s="89">
        <v>48.6</v>
      </c>
      <c r="C393" s="89">
        <f>LN(Table3[[#This Row],[Value]]/B392)</f>
        <v>-1.0235503894026863E-2</v>
      </c>
      <c r="D393" s="89"/>
      <c r="E393" s="89"/>
      <c r="F393" s="89">
        <f>Table3[[#This Row],[Yield]]/100*(1+F392)</f>
        <v>0</v>
      </c>
    </row>
    <row r="394" spans="1:6" x14ac:dyDescent="0.2">
      <c r="A394" s="88" t="s">
        <v>730</v>
      </c>
      <c r="B394" s="89">
        <v>48.46</v>
      </c>
      <c r="C394" s="89">
        <f>LN(Table3[[#This Row],[Value]]/B393)</f>
        <v>-2.884815518068407E-3</v>
      </c>
      <c r="D394" s="89"/>
      <c r="E394" s="89"/>
      <c r="F394" s="89">
        <f>Table3[[#This Row],[Yield]]/100*(1+F393)</f>
        <v>0</v>
      </c>
    </row>
    <row r="395" spans="1:6" x14ac:dyDescent="0.2">
      <c r="A395" s="88" t="s">
        <v>729</v>
      </c>
      <c r="B395" s="89">
        <v>48.81</v>
      </c>
      <c r="C395" s="89">
        <f>LN(Table3[[#This Row],[Value]]/B394)</f>
        <v>7.196494510676419E-3</v>
      </c>
      <c r="D395" s="89"/>
      <c r="E395" s="89"/>
      <c r="F395" s="89">
        <f>Table3[[#This Row],[Yield]]/100*(1+F394)</f>
        <v>0</v>
      </c>
    </row>
    <row r="396" spans="1:6" x14ac:dyDescent="0.2">
      <c r="A396" s="88" t="s">
        <v>728</v>
      </c>
      <c r="B396" s="89">
        <v>49.03</v>
      </c>
      <c r="C396" s="89">
        <f>LN(Table3[[#This Row],[Value]]/B395)</f>
        <v>4.4971457640857367E-3</v>
      </c>
      <c r="D396" s="89"/>
      <c r="E396" s="89"/>
      <c r="F396" s="89">
        <f>Table3[[#This Row],[Yield]]/100*(1+F395)</f>
        <v>0</v>
      </c>
    </row>
    <row r="397" spans="1:6" x14ac:dyDescent="0.2">
      <c r="A397" s="88" t="s">
        <v>727</v>
      </c>
      <c r="B397" s="89">
        <v>49.11</v>
      </c>
      <c r="C397" s="89">
        <f>LN(Table3[[#This Row],[Value]]/B396)</f>
        <v>1.6303243880113607E-3</v>
      </c>
      <c r="D397" s="89"/>
      <c r="E397" s="89"/>
      <c r="F397" s="89">
        <f>Table3[[#This Row],[Yield]]/100*(1+F396)</f>
        <v>0</v>
      </c>
    </row>
    <row r="398" spans="1:6" x14ac:dyDescent="0.2">
      <c r="A398" s="88" t="s">
        <v>726</v>
      </c>
      <c r="B398" s="89">
        <v>47.67</v>
      </c>
      <c r="C398" s="89">
        <f>LN(Table3[[#This Row],[Value]]/B397)</f>
        <v>-2.976041083441883E-2</v>
      </c>
      <c r="D398" s="89"/>
      <c r="E398" s="89"/>
      <c r="F398" s="89">
        <f>Table3[[#This Row],[Yield]]/100*(1+F397)</f>
        <v>0</v>
      </c>
    </row>
    <row r="399" spans="1:6" x14ac:dyDescent="0.2">
      <c r="A399" s="88" t="s">
        <v>725</v>
      </c>
      <c r="B399" s="89">
        <v>47.31</v>
      </c>
      <c r="C399" s="89">
        <f>LN(Table3[[#This Row],[Value]]/B398)</f>
        <v>-7.5805795736776241E-3</v>
      </c>
      <c r="D399" s="89"/>
      <c r="E399" s="89"/>
      <c r="F399" s="89">
        <f>Table3[[#This Row],[Yield]]/100*(1+F398)</f>
        <v>0</v>
      </c>
    </row>
    <row r="400" spans="1:6" x14ac:dyDescent="0.2">
      <c r="A400" s="88" t="s">
        <v>724</v>
      </c>
      <c r="B400" s="89">
        <v>45.73</v>
      </c>
      <c r="C400" s="89">
        <f>LN(Table3[[#This Row],[Value]]/B399)</f>
        <v>-3.3967151973093059E-2</v>
      </c>
      <c r="D400" s="89"/>
      <c r="E400" s="89"/>
      <c r="F400" s="89">
        <f>Table3[[#This Row],[Yield]]/100*(1+F399)</f>
        <v>0</v>
      </c>
    </row>
    <row r="401" spans="1:6" x14ac:dyDescent="0.2">
      <c r="A401" s="88" t="s">
        <v>723</v>
      </c>
      <c r="B401" s="89">
        <v>46.32</v>
      </c>
      <c r="C401" s="89">
        <f>LN(Table3[[#This Row],[Value]]/B400)</f>
        <v>1.2819295594776162E-2</v>
      </c>
      <c r="D401" s="89"/>
      <c r="E401" s="89"/>
      <c r="F401" s="89">
        <f>Table3[[#This Row],[Yield]]/100*(1+F400)</f>
        <v>0</v>
      </c>
    </row>
    <row r="402" spans="1:6" x14ac:dyDescent="0.2">
      <c r="A402" s="88" t="s">
        <v>722</v>
      </c>
      <c r="B402" s="89">
        <v>45.65</v>
      </c>
      <c r="C402" s="89">
        <f>LN(Table3[[#This Row],[Value]]/B401)</f>
        <v>-1.4570226223762419E-2</v>
      </c>
      <c r="D402" s="89"/>
      <c r="E402" s="89"/>
      <c r="F402" s="89">
        <f>Table3[[#This Row],[Yield]]/100*(1+F401)</f>
        <v>0</v>
      </c>
    </row>
    <row r="403" spans="1:6" x14ac:dyDescent="0.2">
      <c r="A403" s="88" t="s">
        <v>721</v>
      </c>
      <c r="B403" s="89">
        <v>46.53</v>
      </c>
      <c r="C403" s="89">
        <f>LN(Table3[[#This Row],[Value]]/B402)</f>
        <v>1.9093658815579818E-2</v>
      </c>
      <c r="D403" s="89"/>
      <c r="E403" s="89"/>
      <c r="F403" s="89">
        <f>Table3[[#This Row],[Yield]]/100*(1+F402)</f>
        <v>0</v>
      </c>
    </row>
    <row r="404" spans="1:6" x14ac:dyDescent="0.2">
      <c r="A404" s="88" t="s">
        <v>720</v>
      </c>
      <c r="B404" s="89">
        <v>47.12</v>
      </c>
      <c r="C404" s="89">
        <f>LN(Table3[[#This Row],[Value]]/B403)</f>
        <v>1.260027348677395E-2</v>
      </c>
      <c r="D404" s="89"/>
      <c r="E404" s="89"/>
      <c r="F404" s="89">
        <f>Table3[[#This Row],[Yield]]/100*(1+F403)</f>
        <v>0</v>
      </c>
    </row>
    <row r="405" spans="1:6" x14ac:dyDescent="0.2">
      <c r="A405" s="88" t="s">
        <v>719</v>
      </c>
      <c r="B405" s="89">
        <v>46.19</v>
      </c>
      <c r="C405" s="89">
        <f>LN(Table3[[#This Row],[Value]]/B404)</f>
        <v>-1.9934214900817253E-2</v>
      </c>
      <c r="D405" s="89"/>
      <c r="E405" s="89"/>
      <c r="F405" s="89">
        <f>Table3[[#This Row],[Yield]]/100*(1+F404)</f>
        <v>0</v>
      </c>
    </row>
    <row r="406" spans="1:6" x14ac:dyDescent="0.2">
      <c r="A406" s="88" t="s">
        <v>718</v>
      </c>
      <c r="B406" s="89">
        <v>46.44</v>
      </c>
      <c r="C406" s="89">
        <f>LN(Table3[[#This Row],[Value]]/B405)</f>
        <v>5.3978323871767394E-3</v>
      </c>
      <c r="D406" s="89"/>
      <c r="E406" s="89"/>
      <c r="F406" s="89">
        <f>Table3[[#This Row],[Yield]]/100*(1+F405)</f>
        <v>0</v>
      </c>
    </row>
    <row r="407" spans="1:6" x14ac:dyDescent="0.2">
      <c r="A407" s="88" t="s">
        <v>717</v>
      </c>
      <c r="B407" s="89">
        <v>47.12</v>
      </c>
      <c r="C407" s="89">
        <f>LN(Table3[[#This Row],[Value]]/B406)</f>
        <v>1.4536382513640592E-2</v>
      </c>
      <c r="D407" s="89"/>
      <c r="E407" s="89"/>
      <c r="F407" s="89">
        <f>Table3[[#This Row],[Yield]]/100*(1+F406)</f>
        <v>0</v>
      </c>
    </row>
    <row r="408" spans="1:6" x14ac:dyDescent="0.2">
      <c r="A408" s="88" t="s">
        <v>716</v>
      </c>
      <c r="B408" s="89">
        <v>46.47</v>
      </c>
      <c r="C408" s="89">
        <f>LN(Table3[[#This Row],[Value]]/B407)</f>
        <v>-1.3890596246444316E-2</v>
      </c>
      <c r="D408" s="89"/>
      <c r="E408" s="89"/>
      <c r="F408" s="89">
        <f>Table3[[#This Row],[Yield]]/100*(1+F407)</f>
        <v>0</v>
      </c>
    </row>
    <row r="409" spans="1:6" x14ac:dyDescent="0.2">
      <c r="A409" s="88" t="s">
        <v>715</v>
      </c>
      <c r="B409" s="89">
        <v>47.05</v>
      </c>
      <c r="C409" s="89">
        <f>LN(Table3[[#This Row],[Value]]/B408)</f>
        <v>1.2403922934501658E-2</v>
      </c>
      <c r="D409" s="89"/>
      <c r="E409" s="89"/>
      <c r="F409" s="89">
        <f>Table3[[#This Row],[Yield]]/100*(1+F408)</f>
        <v>0</v>
      </c>
    </row>
    <row r="410" spans="1:6" x14ac:dyDescent="0.2">
      <c r="A410" s="88" t="s">
        <v>714</v>
      </c>
      <c r="B410" s="89">
        <v>46.83</v>
      </c>
      <c r="C410" s="89">
        <f>LN(Table3[[#This Row],[Value]]/B409)</f>
        <v>-4.6868428359382597E-3</v>
      </c>
      <c r="D410" s="89"/>
      <c r="E410" s="89"/>
      <c r="F410" s="89">
        <f>Table3[[#This Row],[Yield]]/100*(1+F409)</f>
        <v>0</v>
      </c>
    </row>
    <row r="411" spans="1:6" x14ac:dyDescent="0.2">
      <c r="A411" s="88" t="s">
        <v>713</v>
      </c>
      <c r="B411" s="89">
        <v>46.99</v>
      </c>
      <c r="C411" s="89">
        <f>LN(Table3[[#This Row],[Value]]/B410)</f>
        <v>3.4107899192741408E-3</v>
      </c>
      <c r="D411" s="89"/>
      <c r="E411" s="89"/>
      <c r="F411" s="89">
        <f>Table3[[#This Row],[Yield]]/100*(1+F410)</f>
        <v>0</v>
      </c>
    </row>
    <row r="412" spans="1:6" x14ac:dyDescent="0.2">
      <c r="A412" s="88" t="s">
        <v>712</v>
      </c>
      <c r="B412" s="89">
        <v>47.27</v>
      </c>
      <c r="C412" s="89">
        <f>LN(Table3[[#This Row],[Value]]/B411)</f>
        <v>5.9410316904205673E-3</v>
      </c>
      <c r="D412" s="89"/>
      <c r="E412" s="89"/>
      <c r="F412" s="89">
        <f>Table3[[#This Row],[Yield]]/100*(1+F411)</f>
        <v>0</v>
      </c>
    </row>
    <row r="413" spans="1:6" x14ac:dyDescent="0.2">
      <c r="A413" s="88" t="s">
        <v>711</v>
      </c>
      <c r="B413" s="89">
        <v>47.23</v>
      </c>
      <c r="C413" s="89">
        <f>LN(Table3[[#This Row],[Value]]/B412)</f>
        <v>-8.4656089711932761E-4</v>
      </c>
      <c r="D413" s="89"/>
      <c r="E413" s="89"/>
      <c r="F413" s="89">
        <f>Table3[[#This Row],[Yield]]/100*(1+F412)</f>
        <v>0</v>
      </c>
    </row>
    <row r="414" spans="1:6" x14ac:dyDescent="0.2">
      <c r="A414" s="88" t="s">
        <v>710</v>
      </c>
      <c r="B414" s="89">
        <v>46.89</v>
      </c>
      <c r="C414" s="89">
        <f>LN(Table3[[#This Row],[Value]]/B413)</f>
        <v>-7.2248508065306822E-3</v>
      </c>
      <c r="D414" s="89"/>
      <c r="E414" s="89"/>
      <c r="F414" s="89">
        <f>Table3[[#This Row],[Yield]]/100*(1+F413)</f>
        <v>0</v>
      </c>
    </row>
    <row r="415" spans="1:6" x14ac:dyDescent="0.2">
      <c r="A415" s="88" t="s">
        <v>709</v>
      </c>
      <c r="B415" s="89">
        <v>46.63</v>
      </c>
      <c r="C415" s="89">
        <f>LN(Table3[[#This Row],[Value]]/B414)</f>
        <v>-5.5603222812654471E-3</v>
      </c>
      <c r="D415" s="89"/>
      <c r="E415" s="89"/>
      <c r="F415" s="89">
        <f>Table3[[#This Row],[Yield]]/100*(1+F414)</f>
        <v>0</v>
      </c>
    </row>
    <row r="416" spans="1:6" x14ac:dyDescent="0.2">
      <c r="A416" s="88" t="s">
        <v>708</v>
      </c>
      <c r="B416" s="89">
        <v>46.21</v>
      </c>
      <c r="C416" s="89">
        <f>LN(Table3[[#This Row],[Value]]/B415)</f>
        <v>-9.0478859380545319E-3</v>
      </c>
      <c r="D416" s="89"/>
      <c r="E416" s="89"/>
      <c r="F416" s="89">
        <f>Table3[[#This Row],[Yield]]/100*(1+F415)</f>
        <v>0</v>
      </c>
    </row>
    <row r="417" spans="1:6" x14ac:dyDescent="0.2">
      <c r="A417" s="88" t="s">
        <v>707</v>
      </c>
      <c r="B417" s="89">
        <v>46.7</v>
      </c>
      <c r="C417" s="89">
        <f>LN(Table3[[#This Row],[Value]]/B416)</f>
        <v>1.0547939792676611E-2</v>
      </c>
      <c r="D417" s="89"/>
      <c r="E417" s="89"/>
      <c r="F417" s="89">
        <f>Table3[[#This Row],[Yield]]/100*(1+F416)</f>
        <v>0</v>
      </c>
    </row>
    <row r="418" spans="1:6" x14ac:dyDescent="0.2">
      <c r="A418" s="88" t="s">
        <v>706</v>
      </c>
      <c r="B418" s="89">
        <v>47.19</v>
      </c>
      <c r="C418" s="89">
        <f>LN(Table3[[#This Row],[Value]]/B417)</f>
        <v>1.0437841063444378E-2</v>
      </c>
      <c r="D418" s="89"/>
      <c r="E418" s="89"/>
      <c r="F418" s="89">
        <f>Table3[[#This Row],[Yield]]/100*(1+F417)</f>
        <v>0</v>
      </c>
    </row>
    <row r="419" spans="1:6" x14ac:dyDescent="0.2">
      <c r="A419" s="88" t="s">
        <v>705</v>
      </c>
      <c r="B419" s="89">
        <v>46.8</v>
      </c>
      <c r="C419" s="89">
        <f>LN(Table3[[#This Row],[Value]]/B418)</f>
        <v>-8.2988028146950658E-3</v>
      </c>
      <c r="D419" s="89"/>
      <c r="E419" s="89"/>
      <c r="F419" s="89">
        <f>Table3[[#This Row],[Yield]]/100*(1+F418)</f>
        <v>0</v>
      </c>
    </row>
    <row r="420" spans="1:6" x14ac:dyDescent="0.2">
      <c r="A420" s="88" t="s">
        <v>704</v>
      </c>
      <c r="B420" s="89">
        <v>47.46</v>
      </c>
      <c r="C420" s="89">
        <f>LN(Table3[[#This Row],[Value]]/B419)</f>
        <v>1.4004048084016622E-2</v>
      </c>
      <c r="D420" s="89"/>
      <c r="E420" s="89"/>
      <c r="F420" s="89">
        <f>Table3[[#This Row],[Yield]]/100*(1+F419)</f>
        <v>0</v>
      </c>
    </row>
    <row r="421" spans="1:6" x14ac:dyDescent="0.2">
      <c r="A421" s="88" t="s">
        <v>703</v>
      </c>
      <c r="B421" s="89">
        <v>48.41</v>
      </c>
      <c r="C421" s="89">
        <f>LN(Table3[[#This Row],[Value]]/B420)</f>
        <v>1.9819152943985362E-2</v>
      </c>
      <c r="D421" s="89"/>
      <c r="E421" s="89"/>
      <c r="F421" s="89">
        <f>Table3[[#This Row],[Yield]]/100*(1+F420)</f>
        <v>0</v>
      </c>
    </row>
    <row r="422" spans="1:6" x14ac:dyDescent="0.2">
      <c r="A422" s="88" t="s">
        <v>702</v>
      </c>
      <c r="B422" s="89">
        <v>48.31</v>
      </c>
      <c r="C422" s="89">
        <f>LN(Table3[[#This Row],[Value]]/B421)</f>
        <v>-2.0678253852875724E-3</v>
      </c>
      <c r="D422" s="89"/>
      <c r="E422" s="89"/>
      <c r="F422" s="89">
        <f>Table3[[#This Row],[Yield]]/100*(1+F421)</f>
        <v>0</v>
      </c>
    </row>
    <row r="423" spans="1:6" x14ac:dyDescent="0.2">
      <c r="A423" s="88" t="s">
        <v>701</v>
      </c>
      <c r="B423" s="89">
        <v>48.31</v>
      </c>
      <c r="C423" s="89">
        <f>LN(Table3[[#This Row],[Value]]/B422)</f>
        <v>0</v>
      </c>
      <c r="D423" s="89"/>
      <c r="E423" s="89"/>
      <c r="F423" s="89">
        <f>Table3[[#This Row],[Yield]]/100*(1+F422)</f>
        <v>0</v>
      </c>
    </row>
    <row r="424" spans="1:6" x14ac:dyDescent="0.2">
      <c r="A424" s="88" t="s">
        <v>700</v>
      </c>
      <c r="B424" s="89">
        <v>48.23</v>
      </c>
      <c r="C424" s="89">
        <f>LN(Table3[[#This Row],[Value]]/B423)</f>
        <v>-1.6573444854348716E-3</v>
      </c>
      <c r="D424" s="89"/>
      <c r="E424" s="89"/>
      <c r="F424" s="89">
        <f>Table3[[#This Row],[Yield]]/100*(1+F423)</f>
        <v>0</v>
      </c>
    </row>
    <row r="425" spans="1:6" x14ac:dyDescent="0.2">
      <c r="A425" s="88" t="s">
        <v>699</v>
      </c>
      <c r="B425" s="89">
        <v>48.79</v>
      </c>
      <c r="C425" s="89">
        <f>LN(Table3[[#This Row],[Value]]/B424)</f>
        <v>1.1544139746865261E-2</v>
      </c>
      <c r="D425" s="89"/>
      <c r="E425" s="89"/>
      <c r="F425" s="89">
        <f>Table3[[#This Row],[Yield]]/100*(1+F424)</f>
        <v>0</v>
      </c>
    </row>
    <row r="426" spans="1:6" x14ac:dyDescent="0.2">
      <c r="A426" s="88" t="s">
        <v>698</v>
      </c>
      <c r="B426" s="89">
        <v>49.46</v>
      </c>
      <c r="C426" s="89">
        <f>LN(Table3[[#This Row],[Value]]/B425)</f>
        <v>1.3638888265524458E-2</v>
      </c>
      <c r="D426" s="89"/>
      <c r="E426" s="89"/>
      <c r="F426" s="89">
        <f>Table3[[#This Row],[Yield]]/100*(1+F425)</f>
        <v>0</v>
      </c>
    </row>
    <row r="427" spans="1:6" x14ac:dyDescent="0.2">
      <c r="A427" s="88" t="s">
        <v>697</v>
      </c>
      <c r="B427" s="89">
        <v>49.39</v>
      </c>
      <c r="C427" s="89">
        <f>LN(Table3[[#This Row],[Value]]/B426)</f>
        <v>-1.4162875407366601E-3</v>
      </c>
      <c r="D427" s="89"/>
      <c r="E427" s="89"/>
      <c r="F427" s="89">
        <f>Table3[[#This Row],[Yield]]/100*(1+F426)</f>
        <v>0</v>
      </c>
    </row>
    <row r="428" spans="1:6" x14ac:dyDescent="0.2">
      <c r="A428" s="88" t="s">
        <v>696</v>
      </c>
      <c r="B428" s="89">
        <v>49.6</v>
      </c>
      <c r="C428" s="89">
        <f>LN(Table3[[#This Row],[Value]]/B427)</f>
        <v>4.2428591783483559E-3</v>
      </c>
      <c r="D428" s="89"/>
      <c r="E428" s="89"/>
      <c r="F428" s="89">
        <f>Table3[[#This Row],[Yield]]/100*(1+F427)</f>
        <v>0</v>
      </c>
    </row>
    <row r="429" spans="1:6" x14ac:dyDescent="0.2">
      <c r="A429" s="88" t="s">
        <v>695</v>
      </c>
      <c r="B429" s="89">
        <v>49.18</v>
      </c>
      <c r="C429" s="89">
        <f>LN(Table3[[#This Row],[Value]]/B428)</f>
        <v>-8.5037969428353628E-3</v>
      </c>
      <c r="D429" s="89"/>
      <c r="E429" s="89"/>
      <c r="F429" s="89">
        <f>Table3[[#This Row],[Yield]]/100*(1+F428)</f>
        <v>0</v>
      </c>
    </row>
    <row r="430" spans="1:6" x14ac:dyDescent="0.2">
      <c r="A430" s="88" t="s">
        <v>694</v>
      </c>
      <c r="B430" s="89">
        <v>49.48</v>
      </c>
      <c r="C430" s="89">
        <f>LN(Table3[[#This Row],[Value]]/B429)</f>
        <v>6.0815107362406752E-3</v>
      </c>
      <c r="D430" s="89"/>
      <c r="E430" s="89"/>
      <c r="F430" s="89">
        <f>Table3[[#This Row],[Yield]]/100*(1+F429)</f>
        <v>0</v>
      </c>
    </row>
    <row r="431" spans="1:6" x14ac:dyDescent="0.2">
      <c r="A431" s="88" t="s">
        <v>693</v>
      </c>
      <c r="B431" s="89">
        <v>49.81</v>
      </c>
      <c r="C431" s="89">
        <f>LN(Table3[[#This Row],[Value]]/B430)</f>
        <v>6.6472195609049434E-3</v>
      </c>
      <c r="D431" s="89"/>
      <c r="E431" s="89"/>
      <c r="F431" s="89">
        <f>Table3[[#This Row],[Yield]]/100*(1+F430)</f>
        <v>0</v>
      </c>
    </row>
    <row r="432" spans="1:6" x14ac:dyDescent="0.2">
      <c r="A432" s="88" t="s">
        <v>692</v>
      </c>
      <c r="B432" s="89">
        <v>49.67</v>
      </c>
      <c r="C432" s="89">
        <f>LN(Table3[[#This Row],[Value]]/B431)</f>
        <v>-2.814637965932901E-3</v>
      </c>
      <c r="D432" s="89"/>
      <c r="E432" s="89"/>
      <c r="F432" s="89">
        <f>Table3[[#This Row],[Yield]]/100*(1+F431)</f>
        <v>0</v>
      </c>
    </row>
    <row r="433" spans="1:6" x14ac:dyDescent="0.2">
      <c r="A433" s="88" t="s">
        <v>691</v>
      </c>
      <c r="B433" s="89">
        <v>49.02</v>
      </c>
      <c r="C433" s="89">
        <f>LN(Table3[[#This Row],[Value]]/B432)</f>
        <v>-1.3172751019292552E-2</v>
      </c>
      <c r="D433" s="89"/>
      <c r="E433" s="89"/>
      <c r="F433" s="89">
        <f>Table3[[#This Row],[Yield]]/100*(1+F432)</f>
        <v>0</v>
      </c>
    </row>
    <row r="434" spans="1:6" x14ac:dyDescent="0.2">
      <c r="A434" s="88" t="s">
        <v>690</v>
      </c>
      <c r="B434" s="89">
        <v>48.54</v>
      </c>
      <c r="C434" s="89">
        <f>LN(Table3[[#This Row],[Value]]/B433)</f>
        <v>-9.8401778015112344E-3</v>
      </c>
      <c r="D434" s="89"/>
      <c r="E434" s="89"/>
      <c r="F434" s="89">
        <f>Table3[[#This Row],[Yield]]/100*(1+F433)</f>
        <v>0</v>
      </c>
    </row>
    <row r="435" spans="1:6" x14ac:dyDescent="0.2">
      <c r="A435" s="88" t="s">
        <v>689</v>
      </c>
      <c r="B435" s="89">
        <v>48.14</v>
      </c>
      <c r="C435" s="89">
        <f>LN(Table3[[#This Row],[Value]]/B434)</f>
        <v>-8.2747679435293802E-3</v>
      </c>
      <c r="D435" s="89"/>
      <c r="E435" s="89"/>
      <c r="F435" s="89">
        <f>Table3[[#This Row],[Yield]]/100*(1+F434)</f>
        <v>0</v>
      </c>
    </row>
    <row r="436" spans="1:6" x14ac:dyDescent="0.2">
      <c r="A436" s="88" t="s">
        <v>688</v>
      </c>
      <c r="B436" s="89">
        <v>48.84</v>
      </c>
      <c r="C436" s="89">
        <f>LN(Table3[[#This Row],[Value]]/B435)</f>
        <v>1.4436216887578202E-2</v>
      </c>
      <c r="D436" s="89"/>
      <c r="E436" s="89"/>
      <c r="F436" s="89">
        <f>Table3[[#This Row],[Yield]]/100*(1+F435)</f>
        <v>0</v>
      </c>
    </row>
    <row r="437" spans="1:6" x14ac:dyDescent="0.2">
      <c r="A437" s="88" t="s">
        <v>687</v>
      </c>
      <c r="B437" s="89">
        <v>48.45</v>
      </c>
      <c r="C437" s="89">
        <f>LN(Table3[[#This Row],[Value]]/B436)</f>
        <v>-8.0173109057286619E-3</v>
      </c>
      <c r="D437" s="89"/>
      <c r="E437" s="89"/>
      <c r="F437" s="89">
        <f>Table3[[#This Row],[Yield]]/100*(1+F436)</f>
        <v>0</v>
      </c>
    </row>
    <row r="438" spans="1:6" x14ac:dyDescent="0.2">
      <c r="A438" s="88" t="s">
        <v>686</v>
      </c>
      <c r="B438" s="89">
        <v>48.25</v>
      </c>
      <c r="C438" s="89">
        <f>LN(Table3[[#This Row],[Value]]/B437)</f>
        <v>-4.13651055178039E-3</v>
      </c>
      <c r="D438" s="89"/>
      <c r="E438" s="89"/>
      <c r="F438" s="89">
        <f>Table3[[#This Row],[Yield]]/100*(1+F437)</f>
        <v>0</v>
      </c>
    </row>
    <row r="439" spans="1:6" x14ac:dyDescent="0.2">
      <c r="A439" s="88" t="s">
        <v>685</v>
      </c>
      <c r="B439" s="89">
        <v>48.54</v>
      </c>
      <c r="C439" s="89">
        <f>LN(Table3[[#This Row],[Value]]/B438)</f>
        <v>5.9923725134603135E-3</v>
      </c>
      <c r="D439" s="89"/>
      <c r="E439" s="89"/>
      <c r="F439" s="89">
        <f>Table3[[#This Row],[Yield]]/100*(1+F438)</f>
        <v>0</v>
      </c>
    </row>
    <row r="440" spans="1:6" x14ac:dyDescent="0.2">
      <c r="A440" s="88" t="s">
        <v>684</v>
      </c>
      <c r="B440" s="89">
        <v>48.84</v>
      </c>
      <c r="C440" s="89">
        <f>LN(Table3[[#This Row],[Value]]/B439)</f>
        <v>6.1614489440486265E-3</v>
      </c>
      <c r="D440" s="89"/>
      <c r="E440" s="89"/>
      <c r="F440" s="89">
        <f>Table3[[#This Row],[Yield]]/100*(1+F439)</f>
        <v>0</v>
      </c>
    </row>
    <row r="441" spans="1:6" x14ac:dyDescent="0.2">
      <c r="A441" s="88" t="s">
        <v>683</v>
      </c>
      <c r="B441" s="89">
        <v>49.39</v>
      </c>
      <c r="C441" s="89">
        <f>LN(Table3[[#This Row],[Value]]/B440)</f>
        <v>1.1198325310029535E-2</v>
      </c>
      <c r="D441" s="89"/>
      <c r="E441" s="89"/>
      <c r="F441" s="89">
        <f>Table3[[#This Row],[Yield]]/100*(1+F440)</f>
        <v>0</v>
      </c>
    </row>
    <row r="442" spans="1:6" x14ac:dyDescent="0.2">
      <c r="A442" s="88" t="s">
        <v>682</v>
      </c>
      <c r="B442" s="89">
        <v>49.29</v>
      </c>
      <c r="C442" s="89">
        <f>LN(Table3[[#This Row],[Value]]/B441)</f>
        <v>-2.0267538352471311E-3</v>
      </c>
      <c r="D442" s="89"/>
      <c r="E442" s="89"/>
      <c r="F442" s="89">
        <f>Table3[[#This Row],[Yield]]/100*(1+F441)</f>
        <v>0</v>
      </c>
    </row>
    <row r="443" spans="1:6" x14ac:dyDescent="0.2">
      <c r="A443" s="88" t="s">
        <v>681</v>
      </c>
      <c r="B443" s="89">
        <v>49.34</v>
      </c>
      <c r="C443" s="89">
        <f>LN(Table3[[#This Row],[Value]]/B442)</f>
        <v>1.0138903839242649E-3</v>
      </c>
      <c r="D443" s="89"/>
      <c r="E443" s="89"/>
      <c r="F443" s="89">
        <f>Table3[[#This Row],[Yield]]/100*(1+F442)</f>
        <v>0</v>
      </c>
    </row>
    <row r="444" spans="1:6" x14ac:dyDescent="0.2">
      <c r="A444" s="88" t="s">
        <v>680</v>
      </c>
      <c r="B444" s="89">
        <v>49.33</v>
      </c>
      <c r="C444" s="89">
        <f>LN(Table3[[#This Row],[Value]]/B443)</f>
        <v>-2.0269585556388192E-4</v>
      </c>
      <c r="D444" s="89"/>
      <c r="E444" s="89"/>
      <c r="F444" s="89">
        <f>Table3[[#This Row],[Yield]]/100*(1+F443)</f>
        <v>0</v>
      </c>
    </row>
    <row r="445" spans="1:6" x14ac:dyDescent="0.2">
      <c r="A445" s="88" t="s">
        <v>679</v>
      </c>
      <c r="B445" s="89">
        <v>49.21</v>
      </c>
      <c r="C445" s="89">
        <f>LN(Table3[[#This Row],[Value]]/B444)</f>
        <v>-2.4355603677600111E-3</v>
      </c>
      <c r="D445" s="89"/>
      <c r="E445" s="89"/>
      <c r="F445" s="89">
        <f>Table3[[#This Row],[Yield]]/100*(1+F444)</f>
        <v>0</v>
      </c>
    </row>
    <row r="446" spans="1:6" x14ac:dyDescent="0.2">
      <c r="A446" s="88" t="s">
        <v>678</v>
      </c>
      <c r="B446" s="89">
        <v>49.41</v>
      </c>
      <c r="C446" s="89">
        <f>LN(Table3[[#This Row],[Value]]/B445)</f>
        <v>4.055977979771727E-3</v>
      </c>
      <c r="D446" s="89"/>
      <c r="E446" s="89"/>
      <c r="F446" s="89">
        <f>Table3[[#This Row],[Yield]]/100*(1+F445)</f>
        <v>0</v>
      </c>
    </row>
    <row r="447" spans="1:6" x14ac:dyDescent="0.2">
      <c r="A447" s="88" t="s">
        <v>677</v>
      </c>
      <c r="B447" s="89">
        <v>49.31</v>
      </c>
      <c r="C447" s="89">
        <f>LN(Table3[[#This Row],[Value]]/B446)</f>
        <v>-2.025932621623774E-3</v>
      </c>
      <c r="D447" s="89"/>
      <c r="E447" s="89"/>
      <c r="F447" s="89">
        <f>Table3[[#This Row],[Yield]]/100*(1+F446)</f>
        <v>0</v>
      </c>
    </row>
    <row r="448" spans="1:6" x14ac:dyDescent="0.2">
      <c r="A448" s="88" t="s">
        <v>676</v>
      </c>
      <c r="B448" s="89">
        <v>48.91</v>
      </c>
      <c r="C448" s="89">
        <f>LN(Table3[[#This Row],[Value]]/B447)</f>
        <v>-8.1450256847690247E-3</v>
      </c>
      <c r="D448" s="89"/>
      <c r="E448" s="89"/>
      <c r="F448" s="89">
        <f>Table3[[#This Row],[Yield]]/100*(1+F447)</f>
        <v>0</v>
      </c>
    </row>
    <row r="449" spans="1:6" x14ac:dyDescent="0.2">
      <c r="A449" s="88" t="s">
        <v>675</v>
      </c>
      <c r="B449" s="89">
        <v>49.53</v>
      </c>
      <c r="C449" s="89">
        <f>LN(Table3[[#This Row],[Value]]/B448)</f>
        <v>1.2596672048880538E-2</v>
      </c>
      <c r="D449" s="89"/>
      <c r="E449" s="89"/>
      <c r="F449" s="89">
        <f>Table3[[#This Row],[Yield]]/100*(1+F448)</f>
        <v>0</v>
      </c>
    </row>
    <row r="450" spans="1:6" x14ac:dyDescent="0.2">
      <c r="A450" s="88" t="s">
        <v>674</v>
      </c>
      <c r="B450" s="89">
        <v>50.18</v>
      </c>
      <c r="C450" s="89">
        <f>LN(Table3[[#This Row],[Value]]/B449)</f>
        <v>1.3037994338129801E-2</v>
      </c>
      <c r="D450" s="89"/>
      <c r="E450" s="89"/>
      <c r="F450" s="89">
        <f>Table3[[#This Row],[Yield]]/100*(1+F449)</f>
        <v>0</v>
      </c>
    </row>
    <row r="451" spans="1:6" x14ac:dyDescent="0.2">
      <c r="A451" s="88" t="s">
        <v>673</v>
      </c>
      <c r="B451" s="89">
        <v>50.67</v>
      </c>
      <c r="C451" s="89">
        <f>LN(Table3[[#This Row],[Value]]/B450)</f>
        <v>9.7174785495422362E-3</v>
      </c>
      <c r="D451" s="89"/>
      <c r="E451" s="89"/>
      <c r="F451" s="89">
        <f>Table3[[#This Row],[Yield]]/100*(1+F450)</f>
        <v>0</v>
      </c>
    </row>
    <row r="452" spans="1:6" x14ac:dyDescent="0.2">
      <c r="A452" s="88" t="s">
        <v>672</v>
      </c>
      <c r="B452" s="89">
        <v>50.62</v>
      </c>
      <c r="C452" s="89">
        <f>LN(Table3[[#This Row],[Value]]/B451)</f>
        <v>-9.87264370840432E-4</v>
      </c>
      <c r="D452" s="89"/>
      <c r="E452" s="89"/>
      <c r="F452" s="89">
        <f>Table3[[#This Row],[Yield]]/100*(1+F451)</f>
        <v>0</v>
      </c>
    </row>
    <row r="453" spans="1:6" x14ac:dyDescent="0.2">
      <c r="A453" s="88" t="s">
        <v>671</v>
      </c>
      <c r="B453" s="89">
        <v>50.53</v>
      </c>
      <c r="C453" s="89">
        <f>LN(Table3[[#This Row],[Value]]/B452)</f>
        <v>-1.7795358131607382E-3</v>
      </c>
      <c r="D453" s="89"/>
      <c r="E453" s="89"/>
      <c r="F453" s="89">
        <f>Table3[[#This Row],[Yield]]/100*(1+F452)</f>
        <v>0</v>
      </c>
    </row>
    <row r="454" spans="1:6" x14ac:dyDescent="0.2">
      <c r="A454" s="88" t="s">
        <v>670</v>
      </c>
      <c r="B454" s="89">
        <v>50.33</v>
      </c>
      <c r="C454" s="89">
        <f>LN(Table3[[#This Row],[Value]]/B453)</f>
        <v>-3.9658985155486244E-3</v>
      </c>
      <c r="D454" s="89"/>
      <c r="E454" s="89"/>
      <c r="F454" s="89">
        <f>Table3[[#This Row],[Yield]]/100*(1+F453)</f>
        <v>0</v>
      </c>
    </row>
    <row r="455" spans="1:6" x14ac:dyDescent="0.2">
      <c r="A455" s="88" t="s">
        <v>669</v>
      </c>
      <c r="B455" s="89">
        <v>50.19</v>
      </c>
      <c r="C455" s="89">
        <f>LN(Table3[[#This Row],[Value]]/B454)</f>
        <v>-2.7855171214263121E-3</v>
      </c>
      <c r="D455" s="89"/>
      <c r="E455" s="89"/>
      <c r="F455" s="89">
        <f>Table3[[#This Row],[Yield]]/100*(1+F454)</f>
        <v>0</v>
      </c>
    </row>
    <row r="456" spans="1:6" x14ac:dyDescent="0.2">
      <c r="A456" s="88" t="s">
        <v>668</v>
      </c>
      <c r="B456" s="89">
        <v>49.85</v>
      </c>
      <c r="C456" s="89">
        <f>LN(Table3[[#This Row],[Value]]/B455)</f>
        <v>-6.7973072589948809E-3</v>
      </c>
      <c r="D456" s="89"/>
      <c r="E456" s="89"/>
      <c r="F456" s="89">
        <f>Table3[[#This Row],[Yield]]/100*(1+F455)</f>
        <v>0</v>
      </c>
    </row>
    <row r="457" spans="1:6" x14ac:dyDescent="0.2">
      <c r="A457" s="88" t="s">
        <v>667</v>
      </c>
      <c r="B457" s="89">
        <v>49.63</v>
      </c>
      <c r="C457" s="89">
        <f>LN(Table3[[#This Row],[Value]]/B456)</f>
        <v>-4.4230068084978418E-3</v>
      </c>
      <c r="D457" s="89"/>
      <c r="E457" s="89"/>
      <c r="F457" s="89">
        <f>Table3[[#This Row],[Yield]]/100*(1+F456)</f>
        <v>0</v>
      </c>
    </row>
    <row r="458" spans="1:6" x14ac:dyDescent="0.2">
      <c r="A458" s="88" t="s">
        <v>666</v>
      </c>
      <c r="B458" s="89">
        <v>49.15</v>
      </c>
      <c r="C458" s="89">
        <f>LN(Table3[[#This Row],[Value]]/B457)</f>
        <v>-9.7186430061740065E-3</v>
      </c>
      <c r="D458" s="89"/>
      <c r="E458" s="89"/>
      <c r="F458" s="89">
        <f>Table3[[#This Row],[Yield]]/100*(1+F457)</f>
        <v>0</v>
      </c>
    </row>
    <row r="459" spans="1:6" x14ac:dyDescent="0.2">
      <c r="A459" s="88" t="s">
        <v>665</v>
      </c>
      <c r="B459" s="89">
        <v>49.36</v>
      </c>
      <c r="C459" s="89">
        <f>LN(Table3[[#This Row],[Value]]/B458)</f>
        <v>4.2635330039568729E-3</v>
      </c>
      <c r="D459" s="89"/>
      <c r="E459" s="89"/>
      <c r="F459" s="89">
        <f>Table3[[#This Row],[Yield]]/100*(1+F458)</f>
        <v>0</v>
      </c>
    </row>
    <row r="460" spans="1:6" x14ac:dyDescent="0.2">
      <c r="A460" s="88" t="s">
        <v>664</v>
      </c>
      <c r="B460" s="89">
        <v>48.81</v>
      </c>
      <c r="C460" s="89">
        <f>LN(Table3[[#This Row],[Value]]/B459)</f>
        <v>-1.120516969807624E-2</v>
      </c>
      <c r="D460" s="89"/>
      <c r="E460" s="89"/>
      <c r="F460" s="89">
        <f>Table3[[#This Row],[Yield]]/100*(1+F459)</f>
        <v>0</v>
      </c>
    </row>
    <row r="461" spans="1:6" x14ac:dyDescent="0.2">
      <c r="A461" s="88" t="s">
        <v>663</v>
      </c>
      <c r="B461" s="89">
        <v>49.28</v>
      </c>
      <c r="C461" s="89">
        <f>LN(Table3[[#This Row],[Value]]/B460)</f>
        <v>9.5831093262081623E-3</v>
      </c>
      <c r="D461" s="89"/>
      <c r="E461" s="89"/>
      <c r="F461" s="89">
        <f>Table3[[#This Row],[Yield]]/100*(1+F460)</f>
        <v>0</v>
      </c>
    </row>
    <row r="462" spans="1:6" x14ac:dyDescent="0.2">
      <c r="A462" s="88" t="s">
        <v>662</v>
      </c>
      <c r="B462" s="89">
        <v>49.06</v>
      </c>
      <c r="C462" s="89">
        <f>LN(Table3[[#This Row],[Value]]/B461)</f>
        <v>-4.4742803949210774E-3</v>
      </c>
      <c r="D462" s="89"/>
      <c r="E462" s="89"/>
      <c r="F462" s="89">
        <f>Table3[[#This Row],[Yield]]/100*(1+F461)</f>
        <v>0</v>
      </c>
    </row>
    <row r="463" spans="1:6" x14ac:dyDescent="0.2">
      <c r="A463" s="88" t="s">
        <v>661</v>
      </c>
      <c r="B463" s="89">
        <v>48.92</v>
      </c>
      <c r="C463" s="89">
        <f>LN(Table3[[#This Row],[Value]]/B462)</f>
        <v>-2.8577280113716969E-3</v>
      </c>
      <c r="D463" s="89"/>
      <c r="E463" s="89"/>
      <c r="F463" s="89">
        <f>Table3[[#This Row],[Yield]]/100*(1+F462)</f>
        <v>0</v>
      </c>
    </row>
    <row r="464" spans="1:6" x14ac:dyDescent="0.2">
      <c r="A464" s="88" t="s">
        <v>660</v>
      </c>
      <c r="B464" s="89">
        <v>48.88</v>
      </c>
      <c r="C464" s="89">
        <f>LN(Table3[[#This Row],[Value]]/B463)</f>
        <v>-8.179959556316983E-4</v>
      </c>
      <c r="D464" s="89"/>
      <c r="E464" s="89"/>
      <c r="F464" s="89">
        <f>Table3[[#This Row],[Yield]]/100*(1+F463)</f>
        <v>0</v>
      </c>
    </row>
    <row r="465" spans="1:6" x14ac:dyDescent="0.2">
      <c r="A465" s="88" t="s">
        <v>659</v>
      </c>
      <c r="B465" s="89">
        <v>48</v>
      </c>
      <c r="C465" s="89">
        <f>LN(Table3[[#This Row],[Value]]/B464)</f>
        <v>-1.8167303955449049E-2</v>
      </c>
      <c r="D465" s="89"/>
      <c r="E465" s="89"/>
      <c r="F465" s="89">
        <f>Table3[[#This Row],[Yield]]/100*(1+F464)</f>
        <v>0</v>
      </c>
    </row>
    <row r="466" spans="1:6" x14ac:dyDescent="0.2">
      <c r="A466" s="88" t="s">
        <v>658</v>
      </c>
      <c r="B466" s="89">
        <v>48.66</v>
      </c>
      <c r="C466" s="89">
        <f>LN(Table3[[#This Row],[Value]]/B465)</f>
        <v>1.3656326447485555E-2</v>
      </c>
      <c r="D466" s="89"/>
      <c r="E466" s="89"/>
      <c r="F466" s="89">
        <f>Table3[[#This Row],[Yield]]/100*(1+F465)</f>
        <v>0</v>
      </c>
    </row>
    <row r="467" spans="1:6" x14ac:dyDescent="0.2">
      <c r="A467" s="88" t="s">
        <v>657</v>
      </c>
      <c r="B467" s="89">
        <v>49.53</v>
      </c>
      <c r="C467" s="89">
        <f>LN(Table3[[#This Row],[Value]]/B466)</f>
        <v>1.7721209244769824E-2</v>
      </c>
      <c r="D467" s="89"/>
      <c r="E467" s="89"/>
      <c r="F467" s="89">
        <f>Table3[[#This Row],[Yield]]/100*(1+F466)</f>
        <v>0</v>
      </c>
    </row>
    <row r="468" spans="1:6" x14ac:dyDescent="0.2">
      <c r="A468" s="88" t="s">
        <v>656</v>
      </c>
      <c r="B468" s="89">
        <v>49.78</v>
      </c>
      <c r="C468" s="89">
        <f>LN(Table3[[#This Row],[Value]]/B467)</f>
        <v>5.0347503392997118E-3</v>
      </c>
      <c r="D468" s="89"/>
      <c r="E468" s="89"/>
      <c r="F468" s="89">
        <f>Table3[[#This Row],[Yield]]/100*(1+F467)</f>
        <v>0</v>
      </c>
    </row>
    <row r="469" spans="1:6" x14ac:dyDescent="0.2">
      <c r="A469" s="88" t="s">
        <v>655</v>
      </c>
      <c r="B469" s="89">
        <v>49.32</v>
      </c>
      <c r="C469" s="89">
        <f>LN(Table3[[#This Row],[Value]]/B468)</f>
        <v>-9.2836186433023701E-3</v>
      </c>
      <c r="D469" s="89"/>
      <c r="E469" s="89"/>
      <c r="F469" s="89">
        <f>Table3[[#This Row],[Yield]]/100*(1+F468)</f>
        <v>0</v>
      </c>
    </row>
    <row r="470" spans="1:6" x14ac:dyDescent="0.2">
      <c r="A470" s="88" t="s">
        <v>654</v>
      </c>
      <c r="B470" s="89">
        <v>49.56</v>
      </c>
      <c r="C470" s="89">
        <f>LN(Table3[[#This Row],[Value]]/B469)</f>
        <v>4.854378464798143E-3</v>
      </c>
      <c r="D470" s="89"/>
      <c r="E470" s="89"/>
      <c r="F470" s="89">
        <f>Table3[[#This Row],[Yield]]/100*(1+F469)</f>
        <v>0</v>
      </c>
    </row>
    <row r="471" spans="1:6" x14ac:dyDescent="0.2">
      <c r="A471" s="88" t="s">
        <v>653</v>
      </c>
      <c r="B471" s="89">
        <v>50.01</v>
      </c>
      <c r="C471" s="89">
        <f>LN(Table3[[#This Row],[Value]]/B470)</f>
        <v>9.0389286698704455E-3</v>
      </c>
      <c r="D471" s="89"/>
      <c r="E471" s="89"/>
      <c r="F471" s="89">
        <f>Table3[[#This Row],[Yield]]/100*(1+F470)</f>
        <v>0</v>
      </c>
    </row>
    <row r="472" spans="1:6" x14ac:dyDescent="0.2">
      <c r="A472" s="88" t="s">
        <v>652</v>
      </c>
      <c r="B472" s="89">
        <v>49.76</v>
      </c>
      <c r="C472" s="89">
        <f>LN(Table3[[#This Row],[Value]]/B471)</f>
        <v>-5.0115369998883375E-3</v>
      </c>
      <c r="D472" s="89"/>
      <c r="E472" s="89"/>
      <c r="F472" s="89">
        <f>Table3[[#This Row],[Yield]]/100*(1+F471)</f>
        <v>0</v>
      </c>
    </row>
    <row r="473" spans="1:6" x14ac:dyDescent="0.2">
      <c r="A473" s="88" t="s">
        <v>651</v>
      </c>
      <c r="B473" s="89">
        <v>49.54</v>
      </c>
      <c r="C473" s="89">
        <f>LN(Table3[[#This Row],[Value]]/B472)</f>
        <v>-4.4310243697104883E-3</v>
      </c>
      <c r="D473" s="89"/>
      <c r="E473" s="89"/>
      <c r="F473" s="89">
        <f>Table3[[#This Row],[Yield]]/100*(1+F472)</f>
        <v>0</v>
      </c>
    </row>
    <row r="474" spans="1:6" x14ac:dyDescent="0.2">
      <c r="A474" s="88" t="s">
        <v>650</v>
      </c>
      <c r="B474" s="89">
        <v>49.54</v>
      </c>
      <c r="C474" s="89">
        <f>LN(Table3[[#This Row],[Value]]/B473)</f>
        <v>0</v>
      </c>
      <c r="D474" s="89"/>
      <c r="E474" s="89"/>
      <c r="F474" s="89">
        <f>Table3[[#This Row],[Yield]]/100*(1+F473)</f>
        <v>0</v>
      </c>
    </row>
    <row r="475" spans="1:6" x14ac:dyDescent="0.2">
      <c r="A475" s="88" t="s">
        <v>649</v>
      </c>
      <c r="B475" s="89">
        <v>49.82</v>
      </c>
      <c r="C475" s="89">
        <f>LN(Table3[[#This Row],[Value]]/B474)</f>
        <v>5.6360857728208428E-3</v>
      </c>
      <c r="D475" s="89"/>
      <c r="E475" s="89"/>
      <c r="F475" s="89">
        <f>Table3[[#This Row],[Yield]]/100*(1+F474)</f>
        <v>0</v>
      </c>
    </row>
    <row r="476" spans="1:6" x14ac:dyDescent="0.2">
      <c r="A476" s="88" t="s">
        <v>648</v>
      </c>
      <c r="B476" s="89">
        <v>50.23</v>
      </c>
      <c r="C476" s="89">
        <f>LN(Table3[[#This Row],[Value]]/B475)</f>
        <v>8.1959479279189087E-3</v>
      </c>
      <c r="D476" s="89"/>
      <c r="E476" s="89"/>
      <c r="F476" s="89">
        <f>Table3[[#This Row],[Yield]]/100*(1+F475)</f>
        <v>0</v>
      </c>
    </row>
    <row r="477" spans="1:6" x14ac:dyDescent="0.2">
      <c r="A477" s="88" t="s">
        <v>647</v>
      </c>
      <c r="B477" s="89">
        <v>50.11</v>
      </c>
      <c r="C477" s="89">
        <f>LN(Table3[[#This Row],[Value]]/B476)</f>
        <v>-2.3918687903200287E-3</v>
      </c>
      <c r="D477" s="89"/>
      <c r="E477" s="89"/>
      <c r="F477" s="89">
        <f>Table3[[#This Row],[Yield]]/100*(1+F476)</f>
        <v>0</v>
      </c>
    </row>
    <row r="478" spans="1:6" x14ac:dyDescent="0.2">
      <c r="A478" s="88" t="s">
        <v>646</v>
      </c>
      <c r="B478" s="89">
        <v>49.62</v>
      </c>
      <c r="C478" s="89">
        <f>LN(Table3[[#This Row],[Value]]/B477)</f>
        <v>-9.8266107079783369E-3</v>
      </c>
      <c r="D478" s="89"/>
      <c r="E478" s="89"/>
      <c r="F478" s="89">
        <f>Table3[[#This Row],[Yield]]/100*(1+F477)</f>
        <v>0</v>
      </c>
    </row>
    <row r="479" spans="1:6" x14ac:dyDescent="0.2">
      <c r="A479" s="88" t="s">
        <v>645</v>
      </c>
      <c r="B479" s="89">
        <v>49.86</v>
      </c>
      <c r="C479" s="89">
        <f>LN(Table3[[#This Row],[Value]]/B478)</f>
        <v>4.8250998317568945E-3</v>
      </c>
      <c r="D479" s="89"/>
      <c r="E479" s="89"/>
      <c r="F479" s="89">
        <f>Table3[[#This Row],[Yield]]/100*(1+F478)</f>
        <v>0</v>
      </c>
    </row>
    <row r="480" spans="1:6" x14ac:dyDescent="0.2">
      <c r="A480" s="88" t="s">
        <v>644</v>
      </c>
      <c r="B480" s="89">
        <v>50.16</v>
      </c>
      <c r="C480" s="89">
        <f>LN(Table3[[#This Row],[Value]]/B479)</f>
        <v>5.998818229253443E-3</v>
      </c>
      <c r="D480" s="89"/>
      <c r="E480" s="89"/>
      <c r="F480" s="89">
        <f>Table3[[#This Row],[Yield]]/100*(1+F479)</f>
        <v>0</v>
      </c>
    </row>
    <row r="481" spans="1:6" x14ac:dyDescent="0.2">
      <c r="A481" s="88" t="s">
        <v>643</v>
      </c>
      <c r="B481" s="89">
        <v>50.14</v>
      </c>
      <c r="C481" s="89">
        <f>LN(Table3[[#This Row],[Value]]/B480)</f>
        <v>-3.9880359451782341E-4</v>
      </c>
      <c r="D481" s="89"/>
      <c r="E481" s="89"/>
      <c r="F481" s="89">
        <f>Table3[[#This Row],[Yield]]/100*(1+F480)</f>
        <v>0</v>
      </c>
    </row>
    <row r="482" spans="1:6" x14ac:dyDescent="0.2">
      <c r="A482" s="88" t="s">
        <v>642</v>
      </c>
      <c r="B482" s="89">
        <v>49.49</v>
      </c>
      <c r="C482" s="89">
        <f>LN(Table3[[#This Row],[Value]]/B481)</f>
        <v>-1.3048463766352639E-2</v>
      </c>
      <c r="D482" s="89"/>
      <c r="E482" s="89"/>
      <c r="F482" s="89">
        <f>Table3[[#This Row],[Yield]]/100*(1+F481)</f>
        <v>0</v>
      </c>
    </row>
    <row r="483" spans="1:6" x14ac:dyDescent="0.2">
      <c r="A483" s="88" t="s">
        <v>641</v>
      </c>
      <c r="B483" s="89">
        <v>50.04</v>
      </c>
      <c r="C483" s="89">
        <f>LN(Table3[[#This Row],[Value]]/B482)</f>
        <v>1.1052056634915717E-2</v>
      </c>
      <c r="D483" s="89"/>
      <c r="E483" s="89"/>
      <c r="F483" s="89">
        <f>Table3[[#This Row],[Yield]]/100*(1+F482)</f>
        <v>0</v>
      </c>
    </row>
    <row r="484" spans="1:6" x14ac:dyDescent="0.2">
      <c r="A484" s="88" t="s">
        <v>640</v>
      </c>
      <c r="B484" s="89">
        <v>48.97</v>
      </c>
      <c r="C484" s="89">
        <f>LN(Table3[[#This Row],[Value]]/B483)</f>
        <v>-2.1614819884484399E-2</v>
      </c>
      <c r="D484" s="89"/>
      <c r="E484" s="89"/>
      <c r="F484" s="89">
        <f>Table3[[#This Row],[Yield]]/100*(1+F483)</f>
        <v>0</v>
      </c>
    </row>
    <row r="485" spans="1:6" x14ac:dyDescent="0.2">
      <c r="A485" s="88" t="s">
        <v>639</v>
      </c>
      <c r="B485" s="89">
        <v>49.2</v>
      </c>
      <c r="C485" s="89">
        <f>LN(Table3[[#This Row],[Value]]/B484)</f>
        <v>4.6857577840364222E-3</v>
      </c>
      <c r="D485" s="89"/>
      <c r="E485" s="89"/>
      <c r="F485" s="89">
        <f>Table3[[#This Row],[Yield]]/100*(1+F484)</f>
        <v>0</v>
      </c>
    </row>
    <row r="486" spans="1:6" x14ac:dyDescent="0.2">
      <c r="A486" s="88" t="s">
        <v>638</v>
      </c>
      <c r="B486" s="89">
        <v>48.59</v>
      </c>
      <c r="C486" s="89">
        <f>LN(Table3[[#This Row],[Value]]/B485)</f>
        <v>-1.2475875080450742E-2</v>
      </c>
      <c r="D486" s="89"/>
      <c r="E486" s="89"/>
      <c r="F486" s="89">
        <f>Table3[[#This Row],[Yield]]/100*(1+F485)</f>
        <v>0</v>
      </c>
    </row>
    <row r="487" spans="1:6" x14ac:dyDescent="0.2">
      <c r="A487" s="88" t="s">
        <v>637</v>
      </c>
      <c r="B487" s="89">
        <v>47.79</v>
      </c>
      <c r="C487" s="89">
        <f>LN(Table3[[#This Row],[Value]]/B486)</f>
        <v>-1.6601335827744888E-2</v>
      </c>
      <c r="D487" s="89"/>
      <c r="E487" s="89"/>
      <c r="F487" s="89">
        <f>Table3[[#This Row],[Yield]]/100*(1+F486)</f>
        <v>0</v>
      </c>
    </row>
    <row r="488" spans="1:6" x14ac:dyDescent="0.2">
      <c r="A488" s="88" t="s">
        <v>636</v>
      </c>
      <c r="B488" s="89">
        <v>47.11</v>
      </c>
      <c r="C488" s="89">
        <f>LN(Table3[[#This Row],[Value]]/B487)</f>
        <v>-1.433111987811707E-2</v>
      </c>
      <c r="D488" s="89"/>
      <c r="E488" s="89"/>
      <c r="F488" s="89">
        <f>Table3[[#This Row],[Yield]]/100*(1+F487)</f>
        <v>0</v>
      </c>
    </row>
    <row r="489" spans="1:6" x14ac:dyDescent="0.2">
      <c r="A489" s="88" t="s">
        <v>635</v>
      </c>
      <c r="B489" s="89">
        <v>46.16</v>
      </c>
      <c r="C489" s="89">
        <f>LN(Table3[[#This Row],[Value]]/B488)</f>
        <v>-2.0371670512105661E-2</v>
      </c>
      <c r="D489" s="89"/>
      <c r="E489" s="89"/>
      <c r="F489" s="89">
        <f>Table3[[#This Row],[Yield]]/100*(1+F488)</f>
        <v>0</v>
      </c>
    </row>
    <row r="490" spans="1:6" x14ac:dyDescent="0.2">
      <c r="A490" s="88" t="s">
        <v>634</v>
      </c>
      <c r="B490" s="89">
        <v>44.67</v>
      </c>
      <c r="C490" s="89">
        <f>LN(Table3[[#This Row],[Value]]/B489)</f>
        <v>-3.2811486835816701E-2</v>
      </c>
      <c r="D490" s="89"/>
      <c r="E490" s="89"/>
      <c r="F490" s="89">
        <f>Table3[[#This Row],[Yield]]/100*(1+F489)</f>
        <v>0</v>
      </c>
    </row>
    <row r="491" spans="1:6" x14ac:dyDescent="0.2">
      <c r="A491" s="88" t="s">
        <v>633</v>
      </c>
      <c r="B491" s="89">
        <v>45.31</v>
      </c>
      <c r="C491" s="89">
        <f>LN(Table3[[#This Row],[Value]]/B490)</f>
        <v>1.4225623315019618E-2</v>
      </c>
      <c r="D491" s="89"/>
      <c r="E491" s="89"/>
      <c r="F491" s="89">
        <f>Table3[[#This Row],[Yield]]/100*(1+F490)</f>
        <v>0</v>
      </c>
    </row>
    <row r="492" spans="1:6" x14ac:dyDescent="0.2">
      <c r="A492" s="88" t="s">
        <v>632</v>
      </c>
      <c r="B492" s="89">
        <v>45.17</v>
      </c>
      <c r="C492" s="89">
        <f>LN(Table3[[#This Row],[Value]]/B491)</f>
        <v>-3.0946090125340019E-3</v>
      </c>
      <c r="D492" s="89"/>
      <c r="E492" s="89"/>
      <c r="F492" s="89">
        <f>Table3[[#This Row],[Yield]]/100*(1+F491)</f>
        <v>0</v>
      </c>
    </row>
    <row r="493" spans="1:6" x14ac:dyDescent="0.2">
      <c r="A493" s="88" t="s">
        <v>631</v>
      </c>
      <c r="B493" s="89">
        <v>46.17</v>
      </c>
      <c r="C493" s="89">
        <f>LN(Table3[[#This Row],[Value]]/B492)</f>
        <v>2.1897086852384673E-2</v>
      </c>
      <c r="D493" s="89"/>
      <c r="E493" s="89"/>
      <c r="F493" s="89">
        <f>Table3[[#This Row],[Yield]]/100*(1+F492)</f>
        <v>0</v>
      </c>
    </row>
    <row r="494" spans="1:6" x14ac:dyDescent="0.2">
      <c r="A494" s="88" t="s">
        <v>630</v>
      </c>
      <c r="B494" s="89">
        <v>47.47</v>
      </c>
      <c r="C494" s="89">
        <f>LN(Table3[[#This Row],[Value]]/B493)</f>
        <v>2.7767696044329156E-2</v>
      </c>
      <c r="D494" s="89"/>
      <c r="E494" s="89"/>
      <c r="F494" s="89">
        <f>Table3[[#This Row],[Yield]]/100*(1+F493)</f>
        <v>0</v>
      </c>
    </row>
    <row r="495" spans="1:6" x14ac:dyDescent="0.2">
      <c r="A495" s="88" t="s">
        <v>629</v>
      </c>
      <c r="B495" s="89">
        <v>46.58</v>
      </c>
      <c r="C495" s="89">
        <f>LN(Table3[[#This Row],[Value]]/B494)</f>
        <v>-1.8926668107031707E-2</v>
      </c>
      <c r="D495" s="89"/>
      <c r="E495" s="89"/>
      <c r="F495" s="89">
        <f>Table3[[#This Row],[Yield]]/100*(1+F494)</f>
        <v>0</v>
      </c>
    </row>
    <row r="496" spans="1:6" x14ac:dyDescent="0.2">
      <c r="A496" s="88" t="s">
        <v>628</v>
      </c>
      <c r="B496" s="89">
        <v>46.55</v>
      </c>
      <c r="C496" s="89">
        <f>LN(Table3[[#This Row],[Value]]/B495)</f>
        <v>-6.4426073311887573E-4</v>
      </c>
      <c r="D496" s="89"/>
      <c r="E496" s="89"/>
      <c r="F496" s="89">
        <f>Table3[[#This Row],[Yield]]/100*(1+F495)</f>
        <v>0</v>
      </c>
    </row>
    <row r="497" spans="1:6" x14ac:dyDescent="0.2">
      <c r="A497" s="88" t="s">
        <v>627</v>
      </c>
      <c r="B497" s="89">
        <v>46.16</v>
      </c>
      <c r="C497" s="89">
        <f>LN(Table3[[#This Row],[Value]]/B496)</f>
        <v>-8.4133815232319571E-3</v>
      </c>
      <c r="D497" s="89"/>
      <c r="E497" s="89"/>
      <c r="F497" s="89">
        <f>Table3[[#This Row],[Yield]]/100*(1+F496)</f>
        <v>0</v>
      </c>
    </row>
    <row r="498" spans="1:6" x14ac:dyDescent="0.2">
      <c r="A498" s="88" t="s">
        <v>626</v>
      </c>
      <c r="B498" s="89">
        <v>45.73</v>
      </c>
      <c r="C498" s="89">
        <f>LN(Table3[[#This Row],[Value]]/B497)</f>
        <v>-9.3590845298802804E-3</v>
      </c>
      <c r="D498" s="89"/>
      <c r="E498" s="89"/>
      <c r="F498" s="89">
        <f>Table3[[#This Row],[Yield]]/100*(1+F497)</f>
        <v>0</v>
      </c>
    </row>
    <row r="499" spans="1:6" x14ac:dyDescent="0.2">
      <c r="A499" s="88" t="s">
        <v>625</v>
      </c>
      <c r="B499" s="89">
        <v>44.86</v>
      </c>
      <c r="C499" s="89">
        <f>LN(Table3[[#This Row],[Value]]/B498)</f>
        <v>-1.9208008577901517E-2</v>
      </c>
      <c r="D499" s="89"/>
      <c r="E499" s="89"/>
      <c r="F499" s="89">
        <f>Table3[[#This Row],[Yield]]/100*(1+F498)</f>
        <v>0</v>
      </c>
    </row>
    <row r="500" spans="1:6" x14ac:dyDescent="0.2">
      <c r="A500" s="88" t="s">
        <v>624</v>
      </c>
      <c r="B500" s="89">
        <v>45.3</v>
      </c>
      <c r="C500" s="89">
        <f>LN(Table3[[#This Row],[Value]]/B499)</f>
        <v>9.7605033969261363E-3</v>
      </c>
      <c r="D500" s="89"/>
      <c r="E500" s="89"/>
      <c r="F500" s="89">
        <f>Table3[[#This Row],[Yield]]/100*(1+F499)</f>
        <v>0</v>
      </c>
    </row>
    <row r="501" spans="1:6" x14ac:dyDescent="0.2">
      <c r="A501" s="88" t="s">
        <v>623</v>
      </c>
      <c r="B501" s="89">
        <v>45.51</v>
      </c>
      <c r="C501" s="89">
        <f>LN(Table3[[#This Row],[Value]]/B500)</f>
        <v>4.6250495395621927E-3</v>
      </c>
      <c r="D501" s="89"/>
      <c r="E501" s="89"/>
      <c r="F501" s="89">
        <f>Table3[[#This Row],[Yield]]/100*(1+F500)</f>
        <v>0</v>
      </c>
    </row>
    <row r="502" spans="1:6" x14ac:dyDescent="0.2">
      <c r="A502" s="88" t="s">
        <v>622</v>
      </c>
      <c r="B502" s="89">
        <v>45.38</v>
      </c>
      <c r="C502" s="89">
        <f>LN(Table3[[#This Row],[Value]]/B501)</f>
        <v>-2.8606026768547648E-3</v>
      </c>
      <c r="D502" s="89"/>
      <c r="E502" s="89"/>
      <c r="F502" s="89">
        <f>Table3[[#This Row],[Yield]]/100*(1+F501)</f>
        <v>0</v>
      </c>
    </row>
    <row r="503" spans="1:6" x14ac:dyDescent="0.2">
      <c r="A503" s="88" t="s">
        <v>621</v>
      </c>
      <c r="B503" s="89">
        <v>44.44</v>
      </c>
      <c r="C503" s="89">
        <f>LN(Table3[[#This Row],[Value]]/B502)</f>
        <v>-2.093151458026658E-2</v>
      </c>
      <c r="D503" s="89"/>
      <c r="E503" s="89"/>
      <c r="F503" s="89">
        <f>Table3[[#This Row],[Yield]]/100*(1+F502)</f>
        <v>0</v>
      </c>
    </row>
    <row r="504" spans="1:6" x14ac:dyDescent="0.2">
      <c r="A504" s="88" t="s">
        <v>620</v>
      </c>
      <c r="B504" s="89">
        <v>43.29</v>
      </c>
      <c r="C504" s="89">
        <f>LN(Table3[[#This Row],[Value]]/B503)</f>
        <v>-2.6218303317539972E-2</v>
      </c>
      <c r="D504" s="89"/>
      <c r="E504" s="89"/>
      <c r="F504" s="89">
        <f>Table3[[#This Row],[Yield]]/100*(1+F503)</f>
        <v>0</v>
      </c>
    </row>
    <row r="505" spans="1:6" x14ac:dyDescent="0.2">
      <c r="A505" s="88" t="s">
        <v>619</v>
      </c>
      <c r="B505" s="89">
        <v>44.73</v>
      </c>
      <c r="C505" s="89">
        <f>LN(Table3[[#This Row],[Value]]/B504)</f>
        <v>3.2722755990867547E-2</v>
      </c>
      <c r="D505" s="89"/>
      <c r="E505" s="89"/>
      <c r="F505" s="89">
        <f>Table3[[#This Row],[Yield]]/100*(1+F504)</f>
        <v>0</v>
      </c>
    </row>
    <row r="506" spans="1:6" x14ac:dyDescent="0.2">
      <c r="A506" s="88" t="s">
        <v>618</v>
      </c>
      <c r="B506" s="89">
        <v>44.41</v>
      </c>
      <c r="C506" s="89">
        <f>LN(Table3[[#This Row],[Value]]/B505)</f>
        <v>-7.1797481407457992E-3</v>
      </c>
      <c r="D506" s="89"/>
      <c r="E506" s="89"/>
      <c r="F506" s="89">
        <f>Table3[[#This Row],[Yield]]/100*(1+F505)</f>
        <v>0</v>
      </c>
    </row>
    <row r="507" spans="1:6" x14ac:dyDescent="0.2">
      <c r="A507" s="88" t="s">
        <v>617</v>
      </c>
      <c r="B507" s="89">
        <v>45.53</v>
      </c>
      <c r="C507" s="89">
        <f>LN(Table3[[#This Row],[Value]]/B506)</f>
        <v>2.4906780042679981E-2</v>
      </c>
      <c r="D507" s="89"/>
      <c r="E507" s="89"/>
      <c r="F507" s="89">
        <f>Table3[[#This Row],[Yield]]/100*(1+F506)</f>
        <v>0</v>
      </c>
    </row>
    <row r="508" spans="1:6" x14ac:dyDescent="0.2">
      <c r="A508" s="88" t="s">
        <v>616</v>
      </c>
      <c r="B508" s="89">
        <v>44.55</v>
      </c>
      <c r="C508" s="89">
        <f>LN(Table3[[#This Row],[Value]]/B507)</f>
        <v>-2.1759295429872504E-2</v>
      </c>
      <c r="D508" s="89"/>
      <c r="E508" s="89"/>
      <c r="F508" s="89">
        <f>Table3[[#This Row],[Yield]]/100*(1+F507)</f>
        <v>0</v>
      </c>
    </row>
    <row r="509" spans="1:6" x14ac:dyDescent="0.2">
      <c r="A509" s="88" t="s">
        <v>615</v>
      </c>
      <c r="B509" s="89">
        <v>44.86</v>
      </c>
      <c r="C509" s="89">
        <f>LN(Table3[[#This Row],[Value]]/B508)</f>
        <v>6.9343751752438893E-3</v>
      </c>
      <c r="D509" s="89"/>
      <c r="E509" s="89"/>
      <c r="F509" s="89">
        <f>Table3[[#This Row],[Yield]]/100*(1+F508)</f>
        <v>0</v>
      </c>
    </row>
    <row r="510" spans="1:6" x14ac:dyDescent="0.2">
      <c r="A510" s="88" t="s">
        <v>614</v>
      </c>
      <c r="B510" s="89">
        <v>44.84</v>
      </c>
      <c r="C510" s="89">
        <f>LN(Table3[[#This Row],[Value]]/B509)</f>
        <v>-4.4593088810300946E-4</v>
      </c>
      <c r="D510" s="89"/>
      <c r="E510" s="89"/>
      <c r="F510" s="89">
        <f>Table3[[#This Row],[Yield]]/100*(1+F509)</f>
        <v>0</v>
      </c>
    </row>
    <row r="511" spans="1:6" x14ac:dyDescent="0.2">
      <c r="A511" s="88" t="s">
        <v>613</v>
      </c>
      <c r="B511" s="89">
        <v>44.5</v>
      </c>
      <c r="C511" s="89">
        <f>LN(Table3[[#This Row],[Value]]/B510)</f>
        <v>-7.6114090317646824E-3</v>
      </c>
      <c r="D511" s="89"/>
      <c r="E511" s="89"/>
      <c r="F511" s="89">
        <f>Table3[[#This Row],[Yield]]/100*(1+F510)</f>
        <v>0</v>
      </c>
    </row>
    <row r="512" spans="1:6" x14ac:dyDescent="0.2">
      <c r="A512" s="88" t="s">
        <v>612</v>
      </c>
      <c r="B512" s="89">
        <v>43.45</v>
      </c>
      <c r="C512" s="89">
        <f>LN(Table3[[#This Row],[Value]]/B511)</f>
        <v>-2.3878337460793476E-2</v>
      </c>
      <c r="D512" s="89"/>
      <c r="E512" s="89"/>
      <c r="F512" s="89">
        <f>Table3[[#This Row],[Yield]]/100*(1+F511)</f>
        <v>0</v>
      </c>
    </row>
    <row r="513" spans="1:6" x14ac:dyDescent="0.2">
      <c r="A513" s="88" t="s">
        <v>611</v>
      </c>
      <c r="B513" s="89">
        <v>43.22</v>
      </c>
      <c r="C513" s="89">
        <f>LN(Table3[[#This Row],[Value]]/B512)</f>
        <v>-5.3075006326611671E-3</v>
      </c>
      <c r="D513" s="89"/>
      <c r="E513" s="89"/>
      <c r="F513" s="89">
        <f>Table3[[#This Row],[Yield]]/100*(1+F512)</f>
        <v>0</v>
      </c>
    </row>
    <row r="514" spans="1:6" x14ac:dyDescent="0.2">
      <c r="A514" s="88" t="s">
        <v>610</v>
      </c>
      <c r="B514" s="89">
        <v>42.73</v>
      </c>
      <c r="C514" s="89">
        <f>LN(Table3[[#This Row],[Value]]/B513)</f>
        <v>-1.1402101422806404E-2</v>
      </c>
      <c r="D514" s="89"/>
      <c r="E514" s="89"/>
      <c r="F514" s="89">
        <f>Table3[[#This Row],[Yield]]/100*(1+F513)</f>
        <v>0</v>
      </c>
    </row>
    <row r="515" spans="1:6" x14ac:dyDescent="0.2">
      <c r="A515" s="88" t="s">
        <v>609</v>
      </c>
      <c r="B515" s="89">
        <v>42</v>
      </c>
      <c r="C515" s="89">
        <f>LN(Table3[[#This Row],[Value]]/B514)</f>
        <v>-1.7231631372565195E-2</v>
      </c>
      <c r="D515" s="89"/>
      <c r="E515" s="89"/>
      <c r="F515" s="89">
        <f>Table3[[#This Row],[Yield]]/100*(1+F514)</f>
        <v>0</v>
      </c>
    </row>
    <row r="516" spans="1:6" x14ac:dyDescent="0.2">
      <c r="A516" s="88" t="s">
        <v>608</v>
      </c>
      <c r="B516" s="89">
        <v>42.95</v>
      </c>
      <c r="C516" s="89">
        <f>LN(Table3[[#This Row],[Value]]/B515)</f>
        <v>2.236703014689621E-2</v>
      </c>
      <c r="D516" s="89"/>
      <c r="E516" s="89"/>
      <c r="F516" s="89">
        <f>Table3[[#This Row],[Yield]]/100*(1+F515)</f>
        <v>0</v>
      </c>
    </row>
    <row r="517" spans="1:6" x14ac:dyDescent="0.2">
      <c r="A517" s="88" t="s">
        <v>607</v>
      </c>
      <c r="B517" s="89">
        <v>45.34</v>
      </c>
      <c r="C517" s="89">
        <f>LN(Table3[[#This Row],[Value]]/B516)</f>
        <v>5.4152996649118483E-2</v>
      </c>
      <c r="D517" s="89"/>
      <c r="E517" s="89"/>
      <c r="F517" s="89">
        <f>Table3[[#This Row],[Yield]]/100*(1+F516)</f>
        <v>0</v>
      </c>
    </row>
    <row r="518" spans="1:6" x14ac:dyDescent="0.2">
      <c r="A518" s="88" t="s">
        <v>606</v>
      </c>
      <c r="B518" s="89">
        <v>44.49</v>
      </c>
      <c r="C518" s="89">
        <f>LN(Table3[[#This Row],[Value]]/B517)</f>
        <v>-1.8925200261432549E-2</v>
      </c>
      <c r="D518" s="89"/>
      <c r="E518" s="89"/>
      <c r="F518" s="89">
        <f>Table3[[#This Row],[Yield]]/100*(1+F517)</f>
        <v>0</v>
      </c>
    </row>
    <row r="519" spans="1:6" x14ac:dyDescent="0.2">
      <c r="A519" s="88" t="s">
        <v>605</v>
      </c>
      <c r="B519" s="89">
        <v>46.15</v>
      </c>
      <c r="C519" s="89">
        <f>LN(Table3[[#This Row],[Value]]/B518)</f>
        <v>3.6632516130910689E-2</v>
      </c>
      <c r="D519" s="89"/>
      <c r="E519" s="89"/>
      <c r="F519" s="89">
        <f>Table3[[#This Row],[Yield]]/100*(1+F518)</f>
        <v>0</v>
      </c>
    </row>
    <row r="520" spans="1:6" x14ac:dyDescent="0.2">
      <c r="A520" s="88" t="s">
        <v>604</v>
      </c>
      <c r="B520" s="89">
        <v>45.42</v>
      </c>
      <c r="C520" s="89">
        <f>LN(Table3[[#This Row],[Value]]/B519)</f>
        <v>-1.5944424271448723E-2</v>
      </c>
      <c r="D520" s="89"/>
      <c r="E520" s="89"/>
      <c r="F520" s="89">
        <f>Table3[[#This Row],[Yield]]/100*(1+F519)</f>
        <v>0</v>
      </c>
    </row>
    <row r="521" spans="1:6" x14ac:dyDescent="0.2">
      <c r="A521" s="88" t="s">
        <v>603</v>
      </c>
      <c r="B521" s="89">
        <v>44.14</v>
      </c>
      <c r="C521" s="89">
        <f>LN(Table3[[#This Row],[Value]]/B520)</f>
        <v>-2.8586135848822091E-2</v>
      </c>
      <c r="D521" s="89"/>
      <c r="E521" s="89"/>
      <c r="F521" s="89">
        <f>Table3[[#This Row],[Yield]]/100*(1+F520)</f>
        <v>0</v>
      </c>
    </row>
    <row r="522" spans="1:6" x14ac:dyDescent="0.2">
      <c r="A522" s="88" t="s">
        <v>602</v>
      </c>
      <c r="B522" s="89">
        <v>44.6</v>
      </c>
      <c r="C522" s="89">
        <f>LN(Table3[[#This Row],[Value]]/B521)</f>
        <v>1.0367458197428124E-2</v>
      </c>
      <c r="D522" s="89"/>
      <c r="E522" s="89"/>
      <c r="F522" s="89">
        <f>Table3[[#This Row],[Yield]]/100*(1+F521)</f>
        <v>0</v>
      </c>
    </row>
    <row r="523" spans="1:6" x14ac:dyDescent="0.2">
      <c r="A523" s="88" t="s">
        <v>601</v>
      </c>
      <c r="B523" s="89">
        <v>45.58</v>
      </c>
      <c r="C523" s="89">
        <f>LN(Table3[[#This Row],[Value]]/B522)</f>
        <v>2.1735164791519726E-2</v>
      </c>
      <c r="D523" s="89"/>
      <c r="E523" s="89"/>
      <c r="F523" s="89">
        <f>Table3[[#This Row],[Yield]]/100*(1+F522)</f>
        <v>0</v>
      </c>
    </row>
    <row r="524" spans="1:6" x14ac:dyDescent="0.2">
      <c r="A524" s="88" t="s">
        <v>600</v>
      </c>
      <c r="B524" s="89">
        <v>45.06</v>
      </c>
      <c r="C524" s="89">
        <f>LN(Table3[[#This Row],[Value]]/B523)</f>
        <v>-1.1474088813439762E-2</v>
      </c>
      <c r="D524" s="89"/>
      <c r="E524" s="89"/>
      <c r="F524" s="89">
        <f>Table3[[#This Row],[Yield]]/100*(1+F523)</f>
        <v>0</v>
      </c>
    </row>
    <row r="525" spans="1:6" x14ac:dyDescent="0.2">
      <c r="A525" s="88" t="s">
        <v>599</v>
      </c>
      <c r="B525" s="89">
        <v>46.02</v>
      </c>
      <c r="C525" s="89">
        <f>LN(Table3[[#This Row],[Value]]/B524)</f>
        <v>2.1081149603121366E-2</v>
      </c>
      <c r="D525" s="89"/>
      <c r="E525" s="89"/>
      <c r="F525" s="89">
        <f>Table3[[#This Row],[Yield]]/100*(1+F524)</f>
        <v>0</v>
      </c>
    </row>
    <row r="526" spans="1:6" x14ac:dyDescent="0.2">
      <c r="A526" s="88" t="s">
        <v>598</v>
      </c>
      <c r="B526" s="89">
        <v>45.98</v>
      </c>
      <c r="C526" s="89">
        <f>LN(Table3[[#This Row],[Value]]/B525)</f>
        <v>-8.6956527218445866E-4</v>
      </c>
      <c r="D526" s="89"/>
      <c r="E526" s="89"/>
      <c r="F526" s="89">
        <f>Table3[[#This Row],[Yield]]/100*(1+F525)</f>
        <v>0</v>
      </c>
    </row>
    <row r="527" spans="1:6" x14ac:dyDescent="0.2">
      <c r="A527" s="88" t="s">
        <v>597</v>
      </c>
      <c r="B527" s="89">
        <v>45.48</v>
      </c>
      <c r="C527" s="89">
        <f>LN(Table3[[#This Row],[Value]]/B526)</f>
        <v>-1.0933850452700216E-2</v>
      </c>
      <c r="D527" s="89"/>
      <c r="E527" s="89"/>
      <c r="F527" s="89">
        <f>Table3[[#This Row],[Yield]]/100*(1+F526)</f>
        <v>0</v>
      </c>
    </row>
    <row r="528" spans="1:6" x14ac:dyDescent="0.2">
      <c r="A528" s="88" t="s">
        <v>596</v>
      </c>
      <c r="B528" s="89">
        <v>45.54</v>
      </c>
      <c r="C528" s="89">
        <f>LN(Table3[[#This Row],[Value]]/B527)</f>
        <v>1.3183917532582322E-3</v>
      </c>
      <c r="D528" s="89"/>
      <c r="E528" s="89"/>
      <c r="F528" s="89">
        <f>Table3[[#This Row],[Yield]]/100*(1+F527)</f>
        <v>0</v>
      </c>
    </row>
    <row r="529" spans="1:6" x14ac:dyDescent="0.2">
      <c r="A529" s="88" t="s">
        <v>595</v>
      </c>
      <c r="B529" s="89">
        <v>45.95</v>
      </c>
      <c r="C529" s="89">
        <f>LN(Table3[[#This Row],[Value]]/B528)</f>
        <v>8.9627881661026171E-3</v>
      </c>
      <c r="D529" s="89"/>
      <c r="E529" s="89"/>
      <c r="F529" s="89">
        <f>Table3[[#This Row],[Yield]]/100*(1+F528)</f>
        <v>0</v>
      </c>
    </row>
    <row r="530" spans="1:6" x14ac:dyDescent="0.2">
      <c r="A530" s="88" t="s">
        <v>594</v>
      </c>
      <c r="B530" s="89">
        <v>46.32</v>
      </c>
      <c r="C530" s="89">
        <f>LN(Table3[[#This Row],[Value]]/B529)</f>
        <v>8.0199844630437396E-3</v>
      </c>
      <c r="D530" s="89"/>
      <c r="E530" s="89"/>
      <c r="F530" s="89">
        <f>Table3[[#This Row],[Yield]]/100*(1+F529)</f>
        <v>0</v>
      </c>
    </row>
    <row r="531" spans="1:6" x14ac:dyDescent="0.2">
      <c r="A531" s="88" t="s">
        <v>593</v>
      </c>
      <c r="B531" s="89">
        <v>45.19</v>
      </c>
      <c r="C531" s="89">
        <f>LN(Table3[[#This Row],[Value]]/B530)</f>
        <v>-2.469800984155154E-2</v>
      </c>
      <c r="D531" s="89"/>
      <c r="E531" s="89"/>
      <c r="F531" s="89">
        <f>Table3[[#This Row],[Yield]]/100*(1+F530)</f>
        <v>0</v>
      </c>
    </row>
    <row r="532" spans="1:6" x14ac:dyDescent="0.2">
      <c r="A532" s="88" t="s">
        <v>592</v>
      </c>
      <c r="B532" s="89">
        <v>46.06</v>
      </c>
      <c r="C532" s="89">
        <f>LN(Table3[[#This Row],[Value]]/B531)</f>
        <v>1.9069070969350913E-2</v>
      </c>
      <c r="D532" s="89"/>
      <c r="E532" s="89"/>
      <c r="F532" s="89">
        <f>Table3[[#This Row],[Yield]]/100*(1+F531)</f>
        <v>0</v>
      </c>
    </row>
    <row r="533" spans="1:6" x14ac:dyDescent="0.2">
      <c r="A533" s="88" t="s">
        <v>591</v>
      </c>
      <c r="B533" s="89">
        <v>45.37</v>
      </c>
      <c r="C533" s="89">
        <f>LN(Table3[[#This Row],[Value]]/B532)</f>
        <v>-1.509380071666672E-2</v>
      </c>
      <c r="D533" s="89"/>
      <c r="E533" s="89"/>
      <c r="F533" s="89">
        <f>Table3[[#This Row],[Yield]]/100*(1+F532)</f>
        <v>0</v>
      </c>
    </row>
    <row r="534" spans="1:6" x14ac:dyDescent="0.2">
      <c r="A534" s="88" t="s">
        <v>590</v>
      </c>
      <c r="B534" s="89">
        <v>44.53</v>
      </c>
      <c r="C534" s="89">
        <f>LN(Table3[[#This Row],[Value]]/B533)</f>
        <v>-1.8687974342261396E-2</v>
      </c>
      <c r="D534" s="89"/>
      <c r="E534" s="89"/>
      <c r="F534" s="89">
        <f>Table3[[#This Row],[Yield]]/100*(1+F533)</f>
        <v>0</v>
      </c>
    </row>
    <row r="535" spans="1:6" x14ac:dyDescent="0.2">
      <c r="A535" s="88" t="s">
        <v>589</v>
      </c>
      <c r="B535" s="89">
        <v>44.92</v>
      </c>
      <c r="C535" s="89">
        <f>LN(Table3[[#This Row],[Value]]/B534)</f>
        <v>8.7200105366313594E-3</v>
      </c>
      <c r="D535" s="89"/>
      <c r="E535" s="89"/>
      <c r="F535" s="89">
        <f>Table3[[#This Row],[Yield]]/100*(1+F534)</f>
        <v>0</v>
      </c>
    </row>
    <row r="536" spans="1:6" x14ac:dyDescent="0.2">
      <c r="A536" s="88" t="s">
        <v>588</v>
      </c>
      <c r="B536" s="89">
        <v>44.48</v>
      </c>
      <c r="C536" s="89">
        <f>LN(Table3[[#This Row],[Value]]/B535)</f>
        <v>-9.8434799279155591E-3</v>
      </c>
      <c r="D536" s="89"/>
      <c r="E536" s="89"/>
      <c r="F536" s="89">
        <f>Table3[[#This Row],[Yield]]/100*(1+F535)</f>
        <v>0</v>
      </c>
    </row>
    <row r="537" spans="1:6" x14ac:dyDescent="0.2">
      <c r="A537" s="88" t="s">
        <v>587</v>
      </c>
      <c r="B537" s="89">
        <v>44.56</v>
      </c>
      <c r="C537" s="89">
        <f>LN(Table3[[#This Row],[Value]]/B536)</f>
        <v>1.7969456767018563E-3</v>
      </c>
      <c r="D537" s="89"/>
      <c r="E537" s="89"/>
      <c r="F537" s="89">
        <f>Table3[[#This Row],[Yield]]/100*(1+F536)</f>
        <v>0</v>
      </c>
    </row>
    <row r="538" spans="1:6" x14ac:dyDescent="0.2">
      <c r="A538" s="88" t="s">
        <v>586</v>
      </c>
      <c r="B538" s="89">
        <v>43.27</v>
      </c>
      <c r="C538" s="89">
        <f>LN(Table3[[#This Row],[Value]]/B537)</f>
        <v>-2.9377041382235104E-2</v>
      </c>
      <c r="D538" s="89"/>
      <c r="E538" s="89"/>
      <c r="F538" s="89">
        <f>Table3[[#This Row],[Yield]]/100*(1+F537)</f>
        <v>0</v>
      </c>
    </row>
    <row r="539" spans="1:6" x14ac:dyDescent="0.2">
      <c r="A539" s="88" t="s">
        <v>585</v>
      </c>
      <c r="B539" s="89">
        <v>43.87</v>
      </c>
      <c r="C539" s="89">
        <f>LN(Table3[[#This Row],[Value]]/B538)</f>
        <v>1.3771160941329047E-2</v>
      </c>
      <c r="D539" s="89"/>
      <c r="E539" s="89"/>
      <c r="F539" s="89">
        <f>Table3[[#This Row],[Yield]]/100*(1+F538)</f>
        <v>0</v>
      </c>
    </row>
    <row r="540" spans="1:6" x14ac:dyDescent="0.2">
      <c r="A540" s="88" t="s">
        <v>584</v>
      </c>
      <c r="B540" s="89">
        <v>44.55</v>
      </c>
      <c r="C540" s="89">
        <f>LN(Table3[[#This Row],[Value]]/B539)</f>
        <v>1.5381438738695602E-2</v>
      </c>
      <c r="D540" s="89"/>
      <c r="E540" s="89"/>
      <c r="F540" s="89">
        <f>Table3[[#This Row],[Yield]]/100*(1+F539)</f>
        <v>0</v>
      </c>
    </row>
    <row r="541" spans="1:6" x14ac:dyDescent="0.2">
      <c r="A541" s="88" t="s">
        <v>583</v>
      </c>
      <c r="B541" s="89">
        <v>44.02</v>
      </c>
      <c r="C541" s="89">
        <f>LN(Table3[[#This Row],[Value]]/B540)</f>
        <v>-1.1968077818502586E-2</v>
      </c>
      <c r="D541" s="89"/>
      <c r="E541" s="89"/>
      <c r="F541" s="89">
        <f>Table3[[#This Row],[Yield]]/100*(1+F540)</f>
        <v>0</v>
      </c>
    </row>
    <row r="542" spans="1:6" x14ac:dyDescent="0.2">
      <c r="A542" s="88" t="s">
        <v>582</v>
      </c>
      <c r="B542" s="89">
        <v>44.36</v>
      </c>
      <c r="C542" s="89">
        <f>LN(Table3[[#This Row],[Value]]/B541)</f>
        <v>7.6940863838505956E-3</v>
      </c>
      <c r="D542" s="89"/>
      <c r="E542" s="89"/>
      <c r="F542" s="89">
        <f>Table3[[#This Row],[Yield]]/100*(1+F541)</f>
        <v>0</v>
      </c>
    </row>
    <row r="543" spans="1:6" x14ac:dyDescent="0.2">
      <c r="A543" s="88" t="s">
        <v>581</v>
      </c>
      <c r="B543" s="89">
        <v>44.4</v>
      </c>
      <c r="C543" s="89">
        <f>LN(Table3[[#This Row],[Value]]/B542)</f>
        <v>9.0130695601266665E-4</v>
      </c>
      <c r="D543" s="89"/>
      <c r="E543" s="89"/>
      <c r="F543" s="89">
        <f>Table3[[#This Row],[Yield]]/100*(1+F542)</f>
        <v>0</v>
      </c>
    </row>
    <row r="544" spans="1:6" x14ac:dyDescent="0.2">
      <c r="A544" s="88" t="s">
        <v>580</v>
      </c>
      <c r="B544" s="89">
        <v>45.01</v>
      </c>
      <c r="C544" s="89">
        <f>LN(Table3[[#This Row],[Value]]/B543)</f>
        <v>1.364521786666217E-2</v>
      </c>
      <c r="D544" s="89"/>
      <c r="E544" s="89"/>
      <c r="F544" s="89">
        <f>Table3[[#This Row],[Yield]]/100*(1+F543)</f>
        <v>0</v>
      </c>
    </row>
    <row r="545" spans="1:6" x14ac:dyDescent="0.2">
      <c r="A545" s="88" t="s">
        <v>579</v>
      </c>
      <c r="B545" s="89">
        <v>45.75</v>
      </c>
      <c r="C545" s="89">
        <f>LN(Table3[[#This Row],[Value]]/B544)</f>
        <v>1.6307104416688967E-2</v>
      </c>
      <c r="D545" s="89"/>
      <c r="E545" s="89"/>
      <c r="F545" s="89">
        <f>Table3[[#This Row],[Yield]]/100*(1+F544)</f>
        <v>0</v>
      </c>
    </row>
    <row r="546" spans="1:6" x14ac:dyDescent="0.2">
      <c r="A546" s="88" t="s">
        <v>578</v>
      </c>
      <c r="B546" s="89">
        <v>46</v>
      </c>
      <c r="C546" s="89">
        <f>LN(Table3[[#This Row],[Value]]/B545)</f>
        <v>5.4496047675646848E-3</v>
      </c>
      <c r="D546" s="89"/>
      <c r="E546" s="89"/>
      <c r="F546" s="89">
        <f>Table3[[#This Row],[Yield]]/100*(1+F545)</f>
        <v>0</v>
      </c>
    </row>
    <row r="547" spans="1:6" x14ac:dyDescent="0.2">
      <c r="A547" s="88" t="s">
        <v>577</v>
      </c>
      <c r="B547" s="89">
        <v>48.6</v>
      </c>
      <c r="C547" s="89">
        <f>LN(Table3[[#This Row],[Value]]/B546)</f>
        <v>5.4982134417353196E-2</v>
      </c>
      <c r="D547" s="89"/>
      <c r="E547" s="89"/>
      <c r="F547" s="89">
        <f>Table3[[#This Row],[Yield]]/100*(1+F546)</f>
        <v>0</v>
      </c>
    </row>
    <row r="548" spans="1:6" x14ac:dyDescent="0.2">
      <c r="A548" s="88" t="s">
        <v>576</v>
      </c>
      <c r="B548" s="89">
        <v>48.3</v>
      </c>
      <c r="C548" s="89">
        <f>LN(Table3[[#This Row],[Value]]/B547)</f>
        <v>-6.191970247921218E-3</v>
      </c>
      <c r="D548" s="89"/>
      <c r="E548" s="89"/>
      <c r="F548" s="89">
        <f>Table3[[#This Row],[Yield]]/100*(1+F547)</f>
        <v>0</v>
      </c>
    </row>
    <row r="549" spans="1:6" x14ac:dyDescent="0.2">
      <c r="A549" s="88" t="s">
        <v>575</v>
      </c>
      <c r="B549" s="89">
        <v>49.43</v>
      </c>
      <c r="C549" s="89">
        <f>LN(Table3[[#This Row],[Value]]/B548)</f>
        <v>2.312596666034105E-2</v>
      </c>
      <c r="D549" s="89"/>
      <c r="E549" s="89"/>
      <c r="F549" s="89">
        <f>Table3[[#This Row],[Yield]]/100*(1+F548)</f>
        <v>0</v>
      </c>
    </row>
    <row r="550" spans="1:6" x14ac:dyDescent="0.2">
      <c r="A550" s="88" t="s">
        <v>574</v>
      </c>
      <c r="B550" s="89">
        <v>49.16</v>
      </c>
      <c r="C550" s="89">
        <f>LN(Table3[[#This Row],[Value]]/B549)</f>
        <v>-5.4772426210339563E-3</v>
      </c>
      <c r="D550" s="89"/>
      <c r="E550" s="89"/>
      <c r="F550" s="89">
        <f>Table3[[#This Row],[Yield]]/100*(1+F549)</f>
        <v>0</v>
      </c>
    </row>
    <row r="551" spans="1:6" x14ac:dyDescent="0.2">
      <c r="A551" s="88" t="s">
        <v>573</v>
      </c>
      <c r="B551" s="89">
        <v>50.4</v>
      </c>
      <c r="C551" s="89">
        <f>LN(Table3[[#This Row],[Value]]/B550)</f>
        <v>2.4910890379488904E-2</v>
      </c>
      <c r="D551" s="89"/>
      <c r="E551" s="89"/>
      <c r="F551" s="89">
        <f>Table3[[#This Row],[Yield]]/100*(1+F550)</f>
        <v>0</v>
      </c>
    </row>
    <row r="552" spans="1:6" x14ac:dyDescent="0.2">
      <c r="A552" s="88" t="s">
        <v>572</v>
      </c>
      <c r="B552" s="89">
        <v>51.05</v>
      </c>
      <c r="C552" s="89">
        <f>LN(Table3[[#This Row],[Value]]/B551)</f>
        <v>1.2814369533351584E-2</v>
      </c>
      <c r="D552" s="89"/>
      <c r="E552" s="89"/>
      <c r="F552" s="89">
        <f>Table3[[#This Row],[Yield]]/100*(1+F551)</f>
        <v>0</v>
      </c>
    </row>
    <row r="553" spans="1:6" x14ac:dyDescent="0.2">
      <c r="A553" s="88" t="s">
        <v>571</v>
      </c>
      <c r="B553" s="89">
        <v>50.46</v>
      </c>
      <c r="C553" s="89">
        <f>LN(Table3[[#This Row],[Value]]/B552)</f>
        <v>-1.1624601397762778E-2</v>
      </c>
      <c r="D553" s="89"/>
      <c r="E553" s="89"/>
      <c r="F553" s="89">
        <f>Table3[[#This Row],[Yield]]/100*(1+F552)</f>
        <v>0</v>
      </c>
    </row>
    <row r="554" spans="1:6" x14ac:dyDescent="0.2">
      <c r="A554" s="88" t="s">
        <v>570</v>
      </c>
      <c r="B554" s="89">
        <v>51.63</v>
      </c>
      <c r="C554" s="89">
        <f>LN(Table3[[#This Row],[Value]]/B553)</f>
        <v>2.2921955678646178E-2</v>
      </c>
      <c r="D554" s="89"/>
      <c r="E554" s="89"/>
      <c r="F554" s="89">
        <f>Table3[[#This Row],[Yield]]/100*(1+F553)</f>
        <v>0</v>
      </c>
    </row>
    <row r="555" spans="1:6" x14ac:dyDescent="0.2">
      <c r="A555" s="88" t="s">
        <v>569</v>
      </c>
      <c r="B555" s="89">
        <v>51.09</v>
      </c>
      <c r="C555" s="89">
        <f>LN(Table3[[#This Row],[Value]]/B554)</f>
        <v>-1.0514115548851122E-2</v>
      </c>
      <c r="D555" s="89"/>
      <c r="E555" s="89"/>
      <c r="F555" s="89">
        <f>Table3[[#This Row],[Yield]]/100*(1+F554)</f>
        <v>0</v>
      </c>
    </row>
    <row r="556" spans="1:6" x14ac:dyDescent="0.2">
      <c r="A556" s="88" t="s">
        <v>568</v>
      </c>
      <c r="B556" s="89">
        <v>50.82</v>
      </c>
      <c r="C556" s="89">
        <f>LN(Table3[[#This Row],[Value]]/B555)</f>
        <v>-5.2988054506886376E-3</v>
      </c>
      <c r="D556" s="89"/>
      <c r="E556" s="89"/>
      <c r="F556" s="89">
        <f>Table3[[#This Row],[Yield]]/100*(1+F555)</f>
        <v>0</v>
      </c>
    </row>
    <row r="557" spans="1:6" x14ac:dyDescent="0.2">
      <c r="A557" s="88" t="s">
        <v>567</v>
      </c>
      <c r="B557" s="89">
        <v>50.68</v>
      </c>
      <c r="C557" s="89">
        <f>LN(Table3[[#This Row],[Value]]/B556)</f>
        <v>-2.7586224390797514E-3</v>
      </c>
      <c r="D557" s="89"/>
      <c r="E557" s="89"/>
      <c r="F557" s="89">
        <f>Table3[[#This Row],[Yield]]/100*(1+F556)</f>
        <v>0</v>
      </c>
    </row>
    <row r="558" spans="1:6" x14ac:dyDescent="0.2">
      <c r="A558" s="88" t="s">
        <v>566</v>
      </c>
      <c r="B558" s="89">
        <v>50.33</v>
      </c>
      <c r="C558" s="89">
        <f>LN(Table3[[#This Row],[Value]]/B557)</f>
        <v>-6.9300346646697436E-3</v>
      </c>
      <c r="D558" s="89"/>
      <c r="E558" s="89"/>
      <c r="F558" s="89">
        <f>Table3[[#This Row],[Yield]]/100*(1+F557)</f>
        <v>0</v>
      </c>
    </row>
    <row r="559" spans="1:6" x14ac:dyDescent="0.2">
      <c r="A559" s="88" t="s">
        <v>565</v>
      </c>
      <c r="B559" s="89">
        <v>51.26</v>
      </c>
      <c r="C559" s="89">
        <f>LN(Table3[[#This Row],[Value]]/B558)</f>
        <v>1.8309400147656339E-2</v>
      </c>
      <c r="D559" s="89"/>
      <c r="E559" s="89"/>
      <c r="F559" s="89">
        <f>Table3[[#This Row],[Yield]]/100*(1+F558)</f>
        <v>0</v>
      </c>
    </row>
    <row r="560" spans="1:6" x14ac:dyDescent="0.2">
      <c r="A560" s="88" t="s">
        <v>564</v>
      </c>
      <c r="B560" s="89">
        <v>50.55</v>
      </c>
      <c r="C560" s="89">
        <f>LN(Table3[[#This Row],[Value]]/B559)</f>
        <v>-1.3947775469444677E-2</v>
      </c>
      <c r="D560" s="89"/>
      <c r="E560" s="89"/>
      <c r="F560" s="89">
        <f>Table3[[#This Row],[Yield]]/100*(1+F559)</f>
        <v>0</v>
      </c>
    </row>
    <row r="561" spans="1:6" x14ac:dyDescent="0.2">
      <c r="A561" s="88" t="s">
        <v>563</v>
      </c>
      <c r="B561" s="89">
        <v>51.04</v>
      </c>
      <c r="C561" s="89">
        <f>LN(Table3[[#This Row],[Value]]/B560)</f>
        <v>9.6466935700541233E-3</v>
      </c>
      <c r="D561" s="89"/>
      <c r="E561" s="89"/>
      <c r="F561" s="89">
        <f>Table3[[#This Row],[Yield]]/100*(1+F560)</f>
        <v>0</v>
      </c>
    </row>
    <row r="562" spans="1:6" x14ac:dyDescent="0.2">
      <c r="A562" s="88" t="s">
        <v>562</v>
      </c>
      <c r="B562" s="89">
        <v>50.74</v>
      </c>
      <c r="C562" s="89">
        <f>LN(Table3[[#This Row],[Value]]/B561)</f>
        <v>-5.8950848653985585E-3</v>
      </c>
      <c r="D562" s="89"/>
      <c r="E562" s="89"/>
      <c r="F562" s="89">
        <f>Table3[[#This Row],[Yield]]/100*(1+F561)</f>
        <v>0</v>
      </c>
    </row>
    <row r="563" spans="1:6" x14ac:dyDescent="0.2">
      <c r="A563" s="88" t="s">
        <v>561</v>
      </c>
      <c r="B563" s="89">
        <v>51.4</v>
      </c>
      <c r="C563" s="89">
        <f>LN(Table3[[#This Row],[Value]]/B562)</f>
        <v>1.292361828998362E-2</v>
      </c>
      <c r="D563" s="89"/>
      <c r="E563" s="89"/>
      <c r="F563" s="89">
        <f>Table3[[#This Row],[Yield]]/100*(1+F562)</f>
        <v>0</v>
      </c>
    </row>
    <row r="564" spans="1:6" x14ac:dyDescent="0.2">
      <c r="A564" s="88" t="s">
        <v>560</v>
      </c>
      <c r="B564" s="89">
        <v>51.73</v>
      </c>
      <c r="C564" s="89">
        <f>LN(Table3[[#This Row],[Value]]/B563)</f>
        <v>6.3997115543042646E-3</v>
      </c>
      <c r="D564" s="89"/>
      <c r="E564" s="89"/>
      <c r="F564" s="89">
        <f>Table3[[#This Row],[Yield]]/100*(1+F563)</f>
        <v>0</v>
      </c>
    </row>
    <row r="565" spans="1:6" x14ac:dyDescent="0.2">
      <c r="A565" s="88" t="s">
        <v>559</v>
      </c>
      <c r="B565" s="89">
        <v>52.29</v>
      </c>
      <c r="C565" s="89">
        <f>LN(Table3[[#This Row],[Value]]/B564)</f>
        <v>1.0767264184615591E-2</v>
      </c>
      <c r="D565" s="89"/>
      <c r="E565" s="89"/>
      <c r="F565" s="89">
        <f>Table3[[#This Row],[Yield]]/100*(1+F564)</f>
        <v>0</v>
      </c>
    </row>
    <row r="566" spans="1:6" x14ac:dyDescent="0.2">
      <c r="A566" s="88" t="s">
        <v>558</v>
      </c>
      <c r="B566" s="89">
        <v>51.87</v>
      </c>
      <c r="C566" s="89">
        <f>LN(Table3[[#This Row],[Value]]/B565)</f>
        <v>-8.0645598367304078E-3</v>
      </c>
      <c r="D566" s="89"/>
      <c r="E566" s="89"/>
      <c r="F566" s="89">
        <f>Table3[[#This Row],[Yield]]/100*(1+F565)</f>
        <v>0</v>
      </c>
    </row>
    <row r="567" spans="1:6" x14ac:dyDescent="0.2">
      <c r="A567" s="88" t="s">
        <v>557</v>
      </c>
      <c r="B567" s="89">
        <v>51.9</v>
      </c>
      <c r="C567" s="89">
        <f>LN(Table3[[#This Row],[Value]]/B566)</f>
        <v>5.7820180853415106E-4</v>
      </c>
      <c r="D567" s="89"/>
      <c r="E567" s="89"/>
      <c r="F567" s="89">
        <f>Table3[[#This Row],[Yield]]/100*(1+F566)</f>
        <v>0</v>
      </c>
    </row>
    <row r="568" spans="1:6" x14ac:dyDescent="0.2">
      <c r="A568" s="88" t="s">
        <v>556</v>
      </c>
      <c r="B568" s="89">
        <v>52.08</v>
      </c>
      <c r="C568" s="89">
        <f>LN(Table3[[#This Row],[Value]]/B567)</f>
        <v>3.4622077284707912E-3</v>
      </c>
      <c r="D568" s="89"/>
      <c r="E568" s="89"/>
      <c r="F568" s="89">
        <f>Table3[[#This Row],[Yield]]/100*(1+F567)</f>
        <v>0</v>
      </c>
    </row>
    <row r="569" spans="1:6" x14ac:dyDescent="0.2">
      <c r="A569" s="88" t="s">
        <v>555</v>
      </c>
      <c r="B569" s="89">
        <v>52.14</v>
      </c>
      <c r="C569" s="89">
        <f>LN(Table3[[#This Row],[Value]]/B568)</f>
        <v>1.1514106050418357E-3</v>
      </c>
      <c r="D569" s="89"/>
      <c r="E569" s="89"/>
      <c r="F569" s="89">
        <f>Table3[[#This Row],[Yield]]/100*(1+F568)</f>
        <v>0</v>
      </c>
    </row>
    <row r="570" spans="1:6" x14ac:dyDescent="0.2">
      <c r="A570" s="88" t="s">
        <v>554</v>
      </c>
      <c r="B570" s="89">
        <v>52.74</v>
      </c>
      <c r="C570" s="89">
        <f>LN(Table3[[#This Row],[Value]]/B569)</f>
        <v>1.1441772419785079E-2</v>
      </c>
      <c r="D570" s="89"/>
      <c r="E570" s="89"/>
      <c r="F570" s="89">
        <f>Table3[[#This Row],[Yield]]/100*(1+F569)</f>
        <v>0</v>
      </c>
    </row>
    <row r="571" spans="1:6" x14ac:dyDescent="0.2">
      <c r="A571" s="88" t="s">
        <v>553</v>
      </c>
      <c r="B571" s="89">
        <v>52.87</v>
      </c>
      <c r="C571" s="89">
        <f>LN(Table3[[#This Row],[Value]]/B570)</f>
        <v>2.4618893222181667E-3</v>
      </c>
      <c r="D571" s="89"/>
      <c r="E571" s="89"/>
      <c r="F571" s="89">
        <f>Table3[[#This Row],[Yield]]/100*(1+F570)</f>
        <v>0</v>
      </c>
    </row>
    <row r="572" spans="1:6" x14ac:dyDescent="0.2">
      <c r="A572" s="88" t="s">
        <v>552</v>
      </c>
      <c r="B572" s="89">
        <v>53.36</v>
      </c>
      <c r="C572" s="89">
        <f>LN(Table3[[#This Row],[Value]]/B571)</f>
        <v>9.2253313600093659E-3</v>
      </c>
      <c r="D572" s="89"/>
      <c r="E572" s="89"/>
      <c r="F572" s="89">
        <f>Table3[[#This Row],[Yield]]/100*(1+F571)</f>
        <v>0</v>
      </c>
    </row>
    <row r="573" spans="1:6" x14ac:dyDescent="0.2">
      <c r="A573" s="88" t="s">
        <v>551</v>
      </c>
      <c r="B573" s="89">
        <v>52.77</v>
      </c>
      <c r="C573" s="89">
        <f>LN(Table3[[#This Row],[Value]]/B572)</f>
        <v>-1.1118554189791692E-2</v>
      </c>
      <c r="D573" s="89"/>
      <c r="E573" s="89"/>
      <c r="F573" s="89">
        <f>Table3[[#This Row],[Yield]]/100*(1+F572)</f>
        <v>0</v>
      </c>
    </row>
    <row r="574" spans="1:6" x14ac:dyDescent="0.2">
      <c r="A574" s="88" t="s">
        <v>550</v>
      </c>
      <c r="B574" s="89">
        <v>53.13</v>
      </c>
      <c r="C574" s="89">
        <f>LN(Table3[[#This Row],[Value]]/B573)</f>
        <v>6.7988930452753896E-3</v>
      </c>
      <c r="D574" s="89"/>
      <c r="E574" s="89"/>
      <c r="F574" s="89">
        <f>Table3[[#This Row],[Yield]]/100*(1+F573)</f>
        <v>0</v>
      </c>
    </row>
    <row r="575" spans="1:6" x14ac:dyDescent="0.2">
      <c r="A575" s="88" t="s">
        <v>549</v>
      </c>
      <c r="B575" s="89">
        <v>53.33</v>
      </c>
      <c r="C575" s="89">
        <f>LN(Table3[[#This Row],[Value]]/B574)</f>
        <v>3.7572841496588561E-3</v>
      </c>
      <c r="D575" s="89"/>
      <c r="E575" s="89"/>
      <c r="F575" s="89">
        <f>Table3[[#This Row],[Yield]]/100*(1+F574)</f>
        <v>0</v>
      </c>
    </row>
    <row r="576" spans="1:6" x14ac:dyDescent="0.2">
      <c r="A576" s="88" t="s">
        <v>548</v>
      </c>
      <c r="B576" s="89">
        <v>53.3</v>
      </c>
      <c r="C576" s="89">
        <f>LN(Table3[[#This Row],[Value]]/B575)</f>
        <v>-5.6269344071198434E-4</v>
      </c>
      <c r="D576" s="89"/>
      <c r="E576" s="89"/>
      <c r="F576" s="89">
        <f>Table3[[#This Row],[Yield]]/100*(1+F575)</f>
        <v>0</v>
      </c>
    </row>
    <row r="577" spans="1:6" x14ac:dyDescent="0.2">
      <c r="A577" s="88" t="s">
        <v>547</v>
      </c>
      <c r="B577" s="89">
        <v>53.15</v>
      </c>
      <c r="C577" s="89">
        <f>LN(Table3[[#This Row],[Value]]/B576)</f>
        <v>-2.8182263838418893E-3</v>
      </c>
      <c r="D577" s="89"/>
      <c r="E577" s="89"/>
      <c r="F577" s="89">
        <f>Table3[[#This Row],[Yield]]/100*(1+F576)</f>
        <v>0</v>
      </c>
    </row>
    <row r="578" spans="1:6" x14ac:dyDescent="0.2">
      <c r="A578" s="88" t="s">
        <v>546</v>
      </c>
      <c r="B578" s="89">
        <v>53.12</v>
      </c>
      <c r="C578" s="89">
        <f>LN(Table3[[#This Row],[Value]]/B577)</f>
        <v>-5.6459961977858581E-4</v>
      </c>
      <c r="D578" s="89"/>
      <c r="E578" s="89"/>
      <c r="F578" s="89">
        <f>Table3[[#This Row],[Yield]]/100*(1+F577)</f>
        <v>0</v>
      </c>
    </row>
    <row r="579" spans="1:6" x14ac:dyDescent="0.2">
      <c r="A579" s="88" t="s">
        <v>545</v>
      </c>
      <c r="B579" s="89">
        <v>53.71</v>
      </c>
      <c r="C579" s="89">
        <f>LN(Table3[[#This Row],[Value]]/B578)</f>
        <v>1.1045698749189732E-2</v>
      </c>
      <c r="D579" s="89"/>
      <c r="E579" s="89"/>
      <c r="F579" s="89">
        <f>Table3[[#This Row],[Yield]]/100*(1+F578)</f>
        <v>0</v>
      </c>
    </row>
    <row r="580" spans="1:6" x14ac:dyDescent="0.2">
      <c r="A580" s="88" t="s">
        <v>544</v>
      </c>
      <c r="B580" s="89">
        <v>53.26</v>
      </c>
      <c r="C580" s="89">
        <f>LN(Table3[[#This Row],[Value]]/B579)</f>
        <v>-8.4136235315818691E-3</v>
      </c>
      <c r="D580" s="89"/>
      <c r="E580" s="89"/>
      <c r="F580" s="89">
        <f>Table3[[#This Row],[Yield]]/100*(1+F579)</f>
        <v>0</v>
      </c>
    </row>
    <row r="581" spans="1:6" x14ac:dyDescent="0.2">
      <c r="A581" s="88" t="s">
        <v>543</v>
      </c>
      <c r="B581" s="89">
        <v>52.61</v>
      </c>
      <c r="C581" s="89">
        <f>LN(Table3[[#This Row],[Value]]/B580)</f>
        <v>-1.2279364643070261E-2</v>
      </c>
      <c r="D581" s="89"/>
      <c r="E581" s="89"/>
      <c r="F581" s="89">
        <f>Table3[[#This Row],[Yield]]/100*(1+F580)</f>
        <v>0</v>
      </c>
    </row>
    <row r="582" spans="1:6" x14ac:dyDescent="0.2">
      <c r="A582" s="88" t="s">
        <v>542</v>
      </c>
      <c r="B582" s="89">
        <v>52.2</v>
      </c>
      <c r="C582" s="89">
        <f>LN(Table3[[#This Row],[Value]]/B581)</f>
        <v>-7.8237208541227822E-3</v>
      </c>
      <c r="D582" s="89"/>
      <c r="E582" s="89"/>
      <c r="F582" s="89">
        <f>Table3[[#This Row],[Yield]]/100*(1+F581)</f>
        <v>0</v>
      </c>
    </row>
    <row r="583" spans="1:6" x14ac:dyDescent="0.2">
      <c r="A583" s="88" t="s">
        <v>541</v>
      </c>
      <c r="B583" s="89">
        <v>50.87</v>
      </c>
      <c r="C583" s="89">
        <f>LN(Table3[[#This Row],[Value]]/B582)</f>
        <v>-2.5809136053919469E-2</v>
      </c>
      <c r="D583" s="89"/>
      <c r="E583" s="89"/>
      <c r="F583" s="89">
        <f>Table3[[#This Row],[Yield]]/100*(1+F582)</f>
        <v>0</v>
      </c>
    </row>
    <row r="584" spans="1:6" x14ac:dyDescent="0.2">
      <c r="A584" s="88" t="s">
        <v>540</v>
      </c>
      <c r="B584" s="89">
        <v>51.77</v>
      </c>
      <c r="C584" s="89">
        <f>LN(Table3[[#This Row],[Value]]/B583)</f>
        <v>1.7537472079136428E-2</v>
      </c>
      <c r="D584" s="89"/>
      <c r="E584" s="89"/>
      <c r="F584" s="89">
        <f>Table3[[#This Row],[Yield]]/100*(1+F583)</f>
        <v>0</v>
      </c>
    </row>
    <row r="585" spans="1:6" x14ac:dyDescent="0.2">
      <c r="A585" s="88" t="s">
        <v>539</v>
      </c>
      <c r="B585" s="89">
        <v>52.13</v>
      </c>
      <c r="C585" s="89">
        <f>LN(Table3[[#This Row],[Value]]/B584)</f>
        <v>6.9297678662045524E-3</v>
      </c>
      <c r="D585" s="89"/>
      <c r="E585" s="89"/>
      <c r="F585" s="89">
        <f>Table3[[#This Row],[Yield]]/100*(1+F584)</f>
        <v>0</v>
      </c>
    </row>
    <row r="586" spans="1:6" x14ac:dyDescent="0.2">
      <c r="A586" s="88" t="s">
        <v>538</v>
      </c>
      <c r="B586" s="89">
        <v>51.53</v>
      </c>
      <c r="C586" s="89">
        <f>LN(Table3[[#This Row],[Value]]/B585)</f>
        <v>-1.1576436439881625E-2</v>
      </c>
      <c r="D586" s="89"/>
      <c r="E586" s="89"/>
      <c r="F586" s="89">
        <f>Table3[[#This Row],[Yield]]/100*(1+F585)</f>
        <v>0</v>
      </c>
    </row>
    <row r="587" spans="1:6" x14ac:dyDescent="0.2">
      <c r="A587" s="88" t="s">
        <v>537</v>
      </c>
      <c r="B587" s="89">
        <v>51.9</v>
      </c>
      <c r="C587" s="89">
        <f>LN(Table3[[#This Row],[Value]]/B586)</f>
        <v>7.1546278317099823E-3</v>
      </c>
      <c r="D587" s="89"/>
      <c r="E587" s="89"/>
      <c r="F587" s="89">
        <f>Table3[[#This Row],[Yield]]/100*(1+F586)</f>
        <v>0</v>
      </c>
    </row>
    <row r="588" spans="1:6" x14ac:dyDescent="0.2">
      <c r="A588" s="88" t="s">
        <v>536</v>
      </c>
      <c r="B588" s="89">
        <v>51.73</v>
      </c>
      <c r="C588" s="89">
        <f>LN(Table3[[#This Row],[Value]]/B587)</f>
        <v>-3.2809061564192505E-3</v>
      </c>
      <c r="D588" s="89"/>
      <c r="E588" s="89"/>
      <c r="F588" s="89">
        <f>Table3[[#This Row],[Yield]]/100*(1+F587)</f>
        <v>0</v>
      </c>
    </row>
    <row r="589" spans="1:6" x14ac:dyDescent="0.2">
      <c r="A589" s="88" t="s">
        <v>535</v>
      </c>
      <c r="B589" s="89">
        <v>51.38</v>
      </c>
      <c r="C589" s="89">
        <f>LN(Table3[[#This Row],[Value]]/B588)</f>
        <v>-6.7888923336860913E-3</v>
      </c>
      <c r="D589" s="89"/>
      <c r="E589" s="89"/>
      <c r="F589" s="89">
        <f>Table3[[#This Row],[Yield]]/100*(1+F588)</f>
        <v>0</v>
      </c>
    </row>
    <row r="590" spans="1:6" x14ac:dyDescent="0.2">
      <c r="A590" s="88" t="s">
        <v>534</v>
      </c>
      <c r="B590" s="89">
        <v>51.74</v>
      </c>
      <c r="C590" s="89">
        <f>LN(Table3[[#This Row],[Value]]/B589)</f>
        <v>6.9821850761454998E-3</v>
      </c>
      <c r="D590" s="89"/>
      <c r="E590" s="89"/>
      <c r="F590" s="89">
        <f>Table3[[#This Row],[Yield]]/100*(1+F589)</f>
        <v>0</v>
      </c>
    </row>
    <row r="591" spans="1:6" x14ac:dyDescent="0.2">
      <c r="A591" s="88" t="s">
        <v>533</v>
      </c>
      <c r="B591" s="89">
        <v>52.01</v>
      </c>
      <c r="C591" s="89">
        <f>LN(Table3[[#This Row],[Value]]/B590)</f>
        <v>5.2048310270978518E-3</v>
      </c>
      <c r="D591" s="89"/>
      <c r="E591" s="89"/>
      <c r="F591" s="89">
        <f>Table3[[#This Row],[Yield]]/100*(1+F590)</f>
        <v>0</v>
      </c>
    </row>
    <row r="592" spans="1:6" x14ac:dyDescent="0.2">
      <c r="A592" s="88" t="s">
        <v>532</v>
      </c>
      <c r="B592" s="89">
        <v>52.36</v>
      </c>
      <c r="C592" s="89">
        <f>LN(Table3[[#This Row],[Value]]/B591)</f>
        <v>6.7069332567180799E-3</v>
      </c>
      <c r="D592" s="89"/>
      <c r="E592" s="89"/>
      <c r="F592" s="89">
        <f>Table3[[#This Row],[Yield]]/100*(1+F591)</f>
        <v>0</v>
      </c>
    </row>
    <row r="593" spans="1:6" x14ac:dyDescent="0.2">
      <c r="A593" s="88" t="s">
        <v>531</v>
      </c>
      <c r="B593" s="89">
        <v>52.66</v>
      </c>
      <c r="C593" s="89">
        <f>LN(Table3[[#This Row],[Value]]/B592)</f>
        <v>5.7132130264641234E-3</v>
      </c>
      <c r="D593" s="89"/>
      <c r="E593" s="89"/>
      <c r="F593" s="89">
        <f>Table3[[#This Row],[Yield]]/100*(1+F592)</f>
        <v>0</v>
      </c>
    </row>
    <row r="594" spans="1:6" x14ac:dyDescent="0.2">
      <c r="A594" s="88" t="s">
        <v>530</v>
      </c>
      <c r="B594" s="89">
        <v>52.44</v>
      </c>
      <c r="C594" s="89">
        <f>LN(Table3[[#This Row],[Value]]/B593)</f>
        <v>-4.1864951726642173E-3</v>
      </c>
      <c r="D594" s="89"/>
      <c r="E594" s="89"/>
      <c r="F594" s="89">
        <f>Table3[[#This Row],[Yield]]/100*(1+F593)</f>
        <v>0</v>
      </c>
    </row>
    <row r="595" spans="1:6" x14ac:dyDescent="0.2">
      <c r="A595" s="88" t="s">
        <v>529</v>
      </c>
      <c r="B595" s="89">
        <v>52.79</v>
      </c>
      <c r="C595" s="89">
        <f>LN(Table3[[#This Row],[Value]]/B594)</f>
        <v>6.6521199400257774E-3</v>
      </c>
      <c r="D595" s="89"/>
      <c r="E595" s="89"/>
      <c r="F595" s="89">
        <f>Table3[[#This Row],[Yield]]/100*(1+F594)</f>
        <v>0</v>
      </c>
    </row>
    <row r="596" spans="1:6" x14ac:dyDescent="0.2">
      <c r="A596" s="88" t="s">
        <v>528</v>
      </c>
      <c r="B596" s="89">
        <v>52.62</v>
      </c>
      <c r="C596" s="89">
        <f>LN(Table3[[#This Row],[Value]]/B595)</f>
        <v>-3.2255032233782315E-3</v>
      </c>
      <c r="D596" s="89"/>
      <c r="E596" s="89"/>
      <c r="F596" s="89">
        <f>Table3[[#This Row],[Yield]]/100*(1+F595)</f>
        <v>0</v>
      </c>
    </row>
    <row r="597" spans="1:6" x14ac:dyDescent="0.2">
      <c r="A597" s="88" t="s">
        <v>527</v>
      </c>
      <c r="B597" s="89">
        <v>53</v>
      </c>
      <c r="C597" s="89">
        <f>LN(Table3[[#This Row],[Value]]/B596)</f>
        <v>7.1956379399753185E-3</v>
      </c>
      <c r="D597" s="89"/>
      <c r="E597" s="89"/>
      <c r="F597" s="89">
        <f>Table3[[#This Row],[Yield]]/100*(1+F596)</f>
        <v>0</v>
      </c>
    </row>
    <row r="598" spans="1:6" x14ac:dyDescent="0.2">
      <c r="A598" s="88" t="s">
        <v>526</v>
      </c>
      <c r="B598" s="89">
        <v>52.99</v>
      </c>
      <c r="C598" s="89">
        <f>LN(Table3[[#This Row],[Value]]/B597)</f>
        <v>-1.8869704745108742E-4</v>
      </c>
      <c r="D598" s="89"/>
      <c r="E598" s="89"/>
      <c r="F598" s="89">
        <f>Table3[[#This Row],[Yield]]/100*(1+F597)</f>
        <v>0</v>
      </c>
    </row>
    <row r="599" spans="1:6" x14ac:dyDescent="0.2">
      <c r="A599" s="88" t="s">
        <v>525</v>
      </c>
      <c r="B599" s="89">
        <v>52.78</v>
      </c>
      <c r="C599" s="89">
        <f>LN(Table3[[#This Row],[Value]]/B598)</f>
        <v>-3.9708854294927317E-3</v>
      </c>
      <c r="D599" s="89"/>
      <c r="E599" s="89"/>
      <c r="F599" s="89">
        <f>Table3[[#This Row],[Yield]]/100*(1+F598)</f>
        <v>0</v>
      </c>
    </row>
    <row r="600" spans="1:6" x14ac:dyDescent="0.2">
      <c r="A600" s="88" t="s">
        <v>524</v>
      </c>
      <c r="B600" s="89">
        <v>53.09</v>
      </c>
      <c r="C600" s="89">
        <f>LN(Table3[[#This Row],[Value]]/B599)</f>
        <v>5.8562555204020785E-3</v>
      </c>
      <c r="D600" s="89"/>
      <c r="E600" s="89"/>
      <c r="F600" s="89">
        <f>Table3[[#This Row],[Yield]]/100*(1+F599)</f>
        <v>0</v>
      </c>
    </row>
    <row r="601" spans="1:6" x14ac:dyDescent="0.2">
      <c r="A601" s="88" t="s">
        <v>523</v>
      </c>
      <c r="B601" s="89">
        <v>53.25</v>
      </c>
      <c r="C601" s="89">
        <f>LN(Table3[[#This Row],[Value]]/B600)</f>
        <v>3.009217993954393E-3</v>
      </c>
      <c r="D601" s="89"/>
      <c r="E601" s="89"/>
      <c r="F601" s="89">
        <f>Table3[[#This Row],[Yield]]/100*(1+F600)</f>
        <v>0</v>
      </c>
    </row>
    <row r="602" spans="1:6" x14ac:dyDescent="0.2">
      <c r="A602" s="88" t="s">
        <v>522</v>
      </c>
      <c r="B602" s="89">
        <v>53.48</v>
      </c>
      <c r="C602" s="89">
        <f>LN(Table3[[#This Row],[Value]]/B601)</f>
        <v>4.3099476442079437E-3</v>
      </c>
      <c r="D602" s="89"/>
      <c r="E602" s="89"/>
      <c r="F602" s="89">
        <f>Table3[[#This Row],[Yield]]/100*(1+F601)</f>
        <v>0</v>
      </c>
    </row>
    <row r="603" spans="1:6" x14ac:dyDescent="0.2">
      <c r="A603" s="88" t="s">
        <v>521</v>
      </c>
      <c r="B603" s="89">
        <v>53.35</v>
      </c>
      <c r="C603" s="89">
        <f>LN(Table3[[#This Row],[Value]]/B602)</f>
        <v>-2.4337744859800089E-3</v>
      </c>
      <c r="D603" s="89"/>
      <c r="E603" s="89"/>
      <c r="F603" s="89">
        <f>Table3[[#This Row],[Yield]]/100*(1+F602)</f>
        <v>0</v>
      </c>
    </row>
    <row r="604" spans="1:6" x14ac:dyDescent="0.2">
      <c r="A604" s="88" t="s">
        <v>520</v>
      </c>
      <c r="B604" s="89">
        <v>53.16</v>
      </c>
      <c r="C604" s="89">
        <f>LN(Table3[[#This Row],[Value]]/B603)</f>
        <v>-3.5677439027178306E-3</v>
      </c>
      <c r="D604" s="89"/>
      <c r="E604" s="89"/>
      <c r="F604" s="89">
        <f>Table3[[#This Row],[Yield]]/100*(1+F603)</f>
        <v>0</v>
      </c>
    </row>
    <row r="605" spans="1:6" x14ac:dyDescent="0.2">
      <c r="A605" s="88" t="s">
        <v>519</v>
      </c>
      <c r="B605" s="89">
        <v>52.61</v>
      </c>
      <c r="C605" s="89">
        <f>LN(Table3[[#This Row],[Value]]/B604)</f>
        <v>-1.0400018102328622E-2</v>
      </c>
      <c r="D605" s="89"/>
      <c r="E605" s="89"/>
      <c r="F605" s="89">
        <f>Table3[[#This Row],[Yield]]/100*(1+F604)</f>
        <v>0</v>
      </c>
    </row>
    <row r="606" spans="1:6" x14ac:dyDescent="0.2">
      <c r="A606" s="88" t="s">
        <v>518</v>
      </c>
      <c r="B606" s="89">
        <v>53.15</v>
      </c>
      <c r="C606" s="89">
        <f>LN(Table3[[#This Row],[Value]]/B605)</f>
        <v>1.0211889045241071E-2</v>
      </c>
      <c r="D606" s="89"/>
      <c r="E606" s="89"/>
      <c r="F606" s="89">
        <f>Table3[[#This Row],[Yield]]/100*(1+F605)</f>
        <v>0</v>
      </c>
    </row>
    <row r="607" spans="1:6" x14ac:dyDescent="0.2">
      <c r="A607" s="88" t="s">
        <v>517</v>
      </c>
      <c r="B607" s="89">
        <v>52.53</v>
      </c>
      <c r="C607" s="89">
        <f>LN(Table3[[#This Row],[Value]]/B606)</f>
        <v>-1.1733669822086687E-2</v>
      </c>
      <c r="D607" s="89"/>
      <c r="E607" s="89"/>
      <c r="F607" s="89">
        <f>Table3[[#This Row],[Yield]]/100*(1+F606)</f>
        <v>0</v>
      </c>
    </row>
    <row r="608" spans="1:6" x14ac:dyDescent="0.2">
      <c r="A608" s="88" t="s">
        <v>516</v>
      </c>
      <c r="B608" s="89">
        <v>52.37</v>
      </c>
      <c r="C608" s="89">
        <f>LN(Table3[[#This Row],[Value]]/B607)</f>
        <v>-3.050526674473883E-3</v>
      </c>
      <c r="D608" s="89"/>
      <c r="E608" s="89"/>
      <c r="F608" s="89">
        <f>Table3[[#This Row],[Yield]]/100*(1+F607)</f>
        <v>0</v>
      </c>
    </row>
    <row r="609" spans="1:6" x14ac:dyDescent="0.2">
      <c r="A609" s="88" t="s">
        <v>515</v>
      </c>
      <c r="B609" s="89">
        <v>52.27</v>
      </c>
      <c r="C609" s="89">
        <f>LN(Table3[[#This Row],[Value]]/B608)</f>
        <v>-1.9113155665657117E-3</v>
      </c>
      <c r="D609" s="89"/>
      <c r="E609" s="89"/>
      <c r="F609" s="89">
        <f>Table3[[#This Row],[Yield]]/100*(1+F608)</f>
        <v>0</v>
      </c>
    </row>
    <row r="610" spans="1:6" x14ac:dyDescent="0.2">
      <c r="A610" s="88" t="s">
        <v>514</v>
      </c>
      <c r="B610" s="89">
        <v>52.32</v>
      </c>
      <c r="C610" s="89">
        <f>LN(Table3[[#This Row],[Value]]/B609)</f>
        <v>9.5611442411282005E-4</v>
      </c>
      <c r="D610" s="89"/>
      <c r="E610" s="89"/>
      <c r="F610" s="89">
        <f>Table3[[#This Row],[Yield]]/100*(1+F609)</f>
        <v>0</v>
      </c>
    </row>
    <row r="611" spans="1:6" x14ac:dyDescent="0.2">
      <c r="A611" s="88" t="s">
        <v>513</v>
      </c>
      <c r="B611" s="89">
        <v>52.64</v>
      </c>
      <c r="C611" s="89">
        <f>LN(Table3[[#This Row],[Value]]/B610)</f>
        <v>6.0975798681185377E-3</v>
      </c>
      <c r="D611" s="89"/>
      <c r="E611" s="89"/>
      <c r="F611" s="89">
        <f>Table3[[#This Row],[Yield]]/100*(1+F610)</f>
        <v>0</v>
      </c>
    </row>
    <row r="612" spans="1:6" x14ac:dyDescent="0.2">
      <c r="A612" s="88" t="s">
        <v>512</v>
      </c>
      <c r="B612" s="89">
        <v>53.13</v>
      </c>
      <c r="C612" s="89">
        <f>LN(Table3[[#This Row],[Value]]/B611)</f>
        <v>9.2654534457901911E-3</v>
      </c>
      <c r="D612" s="89"/>
      <c r="E612" s="89"/>
      <c r="F612" s="89">
        <f>Table3[[#This Row],[Yield]]/100*(1+F611)</f>
        <v>0</v>
      </c>
    </row>
    <row r="613" spans="1:6" x14ac:dyDescent="0.2">
      <c r="A613" s="88" t="s">
        <v>511</v>
      </c>
      <c r="B613" s="89">
        <v>53.01</v>
      </c>
      <c r="C613" s="89">
        <f>LN(Table3[[#This Row],[Value]]/B612)</f>
        <v>-2.2611654631371774E-3</v>
      </c>
      <c r="D613" s="89"/>
      <c r="E613" s="89"/>
      <c r="F613" s="89">
        <f>Table3[[#This Row],[Yield]]/100*(1+F612)</f>
        <v>0</v>
      </c>
    </row>
    <row r="614" spans="1:6" x14ac:dyDescent="0.2">
      <c r="A614" s="88" t="s">
        <v>510</v>
      </c>
      <c r="B614" s="89">
        <v>53.21</v>
      </c>
      <c r="C614" s="89">
        <f>LN(Table3[[#This Row],[Value]]/B613)</f>
        <v>3.7657736085632437E-3</v>
      </c>
      <c r="D614" s="89"/>
      <c r="E614" s="89"/>
      <c r="F614" s="89">
        <f>Table3[[#This Row],[Yield]]/100*(1+F613)</f>
        <v>0</v>
      </c>
    </row>
    <row r="615" spans="1:6" x14ac:dyDescent="0.2">
      <c r="A615" s="88" t="s">
        <v>509</v>
      </c>
      <c r="B615" s="89">
        <v>53.67</v>
      </c>
      <c r="C615" s="89">
        <f>LN(Table3[[#This Row],[Value]]/B614)</f>
        <v>8.6078375804596787E-3</v>
      </c>
      <c r="D615" s="89"/>
      <c r="E615" s="89"/>
      <c r="F615" s="89">
        <f>Table3[[#This Row],[Yield]]/100*(1+F614)</f>
        <v>0</v>
      </c>
    </row>
    <row r="616" spans="1:6" x14ac:dyDescent="0.2">
      <c r="A616" s="88" t="s">
        <v>508</v>
      </c>
      <c r="B616" s="89">
        <v>54.17</v>
      </c>
      <c r="C616" s="89">
        <f>LN(Table3[[#This Row],[Value]]/B615)</f>
        <v>9.273063481070069E-3</v>
      </c>
      <c r="D616" s="89"/>
      <c r="E616" s="89"/>
      <c r="F616" s="89">
        <f>Table3[[#This Row],[Yield]]/100*(1+F615)</f>
        <v>0</v>
      </c>
    </row>
    <row r="617" spans="1:6" x14ac:dyDescent="0.2">
      <c r="A617" s="88" t="s">
        <v>507</v>
      </c>
      <c r="B617" s="89">
        <v>53.78</v>
      </c>
      <c r="C617" s="89">
        <f>LN(Table3[[#This Row],[Value]]/B616)</f>
        <v>-7.2255988290889509E-3</v>
      </c>
      <c r="D617" s="89"/>
      <c r="E617" s="89"/>
      <c r="F617" s="89">
        <f>Table3[[#This Row],[Yield]]/100*(1+F616)</f>
        <v>0</v>
      </c>
    </row>
    <row r="618" spans="1:6" x14ac:dyDescent="0.2">
      <c r="A618" s="88" t="s">
        <v>506</v>
      </c>
      <c r="B618" s="89">
        <v>53.85</v>
      </c>
      <c r="C618" s="89">
        <f>LN(Table3[[#This Row],[Value]]/B617)</f>
        <v>1.3007527616790224E-3</v>
      </c>
      <c r="D618" s="89"/>
      <c r="E618" s="89"/>
      <c r="F618" s="89">
        <f>Table3[[#This Row],[Yield]]/100*(1+F617)</f>
        <v>0</v>
      </c>
    </row>
    <row r="619" spans="1:6" x14ac:dyDescent="0.2">
      <c r="A619" s="88" t="s">
        <v>505</v>
      </c>
      <c r="B619" s="89">
        <v>54.02</v>
      </c>
      <c r="C619" s="89">
        <f>LN(Table3[[#This Row],[Value]]/B618)</f>
        <v>3.1519447620719111E-3</v>
      </c>
      <c r="D619" s="89"/>
      <c r="E619" s="89"/>
      <c r="F619" s="89">
        <f>Table3[[#This Row],[Yield]]/100*(1+F618)</f>
        <v>0</v>
      </c>
    </row>
    <row r="620" spans="1:6" x14ac:dyDescent="0.2">
      <c r="A620" s="88" t="s">
        <v>504</v>
      </c>
      <c r="B620" s="89">
        <v>54.2</v>
      </c>
      <c r="C620" s="89">
        <f>LN(Table3[[#This Row],[Value]]/B619)</f>
        <v>3.326560081130928E-3</v>
      </c>
      <c r="D620" s="89"/>
      <c r="E620" s="89"/>
      <c r="F620" s="89">
        <f>Table3[[#This Row],[Yield]]/100*(1+F619)</f>
        <v>0</v>
      </c>
    </row>
    <row r="621" spans="1:6" x14ac:dyDescent="0.2">
      <c r="A621" s="88" t="s">
        <v>503</v>
      </c>
      <c r="B621" s="89">
        <v>54.6</v>
      </c>
      <c r="C621" s="89">
        <f>LN(Table3[[#This Row],[Value]]/B620)</f>
        <v>7.3529743052587332E-3</v>
      </c>
      <c r="D621" s="89"/>
      <c r="E621" s="89"/>
      <c r="F621" s="89">
        <f>Table3[[#This Row],[Yield]]/100*(1+F620)</f>
        <v>0</v>
      </c>
    </row>
    <row r="622" spans="1:6" x14ac:dyDescent="0.2">
      <c r="A622" s="88" t="s">
        <v>502</v>
      </c>
      <c r="B622" s="89">
        <v>55.26</v>
      </c>
      <c r="C622" s="89">
        <f>LN(Table3[[#This Row],[Value]]/B621)</f>
        <v>1.2015436744411077E-2</v>
      </c>
      <c r="D622" s="89"/>
      <c r="E622" s="89"/>
      <c r="F622" s="89">
        <f>Table3[[#This Row],[Yield]]/100*(1+F621)</f>
        <v>0</v>
      </c>
    </row>
    <row r="623" spans="1:6" x14ac:dyDescent="0.2">
      <c r="A623" s="88" t="s">
        <v>501</v>
      </c>
      <c r="B623" s="89">
        <v>55.46</v>
      </c>
      <c r="C623" s="89">
        <f>LN(Table3[[#This Row],[Value]]/B622)</f>
        <v>3.6127206923615026E-3</v>
      </c>
      <c r="D623" s="89"/>
      <c r="E623" s="89"/>
      <c r="F623" s="89">
        <f>Table3[[#This Row],[Yield]]/100*(1+F622)</f>
        <v>0</v>
      </c>
    </row>
    <row r="624" spans="1:6" x14ac:dyDescent="0.2">
      <c r="A624" s="88" t="s">
        <v>500</v>
      </c>
      <c r="B624" s="89">
        <v>55.26</v>
      </c>
      <c r="C624" s="89">
        <f>LN(Table3[[#This Row],[Value]]/B623)</f>
        <v>-3.612720692361546E-3</v>
      </c>
      <c r="D624" s="89"/>
      <c r="E624" s="89"/>
      <c r="F624" s="89">
        <f>Table3[[#This Row],[Yield]]/100*(1+F623)</f>
        <v>0</v>
      </c>
    </row>
    <row r="625" spans="1:6" x14ac:dyDescent="0.2">
      <c r="A625" s="88" t="s">
        <v>499</v>
      </c>
      <c r="B625" s="89">
        <v>55.85</v>
      </c>
      <c r="C625" s="89">
        <f>LN(Table3[[#This Row],[Value]]/B624)</f>
        <v>1.0620206019939241E-2</v>
      </c>
      <c r="D625" s="89"/>
      <c r="E625" s="89"/>
      <c r="F625" s="89">
        <f>Table3[[#This Row],[Yield]]/100*(1+F624)</f>
        <v>0</v>
      </c>
    </row>
    <row r="626" spans="1:6" x14ac:dyDescent="0.2">
      <c r="A626" s="88" t="s">
        <v>498</v>
      </c>
      <c r="B626" s="89">
        <v>55.93</v>
      </c>
      <c r="C626" s="89">
        <f>LN(Table3[[#This Row],[Value]]/B625)</f>
        <v>1.4313833182868013E-3</v>
      </c>
      <c r="D626" s="89"/>
      <c r="E626" s="89"/>
      <c r="F626" s="89">
        <f>Table3[[#This Row],[Yield]]/100*(1+F625)</f>
        <v>0</v>
      </c>
    </row>
    <row r="627" spans="1:6" x14ac:dyDescent="0.2">
      <c r="A627" s="88" t="s">
        <v>497</v>
      </c>
      <c r="B627" s="89">
        <v>56.31</v>
      </c>
      <c r="C627" s="89">
        <f>LN(Table3[[#This Row],[Value]]/B626)</f>
        <v>6.7712304330305425E-3</v>
      </c>
      <c r="D627" s="89"/>
      <c r="E627" s="89"/>
      <c r="F627" s="89">
        <f>Table3[[#This Row],[Yield]]/100*(1+F626)</f>
        <v>0</v>
      </c>
    </row>
    <row r="628" spans="1:6" x14ac:dyDescent="0.2">
      <c r="A628" s="88" t="s">
        <v>496</v>
      </c>
      <c r="B628" s="89">
        <v>56.3</v>
      </c>
      <c r="C628" s="89">
        <f>LN(Table3[[#This Row],[Value]]/B627)</f>
        <v>-1.776041208825339E-4</v>
      </c>
      <c r="D628" s="89"/>
      <c r="E628" s="89"/>
      <c r="F628" s="89">
        <f>Table3[[#This Row],[Yield]]/100*(1+F627)</f>
        <v>0</v>
      </c>
    </row>
    <row r="629" spans="1:6" x14ac:dyDescent="0.2">
      <c r="A629" s="88" t="s">
        <v>495</v>
      </c>
      <c r="B629" s="89">
        <v>56.61</v>
      </c>
      <c r="C629" s="89">
        <f>LN(Table3[[#This Row],[Value]]/B628)</f>
        <v>5.4911129029239086E-3</v>
      </c>
      <c r="D629" s="89"/>
      <c r="E629" s="89"/>
      <c r="F629" s="89">
        <f>Table3[[#This Row],[Yield]]/100*(1+F628)</f>
        <v>0</v>
      </c>
    </row>
    <row r="630" spans="1:6" x14ac:dyDescent="0.2">
      <c r="A630" s="88" t="s">
        <v>494</v>
      </c>
      <c r="B630" s="89">
        <v>56.55</v>
      </c>
      <c r="C630" s="89">
        <f>LN(Table3[[#This Row],[Value]]/B629)</f>
        <v>-1.0604454864390803E-3</v>
      </c>
      <c r="D630" s="89"/>
      <c r="E630" s="89"/>
      <c r="F630" s="89">
        <f>Table3[[#This Row],[Yield]]/100*(1+F629)</f>
        <v>0</v>
      </c>
    </row>
    <row r="631" spans="1:6" x14ac:dyDescent="0.2">
      <c r="A631" s="88" t="s">
        <v>493</v>
      </c>
      <c r="B631" s="89">
        <v>56.21</v>
      </c>
      <c r="C631" s="89">
        <f>LN(Table3[[#This Row],[Value]]/B630)</f>
        <v>-6.0305255481457373E-3</v>
      </c>
      <c r="D631" s="89"/>
      <c r="E631" s="89"/>
      <c r="F631" s="89">
        <f>Table3[[#This Row],[Yield]]/100*(1+F630)</f>
        <v>0</v>
      </c>
    </row>
    <row r="632" spans="1:6" x14ac:dyDescent="0.2">
      <c r="A632" s="88" t="s">
        <v>492</v>
      </c>
      <c r="B632" s="89">
        <v>56.83</v>
      </c>
      <c r="C632" s="89">
        <f>LN(Table3[[#This Row],[Value]]/B631)</f>
        <v>1.0969678295046463E-2</v>
      </c>
      <c r="D632" s="89"/>
      <c r="E632" s="89"/>
      <c r="F632" s="89">
        <f>Table3[[#This Row],[Yield]]/100*(1+F631)</f>
        <v>0</v>
      </c>
    </row>
    <row r="633" spans="1:6" x14ac:dyDescent="0.2">
      <c r="A633" s="88" t="s">
        <v>491</v>
      </c>
      <c r="B633" s="89">
        <v>57.5</v>
      </c>
      <c r="C633" s="89">
        <f>LN(Table3[[#This Row],[Value]]/B632)</f>
        <v>1.1720592494274684E-2</v>
      </c>
      <c r="D633" s="89"/>
      <c r="E633" s="89"/>
      <c r="F633" s="89">
        <f>Table3[[#This Row],[Yield]]/100*(1+F632)</f>
        <v>0</v>
      </c>
    </row>
    <row r="634" spans="1:6" x14ac:dyDescent="0.2">
      <c r="A634" s="88" t="s">
        <v>490</v>
      </c>
      <c r="B634" s="89">
        <v>58.45</v>
      </c>
      <c r="C634" s="89">
        <f>LN(Table3[[#This Row],[Value]]/B633)</f>
        <v>1.6386740114772744E-2</v>
      </c>
      <c r="D634" s="89"/>
      <c r="E634" s="89"/>
      <c r="F634" s="89">
        <f>Table3[[#This Row],[Yield]]/100*(1+F633)</f>
        <v>0</v>
      </c>
    </row>
    <row r="635" spans="1:6" x14ac:dyDescent="0.2">
      <c r="A635" s="88" t="s">
        <v>489</v>
      </c>
      <c r="B635" s="89">
        <v>58.89</v>
      </c>
      <c r="C635" s="89">
        <f>LN(Table3[[#This Row],[Value]]/B634)</f>
        <v>7.4996090384018832E-3</v>
      </c>
      <c r="D635" s="89"/>
      <c r="E635" s="89"/>
      <c r="F635" s="89">
        <f>Table3[[#This Row],[Yield]]/100*(1+F634)</f>
        <v>0</v>
      </c>
    </row>
    <row r="636" spans="1:6" x14ac:dyDescent="0.2">
      <c r="A636" s="88" t="s">
        <v>488</v>
      </c>
      <c r="B636" s="89">
        <v>58.08</v>
      </c>
      <c r="C636" s="89">
        <f>LN(Table3[[#This Row],[Value]]/B635)</f>
        <v>-1.384992643993881E-2</v>
      </c>
      <c r="D636" s="89"/>
      <c r="E636" s="89"/>
      <c r="F636" s="89">
        <f>Table3[[#This Row],[Yield]]/100*(1+F635)</f>
        <v>0</v>
      </c>
    </row>
    <row r="637" spans="1:6" x14ac:dyDescent="0.2">
      <c r="A637" s="88" t="s">
        <v>487</v>
      </c>
      <c r="B637" s="89">
        <v>59.09</v>
      </c>
      <c r="C637" s="89">
        <f>LN(Table3[[#This Row],[Value]]/B636)</f>
        <v>1.7240334841042607E-2</v>
      </c>
      <c r="D637" s="89"/>
      <c r="E637" s="89"/>
      <c r="F637" s="89">
        <f>Table3[[#This Row],[Yield]]/100*(1+F636)</f>
        <v>0</v>
      </c>
    </row>
    <row r="638" spans="1:6" x14ac:dyDescent="0.2">
      <c r="A638" s="88" t="s">
        <v>486</v>
      </c>
      <c r="B638" s="89">
        <v>59.39</v>
      </c>
      <c r="C638" s="89">
        <f>LN(Table3[[#This Row],[Value]]/B637)</f>
        <v>5.0641566701855002E-3</v>
      </c>
      <c r="D638" s="89"/>
      <c r="E638" s="89"/>
      <c r="F638" s="89">
        <f>Table3[[#This Row],[Yield]]/100*(1+F637)</f>
        <v>0</v>
      </c>
    </row>
    <row r="639" spans="1:6" x14ac:dyDescent="0.2">
      <c r="A639" s="88" t="s">
        <v>485</v>
      </c>
      <c r="B639" s="89">
        <v>59.63</v>
      </c>
      <c r="C639" s="89">
        <f>LN(Table3[[#This Row],[Value]]/B638)</f>
        <v>4.0329411072456784E-3</v>
      </c>
      <c r="D639" s="89"/>
      <c r="E639" s="89"/>
      <c r="F639" s="89">
        <f>Table3[[#This Row],[Yield]]/100*(1+F638)</f>
        <v>0</v>
      </c>
    </row>
    <row r="640" spans="1:6" x14ac:dyDescent="0.2">
      <c r="A640" s="88" t="s">
        <v>484</v>
      </c>
      <c r="B640" s="89">
        <v>59.72</v>
      </c>
      <c r="C640" s="89">
        <f>LN(Table3[[#This Row],[Value]]/B639)</f>
        <v>1.5081695359751531E-3</v>
      </c>
      <c r="D640" s="89"/>
      <c r="E640" s="89"/>
      <c r="F640" s="89">
        <f>Table3[[#This Row],[Yield]]/100*(1+F639)</f>
        <v>0</v>
      </c>
    </row>
    <row r="641" spans="1:6" x14ac:dyDescent="0.2">
      <c r="A641" s="88" t="s">
        <v>483</v>
      </c>
      <c r="B641" s="89">
        <v>60.52</v>
      </c>
      <c r="C641" s="89">
        <f>LN(Table3[[#This Row],[Value]]/B640)</f>
        <v>1.3306916249165609E-2</v>
      </c>
      <c r="D641" s="89"/>
      <c r="E641" s="89"/>
      <c r="F641" s="89">
        <f>Table3[[#This Row],[Yield]]/100*(1+F640)</f>
        <v>0</v>
      </c>
    </row>
    <row r="642" spans="1:6" x14ac:dyDescent="0.2">
      <c r="A642" s="88" t="s">
        <v>482</v>
      </c>
      <c r="B642" s="89">
        <v>60.97</v>
      </c>
      <c r="C642" s="89">
        <f>LN(Table3[[#This Row],[Value]]/B641)</f>
        <v>7.4080509995695203E-3</v>
      </c>
      <c r="D642" s="89"/>
      <c r="E642" s="89"/>
      <c r="F642" s="89">
        <f>Table3[[#This Row],[Yield]]/100*(1+F641)</f>
        <v>0</v>
      </c>
    </row>
    <row r="643" spans="1:6" x14ac:dyDescent="0.2">
      <c r="A643" s="88" t="s">
        <v>481</v>
      </c>
      <c r="B643" s="89">
        <v>60.68</v>
      </c>
      <c r="C643" s="89">
        <f>LN(Table3[[#This Row],[Value]]/B642)</f>
        <v>-4.7677854393932684E-3</v>
      </c>
      <c r="D643" s="89"/>
      <c r="E643" s="89"/>
      <c r="F643" s="89">
        <f>Table3[[#This Row],[Yield]]/100*(1+F642)</f>
        <v>0</v>
      </c>
    </row>
    <row r="644" spans="1:6" x14ac:dyDescent="0.2">
      <c r="A644" s="88" t="s">
        <v>480</v>
      </c>
      <c r="B644" s="89">
        <v>59.57</v>
      </c>
      <c r="C644" s="89">
        <f>LN(Table3[[#This Row],[Value]]/B643)</f>
        <v>-1.8462062839735442E-2</v>
      </c>
      <c r="D644" s="89"/>
      <c r="E644" s="89"/>
      <c r="F644" s="89">
        <f>Table3[[#This Row],[Yield]]/100*(1+F643)</f>
        <v>0</v>
      </c>
    </row>
    <row r="645" spans="1:6" x14ac:dyDescent="0.2">
      <c r="A645" s="88" t="s">
        <v>479</v>
      </c>
      <c r="B645" s="89">
        <v>59.92</v>
      </c>
      <c r="C645" s="89">
        <f>LN(Table3[[#This Row],[Value]]/B644)</f>
        <v>5.8582475683680701E-3</v>
      </c>
      <c r="D645" s="89"/>
      <c r="E645" s="89"/>
      <c r="F645" s="89">
        <f>Table3[[#This Row],[Yield]]/100*(1+F644)</f>
        <v>0</v>
      </c>
    </row>
    <row r="646" spans="1:6" x14ac:dyDescent="0.2">
      <c r="A646" s="88" t="s">
        <v>478</v>
      </c>
      <c r="B646" s="89">
        <v>60.35</v>
      </c>
      <c r="C646" s="89">
        <f>LN(Table3[[#This Row],[Value]]/B645)</f>
        <v>7.1506083345764995E-3</v>
      </c>
      <c r="D646" s="89"/>
      <c r="E646" s="89"/>
      <c r="F646" s="89">
        <f>Table3[[#This Row],[Yield]]/100*(1+F645)</f>
        <v>0</v>
      </c>
    </row>
    <row r="647" spans="1:6" x14ac:dyDescent="0.2">
      <c r="A647" s="88" t="s">
        <v>477</v>
      </c>
      <c r="B647" s="89">
        <v>60.5</v>
      </c>
      <c r="C647" s="89">
        <f>LN(Table3[[#This Row],[Value]]/B646)</f>
        <v>2.482417493255137E-3</v>
      </c>
      <c r="D647" s="89"/>
      <c r="E647" s="89"/>
      <c r="F647" s="89">
        <f>Table3[[#This Row],[Yield]]/100*(1+F646)</f>
        <v>0</v>
      </c>
    </row>
    <row r="648" spans="1:6" x14ac:dyDescent="0.2">
      <c r="A648" s="88" t="s">
        <v>476</v>
      </c>
      <c r="B648" s="89">
        <v>60.38</v>
      </c>
      <c r="C648" s="89">
        <f>LN(Table3[[#This Row],[Value]]/B647)</f>
        <v>-1.9854407581029973E-3</v>
      </c>
      <c r="D648" s="89"/>
      <c r="E648" s="89"/>
      <c r="F648" s="89">
        <f>Table3[[#This Row],[Yield]]/100*(1+F647)</f>
        <v>0</v>
      </c>
    </row>
    <row r="649" spans="1:6" x14ac:dyDescent="0.2">
      <c r="A649" s="88" t="s">
        <v>475</v>
      </c>
      <c r="B649" s="89">
        <v>60.16</v>
      </c>
      <c r="C649" s="89">
        <f>LN(Table3[[#This Row],[Value]]/B648)</f>
        <v>-3.6502446371084376E-3</v>
      </c>
      <c r="D649" s="89"/>
      <c r="E649" s="89"/>
      <c r="F649" s="89">
        <f>Table3[[#This Row],[Yield]]/100*(1+F648)</f>
        <v>0</v>
      </c>
    </row>
    <row r="650" spans="1:6" x14ac:dyDescent="0.2">
      <c r="A650" s="88" t="s">
        <v>474</v>
      </c>
      <c r="B650" s="89">
        <v>58.92</v>
      </c>
      <c r="C650" s="89">
        <f>LN(Table3[[#This Row],[Value]]/B649)</f>
        <v>-2.0827088047154791E-2</v>
      </c>
      <c r="D650" s="89"/>
      <c r="E650" s="89"/>
      <c r="F650" s="89">
        <f>Table3[[#This Row],[Yield]]/100*(1+F649)</f>
        <v>0</v>
      </c>
    </row>
    <row r="651" spans="1:6" x14ac:dyDescent="0.2">
      <c r="A651" s="88" t="s">
        <v>473</v>
      </c>
      <c r="B651" s="89">
        <v>58.54</v>
      </c>
      <c r="C651" s="89">
        <f>LN(Table3[[#This Row],[Value]]/B650)</f>
        <v>-6.4703103306897403E-3</v>
      </c>
      <c r="D651" s="89"/>
      <c r="E651" s="89"/>
      <c r="F651" s="89">
        <f>Table3[[#This Row],[Yield]]/100*(1+F650)</f>
        <v>0</v>
      </c>
    </row>
    <row r="652" spans="1:6" x14ac:dyDescent="0.2">
      <c r="A652" s="88" t="s">
        <v>472</v>
      </c>
      <c r="B652" s="89">
        <v>57.77</v>
      </c>
      <c r="C652" s="89">
        <f>LN(Table3[[#This Row],[Value]]/B651)</f>
        <v>-1.324067147056554E-2</v>
      </c>
      <c r="D652" s="89"/>
      <c r="E652" s="89"/>
      <c r="F652" s="89">
        <f>Table3[[#This Row],[Yield]]/100*(1+F651)</f>
        <v>0</v>
      </c>
    </row>
    <row r="653" spans="1:6" x14ac:dyDescent="0.2">
      <c r="A653" s="88" t="s">
        <v>471</v>
      </c>
      <c r="B653" s="89">
        <v>58.38</v>
      </c>
      <c r="C653" s="89">
        <f>LN(Table3[[#This Row],[Value]]/B652)</f>
        <v>1.0503755632794607E-2</v>
      </c>
      <c r="D653" s="89"/>
      <c r="E653" s="89"/>
      <c r="F653" s="89">
        <f>Table3[[#This Row],[Yield]]/100*(1+F652)</f>
        <v>0</v>
      </c>
    </row>
    <row r="654" spans="1:6" x14ac:dyDescent="0.2">
      <c r="A654" s="88" t="s">
        <v>470</v>
      </c>
      <c r="B654" s="89">
        <v>58.08</v>
      </c>
      <c r="C654" s="89">
        <f>LN(Table3[[#This Row],[Value]]/B653)</f>
        <v>-5.1519949094281092E-3</v>
      </c>
      <c r="D654" s="89"/>
      <c r="E654" s="89"/>
      <c r="F654" s="89">
        <f>Table3[[#This Row],[Yield]]/100*(1+F653)</f>
        <v>0</v>
      </c>
    </row>
    <row r="655" spans="1:6" x14ac:dyDescent="0.2">
      <c r="A655" s="88" t="s">
        <v>469</v>
      </c>
      <c r="B655" s="89">
        <v>57.55</v>
      </c>
      <c r="C655" s="89">
        <f>LN(Table3[[#This Row],[Value]]/B654)</f>
        <v>-9.1672353486490568E-3</v>
      </c>
      <c r="D655" s="89"/>
      <c r="E655" s="89"/>
      <c r="F655" s="89">
        <f>Table3[[#This Row],[Yield]]/100*(1+F654)</f>
        <v>0</v>
      </c>
    </row>
    <row r="656" spans="1:6" x14ac:dyDescent="0.2">
      <c r="A656" s="88" t="s">
        <v>468</v>
      </c>
      <c r="B656" s="89">
        <v>57.42</v>
      </c>
      <c r="C656" s="89">
        <f>LN(Table3[[#This Row],[Value]]/B655)</f>
        <v>-2.2614604749736644E-3</v>
      </c>
      <c r="D656" s="89"/>
      <c r="E656" s="89"/>
      <c r="F656" s="89">
        <f>Table3[[#This Row],[Yield]]/100*(1+F655)</f>
        <v>0</v>
      </c>
    </row>
    <row r="657" spans="1:6" x14ac:dyDescent="0.2">
      <c r="A657" s="88" t="s">
        <v>467</v>
      </c>
      <c r="B657" s="89">
        <v>58.38</v>
      </c>
      <c r="C657" s="89">
        <f>LN(Table3[[#This Row],[Value]]/B656)</f>
        <v>1.658069073305074E-2</v>
      </c>
      <c r="D657" s="89"/>
      <c r="E657" s="89"/>
      <c r="F657" s="89">
        <f>Table3[[#This Row],[Yield]]/100*(1+F656)</f>
        <v>0</v>
      </c>
    </row>
    <row r="658" spans="1:6" x14ac:dyDescent="0.2">
      <c r="A658" s="88" t="s">
        <v>466</v>
      </c>
      <c r="B658" s="89">
        <v>58.04</v>
      </c>
      <c r="C658" s="89">
        <f>LN(Table3[[#This Row],[Value]]/B657)</f>
        <v>-5.8409374099816251E-3</v>
      </c>
      <c r="D658" s="89"/>
      <c r="E658" s="89"/>
      <c r="F658" s="89">
        <f>Table3[[#This Row],[Yield]]/100*(1+F657)</f>
        <v>0</v>
      </c>
    </row>
    <row r="659" spans="1:6" x14ac:dyDescent="0.2">
      <c r="A659" s="88" t="s">
        <v>465</v>
      </c>
      <c r="B659" s="89">
        <v>58.16</v>
      </c>
      <c r="C659" s="89">
        <f>LN(Table3[[#This Row],[Value]]/B658)</f>
        <v>2.0654052092768578E-3</v>
      </c>
      <c r="D659" s="89"/>
      <c r="E659" s="89"/>
      <c r="F659" s="89">
        <f>Table3[[#This Row],[Yield]]/100*(1+F658)</f>
        <v>0</v>
      </c>
    </row>
    <row r="660" spans="1:6" x14ac:dyDescent="0.2">
      <c r="A660" s="88" t="s">
        <v>464</v>
      </c>
      <c r="B660" s="89">
        <v>57.61</v>
      </c>
      <c r="C660" s="89">
        <f>LN(Table3[[#This Row],[Value]]/B659)</f>
        <v>-9.5016694809721223E-3</v>
      </c>
      <c r="D660" s="89"/>
      <c r="E660" s="89"/>
      <c r="F660" s="89">
        <f>Table3[[#This Row],[Yield]]/100*(1+F659)</f>
        <v>0</v>
      </c>
    </row>
    <row r="661" spans="1:6" x14ac:dyDescent="0.2">
      <c r="A661" s="88" t="s">
        <v>463</v>
      </c>
      <c r="B661" s="89">
        <v>57.23</v>
      </c>
      <c r="C661" s="89">
        <f>LN(Table3[[#This Row],[Value]]/B660)</f>
        <v>-6.6179273232808431E-3</v>
      </c>
      <c r="D661" s="89"/>
      <c r="E661" s="89"/>
      <c r="F661" s="89">
        <f>Table3[[#This Row],[Yield]]/100*(1+F660)</f>
        <v>0</v>
      </c>
    </row>
    <row r="662" spans="1:6" x14ac:dyDescent="0.2">
      <c r="A662" s="88" t="s">
        <v>462</v>
      </c>
      <c r="B662" s="89">
        <v>58.33</v>
      </c>
      <c r="C662" s="89">
        <f>LN(Table3[[#This Row],[Value]]/B661)</f>
        <v>1.9038304344535361E-2</v>
      </c>
      <c r="D662" s="89"/>
      <c r="E662" s="89"/>
      <c r="F662" s="89">
        <f>Table3[[#This Row],[Yield]]/100*(1+F661)</f>
        <v>0</v>
      </c>
    </row>
    <row r="663" spans="1:6" x14ac:dyDescent="0.2">
      <c r="A663" s="88" t="s">
        <v>461</v>
      </c>
      <c r="B663" s="89">
        <v>57.73</v>
      </c>
      <c r="C663" s="89">
        <f>LN(Table3[[#This Row],[Value]]/B662)</f>
        <v>-1.033957169270407E-2</v>
      </c>
      <c r="D663" s="89"/>
      <c r="E663" s="89"/>
      <c r="F663" s="89">
        <f>Table3[[#This Row],[Yield]]/100*(1+F662)</f>
        <v>0</v>
      </c>
    </row>
    <row r="664" spans="1:6" x14ac:dyDescent="0.2">
      <c r="A664" s="88" t="s">
        <v>460</v>
      </c>
      <c r="B664" s="89">
        <v>57.63</v>
      </c>
      <c r="C664" s="89">
        <f>LN(Table3[[#This Row],[Value]]/B663)</f>
        <v>-1.7337036242671868E-3</v>
      </c>
      <c r="D664" s="89"/>
      <c r="E664" s="89"/>
      <c r="F664" s="89">
        <f>Table3[[#This Row],[Yield]]/100*(1+F663)</f>
        <v>0</v>
      </c>
    </row>
    <row r="665" spans="1:6" x14ac:dyDescent="0.2">
      <c r="A665" s="88" t="s">
        <v>459</v>
      </c>
      <c r="B665" s="89">
        <v>57.53</v>
      </c>
      <c r="C665" s="89">
        <f>LN(Table3[[#This Row],[Value]]/B664)</f>
        <v>-1.7367145733728675E-3</v>
      </c>
      <c r="D665" s="89"/>
      <c r="E665" s="89"/>
      <c r="F665" s="89">
        <f>Table3[[#This Row],[Yield]]/100*(1+F664)</f>
        <v>0</v>
      </c>
    </row>
    <row r="666" spans="1:6" x14ac:dyDescent="0.2">
      <c r="A666" s="88" t="s">
        <v>458</v>
      </c>
      <c r="B666" s="89">
        <v>56.55</v>
      </c>
      <c r="C666" s="89">
        <f>LN(Table3[[#This Row],[Value]]/B665)</f>
        <v>-1.7181348313072678E-2</v>
      </c>
      <c r="D666" s="89"/>
      <c r="E666" s="89"/>
      <c r="F666" s="89">
        <f>Table3[[#This Row],[Yield]]/100*(1+F665)</f>
        <v>0</v>
      </c>
    </row>
    <row r="667" spans="1:6" x14ac:dyDescent="0.2">
      <c r="A667" s="88" t="s">
        <v>457</v>
      </c>
      <c r="B667" s="89">
        <v>55.22</v>
      </c>
      <c r="C667" s="89">
        <f>LN(Table3[[#This Row],[Value]]/B666)</f>
        <v>-2.3799996060121072E-2</v>
      </c>
      <c r="D667" s="89"/>
      <c r="E667" s="89"/>
      <c r="F667" s="89">
        <f>Table3[[#This Row],[Yield]]/100*(1+F666)</f>
        <v>0</v>
      </c>
    </row>
    <row r="668" spans="1:6" x14ac:dyDescent="0.2">
      <c r="A668" s="88" t="s">
        <v>456</v>
      </c>
      <c r="B668" s="89">
        <v>54.52</v>
      </c>
      <c r="C668" s="89">
        <f>LN(Table3[[#This Row],[Value]]/B667)</f>
        <v>-1.2757599673676383E-2</v>
      </c>
      <c r="D668" s="89"/>
      <c r="E668" s="89"/>
      <c r="F668" s="89">
        <f>Table3[[#This Row],[Yield]]/100*(1+F667)</f>
        <v>0</v>
      </c>
    </row>
    <row r="669" spans="1:6" x14ac:dyDescent="0.2">
      <c r="A669" s="88" t="s">
        <v>455</v>
      </c>
      <c r="B669" s="89">
        <v>54.88</v>
      </c>
      <c r="C669" s="89">
        <f>LN(Table3[[#This Row],[Value]]/B668)</f>
        <v>6.581376589297994E-3</v>
      </c>
      <c r="D669" s="89"/>
      <c r="E669" s="89"/>
      <c r="F669" s="89">
        <f>Table3[[#This Row],[Yield]]/100*(1+F668)</f>
        <v>0</v>
      </c>
    </row>
    <row r="670" spans="1:6" x14ac:dyDescent="0.2">
      <c r="A670" s="88" t="s">
        <v>454</v>
      </c>
      <c r="B670" s="89">
        <v>53.44</v>
      </c>
      <c r="C670" s="89">
        <f>LN(Table3[[#This Row],[Value]]/B669)</f>
        <v>-2.6589454189239609E-2</v>
      </c>
      <c r="D670" s="89"/>
      <c r="E670" s="89"/>
      <c r="F670" s="89">
        <f>Table3[[#This Row],[Yield]]/100*(1+F669)</f>
        <v>0</v>
      </c>
    </row>
    <row r="671" spans="1:6" x14ac:dyDescent="0.2">
      <c r="A671" s="88" t="s">
        <v>453</v>
      </c>
      <c r="B671" s="89">
        <v>52.52</v>
      </c>
      <c r="C671" s="89">
        <f>LN(Table3[[#This Row],[Value]]/B670)</f>
        <v>-1.7365479793794776E-2</v>
      </c>
      <c r="D671" s="89"/>
      <c r="E671" s="89"/>
      <c r="F671" s="89">
        <f>Table3[[#This Row],[Yield]]/100*(1+F670)</f>
        <v>0</v>
      </c>
    </row>
    <row r="672" spans="1:6" x14ac:dyDescent="0.2">
      <c r="A672" s="88" t="s">
        <v>452</v>
      </c>
      <c r="B672" s="89">
        <v>53.62</v>
      </c>
      <c r="C672" s="89">
        <f>LN(Table3[[#This Row],[Value]]/B671)</f>
        <v>2.0728083373217767E-2</v>
      </c>
      <c r="D672" s="89"/>
      <c r="E672" s="89"/>
      <c r="F672" s="89">
        <f>Table3[[#This Row],[Yield]]/100*(1+F671)</f>
        <v>0</v>
      </c>
    </row>
    <row r="673" spans="1:6" x14ac:dyDescent="0.2">
      <c r="A673" s="88" t="s">
        <v>451</v>
      </c>
      <c r="B673" s="89">
        <v>53.8</v>
      </c>
      <c r="C673" s="89">
        <f>LN(Table3[[#This Row],[Value]]/B672)</f>
        <v>3.3513343599254012E-3</v>
      </c>
      <c r="D673" s="89"/>
      <c r="E673" s="89"/>
      <c r="F673" s="89">
        <f>Table3[[#This Row],[Yield]]/100*(1+F672)</f>
        <v>0</v>
      </c>
    </row>
    <row r="674" spans="1:6" x14ac:dyDescent="0.2">
      <c r="A674" s="88" t="s">
        <v>450</v>
      </c>
      <c r="B674" s="89">
        <v>53.76</v>
      </c>
      <c r="C674" s="89">
        <f>LN(Table3[[#This Row],[Value]]/B673)</f>
        <v>-7.437709528446524E-4</v>
      </c>
      <c r="D674" s="89"/>
      <c r="E674" s="89"/>
      <c r="F674" s="89">
        <f>Table3[[#This Row],[Yield]]/100*(1+F673)</f>
        <v>0</v>
      </c>
    </row>
    <row r="675" spans="1:6" x14ac:dyDescent="0.2">
      <c r="A675" s="88" t="s">
        <v>449</v>
      </c>
      <c r="B675" s="89">
        <v>53.36</v>
      </c>
      <c r="C675" s="89">
        <f>LN(Table3[[#This Row],[Value]]/B674)</f>
        <v>-7.4682946075257991E-3</v>
      </c>
      <c r="D675" s="89"/>
      <c r="E675" s="89"/>
      <c r="F675" s="89">
        <f>Table3[[#This Row],[Yield]]/100*(1+F674)</f>
        <v>0</v>
      </c>
    </row>
    <row r="676" spans="1:6" x14ac:dyDescent="0.2">
      <c r="A676" s="88" t="s">
        <v>448</v>
      </c>
      <c r="B676" s="89">
        <v>53.08</v>
      </c>
      <c r="C676" s="89">
        <f>LN(Table3[[#This Row],[Value]]/B675)</f>
        <v>-5.2611921433615722E-3</v>
      </c>
      <c r="D676" s="89"/>
      <c r="E676" s="89"/>
      <c r="F676" s="89">
        <f>Table3[[#This Row],[Yield]]/100*(1+F675)</f>
        <v>0</v>
      </c>
    </row>
    <row r="677" spans="1:6" x14ac:dyDescent="0.2">
      <c r="A677" s="88" t="s">
        <v>447</v>
      </c>
      <c r="B677" s="89">
        <v>53.27</v>
      </c>
      <c r="C677" s="89">
        <f>LN(Table3[[#This Row],[Value]]/B676)</f>
        <v>3.5731114649010186E-3</v>
      </c>
      <c r="D677" s="89"/>
      <c r="E677" s="89"/>
      <c r="F677" s="89">
        <f>Table3[[#This Row],[Yield]]/100*(1+F676)</f>
        <v>0</v>
      </c>
    </row>
    <row r="678" spans="1:6" x14ac:dyDescent="0.2">
      <c r="A678" s="88" t="s">
        <v>446</v>
      </c>
      <c r="B678" s="89">
        <v>52.51</v>
      </c>
      <c r="C678" s="89">
        <f>LN(Table3[[#This Row],[Value]]/B677)</f>
        <v>-1.4369693279139988E-2</v>
      </c>
      <c r="D678" s="89"/>
      <c r="E678" s="89"/>
      <c r="F678" s="89">
        <f>Table3[[#This Row],[Yield]]/100*(1+F677)</f>
        <v>0</v>
      </c>
    </row>
    <row r="679" spans="1:6" x14ac:dyDescent="0.2">
      <c r="A679" s="88" t="s">
        <v>445</v>
      </c>
      <c r="B679" s="89">
        <v>51.85</v>
      </c>
      <c r="C679" s="89">
        <f>LN(Table3[[#This Row],[Value]]/B678)</f>
        <v>-1.2648692974231513E-2</v>
      </c>
      <c r="D679" s="89"/>
      <c r="E679" s="89"/>
      <c r="F679" s="89">
        <f>Table3[[#This Row],[Yield]]/100*(1+F678)</f>
        <v>0</v>
      </c>
    </row>
    <row r="680" spans="1:6" x14ac:dyDescent="0.2">
      <c r="A680" s="88" t="s">
        <v>444</v>
      </c>
      <c r="B680" s="89">
        <v>51.81</v>
      </c>
      <c r="C680" s="89">
        <f>LN(Table3[[#This Row],[Value]]/B679)</f>
        <v>-7.7175384883942076E-4</v>
      </c>
      <c r="D680" s="89"/>
      <c r="E680" s="89"/>
      <c r="F680" s="89">
        <f>Table3[[#This Row],[Yield]]/100*(1+F679)</f>
        <v>0</v>
      </c>
    </row>
    <row r="681" spans="1:6" x14ac:dyDescent="0.2">
      <c r="A681" s="88" t="s">
        <v>443</v>
      </c>
      <c r="B681" s="89">
        <v>52.87</v>
      </c>
      <c r="C681" s="89">
        <f>LN(Table3[[#This Row],[Value]]/B680)</f>
        <v>2.02528894206618E-2</v>
      </c>
      <c r="D681" s="89"/>
      <c r="E681" s="89"/>
      <c r="F681" s="89">
        <f>Table3[[#This Row],[Yield]]/100*(1+F680)</f>
        <v>0</v>
      </c>
    </row>
    <row r="682" spans="1:6" x14ac:dyDescent="0.2">
      <c r="A682" s="88" t="s">
        <v>442</v>
      </c>
      <c r="B682" s="89">
        <v>52.28</v>
      </c>
      <c r="C682" s="89">
        <f>LN(Table3[[#This Row],[Value]]/B681)</f>
        <v>-1.1222181491337541E-2</v>
      </c>
      <c r="D682" s="89"/>
      <c r="E682" s="89"/>
      <c r="F682" s="89">
        <f>Table3[[#This Row],[Yield]]/100*(1+F681)</f>
        <v>0</v>
      </c>
    </row>
    <row r="683" spans="1:6" x14ac:dyDescent="0.2">
      <c r="A683" s="88" t="s">
        <v>441</v>
      </c>
      <c r="B683" s="89">
        <v>51.9</v>
      </c>
      <c r="C683" s="89">
        <f>LN(Table3[[#This Row],[Value]]/B682)</f>
        <v>-7.295098584178341E-3</v>
      </c>
      <c r="D683" s="89"/>
      <c r="E683" s="89"/>
      <c r="F683" s="89">
        <f>Table3[[#This Row],[Yield]]/100*(1+F682)</f>
        <v>0</v>
      </c>
    </row>
    <row r="684" spans="1:6" x14ac:dyDescent="0.2">
      <c r="A684" s="88" t="s">
        <v>440</v>
      </c>
      <c r="B684" s="89">
        <v>52.18</v>
      </c>
      <c r="C684" s="89">
        <f>LN(Table3[[#This Row],[Value]]/B683)</f>
        <v>5.3804895367393791E-3</v>
      </c>
      <c r="D684" s="89"/>
      <c r="E684" s="89"/>
      <c r="F684" s="89">
        <f>Table3[[#This Row],[Yield]]/100*(1+F683)</f>
        <v>0</v>
      </c>
    </row>
    <row r="685" spans="1:6" x14ac:dyDescent="0.2">
      <c r="A685" s="88" t="s">
        <v>439</v>
      </c>
      <c r="B685" s="89">
        <v>51.76</v>
      </c>
      <c r="C685" s="89">
        <f>LN(Table3[[#This Row],[Value]]/B684)</f>
        <v>-8.0816295159372928E-3</v>
      </c>
      <c r="D685" s="89"/>
      <c r="E685" s="89"/>
      <c r="F685" s="89">
        <f>Table3[[#This Row],[Yield]]/100*(1+F684)</f>
        <v>0</v>
      </c>
    </row>
    <row r="686" spans="1:6" x14ac:dyDescent="0.2">
      <c r="A686" s="88" t="s">
        <v>438</v>
      </c>
      <c r="B686" s="89">
        <v>51.56</v>
      </c>
      <c r="C686" s="89">
        <f>LN(Table3[[#This Row],[Value]]/B685)</f>
        <v>-3.8714721216583487E-3</v>
      </c>
      <c r="D686" s="89"/>
      <c r="E686" s="89"/>
      <c r="F686" s="89">
        <f>Table3[[#This Row],[Yield]]/100*(1+F685)</f>
        <v>0</v>
      </c>
    </row>
    <row r="687" spans="1:6" x14ac:dyDescent="0.2">
      <c r="A687" s="88" t="s">
        <v>437</v>
      </c>
      <c r="B687" s="89">
        <v>51.8</v>
      </c>
      <c r="C687" s="89">
        <f>LN(Table3[[#This Row],[Value]]/B686)</f>
        <v>4.6439711944505973E-3</v>
      </c>
      <c r="D687" s="89"/>
      <c r="E687" s="89"/>
      <c r="F687" s="89">
        <f>Table3[[#This Row],[Yield]]/100*(1+F686)</f>
        <v>0</v>
      </c>
    </row>
    <row r="688" spans="1:6" x14ac:dyDescent="0.2">
      <c r="A688" s="88" t="s">
        <v>436</v>
      </c>
      <c r="B688" s="89">
        <v>52.21</v>
      </c>
      <c r="C688" s="89">
        <f>LN(Table3[[#This Row],[Value]]/B687)</f>
        <v>7.8838981570236843E-3</v>
      </c>
      <c r="D688" s="89"/>
      <c r="E688" s="89"/>
      <c r="F688" s="89">
        <f>Table3[[#This Row],[Yield]]/100*(1+F687)</f>
        <v>0</v>
      </c>
    </row>
    <row r="689" spans="1:6" x14ac:dyDescent="0.2">
      <c r="A689" s="88" t="s">
        <v>435</v>
      </c>
      <c r="B689" s="89">
        <v>53.01</v>
      </c>
      <c r="C689" s="89">
        <f>LN(Table3[[#This Row],[Value]]/B688)</f>
        <v>1.5206527577253708E-2</v>
      </c>
      <c r="D689" s="89"/>
      <c r="E689" s="89"/>
      <c r="F689" s="89">
        <f>Table3[[#This Row],[Yield]]/100*(1+F688)</f>
        <v>0</v>
      </c>
    </row>
    <row r="690" spans="1:6" x14ac:dyDescent="0.2">
      <c r="A690" s="88" t="s">
        <v>434</v>
      </c>
      <c r="B690" s="89">
        <v>52.85</v>
      </c>
      <c r="C690" s="89">
        <f>LN(Table3[[#This Row],[Value]]/B689)</f>
        <v>-3.0228626834679973E-3</v>
      </c>
      <c r="D690" s="89"/>
      <c r="E690" s="89"/>
      <c r="F690" s="89">
        <f>Table3[[#This Row],[Yield]]/100*(1+F689)</f>
        <v>0</v>
      </c>
    </row>
    <row r="691" spans="1:6" x14ac:dyDescent="0.2">
      <c r="A691" s="88" t="s">
        <v>433</v>
      </c>
      <c r="B691" s="89">
        <v>53.64</v>
      </c>
      <c r="C691" s="89">
        <f>LN(Table3[[#This Row],[Value]]/B690)</f>
        <v>1.483734609723111E-2</v>
      </c>
      <c r="D691" s="89"/>
      <c r="E691" s="89"/>
      <c r="F691" s="89">
        <f>Table3[[#This Row],[Yield]]/100*(1+F690)</f>
        <v>0</v>
      </c>
    </row>
    <row r="692" spans="1:6" x14ac:dyDescent="0.2">
      <c r="A692" s="88" t="s">
        <v>432</v>
      </c>
      <c r="B692" s="89">
        <v>54.23</v>
      </c>
      <c r="C692" s="89">
        <f>LN(Table3[[#This Row],[Value]]/B691)</f>
        <v>1.0939202439491381E-2</v>
      </c>
      <c r="D692" s="89"/>
      <c r="E692" s="89"/>
      <c r="F692" s="89">
        <f>Table3[[#This Row],[Yield]]/100*(1+F691)</f>
        <v>0</v>
      </c>
    </row>
    <row r="693" spans="1:6" x14ac:dyDescent="0.2">
      <c r="A693" s="88" t="s">
        <v>431</v>
      </c>
      <c r="B693" s="89">
        <v>54.24</v>
      </c>
      <c r="C693" s="89">
        <f>LN(Table3[[#This Row],[Value]]/B692)</f>
        <v>1.8438277917089282E-4</v>
      </c>
      <c r="D693" s="89"/>
      <c r="E693" s="89"/>
      <c r="F693" s="89">
        <f>Table3[[#This Row],[Yield]]/100*(1+F692)</f>
        <v>0</v>
      </c>
    </row>
    <row r="694" spans="1:6" x14ac:dyDescent="0.2">
      <c r="A694" s="88" t="s">
        <v>430</v>
      </c>
      <c r="B694" s="89">
        <v>54.89</v>
      </c>
      <c r="C694" s="89">
        <f>LN(Table3[[#This Row],[Value]]/B693)</f>
        <v>1.1912538929657625E-2</v>
      </c>
      <c r="D694" s="89"/>
      <c r="E694" s="89"/>
      <c r="F694" s="89">
        <f>Table3[[#This Row],[Yield]]/100*(1+F693)</f>
        <v>0</v>
      </c>
    </row>
    <row r="695" spans="1:6" x14ac:dyDescent="0.2">
      <c r="A695" s="88" t="s">
        <v>429</v>
      </c>
      <c r="B695" s="89">
        <v>54.75</v>
      </c>
      <c r="C695" s="89">
        <f>LN(Table3[[#This Row],[Value]]/B694)</f>
        <v>-2.5538138651876523E-3</v>
      </c>
      <c r="D695" s="89"/>
      <c r="E695" s="89"/>
      <c r="F695" s="89">
        <f>Table3[[#This Row],[Yield]]/100*(1+F694)</f>
        <v>0</v>
      </c>
    </row>
    <row r="696" spans="1:6" x14ac:dyDescent="0.2">
      <c r="A696" s="88" t="s">
        <v>428</v>
      </c>
      <c r="B696" s="89">
        <v>55.43</v>
      </c>
      <c r="C696" s="89">
        <f>LN(Table3[[#This Row],[Value]]/B695)</f>
        <v>1.2343594735103169E-2</v>
      </c>
      <c r="D696" s="89"/>
      <c r="E696" s="89"/>
      <c r="F696" s="89">
        <f>Table3[[#This Row],[Yield]]/100*(1+F695)</f>
        <v>0</v>
      </c>
    </row>
    <row r="697" spans="1:6" x14ac:dyDescent="0.2">
      <c r="A697" s="88" t="s">
        <v>427</v>
      </c>
      <c r="B697" s="89">
        <v>54.94</v>
      </c>
      <c r="C697" s="89">
        <f>LN(Table3[[#This Row],[Value]]/B696)</f>
        <v>-8.8792827645855065E-3</v>
      </c>
      <c r="D697" s="89"/>
      <c r="E697" s="89"/>
      <c r="F697" s="89">
        <f>Table3[[#This Row],[Yield]]/100*(1+F696)</f>
        <v>0</v>
      </c>
    </row>
    <row r="698" spans="1:6" x14ac:dyDescent="0.2">
      <c r="A698" s="88" t="s">
        <v>426</v>
      </c>
      <c r="B698" s="89">
        <v>54.51</v>
      </c>
      <c r="C698" s="89">
        <f>LN(Table3[[#This Row],[Value]]/B697)</f>
        <v>-7.8575095909383004E-3</v>
      </c>
      <c r="D698" s="89"/>
      <c r="E698" s="89"/>
      <c r="F698" s="89">
        <f>Table3[[#This Row],[Yield]]/100*(1+F697)</f>
        <v>0</v>
      </c>
    </row>
    <row r="699" spans="1:6" x14ac:dyDescent="0.2">
      <c r="A699" s="88" t="s">
        <v>425</v>
      </c>
      <c r="B699" s="89">
        <v>54.95</v>
      </c>
      <c r="C699" s="89">
        <f>LN(Table3[[#This Row],[Value]]/B698)</f>
        <v>8.0395097734409348E-3</v>
      </c>
      <c r="D699" s="89"/>
      <c r="E699" s="89"/>
      <c r="F699" s="89">
        <f>Table3[[#This Row],[Yield]]/100*(1+F698)</f>
        <v>0</v>
      </c>
    </row>
    <row r="700" spans="1:6" x14ac:dyDescent="0.2">
      <c r="A700" s="88" t="s">
        <v>424</v>
      </c>
      <c r="B700" s="89">
        <v>54.75</v>
      </c>
      <c r="C700" s="89">
        <f>LN(Table3[[#This Row],[Value]]/B699)</f>
        <v>-3.6463121530201986E-3</v>
      </c>
      <c r="D700" s="89"/>
      <c r="E700" s="89"/>
      <c r="F700" s="89">
        <f>Table3[[#This Row],[Yield]]/100*(1+F699)</f>
        <v>0</v>
      </c>
    </row>
    <row r="701" spans="1:6" x14ac:dyDescent="0.2">
      <c r="A701" s="88" t="s">
        <v>423</v>
      </c>
      <c r="B701" s="89">
        <v>54.93</v>
      </c>
      <c r="C701" s="89">
        <f>LN(Table3[[#This Row],[Value]]/B700)</f>
        <v>3.2822786579187755E-3</v>
      </c>
      <c r="D701" s="89"/>
      <c r="E701" s="89"/>
      <c r="F701" s="89">
        <f>Table3[[#This Row],[Yield]]/100*(1+F700)</f>
        <v>0</v>
      </c>
    </row>
    <row r="702" spans="1:6" x14ac:dyDescent="0.2">
      <c r="A702" s="88" t="s">
        <v>422</v>
      </c>
      <c r="B702" s="89">
        <v>55.57</v>
      </c>
      <c r="C702" s="89">
        <f>LN(Table3[[#This Row],[Value]]/B701)</f>
        <v>1.1583839937300782E-2</v>
      </c>
      <c r="D702" s="89"/>
      <c r="E702" s="89"/>
      <c r="F702" s="89">
        <f>Table3[[#This Row],[Yield]]/100*(1+F701)</f>
        <v>0</v>
      </c>
    </row>
    <row r="703" spans="1:6" x14ac:dyDescent="0.2">
      <c r="A703" s="88" t="s">
        <v>421</v>
      </c>
      <c r="B703" s="89">
        <v>55.3</v>
      </c>
      <c r="C703" s="89">
        <f>LN(Table3[[#This Row],[Value]]/B702)</f>
        <v>-4.8705787635407744E-3</v>
      </c>
      <c r="D703" s="89"/>
      <c r="E703" s="89"/>
      <c r="F703" s="89">
        <f>Table3[[#This Row],[Yield]]/100*(1+F702)</f>
        <v>0</v>
      </c>
    </row>
    <row r="704" spans="1:6" x14ac:dyDescent="0.2">
      <c r="A704" s="88" t="s">
        <v>420</v>
      </c>
      <c r="B704" s="89">
        <v>56.02</v>
      </c>
      <c r="C704" s="89">
        <f>LN(Table3[[#This Row],[Value]]/B703)</f>
        <v>1.2935861303673513E-2</v>
      </c>
      <c r="D704" s="89"/>
      <c r="E704" s="89"/>
      <c r="F704" s="89">
        <f>Table3[[#This Row],[Yield]]/100*(1+F703)</f>
        <v>0</v>
      </c>
    </row>
    <row r="705" spans="1:6" x14ac:dyDescent="0.2">
      <c r="A705" s="88" t="s">
        <v>419</v>
      </c>
      <c r="B705" s="89">
        <v>56.4</v>
      </c>
      <c r="C705" s="89">
        <f>LN(Table3[[#This Row],[Value]]/B704)</f>
        <v>6.7603886720506781E-3</v>
      </c>
      <c r="D705" s="89"/>
      <c r="E705" s="89"/>
      <c r="F705" s="89">
        <f>Table3[[#This Row],[Yield]]/100*(1+F704)</f>
        <v>0</v>
      </c>
    </row>
    <row r="706" spans="1:6" x14ac:dyDescent="0.2">
      <c r="A706" s="88" t="s">
        <v>418</v>
      </c>
      <c r="B706" s="89">
        <v>57.14</v>
      </c>
      <c r="C706" s="89">
        <f>LN(Table3[[#This Row],[Value]]/B705)</f>
        <v>1.3035238298613791E-2</v>
      </c>
      <c r="D706" s="89"/>
      <c r="E706" s="89"/>
      <c r="F706" s="89">
        <f>Table3[[#This Row],[Yield]]/100*(1+F705)</f>
        <v>0</v>
      </c>
    </row>
    <row r="707" spans="1:6" x14ac:dyDescent="0.2">
      <c r="A707" s="88" t="s">
        <v>417</v>
      </c>
      <c r="B707" s="89">
        <v>57.08</v>
      </c>
      <c r="C707" s="89">
        <f>LN(Table3[[#This Row],[Value]]/B706)</f>
        <v>-1.0506041939913463E-3</v>
      </c>
      <c r="D707" s="89"/>
      <c r="E707" s="89"/>
      <c r="F707" s="89">
        <f>Table3[[#This Row],[Yield]]/100*(1+F706)</f>
        <v>0</v>
      </c>
    </row>
    <row r="708" spans="1:6" x14ac:dyDescent="0.2">
      <c r="A708" s="88" t="s">
        <v>416</v>
      </c>
      <c r="B708" s="89">
        <v>56.9</v>
      </c>
      <c r="C708" s="89">
        <f>LN(Table3[[#This Row],[Value]]/B707)</f>
        <v>-3.158451476350388E-3</v>
      </c>
      <c r="D708" s="89"/>
      <c r="E708" s="89"/>
      <c r="F708" s="89">
        <f>Table3[[#This Row],[Yield]]/100*(1+F707)</f>
        <v>0</v>
      </c>
    </row>
    <row r="709" spans="1:6" x14ac:dyDescent="0.2">
      <c r="A709" s="88" t="s">
        <v>415</v>
      </c>
      <c r="B709" s="89">
        <v>56.77</v>
      </c>
      <c r="C709" s="89">
        <f>LN(Table3[[#This Row],[Value]]/B708)</f>
        <v>-2.287323949650262E-3</v>
      </c>
      <c r="D709" s="89"/>
      <c r="E709" s="89"/>
      <c r="F709" s="89">
        <f>Table3[[#This Row],[Yield]]/100*(1+F708)</f>
        <v>0</v>
      </c>
    </row>
    <row r="710" spans="1:6" x14ac:dyDescent="0.2">
      <c r="A710" s="88" t="s">
        <v>414</v>
      </c>
      <c r="B710" s="89">
        <v>56.79</v>
      </c>
      <c r="C710" s="89">
        <f>LN(Table3[[#This Row],[Value]]/B709)</f>
        <v>3.5223670670627089E-4</v>
      </c>
      <c r="D710" s="89"/>
      <c r="E710" s="89"/>
      <c r="F710" s="89">
        <f>Table3[[#This Row],[Yield]]/100*(1+F709)</f>
        <v>0</v>
      </c>
    </row>
    <row r="711" spans="1:6" x14ac:dyDescent="0.2">
      <c r="A711" s="88" t="s">
        <v>413</v>
      </c>
      <c r="B711" s="89">
        <v>56.58</v>
      </c>
      <c r="C711" s="89">
        <f>LN(Table3[[#This Row],[Value]]/B710)</f>
        <v>-3.7046880159200134E-3</v>
      </c>
      <c r="D711" s="89"/>
      <c r="E711" s="89"/>
      <c r="F711" s="89">
        <f>Table3[[#This Row],[Yield]]/100*(1+F710)</f>
        <v>0</v>
      </c>
    </row>
    <row r="712" spans="1:6" x14ac:dyDescent="0.2">
      <c r="A712" s="88" t="s">
        <v>412</v>
      </c>
      <c r="B712" s="89">
        <v>56.82</v>
      </c>
      <c r="C712" s="89">
        <f>LN(Table3[[#This Row],[Value]]/B711)</f>
        <v>4.2328105526207626E-3</v>
      </c>
      <c r="D712" s="89"/>
      <c r="E712" s="89"/>
      <c r="F712" s="89">
        <f>Table3[[#This Row],[Yield]]/100*(1+F711)</f>
        <v>0</v>
      </c>
    </row>
    <row r="713" spans="1:6" x14ac:dyDescent="0.2">
      <c r="A713" s="88" t="s">
        <v>411</v>
      </c>
      <c r="B713" s="89">
        <v>56.75</v>
      </c>
      <c r="C713" s="89">
        <f>LN(Table3[[#This Row],[Value]]/B712)</f>
        <v>-1.2327200645297857E-3</v>
      </c>
      <c r="D713" s="89"/>
      <c r="E713" s="89"/>
      <c r="F713" s="89">
        <f>Table3[[#This Row],[Yield]]/100*(1+F712)</f>
        <v>0</v>
      </c>
    </row>
    <row r="714" spans="1:6" x14ac:dyDescent="0.2">
      <c r="A714" s="88" t="s">
        <v>410</v>
      </c>
      <c r="B714" s="89">
        <v>56.97</v>
      </c>
      <c r="C714" s="89">
        <f>LN(Table3[[#This Row],[Value]]/B713)</f>
        <v>3.8691571307920341E-3</v>
      </c>
      <c r="D714" s="89"/>
      <c r="E714" s="89"/>
      <c r="F714" s="89">
        <f>Table3[[#This Row],[Yield]]/100*(1+F713)</f>
        <v>0</v>
      </c>
    </row>
    <row r="715" spans="1:6" x14ac:dyDescent="0.2">
      <c r="A715" s="88" t="s">
        <v>409</v>
      </c>
      <c r="B715" s="89">
        <v>56.71</v>
      </c>
      <c r="C715" s="89">
        <f>LN(Table3[[#This Row],[Value]]/B714)</f>
        <v>-4.5742514663675441E-3</v>
      </c>
      <c r="D715" s="89"/>
      <c r="E715" s="89"/>
      <c r="F715" s="89">
        <f>Table3[[#This Row],[Yield]]/100*(1+F714)</f>
        <v>0</v>
      </c>
    </row>
    <row r="716" spans="1:6" x14ac:dyDescent="0.2">
      <c r="A716" s="88" t="s">
        <v>408</v>
      </c>
      <c r="B716" s="89">
        <v>56.27</v>
      </c>
      <c r="C716" s="89">
        <f>LN(Table3[[#This Row],[Value]]/B715)</f>
        <v>-7.7890285807489723E-3</v>
      </c>
      <c r="D716" s="89"/>
      <c r="E716" s="89"/>
      <c r="F716" s="89">
        <f>Table3[[#This Row],[Yield]]/100*(1+F715)</f>
        <v>0</v>
      </c>
    </row>
    <row r="717" spans="1:6" x14ac:dyDescent="0.2">
      <c r="A717" s="88" t="s">
        <v>407</v>
      </c>
      <c r="B717" s="89">
        <v>56.5</v>
      </c>
      <c r="C717" s="89">
        <f>LN(Table3[[#This Row],[Value]]/B716)</f>
        <v>4.079104707207684E-3</v>
      </c>
      <c r="D717" s="89"/>
      <c r="E717" s="89"/>
      <c r="F717" s="89">
        <f>Table3[[#This Row],[Yield]]/100*(1+F716)</f>
        <v>0</v>
      </c>
    </row>
    <row r="718" spans="1:6" x14ac:dyDescent="0.2">
      <c r="A718" s="88" t="s">
        <v>406</v>
      </c>
      <c r="B718" s="89">
        <v>56.79</v>
      </c>
      <c r="C718" s="89">
        <f>LN(Table3[[#This Row],[Value]]/B717)</f>
        <v>5.1196157369459254E-3</v>
      </c>
      <c r="D718" s="89"/>
      <c r="E718" s="89"/>
      <c r="F718" s="89">
        <f>Table3[[#This Row],[Yield]]/100*(1+F717)</f>
        <v>0</v>
      </c>
    </row>
    <row r="719" spans="1:6" x14ac:dyDescent="0.2">
      <c r="A719" s="88" t="s">
        <v>405</v>
      </c>
      <c r="B719" s="89">
        <v>56.89</v>
      </c>
      <c r="C719" s="89">
        <f>LN(Table3[[#This Row],[Value]]/B718)</f>
        <v>1.7593248732148987E-3</v>
      </c>
      <c r="D719" s="89"/>
      <c r="E719" s="89"/>
      <c r="F719" s="89">
        <f>Table3[[#This Row],[Yield]]/100*(1+F718)</f>
        <v>0</v>
      </c>
    </row>
    <row r="720" spans="1:6" x14ac:dyDescent="0.2">
      <c r="A720" s="88" t="s">
        <v>404</v>
      </c>
      <c r="B720" s="89">
        <v>57.2</v>
      </c>
      <c r="C720" s="89">
        <f>LN(Table3[[#This Row],[Value]]/B719)</f>
        <v>5.4343196231962836E-3</v>
      </c>
      <c r="D720" s="89"/>
      <c r="E720" s="89"/>
      <c r="F720" s="89">
        <f>Table3[[#This Row],[Yield]]/100*(1+F719)</f>
        <v>0</v>
      </c>
    </row>
    <row r="721" spans="1:6" x14ac:dyDescent="0.2">
      <c r="A721" s="88" t="s">
        <v>403</v>
      </c>
      <c r="B721" s="89">
        <v>58.16</v>
      </c>
      <c r="C721" s="89">
        <f>LN(Table3[[#This Row],[Value]]/B720)</f>
        <v>1.6643934839511633E-2</v>
      </c>
      <c r="D721" s="89"/>
      <c r="E721" s="89"/>
      <c r="F721" s="89">
        <f>Table3[[#This Row],[Yield]]/100*(1+F720)</f>
        <v>0</v>
      </c>
    </row>
    <row r="722" spans="1:6" x14ac:dyDescent="0.2">
      <c r="A722" s="88" t="s">
        <v>402</v>
      </c>
      <c r="B722" s="89">
        <v>58.14</v>
      </c>
      <c r="C722" s="89">
        <f>LN(Table3[[#This Row],[Value]]/B721)</f>
        <v>-3.4393809453394053E-4</v>
      </c>
      <c r="D722" s="89"/>
      <c r="E722" s="89"/>
      <c r="F722" s="89">
        <f>Table3[[#This Row],[Yield]]/100*(1+F721)</f>
        <v>0</v>
      </c>
    </row>
    <row r="723" spans="1:6" x14ac:dyDescent="0.2">
      <c r="A723" s="88" t="s">
        <v>401</v>
      </c>
      <c r="B723" s="89">
        <v>58.45</v>
      </c>
      <c r="C723" s="89">
        <f>LN(Table3[[#This Row],[Value]]/B722)</f>
        <v>5.3177927873476402E-3</v>
      </c>
      <c r="D723" s="89"/>
      <c r="E723" s="89"/>
      <c r="F723" s="89">
        <f>Table3[[#This Row],[Yield]]/100*(1+F722)</f>
        <v>0</v>
      </c>
    </row>
    <row r="724" spans="1:6" x14ac:dyDescent="0.2">
      <c r="A724" s="88" t="s">
        <v>400</v>
      </c>
      <c r="B724" s="89">
        <v>58.3</v>
      </c>
      <c r="C724" s="89">
        <f>LN(Table3[[#This Row],[Value]]/B723)</f>
        <v>-2.5695945616308721E-3</v>
      </c>
      <c r="D724" s="89"/>
      <c r="E724" s="89"/>
      <c r="F724" s="89">
        <f>Table3[[#This Row],[Yield]]/100*(1+F723)</f>
        <v>0</v>
      </c>
    </row>
    <row r="725" spans="1:6" x14ac:dyDescent="0.2">
      <c r="A725" s="88" t="s">
        <v>399</v>
      </c>
      <c r="B725" s="89">
        <v>58.3</v>
      </c>
      <c r="C725" s="89">
        <f>LN(Table3[[#This Row],[Value]]/B724)</f>
        <v>0</v>
      </c>
      <c r="D725" s="89"/>
      <c r="E725" s="89"/>
      <c r="F725" s="89">
        <f>Table3[[#This Row],[Yield]]/100*(1+F724)</f>
        <v>0</v>
      </c>
    </row>
    <row r="726" spans="1:6" x14ac:dyDescent="0.2">
      <c r="A726" s="88" t="s">
        <v>398</v>
      </c>
      <c r="B726" s="89">
        <v>58.52</v>
      </c>
      <c r="C726" s="89">
        <f>LN(Table3[[#This Row],[Value]]/B725)</f>
        <v>3.7664827954768648E-3</v>
      </c>
      <c r="D726" s="89"/>
      <c r="E726" s="89"/>
      <c r="F726" s="89">
        <f>Table3[[#This Row],[Yield]]/100*(1+F725)</f>
        <v>0</v>
      </c>
    </row>
    <row r="727" spans="1:6" x14ac:dyDescent="0.2">
      <c r="A727" s="88" t="s">
        <v>397</v>
      </c>
      <c r="B727" s="89">
        <v>59.04</v>
      </c>
      <c r="C727" s="89">
        <f>LN(Table3[[#This Row],[Value]]/B726)</f>
        <v>8.8466041402934011E-3</v>
      </c>
      <c r="D727" s="89"/>
      <c r="E727" s="89"/>
      <c r="F727" s="89">
        <f>Table3[[#This Row],[Yield]]/100*(1+F726)</f>
        <v>0</v>
      </c>
    </row>
    <row r="728" spans="1:6" x14ac:dyDescent="0.2">
      <c r="A728" s="88" t="s">
        <v>396</v>
      </c>
      <c r="B728" s="89">
        <v>59.75</v>
      </c>
      <c r="C728" s="89">
        <f>LN(Table3[[#This Row],[Value]]/B727)</f>
        <v>1.1954010519403008E-2</v>
      </c>
      <c r="D728" s="89"/>
      <c r="E728" s="89"/>
      <c r="F728" s="89">
        <f>Table3[[#This Row],[Yield]]/100*(1+F727)</f>
        <v>0</v>
      </c>
    </row>
    <row r="729" spans="1:6" x14ac:dyDescent="0.2">
      <c r="A729" s="88" t="s">
        <v>395</v>
      </c>
      <c r="B729" s="89">
        <v>60.11</v>
      </c>
      <c r="C729" s="89">
        <f>LN(Table3[[#This Row],[Value]]/B728)</f>
        <v>6.0070262394505474E-3</v>
      </c>
      <c r="D729" s="89"/>
      <c r="E729" s="89"/>
      <c r="F729" s="89">
        <f>Table3[[#This Row],[Yield]]/100*(1+F728)</f>
        <v>0</v>
      </c>
    </row>
    <row r="730" spans="1:6" x14ac:dyDescent="0.2">
      <c r="A730" s="88" t="s">
        <v>394</v>
      </c>
      <c r="B730" s="89">
        <v>60.28</v>
      </c>
      <c r="C730" s="89">
        <f>LN(Table3[[#This Row],[Value]]/B729)</f>
        <v>2.8241567072241369E-3</v>
      </c>
      <c r="D730" s="89"/>
      <c r="E730" s="89"/>
      <c r="F730" s="89">
        <f>Table3[[#This Row],[Yield]]/100*(1+F729)</f>
        <v>0</v>
      </c>
    </row>
    <row r="731" spans="1:6" x14ac:dyDescent="0.2">
      <c r="A731" s="88" t="s">
        <v>393</v>
      </c>
      <c r="B731" s="89">
        <v>59.53</v>
      </c>
      <c r="C731" s="89">
        <f>LN(Table3[[#This Row],[Value]]/B730)</f>
        <v>-1.251998659299596E-2</v>
      </c>
      <c r="D731" s="89"/>
      <c r="E731" s="89"/>
      <c r="F731" s="89">
        <f>Table3[[#This Row],[Yield]]/100*(1+F730)</f>
        <v>0</v>
      </c>
    </row>
    <row r="732" spans="1:6" x14ac:dyDescent="0.2">
      <c r="A732" s="88" t="s">
        <v>392</v>
      </c>
      <c r="B732" s="89">
        <v>59.38</v>
      </c>
      <c r="C732" s="89">
        <f>LN(Table3[[#This Row],[Value]]/B731)</f>
        <v>-2.5229178296849713E-3</v>
      </c>
      <c r="D732" s="89"/>
      <c r="E732" s="89"/>
      <c r="F732" s="89">
        <f>Table3[[#This Row],[Yield]]/100*(1+F731)</f>
        <v>0</v>
      </c>
    </row>
    <row r="733" spans="1:6" x14ac:dyDescent="0.2">
      <c r="A733" s="88" t="s">
        <v>391</v>
      </c>
      <c r="B733" s="89">
        <v>58.97</v>
      </c>
      <c r="C733" s="89">
        <f>LN(Table3[[#This Row],[Value]]/B732)</f>
        <v>-6.9286293232010514E-3</v>
      </c>
      <c r="D733" s="89"/>
      <c r="E733" s="89"/>
      <c r="F733" s="89">
        <f>Table3[[#This Row],[Yield]]/100*(1+F732)</f>
        <v>0</v>
      </c>
    </row>
    <row r="734" spans="1:6" x14ac:dyDescent="0.2">
      <c r="A734" s="88" t="s">
        <v>390</v>
      </c>
      <c r="B734" s="89">
        <v>58.81</v>
      </c>
      <c r="C734" s="89">
        <f>LN(Table3[[#This Row],[Value]]/B733)</f>
        <v>-2.7169315405480505E-3</v>
      </c>
      <c r="D734" s="89"/>
      <c r="E734" s="89"/>
      <c r="F734" s="89">
        <f>Table3[[#This Row],[Yield]]/100*(1+F733)</f>
        <v>0</v>
      </c>
    </row>
    <row r="735" spans="1:6" x14ac:dyDescent="0.2">
      <c r="A735" s="88" t="s">
        <v>389</v>
      </c>
      <c r="B735" s="89">
        <v>58.74</v>
      </c>
      <c r="C735" s="89">
        <f>LN(Table3[[#This Row],[Value]]/B734)</f>
        <v>-1.1909827013905406E-3</v>
      </c>
      <c r="D735" s="89"/>
      <c r="E735" s="89"/>
      <c r="F735" s="89">
        <f>Table3[[#This Row],[Yield]]/100*(1+F734)</f>
        <v>0</v>
      </c>
    </row>
    <row r="736" spans="1:6" x14ac:dyDescent="0.2">
      <c r="A736" s="88" t="s">
        <v>388</v>
      </c>
      <c r="B736" s="89">
        <v>58.78</v>
      </c>
      <c r="C736" s="89">
        <f>LN(Table3[[#This Row],[Value]]/B735)</f>
        <v>6.8073522029730093E-4</v>
      </c>
      <c r="D736" s="89"/>
      <c r="E736" s="89"/>
      <c r="F736" s="89">
        <f>Table3[[#This Row],[Yield]]/100*(1+F735)</f>
        <v>0</v>
      </c>
    </row>
    <row r="737" spans="1:6" x14ac:dyDescent="0.2">
      <c r="A737" s="88" t="s">
        <v>387</v>
      </c>
      <c r="B737" s="89">
        <v>59.11</v>
      </c>
      <c r="C737" s="89">
        <f>LN(Table3[[#This Row],[Value]]/B736)</f>
        <v>5.5984538455067434E-3</v>
      </c>
      <c r="D737" s="89"/>
      <c r="E737" s="89"/>
      <c r="F737" s="89">
        <f>Table3[[#This Row],[Yield]]/100*(1+F736)</f>
        <v>0</v>
      </c>
    </row>
    <row r="738" spans="1:6" x14ac:dyDescent="0.2">
      <c r="A738" s="88" t="s">
        <v>386</v>
      </c>
      <c r="B738" s="89">
        <v>59.19</v>
      </c>
      <c r="C738" s="89">
        <f>LN(Table3[[#This Row],[Value]]/B737)</f>
        <v>1.3524938663555725E-3</v>
      </c>
      <c r="D738" s="89"/>
      <c r="E738" s="89"/>
      <c r="F738" s="89">
        <f>Table3[[#This Row],[Yield]]/100*(1+F737)</f>
        <v>0</v>
      </c>
    </row>
    <row r="739" spans="1:6" x14ac:dyDescent="0.2">
      <c r="A739" s="88" t="s">
        <v>385</v>
      </c>
      <c r="B739" s="89">
        <v>59.43</v>
      </c>
      <c r="C739" s="89">
        <f>LN(Table3[[#This Row],[Value]]/B738)</f>
        <v>4.0465406759356481E-3</v>
      </c>
      <c r="D739" s="89"/>
      <c r="E739" s="89"/>
      <c r="F739" s="89">
        <f>Table3[[#This Row],[Yield]]/100*(1+F738)</f>
        <v>0</v>
      </c>
    </row>
    <row r="740" spans="1:6" x14ac:dyDescent="0.2">
      <c r="A740" s="88" t="s">
        <v>384</v>
      </c>
      <c r="B740" s="89">
        <v>60.09</v>
      </c>
      <c r="C740" s="89">
        <f>LN(Table3[[#This Row],[Value]]/B739)</f>
        <v>1.1044288967267338E-2</v>
      </c>
      <c r="D740" s="89"/>
      <c r="E740" s="89"/>
      <c r="F740" s="89">
        <f>Table3[[#This Row],[Yield]]/100*(1+F739)</f>
        <v>0</v>
      </c>
    </row>
    <row r="741" spans="1:6" x14ac:dyDescent="0.2">
      <c r="A741" s="88" t="s">
        <v>383</v>
      </c>
      <c r="B741" s="89">
        <v>60.42</v>
      </c>
      <c r="C741" s="89">
        <f>LN(Table3[[#This Row],[Value]]/B740)</f>
        <v>5.4767376126892506E-3</v>
      </c>
      <c r="D741" s="89"/>
      <c r="E741" s="89"/>
      <c r="F741" s="89">
        <f>Table3[[#This Row],[Yield]]/100*(1+F740)</f>
        <v>0</v>
      </c>
    </row>
    <row r="742" spans="1:6" x14ac:dyDescent="0.2">
      <c r="A742" s="88" t="s">
        <v>382</v>
      </c>
      <c r="B742" s="89">
        <v>59</v>
      </c>
      <c r="C742" s="89">
        <f>LN(Table3[[#This Row],[Value]]/B741)</f>
        <v>-2.3782732052806489E-2</v>
      </c>
      <c r="D742" s="89"/>
      <c r="E742" s="89"/>
      <c r="F742" s="89">
        <f>Table3[[#This Row],[Yield]]/100*(1+F741)</f>
        <v>0</v>
      </c>
    </row>
    <row r="743" spans="1:6" x14ac:dyDescent="0.2">
      <c r="A743" s="88" t="s">
        <v>381</v>
      </c>
      <c r="B743" s="89">
        <v>60.16</v>
      </c>
      <c r="C743" s="89">
        <f>LN(Table3[[#This Row],[Value]]/B742)</f>
        <v>1.9470235735864847E-2</v>
      </c>
      <c r="D743" s="89"/>
      <c r="E743" s="89"/>
      <c r="F743" s="89">
        <f>Table3[[#This Row],[Yield]]/100*(1+F742)</f>
        <v>0</v>
      </c>
    </row>
    <row r="744" spans="1:6" x14ac:dyDescent="0.2">
      <c r="A744" s="88" t="s">
        <v>380</v>
      </c>
      <c r="B744" s="89">
        <v>60.52</v>
      </c>
      <c r="C744" s="89">
        <f>LN(Table3[[#This Row],[Value]]/B743)</f>
        <v>5.9662092785709208E-3</v>
      </c>
      <c r="D744" s="89"/>
      <c r="E744" s="89"/>
      <c r="F744" s="89">
        <f>Table3[[#This Row],[Yield]]/100*(1+F743)</f>
        <v>0</v>
      </c>
    </row>
    <row r="745" spans="1:6" x14ac:dyDescent="0.2">
      <c r="A745" s="88" t="s">
        <v>379</v>
      </c>
      <c r="B745" s="89">
        <v>60.41</v>
      </c>
      <c r="C745" s="89">
        <f>LN(Table3[[#This Row],[Value]]/B744)</f>
        <v>-1.8192347695053404E-3</v>
      </c>
      <c r="D745" s="89"/>
      <c r="E745" s="89"/>
      <c r="F745" s="89">
        <f>Table3[[#This Row],[Yield]]/100*(1+F744)</f>
        <v>0</v>
      </c>
    </row>
    <row r="746" spans="1:6" x14ac:dyDescent="0.2">
      <c r="A746" s="88" t="s">
        <v>378</v>
      </c>
      <c r="B746" s="89">
        <v>60.69</v>
      </c>
      <c r="C746" s="89">
        <f>LN(Table3[[#This Row],[Value]]/B745)</f>
        <v>4.624285697114012E-3</v>
      </c>
      <c r="D746" s="89"/>
      <c r="E746" s="89"/>
      <c r="F746" s="89">
        <f>Table3[[#This Row],[Yield]]/100*(1+F745)</f>
        <v>0</v>
      </c>
    </row>
    <row r="747" spans="1:6" x14ac:dyDescent="0.2">
      <c r="A747" s="88" t="s">
        <v>377</v>
      </c>
      <c r="B747" s="89">
        <v>60.91</v>
      </c>
      <c r="C747" s="89">
        <f>LN(Table3[[#This Row],[Value]]/B746)</f>
        <v>3.6184250006294789E-3</v>
      </c>
      <c r="D747" s="89"/>
      <c r="E747" s="89"/>
      <c r="F747" s="89">
        <f>Table3[[#This Row],[Yield]]/100*(1+F746)</f>
        <v>0</v>
      </c>
    </row>
    <row r="748" spans="1:6" x14ac:dyDescent="0.2">
      <c r="A748" s="88" t="s">
        <v>376</v>
      </c>
      <c r="B748" s="89">
        <v>60.86</v>
      </c>
      <c r="C748" s="89">
        <f>LN(Table3[[#This Row],[Value]]/B747)</f>
        <v>-8.2122037956815198E-4</v>
      </c>
      <c r="D748" s="89"/>
      <c r="E748" s="89"/>
      <c r="F748" s="89">
        <f>Table3[[#This Row],[Yield]]/100*(1+F747)</f>
        <v>0</v>
      </c>
    </row>
    <row r="749" spans="1:6" x14ac:dyDescent="0.2">
      <c r="A749" s="88" t="s">
        <v>375</v>
      </c>
      <c r="B749" s="89">
        <v>61.35</v>
      </c>
      <c r="C749" s="89">
        <f>LN(Table3[[#This Row],[Value]]/B748)</f>
        <v>8.0190266880954056E-3</v>
      </c>
      <c r="D749" s="89"/>
      <c r="E749" s="89"/>
      <c r="F749" s="89">
        <f>Table3[[#This Row],[Yield]]/100*(1+F748)</f>
        <v>0</v>
      </c>
    </row>
    <row r="750" spans="1:6" x14ac:dyDescent="0.2">
      <c r="A750" s="88" t="s">
        <v>374</v>
      </c>
      <c r="B750" s="89">
        <v>61.98</v>
      </c>
      <c r="C750" s="89">
        <f>LN(Table3[[#This Row],[Value]]/B749)</f>
        <v>1.0216581202681749E-2</v>
      </c>
      <c r="D750" s="89"/>
      <c r="E750" s="89"/>
      <c r="F750" s="89">
        <f>Table3[[#This Row],[Yield]]/100*(1+F749)</f>
        <v>0</v>
      </c>
    </row>
    <row r="751" spans="1:6" x14ac:dyDescent="0.2">
      <c r="A751" s="88" t="s">
        <v>373</v>
      </c>
      <c r="B751" s="89">
        <v>61.45</v>
      </c>
      <c r="C751" s="89">
        <f>LN(Table3[[#This Row],[Value]]/B750)</f>
        <v>-8.587916347558221E-3</v>
      </c>
      <c r="D751" s="89"/>
      <c r="E751" s="89"/>
      <c r="F751" s="89">
        <f>Table3[[#This Row],[Yield]]/100*(1+F750)</f>
        <v>0</v>
      </c>
    </row>
    <row r="752" spans="1:6" x14ac:dyDescent="0.2">
      <c r="A752" s="88" t="s">
        <v>372</v>
      </c>
      <c r="B752" s="89">
        <v>61.31</v>
      </c>
      <c r="C752" s="89">
        <f>LN(Table3[[#This Row],[Value]]/B751)</f>
        <v>-2.2808742374472476E-3</v>
      </c>
      <c r="D752" s="89"/>
      <c r="E752" s="89"/>
      <c r="F752" s="89">
        <f>Table3[[#This Row],[Yield]]/100*(1+F751)</f>
        <v>0</v>
      </c>
    </row>
    <row r="753" spans="1:6" x14ac:dyDescent="0.2">
      <c r="A753" s="88" t="s">
        <v>371</v>
      </c>
      <c r="B753" s="89">
        <v>61.23</v>
      </c>
      <c r="C753" s="89">
        <f>LN(Table3[[#This Row],[Value]]/B752)</f>
        <v>-1.3056962847335218E-3</v>
      </c>
      <c r="D753" s="89"/>
      <c r="E753" s="89"/>
      <c r="F753" s="89">
        <f>Table3[[#This Row],[Yield]]/100*(1+F752)</f>
        <v>0</v>
      </c>
    </row>
    <row r="754" spans="1:6" x14ac:dyDescent="0.2">
      <c r="A754" s="88" t="s">
        <v>370</v>
      </c>
      <c r="B754" s="89">
        <v>61.71</v>
      </c>
      <c r="C754" s="89">
        <f>LN(Table3[[#This Row],[Value]]/B753)</f>
        <v>7.8087268431124915E-3</v>
      </c>
      <c r="D754" s="89"/>
      <c r="E754" s="89"/>
      <c r="F754" s="89">
        <f>Table3[[#This Row],[Yield]]/100*(1+F753)</f>
        <v>0</v>
      </c>
    </row>
    <row r="755" spans="1:6" x14ac:dyDescent="0.2">
      <c r="A755" s="88" t="s">
        <v>369</v>
      </c>
      <c r="B755" s="89">
        <v>61.43</v>
      </c>
      <c r="C755" s="89">
        <f>LN(Table3[[#This Row],[Value]]/B754)</f>
        <v>-4.5476771571395219E-3</v>
      </c>
      <c r="D755" s="89"/>
      <c r="E755" s="89"/>
      <c r="F755" s="89">
        <f>Table3[[#This Row],[Yield]]/100*(1+F754)</f>
        <v>0</v>
      </c>
    </row>
    <row r="756" spans="1:6" x14ac:dyDescent="0.2">
      <c r="A756" s="88" t="s">
        <v>368</v>
      </c>
      <c r="B756" s="89">
        <v>61.28</v>
      </c>
      <c r="C756" s="89">
        <f>LN(Table3[[#This Row],[Value]]/B755)</f>
        <v>-2.4447897435001392E-3</v>
      </c>
      <c r="D756" s="89"/>
      <c r="E756" s="89"/>
      <c r="F756" s="89">
        <f>Table3[[#This Row],[Yield]]/100*(1+F755)</f>
        <v>0</v>
      </c>
    </row>
    <row r="757" spans="1:6" x14ac:dyDescent="0.2">
      <c r="A757" s="88" t="s">
        <v>367</v>
      </c>
      <c r="B757" s="89">
        <v>61.41</v>
      </c>
      <c r="C757" s="89">
        <f>LN(Table3[[#This Row],[Value]]/B756)</f>
        <v>2.1191629089718444E-3</v>
      </c>
      <c r="D757" s="89"/>
      <c r="E757" s="89"/>
      <c r="F757" s="89">
        <f>Table3[[#This Row],[Yield]]/100*(1+F756)</f>
        <v>0</v>
      </c>
    </row>
    <row r="758" spans="1:6" x14ac:dyDescent="0.2">
      <c r="A758" s="88" t="s">
        <v>366</v>
      </c>
      <c r="B758" s="89">
        <v>61.93</v>
      </c>
      <c r="C758" s="89">
        <f>LN(Table3[[#This Row],[Value]]/B757)</f>
        <v>8.4320266086616684E-3</v>
      </c>
      <c r="D758" s="89"/>
      <c r="E758" s="89"/>
      <c r="F758" s="89">
        <f>Table3[[#This Row],[Yield]]/100*(1+F757)</f>
        <v>0</v>
      </c>
    </row>
    <row r="759" spans="1:6" x14ac:dyDescent="0.2">
      <c r="A759" s="88" t="s">
        <v>365</v>
      </c>
      <c r="B759" s="89">
        <v>62.3</v>
      </c>
      <c r="C759" s="89">
        <f>LN(Table3[[#This Row],[Value]]/B758)</f>
        <v>5.9567108434379233E-3</v>
      </c>
      <c r="D759" s="89"/>
      <c r="E759" s="89"/>
      <c r="F759" s="89">
        <f>Table3[[#This Row],[Yield]]/100*(1+F758)</f>
        <v>0</v>
      </c>
    </row>
    <row r="760" spans="1:6" x14ac:dyDescent="0.2">
      <c r="A760" s="88" t="s">
        <v>364</v>
      </c>
      <c r="B760" s="89">
        <v>62.4</v>
      </c>
      <c r="C760" s="89">
        <f>LN(Table3[[#This Row],[Value]]/B759)</f>
        <v>1.6038495819746207E-3</v>
      </c>
      <c r="D760" s="89"/>
      <c r="E760" s="89"/>
      <c r="F760" s="89">
        <f>Table3[[#This Row],[Yield]]/100*(1+F759)</f>
        <v>0</v>
      </c>
    </row>
    <row r="761" spans="1:6" x14ac:dyDescent="0.2">
      <c r="A761" s="88" t="s">
        <v>363</v>
      </c>
      <c r="B761" s="89">
        <v>62.18</v>
      </c>
      <c r="C761" s="89">
        <f>LN(Table3[[#This Row],[Value]]/B760)</f>
        <v>-3.5318707447742157E-3</v>
      </c>
      <c r="D761" s="89"/>
      <c r="E761" s="89"/>
      <c r="F761" s="89">
        <f>Table3[[#This Row],[Yield]]/100*(1+F760)</f>
        <v>0</v>
      </c>
    </row>
    <row r="762" spans="1:6" x14ac:dyDescent="0.2">
      <c r="A762" s="88" t="s">
        <v>362</v>
      </c>
      <c r="B762" s="89">
        <v>62.37</v>
      </c>
      <c r="C762" s="89">
        <f>LN(Table3[[#This Row],[Value]]/B761)</f>
        <v>3.0509859074234692E-3</v>
      </c>
      <c r="D762" s="89"/>
      <c r="E762" s="89"/>
      <c r="F762" s="89">
        <f>Table3[[#This Row],[Yield]]/100*(1+F761)</f>
        <v>0</v>
      </c>
    </row>
    <row r="763" spans="1:6" x14ac:dyDescent="0.2">
      <c r="A763" s="88" t="s">
        <v>361</v>
      </c>
      <c r="B763" s="89">
        <v>61.8</v>
      </c>
      <c r="C763" s="89">
        <f>LN(Table3[[#This Row],[Value]]/B762)</f>
        <v>-9.1810260743861328E-3</v>
      </c>
      <c r="D763" s="89"/>
      <c r="E763" s="89"/>
      <c r="F763" s="89">
        <f>Table3[[#This Row],[Yield]]/100*(1+F762)</f>
        <v>0</v>
      </c>
    </row>
    <row r="764" spans="1:6" x14ac:dyDescent="0.2">
      <c r="A764" s="88" t="s">
        <v>360</v>
      </c>
      <c r="B764" s="89">
        <v>63.05</v>
      </c>
      <c r="C764" s="89">
        <f>LN(Table3[[#This Row],[Value]]/B763)</f>
        <v>2.0024697947283433E-2</v>
      </c>
      <c r="D764" s="89"/>
      <c r="E764" s="89"/>
      <c r="F764" s="89">
        <f>Table3[[#This Row],[Yield]]/100*(1+F763)</f>
        <v>0</v>
      </c>
    </row>
    <row r="765" spans="1:6" x14ac:dyDescent="0.2">
      <c r="A765" s="88" t="s">
        <v>359</v>
      </c>
      <c r="B765" s="89">
        <v>63.83</v>
      </c>
      <c r="C765" s="89">
        <f>LN(Table3[[#This Row],[Value]]/B764)</f>
        <v>1.2295236857037338E-2</v>
      </c>
      <c r="D765" s="89"/>
      <c r="E765" s="89"/>
      <c r="F765" s="89">
        <f>Table3[[#This Row],[Yield]]/100*(1+F764)</f>
        <v>0</v>
      </c>
    </row>
    <row r="766" spans="1:6" x14ac:dyDescent="0.2">
      <c r="A766" s="88" t="s">
        <v>358</v>
      </c>
      <c r="B766" s="89">
        <v>64.64</v>
      </c>
      <c r="C766" s="89">
        <f>LN(Table3[[#This Row],[Value]]/B765)</f>
        <v>1.2610114944874132E-2</v>
      </c>
      <c r="D766" s="89"/>
      <c r="E766" s="89"/>
      <c r="F766" s="89">
        <f>Table3[[#This Row],[Yield]]/100*(1+F765)</f>
        <v>0</v>
      </c>
    </row>
    <row r="767" spans="1:6" x14ac:dyDescent="0.2">
      <c r="A767" s="88" t="s">
        <v>357</v>
      </c>
      <c r="B767" s="89">
        <v>64.87</v>
      </c>
      <c r="C767" s="89">
        <f>LN(Table3[[#This Row],[Value]]/B766)</f>
        <v>3.551853012124166E-3</v>
      </c>
      <c r="D767" s="89"/>
      <c r="E767" s="89"/>
      <c r="F767" s="89">
        <f>Table3[[#This Row],[Yield]]/100*(1+F766)</f>
        <v>0</v>
      </c>
    </row>
    <row r="768" spans="1:6" x14ac:dyDescent="0.2">
      <c r="A768" s="88" t="s">
        <v>356</v>
      </c>
      <c r="B768" s="89">
        <v>65.02</v>
      </c>
      <c r="C768" s="89">
        <f>LN(Table3[[#This Row],[Value]]/B767)</f>
        <v>2.3096476507950894E-3</v>
      </c>
      <c r="D768" s="89"/>
      <c r="E768" s="89"/>
      <c r="F768" s="89">
        <f>Table3[[#This Row],[Yield]]/100*(1+F767)</f>
        <v>0</v>
      </c>
    </row>
    <row r="769" spans="1:6" x14ac:dyDescent="0.2">
      <c r="A769" s="88" t="s">
        <v>355</v>
      </c>
      <c r="B769" s="89">
        <v>64.349999999999994</v>
      </c>
      <c r="C769" s="89">
        <f>LN(Table3[[#This Row],[Value]]/B768)</f>
        <v>-1.035798083362365E-2</v>
      </c>
      <c r="D769" s="89"/>
      <c r="E769" s="89"/>
      <c r="F769" s="89">
        <f>Table3[[#This Row],[Yield]]/100*(1+F768)</f>
        <v>0</v>
      </c>
    </row>
    <row r="770" spans="1:6" x14ac:dyDescent="0.2">
      <c r="A770" s="88" t="s">
        <v>354</v>
      </c>
      <c r="B770" s="89">
        <v>64.44</v>
      </c>
      <c r="C770" s="89">
        <f>LN(Table3[[#This Row],[Value]]/B769)</f>
        <v>1.3976242666379351E-3</v>
      </c>
      <c r="D770" s="89"/>
      <c r="E770" s="89"/>
      <c r="F770" s="89">
        <f>Table3[[#This Row],[Yield]]/100*(1+F769)</f>
        <v>0</v>
      </c>
    </row>
    <row r="771" spans="1:6" x14ac:dyDescent="0.2">
      <c r="A771" s="88" t="s">
        <v>353</v>
      </c>
      <c r="B771" s="89">
        <v>63.93</v>
      </c>
      <c r="C771" s="89">
        <f>LN(Table3[[#This Row],[Value]]/B770)</f>
        <v>-7.9458235301380891E-3</v>
      </c>
      <c r="D771" s="89"/>
      <c r="E771" s="89"/>
      <c r="F771" s="89">
        <f>Table3[[#This Row],[Yield]]/100*(1+F770)</f>
        <v>0</v>
      </c>
    </row>
    <row r="772" spans="1:6" x14ac:dyDescent="0.2">
      <c r="A772" s="88" t="s">
        <v>352</v>
      </c>
      <c r="B772" s="89">
        <v>63.61</v>
      </c>
      <c r="C772" s="89">
        <f>LN(Table3[[#This Row],[Value]]/B771)</f>
        <v>-5.0180440879226459E-3</v>
      </c>
      <c r="D772" s="89"/>
      <c r="E772" s="89"/>
      <c r="F772" s="89">
        <f>Table3[[#This Row],[Yield]]/100*(1+F771)</f>
        <v>0</v>
      </c>
    </row>
    <row r="773" spans="1:6" x14ac:dyDescent="0.2">
      <c r="A773" s="88" t="s">
        <v>351</v>
      </c>
      <c r="B773" s="89">
        <v>63.39</v>
      </c>
      <c r="C773" s="89">
        <f>LN(Table3[[#This Row],[Value]]/B772)</f>
        <v>-3.4645703946378421E-3</v>
      </c>
      <c r="D773" s="89"/>
      <c r="E773" s="89"/>
      <c r="F773" s="89">
        <f>Table3[[#This Row],[Yield]]/100*(1+F772)</f>
        <v>0</v>
      </c>
    </row>
    <row r="774" spans="1:6" x14ac:dyDescent="0.2">
      <c r="A774" s="88" t="s">
        <v>350</v>
      </c>
      <c r="B774" s="89">
        <v>63.05</v>
      </c>
      <c r="C774" s="89">
        <f>LN(Table3[[#This Row],[Value]]/B773)</f>
        <v>-5.3780578851464859E-3</v>
      </c>
      <c r="D774" s="89"/>
      <c r="E774" s="89"/>
      <c r="F774" s="89">
        <f>Table3[[#This Row],[Yield]]/100*(1+F773)</f>
        <v>0</v>
      </c>
    </row>
    <row r="775" spans="1:6" x14ac:dyDescent="0.2">
      <c r="A775" s="88" t="s">
        <v>349</v>
      </c>
      <c r="B775" s="89">
        <v>61.95</v>
      </c>
      <c r="C775" s="89">
        <f>LN(Table3[[#This Row],[Value]]/B774)</f>
        <v>-1.7600454335777047E-2</v>
      </c>
      <c r="D775" s="89"/>
      <c r="E775" s="89"/>
      <c r="F775" s="89">
        <f>Table3[[#This Row],[Yield]]/100*(1+F774)</f>
        <v>0</v>
      </c>
    </row>
    <row r="776" spans="1:6" x14ac:dyDescent="0.2">
      <c r="A776" s="88" t="s">
        <v>348</v>
      </c>
      <c r="B776" s="89">
        <v>62.23</v>
      </c>
      <c r="C776" s="89">
        <f>LN(Table3[[#This Row],[Value]]/B775)</f>
        <v>4.5095905059750639E-3</v>
      </c>
      <c r="D776" s="89"/>
      <c r="E776" s="89"/>
      <c r="F776" s="89">
        <f>Table3[[#This Row],[Yield]]/100*(1+F775)</f>
        <v>0</v>
      </c>
    </row>
    <row r="777" spans="1:6" x14ac:dyDescent="0.2">
      <c r="A777" s="88" t="s">
        <v>347</v>
      </c>
      <c r="B777" s="89">
        <v>62.1</v>
      </c>
      <c r="C777" s="89">
        <f>LN(Table3[[#This Row],[Value]]/B776)</f>
        <v>-2.0912096416934034E-3</v>
      </c>
      <c r="D777" s="89"/>
      <c r="E777" s="89"/>
      <c r="F777" s="89">
        <f>Table3[[#This Row],[Yield]]/100*(1+F776)</f>
        <v>0</v>
      </c>
    </row>
    <row r="778" spans="1:6" x14ac:dyDescent="0.2">
      <c r="A778" s="88" t="s">
        <v>346</v>
      </c>
      <c r="B778" s="89">
        <v>62.11</v>
      </c>
      <c r="C778" s="89">
        <f>LN(Table3[[#This Row],[Value]]/B777)</f>
        <v>1.6101763177839686E-4</v>
      </c>
      <c r="D778" s="89"/>
      <c r="E778" s="89"/>
      <c r="F778" s="89">
        <f>Table3[[#This Row],[Yield]]/100*(1+F777)</f>
        <v>0</v>
      </c>
    </row>
    <row r="779" spans="1:6" x14ac:dyDescent="0.2">
      <c r="A779" s="88" t="s">
        <v>345</v>
      </c>
      <c r="B779" s="89">
        <v>62.55</v>
      </c>
      <c r="C779" s="89">
        <f>LN(Table3[[#This Row],[Value]]/B778)</f>
        <v>7.059230341708478E-3</v>
      </c>
      <c r="D779" s="89"/>
      <c r="E779" s="89"/>
      <c r="F779" s="89">
        <f>Table3[[#This Row],[Yield]]/100*(1+F778)</f>
        <v>0</v>
      </c>
    </row>
    <row r="780" spans="1:6" x14ac:dyDescent="0.2">
      <c r="A780" s="88" t="s">
        <v>344</v>
      </c>
      <c r="B780" s="89">
        <v>62.5</v>
      </c>
      <c r="C780" s="89">
        <f>LN(Table3[[#This Row],[Value]]/B779)</f>
        <v>-7.9968017056429011E-4</v>
      </c>
      <c r="D780" s="89"/>
      <c r="E780" s="89"/>
      <c r="F780" s="89">
        <f>Table3[[#This Row],[Yield]]/100*(1+F779)</f>
        <v>0</v>
      </c>
    </row>
    <row r="781" spans="1:6" x14ac:dyDescent="0.2">
      <c r="A781" s="88" t="s">
        <v>343</v>
      </c>
      <c r="B781" s="89">
        <v>62.7</v>
      </c>
      <c r="C781" s="89">
        <f>LN(Table3[[#This Row],[Value]]/B780)</f>
        <v>3.1948908965192886E-3</v>
      </c>
      <c r="D781" s="89"/>
      <c r="E781" s="89"/>
      <c r="F781" s="89">
        <f>Table3[[#This Row],[Yield]]/100*(1+F780)</f>
        <v>0</v>
      </c>
    </row>
    <row r="782" spans="1:6" x14ac:dyDescent="0.2">
      <c r="A782" s="88" t="s">
        <v>342</v>
      </c>
      <c r="B782" s="89">
        <v>63.13</v>
      </c>
      <c r="C782" s="89">
        <f>LN(Table3[[#This Row],[Value]]/B781)</f>
        <v>6.8346447406593056E-3</v>
      </c>
      <c r="D782" s="89"/>
      <c r="E782" s="89"/>
      <c r="F782" s="89">
        <f>Table3[[#This Row],[Yield]]/100*(1+F781)</f>
        <v>0</v>
      </c>
    </row>
    <row r="783" spans="1:6" x14ac:dyDescent="0.2">
      <c r="A783" s="88" t="s">
        <v>341</v>
      </c>
      <c r="B783" s="89">
        <v>64.760000000000005</v>
      </c>
      <c r="C783" s="89">
        <f>LN(Table3[[#This Row],[Value]]/B782)</f>
        <v>2.5492036429900118E-2</v>
      </c>
      <c r="D783" s="89"/>
      <c r="E783" s="89"/>
      <c r="F783" s="89">
        <f>Table3[[#This Row],[Yield]]/100*(1+F782)</f>
        <v>0</v>
      </c>
    </row>
    <row r="784" spans="1:6" x14ac:dyDescent="0.2">
      <c r="A784" s="88" t="s">
        <v>340</v>
      </c>
      <c r="B784" s="89">
        <v>66.760000000000005</v>
      </c>
      <c r="C784" s="89">
        <f>LN(Table3[[#This Row],[Value]]/B783)</f>
        <v>3.0415969984199966E-2</v>
      </c>
      <c r="D784" s="89"/>
      <c r="E784" s="89"/>
      <c r="F784" s="89">
        <f>Table3[[#This Row],[Yield]]/100*(1+F783)</f>
        <v>0</v>
      </c>
    </row>
    <row r="785" spans="1:6" x14ac:dyDescent="0.2">
      <c r="A785" s="88" t="s">
        <v>339</v>
      </c>
      <c r="B785" s="89">
        <v>66.89</v>
      </c>
      <c r="C785" s="89">
        <f>LN(Table3[[#This Row],[Value]]/B784)</f>
        <v>1.9453803366822693E-3</v>
      </c>
      <c r="D785" s="89"/>
      <c r="E785" s="89"/>
      <c r="F785" s="89">
        <f>Table3[[#This Row],[Yield]]/100*(1+F784)</f>
        <v>0</v>
      </c>
    </row>
    <row r="786" spans="1:6" x14ac:dyDescent="0.2">
      <c r="A786" s="88" t="s">
        <v>338</v>
      </c>
      <c r="B786" s="89">
        <v>67.319999999999993</v>
      </c>
      <c r="C786" s="89">
        <f>LN(Table3[[#This Row],[Value]]/B785)</f>
        <v>6.4078901922883886E-3</v>
      </c>
      <c r="D786" s="89"/>
      <c r="E786" s="89"/>
      <c r="F786" s="89">
        <f>Table3[[#This Row],[Yield]]/100*(1+F785)</f>
        <v>0</v>
      </c>
    </row>
    <row r="787" spans="1:6" x14ac:dyDescent="0.2">
      <c r="A787" s="88" t="s">
        <v>337</v>
      </c>
      <c r="B787" s="89">
        <v>67.349999999999994</v>
      </c>
      <c r="C787" s="89">
        <f>LN(Table3[[#This Row],[Value]]/B786)</f>
        <v>4.4553353376777208E-4</v>
      </c>
      <c r="D787" s="89"/>
      <c r="E787" s="89"/>
      <c r="F787" s="89">
        <f>Table3[[#This Row],[Yield]]/100*(1+F786)</f>
        <v>0</v>
      </c>
    </row>
    <row r="788" spans="1:6" x14ac:dyDescent="0.2">
      <c r="A788" s="88" t="s">
        <v>336</v>
      </c>
      <c r="B788" s="89">
        <v>67.52</v>
      </c>
      <c r="C788" s="89">
        <f>LN(Table3[[#This Row],[Value]]/B787)</f>
        <v>2.5209474313287422E-3</v>
      </c>
      <c r="D788" s="89"/>
      <c r="E788" s="89"/>
      <c r="F788" s="89">
        <f>Table3[[#This Row],[Yield]]/100*(1+F787)</f>
        <v>0</v>
      </c>
    </row>
    <row r="789" spans="1:6" x14ac:dyDescent="0.2">
      <c r="A789" s="88" t="s">
        <v>335</v>
      </c>
      <c r="B789" s="89">
        <v>66.98</v>
      </c>
      <c r="C789" s="89">
        <f>LN(Table3[[#This Row],[Value]]/B788)</f>
        <v>-8.0297829216430822E-3</v>
      </c>
      <c r="D789" s="89"/>
      <c r="E789" s="89"/>
      <c r="F789" s="89">
        <f>Table3[[#This Row],[Yield]]/100*(1+F788)</f>
        <v>0</v>
      </c>
    </row>
    <row r="790" spans="1:6" x14ac:dyDescent="0.2">
      <c r="A790" s="88" t="s">
        <v>334</v>
      </c>
      <c r="B790" s="89">
        <v>66.78</v>
      </c>
      <c r="C790" s="89">
        <f>LN(Table3[[#This Row],[Value]]/B789)</f>
        <v>-2.9904328505501328E-3</v>
      </c>
      <c r="D790" s="89"/>
      <c r="E790" s="89"/>
      <c r="F790" s="89">
        <f>Table3[[#This Row],[Yield]]/100*(1+F789)</f>
        <v>0</v>
      </c>
    </row>
    <row r="791" spans="1:6" x14ac:dyDescent="0.2">
      <c r="A791" s="88" t="s">
        <v>333</v>
      </c>
      <c r="B791" s="89">
        <v>66.64</v>
      </c>
      <c r="C791" s="89">
        <f>LN(Table3[[#This Row],[Value]]/B790)</f>
        <v>-2.0986366569212492E-3</v>
      </c>
      <c r="D791" s="89"/>
      <c r="E791" s="89"/>
      <c r="F791" s="89">
        <f>Table3[[#This Row],[Yield]]/100*(1+F790)</f>
        <v>0</v>
      </c>
    </row>
    <row r="792" spans="1:6" x14ac:dyDescent="0.2">
      <c r="A792" s="88" t="s">
        <v>332</v>
      </c>
      <c r="B792" s="89">
        <v>65.900000000000006</v>
      </c>
      <c r="C792" s="89">
        <f>LN(Table3[[#This Row],[Value]]/B791)</f>
        <v>-1.1166556350125692E-2</v>
      </c>
      <c r="D792" s="89"/>
      <c r="E792" s="89"/>
      <c r="F792" s="89">
        <f>Table3[[#This Row],[Yield]]/100*(1+F791)</f>
        <v>0</v>
      </c>
    </row>
    <row r="793" spans="1:6" x14ac:dyDescent="0.2">
      <c r="A793" s="88" t="s">
        <v>331</v>
      </c>
      <c r="B793" s="89">
        <v>67.02</v>
      </c>
      <c r="C793" s="89">
        <f>LN(Table3[[#This Row],[Value]]/B792)</f>
        <v>1.6852640800702614E-2</v>
      </c>
      <c r="D793" s="89"/>
      <c r="E793" s="89"/>
      <c r="F793" s="89">
        <f>Table3[[#This Row],[Yield]]/100*(1+F792)</f>
        <v>0</v>
      </c>
    </row>
    <row r="794" spans="1:6" x14ac:dyDescent="0.2">
      <c r="A794" s="88" t="s">
        <v>330</v>
      </c>
      <c r="B794" s="89">
        <v>66.73</v>
      </c>
      <c r="C794" s="89">
        <f>LN(Table3[[#This Row],[Value]]/B793)</f>
        <v>-4.3364553936490425E-3</v>
      </c>
      <c r="D794" s="89"/>
      <c r="E794" s="89"/>
      <c r="F794" s="89">
        <f>Table3[[#This Row],[Yield]]/100*(1+F793)</f>
        <v>0</v>
      </c>
    </row>
    <row r="795" spans="1:6" x14ac:dyDescent="0.2">
      <c r="A795" s="88" t="s">
        <v>329</v>
      </c>
      <c r="B795" s="89">
        <v>65.95</v>
      </c>
      <c r="C795" s="89">
        <f>LN(Table3[[#This Row],[Value]]/B794)</f>
        <v>-1.1757747752191594E-2</v>
      </c>
      <c r="D795" s="89"/>
      <c r="E795" s="89"/>
      <c r="F795" s="89">
        <f>Table3[[#This Row],[Yield]]/100*(1+F794)</f>
        <v>0</v>
      </c>
    </row>
    <row r="796" spans="1:6" x14ac:dyDescent="0.2">
      <c r="A796" s="88" t="s">
        <v>328</v>
      </c>
      <c r="B796" s="89">
        <v>66.400000000000006</v>
      </c>
      <c r="C796" s="89">
        <f>LN(Table3[[#This Row],[Value]]/B795)</f>
        <v>6.8001773190646412E-3</v>
      </c>
      <c r="D796" s="89"/>
      <c r="E796" s="89"/>
      <c r="F796" s="89">
        <f>Table3[[#This Row],[Yield]]/100*(1+F795)</f>
        <v>0</v>
      </c>
    </row>
    <row r="797" spans="1:6" x14ac:dyDescent="0.2">
      <c r="A797" s="88" t="s">
        <v>327</v>
      </c>
      <c r="B797" s="89">
        <v>67.290000000000006</v>
      </c>
      <c r="C797" s="89">
        <f>LN(Table3[[#This Row],[Value]]/B796)</f>
        <v>1.3314580717838484E-2</v>
      </c>
      <c r="D797" s="89"/>
      <c r="E797" s="89"/>
      <c r="F797" s="89">
        <f>Table3[[#This Row],[Yield]]/100*(1+F796)</f>
        <v>0</v>
      </c>
    </row>
    <row r="798" spans="1:6" x14ac:dyDescent="0.2">
      <c r="A798" s="88" t="s">
        <v>326</v>
      </c>
      <c r="B798" s="89">
        <v>67.66</v>
      </c>
      <c r="C798" s="89">
        <f>LN(Table3[[#This Row],[Value]]/B797)</f>
        <v>5.4835261523357255E-3</v>
      </c>
      <c r="D798" s="89"/>
      <c r="E798" s="89"/>
      <c r="F798" s="89">
        <f>Table3[[#This Row],[Yield]]/100*(1+F797)</f>
        <v>0</v>
      </c>
    </row>
    <row r="799" spans="1:6" x14ac:dyDescent="0.2">
      <c r="A799" s="88" t="s">
        <v>325</v>
      </c>
      <c r="B799" s="89">
        <v>68.14</v>
      </c>
      <c r="C799" s="89">
        <f>LN(Table3[[#This Row],[Value]]/B798)</f>
        <v>7.069248880258081E-3</v>
      </c>
      <c r="D799" s="89"/>
      <c r="E799" s="89"/>
      <c r="F799" s="89">
        <f>Table3[[#This Row],[Yield]]/100*(1+F798)</f>
        <v>0</v>
      </c>
    </row>
    <row r="800" spans="1:6" x14ac:dyDescent="0.2">
      <c r="A800" s="88" t="s">
        <v>324</v>
      </c>
      <c r="B800" s="89">
        <v>68.16</v>
      </c>
      <c r="C800" s="89">
        <f>LN(Table3[[#This Row],[Value]]/B799)</f>
        <v>2.9347028823974977E-4</v>
      </c>
      <c r="D800" s="89"/>
      <c r="E800" s="89"/>
      <c r="F800" s="89">
        <f>Table3[[#This Row],[Yield]]/100*(1+F799)</f>
        <v>0</v>
      </c>
    </row>
    <row r="801" spans="1:6" x14ac:dyDescent="0.2">
      <c r="A801" s="88" t="s">
        <v>323</v>
      </c>
      <c r="B801" s="89">
        <v>68.89</v>
      </c>
      <c r="C801" s="89">
        <f>LN(Table3[[#This Row],[Value]]/B800)</f>
        <v>1.0653147084044306E-2</v>
      </c>
      <c r="D801" s="89"/>
      <c r="E801" s="89"/>
      <c r="F801" s="89">
        <f>Table3[[#This Row],[Yield]]/100*(1+F800)</f>
        <v>0</v>
      </c>
    </row>
    <row r="802" spans="1:6" x14ac:dyDescent="0.2">
      <c r="A802" s="88" t="s">
        <v>322</v>
      </c>
      <c r="B802" s="89">
        <v>68.98</v>
      </c>
      <c r="C802" s="89">
        <f>LN(Table3[[#This Row],[Value]]/B801)</f>
        <v>1.3055779035904603E-3</v>
      </c>
      <c r="D802" s="89"/>
      <c r="E802" s="89"/>
      <c r="F802" s="89">
        <f>Table3[[#This Row],[Yield]]/100*(1+F801)</f>
        <v>0</v>
      </c>
    </row>
    <row r="803" spans="1:6" x14ac:dyDescent="0.2">
      <c r="A803" s="88" t="s">
        <v>321</v>
      </c>
      <c r="B803" s="89">
        <v>68.900000000000006</v>
      </c>
      <c r="C803" s="89">
        <f>LN(Table3[[#This Row],[Value]]/B802)</f>
        <v>-1.160429489081891E-3</v>
      </c>
      <c r="D803" s="89"/>
      <c r="E803" s="89"/>
      <c r="F803" s="89">
        <f>Table3[[#This Row],[Yield]]/100*(1+F802)</f>
        <v>0</v>
      </c>
    </row>
    <row r="804" spans="1:6" x14ac:dyDescent="0.2">
      <c r="A804" s="88" t="s">
        <v>320</v>
      </c>
      <c r="B804" s="89">
        <v>70.709999999999994</v>
      </c>
      <c r="C804" s="89">
        <f>LN(Table3[[#This Row],[Value]]/B803)</f>
        <v>2.5930827596536355E-2</v>
      </c>
      <c r="D804" s="89"/>
      <c r="E804" s="89"/>
      <c r="F804" s="89">
        <f>Table3[[#This Row],[Yield]]/100*(1+F803)</f>
        <v>0</v>
      </c>
    </row>
    <row r="805" spans="1:6" x14ac:dyDescent="0.2">
      <c r="A805" s="88" t="s">
        <v>319</v>
      </c>
      <c r="B805" s="89">
        <v>71.260000000000005</v>
      </c>
      <c r="C805" s="89">
        <f>LN(Table3[[#This Row],[Value]]/B804)</f>
        <v>7.7481545615406119E-3</v>
      </c>
      <c r="D805" s="89"/>
      <c r="E805" s="89"/>
      <c r="F805" s="89">
        <f>Table3[[#This Row],[Yield]]/100*(1+F804)</f>
        <v>0</v>
      </c>
    </row>
    <row r="806" spans="1:6" x14ac:dyDescent="0.2">
      <c r="A806" s="88" t="s">
        <v>318</v>
      </c>
      <c r="B806" s="89">
        <v>72.02</v>
      </c>
      <c r="C806" s="89">
        <f>LN(Table3[[#This Row],[Value]]/B805)</f>
        <v>1.0608698043039091E-2</v>
      </c>
      <c r="D806" s="89"/>
      <c r="E806" s="89"/>
      <c r="F806" s="89">
        <f>Table3[[#This Row],[Yield]]/100*(1+F805)</f>
        <v>0</v>
      </c>
    </row>
    <row r="807" spans="1:6" x14ac:dyDescent="0.2">
      <c r="A807" s="88" t="s">
        <v>317</v>
      </c>
      <c r="B807" s="89">
        <v>71.19</v>
      </c>
      <c r="C807" s="89">
        <f>LN(Table3[[#This Row],[Value]]/B806)</f>
        <v>-1.1591499104947264E-2</v>
      </c>
      <c r="D807" s="89"/>
      <c r="E807" s="89"/>
      <c r="F807" s="89">
        <f>Table3[[#This Row],[Yield]]/100*(1+F806)</f>
        <v>0</v>
      </c>
    </row>
    <row r="808" spans="1:6" x14ac:dyDescent="0.2">
      <c r="A808" s="88" t="s">
        <v>316</v>
      </c>
      <c r="B808" s="89">
        <v>71.28</v>
      </c>
      <c r="C808" s="89">
        <f>LN(Table3[[#This Row],[Value]]/B807)</f>
        <v>1.2634240467719201E-3</v>
      </c>
      <c r="D808" s="89"/>
      <c r="E808" s="89"/>
      <c r="F808" s="89">
        <f>Table3[[#This Row],[Yield]]/100*(1+F807)</f>
        <v>0</v>
      </c>
    </row>
    <row r="809" spans="1:6" x14ac:dyDescent="0.2">
      <c r="A809" s="88" t="s">
        <v>315</v>
      </c>
      <c r="B809" s="89">
        <v>71.83</v>
      </c>
      <c r="C809" s="89">
        <f>LN(Table3[[#This Row],[Value]]/B808)</f>
        <v>7.6864329241562914E-3</v>
      </c>
      <c r="D809" s="89"/>
      <c r="E809" s="89"/>
      <c r="F809" s="89">
        <f>Table3[[#This Row],[Yield]]/100*(1+F808)</f>
        <v>0</v>
      </c>
    </row>
    <row r="810" spans="1:6" x14ac:dyDescent="0.2">
      <c r="A810" s="88" t="s">
        <v>314</v>
      </c>
      <c r="B810" s="89">
        <v>71.56</v>
      </c>
      <c r="C810" s="89">
        <f>LN(Table3[[#This Row],[Value]]/B809)</f>
        <v>-3.7659574461918152E-3</v>
      </c>
      <c r="D810" s="89"/>
      <c r="E810" s="89"/>
      <c r="F810" s="89">
        <f>Table3[[#This Row],[Yield]]/100*(1+F809)</f>
        <v>0</v>
      </c>
    </row>
    <row r="811" spans="1:6" x14ac:dyDescent="0.2">
      <c r="A811" s="88" t="s">
        <v>313</v>
      </c>
      <c r="B811" s="89">
        <v>71.98</v>
      </c>
      <c r="C811" s="89">
        <f>LN(Table3[[#This Row],[Value]]/B810)</f>
        <v>5.8520440103663448E-3</v>
      </c>
      <c r="D811" s="89"/>
      <c r="E811" s="89"/>
      <c r="F811" s="89">
        <f>Table3[[#This Row],[Yield]]/100*(1+F810)</f>
        <v>0</v>
      </c>
    </row>
    <row r="812" spans="1:6" x14ac:dyDescent="0.2">
      <c r="A812" s="88" t="s">
        <v>312</v>
      </c>
      <c r="B812" s="89">
        <v>72.400000000000006</v>
      </c>
      <c r="C812" s="89">
        <f>LN(Table3[[#This Row],[Value]]/B811)</f>
        <v>5.8179967407861518E-3</v>
      </c>
      <c r="D812" s="89"/>
      <c r="E812" s="89"/>
      <c r="F812" s="89">
        <f>Table3[[#This Row],[Yield]]/100*(1+F811)</f>
        <v>0</v>
      </c>
    </row>
    <row r="813" spans="1:6" x14ac:dyDescent="0.2">
      <c r="A813" s="88" t="s">
        <v>311</v>
      </c>
      <c r="B813" s="89">
        <v>73.73</v>
      </c>
      <c r="C813" s="89">
        <f>LN(Table3[[#This Row],[Value]]/B812)</f>
        <v>1.8203472609888548E-2</v>
      </c>
      <c r="D813" s="89"/>
      <c r="E813" s="89"/>
      <c r="F813" s="89">
        <f>Table3[[#This Row],[Yield]]/100*(1+F812)</f>
        <v>0</v>
      </c>
    </row>
    <row r="814" spans="1:6" x14ac:dyDescent="0.2">
      <c r="A814" s="88" t="s">
        <v>310</v>
      </c>
      <c r="B814" s="89">
        <v>74.7</v>
      </c>
      <c r="C814" s="89">
        <f>LN(Table3[[#This Row],[Value]]/B813)</f>
        <v>1.3070320137212458E-2</v>
      </c>
      <c r="D814" s="89"/>
      <c r="E814" s="89"/>
      <c r="F814" s="89">
        <f>Table3[[#This Row],[Yield]]/100*(1+F813)</f>
        <v>0</v>
      </c>
    </row>
    <row r="815" spans="1:6" x14ac:dyDescent="0.2">
      <c r="A815" s="88" t="s">
        <v>309</v>
      </c>
      <c r="B815" s="89">
        <v>74.17</v>
      </c>
      <c r="C815" s="89">
        <f>LN(Table3[[#This Row],[Value]]/B814)</f>
        <v>-7.1203363903049408E-3</v>
      </c>
      <c r="D815" s="89"/>
      <c r="E815" s="89"/>
      <c r="F815" s="89">
        <f>Table3[[#This Row],[Yield]]/100*(1+F814)</f>
        <v>0</v>
      </c>
    </row>
    <row r="816" spans="1:6" x14ac:dyDescent="0.2">
      <c r="A816" s="88" t="s">
        <v>308</v>
      </c>
      <c r="B816" s="89">
        <v>74.33</v>
      </c>
      <c r="C816" s="89">
        <f>LN(Table3[[#This Row],[Value]]/B815)</f>
        <v>2.1548829887354493E-3</v>
      </c>
      <c r="D816" s="89"/>
      <c r="E816" s="89"/>
      <c r="F816" s="89">
        <f>Table3[[#This Row],[Yield]]/100*(1+F815)</f>
        <v>0</v>
      </c>
    </row>
    <row r="817" spans="1:6" x14ac:dyDescent="0.2">
      <c r="A817" s="88" t="s">
        <v>307</v>
      </c>
      <c r="B817" s="89">
        <v>75.150000000000006</v>
      </c>
      <c r="C817" s="89">
        <f>LN(Table3[[#This Row],[Value]]/B816)</f>
        <v>1.0971477461781469E-2</v>
      </c>
      <c r="D817" s="89"/>
      <c r="E817" s="89"/>
      <c r="F817" s="89">
        <f>Table3[[#This Row],[Yield]]/100*(1+F816)</f>
        <v>0</v>
      </c>
    </row>
    <row r="818" spans="1:6" x14ac:dyDescent="0.2">
      <c r="A818" s="88" t="s">
        <v>306</v>
      </c>
      <c r="B818" s="89">
        <v>76.02</v>
      </c>
      <c r="C818" s="89">
        <f>LN(Table3[[#This Row],[Value]]/B817)</f>
        <v>1.1510347362119051E-2</v>
      </c>
      <c r="D818" s="89"/>
      <c r="E818" s="89"/>
      <c r="F818" s="89">
        <f>Table3[[#This Row],[Yield]]/100*(1+F817)</f>
        <v>0</v>
      </c>
    </row>
    <row r="819" spans="1:6" x14ac:dyDescent="0.2">
      <c r="A819" s="88" t="s">
        <v>305</v>
      </c>
      <c r="B819" s="89">
        <v>76.040000000000006</v>
      </c>
      <c r="C819" s="89">
        <f>LN(Table3[[#This Row],[Value]]/B818)</f>
        <v>2.6305405912577441E-4</v>
      </c>
      <c r="D819" s="89"/>
      <c r="E819" s="89"/>
      <c r="F819" s="89">
        <f>Table3[[#This Row],[Yield]]/100*(1+F818)</f>
        <v>0</v>
      </c>
    </row>
    <row r="820" spans="1:6" x14ac:dyDescent="0.2">
      <c r="A820" s="88" t="s">
        <v>304</v>
      </c>
      <c r="B820" s="89">
        <v>75.87</v>
      </c>
      <c r="C820" s="89">
        <f>LN(Table3[[#This Row],[Value]]/B819)</f>
        <v>-2.2381682702449107E-3</v>
      </c>
      <c r="D820" s="89"/>
      <c r="E820" s="89"/>
      <c r="F820" s="89">
        <f>Table3[[#This Row],[Yield]]/100*(1+F819)</f>
        <v>0</v>
      </c>
    </row>
    <row r="821" spans="1:6" x14ac:dyDescent="0.2">
      <c r="A821" s="88" t="s">
        <v>303</v>
      </c>
      <c r="B821" s="89">
        <v>74.17</v>
      </c>
      <c r="C821" s="89">
        <f>LN(Table3[[#This Row],[Value]]/B820)</f>
        <v>-2.2661593601516834E-2</v>
      </c>
      <c r="D821" s="89"/>
      <c r="E821" s="89"/>
      <c r="F821" s="89">
        <f>Table3[[#This Row],[Yield]]/100*(1+F820)</f>
        <v>0</v>
      </c>
    </row>
    <row r="822" spans="1:6" x14ac:dyDescent="0.2">
      <c r="A822" s="88" t="s">
        <v>302</v>
      </c>
      <c r="B822" s="89">
        <v>73.08</v>
      </c>
      <c r="C822" s="89">
        <f>LN(Table3[[#This Row],[Value]]/B821)</f>
        <v>-1.480502423866073E-2</v>
      </c>
      <c r="D822" s="89"/>
      <c r="E822" s="89"/>
      <c r="F822" s="89">
        <f>Table3[[#This Row],[Yield]]/100*(1+F821)</f>
        <v>0</v>
      </c>
    </row>
    <row r="823" spans="1:6" x14ac:dyDescent="0.2">
      <c r="A823" s="88" t="s">
        <v>301</v>
      </c>
      <c r="B823" s="89">
        <v>73.14</v>
      </c>
      <c r="C823" s="89">
        <f>LN(Table3[[#This Row],[Value]]/B822)</f>
        <v>8.2068121142913535E-4</v>
      </c>
      <c r="D823" s="89"/>
      <c r="E823" s="89"/>
      <c r="F823" s="89">
        <f>Table3[[#This Row],[Yield]]/100*(1+F822)</f>
        <v>0</v>
      </c>
    </row>
    <row r="824" spans="1:6" x14ac:dyDescent="0.2">
      <c r="A824" s="88" t="s">
        <v>300</v>
      </c>
      <c r="B824" s="89">
        <v>72.599999999999994</v>
      </c>
      <c r="C824" s="89">
        <f>LN(Table3[[#This Row],[Value]]/B823)</f>
        <v>-7.4104908904847897E-3</v>
      </c>
      <c r="D824" s="89"/>
      <c r="E824" s="89"/>
      <c r="F824" s="89">
        <f>Table3[[#This Row],[Yield]]/100*(1+F823)</f>
        <v>0</v>
      </c>
    </row>
    <row r="825" spans="1:6" x14ac:dyDescent="0.2">
      <c r="A825" s="88" t="s">
        <v>299</v>
      </c>
      <c r="B825" s="89">
        <v>74.489999999999995</v>
      </c>
      <c r="C825" s="89">
        <f>LN(Table3[[#This Row],[Value]]/B824)</f>
        <v>2.5699966357434628E-2</v>
      </c>
      <c r="D825" s="89"/>
      <c r="E825" s="89"/>
      <c r="F825" s="89">
        <f>Table3[[#This Row],[Yield]]/100*(1+F824)</f>
        <v>0</v>
      </c>
    </row>
    <row r="826" spans="1:6" x14ac:dyDescent="0.2">
      <c r="A826" s="88" t="s">
        <v>298</v>
      </c>
      <c r="B826" s="89">
        <v>75.099999999999994</v>
      </c>
      <c r="C826" s="89">
        <f>LN(Table3[[#This Row],[Value]]/B825)</f>
        <v>8.1556705819042022E-3</v>
      </c>
      <c r="D826" s="89"/>
      <c r="E826" s="89"/>
      <c r="F826" s="89">
        <f>Table3[[#This Row],[Yield]]/100*(1+F825)</f>
        <v>0</v>
      </c>
    </row>
    <row r="827" spans="1:6" x14ac:dyDescent="0.2">
      <c r="A827" s="88" t="s">
        <v>297</v>
      </c>
      <c r="B827" s="89">
        <v>75.33</v>
      </c>
      <c r="C827" s="89">
        <f>LN(Table3[[#This Row],[Value]]/B826)</f>
        <v>3.0579030675143976E-3</v>
      </c>
      <c r="D827" s="89"/>
      <c r="E827" s="89"/>
      <c r="F827" s="89">
        <f>Table3[[#This Row],[Yield]]/100*(1+F826)</f>
        <v>0</v>
      </c>
    </row>
    <row r="828" spans="1:6" x14ac:dyDescent="0.2">
      <c r="A828" s="88" t="s">
        <v>296</v>
      </c>
      <c r="B828" s="89">
        <v>76.040000000000006</v>
      </c>
      <c r="C828" s="89">
        <f>LN(Table3[[#This Row],[Value]]/B827)</f>
        <v>9.3810557826250873E-3</v>
      </c>
      <c r="D828" s="89"/>
      <c r="E828" s="89"/>
      <c r="F828" s="89">
        <f>Table3[[#This Row],[Yield]]/100*(1+F827)</f>
        <v>0</v>
      </c>
    </row>
    <row r="829" spans="1:6" x14ac:dyDescent="0.2">
      <c r="A829" s="88" t="s">
        <v>295</v>
      </c>
      <c r="B829" s="89">
        <v>76.3</v>
      </c>
      <c r="C829" s="89">
        <f>LN(Table3[[#This Row],[Value]]/B828)</f>
        <v>3.4134206701827586E-3</v>
      </c>
      <c r="D829" s="89"/>
      <c r="E829" s="89"/>
      <c r="F829" s="89">
        <f>Table3[[#This Row],[Yield]]/100*(1+F828)</f>
        <v>0</v>
      </c>
    </row>
    <row r="830" spans="1:6" x14ac:dyDescent="0.2">
      <c r="A830" s="88" t="s">
        <v>294</v>
      </c>
      <c r="B830" s="89">
        <v>75.959999999999994</v>
      </c>
      <c r="C830" s="89">
        <f>LN(Table3[[#This Row],[Value]]/B829)</f>
        <v>-4.4660523463261846E-3</v>
      </c>
      <c r="D830" s="89"/>
      <c r="E830" s="89"/>
      <c r="F830" s="89">
        <f>Table3[[#This Row],[Yield]]/100*(1+F829)</f>
        <v>0</v>
      </c>
    </row>
    <row r="831" spans="1:6" x14ac:dyDescent="0.2">
      <c r="A831" s="88" t="s">
        <v>293</v>
      </c>
      <c r="B831" s="89">
        <v>76.36</v>
      </c>
      <c r="C831" s="89">
        <f>LN(Table3[[#This Row],[Value]]/B830)</f>
        <v>5.2521129134617652E-3</v>
      </c>
      <c r="D831" s="89"/>
      <c r="E831" s="89"/>
      <c r="F831" s="89">
        <f>Table3[[#This Row],[Yield]]/100*(1+F830)</f>
        <v>0</v>
      </c>
    </row>
    <row r="832" spans="1:6" x14ac:dyDescent="0.2">
      <c r="A832" s="88" t="s">
        <v>292</v>
      </c>
      <c r="B832" s="89">
        <v>76.290000000000006</v>
      </c>
      <c r="C832" s="89">
        <f>LN(Table3[[#This Row],[Value]]/B831)</f>
        <v>-9.171307554087625E-4</v>
      </c>
      <c r="D832" s="89"/>
      <c r="E832" s="89"/>
      <c r="F832" s="89">
        <f>Table3[[#This Row],[Yield]]/100*(1+F831)</f>
        <v>0</v>
      </c>
    </row>
    <row r="833" spans="1:6" x14ac:dyDescent="0.2">
      <c r="A833" s="88" t="s">
        <v>291</v>
      </c>
      <c r="B833" s="89">
        <v>76.05</v>
      </c>
      <c r="C833" s="89">
        <f>LN(Table3[[#This Row],[Value]]/B832)</f>
        <v>-3.1508493968362625E-3</v>
      </c>
      <c r="D833" s="89"/>
      <c r="E833" s="89"/>
      <c r="F833" s="89">
        <f>Table3[[#This Row],[Yield]]/100*(1+F832)</f>
        <v>0</v>
      </c>
    </row>
    <row r="834" spans="1:6" x14ac:dyDescent="0.2">
      <c r="A834" s="88" t="s">
        <v>290</v>
      </c>
      <c r="B834" s="89">
        <v>76.709999999999994</v>
      </c>
      <c r="C834" s="89">
        <f>LN(Table3[[#This Row],[Value]]/B833)</f>
        <v>8.6410592659029485E-3</v>
      </c>
      <c r="D834" s="89"/>
      <c r="E834" s="89"/>
      <c r="F834" s="89">
        <f>Table3[[#This Row],[Yield]]/100*(1+F833)</f>
        <v>0</v>
      </c>
    </row>
    <row r="835" spans="1:6" x14ac:dyDescent="0.2">
      <c r="A835" s="88" t="s">
        <v>289</v>
      </c>
      <c r="B835" s="89">
        <v>77.010000000000005</v>
      </c>
      <c r="C835" s="89">
        <f>LN(Table3[[#This Row],[Value]]/B834)</f>
        <v>3.9032055799538765E-3</v>
      </c>
      <c r="D835" s="89"/>
      <c r="E835" s="89"/>
      <c r="F835" s="89">
        <f>Table3[[#This Row],[Yield]]/100*(1+F834)</f>
        <v>0</v>
      </c>
    </row>
    <row r="836" spans="1:6" x14ac:dyDescent="0.2">
      <c r="A836" s="88" t="s">
        <v>288</v>
      </c>
      <c r="B836" s="89">
        <v>76.53</v>
      </c>
      <c r="C836" s="89">
        <f>LN(Table3[[#This Row],[Value]]/B835)</f>
        <v>-6.2524627293290133E-3</v>
      </c>
      <c r="D836" s="89"/>
      <c r="E836" s="89"/>
      <c r="F836" s="89">
        <f>Table3[[#This Row],[Yield]]/100*(1+F835)</f>
        <v>0</v>
      </c>
    </row>
    <row r="837" spans="1:6" x14ac:dyDescent="0.2">
      <c r="A837" s="88" t="s">
        <v>287</v>
      </c>
      <c r="B837" s="89">
        <v>77.28</v>
      </c>
      <c r="C837" s="89">
        <f>LN(Table3[[#This Row],[Value]]/B836)</f>
        <v>9.7523690824327675E-3</v>
      </c>
      <c r="D837" s="89"/>
      <c r="E837" s="89"/>
      <c r="F837" s="89">
        <f>Table3[[#This Row],[Yield]]/100*(1+F836)</f>
        <v>0</v>
      </c>
    </row>
    <row r="838" spans="1:6" x14ac:dyDescent="0.2">
      <c r="A838" s="88" t="s">
        <v>286</v>
      </c>
      <c r="B838" s="89">
        <v>77.14</v>
      </c>
      <c r="C838" s="89">
        <f>LN(Table3[[#This Row],[Value]]/B837)</f>
        <v>-1.8132371241808313E-3</v>
      </c>
      <c r="D838" s="89"/>
      <c r="E838" s="89"/>
      <c r="F838" s="89">
        <f>Table3[[#This Row],[Yield]]/100*(1+F837)</f>
        <v>0</v>
      </c>
    </row>
    <row r="839" spans="1:6" x14ac:dyDescent="0.2">
      <c r="A839" s="88" t="s">
        <v>285</v>
      </c>
      <c r="B839" s="89">
        <v>77.03</v>
      </c>
      <c r="C839" s="89">
        <f>LN(Table3[[#This Row],[Value]]/B838)</f>
        <v>-1.426996415207284E-3</v>
      </c>
      <c r="D839" s="89"/>
      <c r="E839" s="89"/>
      <c r="F839" s="89">
        <f>Table3[[#This Row],[Yield]]/100*(1+F838)</f>
        <v>0</v>
      </c>
    </row>
    <row r="840" spans="1:6" x14ac:dyDescent="0.2">
      <c r="A840" s="88" t="s">
        <v>284</v>
      </c>
      <c r="B840" s="89">
        <v>77.099999999999994</v>
      </c>
      <c r="C840" s="89">
        <f>LN(Table3[[#This Row],[Value]]/B839)</f>
        <v>9.0832420440920263E-4</v>
      </c>
      <c r="D840" s="89"/>
      <c r="E840" s="89"/>
      <c r="F840" s="89">
        <f>Table3[[#This Row],[Yield]]/100*(1+F839)</f>
        <v>0</v>
      </c>
    </row>
    <row r="841" spans="1:6" x14ac:dyDescent="0.2">
      <c r="A841" s="88" t="s">
        <v>283</v>
      </c>
      <c r="B841" s="89">
        <v>76.709999999999994</v>
      </c>
      <c r="C841" s="89">
        <f>LN(Table3[[#This Row],[Value]]/B840)</f>
        <v>-5.0712025980788446E-3</v>
      </c>
      <c r="D841" s="89"/>
      <c r="E841" s="89"/>
      <c r="F841" s="89">
        <f>Table3[[#This Row],[Yield]]/100*(1+F840)</f>
        <v>0</v>
      </c>
    </row>
    <row r="842" spans="1:6" x14ac:dyDescent="0.2">
      <c r="A842" s="88" t="s">
        <v>282</v>
      </c>
      <c r="B842" s="89">
        <v>74.59</v>
      </c>
      <c r="C842" s="89">
        <f>LN(Table3[[#This Row],[Value]]/B841)</f>
        <v>-2.8025628004132965E-2</v>
      </c>
      <c r="D842" s="89"/>
      <c r="E842" s="89"/>
      <c r="F842" s="89">
        <f>Table3[[#This Row],[Yield]]/100*(1+F841)</f>
        <v>0</v>
      </c>
    </row>
    <row r="843" spans="1:6" x14ac:dyDescent="0.2">
      <c r="A843" s="88" t="s">
        <v>281</v>
      </c>
      <c r="B843" s="89">
        <v>76.040000000000006</v>
      </c>
      <c r="C843" s="89">
        <f>LN(Table3[[#This Row],[Value]]/B842)</f>
        <v>1.9253067653156517E-2</v>
      </c>
      <c r="D843" s="89"/>
      <c r="E843" s="89"/>
      <c r="F843" s="89">
        <f>Table3[[#This Row],[Yield]]/100*(1+F842)</f>
        <v>0</v>
      </c>
    </row>
    <row r="844" spans="1:6" x14ac:dyDescent="0.2">
      <c r="A844" s="88" t="s">
        <v>280</v>
      </c>
      <c r="B844" s="89">
        <v>76</v>
      </c>
      <c r="C844" s="89">
        <f>LN(Table3[[#This Row],[Value]]/B843)</f>
        <v>-5.2617733389737846E-4</v>
      </c>
      <c r="D844" s="89"/>
      <c r="E844" s="89"/>
      <c r="F844" s="89">
        <f>Table3[[#This Row],[Yield]]/100*(1+F843)</f>
        <v>0</v>
      </c>
    </row>
    <row r="845" spans="1:6" x14ac:dyDescent="0.2">
      <c r="A845" s="88" t="s">
        <v>279</v>
      </c>
      <c r="B845" s="89">
        <v>75.39</v>
      </c>
      <c r="C845" s="89">
        <f>LN(Table3[[#This Row],[Value]]/B844)</f>
        <v>-8.0587000627205529E-3</v>
      </c>
      <c r="D845" s="89"/>
      <c r="E845" s="89"/>
      <c r="F845" s="89">
        <f>Table3[[#This Row],[Yield]]/100*(1+F844)</f>
        <v>0</v>
      </c>
    </row>
    <row r="846" spans="1:6" x14ac:dyDescent="0.2">
      <c r="A846" s="88" t="s">
        <v>278</v>
      </c>
      <c r="B846" s="89">
        <v>74.48</v>
      </c>
      <c r="C846" s="89">
        <f>LN(Table3[[#This Row],[Value]]/B845)</f>
        <v>-1.2144007254798837E-2</v>
      </c>
      <c r="D846" s="89"/>
      <c r="E846" s="89"/>
      <c r="F846" s="89">
        <f>Table3[[#This Row],[Yield]]/100*(1+F845)</f>
        <v>0</v>
      </c>
    </row>
    <row r="847" spans="1:6" x14ac:dyDescent="0.2">
      <c r="A847" s="88" t="s">
        <v>277</v>
      </c>
      <c r="B847" s="89">
        <v>73.83</v>
      </c>
      <c r="C847" s="89">
        <f>LN(Table3[[#This Row],[Value]]/B846)</f>
        <v>-8.7654798977375523E-3</v>
      </c>
      <c r="D847" s="89"/>
      <c r="E847" s="89"/>
      <c r="F847" s="89">
        <f>Table3[[#This Row],[Yield]]/100*(1+F846)</f>
        <v>0</v>
      </c>
    </row>
    <row r="848" spans="1:6" x14ac:dyDescent="0.2">
      <c r="A848" s="88" t="s">
        <v>276</v>
      </c>
      <c r="B848" s="89">
        <v>72.180000000000007</v>
      </c>
      <c r="C848" s="89">
        <f>LN(Table3[[#This Row],[Value]]/B847)</f>
        <v>-2.2602153856431592E-2</v>
      </c>
      <c r="D848" s="89"/>
      <c r="E848" s="89"/>
      <c r="F848" s="89">
        <f>Table3[[#This Row],[Yield]]/100*(1+F847)</f>
        <v>0</v>
      </c>
    </row>
    <row r="849" spans="1:6" x14ac:dyDescent="0.2">
      <c r="A849" s="88" t="s">
        <v>275</v>
      </c>
      <c r="B849" s="89">
        <v>69.98</v>
      </c>
      <c r="C849" s="89">
        <f>LN(Table3[[#This Row],[Value]]/B848)</f>
        <v>-3.0953512275100542E-2</v>
      </c>
      <c r="D849" s="89"/>
      <c r="E849" s="89"/>
      <c r="F849" s="89">
        <f>Table3[[#This Row],[Yield]]/100*(1+F848)</f>
        <v>0</v>
      </c>
    </row>
    <row r="850" spans="1:6" x14ac:dyDescent="0.2">
      <c r="A850" s="88" t="s">
        <v>274</v>
      </c>
      <c r="B850" s="89">
        <v>72.47</v>
      </c>
      <c r="C850" s="89">
        <f>LN(Table3[[#This Row],[Value]]/B849)</f>
        <v>3.4963196181648101E-2</v>
      </c>
      <c r="D850" s="89"/>
      <c r="E850" s="89"/>
      <c r="F850" s="89">
        <f>Table3[[#This Row],[Yield]]/100*(1+F849)</f>
        <v>0</v>
      </c>
    </row>
    <row r="851" spans="1:6" x14ac:dyDescent="0.2">
      <c r="A851" s="88" t="s">
        <v>273</v>
      </c>
      <c r="B851" s="89">
        <v>71.88</v>
      </c>
      <c r="C851" s="89">
        <f>LN(Table3[[#This Row],[Value]]/B850)</f>
        <v>-8.1746212058318064E-3</v>
      </c>
      <c r="D851" s="89"/>
      <c r="E851" s="89"/>
      <c r="F851" s="89">
        <f>Table3[[#This Row],[Yield]]/100*(1+F850)</f>
        <v>0</v>
      </c>
    </row>
    <row r="852" spans="1:6" x14ac:dyDescent="0.2">
      <c r="A852" s="88" t="s">
        <v>272</v>
      </c>
      <c r="B852" s="89">
        <v>72.180000000000007</v>
      </c>
      <c r="C852" s="89">
        <f>LN(Table3[[#This Row],[Value]]/B851)</f>
        <v>4.1649372992844233E-3</v>
      </c>
      <c r="D852" s="89"/>
      <c r="E852" s="89"/>
      <c r="F852" s="89">
        <f>Table3[[#This Row],[Yield]]/100*(1+F851)</f>
        <v>0</v>
      </c>
    </row>
    <row r="853" spans="1:6" x14ac:dyDescent="0.2">
      <c r="A853" s="88" t="s">
        <v>271</v>
      </c>
      <c r="B853" s="89">
        <v>69.36</v>
      </c>
      <c r="C853" s="89">
        <f>LN(Table3[[#This Row],[Value]]/B852)</f>
        <v>-3.9852666742356144E-2</v>
      </c>
      <c r="D853" s="89"/>
      <c r="E853" s="89"/>
      <c r="F853" s="89">
        <f>Table3[[#This Row],[Yield]]/100*(1+F852)</f>
        <v>0</v>
      </c>
    </row>
    <row r="854" spans="1:6" x14ac:dyDescent="0.2">
      <c r="A854" s="88" t="s">
        <v>270</v>
      </c>
      <c r="B854" s="89">
        <v>69.77</v>
      </c>
      <c r="C854" s="89">
        <f>LN(Table3[[#This Row],[Value]]/B853)</f>
        <v>5.8937854788588279E-3</v>
      </c>
      <c r="D854" s="89"/>
      <c r="E854" s="89"/>
      <c r="F854" s="89">
        <f>Table3[[#This Row],[Yield]]/100*(1+F853)</f>
        <v>0</v>
      </c>
    </row>
    <row r="855" spans="1:6" x14ac:dyDescent="0.2">
      <c r="A855" s="88" t="s">
        <v>269</v>
      </c>
      <c r="B855" s="89">
        <v>70.959999999999994</v>
      </c>
      <c r="C855" s="89">
        <f>LN(Table3[[#This Row],[Value]]/B854)</f>
        <v>1.6912220050178766E-2</v>
      </c>
      <c r="D855" s="89"/>
      <c r="E855" s="89"/>
      <c r="F855" s="89">
        <f>Table3[[#This Row],[Yield]]/100*(1+F854)</f>
        <v>0</v>
      </c>
    </row>
    <row r="856" spans="1:6" x14ac:dyDescent="0.2">
      <c r="A856" s="88" t="s">
        <v>268</v>
      </c>
      <c r="B856" s="89">
        <v>72.75</v>
      </c>
      <c r="C856" s="89">
        <f>LN(Table3[[#This Row],[Value]]/B855)</f>
        <v>2.4912568050277993E-2</v>
      </c>
      <c r="D856" s="89"/>
      <c r="E856" s="89"/>
      <c r="F856" s="89">
        <f>Table3[[#This Row],[Yield]]/100*(1+F855)</f>
        <v>0</v>
      </c>
    </row>
    <row r="857" spans="1:6" x14ac:dyDescent="0.2">
      <c r="A857" s="88" t="s">
        <v>267</v>
      </c>
      <c r="B857" s="89">
        <v>71.84</v>
      </c>
      <c r="C857" s="89">
        <f>LN(Table3[[#This Row],[Value]]/B856)</f>
        <v>-1.2587482057657641E-2</v>
      </c>
      <c r="D857" s="89"/>
      <c r="E857" s="89"/>
      <c r="F857" s="89">
        <f>Table3[[#This Row],[Yield]]/100*(1+F856)</f>
        <v>0</v>
      </c>
    </row>
    <row r="858" spans="1:6" x14ac:dyDescent="0.2">
      <c r="A858" s="88" t="s">
        <v>266</v>
      </c>
      <c r="B858" s="89">
        <v>71.81</v>
      </c>
      <c r="C858" s="89">
        <f>LN(Table3[[#This Row],[Value]]/B857)</f>
        <v>-4.1768187171799275E-4</v>
      </c>
      <c r="D858" s="89"/>
      <c r="E858" s="89"/>
      <c r="F858" s="89">
        <f>Table3[[#This Row],[Yield]]/100*(1+F857)</f>
        <v>0</v>
      </c>
    </row>
    <row r="859" spans="1:6" x14ac:dyDescent="0.2">
      <c r="A859" s="88" t="s">
        <v>265</v>
      </c>
      <c r="B859" s="89">
        <v>71.77</v>
      </c>
      <c r="C859" s="89">
        <f>LN(Table3[[#This Row],[Value]]/B858)</f>
        <v>-5.5718068024575621E-4</v>
      </c>
      <c r="D859" s="89"/>
      <c r="E859" s="89"/>
      <c r="F859" s="89">
        <f>Table3[[#This Row],[Yield]]/100*(1+F858)</f>
        <v>0</v>
      </c>
    </row>
    <row r="860" spans="1:6" x14ac:dyDescent="0.2">
      <c r="A860" s="88" t="s">
        <v>264</v>
      </c>
      <c r="B860" s="89">
        <v>71.709999999999994</v>
      </c>
      <c r="C860" s="89">
        <f>LN(Table3[[#This Row],[Value]]/B859)</f>
        <v>-8.3635354749700375E-4</v>
      </c>
      <c r="D860" s="89"/>
      <c r="E860" s="89"/>
      <c r="F860" s="89">
        <f>Table3[[#This Row],[Yield]]/100*(1+F859)</f>
        <v>0</v>
      </c>
    </row>
    <row r="861" spans="1:6" x14ac:dyDescent="0.2">
      <c r="A861" s="88" t="s">
        <v>263</v>
      </c>
      <c r="B861" s="89">
        <v>71.010000000000005</v>
      </c>
      <c r="C861" s="89">
        <f>LN(Table3[[#This Row],[Value]]/B860)</f>
        <v>-9.8094957004811068E-3</v>
      </c>
      <c r="D861" s="89"/>
      <c r="E861" s="89"/>
      <c r="F861" s="89">
        <f>Table3[[#This Row],[Yield]]/100*(1+F860)</f>
        <v>0</v>
      </c>
    </row>
    <row r="862" spans="1:6" x14ac:dyDescent="0.2">
      <c r="A862" s="88" t="s">
        <v>262</v>
      </c>
      <c r="B862" s="89">
        <v>70.27</v>
      </c>
      <c r="C862" s="89">
        <f>LN(Table3[[#This Row],[Value]]/B861)</f>
        <v>-1.0475746989896071E-2</v>
      </c>
      <c r="D862" s="89"/>
      <c r="E862" s="89"/>
      <c r="F862" s="89">
        <f>Table3[[#This Row],[Yield]]/100*(1+F861)</f>
        <v>0</v>
      </c>
    </row>
    <row r="863" spans="1:6" x14ac:dyDescent="0.2">
      <c r="A863" s="88" t="s">
        <v>261</v>
      </c>
      <c r="B863" s="89">
        <v>70.760000000000005</v>
      </c>
      <c r="C863" s="89">
        <f>LN(Table3[[#This Row],[Value]]/B862)</f>
        <v>6.9489040874782422E-3</v>
      </c>
      <c r="D863" s="89"/>
      <c r="E863" s="89"/>
      <c r="F863" s="89">
        <f>Table3[[#This Row],[Yield]]/100*(1+F862)</f>
        <v>0</v>
      </c>
    </row>
    <row r="864" spans="1:6" x14ac:dyDescent="0.2">
      <c r="A864" s="88" t="s">
        <v>260</v>
      </c>
      <c r="B864" s="89">
        <v>70.290000000000006</v>
      </c>
      <c r="C864" s="89">
        <f>LN(Table3[[#This Row],[Value]]/B863)</f>
        <v>-6.664328103770544E-3</v>
      </c>
      <c r="D864" s="89"/>
      <c r="E864" s="89"/>
      <c r="F864" s="89">
        <f>Table3[[#This Row],[Yield]]/100*(1+F863)</f>
        <v>0</v>
      </c>
    </row>
    <row r="865" spans="1:6" x14ac:dyDescent="0.2">
      <c r="A865" s="88" t="s">
        <v>259</v>
      </c>
      <c r="B865" s="89">
        <v>69.510000000000005</v>
      </c>
      <c r="C865" s="89">
        <f>LN(Table3[[#This Row],[Value]]/B864)</f>
        <v>-1.1158914075419439E-2</v>
      </c>
      <c r="D865" s="89"/>
      <c r="E865" s="89"/>
      <c r="F865" s="89">
        <f>Table3[[#This Row],[Yield]]/100*(1+F864)</f>
        <v>0</v>
      </c>
    </row>
    <row r="866" spans="1:6" x14ac:dyDescent="0.2">
      <c r="A866" s="88" t="s">
        <v>258</v>
      </c>
      <c r="B866" s="89">
        <v>67.510000000000005</v>
      </c>
      <c r="C866" s="89">
        <f>LN(Table3[[#This Row],[Value]]/B865)</f>
        <v>-2.9194892058615408E-2</v>
      </c>
      <c r="D866" s="89"/>
      <c r="E866" s="89"/>
      <c r="F866" s="89">
        <f>Table3[[#This Row],[Yield]]/100*(1+F865)</f>
        <v>0</v>
      </c>
    </row>
    <row r="867" spans="1:6" x14ac:dyDescent="0.2">
      <c r="A867" s="88" t="s">
        <v>257</v>
      </c>
      <c r="B867" s="89">
        <v>68.400000000000006</v>
      </c>
      <c r="C867" s="89">
        <f>LN(Table3[[#This Row],[Value]]/B866)</f>
        <v>1.3097089574725565E-2</v>
      </c>
      <c r="D867" s="89"/>
      <c r="E867" s="89"/>
      <c r="F867" s="89">
        <f>Table3[[#This Row],[Yield]]/100*(1+F866)</f>
        <v>0</v>
      </c>
    </row>
    <row r="868" spans="1:6" x14ac:dyDescent="0.2">
      <c r="A868" s="88" t="s">
        <v>256</v>
      </c>
      <c r="B868" s="89">
        <v>70.11</v>
      </c>
      <c r="C868" s="89">
        <f>LN(Table3[[#This Row],[Value]]/B867)</f>
        <v>2.4692612590371414E-2</v>
      </c>
      <c r="D868" s="89"/>
      <c r="E868" s="89"/>
      <c r="F868" s="89">
        <f>Table3[[#This Row],[Yield]]/100*(1+F867)</f>
        <v>0</v>
      </c>
    </row>
    <row r="869" spans="1:6" x14ac:dyDescent="0.2">
      <c r="A869" s="88" t="s">
        <v>255</v>
      </c>
      <c r="B869" s="89">
        <v>70.13</v>
      </c>
      <c r="C869" s="89">
        <f>LN(Table3[[#This Row],[Value]]/B868)</f>
        <v>2.8522532994274333E-4</v>
      </c>
      <c r="D869" s="89"/>
      <c r="E869" s="89"/>
      <c r="F869" s="89">
        <f>Table3[[#This Row],[Yield]]/100*(1+F868)</f>
        <v>0</v>
      </c>
    </row>
    <row r="870" spans="1:6" x14ac:dyDescent="0.2">
      <c r="A870" s="88" t="s">
        <v>254</v>
      </c>
      <c r="B870" s="89">
        <v>69.73</v>
      </c>
      <c r="C870" s="89">
        <f>LN(Table3[[#This Row],[Value]]/B869)</f>
        <v>-5.7200213158996359E-3</v>
      </c>
      <c r="D870" s="89"/>
      <c r="E870" s="89"/>
      <c r="F870" s="89">
        <f>Table3[[#This Row],[Yield]]/100*(1+F869)</f>
        <v>0</v>
      </c>
    </row>
    <row r="871" spans="1:6" x14ac:dyDescent="0.2">
      <c r="A871" s="88" t="s">
        <v>253</v>
      </c>
      <c r="B871" s="89">
        <v>70.09</v>
      </c>
      <c r="C871" s="89">
        <f>LN(Table3[[#This Row],[Value]]/B870)</f>
        <v>5.149489279313974E-3</v>
      </c>
      <c r="D871" s="89"/>
      <c r="E871" s="89"/>
      <c r="F871" s="89">
        <f>Table3[[#This Row],[Yield]]/100*(1+F870)</f>
        <v>0</v>
      </c>
    </row>
    <row r="872" spans="1:6" x14ac:dyDescent="0.2">
      <c r="A872" s="88" t="s">
        <v>252</v>
      </c>
      <c r="B872" s="89">
        <v>70.709999999999994</v>
      </c>
      <c r="C872" s="89">
        <f>LN(Table3[[#This Row],[Value]]/B871)</f>
        <v>8.8068751039158746E-3</v>
      </c>
      <c r="D872" s="89"/>
      <c r="E872" s="89"/>
      <c r="F872" s="89">
        <f>Table3[[#This Row],[Yield]]/100*(1+F871)</f>
        <v>0</v>
      </c>
    </row>
    <row r="873" spans="1:6" x14ac:dyDescent="0.2">
      <c r="A873" s="88" t="s">
        <v>251</v>
      </c>
      <c r="B873" s="89">
        <v>71.03</v>
      </c>
      <c r="C873" s="89">
        <f>LN(Table3[[#This Row],[Value]]/B872)</f>
        <v>4.5153173935691942E-3</v>
      </c>
      <c r="D873" s="89"/>
      <c r="E873" s="89"/>
      <c r="F873" s="89">
        <f>Table3[[#This Row],[Yield]]/100*(1+F872)</f>
        <v>0</v>
      </c>
    </row>
    <row r="874" spans="1:6" x14ac:dyDescent="0.2">
      <c r="A874" s="88" t="s">
        <v>250</v>
      </c>
      <c r="B874" s="89">
        <v>72.290000000000006</v>
      </c>
      <c r="C874" s="89">
        <f>LN(Table3[[#This Row],[Value]]/B873)</f>
        <v>1.7583484002487229E-2</v>
      </c>
      <c r="D874" s="89"/>
      <c r="E874" s="89"/>
      <c r="F874" s="89">
        <f>Table3[[#This Row],[Yield]]/100*(1+F873)</f>
        <v>0</v>
      </c>
    </row>
    <row r="875" spans="1:6" x14ac:dyDescent="0.2">
      <c r="A875" s="88" t="s">
        <v>249</v>
      </c>
      <c r="B875" s="89">
        <v>72.42</v>
      </c>
      <c r="C875" s="89">
        <f>LN(Table3[[#This Row],[Value]]/B874)</f>
        <v>1.7966973252893407E-3</v>
      </c>
      <c r="D875" s="89"/>
      <c r="E875" s="89"/>
      <c r="F875" s="89">
        <f>Table3[[#This Row],[Yield]]/100*(1+F874)</f>
        <v>0</v>
      </c>
    </row>
    <row r="876" spans="1:6" x14ac:dyDescent="0.2">
      <c r="A876" s="88" t="s">
        <v>248</v>
      </c>
      <c r="B876" s="89">
        <v>73.08</v>
      </c>
      <c r="C876" s="89">
        <f>LN(Table3[[#This Row],[Value]]/B875)</f>
        <v>9.0722271723108587E-3</v>
      </c>
      <c r="D876" s="89"/>
      <c r="E876" s="89"/>
      <c r="F876" s="89">
        <f>Table3[[#This Row],[Yield]]/100*(1+F875)</f>
        <v>0</v>
      </c>
    </row>
    <row r="877" spans="1:6" x14ac:dyDescent="0.2">
      <c r="A877" s="88" t="s">
        <v>247</v>
      </c>
      <c r="B877" s="89">
        <v>71.88</v>
      </c>
      <c r="C877" s="89">
        <f>LN(Table3[[#This Row],[Value]]/B876)</f>
        <v>-1.6556669594447768E-2</v>
      </c>
      <c r="D877" s="89"/>
      <c r="E877" s="89"/>
      <c r="F877" s="89">
        <f>Table3[[#This Row],[Yield]]/100*(1+F876)</f>
        <v>0</v>
      </c>
    </row>
    <row r="878" spans="1:6" x14ac:dyDescent="0.2">
      <c r="A878" s="88" t="s">
        <v>246</v>
      </c>
      <c r="B878" s="89">
        <v>71.92</v>
      </c>
      <c r="C878" s="89">
        <f>LN(Table3[[#This Row],[Value]]/B877)</f>
        <v>5.5632824800661408E-4</v>
      </c>
      <c r="D878" s="89"/>
      <c r="E878" s="89"/>
      <c r="F878" s="89">
        <f>Table3[[#This Row],[Yield]]/100*(1+F877)</f>
        <v>0</v>
      </c>
    </row>
    <row r="879" spans="1:6" x14ac:dyDescent="0.2">
      <c r="A879" s="88" t="s">
        <v>245</v>
      </c>
      <c r="B879" s="89">
        <v>71.709999999999994</v>
      </c>
      <c r="C879" s="89">
        <f>LN(Table3[[#This Row],[Value]]/B878)</f>
        <v>-2.9241822688813881E-3</v>
      </c>
      <c r="D879" s="89"/>
      <c r="E879" s="89"/>
      <c r="F879" s="89">
        <f>Table3[[#This Row],[Yield]]/100*(1+F878)</f>
        <v>0</v>
      </c>
    </row>
    <row r="880" spans="1:6" x14ac:dyDescent="0.2">
      <c r="A880" s="88" t="s">
        <v>244</v>
      </c>
      <c r="B880" s="89">
        <v>71.62</v>
      </c>
      <c r="C880" s="89">
        <f>LN(Table3[[#This Row],[Value]]/B879)</f>
        <v>-1.2558433241967423E-3</v>
      </c>
      <c r="D880" s="89"/>
      <c r="E880" s="89"/>
      <c r="F880" s="89">
        <f>Table3[[#This Row],[Yield]]/100*(1+F879)</f>
        <v>0</v>
      </c>
    </row>
    <row r="881" spans="1:6" x14ac:dyDescent="0.2">
      <c r="A881" s="88" t="s">
        <v>243</v>
      </c>
      <c r="B881" s="89">
        <v>71.3</v>
      </c>
      <c r="C881" s="89">
        <f>LN(Table3[[#This Row],[Value]]/B880)</f>
        <v>-4.4780371500364579E-3</v>
      </c>
      <c r="D881" s="89"/>
      <c r="E881" s="89"/>
      <c r="F881" s="89">
        <f>Table3[[#This Row],[Yield]]/100*(1+F880)</f>
        <v>0</v>
      </c>
    </row>
    <row r="882" spans="1:6" x14ac:dyDescent="0.2">
      <c r="A882" s="88" t="s">
        <v>242</v>
      </c>
      <c r="B882" s="89">
        <v>70.430000000000007</v>
      </c>
      <c r="C882" s="89">
        <f>LN(Table3[[#This Row],[Value]]/B881)</f>
        <v>-1.2277018662931181E-2</v>
      </c>
      <c r="D882" s="89"/>
      <c r="E882" s="89"/>
      <c r="F882" s="89">
        <f>Table3[[#This Row],[Yield]]/100*(1+F881)</f>
        <v>0</v>
      </c>
    </row>
    <row r="883" spans="1:6" x14ac:dyDescent="0.2">
      <c r="A883" s="88" t="s">
        <v>241</v>
      </c>
      <c r="B883" s="89">
        <v>70.3</v>
      </c>
      <c r="C883" s="89">
        <f>LN(Table3[[#This Row],[Value]]/B882)</f>
        <v>-1.847509940699878E-3</v>
      </c>
      <c r="D883" s="89"/>
      <c r="E883" s="89"/>
      <c r="F883" s="89">
        <f>Table3[[#This Row],[Yield]]/100*(1+F882)</f>
        <v>0</v>
      </c>
    </row>
    <row r="884" spans="1:6" x14ac:dyDescent="0.2">
      <c r="A884" s="88" t="s">
        <v>240</v>
      </c>
      <c r="B884" s="89">
        <v>69.39</v>
      </c>
      <c r="C884" s="89">
        <f>LN(Table3[[#This Row],[Value]]/B883)</f>
        <v>-1.3029033905161641E-2</v>
      </c>
      <c r="D884" s="89"/>
      <c r="E884" s="89"/>
      <c r="F884" s="89">
        <f>Table3[[#This Row],[Yield]]/100*(1+F883)</f>
        <v>0</v>
      </c>
    </row>
    <row r="885" spans="1:6" x14ac:dyDescent="0.2">
      <c r="A885" s="88" t="s">
        <v>239</v>
      </c>
      <c r="B885" s="89">
        <v>68.84</v>
      </c>
      <c r="C885" s="89">
        <f>LN(Table3[[#This Row],[Value]]/B884)</f>
        <v>-7.9577935681188448E-3</v>
      </c>
      <c r="D885" s="89"/>
      <c r="E885" s="89"/>
      <c r="F885" s="89">
        <f>Table3[[#This Row],[Yield]]/100*(1+F884)</f>
        <v>0</v>
      </c>
    </row>
    <row r="886" spans="1:6" x14ac:dyDescent="0.2">
      <c r="A886" s="88" t="s">
        <v>238</v>
      </c>
      <c r="B886" s="89">
        <v>69.819999999999993</v>
      </c>
      <c r="C886" s="89">
        <f>LN(Table3[[#This Row],[Value]]/B885)</f>
        <v>1.4135530333551105E-2</v>
      </c>
      <c r="D886" s="89"/>
      <c r="E886" s="89"/>
      <c r="F886" s="89">
        <f>Table3[[#This Row],[Yield]]/100*(1+F885)</f>
        <v>0</v>
      </c>
    </row>
    <row r="887" spans="1:6" x14ac:dyDescent="0.2">
      <c r="A887" s="88" t="s">
        <v>237</v>
      </c>
      <c r="B887" s="89">
        <v>69.959999999999994</v>
      </c>
      <c r="C887" s="89">
        <f>LN(Table3[[#This Row],[Value]]/B886)</f>
        <v>2.0031484735113514E-3</v>
      </c>
      <c r="D887" s="89"/>
      <c r="E887" s="89"/>
      <c r="F887" s="89">
        <f>Table3[[#This Row],[Yield]]/100*(1+F886)</f>
        <v>0</v>
      </c>
    </row>
    <row r="888" spans="1:6" x14ac:dyDescent="0.2">
      <c r="A888" s="88" t="s">
        <v>236</v>
      </c>
      <c r="B888" s="89">
        <v>69.849999999999994</v>
      </c>
      <c r="C888" s="89">
        <f>LN(Table3[[#This Row],[Value]]/B887)</f>
        <v>-1.5735644474304407E-3</v>
      </c>
      <c r="D888" s="89"/>
      <c r="E888" s="89"/>
      <c r="F888" s="89">
        <f>Table3[[#This Row],[Yield]]/100*(1+F887)</f>
        <v>0</v>
      </c>
    </row>
    <row r="889" spans="1:6" x14ac:dyDescent="0.2">
      <c r="A889" s="88" t="s">
        <v>235</v>
      </c>
      <c r="B889" s="89">
        <v>70.44</v>
      </c>
      <c r="C889" s="89">
        <f>LN(Table3[[#This Row],[Value]]/B888)</f>
        <v>8.4111979250345477E-3</v>
      </c>
      <c r="D889" s="89"/>
      <c r="E889" s="89"/>
      <c r="F889" s="89">
        <f>Table3[[#This Row],[Yield]]/100*(1+F888)</f>
        <v>0</v>
      </c>
    </row>
    <row r="890" spans="1:6" x14ac:dyDescent="0.2">
      <c r="A890" s="88" t="s">
        <v>234</v>
      </c>
      <c r="B890" s="89">
        <v>70.540000000000006</v>
      </c>
      <c r="C890" s="89">
        <f>LN(Table3[[#This Row],[Value]]/B889)</f>
        <v>1.4186411799006016E-3</v>
      </c>
      <c r="D890" s="89"/>
      <c r="E890" s="89"/>
      <c r="F890" s="89">
        <f>Table3[[#This Row],[Yield]]/100*(1+F889)</f>
        <v>0</v>
      </c>
    </row>
    <row r="891" spans="1:6" x14ac:dyDescent="0.2">
      <c r="A891" s="88" t="s">
        <v>233</v>
      </c>
      <c r="B891" s="89">
        <v>70.180000000000007</v>
      </c>
      <c r="C891" s="89">
        <f>LN(Table3[[#This Row],[Value]]/B890)</f>
        <v>-5.1165546528369119E-3</v>
      </c>
      <c r="D891" s="89"/>
      <c r="E891" s="89"/>
      <c r="F891" s="89">
        <f>Table3[[#This Row],[Yield]]/100*(1+F890)</f>
        <v>0</v>
      </c>
    </row>
    <row r="892" spans="1:6" x14ac:dyDescent="0.2">
      <c r="A892" s="88" t="s">
        <v>232</v>
      </c>
      <c r="B892" s="89">
        <v>70.38</v>
      </c>
      <c r="C892" s="89">
        <f>LN(Table3[[#This Row],[Value]]/B891)</f>
        <v>2.8457617383699529E-3</v>
      </c>
      <c r="D892" s="89"/>
      <c r="E892" s="89"/>
      <c r="F892" s="89">
        <f>Table3[[#This Row],[Yield]]/100*(1+F891)</f>
        <v>0</v>
      </c>
    </row>
    <row r="893" spans="1:6" x14ac:dyDescent="0.2">
      <c r="A893" s="88" t="s">
        <v>231</v>
      </c>
      <c r="B893" s="89">
        <v>70.67</v>
      </c>
      <c r="C893" s="89">
        <f>LN(Table3[[#This Row],[Value]]/B892)</f>
        <v>4.1120228093240417E-3</v>
      </c>
      <c r="D893" s="89"/>
      <c r="E893" s="89"/>
      <c r="F893" s="89">
        <f>Table3[[#This Row],[Yield]]/100*(1+F892)</f>
        <v>0</v>
      </c>
    </row>
    <row r="894" spans="1:6" x14ac:dyDescent="0.2">
      <c r="A894" s="88" t="s">
        <v>230</v>
      </c>
      <c r="B894" s="89">
        <v>71.48</v>
      </c>
      <c r="C894" s="89">
        <f>LN(Table3[[#This Row],[Value]]/B893)</f>
        <v>1.1396535588464323E-2</v>
      </c>
      <c r="D894" s="89"/>
      <c r="E894" s="89"/>
      <c r="F894" s="89">
        <f>Table3[[#This Row],[Yield]]/100*(1+F893)</f>
        <v>0</v>
      </c>
    </row>
    <row r="895" spans="1:6" x14ac:dyDescent="0.2">
      <c r="A895" s="88" t="s">
        <v>229</v>
      </c>
      <c r="B895" s="89">
        <v>71.92</v>
      </c>
      <c r="C895" s="89">
        <f>LN(Table3[[#This Row],[Value]]/B894)</f>
        <v>6.1366998721374246E-3</v>
      </c>
      <c r="D895" s="89"/>
      <c r="E895" s="89"/>
      <c r="F895" s="89">
        <f>Table3[[#This Row],[Yield]]/100*(1+F894)</f>
        <v>0</v>
      </c>
    </row>
    <row r="896" spans="1:6" x14ac:dyDescent="0.2">
      <c r="A896" s="88" t="s">
        <v>228</v>
      </c>
      <c r="B896" s="89">
        <v>72.150000000000006</v>
      </c>
      <c r="C896" s="89">
        <f>LN(Table3[[#This Row],[Value]]/B895)</f>
        <v>3.1928950565151986E-3</v>
      </c>
      <c r="D896" s="89"/>
      <c r="E896" s="89"/>
      <c r="F896" s="89">
        <f>Table3[[#This Row],[Yield]]/100*(1+F895)</f>
        <v>0</v>
      </c>
    </row>
    <row r="897" spans="1:6" x14ac:dyDescent="0.2">
      <c r="A897" s="88" t="s">
        <v>227</v>
      </c>
      <c r="B897" s="89">
        <v>71.69</v>
      </c>
      <c r="C897" s="89">
        <f>LN(Table3[[#This Row],[Value]]/B896)</f>
        <v>-6.3960173550991631E-3</v>
      </c>
      <c r="D897" s="89"/>
      <c r="E897" s="89"/>
      <c r="F897" s="89">
        <f>Table3[[#This Row],[Yield]]/100*(1+F896)</f>
        <v>0</v>
      </c>
    </row>
    <row r="898" spans="1:6" x14ac:dyDescent="0.2">
      <c r="A898" s="88" t="s">
        <v>226</v>
      </c>
      <c r="B898" s="89">
        <v>70.55</v>
      </c>
      <c r="C898" s="89">
        <f>LN(Table3[[#This Row],[Value]]/B897)</f>
        <v>-1.6029589565957892E-2</v>
      </c>
      <c r="D898" s="89"/>
      <c r="E898" s="89"/>
      <c r="F898" s="89">
        <f>Table3[[#This Row],[Yield]]/100*(1+F897)</f>
        <v>0</v>
      </c>
    </row>
    <row r="899" spans="1:6" x14ac:dyDescent="0.2">
      <c r="A899" s="88" t="s">
        <v>225</v>
      </c>
      <c r="B899" s="89">
        <v>71.349999999999994</v>
      </c>
      <c r="C899" s="89">
        <f>LN(Table3[[#This Row],[Value]]/B898)</f>
        <v>1.1275665624022307E-2</v>
      </c>
      <c r="D899" s="89"/>
      <c r="E899" s="89"/>
      <c r="F899" s="89">
        <f>Table3[[#This Row],[Yield]]/100*(1+F898)</f>
        <v>0</v>
      </c>
    </row>
    <row r="900" spans="1:6" x14ac:dyDescent="0.2">
      <c r="A900" s="88" t="s">
        <v>224</v>
      </c>
      <c r="B900" s="89">
        <v>71.55</v>
      </c>
      <c r="C900" s="89">
        <f>LN(Table3[[#This Row],[Value]]/B899)</f>
        <v>2.7991620796145524E-3</v>
      </c>
      <c r="D900" s="89"/>
      <c r="E900" s="89"/>
      <c r="F900" s="89">
        <f>Table3[[#This Row],[Yield]]/100*(1+F899)</f>
        <v>0</v>
      </c>
    </row>
    <row r="901" spans="1:6" x14ac:dyDescent="0.2">
      <c r="A901" s="88" t="s">
        <v>223</v>
      </c>
      <c r="B901" s="89">
        <v>71.67</v>
      </c>
      <c r="C901" s="89">
        <f>LN(Table3[[#This Row],[Value]]/B900)</f>
        <v>1.6757440033680156E-3</v>
      </c>
      <c r="D901" s="89"/>
      <c r="E901" s="89"/>
      <c r="F901" s="89">
        <f>Table3[[#This Row],[Yield]]/100*(1+F900)</f>
        <v>0</v>
      </c>
    </row>
    <row r="902" spans="1:6" x14ac:dyDescent="0.2">
      <c r="A902" s="88" t="s">
        <v>222</v>
      </c>
      <c r="B902" s="89">
        <v>71.02</v>
      </c>
      <c r="C902" s="89">
        <f>LN(Table3[[#This Row],[Value]]/B901)</f>
        <v>-9.1107224908860505E-3</v>
      </c>
      <c r="D902" s="89"/>
      <c r="E902" s="89"/>
      <c r="F902" s="89">
        <f>Table3[[#This Row],[Yield]]/100*(1+F901)</f>
        <v>0</v>
      </c>
    </row>
    <row r="903" spans="1:6" x14ac:dyDescent="0.2">
      <c r="A903" s="88" t="s">
        <v>221</v>
      </c>
      <c r="B903" s="89">
        <v>71.14</v>
      </c>
      <c r="C903" s="89">
        <f>LN(Table3[[#This Row],[Value]]/B902)</f>
        <v>1.6882390053672848E-3</v>
      </c>
      <c r="D903" s="89"/>
      <c r="E903" s="89"/>
      <c r="F903" s="89">
        <f>Table3[[#This Row],[Yield]]/100*(1+F902)</f>
        <v>0</v>
      </c>
    </row>
    <row r="904" spans="1:6" x14ac:dyDescent="0.2">
      <c r="A904" s="88" t="s">
        <v>220</v>
      </c>
      <c r="B904" s="89">
        <v>70.900000000000006</v>
      </c>
      <c r="C904" s="89">
        <f>LN(Table3[[#This Row],[Value]]/B903)</f>
        <v>-3.3793329822272285E-3</v>
      </c>
      <c r="D904" s="89"/>
      <c r="E904" s="89"/>
      <c r="F904" s="89">
        <f>Table3[[#This Row],[Yield]]/100*(1+F903)</f>
        <v>0</v>
      </c>
    </row>
    <row r="905" spans="1:6" x14ac:dyDescent="0.2">
      <c r="A905" s="88" t="s">
        <v>219</v>
      </c>
      <c r="B905" s="89">
        <v>71.37</v>
      </c>
      <c r="C905" s="89">
        <f>LN(Table3[[#This Row],[Value]]/B904)</f>
        <v>6.6071794448942407E-3</v>
      </c>
      <c r="D905" s="89"/>
      <c r="E905" s="89"/>
      <c r="F905" s="89">
        <f>Table3[[#This Row],[Yield]]/100*(1+F904)</f>
        <v>0</v>
      </c>
    </row>
    <row r="906" spans="1:6" x14ac:dyDescent="0.2">
      <c r="A906" s="88" t="s">
        <v>218</v>
      </c>
      <c r="B906" s="89">
        <v>71.069999999999993</v>
      </c>
      <c r="C906" s="89">
        <f>LN(Table3[[#This Row],[Value]]/B905)</f>
        <v>-4.2123061441724082E-3</v>
      </c>
      <c r="D906" s="89"/>
      <c r="E906" s="89"/>
      <c r="F906" s="89">
        <f>Table3[[#This Row],[Yield]]/100*(1+F905)</f>
        <v>0</v>
      </c>
    </row>
    <row r="907" spans="1:6" x14ac:dyDescent="0.2">
      <c r="A907" s="88" t="s">
        <v>217</v>
      </c>
      <c r="B907" s="89">
        <v>71.569999999999993</v>
      </c>
      <c r="C907" s="89">
        <f>LN(Table3[[#This Row],[Value]]/B906)</f>
        <v>7.0106849117023669E-3</v>
      </c>
      <c r="D907" s="89"/>
      <c r="E907" s="89"/>
      <c r="F907" s="89">
        <f>Table3[[#This Row],[Yield]]/100*(1+F906)</f>
        <v>0</v>
      </c>
    </row>
    <row r="908" spans="1:6" x14ac:dyDescent="0.2">
      <c r="A908" s="88" t="s">
        <v>216</v>
      </c>
      <c r="B908" s="89">
        <v>72.08</v>
      </c>
      <c r="C908" s="89">
        <f>LN(Table3[[#This Row],[Value]]/B907)</f>
        <v>7.1006215495763685E-3</v>
      </c>
      <c r="D908" s="89"/>
      <c r="E908" s="89"/>
      <c r="F908" s="89">
        <f>Table3[[#This Row],[Yield]]/100*(1+F907)</f>
        <v>0</v>
      </c>
    </row>
    <row r="909" spans="1:6" x14ac:dyDescent="0.2">
      <c r="A909" s="88" t="s">
        <v>215</v>
      </c>
      <c r="B909" s="89">
        <v>71.69</v>
      </c>
      <c r="C909" s="89">
        <f>LN(Table3[[#This Row],[Value]]/B908)</f>
        <v>-5.4253454353016721E-3</v>
      </c>
      <c r="D909" s="89"/>
      <c r="E909" s="89"/>
      <c r="F909" s="89">
        <f>Table3[[#This Row],[Yield]]/100*(1+F908)</f>
        <v>0</v>
      </c>
    </row>
    <row r="910" spans="1:6" x14ac:dyDescent="0.2">
      <c r="A910" s="88" t="s">
        <v>214</v>
      </c>
      <c r="B910" s="89">
        <v>71.75</v>
      </c>
      <c r="C910" s="89">
        <f>LN(Table3[[#This Row],[Value]]/B909)</f>
        <v>8.365867749497147E-4</v>
      </c>
      <c r="D910" s="89"/>
      <c r="E910" s="89"/>
      <c r="F910" s="89">
        <f>Table3[[#This Row],[Yield]]/100*(1+F909)</f>
        <v>0</v>
      </c>
    </row>
    <row r="911" spans="1:6" x14ac:dyDescent="0.2">
      <c r="A911" s="88" t="s">
        <v>213</v>
      </c>
      <c r="B911" s="89">
        <v>72.19</v>
      </c>
      <c r="C911" s="89">
        <f>LN(Table3[[#This Row],[Value]]/B910)</f>
        <v>6.113677511339035E-3</v>
      </c>
      <c r="D911" s="89"/>
      <c r="E911" s="89"/>
      <c r="F911" s="89">
        <f>Table3[[#This Row],[Yield]]/100*(1+F910)</f>
        <v>0</v>
      </c>
    </row>
    <row r="912" spans="1:6" x14ac:dyDescent="0.2">
      <c r="A912" s="88" t="s">
        <v>212</v>
      </c>
      <c r="B912" s="89">
        <v>71.989999999999995</v>
      </c>
      <c r="C912" s="89">
        <f>LN(Table3[[#This Row],[Value]]/B911)</f>
        <v>-2.7743116698580985E-3</v>
      </c>
      <c r="D912" s="89"/>
      <c r="E912" s="89"/>
      <c r="F912" s="89">
        <f>Table3[[#This Row],[Yield]]/100*(1+F911)</f>
        <v>0</v>
      </c>
    </row>
    <row r="913" spans="1:6" x14ac:dyDescent="0.2">
      <c r="A913" s="88" t="s">
        <v>211</v>
      </c>
      <c r="B913" s="89">
        <v>72.48</v>
      </c>
      <c r="C913" s="89">
        <f>LN(Table3[[#This Row],[Value]]/B912)</f>
        <v>6.7834412535124145E-3</v>
      </c>
      <c r="D913" s="89"/>
      <c r="E913" s="89"/>
      <c r="F913" s="89">
        <f>Table3[[#This Row],[Yield]]/100*(1+F912)</f>
        <v>0</v>
      </c>
    </row>
    <row r="914" spans="1:6" x14ac:dyDescent="0.2">
      <c r="A914" s="88" t="s">
        <v>210</v>
      </c>
      <c r="B914" s="89">
        <v>72.95</v>
      </c>
      <c r="C914" s="89">
        <f>LN(Table3[[#This Row],[Value]]/B913)</f>
        <v>6.4636132340707263E-3</v>
      </c>
      <c r="D914" s="89"/>
      <c r="E914" s="89"/>
      <c r="F914" s="89">
        <f>Table3[[#This Row],[Yield]]/100*(1+F913)</f>
        <v>0</v>
      </c>
    </row>
    <row r="915" spans="1:6" x14ac:dyDescent="0.2">
      <c r="A915" s="88" t="s">
        <v>209</v>
      </c>
      <c r="B915" s="89">
        <v>73</v>
      </c>
      <c r="C915" s="89">
        <f>LN(Table3[[#This Row],[Value]]/B914)</f>
        <v>6.8516617959651059E-4</v>
      </c>
      <c r="D915" s="89"/>
      <c r="E915" s="89"/>
      <c r="F915" s="89">
        <f>Table3[[#This Row],[Yield]]/100*(1+F914)</f>
        <v>0</v>
      </c>
    </row>
    <row r="916" spans="1:6" x14ac:dyDescent="0.2">
      <c r="A916" s="88" t="s">
        <v>208</v>
      </c>
      <c r="B916" s="89">
        <v>73.73</v>
      </c>
      <c r="C916" s="89">
        <f>LN(Table3[[#This Row],[Value]]/B915)</f>
        <v>9.950330853168092E-3</v>
      </c>
      <c r="D916" s="89"/>
      <c r="E916" s="89"/>
      <c r="F916" s="89">
        <f>Table3[[#This Row],[Yield]]/100*(1+F915)</f>
        <v>0</v>
      </c>
    </row>
    <row r="917" spans="1:6" x14ac:dyDescent="0.2">
      <c r="A917" s="88" t="s">
        <v>207</v>
      </c>
      <c r="B917" s="89">
        <v>73.89</v>
      </c>
      <c r="C917" s="89">
        <f>LN(Table3[[#This Row],[Value]]/B916)</f>
        <v>2.1677287989970507E-3</v>
      </c>
      <c r="D917" s="89"/>
      <c r="E917" s="89"/>
      <c r="F917" s="89">
        <f>Table3[[#This Row],[Yield]]/100*(1+F916)</f>
        <v>0</v>
      </c>
    </row>
    <row r="918" spans="1:6" x14ac:dyDescent="0.2">
      <c r="A918" s="88" t="s">
        <v>206</v>
      </c>
      <c r="B918" s="89">
        <v>74.290000000000006</v>
      </c>
      <c r="C918" s="89">
        <f>LN(Table3[[#This Row],[Value]]/B917)</f>
        <v>5.398852363158662E-3</v>
      </c>
      <c r="D918" s="89"/>
      <c r="E918" s="89"/>
      <c r="F918" s="89">
        <f>Table3[[#This Row],[Yield]]/100*(1+F917)</f>
        <v>0</v>
      </c>
    </row>
    <row r="919" spans="1:6" x14ac:dyDescent="0.2">
      <c r="A919" s="88" t="s">
        <v>205</v>
      </c>
      <c r="B919" s="89">
        <v>74.61</v>
      </c>
      <c r="C919" s="89">
        <f>LN(Table3[[#This Row],[Value]]/B918)</f>
        <v>4.2981933197080609E-3</v>
      </c>
      <c r="D919" s="89"/>
      <c r="E919" s="89"/>
      <c r="F919" s="89">
        <f>Table3[[#This Row],[Yield]]/100*(1+F918)</f>
        <v>0</v>
      </c>
    </row>
    <row r="920" spans="1:6" x14ac:dyDescent="0.2">
      <c r="A920" s="88" t="s">
        <v>204</v>
      </c>
      <c r="B920" s="89">
        <v>74.680000000000007</v>
      </c>
      <c r="C920" s="89">
        <f>LN(Table3[[#This Row],[Value]]/B919)</f>
        <v>9.3777219009901804E-4</v>
      </c>
      <c r="D920" s="89"/>
      <c r="E920" s="89"/>
      <c r="F920" s="89">
        <f>Table3[[#This Row],[Yield]]/100*(1+F919)</f>
        <v>0</v>
      </c>
    </row>
    <row r="921" spans="1:6" x14ac:dyDescent="0.2">
      <c r="A921" s="88" t="s">
        <v>203</v>
      </c>
      <c r="B921" s="89">
        <v>74.08</v>
      </c>
      <c r="C921" s="89">
        <f>LN(Table3[[#This Row],[Value]]/B920)</f>
        <v>-8.0667283355979925E-3</v>
      </c>
      <c r="D921" s="89"/>
      <c r="E921" s="89"/>
      <c r="F921" s="89">
        <f>Table3[[#This Row],[Yield]]/100*(1+F920)</f>
        <v>0</v>
      </c>
    </row>
    <row r="922" spans="1:6" x14ac:dyDescent="0.2">
      <c r="A922" s="88" t="s">
        <v>202</v>
      </c>
      <c r="B922" s="89">
        <v>73.680000000000007</v>
      </c>
      <c r="C922" s="89">
        <f>LN(Table3[[#This Row],[Value]]/B921)</f>
        <v>-5.4141983908724033E-3</v>
      </c>
      <c r="D922" s="89"/>
      <c r="E922" s="89"/>
      <c r="F922" s="89">
        <f>Table3[[#This Row],[Yield]]/100*(1+F921)</f>
        <v>0</v>
      </c>
    </row>
    <row r="923" spans="1:6" x14ac:dyDescent="0.2">
      <c r="A923" s="88" t="s">
        <v>201</v>
      </c>
      <c r="B923" s="89">
        <v>74.23</v>
      </c>
      <c r="C923" s="89">
        <f>LN(Table3[[#This Row],[Value]]/B922)</f>
        <v>7.4369891824042382E-3</v>
      </c>
      <c r="D923" s="89"/>
      <c r="E923" s="89"/>
      <c r="F923" s="89">
        <f>Table3[[#This Row],[Yield]]/100*(1+F922)</f>
        <v>0</v>
      </c>
    </row>
    <row r="924" spans="1:6" x14ac:dyDescent="0.2">
      <c r="A924" s="88" t="s">
        <v>200</v>
      </c>
      <c r="B924" s="89">
        <v>74.59</v>
      </c>
      <c r="C924" s="89">
        <f>LN(Table3[[#This Row],[Value]]/B923)</f>
        <v>4.8380688376162698E-3</v>
      </c>
      <c r="D924" s="89"/>
      <c r="E924" s="89"/>
      <c r="F924" s="89">
        <f>Table3[[#This Row],[Yield]]/100*(1+F923)</f>
        <v>0</v>
      </c>
    </row>
    <row r="925" spans="1:6" x14ac:dyDescent="0.2">
      <c r="A925" s="88" t="s">
        <v>199</v>
      </c>
      <c r="B925" s="89">
        <v>75.37</v>
      </c>
      <c r="C925" s="89">
        <f>LN(Table3[[#This Row],[Value]]/B924)</f>
        <v>1.0402867888306565E-2</v>
      </c>
      <c r="D925" s="89"/>
      <c r="E925" s="89"/>
      <c r="F925" s="89">
        <f>Table3[[#This Row],[Yield]]/100*(1+F924)</f>
        <v>0</v>
      </c>
    </row>
    <row r="926" spans="1:6" x14ac:dyDescent="0.2">
      <c r="A926" s="88" t="s">
        <v>198</v>
      </c>
      <c r="B926" s="89">
        <v>75.19</v>
      </c>
      <c r="C926" s="89">
        <f>LN(Table3[[#This Row],[Value]]/B925)</f>
        <v>-2.3910744654430981E-3</v>
      </c>
      <c r="D926" s="89"/>
      <c r="E926" s="89"/>
      <c r="F926" s="89">
        <f>Table3[[#This Row],[Yield]]/100*(1+F925)</f>
        <v>0</v>
      </c>
    </row>
    <row r="927" spans="1:6" x14ac:dyDescent="0.2">
      <c r="A927" s="88" t="s">
        <v>197</v>
      </c>
      <c r="B927" s="89">
        <v>75.790000000000006</v>
      </c>
      <c r="C927" s="89">
        <f>LN(Table3[[#This Row],[Value]]/B926)</f>
        <v>7.9481144340023315E-3</v>
      </c>
      <c r="D927" s="89"/>
      <c r="E927" s="89"/>
      <c r="F927" s="89">
        <f>Table3[[#This Row],[Yield]]/100*(1+F926)</f>
        <v>0</v>
      </c>
    </row>
    <row r="928" spans="1:6" x14ac:dyDescent="0.2">
      <c r="A928" s="88" t="s">
        <v>196</v>
      </c>
      <c r="B928" s="89">
        <v>76.23</v>
      </c>
      <c r="C928" s="89">
        <f>LN(Table3[[#This Row],[Value]]/B927)</f>
        <v>5.788728176244525E-3</v>
      </c>
      <c r="D928" s="89"/>
      <c r="E928" s="89"/>
      <c r="F928" s="89">
        <f>Table3[[#This Row],[Yield]]/100*(1+F927)</f>
        <v>0</v>
      </c>
    </row>
    <row r="929" spans="1:6" x14ac:dyDescent="0.2">
      <c r="A929" s="88" t="s">
        <v>195</v>
      </c>
      <c r="B929" s="89">
        <v>75.63</v>
      </c>
      <c r="C929" s="89">
        <f>LN(Table3[[#This Row],[Value]]/B928)</f>
        <v>-7.9020561322443884E-3</v>
      </c>
      <c r="D929" s="89"/>
      <c r="E929" s="89"/>
      <c r="F929" s="89">
        <f>Table3[[#This Row],[Yield]]/100*(1+F928)</f>
        <v>0</v>
      </c>
    </row>
    <row r="930" spans="1:6" x14ac:dyDescent="0.2">
      <c r="A930" s="88" t="s">
        <v>194</v>
      </c>
      <c r="B930" s="89">
        <v>75.150000000000006</v>
      </c>
      <c r="C930" s="89">
        <f>LN(Table3[[#This Row],[Value]]/B929)</f>
        <v>-6.3669136689545507E-3</v>
      </c>
      <c r="D930" s="89"/>
      <c r="E930" s="89"/>
      <c r="F930" s="89">
        <f>Table3[[#This Row],[Yield]]/100*(1+F929)</f>
        <v>0</v>
      </c>
    </row>
    <row r="931" spans="1:6" x14ac:dyDescent="0.2">
      <c r="A931" s="88" t="s">
        <v>193</v>
      </c>
      <c r="B931" s="89">
        <v>75.62</v>
      </c>
      <c r="C931" s="89">
        <f>LN(Table3[[#This Row],[Value]]/B930)</f>
        <v>6.2346822638032441E-3</v>
      </c>
      <c r="D931" s="89"/>
      <c r="E931" s="89"/>
      <c r="F931" s="89">
        <f>Table3[[#This Row],[Yield]]/100*(1+F930)</f>
        <v>0</v>
      </c>
    </row>
    <row r="932" spans="1:6" x14ac:dyDescent="0.2">
      <c r="A932" s="88" t="s">
        <v>192</v>
      </c>
      <c r="B932" s="89">
        <v>75.64</v>
      </c>
      <c r="C932" s="89">
        <f>LN(Table3[[#This Row],[Value]]/B931)</f>
        <v>2.6444532746996735E-4</v>
      </c>
      <c r="D932" s="89"/>
      <c r="E932" s="89"/>
      <c r="F932" s="89">
        <f>Table3[[#This Row],[Yield]]/100*(1+F931)</f>
        <v>0</v>
      </c>
    </row>
    <row r="933" spans="1:6" x14ac:dyDescent="0.2">
      <c r="A933" s="88" t="s">
        <v>191</v>
      </c>
      <c r="B933" s="89">
        <v>76.06</v>
      </c>
      <c r="C933" s="89">
        <f>LN(Table3[[#This Row],[Value]]/B932)</f>
        <v>5.5372587098568701E-3</v>
      </c>
      <c r="D933" s="89"/>
      <c r="E933" s="89"/>
      <c r="F933" s="89">
        <f>Table3[[#This Row],[Yield]]/100*(1+F932)</f>
        <v>0</v>
      </c>
    </row>
    <row r="934" spans="1:6" x14ac:dyDescent="0.2">
      <c r="A934" s="88" t="s">
        <v>190</v>
      </c>
      <c r="B934" s="89">
        <v>75.73</v>
      </c>
      <c r="C934" s="89">
        <f>LN(Table3[[#This Row],[Value]]/B933)</f>
        <v>-4.3481193743823083E-3</v>
      </c>
      <c r="D934" s="89"/>
      <c r="E934" s="89"/>
      <c r="F934" s="89">
        <f>Table3[[#This Row],[Yield]]/100*(1+F933)</f>
        <v>0</v>
      </c>
    </row>
    <row r="935" spans="1:6" x14ac:dyDescent="0.2">
      <c r="A935" s="88" t="s">
        <v>189</v>
      </c>
      <c r="B935" s="89">
        <v>75.099999999999994</v>
      </c>
      <c r="C935" s="89">
        <f>LN(Table3[[#This Row],[Value]]/B934)</f>
        <v>-8.3538243556423829E-3</v>
      </c>
      <c r="D935" s="89"/>
      <c r="E935" s="89"/>
      <c r="F935" s="89">
        <f>Table3[[#This Row],[Yield]]/100*(1+F934)</f>
        <v>0</v>
      </c>
    </row>
    <row r="936" spans="1:6" x14ac:dyDescent="0.2">
      <c r="A936" s="88" t="s">
        <v>188</v>
      </c>
      <c r="B936" s="89">
        <v>76</v>
      </c>
      <c r="C936" s="89">
        <f>LN(Table3[[#This Row],[Value]]/B935)</f>
        <v>1.191278151624218E-2</v>
      </c>
      <c r="D936" s="89"/>
      <c r="E936" s="89"/>
      <c r="F936" s="89">
        <f>Table3[[#This Row],[Yield]]/100*(1+F935)</f>
        <v>0</v>
      </c>
    </row>
    <row r="937" spans="1:6" x14ac:dyDescent="0.2">
      <c r="A937" s="88" t="s">
        <v>187</v>
      </c>
      <c r="B937" s="89">
        <v>75.61</v>
      </c>
      <c r="C937" s="89">
        <f>LN(Table3[[#This Row],[Value]]/B936)</f>
        <v>-5.1447907161525129E-3</v>
      </c>
      <c r="D937" s="89"/>
      <c r="E937" s="89"/>
      <c r="F937" s="89">
        <f>Table3[[#This Row],[Yield]]/100*(1+F936)</f>
        <v>0</v>
      </c>
    </row>
    <row r="938" spans="1:6" x14ac:dyDescent="0.2">
      <c r="A938" s="88" t="s">
        <v>186</v>
      </c>
      <c r="B938" s="89">
        <v>75.59</v>
      </c>
      <c r="C938" s="89">
        <f>LN(Table3[[#This Row],[Value]]/B937)</f>
        <v>-2.6455026609311391E-4</v>
      </c>
      <c r="D938" s="89"/>
      <c r="E938" s="89"/>
      <c r="F938" s="89">
        <f>Table3[[#This Row],[Yield]]/100*(1+F937)</f>
        <v>0</v>
      </c>
    </row>
    <row r="939" spans="1:6" x14ac:dyDescent="0.2">
      <c r="A939" s="88" t="s">
        <v>185</v>
      </c>
      <c r="B939" s="89">
        <v>75.61</v>
      </c>
      <c r="C939" s="89">
        <f>LN(Table3[[#This Row],[Value]]/B938)</f>
        <v>2.6455026609318059E-4</v>
      </c>
      <c r="D939" s="89"/>
      <c r="E939" s="89"/>
      <c r="F939" s="89">
        <f>Table3[[#This Row],[Yield]]/100*(1+F938)</f>
        <v>0</v>
      </c>
    </row>
    <row r="940" spans="1:6" x14ac:dyDescent="0.2">
      <c r="A940" s="88" t="s">
        <v>184</v>
      </c>
      <c r="B940" s="89">
        <v>75.64</v>
      </c>
      <c r="C940" s="89">
        <f>LN(Table3[[#This Row],[Value]]/B939)</f>
        <v>3.9669422007828579E-4</v>
      </c>
      <c r="D940" s="89"/>
      <c r="E940" s="89"/>
      <c r="F940" s="89">
        <f>Table3[[#This Row],[Yield]]/100*(1+F939)</f>
        <v>0</v>
      </c>
    </row>
    <row r="941" spans="1:6" x14ac:dyDescent="0.2">
      <c r="A941" s="88" t="s">
        <v>183</v>
      </c>
      <c r="B941" s="89">
        <v>75.260000000000005</v>
      </c>
      <c r="C941" s="89">
        <f>LN(Table3[[#This Row],[Value]]/B940)</f>
        <v>-5.0364586249655001E-3</v>
      </c>
      <c r="D941" s="89"/>
      <c r="E941" s="89"/>
      <c r="F941" s="89">
        <f>Table3[[#This Row],[Yield]]/100*(1+F940)</f>
        <v>0</v>
      </c>
    </row>
    <row r="942" spans="1:6" x14ac:dyDescent="0.2">
      <c r="A942" s="88" t="s">
        <v>182</v>
      </c>
      <c r="B942" s="89">
        <v>76.040000000000006</v>
      </c>
      <c r="C942" s="89">
        <f>LN(Table3[[#This Row],[Value]]/B941)</f>
        <v>1.0310732454937211E-2</v>
      </c>
      <c r="D942" s="89"/>
      <c r="E942" s="89"/>
      <c r="F942" s="89">
        <f>Table3[[#This Row],[Yield]]/100*(1+F941)</f>
        <v>0</v>
      </c>
    </row>
    <row r="943" spans="1:6" x14ac:dyDescent="0.2">
      <c r="A943" s="88" t="s">
        <v>181</v>
      </c>
      <c r="B943" s="89">
        <v>75.66</v>
      </c>
      <c r="C943" s="89">
        <f>LN(Table3[[#This Row],[Value]]/B942)</f>
        <v>-5.0098984153453168E-3</v>
      </c>
      <c r="D943" s="89"/>
      <c r="E943" s="89"/>
      <c r="F943" s="89">
        <f>Table3[[#This Row],[Yield]]/100*(1+F942)</f>
        <v>0</v>
      </c>
    </row>
    <row r="944" spans="1:6" x14ac:dyDescent="0.2">
      <c r="A944" s="88" t="s">
        <v>180</v>
      </c>
      <c r="B944" s="89">
        <v>75.569999999999993</v>
      </c>
      <c r="C944" s="89">
        <f>LN(Table3[[#This Row],[Value]]/B943)</f>
        <v>-1.1902401722546708E-3</v>
      </c>
      <c r="D944" s="89"/>
      <c r="E944" s="89"/>
      <c r="F944" s="89">
        <f>Table3[[#This Row],[Yield]]/100*(1+F943)</f>
        <v>0</v>
      </c>
    </row>
    <row r="945" spans="1:6" x14ac:dyDescent="0.2">
      <c r="A945" s="88" t="s">
        <v>179</v>
      </c>
      <c r="B945" s="89">
        <v>75.760000000000005</v>
      </c>
      <c r="C945" s="89">
        <f>LN(Table3[[#This Row],[Value]]/B944)</f>
        <v>2.5110698451944989E-3</v>
      </c>
      <c r="D945" s="89"/>
      <c r="E945" s="89"/>
      <c r="F945" s="89">
        <f>Table3[[#This Row],[Yield]]/100*(1+F944)</f>
        <v>0</v>
      </c>
    </row>
    <row r="946" spans="1:6" x14ac:dyDescent="0.2">
      <c r="A946" s="88" t="s">
        <v>178</v>
      </c>
      <c r="B946" s="89">
        <v>77.61</v>
      </c>
      <c r="C946" s="89">
        <f>LN(Table3[[#This Row],[Value]]/B945)</f>
        <v>2.4125835988224549E-2</v>
      </c>
      <c r="D946" s="89"/>
      <c r="E946" s="89"/>
      <c r="F946" s="89">
        <f>Table3[[#This Row],[Yield]]/100*(1+F945)</f>
        <v>0</v>
      </c>
    </row>
    <row r="947" spans="1:6" x14ac:dyDescent="0.2">
      <c r="A947" s="88" t="s">
        <v>177</v>
      </c>
      <c r="B947" s="89">
        <v>76.97</v>
      </c>
      <c r="C947" s="89">
        <f>LN(Table3[[#This Row],[Value]]/B946)</f>
        <v>-8.2805493198214244E-3</v>
      </c>
      <c r="D947" s="89"/>
      <c r="E947" s="89"/>
      <c r="F947" s="89">
        <f>Table3[[#This Row],[Yield]]/100*(1+F946)</f>
        <v>0</v>
      </c>
    </row>
    <row r="948" spans="1:6" x14ac:dyDescent="0.2">
      <c r="A948" s="88" t="s">
        <v>176</v>
      </c>
      <c r="B948" s="89">
        <v>76.61</v>
      </c>
      <c r="C948" s="89">
        <f>LN(Table3[[#This Row],[Value]]/B947)</f>
        <v>-4.6881190174964836E-3</v>
      </c>
      <c r="D948" s="89"/>
      <c r="E948" s="89"/>
      <c r="F948" s="89">
        <f>Table3[[#This Row],[Yield]]/100*(1+F947)</f>
        <v>0</v>
      </c>
    </row>
    <row r="949" spans="1:6" x14ac:dyDescent="0.2">
      <c r="A949" s="88" t="s">
        <v>175</v>
      </c>
      <c r="B949" s="89">
        <v>76.56</v>
      </c>
      <c r="C949" s="89">
        <f>LN(Table3[[#This Row],[Value]]/B948)</f>
        <v>-6.5286938403069552E-4</v>
      </c>
      <c r="D949" s="89"/>
      <c r="E949" s="89"/>
      <c r="F949" s="89">
        <f>Table3[[#This Row],[Yield]]/100*(1+F948)</f>
        <v>0</v>
      </c>
    </row>
    <row r="950" spans="1:6" x14ac:dyDescent="0.2">
      <c r="A950" s="88" t="s">
        <v>174</v>
      </c>
      <c r="B950" s="89">
        <v>77.010000000000005</v>
      </c>
      <c r="C950" s="89">
        <f>LN(Table3[[#This Row],[Value]]/B949)</f>
        <v>5.8605364064599538E-3</v>
      </c>
      <c r="D950" s="89"/>
      <c r="E950" s="89"/>
      <c r="F950" s="89">
        <f>Table3[[#This Row],[Yield]]/100*(1+F949)</f>
        <v>0</v>
      </c>
    </row>
    <row r="951" spans="1:6" x14ac:dyDescent="0.2">
      <c r="A951" s="88" t="s">
        <v>173</v>
      </c>
      <c r="B951" s="89">
        <v>75.59</v>
      </c>
      <c r="C951" s="89">
        <f>LN(Table3[[#This Row],[Value]]/B950)</f>
        <v>-1.8611284247073447E-2</v>
      </c>
      <c r="D951" s="89"/>
      <c r="E951" s="89"/>
      <c r="F951" s="89">
        <f>Table3[[#This Row],[Yield]]/100*(1+F950)</f>
        <v>0</v>
      </c>
    </row>
    <row r="952" spans="1:6" x14ac:dyDescent="0.2">
      <c r="A952" s="88" t="s">
        <v>172</v>
      </c>
      <c r="B952" s="89">
        <v>74.680000000000007</v>
      </c>
      <c r="C952" s="89">
        <f>LN(Table3[[#This Row],[Value]]/B951)</f>
        <v>-1.2111680630563408E-2</v>
      </c>
      <c r="D952" s="89"/>
      <c r="E952" s="89"/>
      <c r="F952" s="89">
        <f>Table3[[#This Row],[Yield]]/100*(1+F951)</f>
        <v>0</v>
      </c>
    </row>
    <row r="953" spans="1:6" x14ac:dyDescent="0.2">
      <c r="A953" s="88" t="s">
        <v>171</v>
      </c>
      <c r="B953" s="89">
        <v>76.11</v>
      </c>
      <c r="C953" s="89">
        <f>LN(Table3[[#This Row],[Value]]/B952)</f>
        <v>1.8967343605778213E-2</v>
      </c>
      <c r="D953" s="89"/>
      <c r="E953" s="89"/>
      <c r="F953" s="89">
        <f>Table3[[#This Row],[Yield]]/100*(1+F952)</f>
        <v>0</v>
      </c>
    </row>
    <row r="954" spans="1:6" x14ac:dyDescent="0.2">
      <c r="A954" s="88" t="s">
        <v>170</v>
      </c>
      <c r="B954" s="89">
        <v>75.650000000000006</v>
      </c>
      <c r="C954" s="89">
        <f>LN(Table3[[#This Row],[Value]]/B953)</f>
        <v>-6.0622220449351692E-3</v>
      </c>
      <c r="D954" s="89"/>
      <c r="E954" s="89"/>
      <c r="F954" s="89">
        <f>Table3[[#This Row],[Yield]]/100*(1+F953)</f>
        <v>0</v>
      </c>
    </row>
    <row r="955" spans="1:6" x14ac:dyDescent="0.2">
      <c r="A955" s="88" t="s">
        <v>169</v>
      </c>
      <c r="B955" s="89">
        <v>74.55</v>
      </c>
      <c r="C955" s="89">
        <f>LN(Table3[[#This Row],[Value]]/B954)</f>
        <v>-1.4647399023617596E-2</v>
      </c>
      <c r="D955" s="89"/>
      <c r="E955" s="89"/>
      <c r="F955" s="89">
        <f>Table3[[#This Row],[Yield]]/100*(1+F954)</f>
        <v>0</v>
      </c>
    </row>
    <row r="956" spans="1:6" x14ac:dyDescent="0.2">
      <c r="A956" s="88" t="s">
        <v>168</v>
      </c>
      <c r="B956" s="89">
        <v>73.540000000000006</v>
      </c>
      <c r="C956" s="89">
        <f>LN(Table3[[#This Row],[Value]]/B955)</f>
        <v>-1.3640565337621357E-2</v>
      </c>
      <c r="D956" s="89"/>
      <c r="E956" s="89"/>
      <c r="F956" s="89">
        <f>Table3[[#This Row],[Yield]]/100*(1+F955)</f>
        <v>0</v>
      </c>
    </row>
    <row r="957" spans="1:6" x14ac:dyDescent="0.2">
      <c r="A957" s="88" t="s">
        <v>167</v>
      </c>
      <c r="B957" s="89">
        <v>72.39</v>
      </c>
      <c r="C957" s="89">
        <f>LN(Table3[[#This Row],[Value]]/B956)</f>
        <v>-1.5761307568075991E-2</v>
      </c>
      <c r="D957" s="89"/>
      <c r="E957" s="89"/>
      <c r="F957" s="89">
        <f>Table3[[#This Row],[Yield]]/100*(1+F956)</f>
        <v>0</v>
      </c>
    </row>
    <row r="958" spans="1:6" x14ac:dyDescent="0.2">
      <c r="A958" s="88" t="s">
        <v>166</v>
      </c>
      <c r="B958" s="89">
        <v>73.099999999999994</v>
      </c>
      <c r="C958" s="89">
        <f>LN(Table3[[#This Row],[Value]]/B957)</f>
        <v>9.7601984506827198E-3</v>
      </c>
      <c r="D958" s="89"/>
      <c r="E958" s="89"/>
      <c r="F958" s="89">
        <f>Table3[[#This Row],[Yield]]/100*(1+F957)</f>
        <v>0</v>
      </c>
    </row>
    <row r="959" spans="1:6" x14ac:dyDescent="0.2">
      <c r="A959" s="88" t="s">
        <v>165</v>
      </c>
      <c r="B959" s="89">
        <v>72.55</v>
      </c>
      <c r="C959" s="89">
        <f>LN(Table3[[#This Row],[Value]]/B958)</f>
        <v>-7.5523874255359735E-3</v>
      </c>
      <c r="D959" s="89"/>
      <c r="E959" s="89"/>
      <c r="F959" s="89">
        <f>Table3[[#This Row],[Yield]]/100*(1+F958)</f>
        <v>0</v>
      </c>
    </row>
    <row r="960" spans="1:6" x14ac:dyDescent="0.2">
      <c r="A960" s="88" t="s">
        <v>164</v>
      </c>
      <c r="B960" s="89">
        <v>73.099999999999994</v>
      </c>
      <c r="C960" s="89">
        <f>LN(Table3[[#This Row],[Value]]/B959)</f>
        <v>7.5523874255358512E-3</v>
      </c>
      <c r="D960" s="89"/>
      <c r="E960" s="89"/>
      <c r="F960" s="89">
        <f>Table3[[#This Row],[Yield]]/100*(1+F959)</f>
        <v>0</v>
      </c>
    </row>
    <row r="961" spans="1:6" x14ac:dyDescent="0.2">
      <c r="A961" s="88" t="s">
        <v>163</v>
      </c>
      <c r="B961" s="89">
        <v>74.22</v>
      </c>
      <c r="C961" s="89">
        <f>LN(Table3[[#This Row],[Value]]/B960)</f>
        <v>1.5205288876718822E-2</v>
      </c>
      <c r="D961" s="89"/>
      <c r="E961" s="89"/>
      <c r="F961" s="89">
        <f>Table3[[#This Row],[Yield]]/100*(1+F960)</f>
        <v>0</v>
      </c>
    </row>
    <row r="962" spans="1:6" x14ac:dyDescent="0.2">
      <c r="A962" s="88" t="s">
        <v>162</v>
      </c>
      <c r="B962" s="89">
        <v>73.86</v>
      </c>
      <c r="C962" s="89">
        <f>LN(Table3[[#This Row],[Value]]/B961)</f>
        <v>-4.8622462080344141E-3</v>
      </c>
      <c r="D962" s="89"/>
      <c r="E962" s="89"/>
      <c r="F962" s="89">
        <f>Table3[[#This Row],[Yield]]/100*(1+F961)</f>
        <v>0</v>
      </c>
    </row>
    <row r="963" spans="1:6" x14ac:dyDescent="0.2">
      <c r="A963" s="88" t="s">
        <v>161</v>
      </c>
      <c r="B963" s="89">
        <v>72.760000000000005</v>
      </c>
      <c r="C963" s="89">
        <f>LN(Table3[[#This Row],[Value]]/B962)</f>
        <v>-1.5005055774495511E-2</v>
      </c>
      <c r="D963" s="89"/>
      <c r="E963" s="89"/>
      <c r="F963" s="89">
        <f>Table3[[#This Row],[Yield]]/100*(1+F962)</f>
        <v>0</v>
      </c>
    </row>
    <row r="964" spans="1:6" x14ac:dyDescent="0.2">
      <c r="A964" s="88" t="s">
        <v>160</v>
      </c>
      <c r="B964" s="89">
        <v>72.400000000000006</v>
      </c>
      <c r="C964" s="89">
        <f>LN(Table3[[#This Row],[Value]]/B963)</f>
        <v>-4.9600542582507907E-3</v>
      </c>
      <c r="D964" s="89"/>
      <c r="E964" s="89"/>
      <c r="F964" s="89">
        <f>Table3[[#This Row],[Yield]]/100*(1+F963)</f>
        <v>0</v>
      </c>
    </row>
    <row r="965" spans="1:6" x14ac:dyDescent="0.2">
      <c r="A965" s="88" t="s">
        <v>159</v>
      </c>
      <c r="B965" s="89">
        <v>72.64</v>
      </c>
      <c r="C965" s="89">
        <f>LN(Table3[[#This Row],[Value]]/B964)</f>
        <v>3.3094349013670092E-3</v>
      </c>
      <c r="D965" s="89"/>
      <c r="E965" s="89"/>
      <c r="F965" s="89">
        <f>Table3[[#This Row],[Yield]]/100*(1+F964)</f>
        <v>0</v>
      </c>
    </row>
    <row r="966" spans="1:6" x14ac:dyDescent="0.2">
      <c r="A966" s="88" t="s">
        <v>158</v>
      </c>
      <c r="B966" s="89">
        <v>72.87</v>
      </c>
      <c r="C966" s="89">
        <f>LN(Table3[[#This Row],[Value]]/B965)</f>
        <v>3.1612973891530535E-3</v>
      </c>
      <c r="D966" s="89"/>
      <c r="E966" s="89"/>
      <c r="F966" s="89">
        <f>Table3[[#This Row],[Yield]]/100*(1+F965)</f>
        <v>0</v>
      </c>
    </row>
    <row r="967" spans="1:6" x14ac:dyDescent="0.2">
      <c r="A967" s="88" t="s">
        <v>157</v>
      </c>
      <c r="B967" s="89">
        <v>70.95</v>
      </c>
      <c r="C967" s="89">
        <f>LN(Table3[[#This Row],[Value]]/B966)</f>
        <v>-2.6701628076139142E-2</v>
      </c>
      <c r="D967" s="89"/>
      <c r="E967" s="89"/>
      <c r="F967" s="89">
        <f>Table3[[#This Row],[Yield]]/100*(1+F966)</f>
        <v>0</v>
      </c>
    </row>
    <row r="968" spans="1:6" x14ac:dyDescent="0.2">
      <c r="A968" s="88" t="s">
        <v>156</v>
      </c>
      <c r="B968" s="89">
        <v>70.97</v>
      </c>
      <c r="C968" s="89">
        <f>LN(Table3[[#This Row],[Value]]/B967)</f>
        <v>2.8184893083991488E-4</v>
      </c>
      <c r="D968" s="89"/>
      <c r="E968" s="89"/>
      <c r="F968" s="89">
        <f>Table3[[#This Row],[Yield]]/100*(1+F967)</f>
        <v>0</v>
      </c>
    </row>
    <row r="969" spans="1:6" x14ac:dyDescent="0.2">
      <c r="A969" s="88" t="s">
        <v>155</v>
      </c>
      <c r="B969" s="89">
        <v>71.73</v>
      </c>
      <c r="C969" s="89">
        <f>LN(Table3[[#This Row],[Value]]/B968)</f>
        <v>1.0651817601451678E-2</v>
      </c>
      <c r="D969" s="89"/>
      <c r="E969" s="89"/>
      <c r="F969" s="89">
        <f>Table3[[#This Row],[Yield]]/100*(1+F968)</f>
        <v>0</v>
      </c>
    </row>
    <row r="970" spans="1:6" x14ac:dyDescent="0.2">
      <c r="A970" s="88" t="s">
        <v>154</v>
      </c>
      <c r="B970" s="89">
        <v>72.03</v>
      </c>
      <c r="C970" s="89">
        <f>LN(Table3[[#This Row],[Value]]/B969)</f>
        <v>4.1736287629285601E-3</v>
      </c>
      <c r="D970" s="89"/>
      <c r="E970" s="89"/>
      <c r="F970" s="89">
        <f>Table3[[#This Row],[Yield]]/100*(1+F969)</f>
        <v>0</v>
      </c>
    </row>
    <row r="971" spans="1:6" x14ac:dyDescent="0.2">
      <c r="A971" s="88" t="s">
        <v>153</v>
      </c>
      <c r="B971" s="89">
        <v>72.3</v>
      </c>
      <c r="C971" s="89">
        <f>LN(Table3[[#This Row],[Value]]/B970)</f>
        <v>3.7414302634473638E-3</v>
      </c>
      <c r="D971" s="89"/>
      <c r="E971" s="89"/>
      <c r="F971" s="89">
        <f>Table3[[#This Row],[Yield]]/100*(1+F970)</f>
        <v>0</v>
      </c>
    </row>
    <row r="972" spans="1:6" x14ac:dyDescent="0.2">
      <c r="A972" s="88" t="s">
        <v>152</v>
      </c>
      <c r="B972" s="89">
        <v>72.680000000000007</v>
      </c>
      <c r="C972" s="89">
        <f>LN(Table3[[#This Row],[Value]]/B971)</f>
        <v>5.2421143632516353E-3</v>
      </c>
      <c r="D972" s="89"/>
      <c r="E972" s="89"/>
      <c r="F972" s="89">
        <f>Table3[[#This Row],[Yield]]/100*(1+F971)</f>
        <v>0</v>
      </c>
    </row>
    <row r="973" spans="1:6" x14ac:dyDescent="0.2">
      <c r="A973" s="88" t="s">
        <v>151</v>
      </c>
      <c r="B973" s="89">
        <v>72.67</v>
      </c>
      <c r="C973" s="89">
        <f>LN(Table3[[#This Row],[Value]]/B972)</f>
        <v>-1.3759889942595242E-4</v>
      </c>
      <c r="D973" s="89"/>
      <c r="E973" s="89"/>
      <c r="F973" s="89">
        <f>Table3[[#This Row],[Yield]]/100*(1+F972)</f>
        <v>0</v>
      </c>
    </row>
    <row r="974" spans="1:6" x14ac:dyDescent="0.2">
      <c r="A974" s="88" t="s">
        <v>150</v>
      </c>
      <c r="B974" s="89">
        <v>73.47</v>
      </c>
      <c r="C974" s="89">
        <f>LN(Table3[[#This Row],[Value]]/B973)</f>
        <v>1.0948515003641439E-2</v>
      </c>
      <c r="D974" s="89"/>
      <c r="E974" s="89"/>
      <c r="F974" s="89">
        <f>Table3[[#This Row],[Yield]]/100*(1+F973)</f>
        <v>0</v>
      </c>
    </row>
    <row r="975" spans="1:6" x14ac:dyDescent="0.2">
      <c r="A975" s="88" t="s">
        <v>149</v>
      </c>
      <c r="B975" s="89">
        <v>73</v>
      </c>
      <c r="C975" s="89">
        <f>LN(Table3[[#This Row],[Value]]/B974)</f>
        <v>-6.4177184837949713E-3</v>
      </c>
      <c r="D975" s="89"/>
      <c r="E975" s="89"/>
      <c r="F975" s="89">
        <f>Table3[[#This Row],[Yield]]/100*(1+F974)</f>
        <v>0</v>
      </c>
    </row>
    <row r="976" spans="1:6" x14ac:dyDescent="0.2">
      <c r="A976" s="88" t="s">
        <v>148</v>
      </c>
      <c r="B976" s="89">
        <v>72.45</v>
      </c>
      <c r="C976" s="89">
        <f>LN(Table3[[#This Row],[Value]]/B975)</f>
        <v>-7.5627723816996846E-3</v>
      </c>
      <c r="D976" s="89"/>
      <c r="E976" s="89"/>
      <c r="F976" s="89">
        <f>Table3[[#This Row],[Yield]]/100*(1+F975)</f>
        <v>0</v>
      </c>
    </row>
    <row r="977" spans="1:6" x14ac:dyDescent="0.2">
      <c r="A977" s="88" t="s">
        <v>147</v>
      </c>
      <c r="B977" s="89">
        <v>71.81</v>
      </c>
      <c r="C977" s="89">
        <f>LN(Table3[[#This Row],[Value]]/B976)</f>
        <v>-8.87292664446525E-3</v>
      </c>
      <c r="D977" s="89"/>
      <c r="E977" s="89"/>
      <c r="F977" s="89">
        <f>Table3[[#This Row],[Yield]]/100*(1+F976)</f>
        <v>0</v>
      </c>
    </row>
    <row r="978" spans="1:6" x14ac:dyDescent="0.2">
      <c r="A978" s="88" t="s">
        <v>146</v>
      </c>
      <c r="B978" s="89">
        <v>71.849999999999994</v>
      </c>
      <c r="C978" s="89">
        <f>LN(Table3[[#This Row],[Value]]/B977)</f>
        <v>5.5687040280766634E-4</v>
      </c>
      <c r="D978" s="89"/>
      <c r="E978" s="89"/>
      <c r="F978" s="89">
        <f>Table3[[#This Row],[Yield]]/100*(1+F977)</f>
        <v>0</v>
      </c>
    </row>
    <row r="979" spans="1:6" x14ac:dyDescent="0.2">
      <c r="A979" s="88" t="s">
        <v>145</v>
      </c>
      <c r="B979" s="89">
        <v>72.47</v>
      </c>
      <c r="C979" s="89">
        <f>LN(Table3[[#This Row],[Value]]/B978)</f>
        <v>8.5920705961561213E-3</v>
      </c>
      <c r="D979" s="89"/>
      <c r="E979" s="89"/>
      <c r="F979" s="89">
        <f>Table3[[#This Row],[Yield]]/100*(1+F978)</f>
        <v>0</v>
      </c>
    </row>
    <row r="980" spans="1:6" x14ac:dyDescent="0.2">
      <c r="A980" s="88" t="s">
        <v>144</v>
      </c>
      <c r="B980" s="89">
        <v>72.22</v>
      </c>
      <c r="C980" s="89">
        <f>LN(Table3[[#This Row],[Value]]/B979)</f>
        <v>-3.4556672718783293E-3</v>
      </c>
      <c r="D980" s="89"/>
      <c r="E980" s="89"/>
      <c r="F980" s="89">
        <f>Table3[[#This Row],[Yield]]/100*(1+F979)</f>
        <v>0</v>
      </c>
    </row>
    <row r="981" spans="1:6" x14ac:dyDescent="0.2">
      <c r="A981" s="88" t="s">
        <v>143</v>
      </c>
      <c r="B981" s="89">
        <v>72.930000000000007</v>
      </c>
      <c r="C981" s="89">
        <f>LN(Table3[[#This Row],[Value]]/B980)</f>
        <v>9.783061146829997E-3</v>
      </c>
      <c r="D981" s="89"/>
      <c r="E981" s="89"/>
      <c r="F981" s="89">
        <f>Table3[[#This Row],[Yield]]/100*(1+F980)</f>
        <v>0</v>
      </c>
    </row>
    <row r="982" spans="1:6" x14ac:dyDescent="0.2">
      <c r="A982" s="88" t="s">
        <v>142</v>
      </c>
      <c r="B982" s="89">
        <v>72.86</v>
      </c>
      <c r="C982" s="89">
        <f>LN(Table3[[#This Row],[Value]]/B981)</f>
        <v>-9.6028541572406386E-4</v>
      </c>
      <c r="D982" s="89"/>
      <c r="E982" s="89"/>
      <c r="F982" s="89">
        <f>Table3[[#This Row],[Yield]]/100*(1+F981)</f>
        <v>0</v>
      </c>
    </row>
    <row r="983" spans="1:6" x14ac:dyDescent="0.2">
      <c r="A983" s="88" t="s">
        <v>141</v>
      </c>
      <c r="B983" s="89">
        <v>73.11</v>
      </c>
      <c r="C983" s="89">
        <f>LN(Table3[[#This Row],[Value]]/B982)</f>
        <v>3.425364724806913E-3</v>
      </c>
      <c r="D983" s="89"/>
      <c r="E983" s="89"/>
      <c r="F983" s="89">
        <f>Table3[[#This Row],[Yield]]/100*(1+F982)</f>
        <v>0</v>
      </c>
    </row>
    <row r="984" spans="1:6" x14ac:dyDescent="0.2">
      <c r="A984" s="88" t="s">
        <v>140</v>
      </c>
      <c r="B984" s="89">
        <v>73.39</v>
      </c>
      <c r="C984" s="89">
        <f>LN(Table3[[#This Row],[Value]]/B983)</f>
        <v>3.8225302517468584E-3</v>
      </c>
      <c r="D984" s="89"/>
      <c r="E984" s="89"/>
      <c r="F984" s="89">
        <f>Table3[[#This Row],[Yield]]/100*(1+F983)</f>
        <v>0</v>
      </c>
    </row>
    <row r="985" spans="1:6" x14ac:dyDescent="0.2">
      <c r="A985" s="88" t="s">
        <v>139</v>
      </c>
      <c r="B985" s="89">
        <v>74.61</v>
      </c>
      <c r="C985" s="89">
        <f>LN(Table3[[#This Row],[Value]]/B984)</f>
        <v>1.6486859926451627E-2</v>
      </c>
      <c r="D985" s="89"/>
      <c r="E985" s="89"/>
      <c r="F985" s="89">
        <f>Table3[[#This Row],[Yield]]/100*(1+F984)</f>
        <v>0</v>
      </c>
    </row>
    <row r="986" spans="1:6" x14ac:dyDescent="0.2">
      <c r="A986" s="88" t="s">
        <v>138</v>
      </c>
      <c r="B986" s="89">
        <v>74.31</v>
      </c>
      <c r="C986" s="89">
        <f>LN(Table3[[#This Row],[Value]]/B985)</f>
        <v>-4.0290143140450374E-3</v>
      </c>
      <c r="D986" s="89"/>
      <c r="E986" s="89"/>
      <c r="F986" s="89">
        <f>Table3[[#This Row],[Yield]]/100*(1+F985)</f>
        <v>0</v>
      </c>
    </row>
    <row r="987" spans="1:6" x14ac:dyDescent="0.2">
      <c r="A987" s="88" t="s">
        <v>137</v>
      </c>
      <c r="B987" s="89">
        <v>74.41</v>
      </c>
      <c r="C987" s="89">
        <f>LN(Table3[[#This Row],[Value]]/B986)</f>
        <v>1.3448092397918951E-3</v>
      </c>
      <c r="D987" s="89"/>
      <c r="E987" s="89"/>
      <c r="F987" s="89">
        <f>Table3[[#This Row],[Yield]]/100*(1+F986)</f>
        <v>0</v>
      </c>
    </row>
    <row r="988" spans="1:6" x14ac:dyDescent="0.2">
      <c r="A988" s="88" t="s">
        <v>136</v>
      </c>
      <c r="B988" s="89">
        <v>74.52</v>
      </c>
      <c r="C988" s="89">
        <f>LN(Table3[[#This Row],[Value]]/B987)</f>
        <v>1.4772043242178368E-3</v>
      </c>
      <c r="D988" s="89"/>
      <c r="E988" s="89"/>
      <c r="F988" s="89">
        <f>Table3[[#This Row],[Yield]]/100*(1+F987)</f>
        <v>0</v>
      </c>
    </row>
    <row r="989" spans="1:6" x14ac:dyDescent="0.2">
      <c r="A989" s="88" t="s">
        <v>135</v>
      </c>
      <c r="B989" s="89">
        <v>74.42</v>
      </c>
      <c r="C989" s="89">
        <f>LN(Table3[[#This Row],[Value]]/B988)</f>
        <v>-1.3428228149111631E-3</v>
      </c>
      <c r="D989" s="89"/>
      <c r="E989" s="89"/>
      <c r="F989" s="89">
        <f>Table3[[#This Row],[Yield]]/100*(1+F988)</f>
        <v>0</v>
      </c>
    </row>
    <row r="990" spans="1:6" x14ac:dyDescent="0.2">
      <c r="A990" s="88" t="s">
        <v>134</v>
      </c>
      <c r="B990" s="89">
        <v>74.83</v>
      </c>
      <c r="C990" s="89">
        <f>LN(Table3[[#This Row],[Value]]/B989)</f>
        <v>5.4941511737906807E-3</v>
      </c>
      <c r="D990" s="89"/>
      <c r="E990" s="89"/>
      <c r="F990" s="89">
        <f>Table3[[#This Row],[Yield]]/100*(1+F989)</f>
        <v>0</v>
      </c>
    </row>
    <row r="991" spans="1:6" x14ac:dyDescent="0.2">
      <c r="A991" s="88" t="s">
        <v>133</v>
      </c>
      <c r="B991" s="89">
        <v>74.37</v>
      </c>
      <c r="C991" s="89">
        <f>LN(Table3[[#This Row],[Value]]/B990)</f>
        <v>-6.1662393770582236E-3</v>
      </c>
      <c r="D991" s="89"/>
      <c r="E991" s="89"/>
      <c r="F991" s="89">
        <f>Table3[[#This Row],[Yield]]/100*(1+F990)</f>
        <v>0</v>
      </c>
    </row>
    <row r="992" spans="1:6" x14ac:dyDescent="0.2">
      <c r="A992" s="88" t="s">
        <v>132</v>
      </c>
      <c r="B992" s="89">
        <v>74.97</v>
      </c>
      <c r="C992" s="89">
        <f>LN(Table3[[#This Row],[Value]]/B991)</f>
        <v>8.0353987997617404E-3</v>
      </c>
      <c r="D992" s="89"/>
      <c r="E992" s="89"/>
      <c r="F992" s="89">
        <f>Table3[[#This Row],[Yield]]/100*(1+F991)</f>
        <v>0</v>
      </c>
    </row>
    <row r="993" spans="1:6" x14ac:dyDescent="0.2">
      <c r="A993" s="88" t="s">
        <v>131</v>
      </c>
      <c r="B993" s="89">
        <v>75.17</v>
      </c>
      <c r="C993" s="89">
        <f>LN(Table3[[#This Row],[Value]]/B992)</f>
        <v>2.6641816744068956E-3</v>
      </c>
      <c r="D993" s="89"/>
      <c r="E993" s="89"/>
      <c r="F993" s="89">
        <f>Table3[[#This Row],[Yield]]/100*(1+F992)</f>
        <v>0</v>
      </c>
    </row>
    <row r="994" spans="1:6" x14ac:dyDescent="0.2">
      <c r="A994" s="88" t="s">
        <v>130</v>
      </c>
      <c r="B994" s="89">
        <v>75.72</v>
      </c>
      <c r="C994" s="89">
        <f>LN(Table3[[#This Row],[Value]]/B993)</f>
        <v>7.2901111517445494E-3</v>
      </c>
      <c r="D994" s="89"/>
      <c r="E994" s="89"/>
      <c r="F994" s="89">
        <f>Table3[[#This Row],[Yield]]/100*(1+F993)</f>
        <v>0</v>
      </c>
    </row>
    <row r="995" spans="1:6" x14ac:dyDescent="0.2">
      <c r="A995" s="88" t="s">
        <v>129</v>
      </c>
      <c r="B995" s="89">
        <v>75.34</v>
      </c>
      <c r="C995" s="89">
        <f>LN(Table3[[#This Row],[Value]]/B994)</f>
        <v>-5.0311240772269832E-3</v>
      </c>
      <c r="D995" s="89"/>
      <c r="E995" s="89"/>
      <c r="F995" s="89">
        <f>Table3[[#This Row],[Yield]]/100*(1+F994)</f>
        <v>0</v>
      </c>
    </row>
    <row r="996" spans="1:6" x14ac:dyDescent="0.2">
      <c r="A996" s="88" t="s">
        <v>128</v>
      </c>
      <c r="B996" s="89">
        <v>74.930000000000007</v>
      </c>
      <c r="C996" s="89">
        <f>LN(Table3[[#This Row],[Value]]/B995)</f>
        <v>-5.4568578876756377E-3</v>
      </c>
      <c r="D996" s="89"/>
      <c r="E996" s="89"/>
      <c r="F996" s="89">
        <f>Table3[[#This Row],[Yield]]/100*(1+F995)</f>
        <v>0</v>
      </c>
    </row>
    <row r="997" spans="1:6" x14ac:dyDescent="0.2">
      <c r="A997" s="88" t="s">
        <v>127</v>
      </c>
      <c r="B997" s="89">
        <v>75.13</v>
      </c>
      <c r="C997" s="89">
        <f>LN(Table3[[#This Row],[Value]]/B996)</f>
        <v>2.6656020048497963E-3</v>
      </c>
      <c r="D997" s="89"/>
      <c r="E997" s="89"/>
      <c r="F997" s="89">
        <f>Table3[[#This Row],[Yield]]/100*(1+F996)</f>
        <v>0</v>
      </c>
    </row>
    <row r="998" spans="1:6" x14ac:dyDescent="0.2">
      <c r="A998" s="88" t="s">
        <v>126</v>
      </c>
      <c r="B998" s="89">
        <v>75.13</v>
      </c>
      <c r="C998" s="89">
        <f>LN(Table3[[#This Row],[Value]]/B997)</f>
        <v>0</v>
      </c>
      <c r="D998" s="89"/>
      <c r="E998" s="89"/>
      <c r="F998" s="89">
        <f>Table3[[#This Row],[Yield]]/100*(1+F997)</f>
        <v>0</v>
      </c>
    </row>
    <row r="999" spans="1:6" x14ac:dyDescent="0.2">
      <c r="A999" s="88" t="s">
        <v>125</v>
      </c>
      <c r="B999" s="89">
        <v>74.38</v>
      </c>
      <c r="C999" s="89">
        <f>LN(Table3[[#This Row],[Value]]/B998)</f>
        <v>-1.0032857884145282E-2</v>
      </c>
      <c r="D999" s="89"/>
      <c r="E999" s="89"/>
      <c r="F999" s="89">
        <f>Table3[[#This Row],[Yield]]/100*(1+F998)</f>
        <v>0</v>
      </c>
    </row>
    <row r="1000" spans="1:6" x14ac:dyDescent="0.2">
      <c r="A1000" s="88" t="s">
        <v>124</v>
      </c>
      <c r="B1000" s="89">
        <v>73.67</v>
      </c>
      <c r="C1000" s="89">
        <f>LN(Table3[[#This Row],[Value]]/B999)</f>
        <v>-9.591427802201704E-3</v>
      </c>
      <c r="D1000" s="89"/>
      <c r="E1000" s="89"/>
      <c r="F1000" s="89">
        <f>Table3[[#This Row],[Yield]]/100*(1+F999)</f>
        <v>0</v>
      </c>
    </row>
    <row r="1001" spans="1:6" x14ac:dyDescent="0.2">
      <c r="A1001" s="88" t="s">
        <v>123</v>
      </c>
      <c r="B1001" s="89">
        <v>73.06</v>
      </c>
      <c r="C1001" s="89">
        <f>LN(Table3[[#This Row],[Value]]/B1000)</f>
        <v>-8.3146393275858183E-3</v>
      </c>
      <c r="D1001" s="89"/>
      <c r="E1001" s="89"/>
      <c r="F1001" s="89">
        <f>Table3[[#This Row],[Yield]]/100*(1+F1000)</f>
        <v>0</v>
      </c>
    </row>
    <row r="1002" spans="1:6" x14ac:dyDescent="0.2">
      <c r="A1002" s="88" t="s">
        <v>122</v>
      </c>
      <c r="B1002" s="89">
        <v>74.08</v>
      </c>
      <c r="C1002" s="89">
        <f>LN(Table3[[#This Row],[Value]]/B1001)</f>
        <v>1.3864568970787364E-2</v>
      </c>
      <c r="D1002" s="89"/>
      <c r="E1002" s="89"/>
      <c r="F1002" s="89">
        <f>Table3[[#This Row],[Yield]]/100*(1+F1001)</f>
        <v>0</v>
      </c>
    </row>
    <row r="1003" spans="1:6" x14ac:dyDescent="0.2">
      <c r="A1003" s="88" t="s">
        <v>121</v>
      </c>
      <c r="B1003" s="89">
        <v>74.16</v>
      </c>
      <c r="C1003" s="89">
        <f>LN(Table3[[#This Row],[Value]]/B1002)</f>
        <v>1.0793309196758319E-3</v>
      </c>
      <c r="D1003" s="89"/>
      <c r="E1003" s="89"/>
      <c r="F1003" s="89">
        <f>Table3[[#This Row],[Yield]]/100*(1+F1002)</f>
        <v>0</v>
      </c>
    </row>
    <row r="1004" spans="1:6" x14ac:dyDescent="0.2">
      <c r="A1004" s="88" t="s">
        <v>120</v>
      </c>
      <c r="B1004" s="89">
        <v>74.67</v>
      </c>
      <c r="C1004" s="89">
        <f>LN(Table3[[#This Row],[Value]]/B1003)</f>
        <v>6.8534837900107396E-3</v>
      </c>
      <c r="D1004" s="89"/>
      <c r="E1004" s="89"/>
      <c r="F1004" s="89">
        <f>Table3[[#This Row],[Yield]]/100*(1+F1003)</f>
        <v>0</v>
      </c>
    </row>
    <row r="1005" spans="1:6" x14ac:dyDescent="0.2">
      <c r="A1005" s="88" t="s">
        <v>119</v>
      </c>
      <c r="B1005" s="89">
        <v>75.48</v>
      </c>
      <c r="C1005" s="89">
        <f>LN(Table3[[#This Row],[Value]]/B1004)</f>
        <v>1.0789315452739185E-2</v>
      </c>
      <c r="D1005" s="89"/>
      <c r="E1005" s="89"/>
      <c r="F1005" s="89">
        <f>Table3[[#This Row],[Yield]]/100*(1+F1004)</f>
        <v>0</v>
      </c>
    </row>
    <row r="1006" spans="1:6" x14ac:dyDescent="0.2">
      <c r="A1006" s="88" t="s">
        <v>118</v>
      </c>
      <c r="B1006" s="89">
        <v>75.8</v>
      </c>
      <c r="C1006" s="89">
        <f>LN(Table3[[#This Row],[Value]]/B1005)</f>
        <v>4.2305721479765157E-3</v>
      </c>
      <c r="D1006" s="89"/>
      <c r="E1006" s="89"/>
      <c r="F1006" s="89">
        <f>Table3[[#This Row],[Yield]]/100*(1+F1005)</f>
        <v>0</v>
      </c>
    </row>
    <row r="1007" spans="1:6" x14ac:dyDescent="0.2">
      <c r="A1007" s="88" t="s">
        <v>117</v>
      </c>
      <c r="B1007" s="89">
        <v>75.930000000000007</v>
      </c>
      <c r="C1007" s="89">
        <f>LN(Table3[[#This Row],[Value]]/B1006)</f>
        <v>1.7135705768164661E-3</v>
      </c>
      <c r="D1007" s="89"/>
      <c r="E1007" s="89"/>
      <c r="F1007" s="89">
        <f>Table3[[#This Row],[Yield]]/100*(1+F1006)</f>
        <v>0</v>
      </c>
    </row>
    <row r="1008" spans="1:6" x14ac:dyDescent="0.2">
      <c r="A1008" s="88" t="s">
        <v>116</v>
      </c>
      <c r="B1008" s="89">
        <v>75.63</v>
      </c>
      <c r="C1008" s="89">
        <f>LN(Table3[[#This Row],[Value]]/B1007)</f>
        <v>-3.9588333572044268E-3</v>
      </c>
      <c r="D1008" s="89"/>
      <c r="E1008" s="89"/>
      <c r="F1008" s="89">
        <f>Table3[[#This Row],[Yield]]/100*(1+F1007)</f>
        <v>0</v>
      </c>
    </row>
    <row r="1009" spans="1:6" x14ac:dyDescent="0.2">
      <c r="A1009" s="88" t="s">
        <v>115</v>
      </c>
      <c r="B1009" s="89">
        <v>75.05</v>
      </c>
      <c r="C1009" s="89">
        <f>LN(Table3[[#This Row],[Value]]/B1008)</f>
        <v>-7.6984717884671953E-3</v>
      </c>
      <c r="D1009" s="89"/>
      <c r="E1009" s="89"/>
      <c r="F1009" s="89">
        <f>Table3[[#This Row],[Yield]]/100*(1+F1008)</f>
        <v>0</v>
      </c>
    </row>
    <row r="1010" spans="1:6" x14ac:dyDescent="0.2">
      <c r="A1010" s="88" t="s">
        <v>114</v>
      </c>
      <c r="B1010" s="89">
        <v>75.2</v>
      </c>
      <c r="C1010" s="89">
        <f>LN(Table3[[#This Row],[Value]]/B1009)</f>
        <v>1.9966728763232953E-3</v>
      </c>
      <c r="D1010" s="89"/>
      <c r="E1010" s="89"/>
      <c r="F1010" s="89">
        <f>Table3[[#This Row],[Yield]]/100*(1+F1009)</f>
        <v>0</v>
      </c>
    </row>
    <row r="1011" spans="1:6" x14ac:dyDescent="0.2">
      <c r="A1011" s="88" t="s">
        <v>113</v>
      </c>
      <c r="B1011" s="89">
        <v>75.5</v>
      </c>
      <c r="C1011" s="89">
        <f>LN(Table3[[#This Row],[Value]]/B1010)</f>
        <v>3.9814252991848221E-3</v>
      </c>
      <c r="D1011" s="89"/>
      <c r="E1011" s="89"/>
      <c r="F1011" s="89">
        <f>Table3[[#This Row],[Yield]]/100*(1+F1010)</f>
        <v>0</v>
      </c>
    </row>
    <row r="1012" spans="1:6" x14ac:dyDescent="0.2">
      <c r="A1012" s="88" t="s">
        <v>112</v>
      </c>
      <c r="B1012" s="89">
        <v>75.8</v>
      </c>
      <c r="C1012" s="89">
        <f>LN(Table3[[#This Row],[Value]]/B1011)</f>
        <v>3.9656363933468853E-3</v>
      </c>
      <c r="D1012" s="89"/>
      <c r="E1012" s="89"/>
      <c r="F1012" s="89">
        <f>Table3[[#This Row],[Yield]]/100*(1+F1011)</f>
        <v>0</v>
      </c>
    </row>
    <row r="1013" spans="1:6" x14ac:dyDescent="0.2">
      <c r="A1013" s="88" t="s">
        <v>111</v>
      </c>
      <c r="B1013" s="89">
        <v>75.69</v>
      </c>
      <c r="C1013" s="89">
        <f>LN(Table3[[#This Row],[Value]]/B1012)</f>
        <v>-1.4522413272498634E-3</v>
      </c>
      <c r="D1013" s="89"/>
      <c r="E1013" s="89"/>
      <c r="F1013" s="89">
        <f>Table3[[#This Row],[Yield]]/100*(1+F1012)</f>
        <v>0</v>
      </c>
    </row>
    <row r="1014" spans="1:6" x14ac:dyDescent="0.2">
      <c r="A1014" s="88" t="s">
        <v>110</v>
      </c>
      <c r="B1014" s="89">
        <v>75.48</v>
      </c>
      <c r="C1014" s="89">
        <f>LN(Table3[[#This Row],[Value]]/B1013)</f>
        <v>-2.7783308207265491E-3</v>
      </c>
      <c r="D1014" s="89"/>
      <c r="E1014" s="89"/>
      <c r="F1014" s="89">
        <f>Table3[[#This Row],[Yield]]/100*(1+F1013)</f>
        <v>0</v>
      </c>
    </row>
    <row r="1015" spans="1:6" x14ac:dyDescent="0.2">
      <c r="A1015" s="88" t="s">
        <v>109</v>
      </c>
      <c r="B1015" s="89">
        <v>75.55</v>
      </c>
      <c r="C1015" s="89">
        <f>LN(Table3[[#This Row],[Value]]/B1014)</f>
        <v>9.2696821839902772E-4</v>
      </c>
      <c r="D1015" s="89"/>
      <c r="E1015" s="89"/>
      <c r="F1015" s="89">
        <f>Table3[[#This Row],[Yield]]/100*(1+F1014)</f>
        <v>0</v>
      </c>
    </row>
    <row r="1016" spans="1:6" x14ac:dyDescent="0.2">
      <c r="A1016" s="88" t="s">
        <v>108</v>
      </c>
      <c r="B1016" s="89">
        <v>75.47</v>
      </c>
      <c r="C1016" s="89">
        <f>LN(Table3[[#This Row],[Value]]/B1015)</f>
        <v>-1.059462421971482E-3</v>
      </c>
      <c r="D1016" s="89"/>
      <c r="E1016" s="89"/>
      <c r="F1016" s="89">
        <f>Table3[[#This Row],[Yield]]/100*(1+F1015)</f>
        <v>0</v>
      </c>
    </row>
    <row r="1017" spans="1:6" x14ac:dyDescent="0.2">
      <c r="A1017" s="88" t="s">
        <v>107</v>
      </c>
      <c r="B1017" s="89">
        <v>75.680000000000007</v>
      </c>
      <c r="C1017" s="89">
        <f>LN(Table3[[#This Row],[Value]]/B1016)</f>
        <v>2.7786984468458698E-3</v>
      </c>
      <c r="D1017" s="89"/>
      <c r="E1017" s="89"/>
      <c r="F1017" s="89">
        <f>Table3[[#This Row],[Yield]]/100*(1+F1016)</f>
        <v>0</v>
      </c>
    </row>
    <row r="1018" spans="1:6" x14ac:dyDescent="0.2">
      <c r="A1018" s="88" t="s">
        <v>106</v>
      </c>
      <c r="B1018" s="89">
        <v>74.260000000000005</v>
      </c>
      <c r="C1018" s="89">
        <f>LN(Table3[[#This Row],[Value]]/B1017)</f>
        <v>-1.894147599468889E-2</v>
      </c>
      <c r="D1018" s="89"/>
      <c r="E1018" s="89"/>
      <c r="F1018" s="89">
        <f>Table3[[#This Row],[Yield]]/100*(1+F1017)</f>
        <v>0</v>
      </c>
    </row>
    <row r="1019" spans="1:6" x14ac:dyDescent="0.2">
      <c r="A1019" s="88" t="s">
        <v>105</v>
      </c>
      <c r="B1019" s="89">
        <v>73.569999999999993</v>
      </c>
      <c r="C1019" s="89">
        <f>LN(Table3[[#This Row],[Value]]/B1018)</f>
        <v>-9.3351148047611451E-3</v>
      </c>
      <c r="D1019" s="89"/>
      <c r="E1019" s="89"/>
      <c r="F1019" s="89">
        <f>Table3[[#This Row],[Yield]]/100*(1+F1018)</f>
        <v>0</v>
      </c>
    </row>
    <row r="1020" spans="1:6" x14ac:dyDescent="0.2">
      <c r="A1020" s="88" t="s">
        <v>104</v>
      </c>
      <c r="B1020" s="89">
        <v>73.53</v>
      </c>
      <c r="C1020" s="89">
        <f>LN(Table3[[#This Row],[Value]]/B1019)</f>
        <v>-5.4384773604208424E-4</v>
      </c>
      <c r="D1020" s="89"/>
      <c r="E1020" s="89"/>
      <c r="F1020" s="89">
        <f>Table3[[#This Row],[Yield]]/100*(1+F1019)</f>
        <v>0</v>
      </c>
    </row>
    <row r="1021" spans="1:6" x14ac:dyDescent="0.2">
      <c r="A1021" s="88" t="s">
        <v>103</v>
      </c>
      <c r="B1021" s="89">
        <v>73.03</v>
      </c>
      <c r="C1021" s="89">
        <f>LN(Table3[[#This Row],[Value]]/B1020)</f>
        <v>-6.8231705761124849E-3</v>
      </c>
      <c r="D1021" s="89"/>
      <c r="E1021" s="89"/>
      <c r="F1021" s="89">
        <f>Table3[[#This Row],[Yield]]/100*(1+F1020)</f>
        <v>0</v>
      </c>
    </row>
    <row r="1022" spans="1:6" x14ac:dyDescent="0.2">
      <c r="A1022" s="88" t="s">
        <v>102</v>
      </c>
      <c r="B1022" s="89">
        <v>70.27</v>
      </c>
      <c r="C1022" s="89">
        <f>LN(Table3[[#This Row],[Value]]/B1021)</f>
        <v>-3.8525350427912088E-2</v>
      </c>
      <c r="D1022" s="89"/>
      <c r="E1022" s="89"/>
      <c r="F1022" s="89">
        <f>Table3[[#This Row],[Yield]]/100*(1+F1021)</f>
        <v>0</v>
      </c>
    </row>
    <row r="1023" spans="1:6" x14ac:dyDescent="0.2">
      <c r="A1023" s="88" t="s">
        <v>101</v>
      </c>
      <c r="B1023" s="89">
        <v>69.260000000000005</v>
      </c>
      <c r="C1023" s="89">
        <f>LN(Table3[[#This Row],[Value]]/B1022)</f>
        <v>-1.4477426229830354E-2</v>
      </c>
      <c r="D1023" s="89"/>
      <c r="E1023" s="89"/>
      <c r="F1023" s="89">
        <f>Table3[[#This Row],[Yield]]/100*(1+F1022)</f>
        <v>0</v>
      </c>
    </row>
    <row r="1024" spans="1:6" x14ac:dyDescent="0.2">
      <c r="A1024" s="88" t="s">
        <v>100</v>
      </c>
      <c r="B1024" s="89">
        <v>67.430000000000007</v>
      </c>
      <c r="C1024" s="89">
        <f>LN(Table3[[#This Row],[Value]]/B1023)</f>
        <v>-2.6777516227785295E-2</v>
      </c>
      <c r="D1024" s="89"/>
      <c r="E1024" s="89"/>
      <c r="F1024" s="89">
        <f>Table3[[#This Row],[Yield]]/100*(1+F1023)</f>
        <v>0</v>
      </c>
    </row>
    <row r="1025" spans="1:6" x14ac:dyDescent="0.2">
      <c r="A1025" s="88" t="s">
        <v>99</v>
      </c>
      <c r="B1025" s="89">
        <v>67.540000000000006</v>
      </c>
      <c r="C1025" s="89">
        <f>LN(Table3[[#This Row],[Value]]/B1024)</f>
        <v>1.62999221093097E-3</v>
      </c>
      <c r="D1025" s="89"/>
      <c r="E1025" s="89"/>
      <c r="F1025" s="89">
        <f>Table3[[#This Row],[Yield]]/100*(1+F1024)</f>
        <v>0</v>
      </c>
    </row>
    <row r="1026" spans="1:6" x14ac:dyDescent="0.2">
      <c r="A1026" s="88" t="s">
        <v>98</v>
      </c>
      <c r="B1026" s="89">
        <v>64.03</v>
      </c>
      <c r="C1026" s="89">
        <f>LN(Table3[[#This Row],[Value]]/B1025)</f>
        <v>-5.3368291426710901E-2</v>
      </c>
      <c r="D1026" s="89"/>
      <c r="E1026" s="89"/>
      <c r="F1026" s="89">
        <f>Table3[[#This Row],[Yield]]/100*(1+F1025)</f>
        <v>0</v>
      </c>
    </row>
    <row r="1027" spans="1:6" x14ac:dyDescent="0.2">
      <c r="A1027" s="88" t="s">
        <v>97</v>
      </c>
      <c r="B1027" s="89">
        <v>65.260000000000005</v>
      </c>
      <c r="C1027" s="89">
        <f>LN(Table3[[#This Row],[Value]]/B1026)</f>
        <v>1.9027567634463876E-2</v>
      </c>
      <c r="D1027" s="89"/>
      <c r="E1027" s="89"/>
      <c r="F1027" s="89">
        <f>Table3[[#This Row],[Yield]]/100*(1+F1026)</f>
        <v>0</v>
      </c>
    </row>
    <row r="1028" spans="1:6" x14ac:dyDescent="0.2">
      <c r="A1028" s="88" t="s">
        <v>96</v>
      </c>
      <c r="B1028" s="89">
        <v>66.209999999999994</v>
      </c>
      <c r="C1028" s="89">
        <f>LN(Table3[[#This Row],[Value]]/B1027)</f>
        <v>1.4452217771580046E-2</v>
      </c>
      <c r="D1028" s="89"/>
      <c r="E1028" s="89"/>
      <c r="F1028" s="89">
        <f>Table3[[#This Row],[Yield]]/100*(1+F1027)</f>
        <v>0</v>
      </c>
    </row>
    <row r="1029" spans="1:6" x14ac:dyDescent="0.2">
      <c r="A1029" s="88" t="s">
        <v>95</v>
      </c>
      <c r="B1029" s="89">
        <v>63.84</v>
      </c>
      <c r="C1029" s="89">
        <f>LN(Table3[[#This Row],[Value]]/B1028)</f>
        <v>-3.6451555795201249E-2</v>
      </c>
      <c r="D1029" s="89"/>
      <c r="E1029" s="89"/>
      <c r="F1029" s="89">
        <f>Table3[[#This Row],[Yield]]/100*(1+F1028)</f>
        <v>0</v>
      </c>
    </row>
    <row r="1030" spans="1:6" x14ac:dyDescent="0.2">
      <c r="A1030" s="88" t="s">
        <v>94</v>
      </c>
      <c r="B1030" s="89">
        <v>58.27</v>
      </c>
      <c r="C1030" s="89">
        <f>LN(Table3[[#This Row],[Value]]/B1029)</f>
        <v>-9.1292571986570509E-2</v>
      </c>
      <c r="D1030" s="89"/>
      <c r="E1030" s="89"/>
      <c r="F1030" s="89">
        <f>Table3[[#This Row],[Yield]]/100*(1+F1029)</f>
        <v>0</v>
      </c>
    </row>
    <row r="1031" spans="1:6" x14ac:dyDescent="0.2">
      <c r="A1031" s="88" t="s">
        <v>93</v>
      </c>
      <c r="B1031" s="89">
        <v>61.02</v>
      </c>
      <c r="C1031" s="89">
        <f>LN(Table3[[#This Row],[Value]]/B1030)</f>
        <v>4.6114298133540774E-2</v>
      </c>
      <c r="D1031" s="89"/>
      <c r="E1031" s="89"/>
      <c r="F1031" s="89">
        <f>Table3[[#This Row],[Yield]]/100*(1+F1030)</f>
        <v>0</v>
      </c>
    </row>
    <row r="1032" spans="1:6" x14ac:dyDescent="0.2">
      <c r="A1032" s="88" t="s">
        <v>92</v>
      </c>
      <c r="B1032" s="89">
        <v>61.19</v>
      </c>
      <c r="C1032" s="89">
        <f>LN(Table3[[#This Row],[Value]]/B1031)</f>
        <v>2.782098185925579E-3</v>
      </c>
      <c r="D1032" s="89"/>
      <c r="E1032" s="89"/>
      <c r="F1032" s="89">
        <f>Table3[[#This Row],[Yield]]/100*(1+F1031)</f>
        <v>0</v>
      </c>
    </row>
    <row r="1033" spans="1:6" x14ac:dyDescent="0.2">
      <c r="A1033" s="88" t="s">
        <v>91</v>
      </c>
      <c r="B1033" s="89">
        <v>59.97</v>
      </c>
      <c r="C1033" s="89">
        <f>LN(Table3[[#This Row],[Value]]/B1032)</f>
        <v>-2.0139340294030788E-2</v>
      </c>
      <c r="D1033" s="89"/>
      <c r="E1033" s="89"/>
      <c r="F1033" s="89">
        <f>Table3[[#This Row],[Yield]]/100*(1+F1032)</f>
        <v>0</v>
      </c>
    </row>
    <row r="1034" spans="1:6" x14ac:dyDescent="0.2">
      <c r="A1034" s="88" t="s">
        <v>90</v>
      </c>
      <c r="B1034" s="89">
        <v>58.69</v>
      </c>
      <c r="C1034" s="89">
        <f>LN(Table3[[#This Row],[Value]]/B1033)</f>
        <v>-2.1575082610175256E-2</v>
      </c>
      <c r="D1034" s="89"/>
      <c r="E1034" s="89"/>
      <c r="F1034" s="89">
        <f>Table3[[#This Row],[Yield]]/100*(1+F1033)</f>
        <v>0</v>
      </c>
    </row>
    <row r="1035" spans="1:6" x14ac:dyDescent="0.2">
      <c r="A1035" s="88" t="s">
        <v>89</v>
      </c>
      <c r="B1035" s="89">
        <v>60.57</v>
      </c>
      <c r="C1035" s="89">
        <f>LN(Table3[[#This Row],[Value]]/B1034)</f>
        <v>3.1530366422612803E-2</v>
      </c>
      <c r="D1035" s="89"/>
      <c r="E1035" s="89"/>
      <c r="F1035" s="89">
        <f>Table3[[#This Row],[Yield]]/100*(1+F1034)</f>
        <v>0</v>
      </c>
    </row>
    <row r="1036" spans="1:6" x14ac:dyDescent="0.2">
      <c r="A1036" s="88" t="s">
        <v>88</v>
      </c>
      <c r="B1036" s="89">
        <v>62</v>
      </c>
      <c r="C1036" s="89">
        <f>LN(Table3[[#This Row],[Value]]/B1035)</f>
        <v>2.3334664052235655E-2</v>
      </c>
      <c r="D1036" s="89"/>
      <c r="E1036" s="89"/>
      <c r="F1036" s="89">
        <f>Table3[[#This Row],[Yield]]/100*(1+F1035)</f>
        <v>0</v>
      </c>
    </row>
    <row r="1037" spans="1:6" x14ac:dyDescent="0.2">
      <c r="A1037" s="88" t="s">
        <v>87</v>
      </c>
      <c r="B1037" s="89">
        <v>64.47</v>
      </c>
      <c r="C1037" s="89">
        <f>LN(Table3[[#This Row],[Value]]/B1036)</f>
        <v>3.906561427743719E-2</v>
      </c>
      <c r="D1037" s="89"/>
      <c r="E1037" s="89"/>
      <c r="F1037" s="89">
        <f>Table3[[#This Row],[Yield]]/100*(1+F1036)</f>
        <v>0</v>
      </c>
    </row>
    <row r="1038" spans="1:6" x14ac:dyDescent="0.2">
      <c r="A1038" s="88" t="s">
        <v>86</v>
      </c>
      <c r="B1038" s="89">
        <v>64.39</v>
      </c>
      <c r="C1038" s="89">
        <f>LN(Table3[[#This Row],[Value]]/B1037)</f>
        <v>-1.2416577724366168E-3</v>
      </c>
      <c r="D1038" s="89"/>
      <c r="E1038" s="89"/>
      <c r="F1038" s="89">
        <f>Table3[[#This Row],[Yield]]/100*(1+F1037)</f>
        <v>0</v>
      </c>
    </row>
    <row r="1039" spans="1:6" x14ac:dyDescent="0.2">
      <c r="A1039" s="88" t="s">
        <v>85</v>
      </c>
      <c r="B1039" s="89">
        <v>65.73</v>
      </c>
      <c r="C1039" s="89">
        <f>LN(Table3[[#This Row],[Value]]/B1038)</f>
        <v>2.0597100725392784E-2</v>
      </c>
      <c r="D1039" s="89"/>
      <c r="E1039" s="89"/>
      <c r="F1039" s="89">
        <f>Table3[[#This Row],[Yield]]/100*(1+F1038)</f>
        <v>0</v>
      </c>
    </row>
    <row r="1040" spans="1:6" x14ac:dyDescent="0.2">
      <c r="A1040" s="88" t="s">
        <v>84</v>
      </c>
      <c r="B1040" s="89">
        <v>66.08</v>
      </c>
      <c r="C1040" s="89">
        <f>LN(Table3[[#This Row],[Value]]/B1039)</f>
        <v>5.3106869372375916E-3</v>
      </c>
      <c r="D1040" s="89"/>
      <c r="E1040" s="89"/>
      <c r="F1040" s="89">
        <f>Table3[[#This Row],[Yield]]/100*(1+F1039)</f>
        <v>0</v>
      </c>
    </row>
    <row r="1041" spans="1:6" x14ac:dyDescent="0.2">
      <c r="A1041" s="88">
        <v>2</v>
      </c>
      <c r="B1041" s="89">
        <v>68.13</v>
      </c>
      <c r="C1041" s="89">
        <f>LN(Table3[[#This Row],[Value]]/B1040)</f>
        <v>3.0551515572854064E-2</v>
      </c>
      <c r="D1041" s="89"/>
      <c r="E1041" s="89"/>
      <c r="F1041" s="89">
        <f>Table3[[#This Row],[Yield]]/100*(1+F1040)</f>
        <v>0</v>
      </c>
    </row>
    <row r="1042" spans="1:6" x14ac:dyDescent="0.2">
      <c r="A1042" s="88">
        <v>3</v>
      </c>
      <c r="B1042" s="89">
        <v>66.61</v>
      </c>
      <c r="C1042" s="89">
        <f>LN(Table3[[#This Row],[Value]]/B1041)</f>
        <v>-2.256292836048868E-2</v>
      </c>
      <c r="D1042" s="89"/>
      <c r="E1042" s="89"/>
      <c r="F1042" s="89">
        <f>Table3[[#This Row],[Yield]]/100*(1+F1041)</f>
        <v>0</v>
      </c>
    </row>
    <row r="1043" spans="1:6" x14ac:dyDescent="0.2">
      <c r="A1043" s="88">
        <v>4</v>
      </c>
      <c r="B1043" s="89">
        <v>67.150000000000006</v>
      </c>
      <c r="C1043" s="89">
        <f>LN(Table3[[#This Row],[Value]]/B1042)</f>
        <v>8.0742065441586942E-3</v>
      </c>
      <c r="D1043" s="89"/>
      <c r="E1043" s="89"/>
      <c r="F1043" s="89">
        <f>Table3[[#This Row],[Yield]]/100*(1+F1042)</f>
        <v>0</v>
      </c>
    </row>
    <row r="1044" spans="1:6" x14ac:dyDescent="0.2">
      <c r="A1044" s="88">
        <v>5</v>
      </c>
      <c r="B1044" s="89">
        <v>66.709999999999994</v>
      </c>
      <c r="C1044" s="89">
        <f>LN(Table3[[#This Row],[Value]]/B1043)</f>
        <v>-6.5740562478227051E-3</v>
      </c>
      <c r="D1044" s="89"/>
      <c r="E1044" s="89"/>
      <c r="F1044" s="89">
        <f>Table3[[#This Row],[Yield]]/100*(1+F1043)</f>
        <v>0</v>
      </c>
    </row>
    <row r="1045" spans="1:6" x14ac:dyDescent="0.2">
      <c r="A1045" s="88">
        <v>6</v>
      </c>
      <c r="B1045" s="89">
        <v>66.02</v>
      </c>
      <c r="C1045" s="89">
        <f>LN(Table3[[#This Row],[Value]]/B1044)</f>
        <v>-1.0397140296377063E-2</v>
      </c>
      <c r="D1045" s="89"/>
      <c r="E1045" s="89"/>
      <c r="F1045" s="89">
        <f>Table3[[#This Row],[Yield]]/100*(1+F1044)</f>
        <v>0</v>
      </c>
    </row>
    <row r="1046" spans="1:6" x14ac:dyDescent="0.2">
      <c r="A1046" s="88">
        <v>8</v>
      </c>
      <c r="B1046" s="89">
        <v>66.41</v>
      </c>
      <c r="C1046" s="89">
        <f>LN(Table3[[#This Row],[Value]]/B1045)</f>
        <v>5.8899211275753958E-3</v>
      </c>
      <c r="D1046" s="89"/>
      <c r="E1046" s="89"/>
      <c r="F1046" s="89">
        <f>Table3[[#This Row],[Yield]]/100*(1+F1045)</f>
        <v>0</v>
      </c>
    </row>
    <row r="1047" spans="1:6" x14ac:dyDescent="0.2">
      <c r="A1047" s="88">
        <v>9</v>
      </c>
      <c r="B1047" s="89">
        <v>64.989999999999995</v>
      </c>
      <c r="C1047" s="89">
        <f>LN(Table3[[#This Row],[Value]]/B1046)</f>
        <v>-2.1614235646364832E-2</v>
      </c>
      <c r="D1047" s="89"/>
      <c r="E1047" s="89"/>
      <c r="F1047" s="89">
        <f>Table3[[#This Row],[Yield]]/100*(1+F1046)</f>
        <v>0</v>
      </c>
    </row>
    <row r="1048" spans="1:6" x14ac:dyDescent="0.2">
      <c r="A1048" s="88">
        <v>10</v>
      </c>
      <c r="B1048" s="89">
        <v>64.14</v>
      </c>
      <c r="C1048" s="89">
        <f>LN(Table3[[#This Row],[Value]]/B1047)</f>
        <v>-1.3165217641248622E-2</v>
      </c>
      <c r="D1048" s="89"/>
      <c r="E1048" s="89"/>
      <c r="F1048" s="89">
        <f>Table3[[#This Row],[Yield]]/100*(1+F1047)</f>
        <v>0</v>
      </c>
    </row>
    <row r="1049" spans="1:6" x14ac:dyDescent="0.2">
      <c r="A1049" s="88">
        <v>11</v>
      </c>
      <c r="B1049" s="89">
        <v>63.27</v>
      </c>
      <c r="C1049" s="89">
        <f>LN(Table3[[#This Row],[Value]]/B1048)</f>
        <v>-1.3656911106215927E-2</v>
      </c>
      <c r="D1049" s="89"/>
      <c r="E1049" s="89"/>
      <c r="F1049" s="89">
        <f>Table3[[#This Row],[Yield]]/100*(1+F1048)</f>
        <v>0</v>
      </c>
    </row>
    <row r="1050" spans="1:6" x14ac:dyDescent="0.2">
      <c r="A1050" s="88">
        <v>12</v>
      </c>
      <c r="B1050" s="89">
        <v>64.930000000000007</v>
      </c>
      <c r="C1050" s="89">
        <f>LN(Table3[[#This Row],[Value]]/B1049)</f>
        <v>2.5898483361602585E-2</v>
      </c>
      <c r="D1050" s="89"/>
      <c r="E1050" s="89"/>
      <c r="F1050" s="89">
        <f>Table3[[#This Row],[Yield]]/100*(1+F1049)</f>
        <v>0</v>
      </c>
    </row>
    <row r="1051" spans="1:6" x14ac:dyDescent="0.2">
      <c r="A1051" s="88">
        <v>13</v>
      </c>
      <c r="B1051" s="89">
        <v>64.8</v>
      </c>
      <c r="C1051" s="89">
        <f>LN(Table3[[#This Row],[Value]]/B1050)</f>
        <v>-2.0041631621664805E-3</v>
      </c>
      <c r="D1051" s="89"/>
      <c r="E1051" s="89"/>
      <c r="F1051" s="89">
        <f>Table3[[#This Row],[Yield]]/100*(1+F1050)</f>
        <v>0</v>
      </c>
    </row>
    <row r="1052" spans="1:6" x14ac:dyDescent="0.2">
      <c r="A1052" s="88">
        <v>15</v>
      </c>
      <c r="B1052" s="89">
        <v>64.22</v>
      </c>
      <c r="C1052" s="89">
        <f>LN(Table3[[#This Row],[Value]]/B1051)</f>
        <v>-8.9909146968611547E-3</v>
      </c>
      <c r="D1052" s="89"/>
      <c r="E1052" s="89"/>
      <c r="F1052" s="89">
        <f>Table3[[#This Row],[Yield]]/100*(1+F1051)</f>
        <v>0</v>
      </c>
    </row>
    <row r="1053" spans="1:6" x14ac:dyDescent="0.2">
      <c r="A1053" s="88">
        <v>16</v>
      </c>
      <c r="B1053" s="89">
        <v>64.290000000000006</v>
      </c>
      <c r="C1053" s="89">
        <f>LN(Table3[[#This Row],[Value]]/B1052)</f>
        <v>1.0894094922274909E-3</v>
      </c>
      <c r="D1053" s="89"/>
      <c r="E1053" s="89"/>
      <c r="F1053" s="89">
        <f>Table3[[#This Row],[Yield]]/100*(1+F1052)</f>
        <v>0</v>
      </c>
    </row>
    <row r="1054" spans="1:6" x14ac:dyDescent="0.2">
      <c r="A1054" s="88">
        <v>17</v>
      </c>
      <c r="B1054" s="89">
        <v>64.56</v>
      </c>
      <c r="C1054" s="89">
        <f>LN(Table3[[#This Row],[Value]]/B1053)</f>
        <v>4.1909258080980146E-3</v>
      </c>
      <c r="D1054" s="89"/>
      <c r="E1054" s="89"/>
      <c r="F1054" s="89">
        <f>Table3[[#This Row],[Yield]]/100*(1+F1053)</f>
        <v>0</v>
      </c>
    </row>
    <row r="1055" spans="1:6" x14ac:dyDescent="0.2">
      <c r="A1055" s="88">
        <v>18</v>
      </c>
      <c r="B1055" s="89">
        <v>64.28</v>
      </c>
      <c r="C1055" s="89">
        <f>LN(Table3[[#This Row],[Value]]/B1054)</f>
        <v>-4.3464830923815529E-3</v>
      </c>
      <c r="D1055" s="89"/>
      <c r="E1055" s="89"/>
      <c r="F1055" s="89">
        <f>Table3[[#This Row],[Yield]]/100*(1+F1054)</f>
        <v>0</v>
      </c>
    </row>
    <row r="1056" spans="1:6" x14ac:dyDescent="0.2">
      <c r="A1056" s="88">
        <v>19</v>
      </c>
      <c r="B1056" s="89">
        <v>65.290000000000006</v>
      </c>
      <c r="C1056" s="89">
        <f>LN(Table3[[#This Row],[Value]]/B1055)</f>
        <v>1.5590344329230297E-2</v>
      </c>
      <c r="D1056" s="89"/>
      <c r="E1056" s="89"/>
      <c r="F1056" s="89">
        <f>Table3[[#This Row],[Yield]]/100*(1+F1055)</f>
        <v>0</v>
      </c>
    </row>
    <row r="1057" spans="1:6" x14ac:dyDescent="0.2">
      <c r="A1057" s="88">
        <v>20</v>
      </c>
      <c r="B1057" s="89">
        <v>64.83</v>
      </c>
      <c r="C1057" s="89">
        <f>LN(Table3[[#This Row],[Value]]/B1056)</f>
        <v>-7.0704260116379288E-3</v>
      </c>
      <c r="D1057" s="89"/>
      <c r="E1057" s="89"/>
      <c r="F1057" s="89">
        <f>Table3[[#This Row],[Yield]]/100*(1+F1056)</f>
        <v>0</v>
      </c>
    </row>
    <row r="1058" spans="1:6" x14ac:dyDescent="0.2">
      <c r="A1058" s="88">
        <v>22</v>
      </c>
      <c r="B1058" s="89">
        <v>65.37</v>
      </c>
      <c r="C1058" s="89">
        <f>LN(Table3[[#This Row],[Value]]/B1057)</f>
        <v>8.2949784377340727E-3</v>
      </c>
      <c r="D1058" s="89"/>
      <c r="E1058" s="89"/>
      <c r="F1058" s="89">
        <f>Table3[[#This Row],[Yield]]/100*(1+F1057)</f>
        <v>0</v>
      </c>
    </row>
    <row r="1059" spans="1:6" x14ac:dyDescent="0.2">
      <c r="A1059" s="88">
        <v>23</v>
      </c>
      <c r="B1059" s="89">
        <v>64.38</v>
      </c>
      <c r="C1059" s="89">
        <f>LN(Table3[[#This Row],[Value]]/B1058)</f>
        <v>-1.5260411753976246E-2</v>
      </c>
      <c r="D1059" s="89"/>
      <c r="E1059" s="89"/>
      <c r="F1059" s="89">
        <f>Table3[[#This Row],[Yield]]/100*(1+F1058)</f>
        <v>0</v>
      </c>
    </row>
    <row r="1060" spans="1:6" x14ac:dyDescent="0.2">
      <c r="A1060" s="88">
        <v>24</v>
      </c>
      <c r="B1060" s="89">
        <v>64.72</v>
      </c>
      <c r="C1060" s="89">
        <f>LN(Table3[[#This Row],[Value]]/B1059)</f>
        <v>5.2672468795742135E-3</v>
      </c>
      <c r="D1060" s="89"/>
      <c r="E1060" s="89"/>
      <c r="F1060" s="89">
        <f>Table3[[#This Row],[Yield]]/100*(1+F1059)</f>
        <v>0</v>
      </c>
    </row>
    <row r="1061" spans="1:6" x14ac:dyDescent="0.2">
      <c r="A1061" s="88">
        <v>25</v>
      </c>
      <c r="B1061" s="89">
        <v>65.05</v>
      </c>
      <c r="C1061" s="89">
        <f>LN(Table3[[#This Row],[Value]]/B1060)</f>
        <v>5.085932208278035E-3</v>
      </c>
      <c r="D1061" s="89"/>
      <c r="E1061" s="89"/>
      <c r="F1061" s="89">
        <f>Table3[[#This Row],[Yield]]/100*(1+F1060)</f>
        <v>0</v>
      </c>
    </row>
    <row r="1062" spans="1:6" x14ac:dyDescent="0.2">
      <c r="A1062" s="88">
        <v>26</v>
      </c>
      <c r="B1062" s="89">
        <v>64.23</v>
      </c>
      <c r="C1062" s="89">
        <f>LN(Table3[[#This Row],[Value]]/B1061)</f>
        <v>-1.2685813688813047E-2</v>
      </c>
      <c r="D1062" s="89"/>
      <c r="E1062" s="89"/>
      <c r="F1062" s="89">
        <f>Table3[[#This Row],[Yield]]/100*(1+F1061)</f>
        <v>0</v>
      </c>
    </row>
    <row r="1063" spans="1:6" x14ac:dyDescent="0.2">
      <c r="A1063" s="88">
        <v>27</v>
      </c>
      <c r="B1063" s="89">
        <v>64.27</v>
      </c>
      <c r="C1063" s="89">
        <f>LN(Table3[[#This Row],[Value]]/B1062)</f>
        <v>6.2256811349350831E-4</v>
      </c>
      <c r="D1063" s="89"/>
      <c r="E1063" s="89"/>
      <c r="F1063" s="89">
        <f>Table3[[#This Row],[Yield]]/100*(1+F1062)</f>
        <v>0</v>
      </c>
    </row>
    <row r="1064" spans="1:6" x14ac:dyDescent="0.2">
      <c r="A1064" s="88">
        <v>29</v>
      </c>
      <c r="B1064" s="89">
        <v>64.45</v>
      </c>
      <c r="C1064" s="89">
        <f>LN(Table3[[#This Row],[Value]]/B1063)</f>
        <v>2.7967700020016385E-3</v>
      </c>
      <c r="D1064" s="89"/>
      <c r="E1064" s="89"/>
      <c r="F1064" s="89">
        <f>Table3[[#This Row],[Yield]]/100*(1+F1063)</f>
        <v>0</v>
      </c>
    </row>
    <row r="1065" spans="1:6" x14ac:dyDescent="0.2">
      <c r="A1065" s="88">
        <v>30</v>
      </c>
      <c r="B1065" s="89">
        <v>66.06</v>
      </c>
      <c r="C1065" s="89">
        <f>LN(Table3[[#This Row],[Value]]/B1064)</f>
        <v>2.4673690577447085E-2</v>
      </c>
      <c r="D1065" s="89"/>
      <c r="E1065" s="89"/>
      <c r="F1065" s="89">
        <f>Table3[[#This Row],[Yield]]/100*(1+F1064)</f>
        <v>0</v>
      </c>
    </row>
    <row r="1066" spans="1:6" x14ac:dyDescent="0.2">
      <c r="A1066" s="88">
        <v>31</v>
      </c>
      <c r="B1066" s="89">
        <v>66.13</v>
      </c>
      <c r="C1066" s="89">
        <f>LN(Table3[[#This Row],[Value]]/B1065)</f>
        <v>1.0590817239272954E-3</v>
      </c>
      <c r="D1066" s="89"/>
      <c r="E1066" s="89"/>
      <c r="F1066" s="89">
        <f>Table3[[#This Row],[Yield]]/100*(1+F1065)</f>
        <v>0</v>
      </c>
    </row>
    <row r="1067" spans="1:6" x14ac:dyDescent="0.2">
      <c r="A1067" s="88">
        <v>32</v>
      </c>
      <c r="B1067" s="89">
        <v>67.34</v>
      </c>
      <c r="C1067" s="89">
        <f>LN(Table3[[#This Row],[Value]]/B1066)</f>
        <v>1.8131912046357505E-2</v>
      </c>
      <c r="D1067" s="89"/>
      <c r="E1067" s="89"/>
      <c r="F1067" s="89">
        <f>Table3[[#This Row],[Yield]]/100*(1+F1066)</f>
        <v>0</v>
      </c>
    </row>
    <row r="1068" spans="1:6" x14ac:dyDescent="0.2">
      <c r="A1068" s="88">
        <v>33</v>
      </c>
      <c r="B1068" s="89">
        <v>67.86</v>
      </c>
      <c r="C1068" s="89">
        <f>LN(Table3[[#This Row],[Value]]/B1067)</f>
        <v>7.6923456231556449E-3</v>
      </c>
      <c r="D1068" s="89"/>
      <c r="E1068" s="89"/>
      <c r="F1068" s="89">
        <f>Table3[[#This Row],[Yield]]/100*(1+F1067)</f>
        <v>0</v>
      </c>
    </row>
    <row r="1069" spans="1:6" x14ac:dyDescent="0.2">
      <c r="A1069" s="88">
        <v>34</v>
      </c>
      <c r="B1069" s="89">
        <v>67.88</v>
      </c>
      <c r="C1069" s="89">
        <f>LN(Table3[[#This Row],[Value]]/B1068)</f>
        <v>2.9468100994144706E-4</v>
      </c>
      <c r="D1069" s="89"/>
      <c r="E1069" s="89"/>
      <c r="F1069" s="89">
        <f>Table3[[#This Row],[Yield]]/100*(1+F1068)</f>
        <v>0</v>
      </c>
    </row>
    <row r="1070" spans="1:6" x14ac:dyDescent="0.2">
      <c r="A1070" s="88">
        <v>36</v>
      </c>
      <c r="B1070" s="89">
        <v>68.36</v>
      </c>
      <c r="C1070" s="89">
        <f>LN(Table3[[#This Row],[Value]]/B1069)</f>
        <v>7.0464178813645379E-3</v>
      </c>
      <c r="D1070" s="89"/>
      <c r="E1070" s="89"/>
      <c r="F1070" s="89">
        <f>Table3[[#This Row],[Yield]]/100*(1+F1069)</f>
        <v>0</v>
      </c>
    </row>
    <row r="1071" spans="1:6" x14ac:dyDescent="0.2">
      <c r="A1071" s="88">
        <v>37</v>
      </c>
      <c r="B1071" s="89">
        <v>68.03</v>
      </c>
      <c r="C1071" s="89">
        <f>LN(Table3[[#This Row],[Value]]/B1070)</f>
        <v>-4.8390738904206801E-3</v>
      </c>
      <c r="D1071" s="89"/>
      <c r="E1071" s="89"/>
      <c r="F1071" s="89">
        <f>Table3[[#This Row],[Yield]]/100*(1+F1070)</f>
        <v>0</v>
      </c>
    </row>
    <row r="1072" spans="1:6" x14ac:dyDescent="0.2">
      <c r="A1072" s="88">
        <v>38</v>
      </c>
      <c r="B1072" s="89">
        <v>67.94</v>
      </c>
      <c r="C1072" s="89">
        <f>LN(Table3[[#This Row],[Value]]/B1071)</f>
        <v>-1.3238216245315469E-3</v>
      </c>
      <c r="D1072" s="89"/>
      <c r="E1072" s="89"/>
      <c r="F1072" s="89">
        <f>Table3[[#This Row],[Yield]]/100*(1+F1071)</f>
        <v>0</v>
      </c>
    </row>
    <row r="1073" spans="1:6" x14ac:dyDescent="0.2">
      <c r="A1073" s="88">
        <v>39</v>
      </c>
      <c r="B1073" s="89">
        <v>67.459999999999994</v>
      </c>
      <c r="C1073" s="89">
        <f>LN(Table3[[#This Row],[Value]]/B1072)</f>
        <v>-7.090133098933693E-3</v>
      </c>
      <c r="D1073" s="89"/>
      <c r="E1073" s="89"/>
      <c r="F1073" s="89">
        <f>Table3[[#This Row],[Yield]]/100*(1+F1072)</f>
        <v>0</v>
      </c>
    </row>
    <row r="1074" spans="1:6" x14ac:dyDescent="0.2">
      <c r="A1074" s="88">
        <v>40</v>
      </c>
      <c r="B1074" s="89">
        <v>66.86</v>
      </c>
      <c r="C1074" s="89">
        <f>LN(Table3[[#This Row],[Value]]/B1073)</f>
        <v>-8.9339486415515226E-3</v>
      </c>
      <c r="D1074" s="89"/>
      <c r="E1074" s="89"/>
      <c r="F1074" s="89">
        <f>Table3[[#This Row],[Yield]]/100*(1+F1073)</f>
        <v>0</v>
      </c>
    </row>
    <row r="1075" spans="1:6" x14ac:dyDescent="0.2">
      <c r="A1075" s="88">
        <v>41</v>
      </c>
      <c r="B1075" s="89">
        <v>66.66</v>
      </c>
      <c r="C1075" s="89">
        <f>LN(Table3[[#This Row],[Value]]/B1074)</f>
        <v>-2.9958081123589416E-3</v>
      </c>
      <c r="D1075" s="89"/>
      <c r="E1075" s="89"/>
      <c r="F1075" s="89">
        <f>Table3[[#This Row],[Yield]]/100*(1+F1074)</f>
        <v>0</v>
      </c>
    </row>
    <row r="1076" spans="1:6" x14ac:dyDescent="0.2">
      <c r="A1076" s="88">
        <v>44</v>
      </c>
      <c r="B1076" s="89">
        <v>67.39</v>
      </c>
      <c r="C1076" s="89">
        <f>LN(Table3[[#This Row],[Value]]/B1075)</f>
        <v>1.0891566078532137E-2</v>
      </c>
      <c r="D1076" s="89"/>
      <c r="E1076" s="89"/>
      <c r="F1076" s="89">
        <f>Table3[[#This Row],[Yield]]/100*(1+F1075)</f>
        <v>0</v>
      </c>
    </row>
    <row r="1077" spans="1:6" x14ac:dyDescent="0.2">
      <c r="A1077" s="88">
        <v>45</v>
      </c>
      <c r="B1077" s="89">
        <v>66.900000000000006</v>
      </c>
      <c r="C1077" s="89">
        <f>LN(Table3[[#This Row],[Value]]/B1076)</f>
        <v>-7.2976718239427529E-3</v>
      </c>
      <c r="D1077" s="89"/>
      <c r="E1077" s="89"/>
      <c r="F1077" s="89">
        <f>Table3[[#This Row],[Yield]]/100*(1+F1076)</f>
        <v>0</v>
      </c>
    </row>
    <row r="1078" spans="1:6" x14ac:dyDescent="0.2">
      <c r="A1078" s="88">
        <v>46</v>
      </c>
      <c r="B1078" s="89">
        <v>67.08</v>
      </c>
      <c r="C1078" s="89">
        <f>LN(Table3[[#This Row],[Value]]/B1077)</f>
        <v>2.6869698208251665E-3</v>
      </c>
      <c r="D1078" s="89"/>
      <c r="E1078" s="89"/>
      <c r="F1078" s="89">
        <f>Table3[[#This Row],[Yield]]/100*(1+F1077)</f>
        <v>0</v>
      </c>
    </row>
    <row r="1079" spans="1:6" x14ac:dyDescent="0.2">
      <c r="A1079" s="88">
        <v>47</v>
      </c>
      <c r="B1079" s="89">
        <v>66.400000000000006</v>
      </c>
      <c r="C1079" s="89">
        <f>LN(Table3[[#This Row],[Value]]/B1078)</f>
        <v>-1.0188880472619814E-2</v>
      </c>
      <c r="D1079" s="89"/>
      <c r="E1079" s="89"/>
      <c r="F1079" s="89">
        <f>Table3[[#This Row],[Yield]]/100*(1+F1078)</f>
        <v>0</v>
      </c>
    </row>
    <row r="1080" spans="1:6" x14ac:dyDescent="0.2">
      <c r="A1080" s="88">
        <v>48</v>
      </c>
      <c r="B1080" s="89">
        <v>65.81</v>
      </c>
      <c r="C1080" s="89">
        <f>LN(Table3[[#This Row],[Value]]/B1079)</f>
        <v>-8.9252540143604786E-3</v>
      </c>
      <c r="D1080" s="89"/>
      <c r="E1080" s="89"/>
      <c r="F1080" s="89">
        <f>Table3[[#This Row],[Yield]]/100*(1+F1079)</f>
        <v>0</v>
      </c>
    </row>
    <row r="1081" spans="1:6" x14ac:dyDescent="0.2">
      <c r="A1081" s="88">
        <v>50</v>
      </c>
      <c r="B1081" s="89">
        <v>66.25</v>
      </c>
      <c r="C1081" s="89">
        <f>LN(Table3[[#This Row],[Value]]/B1080)</f>
        <v>6.6636623983038698E-3</v>
      </c>
      <c r="D1081" s="89"/>
      <c r="E1081" s="89"/>
      <c r="F1081" s="89">
        <f>Table3[[#This Row],[Yield]]/100*(1+F1080)</f>
        <v>0</v>
      </c>
    </row>
    <row r="1082" spans="1:6" x14ac:dyDescent="0.2">
      <c r="A1082" s="88">
        <v>51</v>
      </c>
      <c r="B1082" s="89">
        <v>66.16</v>
      </c>
      <c r="C1082" s="89">
        <f>LN(Table3[[#This Row],[Value]]/B1081)</f>
        <v>-1.3594141508957416E-3</v>
      </c>
      <c r="D1082" s="89"/>
      <c r="E1082" s="89"/>
      <c r="F1082" s="89">
        <f>Table3[[#This Row],[Yield]]/100*(1+F1081)</f>
        <v>0</v>
      </c>
    </row>
    <row r="1083" spans="1:6" x14ac:dyDescent="0.2">
      <c r="A1083" s="88">
        <v>52</v>
      </c>
      <c r="B1083" s="89">
        <v>65.59</v>
      </c>
      <c r="C1083" s="89">
        <f>LN(Table3[[#This Row],[Value]]/B1082)</f>
        <v>-8.6528054097916637E-3</v>
      </c>
      <c r="D1083" s="89"/>
      <c r="E1083" s="89"/>
      <c r="F1083" s="89">
        <f>Table3[[#This Row],[Yield]]/100*(1+F1082)</f>
        <v>0</v>
      </c>
    </row>
    <row r="1084" spans="1:6" x14ac:dyDescent="0.2">
      <c r="A1084" s="88">
        <v>54</v>
      </c>
      <c r="B1084" s="89">
        <v>64.52</v>
      </c>
      <c r="C1084" s="89">
        <f>LN(Table3[[#This Row],[Value]]/B1083)</f>
        <v>-1.6447992048636131E-2</v>
      </c>
      <c r="D1084" s="89"/>
      <c r="E1084" s="89"/>
      <c r="F1084" s="89">
        <f>Table3[[#This Row],[Yield]]/100*(1+F1083)</f>
        <v>0</v>
      </c>
    </row>
    <row r="1085" spans="1:6" x14ac:dyDescent="0.2">
      <c r="A1085" s="88">
        <v>55</v>
      </c>
      <c r="B1085" s="89">
        <v>64.12</v>
      </c>
      <c r="C1085" s="89">
        <f>LN(Table3[[#This Row],[Value]]/B1084)</f>
        <v>-6.2189255156557951E-3</v>
      </c>
      <c r="D1085" s="89"/>
      <c r="E1085" s="89"/>
      <c r="F1085" s="89">
        <f>Table3[[#This Row],[Yield]]/100*(1+F1084)</f>
        <v>0</v>
      </c>
    </row>
    <row r="1086" spans="1:6" x14ac:dyDescent="0.2">
      <c r="A1086" s="88">
        <v>57</v>
      </c>
      <c r="B1086" s="89">
        <v>63.56</v>
      </c>
      <c r="C1086" s="89">
        <f>LN(Table3[[#This Row],[Value]]/B1085)</f>
        <v>-8.7719860728369941E-3</v>
      </c>
      <c r="D1086" s="89"/>
      <c r="E1086" s="89"/>
      <c r="F1086" s="89">
        <f>Table3[[#This Row],[Yield]]/100*(1+F1085)</f>
        <v>0</v>
      </c>
    </row>
    <row r="1087" spans="1:6" x14ac:dyDescent="0.2">
      <c r="A1087" s="88">
        <v>58</v>
      </c>
      <c r="B1087" s="89">
        <v>63.35</v>
      </c>
      <c r="C1087" s="89">
        <f>LN(Table3[[#This Row],[Value]]/B1086)</f>
        <v>-3.3094349013671424E-3</v>
      </c>
      <c r="D1087" s="89"/>
      <c r="E1087" s="89"/>
      <c r="F1087" s="89">
        <f>Table3[[#This Row],[Yield]]/100*(1+F1086)</f>
        <v>0</v>
      </c>
    </row>
    <row r="1088" spans="1:6" x14ac:dyDescent="0.2">
      <c r="A1088" s="88">
        <v>59</v>
      </c>
      <c r="B1088" s="89">
        <v>63.96</v>
      </c>
      <c r="C1088" s="89">
        <f>LN(Table3[[#This Row],[Value]]/B1087)</f>
        <v>9.5829811986054975E-3</v>
      </c>
      <c r="D1088" s="89"/>
      <c r="E1088" s="89"/>
      <c r="F1088" s="89">
        <f>Table3[[#This Row],[Yield]]/100*(1+F1087)</f>
        <v>0</v>
      </c>
    </row>
    <row r="1089" spans="1:6" x14ac:dyDescent="0.2">
      <c r="A1089" s="88">
        <v>61</v>
      </c>
      <c r="B1089" s="89">
        <v>63.59</v>
      </c>
      <c r="C1089" s="89">
        <f>LN(Table3[[#This Row],[Value]]/B1088)</f>
        <v>-5.8016626864369879E-3</v>
      </c>
      <c r="D1089" s="89"/>
      <c r="E1089" s="89"/>
      <c r="F1089" s="89">
        <f>Table3[[#This Row],[Yield]]/100*(1+F1088)</f>
        <v>0</v>
      </c>
    </row>
    <row r="1090" spans="1:6" x14ac:dyDescent="0.2">
      <c r="A1090" s="88">
        <v>62</v>
      </c>
      <c r="B1090" s="89">
        <v>61.95</v>
      </c>
      <c r="C1090" s="89">
        <f>LN(Table3[[#This Row],[Value]]/B1089)</f>
        <v>-2.6128617204164949E-2</v>
      </c>
      <c r="D1090" s="89"/>
      <c r="E1090" s="89"/>
      <c r="F1090" s="89">
        <f>Table3[[#This Row],[Yield]]/100*(1+F1089)</f>
        <v>0</v>
      </c>
    </row>
    <row r="1091" spans="1:6" x14ac:dyDescent="0.2">
      <c r="A1091" s="88">
        <v>63</v>
      </c>
      <c r="B1091" s="89">
        <v>62.76</v>
      </c>
      <c r="C1091" s="89">
        <f>LN(Table3[[#This Row],[Value]]/B1090)</f>
        <v>1.2990319789680217E-2</v>
      </c>
      <c r="D1091" s="89"/>
      <c r="E1091" s="89"/>
      <c r="F1091" s="89">
        <f>Table3[[#This Row],[Yield]]/100*(1+F1090)</f>
        <v>0</v>
      </c>
    </row>
    <row r="1092" spans="1:6" x14ac:dyDescent="0.2">
      <c r="A1092" s="88">
        <v>65</v>
      </c>
      <c r="B1092" s="89">
        <v>62.12</v>
      </c>
      <c r="C1092" s="89">
        <f>LN(Table3[[#This Row],[Value]]/B1091)</f>
        <v>-1.0249929584345544E-2</v>
      </c>
      <c r="D1092" s="89"/>
      <c r="E1092" s="89"/>
      <c r="F1092" s="89">
        <f>Table3[[#This Row],[Yield]]/100*(1+F1091)</f>
        <v>0</v>
      </c>
    </row>
    <row r="1093" spans="1:6" x14ac:dyDescent="0.2">
      <c r="A1093" s="88">
        <v>66</v>
      </c>
      <c r="B1093" s="89">
        <v>61.87</v>
      </c>
      <c r="C1093" s="89">
        <f>LN(Table3[[#This Row],[Value]]/B1092)</f>
        <v>-4.0325887375888495E-3</v>
      </c>
      <c r="D1093" s="89"/>
      <c r="E1093" s="89"/>
      <c r="F1093" s="89">
        <f>Table3[[#This Row],[Yield]]/100*(1+F1092)</f>
        <v>0</v>
      </c>
    </row>
    <row r="1094" spans="1:6" x14ac:dyDescent="0.2">
      <c r="A1094" s="88">
        <v>67</v>
      </c>
      <c r="B1094" s="89">
        <v>61.83</v>
      </c>
      <c r="C1094" s="89">
        <f>LN(Table3[[#This Row],[Value]]/B1093)</f>
        <v>-6.4672597242006202E-4</v>
      </c>
      <c r="D1094" s="89"/>
      <c r="E1094" s="89"/>
      <c r="F1094" s="89">
        <f>Table3[[#This Row],[Yield]]/100*(1+F1093)</f>
        <v>0</v>
      </c>
    </row>
    <row r="1095" spans="1:6" x14ac:dyDescent="0.2">
      <c r="A1095" s="88">
        <v>68</v>
      </c>
      <c r="B1095" s="89">
        <v>61.39</v>
      </c>
      <c r="C1095" s="89">
        <f>LN(Table3[[#This Row],[Value]]/B1094)</f>
        <v>-7.1417281310722901E-3</v>
      </c>
      <c r="D1095" s="89"/>
      <c r="E1095" s="89"/>
      <c r="F1095" s="89">
        <f>Table3[[#This Row],[Yield]]/100*(1+F1094)</f>
        <v>0</v>
      </c>
    </row>
    <row r="1096" spans="1:6" x14ac:dyDescent="0.2">
      <c r="A1096" s="88">
        <v>69</v>
      </c>
      <c r="B1096" s="89">
        <v>61.11</v>
      </c>
      <c r="C1096" s="89">
        <f>LN(Table3[[#This Row],[Value]]/B1095)</f>
        <v>-4.5714365325808769E-3</v>
      </c>
      <c r="D1096" s="89"/>
      <c r="E1096" s="89"/>
      <c r="F1096" s="89">
        <f>Table3[[#This Row],[Yield]]/100*(1+F1095)</f>
        <v>0</v>
      </c>
    </row>
    <row r="1097" spans="1:6" x14ac:dyDescent="0.2">
      <c r="A1097" s="88">
        <v>70</v>
      </c>
      <c r="B1097" s="89">
        <v>61.68</v>
      </c>
      <c r="C1097" s="89">
        <f>LN(Table3[[#This Row],[Value]]/B1096)</f>
        <v>9.2842103482498745E-3</v>
      </c>
      <c r="D1097" s="89"/>
      <c r="E1097" s="89"/>
      <c r="F1097" s="89">
        <f>Table3[[#This Row],[Yield]]/100*(1+F1096)</f>
        <v>0</v>
      </c>
    </row>
    <row r="1098" spans="1:6" x14ac:dyDescent="0.2">
      <c r="A1098" s="88">
        <v>72</v>
      </c>
      <c r="B1098" s="89">
        <v>63.31</v>
      </c>
      <c r="C1098" s="89">
        <f>LN(Table3[[#This Row],[Value]]/B1097)</f>
        <v>2.6083565300961235E-2</v>
      </c>
      <c r="D1098" s="89"/>
      <c r="E1098" s="89"/>
      <c r="F1098" s="89">
        <f>Table3[[#This Row],[Yield]]/100*(1+F1097)</f>
        <v>0</v>
      </c>
    </row>
    <row r="1099" spans="1:6" x14ac:dyDescent="0.2">
      <c r="A1099" s="88">
        <v>73</v>
      </c>
      <c r="B1099" s="89">
        <v>62.88</v>
      </c>
      <c r="C1099" s="89">
        <f>LN(Table3[[#This Row],[Value]]/B1098)</f>
        <v>-6.8151464350840818E-3</v>
      </c>
      <c r="D1099" s="89"/>
      <c r="E1099" s="89"/>
      <c r="F1099" s="89">
        <f>Table3[[#This Row],[Yield]]/100*(1+F1098)</f>
        <v>0</v>
      </c>
    </row>
    <row r="1100" spans="1:6" x14ac:dyDescent="0.2">
      <c r="A1100" s="88">
        <v>74</v>
      </c>
      <c r="B1100" s="89">
        <v>62.03</v>
      </c>
      <c r="C1100" s="89">
        <f>LN(Table3[[#This Row],[Value]]/B1099)</f>
        <v>-1.3610009135925019E-2</v>
      </c>
      <c r="D1100" s="89"/>
      <c r="E1100" s="89"/>
      <c r="F1100" s="89">
        <f>Table3[[#This Row],[Yield]]/100*(1+F1099)</f>
        <v>0</v>
      </c>
    </row>
    <row r="1101" spans="1:6" x14ac:dyDescent="0.2">
      <c r="A1101" s="88">
        <v>75</v>
      </c>
      <c r="B1101" s="89">
        <v>61.81</v>
      </c>
      <c r="C1101" s="89">
        <f>LN(Table3[[#This Row],[Value]]/B1100)</f>
        <v>-3.5529753138441823E-3</v>
      </c>
      <c r="D1101" s="89"/>
      <c r="E1101" s="89"/>
      <c r="F1101" s="89">
        <f>Table3[[#This Row],[Yield]]/100*(1+F1100)</f>
        <v>0</v>
      </c>
    </row>
    <row r="1102" spans="1:6" x14ac:dyDescent="0.2">
      <c r="A1102" s="88">
        <v>76</v>
      </c>
      <c r="B1102" s="89">
        <v>61.91</v>
      </c>
      <c r="C1102" s="89">
        <f>LN(Table3[[#This Row],[Value]]/B1101)</f>
        <v>1.6165538599586529E-3</v>
      </c>
      <c r="D1102" s="89"/>
      <c r="E1102" s="89"/>
      <c r="F1102" s="89">
        <f>Table3[[#This Row],[Yield]]/100*(1+F1101)</f>
        <v>0</v>
      </c>
    </row>
    <row r="1103" spans="1:6" x14ac:dyDescent="0.2">
      <c r="A1103" s="88">
        <v>77</v>
      </c>
      <c r="B1103" s="89">
        <v>62.5</v>
      </c>
      <c r="C1103" s="89">
        <f>LN(Table3[[#This Row],[Value]]/B1102)</f>
        <v>9.4848392112152052E-3</v>
      </c>
      <c r="D1103" s="89"/>
      <c r="E1103" s="89"/>
      <c r="F1103" s="89">
        <f>Table3[[#This Row],[Yield]]/100*(1+F1102)</f>
        <v>0</v>
      </c>
    </row>
    <row r="1104" spans="1:6" x14ac:dyDescent="0.2">
      <c r="A1104" s="88">
        <v>79</v>
      </c>
      <c r="B1104" s="89">
        <v>62.91</v>
      </c>
      <c r="C1104" s="89">
        <f>LN(Table3[[#This Row],[Value]]/B1103)</f>
        <v>6.5385768395823567E-3</v>
      </c>
      <c r="D1104" s="89"/>
      <c r="E1104" s="89"/>
      <c r="F1104" s="89">
        <f>Table3[[#This Row],[Yield]]/100*(1+F1103)</f>
        <v>0</v>
      </c>
    </row>
    <row r="1105" spans="1:6" x14ac:dyDescent="0.2">
      <c r="A1105" s="88">
        <v>80</v>
      </c>
      <c r="B1105" s="89">
        <v>63.45</v>
      </c>
      <c r="C1105" s="89">
        <f>LN(Table3[[#This Row],[Value]]/B1104)</f>
        <v>8.5470605784585679E-3</v>
      </c>
      <c r="D1105" s="89"/>
      <c r="E1105" s="89"/>
      <c r="F1105" s="89">
        <f>Table3[[#This Row],[Yield]]/100*(1+F1104)</f>
        <v>0</v>
      </c>
    </row>
    <row r="1106" spans="1:6" x14ac:dyDescent="0.2">
      <c r="A1106" s="88">
        <v>81</v>
      </c>
      <c r="B1106" s="89">
        <v>64.08</v>
      </c>
      <c r="C1106" s="89">
        <f>LN(Table3[[#This Row],[Value]]/B1105)</f>
        <v>9.8801085997070187E-3</v>
      </c>
      <c r="D1106" s="89"/>
      <c r="E1106" s="89"/>
      <c r="F1106" s="89">
        <f>Table3[[#This Row],[Yield]]/100*(1+F1105)</f>
        <v>0</v>
      </c>
    </row>
    <row r="1107" spans="1:6" x14ac:dyDescent="0.2">
      <c r="A1107" s="88">
        <v>82</v>
      </c>
      <c r="B1107" s="89">
        <v>64.06</v>
      </c>
      <c r="C1107" s="89">
        <f>LN(Table3[[#This Row],[Value]]/B1106)</f>
        <v>-3.1215857909164127E-4</v>
      </c>
      <c r="D1107" s="89"/>
      <c r="E1107" s="89"/>
      <c r="F1107" s="89">
        <f>Table3[[#This Row],[Yield]]/100*(1+F1106)</f>
        <v>0</v>
      </c>
    </row>
    <row r="1108" spans="1:6" x14ac:dyDescent="0.2">
      <c r="A1108" s="88">
        <v>83</v>
      </c>
      <c r="B1108" s="89">
        <v>63.67</v>
      </c>
      <c r="C1108" s="89">
        <f>LN(Table3[[#This Row],[Value]]/B1107)</f>
        <v>-6.10665015207812E-3</v>
      </c>
      <c r="D1108" s="89"/>
      <c r="E1108" s="89"/>
      <c r="F1108" s="89">
        <f>Table3[[#This Row],[Yield]]/100*(1+F1107)</f>
        <v>0</v>
      </c>
    </row>
    <row r="1109" spans="1:6" x14ac:dyDescent="0.2">
      <c r="A1109" s="88">
        <v>84</v>
      </c>
      <c r="B1109" s="89">
        <v>64.260000000000005</v>
      </c>
      <c r="C1109" s="89">
        <f>LN(Table3[[#This Row],[Value]]/B1108)</f>
        <v>9.2238596587785708E-3</v>
      </c>
      <c r="D1109" s="89"/>
      <c r="E1109" s="89"/>
      <c r="F1109" s="89">
        <f>Table3[[#This Row],[Yield]]/100*(1+F1108)</f>
        <v>0</v>
      </c>
    </row>
    <row r="1110" spans="1:6" x14ac:dyDescent="0.2">
      <c r="A1110" s="88">
        <v>86</v>
      </c>
      <c r="B1110" s="89">
        <v>64.06</v>
      </c>
      <c r="C1110" s="89">
        <f>LN(Table3[[#This Row],[Value]]/B1109)</f>
        <v>-3.1172095067003415E-3</v>
      </c>
      <c r="D1110" s="89"/>
      <c r="E1110" s="89"/>
      <c r="F1110" s="89">
        <f>Table3[[#This Row],[Yield]]/100*(1+F1109)</f>
        <v>0</v>
      </c>
    </row>
    <row r="1111" spans="1:6" x14ac:dyDescent="0.2">
      <c r="A1111" s="88">
        <v>87</v>
      </c>
      <c r="B1111" s="89">
        <v>64.709999999999994</v>
      </c>
      <c r="C1111" s="89">
        <f>LN(Table3[[#This Row],[Value]]/B1110)</f>
        <v>1.0095604888162576E-2</v>
      </c>
      <c r="D1111" s="89"/>
      <c r="E1111" s="89"/>
      <c r="F1111" s="89">
        <f>Table3[[#This Row],[Yield]]/100*(1+F1110)</f>
        <v>0</v>
      </c>
    </row>
    <row r="1112" spans="1:6" x14ac:dyDescent="0.2">
      <c r="A1112" s="88">
        <v>88</v>
      </c>
      <c r="B1112" s="89">
        <v>65.12</v>
      </c>
      <c r="C1112" s="89">
        <f>LN(Table3[[#This Row],[Value]]/B1111)</f>
        <v>6.315972625110286E-3</v>
      </c>
      <c r="D1112" s="89"/>
      <c r="E1112" s="89"/>
      <c r="F1112" s="89">
        <f>Table3[[#This Row],[Yield]]/100*(1+F1111)</f>
        <v>0</v>
      </c>
    </row>
    <row r="1113" spans="1:6" x14ac:dyDescent="0.2">
      <c r="A1113" s="88">
        <v>89</v>
      </c>
      <c r="B1113" s="89">
        <v>64.069999999999993</v>
      </c>
      <c r="C1113" s="89">
        <f>LN(Table3[[#This Row],[Value]]/B1112)</f>
        <v>-1.6255486043354871E-2</v>
      </c>
      <c r="D1113" s="89"/>
      <c r="E1113" s="89"/>
      <c r="F1113" s="89">
        <f>Table3[[#This Row],[Yield]]/100*(1+F1112)</f>
        <v>0</v>
      </c>
    </row>
    <row r="1114" spans="1:6" x14ac:dyDescent="0.2">
      <c r="A1114" s="88">
        <v>90</v>
      </c>
      <c r="B1114" s="89">
        <v>65.39</v>
      </c>
      <c r="C1114" s="89">
        <f>LN(Table3[[#This Row],[Value]]/B1113)</f>
        <v>2.039310592225442E-2</v>
      </c>
      <c r="D1114" s="89"/>
      <c r="E1114" s="89"/>
      <c r="F1114" s="89">
        <f>Table3[[#This Row],[Yield]]/100*(1+F1113)</f>
        <v>0</v>
      </c>
    </row>
    <row r="1115" spans="1:6" x14ac:dyDescent="0.2">
      <c r="A1115" s="88">
        <v>91</v>
      </c>
      <c r="B1115" s="89">
        <v>66.02</v>
      </c>
      <c r="C1115" s="89">
        <f>LN(Table3[[#This Row],[Value]]/B1114)</f>
        <v>9.5883848518623742E-3</v>
      </c>
      <c r="D1115" s="89"/>
      <c r="E1115" s="89"/>
      <c r="F1115" s="89">
        <f>Table3[[#This Row],[Yield]]/100*(1+F1114)</f>
        <v>0</v>
      </c>
    </row>
    <row r="1116" spans="1:6" x14ac:dyDescent="0.2">
      <c r="A1116" s="88">
        <v>93</v>
      </c>
      <c r="B1116" s="89">
        <v>65.55</v>
      </c>
      <c r="C1116" s="89">
        <f>LN(Table3[[#This Row],[Value]]/B1115)</f>
        <v>-7.1445162153381181E-3</v>
      </c>
      <c r="D1116" s="89"/>
      <c r="E1116" s="89"/>
      <c r="F1116" s="89">
        <f>Table3[[#This Row],[Yield]]/100*(1+F1115)</f>
        <v>0</v>
      </c>
    </row>
    <row r="1117" spans="1:6" x14ac:dyDescent="0.2">
      <c r="A1117" s="88">
        <v>94</v>
      </c>
      <c r="B1117" s="89">
        <v>65.17</v>
      </c>
      <c r="C1117" s="89">
        <f>LN(Table3[[#This Row],[Value]]/B1116)</f>
        <v>-5.8139698654197337E-3</v>
      </c>
      <c r="D1117" s="89"/>
      <c r="E1117" s="89"/>
      <c r="F1117" s="89">
        <f>Table3[[#This Row],[Yield]]/100*(1+F1116)</f>
        <v>0</v>
      </c>
    </row>
    <row r="1118" spans="1:6" x14ac:dyDescent="0.2">
      <c r="A1118" s="88">
        <v>95</v>
      </c>
      <c r="B1118" s="89">
        <v>65.11</v>
      </c>
      <c r="C1118" s="89">
        <f>LN(Table3[[#This Row],[Value]]/B1117)</f>
        <v>-9.2109309551831862E-4</v>
      </c>
      <c r="D1118" s="89"/>
      <c r="E1118" s="89"/>
      <c r="F1118" s="89">
        <f>Table3[[#This Row],[Yield]]/100*(1+F1117)</f>
        <v>0</v>
      </c>
    </row>
    <row r="1119" spans="1:6" x14ac:dyDescent="0.2">
      <c r="A1119" s="88">
        <v>96</v>
      </c>
      <c r="B1119" s="89">
        <v>65.47</v>
      </c>
      <c r="C1119" s="89">
        <f>LN(Table3[[#This Row],[Value]]/B1118)</f>
        <v>5.5138752042293128E-3</v>
      </c>
      <c r="D1119" s="89"/>
      <c r="E1119" s="89"/>
      <c r="F1119" s="89">
        <f>Table3[[#This Row],[Yield]]/100*(1+F1118)</f>
        <v>0</v>
      </c>
    </row>
    <row r="1120" spans="1:6" x14ac:dyDescent="0.2">
      <c r="A1120" s="88">
        <v>97</v>
      </c>
      <c r="B1120" s="89">
        <v>66.150000000000006</v>
      </c>
      <c r="C1120" s="89">
        <f>LN(Table3[[#This Row],[Value]]/B1119)</f>
        <v>1.0332868107964703E-2</v>
      </c>
      <c r="D1120" s="89"/>
      <c r="E1120" s="89"/>
      <c r="F1120" s="89">
        <f>Table3[[#This Row],[Yield]]/100*(1+F1119)</f>
        <v>0</v>
      </c>
    </row>
    <row r="1121" spans="1:6" x14ac:dyDescent="0.2">
      <c r="A1121" s="88">
        <v>98</v>
      </c>
      <c r="B1121" s="89">
        <v>66.150000000000006</v>
      </c>
      <c r="C1121" s="89">
        <f>LN(Table3[[#This Row],[Value]]/B1120)</f>
        <v>0</v>
      </c>
      <c r="D1121" s="89"/>
      <c r="E1121" s="89"/>
      <c r="F1121" s="89">
        <f>Table3[[#This Row],[Yield]]/100*(1+F1120)</f>
        <v>0</v>
      </c>
    </row>
    <row r="1122" spans="1:6" x14ac:dyDescent="0.2">
      <c r="A1122" s="88">
        <v>100</v>
      </c>
      <c r="B1122" s="89">
        <v>65.459999999999994</v>
      </c>
      <c r="C1122" s="89">
        <f>LN(Table3[[#This Row],[Value]]/B1121)</f>
        <v>-1.0485621487930379E-2</v>
      </c>
      <c r="D1122" s="89"/>
      <c r="E1122" s="89"/>
      <c r="F1122" s="89">
        <f>Table3[[#This Row],[Yield]]/100*(1+F1121)</f>
        <v>0</v>
      </c>
    </row>
    <row r="1123" spans="1:6" x14ac:dyDescent="0.2">
      <c r="A1123" s="88">
        <v>101</v>
      </c>
      <c r="B1123" s="89">
        <v>64.55</v>
      </c>
      <c r="C1123" s="89">
        <f>LN(Table3[[#This Row],[Value]]/B1122)</f>
        <v>-1.3999151780382914E-2</v>
      </c>
      <c r="D1123" s="89"/>
      <c r="E1123" s="89"/>
      <c r="F1123" s="89">
        <f>Table3[[#This Row],[Yield]]/100*(1+F1122)</f>
        <v>0</v>
      </c>
    </row>
    <row r="1124" spans="1:6" x14ac:dyDescent="0.2">
      <c r="A1124" s="88">
        <v>102</v>
      </c>
      <c r="B1124" s="89">
        <v>64.78</v>
      </c>
      <c r="C1124" s="89">
        <f>LN(Table3[[#This Row],[Value]]/B1123)</f>
        <v>3.5567964505318944E-3</v>
      </c>
      <c r="D1124" s="89"/>
      <c r="E1124" s="89"/>
      <c r="F1124" s="89">
        <f>Table3[[#This Row],[Yield]]/100*(1+F1123)</f>
        <v>0</v>
      </c>
    </row>
    <row r="1125" spans="1:6" x14ac:dyDescent="0.2">
      <c r="A1125" s="88">
        <v>103</v>
      </c>
      <c r="B1125" s="89">
        <v>64.400000000000006</v>
      </c>
      <c r="C1125" s="89">
        <f>LN(Table3[[#This Row],[Value]]/B1124)</f>
        <v>-5.8832806328752854E-3</v>
      </c>
      <c r="D1125" s="89"/>
      <c r="E1125" s="89"/>
      <c r="F1125" s="89">
        <f>Table3[[#This Row],[Yield]]/100*(1+F1124)</f>
        <v>0</v>
      </c>
    </row>
    <row r="1126" spans="1:6" x14ac:dyDescent="0.2">
      <c r="A1126" s="88">
        <v>107</v>
      </c>
      <c r="B1126" s="89">
        <v>61.55</v>
      </c>
      <c r="C1126" s="89">
        <f>LN(Table3[[#This Row],[Value]]/B1125)</f>
        <v>-4.5263780479845604E-2</v>
      </c>
      <c r="D1126" s="89"/>
      <c r="E1126" s="89"/>
      <c r="F1126" s="89">
        <f>Table3[[#This Row],[Yield]]/100*(1+F1125)</f>
        <v>0</v>
      </c>
    </row>
    <row r="1127" spans="1:6" x14ac:dyDescent="0.2">
      <c r="A1127" s="88">
        <v>108</v>
      </c>
      <c r="B1127" s="89">
        <v>61.8</v>
      </c>
      <c r="C1127" s="89">
        <f>LN(Table3[[#This Row],[Value]]/B1126)</f>
        <v>4.0535118331826367E-3</v>
      </c>
      <c r="D1127" s="89"/>
      <c r="E1127" s="89"/>
      <c r="F1127" s="89">
        <f>Table3[[#This Row],[Yield]]/100*(1+F1126)</f>
        <v>0</v>
      </c>
    </row>
    <row r="1128" spans="1:6" x14ac:dyDescent="0.2">
      <c r="A1128" s="88">
        <v>109</v>
      </c>
      <c r="B1128" s="89">
        <v>61.82</v>
      </c>
      <c r="C1128" s="89">
        <f>LN(Table3[[#This Row],[Value]]/B1127)</f>
        <v>3.2357224032510367E-4</v>
      </c>
      <c r="D1128" s="89"/>
      <c r="E1128" s="89"/>
      <c r="F1128" s="89">
        <f>Table3[[#This Row],[Yield]]/100*(1+F1127)</f>
        <v>0</v>
      </c>
    </row>
    <row r="1129" spans="1:6" x14ac:dyDescent="0.2">
      <c r="A1129" s="88">
        <v>110</v>
      </c>
      <c r="B1129" s="89">
        <v>62.38</v>
      </c>
      <c r="C1129" s="89">
        <f>LN(Table3[[#This Row],[Value]]/B1128)</f>
        <v>9.017774475687022E-3</v>
      </c>
      <c r="D1129" s="89"/>
      <c r="E1129" s="89"/>
      <c r="F1129" s="89">
        <f>Table3[[#This Row],[Yield]]/100*(1+F1128)</f>
        <v>0</v>
      </c>
    </row>
    <row r="1130" spans="1:6" x14ac:dyDescent="0.2">
      <c r="A1130" s="88">
        <v>111</v>
      </c>
      <c r="B1130" s="89">
        <v>62.2</v>
      </c>
      <c r="C1130" s="89">
        <f>LN(Table3[[#This Row],[Value]]/B1129)</f>
        <v>-2.8897114345234239E-3</v>
      </c>
      <c r="D1130" s="89"/>
      <c r="E1130" s="89"/>
      <c r="F1130" s="89">
        <f>Table3[[#This Row],[Yield]]/100*(1+F1129)</f>
        <v>0</v>
      </c>
    </row>
    <row r="1131" spans="1:6" x14ac:dyDescent="0.2">
      <c r="A1131" s="88">
        <v>112</v>
      </c>
      <c r="B1131" s="89">
        <v>60.47</v>
      </c>
      <c r="C1131" s="89">
        <f>LN(Table3[[#This Row],[Value]]/B1130)</f>
        <v>-2.8207625460012254E-2</v>
      </c>
      <c r="D1131" s="89"/>
      <c r="E1131" s="89"/>
      <c r="F1131" s="89">
        <f>Table3[[#This Row],[Yield]]/100*(1+F1130)</f>
        <v>0</v>
      </c>
    </row>
    <row r="1132" spans="1:6" x14ac:dyDescent="0.2">
      <c r="A1132" s="88">
        <v>114</v>
      </c>
      <c r="B1132" s="89">
        <v>61.19</v>
      </c>
      <c r="C1132" s="89">
        <f>LN(Table3[[#This Row],[Value]]/B1131)</f>
        <v>1.1836403189327535E-2</v>
      </c>
      <c r="D1132" s="89"/>
      <c r="E1132" s="89"/>
      <c r="F1132" s="89">
        <f>Table3[[#This Row],[Yield]]/100*(1+F1131)</f>
        <v>0</v>
      </c>
    </row>
    <row r="1133" spans="1:6" x14ac:dyDescent="0.2">
      <c r="A1133" s="88">
        <v>115</v>
      </c>
      <c r="B1133" s="89">
        <v>61.69</v>
      </c>
      <c r="C1133" s="89">
        <f>LN(Table3[[#This Row],[Value]]/B1132)</f>
        <v>8.1380657470981558E-3</v>
      </c>
      <c r="D1133" s="89"/>
      <c r="E1133" s="89"/>
      <c r="F1133" s="89">
        <f>Table3[[#This Row],[Yield]]/100*(1+F1132)</f>
        <v>0</v>
      </c>
    </row>
    <row r="1134" spans="1:6" x14ac:dyDescent="0.2">
      <c r="A1134" s="88">
        <v>116</v>
      </c>
      <c r="B1134" s="89">
        <v>61.89</v>
      </c>
      <c r="C1134" s="89">
        <f>LN(Table3[[#This Row],[Value]]/B1133)</f>
        <v>3.2367725297229016E-3</v>
      </c>
      <c r="D1134" s="89"/>
      <c r="E1134" s="89"/>
      <c r="F1134" s="89">
        <f>Table3[[#This Row],[Yield]]/100*(1+F1133)</f>
        <v>0</v>
      </c>
    </row>
    <row r="1135" spans="1:6" x14ac:dyDescent="0.2">
      <c r="A1135" s="88">
        <v>117</v>
      </c>
      <c r="B1135" s="89">
        <v>63.05</v>
      </c>
      <c r="C1135" s="89">
        <f>LN(Table3[[#This Row],[Value]]/B1134)</f>
        <v>1.8569446659658262E-2</v>
      </c>
      <c r="D1135" s="89"/>
      <c r="E1135" s="89"/>
      <c r="F1135" s="89">
        <f>Table3[[#This Row],[Yield]]/100*(1+F1134)</f>
        <v>0</v>
      </c>
    </row>
    <row r="1136" spans="1:6" x14ac:dyDescent="0.2">
      <c r="A1136" s="88">
        <v>118</v>
      </c>
      <c r="B1136" s="89">
        <v>62.25</v>
      </c>
      <c r="C1136" s="89">
        <f>LN(Table3[[#This Row],[Value]]/B1135)</f>
        <v>-1.2769527066111524E-2</v>
      </c>
      <c r="D1136" s="89"/>
      <c r="E1136" s="89"/>
      <c r="F1136" s="89">
        <f>Table3[[#This Row],[Yield]]/100*(1+F1135)</f>
        <v>0</v>
      </c>
    </row>
    <row r="1137" spans="1:6" x14ac:dyDescent="0.2">
      <c r="A1137" s="88">
        <v>119</v>
      </c>
      <c r="B1137" s="89">
        <v>61.79</v>
      </c>
      <c r="C1137" s="89">
        <f>LN(Table3[[#This Row],[Value]]/B1136)</f>
        <v>-7.4169962719288331E-3</v>
      </c>
      <c r="D1137" s="89"/>
      <c r="E1137" s="89"/>
      <c r="F1137" s="89">
        <f>Table3[[#This Row],[Yield]]/100*(1+F1136)</f>
        <v>0</v>
      </c>
    </row>
    <row r="1138" spans="1:6" x14ac:dyDescent="0.2">
      <c r="A1138" s="88">
        <v>121</v>
      </c>
      <c r="B1138" s="89">
        <v>61.33</v>
      </c>
      <c r="C1138" s="89">
        <f>LN(Table3[[#This Row],[Value]]/B1137)</f>
        <v>-7.4724194349958493E-3</v>
      </c>
      <c r="D1138" s="89"/>
      <c r="E1138" s="89"/>
      <c r="F1138" s="89">
        <f>Table3[[#This Row],[Yield]]/100*(1+F1137)</f>
        <v>0</v>
      </c>
    </row>
    <row r="1139" spans="1:6" x14ac:dyDescent="0.2">
      <c r="A1139" s="88">
        <v>122</v>
      </c>
      <c r="B1139" s="89">
        <v>61.32</v>
      </c>
      <c r="C1139" s="89">
        <f>LN(Table3[[#This Row],[Value]]/B1138)</f>
        <v>-1.6306563427898046E-4</v>
      </c>
      <c r="D1139" s="89"/>
      <c r="E1139" s="89"/>
      <c r="F1139" s="89">
        <f>Table3[[#This Row],[Yield]]/100*(1+F1138)</f>
        <v>0</v>
      </c>
    </row>
    <row r="1140" spans="1:6" x14ac:dyDescent="0.2">
      <c r="A1140" s="88">
        <v>123</v>
      </c>
      <c r="B1140" s="89">
        <v>61.05</v>
      </c>
      <c r="C1140" s="89">
        <f>LN(Table3[[#This Row],[Value]]/B1139)</f>
        <v>-4.4128534468997876E-3</v>
      </c>
      <c r="D1140" s="89"/>
      <c r="E1140" s="89"/>
      <c r="F1140" s="89">
        <f>Table3[[#This Row],[Yield]]/100*(1+F1139)</f>
        <v>0</v>
      </c>
    </row>
    <row r="1141" spans="1:6" x14ac:dyDescent="0.2">
      <c r="A1141" s="88">
        <v>124</v>
      </c>
      <c r="B1141" s="89">
        <v>61.02</v>
      </c>
      <c r="C1141" s="89">
        <f>LN(Table3[[#This Row],[Value]]/B1140)</f>
        <v>-4.9152126819000631E-4</v>
      </c>
      <c r="D1141" s="89"/>
      <c r="E1141" s="89"/>
      <c r="F1141" s="89">
        <f>Table3[[#This Row],[Yield]]/100*(1+F1140)</f>
        <v>0</v>
      </c>
    </row>
    <row r="1142" spans="1:6" x14ac:dyDescent="0.2">
      <c r="A1142" s="88">
        <v>125</v>
      </c>
      <c r="B1142" s="89">
        <v>61.18</v>
      </c>
      <c r="C1142" s="89">
        <f>LN(Table3[[#This Row],[Value]]/B1141)</f>
        <v>2.6186594342336778E-3</v>
      </c>
      <c r="D1142" s="89"/>
      <c r="E1142" s="89"/>
      <c r="F1142" s="89">
        <f>Table3[[#This Row],[Yield]]/100*(1+F1141)</f>
        <v>0</v>
      </c>
    </row>
    <row r="1143" spans="1:6" x14ac:dyDescent="0.2">
      <c r="A1143" s="88">
        <v>126</v>
      </c>
      <c r="B1143" s="89">
        <v>61.36</v>
      </c>
      <c r="C1143" s="89">
        <f>LN(Table3[[#This Row],[Value]]/B1142)</f>
        <v>2.9378183362434194E-3</v>
      </c>
      <c r="D1143" s="89"/>
      <c r="E1143" s="89"/>
      <c r="F1143" s="89">
        <f>Table3[[#This Row],[Yield]]/100*(1+F1142)</f>
        <v>0</v>
      </c>
    </row>
    <row r="1144" spans="1:6" x14ac:dyDescent="0.2">
      <c r="A1144" s="88">
        <v>128</v>
      </c>
      <c r="B1144" s="89">
        <v>60.62</v>
      </c>
      <c r="C1144" s="89">
        <f>LN(Table3[[#This Row],[Value]]/B1143)</f>
        <v>-1.213328542934369E-2</v>
      </c>
      <c r="D1144" s="89"/>
      <c r="E1144" s="89"/>
      <c r="F1144" s="89">
        <f>Table3[[#This Row],[Yield]]/100*(1+F1143)</f>
        <v>0</v>
      </c>
    </row>
    <row r="1145" spans="1:6" x14ac:dyDescent="0.2">
      <c r="A1145" s="88">
        <v>129</v>
      </c>
      <c r="B1145" s="89">
        <v>59.26</v>
      </c>
      <c r="C1145" s="89">
        <f>LN(Table3[[#This Row],[Value]]/B1144)</f>
        <v>-2.2690329484237944E-2</v>
      </c>
      <c r="D1145" s="89"/>
      <c r="E1145" s="89"/>
      <c r="F1145" s="89">
        <f>Table3[[#This Row],[Yield]]/100*(1+F1144)</f>
        <v>0</v>
      </c>
    </row>
    <row r="1146" spans="1:6" x14ac:dyDescent="0.2">
      <c r="A1146" s="88">
        <v>130</v>
      </c>
      <c r="B1146" s="89">
        <v>59.94</v>
      </c>
      <c r="C1146" s="89">
        <f>LN(Table3[[#This Row],[Value]]/B1145)</f>
        <v>1.1409519743098055E-2</v>
      </c>
      <c r="D1146" s="89"/>
      <c r="E1146" s="89"/>
      <c r="F1146" s="89">
        <f>Table3[[#This Row],[Yield]]/100*(1+F1145)</f>
        <v>0</v>
      </c>
    </row>
    <row r="1147" spans="1:6" x14ac:dyDescent="0.2">
      <c r="A1147" s="88">
        <v>131</v>
      </c>
      <c r="B1147" s="89">
        <v>60.1</v>
      </c>
      <c r="C1147" s="89">
        <f>LN(Table3[[#This Row],[Value]]/B1146)</f>
        <v>2.6657796526449052E-3</v>
      </c>
      <c r="D1147" s="89"/>
      <c r="E1147" s="89"/>
      <c r="F1147" s="89">
        <f>Table3[[#This Row],[Yield]]/100*(1+F1146)</f>
        <v>0</v>
      </c>
    </row>
    <row r="1148" spans="1:6" x14ac:dyDescent="0.2">
      <c r="A1148" s="88">
        <v>132</v>
      </c>
      <c r="B1148" s="89">
        <v>58.62</v>
      </c>
      <c r="C1148" s="89">
        <f>LN(Table3[[#This Row],[Value]]/B1147)</f>
        <v>-2.493390625841559E-2</v>
      </c>
      <c r="D1148" s="89"/>
      <c r="E1148" s="89"/>
      <c r="F1148" s="89">
        <f>Table3[[#This Row],[Yield]]/100*(1+F1147)</f>
        <v>0</v>
      </c>
    </row>
    <row r="1149" spans="1:6" x14ac:dyDescent="0.2">
      <c r="A1149" s="88">
        <v>133</v>
      </c>
      <c r="B1149" s="89">
        <v>58.12</v>
      </c>
      <c r="C1149" s="89">
        <f>LN(Table3[[#This Row],[Value]]/B1148)</f>
        <v>-8.5660965806642429E-3</v>
      </c>
      <c r="D1149" s="89"/>
      <c r="E1149" s="89"/>
      <c r="F1149" s="89">
        <f>Table3[[#This Row],[Yield]]/100*(1+F1148)</f>
        <v>0</v>
      </c>
    </row>
    <row r="1150" spans="1:6" x14ac:dyDescent="0.2">
      <c r="A1150" s="88">
        <v>135</v>
      </c>
      <c r="B1150" s="89">
        <v>57.55</v>
      </c>
      <c r="C1150" s="89">
        <f>LN(Table3[[#This Row],[Value]]/B1149)</f>
        <v>-9.8557035341904839E-3</v>
      </c>
      <c r="D1150" s="89"/>
      <c r="E1150" s="89"/>
      <c r="F1150" s="89">
        <f>Table3[[#This Row],[Yield]]/100*(1+F1149)</f>
        <v>0</v>
      </c>
    </row>
    <row r="1151" spans="1:6" x14ac:dyDescent="0.2">
      <c r="A1151" s="88">
        <v>136</v>
      </c>
      <c r="B1151" s="89">
        <v>56.62</v>
      </c>
      <c r="C1151" s="89">
        <f>LN(Table3[[#This Row],[Value]]/B1150)</f>
        <v>-1.6291855484138102E-2</v>
      </c>
      <c r="D1151" s="89"/>
      <c r="E1151" s="89"/>
      <c r="F1151" s="89">
        <f>Table3[[#This Row],[Yield]]/100*(1+F1150)</f>
        <v>0</v>
      </c>
    </row>
    <row r="1152" spans="1:6" x14ac:dyDescent="0.2">
      <c r="A1152" s="88">
        <v>137</v>
      </c>
      <c r="B1152" s="89">
        <v>57.12</v>
      </c>
      <c r="C1152" s="89">
        <f>LN(Table3[[#This Row],[Value]]/B1151)</f>
        <v>8.792038347575467E-3</v>
      </c>
      <c r="D1152" s="89"/>
      <c r="E1152" s="89"/>
      <c r="F1152" s="89">
        <f>Table3[[#This Row],[Yield]]/100*(1+F1151)</f>
        <v>0</v>
      </c>
    </row>
    <row r="1153" spans="1:6" x14ac:dyDescent="0.2">
      <c r="A1153" s="88">
        <v>138</v>
      </c>
      <c r="B1153" s="89">
        <v>56.76</v>
      </c>
      <c r="C1153" s="89">
        <f>LN(Table3[[#This Row],[Value]]/B1152)</f>
        <v>-6.3224657394870144E-3</v>
      </c>
      <c r="D1153" s="89"/>
      <c r="E1153" s="89"/>
      <c r="F1153" s="89">
        <f>Table3[[#This Row],[Yield]]/100*(1+F1152)</f>
        <v>0</v>
      </c>
    </row>
    <row r="1154" spans="1:6" x14ac:dyDescent="0.2">
      <c r="A1154" s="88">
        <v>139</v>
      </c>
      <c r="B1154" s="89">
        <v>57.76</v>
      </c>
      <c r="C1154" s="89">
        <f>LN(Table3[[#This Row],[Value]]/B1153)</f>
        <v>1.746464229272893E-2</v>
      </c>
      <c r="D1154" s="89"/>
      <c r="E1154" s="89"/>
      <c r="F1154" s="89">
        <f>Table3[[#This Row],[Yield]]/100*(1+F1153)</f>
        <v>0</v>
      </c>
    </row>
    <row r="1155" spans="1:6" x14ac:dyDescent="0.2">
      <c r="A1155" s="88">
        <v>140</v>
      </c>
      <c r="B1155" s="89">
        <v>58.18</v>
      </c>
      <c r="C1155" s="89">
        <f>LN(Table3[[#This Row],[Value]]/B1154)</f>
        <v>7.2451584824849077E-3</v>
      </c>
      <c r="D1155" s="89"/>
      <c r="E1155" s="89"/>
      <c r="F1155" s="89">
        <f>Table3[[#This Row],[Yield]]/100*(1+F1154)</f>
        <v>0</v>
      </c>
    </row>
    <row r="1156" spans="1:6" x14ac:dyDescent="0.2">
      <c r="A1156" s="88">
        <v>142</v>
      </c>
      <c r="B1156" s="89">
        <v>57.4</v>
      </c>
      <c r="C1156" s="89">
        <f>LN(Table3[[#This Row],[Value]]/B1155)</f>
        <v>-1.349734974153481E-2</v>
      </c>
      <c r="D1156" s="89"/>
      <c r="E1156" s="89"/>
      <c r="F1156" s="89">
        <f>Table3[[#This Row],[Yield]]/100*(1+F1155)</f>
        <v>0</v>
      </c>
    </row>
    <row r="1157" spans="1:6" x14ac:dyDescent="0.2">
      <c r="A1157" s="88">
        <v>143</v>
      </c>
      <c r="B1157" s="89">
        <v>58.1</v>
      </c>
      <c r="C1157" s="89">
        <f>LN(Table3[[#This Row],[Value]]/B1156)</f>
        <v>1.212136053234482E-2</v>
      </c>
      <c r="D1157" s="89"/>
      <c r="E1157" s="89"/>
      <c r="F1157" s="89">
        <f>Table3[[#This Row],[Yield]]/100*(1+F1156)</f>
        <v>0</v>
      </c>
    </row>
    <row r="1158" spans="1:6" x14ac:dyDescent="0.2">
      <c r="A1158" s="88">
        <v>144</v>
      </c>
      <c r="B1158" s="89">
        <v>58.35</v>
      </c>
      <c r="C1158" s="89">
        <f>LN(Table3[[#This Row],[Value]]/B1157)</f>
        <v>4.293694874699436E-3</v>
      </c>
      <c r="D1158" s="89"/>
      <c r="E1158" s="89"/>
      <c r="F1158" s="89">
        <f>Table3[[#This Row],[Yield]]/100*(1+F1157)</f>
        <v>0</v>
      </c>
    </row>
    <row r="1159" spans="1:6" x14ac:dyDescent="0.2">
      <c r="A1159" s="88">
        <v>145</v>
      </c>
      <c r="B1159" s="89">
        <v>57.51</v>
      </c>
      <c r="C1159" s="89">
        <f>LN(Table3[[#This Row],[Value]]/B1158)</f>
        <v>-1.4500513006902272E-2</v>
      </c>
      <c r="D1159" s="89"/>
      <c r="E1159" s="89"/>
      <c r="F1159" s="89">
        <f>Table3[[#This Row],[Yield]]/100*(1+F1158)</f>
        <v>0</v>
      </c>
    </row>
    <row r="1160" spans="1:6" x14ac:dyDescent="0.2">
      <c r="A1160" s="88">
        <v>146</v>
      </c>
      <c r="B1160" s="89">
        <v>57.26</v>
      </c>
      <c r="C1160" s="89">
        <f>LN(Table3[[#This Row],[Value]]/B1159)</f>
        <v>-4.3565460556938647E-3</v>
      </c>
      <c r="D1160" s="89"/>
      <c r="E1160" s="89"/>
      <c r="F1160" s="89">
        <f>Table3[[#This Row],[Yield]]/100*(1+F1159)</f>
        <v>0</v>
      </c>
    </row>
    <row r="1161" spans="1:6" x14ac:dyDescent="0.2">
      <c r="A1161" s="88">
        <v>147</v>
      </c>
      <c r="B1161" s="89">
        <v>57.55</v>
      </c>
      <c r="C1161" s="89">
        <f>LN(Table3[[#This Row],[Value]]/B1160)</f>
        <v>5.0518354979226538E-3</v>
      </c>
      <c r="D1161" s="89"/>
      <c r="E1161" s="89"/>
      <c r="F1161" s="89">
        <f>Table3[[#This Row],[Yield]]/100*(1+F1160)</f>
        <v>0</v>
      </c>
    </row>
    <row r="1162" spans="1:6" x14ac:dyDescent="0.2">
      <c r="A1162" s="88">
        <v>149</v>
      </c>
      <c r="B1162" s="89">
        <v>57.67</v>
      </c>
      <c r="C1162" s="89">
        <f>LN(Table3[[#This Row],[Value]]/B1161)</f>
        <v>2.0829724594295896E-3</v>
      </c>
      <c r="D1162" s="89"/>
      <c r="E1162" s="89"/>
      <c r="F1162" s="89">
        <f>Table3[[#This Row],[Yield]]/100*(1+F1161)</f>
        <v>0</v>
      </c>
    </row>
    <row r="1163" spans="1:6" x14ac:dyDescent="0.2">
      <c r="A1163" s="88">
        <v>150</v>
      </c>
      <c r="B1163" s="89">
        <v>58.01</v>
      </c>
      <c r="C1163" s="89">
        <f>LN(Table3[[#This Row],[Value]]/B1162)</f>
        <v>5.8783018506516314E-3</v>
      </c>
      <c r="D1163" s="89"/>
      <c r="E1163" s="89"/>
      <c r="F1163" s="89">
        <f>Table3[[#This Row],[Yield]]/100*(1+F1162)</f>
        <v>0</v>
      </c>
    </row>
    <row r="1164" spans="1:6" x14ac:dyDescent="0.2">
      <c r="A1164" s="88">
        <v>152</v>
      </c>
      <c r="B1164" s="89">
        <v>59.1</v>
      </c>
      <c r="C1164" s="89">
        <f>LN(Table3[[#This Row],[Value]]/B1163)</f>
        <v>1.8615514934079529E-2</v>
      </c>
      <c r="D1164" s="89"/>
      <c r="E1164" s="89"/>
      <c r="F1164" s="89">
        <f>Table3[[#This Row],[Yield]]/100*(1+F1163)</f>
        <v>0</v>
      </c>
    </row>
    <row r="1165" spans="1:6" x14ac:dyDescent="0.2">
      <c r="A1165" s="88">
        <v>153</v>
      </c>
      <c r="B1165" s="89">
        <v>59.38</v>
      </c>
      <c r="C1165" s="89">
        <f>LN(Table3[[#This Row],[Value]]/B1164)</f>
        <v>4.7265449235611851E-3</v>
      </c>
      <c r="D1165" s="89"/>
      <c r="E1165" s="89"/>
      <c r="F1165" s="89">
        <f>Table3[[#This Row],[Yield]]/100*(1+F1164)</f>
        <v>0</v>
      </c>
    </row>
    <row r="1166" spans="1:6" x14ac:dyDescent="0.2">
      <c r="A1166" s="88">
        <v>154</v>
      </c>
      <c r="B1166" s="89">
        <v>58.8</v>
      </c>
      <c r="C1166" s="89">
        <f>LN(Table3[[#This Row],[Value]]/B1165)</f>
        <v>-9.8156144310326439E-3</v>
      </c>
      <c r="D1166" s="89"/>
      <c r="E1166" s="89"/>
      <c r="F1166" s="89">
        <f>Table3[[#This Row],[Yield]]/100*(1+F1165)</f>
        <v>0</v>
      </c>
    </row>
    <row r="1167" spans="1:6" x14ac:dyDescent="0.2">
      <c r="A1167" s="88">
        <v>156</v>
      </c>
      <c r="B1167" s="89">
        <v>57.97</v>
      </c>
      <c r="C1167" s="89">
        <f>LN(Table3[[#This Row],[Value]]/B1166)</f>
        <v>-1.42162195529397E-2</v>
      </c>
      <c r="D1167" s="89"/>
      <c r="E1167" s="89"/>
      <c r="F1167" s="89">
        <f>Table3[[#This Row],[Yield]]/100*(1+F1166)</f>
        <v>0</v>
      </c>
    </row>
    <row r="1168" spans="1:6" x14ac:dyDescent="0.2">
      <c r="A1168" s="88">
        <v>157</v>
      </c>
      <c r="B1168" s="89">
        <v>57.48</v>
      </c>
      <c r="C1168" s="89">
        <f>LN(Table3[[#This Row],[Value]]/B1167)</f>
        <v>-8.4885741408174103E-3</v>
      </c>
      <c r="D1168" s="89"/>
      <c r="E1168" s="89"/>
      <c r="F1168" s="89">
        <f>Table3[[#This Row],[Yield]]/100*(1+F1167)</f>
        <v>0</v>
      </c>
    </row>
    <row r="1169" spans="1:6" x14ac:dyDescent="0.2">
      <c r="A1169" s="88">
        <v>158</v>
      </c>
      <c r="B1169" s="89">
        <v>56.98</v>
      </c>
      <c r="C1169" s="89">
        <f>LN(Table3[[#This Row],[Value]]/B1168)</f>
        <v>-8.7367321410619092E-3</v>
      </c>
      <c r="D1169" s="89"/>
      <c r="E1169" s="89"/>
      <c r="F1169" s="89">
        <f>Table3[[#This Row],[Yield]]/100*(1+F1168)</f>
        <v>0</v>
      </c>
    </row>
    <row r="1170" spans="1:6" x14ac:dyDescent="0.2">
      <c r="A1170" s="88">
        <v>159</v>
      </c>
      <c r="B1170" s="89">
        <v>57.56</v>
      </c>
      <c r="C1170" s="89">
        <f>LN(Table3[[#This Row],[Value]]/B1169)</f>
        <v>1.0127552949404893E-2</v>
      </c>
      <c r="D1170" s="89"/>
      <c r="E1170" s="89"/>
      <c r="F1170" s="89">
        <f>Table3[[#This Row],[Yield]]/100*(1+F1169)</f>
        <v>0</v>
      </c>
    </row>
    <row r="1171" spans="1:6" x14ac:dyDescent="0.2">
      <c r="A1171" s="88">
        <v>160</v>
      </c>
      <c r="B1171" s="89">
        <v>56.62</v>
      </c>
      <c r="C1171" s="89">
        <f>LN(Table3[[#This Row],[Value]]/B1170)</f>
        <v>-1.6465602335413561E-2</v>
      </c>
      <c r="D1171" s="89"/>
      <c r="E1171" s="89"/>
      <c r="F1171" s="89">
        <f>Table3[[#This Row],[Yield]]/100*(1+F1170)</f>
        <v>0</v>
      </c>
    </row>
    <row r="1172" spans="1:6" x14ac:dyDescent="0.2">
      <c r="A1172" s="88">
        <v>161</v>
      </c>
      <c r="B1172" s="89">
        <v>56.41</v>
      </c>
      <c r="C1172" s="89">
        <f>LN(Table3[[#This Row],[Value]]/B1171)</f>
        <v>-3.715831931868857E-3</v>
      </c>
      <c r="D1172" s="89"/>
      <c r="E1172" s="89"/>
      <c r="F1172" s="89">
        <f>Table3[[#This Row],[Yield]]/100*(1+F1171)</f>
        <v>0</v>
      </c>
    </row>
    <row r="1173" spans="1:6" x14ac:dyDescent="0.2">
      <c r="A1173" s="88">
        <v>163</v>
      </c>
      <c r="B1173" s="89">
        <v>56.03</v>
      </c>
      <c r="C1173" s="89">
        <f>LN(Table3[[#This Row],[Value]]/B1172)</f>
        <v>-6.7591861746914743E-3</v>
      </c>
      <c r="D1173" s="89"/>
      <c r="E1173" s="89"/>
      <c r="F1173" s="89">
        <f>Table3[[#This Row],[Yield]]/100*(1+F1172)</f>
        <v>0</v>
      </c>
    </row>
    <row r="1174" spans="1:6" x14ac:dyDescent="0.2">
      <c r="A1174" s="88">
        <v>164</v>
      </c>
      <c r="B1174" s="89">
        <v>56.15</v>
      </c>
      <c r="C1174" s="89">
        <f>LN(Table3[[#This Row],[Value]]/B1173)</f>
        <v>2.1394196072589927E-3</v>
      </c>
      <c r="D1174" s="89"/>
      <c r="E1174" s="89"/>
      <c r="F1174" s="89">
        <f>Table3[[#This Row],[Yield]]/100*(1+F1173)</f>
        <v>0</v>
      </c>
    </row>
    <row r="1175" spans="1:6" x14ac:dyDescent="0.2">
      <c r="A1175" s="88">
        <v>165</v>
      </c>
      <c r="B1175" s="89">
        <v>57.12</v>
      </c>
      <c r="C1175" s="89">
        <f>LN(Table3[[#This Row],[Value]]/B1174)</f>
        <v>1.7127636846876692E-2</v>
      </c>
      <c r="D1175" s="89"/>
      <c r="E1175" s="89"/>
      <c r="F1175" s="89">
        <f>Table3[[#This Row],[Yield]]/100*(1+F1174)</f>
        <v>0</v>
      </c>
    </row>
    <row r="1176" spans="1:6" x14ac:dyDescent="0.2">
      <c r="A1176" s="88">
        <v>166</v>
      </c>
      <c r="B1176" s="89">
        <v>56.51</v>
      </c>
      <c r="C1176" s="89">
        <f>LN(Table3[[#This Row],[Value]]/B1175)</f>
        <v>-1.073670438957695E-2</v>
      </c>
      <c r="D1176" s="89"/>
      <c r="E1176" s="89"/>
      <c r="F1176" s="89">
        <f>Table3[[#This Row],[Yield]]/100*(1+F1175)</f>
        <v>0</v>
      </c>
    </row>
    <row r="1177" spans="1:6" x14ac:dyDescent="0.2">
      <c r="A1177" s="88">
        <v>167</v>
      </c>
      <c r="B1177" s="89">
        <v>56.17</v>
      </c>
      <c r="C1177" s="89">
        <f>LN(Table3[[#This Row],[Value]]/B1176)</f>
        <v>-6.0348070974105541E-3</v>
      </c>
      <c r="D1177" s="89"/>
      <c r="E1177" s="89"/>
      <c r="F1177" s="89">
        <f>Table3[[#This Row],[Yield]]/100*(1+F1176)</f>
        <v>0</v>
      </c>
    </row>
    <row r="1178" spans="1:6" x14ac:dyDescent="0.2">
      <c r="A1178" s="88">
        <v>168</v>
      </c>
      <c r="B1178" s="89">
        <v>55.42</v>
      </c>
      <c r="C1178" s="89">
        <f>LN(Table3[[#This Row],[Value]]/B1177)</f>
        <v>-1.3442267109509009E-2</v>
      </c>
      <c r="D1178" s="89"/>
      <c r="E1178" s="89"/>
      <c r="F1178" s="89">
        <f>Table3[[#This Row],[Yield]]/100*(1+F1177)</f>
        <v>0</v>
      </c>
    </row>
    <row r="1179" spans="1:6" x14ac:dyDescent="0.2">
      <c r="A1179" s="88">
        <v>170</v>
      </c>
      <c r="B1179" s="89">
        <v>54.96</v>
      </c>
      <c r="C1179" s="89">
        <f>LN(Table3[[#This Row],[Value]]/B1178)</f>
        <v>-8.3348915207384858E-3</v>
      </c>
      <c r="D1179" s="89"/>
      <c r="E1179" s="89"/>
      <c r="F1179" s="89">
        <f>Table3[[#This Row],[Yield]]/100*(1+F1178)</f>
        <v>0</v>
      </c>
    </row>
    <row r="1180" spans="1:6" x14ac:dyDescent="0.2">
      <c r="A1180" s="88">
        <v>171</v>
      </c>
      <c r="B1180" s="89">
        <v>55.08</v>
      </c>
      <c r="C1180" s="89">
        <f>LN(Table3[[#This Row],[Value]]/B1179)</f>
        <v>2.1810259463601461E-3</v>
      </c>
      <c r="D1180" s="89"/>
      <c r="E1180" s="89"/>
      <c r="F1180" s="89">
        <f>Table3[[#This Row],[Yield]]/100*(1+F1179)</f>
        <v>0</v>
      </c>
    </row>
    <row r="1181" spans="1:6" x14ac:dyDescent="0.2">
      <c r="A1181" s="88">
        <v>172</v>
      </c>
      <c r="B1181" s="89">
        <v>54.39</v>
      </c>
      <c r="C1181" s="89">
        <f>LN(Table3[[#This Row],[Value]]/B1180)</f>
        <v>-1.2606360425584636E-2</v>
      </c>
      <c r="D1181" s="89"/>
      <c r="E1181" s="89"/>
      <c r="F1181" s="89">
        <f>Table3[[#This Row],[Yield]]/100*(1+F1180)</f>
        <v>0</v>
      </c>
    </row>
    <row r="1182" spans="1:6" x14ac:dyDescent="0.2">
      <c r="A1182" s="88">
        <v>173</v>
      </c>
      <c r="B1182" s="89">
        <v>54.65</v>
      </c>
      <c r="C1182" s="89">
        <f>LN(Table3[[#This Row],[Value]]/B1181)</f>
        <v>4.7689011876781585E-3</v>
      </c>
      <c r="D1182" s="89"/>
      <c r="E1182" s="89"/>
      <c r="F1182" s="89">
        <f>Table3[[#This Row],[Yield]]/100*(1+F1181)</f>
        <v>0</v>
      </c>
    </row>
    <row r="1183" spans="1:6" x14ac:dyDescent="0.2">
      <c r="A1183" s="88">
        <v>174</v>
      </c>
      <c r="B1183" s="89">
        <v>54.11</v>
      </c>
      <c r="C1183" s="89">
        <f>LN(Table3[[#This Row],[Value]]/B1182)</f>
        <v>-9.9302029679036313E-3</v>
      </c>
      <c r="D1183" s="89"/>
      <c r="E1183" s="89"/>
      <c r="F1183" s="89">
        <f>Table3[[#This Row],[Yield]]/100*(1+F1182)</f>
        <v>0</v>
      </c>
    </row>
    <row r="1184" spans="1:6" x14ac:dyDescent="0.2">
      <c r="A1184" s="88">
        <v>175</v>
      </c>
      <c r="B1184" s="89">
        <v>53.68</v>
      </c>
      <c r="C1184" s="89">
        <f>LN(Table3[[#This Row],[Value]]/B1183)</f>
        <v>-7.9785189912175876E-3</v>
      </c>
      <c r="D1184" s="89"/>
      <c r="E1184" s="89"/>
      <c r="F1184" s="89">
        <f>Table3[[#This Row],[Yield]]/100*(1+F1183)</f>
        <v>0</v>
      </c>
    </row>
    <row r="1185" spans="1:6" x14ac:dyDescent="0.2">
      <c r="A1185" s="88">
        <v>177</v>
      </c>
      <c r="B1185" s="89">
        <v>53.68</v>
      </c>
      <c r="C1185" s="89">
        <f>LN(Table3[[#This Row],[Value]]/B1184)</f>
        <v>0</v>
      </c>
      <c r="D1185" s="89"/>
      <c r="E1185" s="89"/>
      <c r="F1185" s="89">
        <f>Table3[[#This Row],[Yield]]/100*(1+F1184)</f>
        <v>0</v>
      </c>
    </row>
    <row r="1186" spans="1:6" x14ac:dyDescent="0.2">
      <c r="A1186" s="88">
        <v>178</v>
      </c>
      <c r="B1186" s="89">
        <v>54</v>
      </c>
      <c r="C1186" s="89">
        <f>LN(Table3[[#This Row],[Value]]/B1185)</f>
        <v>5.9435539008481373E-3</v>
      </c>
      <c r="D1186" s="89"/>
      <c r="E1186" s="89"/>
      <c r="F1186" s="89">
        <f>Table3[[#This Row],[Yield]]/100*(1+F1185)</f>
        <v>0</v>
      </c>
    </row>
    <row r="1187" spans="1:6" x14ac:dyDescent="0.2">
      <c r="A1187" s="88">
        <v>179</v>
      </c>
      <c r="B1187" s="89">
        <v>54.11</v>
      </c>
      <c r="C1187" s="89">
        <f>LN(Table3[[#This Row],[Value]]/B1186)</f>
        <v>2.0349650903695375E-3</v>
      </c>
      <c r="D1187" s="89"/>
      <c r="E1187" s="89"/>
      <c r="F1187" s="89">
        <f>Table3[[#This Row],[Yield]]/100*(1+F1186)</f>
        <v>0</v>
      </c>
    </row>
    <row r="1188" spans="1:6" x14ac:dyDescent="0.2">
      <c r="A1188" s="88">
        <v>180</v>
      </c>
      <c r="B1188" s="89">
        <v>54.75</v>
      </c>
      <c r="C1188" s="89">
        <f>LN(Table3[[#This Row],[Value]]/B1187)</f>
        <v>1.1758357041966396E-2</v>
      </c>
      <c r="D1188" s="89"/>
      <c r="E1188" s="89"/>
      <c r="F1188" s="89">
        <f>Table3[[#This Row],[Yield]]/100*(1+F1187)</f>
        <v>0</v>
      </c>
    </row>
    <row r="1189" spans="1:6" x14ac:dyDescent="0.2">
      <c r="A1189" s="88">
        <v>181</v>
      </c>
      <c r="B1189" s="89">
        <v>54.83</v>
      </c>
      <c r="C1189" s="89">
        <f>LN(Table3[[#This Row],[Value]]/B1188)</f>
        <v>1.4601207193467686E-3</v>
      </c>
      <c r="D1189" s="89"/>
      <c r="E1189" s="89"/>
      <c r="F1189" s="89">
        <f>Table3[[#This Row],[Yield]]/100*(1+F1188)</f>
        <v>0</v>
      </c>
    </row>
    <row r="1190" spans="1:6" x14ac:dyDescent="0.2">
      <c r="A1190" s="88">
        <v>182</v>
      </c>
      <c r="B1190" s="89">
        <v>54.93</v>
      </c>
      <c r="C1190" s="89">
        <f>LN(Table3[[#This Row],[Value]]/B1189)</f>
        <v>1.8221579385719637E-3</v>
      </c>
      <c r="D1190" s="89"/>
      <c r="E1190" s="89"/>
      <c r="F1190" s="89">
        <f>Table3[[#This Row],[Yield]]/100*(1+F1189)</f>
        <v>0</v>
      </c>
    </row>
    <row r="1191" spans="1:6" x14ac:dyDescent="0.2">
      <c r="A1191" s="88">
        <v>184</v>
      </c>
      <c r="B1191" s="89">
        <v>55.48</v>
      </c>
      <c r="C1191" s="89">
        <f>LN(Table3[[#This Row],[Value]]/B1190)</f>
        <v>9.9629480921018428E-3</v>
      </c>
      <c r="D1191" s="89"/>
      <c r="E1191" s="89"/>
      <c r="F1191" s="89">
        <f>Table3[[#This Row],[Yield]]/100*(1+F1190)</f>
        <v>0</v>
      </c>
    </row>
    <row r="1192" spans="1:6" x14ac:dyDescent="0.2">
      <c r="A1192" s="88">
        <v>185</v>
      </c>
      <c r="B1192" s="89">
        <v>55.67</v>
      </c>
      <c r="C1192" s="89">
        <f>LN(Table3[[#This Row],[Value]]/B1191)</f>
        <v>3.4188067487856823E-3</v>
      </c>
      <c r="D1192" s="89"/>
      <c r="E1192" s="89"/>
      <c r="F1192" s="89">
        <f>Table3[[#This Row],[Yield]]/100*(1+F1191)</f>
        <v>0</v>
      </c>
    </row>
    <row r="1193" spans="1:6" x14ac:dyDescent="0.2">
      <c r="A1193" s="88">
        <v>187</v>
      </c>
      <c r="B1193" s="89">
        <v>56.51</v>
      </c>
      <c r="C1193" s="89">
        <f>LN(Table3[[#This Row],[Value]]/B1192)</f>
        <v>1.497621144633539E-2</v>
      </c>
      <c r="D1193" s="89"/>
      <c r="E1193" s="89"/>
      <c r="F1193" s="89">
        <f>Table3[[#This Row],[Yield]]/100*(1+F1192)</f>
        <v>0</v>
      </c>
    </row>
    <row r="1194" spans="1:6" x14ac:dyDescent="0.2">
      <c r="A1194" s="88">
        <v>188</v>
      </c>
      <c r="B1194" s="89">
        <v>56.13</v>
      </c>
      <c r="C1194" s="89">
        <f>LN(Table3[[#This Row],[Value]]/B1193)</f>
        <v>-6.7471846876439598E-3</v>
      </c>
      <c r="D1194" s="89"/>
      <c r="E1194" s="89"/>
      <c r="F1194" s="89">
        <f>Table3[[#This Row],[Yield]]/100*(1+F1193)</f>
        <v>0</v>
      </c>
    </row>
    <row r="1195" spans="1:6" x14ac:dyDescent="0.2">
      <c r="A1195" s="88">
        <v>189</v>
      </c>
      <c r="B1195" s="89">
        <v>56.03</v>
      </c>
      <c r="C1195" s="89">
        <f>LN(Table3[[#This Row],[Value]]/B1194)</f>
        <v>-1.7831673769148017E-3</v>
      </c>
      <c r="D1195" s="89"/>
      <c r="E1195" s="89"/>
      <c r="F1195" s="89">
        <f>Table3[[#This Row],[Yield]]/100*(1+F1194)</f>
        <v>0</v>
      </c>
    </row>
    <row r="1196" spans="1:6" x14ac:dyDescent="0.2">
      <c r="A1196" s="88">
        <v>191</v>
      </c>
      <c r="B1196" s="89">
        <v>55.76</v>
      </c>
      <c r="C1196" s="89">
        <f>LN(Table3[[#This Row],[Value]]/B1195)</f>
        <v>-4.8304951249247361E-3</v>
      </c>
      <c r="D1196" s="89"/>
      <c r="E1196" s="89"/>
      <c r="F1196" s="89">
        <f>Table3[[#This Row],[Yield]]/100*(1+F1195)</f>
        <v>0</v>
      </c>
    </row>
    <row r="1197" spans="1:6" x14ac:dyDescent="0.2">
      <c r="A1197" s="88">
        <v>192</v>
      </c>
      <c r="B1197" s="89">
        <v>56.91</v>
      </c>
      <c r="C1197" s="89">
        <f>LN(Table3[[#This Row],[Value]]/B1196)</f>
        <v>2.0414306162763979E-2</v>
      </c>
      <c r="D1197" s="89"/>
      <c r="E1197" s="89"/>
      <c r="F1197" s="89">
        <f>Table3[[#This Row],[Yield]]/100*(1+F1196)</f>
        <v>0</v>
      </c>
    </row>
    <row r="1198" spans="1:6" x14ac:dyDescent="0.2">
      <c r="A1198" s="88">
        <v>193</v>
      </c>
      <c r="B1198" s="89">
        <v>56.77</v>
      </c>
      <c r="C1198" s="89">
        <f>LN(Table3[[#This Row],[Value]]/B1197)</f>
        <v>-2.4630554323975258E-3</v>
      </c>
      <c r="D1198" s="89"/>
      <c r="E1198" s="89"/>
      <c r="F1198" s="89">
        <f>Table3[[#This Row],[Yield]]/100*(1+F1197)</f>
        <v>0</v>
      </c>
    </row>
    <row r="1199" spans="1:6" x14ac:dyDescent="0.2">
      <c r="A1199" s="88">
        <v>194</v>
      </c>
      <c r="B1199" s="89">
        <v>56.71</v>
      </c>
      <c r="C1199" s="89">
        <f>LN(Table3[[#This Row],[Value]]/B1198)</f>
        <v>-1.0574551566983124E-3</v>
      </c>
      <c r="D1199" s="89"/>
      <c r="E1199" s="89"/>
      <c r="F1199" s="89">
        <f>Table3[[#This Row],[Yield]]/100*(1+F1198)</f>
        <v>0</v>
      </c>
    </row>
    <row r="1200" spans="1:6" x14ac:dyDescent="0.2">
      <c r="A1200" s="88">
        <v>195</v>
      </c>
      <c r="B1200" s="89">
        <v>55.98</v>
      </c>
      <c r="C1200" s="89">
        <f>LN(Table3[[#This Row],[Value]]/B1199)</f>
        <v>-1.295607793862928E-2</v>
      </c>
      <c r="D1200" s="89"/>
      <c r="E1200" s="89"/>
      <c r="F1200" s="89">
        <f>Table3[[#This Row],[Yield]]/100*(1+F1199)</f>
        <v>0</v>
      </c>
    </row>
    <row r="1201" spans="1:6" x14ac:dyDescent="0.2">
      <c r="A1201" s="88">
        <v>196</v>
      </c>
      <c r="B1201" s="89">
        <v>55.88</v>
      </c>
      <c r="C1201" s="89">
        <f>LN(Table3[[#This Row],[Value]]/B1200)</f>
        <v>-1.7879496985463107E-3</v>
      </c>
      <c r="D1201" s="89"/>
      <c r="E1201" s="89"/>
      <c r="F1201" s="89">
        <f>Table3[[#This Row],[Yield]]/100*(1+F1200)</f>
        <v>0</v>
      </c>
    </row>
    <row r="1202" spans="1:6" x14ac:dyDescent="0.2">
      <c r="A1202" s="88">
        <v>198</v>
      </c>
      <c r="B1202" s="89">
        <v>56.22</v>
      </c>
      <c r="C1202" s="89">
        <f>LN(Table3[[#This Row],[Value]]/B1201)</f>
        <v>6.0660310896247819E-3</v>
      </c>
      <c r="D1202" s="89"/>
      <c r="E1202" s="89"/>
      <c r="F1202" s="89">
        <f>Table3[[#This Row],[Yield]]/100*(1+F1201)</f>
        <v>0</v>
      </c>
    </row>
    <row r="1203" spans="1:6" x14ac:dyDescent="0.2">
      <c r="A1203" s="88">
        <v>199</v>
      </c>
      <c r="B1203" s="89">
        <v>56.75</v>
      </c>
      <c r="C1203" s="89">
        <f>LN(Table3[[#This Row],[Value]]/B1202)</f>
        <v>9.3830908831262147E-3</v>
      </c>
      <c r="D1203" s="89"/>
      <c r="E1203" s="89"/>
      <c r="F1203" s="89">
        <f>Table3[[#This Row],[Yield]]/100*(1+F1202)</f>
        <v>0</v>
      </c>
    </row>
    <row r="1204" spans="1:6" x14ac:dyDescent="0.2">
      <c r="A1204" s="88">
        <v>200</v>
      </c>
      <c r="B1204" s="89">
        <v>56.61</v>
      </c>
      <c r="C1204" s="89">
        <f>LN(Table3[[#This Row],[Value]]/B1203)</f>
        <v>-2.4700083129434959E-3</v>
      </c>
      <c r="D1204" s="89"/>
      <c r="E1204" s="89"/>
      <c r="F1204" s="89">
        <f>Table3[[#This Row],[Yield]]/100*(1+F1203)</f>
        <v>0</v>
      </c>
    </row>
    <row r="1205" spans="1:6" x14ac:dyDescent="0.2">
      <c r="A1205" s="88">
        <v>201</v>
      </c>
      <c r="B1205" s="89">
        <v>57.27</v>
      </c>
      <c r="C1205" s="89">
        <f>LN(Table3[[#This Row],[Value]]/B1204)</f>
        <v>1.1591278357197423E-2</v>
      </c>
      <c r="D1205" s="89"/>
      <c r="E1205" s="89"/>
      <c r="F1205" s="89">
        <f>Table3[[#This Row],[Yield]]/100*(1+F1204)</f>
        <v>0</v>
      </c>
    </row>
    <row r="1206" spans="1:6" x14ac:dyDescent="0.2">
      <c r="A1206" s="88">
        <v>202</v>
      </c>
      <c r="B1206" s="89">
        <v>58.35</v>
      </c>
      <c r="C1206" s="89">
        <f>LN(Table3[[#This Row],[Value]]/B1205)</f>
        <v>1.8682432326799121E-2</v>
      </c>
      <c r="D1206" s="89"/>
      <c r="E1206" s="89"/>
      <c r="F1206" s="89">
        <f>Table3[[#This Row],[Yield]]/100*(1+F1205)</f>
        <v>0</v>
      </c>
    </row>
    <row r="1207" spans="1:6" x14ac:dyDescent="0.2">
      <c r="A1207" s="88">
        <v>203</v>
      </c>
      <c r="B1207" s="89">
        <v>58.41</v>
      </c>
      <c r="C1207" s="89">
        <f>LN(Table3[[#This Row],[Value]]/B1206)</f>
        <v>1.0277493196528514E-3</v>
      </c>
      <c r="D1207" s="89"/>
      <c r="E1207" s="89"/>
      <c r="F1207" s="89">
        <f>Table3[[#This Row],[Yield]]/100*(1+F1206)</f>
        <v>0</v>
      </c>
    </row>
    <row r="1208" spans="1:6" x14ac:dyDescent="0.2">
      <c r="A1208" s="88">
        <v>205</v>
      </c>
      <c r="B1208" s="89">
        <v>59.02</v>
      </c>
      <c r="C1208" s="89">
        <f>LN(Table3[[#This Row],[Value]]/B1207)</f>
        <v>1.0389261462575392E-2</v>
      </c>
      <c r="D1208" s="89"/>
      <c r="E1208" s="89"/>
      <c r="F1208" s="89">
        <f>Table3[[#This Row],[Yield]]/100*(1+F1207)</f>
        <v>0</v>
      </c>
    </row>
    <row r="1209" spans="1:6" x14ac:dyDescent="0.2">
      <c r="A1209" s="88">
        <v>206</v>
      </c>
      <c r="B1209" s="89">
        <v>58.35</v>
      </c>
      <c r="C1209" s="89">
        <f>LN(Table3[[#This Row],[Value]]/B1208)</f>
        <v>-1.1417010782228416E-2</v>
      </c>
      <c r="D1209" s="89"/>
      <c r="E1209" s="89"/>
      <c r="F1209" s="89">
        <f>Table3[[#This Row],[Yield]]/100*(1+F1208)</f>
        <v>0</v>
      </c>
    </row>
    <row r="1210" spans="1:6" x14ac:dyDescent="0.2">
      <c r="A1210" s="88">
        <v>207</v>
      </c>
      <c r="B1210" s="89">
        <v>58.18</v>
      </c>
      <c r="C1210" s="89">
        <f>LN(Table3[[#This Row],[Value]]/B1209)</f>
        <v>-2.9177056655094609E-3</v>
      </c>
      <c r="D1210" s="89"/>
      <c r="E1210" s="89"/>
      <c r="F1210" s="89">
        <f>Table3[[#This Row],[Yield]]/100*(1+F1209)</f>
        <v>0</v>
      </c>
    </row>
    <row r="1211" spans="1:6" x14ac:dyDescent="0.2">
      <c r="A1211" s="88">
        <v>208</v>
      </c>
      <c r="B1211" s="89">
        <v>57.93</v>
      </c>
      <c r="C1211" s="89">
        <f>LN(Table3[[#This Row],[Value]]/B1210)</f>
        <v>-4.3062679585228478E-3</v>
      </c>
      <c r="D1211" s="89"/>
      <c r="E1211" s="89"/>
      <c r="F1211" s="89">
        <f>Table3[[#This Row],[Yield]]/100*(1+F1210)</f>
        <v>0</v>
      </c>
    </row>
    <row r="1212" spans="1:6" x14ac:dyDescent="0.2">
      <c r="A1212" s="88">
        <v>209</v>
      </c>
      <c r="B1212" s="89">
        <v>58.03</v>
      </c>
      <c r="C1212" s="89">
        <f>LN(Table3[[#This Row],[Value]]/B1211)</f>
        <v>1.7247330939842477E-3</v>
      </c>
      <c r="D1212" s="89"/>
      <c r="E1212" s="89"/>
      <c r="F1212" s="89">
        <f>Table3[[#This Row],[Yield]]/100*(1+F1211)</f>
        <v>0</v>
      </c>
    </row>
    <row r="1213" spans="1:6" x14ac:dyDescent="0.2">
      <c r="A1213" s="88">
        <v>210</v>
      </c>
      <c r="B1213" s="89">
        <v>57.7</v>
      </c>
      <c r="C1213" s="89">
        <f>LN(Table3[[#This Row],[Value]]/B1212)</f>
        <v>-5.7029446884630311E-3</v>
      </c>
      <c r="D1213" s="89"/>
      <c r="E1213" s="89"/>
      <c r="F1213" s="89">
        <f>Table3[[#This Row],[Yield]]/100*(1+F1212)</f>
        <v>0</v>
      </c>
    </row>
    <row r="1214" spans="1:6" x14ac:dyDescent="0.2">
      <c r="A1214" s="88">
        <v>212</v>
      </c>
      <c r="B1214" s="89">
        <v>57.13</v>
      </c>
      <c r="C1214" s="89">
        <f>LN(Table3[[#This Row],[Value]]/B1213)</f>
        <v>-9.9278007776826722E-3</v>
      </c>
      <c r="D1214" s="89"/>
      <c r="E1214" s="89"/>
      <c r="F1214" s="89">
        <f>Table3[[#This Row],[Yield]]/100*(1+F1213)</f>
        <v>0</v>
      </c>
    </row>
    <row r="1215" spans="1:6" x14ac:dyDescent="0.2">
      <c r="A1215" s="88">
        <v>213</v>
      </c>
      <c r="B1215" s="89">
        <v>56.8</v>
      </c>
      <c r="C1215" s="89">
        <f>LN(Table3[[#This Row],[Value]]/B1214)</f>
        <v>-5.7930470092655405E-3</v>
      </c>
      <c r="D1215" s="89"/>
      <c r="E1215" s="89"/>
      <c r="F1215" s="89">
        <f>Table3[[#This Row],[Yield]]/100*(1+F1214)</f>
        <v>0</v>
      </c>
    </row>
    <row r="1216" spans="1:6" x14ac:dyDescent="0.2">
      <c r="A1216" s="88">
        <v>214</v>
      </c>
      <c r="B1216" s="89">
        <v>57.06</v>
      </c>
      <c r="C1216" s="89">
        <f>LN(Table3[[#This Row],[Value]]/B1215)</f>
        <v>4.5670200582483217E-3</v>
      </c>
      <c r="D1216" s="89"/>
      <c r="E1216" s="89"/>
      <c r="F1216" s="89">
        <f>Table3[[#This Row],[Yield]]/100*(1+F1215)</f>
        <v>0</v>
      </c>
    </row>
    <row r="1217" spans="1:6" x14ac:dyDescent="0.2">
      <c r="A1217" s="88">
        <v>215</v>
      </c>
      <c r="B1217" s="89">
        <v>57.21</v>
      </c>
      <c r="C1217" s="89">
        <f>LN(Table3[[#This Row],[Value]]/B1216)</f>
        <v>2.6253624950834348E-3</v>
      </c>
      <c r="D1217" s="89"/>
      <c r="E1217" s="89"/>
      <c r="F1217" s="89">
        <f>Table3[[#This Row],[Yield]]/100*(1+F1216)</f>
        <v>0</v>
      </c>
    </row>
    <row r="1218" spans="1:6" x14ac:dyDescent="0.2">
      <c r="A1218" s="88">
        <v>216</v>
      </c>
      <c r="B1218" s="89">
        <v>57.29</v>
      </c>
      <c r="C1218" s="89">
        <f>LN(Table3[[#This Row],[Value]]/B1217)</f>
        <v>1.3973801400489246E-3</v>
      </c>
      <c r="D1218" s="89"/>
      <c r="E1218" s="89"/>
      <c r="F1218" s="89">
        <f>Table3[[#This Row],[Yield]]/100*(1+F1217)</f>
        <v>0</v>
      </c>
    </row>
    <row r="1219" spans="1:6" x14ac:dyDescent="0.2">
      <c r="A1219" s="88">
        <v>217</v>
      </c>
      <c r="B1219" s="89">
        <v>57.7</v>
      </c>
      <c r="C1219" s="89">
        <f>LN(Table3[[#This Row],[Value]]/B1218)</f>
        <v>7.1310850935675111E-3</v>
      </c>
      <c r="D1219" s="89"/>
      <c r="E1219" s="89"/>
      <c r="F1219" s="89">
        <f>Table3[[#This Row],[Yield]]/100*(1+F1218)</f>
        <v>0</v>
      </c>
    </row>
    <row r="1220" spans="1:6" x14ac:dyDescent="0.2">
      <c r="A1220" s="88">
        <v>219</v>
      </c>
      <c r="B1220" s="89">
        <v>57.57</v>
      </c>
      <c r="C1220" s="89">
        <f>LN(Table3[[#This Row],[Value]]/B1219)</f>
        <v>-2.2555748263356911E-3</v>
      </c>
      <c r="D1220" s="89"/>
      <c r="E1220" s="89"/>
      <c r="F1220" s="89">
        <f>Table3[[#This Row],[Yield]]/100*(1+F1219)</f>
        <v>0</v>
      </c>
    </row>
    <row r="1221" spans="1:6" x14ac:dyDescent="0.2">
      <c r="A1221" s="88">
        <v>220</v>
      </c>
      <c r="B1221" s="89">
        <v>57.71</v>
      </c>
      <c r="C1221" s="89">
        <f>LN(Table3[[#This Row],[Value]]/B1220)</f>
        <v>2.4288700351568146E-3</v>
      </c>
      <c r="D1221" s="89"/>
      <c r="E1221" s="89"/>
      <c r="F1221" s="89">
        <f>Table3[[#This Row],[Yield]]/100*(1+F1220)</f>
        <v>0</v>
      </c>
    </row>
    <row r="1222" spans="1:6" x14ac:dyDescent="0.2">
      <c r="A1222" s="88">
        <v>221</v>
      </c>
      <c r="B1222" s="89">
        <v>57.88</v>
      </c>
      <c r="C1222" s="89">
        <f>LN(Table3[[#This Row],[Value]]/B1221)</f>
        <v>2.9414330404080513E-3</v>
      </c>
      <c r="D1222" s="89"/>
      <c r="E1222" s="89"/>
      <c r="F1222" s="89">
        <f>Table3[[#This Row],[Yield]]/100*(1+F1221)</f>
        <v>0</v>
      </c>
    </row>
    <row r="1223" spans="1:6" x14ac:dyDescent="0.2">
      <c r="A1223" s="88">
        <v>222</v>
      </c>
      <c r="B1223" s="89">
        <v>57.74</v>
      </c>
      <c r="C1223" s="89">
        <f>LN(Table3[[#This Row],[Value]]/B1222)</f>
        <v>-2.42172752849404E-3</v>
      </c>
      <c r="D1223" s="89"/>
      <c r="E1223" s="89"/>
      <c r="F1223" s="89">
        <f>Table3[[#This Row],[Yield]]/100*(1+F1222)</f>
        <v>0</v>
      </c>
    </row>
    <row r="1224" spans="1:6" x14ac:dyDescent="0.2">
      <c r="A1224" s="88">
        <v>223</v>
      </c>
      <c r="B1224" s="89">
        <v>58</v>
      </c>
      <c r="C1224" s="89">
        <f>LN(Table3[[#This Row],[Value]]/B1223)</f>
        <v>4.492836311630259E-3</v>
      </c>
      <c r="D1224" s="89"/>
      <c r="E1224" s="89"/>
      <c r="F1224" s="89">
        <f>Table3[[#This Row],[Yield]]/100*(1+F1223)</f>
        <v>0</v>
      </c>
    </row>
    <row r="1225" spans="1:6" x14ac:dyDescent="0.2">
      <c r="A1225" s="88">
        <v>224</v>
      </c>
      <c r="B1225" s="89">
        <v>58.09</v>
      </c>
      <c r="C1225" s="89">
        <f>LN(Table3[[#This Row],[Value]]/B1224)</f>
        <v>1.5505214580217948E-3</v>
      </c>
      <c r="D1225" s="89"/>
      <c r="E1225" s="89"/>
      <c r="F1225" s="89">
        <f>Table3[[#This Row],[Yield]]/100*(1+F1224)</f>
        <v>0</v>
      </c>
    </row>
    <row r="1226" spans="1:6" x14ac:dyDescent="0.2">
      <c r="A1226" s="88">
        <v>226</v>
      </c>
      <c r="B1226" s="89">
        <v>58.5</v>
      </c>
      <c r="C1226" s="89">
        <f>LN(Table3[[#This Row],[Value]]/B1225)</f>
        <v>7.033222233369555E-3</v>
      </c>
      <c r="D1226" s="89"/>
      <c r="E1226" s="89"/>
      <c r="F1226" s="89">
        <f>Table3[[#This Row],[Yield]]/100*(1+F1225)</f>
        <v>0</v>
      </c>
    </row>
    <row r="1227" spans="1:6" x14ac:dyDescent="0.2">
      <c r="A1227" s="88">
        <v>227</v>
      </c>
      <c r="B1227" s="89">
        <v>58.77</v>
      </c>
      <c r="C1227" s="89">
        <f>LN(Table3[[#This Row],[Value]]/B1226)</f>
        <v>4.6047663867483388E-3</v>
      </c>
      <c r="D1227" s="89"/>
      <c r="E1227" s="89"/>
      <c r="F1227" s="89">
        <f>Table3[[#This Row],[Yield]]/100*(1+F1226)</f>
        <v>0</v>
      </c>
    </row>
    <row r="1228" spans="1:6" x14ac:dyDescent="0.2">
      <c r="A1228" s="88">
        <v>228</v>
      </c>
      <c r="B1228" s="89">
        <v>58.9</v>
      </c>
      <c r="C1228" s="89">
        <f>LN(Table3[[#This Row],[Value]]/B1227)</f>
        <v>2.2095700329817967E-3</v>
      </c>
      <c r="D1228" s="89"/>
      <c r="E1228" s="89"/>
      <c r="F1228" s="89">
        <f>Table3[[#This Row],[Yield]]/100*(1+F1227)</f>
        <v>0</v>
      </c>
    </row>
    <row r="1229" spans="1:6" x14ac:dyDescent="0.2">
      <c r="A1229" s="88">
        <v>229</v>
      </c>
      <c r="B1229" s="89">
        <v>58.86</v>
      </c>
      <c r="C1229" s="89">
        <f>LN(Table3[[#This Row],[Value]]/B1228)</f>
        <v>-6.793478522142902E-4</v>
      </c>
      <c r="D1229" s="89"/>
      <c r="E1229" s="89"/>
      <c r="F1229" s="89">
        <f>Table3[[#This Row],[Yield]]/100*(1+F1228)</f>
        <v>0</v>
      </c>
    </row>
    <row r="1230" spans="1:6" x14ac:dyDescent="0.2">
      <c r="A1230" s="88">
        <v>230</v>
      </c>
      <c r="B1230" s="89">
        <v>58.84</v>
      </c>
      <c r="C1230" s="89">
        <f>LN(Table3[[#This Row],[Value]]/B1229)</f>
        <v>-3.398470720898875E-4</v>
      </c>
      <c r="D1230" s="89"/>
      <c r="E1230" s="89"/>
      <c r="F1230" s="89">
        <f>Table3[[#This Row],[Yield]]/100*(1+F1229)</f>
        <v>0</v>
      </c>
    </row>
    <row r="1231" spans="1:6" x14ac:dyDescent="0.2">
      <c r="A1231" s="88">
        <v>231</v>
      </c>
      <c r="B1231" s="89">
        <v>58.69</v>
      </c>
      <c r="C1231" s="89">
        <f>LN(Table3[[#This Row],[Value]]/B1230)</f>
        <v>-2.5525411629937628E-3</v>
      </c>
      <c r="D1231" s="89"/>
      <c r="E1231" s="89"/>
      <c r="F1231" s="89">
        <f>Table3[[#This Row],[Yield]]/100*(1+F1230)</f>
        <v>0</v>
      </c>
    </row>
    <row r="1232" spans="1:6" x14ac:dyDescent="0.2">
      <c r="A1232" s="88">
        <v>233</v>
      </c>
      <c r="B1232" s="89">
        <v>58.8</v>
      </c>
      <c r="C1232" s="89">
        <f>LN(Table3[[#This Row],[Value]]/B1231)</f>
        <v>1.8725003343380813E-3</v>
      </c>
      <c r="D1232" s="89"/>
      <c r="E1232" s="89"/>
      <c r="F1232" s="89">
        <f>Table3[[#This Row],[Yield]]/100*(1+F1231)</f>
        <v>0</v>
      </c>
    </row>
    <row r="1233" spans="1:6" x14ac:dyDescent="0.2">
      <c r="A1233" s="88">
        <v>234</v>
      </c>
      <c r="B1233" s="89">
        <v>58.55</v>
      </c>
      <c r="C1233" s="89">
        <f>LN(Table3[[#This Row],[Value]]/B1232)</f>
        <v>-4.2607648608549206E-3</v>
      </c>
      <c r="D1233" s="89"/>
      <c r="E1233" s="89"/>
      <c r="F1233" s="89">
        <f>Table3[[#This Row],[Yield]]/100*(1+F1232)</f>
        <v>0</v>
      </c>
    </row>
    <row r="1234" spans="1:6" x14ac:dyDescent="0.2">
      <c r="A1234" s="88">
        <v>235</v>
      </c>
      <c r="B1234" s="89">
        <v>58.65</v>
      </c>
      <c r="C1234" s="89">
        <f>LN(Table3[[#This Row],[Value]]/B1233)</f>
        <v>1.7064850557581056E-3</v>
      </c>
      <c r="D1234" s="89"/>
      <c r="E1234" s="89"/>
      <c r="F1234" s="89">
        <f>Table3[[#This Row],[Yield]]/100*(1+F1233)</f>
        <v>0</v>
      </c>
    </row>
    <row r="1235" spans="1:6" x14ac:dyDescent="0.2">
      <c r="A1235" s="88">
        <v>236</v>
      </c>
      <c r="B1235" s="89">
        <v>58.42</v>
      </c>
      <c r="C1235" s="89">
        <f>LN(Table3[[#This Row],[Value]]/B1234)</f>
        <v>-3.9292781398895501E-3</v>
      </c>
      <c r="D1235" s="89"/>
      <c r="E1235" s="89"/>
      <c r="F1235" s="89">
        <f>Table3[[#This Row],[Yield]]/100*(1+F1234)</f>
        <v>0</v>
      </c>
    </row>
    <row r="1236" spans="1:6" x14ac:dyDescent="0.2">
      <c r="A1236" s="88">
        <v>237</v>
      </c>
      <c r="B1236" s="89">
        <v>58.3</v>
      </c>
      <c r="C1236" s="89">
        <f>LN(Table3[[#This Row],[Value]]/B1235)</f>
        <v>-2.0562036031483428E-3</v>
      </c>
      <c r="D1236" s="89"/>
      <c r="E1236" s="89"/>
      <c r="F1236" s="89">
        <f>Table3[[#This Row],[Yield]]/100*(1+F1235)</f>
        <v>0</v>
      </c>
    </row>
    <row r="1237" spans="1:6" x14ac:dyDescent="0.2">
      <c r="A1237" s="88">
        <v>238</v>
      </c>
      <c r="B1237" s="89">
        <v>58.17</v>
      </c>
      <c r="C1237" s="89">
        <f>LN(Table3[[#This Row],[Value]]/B1236)</f>
        <v>-2.2323354337765045E-3</v>
      </c>
      <c r="D1237" s="89"/>
      <c r="E1237" s="89"/>
      <c r="F1237" s="89">
        <f>Table3[[#This Row],[Yield]]/100*(1+F1236)</f>
        <v>0</v>
      </c>
    </row>
    <row r="1238" spans="1:6" x14ac:dyDescent="0.2">
      <c r="A1238" s="88">
        <v>240</v>
      </c>
      <c r="B1238" s="89">
        <v>58.22</v>
      </c>
      <c r="C1238" s="89">
        <f>LN(Table3[[#This Row],[Value]]/B1237)</f>
        <v>8.5918039480688138E-4</v>
      </c>
      <c r="D1238" s="89"/>
      <c r="E1238" s="89"/>
      <c r="F1238" s="89">
        <f>Table3[[#This Row],[Yield]]/100*(1+F1237)</f>
        <v>0</v>
      </c>
    </row>
    <row r="1239" spans="1:6" x14ac:dyDescent="0.2">
      <c r="A1239" s="88">
        <v>241</v>
      </c>
      <c r="B1239" s="89">
        <v>57.79</v>
      </c>
      <c r="C1239" s="89">
        <f>LN(Table3[[#This Row],[Value]]/B1238)</f>
        <v>-7.4131879877905151E-3</v>
      </c>
      <c r="D1239" s="89"/>
      <c r="E1239" s="89"/>
      <c r="F1239" s="89">
        <f>Table3[[#This Row],[Yield]]/100*(1+F1238)</f>
        <v>0</v>
      </c>
    </row>
    <row r="1240" spans="1:6" x14ac:dyDescent="0.2">
      <c r="A1240" s="88">
        <v>242</v>
      </c>
      <c r="B1240" s="89">
        <v>58.43</v>
      </c>
      <c r="C1240" s="89">
        <f>LN(Table3[[#This Row],[Value]]/B1239)</f>
        <v>1.1013706236659024E-2</v>
      </c>
      <c r="D1240" s="89"/>
      <c r="E1240" s="89"/>
      <c r="F1240" s="89">
        <f>Table3[[#This Row],[Yield]]/100*(1+F1239)</f>
        <v>0</v>
      </c>
    </row>
    <row r="1241" spans="1:6" x14ac:dyDescent="0.2">
      <c r="A1241" s="88">
        <v>243</v>
      </c>
      <c r="B1241" s="89">
        <v>58.39</v>
      </c>
      <c r="C1241" s="89">
        <f>LN(Table3[[#This Row],[Value]]/B1240)</f>
        <v>-6.8481427089941819E-4</v>
      </c>
      <c r="D1241" s="89"/>
      <c r="E1241" s="89"/>
      <c r="F1241" s="89">
        <f>Table3[[#This Row],[Yield]]/100*(1+F1240)</f>
        <v>0</v>
      </c>
    </row>
    <row r="1242" spans="1:6" x14ac:dyDescent="0.2">
      <c r="A1242" s="88">
        <v>244</v>
      </c>
      <c r="B1242" s="89">
        <v>57.81</v>
      </c>
      <c r="C1242" s="89">
        <f>LN(Table3[[#This Row],[Value]]/B1241)</f>
        <v>-9.9828712010615293E-3</v>
      </c>
      <c r="D1242" s="89"/>
      <c r="E1242" s="89"/>
      <c r="F1242" s="89">
        <f>Table3[[#This Row],[Yield]]/100*(1+F1241)</f>
        <v>0</v>
      </c>
    </row>
    <row r="1243" spans="1:6" x14ac:dyDescent="0.2">
      <c r="A1243" s="88">
        <v>248</v>
      </c>
      <c r="B1243" s="89">
        <v>58.55</v>
      </c>
      <c r="C1243" s="89">
        <f>LN(Table3[[#This Row],[Value]]/B1242)</f>
        <v>1.2719318949341609E-2</v>
      </c>
      <c r="D1243" s="89"/>
      <c r="E1243" s="89"/>
      <c r="F1243" s="89">
        <f>Table3[[#This Row],[Yield]]/100*(1+F1242)</f>
        <v>0</v>
      </c>
    </row>
    <row r="1244" spans="1:6" x14ac:dyDescent="0.2">
      <c r="A1244" s="88">
        <v>249</v>
      </c>
      <c r="B1244" s="89">
        <v>58.58</v>
      </c>
      <c r="C1244" s="89">
        <f>LN(Table3[[#This Row],[Value]]/B1243)</f>
        <v>5.1225135586108878E-4</v>
      </c>
      <c r="D1244" s="89"/>
      <c r="E1244" s="89"/>
      <c r="F1244" s="89">
        <f>Table3[[#This Row],[Yield]]/100*(1+F1243)</f>
        <v>0</v>
      </c>
    </row>
    <row r="1245" spans="1:6" x14ac:dyDescent="0.2">
      <c r="A1245" s="88">
        <v>250</v>
      </c>
      <c r="B1245" s="89">
        <v>58.5</v>
      </c>
      <c r="C1245" s="89">
        <f>LN(Table3[[#This Row],[Value]]/B1244)</f>
        <v>-1.3665871617765269E-3</v>
      </c>
      <c r="D1245" s="89"/>
      <c r="E1245" s="89"/>
      <c r="F1245" s="89">
        <f>Table3[[#This Row],[Yield]]/100*(1+F1244)</f>
        <v>0</v>
      </c>
    </row>
    <row r="1246" spans="1:6" x14ac:dyDescent="0.2">
      <c r="A1246" s="88">
        <v>251</v>
      </c>
      <c r="B1246" s="89">
        <v>58.32</v>
      </c>
      <c r="C1246" s="89">
        <f>LN(Table3[[#This Row],[Value]]/B1245)</f>
        <v>-3.0816665374081122E-3</v>
      </c>
      <c r="D1246" s="89"/>
      <c r="E1246" s="89"/>
      <c r="F1246" s="89">
        <f>Table3[[#This Row],[Yield]]/100*(1+F1245)</f>
        <v>0</v>
      </c>
    </row>
    <row r="1247" spans="1:6" x14ac:dyDescent="0.2">
      <c r="A1247" s="88">
        <v>252</v>
      </c>
      <c r="B1247" s="89">
        <v>57.88</v>
      </c>
      <c r="C1247" s="89">
        <f>LN(Table3[[#This Row],[Value]]/B1246)</f>
        <v>-7.5731859371195804E-3</v>
      </c>
      <c r="D1247" s="89"/>
      <c r="E1247" s="89"/>
      <c r="F1247" s="89">
        <f>Table3[[#This Row],[Yield]]/100*(1+F1246)</f>
        <v>0</v>
      </c>
    </row>
    <row r="1248" spans="1:6" x14ac:dyDescent="0.2">
      <c r="A1248" s="88">
        <v>254</v>
      </c>
      <c r="B1248" s="89">
        <v>58.07</v>
      </c>
      <c r="C1248" s="89">
        <f>LN(Table3[[#This Row],[Value]]/B1247)</f>
        <v>3.2772776206753569E-3</v>
      </c>
      <c r="D1248" s="89"/>
      <c r="E1248" s="89"/>
      <c r="F1248" s="89">
        <f>Table3[[#This Row],[Yield]]/100*(1+F1247)</f>
        <v>0</v>
      </c>
    </row>
    <row r="1249" spans="1:6" x14ac:dyDescent="0.2">
      <c r="A1249" s="88">
        <v>255</v>
      </c>
      <c r="B1249" s="89">
        <v>58.1</v>
      </c>
      <c r="C1249" s="89">
        <f>LN(Table3[[#This Row],[Value]]/B1248)</f>
        <v>5.1648447390704316E-4</v>
      </c>
      <c r="D1249" s="89"/>
      <c r="E1249" s="89"/>
      <c r="F1249" s="89">
        <f>Table3[[#This Row],[Yield]]/100*(1+F1248)</f>
        <v>0</v>
      </c>
    </row>
    <row r="1250" spans="1:6" x14ac:dyDescent="0.2">
      <c r="A1250" s="88">
        <v>256</v>
      </c>
      <c r="B1250" s="89">
        <v>58.25</v>
      </c>
      <c r="C1250" s="89">
        <f>LN(Table3[[#This Row],[Value]]/B1249)</f>
        <v>2.5784285879443072E-3</v>
      </c>
      <c r="D1250" s="89"/>
      <c r="E1250" s="89"/>
      <c r="F1250" s="89">
        <f>Table3[[#This Row],[Yield]]/100*(1+F1249)</f>
        <v>0</v>
      </c>
    </row>
    <row r="1251" spans="1:6" x14ac:dyDescent="0.2">
      <c r="A1251" s="88">
        <v>257</v>
      </c>
      <c r="B1251" s="89">
        <v>58.2</v>
      </c>
      <c r="C1251" s="89">
        <f>LN(Table3[[#This Row],[Value]]/B1250)</f>
        <v>-8.587377084177582E-4</v>
      </c>
      <c r="D1251" s="89"/>
      <c r="E1251" s="89"/>
      <c r="F1251" s="89">
        <f>Table3[[#This Row],[Yield]]/100*(1+F1250)</f>
        <v>0</v>
      </c>
    </row>
    <row r="1252" spans="1:6" x14ac:dyDescent="0.2">
      <c r="A1252" s="88">
        <v>258</v>
      </c>
      <c r="B1252" s="89">
        <v>57.47</v>
      </c>
      <c r="C1252" s="89">
        <f>LN(Table3[[#This Row],[Value]]/B1251)</f>
        <v>-1.2622282217742047E-2</v>
      </c>
      <c r="D1252" s="89"/>
      <c r="E1252" s="89"/>
      <c r="F1252" s="89">
        <f>Table3[[#This Row],[Yield]]/100*(1+F1251)</f>
        <v>0</v>
      </c>
    </row>
    <row r="1253" spans="1:6" x14ac:dyDescent="0.2">
      <c r="A1253" s="88">
        <v>259</v>
      </c>
      <c r="B1253" s="89">
        <v>56.56</v>
      </c>
      <c r="C1253" s="89">
        <f>LN(Table3[[#This Row],[Value]]/B1252)</f>
        <v>-1.5961050931332793E-2</v>
      </c>
      <c r="D1253" s="89"/>
      <c r="E1253" s="89"/>
      <c r="F1253" s="89">
        <f>Table3[[#This Row],[Yield]]/100*(1+F1252)</f>
        <v>0</v>
      </c>
    </row>
    <row r="1254" spans="1:6" x14ac:dyDescent="0.2">
      <c r="A1254" s="88">
        <v>261</v>
      </c>
      <c r="B1254" s="89">
        <v>56.67</v>
      </c>
      <c r="C1254" s="89">
        <f>LN(Table3[[#This Row],[Value]]/B1253)</f>
        <v>1.9429485932106402E-3</v>
      </c>
      <c r="D1254" s="89"/>
      <c r="E1254" s="89"/>
      <c r="F1254" s="89">
        <f>Table3[[#This Row],[Yield]]/100*(1+F1253)</f>
        <v>0</v>
      </c>
    </row>
    <row r="1255" spans="1:6" x14ac:dyDescent="0.2">
      <c r="A1255" s="88">
        <v>262</v>
      </c>
      <c r="B1255" s="89">
        <v>56.63</v>
      </c>
      <c r="C1255" s="89">
        <f>LN(Table3[[#This Row],[Value]]/B1254)</f>
        <v>-7.0609005581422351E-4</v>
      </c>
      <c r="D1255" s="89"/>
      <c r="E1255" s="89"/>
      <c r="F1255" s="89">
        <f>Table3[[#This Row],[Yield]]/100*(1+F1254)</f>
        <v>0</v>
      </c>
    </row>
    <row r="1256" spans="1:6" x14ac:dyDescent="0.2">
      <c r="A1256" s="88">
        <v>263</v>
      </c>
      <c r="B1256" s="89">
        <v>55.63</v>
      </c>
      <c r="C1256" s="89">
        <f>LN(Table3[[#This Row],[Value]]/B1255)</f>
        <v>-1.7816256038511769E-2</v>
      </c>
      <c r="D1256" s="89"/>
      <c r="E1256" s="89"/>
      <c r="F1256" s="89">
        <f>Table3[[#This Row],[Yield]]/100*(1+F1255)</f>
        <v>0</v>
      </c>
    </row>
    <row r="1257" spans="1:6" x14ac:dyDescent="0.2">
      <c r="A1257" s="88">
        <v>264</v>
      </c>
      <c r="B1257" s="89">
        <v>54.37</v>
      </c>
      <c r="C1257" s="89">
        <f>LN(Table3[[#This Row],[Value]]/B1256)</f>
        <v>-2.2910092929372673E-2</v>
      </c>
      <c r="D1257" s="89"/>
      <c r="E1257" s="89"/>
      <c r="F1257" s="89">
        <f>Table3[[#This Row],[Yield]]/100*(1+F1256)</f>
        <v>0</v>
      </c>
    </row>
    <row r="1258" spans="1:6" x14ac:dyDescent="0.2">
      <c r="A1258" s="88">
        <v>265</v>
      </c>
      <c r="B1258" s="89">
        <v>54.37</v>
      </c>
      <c r="C1258" s="89">
        <f>LN(Table3[[#This Row],[Value]]/B1257)</f>
        <v>0</v>
      </c>
      <c r="D1258" s="89"/>
      <c r="E1258" s="89"/>
      <c r="F1258" s="89">
        <f>Table3[[#This Row],[Yield]]/100*(1+F1257)</f>
        <v>0</v>
      </c>
    </row>
    <row r="1259" spans="1:6" x14ac:dyDescent="0.2">
      <c r="A1259" s="88">
        <v>266</v>
      </c>
      <c r="B1259" s="89">
        <v>53.43</v>
      </c>
      <c r="C1259" s="89">
        <f>LN(Table3[[#This Row],[Value]]/B1258)</f>
        <v>-1.7440145188149299E-2</v>
      </c>
      <c r="D1259" s="89"/>
      <c r="E1259" s="89"/>
      <c r="F1259" s="89">
        <f>Table3[[#This Row],[Yield]]/100*(1+F1258)</f>
        <v>0</v>
      </c>
    </row>
    <row r="1260" spans="1:6" x14ac:dyDescent="0.2">
      <c r="A1260" s="88">
        <v>268</v>
      </c>
      <c r="B1260" s="89">
        <v>52.96</v>
      </c>
      <c r="C1260" s="89">
        <f>LN(Table3[[#This Row],[Value]]/B1259)</f>
        <v>-8.8354743409272372E-3</v>
      </c>
      <c r="D1260" s="89"/>
      <c r="E1260" s="89"/>
      <c r="F1260" s="89">
        <f>Table3[[#This Row],[Yield]]/100*(1+F1259)</f>
        <v>0</v>
      </c>
    </row>
    <row r="1261" spans="1:6" x14ac:dyDescent="0.2">
      <c r="A1261" s="88">
        <v>269</v>
      </c>
      <c r="B1261" s="89">
        <v>53.13</v>
      </c>
      <c r="C1261" s="89">
        <f>LN(Table3[[#This Row],[Value]]/B1260)</f>
        <v>3.2048288340991837E-3</v>
      </c>
      <c r="D1261" s="89"/>
      <c r="E1261" s="89"/>
      <c r="F1261" s="89">
        <f>Table3[[#This Row],[Yield]]/100*(1+F1260)</f>
        <v>0</v>
      </c>
    </row>
    <row r="1262" spans="1:6" x14ac:dyDescent="0.2">
      <c r="A1262" s="88">
        <v>270</v>
      </c>
      <c r="B1262" s="89">
        <v>53.25</v>
      </c>
      <c r="C1262" s="89">
        <f>LN(Table3[[#This Row],[Value]]/B1261)</f>
        <v>2.2560641266825541E-3</v>
      </c>
      <c r="D1262" s="89"/>
      <c r="E1262" s="89"/>
      <c r="F1262" s="89">
        <f>Table3[[#This Row],[Yield]]/100*(1+F1261)</f>
        <v>0</v>
      </c>
    </row>
    <row r="1263" spans="1:6" x14ac:dyDescent="0.2">
      <c r="A1263" s="88">
        <v>271</v>
      </c>
      <c r="B1263" s="89">
        <v>54.53</v>
      </c>
      <c r="C1263" s="89">
        <f>LN(Table3[[#This Row],[Value]]/B1262)</f>
        <v>2.375320434843569E-2</v>
      </c>
      <c r="D1263" s="89"/>
      <c r="E1263" s="89"/>
      <c r="F1263" s="89">
        <f>Table3[[#This Row],[Yield]]/100*(1+F1262)</f>
        <v>0</v>
      </c>
    </row>
    <row r="1264" spans="1:6" x14ac:dyDescent="0.2">
      <c r="A1264" s="88">
        <v>272</v>
      </c>
      <c r="B1264" s="89">
        <v>54.14</v>
      </c>
      <c r="C1264" s="89">
        <f>LN(Table3[[#This Row],[Value]]/B1263)</f>
        <v>-7.1777247518150936E-3</v>
      </c>
      <c r="D1264" s="89"/>
      <c r="E1264" s="89"/>
      <c r="F1264" s="89">
        <f>Table3[[#This Row],[Yield]]/100*(1+F1263)</f>
        <v>0</v>
      </c>
    </row>
    <row r="1265" spans="1:6" x14ac:dyDescent="0.2">
      <c r="A1265" s="88">
        <v>273</v>
      </c>
      <c r="B1265" s="89">
        <v>54.27</v>
      </c>
      <c r="C1265" s="89">
        <f>LN(Table3[[#This Row],[Value]]/B1264)</f>
        <v>2.3983038891584271E-3</v>
      </c>
      <c r="D1265" s="89"/>
      <c r="E1265" s="89"/>
      <c r="F1265" s="89">
        <f>Table3[[#This Row],[Yield]]/100*(1+F1264)</f>
        <v>0</v>
      </c>
    </row>
    <row r="1266" spans="1:6" x14ac:dyDescent="0.2">
      <c r="A1266" s="88">
        <v>275</v>
      </c>
      <c r="B1266" s="89">
        <v>54.96</v>
      </c>
      <c r="C1266" s="89">
        <f>LN(Table3[[#This Row],[Value]]/B1265)</f>
        <v>1.2634059838780496E-2</v>
      </c>
      <c r="D1266" s="89"/>
      <c r="E1266" s="89"/>
      <c r="F1266" s="89">
        <f>Table3[[#This Row],[Yield]]/100*(1+F1265)</f>
        <v>0</v>
      </c>
    </row>
    <row r="1267" spans="1:6" x14ac:dyDescent="0.2">
      <c r="A1267" s="88">
        <v>276</v>
      </c>
      <c r="B1267" s="89">
        <v>54.52</v>
      </c>
      <c r="C1267" s="89">
        <f>LN(Table3[[#This Row],[Value]]/B1266)</f>
        <v>-8.0380410857620356E-3</v>
      </c>
      <c r="D1267" s="89"/>
      <c r="E1267" s="89"/>
      <c r="F1267" s="89">
        <f>Table3[[#This Row],[Yield]]/100*(1+F1266)</f>
        <v>0</v>
      </c>
    </row>
    <row r="1268" spans="1:6" x14ac:dyDescent="0.2">
      <c r="A1268" s="88">
        <v>277</v>
      </c>
      <c r="B1268" s="89">
        <v>54.74</v>
      </c>
      <c r="C1268" s="89">
        <f>LN(Table3[[#This Row],[Value]]/B1267)</f>
        <v>4.0270967842011493E-3</v>
      </c>
      <c r="D1268" s="89"/>
      <c r="E1268" s="89"/>
      <c r="F1268" s="89">
        <f>Table3[[#This Row],[Yield]]/100*(1+F1267)</f>
        <v>0</v>
      </c>
    </row>
    <row r="1269" spans="1:6" x14ac:dyDescent="0.2">
      <c r="A1269" s="88">
        <v>278</v>
      </c>
      <c r="B1269" s="89">
        <v>55.29</v>
      </c>
      <c r="C1269" s="89">
        <f>LN(Table3[[#This Row],[Value]]/B1268)</f>
        <v>9.9973567373086106E-3</v>
      </c>
      <c r="D1269" s="89"/>
      <c r="E1269" s="89"/>
      <c r="F1269" s="89">
        <f>Table3[[#This Row],[Yield]]/100*(1+F1268)</f>
        <v>0</v>
      </c>
    </row>
    <row r="1270" spans="1:6" x14ac:dyDescent="0.2">
      <c r="A1270" s="88">
        <v>279</v>
      </c>
      <c r="B1270" s="89">
        <v>55.7</v>
      </c>
      <c r="C1270" s="89">
        <f>LN(Table3[[#This Row],[Value]]/B1269)</f>
        <v>7.3880865833968806E-3</v>
      </c>
      <c r="D1270" s="89"/>
      <c r="E1270" s="89"/>
      <c r="F1270" s="89">
        <f>Table3[[#This Row],[Yield]]/100*(1+F1269)</f>
        <v>0</v>
      </c>
    </row>
    <row r="1271" spans="1:6" x14ac:dyDescent="0.2">
      <c r="A1271" s="88">
        <v>280</v>
      </c>
      <c r="B1271" s="89">
        <v>55.51</v>
      </c>
      <c r="C1271" s="89">
        <f>LN(Table3[[#This Row],[Value]]/B1270)</f>
        <v>-3.41696223116852E-3</v>
      </c>
      <c r="D1271" s="89"/>
      <c r="E1271" s="89"/>
      <c r="F1271" s="89">
        <f>Table3[[#This Row],[Yield]]/100*(1+F1270)</f>
        <v>0</v>
      </c>
    </row>
    <row r="1272" spans="1:6" x14ac:dyDescent="0.2">
      <c r="A1272" s="88">
        <v>282</v>
      </c>
      <c r="B1272" s="89">
        <v>55.38</v>
      </c>
      <c r="C1272" s="89">
        <f>LN(Table3[[#This Row],[Value]]/B1271)</f>
        <v>-2.344666959254023E-3</v>
      </c>
      <c r="D1272" s="89"/>
      <c r="E1272" s="89"/>
      <c r="F1272" s="89">
        <f>Table3[[#This Row],[Yield]]/100*(1+F1271)</f>
        <v>0</v>
      </c>
    </row>
    <row r="1273" spans="1:6" x14ac:dyDescent="0.2">
      <c r="A1273" s="88">
        <v>283</v>
      </c>
      <c r="B1273" s="89">
        <v>55.51</v>
      </c>
      <c r="C1273" s="89">
        <f>LN(Table3[[#This Row],[Value]]/B1272)</f>
        <v>2.3446669592540547E-3</v>
      </c>
      <c r="D1273" s="89"/>
      <c r="E1273" s="89"/>
      <c r="F1273" s="89">
        <f>Table3[[#This Row],[Yield]]/100*(1+F1272)</f>
        <v>0</v>
      </c>
    </row>
    <row r="1274" spans="1:6" x14ac:dyDescent="0.2">
      <c r="A1274" s="88">
        <v>284</v>
      </c>
      <c r="B1274" s="89">
        <v>54.9</v>
      </c>
      <c r="C1274" s="89">
        <f>LN(Table3[[#This Row],[Value]]/B1273)</f>
        <v>-1.1049836186584935E-2</v>
      </c>
      <c r="D1274" s="89"/>
      <c r="E1274" s="89"/>
      <c r="F1274" s="89">
        <f>Table3[[#This Row],[Yield]]/100*(1+F1273)</f>
        <v>0</v>
      </c>
    </row>
    <row r="1275" spans="1:6" x14ac:dyDescent="0.2">
      <c r="A1275" s="88">
        <v>285</v>
      </c>
      <c r="B1275" s="89">
        <v>55.34</v>
      </c>
      <c r="C1275" s="89">
        <f>LN(Table3[[#This Row],[Value]]/B1274)</f>
        <v>7.9826258432950711E-3</v>
      </c>
      <c r="D1275" s="89"/>
      <c r="E1275" s="89"/>
      <c r="F1275" s="89">
        <f>Table3[[#This Row],[Yield]]/100*(1+F1274)</f>
        <v>0</v>
      </c>
    </row>
    <row r="1276" spans="1:6" x14ac:dyDescent="0.2">
      <c r="A1276" s="88">
        <v>286</v>
      </c>
      <c r="B1276" s="89">
        <v>56.09</v>
      </c>
      <c r="C1276" s="89">
        <f>LN(Table3[[#This Row],[Value]]/B1275)</f>
        <v>1.3461569161465625E-2</v>
      </c>
      <c r="D1276" s="89"/>
      <c r="E1276" s="89"/>
      <c r="F1276" s="89">
        <f>Table3[[#This Row],[Yield]]/100*(1+F1275)</f>
        <v>0</v>
      </c>
    </row>
    <row r="1277" spans="1:6" x14ac:dyDescent="0.2">
      <c r="A1277" s="88">
        <v>287</v>
      </c>
      <c r="B1277" s="89">
        <v>56.58</v>
      </c>
      <c r="C1277" s="89">
        <f>LN(Table3[[#This Row],[Value]]/B1276)</f>
        <v>8.698022353175551E-3</v>
      </c>
      <c r="D1277" s="89"/>
      <c r="E1277" s="89"/>
      <c r="F1277" s="89">
        <f>Table3[[#This Row],[Yield]]/100*(1+F1276)</f>
        <v>0</v>
      </c>
    </row>
    <row r="1278" spans="1:6" x14ac:dyDescent="0.2">
      <c r="A1278" s="88">
        <v>289</v>
      </c>
      <c r="B1278" s="89">
        <v>57.9</v>
      </c>
      <c r="C1278" s="89">
        <f>LN(Table3[[#This Row],[Value]]/B1277)</f>
        <v>2.3061818705528394E-2</v>
      </c>
      <c r="D1278" s="89"/>
      <c r="E1278" s="89"/>
      <c r="F1278" s="89">
        <f>Table3[[#This Row],[Yield]]/100*(1+F1277)</f>
        <v>0</v>
      </c>
    </row>
    <row r="1279" spans="1:6" x14ac:dyDescent="0.2">
      <c r="A1279" s="88">
        <v>290</v>
      </c>
      <c r="B1279" s="89">
        <v>57.82</v>
      </c>
      <c r="C1279" s="89">
        <f>LN(Table3[[#This Row],[Value]]/B1278)</f>
        <v>-1.3826479907495101E-3</v>
      </c>
      <c r="D1279" s="89"/>
      <c r="E1279" s="89"/>
      <c r="F1279" s="89">
        <f>Table3[[#This Row],[Yield]]/100*(1+F1278)</f>
        <v>0</v>
      </c>
    </row>
    <row r="1280" spans="1:6" x14ac:dyDescent="0.2">
      <c r="A1280" s="88">
        <v>291</v>
      </c>
      <c r="B1280" s="89">
        <v>57.89</v>
      </c>
      <c r="C1280" s="89">
        <f>LN(Table3[[#This Row],[Value]]/B1279)</f>
        <v>1.2099215027131511E-3</v>
      </c>
      <c r="D1280" s="89"/>
      <c r="E1280" s="89"/>
      <c r="F1280" s="89">
        <f>Table3[[#This Row],[Yield]]/100*(1+F1279)</f>
        <v>0</v>
      </c>
    </row>
    <row r="1281" spans="1:6" x14ac:dyDescent="0.2">
      <c r="A1281" s="88">
        <v>292</v>
      </c>
      <c r="B1281" s="89">
        <v>58.46</v>
      </c>
      <c r="C1281" s="89">
        <f>LN(Table3[[#This Row],[Value]]/B1280)</f>
        <v>9.7981015921866262E-3</v>
      </c>
      <c r="D1281" s="89"/>
      <c r="E1281" s="89"/>
      <c r="F1281" s="89">
        <f>Table3[[#This Row],[Yield]]/100*(1+F1280)</f>
        <v>0</v>
      </c>
    </row>
    <row r="1282" spans="1:6" x14ac:dyDescent="0.2">
      <c r="A1282" s="88">
        <v>293</v>
      </c>
      <c r="B1282" s="89">
        <v>58.73</v>
      </c>
      <c r="C1282" s="89">
        <f>LN(Table3[[#This Row],[Value]]/B1281)</f>
        <v>4.6079098513282348E-3</v>
      </c>
      <c r="D1282" s="89"/>
      <c r="E1282" s="89"/>
      <c r="F1282" s="89">
        <f>Table3[[#This Row],[Yield]]/100*(1+F1281)</f>
        <v>0</v>
      </c>
    </row>
    <row r="1283" spans="1:6" x14ac:dyDescent="0.2">
      <c r="A1283" s="88">
        <v>294</v>
      </c>
      <c r="B1283" s="89">
        <v>59.54</v>
      </c>
      <c r="C1283" s="89">
        <f>LN(Table3[[#This Row],[Value]]/B1282)</f>
        <v>1.3697686053202342E-2</v>
      </c>
      <c r="D1283" s="89"/>
      <c r="E1283" s="89"/>
      <c r="F1283" s="89">
        <f>Table3[[#This Row],[Yield]]/100*(1+F1282)</f>
        <v>0</v>
      </c>
    </row>
    <row r="1284" spans="1:6" x14ac:dyDescent="0.2">
      <c r="A1284" s="88">
        <v>296</v>
      </c>
      <c r="B1284" s="89">
        <v>60.63</v>
      </c>
      <c r="C1284" s="89">
        <f>LN(Table3[[#This Row],[Value]]/B1283)</f>
        <v>1.8141464496009164E-2</v>
      </c>
      <c r="D1284" s="89"/>
      <c r="E1284" s="89"/>
      <c r="F1284" s="89">
        <f>Table3[[#This Row],[Yield]]/100*(1+F1283)</f>
        <v>0</v>
      </c>
    </row>
    <row r="1285" spans="1:6" x14ac:dyDescent="0.2">
      <c r="A1285" s="88">
        <v>297</v>
      </c>
      <c r="B1285" s="89">
        <v>60.79</v>
      </c>
      <c r="C1285" s="89">
        <f>LN(Table3[[#This Row],[Value]]/B1284)</f>
        <v>2.6354816769918036E-3</v>
      </c>
      <c r="D1285" s="89"/>
      <c r="E1285" s="89"/>
      <c r="F1285" s="89">
        <f>Table3[[#This Row],[Yield]]/100*(1+F1284)</f>
        <v>0</v>
      </c>
    </row>
    <row r="1286" spans="1:6" x14ac:dyDescent="0.2">
      <c r="A1286" s="88">
        <v>298</v>
      </c>
      <c r="B1286" s="89">
        <v>60.79</v>
      </c>
      <c r="C1286" s="89">
        <f>LN(Table3[[#This Row],[Value]]/B1285)</f>
        <v>0</v>
      </c>
      <c r="D1286" s="89"/>
      <c r="E1286" s="89"/>
      <c r="F1286" s="89">
        <f>Table3[[#This Row],[Yield]]/100*(1+F1285)</f>
        <v>0</v>
      </c>
    </row>
    <row r="1287" spans="1:6" x14ac:dyDescent="0.2">
      <c r="A1287" s="88">
        <v>299</v>
      </c>
      <c r="B1287" s="89">
        <v>60.64</v>
      </c>
      <c r="C1287" s="89">
        <f>LN(Table3[[#This Row],[Value]]/B1286)</f>
        <v>-2.4705604265148852E-3</v>
      </c>
      <c r="D1287" s="89"/>
      <c r="E1287" s="89"/>
      <c r="F1287" s="89">
        <f>Table3[[#This Row],[Yield]]/100*(1+F1286)</f>
        <v>0</v>
      </c>
    </row>
    <row r="1288" spans="1:6" x14ac:dyDescent="0.2">
      <c r="A1288" s="88">
        <v>300</v>
      </c>
      <c r="B1288" s="89">
        <v>60.5</v>
      </c>
      <c r="C1288" s="89">
        <f>LN(Table3[[#This Row],[Value]]/B1287)</f>
        <v>-2.3113762973204295E-3</v>
      </c>
      <c r="D1288" s="89"/>
      <c r="E1288" s="89"/>
      <c r="F1288" s="89">
        <f>Table3[[#This Row],[Yield]]/100*(1+F1287)</f>
        <v>0</v>
      </c>
    </row>
    <row r="1289" spans="1:6" x14ac:dyDescent="0.2">
      <c r="A1289" s="88">
        <v>301</v>
      </c>
      <c r="B1289" s="89">
        <v>60.08</v>
      </c>
      <c r="C1289" s="89">
        <f>LN(Table3[[#This Row],[Value]]/B1288)</f>
        <v>-6.9663575809165088E-3</v>
      </c>
      <c r="D1289" s="89"/>
      <c r="E1289" s="89"/>
      <c r="F1289" s="89">
        <f>Table3[[#This Row],[Yield]]/100*(1+F1288)</f>
        <v>0</v>
      </c>
    </row>
    <row r="1290" spans="1:6" x14ac:dyDescent="0.2">
      <c r="A1290" s="88">
        <v>303</v>
      </c>
      <c r="B1290" s="89">
        <v>59.31</v>
      </c>
      <c r="C1290" s="89">
        <f>LN(Table3[[#This Row],[Value]]/B1289)</f>
        <v>-1.2899081605243957E-2</v>
      </c>
      <c r="D1290" s="89"/>
      <c r="E1290" s="89"/>
      <c r="F1290" s="89">
        <f>Table3[[#This Row],[Yield]]/100*(1+F1289)</f>
        <v>0</v>
      </c>
    </row>
    <row r="1291" spans="1:6" x14ac:dyDescent="0.2">
      <c r="A1291" s="88">
        <v>304</v>
      </c>
      <c r="B1291" s="89">
        <v>59.53</v>
      </c>
      <c r="C1291" s="89">
        <f>LN(Table3[[#This Row],[Value]]/B1290)</f>
        <v>3.7024613146634001E-3</v>
      </c>
      <c r="D1291" s="89"/>
      <c r="E1291" s="89"/>
      <c r="F1291" s="89">
        <f>Table3[[#This Row],[Yield]]/100*(1+F1290)</f>
        <v>0</v>
      </c>
    </row>
    <row r="1292" spans="1:6" x14ac:dyDescent="0.2">
      <c r="A1292" s="88">
        <v>305</v>
      </c>
      <c r="B1292" s="89">
        <v>59.04</v>
      </c>
      <c r="C1292" s="89">
        <f>LN(Table3[[#This Row],[Value]]/B1291)</f>
        <v>-8.2652068730817152E-3</v>
      </c>
      <c r="D1292" s="89"/>
      <c r="E1292" s="89"/>
      <c r="F1292" s="89">
        <f>Table3[[#This Row],[Yield]]/100*(1+F1291)</f>
        <v>0</v>
      </c>
    </row>
    <row r="1293" spans="1:6" x14ac:dyDescent="0.2">
      <c r="A1293" s="88">
        <v>306</v>
      </c>
      <c r="B1293" s="89">
        <v>59.18</v>
      </c>
      <c r="C1293" s="89">
        <f>LN(Table3[[#This Row],[Value]]/B1292)</f>
        <v>2.3684666798464513E-3</v>
      </c>
      <c r="D1293" s="89"/>
      <c r="E1293" s="89"/>
      <c r="F1293" s="89">
        <f>Table3[[#This Row],[Yield]]/100*(1+F1292)</f>
        <v>0</v>
      </c>
    </row>
    <row r="1294" spans="1:6" x14ac:dyDescent="0.2">
      <c r="A1294" s="88">
        <v>307</v>
      </c>
      <c r="B1294" s="89">
        <v>59.39</v>
      </c>
      <c r="C1294" s="89">
        <f>LN(Table3[[#This Row],[Value]]/B1293)</f>
        <v>3.5422150557052699E-3</v>
      </c>
      <c r="D1294" s="89"/>
      <c r="E1294" s="89"/>
      <c r="F1294" s="89">
        <f>Table3[[#This Row],[Yield]]/100*(1+F1293)</f>
        <v>0</v>
      </c>
    </row>
    <row r="1295" spans="1:6" x14ac:dyDescent="0.2">
      <c r="A1295" s="88">
        <v>308</v>
      </c>
      <c r="B1295" s="89">
        <v>59.8</v>
      </c>
      <c r="C1295" s="89">
        <f>LN(Table3[[#This Row],[Value]]/B1294)</f>
        <v>6.8797989288172075E-3</v>
      </c>
      <c r="D1295" s="89"/>
      <c r="E1295" s="89"/>
      <c r="F1295" s="89">
        <f>Table3[[#This Row],[Yield]]/100*(1+F1294)</f>
        <v>0</v>
      </c>
    </row>
    <row r="1296" spans="1:6" x14ac:dyDescent="0.2">
      <c r="A1296" s="88">
        <v>310</v>
      </c>
      <c r="B1296" s="89">
        <v>60.87</v>
      </c>
      <c r="C1296" s="89">
        <f>LN(Table3[[#This Row],[Value]]/B1295)</f>
        <v>1.7734781549247122E-2</v>
      </c>
      <c r="D1296" s="89"/>
      <c r="E1296" s="89"/>
      <c r="F1296" s="89">
        <f>Table3[[#This Row],[Yield]]/100*(1+F1295)</f>
        <v>0</v>
      </c>
    </row>
    <row r="1297" spans="1:6" x14ac:dyDescent="0.2">
      <c r="A1297" s="88">
        <v>312</v>
      </c>
      <c r="B1297" s="89">
        <v>62.9</v>
      </c>
      <c r="C1297" s="89">
        <f>LN(Table3[[#This Row],[Value]]/B1296)</f>
        <v>3.2805721200561855E-2</v>
      </c>
      <c r="D1297" s="89"/>
      <c r="E1297" s="89"/>
      <c r="F1297" s="89">
        <f>Table3[[#This Row],[Yield]]/100*(1+F1296)</f>
        <v>0</v>
      </c>
    </row>
    <row r="1298" spans="1:6" x14ac:dyDescent="0.2">
      <c r="A1298" s="88">
        <v>313</v>
      </c>
      <c r="B1298" s="89">
        <v>63.76</v>
      </c>
      <c r="C1298" s="89">
        <f>LN(Table3[[#This Row],[Value]]/B1297)</f>
        <v>1.3579870775564853E-2</v>
      </c>
      <c r="D1298" s="89"/>
      <c r="E1298" s="89"/>
      <c r="F1298" s="89">
        <f>Table3[[#This Row],[Yield]]/100*(1+F1297)</f>
        <v>0</v>
      </c>
    </row>
    <row r="1299" spans="1:6" x14ac:dyDescent="0.2">
      <c r="A1299" s="88">
        <v>314</v>
      </c>
      <c r="B1299" s="89">
        <v>65.150000000000006</v>
      </c>
      <c r="C1299" s="89">
        <f>LN(Table3[[#This Row],[Value]]/B1298)</f>
        <v>2.156626908889454E-2</v>
      </c>
      <c r="D1299" s="89"/>
      <c r="E1299" s="89"/>
      <c r="F1299" s="89">
        <f>Table3[[#This Row],[Yield]]/100*(1+F1298)</f>
        <v>0</v>
      </c>
    </row>
    <row r="1300" spans="1:6" x14ac:dyDescent="0.2">
      <c r="A1300" s="88">
        <v>315</v>
      </c>
      <c r="B1300" s="89">
        <v>66.48</v>
      </c>
      <c r="C1300" s="89">
        <f>LN(Table3[[#This Row],[Value]]/B1299)</f>
        <v>2.020884697633852E-2</v>
      </c>
      <c r="D1300" s="89"/>
      <c r="E1300" s="89"/>
      <c r="F1300" s="89">
        <f>Table3[[#This Row],[Yield]]/100*(1+F1299)</f>
        <v>0</v>
      </c>
    </row>
    <row r="1301" spans="1:6" x14ac:dyDescent="0.2">
      <c r="A1301" s="88">
        <v>317</v>
      </c>
      <c r="B1301" s="89">
        <v>67.33</v>
      </c>
      <c r="C1301" s="89">
        <f>LN(Table3[[#This Row],[Value]]/B1300)</f>
        <v>1.2704752009996651E-2</v>
      </c>
      <c r="D1301" s="89"/>
      <c r="E1301" s="89"/>
      <c r="F1301" s="89">
        <f>Table3[[#This Row],[Yield]]/100*(1+F1300)</f>
        <v>0</v>
      </c>
    </row>
    <row r="1302" spans="1:6" x14ac:dyDescent="0.2">
      <c r="A1302" s="88">
        <v>318</v>
      </c>
      <c r="B1302" s="89">
        <v>65.73</v>
      </c>
      <c r="C1302" s="89">
        <f>LN(Table3[[#This Row],[Value]]/B1301)</f>
        <v>-2.4050460281704614E-2</v>
      </c>
      <c r="D1302" s="89"/>
      <c r="E1302" s="89"/>
      <c r="F1302" s="89">
        <f>Table3[[#This Row],[Yield]]/100*(1+F1301)</f>
        <v>0</v>
      </c>
    </row>
    <row r="1303" spans="1:6" x14ac:dyDescent="0.2">
      <c r="A1303" s="88">
        <v>319</v>
      </c>
      <c r="B1303" s="89">
        <v>66.23</v>
      </c>
      <c r="C1303" s="89">
        <f>LN(Table3[[#This Row],[Value]]/B1302)</f>
        <v>7.5780902214031467E-3</v>
      </c>
      <c r="D1303" s="89"/>
      <c r="E1303" s="89"/>
      <c r="F1303" s="89">
        <f>Table3[[#This Row],[Yield]]/100*(1+F1302)</f>
        <v>0</v>
      </c>
    </row>
    <row r="1304" spans="1:6" x14ac:dyDescent="0.2">
      <c r="A1304" s="88">
        <v>320</v>
      </c>
      <c r="B1304" s="89">
        <v>66.81</v>
      </c>
      <c r="C1304" s="89">
        <f>LN(Table3[[#This Row],[Value]]/B1303)</f>
        <v>8.7192374404977627E-3</v>
      </c>
      <c r="D1304" s="89"/>
      <c r="E1304" s="89"/>
      <c r="F1304" s="89">
        <f>Table3[[#This Row],[Yield]]/100*(1+F1303)</f>
        <v>0</v>
      </c>
    </row>
    <row r="1305" spans="1:6" x14ac:dyDescent="0.2">
      <c r="A1305" s="88">
        <v>321</v>
      </c>
      <c r="B1305" s="89">
        <v>68.19</v>
      </c>
      <c r="C1305" s="89">
        <f>LN(Table3[[#This Row],[Value]]/B1304)</f>
        <v>2.0445156595175422E-2</v>
      </c>
      <c r="D1305" s="89"/>
      <c r="E1305" s="89"/>
      <c r="F1305" s="89">
        <f>Table3[[#This Row],[Yield]]/100*(1+F1304)</f>
        <v>0</v>
      </c>
    </row>
    <row r="1306" spans="1:6" x14ac:dyDescent="0.2">
      <c r="A1306" s="88">
        <v>322</v>
      </c>
      <c r="B1306" s="89">
        <v>68.7</v>
      </c>
      <c r="C1306" s="89">
        <f>LN(Table3[[#This Row],[Value]]/B1305)</f>
        <v>7.4512726957422807E-3</v>
      </c>
      <c r="D1306" s="89"/>
      <c r="E1306" s="89"/>
      <c r="F1306" s="89">
        <f>Table3[[#This Row],[Yield]]/100*(1+F1305)</f>
        <v>0</v>
      </c>
    </row>
    <row r="1307" spans="1:6" x14ac:dyDescent="0.2">
      <c r="A1307" s="88">
        <v>324</v>
      </c>
      <c r="B1307" s="89">
        <v>68.88</v>
      </c>
      <c r="C1307" s="89">
        <f>LN(Table3[[#This Row],[Value]]/B1306)</f>
        <v>2.6166608911716888E-3</v>
      </c>
      <c r="D1307" s="89"/>
      <c r="E1307" s="89"/>
      <c r="F1307" s="89">
        <f>Table3[[#This Row],[Yield]]/100*(1+F1306)</f>
        <v>0</v>
      </c>
    </row>
    <row r="1308" spans="1:6" x14ac:dyDescent="0.2">
      <c r="A1308" s="88">
        <v>325</v>
      </c>
      <c r="B1308" s="89">
        <v>69.069999999999993</v>
      </c>
      <c r="C1308" s="89">
        <f>LN(Table3[[#This Row],[Value]]/B1307)</f>
        <v>2.7546229814062388E-3</v>
      </c>
      <c r="D1308" s="89"/>
      <c r="E1308" s="89"/>
      <c r="F1308" s="89">
        <f>Table3[[#This Row],[Yield]]/100*(1+F1307)</f>
        <v>0</v>
      </c>
    </row>
    <row r="1309" spans="1:6" x14ac:dyDescent="0.2">
      <c r="A1309" s="88">
        <v>326</v>
      </c>
      <c r="B1309" s="89">
        <v>68.97</v>
      </c>
      <c r="C1309" s="89">
        <f>LN(Table3[[#This Row],[Value]]/B1308)</f>
        <v>-1.4488556576816025E-3</v>
      </c>
      <c r="D1309" s="89"/>
      <c r="E1309" s="89"/>
      <c r="F1309" s="89">
        <f>Table3[[#This Row],[Yield]]/100*(1+F1308)</f>
        <v>0</v>
      </c>
    </row>
    <row r="1310" spans="1:6" x14ac:dyDescent="0.2">
      <c r="A1310" s="88">
        <v>327</v>
      </c>
      <c r="B1310" s="89">
        <v>68.41</v>
      </c>
      <c r="C1310" s="89">
        <f>LN(Table3[[#This Row],[Value]]/B1309)</f>
        <v>-8.1526146702932244E-3</v>
      </c>
      <c r="D1310" s="89"/>
      <c r="E1310" s="89"/>
      <c r="F1310" s="89">
        <f>Table3[[#This Row],[Yield]]/100*(1+F1309)</f>
        <v>0</v>
      </c>
    </row>
    <row r="1311" spans="1:6" x14ac:dyDescent="0.2">
      <c r="A1311" s="88">
        <v>328</v>
      </c>
      <c r="B1311" s="89">
        <v>66.92</v>
      </c>
      <c r="C1311" s="89">
        <f>LN(Table3[[#This Row],[Value]]/B1310)</f>
        <v>-2.2021136654283305E-2</v>
      </c>
      <c r="D1311" s="89"/>
      <c r="E1311" s="89"/>
      <c r="F1311" s="89">
        <f>Table3[[#This Row],[Yield]]/100*(1+F1310)</f>
        <v>0</v>
      </c>
    </row>
    <row r="1312" spans="1:6" x14ac:dyDescent="0.2">
      <c r="A1312" s="88">
        <v>329</v>
      </c>
      <c r="B1312" s="89">
        <v>66.75</v>
      </c>
      <c r="C1312" s="89">
        <f>LN(Table3[[#This Row],[Value]]/B1311)</f>
        <v>-2.5435788382643801E-3</v>
      </c>
      <c r="D1312" s="89"/>
      <c r="E1312" s="89"/>
      <c r="F1312" s="89">
        <f>Table3[[#This Row],[Yield]]/100*(1+F1311)</f>
        <v>0</v>
      </c>
    </row>
    <row r="1313" spans="1:6" x14ac:dyDescent="0.2">
      <c r="A1313" s="88">
        <v>331</v>
      </c>
      <c r="B1313" s="89">
        <v>67.23</v>
      </c>
      <c r="C1313" s="89">
        <f>LN(Table3[[#This Row],[Value]]/B1312)</f>
        <v>7.1652792005865778E-3</v>
      </c>
      <c r="D1313" s="89"/>
      <c r="E1313" s="89"/>
      <c r="F1313" s="89">
        <f>Table3[[#This Row],[Yield]]/100*(1+F1312)</f>
        <v>0</v>
      </c>
    </row>
    <row r="1314" spans="1:6" x14ac:dyDescent="0.2">
      <c r="A1314" s="88">
        <v>332</v>
      </c>
      <c r="B1314" s="89">
        <v>67.010000000000005</v>
      </c>
      <c r="C1314" s="89">
        <f>LN(Table3[[#This Row],[Value]]/B1313)</f>
        <v>-3.2777144958659236E-3</v>
      </c>
      <c r="D1314" s="89"/>
      <c r="E1314" s="89"/>
      <c r="F1314" s="89">
        <f>Table3[[#This Row],[Yield]]/100*(1+F1313)</f>
        <v>0</v>
      </c>
    </row>
    <row r="1315" spans="1:6" x14ac:dyDescent="0.2">
      <c r="A1315" s="88">
        <v>333</v>
      </c>
      <c r="B1315" s="89">
        <v>66.59</v>
      </c>
      <c r="C1315" s="89">
        <f>LN(Table3[[#This Row],[Value]]/B1314)</f>
        <v>-6.2874458625483392E-3</v>
      </c>
      <c r="D1315" s="89"/>
      <c r="E1315" s="89"/>
      <c r="F1315" s="89">
        <f>Table3[[#This Row],[Yield]]/100*(1+F1314)</f>
        <v>0</v>
      </c>
    </row>
    <row r="1316" spans="1:6" x14ac:dyDescent="0.2">
      <c r="A1316" s="88">
        <v>335</v>
      </c>
      <c r="B1316" s="89">
        <v>66.59</v>
      </c>
      <c r="C1316" s="89">
        <f>LN(Table3[[#This Row],[Value]]/B1315)</f>
        <v>0</v>
      </c>
      <c r="D1316" s="89"/>
      <c r="E1316" s="89"/>
      <c r="F1316" s="89">
        <f>Table3[[#This Row],[Yield]]/100*(1+F1315)</f>
        <v>0</v>
      </c>
    </row>
    <row r="1317" spans="1:6" x14ac:dyDescent="0.2">
      <c r="A1317" s="88">
        <v>336</v>
      </c>
      <c r="B1317" s="89">
        <v>66.349999999999994</v>
      </c>
      <c r="C1317" s="89">
        <f>LN(Table3[[#This Row],[Value]]/B1316)</f>
        <v>-3.6106553443146614E-3</v>
      </c>
      <c r="D1317" s="89"/>
      <c r="E1317" s="89"/>
      <c r="F1317" s="89">
        <f>Table3[[#This Row],[Yield]]/100*(1+F1316)</f>
        <v>0</v>
      </c>
    </row>
    <row r="1318" spans="1:6" x14ac:dyDescent="0.2">
      <c r="A1318" s="88">
        <v>338</v>
      </c>
      <c r="B1318" s="89">
        <v>66.430000000000007</v>
      </c>
      <c r="C1318" s="89">
        <f>LN(Table3[[#This Row],[Value]]/B1317)</f>
        <v>1.2050008989335378E-3</v>
      </c>
      <c r="D1318" s="89"/>
      <c r="E1318" s="89"/>
      <c r="F1318" s="89">
        <f>Table3[[#This Row],[Yield]]/100*(1+F1317)</f>
        <v>0</v>
      </c>
    </row>
    <row r="1319" spans="1:6" x14ac:dyDescent="0.2">
      <c r="A1319" s="88">
        <v>339</v>
      </c>
      <c r="B1319" s="89">
        <v>65.42</v>
      </c>
      <c r="C1319" s="89">
        <f>LN(Table3[[#This Row],[Value]]/B1318)</f>
        <v>-1.5320739566911972E-2</v>
      </c>
      <c r="D1319" s="89"/>
      <c r="E1319" s="89"/>
      <c r="F1319" s="89">
        <f>Table3[[#This Row],[Yield]]/100*(1+F1318)</f>
        <v>0</v>
      </c>
    </row>
    <row r="1320" spans="1:6" x14ac:dyDescent="0.2">
      <c r="A1320" s="88">
        <v>340</v>
      </c>
      <c r="B1320" s="89">
        <v>66.05</v>
      </c>
      <c r="C1320" s="89">
        <f>LN(Table3[[#This Row],[Value]]/B1319)</f>
        <v>9.5840088580964929E-3</v>
      </c>
      <c r="D1320" s="89"/>
      <c r="E1320" s="89"/>
      <c r="F1320" s="89">
        <f>Table3[[#This Row],[Yield]]/100*(1+F1319)</f>
        <v>0</v>
      </c>
    </row>
    <row r="1321" spans="1:6" x14ac:dyDescent="0.2">
      <c r="A1321" s="88">
        <v>341</v>
      </c>
      <c r="B1321" s="89">
        <v>65.069999999999993</v>
      </c>
      <c r="C1321" s="89">
        <f>LN(Table3[[#This Row],[Value]]/B1320)</f>
        <v>-1.4948417461441717E-2</v>
      </c>
      <c r="D1321" s="89"/>
      <c r="E1321" s="89"/>
      <c r="F1321" s="89">
        <f>Table3[[#This Row],[Yield]]/100*(1+F1320)</f>
        <v>0</v>
      </c>
    </row>
    <row r="1322" spans="1:6" x14ac:dyDescent="0.2">
      <c r="A1322" s="88">
        <v>342</v>
      </c>
      <c r="B1322" s="89">
        <v>64.17</v>
      </c>
      <c r="C1322" s="89">
        <f>LN(Table3[[#This Row],[Value]]/B1321)</f>
        <v>-1.3927801744468588E-2</v>
      </c>
      <c r="D1322" s="89"/>
      <c r="E1322" s="89"/>
      <c r="F1322" s="89">
        <f>Table3[[#This Row],[Yield]]/100*(1+F1321)</f>
        <v>0</v>
      </c>
    </row>
    <row r="1323" spans="1:6" x14ac:dyDescent="0.2">
      <c r="A1323" s="88">
        <v>343</v>
      </c>
      <c r="B1323" s="89">
        <v>63.98</v>
      </c>
      <c r="C1323" s="89">
        <f>LN(Table3[[#This Row],[Value]]/B1322)</f>
        <v>-2.9652772410521016E-3</v>
      </c>
      <c r="D1323" s="89"/>
      <c r="E1323" s="89"/>
      <c r="F1323" s="89">
        <f>Table3[[#This Row],[Yield]]/100*(1+F1322)</f>
        <v>0</v>
      </c>
    </row>
    <row r="1324" spans="1:6" x14ac:dyDescent="0.2">
      <c r="A1324" s="88">
        <v>345</v>
      </c>
      <c r="B1324" s="89">
        <v>64.650000000000006</v>
      </c>
      <c r="C1324" s="89">
        <f>LN(Table3[[#This Row],[Value]]/B1323)</f>
        <v>1.0417570696494698E-2</v>
      </c>
      <c r="D1324" s="89"/>
      <c r="E1324" s="89"/>
      <c r="F1324" s="89">
        <f>Table3[[#This Row],[Yield]]/100*(1+F1323)</f>
        <v>0</v>
      </c>
    </row>
    <row r="1325" spans="1:6" x14ac:dyDescent="0.2">
      <c r="A1325" s="88">
        <v>346</v>
      </c>
      <c r="B1325" s="89">
        <v>65.540000000000006</v>
      </c>
      <c r="C1325" s="89">
        <f>LN(Table3[[#This Row],[Value]]/B1324)</f>
        <v>1.3672538052802099E-2</v>
      </c>
      <c r="D1325" s="89"/>
      <c r="E1325" s="89"/>
      <c r="F1325" s="89">
        <f>Table3[[#This Row],[Yield]]/100*(1+F1324)</f>
        <v>0</v>
      </c>
    </row>
    <row r="1326" spans="1:6" x14ac:dyDescent="0.2">
      <c r="A1326" s="88">
        <v>347</v>
      </c>
      <c r="B1326" s="89">
        <v>65.45</v>
      </c>
      <c r="C1326" s="89">
        <f>LN(Table3[[#This Row],[Value]]/B1325)</f>
        <v>-1.3741509147596914E-3</v>
      </c>
      <c r="D1326" s="89"/>
      <c r="E1326" s="89"/>
      <c r="F1326" s="89">
        <f>Table3[[#This Row],[Yield]]/100*(1+F1325)</f>
        <v>0</v>
      </c>
    </row>
    <row r="1327" spans="1:6" x14ac:dyDescent="0.2">
      <c r="A1327" s="88">
        <v>348</v>
      </c>
      <c r="B1327" s="89">
        <v>64.89</v>
      </c>
      <c r="C1327" s="89">
        <f>LN(Table3[[#This Row],[Value]]/B1326)</f>
        <v>-8.5929637228318347E-3</v>
      </c>
      <c r="D1327" s="89"/>
      <c r="E1327" s="89"/>
      <c r="F1327" s="89">
        <f>Table3[[#This Row],[Yield]]/100*(1+F1326)</f>
        <v>0</v>
      </c>
    </row>
    <row r="1328" spans="1:6" x14ac:dyDescent="0.2">
      <c r="A1328" s="88">
        <v>349</v>
      </c>
      <c r="B1328" s="89">
        <v>65.540000000000006</v>
      </c>
      <c r="C1328" s="89">
        <f>LN(Table3[[#This Row],[Value]]/B1327)</f>
        <v>9.9671146375916383E-3</v>
      </c>
      <c r="D1328" s="89"/>
      <c r="E1328" s="89"/>
      <c r="F1328" s="89">
        <f>Table3[[#This Row],[Yield]]/100*(1+F1327)</f>
        <v>0</v>
      </c>
    </row>
    <row r="1329" spans="1:6" x14ac:dyDescent="0.2">
      <c r="A1329" s="88">
        <v>350</v>
      </c>
      <c r="B1329" s="89">
        <v>65.94</v>
      </c>
      <c r="C1329" s="89">
        <f>LN(Table3[[#This Row],[Value]]/B1328)</f>
        <v>6.0845943729162929E-3</v>
      </c>
      <c r="D1329" s="89"/>
      <c r="E1329" s="89"/>
      <c r="F1329" s="89">
        <f>Table3[[#This Row],[Yield]]/100*(1+F1328)</f>
        <v>0</v>
      </c>
    </row>
    <row r="1330" spans="1:6" x14ac:dyDescent="0.2">
      <c r="A1330" s="88">
        <v>352</v>
      </c>
      <c r="B1330" s="89">
        <v>65.7</v>
      </c>
      <c r="C1330" s="89">
        <f>LN(Table3[[#This Row],[Value]]/B1329)</f>
        <v>-3.6463121530200871E-3</v>
      </c>
      <c r="D1330" s="89"/>
      <c r="E1330" s="89"/>
      <c r="F1330" s="89">
        <f>Table3[[#This Row],[Yield]]/100*(1+F1329)</f>
        <v>0</v>
      </c>
    </row>
    <row r="1331" spans="1:6" x14ac:dyDescent="0.2">
      <c r="A1331" s="88">
        <v>353</v>
      </c>
      <c r="B1331" s="89">
        <v>66.52</v>
      </c>
      <c r="C1331" s="89">
        <f>LN(Table3[[#This Row],[Value]]/B1330)</f>
        <v>1.240372883416189E-2</v>
      </c>
      <c r="D1331" s="89"/>
      <c r="E1331" s="89"/>
      <c r="F1331" s="89">
        <f>Table3[[#This Row],[Yield]]/100*(1+F1330)</f>
        <v>0</v>
      </c>
    </row>
    <row r="1332" spans="1:6" x14ac:dyDescent="0.2">
      <c r="A1332" s="88">
        <v>354</v>
      </c>
      <c r="B1332" s="89">
        <v>67.19</v>
      </c>
      <c r="C1332" s="89">
        <f>LN(Table3[[#This Row],[Value]]/B1331)</f>
        <v>1.0021772607331598E-2</v>
      </c>
      <c r="D1332" s="89"/>
      <c r="E1332" s="89"/>
      <c r="F1332" s="89">
        <f>Table3[[#This Row],[Yield]]/100*(1+F1331)</f>
        <v>0</v>
      </c>
    </row>
    <row r="1333" spans="1:6" x14ac:dyDescent="0.2">
      <c r="A1333" s="88">
        <v>355</v>
      </c>
      <c r="B1333" s="89">
        <v>67.38</v>
      </c>
      <c r="C1333" s="89">
        <f>LN(Table3[[#This Row],[Value]]/B1332)</f>
        <v>2.8238110463482693E-3</v>
      </c>
      <c r="D1333" s="89"/>
      <c r="E1333" s="89"/>
      <c r="F1333" s="89">
        <f>Table3[[#This Row],[Yield]]/100*(1+F1332)</f>
        <v>0</v>
      </c>
    </row>
    <row r="1334" spans="1:6" x14ac:dyDescent="0.2">
      <c r="A1334" s="88">
        <v>356</v>
      </c>
      <c r="B1334" s="89">
        <v>68.63</v>
      </c>
      <c r="C1334" s="89">
        <f>LN(Table3[[#This Row],[Value]]/B1333)</f>
        <v>1.8381518942136389E-2</v>
      </c>
      <c r="D1334" s="89"/>
      <c r="E1334" s="89"/>
      <c r="F1334" s="89">
        <f>Table3[[#This Row],[Yield]]/100*(1+F1333)</f>
        <v>0</v>
      </c>
    </row>
    <row r="1335" spans="1:6" x14ac:dyDescent="0.2">
      <c r="A1335" s="88">
        <v>357</v>
      </c>
      <c r="B1335" s="89">
        <v>70.03</v>
      </c>
      <c r="C1335" s="89">
        <f>LN(Table3[[#This Row],[Value]]/B1334)</f>
        <v>2.0193964746883186E-2</v>
      </c>
      <c r="D1335" s="89"/>
      <c r="E1335" s="89"/>
      <c r="F1335" s="89">
        <f>Table3[[#This Row],[Yield]]/100*(1+F1334)</f>
        <v>0</v>
      </c>
    </row>
    <row r="1336" spans="1:6" x14ac:dyDescent="0.2">
      <c r="A1336" s="88">
        <v>361</v>
      </c>
      <c r="B1336" s="89">
        <v>70.849999999999994</v>
      </c>
      <c r="C1336" s="89">
        <f>LN(Table3[[#This Row],[Value]]/B1335)</f>
        <v>1.1641244469263085E-2</v>
      </c>
      <c r="D1336" s="89"/>
      <c r="E1336" s="89"/>
      <c r="F1336" s="89">
        <f>Table3[[#This Row],[Yield]]/100*(1+F1335)</f>
        <v>0</v>
      </c>
    </row>
    <row r="1337" spans="1:6" x14ac:dyDescent="0.2">
      <c r="A1337" s="88">
        <v>362</v>
      </c>
      <c r="B1337" s="89">
        <v>71.040000000000006</v>
      </c>
      <c r="C1337" s="89">
        <f>LN(Table3[[#This Row],[Value]]/B1336)</f>
        <v>2.6781325472254583E-3</v>
      </c>
      <c r="D1337" s="89"/>
      <c r="E1337" s="89"/>
      <c r="F1337" s="89">
        <f>Table3[[#This Row],[Yield]]/100*(1+F1336)</f>
        <v>0</v>
      </c>
    </row>
    <row r="1338" spans="1:6" x14ac:dyDescent="0.2">
      <c r="A1338" s="88">
        <v>363</v>
      </c>
      <c r="B1338" s="89">
        <v>69.790000000000006</v>
      </c>
      <c r="C1338" s="89">
        <f>LN(Table3[[#This Row],[Value]]/B1337)</f>
        <v>-1.7752365654854323E-2</v>
      </c>
      <c r="D1338" s="89"/>
      <c r="E1338" s="89"/>
      <c r="F1338" s="89">
        <f>Table3[[#This Row],[Yield]]/100*(1+F1337)</f>
        <v>0</v>
      </c>
    </row>
    <row r="1339" spans="1:6" x14ac:dyDescent="0.2">
      <c r="A1339" s="88">
        <v>364</v>
      </c>
      <c r="B1339" s="89">
        <v>70.2</v>
      </c>
      <c r="C1339" s="89">
        <f>LN(Table3[[#This Row],[Value]]/B1338)</f>
        <v>5.8575780027050215E-3</v>
      </c>
      <c r="D1339" s="89"/>
      <c r="E1339" s="89"/>
      <c r="F1339" s="89">
        <f>Table3[[#This Row],[Yield]]/100*(1+F1338)</f>
        <v>0</v>
      </c>
    </row>
    <row r="1340" spans="1:6" x14ac:dyDescent="0.2">
      <c r="A1340" s="88">
        <v>366</v>
      </c>
      <c r="B1340" s="89">
        <v>70.709999999999994</v>
      </c>
      <c r="C1340" s="89">
        <f>LN(Table3[[#This Row],[Value]]/B1339)</f>
        <v>7.2386945843839765E-3</v>
      </c>
      <c r="D1340" s="89"/>
      <c r="E1340" s="89"/>
      <c r="F1340" s="89">
        <f>Table3[[#This Row],[Yield]]/100*(1+F1339)</f>
        <v>0</v>
      </c>
    </row>
    <row r="1341" spans="1:6" x14ac:dyDescent="0.2">
      <c r="A1341" s="88">
        <v>368</v>
      </c>
      <c r="B1341" s="89">
        <v>70.44</v>
      </c>
      <c r="C1341" s="89">
        <f>LN(Table3[[#This Row],[Value]]/B1340)</f>
        <v>-3.8257219881439653E-3</v>
      </c>
      <c r="D1341" s="89"/>
      <c r="E1341" s="89"/>
      <c r="F1341" s="89">
        <f>Table3[[#This Row],[Yield]]/100*(1+F1340)</f>
        <v>0</v>
      </c>
    </row>
    <row r="1342" spans="1:6" x14ac:dyDescent="0.2">
      <c r="A1342" s="88">
        <v>369</v>
      </c>
      <c r="B1342" s="89">
        <v>67.97</v>
      </c>
      <c r="C1342" s="89">
        <f>LN(Table3[[#This Row],[Value]]/B1341)</f>
        <v>-3.5694852269458545E-2</v>
      </c>
      <c r="D1342" s="89"/>
      <c r="E1342" s="89"/>
      <c r="F1342" s="89">
        <f>Table3[[#This Row],[Yield]]/100*(1+F1341)</f>
        <v>0</v>
      </c>
    </row>
    <row r="1343" spans="1:6" x14ac:dyDescent="0.2">
      <c r="A1343" s="88">
        <v>370</v>
      </c>
      <c r="B1343" s="89">
        <v>69.33</v>
      </c>
      <c r="C1343" s="89">
        <f>LN(Table3[[#This Row],[Value]]/B1342)</f>
        <v>1.9811281595852184E-2</v>
      </c>
      <c r="D1343" s="89"/>
      <c r="E1343" s="89"/>
      <c r="F1343" s="89">
        <f>Table3[[#This Row],[Yield]]/100*(1+F1342)</f>
        <v>0</v>
      </c>
    </row>
    <row r="1344" spans="1:6" x14ac:dyDescent="0.2">
      <c r="A1344" s="88">
        <v>371</v>
      </c>
      <c r="B1344" s="89">
        <v>67.680000000000007</v>
      </c>
      <c r="C1344" s="89">
        <f>LN(Table3[[#This Row],[Value]]/B1343)</f>
        <v>-2.408699765643103E-2</v>
      </c>
      <c r="D1344" s="89"/>
      <c r="E1344" s="89"/>
      <c r="F1344" s="89">
        <f>Table3[[#This Row],[Yield]]/100*(1+F1343)</f>
        <v>0</v>
      </c>
    </row>
    <row r="1345" spans="1:6" x14ac:dyDescent="0.2">
      <c r="A1345" s="88">
        <v>373</v>
      </c>
      <c r="B1345" s="89">
        <v>67.12</v>
      </c>
      <c r="C1345" s="89">
        <f>LN(Table3[[#This Row],[Value]]/B1344)</f>
        <v>-8.3086531390171702E-3</v>
      </c>
      <c r="D1345" s="89"/>
      <c r="E1345" s="89"/>
      <c r="F1345" s="89">
        <f>Table3[[#This Row],[Yield]]/100*(1+F1344)</f>
        <v>0</v>
      </c>
    </row>
    <row r="1346" spans="1:6" x14ac:dyDescent="0.2">
      <c r="A1346" s="88">
        <v>374</v>
      </c>
      <c r="B1346" s="89">
        <v>67.650000000000006</v>
      </c>
      <c r="C1346" s="89">
        <f>LN(Table3[[#This Row],[Value]]/B1345)</f>
        <v>7.8652924578463713E-3</v>
      </c>
      <c r="D1346" s="89"/>
      <c r="E1346" s="89"/>
      <c r="F1346" s="89">
        <f>Table3[[#This Row],[Yield]]/100*(1+F1345)</f>
        <v>0</v>
      </c>
    </row>
    <row r="1347" spans="1:6" x14ac:dyDescent="0.2">
      <c r="A1347" s="88">
        <v>375</v>
      </c>
      <c r="B1347" s="89">
        <v>67.53</v>
      </c>
      <c r="C1347" s="89">
        <f>LN(Table3[[#This Row],[Value]]/B1346)</f>
        <v>-1.7754110300465323E-3</v>
      </c>
      <c r="D1347" s="89"/>
      <c r="E1347" s="89"/>
      <c r="F1347" s="89">
        <f>Table3[[#This Row],[Yield]]/100*(1+F1346)</f>
        <v>0</v>
      </c>
    </row>
    <row r="1348" spans="1:6" x14ac:dyDescent="0.2">
      <c r="A1348" s="88">
        <v>376</v>
      </c>
      <c r="B1348" s="89">
        <v>67.89</v>
      </c>
      <c r="C1348" s="89">
        <f>LN(Table3[[#This Row],[Value]]/B1347)</f>
        <v>5.3168047268051079E-3</v>
      </c>
      <c r="D1348" s="89"/>
      <c r="E1348" s="89"/>
      <c r="F1348" s="89">
        <f>Table3[[#This Row],[Yield]]/100*(1+F1347)</f>
        <v>0</v>
      </c>
    </row>
    <row r="1349" spans="1:6" x14ac:dyDescent="0.2">
      <c r="A1349" s="88">
        <v>377</v>
      </c>
      <c r="B1349" s="89">
        <v>67.849999999999994</v>
      </c>
      <c r="C1349" s="89">
        <f>LN(Table3[[#This Row],[Value]]/B1348)</f>
        <v>-5.8936203267760765E-4</v>
      </c>
      <c r="D1349" s="89"/>
      <c r="E1349" s="89"/>
      <c r="F1349" s="89">
        <f>Table3[[#This Row],[Yield]]/100*(1+F1348)</f>
        <v>0</v>
      </c>
    </row>
    <row r="1350" spans="1:6" x14ac:dyDescent="0.2">
      <c r="A1350" s="88">
        <v>378</v>
      </c>
      <c r="B1350" s="89">
        <v>67.36</v>
      </c>
      <c r="C1350" s="89">
        <f>LN(Table3[[#This Row],[Value]]/B1349)</f>
        <v>-7.2480163468068093E-3</v>
      </c>
      <c r="D1350" s="89"/>
      <c r="E1350" s="89"/>
      <c r="F1350" s="89">
        <f>Table3[[#This Row],[Yield]]/100*(1+F1349)</f>
        <v>0</v>
      </c>
    </row>
    <row r="1351" spans="1:6" x14ac:dyDescent="0.2">
      <c r="A1351" s="88">
        <v>380</v>
      </c>
      <c r="B1351" s="89">
        <v>67.260000000000005</v>
      </c>
      <c r="C1351" s="89">
        <f>LN(Table3[[#This Row],[Value]]/B1350)</f>
        <v>-1.4856636219476654E-3</v>
      </c>
      <c r="D1351" s="89"/>
      <c r="E1351" s="89"/>
      <c r="F1351" s="89">
        <f>Table3[[#This Row],[Yield]]/100*(1+F1350)</f>
        <v>0</v>
      </c>
    </row>
    <row r="1352" spans="1:6" x14ac:dyDescent="0.2">
      <c r="A1352" s="88">
        <v>381</v>
      </c>
      <c r="B1352" s="89">
        <v>66.5</v>
      </c>
      <c r="C1352" s="89">
        <f>LN(Table3[[#This Row],[Value]]/B1351)</f>
        <v>-1.1363758650315208E-2</v>
      </c>
      <c r="D1352" s="89"/>
      <c r="E1352" s="89"/>
      <c r="F1352" s="89">
        <f>Table3[[#This Row],[Yield]]/100*(1+F1351)</f>
        <v>0</v>
      </c>
    </row>
    <row r="1353" spans="1:6" x14ac:dyDescent="0.2">
      <c r="A1353" s="88">
        <v>382</v>
      </c>
      <c r="B1353" s="89">
        <v>65.709999999999994</v>
      </c>
      <c r="C1353" s="89">
        <f>LN(Table3[[#This Row],[Value]]/B1352)</f>
        <v>-1.1950826752032035E-2</v>
      </c>
      <c r="D1353" s="89"/>
      <c r="E1353" s="89"/>
      <c r="F1353" s="89">
        <f>Table3[[#This Row],[Yield]]/100*(1+F1352)</f>
        <v>0</v>
      </c>
    </row>
    <row r="1354" spans="1:6" x14ac:dyDescent="0.2">
      <c r="A1354" s="88">
        <v>383</v>
      </c>
      <c r="B1354" s="89">
        <v>65.3</v>
      </c>
      <c r="C1354" s="89">
        <f>LN(Table3[[#This Row],[Value]]/B1353)</f>
        <v>-6.2590846273910148E-3</v>
      </c>
      <c r="D1354" s="89"/>
      <c r="E1354" s="89"/>
      <c r="F1354" s="89">
        <f>Table3[[#This Row],[Yield]]/100*(1+F1353)</f>
        <v>0</v>
      </c>
    </row>
    <row r="1355" spans="1:6" x14ac:dyDescent="0.2">
      <c r="A1355" s="88">
        <v>384</v>
      </c>
      <c r="B1355" s="89">
        <v>65.209999999999994</v>
      </c>
      <c r="C1355" s="89">
        <f>LN(Table3[[#This Row],[Value]]/B1354)</f>
        <v>-1.3792048772745724E-3</v>
      </c>
      <c r="D1355" s="89"/>
      <c r="E1355" s="89"/>
      <c r="F1355" s="89">
        <f>Table3[[#This Row],[Yield]]/100*(1+F1354)</f>
        <v>0</v>
      </c>
    </row>
    <row r="1356" spans="1:6" x14ac:dyDescent="0.2">
      <c r="A1356" s="88">
        <v>385</v>
      </c>
      <c r="B1356" s="89">
        <v>64.77</v>
      </c>
      <c r="C1356" s="89">
        <f>LN(Table3[[#This Row],[Value]]/B1355)</f>
        <v>-6.7702982102852286E-3</v>
      </c>
      <c r="D1356" s="89"/>
      <c r="E1356" s="89"/>
      <c r="F1356" s="89">
        <f>Table3[[#This Row],[Yield]]/100*(1+F1355)</f>
        <v>0</v>
      </c>
    </row>
    <row r="1357" spans="1:6" x14ac:dyDescent="0.2">
      <c r="A1357" s="88">
        <v>387</v>
      </c>
      <c r="B1357" s="89">
        <v>64.92</v>
      </c>
      <c r="C1357" s="89">
        <f>LN(Table3[[#This Row],[Value]]/B1356)</f>
        <v>2.3132094515649392E-3</v>
      </c>
      <c r="D1357" s="89"/>
      <c r="E1357" s="89"/>
      <c r="F1357" s="89">
        <f>Table3[[#This Row],[Yield]]/100*(1+F1356)</f>
        <v>0</v>
      </c>
    </row>
    <row r="1358" spans="1:6" x14ac:dyDescent="0.2">
      <c r="A1358" s="88">
        <v>388</v>
      </c>
      <c r="B1358" s="89">
        <v>65.53</v>
      </c>
      <c r="C1358" s="89">
        <f>LN(Table3[[#This Row],[Value]]/B1357)</f>
        <v>9.3523104050151351E-3</v>
      </c>
      <c r="D1358" s="89"/>
      <c r="E1358" s="89"/>
      <c r="F1358" s="89">
        <f>Table3[[#This Row],[Yield]]/100*(1+F1357)</f>
        <v>0</v>
      </c>
    </row>
    <row r="1359" spans="1:6" x14ac:dyDescent="0.2">
      <c r="A1359" s="88">
        <v>389</v>
      </c>
      <c r="B1359" s="89">
        <v>66.37</v>
      </c>
      <c r="C1359" s="89">
        <f>LN(Table3[[#This Row],[Value]]/B1358)</f>
        <v>1.2737094106428251E-2</v>
      </c>
      <c r="D1359" s="89"/>
      <c r="E1359" s="89"/>
      <c r="F1359" s="89">
        <f>Table3[[#This Row],[Yield]]/100*(1+F1358)</f>
        <v>0</v>
      </c>
    </row>
    <row r="1360" spans="1:6" x14ac:dyDescent="0.2">
      <c r="A1360" s="88">
        <v>390</v>
      </c>
      <c r="B1360" s="89">
        <v>65.650000000000006</v>
      </c>
      <c r="C1360" s="89">
        <f>LN(Table3[[#This Row],[Value]]/B1359)</f>
        <v>-1.0907546409028357E-2</v>
      </c>
      <c r="D1360" s="89"/>
      <c r="E1360" s="89"/>
      <c r="F1360" s="89">
        <f>Table3[[#This Row],[Yield]]/100*(1+F1359)</f>
        <v>0</v>
      </c>
    </row>
    <row r="1361" spans="1:6" x14ac:dyDescent="0.2">
      <c r="A1361" s="88">
        <v>391</v>
      </c>
      <c r="B1361" s="89">
        <v>66.16</v>
      </c>
      <c r="C1361" s="89">
        <f>LN(Table3[[#This Row],[Value]]/B1360)</f>
        <v>7.7384499666305184E-3</v>
      </c>
      <c r="D1361" s="89"/>
      <c r="E1361" s="89"/>
      <c r="F1361" s="89">
        <f>Table3[[#This Row],[Yield]]/100*(1+F1360)</f>
        <v>0</v>
      </c>
    </row>
    <row r="1362" spans="1:6" x14ac:dyDescent="0.2">
      <c r="A1362" s="88">
        <v>392</v>
      </c>
      <c r="B1362" s="89">
        <v>66.680000000000007</v>
      </c>
      <c r="C1362" s="89">
        <f>LN(Table3[[#This Row],[Value]]/B1361)</f>
        <v>7.8290071671574899E-3</v>
      </c>
      <c r="D1362" s="89"/>
      <c r="E1362" s="89"/>
      <c r="F1362" s="89">
        <f>Table3[[#This Row],[Yield]]/100*(1+F1361)</f>
        <v>0</v>
      </c>
    </row>
    <row r="1363" spans="1:6" x14ac:dyDescent="0.2">
      <c r="A1363" s="88">
        <v>394</v>
      </c>
      <c r="B1363" s="89">
        <v>66.290000000000006</v>
      </c>
      <c r="C1363" s="89">
        <f>LN(Table3[[#This Row],[Value]]/B1362)</f>
        <v>-5.8660016292930795E-3</v>
      </c>
      <c r="D1363" s="89"/>
      <c r="E1363" s="89"/>
      <c r="F1363" s="89">
        <f>Table3[[#This Row],[Yield]]/100*(1+F1362)</f>
        <v>0</v>
      </c>
    </row>
    <row r="1364" spans="1:6" x14ac:dyDescent="0.2">
      <c r="A1364" s="88">
        <v>395</v>
      </c>
      <c r="B1364" s="89">
        <v>66.56</v>
      </c>
      <c r="C1364" s="89">
        <f>LN(Table3[[#This Row],[Value]]/B1363)</f>
        <v>4.0647402596529925E-3</v>
      </c>
      <c r="D1364" s="89"/>
      <c r="E1364" s="89"/>
      <c r="F1364" s="89">
        <f>Table3[[#This Row],[Yield]]/100*(1+F1363)</f>
        <v>0</v>
      </c>
    </row>
    <row r="1365" spans="1:6" x14ac:dyDescent="0.2">
      <c r="A1365" s="88">
        <v>396</v>
      </c>
      <c r="B1365" s="89">
        <v>66.72</v>
      </c>
      <c r="C1365" s="89">
        <f>LN(Table3[[#This Row],[Value]]/B1364)</f>
        <v>2.4009615375380463E-3</v>
      </c>
      <c r="D1365" s="89"/>
      <c r="E1365" s="89"/>
      <c r="F1365" s="89">
        <f>Table3[[#This Row],[Yield]]/100*(1+F1364)</f>
        <v>0</v>
      </c>
    </row>
    <row r="1366" spans="1:6" x14ac:dyDescent="0.2">
      <c r="A1366" s="88">
        <v>397</v>
      </c>
      <c r="B1366" s="89">
        <v>66.81</v>
      </c>
      <c r="C1366" s="89">
        <f>LN(Table3[[#This Row],[Value]]/B1365)</f>
        <v>1.3480118868947875E-3</v>
      </c>
      <c r="D1366" s="89"/>
      <c r="E1366" s="89"/>
      <c r="F1366" s="89">
        <f>Table3[[#This Row],[Yield]]/100*(1+F1365)</f>
        <v>0</v>
      </c>
    </row>
    <row r="1367" spans="1:6" x14ac:dyDescent="0.2">
      <c r="A1367" s="88">
        <v>398</v>
      </c>
      <c r="B1367" s="89">
        <v>67.709999999999994</v>
      </c>
      <c r="C1367" s="89">
        <f>LN(Table3[[#This Row],[Value]]/B1366)</f>
        <v>1.3381109560167937E-2</v>
      </c>
      <c r="D1367" s="89"/>
      <c r="E1367" s="89"/>
      <c r="F1367" s="89">
        <f>Table3[[#This Row],[Yield]]/100*(1+F1366)</f>
        <v>0</v>
      </c>
    </row>
    <row r="1368" spans="1:6" x14ac:dyDescent="0.2">
      <c r="A1368" s="88">
        <v>401</v>
      </c>
      <c r="B1368" s="89">
        <v>68.459999999999994</v>
      </c>
      <c r="C1368" s="89">
        <f>LN(Table3[[#This Row],[Value]]/B1367)</f>
        <v>1.1015753604485309E-2</v>
      </c>
      <c r="D1368" s="89"/>
      <c r="E1368" s="89"/>
      <c r="F1368" s="89">
        <f>Table3[[#This Row],[Yield]]/100*(1+F1367)</f>
        <v>0</v>
      </c>
    </row>
    <row r="1369" spans="1:6" x14ac:dyDescent="0.2">
      <c r="A1369" s="88">
        <v>402</v>
      </c>
      <c r="B1369" s="89">
        <v>69.27</v>
      </c>
      <c r="C1369" s="89">
        <f>LN(Table3[[#This Row],[Value]]/B1368)</f>
        <v>1.1762278932474373E-2</v>
      </c>
      <c r="D1369" s="89"/>
      <c r="E1369" s="89"/>
      <c r="F1369" s="89">
        <f>Table3[[#This Row],[Yield]]/100*(1+F1368)</f>
        <v>0</v>
      </c>
    </row>
    <row r="1370" spans="1:6" x14ac:dyDescent="0.2">
      <c r="A1370" s="88">
        <v>403</v>
      </c>
      <c r="B1370" s="89">
        <v>69.89</v>
      </c>
      <c r="C1370" s="89">
        <f>LN(Table3[[#This Row],[Value]]/B1369)</f>
        <v>8.9106654545241248E-3</v>
      </c>
      <c r="D1370" s="89"/>
      <c r="E1370" s="89"/>
      <c r="F1370" s="89">
        <f>Table3[[#This Row],[Yield]]/100*(1+F1369)</f>
        <v>0</v>
      </c>
    </row>
    <row r="1371" spans="1:6" x14ac:dyDescent="0.2">
      <c r="A1371" s="88">
        <v>404</v>
      </c>
      <c r="B1371" s="89">
        <v>69.33</v>
      </c>
      <c r="C1371" s="89">
        <f>LN(Table3[[#This Row],[Value]]/B1370)</f>
        <v>-8.0448645346385943E-3</v>
      </c>
      <c r="D1371" s="89"/>
      <c r="E1371" s="89"/>
      <c r="F1371" s="89">
        <f>Table3[[#This Row],[Yield]]/100*(1+F1370)</f>
        <v>0</v>
      </c>
    </row>
    <row r="1372" spans="1:6" x14ac:dyDescent="0.2">
      <c r="A1372" s="88">
        <v>405</v>
      </c>
      <c r="B1372" s="89">
        <v>69.8</v>
      </c>
      <c r="C1372" s="89">
        <f>LN(Table3[[#This Row],[Value]]/B1371)</f>
        <v>6.756296813927724E-3</v>
      </c>
      <c r="D1372" s="89"/>
      <c r="E1372" s="89"/>
      <c r="F1372" s="89">
        <f>Table3[[#This Row],[Yield]]/100*(1+F1371)</f>
        <v>0</v>
      </c>
    </row>
    <row r="1373" spans="1:6" x14ac:dyDescent="0.2">
      <c r="A1373" s="88">
        <v>406</v>
      </c>
      <c r="B1373" s="89">
        <v>70.16</v>
      </c>
      <c r="C1373" s="89">
        <f>LN(Table3[[#This Row],[Value]]/B1372)</f>
        <v>5.1443382956007132E-3</v>
      </c>
      <c r="D1373" s="89"/>
      <c r="E1373" s="89"/>
      <c r="F1373" s="89">
        <f>Table3[[#This Row],[Yield]]/100*(1+F1372)</f>
        <v>0</v>
      </c>
    </row>
    <row r="1374" spans="1:6" x14ac:dyDescent="0.2">
      <c r="A1374" s="88">
        <v>408</v>
      </c>
      <c r="B1374" s="89">
        <v>70.48</v>
      </c>
      <c r="C1374" s="89">
        <f>LN(Table3[[#This Row],[Value]]/B1373)</f>
        <v>4.5506335639965093E-3</v>
      </c>
      <c r="D1374" s="89"/>
      <c r="E1374" s="89"/>
      <c r="F1374" s="89">
        <f>Table3[[#This Row],[Yield]]/100*(1+F1373)</f>
        <v>0</v>
      </c>
    </row>
    <row r="1375" spans="1:6" x14ac:dyDescent="0.2">
      <c r="A1375" s="88">
        <v>410</v>
      </c>
      <c r="B1375" s="89">
        <v>69.45</v>
      </c>
      <c r="C1375" s="89">
        <f>LN(Table3[[#This Row],[Value]]/B1374)</f>
        <v>-1.4721912427571265E-2</v>
      </c>
      <c r="D1375" s="89"/>
      <c r="E1375" s="89"/>
      <c r="F1375" s="89">
        <f>Table3[[#This Row],[Yield]]/100*(1+F1374)</f>
        <v>0</v>
      </c>
    </row>
    <row r="1376" spans="1:6" x14ac:dyDescent="0.2">
      <c r="A1376" s="88">
        <v>411</v>
      </c>
      <c r="B1376" s="89">
        <v>70.62</v>
      </c>
      <c r="C1376" s="89">
        <f>LN(Table3[[#This Row],[Value]]/B1375)</f>
        <v>1.6706321299887566E-2</v>
      </c>
      <c r="D1376" s="89"/>
      <c r="E1376" s="89"/>
      <c r="F1376" s="89">
        <f>Table3[[#This Row],[Yield]]/100*(1+F1375)</f>
        <v>0</v>
      </c>
    </row>
    <row r="1377" spans="1:6" x14ac:dyDescent="0.2">
      <c r="A1377" s="88">
        <v>412</v>
      </c>
      <c r="B1377" s="89">
        <v>70.78</v>
      </c>
      <c r="C1377" s="89">
        <f>LN(Table3[[#This Row],[Value]]/B1376)</f>
        <v>2.2630844170768308E-3</v>
      </c>
      <c r="D1377" s="89"/>
      <c r="E1377" s="89"/>
      <c r="F1377" s="89">
        <f>Table3[[#This Row],[Yield]]/100*(1+F1376)</f>
        <v>0</v>
      </c>
    </row>
    <row r="1378" spans="1:6" x14ac:dyDescent="0.2">
      <c r="A1378" s="88">
        <v>413</v>
      </c>
      <c r="B1378" s="89">
        <v>70.180000000000007</v>
      </c>
      <c r="C1378" s="89">
        <f>LN(Table3[[#This Row],[Value]]/B1377)</f>
        <v>-8.5131047622481887E-3</v>
      </c>
      <c r="D1378" s="89"/>
      <c r="E1378" s="89"/>
      <c r="F1378" s="89">
        <f>Table3[[#This Row],[Yield]]/100*(1+F1377)</f>
        <v>0</v>
      </c>
    </row>
    <row r="1379" spans="1:6" x14ac:dyDescent="0.2">
      <c r="A1379" s="88">
        <v>415</v>
      </c>
      <c r="B1379" s="89">
        <v>68.92</v>
      </c>
      <c r="C1379" s="89">
        <f>LN(Table3[[#This Row],[Value]]/B1378)</f>
        <v>-1.8116958495340309E-2</v>
      </c>
      <c r="D1379" s="89"/>
      <c r="E1379" s="89"/>
      <c r="F1379" s="89">
        <f>Table3[[#This Row],[Yield]]/100*(1+F1378)</f>
        <v>0</v>
      </c>
    </row>
    <row r="1380" spans="1:6" x14ac:dyDescent="0.2">
      <c r="A1380" s="88">
        <v>416</v>
      </c>
      <c r="B1380" s="89">
        <v>68.37</v>
      </c>
      <c r="C1380" s="89">
        <f>LN(Table3[[#This Row],[Value]]/B1379)</f>
        <v>-8.012279734026238E-3</v>
      </c>
      <c r="D1380" s="89"/>
      <c r="E1380" s="89"/>
      <c r="F1380" s="89">
        <f>Table3[[#This Row],[Yield]]/100*(1+F1379)</f>
        <v>0</v>
      </c>
    </row>
    <row r="1381" spans="1:6" x14ac:dyDescent="0.2">
      <c r="A1381" s="88">
        <v>417</v>
      </c>
      <c r="B1381" s="89">
        <v>67.959999999999994</v>
      </c>
      <c r="C1381" s="89">
        <f>LN(Table3[[#This Row],[Value]]/B1380)</f>
        <v>-6.0148351219714586E-3</v>
      </c>
      <c r="D1381" s="89"/>
      <c r="E1381" s="89"/>
      <c r="F1381" s="89">
        <f>Table3[[#This Row],[Yield]]/100*(1+F1380)</f>
        <v>0</v>
      </c>
    </row>
    <row r="1382" spans="1:6" x14ac:dyDescent="0.2">
      <c r="A1382" s="88">
        <v>418</v>
      </c>
      <c r="B1382" s="89">
        <v>68.55</v>
      </c>
      <c r="C1382" s="89">
        <f>LN(Table3[[#This Row],[Value]]/B1381)</f>
        <v>8.6441092045920764E-3</v>
      </c>
      <c r="D1382" s="89"/>
      <c r="E1382" s="89"/>
      <c r="F1382" s="89">
        <f>Table3[[#This Row],[Yield]]/100*(1+F1381)</f>
        <v>0</v>
      </c>
    </row>
    <row r="1383" spans="1:6" x14ac:dyDescent="0.2">
      <c r="A1383" s="88">
        <v>422</v>
      </c>
      <c r="B1383" s="89">
        <v>68.27</v>
      </c>
      <c r="C1383" s="89">
        <f>LN(Table3[[#This Row],[Value]]/B1382)</f>
        <v>-4.0929745781344805E-3</v>
      </c>
      <c r="D1383" s="89"/>
      <c r="E1383" s="89"/>
      <c r="F1383" s="89">
        <f>Table3[[#This Row],[Yield]]/100*(1+F1382)</f>
        <v>0</v>
      </c>
    </row>
    <row r="1384" spans="1:6" x14ac:dyDescent="0.2">
      <c r="A1384" s="88">
        <v>423</v>
      </c>
      <c r="B1384" s="89">
        <v>67.36</v>
      </c>
      <c r="C1384" s="89">
        <f>LN(Table3[[#This Row],[Value]]/B1383)</f>
        <v>-1.3419061496117601E-2</v>
      </c>
      <c r="D1384" s="89"/>
      <c r="E1384" s="89"/>
      <c r="F1384" s="89">
        <f>Table3[[#This Row],[Yield]]/100*(1+F1383)</f>
        <v>0</v>
      </c>
    </row>
    <row r="1385" spans="1:6" x14ac:dyDescent="0.2">
      <c r="A1385" s="88">
        <v>424</v>
      </c>
      <c r="B1385" s="89">
        <v>68.11</v>
      </c>
      <c r="C1385" s="89">
        <f>LN(Table3[[#This Row],[Value]]/B1384)</f>
        <v>1.1072675319155735E-2</v>
      </c>
      <c r="D1385" s="89"/>
      <c r="E1385" s="89"/>
      <c r="F1385" s="89">
        <f>Table3[[#This Row],[Yield]]/100*(1+F1384)</f>
        <v>0</v>
      </c>
    </row>
    <row r="1386" spans="1:6" x14ac:dyDescent="0.2">
      <c r="A1386" s="88">
        <v>425</v>
      </c>
      <c r="B1386" s="89">
        <v>67</v>
      </c>
      <c r="C1386" s="89">
        <f>LN(Table3[[#This Row],[Value]]/B1385)</f>
        <v>-1.6431425862260957E-2</v>
      </c>
      <c r="D1386" s="89"/>
      <c r="E1386" s="89"/>
      <c r="F1386" s="89">
        <f>Table3[[#This Row],[Yield]]/100*(1+F1385)</f>
        <v>0</v>
      </c>
    </row>
    <row r="1387" spans="1:6" x14ac:dyDescent="0.2">
      <c r="A1387" s="88">
        <v>426</v>
      </c>
      <c r="B1387" s="89">
        <v>67.760000000000005</v>
      </c>
      <c r="C1387" s="89">
        <f>LN(Table3[[#This Row],[Value]]/B1386)</f>
        <v>1.1279430952833031E-2</v>
      </c>
      <c r="D1387" s="89"/>
      <c r="E1387" s="89"/>
      <c r="F1387" s="89">
        <f>Table3[[#This Row],[Yield]]/100*(1+F1386)</f>
        <v>0</v>
      </c>
    </row>
    <row r="1388" spans="1:6" x14ac:dyDescent="0.2">
      <c r="A1388" s="88">
        <v>427</v>
      </c>
      <c r="B1388" s="89">
        <v>67.67</v>
      </c>
      <c r="C1388" s="89">
        <f>LN(Table3[[#This Row],[Value]]/B1387)</f>
        <v>-1.3291000996649136E-3</v>
      </c>
      <c r="D1388" s="89"/>
      <c r="E1388" s="89"/>
      <c r="F1388" s="89">
        <f>Table3[[#This Row],[Yield]]/100*(1+F1387)</f>
        <v>0</v>
      </c>
    </row>
    <row r="1389" spans="1:6" x14ac:dyDescent="0.2">
      <c r="A1389" s="88">
        <v>429</v>
      </c>
      <c r="B1389" s="89">
        <v>67.58</v>
      </c>
      <c r="C1389" s="89">
        <f>LN(Table3[[#This Row],[Value]]/B1388)</f>
        <v>-1.330868957990349E-3</v>
      </c>
      <c r="D1389" s="89"/>
      <c r="E1389" s="89"/>
      <c r="F1389" s="89">
        <f>Table3[[#This Row],[Yield]]/100*(1+F1388)</f>
        <v>0</v>
      </c>
    </row>
    <row r="1390" spans="1:6" x14ac:dyDescent="0.2">
      <c r="A1390" s="88">
        <v>430</v>
      </c>
      <c r="B1390" s="89">
        <v>67.349999999999994</v>
      </c>
      <c r="C1390" s="89">
        <f>LN(Table3[[#This Row],[Value]]/B1389)</f>
        <v>-3.4091784297710019E-3</v>
      </c>
      <c r="D1390" s="89"/>
      <c r="E1390" s="89"/>
      <c r="F1390" s="89">
        <f>Table3[[#This Row],[Yield]]/100*(1+F1389)</f>
        <v>0</v>
      </c>
    </row>
    <row r="1391" spans="1:6" x14ac:dyDescent="0.2">
      <c r="A1391" s="88">
        <v>431</v>
      </c>
      <c r="B1391" s="89">
        <v>67.39</v>
      </c>
      <c r="C1391" s="89">
        <f>LN(Table3[[#This Row],[Value]]/B1390)</f>
        <v>5.9373610175283411E-4</v>
      </c>
      <c r="D1391" s="89"/>
      <c r="E1391" s="89"/>
      <c r="F1391" s="89">
        <f>Table3[[#This Row],[Yield]]/100*(1+F1390)</f>
        <v>0</v>
      </c>
    </row>
    <row r="1392" spans="1:6" x14ac:dyDescent="0.2">
      <c r="A1392" s="88">
        <v>432</v>
      </c>
      <c r="B1392" s="89">
        <v>67.72</v>
      </c>
      <c r="C1392" s="89">
        <f>LN(Table3[[#This Row],[Value]]/B1391)</f>
        <v>4.8849183068089526E-3</v>
      </c>
      <c r="D1392" s="89"/>
      <c r="E1392" s="89"/>
      <c r="F1392" s="89">
        <f>Table3[[#This Row],[Yield]]/100*(1+F1391)</f>
        <v>0</v>
      </c>
    </row>
    <row r="1393" spans="1:6" x14ac:dyDescent="0.2">
      <c r="A1393" s="88">
        <v>433</v>
      </c>
      <c r="B1393" s="89">
        <v>67.55</v>
      </c>
      <c r="C1393" s="89">
        <f>LN(Table3[[#This Row],[Value]]/B1392)</f>
        <v>-2.5134928587267724E-3</v>
      </c>
      <c r="D1393" s="89"/>
      <c r="E1393" s="89"/>
      <c r="F1393" s="89">
        <f>Table3[[#This Row],[Yield]]/100*(1+F1392)</f>
        <v>0</v>
      </c>
    </row>
    <row r="1394" spans="1:6" x14ac:dyDescent="0.2">
      <c r="A1394" s="88">
        <v>434</v>
      </c>
      <c r="B1394" s="89">
        <v>67.3</v>
      </c>
      <c r="C1394" s="89">
        <f>LN(Table3[[#This Row],[Value]]/B1393)</f>
        <v>-3.7078277555257083E-3</v>
      </c>
      <c r="D1394" s="89"/>
      <c r="E1394" s="89"/>
      <c r="F1394" s="89">
        <f>Table3[[#This Row],[Yield]]/100*(1+F1393)</f>
        <v>0</v>
      </c>
    </row>
    <row r="1395" spans="1:6" x14ac:dyDescent="0.2">
      <c r="A1395" s="88">
        <v>436</v>
      </c>
      <c r="B1395" s="89">
        <v>67.48</v>
      </c>
      <c r="C1395" s="89">
        <f>LN(Table3[[#This Row],[Value]]/B1394)</f>
        <v>2.6710210270854211E-3</v>
      </c>
      <c r="D1395" s="89"/>
      <c r="E1395" s="89"/>
      <c r="F1395" s="89">
        <f>Table3[[#This Row],[Yield]]/100*(1+F1394)</f>
        <v>0</v>
      </c>
    </row>
    <row r="1396" spans="1:6" x14ac:dyDescent="0.2">
      <c r="A1396" s="88">
        <v>437</v>
      </c>
      <c r="B1396" s="89">
        <v>67.28</v>
      </c>
      <c r="C1396" s="89">
        <f>LN(Table3[[#This Row],[Value]]/B1395)</f>
        <v>-2.9682420130749264E-3</v>
      </c>
      <c r="D1396" s="89"/>
      <c r="E1396" s="89"/>
      <c r="F1396" s="89">
        <f>Table3[[#This Row],[Yield]]/100*(1+F1395)</f>
        <v>0</v>
      </c>
    </row>
    <row r="1397" spans="1:6" x14ac:dyDescent="0.2">
      <c r="A1397" s="88">
        <v>438</v>
      </c>
      <c r="B1397" s="89">
        <v>67.180000000000007</v>
      </c>
      <c r="C1397" s="89">
        <f>LN(Table3[[#This Row],[Value]]/B1396)</f>
        <v>-1.4874314805458676E-3</v>
      </c>
      <c r="D1397" s="89"/>
      <c r="E1397" s="89"/>
      <c r="F1397" s="89">
        <f>Table3[[#This Row],[Yield]]/100*(1+F1396)</f>
        <v>0</v>
      </c>
    </row>
    <row r="1398" spans="1:6" x14ac:dyDescent="0.2">
      <c r="A1398" s="88">
        <v>439</v>
      </c>
      <c r="B1398" s="89">
        <v>67.540000000000006</v>
      </c>
      <c r="C1398" s="89">
        <f>LN(Table3[[#This Row],[Value]]/B1397)</f>
        <v>5.3444307732749743E-3</v>
      </c>
      <c r="D1398" s="89"/>
      <c r="E1398" s="89"/>
      <c r="F1398" s="89">
        <f>Table3[[#This Row],[Yield]]/100*(1+F1397)</f>
        <v>0</v>
      </c>
    </row>
    <row r="1399" spans="1:6" x14ac:dyDescent="0.2">
      <c r="A1399" s="88">
        <v>440</v>
      </c>
      <c r="B1399" s="89">
        <v>67.33</v>
      </c>
      <c r="C1399" s="89">
        <f>LN(Table3[[#This Row],[Value]]/B1398)</f>
        <v>-3.1141124002322875E-3</v>
      </c>
      <c r="D1399" s="89"/>
      <c r="E1399" s="89"/>
      <c r="F1399" s="89">
        <f>Table3[[#This Row],[Yield]]/100*(1+F1398)</f>
        <v>0</v>
      </c>
    </row>
    <row r="1400" spans="1:6" x14ac:dyDescent="0.2">
      <c r="A1400" s="88">
        <v>441</v>
      </c>
      <c r="B1400" s="89">
        <v>67.47</v>
      </c>
      <c r="C1400" s="89">
        <f>LN(Table3[[#This Row],[Value]]/B1399)</f>
        <v>2.0771520821445894E-3</v>
      </c>
      <c r="D1400" s="89"/>
      <c r="E1400" s="89"/>
      <c r="F1400" s="89">
        <f>Table3[[#This Row],[Yield]]/100*(1+F1399)</f>
        <v>0</v>
      </c>
    </row>
    <row r="1401" spans="1:6" x14ac:dyDescent="0.2">
      <c r="A1401" s="88">
        <v>443</v>
      </c>
      <c r="B1401" s="89">
        <v>68.42</v>
      </c>
      <c r="C1401" s="89">
        <f>LN(Table3[[#This Row],[Value]]/B1400)</f>
        <v>1.3982124910124639E-2</v>
      </c>
      <c r="D1401" s="89"/>
      <c r="E1401" s="89"/>
      <c r="F1401" s="89">
        <f>Table3[[#This Row],[Yield]]/100*(1+F1400)</f>
        <v>0</v>
      </c>
    </row>
    <row r="1402" spans="1:6" x14ac:dyDescent="0.2">
      <c r="A1402" s="88">
        <v>444</v>
      </c>
      <c r="B1402" s="89">
        <v>68.73</v>
      </c>
      <c r="C1402" s="89">
        <f>LN(Table3[[#This Row],[Value]]/B1401)</f>
        <v>4.5206055840553106E-3</v>
      </c>
      <c r="D1402" s="89"/>
      <c r="E1402" s="89"/>
      <c r="F1402" s="89">
        <f>Table3[[#This Row],[Yield]]/100*(1+F1401)</f>
        <v>0</v>
      </c>
    </row>
    <row r="1403" spans="1:6" x14ac:dyDescent="0.2">
      <c r="A1403" s="88">
        <v>445</v>
      </c>
      <c r="B1403" s="89">
        <v>68.819999999999993</v>
      </c>
      <c r="C1403" s="89">
        <f>LN(Table3[[#This Row],[Value]]/B1402)</f>
        <v>1.3086152358202788E-3</v>
      </c>
      <c r="D1403" s="89"/>
      <c r="E1403" s="89"/>
      <c r="F1403" s="89">
        <f>Table3[[#This Row],[Yield]]/100*(1+F1402)</f>
        <v>0</v>
      </c>
    </row>
    <row r="1404" spans="1:6" x14ac:dyDescent="0.2">
      <c r="A1404" s="88">
        <v>446</v>
      </c>
      <c r="B1404" s="89">
        <v>68.930000000000007</v>
      </c>
      <c r="C1404" s="89">
        <f>LN(Table3[[#This Row],[Value]]/B1403)</f>
        <v>1.5970965282262387E-3</v>
      </c>
      <c r="D1404" s="89"/>
      <c r="E1404" s="89"/>
      <c r="F1404" s="89">
        <f>Table3[[#This Row],[Yield]]/100*(1+F1403)</f>
        <v>0</v>
      </c>
    </row>
    <row r="1405" spans="1:6" x14ac:dyDescent="0.2">
      <c r="A1405" s="88">
        <v>447</v>
      </c>
      <c r="B1405" s="89">
        <v>68.92</v>
      </c>
      <c r="C1405" s="89">
        <f>LN(Table3[[#This Row],[Value]]/B1404)</f>
        <v>-1.4508523783160262E-4</v>
      </c>
      <c r="D1405" s="89"/>
      <c r="E1405" s="89"/>
      <c r="F1405" s="89">
        <f>Table3[[#This Row],[Yield]]/100*(1+F1404)</f>
        <v>0</v>
      </c>
    </row>
    <row r="1406" spans="1:6" x14ac:dyDescent="0.2">
      <c r="A1406" s="88">
        <v>448</v>
      </c>
      <c r="B1406" s="89">
        <v>68.819999999999993</v>
      </c>
      <c r="C1406" s="89">
        <f>LN(Table3[[#This Row],[Value]]/B1405)</f>
        <v>-1.4520112903946914E-3</v>
      </c>
      <c r="D1406" s="89"/>
      <c r="E1406" s="89"/>
      <c r="F1406" s="89">
        <f>Table3[[#This Row],[Yield]]/100*(1+F1405)</f>
        <v>0</v>
      </c>
    </row>
    <row r="1407" spans="1:6" x14ac:dyDescent="0.2">
      <c r="A1407" s="88">
        <v>450</v>
      </c>
      <c r="B1407" s="89">
        <v>68.59</v>
      </c>
      <c r="C1407" s="89">
        <f>LN(Table3[[#This Row],[Value]]/B1406)</f>
        <v>-3.3476488581041727E-3</v>
      </c>
      <c r="D1407" s="89"/>
      <c r="E1407" s="89"/>
      <c r="F1407" s="89">
        <f>Table3[[#This Row],[Yield]]/100*(1+F1406)</f>
        <v>0</v>
      </c>
    </row>
    <row r="1408" spans="1:6" x14ac:dyDescent="0.2">
      <c r="A1408" s="88">
        <v>451</v>
      </c>
      <c r="B1408" s="89">
        <v>68.52</v>
      </c>
      <c r="C1408" s="89">
        <f>LN(Table3[[#This Row],[Value]]/B1407)</f>
        <v>-1.0210780553109896E-3</v>
      </c>
      <c r="D1408" s="89"/>
      <c r="E1408" s="89"/>
      <c r="F1408" s="89">
        <f>Table3[[#This Row],[Yield]]/100*(1+F1407)</f>
        <v>0</v>
      </c>
    </row>
    <row r="1409" spans="1:6" x14ac:dyDescent="0.2">
      <c r="A1409" s="88">
        <v>452</v>
      </c>
      <c r="B1409" s="89">
        <v>69.27</v>
      </c>
      <c r="C1409" s="89">
        <f>LN(Table3[[#This Row],[Value]]/B1408)</f>
        <v>1.088623857859442E-2</v>
      </c>
      <c r="D1409" s="89"/>
      <c r="E1409" s="89"/>
      <c r="F1409" s="89">
        <f>Table3[[#This Row],[Yield]]/100*(1+F1408)</f>
        <v>0</v>
      </c>
    </row>
    <row r="1410" spans="1:6" x14ac:dyDescent="0.2">
      <c r="A1410" s="88">
        <v>453</v>
      </c>
      <c r="B1410" s="89">
        <v>69.39</v>
      </c>
      <c r="C1410" s="89">
        <f>LN(Table3[[#This Row],[Value]]/B1409)</f>
        <v>1.7308528769439536E-3</v>
      </c>
      <c r="D1410" s="89"/>
      <c r="E1410" s="89"/>
      <c r="F1410" s="89">
        <f>Table3[[#This Row],[Yield]]/100*(1+F1409)</f>
        <v>0</v>
      </c>
    </row>
    <row r="1411" spans="1:6" x14ac:dyDescent="0.2">
      <c r="A1411" s="88">
        <v>454</v>
      </c>
      <c r="B1411" s="89">
        <v>69.430000000000007</v>
      </c>
      <c r="C1411" s="89">
        <f>LN(Table3[[#This Row],[Value]]/B1410)</f>
        <v>5.7628585372465168E-4</v>
      </c>
      <c r="D1411" s="89"/>
      <c r="E1411" s="89"/>
      <c r="F1411" s="89">
        <f>Table3[[#This Row],[Yield]]/100*(1+F1410)</f>
        <v>0</v>
      </c>
    </row>
    <row r="1412" spans="1:6" x14ac:dyDescent="0.2">
      <c r="A1412" s="88">
        <v>455</v>
      </c>
      <c r="B1412" s="89">
        <v>69.92</v>
      </c>
      <c r="C1412" s="89">
        <f>LN(Table3[[#This Row],[Value]]/B1411)</f>
        <v>7.0326805820978911E-3</v>
      </c>
      <c r="D1412" s="89"/>
      <c r="E1412" s="89"/>
      <c r="F1412" s="89">
        <f>Table3[[#This Row],[Yield]]/100*(1+F1411)</f>
        <v>0</v>
      </c>
    </row>
    <row r="1413" spans="1:6" x14ac:dyDescent="0.2">
      <c r="A1413" s="88">
        <v>457</v>
      </c>
      <c r="B1413" s="89">
        <v>70.91</v>
      </c>
      <c r="C1413" s="89">
        <f>LN(Table3[[#This Row],[Value]]/B1412)</f>
        <v>1.4059735968625219E-2</v>
      </c>
      <c r="D1413" s="89"/>
      <c r="E1413" s="89"/>
      <c r="F1413" s="89">
        <f>Table3[[#This Row],[Yield]]/100*(1+F1412)</f>
        <v>0</v>
      </c>
    </row>
    <row r="1414" spans="1:6" x14ac:dyDescent="0.2">
      <c r="A1414" s="88">
        <v>458</v>
      </c>
      <c r="B1414" s="89">
        <v>71.02</v>
      </c>
      <c r="C1414" s="89">
        <f>LN(Table3[[#This Row],[Value]]/B1413)</f>
        <v>1.550060199036508E-3</v>
      </c>
      <c r="D1414" s="89"/>
      <c r="E1414" s="89"/>
      <c r="F1414" s="89">
        <f>Table3[[#This Row],[Yield]]/100*(1+F1413)</f>
        <v>0</v>
      </c>
    </row>
    <row r="1415" spans="1:6" x14ac:dyDescent="0.2">
      <c r="A1415" s="88">
        <v>459</v>
      </c>
      <c r="B1415" s="89">
        <v>71.349999999999994</v>
      </c>
      <c r="C1415" s="89">
        <f>LN(Table3[[#This Row],[Value]]/B1414)</f>
        <v>4.6358164079035331E-3</v>
      </c>
      <c r="D1415" s="89"/>
      <c r="E1415" s="89"/>
      <c r="F1415" s="89">
        <f>Table3[[#This Row],[Yield]]/100*(1+F1414)</f>
        <v>0</v>
      </c>
    </row>
    <row r="1416" spans="1:6" x14ac:dyDescent="0.2">
      <c r="A1416" s="88">
        <v>460</v>
      </c>
      <c r="B1416" s="89">
        <v>72.010000000000005</v>
      </c>
      <c r="C1416" s="89">
        <f>LN(Table3[[#This Row],[Value]]/B1415)</f>
        <v>9.2076543379301275E-3</v>
      </c>
      <c r="D1416" s="89"/>
      <c r="E1416" s="89"/>
      <c r="F1416" s="89">
        <f>Table3[[#This Row],[Yield]]/100*(1+F1415)</f>
        <v>0</v>
      </c>
    </row>
    <row r="1417" spans="1:6" x14ac:dyDescent="0.2">
      <c r="A1417" s="88">
        <v>464</v>
      </c>
      <c r="B1417" s="89">
        <v>71.47</v>
      </c>
      <c r="C1417" s="89">
        <f>LN(Table3[[#This Row],[Value]]/B1416)</f>
        <v>-7.5272170288879833E-3</v>
      </c>
      <c r="D1417" s="89"/>
      <c r="E1417" s="89"/>
      <c r="F1417" s="89">
        <f>Table3[[#This Row],[Yield]]/100*(1+F1416)</f>
        <v>0</v>
      </c>
    </row>
    <row r="1418" spans="1:6" x14ac:dyDescent="0.2">
      <c r="A1418" s="88">
        <v>465</v>
      </c>
      <c r="B1418" s="89">
        <v>72.510000000000005</v>
      </c>
      <c r="C1418" s="89">
        <f>LN(Table3[[#This Row],[Value]]/B1417)</f>
        <v>1.4446702151613935E-2</v>
      </c>
      <c r="D1418" s="89"/>
      <c r="E1418" s="89"/>
      <c r="F1418" s="89">
        <f>Table3[[#This Row],[Yield]]/100*(1+F1417)</f>
        <v>0</v>
      </c>
    </row>
    <row r="1419" spans="1:6" x14ac:dyDescent="0.2">
      <c r="A1419" s="88">
        <v>466</v>
      </c>
      <c r="B1419" s="89">
        <v>73.11</v>
      </c>
      <c r="C1419" s="89">
        <f>LN(Table3[[#This Row],[Value]]/B1418)</f>
        <v>8.2406729217230461E-3</v>
      </c>
      <c r="D1419" s="89"/>
      <c r="E1419" s="89"/>
      <c r="F1419" s="89">
        <f>Table3[[#This Row],[Yield]]/100*(1+F1418)</f>
        <v>0</v>
      </c>
    </row>
    <row r="1420" spans="1:6" x14ac:dyDescent="0.2">
      <c r="A1420" s="88">
        <v>467</v>
      </c>
      <c r="B1420" s="89">
        <v>72.62</v>
      </c>
      <c r="C1420" s="89">
        <f>LN(Table3[[#This Row],[Value]]/B1419)</f>
        <v>-6.724790319034721E-3</v>
      </c>
      <c r="D1420" s="89"/>
      <c r="E1420" s="89"/>
      <c r="F1420" s="89">
        <f>Table3[[#This Row],[Yield]]/100*(1+F1419)</f>
        <v>0</v>
      </c>
    </row>
    <row r="1421" spans="1:6" x14ac:dyDescent="0.2">
      <c r="A1421" s="88">
        <v>468</v>
      </c>
      <c r="B1421" s="89">
        <v>72.88</v>
      </c>
      <c r="C1421" s="89">
        <f>LN(Table3[[#This Row],[Value]]/B1420)</f>
        <v>3.5738869655130789E-3</v>
      </c>
      <c r="D1421" s="89"/>
      <c r="E1421" s="89"/>
      <c r="F1421" s="89">
        <f>Table3[[#This Row],[Yield]]/100*(1+F1420)</f>
        <v>0</v>
      </c>
    </row>
    <row r="1422" spans="1:6" x14ac:dyDescent="0.2">
      <c r="A1422" s="88">
        <v>469</v>
      </c>
      <c r="B1422" s="89">
        <v>73.650000000000006</v>
      </c>
      <c r="C1422" s="89">
        <f>LN(Table3[[#This Row],[Value]]/B1421)</f>
        <v>1.0509889956936616E-2</v>
      </c>
      <c r="D1422" s="89"/>
      <c r="E1422" s="89"/>
      <c r="F1422" s="89">
        <f>Table3[[#This Row],[Yield]]/100*(1+F1421)</f>
        <v>0</v>
      </c>
    </row>
    <row r="1423" spans="1:6" x14ac:dyDescent="0.2">
      <c r="A1423" s="88">
        <v>471</v>
      </c>
      <c r="B1423" s="89">
        <v>75.349999999999994</v>
      </c>
      <c r="C1423" s="89">
        <f>LN(Table3[[#This Row],[Value]]/B1422)</f>
        <v>2.281978216386504E-2</v>
      </c>
      <c r="D1423" s="89"/>
      <c r="E1423" s="89"/>
      <c r="F1423" s="89">
        <f>Table3[[#This Row],[Yield]]/100*(1+F1422)</f>
        <v>0</v>
      </c>
    </row>
    <row r="1424" spans="1:6" x14ac:dyDescent="0.2">
      <c r="A1424" s="88">
        <v>472</v>
      </c>
      <c r="B1424" s="89">
        <v>75.42</v>
      </c>
      <c r="C1424" s="89">
        <f>LN(Table3[[#This Row],[Value]]/B1423)</f>
        <v>9.2856675770674742E-4</v>
      </c>
      <c r="D1424" s="89"/>
      <c r="E1424" s="89"/>
      <c r="F1424" s="89">
        <f>Table3[[#This Row],[Yield]]/100*(1+F1423)</f>
        <v>0</v>
      </c>
    </row>
    <row r="1425" spans="1:6" x14ac:dyDescent="0.2">
      <c r="A1425" s="88">
        <v>473</v>
      </c>
      <c r="B1425" s="89">
        <v>74.88</v>
      </c>
      <c r="C1425" s="89">
        <f>LN(Table3[[#This Row],[Value]]/B1424)</f>
        <v>-7.1856596608744858E-3</v>
      </c>
      <c r="D1425" s="89"/>
      <c r="E1425" s="89"/>
      <c r="F1425" s="89">
        <f>Table3[[#This Row],[Yield]]/100*(1+F1424)</f>
        <v>0</v>
      </c>
    </row>
    <row r="1426" spans="1:6" x14ac:dyDescent="0.2">
      <c r="A1426" s="88">
        <v>474</v>
      </c>
      <c r="B1426" s="89">
        <v>75.099999999999994</v>
      </c>
      <c r="C1426" s="89">
        <f>LN(Table3[[#This Row],[Value]]/B1425)</f>
        <v>2.9337266007523318E-3</v>
      </c>
      <c r="D1426" s="89"/>
      <c r="E1426" s="89"/>
      <c r="F1426" s="89">
        <f>Table3[[#This Row],[Yield]]/100*(1+F1425)</f>
        <v>0</v>
      </c>
    </row>
    <row r="1427" spans="1:6" x14ac:dyDescent="0.2">
      <c r="A1427" s="88">
        <v>475</v>
      </c>
      <c r="B1427" s="89">
        <v>75.89</v>
      </c>
      <c r="C1427" s="89">
        <f>LN(Table3[[#This Row],[Value]]/B1426)</f>
        <v>1.0464364645732404E-2</v>
      </c>
      <c r="D1427" s="89"/>
      <c r="E1427" s="89"/>
      <c r="F1427" s="89">
        <f>Table3[[#This Row],[Yield]]/100*(1+F1426)</f>
        <v>0</v>
      </c>
    </row>
    <row r="1428" spans="1:6" x14ac:dyDescent="0.2">
      <c r="A1428" s="88">
        <v>476</v>
      </c>
      <c r="B1428" s="89">
        <v>75.66</v>
      </c>
      <c r="C1428" s="89">
        <f>LN(Table3[[#This Row],[Value]]/B1427)</f>
        <v>-3.0353042109383206E-3</v>
      </c>
      <c r="D1428" s="89"/>
      <c r="E1428" s="89"/>
      <c r="F1428" s="89">
        <f>Table3[[#This Row],[Yield]]/100*(1+F1427)</f>
        <v>0</v>
      </c>
    </row>
    <row r="1429" spans="1:6" x14ac:dyDescent="0.2">
      <c r="A1429" s="88">
        <v>478</v>
      </c>
      <c r="B1429" s="89">
        <v>74.56</v>
      </c>
      <c r="C1429" s="89">
        <f>LN(Table3[[#This Row],[Value]]/B1428)</f>
        <v>-1.4645448827547394E-2</v>
      </c>
      <c r="D1429" s="89"/>
      <c r="E1429" s="89"/>
      <c r="F1429" s="89">
        <f>Table3[[#This Row],[Yield]]/100*(1+F1428)</f>
        <v>0</v>
      </c>
    </row>
    <row r="1430" spans="1:6" x14ac:dyDescent="0.2">
      <c r="A1430" s="88">
        <v>479</v>
      </c>
      <c r="B1430" s="89">
        <v>73.8</v>
      </c>
      <c r="C1430" s="89">
        <f>LN(Table3[[#This Row],[Value]]/B1429)</f>
        <v>-1.0245438770909001E-2</v>
      </c>
      <c r="D1430" s="89"/>
      <c r="E1430" s="89"/>
      <c r="F1430" s="89">
        <f>Table3[[#This Row],[Yield]]/100*(1+F1429)</f>
        <v>0</v>
      </c>
    </row>
    <row r="1431" spans="1:6" x14ac:dyDescent="0.2">
      <c r="A1431" s="88">
        <v>480</v>
      </c>
      <c r="B1431" s="89">
        <v>73.209999999999994</v>
      </c>
      <c r="C1431" s="89">
        <f>LN(Table3[[#This Row],[Value]]/B1430)</f>
        <v>-8.0267079478755967E-3</v>
      </c>
      <c r="D1431" s="89"/>
      <c r="E1431" s="89"/>
      <c r="F1431" s="89">
        <f>Table3[[#This Row],[Yield]]/100*(1+F1430)</f>
        <v>0</v>
      </c>
    </row>
    <row r="1432" spans="1:6" x14ac:dyDescent="0.2">
      <c r="A1432" s="88">
        <v>481</v>
      </c>
      <c r="B1432" s="89">
        <v>73.63</v>
      </c>
      <c r="C1432" s="89">
        <f>LN(Table3[[#This Row],[Value]]/B1431)</f>
        <v>5.7205277220741891E-3</v>
      </c>
      <c r="D1432" s="89"/>
      <c r="E1432" s="89"/>
      <c r="F1432" s="89">
        <f>Table3[[#This Row],[Yield]]/100*(1+F1431)</f>
        <v>0</v>
      </c>
    </row>
    <row r="1433" spans="1:6" x14ac:dyDescent="0.2">
      <c r="A1433" s="88">
        <v>482</v>
      </c>
      <c r="B1433" s="89">
        <v>74.349999999999994</v>
      </c>
      <c r="C1433" s="89">
        <f>LN(Table3[[#This Row],[Value]]/B1432)</f>
        <v>9.7311215255385022E-3</v>
      </c>
      <c r="D1433" s="89"/>
      <c r="E1433" s="89"/>
      <c r="F1433" s="89">
        <f>Table3[[#This Row],[Yield]]/100*(1+F1432)</f>
        <v>0</v>
      </c>
    </row>
    <row r="1434" spans="1:6" x14ac:dyDescent="0.2">
      <c r="A1434" s="88">
        <v>485</v>
      </c>
      <c r="B1434" s="89">
        <v>75.23</v>
      </c>
      <c r="C1434" s="89">
        <f>LN(Table3[[#This Row],[Value]]/B1433)</f>
        <v>1.1766414665966198E-2</v>
      </c>
      <c r="D1434" s="89"/>
      <c r="E1434" s="89"/>
      <c r="F1434" s="89">
        <f>Table3[[#This Row],[Yield]]/100*(1+F1433)</f>
        <v>0</v>
      </c>
    </row>
    <row r="1435" spans="1:6" x14ac:dyDescent="0.2">
      <c r="A1435" s="88">
        <v>486</v>
      </c>
      <c r="B1435" s="89">
        <v>75.8</v>
      </c>
      <c r="C1435" s="89">
        <f>LN(Table3[[#This Row],[Value]]/B1434)</f>
        <v>7.54820507619571E-3</v>
      </c>
      <c r="D1435" s="89"/>
      <c r="E1435" s="89"/>
      <c r="F1435" s="89">
        <f>Table3[[#This Row],[Yield]]/100*(1+F1434)</f>
        <v>0</v>
      </c>
    </row>
    <row r="1436" spans="1:6" x14ac:dyDescent="0.2">
      <c r="A1436" s="88">
        <v>487</v>
      </c>
      <c r="B1436" s="89">
        <v>75.930000000000007</v>
      </c>
      <c r="C1436" s="89">
        <f>LN(Table3[[#This Row],[Value]]/B1435)</f>
        <v>1.7135705768164661E-3</v>
      </c>
      <c r="D1436" s="89"/>
      <c r="E1436" s="89"/>
      <c r="F1436" s="89">
        <f>Table3[[#This Row],[Yield]]/100*(1+F1435)</f>
        <v>0</v>
      </c>
    </row>
    <row r="1437" spans="1:6" x14ac:dyDescent="0.2">
      <c r="A1437" s="88">
        <v>488</v>
      </c>
      <c r="B1437" s="89">
        <v>75.19</v>
      </c>
      <c r="C1437" s="89">
        <f>LN(Table3[[#This Row],[Value]]/B1436)</f>
        <v>-9.7936198352069122E-3</v>
      </c>
      <c r="D1437" s="89"/>
      <c r="E1437" s="89"/>
      <c r="F1437" s="89">
        <f>Table3[[#This Row],[Yield]]/100*(1+F1436)</f>
        <v>0</v>
      </c>
    </row>
    <row r="1438" spans="1:6" x14ac:dyDescent="0.2">
      <c r="A1438" s="88">
        <v>489</v>
      </c>
      <c r="B1438" s="89">
        <v>74.37</v>
      </c>
      <c r="C1438" s="89">
        <f>LN(Table3[[#This Row],[Value]]/B1437)</f>
        <v>-1.0965608674726606E-2</v>
      </c>
      <c r="D1438" s="89"/>
      <c r="E1438" s="89"/>
      <c r="F1438" s="89">
        <f>Table3[[#This Row],[Yield]]/100*(1+F1437)</f>
        <v>0</v>
      </c>
    </row>
    <row r="1439" spans="1:6" x14ac:dyDescent="0.2">
      <c r="A1439" s="88">
        <v>490</v>
      </c>
      <c r="B1439" s="89">
        <v>74.900000000000006</v>
      </c>
      <c r="C1439" s="89">
        <f>LN(Table3[[#This Row],[Value]]/B1438)</f>
        <v>7.101255807965003E-3</v>
      </c>
      <c r="D1439" s="89"/>
      <c r="E1439" s="89"/>
      <c r="F1439" s="89">
        <f>Table3[[#This Row],[Yield]]/100*(1+F1438)</f>
        <v>0</v>
      </c>
    </row>
    <row r="1440" spans="1:6" x14ac:dyDescent="0.2">
      <c r="A1440" s="88">
        <v>492</v>
      </c>
      <c r="B1440" s="89">
        <v>75.55</v>
      </c>
      <c r="C1440" s="89">
        <f>LN(Table3[[#This Row],[Value]]/B1439)</f>
        <v>8.640798195574664E-3</v>
      </c>
      <c r="D1440" s="89"/>
      <c r="E1440" s="89"/>
      <c r="F1440" s="89">
        <f>Table3[[#This Row],[Yield]]/100*(1+F1439)</f>
        <v>0</v>
      </c>
    </row>
    <row r="1441" spans="1:6" x14ac:dyDescent="0.2">
      <c r="A1441" s="88">
        <v>493</v>
      </c>
      <c r="B1441" s="89">
        <v>75.02</v>
      </c>
      <c r="C1441" s="89">
        <f>LN(Table3[[#This Row],[Value]]/B1440)</f>
        <v>-7.0399440650072897E-3</v>
      </c>
      <c r="D1441" s="89"/>
      <c r="E1441" s="89"/>
      <c r="F1441" s="89">
        <f>Table3[[#This Row],[Yield]]/100*(1+F1440)</f>
        <v>0</v>
      </c>
    </row>
    <row r="1442" spans="1:6" x14ac:dyDescent="0.2">
      <c r="A1442" s="88">
        <v>494</v>
      </c>
      <c r="B1442" s="89">
        <v>71.72</v>
      </c>
      <c r="C1442" s="89">
        <f>LN(Table3[[#This Row],[Value]]/B1441)</f>
        <v>-4.4985095916809104E-2</v>
      </c>
      <c r="D1442" s="89"/>
      <c r="E1442" s="89"/>
      <c r="F1442" s="89">
        <f>Table3[[#This Row],[Yield]]/100*(1+F1441)</f>
        <v>0</v>
      </c>
    </row>
    <row r="1443" spans="1:6" x14ac:dyDescent="0.2">
      <c r="A1443" s="88">
        <v>495</v>
      </c>
      <c r="B1443" s="89">
        <v>67.38</v>
      </c>
      <c r="C1443" s="89">
        <f>LN(Table3[[#This Row],[Value]]/B1442)</f>
        <v>-6.242141075852542E-2</v>
      </c>
      <c r="D1443" s="89"/>
      <c r="E1443" s="89"/>
      <c r="F1443" s="89">
        <f>Table3[[#This Row],[Yield]]/100*(1+F1442)</f>
        <v>0</v>
      </c>
    </row>
    <row r="1444" spans="1:6" x14ac:dyDescent="0.2">
      <c r="A1444" s="88">
        <v>496</v>
      </c>
      <c r="B1444" s="89">
        <v>71.67</v>
      </c>
      <c r="C1444" s="89">
        <f>LN(Table3[[#This Row],[Value]]/B1443)</f>
        <v>6.1724012027421227E-2</v>
      </c>
      <c r="D1444" s="89"/>
      <c r="E1444" s="89"/>
      <c r="F1444" s="89">
        <f>Table3[[#This Row],[Yield]]/100*(1+F1443)</f>
        <v>0</v>
      </c>
    </row>
    <row r="1445" spans="1:6" x14ac:dyDescent="0.2">
      <c r="A1445" s="88">
        <v>499</v>
      </c>
      <c r="B1445" s="89">
        <v>71.92</v>
      </c>
      <c r="C1445" s="89">
        <f>LN(Table3[[#This Row],[Value]]/B1444)</f>
        <v>3.4821401575368849E-3</v>
      </c>
      <c r="D1445" s="89"/>
      <c r="E1445" s="89"/>
      <c r="F1445" s="89">
        <f>Table3[[#This Row],[Yield]]/100*(1+F1444)</f>
        <v>0</v>
      </c>
    </row>
    <row r="1446" spans="1:6" x14ac:dyDescent="0.2">
      <c r="A1446" s="88">
        <v>500</v>
      </c>
      <c r="B1446" s="89">
        <v>69.59</v>
      </c>
      <c r="C1446" s="89">
        <f>LN(Table3[[#This Row],[Value]]/B1445)</f>
        <v>-3.2933511306606114E-2</v>
      </c>
      <c r="D1446" s="89"/>
      <c r="E1446" s="89"/>
      <c r="F1446" s="89">
        <f>Table3[[#This Row],[Yield]]/100*(1+F1445)</f>
        <v>0</v>
      </c>
    </row>
    <row r="1447" spans="1:6" x14ac:dyDescent="0.2">
      <c r="A1447" s="88">
        <v>501</v>
      </c>
      <c r="B1447" s="89">
        <v>70.06</v>
      </c>
      <c r="C1447" s="89">
        <f>LN(Table3[[#This Row],[Value]]/B1446)</f>
        <v>6.7311389125819946E-3</v>
      </c>
      <c r="D1447" s="89"/>
      <c r="E1447" s="89"/>
      <c r="F1447" s="89">
        <f>Table3[[#This Row],[Yield]]/100*(1+F1446)</f>
        <v>0</v>
      </c>
    </row>
    <row r="1448" spans="1:6" x14ac:dyDescent="0.2">
      <c r="A1448" s="88">
        <v>502</v>
      </c>
      <c r="B1448" s="89">
        <v>70.84</v>
      </c>
      <c r="C1448" s="89">
        <f>LN(Table3[[#This Row],[Value]]/B1447)</f>
        <v>1.1071795145292109E-2</v>
      </c>
      <c r="D1448" s="89"/>
      <c r="E1448" s="89"/>
      <c r="F1448" s="89">
        <f>Table3[[#This Row],[Yield]]/100*(1+F1447)</f>
        <v>0</v>
      </c>
    </row>
    <row r="1449" spans="1:6" x14ac:dyDescent="0.2">
      <c r="A1449" s="88">
        <v>503</v>
      </c>
      <c r="B1449" s="89">
        <v>73.09</v>
      </c>
      <c r="C1449" s="89">
        <f>LN(Table3[[#This Row],[Value]]/B1448)</f>
        <v>3.1267745577667448E-2</v>
      </c>
      <c r="D1449" s="89"/>
      <c r="E1449" s="89"/>
      <c r="F1449" s="89">
        <f>Table3[[#This Row],[Yield]]/100*(1+F1448)</f>
        <v>0</v>
      </c>
    </row>
    <row r="1450" spans="1:6" x14ac:dyDescent="0.2">
      <c r="A1450" s="88">
        <v>504</v>
      </c>
      <c r="B1450" s="89">
        <v>73.86</v>
      </c>
      <c r="C1450" s="89">
        <f>LN(Table3[[#This Row],[Value]]/B1449)</f>
        <v>1.0479850932116647E-2</v>
      </c>
      <c r="D1450" s="89"/>
      <c r="E1450" s="89"/>
      <c r="F1450" s="89">
        <f>Table3[[#This Row],[Yield]]/100*(1+F1449)</f>
        <v>0</v>
      </c>
    </row>
    <row r="1451" spans="1:6" x14ac:dyDescent="0.2">
      <c r="A1451" s="88">
        <v>506</v>
      </c>
      <c r="B1451" s="89">
        <v>72.760000000000005</v>
      </c>
      <c r="C1451" s="89">
        <f>LN(Table3[[#This Row],[Value]]/B1450)</f>
        <v>-1.5005055774495511E-2</v>
      </c>
      <c r="D1451" s="89"/>
      <c r="E1451" s="89"/>
      <c r="F1451" s="89">
        <f>Table3[[#This Row],[Yield]]/100*(1+F1450)</f>
        <v>0</v>
      </c>
    </row>
    <row r="1452" spans="1:6" x14ac:dyDescent="0.2">
      <c r="A1452" s="88">
        <v>507</v>
      </c>
      <c r="B1452" s="89">
        <v>73.44</v>
      </c>
      <c r="C1452" s="89">
        <f>LN(Table3[[#This Row],[Value]]/B1451)</f>
        <v>9.3023926623134103E-3</v>
      </c>
      <c r="D1452" s="89"/>
      <c r="E1452" s="89"/>
      <c r="F1452" s="89">
        <f>Table3[[#This Row],[Yield]]/100*(1+F1451)</f>
        <v>0</v>
      </c>
    </row>
    <row r="1453" spans="1:6" x14ac:dyDescent="0.2">
      <c r="A1453" s="88">
        <v>508</v>
      </c>
      <c r="B1453" s="89">
        <v>73.510000000000005</v>
      </c>
      <c r="C1453" s="89">
        <f>LN(Table3[[#This Row],[Value]]/B1452)</f>
        <v>9.5270507376138533E-4</v>
      </c>
      <c r="D1453" s="89"/>
      <c r="E1453" s="89"/>
      <c r="F1453" s="89">
        <f>Table3[[#This Row],[Yield]]/100*(1+F1452)</f>
        <v>0</v>
      </c>
    </row>
    <row r="1454" spans="1:6" x14ac:dyDescent="0.2">
      <c r="A1454" s="88">
        <v>509</v>
      </c>
      <c r="B1454" s="89">
        <v>72.83</v>
      </c>
      <c r="C1454" s="89">
        <f>LN(Table3[[#This Row],[Value]]/B1453)</f>
        <v>-9.2934931561725522E-3</v>
      </c>
      <c r="D1454" s="89"/>
      <c r="E1454" s="89"/>
      <c r="F1454" s="89">
        <f>Table3[[#This Row],[Yield]]/100*(1+F1453)</f>
        <v>0</v>
      </c>
    </row>
    <row r="1455" spans="1:6" x14ac:dyDescent="0.2">
      <c r="A1455" s="88">
        <v>510</v>
      </c>
      <c r="B1455" s="89">
        <v>73.73</v>
      </c>
      <c r="C1455" s="89">
        <f>LN(Table3[[#This Row],[Value]]/B1454)</f>
        <v>1.2281813771735468E-2</v>
      </c>
      <c r="D1455" s="89"/>
      <c r="E1455" s="89"/>
      <c r="F1455" s="89">
        <f>Table3[[#This Row],[Yield]]/100*(1+F1454)</f>
        <v>0</v>
      </c>
    </row>
    <row r="1456" spans="1:6" x14ac:dyDescent="0.2">
      <c r="A1456" s="88">
        <v>511</v>
      </c>
      <c r="B1456" s="89">
        <v>73.62</v>
      </c>
      <c r="C1456" s="89">
        <f>LN(Table3[[#This Row],[Value]]/B1455)</f>
        <v>-1.4930440506841602E-3</v>
      </c>
      <c r="D1456" s="89"/>
      <c r="E1456" s="89"/>
      <c r="F1456" s="89">
        <f>Table3[[#This Row],[Yield]]/100*(1+F1455)</f>
        <v>0</v>
      </c>
    </row>
    <row r="1457" spans="1:6" x14ac:dyDescent="0.2">
      <c r="A1457" s="88">
        <v>513</v>
      </c>
      <c r="B1457" s="89">
        <v>73.67</v>
      </c>
      <c r="C1457" s="89">
        <f>LN(Table3[[#This Row],[Value]]/B1456)</f>
        <v>6.7893274384711036E-4</v>
      </c>
      <c r="D1457" s="89"/>
      <c r="E1457" s="89"/>
      <c r="F1457" s="89">
        <f>Table3[[#This Row],[Yield]]/100*(1+F1456)</f>
        <v>0</v>
      </c>
    </row>
    <row r="1458" spans="1:6" x14ac:dyDescent="0.2">
      <c r="A1458" s="88">
        <v>514</v>
      </c>
      <c r="B1458" s="89">
        <v>74.010000000000005</v>
      </c>
      <c r="C1458" s="89">
        <f>LN(Table3[[#This Row],[Value]]/B1457)</f>
        <v>4.6045585146528662E-3</v>
      </c>
      <c r="D1458" s="89"/>
      <c r="E1458" s="89"/>
      <c r="F1458" s="89">
        <f>Table3[[#This Row],[Yield]]/100*(1+F1457)</f>
        <v>0</v>
      </c>
    </row>
    <row r="1459" spans="1:6" x14ac:dyDescent="0.2">
      <c r="A1459" s="88">
        <v>515</v>
      </c>
      <c r="B1459" s="89">
        <v>74.510000000000005</v>
      </c>
      <c r="C1459" s="89">
        <f>LN(Table3[[#This Row],[Value]]/B1458)</f>
        <v>6.7331253562610219E-3</v>
      </c>
      <c r="D1459" s="89"/>
      <c r="E1459" s="89"/>
      <c r="F1459" s="89">
        <f>Table3[[#This Row],[Yield]]/100*(1+F1458)</f>
        <v>0</v>
      </c>
    </row>
    <row r="1460" spans="1:6" x14ac:dyDescent="0.2">
      <c r="A1460" s="88">
        <v>517</v>
      </c>
      <c r="B1460" s="89">
        <v>75.77</v>
      </c>
      <c r="C1460" s="89">
        <f>LN(Table3[[#This Row],[Value]]/B1459)</f>
        <v>1.6769091377645713E-2</v>
      </c>
      <c r="D1460" s="89"/>
      <c r="E1460" s="89"/>
      <c r="F1460" s="89">
        <f>Table3[[#This Row],[Yield]]/100*(1+F1459)</f>
        <v>0</v>
      </c>
    </row>
    <row r="1461" spans="1:6" x14ac:dyDescent="0.2">
      <c r="A1461" s="88">
        <v>518</v>
      </c>
      <c r="B1461" s="89">
        <v>76.59</v>
      </c>
      <c r="C1461" s="89">
        <f>LN(Table3[[#This Row],[Value]]/B1460)</f>
        <v>1.0764083978220259E-2</v>
      </c>
      <c r="D1461" s="89"/>
      <c r="E1461" s="89"/>
      <c r="F1461" s="89">
        <f>Table3[[#This Row],[Yield]]/100*(1+F1460)</f>
        <v>0</v>
      </c>
    </row>
    <row r="1462" spans="1:6" x14ac:dyDescent="0.2">
      <c r="A1462" s="88">
        <v>520</v>
      </c>
      <c r="B1462" s="89">
        <v>77.73</v>
      </c>
      <c r="C1462" s="89">
        <f>LN(Table3[[#This Row],[Value]]/B1461)</f>
        <v>1.4774763320626157E-2</v>
      </c>
      <c r="D1462" s="89"/>
      <c r="E1462" s="89"/>
      <c r="F1462" s="89">
        <f>Table3[[#This Row],[Yield]]/100*(1+F1461)</f>
        <v>0</v>
      </c>
    </row>
    <row r="1463" spans="1:6" x14ac:dyDescent="0.2">
      <c r="A1463" s="88">
        <v>521</v>
      </c>
      <c r="B1463" s="89">
        <v>77.069999999999993</v>
      </c>
      <c r="C1463" s="89">
        <f>LN(Table3[[#This Row],[Value]]/B1462)</f>
        <v>-8.5271834522265E-3</v>
      </c>
      <c r="D1463" s="89"/>
      <c r="E1463" s="89"/>
      <c r="F1463" s="89">
        <f>Table3[[#This Row],[Yield]]/100*(1+F1462)</f>
        <v>0</v>
      </c>
    </row>
    <row r="1464" spans="1:6" x14ac:dyDescent="0.2">
      <c r="A1464" s="88">
        <v>522</v>
      </c>
      <c r="B1464" s="89">
        <v>76.37</v>
      </c>
      <c r="C1464" s="89">
        <f>LN(Table3[[#This Row],[Value]]/B1463)</f>
        <v>-9.1241508896089431E-3</v>
      </c>
      <c r="D1464" s="89"/>
      <c r="E1464" s="89"/>
      <c r="F1464" s="89">
        <f>Table3[[#This Row],[Yield]]/100*(1+F1463)</f>
        <v>0</v>
      </c>
    </row>
    <row r="1465" spans="1:6" x14ac:dyDescent="0.2">
      <c r="A1465" s="88">
        <v>523</v>
      </c>
      <c r="B1465" s="89">
        <v>76.45</v>
      </c>
      <c r="C1465" s="89">
        <f>LN(Table3[[#This Row],[Value]]/B1464)</f>
        <v>1.0469834747785767E-3</v>
      </c>
      <c r="D1465" s="89"/>
      <c r="E1465" s="89"/>
      <c r="F1465" s="89">
        <f>Table3[[#This Row],[Yield]]/100*(1+F1464)</f>
        <v>0</v>
      </c>
    </row>
    <row r="1466" spans="1:6" x14ac:dyDescent="0.2">
      <c r="A1466" s="88">
        <v>524</v>
      </c>
      <c r="B1466" s="89">
        <v>76.31</v>
      </c>
      <c r="C1466" s="89">
        <f>LN(Table3[[#This Row],[Value]]/B1465)</f>
        <v>-1.8329410735295185E-3</v>
      </c>
      <c r="D1466" s="89"/>
      <c r="E1466" s="89"/>
      <c r="F1466" s="89">
        <f>Table3[[#This Row],[Yield]]/100*(1+F1465)</f>
        <v>0</v>
      </c>
    </row>
    <row r="1467" spans="1:6" x14ac:dyDescent="0.2">
      <c r="A1467" s="88">
        <v>525</v>
      </c>
      <c r="B1467" s="89">
        <v>76.069999999999993</v>
      </c>
      <c r="C1467" s="89">
        <f>LN(Table3[[#This Row],[Value]]/B1466)</f>
        <v>-3.1500222923321261E-3</v>
      </c>
      <c r="D1467" s="89"/>
      <c r="E1467" s="89"/>
      <c r="F1467" s="89">
        <f>Table3[[#This Row],[Yield]]/100*(1+F1466)</f>
        <v>0</v>
      </c>
    </row>
    <row r="1468" spans="1:6" x14ac:dyDescent="0.2">
      <c r="A1468" s="88">
        <v>527</v>
      </c>
      <c r="B1468" s="89">
        <v>76.27</v>
      </c>
      <c r="C1468" s="89">
        <f>LN(Table3[[#This Row],[Value]]/B1467)</f>
        <v>2.6257071669373408E-3</v>
      </c>
      <c r="D1468" s="89"/>
      <c r="E1468" s="89"/>
      <c r="F1468" s="89">
        <f>Table3[[#This Row],[Yield]]/100*(1+F1467)</f>
        <v>0</v>
      </c>
    </row>
    <row r="1469" spans="1:6" x14ac:dyDescent="0.2">
      <c r="A1469" s="88">
        <v>528</v>
      </c>
      <c r="B1469" s="89">
        <v>76.11</v>
      </c>
      <c r="C1469" s="89">
        <f>LN(Table3[[#This Row],[Value]]/B1468)</f>
        <v>-2.1000138968470003E-3</v>
      </c>
      <c r="D1469" s="89"/>
      <c r="E1469" s="89"/>
      <c r="F1469" s="89">
        <f>Table3[[#This Row],[Yield]]/100*(1+F1468)</f>
        <v>0</v>
      </c>
    </row>
    <row r="1470" spans="1:6" x14ac:dyDescent="0.2">
      <c r="A1470" s="88">
        <v>529</v>
      </c>
      <c r="B1470" s="89">
        <v>76.55</v>
      </c>
      <c r="C1470" s="89">
        <f>LN(Table3[[#This Row],[Value]]/B1469)</f>
        <v>5.7644598243924948E-3</v>
      </c>
      <c r="D1470" s="89"/>
      <c r="E1470" s="89"/>
      <c r="F1470" s="89">
        <f>Table3[[#This Row],[Yield]]/100*(1+F1469)</f>
        <v>0</v>
      </c>
    </row>
    <row r="1471" spans="1:6" x14ac:dyDescent="0.2">
      <c r="A1471" s="88">
        <v>530</v>
      </c>
      <c r="B1471" s="89">
        <v>77.31</v>
      </c>
      <c r="C1471" s="89">
        <f>LN(Table3[[#This Row],[Value]]/B1470)</f>
        <v>9.879191228690673E-3</v>
      </c>
      <c r="D1471" s="89"/>
      <c r="E1471" s="89"/>
      <c r="F1471" s="89">
        <f>Table3[[#This Row],[Yield]]/100*(1+F1470)</f>
        <v>0</v>
      </c>
    </row>
    <row r="1472" spans="1:6" x14ac:dyDescent="0.2">
      <c r="A1472" s="88">
        <v>531</v>
      </c>
      <c r="B1472" s="89">
        <v>77.069999999999993</v>
      </c>
      <c r="C1472" s="89">
        <f>LN(Table3[[#This Row],[Value]]/B1471)</f>
        <v>-3.1092135424815705E-3</v>
      </c>
      <c r="D1472" s="89"/>
      <c r="E1472" s="89"/>
      <c r="F1472" s="89">
        <f>Table3[[#This Row],[Yield]]/100*(1+F1471)</f>
        <v>0</v>
      </c>
    </row>
    <row r="1473" spans="1:6" x14ac:dyDescent="0.2">
      <c r="A1473" s="88">
        <v>532</v>
      </c>
      <c r="B1473" s="89">
        <v>77.430000000000007</v>
      </c>
      <c r="C1473" s="89">
        <f>LN(Table3[[#This Row],[Value]]/B1472)</f>
        <v>4.6602026087305464E-3</v>
      </c>
      <c r="D1473" s="89"/>
      <c r="E1473" s="89"/>
      <c r="F1473" s="89">
        <f>Table3[[#This Row],[Yield]]/100*(1+F1472)</f>
        <v>0</v>
      </c>
    </row>
    <row r="1474" spans="1:6" x14ac:dyDescent="0.2">
      <c r="A1474" s="88">
        <v>534</v>
      </c>
      <c r="B1474" s="89">
        <v>78.260000000000005</v>
      </c>
      <c r="C1474" s="89">
        <f>LN(Table3[[#This Row],[Value]]/B1473)</f>
        <v>1.0662314383634106E-2</v>
      </c>
      <c r="D1474" s="89"/>
      <c r="E1474" s="89"/>
      <c r="F1474" s="89">
        <f>Table3[[#This Row],[Yield]]/100*(1+F1473)</f>
        <v>0</v>
      </c>
    </row>
    <row r="1475" spans="1:6" x14ac:dyDescent="0.2">
      <c r="A1475" s="88">
        <v>535</v>
      </c>
      <c r="B1475" s="89">
        <v>77.819999999999993</v>
      </c>
      <c r="C1475" s="89">
        <f>LN(Table3[[#This Row],[Value]]/B1474)</f>
        <v>-5.6381492258590401E-3</v>
      </c>
      <c r="D1475" s="89"/>
      <c r="E1475" s="89"/>
      <c r="F1475" s="89">
        <f>Table3[[#This Row],[Yield]]/100*(1+F1474)</f>
        <v>0</v>
      </c>
    </row>
    <row r="1476" spans="1:6" x14ac:dyDescent="0.2">
      <c r="A1476" s="88">
        <v>536</v>
      </c>
      <c r="B1476" s="89">
        <v>77.56</v>
      </c>
      <c r="C1476" s="89">
        <f>LN(Table3[[#This Row],[Value]]/B1475)</f>
        <v>-3.3466371819563835E-3</v>
      </c>
      <c r="D1476" s="89"/>
      <c r="E1476" s="89"/>
      <c r="F1476" s="89">
        <f>Table3[[#This Row],[Yield]]/100*(1+F1475)</f>
        <v>0</v>
      </c>
    </row>
    <row r="1477" spans="1:6" x14ac:dyDescent="0.2">
      <c r="A1477" s="88">
        <v>537</v>
      </c>
      <c r="B1477" s="89">
        <v>77.22</v>
      </c>
      <c r="C1477" s="89">
        <f>LN(Table3[[#This Row],[Value]]/B1476)</f>
        <v>-4.3933395383607592E-3</v>
      </c>
      <c r="D1477" s="89"/>
      <c r="E1477" s="89"/>
      <c r="F1477" s="89">
        <f>Table3[[#This Row],[Yield]]/100*(1+F1476)</f>
        <v>0</v>
      </c>
    </row>
    <row r="1478" spans="1:6" x14ac:dyDescent="0.2">
      <c r="A1478" s="88">
        <v>538</v>
      </c>
      <c r="B1478" s="89">
        <v>77.94</v>
      </c>
      <c r="C1478" s="89">
        <f>LN(Table3[[#This Row],[Value]]/B1477)</f>
        <v>9.2808090744727831E-3</v>
      </c>
      <c r="D1478" s="89"/>
      <c r="E1478" s="89"/>
      <c r="F1478" s="89">
        <f>Table3[[#This Row],[Yield]]/100*(1+F1477)</f>
        <v>0</v>
      </c>
    </row>
    <row r="1479" spans="1:6" x14ac:dyDescent="0.2">
      <c r="A1479" s="88">
        <v>539</v>
      </c>
      <c r="B1479" s="89">
        <v>77.709999999999994</v>
      </c>
      <c r="C1479" s="89">
        <f>LN(Table3[[#This Row],[Value]]/B1478)</f>
        <v>-2.9553506894123348E-3</v>
      </c>
      <c r="D1479" s="89"/>
      <c r="E1479" s="89"/>
      <c r="F1479" s="89">
        <f>Table3[[#This Row],[Yield]]/100*(1+F1478)</f>
        <v>0</v>
      </c>
    </row>
    <row r="1480" spans="1:6" x14ac:dyDescent="0.2">
      <c r="A1480" s="88">
        <v>541</v>
      </c>
      <c r="B1480" s="89">
        <v>77.709999999999994</v>
      </c>
      <c r="C1480" s="89">
        <f>LN(Table3[[#This Row],[Value]]/B1479)</f>
        <v>0</v>
      </c>
      <c r="D1480" s="89"/>
      <c r="E1480" s="89"/>
      <c r="F1480" s="89">
        <f>Table3[[#This Row],[Yield]]/100*(1+F1479)</f>
        <v>0</v>
      </c>
    </row>
    <row r="1481" spans="1:6" x14ac:dyDescent="0.2">
      <c r="A1481" s="88">
        <v>542</v>
      </c>
      <c r="B1481" s="89">
        <v>76.930000000000007</v>
      </c>
      <c r="C1481" s="89">
        <f>LN(Table3[[#This Row],[Value]]/B1480)</f>
        <v>-1.0088031750307378E-2</v>
      </c>
      <c r="D1481" s="89"/>
      <c r="E1481" s="89"/>
      <c r="F1481" s="89">
        <f>Table3[[#This Row],[Yield]]/100*(1+F1480)</f>
        <v>0</v>
      </c>
    </row>
    <row r="1482" spans="1:6" x14ac:dyDescent="0.2">
      <c r="A1482" s="88">
        <v>543</v>
      </c>
      <c r="B1482" s="89">
        <v>76.87</v>
      </c>
      <c r="C1482" s="89">
        <f>LN(Table3[[#This Row],[Value]]/B1481)</f>
        <v>-7.8023410980272104E-4</v>
      </c>
      <c r="D1482" s="89"/>
      <c r="E1482" s="89"/>
      <c r="F1482" s="89">
        <f>Table3[[#This Row],[Yield]]/100*(1+F1481)</f>
        <v>0</v>
      </c>
    </row>
    <row r="1483" spans="1:6" x14ac:dyDescent="0.2">
      <c r="A1483" s="88">
        <v>544</v>
      </c>
      <c r="B1483" s="89">
        <v>76.819999999999993</v>
      </c>
      <c r="C1483" s="89">
        <f>LN(Table3[[#This Row],[Value]]/B1482)</f>
        <v>-6.5066044328199342E-4</v>
      </c>
      <c r="D1483" s="89"/>
      <c r="E1483" s="89"/>
      <c r="F1483" s="89">
        <f>Table3[[#This Row],[Yield]]/100*(1+F1482)</f>
        <v>0</v>
      </c>
    </row>
    <row r="1484" spans="1:6" x14ac:dyDescent="0.2">
      <c r="A1484" s="88">
        <v>545</v>
      </c>
      <c r="B1484" s="89">
        <v>76.47</v>
      </c>
      <c r="C1484" s="89">
        <f>LN(Table3[[#This Row],[Value]]/B1483)</f>
        <v>-4.5665158616249157E-3</v>
      </c>
      <c r="D1484" s="89"/>
      <c r="E1484" s="89"/>
      <c r="F1484" s="89">
        <f>Table3[[#This Row],[Yield]]/100*(1+F1483)</f>
        <v>0</v>
      </c>
    </row>
    <row r="1485" spans="1:6" x14ac:dyDescent="0.2">
      <c r="A1485" s="88">
        <v>546</v>
      </c>
      <c r="B1485" s="89">
        <v>77.94</v>
      </c>
      <c r="C1485" s="89">
        <f>LN(Table3[[#This Row],[Value]]/B1484)</f>
        <v>1.9040792854429459E-2</v>
      </c>
      <c r="D1485" s="89"/>
      <c r="E1485" s="89"/>
      <c r="F1485" s="89">
        <f>Table3[[#This Row],[Yield]]/100*(1+F1484)</f>
        <v>0</v>
      </c>
    </row>
    <row r="1486" spans="1:6" x14ac:dyDescent="0.2">
      <c r="A1486" s="88">
        <v>548</v>
      </c>
      <c r="B1486" s="89">
        <v>77.08</v>
      </c>
      <c r="C1486" s="89">
        <f>LN(Table3[[#This Row],[Value]]/B1485)</f>
        <v>-1.1095456364397472E-2</v>
      </c>
      <c r="D1486" s="89"/>
      <c r="E1486" s="89"/>
      <c r="F1486" s="89">
        <f>Table3[[#This Row],[Yield]]/100*(1+F1485)</f>
        <v>0</v>
      </c>
    </row>
    <row r="1487" spans="1:6" x14ac:dyDescent="0.2">
      <c r="A1487" s="88">
        <v>549</v>
      </c>
      <c r="B1487" s="89">
        <v>77.069999999999993</v>
      </c>
      <c r="C1487" s="89">
        <f>LN(Table3[[#This Row],[Value]]/B1486)</f>
        <v>-1.2974375626382894E-4</v>
      </c>
      <c r="D1487" s="89"/>
      <c r="E1487" s="89"/>
      <c r="F1487" s="89">
        <f>Table3[[#This Row],[Yield]]/100*(1+F1486)</f>
        <v>0</v>
      </c>
    </row>
    <row r="1488" spans="1:6" x14ac:dyDescent="0.2">
      <c r="A1488" s="88">
        <v>550</v>
      </c>
      <c r="B1488" s="89">
        <v>76.599999999999994</v>
      </c>
      <c r="C1488" s="89">
        <f>LN(Table3[[#This Row],[Value]]/B1487)</f>
        <v>-6.1170230433562154E-3</v>
      </c>
      <c r="D1488" s="89"/>
      <c r="E1488" s="89"/>
      <c r="F1488" s="89">
        <f>Table3[[#This Row],[Yield]]/100*(1+F1487)</f>
        <v>0</v>
      </c>
    </row>
    <row r="1489" spans="1:6" x14ac:dyDescent="0.2">
      <c r="A1489" s="88">
        <v>555</v>
      </c>
      <c r="B1489" s="89">
        <v>74.040000000000006</v>
      </c>
      <c r="C1489" s="89">
        <f>LN(Table3[[#This Row],[Value]]/B1488)</f>
        <v>-3.3991589041248667E-2</v>
      </c>
      <c r="D1489" s="89"/>
      <c r="E1489" s="89"/>
      <c r="F1489" s="89">
        <f>Table3[[#This Row],[Yield]]/100*(1+F1488)</f>
        <v>0</v>
      </c>
    </row>
    <row r="1490" spans="1:6" x14ac:dyDescent="0.2">
      <c r="A1490" s="88">
        <v>556</v>
      </c>
      <c r="B1490" s="89">
        <v>74.66</v>
      </c>
      <c r="C1490" s="89">
        <f>LN(Table3[[#This Row],[Value]]/B1489)</f>
        <v>8.3389857811409368E-3</v>
      </c>
      <c r="D1490" s="89"/>
      <c r="E1490" s="89"/>
      <c r="F1490" s="89">
        <f>Table3[[#This Row],[Yield]]/100*(1+F1489)</f>
        <v>0</v>
      </c>
    </row>
    <row r="1491" spans="1:6" x14ac:dyDescent="0.2">
      <c r="A1491" s="88">
        <v>557</v>
      </c>
      <c r="B1491" s="89">
        <v>72.78</v>
      </c>
      <c r="C1491" s="89">
        <f>LN(Table3[[#This Row],[Value]]/B1490)</f>
        <v>-2.5503281302423964E-2</v>
      </c>
      <c r="D1491" s="89"/>
      <c r="E1491" s="89"/>
      <c r="F1491" s="89">
        <f>Table3[[#This Row],[Yield]]/100*(1+F1490)</f>
        <v>0</v>
      </c>
    </row>
    <row r="1492" spans="1:6" x14ac:dyDescent="0.2">
      <c r="A1492" s="88">
        <v>558</v>
      </c>
      <c r="B1492" s="89">
        <v>72.22</v>
      </c>
      <c r="C1492" s="89">
        <f>LN(Table3[[#This Row],[Value]]/B1491)</f>
        <v>-7.7241763347021307E-3</v>
      </c>
      <c r="D1492" s="89"/>
      <c r="E1492" s="89"/>
      <c r="F1492" s="89">
        <f>Table3[[#This Row],[Yield]]/100*(1+F1491)</f>
        <v>0</v>
      </c>
    </row>
    <row r="1493" spans="1:6" x14ac:dyDescent="0.2">
      <c r="A1493" s="88">
        <v>559</v>
      </c>
      <c r="B1493" s="89">
        <v>70.77</v>
      </c>
      <c r="C1493" s="89">
        <f>LN(Table3[[#This Row],[Value]]/B1492)</f>
        <v>-2.0281833761618406E-2</v>
      </c>
      <c r="D1493" s="89"/>
      <c r="E1493" s="89"/>
      <c r="F1493" s="89">
        <f>Table3[[#This Row],[Yield]]/100*(1+F1492)</f>
        <v>0</v>
      </c>
    </row>
    <row r="1494" spans="1:6" x14ac:dyDescent="0.2">
      <c r="A1494" s="88">
        <v>560</v>
      </c>
      <c r="B1494" s="89">
        <v>71.05</v>
      </c>
      <c r="C1494" s="89">
        <f>LN(Table3[[#This Row],[Value]]/B1493)</f>
        <v>3.9486724554162796E-3</v>
      </c>
      <c r="D1494" s="89"/>
      <c r="E1494" s="89"/>
      <c r="F1494" s="89">
        <f>Table3[[#This Row],[Yield]]/100*(1+F1493)</f>
        <v>0</v>
      </c>
    </row>
    <row r="1495" spans="1:6" x14ac:dyDescent="0.2">
      <c r="A1495" s="88">
        <v>562</v>
      </c>
      <c r="B1495" s="89">
        <v>69.459999999999994</v>
      </c>
      <c r="C1495" s="89">
        <f>LN(Table3[[#This Row],[Value]]/B1494)</f>
        <v>-2.2632807227181726E-2</v>
      </c>
      <c r="D1495" s="89"/>
      <c r="E1495" s="89"/>
      <c r="F1495" s="89">
        <f>Table3[[#This Row],[Yield]]/100*(1+F1494)</f>
        <v>0</v>
      </c>
    </row>
    <row r="1496" spans="1:6" x14ac:dyDescent="0.2">
      <c r="A1496" s="88">
        <v>563</v>
      </c>
      <c r="B1496" s="89">
        <v>69.67</v>
      </c>
      <c r="C1496" s="89">
        <f>LN(Table3[[#This Row],[Value]]/B1495)</f>
        <v>3.018761726099722E-3</v>
      </c>
      <c r="D1496" s="89"/>
      <c r="E1496" s="89"/>
      <c r="F1496" s="89">
        <f>Table3[[#This Row],[Yield]]/100*(1+F1495)</f>
        <v>0</v>
      </c>
    </row>
    <row r="1497" spans="1:6" x14ac:dyDescent="0.2">
      <c r="A1497" s="88">
        <v>564</v>
      </c>
      <c r="B1497" s="89">
        <v>71.55</v>
      </c>
      <c r="C1497" s="89">
        <f>LN(Table3[[#This Row],[Value]]/B1496)</f>
        <v>2.6626696960432367E-2</v>
      </c>
      <c r="D1497" s="89"/>
      <c r="E1497" s="89"/>
      <c r="F1497" s="89">
        <f>Table3[[#This Row],[Yield]]/100*(1+F1496)</f>
        <v>0</v>
      </c>
    </row>
    <row r="1498" spans="1:6" x14ac:dyDescent="0.2">
      <c r="A1498" s="88">
        <v>565</v>
      </c>
      <c r="B1498" s="89">
        <v>71.91</v>
      </c>
      <c r="C1498" s="89">
        <f>LN(Table3[[#This Row],[Value]]/B1497)</f>
        <v>5.0188311119427655E-3</v>
      </c>
      <c r="D1498" s="89"/>
      <c r="E1498" s="89"/>
      <c r="F1498" s="89">
        <f>Table3[[#This Row],[Yield]]/100*(1+F1497)</f>
        <v>0</v>
      </c>
    </row>
    <row r="1499" spans="1:6" x14ac:dyDescent="0.2">
      <c r="A1499" s="88">
        <v>566</v>
      </c>
      <c r="B1499" s="89">
        <v>71.97</v>
      </c>
      <c r="C1499" s="89">
        <f>LN(Table3[[#This Row],[Value]]/B1498)</f>
        <v>8.3402840531032058E-4</v>
      </c>
      <c r="D1499" s="89"/>
      <c r="E1499" s="89"/>
      <c r="F1499" s="89">
        <f>Table3[[#This Row],[Yield]]/100*(1+F1498)</f>
        <v>0</v>
      </c>
    </row>
    <row r="1500" spans="1:6" x14ac:dyDescent="0.2">
      <c r="A1500" s="88">
        <v>567</v>
      </c>
      <c r="B1500" s="89">
        <v>71.319999999999993</v>
      </c>
      <c r="C1500" s="89">
        <f>LN(Table3[[#This Row],[Value]]/B1499)</f>
        <v>-9.0725725247733629E-3</v>
      </c>
      <c r="D1500" s="89"/>
      <c r="E1500" s="89"/>
      <c r="F1500" s="89">
        <f>Table3[[#This Row],[Yield]]/100*(1+F1499)</f>
        <v>0</v>
      </c>
    </row>
    <row r="1501" spans="1:6" x14ac:dyDescent="0.2">
      <c r="A1501" s="88">
        <v>569</v>
      </c>
      <c r="B1501" s="89">
        <v>70.430000000000007</v>
      </c>
      <c r="C1501" s="89">
        <f>LN(Table3[[#This Row],[Value]]/B1500)</f>
        <v>-1.2557484237620516E-2</v>
      </c>
      <c r="D1501" s="89"/>
      <c r="E1501" s="89"/>
      <c r="F1501" s="89">
        <f>Table3[[#This Row],[Yield]]/100*(1+F1500)</f>
        <v>0</v>
      </c>
    </row>
    <row r="1502" spans="1:6" x14ac:dyDescent="0.2">
      <c r="A1502" s="88">
        <v>570</v>
      </c>
      <c r="B1502" s="89">
        <v>71.39</v>
      </c>
      <c r="C1502" s="89">
        <f>LN(Table3[[#This Row],[Value]]/B1501)</f>
        <v>1.3538494757050133E-2</v>
      </c>
      <c r="D1502" s="89"/>
      <c r="E1502" s="89"/>
      <c r="F1502" s="89">
        <f>Table3[[#This Row],[Yield]]/100*(1+F1501)</f>
        <v>0</v>
      </c>
    </row>
    <row r="1503" spans="1:6" x14ac:dyDescent="0.2">
      <c r="A1503" s="88">
        <v>571</v>
      </c>
      <c r="B1503" s="89">
        <v>70.91</v>
      </c>
      <c r="C1503" s="89">
        <f>LN(Table3[[#This Row],[Value]]/B1502)</f>
        <v>-6.746336198463901E-3</v>
      </c>
      <c r="D1503" s="89"/>
      <c r="E1503" s="89"/>
      <c r="F1503" s="89">
        <f>Table3[[#This Row],[Yield]]/100*(1+F1502)</f>
        <v>0</v>
      </c>
    </row>
    <row r="1504" spans="1:6" x14ac:dyDescent="0.2">
      <c r="A1504" s="88">
        <v>572</v>
      </c>
      <c r="B1504" s="89">
        <v>71.69</v>
      </c>
      <c r="C1504" s="89">
        <f>LN(Table3[[#This Row],[Value]]/B1503)</f>
        <v>1.0939800548875639E-2</v>
      </c>
      <c r="D1504" s="89"/>
      <c r="E1504" s="89"/>
      <c r="F1504" s="89">
        <f>Table3[[#This Row],[Yield]]/100*(1+F1503)</f>
        <v>0</v>
      </c>
    </row>
    <row r="1505" spans="1:6" x14ac:dyDescent="0.2">
      <c r="A1505" s="88">
        <v>573</v>
      </c>
      <c r="B1505" s="89">
        <v>72.13</v>
      </c>
      <c r="C1505" s="89">
        <f>LN(Table3[[#This Row],[Value]]/B1504)</f>
        <v>6.1187786508003885E-3</v>
      </c>
      <c r="D1505" s="89"/>
      <c r="E1505" s="89"/>
      <c r="F1505" s="89">
        <f>Table3[[#This Row],[Yield]]/100*(1+F1504)</f>
        <v>0</v>
      </c>
    </row>
    <row r="1506" spans="1:6" x14ac:dyDescent="0.2">
      <c r="A1506" s="88">
        <v>574</v>
      </c>
      <c r="B1506" s="89">
        <v>72.7</v>
      </c>
      <c r="C1506" s="89">
        <f>LN(Table3[[#This Row],[Value]]/B1505)</f>
        <v>7.8713380238925549E-3</v>
      </c>
      <c r="D1506" s="89"/>
      <c r="E1506" s="89"/>
      <c r="F1506" s="89">
        <f>Table3[[#This Row],[Yield]]/100*(1+F1505)</f>
        <v>0</v>
      </c>
    </row>
    <row r="1507" spans="1:6" x14ac:dyDescent="0.2">
      <c r="A1507" s="88">
        <v>576</v>
      </c>
      <c r="B1507" s="89">
        <v>72.94</v>
      </c>
      <c r="C1507" s="89">
        <f>LN(Table3[[#This Row],[Value]]/B1506)</f>
        <v>3.2958008410604307E-3</v>
      </c>
      <c r="D1507" s="89"/>
      <c r="E1507" s="89"/>
      <c r="F1507" s="89">
        <f>Table3[[#This Row],[Yield]]/100*(1+F1506)</f>
        <v>0</v>
      </c>
    </row>
    <row r="1508" spans="1:6" x14ac:dyDescent="0.2">
      <c r="A1508" s="88">
        <v>577</v>
      </c>
      <c r="B1508" s="89">
        <v>72.650000000000006</v>
      </c>
      <c r="C1508" s="89">
        <f>LN(Table3[[#This Row],[Value]]/B1507)</f>
        <v>-3.9837953642421738E-3</v>
      </c>
      <c r="D1508" s="89"/>
      <c r="E1508" s="89"/>
      <c r="F1508" s="89">
        <f>Table3[[#This Row],[Yield]]/100*(1+F1507)</f>
        <v>0</v>
      </c>
    </row>
    <row r="1509" spans="1:6" x14ac:dyDescent="0.2">
      <c r="A1509" s="88">
        <v>578</v>
      </c>
      <c r="B1509" s="89">
        <v>71.63</v>
      </c>
      <c r="C1509" s="89">
        <f>LN(Table3[[#This Row],[Value]]/B1508)</f>
        <v>-1.4139409389932175E-2</v>
      </c>
      <c r="D1509" s="89"/>
      <c r="E1509" s="89"/>
      <c r="F1509" s="89">
        <f>Table3[[#This Row],[Yield]]/100*(1+F1508)</f>
        <v>0</v>
      </c>
    </row>
    <row r="1510" spans="1:6" x14ac:dyDescent="0.2">
      <c r="A1510" s="88">
        <v>579</v>
      </c>
      <c r="B1510" s="89">
        <v>71.709999999999994</v>
      </c>
      <c r="C1510" s="89">
        <f>LN(Table3[[#This Row],[Value]]/B1509)</f>
        <v>1.1162272681235525E-3</v>
      </c>
      <c r="D1510" s="89"/>
      <c r="E1510" s="89"/>
      <c r="F1510" s="89">
        <f>Table3[[#This Row],[Yield]]/100*(1+F1509)</f>
        <v>0</v>
      </c>
    </row>
    <row r="1511" spans="1:6" x14ac:dyDescent="0.2">
      <c r="A1511" s="88">
        <v>580</v>
      </c>
      <c r="B1511" s="89">
        <v>71.28</v>
      </c>
      <c r="C1511" s="89">
        <f>LN(Table3[[#This Row],[Value]]/B1510)</f>
        <v>-6.0144247319295204E-3</v>
      </c>
      <c r="D1511" s="89"/>
      <c r="E1511" s="89"/>
      <c r="F1511" s="89">
        <f>Table3[[#This Row],[Yield]]/100*(1+F1510)</f>
        <v>0</v>
      </c>
    </row>
    <row r="1512" spans="1:6" x14ac:dyDescent="0.2">
      <c r="A1512" s="88">
        <v>581</v>
      </c>
      <c r="B1512" s="89">
        <v>71.22</v>
      </c>
      <c r="C1512" s="89">
        <f>LN(Table3[[#This Row],[Value]]/B1511)</f>
        <v>-8.4210531292222394E-4</v>
      </c>
      <c r="D1512" s="89"/>
      <c r="E1512" s="89"/>
      <c r="F1512" s="89">
        <f>Table3[[#This Row],[Yield]]/100*(1+F1511)</f>
        <v>0</v>
      </c>
    </row>
    <row r="1513" spans="1:6" x14ac:dyDescent="0.2">
      <c r="A1513" s="88">
        <v>583</v>
      </c>
      <c r="B1513" s="89">
        <v>69.209999999999994</v>
      </c>
      <c r="C1513" s="89">
        <f>LN(Table3[[#This Row],[Value]]/B1512)</f>
        <v>-2.8628316995859746E-2</v>
      </c>
      <c r="D1513" s="89"/>
      <c r="E1513" s="89"/>
      <c r="F1513" s="89">
        <f>Table3[[#This Row],[Yield]]/100*(1+F1512)</f>
        <v>0</v>
      </c>
    </row>
    <row r="1514" spans="1:6" x14ac:dyDescent="0.2">
      <c r="A1514" s="88">
        <v>584</v>
      </c>
      <c r="B1514" s="89">
        <v>69.05</v>
      </c>
      <c r="C1514" s="89">
        <f>LN(Table3[[#This Row],[Value]]/B1513)</f>
        <v>-2.3144809984708002E-3</v>
      </c>
      <c r="D1514" s="89"/>
      <c r="E1514" s="89"/>
      <c r="F1514" s="89">
        <f>Table3[[#This Row],[Yield]]/100*(1+F1513)</f>
        <v>0</v>
      </c>
    </row>
    <row r="1515" spans="1:6" x14ac:dyDescent="0.2">
      <c r="A1515" s="88">
        <v>585</v>
      </c>
      <c r="B1515" s="89">
        <v>69.53</v>
      </c>
      <c r="C1515" s="89">
        <f>LN(Table3[[#This Row],[Value]]/B1514)</f>
        <v>6.9274342556254597E-3</v>
      </c>
      <c r="D1515" s="89"/>
      <c r="E1515" s="89"/>
      <c r="F1515" s="89">
        <f>Table3[[#This Row],[Yield]]/100*(1+F1514)</f>
        <v>0</v>
      </c>
    </row>
    <row r="1516" spans="1:6" x14ac:dyDescent="0.2">
      <c r="A1516" s="88">
        <v>586</v>
      </c>
      <c r="B1516" s="89">
        <v>70.42</v>
      </c>
      <c r="C1516" s="89">
        <f>LN(Table3[[#This Row],[Value]]/B1515)</f>
        <v>1.2718999615979967E-2</v>
      </c>
      <c r="D1516" s="89"/>
      <c r="E1516" s="89"/>
      <c r="F1516" s="89">
        <f>Table3[[#This Row],[Yield]]/100*(1+F1515)</f>
        <v>0</v>
      </c>
    </row>
    <row r="1517" spans="1:6" x14ac:dyDescent="0.2">
      <c r="A1517" s="88">
        <v>587</v>
      </c>
      <c r="B1517" s="89">
        <v>69.66</v>
      </c>
      <c r="C1517" s="89">
        <f>LN(Table3[[#This Row],[Value]]/B1516)</f>
        <v>-1.0851048789051349E-2</v>
      </c>
      <c r="D1517" s="89"/>
      <c r="E1517" s="89"/>
      <c r="F1517" s="89">
        <f>Table3[[#This Row],[Yield]]/100*(1+F1516)</f>
        <v>0</v>
      </c>
    </row>
    <row r="1518" spans="1:6" x14ac:dyDescent="0.2">
      <c r="A1518" s="88">
        <v>588</v>
      </c>
      <c r="B1518" s="89">
        <v>69.36</v>
      </c>
      <c r="C1518" s="89">
        <f>LN(Table3[[#This Row],[Value]]/B1517)</f>
        <v>-4.3159324655687014E-3</v>
      </c>
      <c r="D1518" s="89"/>
      <c r="E1518" s="89"/>
      <c r="F1518" s="89">
        <f>Table3[[#This Row],[Yield]]/100*(1+F1517)</f>
        <v>0</v>
      </c>
    </row>
    <row r="1519" spans="1:6" x14ac:dyDescent="0.2">
      <c r="A1519" s="88">
        <v>590</v>
      </c>
      <c r="B1519" s="89">
        <v>69.91</v>
      </c>
      <c r="C1519" s="89">
        <f>LN(Table3[[#This Row],[Value]]/B1518)</f>
        <v>7.8983680516073254E-3</v>
      </c>
      <c r="D1519" s="89"/>
      <c r="E1519" s="89"/>
      <c r="F1519" s="89">
        <f>Table3[[#This Row],[Yield]]/100*(1+F1518)</f>
        <v>0</v>
      </c>
    </row>
    <row r="1520" spans="1:6" x14ac:dyDescent="0.2">
      <c r="A1520" s="88">
        <v>591</v>
      </c>
      <c r="B1520" s="89">
        <v>70.33</v>
      </c>
      <c r="C1520" s="89">
        <f>LN(Table3[[#This Row],[Value]]/B1519)</f>
        <v>5.9897497960332245E-3</v>
      </c>
      <c r="D1520" s="89"/>
      <c r="E1520" s="89"/>
      <c r="F1520" s="89">
        <f>Table3[[#This Row],[Yield]]/100*(1+F1519)</f>
        <v>0</v>
      </c>
    </row>
    <row r="1521" spans="1:6" x14ac:dyDescent="0.2">
      <c r="A1521" s="88">
        <v>592</v>
      </c>
      <c r="B1521" s="89">
        <v>70.709999999999994</v>
      </c>
      <c r="C1521" s="89">
        <f>LN(Table3[[#This Row],[Value]]/B1520)</f>
        <v>5.3885552962224118E-3</v>
      </c>
      <c r="D1521" s="89"/>
      <c r="E1521" s="89"/>
      <c r="F1521" s="89">
        <f>Table3[[#This Row],[Yield]]/100*(1+F1520)</f>
        <v>0</v>
      </c>
    </row>
    <row r="1522" spans="1:6" x14ac:dyDescent="0.2">
      <c r="A1522" s="88">
        <v>593</v>
      </c>
      <c r="B1522" s="89">
        <v>71.709999999999994</v>
      </c>
      <c r="C1522" s="89">
        <f>LN(Table3[[#This Row],[Value]]/B1521)</f>
        <v>1.4043202278334175E-2</v>
      </c>
      <c r="D1522" s="89"/>
      <c r="E1522" s="89"/>
      <c r="F1522" s="89">
        <f>Table3[[#This Row],[Yield]]/100*(1+F1521)</f>
        <v>0</v>
      </c>
    </row>
    <row r="1523" spans="1:6" x14ac:dyDescent="0.2">
      <c r="A1523" s="88">
        <v>594</v>
      </c>
      <c r="B1523" s="89">
        <v>71.58</v>
      </c>
      <c r="C1523" s="89">
        <f>LN(Table3[[#This Row],[Value]]/B1522)</f>
        <v>-1.8145025566036722E-3</v>
      </c>
      <c r="D1523" s="89"/>
      <c r="E1523" s="89"/>
      <c r="F1523" s="89">
        <f>Table3[[#This Row],[Yield]]/100*(1+F1522)</f>
        <v>0</v>
      </c>
    </row>
    <row r="1524" spans="1:6" x14ac:dyDescent="0.2">
      <c r="A1524" s="88">
        <v>595</v>
      </c>
      <c r="B1524" s="89">
        <v>71.010000000000005</v>
      </c>
      <c r="C1524" s="89">
        <f>LN(Table3[[#This Row],[Value]]/B1523)</f>
        <v>-7.9949931438773863E-3</v>
      </c>
      <c r="D1524" s="89"/>
      <c r="E1524" s="89"/>
      <c r="F1524" s="89">
        <f>Table3[[#This Row],[Yield]]/100*(1+F1523)</f>
        <v>0</v>
      </c>
    </row>
    <row r="1525" spans="1:6" x14ac:dyDescent="0.2">
      <c r="A1525" s="88">
        <v>597</v>
      </c>
      <c r="B1525" s="89">
        <v>71.010000000000005</v>
      </c>
      <c r="C1525" s="89">
        <f>LN(Table3[[#This Row],[Value]]/B1524)</f>
        <v>0</v>
      </c>
      <c r="D1525" s="89"/>
      <c r="E1525" s="89"/>
      <c r="F1525" s="89">
        <f>Table3[[#This Row],[Yield]]/100*(1+F1524)</f>
        <v>0</v>
      </c>
    </row>
    <row r="1526" spans="1:6" x14ac:dyDescent="0.2">
      <c r="A1526" s="88">
        <v>598</v>
      </c>
      <c r="B1526" s="89">
        <v>71.08</v>
      </c>
      <c r="C1526" s="89">
        <f>LN(Table3[[#This Row],[Value]]/B1525)</f>
        <v>9.8529109244826531E-4</v>
      </c>
      <c r="D1526" s="89"/>
      <c r="E1526" s="89"/>
      <c r="F1526" s="89">
        <f>Table3[[#This Row],[Yield]]/100*(1+F1525)</f>
        <v>0</v>
      </c>
    </row>
    <row r="1527" spans="1:6" x14ac:dyDescent="0.2">
      <c r="A1527" s="88">
        <v>599</v>
      </c>
      <c r="B1527" s="89">
        <v>71.400000000000006</v>
      </c>
      <c r="C1527" s="89">
        <f>LN(Table3[[#This Row],[Value]]/B1526)</f>
        <v>4.4918660590882332E-3</v>
      </c>
      <c r="D1527" s="89"/>
      <c r="E1527" s="89"/>
      <c r="F1527" s="89">
        <f>Table3[[#This Row],[Yield]]/100*(1+F1526)</f>
        <v>0</v>
      </c>
    </row>
    <row r="1528" spans="1:6" x14ac:dyDescent="0.2">
      <c r="A1528" s="88">
        <v>600</v>
      </c>
      <c r="B1528" s="89">
        <v>72.099999999999994</v>
      </c>
      <c r="C1528" s="89">
        <f>LN(Table3[[#This Row],[Value]]/B1527)</f>
        <v>9.7561749453644354E-3</v>
      </c>
      <c r="D1528" s="89"/>
      <c r="E1528" s="89"/>
      <c r="F1528" s="89">
        <f>Table3[[#This Row],[Yield]]/100*(1+F1527)</f>
        <v>0</v>
      </c>
    </row>
    <row r="1529" spans="1:6" x14ac:dyDescent="0.2">
      <c r="A1529" s="88">
        <v>601</v>
      </c>
      <c r="B1529" s="89">
        <v>73.03</v>
      </c>
      <c r="C1529" s="89">
        <f>LN(Table3[[#This Row],[Value]]/B1528)</f>
        <v>1.281627134111517E-2</v>
      </c>
      <c r="D1529" s="89"/>
      <c r="E1529" s="89"/>
      <c r="F1529" s="89">
        <f>Table3[[#This Row],[Yield]]/100*(1+F1528)</f>
        <v>0</v>
      </c>
    </row>
    <row r="1530" spans="1:6" x14ac:dyDescent="0.2">
      <c r="A1530" s="88">
        <v>602</v>
      </c>
      <c r="B1530" s="89">
        <v>73.7</v>
      </c>
      <c r="C1530" s="89">
        <f>LN(Table3[[#This Row],[Value]]/B1529)</f>
        <v>9.1324835632724723E-3</v>
      </c>
      <c r="D1530" s="89"/>
      <c r="E1530" s="89"/>
      <c r="F1530" s="89">
        <f>Table3[[#This Row],[Yield]]/100*(1+F1529)</f>
        <v>0</v>
      </c>
    </row>
    <row r="1531" spans="1:6" x14ac:dyDescent="0.2">
      <c r="A1531" s="88">
        <v>604</v>
      </c>
      <c r="B1531" s="89">
        <v>73.83</v>
      </c>
      <c r="C1531" s="89">
        <f>LN(Table3[[#This Row],[Value]]/B1530)</f>
        <v>1.7623538757832709E-3</v>
      </c>
      <c r="D1531" s="89"/>
      <c r="E1531" s="89"/>
      <c r="F1531" s="89">
        <f>Table3[[#This Row],[Yield]]/100*(1+F1530)</f>
        <v>0</v>
      </c>
    </row>
    <row r="1532" spans="1:6" x14ac:dyDescent="0.2">
      <c r="A1532" s="88">
        <v>605</v>
      </c>
      <c r="B1532" s="89">
        <v>72.81</v>
      </c>
      <c r="C1532" s="89">
        <f>LN(Table3[[#This Row],[Value]]/B1531)</f>
        <v>-1.3911844664454377E-2</v>
      </c>
      <c r="D1532" s="89"/>
      <c r="E1532" s="89"/>
      <c r="F1532" s="89">
        <f>Table3[[#This Row],[Yield]]/100*(1+F1531)</f>
        <v>0</v>
      </c>
    </row>
    <row r="1533" spans="1:6" x14ac:dyDescent="0.2">
      <c r="A1533" s="88">
        <v>606</v>
      </c>
      <c r="B1533" s="89">
        <v>72.709999999999994</v>
      </c>
      <c r="C1533" s="89">
        <f>LN(Table3[[#This Row],[Value]]/B1532)</f>
        <v>-1.3743817446543452E-3</v>
      </c>
      <c r="D1533" s="89"/>
      <c r="E1533" s="89"/>
      <c r="F1533" s="89">
        <f>Table3[[#This Row],[Yield]]/100*(1+F1532)</f>
        <v>0</v>
      </c>
    </row>
    <row r="1534" spans="1:6" x14ac:dyDescent="0.2">
      <c r="A1534" s="88">
        <v>607</v>
      </c>
      <c r="B1534" s="89">
        <v>72.819999999999993</v>
      </c>
      <c r="C1534" s="89">
        <f>LN(Table3[[#This Row],[Value]]/B1533)</f>
        <v>1.5117160853219392E-3</v>
      </c>
      <c r="D1534" s="89"/>
      <c r="E1534" s="89"/>
      <c r="F1534" s="89">
        <f>Table3[[#This Row],[Yield]]/100*(1+F1533)</f>
        <v>0</v>
      </c>
    </row>
    <row r="1535" spans="1:6" x14ac:dyDescent="0.2">
      <c r="A1535" s="88">
        <v>608</v>
      </c>
      <c r="B1535" s="89">
        <v>73.47</v>
      </c>
      <c r="C1535" s="89">
        <f>LN(Table3[[#This Row],[Value]]/B1534)</f>
        <v>8.8865168848987087E-3</v>
      </c>
      <c r="D1535" s="89"/>
      <c r="E1535" s="89"/>
      <c r="F1535" s="89">
        <f>Table3[[#This Row],[Yield]]/100*(1+F1534)</f>
        <v>0</v>
      </c>
    </row>
    <row r="1536" spans="1:6" x14ac:dyDescent="0.2">
      <c r="A1536" s="88">
        <v>612</v>
      </c>
      <c r="B1536" s="89">
        <v>72.650000000000006</v>
      </c>
      <c r="C1536" s="89">
        <f>LN(Table3[[#This Row],[Value]]/B1535)</f>
        <v>-1.1223769615894047E-2</v>
      </c>
      <c r="D1536" s="89"/>
      <c r="E1536" s="89"/>
      <c r="F1536" s="89">
        <f>Table3[[#This Row],[Yield]]/100*(1+F1535)</f>
        <v>0</v>
      </c>
    </row>
    <row r="1537" spans="1:6" x14ac:dyDescent="0.2">
      <c r="A1537" s="88">
        <v>613</v>
      </c>
      <c r="B1537" s="89">
        <v>73.27</v>
      </c>
      <c r="C1537" s="89">
        <f>LN(Table3[[#This Row],[Value]]/B1536)</f>
        <v>8.4978581555803651E-3</v>
      </c>
      <c r="D1537" s="89"/>
      <c r="E1537" s="89"/>
      <c r="F1537" s="89">
        <f>Table3[[#This Row],[Yield]]/100*(1+F1536)</f>
        <v>0</v>
      </c>
    </row>
    <row r="1538" spans="1:6" x14ac:dyDescent="0.2">
      <c r="A1538" s="88">
        <v>614</v>
      </c>
      <c r="B1538" s="89">
        <v>73.06</v>
      </c>
      <c r="C1538" s="89">
        <f>LN(Table3[[#This Row],[Value]]/B1537)</f>
        <v>-2.8702268047359797E-3</v>
      </c>
      <c r="D1538" s="89"/>
      <c r="E1538" s="89"/>
      <c r="F1538" s="89">
        <f>Table3[[#This Row],[Yield]]/100*(1+F1537)</f>
        <v>0</v>
      </c>
    </row>
    <row r="1539" spans="1:6" x14ac:dyDescent="0.2">
      <c r="A1539" s="88">
        <v>615</v>
      </c>
      <c r="B1539" s="89">
        <v>72.23</v>
      </c>
      <c r="C1539" s="89">
        <f>LN(Table3[[#This Row],[Value]]/B1538)</f>
        <v>-1.1425549304380975E-2</v>
      </c>
      <c r="D1539" s="89"/>
      <c r="E1539" s="89"/>
      <c r="F1539" s="89">
        <f>Table3[[#This Row],[Yield]]/100*(1+F1538)</f>
        <v>0</v>
      </c>
    </row>
    <row r="1540" spans="1:6" x14ac:dyDescent="0.2">
      <c r="A1540" s="88">
        <v>616</v>
      </c>
      <c r="B1540" s="89">
        <v>69.03</v>
      </c>
      <c r="C1540" s="89">
        <f>LN(Table3[[#This Row],[Value]]/B1539)</f>
        <v>-4.5314279347371297E-2</v>
      </c>
      <c r="D1540" s="89"/>
      <c r="E1540" s="89"/>
      <c r="F1540" s="89">
        <f>Table3[[#This Row],[Yield]]/100*(1+F1539)</f>
        <v>0</v>
      </c>
    </row>
    <row r="1541" spans="1:6" x14ac:dyDescent="0.2">
      <c r="A1541" s="88">
        <v>618</v>
      </c>
      <c r="B1541" s="89">
        <v>70.69</v>
      </c>
      <c r="C1541" s="89">
        <f>LN(Table3[[#This Row],[Value]]/B1540)</f>
        <v>2.376292746747834E-2</v>
      </c>
      <c r="D1541" s="89"/>
      <c r="E1541" s="89"/>
      <c r="F1541" s="89">
        <f>Table3[[#This Row],[Yield]]/100*(1+F1540)</f>
        <v>0</v>
      </c>
    </row>
    <row r="1542" spans="1:6" x14ac:dyDescent="0.2">
      <c r="A1542" s="88">
        <v>619</v>
      </c>
      <c r="B1542" s="89">
        <v>71.45</v>
      </c>
      <c r="C1542" s="89">
        <f>LN(Table3[[#This Row],[Value]]/B1541)</f>
        <v>1.0693784193013818E-2</v>
      </c>
      <c r="D1542" s="89"/>
      <c r="E1542" s="89"/>
      <c r="F1542" s="89">
        <f>Table3[[#This Row],[Yield]]/100*(1+F1541)</f>
        <v>0</v>
      </c>
    </row>
    <row r="1543" spans="1:6" x14ac:dyDescent="0.2">
      <c r="A1543" s="88">
        <v>620</v>
      </c>
      <c r="B1543" s="89">
        <v>71.010000000000005</v>
      </c>
      <c r="C1543" s="89">
        <f>LN(Table3[[#This Row],[Value]]/B1542)</f>
        <v>-6.1771921818741127E-3</v>
      </c>
      <c r="D1543" s="89"/>
      <c r="E1543" s="89"/>
      <c r="F1543" s="89">
        <f>Table3[[#This Row],[Yield]]/100*(1+F1542)</f>
        <v>0</v>
      </c>
    </row>
    <row r="1544" spans="1:6" x14ac:dyDescent="0.2">
      <c r="A1544" s="88">
        <v>621</v>
      </c>
      <c r="B1544" s="89">
        <v>70.25</v>
      </c>
      <c r="C1544" s="89">
        <f>LN(Table3[[#This Row],[Value]]/B1543)</f>
        <v>-1.0760403980147158E-2</v>
      </c>
      <c r="D1544" s="89"/>
      <c r="E1544" s="89"/>
      <c r="F1544" s="89">
        <f>Table3[[#This Row],[Yield]]/100*(1+F1543)</f>
        <v>0</v>
      </c>
    </row>
    <row r="1545" spans="1:6" x14ac:dyDescent="0.2">
      <c r="A1545" s="88">
        <v>622</v>
      </c>
      <c r="B1545" s="89">
        <v>67.25</v>
      </c>
      <c r="C1545" s="89">
        <f>LN(Table3[[#This Row],[Value]]/B1544)</f>
        <v>-4.3643289731906634E-2</v>
      </c>
      <c r="D1545" s="89"/>
      <c r="E1545" s="89"/>
      <c r="F1545" s="89">
        <f>Table3[[#This Row],[Yield]]/100*(1+F1544)</f>
        <v>0</v>
      </c>
    </row>
    <row r="1546" spans="1:6" x14ac:dyDescent="0.2">
      <c r="A1546" s="88">
        <v>625</v>
      </c>
      <c r="B1546" s="89">
        <v>70.010000000000005</v>
      </c>
      <c r="C1546" s="89">
        <f>LN(Table3[[#This Row],[Value]]/B1545)</f>
        <v>4.0221070507157709E-2</v>
      </c>
      <c r="D1546" s="89"/>
      <c r="E1546" s="89"/>
      <c r="F1546" s="89">
        <f>Table3[[#This Row],[Yield]]/100*(1+F1545)</f>
        <v>0</v>
      </c>
    </row>
    <row r="1547" spans="1:6" x14ac:dyDescent="0.2">
      <c r="A1547" s="88">
        <v>626</v>
      </c>
      <c r="B1547" s="89">
        <v>69.87</v>
      </c>
      <c r="C1547" s="89">
        <f>LN(Table3[[#This Row],[Value]]/B1546)</f>
        <v>-2.0017164247469045E-3</v>
      </c>
      <c r="D1547" s="89"/>
      <c r="E1547" s="89"/>
      <c r="F1547" s="89">
        <f>Table3[[#This Row],[Yield]]/100*(1+F1546)</f>
        <v>0</v>
      </c>
    </row>
    <row r="1548" spans="1:6" x14ac:dyDescent="0.2">
      <c r="A1548" s="88">
        <v>627</v>
      </c>
      <c r="B1548" s="89">
        <v>70.25</v>
      </c>
      <c r="C1548" s="89">
        <f>LN(Table3[[#This Row],[Value]]/B1547)</f>
        <v>5.4239356494958594E-3</v>
      </c>
      <c r="D1548" s="89"/>
      <c r="E1548" s="89"/>
      <c r="F1548" s="89">
        <f>Table3[[#This Row],[Yield]]/100*(1+F1547)</f>
        <v>0</v>
      </c>
    </row>
    <row r="1549" spans="1:6" x14ac:dyDescent="0.2">
      <c r="A1549" s="88">
        <v>629</v>
      </c>
      <c r="B1549" s="89">
        <v>70.47</v>
      </c>
      <c r="C1549" s="89">
        <f>LN(Table3[[#This Row],[Value]]/B1548)</f>
        <v>3.1267791250759332E-3</v>
      </c>
      <c r="D1549" s="89"/>
      <c r="E1549" s="89"/>
      <c r="F1549" s="89">
        <f>Table3[[#This Row],[Yield]]/100*(1+F1548)</f>
        <v>0</v>
      </c>
    </row>
    <row r="1550" spans="1:6" x14ac:dyDescent="0.2">
      <c r="A1550" s="88">
        <v>630</v>
      </c>
      <c r="B1550" s="89">
        <v>69.73</v>
      </c>
      <c r="C1550" s="89">
        <f>LN(Table3[[#This Row],[Value]]/B1549)</f>
        <v>-1.0556446106011639E-2</v>
      </c>
      <c r="D1550" s="89"/>
      <c r="E1550" s="89"/>
      <c r="F1550" s="89">
        <f>Table3[[#This Row],[Yield]]/100*(1+F1549)</f>
        <v>0</v>
      </c>
    </row>
    <row r="1551" spans="1:6" x14ac:dyDescent="0.2">
      <c r="A1551" s="88">
        <v>632</v>
      </c>
      <c r="B1551" s="89">
        <v>67.569999999999993</v>
      </c>
      <c r="C1551" s="89">
        <f>LN(Table3[[#This Row],[Value]]/B1550)</f>
        <v>-3.1466543668836271E-2</v>
      </c>
      <c r="D1551" s="89"/>
      <c r="E1551" s="89"/>
      <c r="F1551" s="89">
        <f>Table3[[#This Row],[Yield]]/100*(1+F1550)</f>
        <v>0</v>
      </c>
    </row>
    <row r="1552" spans="1:6" x14ac:dyDescent="0.2">
      <c r="A1552" s="88">
        <v>633</v>
      </c>
      <c r="B1552" s="89">
        <v>67.430000000000007</v>
      </c>
      <c r="C1552" s="89">
        <f>LN(Table3[[#This Row],[Value]]/B1551)</f>
        <v>-2.0740748175924494E-3</v>
      </c>
      <c r="D1552" s="89"/>
      <c r="E1552" s="89"/>
      <c r="F1552" s="89">
        <f>Table3[[#This Row],[Yield]]/100*(1+F1551)</f>
        <v>0</v>
      </c>
    </row>
    <row r="1553" spans="1:6" x14ac:dyDescent="0.2">
      <c r="A1553" s="88">
        <v>634</v>
      </c>
      <c r="B1553" s="89">
        <v>66.22</v>
      </c>
      <c r="C1553" s="89">
        <f>LN(Table3[[#This Row],[Value]]/B1552)</f>
        <v>-1.8107490627390442E-2</v>
      </c>
      <c r="D1553" s="89"/>
      <c r="E1553" s="89"/>
      <c r="F1553" s="89">
        <f>Table3[[#This Row],[Yield]]/100*(1+F1552)</f>
        <v>0</v>
      </c>
    </row>
    <row r="1554" spans="1:6" x14ac:dyDescent="0.2">
      <c r="A1554" s="88">
        <v>635</v>
      </c>
      <c r="B1554" s="89">
        <v>66.89</v>
      </c>
      <c r="C1554" s="89">
        <f>LN(Table3[[#This Row],[Value]]/B1553)</f>
        <v>1.0066947011216401E-2</v>
      </c>
      <c r="D1554" s="89"/>
      <c r="E1554" s="89"/>
      <c r="F1554" s="89">
        <f>Table3[[#This Row],[Yield]]/100*(1+F1553)</f>
        <v>0</v>
      </c>
    </row>
    <row r="1555" spans="1:6" x14ac:dyDescent="0.2">
      <c r="A1555" s="88">
        <v>636</v>
      </c>
      <c r="B1555" s="89">
        <v>67.69</v>
      </c>
      <c r="C1555" s="89">
        <f>LN(Table3[[#This Row],[Value]]/B1554)</f>
        <v>1.1888979390199591E-2</v>
      </c>
      <c r="D1555" s="89"/>
      <c r="E1555" s="89"/>
      <c r="F1555" s="89">
        <f>Table3[[#This Row],[Yield]]/100*(1+F1554)</f>
        <v>0</v>
      </c>
    </row>
    <row r="1556" spans="1:6" x14ac:dyDescent="0.2">
      <c r="A1556" s="88">
        <v>637</v>
      </c>
      <c r="B1556" s="89">
        <v>67.400000000000006</v>
      </c>
      <c r="C1556" s="89">
        <f>LN(Table3[[#This Row],[Value]]/B1555)</f>
        <v>-4.2934406022547755E-3</v>
      </c>
      <c r="D1556" s="89"/>
      <c r="E1556" s="89"/>
      <c r="F1556" s="89">
        <f>Table3[[#This Row],[Yield]]/100*(1+F1555)</f>
        <v>0</v>
      </c>
    </row>
    <row r="1557" spans="1:6" x14ac:dyDescent="0.2">
      <c r="A1557" s="88">
        <v>639</v>
      </c>
      <c r="B1557" s="89">
        <v>66.66</v>
      </c>
      <c r="C1557" s="89">
        <f>LN(Table3[[#This Row],[Value]]/B1556)</f>
        <v>-1.1039945038667847E-2</v>
      </c>
      <c r="D1557" s="89"/>
      <c r="E1557" s="89"/>
      <c r="F1557" s="89">
        <f>Table3[[#This Row],[Yield]]/100*(1+F1556)</f>
        <v>0</v>
      </c>
    </row>
    <row r="1558" spans="1:6" x14ac:dyDescent="0.2">
      <c r="A1558" s="88">
        <v>640</v>
      </c>
      <c r="B1558" s="89">
        <v>66.069999999999993</v>
      </c>
      <c r="C1558" s="89">
        <f>LN(Table3[[#This Row],[Value]]/B1557)</f>
        <v>-8.8902868377994035E-3</v>
      </c>
      <c r="D1558" s="89"/>
      <c r="E1558" s="89"/>
      <c r="F1558" s="89">
        <f>Table3[[#This Row],[Yield]]/100*(1+F1557)</f>
        <v>0</v>
      </c>
    </row>
    <row r="1559" spans="1:6" x14ac:dyDescent="0.2">
      <c r="A1559" s="88">
        <v>641</v>
      </c>
      <c r="B1559" s="89">
        <v>65.94</v>
      </c>
      <c r="C1559" s="89">
        <f>LN(Table3[[#This Row],[Value]]/B1558)</f>
        <v>-1.9695483982093052E-3</v>
      </c>
      <c r="D1559" s="89"/>
      <c r="E1559" s="89"/>
      <c r="F1559" s="89">
        <f>Table3[[#This Row],[Yield]]/100*(1+F1558)</f>
        <v>0</v>
      </c>
    </row>
    <row r="1560" spans="1:6" x14ac:dyDescent="0.2">
      <c r="A1560" s="88">
        <v>642</v>
      </c>
      <c r="B1560" s="89">
        <v>64.48</v>
      </c>
      <c r="C1560" s="89">
        <f>LN(Table3[[#This Row],[Value]]/B1559)</f>
        <v>-2.2390139445212089E-2</v>
      </c>
      <c r="D1560" s="89"/>
      <c r="E1560" s="89"/>
      <c r="F1560" s="89">
        <f>Table3[[#This Row],[Yield]]/100*(1+F1559)</f>
        <v>0</v>
      </c>
    </row>
    <row r="1561" spans="1:6" x14ac:dyDescent="0.2">
      <c r="A1561" s="88">
        <v>643</v>
      </c>
      <c r="B1561" s="89">
        <v>64.569999999999993</v>
      </c>
      <c r="C1561" s="89">
        <f>LN(Table3[[#This Row],[Value]]/B1560)</f>
        <v>1.3948084400026818E-3</v>
      </c>
      <c r="D1561" s="89"/>
      <c r="E1561" s="89"/>
      <c r="F1561" s="89">
        <f>Table3[[#This Row],[Yield]]/100*(1+F1560)</f>
        <v>0</v>
      </c>
    </row>
    <row r="1562" spans="1:6" x14ac:dyDescent="0.2">
      <c r="A1562" s="88">
        <v>644</v>
      </c>
      <c r="B1562" s="89">
        <v>63.48</v>
      </c>
      <c r="C1562" s="89">
        <f>LN(Table3[[#This Row],[Value]]/B1561)</f>
        <v>-1.7025010980167211E-2</v>
      </c>
      <c r="D1562" s="89"/>
      <c r="E1562" s="89"/>
      <c r="F1562" s="89">
        <f>Table3[[#This Row],[Yield]]/100*(1+F1561)</f>
        <v>0</v>
      </c>
    </row>
    <row r="1563" spans="1:6" x14ac:dyDescent="0.2">
      <c r="A1563" s="88">
        <v>646</v>
      </c>
      <c r="B1563" s="89">
        <v>63.72</v>
      </c>
      <c r="C1563" s="89">
        <f>LN(Table3[[#This Row],[Value]]/B1562)</f>
        <v>3.7735893836394877E-3</v>
      </c>
      <c r="D1563" s="89"/>
      <c r="E1563" s="89"/>
      <c r="F1563" s="89">
        <f>Table3[[#This Row],[Yield]]/100*(1+F1562)</f>
        <v>0</v>
      </c>
    </row>
    <row r="1564" spans="1:6" x14ac:dyDescent="0.2">
      <c r="A1564" s="88">
        <v>647</v>
      </c>
      <c r="B1564" s="89">
        <v>63.84</v>
      </c>
      <c r="C1564" s="89">
        <f>LN(Table3[[#This Row],[Value]]/B1563)</f>
        <v>1.8814680997055703E-3</v>
      </c>
      <c r="D1564" s="89"/>
      <c r="E1564" s="89"/>
      <c r="F1564" s="89">
        <f>Table3[[#This Row],[Yield]]/100*(1+F1563)</f>
        <v>0</v>
      </c>
    </row>
    <row r="1565" spans="1:6" x14ac:dyDescent="0.2">
      <c r="A1565" s="88">
        <v>648</v>
      </c>
      <c r="B1565" s="89">
        <v>64.13</v>
      </c>
      <c r="C1565" s="89">
        <f>LN(Table3[[#This Row],[Value]]/B1564)</f>
        <v>4.5323200192180727E-3</v>
      </c>
      <c r="D1565" s="89"/>
      <c r="E1565" s="89"/>
      <c r="F1565" s="89">
        <f>Table3[[#This Row],[Yield]]/100*(1+F1564)</f>
        <v>0</v>
      </c>
    </row>
    <row r="1566" spans="1:6" x14ac:dyDescent="0.2">
      <c r="A1566" s="88">
        <v>649</v>
      </c>
      <c r="B1566" s="89">
        <v>65.36</v>
      </c>
      <c r="C1566" s="89">
        <f>LN(Table3[[#This Row],[Value]]/B1565)</f>
        <v>1.8998177390975951E-2</v>
      </c>
      <c r="D1566" s="89"/>
      <c r="E1566" s="89"/>
      <c r="F1566" s="89">
        <f>Table3[[#This Row],[Yield]]/100*(1+F1565)</f>
        <v>0</v>
      </c>
    </row>
    <row r="1567" spans="1:6" x14ac:dyDescent="0.2">
      <c r="A1567" s="88">
        <v>650</v>
      </c>
      <c r="B1567" s="89">
        <v>65.91</v>
      </c>
      <c r="C1567" s="89">
        <f>LN(Table3[[#This Row],[Value]]/B1566)</f>
        <v>8.3797245128810326E-3</v>
      </c>
      <c r="D1567" s="89"/>
      <c r="E1567" s="89"/>
      <c r="F1567" s="89">
        <f>Table3[[#This Row],[Yield]]/100*(1+F1566)</f>
        <v>0</v>
      </c>
    </row>
    <row r="1568" spans="1:6" x14ac:dyDescent="0.2">
      <c r="A1568" s="88">
        <v>651</v>
      </c>
      <c r="B1568" s="89">
        <v>65.52</v>
      </c>
      <c r="C1568" s="89">
        <f>LN(Table3[[#This Row],[Value]]/B1567)</f>
        <v>-5.9347355198145777E-3</v>
      </c>
      <c r="D1568" s="89"/>
      <c r="E1568" s="89"/>
      <c r="F1568" s="89">
        <f>Table3[[#This Row],[Yield]]/100*(1+F1567)</f>
        <v>0</v>
      </c>
    </row>
    <row r="1569" spans="1:6" x14ac:dyDescent="0.2">
      <c r="A1569" s="88">
        <v>653</v>
      </c>
      <c r="B1569" s="89">
        <v>65.790000000000006</v>
      </c>
      <c r="C1569" s="89">
        <f>LN(Table3[[#This Row],[Value]]/B1568)</f>
        <v>4.1124115530927407E-3</v>
      </c>
      <c r="D1569" s="89"/>
      <c r="E1569" s="89"/>
      <c r="F1569" s="89">
        <f>Table3[[#This Row],[Yield]]/100*(1+F1568)</f>
        <v>0</v>
      </c>
    </row>
    <row r="1570" spans="1:6" x14ac:dyDescent="0.2">
      <c r="A1570" s="88">
        <v>654</v>
      </c>
      <c r="B1570" s="89">
        <v>65.3</v>
      </c>
      <c r="C1570" s="89">
        <f>LN(Table3[[#This Row],[Value]]/B1569)</f>
        <v>-7.4758148155212572E-3</v>
      </c>
      <c r="D1570" s="89"/>
      <c r="E1570" s="89"/>
      <c r="F1570" s="89">
        <f>Table3[[#This Row],[Yield]]/100*(1+F1569)</f>
        <v>0</v>
      </c>
    </row>
    <row r="1571" spans="1:6" x14ac:dyDescent="0.2">
      <c r="A1571" s="88">
        <v>655</v>
      </c>
      <c r="B1571" s="89">
        <v>64.91</v>
      </c>
      <c r="C1571" s="89">
        <f>LN(Table3[[#This Row],[Value]]/B1570)</f>
        <v>-5.9903412370081888E-3</v>
      </c>
      <c r="D1571" s="89"/>
      <c r="E1571" s="89"/>
      <c r="F1571" s="89">
        <f>Table3[[#This Row],[Yield]]/100*(1+F1570)</f>
        <v>0</v>
      </c>
    </row>
    <row r="1572" spans="1:6" x14ac:dyDescent="0.2">
      <c r="A1572" s="88">
        <v>656</v>
      </c>
      <c r="B1572" s="89">
        <v>65.23</v>
      </c>
      <c r="C1572" s="89">
        <f>LN(Table3[[#This Row],[Value]]/B1571)</f>
        <v>4.9177907626276364E-3</v>
      </c>
      <c r="D1572" s="89"/>
      <c r="E1572" s="89"/>
      <c r="F1572" s="89">
        <f>Table3[[#This Row],[Yield]]/100*(1+F1571)</f>
        <v>0</v>
      </c>
    </row>
    <row r="1573" spans="1:6" x14ac:dyDescent="0.2">
      <c r="A1573" s="88">
        <v>657</v>
      </c>
      <c r="B1573" s="89">
        <v>65.48</v>
      </c>
      <c r="C1573" s="89">
        <f>LN(Table3[[#This Row],[Value]]/B1572)</f>
        <v>3.8252666949295791E-3</v>
      </c>
      <c r="D1573" s="89"/>
      <c r="E1573" s="89"/>
      <c r="F1573" s="89">
        <f>Table3[[#This Row],[Yield]]/100*(1+F1572)</f>
        <v>0</v>
      </c>
    </row>
    <row r="1574" spans="1:6" x14ac:dyDescent="0.2">
      <c r="A1574" s="88">
        <v>658</v>
      </c>
      <c r="B1574" s="89">
        <v>65.81</v>
      </c>
      <c r="C1574" s="89">
        <f>LN(Table3[[#This Row],[Value]]/B1573)</f>
        <v>5.0270499650936348E-3</v>
      </c>
      <c r="D1574" s="89"/>
      <c r="E1574" s="89"/>
      <c r="F1574" s="89">
        <f>Table3[[#This Row],[Yield]]/100*(1+F1573)</f>
        <v>0</v>
      </c>
    </row>
    <row r="1575" spans="1:6" x14ac:dyDescent="0.2">
      <c r="A1575" s="88">
        <v>660</v>
      </c>
      <c r="B1575" s="89">
        <v>65.42</v>
      </c>
      <c r="C1575" s="89">
        <f>LN(Table3[[#This Row],[Value]]/B1574)</f>
        <v>-5.943780357789895E-3</v>
      </c>
      <c r="D1575" s="89"/>
      <c r="E1575" s="89"/>
      <c r="F1575" s="89">
        <f>Table3[[#This Row],[Yield]]/100*(1+F1574)</f>
        <v>0</v>
      </c>
    </row>
    <row r="1576" spans="1:6" x14ac:dyDescent="0.2">
      <c r="A1576" s="88">
        <v>661</v>
      </c>
      <c r="B1576" s="89">
        <v>65.66</v>
      </c>
      <c r="C1576" s="89">
        <f>LN(Table3[[#This Row],[Value]]/B1575)</f>
        <v>3.6618899632087773E-3</v>
      </c>
      <c r="D1576" s="89"/>
      <c r="E1576" s="89"/>
      <c r="F1576" s="89">
        <f>Table3[[#This Row],[Yield]]/100*(1+F1575)</f>
        <v>0</v>
      </c>
    </row>
    <row r="1577" spans="1:6" x14ac:dyDescent="0.2">
      <c r="A1577" s="88">
        <v>662</v>
      </c>
      <c r="B1577" s="89">
        <v>65.66</v>
      </c>
      <c r="C1577" s="89">
        <f>LN(Table3[[#This Row],[Value]]/B1576)</f>
        <v>0</v>
      </c>
      <c r="D1577" s="89"/>
      <c r="E1577" s="89"/>
      <c r="F1577" s="89">
        <f>Table3[[#This Row],[Yield]]/100*(1+F1576)</f>
        <v>0</v>
      </c>
    </row>
    <row r="1578" spans="1:6" x14ac:dyDescent="0.2">
      <c r="A1578" s="88">
        <v>663</v>
      </c>
      <c r="B1578" s="89">
        <v>65.44</v>
      </c>
      <c r="C1578" s="89">
        <f>LN(Table3[[#This Row],[Value]]/B1577)</f>
        <v>-3.356219778955033E-3</v>
      </c>
      <c r="D1578" s="89"/>
      <c r="E1578" s="89"/>
      <c r="F1578" s="89">
        <f>Table3[[#This Row],[Yield]]/100*(1+F1577)</f>
        <v>0</v>
      </c>
    </row>
    <row r="1579" spans="1:6" x14ac:dyDescent="0.2">
      <c r="A1579" s="88">
        <v>664</v>
      </c>
      <c r="B1579" s="89">
        <v>65.290000000000006</v>
      </c>
      <c r="C1579" s="89">
        <f>LN(Table3[[#This Row],[Value]]/B1578)</f>
        <v>-2.2948070959493859E-3</v>
      </c>
      <c r="D1579" s="89"/>
      <c r="E1579" s="89"/>
      <c r="F1579" s="89">
        <f>Table3[[#This Row],[Yield]]/100*(1+F1578)</f>
        <v>0</v>
      </c>
    </row>
    <row r="1580" spans="1:6" x14ac:dyDescent="0.2">
      <c r="A1580" s="88">
        <v>665</v>
      </c>
      <c r="B1580" s="89">
        <v>65.09</v>
      </c>
      <c r="C1580" s="89">
        <f>LN(Table3[[#This Row],[Value]]/B1579)</f>
        <v>-3.0679576142461653E-3</v>
      </c>
      <c r="D1580" s="89"/>
      <c r="E1580" s="89"/>
      <c r="F1580" s="89">
        <f>Table3[[#This Row],[Yield]]/100*(1+F1579)</f>
        <v>0</v>
      </c>
    </row>
    <row r="1581" spans="1:6" x14ac:dyDescent="0.2">
      <c r="A1581" s="88">
        <v>667</v>
      </c>
      <c r="B1581" s="89">
        <v>64.010000000000005</v>
      </c>
      <c r="C1581" s="89">
        <f>LN(Table3[[#This Row],[Value]]/B1580)</f>
        <v>-1.6731606430383936E-2</v>
      </c>
      <c r="D1581" s="89"/>
      <c r="E1581" s="89"/>
      <c r="F1581" s="89">
        <f>Table3[[#This Row],[Yield]]/100*(1+F1580)</f>
        <v>0</v>
      </c>
    </row>
    <row r="1582" spans="1:6" x14ac:dyDescent="0.2">
      <c r="A1582" s="88">
        <v>668</v>
      </c>
      <c r="B1582" s="89">
        <v>64.459999999999994</v>
      </c>
      <c r="C1582" s="89">
        <f>LN(Table3[[#This Row],[Value]]/B1581)</f>
        <v>7.0055552333795155E-3</v>
      </c>
      <c r="D1582" s="89"/>
      <c r="E1582" s="89"/>
      <c r="F1582" s="89">
        <f>Table3[[#This Row],[Yield]]/100*(1+F1581)</f>
        <v>0</v>
      </c>
    </row>
    <row r="1583" spans="1:6" x14ac:dyDescent="0.2">
      <c r="A1583" s="88">
        <v>669</v>
      </c>
      <c r="B1583" s="89">
        <v>64.86</v>
      </c>
      <c r="C1583" s="89">
        <f>LN(Table3[[#This Row],[Value]]/B1582)</f>
        <v>6.1862244918802706E-3</v>
      </c>
      <c r="D1583" s="89"/>
      <c r="E1583" s="89"/>
      <c r="F1583" s="89">
        <f>Table3[[#This Row],[Yield]]/100*(1+F1582)</f>
        <v>0</v>
      </c>
    </row>
    <row r="1584" spans="1:6" x14ac:dyDescent="0.2">
      <c r="A1584" s="88">
        <v>670</v>
      </c>
      <c r="B1584" s="89">
        <v>64.45</v>
      </c>
      <c r="C1584" s="89">
        <f>LN(Table3[[#This Row],[Value]]/B1583)</f>
        <v>-6.3413714939754163E-3</v>
      </c>
      <c r="D1584" s="89"/>
      <c r="E1584" s="89"/>
      <c r="F1584" s="89">
        <f>Table3[[#This Row],[Yield]]/100*(1+F1583)</f>
        <v>0</v>
      </c>
    </row>
    <row r="1585" spans="1:6" x14ac:dyDescent="0.2">
      <c r="A1585" s="88">
        <v>671</v>
      </c>
      <c r="B1585" s="89">
        <v>64.67</v>
      </c>
      <c r="C1585" s="89">
        <f>LN(Table3[[#This Row],[Value]]/B1584)</f>
        <v>3.4076860733050691E-3</v>
      </c>
      <c r="D1585" s="89"/>
      <c r="E1585" s="89"/>
      <c r="F1585" s="89">
        <f>Table3[[#This Row],[Yield]]/100*(1+F1584)</f>
        <v>0</v>
      </c>
    </row>
    <row r="1586" spans="1:6" x14ac:dyDescent="0.2">
      <c r="A1586" s="88">
        <v>672</v>
      </c>
      <c r="B1586" s="89">
        <v>64.83</v>
      </c>
      <c r="C1586" s="89">
        <f>LN(Table3[[#This Row],[Value]]/B1585)</f>
        <v>2.4710437284028186E-3</v>
      </c>
      <c r="D1586" s="89"/>
      <c r="E1586" s="89"/>
      <c r="F1586" s="89">
        <f>Table3[[#This Row],[Yield]]/100*(1+F1585)</f>
        <v>0</v>
      </c>
    </row>
    <row r="1587" spans="1:6" x14ac:dyDescent="0.2">
      <c r="A1587" s="88">
        <v>674</v>
      </c>
      <c r="B1587" s="89">
        <v>64.48</v>
      </c>
      <c r="C1587" s="89">
        <f>LN(Table3[[#This Row],[Value]]/B1586)</f>
        <v>-5.4133609885313357E-3</v>
      </c>
      <c r="D1587" s="89"/>
      <c r="E1587" s="89"/>
      <c r="F1587" s="89">
        <f>Table3[[#This Row],[Yield]]/100*(1+F1586)</f>
        <v>0</v>
      </c>
    </row>
    <row r="1588" spans="1:6" x14ac:dyDescent="0.2">
      <c r="A1588" s="88">
        <v>676</v>
      </c>
      <c r="B1588" s="89">
        <v>64.56</v>
      </c>
      <c r="C1588" s="89">
        <f>LN(Table3[[#This Row],[Value]]/B1587)</f>
        <v>1.2399257633205734E-3</v>
      </c>
      <c r="D1588" s="89"/>
      <c r="E1588" s="89"/>
      <c r="F1588" s="89">
        <f>Table3[[#This Row],[Yield]]/100*(1+F1587)</f>
        <v>0</v>
      </c>
    </row>
    <row r="1589" spans="1:6" x14ac:dyDescent="0.2">
      <c r="A1589" s="88">
        <v>677</v>
      </c>
      <c r="B1589" s="89">
        <v>64.78</v>
      </c>
      <c r="C1589" s="89">
        <f>LN(Table3[[#This Row],[Value]]/B1588)</f>
        <v>3.4018897814899387E-3</v>
      </c>
      <c r="D1589" s="89"/>
      <c r="E1589" s="89"/>
      <c r="F1589" s="89">
        <f>Table3[[#This Row],[Yield]]/100*(1+F1588)</f>
        <v>0</v>
      </c>
    </row>
    <row r="1590" spans="1:6" x14ac:dyDescent="0.2">
      <c r="A1590" s="88">
        <v>678</v>
      </c>
      <c r="B1590" s="89">
        <v>65.099999999999994</v>
      </c>
      <c r="C1590" s="89">
        <f>LN(Table3[[#This Row],[Value]]/B1589)</f>
        <v>4.9276354713401836E-3</v>
      </c>
      <c r="D1590" s="89"/>
      <c r="E1590" s="89"/>
      <c r="F1590" s="89">
        <f>Table3[[#This Row],[Yield]]/100*(1+F1589)</f>
        <v>0</v>
      </c>
    </row>
    <row r="1591" spans="1:6" x14ac:dyDescent="0.2">
      <c r="A1591" s="88">
        <v>679</v>
      </c>
      <c r="B1591" s="89">
        <v>65.66</v>
      </c>
      <c r="C1591" s="89">
        <f>LN(Table3[[#This Row],[Value]]/B1590)</f>
        <v>8.5653628589230004E-3</v>
      </c>
      <c r="D1591" s="89"/>
      <c r="E1591" s="89"/>
      <c r="F1591" s="89">
        <f>Table3[[#This Row],[Yield]]/100*(1+F1590)</f>
        <v>0</v>
      </c>
    </row>
    <row r="1592" spans="1:6" x14ac:dyDescent="0.2">
      <c r="A1592" s="88">
        <v>681</v>
      </c>
      <c r="B1592" s="89">
        <v>66.52</v>
      </c>
      <c r="C1592" s="89">
        <f>LN(Table3[[#This Row],[Value]]/B1591)</f>
        <v>1.3012742251280218E-2</v>
      </c>
      <c r="D1592" s="89"/>
      <c r="E1592" s="89"/>
      <c r="F1592" s="89">
        <f>Table3[[#This Row],[Yield]]/100*(1+F1591)</f>
        <v>0</v>
      </c>
    </row>
    <row r="1593" spans="1:6" x14ac:dyDescent="0.2">
      <c r="A1593" s="88">
        <v>682</v>
      </c>
      <c r="B1593" s="89">
        <v>66.349999999999994</v>
      </c>
      <c r="C1593" s="89">
        <f>LN(Table3[[#This Row],[Value]]/B1592)</f>
        <v>-2.5588935465103951E-3</v>
      </c>
      <c r="D1593" s="89"/>
      <c r="E1593" s="89"/>
      <c r="F1593" s="89">
        <f>Table3[[#This Row],[Yield]]/100*(1+F1592)</f>
        <v>0</v>
      </c>
    </row>
    <row r="1594" spans="1:6" x14ac:dyDescent="0.2">
      <c r="A1594" s="88">
        <v>683</v>
      </c>
      <c r="B1594" s="89">
        <v>66.03</v>
      </c>
      <c r="C1594" s="89">
        <f>LN(Table3[[#This Row],[Value]]/B1593)</f>
        <v>-4.8345765717364222E-3</v>
      </c>
      <c r="D1594" s="89"/>
      <c r="E1594" s="89"/>
      <c r="F1594" s="89">
        <f>Table3[[#This Row],[Yield]]/100*(1+F1593)</f>
        <v>0</v>
      </c>
    </row>
    <row r="1595" spans="1:6" x14ac:dyDescent="0.2">
      <c r="A1595" s="88">
        <v>684</v>
      </c>
      <c r="B1595" s="89">
        <v>65.36</v>
      </c>
      <c r="C1595" s="89">
        <f>LN(Table3[[#This Row],[Value]]/B1594)</f>
        <v>-1.0198733654732589E-2</v>
      </c>
      <c r="D1595" s="89"/>
      <c r="E1595" s="89"/>
      <c r="F1595" s="89">
        <f>Table3[[#This Row],[Yield]]/100*(1+F1594)</f>
        <v>0</v>
      </c>
    </row>
    <row r="1596" spans="1:6" x14ac:dyDescent="0.2">
      <c r="A1596" s="88">
        <v>685</v>
      </c>
      <c r="B1596" s="89">
        <v>66.099999999999994</v>
      </c>
      <c r="C1596" s="89">
        <f>LN(Table3[[#This Row],[Value]]/B1595)</f>
        <v>1.1258296305893109E-2</v>
      </c>
      <c r="D1596" s="89"/>
      <c r="E1596" s="89"/>
      <c r="F1596" s="89">
        <f>Table3[[#This Row],[Yield]]/100*(1+F1595)</f>
        <v>0</v>
      </c>
    </row>
    <row r="1597" spans="1:6" x14ac:dyDescent="0.2">
      <c r="A1597" s="88">
        <v>686</v>
      </c>
      <c r="B1597" s="89">
        <v>66.12</v>
      </c>
      <c r="C1597" s="89">
        <f>LN(Table3[[#This Row],[Value]]/B1596)</f>
        <v>3.0252609518305248E-4</v>
      </c>
      <c r="D1597" s="89"/>
      <c r="E1597" s="89"/>
      <c r="F1597" s="89">
        <f>Table3[[#This Row],[Yield]]/100*(1+F1596)</f>
        <v>0</v>
      </c>
    </row>
    <row r="1598" spans="1:6" x14ac:dyDescent="0.2">
      <c r="A1598" s="88">
        <v>688</v>
      </c>
      <c r="B1598" s="89">
        <v>65.87</v>
      </c>
      <c r="C1598" s="89">
        <f>LN(Table3[[#This Row],[Value]]/B1597)</f>
        <v>-3.7881703002218309E-3</v>
      </c>
      <c r="D1598" s="89"/>
      <c r="E1598" s="89"/>
      <c r="F1598" s="89">
        <f>Table3[[#This Row],[Yield]]/100*(1+F1597)</f>
        <v>0</v>
      </c>
    </row>
    <row r="1599" spans="1:6" x14ac:dyDescent="0.2">
      <c r="A1599" s="88">
        <v>689</v>
      </c>
      <c r="B1599" s="89">
        <v>65.62</v>
      </c>
      <c r="C1599" s="89">
        <f>LN(Table3[[#This Row],[Value]]/B1598)</f>
        <v>-3.8025751196460109E-3</v>
      </c>
      <c r="D1599" s="89"/>
      <c r="E1599" s="89"/>
      <c r="F1599" s="89">
        <f>Table3[[#This Row],[Yield]]/100*(1+F1598)</f>
        <v>0</v>
      </c>
    </row>
    <row r="1600" spans="1:6" x14ac:dyDescent="0.2">
      <c r="A1600" s="88">
        <v>690</v>
      </c>
      <c r="B1600" s="89">
        <v>65.150000000000006</v>
      </c>
      <c r="C1600" s="89">
        <f>LN(Table3[[#This Row],[Value]]/B1599)</f>
        <v>-7.1882239621014286E-3</v>
      </c>
      <c r="D1600" s="89"/>
      <c r="E1600" s="89"/>
      <c r="F1600" s="89">
        <f>Table3[[#This Row],[Yield]]/100*(1+F1599)</f>
        <v>0</v>
      </c>
    </row>
    <row r="1601" spans="1:6" x14ac:dyDescent="0.2">
      <c r="A1601" s="88">
        <v>691</v>
      </c>
      <c r="B1601" s="89">
        <v>65.45</v>
      </c>
      <c r="C1601" s="89">
        <f>LN(Table3[[#This Row],[Value]]/B1600)</f>
        <v>4.5941887850547451E-3</v>
      </c>
      <c r="D1601" s="89"/>
      <c r="E1601" s="89"/>
      <c r="F1601" s="89">
        <f>Table3[[#This Row],[Yield]]/100*(1+F1600)</f>
        <v>0</v>
      </c>
    </row>
    <row r="1602" spans="1:6" x14ac:dyDescent="0.2">
      <c r="A1602" s="88">
        <v>692</v>
      </c>
      <c r="B1602" s="89">
        <v>65.88</v>
      </c>
      <c r="C1602" s="89">
        <f>LN(Table3[[#This Row],[Value]]/B1601)</f>
        <v>6.5484129535305947E-3</v>
      </c>
      <c r="D1602" s="89"/>
      <c r="E1602" s="89"/>
      <c r="F1602" s="89">
        <f>Table3[[#This Row],[Yield]]/100*(1+F1601)</f>
        <v>0</v>
      </c>
    </row>
    <row r="1603" spans="1:6" x14ac:dyDescent="0.2">
      <c r="A1603" s="88">
        <v>693</v>
      </c>
      <c r="B1603" s="89">
        <v>65.680000000000007</v>
      </c>
      <c r="C1603" s="89">
        <f>LN(Table3[[#This Row],[Value]]/B1602)</f>
        <v>-3.0404401652665974E-3</v>
      </c>
      <c r="D1603" s="89"/>
      <c r="E1603" s="89"/>
      <c r="F1603" s="89">
        <f>Table3[[#This Row],[Yield]]/100*(1+F1602)</f>
        <v>0</v>
      </c>
    </row>
    <row r="1604" spans="1:6" x14ac:dyDescent="0.2">
      <c r="A1604" s="88">
        <v>695</v>
      </c>
      <c r="B1604" s="89">
        <v>65.150000000000006</v>
      </c>
      <c r="C1604" s="89">
        <f>LN(Table3[[#This Row],[Value]]/B1603)</f>
        <v>-8.1021615733186357E-3</v>
      </c>
      <c r="D1604" s="89"/>
      <c r="E1604" s="89"/>
      <c r="F1604" s="89">
        <f>Table3[[#This Row],[Yield]]/100*(1+F1603)</f>
        <v>0</v>
      </c>
    </row>
    <row r="1605" spans="1:6" x14ac:dyDescent="0.2">
      <c r="A1605" s="88">
        <v>696</v>
      </c>
      <c r="B1605" s="89">
        <v>65.180000000000007</v>
      </c>
      <c r="C1605" s="89">
        <f>LN(Table3[[#This Row],[Value]]/B1604)</f>
        <v>4.6036983856146346E-4</v>
      </c>
      <c r="D1605" s="89"/>
      <c r="E1605" s="89"/>
      <c r="F1605" s="89">
        <f>Table3[[#This Row],[Yield]]/100*(1+F1604)</f>
        <v>0</v>
      </c>
    </row>
    <row r="1606" spans="1:6" x14ac:dyDescent="0.2">
      <c r="A1606" s="88">
        <v>697</v>
      </c>
      <c r="B1606" s="89">
        <v>65.78</v>
      </c>
      <c r="C1606" s="89">
        <f>LN(Table3[[#This Row],[Value]]/B1605)</f>
        <v>9.163167351495239E-3</v>
      </c>
      <c r="D1606" s="89"/>
      <c r="E1606" s="89"/>
      <c r="F1606" s="89">
        <f>Table3[[#This Row],[Yield]]/100*(1+F1605)</f>
        <v>0</v>
      </c>
    </row>
    <row r="1607" spans="1:6" x14ac:dyDescent="0.2">
      <c r="A1607" s="88">
        <v>699</v>
      </c>
      <c r="B1607" s="89">
        <v>65.680000000000007</v>
      </c>
      <c r="C1607" s="89">
        <f>LN(Table3[[#This Row],[Value]]/B1606)</f>
        <v>-1.521375616738079E-3</v>
      </c>
      <c r="D1607" s="89"/>
      <c r="E1607" s="89"/>
      <c r="F1607" s="89">
        <f>Table3[[#This Row],[Yield]]/100*(1+F1606)</f>
        <v>0</v>
      </c>
    </row>
    <row r="1608" spans="1:6" x14ac:dyDescent="0.2">
      <c r="A1608" s="88">
        <v>700</v>
      </c>
      <c r="B1608" s="89">
        <v>65.010000000000005</v>
      </c>
      <c r="C1608" s="89">
        <f>LN(Table3[[#This Row],[Value]]/B1607)</f>
        <v>-1.0253360927795439E-2</v>
      </c>
      <c r="D1608" s="89"/>
      <c r="E1608" s="89"/>
      <c r="F1608" s="89">
        <f>Table3[[#This Row],[Yield]]/100*(1+F1607)</f>
        <v>0</v>
      </c>
    </row>
    <row r="1609" spans="1:6" x14ac:dyDescent="0.2">
      <c r="A1609" s="88">
        <v>702</v>
      </c>
      <c r="B1609" s="89">
        <v>64.02</v>
      </c>
      <c r="C1609" s="89">
        <f>LN(Table3[[#This Row],[Value]]/B1608)</f>
        <v>-1.5345569674660534E-2</v>
      </c>
      <c r="D1609" s="89"/>
      <c r="E1609" s="89"/>
      <c r="F1609" s="89">
        <f>Table3[[#This Row],[Yield]]/100*(1+F1608)</f>
        <v>0</v>
      </c>
    </row>
    <row r="1610" spans="1:6" x14ac:dyDescent="0.2">
      <c r="A1610" s="88">
        <v>703</v>
      </c>
      <c r="B1610" s="89">
        <v>64.44</v>
      </c>
      <c r="C1610" s="89">
        <f>LN(Table3[[#This Row],[Value]]/B1609)</f>
        <v>6.5390237670566479E-3</v>
      </c>
      <c r="D1610" s="89"/>
      <c r="E1610" s="89"/>
      <c r="F1610" s="89">
        <f>Table3[[#This Row],[Yield]]/100*(1+F1609)</f>
        <v>0</v>
      </c>
    </row>
    <row r="1611" spans="1:6" x14ac:dyDescent="0.2">
      <c r="A1611" s="88">
        <v>704</v>
      </c>
      <c r="B1611" s="89">
        <v>64.87</v>
      </c>
      <c r="C1611" s="89">
        <f>LN(Table3[[#This Row],[Value]]/B1610)</f>
        <v>6.6507089161904377E-3</v>
      </c>
      <c r="D1611" s="89"/>
      <c r="E1611" s="89"/>
      <c r="F1611" s="89">
        <f>Table3[[#This Row],[Yield]]/100*(1+F1610)</f>
        <v>0</v>
      </c>
    </row>
    <row r="1612" spans="1:6" x14ac:dyDescent="0.2">
      <c r="A1612" s="88">
        <v>705</v>
      </c>
      <c r="B1612" s="89">
        <v>64.84</v>
      </c>
      <c r="C1612" s="89">
        <f>LN(Table3[[#This Row],[Value]]/B1611)</f>
        <v>-4.6257035748871456E-4</v>
      </c>
      <c r="D1612" s="89"/>
      <c r="E1612" s="89"/>
      <c r="F1612" s="89">
        <f>Table3[[#This Row],[Yield]]/100*(1+F1611)</f>
        <v>0</v>
      </c>
    </row>
    <row r="1613" spans="1:6" x14ac:dyDescent="0.2">
      <c r="A1613" s="88">
        <v>706</v>
      </c>
      <c r="B1613" s="89">
        <v>63.82</v>
      </c>
      <c r="C1613" s="89">
        <f>LN(Table3[[#This Row],[Value]]/B1612)</f>
        <v>-1.5856076017377912E-2</v>
      </c>
      <c r="D1613" s="89"/>
      <c r="E1613" s="89"/>
      <c r="F1613" s="89">
        <f>Table3[[#This Row],[Yield]]/100*(1+F1612)</f>
        <v>0</v>
      </c>
    </row>
    <row r="1614" spans="1:6" x14ac:dyDescent="0.2">
      <c r="A1614" s="88">
        <v>707</v>
      </c>
      <c r="B1614" s="89">
        <v>62.96</v>
      </c>
      <c r="C1614" s="89">
        <f>LN(Table3[[#This Row],[Value]]/B1613)</f>
        <v>-1.3567016740949692E-2</v>
      </c>
      <c r="D1614" s="89"/>
      <c r="E1614" s="89"/>
      <c r="F1614" s="89">
        <f>Table3[[#This Row],[Yield]]/100*(1+F1613)</f>
        <v>0</v>
      </c>
    </row>
    <row r="1615" spans="1:6" x14ac:dyDescent="0.2">
      <c r="A1615" s="88">
        <v>709</v>
      </c>
      <c r="B1615" s="89">
        <v>63.68</v>
      </c>
      <c r="C1615" s="89">
        <f>LN(Table3[[#This Row],[Value]]/B1614)</f>
        <v>1.1370937426979692E-2</v>
      </c>
      <c r="D1615" s="89"/>
      <c r="E1615" s="89"/>
      <c r="F1615" s="89">
        <f>Table3[[#This Row],[Yield]]/100*(1+F1614)</f>
        <v>0</v>
      </c>
    </row>
    <row r="1616" spans="1:6" x14ac:dyDescent="0.2">
      <c r="A1616" s="88">
        <v>710</v>
      </c>
      <c r="B1616" s="89">
        <v>63.27</v>
      </c>
      <c r="C1616" s="89">
        <f>LN(Table3[[#This Row],[Value]]/B1615)</f>
        <v>-6.4592583773346521E-3</v>
      </c>
      <c r="D1616" s="89"/>
      <c r="E1616" s="89"/>
      <c r="F1616" s="89">
        <f>Table3[[#This Row],[Yield]]/100*(1+F1615)</f>
        <v>0</v>
      </c>
    </row>
    <row r="1617" spans="1:6" x14ac:dyDescent="0.2">
      <c r="A1617" s="88">
        <v>711</v>
      </c>
      <c r="B1617" s="89">
        <v>62.75</v>
      </c>
      <c r="C1617" s="89">
        <f>LN(Table3[[#This Row],[Value]]/B1616)</f>
        <v>-8.2527051468997362E-3</v>
      </c>
      <c r="D1617" s="89"/>
      <c r="E1617" s="89"/>
      <c r="F1617" s="89">
        <f>Table3[[#This Row],[Yield]]/100*(1+F1616)</f>
        <v>0</v>
      </c>
    </row>
    <row r="1618" spans="1:6" x14ac:dyDescent="0.2">
      <c r="A1618" s="88">
        <v>712</v>
      </c>
      <c r="B1618" s="89">
        <v>61.61</v>
      </c>
      <c r="C1618" s="89">
        <f>LN(Table3[[#This Row],[Value]]/B1617)</f>
        <v>-1.8334382985413913E-2</v>
      </c>
      <c r="D1618" s="89"/>
      <c r="E1618" s="89"/>
      <c r="F1618" s="89">
        <f>Table3[[#This Row],[Yield]]/100*(1+F1617)</f>
        <v>0</v>
      </c>
    </row>
    <row r="1619" spans="1:6" x14ac:dyDescent="0.2">
      <c r="A1619" s="88">
        <v>713</v>
      </c>
      <c r="B1619" s="89">
        <v>61.84</v>
      </c>
      <c r="C1619" s="89">
        <f>LN(Table3[[#This Row],[Value]]/B1618)</f>
        <v>3.7262092526871792E-3</v>
      </c>
      <c r="D1619" s="89"/>
      <c r="E1619" s="89"/>
      <c r="F1619" s="89">
        <f>Table3[[#This Row],[Yield]]/100*(1+F1618)</f>
        <v>0</v>
      </c>
    </row>
    <row r="1620" spans="1:6" x14ac:dyDescent="0.2">
      <c r="A1620" s="88">
        <v>714</v>
      </c>
      <c r="B1620" s="89">
        <v>62.22</v>
      </c>
      <c r="C1620" s="89">
        <f>LN(Table3[[#This Row],[Value]]/B1619)</f>
        <v>6.1260871903243003E-3</v>
      </c>
      <c r="D1620" s="89"/>
      <c r="E1620" s="89"/>
      <c r="F1620" s="89">
        <f>Table3[[#This Row],[Yield]]/100*(1+F1619)</f>
        <v>0</v>
      </c>
    </row>
    <row r="1621" spans="1:6" x14ac:dyDescent="0.2">
      <c r="A1621" s="88">
        <v>716</v>
      </c>
      <c r="B1621" s="89">
        <v>61.95</v>
      </c>
      <c r="C1621" s="89">
        <f>LN(Table3[[#This Row],[Value]]/B1620)</f>
        <v>-4.3488833943394669E-3</v>
      </c>
      <c r="D1621" s="89"/>
      <c r="E1621" s="89"/>
      <c r="F1621" s="89">
        <f>Table3[[#This Row],[Yield]]/100*(1+F1620)</f>
        <v>0</v>
      </c>
    </row>
    <row r="1622" spans="1:6" x14ac:dyDescent="0.2">
      <c r="A1622" s="88">
        <v>717</v>
      </c>
      <c r="B1622" s="89">
        <v>62.27</v>
      </c>
      <c r="C1622" s="89">
        <f>LN(Table3[[#This Row],[Value]]/B1621)</f>
        <v>5.1521608092092476E-3</v>
      </c>
      <c r="D1622" s="89"/>
      <c r="E1622" s="89"/>
      <c r="F1622" s="89">
        <f>Table3[[#This Row],[Yield]]/100*(1+F1621)</f>
        <v>0</v>
      </c>
    </row>
    <row r="1623" spans="1:6" x14ac:dyDescent="0.2">
      <c r="A1623" s="88">
        <v>718</v>
      </c>
      <c r="B1623" s="89">
        <v>62.79</v>
      </c>
      <c r="C1623" s="89">
        <f>LN(Table3[[#This Row],[Value]]/B1622)</f>
        <v>8.3160562416573856E-3</v>
      </c>
      <c r="D1623" s="89"/>
      <c r="E1623" s="89"/>
      <c r="F1623" s="89">
        <f>Table3[[#This Row],[Yield]]/100*(1+F1622)</f>
        <v>0</v>
      </c>
    </row>
    <row r="1624" spans="1:6" x14ac:dyDescent="0.2">
      <c r="A1624" s="88">
        <v>719</v>
      </c>
      <c r="B1624" s="89">
        <v>62.86</v>
      </c>
      <c r="C1624" s="89">
        <f>LN(Table3[[#This Row],[Value]]/B1623)</f>
        <v>1.1142062434035577E-3</v>
      </c>
      <c r="D1624" s="89"/>
      <c r="E1624" s="89"/>
      <c r="F1624" s="89">
        <f>Table3[[#This Row],[Yield]]/100*(1+F1623)</f>
        <v>0</v>
      </c>
    </row>
    <row r="1625" spans="1:6" x14ac:dyDescent="0.2">
      <c r="A1625" s="88">
        <v>720</v>
      </c>
      <c r="B1625" s="89">
        <v>63.17</v>
      </c>
      <c r="C1625" s="89">
        <f>LN(Table3[[#This Row],[Value]]/B1624)</f>
        <v>4.919473541187552E-3</v>
      </c>
      <c r="D1625" s="89"/>
      <c r="E1625" s="89"/>
      <c r="F1625" s="89">
        <f>Table3[[#This Row],[Yield]]/100*(1+F1624)</f>
        <v>0</v>
      </c>
    </row>
    <row r="1626" spans="1:6" x14ac:dyDescent="0.2">
      <c r="A1626" s="88">
        <v>721</v>
      </c>
      <c r="B1626" s="89">
        <v>63.12</v>
      </c>
      <c r="C1626" s="89">
        <f>LN(Table3[[#This Row],[Value]]/B1625)</f>
        <v>-7.9182837299029247E-4</v>
      </c>
      <c r="D1626" s="89"/>
      <c r="E1626" s="89"/>
      <c r="F1626" s="89">
        <f>Table3[[#This Row],[Yield]]/100*(1+F1625)</f>
        <v>0</v>
      </c>
    </row>
    <row r="1627" spans="1:6" x14ac:dyDescent="0.2">
      <c r="A1627" s="88">
        <v>723</v>
      </c>
      <c r="B1627" s="89">
        <v>62.11</v>
      </c>
      <c r="C1627" s="89">
        <f>LN(Table3[[#This Row],[Value]]/B1626)</f>
        <v>-1.6130669966407187E-2</v>
      </c>
      <c r="D1627" s="89"/>
      <c r="E1627" s="89"/>
      <c r="F1627" s="89">
        <f>Table3[[#This Row],[Yield]]/100*(1+F1626)</f>
        <v>0</v>
      </c>
    </row>
    <row r="1628" spans="1:6" x14ac:dyDescent="0.2">
      <c r="A1628" s="88">
        <v>724</v>
      </c>
      <c r="B1628" s="89">
        <v>61.52</v>
      </c>
      <c r="C1628" s="89">
        <f>LN(Table3[[#This Row],[Value]]/B1627)</f>
        <v>-9.5446813738230621E-3</v>
      </c>
      <c r="D1628" s="89"/>
      <c r="E1628" s="89"/>
      <c r="F1628" s="89">
        <f>Table3[[#This Row],[Yield]]/100*(1+F1627)</f>
        <v>0</v>
      </c>
    </row>
    <row r="1629" spans="1:6" x14ac:dyDescent="0.2">
      <c r="A1629" s="88">
        <v>726</v>
      </c>
      <c r="B1629" s="89">
        <v>62.62</v>
      </c>
      <c r="C1629" s="89">
        <f>LN(Table3[[#This Row],[Value]]/B1628)</f>
        <v>1.7722390700870994E-2</v>
      </c>
      <c r="D1629" s="89"/>
      <c r="E1629" s="89"/>
      <c r="F1629" s="89">
        <f>Table3[[#This Row],[Yield]]/100*(1+F1628)</f>
        <v>0</v>
      </c>
    </row>
    <row r="1630" spans="1:6" x14ac:dyDescent="0.2">
      <c r="A1630" s="88">
        <v>727</v>
      </c>
      <c r="B1630" s="89">
        <v>63.31</v>
      </c>
      <c r="C1630" s="89">
        <f>LN(Table3[[#This Row],[Value]]/B1629)</f>
        <v>1.0958578657775615E-2</v>
      </c>
      <c r="D1630" s="89"/>
      <c r="E1630" s="89"/>
      <c r="F1630" s="89">
        <f>Table3[[#This Row],[Yield]]/100*(1+F1629)</f>
        <v>0</v>
      </c>
    </row>
    <row r="1631" spans="1:6" x14ac:dyDescent="0.2">
      <c r="A1631" s="88">
        <v>728</v>
      </c>
      <c r="B1631" s="89">
        <v>63.76</v>
      </c>
      <c r="C1631" s="89">
        <f>LN(Table3[[#This Row],[Value]]/B1630)</f>
        <v>7.0827399259243548E-3</v>
      </c>
      <c r="D1631" s="89"/>
      <c r="E1631" s="89"/>
      <c r="F1631" s="89">
        <f>Table3[[#This Row],[Yield]]/100*(1+F1630)</f>
        <v>0</v>
      </c>
    </row>
    <row r="1632" spans="1:6" x14ac:dyDescent="0.2">
      <c r="A1632" s="88">
        <v>730</v>
      </c>
      <c r="B1632" s="89">
        <v>63.33</v>
      </c>
      <c r="C1632" s="89">
        <f>LN(Table3[[#This Row],[Value]]/B1631)</f>
        <v>-6.7668839536206725E-3</v>
      </c>
      <c r="D1632" s="89"/>
      <c r="E1632" s="89"/>
      <c r="F1632" s="89">
        <f>Table3[[#This Row],[Yield]]/100*(1+F1631)</f>
        <v>0</v>
      </c>
    </row>
    <row r="1633" spans="1:6" x14ac:dyDescent="0.2">
      <c r="A1633" s="88">
        <v>731</v>
      </c>
      <c r="B1633" s="89">
        <v>64.56</v>
      </c>
      <c r="C1633" s="89">
        <f>LN(Table3[[#This Row],[Value]]/B1632)</f>
        <v>1.9235873433354419E-2</v>
      </c>
      <c r="D1633" s="89"/>
      <c r="E1633" s="89"/>
      <c r="F1633" s="89">
        <f>Table3[[#This Row],[Yield]]/100*(1+F1632)</f>
        <v>0</v>
      </c>
    </row>
    <row r="1634" spans="1:6" x14ac:dyDescent="0.2">
      <c r="A1634" s="88">
        <v>733</v>
      </c>
      <c r="B1634" s="89">
        <v>64.319999999999993</v>
      </c>
      <c r="C1634" s="89">
        <f>LN(Table3[[#This Row],[Value]]/B1633)</f>
        <v>-3.7243990909825511E-3</v>
      </c>
      <c r="D1634" s="89"/>
      <c r="E1634" s="89"/>
      <c r="F1634" s="89">
        <f>Table3[[#This Row],[Yield]]/100*(1+F1633)</f>
        <v>0</v>
      </c>
    </row>
    <row r="1635" spans="1:6" x14ac:dyDescent="0.2">
      <c r="A1635" s="88">
        <v>734</v>
      </c>
      <c r="B1635" s="89">
        <v>64.25</v>
      </c>
      <c r="C1635" s="89">
        <f>LN(Table3[[#This Row],[Value]]/B1634)</f>
        <v>-1.0889010953816587E-3</v>
      </c>
      <c r="D1635" s="89"/>
      <c r="E1635" s="89"/>
      <c r="F1635" s="89">
        <f>Table3[[#This Row],[Yield]]/100*(1+F1634)</f>
        <v>0</v>
      </c>
    </row>
    <row r="1636" spans="1:6" x14ac:dyDescent="0.2">
      <c r="A1636" s="88">
        <v>735</v>
      </c>
      <c r="B1636" s="89">
        <v>64.59</v>
      </c>
      <c r="C1636" s="89">
        <f>LN(Table3[[#This Row],[Value]]/B1635)</f>
        <v>5.2778762690522882E-3</v>
      </c>
      <c r="D1636" s="89"/>
      <c r="E1636" s="89"/>
      <c r="F1636" s="89">
        <f>Table3[[#This Row],[Yield]]/100*(1+F1635)</f>
        <v>0</v>
      </c>
    </row>
    <row r="1637" spans="1:6" x14ac:dyDescent="0.2">
      <c r="A1637" s="88">
        <v>737</v>
      </c>
      <c r="B1637" s="89">
        <v>64.900000000000006</v>
      </c>
      <c r="C1637" s="89">
        <f>LN(Table3[[#This Row],[Value]]/B1636)</f>
        <v>4.7880236656628892E-3</v>
      </c>
      <c r="D1637" s="89"/>
      <c r="E1637" s="89"/>
      <c r="F1637" s="89">
        <f>Table3[[#This Row],[Yield]]/100*(1+F1636)</f>
        <v>0</v>
      </c>
    </row>
    <row r="1638" spans="1:6" x14ac:dyDescent="0.2">
      <c r="A1638" s="88">
        <v>738</v>
      </c>
      <c r="B1638" s="89">
        <v>64.22</v>
      </c>
      <c r="C1638" s="89">
        <f>LN(Table3[[#This Row],[Value]]/B1637)</f>
        <v>-1.0532935048676596E-2</v>
      </c>
      <c r="D1638" s="89"/>
      <c r="E1638" s="89"/>
      <c r="F1638" s="89">
        <f>Table3[[#This Row],[Yield]]/100*(1+F1637)</f>
        <v>0</v>
      </c>
    </row>
    <row r="1639" spans="1:6" x14ac:dyDescent="0.2">
      <c r="A1639" s="88">
        <v>739</v>
      </c>
      <c r="B1639" s="89">
        <v>64.87</v>
      </c>
      <c r="C1639" s="89">
        <f>LN(Table3[[#This Row],[Value]]/B1638)</f>
        <v>1.0070578563596309E-2</v>
      </c>
      <c r="D1639" s="89"/>
      <c r="E1639" s="89"/>
      <c r="F1639" s="89">
        <f>Table3[[#This Row],[Yield]]/100*(1+F1638)</f>
        <v>0</v>
      </c>
    </row>
    <row r="1640" spans="1:6" x14ac:dyDescent="0.2">
      <c r="A1640" s="88">
        <v>740</v>
      </c>
      <c r="B1640" s="89">
        <v>64.08</v>
      </c>
      <c r="C1640" s="89">
        <f>LN(Table3[[#This Row],[Value]]/B1639)</f>
        <v>-1.2252964464860351E-2</v>
      </c>
      <c r="D1640" s="89"/>
      <c r="E1640" s="89"/>
      <c r="F1640" s="89">
        <f>Table3[[#This Row],[Yield]]/100*(1+F1639)</f>
        <v>0</v>
      </c>
    </row>
    <row r="1641" spans="1:6" x14ac:dyDescent="0.2">
      <c r="A1641" s="88">
        <v>741</v>
      </c>
      <c r="B1641" s="89">
        <v>63.85</v>
      </c>
      <c r="C1641" s="89">
        <f>LN(Table3[[#This Row],[Value]]/B1640)</f>
        <v>-3.5957202815554644E-3</v>
      </c>
      <c r="D1641" s="89"/>
      <c r="E1641" s="89"/>
      <c r="F1641" s="89">
        <f>Table3[[#This Row],[Yield]]/100*(1+F1640)</f>
        <v>0</v>
      </c>
    </row>
    <row r="1642" spans="1:6" x14ac:dyDescent="0.2">
      <c r="A1642" s="88">
        <v>742</v>
      </c>
      <c r="B1642" s="89">
        <v>64.02</v>
      </c>
      <c r="C1642" s="89">
        <f>LN(Table3[[#This Row],[Value]]/B1641)</f>
        <v>2.6589520631685993E-3</v>
      </c>
      <c r="D1642" s="89"/>
      <c r="E1642" s="89"/>
      <c r="F1642" s="89">
        <f>Table3[[#This Row],[Yield]]/100*(1+F1641)</f>
        <v>0</v>
      </c>
    </row>
    <row r="1643" spans="1:6" x14ac:dyDescent="0.2">
      <c r="A1643" s="88">
        <v>744</v>
      </c>
      <c r="B1643" s="89">
        <v>63.31</v>
      </c>
      <c r="C1643" s="89">
        <f>LN(Table3[[#This Row],[Value]]/B1642)</f>
        <v>-1.1152239985681699E-2</v>
      </c>
      <c r="D1643" s="89"/>
      <c r="E1643" s="89"/>
      <c r="F1643" s="89">
        <f>Table3[[#This Row],[Yield]]/100*(1+F1642)</f>
        <v>0</v>
      </c>
    </row>
    <row r="1644" spans="1:6" x14ac:dyDescent="0.2">
      <c r="A1644" s="88">
        <v>745</v>
      </c>
      <c r="B1644" s="89">
        <v>62.57</v>
      </c>
      <c r="C1644" s="89">
        <f>LN(Table3[[#This Row],[Value]]/B1643)</f>
        <v>-1.175736454576312E-2</v>
      </c>
      <c r="D1644" s="89"/>
      <c r="E1644" s="89"/>
      <c r="F1644" s="89">
        <f>Table3[[#This Row],[Yield]]/100*(1+F1643)</f>
        <v>0</v>
      </c>
    </row>
    <row r="1645" spans="1:6" x14ac:dyDescent="0.2">
      <c r="A1645" s="88">
        <v>746</v>
      </c>
      <c r="B1645" s="89">
        <v>63.16</v>
      </c>
      <c r="C1645" s="89">
        <f>LN(Table3[[#This Row],[Value]]/B1644)</f>
        <v>9.3852593771692038E-3</v>
      </c>
      <c r="D1645" s="89"/>
      <c r="E1645" s="89"/>
      <c r="F1645" s="89">
        <f>Table3[[#This Row],[Yield]]/100*(1+F1644)</f>
        <v>0</v>
      </c>
    </row>
    <row r="1646" spans="1:6" x14ac:dyDescent="0.2">
      <c r="A1646" s="88">
        <v>747</v>
      </c>
      <c r="B1646" s="89">
        <v>63.59</v>
      </c>
      <c r="C1646" s="89">
        <f>LN(Table3[[#This Row],[Value]]/B1645)</f>
        <v>6.7850358918751952E-3</v>
      </c>
      <c r="D1646" s="89"/>
      <c r="E1646" s="89"/>
      <c r="F1646" s="89">
        <f>Table3[[#This Row],[Yield]]/100*(1+F1645)</f>
        <v>0</v>
      </c>
    </row>
    <row r="1647" spans="1:6" x14ac:dyDescent="0.2">
      <c r="A1647" s="88">
        <v>748</v>
      </c>
      <c r="B1647" s="89">
        <v>64.02</v>
      </c>
      <c r="C1647" s="89">
        <f>LN(Table3[[#This Row],[Value]]/B1646)</f>
        <v>6.7393092624004709E-3</v>
      </c>
      <c r="D1647" s="89"/>
      <c r="E1647" s="89"/>
      <c r="F1647" s="89">
        <f>Table3[[#This Row],[Yield]]/100*(1+F1646)</f>
        <v>0</v>
      </c>
    </row>
    <row r="1648" spans="1:6" x14ac:dyDescent="0.2">
      <c r="A1648" s="88">
        <v>749</v>
      </c>
      <c r="B1648" s="89">
        <v>63.54</v>
      </c>
      <c r="C1648" s="89">
        <f>LN(Table3[[#This Row],[Value]]/B1647)</f>
        <v>-7.5259057003469109E-3</v>
      </c>
      <c r="D1648" s="89"/>
      <c r="E1648" s="89"/>
      <c r="F1648" s="89">
        <f>Table3[[#This Row],[Yield]]/100*(1+F1647)</f>
        <v>0</v>
      </c>
    </row>
    <row r="1649" spans="1:6" x14ac:dyDescent="0.2">
      <c r="A1649" s="88">
        <v>751</v>
      </c>
      <c r="B1649" s="89">
        <v>63.45</v>
      </c>
      <c r="C1649" s="89">
        <f>LN(Table3[[#This Row],[Value]]/B1648)</f>
        <v>-1.4174346809733935E-3</v>
      </c>
      <c r="D1649" s="89"/>
      <c r="E1649" s="89"/>
      <c r="F1649" s="89">
        <f>Table3[[#This Row],[Yield]]/100*(1+F1648)</f>
        <v>0</v>
      </c>
    </row>
    <row r="1650" spans="1:6" x14ac:dyDescent="0.2">
      <c r="A1650" s="88">
        <v>752</v>
      </c>
      <c r="B1650" s="89">
        <v>63.44</v>
      </c>
      <c r="C1650" s="89">
        <f>LN(Table3[[#This Row],[Value]]/B1649)</f>
        <v>-1.5761683380423382E-4</v>
      </c>
      <c r="D1650" s="89"/>
      <c r="E1650" s="89"/>
      <c r="F1650" s="89">
        <f>Table3[[#This Row],[Yield]]/100*(1+F1649)</f>
        <v>0</v>
      </c>
    </row>
    <row r="1651" spans="1:6" x14ac:dyDescent="0.2">
      <c r="A1651" s="88">
        <v>753</v>
      </c>
      <c r="B1651" s="89">
        <v>63.54</v>
      </c>
      <c r="C1651" s="89">
        <f>LN(Table3[[#This Row],[Value]]/B1650)</f>
        <v>1.5750515147776463E-3</v>
      </c>
      <c r="D1651" s="89"/>
      <c r="E1651" s="89"/>
      <c r="F1651" s="89">
        <f>Table3[[#This Row],[Yield]]/100*(1+F1650)</f>
        <v>0</v>
      </c>
    </row>
    <row r="1652" spans="1:6" x14ac:dyDescent="0.2">
      <c r="A1652" s="88">
        <v>754</v>
      </c>
      <c r="B1652" s="89">
        <v>64.010000000000005</v>
      </c>
      <c r="C1652" s="89">
        <f>LN(Table3[[#This Row],[Value]]/B1651)</f>
        <v>7.3696923125421039E-3</v>
      </c>
      <c r="D1652" s="89"/>
      <c r="E1652" s="89"/>
      <c r="F1652" s="89">
        <f>Table3[[#This Row],[Yield]]/100*(1+F1651)</f>
        <v>0</v>
      </c>
    </row>
    <row r="1653" spans="1:6" x14ac:dyDescent="0.2">
      <c r="A1653" s="88">
        <v>755</v>
      </c>
      <c r="B1653" s="89">
        <v>64.13</v>
      </c>
      <c r="C1653" s="89">
        <f>LN(Table3[[#This Row],[Value]]/B1652)</f>
        <v>1.8729520068594043E-3</v>
      </c>
      <c r="D1653" s="89"/>
      <c r="E1653" s="89"/>
      <c r="F1653" s="89">
        <f>Table3[[#This Row],[Yield]]/100*(1+F1652)</f>
        <v>0</v>
      </c>
    </row>
    <row r="1654" spans="1:6" x14ac:dyDescent="0.2">
      <c r="A1654" s="88">
        <v>756</v>
      </c>
      <c r="B1654" s="89">
        <v>63.9</v>
      </c>
      <c r="C1654" s="89">
        <f>LN(Table3[[#This Row],[Value]]/B1653)</f>
        <v>-3.5929117772824158E-3</v>
      </c>
      <c r="D1654" s="89"/>
      <c r="E1654" s="89"/>
      <c r="F1654" s="89">
        <f>Table3[[#This Row],[Yield]]/100*(1+F1653)</f>
        <v>0</v>
      </c>
    </row>
    <row r="1655" spans="1:6" x14ac:dyDescent="0.2">
      <c r="A1655" s="88">
        <v>758</v>
      </c>
      <c r="B1655" s="89">
        <v>64.17</v>
      </c>
      <c r="C1655" s="89">
        <f>LN(Table3[[#This Row],[Value]]/B1654)</f>
        <v>4.2164503789348254E-3</v>
      </c>
      <c r="D1655" s="89"/>
      <c r="E1655" s="89"/>
      <c r="F1655" s="89">
        <f>Table3[[#This Row],[Yield]]/100*(1+F1654)</f>
        <v>0</v>
      </c>
    </row>
    <row r="1656" spans="1:6" x14ac:dyDescent="0.2">
      <c r="A1656" s="88">
        <v>759</v>
      </c>
      <c r="B1656" s="89">
        <v>65.17</v>
      </c>
      <c r="C1656" s="89">
        <f>LN(Table3[[#This Row],[Value]]/B1655)</f>
        <v>1.5463428581865068E-2</v>
      </c>
      <c r="D1656" s="89"/>
      <c r="E1656" s="89"/>
      <c r="F1656" s="89">
        <f>Table3[[#This Row],[Yield]]/100*(1+F1655)</f>
        <v>0</v>
      </c>
    </row>
    <row r="1657" spans="1:6" x14ac:dyDescent="0.2">
      <c r="A1657" s="88">
        <v>760</v>
      </c>
      <c r="B1657" s="89">
        <v>64.760000000000005</v>
      </c>
      <c r="C1657" s="89">
        <f>LN(Table3[[#This Row],[Value]]/B1656)</f>
        <v>-6.3111115348545516E-3</v>
      </c>
      <c r="D1657" s="89"/>
      <c r="E1657" s="89"/>
      <c r="F1657" s="89">
        <f>Table3[[#This Row],[Yield]]/100*(1+F1656)</f>
        <v>0</v>
      </c>
    </row>
    <row r="1658" spans="1:6" x14ac:dyDescent="0.2">
      <c r="A1658" s="88">
        <v>761</v>
      </c>
      <c r="B1658" s="89">
        <v>64.87</v>
      </c>
      <c r="C1658" s="89">
        <f>LN(Table3[[#This Row],[Value]]/B1657)</f>
        <v>1.6971384155297054E-3</v>
      </c>
      <c r="D1658" s="89"/>
      <c r="E1658" s="89"/>
      <c r="F1658" s="89">
        <f>Table3[[#This Row],[Yield]]/100*(1+F1657)</f>
        <v>0</v>
      </c>
    </row>
    <row r="1659" spans="1:6" x14ac:dyDescent="0.2">
      <c r="A1659" s="88">
        <v>762</v>
      </c>
      <c r="B1659" s="89">
        <v>64.95</v>
      </c>
      <c r="C1659" s="89">
        <f>LN(Table3[[#This Row],[Value]]/B1658)</f>
        <v>1.2324758916445297E-3</v>
      </c>
      <c r="D1659" s="89"/>
      <c r="E1659" s="89"/>
      <c r="F1659" s="89">
        <f>Table3[[#This Row],[Yield]]/100*(1+F1658)</f>
        <v>0</v>
      </c>
    </row>
    <row r="1660" spans="1:6" x14ac:dyDescent="0.2">
      <c r="A1660" s="88">
        <v>763</v>
      </c>
      <c r="B1660" s="89">
        <v>65.040000000000006</v>
      </c>
      <c r="C1660" s="89">
        <f>LN(Table3[[#This Row],[Value]]/B1659)</f>
        <v>1.3847221229466983E-3</v>
      </c>
      <c r="D1660" s="89"/>
      <c r="E1660" s="89"/>
      <c r="F1660" s="89">
        <f>Table3[[#This Row],[Yield]]/100*(1+F1659)</f>
        <v>0</v>
      </c>
    </row>
    <row r="1661" spans="1:6" x14ac:dyDescent="0.2">
      <c r="A1661" s="88">
        <v>765</v>
      </c>
      <c r="B1661" s="89">
        <v>64.77</v>
      </c>
      <c r="C1661" s="89">
        <f>LN(Table3[[#This Row],[Value]]/B1660)</f>
        <v>-4.159932044729614E-3</v>
      </c>
      <c r="D1661" s="89"/>
      <c r="E1661" s="89"/>
      <c r="F1661" s="89">
        <f>Table3[[#This Row],[Yield]]/100*(1+F1660)</f>
        <v>0</v>
      </c>
    </row>
    <row r="1662" spans="1:6" x14ac:dyDescent="0.2">
      <c r="A1662" s="88">
        <v>766</v>
      </c>
      <c r="B1662" s="89">
        <v>64.62</v>
      </c>
      <c r="C1662" s="89">
        <f>LN(Table3[[#This Row],[Value]]/B1661)</f>
        <v>-2.3185727984732984E-3</v>
      </c>
      <c r="D1662" s="89"/>
      <c r="E1662" s="89"/>
      <c r="F1662" s="89">
        <f>Table3[[#This Row],[Yield]]/100*(1+F1661)</f>
        <v>0</v>
      </c>
    </row>
    <row r="1663" spans="1:6" x14ac:dyDescent="0.2">
      <c r="A1663" s="88">
        <v>767</v>
      </c>
      <c r="B1663" s="89">
        <v>64.959999999999994</v>
      </c>
      <c r="C1663" s="89">
        <f>LN(Table3[[#This Row],[Value]]/B1662)</f>
        <v>5.2477354570701863E-3</v>
      </c>
      <c r="D1663" s="89"/>
      <c r="E1663" s="89"/>
      <c r="F1663" s="89">
        <f>Table3[[#This Row],[Yield]]/100*(1+F1662)</f>
        <v>0</v>
      </c>
    </row>
    <row r="1664" spans="1:6" x14ac:dyDescent="0.2">
      <c r="A1664" s="88">
        <v>768</v>
      </c>
      <c r="B1664" s="89">
        <v>64.92</v>
      </c>
      <c r="C1664" s="89">
        <f>LN(Table3[[#This Row],[Value]]/B1663)</f>
        <v>-6.1595320703194967E-4</v>
      </c>
      <c r="D1664" s="89"/>
      <c r="E1664" s="89"/>
      <c r="F1664" s="89">
        <f>Table3[[#This Row],[Yield]]/100*(1+F1663)</f>
        <v>0</v>
      </c>
    </row>
    <row r="1665" spans="1:6" x14ac:dyDescent="0.2">
      <c r="A1665" s="88">
        <v>769</v>
      </c>
      <c r="B1665" s="89">
        <v>65.31</v>
      </c>
      <c r="C1665" s="89">
        <f>LN(Table3[[#This Row],[Value]]/B1664)</f>
        <v>5.9894212681753196E-3</v>
      </c>
      <c r="D1665" s="89"/>
      <c r="E1665" s="89"/>
      <c r="F1665" s="89">
        <f>Table3[[#This Row],[Yield]]/100*(1+F1664)</f>
        <v>0</v>
      </c>
    </row>
    <row r="1666" spans="1:6" x14ac:dyDescent="0.2">
      <c r="A1666" s="88">
        <v>770</v>
      </c>
      <c r="B1666" s="89">
        <v>64.94</v>
      </c>
      <c r="C1666" s="89">
        <f>LN(Table3[[#This Row],[Value]]/B1665)</f>
        <v>-5.6813972398659174E-3</v>
      </c>
      <c r="D1666" s="89"/>
      <c r="E1666" s="89"/>
      <c r="F1666" s="89">
        <f>Table3[[#This Row],[Yield]]/100*(1+F1665)</f>
        <v>0</v>
      </c>
    </row>
    <row r="1667" spans="1:6" x14ac:dyDescent="0.2">
      <c r="A1667" s="88">
        <v>772</v>
      </c>
      <c r="B1667" s="89">
        <v>64.819999999999993</v>
      </c>
      <c r="C1667" s="89">
        <f>LN(Table3[[#This Row],[Value]]/B1666)</f>
        <v>-1.8495689612986414E-3</v>
      </c>
      <c r="D1667" s="89"/>
      <c r="E1667" s="89"/>
      <c r="F1667" s="89">
        <f>Table3[[#This Row],[Yield]]/100*(1+F1666)</f>
        <v>0</v>
      </c>
    </row>
    <row r="1668" spans="1:6" x14ac:dyDescent="0.2">
      <c r="A1668" s="88">
        <v>773</v>
      </c>
      <c r="B1668" s="89">
        <v>65.16</v>
      </c>
      <c r="C1668" s="89">
        <f>LN(Table3[[#This Row],[Value]]/B1667)</f>
        <v>5.231586020443043E-3</v>
      </c>
      <c r="D1668" s="89"/>
      <c r="E1668" s="89"/>
      <c r="F1668" s="89">
        <f>Table3[[#This Row],[Yield]]/100*(1+F1667)</f>
        <v>0</v>
      </c>
    </row>
    <row r="1669" spans="1:6" x14ac:dyDescent="0.2">
      <c r="A1669" s="88">
        <v>775</v>
      </c>
      <c r="B1669" s="89">
        <v>64.58</v>
      </c>
      <c r="C1669" s="89">
        <f>LN(Table3[[#This Row],[Value]]/B1668)</f>
        <v>-8.9410184037151449E-3</v>
      </c>
      <c r="D1669" s="89"/>
      <c r="E1669" s="89"/>
      <c r="F1669" s="89">
        <f>Table3[[#This Row],[Yield]]/100*(1+F1668)</f>
        <v>0</v>
      </c>
    </row>
    <row r="1670" spans="1:6" x14ac:dyDescent="0.2">
      <c r="A1670" s="88">
        <v>776</v>
      </c>
      <c r="B1670" s="89">
        <v>64.61</v>
      </c>
      <c r="C1670" s="89">
        <f>LN(Table3[[#This Row],[Value]]/B1669)</f>
        <v>4.6443223994502151E-4</v>
      </c>
      <c r="D1670" s="89"/>
      <c r="E1670" s="89"/>
      <c r="F1670" s="89">
        <f>Table3[[#This Row],[Yield]]/100*(1+F1669)</f>
        <v>0</v>
      </c>
    </row>
    <row r="1671" spans="1:6" x14ac:dyDescent="0.2">
      <c r="A1671" s="88">
        <v>777</v>
      </c>
      <c r="B1671" s="89">
        <v>64.67</v>
      </c>
      <c r="C1671" s="89">
        <f>LN(Table3[[#This Row],[Value]]/B1670)</f>
        <v>9.2821788842732938E-4</v>
      </c>
      <c r="D1671" s="89"/>
      <c r="E1671" s="89"/>
      <c r="F1671" s="89">
        <f>Table3[[#This Row],[Yield]]/100*(1+F1670)</f>
        <v>0</v>
      </c>
    </row>
    <row r="1672" spans="1:6" x14ac:dyDescent="0.2">
      <c r="A1672" s="88">
        <v>779</v>
      </c>
      <c r="B1672" s="89">
        <v>65.3</v>
      </c>
      <c r="C1672" s="89">
        <f>LN(Table3[[#This Row],[Value]]/B1671)</f>
        <v>9.6946208238839794E-3</v>
      </c>
      <c r="D1672" s="89"/>
      <c r="E1672" s="89"/>
      <c r="F1672" s="89">
        <f>Table3[[#This Row],[Yield]]/100*(1+F1671)</f>
        <v>0</v>
      </c>
    </row>
    <row r="1673" spans="1:6" x14ac:dyDescent="0.2">
      <c r="A1673" s="88">
        <v>780</v>
      </c>
      <c r="B1673" s="89">
        <v>64.81</v>
      </c>
      <c r="C1673" s="89">
        <f>LN(Table3[[#This Row],[Value]]/B1672)</f>
        <v>-7.5321238427606685E-3</v>
      </c>
      <c r="D1673" s="89"/>
      <c r="E1673" s="89"/>
      <c r="F1673" s="89">
        <f>Table3[[#This Row],[Yield]]/100*(1+F1672)</f>
        <v>0</v>
      </c>
    </row>
    <row r="1674" spans="1:6" x14ac:dyDescent="0.2">
      <c r="A1674" s="88">
        <v>781</v>
      </c>
      <c r="B1674" s="89">
        <v>65.53</v>
      </c>
      <c r="C1674" s="89">
        <f>LN(Table3[[#This Row],[Value]]/B1673)</f>
        <v>1.1048140611780903E-2</v>
      </c>
      <c r="D1674" s="89"/>
      <c r="E1674" s="89"/>
      <c r="F1674" s="89">
        <f>Table3[[#This Row],[Yield]]/100*(1+F1673)</f>
        <v>0</v>
      </c>
    </row>
    <row r="1675" spans="1:6" x14ac:dyDescent="0.2">
      <c r="A1675" s="88">
        <v>782</v>
      </c>
      <c r="B1675" s="89">
        <v>64.680000000000007</v>
      </c>
      <c r="C1675" s="89">
        <f>LN(Table3[[#This Row],[Value]]/B1674)</f>
        <v>-1.305601834249933E-2</v>
      </c>
      <c r="D1675" s="89"/>
      <c r="E1675" s="89"/>
      <c r="F1675" s="89">
        <f>Table3[[#This Row],[Yield]]/100*(1+F1674)</f>
        <v>0</v>
      </c>
    </row>
    <row r="1676" spans="1:6" x14ac:dyDescent="0.2">
      <c r="A1676" s="88">
        <v>783</v>
      </c>
      <c r="B1676" s="89">
        <v>64.98</v>
      </c>
      <c r="C1676" s="89">
        <f>LN(Table3[[#This Row],[Value]]/B1675)</f>
        <v>4.6274955320480624E-3</v>
      </c>
      <c r="D1676" s="89"/>
      <c r="E1676" s="89"/>
      <c r="F1676" s="89">
        <f>Table3[[#This Row],[Yield]]/100*(1+F1675)</f>
        <v>0</v>
      </c>
    </row>
    <row r="1677" spans="1:6" x14ac:dyDescent="0.2">
      <c r="A1677" s="88">
        <v>786</v>
      </c>
      <c r="B1677" s="89">
        <v>65.3</v>
      </c>
      <c r="C1677" s="89">
        <f>LN(Table3[[#This Row],[Value]]/B1676)</f>
        <v>4.9125060414310865E-3</v>
      </c>
      <c r="D1677" s="89"/>
      <c r="E1677" s="89"/>
      <c r="F1677" s="89">
        <f>Table3[[#This Row],[Yield]]/100*(1+F1676)</f>
        <v>0</v>
      </c>
    </row>
    <row r="1678" spans="1:6" x14ac:dyDescent="0.2">
      <c r="A1678" s="88">
        <v>787</v>
      </c>
      <c r="B1678" s="89">
        <v>65.53</v>
      </c>
      <c r="C1678" s="89">
        <f>LN(Table3[[#This Row],[Value]]/B1677)</f>
        <v>3.5160167690202839E-3</v>
      </c>
      <c r="D1678" s="89"/>
      <c r="E1678" s="89"/>
      <c r="F1678" s="89">
        <f>Table3[[#This Row],[Yield]]/100*(1+F1677)</f>
        <v>0</v>
      </c>
    </row>
    <row r="1679" spans="1:6" x14ac:dyDescent="0.2">
      <c r="A1679" s="88">
        <v>788</v>
      </c>
      <c r="B1679" s="89">
        <v>65.2</v>
      </c>
      <c r="C1679" s="89">
        <f>LN(Table3[[#This Row],[Value]]/B1678)</f>
        <v>-5.0485841187982525E-3</v>
      </c>
      <c r="D1679" s="89"/>
      <c r="E1679" s="89"/>
      <c r="F1679" s="89">
        <f>Table3[[#This Row],[Yield]]/100*(1+F1678)</f>
        <v>0</v>
      </c>
    </row>
    <row r="1680" spans="1:6" x14ac:dyDescent="0.2">
      <c r="A1680" s="88">
        <v>789</v>
      </c>
      <c r="B1680" s="89">
        <v>65.27</v>
      </c>
      <c r="C1680" s="89">
        <f>LN(Table3[[#This Row],[Value]]/B1679)</f>
        <v>1.0730437145186125E-3</v>
      </c>
      <c r="D1680" s="89"/>
      <c r="E1680" s="89"/>
      <c r="F1680" s="89">
        <f>Table3[[#This Row],[Yield]]/100*(1+F1679)</f>
        <v>0</v>
      </c>
    </row>
    <row r="1681" spans="1:6" x14ac:dyDescent="0.2">
      <c r="A1681" s="88">
        <v>790</v>
      </c>
      <c r="B1681" s="89">
        <v>64.81</v>
      </c>
      <c r="C1681" s="89">
        <f>LN(Table3[[#This Row],[Value]]/B1680)</f>
        <v>-7.0726002075013356E-3</v>
      </c>
      <c r="D1681" s="89"/>
      <c r="E1681" s="89"/>
      <c r="F1681" s="89">
        <f>Table3[[#This Row],[Yield]]/100*(1+F1680)</f>
        <v>0</v>
      </c>
    </row>
    <row r="1682" spans="1:6" x14ac:dyDescent="0.2">
      <c r="A1682" s="88">
        <v>791</v>
      </c>
      <c r="B1682" s="89">
        <v>65.13</v>
      </c>
      <c r="C1682" s="89">
        <f>LN(Table3[[#This Row],[Value]]/B1681)</f>
        <v>4.9253601186853343E-3</v>
      </c>
      <c r="D1682" s="89"/>
      <c r="E1682" s="89"/>
      <c r="F1682" s="89">
        <f>Table3[[#This Row],[Yield]]/100*(1+F1681)</f>
        <v>0</v>
      </c>
    </row>
    <row r="1683" spans="1:6" x14ac:dyDescent="0.2">
      <c r="A1683" s="88">
        <v>793</v>
      </c>
      <c r="B1683" s="89">
        <v>65.3</v>
      </c>
      <c r="C1683" s="89">
        <f>LN(Table3[[#This Row],[Value]]/B1682)</f>
        <v>2.6067637240752626E-3</v>
      </c>
      <c r="D1683" s="89"/>
      <c r="E1683" s="89"/>
      <c r="F1683" s="89">
        <f>Table3[[#This Row],[Yield]]/100*(1+F1682)</f>
        <v>0</v>
      </c>
    </row>
    <row r="1684" spans="1:6" x14ac:dyDescent="0.2">
      <c r="A1684" s="88">
        <v>794</v>
      </c>
      <c r="B1684" s="89">
        <v>64.77</v>
      </c>
      <c r="C1684" s="89">
        <f>LN(Table3[[#This Row],[Value]]/B1683)</f>
        <v>-8.1495030875596633E-3</v>
      </c>
      <c r="D1684" s="89"/>
      <c r="E1684" s="89"/>
      <c r="F1684" s="89">
        <f>Table3[[#This Row],[Yield]]/100*(1+F1683)</f>
        <v>0</v>
      </c>
    </row>
    <row r="1685" spans="1:6" x14ac:dyDescent="0.2">
      <c r="A1685" s="88">
        <v>795</v>
      </c>
      <c r="B1685" s="89">
        <v>64.97</v>
      </c>
      <c r="C1685" s="89">
        <f>LN(Table3[[#This Row],[Value]]/B1684)</f>
        <v>3.0830916976139779E-3</v>
      </c>
      <c r="D1685" s="89"/>
      <c r="E1685" s="89"/>
      <c r="F1685" s="89">
        <f>Table3[[#This Row],[Yield]]/100*(1+F1684)</f>
        <v>0</v>
      </c>
    </row>
    <row r="1686" spans="1:6" x14ac:dyDescent="0.2">
      <c r="A1686" s="88">
        <v>796</v>
      </c>
      <c r="B1686" s="89">
        <v>66.16</v>
      </c>
      <c r="C1686" s="89">
        <f>LN(Table3[[#This Row],[Value]]/B1685)</f>
        <v>1.8150425822996134E-2</v>
      </c>
      <c r="D1686" s="89"/>
      <c r="E1686" s="89"/>
      <c r="F1686" s="89">
        <f>Table3[[#This Row],[Yield]]/100*(1+F1685)</f>
        <v>0</v>
      </c>
    </row>
    <row r="1687" spans="1:6" x14ac:dyDescent="0.2">
      <c r="A1687" s="88">
        <v>797</v>
      </c>
      <c r="B1687" s="89">
        <v>65.56</v>
      </c>
      <c r="C1687" s="89">
        <f>LN(Table3[[#This Row],[Value]]/B1686)</f>
        <v>-9.1102968398068893E-3</v>
      </c>
      <c r="D1687" s="89"/>
      <c r="E1687" s="89"/>
      <c r="F1687" s="89">
        <f>Table3[[#This Row],[Yield]]/100*(1+F1686)</f>
        <v>0</v>
      </c>
    </row>
    <row r="1688" spans="1:6" x14ac:dyDescent="0.2">
      <c r="A1688" s="88">
        <v>798</v>
      </c>
      <c r="B1688" s="89">
        <v>65.599999999999994</v>
      </c>
      <c r="C1688" s="89">
        <f>LN(Table3[[#This Row],[Value]]/B1687)</f>
        <v>6.0994207441441065E-4</v>
      </c>
      <c r="D1688" s="89"/>
      <c r="E1688" s="89"/>
      <c r="F1688" s="89">
        <f>Table3[[#This Row],[Yield]]/100*(1+F1687)</f>
        <v>0</v>
      </c>
    </row>
    <row r="1689" spans="1:6" x14ac:dyDescent="0.2">
      <c r="A1689" s="88">
        <v>800</v>
      </c>
      <c r="B1689" s="89">
        <v>65.11</v>
      </c>
      <c r="C1689" s="89">
        <f>LN(Table3[[#This Row],[Value]]/B1688)</f>
        <v>-7.4975487012725224E-3</v>
      </c>
      <c r="D1689" s="89"/>
      <c r="E1689" s="89"/>
      <c r="F1689" s="89">
        <f>Table3[[#This Row],[Yield]]/100*(1+F1688)</f>
        <v>0</v>
      </c>
    </row>
    <row r="1690" spans="1:6" x14ac:dyDescent="0.2">
      <c r="A1690" s="88">
        <v>801</v>
      </c>
      <c r="B1690" s="89">
        <v>65.319999999999993</v>
      </c>
      <c r="C1690" s="89">
        <f>LN(Table3[[#This Row],[Value]]/B1689)</f>
        <v>3.2201208534935401E-3</v>
      </c>
      <c r="D1690" s="89"/>
      <c r="E1690" s="89"/>
      <c r="F1690" s="89">
        <f>Table3[[#This Row],[Yield]]/100*(1+F1689)</f>
        <v>0</v>
      </c>
    </row>
    <row r="1691" spans="1:6" x14ac:dyDescent="0.2">
      <c r="A1691" s="88">
        <v>802</v>
      </c>
      <c r="B1691" s="89">
        <v>64.88</v>
      </c>
      <c r="C1691" s="89">
        <f>LN(Table3[[#This Row],[Value]]/B1690)</f>
        <v>-6.7588582951068092E-3</v>
      </c>
      <c r="D1691" s="89"/>
      <c r="E1691" s="89"/>
      <c r="F1691" s="89">
        <f>Table3[[#This Row],[Yield]]/100*(1+F1690)</f>
        <v>0</v>
      </c>
    </row>
    <row r="1692" spans="1:6" x14ac:dyDescent="0.2">
      <c r="A1692" s="88">
        <v>803</v>
      </c>
      <c r="B1692" s="89">
        <v>65.260000000000005</v>
      </c>
      <c r="C1692" s="89">
        <f>LN(Table3[[#This Row],[Value]]/B1691)</f>
        <v>5.8398813580172564E-3</v>
      </c>
      <c r="D1692" s="89"/>
      <c r="E1692" s="89"/>
      <c r="F1692" s="89">
        <f>Table3[[#This Row],[Yield]]/100*(1+F1691)</f>
        <v>0</v>
      </c>
    </row>
    <row r="1693" spans="1:6" x14ac:dyDescent="0.2">
      <c r="A1693" s="88">
        <v>804</v>
      </c>
      <c r="B1693" s="89">
        <v>65.38</v>
      </c>
      <c r="C1693" s="89">
        <f>LN(Table3[[#This Row],[Value]]/B1692)</f>
        <v>1.8371101308899075E-3</v>
      </c>
      <c r="D1693" s="89"/>
      <c r="E1693" s="89"/>
      <c r="F1693" s="89">
        <f>Table3[[#This Row],[Yield]]/100*(1+F1692)</f>
        <v>0</v>
      </c>
    </row>
    <row r="1694" spans="1:6" x14ac:dyDescent="0.2">
      <c r="A1694" s="88">
        <v>805</v>
      </c>
      <c r="B1694" s="89">
        <v>65.59</v>
      </c>
      <c r="C1694" s="89">
        <f>LN(Table3[[#This Row],[Value]]/B1693)</f>
        <v>3.206844009579591E-3</v>
      </c>
      <c r="D1694" s="89"/>
      <c r="E1694" s="89"/>
      <c r="F1694" s="89">
        <f>Table3[[#This Row],[Yield]]/100*(1+F1693)</f>
        <v>0</v>
      </c>
    </row>
    <row r="1695" spans="1:6" x14ac:dyDescent="0.2">
      <c r="A1695" s="88">
        <v>807</v>
      </c>
      <c r="B1695" s="89">
        <v>65.59</v>
      </c>
      <c r="C1695" s="89">
        <f>LN(Table3[[#This Row],[Value]]/B1694)</f>
        <v>0</v>
      </c>
      <c r="D1695" s="89"/>
      <c r="E1695" s="89"/>
      <c r="F1695" s="89">
        <f>Table3[[#This Row],[Yield]]/100*(1+F1694)</f>
        <v>0</v>
      </c>
    </row>
    <row r="1696" spans="1:6" x14ac:dyDescent="0.2">
      <c r="A1696" s="88">
        <v>808</v>
      </c>
      <c r="B1696" s="89">
        <v>65.959999999999994</v>
      </c>
      <c r="C1696" s="89">
        <f>LN(Table3[[#This Row],[Value]]/B1695)</f>
        <v>5.625252385753881E-3</v>
      </c>
      <c r="D1696" s="89"/>
      <c r="E1696" s="89"/>
      <c r="F1696" s="89">
        <f>Table3[[#This Row],[Yield]]/100*(1+F1695)</f>
        <v>0</v>
      </c>
    </row>
    <row r="1697" spans="1:6" x14ac:dyDescent="0.2">
      <c r="A1697" s="88">
        <v>809</v>
      </c>
      <c r="B1697" s="89">
        <v>66.5</v>
      </c>
      <c r="C1697" s="89">
        <f>LN(Table3[[#This Row],[Value]]/B1696)</f>
        <v>8.1534499704104934E-3</v>
      </c>
      <c r="D1697" s="89"/>
      <c r="E1697" s="89"/>
      <c r="F1697" s="89">
        <f>Table3[[#This Row],[Yield]]/100*(1+F1696)</f>
        <v>0</v>
      </c>
    </row>
    <row r="1698" spans="1:6" x14ac:dyDescent="0.2">
      <c r="A1698" s="88">
        <v>810</v>
      </c>
      <c r="B1698" s="89">
        <v>67.25</v>
      </c>
      <c r="C1698" s="89">
        <f>LN(Table3[[#This Row],[Value]]/B1697)</f>
        <v>1.1215070820140003E-2</v>
      </c>
      <c r="D1698" s="89"/>
      <c r="E1698" s="89"/>
      <c r="F1698" s="89">
        <f>Table3[[#This Row],[Yield]]/100*(1+F1697)</f>
        <v>0</v>
      </c>
    </row>
    <row r="1699" spans="1:6" x14ac:dyDescent="0.2">
      <c r="A1699" s="88">
        <v>811</v>
      </c>
      <c r="B1699" s="89">
        <v>67.52</v>
      </c>
      <c r="C1699" s="89">
        <f>LN(Table3[[#This Row],[Value]]/B1698)</f>
        <v>4.0068318057532313E-3</v>
      </c>
      <c r="D1699" s="89"/>
      <c r="E1699" s="89"/>
      <c r="F1699" s="89">
        <f>Table3[[#This Row],[Yield]]/100*(1+F1698)</f>
        <v>0</v>
      </c>
    </row>
    <row r="1700" spans="1:6" x14ac:dyDescent="0.2">
      <c r="A1700" s="88">
        <v>812</v>
      </c>
      <c r="B1700" s="89">
        <v>67.31</v>
      </c>
      <c r="C1700" s="89">
        <f>LN(Table3[[#This Row],[Value]]/B1699)</f>
        <v>-3.1150362650798737E-3</v>
      </c>
      <c r="D1700" s="89"/>
      <c r="E1700" s="89"/>
      <c r="F1700" s="89">
        <f>Table3[[#This Row],[Yield]]/100*(1+F1699)</f>
        <v>0</v>
      </c>
    </row>
    <row r="1701" spans="1:6" x14ac:dyDescent="0.2">
      <c r="A1701" s="88">
        <v>814</v>
      </c>
      <c r="B1701" s="89">
        <v>67.3</v>
      </c>
      <c r="C1701" s="89">
        <f>LN(Table3[[#This Row],[Value]]/B1700)</f>
        <v>-1.4857737193969375E-4</v>
      </c>
      <c r="D1701" s="89"/>
      <c r="E1701" s="89"/>
      <c r="F1701" s="89">
        <f>Table3[[#This Row],[Yield]]/100*(1+F1700)</f>
        <v>0</v>
      </c>
    </row>
    <row r="1702" spans="1:6" x14ac:dyDescent="0.2">
      <c r="A1702" s="88">
        <v>815</v>
      </c>
      <c r="B1702" s="89">
        <v>67.010000000000005</v>
      </c>
      <c r="C1702" s="89">
        <f>LN(Table3[[#This Row],[Value]]/B1701)</f>
        <v>-4.3183746656026423E-3</v>
      </c>
      <c r="D1702" s="89"/>
      <c r="E1702" s="89"/>
      <c r="F1702" s="89">
        <f>Table3[[#This Row],[Yield]]/100*(1+F1701)</f>
        <v>0</v>
      </c>
    </row>
    <row r="1703" spans="1:6" x14ac:dyDescent="0.2">
      <c r="A1703" s="88">
        <v>816</v>
      </c>
      <c r="B1703" s="89">
        <v>67.25</v>
      </c>
      <c r="C1703" s="89">
        <f>LN(Table3[[#This Row],[Value]]/B1702)</f>
        <v>3.5751564968690016E-3</v>
      </c>
      <c r="D1703" s="89"/>
      <c r="E1703" s="89"/>
      <c r="F1703" s="89">
        <f>Table3[[#This Row],[Yield]]/100*(1+F1702)</f>
        <v>0</v>
      </c>
    </row>
    <row r="1704" spans="1:6" x14ac:dyDescent="0.2">
      <c r="A1704" s="88">
        <v>817</v>
      </c>
      <c r="B1704" s="89">
        <v>67.209999999999994</v>
      </c>
      <c r="C1704" s="89">
        <f>LN(Table3[[#This Row],[Value]]/B1703)</f>
        <v>-5.9497250007405262E-4</v>
      </c>
      <c r="D1704" s="89"/>
      <c r="E1704" s="89"/>
      <c r="F1704" s="89">
        <f>Table3[[#This Row],[Yield]]/100*(1+F1703)</f>
        <v>0</v>
      </c>
    </row>
    <row r="1705" spans="1:6" x14ac:dyDescent="0.2">
      <c r="A1705" s="88">
        <v>821</v>
      </c>
      <c r="B1705" s="89">
        <v>67.19</v>
      </c>
      <c r="C1705" s="89">
        <f>LN(Table3[[#This Row],[Value]]/B1704)</f>
        <v>-2.9761904981586421E-4</v>
      </c>
      <c r="D1705" s="89"/>
      <c r="E1705" s="89"/>
      <c r="F1705" s="89">
        <f>Table3[[#This Row],[Yield]]/100*(1+F1704)</f>
        <v>0</v>
      </c>
    </row>
    <row r="1706" spans="1:6" x14ac:dyDescent="0.2">
      <c r="A1706" s="88">
        <v>822</v>
      </c>
      <c r="B1706" s="89">
        <v>67.2</v>
      </c>
      <c r="C1706" s="89">
        <f>LN(Table3[[#This Row],[Value]]/B1705)</f>
        <v>1.4882059704539235E-4</v>
      </c>
      <c r="D1706" s="89"/>
      <c r="E1706" s="89"/>
      <c r="F1706" s="89">
        <f>Table3[[#This Row],[Yield]]/100*(1+F1705)</f>
        <v>0</v>
      </c>
    </row>
    <row r="1707" spans="1:6" x14ac:dyDescent="0.2">
      <c r="A1707" s="88">
        <v>823</v>
      </c>
      <c r="B1707" s="89">
        <v>67.17</v>
      </c>
      <c r="C1707" s="89">
        <f>LN(Table3[[#This Row],[Value]]/B1706)</f>
        <v>-4.4652825033076308E-4</v>
      </c>
      <c r="D1707" s="89"/>
      <c r="E1707" s="89"/>
      <c r="F1707" s="89">
        <f>Table3[[#This Row],[Yield]]/100*(1+F1706)</f>
        <v>0</v>
      </c>
    </row>
    <row r="1708" spans="1:6" x14ac:dyDescent="0.2">
      <c r="A1708" s="88">
        <v>824</v>
      </c>
      <c r="B1708" s="89">
        <v>67.010000000000005</v>
      </c>
      <c r="C1708" s="89">
        <f>LN(Table3[[#This Row],[Value]]/B1707)</f>
        <v>-2.3848572936937579E-3</v>
      </c>
      <c r="D1708" s="89"/>
      <c r="E1708" s="89"/>
      <c r="F1708" s="89">
        <f>Table3[[#This Row],[Yield]]/100*(1+F1707)</f>
        <v>0</v>
      </c>
    </row>
    <row r="1709" spans="1:6" x14ac:dyDescent="0.2">
      <c r="A1709" s="88">
        <v>825</v>
      </c>
      <c r="B1709" s="89">
        <v>66.819999999999993</v>
      </c>
      <c r="C1709" s="89">
        <f>LN(Table3[[#This Row],[Value]]/B1708)</f>
        <v>-2.8394250564690473E-3</v>
      </c>
      <c r="D1709" s="89"/>
      <c r="E1709" s="89"/>
      <c r="F1709" s="89">
        <f>Table3[[#This Row],[Yield]]/100*(1+F1708)</f>
        <v>0</v>
      </c>
    </row>
    <row r="1710" spans="1:6" x14ac:dyDescent="0.2">
      <c r="A1710" s="88">
        <v>826</v>
      </c>
      <c r="B1710" s="89">
        <v>66.84</v>
      </c>
      <c r="C1710" s="89">
        <f>LN(Table3[[#This Row],[Value]]/B1709)</f>
        <v>2.9926679858270926E-4</v>
      </c>
      <c r="D1710" s="89"/>
      <c r="E1710" s="89"/>
      <c r="F1710" s="89">
        <f>Table3[[#This Row],[Yield]]/100*(1+F1709)</f>
        <v>0</v>
      </c>
    </row>
    <row r="1711" spans="1:6" x14ac:dyDescent="0.2">
      <c r="A1711" s="88">
        <v>828</v>
      </c>
      <c r="B1711" s="89">
        <v>66.599999999999994</v>
      </c>
      <c r="C1711" s="89">
        <f>LN(Table3[[#This Row],[Value]]/B1710)</f>
        <v>-3.5971261808497032E-3</v>
      </c>
      <c r="D1711" s="89"/>
      <c r="E1711" s="89"/>
      <c r="F1711" s="89">
        <f>Table3[[#This Row],[Yield]]/100*(1+F1710)</f>
        <v>0</v>
      </c>
    </row>
    <row r="1712" spans="1:6" x14ac:dyDescent="0.2">
      <c r="A1712" s="88">
        <v>829</v>
      </c>
      <c r="B1712" s="89">
        <v>66.599999999999994</v>
      </c>
      <c r="C1712" s="89">
        <f>LN(Table3[[#This Row],[Value]]/B1711)</f>
        <v>0</v>
      </c>
      <c r="D1712" s="89"/>
      <c r="E1712" s="89"/>
      <c r="F1712" s="89">
        <f>Table3[[#This Row],[Yield]]/100*(1+F1711)</f>
        <v>0</v>
      </c>
    </row>
    <row r="1713" spans="1:6" x14ac:dyDescent="0.2">
      <c r="A1713" s="88">
        <v>830</v>
      </c>
      <c r="B1713" s="89">
        <v>66.760000000000005</v>
      </c>
      <c r="C1713" s="89">
        <f>LN(Table3[[#This Row],[Value]]/B1712)</f>
        <v>2.399521247290998E-3</v>
      </c>
      <c r="D1713" s="89"/>
      <c r="E1713" s="89"/>
      <c r="F1713" s="89">
        <f>Table3[[#This Row],[Yield]]/100*(1+F1712)</f>
        <v>0</v>
      </c>
    </row>
    <row r="1714" spans="1:6" x14ac:dyDescent="0.2">
      <c r="A1714" s="88">
        <v>831</v>
      </c>
      <c r="B1714" s="89">
        <v>65.95</v>
      </c>
      <c r="C1714" s="89">
        <f>LN(Table3[[#This Row],[Value]]/B1713)</f>
        <v>-1.2207219630310793E-2</v>
      </c>
      <c r="D1714" s="89"/>
      <c r="E1714" s="89"/>
      <c r="F1714" s="89">
        <f>Table3[[#This Row],[Yield]]/100*(1+F1713)</f>
        <v>0</v>
      </c>
    </row>
    <row r="1715" spans="1:6" x14ac:dyDescent="0.2">
      <c r="A1715" s="88">
        <v>832</v>
      </c>
      <c r="B1715" s="89">
        <v>66.180000000000007</v>
      </c>
      <c r="C1715" s="89">
        <f>LN(Table3[[#This Row],[Value]]/B1714)</f>
        <v>3.4814233301426124E-3</v>
      </c>
      <c r="D1715" s="89"/>
      <c r="E1715" s="89"/>
      <c r="F1715" s="89">
        <f>Table3[[#This Row],[Yield]]/100*(1+F1714)</f>
        <v>0</v>
      </c>
    </row>
    <row r="1716" spans="1:6" x14ac:dyDescent="0.2">
      <c r="A1716" s="88">
        <v>833</v>
      </c>
      <c r="B1716" s="89">
        <v>66.33</v>
      </c>
      <c r="C1716" s="89">
        <f>LN(Table3[[#This Row],[Value]]/B1715)</f>
        <v>2.2639810439984789E-3</v>
      </c>
      <c r="D1716" s="89"/>
      <c r="E1716" s="89"/>
      <c r="F1716" s="89">
        <f>Table3[[#This Row],[Yield]]/100*(1+F1715)</f>
        <v>0</v>
      </c>
    </row>
    <row r="1717" spans="1:6" x14ac:dyDescent="0.2">
      <c r="A1717" s="88">
        <v>835</v>
      </c>
      <c r="B1717" s="89">
        <v>66.03</v>
      </c>
      <c r="C1717" s="89">
        <f>LN(Table3[[#This Row],[Value]]/B1716)</f>
        <v>-4.5330993309846074E-3</v>
      </c>
      <c r="D1717" s="89"/>
      <c r="E1717" s="89"/>
      <c r="F1717" s="89">
        <f>Table3[[#This Row],[Yield]]/100*(1+F1716)</f>
        <v>0</v>
      </c>
    </row>
    <row r="1718" spans="1:6" x14ac:dyDescent="0.2">
      <c r="A1718" s="88">
        <v>836</v>
      </c>
      <c r="B1718" s="89">
        <v>66.459999999999994</v>
      </c>
      <c r="C1718" s="89">
        <f>LN(Table3[[#This Row],[Value]]/B1717)</f>
        <v>6.4910787199680322E-3</v>
      </c>
      <c r="D1718" s="89"/>
      <c r="E1718" s="89"/>
      <c r="F1718" s="89">
        <f>Table3[[#This Row],[Yield]]/100*(1+F1717)</f>
        <v>0</v>
      </c>
    </row>
    <row r="1719" spans="1:6" x14ac:dyDescent="0.2">
      <c r="A1719" s="88">
        <v>837</v>
      </c>
      <c r="B1719" s="89">
        <v>66.86</v>
      </c>
      <c r="C1719" s="89">
        <f>LN(Table3[[#This Row],[Value]]/B1718)</f>
        <v>6.0006180655044926E-3</v>
      </c>
      <c r="D1719" s="89"/>
      <c r="E1719" s="89"/>
      <c r="F1719" s="89">
        <f>Table3[[#This Row],[Yield]]/100*(1+F1718)</f>
        <v>0</v>
      </c>
    </row>
    <row r="1720" spans="1:6" x14ac:dyDescent="0.2">
      <c r="A1720" s="88">
        <v>838</v>
      </c>
      <c r="B1720" s="89">
        <v>67.44</v>
      </c>
      <c r="C1720" s="89">
        <f>LN(Table3[[#This Row],[Value]]/B1719)</f>
        <v>8.6374327016475166E-3</v>
      </c>
      <c r="D1720" s="89"/>
      <c r="E1720" s="89"/>
      <c r="F1720" s="89">
        <f>Table3[[#This Row],[Yield]]/100*(1+F1719)</f>
        <v>0</v>
      </c>
    </row>
    <row r="1721" spans="1:6" x14ac:dyDescent="0.2">
      <c r="A1721" s="88">
        <v>839</v>
      </c>
      <c r="B1721" s="89">
        <v>67.75</v>
      </c>
      <c r="C1721" s="89">
        <f>LN(Table3[[#This Row],[Value]]/B1720)</f>
        <v>4.5861460662103741E-3</v>
      </c>
      <c r="D1721" s="89"/>
      <c r="E1721" s="89"/>
      <c r="F1721" s="89">
        <f>Table3[[#This Row],[Yield]]/100*(1+F1720)</f>
        <v>0</v>
      </c>
    </row>
    <row r="1722" spans="1:6" x14ac:dyDescent="0.2">
      <c r="A1722" s="88">
        <v>840</v>
      </c>
      <c r="B1722" s="89">
        <v>67.61</v>
      </c>
      <c r="C1722" s="89">
        <f>LN(Table3[[#This Row],[Value]]/B1721)</f>
        <v>-2.0685586572238173E-3</v>
      </c>
      <c r="D1722" s="89"/>
      <c r="E1722" s="89"/>
      <c r="F1722" s="89">
        <f>Table3[[#This Row],[Yield]]/100*(1+F1721)</f>
        <v>0</v>
      </c>
    </row>
    <row r="1723" spans="1:6" x14ac:dyDescent="0.2">
      <c r="A1723" s="88">
        <v>842</v>
      </c>
      <c r="B1723" s="89">
        <v>67.099999999999994</v>
      </c>
      <c r="C1723" s="89">
        <f>LN(Table3[[#This Row],[Value]]/B1722)</f>
        <v>-7.5718571249504471E-3</v>
      </c>
      <c r="D1723" s="89"/>
      <c r="E1723" s="89"/>
      <c r="F1723" s="89">
        <f>Table3[[#This Row],[Yield]]/100*(1+F1722)</f>
        <v>0</v>
      </c>
    </row>
    <row r="1724" spans="1:6" x14ac:dyDescent="0.2">
      <c r="A1724" s="88">
        <v>843</v>
      </c>
      <c r="B1724" s="89">
        <v>66.2</v>
      </c>
      <c r="C1724" s="89">
        <f>LN(Table3[[#This Row],[Value]]/B1723)</f>
        <v>-1.3503581034673435E-2</v>
      </c>
      <c r="D1724" s="89"/>
      <c r="E1724" s="89"/>
      <c r="F1724" s="89">
        <f>Table3[[#This Row],[Yield]]/100*(1+F1723)</f>
        <v>0</v>
      </c>
    </row>
    <row r="1725" spans="1:6" x14ac:dyDescent="0.2">
      <c r="A1725" s="88">
        <v>844</v>
      </c>
      <c r="B1725" s="89">
        <v>66.84</v>
      </c>
      <c r="C1725" s="89">
        <f>LN(Table3[[#This Row],[Value]]/B1724)</f>
        <v>9.6212407842305343E-3</v>
      </c>
      <c r="D1725" s="89"/>
      <c r="E1725" s="89"/>
      <c r="F1725" s="89">
        <f>Table3[[#This Row],[Yield]]/100*(1+F1724)</f>
        <v>0</v>
      </c>
    </row>
    <row r="1726" spans="1:6" x14ac:dyDescent="0.2">
      <c r="A1726" s="88">
        <v>845</v>
      </c>
      <c r="B1726" s="89">
        <v>68.44</v>
      </c>
      <c r="C1726" s="89">
        <f>LN(Table3[[#This Row],[Value]]/B1725)</f>
        <v>2.3655745296799636E-2</v>
      </c>
      <c r="D1726" s="89"/>
      <c r="E1726" s="89"/>
      <c r="F1726" s="89">
        <f>Table3[[#This Row],[Yield]]/100*(1+F1725)</f>
        <v>0</v>
      </c>
    </row>
    <row r="1727" spans="1:6" x14ac:dyDescent="0.2">
      <c r="A1727" s="88">
        <v>846</v>
      </c>
      <c r="B1727" s="89">
        <v>67.62</v>
      </c>
      <c r="C1727" s="89">
        <f>LN(Table3[[#This Row],[Value]]/B1726)</f>
        <v>-1.2053651744252727E-2</v>
      </c>
      <c r="D1727" s="89"/>
      <c r="E1727" s="89"/>
      <c r="F1727" s="89">
        <f>Table3[[#This Row],[Yield]]/100*(1+F1726)</f>
        <v>0</v>
      </c>
    </row>
    <row r="1728" spans="1:6" x14ac:dyDescent="0.2">
      <c r="A1728" s="88">
        <v>847</v>
      </c>
      <c r="B1728" s="89">
        <v>67.63</v>
      </c>
      <c r="C1728" s="89">
        <f>LN(Table3[[#This Row],[Value]]/B1727)</f>
        <v>1.4787430710850851E-4</v>
      </c>
      <c r="D1728" s="89"/>
      <c r="E1728" s="89"/>
      <c r="F1728" s="89">
        <f>Table3[[#This Row],[Yield]]/100*(1+F1727)</f>
        <v>0</v>
      </c>
    </row>
    <row r="1729" spans="1:6" x14ac:dyDescent="0.2">
      <c r="A1729" s="88">
        <v>849</v>
      </c>
      <c r="B1729" s="89">
        <v>67.31</v>
      </c>
      <c r="C1729" s="89">
        <f>LN(Table3[[#This Row],[Value]]/B1728)</f>
        <v>-4.7428575642267656E-3</v>
      </c>
      <c r="D1729" s="89"/>
      <c r="E1729" s="89"/>
      <c r="F1729" s="89">
        <f>Table3[[#This Row],[Yield]]/100*(1+F1728)</f>
        <v>0</v>
      </c>
    </row>
    <row r="1730" spans="1:6" x14ac:dyDescent="0.2">
      <c r="A1730" s="88">
        <v>850</v>
      </c>
      <c r="B1730" s="89">
        <v>67.37</v>
      </c>
      <c r="C1730" s="89">
        <f>LN(Table3[[#This Row],[Value]]/B1729)</f>
        <v>8.9100094994674591E-4</v>
      </c>
      <c r="D1730" s="89"/>
      <c r="E1730" s="89"/>
      <c r="F1730" s="89">
        <f>Table3[[#This Row],[Yield]]/100*(1+F1729)</f>
        <v>0</v>
      </c>
    </row>
    <row r="1731" spans="1:6" x14ac:dyDescent="0.2">
      <c r="A1731" s="88">
        <v>851</v>
      </c>
      <c r="B1731" s="89">
        <v>67.010000000000005</v>
      </c>
      <c r="C1731" s="89">
        <f>LN(Table3[[#This Row],[Value]]/B1730)</f>
        <v>-5.3579529874890957E-3</v>
      </c>
      <c r="D1731" s="89"/>
      <c r="E1731" s="89"/>
      <c r="F1731" s="89">
        <f>Table3[[#This Row],[Yield]]/100*(1+F1730)</f>
        <v>0</v>
      </c>
    </row>
    <row r="1732" spans="1:6" x14ac:dyDescent="0.2">
      <c r="A1732" s="88">
        <v>852</v>
      </c>
      <c r="B1732" s="89">
        <v>67.11</v>
      </c>
      <c r="C1732" s="89">
        <f>LN(Table3[[#This Row],[Value]]/B1731)</f>
        <v>1.4912021850684129E-3</v>
      </c>
      <c r="D1732" s="89"/>
      <c r="E1732" s="89"/>
      <c r="F1732" s="89">
        <f>Table3[[#This Row],[Yield]]/100*(1+F1731)</f>
        <v>0</v>
      </c>
    </row>
    <row r="1733" spans="1:6" x14ac:dyDescent="0.2">
      <c r="A1733" s="88">
        <v>853</v>
      </c>
      <c r="B1733" s="89">
        <v>65.89</v>
      </c>
      <c r="C1733" s="89">
        <f>LN(Table3[[#This Row],[Value]]/B1732)</f>
        <v>-1.834637924441939E-2</v>
      </c>
      <c r="D1733" s="89"/>
      <c r="E1733" s="89"/>
      <c r="F1733" s="89">
        <f>Table3[[#This Row],[Yield]]/100*(1+F1732)</f>
        <v>0</v>
      </c>
    </row>
    <row r="1734" spans="1:6" x14ac:dyDescent="0.2">
      <c r="A1734" s="88">
        <v>854</v>
      </c>
      <c r="B1734" s="89">
        <v>66.25</v>
      </c>
      <c r="C1734" s="89">
        <f>LN(Table3[[#This Row],[Value]]/B1733)</f>
        <v>5.448779940603124E-3</v>
      </c>
      <c r="D1734" s="89"/>
      <c r="E1734" s="89"/>
      <c r="F1734" s="89">
        <f>Table3[[#This Row],[Yield]]/100*(1+F1733)</f>
        <v>0</v>
      </c>
    </row>
    <row r="1735" spans="1:6" x14ac:dyDescent="0.2">
      <c r="A1735" s="88">
        <v>856</v>
      </c>
      <c r="B1735" s="89">
        <v>66.06</v>
      </c>
      <c r="C1735" s="89">
        <f>LN(Table3[[#This Row],[Value]]/B1734)</f>
        <v>-2.8720449036879758E-3</v>
      </c>
      <c r="D1735" s="89"/>
      <c r="E1735" s="89"/>
      <c r="F1735" s="89">
        <f>Table3[[#This Row],[Yield]]/100*(1+F1734)</f>
        <v>0</v>
      </c>
    </row>
    <row r="1736" spans="1:6" x14ac:dyDescent="0.2">
      <c r="A1736" s="88">
        <v>857</v>
      </c>
      <c r="B1736" s="89">
        <v>67.010000000000005</v>
      </c>
      <c r="C1736" s="89">
        <f>LN(Table3[[#This Row],[Value]]/B1735)</f>
        <v>1.4278442022435764E-2</v>
      </c>
      <c r="D1736" s="89"/>
      <c r="E1736" s="89"/>
      <c r="F1736" s="89">
        <f>Table3[[#This Row],[Yield]]/100*(1+F1735)</f>
        <v>0</v>
      </c>
    </row>
    <row r="1737" spans="1:6" x14ac:dyDescent="0.2">
      <c r="A1737" s="88">
        <v>858</v>
      </c>
      <c r="B1737" s="89">
        <v>66.36</v>
      </c>
      <c r="C1737" s="89">
        <f>LN(Table3[[#This Row],[Value]]/B1736)</f>
        <v>-9.7473966628357465E-3</v>
      </c>
      <c r="D1737" s="89"/>
      <c r="E1737" s="89"/>
      <c r="F1737" s="89">
        <f>Table3[[#This Row],[Yield]]/100*(1+F1736)</f>
        <v>0</v>
      </c>
    </row>
    <row r="1738" spans="1:6" x14ac:dyDescent="0.2">
      <c r="A1738" s="88">
        <v>859</v>
      </c>
      <c r="B1738" s="89">
        <v>66.66</v>
      </c>
      <c r="C1738" s="89">
        <f>LN(Table3[[#This Row],[Value]]/B1737)</f>
        <v>4.5106075573498787E-3</v>
      </c>
      <c r="D1738" s="89"/>
      <c r="E1738" s="89"/>
      <c r="F1738" s="89">
        <f>Table3[[#This Row],[Yield]]/100*(1+F1737)</f>
        <v>0</v>
      </c>
    </row>
    <row r="1739" spans="1:6" x14ac:dyDescent="0.2">
      <c r="A1739" s="88">
        <v>860</v>
      </c>
      <c r="B1739" s="89">
        <v>66.400000000000006</v>
      </c>
      <c r="C1739" s="89">
        <f>LN(Table3[[#This Row],[Value]]/B1738)</f>
        <v>-3.9080163972053349E-3</v>
      </c>
      <c r="D1739" s="89"/>
      <c r="E1739" s="89"/>
      <c r="F1739" s="89">
        <f>Table3[[#This Row],[Yield]]/100*(1+F1738)</f>
        <v>0</v>
      </c>
    </row>
    <row r="1740" spans="1:6" x14ac:dyDescent="0.2">
      <c r="A1740" s="88">
        <v>861</v>
      </c>
      <c r="B1740" s="89">
        <v>65.95</v>
      </c>
      <c r="C1740" s="89">
        <f>LN(Table3[[#This Row],[Value]]/B1739)</f>
        <v>-6.8001773190646472E-3</v>
      </c>
      <c r="D1740" s="89"/>
      <c r="E1740" s="89"/>
      <c r="F1740" s="89">
        <f>Table3[[#This Row],[Yield]]/100*(1+F1739)</f>
        <v>0</v>
      </c>
    </row>
    <row r="1741" spans="1:6" x14ac:dyDescent="0.2">
      <c r="A1741" s="88">
        <v>863</v>
      </c>
      <c r="B1741" s="89">
        <v>65.510000000000005</v>
      </c>
      <c r="C1741" s="89">
        <f>LN(Table3[[#This Row],[Value]]/B1740)</f>
        <v>-6.6940764195385508E-3</v>
      </c>
      <c r="D1741" s="89"/>
      <c r="E1741" s="89"/>
      <c r="F1741" s="89">
        <f>Table3[[#This Row],[Yield]]/100*(1+F1740)</f>
        <v>0</v>
      </c>
    </row>
    <row r="1742" spans="1:6" x14ac:dyDescent="0.2">
      <c r="A1742" s="88">
        <v>864</v>
      </c>
      <c r="B1742" s="89">
        <v>65.900000000000006</v>
      </c>
      <c r="C1742" s="89">
        <f>LN(Table3[[#This Row],[Value]]/B1741)</f>
        <v>5.9356387646765166E-3</v>
      </c>
      <c r="D1742" s="89"/>
      <c r="E1742" s="89"/>
      <c r="F1742" s="89">
        <f>Table3[[#This Row],[Yield]]/100*(1+F1741)</f>
        <v>0</v>
      </c>
    </row>
    <row r="1743" spans="1:6" x14ac:dyDescent="0.2">
      <c r="A1743" s="88">
        <v>865</v>
      </c>
      <c r="B1743" s="89">
        <v>65.95</v>
      </c>
      <c r="C1743" s="89">
        <f>LN(Table3[[#This Row],[Value]]/B1742)</f>
        <v>7.5843765486195822E-4</v>
      </c>
      <c r="D1743" s="89"/>
      <c r="E1743" s="89"/>
      <c r="F1743" s="89">
        <f>Table3[[#This Row],[Yield]]/100*(1+F1742)</f>
        <v>0</v>
      </c>
    </row>
    <row r="1744" spans="1:6" x14ac:dyDescent="0.2">
      <c r="A1744" s="88">
        <v>866</v>
      </c>
      <c r="B1744" s="89">
        <v>66.06</v>
      </c>
      <c r="C1744" s="89">
        <f>LN(Table3[[#This Row],[Value]]/B1743)</f>
        <v>1.6665407993200839E-3</v>
      </c>
      <c r="D1744" s="89"/>
      <c r="E1744" s="89"/>
      <c r="F1744" s="89">
        <f>Table3[[#This Row],[Yield]]/100*(1+F1743)</f>
        <v>0</v>
      </c>
    </row>
    <row r="1745" spans="1:6" x14ac:dyDescent="0.2">
      <c r="A1745" s="88">
        <v>867</v>
      </c>
      <c r="B1745" s="89">
        <v>65.349999999999994</v>
      </c>
      <c r="C1745" s="89">
        <f>LN(Table3[[#This Row],[Value]]/B1744)</f>
        <v>-1.0805979892412708E-2</v>
      </c>
      <c r="D1745" s="89"/>
      <c r="E1745" s="89"/>
      <c r="F1745" s="89">
        <f>Table3[[#This Row],[Yield]]/100*(1+F1744)</f>
        <v>0</v>
      </c>
    </row>
    <row r="1746" spans="1:6" x14ac:dyDescent="0.2">
      <c r="A1746" s="88">
        <v>868</v>
      </c>
      <c r="B1746" s="89">
        <v>64.849999999999994</v>
      </c>
      <c r="C1746" s="89">
        <f>LN(Table3[[#This Row],[Value]]/B1745)</f>
        <v>-7.6805293077780437E-3</v>
      </c>
      <c r="D1746" s="89"/>
      <c r="E1746" s="89"/>
      <c r="F1746" s="89">
        <f>Table3[[#This Row],[Yield]]/100*(1+F1745)</f>
        <v>0</v>
      </c>
    </row>
    <row r="1747" spans="1:6" x14ac:dyDescent="0.2">
      <c r="A1747" s="88">
        <v>870</v>
      </c>
      <c r="B1747" s="89">
        <v>64.73</v>
      </c>
      <c r="C1747" s="89">
        <f>LN(Table3[[#This Row],[Value]]/B1746)</f>
        <v>-1.8521382050339591E-3</v>
      </c>
      <c r="D1747" s="89"/>
      <c r="E1747" s="89"/>
      <c r="F1747" s="89">
        <f>Table3[[#This Row],[Yield]]/100*(1+F1746)</f>
        <v>0</v>
      </c>
    </row>
    <row r="1748" spans="1:6" x14ac:dyDescent="0.2">
      <c r="A1748" s="88">
        <v>871</v>
      </c>
      <c r="B1748" s="89">
        <v>65.33</v>
      </c>
      <c r="C1748" s="89">
        <f>LN(Table3[[#This Row],[Value]]/B1747)</f>
        <v>9.2265762952400791E-3</v>
      </c>
      <c r="D1748" s="89"/>
      <c r="E1748" s="89"/>
      <c r="F1748" s="89">
        <f>Table3[[#This Row],[Yield]]/100*(1+F1747)</f>
        <v>0</v>
      </c>
    </row>
    <row r="1749" spans="1:6" x14ac:dyDescent="0.2">
      <c r="A1749" s="88">
        <v>872</v>
      </c>
      <c r="B1749" s="89">
        <v>65.86</v>
      </c>
      <c r="C1749" s="89">
        <f>LN(Table3[[#This Row],[Value]]/B1748)</f>
        <v>8.0799280955592637E-3</v>
      </c>
      <c r="D1749" s="89"/>
      <c r="E1749" s="89"/>
      <c r="F1749" s="89">
        <f>Table3[[#This Row],[Yield]]/100*(1+F1748)</f>
        <v>0</v>
      </c>
    </row>
    <row r="1750" spans="1:6" x14ac:dyDescent="0.2">
      <c r="A1750" s="88">
        <v>873</v>
      </c>
      <c r="B1750" s="89">
        <v>65.88</v>
      </c>
      <c r="C1750" s="89">
        <f>LN(Table3[[#This Row],[Value]]/B1749)</f>
        <v>3.0362836122119441E-4</v>
      </c>
      <c r="D1750" s="89"/>
      <c r="E1750" s="89"/>
      <c r="F1750" s="89">
        <f>Table3[[#This Row],[Yield]]/100*(1+F1749)</f>
        <v>0</v>
      </c>
    </row>
    <row r="1751" spans="1:6" x14ac:dyDescent="0.2">
      <c r="A1751" s="88">
        <v>874</v>
      </c>
      <c r="B1751" s="89">
        <v>66.44</v>
      </c>
      <c r="C1751" s="89">
        <f>LN(Table3[[#This Row],[Value]]/B1750)</f>
        <v>8.4643794356545829E-3</v>
      </c>
      <c r="D1751" s="89"/>
      <c r="E1751" s="89"/>
      <c r="F1751" s="89">
        <f>Table3[[#This Row],[Yield]]/100*(1+F1750)</f>
        <v>0</v>
      </c>
    </row>
    <row r="1752" spans="1:6" x14ac:dyDescent="0.2">
      <c r="A1752" s="88">
        <v>875</v>
      </c>
      <c r="B1752" s="89">
        <v>66.819999999999993</v>
      </c>
      <c r="C1752" s="89">
        <f>LN(Table3[[#This Row],[Value]]/B1751)</f>
        <v>5.703152183516331E-3</v>
      </c>
      <c r="D1752" s="89"/>
      <c r="E1752" s="89"/>
      <c r="F1752" s="89">
        <f>Table3[[#This Row],[Yield]]/100*(1+F1751)</f>
        <v>0</v>
      </c>
    </row>
    <row r="1753" spans="1:6" x14ac:dyDescent="0.2">
      <c r="A1753" s="88">
        <v>877</v>
      </c>
      <c r="B1753" s="89">
        <v>66.459999999999994</v>
      </c>
      <c r="C1753" s="89">
        <f>LN(Table3[[#This Row],[Value]]/B1752)</f>
        <v>-5.4021740021622357E-3</v>
      </c>
      <c r="D1753" s="89"/>
      <c r="E1753" s="89"/>
      <c r="F1753" s="89">
        <f>Table3[[#This Row],[Yield]]/100*(1+F1752)</f>
        <v>0</v>
      </c>
    </row>
    <row r="1754" spans="1:6" x14ac:dyDescent="0.2">
      <c r="A1754" s="88">
        <v>878</v>
      </c>
      <c r="B1754" s="89">
        <v>66.25</v>
      </c>
      <c r="C1754" s="89">
        <f>LN(Table3[[#This Row],[Value]]/B1753)</f>
        <v>-3.1647980601165449E-3</v>
      </c>
      <c r="D1754" s="89"/>
      <c r="E1754" s="89"/>
      <c r="F1754" s="89">
        <f>Table3[[#This Row],[Yield]]/100*(1+F1753)</f>
        <v>0</v>
      </c>
    </row>
    <row r="1755" spans="1:6" x14ac:dyDescent="0.2">
      <c r="A1755" s="88">
        <v>879</v>
      </c>
      <c r="B1755" s="89">
        <v>66.209999999999994</v>
      </c>
      <c r="C1755" s="89">
        <f>LN(Table3[[#This Row],[Value]]/B1754)</f>
        <v>-6.0395592957691532E-4</v>
      </c>
      <c r="D1755" s="89"/>
      <c r="E1755" s="89"/>
      <c r="F1755" s="89">
        <f>Table3[[#This Row],[Yield]]/100*(1+F1754)</f>
        <v>0</v>
      </c>
    </row>
    <row r="1756" spans="1:6" x14ac:dyDescent="0.2">
      <c r="A1756" s="88">
        <v>880</v>
      </c>
      <c r="B1756" s="89">
        <v>66.42</v>
      </c>
      <c r="C1756" s="89">
        <f>LN(Table3[[#This Row],[Value]]/B1755)</f>
        <v>3.1667070118458701E-3</v>
      </c>
      <c r="D1756" s="89"/>
      <c r="E1756" s="89"/>
      <c r="F1756" s="89">
        <f>Table3[[#This Row],[Yield]]/100*(1+F1755)</f>
        <v>0</v>
      </c>
    </row>
    <row r="1757" spans="1:6" x14ac:dyDescent="0.2">
      <c r="A1757" s="88">
        <v>884</v>
      </c>
      <c r="B1757" s="89">
        <v>66.260000000000005</v>
      </c>
      <c r="C1757" s="89">
        <f>LN(Table3[[#This Row],[Value]]/B1756)</f>
        <v>-2.4118190768506343E-3</v>
      </c>
      <c r="D1757" s="89"/>
      <c r="E1757" s="89"/>
      <c r="F1757" s="89">
        <f>Table3[[#This Row],[Yield]]/100*(1+F1756)</f>
        <v>0</v>
      </c>
    </row>
    <row r="1758" spans="1:6" x14ac:dyDescent="0.2">
      <c r="A1758" s="88">
        <v>885</v>
      </c>
      <c r="B1758" s="89">
        <v>66.17</v>
      </c>
      <c r="C1758" s="89">
        <f>LN(Table3[[#This Row],[Value]]/B1757)</f>
        <v>-1.3592088477817417E-3</v>
      </c>
      <c r="D1758" s="89"/>
      <c r="E1758" s="89"/>
      <c r="F1758" s="89">
        <f>Table3[[#This Row],[Yield]]/100*(1+F1757)</f>
        <v>0</v>
      </c>
    </row>
    <row r="1759" spans="1:6" x14ac:dyDescent="0.2">
      <c r="A1759" s="88">
        <v>886</v>
      </c>
      <c r="B1759" s="89">
        <v>65.959999999999994</v>
      </c>
      <c r="C1759" s="89">
        <f>LN(Table3[[#This Row],[Value]]/B1758)</f>
        <v>-3.1786903325700302E-3</v>
      </c>
      <c r="D1759" s="89"/>
      <c r="E1759" s="89"/>
      <c r="F1759" s="89">
        <f>Table3[[#This Row],[Yield]]/100*(1+F1758)</f>
        <v>0</v>
      </c>
    </row>
    <row r="1760" spans="1:6" x14ac:dyDescent="0.2">
      <c r="A1760" s="88">
        <v>887</v>
      </c>
      <c r="B1760" s="89">
        <v>65.319999999999993</v>
      </c>
      <c r="C1760" s="89">
        <f>LN(Table3[[#This Row],[Value]]/B1759)</f>
        <v>-9.7502295891337548E-3</v>
      </c>
      <c r="D1760" s="89"/>
      <c r="E1760" s="89"/>
      <c r="F1760" s="89">
        <f>Table3[[#This Row],[Yield]]/100*(1+F1759)</f>
        <v>0</v>
      </c>
    </row>
    <row r="1761" spans="1:6" x14ac:dyDescent="0.2">
      <c r="A1761" s="88">
        <v>888</v>
      </c>
      <c r="B1761" s="89">
        <v>65.459999999999994</v>
      </c>
      <c r="C1761" s="89">
        <f>LN(Table3[[#This Row],[Value]]/B1760)</f>
        <v>2.1410009707701913E-3</v>
      </c>
      <c r="D1761" s="89"/>
      <c r="E1761" s="89"/>
      <c r="F1761" s="89">
        <f>Table3[[#This Row],[Yield]]/100*(1+F1760)</f>
        <v>0</v>
      </c>
    </row>
    <row r="1762" spans="1:6" x14ac:dyDescent="0.2">
      <c r="A1762" s="88">
        <v>889</v>
      </c>
      <c r="B1762" s="89">
        <v>65.489999999999995</v>
      </c>
      <c r="C1762" s="89">
        <f>LN(Table3[[#This Row],[Value]]/B1761)</f>
        <v>4.5819015692779165E-4</v>
      </c>
      <c r="D1762" s="89"/>
      <c r="E1762" s="89"/>
      <c r="F1762" s="89">
        <f>Table3[[#This Row],[Yield]]/100*(1+F1761)</f>
        <v>0</v>
      </c>
    </row>
    <row r="1763" spans="1:6" x14ac:dyDescent="0.2">
      <c r="A1763" s="88">
        <v>891</v>
      </c>
      <c r="B1763" s="89">
        <v>65.680000000000007</v>
      </c>
      <c r="C1763" s="89">
        <f>LN(Table3[[#This Row],[Value]]/B1762)</f>
        <v>2.8970059142107252E-3</v>
      </c>
      <c r="D1763" s="89"/>
      <c r="E1763" s="89"/>
      <c r="F1763" s="89">
        <f>Table3[[#This Row],[Yield]]/100*(1+F1762)</f>
        <v>0</v>
      </c>
    </row>
    <row r="1764" spans="1:6" x14ac:dyDescent="0.2">
      <c r="A1764" s="88">
        <v>892</v>
      </c>
      <c r="B1764" s="89">
        <v>66.11</v>
      </c>
      <c r="C1764" s="89">
        <f>LN(Table3[[#This Row],[Value]]/B1763)</f>
        <v>6.5255562013139144E-3</v>
      </c>
      <c r="D1764" s="89"/>
      <c r="E1764" s="89"/>
      <c r="F1764" s="89">
        <f>Table3[[#This Row],[Yield]]/100*(1+F1763)</f>
        <v>0</v>
      </c>
    </row>
    <row r="1765" spans="1:6" x14ac:dyDescent="0.2">
      <c r="A1765" s="88">
        <v>893</v>
      </c>
      <c r="B1765" s="89">
        <v>66.2</v>
      </c>
      <c r="C1765" s="89">
        <f>LN(Table3[[#This Row],[Value]]/B1764)</f>
        <v>1.3604415974757696E-3</v>
      </c>
      <c r="D1765" s="89"/>
      <c r="E1765" s="89"/>
      <c r="F1765" s="89">
        <f>Table3[[#This Row],[Yield]]/100*(1+F1764)</f>
        <v>0</v>
      </c>
    </row>
    <row r="1766" spans="1:6" x14ac:dyDescent="0.2">
      <c r="A1766" s="88">
        <v>894</v>
      </c>
      <c r="B1766" s="89">
        <v>65.94</v>
      </c>
      <c r="C1766" s="89">
        <f>LN(Table3[[#This Row],[Value]]/B1765)</f>
        <v>-3.9352252993775988E-3</v>
      </c>
      <c r="D1766" s="89"/>
      <c r="E1766" s="89"/>
      <c r="F1766" s="89">
        <f>Table3[[#This Row],[Yield]]/100*(1+F1765)</f>
        <v>0</v>
      </c>
    </row>
    <row r="1767" spans="1:6" x14ac:dyDescent="0.2">
      <c r="A1767" s="88">
        <v>895</v>
      </c>
      <c r="B1767" s="89">
        <v>65.94</v>
      </c>
      <c r="C1767" s="89">
        <f>LN(Table3[[#This Row],[Value]]/B1766)</f>
        <v>0</v>
      </c>
      <c r="D1767" s="89"/>
      <c r="E1767" s="89"/>
      <c r="F1767" s="89">
        <f>Table3[[#This Row],[Yield]]/100*(1+F1766)</f>
        <v>0</v>
      </c>
    </row>
    <row r="1768" spans="1:6" x14ac:dyDescent="0.2">
      <c r="A1768" s="88">
        <v>896</v>
      </c>
      <c r="B1768" s="89">
        <v>66.05</v>
      </c>
      <c r="C1768" s="89">
        <f>LN(Table3[[#This Row],[Value]]/B1767)</f>
        <v>1.666793324749409E-3</v>
      </c>
      <c r="D1768" s="89"/>
      <c r="E1768" s="89"/>
      <c r="F1768" s="89">
        <f>Table3[[#This Row],[Yield]]/100*(1+F1767)</f>
        <v>0</v>
      </c>
    </row>
    <row r="1769" spans="1:6" x14ac:dyDescent="0.2">
      <c r="A1769" s="88">
        <v>898</v>
      </c>
      <c r="B1769" s="89">
        <v>65.900000000000006</v>
      </c>
      <c r="C1769" s="89">
        <f>LN(Table3[[#This Row],[Value]]/B1768)</f>
        <v>-2.2735894598726329E-3</v>
      </c>
      <c r="D1769" s="89"/>
      <c r="E1769" s="89"/>
      <c r="F1769" s="89">
        <f>Table3[[#This Row],[Yield]]/100*(1+F1768)</f>
        <v>0</v>
      </c>
    </row>
    <row r="1770" spans="1:6" x14ac:dyDescent="0.2">
      <c r="A1770" s="88">
        <v>899</v>
      </c>
      <c r="B1770" s="89">
        <v>65.89</v>
      </c>
      <c r="C1770" s="89">
        <f>LN(Table3[[#This Row],[Value]]/B1769)</f>
        <v>-1.5175658273314344E-4</v>
      </c>
      <c r="D1770" s="89"/>
      <c r="E1770" s="89"/>
      <c r="F1770" s="89">
        <f>Table3[[#This Row],[Yield]]/100*(1+F1769)</f>
        <v>0</v>
      </c>
    </row>
    <row r="1771" spans="1:6" x14ac:dyDescent="0.2">
      <c r="A1771" s="88">
        <v>900</v>
      </c>
      <c r="B1771" s="89">
        <v>65.430000000000007</v>
      </c>
      <c r="C1771" s="89">
        <f>LN(Table3[[#This Row],[Value]]/B1770)</f>
        <v>-7.0058160440810953E-3</v>
      </c>
      <c r="D1771" s="89"/>
      <c r="E1771" s="89"/>
      <c r="F1771" s="89">
        <f>Table3[[#This Row],[Yield]]/100*(1+F1770)</f>
        <v>0</v>
      </c>
    </row>
    <row r="1772" spans="1:6" x14ac:dyDescent="0.2">
      <c r="A1772" s="88">
        <v>901</v>
      </c>
      <c r="B1772" s="89">
        <v>64.91</v>
      </c>
      <c r="C1772" s="89">
        <f>LN(Table3[[#This Row],[Value]]/B1771)</f>
        <v>-7.9791738362703611E-3</v>
      </c>
      <c r="D1772" s="89"/>
      <c r="E1772" s="89"/>
      <c r="F1772" s="89">
        <f>Table3[[#This Row],[Yield]]/100*(1+F1771)</f>
        <v>0</v>
      </c>
    </row>
    <row r="1773" spans="1:6" x14ac:dyDescent="0.2">
      <c r="A1773" s="88">
        <v>902</v>
      </c>
      <c r="B1773" s="89">
        <v>64.760000000000005</v>
      </c>
      <c r="C1773" s="89">
        <f>LN(Table3[[#This Row],[Value]]/B1772)</f>
        <v>-2.3135662359427193E-3</v>
      </c>
      <c r="D1773" s="89"/>
      <c r="E1773" s="89"/>
      <c r="F1773" s="89">
        <f>Table3[[#This Row],[Yield]]/100*(1+F1772)</f>
        <v>0</v>
      </c>
    </row>
    <row r="1774" spans="1:6" x14ac:dyDescent="0.2">
      <c r="A1774" s="88">
        <v>903</v>
      </c>
      <c r="B1774" s="89">
        <v>64.78</v>
      </c>
      <c r="C1774" s="89">
        <f>LN(Table3[[#This Row],[Value]]/B1773)</f>
        <v>3.0878493374880754E-4</v>
      </c>
      <c r="D1774" s="89"/>
      <c r="E1774" s="89"/>
      <c r="F1774" s="89">
        <f>Table3[[#This Row],[Yield]]/100*(1+F1773)</f>
        <v>0</v>
      </c>
    </row>
    <row r="1775" spans="1:6" x14ac:dyDescent="0.2">
      <c r="A1775" s="88">
        <v>905</v>
      </c>
      <c r="B1775" s="89">
        <v>64.2</v>
      </c>
      <c r="C1775" s="89">
        <f>LN(Table3[[#This Row],[Value]]/B1774)</f>
        <v>-8.9937030472676972E-3</v>
      </c>
      <c r="D1775" s="89"/>
      <c r="E1775" s="89"/>
      <c r="F1775" s="89">
        <f>Table3[[#This Row],[Yield]]/100*(1+F1774)</f>
        <v>0</v>
      </c>
    </row>
    <row r="1776" spans="1:6" x14ac:dyDescent="0.2">
      <c r="A1776" s="88">
        <v>906</v>
      </c>
      <c r="B1776" s="89">
        <v>63.67</v>
      </c>
      <c r="C1776" s="89">
        <f>LN(Table3[[#This Row],[Value]]/B1775)</f>
        <v>-8.2897166669815905E-3</v>
      </c>
      <c r="D1776" s="89"/>
      <c r="E1776" s="89"/>
      <c r="F1776" s="89">
        <f>Table3[[#This Row],[Yield]]/100*(1+F1775)</f>
        <v>0</v>
      </c>
    </row>
    <row r="1777" spans="1:6" x14ac:dyDescent="0.2">
      <c r="A1777" s="88">
        <v>907</v>
      </c>
      <c r="B1777" s="89">
        <v>63.82</v>
      </c>
      <c r="C1777" s="89">
        <f>LN(Table3[[#This Row],[Value]]/B1776)</f>
        <v>2.3531268211634394E-3</v>
      </c>
      <c r="D1777" s="89"/>
      <c r="E1777" s="89"/>
      <c r="F1777" s="89">
        <f>Table3[[#This Row],[Yield]]/100*(1+F1776)</f>
        <v>0</v>
      </c>
    </row>
    <row r="1778" spans="1:6" x14ac:dyDescent="0.2">
      <c r="A1778" s="88">
        <v>908</v>
      </c>
      <c r="B1778" s="89">
        <v>64.040000000000006</v>
      </c>
      <c r="C1778" s="89">
        <f>LN(Table3[[#This Row],[Value]]/B1777)</f>
        <v>3.4412672784166244E-3</v>
      </c>
      <c r="D1778" s="89"/>
      <c r="E1778" s="89"/>
      <c r="F1778" s="89">
        <f>Table3[[#This Row],[Yield]]/100*(1+F1777)</f>
        <v>0</v>
      </c>
    </row>
    <row r="1779" spans="1:6" x14ac:dyDescent="0.2">
      <c r="A1779" s="88">
        <v>909</v>
      </c>
      <c r="B1779" s="89">
        <v>63.73</v>
      </c>
      <c r="C1779" s="89">
        <f>LN(Table3[[#This Row],[Value]]/B1778)</f>
        <v>-4.8524788023113835E-3</v>
      </c>
      <c r="D1779" s="89"/>
      <c r="E1779" s="89"/>
      <c r="F1779" s="89">
        <f>Table3[[#This Row],[Yield]]/100*(1+F1778)</f>
        <v>0</v>
      </c>
    </row>
    <row r="1780" spans="1:6" x14ac:dyDescent="0.2">
      <c r="A1780" s="88">
        <v>910</v>
      </c>
      <c r="B1780" s="89">
        <v>63.87</v>
      </c>
      <c r="C1780" s="89">
        <f>LN(Table3[[#This Row],[Value]]/B1779)</f>
        <v>2.1943582472950945E-3</v>
      </c>
      <c r="D1780" s="89"/>
      <c r="E1780" s="89"/>
      <c r="F1780" s="89">
        <f>Table3[[#This Row],[Yield]]/100*(1+F1779)</f>
        <v>0</v>
      </c>
    </row>
    <row r="1781" spans="1:6" x14ac:dyDescent="0.2">
      <c r="A1781" s="88">
        <v>912</v>
      </c>
      <c r="B1781" s="89">
        <v>64.31</v>
      </c>
      <c r="C1781" s="89">
        <f>LN(Table3[[#This Row],[Value]]/B1780)</f>
        <v>6.8653725732740877E-3</v>
      </c>
      <c r="D1781" s="89"/>
      <c r="E1781" s="89"/>
      <c r="F1781" s="89">
        <f>Table3[[#This Row],[Yield]]/100*(1+F1780)</f>
        <v>0</v>
      </c>
    </row>
    <row r="1782" spans="1:6" x14ac:dyDescent="0.2">
      <c r="A1782" s="88">
        <v>913</v>
      </c>
      <c r="B1782" s="89">
        <v>64.25</v>
      </c>
      <c r="C1782" s="89">
        <f>LN(Table3[[#This Row],[Value]]/B1781)</f>
        <v>-9.3341637144267128E-4</v>
      </c>
      <c r="D1782" s="89"/>
      <c r="E1782" s="89"/>
      <c r="F1782" s="89">
        <f>Table3[[#This Row],[Yield]]/100*(1+F1781)</f>
        <v>0</v>
      </c>
    </row>
    <row r="1783" spans="1:6" x14ac:dyDescent="0.2">
      <c r="A1783" s="88">
        <v>914</v>
      </c>
      <c r="B1783" s="89">
        <v>64.760000000000005</v>
      </c>
      <c r="C1783" s="89">
        <f>LN(Table3[[#This Row],[Value]]/B1782)</f>
        <v>7.906405034105262E-3</v>
      </c>
      <c r="D1783" s="89"/>
      <c r="E1783" s="89"/>
      <c r="F1783" s="89">
        <f>Table3[[#This Row],[Yield]]/100*(1+F1782)</f>
        <v>0</v>
      </c>
    </row>
    <row r="1784" spans="1:6" x14ac:dyDescent="0.2">
      <c r="A1784" s="88">
        <v>915</v>
      </c>
      <c r="B1784" s="89">
        <v>64.89</v>
      </c>
      <c r="C1784" s="89">
        <f>LN(Table3[[#This Row],[Value]]/B1783)</f>
        <v>2.0053998236427119E-3</v>
      </c>
      <c r="D1784" s="89"/>
      <c r="E1784" s="89"/>
      <c r="F1784" s="89">
        <f>Table3[[#This Row],[Yield]]/100*(1+F1783)</f>
        <v>0</v>
      </c>
    </row>
    <row r="1785" spans="1:6" x14ac:dyDescent="0.2">
      <c r="A1785" s="88">
        <v>919</v>
      </c>
      <c r="B1785" s="89">
        <v>65.09</v>
      </c>
      <c r="C1785" s="89">
        <f>LN(Table3[[#This Row],[Value]]/B1784)</f>
        <v>3.077398951218831E-3</v>
      </c>
      <c r="D1785" s="89"/>
      <c r="E1785" s="89"/>
      <c r="F1785" s="89">
        <f>Table3[[#This Row],[Yield]]/100*(1+F1784)</f>
        <v>0</v>
      </c>
    </row>
    <row r="1786" spans="1:6" x14ac:dyDescent="0.2">
      <c r="A1786" s="88">
        <v>920</v>
      </c>
      <c r="B1786" s="89">
        <v>64.510000000000005</v>
      </c>
      <c r="C1786" s="89">
        <f>LN(Table3[[#This Row],[Value]]/B1785)</f>
        <v>-8.9506770401455715E-3</v>
      </c>
      <c r="D1786" s="89"/>
      <c r="E1786" s="89"/>
      <c r="F1786" s="89">
        <f>Table3[[#This Row],[Yield]]/100*(1+F1785)</f>
        <v>0</v>
      </c>
    </row>
    <row r="1787" spans="1:6" x14ac:dyDescent="0.2">
      <c r="A1787" s="88">
        <v>921</v>
      </c>
      <c r="B1787" s="89">
        <v>64.27</v>
      </c>
      <c r="C1787" s="89">
        <f>LN(Table3[[#This Row],[Value]]/B1786)</f>
        <v>-3.7272911609556461E-3</v>
      </c>
      <c r="D1787" s="89"/>
      <c r="E1787" s="89"/>
      <c r="F1787" s="89">
        <f>Table3[[#This Row],[Yield]]/100*(1+F1786)</f>
        <v>0</v>
      </c>
    </row>
    <row r="1788" spans="1:6" x14ac:dyDescent="0.2">
      <c r="A1788" s="88">
        <v>922</v>
      </c>
      <c r="B1788" s="89">
        <v>64.650000000000006</v>
      </c>
      <c r="C1788" s="89">
        <f>LN(Table3[[#This Row],[Value]]/B1787)</f>
        <v>5.8951458346717511E-3</v>
      </c>
      <c r="D1788" s="89"/>
      <c r="E1788" s="89"/>
      <c r="F1788" s="89">
        <f>Table3[[#This Row],[Yield]]/100*(1+F1787)</f>
        <v>0</v>
      </c>
    </row>
    <row r="1789" spans="1:6" x14ac:dyDescent="0.2">
      <c r="A1789" s="88">
        <v>923</v>
      </c>
      <c r="B1789" s="89">
        <v>64.5</v>
      </c>
      <c r="C1789" s="89">
        <f>LN(Table3[[#This Row],[Value]]/B1788)</f>
        <v>-2.3228814161397496E-3</v>
      </c>
      <c r="D1789" s="89"/>
      <c r="E1789" s="89"/>
      <c r="F1789" s="89">
        <f>Table3[[#This Row],[Yield]]/100*(1+F1788)</f>
        <v>0</v>
      </c>
    </row>
    <row r="1790" spans="1:6" x14ac:dyDescent="0.2">
      <c r="A1790" s="88">
        <v>924</v>
      </c>
      <c r="B1790" s="89">
        <v>64.45</v>
      </c>
      <c r="C1790" s="89">
        <f>LN(Table3[[#This Row],[Value]]/B1789)</f>
        <v>-7.7549441653039042E-4</v>
      </c>
      <c r="D1790" s="89"/>
      <c r="E1790" s="89"/>
      <c r="F1790" s="89">
        <f>Table3[[#This Row],[Yield]]/100*(1+F1789)</f>
        <v>0</v>
      </c>
    </row>
    <row r="1791" spans="1:6" x14ac:dyDescent="0.2">
      <c r="A1791" s="88">
        <v>926</v>
      </c>
      <c r="B1791" s="89">
        <v>64.64</v>
      </c>
      <c r="C1791" s="89">
        <f>LN(Table3[[#This Row],[Value]]/B1790)</f>
        <v>2.9436848276434939E-3</v>
      </c>
      <c r="D1791" s="89"/>
      <c r="E1791" s="89"/>
      <c r="F1791" s="89">
        <f>Table3[[#This Row],[Yield]]/100*(1+F1790)</f>
        <v>0</v>
      </c>
    </row>
    <row r="1792" spans="1:6" x14ac:dyDescent="0.2">
      <c r="A1792" s="88">
        <v>927</v>
      </c>
      <c r="B1792" s="89">
        <v>64.790000000000006</v>
      </c>
      <c r="C1792" s="89">
        <f>LN(Table3[[#This Row],[Value]]/B1791)</f>
        <v>2.3178562490261245E-3</v>
      </c>
      <c r="D1792" s="89"/>
      <c r="E1792" s="89"/>
      <c r="F1792" s="89">
        <f>Table3[[#This Row],[Yield]]/100*(1+F1791)</f>
        <v>0</v>
      </c>
    </row>
    <row r="1793" spans="1:6" x14ac:dyDescent="0.2">
      <c r="A1793" s="88">
        <v>928</v>
      </c>
      <c r="B1793" s="89">
        <v>65.55</v>
      </c>
      <c r="C1793" s="89">
        <f>LN(Table3[[#This Row],[Value]]/B1792)</f>
        <v>1.1661939747842737E-2</v>
      </c>
      <c r="D1793" s="89"/>
      <c r="E1793" s="89"/>
      <c r="F1793" s="89">
        <f>Table3[[#This Row],[Yield]]/100*(1+F1792)</f>
        <v>0</v>
      </c>
    </row>
    <row r="1794" spans="1:6" x14ac:dyDescent="0.2">
      <c r="A1794" s="88">
        <v>929</v>
      </c>
      <c r="B1794" s="89">
        <v>65.900000000000006</v>
      </c>
      <c r="C1794" s="89">
        <f>LN(Table3[[#This Row],[Value]]/B1793)</f>
        <v>5.32523129875278E-3</v>
      </c>
      <c r="D1794" s="89"/>
      <c r="E1794" s="89"/>
      <c r="F1794" s="89">
        <f>Table3[[#This Row],[Yield]]/100*(1+F1793)</f>
        <v>0</v>
      </c>
    </row>
    <row r="1795" spans="1:6" x14ac:dyDescent="0.2">
      <c r="A1795" s="88">
        <v>930</v>
      </c>
      <c r="B1795" s="89">
        <v>66.03</v>
      </c>
      <c r="C1795" s="89">
        <f>LN(Table3[[#This Row],[Value]]/B1794)</f>
        <v>1.9707426980182983E-3</v>
      </c>
      <c r="D1795" s="89"/>
      <c r="E1795" s="89"/>
      <c r="F1795" s="89">
        <f>Table3[[#This Row],[Yield]]/100*(1+F1794)</f>
        <v>0</v>
      </c>
    </row>
    <row r="1796" spans="1:6" x14ac:dyDescent="0.2">
      <c r="A1796" s="88">
        <v>931</v>
      </c>
      <c r="B1796" s="89">
        <v>66.040000000000006</v>
      </c>
      <c r="C1796" s="89">
        <f>LN(Table3[[#This Row],[Value]]/B1795)</f>
        <v>1.5143484544745051E-4</v>
      </c>
      <c r="D1796" s="89"/>
      <c r="E1796" s="89"/>
      <c r="F1796" s="89">
        <f>Table3[[#This Row],[Yield]]/100*(1+F1795)</f>
        <v>0</v>
      </c>
    </row>
    <row r="1797" spans="1:6" x14ac:dyDescent="0.2">
      <c r="A1797" s="88">
        <v>933</v>
      </c>
      <c r="B1797" s="89">
        <v>66.010000000000005</v>
      </c>
      <c r="C1797" s="89">
        <f>LN(Table3[[#This Row],[Value]]/B1796)</f>
        <v>-4.5437335124786152E-4</v>
      </c>
      <c r="D1797" s="89"/>
      <c r="E1797" s="89"/>
      <c r="F1797" s="89">
        <f>Table3[[#This Row],[Yield]]/100*(1+F1796)</f>
        <v>0</v>
      </c>
    </row>
    <row r="1798" spans="1:6" x14ac:dyDescent="0.2">
      <c r="A1798" s="88">
        <v>934</v>
      </c>
      <c r="B1798" s="89">
        <v>66.44</v>
      </c>
      <c r="C1798" s="89">
        <f>LN(Table3[[#This Row],[Value]]/B1797)</f>
        <v>6.4930390444146099E-3</v>
      </c>
      <c r="D1798" s="89"/>
      <c r="E1798" s="89"/>
      <c r="F1798" s="89">
        <f>Table3[[#This Row],[Yield]]/100*(1+F1797)</f>
        <v>0</v>
      </c>
    </row>
    <row r="1799" spans="1:6" x14ac:dyDescent="0.2">
      <c r="A1799" s="88">
        <v>935</v>
      </c>
      <c r="B1799" s="89">
        <v>66.5</v>
      </c>
      <c r="C1799" s="89">
        <f>LN(Table3[[#This Row],[Value]]/B1798)</f>
        <v>9.0266291671438706E-4</v>
      </c>
      <c r="D1799" s="89"/>
      <c r="E1799" s="89"/>
      <c r="F1799" s="89">
        <f>Table3[[#This Row],[Yield]]/100*(1+F1798)</f>
        <v>0</v>
      </c>
    </row>
    <row r="1800" spans="1:6" x14ac:dyDescent="0.2">
      <c r="A1800" s="88">
        <v>936</v>
      </c>
      <c r="B1800" s="89">
        <v>66.37</v>
      </c>
      <c r="C1800" s="89">
        <f>LN(Table3[[#This Row],[Value]]/B1799)</f>
        <v>-1.9568005039747871E-3</v>
      </c>
      <c r="D1800" s="89"/>
      <c r="E1800" s="89"/>
      <c r="F1800" s="89">
        <f>Table3[[#This Row],[Yield]]/100*(1+F1799)</f>
        <v>0</v>
      </c>
    </row>
    <row r="1801" spans="1:6" x14ac:dyDescent="0.2">
      <c r="A1801" s="88">
        <v>937</v>
      </c>
      <c r="B1801" s="89">
        <v>66.59</v>
      </c>
      <c r="C1801" s="89">
        <f>LN(Table3[[#This Row],[Value]]/B1800)</f>
        <v>3.3092689646973179E-3</v>
      </c>
      <c r="D1801" s="89"/>
      <c r="E1801" s="89"/>
      <c r="F1801" s="89">
        <f>Table3[[#This Row],[Yield]]/100*(1+F1800)</f>
        <v>0</v>
      </c>
    </row>
    <row r="1802" spans="1:6" x14ac:dyDescent="0.2">
      <c r="A1802" s="88">
        <v>938</v>
      </c>
      <c r="B1802" s="89">
        <v>66.59</v>
      </c>
      <c r="C1802" s="89">
        <f>LN(Table3[[#This Row],[Value]]/B1801)</f>
        <v>0</v>
      </c>
      <c r="D1802" s="89"/>
      <c r="E1802" s="89"/>
      <c r="F1802" s="89">
        <f>Table3[[#This Row],[Yield]]/100*(1+F1801)</f>
        <v>0</v>
      </c>
    </row>
    <row r="1803" spans="1:6" x14ac:dyDescent="0.2">
      <c r="A1803" s="88">
        <v>940</v>
      </c>
      <c r="B1803" s="89">
        <v>67.28</v>
      </c>
      <c r="C1803" s="89">
        <f>LN(Table3[[#This Row],[Value]]/B1802)</f>
        <v>1.0308599542161574E-2</v>
      </c>
      <c r="D1803" s="89"/>
      <c r="E1803" s="89"/>
      <c r="F1803" s="89">
        <f>Table3[[#This Row],[Yield]]/100*(1+F1802)</f>
        <v>0</v>
      </c>
    </row>
    <row r="1804" spans="1:6" x14ac:dyDescent="0.2">
      <c r="A1804" s="88">
        <v>941</v>
      </c>
      <c r="B1804" s="89">
        <v>66.510000000000005</v>
      </c>
      <c r="C1804" s="89">
        <f>LN(Table3[[#This Row],[Value]]/B1803)</f>
        <v>-1.1510703368362716E-2</v>
      </c>
      <c r="D1804" s="89"/>
      <c r="E1804" s="89"/>
      <c r="F1804" s="89">
        <f>Table3[[#This Row],[Yield]]/100*(1+F1803)</f>
        <v>0</v>
      </c>
    </row>
    <row r="1805" spans="1:6" x14ac:dyDescent="0.2">
      <c r="A1805" s="88">
        <v>942</v>
      </c>
      <c r="B1805" s="89">
        <v>66.56</v>
      </c>
      <c r="C1805" s="89">
        <f>LN(Table3[[#This Row],[Value]]/B1804)</f>
        <v>7.5148421662326627E-4</v>
      </c>
      <c r="D1805" s="89"/>
      <c r="E1805" s="89"/>
      <c r="F1805" s="89">
        <f>Table3[[#This Row],[Yield]]/100*(1+F1804)</f>
        <v>0</v>
      </c>
    </row>
    <row r="1806" spans="1:6" x14ac:dyDescent="0.2">
      <c r="A1806" s="88">
        <v>943</v>
      </c>
      <c r="B1806" s="89">
        <v>65.819999999999993</v>
      </c>
      <c r="C1806" s="89">
        <f>LN(Table3[[#This Row],[Value]]/B1805)</f>
        <v>-1.1180052997759361E-2</v>
      </c>
      <c r="D1806" s="89"/>
      <c r="E1806" s="89"/>
      <c r="F1806" s="89">
        <f>Table3[[#This Row],[Yield]]/100*(1+F1805)</f>
        <v>0</v>
      </c>
    </row>
    <row r="1807" spans="1:6" x14ac:dyDescent="0.2">
      <c r="A1807" s="88">
        <v>944</v>
      </c>
      <c r="B1807" s="89">
        <v>65.91</v>
      </c>
      <c r="C1807" s="89">
        <f>LN(Table3[[#This Row],[Value]]/B1806)</f>
        <v>1.3664315494347976E-3</v>
      </c>
      <c r="D1807" s="89"/>
      <c r="E1807" s="89"/>
      <c r="F1807" s="89">
        <f>Table3[[#This Row],[Yield]]/100*(1+F1806)</f>
        <v>0</v>
      </c>
    </row>
    <row r="1808" spans="1:6" x14ac:dyDescent="0.2">
      <c r="A1808" s="88">
        <v>945</v>
      </c>
      <c r="B1808" s="89">
        <v>65.83</v>
      </c>
      <c r="C1808" s="89">
        <f>LN(Table3[[#This Row],[Value]]/B1807)</f>
        <v>-1.2145135848431181E-3</v>
      </c>
      <c r="D1808" s="89"/>
      <c r="E1808" s="89"/>
      <c r="F1808" s="89">
        <f>Table3[[#This Row],[Yield]]/100*(1+F1807)</f>
        <v>0</v>
      </c>
    </row>
    <row r="1809" spans="1:6" x14ac:dyDescent="0.2">
      <c r="A1809" s="88">
        <v>947</v>
      </c>
      <c r="B1809" s="89">
        <v>65.959999999999994</v>
      </c>
      <c r="C1809" s="89">
        <f>LN(Table3[[#This Row],[Value]]/B1808)</f>
        <v>1.9728362116128192E-3</v>
      </c>
      <c r="D1809" s="89"/>
      <c r="E1809" s="89"/>
      <c r="F1809" s="89">
        <f>Table3[[#This Row],[Yield]]/100*(1+F1808)</f>
        <v>0</v>
      </c>
    </row>
    <row r="1810" spans="1:6" x14ac:dyDescent="0.2">
      <c r="A1810" s="88">
        <v>948</v>
      </c>
      <c r="B1810" s="89">
        <v>66.12</v>
      </c>
      <c r="C1810" s="89">
        <f>LN(Table3[[#This Row],[Value]]/B1809)</f>
        <v>2.4227752614254892E-3</v>
      </c>
      <c r="D1810" s="89"/>
      <c r="E1810" s="89"/>
      <c r="F1810" s="89">
        <f>Table3[[#This Row],[Yield]]/100*(1+F1809)</f>
        <v>0</v>
      </c>
    </row>
    <row r="1811" spans="1:6" x14ac:dyDescent="0.2">
      <c r="A1811" s="88">
        <v>949</v>
      </c>
      <c r="B1811" s="89">
        <v>66.47</v>
      </c>
      <c r="C1811" s="89">
        <f>LN(Table3[[#This Row],[Value]]/B1810)</f>
        <v>5.2794451006669069E-3</v>
      </c>
      <c r="D1811" s="89"/>
      <c r="E1811" s="89"/>
      <c r="F1811" s="89">
        <f>Table3[[#This Row],[Yield]]/100*(1+F1810)</f>
        <v>0</v>
      </c>
    </row>
    <row r="1812" spans="1:6" x14ac:dyDescent="0.2">
      <c r="A1812" s="88">
        <v>950</v>
      </c>
      <c r="B1812" s="89">
        <v>66.52</v>
      </c>
      <c r="C1812" s="89">
        <f>LN(Table3[[#This Row],[Value]]/B1811)</f>
        <v>7.5193627123635828E-4</v>
      </c>
      <c r="D1812" s="89"/>
      <c r="E1812" s="89"/>
      <c r="F1812" s="89">
        <f>Table3[[#This Row],[Yield]]/100*(1+F1811)</f>
        <v>0</v>
      </c>
    </row>
    <row r="1813" spans="1:6" x14ac:dyDescent="0.2">
      <c r="A1813" s="88">
        <v>951</v>
      </c>
      <c r="B1813" s="89">
        <v>66.53</v>
      </c>
      <c r="C1813" s="89">
        <f>LN(Table3[[#This Row],[Value]]/B1812)</f>
        <v>1.5031942906923337E-4</v>
      </c>
      <c r="D1813" s="89"/>
      <c r="E1813" s="89"/>
      <c r="F1813" s="89">
        <f>Table3[[#This Row],[Yield]]/100*(1+F1812)</f>
        <v>0</v>
      </c>
    </row>
    <row r="1814" spans="1:6" x14ac:dyDescent="0.2">
      <c r="A1814" s="88">
        <v>954</v>
      </c>
      <c r="B1814" s="89">
        <v>66.19</v>
      </c>
      <c r="C1814" s="89">
        <f>LN(Table3[[#This Row],[Value]]/B1813)</f>
        <v>-5.1235796229647541E-3</v>
      </c>
      <c r="D1814" s="89"/>
      <c r="E1814" s="89"/>
      <c r="F1814" s="89">
        <f>Table3[[#This Row],[Yield]]/100*(1+F1813)</f>
        <v>0</v>
      </c>
    </row>
    <row r="1815" spans="1:6" x14ac:dyDescent="0.2">
      <c r="A1815" s="88">
        <v>955</v>
      </c>
      <c r="B1815" s="89">
        <v>66.069999999999993</v>
      </c>
      <c r="C1815" s="89">
        <f>LN(Table3[[#This Row],[Value]]/B1814)</f>
        <v>-1.8146080890371992E-3</v>
      </c>
      <c r="D1815" s="89"/>
      <c r="E1815" s="89"/>
      <c r="F1815" s="89">
        <f>Table3[[#This Row],[Yield]]/100*(1+F1814)</f>
        <v>0</v>
      </c>
    </row>
    <row r="1816" spans="1:6" x14ac:dyDescent="0.2">
      <c r="A1816" s="88">
        <v>956</v>
      </c>
      <c r="B1816" s="89">
        <v>66.48</v>
      </c>
      <c r="C1816" s="89">
        <f>LN(Table3[[#This Row],[Value]]/B1815)</f>
        <v>6.1863645053986975E-3</v>
      </c>
      <c r="D1816" s="89"/>
      <c r="E1816" s="89"/>
      <c r="F1816" s="89">
        <f>Table3[[#This Row],[Yield]]/100*(1+F1815)</f>
        <v>0</v>
      </c>
    </row>
    <row r="1817" spans="1:6" x14ac:dyDescent="0.2">
      <c r="A1817" s="88">
        <v>957</v>
      </c>
      <c r="B1817" s="89">
        <v>66.78</v>
      </c>
      <c r="C1817" s="89">
        <f>LN(Table3[[#This Row],[Value]]/B1816)</f>
        <v>4.5024839683157755E-3</v>
      </c>
      <c r="D1817" s="89"/>
      <c r="E1817" s="89"/>
      <c r="F1817" s="89">
        <f>Table3[[#This Row],[Yield]]/100*(1+F1816)</f>
        <v>0</v>
      </c>
    </row>
    <row r="1818" spans="1:6" x14ac:dyDescent="0.2">
      <c r="A1818" s="88">
        <v>958</v>
      </c>
      <c r="B1818" s="89">
        <v>66.59</v>
      </c>
      <c r="C1818" s="89">
        <f>LN(Table3[[#This Row],[Value]]/B1817)</f>
        <v>-2.8492183929774589E-3</v>
      </c>
      <c r="D1818" s="89"/>
      <c r="E1818" s="89"/>
      <c r="F1818" s="89">
        <f>Table3[[#This Row],[Yield]]/100*(1+F1817)</f>
        <v>0</v>
      </c>
    </row>
    <row r="1819" spans="1:6" x14ac:dyDescent="0.2">
      <c r="A1819" s="88">
        <v>959</v>
      </c>
      <c r="B1819" s="89">
        <v>66.5</v>
      </c>
      <c r="C1819" s="89">
        <f>LN(Table3[[#This Row],[Value]]/B1818)</f>
        <v>-1.3524684607226097E-3</v>
      </c>
      <c r="D1819" s="89"/>
      <c r="E1819" s="89"/>
      <c r="F1819" s="89">
        <f>Table3[[#This Row],[Yield]]/100*(1+F1818)</f>
        <v>0</v>
      </c>
    </row>
    <row r="1820" spans="1:6" x14ac:dyDescent="0.2">
      <c r="A1820" s="88">
        <v>961</v>
      </c>
      <c r="B1820" s="89">
        <v>66.38</v>
      </c>
      <c r="C1820" s="89">
        <f>LN(Table3[[#This Row],[Value]]/B1819)</f>
        <v>-1.80614136998E-3</v>
      </c>
      <c r="D1820" s="89"/>
      <c r="E1820" s="89"/>
      <c r="F1820" s="89">
        <f>Table3[[#This Row],[Yield]]/100*(1+F1819)</f>
        <v>0</v>
      </c>
    </row>
    <row r="1821" spans="1:6" x14ac:dyDescent="0.2">
      <c r="A1821" s="88">
        <v>962</v>
      </c>
      <c r="B1821" s="89">
        <v>66.459999999999994</v>
      </c>
      <c r="C1821" s="89">
        <f>LN(Table3[[#This Row],[Value]]/B1820)</f>
        <v>1.2044566346196229E-3</v>
      </c>
      <c r="D1821" s="89"/>
      <c r="E1821" s="89"/>
      <c r="F1821" s="89">
        <f>Table3[[#This Row],[Yield]]/100*(1+F1820)</f>
        <v>0</v>
      </c>
    </row>
    <row r="1822" spans="1:6" x14ac:dyDescent="0.2">
      <c r="A1822" s="88">
        <v>963</v>
      </c>
      <c r="B1822" s="89">
        <v>66.28</v>
      </c>
      <c r="C1822" s="89">
        <f>LN(Table3[[#This Row],[Value]]/B1821)</f>
        <v>-2.7120703680859207E-3</v>
      </c>
      <c r="D1822" s="89"/>
      <c r="E1822" s="89"/>
      <c r="F1822" s="89">
        <f>Table3[[#This Row],[Yield]]/100*(1+F1821)</f>
        <v>0</v>
      </c>
    </row>
    <row r="1823" spans="1:6" x14ac:dyDescent="0.2">
      <c r="A1823" s="88">
        <v>964</v>
      </c>
      <c r="B1823" s="89">
        <v>65.33</v>
      </c>
      <c r="C1823" s="89">
        <f>LN(Table3[[#This Row],[Value]]/B1822)</f>
        <v>-1.443684370570328E-2</v>
      </c>
      <c r="D1823" s="89"/>
      <c r="E1823" s="89"/>
      <c r="F1823" s="89">
        <f>Table3[[#This Row],[Yield]]/100*(1+F1822)</f>
        <v>0</v>
      </c>
    </row>
    <row r="1824" spans="1:6" x14ac:dyDescent="0.2">
      <c r="A1824" s="88">
        <v>965</v>
      </c>
      <c r="B1824" s="89">
        <v>65.8</v>
      </c>
      <c r="C1824" s="89">
        <f>LN(Table3[[#This Row],[Value]]/B1823)</f>
        <v>7.168489478612497E-3</v>
      </c>
      <c r="D1824" s="89"/>
      <c r="E1824" s="89"/>
      <c r="F1824" s="89">
        <f>Table3[[#This Row],[Yield]]/100*(1+F1823)</f>
        <v>0</v>
      </c>
    </row>
    <row r="1825" spans="1:6" x14ac:dyDescent="0.2">
      <c r="A1825" s="88">
        <v>966</v>
      </c>
      <c r="B1825" s="89">
        <v>65.8</v>
      </c>
      <c r="C1825" s="89">
        <f>LN(Table3[[#This Row],[Value]]/B1824)</f>
        <v>0</v>
      </c>
      <c r="D1825" s="89"/>
      <c r="E1825" s="89"/>
      <c r="F1825" s="89">
        <f>Table3[[#This Row],[Yield]]/100*(1+F1824)</f>
        <v>0</v>
      </c>
    </row>
    <row r="1826" spans="1:6" x14ac:dyDescent="0.2">
      <c r="A1826" s="88">
        <v>968</v>
      </c>
      <c r="B1826" s="89">
        <v>65.87</v>
      </c>
      <c r="C1826" s="89">
        <f>LN(Table3[[#This Row],[Value]]/B1825)</f>
        <v>1.0632643213300838E-3</v>
      </c>
      <c r="D1826" s="89"/>
      <c r="E1826" s="89"/>
      <c r="F1826" s="89">
        <f>Table3[[#This Row],[Yield]]/100*(1+F1825)</f>
        <v>0</v>
      </c>
    </row>
    <row r="1827" spans="1:6" x14ac:dyDescent="0.2">
      <c r="A1827" s="88">
        <v>969</v>
      </c>
      <c r="B1827" s="89">
        <v>65.790000000000006</v>
      </c>
      <c r="C1827" s="89">
        <f>LN(Table3[[#This Row],[Value]]/B1826)</f>
        <v>-1.2152515546950708E-3</v>
      </c>
      <c r="D1827" s="89"/>
      <c r="E1827" s="89"/>
      <c r="F1827" s="89">
        <f>Table3[[#This Row],[Yield]]/100*(1+F1826)</f>
        <v>0</v>
      </c>
    </row>
    <row r="1828" spans="1:6" x14ac:dyDescent="0.2">
      <c r="A1828" s="88">
        <v>970</v>
      </c>
      <c r="B1828" s="89">
        <v>66.19</v>
      </c>
      <c r="C1828" s="89">
        <f>LN(Table3[[#This Row],[Value]]/B1827)</f>
        <v>6.0615430329248711E-3</v>
      </c>
      <c r="D1828" s="89"/>
      <c r="E1828" s="89"/>
      <c r="F1828" s="89">
        <f>Table3[[#This Row],[Yield]]/100*(1+F1827)</f>
        <v>0</v>
      </c>
    </row>
    <row r="1829" spans="1:6" x14ac:dyDescent="0.2">
      <c r="A1829" s="88">
        <v>971</v>
      </c>
      <c r="B1829" s="89">
        <v>66.28</v>
      </c>
      <c r="C1829" s="89">
        <f>LN(Table3[[#This Row],[Value]]/B1828)</f>
        <v>1.3587984275308114E-3</v>
      </c>
      <c r="D1829" s="89"/>
      <c r="E1829" s="89"/>
      <c r="F1829" s="89">
        <f>Table3[[#This Row],[Yield]]/100*(1+F1828)</f>
        <v>0</v>
      </c>
    </row>
    <row r="1830" spans="1:6" x14ac:dyDescent="0.2">
      <c r="A1830" s="88">
        <v>972</v>
      </c>
      <c r="B1830" s="89">
        <v>66.28</v>
      </c>
      <c r="C1830" s="89">
        <f>LN(Table3[[#This Row],[Value]]/B1829)</f>
        <v>0</v>
      </c>
      <c r="D1830" s="89"/>
      <c r="E1830" s="89"/>
      <c r="F1830" s="89">
        <f>Table3[[#This Row],[Yield]]/100*(1+F1829)</f>
        <v>0</v>
      </c>
    </row>
    <row r="1831" spans="1:6" x14ac:dyDescent="0.2">
      <c r="A1831" s="88">
        <v>976</v>
      </c>
      <c r="B1831" s="89">
        <v>66.55</v>
      </c>
      <c r="C1831" s="89">
        <f>LN(Table3[[#This Row],[Value]]/B1830)</f>
        <v>4.0653522827583128E-3</v>
      </c>
      <c r="D1831" s="89"/>
      <c r="E1831" s="89"/>
      <c r="F1831" s="89">
        <f>Table3[[#This Row],[Yield]]/100*(1+F1830)</f>
        <v>0</v>
      </c>
    </row>
    <row r="1832" spans="1:6" x14ac:dyDescent="0.2">
      <c r="A1832" s="88">
        <v>977</v>
      </c>
      <c r="B1832" s="89">
        <v>66.64</v>
      </c>
      <c r="C1832" s="89">
        <f>LN(Table3[[#This Row],[Value]]/B1831)</f>
        <v>1.3514530174666315E-3</v>
      </c>
      <c r="D1832" s="89"/>
      <c r="E1832" s="89"/>
      <c r="F1832" s="89">
        <f>Table3[[#This Row],[Yield]]/100*(1+F1831)</f>
        <v>0</v>
      </c>
    </row>
    <row r="1833" spans="1:6" x14ac:dyDescent="0.2">
      <c r="A1833" s="88">
        <v>978</v>
      </c>
      <c r="B1833" s="89">
        <v>66.599999999999994</v>
      </c>
      <c r="C1833" s="89">
        <f>LN(Table3[[#This Row],[Value]]/B1832)</f>
        <v>-6.0042031224392294E-4</v>
      </c>
      <c r="D1833" s="89"/>
      <c r="E1833" s="89"/>
      <c r="F1833" s="89">
        <f>Table3[[#This Row],[Yield]]/100*(1+F1832)</f>
        <v>0</v>
      </c>
    </row>
    <row r="1834" spans="1:6" x14ac:dyDescent="0.2">
      <c r="A1834" s="88">
        <v>979</v>
      </c>
      <c r="B1834" s="89">
        <v>66.8</v>
      </c>
      <c r="C1834" s="89">
        <f>LN(Table3[[#This Row],[Value]]/B1833)</f>
        <v>2.9985029962566329E-3</v>
      </c>
      <c r="D1834" s="89"/>
      <c r="E1834" s="89"/>
      <c r="F1834" s="89">
        <f>Table3[[#This Row],[Yield]]/100*(1+F1833)</f>
        <v>0</v>
      </c>
    </row>
    <row r="1835" spans="1:6" x14ac:dyDescent="0.2">
      <c r="A1835" s="88">
        <v>980</v>
      </c>
      <c r="B1835" s="89">
        <v>66.56</v>
      </c>
      <c r="C1835" s="89">
        <f>LN(Table3[[#This Row],[Value]]/B1834)</f>
        <v>-3.5992840296467619E-3</v>
      </c>
      <c r="D1835" s="89"/>
      <c r="E1835" s="89"/>
      <c r="F1835" s="89">
        <f>Table3[[#This Row],[Yield]]/100*(1+F1834)</f>
        <v>0</v>
      </c>
    </row>
    <row r="1836" spans="1:6" x14ac:dyDescent="0.2">
      <c r="A1836" s="88">
        <v>982</v>
      </c>
      <c r="B1836" s="89">
        <v>67.12</v>
      </c>
      <c r="C1836" s="89">
        <f>LN(Table3[[#This Row],[Value]]/B1835)</f>
        <v>8.3782656459977199E-3</v>
      </c>
      <c r="D1836" s="89"/>
      <c r="E1836" s="89"/>
      <c r="F1836" s="89">
        <f>Table3[[#This Row],[Yield]]/100*(1+F1835)</f>
        <v>0</v>
      </c>
    </row>
    <row r="1837" spans="1:6" x14ac:dyDescent="0.2">
      <c r="A1837" s="88">
        <v>983</v>
      </c>
      <c r="B1837" s="89">
        <v>67.03</v>
      </c>
      <c r="C1837" s="89">
        <f>LN(Table3[[#This Row],[Value]]/B1836)</f>
        <v>-1.3417817890844313E-3</v>
      </c>
      <c r="D1837" s="89"/>
      <c r="E1837" s="89"/>
      <c r="F1837" s="89">
        <f>Table3[[#This Row],[Yield]]/100*(1+F1836)</f>
        <v>0</v>
      </c>
    </row>
    <row r="1838" spans="1:6" x14ac:dyDescent="0.2">
      <c r="A1838" s="88">
        <v>984</v>
      </c>
      <c r="B1838" s="89">
        <v>66.89</v>
      </c>
      <c r="C1838" s="89">
        <f>LN(Table3[[#This Row],[Value]]/B1837)</f>
        <v>-2.0908012395496767E-3</v>
      </c>
      <c r="D1838" s="89"/>
      <c r="E1838" s="89"/>
      <c r="F1838" s="89">
        <f>Table3[[#This Row],[Yield]]/100*(1+F1837)</f>
        <v>0</v>
      </c>
    </row>
    <row r="1839" spans="1:6" x14ac:dyDescent="0.2">
      <c r="A1839" s="88">
        <v>985</v>
      </c>
      <c r="B1839" s="89">
        <v>66.67</v>
      </c>
      <c r="C1839" s="89">
        <f>LN(Table3[[#This Row],[Value]]/B1838)</f>
        <v>-3.2944025003479845E-3</v>
      </c>
      <c r="D1839" s="89"/>
      <c r="E1839" s="89"/>
      <c r="F1839" s="89">
        <f>Table3[[#This Row],[Yield]]/100*(1+F1838)</f>
        <v>0</v>
      </c>
    </row>
    <row r="1840" spans="1:6" x14ac:dyDescent="0.2">
      <c r="A1840" s="88">
        <v>986</v>
      </c>
      <c r="B1840" s="89">
        <v>66.05</v>
      </c>
      <c r="C1840" s="89">
        <f>LN(Table3[[#This Row],[Value]]/B1839)</f>
        <v>-9.3430456616343614E-3</v>
      </c>
      <c r="D1840" s="89"/>
      <c r="E1840" s="89"/>
      <c r="F1840" s="89">
        <f>Table3[[#This Row],[Yield]]/100*(1+F1839)</f>
        <v>0</v>
      </c>
    </row>
    <row r="1841" spans="1:6" x14ac:dyDescent="0.2">
      <c r="A1841" s="88">
        <v>987</v>
      </c>
      <c r="B1841" s="89">
        <v>66.3</v>
      </c>
      <c r="C1841" s="89">
        <f>LN(Table3[[#This Row],[Value]]/B1840)</f>
        <v>3.7778662234826065E-3</v>
      </c>
      <c r="D1841" s="89"/>
      <c r="E1841" s="89"/>
      <c r="F1841" s="89">
        <f>Table3[[#This Row],[Yield]]/100*(1+F1840)</f>
        <v>0</v>
      </c>
    </row>
    <row r="1842" spans="1:6" x14ac:dyDescent="0.2">
      <c r="A1842" s="88">
        <v>989</v>
      </c>
      <c r="B1842" s="89">
        <v>66.11</v>
      </c>
      <c r="C1842" s="89">
        <f>LN(Table3[[#This Row],[Value]]/B1841)</f>
        <v>-2.8698758463300581E-3</v>
      </c>
      <c r="D1842" s="89"/>
      <c r="E1842" s="89"/>
      <c r="F1842" s="89">
        <f>Table3[[#This Row],[Yield]]/100*(1+F1841)</f>
        <v>0</v>
      </c>
    </row>
    <row r="1843" spans="1:6" x14ac:dyDescent="0.2">
      <c r="A1843" s="88">
        <v>990</v>
      </c>
      <c r="B1843" s="89">
        <v>66.400000000000006</v>
      </c>
      <c r="C1843" s="89">
        <f>LN(Table3[[#This Row],[Value]]/B1842)</f>
        <v>4.3770351369014082E-3</v>
      </c>
      <c r="D1843" s="89"/>
      <c r="E1843" s="89"/>
      <c r="F1843" s="89">
        <f>Table3[[#This Row],[Yield]]/100*(1+F1842)</f>
        <v>0</v>
      </c>
    </row>
    <row r="1844" spans="1:6" x14ac:dyDescent="0.2">
      <c r="A1844" s="88">
        <v>991</v>
      </c>
      <c r="B1844" s="89">
        <v>66.89</v>
      </c>
      <c r="C1844" s="89">
        <f>LN(Table3[[#This Row],[Value]]/B1843)</f>
        <v>7.3524226479284435E-3</v>
      </c>
      <c r="D1844" s="89"/>
      <c r="E1844" s="89"/>
      <c r="F1844" s="89">
        <f>Table3[[#This Row],[Yield]]/100*(1+F1843)</f>
        <v>0</v>
      </c>
    </row>
    <row r="1845" spans="1:6" x14ac:dyDescent="0.2">
      <c r="A1845" s="88">
        <v>992</v>
      </c>
      <c r="B1845" s="89">
        <v>67.25</v>
      </c>
      <c r="C1845" s="89">
        <f>LN(Table3[[#This Row],[Value]]/B1844)</f>
        <v>5.3675393516318913E-3</v>
      </c>
      <c r="D1845" s="89"/>
      <c r="E1845" s="89"/>
      <c r="F1845" s="89">
        <f>Table3[[#This Row],[Yield]]/100*(1+F1844)</f>
        <v>0</v>
      </c>
    </row>
    <row r="1846" spans="1:6" x14ac:dyDescent="0.2">
      <c r="A1846" s="88">
        <v>993</v>
      </c>
      <c r="B1846" s="89">
        <v>67.77</v>
      </c>
      <c r="C1846" s="89">
        <f>LN(Table3[[#This Row],[Value]]/B1845)</f>
        <v>7.7026006660730504E-3</v>
      </c>
      <c r="D1846" s="89"/>
      <c r="E1846" s="89"/>
      <c r="F1846" s="89">
        <f>Table3[[#This Row],[Yield]]/100*(1+F1845)</f>
        <v>0</v>
      </c>
    </row>
    <row r="1847" spans="1:6" x14ac:dyDescent="0.2">
      <c r="A1847" s="88">
        <v>994</v>
      </c>
      <c r="B1847" s="89">
        <v>67.400000000000006</v>
      </c>
      <c r="C1847" s="89">
        <f>LN(Table3[[#This Row],[Value]]/B1846)</f>
        <v>-5.474601229760151E-3</v>
      </c>
      <c r="D1847" s="89"/>
      <c r="E1847" s="89"/>
      <c r="F1847" s="89">
        <f>Table3[[#This Row],[Yield]]/100*(1+F1846)</f>
        <v>0</v>
      </c>
    </row>
    <row r="1848" spans="1:6" x14ac:dyDescent="0.2">
      <c r="A1848" s="88">
        <v>996</v>
      </c>
      <c r="B1848" s="89">
        <v>66.91</v>
      </c>
      <c r="C1848" s="89">
        <f>LN(Table3[[#This Row],[Value]]/B1847)</f>
        <v>-7.2965851235358538E-3</v>
      </c>
      <c r="D1848" s="89"/>
      <c r="E1848" s="89"/>
      <c r="F1848" s="89">
        <f>Table3[[#This Row],[Yield]]/100*(1+F1847)</f>
        <v>0</v>
      </c>
    </row>
    <row r="1849" spans="1:6" x14ac:dyDescent="0.2">
      <c r="A1849" s="88">
        <v>997</v>
      </c>
      <c r="B1849" s="89">
        <v>65.45</v>
      </c>
      <c r="C1849" s="89">
        <f>LN(Table3[[#This Row],[Value]]/B1848)</f>
        <v>-2.206194043881652E-2</v>
      </c>
      <c r="D1849" s="89"/>
      <c r="E1849" s="89"/>
      <c r="F1849" s="89">
        <f>Table3[[#This Row],[Yield]]/100*(1+F1848)</f>
        <v>0</v>
      </c>
    </row>
    <row r="1850" spans="1:6" x14ac:dyDescent="0.2">
      <c r="A1850" s="88">
        <v>998</v>
      </c>
      <c r="B1850" s="89">
        <v>65.42</v>
      </c>
      <c r="C1850" s="89">
        <f>LN(Table3[[#This Row],[Value]]/B1849)</f>
        <v>-4.5847024567114347E-4</v>
      </c>
      <c r="D1850" s="89"/>
      <c r="E1850" s="89"/>
      <c r="F1850" s="89">
        <f>Table3[[#This Row],[Yield]]/100*(1+F1849)</f>
        <v>0</v>
      </c>
    </row>
    <row r="1851" spans="1:6" x14ac:dyDescent="0.2">
      <c r="A1851" s="88">
        <v>999</v>
      </c>
      <c r="B1851" s="89">
        <v>65.81</v>
      </c>
      <c r="C1851" s="89">
        <f>LN(Table3[[#This Row],[Value]]/B1850)</f>
        <v>5.9437803577899045E-3</v>
      </c>
      <c r="D1851" s="89"/>
      <c r="E1851" s="89"/>
      <c r="F1851" s="89">
        <f>Table3[[#This Row],[Yield]]/100*(1+F1850)</f>
        <v>0</v>
      </c>
    </row>
    <row r="1852" spans="1:6" x14ac:dyDescent="0.2">
      <c r="A1852" s="88">
        <v>1000</v>
      </c>
      <c r="B1852" s="89">
        <v>66.34</v>
      </c>
      <c r="C1852" s="89">
        <f>LN(Table3[[#This Row],[Value]]/B1851)</f>
        <v>8.021231050878588E-3</v>
      </c>
      <c r="D1852" s="89"/>
      <c r="E1852" s="89"/>
      <c r="F1852" s="89">
        <f>Table3[[#This Row],[Yield]]/100*(1+F1851)</f>
        <v>0</v>
      </c>
    </row>
    <row r="1853" spans="1:6" x14ac:dyDescent="0.2">
      <c r="A1853" s="88">
        <v>1001</v>
      </c>
      <c r="B1853" s="89">
        <v>66.28</v>
      </c>
      <c r="C1853" s="89">
        <f>LN(Table3[[#This Row],[Value]]/B1852)</f>
        <v>-9.0484096054426258E-4</v>
      </c>
      <c r="D1853" s="89"/>
      <c r="E1853" s="89"/>
      <c r="F1853" s="89">
        <f>Table3[[#This Row],[Yield]]/100*(1+F1852)</f>
        <v>0</v>
      </c>
    </row>
    <row r="1854" spans="1:6" x14ac:dyDescent="0.2">
      <c r="A1854" s="88">
        <v>1003</v>
      </c>
      <c r="B1854" s="89">
        <v>64.069999999999993</v>
      </c>
      <c r="C1854" s="89">
        <f>LN(Table3[[#This Row],[Value]]/B1853)</f>
        <v>-3.3911956907432109E-2</v>
      </c>
      <c r="D1854" s="89"/>
      <c r="E1854" s="89"/>
      <c r="F1854" s="89">
        <f>Table3[[#This Row],[Yield]]/100*(1+F1853)</f>
        <v>0</v>
      </c>
    </row>
    <row r="1855" spans="1:6" x14ac:dyDescent="0.2">
      <c r="A1855" s="88">
        <v>1004</v>
      </c>
      <c r="B1855" s="89">
        <v>66.150000000000006</v>
      </c>
      <c r="C1855" s="89">
        <f>LN(Table3[[#This Row],[Value]]/B1854)</f>
        <v>3.1948654910034645E-2</v>
      </c>
      <c r="D1855" s="89"/>
      <c r="E1855" s="89"/>
      <c r="F1855" s="89">
        <f>Table3[[#This Row],[Yield]]/100*(1+F1854)</f>
        <v>0</v>
      </c>
    </row>
    <row r="1856" spans="1:6" x14ac:dyDescent="0.2">
      <c r="A1856" s="88">
        <v>1005</v>
      </c>
      <c r="B1856" s="89">
        <v>66.45</v>
      </c>
      <c r="C1856" s="89">
        <f>LN(Table3[[#This Row],[Value]]/B1855)</f>
        <v>4.5248945982895028E-3</v>
      </c>
      <c r="D1856" s="89"/>
      <c r="E1856" s="89"/>
      <c r="F1856" s="89">
        <f>Table3[[#This Row],[Yield]]/100*(1+F1855)</f>
        <v>0</v>
      </c>
    </row>
    <row r="1857" spans="1:6" x14ac:dyDescent="0.2">
      <c r="A1857" s="88">
        <v>1006</v>
      </c>
      <c r="B1857" s="89">
        <v>66.44</v>
      </c>
      <c r="C1857" s="89">
        <f>LN(Table3[[#This Row],[Value]]/B1856)</f>
        <v>-1.5050041416027677E-4</v>
      </c>
      <c r="D1857" s="89"/>
      <c r="E1857" s="89"/>
      <c r="F1857" s="89">
        <f>Table3[[#This Row],[Yield]]/100*(1+F1856)</f>
        <v>0</v>
      </c>
    </row>
    <row r="1858" spans="1:6" x14ac:dyDescent="0.2">
      <c r="A1858" s="88">
        <v>1007</v>
      </c>
      <c r="B1858" s="89">
        <v>66.58</v>
      </c>
      <c r="C1858" s="89">
        <f>LN(Table3[[#This Row],[Value]]/B1857)</f>
        <v>2.1049474017847411E-3</v>
      </c>
      <c r="D1858" s="89"/>
      <c r="E1858" s="89"/>
      <c r="F1858" s="89">
        <f>Table3[[#This Row],[Yield]]/100*(1+F1857)</f>
        <v>0</v>
      </c>
    </row>
    <row r="1859" spans="1:6" x14ac:dyDescent="0.2">
      <c r="A1859" s="88">
        <v>1008</v>
      </c>
      <c r="B1859" s="89">
        <v>65.709999999999994</v>
      </c>
      <c r="C1859" s="89">
        <f>LN(Table3[[#This Row],[Value]]/B1858)</f>
        <v>-1.3153111237102407E-2</v>
      </c>
      <c r="D1859" s="89"/>
      <c r="E1859" s="89"/>
      <c r="F1859" s="89">
        <f>Table3[[#This Row],[Yield]]/100*(1+F1858)</f>
        <v>0</v>
      </c>
    </row>
    <row r="1860" spans="1:6" x14ac:dyDescent="0.2">
      <c r="A1860" s="88">
        <v>1010</v>
      </c>
      <c r="B1860" s="89">
        <v>64.209999999999994</v>
      </c>
      <c r="C1860" s="89">
        <f>LN(Table3[[#This Row],[Value]]/B1859)</f>
        <v>-2.3092159103819489E-2</v>
      </c>
      <c r="D1860" s="89"/>
      <c r="E1860" s="89"/>
      <c r="F1860" s="89">
        <f>Table3[[#This Row],[Yield]]/100*(1+F1859)</f>
        <v>0</v>
      </c>
    </row>
    <row r="1861" spans="1:6" x14ac:dyDescent="0.2">
      <c r="A1861" s="88">
        <v>1011</v>
      </c>
      <c r="B1861" s="89">
        <v>63.84</v>
      </c>
      <c r="C1861" s="89">
        <f>LN(Table3[[#This Row],[Value]]/B1860)</f>
        <v>-5.7790086644034884E-3</v>
      </c>
      <c r="D1861" s="89"/>
      <c r="E1861" s="89"/>
      <c r="F1861" s="89">
        <f>Table3[[#This Row],[Yield]]/100*(1+F1860)</f>
        <v>0</v>
      </c>
    </row>
    <row r="1862" spans="1:6" x14ac:dyDescent="0.2">
      <c r="A1862" s="88">
        <v>1012</v>
      </c>
      <c r="B1862" s="89">
        <v>64.28</v>
      </c>
      <c r="C1862" s="89">
        <f>LN(Table3[[#This Row],[Value]]/B1861)</f>
        <v>6.8685877277585797E-3</v>
      </c>
      <c r="D1862" s="89"/>
      <c r="E1862" s="89"/>
      <c r="F1862" s="89">
        <f>Table3[[#This Row],[Yield]]/100*(1+F1861)</f>
        <v>0</v>
      </c>
    </row>
    <row r="1863" spans="1:6" x14ac:dyDescent="0.2">
      <c r="A1863" s="88">
        <v>1013</v>
      </c>
      <c r="B1863" s="89">
        <v>65.06</v>
      </c>
      <c r="C1863" s="89">
        <f>LN(Table3[[#This Row],[Value]]/B1862)</f>
        <v>1.2061380175893558E-2</v>
      </c>
      <c r="D1863" s="89"/>
      <c r="E1863" s="89"/>
      <c r="F1863" s="89">
        <f>Table3[[#This Row],[Yield]]/100*(1+F1862)</f>
        <v>0</v>
      </c>
    </row>
    <row r="1864" spans="1:6" x14ac:dyDescent="0.2">
      <c r="A1864" s="88">
        <v>1014</v>
      </c>
      <c r="B1864" s="89">
        <v>64.760000000000005</v>
      </c>
      <c r="C1864" s="89">
        <f>LN(Table3[[#This Row],[Value]]/B1863)</f>
        <v>-4.6217922357709518E-3</v>
      </c>
      <c r="D1864" s="89"/>
      <c r="E1864" s="89"/>
      <c r="F1864" s="89">
        <f>Table3[[#This Row],[Yield]]/100*(1+F1863)</f>
        <v>0</v>
      </c>
    </row>
    <row r="1865" spans="1:6" x14ac:dyDescent="0.2">
      <c r="A1865" s="88">
        <v>1015</v>
      </c>
      <c r="B1865" s="89">
        <v>63.84</v>
      </c>
      <c r="C1865" s="89">
        <f>LN(Table3[[#This Row],[Value]]/B1864)</f>
        <v>-1.4308175667881045E-2</v>
      </c>
      <c r="D1865" s="89"/>
      <c r="E1865" s="89"/>
      <c r="F1865" s="89">
        <f>Table3[[#This Row],[Yield]]/100*(1+F1864)</f>
        <v>0</v>
      </c>
    </row>
    <row r="1866" spans="1:6" x14ac:dyDescent="0.2">
      <c r="A1866" s="88">
        <v>1017</v>
      </c>
      <c r="B1866" s="89">
        <v>64.17</v>
      </c>
      <c r="C1866" s="89">
        <f>LN(Table3[[#This Row],[Value]]/B1865)</f>
        <v>5.1558586208706771E-3</v>
      </c>
      <c r="D1866" s="89"/>
      <c r="E1866" s="89"/>
      <c r="F1866" s="89">
        <f>Table3[[#This Row],[Yield]]/100*(1+F1865)</f>
        <v>0</v>
      </c>
    </row>
    <row r="1867" spans="1:6" x14ac:dyDescent="0.2">
      <c r="A1867" s="88">
        <v>1018</v>
      </c>
      <c r="B1867" s="89">
        <v>65.02</v>
      </c>
      <c r="C1867" s="89">
        <f>LN(Table3[[#This Row],[Value]]/B1866)</f>
        <v>1.3159103113335298E-2</v>
      </c>
      <c r="D1867" s="89"/>
      <c r="E1867" s="89"/>
      <c r="F1867" s="89">
        <f>Table3[[#This Row],[Yield]]/100*(1+F1866)</f>
        <v>0</v>
      </c>
    </row>
    <row r="1868" spans="1:6" x14ac:dyDescent="0.2">
      <c r="A1868" s="88">
        <v>1019</v>
      </c>
      <c r="B1868" s="89">
        <v>65.37</v>
      </c>
      <c r="C1868" s="89">
        <f>LN(Table3[[#This Row],[Value]]/B1867)</f>
        <v>5.3685227488791364E-3</v>
      </c>
      <c r="D1868" s="89"/>
      <c r="E1868" s="89"/>
      <c r="F1868" s="89">
        <f>Table3[[#This Row],[Yield]]/100*(1+F1867)</f>
        <v>0</v>
      </c>
    </row>
    <row r="1869" spans="1:6" x14ac:dyDescent="0.2">
      <c r="A1869" s="88">
        <v>1020</v>
      </c>
      <c r="B1869" s="89">
        <v>66.099999999999994</v>
      </c>
      <c r="C1869" s="89">
        <f>LN(Table3[[#This Row],[Value]]/B1868)</f>
        <v>1.1105309233002314E-2</v>
      </c>
      <c r="D1869" s="89"/>
      <c r="E1869" s="89"/>
      <c r="F1869" s="89">
        <f>Table3[[#This Row],[Yield]]/100*(1+F1868)</f>
        <v>0</v>
      </c>
    </row>
    <row r="1870" spans="1:6" x14ac:dyDescent="0.2">
      <c r="A1870" s="88">
        <v>1021</v>
      </c>
      <c r="B1870" s="89">
        <v>66.569999999999993</v>
      </c>
      <c r="C1870" s="89">
        <f>LN(Table3[[#This Row],[Value]]/B1869)</f>
        <v>7.0852787549717097E-3</v>
      </c>
      <c r="D1870" s="89"/>
      <c r="E1870" s="89"/>
      <c r="F1870" s="89">
        <f>Table3[[#This Row],[Yield]]/100*(1+F1869)</f>
        <v>0</v>
      </c>
    </row>
    <row r="1871" spans="1:6" x14ac:dyDescent="0.2">
      <c r="A1871" s="88">
        <v>1022</v>
      </c>
      <c r="B1871" s="89">
        <v>66.5</v>
      </c>
      <c r="C1871" s="89">
        <f>LN(Table3[[#This Row],[Value]]/B1870)</f>
        <v>-1.0520779508036693E-3</v>
      </c>
      <c r="D1871" s="89"/>
      <c r="E1871" s="89"/>
      <c r="F1871" s="89">
        <f>Table3[[#This Row],[Yield]]/100*(1+F1870)</f>
        <v>0</v>
      </c>
    </row>
    <row r="1872" spans="1:6" x14ac:dyDescent="0.2">
      <c r="A1872" s="88">
        <v>1024</v>
      </c>
      <c r="B1872" s="89">
        <v>66.58</v>
      </c>
      <c r="C1872" s="89">
        <f>LN(Table3[[#This Row],[Value]]/B1871)</f>
        <v>1.2022844850704197E-3</v>
      </c>
      <c r="D1872" s="89"/>
      <c r="E1872" s="89"/>
      <c r="F1872" s="89">
        <f>Table3[[#This Row],[Yield]]/100*(1+F1871)</f>
        <v>0</v>
      </c>
    </row>
    <row r="1873" spans="1:6" x14ac:dyDescent="0.2">
      <c r="A1873" s="88">
        <v>1025</v>
      </c>
      <c r="B1873" s="89">
        <v>65.81</v>
      </c>
      <c r="C1873" s="89">
        <f>LN(Table3[[#This Row],[Value]]/B1872)</f>
        <v>-1.1632429678851062E-2</v>
      </c>
      <c r="D1873" s="89"/>
      <c r="E1873" s="89"/>
      <c r="F1873" s="89">
        <f>Table3[[#This Row],[Yield]]/100*(1+F1872)</f>
        <v>0</v>
      </c>
    </row>
    <row r="1874" spans="1:6" x14ac:dyDescent="0.2">
      <c r="A1874" s="88">
        <v>1026</v>
      </c>
      <c r="B1874" s="89">
        <v>65.89</v>
      </c>
      <c r="C1874" s="89">
        <f>LN(Table3[[#This Row],[Value]]/B1873)</f>
        <v>1.2148824577007961E-3</v>
      </c>
      <c r="D1874" s="89"/>
      <c r="E1874" s="89"/>
      <c r="F1874" s="89">
        <f>Table3[[#This Row],[Yield]]/100*(1+F1873)</f>
        <v>0</v>
      </c>
    </row>
    <row r="1875" spans="1:6" x14ac:dyDescent="0.2">
      <c r="A1875" s="88">
        <v>1027</v>
      </c>
      <c r="B1875" s="89">
        <v>65.78</v>
      </c>
      <c r="C1875" s="89">
        <f>LN(Table3[[#This Row],[Value]]/B1874)</f>
        <v>-1.6708441648176058E-3</v>
      </c>
      <c r="D1875" s="89"/>
      <c r="E1875" s="89"/>
      <c r="F1875" s="89">
        <f>Table3[[#This Row],[Yield]]/100*(1+F1874)</f>
        <v>0</v>
      </c>
    </row>
    <row r="1876" spans="1:6" x14ac:dyDescent="0.2">
      <c r="A1876" s="88">
        <v>1028</v>
      </c>
      <c r="B1876" s="89">
        <v>66.37</v>
      </c>
      <c r="C1876" s="89">
        <f>LN(Table3[[#This Row],[Value]]/B1875)</f>
        <v>8.9293063969227704E-3</v>
      </c>
      <c r="D1876" s="89"/>
      <c r="E1876" s="89"/>
      <c r="F1876" s="89">
        <f>Table3[[#This Row],[Yield]]/100*(1+F1875)</f>
        <v>0</v>
      </c>
    </row>
    <row r="1877" spans="1:6" x14ac:dyDescent="0.2">
      <c r="A1877" s="88">
        <v>1029</v>
      </c>
      <c r="B1877" s="89">
        <v>66.44</v>
      </c>
      <c r="C1877" s="89">
        <f>LN(Table3[[#This Row],[Value]]/B1876)</f>
        <v>1.0541375872604993E-3</v>
      </c>
      <c r="D1877" s="89"/>
      <c r="E1877" s="89"/>
      <c r="F1877" s="89">
        <f>Table3[[#This Row],[Yield]]/100*(1+F1876)</f>
        <v>0</v>
      </c>
    </row>
    <row r="1878" spans="1:6" x14ac:dyDescent="0.2">
      <c r="A1878" s="88">
        <v>1031</v>
      </c>
      <c r="B1878" s="89">
        <v>66.06</v>
      </c>
      <c r="C1878" s="89">
        <f>LN(Table3[[#This Row],[Value]]/B1877)</f>
        <v>-5.7358647824505065E-3</v>
      </c>
      <c r="D1878" s="89"/>
      <c r="E1878" s="89"/>
      <c r="F1878" s="89">
        <f>Table3[[#This Row],[Yield]]/100*(1+F1877)</f>
        <v>0</v>
      </c>
    </row>
    <row r="1879" spans="1:6" x14ac:dyDescent="0.2">
      <c r="A1879" s="88">
        <v>1032</v>
      </c>
      <c r="B1879" s="89">
        <v>65.92</v>
      </c>
      <c r="C1879" s="89">
        <f>LN(Table3[[#This Row],[Value]]/B1878)</f>
        <v>-2.1215343614273308E-3</v>
      </c>
      <c r="D1879" s="89"/>
      <c r="E1879" s="89"/>
      <c r="F1879" s="89">
        <f>Table3[[#This Row],[Yield]]/100*(1+F1878)</f>
        <v>0</v>
      </c>
    </row>
    <row r="1880" spans="1:6" x14ac:dyDescent="0.2">
      <c r="A1880" s="88">
        <v>1033</v>
      </c>
      <c r="B1880" s="89">
        <v>65.13</v>
      </c>
      <c r="C1880" s="89">
        <f>LN(Table3[[#This Row],[Value]]/B1879)</f>
        <v>-1.205661304290615E-2</v>
      </c>
      <c r="D1880" s="89"/>
      <c r="E1880" s="89"/>
      <c r="F1880" s="89">
        <f>Table3[[#This Row],[Yield]]/100*(1+F1879)</f>
        <v>0</v>
      </c>
    </row>
    <row r="1881" spans="1:6" x14ac:dyDescent="0.2">
      <c r="A1881" s="88">
        <v>1034</v>
      </c>
      <c r="B1881" s="89">
        <v>65.430000000000007</v>
      </c>
      <c r="C1881" s="89">
        <f>LN(Table3[[#This Row],[Value]]/B1880)</f>
        <v>4.5955963233373183E-3</v>
      </c>
      <c r="D1881" s="89"/>
      <c r="E1881" s="89"/>
      <c r="F1881" s="89">
        <f>Table3[[#This Row],[Yield]]/100*(1+F1880)</f>
        <v>0</v>
      </c>
    </row>
    <row r="1882" spans="1:6" x14ac:dyDescent="0.2">
      <c r="A1882" s="88">
        <v>1035</v>
      </c>
      <c r="B1882" s="89">
        <v>66.05</v>
      </c>
      <c r="C1882" s="89">
        <f>LN(Table3[[#This Row],[Value]]/B1881)</f>
        <v>9.431162086686767E-3</v>
      </c>
      <c r="D1882" s="89"/>
      <c r="E1882" s="89"/>
      <c r="F1882" s="89">
        <f>Table3[[#This Row],[Yield]]/100*(1+F1881)</f>
        <v>0</v>
      </c>
    </row>
    <row r="1883" spans="1:6" x14ac:dyDescent="0.2">
      <c r="A1883" s="88">
        <v>1036</v>
      </c>
      <c r="B1883" s="89">
        <v>65.8</v>
      </c>
      <c r="C1883" s="89">
        <f>LN(Table3[[#This Row],[Value]]/B1882)</f>
        <v>-3.7921926370628055E-3</v>
      </c>
      <c r="D1883" s="89"/>
      <c r="E1883" s="89"/>
      <c r="F1883" s="89">
        <f>Table3[[#This Row],[Yield]]/100*(1+F1882)</f>
        <v>0</v>
      </c>
    </row>
    <row r="1884" spans="1:6" x14ac:dyDescent="0.2">
      <c r="A1884" s="88">
        <v>1038</v>
      </c>
      <c r="B1884" s="89">
        <v>65.55</v>
      </c>
      <c r="C1884" s="89">
        <f>LN(Table3[[#This Row],[Value]]/B1883)</f>
        <v>-3.8066281215626621E-3</v>
      </c>
      <c r="D1884" s="89"/>
      <c r="E1884" s="89"/>
      <c r="F1884" s="89">
        <f>Table3[[#This Row],[Yield]]/100*(1+F1883)</f>
        <v>0</v>
      </c>
    </row>
    <row r="1885" spans="1:6" x14ac:dyDescent="0.2">
      <c r="A1885" s="88">
        <v>1040</v>
      </c>
      <c r="B1885" s="89">
        <v>64.55</v>
      </c>
      <c r="C1885" s="89">
        <f>LN(Table3[[#This Row],[Value]]/B1884)</f>
        <v>-1.5373092917057293E-2</v>
      </c>
      <c r="D1885" s="89"/>
      <c r="E1885" s="89"/>
      <c r="F1885" s="89">
        <f>Table3[[#This Row],[Yield]]/100*(1+F1884)</f>
        <v>0</v>
      </c>
    </row>
    <row r="1886" spans="1:6" x14ac:dyDescent="0.2">
      <c r="A1886" s="88">
        <v>1041</v>
      </c>
      <c r="B1886" s="89">
        <v>64.37</v>
      </c>
      <c r="C1886" s="89">
        <f>LN(Table3[[#This Row],[Value]]/B1885)</f>
        <v>-2.7924312281268544E-3</v>
      </c>
      <c r="D1886" s="89"/>
      <c r="E1886" s="89"/>
      <c r="F1886" s="89">
        <f>Table3[[#This Row],[Yield]]/100*(1+F1885)</f>
        <v>0</v>
      </c>
    </row>
    <row r="1887" spans="1:6" x14ac:dyDescent="0.2">
      <c r="A1887" s="88">
        <v>1042</v>
      </c>
      <c r="B1887" s="89">
        <v>64.19</v>
      </c>
      <c r="C1887" s="89">
        <f>LN(Table3[[#This Row],[Value]]/B1886)</f>
        <v>-2.8002507408377798E-3</v>
      </c>
      <c r="D1887" s="89"/>
      <c r="E1887" s="89"/>
      <c r="F1887" s="89">
        <f>Table3[[#This Row],[Yield]]/100*(1+F1886)</f>
        <v>0</v>
      </c>
    </row>
    <row r="1888" spans="1:6" x14ac:dyDescent="0.2">
      <c r="A1888" s="88">
        <v>1043</v>
      </c>
      <c r="B1888" s="89">
        <v>62.9</v>
      </c>
      <c r="C1888" s="89">
        <f>LN(Table3[[#This Row],[Value]]/B1887)</f>
        <v>-2.0301271617291925E-2</v>
      </c>
      <c r="D1888" s="89"/>
      <c r="E1888" s="89"/>
      <c r="F1888" s="89">
        <f>Table3[[#This Row],[Yield]]/100*(1+F1887)</f>
        <v>0</v>
      </c>
    </row>
    <row r="1889" spans="1:6" x14ac:dyDescent="0.2">
      <c r="A1889" s="88">
        <v>1045</v>
      </c>
      <c r="B1889" s="89">
        <v>62.35</v>
      </c>
      <c r="C1889" s="89">
        <f>LN(Table3[[#This Row],[Value]]/B1888)</f>
        <v>-8.7824915803493466E-3</v>
      </c>
      <c r="D1889" s="89"/>
      <c r="E1889" s="89"/>
      <c r="F1889" s="89">
        <f>Table3[[#This Row],[Yield]]/100*(1+F1888)</f>
        <v>0</v>
      </c>
    </row>
    <row r="1890" spans="1:6" x14ac:dyDescent="0.2">
      <c r="A1890" s="88">
        <v>1046</v>
      </c>
      <c r="B1890" s="89">
        <v>60.96</v>
      </c>
      <c r="C1890" s="89">
        <f>LN(Table3[[#This Row],[Value]]/B1889)</f>
        <v>-2.2545760747654638E-2</v>
      </c>
      <c r="D1890" s="89"/>
      <c r="E1890" s="89"/>
      <c r="F1890" s="89">
        <f>Table3[[#This Row],[Yield]]/100*(1+F1889)</f>
        <v>0</v>
      </c>
    </row>
    <row r="1891" spans="1:6" x14ac:dyDescent="0.2">
      <c r="A1891" s="88">
        <v>1047</v>
      </c>
      <c r="B1891" s="89">
        <v>61.61</v>
      </c>
      <c r="C1891" s="89">
        <f>LN(Table3[[#This Row],[Value]]/B1890)</f>
        <v>1.0606283648088516E-2</v>
      </c>
      <c r="D1891" s="89"/>
      <c r="E1891" s="89"/>
      <c r="F1891" s="89">
        <f>Table3[[#This Row],[Yield]]/100*(1+F1890)</f>
        <v>0</v>
      </c>
    </row>
    <row r="1892" spans="1:6" x14ac:dyDescent="0.2">
      <c r="A1892" s="88">
        <v>1048</v>
      </c>
      <c r="B1892" s="89">
        <v>61.81</v>
      </c>
      <c r="C1892" s="89">
        <f>LN(Table3[[#This Row],[Value]]/B1891)</f>
        <v>3.2409686447027342E-3</v>
      </c>
      <c r="D1892" s="89"/>
      <c r="E1892" s="89"/>
      <c r="F1892" s="89">
        <f>Table3[[#This Row],[Yield]]/100*(1+F1891)</f>
        <v>0</v>
      </c>
    </row>
    <row r="1893" spans="1:6" x14ac:dyDescent="0.2">
      <c r="A1893" s="88">
        <v>1049</v>
      </c>
      <c r="B1893" s="89">
        <v>60.62</v>
      </c>
      <c r="C1893" s="89">
        <f>LN(Table3[[#This Row],[Value]]/B1892)</f>
        <v>-1.9440292041524983E-2</v>
      </c>
      <c r="D1893" s="89"/>
      <c r="E1893" s="89"/>
      <c r="F1893" s="89">
        <f>Table3[[#This Row],[Yield]]/100*(1+F1892)</f>
        <v>0</v>
      </c>
    </row>
    <row r="1894" spans="1:6" x14ac:dyDescent="0.2">
      <c r="A1894" s="88">
        <v>1050</v>
      </c>
      <c r="B1894" s="89">
        <v>61.6</v>
      </c>
      <c r="C1894" s="89">
        <f>LN(Table3[[#This Row],[Value]]/B1893)</f>
        <v>1.6036998909817104E-2</v>
      </c>
      <c r="D1894" s="89"/>
      <c r="E1894" s="89"/>
      <c r="F1894" s="89">
        <f>Table3[[#This Row],[Yield]]/100*(1+F1893)</f>
        <v>0</v>
      </c>
    </row>
    <row r="1895" spans="1:6" x14ac:dyDescent="0.2">
      <c r="A1895" s="88">
        <v>1052</v>
      </c>
      <c r="B1895" s="89">
        <v>62.19</v>
      </c>
      <c r="C1895" s="89">
        <f>LN(Table3[[#This Row],[Value]]/B1894)</f>
        <v>9.5323445763237039E-3</v>
      </c>
      <c r="D1895" s="89"/>
      <c r="E1895" s="89"/>
      <c r="F1895" s="89">
        <f>Table3[[#This Row],[Yield]]/100*(1+F1894)</f>
        <v>0</v>
      </c>
    </row>
    <row r="1896" spans="1:6" x14ac:dyDescent="0.2">
      <c r="A1896" s="88">
        <v>1053</v>
      </c>
      <c r="B1896" s="89">
        <v>61.61</v>
      </c>
      <c r="C1896" s="89">
        <f>LN(Table3[[#This Row],[Value]]/B1895)</f>
        <v>-9.3700200893185818E-3</v>
      </c>
      <c r="D1896" s="89"/>
      <c r="E1896" s="89"/>
      <c r="F1896" s="89">
        <f>Table3[[#This Row],[Yield]]/100*(1+F1895)</f>
        <v>0</v>
      </c>
    </row>
    <row r="1897" spans="1:6" x14ac:dyDescent="0.2">
      <c r="A1897" s="88">
        <v>1054</v>
      </c>
      <c r="B1897" s="89">
        <v>61.69</v>
      </c>
      <c r="C1897" s="89">
        <f>LN(Table3[[#This Row],[Value]]/B1896)</f>
        <v>1.2976481950678993E-3</v>
      </c>
      <c r="D1897" s="89"/>
      <c r="E1897" s="89"/>
      <c r="F1897" s="89">
        <f>Table3[[#This Row],[Yield]]/100*(1+F1896)</f>
        <v>0</v>
      </c>
    </row>
    <row r="1898" spans="1:6" x14ac:dyDescent="0.2">
      <c r="A1898" s="88">
        <v>1055</v>
      </c>
      <c r="B1898" s="89">
        <v>62.04</v>
      </c>
      <c r="C1898" s="89">
        <f>LN(Table3[[#This Row],[Value]]/B1897)</f>
        <v>5.657495086790849E-3</v>
      </c>
      <c r="D1898" s="89"/>
      <c r="E1898" s="89"/>
      <c r="F1898" s="89">
        <f>Table3[[#This Row],[Yield]]/100*(1+F1897)</f>
        <v>0</v>
      </c>
    </row>
    <row r="1899" spans="1:6" x14ac:dyDescent="0.2">
      <c r="A1899" s="88">
        <v>1056</v>
      </c>
      <c r="B1899" s="89">
        <v>62.94</v>
      </c>
      <c r="C1899" s="89">
        <f>LN(Table3[[#This Row],[Value]]/B1898)</f>
        <v>1.440255332792267E-2</v>
      </c>
      <c r="D1899" s="89"/>
      <c r="E1899" s="89"/>
      <c r="F1899" s="89">
        <f>Table3[[#This Row],[Yield]]/100*(1+F1898)</f>
        <v>0</v>
      </c>
    </row>
    <row r="1900" spans="1:6" x14ac:dyDescent="0.2">
      <c r="A1900" s="88">
        <v>1057</v>
      </c>
      <c r="B1900" s="89">
        <v>62.87</v>
      </c>
      <c r="C1900" s="89">
        <f>LN(Table3[[#This Row],[Value]]/B1899)</f>
        <v>-1.1127892412910853E-3</v>
      </c>
      <c r="D1900" s="89"/>
      <c r="E1900" s="89"/>
      <c r="F1900" s="89">
        <f>Table3[[#This Row],[Yield]]/100*(1+F1899)</f>
        <v>0</v>
      </c>
    </row>
    <row r="1901" spans="1:6" x14ac:dyDescent="0.2">
      <c r="A1901" s="88">
        <v>1059</v>
      </c>
      <c r="B1901" s="89">
        <v>62.79</v>
      </c>
      <c r="C1901" s="89">
        <f>LN(Table3[[#This Row],[Value]]/B1900)</f>
        <v>-1.2732772689516573E-3</v>
      </c>
      <c r="D1901" s="89"/>
      <c r="E1901" s="89"/>
      <c r="F1901" s="89">
        <f>Table3[[#This Row],[Yield]]/100*(1+F1900)</f>
        <v>0</v>
      </c>
    </row>
    <row r="1902" spans="1:6" x14ac:dyDescent="0.2">
      <c r="A1902" s="88">
        <v>1060</v>
      </c>
      <c r="B1902" s="89">
        <v>62.15</v>
      </c>
      <c r="C1902" s="89">
        <f>LN(Table3[[#This Row],[Value]]/B1901)</f>
        <v>-1.0245007169297923E-2</v>
      </c>
      <c r="D1902" s="89"/>
      <c r="E1902" s="89"/>
      <c r="F1902" s="89">
        <f>Table3[[#This Row],[Yield]]/100*(1+F1901)</f>
        <v>0</v>
      </c>
    </row>
    <row r="1903" spans="1:6" x14ac:dyDescent="0.2">
      <c r="A1903" s="88">
        <v>1061</v>
      </c>
      <c r="B1903" s="89">
        <v>61.41</v>
      </c>
      <c r="C1903" s="89">
        <f>LN(Table3[[#This Row],[Value]]/B1902)</f>
        <v>-1.1978129615412331E-2</v>
      </c>
      <c r="D1903" s="89"/>
      <c r="E1903" s="89"/>
      <c r="F1903" s="89">
        <f>Table3[[#This Row],[Yield]]/100*(1+F1902)</f>
        <v>0</v>
      </c>
    </row>
    <row r="1904" spans="1:6" x14ac:dyDescent="0.2">
      <c r="A1904" s="88">
        <v>1063</v>
      </c>
      <c r="B1904" s="89">
        <v>62.14</v>
      </c>
      <c r="C1904" s="89">
        <f>LN(Table3[[#This Row],[Value]]/B1903)</f>
        <v>1.1817215623593483E-2</v>
      </c>
      <c r="D1904" s="89"/>
      <c r="E1904" s="89"/>
      <c r="F1904" s="89">
        <f>Table3[[#This Row],[Yield]]/100*(1+F1903)</f>
        <v>0</v>
      </c>
    </row>
    <row r="1905" spans="1:6" x14ac:dyDescent="0.2">
      <c r="A1905" s="88">
        <v>1064</v>
      </c>
      <c r="B1905" s="89">
        <v>62.05</v>
      </c>
      <c r="C1905" s="89">
        <f>LN(Table3[[#This Row],[Value]]/B1904)</f>
        <v>-1.4493923142851388E-3</v>
      </c>
      <c r="D1905" s="89"/>
      <c r="E1905" s="89"/>
      <c r="F1905" s="89">
        <f>Table3[[#This Row],[Yield]]/100*(1+F1904)</f>
        <v>0</v>
      </c>
    </row>
    <row r="1906" spans="1:6" x14ac:dyDescent="0.2">
      <c r="A1906" s="88">
        <v>1066</v>
      </c>
      <c r="B1906" s="89">
        <v>62.53</v>
      </c>
      <c r="C1906" s="89">
        <f>LN(Table3[[#This Row],[Value]]/B1905)</f>
        <v>7.7059299285904955E-3</v>
      </c>
      <c r="D1906" s="89"/>
      <c r="E1906" s="89"/>
      <c r="F1906" s="89">
        <f>Table3[[#This Row],[Yield]]/100*(1+F1905)</f>
        <v>0</v>
      </c>
    </row>
    <row r="1907" spans="1:6" x14ac:dyDescent="0.2">
      <c r="A1907" s="88">
        <v>1067</v>
      </c>
      <c r="B1907" s="89">
        <v>62.22</v>
      </c>
      <c r="C1907" s="89">
        <f>LN(Table3[[#This Row],[Value]]/B1906)</f>
        <v>-4.9699501097156514E-3</v>
      </c>
      <c r="D1907" s="89"/>
      <c r="E1907" s="89"/>
      <c r="F1907" s="89">
        <f>Table3[[#This Row],[Yield]]/100*(1+F1906)</f>
        <v>0</v>
      </c>
    </row>
    <row r="1908" spans="1:6" x14ac:dyDescent="0.2">
      <c r="A1908" s="88">
        <v>1068</v>
      </c>
      <c r="B1908" s="89">
        <v>62</v>
      </c>
      <c r="C1908" s="89">
        <f>LN(Table3[[#This Row],[Value]]/B1907)</f>
        <v>-3.5421064243994433E-3</v>
      </c>
      <c r="D1908" s="89"/>
      <c r="E1908" s="89"/>
      <c r="F1908" s="89">
        <f>Table3[[#This Row],[Yield]]/100*(1+F1907)</f>
        <v>0</v>
      </c>
    </row>
    <row r="1909" spans="1:6" x14ac:dyDescent="0.2">
      <c r="A1909" s="88">
        <v>1069</v>
      </c>
      <c r="B1909" s="89">
        <v>61.9</v>
      </c>
      <c r="C1909" s="89">
        <f>LN(Table3[[#This Row],[Value]]/B1908)</f>
        <v>-1.6142053545411135E-3</v>
      </c>
      <c r="D1909" s="89"/>
      <c r="E1909" s="89"/>
      <c r="F1909" s="89">
        <f>Table3[[#This Row],[Yield]]/100*(1+F1908)</f>
        <v>0</v>
      </c>
    </row>
    <row r="1910" spans="1:6" x14ac:dyDescent="0.2">
      <c r="A1910" s="88">
        <v>1070</v>
      </c>
      <c r="B1910" s="89">
        <v>61.76</v>
      </c>
      <c r="C1910" s="89">
        <f>LN(Table3[[#This Row],[Value]]/B1909)</f>
        <v>-2.2642739740296879E-3</v>
      </c>
      <c r="D1910" s="89"/>
      <c r="E1910" s="89"/>
      <c r="F1910" s="89">
        <f>Table3[[#This Row],[Yield]]/100*(1+F1909)</f>
        <v>0</v>
      </c>
    </row>
    <row r="1911" spans="1:6" x14ac:dyDescent="0.2">
      <c r="A1911" s="88">
        <v>1071</v>
      </c>
      <c r="B1911" s="89">
        <v>61.73</v>
      </c>
      <c r="C1911" s="89">
        <f>LN(Table3[[#This Row],[Value]]/B1910)</f>
        <v>-4.8586931071621301E-4</v>
      </c>
      <c r="D1911" s="89"/>
      <c r="E1911" s="89"/>
      <c r="F1911" s="89">
        <f>Table3[[#This Row],[Yield]]/100*(1+F1910)</f>
        <v>0</v>
      </c>
    </row>
    <row r="1912" spans="1:6" x14ac:dyDescent="0.2">
      <c r="A1912" s="88">
        <v>1073</v>
      </c>
      <c r="B1912" s="89">
        <v>62.14</v>
      </c>
      <c r="C1912" s="89">
        <f>LN(Table3[[#This Row],[Value]]/B1911)</f>
        <v>6.6198675590969161E-3</v>
      </c>
      <c r="D1912" s="89"/>
      <c r="E1912" s="89"/>
      <c r="F1912" s="89">
        <f>Table3[[#This Row],[Yield]]/100*(1+F1911)</f>
        <v>0</v>
      </c>
    </row>
    <row r="1913" spans="1:6" x14ac:dyDescent="0.2">
      <c r="A1913" s="88">
        <v>1074</v>
      </c>
      <c r="B1913" s="89">
        <v>62.19</v>
      </c>
      <c r="C1913" s="89">
        <f>LN(Table3[[#This Row],[Value]]/B1912)</f>
        <v>8.043111508966096E-4</v>
      </c>
      <c r="D1913" s="89"/>
      <c r="E1913" s="89"/>
      <c r="F1913" s="89">
        <f>Table3[[#This Row],[Yield]]/100*(1+F1912)</f>
        <v>0</v>
      </c>
    </row>
    <row r="1914" spans="1:6" x14ac:dyDescent="0.2">
      <c r="A1914" s="88">
        <v>1075</v>
      </c>
      <c r="B1914" s="89">
        <v>60.71</v>
      </c>
      <c r="C1914" s="89">
        <f>LN(Table3[[#This Row],[Value]]/B1913)</f>
        <v>-2.4085785973455232E-2</v>
      </c>
      <c r="D1914" s="89"/>
      <c r="E1914" s="89"/>
      <c r="F1914" s="89">
        <f>Table3[[#This Row],[Yield]]/100*(1+F1913)</f>
        <v>0</v>
      </c>
    </row>
    <row r="1915" spans="1:6" x14ac:dyDescent="0.2">
      <c r="A1915" s="88">
        <v>1076</v>
      </c>
      <c r="B1915" s="89">
        <v>59.97</v>
      </c>
      <c r="C1915" s="89">
        <f>LN(Table3[[#This Row],[Value]]/B1914)</f>
        <v>-1.2263991961924299E-2</v>
      </c>
      <c r="D1915" s="89"/>
      <c r="E1915" s="89"/>
      <c r="F1915" s="89">
        <f>Table3[[#This Row],[Yield]]/100*(1+F1914)</f>
        <v>0</v>
      </c>
    </row>
    <row r="1916" spans="1:6" x14ac:dyDescent="0.2">
      <c r="A1916" s="88">
        <v>1077</v>
      </c>
      <c r="B1916" s="89">
        <v>60.19</v>
      </c>
      <c r="C1916" s="89">
        <f>LN(Table3[[#This Row],[Value]]/B1915)</f>
        <v>3.6617883792609434E-3</v>
      </c>
      <c r="D1916" s="89"/>
      <c r="E1916" s="89"/>
      <c r="F1916" s="89">
        <f>Table3[[#This Row],[Yield]]/100*(1+F1915)</f>
        <v>0</v>
      </c>
    </row>
    <row r="1917" spans="1:6" x14ac:dyDescent="0.2">
      <c r="A1917" s="88">
        <v>1078</v>
      </c>
      <c r="B1917" s="89">
        <v>59.85</v>
      </c>
      <c r="C1917" s="89">
        <f>LN(Table3[[#This Row],[Value]]/B1916)</f>
        <v>-5.6647935556972612E-3</v>
      </c>
      <c r="D1917" s="89"/>
      <c r="E1917" s="89"/>
      <c r="F1917" s="89">
        <f>Table3[[#This Row],[Yield]]/100*(1+F1916)</f>
        <v>0</v>
      </c>
    </row>
    <row r="1918" spans="1:6" x14ac:dyDescent="0.2">
      <c r="A1918" s="88">
        <v>1080</v>
      </c>
      <c r="B1918" s="89">
        <v>59.57</v>
      </c>
      <c r="C1918" s="89">
        <f>LN(Table3[[#This Row],[Value]]/B1917)</f>
        <v>-4.6893403633860593E-3</v>
      </c>
      <c r="D1918" s="89"/>
      <c r="E1918" s="89"/>
      <c r="F1918" s="89">
        <f>Table3[[#This Row],[Yield]]/100*(1+F1917)</f>
        <v>0</v>
      </c>
    </row>
    <row r="1919" spans="1:6" x14ac:dyDescent="0.2">
      <c r="A1919" s="88">
        <v>1081</v>
      </c>
      <c r="B1919" s="89">
        <v>59.71</v>
      </c>
      <c r="C1919" s="89">
        <f>LN(Table3[[#This Row],[Value]]/B1918)</f>
        <v>2.3474189183048913E-3</v>
      </c>
      <c r="D1919" s="89"/>
      <c r="E1919" s="89"/>
      <c r="F1919" s="89">
        <f>Table3[[#This Row],[Yield]]/100*(1+F1918)</f>
        <v>0</v>
      </c>
    </row>
    <row r="1920" spans="1:6" x14ac:dyDescent="0.2">
      <c r="A1920" s="88">
        <v>1082</v>
      </c>
      <c r="B1920" s="89">
        <v>60.1</v>
      </c>
      <c r="C1920" s="89">
        <f>LN(Table3[[#This Row],[Value]]/B1919)</f>
        <v>6.5103309822608152E-3</v>
      </c>
      <c r="D1920" s="89"/>
      <c r="E1920" s="89"/>
      <c r="F1920" s="89">
        <f>Table3[[#This Row],[Yield]]/100*(1+F1919)</f>
        <v>0</v>
      </c>
    </row>
    <row r="1921" spans="1:6" x14ac:dyDescent="0.2">
      <c r="A1921" s="88">
        <v>1083</v>
      </c>
      <c r="B1921" s="89">
        <v>61.18</v>
      </c>
      <c r="C1921" s="89">
        <f>LN(Table3[[#This Row],[Value]]/B1920)</f>
        <v>1.7810497181595573E-2</v>
      </c>
      <c r="D1921" s="89"/>
      <c r="E1921" s="89"/>
      <c r="F1921" s="89">
        <f>Table3[[#This Row],[Yield]]/100*(1+F1920)</f>
        <v>0</v>
      </c>
    </row>
    <row r="1922" spans="1:6" x14ac:dyDescent="0.2">
      <c r="A1922" s="88">
        <v>1084</v>
      </c>
      <c r="B1922" s="89">
        <v>61.36</v>
      </c>
      <c r="C1922" s="89">
        <f>LN(Table3[[#This Row],[Value]]/B1921)</f>
        <v>2.9378183362434194E-3</v>
      </c>
      <c r="D1922" s="89"/>
      <c r="E1922" s="89"/>
      <c r="F1922" s="89">
        <f>Table3[[#This Row],[Yield]]/100*(1+F1921)</f>
        <v>0</v>
      </c>
    </row>
    <row r="1923" spans="1:6" x14ac:dyDescent="0.2">
      <c r="A1923" s="88">
        <v>1085</v>
      </c>
      <c r="B1923" s="89">
        <v>61.87</v>
      </c>
      <c r="C1923" s="89">
        <f>LN(Table3[[#This Row],[Value]]/B1922)</f>
        <v>8.2772524838965675E-3</v>
      </c>
      <c r="D1923" s="89"/>
      <c r="E1923" s="89"/>
      <c r="F1923" s="89">
        <f>Table3[[#This Row],[Yield]]/100*(1+F1922)</f>
        <v>0</v>
      </c>
    </row>
    <row r="1924" spans="1:6" x14ac:dyDescent="0.2">
      <c r="A1924" s="88">
        <v>1087</v>
      </c>
      <c r="B1924" s="89">
        <v>62.67</v>
      </c>
      <c r="C1924" s="89">
        <f>LN(Table3[[#This Row],[Value]]/B1923)</f>
        <v>1.2847454693686654E-2</v>
      </c>
      <c r="D1924" s="89"/>
      <c r="E1924" s="89"/>
      <c r="F1924" s="89">
        <f>Table3[[#This Row],[Yield]]/100*(1+F1923)</f>
        <v>0</v>
      </c>
    </row>
    <row r="1925" spans="1:6" x14ac:dyDescent="0.2">
      <c r="A1925" s="88">
        <v>1088</v>
      </c>
      <c r="B1925" s="89">
        <v>62</v>
      </c>
      <c r="C1925" s="89">
        <f>LN(Table3[[#This Row],[Value]]/B1924)</f>
        <v>-1.074847919149253E-2</v>
      </c>
      <c r="D1925" s="89"/>
      <c r="E1925" s="89"/>
      <c r="F1925" s="89">
        <f>Table3[[#This Row],[Yield]]/100*(1+F1924)</f>
        <v>0</v>
      </c>
    </row>
    <row r="1926" spans="1:6" x14ac:dyDescent="0.2">
      <c r="A1926" s="88">
        <v>1089</v>
      </c>
      <c r="B1926" s="89">
        <v>62.61</v>
      </c>
      <c r="C1926" s="89">
        <f>LN(Table3[[#This Row],[Value]]/B1925)</f>
        <v>9.7906247121274503E-3</v>
      </c>
      <c r="D1926" s="89"/>
      <c r="E1926" s="89"/>
      <c r="F1926" s="89">
        <f>Table3[[#This Row],[Yield]]/100*(1+F1925)</f>
        <v>0</v>
      </c>
    </row>
    <row r="1927" spans="1:6" x14ac:dyDescent="0.2">
      <c r="A1927" s="88">
        <v>1091</v>
      </c>
      <c r="B1927" s="89">
        <v>63.21</v>
      </c>
      <c r="C1927" s="89">
        <f>LN(Table3[[#This Row],[Value]]/B1926)</f>
        <v>9.5375067269883561E-3</v>
      </c>
      <c r="D1927" s="89"/>
      <c r="E1927" s="89"/>
      <c r="F1927" s="89">
        <f>Table3[[#This Row],[Yield]]/100*(1+F1926)</f>
        <v>0</v>
      </c>
    </row>
    <row r="1928" spans="1:6" x14ac:dyDescent="0.2">
      <c r="A1928" s="88">
        <v>1092</v>
      </c>
      <c r="B1928" s="89">
        <v>63.69</v>
      </c>
      <c r="C1928" s="89">
        <f>LN(Table3[[#This Row],[Value]]/B1927)</f>
        <v>7.5650478990671116E-3</v>
      </c>
      <c r="D1928" s="89"/>
      <c r="E1928" s="89"/>
      <c r="F1928" s="89">
        <f>Table3[[#This Row],[Yield]]/100*(1+F1927)</f>
        <v>0</v>
      </c>
    </row>
    <row r="1929" spans="1:6" x14ac:dyDescent="0.2">
      <c r="A1929" s="88">
        <v>1094</v>
      </c>
      <c r="B1929" s="89">
        <v>63.3</v>
      </c>
      <c r="C1929" s="89">
        <f>LN(Table3[[#This Row],[Value]]/B1928)</f>
        <v>-6.1422352331438768E-3</v>
      </c>
      <c r="D1929" s="89"/>
      <c r="E1929" s="89"/>
      <c r="F1929" s="89">
        <f>Table3[[#This Row],[Yield]]/100*(1+F1928)</f>
        <v>0</v>
      </c>
    </row>
    <row r="1930" spans="1:6" x14ac:dyDescent="0.2">
      <c r="A1930" s="88">
        <v>1095</v>
      </c>
      <c r="B1930" s="89">
        <v>63.96</v>
      </c>
      <c r="C1930" s="89">
        <f>LN(Table3[[#This Row],[Value]]/B1929)</f>
        <v>1.0372558815622976E-2</v>
      </c>
      <c r="D1930" s="89"/>
      <c r="E1930" s="89"/>
      <c r="F1930" s="89">
        <f>Table3[[#This Row],[Yield]]/100*(1+F1929)</f>
        <v>0</v>
      </c>
    </row>
    <row r="1931" spans="1:6" x14ac:dyDescent="0.2">
      <c r="A1931" s="88">
        <v>1096</v>
      </c>
      <c r="B1931" s="89">
        <v>64.290000000000006</v>
      </c>
      <c r="C1931" s="89">
        <f>LN(Table3[[#This Row],[Value]]/B1930)</f>
        <v>5.1462101878419486E-3</v>
      </c>
      <c r="D1931" s="89"/>
      <c r="E1931" s="89"/>
      <c r="F1931" s="89">
        <f>Table3[[#This Row],[Yield]]/100*(1+F1930)</f>
        <v>0</v>
      </c>
    </row>
    <row r="1932" spans="1:6" x14ac:dyDescent="0.2">
      <c r="A1932" s="88">
        <v>1098</v>
      </c>
      <c r="B1932" s="89">
        <v>64.599999999999994</v>
      </c>
      <c r="C1932" s="89">
        <f>LN(Table3[[#This Row],[Value]]/B1931)</f>
        <v>4.8103126349606749E-3</v>
      </c>
      <c r="D1932" s="89"/>
      <c r="E1932" s="89"/>
      <c r="F1932" s="89">
        <f>Table3[[#This Row],[Yield]]/100*(1+F1931)</f>
        <v>0</v>
      </c>
    </row>
    <row r="1933" spans="1:6" x14ac:dyDescent="0.2">
      <c r="A1933" s="88">
        <v>1099</v>
      </c>
      <c r="B1933" s="89">
        <v>64.650000000000006</v>
      </c>
      <c r="C1933" s="89">
        <f>LN(Table3[[#This Row],[Value]]/B1932)</f>
        <v>7.7369442931055088E-4</v>
      </c>
      <c r="D1933" s="89"/>
      <c r="E1933" s="89"/>
      <c r="F1933" s="89">
        <f>Table3[[#This Row],[Yield]]/100*(1+F1932)</f>
        <v>0</v>
      </c>
    </row>
    <row r="1934" spans="1:6" x14ac:dyDescent="0.2">
      <c r="A1934" s="88">
        <v>1101</v>
      </c>
      <c r="B1934" s="89">
        <v>65.38</v>
      </c>
      <c r="C1934" s="89">
        <f>LN(Table3[[#This Row],[Value]]/B1933)</f>
        <v>1.1228296078198018E-2</v>
      </c>
      <c r="D1934" s="89"/>
      <c r="E1934" s="89"/>
      <c r="F1934" s="89">
        <f>Table3[[#This Row],[Yield]]/100*(1+F1933)</f>
        <v>0</v>
      </c>
    </row>
    <row r="1935" spans="1:6" x14ac:dyDescent="0.2">
      <c r="A1935" s="88">
        <v>1102</v>
      </c>
      <c r="B1935" s="89">
        <v>65.88</v>
      </c>
      <c r="C1935" s="89">
        <f>LN(Table3[[#This Row],[Value]]/B1934)</f>
        <v>7.6185040133749157E-3</v>
      </c>
      <c r="D1935" s="89"/>
      <c r="E1935" s="89"/>
      <c r="F1935" s="89">
        <f>Table3[[#This Row],[Yield]]/100*(1+F1934)</f>
        <v>0</v>
      </c>
    </row>
    <row r="1936" spans="1:6" x14ac:dyDescent="0.2">
      <c r="A1936" s="88">
        <v>1103</v>
      </c>
      <c r="B1936" s="89">
        <v>65.73</v>
      </c>
      <c r="C1936" s="89">
        <f>LN(Table3[[#This Row],[Value]]/B1935)</f>
        <v>-2.2794630339546384E-3</v>
      </c>
      <c r="D1936" s="89"/>
      <c r="E1936" s="89"/>
      <c r="F1936" s="89">
        <f>Table3[[#This Row],[Yield]]/100*(1+F1935)</f>
        <v>0</v>
      </c>
    </row>
    <row r="1937" spans="1:6" x14ac:dyDescent="0.2">
      <c r="A1937" s="88">
        <v>1104</v>
      </c>
      <c r="B1937" s="89">
        <v>66.33</v>
      </c>
      <c r="C1937" s="89">
        <f>LN(Table3[[#This Row],[Value]]/B1936)</f>
        <v>9.0868412619797643E-3</v>
      </c>
      <c r="D1937" s="89"/>
      <c r="E1937" s="89"/>
      <c r="F1937" s="89">
        <f>Table3[[#This Row],[Yield]]/100*(1+F1936)</f>
        <v>0</v>
      </c>
    </row>
    <row r="1938" spans="1:6" x14ac:dyDescent="0.2">
      <c r="A1938" s="88">
        <v>1105</v>
      </c>
      <c r="B1938" s="89">
        <v>66.209999999999994</v>
      </c>
      <c r="C1938" s="89">
        <f>LN(Table3[[#This Row],[Value]]/B1937)</f>
        <v>-1.8107746007099983E-3</v>
      </c>
      <c r="D1938" s="89"/>
      <c r="E1938" s="89"/>
      <c r="F1938" s="89">
        <f>Table3[[#This Row],[Yield]]/100*(1+F1937)</f>
        <v>0</v>
      </c>
    </row>
    <row r="1939" spans="1:6" x14ac:dyDescent="0.2">
      <c r="A1939" s="88">
        <v>1106</v>
      </c>
      <c r="B1939" s="89">
        <v>65.849999999999994</v>
      </c>
      <c r="C1939" s="89">
        <f>LN(Table3[[#This Row],[Value]]/B1938)</f>
        <v>-5.452080747464675E-3</v>
      </c>
      <c r="D1939" s="89"/>
      <c r="E1939" s="89"/>
      <c r="F1939" s="89">
        <f>Table3[[#This Row],[Yield]]/100*(1+F1938)</f>
        <v>0</v>
      </c>
    </row>
    <row r="1940" spans="1:6" x14ac:dyDescent="0.2">
      <c r="A1940" s="88">
        <v>1108</v>
      </c>
      <c r="B1940" s="89">
        <v>65.650000000000006</v>
      </c>
      <c r="C1940" s="89">
        <f>LN(Table3[[#This Row],[Value]]/B1939)</f>
        <v>-3.0418274404846657E-3</v>
      </c>
      <c r="D1940" s="89"/>
      <c r="E1940" s="89"/>
      <c r="F1940" s="89">
        <f>Table3[[#This Row],[Yield]]/100*(1+F1939)</f>
        <v>0</v>
      </c>
    </row>
    <row r="1941" spans="1:6" x14ac:dyDescent="0.2">
      <c r="A1941" s="88">
        <v>1109</v>
      </c>
      <c r="B1941" s="89">
        <v>64.98</v>
      </c>
      <c r="C1941" s="89">
        <f>LN(Table3[[#This Row],[Value]]/B1940)</f>
        <v>-1.0258070507850967E-2</v>
      </c>
      <c r="D1941" s="89"/>
      <c r="E1941" s="89"/>
      <c r="F1941" s="89">
        <f>Table3[[#This Row],[Yield]]/100*(1+F1940)</f>
        <v>0</v>
      </c>
    </row>
    <row r="1942" spans="1:6" x14ac:dyDescent="0.2">
      <c r="A1942" s="88">
        <v>1110</v>
      </c>
      <c r="B1942" s="89">
        <v>64.89</v>
      </c>
      <c r="C1942" s="89">
        <f>LN(Table3[[#This Row],[Value]]/B1941)</f>
        <v>-1.3860016078772516E-3</v>
      </c>
      <c r="D1942" s="89"/>
      <c r="E1942" s="89"/>
      <c r="F1942" s="89">
        <f>Table3[[#This Row],[Yield]]/100*(1+F1941)</f>
        <v>0</v>
      </c>
    </row>
    <row r="1943" spans="1:6" x14ac:dyDescent="0.2">
      <c r="A1943" s="88">
        <v>1111</v>
      </c>
      <c r="B1943" s="89">
        <v>64.5</v>
      </c>
      <c r="C1943" s="89">
        <f>LN(Table3[[#This Row],[Value]]/B1942)</f>
        <v>-6.0283048313502455E-3</v>
      </c>
      <c r="D1943" s="89"/>
      <c r="E1943" s="89"/>
      <c r="F1943" s="89">
        <f>Table3[[#This Row],[Yield]]/100*(1+F1942)</f>
        <v>0</v>
      </c>
    </row>
    <row r="1944" spans="1:6" x14ac:dyDescent="0.2">
      <c r="A1944" s="88">
        <v>1112</v>
      </c>
      <c r="B1944" s="89">
        <v>64.8</v>
      </c>
      <c r="C1944" s="89">
        <f>LN(Table3[[#This Row],[Value]]/B1943)</f>
        <v>4.6403795565020797E-3</v>
      </c>
      <c r="D1944" s="89"/>
      <c r="E1944" s="89"/>
      <c r="F1944" s="89">
        <f>Table3[[#This Row],[Yield]]/100*(1+F1943)</f>
        <v>0</v>
      </c>
    </row>
    <row r="1945" spans="1:6" x14ac:dyDescent="0.2">
      <c r="A1945" s="88">
        <v>1113</v>
      </c>
      <c r="B1945" s="89">
        <v>65.069999999999993</v>
      </c>
      <c r="C1945" s="89">
        <f>LN(Table3[[#This Row],[Value]]/B1944)</f>
        <v>4.158010148663677E-3</v>
      </c>
      <c r="D1945" s="89"/>
      <c r="E1945" s="89"/>
      <c r="F1945" s="89">
        <f>Table3[[#This Row],[Yield]]/100*(1+F1944)</f>
        <v>0</v>
      </c>
    </row>
    <row r="1946" spans="1:6" x14ac:dyDescent="0.2">
      <c r="A1946" s="88">
        <v>1115</v>
      </c>
      <c r="B1946" s="89">
        <v>64.52</v>
      </c>
      <c r="C1946" s="89">
        <f>LN(Table3[[#This Row],[Value]]/B1945)</f>
        <v>-8.4883602498845214E-3</v>
      </c>
      <c r="D1946" s="89"/>
      <c r="E1946" s="89"/>
      <c r="F1946" s="89">
        <f>Table3[[#This Row],[Yield]]/100*(1+F1945)</f>
        <v>0</v>
      </c>
    </row>
    <row r="1947" spans="1:6" x14ac:dyDescent="0.2">
      <c r="A1947" s="88">
        <v>1116</v>
      </c>
      <c r="B1947" s="89">
        <v>64.19</v>
      </c>
      <c r="C1947" s="89">
        <f>LN(Table3[[#This Row],[Value]]/B1946)</f>
        <v>-5.127817933321269E-3</v>
      </c>
      <c r="D1947" s="89"/>
      <c r="E1947" s="89"/>
      <c r="F1947" s="89">
        <f>Table3[[#This Row],[Yield]]/100*(1+F1946)</f>
        <v>0</v>
      </c>
    </row>
    <row r="1948" spans="1:6" x14ac:dyDescent="0.2">
      <c r="A1948" s="88">
        <v>1117</v>
      </c>
      <c r="B1948" s="89">
        <v>65</v>
      </c>
      <c r="C1948" s="89">
        <f>LN(Table3[[#This Row],[Value]]/B1947)</f>
        <v>1.2539834571950258E-2</v>
      </c>
      <c r="D1948" s="89"/>
      <c r="E1948" s="89"/>
      <c r="F1948" s="89">
        <f>Table3[[#This Row],[Yield]]/100*(1+F1947)</f>
        <v>0</v>
      </c>
    </row>
    <row r="1949" spans="1:6" x14ac:dyDescent="0.2">
      <c r="A1949" s="88">
        <v>1118</v>
      </c>
      <c r="B1949" s="89">
        <v>64.83</v>
      </c>
      <c r="C1949" s="89">
        <f>LN(Table3[[#This Row],[Value]]/B1948)</f>
        <v>-2.6188107087328836E-3</v>
      </c>
      <c r="D1949" s="89"/>
      <c r="E1949" s="89"/>
      <c r="F1949" s="89">
        <f>Table3[[#This Row],[Yield]]/100*(1+F1948)</f>
        <v>0</v>
      </c>
    </row>
    <row r="1950" spans="1:6" x14ac:dyDescent="0.2">
      <c r="A1950" s="88">
        <v>1119</v>
      </c>
      <c r="B1950" s="89">
        <v>64.3</v>
      </c>
      <c r="C1950" s="89">
        <f>LN(Table3[[#This Row],[Value]]/B1949)</f>
        <v>-8.2088279433306533E-3</v>
      </c>
      <c r="D1950" s="89"/>
      <c r="E1950" s="89"/>
      <c r="F1950" s="89">
        <f>Table3[[#This Row],[Yield]]/100*(1+F1949)</f>
        <v>0</v>
      </c>
    </row>
    <row r="1951" spans="1:6" x14ac:dyDescent="0.2">
      <c r="A1951" s="88">
        <v>1120</v>
      </c>
      <c r="B1951" s="89">
        <v>64.31</v>
      </c>
      <c r="C1951" s="89">
        <f>LN(Table3[[#This Row],[Value]]/B1950)</f>
        <v>1.5550890319826664E-4</v>
      </c>
      <c r="D1951" s="89"/>
      <c r="E1951" s="89"/>
      <c r="F1951" s="89">
        <f>Table3[[#This Row],[Yield]]/100*(1+F1950)</f>
        <v>0</v>
      </c>
    </row>
    <row r="1952" spans="1:6" x14ac:dyDescent="0.2">
      <c r="A1952" s="88">
        <v>1122</v>
      </c>
      <c r="B1952" s="89">
        <v>64.900000000000006</v>
      </c>
      <c r="C1952" s="89">
        <f>LN(Table3[[#This Row],[Value]]/B1951)</f>
        <v>9.1324835632724723E-3</v>
      </c>
      <c r="D1952" s="89"/>
      <c r="E1952" s="89"/>
      <c r="F1952" s="89">
        <f>Table3[[#This Row],[Yield]]/100*(1+F1951)</f>
        <v>0</v>
      </c>
    </row>
    <row r="1953" spans="1:6" x14ac:dyDescent="0.2">
      <c r="A1953" s="88">
        <v>1123</v>
      </c>
      <c r="B1953" s="89">
        <v>65.36</v>
      </c>
      <c r="C1953" s="89">
        <f>LN(Table3[[#This Row],[Value]]/B1952)</f>
        <v>7.0628268417031225E-3</v>
      </c>
      <c r="D1953" s="89"/>
      <c r="E1953" s="89"/>
      <c r="F1953" s="89">
        <f>Table3[[#This Row],[Yield]]/100*(1+F1952)</f>
        <v>0</v>
      </c>
    </row>
    <row r="1954" spans="1:6" x14ac:dyDescent="0.2">
      <c r="A1954" s="88">
        <v>1124</v>
      </c>
      <c r="B1954" s="89">
        <v>65.37</v>
      </c>
      <c r="C1954" s="89">
        <f>LN(Table3[[#This Row],[Value]]/B1953)</f>
        <v>1.5298707289079037E-4</v>
      </c>
      <c r="D1954" s="89"/>
      <c r="E1954" s="89"/>
      <c r="F1954" s="89">
        <f>Table3[[#This Row],[Yield]]/100*(1+F1953)</f>
        <v>0</v>
      </c>
    </row>
    <row r="1955" spans="1:6" x14ac:dyDescent="0.2">
      <c r="A1955" s="88">
        <v>1125</v>
      </c>
      <c r="B1955" s="89">
        <v>65.55</v>
      </c>
      <c r="C1955" s="89">
        <f>LN(Table3[[#This Row],[Value]]/B1954)</f>
        <v>2.7497725850705763E-3</v>
      </c>
      <c r="D1955" s="89"/>
      <c r="E1955" s="89"/>
      <c r="F1955" s="89">
        <f>Table3[[#This Row],[Yield]]/100*(1+F1954)</f>
        <v>0</v>
      </c>
    </row>
    <row r="1956" spans="1:6" x14ac:dyDescent="0.2">
      <c r="A1956" s="88">
        <v>1126</v>
      </c>
      <c r="B1956" s="89">
        <v>64.959999999999994</v>
      </c>
      <c r="C1956" s="89">
        <f>LN(Table3[[#This Row],[Value]]/B1955)</f>
        <v>-9.0415143562863759E-3</v>
      </c>
      <c r="D1956" s="89"/>
      <c r="E1956" s="89"/>
      <c r="F1956" s="89">
        <f>Table3[[#This Row],[Yield]]/100*(1+F1955)</f>
        <v>0</v>
      </c>
    </row>
    <row r="1957" spans="1:6" x14ac:dyDescent="0.2">
      <c r="A1957" s="88">
        <v>1127</v>
      </c>
      <c r="B1957" s="89">
        <v>65.180000000000007</v>
      </c>
      <c r="C1957" s="89">
        <f>LN(Table3[[#This Row],[Value]]/B1956)</f>
        <v>3.3809775559932656E-3</v>
      </c>
      <c r="D1957" s="89"/>
      <c r="E1957" s="89"/>
      <c r="F1957" s="89">
        <f>Table3[[#This Row],[Yield]]/100*(1+F1956)</f>
        <v>0</v>
      </c>
    </row>
    <row r="1958" spans="1:6" x14ac:dyDescent="0.2">
      <c r="A1958" s="88">
        <v>1129</v>
      </c>
      <c r="B1958" s="89">
        <v>65.53</v>
      </c>
      <c r="C1958" s="89">
        <f>LN(Table3[[#This Row],[Value]]/B1957)</f>
        <v>5.355379641989998E-3</v>
      </c>
      <c r="D1958" s="89"/>
      <c r="E1958" s="89"/>
      <c r="F1958" s="89">
        <f>Table3[[#This Row],[Yield]]/100*(1+F1957)</f>
        <v>0</v>
      </c>
    </row>
    <row r="1959" spans="1:6" x14ac:dyDescent="0.2">
      <c r="A1959" s="88">
        <v>1130</v>
      </c>
      <c r="B1959" s="89">
        <v>66.06</v>
      </c>
      <c r="C1959" s="89">
        <f>LN(Table3[[#This Row],[Value]]/B1958)</f>
        <v>8.0553669112381071E-3</v>
      </c>
      <c r="D1959" s="89"/>
      <c r="E1959" s="89"/>
      <c r="F1959" s="89">
        <f>Table3[[#This Row],[Yield]]/100*(1+F1958)</f>
        <v>0</v>
      </c>
    </row>
    <row r="1960" spans="1:6" x14ac:dyDescent="0.2">
      <c r="A1960" s="88">
        <v>1131</v>
      </c>
      <c r="B1960" s="89">
        <v>66.400000000000006</v>
      </c>
      <c r="C1960" s="89">
        <f>LN(Table3[[#This Row],[Value]]/B1959)</f>
        <v>5.1336365197446844E-3</v>
      </c>
      <c r="D1960" s="89"/>
      <c r="E1960" s="89"/>
      <c r="F1960" s="89">
        <f>Table3[[#This Row],[Yield]]/100*(1+F1959)</f>
        <v>0</v>
      </c>
    </row>
    <row r="1961" spans="1:6" x14ac:dyDescent="0.2">
      <c r="A1961" s="88">
        <v>1132</v>
      </c>
      <c r="B1961" s="89">
        <v>66.55</v>
      </c>
      <c r="C1961" s="89">
        <f>LN(Table3[[#This Row],[Value]]/B1960)</f>
        <v>2.2564883587323885E-3</v>
      </c>
      <c r="D1961" s="89"/>
      <c r="E1961" s="89"/>
      <c r="F1961" s="89">
        <f>Table3[[#This Row],[Yield]]/100*(1+F1960)</f>
        <v>0</v>
      </c>
    </row>
    <row r="1962" spans="1:6" x14ac:dyDescent="0.2">
      <c r="A1962" s="88">
        <v>1133</v>
      </c>
      <c r="B1962" s="89">
        <v>66.38</v>
      </c>
      <c r="C1962" s="89">
        <f>LN(Table3[[#This Row],[Value]]/B1961)</f>
        <v>-2.5577385492921599E-3</v>
      </c>
      <c r="D1962" s="89"/>
      <c r="E1962" s="89"/>
      <c r="F1962" s="89">
        <f>Table3[[#This Row],[Yield]]/100*(1+F1961)</f>
        <v>0</v>
      </c>
    </row>
    <row r="1963" spans="1:6" x14ac:dyDescent="0.2">
      <c r="A1963" s="88">
        <v>1134</v>
      </c>
      <c r="B1963" s="89">
        <v>66.47</v>
      </c>
      <c r="C1963" s="89">
        <f>LN(Table3[[#This Row],[Value]]/B1962)</f>
        <v>1.3549117616619072E-3</v>
      </c>
      <c r="D1963" s="89"/>
      <c r="E1963" s="89"/>
      <c r="F1963" s="89">
        <f>Table3[[#This Row],[Yield]]/100*(1+F1962)</f>
        <v>0</v>
      </c>
    </row>
    <row r="1964" spans="1:6" x14ac:dyDescent="0.2">
      <c r="A1964" s="88">
        <v>1136</v>
      </c>
      <c r="B1964" s="89">
        <v>67.099999999999994</v>
      </c>
      <c r="C1964" s="89">
        <f>LN(Table3[[#This Row],[Value]]/B1963)</f>
        <v>9.4333259241456639E-3</v>
      </c>
      <c r="D1964" s="89"/>
      <c r="E1964" s="89"/>
      <c r="F1964" s="89">
        <f>Table3[[#This Row],[Yield]]/100*(1+F1963)</f>
        <v>0</v>
      </c>
    </row>
    <row r="1965" spans="1:6" x14ac:dyDescent="0.2">
      <c r="A1965" s="88">
        <v>1137</v>
      </c>
      <c r="B1965" s="89">
        <v>67.22</v>
      </c>
      <c r="C1965" s="89">
        <f>LN(Table3[[#This Row],[Value]]/B1964)</f>
        <v>1.7867783193235938E-3</v>
      </c>
      <c r="D1965" s="89"/>
      <c r="E1965" s="89"/>
      <c r="F1965" s="89">
        <f>Table3[[#This Row],[Yield]]/100*(1+F1964)</f>
        <v>0</v>
      </c>
    </row>
    <row r="1966" spans="1:6" x14ac:dyDescent="0.2">
      <c r="A1966" s="88">
        <v>1138</v>
      </c>
      <c r="B1966" s="89">
        <v>67.19</v>
      </c>
      <c r="C1966" s="89">
        <f>LN(Table3[[#This Row],[Value]]/B1965)</f>
        <v>-4.4639536490107321E-4</v>
      </c>
      <c r="D1966" s="89"/>
      <c r="E1966" s="89"/>
      <c r="F1966" s="89">
        <f>Table3[[#This Row],[Yield]]/100*(1+F1965)</f>
        <v>0</v>
      </c>
    </row>
    <row r="1967" spans="1:6" x14ac:dyDescent="0.2">
      <c r="A1967" s="88">
        <v>1140</v>
      </c>
      <c r="B1967" s="89">
        <v>66.930000000000007</v>
      </c>
      <c r="C1967" s="89">
        <f>LN(Table3[[#This Row],[Value]]/B1966)</f>
        <v>-3.8771298195076262E-3</v>
      </c>
      <c r="D1967" s="89"/>
      <c r="E1967" s="89"/>
      <c r="F1967" s="89">
        <f>Table3[[#This Row],[Yield]]/100*(1+F1966)</f>
        <v>0</v>
      </c>
    </row>
    <row r="1968" spans="1:6" x14ac:dyDescent="0.2">
      <c r="A1968" s="88">
        <v>1141</v>
      </c>
      <c r="B1968" s="89">
        <v>67.05</v>
      </c>
      <c r="C1968" s="89">
        <f>LN(Table3[[#This Row],[Value]]/B1967)</f>
        <v>1.7913126151366107E-3</v>
      </c>
      <c r="D1968" s="89"/>
      <c r="E1968" s="89"/>
      <c r="F1968" s="89">
        <f>Table3[[#This Row],[Yield]]/100*(1+F1967)</f>
        <v>0</v>
      </c>
    </row>
    <row r="1969" spans="1:6" x14ac:dyDescent="0.2">
      <c r="A1969" s="88">
        <v>1143</v>
      </c>
      <c r="B1969" s="89">
        <v>67.7</v>
      </c>
      <c r="C1969" s="89">
        <f>LN(Table3[[#This Row],[Value]]/B1968)</f>
        <v>9.6475701905417779E-3</v>
      </c>
      <c r="D1969" s="89"/>
      <c r="E1969" s="89"/>
      <c r="F1969" s="89">
        <f>Table3[[#This Row],[Yield]]/100*(1+F1968)</f>
        <v>0</v>
      </c>
    </row>
    <row r="1970" spans="1:6" x14ac:dyDescent="0.2">
      <c r="A1970" s="88">
        <v>1144</v>
      </c>
      <c r="B1970" s="89">
        <v>67.69</v>
      </c>
      <c r="C1970" s="89">
        <f>LN(Table3[[#This Row],[Value]]/B1969)</f>
        <v>-1.4772139771310116E-4</v>
      </c>
      <c r="D1970" s="89"/>
      <c r="E1970" s="89"/>
      <c r="F1970" s="89">
        <f>Table3[[#This Row],[Yield]]/100*(1+F1969)</f>
        <v>0</v>
      </c>
    </row>
    <row r="1971" spans="1:6" x14ac:dyDescent="0.2">
      <c r="A1971" s="88">
        <v>1145</v>
      </c>
      <c r="B1971" s="89">
        <v>67.319999999999993</v>
      </c>
      <c r="C1971" s="89">
        <f>LN(Table3[[#This Row],[Value]]/B1970)</f>
        <v>-5.4810891979110597E-3</v>
      </c>
      <c r="D1971" s="89"/>
      <c r="E1971" s="89"/>
      <c r="F1971" s="89">
        <f>Table3[[#This Row],[Yield]]/100*(1+F1970)</f>
        <v>0</v>
      </c>
    </row>
    <row r="1972" spans="1:6" x14ac:dyDescent="0.2">
      <c r="A1972" s="88">
        <v>1146</v>
      </c>
      <c r="B1972" s="89">
        <v>66.69</v>
      </c>
      <c r="C1972" s="89">
        <f>LN(Table3[[#This Row],[Value]]/B1971)</f>
        <v>-9.4023526783902807E-3</v>
      </c>
      <c r="D1972" s="89"/>
      <c r="E1972" s="89"/>
      <c r="F1972" s="89">
        <f>Table3[[#This Row],[Yield]]/100*(1+F1971)</f>
        <v>0</v>
      </c>
    </row>
    <row r="1973" spans="1:6" x14ac:dyDescent="0.2">
      <c r="A1973" s="88">
        <v>1147</v>
      </c>
      <c r="B1973" s="89">
        <v>67.260000000000005</v>
      </c>
      <c r="C1973" s="89">
        <f>LN(Table3[[#This Row],[Value]]/B1972)</f>
        <v>8.5106896679088308E-3</v>
      </c>
      <c r="D1973" s="89"/>
      <c r="E1973" s="89"/>
      <c r="F1973" s="89">
        <f>Table3[[#This Row],[Yield]]/100*(1+F1972)</f>
        <v>0</v>
      </c>
    </row>
    <row r="1974" spans="1:6" x14ac:dyDescent="0.2">
      <c r="A1974" s="88">
        <v>1151</v>
      </c>
      <c r="B1974" s="89">
        <v>67.430000000000007</v>
      </c>
      <c r="C1974" s="89">
        <f>LN(Table3[[#This Row],[Value]]/B1973)</f>
        <v>2.5243164343671225E-3</v>
      </c>
      <c r="D1974" s="89"/>
      <c r="E1974" s="89"/>
      <c r="F1974" s="89">
        <f>Table3[[#This Row],[Yield]]/100*(1+F1973)</f>
        <v>0</v>
      </c>
    </row>
    <row r="1975" spans="1:6" x14ac:dyDescent="0.2">
      <c r="A1975" s="88">
        <v>1152</v>
      </c>
      <c r="B1975" s="89">
        <v>67.09</v>
      </c>
      <c r="C1975" s="89">
        <f>LN(Table3[[#This Row],[Value]]/B1974)</f>
        <v>-5.0550211716939982E-3</v>
      </c>
      <c r="D1975" s="89"/>
      <c r="E1975" s="89"/>
      <c r="F1975" s="89">
        <f>Table3[[#This Row],[Yield]]/100*(1+F1974)</f>
        <v>0</v>
      </c>
    </row>
    <row r="1976" spans="1:6" x14ac:dyDescent="0.2">
      <c r="A1976" s="88">
        <v>1153</v>
      </c>
      <c r="B1976" s="89">
        <v>66.52</v>
      </c>
      <c r="C1976" s="89">
        <f>LN(Table3[[#This Row],[Value]]/B1975)</f>
        <v>-8.5323472500698373E-3</v>
      </c>
      <c r="D1976" s="89"/>
      <c r="E1976" s="89"/>
      <c r="F1976" s="89">
        <f>Table3[[#This Row],[Yield]]/100*(1+F1975)</f>
        <v>0</v>
      </c>
    </row>
    <row r="1977" spans="1:6" x14ac:dyDescent="0.2">
      <c r="A1977" s="88">
        <v>1154</v>
      </c>
      <c r="B1977" s="89">
        <v>66.16</v>
      </c>
      <c r="C1977" s="89">
        <f>LN(Table3[[#This Row],[Value]]/B1976)</f>
        <v>-5.426603609291045E-3</v>
      </c>
      <c r="D1977" s="89"/>
      <c r="E1977" s="89"/>
      <c r="F1977" s="89">
        <f>Table3[[#This Row],[Yield]]/100*(1+F1976)</f>
        <v>0</v>
      </c>
    </row>
    <row r="1978" spans="1:6" x14ac:dyDescent="0.2">
      <c r="A1978" s="88">
        <v>1155</v>
      </c>
      <c r="B1978" s="89">
        <v>66.19</v>
      </c>
      <c r="C1978" s="89">
        <f>LN(Table3[[#This Row],[Value]]/B1977)</f>
        <v>4.5334341539547701E-4</v>
      </c>
      <c r="D1978" s="89"/>
      <c r="E1978" s="89"/>
      <c r="F1978" s="89">
        <f>Table3[[#This Row],[Yield]]/100*(1+F1977)</f>
        <v>0</v>
      </c>
    </row>
    <row r="1979" spans="1:6" x14ac:dyDescent="0.2">
      <c r="A1979" s="88">
        <v>1157</v>
      </c>
      <c r="B1979" s="89">
        <v>66.010000000000005</v>
      </c>
      <c r="C1979" s="89">
        <f>LN(Table3[[#This Row],[Value]]/B1978)</f>
        <v>-2.7231484301519222E-3</v>
      </c>
      <c r="D1979" s="89"/>
      <c r="E1979" s="89"/>
      <c r="F1979" s="89">
        <f>Table3[[#This Row],[Yield]]/100*(1+F1978)</f>
        <v>0</v>
      </c>
    </row>
    <row r="1980" spans="1:6" x14ac:dyDescent="0.2">
      <c r="A1980" s="88">
        <v>1158</v>
      </c>
      <c r="B1980" s="89">
        <v>65.680000000000007</v>
      </c>
      <c r="C1980" s="89">
        <f>LN(Table3[[#This Row],[Value]]/B1979)</f>
        <v>-5.0117805565065938E-3</v>
      </c>
      <c r="D1980" s="89"/>
      <c r="E1980" s="89"/>
      <c r="F1980" s="89">
        <f>Table3[[#This Row],[Yield]]/100*(1+F1979)</f>
        <v>0</v>
      </c>
    </row>
    <row r="1981" spans="1:6" x14ac:dyDescent="0.2">
      <c r="A1981" s="88">
        <v>1159</v>
      </c>
      <c r="B1981" s="89">
        <v>65.81</v>
      </c>
      <c r="C1981" s="89">
        <f>LN(Table3[[#This Row],[Value]]/B1980)</f>
        <v>1.9773373238548011E-3</v>
      </c>
      <c r="D1981" s="89"/>
      <c r="E1981" s="89"/>
      <c r="F1981" s="89">
        <f>Table3[[#This Row],[Yield]]/100*(1+F1980)</f>
        <v>0</v>
      </c>
    </row>
    <row r="1982" spans="1:6" x14ac:dyDescent="0.2">
      <c r="A1982" s="88">
        <v>1160</v>
      </c>
      <c r="B1982" s="89">
        <v>64.7</v>
      </c>
      <c r="C1982" s="89">
        <f>LN(Table3[[#This Row],[Value]]/B1981)</f>
        <v>-1.7010600961172885E-2</v>
      </c>
      <c r="D1982" s="89"/>
      <c r="E1982" s="89"/>
      <c r="F1982" s="89">
        <f>Table3[[#This Row],[Yield]]/100*(1+F1981)</f>
        <v>0</v>
      </c>
    </row>
    <row r="1983" spans="1:6" x14ac:dyDescent="0.2">
      <c r="A1983" s="88">
        <v>1161</v>
      </c>
      <c r="B1983" s="89">
        <v>64.819999999999993</v>
      </c>
      <c r="C1983" s="89">
        <f>LN(Table3[[#This Row],[Value]]/B1982)</f>
        <v>1.8529962065462235E-3</v>
      </c>
      <c r="D1983" s="89"/>
      <c r="E1983" s="89"/>
      <c r="F1983" s="89">
        <f>Table3[[#This Row],[Yield]]/100*(1+F1982)</f>
        <v>0</v>
      </c>
    </row>
    <row r="1984" spans="1:6" x14ac:dyDescent="0.2">
      <c r="A1984" s="88">
        <v>1162</v>
      </c>
      <c r="B1984" s="89">
        <v>64.13</v>
      </c>
      <c r="C1984" s="89">
        <f>LN(Table3[[#This Row],[Value]]/B1983)</f>
        <v>-1.0701924552629725E-2</v>
      </c>
      <c r="D1984" s="89"/>
      <c r="E1984" s="89"/>
      <c r="F1984" s="89">
        <f>Table3[[#This Row],[Yield]]/100*(1+F1983)</f>
        <v>0</v>
      </c>
    </row>
    <row r="1985" spans="1:6" x14ac:dyDescent="0.2">
      <c r="A1985" s="88">
        <v>1164</v>
      </c>
      <c r="B1985" s="89">
        <v>64.42</v>
      </c>
      <c r="C1985" s="89">
        <f>LN(Table3[[#This Row],[Value]]/B1984)</f>
        <v>4.5118707422812819E-3</v>
      </c>
      <c r="D1985" s="89"/>
      <c r="E1985" s="89"/>
      <c r="F1985" s="89">
        <f>Table3[[#This Row],[Yield]]/100*(1+F1984)</f>
        <v>0</v>
      </c>
    </row>
    <row r="1986" spans="1:6" x14ac:dyDescent="0.2">
      <c r="A1986" s="88">
        <v>1165</v>
      </c>
      <c r="B1986" s="89">
        <v>63.9</v>
      </c>
      <c r="C1986" s="89">
        <f>LN(Table3[[#This Row],[Value]]/B1985)</f>
        <v>-8.1047825195636782E-3</v>
      </c>
      <c r="D1986" s="89"/>
      <c r="E1986" s="89"/>
      <c r="F1986" s="89">
        <f>Table3[[#This Row],[Yield]]/100*(1+F1985)</f>
        <v>0</v>
      </c>
    </row>
    <row r="1987" spans="1:6" x14ac:dyDescent="0.2">
      <c r="A1987" s="88">
        <v>1166</v>
      </c>
      <c r="B1987" s="89">
        <v>64.28</v>
      </c>
      <c r="C1987" s="89">
        <f>LN(Table3[[#This Row],[Value]]/B1986)</f>
        <v>5.9291794858227585E-3</v>
      </c>
      <c r="D1987" s="89"/>
      <c r="E1987" s="89"/>
      <c r="F1987" s="89">
        <f>Table3[[#This Row],[Yield]]/100*(1+F1986)</f>
        <v>0</v>
      </c>
    </row>
    <row r="1988" spans="1:6" x14ac:dyDescent="0.2">
      <c r="A1988" s="88">
        <v>1167</v>
      </c>
      <c r="B1988" s="89">
        <v>63.92</v>
      </c>
      <c r="C1988" s="89">
        <f>LN(Table3[[#This Row],[Value]]/B1987)</f>
        <v>-5.6162394112926348E-3</v>
      </c>
      <c r="D1988" s="89"/>
      <c r="E1988" s="89"/>
      <c r="F1988" s="89">
        <f>Table3[[#This Row],[Yield]]/100*(1+F1987)</f>
        <v>0</v>
      </c>
    </row>
    <row r="1989" spans="1:6" x14ac:dyDescent="0.2">
      <c r="A1989" s="88">
        <v>1168</v>
      </c>
      <c r="B1989" s="89">
        <v>64.11</v>
      </c>
      <c r="C1989" s="89">
        <f>LN(Table3[[#This Row],[Value]]/B1988)</f>
        <v>2.9680565411466346E-3</v>
      </c>
      <c r="D1989" s="89"/>
      <c r="E1989" s="89"/>
      <c r="F1989" s="89">
        <f>Table3[[#This Row],[Yield]]/100*(1+F1988)</f>
        <v>0</v>
      </c>
    </row>
    <row r="1990" spans="1:6" x14ac:dyDescent="0.2">
      <c r="A1990" s="88">
        <v>1169</v>
      </c>
      <c r="B1990" s="89">
        <v>64.31</v>
      </c>
      <c r="C1990" s="89">
        <f>LN(Table3[[#This Row],[Value]]/B1989)</f>
        <v>3.1147821476057861E-3</v>
      </c>
      <c r="D1990" s="89"/>
      <c r="E1990" s="89"/>
      <c r="F1990" s="89">
        <f>Table3[[#This Row],[Yield]]/100*(1+F1989)</f>
        <v>0</v>
      </c>
    </row>
    <row r="1991" spans="1:6" x14ac:dyDescent="0.2">
      <c r="A1991" s="88">
        <v>1171</v>
      </c>
      <c r="B1991" s="89">
        <v>64.19</v>
      </c>
      <c r="C1991" s="89">
        <f>LN(Table3[[#This Row],[Value]]/B1990)</f>
        <v>-1.8677048230850213E-3</v>
      </c>
      <c r="D1991" s="89"/>
      <c r="E1991" s="89"/>
      <c r="F1991" s="89">
        <f>Table3[[#This Row],[Yield]]/100*(1+F1990)</f>
        <v>0</v>
      </c>
    </row>
    <row r="1992" spans="1:6" x14ac:dyDescent="0.2">
      <c r="A1992" s="88">
        <v>1172</v>
      </c>
      <c r="B1992" s="89">
        <v>64.510000000000005</v>
      </c>
      <c r="C1992" s="89">
        <f>LN(Table3[[#This Row],[Value]]/B1991)</f>
        <v>4.9728152204635478E-3</v>
      </c>
      <c r="D1992" s="89"/>
      <c r="E1992" s="89"/>
      <c r="F1992" s="89">
        <f>Table3[[#This Row],[Yield]]/100*(1+F1991)</f>
        <v>0</v>
      </c>
    </row>
    <row r="1993" spans="1:6" x14ac:dyDescent="0.2">
      <c r="A1993" s="88">
        <v>1173</v>
      </c>
      <c r="B1993" s="89">
        <v>64.86</v>
      </c>
      <c r="C1993" s="89">
        <f>LN(Table3[[#This Row],[Value]]/B1992)</f>
        <v>5.4108503350214082E-3</v>
      </c>
      <c r="D1993" s="89"/>
      <c r="E1993" s="89"/>
      <c r="F1993" s="89">
        <f>Table3[[#This Row],[Yield]]/100*(1+F1992)</f>
        <v>0</v>
      </c>
    </row>
    <row r="1994" spans="1:6" x14ac:dyDescent="0.2">
      <c r="A1994" s="88">
        <v>1174</v>
      </c>
      <c r="B1994" s="89">
        <v>65.400000000000006</v>
      </c>
      <c r="C1994" s="89">
        <f>LN(Table3[[#This Row],[Value]]/B1993)</f>
        <v>8.2911575839811815E-3</v>
      </c>
      <c r="D1994" s="89"/>
      <c r="E1994" s="89"/>
      <c r="F1994" s="89">
        <f>Table3[[#This Row],[Yield]]/100*(1+F1993)</f>
        <v>0</v>
      </c>
    </row>
    <row r="1995" spans="1:6" x14ac:dyDescent="0.2">
      <c r="A1995" s="88">
        <v>1175</v>
      </c>
      <c r="B1995" s="89">
        <v>65.75</v>
      </c>
      <c r="C1995" s="89">
        <f>LN(Table3[[#This Row],[Value]]/B1994)</f>
        <v>5.3374125947207541E-3</v>
      </c>
      <c r="D1995" s="89"/>
      <c r="E1995" s="89"/>
      <c r="F1995" s="89">
        <f>Table3[[#This Row],[Yield]]/100*(1+F1994)</f>
        <v>0</v>
      </c>
    </row>
    <row r="1996" spans="1:6" x14ac:dyDescent="0.2">
      <c r="A1996" s="88">
        <v>1176</v>
      </c>
      <c r="B1996" s="89">
        <v>65.69</v>
      </c>
      <c r="C1996" s="89">
        <f>LN(Table3[[#This Row],[Value]]/B1995)</f>
        <v>-9.1296415349235093E-4</v>
      </c>
      <c r="D1996" s="89"/>
      <c r="E1996" s="89"/>
      <c r="F1996" s="89">
        <f>Table3[[#This Row],[Yield]]/100*(1+F1995)</f>
        <v>0</v>
      </c>
    </row>
    <row r="1997" spans="1:6" x14ac:dyDescent="0.2">
      <c r="A1997" s="88">
        <v>1178</v>
      </c>
      <c r="B1997" s="89">
        <v>65.39</v>
      </c>
      <c r="C1997" s="89">
        <f>LN(Table3[[#This Row],[Value]]/B1996)</f>
        <v>-4.5773653311969326E-3</v>
      </c>
      <c r="D1997" s="89"/>
      <c r="E1997" s="89"/>
      <c r="F1997" s="89">
        <f>Table3[[#This Row],[Yield]]/100*(1+F1996)</f>
        <v>0</v>
      </c>
    </row>
    <row r="1998" spans="1:6" x14ac:dyDescent="0.2">
      <c r="A1998" s="88">
        <v>1179</v>
      </c>
      <c r="B1998" s="89">
        <v>64.430000000000007</v>
      </c>
      <c r="C1998" s="89">
        <f>LN(Table3[[#This Row],[Value]]/B1997)</f>
        <v>-1.478997842263341E-2</v>
      </c>
      <c r="D1998" s="89"/>
      <c r="E1998" s="89"/>
      <c r="F1998" s="89">
        <f>Table3[[#This Row],[Yield]]/100*(1+F1997)</f>
        <v>0</v>
      </c>
    </row>
    <row r="1999" spans="1:6" x14ac:dyDescent="0.2">
      <c r="A1999" s="88">
        <v>1180</v>
      </c>
      <c r="B1999" s="89">
        <v>63.96</v>
      </c>
      <c r="C1999" s="89">
        <f>LN(Table3[[#This Row],[Value]]/B1998)</f>
        <v>-7.3214751847976685E-3</v>
      </c>
      <c r="D1999" s="89"/>
      <c r="E1999" s="89"/>
      <c r="F1999" s="89">
        <f>Table3[[#This Row],[Yield]]/100*(1+F1998)</f>
        <v>0</v>
      </c>
    </row>
    <row r="2000" spans="1:6" x14ac:dyDescent="0.2">
      <c r="A2000" s="88">
        <v>1181</v>
      </c>
      <c r="B2000" s="89">
        <v>64.150000000000006</v>
      </c>
      <c r="C2000" s="89">
        <f>LN(Table3[[#This Row],[Value]]/B1999)</f>
        <v>2.9662030958920171E-3</v>
      </c>
      <c r="D2000" s="89"/>
      <c r="E2000" s="89"/>
      <c r="F2000" s="89">
        <f>Table3[[#This Row],[Yield]]/100*(1+F1999)</f>
        <v>0</v>
      </c>
    </row>
    <row r="2001" spans="1:6" x14ac:dyDescent="0.2">
      <c r="A2001" s="88">
        <v>1182</v>
      </c>
      <c r="B2001" s="89">
        <v>63.45</v>
      </c>
      <c r="C2001" s="89">
        <f>LN(Table3[[#This Row],[Value]]/B2000)</f>
        <v>-1.097189690124886E-2</v>
      </c>
      <c r="D2001" s="89"/>
      <c r="E2001" s="89"/>
      <c r="F2001" s="89">
        <f>Table3[[#This Row],[Yield]]/100*(1+F2000)</f>
        <v>0</v>
      </c>
    </row>
    <row r="2002" spans="1:6" x14ac:dyDescent="0.2">
      <c r="A2002" s="88">
        <v>1183</v>
      </c>
      <c r="B2002" s="89">
        <v>63.44</v>
      </c>
      <c r="C2002" s="89">
        <f>LN(Table3[[#This Row],[Value]]/B2001)</f>
        <v>-1.5761683380423382E-4</v>
      </c>
      <c r="D2002" s="89"/>
      <c r="E2002" s="89"/>
      <c r="F2002" s="89">
        <f>Table3[[#This Row],[Yield]]/100*(1+F2001)</f>
        <v>0</v>
      </c>
    </row>
    <row r="2003" spans="1:6" x14ac:dyDescent="0.2">
      <c r="A2003" s="88">
        <v>1185</v>
      </c>
      <c r="B2003" s="89">
        <v>62.86</v>
      </c>
      <c r="C2003" s="89">
        <f>LN(Table3[[#This Row],[Value]]/B2002)</f>
        <v>-9.1845459571709854E-3</v>
      </c>
      <c r="D2003" s="89"/>
      <c r="E2003" s="89"/>
      <c r="F2003" s="89">
        <f>Table3[[#This Row],[Yield]]/100*(1+F2002)</f>
        <v>0</v>
      </c>
    </row>
    <row r="2004" spans="1:6" x14ac:dyDescent="0.2">
      <c r="A2004" s="88">
        <v>1186</v>
      </c>
      <c r="B2004" s="89">
        <v>63.64</v>
      </c>
      <c r="C2004" s="89">
        <f>LN(Table3[[#This Row],[Value]]/B2003)</f>
        <v>1.2332172100164705E-2</v>
      </c>
      <c r="D2004" s="89"/>
      <c r="E2004" s="89"/>
      <c r="F2004" s="89">
        <f>Table3[[#This Row],[Yield]]/100*(1+F2003)</f>
        <v>0</v>
      </c>
    </row>
    <row r="2005" spans="1:6" x14ac:dyDescent="0.2">
      <c r="A2005" s="88">
        <v>1187</v>
      </c>
      <c r="B2005" s="89">
        <v>63.47</v>
      </c>
      <c r="C2005" s="89">
        <f>LN(Table3[[#This Row],[Value]]/B2004)</f>
        <v>-2.674850151207434E-3</v>
      </c>
      <c r="D2005" s="89"/>
      <c r="E2005" s="89"/>
      <c r="F2005" s="89">
        <f>Table3[[#This Row],[Yield]]/100*(1+F2004)</f>
        <v>0</v>
      </c>
    </row>
    <row r="2006" spans="1:6" x14ac:dyDescent="0.2">
      <c r="A2006" s="88">
        <v>1188</v>
      </c>
      <c r="B2006" s="89">
        <v>62.63</v>
      </c>
      <c r="C2006" s="89">
        <f>LN(Table3[[#This Row],[Value]]/B2005)</f>
        <v>-1.3322956781057188E-2</v>
      </c>
      <c r="D2006" s="89"/>
      <c r="E2006" s="89"/>
      <c r="F2006" s="89">
        <f>Table3[[#This Row],[Yield]]/100*(1+F2005)</f>
        <v>0</v>
      </c>
    </row>
    <row r="2007" spans="1:6" x14ac:dyDescent="0.2">
      <c r="A2007" s="88">
        <v>1189</v>
      </c>
      <c r="B2007" s="89">
        <v>62.55</v>
      </c>
      <c r="C2007" s="89">
        <f>LN(Table3[[#This Row],[Value]]/B2006)</f>
        <v>-1.2781596244013863E-3</v>
      </c>
      <c r="D2007" s="89"/>
      <c r="E2007" s="89"/>
      <c r="F2007" s="89">
        <f>Table3[[#This Row],[Yield]]/100*(1+F2006)</f>
        <v>0</v>
      </c>
    </row>
    <row r="2008" spans="1:6" x14ac:dyDescent="0.2">
      <c r="A2008" s="88">
        <v>1190</v>
      </c>
      <c r="B2008" s="89">
        <v>62.28</v>
      </c>
      <c r="C2008" s="89">
        <f>LN(Table3[[#This Row],[Value]]/B2007)</f>
        <v>-4.3258899471224944E-3</v>
      </c>
      <c r="D2008" s="89"/>
      <c r="E2008" s="89"/>
      <c r="F2008" s="89">
        <f>Table3[[#This Row],[Yield]]/100*(1+F2007)</f>
        <v>0</v>
      </c>
    </row>
    <row r="2009" spans="1:6" x14ac:dyDescent="0.2">
      <c r="A2009" s="88">
        <v>1192</v>
      </c>
      <c r="B2009" s="89">
        <v>62.4</v>
      </c>
      <c r="C2009" s="89">
        <f>LN(Table3[[#This Row],[Value]]/B2008)</f>
        <v>1.924928409584418E-3</v>
      </c>
      <c r="D2009" s="89"/>
      <c r="E2009" s="89"/>
      <c r="F2009" s="89">
        <f>Table3[[#This Row],[Yield]]/100*(1+F2008)</f>
        <v>0</v>
      </c>
    </row>
    <row r="2010" spans="1:6" x14ac:dyDescent="0.2">
      <c r="A2010" s="88">
        <v>1193</v>
      </c>
      <c r="B2010" s="89">
        <v>62.09</v>
      </c>
      <c r="C2010" s="89">
        <f>LN(Table3[[#This Row],[Value]]/B2009)</f>
        <v>-4.9803299985804244E-3</v>
      </c>
      <c r="D2010" s="89"/>
      <c r="E2010" s="89"/>
      <c r="F2010" s="89">
        <f>Table3[[#This Row],[Yield]]/100*(1+F2009)</f>
        <v>0</v>
      </c>
    </row>
    <row r="2011" spans="1:6" x14ac:dyDescent="0.2">
      <c r="A2011" s="88">
        <v>1194</v>
      </c>
      <c r="B2011" s="89">
        <v>62.28</v>
      </c>
      <c r="C2011" s="89">
        <f>LN(Table3[[#This Row],[Value]]/B2010)</f>
        <v>3.055401588996027E-3</v>
      </c>
      <c r="D2011" s="89"/>
      <c r="E2011" s="89"/>
      <c r="F2011" s="89">
        <f>Table3[[#This Row],[Yield]]/100*(1+F2010)</f>
        <v>0</v>
      </c>
    </row>
    <row r="2012" spans="1:6" x14ac:dyDescent="0.2">
      <c r="A2012" s="88">
        <v>1195</v>
      </c>
      <c r="B2012" s="89">
        <v>62.32</v>
      </c>
      <c r="C2012" s="89">
        <f>LN(Table3[[#This Row],[Value]]/B2011)</f>
        <v>6.4205459669532334E-4</v>
      </c>
      <c r="D2012" s="89"/>
      <c r="E2012" s="89"/>
      <c r="F2012" s="89">
        <f>Table3[[#This Row],[Yield]]/100*(1+F2011)</f>
        <v>0</v>
      </c>
    </row>
    <row r="2013" spans="1:6" x14ac:dyDescent="0.2">
      <c r="A2013" s="88">
        <v>1199</v>
      </c>
      <c r="B2013" s="89">
        <v>60.79</v>
      </c>
      <c r="C2013" s="89">
        <f>LN(Table3[[#This Row],[Value]]/B2012)</f>
        <v>-2.4857099801861748E-2</v>
      </c>
      <c r="D2013" s="89"/>
      <c r="E2013" s="89"/>
      <c r="F2013" s="89">
        <f>Table3[[#This Row],[Yield]]/100*(1+F2012)</f>
        <v>0</v>
      </c>
    </row>
    <row r="2014" spans="1:6" x14ac:dyDescent="0.2">
      <c r="A2014" s="88">
        <v>1200</v>
      </c>
      <c r="B2014" s="89">
        <v>62.12</v>
      </c>
      <c r="C2014" s="89">
        <f>LN(Table3[[#This Row],[Value]]/B2013)</f>
        <v>2.1642696519855262E-2</v>
      </c>
      <c r="D2014" s="89"/>
      <c r="E2014" s="89"/>
      <c r="F2014" s="89">
        <f>Table3[[#This Row],[Yield]]/100*(1+F2013)</f>
        <v>0</v>
      </c>
    </row>
    <row r="2015" spans="1:6" x14ac:dyDescent="0.2">
      <c r="A2015" s="88">
        <v>1201</v>
      </c>
      <c r="B2015" s="89">
        <v>62.14</v>
      </c>
      <c r="C2015" s="89">
        <f>LN(Table3[[#This Row],[Value]]/B2014)</f>
        <v>3.2190568441502968E-4</v>
      </c>
      <c r="D2015" s="89"/>
      <c r="E2015" s="89"/>
      <c r="F2015" s="89">
        <f>Table3[[#This Row],[Yield]]/100*(1+F2014)</f>
        <v>0</v>
      </c>
    </row>
    <row r="2016" spans="1:6" x14ac:dyDescent="0.2">
      <c r="A2016" s="88">
        <v>1202</v>
      </c>
      <c r="B2016" s="89">
        <v>62.87</v>
      </c>
      <c r="C2016" s="89">
        <f>LN(Table3[[#This Row],[Value]]/B2015)</f>
        <v>1.167919843006842E-2</v>
      </c>
      <c r="D2016" s="89"/>
      <c r="E2016" s="89"/>
      <c r="F2016" s="89">
        <f>Table3[[#This Row],[Yield]]/100*(1+F2015)</f>
        <v>0</v>
      </c>
    </row>
    <row r="2017" spans="1:6" x14ac:dyDescent="0.2">
      <c r="A2017" s="88">
        <v>1203</v>
      </c>
      <c r="B2017" s="89">
        <v>63.84</v>
      </c>
      <c r="C2017" s="89">
        <f>LN(Table3[[#This Row],[Value]]/B2016)</f>
        <v>1.5310850746583646E-2</v>
      </c>
      <c r="D2017" s="89"/>
      <c r="E2017" s="89"/>
      <c r="F2017" s="89">
        <f>Table3[[#This Row],[Yield]]/100*(1+F2016)</f>
        <v>0</v>
      </c>
    </row>
    <row r="2018" spans="1:6" x14ac:dyDescent="0.2">
      <c r="A2018" s="88">
        <v>1204</v>
      </c>
      <c r="B2018" s="89">
        <v>64.14</v>
      </c>
      <c r="C2018" s="89">
        <f>LN(Table3[[#This Row],[Value]]/B2017)</f>
        <v>4.6882411234555384E-3</v>
      </c>
      <c r="D2018" s="89"/>
      <c r="E2018" s="89"/>
      <c r="F2018" s="89">
        <f>Table3[[#This Row],[Yield]]/100*(1+F2017)</f>
        <v>0</v>
      </c>
    </row>
    <row r="2019" spans="1:6" x14ac:dyDescent="0.2">
      <c r="A2019" s="88">
        <v>1206</v>
      </c>
      <c r="B2019" s="89">
        <v>64.430000000000007</v>
      </c>
      <c r="C2019" s="89">
        <f>LN(Table3[[#This Row],[Value]]/B2018)</f>
        <v>4.5111688855423455E-3</v>
      </c>
      <c r="D2019" s="89"/>
      <c r="E2019" s="89"/>
      <c r="F2019" s="89">
        <f>Table3[[#This Row],[Yield]]/100*(1+F2018)</f>
        <v>0</v>
      </c>
    </row>
    <row r="2020" spans="1:6" x14ac:dyDescent="0.2">
      <c r="A2020" s="88">
        <v>1207</v>
      </c>
      <c r="B2020" s="89">
        <v>64.56</v>
      </c>
      <c r="C2020" s="89">
        <f>LN(Table3[[#This Row],[Value]]/B2019)</f>
        <v>2.0156608111422023E-3</v>
      </c>
      <c r="D2020" s="89"/>
      <c r="E2020" s="89"/>
      <c r="F2020" s="89">
        <f>Table3[[#This Row],[Yield]]/100*(1+F2019)</f>
        <v>0</v>
      </c>
    </row>
    <row r="2021" spans="1:6" x14ac:dyDescent="0.2">
      <c r="A2021" s="88">
        <v>1209</v>
      </c>
      <c r="B2021" s="89">
        <v>64.209999999999994</v>
      </c>
      <c r="C2021" s="89">
        <f>LN(Table3[[#This Row],[Value]]/B2020)</f>
        <v>-5.4360621557365072E-3</v>
      </c>
      <c r="D2021" s="89"/>
      <c r="E2021" s="89"/>
      <c r="F2021" s="89">
        <f>Table3[[#This Row],[Yield]]/100*(1+F2020)</f>
        <v>0</v>
      </c>
    </row>
    <row r="2022" spans="1:6" x14ac:dyDescent="0.2">
      <c r="A2022" s="88">
        <v>1210</v>
      </c>
      <c r="B2022" s="89">
        <v>64.069999999999993</v>
      </c>
      <c r="C2022" s="89">
        <f>LN(Table3[[#This Row],[Value]]/B2021)</f>
        <v>-2.1827261550267747E-3</v>
      </c>
      <c r="D2022" s="89"/>
      <c r="E2022" s="89"/>
      <c r="F2022" s="89">
        <f>Table3[[#This Row],[Yield]]/100*(1+F2021)</f>
        <v>0</v>
      </c>
    </row>
    <row r="2023" spans="1:6" x14ac:dyDescent="0.2">
      <c r="A2023" s="88">
        <v>1211</v>
      </c>
      <c r="B2023" s="89">
        <v>63.79</v>
      </c>
      <c r="C2023" s="89">
        <f>LN(Table3[[#This Row],[Value]]/B2022)</f>
        <v>-4.3797973970661104E-3</v>
      </c>
      <c r="D2023" s="89"/>
      <c r="E2023" s="89"/>
      <c r="F2023" s="89">
        <f>Table3[[#This Row],[Yield]]/100*(1+F2022)</f>
        <v>0</v>
      </c>
    </row>
    <row r="2024" spans="1:6" x14ac:dyDescent="0.2">
      <c r="A2024" s="88">
        <v>1213</v>
      </c>
      <c r="B2024" s="89">
        <v>63.48</v>
      </c>
      <c r="C2024" s="89">
        <f>LN(Table3[[#This Row],[Value]]/B2023)</f>
        <v>-4.8715425956556736E-3</v>
      </c>
      <c r="D2024" s="89"/>
      <c r="E2024" s="89"/>
      <c r="F2024" s="89">
        <f>Table3[[#This Row],[Yield]]/100*(1+F2023)</f>
        <v>0</v>
      </c>
    </row>
    <row r="2025" spans="1:6" x14ac:dyDescent="0.2">
      <c r="A2025" s="88">
        <v>1214</v>
      </c>
      <c r="B2025" s="89">
        <v>63.77</v>
      </c>
      <c r="C2025" s="89">
        <f>LN(Table3[[#This Row],[Value]]/B2024)</f>
        <v>4.5579646689720699E-3</v>
      </c>
      <c r="D2025" s="89"/>
      <c r="E2025" s="89"/>
      <c r="F2025" s="89">
        <f>Table3[[#This Row],[Yield]]/100*(1+F2024)</f>
        <v>0</v>
      </c>
    </row>
    <row r="2026" spans="1:6" x14ac:dyDescent="0.2">
      <c r="A2026" s="88">
        <v>1215</v>
      </c>
      <c r="B2026" s="89">
        <v>64.09</v>
      </c>
      <c r="C2026" s="89">
        <f>LN(Table3[[#This Row],[Value]]/B2025)</f>
        <v>5.0054851889551749E-3</v>
      </c>
      <c r="D2026" s="89"/>
      <c r="E2026" s="89"/>
      <c r="F2026" s="89">
        <f>Table3[[#This Row],[Yield]]/100*(1+F2025)</f>
        <v>0</v>
      </c>
    </row>
    <row r="2027" spans="1:6" x14ac:dyDescent="0.2">
      <c r="A2027" s="88">
        <v>1216</v>
      </c>
      <c r="B2027" s="89">
        <v>63.78</v>
      </c>
      <c r="C2027" s="89">
        <f>LN(Table3[[#This Row],[Value]]/B2026)</f>
        <v>-4.8486839342239433E-3</v>
      </c>
      <c r="D2027" s="89"/>
      <c r="E2027" s="89"/>
      <c r="F2027" s="89">
        <f>Table3[[#This Row],[Yield]]/100*(1+F2026)</f>
        <v>0</v>
      </c>
    </row>
    <row r="2028" spans="1:6" x14ac:dyDescent="0.2">
      <c r="A2028" s="88">
        <v>1217</v>
      </c>
      <c r="B2028" s="89">
        <v>63.84</v>
      </c>
      <c r="C2028" s="89">
        <f>LN(Table3[[#This Row],[Value]]/B2027)</f>
        <v>9.4029155964172153E-4</v>
      </c>
      <c r="D2028" s="89"/>
      <c r="E2028" s="89"/>
      <c r="F2028" s="89">
        <f>Table3[[#This Row],[Yield]]/100*(1+F2027)</f>
        <v>0</v>
      </c>
    </row>
    <row r="2029" spans="1:6" x14ac:dyDescent="0.2">
      <c r="A2029" s="88">
        <v>1218</v>
      </c>
      <c r="B2029" s="89">
        <v>63.86</v>
      </c>
      <c r="C2029" s="89">
        <f>LN(Table3[[#This Row],[Value]]/B2028)</f>
        <v>3.13234145082514E-4</v>
      </c>
      <c r="D2029" s="89"/>
      <c r="E2029" s="89"/>
      <c r="F2029" s="89">
        <f>Table3[[#This Row],[Yield]]/100*(1+F2028)</f>
        <v>0</v>
      </c>
    </row>
    <row r="2030" spans="1:6" x14ac:dyDescent="0.2">
      <c r="A2030" s="88">
        <v>1220</v>
      </c>
      <c r="B2030" s="89">
        <v>64.06</v>
      </c>
      <c r="C2030" s="89">
        <f>LN(Table3[[#This Row],[Value]]/B2029)</f>
        <v>3.1269568943761115E-3</v>
      </c>
      <c r="D2030" s="89"/>
      <c r="E2030" s="89"/>
      <c r="F2030" s="89">
        <f>Table3[[#This Row],[Yield]]/100*(1+F2029)</f>
        <v>0</v>
      </c>
    </row>
    <row r="2031" spans="1:6" x14ac:dyDescent="0.2">
      <c r="A2031" s="88">
        <v>1221</v>
      </c>
      <c r="B2031" s="89">
        <v>64.010000000000005</v>
      </c>
      <c r="C2031" s="89">
        <f>LN(Table3[[#This Row],[Value]]/B2030)</f>
        <v>-7.8082302709996478E-4</v>
      </c>
      <c r="D2031" s="89"/>
      <c r="E2031" s="89"/>
      <c r="F2031" s="89">
        <f>Table3[[#This Row],[Yield]]/100*(1+F2030)</f>
        <v>0</v>
      </c>
    </row>
    <row r="2032" spans="1:6" x14ac:dyDescent="0.2">
      <c r="A2032" s="88">
        <v>1222</v>
      </c>
      <c r="B2032" s="89">
        <v>63.89</v>
      </c>
      <c r="C2032" s="89">
        <f>LN(Table3[[#This Row],[Value]]/B2031)</f>
        <v>-1.8764665396602154E-3</v>
      </c>
      <c r="D2032" s="89"/>
      <c r="E2032" s="89"/>
      <c r="F2032" s="89">
        <f>Table3[[#This Row],[Yield]]/100*(1+F2031)</f>
        <v>0</v>
      </c>
    </row>
    <row r="2033" spans="1:6" x14ac:dyDescent="0.2">
      <c r="A2033" s="88">
        <v>1223</v>
      </c>
      <c r="B2033" s="89">
        <v>63.55</v>
      </c>
      <c r="C2033" s="89">
        <f>LN(Table3[[#This Row],[Value]]/B2032)</f>
        <v>-5.3358569787888832E-3</v>
      </c>
      <c r="D2033" s="89"/>
      <c r="E2033" s="89"/>
      <c r="F2033" s="89">
        <f>Table3[[#This Row],[Yield]]/100*(1+F2032)</f>
        <v>0</v>
      </c>
    </row>
    <row r="2034" spans="1:6" x14ac:dyDescent="0.2">
      <c r="A2034" s="88">
        <v>1224</v>
      </c>
      <c r="B2034" s="89">
        <v>63.7</v>
      </c>
      <c r="C2034" s="89">
        <f>LN(Table3[[#This Row],[Value]]/B2033)</f>
        <v>2.3575649426546795E-3</v>
      </c>
      <c r="D2034" s="89"/>
      <c r="E2034" s="89"/>
      <c r="F2034" s="89">
        <f>Table3[[#This Row],[Yield]]/100*(1+F2033)</f>
        <v>0</v>
      </c>
    </row>
    <row r="2035" spans="1:6" x14ac:dyDescent="0.2">
      <c r="A2035" s="88">
        <v>1225</v>
      </c>
      <c r="B2035" s="89">
        <v>63.55</v>
      </c>
      <c r="C2035" s="89">
        <f>LN(Table3[[#This Row],[Value]]/B2034)</f>
        <v>-2.3575649426546769E-3</v>
      </c>
      <c r="D2035" s="89"/>
      <c r="E2035" s="89"/>
      <c r="F2035" s="89">
        <f>Table3[[#This Row],[Yield]]/100*(1+F2034)</f>
        <v>0</v>
      </c>
    </row>
    <row r="2036" spans="1:6" x14ac:dyDescent="0.2">
      <c r="A2036" s="88">
        <v>1227</v>
      </c>
      <c r="B2036" s="89">
        <v>63.76</v>
      </c>
      <c r="C2036" s="89">
        <f>LN(Table3[[#This Row],[Value]]/B2035)</f>
        <v>3.2990368464966462E-3</v>
      </c>
      <c r="D2036" s="89"/>
      <c r="E2036" s="89"/>
      <c r="F2036" s="89">
        <f>Table3[[#This Row],[Yield]]/100*(1+F2035)</f>
        <v>0</v>
      </c>
    </row>
    <row r="2037" spans="1:6" x14ac:dyDescent="0.2">
      <c r="A2037" s="88">
        <v>1228</v>
      </c>
      <c r="B2037" s="89">
        <v>63.5</v>
      </c>
      <c r="C2037" s="89">
        <f>LN(Table3[[#This Row],[Value]]/B2036)</f>
        <v>-4.0861285833136548E-3</v>
      </c>
      <c r="D2037" s="89"/>
      <c r="E2037" s="89"/>
      <c r="F2037" s="89">
        <f>Table3[[#This Row],[Yield]]/100*(1+F2036)</f>
        <v>0</v>
      </c>
    </row>
    <row r="2038" spans="1:6" x14ac:dyDescent="0.2">
      <c r="A2038" s="88">
        <v>1229</v>
      </c>
      <c r="B2038" s="89">
        <v>63.63</v>
      </c>
      <c r="C2038" s="89">
        <f>LN(Table3[[#This Row],[Value]]/B2037)</f>
        <v>2.0451513460549276E-3</v>
      </c>
      <c r="D2038" s="89"/>
      <c r="E2038" s="89"/>
      <c r="F2038" s="89">
        <f>Table3[[#This Row],[Yield]]/100*(1+F2037)</f>
        <v>0</v>
      </c>
    </row>
    <row r="2039" spans="1:6" x14ac:dyDescent="0.2">
      <c r="A2039" s="88">
        <v>1230</v>
      </c>
      <c r="B2039" s="89">
        <v>63.15</v>
      </c>
      <c r="C2039" s="89">
        <f>LN(Table3[[#This Row],[Value]]/B2038)</f>
        <v>-7.5722084482007313E-3</v>
      </c>
      <c r="D2039" s="89"/>
      <c r="E2039" s="89"/>
      <c r="F2039" s="89">
        <f>Table3[[#This Row],[Yield]]/100*(1+F2038)</f>
        <v>0</v>
      </c>
    </row>
    <row r="2040" spans="1:6" x14ac:dyDescent="0.2">
      <c r="A2040" s="88">
        <v>1231</v>
      </c>
      <c r="B2040" s="89">
        <v>63.01</v>
      </c>
      <c r="C2040" s="89">
        <f>LN(Table3[[#This Row],[Value]]/B2039)</f>
        <v>-2.2194048425360122E-3</v>
      </c>
      <c r="D2040" s="89"/>
      <c r="E2040" s="89"/>
      <c r="F2040" s="89">
        <f>Table3[[#This Row],[Yield]]/100*(1+F2039)</f>
        <v>0</v>
      </c>
    </row>
    <row r="2041" spans="1:6" x14ac:dyDescent="0.2">
      <c r="A2041" s="88">
        <v>1232</v>
      </c>
      <c r="B2041" s="89">
        <v>62.69</v>
      </c>
      <c r="C2041" s="89">
        <f>LN(Table3[[#This Row],[Value]]/B2040)</f>
        <v>-5.0914986680869788E-3</v>
      </c>
      <c r="D2041" s="89"/>
      <c r="E2041" s="89"/>
      <c r="F2041" s="89">
        <f>Table3[[#This Row],[Yield]]/100*(1+F2040)</f>
        <v>0</v>
      </c>
    </row>
    <row r="2042" spans="1:6" x14ac:dyDescent="0.2">
      <c r="A2042" s="88">
        <v>1234</v>
      </c>
      <c r="B2042" s="89">
        <v>62.12</v>
      </c>
      <c r="C2042" s="89">
        <f>LN(Table3[[#This Row],[Value]]/B2041)</f>
        <v>-9.1339470053908352E-3</v>
      </c>
      <c r="D2042" s="89"/>
      <c r="E2042" s="89"/>
      <c r="F2042" s="89">
        <f>Table3[[#This Row],[Yield]]/100*(1+F2041)</f>
        <v>0</v>
      </c>
    </row>
    <row r="2043" spans="1:6" x14ac:dyDescent="0.2">
      <c r="A2043" s="88">
        <v>1235</v>
      </c>
      <c r="B2043" s="89">
        <v>62.28</v>
      </c>
      <c r="C2043" s="89">
        <f>LN(Table3[[#This Row],[Value]]/B2042)</f>
        <v>2.5723486853113046E-3</v>
      </c>
      <c r="D2043" s="89"/>
      <c r="E2043" s="89"/>
      <c r="F2043" s="89">
        <f>Table3[[#This Row],[Yield]]/100*(1+F2042)</f>
        <v>0</v>
      </c>
    </row>
    <row r="2044" spans="1:6" x14ac:dyDescent="0.2">
      <c r="A2044" s="88">
        <v>1236</v>
      </c>
      <c r="B2044" s="89">
        <v>61.25</v>
      </c>
      <c r="C2044" s="89">
        <f>LN(Table3[[#This Row],[Value]]/B2043)</f>
        <v>-1.6676497540961274E-2</v>
      </c>
      <c r="D2044" s="89"/>
      <c r="E2044" s="89"/>
      <c r="F2044" s="89">
        <f>Table3[[#This Row],[Yield]]/100*(1+F2043)</f>
        <v>0</v>
      </c>
    </row>
    <row r="2045" spans="1:6" x14ac:dyDescent="0.2">
      <c r="A2045" s="88">
        <v>1237</v>
      </c>
      <c r="B2045" s="89">
        <v>61.95</v>
      </c>
      <c r="C2045" s="89">
        <f>LN(Table3[[#This Row],[Value]]/B2044)</f>
        <v>1.1363758650315223E-2</v>
      </c>
      <c r="D2045" s="89"/>
      <c r="E2045" s="89"/>
      <c r="F2045" s="89">
        <f>Table3[[#This Row],[Yield]]/100*(1+F2044)</f>
        <v>0</v>
      </c>
    </row>
    <row r="2046" spans="1:6" x14ac:dyDescent="0.2">
      <c r="A2046" s="88">
        <v>1238</v>
      </c>
      <c r="B2046" s="89">
        <v>62.56</v>
      </c>
      <c r="C2046" s="89">
        <f>LN(Table3[[#This Row],[Value]]/B2045)</f>
        <v>9.7984881619042011E-3</v>
      </c>
      <c r="D2046" s="89"/>
      <c r="E2046" s="89"/>
      <c r="F2046" s="89">
        <f>Table3[[#This Row],[Yield]]/100*(1+F2045)</f>
        <v>0</v>
      </c>
    </row>
    <row r="2047" spans="1:6" x14ac:dyDescent="0.2">
      <c r="A2047" s="88">
        <v>1239</v>
      </c>
      <c r="B2047" s="89">
        <v>61.4</v>
      </c>
      <c r="C2047" s="89">
        <f>LN(Table3[[#This Row],[Value]]/B2046)</f>
        <v>-1.8716261083958931E-2</v>
      </c>
      <c r="D2047" s="89"/>
      <c r="E2047" s="89"/>
      <c r="F2047" s="89">
        <f>Table3[[#This Row],[Yield]]/100*(1+F2046)</f>
        <v>0</v>
      </c>
    </row>
    <row r="2048" spans="1:6" x14ac:dyDescent="0.2">
      <c r="A2048" s="88">
        <v>1241</v>
      </c>
      <c r="B2048" s="89">
        <v>60.67</v>
      </c>
      <c r="C2048" s="89">
        <f>LN(Table3[[#This Row],[Value]]/B2047)</f>
        <v>-1.1960493198890289E-2</v>
      </c>
      <c r="D2048" s="89"/>
      <c r="E2048" s="89"/>
      <c r="F2048" s="89">
        <f>Table3[[#This Row],[Yield]]/100*(1+F2047)</f>
        <v>0</v>
      </c>
    </row>
    <row r="2049" spans="1:6" x14ac:dyDescent="0.2">
      <c r="A2049" s="88">
        <v>1242</v>
      </c>
      <c r="B2049" s="89">
        <v>61.53</v>
      </c>
      <c r="C2049" s="89">
        <f>LN(Table3[[#This Row],[Value]]/B2048)</f>
        <v>1.4075518798192473E-2</v>
      </c>
      <c r="D2049" s="89"/>
      <c r="E2049" s="89"/>
      <c r="F2049" s="89">
        <f>Table3[[#This Row],[Yield]]/100*(1+F2048)</f>
        <v>0</v>
      </c>
    </row>
    <row r="2050" spans="1:6" x14ac:dyDescent="0.2">
      <c r="A2050" s="88">
        <v>1243</v>
      </c>
      <c r="B2050" s="89">
        <v>61.16</v>
      </c>
      <c r="C2050" s="89">
        <f>LN(Table3[[#This Row],[Value]]/B2049)</f>
        <v>-6.0314796915374135E-3</v>
      </c>
      <c r="D2050" s="89"/>
      <c r="E2050" s="89"/>
      <c r="F2050" s="89">
        <f>Table3[[#This Row],[Yield]]/100*(1+F2049)</f>
        <v>0</v>
      </c>
    </row>
    <row r="2051" spans="1:6" x14ac:dyDescent="0.2">
      <c r="A2051" s="88">
        <v>1244</v>
      </c>
      <c r="B2051" s="89">
        <v>60.52</v>
      </c>
      <c r="C2051" s="89">
        <f>LN(Table3[[#This Row],[Value]]/B2050)</f>
        <v>-1.0519492140706266E-2</v>
      </c>
      <c r="D2051" s="89"/>
      <c r="E2051" s="89"/>
      <c r="F2051" s="89">
        <f>Table3[[#This Row],[Yield]]/100*(1+F2050)</f>
        <v>0</v>
      </c>
    </row>
    <row r="2052" spans="1:6" x14ac:dyDescent="0.2">
      <c r="A2052" s="88">
        <v>1245</v>
      </c>
      <c r="B2052" s="89">
        <v>60.27</v>
      </c>
      <c r="C2052" s="89">
        <f>LN(Table3[[#This Row],[Value]]/B2051)</f>
        <v>-4.1394214252024322E-3</v>
      </c>
      <c r="D2052" s="89"/>
      <c r="E2052" s="89"/>
      <c r="F2052" s="89">
        <f>Table3[[#This Row],[Yield]]/100*(1+F2051)</f>
        <v>0</v>
      </c>
    </row>
    <row r="2053" spans="1:6" x14ac:dyDescent="0.2">
      <c r="A2053" s="88">
        <v>1248</v>
      </c>
      <c r="B2053" s="89">
        <v>59.59</v>
      </c>
      <c r="C2053" s="89">
        <f>LN(Table3[[#This Row],[Value]]/B2052)</f>
        <v>-1.1346692736065239E-2</v>
      </c>
      <c r="D2053" s="89"/>
      <c r="E2053" s="89"/>
      <c r="F2053" s="89">
        <f>Table3[[#This Row],[Yield]]/100*(1+F2052)</f>
        <v>0</v>
      </c>
    </row>
    <row r="2054" spans="1:6" x14ac:dyDescent="0.2">
      <c r="A2054" s="88">
        <v>1249</v>
      </c>
      <c r="B2054" s="89">
        <v>59.87</v>
      </c>
      <c r="C2054" s="89">
        <f>LN(Table3[[#This Row],[Value]]/B2053)</f>
        <v>4.6877701783729613E-3</v>
      </c>
      <c r="D2054" s="89"/>
      <c r="E2054" s="89"/>
      <c r="F2054" s="89">
        <f>Table3[[#This Row],[Yield]]/100*(1+F2053)</f>
        <v>0</v>
      </c>
    </row>
    <row r="2055" spans="1:6" x14ac:dyDescent="0.2">
      <c r="A2055" s="88">
        <v>1250</v>
      </c>
      <c r="B2055" s="89">
        <v>59.9</v>
      </c>
      <c r="C2055" s="89">
        <f>LN(Table3[[#This Row],[Value]]/B2054)</f>
        <v>5.009601841429542E-4</v>
      </c>
      <c r="D2055" s="89"/>
      <c r="E2055" s="89"/>
      <c r="F2055" s="89">
        <f>Table3[[#This Row],[Yield]]/100*(1+F2054)</f>
        <v>0</v>
      </c>
    </row>
    <row r="2056" spans="1:6" x14ac:dyDescent="0.2">
      <c r="A2056" s="88">
        <v>1251</v>
      </c>
      <c r="B2056" s="89">
        <v>58.86</v>
      </c>
      <c r="C2056" s="89">
        <f>LN(Table3[[#This Row],[Value]]/B2055)</f>
        <v>-1.7514762316076925E-2</v>
      </c>
      <c r="D2056" s="89"/>
      <c r="E2056" s="89"/>
      <c r="F2056" s="89">
        <f>Table3[[#This Row],[Yield]]/100*(1+F2055)</f>
        <v>0</v>
      </c>
    </row>
    <row r="2057" spans="1:6" x14ac:dyDescent="0.2">
      <c r="A2057" s="88">
        <v>1252</v>
      </c>
      <c r="B2057" s="89">
        <v>58.53</v>
      </c>
      <c r="C2057" s="89">
        <f>LN(Table3[[#This Row],[Value]]/B2056)</f>
        <v>-5.6222995021971978E-3</v>
      </c>
      <c r="D2057" s="89"/>
      <c r="E2057" s="89"/>
      <c r="F2057" s="89">
        <f>Table3[[#This Row],[Yield]]/100*(1+F2056)</f>
        <v>0</v>
      </c>
    </row>
    <row r="2058" spans="1:6" x14ac:dyDescent="0.2">
      <c r="A2058" s="88">
        <v>1253</v>
      </c>
      <c r="B2058" s="89">
        <v>58.5</v>
      </c>
      <c r="C2058" s="89">
        <f>LN(Table3[[#This Row],[Value]]/B2057)</f>
        <v>-5.126890653187235E-4</v>
      </c>
      <c r="D2058" s="89"/>
      <c r="E2058" s="89"/>
      <c r="F2058" s="89">
        <f>Table3[[#This Row],[Yield]]/100*(1+F2057)</f>
        <v>0</v>
      </c>
    </row>
    <row r="2059" spans="1:6" x14ac:dyDescent="0.2">
      <c r="A2059" s="88">
        <v>1255</v>
      </c>
      <c r="B2059" s="89">
        <v>57.97</v>
      </c>
      <c r="C2059" s="89">
        <f>LN(Table3[[#This Row],[Value]]/B2058)</f>
        <v>-9.1011188861692977E-3</v>
      </c>
      <c r="D2059" s="89"/>
      <c r="E2059" s="89"/>
      <c r="F2059" s="89">
        <f>Table3[[#This Row],[Yield]]/100*(1+F2058)</f>
        <v>0</v>
      </c>
    </row>
    <row r="2060" spans="1:6" x14ac:dyDescent="0.2">
      <c r="A2060" s="88">
        <v>1256</v>
      </c>
      <c r="B2060" s="89">
        <v>57.37</v>
      </c>
      <c r="C2060" s="89">
        <f>LN(Table3[[#This Row],[Value]]/B2059)</f>
        <v>-1.0404116737861832E-2</v>
      </c>
      <c r="D2060" s="89"/>
      <c r="E2060" s="89"/>
      <c r="F2060" s="89">
        <f>Table3[[#This Row],[Yield]]/100*(1+F2059)</f>
        <v>0</v>
      </c>
    </row>
    <row r="2061" spans="1:6" x14ac:dyDescent="0.2">
      <c r="A2061" s="88">
        <v>1257</v>
      </c>
      <c r="B2061" s="89">
        <v>56.78</v>
      </c>
      <c r="C2061" s="89">
        <f>LN(Table3[[#This Row],[Value]]/B2060)</f>
        <v>-1.0337367568954483E-2</v>
      </c>
      <c r="D2061" s="89"/>
      <c r="E2061" s="89"/>
      <c r="F2061" s="89">
        <f>Table3[[#This Row],[Yield]]/100*(1+F2060)</f>
        <v>0</v>
      </c>
    </row>
    <row r="2062" spans="1:6" x14ac:dyDescent="0.2">
      <c r="A2062" s="88">
        <v>1258</v>
      </c>
      <c r="B2062" s="89">
        <v>58.28</v>
      </c>
      <c r="C2062" s="89">
        <f>LN(Table3[[#This Row],[Value]]/B2061)</f>
        <v>2.6074830282178885E-2</v>
      </c>
      <c r="D2062" s="89"/>
      <c r="E2062" s="89"/>
      <c r="F2062" s="89">
        <f>Table3[[#This Row],[Yield]]/100*(1+F2061)</f>
        <v>0</v>
      </c>
    </row>
    <row r="2063" spans="1:6" x14ac:dyDescent="0.2">
      <c r="A2063" s="88">
        <v>1259</v>
      </c>
      <c r="B2063" s="89">
        <v>59.38</v>
      </c>
      <c r="C2063" s="89">
        <f>LN(Table3[[#This Row],[Value]]/B2062)</f>
        <v>1.8698488008609713E-2</v>
      </c>
      <c r="D2063" s="89"/>
      <c r="E2063" s="89"/>
      <c r="F2063" s="89">
        <f>Table3[[#This Row],[Yield]]/100*(1+F2062)</f>
        <v>0</v>
      </c>
    </row>
    <row r="2064" spans="1:6" x14ac:dyDescent="0.2">
      <c r="A2064" s="88">
        <v>1260</v>
      </c>
      <c r="B2064" s="89">
        <v>58.94</v>
      </c>
      <c r="C2064" s="89">
        <f>LN(Table3[[#This Row],[Value]]/B2063)</f>
        <v>-7.4374920260652103E-3</v>
      </c>
      <c r="D2064" s="89"/>
      <c r="E2064" s="89"/>
      <c r="F2064" s="89">
        <f>Table3[[#This Row],[Yield]]/100*(1+F2063)</f>
        <v>0</v>
      </c>
    </row>
    <row r="2065" spans="1:6" x14ac:dyDescent="0.2">
      <c r="A2065" s="88">
        <v>1262</v>
      </c>
      <c r="B2065" s="89">
        <v>57.75</v>
      </c>
      <c r="C2065" s="89">
        <f>LN(Table3[[#This Row],[Value]]/B2064)</f>
        <v>-2.0396627907645699E-2</v>
      </c>
      <c r="D2065" s="89"/>
      <c r="E2065" s="89"/>
      <c r="F2065" s="89">
        <f>Table3[[#This Row],[Yield]]/100*(1+F2064)</f>
        <v>0</v>
      </c>
    </row>
    <row r="2066" spans="1:6" x14ac:dyDescent="0.2">
      <c r="A2066" s="88">
        <v>1263</v>
      </c>
      <c r="B2066" s="89">
        <v>57.84</v>
      </c>
      <c r="C2066" s="89">
        <f>LN(Table3[[#This Row],[Value]]/B2065)</f>
        <v>1.5572284486063037E-3</v>
      </c>
      <c r="D2066" s="89"/>
      <c r="E2066" s="89"/>
      <c r="F2066" s="89">
        <f>Table3[[#This Row],[Yield]]/100*(1+F2065)</f>
        <v>0</v>
      </c>
    </row>
    <row r="2067" spans="1:6" x14ac:dyDescent="0.2">
      <c r="A2067" s="88">
        <v>1264</v>
      </c>
      <c r="B2067" s="89">
        <v>57.55</v>
      </c>
      <c r="C2067" s="89">
        <f>LN(Table3[[#This Row],[Value]]/B2066)</f>
        <v>-5.0264426826176906E-3</v>
      </c>
      <c r="D2067" s="89"/>
      <c r="E2067" s="89"/>
      <c r="F2067" s="89">
        <f>Table3[[#This Row],[Yield]]/100*(1+F2066)</f>
        <v>0</v>
      </c>
    </row>
    <row r="2068" spans="1:6" x14ac:dyDescent="0.2">
      <c r="A2068" s="88">
        <v>1265</v>
      </c>
      <c r="B2068" s="89">
        <v>56.89</v>
      </c>
      <c r="C2068" s="89">
        <f>LN(Table3[[#This Row],[Value]]/B2067)</f>
        <v>-1.1534556405335544E-2</v>
      </c>
      <c r="D2068" s="89"/>
      <c r="E2068" s="89"/>
      <c r="F2068" s="89">
        <f>Table3[[#This Row],[Yield]]/100*(1+F2067)</f>
        <v>0</v>
      </c>
    </row>
    <row r="2069" spans="1:6" x14ac:dyDescent="0.2">
      <c r="A2069" s="88">
        <v>1266</v>
      </c>
      <c r="B2069" s="89">
        <v>57.48</v>
      </c>
      <c r="C2069" s="89">
        <f>LN(Table3[[#This Row],[Value]]/B2068)</f>
        <v>1.0317482448268184E-2</v>
      </c>
      <c r="D2069" s="89"/>
      <c r="E2069" s="89"/>
      <c r="F2069" s="89">
        <f>Table3[[#This Row],[Yield]]/100*(1+F2068)</f>
        <v>0</v>
      </c>
    </row>
    <row r="2070" spans="1:6" x14ac:dyDescent="0.2">
      <c r="A2070" s="88">
        <v>1267</v>
      </c>
      <c r="B2070" s="89">
        <v>57.12</v>
      </c>
      <c r="C2070" s="89">
        <f>LN(Table3[[#This Row],[Value]]/B2069)</f>
        <v>-6.2827431794951804E-3</v>
      </c>
      <c r="D2070" s="89"/>
      <c r="E2070" s="89"/>
      <c r="F2070" s="89">
        <f>Table3[[#This Row],[Yield]]/100*(1+F2069)</f>
        <v>0</v>
      </c>
    </row>
    <row r="2071" spans="1:6" x14ac:dyDescent="0.2">
      <c r="A2071" s="88">
        <v>1269</v>
      </c>
      <c r="B2071" s="89">
        <v>56.65</v>
      </c>
      <c r="C2071" s="89">
        <f>LN(Table3[[#This Row],[Value]]/B2070)</f>
        <v>-8.2623305573135963E-3</v>
      </c>
      <c r="D2071" s="89"/>
      <c r="E2071" s="89"/>
      <c r="F2071" s="89">
        <f>Table3[[#This Row],[Yield]]/100*(1+F2070)</f>
        <v>0</v>
      </c>
    </row>
    <row r="2072" spans="1:6" x14ac:dyDescent="0.2">
      <c r="A2072" s="88">
        <v>1270</v>
      </c>
      <c r="B2072" s="89">
        <v>57.61</v>
      </c>
      <c r="C2072" s="89">
        <f>LN(Table3[[#This Row],[Value]]/B2071)</f>
        <v>1.6804176270276448E-2</v>
      </c>
      <c r="D2072" s="89"/>
      <c r="E2072" s="89"/>
      <c r="F2072" s="89">
        <f>Table3[[#This Row],[Yield]]/100*(1+F2071)</f>
        <v>0</v>
      </c>
    </row>
    <row r="2073" spans="1:6" x14ac:dyDescent="0.2">
      <c r="A2073" s="88">
        <v>1271</v>
      </c>
      <c r="B2073" s="89">
        <v>57.6</v>
      </c>
      <c r="C2073" s="89">
        <f>LN(Table3[[#This Row],[Value]]/B2072)</f>
        <v>-1.7359604244611187E-4</v>
      </c>
      <c r="D2073" s="89"/>
      <c r="E2073" s="89"/>
      <c r="F2073" s="89">
        <f>Table3[[#This Row],[Yield]]/100*(1+F2072)</f>
        <v>0</v>
      </c>
    </row>
    <row r="2074" spans="1:6" x14ac:dyDescent="0.2">
      <c r="A2074" s="88">
        <v>1272</v>
      </c>
      <c r="B2074" s="89">
        <v>57.31</v>
      </c>
      <c r="C2074" s="89">
        <f>LN(Table3[[#This Row],[Value]]/B2073)</f>
        <v>-5.0474391381994709E-3</v>
      </c>
      <c r="D2074" s="89"/>
      <c r="E2074" s="89"/>
      <c r="F2074" s="89">
        <f>Table3[[#This Row],[Yield]]/100*(1+F2073)</f>
        <v>0</v>
      </c>
    </row>
    <row r="2075" spans="1:6" x14ac:dyDescent="0.2">
      <c r="A2075" s="88">
        <v>1273</v>
      </c>
      <c r="B2075" s="89">
        <v>57.27</v>
      </c>
      <c r="C2075" s="89">
        <f>LN(Table3[[#This Row],[Value]]/B2074)</f>
        <v>-6.982021578801254E-4</v>
      </c>
      <c r="D2075" s="89"/>
      <c r="E2075" s="89"/>
      <c r="F2075" s="89">
        <f>Table3[[#This Row],[Yield]]/100*(1+F2074)</f>
        <v>0</v>
      </c>
    </row>
    <row r="2076" spans="1:6" x14ac:dyDescent="0.2">
      <c r="A2076" s="88">
        <v>1274</v>
      </c>
      <c r="B2076" s="89">
        <v>57.64</v>
      </c>
      <c r="C2076" s="89">
        <f>LN(Table3[[#This Row],[Value]]/B2075)</f>
        <v>6.4398447255553659E-3</v>
      </c>
      <c r="D2076" s="89"/>
      <c r="E2076" s="89"/>
      <c r="F2076" s="89">
        <f>Table3[[#This Row],[Yield]]/100*(1+F2075)</f>
        <v>0</v>
      </c>
    </row>
    <row r="2077" spans="1:6" x14ac:dyDescent="0.2">
      <c r="A2077" s="88">
        <v>1276</v>
      </c>
      <c r="B2077" s="89">
        <v>58.77</v>
      </c>
      <c r="C2077" s="89">
        <f>LN(Table3[[#This Row],[Value]]/B2076)</f>
        <v>1.9414749493237776E-2</v>
      </c>
      <c r="D2077" s="89"/>
      <c r="E2077" s="89"/>
      <c r="F2077" s="89">
        <f>Table3[[#This Row],[Yield]]/100*(1+F2076)</f>
        <v>0</v>
      </c>
    </row>
    <row r="2078" spans="1:6" x14ac:dyDescent="0.2">
      <c r="A2078" s="88">
        <v>1277</v>
      </c>
      <c r="B2078" s="89">
        <v>59.08</v>
      </c>
      <c r="C2078" s="89">
        <f>LN(Table3[[#This Row],[Value]]/B2077)</f>
        <v>5.260937038619842E-3</v>
      </c>
      <c r="D2078" s="89"/>
      <c r="E2078" s="89"/>
      <c r="F2078" s="89">
        <f>Table3[[#This Row],[Yield]]/100*(1+F2077)</f>
        <v>0</v>
      </c>
    </row>
    <row r="2079" spans="1:6" x14ac:dyDescent="0.2">
      <c r="A2079" s="88">
        <v>1278</v>
      </c>
      <c r="B2079" s="89">
        <v>58.81</v>
      </c>
      <c r="C2079" s="89">
        <f>LN(Table3[[#This Row],[Value]]/B2078)</f>
        <v>-4.5805491913143781E-3</v>
      </c>
      <c r="D2079" s="89"/>
      <c r="E2079" s="89"/>
      <c r="F2079" s="89">
        <f>Table3[[#This Row],[Yield]]/100*(1+F2078)</f>
        <v>0</v>
      </c>
    </row>
    <row r="2080" spans="1:6" x14ac:dyDescent="0.2">
      <c r="A2080" s="88">
        <v>1279</v>
      </c>
      <c r="B2080" s="89">
        <v>58.08</v>
      </c>
      <c r="C2080" s="89">
        <f>LN(Table3[[#This Row],[Value]]/B2079)</f>
        <v>-1.2490537955324059E-2</v>
      </c>
      <c r="D2080" s="89"/>
      <c r="E2080" s="89"/>
      <c r="F2080" s="89">
        <f>Table3[[#This Row],[Yield]]/100*(1+F2079)</f>
        <v>0</v>
      </c>
    </row>
    <row r="2081" spans="1:6" x14ac:dyDescent="0.2">
      <c r="A2081" s="88">
        <v>1280</v>
      </c>
      <c r="B2081" s="89">
        <v>58.21</v>
      </c>
      <c r="C2081" s="89">
        <f>LN(Table3[[#This Row],[Value]]/B2080)</f>
        <v>2.2357907671035375E-3</v>
      </c>
      <c r="D2081" s="89"/>
      <c r="E2081" s="89"/>
      <c r="F2081" s="89">
        <f>Table3[[#This Row],[Yield]]/100*(1+F2080)</f>
        <v>0</v>
      </c>
    </row>
    <row r="2082" spans="1:6" x14ac:dyDescent="0.2">
      <c r="A2082" s="88">
        <v>1283</v>
      </c>
      <c r="B2082" s="89">
        <v>58.08</v>
      </c>
      <c r="C2082" s="89">
        <f>LN(Table3[[#This Row],[Value]]/B2081)</f>
        <v>-2.235790767103567E-3</v>
      </c>
      <c r="D2082" s="89"/>
      <c r="E2082" s="89"/>
      <c r="F2082" s="89">
        <f>Table3[[#This Row],[Yield]]/100*(1+F2081)</f>
        <v>0</v>
      </c>
    </row>
    <row r="2083" spans="1:6" x14ac:dyDescent="0.2">
      <c r="A2083" s="88">
        <v>1284</v>
      </c>
      <c r="B2083" s="89">
        <v>57.84</v>
      </c>
      <c r="C2083" s="89">
        <f>LN(Table3[[#This Row],[Value]]/B2082)</f>
        <v>-4.1407926660312769E-3</v>
      </c>
      <c r="D2083" s="89"/>
      <c r="E2083" s="89"/>
      <c r="F2083" s="89">
        <f>Table3[[#This Row],[Yield]]/100*(1+F2082)</f>
        <v>0</v>
      </c>
    </row>
    <row r="2084" spans="1:6" x14ac:dyDescent="0.2">
      <c r="A2084" s="88">
        <v>1285</v>
      </c>
      <c r="B2084" s="89">
        <v>57.95</v>
      </c>
      <c r="C2084" s="89">
        <f>LN(Table3[[#This Row],[Value]]/B2083)</f>
        <v>1.8999919352514615E-3</v>
      </c>
      <c r="D2084" s="89"/>
      <c r="E2084" s="89"/>
      <c r="F2084" s="89">
        <f>Table3[[#This Row],[Yield]]/100*(1+F2083)</f>
        <v>0</v>
      </c>
    </row>
    <row r="2085" spans="1:6" x14ac:dyDescent="0.2">
      <c r="A2085" s="88">
        <v>1286</v>
      </c>
      <c r="B2085" s="89">
        <v>56.97</v>
      </c>
      <c r="C2085" s="89">
        <f>LN(Table3[[#This Row],[Value]]/B2084)</f>
        <v>-1.7055756293456539E-2</v>
      </c>
      <c r="D2085" s="89"/>
      <c r="E2085" s="89"/>
      <c r="F2085" s="89">
        <f>Table3[[#This Row],[Yield]]/100*(1+F2084)</f>
        <v>0</v>
      </c>
    </row>
    <row r="2086" spans="1:6" x14ac:dyDescent="0.2">
      <c r="A2086" s="88">
        <v>1287</v>
      </c>
      <c r="B2086" s="89">
        <v>56.61</v>
      </c>
      <c r="C2086" s="89">
        <f>LN(Table3[[#This Row],[Value]]/B2085)</f>
        <v>-6.339165443735654E-3</v>
      </c>
      <c r="D2086" s="89"/>
      <c r="E2086" s="89"/>
      <c r="F2086" s="89">
        <f>Table3[[#This Row],[Yield]]/100*(1+F2085)</f>
        <v>0</v>
      </c>
    </row>
    <row r="2087" spans="1:6" x14ac:dyDescent="0.2">
      <c r="A2087" s="88">
        <v>1288</v>
      </c>
      <c r="B2087" s="89">
        <v>55.89</v>
      </c>
      <c r="C2087" s="89">
        <f>LN(Table3[[#This Row],[Value]]/B2086)</f>
        <v>-1.2800174766961787E-2</v>
      </c>
      <c r="D2087" s="89"/>
      <c r="E2087" s="89"/>
      <c r="F2087" s="89">
        <f>Table3[[#This Row],[Yield]]/100*(1+F2086)</f>
        <v>0</v>
      </c>
    </row>
    <row r="2088" spans="1:6" x14ac:dyDescent="0.2">
      <c r="A2088" s="88">
        <v>1290</v>
      </c>
      <c r="B2088" s="89">
        <v>56.12</v>
      </c>
      <c r="C2088" s="89">
        <f>LN(Table3[[#This Row],[Value]]/B2087)</f>
        <v>4.1067819526532812E-3</v>
      </c>
      <c r="D2088" s="89"/>
      <c r="E2088" s="89"/>
      <c r="F2088" s="89">
        <f>Table3[[#This Row],[Yield]]/100*(1+F2087)</f>
        <v>0</v>
      </c>
    </row>
    <row r="2089" spans="1:6" x14ac:dyDescent="0.2">
      <c r="A2089" s="88">
        <v>1291</v>
      </c>
      <c r="B2089" s="89">
        <v>54.92</v>
      </c>
      <c r="C2089" s="89">
        <f>LN(Table3[[#This Row],[Value]]/B2088)</f>
        <v>-2.161467433448987E-2</v>
      </c>
      <c r="D2089" s="89"/>
      <c r="E2089" s="89"/>
      <c r="F2089" s="89">
        <f>Table3[[#This Row],[Yield]]/100*(1+F2088)</f>
        <v>0</v>
      </c>
    </row>
    <row r="2090" spans="1:6" x14ac:dyDescent="0.2">
      <c r="A2090" s="88">
        <v>1292</v>
      </c>
      <c r="B2090" s="89">
        <v>54.37</v>
      </c>
      <c r="C2090" s="89">
        <f>LN(Table3[[#This Row],[Value]]/B2089)</f>
        <v>-1.0065049741941053E-2</v>
      </c>
      <c r="D2090" s="89"/>
      <c r="E2090" s="89"/>
      <c r="F2090" s="89">
        <f>Table3[[#This Row],[Yield]]/100*(1+F2089)</f>
        <v>0</v>
      </c>
    </row>
    <row r="2091" spans="1:6" x14ac:dyDescent="0.2">
      <c r="A2091" s="88">
        <v>1293</v>
      </c>
      <c r="B2091" s="89">
        <v>54.1</v>
      </c>
      <c r="C2091" s="89">
        <f>LN(Table3[[#This Row],[Value]]/B2090)</f>
        <v>-4.9783453053934314E-3</v>
      </c>
      <c r="D2091" s="89"/>
      <c r="E2091" s="89"/>
      <c r="F2091" s="89">
        <f>Table3[[#This Row],[Yield]]/100*(1+F2090)</f>
        <v>0</v>
      </c>
    </row>
    <row r="2092" spans="1:6" x14ac:dyDescent="0.2">
      <c r="A2092" s="88">
        <v>1294</v>
      </c>
      <c r="B2092" s="89">
        <v>54.73</v>
      </c>
      <c r="C2092" s="89">
        <f>LN(Table3[[#This Row],[Value]]/B2091)</f>
        <v>1.1577819303390895E-2</v>
      </c>
      <c r="D2092" s="89"/>
      <c r="E2092" s="89"/>
      <c r="F2092" s="89">
        <f>Table3[[#This Row],[Yield]]/100*(1+F2091)</f>
        <v>0</v>
      </c>
    </row>
    <row r="2093" spans="1:6" x14ac:dyDescent="0.2">
      <c r="A2093" s="88">
        <v>1295</v>
      </c>
      <c r="B2093" s="89">
        <v>54.1</v>
      </c>
      <c r="C2093" s="89">
        <f>LN(Table3[[#This Row],[Value]]/B2092)</f>
        <v>-1.1577819303390909E-2</v>
      </c>
      <c r="D2093" s="89"/>
      <c r="E2093" s="89"/>
      <c r="F2093" s="89">
        <f>Table3[[#This Row],[Yield]]/100*(1+F2092)</f>
        <v>0</v>
      </c>
    </row>
    <row r="2094" spans="1:6" x14ac:dyDescent="0.2">
      <c r="A2094" s="88">
        <v>1297</v>
      </c>
      <c r="B2094" s="89">
        <v>52.76</v>
      </c>
      <c r="C2094" s="89">
        <f>LN(Table3[[#This Row],[Value]]/B2093)</f>
        <v>-2.5080858003322038E-2</v>
      </c>
      <c r="D2094" s="89"/>
      <c r="E2094" s="89"/>
      <c r="F2094" s="89">
        <f>Table3[[#This Row],[Yield]]/100*(1+F2093)</f>
        <v>0</v>
      </c>
    </row>
    <row r="2095" spans="1:6" x14ac:dyDescent="0.2">
      <c r="A2095" s="88">
        <v>1298</v>
      </c>
      <c r="B2095" s="89">
        <v>51.45</v>
      </c>
      <c r="C2095" s="89">
        <f>LN(Table3[[#This Row],[Value]]/B2094)</f>
        <v>-2.5142865569055171E-2</v>
      </c>
      <c r="D2095" s="89"/>
      <c r="E2095" s="89"/>
      <c r="F2095" s="89">
        <f>Table3[[#This Row],[Yield]]/100*(1+F2094)</f>
        <v>0</v>
      </c>
    </row>
    <row r="2096" spans="1:6" x14ac:dyDescent="0.2">
      <c r="A2096" s="88">
        <v>1299</v>
      </c>
      <c r="B2096" s="89">
        <v>52.01</v>
      </c>
      <c r="C2096" s="89">
        <f>LN(Table3[[#This Row],[Value]]/B2095)</f>
        <v>1.0825545504922325E-2</v>
      </c>
      <c r="D2096" s="89"/>
      <c r="E2096" s="89"/>
      <c r="F2096" s="89">
        <f>Table3[[#This Row],[Yield]]/100*(1+F2095)</f>
        <v>0</v>
      </c>
    </row>
    <row r="2097" spans="1:6" x14ac:dyDescent="0.2">
      <c r="A2097" s="88">
        <v>1300</v>
      </c>
      <c r="B2097" s="89">
        <v>50.83</v>
      </c>
      <c r="C2097" s="89">
        <f>LN(Table3[[#This Row],[Value]]/B2096)</f>
        <v>-2.2949276326169915E-2</v>
      </c>
      <c r="D2097" s="89"/>
      <c r="E2097" s="89"/>
      <c r="F2097" s="89">
        <f>Table3[[#This Row],[Yield]]/100*(1+F2096)</f>
        <v>0</v>
      </c>
    </row>
    <row r="2098" spans="1:6" x14ac:dyDescent="0.2">
      <c r="A2098" s="88">
        <v>1301</v>
      </c>
      <c r="B2098" s="89">
        <v>49.84</v>
      </c>
      <c r="C2098" s="89">
        <f>LN(Table3[[#This Row],[Value]]/B2097)</f>
        <v>-1.9668856979613316E-2</v>
      </c>
      <c r="D2098" s="89"/>
      <c r="E2098" s="89"/>
      <c r="F2098" s="89">
        <f>Table3[[#This Row],[Yield]]/100*(1+F2097)</f>
        <v>0</v>
      </c>
    </row>
    <row r="2099" spans="1:6" x14ac:dyDescent="0.2">
      <c r="A2099" s="88">
        <v>1302</v>
      </c>
      <c r="B2099" s="89">
        <v>49.08</v>
      </c>
      <c r="C2099" s="89">
        <f>LN(Table3[[#This Row],[Value]]/B2098)</f>
        <v>-1.5366254636487069E-2</v>
      </c>
      <c r="D2099" s="89"/>
      <c r="E2099" s="89"/>
      <c r="F2099" s="89">
        <f>Table3[[#This Row],[Yield]]/100*(1+F2098)</f>
        <v>0</v>
      </c>
    </row>
    <row r="2100" spans="1:6" x14ac:dyDescent="0.2">
      <c r="A2100" s="88">
        <v>1304</v>
      </c>
      <c r="B2100" s="89">
        <v>50.11</v>
      </c>
      <c r="C2100" s="89">
        <f>LN(Table3[[#This Row],[Value]]/B2099)</f>
        <v>2.0768969128922701E-2</v>
      </c>
      <c r="D2100" s="89"/>
      <c r="E2100" s="89"/>
      <c r="F2100" s="89">
        <f>Table3[[#This Row],[Yield]]/100*(1+F2099)</f>
        <v>0</v>
      </c>
    </row>
    <row r="2101" spans="1:6" x14ac:dyDescent="0.2">
      <c r="A2101" s="88">
        <v>1305</v>
      </c>
      <c r="B2101" s="89">
        <v>51.52</v>
      </c>
      <c r="C2101" s="89">
        <f>LN(Table3[[#This Row],[Value]]/B2100)</f>
        <v>2.7749492824465035E-2</v>
      </c>
      <c r="D2101" s="89"/>
      <c r="E2101" s="89"/>
      <c r="F2101" s="89">
        <f>Table3[[#This Row],[Yield]]/100*(1+F2100)</f>
        <v>0</v>
      </c>
    </row>
    <row r="2102" spans="1:6" x14ac:dyDescent="0.2">
      <c r="A2102" s="88">
        <v>1306</v>
      </c>
      <c r="B2102" s="89">
        <v>51.02</v>
      </c>
      <c r="C2102" s="89">
        <f>LN(Table3[[#This Row],[Value]]/B2101)</f>
        <v>-9.7523690824327935E-3</v>
      </c>
      <c r="D2102" s="89"/>
      <c r="E2102" s="89"/>
      <c r="F2102" s="89">
        <f>Table3[[#This Row],[Yield]]/100*(1+F2101)</f>
        <v>0</v>
      </c>
    </row>
    <row r="2103" spans="1:6" x14ac:dyDescent="0.2">
      <c r="A2103" s="88">
        <v>1307</v>
      </c>
      <c r="B2103" s="89">
        <v>50.72</v>
      </c>
      <c r="C2103" s="89">
        <f>LN(Table3[[#This Row],[Value]]/B2102)</f>
        <v>-5.8974025846948979E-3</v>
      </c>
      <c r="D2103" s="89"/>
      <c r="E2103" s="89"/>
      <c r="F2103" s="89">
        <f>Table3[[#This Row],[Yield]]/100*(1+F2102)</f>
        <v>0</v>
      </c>
    </row>
    <row r="2104" spans="1:6" x14ac:dyDescent="0.2">
      <c r="A2104" s="88">
        <v>1308</v>
      </c>
      <c r="B2104" s="89">
        <v>50.76</v>
      </c>
      <c r="C2104" s="89">
        <f>LN(Table3[[#This Row],[Value]]/B2103)</f>
        <v>7.8833271721642307E-4</v>
      </c>
      <c r="D2104" s="89"/>
      <c r="E2104" s="89"/>
      <c r="F2104" s="89">
        <f>Table3[[#This Row],[Yield]]/100*(1+F2103)</f>
        <v>0</v>
      </c>
    </row>
    <row r="2105" spans="1:6" x14ac:dyDescent="0.2">
      <c r="A2105" s="88">
        <v>1309</v>
      </c>
      <c r="B2105" s="89">
        <v>50.75</v>
      </c>
      <c r="C2105" s="89">
        <f>LN(Table3[[#This Row],[Value]]/B2104)</f>
        <v>-1.9702492429017087E-4</v>
      </c>
      <c r="D2105" s="89"/>
      <c r="E2105" s="89"/>
      <c r="F2105" s="89">
        <f>Table3[[#This Row],[Yield]]/100*(1+F2104)</f>
        <v>0</v>
      </c>
    </row>
    <row r="2106" spans="1:6" x14ac:dyDescent="0.2">
      <c r="A2106" s="88">
        <v>1311</v>
      </c>
      <c r="B2106" s="89">
        <v>50.57</v>
      </c>
      <c r="C2106" s="89">
        <f>LN(Table3[[#This Row],[Value]]/B2105)</f>
        <v>-3.553102830004999E-3</v>
      </c>
      <c r="D2106" s="89"/>
      <c r="E2106" s="89"/>
      <c r="F2106" s="89">
        <f>Table3[[#This Row],[Yield]]/100*(1+F2105)</f>
        <v>0</v>
      </c>
    </row>
    <row r="2107" spans="1:6" x14ac:dyDescent="0.2">
      <c r="A2107" s="88">
        <v>1312</v>
      </c>
      <c r="B2107" s="89">
        <v>49.22</v>
      </c>
      <c r="C2107" s="89">
        <f>LN(Table3[[#This Row],[Value]]/B2106)</f>
        <v>-2.7058470128981847E-2</v>
      </c>
      <c r="D2107" s="89"/>
      <c r="E2107" s="89"/>
      <c r="F2107" s="89">
        <f>Table3[[#This Row],[Yield]]/100*(1+F2106)</f>
        <v>0</v>
      </c>
    </row>
    <row r="2108" spans="1:6" x14ac:dyDescent="0.2">
      <c r="A2108" s="88">
        <v>1313</v>
      </c>
      <c r="B2108" s="89">
        <v>47.98</v>
      </c>
      <c r="C2108" s="89">
        <f>LN(Table3[[#This Row],[Value]]/B2107)</f>
        <v>-2.5515787551361364E-2</v>
      </c>
      <c r="D2108" s="89"/>
      <c r="E2108" s="89"/>
      <c r="F2108" s="89">
        <f>Table3[[#This Row],[Yield]]/100*(1+F2107)</f>
        <v>0</v>
      </c>
    </row>
    <row r="2109" spans="1:6" x14ac:dyDescent="0.2">
      <c r="A2109" s="88">
        <v>1314</v>
      </c>
      <c r="B2109" s="89">
        <v>49.36</v>
      </c>
      <c r="C2109" s="89">
        <f>LN(Table3[[#This Row],[Value]]/B2108)</f>
        <v>2.8356122185583973E-2</v>
      </c>
      <c r="D2109" s="89"/>
      <c r="E2109" s="89"/>
      <c r="F2109" s="89">
        <f>Table3[[#This Row],[Yield]]/100*(1+F2108)</f>
        <v>0</v>
      </c>
    </row>
    <row r="2110" spans="1:6" x14ac:dyDescent="0.2">
      <c r="A2110" s="88">
        <v>1315</v>
      </c>
      <c r="B2110" s="89">
        <v>48.64</v>
      </c>
      <c r="C2110" s="89">
        <f>LN(Table3[[#This Row],[Value]]/B2109)</f>
        <v>-1.4694141939220749E-2</v>
      </c>
      <c r="D2110" s="89"/>
      <c r="E2110" s="89"/>
      <c r="F2110" s="89">
        <f>Table3[[#This Row],[Yield]]/100*(1+F2109)</f>
        <v>0</v>
      </c>
    </row>
    <row r="2111" spans="1:6" x14ac:dyDescent="0.2">
      <c r="A2111" s="88">
        <v>1316</v>
      </c>
      <c r="B2111" s="89">
        <v>47.38</v>
      </c>
      <c r="C2111" s="89">
        <f>LN(Table3[[#This Row],[Value]]/B2110)</f>
        <v>-2.6246038927272123E-2</v>
      </c>
      <c r="D2111" s="89"/>
      <c r="E2111" s="89"/>
      <c r="F2111" s="89">
        <f>Table3[[#This Row],[Yield]]/100*(1+F2110)</f>
        <v>0</v>
      </c>
    </row>
    <row r="2112" spans="1:6" x14ac:dyDescent="0.2">
      <c r="A2112" s="88">
        <v>1318</v>
      </c>
      <c r="B2112" s="89">
        <v>48.06</v>
      </c>
      <c r="C2112" s="89">
        <f>LN(Table3[[#This Row],[Value]]/B2111)</f>
        <v>1.4250031577683436E-2</v>
      </c>
      <c r="D2112" s="89"/>
      <c r="E2112" s="89"/>
      <c r="F2112" s="89">
        <f>Table3[[#This Row],[Yield]]/100*(1+F2111)</f>
        <v>0</v>
      </c>
    </row>
    <row r="2113" spans="1:6" x14ac:dyDescent="0.2">
      <c r="A2113" s="88">
        <v>1319</v>
      </c>
      <c r="B2113" s="89">
        <v>48.67</v>
      </c>
      <c r="C2113" s="89">
        <f>LN(Table3[[#This Row],[Value]]/B2112)</f>
        <v>1.2612593537040076E-2</v>
      </c>
      <c r="D2113" s="89"/>
      <c r="E2113" s="89"/>
      <c r="F2113" s="89">
        <f>Table3[[#This Row],[Yield]]/100*(1+F2112)</f>
        <v>0</v>
      </c>
    </row>
    <row r="2114" spans="1:6" x14ac:dyDescent="0.2">
      <c r="A2114" s="88">
        <v>1320</v>
      </c>
      <c r="B2114" s="89">
        <v>50.31</v>
      </c>
      <c r="C2114" s="89">
        <f>LN(Table3[[#This Row],[Value]]/B2113)</f>
        <v>3.3141040657864246E-2</v>
      </c>
      <c r="D2114" s="89"/>
      <c r="E2114" s="89"/>
      <c r="F2114" s="89">
        <f>Table3[[#This Row],[Yield]]/100*(1+F2113)</f>
        <v>0</v>
      </c>
    </row>
    <row r="2115" spans="1:6" x14ac:dyDescent="0.2">
      <c r="A2115" s="88">
        <v>1321</v>
      </c>
      <c r="B2115" s="89">
        <v>51.36</v>
      </c>
      <c r="C2115" s="89">
        <f>LN(Table3[[#This Row],[Value]]/B2114)</f>
        <v>2.0655794878478514E-2</v>
      </c>
      <c r="D2115" s="89"/>
      <c r="E2115" s="89"/>
      <c r="F2115" s="89">
        <f>Table3[[#This Row],[Yield]]/100*(1+F2114)</f>
        <v>0</v>
      </c>
    </row>
    <row r="2116" spans="1:6" x14ac:dyDescent="0.2">
      <c r="A2116" s="88">
        <v>1322</v>
      </c>
      <c r="B2116" s="89">
        <v>52.8</v>
      </c>
      <c r="C2116" s="89">
        <f>LN(Table3[[#This Row],[Value]]/B2115)</f>
        <v>2.7651531330509949E-2</v>
      </c>
      <c r="D2116" s="89"/>
      <c r="E2116" s="89"/>
      <c r="F2116" s="89">
        <f>Table3[[#This Row],[Yield]]/100*(1+F2115)</f>
        <v>0</v>
      </c>
    </row>
    <row r="2117" spans="1:6" x14ac:dyDescent="0.2">
      <c r="A2117" s="88">
        <v>1323</v>
      </c>
      <c r="B2117" s="89">
        <v>52.97</v>
      </c>
      <c r="C2117" s="89">
        <f>LN(Table3[[#This Row],[Value]]/B2116)</f>
        <v>3.2145248442194806E-3</v>
      </c>
      <c r="D2117" s="89"/>
      <c r="E2117" s="89"/>
      <c r="F2117" s="89">
        <f>Table3[[#This Row],[Yield]]/100*(1+F2116)</f>
        <v>0</v>
      </c>
    </row>
    <row r="2118" spans="1:6" x14ac:dyDescent="0.2">
      <c r="A2118" s="88">
        <v>1325</v>
      </c>
      <c r="B2118" s="89">
        <v>53.88</v>
      </c>
      <c r="C2118" s="89">
        <f>LN(Table3[[#This Row],[Value]]/B2117)</f>
        <v>1.7033635985728081E-2</v>
      </c>
      <c r="D2118" s="89"/>
      <c r="E2118" s="89"/>
      <c r="F2118" s="89">
        <f>Table3[[#This Row],[Yield]]/100*(1+F2117)</f>
        <v>0</v>
      </c>
    </row>
    <row r="2119" spans="1:6" x14ac:dyDescent="0.2">
      <c r="A2119" s="88">
        <v>1326</v>
      </c>
      <c r="B2119" s="89">
        <v>53.61</v>
      </c>
      <c r="C2119" s="89">
        <f>LN(Table3[[#This Row],[Value]]/B2118)</f>
        <v>-5.0237337027168932E-3</v>
      </c>
      <c r="D2119" s="89"/>
      <c r="E2119" s="89"/>
      <c r="F2119" s="89">
        <f>Table3[[#This Row],[Yield]]/100*(1+F2118)</f>
        <v>0</v>
      </c>
    </row>
    <row r="2120" spans="1:6" x14ac:dyDescent="0.2">
      <c r="A2120" s="88">
        <v>1327</v>
      </c>
      <c r="B2120" s="89">
        <v>51.43</v>
      </c>
      <c r="C2120" s="89">
        <f>LN(Table3[[#This Row],[Value]]/B2119)</f>
        <v>-4.1513958052621494E-2</v>
      </c>
      <c r="D2120" s="89"/>
      <c r="E2120" s="89"/>
      <c r="F2120" s="89">
        <f>Table3[[#This Row],[Yield]]/100*(1+F2119)</f>
        <v>0</v>
      </c>
    </row>
    <row r="2121" spans="1:6" x14ac:dyDescent="0.2">
      <c r="A2121" s="88">
        <v>1328</v>
      </c>
      <c r="B2121" s="89">
        <v>51.76</v>
      </c>
      <c r="C2121" s="89">
        <f>LN(Table3[[#This Row],[Value]]/B2120)</f>
        <v>6.3959904058202037E-3</v>
      </c>
      <c r="D2121" s="89"/>
      <c r="E2121" s="89"/>
      <c r="F2121" s="89">
        <f>Table3[[#This Row],[Yield]]/100*(1+F2120)</f>
        <v>0</v>
      </c>
    </row>
    <row r="2122" spans="1:6" x14ac:dyDescent="0.2">
      <c r="A2122" s="88">
        <v>1329</v>
      </c>
      <c r="B2122" s="89">
        <v>51.45</v>
      </c>
      <c r="C2122" s="89">
        <f>LN(Table3[[#This Row],[Value]]/B2121)</f>
        <v>-6.00718791258637E-3</v>
      </c>
      <c r="D2122" s="89"/>
      <c r="E2122" s="89"/>
      <c r="F2122" s="89">
        <f>Table3[[#This Row],[Yield]]/100*(1+F2121)</f>
        <v>0</v>
      </c>
    </row>
    <row r="2123" spans="1:6" x14ac:dyDescent="0.2">
      <c r="A2123" s="88">
        <v>1330</v>
      </c>
      <c r="B2123" s="89">
        <v>51.63</v>
      </c>
      <c r="C2123" s="89">
        <f>LN(Table3[[#This Row],[Value]]/B2122)</f>
        <v>3.4924366114992022E-3</v>
      </c>
      <c r="D2123" s="89"/>
      <c r="E2123" s="89"/>
      <c r="F2123" s="89">
        <f>Table3[[#This Row],[Yield]]/100*(1+F2122)</f>
        <v>0</v>
      </c>
    </row>
    <row r="2124" spans="1:6" x14ac:dyDescent="0.2">
      <c r="A2124" s="88">
        <v>1332</v>
      </c>
      <c r="B2124" s="89">
        <v>51.36</v>
      </c>
      <c r="C2124" s="89">
        <f>LN(Table3[[#This Row],[Value]]/B2123)</f>
        <v>-5.2432395098520558E-3</v>
      </c>
      <c r="D2124" s="89"/>
      <c r="E2124" s="89"/>
      <c r="F2124" s="89">
        <f>Table3[[#This Row],[Yield]]/100*(1+F2123)</f>
        <v>0</v>
      </c>
    </row>
    <row r="2125" spans="1:6" x14ac:dyDescent="0.2">
      <c r="A2125" s="88">
        <v>1333</v>
      </c>
      <c r="B2125" s="89">
        <v>52.27</v>
      </c>
      <c r="C2125" s="89">
        <f>LN(Table3[[#This Row],[Value]]/B2124)</f>
        <v>1.7562933343124774E-2</v>
      </c>
      <c r="D2125" s="89"/>
      <c r="E2125" s="89"/>
      <c r="F2125" s="89">
        <f>Table3[[#This Row],[Yield]]/100*(1+F2124)</f>
        <v>0</v>
      </c>
    </row>
    <row r="2126" spans="1:6" x14ac:dyDescent="0.2">
      <c r="A2126" s="88">
        <v>1334</v>
      </c>
      <c r="B2126" s="89">
        <v>52.32</v>
      </c>
      <c r="C2126" s="89">
        <f>LN(Table3[[#This Row],[Value]]/B2125)</f>
        <v>9.5611442411282005E-4</v>
      </c>
      <c r="D2126" s="89"/>
      <c r="E2126" s="89"/>
      <c r="F2126" s="89">
        <f>Table3[[#This Row],[Yield]]/100*(1+F2125)</f>
        <v>0</v>
      </c>
    </row>
    <row r="2127" spans="1:6" x14ac:dyDescent="0.2">
      <c r="A2127" s="88">
        <v>1335</v>
      </c>
      <c r="B2127" s="89">
        <v>52.38</v>
      </c>
      <c r="C2127" s="89">
        <f>LN(Table3[[#This Row],[Value]]/B2126)</f>
        <v>1.1461319306225416E-3</v>
      </c>
      <c r="D2127" s="89"/>
      <c r="E2127" s="89"/>
      <c r="F2127" s="89">
        <f>Table3[[#This Row],[Yield]]/100*(1+F2126)</f>
        <v>0</v>
      </c>
    </row>
    <row r="2128" spans="1:6" x14ac:dyDescent="0.2">
      <c r="A2128" s="88">
        <v>1336</v>
      </c>
      <c r="B2128" s="89">
        <v>53.02</v>
      </c>
      <c r="C2128" s="89">
        <f>LN(Table3[[#This Row],[Value]]/B2127)</f>
        <v>1.2144361781313747E-2</v>
      </c>
      <c r="D2128" s="89"/>
      <c r="E2128" s="89"/>
      <c r="F2128" s="89">
        <f>Table3[[#This Row],[Yield]]/100*(1+F2127)</f>
        <v>0</v>
      </c>
    </row>
    <row r="2129" spans="1:6" x14ac:dyDescent="0.2">
      <c r="A2129" s="88">
        <v>1337</v>
      </c>
      <c r="B2129" s="89">
        <v>53.17</v>
      </c>
      <c r="C2129" s="89">
        <f>LN(Table3[[#This Row],[Value]]/B2128)</f>
        <v>2.8251266553675825E-3</v>
      </c>
      <c r="D2129" s="89"/>
      <c r="E2129" s="89"/>
      <c r="F2129" s="89">
        <f>Table3[[#This Row],[Yield]]/100*(1+F2128)</f>
        <v>0</v>
      </c>
    </row>
    <row r="2130" spans="1:6" x14ac:dyDescent="0.2">
      <c r="A2130" s="88">
        <v>1339</v>
      </c>
      <c r="B2130" s="89">
        <v>53.19</v>
      </c>
      <c r="C2130" s="89">
        <f>LN(Table3[[#This Row],[Value]]/B2129)</f>
        <v>3.7608123797905823E-4</v>
      </c>
      <c r="D2130" s="89"/>
      <c r="E2130" s="89"/>
      <c r="F2130" s="89">
        <f>Table3[[#This Row],[Yield]]/100*(1+F2129)</f>
        <v>0</v>
      </c>
    </row>
    <row r="2131" spans="1:6" x14ac:dyDescent="0.2">
      <c r="A2131" s="88">
        <v>1340</v>
      </c>
      <c r="B2131" s="89">
        <v>52.75</v>
      </c>
      <c r="C2131" s="89">
        <f>LN(Table3[[#This Row],[Value]]/B2130)</f>
        <v>-8.3066363980502655E-3</v>
      </c>
      <c r="D2131" s="89"/>
      <c r="E2131" s="89"/>
      <c r="F2131" s="89">
        <f>Table3[[#This Row],[Yield]]/100*(1+F2130)</f>
        <v>0</v>
      </c>
    </row>
    <row r="2132" spans="1:6" x14ac:dyDescent="0.2">
      <c r="A2132" s="88">
        <v>1341</v>
      </c>
      <c r="B2132" s="89">
        <v>52.6</v>
      </c>
      <c r="C2132" s="89">
        <f>LN(Table3[[#This Row],[Value]]/B2131)</f>
        <v>-2.8476526125116187E-3</v>
      </c>
      <c r="D2132" s="89"/>
      <c r="E2132" s="89"/>
      <c r="F2132" s="89">
        <f>Table3[[#This Row],[Yield]]/100*(1+F2131)</f>
        <v>0</v>
      </c>
    </row>
    <row r="2133" spans="1:6" x14ac:dyDescent="0.2">
      <c r="A2133" s="88">
        <v>1342</v>
      </c>
      <c r="B2133" s="89">
        <v>51.85</v>
      </c>
      <c r="C2133" s="89">
        <f>LN(Table3[[#This Row],[Value]]/B2132)</f>
        <v>-1.4361185068127823E-2</v>
      </c>
      <c r="D2133" s="89"/>
      <c r="E2133" s="89"/>
      <c r="F2133" s="89">
        <f>Table3[[#This Row],[Yield]]/100*(1+F2132)</f>
        <v>0</v>
      </c>
    </row>
    <row r="2134" spans="1:6" x14ac:dyDescent="0.2">
      <c r="A2134" s="88">
        <v>1343</v>
      </c>
      <c r="B2134" s="89">
        <v>51.93</v>
      </c>
      <c r="C2134" s="89">
        <f>LN(Table3[[#This Row],[Value]]/B2133)</f>
        <v>1.5417231806912606E-3</v>
      </c>
      <c r="D2134" s="89"/>
      <c r="E2134" s="89"/>
      <c r="F2134" s="89">
        <f>Table3[[#This Row],[Yield]]/100*(1+F2133)</f>
        <v>0</v>
      </c>
    </row>
    <row r="2135" spans="1:6" x14ac:dyDescent="0.2">
      <c r="A2135" s="88">
        <v>1347</v>
      </c>
      <c r="B2135" s="89">
        <v>51.53</v>
      </c>
      <c r="C2135" s="89">
        <f>LN(Table3[[#This Row],[Value]]/B2134)</f>
        <v>-7.7324955160946694E-3</v>
      </c>
      <c r="D2135" s="89"/>
      <c r="E2135" s="89"/>
      <c r="F2135" s="89">
        <f>Table3[[#This Row],[Yield]]/100*(1+F2134)</f>
        <v>0</v>
      </c>
    </row>
    <row r="2136" spans="1:6" x14ac:dyDescent="0.2">
      <c r="A2136" s="88">
        <v>1348</v>
      </c>
      <c r="B2136" s="89">
        <v>51.39</v>
      </c>
      <c r="C2136" s="89">
        <f>LN(Table3[[#This Row],[Value]]/B2135)</f>
        <v>-2.7205613359946998E-3</v>
      </c>
      <c r="D2136" s="89"/>
      <c r="E2136" s="89"/>
      <c r="F2136" s="89">
        <f>Table3[[#This Row],[Yield]]/100*(1+F2135)</f>
        <v>0</v>
      </c>
    </row>
    <row r="2137" spans="1:6" x14ac:dyDescent="0.2">
      <c r="A2137" s="88">
        <v>1349</v>
      </c>
      <c r="B2137" s="89">
        <v>51</v>
      </c>
      <c r="C2137" s="89">
        <f>LN(Table3[[#This Row],[Value]]/B2136)</f>
        <v>-7.6179682798124806E-3</v>
      </c>
      <c r="D2137" s="89"/>
      <c r="E2137" s="89"/>
      <c r="F2137" s="89">
        <f>Table3[[#This Row],[Yield]]/100*(1+F2136)</f>
        <v>0</v>
      </c>
    </row>
    <row r="2138" spans="1:6" x14ac:dyDescent="0.2">
      <c r="A2138" s="88">
        <v>1350</v>
      </c>
      <c r="B2138" s="89">
        <v>50.93</v>
      </c>
      <c r="C2138" s="89">
        <f>LN(Table3[[#This Row],[Value]]/B2137)</f>
        <v>-1.3734918278124945E-3</v>
      </c>
      <c r="D2138" s="89"/>
      <c r="E2138" s="89"/>
      <c r="F2138" s="89">
        <f>Table3[[#This Row],[Yield]]/100*(1+F2137)</f>
        <v>0</v>
      </c>
    </row>
    <row r="2139" spans="1:6" x14ac:dyDescent="0.2">
      <c r="A2139" s="88">
        <v>1351</v>
      </c>
      <c r="B2139" s="89">
        <v>50.8</v>
      </c>
      <c r="C2139" s="89">
        <f>LN(Table3[[#This Row],[Value]]/B2138)</f>
        <v>-2.5557863120770474E-3</v>
      </c>
      <c r="D2139" s="89"/>
      <c r="E2139" s="89"/>
      <c r="F2139" s="89">
        <f>Table3[[#This Row],[Yield]]/100*(1+F2138)</f>
        <v>0</v>
      </c>
    </row>
    <row r="2140" spans="1:6" x14ac:dyDescent="0.2">
      <c r="A2140" s="88">
        <v>1353</v>
      </c>
      <c r="B2140" s="89">
        <v>50.16</v>
      </c>
      <c r="C2140" s="89">
        <f>LN(Table3[[#This Row],[Value]]/B2139)</f>
        <v>-1.2678458259770951E-2</v>
      </c>
      <c r="D2140" s="89"/>
      <c r="E2140" s="89"/>
      <c r="F2140" s="89">
        <f>Table3[[#This Row],[Yield]]/100*(1+F2139)</f>
        <v>0</v>
      </c>
    </row>
    <row r="2141" spans="1:6" x14ac:dyDescent="0.2">
      <c r="A2141" s="88">
        <v>1354</v>
      </c>
      <c r="B2141" s="89">
        <v>50.3</v>
      </c>
      <c r="C2141" s="89">
        <f>LN(Table3[[#This Row],[Value]]/B2140)</f>
        <v>2.7871807810283459E-3</v>
      </c>
      <c r="D2141" s="89"/>
      <c r="E2141" s="89"/>
      <c r="F2141" s="89">
        <f>Table3[[#This Row],[Yield]]/100*(1+F2140)</f>
        <v>0</v>
      </c>
    </row>
    <row r="2142" spans="1:6" x14ac:dyDescent="0.2">
      <c r="A2142" s="88">
        <v>1355</v>
      </c>
      <c r="B2142" s="89">
        <v>49.82</v>
      </c>
      <c r="C2142" s="89">
        <f>LN(Table3[[#This Row],[Value]]/B2141)</f>
        <v>-9.5885672716591493E-3</v>
      </c>
      <c r="D2142" s="89"/>
      <c r="E2142" s="89"/>
      <c r="F2142" s="89">
        <f>Table3[[#This Row],[Yield]]/100*(1+F2141)</f>
        <v>0</v>
      </c>
    </row>
    <row r="2143" spans="1:6" x14ac:dyDescent="0.2">
      <c r="A2143" s="88">
        <v>1356</v>
      </c>
      <c r="B2143" s="89">
        <v>49.44</v>
      </c>
      <c r="C2143" s="89">
        <f>LN(Table3[[#This Row],[Value]]/B2142)</f>
        <v>-7.6566966845990859E-3</v>
      </c>
      <c r="D2143" s="89"/>
      <c r="E2143" s="89"/>
      <c r="F2143" s="89">
        <f>Table3[[#This Row],[Yield]]/100*(1+F2142)</f>
        <v>0</v>
      </c>
    </row>
    <row r="2144" spans="1:6" x14ac:dyDescent="0.2">
      <c r="A2144" s="88">
        <v>1357</v>
      </c>
      <c r="B2144" s="89">
        <v>48.73</v>
      </c>
      <c r="C2144" s="89">
        <f>LN(Table3[[#This Row],[Value]]/B2143)</f>
        <v>-1.4464956294020521E-2</v>
      </c>
      <c r="D2144" s="89"/>
      <c r="E2144" s="89"/>
      <c r="F2144" s="89">
        <f>Table3[[#This Row],[Yield]]/100*(1+F2143)</f>
        <v>0</v>
      </c>
    </row>
    <row r="2145" spans="1:6" x14ac:dyDescent="0.2">
      <c r="A2145" s="88">
        <v>1358</v>
      </c>
      <c r="B2145" s="89">
        <v>48.5</v>
      </c>
      <c r="C2145" s="89">
        <f>LN(Table3[[#This Row],[Value]]/B2144)</f>
        <v>-4.7310589119772106E-3</v>
      </c>
      <c r="D2145" s="89"/>
      <c r="E2145" s="89"/>
      <c r="F2145" s="89">
        <f>Table3[[#This Row],[Yield]]/100*(1+F2144)</f>
        <v>0</v>
      </c>
    </row>
    <row r="2146" spans="1:6" x14ac:dyDescent="0.2">
      <c r="A2146" s="88">
        <v>1360</v>
      </c>
      <c r="B2146" s="89">
        <v>48.45</v>
      </c>
      <c r="C2146" s="89">
        <f>LN(Table3[[#This Row],[Value]]/B2145)</f>
        <v>-1.0314596066622707E-3</v>
      </c>
      <c r="D2146" s="89"/>
      <c r="E2146" s="89"/>
      <c r="F2146" s="89">
        <f>Table3[[#This Row],[Yield]]/100*(1+F2145)</f>
        <v>0</v>
      </c>
    </row>
    <row r="2147" spans="1:6" x14ac:dyDescent="0.2">
      <c r="A2147" s="88">
        <v>1361</v>
      </c>
      <c r="B2147" s="89">
        <v>48.43</v>
      </c>
      <c r="C2147" s="89">
        <f>LN(Table3[[#This Row],[Value]]/B2146)</f>
        <v>-4.1288192163755803E-4</v>
      </c>
      <c r="D2147" s="89"/>
      <c r="E2147" s="89"/>
      <c r="F2147" s="89">
        <f>Table3[[#This Row],[Yield]]/100*(1+F2146)</f>
        <v>0</v>
      </c>
    </row>
    <row r="2148" spans="1:6" x14ac:dyDescent="0.2">
      <c r="A2148" s="88">
        <v>1362</v>
      </c>
      <c r="B2148" s="89">
        <v>47.75</v>
      </c>
      <c r="C2148" s="89">
        <f>LN(Table3[[#This Row],[Value]]/B2147)</f>
        <v>-1.41403894883985E-2</v>
      </c>
      <c r="D2148" s="89"/>
      <c r="E2148" s="89"/>
      <c r="F2148" s="89">
        <f>Table3[[#This Row],[Yield]]/100*(1+F2147)</f>
        <v>0</v>
      </c>
    </row>
    <row r="2149" spans="1:6" x14ac:dyDescent="0.2">
      <c r="A2149" s="88">
        <v>1363</v>
      </c>
      <c r="B2149" s="89">
        <v>46.62</v>
      </c>
      <c r="C2149" s="89">
        <f>LN(Table3[[#This Row],[Value]]/B2148)</f>
        <v>-2.3949433319128254E-2</v>
      </c>
      <c r="D2149" s="89"/>
      <c r="E2149" s="89"/>
      <c r="F2149" s="89">
        <f>Table3[[#This Row],[Yield]]/100*(1+F2148)</f>
        <v>0</v>
      </c>
    </row>
    <row r="2150" spans="1:6" x14ac:dyDescent="0.2">
      <c r="A2150" s="88">
        <v>1364</v>
      </c>
      <c r="B2150" s="89">
        <v>46.64</v>
      </c>
      <c r="C2150" s="89">
        <f>LN(Table3[[#This Row],[Value]]/B2149)</f>
        <v>4.2890843462583926E-4</v>
      </c>
      <c r="D2150" s="89"/>
      <c r="E2150" s="89"/>
      <c r="F2150" s="89">
        <f>Table3[[#This Row],[Yield]]/100*(1+F2149)</f>
        <v>0</v>
      </c>
    </row>
    <row r="2151" spans="1:6" x14ac:dyDescent="0.2">
      <c r="A2151" s="88">
        <v>1365</v>
      </c>
      <c r="B2151" s="89">
        <v>46.19</v>
      </c>
      <c r="C2151" s="89">
        <f>LN(Table3[[#This Row],[Value]]/B2150)</f>
        <v>-9.6952175997229908E-3</v>
      </c>
      <c r="D2151" s="89"/>
      <c r="E2151" s="89"/>
      <c r="F2151" s="89">
        <f>Table3[[#This Row],[Yield]]/100*(1+F2150)</f>
        <v>0</v>
      </c>
    </row>
    <row r="2152" spans="1:6" x14ac:dyDescent="0.2">
      <c r="A2152" s="88">
        <v>1367</v>
      </c>
      <c r="B2152" s="89">
        <v>45.09</v>
      </c>
      <c r="C2152" s="89">
        <f>LN(Table3[[#This Row],[Value]]/B2151)</f>
        <v>-2.4102832009521138E-2</v>
      </c>
      <c r="D2152" s="89"/>
      <c r="E2152" s="89"/>
      <c r="F2152" s="89">
        <f>Table3[[#This Row],[Yield]]/100*(1+F2151)</f>
        <v>0</v>
      </c>
    </row>
    <row r="2153" spans="1:6" x14ac:dyDescent="0.2">
      <c r="A2153" s="88">
        <v>1368</v>
      </c>
      <c r="B2153" s="89">
        <v>46.67</v>
      </c>
      <c r="C2153" s="89">
        <f>LN(Table3[[#This Row],[Value]]/B2152)</f>
        <v>3.4441067528731321E-2</v>
      </c>
      <c r="D2153" s="89"/>
      <c r="E2153" s="89"/>
      <c r="F2153" s="89">
        <f>Table3[[#This Row],[Yield]]/100*(1+F2152)</f>
        <v>0</v>
      </c>
    </row>
    <row r="2154" spans="1:6" x14ac:dyDescent="0.2">
      <c r="A2154" s="88">
        <v>1369</v>
      </c>
      <c r="B2154" s="89">
        <v>45.8</v>
      </c>
      <c r="C2154" s="89">
        <f>LN(Table3[[#This Row],[Value]]/B2153)</f>
        <v>-1.8817468841585021E-2</v>
      </c>
      <c r="D2154" s="89"/>
      <c r="E2154" s="89"/>
      <c r="F2154" s="89">
        <f>Table3[[#This Row],[Yield]]/100*(1+F2153)</f>
        <v>0</v>
      </c>
    </row>
    <row r="2155" spans="1:6" x14ac:dyDescent="0.2">
      <c r="A2155" s="88">
        <v>1370</v>
      </c>
      <c r="B2155" s="89">
        <v>47.06</v>
      </c>
      <c r="C2155" s="89">
        <f>LN(Table3[[#This Row],[Value]]/B2154)</f>
        <v>2.7139292179077311E-2</v>
      </c>
      <c r="D2155" s="89"/>
      <c r="E2155" s="89"/>
      <c r="F2155" s="89">
        <f>Table3[[#This Row],[Yield]]/100*(1+F2154)</f>
        <v>0</v>
      </c>
    </row>
    <row r="2156" spans="1:6" x14ac:dyDescent="0.2">
      <c r="A2156" s="88">
        <v>1371</v>
      </c>
      <c r="B2156" s="89">
        <v>47.62</v>
      </c>
      <c r="C2156" s="89">
        <f>LN(Table3[[#This Row],[Value]]/B2155)</f>
        <v>1.18294577595002E-2</v>
      </c>
      <c r="D2156" s="89"/>
      <c r="E2156" s="89"/>
      <c r="F2156" s="89">
        <f>Table3[[#This Row],[Yield]]/100*(1+F2155)</f>
        <v>0</v>
      </c>
    </row>
    <row r="2157" spans="1:6" x14ac:dyDescent="0.2">
      <c r="A2157" s="88">
        <v>1372</v>
      </c>
      <c r="B2157" s="89">
        <v>47.53</v>
      </c>
      <c r="C2157" s="89">
        <f>LN(Table3[[#This Row],[Value]]/B2156)</f>
        <v>-1.891750432798552E-3</v>
      </c>
      <c r="D2157" s="89"/>
      <c r="E2157" s="89"/>
      <c r="F2157" s="89">
        <f>Table3[[#This Row],[Yield]]/100*(1+F2156)</f>
        <v>0</v>
      </c>
    </row>
    <row r="2158" spans="1:6" x14ac:dyDescent="0.2">
      <c r="A2158" s="88">
        <v>1374</v>
      </c>
      <c r="B2158" s="89">
        <v>47.05</v>
      </c>
      <c r="C2158" s="89">
        <f>LN(Table3[[#This Row],[Value]]/B2157)</f>
        <v>-1.0150224594529482E-2</v>
      </c>
      <c r="D2158" s="89"/>
      <c r="E2158" s="89"/>
      <c r="F2158" s="89">
        <f>Table3[[#This Row],[Yield]]/100*(1+F2157)</f>
        <v>0</v>
      </c>
    </row>
    <row r="2159" spans="1:6" x14ac:dyDescent="0.2">
      <c r="A2159" s="88">
        <v>1375</v>
      </c>
      <c r="B2159" s="89">
        <v>47.23</v>
      </c>
      <c r="C2159" s="89">
        <f>LN(Table3[[#This Row],[Value]]/B2158)</f>
        <v>3.8184178766369975E-3</v>
      </c>
      <c r="D2159" s="89"/>
      <c r="E2159" s="89"/>
      <c r="F2159" s="89">
        <f>Table3[[#This Row],[Yield]]/100*(1+F2158)</f>
        <v>0</v>
      </c>
    </row>
    <row r="2160" spans="1:6" x14ac:dyDescent="0.2">
      <c r="A2160" s="88">
        <v>1376</v>
      </c>
      <c r="B2160" s="89">
        <v>46.96</v>
      </c>
      <c r="C2160" s="89">
        <f>LN(Table3[[#This Row],[Value]]/B2159)</f>
        <v>-5.7331083881846101E-3</v>
      </c>
      <c r="D2160" s="89"/>
      <c r="E2160" s="89"/>
      <c r="F2160" s="89">
        <f>Table3[[#This Row],[Yield]]/100*(1+F2159)</f>
        <v>0</v>
      </c>
    </row>
    <row r="2161" spans="1:6" x14ac:dyDescent="0.2">
      <c r="A2161" s="88">
        <v>1377</v>
      </c>
      <c r="B2161" s="89">
        <v>45.51</v>
      </c>
      <c r="C2161" s="89">
        <f>LN(Table3[[#This Row],[Value]]/B2160)</f>
        <v>-3.1364093491290504E-2</v>
      </c>
      <c r="D2161" s="89"/>
      <c r="E2161" s="89"/>
      <c r="F2161" s="89">
        <f>Table3[[#This Row],[Yield]]/100*(1+F2160)</f>
        <v>0</v>
      </c>
    </row>
    <row r="2162" spans="1:6" x14ac:dyDescent="0.2">
      <c r="A2162" s="88">
        <v>1378</v>
      </c>
      <c r="B2162" s="89">
        <v>45.34</v>
      </c>
      <c r="C2162" s="89">
        <f>LN(Table3[[#This Row],[Value]]/B2161)</f>
        <v>-3.7424369491674725E-3</v>
      </c>
      <c r="D2162" s="89"/>
      <c r="E2162" s="89"/>
      <c r="F2162" s="89">
        <f>Table3[[#This Row],[Yield]]/100*(1+F2161)</f>
        <v>0</v>
      </c>
    </row>
    <row r="2163" spans="1:6" x14ac:dyDescent="0.2">
      <c r="A2163" s="88">
        <v>1379</v>
      </c>
      <c r="B2163" s="89">
        <v>44.71</v>
      </c>
      <c r="C2163" s="89">
        <f>LN(Table3[[#This Row],[Value]]/B2162)</f>
        <v>-1.3992454833493775E-2</v>
      </c>
      <c r="D2163" s="89"/>
      <c r="E2163" s="89"/>
      <c r="F2163" s="89">
        <f>Table3[[#This Row],[Yield]]/100*(1+F2162)</f>
        <v>0</v>
      </c>
    </row>
    <row r="2164" spans="1:6" x14ac:dyDescent="0.2">
      <c r="A2164" s="88">
        <v>1381</v>
      </c>
      <c r="B2164" s="89">
        <v>43.67</v>
      </c>
      <c r="C2164" s="89">
        <f>LN(Table3[[#This Row],[Value]]/B2163)</f>
        <v>-2.3535822748419609E-2</v>
      </c>
      <c r="D2164" s="89"/>
      <c r="E2164" s="89"/>
      <c r="F2164" s="89">
        <f>Table3[[#This Row],[Yield]]/100*(1+F2163)</f>
        <v>0</v>
      </c>
    </row>
    <row r="2165" spans="1:6" x14ac:dyDescent="0.2">
      <c r="A2165" s="88">
        <v>1382</v>
      </c>
      <c r="B2165" s="89">
        <v>43.2</v>
      </c>
      <c r="C2165" s="89">
        <f>LN(Table3[[#This Row],[Value]]/B2164)</f>
        <v>-1.0820872247404955E-2</v>
      </c>
      <c r="D2165" s="89"/>
      <c r="E2165" s="89"/>
      <c r="F2165" s="89">
        <f>Table3[[#This Row],[Yield]]/100*(1+F2164)</f>
        <v>0</v>
      </c>
    </row>
    <row r="2166" spans="1:6" x14ac:dyDescent="0.2">
      <c r="A2166" s="88">
        <v>1383</v>
      </c>
      <c r="B2166" s="89">
        <v>42.42</v>
      </c>
      <c r="C2166" s="89">
        <f>LN(Table3[[#This Row],[Value]]/B2165)</f>
        <v>-1.8220546113528288E-2</v>
      </c>
      <c r="D2166" s="89"/>
      <c r="E2166" s="89"/>
      <c r="F2166" s="89">
        <f>Table3[[#This Row],[Yield]]/100*(1+F2165)</f>
        <v>0</v>
      </c>
    </row>
    <row r="2167" spans="1:6" x14ac:dyDescent="0.2">
      <c r="A2167" s="88">
        <v>1384</v>
      </c>
      <c r="B2167" s="89">
        <v>42.25</v>
      </c>
      <c r="C2167" s="89">
        <f>LN(Table3[[#This Row],[Value]]/B2166)</f>
        <v>-4.0155953333535447E-3</v>
      </c>
      <c r="D2167" s="89"/>
      <c r="E2167" s="89"/>
      <c r="F2167" s="89">
        <f>Table3[[#This Row],[Yield]]/100*(1+F2166)</f>
        <v>0</v>
      </c>
    </row>
    <row r="2168" spans="1:6" x14ac:dyDescent="0.2">
      <c r="A2168" s="88">
        <v>1385</v>
      </c>
      <c r="B2168" s="89">
        <v>44.41</v>
      </c>
      <c r="C2168" s="89">
        <f>LN(Table3[[#This Row],[Value]]/B2167)</f>
        <v>4.9860315500827951E-2</v>
      </c>
      <c r="D2168" s="89"/>
      <c r="E2168" s="89"/>
      <c r="F2168" s="89">
        <f>Table3[[#This Row],[Yield]]/100*(1+F2167)</f>
        <v>0</v>
      </c>
    </row>
    <row r="2169" spans="1:6" x14ac:dyDescent="0.2">
      <c r="A2169" s="88">
        <v>1386</v>
      </c>
      <c r="B2169" s="89">
        <v>45.07</v>
      </c>
      <c r="C2169" s="89">
        <f>LN(Table3[[#This Row],[Value]]/B2168)</f>
        <v>1.4752167398545983E-2</v>
      </c>
      <c r="D2169" s="89"/>
      <c r="E2169" s="89"/>
      <c r="F2169" s="89">
        <f>Table3[[#This Row],[Yield]]/100*(1+F2168)</f>
        <v>0</v>
      </c>
    </row>
    <row r="2170" spans="1:6" x14ac:dyDescent="0.2">
      <c r="A2170" s="88">
        <v>1388</v>
      </c>
      <c r="B2170" s="89">
        <v>43.19</v>
      </c>
      <c r="C2170" s="89">
        <f>LN(Table3[[#This Row],[Value]]/B2169)</f>
        <v>-4.2607849729947224E-2</v>
      </c>
      <c r="D2170" s="89"/>
      <c r="E2170" s="89"/>
      <c r="F2170" s="89">
        <f>Table3[[#This Row],[Yield]]/100*(1+F2169)</f>
        <v>0</v>
      </c>
    </row>
    <row r="2171" spans="1:6" x14ac:dyDescent="0.2">
      <c r="A2171" s="88">
        <v>1389</v>
      </c>
      <c r="B2171" s="89">
        <v>44.75</v>
      </c>
      <c r="C2171" s="89">
        <f>LN(Table3[[#This Row],[Value]]/B2170)</f>
        <v>3.548245774825478E-2</v>
      </c>
      <c r="D2171" s="89"/>
      <c r="E2171" s="89"/>
      <c r="F2171" s="89">
        <f>Table3[[#This Row],[Yield]]/100*(1+F2170)</f>
        <v>0</v>
      </c>
    </row>
    <row r="2172" spans="1:6" x14ac:dyDescent="0.2">
      <c r="A2172" s="88">
        <v>1390</v>
      </c>
      <c r="B2172" s="89">
        <v>45.1</v>
      </c>
      <c r="C2172" s="89">
        <f>LN(Table3[[#This Row],[Value]]/B2171)</f>
        <v>7.790801787768223E-3</v>
      </c>
      <c r="D2172" s="89"/>
      <c r="E2172" s="89"/>
      <c r="F2172" s="89">
        <f>Table3[[#This Row],[Yield]]/100*(1+F2171)</f>
        <v>0</v>
      </c>
    </row>
    <row r="2173" spans="1:6" x14ac:dyDescent="0.2">
      <c r="A2173" s="88">
        <v>1391</v>
      </c>
      <c r="B2173" s="89">
        <v>44.77</v>
      </c>
      <c r="C2173" s="89">
        <f>LN(Table3[[#This Row],[Value]]/B2172)</f>
        <v>-7.343974255758506E-3</v>
      </c>
      <c r="D2173" s="89"/>
      <c r="E2173" s="89"/>
      <c r="F2173" s="89">
        <f>Table3[[#This Row],[Yield]]/100*(1+F2172)</f>
        <v>0</v>
      </c>
    </row>
    <row r="2174" spans="1:6" x14ac:dyDescent="0.2">
      <c r="A2174" s="88">
        <v>1392</v>
      </c>
      <c r="B2174" s="89">
        <v>44.59</v>
      </c>
      <c r="C2174" s="89">
        <f>LN(Table3[[#This Row],[Value]]/B2173)</f>
        <v>-4.0286536134888432E-3</v>
      </c>
      <c r="D2174" s="89"/>
      <c r="E2174" s="89"/>
      <c r="F2174" s="89">
        <f>Table3[[#This Row],[Yield]]/100*(1+F2173)</f>
        <v>0</v>
      </c>
    </row>
    <row r="2175" spans="1:6" x14ac:dyDescent="0.2">
      <c r="A2175" s="88">
        <v>1393</v>
      </c>
      <c r="B2175" s="89">
        <v>44.48</v>
      </c>
      <c r="C2175" s="89">
        <f>LN(Table3[[#This Row],[Value]]/B2174)</f>
        <v>-2.4699686970584907E-3</v>
      </c>
      <c r="D2175" s="89"/>
      <c r="E2175" s="89"/>
      <c r="F2175" s="89">
        <f>Table3[[#This Row],[Yield]]/100*(1+F2174)</f>
        <v>0</v>
      </c>
    </row>
    <row r="2176" spans="1:6" x14ac:dyDescent="0.2">
      <c r="A2176" s="88">
        <v>1395</v>
      </c>
      <c r="B2176" s="89">
        <v>45.33</v>
      </c>
      <c r="C2176" s="89">
        <f>LN(Table3[[#This Row],[Value]]/B2175)</f>
        <v>1.8929415010431085E-2</v>
      </c>
      <c r="D2176" s="89"/>
      <c r="E2176" s="89"/>
      <c r="F2176" s="89">
        <f>Table3[[#This Row],[Yield]]/100*(1+F2175)</f>
        <v>0</v>
      </c>
    </row>
    <row r="2177" spans="1:6" x14ac:dyDescent="0.2">
      <c r="A2177" s="88">
        <v>1396</v>
      </c>
      <c r="B2177" s="89">
        <v>45.41</v>
      </c>
      <c r="C2177" s="89">
        <f>LN(Table3[[#This Row],[Value]]/B2176)</f>
        <v>1.7632801571017397E-3</v>
      </c>
      <c r="D2177" s="89"/>
      <c r="E2177" s="89"/>
      <c r="F2177" s="89">
        <f>Table3[[#This Row],[Yield]]/100*(1+F2176)</f>
        <v>0</v>
      </c>
    </row>
    <row r="2178" spans="1:6" x14ac:dyDescent="0.2">
      <c r="A2178" s="88">
        <v>1397</v>
      </c>
      <c r="B2178" s="89">
        <v>45.46</v>
      </c>
      <c r="C2178" s="89">
        <f>LN(Table3[[#This Row],[Value]]/B2177)</f>
        <v>1.1004733145374228E-3</v>
      </c>
      <c r="D2178" s="89"/>
      <c r="E2178" s="89"/>
      <c r="F2178" s="89">
        <f>Table3[[#This Row],[Yield]]/100*(1+F2177)</f>
        <v>0</v>
      </c>
    </row>
    <row r="2179" spans="1:6" x14ac:dyDescent="0.2">
      <c r="A2179" s="88">
        <v>1398</v>
      </c>
      <c r="B2179" s="89">
        <v>45.21</v>
      </c>
      <c r="C2179" s="89">
        <f>LN(Table3[[#This Row],[Value]]/B2178)</f>
        <v>-5.5145171178833732E-3</v>
      </c>
      <c r="D2179" s="89"/>
      <c r="E2179" s="89"/>
      <c r="F2179" s="89">
        <f>Table3[[#This Row],[Yield]]/100*(1+F2178)</f>
        <v>0</v>
      </c>
    </row>
    <row r="2180" spans="1:6" x14ac:dyDescent="0.2">
      <c r="A2180" s="88">
        <v>1399</v>
      </c>
      <c r="B2180" s="89">
        <v>44.82</v>
      </c>
      <c r="C2180" s="89">
        <f>LN(Table3[[#This Row],[Value]]/B2179)</f>
        <v>-8.6638329337328235E-3</v>
      </c>
      <c r="D2180" s="89"/>
      <c r="E2180" s="89"/>
      <c r="F2180" s="89">
        <f>Table3[[#This Row],[Yield]]/100*(1+F2179)</f>
        <v>0</v>
      </c>
    </row>
    <row r="2181" spans="1:6" x14ac:dyDescent="0.2">
      <c r="A2181" s="88">
        <v>1400</v>
      </c>
      <c r="B2181" s="89">
        <v>45.13</v>
      </c>
      <c r="C2181" s="89">
        <f>LN(Table3[[#This Row],[Value]]/B2180)</f>
        <v>6.892745466128892E-3</v>
      </c>
      <c r="D2181" s="89"/>
      <c r="E2181" s="89"/>
      <c r="F2181" s="89">
        <f>Table3[[#This Row],[Yield]]/100*(1+F2180)</f>
        <v>0</v>
      </c>
    </row>
    <row r="2182" spans="1:6" x14ac:dyDescent="0.2">
      <c r="A2182" s="88">
        <v>1402</v>
      </c>
      <c r="B2182" s="89">
        <v>45.46</v>
      </c>
      <c r="C2182" s="89">
        <f>LN(Table3[[#This Row],[Value]]/B2181)</f>
        <v>7.2856045854872761E-3</v>
      </c>
      <c r="D2182" s="89"/>
      <c r="E2182" s="89"/>
      <c r="F2182" s="89">
        <f>Table3[[#This Row],[Yield]]/100*(1+F2181)</f>
        <v>0</v>
      </c>
    </row>
    <row r="2183" spans="1:6" x14ac:dyDescent="0.2">
      <c r="A2183" s="88">
        <v>1404</v>
      </c>
      <c r="B2183" s="89">
        <v>44.9</v>
      </c>
      <c r="C2183" s="89">
        <f>LN(Table3[[#This Row],[Value]]/B2182)</f>
        <v>-1.2395023676188617E-2</v>
      </c>
      <c r="D2183" s="89"/>
      <c r="E2183" s="89"/>
      <c r="F2183" s="89">
        <f>Table3[[#This Row],[Yield]]/100*(1+F2182)</f>
        <v>0</v>
      </c>
    </row>
    <row r="2184" spans="1:6" x14ac:dyDescent="0.2">
      <c r="A2184" s="88">
        <v>1405</v>
      </c>
      <c r="B2184" s="89">
        <v>43.6</v>
      </c>
      <c r="C2184" s="89">
        <f>LN(Table3[[#This Row],[Value]]/B2183)</f>
        <v>-2.9380644393219902E-2</v>
      </c>
      <c r="D2184" s="89"/>
      <c r="E2184" s="89"/>
      <c r="F2184" s="89">
        <f>Table3[[#This Row],[Yield]]/100*(1+F2183)</f>
        <v>0</v>
      </c>
    </row>
    <row r="2185" spans="1:6" x14ac:dyDescent="0.2">
      <c r="A2185" s="88">
        <v>1406</v>
      </c>
      <c r="B2185" s="89">
        <v>43.94</v>
      </c>
      <c r="C2185" s="89">
        <f>LN(Table3[[#This Row],[Value]]/B2184)</f>
        <v>7.7679166014755011E-3</v>
      </c>
      <c r="D2185" s="89"/>
      <c r="E2185" s="89"/>
      <c r="F2185" s="89">
        <f>Table3[[#This Row],[Yield]]/100*(1+F2184)</f>
        <v>0</v>
      </c>
    </row>
    <row r="2186" spans="1:6" x14ac:dyDescent="0.2">
      <c r="A2186" s="88">
        <v>1407</v>
      </c>
      <c r="B2186" s="89">
        <v>43.71</v>
      </c>
      <c r="C2186" s="89">
        <f>LN(Table3[[#This Row],[Value]]/B2185)</f>
        <v>-5.248158081240943E-3</v>
      </c>
      <c r="D2186" s="89"/>
      <c r="E2186" s="89"/>
      <c r="F2186" s="89">
        <f>Table3[[#This Row],[Yield]]/100*(1+F2185)</f>
        <v>0</v>
      </c>
    </row>
    <row r="2187" spans="1:6" x14ac:dyDescent="0.2">
      <c r="A2187" s="88">
        <v>1409</v>
      </c>
      <c r="B2187" s="89">
        <v>42.15</v>
      </c>
      <c r="C2187" s="89">
        <f>LN(Table3[[#This Row],[Value]]/B2186)</f>
        <v>-3.6342224427358696E-2</v>
      </c>
      <c r="D2187" s="89"/>
      <c r="E2187" s="89"/>
      <c r="F2187" s="89">
        <f>Table3[[#This Row],[Yield]]/100*(1+F2186)</f>
        <v>0</v>
      </c>
    </row>
    <row r="2188" spans="1:6" x14ac:dyDescent="0.2">
      <c r="A2188" s="88">
        <v>1410</v>
      </c>
      <c r="B2188" s="89">
        <v>43.34</v>
      </c>
      <c r="C2188" s="89">
        <f>LN(Table3[[#This Row],[Value]]/B2187)</f>
        <v>2.7841311660348679E-2</v>
      </c>
      <c r="D2188" s="89"/>
      <c r="E2188" s="89"/>
      <c r="F2188" s="89">
        <f>Table3[[#This Row],[Yield]]/100*(1+F2187)</f>
        <v>0</v>
      </c>
    </row>
    <row r="2189" spans="1:6" x14ac:dyDescent="0.2">
      <c r="A2189" s="88">
        <v>1411</v>
      </c>
      <c r="B2189" s="89">
        <v>42.83</v>
      </c>
      <c r="C2189" s="89">
        <f>LN(Table3[[#This Row],[Value]]/B2188)</f>
        <v>-1.1837204480933545E-2</v>
      </c>
      <c r="D2189" s="89"/>
      <c r="E2189" s="89"/>
      <c r="F2189" s="89">
        <f>Table3[[#This Row],[Yield]]/100*(1+F2188)</f>
        <v>0</v>
      </c>
    </row>
    <row r="2190" spans="1:6" x14ac:dyDescent="0.2">
      <c r="A2190" s="88">
        <v>1412</v>
      </c>
      <c r="B2190" s="89">
        <v>42.93</v>
      </c>
      <c r="C2190" s="89">
        <f>LN(Table3[[#This Row],[Value]]/B2189)</f>
        <v>2.3320906091897635E-3</v>
      </c>
      <c r="D2190" s="89"/>
      <c r="E2190" s="89"/>
      <c r="F2190" s="89">
        <f>Table3[[#This Row],[Yield]]/100*(1+F2189)</f>
        <v>0</v>
      </c>
    </row>
    <row r="2191" spans="1:6" x14ac:dyDescent="0.2">
      <c r="A2191" s="88">
        <v>1413</v>
      </c>
      <c r="B2191" s="89">
        <v>43.41</v>
      </c>
      <c r="C2191" s="89">
        <f>LN(Table3[[#This Row],[Value]]/B2190)</f>
        <v>1.1118947075032854E-2</v>
      </c>
      <c r="D2191" s="89"/>
      <c r="E2191" s="89"/>
      <c r="F2191" s="89">
        <f>Table3[[#This Row],[Yield]]/100*(1+F2190)</f>
        <v>0</v>
      </c>
    </row>
    <row r="2192" spans="1:6" x14ac:dyDescent="0.2">
      <c r="A2192" s="88">
        <v>1414</v>
      </c>
      <c r="B2192" s="89">
        <v>43.13</v>
      </c>
      <c r="C2192" s="89">
        <f>LN(Table3[[#This Row],[Value]]/B2191)</f>
        <v>-6.4710186517503189E-3</v>
      </c>
      <c r="D2192" s="89"/>
      <c r="E2192" s="89"/>
      <c r="F2192" s="89">
        <f>Table3[[#This Row],[Yield]]/100*(1+F2191)</f>
        <v>0</v>
      </c>
    </row>
    <row r="2193" spans="1:6" x14ac:dyDescent="0.2">
      <c r="A2193" s="88">
        <v>1416</v>
      </c>
      <c r="B2193" s="89">
        <v>43.36</v>
      </c>
      <c r="C2193" s="89">
        <f>LN(Table3[[#This Row],[Value]]/B2192)</f>
        <v>5.3185464716389158E-3</v>
      </c>
      <c r="D2193" s="89"/>
      <c r="E2193" s="89"/>
      <c r="F2193" s="89">
        <f>Table3[[#This Row],[Yield]]/100*(1+F2192)</f>
        <v>0</v>
      </c>
    </row>
    <row r="2194" spans="1:6" x14ac:dyDescent="0.2">
      <c r="A2194" s="88">
        <v>1417</v>
      </c>
      <c r="B2194" s="89">
        <v>43.5</v>
      </c>
      <c r="C2194" s="89">
        <f>LN(Table3[[#This Row],[Value]]/B2193)</f>
        <v>3.2235809632477344E-3</v>
      </c>
      <c r="D2194" s="89"/>
      <c r="E2194" s="89"/>
      <c r="F2194" s="89">
        <f>Table3[[#This Row],[Yield]]/100*(1+F2193)</f>
        <v>0</v>
      </c>
    </row>
    <row r="2195" spans="1:6" x14ac:dyDescent="0.2">
      <c r="A2195" s="88">
        <v>1418</v>
      </c>
      <c r="B2195" s="89">
        <v>44.2</v>
      </c>
      <c r="C2195" s="89">
        <f>LN(Table3[[#This Row],[Value]]/B2194)</f>
        <v>1.596385098901399E-2</v>
      </c>
      <c r="D2195" s="89"/>
      <c r="E2195" s="89"/>
      <c r="F2195" s="89">
        <f>Table3[[#This Row],[Yield]]/100*(1+F2194)</f>
        <v>0</v>
      </c>
    </row>
    <row r="2196" spans="1:6" x14ac:dyDescent="0.2">
      <c r="A2196" s="88">
        <v>1419</v>
      </c>
      <c r="B2196" s="89">
        <v>44.53</v>
      </c>
      <c r="C2196" s="89">
        <f>LN(Table3[[#This Row],[Value]]/B2195)</f>
        <v>7.4383302499585417E-3</v>
      </c>
      <c r="D2196" s="89"/>
      <c r="E2196" s="89"/>
      <c r="F2196" s="89">
        <f>Table3[[#This Row],[Yield]]/100*(1+F2195)</f>
        <v>0</v>
      </c>
    </row>
    <row r="2197" spans="1:6" x14ac:dyDescent="0.2">
      <c r="A2197" s="88">
        <v>1420</v>
      </c>
      <c r="B2197" s="89">
        <v>44.19</v>
      </c>
      <c r="C2197" s="89">
        <f>LN(Table3[[#This Row],[Value]]/B2196)</f>
        <v>-7.6646001909624981E-3</v>
      </c>
      <c r="D2197" s="89"/>
      <c r="E2197" s="89"/>
      <c r="F2197" s="89">
        <f>Table3[[#This Row],[Yield]]/100*(1+F2196)</f>
        <v>0</v>
      </c>
    </row>
    <row r="2198" spans="1:6" x14ac:dyDescent="0.2">
      <c r="A2198" s="88">
        <v>1421</v>
      </c>
      <c r="B2198" s="89">
        <v>44.15</v>
      </c>
      <c r="C2198" s="89">
        <f>LN(Table3[[#This Row],[Value]]/B2197)</f>
        <v>-9.0559209267952604E-4</v>
      </c>
      <c r="D2198" s="89"/>
      <c r="E2198" s="89"/>
      <c r="F2198" s="89">
        <f>Table3[[#This Row],[Yield]]/100*(1+F2197)</f>
        <v>0</v>
      </c>
    </row>
    <row r="2199" spans="1:6" x14ac:dyDescent="0.2">
      <c r="A2199" s="88">
        <v>1423</v>
      </c>
      <c r="B2199" s="89">
        <v>44.55</v>
      </c>
      <c r="C2199" s="89">
        <f>LN(Table3[[#This Row],[Value]]/B2198)</f>
        <v>9.0192268668492365E-3</v>
      </c>
      <c r="D2199" s="89"/>
      <c r="E2199" s="89"/>
      <c r="F2199" s="89">
        <f>Table3[[#This Row],[Yield]]/100*(1+F2198)</f>
        <v>0</v>
      </c>
    </row>
    <row r="2200" spans="1:6" x14ac:dyDescent="0.2">
      <c r="A2200" s="88">
        <v>1424</v>
      </c>
      <c r="B2200" s="89">
        <v>43.64</v>
      </c>
      <c r="C2200" s="89">
        <f>LN(Table3[[#This Row],[Value]]/B2199)</f>
        <v>-2.0637992951948129E-2</v>
      </c>
      <c r="D2200" s="89"/>
      <c r="E2200" s="89"/>
      <c r="F2200" s="89">
        <f>Table3[[#This Row],[Yield]]/100*(1+F2199)</f>
        <v>0</v>
      </c>
    </row>
    <row r="2201" spans="1:6" x14ac:dyDescent="0.2">
      <c r="A2201" s="88">
        <v>1425</v>
      </c>
      <c r="B2201" s="89">
        <v>43.91</v>
      </c>
      <c r="C2201" s="89">
        <f>LN(Table3[[#This Row],[Value]]/B2200)</f>
        <v>6.167923608756007E-3</v>
      </c>
      <c r="D2201" s="89"/>
      <c r="E2201" s="89"/>
      <c r="F2201" s="89">
        <f>Table3[[#This Row],[Yield]]/100*(1+F2200)</f>
        <v>0</v>
      </c>
    </row>
    <row r="2202" spans="1:6" x14ac:dyDescent="0.2">
      <c r="A2202" s="88">
        <v>1427</v>
      </c>
      <c r="B2202" s="89">
        <v>44.25</v>
      </c>
      <c r="C2202" s="89">
        <f>LN(Table3[[#This Row],[Value]]/B2201)</f>
        <v>7.7132868803125709E-3</v>
      </c>
      <c r="D2202" s="89"/>
      <c r="E2202" s="89"/>
      <c r="F2202" s="89">
        <f>Table3[[#This Row],[Yield]]/100*(1+F2201)</f>
        <v>0</v>
      </c>
    </row>
    <row r="2203" spans="1:6" x14ac:dyDescent="0.2">
      <c r="A2203" s="88">
        <v>1428</v>
      </c>
      <c r="B2203" s="89">
        <v>44.14</v>
      </c>
      <c r="C2203" s="89">
        <f>LN(Table3[[#This Row],[Value]]/B2202)</f>
        <v>-2.4889706253482169E-3</v>
      </c>
      <c r="D2203" s="89"/>
      <c r="E2203" s="89"/>
      <c r="F2203" s="89">
        <f>Table3[[#This Row],[Yield]]/100*(1+F2202)</f>
        <v>0</v>
      </c>
    </row>
    <row r="2204" spans="1:6" x14ac:dyDescent="0.2">
      <c r="A2204" s="88">
        <v>1430</v>
      </c>
      <c r="B2204" s="89">
        <v>44.33</v>
      </c>
      <c r="C2204" s="89">
        <f>LN(Table3[[#This Row],[Value]]/B2203)</f>
        <v>4.2952479283716923E-3</v>
      </c>
      <c r="D2204" s="89"/>
      <c r="E2204" s="89"/>
      <c r="F2204" s="89">
        <f>Table3[[#This Row],[Yield]]/100*(1+F2203)</f>
        <v>0</v>
      </c>
    </row>
    <row r="2205" spans="1:6" x14ac:dyDescent="0.2">
      <c r="A2205" s="88">
        <v>1431</v>
      </c>
      <c r="B2205" s="89">
        <v>44.35</v>
      </c>
      <c r="C2205" s="89">
        <f>LN(Table3[[#This Row],[Value]]/B2204)</f>
        <v>4.5105999862642392E-4</v>
      </c>
      <c r="D2205" s="89"/>
      <c r="E2205" s="89"/>
      <c r="F2205" s="89">
        <f>Table3[[#This Row],[Yield]]/100*(1+F2204)</f>
        <v>0</v>
      </c>
    </row>
    <row r="2206" spans="1:6" x14ac:dyDescent="0.2">
      <c r="A2206" s="88">
        <v>1432</v>
      </c>
      <c r="B2206" s="89">
        <v>45.5</v>
      </c>
      <c r="C2206" s="89">
        <f>LN(Table3[[#This Row],[Value]]/B2205)</f>
        <v>2.559961720131617E-2</v>
      </c>
      <c r="D2206" s="89"/>
      <c r="E2206" s="89"/>
      <c r="F2206" s="89">
        <f>Table3[[#This Row],[Yield]]/100*(1+F2205)</f>
        <v>0</v>
      </c>
    </row>
    <row r="2207" spans="1:6" x14ac:dyDescent="0.2">
      <c r="A2207" s="88">
        <v>1433</v>
      </c>
      <c r="B2207" s="89">
        <v>46.23</v>
      </c>
      <c r="C2207" s="89">
        <f>LN(Table3[[#This Row],[Value]]/B2206)</f>
        <v>1.591661204322933E-2</v>
      </c>
      <c r="D2207" s="89"/>
      <c r="E2207" s="89"/>
      <c r="F2207" s="89">
        <f>Table3[[#This Row],[Yield]]/100*(1+F2206)</f>
        <v>0</v>
      </c>
    </row>
    <row r="2208" spans="1:6" x14ac:dyDescent="0.2">
      <c r="A2208" s="88">
        <v>1434</v>
      </c>
      <c r="B2208" s="89">
        <v>46.5</v>
      </c>
      <c r="C2208" s="89">
        <f>LN(Table3[[#This Row],[Value]]/B2207)</f>
        <v>5.8233745931765999E-3</v>
      </c>
      <c r="D2208" s="89"/>
      <c r="E2208" s="89"/>
      <c r="F2208" s="89">
        <f>Table3[[#This Row],[Yield]]/100*(1+F2207)</f>
        <v>0</v>
      </c>
    </row>
    <row r="2209" spans="1:6" x14ac:dyDescent="0.2">
      <c r="A2209" s="88">
        <v>1435</v>
      </c>
      <c r="B2209" s="89">
        <v>46.06</v>
      </c>
      <c r="C2209" s="89">
        <f>LN(Table3[[#This Row],[Value]]/B2208)</f>
        <v>-9.5074182007714308E-3</v>
      </c>
      <c r="D2209" s="89"/>
      <c r="E2209" s="89"/>
      <c r="F2209" s="89">
        <f>Table3[[#This Row],[Yield]]/100*(1+F2208)</f>
        <v>0</v>
      </c>
    </row>
    <row r="2210" spans="1:6" x14ac:dyDescent="0.2">
      <c r="A2210" s="88">
        <v>1437</v>
      </c>
      <c r="B2210" s="89">
        <v>47.4</v>
      </c>
      <c r="C2210" s="89">
        <f>LN(Table3[[#This Row],[Value]]/B2209)</f>
        <v>2.8677334308491557E-2</v>
      </c>
      <c r="D2210" s="89"/>
      <c r="E2210" s="89"/>
      <c r="F2210" s="89">
        <f>Table3[[#This Row],[Yield]]/100*(1+F2209)</f>
        <v>0</v>
      </c>
    </row>
    <row r="2211" spans="1:6" x14ac:dyDescent="0.2">
      <c r="A2211" s="88">
        <v>1438</v>
      </c>
      <c r="B2211" s="89">
        <v>47.34</v>
      </c>
      <c r="C2211" s="89">
        <f>LN(Table3[[#This Row],[Value]]/B2210)</f>
        <v>-1.2666246151928314E-3</v>
      </c>
      <c r="D2211" s="89"/>
      <c r="E2211" s="89"/>
      <c r="F2211" s="89">
        <f>Table3[[#This Row],[Yield]]/100*(1+F2210)</f>
        <v>0</v>
      </c>
    </row>
    <row r="2212" spans="1:6" x14ac:dyDescent="0.2">
      <c r="A2212" s="88">
        <v>1439</v>
      </c>
      <c r="B2212" s="89">
        <v>47.34</v>
      </c>
      <c r="C2212" s="89">
        <f>LN(Table3[[#This Row],[Value]]/B2211)</f>
        <v>0</v>
      </c>
      <c r="D2212" s="89"/>
      <c r="E2212" s="89"/>
      <c r="F2212" s="89">
        <f>Table3[[#This Row],[Yield]]/100*(1+F2211)</f>
        <v>0</v>
      </c>
    </row>
    <row r="2213" spans="1:6" x14ac:dyDescent="0.2">
      <c r="A2213" s="88">
        <v>1440</v>
      </c>
      <c r="B2213" s="89">
        <v>46.35</v>
      </c>
      <c r="C2213" s="89">
        <f>LN(Table3[[#This Row],[Value]]/B2212)</f>
        <v>-2.1134312073973729E-2</v>
      </c>
      <c r="D2213" s="89"/>
      <c r="E2213" s="89"/>
      <c r="F2213" s="89">
        <f>Table3[[#This Row],[Yield]]/100*(1+F2212)</f>
        <v>0</v>
      </c>
    </row>
    <row r="2214" spans="1:6" x14ac:dyDescent="0.2">
      <c r="A2214" s="88">
        <v>1441</v>
      </c>
      <c r="B2214" s="89">
        <v>46.12</v>
      </c>
      <c r="C2214" s="89">
        <f>LN(Table3[[#This Row],[Value]]/B2213)</f>
        <v>-4.9745966110059728E-3</v>
      </c>
      <c r="D2214" s="89"/>
      <c r="E2214" s="89"/>
      <c r="F2214" s="89">
        <f>Table3[[#This Row],[Yield]]/100*(1+F2213)</f>
        <v>0</v>
      </c>
    </row>
    <row r="2215" spans="1:6" x14ac:dyDescent="0.2">
      <c r="A2215" s="88">
        <v>1442</v>
      </c>
      <c r="B2215" s="89">
        <v>46.03</v>
      </c>
      <c r="C2215" s="89">
        <f>LN(Table3[[#This Row],[Value]]/B2214)</f>
        <v>-1.9533375717081356E-3</v>
      </c>
      <c r="D2215" s="89"/>
      <c r="E2215" s="89"/>
      <c r="F2215" s="89">
        <f>Table3[[#This Row],[Yield]]/100*(1+F2214)</f>
        <v>0</v>
      </c>
    </row>
    <row r="2216" spans="1:6" x14ac:dyDescent="0.2">
      <c r="A2216" s="88">
        <v>1444</v>
      </c>
      <c r="B2216" s="89">
        <v>46.7</v>
      </c>
      <c r="C2216" s="89">
        <f>LN(Table3[[#This Row],[Value]]/B2215)</f>
        <v>1.4450806845701587E-2</v>
      </c>
      <c r="D2216" s="89"/>
      <c r="E2216" s="89"/>
      <c r="F2216" s="89">
        <f>Table3[[#This Row],[Yield]]/100*(1+F2215)</f>
        <v>0</v>
      </c>
    </row>
    <row r="2217" spans="1:6" x14ac:dyDescent="0.2">
      <c r="A2217" s="88">
        <v>1445</v>
      </c>
      <c r="B2217" s="89">
        <v>46.83</v>
      </c>
      <c r="C2217" s="89">
        <f>LN(Table3[[#This Row],[Value]]/B2216)</f>
        <v>2.7798585205985591E-3</v>
      </c>
      <c r="D2217" s="89"/>
      <c r="E2217" s="89"/>
      <c r="F2217" s="89">
        <f>Table3[[#This Row],[Yield]]/100*(1+F2216)</f>
        <v>0</v>
      </c>
    </row>
    <row r="2218" spans="1:6" x14ac:dyDescent="0.2">
      <c r="A2218" s="88">
        <v>1446</v>
      </c>
      <c r="B2218" s="89">
        <v>46.86</v>
      </c>
      <c r="C2218" s="89">
        <f>LN(Table3[[#This Row],[Value]]/B2217)</f>
        <v>6.4040988419924462E-4</v>
      </c>
      <c r="D2218" s="89"/>
      <c r="E2218" s="89"/>
      <c r="F2218" s="89">
        <f>Table3[[#This Row],[Yield]]/100*(1+F2217)</f>
        <v>0</v>
      </c>
    </row>
    <row r="2219" spans="1:6" x14ac:dyDescent="0.2">
      <c r="A2219" s="88">
        <v>1447</v>
      </c>
      <c r="B2219" s="89">
        <v>46.7</v>
      </c>
      <c r="C2219" s="89">
        <f>LN(Table3[[#This Row],[Value]]/B2218)</f>
        <v>-3.4202684047978985E-3</v>
      </c>
      <c r="D2219" s="89"/>
      <c r="E2219" s="89"/>
      <c r="F2219" s="89">
        <f>Table3[[#This Row],[Yield]]/100*(1+F2218)</f>
        <v>0</v>
      </c>
    </row>
    <row r="2220" spans="1:6" x14ac:dyDescent="0.2">
      <c r="A2220" s="88">
        <v>1448</v>
      </c>
      <c r="B2220" s="89">
        <v>47.16</v>
      </c>
      <c r="C2220" s="89">
        <f>LN(Table3[[#This Row],[Value]]/B2219)</f>
        <v>9.8019109943184041E-3</v>
      </c>
      <c r="D2220" s="89"/>
      <c r="E2220" s="89"/>
      <c r="F2220" s="89">
        <f>Table3[[#This Row],[Yield]]/100*(1+F2219)</f>
        <v>0</v>
      </c>
    </row>
    <row r="2221" spans="1:6" x14ac:dyDescent="0.2">
      <c r="A2221" s="88">
        <v>1449</v>
      </c>
      <c r="B2221" s="89">
        <v>47.33</v>
      </c>
      <c r="C2221" s="89">
        <f>LN(Table3[[#This Row],[Value]]/B2220)</f>
        <v>3.5982682489864295E-3</v>
      </c>
      <c r="D2221" s="89"/>
      <c r="E2221" s="89"/>
      <c r="F2221" s="89">
        <f>Table3[[#This Row],[Yield]]/100*(1+F2220)</f>
        <v>0</v>
      </c>
    </row>
    <row r="2222" spans="1:6" x14ac:dyDescent="0.2">
      <c r="A2222" s="88">
        <v>1451</v>
      </c>
      <c r="B2222" s="89">
        <v>46.95</v>
      </c>
      <c r="C2222" s="89">
        <f>LN(Table3[[#This Row],[Value]]/B2221)</f>
        <v>-8.0611382638845729E-3</v>
      </c>
      <c r="D2222" s="89"/>
      <c r="E2222" s="89"/>
      <c r="F2222" s="89">
        <f>Table3[[#This Row],[Yield]]/100*(1+F2221)</f>
        <v>0</v>
      </c>
    </row>
    <row r="2223" spans="1:6" x14ac:dyDescent="0.2">
      <c r="A2223" s="88">
        <v>1452</v>
      </c>
      <c r="B2223" s="89">
        <v>46.63</v>
      </c>
      <c r="C2223" s="89">
        <f>LN(Table3[[#This Row],[Value]]/B2222)</f>
        <v>-6.8390948340423929E-3</v>
      </c>
      <c r="D2223" s="89"/>
      <c r="E2223" s="89"/>
      <c r="F2223" s="89">
        <f>Table3[[#This Row],[Yield]]/100*(1+F2222)</f>
        <v>0</v>
      </c>
    </row>
    <row r="2224" spans="1:6" x14ac:dyDescent="0.2">
      <c r="A2224" s="88">
        <v>1453</v>
      </c>
      <c r="B2224" s="89">
        <v>47.55</v>
      </c>
      <c r="C2224" s="89">
        <f>LN(Table3[[#This Row],[Value]]/B2223)</f>
        <v>1.9537678171169668E-2</v>
      </c>
      <c r="D2224" s="89"/>
      <c r="E2224" s="89"/>
      <c r="F2224" s="89">
        <f>Table3[[#This Row],[Yield]]/100*(1+F2223)</f>
        <v>0</v>
      </c>
    </row>
    <row r="2225" spans="1:6" x14ac:dyDescent="0.2">
      <c r="A2225" s="88">
        <v>1454</v>
      </c>
      <c r="B2225" s="89">
        <v>47.75</v>
      </c>
      <c r="C2225" s="89">
        <f>LN(Table3[[#This Row],[Value]]/B2224)</f>
        <v>4.1972779353399159E-3</v>
      </c>
      <c r="D2225" s="89"/>
      <c r="E2225" s="89"/>
      <c r="F2225" s="89">
        <f>Table3[[#This Row],[Yield]]/100*(1+F2224)</f>
        <v>0</v>
      </c>
    </row>
    <row r="2226" spans="1:6" x14ac:dyDescent="0.2">
      <c r="A2226" s="88">
        <v>1458</v>
      </c>
      <c r="B2226" s="89">
        <v>48.64</v>
      </c>
      <c r="C2226" s="89">
        <f>LN(Table3[[#This Row],[Value]]/B2225)</f>
        <v>1.8467170731172253E-2</v>
      </c>
      <c r="D2226" s="89"/>
      <c r="E2226" s="89"/>
      <c r="F2226" s="89">
        <f>Table3[[#This Row],[Yield]]/100*(1+F2225)</f>
        <v>0</v>
      </c>
    </row>
    <row r="2227" spans="1:6" x14ac:dyDescent="0.2">
      <c r="A2227" s="88">
        <v>1459</v>
      </c>
      <c r="B2227" s="89">
        <v>49.35</v>
      </c>
      <c r="C2227" s="89">
        <f>LN(Table3[[#This Row],[Value]]/B2226)</f>
        <v>1.4491528221579102E-2</v>
      </c>
      <c r="D2227" s="89"/>
      <c r="E2227" s="89"/>
      <c r="F2227" s="89">
        <f>Table3[[#This Row],[Yield]]/100*(1+F2226)</f>
        <v>0</v>
      </c>
    </row>
    <row r="2228" spans="1:6" x14ac:dyDescent="0.2">
      <c r="A2228" s="88">
        <v>1460</v>
      </c>
      <c r="B2228" s="89">
        <v>49.06</v>
      </c>
      <c r="C2228" s="89">
        <f>LN(Table3[[#This Row],[Value]]/B2227)</f>
        <v>-5.8937270491473221E-3</v>
      </c>
      <c r="D2228" s="89"/>
      <c r="E2228" s="89"/>
      <c r="F2228" s="89">
        <f>Table3[[#This Row],[Yield]]/100*(1+F2227)</f>
        <v>0</v>
      </c>
    </row>
    <row r="2229" spans="1:6" x14ac:dyDescent="0.2">
      <c r="A2229" s="88">
        <v>1461</v>
      </c>
      <c r="B2229" s="89">
        <v>49.11</v>
      </c>
      <c r="C2229" s="89">
        <f>LN(Table3[[#This Row],[Value]]/B2228)</f>
        <v>1.0186412208099955E-3</v>
      </c>
      <c r="D2229" s="89"/>
      <c r="E2229" s="89"/>
      <c r="F2229" s="89">
        <f>Table3[[#This Row],[Yield]]/100*(1+F2228)</f>
        <v>0</v>
      </c>
    </row>
    <row r="2230" spans="1:6" x14ac:dyDescent="0.2">
      <c r="A2230" s="88">
        <v>1463</v>
      </c>
      <c r="B2230" s="89">
        <v>47.38</v>
      </c>
      <c r="C2230" s="89">
        <f>LN(Table3[[#This Row],[Value]]/B2229)</f>
        <v>-3.5862481320513805E-2</v>
      </c>
      <c r="D2230" s="89"/>
      <c r="E2230" s="89"/>
      <c r="F2230" s="89">
        <f>Table3[[#This Row],[Yield]]/100*(1+F2229)</f>
        <v>0</v>
      </c>
    </row>
    <row r="2231" spans="1:6" x14ac:dyDescent="0.2">
      <c r="A2231" s="88">
        <v>1465</v>
      </c>
      <c r="B2231" s="89">
        <v>47.77</v>
      </c>
      <c r="C2231" s="89">
        <f>LN(Table3[[#This Row],[Value]]/B2230)</f>
        <v>8.1976286712310033E-3</v>
      </c>
      <c r="D2231" s="89"/>
      <c r="E2231" s="89"/>
      <c r="F2231" s="89">
        <f>Table3[[#This Row],[Yield]]/100*(1+F2230)</f>
        <v>0</v>
      </c>
    </row>
    <row r="2232" spans="1:6" x14ac:dyDescent="0.2">
      <c r="A2232" s="88">
        <v>1466</v>
      </c>
      <c r="B2232" s="89">
        <v>48.09</v>
      </c>
      <c r="C2232" s="89">
        <f>LN(Table3[[#This Row],[Value]]/B2231)</f>
        <v>6.6764278877008559E-3</v>
      </c>
      <c r="D2232" s="89"/>
      <c r="E2232" s="89"/>
      <c r="F2232" s="89">
        <f>Table3[[#This Row],[Yield]]/100*(1+F2231)</f>
        <v>0</v>
      </c>
    </row>
    <row r="2233" spans="1:6" x14ac:dyDescent="0.2">
      <c r="A2233" s="88">
        <v>1467</v>
      </c>
      <c r="B2233" s="89">
        <v>47.07</v>
      </c>
      <c r="C2233" s="89">
        <f>LN(Table3[[#This Row],[Value]]/B2232)</f>
        <v>-2.1438399876520381E-2</v>
      </c>
      <c r="D2233" s="89"/>
      <c r="E2233" s="89"/>
      <c r="F2233" s="89">
        <f>Table3[[#This Row],[Yield]]/100*(1+F2232)</f>
        <v>0</v>
      </c>
    </row>
    <row r="2234" spans="1:6" x14ac:dyDescent="0.2">
      <c r="A2234" s="88">
        <v>1468</v>
      </c>
      <c r="B2234" s="89">
        <v>47.16</v>
      </c>
      <c r="C2234" s="89">
        <f>LN(Table3[[#This Row],[Value]]/B2233)</f>
        <v>1.9102202561192452E-3</v>
      </c>
      <c r="D2234" s="89"/>
      <c r="E2234" s="89"/>
      <c r="F2234" s="89">
        <f>Table3[[#This Row],[Yield]]/100*(1+F2233)</f>
        <v>0</v>
      </c>
    </row>
    <row r="2235" spans="1:6" x14ac:dyDescent="0.2">
      <c r="A2235" s="88">
        <v>1469</v>
      </c>
      <c r="B2235" s="89">
        <v>47.92</v>
      </c>
      <c r="C2235" s="89">
        <f>LN(Table3[[#This Row],[Value]]/B2234)</f>
        <v>1.5986878138023818E-2</v>
      </c>
      <c r="D2235" s="89"/>
      <c r="E2235" s="89"/>
      <c r="F2235" s="89">
        <f>Table3[[#This Row],[Yield]]/100*(1+F2234)</f>
        <v>0</v>
      </c>
    </row>
    <row r="2236" spans="1:6" x14ac:dyDescent="0.2">
      <c r="A2236" s="88">
        <v>1470</v>
      </c>
      <c r="B2236" s="89">
        <v>48.02</v>
      </c>
      <c r="C2236" s="89">
        <f>LN(Table3[[#This Row],[Value]]/B2235)</f>
        <v>2.0846369859133553E-3</v>
      </c>
      <c r="D2236" s="89"/>
      <c r="E2236" s="89"/>
      <c r="F2236" s="89">
        <f>Table3[[#This Row],[Yield]]/100*(1+F2235)</f>
        <v>0</v>
      </c>
    </row>
    <row r="2237" spans="1:6" x14ac:dyDescent="0.2">
      <c r="A2237" s="88">
        <v>1472</v>
      </c>
      <c r="B2237" s="89">
        <v>47.82</v>
      </c>
      <c r="C2237" s="89">
        <f>LN(Table3[[#This Row],[Value]]/B2236)</f>
        <v>-4.1736287629285194E-3</v>
      </c>
      <c r="D2237" s="89"/>
      <c r="E2237" s="89"/>
      <c r="F2237" s="89">
        <f>Table3[[#This Row],[Yield]]/100*(1+F2236)</f>
        <v>0</v>
      </c>
    </row>
    <row r="2238" spans="1:6" x14ac:dyDescent="0.2">
      <c r="A2238" s="88">
        <v>1473</v>
      </c>
      <c r="B2238" s="89">
        <v>47.63</v>
      </c>
      <c r="C2238" s="89">
        <f>LN(Table3[[#This Row],[Value]]/B2237)</f>
        <v>-3.9811472174096163E-3</v>
      </c>
      <c r="D2238" s="89"/>
      <c r="E2238" s="89"/>
      <c r="F2238" s="89">
        <f>Table3[[#This Row],[Yield]]/100*(1+F2237)</f>
        <v>0</v>
      </c>
    </row>
    <row r="2239" spans="1:6" x14ac:dyDescent="0.2">
      <c r="A2239" s="88">
        <v>1474</v>
      </c>
      <c r="B2239" s="89">
        <v>47.77</v>
      </c>
      <c r="C2239" s="89">
        <f>LN(Table3[[#This Row],[Value]]/B2238)</f>
        <v>2.9350125891014537E-3</v>
      </c>
      <c r="D2239" s="89"/>
      <c r="E2239" s="89"/>
      <c r="F2239" s="89">
        <f>Table3[[#This Row],[Yield]]/100*(1+F2238)</f>
        <v>0</v>
      </c>
    </row>
    <row r="2240" spans="1:6" x14ac:dyDescent="0.2">
      <c r="A2240" s="88">
        <v>1475</v>
      </c>
      <c r="B2240" s="89">
        <v>47.85</v>
      </c>
      <c r="C2240" s="89">
        <f>LN(Table3[[#This Row],[Value]]/B2239)</f>
        <v>1.6732904970926952E-3</v>
      </c>
      <c r="D2240" s="89"/>
      <c r="E2240" s="89"/>
      <c r="F2240" s="89">
        <f>Table3[[#This Row],[Yield]]/100*(1+F2239)</f>
        <v>0</v>
      </c>
    </row>
    <row r="2241" spans="1:6" x14ac:dyDescent="0.2">
      <c r="A2241" s="88">
        <v>1476</v>
      </c>
      <c r="B2241" s="89">
        <v>47.97</v>
      </c>
      <c r="C2241" s="89">
        <f>LN(Table3[[#This Row],[Value]]/B2240)</f>
        <v>2.50469761500921E-3</v>
      </c>
      <c r="D2241" s="89"/>
      <c r="E2241" s="89"/>
      <c r="F2241" s="89">
        <f>Table3[[#This Row],[Yield]]/100*(1+F2240)</f>
        <v>0</v>
      </c>
    </row>
    <row r="2242" spans="1:6" x14ac:dyDescent="0.2">
      <c r="A2242" s="88">
        <v>1477</v>
      </c>
      <c r="B2242" s="89">
        <v>48.08</v>
      </c>
      <c r="C2242" s="89">
        <f>LN(Table3[[#This Row],[Value]]/B2241)</f>
        <v>2.2904747129796738E-3</v>
      </c>
      <c r="D2242" s="89"/>
      <c r="E2242" s="89"/>
      <c r="F2242" s="89">
        <f>Table3[[#This Row],[Yield]]/100*(1+F2241)</f>
        <v>0</v>
      </c>
    </row>
    <row r="2243" spans="1:6" x14ac:dyDescent="0.2">
      <c r="A2243" s="88">
        <v>1479</v>
      </c>
      <c r="B2243" s="89">
        <v>48.82</v>
      </c>
      <c r="C2243" s="89">
        <f>LN(Table3[[#This Row],[Value]]/B2242)</f>
        <v>1.5273774737861857E-2</v>
      </c>
      <c r="D2243" s="89"/>
      <c r="E2243" s="89"/>
      <c r="F2243" s="89">
        <f>Table3[[#This Row],[Yield]]/100*(1+F2242)</f>
        <v>0</v>
      </c>
    </row>
    <row r="2244" spans="1:6" x14ac:dyDescent="0.2">
      <c r="A2244" s="88">
        <v>1480</v>
      </c>
      <c r="B2244" s="89">
        <v>48.65</v>
      </c>
      <c r="C2244" s="89">
        <f>LN(Table3[[#This Row],[Value]]/B2243)</f>
        <v>-3.488256332800021E-3</v>
      </c>
      <c r="D2244" s="89"/>
      <c r="E2244" s="89"/>
      <c r="F2244" s="89">
        <f>Table3[[#This Row],[Yield]]/100*(1+F2243)</f>
        <v>0</v>
      </c>
    </row>
    <row r="2245" spans="1:6" x14ac:dyDescent="0.2">
      <c r="A2245" s="88">
        <v>1481</v>
      </c>
      <c r="B2245" s="89">
        <v>48.58</v>
      </c>
      <c r="C2245" s="89">
        <f>LN(Table3[[#This Row],[Value]]/B2244)</f>
        <v>-1.4398850579876432E-3</v>
      </c>
      <c r="D2245" s="89"/>
      <c r="E2245" s="89"/>
      <c r="F2245" s="89">
        <f>Table3[[#This Row],[Yield]]/100*(1+F2244)</f>
        <v>0</v>
      </c>
    </row>
    <row r="2246" spans="1:6" x14ac:dyDescent="0.2">
      <c r="A2246" s="88">
        <v>1482</v>
      </c>
      <c r="B2246" s="89">
        <v>49.38</v>
      </c>
      <c r="C2246" s="89">
        <f>LN(Table3[[#This Row],[Value]]/B2245)</f>
        <v>1.6333560343007134E-2</v>
      </c>
      <c r="D2246" s="89"/>
      <c r="E2246" s="89"/>
      <c r="F2246" s="89">
        <f>Table3[[#This Row],[Yield]]/100*(1+F2245)</f>
        <v>0</v>
      </c>
    </row>
    <row r="2247" spans="1:6" x14ac:dyDescent="0.2">
      <c r="A2247" s="88">
        <v>1483</v>
      </c>
      <c r="B2247" s="89">
        <v>49.94</v>
      </c>
      <c r="C2247" s="89">
        <f>LN(Table3[[#This Row],[Value]]/B2246)</f>
        <v>1.1276800934593552E-2</v>
      </c>
      <c r="D2247" s="89"/>
      <c r="E2247" s="89"/>
      <c r="F2247" s="89">
        <f>Table3[[#This Row],[Yield]]/100*(1+F2246)</f>
        <v>0</v>
      </c>
    </row>
    <row r="2248" spans="1:6" x14ac:dyDescent="0.2">
      <c r="A2248" s="88">
        <v>1484</v>
      </c>
      <c r="B2248" s="89">
        <v>49.91</v>
      </c>
      <c r="C2248" s="89">
        <f>LN(Table3[[#This Row],[Value]]/B2247)</f>
        <v>-6.0090137010928126E-4</v>
      </c>
      <c r="D2248" s="89"/>
      <c r="E2248" s="89"/>
      <c r="F2248" s="89">
        <f>Table3[[#This Row],[Yield]]/100*(1+F2247)</f>
        <v>0</v>
      </c>
    </row>
    <row r="2249" spans="1:6" x14ac:dyDescent="0.2">
      <c r="A2249" s="88">
        <v>1486</v>
      </c>
      <c r="B2249" s="89">
        <v>49.61</v>
      </c>
      <c r="C2249" s="89">
        <f>LN(Table3[[#This Row],[Value]]/B2248)</f>
        <v>-6.0289571685602462E-3</v>
      </c>
      <c r="D2249" s="89"/>
      <c r="E2249" s="89"/>
      <c r="F2249" s="89">
        <f>Table3[[#This Row],[Yield]]/100*(1+F2248)</f>
        <v>0</v>
      </c>
    </row>
    <row r="2250" spans="1:6" x14ac:dyDescent="0.2">
      <c r="A2250" s="88">
        <v>1487</v>
      </c>
      <c r="B2250" s="89">
        <v>50.18</v>
      </c>
      <c r="C2250" s="89">
        <f>LN(Table3[[#This Row],[Value]]/B2249)</f>
        <v>1.1424114625318732E-2</v>
      </c>
      <c r="D2250" s="89"/>
      <c r="E2250" s="89"/>
      <c r="F2250" s="89">
        <f>Table3[[#This Row],[Yield]]/100*(1+F2249)</f>
        <v>0</v>
      </c>
    </row>
    <row r="2251" spans="1:6" x14ac:dyDescent="0.2">
      <c r="A2251" s="88">
        <v>1488</v>
      </c>
      <c r="B2251" s="89">
        <v>50.5</v>
      </c>
      <c r="C2251" s="89">
        <f>LN(Table3[[#This Row],[Value]]/B2250)</f>
        <v>6.3567953430378665E-3</v>
      </c>
      <c r="D2251" s="89"/>
      <c r="E2251" s="89"/>
      <c r="F2251" s="89">
        <f>Table3[[#This Row],[Yield]]/100*(1+F2250)</f>
        <v>0</v>
      </c>
    </row>
    <row r="2252" spans="1:6" x14ac:dyDescent="0.2">
      <c r="A2252" s="88">
        <v>1489</v>
      </c>
      <c r="B2252" s="89">
        <v>49.42</v>
      </c>
      <c r="C2252" s="89">
        <f>LN(Table3[[#This Row],[Value]]/B2251)</f>
        <v>-2.1618135720850147E-2</v>
      </c>
      <c r="D2252" s="89"/>
      <c r="E2252" s="89"/>
      <c r="F2252" s="89">
        <f>Table3[[#This Row],[Yield]]/100*(1+F2251)</f>
        <v>0</v>
      </c>
    </row>
    <row r="2253" spans="1:6" x14ac:dyDescent="0.2">
      <c r="A2253" s="88">
        <v>1490</v>
      </c>
      <c r="B2253" s="89">
        <v>49.11</v>
      </c>
      <c r="C2253" s="89">
        <f>LN(Table3[[#This Row],[Value]]/B2252)</f>
        <v>-6.2925205093108273E-3</v>
      </c>
      <c r="D2253" s="89"/>
      <c r="E2253" s="89"/>
      <c r="F2253" s="89">
        <f>Table3[[#This Row],[Yield]]/100*(1+F2252)</f>
        <v>0</v>
      </c>
    </row>
    <row r="2254" spans="1:6" x14ac:dyDescent="0.2">
      <c r="A2254" s="88">
        <v>1491</v>
      </c>
      <c r="B2254" s="89">
        <v>48.91</v>
      </c>
      <c r="C2254" s="89">
        <f>LN(Table3[[#This Row],[Value]]/B2253)</f>
        <v>-4.0808054998874551E-3</v>
      </c>
      <c r="D2254" s="89"/>
      <c r="E2254" s="89"/>
      <c r="F2254" s="89">
        <f>Table3[[#This Row],[Yield]]/100*(1+F2253)</f>
        <v>0</v>
      </c>
    </row>
    <row r="2255" spans="1:6" x14ac:dyDescent="0.2">
      <c r="A2255" s="88">
        <v>1493</v>
      </c>
      <c r="B2255" s="89">
        <v>49.03</v>
      </c>
      <c r="C2255" s="89">
        <f>LN(Table3[[#This Row],[Value]]/B2254)</f>
        <v>2.4504811118762609E-3</v>
      </c>
      <c r="D2255" s="89"/>
      <c r="E2255" s="89"/>
      <c r="F2255" s="89">
        <f>Table3[[#This Row],[Yield]]/100*(1+F2254)</f>
        <v>0</v>
      </c>
    </row>
    <row r="2256" spans="1:6" x14ac:dyDescent="0.2">
      <c r="A2256" s="88">
        <v>1494</v>
      </c>
      <c r="B2256" s="89">
        <v>48.69</v>
      </c>
      <c r="C2256" s="89">
        <f>LN(Table3[[#This Row],[Value]]/B2255)</f>
        <v>-6.9586854685324221E-3</v>
      </c>
      <c r="D2256" s="89"/>
      <c r="E2256" s="89"/>
      <c r="F2256" s="89">
        <f>Table3[[#This Row],[Yield]]/100*(1+F2255)</f>
        <v>0</v>
      </c>
    </row>
    <row r="2257" spans="1:6" x14ac:dyDescent="0.2">
      <c r="A2257" s="88">
        <v>1495</v>
      </c>
      <c r="B2257" s="89">
        <v>48.4</v>
      </c>
      <c r="C2257" s="89">
        <f>LN(Table3[[#This Row],[Value]]/B2256)</f>
        <v>-5.9738564720235397E-3</v>
      </c>
      <c r="D2257" s="89"/>
      <c r="E2257" s="89"/>
      <c r="F2257" s="89">
        <f>Table3[[#This Row],[Yield]]/100*(1+F2256)</f>
        <v>0</v>
      </c>
    </row>
    <row r="2258" spans="1:6" x14ac:dyDescent="0.2">
      <c r="A2258" s="88">
        <v>1496</v>
      </c>
      <c r="B2258" s="89">
        <v>48.35</v>
      </c>
      <c r="C2258" s="89">
        <f>LN(Table3[[#This Row],[Value]]/B2257)</f>
        <v>-1.0335918232826594E-3</v>
      </c>
      <c r="D2258" s="89"/>
      <c r="E2258" s="89"/>
      <c r="F2258" s="89">
        <f>Table3[[#This Row],[Yield]]/100*(1+F2257)</f>
        <v>0</v>
      </c>
    </row>
    <row r="2259" spans="1:6" x14ac:dyDescent="0.2">
      <c r="A2259" s="88">
        <v>1497</v>
      </c>
      <c r="B2259" s="89">
        <v>47.87</v>
      </c>
      <c r="C2259" s="89">
        <f>LN(Table3[[#This Row],[Value]]/B2258)</f>
        <v>-9.9772184948857742E-3</v>
      </c>
      <c r="D2259" s="89"/>
      <c r="E2259" s="89"/>
      <c r="F2259" s="89">
        <f>Table3[[#This Row],[Yield]]/100*(1+F2258)</f>
        <v>0</v>
      </c>
    </row>
    <row r="2260" spans="1:6" x14ac:dyDescent="0.2">
      <c r="A2260" s="88">
        <v>1498</v>
      </c>
      <c r="B2260" s="89">
        <v>47.65</v>
      </c>
      <c r="C2260" s="89">
        <f>LN(Table3[[#This Row],[Value]]/B2259)</f>
        <v>-4.6063733042065631E-3</v>
      </c>
      <c r="D2260" s="89"/>
      <c r="E2260" s="89"/>
      <c r="F2260" s="89">
        <f>Table3[[#This Row],[Yield]]/100*(1+F2259)</f>
        <v>0</v>
      </c>
    </row>
    <row r="2261" spans="1:6" x14ac:dyDescent="0.2">
      <c r="A2261" s="88">
        <v>1500</v>
      </c>
      <c r="B2261" s="89">
        <v>48.1</v>
      </c>
      <c r="C2261" s="89">
        <f>LN(Table3[[#This Row],[Value]]/B2260)</f>
        <v>9.3995470115045207E-3</v>
      </c>
      <c r="D2261" s="89"/>
      <c r="E2261" s="89"/>
      <c r="F2261" s="89">
        <f>Table3[[#This Row],[Yield]]/100*(1+F2260)</f>
        <v>0</v>
      </c>
    </row>
    <row r="2262" spans="1:6" x14ac:dyDescent="0.2">
      <c r="A2262" s="88">
        <v>1501</v>
      </c>
      <c r="B2262" s="89">
        <v>46.98</v>
      </c>
      <c r="C2262" s="89">
        <f>LN(Table3[[#This Row],[Value]]/B2261)</f>
        <v>-2.3560197880948878E-2</v>
      </c>
      <c r="D2262" s="89"/>
      <c r="E2262" s="89"/>
      <c r="F2262" s="89">
        <f>Table3[[#This Row],[Yield]]/100*(1+F2261)</f>
        <v>0</v>
      </c>
    </row>
    <row r="2263" spans="1:6" x14ac:dyDescent="0.2">
      <c r="A2263" s="88">
        <v>1502</v>
      </c>
      <c r="B2263" s="89">
        <v>47.76</v>
      </c>
      <c r="C2263" s="89">
        <f>LN(Table3[[#This Row],[Value]]/B2262)</f>
        <v>1.6466489853579978E-2</v>
      </c>
      <c r="D2263" s="89"/>
      <c r="E2263" s="89"/>
      <c r="F2263" s="89">
        <f>Table3[[#This Row],[Yield]]/100*(1+F2262)</f>
        <v>0</v>
      </c>
    </row>
    <row r="2264" spans="1:6" x14ac:dyDescent="0.2">
      <c r="A2264" s="88">
        <v>1503</v>
      </c>
      <c r="B2264" s="89">
        <v>48.16</v>
      </c>
      <c r="C2264" s="89">
        <f>LN(Table3[[#This Row],[Value]]/B2263)</f>
        <v>8.3403319162189508E-3</v>
      </c>
      <c r="D2264" s="89"/>
      <c r="E2264" s="89"/>
      <c r="F2264" s="89">
        <f>Table3[[#This Row],[Yield]]/100*(1+F2263)</f>
        <v>0</v>
      </c>
    </row>
    <row r="2265" spans="1:6" x14ac:dyDescent="0.2">
      <c r="A2265" s="88">
        <v>1505</v>
      </c>
      <c r="B2265" s="89">
        <v>48.11</v>
      </c>
      <c r="C2265" s="89">
        <f>LN(Table3[[#This Row],[Value]]/B2264)</f>
        <v>-1.0387452892032473E-3</v>
      </c>
      <c r="D2265" s="89"/>
      <c r="E2265" s="89"/>
      <c r="F2265" s="89">
        <f>Table3[[#This Row],[Yield]]/100*(1+F2264)</f>
        <v>0</v>
      </c>
    </row>
    <row r="2266" spans="1:6" x14ac:dyDescent="0.2">
      <c r="A2266" s="88">
        <v>1507</v>
      </c>
      <c r="B2266" s="89">
        <v>48.86</v>
      </c>
      <c r="C2266" s="89">
        <f>LN(Table3[[#This Row],[Value]]/B2265)</f>
        <v>1.5469010118232028E-2</v>
      </c>
      <c r="D2266" s="89"/>
      <c r="E2266" s="89"/>
      <c r="F2266" s="89">
        <f>Table3[[#This Row],[Yield]]/100*(1+F2265)</f>
        <v>0</v>
      </c>
    </row>
    <row r="2267" spans="1:6" x14ac:dyDescent="0.2">
      <c r="A2267" s="88">
        <v>1508</v>
      </c>
      <c r="B2267" s="89">
        <v>48.39</v>
      </c>
      <c r="C2267" s="89">
        <f>LN(Table3[[#This Row],[Value]]/B2266)</f>
        <v>-9.6658850243672052E-3</v>
      </c>
      <c r="D2267" s="89"/>
      <c r="E2267" s="89"/>
      <c r="F2267" s="89">
        <f>Table3[[#This Row],[Yield]]/100*(1+F2266)</f>
        <v>0</v>
      </c>
    </row>
    <row r="2268" spans="1:6" x14ac:dyDescent="0.2">
      <c r="A2268" s="88">
        <v>1509</v>
      </c>
      <c r="B2268" s="89">
        <v>48.16</v>
      </c>
      <c r="C2268" s="89">
        <f>LN(Table3[[#This Row],[Value]]/B2267)</f>
        <v>-4.7643798046616975E-3</v>
      </c>
      <c r="D2268" s="89"/>
      <c r="E2268" s="89"/>
      <c r="F2268" s="89">
        <f>Table3[[#This Row],[Yield]]/100*(1+F2267)</f>
        <v>0</v>
      </c>
    </row>
    <row r="2269" spans="1:6" x14ac:dyDescent="0.2">
      <c r="A2269" s="88">
        <v>1510</v>
      </c>
      <c r="B2269" s="89">
        <v>47.9</v>
      </c>
      <c r="C2269" s="89">
        <f>LN(Table3[[#This Row],[Value]]/B2268)</f>
        <v>-5.4132965836960409E-3</v>
      </c>
      <c r="D2269" s="89"/>
      <c r="E2269" s="89"/>
      <c r="F2269" s="89">
        <f>Table3[[#This Row],[Yield]]/100*(1+F2268)</f>
        <v>0</v>
      </c>
    </row>
    <row r="2270" spans="1:6" x14ac:dyDescent="0.2">
      <c r="A2270" s="88">
        <v>1511</v>
      </c>
      <c r="B2270" s="89">
        <v>47.51</v>
      </c>
      <c r="C2270" s="89">
        <f>LN(Table3[[#This Row],[Value]]/B2269)</f>
        <v>-8.1752892180396407E-3</v>
      </c>
      <c r="D2270" s="89"/>
      <c r="E2270" s="89"/>
      <c r="F2270" s="89">
        <f>Table3[[#This Row],[Yield]]/100*(1+F2269)</f>
        <v>0</v>
      </c>
    </row>
    <row r="2271" spans="1:6" x14ac:dyDescent="0.2">
      <c r="A2271" s="88">
        <v>1512</v>
      </c>
      <c r="B2271" s="89">
        <v>47.31</v>
      </c>
      <c r="C2271" s="89">
        <f>LN(Table3[[#This Row],[Value]]/B2270)</f>
        <v>-4.2185255557731297E-3</v>
      </c>
      <c r="D2271" s="89"/>
      <c r="E2271" s="89"/>
      <c r="F2271" s="89">
        <f>Table3[[#This Row],[Yield]]/100*(1+F2270)</f>
        <v>0</v>
      </c>
    </row>
    <row r="2272" spans="1:6" x14ac:dyDescent="0.2">
      <c r="A2272" s="88">
        <v>1515</v>
      </c>
      <c r="B2272" s="89">
        <v>46.86</v>
      </c>
      <c r="C2272" s="89">
        <f>LN(Table3[[#This Row],[Value]]/B2271)</f>
        <v>-9.5572565634071752E-3</v>
      </c>
      <c r="D2272" s="89"/>
      <c r="E2272" s="89"/>
      <c r="F2272" s="89">
        <f>Table3[[#This Row],[Yield]]/100*(1+F2271)</f>
        <v>0</v>
      </c>
    </row>
    <row r="2273" spans="1:6" x14ac:dyDescent="0.2">
      <c r="A2273" s="88">
        <v>1516</v>
      </c>
      <c r="B2273" s="89">
        <v>46.71</v>
      </c>
      <c r="C2273" s="89">
        <f>LN(Table3[[#This Row],[Value]]/B2272)</f>
        <v>-3.2061585656329612E-3</v>
      </c>
      <c r="D2273" s="89"/>
      <c r="E2273" s="89"/>
      <c r="F2273" s="89">
        <f>Table3[[#This Row],[Yield]]/100*(1+F2272)</f>
        <v>0</v>
      </c>
    </row>
    <row r="2274" spans="1:6" x14ac:dyDescent="0.2">
      <c r="A2274" s="88">
        <v>1517</v>
      </c>
      <c r="B2274" s="89">
        <v>47.47</v>
      </c>
      <c r="C2274" s="89">
        <f>LN(Table3[[#This Row],[Value]]/B2273)</f>
        <v>1.613965804921004E-2</v>
      </c>
      <c r="D2274" s="89"/>
      <c r="E2274" s="89"/>
      <c r="F2274" s="89">
        <f>Table3[[#This Row],[Yield]]/100*(1+F2273)</f>
        <v>0</v>
      </c>
    </row>
    <row r="2275" spans="1:6" x14ac:dyDescent="0.2">
      <c r="A2275" s="88">
        <v>1518</v>
      </c>
      <c r="B2275" s="89">
        <v>47.14</v>
      </c>
      <c r="C2275" s="89">
        <f>LN(Table3[[#This Row],[Value]]/B2274)</f>
        <v>-6.9760350552415971E-3</v>
      </c>
      <c r="D2275" s="89"/>
      <c r="E2275" s="89"/>
      <c r="F2275" s="89">
        <f>Table3[[#This Row],[Yield]]/100*(1+F2274)</f>
        <v>0</v>
      </c>
    </row>
    <row r="2276" spans="1:6" x14ac:dyDescent="0.2">
      <c r="A2276" s="88">
        <v>1519</v>
      </c>
      <c r="B2276" s="89">
        <v>47.08</v>
      </c>
      <c r="C2276" s="89">
        <f>LN(Table3[[#This Row],[Value]]/B2275)</f>
        <v>-1.2736151159090971E-3</v>
      </c>
      <c r="D2276" s="89"/>
      <c r="E2276" s="89"/>
      <c r="F2276" s="89">
        <f>Table3[[#This Row],[Yield]]/100*(1+F2275)</f>
        <v>0</v>
      </c>
    </row>
    <row r="2277" spans="1:6" x14ac:dyDescent="0.2">
      <c r="A2277" s="88">
        <v>1521</v>
      </c>
      <c r="B2277" s="89">
        <v>47.53</v>
      </c>
      <c r="C2277" s="89">
        <f>LN(Table3[[#This Row],[Value]]/B2276)</f>
        <v>9.5128082338421602E-3</v>
      </c>
      <c r="D2277" s="89"/>
      <c r="E2277" s="89"/>
      <c r="F2277" s="89">
        <f>Table3[[#This Row],[Yield]]/100*(1+F2276)</f>
        <v>0</v>
      </c>
    </row>
    <row r="2278" spans="1:6" x14ac:dyDescent="0.2">
      <c r="A2278" s="88">
        <v>1522</v>
      </c>
      <c r="B2278" s="89">
        <v>47.86</v>
      </c>
      <c r="C2278" s="89">
        <f>LN(Table3[[#This Row],[Value]]/B2277)</f>
        <v>6.9189918543091445E-3</v>
      </c>
      <c r="D2278" s="89"/>
      <c r="E2278" s="89"/>
      <c r="F2278" s="89">
        <f>Table3[[#This Row],[Yield]]/100*(1+F2277)</f>
        <v>0</v>
      </c>
    </row>
    <row r="2279" spans="1:6" x14ac:dyDescent="0.2">
      <c r="A2279" s="88">
        <v>1523</v>
      </c>
      <c r="B2279" s="89">
        <v>47.87</v>
      </c>
      <c r="C2279" s="89">
        <f>LN(Table3[[#This Row],[Value]]/B2278)</f>
        <v>2.0892092419033472E-4</v>
      </c>
      <c r="D2279" s="89"/>
      <c r="E2279" s="89"/>
      <c r="F2279" s="89">
        <f>Table3[[#This Row],[Yield]]/100*(1+F2278)</f>
        <v>0</v>
      </c>
    </row>
    <row r="2280" spans="1:6" x14ac:dyDescent="0.2">
      <c r="A2280" s="88">
        <v>1524</v>
      </c>
      <c r="B2280" s="89">
        <v>48</v>
      </c>
      <c r="C2280" s="89">
        <f>LN(Table3[[#This Row],[Value]]/B2279)</f>
        <v>2.7120075034733769E-3</v>
      </c>
      <c r="D2280" s="89"/>
      <c r="E2280" s="89"/>
      <c r="F2280" s="89">
        <f>Table3[[#This Row],[Yield]]/100*(1+F2279)</f>
        <v>0</v>
      </c>
    </row>
    <row r="2281" spans="1:6" x14ac:dyDescent="0.2">
      <c r="A2281" s="88">
        <v>1525</v>
      </c>
      <c r="B2281" s="89">
        <v>47.9</v>
      </c>
      <c r="C2281" s="89">
        <f>LN(Table3[[#This Row],[Value]]/B2280)</f>
        <v>-2.0855064910213707E-3</v>
      </c>
      <c r="D2281" s="89"/>
      <c r="E2281" s="89"/>
      <c r="F2281" s="89">
        <f>Table3[[#This Row],[Yield]]/100*(1+F2280)</f>
        <v>0</v>
      </c>
    </row>
    <row r="2282" spans="1:6" x14ac:dyDescent="0.2">
      <c r="A2282" s="88">
        <v>1526</v>
      </c>
      <c r="B2282" s="89">
        <v>47.28</v>
      </c>
      <c r="C2282" s="89">
        <f>LN(Table3[[#This Row],[Value]]/B2281)</f>
        <v>-1.3028131319026687E-2</v>
      </c>
      <c r="D2282" s="89"/>
      <c r="E2282" s="89"/>
      <c r="F2282" s="89">
        <f>Table3[[#This Row],[Yield]]/100*(1+F2281)</f>
        <v>0</v>
      </c>
    </row>
    <row r="2283" spans="1:6" x14ac:dyDescent="0.2">
      <c r="A2283" s="88">
        <v>1528</v>
      </c>
      <c r="B2283" s="89">
        <v>47.18</v>
      </c>
      <c r="C2283" s="89">
        <f>LN(Table3[[#This Row],[Value]]/B2282)</f>
        <v>-2.1172991183138032E-3</v>
      </c>
      <c r="D2283" s="89"/>
      <c r="E2283" s="89"/>
      <c r="F2283" s="89">
        <f>Table3[[#This Row],[Yield]]/100*(1+F2282)</f>
        <v>0</v>
      </c>
    </row>
    <row r="2284" spans="1:6" x14ac:dyDescent="0.2">
      <c r="A2284" s="88">
        <v>1529</v>
      </c>
      <c r="B2284" s="89">
        <v>47.72</v>
      </c>
      <c r="C2284" s="89">
        <f>LN(Table3[[#This Row],[Value]]/B2283)</f>
        <v>1.1380523250186455E-2</v>
      </c>
      <c r="D2284" s="89"/>
      <c r="E2284" s="89"/>
      <c r="F2284" s="89">
        <f>Table3[[#This Row],[Yield]]/100*(1+F2283)</f>
        <v>0</v>
      </c>
    </row>
    <row r="2285" spans="1:6" x14ac:dyDescent="0.2">
      <c r="A2285" s="88">
        <v>1530</v>
      </c>
      <c r="B2285" s="89">
        <v>47.04</v>
      </c>
      <c r="C2285" s="89">
        <f>LN(Table3[[#This Row],[Value]]/B2284)</f>
        <v>-1.4352293639343825E-2</v>
      </c>
      <c r="D2285" s="89"/>
      <c r="E2285" s="89"/>
      <c r="F2285" s="89">
        <f>Table3[[#This Row],[Yield]]/100*(1+F2284)</f>
        <v>0</v>
      </c>
    </row>
    <row r="2286" spans="1:6" x14ac:dyDescent="0.2">
      <c r="A2286" s="88">
        <v>1531</v>
      </c>
      <c r="B2286" s="89">
        <v>46.93</v>
      </c>
      <c r="C2286" s="89">
        <f>LN(Table3[[#This Row],[Value]]/B2285)</f>
        <v>-2.3411737840452161E-3</v>
      </c>
      <c r="D2286" s="89"/>
      <c r="E2286" s="89"/>
      <c r="F2286" s="89">
        <f>Table3[[#This Row],[Yield]]/100*(1+F2285)</f>
        <v>0</v>
      </c>
    </row>
    <row r="2287" spans="1:6" x14ac:dyDescent="0.2">
      <c r="A2287" s="88">
        <v>1532</v>
      </c>
      <c r="B2287" s="89">
        <v>46.46</v>
      </c>
      <c r="C2287" s="89">
        <f>LN(Table3[[#This Row],[Value]]/B2286)</f>
        <v>-1.0065402464063213E-2</v>
      </c>
      <c r="D2287" s="89"/>
      <c r="E2287" s="89"/>
      <c r="F2287" s="89">
        <f>Table3[[#This Row],[Yield]]/100*(1+F2286)</f>
        <v>0</v>
      </c>
    </row>
    <row r="2288" spans="1:6" x14ac:dyDescent="0.2">
      <c r="A2288" s="88">
        <v>1533</v>
      </c>
      <c r="B2288" s="89">
        <v>46.41</v>
      </c>
      <c r="C2288" s="89">
        <f>LN(Table3[[#This Row],[Value]]/B2287)</f>
        <v>-1.0767740891787069E-3</v>
      </c>
      <c r="D2288" s="89"/>
      <c r="E2288" s="89"/>
      <c r="F2288" s="89">
        <f>Table3[[#This Row],[Yield]]/100*(1+F2287)</f>
        <v>0</v>
      </c>
    </row>
    <row r="2289" spans="1:6" x14ac:dyDescent="0.2">
      <c r="A2289" s="88">
        <v>1535</v>
      </c>
      <c r="B2289" s="89">
        <v>46.5</v>
      </c>
      <c r="C2289" s="89">
        <f>LN(Table3[[#This Row],[Value]]/B2288)</f>
        <v>1.9373593402261763E-3</v>
      </c>
      <c r="D2289" s="89"/>
      <c r="E2289" s="89"/>
      <c r="F2289" s="89">
        <f>Table3[[#This Row],[Yield]]/100*(1+F2288)</f>
        <v>0</v>
      </c>
    </row>
    <row r="2290" spans="1:6" x14ac:dyDescent="0.2">
      <c r="A2290" s="88">
        <v>1536</v>
      </c>
      <c r="B2290" s="89">
        <v>47.73</v>
      </c>
      <c r="C2290" s="89">
        <f>LN(Table3[[#This Row],[Value]]/B2289)</f>
        <v>2.610781842449449E-2</v>
      </c>
      <c r="D2290" s="89"/>
      <c r="E2290" s="89"/>
      <c r="F2290" s="89">
        <f>Table3[[#This Row],[Yield]]/100*(1+F2289)</f>
        <v>0</v>
      </c>
    </row>
    <row r="2291" spans="1:6" x14ac:dyDescent="0.2">
      <c r="A2291" s="88">
        <v>1537</v>
      </c>
      <c r="B2291" s="89">
        <v>47.77</v>
      </c>
      <c r="C2291" s="89">
        <f>LN(Table3[[#This Row],[Value]]/B2290)</f>
        <v>8.3769638406543752E-4</v>
      </c>
      <c r="D2291" s="89"/>
      <c r="E2291" s="89"/>
      <c r="F2291" s="89">
        <f>Table3[[#This Row],[Yield]]/100*(1+F2290)</f>
        <v>0</v>
      </c>
    </row>
    <row r="2292" spans="1:6" x14ac:dyDescent="0.2">
      <c r="A2292" s="88">
        <v>1538</v>
      </c>
      <c r="B2292" s="89">
        <v>48.3</v>
      </c>
      <c r="C2292" s="89">
        <f>LN(Table3[[#This Row],[Value]]/B2291)</f>
        <v>1.1033733256656303E-2</v>
      </c>
      <c r="D2292" s="89"/>
      <c r="E2292" s="89"/>
      <c r="F2292" s="89">
        <f>Table3[[#This Row],[Yield]]/100*(1+F2291)</f>
        <v>0</v>
      </c>
    </row>
    <row r="2293" spans="1:6" x14ac:dyDescent="0.2">
      <c r="A2293" s="88">
        <v>1539</v>
      </c>
      <c r="B2293" s="89">
        <v>47.91</v>
      </c>
      <c r="C2293" s="89">
        <f>LN(Table3[[#This Row],[Value]]/B2292)</f>
        <v>-8.1073097634962957E-3</v>
      </c>
      <c r="D2293" s="89"/>
      <c r="E2293" s="89"/>
      <c r="F2293" s="89">
        <f>Table3[[#This Row],[Yield]]/100*(1+F2292)</f>
        <v>0</v>
      </c>
    </row>
    <row r="2294" spans="1:6" x14ac:dyDescent="0.2">
      <c r="A2294" s="88">
        <v>1540</v>
      </c>
      <c r="B2294" s="89">
        <v>48.76</v>
      </c>
      <c r="C2294" s="89">
        <f>LN(Table3[[#This Row],[Value]]/B2293)</f>
        <v>1.7586053718040087E-2</v>
      </c>
      <c r="D2294" s="89"/>
      <c r="E2294" s="89"/>
      <c r="F2294" s="89">
        <f>Table3[[#This Row],[Yield]]/100*(1+F2293)</f>
        <v>0</v>
      </c>
    </row>
    <row r="2295" spans="1:6" x14ac:dyDescent="0.2">
      <c r="A2295" s="88">
        <v>1542</v>
      </c>
      <c r="B2295" s="89">
        <v>48.26</v>
      </c>
      <c r="C2295" s="89">
        <f>LN(Table3[[#This Row],[Value]]/B2294)</f>
        <v>-1.0307244416185128E-2</v>
      </c>
      <c r="D2295" s="89"/>
      <c r="E2295" s="89"/>
      <c r="F2295" s="89">
        <f>Table3[[#This Row],[Yield]]/100*(1+F2294)</f>
        <v>0</v>
      </c>
    </row>
    <row r="2296" spans="1:6" x14ac:dyDescent="0.2">
      <c r="A2296" s="88">
        <v>1543</v>
      </c>
      <c r="B2296" s="89">
        <v>48.5</v>
      </c>
      <c r="C2296" s="89">
        <f>LN(Table3[[#This Row],[Value]]/B2295)</f>
        <v>4.9607377465519806E-3</v>
      </c>
      <c r="D2296" s="89"/>
      <c r="E2296" s="89"/>
      <c r="F2296" s="89">
        <f>Table3[[#This Row],[Yield]]/100*(1+F2295)</f>
        <v>0</v>
      </c>
    </row>
    <row r="2297" spans="1:6" x14ac:dyDescent="0.2">
      <c r="A2297" s="88">
        <v>1544</v>
      </c>
      <c r="B2297" s="89">
        <v>48.62</v>
      </c>
      <c r="C2297" s="89">
        <f>LN(Table3[[#This Row],[Value]]/B2296)</f>
        <v>2.4711709445396474E-3</v>
      </c>
      <c r="D2297" s="89"/>
      <c r="E2297" s="89"/>
      <c r="F2297" s="89">
        <f>Table3[[#This Row],[Yield]]/100*(1+F2296)</f>
        <v>0</v>
      </c>
    </row>
    <row r="2298" spans="1:6" x14ac:dyDescent="0.2">
      <c r="A2298" s="88">
        <v>1545</v>
      </c>
      <c r="B2298" s="89">
        <v>48.16</v>
      </c>
      <c r="C2298" s="89">
        <f>LN(Table3[[#This Row],[Value]]/B2297)</f>
        <v>-9.5061678874116904E-3</v>
      </c>
      <c r="D2298" s="89"/>
      <c r="E2298" s="89"/>
      <c r="F2298" s="89">
        <f>Table3[[#This Row],[Yield]]/100*(1+F2297)</f>
        <v>0</v>
      </c>
    </row>
    <row r="2299" spans="1:6" x14ac:dyDescent="0.2">
      <c r="A2299" s="88">
        <v>1546</v>
      </c>
      <c r="B2299" s="89">
        <v>48.15</v>
      </c>
      <c r="C2299" s="89">
        <f>LN(Table3[[#This Row],[Value]]/B2298)</f>
        <v>-2.0766275643098833E-4</v>
      </c>
      <c r="D2299" s="89"/>
      <c r="E2299" s="89"/>
      <c r="F2299" s="89">
        <f>Table3[[#This Row],[Yield]]/100*(1+F2298)</f>
        <v>0</v>
      </c>
    </row>
    <row r="2300" spans="1:6" x14ac:dyDescent="0.2">
      <c r="A2300" s="88">
        <v>1547</v>
      </c>
      <c r="B2300" s="89">
        <v>48.21</v>
      </c>
      <c r="C2300" s="89">
        <f>LN(Table3[[#This Row],[Value]]/B2299)</f>
        <v>1.2453301733964359E-3</v>
      </c>
      <c r="D2300" s="89"/>
      <c r="E2300" s="89"/>
      <c r="F2300" s="89">
        <f>Table3[[#This Row],[Yield]]/100*(1+F2299)</f>
        <v>0</v>
      </c>
    </row>
    <row r="2301" spans="1:6" x14ac:dyDescent="0.2">
      <c r="A2301" s="88">
        <v>1549</v>
      </c>
      <c r="B2301" s="89">
        <v>48.68</v>
      </c>
      <c r="C2301" s="89">
        <f>LN(Table3[[#This Row],[Value]]/B2300)</f>
        <v>9.7017997017954955E-3</v>
      </c>
      <c r="D2301" s="89"/>
      <c r="E2301" s="89"/>
      <c r="F2301" s="89">
        <f>Table3[[#This Row],[Yield]]/100*(1+F2300)</f>
        <v>0</v>
      </c>
    </row>
    <row r="2302" spans="1:6" x14ac:dyDescent="0.2">
      <c r="A2302" s="88">
        <v>1550</v>
      </c>
      <c r="B2302" s="89">
        <v>48.6</v>
      </c>
      <c r="C2302" s="89">
        <f>LN(Table3[[#This Row],[Value]]/B2301)</f>
        <v>-1.6447372128782674E-3</v>
      </c>
      <c r="D2302" s="89"/>
      <c r="E2302" s="89"/>
      <c r="F2302" s="89">
        <f>Table3[[#This Row],[Yield]]/100*(1+F2301)</f>
        <v>0</v>
      </c>
    </row>
    <row r="2303" spans="1:6" x14ac:dyDescent="0.2">
      <c r="A2303" s="88">
        <v>1551</v>
      </c>
      <c r="B2303" s="89">
        <v>48.77</v>
      </c>
      <c r="C2303" s="89">
        <f>LN(Table3[[#This Row],[Value]]/B2302)</f>
        <v>3.4918388155131944E-3</v>
      </c>
      <c r="D2303" s="89"/>
      <c r="E2303" s="89"/>
      <c r="F2303" s="89">
        <f>Table3[[#This Row],[Yield]]/100*(1+F2302)</f>
        <v>0</v>
      </c>
    </row>
    <row r="2304" spans="1:6" x14ac:dyDescent="0.2">
      <c r="A2304" s="88">
        <v>1552</v>
      </c>
      <c r="B2304" s="89">
        <v>49.12</v>
      </c>
      <c r="C2304" s="89">
        <f>LN(Table3[[#This Row],[Value]]/B2303)</f>
        <v>7.1509141169257369E-3</v>
      </c>
      <c r="D2304" s="89"/>
      <c r="E2304" s="89"/>
      <c r="F2304" s="89">
        <f>Table3[[#This Row],[Yield]]/100*(1+F2303)</f>
        <v>0</v>
      </c>
    </row>
    <row r="2305" spans="1:6" x14ac:dyDescent="0.2">
      <c r="A2305" s="88">
        <v>1554</v>
      </c>
      <c r="B2305" s="89">
        <v>49.08</v>
      </c>
      <c r="C2305" s="89">
        <f>LN(Table3[[#This Row],[Value]]/B2304)</f>
        <v>-8.1466399617633573E-4</v>
      </c>
      <c r="D2305" s="89"/>
      <c r="E2305" s="89"/>
      <c r="F2305" s="89">
        <f>Table3[[#This Row],[Yield]]/100*(1+F2304)</f>
        <v>0</v>
      </c>
    </row>
    <row r="2306" spans="1:6" x14ac:dyDescent="0.2">
      <c r="A2306" s="88">
        <v>1556</v>
      </c>
      <c r="B2306" s="89">
        <v>48.68</v>
      </c>
      <c r="C2306" s="89">
        <f>LN(Table3[[#This Row],[Value]]/B2305)</f>
        <v>-8.1833517233841895E-3</v>
      </c>
      <c r="D2306" s="89"/>
      <c r="E2306" s="89"/>
      <c r="F2306" s="89">
        <f>Table3[[#This Row],[Yield]]/100*(1+F2305)</f>
        <v>0</v>
      </c>
    </row>
    <row r="2307" spans="1:6" x14ac:dyDescent="0.2">
      <c r="A2307" s="88">
        <v>1557</v>
      </c>
      <c r="B2307" s="89">
        <v>48.89</v>
      </c>
      <c r="C2307" s="89">
        <f>LN(Table3[[#This Row],[Value]]/B2306)</f>
        <v>4.3046084712277501E-3</v>
      </c>
      <c r="D2307" s="89"/>
      <c r="E2307" s="89"/>
      <c r="F2307" s="89">
        <f>Table3[[#This Row],[Yield]]/100*(1+F2306)</f>
        <v>0</v>
      </c>
    </row>
    <row r="2308" spans="1:6" x14ac:dyDescent="0.2">
      <c r="A2308" s="88">
        <v>1558</v>
      </c>
      <c r="B2308" s="89">
        <v>49.3</v>
      </c>
      <c r="C2308" s="89">
        <f>LN(Table3[[#This Row],[Value]]/B2307)</f>
        <v>8.3512044580902351E-3</v>
      </c>
      <c r="D2308" s="89"/>
      <c r="E2308" s="89"/>
      <c r="F2308" s="89">
        <f>Table3[[#This Row],[Yield]]/100*(1+F2307)</f>
        <v>0</v>
      </c>
    </row>
    <row r="2309" spans="1:6" x14ac:dyDescent="0.2">
      <c r="A2309" s="88">
        <v>1559</v>
      </c>
      <c r="B2309" s="89">
        <v>49.98</v>
      </c>
      <c r="C2309" s="89">
        <f>LN(Table3[[#This Row],[Value]]/B2308)</f>
        <v>1.3698844358161927E-2</v>
      </c>
      <c r="D2309" s="89"/>
      <c r="E2309" s="89"/>
      <c r="F2309" s="89">
        <f>Table3[[#This Row],[Yield]]/100*(1+F2308)</f>
        <v>0</v>
      </c>
    </row>
    <row r="2310" spans="1:6" x14ac:dyDescent="0.2">
      <c r="A2310" s="88">
        <v>1560</v>
      </c>
      <c r="B2310" s="89">
        <v>49.59</v>
      </c>
      <c r="C2310" s="89">
        <f>LN(Table3[[#This Row],[Value]]/B2309)</f>
        <v>-7.8337249057636657E-3</v>
      </c>
      <c r="D2310" s="89"/>
      <c r="E2310" s="89"/>
      <c r="F2310" s="89">
        <f>Table3[[#This Row],[Yield]]/100*(1+F2309)</f>
        <v>0</v>
      </c>
    </row>
    <row r="2311" spans="1:6" x14ac:dyDescent="0.2">
      <c r="A2311" s="88">
        <v>1561</v>
      </c>
      <c r="B2311" s="89">
        <v>49.65</v>
      </c>
      <c r="C2311" s="89">
        <f>LN(Table3[[#This Row],[Value]]/B2310)</f>
        <v>1.2091899901389553E-3</v>
      </c>
      <c r="D2311" s="89"/>
      <c r="E2311" s="89"/>
      <c r="F2311" s="89">
        <f>Table3[[#This Row],[Yield]]/100*(1+F2310)</f>
        <v>0</v>
      </c>
    </row>
    <row r="2312" spans="1:6" x14ac:dyDescent="0.2">
      <c r="A2312" s="88">
        <v>1563</v>
      </c>
      <c r="B2312" s="89">
        <v>49.98</v>
      </c>
      <c r="C2312" s="89">
        <f>LN(Table3[[#This Row],[Value]]/B2311)</f>
        <v>6.6245349156247354E-3</v>
      </c>
      <c r="D2312" s="89"/>
      <c r="E2312" s="89"/>
      <c r="F2312" s="89">
        <f>Table3[[#This Row],[Yield]]/100*(1+F2311)</f>
        <v>0</v>
      </c>
    </row>
    <row r="2313" spans="1:6" x14ac:dyDescent="0.2">
      <c r="A2313" s="88">
        <v>1564</v>
      </c>
      <c r="B2313" s="89">
        <v>49.58</v>
      </c>
      <c r="C2313" s="89">
        <f>LN(Table3[[#This Row],[Value]]/B2312)</f>
        <v>-8.0353987997618011E-3</v>
      </c>
      <c r="D2313" s="89"/>
      <c r="E2313" s="89"/>
      <c r="F2313" s="89">
        <f>Table3[[#This Row],[Yield]]/100*(1+F2312)</f>
        <v>0</v>
      </c>
    </row>
    <row r="2314" spans="1:6" x14ac:dyDescent="0.2">
      <c r="A2314" s="88">
        <v>1565</v>
      </c>
      <c r="B2314" s="89">
        <v>49.73</v>
      </c>
      <c r="C2314" s="89">
        <f>LN(Table3[[#This Row],[Value]]/B2313)</f>
        <v>3.0208461196027073E-3</v>
      </c>
      <c r="D2314" s="89"/>
      <c r="E2314" s="89"/>
      <c r="F2314" s="89">
        <f>Table3[[#This Row],[Yield]]/100*(1+F2313)</f>
        <v>0</v>
      </c>
    </row>
    <row r="2315" spans="1:6" x14ac:dyDescent="0.2">
      <c r="A2315" s="88">
        <v>1566</v>
      </c>
      <c r="B2315" s="89">
        <v>49.41</v>
      </c>
      <c r="C2315" s="89">
        <f>LN(Table3[[#This Row],[Value]]/B2314)</f>
        <v>-6.4555398689884842E-3</v>
      </c>
      <c r="D2315" s="89"/>
      <c r="E2315" s="89"/>
      <c r="F2315" s="89">
        <f>Table3[[#This Row],[Yield]]/100*(1+F2314)</f>
        <v>0</v>
      </c>
    </row>
    <row r="2316" spans="1:6" x14ac:dyDescent="0.2">
      <c r="A2316" s="88">
        <v>1567</v>
      </c>
      <c r="B2316" s="89">
        <v>49.35</v>
      </c>
      <c r="C2316" s="89">
        <f>LN(Table3[[#This Row],[Value]]/B2315)</f>
        <v>-1.2150669781679343E-3</v>
      </c>
      <c r="D2316" s="89"/>
      <c r="E2316" s="89"/>
      <c r="F2316" s="89">
        <f>Table3[[#This Row],[Yield]]/100*(1+F2315)</f>
        <v>0</v>
      </c>
    </row>
    <row r="2317" spans="1:6" x14ac:dyDescent="0.2">
      <c r="A2317" s="88">
        <v>1568</v>
      </c>
      <c r="B2317" s="89">
        <v>49.38</v>
      </c>
      <c r="C2317" s="89">
        <f>LN(Table3[[#This Row],[Value]]/B2316)</f>
        <v>6.0771803754287152E-4</v>
      </c>
      <c r="D2317" s="89"/>
      <c r="E2317" s="89"/>
      <c r="F2317" s="89">
        <f>Table3[[#This Row],[Yield]]/100*(1+F2316)</f>
        <v>0</v>
      </c>
    </row>
    <row r="2318" spans="1:6" x14ac:dyDescent="0.2">
      <c r="A2318" s="88">
        <v>1570</v>
      </c>
      <c r="B2318" s="89">
        <v>49.33</v>
      </c>
      <c r="C2318" s="89">
        <f>LN(Table3[[#This Row],[Value]]/B2317)</f>
        <v>-1.0130686713866039E-3</v>
      </c>
      <c r="D2318" s="89"/>
      <c r="E2318" s="89"/>
      <c r="F2318" s="89">
        <f>Table3[[#This Row],[Yield]]/100*(1+F2317)</f>
        <v>0</v>
      </c>
    </row>
    <row r="2319" spans="1:6" x14ac:dyDescent="0.2">
      <c r="A2319" s="88">
        <v>1571</v>
      </c>
      <c r="B2319" s="89">
        <v>48.92</v>
      </c>
      <c r="C2319" s="89">
        <f>LN(Table3[[#This Row],[Value]]/B2318)</f>
        <v>-8.3461044266752507E-3</v>
      </c>
      <c r="D2319" s="89"/>
      <c r="E2319" s="89"/>
      <c r="F2319" s="89">
        <f>Table3[[#This Row],[Yield]]/100*(1+F2318)</f>
        <v>0</v>
      </c>
    </row>
    <row r="2320" spans="1:6" x14ac:dyDescent="0.2">
      <c r="A2320" s="88">
        <v>1572</v>
      </c>
      <c r="B2320" s="89">
        <v>48.62</v>
      </c>
      <c r="C2320" s="89">
        <f>LN(Table3[[#This Row],[Value]]/B2319)</f>
        <v>-6.1513419309943418E-3</v>
      </c>
      <c r="D2320" s="89"/>
      <c r="E2320" s="89"/>
      <c r="F2320" s="89">
        <f>Table3[[#This Row],[Yield]]/100*(1+F2319)</f>
        <v>0</v>
      </c>
    </row>
    <row r="2321" spans="1:6" x14ac:dyDescent="0.2">
      <c r="A2321" s="88">
        <v>1573</v>
      </c>
      <c r="B2321" s="89">
        <v>49.1</v>
      </c>
      <c r="C2321" s="89">
        <f>LN(Table3[[#This Row],[Value]]/B2320)</f>
        <v>9.8240659124975982E-3</v>
      </c>
      <c r="D2321" s="89"/>
      <c r="E2321" s="89"/>
      <c r="F2321" s="89">
        <f>Table3[[#This Row],[Yield]]/100*(1+F2320)</f>
        <v>0</v>
      </c>
    </row>
    <row r="2322" spans="1:6" x14ac:dyDescent="0.2">
      <c r="A2322" s="88">
        <v>1574</v>
      </c>
      <c r="B2322" s="89">
        <v>49.09</v>
      </c>
      <c r="C2322" s="89">
        <f>LN(Table3[[#This Row],[Value]]/B2321)</f>
        <v>-2.0368673051371835E-4</v>
      </c>
      <c r="D2322" s="89"/>
      <c r="E2322" s="89"/>
      <c r="F2322" s="89">
        <f>Table3[[#This Row],[Yield]]/100*(1+F2321)</f>
        <v>0</v>
      </c>
    </row>
    <row r="2323" spans="1:6" x14ac:dyDescent="0.2">
      <c r="A2323" s="88">
        <v>1575</v>
      </c>
      <c r="B2323" s="89">
        <v>49.12</v>
      </c>
      <c r="C2323" s="89">
        <f>LN(Table3[[#This Row],[Value]]/B2322)</f>
        <v>6.1093576892584059E-4</v>
      </c>
      <c r="D2323" s="89"/>
      <c r="E2323" s="89"/>
      <c r="F2323" s="89">
        <f>Table3[[#This Row],[Yield]]/100*(1+F2322)</f>
        <v>0</v>
      </c>
    </row>
    <row r="2324" spans="1:6" x14ac:dyDescent="0.2">
      <c r="A2324" s="88">
        <v>1577</v>
      </c>
      <c r="B2324" s="89">
        <v>48.65</v>
      </c>
      <c r="C2324" s="89">
        <f>LN(Table3[[#This Row],[Value]]/B2323)</f>
        <v>-9.614475206872931E-3</v>
      </c>
      <c r="D2324" s="89"/>
      <c r="E2324" s="89"/>
      <c r="F2324" s="89">
        <f>Table3[[#This Row],[Yield]]/100*(1+F2323)</f>
        <v>0</v>
      </c>
    </row>
    <row r="2325" spans="1:6" x14ac:dyDescent="0.2">
      <c r="A2325" s="88">
        <v>1578</v>
      </c>
      <c r="B2325" s="89">
        <v>48.81</v>
      </c>
      <c r="C2325" s="89">
        <f>LN(Table3[[#This Row],[Value]]/B2324)</f>
        <v>3.2834012670421467E-3</v>
      </c>
      <c r="D2325" s="89"/>
      <c r="E2325" s="89"/>
      <c r="F2325" s="89">
        <f>Table3[[#This Row],[Yield]]/100*(1+F2324)</f>
        <v>0</v>
      </c>
    </row>
    <row r="2326" spans="1:6" x14ac:dyDescent="0.2">
      <c r="A2326" s="88">
        <v>1579</v>
      </c>
      <c r="B2326" s="89">
        <v>48.95</v>
      </c>
      <c r="C2326" s="89">
        <f>LN(Table3[[#This Row],[Value]]/B2325)</f>
        <v>2.8641590774632513E-3</v>
      </c>
      <c r="D2326" s="89"/>
      <c r="E2326" s="89"/>
      <c r="F2326" s="89">
        <f>Table3[[#This Row],[Yield]]/100*(1+F2325)</f>
        <v>0</v>
      </c>
    </row>
    <row r="2327" spans="1:6" x14ac:dyDescent="0.2">
      <c r="A2327" s="88">
        <v>1580</v>
      </c>
      <c r="B2327" s="89">
        <v>48.86</v>
      </c>
      <c r="C2327" s="89">
        <f>LN(Table3[[#This Row],[Value]]/B2326)</f>
        <v>-1.8403031469250162E-3</v>
      </c>
      <c r="D2327" s="89"/>
      <c r="E2327" s="89"/>
      <c r="F2327" s="89">
        <f>Table3[[#This Row],[Yield]]/100*(1+F2326)</f>
        <v>0</v>
      </c>
    </row>
    <row r="2328" spans="1:6" x14ac:dyDescent="0.2">
      <c r="A2328" s="88">
        <v>1581</v>
      </c>
      <c r="B2328" s="89">
        <v>48.9</v>
      </c>
      <c r="C2328" s="89">
        <f>LN(Table3[[#This Row],[Value]]/B2327)</f>
        <v>8.1833065123193007E-4</v>
      </c>
      <c r="D2328" s="89"/>
      <c r="E2328" s="89"/>
      <c r="F2328" s="89">
        <f>Table3[[#This Row],[Yield]]/100*(1+F2327)</f>
        <v>0</v>
      </c>
    </row>
    <row r="2329" spans="1:6" x14ac:dyDescent="0.2">
      <c r="A2329" s="88">
        <v>1582</v>
      </c>
      <c r="B2329" s="89">
        <v>48.8</v>
      </c>
      <c r="C2329" s="89">
        <f>LN(Table3[[#This Row],[Value]]/B2328)</f>
        <v>-2.0470836217249106E-3</v>
      </c>
      <c r="D2329" s="89"/>
      <c r="E2329" s="89"/>
      <c r="F2329" s="89">
        <f>Table3[[#This Row],[Yield]]/100*(1+F2328)</f>
        <v>0</v>
      </c>
    </row>
    <row r="2330" spans="1:6" x14ac:dyDescent="0.2">
      <c r="A2330" s="88">
        <v>1584</v>
      </c>
      <c r="B2330" s="89">
        <v>48.42</v>
      </c>
      <c r="C2330" s="89">
        <f>LN(Table3[[#This Row],[Value]]/B2329)</f>
        <v>-7.8173613491889643E-3</v>
      </c>
      <c r="D2330" s="89"/>
      <c r="E2330" s="89"/>
      <c r="F2330" s="89">
        <f>Table3[[#This Row],[Yield]]/100*(1+F2329)</f>
        <v>0</v>
      </c>
    </row>
    <row r="2331" spans="1:6" x14ac:dyDescent="0.2">
      <c r="A2331" s="88">
        <v>1585</v>
      </c>
      <c r="B2331" s="89">
        <v>48.33</v>
      </c>
      <c r="C2331" s="89">
        <f>LN(Table3[[#This Row],[Value]]/B2330)</f>
        <v>-1.8604656529197896E-3</v>
      </c>
      <c r="D2331" s="89"/>
      <c r="E2331" s="89"/>
      <c r="F2331" s="89">
        <f>Table3[[#This Row],[Yield]]/100*(1+F2330)</f>
        <v>0</v>
      </c>
    </row>
    <row r="2332" spans="1:6" x14ac:dyDescent="0.2">
      <c r="A2332" s="88">
        <v>1586</v>
      </c>
      <c r="B2332" s="89">
        <v>48.6</v>
      </c>
      <c r="C2332" s="89">
        <f>LN(Table3[[#This Row],[Value]]/B2331)</f>
        <v>5.5710450494554295E-3</v>
      </c>
      <c r="D2332" s="89"/>
      <c r="E2332" s="89"/>
      <c r="F2332" s="89">
        <f>Table3[[#This Row],[Yield]]/100*(1+F2331)</f>
        <v>0</v>
      </c>
    </row>
    <row r="2333" spans="1:6" x14ac:dyDescent="0.2">
      <c r="A2333" s="88">
        <v>1587</v>
      </c>
      <c r="B2333" s="89">
        <v>48.56</v>
      </c>
      <c r="C2333" s="89">
        <f>LN(Table3[[#This Row],[Value]]/B2332)</f>
        <v>-8.2338415520521178E-4</v>
      </c>
      <c r="D2333" s="89"/>
      <c r="E2333" s="89"/>
      <c r="F2333" s="89">
        <f>Table3[[#This Row],[Yield]]/100*(1+F2332)</f>
        <v>0</v>
      </c>
    </row>
    <row r="2334" spans="1:6" x14ac:dyDescent="0.2">
      <c r="A2334" s="88">
        <v>1588</v>
      </c>
      <c r="B2334" s="89">
        <v>48.71</v>
      </c>
      <c r="C2334" s="89">
        <f>LN(Table3[[#This Row],[Value]]/B2333)</f>
        <v>3.0842010672083343E-3</v>
      </c>
      <c r="D2334" s="89"/>
      <c r="E2334" s="89"/>
      <c r="F2334" s="89">
        <f>Table3[[#This Row],[Yield]]/100*(1+F2333)</f>
        <v>0</v>
      </c>
    </row>
    <row r="2335" spans="1:6" x14ac:dyDescent="0.2">
      <c r="A2335" s="88">
        <v>1589</v>
      </c>
      <c r="B2335" s="89">
        <v>48.59</v>
      </c>
      <c r="C2335" s="89">
        <f>LN(Table3[[#This Row],[Value]]/B2334)</f>
        <v>-2.4665994006396303E-3</v>
      </c>
      <c r="D2335" s="89"/>
      <c r="E2335" s="89"/>
      <c r="F2335" s="89">
        <f>Table3[[#This Row],[Yield]]/100*(1+F2334)</f>
        <v>0</v>
      </c>
    </row>
    <row r="2336" spans="1:6" x14ac:dyDescent="0.2">
      <c r="A2336" s="88">
        <v>1591</v>
      </c>
      <c r="B2336" s="89">
        <v>48.71</v>
      </c>
      <c r="C2336" s="89">
        <f>LN(Table3[[#This Row],[Value]]/B2335)</f>
        <v>2.4665994006397235E-3</v>
      </c>
      <c r="D2336" s="89"/>
      <c r="E2336" s="89"/>
      <c r="F2336" s="89">
        <f>Table3[[#This Row],[Yield]]/100*(1+F2335)</f>
        <v>0</v>
      </c>
    </row>
    <row r="2337" spans="1:6" x14ac:dyDescent="0.2">
      <c r="A2337" s="88">
        <v>1592</v>
      </c>
      <c r="B2337" s="89">
        <v>48.42</v>
      </c>
      <c r="C2337" s="89">
        <f>LN(Table3[[#This Row],[Value]]/B2336)</f>
        <v>-5.9713963085388354E-3</v>
      </c>
      <c r="D2337" s="89"/>
      <c r="E2337" s="89"/>
      <c r="F2337" s="89">
        <f>Table3[[#This Row],[Yield]]/100*(1+F2336)</f>
        <v>0</v>
      </c>
    </row>
    <row r="2338" spans="1:6" x14ac:dyDescent="0.2">
      <c r="A2338" s="88">
        <v>1593</v>
      </c>
      <c r="B2338" s="89">
        <v>48.3</v>
      </c>
      <c r="C2338" s="89">
        <f>LN(Table3[[#This Row],[Value]]/B2337)</f>
        <v>-2.4813908513855094E-3</v>
      </c>
      <c r="D2338" s="89"/>
      <c r="E2338" s="89"/>
      <c r="F2338" s="89">
        <f>Table3[[#This Row],[Yield]]/100*(1+F2337)</f>
        <v>0</v>
      </c>
    </row>
    <row r="2339" spans="1:6" x14ac:dyDescent="0.2">
      <c r="A2339" s="88">
        <v>1594</v>
      </c>
      <c r="B2339" s="89">
        <v>47.93</v>
      </c>
      <c r="C2339" s="89">
        <f>LN(Table3[[#This Row],[Value]]/B2338)</f>
        <v>-7.6899474869870183E-3</v>
      </c>
      <c r="D2339" s="89"/>
      <c r="E2339" s="89"/>
      <c r="F2339" s="89">
        <f>Table3[[#This Row],[Yield]]/100*(1+F2338)</f>
        <v>0</v>
      </c>
    </row>
    <row r="2340" spans="1:6" x14ac:dyDescent="0.2">
      <c r="A2340" s="88">
        <v>1595</v>
      </c>
      <c r="B2340" s="89">
        <v>47.72</v>
      </c>
      <c r="C2340" s="89">
        <f>LN(Table3[[#This Row],[Value]]/B2339)</f>
        <v>-4.3910159418245592E-3</v>
      </c>
      <c r="D2340" s="89"/>
      <c r="E2340" s="89"/>
      <c r="F2340" s="89">
        <f>Table3[[#This Row],[Yield]]/100*(1+F2339)</f>
        <v>0</v>
      </c>
    </row>
    <row r="2341" spans="1:6" x14ac:dyDescent="0.2">
      <c r="A2341" s="88">
        <v>1596</v>
      </c>
      <c r="B2341" s="89">
        <v>47.72</v>
      </c>
      <c r="C2341" s="89">
        <f>LN(Table3[[#This Row],[Value]]/B2340)</f>
        <v>0</v>
      </c>
      <c r="D2341" s="89"/>
      <c r="E2341" s="89"/>
      <c r="F2341" s="89">
        <f>Table3[[#This Row],[Yield]]/100*(1+F2340)</f>
        <v>0</v>
      </c>
    </row>
    <row r="2342" spans="1:6" x14ac:dyDescent="0.2">
      <c r="A2342" s="88">
        <v>1598</v>
      </c>
      <c r="B2342" s="89">
        <v>47.56</v>
      </c>
      <c r="C2342" s="89">
        <f>LN(Table3[[#This Row],[Value]]/B2341)</f>
        <v>-3.3585254071342159E-3</v>
      </c>
      <c r="D2342" s="89"/>
      <c r="E2342" s="89"/>
      <c r="F2342" s="89">
        <f>Table3[[#This Row],[Yield]]/100*(1+F2341)</f>
        <v>0</v>
      </c>
    </row>
    <row r="2343" spans="1:6" x14ac:dyDescent="0.2">
      <c r="A2343" s="88">
        <v>1599</v>
      </c>
      <c r="B2343" s="89">
        <v>47.67</v>
      </c>
      <c r="C2343" s="89">
        <f>LN(Table3[[#This Row],[Value]]/B2342)</f>
        <v>2.3101973941532924E-3</v>
      </c>
      <c r="D2343" s="89"/>
      <c r="E2343" s="89"/>
      <c r="F2343" s="89">
        <f>Table3[[#This Row],[Yield]]/100*(1+F2342)</f>
        <v>0</v>
      </c>
    </row>
    <row r="2344" spans="1:6" x14ac:dyDescent="0.2">
      <c r="A2344" s="88">
        <v>1600</v>
      </c>
      <c r="B2344" s="89">
        <v>47.43</v>
      </c>
      <c r="C2344" s="89">
        <f>LN(Table3[[#This Row],[Value]]/B2343)</f>
        <v>-5.047329327244018E-3</v>
      </c>
      <c r="D2344" s="89"/>
      <c r="E2344" s="89"/>
      <c r="F2344" s="89">
        <f>Table3[[#This Row],[Yield]]/100*(1+F2343)</f>
        <v>0</v>
      </c>
    </row>
    <row r="2345" spans="1:6" x14ac:dyDescent="0.2">
      <c r="A2345" s="88">
        <v>1601</v>
      </c>
      <c r="B2345" s="89">
        <v>47.45</v>
      </c>
      <c r="C2345" s="89">
        <f>LN(Table3[[#This Row],[Value]]/B2344)</f>
        <v>4.215851664466653E-4</v>
      </c>
      <c r="D2345" s="89"/>
      <c r="E2345" s="89"/>
      <c r="F2345" s="89">
        <f>Table3[[#This Row],[Yield]]/100*(1+F2344)</f>
        <v>0</v>
      </c>
    </row>
    <row r="2346" spans="1:6" x14ac:dyDescent="0.2">
      <c r="A2346" s="88">
        <v>1602</v>
      </c>
      <c r="B2346" s="89">
        <v>47.53</v>
      </c>
      <c r="C2346" s="89">
        <f>LN(Table3[[#This Row],[Value]]/B2345)</f>
        <v>1.6845655699810834E-3</v>
      </c>
      <c r="D2346" s="89"/>
      <c r="E2346" s="89"/>
      <c r="F2346" s="89">
        <f>Table3[[#This Row],[Yield]]/100*(1+F2345)</f>
        <v>0</v>
      </c>
    </row>
    <row r="2347" spans="1:6" x14ac:dyDescent="0.2">
      <c r="A2347" s="88">
        <v>1603</v>
      </c>
      <c r="B2347" s="89">
        <v>48.06</v>
      </c>
      <c r="C2347" s="89">
        <f>LN(Table3[[#This Row],[Value]]/B2346)</f>
        <v>1.1089139682404813E-2</v>
      </c>
      <c r="D2347" s="89"/>
      <c r="E2347" s="89"/>
      <c r="F2347" s="89">
        <f>Table3[[#This Row],[Yield]]/100*(1+F2346)</f>
        <v>0</v>
      </c>
    </row>
    <row r="2348" spans="1:6" x14ac:dyDescent="0.2">
      <c r="A2348" s="88">
        <v>1605</v>
      </c>
      <c r="B2348" s="89">
        <v>48.53</v>
      </c>
      <c r="C2348" s="89">
        <f>LN(Table3[[#This Row],[Value]]/B2347)</f>
        <v>9.7319331088020246E-3</v>
      </c>
      <c r="D2348" s="89"/>
      <c r="E2348" s="89"/>
      <c r="F2348" s="89">
        <f>Table3[[#This Row],[Yield]]/100*(1+F2347)</f>
        <v>0</v>
      </c>
    </row>
    <row r="2349" spans="1:6" x14ac:dyDescent="0.2">
      <c r="A2349" s="88">
        <v>1606</v>
      </c>
      <c r="B2349" s="89">
        <v>48.01</v>
      </c>
      <c r="C2349" s="89">
        <f>LN(Table3[[#This Row],[Value]]/B2348)</f>
        <v>-1.0772840874275951E-2</v>
      </c>
      <c r="D2349" s="89"/>
      <c r="E2349" s="89"/>
      <c r="F2349" s="89">
        <f>Table3[[#This Row],[Yield]]/100*(1+F2348)</f>
        <v>0</v>
      </c>
    </row>
    <row r="2350" spans="1:6" x14ac:dyDescent="0.2">
      <c r="A2350" s="88">
        <v>1607</v>
      </c>
      <c r="B2350" s="89">
        <v>48.14</v>
      </c>
      <c r="C2350" s="89">
        <f>LN(Table3[[#This Row],[Value]]/B2349)</f>
        <v>2.7041098120770043E-3</v>
      </c>
      <c r="D2350" s="89"/>
      <c r="E2350" s="89"/>
      <c r="F2350" s="89">
        <f>Table3[[#This Row],[Yield]]/100*(1+F2349)</f>
        <v>0</v>
      </c>
    </row>
    <row r="2351" spans="1:6" x14ac:dyDescent="0.2">
      <c r="A2351" s="88">
        <v>1608</v>
      </c>
      <c r="B2351" s="89">
        <v>48.23</v>
      </c>
      <c r="C2351" s="89">
        <f>LN(Table3[[#This Row],[Value]]/B2350)</f>
        <v>1.8678017259545162E-3</v>
      </c>
      <c r="D2351" s="89"/>
      <c r="E2351" s="89"/>
      <c r="F2351" s="89">
        <f>Table3[[#This Row],[Yield]]/100*(1+F2350)</f>
        <v>0</v>
      </c>
    </row>
    <row r="2352" spans="1:6" x14ac:dyDescent="0.2">
      <c r="A2352" s="88">
        <v>1609</v>
      </c>
      <c r="B2352" s="89">
        <v>48.26</v>
      </c>
      <c r="C2352" s="89">
        <f>LN(Table3[[#This Row],[Value]]/B2351)</f>
        <v>6.2182611600515244E-4</v>
      </c>
      <c r="D2352" s="89"/>
      <c r="E2352" s="89"/>
      <c r="F2352" s="89">
        <f>Table3[[#This Row],[Yield]]/100*(1+F2351)</f>
        <v>0</v>
      </c>
    </row>
    <row r="2353" spans="1:6" x14ac:dyDescent="0.2">
      <c r="A2353" s="88">
        <v>1613</v>
      </c>
      <c r="B2353" s="89">
        <v>48.18</v>
      </c>
      <c r="C2353" s="89">
        <f>LN(Table3[[#This Row],[Value]]/B2352)</f>
        <v>-1.6590630101603421E-3</v>
      </c>
      <c r="D2353" s="89"/>
      <c r="E2353" s="89"/>
      <c r="F2353" s="89">
        <f>Table3[[#This Row],[Yield]]/100*(1+F2352)</f>
        <v>0</v>
      </c>
    </row>
    <row r="2354" spans="1:6" x14ac:dyDescent="0.2">
      <c r="A2354" s="88">
        <v>1614</v>
      </c>
      <c r="B2354" s="89">
        <v>48.26</v>
      </c>
      <c r="C2354" s="89">
        <f>LN(Table3[[#This Row],[Value]]/B2353)</f>
        <v>1.6590630101602274E-3</v>
      </c>
      <c r="D2354" s="89"/>
      <c r="E2354" s="89"/>
      <c r="F2354" s="89">
        <f>Table3[[#This Row],[Yield]]/100*(1+F2353)</f>
        <v>0</v>
      </c>
    </row>
    <row r="2355" spans="1:6" x14ac:dyDescent="0.2">
      <c r="A2355" s="88">
        <v>1615</v>
      </c>
      <c r="B2355" s="89">
        <v>48.1</v>
      </c>
      <c r="C2355" s="89">
        <f>LN(Table3[[#This Row],[Value]]/B2354)</f>
        <v>-3.320883085170125E-3</v>
      </c>
      <c r="D2355" s="89"/>
      <c r="E2355" s="89"/>
      <c r="F2355" s="89">
        <f>Table3[[#This Row],[Yield]]/100*(1+F2354)</f>
        <v>0</v>
      </c>
    </row>
    <row r="2356" spans="1:6" x14ac:dyDescent="0.2">
      <c r="A2356" s="88">
        <v>1616</v>
      </c>
      <c r="B2356" s="89">
        <v>48.17</v>
      </c>
      <c r="C2356" s="89">
        <f>LN(Table3[[#This Row],[Value]]/B2355)</f>
        <v>1.4542435304138431E-3</v>
      </c>
      <c r="D2356" s="89"/>
      <c r="E2356" s="89"/>
      <c r="F2356" s="89">
        <f>Table3[[#This Row],[Yield]]/100*(1+F2355)</f>
        <v>0</v>
      </c>
    </row>
    <row r="2357" spans="1:6" x14ac:dyDescent="0.2">
      <c r="A2357" s="88">
        <v>1617</v>
      </c>
      <c r="B2357" s="89">
        <v>48.17</v>
      </c>
      <c r="C2357" s="89">
        <f>LN(Table3[[#This Row],[Value]]/B2356)</f>
        <v>0</v>
      </c>
      <c r="D2357" s="89"/>
      <c r="E2357" s="89"/>
      <c r="F2357" s="89">
        <f>Table3[[#This Row],[Yield]]/100*(1+F2356)</f>
        <v>0</v>
      </c>
    </row>
    <row r="2358" spans="1:6" x14ac:dyDescent="0.2">
      <c r="A2358" s="88">
        <v>1619</v>
      </c>
      <c r="B2358" s="89">
        <v>48.08</v>
      </c>
      <c r="C2358" s="89">
        <f>LN(Table3[[#This Row],[Value]]/B2357)</f>
        <v>-1.8701304151773428E-3</v>
      </c>
      <c r="D2358" s="89"/>
      <c r="E2358" s="89"/>
      <c r="F2358" s="89">
        <f>Table3[[#This Row],[Yield]]/100*(1+F2357)</f>
        <v>0</v>
      </c>
    </row>
    <row r="2359" spans="1:6" x14ac:dyDescent="0.2">
      <c r="A2359" s="88">
        <v>1620</v>
      </c>
      <c r="B2359" s="89">
        <v>48.27</v>
      </c>
      <c r="C2359" s="89">
        <f>LN(Table3[[#This Row],[Value]]/B2358)</f>
        <v>3.9439594454495006E-3</v>
      </c>
      <c r="D2359" s="89"/>
      <c r="E2359" s="89"/>
      <c r="F2359" s="89">
        <f>Table3[[#This Row],[Yield]]/100*(1+F2358)</f>
        <v>0</v>
      </c>
    </row>
    <row r="2360" spans="1:6" x14ac:dyDescent="0.2">
      <c r="A2360" s="88">
        <v>1621</v>
      </c>
      <c r="B2360" s="89">
        <v>48.6</v>
      </c>
      <c r="C2360" s="89">
        <f>LN(Table3[[#This Row],[Value]]/B2359)</f>
        <v>6.813281234046599E-3</v>
      </c>
      <c r="D2360" s="89"/>
      <c r="E2360" s="89"/>
      <c r="F2360" s="89">
        <f>Table3[[#This Row],[Yield]]/100*(1+F2359)</f>
        <v>0</v>
      </c>
    </row>
    <row r="2361" spans="1:6" x14ac:dyDescent="0.2">
      <c r="A2361" s="88">
        <v>1622</v>
      </c>
      <c r="B2361" s="89">
        <v>48.66</v>
      </c>
      <c r="C2361" s="89">
        <f>LN(Table3[[#This Row],[Value]]/B2360)</f>
        <v>1.233806448928344E-3</v>
      </c>
      <c r="D2361" s="89"/>
      <c r="E2361" s="89"/>
      <c r="F2361" s="89">
        <f>Table3[[#This Row],[Yield]]/100*(1+F2360)</f>
        <v>0</v>
      </c>
    </row>
    <row r="2362" spans="1:6" x14ac:dyDescent="0.2">
      <c r="A2362" s="88">
        <v>1623</v>
      </c>
      <c r="B2362" s="89">
        <v>49.06</v>
      </c>
      <c r="C2362" s="89">
        <f>LN(Table3[[#This Row],[Value]]/B2361)</f>
        <v>8.186701474966725E-3</v>
      </c>
      <c r="D2362" s="89"/>
      <c r="E2362" s="89"/>
      <c r="F2362" s="89">
        <f>Table3[[#This Row],[Yield]]/100*(1+F2361)</f>
        <v>0</v>
      </c>
    </row>
    <row r="2363" spans="1:6" x14ac:dyDescent="0.2">
      <c r="A2363" s="88">
        <v>1624</v>
      </c>
      <c r="B2363" s="89">
        <v>49.12</v>
      </c>
      <c r="C2363" s="89">
        <f>LN(Table3[[#This Row],[Value]]/B2362)</f>
        <v>1.2222450085436617E-3</v>
      </c>
      <c r="D2363" s="89"/>
      <c r="E2363" s="89"/>
      <c r="F2363" s="89">
        <f>Table3[[#This Row],[Yield]]/100*(1+F2362)</f>
        <v>0</v>
      </c>
    </row>
    <row r="2364" spans="1:6" x14ac:dyDescent="0.2">
      <c r="A2364" s="88">
        <v>1626</v>
      </c>
      <c r="B2364" s="89">
        <v>48.88</v>
      </c>
      <c r="C2364" s="89">
        <f>LN(Table3[[#This Row],[Value]]/B2363)</f>
        <v>-4.8979689755470311E-3</v>
      </c>
      <c r="D2364" s="89"/>
      <c r="E2364" s="89"/>
      <c r="F2364" s="89">
        <f>Table3[[#This Row],[Yield]]/100*(1+F2363)</f>
        <v>0</v>
      </c>
    </row>
    <row r="2365" spans="1:6" x14ac:dyDescent="0.2">
      <c r="A2365" s="88">
        <v>1627</v>
      </c>
      <c r="B2365" s="89">
        <v>49.05</v>
      </c>
      <c r="C2365" s="89">
        <f>LN(Table3[[#This Row],[Value]]/B2364)</f>
        <v>3.4718711480319873E-3</v>
      </c>
      <c r="D2365" s="89"/>
      <c r="E2365" s="89"/>
      <c r="F2365" s="89">
        <f>Table3[[#This Row],[Yield]]/100*(1+F2364)</f>
        <v>0</v>
      </c>
    </row>
    <row r="2366" spans="1:6" x14ac:dyDescent="0.2">
      <c r="A2366" s="88">
        <v>1628</v>
      </c>
      <c r="B2366" s="89">
        <v>48.86</v>
      </c>
      <c r="C2366" s="89">
        <f>LN(Table3[[#This Row],[Value]]/B2365)</f>
        <v>-3.8811201817776E-3</v>
      </c>
      <c r="D2366" s="89"/>
      <c r="E2366" s="89"/>
      <c r="F2366" s="89">
        <f>Table3[[#This Row],[Yield]]/100*(1+F2365)</f>
        <v>0</v>
      </c>
    </row>
    <row r="2367" spans="1:6" x14ac:dyDescent="0.2">
      <c r="A2367" s="88">
        <v>1629</v>
      </c>
      <c r="B2367" s="89">
        <v>48.83</v>
      </c>
      <c r="C2367" s="89">
        <f>LN(Table3[[#This Row],[Value]]/B2366)</f>
        <v>-6.141877560255181E-4</v>
      </c>
      <c r="D2367" s="89"/>
      <c r="E2367" s="89"/>
      <c r="F2367" s="89">
        <f>Table3[[#This Row],[Yield]]/100*(1+F2366)</f>
        <v>0</v>
      </c>
    </row>
    <row r="2368" spans="1:6" x14ac:dyDescent="0.2">
      <c r="A2368" s="88">
        <v>1630</v>
      </c>
      <c r="B2368" s="89">
        <v>48.73</v>
      </c>
      <c r="C2368" s="89">
        <f>LN(Table3[[#This Row],[Value]]/B2367)</f>
        <v>-2.0500212181540863E-3</v>
      </c>
      <c r="D2368" s="89"/>
      <c r="E2368" s="89"/>
      <c r="F2368" s="89">
        <f>Table3[[#This Row],[Yield]]/100*(1+F2367)</f>
        <v>0</v>
      </c>
    </row>
    <row r="2369" spans="1:6" x14ac:dyDescent="0.2">
      <c r="A2369" s="88">
        <v>1631</v>
      </c>
      <c r="B2369" s="89">
        <v>48.89</v>
      </c>
      <c r="C2369" s="89">
        <f>LN(Table3[[#This Row],[Value]]/B2368)</f>
        <v>3.278019735139445E-3</v>
      </c>
      <c r="D2369" s="89"/>
      <c r="E2369" s="89"/>
      <c r="F2369" s="89">
        <f>Table3[[#This Row],[Yield]]/100*(1+F2368)</f>
        <v>0</v>
      </c>
    </row>
    <row r="2370" spans="1:6" x14ac:dyDescent="0.2">
      <c r="A2370" s="88">
        <v>1633</v>
      </c>
      <c r="B2370" s="89">
        <v>48.97</v>
      </c>
      <c r="C2370" s="89">
        <f>LN(Table3[[#This Row],[Value]]/B2369)</f>
        <v>1.6349891236718079E-3</v>
      </c>
      <c r="D2370" s="89"/>
      <c r="E2370" s="89"/>
      <c r="F2370" s="89">
        <f>Table3[[#This Row],[Yield]]/100*(1+F2369)</f>
        <v>0</v>
      </c>
    </row>
    <row r="2371" spans="1:6" x14ac:dyDescent="0.2">
      <c r="A2371" s="88">
        <v>1634</v>
      </c>
      <c r="B2371" s="89">
        <v>49.03</v>
      </c>
      <c r="C2371" s="89">
        <f>LN(Table3[[#This Row],[Value]]/B2370)</f>
        <v>1.2244899489158286E-3</v>
      </c>
      <c r="D2371" s="89"/>
      <c r="E2371" s="89"/>
      <c r="F2371" s="89">
        <f>Table3[[#This Row],[Yield]]/100*(1+F2370)</f>
        <v>0</v>
      </c>
    </row>
    <row r="2372" spans="1:6" x14ac:dyDescent="0.2">
      <c r="A2372" s="88">
        <v>1635</v>
      </c>
      <c r="B2372" s="89">
        <v>49.46</v>
      </c>
      <c r="C2372" s="89">
        <f>LN(Table3[[#This Row],[Value]]/B2371)</f>
        <v>8.7319064301283004E-3</v>
      </c>
      <c r="D2372" s="89"/>
      <c r="E2372" s="89"/>
      <c r="F2372" s="89">
        <f>Table3[[#This Row],[Yield]]/100*(1+F2371)</f>
        <v>0</v>
      </c>
    </row>
    <row r="2373" spans="1:6" x14ac:dyDescent="0.2">
      <c r="A2373" s="88">
        <v>1636</v>
      </c>
      <c r="B2373" s="89">
        <v>49.47</v>
      </c>
      <c r="C2373" s="89">
        <f>LN(Table3[[#This Row],[Value]]/B2372)</f>
        <v>2.0216314634707695E-4</v>
      </c>
      <c r="D2373" s="89"/>
      <c r="E2373" s="89"/>
      <c r="F2373" s="89">
        <f>Table3[[#This Row],[Yield]]/100*(1+F2372)</f>
        <v>0</v>
      </c>
    </row>
    <row r="2374" spans="1:6" x14ac:dyDescent="0.2">
      <c r="A2374" s="88">
        <v>1637</v>
      </c>
      <c r="B2374" s="89">
        <v>49.32</v>
      </c>
      <c r="C2374" s="89">
        <f>LN(Table3[[#This Row],[Value]]/B2373)</f>
        <v>-3.0367469434736658E-3</v>
      </c>
      <c r="D2374" s="89"/>
      <c r="E2374" s="89"/>
      <c r="F2374" s="89">
        <f>Table3[[#This Row],[Yield]]/100*(1+F2373)</f>
        <v>0</v>
      </c>
    </row>
    <row r="2375" spans="1:6" x14ac:dyDescent="0.2">
      <c r="A2375" s="88">
        <v>1638</v>
      </c>
      <c r="B2375" s="89">
        <v>49.12</v>
      </c>
      <c r="C2375" s="89">
        <f>LN(Table3[[#This Row],[Value]]/B2374)</f>
        <v>-4.0633944572565951E-3</v>
      </c>
      <c r="D2375" s="89"/>
      <c r="E2375" s="89"/>
      <c r="F2375" s="89">
        <f>Table3[[#This Row],[Yield]]/100*(1+F2374)</f>
        <v>0</v>
      </c>
    </row>
    <row r="2376" spans="1:6" x14ac:dyDescent="0.2">
      <c r="A2376" s="88">
        <v>1640</v>
      </c>
      <c r="B2376" s="89">
        <v>49.29</v>
      </c>
      <c r="C2376" s="89">
        <f>LN(Table3[[#This Row],[Value]]/B2375)</f>
        <v>3.4549368783995198E-3</v>
      </c>
      <c r="D2376" s="89"/>
      <c r="E2376" s="89"/>
      <c r="F2376" s="89">
        <f>Table3[[#This Row],[Yield]]/100*(1+F2375)</f>
        <v>0</v>
      </c>
    </row>
    <row r="2377" spans="1:6" x14ac:dyDescent="0.2">
      <c r="A2377" s="88">
        <v>1641</v>
      </c>
      <c r="B2377" s="89">
        <v>49.12</v>
      </c>
      <c r="C2377" s="89">
        <f>LN(Table3[[#This Row],[Value]]/B2376)</f>
        <v>-3.4549368783994548E-3</v>
      </c>
      <c r="D2377" s="89"/>
      <c r="E2377" s="89"/>
      <c r="F2377" s="89">
        <f>Table3[[#This Row],[Yield]]/100*(1+F2376)</f>
        <v>0</v>
      </c>
    </row>
    <row r="2378" spans="1:6" x14ac:dyDescent="0.2">
      <c r="A2378" s="88">
        <v>1642</v>
      </c>
      <c r="B2378" s="89">
        <v>49.08</v>
      </c>
      <c r="C2378" s="89">
        <f>LN(Table3[[#This Row],[Value]]/B2377)</f>
        <v>-8.1466399617633573E-4</v>
      </c>
      <c r="D2378" s="89"/>
      <c r="E2378" s="89"/>
      <c r="F2378" s="89">
        <f>Table3[[#This Row],[Yield]]/100*(1+F2377)</f>
        <v>0</v>
      </c>
    </row>
    <row r="2379" spans="1:6" x14ac:dyDescent="0.2">
      <c r="A2379" s="88">
        <v>1643</v>
      </c>
      <c r="B2379" s="89">
        <v>49.25</v>
      </c>
      <c r="C2379" s="89">
        <f>LN(Table3[[#This Row],[Value]]/B2378)</f>
        <v>3.4577477753873127E-3</v>
      </c>
      <c r="D2379" s="89"/>
      <c r="E2379" s="89"/>
      <c r="F2379" s="89">
        <f>Table3[[#This Row],[Yield]]/100*(1+F2378)</f>
        <v>0</v>
      </c>
    </row>
    <row r="2380" spans="1:6" x14ac:dyDescent="0.2">
      <c r="A2380" s="88">
        <v>1644</v>
      </c>
      <c r="B2380" s="89">
        <v>49.31</v>
      </c>
      <c r="C2380" s="89">
        <f>LN(Table3[[#This Row],[Value]]/B2379)</f>
        <v>1.2175326179368051E-3</v>
      </c>
      <c r="D2380" s="89"/>
      <c r="E2380" s="89"/>
      <c r="F2380" s="89">
        <f>Table3[[#This Row],[Yield]]/100*(1+F2379)</f>
        <v>0</v>
      </c>
    </row>
    <row r="2381" spans="1:6" x14ac:dyDescent="0.2">
      <c r="A2381" s="88">
        <v>1648</v>
      </c>
      <c r="B2381" s="89">
        <v>49.62</v>
      </c>
      <c r="C2381" s="89">
        <f>LN(Table3[[#This Row],[Value]]/B2380)</f>
        <v>6.2670780276201836E-3</v>
      </c>
      <c r="D2381" s="89"/>
      <c r="E2381" s="89"/>
      <c r="F2381" s="89">
        <f>Table3[[#This Row],[Yield]]/100*(1+F2380)</f>
        <v>0</v>
      </c>
    </row>
    <row r="2382" spans="1:6" x14ac:dyDescent="0.2">
      <c r="A2382" s="88">
        <v>1649</v>
      </c>
      <c r="B2382" s="89">
        <v>50.09</v>
      </c>
      <c r="C2382" s="89">
        <f>LN(Table3[[#This Row],[Value]]/B2381)</f>
        <v>9.4274091058705288E-3</v>
      </c>
      <c r="D2382" s="89"/>
      <c r="E2382" s="89"/>
      <c r="F2382" s="89">
        <f>Table3[[#This Row],[Yield]]/100*(1+F2381)</f>
        <v>0</v>
      </c>
    </row>
    <row r="2383" spans="1:6" x14ac:dyDescent="0.2">
      <c r="A2383" s="88">
        <v>1650</v>
      </c>
      <c r="B2383" s="89">
        <v>49.96</v>
      </c>
      <c r="C2383" s="89">
        <f>LN(Table3[[#This Row],[Value]]/B2382)</f>
        <v>-2.5987021121485782E-3</v>
      </c>
      <c r="D2383" s="89"/>
      <c r="E2383" s="89"/>
      <c r="F2383" s="89">
        <f>Table3[[#This Row],[Yield]]/100*(1+F2382)</f>
        <v>0</v>
      </c>
    </row>
    <row r="2384" spans="1:6" x14ac:dyDescent="0.2">
      <c r="A2384" s="88">
        <v>1651</v>
      </c>
      <c r="B2384" s="89">
        <v>50.44</v>
      </c>
      <c r="C2384" s="89">
        <f>LN(Table3[[#This Row],[Value]]/B2383)</f>
        <v>9.5618258393419062E-3</v>
      </c>
      <c r="D2384" s="89"/>
      <c r="E2384" s="89"/>
      <c r="F2384" s="89">
        <f>Table3[[#This Row],[Yield]]/100*(1+F2383)</f>
        <v>0</v>
      </c>
    </row>
    <row r="2385" spans="1:6" x14ac:dyDescent="0.2">
      <c r="A2385" s="88">
        <v>1652</v>
      </c>
      <c r="B2385" s="89">
        <v>50.84</v>
      </c>
      <c r="C2385" s="89">
        <f>LN(Table3[[#This Row],[Value]]/B2384)</f>
        <v>7.8989352245346835E-3</v>
      </c>
      <c r="D2385" s="89"/>
      <c r="E2385" s="89"/>
      <c r="F2385" s="89">
        <f>Table3[[#This Row],[Yield]]/100*(1+F2384)</f>
        <v>0</v>
      </c>
    </row>
    <row r="2386" spans="1:6" x14ac:dyDescent="0.2">
      <c r="A2386" s="88">
        <v>1654</v>
      </c>
      <c r="B2386" s="89">
        <v>50.67</v>
      </c>
      <c r="C2386" s="89">
        <f>LN(Table3[[#This Row],[Value]]/B2385)</f>
        <v>-3.3494268334349716E-3</v>
      </c>
      <c r="D2386" s="89"/>
      <c r="E2386" s="89"/>
      <c r="F2386" s="89">
        <f>Table3[[#This Row],[Yield]]/100*(1+F2385)</f>
        <v>0</v>
      </c>
    </row>
    <row r="2387" spans="1:6" x14ac:dyDescent="0.2">
      <c r="A2387" s="88">
        <v>1655</v>
      </c>
      <c r="B2387" s="89">
        <v>51.37</v>
      </c>
      <c r="C2387" s="89">
        <f>LN(Table3[[#This Row],[Value]]/B2386)</f>
        <v>1.3720324991358062E-2</v>
      </c>
      <c r="D2387" s="89"/>
      <c r="E2387" s="89"/>
      <c r="F2387" s="89">
        <f>Table3[[#This Row],[Yield]]/100*(1+F2386)</f>
        <v>0</v>
      </c>
    </row>
    <row r="2388" spans="1:6" x14ac:dyDescent="0.2">
      <c r="A2388" s="88">
        <v>1656</v>
      </c>
      <c r="B2388" s="89">
        <v>51.73</v>
      </c>
      <c r="C2388" s="89">
        <f>LN(Table3[[#This Row],[Value]]/B2387)</f>
        <v>6.9835395362472163E-3</v>
      </c>
      <c r="D2388" s="89"/>
      <c r="E2388" s="89"/>
      <c r="F2388" s="89">
        <f>Table3[[#This Row],[Yield]]/100*(1+F2387)</f>
        <v>0</v>
      </c>
    </row>
    <row r="2389" spans="1:6" x14ac:dyDescent="0.2">
      <c r="A2389" s="88">
        <v>1657</v>
      </c>
      <c r="B2389" s="89">
        <v>51.87</v>
      </c>
      <c r="C2389" s="89">
        <f>LN(Table3[[#This Row],[Value]]/B2388)</f>
        <v>2.702704347885073E-3</v>
      </c>
      <c r="D2389" s="89"/>
      <c r="E2389" s="89"/>
      <c r="F2389" s="89">
        <f>Table3[[#This Row],[Yield]]/100*(1+F2388)</f>
        <v>0</v>
      </c>
    </row>
    <row r="2390" spans="1:6" x14ac:dyDescent="0.2">
      <c r="A2390" s="88">
        <v>1658</v>
      </c>
      <c r="B2390" s="89">
        <v>52.06</v>
      </c>
      <c r="C2390" s="89">
        <f>LN(Table3[[#This Row],[Value]]/B2389)</f>
        <v>3.6563112031104792E-3</v>
      </c>
      <c r="D2390" s="89"/>
      <c r="E2390" s="89"/>
      <c r="F2390" s="89">
        <f>Table3[[#This Row],[Yield]]/100*(1+F2389)</f>
        <v>0</v>
      </c>
    </row>
    <row r="2391" spans="1:6" x14ac:dyDescent="0.2">
      <c r="A2391" s="88">
        <v>1659</v>
      </c>
      <c r="B2391" s="89">
        <v>52.5</v>
      </c>
      <c r="C2391" s="89">
        <f>LN(Table3[[#This Row],[Value]]/B2390)</f>
        <v>8.416270031158711E-3</v>
      </c>
      <c r="D2391" s="89"/>
      <c r="E2391" s="89"/>
      <c r="F2391" s="89">
        <f>Table3[[#This Row],[Yield]]/100*(1+F2390)</f>
        <v>0</v>
      </c>
    </row>
    <row r="2392" spans="1:6" x14ac:dyDescent="0.2">
      <c r="A2392" s="88">
        <v>1661</v>
      </c>
      <c r="B2392" s="89">
        <v>52.5</v>
      </c>
      <c r="C2392" s="89">
        <f>LN(Table3[[#This Row],[Value]]/B2391)</f>
        <v>0</v>
      </c>
      <c r="D2392" s="89"/>
      <c r="E2392" s="89"/>
      <c r="F2392" s="89">
        <f>Table3[[#This Row],[Yield]]/100*(1+F2391)</f>
        <v>0</v>
      </c>
    </row>
    <row r="2393" spans="1:6" x14ac:dyDescent="0.2">
      <c r="A2393" s="88">
        <v>1662</v>
      </c>
      <c r="B2393" s="89">
        <v>52.96</v>
      </c>
      <c r="C2393" s="89">
        <f>LN(Table3[[#This Row],[Value]]/B2392)</f>
        <v>8.7237420311746961E-3</v>
      </c>
      <c r="D2393" s="89"/>
      <c r="E2393" s="89"/>
      <c r="F2393" s="89">
        <f>Table3[[#This Row],[Yield]]/100*(1+F2392)</f>
        <v>0</v>
      </c>
    </row>
    <row r="2394" spans="1:6" x14ac:dyDescent="0.2">
      <c r="A2394" s="88">
        <v>1663</v>
      </c>
      <c r="B2394" s="89">
        <v>52.8</v>
      </c>
      <c r="C2394" s="89">
        <f>LN(Table3[[#This Row],[Value]]/B2393)</f>
        <v>-3.0257209165370676E-3</v>
      </c>
      <c r="D2394" s="89"/>
      <c r="E2394" s="89"/>
      <c r="F2394" s="89">
        <f>Table3[[#This Row],[Yield]]/100*(1+F2393)</f>
        <v>0</v>
      </c>
    </row>
    <row r="2395" spans="1:6" x14ac:dyDescent="0.2">
      <c r="A2395" s="88">
        <v>1664</v>
      </c>
      <c r="B2395" s="89">
        <v>52.47</v>
      </c>
      <c r="C2395" s="89">
        <f>LN(Table3[[#This Row],[Value]]/B2394)</f>
        <v>-6.2696130135953742E-3</v>
      </c>
      <c r="D2395" s="89"/>
      <c r="E2395" s="89"/>
      <c r="F2395" s="89">
        <f>Table3[[#This Row],[Yield]]/100*(1+F2394)</f>
        <v>0</v>
      </c>
    </row>
    <row r="2396" spans="1:6" x14ac:dyDescent="0.2">
      <c r="A2396" s="88">
        <v>1665</v>
      </c>
      <c r="B2396" s="89">
        <v>52.65</v>
      </c>
      <c r="C2396" s="89">
        <f>LN(Table3[[#This Row],[Value]]/B2395)</f>
        <v>3.4246608813641747E-3</v>
      </c>
      <c r="D2396" s="89"/>
      <c r="E2396" s="89"/>
      <c r="F2396" s="89">
        <f>Table3[[#This Row],[Yield]]/100*(1+F2395)</f>
        <v>0</v>
      </c>
    </row>
    <row r="2397" spans="1:6" x14ac:dyDescent="0.2">
      <c r="A2397" s="88">
        <v>1666</v>
      </c>
      <c r="B2397" s="89">
        <v>53.14</v>
      </c>
      <c r="C2397" s="89">
        <f>LN(Table3[[#This Row],[Value]]/B2396)</f>
        <v>9.2637017516828801E-3</v>
      </c>
      <c r="D2397" s="89"/>
      <c r="E2397" s="89"/>
      <c r="F2397" s="89">
        <f>Table3[[#This Row],[Yield]]/100*(1+F2396)</f>
        <v>0</v>
      </c>
    </row>
    <row r="2398" spans="1:6" x14ac:dyDescent="0.2">
      <c r="A2398" s="88">
        <v>1668</v>
      </c>
      <c r="B2398" s="89">
        <v>52.98</v>
      </c>
      <c r="C2398" s="89">
        <f>LN(Table3[[#This Row],[Value]]/B2397)</f>
        <v>-3.0154564877438177E-3</v>
      </c>
      <c r="D2398" s="89"/>
      <c r="E2398" s="89"/>
      <c r="F2398" s="89">
        <f>Table3[[#This Row],[Yield]]/100*(1+F2397)</f>
        <v>0</v>
      </c>
    </row>
    <row r="2399" spans="1:6" x14ac:dyDescent="0.2">
      <c r="A2399" s="88">
        <v>1669</v>
      </c>
      <c r="B2399" s="89">
        <v>52.27</v>
      </c>
      <c r="C2399" s="89">
        <f>LN(Table3[[#This Row],[Value]]/B2398)</f>
        <v>-1.3491891119093097E-2</v>
      </c>
      <c r="D2399" s="89"/>
      <c r="E2399" s="89"/>
      <c r="F2399" s="89">
        <f>Table3[[#This Row],[Yield]]/100*(1+F2398)</f>
        <v>0</v>
      </c>
    </row>
    <row r="2400" spans="1:6" x14ac:dyDescent="0.2">
      <c r="A2400" s="88">
        <v>1670</v>
      </c>
      <c r="B2400" s="89">
        <v>52.43</v>
      </c>
      <c r="C2400" s="89">
        <f>LN(Table3[[#This Row],[Value]]/B2399)</f>
        <v>3.0563538596109561E-3</v>
      </c>
      <c r="D2400" s="89"/>
      <c r="E2400" s="89"/>
      <c r="F2400" s="89">
        <f>Table3[[#This Row],[Yield]]/100*(1+F2399)</f>
        <v>0</v>
      </c>
    </row>
    <row r="2401" spans="1:6" x14ac:dyDescent="0.2">
      <c r="A2401" s="88">
        <v>1671</v>
      </c>
      <c r="B2401" s="89">
        <v>52.39</v>
      </c>
      <c r="C2401" s="89">
        <f>LN(Table3[[#This Row],[Value]]/B2400)</f>
        <v>-7.6321316431307465E-4</v>
      </c>
      <c r="D2401" s="89"/>
      <c r="E2401" s="89"/>
      <c r="F2401" s="89">
        <f>Table3[[#This Row],[Yield]]/100*(1+F2400)</f>
        <v>0</v>
      </c>
    </row>
    <row r="2402" spans="1:6" x14ac:dyDescent="0.2">
      <c r="A2402" s="88">
        <v>1672</v>
      </c>
      <c r="B2402" s="89">
        <v>52.12</v>
      </c>
      <c r="C2402" s="89">
        <f>LN(Table3[[#This Row],[Value]]/B2401)</f>
        <v>-5.1669811634840477E-3</v>
      </c>
      <c r="D2402" s="89"/>
      <c r="E2402" s="89"/>
      <c r="F2402" s="89">
        <f>Table3[[#This Row],[Yield]]/100*(1+F2401)</f>
        <v>0</v>
      </c>
    </row>
    <row r="2403" spans="1:6" x14ac:dyDescent="0.2">
      <c r="A2403" s="88">
        <v>1673</v>
      </c>
      <c r="B2403" s="89">
        <v>52.13</v>
      </c>
      <c r="C2403" s="89">
        <f>LN(Table3[[#This Row],[Value]]/B2402)</f>
        <v>1.9184652337019174E-4</v>
      </c>
      <c r="D2403" s="89"/>
      <c r="E2403" s="89"/>
      <c r="F2403" s="89">
        <f>Table3[[#This Row],[Yield]]/100*(1+F2402)</f>
        <v>0</v>
      </c>
    </row>
    <row r="2404" spans="1:6" x14ac:dyDescent="0.2">
      <c r="A2404" s="88">
        <v>1675</v>
      </c>
      <c r="B2404" s="89">
        <v>52.73</v>
      </c>
      <c r="C2404" s="89">
        <f>LN(Table3[[#This Row],[Value]]/B2403)</f>
        <v>1.1443954762363725E-2</v>
      </c>
      <c r="D2404" s="89"/>
      <c r="E2404" s="89"/>
      <c r="F2404" s="89">
        <f>Table3[[#This Row],[Yield]]/100*(1+F2403)</f>
        <v>0</v>
      </c>
    </row>
    <row r="2405" spans="1:6" x14ac:dyDescent="0.2">
      <c r="A2405" s="88">
        <v>1676</v>
      </c>
      <c r="B2405" s="89">
        <v>52.68</v>
      </c>
      <c r="C2405" s="89">
        <f>LN(Table3[[#This Row],[Value]]/B2404)</f>
        <v>-9.4867666729803906E-4</v>
      </c>
      <c r="D2405" s="89"/>
      <c r="E2405" s="89"/>
      <c r="F2405" s="89">
        <f>Table3[[#This Row],[Yield]]/100*(1+F2404)</f>
        <v>0</v>
      </c>
    </row>
    <row r="2406" spans="1:6" x14ac:dyDescent="0.2">
      <c r="A2406" s="88">
        <v>1677</v>
      </c>
      <c r="B2406" s="89">
        <v>52.75</v>
      </c>
      <c r="C2406" s="89">
        <f>LN(Table3[[#This Row],[Value]]/B2405)</f>
        <v>1.3278954810955926E-3</v>
      </c>
      <c r="D2406" s="89"/>
      <c r="E2406" s="89"/>
      <c r="F2406" s="89">
        <f>Table3[[#This Row],[Yield]]/100*(1+F2405)</f>
        <v>0</v>
      </c>
    </row>
    <row r="2407" spans="1:6" x14ac:dyDescent="0.2">
      <c r="A2407" s="88">
        <v>1678</v>
      </c>
      <c r="B2407" s="89">
        <v>52.7</v>
      </c>
      <c r="C2407" s="89">
        <f>LN(Table3[[#This Row],[Value]]/B2406)</f>
        <v>-9.4831680885913336E-4</v>
      </c>
      <c r="D2407" s="89"/>
      <c r="E2407" s="89"/>
      <c r="F2407" s="89">
        <f>Table3[[#This Row],[Yield]]/100*(1+F2406)</f>
        <v>0</v>
      </c>
    </row>
    <row r="2408" spans="1:6" x14ac:dyDescent="0.2">
      <c r="A2408" s="88">
        <v>1679</v>
      </c>
      <c r="B2408" s="89">
        <v>52.85</v>
      </c>
      <c r="C2408" s="89">
        <f>LN(Table3[[#This Row],[Value]]/B2407)</f>
        <v>2.8422567689300737E-3</v>
      </c>
      <c r="D2408" s="89"/>
      <c r="E2408" s="89"/>
      <c r="F2408" s="89">
        <f>Table3[[#This Row],[Yield]]/100*(1+F2407)</f>
        <v>0</v>
      </c>
    </row>
    <row r="2409" spans="1:6" x14ac:dyDescent="0.2">
      <c r="A2409" s="88">
        <v>1680</v>
      </c>
      <c r="B2409" s="89">
        <v>52.9</v>
      </c>
      <c r="C2409" s="89">
        <f>LN(Table3[[#This Row],[Value]]/B2408)</f>
        <v>9.4562654800703025E-4</v>
      </c>
      <c r="D2409" s="89"/>
      <c r="E2409" s="89"/>
      <c r="F2409" s="89">
        <f>Table3[[#This Row],[Yield]]/100*(1+F2408)</f>
        <v>0</v>
      </c>
    </row>
    <row r="2410" spans="1:6" x14ac:dyDescent="0.2">
      <c r="A2410" s="88">
        <v>1682</v>
      </c>
      <c r="B2410" s="89">
        <v>52.73</v>
      </c>
      <c r="C2410" s="89">
        <f>LN(Table3[[#This Row],[Value]]/B2409)</f>
        <v>-3.2187853218752695E-3</v>
      </c>
      <c r="D2410" s="89"/>
      <c r="E2410" s="89"/>
      <c r="F2410" s="89">
        <f>Table3[[#This Row],[Yield]]/100*(1+F2409)</f>
        <v>0</v>
      </c>
    </row>
    <row r="2411" spans="1:6" x14ac:dyDescent="0.2">
      <c r="A2411" s="88">
        <v>1683</v>
      </c>
      <c r="B2411" s="89">
        <v>53.03</v>
      </c>
      <c r="C2411" s="89">
        <f>LN(Table3[[#This Row],[Value]]/B2410)</f>
        <v>5.6732376066603784E-3</v>
      </c>
      <c r="D2411" s="89"/>
      <c r="E2411" s="89"/>
      <c r="F2411" s="89">
        <f>Table3[[#This Row],[Yield]]/100*(1+F2410)</f>
        <v>0</v>
      </c>
    </row>
    <row r="2412" spans="1:6" x14ac:dyDescent="0.2">
      <c r="A2412" s="88">
        <v>1684</v>
      </c>
      <c r="B2412" s="89">
        <v>53.13</v>
      </c>
      <c r="C2412" s="89">
        <f>LN(Table3[[#This Row],[Value]]/B2411)</f>
        <v>1.8839493138132111E-3</v>
      </c>
      <c r="D2412" s="89"/>
      <c r="E2412" s="89"/>
      <c r="F2412" s="89">
        <f>Table3[[#This Row],[Yield]]/100*(1+F2411)</f>
        <v>0</v>
      </c>
    </row>
    <row r="2413" spans="1:6" x14ac:dyDescent="0.2">
      <c r="A2413" s="88">
        <v>1685</v>
      </c>
      <c r="B2413" s="89">
        <v>53.28</v>
      </c>
      <c r="C2413" s="89">
        <f>LN(Table3[[#This Row],[Value]]/B2412)</f>
        <v>2.8192857692818487E-3</v>
      </c>
      <c r="D2413" s="89"/>
      <c r="E2413" s="89"/>
      <c r="F2413" s="89">
        <f>Table3[[#This Row],[Yield]]/100*(1+F2412)</f>
        <v>0</v>
      </c>
    </row>
    <row r="2414" spans="1:6" x14ac:dyDescent="0.2">
      <c r="A2414" s="88">
        <v>1686</v>
      </c>
      <c r="B2414" s="89">
        <v>53.39</v>
      </c>
      <c r="C2414" s="89">
        <f>LN(Table3[[#This Row],[Value]]/B2413)</f>
        <v>2.0624362799610929E-3</v>
      </c>
      <c r="D2414" s="89"/>
      <c r="E2414" s="89"/>
      <c r="F2414" s="89">
        <f>Table3[[#This Row],[Yield]]/100*(1+F2413)</f>
        <v>0</v>
      </c>
    </row>
    <row r="2415" spans="1:6" x14ac:dyDescent="0.2">
      <c r="A2415" s="88">
        <v>1687</v>
      </c>
      <c r="B2415" s="89">
        <v>54.03</v>
      </c>
      <c r="C2415" s="89">
        <f>LN(Table3[[#This Row],[Value]]/B2414)</f>
        <v>1.1915985343879507E-2</v>
      </c>
      <c r="D2415" s="89"/>
      <c r="E2415" s="89"/>
      <c r="F2415" s="89">
        <f>Table3[[#This Row],[Yield]]/100*(1+F2414)</f>
        <v>0</v>
      </c>
    </row>
    <row r="2416" spans="1:6" x14ac:dyDescent="0.2">
      <c r="A2416" s="88">
        <v>1689</v>
      </c>
      <c r="B2416" s="89">
        <v>53.98</v>
      </c>
      <c r="C2416" s="89">
        <f>LN(Table3[[#This Row],[Value]]/B2415)</f>
        <v>-9.2584026611591645E-4</v>
      </c>
      <c r="D2416" s="89"/>
      <c r="E2416" s="89"/>
      <c r="F2416" s="89">
        <f>Table3[[#This Row],[Yield]]/100*(1+F2415)</f>
        <v>0</v>
      </c>
    </row>
    <row r="2417" spans="1:6" x14ac:dyDescent="0.2">
      <c r="A2417" s="88">
        <v>1690</v>
      </c>
      <c r="B2417" s="89">
        <v>53.54</v>
      </c>
      <c r="C2417" s="89">
        <f>LN(Table3[[#This Row],[Value]]/B2416)</f>
        <v>-8.1845694976521114E-3</v>
      </c>
      <c r="D2417" s="89"/>
      <c r="E2417" s="89"/>
      <c r="F2417" s="89">
        <f>Table3[[#This Row],[Yield]]/100*(1+F2416)</f>
        <v>0</v>
      </c>
    </row>
    <row r="2418" spans="1:6" x14ac:dyDescent="0.2">
      <c r="A2418" s="88">
        <v>1691</v>
      </c>
      <c r="B2418" s="89">
        <v>54.08</v>
      </c>
      <c r="C2418" s="89">
        <f>LN(Table3[[#This Row],[Value]]/B2417)</f>
        <v>1.0035393642502215E-2</v>
      </c>
      <c r="D2418" s="89"/>
      <c r="E2418" s="89"/>
      <c r="F2418" s="89">
        <f>Table3[[#This Row],[Yield]]/100*(1+F2417)</f>
        <v>0</v>
      </c>
    </row>
    <row r="2419" spans="1:6" x14ac:dyDescent="0.2">
      <c r="A2419" s="88">
        <v>1692</v>
      </c>
      <c r="B2419" s="89">
        <v>54.25</v>
      </c>
      <c r="C2419" s="89">
        <f>LN(Table3[[#This Row],[Value]]/B2418)</f>
        <v>3.1385606858604148E-3</v>
      </c>
      <c r="D2419" s="89"/>
      <c r="E2419" s="89"/>
      <c r="F2419" s="89">
        <f>Table3[[#This Row],[Yield]]/100*(1+F2418)</f>
        <v>0</v>
      </c>
    </row>
    <row r="2420" spans="1:6" x14ac:dyDescent="0.2">
      <c r="A2420" s="88">
        <v>1693</v>
      </c>
      <c r="B2420" s="89">
        <v>53.76</v>
      </c>
      <c r="C2420" s="89">
        <f>LN(Table3[[#This Row],[Value]]/B2419)</f>
        <v>-9.0732962056748294E-3</v>
      </c>
      <c r="D2420" s="89"/>
      <c r="E2420" s="89"/>
      <c r="F2420" s="89">
        <f>Table3[[#This Row],[Yield]]/100*(1+F2419)</f>
        <v>0</v>
      </c>
    </row>
    <row r="2421" spans="1:6" x14ac:dyDescent="0.2">
      <c r="A2421" s="88">
        <v>1694</v>
      </c>
      <c r="B2421" s="89">
        <v>53.35</v>
      </c>
      <c r="C2421" s="89">
        <f>LN(Table3[[#This Row],[Value]]/B2420)</f>
        <v>-7.6557184671316621E-3</v>
      </c>
      <c r="D2421" s="89"/>
      <c r="E2421" s="89"/>
      <c r="F2421" s="89">
        <f>Table3[[#This Row],[Yield]]/100*(1+F2420)</f>
        <v>0</v>
      </c>
    </row>
    <row r="2422" spans="1:6" x14ac:dyDescent="0.2">
      <c r="A2422" s="88">
        <v>1696</v>
      </c>
      <c r="B2422" s="89">
        <v>53.13</v>
      </c>
      <c r="C2422" s="89">
        <f>LN(Table3[[#This Row],[Value]]/B2421)</f>
        <v>-4.1322372849104949E-3</v>
      </c>
      <c r="D2422" s="89"/>
      <c r="E2422" s="89"/>
      <c r="F2422" s="89">
        <f>Table3[[#This Row],[Yield]]/100*(1+F2421)</f>
        <v>0</v>
      </c>
    </row>
    <row r="2423" spans="1:6" x14ac:dyDescent="0.2">
      <c r="A2423" s="88">
        <v>1697</v>
      </c>
      <c r="B2423" s="89">
        <v>53.91</v>
      </c>
      <c r="C2423" s="89">
        <f>LN(Table3[[#This Row],[Value]]/B2422)</f>
        <v>1.4574249000725448E-2</v>
      </c>
      <c r="D2423" s="89"/>
      <c r="E2423" s="89"/>
      <c r="F2423" s="89">
        <f>Table3[[#This Row],[Yield]]/100*(1+F2422)</f>
        <v>0</v>
      </c>
    </row>
    <row r="2424" spans="1:6" x14ac:dyDescent="0.2">
      <c r="A2424" s="88">
        <v>1698</v>
      </c>
      <c r="B2424" s="89">
        <v>54.13</v>
      </c>
      <c r="C2424" s="89">
        <f>LN(Table3[[#This Row],[Value]]/B2423)</f>
        <v>4.0725713453093173E-3</v>
      </c>
      <c r="D2424" s="89"/>
      <c r="E2424" s="89"/>
      <c r="F2424" s="89">
        <f>Table3[[#This Row],[Yield]]/100*(1+F2423)</f>
        <v>0</v>
      </c>
    </row>
    <row r="2425" spans="1:6" x14ac:dyDescent="0.2">
      <c r="A2425" s="88">
        <v>1699</v>
      </c>
      <c r="B2425" s="89">
        <v>54.41</v>
      </c>
      <c r="C2425" s="89">
        <f>LN(Table3[[#This Row],[Value]]/B2424)</f>
        <v>5.1593996889473699E-3</v>
      </c>
      <c r="D2425" s="89"/>
      <c r="E2425" s="89"/>
      <c r="F2425" s="89">
        <f>Table3[[#This Row],[Yield]]/100*(1+F2424)</f>
        <v>0</v>
      </c>
    </row>
    <row r="2426" spans="1:6" x14ac:dyDescent="0.2">
      <c r="A2426" s="88">
        <v>1700</v>
      </c>
      <c r="B2426" s="89">
        <v>54.44</v>
      </c>
      <c r="C2426" s="89">
        <f>LN(Table3[[#This Row],[Value]]/B2425)</f>
        <v>5.5121728543136171E-4</v>
      </c>
      <c r="D2426" s="89"/>
      <c r="E2426" s="89"/>
      <c r="F2426" s="89">
        <f>Table3[[#This Row],[Yield]]/100*(1+F2425)</f>
        <v>0</v>
      </c>
    </row>
    <row r="2427" spans="1:6" x14ac:dyDescent="0.2">
      <c r="A2427" s="88">
        <v>1701</v>
      </c>
      <c r="B2427" s="89">
        <v>54.47</v>
      </c>
      <c r="C2427" s="89">
        <f>LN(Table3[[#This Row],[Value]]/B2426)</f>
        <v>5.5091361231781558E-4</v>
      </c>
      <c r="D2427" s="89"/>
      <c r="E2427" s="89"/>
      <c r="F2427" s="89">
        <f>Table3[[#This Row],[Yield]]/100*(1+F2426)</f>
        <v>0</v>
      </c>
    </row>
    <row r="2428" spans="1:6" x14ac:dyDescent="0.2">
      <c r="A2428" s="88">
        <v>1703</v>
      </c>
      <c r="B2428" s="89">
        <v>54.61</v>
      </c>
      <c r="C2428" s="89">
        <f>LN(Table3[[#This Row],[Value]]/B2427)</f>
        <v>2.5669247684792147E-3</v>
      </c>
      <c r="D2428" s="89"/>
      <c r="E2428" s="89"/>
      <c r="F2428" s="89">
        <f>Table3[[#This Row],[Yield]]/100*(1+F2427)</f>
        <v>0</v>
      </c>
    </row>
    <row r="2429" spans="1:6" x14ac:dyDescent="0.2">
      <c r="A2429" s="88">
        <v>1704</v>
      </c>
      <c r="B2429" s="89">
        <v>54.44</v>
      </c>
      <c r="C2429" s="89">
        <f>LN(Table3[[#This Row],[Value]]/B2428)</f>
        <v>-3.1178383807970752E-3</v>
      </c>
      <c r="D2429" s="89"/>
      <c r="E2429" s="89"/>
      <c r="F2429" s="89">
        <f>Table3[[#This Row],[Yield]]/100*(1+F2428)</f>
        <v>0</v>
      </c>
    </row>
    <row r="2430" spans="1:6" x14ac:dyDescent="0.2">
      <c r="A2430" s="88">
        <v>1705</v>
      </c>
      <c r="B2430" s="89">
        <v>54.57</v>
      </c>
      <c r="C2430" s="89">
        <f>LN(Table3[[#This Row],[Value]]/B2429)</f>
        <v>2.3851034148752019E-3</v>
      </c>
      <c r="D2430" s="89"/>
      <c r="E2430" s="89"/>
      <c r="F2430" s="89">
        <f>Table3[[#This Row],[Yield]]/100*(1+F2429)</f>
        <v>0</v>
      </c>
    </row>
    <row r="2431" spans="1:6" x14ac:dyDescent="0.2">
      <c r="A2431" s="88">
        <v>1706</v>
      </c>
      <c r="B2431" s="89">
        <v>54.94</v>
      </c>
      <c r="C2431" s="89">
        <f>LN(Table3[[#This Row],[Value]]/B2430)</f>
        <v>6.7573994689872742E-3</v>
      </c>
      <c r="D2431" s="89"/>
      <c r="E2431" s="89"/>
      <c r="F2431" s="89">
        <f>Table3[[#This Row],[Yield]]/100*(1+F2430)</f>
        <v>0</v>
      </c>
    </row>
    <row r="2432" spans="1:6" x14ac:dyDescent="0.2">
      <c r="A2432" s="88">
        <v>1707</v>
      </c>
      <c r="B2432" s="89">
        <v>55.15</v>
      </c>
      <c r="C2432" s="89">
        <f>LN(Table3[[#This Row],[Value]]/B2431)</f>
        <v>3.8150650323837613E-3</v>
      </c>
      <c r="D2432" s="89"/>
      <c r="E2432" s="89"/>
      <c r="F2432" s="89">
        <f>Table3[[#This Row],[Yield]]/100*(1+F2431)</f>
        <v>0</v>
      </c>
    </row>
    <row r="2433" spans="1:6" x14ac:dyDescent="0.2">
      <c r="A2433" s="88">
        <v>1711</v>
      </c>
      <c r="B2433" s="89">
        <v>55.38</v>
      </c>
      <c r="C2433" s="89">
        <f>LN(Table3[[#This Row],[Value]]/B2432)</f>
        <v>4.1617720433043525E-3</v>
      </c>
      <c r="D2433" s="89"/>
      <c r="E2433" s="89"/>
      <c r="F2433" s="89">
        <f>Table3[[#This Row],[Yield]]/100*(1+F2432)</f>
        <v>0</v>
      </c>
    </row>
    <row r="2434" spans="1:6" x14ac:dyDescent="0.2">
      <c r="A2434" s="88">
        <v>1712</v>
      </c>
      <c r="B2434" s="89">
        <v>55.68</v>
      </c>
      <c r="C2434" s="89">
        <f>LN(Table3[[#This Row],[Value]]/B2433)</f>
        <v>5.4024982833483417E-3</v>
      </c>
      <c r="D2434" s="89"/>
      <c r="E2434" s="89"/>
      <c r="F2434" s="89">
        <f>Table3[[#This Row],[Yield]]/100*(1+F2433)</f>
        <v>0</v>
      </c>
    </row>
    <row r="2435" spans="1:6" x14ac:dyDescent="0.2">
      <c r="A2435" s="88">
        <v>1713</v>
      </c>
      <c r="B2435" s="89">
        <v>55.94</v>
      </c>
      <c r="C2435" s="89">
        <f>LN(Table3[[#This Row],[Value]]/B2434)</f>
        <v>4.6586717476494854E-3</v>
      </c>
      <c r="D2435" s="89"/>
      <c r="E2435" s="89"/>
      <c r="F2435" s="89">
        <f>Table3[[#This Row],[Yield]]/100*(1+F2434)</f>
        <v>0</v>
      </c>
    </row>
    <row r="2436" spans="1:6" x14ac:dyDescent="0.2">
      <c r="A2436" s="88">
        <v>1714</v>
      </c>
      <c r="B2436" s="89">
        <v>56.54</v>
      </c>
      <c r="C2436" s="89">
        <f>LN(Table3[[#This Row],[Value]]/B2435)</f>
        <v>1.0668664491630633E-2</v>
      </c>
      <c r="D2436" s="89"/>
      <c r="E2436" s="89"/>
      <c r="F2436" s="89">
        <f>Table3[[#This Row],[Yield]]/100*(1+F2435)</f>
        <v>0</v>
      </c>
    </row>
    <row r="2437" spans="1:6" x14ac:dyDescent="0.2">
      <c r="A2437" s="88">
        <v>1715</v>
      </c>
      <c r="B2437" s="89">
        <v>57.43</v>
      </c>
      <c r="C2437" s="89">
        <f>LN(Table3[[#This Row],[Value]]/B2436)</f>
        <v>1.5618462610760952E-2</v>
      </c>
      <c r="D2437" s="89"/>
      <c r="E2437" s="89"/>
      <c r="F2437" s="89">
        <f>Table3[[#This Row],[Yield]]/100*(1+F2436)</f>
        <v>0</v>
      </c>
    </row>
    <row r="2438" spans="1:6" x14ac:dyDescent="0.2">
      <c r="A2438" s="88">
        <v>1717</v>
      </c>
      <c r="B2438" s="89">
        <v>56.46</v>
      </c>
      <c r="C2438" s="89">
        <f>LN(Table3[[#This Row],[Value]]/B2437)</f>
        <v>-1.7034392050861914E-2</v>
      </c>
      <c r="D2438" s="89"/>
      <c r="E2438" s="89"/>
      <c r="F2438" s="89">
        <f>Table3[[#This Row],[Yield]]/100*(1+F2437)</f>
        <v>0</v>
      </c>
    </row>
    <row r="2439" spans="1:6" x14ac:dyDescent="0.2">
      <c r="A2439" s="88">
        <v>1718</v>
      </c>
      <c r="B2439" s="89">
        <v>56.32</v>
      </c>
      <c r="C2439" s="89">
        <f>LN(Table3[[#This Row],[Value]]/B2438)</f>
        <v>-2.4827109755563284E-3</v>
      </c>
      <c r="D2439" s="89"/>
      <c r="E2439" s="89"/>
      <c r="F2439" s="89">
        <f>Table3[[#This Row],[Yield]]/100*(1+F2438)</f>
        <v>0</v>
      </c>
    </row>
    <row r="2440" spans="1:6" x14ac:dyDescent="0.2">
      <c r="A2440" s="88">
        <v>1719</v>
      </c>
      <c r="B2440" s="89">
        <v>57.1</v>
      </c>
      <c r="C2440" s="89">
        <f>LN(Table3[[#This Row],[Value]]/B2439)</f>
        <v>1.3754404812177632E-2</v>
      </c>
      <c r="D2440" s="89"/>
      <c r="E2440" s="89"/>
      <c r="F2440" s="89">
        <f>Table3[[#This Row],[Yield]]/100*(1+F2439)</f>
        <v>0</v>
      </c>
    </row>
    <row r="2441" spans="1:6" x14ac:dyDescent="0.2">
      <c r="A2441" s="88">
        <v>1720</v>
      </c>
      <c r="B2441" s="89">
        <v>56.66</v>
      </c>
      <c r="C2441" s="89">
        <f>LN(Table3[[#This Row],[Value]]/B2440)</f>
        <v>-7.735622259594171E-3</v>
      </c>
      <c r="D2441" s="89"/>
      <c r="E2441" s="89"/>
      <c r="F2441" s="89">
        <f>Table3[[#This Row],[Yield]]/100*(1+F2440)</f>
        <v>0</v>
      </c>
    </row>
    <row r="2442" spans="1:6" x14ac:dyDescent="0.2">
      <c r="A2442" s="88">
        <v>1721</v>
      </c>
      <c r="B2442" s="89">
        <v>57.19</v>
      </c>
      <c r="C2442" s="89">
        <f>LN(Table3[[#This Row],[Value]]/B2441)</f>
        <v>9.3105635248543501E-3</v>
      </c>
      <c r="D2442" s="89"/>
      <c r="E2442" s="89"/>
      <c r="F2442" s="89">
        <f>Table3[[#This Row],[Yield]]/100*(1+F2441)</f>
        <v>0</v>
      </c>
    </row>
    <row r="2443" spans="1:6" x14ac:dyDescent="0.2">
      <c r="A2443" s="88">
        <v>1722</v>
      </c>
      <c r="B2443" s="89">
        <v>56.58</v>
      </c>
      <c r="C2443" s="89">
        <f>LN(Table3[[#This Row],[Value]]/B2442)</f>
        <v>-1.0723492053803635E-2</v>
      </c>
      <c r="D2443" s="89"/>
      <c r="E2443" s="89"/>
      <c r="F2443" s="89">
        <f>Table3[[#This Row],[Yield]]/100*(1+F2442)</f>
        <v>0</v>
      </c>
    </row>
    <row r="2444" spans="1:6" x14ac:dyDescent="0.2">
      <c r="A2444" s="88">
        <v>1724</v>
      </c>
      <c r="B2444" s="89">
        <v>56.55</v>
      </c>
      <c r="C2444" s="89">
        <f>LN(Table3[[#This Row],[Value]]/B2443)</f>
        <v>-5.3036331129169571E-4</v>
      </c>
      <c r="D2444" s="89"/>
      <c r="E2444" s="89"/>
      <c r="F2444" s="89">
        <f>Table3[[#This Row],[Yield]]/100*(1+F2443)</f>
        <v>0</v>
      </c>
    </row>
    <row r="2445" spans="1:6" x14ac:dyDescent="0.2">
      <c r="A2445" s="88">
        <v>1725</v>
      </c>
      <c r="B2445" s="89">
        <v>55.67</v>
      </c>
      <c r="C2445" s="89">
        <f>LN(Table3[[#This Row],[Value]]/B2444)</f>
        <v>-1.5683800366713012E-2</v>
      </c>
      <c r="D2445" s="89"/>
      <c r="E2445" s="89"/>
      <c r="F2445" s="89">
        <f>Table3[[#This Row],[Yield]]/100*(1+F2444)</f>
        <v>0</v>
      </c>
    </row>
    <row r="2446" spans="1:6" x14ac:dyDescent="0.2">
      <c r="A2446" s="88">
        <v>1726</v>
      </c>
      <c r="B2446" s="89">
        <v>56</v>
      </c>
      <c r="C2446" s="89">
        <f>LN(Table3[[#This Row],[Value]]/B2445)</f>
        <v>5.9102885397327833E-3</v>
      </c>
      <c r="D2446" s="89"/>
      <c r="E2446" s="89"/>
      <c r="F2446" s="89">
        <f>Table3[[#This Row],[Yield]]/100*(1+F2445)</f>
        <v>0</v>
      </c>
    </row>
    <row r="2447" spans="1:6" x14ac:dyDescent="0.2">
      <c r="A2447" s="88">
        <v>1727</v>
      </c>
      <c r="B2447" s="89">
        <v>55.72</v>
      </c>
      <c r="C2447" s="89">
        <f>LN(Table3[[#This Row],[Value]]/B2446)</f>
        <v>-5.0125418235442863E-3</v>
      </c>
      <c r="D2447" s="89"/>
      <c r="E2447" s="89"/>
      <c r="F2447" s="89">
        <f>Table3[[#This Row],[Yield]]/100*(1+F2446)</f>
        <v>0</v>
      </c>
    </row>
    <row r="2448" spans="1:6" x14ac:dyDescent="0.2">
      <c r="A2448" s="88">
        <v>1728</v>
      </c>
      <c r="B2448" s="89">
        <v>56.31</v>
      </c>
      <c r="C2448" s="89">
        <f>LN(Table3[[#This Row],[Value]]/B2447)</f>
        <v>1.0532990354922287E-2</v>
      </c>
      <c r="D2448" s="89"/>
      <c r="E2448" s="89"/>
      <c r="F2448" s="89">
        <f>Table3[[#This Row],[Yield]]/100*(1+F2447)</f>
        <v>0</v>
      </c>
    </row>
    <row r="2449" spans="1:6" x14ac:dyDescent="0.2">
      <c r="A2449" s="88">
        <v>1729</v>
      </c>
      <c r="B2449" s="89">
        <v>56.5</v>
      </c>
      <c r="C2449" s="89">
        <f>LN(Table3[[#This Row],[Value]]/B2448)</f>
        <v>3.3684988858681555E-3</v>
      </c>
      <c r="D2449" s="89"/>
      <c r="E2449" s="89"/>
      <c r="F2449" s="89">
        <f>Table3[[#This Row],[Yield]]/100*(1+F2448)</f>
        <v>0</v>
      </c>
    </row>
    <row r="2450" spans="1:6" x14ac:dyDescent="0.2">
      <c r="A2450" s="88">
        <v>1731</v>
      </c>
      <c r="B2450" s="89">
        <v>56.91</v>
      </c>
      <c r="C2450" s="89">
        <f>LN(Table3[[#This Row],[Value]]/B2449)</f>
        <v>7.2304344626371881E-3</v>
      </c>
      <c r="D2450" s="89"/>
      <c r="E2450" s="89"/>
      <c r="F2450" s="89">
        <f>Table3[[#This Row],[Yield]]/100*(1+F2449)</f>
        <v>0</v>
      </c>
    </row>
    <row r="2451" spans="1:6" x14ac:dyDescent="0.2">
      <c r="A2451" s="88">
        <v>1732</v>
      </c>
      <c r="B2451" s="89">
        <v>57.14</v>
      </c>
      <c r="C2451" s="89">
        <f>LN(Table3[[#This Row],[Value]]/B2450)</f>
        <v>4.03332418759462E-3</v>
      </c>
      <c r="D2451" s="89"/>
      <c r="E2451" s="89"/>
      <c r="F2451" s="89">
        <f>Table3[[#This Row],[Yield]]/100*(1+F2450)</f>
        <v>0</v>
      </c>
    </row>
    <row r="2452" spans="1:6" x14ac:dyDescent="0.2">
      <c r="A2452" s="88">
        <v>1733</v>
      </c>
      <c r="B2452" s="89">
        <v>57.44</v>
      </c>
      <c r="C2452" s="89">
        <f>LN(Table3[[#This Row],[Value]]/B2451)</f>
        <v>5.2365279373417315E-3</v>
      </c>
      <c r="D2452" s="89"/>
      <c r="E2452" s="89"/>
      <c r="F2452" s="89">
        <f>Table3[[#This Row],[Yield]]/100*(1+F2451)</f>
        <v>0</v>
      </c>
    </row>
    <row r="2453" spans="1:6" x14ac:dyDescent="0.2">
      <c r="A2453" s="88">
        <v>1734</v>
      </c>
      <c r="B2453" s="89">
        <v>57.11</v>
      </c>
      <c r="C2453" s="89">
        <f>LN(Table3[[#This Row],[Value]]/B2452)</f>
        <v>-5.7616920631971616E-3</v>
      </c>
      <c r="D2453" s="89"/>
      <c r="E2453" s="89"/>
      <c r="F2453" s="89">
        <f>Table3[[#This Row],[Yield]]/100*(1+F2452)</f>
        <v>0</v>
      </c>
    </row>
    <row r="2454" spans="1:6" x14ac:dyDescent="0.2">
      <c r="A2454" s="88">
        <v>1735</v>
      </c>
      <c r="B2454" s="89">
        <v>57.59</v>
      </c>
      <c r="C2454" s="89">
        <f>LN(Table3[[#This Row],[Value]]/B2453)</f>
        <v>8.3697088418095769E-3</v>
      </c>
      <c r="D2454" s="89"/>
      <c r="E2454" s="89"/>
      <c r="F2454" s="89">
        <f>Table3[[#This Row],[Yield]]/100*(1+F2453)</f>
        <v>0</v>
      </c>
    </row>
    <row r="2455" spans="1:6" x14ac:dyDescent="0.2">
      <c r="A2455" s="88">
        <v>1736</v>
      </c>
      <c r="B2455" s="89">
        <v>58.05</v>
      </c>
      <c r="C2455" s="89">
        <f>LN(Table3[[#This Row],[Value]]/B2454)</f>
        <v>7.9557666253194815E-3</v>
      </c>
      <c r="D2455" s="89"/>
      <c r="E2455" s="89"/>
      <c r="F2455" s="89">
        <f>Table3[[#This Row],[Yield]]/100*(1+F2454)</f>
        <v>0</v>
      </c>
    </row>
    <row r="2456" spans="1:6" x14ac:dyDescent="0.2">
      <c r="A2456" s="88">
        <v>1738</v>
      </c>
      <c r="B2456" s="89">
        <v>58.65</v>
      </c>
      <c r="C2456" s="89">
        <f>LN(Table3[[#This Row],[Value]]/B2455)</f>
        <v>1.0282866955584056E-2</v>
      </c>
      <c r="D2456" s="89"/>
      <c r="E2456" s="89"/>
      <c r="F2456" s="89">
        <f>Table3[[#This Row],[Yield]]/100*(1+F2455)</f>
        <v>0</v>
      </c>
    </row>
    <row r="2457" spans="1:6" x14ac:dyDescent="0.2">
      <c r="A2457" s="88">
        <v>1739</v>
      </c>
      <c r="B2457" s="89">
        <v>58.27</v>
      </c>
      <c r="C2457" s="89">
        <f>LN(Table3[[#This Row],[Value]]/B2456)</f>
        <v>-6.5001939445015625E-3</v>
      </c>
      <c r="D2457" s="89"/>
      <c r="E2457" s="89"/>
      <c r="F2457" s="89">
        <f>Table3[[#This Row],[Yield]]/100*(1+F2456)</f>
        <v>0</v>
      </c>
    </row>
    <row r="2458" spans="1:6" x14ac:dyDescent="0.2">
      <c r="A2458" s="88">
        <v>1740</v>
      </c>
      <c r="B2458" s="89">
        <v>58.18</v>
      </c>
      <c r="C2458" s="89">
        <f>LN(Table3[[#This Row],[Value]]/B2457)</f>
        <v>-1.5457280879273515E-3</v>
      </c>
      <c r="D2458" s="89"/>
      <c r="E2458" s="89"/>
      <c r="F2458" s="89">
        <f>Table3[[#This Row],[Yield]]/100*(1+F2457)</f>
        <v>0</v>
      </c>
    </row>
    <row r="2459" spans="1:6" x14ac:dyDescent="0.2">
      <c r="A2459" s="88">
        <v>1741</v>
      </c>
      <c r="B2459" s="89">
        <v>57.59</v>
      </c>
      <c r="C2459" s="89">
        <f>LN(Table3[[#This Row],[Value]]/B2458)</f>
        <v>-1.019271154847454E-2</v>
      </c>
      <c r="D2459" s="89"/>
      <c r="E2459" s="89"/>
      <c r="F2459" s="89">
        <f>Table3[[#This Row],[Yield]]/100*(1+F2458)</f>
        <v>0</v>
      </c>
    </row>
    <row r="2460" spans="1:6" x14ac:dyDescent="0.2">
      <c r="A2460" s="88">
        <v>1742</v>
      </c>
      <c r="B2460" s="89">
        <v>57.96</v>
      </c>
      <c r="C2460" s="89">
        <f>LN(Table3[[#This Row],[Value]]/B2459)</f>
        <v>6.4041759339005626E-3</v>
      </c>
      <c r="D2460" s="89"/>
      <c r="E2460" s="89"/>
      <c r="F2460" s="89">
        <f>Table3[[#This Row],[Yield]]/100*(1+F2459)</f>
        <v>0</v>
      </c>
    </row>
    <row r="2461" spans="1:6" x14ac:dyDescent="0.2">
      <c r="A2461" s="88">
        <v>1743</v>
      </c>
      <c r="B2461" s="89">
        <v>58.22</v>
      </c>
      <c r="C2461" s="89">
        <f>LN(Table3[[#This Row],[Value]]/B2460)</f>
        <v>4.4758208649955883E-3</v>
      </c>
      <c r="D2461" s="89"/>
      <c r="E2461" s="89"/>
      <c r="F2461" s="89">
        <f>Table3[[#This Row],[Yield]]/100*(1+F2460)</f>
        <v>0</v>
      </c>
    </row>
    <row r="2462" spans="1:6" x14ac:dyDescent="0.2">
      <c r="A2462" s="88">
        <v>1745</v>
      </c>
      <c r="B2462" s="89">
        <v>58.75</v>
      </c>
      <c r="C2462" s="89">
        <f>LN(Table3[[#This Row],[Value]]/B2461)</f>
        <v>9.0622147067911749E-3</v>
      </c>
      <c r="D2462" s="89"/>
      <c r="E2462" s="89"/>
      <c r="F2462" s="89">
        <f>Table3[[#This Row],[Yield]]/100*(1+F2461)</f>
        <v>0</v>
      </c>
    </row>
    <row r="2463" spans="1:6" x14ac:dyDescent="0.2">
      <c r="A2463" s="88">
        <v>1746</v>
      </c>
      <c r="B2463" s="89">
        <v>59.03</v>
      </c>
      <c r="C2463" s="89">
        <f>LN(Table3[[#This Row],[Value]]/B2462)</f>
        <v>4.7546362283297774E-3</v>
      </c>
      <c r="D2463" s="89"/>
      <c r="E2463" s="89"/>
      <c r="F2463" s="89">
        <f>Table3[[#This Row],[Yield]]/100*(1+F2462)</f>
        <v>0</v>
      </c>
    </row>
    <row r="2464" spans="1:6" x14ac:dyDescent="0.2">
      <c r="A2464" s="88">
        <v>1747</v>
      </c>
      <c r="B2464" s="89">
        <v>59.23</v>
      </c>
      <c r="C2464" s="89">
        <f>LN(Table3[[#This Row],[Value]]/B2463)</f>
        <v>3.3823810362756872E-3</v>
      </c>
      <c r="D2464" s="89"/>
      <c r="E2464" s="89"/>
      <c r="F2464" s="89">
        <f>Table3[[#This Row],[Yield]]/100*(1+F2463)</f>
        <v>0</v>
      </c>
    </row>
    <row r="2465" spans="1:6" x14ac:dyDescent="0.2">
      <c r="A2465" s="88">
        <v>1748</v>
      </c>
      <c r="B2465" s="89">
        <v>60.16</v>
      </c>
      <c r="C2465" s="89">
        <f>LN(Table3[[#This Row],[Value]]/B2464)</f>
        <v>1.5579509352710642E-2</v>
      </c>
      <c r="D2465" s="89"/>
      <c r="E2465" s="89"/>
      <c r="F2465" s="89">
        <f>Table3[[#This Row],[Yield]]/100*(1+F2464)</f>
        <v>0</v>
      </c>
    </row>
    <row r="2466" spans="1:6" x14ac:dyDescent="0.2">
      <c r="A2466" s="88">
        <v>1749</v>
      </c>
      <c r="B2466" s="89">
        <v>61.42</v>
      </c>
      <c r="C2466" s="89">
        <f>LN(Table3[[#This Row],[Value]]/B2465)</f>
        <v>2.0727835371092067E-2</v>
      </c>
      <c r="D2466" s="89"/>
      <c r="E2466" s="89"/>
      <c r="F2466" s="89">
        <f>Table3[[#This Row],[Yield]]/100*(1+F2465)</f>
        <v>0</v>
      </c>
    </row>
    <row r="2467" spans="1:6" x14ac:dyDescent="0.2">
      <c r="A2467" s="88">
        <v>1750</v>
      </c>
      <c r="B2467" s="89">
        <v>62.07</v>
      </c>
      <c r="C2467" s="89">
        <f>LN(Table3[[#This Row],[Value]]/B2466)</f>
        <v>1.0527265412885038E-2</v>
      </c>
      <c r="D2467" s="89"/>
      <c r="E2467" s="89"/>
      <c r="F2467" s="89">
        <f>Table3[[#This Row],[Yield]]/100*(1+F2466)</f>
        <v>0</v>
      </c>
    </row>
    <row r="2468" spans="1:6" x14ac:dyDescent="0.2">
      <c r="A2468" s="88">
        <v>1752</v>
      </c>
      <c r="B2468" s="89">
        <v>62.06</v>
      </c>
      <c r="C2468" s="89">
        <f>LN(Table3[[#This Row],[Value]]/B2467)</f>
        <v>-1.6112140532714692E-4</v>
      </c>
      <c r="D2468" s="89"/>
      <c r="E2468" s="89"/>
      <c r="F2468" s="89">
        <f>Table3[[#This Row],[Yield]]/100*(1+F2467)</f>
        <v>0</v>
      </c>
    </row>
    <row r="2469" spans="1:6" x14ac:dyDescent="0.2">
      <c r="A2469" s="88">
        <v>1753</v>
      </c>
      <c r="B2469" s="89">
        <v>62.16</v>
      </c>
      <c r="C2469" s="89">
        <f>LN(Table3[[#This Row],[Value]]/B2468)</f>
        <v>1.6100470391578478E-3</v>
      </c>
      <c r="D2469" s="89"/>
      <c r="E2469" s="89"/>
      <c r="F2469" s="89">
        <f>Table3[[#This Row],[Yield]]/100*(1+F2468)</f>
        <v>0</v>
      </c>
    </row>
    <row r="2470" spans="1:6" x14ac:dyDescent="0.2">
      <c r="A2470" s="88">
        <v>1754</v>
      </c>
      <c r="B2470" s="89">
        <v>61.72</v>
      </c>
      <c r="C2470" s="89">
        <f>LN(Table3[[#This Row],[Value]]/B2469)</f>
        <v>-7.103678564431822E-3</v>
      </c>
      <c r="D2470" s="89"/>
      <c r="E2470" s="89"/>
      <c r="F2470" s="89">
        <f>Table3[[#This Row],[Yield]]/100*(1+F2469)</f>
        <v>0</v>
      </c>
    </row>
    <row r="2471" spans="1:6" x14ac:dyDescent="0.2">
      <c r="A2471" s="88">
        <v>1755</v>
      </c>
      <c r="B2471" s="89">
        <v>62.12</v>
      </c>
      <c r="C2471" s="89">
        <f>LN(Table3[[#This Row],[Value]]/B2470)</f>
        <v>6.4599707855263113E-3</v>
      </c>
      <c r="D2471" s="89"/>
      <c r="E2471" s="89"/>
      <c r="F2471" s="89">
        <f>Table3[[#This Row],[Yield]]/100*(1+F2470)</f>
        <v>0</v>
      </c>
    </row>
    <row r="2472" spans="1:6" x14ac:dyDescent="0.2">
      <c r="A2472" s="88">
        <v>1756</v>
      </c>
      <c r="B2472" s="89">
        <v>62.35</v>
      </c>
      <c r="C2472" s="89">
        <f>LN(Table3[[#This Row],[Value]]/B2471)</f>
        <v>3.6956738455593114E-3</v>
      </c>
      <c r="D2472" s="89"/>
      <c r="E2472" s="89"/>
      <c r="F2472" s="89">
        <f>Table3[[#This Row],[Yield]]/100*(1+F2471)</f>
        <v>0</v>
      </c>
    </row>
    <row r="2473" spans="1:6" x14ac:dyDescent="0.2">
      <c r="A2473" s="88">
        <v>1757</v>
      </c>
      <c r="B2473" s="89">
        <v>62.97</v>
      </c>
      <c r="C2473" s="89">
        <f>LN(Table3[[#This Row],[Value]]/B2472)</f>
        <v>9.8947503746057725E-3</v>
      </c>
      <c r="D2473" s="89"/>
      <c r="E2473" s="89"/>
      <c r="F2473" s="89">
        <f>Table3[[#This Row],[Yield]]/100*(1+F2472)</f>
        <v>0</v>
      </c>
    </row>
    <row r="2474" spans="1:6" x14ac:dyDescent="0.2">
      <c r="A2474" s="88">
        <v>1759</v>
      </c>
      <c r="B2474" s="89">
        <v>63.17</v>
      </c>
      <c r="C2474" s="89">
        <f>LN(Table3[[#This Row],[Value]]/B2473)</f>
        <v>3.1710824099577492E-3</v>
      </c>
      <c r="D2474" s="89"/>
      <c r="E2474" s="89"/>
      <c r="F2474" s="89">
        <f>Table3[[#This Row],[Yield]]/100*(1+F2473)</f>
        <v>0</v>
      </c>
    </row>
    <row r="2475" spans="1:6" x14ac:dyDescent="0.2">
      <c r="A2475" s="88">
        <v>1760</v>
      </c>
      <c r="B2475" s="89">
        <v>62.68</v>
      </c>
      <c r="C2475" s="89">
        <f>LN(Table3[[#This Row],[Value]]/B2474)</f>
        <v>-7.7870874227890224E-3</v>
      </c>
      <c r="D2475" s="89"/>
      <c r="E2475" s="89"/>
      <c r="F2475" s="89">
        <f>Table3[[#This Row],[Yield]]/100*(1+F2474)</f>
        <v>0</v>
      </c>
    </row>
    <row r="2476" spans="1:6" x14ac:dyDescent="0.2">
      <c r="A2476" s="88">
        <v>1761</v>
      </c>
      <c r="B2476" s="89">
        <v>62.63</v>
      </c>
      <c r="C2476" s="89">
        <f>LN(Table3[[#This Row],[Value]]/B2475)</f>
        <v>-7.9802095049851191E-4</v>
      </c>
      <c r="D2476" s="89"/>
      <c r="E2476" s="89"/>
      <c r="F2476" s="89">
        <f>Table3[[#This Row],[Yield]]/100*(1+F2475)</f>
        <v>0</v>
      </c>
    </row>
    <row r="2477" spans="1:6" x14ac:dyDescent="0.2">
      <c r="A2477" s="88">
        <v>1762</v>
      </c>
      <c r="B2477" s="89">
        <v>61.97</v>
      </c>
      <c r="C2477" s="89">
        <f>LN(Table3[[#This Row],[Value]]/B2476)</f>
        <v>-1.0593999563305475E-2</v>
      </c>
      <c r="D2477" s="89"/>
      <c r="E2477" s="89"/>
      <c r="F2477" s="89">
        <f>Table3[[#This Row],[Yield]]/100*(1+F2476)</f>
        <v>0</v>
      </c>
    </row>
    <row r="2478" spans="1:6" x14ac:dyDescent="0.2">
      <c r="A2478" s="88">
        <v>1763</v>
      </c>
      <c r="B2478" s="89">
        <v>63.39</v>
      </c>
      <c r="C2478" s="89">
        <f>LN(Table3[[#This Row],[Value]]/B2477)</f>
        <v>2.2655723322058972E-2</v>
      </c>
      <c r="D2478" s="89"/>
      <c r="E2478" s="89"/>
      <c r="F2478" s="89">
        <f>Table3[[#This Row],[Yield]]/100*(1+F2477)</f>
        <v>0</v>
      </c>
    </row>
    <row r="2479" spans="1:6" x14ac:dyDescent="0.2">
      <c r="A2479" s="88">
        <v>1764</v>
      </c>
      <c r="B2479" s="89">
        <v>64.540000000000006</v>
      </c>
      <c r="C2479" s="89">
        <f>LN(Table3[[#This Row],[Value]]/B2478)</f>
        <v>1.7979066327740819E-2</v>
      </c>
      <c r="D2479" s="89"/>
      <c r="E2479" s="89"/>
      <c r="F2479" s="89">
        <f>Table3[[#This Row],[Yield]]/100*(1+F2478)</f>
        <v>0</v>
      </c>
    </row>
    <row r="2480" spans="1:6" x14ac:dyDescent="0.2">
      <c r="A2480" s="88">
        <v>1766</v>
      </c>
      <c r="B2480" s="89">
        <v>63.03</v>
      </c>
      <c r="C2480" s="89">
        <f>LN(Table3[[#This Row],[Value]]/B2479)</f>
        <v>-2.3674383098797103E-2</v>
      </c>
      <c r="D2480" s="89"/>
      <c r="E2480" s="89"/>
      <c r="F2480" s="89">
        <f>Table3[[#This Row],[Yield]]/100*(1+F2479)</f>
        <v>0</v>
      </c>
    </row>
    <row r="2481" spans="1:6" x14ac:dyDescent="0.2">
      <c r="A2481" s="88">
        <v>1767</v>
      </c>
      <c r="B2481" s="89">
        <v>63.72</v>
      </c>
      <c r="C2481" s="89">
        <f>LN(Table3[[#This Row],[Value]]/B2480)</f>
        <v>1.0887681516829072E-2</v>
      </c>
      <c r="D2481" s="89"/>
      <c r="E2481" s="89"/>
      <c r="F2481" s="89">
        <f>Table3[[#This Row],[Yield]]/100*(1+F2480)</f>
        <v>0</v>
      </c>
    </row>
    <row r="2482" spans="1:6" x14ac:dyDescent="0.2">
      <c r="A2482" s="88">
        <v>1768</v>
      </c>
      <c r="B2482" s="89">
        <v>64.760000000000005</v>
      </c>
      <c r="C2482" s="89">
        <f>LN(Table3[[#This Row],[Value]]/B2481)</f>
        <v>1.6189643767586772E-2</v>
      </c>
      <c r="D2482" s="89"/>
      <c r="E2482" s="89"/>
      <c r="F2482" s="89">
        <f>Table3[[#This Row],[Yield]]/100*(1+F2481)</f>
        <v>0</v>
      </c>
    </row>
    <row r="2483" spans="1:6" x14ac:dyDescent="0.2">
      <c r="A2483" s="88">
        <v>1769</v>
      </c>
      <c r="B2483" s="89">
        <v>64.87</v>
      </c>
      <c r="C2483" s="89">
        <f>LN(Table3[[#This Row],[Value]]/B2482)</f>
        <v>1.6971384155297054E-3</v>
      </c>
      <c r="D2483" s="89"/>
      <c r="E2483" s="89"/>
      <c r="F2483" s="89">
        <f>Table3[[#This Row],[Yield]]/100*(1+F2482)</f>
        <v>0</v>
      </c>
    </row>
    <row r="2484" spans="1:6" x14ac:dyDescent="0.2">
      <c r="A2484" s="88">
        <v>1770</v>
      </c>
      <c r="B2484" s="89">
        <v>65.31</v>
      </c>
      <c r="C2484" s="89">
        <f>LN(Table3[[#This Row],[Value]]/B2483)</f>
        <v>6.7598966896017191E-3</v>
      </c>
      <c r="D2484" s="89"/>
      <c r="E2484" s="89"/>
      <c r="F2484" s="89">
        <f>Table3[[#This Row],[Yield]]/100*(1+F2483)</f>
        <v>0</v>
      </c>
    </row>
    <row r="2485" spans="1:6" x14ac:dyDescent="0.2">
      <c r="A2485" s="88">
        <v>1771</v>
      </c>
      <c r="B2485" s="89">
        <v>65.25</v>
      </c>
      <c r="C2485" s="89">
        <f>LN(Table3[[#This Row],[Value]]/B2484)</f>
        <v>-9.1911771176305757E-4</v>
      </c>
      <c r="D2485" s="89"/>
      <c r="E2485" s="89"/>
      <c r="F2485" s="89">
        <f>Table3[[#This Row],[Yield]]/100*(1+F2484)</f>
        <v>0</v>
      </c>
    </row>
    <row r="2486" spans="1:6" x14ac:dyDescent="0.2">
      <c r="A2486" s="88">
        <v>1773</v>
      </c>
      <c r="B2486" s="89">
        <v>66.209999999999994</v>
      </c>
      <c r="C2486" s="89">
        <f>LN(Table3[[#This Row],[Value]]/B2485)</f>
        <v>1.4605462733951845E-2</v>
      </c>
      <c r="D2486" s="89"/>
      <c r="E2486" s="89"/>
      <c r="F2486" s="89">
        <f>Table3[[#This Row],[Yield]]/100*(1+F2485)</f>
        <v>0</v>
      </c>
    </row>
    <row r="2487" spans="1:6" x14ac:dyDescent="0.2">
      <c r="A2487" s="88">
        <v>1775</v>
      </c>
      <c r="B2487" s="89">
        <v>67.069999999999993</v>
      </c>
      <c r="C2487" s="89">
        <f>LN(Table3[[#This Row],[Value]]/B2486)</f>
        <v>1.2905341174891116E-2</v>
      </c>
      <c r="D2487" s="89"/>
      <c r="E2487" s="89"/>
      <c r="F2487" s="89">
        <f>Table3[[#This Row],[Yield]]/100*(1+F2486)</f>
        <v>0</v>
      </c>
    </row>
    <row r="2488" spans="1:6" x14ac:dyDescent="0.2">
      <c r="A2488" s="88">
        <v>1776</v>
      </c>
      <c r="B2488" s="89">
        <v>67.58</v>
      </c>
      <c r="C2488" s="89">
        <f>LN(Table3[[#This Row],[Value]]/B2487)</f>
        <v>7.5752311744980046E-3</v>
      </c>
      <c r="D2488" s="89"/>
      <c r="E2488" s="89"/>
      <c r="F2488" s="89">
        <f>Table3[[#This Row],[Yield]]/100*(1+F2487)</f>
        <v>0</v>
      </c>
    </row>
    <row r="2489" spans="1:6" x14ac:dyDescent="0.2">
      <c r="A2489" s="88">
        <v>1777</v>
      </c>
      <c r="B2489" s="89">
        <v>68.03</v>
      </c>
      <c r="C2489" s="89">
        <f>LN(Table3[[#This Row],[Value]]/B2488)</f>
        <v>6.6367030708254547E-3</v>
      </c>
      <c r="D2489" s="89"/>
      <c r="E2489" s="89"/>
      <c r="F2489" s="89">
        <f>Table3[[#This Row],[Yield]]/100*(1+F2488)</f>
        <v>0</v>
      </c>
    </row>
    <row r="2490" spans="1:6" x14ac:dyDescent="0.2">
      <c r="A2490" s="88">
        <v>1778</v>
      </c>
      <c r="B2490" s="89">
        <v>68.19</v>
      </c>
      <c r="C2490" s="89">
        <f>LN(Table3[[#This Row],[Value]]/B2489)</f>
        <v>2.3491421755920446E-3</v>
      </c>
      <c r="D2490" s="89"/>
      <c r="E2490" s="89"/>
      <c r="F2490" s="89">
        <f>Table3[[#This Row],[Yield]]/100*(1+F2489)</f>
        <v>0</v>
      </c>
    </row>
    <row r="2491" spans="1:6" x14ac:dyDescent="0.2">
      <c r="A2491" s="88">
        <v>1780</v>
      </c>
      <c r="B2491" s="89">
        <v>68.78</v>
      </c>
      <c r="C2491" s="89">
        <f>LN(Table3[[#This Row],[Value]]/B2490)</f>
        <v>8.6150784715586549E-3</v>
      </c>
      <c r="D2491" s="89"/>
      <c r="E2491" s="89"/>
      <c r="F2491" s="89">
        <f>Table3[[#This Row],[Yield]]/100*(1+F2490)</f>
        <v>0</v>
      </c>
    </row>
    <row r="2492" spans="1:6" x14ac:dyDescent="0.2">
      <c r="A2492" s="88">
        <v>1781</v>
      </c>
      <c r="B2492" s="89">
        <v>69.17</v>
      </c>
      <c r="C2492" s="89">
        <f>LN(Table3[[#This Row],[Value]]/B2491)</f>
        <v>5.6542376083733191E-3</v>
      </c>
      <c r="D2492" s="89"/>
      <c r="E2492" s="89"/>
      <c r="F2492" s="89">
        <f>Table3[[#This Row],[Yield]]/100*(1+F2491)</f>
        <v>0</v>
      </c>
    </row>
    <row r="2493" spans="1:6" x14ac:dyDescent="0.2">
      <c r="A2493" s="88">
        <v>1782</v>
      </c>
      <c r="B2493" s="89">
        <v>69.11</v>
      </c>
      <c r="C2493" s="89">
        <f>LN(Table3[[#This Row],[Value]]/B2492)</f>
        <v>-8.6780450919046162E-4</v>
      </c>
      <c r="D2493" s="89"/>
      <c r="E2493" s="89"/>
      <c r="F2493" s="89">
        <f>Table3[[#This Row],[Yield]]/100*(1+F2492)</f>
        <v>0</v>
      </c>
    </row>
    <row r="2494" spans="1:6" x14ac:dyDescent="0.2">
      <c r="A2494" s="88">
        <v>1783</v>
      </c>
      <c r="B2494" s="89">
        <v>70.08</v>
      </c>
      <c r="C2494" s="89">
        <f>LN(Table3[[#This Row],[Value]]/B2493)</f>
        <v>1.3938008524833075E-2</v>
      </c>
      <c r="D2494" s="89"/>
      <c r="E2494" s="89"/>
      <c r="F2494" s="89">
        <f>Table3[[#This Row],[Yield]]/100*(1+F2493)</f>
        <v>0</v>
      </c>
    </row>
    <row r="2495" spans="1:6" x14ac:dyDescent="0.2">
      <c r="A2495" s="88">
        <v>1784</v>
      </c>
      <c r="B2495" s="89">
        <v>69.69</v>
      </c>
      <c r="C2495" s="89">
        <f>LN(Table3[[#This Row],[Value]]/B2494)</f>
        <v>-5.5806111777084869E-3</v>
      </c>
      <c r="D2495" s="89"/>
      <c r="E2495" s="89"/>
      <c r="F2495" s="89">
        <f>Table3[[#This Row],[Yield]]/100*(1+F2494)</f>
        <v>0</v>
      </c>
    </row>
    <row r="2496" spans="1:6" x14ac:dyDescent="0.2">
      <c r="A2496" s="88">
        <v>1785</v>
      </c>
      <c r="B2496" s="89">
        <v>70.010000000000005</v>
      </c>
      <c r="C2496" s="89">
        <f>LN(Table3[[#This Row],[Value]]/B2495)</f>
        <v>4.5812535386788025E-3</v>
      </c>
      <c r="D2496" s="89"/>
      <c r="E2496" s="89"/>
      <c r="F2496" s="89">
        <f>Table3[[#This Row],[Yield]]/100*(1+F2495)</f>
        <v>0</v>
      </c>
    </row>
    <row r="2497" spans="1:6" x14ac:dyDescent="0.2">
      <c r="A2497" s="88">
        <v>1787</v>
      </c>
      <c r="B2497" s="89">
        <v>70.62</v>
      </c>
      <c r="C2497" s="89">
        <f>LN(Table3[[#This Row],[Value]]/B2496)</f>
        <v>8.6753015111340499E-3</v>
      </c>
      <c r="D2497" s="89"/>
      <c r="E2497" s="89"/>
      <c r="F2497" s="89">
        <f>Table3[[#This Row],[Yield]]/100*(1+F2496)</f>
        <v>0</v>
      </c>
    </row>
    <row r="2498" spans="1:6" x14ac:dyDescent="0.2">
      <c r="A2498" s="88">
        <v>1788</v>
      </c>
      <c r="B2498" s="89">
        <v>69.8</v>
      </c>
      <c r="C2498" s="89">
        <f>LN(Table3[[#This Row],[Value]]/B2497)</f>
        <v>-1.1679380731913644E-2</v>
      </c>
      <c r="D2498" s="89"/>
      <c r="E2498" s="89"/>
      <c r="F2498" s="89">
        <f>Table3[[#This Row],[Yield]]/100*(1+F2497)</f>
        <v>0</v>
      </c>
    </row>
    <row r="2499" spans="1:6" x14ac:dyDescent="0.2">
      <c r="A2499" s="88">
        <v>1789</v>
      </c>
      <c r="B2499" s="89">
        <v>69.89</v>
      </c>
      <c r="C2499" s="89">
        <f>LN(Table3[[#This Row],[Value]]/B2498)</f>
        <v>1.2885677207110076E-3</v>
      </c>
      <c r="D2499" s="89"/>
      <c r="E2499" s="89"/>
      <c r="F2499" s="89">
        <f>Table3[[#This Row],[Yield]]/100*(1+F2498)</f>
        <v>0</v>
      </c>
    </row>
    <row r="2500" spans="1:6" x14ac:dyDescent="0.2">
      <c r="A2500" s="88">
        <v>1791</v>
      </c>
      <c r="B2500" s="89">
        <v>70.83</v>
      </c>
      <c r="C2500" s="89">
        <f>LN(Table3[[#This Row],[Value]]/B2499)</f>
        <v>1.3360062276493638E-2</v>
      </c>
      <c r="D2500" s="89"/>
      <c r="E2500" s="89"/>
      <c r="F2500" s="89">
        <f>Table3[[#This Row],[Yield]]/100*(1+F2499)</f>
        <v>0</v>
      </c>
    </row>
    <row r="2501" spans="1:6" x14ac:dyDescent="0.2">
      <c r="A2501" s="88">
        <v>1792</v>
      </c>
      <c r="B2501" s="89">
        <v>71.56</v>
      </c>
      <c r="C2501" s="89">
        <f>LN(Table3[[#This Row],[Value]]/B2500)</f>
        <v>1.0253618874987259E-2</v>
      </c>
      <c r="D2501" s="89"/>
      <c r="E2501" s="89"/>
      <c r="F2501" s="89">
        <f>Table3[[#This Row],[Yield]]/100*(1+F2500)</f>
        <v>0</v>
      </c>
    </row>
    <row r="2502" spans="1:6" x14ac:dyDescent="0.2">
      <c r="A2502" s="88">
        <v>1794</v>
      </c>
      <c r="B2502" s="89">
        <v>72.36</v>
      </c>
      <c r="C2502" s="89">
        <f>LN(Table3[[#This Row],[Value]]/B2501)</f>
        <v>1.1117401886575992E-2</v>
      </c>
      <c r="D2502" s="89"/>
      <c r="E2502" s="89"/>
      <c r="F2502" s="89">
        <f>Table3[[#This Row],[Yield]]/100*(1+F2501)</f>
        <v>0</v>
      </c>
    </row>
    <row r="2503" spans="1:6" x14ac:dyDescent="0.2">
      <c r="A2503" s="88">
        <v>1795</v>
      </c>
      <c r="B2503" s="89">
        <v>72.349999999999994</v>
      </c>
      <c r="C2503" s="89">
        <f>LN(Table3[[#This Row],[Value]]/B2502)</f>
        <v>-1.3820744960154396E-4</v>
      </c>
      <c r="D2503" s="89"/>
      <c r="E2503" s="89"/>
      <c r="F2503" s="89">
        <f>Table3[[#This Row],[Yield]]/100*(1+F2502)</f>
        <v>0</v>
      </c>
    </row>
    <row r="2504" spans="1:6" x14ac:dyDescent="0.2">
      <c r="A2504" s="88">
        <v>1796</v>
      </c>
      <c r="B2504" s="89">
        <v>72.02</v>
      </c>
      <c r="C2504" s="89">
        <f>LN(Table3[[#This Row],[Value]]/B2503)</f>
        <v>-4.5715948567636782E-3</v>
      </c>
      <c r="D2504" s="89"/>
      <c r="E2504" s="89"/>
      <c r="F2504" s="89">
        <f>Table3[[#This Row],[Yield]]/100*(1+F2503)</f>
        <v>0</v>
      </c>
    </row>
    <row r="2505" spans="1:6" x14ac:dyDescent="0.2">
      <c r="A2505" s="88">
        <v>1797</v>
      </c>
      <c r="B2505" s="89">
        <v>72.05</v>
      </c>
      <c r="C2505" s="89">
        <f>LN(Table3[[#This Row],[Value]]/B2504)</f>
        <v>4.164642248018551E-4</v>
      </c>
      <c r="D2505" s="89"/>
      <c r="E2505" s="89"/>
      <c r="F2505" s="89">
        <f>Table3[[#This Row],[Yield]]/100*(1+F2504)</f>
        <v>0</v>
      </c>
    </row>
    <row r="2506" spans="1:6" x14ac:dyDescent="0.2">
      <c r="A2506" s="88">
        <v>1798</v>
      </c>
      <c r="B2506" s="89">
        <v>72.459999999999994</v>
      </c>
      <c r="C2506" s="89">
        <f>LN(Table3[[#This Row],[Value]]/B2505)</f>
        <v>5.6743630213999937E-3</v>
      </c>
      <c r="D2506" s="89"/>
      <c r="E2506" s="89"/>
      <c r="F2506" s="89">
        <f>Table3[[#This Row],[Yield]]/100*(1+F2505)</f>
        <v>0</v>
      </c>
    </row>
    <row r="2507" spans="1:6" x14ac:dyDescent="0.2">
      <c r="A2507" s="88">
        <v>1799</v>
      </c>
      <c r="B2507" s="89">
        <v>72.86</v>
      </c>
      <c r="C2507" s="89">
        <f>LN(Table3[[#This Row],[Value]]/B2506)</f>
        <v>5.5051061134866169E-3</v>
      </c>
      <c r="D2507" s="89"/>
      <c r="E2507" s="89"/>
      <c r="F2507" s="89">
        <f>Table3[[#This Row],[Yield]]/100*(1+F2506)</f>
        <v>0</v>
      </c>
    </row>
    <row r="2508" spans="1:6" x14ac:dyDescent="0.2">
      <c r="A2508" s="88">
        <v>1801</v>
      </c>
      <c r="B2508" s="89">
        <v>73.23</v>
      </c>
      <c r="C2508" s="89">
        <f>LN(Table3[[#This Row],[Value]]/B2507)</f>
        <v>5.0653814925607533E-3</v>
      </c>
      <c r="D2508" s="89"/>
      <c r="E2508" s="89"/>
      <c r="F2508" s="89">
        <f>Table3[[#This Row],[Yield]]/100*(1+F2507)</f>
        <v>0</v>
      </c>
    </row>
    <row r="2509" spans="1:6" x14ac:dyDescent="0.2">
      <c r="A2509" s="88">
        <v>1802</v>
      </c>
      <c r="B2509" s="89">
        <v>72.569999999999993</v>
      </c>
      <c r="C2509" s="89">
        <f>LN(Table3[[#This Row],[Value]]/B2508)</f>
        <v>-9.0535597829329087E-3</v>
      </c>
      <c r="D2509" s="89"/>
      <c r="E2509" s="89"/>
      <c r="F2509" s="89">
        <f>Table3[[#This Row],[Yield]]/100*(1+F2508)</f>
        <v>0</v>
      </c>
    </row>
    <row r="2510" spans="1:6" x14ac:dyDescent="0.2">
      <c r="A2510" s="88">
        <v>1803</v>
      </c>
      <c r="B2510" s="89">
        <v>68.97</v>
      </c>
      <c r="C2510" s="89">
        <f>LN(Table3[[#This Row],[Value]]/B2509)</f>
        <v>-5.0879985846845631E-2</v>
      </c>
      <c r="D2510" s="89"/>
      <c r="E2510" s="89"/>
      <c r="F2510" s="89">
        <f>Table3[[#This Row],[Yield]]/100*(1+F2509)</f>
        <v>0</v>
      </c>
    </row>
    <row r="2511" spans="1:6" x14ac:dyDescent="0.2">
      <c r="A2511" s="88">
        <v>1804</v>
      </c>
      <c r="B2511" s="89">
        <v>68</v>
      </c>
      <c r="C2511" s="89">
        <f>LN(Table3[[#This Row],[Value]]/B2510)</f>
        <v>-1.4163922267093168E-2</v>
      </c>
      <c r="D2511" s="89"/>
      <c r="E2511" s="89"/>
      <c r="F2511" s="89">
        <f>Table3[[#This Row],[Yield]]/100*(1+F2510)</f>
        <v>0</v>
      </c>
    </row>
    <row r="2512" spans="1:6" x14ac:dyDescent="0.2">
      <c r="A2512" s="88">
        <v>1805</v>
      </c>
      <c r="B2512" s="89">
        <v>69.22</v>
      </c>
      <c r="C2512" s="89">
        <f>LN(Table3[[#This Row],[Value]]/B2511)</f>
        <v>1.7782133031091388E-2</v>
      </c>
      <c r="D2512" s="89"/>
      <c r="E2512" s="89"/>
      <c r="F2512" s="89">
        <f>Table3[[#This Row],[Yield]]/100*(1+F2511)</f>
        <v>0</v>
      </c>
    </row>
    <row r="2513" spans="1:6" x14ac:dyDescent="0.2">
      <c r="A2513" s="88">
        <v>1806</v>
      </c>
      <c r="B2513" s="89">
        <v>70.010000000000005</v>
      </c>
      <c r="C2513" s="89">
        <f>LN(Table3[[#This Row],[Value]]/B2512)</f>
        <v>1.1348250781908129E-2</v>
      </c>
      <c r="D2513" s="89"/>
      <c r="E2513" s="89"/>
      <c r="F2513" s="89">
        <f>Table3[[#This Row],[Yield]]/100*(1+F2512)</f>
        <v>0</v>
      </c>
    </row>
    <row r="2514" spans="1:6" x14ac:dyDescent="0.2">
      <c r="A2514" s="88">
        <v>1808</v>
      </c>
      <c r="B2514" s="89">
        <v>65.77</v>
      </c>
      <c r="C2514" s="89">
        <f>LN(Table3[[#This Row],[Value]]/B2513)</f>
        <v>-6.2474281675846725E-2</v>
      </c>
      <c r="D2514" s="89"/>
      <c r="E2514" s="89"/>
      <c r="F2514" s="89">
        <f>Table3[[#This Row],[Yield]]/100*(1+F2513)</f>
        <v>0</v>
      </c>
    </row>
    <row r="2515" spans="1:6" x14ac:dyDescent="0.2">
      <c r="A2515" s="88">
        <v>1809</v>
      </c>
      <c r="B2515" s="89">
        <v>66.42</v>
      </c>
      <c r="C2515" s="89">
        <f>LN(Table3[[#This Row],[Value]]/B2514)</f>
        <v>9.8344086353409892E-3</v>
      </c>
      <c r="D2515" s="89"/>
      <c r="E2515" s="89"/>
      <c r="F2515" s="89">
        <f>Table3[[#This Row],[Yield]]/100*(1+F2514)</f>
        <v>0</v>
      </c>
    </row>
    <row r="2516" spans="1:6" x14ac:dyDescent="0.2">
      <c r="A2516" s="88">
        <v>1810</v>
      </c>
      <c r="B2516" s="89">
        <v>66.17</v>
      </c>
      <c r="C2516" s="89">
        <f>LN(Table3[[#This Row],[Value]]/B2515)</f>
        <v>-3.7710279246323895E-3</v>
      </c>
      <c r="D2516" s="89"/>
      <c r="E2516" s="89"/>
      <c r="F2516" s="89">
        <f>Table3[[#This Row],[Yield]]/100*(1+F2515)</f>
        <v>0</v>
      </c>
    </row>
    <row r="2517" spans="1:6" x14ac:dyDescent="0.2">
      <c r="A2517" s="88">
        <v>1811</v>
      </c>
      <c r="B2517" s="89">
        <v>66.62</v>
      </c>
      <c r="C2517" s="89">
        <f>LN(Table3[[#This Row],[Value]]/B2516)</f>
        <v>6.7776447415656216E-3</v>
      </c>
      <c r="D2517" s="89"/>
      <c r="E2517" s="89"/>
      <c r="F2517" s="89">
        <f>Table3[[#This Row],[Yield]]/100*(1+F2516)</f>
        <v>0</v>
      </c>
    </row>
    <row r="2518" spans="1:6" x14ac:dyDescent="0.2">
      <c r="A2518" s="88">
        <v>1812</v>
      </c>
      <c r="B2518" s="89">
        <v>68.73</v>
      </c>
      <c r="C2518" s="89">
        <f>LN(Table3[[#This Row],[Value]]/B2517)</f>
        <v>3.1180952367980141E-2</v>
      </c>
      <c r="D2518" s="89"/>
      <c r="E2518" s="89"/>
      <c r="F2518" s="89">
        <f>Table3[[#This Row],[Yield]]/100*(1+F2517)</f>
        <v>0</v>
      </c>
    </row>
    <row r="2519" spans="1:6" x14ac:dyDescent="0.2">
      <c r="A2519" s="88">
        <v>1813</v>
      </c>
      <c r="B2519" s="89">
        <v>68.47</v>
      </c>
      <c r="C2519" s="89">
        <f>LN(Table3[[#This Row],[Value]]/B2518)</f>
        <v>-3.7900920005424282E-3</v>
      </c>
      <c r="D2519" s="89"/>
      <c r="E2519" s="89"/>
      <c r="F2519" s="89">
        <f>Table3[[#This Row],[Yield]]/100*(1+F2518)</f>
        <v>0</v>
      </c>
    </row>
    <row r="2520" spans="1:6" x14ac:dyDescent="0.2">
      <c r="A2520" s="88">
        <v>1815</v>
      </c>
      <c r="B2520" s="89">
        <v>68.48</v>
      </c>
      <c r="C2520" s="89">
        <f>LN(Table3[[#This Row],[Value]]/B2519)</f>
        <v>1.4603870051528499E-4</v>
      </c>
      <c r="D2520" s="89"/>
      <c r="E2520" s="89"/>
      <c r="F2520" s="89">
        <f>Table3[[#This Row],[Yield]]/100*(1+F2519)</f>
        <v>0</v>
      </c>
    </row>
    <row r="2521" spans="1:6" x14ac:dyDescent="0.2">
      <c r="A2521" s="88">
        <v>1816</v>
      </c>
      <c r="B2521" s="89">
        <v>69.09</v>
      </c>
      <c r="C2521" s="89">
        <f>LN(Table3[[#This Row],[Value]]/B2520)</f>
        <v>8.8682706672168748E-3</v>
      </c>
      <c r="D2521" s="89"/>
      <c r="E2521" s="89"/>
      <c r="F2521" s="89">
        <f>Table3[[#This Row],[Yield]]/100*(1+F2520)</f>
        <v>0</v>
      </c>
    </row>
    <row r="2522" spans="1:6" x14ac:dyDescent="0.2">
      <c r="A2522" s="88">
        <v>1817</v>
      </c>
      <c r="B2522" s="89">
        <v>68.38</v>
      </c>
      <c r="C2522" s="89">
        <f>LN(Table3[[#This Row],[Value]]/B2521)</f>
        <v>-1.0329618289548445E-2</v>
      </c>
      <c r="D2522" s="89"/>
      <c r="E2522" s="89"/>
      <c r="F2522" s="89">
        <f>Table3[[#This Row],[Yield]]/100*(1+F2521)</f>
        <v>0</v>
      </c>
    </row>
    <row r="2523" spans="1:6" x14ac:dyDescent="0.2">
      <c r="A2523" s="88">
        <v>1818</v>
      </c>
      <c r="B2523" s="89">
        <v>67.87</v>
      </c>
      <c r="C2523" s="89">
        <f>LN(Table3[[#This Row],[Value]]/B2522)</f>
        <v>-7.4862734954881608E-3</v>
      </c>
      <c r="D2523" s="89"/>
      <c r="E2523" s="89"/>
      <c r="F2523" s="89">
        <f>Table3[[#This Row],[Yield]]/100*(1+F2522)</f>
        <v>0</v>
      </c>
    </row>
    <row r="2524" spans="1:6" x14ac:dyDescent="0.2">
      <c r="A2524" s="88">
        <v>1819</v>
      </c>
      <c r="B2524" s="89">
        <v>68.47</v>
      </c>
      <c r="C2524" s="89">
        <f>LN(Table3[[#This Row],[Value]]/B2523)</f>
        <v>8.8015824173044328E-3</v>
      </c>
      <c r="D2524" s="89"/>
      <c r="E2524" s="89"/>
      <c r="F2524" s="89">
        <f>Table3[[#This Row],[Yield]]/100*(1+F2523)</f>
        <v>0</v>
      </c>
    </row>
    <row r="2525" spans="1:6" x14ac:dyDescent="0.2">
      <c r="A2525" s="88">
        <v>1823</v>
      </c>
      <c r="B2525" s="89">
        <v>69.13</v>
      </c>
      <c r="C2525" s="89">
        <f>LN(Table3[[#This Row],[Value]]/B2524)</f>
        <v>9.5930968242019694E-3</v>
      </c>
      <c r="D2525" s="89"/>
      <c r="E2525" s="89"/>
      <c r="F2525" s="89">
        <f>Table3[[#This Row],[Yield]]/100*(1+F2524)</f>
        <v>0</v>
      </c>
    </row>
    <row r="2526" spans="1:6" x14ac:dyDescent="0.2">
      <c r="A2526" s="88">
        <v>1824</v>
      </c>
      <c r="B2526" s="89">
        <v>70.2</v>
      </c>
      <c r="C2526" s="89">
        <f>LN(Table3[[#This Row],[Value]]/B2525)</f>
        <v>1.5359521074591927E-2</v>
      </c>
      <c r="D2526" s="89"/>
      <c r="E2526" s="89"/>
      <c r="F2526" s="89">
        <f>Table3[[#This Row],[Yield]]/100*(1+F2525)</f>
        <v>0</v>
      </c>
    </row>
    <row r="2527" spans="1:6" x14ac:dyDescent="0.2">
      <c r="A2527" s="88">
        <v>1825</v>
      </c>
      <c r="B2527" s="89">
        <v>71.069999999999993</v>
      </c>
      <c r="C2527" s="89">
        <f>LN(Table3[[#This Row],[Value]]/B2526)</f>
        <v>1.2316995807038305E-2</v>
      </c>
      <c r="D2527" s="89"/>
      <c r="E2527" s="89"/>
      <c r="F2527" s="89">
        <f>Table3[[#This Row],[Yield]]/100*(1+F2526)</f>
        <v>0</v>
      </c>
    </row>
    <row r="2528" spans="1:6" x14ac:dyDescent="0.2">
      <c r="A2528" s="88">
        <v>1826</v>
      </c>
      <c r="B2528" s="89">
        <v>70.05</v>
      </c>
      <c r="C2528" s="89">
        <f>LN(Table3[[#This Row],[Value]]/B2527)</f>
        <v>-1.4456034055787759E-2</v>
      </c>
      <c r="D2528" s="89"/>
      <c r="E2528" s="89"/>
      <c r="F2528" s="89">
        <f>Table3[[#This Row],[Yield]]/100*(1+F2527)</f>
        <v>0</v>
      </c>
    </row>
    <row r="2529" spans="1:6" x14ac:dyDescent="0.2">
      <c r="A2529" s="88">
        <v>1827</v>
      </c>
      <c r="B2529" s="89">
        <v>69.61</v>
      </c>
      <c r="C2529" s="89">
        <f>LN(Table3[[#This Row],[Value]]/B2528)</f>
        <v>-6.30103760244088E-3</v>
      </c>
      <c r="D2529" s="89"/>
      <c r="E2529" s="89"/>
      <c r="F2529" s="89">
        <f>Table3[[#This Row],[Yield]]/100*(1+F2528)</f>
        <v>0</v>
      </c>
    </row>
    <row r="2530" spans="1:6" x14ac:dyDescent="0.2">
      <c r="A2530" s="88">
        <v>1830</v>
      </c>
      <c r="B2530" s="89">
        <v>70.39</v>
      </c>
      <c r="C2530" s="89">
        <f>LN(Table3[[#This Row],[Value]]/B2529)</f>
        <v>1.1142972439465142E-2</v>
      </c>
      <c r="D2530" s="89"/>
      <c r="E2530" s="89"/>
      <c r="F2530" s="89">
        <f>Table3[[#This Row],[Yield]]/100*(1+F2529)</f>
        <v>0</v>
      </c>
    </row>
    <row r="2531" spans="1:6" x14ac:dyDescent="0.2">
      <c r="A2531" s="88">
        <v>1831</v>
      </c>
      <c r="B2531" s="89">
        <v>70.22</v>
      </c>
      <c r="C2531" s="89">
        <f>LN(Table3[[#This Row],[Value]]/B2530)</f>
        <v>-2.4180368797540393E-3</v>
      </c>
      <c r="D2531" s="89"/>
      <c r="E2531" s="89"/>
      <c r="F2531" s="89">
        <f>Table3[[#This Row],[Yield]]/100*(1+F2530)</f>
        <v>0</v>
      </c>
    </row>
    <row r="2532" spans="1:6" x14ac:dyDescent="0.2">
      <c r="A2532" s="88">
        <v>1832</v>
      </c>
      <c r="B2532" s="89">
        <v>70.23</v>
      </c>
      <c r="C2532" s="89">
        <f>LN(Table3[[#This Row],[Value]]/B2531)</f>
        <v>1.4239943064298029E-4</v>
      </c>
      <c r="D2532" s="89"/>
      <c r="E2532" s="89"/>
      <c r="F2532" s="89">
        <f>Table3[[#This Row],[Yield]]/100*(1+F2531)</f>
        <v>0</v>
      </c>
    </row>
    <row r="2533" spans="1:6" x14ac:dyDescent="0.2">
      <c r="A2533" s="88">
        <v>1833</v>
      </c>
      <c r="B2533" s="89">
        <v>69.459999999999994</v>
      </c>
      <c r="C2533" s="89">
        <f>LN(Table3[[#This Row],[Value]]/B2532)</f>
        <v>-1.1024522855001233E-2</v>
      </c>
      <c r="D2533" s="89"/>
      <c r="E2533" s="89"/>
      <c r="F2533" s="89">
        <f>Table3[[#This Row],[Yield]]/100*(1+F2532)</f>
        <v>0</v>
      </c>
    </row>
    <row r="2534" spans="1:6" x14ac:dyDescent="0.2">
      <c r="A2534" s="88">
        <v>1834</v>
      </c>
      <c r="B2534" s="89">
        <v>69.23</v>
      </c>
      <c r="C2534" s="89">
        <f>LN(Table3[[#This Row],[Value]]/B2533)</f>
        <v>-3.316752625993815E-3</v>
      </c>
      <c r="D2534" s="89"/>
      <c r="E2534" s="89"/>
      <c r="F2534" s="89">
        <f>Table3[[#This Row],[Yield]]/100*(1+F2533)</f>
        <v>0</v>
      </c>
    </row>
    <row r="2535" spans="1:6" x14ac:dyDescent="0.2">
      <c r="A2535" s="88">
        <v>1836</v>
      </c>
      <c r="B2535" s="89">
        <v>69.52</v>
      </c>
      <c r="C2535" s="89">
        <f>LN(Table3[[#This Row],[Value]]/B2534)</f>
        <v>4.1801862672025212E-3</v>
      </c>
      <c r="D2535" s="89"/>
      <c r="E2535" s="89"/>
      <c r="F2535" s="89">
        <f>Table3[[#This Row],[Yield]]/100*(1+F2534)</f>
        <v>0</v>
      </c>
    </row>
    <row r="2536" spans="1:6" x14ac:dyDescent="0.2">
      <c r="A2536" s="88">
        <v>1837</v>
      </c>
      <c r="B2536" s="89">
        <v>70.099999999999994</v>
      </c>
      <c r="C2536" s="89">
        <f>LN(Table3[[#This Row],[Value]]/B2535)</f>
        <v>8.3083130834076917E-3</v>
      </c>
      <c r="D2536" s="89"/>
      <c r="E2536" s="89"/>
      <c r="F2536" s="89">
        <f>Table3[[#This Row],[Yield]]/100*(1+F2535)</f>
        <v>0</v>
      </c>
    </row>
    <row r="2537" spans="1:6" x14ac:dyDescent="0.2">
      <c r="A2537" s="88">
        <v>1838</v>
      </c>
      <c r="B2537" s="89">
        <v>70.03</v>
      </c>
      <c r="C2537" s="89">
        <f>LN(Table3[[#This Row],[Value]]/B2536)</f>
        <v>-9.9907237311794446E-4</v>
      </c>
      <c r="D2537" s="89"/>
      <c r="E2537" s="89"/>
      <c r="F2537" s="89">
        <f>Table3[[#This Row],[Yield]]/100*(1+F2536)</f>
        <v>0</v>
      </c>
    </row>
    <row r="2538" spans="1:6" x14ac:dyDescent="0.2">
      <c r="A2538" s="88">
        <v>1839</v>
      </c>
      <c r="B2538" s="89">
        <v>69.61</v>
      </c>
      <c r="C2538" s="89">
        <f>LN(Table3[[#This Row],[Value]]/B2537)</f>
        <v>-6.0154864868512932E-3</v>
      </c>
      <c r="D2538" s="89"/>
      <c r="E2538" s="89"/>
      <c r="F2538" s="89">
        <f>Table3[[#This Row],[Yield]]/100*(1+F2537)</f>
        <v>0</v>
      </c>
    </row>
    <row r="2539" spans="1:6" x14ac:dyDescent="0.2">
      <c r="A2539" s="88">
        <v>1840</v>
      </c>
      <c r="B2539" s="89">
        <v>70.31</v>
      </c>
      <c r="C2539" s="89">
        <f>LN(Table3[[#This Row],[Value]]/B2538)</f>
        <v>1.0005801030494961E-2</v>
      </c>
      <c r="D2539" s="89"/>
      <c r="E2539" s="89"/>
      <c r="F2539" s="89">
        <f>Table3[[#This Row],[Yield]]/100*(1+F2538)</f>
        <v>0</v>
      </c>
    </row>
    <row r="2540" spans="1:6" x14ac:dyDescent="0.2">
      <c r="A2540" s="88">
        <v>1841</v>
      </c>
      <c r="B2540" s="89">
        <v>70.7</v>
      </c>
      <c r="C2540" s="89">
        <f>LN(Table3[[#This Row],[Value]]/B2539)</f>
        <v>5.5315366914571963E-3</v>
      </c>
      <c r="D2540" s="89"/>
      <c r="E2540" s="89"/>
      <c r="F2540" s="89">
        <f>Table3[[#This Row],[Yield]]/100*(1+F2539)</f>
        <v>0</v>
      </c>
    </row>
    <row r="2541" spans="1:6" x14ac:dyDescent="0.2">
      <c r="A2541" s="88">
        <v>1843</v>
      </c>
      <c r="B2541" s="89">
        <v>70.94</v>
      </c>
      <c r="C2541" s="89">
        <f>LN(Table3[[#This Row],[Value]]/B2540)</f>
        <v>3.3888764429486399E-3</v>
      </c>
      <c r="D2541" s="89"/>
      <c r="E2541" s="89"/>
      <c r="F2541" s="89">
        <f>Table3[[#This Row],[Yield]]/100*(1+F2540)</f>
        <v>0</v>
      </c>
    </row>
    <row r="2542" spans="1:6" x14ac:dyDescent="0.2">
      <c r="A2542" s="88">
        <v>1844</v>
      </c>
      <c r="B2542" s="89">
        <v>70.67</v>
      </c>
      <c r="C2542" s="89">
        <f>LN(Table3[[#This Row],[Value]]/B2541)</f>
        <v>-3.8132946427128049E-3</v>
      </c>
      <c r="D2542" s="89"/>
      <c r="E2542" s="89"/>
      <c r="F2542" s="89">
        <f>Table3[[#This Row],[Yield]]/100*(1+F2541)</f>
        <v>0</v>
      </c>
    </row>
    <row r="2543" spans="1:6" x14ac:dyDescent="0.2">
      <c r="A2543" s="88">
        <v>1845</v>
      </c>
      <c r="B2543" s="89">
        <v>70.98</v>
      </c>
      <c r="C2543" s="89">
        <f>LN(Table3[[#This Row],[Value]]/B2542)</f>
        <v>4.376992515587437E-3</v>
      </c>
      <c r="D2543" s="89"/>
      <c r="E2543" s="89"/>
      <c r="F2543" s="89">
        <f>Table3[[#This Row],[Yield]]/100*(1+F2542)</f>
        <v>0</v>
      </c>
    </row>
    <row r="2544" spans="1:6" x14ac:dyDescent="0.2">
      <c r="A2544" s="88">
        <v>1846</v>
      </c>
      <c r="B2544" s="89">
        <v>70.67</v>
      </c>
      <c r="C2544" s="89">
        <f>LN(Table3[[#This Row],[Value]]/B2543)</f>
        <v>-4.3769925155875307E-3</v>
      </c>
      <c r="D2544" s="89"/>
      <c r="E2544" s="89"/>
      <c r="F2544" s="89">
        <f>Table3[[#This Row],[Yield]]/100*(1+F2543)</f>
        <v>0</v>
      </c>
    </row>
    <row r="2545" spans="1:6" x14ac:dyDescent="0.2">
      <c r="A2545" s="88">
        <v>1847</v>
      </c>
      <c r="B2545" s="89">
        <v>70.63</v>
      </c>
      <c r="C2545" s="89">
        <f>LN(Table3[[#This Row],[Value]]/B2544)</f>
        <v>-5.6617128193214925E-4</v>
      </c>
      <c r="D2545" s="89"/>
      <c r="E2545" s="89"/>
      <c r="F2545" s="89">
        <f>Table3[[#This Row],[Yield]]/100*(1+F2544)</f>
        <v>0</v>
      </c>
    </row>
    <row r="2546" spans="1:6" x14ac:dyDescent="0.2">
      <c r="A2546" s="88">
        <v>1848</v>
      </c>
      <c r="B2546" s="89">
        <v>70.14</v>
      </c>
      <c r="C2546" s="89">
        <f>LN(Table3[[#This Row],[Value]]/B2545)</f>
        <v>-6.9617387087987717E-3</v>
      </c>
      <c r="D2546" s="89"/>
      <c r="E2546" s="89"/>
      <c r="F2546" s="89">
        <f>Table3[[#This Row],[Yield]]/100*(1+F2545)</f>
        <v>0</v>
      </c>
    </row>
    <row r="2547" spans="1:6" x14ac:dyDescent="0.2">
      <c r="A2547" s="88">
        <v>1850</v>
      </c>
      <c r="B2547" s="89">
        <v>69.45</v>
      </c>
      <c r="C2547" s="89">
        <f>LN(Table3[[#This Row],[Value]]/B2546)</f>
        <v>-9.8861755116792637E-3</v>
      </c>
      <c r="D2547" s="89"/>
      <c r="E2547" s="89"/>
      <c r="F2547" s="89">
        <f>Table3[[#This Row],[Yield]]/100*(1+F2546)</f>
        <v>0</v>
      </c>
    </row>
    <row r="2548" spans="1:6" x14ac:dyDescent="0.2">
      <c r="A2548" s="88">
        <v>1851</v>
      </c>
      <c r="B2548" s="89">
        <v>69.39</v>
      </c>
      <c r="C2548" s="89">
        <f>LN(Table3[[#This Row],[Value]]/B2547)</f>
        <v>-8.643042888952726E-4</v>
      </c>
      <c r="D2548" s="89"/>
      <c r="E2548" s="89"/>
      <c r="F2548" s="89">
        <f>Table3[[#This Row],[Yield]]/100*(1+F2547)</f>
        <v>0</v>
      </c>
    </row>
    <row r="2549" spans="1:6" x14ac:dyDescent="0.2">
      <c r="A2549" s="88">
        <v>1852</v>
      </c>
      <c r="B2549" s="89">
        <v>68.760000000000005</v>
      </c>
      <c r="C2549" s="89">
        <f>LN(Table3[[#This Row],[Value]]/B2548)</f>
        <v>-9.1205843968089652E-3</v>
      </c>
      <c r="D2549" s="89"/>
      <c r="E2549" s="89"/>
      <c r="F2549" s="89">
        <f>Table3[[#This Row],[Yield]]/100*(1+F2548)</f>
        <v>0</v>
      </c>
    </row>
    <row r="2550" spans="1:6" x14ac:dyDescent="0.2">
      <c r="A2550" s="88">
        <v>1853</v>
      </c>
      <c r="B2550" s="89">
        <v>70.069999999999993</v>
      </c>
      <c r="C2550" s="89">
        <f>LN(Table3[[#This Row],[Value]]/B2549)</f>
        <v>1.8872561867793784E-2</v>
      </c>
      <c r="D2550" s="89"/>
      <c r="E2550" s="89"/>
      <c r="F2550" s="89">
        <f>Table3[[#This Row],[Yield]]/100*(1+F2549)</f>
        <v>0</v>
      </c>
    </row>
    <row r="2551" spans="1:6" x14ac:dyDescent="0.2">
      <c r="A2551" s="88">
        <v>1854</v>
      </c>
      <c r="B2551" s="89">
        <v>70.430000000000007</v>
      </c>
      <c r="C2551" s="89">
        <f>LN(Table3[[#This Row],[Value]]/B2550)</f>
        <v>5.1245663748766311E-3</v>
      </c>
      <c r="D2551" s="89"/>
      <c r="E2551" s="89"/>
      <c r="F2551" s="89">
        <f>Table3[[#This Row],[Yield]]/100*(1+F2550)</f>
        <v>0</v>
      </c>
    </row>
    <row r="2552" spans="1:6" x14ac:dyDescent="0.2">
      <c r="A2552" s="88">
        <v>1855</v>
      </c>
      <c r="B2552" s="89">
        <v>70.819999999999993</v>
      </c>
      <c r="C2552" s="89">
        <f>LN(Table3[[#This Row],[Value]]/B2551)</f>
        <v>5.5221379264386089E-3</v>
      </c>
      <c r="D2552" s="89"/>
      <c r="E2552" s="89"/>
      <c r="F2552" s="89">
        <f>Table3[[#This Row],[Yield]]/100*(1+F2551)</f>
        <v>0</v>
      </c>
    </row>
    <row r="2553" spans="1:6" x14ac:dyDescent="0.2">
      <c r="A2553" s="88">
        <v>1857</v>
      </c>
      <c r="B2553" s="89">
        <v>70.77</v>
      </c>
      <c r="C2553" s="89">
        <f>LN(Table3[[#This Row],[Value]]/B2552)</f>
        <v>-7.062645960642268E-4</v>
      </c>
      <c r="D2553" s="89"/>
      <c r="E2553" s="89"/>
      <c r="F2553" s="89">
        <f>Table3[[#This Row],[Yield]]/100*(1+F2552)</f>
        <v>0</v>
      </c>
    </row>
    <row r="2554" spans="1:6" x14ac:dyDescent="0.2">
      <c r="A2554" s="88">
        <v>1858</v>
      </c>
      <c r="B2554" s="89">
        <v>71.33</v>
      </c>
      <c r="C2554" s="89">
        <f>LN(Table3[[#This Row],[Value]]/B2553)</f>
        <v>7.8818142022533746E-3</v>
      </c>
      <c r="D2554" s="89"/>
      <c r="E2554" s="89"/>
      <c r="F2554" s="89">
        <f>Table3[[#This Row],[Yield]]/100*(1+F2553)</f>
        <v>0</v>
      </c>
    </row>
    <row r="2555" spans="1:6" x14ac:dyDescent="0.2">
      <c r="A2555" s="88">
        <v>1859</v>
      </c>
      <c r="B2555" s="89">
        <v>70.91</v>
      </c>
      <c r="C2555" s="89">
        <f>LN(Table3[[#This Row],[Value]]/B2554)</f>
        <v>-5.9055289740414102E-3</v>
      </c>
      <c r="D2555" s="89"/>
      <c r="E2555" s="89"/>
      <c r="F2555" s="89">
        <f>Table3[[#This Row],[Yield]]/100*(1+F2554)</f>
        <v>0</v>
      </c>
    </row>
    <row r="2556" spans="1:6" x14ac:dyDescent="0.2">
      <c r="A2556" s="88">
        <v>1860</v>
      </c>
      <c r="B2556" s="89">
        <v>71.19</v>
      </c>
      <c r="C2556" s="89">
        <f>LN(Table3[[#This Row],[Value]]/B2555)</f>
        <v>3.9408917998766269E-3</v>
      </c>
      <c r="D2556" s="89"/>
      <c r="E2556" s="89"/>
      <c r="F2556" s="89">
        <f>Table3[[#This Row],[Yield]]/100*(1+F2555)</f>
        <v>0</v>
      </c>
    </row>
    <row r="2557" spans="1:6" x14ac:dyDescent="0.2">
      <c r="A2557" s="88">
        <v>1861</v>
      </c>
      <c r="B2557" s="89">
        <v>71.47</v>
      </c>
      <c r="C2557" s="89">
        <f>LN(Table3[[#This Row],[Value]]/B2556)</f>
        <v>3.9254221161055119E-3</v>
      </c>
      <c r="D2557" s="89"/>
      <c r="E2557" s="89"/>
      <c r="F2557" s="89">
        <f>Table3[[#This Row],[Yield]]/100*(1+F2556)</f>
        <v>0</v>
      </c>
    </row>
    <row r="2558" spans="1:6" x14ac:dyDescent="0.2">
      <c r="A2558" s="88">
        <v>1862</v>
      </c>
      <c r="B2558" s="89">
        <v>71.53</v>
      </c>
      <c r="C2558" s="89">
        <f>LN(Table3[[#This Row],[Value]]/B2557)</f>
        <v>8.3916088840491E-4</v>
      </c>
      <c r="D2558" s="89"/>
      <c r="E2558" s="89"/>
      <c r="F2558" s="89">
        <f>Table3[[#This Row],[Yield]]/100*(1+F2557)</f>
        <v>0</v>
      </c>
    </row>
    <row r="2559" spans="1:6" x14ac:dyDescent="0.2">
      <c r="A2559" s="88">
        <v>1864</v>
      </c>
      <c r="B2559" s="89">
        <v>71.8</v>
      </c>
      <c r="C2559" s="89">
        <f>LN(Table3[[#This Row],[Value]]/B2558)</f>
        <v>3.7675339338859174E-3</v>
      </c>
      <c r="D2559" s="89"/>
      <c r="E2559" s="89"/>
      <c r="F2559" s="89">
        <f>Table3[[#This Row],[Yield]]/100*(1+F2558)</f>
        <v>0</v>
      </c>
    </row>
    <row r="2560" spans="1:6" x14ac:dyDescent="0.2">
      <c r="A2560" s="88">
        <v>1865</v>
      </c>
      <c r="B2560" s="89">
        <v>72.63</v>
      </c>
      <c r="C2560" s="89">
        <f>LN(Table3[[#This Row],[Value]]/B2559)</f>
        <v>1.1493583563898185E-2</v>
      </c>
      <c r="D2560" s="89"/>
      <c r="E2560" s="89"/>
      <c r="F2560" s="89">
        <f>Table3[[#This Row],[Yield]]/100*(1+F2559)</f>
        <v>0</v>
      </c>
    </row>
    <row r="2561" spans="1:6" x14ac:dyDescent="0.2">
      <c r="A2561" s="88">
        <v>1866</v>
      </c>
      <c r="B2561" s="89">
        <v>72.540000000000006</v>
      </c>
      <c r="C2561" s="89">
        <f>LN(Table3[[#This Row],[Value]]/B2560)</f>
        <v>-1.2399257633203249E-3</v>
      </c>
      <c r="D2561" s="89"/>
      <c r="E2561" s="89"/>
      <c r="F2561" s="89">
        <f>Table3[[#This Row],[Yield]]/100*(1+F2560)</f>
        <v>0</v>
      </c>
    </row>
    <row r="2562" spans="1:6" x14ac:dyDescent="0.2">
      <c r="A2562" s="88">
        <v>1867</v>
      </c>
      <c r="B2562" s="89">
        <v>72.260000000000005</v>
      </c>
      <c r="C2562" s="89">
        <f>LN(Table3[[#This Row],[Value]]/B2561)</f>
        <v>-3.867408135262177E-3</v>
      </c>
      <c r="D2562" s="89"/>
      <c r="E2562" s="89"/>
      <c r="F2562" s="89">
        <f>Table3[[#This Row],[Yield]]/100*(1+F2561)</f>
        <v>0</v>
      </c>
    </row>
    <row r="2563" spans="1:6" x14ac:dyDescent="0.2">
      <c r="A2563" s="88">
        <v>1868</v>
      </c>
      <c r="B2563" s="89">
        <v>73.27</v>
      </c>
      <c r="C2563" s="89">
        <f>LN(Table3[[#This Row],[Value]]/B2562)</f>
        <v>1.3880522452378275E-2</v>
      </c>
      <c r="D2563" s="89"/>
      <c r="E2563" s="89"/>
      <c r="F2563" s="89">
        <f>Table3[[#This Row],[Yield]]/100*(1+F2562)</f>
        <v>0</v>
      </c>
    </row>
    <row r="2564" spans="1:6" x14ac:dyDescent="0.2">
      <c r="A2564" s="88">
        <v>1869</v>
      </c>
      <c r="B2564" s="89">
        <v>73.34</v>
      </c>
      <c r="C2564" s="89">
        <f>LN(Table3[[#This Row],[Value]]/B2563)</f>
        <v>9.5491447130750134E-4</v>
      </c>
      <c r="D2564" s="89"/>
      <c r="E2564" s="89"/>
      <c r="F2564" s="89">
        <f>Table3[[#This Row],[Yield]]/100*(1+F2563)</f>
        <v>0</v>
      </c>
    </row>
    <row r="2565" spans="1:6" x14ac:dyDescent="0.2">
      <c r="A2565" s="88">
        <v>1872</v>
      </c>
      <c r="B2565" s="89">
        <v>73.48</v>
      </c>
      <c r="C2565" s="89">
        <f>LN(Table3[[#This Row],[Value]]/B2564)</f>
        <v>1.907097703745049E-3</v>
      </c>
      <c r="D2565" s="89"/>
      <c r="E2565" s="89"/>
      <c r="F2565" s="89">
        <f>Table3[[#This Row],[Yield]]/100*(1+F2564)</f>
        <v>0</v>
      </c>
    </row>
    <row r="2566" spans="1:6" x14ac:dyDescent="0.2">
      <c r="A2566" s="88">
        <v>1873</v>
      </c>
      <c r="B2566" s="89">
        <v>73.569999999999993</v>
      </c>
      <c r="C2566" s="89">
        <f>LN(Table3[[#This Row],[Value]]/B2565)</f>
        <v>1.2240735972479258E-3</v>
      </c>
      <c r="D2566" s="89"/>
      <c r="E2566" s="89"/>
      <c r="F2566" s="89">
        <f>Table3[[#This Row],[Yield]]/100*(1+F2565)</f>
        <v>0</v>
      </c>
    </row>
    <row r="2567" spans="1:6" x14ac:dyDescent="0.2">
      <c r="A2567" s="88">
        <v>1874</v>
      </c>
      <c r="B2567" s="89">
        <v>73.63</v>
      </c>
      <c r="C2567" s="89">
        <f>LN(Table3[[#This Row],[Value]]/B2566)</f>
        <v>8.1521743645234434E-4</v>
      </c>
      <c r="D2567" s="89"/>
      <c r="E2567" s="89"/>
      <c r="F2567" s="89">
        <f>Table3[[#This Row],[Yield]]/100*(1+F2566)</f>
        <v>0</v>
      </c>
    </row>
    <row r="2568" spans="1:6" x14ac:dyDescent="0.2">
      <c r="A2568" s="88">
        <v>1875</v>
      </c>
      <c r="B2568" s="89">
        <v>73.92</v>
      </c>
      <c r="C2568" s="89">
        <f>LN(Table3[[#This Row],[Value]]/B2567)</f>
        <v>3.9308759528034415E-3</v>
      </c>
      <c r="D2568" s="89"/>
      <c r="E2568" s="89"/>
      <c r="F2568" s="89">
        <f>Table3[[#This Row],[Yield]]/100*(1+F2567)</f>
        <v>0</v>
      </c>
    </row>
    <row r="2569" spans="1:6" x14ac:dyDescent="0.2">
      <c r="A2569" s="88">
        <v>1876</v>
      </c>
      <c r="B2569" s="89">
        <v>74.23</v>
      </c>
      <c r="C2569" s="89">
        <f>LN(Table3[[#This Row],[Value]]/B2568)</f>
        <v>4.1849537960269205E-3</v>
      </c>
      <c r="D2569" s="89"/>
      <c r="E2569" s="89"/>
      <c r="F2569" s="89">
        <f>Table3[[#This Row],[Yield]]/100*(1+F2568)</f>
        <v>0</v>
      </c>
    </row>
    <row r="2570" spans="1:6" x14ac:dyDescent="0.2">
      <c r="A2570" s="88">
        <v>1878</v>
      </c>
      <c r="B2570" s="89">
        <v>74.94</v>
      </c>
      <c r="C2570" s="89">
        <f>LN(Table3[[#This Row],[Value]]/B2569)</f>
        <v>9.5194122360856542E-3</v>
      </c>
      <c r="D2570" s="89"/>
      <c r="E2570" s="89"/>
      <c r="F2570" s="89">
        <f>Table3[[#This Row],[Yield]]/100*(1+F2569)</f>
        <v>0</v>
      </c>
    </row>
    <row r="2571" spans="1:6" x14ac:dyDescent="0.2">
      <c r="A2571" s="88">
        <v>1879</v>
      </c>
      <c r="B2571" s="89">
        <v>75.510000000000005</v>
      </c>
      <c r="C2571" s="89">
        <f>LN(Table3[[#This Row],[Value]]/B2570)</f>
        <v>7.5773044497930587E-3</v>
      </c>
      <c r="D2571" s="89"/>
      <c r="E2571" s="89"/>
      <c r="F2571" s="89">
        <f>Table3[[#This Row],[Yield]]/100*(1+F2570)</f>
        <v>0</v>
      </c>
    </row>
    <row r="2572" spans="1:6" x14ac:dyDescent="0.2">
      <c r="A2572" s="88">
        <v>1881</v>
      </c>
      <c r="B2572" s="89">
        <v>75.34</v>
      </c>
      <c r="C2572" s="89">
        <f>LN(Table3[[#This Row],[Value]]/B2571)</f>
        <v>-2.2538955514391679E-3</v>
      </c>
      <c r="D2572" s="89"/>
      <c r="E2572" s="89"/>
      <c r="F2572" s="89">
        <f>Table3[[#This Row],[Yield]]/100*(1+F2571)</f>
        <v>0</v>
      </c>
    </row>
    <row r="2573" spans="1:6" x14ac:dyDescent="0.2">
      <c r="A2573" s="88">
        <v>1882</v>
      </c>
      <c r="B2573" s="89">
        <v>76.11</v>
      </c>
      <c r="C2573" s="89">
        <f>LN(Table3[[#This Row],[Value]]/B2572)</f>
        <v>1.0168460015405164E-2</v>
      </c>
      <c r="D2573" s="89"/>
      <c r="E2573" s="89"/>
      <c r="F2573" s="89">
        <f>Table3[[#This Row],[Yield]]/100*(1+F2572)</f>
        <v>0</v>
      </c>
    </row>
    <row r="2574" spans="1:6" x14ac:dyDescent="0.2">
      <c r="A2574" s="88">
        <v>1883</v>
      </c>
      <c r="B2574" s="89">
        <v>76.16</v>
      </c>
      <c r="C2574" s="89">
        <f>LN(Table3[[#This Row],[Value]]/B2573)</f>
        <v>6.567282038097039E-4</v>
      </c>
      <c r="D2574" s="89"/>
      <c r="E2574" s="89"/>
      <c r="F2574" s="89">
        <f>Table3[[#This Row],[Yield]]/100*(1+F2573)</f>
        <v>0</v>
      </c>
    </row>
    <row r="2575" spans="1:6" x14ac:dyDescent="0.2">
      <c r="A2575" s="88">
        <v>1885</v>
      </c>
      <c r="B2575" s="89">
        <v>75.75</v>
      </c>
      <c r="C2575" s="89">
        <f>LN(Table3[[#This Row],[Value]]/B2574)</f>
        <v>-5.3979460936312753E-3</v>
      </c>
      <c r="D2575" s="89"/>
      <c r="E2575" s="89"/>
      <c r="F2575" s="89">
        <f>Table3[[#This Row],[Yield]]/100*(1+F2574)</f>
        <v>0</v>
      </c>
    </row>
    <row r="2576" spans="1:6" x14ac:dyDescent="0.2">
      <c r="A2576" s="88">
        <v>1886</v>
      </c>
      <c r="B2576" s="89">
        <v>75.150000000000006</v>
      </c>
      <c r="C2576" s="89">
        <f>LN(Table3[[#This Row],[Value]]/B2575)</f>
        <v>-7.9523281904949217E-3</v>
      </c>
      <c r="D2576" s="89"/>
      <c r="E2576" s="89"/>
      <c r="F2576" s="89">
        <f>Table3[[#This Row],[Yield]]/100*(1+F2575)</f>
        <v>0</v>
      </c>
    </row>
    <row r="2577" spans="1:6" x14ac:dyDescent="0.2">
      <c r="A2577" s="88">
        <v>1887</v>
      </c>
      <c r="B2577" s="89">
        <v>76.06</v>
      </c>
      <c r="C2577" s="89">
        <f>LN(Table3[[#This Row],[Value]]/B2576)</f>
        <v>1.203638630112998E-2</v>
      </c>
      <c r="D2577" s="89"/>
      <c r="E2577" s="89"/>
      <c r="F2577" s="89">
        <f>Table3[[#This Row],[Yield]]/100*(1+F2576)</f>
        <v>0</v>
      </c>
    </row>
    <row r="2578" spans="1:6" x14ac:dyDescent="0.2">
      <c r="A2578" s="88">
        <v>1888</v>
      </c>
      <c r="B2578" s="89">
        <v>76.81</v>
      </c>
      <c r="C2578" s="89">
        <f>LN(Table3[[#This Row],[Value]]/B2577)</f>
        <v>9.8123375104769567E-3</v>
      </c>
      <c r="D2578" s="89"/>
      <c r="E2578" s="89"/>
      <c r="F2578" s="89">
        <f>Table3[[#This Row],[Yield]]/100*(1+F2577)</f>
        <v>0</v>
      </c>
    </row>
    <row r="2579" spans="1:6" x14ac:dyDescent="0.2">
      <c r="A2579" s="88">
        <v>1889</v>
      </c>
      <c r="B2579" s="89">
        <v>75.92</v>
      </c>
      <c r="C2579" s="89">
        <f>LN(Table3[[#This Row],[Value]]/B2578)</f>
        <v>-1.1654685708918117E-2</v>
      </c>
      <c r="D2579" s="89"/>
      <c r="E2579" s="89"/>
      <c r="F2579" s="89">
        <f>Table3[[#This Row],[Yield]]/100*(1+F2578)</f>
        <v>0</v>
      </c>
    </row>
    <row r="2580" spans="1:6" x14ac:dyDescent="0.2">
      <c r="A2580" s="88">
        <v>1890</v>
      </c>
      <c r="B2580" s="89">
        <v>76.14</v>
      </c>
      <c r="C2580" s="89">
        <f>LN(Table3[[#This Row],[Value]]/B2579)</f>
        <v>2.8935966526788884E-3</v>
      </c>
      <c r="D2580" s="89"/>
      <c r="E2580" s="89"/>
      <c r="F2580" s="89">
        <f>Table3[[#This Row],[Yield]]/100*(1+F2579)</f>
        <v>0</v>
      </c>
    </row>
    <row r="2581" spans="1:6" x14ac:dyDescent="0.2">
      <c r="A2581" s="88">
        <v>1892</v>
      </c>
      <c r="B2581" s="89">
        <v>76.33</v>
      </c>
      <c r="C2581" s="89">
        <f>LN(Table3[[#This Row],[Value]]/B2580)</f>
        <v>2.492294856027586E-3</v>
      </c>
      <c r="D2581" s="89"/>
      <c r="E2581" s="89"/>
      <c r="F2581" s="89">
        <f>Table3[[#This Row],[Yield]]/100*(1+F2580)</f>
        <v>0</v>
      </c>
    </row>
    <row r="2582" spans="1:6" x14ac:dyDescent="0.2">
      <c r="A2582" s="88">
        <v>1893</v>
      </c>
      <c r="B2582" s="89">
        <v>76.02</v>
      </c>
      <c r="C2582" s="89">
        <f>LN(Table3[[#This Row],[Value]]/B2581)</f>
        <v>-4.0695822492763664E-3</v>
      </c>
      <c r="D2582" s="89"/>
      <c r="E2582" s="89"/>
      <c r="F2582" s="89">
        <f>Table3[[#This Row],[Yield]]/100*(1+F2581)</f>
        <v>0</v>
      </c>
    </row>
    <row r="2583" spans="1:6" x14ac:dyDescent="0.2">
      <c r="A2583" s="88">
        <v>1894</v>
      </c>
      <c r="B2583" s="89">
        <v>76.290000000000006</v>
      </c>
      <c r="C2583" s="89">
        <f>LN(Table3[[#This Row],[Value]]/B2582)</f>
        <v>3.5454045410353526E-3</v>
      </c>
      <c r="D2583" s="89"/>
      <c r="E2583" s="89"/>
      <c r="F2583" s="89">
        <f>Table3[[#This Row],[Yield]]/100*(1+F2582)</f>
        <v>0</v>
      </c>
    </row>
    <row r="2584" spans="1:6" x14ac:dyDescent="0.2">
      <c r="A2584" s="88">
        <v>1895</v>
      </c>
      <c r="B2584" s="89">
        <v>77.36</v>
      </c>
      <c r="C2584" s="89">
        <f>LN(Table3[[#This Row],[Value]]/B2583)</f>
        <v>1.3927983042900946E-2</v>
      </c>
      <c r="D2584" s="89"/>
      <c r="E2584" s="89"/>
      <c r="F2584" s="89">
        <f>Table3[[#This Row],[Yield]]/100*(1+F2583)</f>
        <v>0</v>
      </c>
    </row>
    <row r="2585" spans="1:6" x14ac:dyDescent="0.2">
      <c r="A2585" s="88">
        <v>1896</v>
      </c>
      <c r="B2585" s="89">
        <v>77.88</v>
      </c>
      <c r="C2585" s="89">
        <f>LN(Table3[[#This Row],[Value]]/B2584)</f>
        <v>6.69932935896006E-3</v>
      </c>
      <c r="D2585" s="89"/>
      <c r="E2585" s="89"/>
      <c r="F2585" s="89">
        <f>Table3[[#This Row],[Yield]]/100*(1+F2584)</f>
        <v>0</v>
      </c>
    </row>
    <row r="2586" spans="1:6" x14ac:dyDescent="0.2">
      <c r="A2586" s="88">
        <v>1897</v>
      </c>
      <c r="B2586" s="89">
        <v>77.72</v>
      </c>
      <c r="C2586" s="89">
        <f>LN(Table3[[#This Row],[Value]]/B2585)</f>
        <v>-2.0565559947596105E-3</v>
      </c>
      <c r="D2586" s="89"/>
      <c r="E2586" s="89"/>
      <c r="F2586" s="89">
        <f>Table3[[#This Row],[Yield]]/100*(1+F2585)</f>
        <v>0</v>
      </c>
    </row>
    <row r="2587" spans="1:6" x14ac:dyDescent="0.2">
      <c r="A2587" s="88">
        <v>1899</v>
      </c>
      <c r="B2587" s="89">
        <v>78.22</v>
      </c>
      <c r="C2587" s="89">
        <f>LN(Table3[[#This Row],[Value]]/B2586)</f>
        <v>6.4127448181287607E-3</v>
      </c>
      <c r="D2587" s="89"/>
      <c r="E2587" s="89"/>
      <c r="F2587" s="89">
        <f>Table3[[#This Row],[Yield]]/100*(1+F2586)</f>
        <v>0</v>
      </c>
    </row>
    <row r="2588" spans="1:6" x14ac:dyDescent="0.2">
      <c r="A2588" s="88">
        <v>1900</v>
      </c>
      <c r="B2588" s="89">
        <v>78.17</v>
      </c>
      <c r="C2588" s="89">
        <f>LN(Table3[[#This Row],[Value]]/B2587)</f>
        <v>-6.3942709512897287E-4</v>
      </c>
      <c r="D2588" s="89"/>
      <c r="E2588" s="89"/>
      <c r="F2588" s="89">
        <f>Table3[[#This Row],[Yield]]/100*(1+F2587)</f>
        <v>0</v>
      </c>
    </row>
    <row r="2589" spans="1:6" x14ac:dyDescent="0.2">
      <c r="A2589" s="88">
        <v>1901</v>
      </c>
      <c r="B2589" s="89">
        <v>77.89</v>
      </c>
      <c r="C2589" s="89">
        <f>LN(Table3[[#This Row],[Value]]/B2588)</f>
        <v>-3.5883673003818972E-3</v>
      </c>
      <c r="D2589" s="89"/>
      <c r="E2589" s="89"/>
      <c r="F2589" s="89">
        <f>Table3[[#This Row],[Yield]]/100*(1+F2588)</f>
        <v>0</v>
      </c>
    </row>
    <row r="2590" spans="1:6" x14ac:dyDescent="0.2">
      <c r="A2590" s="88">
        <v>1902</v>
      </c>
      <c r="B2590" s="89">
        <v>77.81</v>
      </c>
      <c r="C2590" s="89">
        <f>LN(Table3[[#This Row],[Value]]/B2589)</f>
        <v>-1.0276173030183832E-3</v>
      </c>
      <c r="D2590" s="89"/>
      <c r="E2590" s="89"/>
      <c r="F2590" s="89">
        <f>Table3[[#This Row],[Yield]]/100*(1+F2589)</f>
        <v>0</v>
      </c>
    </row>
    <row r="2591" spans="1:6" x14ac:dyDescent="0.2">
      <c r="A2591" s="88">
        <v>1903</v>
      </c>
      <c r="B2591" s="89">
        <v>77.180000000000007</v>
      </c>
      <c r="C2591" s="89">
        <f>LN(Table3[[#This Row],[Value]]/B2590)</f>
        <v>-8.1296015193660608E-3</v>
      </c>
      <c r="D2591" s="89"/>
      <c r="E2591" s="89"/>
      <c r="F2591" s="89">
        <f>Table3[[#This Row],[Yield]]/100*(1+F2590)</f>
        <v>0</v>
      </c>
    </row>
    <row r="2592" spans="1:6" x14ac:dyDescent="0.2">
      <c r="A2592" s="88">
        <v>1904</v>
      </c>
      <c r="B2592" s="89">
        <v>77.27</v>
      </c>
      <c r="C2592" s="89">
        <f>LN(Table3[[#This Row],[Value]]/B2591)</f>
        <v>1.1654258360197119E-3</v>
      </c>
      <c r="D2592" s="89"/>
      <c r="E2592" s="89"/>
      <c r="F2592" s="89">
        <f>Table3[[#This Row],[Yield]]/100*(1+F2591)</f>
        <v>0</v>
      </c>
    </row>
    <row r="2593" spans="1:6" x14ac:dyDescent="0.2">
      <c r="A2593" s="88">
        <v>1906</v>
      </c>
      <c r="B2593" s="89">
        <v>78.02</v>
      </c>
      <c r="C2593" s="89">
        <f>LN(Table3[[#This Row],[Value]]/B2592)</f>
        <v>9.6594221330180367E-3</v>
      </c>
      <c r="D2593" s="89"/>
      <c r="E2593" s="89"/>
      <c r="F2593" s="89">
        <f>Table3[[#This Row],[Yield]]/100*(1+F2592)</f>
        <v>0</v>
      </c>
    </row>
    <row r="2594" spans="1:6" x14ac:dyDescent="0.2">
      <c r="A2594" s="88">
        <v>1907</v>
      </c>
      <c r="B2594" s="89">
        <v>77.510000000000005</v>
      </c>
      <c r="C2594" s="89">
        <f>LN(Table3[[#This Row],[Value]]/B2593)</f>
        <v>-6.5582437850903053E-3</v>
      </c>
      <c r="D2594" s="89"/>
      <c r="E2594" s="89"/>
      <c r="F2594" s="89">
        <f>Table3[[#This Row],[Yield]]/100*(1+F2593)</f>
        <v>0</v>
      </c>
    </row>
    <row r="2595" spans="1:6" x14ac:dyDescent="0.2">
      <c r="A2595" s="88">
        <v>1908</v>
      </c>
      <c r="B2595" s="89">
        <v>76.44</v>
      </c>
      <c r="C2595" s="89">
        <f>LN(Table3[[#This Row],[Value]]/B2594)</f>
        <v>-1.3900840921347817E-2</v>
      </c>
      <c r="D2595" s="89"/>
      <c r="E2595" s="89"/>
      <c r="F2595" s="89">
        <f>Table3[[#This Row],[Yield]]/100*(1+F2594)</f>
        <v>0</v>
      </c>
    </row>
    <row r="2596" spans="1:6" x14ac:dyDescent="0.2">
      <c r="A2596" s="88">
        <v>1909</v>
      </c>
      <c r="B2596" s="89">
        <v>77.42</v>
      </c>
      <c r="C2596" s="89">
        <f>LN(Table3[[#This Row],[Value]]/B2595)</f>
        <v>1.2739025777429712E-2</v>
      </c>
      <c r="D2596" s="89"/>
      <c r="E2596" s="89"/>
      <c r="F2596" s="89">
        <f>Table3[[#This Row],[Yield]]/100*(1+F2595)</f>
        <v>0</v>
      </c>
    </row>
    <row r="2597" spans="1:6" x14ac:dyDescent="0.2">
      <c r="A2597" s="88">
        <v>1910</v>
      </c>
      <c r="B2597" s="89">
        <v>79.27</v>
      </c>
      <c r="C2597" s="89">
        <f>LN(Table3[[#This Row],[Value]]/B2596)</f>
        <v>2.3614601699562442E-2</v>
      </c>
      <c r="D2597" s="89"/>
      <c r="E2597" s="89"/>
      <c r="F2597" s="89">
        <f>Table3[[#This Row],[Yield]]/100*(1+F2596)</f>
        <v>0</v>
      </c>
    </row>
    <row r="2598" spans="1:6" x14ac:dyDescent="0.2">
      <c r="A2598" s="88">
        <v>1911</v>
      </c>
      <c r="B2598" s="89">
        <v>78.89</v>
      </c>
      <c r="C2598" s="89">
        <f>LN(Table3[[#This Row],[Value]]/B2597)</f>
        <v>-4.8052697420661863E-3</v>
      </c>
      <c r="D2598" s="89"/>
      <c r="E2598" s="89"/>
      <c r="F2598" s="89">
        <f>Table3[[#This Row],[Yield]]/100*(1+F2597)</f>
        <v>0</v>
      </c>
    </row>
    <row r="2599" spans="1:6" x14ac:dyDescent="0.2">
      <c r="A2599" s="88">
        <v>1913</v>
      </c>
      <c r="B2599" s="89">
        <v>78.58</v>
      </c>
      <c r="C2599" s="89">
        <f>LN(Table3[[#This Row],[Value]]/B2598)</f>
        <v>-3.9372629766845444E-3</v>
      </c>
      <c r="D2599" s="89"/>
      <c r="E2599" s="89"/>
      <c r="F2599" s="89">
        <f>Table3[[#This Row],[Yield]]/100*(1+F2598)</f>
        <v>0</v>
      </c>
    </row>
    <row r="2600" spans="1:6" x14ac:dyDescent="0.2">
      <c r="A2600" s="88">
        <v>1914</v>
      </c>
      <c r="B2600" s="89">
        <v>78.13</v>
      </c>
      <c r="C2600" s="89">
        <f>LN(Table3[[#This Row],[Value]]/B2599)</f>
        <v>-5.7431081216607668E-3</v>
      </c>
      <c r="D2600" s="89"/>
      <c r="E2600" s="89"/>
      <c r="F2600" s="89">
        <f>Table3[[#This Row],[Yield]]/100*(1+F2599)</f>
        <v>0</v>
      </c>
    </row>
    <row r="2601" spans="1:6" x14ac:dyDescent="0.2">
      <c r="A2601" s="88">
        <v>1915</v>
      </c>
      <c r="B2601" s="89">
        <v>78.7</v>
      </c>
      <c r="C2601" s="89">
        <f>LN(Table3[[#This Row],[Value]]/B2600)</f>
        <v>7.2690494147046912E-3</v>
      </c>
      <c r="D2601" s="89"/>
      <c r="E2601" s="89"/>
      <c r="F2601" s="89">
        <f>Table3[[#This Row],[Yield]]/100*(1+F2600)</f>
        <v>0</v>
      </c>
    </row>
    <row r="2602" spans="1:6" x14ac:dyDescent="0.2">
      <c r="A2602" s="88">
        <v>1916</v>
      </c>
      <c r="B2602" s="89">
        <v>79.23</v>
      </c>
      <c r="C2602" s="89">
        <f>LN(Table3[[#This Row],[Value]]/B2601)</f>
        <v>6.7118595537930467E-3</v>
      </c>
      <c r="D2602" s="89"/>
      <c r="E2602" s="89"/>
      <c r="F2602" s="89">
        <f>Table3[[#This Row],[Yield]]/100*(1+F2601)</f>
        <v>0</v>
      </c>
    </row>
    <row r="2603" spans="1:6" x14ac:dyDescent="0.2">
      <c r="A2603" s="88">
        <v>1917</v>
      </c>
      <c r="B2603" s="89">
        <v>80.02</v>
      </c>
      <c r="C2603" s="89">
        <f>LN(Table3[[#This Row],[Value]]/B2602)</f>
        <v>9.9215884519382284E-3</v>
      </c>
      <c r="D2603" s="89"/>
      <c r="E2603" s="89"/>
      <c r="F2603" s="89">
        <f>Table3[[#This Row],[Yield]]/100*(1+F2602)</f>
        <v>0</v>
      </c>
    </row>
    <row r="2604" spans="1:6" x14ac:dyDescent="0.2">
      <c r="A2604" s="88">
        <v>1918</v>
      </c>
      <c r="B2604" s="89">
        <v>80.67</v>
      </c>
      <c r="C2604" s="89">
        <f>LN(Table3[[#This Row],[Value]]/B2603)</f>
        <v>8.0901555197940758E-3</v>
      </c>
      <c r="D2604" s="89"/>
      <c r="E2604" s="89"/>
      <c r="F2604" s="89">
        <f>Table3[[#This Row],[Yield]]/100*(1+F2603)</f>
        <v>0</v>
      </c>
    </row>
    <row r="2605" spans="1:6" x14ac:dyDescent="0.2">
      <c r="A2605" s="88">
        <v>1920</v>
      </c>
      <c r="B2605" s="89">
        <v>81.13</v>
      </c>
      <c r="C2605" s="89">
        <f>LN(Table3[[#This Row],[Value]]/B2604)</f>
        <v>5.6860474580905773E-3</v>
      </c>
      <c r="D2605" s="89"/>
      <c r="E2605" s="89"/>
      <c r="F2605" s="89">
        <f>Table3[[#This Row],[Yield]]/100*(1+F2604)</f>
        <v>0</v>
      </c>
    </row>
    <row r="2606" spans="1:6" x14ac:dyDescent="0.2">
      <c r="A2606" s="88">
        <v>1921</v>
      </c>
      <c r="B2606" s="89">
        <v>81.31</v>
      </c>
      <c r="C2606" s="89">
        <f>LN(Table3[[#This Row],[Value]]/B2605)</f>
        <v>2.2162038127725107E-3</v>
      </c>
      <c r="D2606" s="89"/>
      <c r="E2606" s="89"/>
      <c r="F2606" s="89">
        <f>Table3[[#This Row],[Yield]]/100*(1+F2605)</f>
        <v>0</v>
      </c>
    </row>
    <row r="2607" spans="1:6" x14ac:dyDescent="0.2">
      <c r="A2607" s="88">
        <v>1922</v>
      </c>
      <c r="B2607" s="89">
        <v>82.17</v>
      </c>
      <c r="C2607" s="89">
        <f>LN(Table3[[#This Row],[Value]]/B2606)</f>
        <v>1.052126172335037E-2</v>
      </c>
      <c r="D2607" s="89"/>
      <c r="E2607" s="89"/>
      <c r="F2607" s="89">
        <f>Table3[[#This Row],[Yield]]/100*(1+F2606)</f>
        <v>0</v>
      </c>
    </row>
    <row r="2608" spans="1:6" x14ac:dyDescent="0.2">
      <c r="A2608" s="88">
        <v>1923</v>
      </c>
      <c r="B2608" s="89">
        <v>82.76</v>
      </c>
      <c r="C2608" s="89">
        <f>LN(Table3[[#This Row],[Value]]/B2607)</f>
        <v>7.154580934245848E-3</v>
      </c>
      <c r="D2608" s="89"/>
      <c r="E2608" s="89"/>
      <c r="F2608" s="89">
        <f>Table3[[#This Row],[Yield]]/100*(1+F2607)</f>
        <v>0</v>
      </c>
    </row>
    <row r="2609" spans="1:6" x14ac:dyDescent="0.2">
      <c r="A2609" s="88">
        <v>1924</v>
      </c>
      <c r="B2609" s="89">
        <v>83.12</v>
      </c>
      <c r="C2609" s="89">
        <f>LN(Table3[[#This Row],[Value]]/B2608)</f>
        <v>4.3404939136295756E-3</v>
      </c>
      <c r="D2609" s="89"/>
      <c r="E2609" s="89"/>
      <c r="F2609" s="89">
        <f>Table3[[#This Row],[Yield]]/100*(1+F2608)</f>
        <v>0</v>
      </c>
    </row>
    <row r="2610" spans="1:6" x14ac:dyDescent="0.2">
      <c r="A2610" s="88">
        <v>1925</v>
      </c>
      <c r="B2610" s="89">
        <v>82.45</v>
      </c>
      <c r="C2610" s="89">
        <f>LN(Table3[[#This Row],[Value]]/B2609)</f>
        <v>-8.0932977853640838E-3</v>
      </c>
      <c r="D2610" s="89"/>
      <c r="E2610" s="89"/>
      <c r="F2610" s="89">
        <f>Table3[[#This Row],[Yield]]/100*(1+F2609)</f>
        <v>0</v>
      </c>
    </row>
    <row r="2611" spans="1:6" x14ac:dyDescent="0.2">
      <c r="A2611" s="88">
        <v>1927</v>
      </c>
      <c r="B2611" s="89">
        <v>82.2</v>
      </c>
      <c r="C2611" s="89">
        <f>LN(Table3[[#This Row],[Value]]/B2610)</f>
        <v>-3.0367469434736658E-3</v>
      </c>
      <c r="D2611" s="89"/>
      <c r="E2611" s="89"/>
      <c r="F2611" s="89">
        <f>Table3[[#This Row],[Yield]]/100*(1+F2610)</f>
        <v>0</v>
      </c>
    </row>
    <row r="2612" spans="1:6" x14ac:dyDescent="0.2">
      <c r="A2612" s="88">
        <v>1928</v>
      </c>
      <c r="B2612" s="89">
        <v>81.93</v>
      </c>
      <c r="C2612" s="89">
        <f>LN(Table3[[#This Row],[Value]]/B2611)</f>
        <v>-3.2900779084108016E-3</v>
      </c>
      <c r="D2612" s="89"/>
      <c r="E2612" s="89"/>
      <c r="F2612" s="89">
        <f>Table3[[#This Row],[Yield]]/100*(1+F2611)</f>
        <v>0</v>
      </c>
    </row>
    <row r="2613" spans="1:6" x14ac:dyDescent="0.2">
      <c r="A2613" s="88">
        <v>1929</v>
      </c>
      <c r="B2613" s="89">
        <v>82.64</v>
      </c>
      <c r="C2613" s="89">
        <f>LN(Table3[[#This Row],[Value]]/B2612)</f>
        <v>8.628600657659774E-3</v>
      </c>
      <c r="D2613" s="89"/>
      <c r="E2613" s="89"/>
      <c r="F2613" s="89">
        <f>Table3[[#This Row],[Yield]]/100*(1+F2612)</f>
        <v>0</v>
      </c>
    </row>
    <row r="2614" spans="1:6" x14ac:dyDescent="0.2">
      <c r="A2614" s="88">
        <v>1930</v>
      </c>
      <c r="B2614" s="89">
        <v>83.23</v>
      </c>
      <c r="C2614" s="89">
        <f>LN(Table3[[#This Row],[Value]]/B2613)</f>
        <v>7.1140349466206169E-3</v>
      </c>
      <c r="D2614" s="89"/>
      <c r="E2614" s="89"/>
      <c r="F2614" s="89">
        <f>Table3[[#This Row],[Yield]]/100*(1+F2613)</f>
        <v>0</v>
      </c>
    </row>
    <row r="2615" spans="1:6" x14ac:dyDescent="0.2">
      <c r="A2615" s="88">
        <v>1931</v>
      </c>
      <c r="B2615" s="89">
        <v>83.75</v>
      </c>
      <c r="C2615" s="89">
        <f>LN(Table3[[#This Row],[Value]]/B2614)</f>
        <v>6.2283109471720343E-3</v>
      </c>
      <c r="D2615" s="89"/>
      <c r="E2615" s="89"/>
      <c r="F2615" s="89">
        <f>Table3[[#This Row],[Yield]]/100*(1+F2614)</f>
        <v>0</v>
      </c>
    </row>
    <row r="2616" spans="1:6" x14ac:dyDescent="0.2">
      <c r="A2616" s="88">
        <v>1932</v>
      </c>
      <c r="B2616" s="89">
        <v>83.12</v>
      </c>
      <c r="C2616" s="89">
        <f>LN(Table3[[#This Row],[Value]]/B2615)</f>
        <v>-7.5508239142037708E-3</v>
      </c>
      <c r="D2616" s="89"/>
      <c r="E2616" s="89"/>
      <c r="F2616" s="89">
        <f>Table3[[#This Row],[Yield]]/100*(1+F2615)</f>
        <v>0</v>
      </c>
    </row>
    <row r="2617" spans="1:6" x14ac:dyDescent="0.2">
      <c r="A2617" s="88">
        <v>1934</v>
      </c>
      <c r="B2617" s="89">
        <v>83.41</v>
      </c>
      <c r="C2617" s="89">
        <f>LN(Table3[[#This Row],[Value]]/B2616)</f>
        <v>3.4828594625482966E-3</v>
      </c>
      <c r="D2617" s="89"/>
      <c r="E2617" s="89"/>
      <c r="F2617" s="89">
        <f>Table3[[#This Row],[Yield]]/100*(1+F2616)</f>
        <v>0</v>
      </c>
    </row>
    <row r="2618" spans="1:6" x14ac:dyDescent="0.2">
      <c r="A2618" s="88">
        <v>1935</v>
      </c>
      <c r="B2618" s="89">
        <v>82.6</v>
      </c>
      <c r="C2618" s="89">
        <f>LN(Table3[[#This Row],[Value]]/B2617)</f>
        <v>-9.7585257265880923E-3</v>
      </c>
      <c r="D2618" s="89"/>
      <c r="E2618" s="89"/>
      <c r="F2618" s="89">
        <f>Table3[[#This Row],[Yield]]/100*(1+F2617)</f>
        <v>0</v>
      </c>
    </row>
    <row r="2619" spans="1:6" x14ac:dyDescent="0.2">
      <c r="A2619" s="88">
        <v>1936</v>
      </c>
      <c r="B2619" s="89">
        <v>83.44</v>
      </c>
      <c r="C2619" s="89">
        <f>LN(Table3[[#This Row],[Value]]/B2618)</f>
        <v>1.0118130165584686E-2</v>
      </c>
      <c r="D2619" s="89"/>
      <c r="E2619" s="89"/>
      <c r="F2619" s="89">
        <f>Table3[[#This Row],[Yield]]/100*(1+F2618)</f>
        <v>0</v>
      </c>
    </row>
    <row r="2620" spans="1:6" x14ac:dyDescent="0.2">
      <c r="A2620" s="88">
        <v>1937</v>
      </c>
      <c r="B2620" s="89">
        <v>80.95</v>
      </c>
      <c r="C2620" s="89">
        <f>LN(Table3[[#This Row],[Value]]/B2619)</f>
        <v>-3.0296130568872762E-2</v>
      </c>
      <c r="D2620" s="89"/>
      <c r="E2620" s="89"/>
      <c r="F2620" s="89">
        <f>Table3[[#This Row],[Yield]]/100*(1+F2619)</f>
        <v>0</v>
      </c>
    </row>
    <row r="2621" spans="1:6" x14ac:dyDescent="0.2">
      <c r="A2621" s="88">
        <v>1941</v>
      </c>
      <c r="B2621" s="89">
        <v>79.97</v>
      </c>
      <c r="C2621" s="89">
        <f>LN(Table3[[#This Row],[Value]]/B2620)</f>
        <v>-1.2180115779845688E-2</v>
      </c>
      <c r="D2621" s="89"/>
      <c r="E2621" s="89"/>
      <c r="F2621" s="89">
        <f>Table3[[#This Row],[Yield]]/100*(1+F2620)</f>
        <v>0</v>
      </c>
    </row>
    <row r="2622" spans="1:6" x14ac:dyDescent="0.2">
      <c r="A2622" s="88">
        <v>1942</v>
      </c>
      <c r="B2622" s="89">
        <v>80.849999999999994</v>
      </c>
      <c r="C2622" s="89">
        <f>LN(Table3[[#This Row],[Value]]/B2621)</f>
        <v>1.094402167931721E-2</v>
      </c>
      <c r="D2622" s="89"/>
      <c r="E2622" s="89"/>
      <c r="F2622" s="89">
        <f>Table3[[#This Row],[Yield]]/100*(1+F2621)</f>
        <v>0</v>
      </c>
    </row>
    <row r="2623" spans="1:6" x14ac:dyDescent="0.2">
      <c r="A2623" s="88">
        <v>1943</v>
      </c>
      <c r="B2623" s="89">
        <v>81.260000000000005</v>
      </c>
      <c r="C2623" s="89">
        <f>LN(Table3[[#This Row],[Value]]/B2622)</f>
        <v>5.0583045364649909E-3</v>
      </c>
      <c r="D2623" s="89"/>
      <c r="E2623" s="89"/>
      <c r="F2623" s="89">
        <f>Table3[[#This Row],[Yield]]/100*(1+F2622)</f>
        <v>0</v>
      </c>
    </row>
    <row r="2624" spans="1:6" x14ac:dyDescent="0.2">
      <c r="A2624" s="88">
        <v>1944</v>
      </c>
      <c r="B2624" s="89">
        <v>78.53</v>
      </c>
      <c r="C2624" s="89">
        <f>LN(Table3[[#This Row],[Value]]/B2623)</f>
        <v>-3.41731731727975E-2</v>
      </c>
      <c r="D2624" s="89"/>
      <c r="E2624" s="89"/>
      <c r="F2624" s="89">
        <f>Table3[[#This Row],[Yield]]/100*(1+F2623)</f>
        <v>0</v>
      </c>
    </row>
    <row r="2625" spans="1:6" x14ac:dyDescent="0.2">
      <c r="A2625" s="88">
        <v>1945</v>
      </c>
      <c r="B2625" s="89">
        <v>77.87</v>
      </c>
      <c r="C2625" s="89">
        <f>LN(Table3[[#This Row],[Value]]/B2624)</f>
        <v>-8.4399477978885345E-3</v>
      </c>
      <c r="D2625" s="89"/>
      <c r="E2625" s="89"/>
      <c r="F2625" s="89">
        <f>Table3[[#This Row],[Yield]]/100*(1+F2624)</f>
        <v>0</v>
      </c>
    </row>
    <row r="2626" spans="1:6" x14ac:dyDescent="0.2">
      <c r="A2626" s="88">
        <v>1946</v>
      </c>
      <c r="B2626" s="89">
        <v>76.08</v>
      </c>
      <c r="C2626" s="89">
        <f>LN(Table3[[#This Row],[Value]]/B2625)</f>
        <v>-2.3255351351759879E-2</v>
      </c>
      <c r="D2626" s="89"/>
      <c r="E2626" s="89"/>
      <c r="F2626" s="89">
        <f>Table3[[#This Row],[Yield]]/100*(1+F2625)</f>
        <v>0</v>
      </c>
    </row>
    <row r="2627" spans="1:6" x14ac:dyDescent="0.2">
      <c r="A2627" s="88">
        <v>1948</v>
      </c>
      <c r="B2627" s="89">
        <v>76.900000000000006</v>
      </c>
      <c r="C2627" s="89">
        <f>LN(Table3[[#This Row],[Value]]/B2626)</f>
        <v>1.0720458274463577E-2</v>
      </c>
      <c r="D2627" s="89"/>
      <c r="E2627" s="89"/>
      <c r="F2627" s="89">
        <f>Table3[[#This Row],[Yield]]/100*(1+F2626)</f>
        <v>0</v>
      </c>
    </row>
    <row r="2628" spans="1:6" x14ac:dyDescent="0.2">
      <c r="A2628" s="88">
        <v>1949</v>
      </c>
      <c r="B2628" s="89">
        <v>77.77</v>
      </c>
      <c r="C2628" s="89">
        <f>LN(Table3[[#This Row],[Value]]/B2627)</f>
        <v>1.1249876195253484E-2</v>
      </c>
      <c r="D2628" s="89"/>
      <c r="E2628" s="89"/>
      <c r="F2628" s="89">
        <f>Table3[[#This Row],[Yield]]/100*(1+F2627)</f>
        <v>0</v>
      </c>
    </row>
    <row r="2629" spans="1:6" x14ac:dyDescent="0.2">
      <c r="A2629" s="88">
        <v>1950</v>
      </c>
      <c r="B2629" s="89">
        <v>76.510000000000005</v>
      </c>
      <c r="C2629" s="89">
        <f>LN(Table3[[#This Row],[Value]]/B2628)</f>
        <v>-1.6334301463091325E-2</v>
      </c>
      <c r="D2629" s="89"/>
      <c r="E2629" s="89"/>
      <c r="F2629" s="89">
        <f>Table3[[#This Row],[Yield]]/100*(1+F2628)</f>
        <v>0</v>
      </c>
    </row>
    <row r="2630" spans="1:6" x14ac:dyDescent="0.2">
      <c r="A2630" s="88">
        <v>1951</v>
      </c>
      <c r="B2630" s="89">
        <v>74.680000000000007</v>
      </c>
      <c r="C2630" s="89">
        <f>LN(Table3[[#This Row],[Value]]/B2629)</f>
        <v>-2.4209132570238615E-2</v>
      </c>
      <c r="D2630" s="89"/>
      <c r="E2630" s="89"/>
      <c r="F2630" s="89">
        <f>Table3[[#This Row],[Yield]]/100*(1+F2629)</f>
        <v>0</v>
      </c>
    </row>
    <row r="2631" spans="1:6" x14ac:dyDescent="0.2">
      <c r="A2631" s="88">
        <v>1952</v>
      </c>
      <c r="B2631" s="89">
        <v>76.819999999999993</v>
      </c>
      <c r="C2631" s="89">
        <f>LN(Table3[[#This Row],[Value]]/B2630)</f>
        <v>2.8252704244236641E-2</v>
      </c>
      <c r="D2631" s="89"/>
      <c r="E2631" s="89"/>
      <c r="F2631" s="89">
        <f>Table3[[#This Row],[Yield]]/100*(1+F2630)</f>
        <v>0</v>
      </c>
    </row>
    <row r="2632" spans="1:6" x14ac:dyDescent="0.2">
      <c r="A2632" s="88">
        <v>1953</v>
      </c>
      <c r="B2632" s="89">
        <v>76.17</v>
      </c>
      <c r="C2632" s="89">
        <f>LN(Table3[[#This Row],[Value]]/B2631)</f>
        <v>-8.4973385330618552E-3</v>
      </c>
      <c r="D2632" s="89"/>
      <c r="E2632" s="89"/>
      <c r="F2632" s="89">
        <f>Table3[[#This Row],[Yield]]/100*(1+F2631)</f>
        <v>0</v>
      </c>
    </row>
    <row r="2633" spans="1:6" x14ac:dyDescent="0.2">
      <c r="A2633" s="88">
        <v>1955</v>
      </c>
      <c r="B2633" s="89">
        <v>74.52</v>
      </c>
      <c r="C2633" s="89">
        <f>LN(Table3[[#This Row],[Value]]/B2632)</f>
        <v>-2.1900138651309173E-2</v>
      </c>
      <c r="D2633" s="89"/>
      <c r="E2633" s="89"/>
      <c r="F2633" s="89">
        <f>Table3[[#This Row],[Yield]]/100*(1+F2632)</f>
        <v>0</v>
      </c>
    </row>
    <row r="2634" spans="1:6" x14ac:dyDescent="0.2">
      <c r="A2634" s="88">
        <v>1956</v>
      </c>
      <c r="B2634" s="89">
        <v>75.78</v>
      </c>
      <c r="C2634" s="89">
        <f>LN(Table3[[#This Row],[Value]]/B2633)</f>
        <v>1.6766859857067107E-2</v>
      </c>
      <c r="D2634" s="89"/>
      <c r="E2634" s="89"/>
      <c r="F2634" s="89">
        <f>Table3[[#This Row],[Yield]]/100*(1+F2633)</f>
        <v>0</v>
      </c>
    </row>
    <row r="2635" spans="1:6" x14ac:dyDescent="0.2">
      <c r="A2635" s="88">
        <v>1957</v>
      </c>
      <c r="B2635" s="89">
        <v>76.34</v>
      </c>
      <c r="C2635" s="89">
        <f>LN(Table3[[#This Row],[Value]]/B2634)</f>
        <v>7.3626417266290092E-3</v>
      </c>
      <c r="D2635" s="89"/>
      <c r="E2635" s="89"/>
      <c r="F2635" s="89">
        <f>Table3[[#This Row],[Yield]]/100*(1+F2634)</f>
        <v>0</v>
      </c>
    </row>
    <row r="2636" spans="1:6" x14ac:dyDescent="0.2">
      <c r="A2636" s="88">
        <v>1958</v>
      </c>
      <c r="B2636" s="89">
        <v>77.150000000000006</v>
      </c>
      <c r="C2636" s="89">
        <f>LN(Table3[[#This Row],[Value]]/B2635)</f>
        <v>1.0554531492086202E-2</v>
      </c>
      <c r="D2636" s="89"/>
      <c r="E2636" s="89"/>
      <c r="F2636" s="89">
        <f>Table3[[#This Row],[Yield]]/100*(1+F2635)</f>
        <v>0</v>
      </c>
    </row>
    <row r="2637" spans="1:6" x14ac:dyDescent="0.2">
      <c r="A2637" s="88">
        <v>1959</v>
      </c>
      <c r="B2637" s="89">
        <v>78.05</v>
      </c>
      <c r="C2637" s="89">
        <f>LN(Table3[[#This Row],[Value]]/B2636)</f>
        <v>1.1598068152271107E-2</v>
      </c>
      <c r="D2637" s="89"/>
      <c r="E2637" s="89"/>
      <c r="F2637" s="89">
        <f>Table3[[#This Row],[Yield]]/100*(1+F2636)</f>
        <v>0</v>
      </c>
    </row>
    <row r="2638" spans="1:6" x14ac:dyDescent="0.2">
      <c r="A2638" s="88">
        <v>1960</v>
      </c>
      <c r="B2638" s="89">
        <v>77.45</v>
      </c>
      <c r="C2638" s="89">
        <f>LN(Table3[[#This Row],[Value]]/B2637)</f>
        <v>-7.7170800985633912E-3</v>
      </c>
      <c r="D2638" s="89"/>
      <c r="E2638" s="89"/>
      <c r="F2638" s="89">
        <f>Table3[[#This Row],[Yield]]/100*(1+F2637)</f>
        <v>0</v>
      </c>
    </row>
    <row r="2639" spans="1:6" x14ac:dyDescent="0.2">
      <c r="A2639" s="88">
        <v>1962</v>
      </c>
      <c r="B2639" s="89">
        <v>77.459999999999994</v>
      </c>
      <c r="C2639" s="89">
        <f>LN(Table3[[#This Row],[Value]]/B2638)</f>
        <v>1.2910722372835742E-4</v>
      </c>
      <c r="D2639" s="89"/>
      <c r="E2639" s="89"/>
      <c r="F2639" s="89">
        <f>Table3[[#This Row],[Yield]]/100*(1+F2638)</f>
        <v>0</v>
      </c>
    </row>
    <row r="2640" spans="1:6" x14ac:dyDescent="0.2">
      <c r="A2640" s="88">
        <v>1963</v>
      </c>
      <c r="B2640" s="89">
        <v>76.89</v>
      </c>
      <c r="C2640" s="89">
        <f>LN(Table3[[#This Row],[Value]]/B2639)</f>
        <v>-7.3858450425165747E-3</v>
      </c>
      <c r="D2640" s="89"/>
      <c r="E2640" s="89"/>
      <c r="F2640" s="89">
        <f>Table3[[#This Row],[Yield]]/100*(1+F2639)</f>
        <v>0</v>
      </c>
    </row>
    <row r="2641" spans="1:6" x14ac:dyDescent="0.2">
      <c r="A2641" s="88">
        <v>1964</v>
      </c>
      <c r="B2641" s="89">
        <v>76.650000000000006</v>
      </c>
      <c r="C2641" s="89">
        <f>LN(Table3[[#This Row],[Value]]/B2640)</f>
        <v>-3.1262237262662425E-3</v>
      </c>
      <c r="D2641" s="89"/>
      <c r="E2641" s="89"/>
      <c r="F2641" s="89">
        <f>Table3[[#This Row],[Yield]]/100*(1+F2640)</f>
        <v>0</v>
      </c>
    </row>
    <row r="2642" spans="1:6" x14ac:dyDescent="0.2">
      <c r="A2642" s="88">
        <v>1965</v>
      </c>
      <c r="B2642" s="89">
        <v>74.63</v>
      </c>
      <c r="C2642" s="89">
        <f>LN(Table3[[#This Row],[Value]]/B2641)</f>
        <v>-2.6707034174527161E-2</v>
      </c>
      <c r="D2642" s="89"/>
      <c r="E2642" s="89"/>
      <c r="F2642" s="89">
        <f>Table3[[#This Row],[Yield]]/100*(1+F2641)</f>
        <v>0</v>
      </c>
    </row>
    <row r="2643" spans="1:6" x14ac:dyDescent="0.2">
      <c r="A2643" s="88">
        <v>1966</v>
      </c>
      <c r="B2643" s="89">
        <v>73.87</v>
      </c>
      <c r="C2643" s="89">
        <f>LN(Table3[[#This Row],[Value]]/B2642)</f>
        <v>-1.023577960264954E-2</v>
      </c>
      <c r="D2643" s="89"/>
      <c r="E2643" s="89"/>
      <c r="F2643" s="89">
        <f>Table3[[#This Row],[Yield]]/100*(1+F2642)</f>
        <v>0</v>
      </c>
    </row>
    <row r="2644" spans="1:6" x14ac:dyDescent="0.2">
      <c r="A2644" s="88">
        <v>1967</v>
      </c>
      <c r="B2644" s="89">
        <v>73.22</v>
      </c>
      <c r="C2644" s="89">
        <f>LN(Table3[[#This Row],[Value]]/B2643)</f>
        <v>-8.8381838485563514E-3</v>
      </c>
      <c r="D2644" s="89"/>
      <c r="E2644" s="89"/>
      <c r="F2644" s="89">
        <f>Table3[[#This Row],[Yield]]/100*(1+F2643)</f>
        <v>0</v>
      </c>
    </row>
    <row r="2645" spans="1:6" x14ac:dyDescent="0.2">
      <c r="A2645" s="88">
        <v>1969</v>
      </c>
      <c r="B2645" s="89">
        <v>71.37</v>
      </c>
      <c r="C2645" s="89">
        <f>LN(Table3[[#This Row],[Value]]/B2644)</f>
        <v>-2.5590994709114016E-2</v>
      </c>
      <c r="D2645" s="89"/>
      <c r="E2645" s="89"/>
      <c r="F2645" s="89">
        <f>Table3[[#This Row],[Yield]]/100*(1+F2644)</f>
        <v>0</v>
      </c>
    </row>
    <row r="2646" spans="1:6" x14ac:dyDescent="0.2">
      <c r="A2646" s="88">
        <v>1970</v>
      </c>
      <c r="B2646" s="89">
        <v>71.569999999999993</v>
      </c>
      <c r="C2646" s="89">
        <f>LN(Table3[[#This Row],[Value]]/B2645)</f>
        <v>2.7983787675300367E-3</v>
      </c>
      <c r="D2646" s="89"/>
      <c r="E2646" s="89"/>
      <c r="F2646" s="89">
        <f>Table3[[#This Row],[Yield]]/100*(1+F2645)</f>
        <v>0</v>
      </c>
    </row>
    <row r="2647" spans="1:6" x14ac:dyDescent="0.2">
      <c r="A2647" s="88">
        <v>1971</v>
      </c>
      <c r="B2647" s="89">
        <v>73.75</v>
      </c>
      <c r="C2647" s="89">
        <f>LN(Table3[[#This Row],[Value]]/B2646)</f>
        <v>3.0005003469423148E-2</v>
      </c>
      <c r="D2647" s="89"/>
      <c r="E2647" s="89"/>
      <c r="F2647" s="89">
        <f>Table3[[#This Row],[Yield]]/100*(1+F2646)</f>
        <v>0</v>
      </c>
    </row>
    <row r="2648" spans="1:6" x14ac:dyDescent="0.2">
      <c r="A2648" s="88">
        <v>1972</v>
      </c>
      <c r="B2648" s="89">
        <v>72.91</v>
      </c>
      <c r="C2648" s="89">
        <f>LN(Table3[[#This Row],[Value]]/B2647)</f>
        <v>-1.1455191401590336E-2</v>
      </c>
      <c r="D2648" s="89"/>
      <c r="E2648" s="89"/>
      <c r="F2648" s="89">
        <f>Table3[[#This Row],[Yield]]/100*(1+F2647)</f>
        <v>0</v>
      </c>
    </row>
    <row r="2649" spans="1:6" x14ac:dyDescent="0.2">
      <c r="A2649" s="88">
        <v>1973</v>
      </c>
      <c r="B2649" s="89">
        <v>73.010000000000005</v>
      </c>
      <c r="C2649" s="89">
        <f>LN(Table3[[#This Row],[Value]]/B2648)</f>
        <v>1.3706142496556209E-3</v>
      </c>
      <c r="D2649" s="89"/>
      <c r="E2649" s="89"/>
      <c r="F2649" s="89">
        <f>Table3[[#This Row],[Yield]]/100*(1+F2648)</f>
        <v>0</v>
      </c>
    </row>
    <row r="2650" spans="1:6" x14ac:dyDescent="0.2">
      <c r="A2650" s="88">
        <v>1974</v>
      </c>
      <c r="B2650" s="89">
        <v>72.91</v>
      </c>
      <c r="C2650" s="89">
        <f>LN(Table3[[#This Row],[Value]]/B2649)</f>
        <v>-1.370614249655594E-3</v>
      </c>
      <c r="D2650" s="89"/>
      <c r="E2650" s="89"/>
      <c r="F2650" s="89">
        <f>Table3[[#This Row],[Yield]]/100*(1+F2649)</f>
        <v>0</v>
      </c>
    </row>
    <row r="2651" spans="1:6" x14ac:dyDescent="0.2">
      <c r="A2651" s="88">
        <v>1976</v>
      </c>
      <c r="B2651" s="89">
        <v>74.12</v>
      </c>
      <c r="C2651" s="89">
        <f>LN(Table3[[#This Row],[Value]]/B2650)</f>
        <v>1.6459597598820146E-2</v>
      </c>
      <c r="D2651" s="89"/>
      <c r="E2651" s="89"/>
      <c r="F2651" s="89">
        <f>Table3[[#This Row],[Yield]]/100*(1+F2650)</f>
        <v>0</v>
      </c>
    </row>
    <row r="2652" spans="1:6" x14ac:dyDescent="0.2">
      <c r="A2652" s="88">
        <v>1978</v>
      </c>
      <c r="B2652" s="89">
        <v>74.319999999999993</v>
      </c>
      <c r="C2652" s="89">
        <f>LN(Table3[[#This Row],[Value]]/B2651)</f>
        <v>2.6946930884238474E-3</v>
      </c>
      <c r="D2652" s="89"/>
      <c r="E2652" s="89"/>
      <c r="F2652" s="89">
        <f>Table3[[#This Row],[Yield]]/100*(1+F2651)</f>
        <v>0</v>
      </c>
    </row>
    <row r="2653" spans="1:6" x14ac:dyDescent="0.2">
      <c r="A2653" s="88">
        <v>1979</v>
      </c>
      <c r="B2653" s="89">
        <v>73.17</v>
      </c>
      <c r="C2653" s="89">
        <f>LN(Table3[[#This Row],[Value]]/B2652)</f>
        <v>-1.5594593609644361E-2</v>
      </c>
      <c r="D2653" s="89"/>
      <c r="E2653" s="89"/>
      <c r="F2653" s="89">
        <f>Table3[[#This Row],[Yield]]/100*(1+F2652)</f>
        <v>0</v>
      </c>
    </row>
    <row r="2654" spans="1:6" x14ac:dyDescent="0.2">
      <c r="A2654" s="88">
        <v>1980</v>
      </c>
      <c r="B2654" s="89">
        <v>73.31</v>
      </c>
      <c r="C2654" s="89">
        <f>LN(Table3[[#This Row],[Value]]/B2653)</f>
        <v>1.9115243395565814E-3</v>
      </c>
      <c r="D2654" s="89"/>
      <c r="E2654" s="89"/>
      <c r="F2654" s="89">
        <f>Table3[[#This Row],[Yield]]/100*(1+F2653)</f>
        <v>0</v>
      </c>
    </row>
    <row r="2655" spans="1:6" x14ac:dyDescent="0.2">
      <c r="A2655" s="88">
        <v>1981</v>
      </c>
      <c r="B2655" s="89">
        <v>73.430000000000007</v>
      </c>
      <c r="C2655" s="89">
        <f>LN(Table3[[#This Row],[Value]]/B2654)</f>
        <v>1.6355462280239926E-3</v>
      </c>
      <c r="D2655" s="89"/>
      <c r="E2655" s="89"/>
      <c r="F2655" s="89">
        <f>Table3[[#This Row],[Yield]]/100*(1+F2654)</f>
        <v>0</v>
      </c>
    </row>
    <row r="2656" spans="1:6" x14ac:dyDescent="0.2">
      <c r="A2656" s="88">
        <v>1983</v>
      </c>
      <c r="B2656" s="89">
        <v>73.510000000000005</v>
      </c>
      <c r="C2656" s="89">
        <f>LN(Table3[[#This Row],[Value]]/B2655)</f>
        <v>1.0888799224771453E-3</v>
      </c>
      <c r="D2656" s="89"/>
      <c r="E2656" s="89"/>
      <c r="F2656" s="89">
        <f>Table3[[#This Row],[Yield]]/100*(1+F2655)</f>
        <v>0</v>
      </c>
    </row>
    <row r="2657" spans="1:6" x14ac:dyDescent="0.2">
      <c r="A2657" s="88">
        <v>1984</v>
      </c>
      <c r="B2657" s="89">
        <v>72.53</v>
      </c>
      <c r="C2657" s="89">
        <f>LN(Table3[[#This Row],[Value]]/B2656)</f>
        <v>-1.3421182010675299E-2</v>
      </c>
      <c r="D2657" s="89"/>
      <c r="E2657" s="89"/>
      <c r="F2657" s="89">
        <f>Table3[[#This Row],[Yield]]/100*(1+F2656)</f>
        <v>0</v>
      </c>
    </row>
    <row r="2658" spans="1:6" x14ac:dyDescent="0.2">
      <c r="A2658" s="88">
        <v>1985</v>
      </c>
      <c r="B2658" s="89">
        <v>72.94</v>
      </c>
      <c r="C2658" s="89">
        <f>LN(Table3[[#This Row],[Value]]/B2657)</f>
        <v>5.6369160052130796E-3</v>
      </c>
      <c r="D2658" s="89"/>
      <c r="E2658" s="89"/>
      <c r="F2658" s="89">
        <f>Table3[[#This Row],[Yield]]/100*(1+F2657)</f>
        <v>0</v>
      </c>
    </row>
    <row r="2659" spans="1:6" x14ac:dyDescent="0.2">
      <c r="A2659" s="88">
        <v>1986</v>
      </c>
      <c r="B2659" s="89">
        <v>73.05</v>
      </c>
      <c r="C2659" s="89">
        <f>LN(Table3[[#This Row],[Value]]/B2658)</f>
        <v>1.5069528161743818E-3</v>
      </c>
      <c r="D2659" s="89"/>
      <c r="E2659" s="89"/>
      <c r="F2659" s="89">
        <f>Table3[[#This Row],[Yield]]/100*(1+F2658)</f>
        <v>0</v>
      </c>
    </row>
    <row r="2660" spans="1:6" x14ac:dyDescent="0.2">
      <c r="A2660" s="88">
        <v>1987</v>
      </c>
      <c r="B2660" s="89">
        <v>73.27</v>
      </c>
      <c r="C2660" s="89">
        <f>LN(Table3[[#This Row],[Value]]/B2659)</f>
        <v>3.0071099751638858E-3</v>
      </c>
      <c r="D2660" s="89"/>
      <c r="E2660" s="89"/>
      <c r="F2660" s="89">
        <f>Table3[[#This Row],[Yield]]/100*(1+F2659)</f>
        <v>0</v>
      </c>
    </row>
    <row r="2661" spans="1:6" x14ac:dyDescent="0.2">
      <c r="A2661" s="88">
        <v>1988</v>
      </c>
      <c r="B2661" s="89">
        <v>74.680000000000007</v>
      </c>
      <c r="C2661" s="89">
        <f>LN(Table3[[#This Row],[Value]]/B2660)</f>
        <v>1.9061070501649537E-2</v>
      </c>
      <c r="D2661" s="89"/>
      <c r="E2661" s="89"/>
      <c r="F2661" s="89">
        <f>Table3[[#This Row],[Yield]]/100*(1+F2660)</f>
        <v>0</v>
      </c>
    </row>
    <row r="2662" spans="1:6" x14ac:dyDescent="0.2">
      <c r="A2662" s="88">
        <v>1990</v>
      </c>
      <c r="B2662" s="89">
        <v>74.61</v>
      </c>
      <c r="C2662" s="89">
        <f>LN(Table3[[#This Row],[Value]]/B2661)</f>
        <v>-9.3777219009900784E-4</v>
      </c>
      <c r="D2662" s="89"/>
      <c r="E2662" s="89"/>
      <c r="F2662" s="89">
        <f>Table3[[#This Row],[Yield]]/100*(1+F2661)</f>
        <v>0</v>
      </c>
    </row>
    <row r="2663" spans="1:6" x14ac:dyDescent="0.2">
      <c r="A2663" s="88">
        <v>1991</v>
      </c>
      <c r="B2663" s="89">
        <v>73.95</v>
      </c>
      <c r="C2663" s="89">
        <f>LN(Table3[[#This Row],[Value]]/B2662)</f>
        <v>-8.8853573266141159E-3</v>
      </c>
      <c r="D2663" s="89"/>
      <c r="E2663" s="89"/>
      <c r="F2663" s="89">
        <f>Table3[[#This Row],[Yield]]/100*(1+F2662)</f>
        <v>0</v>
      </c>
    </row>
    <row r="2664" spans="1:6" x14ac:dyDescent="0.2">
      <c r="A2664" s="88">
        <v>1992</v>
      </c>
      <c r="B2664" s="89">
        <v>74.11</v>
      </c>
      <c r="C2664" s="89">
        <f>LN(Table3[[#This Row],[Value]]/B2663)</f>
        <v>2.1612868064586964E-3</v>
      </c>
      <c r="D2664" s="89"/>
      <c r="E2664" s="89"/>
      <c r="F2664" s="89">
        <f>Table3[[#This Row],[Yield]]/100*(1+F2663)</f>
        <v>0</v>
      </c>
    </row>
    <row r="2665" spans="1:6" x14ac:dyDescent="0.2">
      <c r="A2665" s="88">
        <v>1993</v>
      </c>
      <c r="B2665" s="89">
        <v>73.760000000000005</v>
      </c>
      <c r="C2665" s="89">
        <f>LN(Table3[[#This Row],[Value]]/B2664)</f>
        <v>-4.7338967149290314E-3</v>
      </c>
      <c r="D2665" s="89"/>
      <c r="E2665" s="89"/>
      <c r="F2665" s="89">
        <f>Table3[[#This Row],[Yield]]/100*(1+F2664)</f>
        <v>0</v>
      </c>
    </row>
    <row r="2666" spans="1:6" x14ac:dyDescent="0.2">
      <c r="A2666" s="88">
        <v>1994</v>
      </c>
      <c r="B2666" s="89">
        <v>73.959999999999994</v>
      </c>
      <c r="C2666" s="89">
        <f>LN(Table3[[#This Row],[Value]]/B2665)</f>
        <v>2.7078272705856618E-3</v>
      </c>
      <c r="D2666" s="89"/>
      <c r="E2666" s="89"/>
      <c r="F2666" s="89">
        <f>Table3[[#This Row],[Yield]]/100*(1+F2665)</f>
        <v>0</v>
      </c>
    </row>
    <row r="2667" spans="1:6" x14ac:dyDescent="0.2">
      <c r="A2667" s="88">
        <v>1995</v>
      </c>
      <c r="B2667" s="89">
        <v>73.36</v>
      </c>
      <c r="C2667" s="89">
        <f>LN(Table3[[#This Row],[Value]]/B2666)</f>
        <v>-8.1455785707145682E-3</v>
      </c>
      <c r="D2667" s="89"/>
      <c r="E2667" s="89"/>
      <c r="F2667" s="89">
        <f>Table3[[#This Row],[Yield]]/100*(1+F2666)</f>
        <v>0</v>
      </c>
    </row>
    <row r="2668" spans="1:6" x14ac:dyDescent="0.2">
      <c r="A2668" s="88">
        <v>1997</v>
      </c>
      <c r="B2668" s="89">
        <v>73.680000000000007</v>
      </c>
      <c r="C2668" s="89">
        <f>LN(Table3[[#This Row],[Value]]/B2667)</f>
        <v>4.3525639988421612E-3</v>
      </c>
      <c r="D2668" s="89"/>
      <c r="E2668" s="89"/>
      <c r="F2668" s="89">
        <f>Table3[[#This Row],[Yield]]/100*(1+F2667)</f>
        <v>0</v>
      </c>
    </row>
    <row r="2669" spans="1:6" x14ac:dyDescent="0.2">
      <c r="A2669" s="88">
        <v>1998</v>
      </c>
      <c r="B2669" s="89">
        <v>74.430000000000007</v>
      </c>
      <c r="C2669" s="89">
        <f>LN(Table3[[#This Row],[Value]]/B2668)</f>
        <v>1.0127694424767984E-2</v>
      </c>
      <c r="D2669" s="89"/>
      <c r="E2669" s="89"/>
      <c r="F2669" s="89">
        <f>Table3[[#This Row],[Yield]]/100*(1+F2668)</f>
        <v>0</v>
      </c>
    </row>
    <row r="2670" spans="1:6" x14ac:dyDescent="0.2">
      <c r="A2670" s="88">
        <v>1999</v>
      </c>
      <c r="B2670" s="89">
        <v>75.19</v>
      </c>
      <c r="C2670" s="89">
        <f>LN(Table3[[#This Row],[Value]]/B2669)</f>
        <v>1.0159157018116143E-2</v>
      </c>
      <c r="D2670" s="89"/>
      <c r="E2670" s="89"/>
      <c r="F2670" s="89">
        <f>Table3[[#This Row],[Yield]]/100*(1+F2669)</f>
        <v>0</v>
      </c>
    </row>
    <row r="2671" spans="1:6" x14ac:dyDescent="0.2">
      <c r="A2671" s="88">
        <v>2000</v>
      </c>
      <c r="B2671" s="89">
        <v>75.7</v>
      </c>
      <c r="C2671" s="89">
        <f>LN(Table3[[#This Row],[Value]]/B2670)</f>
        <v>6.7599170534676598E-3</v>
      </c>
      <c r="D2671" s="89"/>
      <c r="E2671" s="89"/>
      <c r="F2671" s="89">
        <f>Table3[[#This Row],[Yield]]/100*(1+F2670)</f>
        <v>0</v>
      </c>
    </row>
    <row r="2672" spans="1:6" x14ac:dyDescent="0.2">
      <c r="A2672" s="88">
        <v>2001</v>
      </c>
      <c r="B2672" s="89">
        <v>75.78</v>
      </c>
      <c r="C2672" s="89">
        <f>LN(Table3[[#This Row],[Value]]/B2671)</f>
        <v>1.0562451470515976E-3</v>
      </c>
      <c r="D2672" s="89"/>
      <c r="E2672" s="89"/>
      <c r="F2672" s="89">
        <f>Table3[[#This Row],[Yield]]/100*(1+F2671)</f>
        <v>0</v>
      </c>
    </row>
    <row r="2673" spans="1:6" x14ac:dyDescent="0.2">
      <c r="A2673" s="88">
        <v>2002</v>
      </c>
      <c r="B2673" s="89">
        <v>75.69</v>
      </c>
      <c r="C2673" s="89">
        <f>LN(Table3[[#This Row],[Value]]/B2672)</f>
        <v>-1.1883542693786767E-3</v>
      </c>
      <c r="D2673" s="89"/>
      <c r="E2673" s="89"/>
      <c r="F2673" s="89">
        <f>Table3[[#This Row],[Yield]]/100*(1+F2672)</f>
        <v>0</v>
      </c>
    </row>
    <row r="2674" spans="1:6" x14ac:dyDescent="0.2">
      <c r="A2674" s="88">
        <v>2004</v>
      </c>
      <c r="B2674" s="89">
        <v>77.45</v>
      </c>
      <c r="C2674" s="89">
        <f>LN(Table3[[#This Row],[Value]]/B2673)</f>
        <v>2.2986515541801672E-2</v>
      </c>
      <c r="D2674" s="89"/>
      <c r="E2674" s="89"/>
      <c r="F2674" s="89">
        <f>Table3[[#This Row],[Yield]]/100*(1+F2673)</f>
        <v>0</v>
      </c>
    </row>
    <row r="2675" spans="1:6" x14ac:dyDescent="0.2">
      <c r="A2675" s="88">
        <v>2005</v>
      </c>
      <c r="B2675" s="89">
        <v>77.45</v>
      </c>
      <c r="C2675" s="89">
        <f>LN(Table3[[#This Row],[Value]]/B2674)</f>
        <v>0</v>
      </c>
      <c r="D2675" s="89"/>
      <c r="E2675" s="89"/>
      <c r="F2675" s="89">
        <f>Table3[[#This Row],[Yield]]/100*(1+F2674)</f>
        <v>0</v>
      </c>
    </row>
    <row r="2676" spans="1:6" x14ac:dyDescent="0.2">
      <c r="A2676" s="88">
        <v>2006</v>
      </c>
      <c r="B2676" s="89">
        <v>77.78</v>
      </c>
      <c r="C2676" s="89">
        <f>LN(Table3[[#This Row],[Value]]/B2675)</f>
        <v>4.2517618647234991E-3</v>
      </c>
      <c r="D2676" s="89"/>
      <c r="E2676" s="89"/>
      <c r="F2676" s="89">
        <f>Table3[[#This Row],[Yield]]/100*(1+F2675)</f>
        <v>0</v>
      </c>
    </row>
    <row r="2677" spans="1:6" x14ac:dyDescent="0.2">
      <c r="A2677" s="88">
        <v>2007</v>
      </c>
      <c r="B2677" s="89">
        <v>77.19</v>
      </c>
      <c r="C2677" s="89">
        <f>LN(Table3[[#This Row],[Value]]/B2676)</f>
        <v>-7.6144137658388017E-3</v>
      </c>
      <c r="D2677" s="89"/>
      <c r="E2677" s="89"/>
      <c r="F2677" s="89">
        <f>Table3[[#This Row],[Yield]]/100*(1+F2676)</f>
        <v>0</v>
      </c>
    </row>
    <row r="2678" spans="1:6" x14ac:dyDescent="0.2">
      <c r="A2678" s="88">
        <v>2008</v>
      </c>
      <c r="B2678" s="89">
        <v>76.87</v>
      </c>
      <c r="C2678" s="89">
        <f>LN(Table3[[#This Row],[Value]]/B2677)</f>
        <v>-4.1542316007218303E-3</v>
      </c>
      <c r="D2678" s="89"/>
      <c r="E2678" s="89"/>
      <c r="F2678" s="89">
        <f>Table3[[#This Row],[Yield]]/100*(1+F2677)</f>
        <v>0</v>
      </c>
    </row>
    <row r="2679" spans="1:6" x14ac:dyDescent="0.2">
      <c r="A2679" s="88">
        <v>2009</v>
      </c>
      <c r="B2679" s="89">
        <v>77.48</v>
      </c>
      <c r="C2679" s="89">
        <f>LN(Table3[[#This Row],[Value]]/B2678)</f>
        <v>7.90415517775446E-3</v>
      </c>
      <c r="D2679" s="89"/>
      <c r="E2679" s="89"/>
      <c r="F2679" s="89">
        <f>Table3[[#This Row],[Yield]]/100*(1+F2678)</f>
        <v>0</v>
      </c>
    </row>
    <row r="2680" spans="1:6" x14ac:dyDescent="0.2">
      <c r="A2680" s="88">
        <v>2011</v>
      </c>
      <c r="B2680" s="89">
        <v>78.7</v>
      </c>
      <c r="C2680" s="89">
        <f>LN(Table3[[#This Row],[Value]]/B2679)</f>
        <v>1.5623316884562465E-2</v>
      </c>
      <c r="D2680" s="89"/>
      <c r="E2680" s="89"/>
      <c r="F2680" s="89">
        <f>Table3[[#This Row],[Yield]]/100*(1+F2679)</f>
        <v>0</v>
      </c>
    </row>
    <row r="2681" spans="1:6" x14ac:dyDescent="0.2">
      <c r="A2681" s="88">
        <v>2013</v>
      </c>
      <c r="B2681" s="89">
        <v>78.650000000000006</v>
      </c>
      <c r="C2681" s="89">
        <f>LN(Table3[[#This Row],[Value]]/B2680)</f>
        <v>-6.3552591907073169E-4</v>
      </c>
      <c r="D2681" s="89"/>
      <c r="E2681" s="89"/>
      <c r="F2681" s="89">
        <f>Table3[[#This Row],[Yield]]/100*(1+F2680)</f>
        <v>0</v>
      </c>
    </row>
    <row r="2682" spans="1:6" x14ac:dyDescent="0.2">
      <c r="A2682" s="88">
        <v>2014</v>
      </c>
      <c r="B2682" s="89">
        <v>79.33</v>
      </c>
      <c r="C2682" s="89">
        <f>LN(Table3[[#This Row],[Value]]/B2681)</f>
        <v>8.6087378096245601E-3</v>
      </c>
      <c r="D2682" s="89"/>
      <c r="E2682" s="89"/>
      <c r="F2682" s="89">
        <f>Table3[[#This Row],[Yield]]/100*(1+F2681)</f>
        <v>0</v>
      </c>
    </row>
    <row r="2683" spans="1:6" x14ac:dyDescent="0.2">
      <c r="A2683" s="88">
        <v>2015</v>
      </c>
      <c r="B2683" s="89">
        <v>79.540000000000006</v>
      </c>
      <c r="C2683" s="89">
        <f>LN(Table3[[#This Row],[Value]]/B2682)</f>
        <v>2.6436724656332018E-3</v>
      </c>
      <c r="D2683" s="89"/>
      <c r="E2683" s="89"/>
      <c r="F2683" s="89">
        <f>Table3[[#This Row],[Yield]]/100*(1+F2682)</f>
        <v>0</v>
      </c>
    </row>
    <row r="2684" spans="1:6" x14ac:dyDescent="0.2">
      <c r="A2684" s="88">
        <v>2016</v>
      </c>
      <c r="B2684" s="89">
        <v>79.47</v>
      </c>
      <c r="C2684" s="89">
        <f>LN(Table3[[#This Row],[Value]]/B2683)</f>
        <v>-8.8044782745659827E-4</v>
      </c>
      <c r="D2684" s="89"/>
      <c r="E2684" s="89"/>
      <c r="F2684" s="89">
        <f>Table3[[#This Row],[Yield]]/100*(1+F2683)</f>
        <v>0</v>
      </c>
    </row>
    <row r="2685" spans="1:6" x14ac:dyDescent="0.2">
      <c r="A2685" s="88">
        <v>2018</v>
      </c>
      <c r="B2685" s="89">
        <v>79.47</v>
      </c>
      <c r="C2685" s="89">
        <f>LN(Table3[[#This Row],[Value]]/B2684)</f>
        <v>0</v>
      </c>
      <c r="D2685" s="89"/>
      <c r="E2685" s="89"/>
      <c r="F2685" s="89">
        <f>Table3[[#This Row],[Yield]]/100*(1+F2684)</f>
        <v>0</v>
      </c>
    </row>
    <row r="2686" spans="1:6" x14ac:dyDescent="0.2">
      <c r="A2686" s="88">
        <v>2019</v>
      </c>
      <c r="B2686" s="89">
        <v>78.02</v>
      </c>
      <c r="C2686" s="89">
        <f>LN(Table3[[#This Row],[Value]]/B2685)</f>
        <v>-1.8414387873577631E-2</v>
      </c>
      <c r="D2686" s="89"/>
      <c r="E2686" s="89"/>
      <c r="F2686" s="89">
        <f>Table3[[#This Row],[Yield]]/100*(1+F2685)</f>
        <v>0</v>
      </c>
    </row>
    <row r="2687" spans="1:6" x14ac:dyDescent="0.2">
      <c r="A2687" s="88">
        <v>2020</v>
      </c>
      <c r="B2687" s="89">
        <v>79.09</v>
      </c>
      <c r="C2687" s="89">
        <f>LN(Table3[[#This Row],[Value]]/B2686)</f>
        <v>1.3621240452815554E-2</v>
      </c>
      <c r="D2687" s="89"/>
      <c r="E2687" s="89"/>
      <c r="F2687" s="89">
        <f>Table3[[#This Row],[Yield]]/100*(1+F2686)</f>
        <v>0</v>
      </c>
    </row>
    <row r="2688" spans="1:6" x14ac:dyDescent="0.2">
      <c r="A2688" s="88">
        <v>2021</v>
      </c>
      <c r="B2688" s="89">
        <v>78.930000000000007</v>
      </c>
      <c r="C2688" s="89">
        <f>LN(Table3[[#This Row],[Value]]/B2687)</f>
        <v>-2.0250608110148169E-3</v>
      </c>
      <c r="D2688" s="89"/>
      <c r="E2688" s="89"/>
      <c r="F2688" s="89">
        <f>Table3[[#This Row],[Yield]]/100*(1+F2687)</f>
        <v>0</v>
      </c>
    </row>
    <row r="2689" spans="1:6" x14ac:dyDescent="0.2">
      <c r="A2689" s="88">
        <v>2022</v>
      </c>
      <c r="B2689" s="89">
        <v>78.56</v>
      </c>
      <c r="C2689" s="89">
        <f>LN(Table3[[#This Row],[Value]]/B2688)</f>
        <v>-4.6987196741006439E-3</v>
      </c>
      <c r="D2689" s="89"/>
      <c r="E2689" s="89"/>
      <c r="F2689" s="89">
        <f>Table3[[#This Row],[Yield]]/100*(1+F2688)</f>
        <v>0</v>
      </c>
    </row>
    <row r="2690" spans="1:6" x14ac:dyDescent="0.2">
      <c r="A2690" s="88">
        <v>2023</v>
      </c>
      <c r="B2690" s="89">
        <v>78.680000000000007</v>
      </c>
      <c r="C2690" s="89">
        <f>LN(Table3[[#This Row],[Value]]/B2689)</f>
        <v>1.5263294746479246E-3</v>
      </c>
      <c r="D2690" s="89"/>
      <c r="E2690" s="89"/>
      <c r="F2690" s="89">
        <f>Table3[[#This Row],[Yield]]/100*(1+F2689)</f>
        <v>0</v>
      </c>
    </row>
    <row r="2691" spans="1:6" x14ac:dyDescent="0.2">
      <c r="A2691" s="88">
        <v>2025</v>
      </c>
      <c r="B2691" s="89">
        <v>79.099999999999994</v>
      </c>
      <c r="C2691" s="89">
        <f>LN(Table3[[#This Row],[Value]]/B2690)</f>
        <v>5.3238812527497967E-3</v>
      </c>
      <c r="D2691" s="89"/>
      <c r="E2691" s="89"/>
      <c r="F2691" s="89">
        <f>Table3[[#This Row],[Yield]]/100*(1+F2690)</f>
        <v>0</v>
      </c>
    </row>
    <row r="2692" spans="1:6" x14ac:dyDescent="0.2">
      <c r="A2692" s="88">
        <v>2026</v>
      </c>
      <c r="B2692" s="89">
        <v>79.099999999999994</v>
      </c>
      <c r="C2692" s="89">
        <f>LN(Table3[[#This Row],[Value]]/B2691)</f>
        <v>0</v>
      </c>
      <c r="D2692" s="89"/>
      <c r="E2692" s="89"/>
      <c r="F2692" s="89">
        <f>Table3[[#This Row],[Yield]]/100*(1+F2691)</f>
        <v>0</v>
      </c>
    </row>
    <row r="2693" spans="1:6" x14ac:dyDescent="0.2">
      <c r="A2693" s="88">
        <v>2027</v>
      </c>
      <c r="B2693" s="89">
        <v>79.260000000000005</v>
      </c>
      <c r="C2693" s="89">
        <f>LN(Table3[[#This Row],[Value]]/B2692)</f>
        <v>2.0207129886808412E-3</v>
      </c>
      <c r="D2693" s="89"/>
      <c r="E2693" s="89"/>
      <c r="F2693" s="89">
        <f>Table3[[#This Row],[Yield]]/100*(1+F2692)</f>
        <v>0</v>
      </c>
    </row>
    <row r="2694" spans="1:6" x14ac:dyDescent="0.2">
      <c r="A2694" s="88">
        <v>2028</v>
      </c>
      <c r="B2694" s="89">
        <v>79.599999999999994</v>
      </c>
      <c r="C2694" s="89">
        <f>LN(Table3[[#This Row],[Value]]/B2693)</f>
        <v>4.2805050880481326E-3</v>
      </c>
      <c r="D2694" s="89"/>
      <c r="E2694" s="89"/>
      <c r="F2694" s="89">
        <f>Table3[[#This Row],[Yield]]/100*(1+F2693)</f>
        <v>0</v>
      </c>
    </row>
    <row r="2695" spans="1:6" x14ac:dyDescent="0.2">
      <c r="A2695" s="88">
        <v>2029</v>
      </c>
      <c r="B2695" s="89">
        <v>79.3</v>
      </c>
      <c r="C2695" s="89">
        <f>LN(Table3[[#This Row],[Value]]/B2694)</f>
        <v>-3.7759642095349624E-3</v>
      </c>
      <c r="D2695" s="89"/>
      <c r="E2695" s="89"/>
      <c r="F2695" s="89">
        <f>Table3[[#This Row],[Yield]]/100*(1+F2694)</f>
        <v>0</v>
      </c>
    </row>
    <row r="2696" spans="1:6" x14ac:dyDescent="0.2">
      <c r="A2696" s="88">
        <v>2030</v>
      </c>
      <c r="B2696" s="89">
        <v>78.05</v>
      </c>
      <c r="C2696" s="89">
        <f>LN(Table3[[#This Row],[Value]]/B2695)</f>
        <v>-1.588848167936123E-2</v>
      </c>
      <c r="D2696" s="89"/>
      <c r="E2696" s="89"/>
      <c r="F2696" s="89">
        <f>Table3[[#This Row],[Yield]]/100*(1+F2695)</f>
        <v>0</v>
      </c>
    </row>
    <row r="2697" spans="1:6" x14ac:dyDescent="0.2">
      <c r="A2697" s="88">
        <v>2032</v>
      </c>
      <c r="B2697" s="89">
        <v>78.69</v>
      </c>
      <c r="C2697" s="89">
        <f>LN(Table3[[#This Row],[Value]]/B2696)</f>
        <v>8.1664355854509998E-3</v>
      </c>
      <c r="D2697" s="89"/>
      <c r="E2697" s="89"/>
      <c r="F2697" s="89">
        <f>Table3[[#This Row],[Yield]]/100*(1+F2696)</f>
        <v>0</v>
      </c>
    </row>
    <row r="2698" spans="1:6" x14ac:dyDescent="0.2">
      <c r="A2698" s="88">
        <v>2033</v>
      </c>
      <c r="B2698" s="89">
        <v>78.36</v>
      </c>
      <c r="C2698" s="89">
        <f>LN(Table3[[#This Row],[Value]]/B2697)</f>
        <v>-4.2024894705519318E-3</v>
      </c>
      <c r="D2698" s="89"/>
      <c r="E2698" s="89"/>
      <c r="F2698" s="89">
        <f>Table3[[#This Row],[Yield]]/100*(1+F2697)</f>
        <v>0</v>
      </c>
    </row>
    <row r="2699" spans="1:6" x14ac:dyDescent="0.2">
      <c r="A2699" s="88">
        <v>2034</v>
      </c>
      <c r="B2699" s="89">
        <v>78.66</v>
      </c>
      <c r="C2699" s="89">
        <f>LN(Table3[[#This Row],[Value]]/B2698)</f>
        <v>3.8211739273234352E-3</v>
      </c>
      <c r="D2699" s="89"/>
      <c r="E2699" s="89"/>
      <c r="F2699" s="89">
        <f>Table3[[#This Row],[Yield]]/100*(1+F2698)</f>
        <v>0</v>
      </c>
    </row>
    <row r="2700" spans="1:6" x14ac:dyDescent="0.2">
      <c r="A2700" s="88">
        <v>2035</v>
      </c>
      <c r="B2700" s="89">
        <v>79.27</v>
      </c>
      <c r="C2700" s="89">
        <f>LN(Table3[[#This Row],[Value]]/B2699)</f>
        <v>7.7249798454009028E-3</v>
      </c>
      <c r="D2700" s="89"/>
      <c r="E2700" s="89"/>
      <c r="F2700" s="89">
        <f>Table3[[#This Row],[Yield]]/100*(1+F2699)</f>
        <v>0</v>
      </c>
    </row>
    <row r="2701" spans="1:6" x14ac:dyDescent="0.2">
      <c r="A2701" s="88">
        <v>2036</v>
      </c>
      <c r="B2701" s="89">
        <v>80.459999999999994</v>
      </c>
      <c r="C2701" s="89">
        <f>LN(Table3[[#This Row],[Value]]/B2700)</f>
        <v>1.4900419672577696E-2</v>
      </c>
      <c r="D2701" s="89"/>
      <c r="E2701" s="89"/>
      <c r="F2701" s="89">
        <f>Table3[[#This Row],[Yield]]/100*(1+F2700)</f>
        <v>0</v>
      </c>
    </row>
    <row r="2702" spans="1:6" x14ac:dyDescent="0.2">
      <c r="A2702" s="88">
        <v>2037</v>
      </c>
      <c r="B2702" s="89">
        <v>80.64</v>
      </c>
      <c r="C2702" s="89">
        <f>LN(Table3[[#This Row],[Value]]/B2701)</f>
        <v>2.2346378014163628E-3</v>
      </c>
      <c r="D2702" s="89"/>
      <c r="E2702" s="89"/>
      <c r="F2702" s="89">
        <f>Table3[[#This Row],[Yield]]/100*(1+F2701)</f>
        <v>0</v>
      </c>
    </row>
    <row r="2703" spans="1:6" x14ac:dyDescent="0.2">
      <c r="A2703" s="88">
        <v>2039</v>
      </c>
      <c r="B2703" s="89">
        <v>81.7</v>
      </c>
      <c r="C2703" s="89">
        <f>LN(Table3[[#This Row],[Value]]/B2702)</f>
        <v>1.3059197542898832E-2</v>
      </c>
      <c r="D2703" s="89"/>
      <c r="E2703" s="89"/>
      <c r="F2703" s="89">
        <f>Table3[[#This Row],[Yield]]/100*(1+F2702)</f>
        <v>0</v>
      </c>
    </row>
    <row r="2704" spans="1:6" x14ac:dyDescent="0.2">
      <c r="A2704" s="88">
        <v>2040</v>
      </c>
      <c r="B2704" s="89">
        <v>81.349999999999994</v>
      </c>
      <c r="C2704" s="89">
        <f>LN(Table3[[#This Row],[Value]]/B2703)</f>
        <v>-4.2931682009104957E-3</v>
      </c>
      <c r="D2704" s="89"/>
      <c r="E2704" s="89"/>
      <c r="F2704" s="89">
        <f>Table3[[#This Row],[Yield]]/100*(1+F2703)</f>
        <v>0</v>
      </c>
    </row>
    <row r="2705" spans="1:6" x14ac:dyDescent="0.2">
      <c r="A2705" s="88">
        <v>2041</v>
      </c>
      <c r="B2705" s="89">
        <v>81.31</v>
      </c>
      <c r="C2705" s="89">
        <f>LN(Table3[[#This Row],[Value]]/B2704)</f>
        <v>-4.918234453005478E-4</v>
      </c>
      <c r="D2705" s="89"/>
      <c r="E2705" s="89"/>
      <c r="F2705" s="89">
        <f>Table3[[#This Row],[Yield]]/100*(1+F2704)</f>
        <v>0</v>
      </c>
    </row>
    <row r="2706" spans="1:6" x14ac:dyDescent="0.2">
      <c r="A2706" s="88">
        <v>2042</v>
      </c>
      <c r="B2706" s="89">
        <v>81.63</v>
      </c>
      <c r="C2706" s="89">
        <f>LN(Table3[[#This Row],[Value]]/B2705)</f>
        <v>3.927831243518436E-3</v>
      </c>
      <c r="D2706" s="89"/>
      <c r="E2706" s="89"/>
      <c r="F2706" s="89">
        <f>Table3[[#This Row],[Yield]]/100*(1+F2705)</f>
        <v>0</v>
      </c>
    </row>
    <row r="2707" spans="1:6" x14ac:dyDescent="0.2">
      <c r="A2707" s="88">
        <v>2043</v>
      </c>
      <c r="B2707" s="89">
        <v>81.900000000000006</v>
      </c>
      <c r="C2707" s="89">
        <f>LN(Table3[[#This Row],[Value]]/B2706)</f>
        <v>3.3021493957592534E-3</v>
      </c>
      <c r="D2707" s="89"/>
      <c r="E2707" s="89"/>
      <c r="F2707" s="89">
        <f>Table3[[#This Row],[Yield]]/100*(1+F2706)</f>
        <v>0</v>
      </c>
    </row>
    <row r="2708" spans="1:6" x14ac:dyDescent="0.2">
      <c r="A2708" s="88">
        <v>2044</v>
      </c>
      <c r="B2708" s="89">
        <v>81.75</v>
      </c>
      <c r="C2708" s="89">
        <f>LN(Table3[[#This Row],[Value]]/B2707)</f>
        <v>-1.8331810816610717E-3</v>
      </c>
      <c r="D2708" s="89"/>
      <c r="E2708" s="89"/>
      <c r="F2708" s="89">
        <f>Table3[[#This Row],[Yield]]/100*(1+F2707)</f>
        <v>0</v>
      </c>
    </row>
    <row r="2709" spans="1:6" x14ac:dyDescent="0.2">
      <c r="A2709" s="88">
        <v>2046</v>
      </c>
      <c r="B2709" s="89">
        <v>82.2</v>
      </c>
      <c r="C2709" s="89">
        <f>LN(Table3[[#This Row],[Value]]/B2708)</f>
        <v>5.4894922847715149E-3</v>
      </c>
      <c r="D2709" s="89"/>
      <c r="E2709" s="89"/>
      <c r="F2709" s="89">
        <f>Table3[[#This Row],[Yield]]/100*(1+F2708)</f>
        <v>0</v>
      </c>
    </row>
    <row r="2710" spans="1:6" x14ac:dyDescent="0.2">
      <c r="A2710" s="88">
        <v>2047</v>
      </c>
      <c r="B2710" s="89">
        <v>81.900000000000006</v>
      </c>
      <c r="C2710" s="89">
        <f>LN(Table3[[#This Row],[Value]]/B2709)</f>
        <v>-3.6563112031104319E-3</v>
      </c>
      <c r="D2710" s="89"/>
      <c r="E2710" s="89"/>
      <c r="F2710" s="89">
        <f>Table3[[#This Row],[Yield]]/100*(1+F2709)</f>
        <v>0</v>
      </c>
    </row>
    <row r="2711" spans="1:6" x14ac:dyDescent="0.2">
      <c r="A2711" s="88">
        <v>2048</v>
      </c>
      <c r="B2711" s="89">
        <v>81.83</v>
      </c>
      <c r="C2711" s="89">
        <f>LN(Table3[[#This Row],[Value]]/B2710)</f>
        <v>-8.550663197334986E-4</v>
      </c>
      <c r="D2711" s="89"/>
      <c r="E2711" s="89"/>
      <c r="F2711" s="89">
        <f>Table3[[#This Row],[Yield]]/100*(1+F2710)</f>
        <v>0</v>
      </c>
    </row>
    <row r="2712" spans="1:6" x14ac:dyDescent="0.2">
      <c r="A2712" s="88">
        <v>2049</v>
      </c>
      <c r="B2712" s="89">
        <v>82.03</v>
      </c>
      <c r="C2712" s="89">
        <f>LN(Table3[[#This Row],[Value]]/B2711)</f>
        <v>2.4411094753681679E-3</v>
      </c>
      <c r="D2712" s="89"/>
      <c r="E2712" s="89"/>
      <c r="F2712" s="89">
        <f>Table3[[#This Row],[Yield]]/100*(1+F2711)</f>
        <v>0</v>
      </c>
    </row>
    <row r="2713" spans="1:6" x14ac:dyDescent="0.2">
      <c r="A2713" s="88">
        <v>2050</v>
      </c>
      <c r="B2713" s="89">
        <v>82.2</v>
      </c>
      <c r="C2713" s="89">
        <f>LN(Table3[[#This Row],[Value]]/B2712)</f>
        <v>2.0702680474756312E-3</v>
      </c>
      <c r="D2713" s="89"/>
      <c r="E2713" s="89"/>
      <c r="F2713" s="89">
        <f>Table3[[#This Row],[Yield]]/100*(1+F2712)</f>
        <v>0</v>
      </c>
    </row>
    <row r="2714" spans="1:6" x14ac:dyDescent="0.2">
      <c r="A2714" s="88">
        <v>2051</v>
      </c>
      <c r="B2714" s="89">
        <v>82.01</v>
      </c>
      <c r="C2714" s="89">
        <f>LN(Table3[[#This Row],[Value]]/B2713)</f>
        <v>-2.3141110138143396E-3</v>
      </c>
      <c r="D2714" s="89"/>
      <c r="E2714" s="89"/>
      <c r="F2714" s="89">
        <f>Table3[[#This Row],[Yield]]/100*(1+F2713)</f>
        <v>0</v>
      </c>
    </row>
    <row r="2715" spans="1:6" x14ac:dyDescent="0.2">
      <c r="A2715" s="88">
        <v>2053</v>
      </c>
      <c r="B2715" s="89">
        <v>82.12</v>
      </c>
      <c r="C2715" s="89">
        <f>LN(Table3[[#This Row],[Value]]/B2714)</f>
        <v>1.3404011024130266E-3</v>
      </c>
      <c r="D2715" s="89"/>
      <c r="E2715" s="89"/>
      <c r="F2715" s="89">
        <f>Table3[[#This Row],[Yield]]/100*(1+F2714)</f>
        <v>0</v>
      </c>
    </row>
    <row r="2716" spans="1:6" x14ac:dyDescent="0.2">
      <c r="A2716" s="88">
        <v>2054</v>
      </c>
      <c r="B2716" s="89">
        <v>82.35</v>
      </c>
      <c r="C2716" s="89">
        <f>LN(Table3[[#This Row],[Value]]/B2715)</f>
        <v>2.7968644729164799E-3</v>
      </c>
      <c r="D2716" s="89"/>
      <c r="E2716" s="89"/>
      <c r="F2716" s="89">
        <f>Table3[[#This Row],[Yield]]/100*(1+F2715)</f>
        <v>0</v>
      </c>
    </row>
    <row r="2717" spans="1:6" x14ac:dyDescent="0.2">
      <c r="A2717" s="88">
        <v>2055</v>
      </c>
      <c r="B2717" s="89">
        <v>82.45</v>
      </c>
      <c r="C2717" s="89">
        <f>LN(Table3[[#This Row],[Value]]/B2716)</f>
        <v>1.2135923819586794E-3</v>
      </c>
      <c r="D2717" s="89"/>
      <c r="E2717" s="89"/>
      <c r="F2717" s="89">
        <f>Table3[[#This Row],[Yield]]/100*(1+F2716)</f>
        <v>0</v>
      </c>
    </row>
    <row r="2718" spans="1:6" x14ac:dyDescent="0.2">
      <c r="A2718" s="88">
        <v>2056</v>
      </c>
      <c r="B2718" s="89">
        <v>82.73</v>
      </c>
      <c r="C2718" s="89">
        <f>LN(Table3[[#This Row],[Value]]/B2717)</f>
        <v>3.3902441964836047E-3</v>
      </c>
      <c r="D2718" s="89"/>
      <c r="E2718" s="89"/>
      <c r="F2718" s="89">
        <f>Table3[[#This Row],[Yield]]/100*(1+F2717)</f>
        <v>0</v>
      </c>
    </row>
    <row r="2719" spans="1:6" x14ac:dyDescent="0.2">
      <c r="A2719" s="88">
        <v>2057</v>
      </c>
      <c r="B2719" s="89">
        <v>82.03</v>
      </c>
      <c r="C2719" s="89">
        <f>LN(Table3[[#This Row],[Value]]/B2718)</f>
        <v>-8.4972591874330049E-3</v>
      </c>
      <c r="D2719" s="89"/>
      <c r="E2719" s="89"/>
      <c r="F2719" s="89">
        <f>Table3[[#This Row],[Yield]]/100*(1+F2718)</f>
        <v>0</v>
      </c>
    </row>
    <row r="2720" spans="1:6" x14ac:dyDescent="0.2">
      <c r="A2720" s="88">
        <v>2058</v>
      </c>
      <c r="B2720" s="89">
        <v>82.14</v>
      </c>
      <c r="C2720" s="89">
        <f>LN(Table3[[#This Row],[Value]]/B2719)</f>
        <v>1.3400745137540776E-3</v>
      </c>
      <c r="D2720" s="89"/>
      <c r="E2720" s="89"/>
      <c r="F2720" s="89">
        <f>Table3[[#This Row],[Yield]]/100*(1+F2719)</f>
        <v>0</v>
      </c>
    </row>
    <row r="2721" spans="1:6" x14ac:dyDescent="0.2">
      <c r="A2721" s="88">
        <v>2060</v>
      </c>
      <c r="B2721" s="89">
        <v>82.26</v>
      </c>
      <c r="C2721" s="89">
        <f>LN(Table3[[#This Row],[Value]]/B2720)</f>
        <v>1.4598542738654509E-3</v>
      </c>
      <c r="D2721" s="89"/>
      <c r="E2721" s="89"/>
      <c r="F2721" s="89">
        <f>Table3[[#This Row],[Yield]]/100*(1+F2720)</f>
        <v>0</v>
      </c>
    </row>
    <row r="2722" spans="1:6" x14ac:dyDescent="0.2">
      <c r="A2722" s="88">
        <v>2061</v>
      </c>
      <c r="B2722" s="89">
        <v>82.1</v>
      </c>
      <c r="C2722" s="89">
        <f>LN(Table3[[#This Row],[Value]]/B2721)</f>
        <v>-1.9469463438956541E-3</v>
      </c>
      <c r="D2722" s="89"/>
      <c r="E2722" s="89"/>
      <c r="F2722" s="89">
        <f>Table3[[#This Row],[Yield]]/100*(1+F2721)</f>
        <v>0</v>
      </c>
    </row>
    <row r="2723" spans="1:6" x14ac:dyDescent="0.2">
      <c r="A2723" s="88">
        <v>2062</v>
      </c>
      <c r="B2723" s="89">
        <v>82.82</v>
      </c>
      <c r="C2723" s="89">
        <f>LN(Table3[[#This Row],[Value]]/B2722)</f>
        <v>8.7315616590387425E-3</v>
      </c>
      <c r="D2723" s="89"/>
      <c r="E2723" s="89"/>
      <c r="F2723" s="89">
        <f>Table3[[#This Row],[Yield]]/100*(1+F2722)</f>
        <v>0</v>
      </c>
    </row>
    <row r="2724" spans="1:6" x14ac:dyDescent="0.2">
      <c r="A2724" s="88">
        <v>2063</v>
      </c>
      <c r="B2724" s="89">
        <v>82.61</v>
      </c>
      <c r="C2724" s="89">
        <f>LN(Table3[[#This Row],[Value]]/B2723)</f>
        <v>-2.5388395430071668E-3</v>
      </c>
      <c r="D2724" s="89"/>
      <c r="E2724" s="89"/>
      <c r="F2724" s="89">
        <f>Table3[[#This Row],[Yield]]/100*(1+F2723)</f>
        <v>0</v>
      </c>
    </row>
    <row r="2725" spans="1:6" x14ac:dyDescent="0.2">
      <c r="A2725" s="88">
        <v>2064</v>
      </c>
      <c r="B2725" s="89">
        <v>82.37</v>
      </c>
      <c r="C2725" s="89">
        <f>LN(Table3[[#This Row],[Value]]/B2724)</f>
        <v>-2.9094456212564557E-3</v>
      </c>
      <c r="D2725" s="89"/>
      <c r="E2725" s="89"/>
      <c r="F2725" s="89">
        <f>Table3[[#This Row],[Yield]]/100*(1+F2724)</f>
        <v>0</v>
      </c>
    </row>
    <row r="2726" spans="1:6" x14ac:dyDescent="0.2">
      <c r="A2726" s="88">
        <v>2065</v>
      </c>
      <c r="B2726" s="89">
        <v>82.61</v>
      </c>
      <c r="C2726" s="89">
        <f>LN(Table3[[#This Row],[Value]]/B2725)</f>
        <v>2.9094456212565654E-3</v>
      </c>
      <c r="D2726" s="89"/>
      <c r="E2726" s="89"/>
      <c r="F2726" s="89">
        <f>Table3[[#This Row],[Yield]]/100*(1+F2725)</f>
        <v>0</v>
      </c>
    </row>
    <row r="2727" spans="1:6" x14ac:dyDescent="0.2">
      <c r="A2727" s="88">
        <v>2067</v>
      </c>
      <c r="B2727" s="89">
        <v>82.22</v>
      </c>
      <c r="C2727" s="89">
        <f>LN(Table3[[#This Row],[Value]]/B2726)</f>
        <v>-4.7321571046815723E-3</v>
      </c>
      <c r="D2727" s="89"/>
      <c r="E2727" s="89"/>
      <c r="F2727" s="89">
        <f>Table3[[#This Row],[Yield]]/100*(1+F2726)</f>
        <v>0</v>
      </c>
    </row>
    <row r="2728" spans="1:6" x14ac:dyDescent="0.2">
      <c r="A2728" s="88">
        <v>2068</v>
      </c>
      <c r="B2728" s="89">
        <v>82.79</v>
      </c>
      <c r="C2728" s="89">
        <f>LN(Table3[[#This Row],[Value]]/B2727)</f>
        <v>6.9086996809822783E-3</v>
      </c>
      <c r="D2728" s="89"/>
      <c r="E2728" s="89"/>
      <c r="F2728" s="89">
        <f>Table3[[#This Row],[Yield]]/100*(1+F2727)</f>
        <v>0</v>
      </c>
    </row>
    <row r="2729" spans="1:6" x14ac:dyDescent="0.2">
      <c r="A2729" s="88">
        <v>2069</v>
      </c>
      <c r="B2729" s="89">
        <v>82.05</v>
      </c>
      <c r="C2729" s="89">
        <f>LN(Table3[[#This Row],[Value]]/B2728)</f>
        <v>-8.9784636146147592E-3</v>
      </c>
      <c r="D2729" s="89"/>
      <c r="E2729" s="89"/>
      <c r="F2729" s="89">
        <f>Table3[[#This Row],[Yield]]/100*(1+F2728)</f>
        <v>0</v>
      </c>
    </row>
    <row r="2730" spans="1:6" x14ac:dyDescent="0.2">
      <c r="A2730" s="88">
        <v>2070</v>
      </c>
      <c r="B2730" s="89">
        <v>80.63</v>
      </c>
      <c r="C2730" s="89">
        <f>LN(Table3[[#This Row],[Value]]/B2729)</f>
        <v>-1.7458028839169283E-2</v>
      </c>
      <c r="D2730" s="89"/>
      <c r="E2730" s="89"/>
      <c r="F2730" s="89">
        <f>Table3[[#This Row],[Yield]]/100*(1+F2729)</f>
        <v>0</v>
      </c>
    </row>
    <row r="2731" spans="1:6" x14ac:dyDescent="0.2">
      <c r="A2731" s="88">
        <v>2071</v>
      </c>
      <c r="B2731" s="89">
        <v>79.66</v>
      </c>
      <c r="C2731" s="89">
        <f>LN(Table3[[#This Row],[Value]]/B2730)</f>
        <v>-1.210321094343245E-2</v>
      </c>
      <c r="D2731" s="89"/>
      <c r="E2731" s="89"/>
      <c r="F2731" s="89">
        <f>Table3[[#This Row],[Yield]]/100*(1+F2730)</f>
        <v>0</v>
      </c>
    </row>
    <row r="2732" spans="1:6" x14ac:dyDescent="0.2">
      <c r="A2732" s="88">
        <v>2072</v>
      </c>
      <c r="B2732" s="89">
        <v>79.709999999999994</v>
      </c>
      <c r="C2732" s="89">
        <f>LN(Table3[[#This Row],[Value]]/B2731)</f>
        <v>6.2747068633372746E-4</v>
      </c>
      <c r="D2732" s="89"/>
      <c r="E2732" s="89"/>
      <c r="F2732" s="89">
        <f>Table3[[#This Row],[Yield]]/100*(1+F2731)</f>
        <v>0</v>
      </c>
    </row>
    <row r="2733" spans="1:6" x14ac:dyDescent="0.2">
      <c r="A2733" s="88">
        <v>2075</v>
      </c>
      <c r="B2733" s="89">
        <v>80.73</v>
      </c>
      <c r="C2733" s="89">
        <f>LN(Table3[[#This Row],[Value]]/B2732)</f>
        <v>1.271520496709249E-2</v>
      </c>
      <c r="D2733" s="89"/>
      <c r="E2733" s="89"/>
      <c r="F2733" s="89">
        <f>Table3[[#This Row],[Yield]]/100*(1+F2732)</f>
        <v>0</v>
      </c>
    </row>
    <row r="2734" spans="1:6" x14ac:dyDescent="0.2">
      <c r="A2734" s="88">
        <v>2076</v>
      </c>
      <c r="B2734" s="89">
        <v>78.92</v>
      </c>
      <c r="C2734" s="89">
        <f>LN(Table3[[#This Row],[Value]]/B2733)</f>
        <v>-2.2675572252509543E-2</v>
      </c>
      <c r="D2734" s="89"/>
      <c r="E2734" s="89"/>
      <c r="F2734" s="89">
        <f>Table3[[#This Row],[Yield]]/100*(1+F2733)</f>
        <v>0</v>
      </c>
    </row>
    <row r="2735" spans="1:6" x14ac:dyDescent="0.2">
      <c r="A2735" s="88">
        <v>2077</v>
      </c>
      <c r="B2735" s="89">
        <v>78.599999999999994</v>
      </c>
      <c r="C2735" s="89">
        <f>LN(Table3[[#This Row],[Value]]/B2734)</f>
        <v>-4.0629817192538017E-3</v>
      </c>
      <c r="D2735" s="89"/>
      <c r="E2735" s="89"/>
      <c r="F2735" s="89">
        <f>Table3[[#This Row],[Yield]]/100*(1+F2734)</f>
        <v>0</v>
      </c>
    </row>
    <row r="2736" spans="1:6" x14ac:dyDescent="0.2">
      <c r="A2736" s="88">
        <v>2078</v>
      </c>
      <c r="B2736" s="89">
        <v>79.78</v>
      </c>
      <c r="C2736" s="89">
        <f>LN(Table3[[#This Row],[Value]]/B2735)</f>
        <v>1.4901147042099865E-2</v>
      </c>
      <c r="D2736" s="89"/>
      <c r="E2736" s="89"/>
      <c r="F2736" s="89">
        <f>Table3[[#This Row],[Yield]]/100*(1+F2735)</f>
        <v>0</v>
      </c>
    </row>
    <row r="2737" spans="1:6" x14ac:dyDescent="0.2">
      <c r="A2737" s="88">
        <v>2079</v>
      </c>
      <c r="B2737" s="89">
        <v>79.02</v>
      </c>
      <c r="C2737" s="89">
        <f>LN(Table3[[#This Row],[Value]]/B2736)</f>
        <v>-9.5718614940159558E-3</v>
      </c>
      <c r="D2737" s="89"/>
      <c r="E2737" s="89"/>
      <c r="F2737" s="89">
        <f>Table3[[#This Row],[Yield]]/100*(1+F2736)</f>
        <v>0</v>
      </c>
    </row>
    <row r="2738" spans="1:6" x14ac:dyDescent="0.2">
      <c r="A2738" s="88">
        <v>2081</v>
      </c>
      <c r="B2738" s="89">
        <v>79.06</v>
      </c>
      <c r="C2738" s="89">
        <f>LN(Table3[[#This Row],[Value]]/B2737)</f>
        <v>5.0607288529494964E-4</v>
      </c>
      <c r="D2738" s="89"/>
      <c r="E2738" s="89"/>
      <c r="F2738" s="89">
        <f>Table3[[#This Row],[Yield]]/100*(1+F2737)</f>
        <v>0</v>
      </c>
    </row>
    <row r="2739" spans="1:6" x14ac:dyDescent="0.2">
      <c r="A2739" s="88">
        <v>2082</v>
      </c>
      <c r="B2739" s="89">
        <v>80.13</v>
      </c>
      <c r="C2739" s="89">
        <f>LN(Table3[[#This Row],[Value]]/B2738)</f>
        <v>1.344325792143961E-2</v>
      </c>
      <c r="D2739" s="89"/>
      <c r="E2739" s="89"/>
      <c r="F2739" s="89">
        <f>Table3[[#This Row],[Yield]]/100*(1+F2738)</f>
        <v>0</v>
      </c>
    </row>
    <row r="2740" spans="1:6" x14ac:dyDescent="0.2">
      <c r="A2740" s="88">
        <v>2083</v>
      </c>
      <c r="B2740" s="89">
        <v>79.430000000000007</v>
      </c>
      <c r="C2740" s="89">
        <f>LN(Table3[[#This Row],[Value]]/B2739)</f>
        <v>-8.7741851449383759E-3</v>
      </c>
      <c r="D2740" s="89"/>
      <c r="E2740" s="89"/>
      <c r="F2740" s="89">
        <f>Table3[[#This Row],[Yield]]/100*(1+F2739)</f>
        <v>0</v>
      </c>
    </row>
    <row r="2741" spans="1:6" x14ac:dyDescent="0.2">
      <c r="A2741" s="88">
        <v>2084</v>
      </c>
      <c r="B2741" s="89">
        <v>80.11</v>
      </c>
      <c r="C2741" s="89">
        <f>LN(Table3[[#This Row],[Value]]/B2740)</f>
        <v>8.524559581984649E-3</v>
      </c>
      <c r="D2741" s="89"/>
      <c r="E2741" s="89"/>
      <c r="F2741" s="89">
        <f>Table3[[#This Row],[Yield]]/100*(1+F2740)</f>
        <v>0</v>
      </c>
    </row>
    <row r="2742" spans="1:6" x14ac:dyDescent="0.2">
      <c r="A2742" s="88">
        <v>2085</v>
      </c>
      <c r="B2742" s="89">
        <v>80.52</v>
      </c>
      <c r="C2742" s="89">
        <f>LN(Table3[[#This Row],[Value]]/B2741)</f>
        <v>5.104910544565279E-3</v>
      </c>
      <c r="D2742" s="89"/>
      <c r="E2742" s="89"/>
      <c r="F2742" s="89">
        <f>Table3[[#This Row],[Yield]]/100*(1+F2741)</f>
        <v>0</v>
      </c>
    </row>
    <row r="2743" spans="1:6" x14ac:dyDescent="0.2">
      <c r="A2743" s="88">
        <v>2086</v>
      </c>
      <c r="B2743" s="89">
        <v>81.11</v>
      </c>
      <c r="C2743" s="89">
        <f>LN(Table3[[#This Row],[Value]]/B2742)</f>
        <v>7.3006573106625611E-3</v>
      </c>
      <c r="D2743" s="89"/>
      <c r="E2743" s="89"/>
      <c r="F2743" s="89">
        <f>Table3[[#This Row],[Yield]]/100*(1+F2742)</f>
        <v>0</v>
      </c>
    </row>
    <row r="2744" spans="1:6" x14ac:dyDescent="0.2">
      <c r="A2744" s="88">
        <v>2088</v>
      </c>
      <c r="B2744" s="89">
        <v>81.38</v>
      </c>
      <c r="C2744" s="89">
        <f>LN(Table3[[#This Row],[Value]]/B2743)</f>
        <v>3.323284491290436E-3</v>
      </c>
      <c r="D2744" s="89"/>
      <c r="E2744" s="89"/>
      <c r="F2744" s="89">
        <f>Table3[[#This Row],[Yield]]/100*(1+F2743)</f>
        <v>0</v>
      </c>
    </row>
    <row r="2745" spans="1:6" x14ac:dyDescent="0.2">
      <c r="A2745" s="88">
        <v>2089</v>
      </c>
      <c r="B2745" s="89">
        <v>80.77</v>
      </c>
      <c r="C2745" s="89">
        <f>LN(Table3[[#This Row],[Value]]/B2744)</f>
        <v>-7.5239331193389849E-3</v>
      </c>
      <c r="D2745" s="89"/>
      <c r="E2745" s="89"/>
      <c r="F2745" s="89">
        <f>Table3[[#This Row],[Yield]]/100*(1+F2744)</f>
        <v>0</v>
      </c>
    </row>
    <row r="2746" spans="1:6" x14ac:dyDescent="0.2">
      <c r="A2746" s="88">
        <v>2090</v>
      </c>
      <c r="B2746" s="89">
        <v>81.45</v>
      </c>
      <c r="C2746" s="89">
        <f>LN(Table3[[#This Row],[Value]]/B2745)</f>
        <v>8.3837255938492665E-3</v>
      </c>
      <c r="D2746" s="89"/>
      <c r="E2746" s="89"/>
      <c r="F2746" s="89">
        <f>Table3[[#This Row],[Yield]]/100*(1+F2745)</f>
        <v>0</v>
      </c>
    </row>
    <row r="2747" spans="1:6" x14ac:dyDescent="0.2">
      <c r="A2747" s="88">
        <v>2091</v>
      </c>
      <c r="B2747" s="89">
        <v>81.77</v>
      </c>
      <c r="C2747" s="89">
        <f>LN(Table3[[#This Row],[Value]]/B2746)</f>
        <v>3.9210931258317023E-3</v>
      </c>
      <c r="D2747" s="89"/>
      <c r="E2747" s="89"/>
      <c r="F2747" s="89">
        <f>Table3[[#This Row],[Yield]]/100*(1+F2746)</f>
        <v>0</v>
      </c>
    </row>
    <row r="2748" spans="1:6" x14ac:dyDescent="0.2">
      <c r="A2748" s="88">
        <v>2092</v>
      </c>
      <c r="B2748" s="89">
        <v>81.91</v>
      </c>
      <c r="C2748" s="89">
        <f>LN(Table3[[#This Row],[Value]]/B2747)</f>
        <v>1.7106553536248514E-3</v>
      </c>
      <c r="D2748" s="89"/>
      <c r="E2748" s="89"/>
      <c r="F2748" s="89">
        <f>Table3[[#This Row],[Yield]]/100*(1+F2747)</f>
        <v>0</v>
      </c>
    </row>
    <row r="2749" spans="1:6" x14ac:dyDescent="0.2">
      <c r="A2749" s="88">
        <v>2093</v>
      </c>
      <c r="B2749" s="89">
        <v>81.78</v>
      </c>
      <c r="C2749" s="89">
        <f>LN(Table3[[#This Row],[Value]]/B2748)</f>
        <v>-1.5883685910144251E-3</v>
      </c>
      <c r="D2749" s="89"/>
      <c r="E2749" s="89"/>
      <c r="F2749" s="89">
        <f>Table3[[#This Row],[Yield]]/100*(1+F2748)</f>
        <v>0</v>
      </c>
    </row>
    <row r="2750" spans="1:6" x14ac:dyDescent="0.2">
      <c r="A2750" s="88">
        <v>2095</v>
      </c>
      <c r="B2750" s="89">
        <v>81.05</v>
      </c>
      <c r="C2750" s="89">
        <f>LN(Table3[[#This Row],[Value]]/B2749)</f>
        <v>-8.9664667548111556E-3</v>
      </c>
      <c r="D2750" s="89"/>
      <c r="E2750" s="89"/>
      <c r="F2750" s="89">
        <f>Table3[[#This Row],[Yield]]/100*(1+F2749)</f>
        <v>0</v>
      </c>
    </row>
    <row r="2751" spans="1:6" x14ac:dyDescent="0.2">
      <c r="A2751" s="88">
        <v>2096</v>
      </c>
      <c r="B2751" s="89">
        <v>81.3</v>
      </c>
      <c r="C2751" s="89">
        <f>LN(Table3[[#This Row],[Value]]/B2750)</f>
        <v>3.0797683720797608E-3</v>
      </c>
      <c r="D2751" s="89"/>
      <c r="E2751" s="89"/>
      <c r="F2751" s="89">
        <f>Table3[[#This Row],[Yield]]/100*(1+F2750)</f>
        <v>0</v>
      </c>
    </row>
    <row r="2752" spans="1:6" x14ac:dyDescent="0.2">
      <c r="A2752" s="88">
        <v>2097</v>
      </c>
      <c r="B2752" s="89">
        <v>81.13</v>
      </c>
      <c r="C2752" s="89">
        <f>LN(Table3[[#This Row],[Value]]/B2751)</f>
        <v>-2.0932101467912331E-3</v>
      </c>
      <c r="D2752" s="89"/>
      <c r="E2752" s="89"/>
      <c r="F2752" s="89">
        <f>Table3[[#This Row],[Yield]]/100*(1+F2751)</f>
        <v>0</v>
      </c>
    </row>
    <row r="2753" spans="1:6" x14ac:dyDescent="0.2">
      <c r="A2753" s="88">
        <v>2098</v>
      </c>
      <c r="B2753" s="89">
        <v>80.92</v>
      </c>
      <c r="C2753" s="89">
        <f>LN(Table3[[#This Row],[Value]]/B2752)</f>
        <v>-2.5917941074288446E-3</v>
      </c>
      <c r="D2753" s="89"/>
      <c r="E2753" s="89"/>
      <c r="F2753" s="89">
        <f>Table3[[#This Row],[Yield]]/100*(1+F2752)</f>
        <v>0</v>
      </c>
    </row>
    <row r="2754" spans="1:6" x14ac:dyDescent="0.2">
      <c r="A2754" s="88">
        <v>2099</v>
      </c>
      <c r="B2754" s="89">
        <v>81.39</v>
      </c>
      <c r="C2754" s="89">
        <f>LN(Table3[[#This Row],[Value]]/B2753)</f>
        <v>5.791403039405227E-3</v>
      </c>
      <c r="D2754" s="89"/>
      <c r="E2754" s="89"/>
      <c r="F2754" s="89">
        <f>Table3[[#This Row],[Yield]]/100*(1+F2753)</f>
        <v>0</v>
      </c>
    </row>
    <row r="2755" spans="1:6" x14ac:dyDescent="0.2">
      <c r="A2755" s="88">
        <v>2100</v>
      </c>
      <c r="B2755" s="89">
        <v>81.900000000000006</v>
      </c>
      <c r="C2755" s="89">
        <f>LN(Table3[[#This Row],[Value]]/B2754)</f>
        <v>6.2465755200737279E-3</v>
      </c>
      <c r="D2755" s="89"/>
      <c r="E2755" s="89"/>
      <c r="F2755" s="89">
        <f>Table3[[#This Row],[Yield]]/100*(1+F2754)</f>
        <v>0</v>
      </c>
    </row>
    <row r="2756" spans="1:6" x14ac:dyDescent="0.2">
      <c r="A2756" s="88">
        <v>2102</v>
      </c>
      <c r="B2756" s="89">
        <v>82.17</v>
      </c>
      <c r="C2756" s="89">
        <f>LN(Table3[[#This Row],[Value]]/B2755)</f>
        <v>3.2912810840727306E-3</v>
      </c>
      <c r="D2756" s="89"/>
      <c r="E2756" s="89"/>
      <c r="F2756" s="89">
        <f>Table3[[#This Row],[Yield]]/100*(1+F2755)</f>
        <v>0</v>
      </c>
    </row>
    <row r="2757" spans="1:6" x14ac:dyDescent="0.2">
      <c r="A2757" s="88">
        <v>2103</v>
      </c>
      <c r="B2757" s="89">
        <v>82.62</v>
      </c>
      <c r="C2757" s="89">
        <f>LN(Table3[[#This Row],[Value]]/B2756)</f>
        <v>5.4615100255219432E-3</v>
      </c>
      <c r="D2757" s="89"/>
      <c r="E2757" s="89"/>
      <c r="F2757" s="89">
        <f>Table3[[#This Row],[Yield]]/100*(1+F2756)</f>
        <v>0</v>
      </c>
    </row>
    <row r="2758" spans="1:6" x14ac:dyDescent="0.2">
      <c r="A2758" s="88">
        <v>2104</v>
      </c>
      <c r="B2758" s="89">
        <v>82.38</v>
      </c>
      <c r="C2758" s="89">
        <f>LN(Table3[[#This Row],[Value]]/B2757)</f>
        <v>-2.9090929606839467E-3</v>
      </c>
      <c r="D2758" s="89"/>
      <c r="E2758" s="89"/>
      <c r="F2758" s="89">
        <f>Table3[[#This Row],[Yield]]/100*(1+F2757)</f>
        <v>0</v>
      </c>
    </row>
    <row r="2759" spans="1:6" x14ac:dyDescent="0.2">
      <c r="A2759" s="88">
        <v>2105</v>
      </c>
      <c r="B2759" s="89">
        <v>82.78</v>
      </c>
      <c r="C2759" s="89">
        <f>LN(Table3[[#This Row],[Value]]/B2758)</f>
        <v>4.8437973126517738E-3</v>
      </c>
      <c r="D2759" s="89"/>
      <c r="E2759" s="89"/>
      <c r="F2759" s="89">
        <f>Table3[[#This Row],[Yield]]/100*(1+F2758)</f>
        <v>0</v>
      </c>
    </row>
    <row r="2760" spans="1:6" x14ac:dyDescent="0.2">
      <c r="A2760" s="88">
        <v>2106</v>
      </c>
      <c r="B2760" s="89">
        <v>82.55</v>
      </c>
      <c r="C2760" s="89">
        <f>LN(Table3[[#This Row],[Value]]/B2759)</f>
        <v>-2.7823159544493473E-3</v>
      </c>
      <c r="D2760" s="89"/>
      <c r="E2760" s="89"/>
      <c r="F2760" s="89">
        <f>Table3[[#This Row],[Yield]]/100*(1+F2759)</f>
        <v>0</v>
      </c>
    </row>
    <row r="2761" spans="1:6" x14ac:dyDescent="0.2">
      <c r="A2761" s="88">
        <v>2107</v>
      </c>
      <c r="B2761" s="89">
        <v>82.02</v>
      </c>
      <c r="C2761" s="89">
        <f>LN(Table3[[#This Row],[Value]]/B2760)</f>
        <v>-6.4410504022238127E-3</v>
      </c>
      <c r="D2761" s="89"/>
      <c r="E2761" s="89"/>
      <c r="F2761" s="89">
        <f>Table3[[#This Row],[Yield]]/100*(1+F2760)</f>
        <v>0</v>
      </c>
    </row>
    <row r="2762" spans="1:6" x14ac:dyDescent="0.2">
      <c r="A2762" s="88">
        <v>2109</v>
      </c>
      <c r="B2762" s="89">
        <v>81.650000000000006</v>
      </c>
      <c r="C2762" s="89">
        <f>LN(Table3[[#This Row],[Value]]/B2761)</f>
        <v>-4.5213005474389386E-3</v>
      </c>
      <c r="D2762" s="89"/>
      <c r="E2762" s="89"/>
      <c r="F2762" s="89">
        <f>Table3[[#This Row],[Yield]]/100*(1+F2761)</f>
        <v>0</v>
      </c>
    </row>
    <row r="2763" spans="1:6" x14ac:dyDescent="0.2">
      <c r="A2763" s="88">
        <v>2110</v>
      </c>
      <c r="B2763" s="89">
        <v>82.02</v>
      </c>
      <c r="C2763" s="89">
        <f>LN(Table3[[#This Row],[Value]]/B2762)</f>
        <v>4.5213005474390201E-3</v>
      </c>
      <c r="D2763" s="89"/>
      <c r="E2763" s="89"/>
      <c r="F2763" s="89">
        <f>Table3[[#This Row],[Yield]]/100*(1+F2762)</f>
        <v>0</v>
      </c>
    </row>
    <row r="2764" spans="1:6" x14ac:dyDescent="0.2">
      <c r="A2764" s="88">
        <v>2111</v>
      </c>
      <c r="B2764" s="89">
        <v>80.83</v>
      </c>
      <c r="C2764" s="89">
        <f>LN(Table3[[#This Row],[Value]]/B2763)</f>
        <v>-1.4614936218160176E-2</v>
      </c>
      <c r="D2764" s="89"/>
      <c r="E2764" s="89"/>
      <c r="F2764" s="89">
        <f>Table3[[#This Row],[Yield]]/100*(1+F2763)</f>
        <v>0</v>
      </c>
    </row>
    <row r="2765" spans="1:6" x14ac:dyDescent="0.2">
      <c r="A2765" s="88">
        <v>2112</v>
      </c>
      <c r="B2765" s="89">
        <v>80.959999999999994</v>
      </c>
      <c r="C2765" s="89">
        <f>LN(Table3[[#This Row],[Value]]/B2764)</f>
        <v>1.6070217934022807E-3</v>
      </c>
      <c r="D2765" s="89"/>
      <c r="E2765" s="89"/>
      <c r="F2765" s="89">
        <f>Table3[[#This Row],[Yield]]/100*(1+F2764)</f>
        <v>0</v>
      </c>
    </row>
    <row r="2766" spans="1:6" x14ac:dyDescent="0.2">
      <c r="A2766" s="88">
        <v>2113</v>
      </c>
      <c r="B2766" s="89">
        <v>81.540000000000006</v>
      </c>
      <c r="C2766" s="89">
        <f>LN(Table3[[#This Row],[Value]]/B2765)</f>
        <v>7.1384918519520274E-3</v>
      </c>
      <c r="D2766" s="89"/>
      <c r="E2766" s="89"/>
      <c r="F2766" s="89">
        <f>Table3[[#This Row],[Yield]]/100*(1+F2765)</f>
        <v>0</v>
      </c>
    </row>
    <row r="2767" spans="1:6" x14ac:dyDescent="0.2">
      <c r="A2767" s="88">
        <v>2114</v>
      </c>
      <c r="B2767" s="89">
        <v>81.47</v>
      </c>
      <c r="C2767" s="89">
        <f>LN(Table3[[#This Row],[Value]]/B2766)</f>
        <v>-8.5884306855704088E-4</v>
      </c>
      <c r="D2767" s="89"/>
      <c r="E2767" s="89"/>
      <c r="F2767" s="89">
        <f>Table3[[#This Row],[Yield]]/100*(1+F2766)</f>
        <v>0</v>
      </c>
    </row>
    <row r="2768" spans="1:6" x14ac:dyDescent="0.2">
      <c r="A2768" s="88">
        <v>2116</v>
      </c>
      <c r="B2768" s="89">
        <v>81.48</v>
      </c>
      <c r="C2768" s="89">
        <f>LN(Table3[[#This Row],[Value]]/B2767)</f>
        <v>1.2273703605481166E-4</v>
      </c>
      <c r="D2768" s="89"/>
      <c r="E2768" s="89"/>
      <c r="F2768" s="89">
        <f>Table3[[#This Row],[Yield]]/100*(1+F2767)</f>
        <v>0</v>
      </c>
    </row>
    <row r="2769" spans="1:6" x14ac:dyDescent="0.2">
      <c r="A2769" s="88">
        <v>2117</v>
      </c>
      <c r="B2769" s="89">
        <v>81.430000000000007</v>
      </c>
      <c r="C2769" s="89">
        <f>LN(Table3[[#This Row],[Value]]/B2768)</f>
        <v>-6.1383587956511992E-4</v>
      </c>
      <c r="D2769" s="89"/>
      <c r="E2769" s="89"/>
      <c r="F2769" s="89">
        <f>Table3[[#This Row],[Yield]]/100*(1+F2768)</f>
        <v>0</v>
      </c>
    </row>
    <row r="2770" spans="1:6" x14ac:dyDescent="0.2">
      <c r="A2770" s="88">
        <v>2118</v>
      </c>
      <c r="B2770" s="89">
        <v>80.959999999999994</v>
      </c>
      <c r="C2770" s="89">
        <f>LN(Table3[[#This Row],[Value]]/B2769)</f>
        <v>-5.7885499398846576E-3</v>
      </c>
      <c r="D2770" s="89"/>
      <c r="E2770" s="89"/>
      <c r="F2770" s="89">
        <f>Table3[[#This Row],[Yield]]/100*(1+F2769)</f>
        <v>0</v>
      </c>
    </row>
    <row r="2771" spans="1:6" x14ac:dyDescent="0.2">
      <c r="A2771" s="88">
        <v>2119</v>
      </c>
      <c r="B2771" s="89">
        <v>81.41</v>
      </c>
      <c r="C2771" s="89">
        <f>LN(Table3[[#This Row],[Value]]/B2770)</f>
        <v>5.5429100467308742E-3</v>
      </c>
      <c r="D2771" s="89"/>
      <c r="E2771" s="89"/>
      <c r="F2771" s="89">
        <f>Table3[[#This Row],[Yield]]/100*(1+F2770)</f>
        <v>0</v>
      </c>
    </row>
    <row r="2772" spans="1:6" x14ac:dyDescent="0.2">
      <c r="A2772" s="88">
        <v>2120</v>
      </c>
      <c r="B2772" s="89">
        <v>82.27</v>
      </c>
      <c r="C2772" s="89">
        <f>LN(Table3[[#This Row],[Value]]/B2771)</f>
        <v>1.0508405594952508E-2</v>
      </c>
      <c r="D2772" s="89"/>
      <c r="E2772" s="89"/>
      <c r="F2772" s="89">
        <f>Table3[[#This Row],[Yield]]/100*(1+F2771)</f>
        <v>0</v>
      </c>
    </row>
    <row r="2773" spans="1:6" x14ac:dyDescent="0.2">
      <c r="A2773" s="88">
        <v>2121</v>
      </c>
      <c r="B2773" s="89">
        <v>82.83</v>
      </c>
      <c r="C2773" s="89">
        <f>LN(Table3[[#This Row],[Value]]/B2772)</f>
        <v>6.7837934293339171E-3</v>
      </c>
      <c r="D2773" s="89"/>
      <c r="E2773" s="89"/>
      <c r="F2773" s="89">
        <f>Table3[[#This Row],[Yield]]/100*(1+F2772)</f>
        <v>0</v>
      </c>
    </row>
    <row r="2774" spans="1:6" x14ac:dyDescent="0.2">
      <c r="A2774" s="88">
        <v>2123</v>
      </c>
      <c r="B2774" s="89">
        <v>82.86</v>
      </c>
      <c r="C2774" s="89">
        <f>LN(Table3[[#This Row],[Value]]/B2773)</f>
        <v>3.6212203908299719E-4</v>
      </c>
      <c r="D2774" s="89"/>
      <c r="E2774" s="89"/>
      <c r="F2774" s="89">
        <f>Table3[[#This Row],[Yield]]/100*(1+F2773)</f>
        <v>0</v>
      </c>
    </row>
    <row r="2775" spans="1:6" x14ac:dyDescent="0.2">
      <c r="A2775" s="88">
        <v>2124</v>
      </c>
      <c r="B2775" s="89">
        <v>82.84</v>
      </c>
      <c r="C2775" s="89">
        <f>LN(Table3[[#This Row],[Value]]/B2774)</f>
        <v>-2.4140012187233667E-4</v>
      </c>
      <c r="D2775" s="89"/>
      <c r="E2775" s="89"/>
      <c r="F2775" s="89">
        <f>Table3[[#This Row],[Yield]]/100*(1+F2774)</f>
        <v>0</v>
      </c>
    </row>
    <row r="2776" spans="1:6" x14ac:dyDescent="0.2">
      <c r="A2776" s="88">
        <v>2125</v>
      </c>
      <c r="B2776" s="89">
        <v>82.66</v>
      </c>
      <c r="C2776" s="89">
        <f>LN(Table3[[#This Row],[Value]]/B2775)</f>
        <v>-2.1752274437972438E-3</v>
      </c>
      <c r="D2776" s="89"/>
      <c r="E2776" s="89"/>
      <c r="F2776" s="89">
        <f>Table3[[#This Row],[Yield]]/100*(1+F2775)</f>
        <v>0</v>
      </c>
    </row>
    <row r="2777" spans="1:6" x14ac:dyDescent="0.2">
      <c r="A2777" s="88">
        <v>2126</v>
      </c>
      <c r="B2777" s="89">
        <v>82.08</v>
      </c>
      <c r="C2777" s="89">
        <f>LN(Table3[[#This Row],[Value]]/B2776)</f>
        <v>-7.0414276611268627E-3</v>
      </c>
      <c r="D2777" s="89"/>
      <c r="E2777" s="89"/>
      <c r="F2777" s="89">
        <f>Table3[[#This Row],[Yield]]/100*(1+F2776)</f>
        <v>0</v>
      </c>
    </row>
    <row r="2778" spans="1:6" x14ac:dyDescent="0.2">
      <c r="A2778" s="88">
        <v>2127</v>
      </c>
      <c r="B2778" s="89">
        <v>81.97</v>
      </c>
      <c r="C2778" s="89">
        <f>LN(Table3[[#This Row],[Value]]/B2777)</f>
        <v>-1.3410547575201631E-3</v>
      </c>
      <c r="D2778" s="89"/>
      <c r="E2778" s="89"/>
      <c r="F2778" s="89">
        <f>Table3[[#This Row],[Yield]]/100*(1+F2777)</f>
        <v>0</v>
      </c>
    </row>
    <row r="2779" spans="1:6" x14ac:dyDescent="0.2">
      <c r="A2779" s="88">
        <v>2128</v>
      </c>
      <c r="B2779" s="89">
        <v>81.510000000000005</v>
      </c>
      <c r="C2779" s="89">
        <f>LN(Table3[[#This Row],[Value]]/B2778)</f>
        <v>-5.6276145585731022E-3</v>
      </c>
      <c r="D2779" s="89"/>
      <c r="E2779" s="89"/>
      <c r="F2779" s="89">
        <f>Table3[[#This Row],[Yield]]/100*(1+F2778)</f>
        <v>0</v>
      </c>
    </row>
    <row r="2780" spans="1:6" x14ac:dyDescent="0.2">
      <c r="A2780" s="88">
        <v>2130</v>
      </c>
      <c r="B2780" s="89">
        <v>82.33</v>
      </c>
      <c r="C2780" s="89">
        <f>LN(Table3[[#This Row],[Value]]/B2779)</f>
        <v>1.0009849203968487E-2</v>
      </c>
      <c r="D2780" s="89"/>
      <c r="E2780" s="89"/>
      <c r="F2780" s="89">
        <f>Table3[[#This Row],[Yield]]/100*(1+F2779)</f>
        <v>0</v>
      </c>
    </row>
    <row r="2781" spans="1:6" x14ac:dyDescent="0.2">
      <c r="A2781" s="88">
        <v>2131</v>
      </c>
      <c r="B2781" s="89">
        <v>83.77</v>
      </c>
      <c r="C2781" s="89">
        <f>LN(Table3[[#This Row],[Value]]/B2780)</f>
        <v>1.7339386855383429E-2</v>
      </c>
      <c r="D2781" s="89"/>
      <c r="E2781" s="89"/>
      <c r="F2781" s="89">
        <f>Table3[[#This Row],[Yield]]/100*(1+F2780)</f>
        <v>0</v>
      </c>
    </row>
    <row r="2782" spans="1:6" x14ac:dyDescent="0.2">
      <c r="A2782" s="88">
        <v>2132</v>
      </c>
      <c r="B2782" s="89">
        <v>84.14</v>
      </c>
      <c r="C2782" s="89">
        <f>LN(Table3[[#This Row],[Value]]/B2781)</f>
        <v>4.4071299966567693E-3</v>
      </c>
      <c r="D2782" s="89"/>
      <c r="E2782" s="89"/>
      <c r="F2782" s="89">
        <f>Table3[[#This Row],[Yield]]/100*(1+F2781)</f>
        <v>0</v>
      </c>
    </row>
    <row r="2783" spans="1:6" x14ac:dyDescent="0.2">
      <c r="A2783" s="88">
        <v>2133</v>
      </c>
      <c r="B2783" s="89">
        <v>83.92</v>
      </c>
      <c r="C2783" s="89">
        <f>LN(Table3[[#This Row],[Value]]/B2782)</f>
        <v>-2.6181140743330561E-3</v>
      </c>
      <c r="D2783" s="89"/>
      <c r="E2783" s="89"/>
      <c r="F2783" s="89">
        <f>Table3[[#This Row],[Yield]]/100*(1+F2782)</f>
        <v>0</v>
      </c>
    </row>
    <row r="2784" spans="1:6" x14ac:dyDescent="0.2">
      <c r="A2784" s="88">
        <v>2134</v>
      </c>
      <c r="B2784" s="89">
        <v>83.78</v>
      </c>
      <c r="C2784" s="89">
        <f>LN(Table3[[#This Row],[Value]]/B2783)</f>
        <v>-1.6696485691529732E-3</v>
      </c>
      <c r="D2784" s="89"/>
      <c r="E2784" s="89"/>
      <c r="F2784" s="89">
        <f>Table3[[#This Row],[Yield]]/100*(1+F2783)</f>
        <v>0</v>
      </c>
    </row>
    <row r="2785" spans="1:6" x14ac:dyDescent="0.2">
      <c r="A2785" s="88">
        <v>2135</v>
      </c>
      <c r="B2785" s="89">
        <v>82.93</v>
      </c>
      <c r="C2785" s="89">
        <f>LN(Table3[[#This Row],[Value]]/B2784)</f>
        <v>-1.0197437055776401E-2</v>
      </c>
      <c r="D2785" s="89"/>
      <c r="E2785" s="89"/>
      <c r="F2785" s="89">
        <f>Table3[[#This Row],[Yield]]/100*(1+F2784)</f>
        <v>0</v>
      </c>
    </row>
    <row r="2786" spans="1:6" x14ac:dyDescent="0.2">
      <c r="A2786" s="88">
        <v>2137</v>
      </c>
      <c r="B2786" s="89">
        <v>83.32</v>
      </c>
      <c r="C2786" s="89">
        <f>LN(Table3[[#This Row],[Value]]/B2785)</f>
        <v>4.6917379296585971E-3</v>
      </c>
      <c r="D2786" s="89"/>
      <c r="E2786" s="89"/>
      <c r="F2786" s="89">
        <f>Table3[[#This Row],[Yield]]/100*(1+F2785)</f>
        <v>0</v>
      </c>
    </row>
    <row r="2787" spans="1:6" x14ac:dyDescent="0.2">
      <c r="A2787" s="88">
        <v>2139</v>
      </c>
      <c r="B2787" s="89">
        <v>82.17</v>
      </c>
      <c r="C2787" s="89">
        <f>LN(Table3[[#This Row],[Value]]/B2786)</f>
        <v>-1.3898344449674681E-2</v>
      </c>
      <c r="D2787" s="89"/>
      <c r="E2787" s="89"/>
      <c r="F2787" s="89">
        <f>Table3[[#This Row],[Yield]]/100*(1+F2786)</f>
        <v>0</v>
      </c>
    </row>
    <row r="2788" spans="1:6" x14ac:dyDescent="0.2">
      <c r="A2788" s="88">
        <v>2140</v>
      </c>
      <c r="B2788" s="89">
        <v>81.56</v>
      </c>
      <c r="C2788" s="89">
        <f>LN(Table3[[#This Row],[Value]]/B2787)</f>
        <v>-7.4513262368420879E-3</v>
      </c>
      <c r="D2788" s="89"/>
      <c r="E2788" s="89"/>
      <c r="F2788" s="89">
        <f>Table3[[#This Row],[Yield]]/100*(1+F2787)</f>
        <v>0</v>
      </c>
    </row>
    <row r="2789" spans="1:6" x14ac:dyDescent="0.2">
      <c r="A2789" s="88">
        <v>2141</v>
      </c>
      <c r="B2789" s="89">
        <v>82.57</v>
      </c>
      <c r="C2789" s="89">
        <f>LN(Table3[[#This Row],[Value]]/B2788)</f>
        <v>1.2307472723082646E-2</v>
      </c>
      <c r="D2789" s="89"/>
      <c r="E2789" s="89"/>
      <c r="F2789" s="89">
        <f>Table3[[#This Row],[Yield]]/100*(1+F2788)</f>
        <v>0</v>
      </c>
    </row>
    <row r="2790" spans="1:6" x14ac:dyDescent="0.2">
      <c r="A2790" s="88">
        <v>2142</v>
      </c>
      <c r="B2790" s="89">
        <v>82.25</v>
      </c>
      <c r="C2790" s="89">
        <f>LN(Table3[[#This Row],[Value]]/B2789)</f>
        <v>-3.8830287838557912E-3</v>
      </c>
      <c r="D2790" s="89"/>
      <c r="E2790" s="89"/>
      <c r="F2790" s="89">
        <f>Table3[[#This Row],[Yield]]/100*(1+F2789)</f>
        <v>0</v>
      </c>
    </row>
    <row r="2791" spans="1:6" x14ac:dyDescent="0.2">
      <c r="A2791" s="88">
        <v>2144</v>
      </c>
      <c r="B2791" s="89">
        <v>80.83</v>
      </c>
      <c r="C2791" s="89">
        <f>LN(Table3[[#This Row],[Value]]/B2790)</f>
        <v>-1.741520589972833E-2</v>
      </c>
      <c r="D2791" s="89"/>
      <c r="E2791" s="89"/>
      <c r="F2791" s="89">
        <f>Table3[[#This Row],[Yield]]/100*(1+F2790)</f>
        <v>0</v>
      </c>
    </row>
    <row r="2792" spans="1:6" x14ac:dyDescent="0.2">
      <c r="A2792" s="88">
        <v>2145</v>
      </c>
      <c r="B2792" s="89">
        <v>81.67</v>
      </c>
      <c r="C2792" s="89">
        <f>LN(Table3[[#This Row],[Value]]/B2791)</f>
        <v>1.033855362443128E-2</v>
      </c>
      <c r="D2792" s="89"/>
      <c r="E2792" s="89"/>
      <c r="F2792" s="89">
        <f>Table3[[#This Row],[Yield]]/100*(1+F2791)</f>
        <v>0</v>
      </c>
    </row>
    <row r="2793" spans="1:6" x14ac:dyDescent="0.2">
      <c r="A2793" s="88">
        <v>2146</v>
      </c>
      <c r="B2793" s="89">
        <v>82.77</v>
      </c>
      <c r="C2793" s="89">
        <f>LN(Table3[[#This Row],[Value]]/B2792)</f>
        <v>1.3378939527120035E-2</v>
      </c>
      <c r="D2793" s="89"/>
      <c r="E2793" s="89"/>
      <c r="F2793" s="89">
        <f>Table3[[#This Row],[Yield]]/100*(1+F2792)</f>
        <v>0</v>
      </c>
    </row>
    <row r="2794" spans="1:6" x14ac:dyDescent="0.2">
      <c r="A2794" s="88">
        <v>2147</v>
      </c>
      <c r="B2794" s="89">
        <v>82.47</v>
      </c>
      <c r="C2794" s="89">
        <f>LN(Table3[[#This Row],[Value]]/B2793)</f>
        <v>-3.6310860520403156E-3</v>
      </c>
      <c r="D2794" s="89"/>
      <c r="E2794" s="89"/>
      <c r="F2794" s="89">
        <f>Table3[[#This Row],[Yield]]/100*(1+F2793)</f>
        <v>0</v>
      </c>
    </row>
    <row r="2795" spans="1:6" x14ac:dyDescent="0.2">
      <c r="A2795" s="88">
        <v>2148</v>
      </c>
      <c r="B2795" s="89">
        <v>84.19</v>
      </c>
      <c r="C2795" s="89">
        <f>LN(Table3[[#This Row],[Value]]/B2794)</f>
        <v>2.0641558504308571E-2</v>
      </c>
      <c r="D2795" s="89"/>
      <c r="E2795" s="89"/>
      <c r="F2795" s="89">
        <f>Table3[[#This Row],[Yield]]/100*(1+F2794)</f>
        <v>0</v>
      </c>
    </row>
    <row r="2796" spans="1:6" x14ac:dyDescent="0.2">
      <c r="A2796" s="88">
        <v>2149</v>
      </c>
      <c r="B2796" s="89">
        <v>84.53</v>
      </c>
      <c r="C2796" s="89">
        <f>LN(Table3[[#This Row],[Value]]/B2795)</f>
        <v>4.030351591263779E-3</v>
      </c>
      <c r="D2796" s="89"/>
      <c r="E2796" s="89"/>
      <c r="F2796" s="89">
        <f>Table3[[#This Row],[Yield]]/100*(1+F2795)</f>
        <v>0</v>
      </c>
    </row>
    <row r="2797" spans="1:6" x14ac:dyDescent="0.2">
      <c r="A2797" s="88">
        <v>2151</v>
      </c>
      <c r="B2797" s="89">
        <v>85.22</v>
      </c>
      <c r="C2797" s="89">
        <f>LN(Table3[[#This Row],[Value]]/B2796)</f>
        <v>8.1296471309296129E-3</v>
      </c>
      <c r="D2797" s="89"/>
      <c r="E2797" s="89"/>
      <c r="F2797" s="89">
        <f>Table3[[#This Row],[Yield]]/100*(1+F2796)</f>
        <v>0</v>
      </c>
    </row>
    <row r="2798" spans="1:6" x14ac:dyDescent="0.2">
      <c r="A2798" s="88">
        <v>2152</v>
      </c>
      <c r="B2798" s="89">
        <v>85.84</v>
      </c>
      <c r="C2798" s="89">
        <f>LN(Table3[[#This Row],[Value]]/B2797)</f>
        <v>7.2489502506770196E-3</v>
      </c>
      <c r="D2798" s="89"/>
      <c r="E2798" s="89"/>
      <c r="F2798" s="89">
        <f>Table3[[#This Row],[Yield]]/100*(1+F2797)</f>
        <v>0</v>
      </c>
    </row>
    <row r="2799" spans="1:6" x14ac:dyDescent="0.2">
      <c r="A2799" s="88">
        <v>2153</v>
      </c>
      <c r="B2799" s="89">
        <v>86.11</v>
      </c>
      <c r="C2799" s="89">
        <f>LN(Table3[[#This Row],[Value]]/B2798)</f>
        <v>3.1404503856308258E-3</v>
      </c>
      <c r="D2799" s="89"/>
      <c r="E2799" s="89"/>
      <c r="F2799" s="89">
        <f>Table3[[#This Row],[Yield]]/100*(1+F2798)</f>
        <v>0</v>
      </c>
    </row>
    <row r="2800" spans="1:6" x14ac:dyDescent="0.2">
      <c r="A2800" s="88">
        <v>2154</v>
      </c>
      <c r="B2800" s="89">
        <v>85.93</v>
      </c>
      <c r="C2800" s="89">
        <f>LN(Table3[[#This Row],[Value]]/B2799)</f>
        <v>-2.0925373829420459E-3</v>
      </c>
      <c r="D2800" s="89"/>
      <c r="E2800" s="89"/>
      <c r="F2800" s="89">
        <f>Table3[[#This Row],[Yield]]/100*(1+F2799)</f>
        <v>0</v>
      </c>
    </row>
    <row r="2801" spans="1:6" x14ac:dyDescent="0.2">
      <c r="A2801" s="88">
        <v>2155</v>
      </c>
      <c r="B2801" s="89">
        <v>85.81</v>
      </c>
      <c r="C2801" s="89">
        <f>LN(Table3[[#This Row],[Value]]/B2800)</f>
        <v>-1.3974615061021407E-3</v>
      </c>
      <c r="D2801" s="89"/>
      <c r="E2801" s="89"/>
      <c r="F2801" s="89">
        <f>Table3[[#This Row],[Yield]]/100*(1+F2800)</f>
        <v>0</v>
      </c>
    </row>
    <row r="2802" spans="1:6" x14ac:dyDescent="0.2">
      <c r="A2802" s="88">
        <v>2156</v>
      </c>
      <c r="B2802" s="89">
        <v>86.94</v>
      </c>
      <c r="C2802" s="89">
        <f>LN(Table3[[#This Row],[Value]]/B2801)</f>
        <v>1.3082675741616348E-2</v>
      </c>
      <c r="D2802" s="89"/>
      <c r="E2802" s="89"/>
      <c r="F2802" s="89">
        <f>Table3[[#This Row],[Yield]]/100*(1+F2801)</f>
        <v>0</v>
      </c>
    </row>
    <row r="2803" spans="1:6" x14ac:dyDescent="0.2">
      <c r="A2803" s="88">
        <v>2158</v>
      </c>
      <c r="B2803" s="89">
        <v>89.43</v>
      </c>
      <c r="C2803" s="89">
        <f>LN(Table3[[#This Row],[Value]]/B2802)</f>
        <v>2.8237970797443911E-2</v>
      </c>
      <c r="D2803" s="89"/>
      <c r="E2803" s="89"/>
      <c r="F2803" s="89">
        <f>Table3[[#This Row],[Yield]]/100*(1+F2802)</f>
        <v>0</v>
      </c>
    </row>
    <row r="2804" spans="1:6" x14ac:dyDescent="0.2">
      <c r="A2804" s="88">
        <v>2159</v>
      </c>
      <c r="B2804" s="89">
        <v>89.77</v>
      </c>
      <c r="C2804" s="89">
        <f>LN(Table3[[#This Row],[Value]]/B2803)</f>
        <v>3.7946474105072328E-3</v>
      </c>
      <c r="D2804" s="89"/>
      <c r="E2804" s="89"/>
      <c r="F2804" s="89">
        <f>Table3[[#This Row],[Yield]]/100*(1+F2803)</f>
        <v>0</v>
      </c>
    </row>
    <row r="2805" spans="1:6" x14ac:dyDescent="0.2">
      <c r="A2805" s="88">
        <v>2160</v>
      </c>
      <c r="B2805" s="89">
        <v>89.89</v>
      </c>
      <c r="C2805" s="89">
        <f>LN(Table3[[#This Row],[Value]]/B2804)</f>
        <v>1.3358568167108639E-3</v>
      </c>
      <c r="D2805" s="89"/>
      <c r="E2805" s="89"/>
      <c r="F2805" s="89">
        <f>Table3[[#This Row],[Yield]]/100*(1+F2804)</f>
        <v>0</v>
      </c>
    </row>
    <row r="2806" spans="1:6" x14ac:dyDescent="0.2">
      <c r="A2806" s="88">
        <v>2162</v>
      </c>
      <c r="B2806" s="89">
        <v>89.62</v>
      </c>
      <c r="C2806" s="89">
        <f>LN(Table3[[#This Row],[Value]]/B2805)</f>
        <v>-3.0081912273109399E-3</v>
      </c>
      <c r="D2806" s="89"/>
      <c r="E2806" s="89"/>
      <c r="F2806" s="89">
        <f>Table3[[#This Row],[Yield]]/100*(1+F2805)</f>
        <v>0</v>
      </c>
    </row>
    <row r="2807" spans="1:6" x14ac:dyDescent="0.2">
      <c r="A2807" s="88">
        <v>2163</v>
      </c>
      <c r="B2807" s="89">
        <v>89.5</v>
      </c>
      <c r="C2807" s="89">
        <f>LN(Table3[[#This Row],[Value]]/B2806)</f>
        <v>-1.3398840771872823E-3</v>
      </c>
      <c r="D2807" s="89"/>
      <c r="E2807" s="89"/>
      <c r="F2807" s="89">
        <f>Table3[[#This Row],[Yield]]/100*(1+F2806)</f>
        <v>0</v>
      </c>
    </row>
    <row r="2808" spans="1:6" x14ac:dyDescent="0.2">
      <c r="A2808" s="88">
        <v>2165</v>
      </c>
      <c r="B2808" s="89">
        <v>89.56</v>
      </c>
      <c r="C2808" s="89">
        <f>LN(Table3[[#This Row],[Value]]/B2807)</f>
        <v>6.7016644974437925E-4</v>
      </c>
      <c r="D2808" s="89"/>
      <c r="E2808" s="89"/>
      <c r="F2808" s="89">
        <f>Table3[[#This Row],[Yield]]/100*(1+F2807)</f>
        <v>0</v>
      </c>
    </row>
    <row r="2809" spans="1:6" x14ac:dyDescent="0.2">
      <c r="A2809" s="88">
        <v>2166</v>
      </c>
      <c r="B2809" s="89">
        <v>90.82</v>
      </c>
      <c r="C2809" s="89">
        <f>LN(Table3[[#This Row],[Value]]/B2808)</f>
        <v>1.3970733939250897E-2</v>
      </c>
      <c r="D2809" s="89"/>
      <c r="E2809" s="89"/>
      <c r="F2809" s="89">
        <f>Table3[[#This Row],[Yield]]/100*(1+F2808)</f>
        <v>0</v>
      </c>
    </row>
    <row r="2810" spans="1:6" x14ac:dyDescent="0.2">
      <c r="A2810" s="88">
        <v>2167</v>
      </c>
      <c r="B2810" s="89">
        <v>90.91</v>
      </c>
      <c r="C2810" s="89">
        <f>LN(Table3[[#This Row],[Value]]/B2809)</f>
        <v>9.904804639617158E-4</v>
      </c>
      <c r="D2810" s="89"/>
      <c r="E2810" s="89"/>
      <c r="F2810" s="89">
        <f>Table3[[#This Row],[Yield]]/100*(1+F2809)</f>
        <v>0</v>
      </c>
    </row>
    <row r="2811" spans="1:6" x14ac:dyDescent="0.2">
      <c r="A2811" s="88">
        <v>2168</v>
      </c>
      <c r="B2811" s="89">
        <v>92.37</v>
      </c>
      <c r="C2811" s="89">
        <f>LN(Table3[[#This Row],[Value]]/B2810)</f>
        <v>1.5932244470751918E-2</v>
      </c>
      <c r="D2811" s="89"/>
      <c r="E2811" s="89"/>
      <c r="F2811" s="89">
        <f>Table3[[#This Row],[Yield]]/100*(1+F2810)</f>
        <v>0</v>
      </c>
    </row>
    <row r="2812" spans="1:6" x14ac:dyDescent="0.2">
      <c r="A2812" s="88">
        <v>2169</v>
      </c>
      <c r="B2812" s="89">
        <v>93.2</v>
      </c>
      <c r="C2812" s="89">
        <f>LN(Table3[[#This Row],[Value]]/B2811)</f>
        <v>8.94547108702674E-3</v>
      </c>
      <c r="D2812" s="89"/>
      <c r="E2812" s="89"/>
      <c r="F2812" s="89">
        <f>Table3[[#This Row],[Yield]]/100*(1+F2811)</f>
        <v>0</v>
      </c>
    </row>
    <row r="2813" spans="1:6" x14ac:dyDescent="0.2">
      <c r="A2813" s="88">
        <v>2170</v>
      </c>
      <c r="B2813" s="89">
        <v>92.84</v>
      </c>
      <c r="C2813" s="89">
        <f>LN(Table3[[#This Row],[Value]]/B2812)</f>
        <v>-3.8701402853091541E-3</v>
      </c>
      <c r="D2813" s="89"/>
      <c r="E2813" s="89"/>
      <c r="F2813" s="89">
        <f>Table3[[#This Row],[Yield]]/100*(1+F2812)</f>
        <v>0</v>
      </c>
    </row>
    <row r="2814" spans="1:6" x14ac:dyDescent="0.2">
      <c r="A2814" s="88">
        <v>2172</v>
      </c>
      <c r="B2814" s="89">
        <v>93.59</v>
      </c>
      <c r="C2814" s="89">
        <f>LN(Table3[[#This Row],[Value]]/B2813)</f>
        <v>8.0459587629287746E-3</v>
      </c>
      <c r="D2814" s="89"/>
      <c r="E2814" s="89"/>
      <c r="F2814" s="89">
        <f>Table3[[#This Row],[Yield]]/100*(1+F2813)</f>
        <v>0</v>
      </c>
    </row>
    <row r="2815" spans="1:6" x14ac:dyDescent="0.2">
      <c r="A2815" s="88">
        <v>2173</v>
      </c>
      <c r="B2815" s="89">
        <v>95.13</v>
      </c>
      <c r="C2815" s="89">
        <f>LN(Table3[[#This Row],[Value]]/B2814)</f>
        <v>1.6320837049200471E-2</v>
      </c>
      <c r="D2815" s="89"/>
      <c r="E2815" s="89"/>
      <c r="F2815" s="89">
        <f>Table3[[#This Row],[Yield]]/100*(1+F2814)</f>
        <v>0</v>
      </c>
    </row>
    <row r="2816" spans="1:6" x14ac:dyDescent="0.2">
      <c r="A2816" s="88">
        <v>2174</v>
      </c>
      <c r="B2816" s="89">
        <v>95.68</v>
      </c>
      <c r="C2816" s="89">
        <f>LN(Table3[[#This Row],[Value]]/B2815)</f>
        <v>5.7649129839560396E-3</v>
      </c>
      <c r="D2816" s="89"/>
      <c r="E2816" s="89"/>
      <c r="F2816" s="89">
        <f>Table3[[#This Row],[Yield]]/100*(1+F2815)</f>
        <v>0</v>
      </c>
    </row>
    <row r="2817" spans="1:6" x14ac:dyDescent="0.2">
      <c r="A2817" s="88">
        <v>2175</v>
      </c>
      <c r="B2817" s="89">
        <v>95.47</v>
      </c>
      <c r="C2817" s="89">
        <f>LN(Table3[[#This Row],[Value]]/B2816)</f>
        <v>-2.1972281923798792E-3</v>
      </c>
      <c r="D2817" s="89"/>
      <c r="E2817" s="89"/>
      <c r="F2817" s="89">
        <f>Table3[[#This Row],[Yield]]/100*(1+F2816)</f>
        <v>0</v>
      </c>
    </row>
    <row r="2818" spans="1:6" x14ac:dyDescent="0.2">
      <c r="A2818" s="88">
        <v>2176</v>
      </c>
      <c r="B2818" s="89">
        <v>96.05</v>
      </c>
      <c r="C2818" s="89">
        <f>LN(Table3[[#This Row],[Value]]/B2817)</f>
        <v>6.0568272046237692E-3</v>
      </c>
      <c r="D2818" s="89"/>
      <c r="E2818" s="89"/>
      <c r="F2818" s="89">
        <f>Table3[[#This Row],[Yield]]/100*(1+F2817)</f>
        <v>0</v>
      </c>
    </row>
    <row r="2819" spans="1:6" x14ac:dyDescent="0.2">
      <c r="A2819" s="88">
        <v>2177</v>
      </c>
      <c r="B2819" s="89">
        <v>96.09</v>
      </c>
      <c r="C2819" s="89">
        <f>LN(Table3[[#This Row],[Value]]/B2818)</f>
        <v>4.163630746108674E-4</v>
      </c>
      <c r="D2819" s="89"/>
      <c r="E2819" s="89"/>
      <c r="F2819" s="89">
        <f>Table3[[#This Row],[Yield]]/100*(1+F2818)</f>
        <v>0</v>
      </c>
    </row>
    <row r="2820" spans="1:6" x14ac:dyDescent="0.2">
      <c r="A2820" s="88">
        <v>2179</v>
      </c>
      <c r="B2820" s="89">
        <v>95.71</v>
      </c>
      <c r="C2820" s="89">
        <f>LN(Table3[[#This Row],[Value]]/B2819)</f>
        <v>-3.9624660813614432E-3</v>
      </c>
      <c r="D2820" s="89"/>
      <c r="E2820" s="89"/>
      <c r="F2820" s="89">
        <f>Table3[[#This Row],[Yield]]/100*(1+F2819)</f>
        <v>0</v>
      </c>
    </row>
    <row r="2821" spans="1:6" x14ac:dyDescent="0.2">
      <c r="A2821" s="88">
        <v>2180</v>
      </c>
      <c r="B2821" s="89">
        <v>95.64</v>
      </c>
      <c r="C2821" s="89">
        <f>LN(Table3[[#This Row],[Value]]/B2820)</f>
        <v>-7.316436176910393E-4</v>
      </c>
      <c r="D2821" s="89"/>
      <c r="E2821" s="89"/>
      <c r="F2821" s="89">
        <f>Table3[[#This Row],[Yield]]/100*(1+F2820)</f>
        <v>0</v>
      </c>
    </row>
    <row r="2822" spans="1:6" x14ac:dyDescent="0.2">
      <c r="A2822" s="88">
        <v>2181</v>
      </c>
      <c r="B2822" s="89">
        <v>94.61</v>
      </c>
      <c r="C2822" s="89">
        <f>LN(Table3[[#This Row],[Value]]/B2821)</f>
        <v>-1.0827963873771109E-2</v>
      </c>
      <c r="D2822" s="89"/>
      <c r="E2822" s="89"/>
      <c r="F2822" s="89">
        <f>Table3[[#This Row],[Yield]]/100*(1+F2821)</f>
        <v>0</v>
      </c>
    </row>
    <row r="2823" spans="1:6" x14ac:dyDescent="0.2">
      <c r="A2823" s="88">
        <v>2182</v>
      </c>
      <c r="B2823" s="89">
        <v>94.2</v>
      </c>
      <c r="C2823" s="89">
        <f>LN(Table3[[#This Row],[Value]]/B2822)</f>
        <v>-4.3429971340354602E-3</v>
      </c>
      <c r="D2823" s="89"/>
      <c r="E2823" s="89"/>
      <c r="F2823" s="89">
        <f>Table3[[#This Row],[Yield]]/100*(1+F2822)</f>
        <v>0</v>
      </c>
    </row>
    <row r="2824" spans="1:6" x14ac:dyDescent="0.2">
      <c r="A2824" s="88">
        <v>2183</v>
      </c>
      <c r="B2824" s="89">
        <v>94.43</v>
      </c>
      <c r="C2824" s="89">
        <f>LN(Table3[[#This Row],[Value]]/B2823)</f>
        <v>2.4386376926604988E-3</v>
      </c>
      <c r="D2824" s="89"/>
      <c r="E2824" s="89"/>
      <c r="F2824" s="89">
        <f>Table3[[#This Row],[Yield]]/100*(1+F2823)</f>
        <v>0</v>
      </c>
    </row>
    <row r="2825" spans="1:6" x14ac:dyDescent="0.2">
      <c r="A2825" s="88">
        <v>2184</v>
      </c>
      <c r="B2825" s="89">
        <v>95.05</v>
      </c>
      <c r="C2825" s="89">
        <f>LN(Table3[[#This Row],[Value]]/B2824)</f>
        <v>6.5442496594602766E-3</v>
      </c>
      <c r="D2825" s="89"/>
      <c r="E2825" s="89"/>
      <c r="F2825" s="89">
        <f>Table3[[#This Row],[Yield]]/100*(1+F2824)</f>
        <v>0</v>
      </c>
    </row>
    <row r="2826" spans="1:6" x14ac:dyDescent="0.2">
      <c r="A2826" s="88">
        <v>2187</v>
      </c>
      <c r="B2826" s="89">
        <v>95.84</v>
      </c>
      <c r="C2826" s="89">
        <f>LN(Table3[[#This Row],[Value]]/B2825)</f>
        <v>8.277065432701184E-3</v>
      </c>
      <c r="D2826" s="89"/>
      <c r="E2826" s="89"/>
      <c r="F2826" s="89">
        <f>Table3[[#This Row],[Yield]]/100*(1+F2825)</f>
        <v>0</v>
      </c>
    </row>
    <row r="2827" spans="1:6" x14ac:dyDescent="0.2">
      <c r="A2827" s="88">
        <v>2188</v>
      </c>
      <c r="B2827" s="89">
        <v>94.04</v>
      </c>
      <c r="C2827" s="89">
        <f>LN(Table3[[#This Row],[Value]]/B2826)</f>
        <v>-1.8959910695270379E-2</v>
      </c>
      <c r="D2827" s="89"/>
      <c r="E2827" s="89"/>
      <c r="F2827" s="89">
        <f>Table3[[#This Row],[Yield]]/100*(1+F2826)</f>
        <v>0</v>
      </c>
    </row>
    <row r="2828" spans="1:6" x14ac:dyDescent="0.2">
      <c r="A2828" s="88">
        <v>2189</v>
      </c>
      <c r="B2828" s="89">
        <v>95.37</v>
      </c>
      <c r="C2828" s="89">
        <f>LN(Table3[[#This Row],[Value]]/B2827)</f>
        <v>1.4043839918952167E-2</v>
      </c>
      <c r="D2828" s="89"/>
      <c r="E2828" s="89"/>
      <c r="F2828" s="89">
        <f>Table3[[#This Row],[Yield]]/100*(1+F2827)</f>
        <v>0</v>
      </c>
    </row>
    <row r="2829" spans="1:6" x14ac:dyDescent="0.2">
      <c r="A2829" s="88">
        <v>2190</v>
      </c>
      <c r="B2829" s="89">
        <v>96.56</v>
      </c>
      <c r="C2829" s="89">
        <f>LN(Table3[[#This Row],[Value]]/B2828)</f>
        <v>1.240051319845501E-2</v>
      </c>
      <c r="D2829" s="89"/>
      <c r="E2829" s="89"/>
      <c r="F2829" s="89">
        <f>Table3[[#This Row],[Yield]]/100*(1+F2828)</f>
        <v>0</v>
      </c>
    </row>
    <row r="2830" spans="1:6" x14ac:dyDescent="0.2">
      <c r="A2830" s="88">
        <v>2191</v>
      </c>
      <c r="B2830" s="89">
        <v>96.2</v>
      </c>
      <c r="C2830" s="89">
        <f>LN(Table3[[#This Row],[Value]]/B2829)</f>
        <v>-3.735219117615277E-3</v>
      </c>
      <c r="D2830" s="89"/>
      <c r="E2830" s="89"/>
      <c r="F2830" s="89">
        <f>Table3[[#This Row],[Yield]]/100*(1+F2829)</f>
        <v>0</v>
      </c>
    </row>
    <row r="2831" spans="1:6" x14ac:dyDescent="0.2">
      <c r="A2831" s="88">
        <v>2194</v>
      </c>
      <c r="B2831" s="89">
        <v>95</v>
      </c>
      <c r="C2831" s="89">
        <f>LN(Table3[[#This Row],[Value]]/B2830)</f>
        <v>-1.2552466071119973E-2</v>
      </c>
      <c r="D2831" s="89"/>
      <c r="E2831" s="89"/>
      <c r="F2831" s="89">
        <f>Table3[[#This Row],[Yield]]/100*(1+F2830)</f>
        <v>0</v>
      </c>
    </row>
    <row r="2832" spans="1:6" x14ac:dyDescent="0.2">
      <c r="A2832" s="88">
        <v>2195</v>
      </c>
      <c r="B2832" s="89">
        <v>95.63</v>
      </c>
      <c r="C2832" s="89">
        <f>LN(Table3[[#This Row],[Value]]/B2831)</f>
        <v>6.6096867609103721E-3</v>
      </c>
      <c r="D2832" s="89"/>
      <c r="E2832" s="89"/>
      <c r="F2832" s="89">
        <f>Table3[[#This Row],[Yield]]/100*(1+F2831)</f>
        <v>0</v>
      </c>
    </row>
    <row r="2833" spans="1:6" x14ac:dyDescent="0.2">
      <c r="A2833" s="88">
        <v>2196</v>
      </c>
      <c r="B2833" s="89">
        <v>94.44</v>
      </c>
      <c r="C2833" s="89">
        <f>LN(Table3[[#This Row],[Value]]/B2832)</f>
        <v>-1.2521866144139148E-2</v>
      </c>
      <c r="D2833" s="89"/>
      <c r="E2833" s="89"/>
      <c r="F2833" s="89">
        <f>Table3[[#This Row],[Yield]]/100*(1+F2832)</f>
        <v>0</v>
      </c>
    </row>
    <row r="2834" spans="1:6" x14ac:dyDescent="0.2">
      <c r="A2834" s="88">
        <v>2197</v>
      </c>
      <c r="B2834" s="89">
        <v>96.09</v>
      </c>
      <c r="C2834" s="89">
        <f>LN(Table3[[#This Row],[Value]]/B2833)</f>
        <v>1.7320540071864329E-2</v>
      </c>
      <c r="D2834" s="89"/>
      <c r="E2834" s="89"/>
      <c r="F2834" s="89">
        <f>Table3[[#This Row],[Yield]]/100*(1+F2833)</f>
        <v>0</v>
      </c>
    </row>
    <row r="2835" spans="1:6" x14ac:dyDescent="0.2">
      <c r="A2835" s="88">
        <v>2198</v>
      </c>
      <c r="B2835" s="89">
        <v>97.09</v>
      </c>
      <c r="C2835" s="89">
        <f>LN(Table3[[#This Row],[Value]]/B2834)</f>
        <v>1.0353131092877022E-2</v>
      </c>
      <c r="D2835" s="89"/>
      <c r="E2835" s="89"/>
      <c r="F2835" s="89">
        <f>Table3[[#This Row],[Yield]]/100*(1+F2834)</f>
        <v>0</v>
      </c>
    </row>
    <row r="2836" spans="1:6" x14ac:dyDescent="0.2">
      <c r="A2836" s="88">
        <v>2200</v>
      </c>
      <c r="B2836" s="89">
        <v>98.03</v>
      </c>
      <c r="C2836" s="89">
        <f>LN(Table3[[#This Row],[Value]]/B2835)</f>
        <v>9.6351708915811372E-3</v>
      </c>
      <c r="D2836" s="89"/>
      <c r="E2836" s="89"/>
      <c r="F2836" s="89">
        <f>Table3[[#This Row],[Yield]]/100*(1+F2835)</f>
        <v>0</v>
      </c>
    </row>
    <row r="2837" spans="1:6" x14ac:dyDescent="0.2">
      <c r="A2837" s="88">
        <v>2201</v>
      </c>
      <c r="B2837" s="89">
        <v>97.85</v>
      </c>
      <c r="C2837" s="89">
        <f>LN(Table3[[#This Row],[Value]]/B2836)</f>
        <v>-1.837860431549622E-3</v>
      </c>
      <c r="D2837" s="89"/>
      <c r="E2837" s="89"/>
      <c r="F2837" s="89">
        <f>Table3[[#This Row],[Yield]]/100*(1+F2836)</f>
        <v>0</v>
      </c>
    </row>
    <row r="2838" spans="1:6" x14ac:dyDescent="0.2">
      <c r="A2838" s="88">
        <v>2202</v>
      </c>
      <c r="B2838" s="89">
        <v>98.09</v>
      </c>
      <c r="C2838" s="89">
        <f>LN(Table3[[#This Row],[Value]]/B2837)</f>
        <v>2.4497307341391473E-3</v>
      </c>
      <c r="D2838" s="89"/>
      <c r="E2838" s="89"/>
      <c r="F2838" s="89">
        <f>Table3[[#This Row],[Yield]]/100*(1+F2837)</f>
        <v>0</v>
      </c>
    </row>
    <row r="2839" spans="1:6" x14ac:dyDescent="0.2">
      <c r="A2839" s="88">
        <v>2203</v>
      </c>
      <c r="B2839" s="89">
        <v>99.06</v>
      </c>
      <c r="C2839" s="89">
        <f>LN(Table3[[#This Row],[Value]]/B2838)</f>
        <v>9.8403025838673889E-3</v>
      </c>
      <c r="D2839" s="89"/>
      <c r="E2839" s="89"/>
      <c r="F2839" s="89">
        <f>Table3[[#This Row],[Yield]]/100*(1+F2838)</f>
        <v>0</v>
      </c>
    </row>
    <row r="2840" spans="1:6" x14ac:dyDescent="0.2">
      <c r="A2840" s="88">
        <v>2204</v>
      </c>
      <c r="B2840" s="89">
        <v>100.25</v>
      </c>
      <c r="C2840" s="89">
        <f>LN(Table3[[#This Row],[Value]]/B2839)</f>
        <v>1.1941339026586943E-2</v>
      </c>
      <c r="D2840" s="89"/>
      <c r="E2840" s="89"/>
      <c r="F2840" s="89">
        <f>Table3[[#This Row],[Yield]]/100*(1+F2839)</f>
        <v>0</v>
      </c>
    </row>
    <row r="2841" spans="1:6" x14ac:dyDescent="0.2">
      <c r="A2841" s="88">
        <v>2205</v>
      </c>
      <c r="B2841" s="89">
        <v>99.79</v>
      </c>
      <c r="C2841" s="89">
        <f>LN(Table3[[#This Row],[Value]]/B2840)</f>
        <v>-4.5990882904573382E-3</v>
      </c>
      <c r="D2841" s="89"/>
      <c r="E2841" s="89"/>
      <c r="F2841" s="89">
        <f>Table3[[#This Row],[Yield]]/100*(1+F2840)</f>
        <v>0</v>
      </c>
    </row>
    <row r="2842" spans="1:6" x14ac:dyDescent="0.2">
      <c r="A2842" s="88">
        <v>2207</v>
      </c>
      <c r="B2842" s="89">
        <v>100.8</v>
      </c>
      <c r="C2842" s="89">
        <f>LN(Table3[[#This Row],[Value]]/B2841)</f>
        <v>1.0070377741047043E-2</v>
      </c>
      <c r="D2842" s="89"/>
      <c r="E2842" s="89"/>
      <c r="F2842" s="89">
        <f>Table3[[#This Row],[Yield]]/100*(1+F2841)</f>
        <v>0</v>
      </c>
    </row>
    <row r="2843" spans="1:6" x14ac:dyDescent="0.2">
      <c r="A2843" s="88">
        <v>2208</v>
      </c>
      <c r="B2843" s="89">
        <v>100.81</v>
      </c>
      <c r="C2843" s="89">
        <f>LN(Table3[[#This Row],[Value]]/B2842)</f>
        <v>9.9201428582033877E-5</v>
      </c>
      <c r="D2843" s="89"/>
      <c r="E2843" s="89"/>
      <c r="F2843" s="89">
        <f>Table3[[#This Row],[Yield]]/100*(1+F2842)</f>
        <v>0</v>
      </c>
    </row>
    <row r="2844" spans="1:6" x14ac:dyDescent="0.2">
      <c r="A2844" s="88">
        <v>2209</v>
      </c>
      <c r="B2844" s="89">
        <v>101.67</v>
      </c>
      <c r="C2844" s="89">
        <f>LN(Table3[[#This Row],[Value]]/B2843)</f>
        <v>8.4947172212194895E-3</v>
      </c>
      <c r="D2844" s="89"/>
      <c r="E2844" s="89"/>
      <c r="F2844" s="89">
        <f>Table3[[#This Row],[Yield]]/100*(1+F2843)</f>
        <v>0</v>
      </c>
    </row>
    <row r="2845" spans="1:6" x14ac:dyDescent="0.2">
      <c r="A2845" s="88">
        <v>2210</v>
      </c>
      <c r="B2845" s="89">
        <v>102.26</v>
      </c>
      <c r="C2845" s="89">
        <f>LN(Table3[[#This Row],[Value]]/B2844)</f>
        <v>5.7863153647835777E-3</v>
      </c>
      <c r="D2845" s="89"/>
      <c r="E2845" s="89"/>
      <c r="F2845" s="89">
        <f>Table3[[#This Row],[Yield]]/100*(1+F2844)</f>
        <v>0</v>
      </c>
    </row>
    <row r="2846" spans="1:6" x14ac:dyDescent="0.2">
      <c r="A2846" s="88">
        <v>2211</v>
      </c>
      <c r="B2846" s="89">
        <v>103</v>
      </c>
      <c r="C2846" s="89">
        <f>LN(Table3[[#This Row],[Value]]/B2845)</f>
        <v>7.2103985777825933E-3</v>
      </c>
      <c r="D2846" s="89"/>
      <c r="E2846" s="89"/>
      <c r="F2846" s="89">
        <f>Table3[[#This Row],[Yield]]/100*(1+F2845)</f>
        <v>0</v>
      </c>
    </row>
    <row r="2847" spans="1:6" x14ac:dyDescent="0.2">
      <c r="A2847" s="88">
        <v>2212</v>
      </c>
      <c r="B2847" s="89">
        <v>102.72</v>
      </c>
      <c r="C2847" s="89">
        <f>LN(Table3[[#This Row],[Value]]/B2846)</f>
        <v>-2.7221482879847391E-3</v>
      </c>
      <c r="D2847" s="89"/>
      <c r="E2847" s="89"/>
      <c r="F2847" s="89">
        <f>Table3[[#This Row],[Yield]]/100*(1+F2846)</f>
        <v>0</v>
      </c>
    </row>
    <row r="2848" spans="1:6" x14ac:dyDescent="0.2">
      <c r="A2848" s="88">
        <v>2214</v>
      </c>
      <c r="B2848" s="89">
        <v>102.37</v>
      </c>
      <c r="C2848" s="89">
        <f>LN(Table3[[#This Row],[Value]]/B2847)</f>
        <v>-3.4131390099716072E-3</v>
      </c>
      <c r="D2848" s="89"/>
      <c r="E2848" s="89"/>
      <c r="F2848" s="89">
        <f>Table3[[#This Row],[Yield]]/100*(1+F2847)</f>
        <v>0</v>
      </c>
    </row>
    <row r="2849" spans="1:6" x14ac:dyDescent="0.2">
      <c r="A2849" s="88">
        <v>2215</v>
      </c>
      <c r="B2849" s="89">
        <v>102.5</v>
      </c>
      <c r="C2849" s="89">
        <f>LN(Table3[[#This Row],[Value]]/B2848)</f>
        <v>1.2690976467834381E-3</v>
      </c>
      <c r="D2849" s="89"/>
      <c r="E2849" s="89"/>
      <c r="F2849" s="89">
        <f>Table3[[#This Row],[Yield]]/100*(1+F2848)</f>
        <v>0</v>
      </c>
    </row>
    <row r="2850" spans="1:6" x14ac:dyDescent="0.2">
      <c r="A2850" s="88">
        <v>2216</v>
      </c>
      <c r="B2850" s="89">
        <v>102.53</v>
      </c>
      <c r="C2850" s="89">
        <f>LN(Table3[[#This Row],[Value]]/B2849)</f>
        <v>2.9264010353700047E-4</v>
      </c>
      <c r="D2850" s="89"/>
      <c r="E2850" s="89"/>
      <c r="F2850" s="89">
        <f>Table3[[#This Row],[Yield]]/100*(1+F2849)</f>
        <v>0</v>
      </c>
    </row>
    <row r="2851" spans="1:6" x14ac:dyDescent="0.2">
      <c r="A2851" s="88">
        <v>2217</v>
      </c>
      <c r="B2851" s="89">
        <v>102.66</v>
      </c>
      <c r="C2851" s="89">
        <f>LN(Table3[[#This Row],[Value]]/B2850)</f>
        <v>1.2671184501572201E-3</v>
      </c>
      <c r="D2851" s="89"/>
      <c r="E2851" s="89"/>
      <c r="F2851" s="89">
        <f>Table3[[#This Row],[Yield]]/100*(1+F2850)</f>
        <v>0</v>
      </c>
    </row>
    <row r="2852" spans="1:6" x14ac:dyDescent="0.2">
      <c r="A2852" s="88">
        <v>2218</v>
      </c>
      <c r="B2852" s="89">
        <v>102.9</v>
      </c>
      <c r="C2852" s="89">
        <f>LN(Table3[[#This Row],[Value]]/B2851)</f>
        <v>2.3350857078470043E-3</v>
      </c>
      <c r="D2852" s="89"/>
      <c r="E2852" s="89"/>
      <c r="F2852" s="89">
        <f>Table3[[#This Row],[Yield]]/100*(1+F2851)</f>
        <v>0</v>
      </c>
    </row>
    <row r="2853" spans="1:6" x14ac:dyDescent="0.2">
      <c r="A2853" s="88">
        <v>2219</v>
      </c>
      <c r="B2853" s="89">
        <v>101.86</v>
      </c>
      <c r="C2853" s="89">
        <f>LN(Table3[[#This Row],[Value]]/B2852)</f>
        <v>-1.0158321383545416E-2</v>
      </c>
      <c r="D2853" s="89"/>
      <c r="E2853" s="89"/>
      <c r="F2853" s="89">
        <f>Table3[[#This Row],[Yield]]/100*(1+F2852)</f>
        <v>0</v>
      </c>
    </row>
    <row r="2854" spans="1:6" x14ac:dyDescent="0.2">
      <c r="A2854" s="88">
        <v>2221</v>
      </c>
      <c r="B2854" s="89">
        <v>99.32</v>
      </c>
      <c r="C2854" s="89">
        <f>LN(Table3[[#This Row],[Value]]/B2853)</f>
        <v>-2.5252360816492819E-2</v>
      </c>
      <c r="D2854" s="89"/>
      <c r="E2854" s="89"/>
      <c r="F2854" s="89">
        <f>Table3[[#This Row],[Yield]]/100*(1+F2853)</f>
        <v>0</v>
      </c>
    </row>
    <row r="2855" spans="1:6" x14ac:dyDescent="0.2">
      <c r="A2855" s="88">
        <v>2222</v>
      </c>
      <c r="B2855" s="89">
        <v>98.31</v>
      </c>
      <c r="C2855" s="89">
        <f>LN(Table3[[#This Row],[Value]]/B2854)</f>
        <v>-1.0221209261132803E-2</v>
      </c>
      <c r="D2855" s="89"/>
      <c r="E2855" s="89"/>
      <c r="F2855" s="89">
        <f>Table3[[#This Row],[Yield]]/100*(1+F2854)</f>
        <v>0</v>
      </c>
    </row>
    <row r="2856" spans="1:6" x14ac:dyDescent="0.2">
      <c r="A2856" s="88">
        <v>2223</v>
      </c>
      <c r="B2856" s="89">
        <v>100.69</v>
      </c>
      <c r="C2856" s="89">
        <f>LN(Table3[[#This Row],[Value]]/B2855)</f>
        <v>2.3920738548690632E-2</v>
      </c>
      <c r="D2856" s="89"/>
      <c r="E2856" s="89"/>
      <c r="F2856" s="89">
        <f>Table3[[#This Row],[Yield]]/100*(1+F2855)</f>
        <v>0</v>
      </c>
    </row>
    <row r="2857" spans="1:6" x14ac:dyDescent="0.2">
      <c r="A2857" s="88">
        <v>2224</v>
      </c>
      <c r="B2857" s="89">
        <v>101.55</v>
      </c>
      <c r="C2857" s="89">
        <f>LN(Table3[[#This Row],[Value]]/B2856)</f>
        <v>8.5047980988702636E-3</v>
      </c>
      <c r="D2857" s="89"/>
      <c r="E2857" s="89"/>
      <c r="F2857" s="89">
        <f>Table3[[#This Row],[Yield]]/100*(1+F2856)</f>
        <v>0</v>
      </c>
    </row>
    <row r="2858" spans="1:6" x14ac:dyDescent="0.2">
      <c r="A2858" s="88">
        <v>2225</v>
      </c>
      <c r="B2858" s="89">
        <v>101.71</v>
      </c>
      <c r="C2858" s="89">
        <f>LN(Table3[[#This Row],[Value]]/B2857)</f>
        <v>1.5743386111111413E-3</v>
      </c>
      <c r="D2858" s="89"/>
      <c r="E2858" s="89"/>
      <c r="F2858" s="89">
        <f>Table3[[#This Row],[Yield]]/100*(1+F2857)</f>
        <v>0</v>
      </c>
    </row>
    <row r="2859" spans="1:6" x14ac:dyDescent="0.2">
      <c r="A2859" s="88">
        <v>2226</v>
      </c>
      <c r="B2859" s="89">
        <v>99.77</v>
      </c>
      <c r="C2859" s="89">
        <f>LN(Table3[[#This Row],[Value]]/B2858)</f>
        <v>-1.925808971208904E-2</v>
      </c>
      <c r="D2859" s="89"/>
      <c r="E2859" s="89"/>
      <c r="F2859" s="89">
        <f>Table3[[#This Row],[Yield]]/100*(1+F2858)</f>
        <v>0</v>
      </c>
    </row>
    <row r="2860" spans="1:6" x14ac:dyDescent="0.2">
      <c r="A2860" s="88">
        <v>2228</v>
      </c>
      <c r="B2860" s="89">
        <v>100.05</v>
      </c>
      <c r="C2860" s="89">
        <f>LN(Table3[[#This Row],[Value]]/B2859)</f>
        <v>2.8025241043266678E-3</v>
      </c>
      <c r="D2860" s="89"/>
      <c r="E2860" s="89"/>
      <c r="F2860" s="89">
        <f>Table3[[#This Row],[Yield]]/100*(1+F2859)</f>
        <v>0</v>
      </c>
    </row>
    <row r="2861" spans="1:6" x14ac:dyDescent="0.2">
      <c r="A2861" s="88">
        <v>2229</v>
      </c>
      <c r="B2861" s="89">
        <v>100.39</v>
      </c>
      <c r="C2861" s="89">
        <f>LN(Table3[[#This Row],[Value]]/B2860)</f>
        <v>3.3925396736928428E-3</v>
      </c>
      <c r="D2861" s="89"/>
      <c r="E2861" s="89"/>
      <c r="F2861" s="89">
        <f>Table3[[#This Row],[Yield]]/100*(1+F2860)</f>
        <v>0</v>
      </c>
    </row>
    <row r="2862" spans="1:6" x14ac:dyDescent="0.2">
      <c r="A2862" s="88">
        <v>2230</v>
      </c>
      <c r="B2862" s="89">
        <v>99.6</v>
      </c>
      <c r="C2862" s="89">
        <f>LN(Table3[[#This Row],[Value]]/B2861)</f>
        <v>-7.900436112882693E-3</v>
      </c>
      <c r="D2862" s="89"/>
      <c r="E2862" s="89"/>
      <c r="F2862" s="89">
        <f>Table3[[#This Row],[Yield]]/100*(1+F2861)</f>
        <v>0</v>
      </c>
    </row>
    <row r="2863" spans="1:6" x14ac:dyDescent="0.2">
      <c r="A2863" s="88">
        <v>2231</v>
      </c>
      <c r="B2863" s="89">
        <v>99.5</v>
      </c>
      <c r="C2863" s="89">
        <f>LN(Table3[[#This Row],[Value]]/B2862)</f>
        <v>-1.0045204260053652E-3</v>
      </c>
      <c r="D2863" s="89"/>
      <c r="E2863" s="89"/>
      <c r="F2863" s="89">
        <f>Table3[[#This Row],[Yield]]/100*(1+F2862)</f>
        <v>0</v>
      </c>
    </row>
    <row r="2864" spans="1:6" x14ac:dyDescent="0.2">
      <c r="A2864" s="88">
        <v>2232</v>
      </c>
      <c r="B2864" s="89">
        <v>99.93</v>
      </c>
      <c r="C2864" s="89">
        <f>LN(Table3[[#This Row],[Value]]/B2863)</f>
        <v>4.312296709150982E-3</v>
      </c>
      <c r="D2864" s="89"/>
      <c r="E2864" s="89"/>
      <c r="F2864" s="89">
        <f>Table3[[#This Row],[Yield]]/100*(1+F2863)</f>
        <v>0</v>
      </c>
    </row>
    <row r="2865" spans="1:6" x14ac:dyDescent="0.2">
      <c r="A2865" s="88">
        <v>2233</v>
      </c>
      <c r="B2865" s="89">
        <v>99.76</v>
      </c>
      <c r="C2865" s="89">
        <f>LN(Table3[[#This Row],[Value]]/B2864)</f>
        <v>-1.7026395019170114E-3</v>
      </c>
      <c r="D2865" s="89"/>
      <c r="E2865" s="89"/>
      <c r="F2865" s="89">
        <f>Table3[[#This Row],[Yield]]/100*(1+F2864)</f>
        <v>0</v>
      </c>
    </row>
    <row r="2866" spans="1:6" x14ac:dyDescent="0.2">
      <c r="A2866" s="88">
        <v>2236</v>
      </c>
      <c r="B2866" s="89">
        <v>100.08</v>
      </c>
      <c r="C2866" s="89">
        <f>LN(Table3[[#This Row],[Value]]/B2865)</f>
        <v>3.2025647868746338E-3</v>
      </c>
      <c r="D2866" s="89"/>
      <c r="E2866" s="89"/>
      <c r="F2866" s="89">
        <f>Table3[[#This Row],[Yield]]/100*(1+F2865)</f>
        <v>0</v>
      </c>
    </row>
    <row r="2867" spans="1:6" x14ac:dyDescent="0.2">
      <c r="A2867" s="88">
        <v>2237</v>
      </c>
      <c r="B2867" s="89">
        <v>99.27</v>
      </c>
      <c r="C2867" s="89">
        <f>LN(Table3[[#This Row],[Value]]/B2866)</f>
        <v>-8.126455557025276E-3</v>
      </c>
      <c r="D2867" s="89"/>
      <c r="E2867" s="89"/>
      <c r="F2867" s="89">
        <f>Table3[[#This Row],[Yield]]/100*(1+F2866)</f>
        <v>0</v>
      </c>
    </row>
    <row r="2868" spans="1:6" x14ac:dyDescent="0.2">
      <c r="A2868" s="88">
        <v>2238</v>
      </c>
      <c r="B2868" s="89">
        <v>97.88</v>
      </c>
      <c r="C2868" s="89">
        <f>LN(Table3[[#This Row],[Value]]/B2867)</f>
        <v>-1.41011720271596E-2</v>
      </c>
      <c r="D2868" s="89"/>
      <c r="E2868" s="89"/>
      <c r="F2868" s="89">
        <f>Table3[[#This Row],[Yield]]/100*(1+F2867)</f>
        <v>0</v>
      </c>
    </row>
    <row r="2869" spans="1:6" x14ac:dyDescent="0.2">
      <c r="A2869" s="88">
        <v>2239</v>
      </c>
      <c r="B2869" s="89">
        <v>97.31</v>
      </c>
      <c r="C2869" s="89">
        <f>LN(Table3[[#This Row],[Value]]/B2868)</f>
        <v>-5.8404797405731739E-3</v>
      </c>
      <c r="D2869" s="89"/>
      <c r="E2869" s="89"/>
      <c r="F2869" s="89">
        <f>Table3[[#This Row],[Yield]]/100*(1+F2868)</f>
        <v>0</v>
      </c>
    </row>
    <row r="2870" spans="1:6" x14ac:dyDescent="0.2">
      <c r="A2870" s="88">
        <v>2240</v>
      </c>
      <c r="B2870" s="89">
        <v>96.51</v>
      </c>
      <c r="C2870" s="89">
        <f>LN(Table3[[#This Row],[Value]]/B2869)</f>
        <v>-8.2551289148528762E-3</v>
      </c>
      <c r="D2870" s="89"/>
      <c r="E2870" s="89"/>
      <c r="F2870" s="89">
        <f>Table3[[#This Row],[Yield]]/100*(1+F2869)</f>
        <v>0</v>
      </c>
    </row>
    <row r="2871" spans="1:6" x14ac:dyDescent="0.2">
      <c r="A2871" s="88">
        <v>2242</v>
      </c>
      <c r="B2871" s="89">
        <v>97.31</v>
      </c>
      <c r="C2871" s="89">
        <f>LN(Table3[[#This Row],[Value]]/B2870)</f>
        <v>8.2551289148530185E-3</v>
      </c>
      <c r="D2871" s="89"/>
      <c r="E2871" s="89"/>
      <c r="F2871" s="89">
        <f>Table3[[#This Row],[Yield]]/100*(1+F2870)</f>
        <v>0</v>
      </c>
    </row>
    <row r="2872" spans="1:6" x14ac:dyDescent="0.2">
      <c r="A2872" s="88">
        <v>2243</v>
      </c>
      <c r="B2872" s="89">
        <v>97.07</v>
      </c>
      <c r="C2872" s="89">
        <f>LN(Table3[[#This Row],[Value]]/B2871)</f>
        <v>-2.4693911097627857E-3</v>
      </c>
      <c r="D2872" s="89"/>
      <c r="E2872" s="89"/>
      <c r="F2872" s="89">
        <f>Table3[[#This Row],[Yield]]/100*(1+F2871)</f>
        <v>0</v>
      </c>
    </row>
    <row r="2873" spans="1:6" x14ac:dyDescent="0.2">
      <c r="A2873" s="88">
        <v>2244</v>
      </c>
      <c r="B2873" s="89">
        <v>96.25</v>
      </c>
      <c r="C2873" s="89">
        <f>LN(Table3[[#This Row],[Value]]/B2872)</f>
        <v>-8.4833945562412423E-3</v>
      </c>
      <c r="D2873" s="89"/>
      <c r="E2873" s="89"/>
      <c r="F2873" s="89">
        <f>Table3[[#This Row],[Yield]]/100*(1+F2872)</f>
        <v>0</v>
      </c>
    </row>
    <row r="2874" spans="1:6" x14ac:dyDescent="0.2">
      <c r="A2874" s="88">
        <v>2246</v>
      </c>
      <c r="B2874" s="89">
        <v>96.76</v>
      </c>
      <c r="C2874" s="89">
        <f>LN(Table3[[#This Row],[Value]]/B2873)</f>
        <v>5.2847125739329598E-3</v>
      </c>
      <c r="D2874" s="89"/>
      <c r="E2874" s="89"/>
      <c r="F2874" s="89">
        <f>Table3[[#This Row],[Yield]]/100*(1+F2873)</f>
        <v>0</v>
      </c>
    </row>
    <row r="2875" spans="1:6" x14ac:dyDescent="0.2">
      <c r="A2875" s="88">
        <v>2247</v>
      </c>
      <c r="B2875" s="89">
        <v>96.87</v>
      </c>
      <c r="C2875" s="89">
        <f>LN(Table3[[#This Row],[Value]]/B2874)</f>
        <v>1.1361876964670681E-3</v>
      </c>
      <c r="D2875" s="89"/>
      <c r="E2875" s="89"/>
      <c r="F2875" s="89">
        <f>Table3[[#This Row],[Yield]]/100*(1+F2874)</f>
        <v>0</v>
      </c>
    </row>
    <row r="2876" spans="1:6" x14ac:dyDescent="0.2">
      <c r="A2876" s="88">
        <v>2249</v>
      </c>
      <c r="B2876" s="89">
        <v>97.38</v>
      </c>
      <c r="C2876" s="89">
        <f>LN(Table3[[#This Row],[Value]]/B2875)</f>
        <v>5.2509773162612199E-3</v>
      </c>
      <c r="D2876" s="89"/>
      <c r="E2876" s="89"/>
      <c r="F2876" s="89">
        <f>Table3[[#This Row],[Yield]]/100*(1+F2875)</f>
        <v>0</v>
      </c>
    </row>
    <row r="2877" spans="1:6" x14ac:dyDescent="0.2">
      <c r="A2877" s="88">
        <v>2250</v>
      </c>
      <c r="B2877" s="89">
        <v>96.44</v>
      </c>
      <c r="C2877" s="89">
        <f>LN(Table3[[#This Row],[Value]]/B2876)</f>
        <v>-9.6997974415845064E-3</v>
      </c>
      <c r="D2877" s="89"/>
      <c r="E2877" s="89"/>
      <c r="F2877" s="89">
        <f>Table3[[#This Row],[Yield]]/100*(1+F2876)</f>
        <v>0</v>
      </c>
    </row>
    <row r="2878" spans="1:6" x14ac:dyDescent="0.2">
      <c r="A2878" s="88">
        <v>2251</v>
      </c>
      <c r="B2878" s="89">
        <v>93.94</v>
      </c>
      <c r="C2878" s="89">
        <f>LN(Table3[[#This Row],[Value]]/B2877)</f>
        <v>-2.6264772714121275E-2</v>
      </c>
      <c r="D2878" s="89"/>
      <c r="E2878" s="89"/>
      <c r="F2878" s="89">
        <f>Table3[[#This Row],[Yield]]/100*(1+F2877)</f>
        <v>0</v>
      </c>
    </row>
    <row r="2879" spans="1:6" x14ac:dyDescent="0.2">
      <c r="A2879" s="88">
        <v>2252</v>
      </c>
      <c r="B2879" s="89">
        <v>93.83</v>
      </c>
      <c r="C2879" s="89">
        <f>LN(Table3[[#This Row],[Value]]/B2878)</f>
        <v>-1.1716462968907467E-3</v>
      </c>
      <c r="D2879" s="89"/>
      <c r="E2879" s="89"/>
      <c r="F2879" s="89">
        <f>Table3[[#This Row],[Yield]]/100*(1+F2878)</f>
        <v>0</v>
      </c>
    </row>
    <row r="2880" spans="1:6" x14ac:dyDescent="0.2">
      <c r="A2880" s="88">
        <v>2253</v>
      </c>
      <c r="B2880" s="89">
        <v>93.86</v>
      </c>
      <c r="C2880" s="89">
        <f>LN(Table3[[#This Row],[Value]]/B2879)</f>
        <v>3.1967606431322615E-4</v>
      </c>
      <c r="D2880" s="89"/>
      <c r="E2880" s="89"/>
      <c r="F2880" s="89">
        <f>Table3[[#This Row],[Yield]]/100*(1+F2879)</f>
        <v>0</v>
      </c>
    </row>
    <row r="2881" spans="1:6" x14ac:dyDescent="0.2">
      <c r="A2881" s="88">
        <v>2254</v>
      </c>
      <c r="B2881" s="89">
        <v>93.85</v>
      </c>
      <c r="C2881" s="89">
        <f>LN(Table3[[#This Row],[Value]]/B2880)</f>
        <v>-1.0654733375380523E-4</v>
      </c>
      <c r="D2881" s="89"/>
      <c r="E2881" s="89"/>
      <c r="F2881" s="89">
        <f>Table3[[#This Row],[Yield]]/100*(1+F2880)</f>
        <v>0</v>
      </c>
    </row>
    <row r="2882" spans="1:6" x14ac:dyDescent="0.2">
      <c r="A2882" s="88">
        <v>2256</v>
      </c>
      <c r="B2882" s="89">
        <v>92.9</v>
      </c>
      <c r="C2882" s="89">
        <f>LN(Table3[[#This Row],[Value]]/B2881)</f>
        <v>-1.0174117212724884E-2</v>
      </c>
      <c r="D2882" s="89"/>
      <c r="E2882" s="89"/>
      <c r="F2882" s="89">
        <f>Table3[[#This Row],[Yield]]/100*(1+F2881)</f>
        <v>0</v>
      </c>
    </row>
    <row r="2883" spans="1:6" x14ac:dyDescent="0.2">
      <c r="A2883" s="88">
        <v>2257</v>
      </c>
      <c r="B2883" s="89">
        <v>94</v>
      </c>
      <c r="C2883" s="89">
        <f>LN(Table3[[#This Row],[Value]]/B2882)</f>
        <v>1.1771136450210908E-2</v>
      </c>
      <c r="D2883" s="89"/>
      <c r="E2883" s="89"/>
      <c r="F2883" s="89">
        <f>Table3[[#This Row],[Yield]]/100*(1+F2882)</f>
        <v>0</v>
      </c>
    </row>
    <row r="2884" spans="1:6" x14ac:dyDescent="0.2">
      <c r="A2884" s="88">
        <v>2258</v>
      </c>
      <c r="B2884" s="89">
        <v>94.09</v>
      </c>
      <c r="C2884" s="89">
        <f>LN(Table3[[#This Row],[Value]]/B2883)</f>
        <v>9.5698874867047282E-4</v>
      </c>
      <c r="D2884" s="89"/>
      <c r="E2884" s="89"/>
      <c r="F2884" s="89">
        <f>Table3[[#This Row],[Yield]]/100*(1+F2883)</f>
        <v>0</v>
      </c>
    </row>
    <row r="2885" spans="1:6" x14ac:dyDescent="0.2">
      <c r="A2885" s="88">
        <v>2259</v>
      </c>
      <c r="B2885" s="89">
        <v>94.69</v>
      </c>
      <c r="C2885" s="89">
        <f>LN(Table3[[#This Row],[Value]]/B2884)</f>
        <v>6.3566269767344214E-3</v>
      </c>
      <c r="D2885" s="89"/>
      <c r="E2885" s="89"/>
      <c r="F2885" s="89">
        <f>Table3[[#This Row],[Yield]]/100*(1+F2884)</f>
        <v>0</v>
      </c>
    </row>
    <row r="2886" spans="1:6" x14ac:dyDescent="0.2">
      <c r="A2886" s="88">
        <v>2260</v>
      </c>
      <c r="B2886" s="89">
        <v>96.43</v>
      </c>
      <c r="C2886" s="89">
        <f>LN(Table3[[#This Row],[Value]]/B2885)</f>
        <v>1.8208958526884516E-2</v>
      </c>
      <c r="D2886" s="89"/>
      <c r="E2886" s="89"/>
      <c r="F2886" s="89">
        <f>Table3[[#This Row],[Yield]]/100*(1+F2885)</f>
        <v>0</v>
      </c>
    </row>
    <row r="2887" spans="1:6" x14ac:dyDescent="0.2">
      <c r="A2887" s="88">
        <v>2261</v>
      </c>
      <c r="B2887" s="89">
        <v>96.33</v>
      </c>
      <c r="C2887" s="89">
        <f>LN(Table3[[#This Row],[Value]]/B2886)</f>
        <v>-1.0375597527608913E-3</v>
      </c>
      <c r="D2887" s="89"/>
      <c r="E2887" s="89"/>
      <c r="F2887" s="89">
        <f>Table3[[#This Row],[Yield]]/100*(1+F2886)</f>
        <v>0</v>
      </c>
    </row>
    <row r="2888" spans="1:6" x14ac:dyDescent="0.2">
      <c r="A2888" s="88">
        <v>2263</v>
      </c>
      <c r="B2888" s="89">
        <v>96.4</v>
      </c>
      <c r="C2888" s="89">
        <f>LN(Table3[[#This Row],[Value]]/B2887)</f>
        <v>7.2640484696769015E-4</v>
      </c>
      <c r="D2888" s="89"/>
      <c r="E2888" s="89"/>
      <c r="F2888" s="89">
        <f>Table3[[#This Row],[Yield]]/100*(1+F2887)</f>
        <v>0</v>
      </c>
    </row>
    <row r="2889" spans="1:6" x14ac:dyDescent="0.2">
      <c r="A2889" s="88">
        <v>2264</v>
      </c>
      <c r="B2889" s="89">
        <v>96.96</v>
      </c>
      <c r="C2889" s="89">
        <f>LN(Table3[[#This Row],[Value]]/B2888)</f>
        <v>5.7923207045043707E-3</v>
      </c>
      <c r="D2889" s="89"/>
      <c r="E2889" s="89"/>
      <c r="F2889" s="89">
        <f>Table3[[#This Row],[Yield]]/100*(1+F2888)</f>
        <v>0</v>
      </c>
    </row>
    <row r="2890" spans="1:6" x14ac:dyDescent="0.2">
      <c r="A2890" s="88">
        <v>2265</v>
      </c>
      <c r="B2890" s="89">
        <v>96.44</v>
      </c>
      <c r="C2890" s="89">
        <f>LN(Table3[[#This Row],[Value]]/B2889)</f>
        <v>-5.3774690080339886E-3</v>
      </c>
      <c r="D2890" s="89"/>
      <c r="E2890" s="89"/>
      <c r="F2890" s="89">
        <f>Table3[[#This Row],[Yield]]/100*(1+F2889)</f>
        <v>0</v>
      </c>
    </row>
    <row r="2891" spans="1:6" x14ac:dyDescent="0.2">
      <c r="A2891" s="88">
        <v>2266</v>
      </c>
      <c r="B2891" s="89">
        <v>95.79</v>
      </c>
      <c r="C2891" s="89">
        <f>LN(Table3[[#This Row],[Value]]/B2890)</f>
        <v>-6.7627579181699102E-3</v>
      </c>
      <c r="D2891" s="89"/>
      <c r="E2891" s="89"/>
      <c r="F2891" s="89">
        <f>Table3[[#This Row],[Yield]]/100*(1+F2890)</f>
        <v>0</v>
      </c>
    </row>
    <row r="2892" spans="1:6" x14ac:dyDescent="0.2">
      <c r="A2892" s="88">
        <v>2267</v>
      </c>
      <c r="B2892" s="89">
        <v>95.33</v>
      </c>
      <c r="C2892" s="89">
        <f>LN(Table3[[#This Row],[Value]]/B2891)</f>
        <v>-4.8137388893136259E-3</v>
      </c>
      <c r="D2892" s="89"/>
      <c r="E2892" s="89"/>
      <c r="F2892" s="89">
        <f>Table3[[#This Row],[Yield]]/100*(1+F2891)</f>
        <v>0</v>
      </c>
    </row>
    <row r="2893" spans="1:6" x14ac:dyDescent="0.2">
      <c r="A2893" s="88">
        <v>2268</v>
      </c>
      <c r="B2893" s="89">
        <v>95.1</v>
      </c>
      <c r="C2893" s="89">
        <f>LN(Table3[[#This Row],[Value]]/B2892)</f>
        <v>-2.4155869541422023E-3</v>
      </c>
      <c r="D2893" s="89"/>
      <c r="E2893" s="89"/>
      <c r="F2893" s="89">
        <f>Table3[[#This Row],[Yield]]/100*(1+F2892)</f>
        <v>0</v>
      </c>
    </row>
    <row r="2894" spans="1:6" x14ac:dyDescent="0.2">
      <c r="A2894" s="88">
        <v>2270</v>
      </c>
      <c r="B2894" s="89">
        <v>93.05</v>
      </c>
      <c r="C2894" s="89">
        <f>LN(Table3[[#This Row],[Value]]/B2893)</f>
        <v>-2.1791986463084834E-2</v>
      </c>
      <c r="D2894" s="89"/>
      <c r="E2894" s="89"/>
      <c r="F2894" s="89">
        <f>Table3[[#This Row],[Yield]]/100*(1+F2893)</f>
        <v>0</v>
      </c>
    </row>
    <row r="2895" spans="1:6" x14ac:dyDescent="0.2">
      <c r="A2895" s="88">
        <v>2271</v>
      </c>
      <c r="B2895" s="89">
        <v>94.35</v>
      </c>
      <c r="C2895" s="89">
        <f>LN(Table3[[#This Row],[Value]]/B2894)</f>
        <v>1.3874288726299335E-2</v>
      </c>
      <c r="D2895" s="89"/>
      <c r="E2895" s="89"/>
      <c r="F2895" s="89">
        <f>Table3[[#This Row],[Yield]]/100*(1+F2894)</f>
        <v>0</v>
      </c>
    </row>
    <row r="2896" spans="1:6" x14ac:dyDescent="0.2">
      <c r="A2896" s="88">
        <v>2272</v>
      </c>
      <c r="B2896" s="89">
        <v>94.38</v>
      </c>
      <c r="C2896" s="89">
        <f>LN(Table3[[#This Row],[Value]]/B2895)</f>
        <v>3.1791448368225726E-4</v>
      </c>
      <c r="D2896" s="89"/>
      <c r="E2896" s="89"/>
      <c r="F2896" s="89">
        <f>Table3[[#This Row],[Yield]]/100*(1+F2895)</f>
        <v>0</v>
      </c>
    </row>
    <row r="2897" spans="1:6" x14ac:dyDescent="0.2">
      <c r="A2897" s="88">
        <v>2273</v>
      </c>
      <c r="B2897" s="89">
        <v>94.96</v>
      </c>
      <c r="C2897" s="89">
        <f>LN(Table3[[#This Row],[Value]]/B2896)</f>
        <v>6.1265640031710235E-3</v>
      </c>
      <c r="D2897" s="89"/>
      <c r="E2897" s="89"/>
      <c r="F2897" s="89">
        <f>Table3[[#This Row],[Yield]]/100*(1+F2896)</f>
        <v>0</v>
      </c>
    </row>
    <row r="2898" spans="1:6" x14ac:dyDescent="0.2">
      <c r="A2898" s="88">
        <v>2274</v>
      </c>
      <c r="B2898" s="89">
        <v>95.06</v>
      </c>
      <c r="C2898" s="89">
        <f>LN(Table3[[#This Row],[Value]]/B2897)</f>
        <v>1.0525208844508599E-3</v>
      </c>
      <c r="D2898" s="89"/>
      <c r="E2898" s="89"/>
      <c r="F2898" s="89">
        <f>Table3[[#This Row],[Yield]]/100*(1+F2897)</f>
        <v>0</v>
      </c>
    </row>
    <row r="2899" spans="1:6" x14ac:dyDescent="0.2">
      <c r="A2899" s="88">
        <v>2275</v>
      </c>
      <c r="B2899" s="89">
        <v>94.77</v>
      </c>
      <c r="C2899" s="89">
        <f>LN(Table3[[#This Row],[Value]]/B2898)</f>
        <v>-3.05536770375991E-3</v>
      </c>
      <c r="D2899" s="89"/>
      <c r="E2899" s="89"/>
      <c r="F2899" s="89">
        <f>Table3[[#This Row],[Yield]]/100*(1+F2898)</f>
        <v>0</v>
      </c>
    </row>
    <row r="2900" spans="1:6" x14ac:dyDescent="0.2">
      <c r="A2900" s="88">
        <v>2277</v>
      </c>
      <c r="B2900" s="89">
        <v>96.25</v>
      </c>
      <c r="C2900" s="89">
        <f>LN(Table3[[#This Row],[Value]]/B2899)</f>
        <v>1.5496069685790141E-2</v>
      </c>
      <c r="D2900" s="89"/>
      <c r="E2900" s="89"/>
      <c r="F2900" s="89">
        <f>Table3[[#This Row],[Yield]]/100*(1+F2899)</f>
        <v>0</v>
      </c>
    </row>
    <row r="2901" spans="1:6" x14ac:dyDescent="0.2">
      <c r="A2901" s="88">
        <v>2278</v>
      </c>
      <c r="B2901" s="89">
        <v>95.82</v>
      </c>
      <c r="C2901" s="89">
        <f>LN(Table3[[#This Row],[Value]]/B2900)</f>
        <v>-4.4775417129175798E-3</v>
      </c>
      <c r="D2901" s="89"/>
      <c r="E2901" s="89"/>
      <c r="F2901" s="89">
        <f>Table3[[#This Row],[Yield]]/100*(1+F2900)</f>
        <v>0</v>
      </c>
    </row>
    <row r="2902" spans="1:6" x14ac:dyDescent="0.2">
      <c r="A2902" s="88">
        <v>2279</v>
      </c>
      <c r="B2902" s="89">
        <v>96.64</v>
      </c>
      <c r="C2902" s="89">
        <f>LN(Table3[[#This Row],[Value]]/B2901)</f>
        <v>8.5213027315288563E-3</v>
      </c>
      <c r="D2902" s="89"/>
      <c r="E2902" s="89"/>
      <c r="F2902" s="89">
        <f>Table3[[#This Row],[Yield]]/100*(1+F2901)</f>
        <v>0</v>
      </c>
    </row>
    <row r="2903" spans="1:6" x14ac:dyDescent="0.2">
      <c r="A2903" s="88">
        <v>2280</v>
      </c>
      <c r="B2903" s="89">
        <v>96.43</v>
      </c>
      <c r="C2903" s="89">
        <f>LN(Table3[[#This Row],[Value]]/B2902)</f>
        <v>-2.1753776642117074E-3</v>
      </c>
      <c r="D2903" s="89"/>
      <c r="E2903" s="89"/>
      <c r="F2903" s="89">
        <f>Table3[[#This Row],[Yield]]/100*(1+F2902)</f>
        <v>0</v>
      </c>
    </row>
    <row r="2904" spans="1:6" x14ac:dyDescent="0.2">
      <c r="A2904" s="88">
        <v>2281</v>
      </c>
      <c r="B2904" s="89">
        <v>96.6</v>
      </c>
      <c r="C2904" s="89">
        <f>LN(Table3[[#This Row],[Value]]/B2903)</f>
        <v>1.7613846961791774E-3</v>
      </c>
      <c r="D2904" s="89"/>
      <c r="E2904" s="89"/>
      <c r="F2904" s="89">
        <f>Table3[[#This Row],[Yield]]/100*(1+F2903)</f>
        <v>0</v>
      </c>
    </row>
    <row r="2905" spans="1:6" x14ac:dyDescent="0.2">
      <c r="A2905" s="88">
        <v>2282</v>
      </c>
      <c r="B2905" s="89">
        <v>96.95</v>
      </c>
      <c r="C2905" s="89">
        <f>LN(Table3[[#This Row],[Value]]/B2904)</f>
        <v>3.6166404701885148E-3</v>
      </c>
      <c r="D2905" s="89"/>
      <c r="E2905" s="89"/>
      <c r="F2905" s="89">
        <f>Table3[[#This Row],[Yield]]/100*(1+F2904)</f>
        <v>0</v>
      </c>
    </row>
    <row r="2906" spans="1:6" x14ac:dyDescent="0.2">
      <c r="A2906" s="88">
        <v>2284</v>
      </c>
      <c r="B2906" s="89">
        <v>97.84</v>
      </c>
      <c r="C2906" s="89">
        <f>LN(Table3[[#This Row],[Value]]/B2905)</f>
        <v>9.1381096902560452E-3</v>
      </c>
      <c r="D2906" s="89"/>
      <c r="E2906" s="89"/>
      <c r="F2906" s="89">
        <f>Table3[[#This Row],[Yield]]/100*(1+F2905)</f>
        <v>0</v>
      </c>
    </row>
    <row r="2907" spans="1:6" x14ac:dyDescent="0.2">
      <c r="A2907" s="88">
        <v>2285</v>
      </c>
      <c r="B2907" s="89">
        <v>98.19</v>
      </c>
      <c r="C2907" s="89">
        <f>LN(Table3[[#This Row],[Value]]/B2906)</f>
        <v>3.5708858022818102E-3</v>
      </c>
      <c r="D2907" s="89"/>
      <c r="E2907" s="89"/>
      <c r="F2907" s="89">
        <f>Table3[[#This Row],[Yield]]/100*(1+F2906)</f>
        <v>0</v>
      </c>
    </row>
    <row r="2908" spans="1:6" x14ac:dyDescent="0.2">
      <c r="A2908" s="88">
        <v>2286</v>
      </c>
      <c r="B2908" s="89">
        <v>97.48</v>
      </c>
      <c r="C2908" s="89">
        <f>LN(Table3[[#This Row],[Value]]/B2907)</f>
        <v>-7.2571484241932644E-3</v>
      </c>
      <c r="D2908" s="89"/>
      <c r="E2908" s="89"/>
      <c r="F2908" s="89">
        <f>Table3[[#This Row],[Yield]]/100*(1+F2907)</f>
        <v>0</v>
      </c>
    </row>
    <row r="2909" spans="1:6" x14ac:dyDescent="0.2">
      <c r="A2909" s="88">
        <v>2287</v>
      </c>
      <c r="B2909" s="89">
        <v>97</v>
      </c>
      <c r="C2909" s="89">
        <f>LN(Table3[[#This Row],[Value]]/B2908)</f>
        <v>-4.9362502536227162E-3</v>
      </c>
      <c r="D2909" s="89"/>
      <c r="E2909" s="89"/>
      <c r="F2909" s="89">
        <f>Table3[[#This Row],[Yield]]/100*(1+F2908)</f>
        <v>0</v>
      </c>
    </row>
    <row r="2910" spans="1:6" x14ac:dyDescent="0.2">
      <c r="A2910" s="88">
        <v>2288</v>
      </c>
      <c r="B2910" s="89">
        <v>97.09</v>
      </c>
      <c r="C2910" s="89">
        <f>LN(Table3[[#This Row],[Value]]/B2909)</f>
        <v>9.274048786707895E-4</v>
      </c>
      <c r="D2910" s="89"/>
      <c r="E2910" s="89"/>
      <c r="F2910" s="89">
        <f>Table3[[#This Row],[Yield]]/100*(1+F2909)</f>
        <v>0</v>
      </c>
    </row>
    <row r="2911" spans="1:6" x14ac:dyDescent="0.2">
      <c r="A2911" s="88">
        <v>2289</v>
      </c>
      <c r="B2911" s="89">
        <v>96.56</v>
      </c>
      <c r="C2911" s="89">
        <f>LN(Table3[[#This Row],[Value]]/B2910)</f>
        <v>-5.4738065927775201E-3</v>
      </c>
      <c r="D2911" s="89"/>
      <c r="E2911" s="89"/>
      <c r="F2911" s="89">
        <f>Table3[[#This Row],[Yield]]/100*(1+F2910)</f>
        <v>0</v>
      </c>
    </row>
    <row r="2912" spans="1:6" x14ac:dyDescent="0.2">
      <c r="A2912" s="88">
        <v>2291</v>
      </c>
      <c r="B2912" s="89">
        <v>95.93</v>
      </c>
      <c r="C2912" s="89">
        <f>LN(Table3[[#This Row],[Value]]/B2911)</f>
        <v>-6.5458179594198298E-3</v>
      </c>
      <c r="D2912" s="89"/>
      <c r="E2912" s="89"/>
      <c r="F2912" s="89">
        <f>Table3[[#This Row],[Yield]]/100*(1+F2911)</f>
        <v>0</v>
      </c>
    </row>
    <row r="2913" spans="1:6" x14ac:dyDescent="0.2">
      <c r="A2913" s="88">
        <v>2292</v>
      </c>
      <c r="B2913" s="89">
        <v>95.05</v>
      </c>
      <c r="C2913" s="89">
        <f>LN(Table3[[#This Row],[Value]]/B2912)</f>
        <v>-9.2156898954181988E-3</v>
      </c>
      <c r="D2913" s="89"/>
      <c r="E2913" s="89"/>
      <c r="F2913" s="89">
        <f>Table3[[#This Row],[Yield]]/100*(1+F2912)</f>
        <v>0</v>
      </c>
    </row>
    <row r="2914" spans="1:6" x14ac:dyDescent="0.2">
      <c r="A2914" s="88">
        <v>2293</v>
      </c>
      <c r="B2914" s="89">
        <v>96.44</v>
      </c>
      <c r="C2914" s="89">
        <f>LN(Table3[[#This Row],[Value]]/B2913)</f>
        <v>1.4517984378532143E-2</v>
      </c>
      <c r="D2914" s="89"/>
      <c r="E2914" s="89"/>
      <c r="F2914" s="89">
        <f>Table3[[#This Row],[Yield]]/100*(1+F2913)</f>
        <v>0</v>
      </c>
    </row>
    <row r="2915" spans="1:6" x14ac:dyDescent="0.2">
      <c r="A2915" s="88">
        <v>2294</v>
      </c>
      <c r="B2915" s="89">
        <v>96.02</v>
      </c>
      <c r="C2915" s="89">
        <f>LN(Table3[[#This Row],[Value]]/B2914)</f>
        <v>-4.3645502101760684E-3</v>
      </c>
      <c r="D2915" s="89"/>
      <c r="E2915" s="89"/>
      <c r="F2915" s="89">
        <f>Table3[[#This Row],[Yield]]/100*(1+F2914)</f>
        <v>0</v>
      </c>
    </row>
    <row r="2916" spans="1:6" x14ac:dyDescent="0.2">
      <c r="A2916" s="88">
        <v>2295</v>
      </c>
      <c r="B2916" s="89">
        <v>96.51</v>
      </c>
      <c r="C2916" s="89">
        <f>LN(Table3[[#This Row],[Value]]/B2915)</f>
        <v>5.0901268162505241E-3</v>
      </c>
      <c r="D2916" s="89"/>
      <c r="E2916" s="89"/>
      <c r="F2916" s="89">
        <f>Table3[[#This Row],[Yield]]/100*(1+F2915)</f>
        <v>0</v>
      </c>
    </row>
    <row r="2917" spans="1:6" x14ac:dyDescent="0.2">
      <c r="A2917" s="88">
        <v>2296</v>
      </c>
      <c r="B2917" s="89">
        <v>97.02</v>
      </c>
      <c r="C2917" s="89">
        <f>LN(Table3[[#This Row],[Value]]/B2916)</f>
        <v>5.2705128980256042E-3</v>
      </c>
      <c r="D2917" s="89"/>
      <c r="E2917" s="89"/>
      <c r="F2917" s="89">
        <f>Table3[[#This Row],[Yield]]/100*(1+F2916)</f>
        <v>0</v>
      </c>
    </row>
    <row r="2918" spans="1:6" x14ac:dyDescent="0.2">
      <c r="A2918" s="88">
        <v>2298</v>
      </c>
      <c r="B2918" s="89">
        <v>97.01</v>
      </c>
      <c r="C2918" s="89">
        <f>LN(Table3[[#This Row],[Value]]/B2917)</f>
        <v>-1.0307684387825406E-4</v>
      </c>
      <c r="D2918" s="89"/>
      <c r="E2918" s="89"/>
      <c r="F2918" s="89">
        <f>Table3[[#This Row],[Yield]]/100*(1+F2917)</f>
        <v>0</v>
      </c>
    </row>
    <row r="2919" spans="1:6" x14ac:dyDescent="0.2">
      <c r="A2919" s="88">
        <v>2299</v>
      </c>
      <c r="B2919" s="89">
        <v>96.84</v>
      </c>
      <c r="C2919" s="89">
        <f>LN(Table3[[#This Row],[Value]]/B2918)</f>
        <v>-1.7539339033344566E-3</v>
      </c>
      <c r="D2919" s="89"/>
      <c r="E2919" s="89"/>
      <c r="F2919" s="89">
        <f>Table3[[#This Row],[Yield]]/100*(1+F2918)</f>
        <v>0</v>
      </c>
    </row>
    <row r="2920" spans="1:6" x14ac:dyDescent="0.2">
      <c r="A2920" s="88">
        <v>2300</v>
      </c>
      <c r="B2920" s="89">
        <v>95.67</v>
      </c>
      <c r="C2920" s="89">
        <f>LN(Table3[[#This Row],[Value]]/B2919)</f>
        <v>-1.2155362379781808E-2</v>
      </c>
      <c r="D2920" s="89"/>
      <c r="E2920" s="89"/>
      <c r="F2920" s="89">
        <f>Table3[[#This Row],[Yield]]/100*(1+F2919)</f>
        <v>0</v>
      </c>
    </row>
    <row r="2921" spans="1:6" x14ac:dyDescent="0.2">
      <c r="A2921" s="88">
        <v>2301</v>
      </c>
      <c r="B2921" s="89">
        <v>94.23</v>
      </c>
      <c r="C2921" s="89">
        <f>LN(Table3[[#This Row],[Value]]/B2920)</f>
        <v>-1.5166167471411045E-2</v>
      </c>
      <c r="D2921" s="89"/>
      <c r="E2921" s="89"/>
      <c r="F2921" s="89">
        <f>Table3[[#This Row],[Yield]]/100*(1+F2920)</f>
        <v>0</v>
      </c>
    </row>
    <row r="2922" spans="1:6" x14ac:dyDescent="0.2">
      <c r="A2922" s="88">
        <v>2302</v>
      </c>
      <c r="B2922" s="89">
        <v>95.29</v>
      </c>
      <c r="C2922" s="89">
        <f>LN(Table3[[#This Row],[Value]]/B2921)</f>
        <v>1.1186271141431985E-2</v>
      </c>
      <c r="D2922" s="89"/>
      <c r="E2922" s="89"/>
      <c r="F2922" s="89">
        <f>Table3[[#This Row],[Yield]]/100*(1+F2921)</f>
        <v>0</v>
      </c>
    </row>
    <row r="2923" spans="1:6" x14ac:dyDescent="0.2">
      <c r="A2923" s="88">
        <v>2303</v>
      </c>
      <c r="B2923" s="89">
        <v>95.25</v>
      </c>
      <c r="C2923" s="89">
        <f>LN(Table3[[#This Row],[Value]]/B2922)</f>
        <v>-4.1985935328658577E-4</v>
      </c>
      <c r="D2923" s="89"/>
      <c r="E2923" s="89"/>
      <c r="F2923" s="89">
        <f>Table3[[#This Row],[Yield]]/100*(1+F2922)</f>
        <v>0</v>
      </c>
    </row>
    <row r="2924" spans="1:6" x14ac:dyDescent="0.2">
      <c r="A2924" s="88">
        <v>2305</v>
      </c>
      <c r="B2924" s="89">
        <v>93.46</v>
      </c>
      <c r="C2924" s="89">
        <f>LN(Table3[[#This Row],[Value]]/B2923)</f>
        <v>-1.8971476734530309E-2</v>
      </c>
      <c r="D2924" s="89"/>
      <c r="E2924" s="89"/>
      <c r="F2924" s="89">
        <f>Table3[[#This Row],[Yield]]/100*(1+F2923)</f>
        <v>0</v>
      </c>
    </row>
    <row r="2925" spans="1:6" x14ac:dyDescent="0.2">
      <c r="A2925" s="88">
        <v>2306</v>
      </c>
      <c r="B2925" s="89">
        <v>93.6</v>
      </c>
      <c r="C2925" s="89">
        <f>LN(Table3[[#This Row],[Value]]/B2924)</f>
        <v>1.496846211266281E-3</v>
      </c>
      <c r="D2925" s="89"/>
      <c r="E2925" s="89"/>
      <c r="F2925" s="89">
        <f>Table3[[#This Row],[Yield]]/100*(1+F2924)</f>
        <v>0</v>
      </c>
    </row>
    <row r="2926" spans="1:6" x14ac:dyDescent="0.2">
      <c r="A2926" s="88">
        <v>2307</v>
      </c>
      <c r="B2926" s="89">
        <v>93.02</v>
      </c>
      <c r="C2926" s="89">
        <f>LN(Table3[[#This Row],[Value]]/B2925)</f>
        <v>-6.2158596875953858E-3</v>
      </c>
      <c r="D2926" s="89"/>
      <c r="E2926" s="89"/>
      <c r="F2926" s="89">
        <f>Table3[[#This Row],[Yield]]/100*(1+F2925)</f>
        <v>0</v>
      </c>
    </row>
    <row r="2927" spans="1:6" x14ac:dyDescent="0.2">
      <c r="A2927" s="88">
        <v>2308</v>
      </c>
      <c r="B2927" s="89">
        <v>92.44</v>
      </c>
      <c r="C2927" s="89">
        <f>LN(Table3[[#This Row],[Value]]/B2926)</f>
        <v>-6.254738389771009E-3</v>
      </c>
      <c r="D2927" s="89"/>
      <c r="E2927" s="89"/>
      <c r="F2927" s="89">
        <f>Table3[[#This Row],[Yield]]/100*(1+F2926)</f>
        <v>0</v>
      </c>
    </row>
    <row r="2928" spans="1:6" x14ac:dyDescent="0.2">
      <c r="A2928" s="88">
        <v>2309</v>
      </c>
      <c r="B2928" s="89">
        <v>89.92</v>
      </c>
      <c r="C2928" s="89">
        <f>LN(Table3[[#This Row],[Value]]/B2927)</f>
        <v>-2.7639399260798943E-2</v>
      </c>
      <c r="D2928" s="89"/>
      <c r="E2928" s="89"/>
      <c r="F2928" s="89">
        <f>Table3[[#This Row],[Yield]]/100*(1+F2927)</f>
        <v>0</v>
      </c>
    </row>
    <row r="2929" spans="1:6" x14ac:dyDescent="0.2">
      <c r="A2929" s="88">
        <v>2310</v>
      </c>
      <c r="B2929" s="89">
        <v>88.7</v>
      </c>
      <c r="C2929" s="89">
        <f>LN(Table3[[#This Row],[Value]]/B2928)</f>
        <v>-1.36604968298471E-2</v>
      </c>
      <c r="D2929" s="89"/>
      <c r="E2929" s="89"/>
      <c r="F2929" s="89">
        <f>Table3[[#This Row],[Yield]]/100*(1+F2928)</f>
        <v>0</v>
      </c>
    </row>
    <row r="2930" spans="1:6" x14ac:dyDescent="0.2">
      <c r="A2930" s="88">
        <v>2312</v>
      </c>
      <c r="B2930" s="89">
        <v>90.53</v>
      </c>
      <c r="C2930" s="89">
        <f>LN(Table3[[#This Row],[Value]]/B2929)</f>
        <v>2.0421398171815121E-2</v>
      </c>
      <c r="D2930" s="89"/>
      <c r="E2930" s="89"/>
      <c r="F2930" s="89">
        <f>Table3[[#This Row],[Yield]]/100*(1+F2929)</f>
        <v>0</v>
      </c>
    </row>
    <row r="2931" spans="1:6" x14ac:dyDescent="0.2">
      <c r="A2931" s="88">
        <v>2313</v>
      </c>
      <c r="B2931" s="89">
        <v>88.03</v>
      </c>
      <c r="C2931" s="89">
        <f>LN(Table3[[#This Row],[Value]]/B2930)</f>
        <v>-2.8003622014534189E-2</v>
      </c>
      <c r="D2931" s="89"/>
      <c r="E2931" s="89"/>
      <c r="F2931" s="89">
        <f>Table3[[#This Row],[Yield]]/100*(1+F2930)</f>
        <v>0</v>
      </c>
    </row>
    <row r="2932" spans="1:6" x14ac:dyDescent="0.2">
      <c r="A2932" s="88">
        <v>2314</v>
      </c>
      <c r="B2932" s="89">
        <v>87.16</v>
      </c>
      <c r="C2932" s="89">
        <f>LN(Table3[[#This Row],[Value]]/B2931)</f>
        <v>-9.932155396395732E-3</v>
      </c>
      <c r="D2932" s="89"/>
      <c r="E2932" s="89"/>
      <c r="F2932" s="89">
        <f>Table3[[#This Row],[Yield]]/100*(1+F2931)</f>
        <v>0</v>
      </c>
    </row>
    <row r="2933" spans="1:6" x14ac:dyDescent="0.2">
      <c r="A2933" s="88">
        <v>2315</v>
      </c>
      <c r="B2933" s="89">
        <v>86.45</v>
      </c>
      <c r="C2933" s="89">
        <f>LN(Table3[[#This Row],[Value]]/B2932)</f>
        <v>-8.1792979471195185E-3</v>
      </c>
      <c r="D2933" s="89"/>
      <c r="E2933" s="89"/>
      <c r="F2933" s="89">
        <f>Table3[[#This Row],[Yield]]/100*(1+F2932)</f>
        <v>0</v>
      </c>
    </row>
    <row r="2934" spans="1:6" x14ac:dyDescent="0.2">
      <c r="A2934" s="88">
        <v>2316</v>
      </c>
      <c r="B2934" s="89">
        <v>89.08</v>
      </c>
      <c r="C2934" s="89">
        <f>LN(Table3[[#This Row],[Value]]/B2933)</f>
        <v>2.9968630259867422E-2</v>
      </c>
      <c r="D2934" s="89"/>
      <c r="E2934" s="89"/>
      <c r="F2934" s="89">
        <f>Table3[[#This Row],[Yield]]/100*(1+F2933)</f>
        <v>0</v>
      </c>
    </row>
    <row r="2935" spans="1:6" x14ac:dyDescent="0.2">
      <c r="A2935" s="88">
        <v>2317</v>
      </c>
      <c r="B2935" s="89">
        <v>89.75</v>
      </c>
      <c r="C2935" s="89">
        <f>LN(Table3[[#This Row],[Value]]/B2934)</f>
        <v>7.4931849792213541E-3</v>
      </c>
      <c r="D2935" s="89"/>
      <c r="E2935" s="89"/>
      <c r="F2935" s="89">
        <f>Table3[[#This Row],[Yield]]/100*(1+F2934)</f>
        <v>0</v>
      </c>
    </row>
    <row r="2936" spans="1:6" x14ac:dyDescent="0.2">
      <c r="A2936" s="88">
        <v>2319</v>
      </c>
      <c r="B2936" s="89">
        <v>90.78</v>
      </c>
      <c r="C2936" s="89">
        <f>LN(Table3[[#This Row],[Value]]/B2935)</f>
        <v>1.1410969659931337E-2</v>
      </c>
      <c r="D2936" s="89"/>
      <c r="E2936" s="89"/>
      <c r="F2936" s="89">
        <f>Table3[[#This Row],[Yield]]/100*(1+F2935)</f>
        <v>0</v>
      </c>
    </row>
    <row r="2937" spans="1:6" x14ac:dyDescent="0.2">
      <c r="A2937" s="88">
        <v>2320</v>
      </c>
      <c r="B2937" s="89">
        <v>92.08</v>
      </c>
      <c r="C2937" s="89">
        <f>LN(Table3[[#This Row],[Value]]/B2936)</f>
        <v>1.4218767385307611E-2</v>
      </c>
      <c r="D2937" s="89"/>
      <c r="E2937" s="89"/>
      <c r="F2937" s="89">
        <f>Table3[[#This Row],[Yield]]/100*(1+F2936)</f>
        <v>0</v>
      </c>
    </row>
    <row r="2938" spans="1:6" x14ac:dyDescent="0.2">
      <c r="A2938" s="88">
        <v>2321</v>
      </c>
      <c r="B2938" s="89">
        <v>92.86</v>
      </c>
      <c r="C2938" s="89">
        <f>LN(Table3[[#This Row],[Value]]/B2937)</f>
        <v>8.4352181781484938E-3</v>
      </c>
      <c r="D2938" s="89"/>
      <c r="E2938" s="89"/>
      <c r="F2938" s="89">
        <f>Table3[[#This Row],[Yield]]/100*(1+F2937)</f>
        <v>0</v>
      </c>
    </row>
    <row r="2939" spans="1:6" x14ac:dyDescent="0.2">
      <c r="A2939" s="88">
        <v>2322</v>
      </c>
      <c r="B2939" s="89">
        <v>93.21</v>
      </c>
      <c r="C2939" s="89">
        <f>LN(Table3[[#This Row],[Value]]/B2938)</f>
        <v>3.7620294812900747E-3</v>
      </c>
      <c r="D2939" s="89"/>
      <c r="E2939" s="89"/>
      <c r="F2939" s="89">
        <f>Table3[[#This Row],[Yield]]/100*(1+F2938)</f>
        <v>0</v>
      </c>
    </row>
    <row r="2940" spans="1:6" x14ac:dyDescent="0.2">
      <c r="A2940" s="88">
        <v>2323</v>
      </c>
      <c r="B2940" s="89">
        <v>93.41</v>
      </c>
      <c r="C2940" s="89">
        <f>LN(Table3[[#This Row],[Value]]/B2939)</f>
        <v>2.1433938116916557E-3</v>
      </c>
      <c r="D2940" s="89"/>
      <c r="E2940" s="89"/>
      <c r="F2940" s="89">
        <f>Table3[[#This Row],[Yield]]/100*(1+F2939)</f>
        <v>0</v>
      </c>
    </row>
    <row r="2941" spans="1:6" x14ac:dyDescent="0.2">
      <c r="A2941" s="88">
        <v>2324</v>
      </c>
      <c r="B2941" s="89">
        <v>93.13</v>
      </c>
      <c r="C2941" s="89">
        <f>LN(Table3[[#This Row],[Value]]/B2940)</f>
        <v>-3.0020393511909532E-3</v>
      </c>
      <c r="D2941" s="89"/>
      <c r="E2941" s="89"/>
      <c r="F2941" s="89">
        <f>Table3[[#This Row],[Yield]]/100*(1+F2940)</f>
        <v>0</v>
      </c>
    </row>
    <row r="2942" spans="1:6" x14ac:dyDescent="0.2">
      <c r="A2942" s="88">
        <v>2326</v>
      </c>
      <c r="B2942" s="89">
        <v>92.8</v>
      </c>
      <c r="C2942" s="89">
        <f>LN(Table3[[#This Row],[Value]]/B2941)</f>
        <v>-3.5497267414115897E-3</v>
      </c>
      <c r="D2942" s="89"/>
      <c r="E2942" s="89"/>
      <c r="F2942" s="89">
        <f>Table3[[#This Row],[Yield]]/100*(1+F2941)</f>
        <v>0</v>
      </c>
    </row>
    <row r="2943" spans="1:6" x14ac:dyDescent="0.2">
      <c r="A2943" s="88">
        <v>2327</v>
      </c>
      <c r="B2943" s="89">
        <v>93.06</v>
      </c>
      <c r="C2943" s="89">
        <f>LN(Table3[[#This Row],[Value]]/B2942)</f>
        <v>2.7978066243475358E-3</v>
      </c>
      <c r="D2943" s="89"/>
      <c r="E2943" s="89"/>
      <c r="F2943" s="89">
        <f>Table3[[#This Row],[Yield]]/100*(1+F2942)</f>
        <v>0</v>
      </c>
    </row>
    <row r="2944" spans="1:6" x14ac:dyDescent="0.2">
      <c r="A2944" s="88">
        <v>2328</v>
      </c>
      <c r="B2944" s="89">
        <v>93.77</v>
      </c>
      <c r="C2944" s="89">
        <f>LN(Table3[[#This Row],[Value]]/B2943)</f>
        <v>7.6005290150312531E-3</v>
      </c>
      <c r="D2944" s="89"/>
      <c r="E2944" s="89"/>
      <c r="F2944" s="89">
        <f>Table3[[#This Row],[Yield]]/100*(1+F2943)</f>
        <v>0</v>
      </c>
    </row>
    <row r="2945" spans="1:6" x14ac:dyDescent="0.2">
      <c r="A2945" s="88">
        <v>2329</v>
      </c>
      <c r="B2945" s="89">
        <v>93.05</v>
      </c>
      <c r="C2945" s="89">
        <f>LN(Table3[[#This Row],[Value]]/B2944)</f>
        <v>-7.7079923432740727E-3</v>
      </c>
      <c r="D2945" s="89"/>
      <c r="E2945" s="89"/>
      <c r="F2945" s="89">
        <f>Table3[[#This Row],[Yield]]/100*(1+F2944)</f>
        <v>0</v>
      </c>
    </row>
    <row r="2946" spans="1:6" x14ac:dyDescent="0.2">
      <c r="A2946" s="88">
        <v>2330</v>
      </c>
      <c r="B2946" s="89">
        <v>92.75</v>
      </c>
      <c r="C2946" s="89">
        <f>LN(Table3[[#This Row],[Value]]/B2945)</f>
        <v>-3.229281600715206E-3</v>
      </c>
      <c r="D2946" s="89"/>
      <c r="E2946" s="89"/>
      <c r="F2946" s="89">
        <f>Table3[[#This Row],[Yield]]/100*(1+F2945)</f>
        <v>0</v>
      </c>
    </row>
    <row r="2947" spans="1:6" x14ac:dyDescent="0.2">
      <c r="A2947" s="88">
        <v>2331</v>
      </c>
      <c r="B2947" s="89">
        <v>92.68</v>
      </c>
      <c r="C2947" s="89">
        <f>LN(Table3[[#This Row],[Value]]/B2946)</f>
        <v>-7.5500192336904132E-4</v>
      </c>
      <c r="D2947" s="89"/>
      <c r="E2947" s="89"/>
      <c r="F2947" s="89">
        <f>Table3[[#This Row],[Yield]]/100*(1+F2946)</f>
        <v>0</v>
      </c>
    </row>
    <row r="2948" spans="1:6" x14ac:dyDescent="0.2">
      <c r="A2948" s="88">
        <v>2333</v>
      </c>
      <c r="B2948" s="89">
        <v>92.2</v>
      </c>
      <c r="C2948" s="89">
        <f>LN(Table3[[#This Row],[Value]]/B2947)</f>
        <v>-5.1925690016273651E-3</v>
      </c>
      <c r="D2948" s="89"/>
      <c r="E2948" s="89"/>
      <c r="F2948" s="89">
        <f>Table3[[#This Row],[Yield]]/100*(1+F2947)</f>
        <v>0</v>
      </c>
    </row>
    <row r="2949" spans="1:6" x14ac:dyDescent="0.2">
      <c r="A2949" s="88">
        <v>2334</v>
      </c>
      <c r="B2949" s="89">
        <v>92.15</v>
      </c>
      <c r="C2949" s="89">
        <f>LN(Table3[[#This Row],[Value]]/B2948)</f>
        <v>-5.4244644671584544E-4</v>
      </c>
      <c r="D2949" s="89"/>
      <c r="E2949" s="89"/>
      <c r="F2949" s="89">
        <f>Table3[[#This Row],[Yield]]/100*(1+F2948)</f>
        <v>0</v>
      </c>
    </row>
    <row r="2950" spans="1:6" x14ac:dyDescent="0.2">
      <c r="A2950" s="88">
        <v>2335</v>
      </c>
      <c r="B2950" s="89">
        <v>92.16</v>
      </c>
      <c r="C2950" s="89">
        <f>LN(Table3[[#This Row],[Value]]/B2949)</f>
        <v>1.0851283174863288E-4</v>
      </c>
      <c r="D2950" s="89"/>
      <c r="E2950" s="89"/>
      <c r="F2950" s="89">
        <f>Table3[[#This Row],[Yield]]/100*(1+F2949)</f>
        <v>0</v>
      </c>
    </row>
    <row r="2951" spans="1:6" x14ac:dyDescent="0.2">
      <c r="A2951" s="88">
        <v>2336</v>
      </c>
      <c r="B2951" s="89">
        <v>92.76</v>
      </c>
      <c r="C2951" s="89">
        <f>LN(Table3[[#This Row],[Value]]/B2950)</f>
        <v>6.4893154397498683E-3</v>
      </c>
      <c r="D2951" s="89"/>
      <c r="E2951" s="89"/>
      <c r="F2951" s="89">
        <f>Table3[[#This Row],[Yield]]/100*(1+F2950)</f>
        <v>0</v>
      </c>
    </row>
    <row r="2952" spans="1:6" x14ac:dyDescent="0.2">
      <c r="A2952" s="88">
        <v>2337</v>
      </c>
      <c r="B2952" s="89">
        <v>93.42</v>
      </c>
      <c r="C2952" s="89">
        <f>LN(Table3[[#This Row],[Value]]/B2951)</f>
        <v>7.0899426866309319E-3</v>
      </c>
      <c r="D2952" s="89"/>
      <c r="E2952" s="89"/>
      <c r="F2952" s="89">
        <f>Table3[[#This Row],[Yield]]/100*(1+F2951)</f>
        <v>0</v>
      </c>
    </row>
    <row r="2953" spans="1:6" x14ac:dyDescent="0.2">
      <c r="A2953" s="88">
        <v>2338</v>
      </c>
      <c r="B2953" s="89">
        <v>93.15</v>
      </c>
      <c r="C2953" s="89">
        <f>LN(Table3[[#This Row],[Value]]/B2952)</f>
        <v>-2.8943580263644146E-3</v>
      </c>
      <c r="D2953" s="89"/>
      <c r="E2953" s="89"/>
      <c r="F2953" s="89">
        <f>Table3[[#This Row],[Yield]]/100*(1+F2952)</f>
        <v>0</v>
      </c>
    </row>
    <row r="2954" spans="1:6" x14ac:dyDescent="0.2">
      <c r="A2954" s="88">
        <v>2340</v>
      </c>
      <c r="B2954" s="89">
        <v>93.29</v>
      </c>
      <c r="C2954" s="89">
        <f>LN(Table3[[#This Row],[Value]]/B2953)</f>
        <v>1.501823925272303E-3</v>
      </c>
      <c r="D2954" s="89"/>
      <c r="E2954" s="89"/>
      <c r="F2954" s="89">
        <f>Table3[[#This Row],[Yield]]/100*(1+F2953)</f>
        <v>0</v>
      </c>
    </row>
    <row r="2955" spans="1:6" x14ac:dyDescent="0.2">
      <c r="A2955" s="88">
        <v>2341</v>
      </c>
      <c r="B2955" s="89">
        <v>93.69</v>
      </c>
      <c r="C2955" s="89">
        <f>LN(Table3[[#This Row],[Value]]/B2954)</f>
        <v>4.2785389902272259E-3</v>
      </c>
      <c r="D2955" s="89"/>
      <c r="E2955" s="89"/>
      <c r="F2955" s="89">
        <f>Table3[[#This Row],[Yield]]/100*(1+F2954)</f>
        <v>0</v>
      </c>
    </row>
    <row r="2956" spans="1:6" x14ac:dyDescent="0.2">
      <c r="A2956" s="88">
        <v>2343</v>
      </c>
      <c r="B2956" s="89">
        <v>93.75</v>
      </c>
      <c r="C2956" s="89">
        <f>LN(Table3[[#This Row],[Value]]/B2955)</f>
        <v>6.4020488742325978E-4</v>
      </c>
      <c r="D2956" s="89"/>
      <c r="E2956" s="89"/>
      <c r="F2956" s="89">
        <f>Table3[[#This Row],[Yield]]/100*(1+F2955)</f>
        <v>0</v>
      </c>
    </row>
    <row r="2957" spans="1:6" x14ac:dyDescent="0.2">
      <c r="A2957" s="88">
        <v>2344</v>
      </c>
      <c r="B2957" s="89">
        <v>94.01</v>
      </c>
      <c r="C2957" s="89">
        <f>LN(Table3[[#This Row],[Value]]/B2956)</f>
        <v>2.7694947399392765E-3</v>
      </c>
      <c r="D2957" s="89"/>
      <c r="E2957" s="89"/>
      <c r="F2957" s="89">
        <f>Table3[[#This Row],[Yield]]/100*(1+F2956)</f>
        <v>0</v>
      </c>
    </row>
    <row r="2958" spans="1:6" x14ac:dyDescent="0.2">
      <c r="A2958" s="88">
        <v>2345</v>
      </c>
      <c r="B2958" s="89">
        <v>94.38</v>
      </c>
      <c r="C2958" s="89">
        <f>LN(Table3[[#This Row],[Value]]/B2957)</f>
        <v>3.9280267077818143E-3</v>
      </c>
      <c r="D2958" s="89"/>
      <c r="E2958" s="89"/>
      <c r="F2958" s="89">
        <f>Table3[[#This Row],[Yield]]/100*(1+F2957)</f>
        <v>0</v>
      </c>
    </row>
    <row r="2959" spans="1:6" x14ac:dyDescent="0.2">
      <c r="A2959" s="88">
        <v>2347</v>
      </c>
      <c r="B2959" s="89">
        <v>95.19</v>
      </c>
      <c r="C2959" s="89">
        <f>LN(Table3[[#This Row],[Value]]/B2958)</f>
        <v>8.5457079649724314E-3</v>
      </c>
      <c r="D2959" s="89"/>
      <c r="E2959" s="89"/>
      <c r="F2959" s="89">
        <f>Table3[[#This Row],[Yield]]/100*(1+F2958)</f>
        <v>0</v>
      </c>
    </row>
    <row r="2960" spans="1:6" x14ac:dyDescent="0.2">
      <c r="A2960" s="88">
        <v>2348</v>
      </c>
      <c r="B2960" s="89">
        <v>95.04</v>
      </c>
      <c r="C2960" s="89">
        <f>LN(Table3[[#This Row],[Value]]/B2959)</f>
        <v>-1.577038648879059E-3</v>
      </c>
      <c r="D2960" s="89"/>
      <c r="E2960" s="89"/>
      <c r="F2960" s="89">
        <f>Table3[[#This Row],[Yield]]/100*(1+F2959)</f>
        <v>0</v>
      </c>
    </row>
    <row r="2961" spans="1:6" x14ac:dyDescent="0.2">
      <c r="A2961" s="88">
        <v>2349</v>
      </c>
      <c r="B2961" s="89">
        <v>95.21</v>
      </c>
      <c r="C2961" s="89">
        <f>LN(Table3[[#This Row],[Value]]/B2960)</f>
        <v>1.7871226832650447E-3</v>
      </c>
      <c r="D2961" s="89"/>
      <c r="E2961" s="89"/>
      <c r="F2961" s="89">
        <f>Table3[[#This Row],[Yield]]/100*(1+F2960)</f>
        <v>0</v>
      </c>
    </row>
    <row r="2962" spans="1:6" x14ac:dyDescent="0.2">
      <c r="A2962" s="88">
        <v>2350</v>
      </c>
      <c r="B2962" s="89">
        <v>95.12</v>
      </c>
      <c r="C2962" s="89">
        <f>LN(Table3[[#This Row],[Value]]/B2961)</f>
        <v>-9.4572591507353909E-4</v>
      </c>
      <c r="D2962" s="89"/>
      <c r="E2962" s="89"/>
      <c r="F2962" s="89">
        <f>Table3[[#This Row],[Yield]]/100*(1+F2961)</f>
        <v>0</v>
      </c>
    </row>
    <row r="2963" spans="1:6" x14ac:dyDescent="0.2">
      <c r="A2963" s="88">
        <v>2351</v>
      </c>
      <c r="B2963" s="89">
        <v>94.5</v>
      </c>
      <c r="C2963" s="89">
        <f>LN(Table3[[#This Row],[Value]]/B2962)</f>
        <v>-6.5394178828293197E-3</v>
      </c>
      <c r="D2963" s="89"/>
      <c r="E2963" s="89"/>
      <c r="F2963" s="89">
        <f>Table3[[#This Row],[Yield]]/100*(1+F2962)</f>
        <v>0</v>
      </c>
    </row>
    <row r="2964" spans="1:6" x14ac:dyDescent="0.2">
      <c r="A2964" s="88">
        <v>2352</v>
      </c>
      <c r="B2964" s="89">
        <v>93.99</v>
      </c>
      <c r="C2964" s="89">
        <f>LN(Table3[[#This Row],[Value]]/B2963)</f>
        <v>-5.411440867487018E-3</v>
      </c>
      <c r="D2964" s="89"/>
      <c r="E2964" s="89"/>
      <c r="F2964" s="89">
        <f>Table3[[#This Row],[Yield]]/100*(1+F2963)</f>
        <v>0</v>
      </c>
    </row>
    <row r="2965" spans="1:6" x14ac:dyDescent="0.2">
      <c r="A2965" s="88">
        <v>2354</v>
      </c>
      <c r="B2965" s="89">
        <v>94.38</v>
      </c>
      <c r="C2965" s="89">
        <f>LN(Table3[[#This Row],[Value]]/B2964)</f>
        <v>4.1407926660313871E-3</v>
      </c>
      <c r="D2965" s="89"/>
      <c r="E2965" s="89"/>
      <c r="F2965" s="89">
        <f>Table3[[#This Row],[Yield]]/100*(1+F2964)</f>
        <v>0</v>
      </c>
    </row>
    <row r="2966" spans="1:6" x14ac:dyDescent="0.2">
      <c r="A2966" s="88">
        <v>2355</v>
      </c>
      <c r="B2966" s="89">
        <v>94.1</v>
      </c>
      <c r="C2966" s="89">
        <f>LN(Table3[[#This Row],[Value]]/B2965)</f>
        <v>-2.9711397069074764E-3</v>
      </c>
      <c r="D2966" s="89"/>
      <c r="E2966" s="89"/>
      <c r="F2966" s="89">
        <f>Table3[[#This Row],[Yield]]/100*(1+F2965)</f>
        <v>0</v>
      </c>
    </row>
    <row r="2967" spans="1:6" x14ac:dyDescent="0.2">
      <c r="A2967" s="88">
        <v>2356</v>
      </c>
      <c r="B2967" s="89">
        <v>93.63</v>
      </c>
      <c r="C2967" s="89">
        <f>LN(Table3[[#This Row],[Value]]/B2966)</f>
        <v>-5.007201640536231E-3</v>
      </c>
      <c r="D2967" s="89"/>
      <c r="E2967" s="89"/>
      <c r="F2967" s="89">
        <f>Table3[[#This Row],[Yield]]/100*(1+F2966)</f>
        <v>0</v>
      </c>
    </row>
    <row r="2968" spans="1:6" x14ac:dyDescent="0.2">
      <c r="A2968" s="88">
        <v>2357</v>
      </c>
      <c r="B2968" s="89">
        <v>92.91</v>
      </c>
      <c r="C2968" s="89">
        <f>LN(Table3[[#This Row],[Value]]/B2967)</f>
        <v>-7.7195622975766084E-3</v>
      </c>
      <c r="D2968" s="89"/>
      <c r="E2968" s="89"/>
      <c r="F2968" s="89">
        <f>Table3[[#This Row],[Yield]]/100*(1+F2967)</f>
        <v>0</v>
      </c>
    </row>
    <row r="2969" spans="1:6" x14ac:dyDescent="0.2">
      <c r="A2969" s="88">
        <v>2358</v>
      </c>
      <c r="B2969" s="89">
        <v>92.25</v>
      </c>
      <c r="C2969" s="89">
        <f>LN(Table3[[#This Row],[Value]]/B2968)</f>
        <v>-7.1289997325845551E-3</v>
      </c>
      <c r="D2969" s="89"/>
      <c r="E2969" s="89"/>
      <c r="F2969" s="89">
        <f>Table3[[#This Row],[Yield]]/100*(1+F2968)</f>
        <v>0</v>
      </c>
    </row>
    <row r="2970" spans="1:6" x14ac:dyDescent="0.2">
      <c r="A2970" s="88">
        <v>2359</v>
      </c>
      <c r="B2970" s="89">
        <v>91.02</v>
      </c>
      <c r="C2970" s="89">
        <f>LN(Table3[[#This Row],[Value]]/B2969)</f>
        <v>-1.3423020332140774E-2</v>
      </c>
      <c r="D2970" s="89"/>
      <c r="E2970" s="89"/>
      <c r="F2970" s="89">
        <f>Table3[[#This Row],[Yield]]/100*(1+F2969)</f>
        <v>0</v>
      </c>
    </row>
    <row r="2971" spans="1:6" x14ac:dyDescent="0.2">
      <c r="A2971" s="88">
        <v>2361</v>
      </c>
      <c r="B2971" s="89">
        <v>90.66</v>
      </c>
      <c r="C2971" s="89">
        <f>LN(Table3[[#This Row],[Value]]/B2970)</f>
        <v>-3.9630170757926769E-3</v>
      </c>
      <c r="D2971" s="89"/>
      <c r="E2971" s="89"/>
      <c r="F2971" s="89">
        <f>Table3[[#This Row],[Yield]]/100*(1+F2970)</f>
        <v>0</v>
      </c>
    </row>
    <row r="2972" spans="1:6" x14ac:dyDescent="0.2">
      <c r="A2972" s="88">
        <v>2362</v>
      </c>
      <c r="B2972" s="89">
        <v>91.43</v>
      </c>
      <c r="C2972" s="89">
        <f>LN(Table3[[#This Row],[Value]]/B2971)</f>
        <v>8.4574066636321429E-3</v>
      </c>
      <c r="D2972" s="89"/>
      <c r="E2972" s="89"/>
      <c r="F2972" s="89">
        <f>Table3[[#This Row],[Yield]]/100*(1+F2971)</f>
        <v>0</v>
      </c>
    </row>
    <row r="2973" spans="1:6" x14ac:dyDescent="0.2">
      <c r="A2973" s="88">
        <v>2363</v>
      </c>
      <c r="B2973" s="89">
        <v>92</v>
      </c>
      <c r="C2973" s="89">
        <f>LN(Table3[[#This Row],[Value]]/B2972)</f>
        <v>6.2149248727050898E-3</v>
      </c>
      <c r="D2973" s="89"/>
      <c r="E2973" s="89"/>
      <c r="F2973" s="89">
        <f>Table3[[#This Row],[Yield]]/100*(1+F2972)</f>
        <v>0</v>
      </c>
    </row>
    <row r="2974" spans="1:6" x14ac:dyDescent="0.2">
      <c r="A2974" s="88">
        <v>2364</v>
      </c>
      <c r="B2974" s="89">
        <v>90.55</v>
      </c>
      <c r="C2974" s="89">
        <f>LN(Table3[[#This Row],[Value]]/B2973)</f>
        <v>-1.5886392719617913E-2</v>
      </c>
      <c r="D2974" s="89"/>
      <c r="E2974" s="89"/>
      <c r="F2974" s="89">
        <f>Table3[[#This Row],[Yield]]/100*(1+F2973)</f>
        <v>0</v>
      </c>
    </row>
    <row r="2975" spans="1:6" x14ac:dyDescent="0.2">
      <c r="A2975" s="88">
        <v>2365</v>
      </c>
      <c r="B2975" s="89">
        <v>90.95</v>
      </c>
      <c r="C2975" s="89">
        <f>LN(Table3[[#This Row],[Value]]/B2974)</f>
        <v>4.4077206347089603E-3</v>
      </c>
      <c r="D2975" s="89"/>
      <c r="E2975" s="89"/>
      <c r="F2975" s="89">
        <f>Table3[[#This Row],[Yield]]/100*(1+F2974)</f>
        <v>0</v>
      </c>
    </row>
    <row r="2976" spans="1:6" x14ac:dyDescent="0.2">
      <c r="A2976" s="88">
        <v>2366</v>
      </c>
      <c r="B2976" s="89">
        <v>89.85</v>
      </c>
      <c r="C2976" s="89">
        <f>LN(Table3[[#This Row],[Value]]/B2975)</f>
        <v>-1.2168291734563333E-2</v>
      </c>
      <c r="D2976" s="89"/>
      <c r="E2976" s="89"/>
      <c r="F2976" s="89">
        <f>Table3[[#This Row],[Yield]]/100*(1+F2975)</f>
        <v>0</v>
      </c>
    </row>
    <row r="2977" spans="1:6" x14ac:dyDescent="0.2">
      <c r="A2977" s="88">
        <v>2368</v>
      </c>
      <c r="B2977" s="89">
        <v>89.02</v>
      </c>
      <c r="C2977" s="89">
        <f>LN(Table3[[#This Row],[Value]]/B2976)</f>
        <v>-9.2805496418597311E-3</v>
      </c>
      <c r="D2977" s="89"/>
      <c r="E2977" s="89"/>
      <c r="F2977" s="89">
        <f>Table3[[#This Row],[Yield]]/100*(1+F2976)</f>
        <v>0</v>
      </c>
    </row>
    <row r="2978" spans="1:6" x14ac:dyDescent="0.2">
      <c r="A2978" s="88">
        <v>2369</v>
      </c>
      <c r="B2978" s="89">
        <v>89.38</v>
      </c>
      <c r="C2978" s="89">
        <f>LN(Table3[[#This Row],[Value]]/B2977)</f>
        <v>4.0358799175971814E-3</v>
      </c>
      <c r="D2978" s="89"/>
      <c r="E2978" s="89"/>
      <c r="F2978" s="89">
        <f>Table3[[#This Row],[Yield]]/100*(1+F2977)</f>
        <v>0</v>
      </c>
    </row>
    <row r="2979" spans="1:6" x14ac:dyDescent="0.2">
      <c r="A2979" s="88">
        <v>2370</v>
      </c>
      <c r="B2979" s="89">
        <v>87.71</v>
      </c>
      <c r="C2979" s="89">
        <f>LN(Table3[[#This Row],[Value]]/B2978)</f>
        <v>-1.8861025542015228E-2</v>
      </c>
      <c r="D2979" s="89"/>
      <c r="E2979" s="89"/>
      <c r="F2979" s="89">
        <f>Table3[[#This Row],[Yield]]/100*(1+F2978)</f>
        <v>0</v>
      </c>
    </row>
    <row r="2980" spans="1:6" x14ac:dyDescent="0.2">
      <c r="A2980" s="88">
        <v>2371</v>
      </c>
      <c r="B2980" s="89">
        <v>88.7</v>
      </c>
      <c r="C2980" s="89">
        <f>LN(Table3[[#This Row],[Value]]/B2979)</f>
        <v>1.1223971352243574E-2</v>
      </c>
      <c r="D2980" s="89"/>
      <c r="E2980" s="89"/>
      <c r="F2980" s="89">
        <f>Table3[[#This Row],[Yield]]/100*(1+F2979)</f>
        <v>0</v>
      </c>
    </row>
    <row r="2981" spans="1:6" x14ac:dyDescent="0.2">
      <c r="A2981" s="88">
        <v>2372</v>
      </c>
      <c r="B2981" s="89">
        <v>87.29</v>
      </c>
      <c r="C2981" s="89">
        <f>LN(Table3[[#This Row],[Value]]/B2980)</f>
        <v>-1.6023980568275406E-2</v>
      </c>
      <c r="D2981" s="89"/>
      <c r="E2981" s="89"/>
      <c r="F2981" s="89">
        <f>Table3[[#This Row],[Yield]]/100*(1+F2980)</f>
        <v>0</v>
      </c>
    </row>
    <row r="2982" spans="1:6" x14ac:dyDescent="0.2">
      <c r="A2982" s="88">
        <v>2373</v>
      </c>
      <c r="B2982" s="89">
        <v>87.01</v>
      </c>
      <c r="C2982" s="89">
        <f>LN(Table3[[#This Row],[Value]]/B2981)</f>
        <v>-3.2128541693253938E-3</v>
      </c>
      <c r="D2982" s="89"/>
      <c r="E2982" s="89"/>
      <c r="F2982" s="89">
        <f>Table3[[#This Row],[Yield]]/100*(1+F2981)</f>
        <v>0</v>
      </c>
    </row>
    <row r="2983" spans="1:6" x14ac:dyDescent="0.2">
      <c r="A2983" s="88">
        <v>2375</v>
      </c>
      <c r="B2983" s="89">
        <v>86.12</v>
      </c>
      <c r="C2983" s="89">
        <f>LN(Table3[[#This Row],[Value]]/B2982)</f>
        <v>-1.0281382081770816E-2</v>
      </c>
      <c r="D2983" s="89"/>
      <c r="E2983" s="89"/>
      <c r="F2983" s="89">
        <f>Table3[[#This Row],[Yield]]/100*(1+F2982)</f>
        <v>0</v>
      </c>
    </row>
    <row r="2984" spans="1:6" x14ac:dyDescent="0.2">
      <c r="A2984" s="88">
        <v>2376</v>
      </c>
      <c r="B2984" s="89">
        <v>86.64</v>
      </c>
      <c r="C2984" s="89">
        <f>LN(Table3[[#This Row],[Value]]/B2983)</f>
        <v>6.0199301965727344E-3</v>
      </c>
      <c r="D2984" s="89"/>
      <c r="E2984" s="89"/>
      <c r="F2984" s="89">
        <f>Table3[[#This Row],[Yield]]/100*(1+F2983)</f>
        <v>0</v>
      </c>
    </row>
    <row r="2985" spans="1:6" x14ac:dyDescent="0.2">
      <c r="A2985" s="88">
        <v>2378</v>
      </c>
      <c r="B2985" s="89">
        <v>86.58</v>
      </c>
      <c r="C2985" s="89">
        <f>LN(Table3[[#This Row],[Value]]/B2984)</f>
        <v>-6.9276067890071597E-4</v>
      </c>
      <c r="D2985" s="89"/>
      <c r="E2985" s="89"/>
      <c r="F2985" s="89">
        <f>Table3[[#This Row],[Yield]]/100*(1+F2984)</f>
        <v>0</v>
      </c>
    </row>
    <row r="2986" spans="1:6" x14ac:dyDescent="0.2">
      <c r="A2986" s="88">
        <v>2379</v>
      </c>
      <c r="B2986" s="89">
        <v>87.79</v>
      </c>
      <c r="C2986" s="89">
        <f>LN(Table3[[#This Row],[Value]]/B2985)</f>
        <v>1.3878756924282892E-2</v>
      </c>
      <c r="D2986" s="89"/>
      <c r="E2986" s="89"/>
      <c r="F2986" s="89">
        <f>Table3[[#This Row],[Yield]]/100*(1+F2985)</f>
        <v>0</v>
      </c>
    </row>
    <row r="2987" spans="1:6" x14ac:dyDescent="0.2">
      <c r="A2987" s="88">
        <v>2380</v>
      </c>
      <c r="B2987" s="89">
        <v>87.97</v>
      </c>
      <c r="C2987" s="89">
        <f>LN(Table3[[#This Row],[Value]]/B2986)</f>
        <v>2.0482483264656318E-3</v>
      </c>
      <c r="D2987" s="89"/>
      <c r="E2987" s="89"/>
      <c r="F2987" s="89">
        <f>Table3[[#This Row],[Yield]]/100*(1+F2986)</f>
        <v>0</v>
      </c>
    </row>
    <row r="2988" spans="1:6" x14ac:dyDescent="0.2">
      <c r="A2988" s="88">
        <v>2382</v>
      </c>
      <c r="B2988" s="89">
        <v>87.87</v>
      </c>
      <c r="C2988" s="89">
        <f>LN(Table3[[#This Row],[Value]]/B2987)</f>
        <v>-1.1373977568312893E-3</v>
      </c>
      <c r="D2988" s="89"/>
      <c r="E2988" s="89"/>
      <c r="F2988" s="89">
        <f>Table3[[#This Row],[Yield]]/100*(1+F2987)</f>
        <v>0</v>
      </c>
    </row>
    <row r="2989" spans="1:6" x14ac:dyDescent="0.2">
      <c r="A2989" s="88">
        <v>2383</v>
      </c>
      <c r="B2989" s="89">
        <v>87.26</v>
      </c>
      <c r="C2989" s="89">
        <f>LN(Table3[[#This Row],[Value]]/B2988)</f>
        <v>-6.9662818122882587E-3</v>
      </c>
      <c r="D2989" s="89"/>
      <c r="E2989" s="89"/>
      <c r="F2989" s="89">
        <f>Table3[[#This Row],[Yield]]/100*(1+F2988)</f>
        <v>0</v>
      </c>
    </row>
    <row r="2990" spans="1:6" x14ac:dyDescent="0.2">
      <c r="A2990" s="88">
        <v>2384</v>
      </c>
      <c r="B2990" s="89">
        <v>86.37</v>
      </c>
      <c r="C2990" s="89">
        <f>LN(Table3[[#This Row],[Value]]/B2989)</f>
        <v>-1.0251774403269328E-2</v>
      </c>
      <c r="D2990" s="89"/>
      <c r="E2990" s="89"/>
      <c r="F2990" s="89">
        <f>Table3[[#This Row],[Yield]]/100*(1+F2989)</f>
        <v>0</v>
      </c>
    </row>
    <row r="2991" spans="1:6" x14ac:dyDescent="0.2">
      <c r="A2991" s="88">
        <v>2385</v>
      </c>
      <c r="B2991" s="89">
        <v>85.7</v>
      </c>
      <c r="C2991" s="89">
        <f>LN(Table3[[#This Row],[Value]]/B2990)</f>
        <v>-7.7875676884601105E-3</v>
      </c>
      <c r="D2991" s="89"/>
      <c r="E2991" s="89"/>
      <c r="F2991" s="89">
        <f>Table3[[#This Row],[Yield]]/100*(1+F2990)</f>
        <v>0</v>
      </c>
    </row>
    <row r="2992" spans="1:6" x14ac:dyDescent="0.2">
      <c r="A2992" s="88">
        <v>2386</v>
      </c>
      <c r="B2992" s="89">
        <v>85.18</v>
      </c>
      <c r="C2992" s="89">
        <f>LN(Table3[[#This Row],[Value]]/B2991)</f>
        <v>-6.0861611086666344E-3</v>
      </c>
      <c r="D2992" s="89"/>
      <c r="E2992" s="89"/>
      <c r="F2992" s="89">
        <f>Table3[[#This Row],[Yield]]/100*(1+F2991)</f>
        <v>0</v>
      </c>
    </row>
    <row r="2993" spans="1:6" x14ac:dyDescent="0.2">
      <c r="A2993" s="88">
        <v>2387</v>
      </c>
      <c r="B2993" s="89">
        <v>85.4</v>
      </c>
      <c r="C2993" s="89">
        <f>LN(Table3[[#This Row],[Value]]/B2992)</f>
        <v>2.5794362994566882E-3</v>
      </c>
      <c r="D2993" s="89"/>
      <c r="E2993" s="89"/>
      <c r="F2993" s="89">
        <f>Table3[[#This Row],[Yield]]/100*(1+F2992)</f>
        <v>0</v>
      </c>
    </row>
    <row r="2994" spans="1:6" x14ac:dyDescent="0.2">
      <c r="A2994" s="88">
        <v>2389</v>
      </c>
      <c r="B2994" s="89">
        <v>86.45</v>
      </c>
      <c r="C2994" s="89">
        <f>LN(Table3[[#This Row],[Value]]/B2993)</f>
        <v>1.2220111334775397E-2</v>
      </c>
      <c r="D2994" s="89"/>
      <c r="E2994" s="89"/>
      <c r="F2994" s="89">
        <f>Table3[[#This Row],[Yield]]/100*(1+F2993)</f>
        <v>0</v>
      </c>
    </row>
    <row r="2995" spans="1:6" x14ac:dyDescent="0.2">
      <c r="A2995" s="88">
        <v>2390</v>
      </c>
      <c r="B2995" s="89">
        <v>86.91</v>
      </c>
      <c r="C2995" s="89">
        <f>LN(Table3[[#This Row],[Value]]/B2994)</f>
        <v>5.3068883200690564E-3</v>
      </c>
      <c r="D2995" s="89"/>
      <c r="E2995" s="89"/>
      <c r="F2995" s="89">
        <f>Table3[[#This Row],[Yield]]/100*(1+F2994)</f>
        <v>0</v>
      </c>
    </row>
    <row r="2996" spans="1:6" x14ac:dyDescent="0.2">
      <c r="A2996" s="88">
        <v>2391</v>
      </c>
      <c r="B2996" s="89">
        <v>86.54</v>
      </c>
      <c r="C2996" s="89">
        <f>LN(Table3[[#This Row],[Value]]/B2995)</f>
        <v>-4.2663656526299243E-3</v>
      </c>
      <c r="D2996" s="89"/>
      <c r="E2996" s="89"/>
      <c r="F2996" s="89">
        <f>Table3[[#This Row],[Yield]]/100*(1+F2995)</f>
        <v>0</v>
      </c>
    </row>
    <row r="2997" spans="1:6" x14ac:dyDescent="0.2">
      <c r="A2997" s="88">
        <v>2392</v>
      </c>
      <c r="B2997" s="89">
        <v>87.21</v>
      </c>
      <c r="C2997" s="89">
        <f>LN(Table3[[#This Row],[Value]]/B2996)</f>
        <v>7.712268442155377E-3</v>
      </c>
      <c r="D2997" s="89"/>
      <c r="E2997" s="89"/>
      <c r="F2997" s="89">
        <f>Table3[[#This Row],[Yield]]/100*(1+F2996)</f>
        <v>0</v>
      </c>
    </row>
    <row r="2998" spans="1:6" x14ac:dyDescent="0.2">
      <c r="A2998" s="88">
        <v>2393</v>
      </c>
      <c r="B2998" s="89">
        <v>88.12</v>
      </c>
      <c r="C2998" s="89">
        <f>LN(Table3[[#This Row],[Value]]/B2997)</f>
        <v>1.0380518695248215E-2</v>
      </c>
      <c r="D2998" s="89"/>
      <c r="E2998" s="89"/>
      <c r="F2998" s="89">
        <f>Table3[[#This Row],[Yield]]/100*(1+F2997)</f>
        <v>0</v>
      </c>
    </row>
    <row r="2999" spans="1:6" x14ac:dyDescent="0.2">
      <c r="A2999" s="88">
        <v>2394</v>
      </c>
      <c r="B2999" s="89">
        <v>88.51</v>
      </c>
      <c r="C2999" s="89">
        <f>LN(Table3[[#This Row],[Value]]/B2998)</f>
        <v>4.4160180466431701E-3</v>
      </c>
      <c r="D2999" s="89"/>
      <c r="E2999" s="89"/>
      <c r="F2999" s="89">
        <f>Table3[[#This Row],[Yield]]/100*(1+F2998)</f>
        <v>0</v>
      </c>
    </row>
    <row r="3000" spans="1:6" x14ac:dyDescent="0.2">
      <c r="A3000" s="88">
        <v>2396</v>
      </c>
      <c r="B3000" s="89">
        <v>88.59</v>
      </c>
      <c r="C3000" s="89">
        <f>LN(Table3[[#This Row],[Value]]/B2999)</f>
        <v>9.0344444315538413E-4</v>
      </c>
      <c r="D3000" s="89"/>
      <c r="E3000" s="89"/>
      <c r="F3000" s="89">
        <f>Table3[[#This Row],[Yield]]/100*(1+F2999)</f>
        <v>0</v>
      </c>
    </row>
    <row r="3001" spans="1:6" x14ac:dyDescent="0.2">
      <c r="A3001" s="88">
        <v>2397</v>
      </c>
      <c r="B3001" s="89">
        <v>88.12</v>
      </c>
      <c r="C3001" s="89">
        <f>LN(Table3[[#This Row],[Value]]/B3000)</f>
        <v>-5.3194624897985963E-3</v>
      </c>
      <c r="D3001" s="89"/>
      <c r="E3001" s="89"/>
      <c r="F3001" s="89">
        <f>Table3[[#This Row],[Yield]]/100*(1+F3000)</f>
        <v>0</v>
      </c>
    </row>
    <row r="3002" spans="1:6" x14ac:dyDescent="0.2">
      <c r="A3002" s="88">
        <v>2398</v>
      </c>
      <c r="B3002" s="89">
        <v>89.59</v>
      </c>
      <c r="C3002" s="89">
        <f>LN(Table3[[#This Row],[Value]]/B3001)</f>
        <v>1.6544184675344742E-2</v>
      </c>
      <c r="D3002" s="89"/>
      <c r="E3002" s="89"/>
      <c r="F3002" s="89">
        <f>Table3[[#This Row],[Yield]]/100*(1+F3001)</f>
        <v>0</v>
      </c>
    </row>
    <row r="3003" spans="1:6" x14ac:dyDescent="0.2">
      <c r="A3003" s="88">
        <v>2399</v>
      </c>
      <c r="B3003" s="89">
        <v>90.03</v>
      </c>
      <c r="C3003" s="89">
        <f>LN(Table3[[#This Row],[Value]]/B3002)</f>
        <v>4.8992415108984385E-3</v>
      </c>
      <c r="D3003" s="89"/>
      <c r="E3003" s="89"/>
      <c r="F3003" s="89">
        <f>Table3[[#This Row],[Yield]]/100*(1+F3002)</f>
        <v>0</v>
      </c>
    </row>
    <row r="3004" spans="1:6" x14ac:dyDescent="0.2">
      <c r="A3004" s="88">
        <v>2400</v>
      </c>
      <c r="B3004" s="89">
        <v>91.41</v>
      </c>
      <c r="C3004" s="89">
        <f>LN(Table3[[#This Row],[Value]]/B3003)</f>
        <v>1.5211933545341979E-2</v>
      </c>
      <c r="D3004" s="89"/>
      <c r="E3004" s="89"/>
      <c r="F3004" s="89">
        <f>Table3[[#This Row],[Yield]]/100*(1+F3003)</f>
        <v>0</v>
      </c>
    </row>
    <row r="3005" spans="1:6" x14ac:dyDescent="0.2">
      <c r="A3005" s="88">
        <v>2401</v>
      </c>
      <c r="B3005" s="89">
        <v>91.8</v>
      </c>
      <c r="C3005" s="89">
        <f>LN(Table3[[#This Row],[Value]]/B3004)</f>
        <v>4.2574159607174323E-3</v>
      </c>
      <c r="D3005" s="89"/>
      <c r="E3005" s="89"/>
      <c r="F3005" s="89">
        <f>Table3[[#This Row],[Yield]]/100*(1+F3004)</f>
        <v>0</v>
      </c>
    </row>
    <row r="3006" spans="1:6" x14ac:dyDescent="0.2">
      <c r="A3006" s="88">
        <v>2403</v>
      </c>
      <c r="B3006" s="89">
        <v>91.72</v>
      </c>
      <c r="C3006" s="89">
        <f>LN(Table3[[#This Row],[Value]]/B3005)</f>
        <v>-8.7183963674112251E-4</v>
      </c>
      <c r="D3006" s="89"/>
      <c r="E3006" s="89"/>
      <c r="F3006" s="89">
        <f>Table3[[#This Row],[Yield]]/100*(1+F3005)</f>
        <v>0</v>
      </c>
    </row>
    <row r="3007" spans="1:6" x14ac:dyDescent="0.2">
      <c r="A3007" s="88">
        <v>2404</v>
      </c>
      <c r="B3007" s="89">
        <v>92.41</v>
      </c>
      <c r="C3007" s="89">
        <f>LN(Table3[[#This Row],[Value]]/B3006)</f>
        <v>7.4947399102453681E-3</v>
      </c>
      <c r="D3007" s="89"/>
      <c r="E3007" s="89"/>
      <c r="F3007" s="89">
        <f>Table3[[#This Row],[Yield]]/100*(1+F3006)</f>
        <v>0</v>
      </c>
    </row>
    <row r="3008" spans="1:6" x14ac:dyDescent="0.2">
      <c r="A3008" s="88">
        <v>2405</v>
      </c>
      <c r="B3008" s="89">
        <v>93.72</v>
      </c>
      <c r="C3008" s="89">
        <f>LN(Table3[[#This Row],[Value]]/B3007)</f>
        <v>1.4076415739645914E-2</v>
      </c>
      <c r="D3008" s="89"/>
      <c r="E3008" s="89"/>
      <c r="F3008" s="89">
        <f>Table3[[#This Row],[Yield]]/100*(1+F3007)</f>
        <v>0</v>
      </c>
    </row>
    <row r="3009" spans="1:6" x14ac:dyDescent="0.2">
      <c r="A3009" s="88">
        <v>2406</v>
      </c>
      <c r="B3009" s="89">
        <v>93.37</v>
      </c>
      <c r="C3009" s="89">
        <f>LN(Table3[[#This Row],[Value]]/B3008)</f>
        <v>-3.7415191437602923E-3</v>
      </c>
      <c r="D3009" s="89"/>
      <c r="E3009" s="89"/>
      <c r="F3009" s="89">
        <f>Table3[[#This Row],[Yield]]/100*(1+F3008)</f>
        <v>0</v>
      </c>
    </row>
    <row r="3010" spans="1:6" x14ac:dyDescent="0.2">
      <c r="A3010" s="88">
        <v>2407</v>
      </c>
      <c r="B3010" s="89">
        <v>92.44</v>
      </c>
      <c r="C3010" s="89">
        <f>LN(Table3[[#This Row],[Value]]/B3009)</f>
        <v>-1.0010309089654567E-2</v>
      </c>
      <c r="D3010" s="89"/>
      <c r="E3010" s="89"/>
      <c r="F3010" s="89">
        <f>Table3[[#This Row],[Yield]]/100*(1+F3009)</f>
        <v>0</v>
      </c>
    </row>
    <row r="3011" spans="1:6" x14ac:dyDescent="0.2">
      <c r="A3011" s="88">
        <v>2408</v>
      </c>
      <c r="B3011" s="89">
        <v>91.67</v>
      </c>
      <c r="C3011" s="89">
        <f>LN(Table3[[#This Row],[Value]]/B3010)</f>
        <v>-8.3646134324956902E-3</v>
      </c>
      <c r="D3011" s="89"/>
      <c r="E3011" s="89"/>
      <c r="F3011" s="89">
        <f>Table3[[#This Row],[Yield]]/100*(1+F3010)</f>
        <v>0</v>
      </c>
    </row>
    <row r="3012" spans="1:6" x14ac:dyDescent="0.2">
      <c r="A3012" s="88">
        <v>2410</v>
      </c>
      <c r="B3012" s="89">
        <v>92.85</v>
      </c>
      <c r="C3012" s="89">
        <f>LN(Table3[[#This Row],[Value]]/B3011)</f>
        <v>1.2790115825030448E-2</v>
      </c>
      <c r="D3012" s="89"/>
      <c r="E3012" s="89"/>
      <c r="F3012" s="89">
        <f>Table3[[#This Row],[Yield]]/100*(1+F3011)</f>
        <v>0</v>
      </c>
    </row>
    <row r="3013" spans="1:6" x14ac:dyDescent="0.2">
      <c r="A3013" s="88">
        <v>2411</v>
      </c>
      <c r="B3013" s="89">
        <v>92.97</v>
      </c>
      <c r="C3013" s="89">
        <f>LN(Table3[[#This Row],[Value]]/B3012)</f>
        <v>1.2915726690518566E-3</v>
      </c>
      <c r="D3013" s="89"/>
      <c r="E3013" s="89"/>
      <c r="F3013" s="89">
        <f>Table3[[#This Row],[Yield]]/100*(1+F3012)</f>
        <v>0</v>
      </c>
    </row>
    <row r="3014" spans="1:6" x14ac:dyDescent="0.2">
      <c r="A3014" s="88">
        <v>2412</v>
      </c>
      <c r="B3014" s="89">
        <v>92.1</v>
      </c>
      <c r="C3014" s="89">
        <f>LN(Table3[[#This Row],[Value]]/B3013)</f>
        <v>-9.4019172065054283E-3</v>
      </c>
      <c r="D3014" s="89"/>
      <c r="E3014" s="89"/>
      <c r="F3014" s="89">
        <f>Table3[[#This Row],[Yield]]/100*(1+F3013)</f>
        <v>0</v>
      </c>
    </row>
    <row r="3015" spans="1:6" x14ac:dyDescent="0.2">
      <c r="A3015" s="88">
        <v>2413</v>
      </c>
      <c r="B3015" s="89">
        <v>91.7</v>
      </c>
      <c r="C3015" s="89">
        <f>LN(Table3[[#This Row],[Value]]/B3014)</f>
        <v>-4.3525639988418862E-3</v>
      </c>
      <c r="D3015" s="89"/>
      <c r="E3015" s="89"/>
      <c r="F3015" s="89">
        <f>Table3[[#This Row],[Yield]]/100*(1+F3014)</f>
        <v>0</v>
      </c>
    </row>
    <row r="3016" spans="1:6" x14ac:dyDescent="0.2">
      <c r="A3016" s="88">
        <v>2414</v>
      </c>
      <c r="B3016" s="89">
        <v>91.92</v>
      </c>
      <c r="C3016" s="89">
        <f>LN(Table3[[#This Row],[Value]]/B3015)</f>
        <v>2.3962542780810898E-3</v>
      </c>
      <c r="D3016" s="89"/>
      <c r="E3016" s="89"/>
      <c r="F3016" s="89">
        <f>Table3[[#This Row],[Yield]]/100*(1+F3015)</f>
        <v>0</v>
      </c>
    </row>
    <row r="3017" spans="1:6" x14ac:dyDescent="0.2">
      <c r="A3017" s="88">
        <v>2415</v>
      </c>
      <c r="B3017" s="89">
        <v>92.03</v>
      </c>
      <c r="C3017" s="89">
        <f>LN(Table3[[#This Row],[Value]]/B3016)</f>
        <v>1.1959773102652043E-3</v>
      </c>
      <c r="D3017" s="89"/>
      <c r="E3017" s="89"/>
      <c r="F3017" s="89">
        <f>Table3[[#This Row],[Yield]]/100*(1+F3016)</f>
        <v>0</v>
      </c>
    </row>
    <row r="3018" spans="1:6" x14ac:dyDescent="0.2">
      <c r="A3018" s="88">
        <v>2417</v>
      </c>
      <c r="B3018" s="89">
        <v>92.53</v>
      </c>
      <c r="C3018" s="89">
        <f>LN(Table3[[#This Row],[Value]]/B3017)</f>
        <v>5.4183054101732686E-3</v>
      </c>
      <c r="D3018" s="89"/>
      <c r="E3018" s="89"/>
      <c r="F3018" s="89">
        <f>Table3[[#This Row],[Yield]]/100*(1+F3017)</f>
        <v>0</v>
      </c>
    </row>
    <row r="3019" spans="1:6" x14ac:dyDescent="0.2">
      <c r="A3019" s="88">
        <v>2418</v>
      </c>
      <c r="B3019" s="89">
        <v>92.7</v>
      </c>
      <c r="C3019" s="89">
        <f>LN(Table3[[#This Row],[Value]]/B3018)</f>
        <v>1.835556310870541E-3</v>
      </c>
      <c r="D3019" s="89"/>
      <c r="E3019" s="89"/>
      <c r="F3019" s="89">
        <f>Table3[[#This Row],[Yield]]/100*(1+F3018)</f>
        <v>0</v>
      </c>
    </row>
    <row r="3020" spans="1:6" x14ac:dyDescent="0.2">
      <c r="A3020" s="88">
        <v>2419</v>
      </c>
      <c r="B3020" s="89">
        <v>92.94</v>
      </c>
      <c r="C3020" s="89">
        <f>LN(Table3[[#This Row],[Value]]/B3019)</f>
        <v>2.5856510850227636E-3</v>
      </c>
      <c r="D3020" s="89"/>
      <c r="E3020" s="89"/>
      <c r="F3020" s="89">
        <f>Table3[[#This Row],[Yield]]/100*(1+F3019)</f>
        <v>0</v>
      </c>
    </row>
    <row r="3021" spans="1:6" x14ac:dyDescent="0.2">
      <c r="A3021" s="88">
        <v>2420</v>
      </c>
      <c r="B3021" s="89">
        <v>92.59</v>
      </c>
      <c r="C3021" s="89">
        <f>LN(Table3[[#This Row],[Value]]/B3020)</f>
        <v>-3.7729791968764545E-3</v>
      </c>
      <c r="D3021" s="89"/>
      <c r="E3021" s="89"/>
      <c r="F3021" s="89">
        <f>Table3[[#This Row],[Yield]]/100*(1+F3020)</f>
        <v>0</v>
      </c>
    </row>
    <row r="3022" spans="1:6" x14ac:dyDescent="0.2">
      <c r="A3022" s="88">
        <v>2421</v>
      </c>
      <c r="B3022" s="89">
        <v>93.38</v>
      </c>
      <c r="C3022" s="89">
        <f>LN(Table3[[#This Row],[Value]]/B3021)</f>
        <v>8.4960450828351353E-3</v>
      </c>
      <c r="D3022" s="89"/>
      <c r="E3022" s="89"/>
      <c r="F3022" s="89">
        <f>Table3[[#This Row],[Yield]]/100*(1+F3021)</f>
        <v>0</v>
      </c>
    </row>
    <row r="3023" spans="1:6" x14ac:dyDescent="0.2">
      <c r="A3023" s="88">
        <v>2422</v>
      </c>
      <c r="B3023" s="89">
        <v>95.34</v>
      </c>
      <c r="C3023" s="89">
        <f>LN(Table3[[#This Row],[Value]]/B3022)</f>
        <v>2.0772260233888642E-2</v>
      </c>
      <c r="D3023" s="89"/>
      <c r="E3023" s="89"/>
      <c r="F3023" s="89">
        <f>Table3[[#This Row],[Yield]]/100*(1+F3022)</f>
        <v>0</v>
      </c>
    </row>
    <row r="3024" spans="1:6" x14ac:dyDescent="0.2">
      <c r="A3024" s="88">
        <v>2424</v>
      </c>
      <c r="B3024" s="89">
        <v>95.96</v>
      </c>
      <c r="C3024" s="89">
        <f>LN(Table3[[#This Row],[Value]]/B3023)</f>
        <v>6.4819881948141667E-3</v>
      </c>
      <c r="D3024" s="89"/>
      <c r="E3024" s="89"/>
      <c r="F3024" s="89">
        <f>Table3[[#This Row],[Yield]]/100*(1+F3023)</f>
        <v>0</v>
      </c>
    </row>
    <row r="3025" spans="1:6" x14ac:dyDescent="0.2">
      <c r="A3025" s="88">
        <v>2425</v>
      </c>
      <c r="B3025" s="89">
        <v>95.6</v>
      </c>
      <c r="C3025" s="89">
        <f>LN(Table3[[#This Row],[Value]]/B3024)</f>
        <v>-3.7586179141382622E-3</v>
      </c>
      <c r="D3025" s="89"/>
      <c r="E3025" s="89"/>
      <c r="F3025" s="89">
        <f>Table3[[#This Row],[Yield]]/100*(1+F3024)</f>
        <v>0</v>
      </c>
    </row>
    <row r="3026" spans="1:6" x14ac:dyDescent="0.2">
      <c r="A3026" s="88">
        <v>2426</v>
      </c>
      <c r="B3026" s="89">
        <v>95.09</v>
      </c>
      <c r="C3026" s="89">
        <f>LN(Table3[[#This Row],[Value]]/B3025)</f>
        <v>-5.3490085060026032E-3</v>
      </c>
      <c r="D3026" s="89"/>
      <c r="E3026" s="89"/>
      <c r="F3026" s="89">
        <f>Table3[[#This Row],[Yield]]/100*(1+F3025)</f>
        <v>0</v>
      </c>
    </row>
    <row r="3027" spans="1:6" x14ac:dyDescent="0.2">
      <c r="A3027" s="88">
        <v>2427</v>
      </c>
      <c r="B3027" s="89">
        <v>95.36</v>
      </c>
      <c r="C3027" s="89">
        <f>LN(Table3[[#This Row],[Value]]/B3026)</f>
        <v>2.8353917656867328E-3</v>
      </c>
      <c r="D3027" s="89"/>
      <c r="E3027" s="89"/>
      <c r="F3027" s="89">
        <f>Table3[[#This Row],[Yield]]/100*(1+F3026)</f>
        <v>0</v>
      </c>
    </row>
    <row r="3028" spans="1:6" x14ac:dyDescent="0.2">
      <c r="A3028" s="88">
        <v>2428</v>
      </c>
      <c r="B3028" s="89">
        <v>96.07</v>
      </c>
      <c r="C3028" s="89">
        <f>LN(Table3[[#This Row],[Value]]/B3027)</f>
        <v>7.4178891046074724E-3</v>
      </c>
      <c r="D3028" s="89"/>
      <c r="E3028" s="89"/>
      <c r="F3028" s="89">
        <f>Table3[[#This Row],[Yield]]/100*(1+F3027)</f>
        <v>0</v>
      </c>
    </row>
    <row r="3029" spans="1:6" x14ac:dyDescent="0.2">
      <c r="A3029" s="88">
        <v>2429</v>
      </c>
      <c r="B3029" s="89">
        <v>96.08</v>
      </c>
      <c r="C3029" s="89">
        <f>LN(Table3[[#This Row],[Value]]/B3028)</f>
        <v>1.0408535008101718E-4</v>
      </c>
      <c r="D3029" s="89"/>
      <c r="E3029" s="89"/>
      <c r="F3029" s="89">
        <f>Table3[[#This Row],[Yield]]/100*(1+F3028)</f>
        <v>0</v>
      </c>
    </row>
    <row r="3030" spans="1:6" x14ac:dyDescent="0.2">
      <c r="A3030" s="88">
        <v>2431</v>
      </c>
      <c r="B3030" s="89">
        <v>95.19</v>
      </c>
      <c r="C3030" s="89">
        <f>LN(Table3[[#This Row],[Value]]/B3029)</f>
        <v>-9.3062835085141755E-3</v>
      </c>
      <c r="D3030" s="89"/>
      <c r="E3030" s="89"/>
      <c r="F3030" s="89">
        <f>Table3[[#This Row],[Yield]]/100*(1+F3029)</f>
        <v>0</v>
      </c>
    </row>
    <row r="3031" spans="1:6" x14ac:dyDescent="0.2">
      <c r="A3031" s="88">
        <v>2432</v>
      </c>
      <c r="B3031" s="89">
        <v>94.01</v>
      </c>
      <c r="C3031" s="89">
        <f>LN(Table3[[#This Row],[Value]]/B3030)</f>
        <v>-1.2473734672754339E-2</v>
      </c>
      <c r="D3031" s="89"/>
      <c r="E3031" s="89"/>
      <c r="F3031" s="89">
        <f>Table3[[#This Row],[Yield]]/100*(1+F3030)</f>
        <v>0</v>
      </c>
    </row>
    <row r="3032" spans="1:6" x14ac:dyDescent="0.2">
      <c r="A3032" s="88">
        <v>2433</v>
      </c>
      <c r="B3032" s="89">
        <v>94.89</v>
      </c>
      <c r="C3032" s="89">
        <f>LN(Table3[[#This Row],[Value]]/B3031)</f>
        <v>9.3171663952076444E-3</v>
      </c>
      <c r="D3032" s="89"/>
      <c r="E3032" s="89"/>
      <c r="F3032" s="89">
        <f>Table3[[#This Row],[Yield]]/100*(1+F3031)</f>
        <v>0</v>
      </c>
    </row>
    <row r="3033" spans="1:6" x14ac:dyDescent="0.2">
      <c r="A3033" s="88">
        <v>2434</v>
      </c>
      <c r="B3033" s="89">
        <v>94.31</v>
      </c>
      <c r="C3033" s="89">
        <f>LN(Table3[[#This Row],[Value]]/B3032)</f>
        <v>-6.1310974298737159E-3</v>
      </c>
      <c r="D3033" s="89"/>
      <c r="E3033" s="89"/>
      <c r="F3033" s="89">
        <f>Table3[[#This Row],[Yield]]/100*(1+F3032)</f>
        <v>0</v>
      </c>
    </row>
    <row r="3034" spans="1:6" x14ac:dyDescent="0.2">
      <c r="A3034" s="88">
        <v>2435</v>
      </c>
      <c r="B3034" s="89">
        <v>94.01</v>
      </c>
      <c r="C3034" s="89">
        <f>LN(Table3[[#This Row],[Value]]/B3033)</f>
        <v>-3.186068965333938E-3</v>
      </c>
      <c r="D3034" s="89"/>
      <c r="E3034" s="89"/>
      <c r="F3034" s="89">
        <f>Table3[[#This Row],[Yield]]/100*(1+F3033)</f>
        <v>0</v>
      </c>
    </row>
    <row r="3035" spans="1:6" x14ac:dyDescent="0.2">
      <c r="A3035" s="88">
        <v>2436</v>
      </c>
      <c r="B3035" s="89">
        <v>94.42</v>
      </c>
      <c r="C3035" s="89">
        <f>LN(Table3[[#This Row],[Value]]/B3034)</f>
        <v>4.3517555276810505E-3</v>
      </c>
      <c r="D3035" s="89"/>
      <c r="E3035" s="89"/>
      <c r="F3035" s="89">
        <f>Table3[[#This Row],[Yield]]/100*(1+F3034)</f>
        <v>0</v>
      </c>
    </row>
    <row r="3036" spans="1:6" x14ac:dyDescent="0.2">
      <c r="A3036" s="88">
        <v>2439</v>
      </c>
      <c r="B3036" s="89">
        <v>93.31</v>
      </c>
      <c r="C3036" s="89">
        <f>LN(Table3[[#This Row],[Value]]/B3035)</f>
        <v>-1.1825631872210066E-2</v>
      </c>
      <c r="D3036" s="89"/>
      <c r="E3036" s="89"/>
      <c r="F3036" s="89">
        <f>Table3[[#This Row],[Yield]]/100*(1+F3035)</f>
        <v>0</v>
      </c>
    </row>
    <row r="3037" spans="1:6" x14ac:dyDescent="0.2">
      <c r="A3037" s="88">
        <v>2440</v>
      </c>
      <c r="B3037" s="89">
        <v>93.77</v>
      </c>
      <c r="C3037" s="89">
        <f>LN(Table3[[#This Row],[Value]]/B3036)</f>
        <v>4.9176921856032207E-3</v>
      </c>
      <c r="D3037" s="89"/>
      <c r="E3037" s="89"/>
      <c r="F3037" s="89">
        <f>Table3[[#This Row],[Yield]]/100*(1+F3036)</f>
        <v>0</v>
      </c>
    </row>
    <row r="3038" spans="1:6" x14ac:dyDescent="0.2">
      <c r="A3038" s="88">
        <v>2441</v>
      </c>
      <c r="B3038" s="89">
        <v>94.63</v>
      </c>
      <c r="C3038" s="89">
        <f>LN(Table3[[#This Row],[Value]]/B3037)</f>
        <v>9.1295750886075163E-3</v>
      </c>
      <c r="D3038" s="89"/>
      <c r="E3038" s="89"/>
      <c r="F3038" s="89">
        <f>Table3[[#This Row],[Yield]]/100*(1+F3037)</f>
        <v>0</v>
      </c>
    </row>
    <row r="3039" spans="1:6" x14ac:dyDescent="0.2">
      <c r="A3039" s="88">
        <v>2442</v>
      </c>
      <c r="B3039" s="89">
        <v>94.22</v>
      </c>
      <c r="C3039" s="89">
        <f>LN(Table3[[#This Row],[Value]]/B3038)</f>
        <v>-4.3420772482462185E-3</v>
      </c>
      <c r="D3039" s="89"/>
      <c r="E3039" s="89"/>
      <c r="F3039" s="89">
        <f>Table3[[#This Row],[Yield]]/100*(1+F3038)</f>
        <v>0</v>
      </c>
    </row>
    <row r="3040" spans="1:6" x14ac:dyDescent="0.2">
      <c r="A3040" s="88">
        <v>2443</v>
      </c>
      <c r="B3040" s="89">
        <v>94.5</v>
      </c>
      <c r="C3040" s="89">
        <f>LN(Table3[[#This Row],[Value]]/B3039)</f>
        <v>2.9673612278020081E-3</v>
      </c>
      <c r="D3040" s="89"/>
      <c r="E3040" s="89"/>
      <c r="F3040" s="89">
        <f>Table3[[#This Row],[Yield]]/100*(1+F3039)</f>
        <v>0</v>
      </c>
    </row>
    <row r="3041" spans="1:6" x14ac:dyDescent="0.2">
      <c r="A3041" s="88">
        <v>2445</v>
      </c>
      <c r="B3041" s="89">
        <v>94.55</v>
      </c>
      <c r="C3041" s="89">
        <f>LN(Table3[[#This Row],[Value]]/B3040)</f>
        <v>5.2896060476950344E-4</v>
      </c>
      <c r="D3041" s="89"/>
      <c r="E3041" s="89"/>
      <c r="F3041" s="89">
        <f>Table3[[#This Row],[Yield]]/100*(1+F3040)</f>
        <v>0</v>
      </c>
    </row>
    <row r="3042" spans="1:6" x14ac:dyDescent="0.2">
      <c r="A3042" s="88">
        <v>2446</v>
      </c>
      <c r="B3042" s="89">
        <v>93.53</v>
      </c>
      <c r="C3042" s="89">
        <f>LN(Table3[[#This Row],[Value]]/B3041)</f>
        <v>-1.0846554658006881E-2</v>
      </c>
      <c r="D3042" s="89"/>
      <c r="E3042" s="89"/>
      <c r="F3042" s="89">
        <f>Table3[[#This Row],[Yield]]/100*(1+F3041)</f>
        <v>0</v>
      </c>
    </row>
    <row r="3043" spans="1:6" x14ac:dyDescent="0.2">
      <c r="A3043" s="88">
        <v>2447</v>
      </c>
      <c r="B3043" s="89">
        <v>95.38</v>
      </c>
      <c r="C3043" s="89">
        <f>LN(Table3[[#This Row],[Value]]/B3042)</f>
        <v>1.9586672423618626E-2</v>
      </c>
      <c r="D3043" s="89"/>
      <c r="E3043" s="89"/>
      <c r="F3043" s="89">
        <f>Table3[[#This Row],[Yield]]/100*(1+F3042)</f>
        <v>0</v>
      </c>
    </row>
    <row r="3044" spans="1:6" x14ac:dyDescent="0.2">
      <c r="A3044" s="88">
        <v>2448</v>
      </c>
      <c r="B3044" s="89">
        <v>95.27</v>
      </c>
      <c r="C3044" s="89">
        <f>LN(Table3[[#This Row],[Value]]/B3043)</f>
        <v>-1.1539471513902894E-3</v>
      </c>
      <c r="D3044" s="89"/>
      <c r="E3044" s="89"/>
      <c r="F3044" s="89">
        <f>Table3[[#This Row],[Yield]]/100*(1+F3043)</f>
        <v>0</v>
      </c>
    </row>
    <row r="3045" spans="1:6" x14ac:dyDescent="0.2">
      <c r="A3045" s="88">
        <v>2449</v>
      </c>
      <c r="B3045" s="89">
        <v>95.89</v>
      </c>
      <c r="C3045" s="89">
        <f>LN(Table3[[#This Row],[Value]]/B3044)</f>
        <v>6.4867354469018233E-3</v>
      </c>
      <c r="D3045" s="89"/>
      <c r="E3045" s="89"/>
      <c r="F3045" s="89">
        <f>Table3[[#This Row],[Yield]]/100*(1+F3044)</f>
        <v>0</v>
      </c>
    </row>
    <row r="3046" spans="1:6" x14ac:dyDescent="0.2">
      <c r="A3046" s="88">
        <v>2450</v>
      </c>
      <c r="B3046" s="89">
        <v>95.53</v>
      </c>
      <c r="C3046" s="89">
        <f>LN(Table3[[#This Row],[Value]]/B3045)</f>
        <v>-3.7613668836728184E-3</v>
      </c>
      <c r="D3046" s="89"/>
      <c r="E3046" s="89"/>
      <c r="F3046" s="89">
        <f>Table3[[#This Row],[Yield]]/100*(1+F3045)</f>
        <v>0</v>
      </c>
    </row>
    <row r="3047" spans="1:6" x14ac:dyDescent="0.2">
      <c r="A3047" s="88">
        <v>2452</v>
      </c>
      <c r="B3047" s="89">
        <v>95.63</v>
      </c>
      <c r="C3047" s="89">
        <f>LN(Table3[[#This Row],[Value]]/B3046)</f>
        <v>1.0462440795341412E-3</v>
      </c>
      <c r="D3047" s="89"/>
      <c r="E3047" s="89"/>
      <c r="F3047" s="89">
        <f>Table3[[#This Row],[Yield]]/100*(1+F3046)</f>
        <v>0</v>
      </c>
    </row>
    <row r="3048" spans="1:6" x14ac:dyDescent="0.2">
      <c r="A3048" s="88">
        <v>2453</v>
      </c>
      <c r="B3048" s="89">
        <v>95.84</v>
      </c>
      <c r="C3048" s="89">
        <f>LN(Table3[[#This Row],[Value]]/B3047)</f>
        <v>2.1935560056879611E-3</v>
      </c>
      <c r="D3048" s="89"/>
      <c r="E3048" s="89"/>
      <c r="F3048" s="89">
        <f>Table3[[#This Row],[Yield]]/100*(1+F3047)</f>
        <v>0</v>
      </c>
    </row>
    <row r="3049" spans="1:6" x14ac:dyDescent="0.2">
      <c r="A3049" s="88">
        <v>2454</v>
      </c>
      <c r="B3049" s="89">
        <v>95.47</v>
      </c>
      <c r="C3049" s="89">
        <f>LN(Table3[[#This Row],[Value]]/B3048)</f>
        <v>-3.868072357197471E-3</v>
      </c>
      <c r="D3049" s="89"/>
      <c r="E3049" s="89"/>
      <c r="F3049" s="89">
        <f>Table3[[#This Row],[Yield]]/100*(1+F3048)</f>
        <v>0</v>
      </c>
    </row>
    <row r="3050" spans="1:6" x14ac:dyDescent="0.2">
      <c r="A3050" s="88">
        <v>2455</v>
      </c>
      <c r="B3050" s="89">
        <v>96.07</v>
      </c>
      <c r="C3050" s="89">
        <f>LN(Table3[[#This Row],[Value]]/B3049)</f>
        <v>6.26503041170533E-3</v>
      </c>
      <c r="D3050" s="89"/>
      <c r="E3050" s="89"/>
      <c r="F3050" s="89">
        <f>Table3[[#This Row],[Yield]]/100*(1+F3049)</f>
        <v>0</v>
      </c>
    </row>
    <row r="3051" spans="1:6" x14ac:dyDescent="0.2">
      <c r="A3051" s="88">
        <v>2456</v>
      </c>
      <c r="B3051" s="89">
        <v>96</v>
      </c>
      <c r="C3051" s="89">
        <f>LN(Table3[[#This Row],[Value]]/B3050)</f>
        <v>-7.2890095381086719E-4</v>
      </c>
      <c r="D3051" s="89"/>
      <c r="E3051" s="89"/>
      <c r="F3051" s="89">
        <f>Table3[[#This Row],[Yield]]/100*(1+F3050)</f>
        <v>0</v>
      </c>
    </row>
    <row r="3052" spans="1:6" x14ac:dyDescent="0.2">
      <c r="A3052" s="88">
        <v>2457</v>
      </c>
      <c r="B3052" s="89">
        <v>95.5</v>
      </c>
      <c r="C3052" s="89">
        <f>LN(Table3[[#This Row],[Value]]/B3051)</f>
        <v>-5.2219439811517126E-3</v>
      </c>
      <c r="D3052" s="89"/>
      <c r="E3052" s="89"/>
      <c r="F3052" s="89">
        <f>Table3[[#This Row],[Yield]]/100*(1+F3051)</f>
        <v>0</v>
      </c>
    </row>
    <row r="3053" spans="1:6" x14ac:dyDescent="0.2">
      <c r="A3053" s="88">
        <v>2459</v>
      </c>
      <c r="B3053" s="89">
        <v>95.92</v>
      </c>
      <c r="C3053" s="89">
        <f>LN(Table3[[#This Row],[Value]]/B3052)</f>
        <v>4.388263232574261E-3</v>
      </c>
      <c r="D3053" s="89"/>
      <c r="E3053" s="89"/>
      <c r="F3053" s="89">
        <f>Table3[[#This Row],[Yield]]/100*(1+F3052)</f>
        <v>0</v>
      </c>
    </row>
    <row r="3054" spans="1:6" x14ac:dyDescent="0.2">
      <c r="A3054" s="88">
        <v>2460</v>
      </c>
      <c r="B3054" s="89">
        <v>94.68</v>
      </c>
      <c r="C3054" s="89">
        <f>LN(Table3[[#This Row],[Value]]/B3053)</f>
        <v>-1.3011726073475562E-2</v>
      </c>
      <c r="D3054" s="89"/>
      <c r="E3054" s="89"/>
      <c r="F3054" s="89">
        <f>Table3[[#This Row],[Yield]]/100*(1+F3053)</f>
        <v>0</v>
      </c>
    </row>
    <row r="3055" spans="1:6" x14ac:dyDescent="0.2">
      <c r="A3055" s="88">
        <v>2461</v>
      </c>
      <c r="B3055" s="89">
        <v>94.82</v>
      </c>
      <c r="C3055" s="89">
        <f>LN(Table3[[#This Row],[Value]]/B3054)</f>
        <v>1.4775728281889965E-3</v>
      </c>
      <c r="D3055" s="89"/>
      <c r="E3055" s="89"/>
      <c r="F3055" s="89">
        <f>Table3[[#This Row],[Yield]]/100*(1+F3054)</f>
        <v>0</v>
      </c>
    </row>
    <row r="3056" spans="1:6" x14ac:dyDescent="0.2">
      <c r="A3056" s="88">
        <v>2462</v>
      </c>
      <c r="B3056" s="89">
        <v>94.77</v>
      </c>
      <c r="C3056" s="89">
        <f>LN(Table3[[#This Row],[Value]]/B3055)</f>
        <v>-5.2745399186874728E-4</v>
      </c>
      <c r="D3056" s="89"/>
      <c r="E3056" s="89"/>
      <c r="F3056" s="89">
        <f>Table3[[#This Row],[Yield]]/100*(1+F3055)</f>
        <v>0</v>
      </c>
    </row>
    <row r="3057" spans="1:6" x14ac:dyDescent="0.2">
      <c r="A3057" s="88">
        <v>2463</v>
      </c>
      <c r="B3057" s="89">
        <v>94.98</v>
      </c>
      <c r="C3057" s="89">
        <f>LN(Table3[[#This Row],[Value]]/B3056)</f>
        <v>2.2134396388723142E-3</v>
      </c>
      <c r="D3057" s="89"/>
      <c r="E3057" s="89"/>
      <c r="F3057" s="89">
        <f>Table3[[#This Row],[Yield]]/100*(1+F3056)</f>
        <v>0</v>
      </c>
    </row>
    <row r="3058" spans="1:6" x14ac:dyDescent="0.2">
      <c r="A3058" s="88">
        <v>2464</v>
      </c>
      <c r="B3058" s="89">
        <v>94.84</v>
      </c>
      <c r="C3058" s="89">
        <f>LN(Table3[[#This Row],[Value]]/B3057)</f>
        <v>-1.475081923771027E-3</v>
      </c>
      <c r="D3058" s="89"/>
      <c r="E3058" s="89"/>
      <c r="F3058" s="89">
        <f>Table3[[#This Row],[Yield]]/100*(1+F3057)</f>
        <v>0</v>
      </c>
    </row>
    <row r="3059" spans="1:6" x14ac:dyDescent="0.2">
      <c r="A3059" s="88">
        <v>2466</v>
      </c>
      <c r="B3059" s="89">
        <v>95.77</v>
      </c>
      <c r="C3059" s="89">
        <f>LN(Table3[[#This Row],[Value]]/B3058)</f>
        <v>9.758222336323041E-3</v>
      </c>
      <c r="D3059" s="89"/>
      <c r="E3059" s="89"/>
      <c r="F3059" s="89">
        <f>Table3[[#This Row],[Yield]]/100*(1+F3058)</f>
        <v>0</v>
      </c>
    </row>
    <row r="3060" spans="1:6" x14ac:dyDescent="0.2">
      <c r="A3060" s="88">
        <v>2467</v>
      </c>
      <c r="B3060" s="89">
        <v>95.42</v>
      </c>
      <c r="C3060" s="89">
        <f>LN(Table3[[#This Row],[Value]]/B3059)</f>
        <v>-3.6612834455668989E-3</v>
      </c>
      <c r="D3060" s="89"/>
      <c r="E3060" s="89"/>
      <c r="F3060" s="89">
        <f>Table3[[#This Row],[Yield]]/100*(1+F3059)</f>
        <v>0</v>
      </c>
    </row>
    <row r="3061" spans="1:6" x14ac:dyDescent="0.2">
      <c r="A3061" s="88">
        <v>2468</v>
      </c>
      <c r="B3061" s="89">
        <v>95.22</v>
      </c>
      <c r="C3061" s="89">
        <f>LN(Table3[[#This Row],[Value]]/B3060)</f>
        <v>-2.0981963215882401E-3</v>
      </c>
      <c r="D3061" s="89"/>
      <c r="E3061" s="89"/>
      <c r="F3061" s="89">
        <f>Table3[[#This Row],[Yield]]/100*(1+F3060)</f>
        <v>0</v>
      </c>
    </row>
    <row r="3062" spans="1:6" x14ac:dyDescent="0.2">
      <c r="A3062" s="88">
        <v>2469</v>
      </c>
      <c r="B3062" s="89">
        <v>94.66</v>
      </c>
      <c r="C3062" s="89">
        <f>LN(Table3[[#This Row],[Value]]/B3061)</f>
        <v>-5.8984792882707865E-3</v>
      </c>
      <c r="D3062" s="89"/>
      <c r="E3062" s="89"/>
      <c r="F3062" s="89">
        <f>Table3[[#This Row],[Yield]]/100*(1+F3061)</f>
        <v>0</v>
      </c>
    </row>
    <row r="3063" spans="1:6" x14ac:dyDescent="0.2">
      <c r="A3063" s="88">
        <v>2470</v>
      </c>
      <c r="B3063" s="89">
        <v>95.48</v>
      </c>
      <c r="C3063" s="89">
        <f>LN(Table3[[#This Row],[Value]]/B3062)</f>
        <v>8.6252769925273878E-3</v>
      </c>
      <c r="D3063" s="89"/>
      <c r="E3063" s="89"/>
      <c r="F3063" s="89">
        <f>Table3[[#This Row],[Yield]]/100*(1+F3062)</f>
        <v>0</v>
      </c>
    </row>
    <row r="3064" spans="1:6" x14ac:dyDescent="0.2">
      <c r="A3064" s="88">
        <v>2471</v>
      </c>
      <c r="B3064" s="89">
        <v>95.88</v>
      </c>
      <c r="C3064" s="89">
        <f>LN(Table3[[#This Row],[Value]]/B3063)</f>
        <v>4.180608095554165E-3</v>
      </c>
      <c r="D3064" s="89"/>
      <c r="E3064" s="89"/>
      <c r="F3064" s="89">
        <f>Table3[[#This Row],[Yield]]/100*(1+F3063)</f>
        <v>0</v>
      </c>
    </row>
    <row r="3065" spans="1:6" x14ac:dyDescent="0.2">
      <c r="A3065" s="88">
        <v>2473</v>
      </c>
      <c r="B3065" s="89">
        <v>96.53</v>
      </c>
      <c r="C3065" s="89">
        <f>LN(Table3[[#This Row],[Value]]/B3064)</f>
        <v>6.7564312943403032E-3</v>
      </c>
      <c r="D3065" s="89"/>
      <c r="E3065" s="89"/>
      <c r="F3065" s="89">
        <f>Table3[[#This Row],[Yield]]/100*(1+F3064)</f>
        <v>0</v>
      </c>
    </row>
    <row r="3066" spans="1:6" x14ac:dyDescent="0.2">
      <c r="A3066" s="88">
        <v>2474</v>
      </c>
      <c r="B3066" s="89">
        <v>96.75</v>
      </c>
      <c r="C3066" s="89">
        <f>LN(Table3[[#This Row],[Value]]/B3065)</f>
        <v>2.2764910493674861E-3</v>
      </c>
      <c r="D3066" s="89"/>
      <c r="E3066" s="89"/>
      <c r="F3066" s="89">
        <f>Table3[[#This Row],[Yield]]/100*(1+F3065)</f>
        <v>0</v>
      </c>
    </row>
    <row r="3067" spans="1:6" x14ac:dyDescent="0.2">
      <c r="A3067" s="88">
        <v>2475</v>
      </c>
      <c r="B3067" s="89">
        <v>96.51</v>
      </c>
      <c r="C3067" s="89">
        <f>LN(Table3[[#This Row],[Value]]/B3066)</f>
        <v>-2.4837019908464496E-3</v>
      </c>
      <c r="D3067" s="89"/>
      <c r="E3067" s="89"/>
      <c r="F3067" s="89">
        <f>Table3[[#This Row],[Yield]]/100*(1+F3066)</f>
        <v>0</v>
      </c>
    </row>
    <row r="3068" spans="1:6" x14ac:dyDescent="0.2">
      <c r="A3068" s="88">
        <v>2476</v>
      </c>
      <c r="B3068" s="89">
        <v>96.65</v>
      </c>
      <c r="C3068" s="89">
        <f>LN(Table3[[#This Row],[Value]]/B3067)</f>
        <v>1.4495757352951555E-3</v>
      </c>
      <c r="D3068" s="89"/>
      <c r="E3068" s="89"/>
      <c r="F3068" s="89">
        <f>Table3[[#This Row],[Yield]]/100*(1+F3067)</f>
        <v>0</v>
      </c>
    </row>
    <row r="3069" spans="1:6" x14ac:dyDescent="0.2">
      <c r="A3069" s="88">
        <v>2477</v>
      </c>
      <c r="B3069" s="89">
        <v>96.58</v>
      </c>
      <c r="C3069" s="89">
        <f>LN(Table3[[#This Row],[Value]]/B3068)</f>
        <v>-7.2452520894414178E-4</v>
      </c>
      <c r="D3069" s="89"/>
      <c r="E3069" s="89"/>
      <c r="F3069" s="89">
        <f>Table3[[#This Row],[Yield]]/100*(1+F3068)</f>
        <v>0</v>
      </c>
    </row>
    <row r="3070" spans="1:6" x14ac:dyDescent="0.2">
      <c r="A3070" s="88">
        <v>2478</v>
      </c>
      <c r="B3070" s="89">
        <v>96.04</v>
      </c>
      <c r="C3070" s="89">
        <f>LN(Table3[[#This Row],[Value]]/B3069)</f>
        <v>-5.6069090923433077E-3</v>
      </c>
      <c r="D3070" s="89"/>
      <c r="E3070" s="89"/>
      <c r="F3070" s="89">
        <f>Table3[[#This Row],[Yield]]/100*(1+F3069)</f>
        <v>0</v>
      </c>
    </row>
    <row r="3071" spans="1:6" x14ac:dyDescent="0.2">
      <c r="A3071" s="88">
        <v>2480</v>
      </c>
      <c r="B3071" s="89">
        <v>95.78</v>
      </c>
      <c r="C3071" s="89">
        <f>LN(Table3[[#This Row],[Value]]/B3070)</f>
        <v>-2.7108764385892574E-3</v>
      </c>
      <c r="D3071" s="89"/>
      <c r="E3071" s="89"/>
      <c r="F3071" s="89">
        <f>Table3[[#This Row],[Yield]]/100*(1+F3070)</f>
        <v>0</v>
      </c>
    </row>
    <row r="3072" spans="1:6" x14ac:dyDescent="0.2">
      <c r="A3072" s="88">
        <v>2481</v>
      </c>
      <c r="B3072" s="89">
        <v>96.14</v>
      </c>
      <c r="C3072" s="89">
        <f>LN(Table3[[#This Row],[Value]]/B3071)</f>
        <v>3.7515675513513625E-3</v>
      </c>
      <c r="D3072" s="89"/>
      <c r="E3072" s="89"/>
      <c r="F3072" s="89">
        <f>Table3[[#This Row],[Yield]]/100*(1+F3071)</f>
        <v>0</v>
      </c>
    </row>
    <row r="3073" spans="1:6" x14ac:dyDescent="0.2">
      <c r="A3073" s="88">
        <v>2482</v>
      </c>
      <c r="B3073" s="89">
        <v>95.78</v>
      </c>
      <c r="C3073" s="89">
        <f>LN(Table3[[#This Row],[Value]]/B3072)</f>
        <v>-3.7515675513513798E-3</v>
      </c>
      <c r="D3073" s="89"/>
      <c r="E3073" s="89"/>
      <c r="F3073" s="89">
        <f>Table3[[#This Row],[Yield]]/100*(1+F3072)</f>
        <v>0</v>
      </c>
    </row>
    <row r="3074" spans="1:6" x14ac:dyDescent="0.2">
      <c r="A3074" s="88">
        <v>2483</v>
      </c>
      <c r="B3074" s="89">
        <v>95.65</v>
      </c>
      <c r="C3074" s="89">
        <f>LN(Table3[[#This Row],[Value]]/B3073)</f>
        <v>-1.3581990282014037E-3</v>
      </c>
      <c r="D3074" s="89"/>
      <c r="E3074" s="89"/>
      <c r="F3074" s="89">
        <f>Table3[[#This Row],[Yield]]/100*(1+F3073)</f>
        <v>0</v>
      </c>
    </row>
    <row r="3075" spans="1:6" x14ac:dyDescent="0.2">
      <c r="A3075" s="88">
        <v>2484</v>
      </c>
      <c r="B3075" s="89">
        <v>94.77</v>
      </c>
      <c r="C3075" s="89">
        <f>LN(Table3[[#This Row],[Value]]/B3074)</f>
        <v>-9.2427924041584286E-3</v>
      </c>
      <c r="D3075" s="89"/>
      <c r="E3075" s="89"/>
      <c r="F3075" s="89">
        <f>Table3[[#This Row],[Yield]]/100*(1+F3074)</f>
        <v>0</v>
      </c>
    </row>
    <row r="3076" spans="1:6" x14ac:dyDescent="0.2">
      <c r="A3076" s="88">
        <v>2485</v>
      </c>
      <c r="B3076" s="89">
        <v>92.76</v>
      </c>
      <c r="C3076" s="89">
        <f>LN(Table3[[#This Row],[Value]]/B3075)</f>
        <v>-2.143739109477253E-2</v>
      </c>
      <c r="D3076" s="89"/>
      <c r="E3076" s="89"/>
      <c r="F3076" s="89">
        <f>Table3[[#This Row],[Yield]]/100*(1+F3075)</f>
        <v>0</v>
      </c>
    </row>
    <row r="3077" spans="1:6" x14ac:dyDescent="0.2">
      <c r="A3077" s="88">
        <v>2487</v>
      </c>
      <c r="B3077" s="89">
        <v>94.58</v>
      </c>
      <c r="C3077" s="89">
        <f>LN(Table3[[#This Row],[Value]]/B3076)</f>
        <v>1.9430524828398785E-2</v>
      </c>
      <c r="D3077" s="89"/>
      <c r="E3077" s="89"/>
      <c r="F3077" s="89">
        <f>Table3[[#This Row],[Yield]]/100*(1+F3076)</f>
        <v>0</v>
      </c>
    </row>
    <row r="3078" spans="1:6" x14ac:dyDescent="0.2">
      <c r="A3078" s="88">
        <v>2488</v>
      </c>
      <c r="B3078" s="89">
        <v>94.47</v>
      </c>
      <c r="C3078" s="89">
        <f>LN(Table3[[#This Row],[Value]]/B3077)</f>
        <v>-1.1637134346867398E-3</v>
      </c>
      <c r="D3078" s="89"/>
      <c r="E3078" s="89"/>
      <c r="F3078" s="89">
        <f>Table3[[#This Row],[Yield]]/100*(1+F3077)</f>
        <v>0</v>
      </c>
    </row>
    <row r="3079" spans="1:6" x14ac:dyDescent="0.2">
      <c r="A3079" s="88">
        <v>2489</v>
      </c>
      <c r="B3079" s="89">
        <v>93.85</v>
      </c>
      <c r="C3079" s="89">
        <f>LN(Table3[[#This Row],[Value]]/B3078)</f>
        <v>-6.5845607485252025E-3</v>
      </c>
      <c r="D3079" s="89"/>
      <c r="E3079" s="89"/>
      <c r="F3079" s="89">
        <f>Table3[[#This Row],[Yield]]/100*(1+F3078)</f>
        <v>0</v>
      </c>
    </row>
    <row r="3080" spans="1:6" x14ac:dyDescent="0.2">
      <c r="A3080" s="88">
        <v>2490</v>
      </c>
      <c r="B3080" s="89">
        <v>93.12</v>
      </c>
      <c r="C3080" s="89">
        <f>LN(Table3[[#This Row],[Value]]/B3079)</f>
        <v>-7.8087790493899739E-3</v>
      </c>
      <c r="D3080" s="89"/>
      <c r="E3080" s="89"/>
      <c r="F3080" s="89">
        <f>Table3[[#This Row],[Yield]]/100*(1+F3079)</f>
        <v>0</v>
      </c>
    </row>
    <row r="3081" spans="1:6" x14ac:dyDescent="0.2">
      <c r="A3081" s="88">
        <v>2491</v>
      </c>
      <c r="B3081" s="89">
        <v>93.16</v>
      </c>
      <c r="C3081" s="89">
        <f>LN(Table3[[#This Row],[Value]]/B3080)</f>
        <v>4.2946103301255229E-4</v>
      </c>
      <c r="D3081" s="89"/>
      <c r="E3081" s="89"/>
      <c r="F3081" s="89">
        <f>Table3[[#This Row],[Yield]]/100*(1+F3080)</f>
        <v>0</v>
      </c>
    </row>
    <row r="3082" spans="1:6" x14ac:dyDescent="0.2">
      <c r="A3082" s="88">
        <v>2492</v>
      </c>
      <c r="B3082" s="89">
        <v>93.47</v>
      </c>
      <c r="C3082" s="89">
        <f>LN(Table3[[#This Row],[Value]]/B3081)</f>
        <v>3.3220841783518531E-3</v>
      </c>
      <c r="D3082" s="89"/>
      <c r="E3082" s="89"/>
      <c r="F3082" s="89">
        <f>Table3[[#This Row],[Yield]]/100*(1+F3081)</f>
        <v>0</v>
      </c>
    </row>
    <row r="3083" spans="1:6" x14ac:dyDescent="0.2">
      <c r="A3083" s="88">
        <v>2494</v>
      </c>
      <c r="B3083" s="89">
        <v>93.85</v>
      </c>
      <c r="C3083" s="89">
        <f>LN(Table3[[#This Row],[Value]]/B3082)</f>
        <v>4.0572338380257429E-3</v>
      </c>
      <c r="D3083" s="89"/>
      <c r="E3083" s="89"/>
      <c r="F3083" s="89">
        <f>Table3[[#This Row],[Yield]]/100*(1+F3082)</f>
        <v>0</v>
      </c>
    </row>
    <row r="3084" spans="1:6" x14ac:dyDescent="0.2">
      <c r="A3084" s="88">
        <v>2495</v>
      </c>
      <c r="B3084" s="89">
        <v>93.68</v>
      </c>
      <c r="C3084" s="89">
        <f>LN(Table3[[#This Row],[Value]]/B3083)</f>
        <v>-1.8130437430558166E-3</v>
      </c>
      <c r="D3084" s="89"/>
      <c r="E3084" s="89"/>
      <c r="F3084" s="89">
        <f>Table3[[#This Row],[Yield]]/100*(1+F3083)</f>
        <v>0</v>
      </c>
    </row>
    <row r="3085" spans="1:6" x14ac:dyDescent="0.2">
      <c r="A3085" s="88">
        <v>2496</v>
      </c>
      <c r="B3085" s="89">
        <v>92.91</v>
      </c>
      <c r="C3085" s="89">
        <f>LN(Table3[[#This Row],[Value]]/B3084)</f>
        <v>-8.25343663624095E-3</v>
      </c>
      <c r="D3085" s="89"/>
      <c r="E3085" s="89"/>
      <c r="F3085" s="89">
        <f>Table3[[#This Row],[Yield]]/100*(1+F3084)</f>
        <v>0</v>
      </c>
    </row>
    <row r="3086" spans="1:6" x14ac:dyDescent="0.2">
      <c r="A3086" s="88">
        <v>2497</v>
      </c>
      <c r="B3086" s="89">
        <v>93.8</v>
      </c>
      <c r="C3086" s="89">
        <f>LN(Table3[[#This Row],[Value]]/B3085)</f>
        <v>9.53357335895786E-3</v>
      </c>
      <c r="D3086" s="89"/>
      <c r="E3086" s="89"/>
      <c r="F3086" s="89">
        <f>Table3[[#This Row],[Yield]]/100*(1+F3085)</f>
        <v>0</v>
      </c>
    </row>
    <row r="3087" spans="1:6" x14ac:dyDescent="0.2">
      <c r="A3087" s="88">
        <v>2498</v>
      </c>
      <c r="B3087" s="89">
        <v>94.28</v>
      </c>
      <c r="C3087" s="89">
        <f>LN(Table3[[#This Row],[Value]]/B3086)</f>
        <v>5.1042220557514584E-3</v>
      </c>
      <c r="D3087" s="89"/>
      <c r="E3087" s="89"/>
      <c r="F3087" s="89">
        <f>Table3[[#This Row],[Yield]]/100*(1+F3086)</f>
        <v>0</v>
      </c>
    </row>
    <row r="3088" spans="1:6" x14ac:dyDescent="0.2">
      <c r="A3088" s="88">
        <v>2499</v>
      </c>
      <c r="B3088" s="89">
        <v>94.17</v>
      </c>
      <c r="C3088" s="89">
        <f>LN(Table3[[#This Row],[Value]]/B3087)</f>
        <v>-1.1674185459584424E-3</v>
      </c>
      <c r="D3088" s="89"/>
      <c r="E3088" s="89"/>
      <c r="F3088" s="89">
        <f>Table3[[#This Row],[Yield]]/100*(1+F3087)</f>
        <v>0</v>
      </c>
    </row>
    <row r="3089" spans="1:6" x14ac:dyDescent="0.2">
      <c r="A3089" s="88">
        <v>2501</v>
      </c>
      <c r="B3089" s="89">
        <v>94.6</v>
      </c>
      <c r="C3089" s="89">
        <f>LN(Table3[[#This Row],[Value]]/B3088)</f>
        <v>4.5558165358606613E-3</v>
      </c>
      <c r="D3089" s="89"/>
      <c r="E3089" s="89"/>
      <c r="F3089" s="89">
        <f>Table3[[#This Row],[Yield]]/100*(1+F3088)</f>
        <v>0</v>
      </c>
    </row>
    <row r="3090" spans="1:6" x14ac:dyDescent="0.2">
      <c r="A3090" s="88">
        <v>2503</v>
      </c>
      <c r="B3090" s="89">
        <v>93.93</v>
      </c>
      <c r="C3090" s="89">
        <f>LN(Table3[[#This Row],[Value]]/B3089)</f>
        <v>-7.1076520514083965E-3</v>
      </c>
      <c r="D3090" s="89"/>
      <c r="E3090" s="89"/>
      <c r="F3090" s="89">
        <f>Table3[[#This Row],[Yield]]/100*(1+F3089)</f>
        <v>0</v>
      </c>
    </row>
    <row r="3091" spans="1:6" x14ac:dyDescent="0.2">
      <c r="A3091" s="88">
        <v>2504</v>
      </c>
      <c r="B3091" s="89">
        <v>93.58</v>
      </c>
      <c r="C3091" s="89">
        <f>LN(Table3[[#This Row],[Value]]/B3090)</f>
        <v>-3.7331385683539338E-3</v>
      </c>
      <c r="D3091" s="89"/>
      <c r="E3091" s="89"/>
      <c r="F3091" s="89">
        <f>Table3[[#This Row],[Yield]]/100*(1+F3090)</f>
        <v>0</v>
      </c>
    </row>
    <row r="3092" spans="1:6" x14ac:dyDescent="0.2">
      <c r="A3092" s="88">
        <v>2505</v>
      </c>
      <c r="B3092" s="89">
        <v>93.37</v>
      </c>
      <c r="C3092" s="89">
        <f>LN(Table3[[#This Row],[Value]]/B3091)</f>
        <v>-2.2465909422356087E-3</v>
      </c>
      <c r="D3092" s="89"/>
      <c r="E3092" s="89"/>
      <c r="F3092" s="89">
        <f>Table3[[#This Row],[Yield]]/100*(1+F3091)</f>
        <v>0</v>
      </c>
    </row>
    <row r="3093" spans="1:6" x14ac:dyDescent="0.2">
      <c r="A3093" s="88">
        <v>2506</v>
      </c>
      <c r="B3093" s="89">
        <v>93.32</v>
      </c>
      <c r="C3093" s="89">
        <f>LN(Table3[[#This Row],[Value]]/B3092)</f>
        <v>-5.3564734260543522E-4</v>
      </c>
      <c r="D3093" s="89"/>
      <c r="E3093" s="89"/>
      <c r="F3093" s="89">
        <f>Table3[[#This Row],[Yield]]/100*(1+F3092)</f>
        <v>0</v>
      </c>
    </row>
    <row r="3094" spans="1:6" x14ac:dyDescent="0.2">
      <c r="A3094" s="88">
        <v>2508</v>
      </c>
      <c r="B3094" s="89">
        <v>92.38</v>
      </c>
      <c r="C3094" s="89">
        <f>LN(Table3[[#This Row],[Value]]/B3093)</f>
        <v>-1.0123942150769859E-2</v>
      </c>
      <c r="D3094" s="89"/>
      <c r="E3094" s="89"/>
      <c r="F3094" s="89">
        <f>Table3[[#This Row],[Yield]]/100*(1+F3093)</f>
        <v>0</v>
      </c>
    </row>
    <row r="3095" spans="1:6" x14ac:dyDescent="0.2">
      <c r="A3095" s="88">
        <v>2509</v>
      </c>
      <c r="B3095" s="89">
        <v>93.06</v>
      </c>
      <c r="C3095" s="89">
        <f>LN(Table3[[#This Row],[Value]]/B3094)</f>
        <v>7.3339414140432728E-3</v>
      </c>
      <c r="D3095" s="89"/>
      <c r="E3095" s="89"/>
      <c r="F3095" s="89">
        <f>Table3[[#This Row],[Yield]]/100*(1+F3094)</f>
        <v>0</v>
      </c>
    </row>
    <row r="3096" spans="1:6" x14ac:dyDescent="0.2">
      <c r="A3096" s="88">
        <v>2510</v>
      </c>
      <c r="B3096" s="89">
        <v>94.01</v>
      </c>
      <c r="C3096" s="89">
        <f>LN(Table3[[#This Row],[Value]]/B3095)</f>
        <v>1.0156713173957166E-2</v>
      </c>
      <c r="D3096" s="89"/>
      <c r="E3096" s="89"/>
      <c r="F3096" s="89">
        <f>Table3[[#This Row],[Yield]]/100*(1+F3095)</f>
        <v>0</v>
      </c>
    </row>
    <row r="3097" spans="1:6" x14ac:dyDescent="0.2">
      <c r="A3097" s="88">
        <v>2511</v>
      </c>
      <c r="B3097" s="89">
        <v>94.25</v>
      </c>
      <c r="C3097" s="89">
        <f>LN(Table3[[#This Row],[Value]]/B3096)</f>
        <v>2.5496667376604695E-3</v>
      </c>
      <c r="D3097" s="89"/>
      <c r="E3097" s="89"/>
      <c r="F3097" s="89">
        <f>Table3[[#This Row],[Yield]]/100*(1+F3096)</f>
        <v>0</v>
      </c>
    </row>
    <row r="3098" spans="1:6" x14ac:dyDescent="0.2">
      <c r="A3098" s="88">
        <v>2512</v>
      </c>
      <c r="B3098" s="89">
        <v>94.76</v>
      </c>
      <c r="C3098" s="89">
        <f>LN(Table3[[#This Row],[Value]]/B3097)</f>
        <v>5.3965529624645991E-3</v>
      </c>
      <c r="D3098" s="89"/>
      <c r="E3098" s="89"/>
      <c r="F3098" s="89">
        <f>Table3[[#This Row],[Yield]]/100*(1+F3097)</f>
        <v>0</v>
      </c>
    </row>
    <row r="3099" spans="1:6" x14ac:dyDescent="0.2">
      <c r="A3099" s="88">
        <v>2513</v>
      </c>
      <c r="B3099" s="89">
        <v>95.2</v>
      </c>
      <c r="C3099" s="89">
        <f>LN(Table3[[#This Row],[Value]]/B3098)</f>
        <v>4.6325625067349056E-3</v>
      </c>
      <c r="D3099" s="89"/>
      <c r="E3099" s="89"/>
      <c r="F3099" s="89">
        <f>Table3[[#This Row],[Yield]]/100*(1+F3098)</f>
        <v>0</v>
      </c>
    </row>
    <row r="3100" spans="1:6" x14ac:dyDescent="0.2">
      <c r="A3100" s="88">
        <v>2515</v>
      </c>
      <c r="B3100" s="89">
        <v>94.92</v>
      </c>
      <c r="C3100" s="89">
        <f>LN(Table3[[#This Row],[Value]]/B3099)</f>
        <v>-2.9455102297568031E-3</v>
      </c>
      <c r="D3100" s="89"/>
      <c r="E3100" s="89"/>
      <c r="F3100" s="89">
        <f>Table3[[#This Row],[Yield]]/100*(1+F3099)</f>
        <v>0</v>
      </c>
    </row>
    <row r="3101" spans="1:6" x14ac:dyDescent="0.2">
      <c r="A3101" s="88">
        <v>2516</v>
      </c>
      <c r="B3101" s="89">
        <v>95.04</v>
      </c>
      <c r="C3101" s="89">
        <f>LN(Table3[[#This Row],[Value]]/B3100)</f>
        <v>1.2634240467719201E-3</v>
      </c>
      <c r="D3101" s="89"/>
      <c r="E3101" s="89"/>
      <c r="F3101" s="89">
        <f>Table3[[#This Row],[Yield]]/100*(1+F3100)</f>
        <v>0</v>
      </c>
    </row>
    <row r="3102" spans="1:6" x14ac:dyDescent="0.2">
      <c r="A3102" s="88">
        <v>2517</v>
      </c>
      <c r="B3102" s="89">
        <v>95.32</v>
      </c>
      <c r="C3102" s="89">
        <f>LN(Table3[[#This Row],[Value]]/B3101)</f>
        <v>2.9417966162064383E-3</v>
      </c>
      <c r="D3102" s="89"/>
      <c r="E3102" s="89"/>
      <c r="F3102" s="89">
        <f>Table3[[#This Row],[Yield]]/100*(1+F3101)</f>
        <v>0</v>
      </c>
    </row>
    <row r="3103" spans="1:6" x14ac:dyDescent="0.2">
      <c r="A3103" s="88">
        <v>2518</v>
      </c>
      <c r="B3103" s="89">
        <v>95.25</v>
      </c>
      <c r="C3103" s="89">
        <f>LN(Table3[[#This Row],[Value]]/B3102)</f>
        <v>-7.3463822373091609E-4</v>
      </c>
      <c r="D3103" s="89"/>
      <c r="E3103" s="89"/>
      <c r="F3103" s="89">
        <f>Table3[[#This Row],[Yield]]/100*(1+F3102)</f>
        <v>0</v>
      </c>
    </row>
    <row r="3104" spans="1:6" x14ac:dyDescent="0.2">
      <c r="A3104" s="88">
        <v>2519</v>
      </c>
      <c r="B3104" s="89">
        <v>95.33</v>
      </c>
      <c r="C3104" s="89">
        <f>LN(Table3[[#This Row],[Value]]/B3103)</f>
        <v>8.3954249867649981E-4</v>
      </c>
      <c r="D3104" s="89"/>
      <c r="E3104" s="89"/>
      <c r="F3104" s="89">
        <f>Table3[[#This Row],[Yield]]/100*(1+F3103)</f>
        <v>0</v>
      </c>
    </row>
    <row r="3105" spans="1:6" x14ac:dyDescent="0.2">
      <c r="A3105" s="88">
        <v>2520</v>
      </c>
      <c r="B3105" s="89">
        <v>94.57</v>
      </c>
      <c r="C3105" s="89">
        <f>LN(Table3[[#This Row],[Value]]/B3104)</f>
        <v>-8.0042554780660469E-3</v>
      </c>
      <c r="D3105" s="89"/>
      <c r="E3105" s="89"/>
      <c r="F3105" s="89">
        <f>Table3[[#This Row],[Yield]]/100*(1+F3104)</f>
        <v>0</v>
      </c>
    </row>
    <row r="3106" spans="1:6" x14ac:dyDescent="0.2">
      <c r="A3106" s="88">
        <v>2522</v>
      </c>
      <c r="B3106" s="89">
        <v>94.77</v>
      </c>
      <c r="C3106" s="89">
        <f>LN(Table3[[#This Row],[Value]]/B3105)</f>
        <v>2.1126024546827661E-3</v>
      </c>
      <c r="D3106" s="89"/>
      <c r="E3106" s="89"/>
      <c r="F3106" s="89">
        <f>Table3[[#This Row],[Yield]]/100*(1+F3105)</f>
        <v>0</v>
      </c>
    </row>
    <row r="3107" spans="1:6" x14ac:dyDescent="0.2">
      <c r="A3107" s="88">
        <v>2523</v>
      </c>
      <c r="B3107" s="89">
        <v>95.05</v>
      </c>
      <c r="C3107" s="89">
        <f>LN(Table3[[#This Row],[Value]]/B3106)</f>
        <v>2.950165452334644E-3</v>
      </c>
      <c r="D3107" s="89"/>
      <c r="E3107" s="89"/>
      <c r="F3107" s="89">
        <f>Table3[[#This Row],[Yield]]/100*(1+F3106)</f>
        <v>0</v>
      </c>
    </row>
    <row r="3108" spans="1:6" x14ac:dyDescent="0.2">
      <c r="A3108" s="88">
        <v>2524</v>
      </c>
      <c r="B3108" s="89">
        <v>95.27</v>
      </c>
      <c r="C3108" s="89">
        <f>LN(Table3[[#This Row],[Value]]/B3107)</f>
        <v>2.3118967842498616E-3</v>
      </c>
      <c r="D3108" s="89"/>
      <c r="E3108" s="89"/>
      <c r="F3108" s="89">
        <f>Table3[[#This Row],[Yield]]/100*(1+F3107)</f>
        <v>0</v>
      </c>
    </row>
    <row r="3109" spans="1:6" x14ac:dyDescent="0.2">
      <c r="A3109" s="88">
        <v>2526</v>
      </c>
      <c r="B3109" s="89">
        <v>95.12</v>
      </c>
      <c r="C3109" s="89">
        <f>LN(Table3[[#This Row],[Value]]/B3108)</f>
        <v>-1.5757133361615073E-3</v>
      </c>
      <c r="D3109" s="89"/>
      <c r="E3109" s="89"/>
      <c r="F3109" s="89">
        <f>Table3[[#This Row],[Yield]]/100*(1+F3108)</f>
        <v>0</v>
      </c>
    </row>
    <row r="3110" spans="1:6" x14ac:dyDescent="0.2">
      <c r="A3110" s="88">
        <v>2527</v>
      </c>
      <c r="B3110" s="89">
        <v>95.16</v>
      </c>
      <c r="C3110" s="89">
        <f>LN(Table3[[#This Row],[Value]]/B3109)</f>
        <v>4.2043305223052845E-4</v>
      </c>
      <c r="D3110" s="89"/>
      <c r="E3110" s="89"/>
      <c r="F3110" s="89">
        <f>Table3[[#This Row],[Yield]]/100*(1+F3109)</f>
        <v>0</v>
      </c>
    </row>
    <row r="3111" spans="1:6" x14ac:dyDescent="0.2">
      <c r="A3111" s="88">
        <v>2529</v>
      </c>
      <c r="B3111" s="89">
        <v>95.35</v>
      </c>
      <c r="C3111" s="89">
        <f>LN(Table3[[#This Row],[Value]]/B3110)</f>
        <v>1.9946466116711097E-3</v>
      </c>
      <c r="D3111" s="89"/>
      <c r="E3111" s="89"/>
      <c r="F3111" s="89">
        <f>Table3[[#This Row],[Yield]]/100*(1+F3110)</f>
        <v>0</v>
      </c>
    </row>
    <row r="3112" spans="1:6" x14ac:dyDescent="0.2">
      <c r="A3112" s="88">
        <v>2530</v>
      </c>
      <c r="B3112" s="89">
        <v>95.23</v>
      </c>
      <c r="C3112" s="89">
        <f>LN(Table3[[#This Row],[Value]]/B3111)</f>
        <v>-1.2593138404733187E-3</v>
      </c>
      <c r="D3112" s="89"/>
      <c r="E3112" s="89"/>
      <c r="F3112" s="89">
        <f>Table3[[#This Row],[Yield]]/100*(1+F3111)</f>
        <v>0</v>
      </c>
    </row>
    <row r="3113" spans="1:6" x14ac:dyDescent="0.2">
      <c r="A3113" s="88">
        <v>2531</v>
      </c>
      <c r="B3113" s="89">
        <v>95.27</v>
      </c>
      <c r="C3113" s="89">
        <f>LN(Table3[[#This Row],[Value]]/B3112)</f>
        <v>4.1994751273322317E-4</v>
      </c>
      <c r="D3113" s="89"/>
      <c r="E3113" s="89"/>
      <c r="F3113" s="89">
        <f>Table3[[#This Row],[Yield]]/100*(1+F3112)</f>
        <v>0</v>
      </c>
    </row>
    <row r="3114" spans="1:6" x14ac:dyDescent="0.2">
      <c r="A3114" s="88">
        <v>2532</v>
      </c>
      <c r="B3114" s="89">
        <v>94.82</v>
      </c>
      <c r="C3114" s="89">
        <f>LN(Table3[[#This Row],[Value]]/B3113)</f>
        <v>-4.7346082447157385E-3</v>
      </c>
      <c r="D3114" s="89"/>
      <c r="E3114" s="89"/>
      <c r="F3114" s="89">
        <f>Table3[[#This Row],[Yield]]/100*(1+F3113)</f>
        <v>0</v>
      </c>
    </row>
    <row r="3115" spans="1:6" x14ac:dyDescent="0.2">
      <c r="A3115" s="88">
        <v>2533</v>
      </c>
      <c r="B3115" s="89">
        <v>95.3</v>
      </c>
      <c r="C3115" s="89">
        <f>LN(Table3[[#This Row],[Value]]/B3114)</f>
        <v>5.0494531861842856E-3</v>
      </c>
      <c r="D3115" s="89"/>
      <c r="E3115" s="89"/>
      <c r="F3115" s="89">
        <f>Table3[[#This Row],[Yield]]/100*(1+F3114)</f>
        <v>0</v>
      </c>
    </row>
    <row r="3116" spans="1:6" x14ac:dyDescent="0.2">
      <c r="A3116" s="88">
        <v>2534</v>
      </c>
      <c r="B3116" s="89">
        <v>95.19</v>
      </c>
      <c r="C3116" s="89">
        <f>LN(Table3[[#This Row],[Value]]/B3115)</f>
        <v>-1.1549163969425554E-3</v>
      </c>
      <c r="D3116" s="89"/>
      <c r="E3116" s="89"/>
      <c r="F3116" s="89">
        <f>Table3[[#This Row],[Yield]]/100*(1+F3115)</f>
        <v>0</v>
      </c>
    </row>
    <row r="3117" spans="1:6" x14ac:dyDescent="0.2">
      <c r="A3117" s="88">
        <v>2536</v>
      </c>
      <c r="B3117" s="89">
        <v>95.58</v>
      </c>
      <c r="C3117" s="89">
        <f>LN(Table3[[#This Row],[Value]]/B3116)</f>
        <v>4.0886988867982E-3</v>
      </c>
      <c r="D3117" s="89"/>
      <c r="E3117" s="89"/>
      <c r="F3117" s="89">
        <f>Table3[[#This Row],[Yield]]/100*(1+F3116)</f>
        <v>0</v>
      </c>
    </row>
    <row r="3118" spans="1:6" x14ac:dyDescent="0.2">
      <c r="A3118" s="88">
        <v>2537</v>
      </c>
      <c r="B3118" s="89">
        <v>95.89</v>
      </c>
      <c r="C3118" s="89">
        <f>LN(Table3[[#This Row],[Value]]/B3117)</f>
        <v>3.238108015577727E-3</v>
      </c>
      <c r="D3118" s="89"/>
      <c r="E3118" s="89"/>
      <c r="F3118" s="89">
        <f>Table3[[#This Row],[Yield]]/100*(1+F3117)</f>
        <v>0</v>
      </c>
    </row>
    <row r="3119" spans="1:6" x14ac:dyDescent="0.2">
      <c r="A3119" s="88">
        <v>2538</v>
      </c>
      <c r="B3119" s="89">
        <v>95.36</v>
      </c>
      <c r="C3119" s="89">
        <f>LN(Table3[[#This Row],[Value]]/B3118)</f>
        <v>-5.5424978485502244E-3</v>
      </c>
      <c r="D3119" s="89"/>
      <c r="E3119" s="89"/>
      <c r="F3119" s="89">
        <f>Table3[[#This Row],[Yield]]/100*(1+F3118)</f>
        <v>0</v>
      </c>
    </row>
    <row r="3120" spans="1:6" x14ac:dyDescent="0.2">
      <c r="A3120" s="88">
        <v>2539</v>
      </c>
      <c r="B3120" s="89">
        <v>94.1</v>
      </c>
      <c r="C3120" s="89">
        <f>LN(Table3[[#This Row],[Value]]/B3119)</f>
        <v>-1.3301156725705685E-2</v>
      </c>
      <c r="D3120" s="89"/>
      <c r="E3120" s="89"/>
      <c r="F3120" s="89">
        <f>Table3[[#This Row],[Yield]]/100*(1+F3119)</f>
        <v>0</v>
      </c>
    </row>
    <row r="3121" spans="1:6" x14ac:dyDescent="0.2">
      <c r="A3121" s="88">
        <v>2540</v>
      </c>
      <c r="B3121" s="89">
        <v>94.82</v>
      </c>
      <c r="C3121" s="89">
        <f>LN(Table3[[#This Row],[Value]]/B3120)</f>
        <v>7.6223108826383315E-3</v>
      </c>
      <c r="D3121" s="89"/>
      <c r="E3121" s="89"/>
      <c r="F3121" s="89">
        <f>Table3[[#This Row],[Yield]]/100*(1+F3120)</f>
        <v>0</v>
      </c>
    </row>
    <row r="3122" spans="1:6" x14ac:dyDescent="0.2">
      <c r="A3122" s="88">
        <v>2541</v>
      </c>
      <c r="B3122" s="89">
        <v>95.46</v>
      </c>
      <c r="C3122" s="89">
        <f>LN(Table3[[#This Row],[Value]]/B3121)</f>
        <v>6.7269541037783273E-3</v>
      </c>
      <c r="D3122" s="89"/>
      <c r="E3122" s="89"/>
      <c r="F3122" s="89">
        <f>Table3[[#This Row],[Yield]]/100*(1+F3121)</f>
        <v>0</v>
      </c>
    </row>
    <row r="3123" spans="1:6" x14ac:dyDescent="0.2">
      <c r="A3123" s="88">
        <v>2543</v>
      </c>
      <c r="B3123" s="89">
        <v>94.5</v>
      </c>
      <c r="C3123" s="89">
        <f>LN(Table3[[#This Row],[Value]]/B3122)</f>
        <v>-1.0107477078053361E-2</v>
      </c>
      <c r="D3123" s="89"/>
      <c r="E3123" s="89"/>
      <c r="F3123" s="89">
        <f>Table3[[#This Row],[Yield]]/100*(1+F3122)</f>
        <v>0</v>
      </c>
    </row>
    <row r="3124" spans="1:6" x14ac:dyDescent="0.2">
      <c r="A3124" s="88">
        <v>2544</v>
      </c>
      <c r="B3124" s="89">
        <v>93.54</v>
      </c>
      <c r="C3124" s="89">
        <f>LN(Table3[[#This Row],[Value]]/B3123)</f>
        <v>-1.0210682201956903E-2</v>
      </c>
      <c r="D3124" s="89"/>
      <c r="E3124" s="89"/>
      <c r="F3124" s="89">
        <f>Table3[[#This Row],[Yield]]/100*(1+F3123)</f>
        <v>0</v>
      </c>
    </row>
    <row r="3125" spans="1:6" x14ac:dyDescent="0.2">
      <c r="A3125" s="88">
        <v>2545</v>
      </c>
      <c r="B3125" s="89">
        <v>93.11</v>
      </c>
      <c r="C3125" s="89">
        <f>LN(Table3[[#This Row],[Value]]/B3124)</f>
        <v>-4.6075623973017808E-3</v>
      </c>
      <c r="D3125" s="89"/>
      <c r="E3125" s="89"/>
      <c r="F3125" s="89">
        <f>Table3[[#This Row],[Yield]]/100*(1+F3124)</f>
        <v>0</v>
      </c>
    </row>
    <row r="3126" spans="1:6" x14ac:dyDescent="0.2">
      <c r="A3126" s="88">
        <v>2546</v>
      </c>
      <c r="B3126" s="89">
        <v>93.81</v>
      </c>
      <c r="C3126" s="89">
        <f>LN(Table3[[#This Row],[Value]]/B3125)</f>
        <v>7.4898702374211947E-3</v>
      </c>
      <c r="D3126" s="89"/>
      <c r="E3126" s="89"/>
      <c r="F3126" s="89">
        <f>Table3[[#This Row],[Yield]]/100*(1+F3125)</f>
        <v>0</v>
      </c>
    </row>
    <row r="3127" spans="1:6" x14ac:dyDescent="0.2">
      <c r="A3127" s="88">
        <v>2547</v>
      </c>
      <c r="B3127" s="89">
        <v>94.59</v>
      </c>
      <c r="C3127" s="89">
        <f>LN(Table3[[#This Row],[Value]]/B3126)</f>
        <v>8.2803020872196341E-3</v>
      </c>
      <c r="D3127" s="89"/>
      <c r="E3127" s="89"/>
      <c r="F3127" s="89">
        <f>Table3[[#This Row],[Yield]]/100*(1+F3126)</f>
        <v>0</v>
      </c>
    </row>
    <row r="3128" spans="1:6" x14ac:dyDescent="0.2">
      <c r="A3128" s="88">
        <v>2548</v>
      </c>
      <c r="B3128" s="89">
        <v>93.45</v>
      </c>
      <c r="C3128" s="89">
        <f>LN(Table3[[#This Row],[Value]]/B3127)</f>
        <v>-1.2125228323507353E-2</v>
      </c>
      <c r="D3128" s="89"/>
      <c r="E3128" s="89"/>
      <c r="F3128" s="89">
        <f>Table3[[#This Row],[Yield]]/100*(1+F3127)</f>
        <v>0</v>
      </c>
    </row>
    <row r="3129" spans="1:6" x14ac:dyDescent="0.2">
      <c r="A3129" s="88">
        <v>2550</v>
      </c>
      <c r="B3129" s="89">
        <v>92.94</v>
      </c>
      <c r="C3129" s="89">
        <f>LN(Table3[[#This Row],[Value]]/B3128)</f>
        <v>-5.4724102447396483E-3</v>
      </c>
      <c r="D3129" s="89"/>
      <c r="E3129" s="89"/>
      <c r="F3129" s="89">
        <f>Table3[[#This Row],[Yield]]/100*(1+F3128)</f>
        <v>0</v>
      </c>
    </row>
    <row r="3130" spans="1:6" x14ac:dyDescent="0.2">
      <c r="A3130" s="88">
        <v>2552</v>
      </c>
      <c r="B3130" s="89">
        <v>93.13</v>
      </c>
      <c r="C3130" s="89">
        <f>LN(Table3[[#This Row],[Value]]/B3129)</f>
        <v>2.0422428767341936E-3</v>
      </c>
      <c r="D3130" s="89"/>
      <c r="E3130" s="89"/>
      <c r="F3130" s="89">
        <f>Table3[[#This Row],[Yield]]/100*(1+F3129)</f>
        <v>0</v>
      </c>
    </row>
    <row r="3131" spans="1:6" x14ac:dyDescent="0.2">
      <c r="A3131" s="88">
        <v>2553</v>
      </c>
      <c r="B3131" s="89">
        <v>94.34</v>
      </c>
      <c r="C3131" s="89">
        <f>LN(Table3[[#This Row],[Value]]/B3130)</f>
        <v>1.290891132254935E-2</v>
      </c>
      <c r="D3131" s="89"/>
      <c r="E3131" s="89"/>
      <c r="F3131" s="89">
        <f>Table3[[#This Row],[Yield]]/100*(1+F3130)</f>
        <v>0</v>
      </c>
    </row>
    <row r="3132" spans="1:6" x14ac:dyDescent="0.2">
      <c r="A3132" s="88">
        <v>2554</v>
      </c>
      <c r="B3132" s="89">
        <v>94.28</v>
      </c>
      <c r="C3132" s="89">
        <f>LN(Table3[[#This Row],[Value]]/B3131)</f>
        <v>-6.361997881852464E-4</v>
      </c>
      <c r="D3132" s="89"/>
      <c r="E3132" s="89"/>
      <c r="F3132" s="89">
        <f>Table3[[#This Row],[Yield]]/100*(1+F3131)</f>
        <v>0</v>
      </c>
    </row>
    <row r="3133" spans="1:6" x14ac:dyDescent="0.2">
      <c r="A3133" s="88">
        <v>2555</v>
      </c>
      <c r="B3133" s="89">
        <v>93.63</v>
      </c>
      <c r="C3133" s="89">
        <f>LN(Table3[[#This Row],[Value]]/B3132)</f>
        <v>-6.9182331171327213E-3</v>
      </c>
      <c r="D3133" s="89"/>
      <c r="E3133" s="89"/>
      <c r="F3133" s="89">
        <f>Table3[[#This Row],[Yield]]/100*(1+F3132)</f>
        <v>0</v>
      </c>
    </row>
    <row r="3134" spans="1:6" x14ac:dyDescent="0.2">
      <c r="A3134" s="88">
        <v>2557</v>
      </c>
      <c r="B3134" s="89">
        <v>94.35</v>
      </c>
      <c r="C3134" s="89">
        <f>LN(Table3[[#This Row],[Value]]/B3133)</f>
        <v>7.6604268637615533E-3</v>
      </c>
      <c r="D3134" s="89"/>
      <c r="E3134" s="89"/>
      <c r="F3134" s="89">
        <f>Table3[[#This Row],[Yield]]/100*(1+F3133)</f>
        <v>0</v>
      </c>
    </row>
    <row r="3135" spans="1:6" x14ac:dyDescent="0.2">
      <c r="A3135" s="88">
        <v>2559</v>
      </c>
      <c r="B3135" s="89">
        <v>94.25</v>
      </c>
      <c r="C3135" s="89">
        <f>LN(Table3[[#This Row],[Value]]/B3134)</f>
        <v>-1.0604454864389693E-3</v>
      </c>
      <c r="D3135" s="89"/>
      <c r="E3135" s="89"/>
      <c r="F3135" s="89">
        <f>Table3[[#This Row],[Yield]]/100*(1+F3134)</f>
        <v>0</v>
      </c>
    </row>
    <row r="3136" spans="1:6" x14ac:dyDescent="0.2">
      <c r="A3136" s="88">
        <v>2560</v>
      </c>
      <c r="B3136" s="89">
        <v>94.35</v>
      </c>
      <c r="C3136" s="89">
        <f>LN(Table3[[#This Row],[Value]]/B3135)</f>
        <v>1.0604454864390973E-3</v>
      </c>
      <c r="D3136" s="89"/>
      <c r="E3136" s="89"/>
      <c r="F3136" s="89">
        <f>Table3[[#This Row],[Yield]]/100*(1+F3135)</f>
        <v>0</v>
      </c>
    </row>
    <row r="3137" spans="1:6" x14ac:dyDescent="0.2">
      <c r="A3137" s="88">
        <v>2561</v>
      </c>
      <c r="B3137" s="89">
        <v>95.98</v>
      </c>
      <c r="C3137" s="89">
        <f>LN(Table3[[#This Row],[Value]]/B3136)</f>
        <v>1.7128564615540298E-2</v>
      </c>
      <c r="D3137" s="89"/>
      <c r="E3137" s="89"/>
      <c r="F3137" s="89">
        <f>Table3[[#This Row],[Yield]]/100*(1+F3136)</f>
        <v>0</v>
      </c>
    </row>
    <row r="3138" spans="1:6" x14ac:dyDescent="0.2">
      <c r="A3138" s="88">
        <v>2562</v>
      </c>
      <c r="B3138" s="89">
        <v>96.17</v>
      </c>
      <c r="C3138" s="89">
        <f>LN(Table3[[#This Row],[Value]]/B3137)</f>
        <v>1.9776222942908916E-3</v>
      </c>
      <c r="D3138" s="89"/>
      <c r="E3138" s="89"/>
      <c r="F3138" s="89">
        <f>Table3[[#This Row],[Yield]]/100*(1+F3137)</f>
        <v>0</v>
      </c>
    </row>
    <row r="3139" spans="1:6" x14ac:dyDescent="0.2">
      <c r="A3139" s="88">
        <v>2564</v>
      </c>
      <c r="B3139" s="89">
        <v>96.37</v>
      </c>
      <c r="C3139" s="89">
        <f>LN(Table3[[#This Row],[Value]]/B3138)</f>
        <v>2.0774911388057715E-3</v>
      </c>
      <c r="D3139" s="89"/>
      <c r="E3139" s="89"/>
      <c r="F3139" s="89">
        <f>Table3[[#This Row],[Yield]]/100*(1+F3138)</f>
        <v>0</v>
      </c>
    </row>
    <row r="3140" spans="1:6" x14ac:dyDescent="0.2">
      <c r="A3140" s="88">
        <v>2565</v>
      </c>
      <c r="B3140" s="89">
        <v>95.65</v>
      </c>
      <c r="C3140" s="89">
        <f>LN(Table3[[#This Row],[Value]]/B3139)</f>
        <v>-7.4992539769341672E-3</v>
      </c>
      <c r="D3140" s="89"/>
      <c r="E3140" s="89"/>
      <c r="F3140" s="89">
        <f>Table3[[#This Row],[Yield]]/100*(1+F3139)</f>
        <v>0</v>
      </c>
    </row>
    <row r="3141" spans="1:6" x14ac:dyDescent="0.2">
      <c r="A3141" s="88">
        <v>2566</v>
      </c>
      <c r="B3141" s="89">
        <v>96.07</v>
      </c>
      <c r="C3141" s="89">
        <f>LN(Table3[[#This Row],[Value]]/B3140)</f>
        <v>4.3813965353851738E-3</v>
      </c>
      <c r="D3141" s="89"/>
      <c r="E3141" s="89"/>
      <c r="F3141" s="89">
        <f>Table3[[#This Row],[Yield]]/100*(1+F3140)</f>
        <v>0</v>
      </c>
    </row>
    <row r="3142" spans="1:6" x14ac:dyDescent="0.2">
      <c r="A3142" s="88">
        <v>2567</v>
      </c>
      <c r="B3142" s="89">
        <v>95.89</v>
      </c>
      <c r="C3142" s="89">
        <f>LN(Table3[[#This Row],[Value]]/B3141)</f>
        <v>-1.8753912560572658E-3</v>
      </c>
      <c r="D3142" s="89"/>
      <c r="E3142" s="89"/>
      <c r="F3142" s="89">
        <f>Table3[[#This Row],[Yield]]/100*(1+F3141)</f>
        <v>0</v>
      </c>
    </row>
    <row r="3143" spans="1:6" x14ac:dyDescent="0.2">
      <c r="A3143" s="88">
        <v>2568</v>
      </c>
      <c r="B3143" s="89">
        <v>95.53</v>
      </c>
      <c r="C3143" s="89">
        <f>LN(Table3[[#This Row],[Value]]/B3142)</f>
        <v>-3.7613668836728184E-3</v>
      </c>
      <c r="D3143" s="89"/>
      <c r="E3143" s="89"/>
      <c r="F3143" s="89">
        <f>Table3[[#This Row],[Yield]]/100*(1+F3142)</f>
        <v>0</v>
      </c>
    </row>
    <row r="3144" spans="1:6" x14ac:dyDescent="0.2">
      <c r="A3144" s="88">
        <v>2569</v>
      </c>
      <c r="B3144" s="89">
        <v>95.78</v>
      </c>
      <c r="C3144" s="89">
        <f>LN(Table3[[#This Row],[Value]]/B3143)</f>
        <v>2.6135606325463404E-3</v>
      </c>
      <c r="D3144" s="89"/>
      <c r="E3144" s="89"/>
      <c r="F3144" s="89">
        <f>Table3[[#This Row],[Yield]]/100*(1+F3143)</f>
        <v>0</v>
      </c>
    </row>
    <row r="3145" spans="1:6" x14ac:dyDescent="0.2">
      <c r="A3145" s="88">
        <v>2571</v>
      </c>
      <c r="B3145" s="89">
        <v>95.58</v>
      </c>
      <c r="C3145" s="89">
        <f>LN(Table3[[#This Row],[Value]]/B3144)</f>
        <v>-2.0903017644511774E-3</v>
      </c>
      <c r="D3145" s="89"/>
      <c r="E3145" s="89"/>
      <c r="F3145" s="89">
        <f>Table3[[#This Row],[Yield]]/100*(1+F3144)</f>
        <v>0</v>
      </c>
    </row>
    <row r="3146" spans="1:6" x14ac:dyDescent="0.2">
      <c r="A3146" s="88">
        <v>2572</v>
      </c>
      <c r="B3146" s="89">
        <v>95.36</v>
      </c>
      <c r="C3146" s="89">
        <f>LN(Table3[[#This Row],[Value]]/B3145)</f>
        <v>-2.3043898329724779E-3</v>
      </c>
      <c r="D3146" s="89"/>
      <c r="E3146" s="89"/>
      <c r="F3146" s="89">
        <f>Table3[[#This Row],[Yield]]/100*(1+F3145)</f>
        <v>0</v>
      </c>
    </row>
    <row r="3147" spans="1:6" x14ac:dyDescent="0.2">
      <c r="A3147" s="88">
        <v>2573</v>
      </c>
      <c r="B3147" s="89">
        <v>94.41</v>
      </c>
      <c r="C3147" s="89">
        <f>LN(Table3[[#This Row],[Value]]/B3146)</f>
        <v>-1.0012203572614438E-2</v>
      </c>
      <c r="D3147" s="89"/>
      <c r="E3147" s="89"/>
      <c r="F3147" s="89">
        <f>Table3[[#This Row],[Yield]]/100*(1+F3146)</f>
        <v>0</v>
      </c>
    </row>
    <row r="3148" spans="1:6" x14ac:dyDescent="0.2">
      <c r="A3148" s="88">
        <v>2574</v>
      </c>
      <c r="B3148" s="89">
        <v>94.34</v>
      </c>
      <c r="C3148" s="89">
        <f>LN(Table3[[#This Row],[Value]]/B3147)</f>
        <v>-7.4172188830946286E-4</v>
      </c>
      <c r="D3148" s="89"/>
      <c r="E3148" s="89"/>
      <c r="F3148" s="89">
        <f>Table3[[#This Row],[Yield]]/100*(1+F3147)</f>
        <v>0</v>
      </c>
    </row>
    <row r="3149" spans="1:6" x14ac:dyDescent="0.2">
      <c r="A3149" s="88">
        <v>2575</v>
      </c>
      <c r="B3149" s="89">
        <v>92.62</v>
      </c>
      <c r="C3149" s="89">
        <f>LN(Table3[[#This Row],[Value]]/B3148)</f>
        <v>-1.8400176803509711E-2</v>
      </c>
      <c r="D3149" s="89"/>
      <c r="E3149" s="89"/>
      <c r="F3149" s="89">
        <f>Table3[[#This Row],[Yield]]/100*(1+F3148)</f>
        <v>0</v>
      </c>
    </row>
    <row r="3150" spans="1:6" x14ac:dyDescent="0.2">
      <c r="A3150" s="88">
        <v>2576</v>
      </c>
      <c r="B3150" s="89">
        <v>92.58</v>
      </c>
      <c r="C3150" s="89">
        <f>LN(Table3[[#This Row],[Value]]/B3149)</f>
        <v>-4.3196544948147269E-4</v>
      </c>
      <c r="D3150" s="89"/>
      <c r="E3150" s="89"/>
      <c r="F3150" s="89">
        <f>Table3[[#This Row],[Yield]]/100*(1+F3149)</f>
        <v>0</v>
      </c>
    </row>
    <row r="3151" spans="1:6" x14ac:dyDescent="0.2">
      <c r="A3151" s="88">
        <v>2578</v>
      </c>
      <c r="B3151" s="89">
        <v>93.28</v>
      </c>
      <c r="C3151" s="89">
        <f>LN(Table3[[#This Row],[Value]]/B3150)</f>
        <v>7.5325869990578338E-3</v>
      </c>
      <c r="D3151" s="89"/>
      <c r="E3151" s="89"/>
      <c r="F3151" s="89">
        <f>Table3[[#This Row],[Yield]]/100*(1+F3150)</f>
        <v>0</v>
      </c>
    </row>
    <row r="3152" spans="1:6" x14ac:dyDescent="0.2">
      <c r="A3152" s="88">
        <v>2579</v>
      </c>
      <c r="B3152" s="89">
        <v>93.66</v>
      </c>
      <c r="C3152" s="89">
        <f>LN(Table3[[#This Row],[Value]]/B3151)</f>
        <v>4.0654811532135054E-3</v>
      </c>
      <c r="D3152" s="89"/>
      <c r="E3152" s="89"/>
      <c r="F3152" s="89">
        <f>Table3[[#This Row],[Yield]]/100*(1+F3151)</f>
        <v>0</v>
      </c>
    </row>
    <row r="3153" spans="1:6" x14ac:dyDescent="0.2">
      <c r="A3153" s="88">
        <v>2580</v>
      </c>
      <c r="B3153" s="89">
        <v>93.9</v>
      </c>
      <c r="C3153" s="89">
        <f>LN(Table3[[#This Row],[Value]]/B3152)</f>
        <v>2.5591824588216613E-3</v>
      </c>
      <c r="D3153" s="89"/>
      <c r="E3153" s="89"/>
      <c r="F3153" s="89">
        <f>Table3[[#This Row],[Yield]]/100*(1+F3152)</f>
        <v>0</v>
      </c>
    </row>
    <row r="3154" spans="1:6" x14ac:dyDescent="0.2">
      <c r="A3154" s="88">
        <v>2581</v>
      </c>
      <c r="B3154" s="89">
        <v>94.03</v>
      </c>
      <c r="C3154" s="89">
        <f>LN(Table3[[#This Row],[Value]]/B3153)</f>
        <v>1.3834940747682227E-3</v>
      </c>
      <c r="D3154" s="89"/>
      <c r="E3154" s="89"/>
      <c r="F3154" s="89">
        <f>Table3[[#This Row],[Yield]]/100*(1+F3153)</f>
        <v>0</v>
      </c>
    </row>
    <row r="3155" spans="1:6" x14ac:dyDescent="0.2">
      <c r="A3155" s="88">
        <v>2582</v>
      </c>
      <c r="B3155" s="89">
        <v>93</v>
      </c>
      <c r="C3155" s="89">
        <f>LN(Table3[[#This Row],[Value]]/B3154)</f>
        <v>-1.1014387135729609E-2</v>
      </c>
      <c r="D3155" s="89"/>
      <c r="E3155" s="89"/>
      <c r="F3155" s="89">
        <f>Table3[[#This Row],[Yield]]/100*(1+F3154)</f>
        <v>0</v>
      </c>
    </row>
    <row r="3156" spans="1:6" x14ac:dyDescent="0.2">
      <c r="A3156" s="88">
        <v>2583</v>
      </c>
      <c r="B3156" s="89">
        <v>92.72</v>
      </c>
      <c r="C3156" s="89">
        <f>LN(Table3[[#This Row],[Value]]/B3155)</f>
        <v>-3.0152941217597056E-3</v>
      </c>
      <c r="D3156" s="89"/>
      <c r="E3156" s="89"/>
      <c r="F3156" s="89">
        <f>Table3[[#This Row],[Yield]]/100*(1+F3155)</f>
        <v>0</v>
      </c>
    </row>
    <row r="3157" spans="1:6" x14ac:dyDescent="0.2">
      <c r="A3157" s="88">
        <v>2585</v>
      </c>
      <c r="B3157" s="89">
        <v>91.89</v>
      </c>
      <c r="C3157" s="89">
        <f>LN(Table3[[#This Row],[Value]]/B3156)</f>
        <v>-8.9919895187026682E-3</v>
      </c>
      <c r="D3157" s="89"/>
      <c r="E3157" s="89"/>
      <c r="F3157" s="89">
        <f>Table3[[#This Row],[Yield]]/100*(1+F3156)</f>
        <v>0</v>
      </c>
    </row>
    <row r="3158" spans="1:6" x14ac:dyDescent="0.2">
      <c r="A3158" s="88">
        <v>2586</v>
      </c>
      <c r="B3158" s="89">
        <v>91.76</v>
      </c>
      <c r="C3158" s="89">
        <f>LN(Table3[[#This Row],[Value]]/B3157)</f>
        <v>-1.4157366916782859E-3</v>
      </c>
      <c r="D3158" s="89"/>
      <c r="E3158" s="89"/>
      <c r="F3158" s="89">
        <f>Table3[[#This Row],[Yield]]/100*(1+F3157)</f>
        <v>0</v>
      </c>
    </row>
    <row r="3159" spans="1:6" x14ac:dyDescent="0.2">
      <c r="A3159" s="88">
        <v>2587</v>
      </c>
      <c r="B3159" s="89">
        <v>90.77</v>
      </c>
      <c r="C3159" s="89">
        <f>LN(Table3[[#This Row],[Value]]/B3158)</f>
        <v>-1.0847638282579525E-2</v>
      </c>
      <c r="D3159" s="89"/>
      <c r="E3159" s="89"/>
      <c r="F3159" s="89">
        <f>Table3[[#This Row],[Yield]]/100*(1+F3158)</f>
        <v>0</v>
      </c>
    </row>
    <row r="3160" spans="1:6" x14ac:dyDescent="0.2">
      <c r="A3160" s="88">
        <v>2588</v>
      </c>
      <c r="B3160" s="89">
        <v>91.7</v>
      </c>
      <c r="C3160" s="89">
        <f>LN(Table3[[#This Row],[Value]]/B3159)</f>
        <v>1.0193544723883357E-2</v>
      </c>
      <c r="D3160" s="89"/>
      <c r="E3160" s="89"/>
      <c r="F3160" s="89">
        <f>Table3[[#This Row],[Yield]]/100*(1+F3159)</f>
        <v>0</v>
      </c>
    </row>
    <row r="3161" spans="1:6" x14ac:dyDescent="0.2">
      <c r="A3161" s="88">
        <v>2589</v>
      </c>
      <c r="B3161" s="89">
        <v>90.59</v>
      </c>
      <c r="C3161" s="89">
        <f>LN(Table3[[#This Row],[Value]]/B3160)</f>
        <v>-1.2178547581222715E-2</v>
      </c>
      <c r="D3161" s="89"/>
      <c r="E3161" s="89"/>
      <c r="F3161" s="89">
        <f>Table3[[#This Row],[Yield]]/100*(1+F3160)</f>
        <v>0</v>
      </c>
    </row>
    <row r="3162" spans="1:6" x14ac:dyDescent="0.2">
      <c r="A3162" s="88">
        <v>2590</v>
      </c>
      <c r="B3162" s="89">
        <v>90.48</v>
      </c>
      <c r="C3162" s="89">
        <f>LN(Table3[[#This Row],[Value]]/B3161)</f>
        <v>-1.214999873331404E-3</v>
      </c>
      <c r="D3162" s="89"/>
      <c r="E3162" s="89"/>
      <c r="F3162" s="89">
        <f>Table3[[#This Row],[Yield]]/100*(1+F3161)</f>
        <v>0</v>
      </c>
    </row>
    <row r="3163" spans="1:6" x14ac:dyDescent="0.2">
      <c r="A3163" s="88">
        <v>2592</v>
      </c>
      <c r="B3163" s="89">
        <v>90.5</v>
      </c>
      <c r="C3163" s="89">
        <f>LN(Table3[[#This Row],[Value]]/B3162)</f>
        <v>2.2101889801539882E-4</v>
      </c>
      <c r="D3163" s="89"/>
      <c r="E3163" s="89"/>
      <c r="F3163" s="89">
        <f>Table3[[#This Row],[Yield]]/100*(1+F3162)</f>
        <v>0</v>
      </c>
    </row>
    <row r="3164" spans="1:6" x14ac:dyDescent="0.2">
      <c r="A3164" s="88">
        <v>2593</v>
      </c>
      <c r="B3164" s="89">
        <v>91.6</v>
      </c>
      <c r="C3164" s="89">
        <f>LN(Table3[[#This Row],[Value]]/B3163)</f>
        <v>1.2081420974204136E-2</v>
      </c>
      <c r="D3164" s="89"/>
      <c r="E3164" s="89"/>
      <c r="F3164" s="89">
        <f>Table3[[#This Row],[Yield]]/100*(1+F3163)</f>
        <v>0</v>
      </c>
    </row>
    <row r="3165" spans="1:6" x14ac:dyDescent="0.2">
      <c r="A3165" s="88">
        <v>2594</v>
      </c>
      <c r="B3165" s="89">
        <v>91.45</v>
      </c>
      <c r="C3165" s="89">
        <f>LN(Table3[[#This Row],[Value]]/B3164)</f>
        <v>-1.6388968432098424E-3</v>
      </c>
      <c r="D3165" s="89"/>
      <c r="E3165" s="89"/>
      <c r="F3165" s="89">
        <f>Table3[[#This Row],[Yield]]/100*(1+F3164)</f>
        <v>0</v>
      </c>
    </row>
    <row r="3166" spans="1:6" x14ac:dyDescent="0.2">
      <c r="A3166" s="88">
        <v>2595</v>
      </c>
      <c r="B3166" s="89">
        <v>92.35</v>
      </c>
      <c r="C3166" s="89">
        <f>LN(Table3[[#This Row],[Value]]/B3165)</f>
        <v>9.7933318083741182E-3</v>
      </c>
      <c r="D3166" s="89"/>
      <c r="E3166" s="89"/>
      <c r="F3166" s="89">
        <f>Table3[[#This Row],[Yield]]/100*(1+F3165)</f>
        <v>0</v>
      </c>
    </row>
    <row r="3167" spans="1:6" x14ac:dyDescent="0.2">
      <c r="A3167" s="88">
        <v>2596</v>
      </c>
      <c r="B3167" s="89">
        <v>92.46</v>
      </c>
      <c r="C3167" s="89">
        <f>LN(Table3[[#This Row],[Value]]/B3166)</f>
        <v>1.1904119148303317E-3</v>
      </c>
      <c r="D3167" s="89"/>
      <c r="E3167" s="89"/>
      <c r="F3167" s="89">
        <f>Table3[[#This Row],[Yield]]/100*(1+F3166)</f>
        <v>0</v>
      </c>
    </row>
    <row r="3168" spans="1:6" x14ac:dyDescent="0.2">
      <c r="A3168" s="88">
        <v>2597</v>
      </c>
      <c r="B3168" s="89">
        <v>92.13</v>
      </c>
      <c r="C3168" s="89">
        <f>LN(Table3[[#This Row],[Value]]/B3167)</f>
        <v>-3.5754954392386829E-3</v>
      </c>
      <c r="D3168" s="89"/>
      <c r="E3168" s="89"/>
      <c r="F3168" s="89">
        <f>Table3[[#This Row],[Yield]]/100*(1+F3167)</f>
        <v>0</v>
      </c>
    </row>
    <row r="3169" spans="1:6" x14ac:dyDescent="0.2">
      <c r="A3169" s="88">
        <v>2599</v>
      </c>
      <c r="B3169" s="89">
        <v>92.94</v>
      </c>
      <c r="C3169" s="89">
        <f>LN(Table3[[#This Row],[Value]]/B3168)</f>
        <v>8.7535005359916217E-3</v>
      </c>
      <c r="D3169" s="89"/>
      <c r="E3169" s="89"/>
      <c r="F3169" s="89">
        <f>Table3[[#This Row],[Yield]]/100*(1+F3168)</f>
        <v>0</v>
      </c>
    </row>
    <row r="3170" spans="1:6" x14ac:dyDescent="0.2">
      <c r="A3170" s="88">
        <v>2601</v>
      </c>
      <c r="B3170" s="89">
        <v>93.39</v>
      </c>
      <c r="C3170" s="89">
        <f>LN(Table3[[#This Row],[Value]]/B3169)</f>
        <v>4.8301494647942948E-3</v>
      </c>
      <c r="D3170" s="89"/>
      <c r="E3170" s="89"/>
      <c r="F3170" s="89">
        <f>Table3[[#This Row],[Yield]]/100*(1+F3169)</f>
        <v>0</v>
      </c>
    </row>
    <row r="3171" spans="1:6" x14ac:dyDescent="0.2">
      <c r="A3171" s="88">
        <v>2602</v>
      </c>
      <c r="B3171" s="89">
        <v>92.73</v>
      </c>
      <c r="C3171" s="89">
        <f>LN(Table3[[#This Row],[Value]]/B3170)</f>
        <v>-7.0922283094917984E-3</v>
      </c>
      <c r="D3171" s="89"/>
      <c r="E3171" s="89"/>
      <c r="F3171" s="89">
        <f>Table3[[#This Row],[Yield]]/100*(1+F3170)</f>
        <v>0</v>
      </c>
    </row>
    <row r="3172" spans="1:6" x14ac:dyDescent="0.2">
      <c r="A3172" s="88">
        <v>2603</v>
      </c>
      <c r="B3172" s="89">
        <v>93.07</v>
      </c>
      <c r="C3172" s="89">
        <f>LN(Table3[[#This Row],[Value]]/B3171)</f>
        <v>3.659853385484386E-3</v>
      </c>
      <c r="D3172" s="89"/>
      <c r="E3172" s="89"/>
      <c r="F3172" s="89">
        <f>Table3[[#This Row],[Yield]]/100*(1+F3171)</f>
        <v>0</v>
      </c>
    </row>
    <row r="3173" spans="1:6" x14ac:dyDescent="0.2">
      <c r="A3173" s="88">
        <v>2604</v>
      </c>
      <c r="B3173" s="89">
        <v>93.19</v>
      </c>
      <c r="C3173" s="89">
        <f>LN(Table3[[#This Row],[Value]]/B3172)</f>
        <v>1.2885215999450081E-3</v>
      </c>
      <c r="D3173" s="89"/>
      <c r="E3173" s="89"/>
      <c r="F3173" s="89">
        <f>Table3[[#This Row],[Yield]]/100*(1+F3172)</f>
        <v>0</v>
      </c>
    </row>
    <row r="3174" spans="1:6" x14ac:dyDescent="0.2">
      <c r="A3174" s="88">
        <v>2606</v>
      </c>
      <c r="B3174" s="89">
        <v>92.81</v>
      </c>
      <c r="C3174" s="89">
        <f>LN(Table3[[#This Row],[Value]]/B3173)</f>
        <v>-4.0860271902626796E-3</v>
      </c>
      <c r="D3174" s="89"/>
      <c r="E3174" s="89"/>
      <c r="F3174" s="89">
        <f>Table3[[#This Row],[Yield]]/100*(1+F3173)</f>
        <v>0</v>
      </c>
    </row>
    <row r="3175" spans="1:6" x14ac:dyDescent="0.2">
      <c r="A3175" s="88">
        <v>2607</v>
      </c>
      <c r="B3175" s="89">
        <v>92.28</v>
      </c>
      <c r="C3175" s="89">
        <f>LN(Table3[[#This Row],[Value]]/B3174)</f>
        <v>-5.7269593017485075E-3</v>
      </c>
      <c r="D3175" s="89"/>
      <c r="E3175" s="89"/>
      <c r="F3175" s="89">
        <f>Table3[[#This Row],[Yield]]/100*(1+F3174)</f>
        <v>0</v>
      </c>
    </row>
    <row r="3176" spans="1:6" x14ac:dyDescent="0.2">
      <c r="A3176" s="88">
        <v>2608</v>
      </c>
      <c r="B3176" s="89">
        <v>92.11</v>
      </c>
      <c r="C3176" s="89">
        <f>LN(Table3[[#This Row],[Value]]/B3175)</f>
        <v>-1.8439183054087221E-3</v>
      </c>
      <c r="D3176" s="89"/>
      <c r="E3176" s="89"/>
      <c r="F3176" s="89">
        <f>Table3[[#This Row],[Yield]]/100*(1+F3175)</f>
        <v>0</v>
      </c>
    </row>
    <row r="3177" spans="1:6" x14ac:dyDescent="0.2">
      <c r="A3177" s="88">
        <v>2609</v>
      </c>
      <c r="B3177" s="89">
        <v>91.87</v>
      </c>
      <c r="C3177" s="89">
        <f>LN(Table3[[#This Row],[Value]]/B3176)</f>
        <v>-2.6089807167690802E-3</v>
      </c>
      <c r="D3177" s="89"/>
      <c r="E3177" s="89"/>
      <c r="F3177" s="89">
        <f>Table3[[#This Row],[Yield]]/100*(1+F3176)</f>
        <v>0</v>
      </c>
    </row>
    <row r="3178" spans="1:6" x14ac:dyDescent="0.2">
      <c r="A3178" s="88">
        <v>2613</v>
      </c>
      <c r="B3178" s="89">
        <v>90.33</v>
      </c>
      <c r="C3178" s="89">
        <f>LN(Table3[[#This Row],[Value]]/B3177)</f>
        <v>-1.6904903121622995E-2</v>
      </c>
      <c r="D3178" s="89"/>
      <c r="E3178" s="89"/>
      <c r="F3178" s="89">
        <f>Table3[[#This Row],[Yield]]/100*(1+F3177)</f>
        <v>0</v>
      </c>
    </row>
    <row r="3179" spans="1:6" x14ac:dyDescent="0.2">
      <c r="A3179" s="88">
        <v>2614</v>
      </c>
      <c r="B3179" s="89">
        <v>90.61</v>
      </c>
      <c r="C3179" s="89">
        <f>LN(Table3[[#This Row],[Value]]/B3178)</f>
        <v>3.0949510722172169E-3</v>
      </c>
      <c r="D3179" s="89"/>
      <c r="E3179" s="89"/>
      <c r="F3179" s="89">
        <f>Table3[[#This Row],[Yield]]/100*(1+F3178)</f>
        <v>0</v>
      </c>
    </row>
    <row r="3180" spans="1:6" x14ac:dyDescent="0.2">
      <c r="A3180" s="88">
        <v>2615</v>
      </c>
      <c r="B3180" s="89">
        <v>89.75</v>
      </c>
      <c r="C3180" s="89">
        <f>LN(Table3[[#This Row],[Value]]/B3179)</f>
        <v>-9.5365548655809915E-3</v>
      </c>
      <c r="D3180" s="89"/>
      <c r="E3180" s="89"/>
      <c r="F3180" s="89">
        <f>Table3[[#This Row],[Yield]]/100*(1+F3179)</f>
        <v>0</v>
      </c>
    </row>
    <row r="3181" spans="1:6" x14ac:dyDescent="0.2">
      <c r="A3181" s="88">
        <v>2616</v>
      </c>
      <c r="B3181" s="89">
        <v>90.54</v>
      </c>
      <c r="C3181" s="89">
        <f>LN(Table3[[#This Row],[Value]]/B3180)</f>
        <v>8.7637146394244272E-3</v>
      </c>
      <c r="D3181" s="89"/>
      <c r="E3181" s="89"/>
      <c r="F3181" s="89">
        <f>Table3[[#This Row],[Yield]]/100*(1+F3180)</f>
        <v>0</v>
      </c>
    </row>
    <row r="3182" spans="1:6" x14ac:dyDescent="0.2">
      <c r="A3182" s="88">
        <v>2617</v>
      </c>
      <c r="B3182" s="89">
        <v>90.12</v>
      </c>
      <c r="C3182" s="89">
        <f>LN(Table3[[#This Row],[Value]]/B3181)</f>
        <v>-4.649626443768904E-3</v>
      </c>
      <c r="D3182" s="89"/>
      <c r="E3182" s="89"/>
      <c r="F3182" s="89">
        <f>Table3[[#This Row],[Yield]]/100*(1+F3181)</f>
        <v>0</v>
      </c>
    </row>
    <row r="3183" spans="1:6" x14ac:dyDescent="0.2">
      <c r="A3183" s="88">
        <v>2618</v>
      </c>
      <c r="B3183" s="89">
        <v>89.62</v>
      </c>
      <c r="C3183" s="89">
        <f>LN(Table3[[#This Row],[Value]]/B3182)</f>
        <v>-5.5636062060467331E-3</v>
      </c>
      <c r="D3183" s="89"/>
      <c r="E3183" s="89"/>
      <c r="F3183" s="89">
        <f>Table3[[#This Row],[Yield]]/100*(1+F3182)</f>
        <v>0</v>
      </c>
    </row>
    <row r="3184" spans="1:6" x14ac:dyDescent="0.2">
      <c r="A3184" s="88">
        <v>2620</v>
      </c>
      <c r="B3184" s="89">
        <v>88</v>
      </c>
      <c r="C3184" s="89">
        <f>LN(Table3[[#This Row],[Value]]/B3183)</f>
        <v>-1.8241694879790573E-2</v>
      </c>
      <c r="D3184" s="89"/>
      <c r="E3184" s="89"/>
      <c r="F3184" s="89">
        <f>Table3[[#This Row],[Yield]]/100*(1+F3183)</f>
        <v>0</v>
      </c>
    </row>
    <row r="3185" spans="1:6" x14ac:dyDescent="0.2">
      <c r="A3185" s="88">
        <v>2621</v>
      </c>
      <c r="B3185" s="89">
        <v>86.44</v>
      </c>
      <c r="C3185" s="89">
        <f>LN(Table3[[#This Row],[Value]]/B3184)</f>
        <v>-1.7886282839521223E-2</v>
      </c>
      <c r="D3185" s="89"/>
      <c r="E3185" s="89"/>
      <c r="F3185" s="89">
        <f>Table3[[#This Row],[Yield]]/100*(1+F3184)</f>
        <v>0</v>
      </c>
    </row>
    <row r="3186" spans="1:6" x14ac:dyDescent="0.2">
      <c r="A3186" s="88">
        <v>2622</v>
      </c>
      <c r="B3186" s="89">
        <v>87.28</v>
      </c>
      <c r="C3186" s="89">
        <f>LN(Table3[[#This Row],[Value]]/B3185)</f>
        <v>9.6708098861302428E-3</v>
      </c>
      <c r="D3186" s="89"/>
      <c r="E3186" s="89"/>
      <c r="F3186" s="89">
        <f>Table3[[#This Row],[Yield]]/100*(1+F3185)</f>
        <v>0</v>
      </c>
    </row>
    <row r="3187" spans="1:6" x14ac:dyDescent="0.2">
      <c r="A3187" s="88">
        <v>2623</v>
      </c>
      <c r="B3187" s="89">
        <v>86.52</v>
      </c>
      <c r="C3187" s="89">
        <f>LN(Table3[[#This Row],[Value]]/B3186)</f>
        <v>-8.7457404399573849E-3</v>
      </c>
      <c r="D3187" s="89"/>
      <c r="E3187" s="89"/>
      <c r="F3187" s="89">
        <f>Table3[[#This Row],[Yield]]/100*(1+F3186)</f>
        <v>0</v>
      </c>
    </row>
    <row r="3188" spans="1:6" x14ac:dyDescent="0.2">
      <c r="A3188" s="88">
        <v>2624</v>
      </c>
      <c r="B3188" s="89">
        <v>85.21</v>
      </c>
      <c r="C3188" s="89">
        <f>LN(Table3[[#This Row],[Value]]/B3187)</f>
        <v>-1.5256803244993452E-2</v>
      </c>
      <c r="D3188" s="89"/>
      <c r="E3188" s="89"/>
      <c r="F3188" s="89">
        <f>Table3[[#This Row],[Yield]]/100*(1+F3187)</f>
        <v>0</v>
      </c>
    </row>
    <row r="3189" spans="1:6" x14ac:dyDescent="0.2">
      <c r="A3189" s="88">
        <v>2625</v>
      </c>
      <c r="B3189" s="89">
        <v>84.89</v>
      </c>
      <c r="C3189" s="89">
        <f>LN(Table3[[#This Row],[Value]]/B3188)</f>
        <v>-3.7624970899881368E-3</v>
      </c>
      <c r="D3189" s="89"/>
      <c r="E3189" s="89"/>
      <c r="F3189" s="89">
        <f>Table3[[#This Row],[Yield]]/100*(1+F3188)</f>
        <v>0</v>
      </c>
    </row>
    <row r="3190" spans="1:6" x14ac:dyDescent="0.2">
      <c r="A3190" s="88">
        <v>2627</v>
      </c>
      <c r="B3190" s="89">
        <v>85.7</v>
      </c>
      <c r="C3190" s="89">
        <f>LN(Table3[[#This Row],[Value]]/B3189)</f>
        <v>9.496524853857732E-3</v>
      </c>
      <c r="D3190" s="89"/>
      <c r="E3190" s="89"/>
      <c r="F3190" s="89">
        <f>Table3[[#This Row],[Yield]]/100*(1+F3189)</f>
        <v>0</v>
      </c>
    </row>
    <row r="3191" spans="1:6" x14ac:dyDescent="0.2">
      <c r="A3191" s="88">
        <v>2628</v>
      </c>
      <c r="B3191" s="89">
        <v>86.53</v>
      </c>
      <c r="C3191" s="89">
        <f>LN(Table3[[#This Row],[Value]]/B3190)</f>
        <v>9.6383490149134048E-3</v>
      </c>
      <c r="D3191" s="89"/>
      <c r="E3191" s="89"/>
      <c r="F3191" s="89">
        <f>Table3[[#This Row],[Yield]]/100*(1+F3190)</f>
        <v>0</v>
      </c>
    </row>
    <row r="3192" spans="1:6" x14ac:dyDescent="0.2">
      <c r="A3192" s="88">
        <v>2629</v>
      </c>
      <c r="B3192" s="89">
        <v>83.12</v>
      </c>
      <c r="C3192" s="89">
        <f>LN(Table3[[#This Row],[Value]]/B3191)</f>
        <v>-4.0205827827675511E-2</v>
      </c>
      <c r="D3192" s="89"/>
      <c r="E3192" s="89"/>
      <c r="F3192" s="89">
        <f>Table3[[#This Row],[Yield]]/100*(1+F3191)</f>
        <v>0</v>
      </c>
    </row>
    <row r="3193" spans="1:6" x14ac:dyDescent="0.2">
      <c r="A3193" s="88">
        <v>2630</v>
      </c>
      <c r="B3193" s="89">
        <v>76.23</v>
      </c>
      <c r="C3193" s="89">
        <f>LN(Table3[[#This Row],[Value]]/B3192)</f>
        <v>-8.6530260790789557E-2</v>
      </c>
      <c r="D3193" s="89"/>
      <c r="E3193" s="89"/>
      <c r="F3193" s="89">
        <f>Table3[[#This Row],[Yield]]/100*(1+F3192)</f>
        <v>0</v>
      </c>
    </row>
    <row r="3194" spans="1:6" x14ac:dyDescent="0.2">
      <c r="A3194" s="88">
        <v>2631</v>
      </c>
      <c r="B3194" s="89">
        <v>81.33</v>
      </c>
      <c r="C3194" s="89">
        <f>LN(Table3[[#This Row],[Value]]/B3193)</f>
        <v>6.4759866178501366E-2</v>
      </c>
      <c r="D3194" s="89"/>
      <c r="E3194" s="89"/>
      <c r="F3194" s="89">
        <f>Table3[[#This Row],[Yield]]/100*(1+F3193)</f>
        <v>0</v>
      </c>
    </row>
    <row r="3195" spans="1:6" x14ac:dyDescent="0.2">
      <c r="A3195" s="88">
        <v>2632</v>
      </c>
      <c r="B3195" s="89">
        <v>83.69</v>
      </c>
      <c r="C3195" s="89">
        <f>LN(Table3[[#This Row],[Value]]/B3194)</f>
        <v>2.8604543866098724E-2</v>
      </c>
      <c r="D3195" s="89"/>
      <c r="E3195" s="89"/>
      <c r="F3195" s="89">
        <f>Table3[[#This Row],[Yield]]/100*(1+F3194)</f>
        <v>0</v>
      </c>
    </row>
    <row r="3196" spans="1:6" x14ac:dyDescent="0.2">
      <c r="A3196" s="88">
        <v>2634</v>
      </c>
      <c r="B3196" s="89">
        <v>82.13</v>
      </c>
      <c r="C3196" s="89">
        <f>LN(Table3[[#This Row],[Value]]/B3195)</f>
        <v>-1.8816138292681729E-2</v>
      </c>
      <c r="D3196" s="89"/>
      <c r="E3196" s="89"/>
      <c r="F3196" s="89">
        <f>Table3[[#This Row],[Yield]]/100*(1+F3195)</f>
        <v>0</v>
      </c>
    </row>
    <row r="3197" spans="1:6" x14ac:dyDescent="0.2">
      <c r="A3197" s="88">
        <v>2635</v>
      </c>
      <c r="B3197" s="89">
        <v>81.55</v>
      </c>
      <c r="C3197" s="89">
        <f>LN(Table3[[#This Row],[Value]]/B3196)</f>
        <v>-7.0870286850780694E-3</v>
      </c>
      <c r="D3197" s="89"/>
      <c r="E3197" s="89"/>
      <c r="F3197" s="89">
        <f>Table3[[#This Row],[Yield]]/100*(1+F3196)</f>
        <v>0</v>
      </c>
    </row>
    <row r="3198" spans="1:6" x14ac:dyDescent="0.2">
      <c r="A3198" s="88">
        <v>2636</v>
      </c>
      <c r="B3198" s="89">
        <v>80.94</v>
      </c>
      <c r="C3198" s="89">
        <f>LN(Table3[[#This Row],[Value]]/B3197)</f>
        <v>-7.5081896193033935E-3</v>
      </c>
      <c r="D3198" s="89"/>
      <c r="E3198" s="89"/>
      <c r="F3198" s="89">
        <f>Table3[[#This Row],[Yield]]/100*(1+F3197)</f>
        <v>0</v>
      </c>
    </row>
    <row r="3199" spans="1:6" x14ac:dyDescent="0.2">
      <c r="A3199" s="88">
        <v>2637</v>
      </c>
      <c r="B3199" s="89">
        <v>81.97</v>
      </c>
      <c r="C3199" s="89">
        <f>LN(Table3[[#This Row],[Value]]/B3198)</f>
        <v>1.2645187217219687E-2</v>
      </c>
      <c r="D3199" s="89"/>
      <c r="E3199" s="89"/>
      <c r="F3199" s="89">
        <f>Table3[[#This Row],[Yield]]/100*(1+F3198)</f>
        <v>0</v>
      </c>
    </row>
    <row r="3200" spans="1:6" x14ac:dyDescent="0.2">
      <c r="A3200" s="88">
        <v>2638</v>
      </c>
      <c r="B3200" s="89">
        <v>80.400000000000006</v>
      </c>
      <c r="C3200" s="89">
        <f>LN(Table3[[#This Row],[Value]]/B3199)</f>
        <v>-1.9339150480018486E-2</v>
      </c>
      <c r="D3200" s="89"/>
      <c r="E3200" s="89"/>
      <c r="F3200" s="89">
        <f>Table3[[#This Row],[Yield]]/100*(1+F3199)</f>
        <v>0</v>
      </c>
    </row>
    <row r="3201" spans="1:6" x14ac:dyDescent="0.2">
      <c r="A3201" s="88">
        <v>2639</v>
      </c>
      <c r="B3201" s="89">
        <v>78.760000000000005</v>
      </c>
      <c r="C3201" s="89">
        <f>LN(Table3[[#This Row],[Value]]/B3200)</f>
        <v>-2.0608922413995902E-2</v>
      </c>
      <c r="D3201" s="89"/>
      <c r="E3201" s="89"/>
      <c r="F3201" s="89">
        <f>Table3[[#This Row],[Yield]]/100*(1+F3200)</f>
        <v>0</v>
      </c>
    </row>
    <row r="3202" spans="1:6" x14ac:dyDescent="0.2">
      <c r="A3202" s="88">
        <v>2641</v>
      </c>
      <c r="B3202" s="89">
        <v>75.39</v>
      </c>
      <c r="C3202" s="89">
        <f>LN(Table3[[#This Row],[Value]]/B3201)</f>
        <v>-4.3730613547314341E-2</v>
      </c>
      <c r="D3202" s="89"/>
      <c r="E3202" s="89"/>
      <c r="F3202" s="89">
        <f>Table3[[#This Row],[Yield]]/100*(1+F3201)</f>
        <v>0</v>
      </c>
    </row>
    <row r="3203" spans="1:6" x14ac:dyDescent="0.2">
      <c r="A3203" s="88">
        <v>2642</v>
      </c>
      <c r="B3203" s="89">
        <v>77.78</v>
      </c>
      <c r="C3203" s="89">
        <f>LN(Table3[[#This Row],[Value]]/B3202)</f>
        <v>3.1209688503990671E-2</v>
      </c>
      <c r="D3203" s="89"/>
      <c r="E3203" s="89"/>
      <c r="F3203" s="89">
        <f>Table3[[#This Row],[Yield]]/100*(1+F3202)</f>
        <v>0</v>
      </c>
    </row>
    <row r="3204" spans="1:6" x14ac:dyDescent="0.2">
      <c r="A3204" s="88">
        <v>2643</v>
      </c>
      <c r="B3204" s="89">
        <v>77.39</v>
      </c>
      <c r="C3204" s="89">
        <f>LN(Table3[[#This Row],[Value]]/B3203)</f>
        <v>-5.0267554452334499E-3</v>
      </c>
      <c r="D3204" s="89"/>
      <c r="E3204" s="89"/>
      <c r="F3204" s="89">
        <f>Table3[[#This Row],[Yield]]/100*(1+F3203)</f>
        <v>0</v>
      </c>
    </row>
    <row r="3205" spans="1:6" x14ac:dyDescent="0.2">
      <c r="A3205" s="88">
        <v>2644</v>
      </c>
      <c r="B3205" s="89">
        <v>78.209999999999994</v>
      </c>
      <c r="C3205" s="89">
        <f>LN(Table3[[#This Row],[Value]]/B3204)</f>
        <v>1.0539943331152215E-2</v>
      </c>
      <c r="D3205" s="89"/>
      <c r="E3205" s="89"/>
      <c r="F3205" s="89">
        <f>Table3[[#This Row],[Yield]]/100*(1+F3204)</f>
        <v>0</v>
      </c>
    </row>
    <row r="3206" spans="1:6" x14ac:dyDescent="0.2">
      <c r="A3206" s="88">
        <v>2645</v>
      </c>
      <c r="B3206" s="89">
        <v>80.150000000000006</v>
      </c>
      <c r="C3206" s="89">
        <f>LN(Table3[[#This Row],[Value]]/B3205)</f>
        <v>2.4502362442042038E-2</v>
      </c>
      <c r="D3206" s="89"/>
      <c r="E3206" s="89"/>
      <c r="F3206" s="89">
        <f>Table3[[#This Row],[Yield]]/100*(1+F3205)</f>
        <v>0</v>
      </c>
    </row>
    <row r="3207" spans="1:6" x14ac:dyDescent="0.2">
      <c r="A3207" s="88">
        <v>2648</v>
      </c>
      <c r="B3207" s="89">
        <v>82.3</v>
      </c>
      <c r="C3207" s="89">
        <f>LN(Table3[[#This Row],[Value]]/B3206)</f>
        <v>2.6471228627462151E-2</v>
      </c>
      <c r="D3207" s="89"/>
      <c r="E3207" s="89"/>
      <c r="F3207" s="89">
        <f>Table3[[#This Row],[Yield]]/100*(1+F3206)</f>
        <v>0</v>
      </c>
    </row>
    <row r="3208" spans="1:6" x14ac:dyDescent="0.2">
      <c r="A3208" s="88">
        <v>2649</v>
      </c>
      <c r="B3208" s="89">
        <v>81.84</v>
      </c>
      <c r="C3208" s="89">
        <f>LN(Table3[[#This Row],[Value]]/B3207)</f>
        <v>-5.6049860396529825E-3</v>
      </c>
      <c r="D3208" s="89"/>
      <c r="E3208" s="89"/>
      <c r="F3208" s="89">
        <f>Table3[[#This Row],[Yield]]/100*(1+F3207)</f>
        <v>0</v>
      </c>
    </row>
    <row r="3209" spans="1:6" x14ac:dyDescent="0.2">
      <c r="A3209" s="88">
        <v>2650</v>
      </c>
      <c r="B3209" s="89">
        <v>81.94</v>
      </c>
      <c r="C3209" s="89">
        <f>LN(Table3[[#This Row],[Value]]/B3208)</f>
        <v>1.2211504753539743E-3</v>
      </c>
      <c r="D3209" s="89"/>
      <c r="E3209" s="89"/>
      <c r="F3209" s="89">
        <f>Table3[[#This Row],[Yield]]/100*(1+F3208)</f>
        <v>0</v>
      </c>
    </row>
    <row r="3210" spans="1:6" x14ac:dyDescent="0.2">
      <c r="A3210" s="88">
        <v>2651</v>
      </c>
      <c r="B3210" s="89">
        <v>83.13</v>
      </c>
      <c r="C3210" s="89">
        <f>LN(Table3[[#This Row],[Value]]/B3209)</f>
        <v>1.4418375424271671E-2</v>
      </c>
      <c r="D3210" s="89"/>
      <c r="E3210" s="89"/>
      <c r="F3210" s="89">
        <f>Table3[[#This Row],[Yield]]/100*(1+F3209)</f>
        <v>0</v>
      </c>
    </row>
    <row r="3211" spans="1:6" x14ac:dyDescent="0.2">
      <c r="A3211" s="88">
        <v>2652</v>
      </c>
      <c r="B3211" s="89">
        <v>83.96</v>
      </c>
      <c r="C3211" s="89">
        <f>LN(Table3[[#This Row],[Value]]/B3210)</f>
        <v>9.9348474094355828E-3</v>
      </c>
      <c r="D3211" s="89"/>
      <c r="E3211" s="89"/>
      <c r="F3211" s="89">
        <f>Table3[[#This Row],[Yield]]/100*(1+F3210)</f>
        <v>0</v>
      </c>
    </row>
    <row r="3212" spans="1:6" x14ac:dyDescent="0.2">
      <c r="A3212" s="88">
        <v>2653</v>
      </c>
      <c r="B3212" s="89">
        <v>84.22</v>
      </c>
      <c r="C3212" s="89">
        <f>LN(Table3[[#This Row],[Value]]/B3211)</f>
        <v>3.0919277813496304E-3</v>
      </c>
      <c r="D3212" s="89"/>
      <c r="E3212" s="89"/>
      <c r="F3212" s="89">
        <f>Table3[[#This Row],[Yield]]/100*(1+F3211)</f>
        <v>0</v>
      </c>
    </row>
    <row r="3213" spans="1:6" x14ac:dyDescent="0.2">
      <c r="A3213" s="88">
        <v>2655</v>
      </c>
      <c r="B3213" s="89">
        <v>84.36</v>
      </c>
      <c r="C3213" s="89">
        <f>LN(Table3[[#This Row],[Value]]/B3212)</f>
        <v>1.6609328767920664E-3</v>
      </c>
      <c r="D3213" s="89"/>
      <c r="E3213" s="89"/>
      <c r="F3213" s="89">
        <f>Table3[[#This Row],[Yield]]/100*(1+F3212)</f>
        <v>0</v>
      </c>
    </row>
    <row r="3214" spans="1:6" x14ac:dyDescent="0.2">
      <c r="A3214" s="88">
        <v>2656</v>
      </c>
      <c r="B3214" s="89">
        <v>84.7</v>
      </c>
      <c r="C3214" s="89">
        <f>LN(Table3[[#This Row],[Value]]/B3213)</f>
        <v>4.0222460474348331E-3</v>
      </c>
      <c r="D3214" s="89"/>
      <c r="E3214" s="89"/>
      <c r="F3214" s="89">
        <f>Table3[[#This Row],[Yield]]/100*(1+F3213)</f>
        <v>0</v>
      </c>
    </row>
    <row r="3215" spans="1:6" x14ac:dyDescent="0.2">
      <c r="A3215" s="88">
        <v>2657</v>
      </c>
      <c r="B3215" s="89">
        <v>84.78</v>
      </c>
      <c r="C3215" s="89">
        <f>LN(Table3[[#This Row],[Value]]/B3214)</f>
        <v>9.4406426648230356E-4</v>
      </c>
      <c r="D3215" s="89"/>
      <c r="E3215" s="89"/>
      <c r="F3215" s="89">
        <f>Table3[[#This Row],[Yield]]/100*(1+F3214)</f>
        <v>0</v>
      </c>
    </row>
    <row r="3216" spans="1:6" x14ac:dyDescent="0.2">
      <c r="A3216" s="88">
        <v>2658</v>
      </c>
      <c r="B3216" s="89">
        <v>84.19</v>
      </c>
      <c r="C3216" s="89">
        <f>LN(Table3[[#This Row],[Value]]/B3215)</f>
        <v>-6.983516574918476E-3</v>
      </c>
      <c r="D3216" s="89"/>
      <c r="E3216" s="89"/>
      <c r="F3216" s="89">
        <f>Table3[[#This Row],[Yield]]/100*(1+F3215)</f>
        <v>0</v>
      </c>
    </row>
    <row r="3217" spans="1:6" x14ac:dyDescent="0.2">
      <c r="A3217" s="88">
        <v>2659</v>
      </c>
      <c r="B3217" s="89">
        <v>83.85</v>
      </c>
      <c r="C3217" s="89">
        <f>LN(Table3[[#This Row],[Value]]/B3216)</f>
        <v>-4.0466610803547524E-3</v>
      </c>
      <c r="D3217" s="89"/>
      <c r="E3217" s="89"/>
      <c r="F3217" s="89">
        <f>Table3[[#This Row],[Yield]]/100*(1+F3216)</f>
        <v>0</v>
      </c>
    </row>
    <row r="3218" spans="1:6" x14ac:dyDescent="0.2">
      <c r="A3218" s="88">
        <v>2660</v>
      </c>
      <c r="B3218" s="89">
        <v>82.23</v>
      </c>
      <c r="C3218" s="89">
        <f>LN(Table3[[#This Row],[Value]]/B3217)</f>
        <v>-1.9509289286413621E-2</v>
      </c>
      <c r="D3218" s="89"/>
      <c r="E3218" s="89"/>
      <c r="F3218" s="89">
        <f>Table3[[#This Row],[Yield]]/100*(1+F3217)</f>
        <v>0</v>
      </c>
    </row>
    <row r="3219" spans="1:6" x14ac:dyDescent="0.2">
      <c r="A3219" s="88">
        <v>2662</v>
      </c>
      <c r="B3219" s="89">
        <v>81.400000000000006</v>
      </c>
      <c r="C3219" s="89">
        <f>LN(Table3[[#This Row],[Value]]/B3218)</f>
        <v>-1.0144925974309459E-2</v>
      </c>
      <c r="D3219" s="89"/>
      <c r="E3219" s="89"/>
      <c r="F3219" s="89">
        <f>Table3[[#This Row],[Yield]]/100*(1+F3218)</f>
        <v>0</v>
      </c>
    </row>
    <row r="3220" spans="1:6" x14ac:dyDescent="0.2">
      <c r="A3220" s="88">
        <v>2663</v>
      </c>
      <c r="B3220" s="89">
        <v>82.84</v>
      </c>
      <c r="C3220" s="89">
        <f>LN(Table3[[#This Row],[Value]]/B3219)</f>
        <v>1.7535763518888678E-2</v>
      </c>
      <c r="D3220" s="89"/>
      <c r="E3220" s="89"/>
      <c r="F3220" s="89">
        <f>Table3[[#This Row],[Yield]]/100*(1+F3219)</f>
        <v>0</v>
      </c>
    </row>
    <row r="3221" spans="1:6" x14ac:dyDescent="0.2">
      <c r="A3221" s="88">
        <v>2664</v>
      </c>
      <c r="B3221" s="89">
        <v>82.89</v>
      </c>
      <c r="C3221" s="89">
        <f>LN(Table3[[#This Row],[Value]]/B3220)</f>
        <v>6.0339107605132528E-4</v>
      </c>
      <c r="D3221" s="89"/>
      <c r="E3221" s="89"/>
      <c r="F3221" s="89">
        <f>Table3[[#This Row],[Yield]]/100*(1+F3220)</f>
        <v>0</v>
      </c>
    </row>
    <row r="3222" spans="1:6" x14ac:dyDescent="0.2">
      <c r="A3222" s="88">
        <v>2665</v>
      </c>
      <c r="B3222" s="89">
        <v>83.07</v>
      </c>
      <c r="C3222" s="89">
        <f>LN(Table3[[#This Row],[Value]]/B3221)</f>
        <v>2.1691982475453135E-3</v>
      </c>
      <c r="D3222" s="89"/>
      <c r="E3222" s="89"/>
      <c r="F3222" s="89">
        <f>Table3[[#This Row],[Yield]]/100*(1+F3221)</f>
        <v>0</v>
      </c>
    </row>
    <row r="3223" spans="1:6" x14ac:dyDescent="0.2">
      <c r="A3223" s="88">
        <v>2666</v>
      </c>
      <c r="B3223" s="89">
        <v>83.11</v>
      </c>
      <c r="C3223" s="89">
        <f>LN(Table3[[#This Row],[Value]]/B3222)</f>
        <v>4.814057139549329E-4</v>
      </c>
      <c r="D3223" s="89"/>
      <c r="E3223" s="89"/>
      <c r="F3223" s="89">
        <f>Table3[[#This Row],[Yield]]/100*(1+F3222)</f>
        <v>0</v>
      </c>
    </row>
    <row r="3224" spans="1:6" x14ac:dyDescent="0.2">
      <c r="A3224" s="88">
        <v>2667</v>
      </c>
      <c r="B3224" s="89">
        <v>83.1</v>
      </c>
      <c r="C3224" s="89">
        <f>LN(Table3[[#This Row],[Value]]/B3223)</f>
        <v>-1.2032970353253008E-4</v>
      </c>
      <c r="D3224" s="89"/>
      <c r="E3224" s="89"/>
      <c r="F3224" s="89">
        <f>Table3[[#This Row],[Yield]]/100*(1+F3223)</f>
        <v>0</v>
      </c>
    </row>
    <row r="3225" spans="1:6" x14ac:dyDescent="0.2">
      <c r="A3225" s="88">
        <v>2669</v>
      </c>
      <c r="B3225" s="89">
        <v>84.8</v>
      </c>
      <c r="C3225" s="89">
        <f>LN(Table3[[#This Row],[Value]]/B3224)</f>
        <v>2.0250840936454875E-2</v>
      </c>
      <c r="D3225" s="89"/>
      <c r="E3225" s="89"/>
      <c r="F3225" s="89">
        <f>Table3[[#This Row],[Yield]]/100*(1+F3224)</f>
        <v>0</v>
      </c>
    </row>
    <row r="3226" spans="1:6" x14ac:dyDescent="0.2">
      <c r="A3226" s="88">
        <v>2670</v>
      </c>
      <c r="B3226" s="89">
        <v>84.63</v>
      </c>
      <c r="C3226" s="89">
        <f>LN(Table3[[#This Row],[Value]]/B3225)</f>
        <v>-2.0067291158428393E-3</v>
      </c>
      <c r="D3226" s="89"/>
      <c r="E3226" s="89"/>
      <c r="F3226" s="89">
        <f>Table3[[#This Row],[Yield]]/100*(1+F3225)</f>
        <v>0</v>
      </c>
    </row>
    <row r="3227" spans="1:6" x14ac:dyDescent="0.2">
      <c r="A3227" s="88">
        <v>2671</v>
      </c>
      <c r="B3227" s="89">
        <v>83.94</v>
      </c>
      <c r="C3227" s="89">
        <f>LN(Table3[[#This Row],[Value]]/B3226)</f>
        <v>-8.186555776569784E-3</v>
      </c>
      <c r="D3227" s="89"/>
      <c r="E3227" s="89"/>
      <c r="F3227" s="89">
        <f>Table3[[#This Row],[Yield]]/100*(1+F3226)</f>
        <v>0</v>
      </c>
    </row>
    <row r="3228" spans="1:6" x14ac:dyDescent="0.2">
      <c r="A3228" s="88">
        <v>2672</v>
      </c>
      <c r="B3228" s="89">
        <v>83.88</v>
      </c>
      <c r="C3228" s="89">
        <f>LN(Table3[[#This Row],[Value]]/B3227)</f>
        <v>-7.1505187172565246E-4</v>
      </c>
      <c r="D3228" s="89"/>
      <c r="E3228" s="89"/>
      <c r="F3228" s="89">
        <f>Table3[[#This Row],[Yield]]/100*(1+F3227)</f>
        <v>0</v>
      </c>
    </row>
    <row r="3229" spans="1:6" x14ac:dyDescent="0.2">
      <c r="A3229" s="88">
        <v>2673</v>
      </c>
      <c r="B3229" s="89">
        <v>83.51</v>
      </c>
      <c r="C3229" s="89">
        <f>LN(Table3[[#This Row],[Value]]/B3228)</f>
        <v>-4.420820868581009E-3</v>
      </c>
      <c r="D3229" s="89"/>
      <c r="E3229" s="89"/>
      <c r="F3229" s="89">
        <f>Table3[[#This Row],[Yield]]/100*(1+F3228)</f>
        <v>0</v>
      </c>
    </row>
    <row r="3230" spans="1:6" x14ac:dyDescent="0.2">
      <c r="A3230" s="88">
        <v>2674</v>
      </c>
      <c r="B3230" s="89">
        <v>83.95</v>
      </c>
      <c r="C3230" s="89">
        <f>LN(Table3[[#This Row],[Value]]/B3229)</f>
        <v>5.2549983584117997E-3</v>
      </c>
      <c r="D3230" s="89"/>
      <c r="E3230" s="89"/>
      <c r="F3230" s="89">
        <f>Table3[[#This Row],[Yield]]/100*(1+F3229)</f>
        <v>0</v>
      </c>
    </row>
    <row r="3231" spans="1:6" x14ac:dyDescent="0.2">
      <c r="A3231" s="88">
        <v>2676</v>
      </c>
      <c r="B3231" s="89">
        <v>84.37</v>
      </c>
      <c r="C3231" s="89">
        <f>LN(Table3[[#This Row],[Value]]/B3230)</f>
        <v>4.9905046539856406E-3</v>
      </c>
      <c r="D3231" s="89"/>
      <c r="E3231" s="89"/>
      <c r="F3231" s="89">
        <f>Table3[[#This Row],[Yield]]/100*(1+F3230)</f>
        <v>0</v>
      </c>
    </row>
    <row r="3232" spans="1:6" x14ac:dyDescent="0.2">
      <c r="A3232" s="88">
        <v>2677</v>
      </c>
      <c r="B3232" s="89">
        <v>84.3</v>
      </c>
      <c r="C3232" s="89">
        <f>LN(Table3[[#This Row],[Value]]/B3231)</f>
        <v>-8.3002316972565252E-4</v>
      </c>
      <c r="D3232" s="89"/>
      <c r="E3232" s="89"/>
      <c r="F3232" s="89">
        <f>Table3[[#This Row],[Yield]]/100*(1+F3231)</f>
        <v>0</v>
      </c>
    </row>
    <row r="3233" spans="1:6" x14ac:dyDescent="0.2">
      <c r="A3233" s="88">
        <v>2678</v>
      </c>
      <c r="B3233" s="89">
        <v>83.87</v>
      </c>
      <c r="C3233" s="89">
        <f>LN(Table3[[#This Row],[Value]]/B3232)</f>
        <v>-5.1138840114895757E-3</v>
      </c>
      <c r="D3233" s="89"/>
      <c r="E3233" s="89"/>
      <c r="F3233" s="89">
        <f>Table3[[#This Row],[Yield]]/100*(1+F3232)</f>
        <v>0</v>
      </c>
    </row>
    <row r="3234" spans="1:6" x14ac:dyDescent="0.2">
      <c r="A3234" s="88">
        <v>2679</v>
      </c>
      <c r="B3234" s="89">
        <v>84.57</v>
      </c>
      <c r="C3234" s="89">
        <f>LN(Table3[[#This Row],[Value]]/B3233)</f>
        <v>8.311612797810659E-3</v>
      </c>
      <c r="D3234" s="89"/>
      <c r="E3234" s="89"/>
      <c r="F3234" s="89">
        <f>Table3[[#This Row],[Yield]]/100*(1+F3233)</f>
        <v>0</v>
      </c>
    </row>
    <row r="3235" spans="1:6" x14ac:dyDescent="0.2">
      <c r="A3235" s="88">
        <v>2680</v>
      </c>
      <c r="B3235" s="89">
        <v>85.02</v>
      </c>
      <c r="C3235" s="89">
        <f>LN(Table3[[#This Row],[Value]]/B3234)</f>
        <v>5.306929136513293E-3</v>
      </c>
      <c r="D3235" s="89"/>
      <c r="E3235" s="89"/>
      <c r="F3235" s="89">
        <f>Table3[[#This Row],[Yield]]/100*(1+F3234)</f>
        <v>0</v>
      </c>
    </row>
    <row r="3236" spans="1:6" x14ac:dyDescent="0.2">
      <c r="A3236" s="88">
        <v>2681</v>
      </c>
      <c r="B3236" s="89">
        <v>84.5</v>
      </c>
      <c r="C3236" s="89">
        <f>LN(Table3[[#This Row],[Value]]/B3235)</f>
        <v>-6.1349885675158321E-3</v>
      </c>
      <c r="D3236" s="89"/>
      <c r="E3236" s="89"/>
      <c r="F3236" s="89">
        <f>Table3[[#This Row],[Yield]]/100*(1+F3235)</f>
        <v>0</v>
      </c>
    </row>
    <row r="3237" spans="1:6" x14ac:dyDescent="0.2">
      <c r="A3237" s="88">
        <v>2683</v>
      </c>
      <c r="B3237" s="89">
        <v>84.31</v>
      </c>
      <c r="C3237" s="89">
        <f>LN(Table3[[#This Row],[Value]]/B3236)</f>
        <v>-2.251052428543808E-3</v>
      </c>
      <c r="D3237" s="89"/>
      <c r="E3237" s="89"/>
      <c r="F3237" s="89">
        <f>Table3[[#This Row],[Yield]]/100*(1+F3236)</f>
        <v>0</v>
      </c>
    </row>
    <row r="3238" spans="1:6" x14ac:dyDescent="0.2">
      <c r="A3238" s="88">
        <v>2684</v>
      </c>
      <c r="B3238" s="89">
        <v>83.54</v>
      </c>
      <c r="C3238" s="89">
        <f>LN(Table3[[#This Row],[Value]]/B3237)</f>
        <v>-9.1749228655549336E-3</v>
      </c>
      <c r="D3238" s="89"/>
      <c r="E3238" s="89"/>
      <c r="F3238" s="89">
        <f>Table3[[#This Row],[Yield]]/100*(1+F3237)</f>
        <v>0</v>
      </c>
    </row>
    <row r="3239" spans="1:6" x14ac:dyDescent="0.2">
      <c r="A3239" s="88">
        <v>2685</v>
      </c>
      <c r="B3239" s="89">
        <v>83.48</v>
      </c>
      <c r="C3239" s="89">
        <f>LN(Table3[[#This Row],[Value]]/B3238)</f>
        <v>-7.1847686002929074E-4</v>
      </c>
      <c r="D3239" s="89"/>
      <c r="E3239" s="89"/>
      <c r="F3239" s="89">
        <f>Table3[[#This Row],[Yield]]/100*(1+F3238)</f>
        <v>0</v>
      </c>
    </row>
    <row r="3240" spans="1:6" x14ac:dyDescent="0.2">
      <c r="A3240" s="88">
        <v>2686</v>
      </c>
      <c r="B3240" s="89">
        <v>83.28</v>
      </c>
      <c r="C3240" s="89">
        <f>LN(Table3[[#This Row],[Value]]/B3239)</f>
        <v>-2.3986579022865734E-3</v>
      </c>
      <c r="D3240" s="89"/>
      <c r="E3240" s="89"/>
      <c r="F3240" s="89">
        <f>Table3[[#This Row],[Yield]]/100*(1+F3239)</f>
        <v>0</v>
      </c>
    </row>
    <row r="3241" spans="1:6" x14ac:dyDescent="0.2">
      <c r="A3241" s="88">
        <v>2687</v>
      </c>
      <c r="B3241" s="89">
        <v>83.06</v>
      </c>
      <c r="C3241" s="89">
        <f>LN(Table3[[#This Row],[Value]]/B3240)</f>
        <v>-2.6451861041059174E-3</v>
      </c>
      <c r="D3241" s="89"/>
      <c r="E3241" s="89"/>
      <c r="F3241" s="89">
        <f>Table3[[#This Row],[Yield]]/100*(1+F3240)</f>
        <v>0</v>
      </c>
    </row>
    <row r="3242" spans="1:6" x14ac:dyDescent="0.2">
      <c r="A3242" s="88">
        <v>2688</v>
      </c>
      <c r="B3242" s="89">
        <v>82.85</v>
      </c>
      <c r="C3242" s="89">
        <f>LN(Table3[[#This Row],[Value]]/B3241)</f>
        <v>-2.5314943300356551E-3</v>
      </c>
      <c r="D3242" s="89"/>
      <c r="E3242" s="89"/>
      <c r="F3242" s="89">
        <f>Table3[[#This Row],[Yield]]/100*(1+F3241)</f>
        <v>0</v>
      </c>
    </row>
    <row r="3243" spans="1:6" x14ac:dyDescent="0.2">
      <c r="A3243" s="88">
        <v>2690</v>
      </c>
      <c r="B3243" s="89">
        <v>83.56</v>
      </c>
      <c r="C3243" s="89">
        <f>LN(Table3[[#This Row],[Value]]/B3242)</f>
        <v>8.5331928157932387E-3</v>
      </c>
      <c r="D3243" s="89"/>
      <c r="E3243" s="89"/>
      <c r="F3243" s="89">
        <f>Table3[[#This Row],[Yield]]/100*(1+F3242)</f>
        <v>0</v>
      </c>
    </row>
    <row r="3244" spans="1:6" x14ac:dyDescent="0.2">
      <c r="A3244" s="88">
        <v>2691</v>
      </c>
      <c r="B3244" s="89">
        <v>83.42</v>
      </c>
      <c r="C3244" s="89">
        <f>LN(Table3[[#This Row],[Value]]/B3243)</f>
        <v>-1.6768479195658206E-3</v>
      </c>
      <c r="D3244" s="89"/>
      <c r="E3244" s="89"/>
      <c r="F3244" s="89">
        <f>Table3[[#This Row],[Yield]]/100*(1+F3243)</f>
        <v>0</v>
      </c>
    </row>
    <row r="3245" spans="1:6" x14ac:dyDescent="0.2">
      <c r="A3245" s="88">
        <v>2692</v>
      </c>
      <c r="B3245" s="89">
        <v>83.84</v>
      </c>
      <c r="C3245" s="89">
        <f>LN(Table3[[#This Row],[Value]]/B3244)</f>
        <v>5.0221318039328023E-3</v>
      </c>
      <c r="D3245" s="89"/>
      <c r="E3245" s="89"/>
      <c r="F3245" s="89">
        <f>Table3[[#This Row],[Yield]]/100*(1+F3244)</f>
        <v>0</v>
      </c>
    </row>
    <row r="3246" spans="1:6" x14ac:dyDescent="0.2">
      <c r="A3246" s="88">
        <v>2693</v>
      </c>
      <c r="B3246" s="89">
        <v>83.42</v>
      </c>
      <c r="C3246" s="89">
        <f>LN(Table3[[#This Row],[Value]]/B3245)</f>
        <v>-5.0221318039328231E-3</v>
      </c>
      <c r="D3246" s="89"/>
      <c r="E3246" s="89"/>
      <c r="F3246" s="89">
        <f>Table3[[#This Row],[Yield]]/100*(1+F3245)</f>
        <v>0</v>
      </c>
    </row>
    <row r="3247" spans="1:6" x14ac:dyDescent="0.2">
      <c r="A3247" s="88">
        <v>2694</v>
      </c>
      <c r="B3247" s="89">
        <v>83.1</v>
      </c>
      <c r="C3247" s="89">
        <f>LN(Table3[[#This Row],[Value]]/B3246)</f>
        <v>-3.8433869073967153E-3</v>
      </c>
      <c r="D3247" s="89"/>
      <c r="E3247" s="89"/>
      <c r="F3247" s="89">
        <f>Table3[[#This Row],[Yield]]/100*(1+F3246)</f>
        <v>0</v>
      </c>
    </row>
    <row r="3248" spans="1:6" x14ac:dyDescent="0.2">
      <c r="A3248" s="88">
        <v>2695</v>
      </c>
      <c r="B3248" s="89">
        <v>82.71</v>
      </c>
      <c r="C3248" s="89">
        <f>LN(Table3[[#This Row],[Value]]/B3247)</f>
        <v>-4.7041881575873986E-3</v>
      </c>
      <c r="D3248" s="89"/>
      <c r="E3248" s="89"/>
      <c r="F3248" s="89">
        <f>Table3[[#This Row],[Yield]]/100*(1+F3247)</f>
        <v>0</v>
      </c>
    </row>
    <row r="3249" spans="1:6" x14ac:dyDescent="0.2">
      <c r="A3249" s="88">
        <v>2697</v>
      </c>
      <c r="B3249" s="89">
        <v>80.790000000000006</v>
      </c>
      <c r="C3249" s="89">
        <f>LN(Table3[[#This Row],[Value]]/B3248)</f>
        <v>-2.34873182121977E-2</v>
      </c>
      <c r="D3249" s="89"/>
      <c r="E3249" s="89"/>
      <c r="F3249" s="89">
        <f>Table3[[#This Row],[Yield]]/100*(1+F3248)</f>
        <v>0</v>
      </c>
    </row>
    <row r="3250" spans="1:6" x14ac:dyDescent="0.2">
      <c r="A3250" s="88">
        <v>2698</v>
      </c>
      <c r="B3250" s="89">
        <v>78.77</v>
      </c>
      <c r="C3250" s="89">
        <f>LN(Table3[[#This Row],[Value]]/B3249)</f>
        <v>-2.532098177638438E-2</v>
      </c>
      <c r="D3250" s="89"/>
      <c r="E3250" s="89"/>
      <c r="F3250" s="89">
        <f>Table3[[#This Row],[Yield]]/100*(1+F3249)</f>
        <v>0</v>
      </c>
    </row>
    <row r="3251" spans="1:6" x14ac:dyDescent="0.2">
      <c r="A3251" s="88">
        <v>2699</v>
      </c>
      <c r="B3251" s="89">
        <v>79.33</v>
      </c>
      <c r="C3251" s="89">
        <f>LN(Table3[[#This Row],[Value]]/B3250)</f>
        <v>7.0841535986787448E-3</v>
      </c>
      <c r="D3251" s="89"/>
      <c r="E3251" s="89"/>
      <c r="F3251" s="89">
        <f>Table3[[#This Row],[Yield]]/100*(1+F3250)</f>
        <v>0</v>
      </c>
    </row>
    <row r="3252" spans="1:6" x14ac:dyDescent="0.2">
      <c r="A3252" s="88">
        <v>2700</v>
      </c>
      <c r="B3252" s="89">
        <v>79.040000000000006</v>
      </c>
      <c r="C3252" s="89">
        <f>LN(Table3[[#This Row],[Value]]/B3251)</f>
        <v>-3.6623138742991257E-3</v>
      </c>
      <c r="D3252" s="89"/>
      <c r="E3252" s="89"/>
      <c r="F3252" s="89">
        <f>Table3[[#This Row],[Yield]]/100*(1+F3251)</f>
        <v>0</v>
      </c>
    </row>
    <row r="3253" spans="1:6" x14ac:dyDescent="0.2">
      <c r="A3253" s="88">
        <v>2701</v>
      </c>
      <c r="B3253" s="89">
        <v>79.45</v>
      </c>
      <c r="C3253" s="89">
        <f>LN(Table3[[#This Row],[Value]]/B3252)</f>
        <v>5.1738395431126221E-3</v>
      </c>
      <c r="D3253" s="89"/>
      <c r="E3253" s="89"/>
      <c r="F3253" s="89">
        <f>Table3[[#This Row],[Yield]]/100*(1+F3252)</f>
        <v>0</v>
      </c>
    </row>
    <row r="3254" spans="1:6" x14ac:dyDescent="0.2">
      <c r="A3254" s="88">
        <v>2702</v>
      </c>
      <c r="B3254" s="89">
        <v>79</v>
      </c>
      <c r="C3254" s="89">
        <f>LN(Table3[[#This Row],[Value]]/B3253)</f>
        <v>-5.6800405157035683E-3</v>
      </c>
      <c r="D3254" s="89"/>
      <c r="E3254" s="89"/>
      <c r="F3254" s="89">
        <f>Table3[[#This Row],[Yield]]/100*(1+F3253)</f>
        <v>0</v>
      </c>
    </row>
    <row r="3255" spans="1:6" x14ac:dyDescent="0.2">
      <c r="A3255" s="88">
        <v>2704</v>
      </c>
      <c r="B3255" s="89">
        <v>77.3</v>
      </c>
      <c r="C3255" s="89">
        <f>LN(Table3[[#This Row],[Value]]/B3254)</f>
        <v>-2.175389687364522E-2</v>
      </c>
      <c r="D3255" s="89"/>
      <c r="E3255" s="89"/>
      <c r="F3255" s="89">
        <f>Table3[[#This Row],[Yield]]/100*(1+F3254)</f>
        <v>0</v>
      </c>
    </row>
    <row r="3256" spans="1:6" x14ac:dyDescent="0.2">
      <c r="A3256" s="88">
        <v>2705</v>
      </c>
      <c r="B3256" s="89">
        <v>77.319999999999993</v>
      </c>
      <c r="C3256" s="89">
        <f>LN(Table3[[#This Row],[Value]]/B3255)</f>
        <v>2.5869874675378524E-4</v>
      </c>
      <c r="D3256" s="89"/>
      <c r="E3256" s="89"/>
      <c r="F3256" s="89">
        <f>Table3[[#This Row],[Yield]]/100*(1+F3255)</f>
        <v>0</v>
      </c>
    </row>
    <row r="3257" spans="1:6" x14ac:dyDescent="0.2">
      <c r="A3257" s="88">
        <v>2706</v>
      </c>
      <c r="B3257" s="89">
        <v>78.27</v>
      </c>
      <c r="C3257" s="89">
        <f>LN(Table3[[#This Row],[Value]]/B3256)</f>
        <v>1.2211733476616639E-2</v>
      </c>
      <c r="D3257" s="89"/>
      <c r="E3257" s="89"/>
      <c r="F3257" s="89">
        <f>Table3[[#This Row],[Yield]]/100*(1+F3256)</f>
        <v>0</v>
      </c>
    </row>
    <row r="3258" spans="1:6" x14ac:dyDescent="0.2">
      <c r="A3258" s="88">
        <v>2708</v>
      </c>
      <c r="B3258" s="89">
        <v>78.099999999999994</v>
      </c>
      <c r="C3258" s="89">
        <f>LN(Table3[[#This Row],[Value]]/B3257)</f>
        <v>-2.1743309711065072E-3</v>
      </c>
      <c r="D3258" s="89"/>
      <c r="E3258" s="89"/>
      <c r="F3258" s="89">
        <f>Table3[[#This Row],[Yield]]/100*(1+F3257)</f>
        <v>0</v>
      </c>
    </row>
    <row r="3259" spans="1:6" x14ac:dyDescent="0.2">
      <c r="A3259" s="88">
        <v>2709</v>
      </c>
      <c r="B3259" s="89">
        <v>77.930000000000007</v>
      </c>
      <c r="C3259" s="89">
        <f>LN(Table3[[#This Row],[Value]]/B3258)</f>
        <v>-2.1790689901705291E-3</v>
      </c>
      <c r="D3259" s="89"/>
      <c r="E3259" s="89"/>
      <c r="F3259" s="89">
        <f>Table3[[#This Row],[Yield]]/100*(1+F3258)</f>
        <v>0</v>
      </c>
    </row>
    <row r="3260" spans="1:6" x14ac:dyDescent="0.2">
      <c r="A3260" s="88">
        <v>2711</v>
      </c>
      <c r="B3260" s="89">
        <v>77.400000000000006</v>
      </c>
      <c r="C3260" s="89">
        <f>LN(Table3[[#This Row],[Value]]/B3259)</f>
        <v>-6.8242072597881585E-3</v>
      </c>
      <c r="D3260" s="89"/>
      <c r="E3260" s="89"/>
      <c r="F3260" s="89">
        <f>Table3[[#This Row],[Yield]]/100*(1+F3259)</f>
        <v>0</v>
      </c>
    </row>
    <row r="3261" spans="1:6" x14ac:dyDescent="0.2">
      <c r="A3261" s="88">
        <v>2712</v>
      </c>
      <c r="B3261" s="89">
        <v>79.11</v>
      </c>
      <c r="C3261" s="89">
        <f>LN(Table3[[#This Row],[Value]]/B3260)</f>
        <v>2.1852508437623489E-2</v>
      </c>
      <c r="D3261" s="89"/>
      <c r="E3261" s="89"/>
      <c r="F3261" s="89">
        <f>Table3[[#This Row],[Yield]]/100*(1+F3260)</f>
        <v>0</v>
      </c>
    </row>
    <row r="3262" spans="1:6" x14ac:dyDescent="0.2">
      <c r="A3262" s="88">
        <v>2713</v>
      </c>
      <c r="B3262" s="89">
        <v>78.62</v>
      </c>
      <c r="C3262" s="89">
        <f>LN(Table3[[#This Row],[Value]]/B3261)</f>
        <v>-6.2131690395906339E-3</v>
      </c>
      <c r="D3262" s="89"/>
      <c r="E3262" s="89"/>
      <c r="F3262" s="89">
        <f>Table3[[#This Row],[Yield]]/100*(1+F3261)</f>
        <v>0</v>
      </c>
    </row>
    <row r="3263" spans="1:6" x14ac:dyDescent="0.2">
      <c r="A3263" s="88">
        <v>2714</v>
      </c>
      <c r="B3263" s="89">
        <v>78.83</v>
      </c>
      <c r="C3263" s="89">
        <f>LN(Table3[[#This Row],[Value]]/B3262)</f>
        <v>2.6675150781026139E-3</v>
      </c>
      <c r="D3263" s="89"/>
      <c r="E3263" s="89"/>
      <c r="F3263" s="89">
        <f>Table3[[#This Row],[Yield]]/100*(1+F3262)</f>
        <v>0</v>
      </c>
    </row>
    <row r="3264" spans="1:6" x14ac:dyDescent="0.2">
      <c r="A3264" s="88">
        <v>2715</v>
      </c>
      <c r="B3264" s="89">
        <v>79.349999999999994</v>
      </c>
      <c r="C3264" s="89">
        <f>LN(Table3[[#This Row],[Value]]/B3263)</f>
        <v>6.5748119006010979E-3</v>
      </c>
      <c r="D3264" s="89"/>
      <c r="E3264" s="89"/>
      <c r="F3264" s="89">
        <f>Table3[[#This Row],[Yield]]/100*(1+F3263)</f>
        <v>0</v>
      </c>
    </row>
    <row r="3265" spans="1:6" x14ac:dyDescent="0.2">
      <c r="A3265" s="88">
        <v>2716</v>
      </c>
      <c r="B3265" s="89">
        <v>79.92</v>
      </c>
      <c r="C3265" s="89">
        <f>LN(Table3[[#This Row],[Value]]/B3264)</f>
        <v>7.1576873678801112E-3</v>
      </c>
      <c r="D3265" s="89"/>
      <c r="E3265" s="89"/>
      <c r="F3265" s="89">
        <f>Table3[[#This Row],[Yield]]/100*(1+F3264)</f>
        <v>0</v>
      </c>
    </row>
    <row r="3266" spans="1:6" x14ac:dyDescent="0.2">
      <c r="A3266" s="88">
        <v>2718</v>
      </c>
      <c r="B3266" s="89">
        <v>79.95</v>
      </c>
      <c r="C3266" s="89">
        <f>LN(Table3[[#This Row],[Value]]/B3265)</f>
        <v>3.7530493966524776E-4</v>
      </c>
      <c r="D3266" s="89"/>
      <c r="E3266" s="89"/>
      <c r="F3266" s="89">
        <f>Table3[[#This Row],[Yield]]/100*(1+F3265)</f>
        <v>0</v>
      </c>
    </row>
    <row r="3267" spans="1:6" x14ac:dyDescent="0.2">
      <c r="A3267" s="88">
        <v>2719</v>
      </c>
      <c r="B3267" s="89">
        <v>79.150000000000006</v>
      </c>
      <c r="C3267" s="89">
        <f>LN(Table3[[#This Row],[Value]]/B3266)</f>
        <v>-1.0056652952942068E-2</v>
      </c>
      <c r="D3267" s="89"/>
      <c r="E3267" s="89"/>
      <c r="F3267" s="89">
        <f>Table3[[#This Row],[Yield]]/100*(1+F3266)</f>
        <v>0</v>
      </c>
    </row>
    <row r="3268" spans="1:6" x14ac:dyDescent="0.2">
      <c r="A3268" s="88">
        <v>2720</v>
      </c>
      <c r="B3268" s="89">
        <v>79.069999999999993</v>
      </c>
      <c r="C3268" s="89">
        <f>LN(Table3[[#This Row],[Value]]/B3267)</f>
        <v>-1.0112502441856645E-3</v>
      </c>
      <c r="D3268" s="89"/>
      <c r="E3268" s="89"/>
      <c r="F3268" s="89">
        <f>Table3[[#This Row],[Yield]]/100*(1+F3267)</f>
        <v>0</v>
      </c>
    </row>
    <row r="3269" spans="1:6" x14ac:dyDescent="0.2">
      <c r="A3269" s="88">
        <v>2721</v>
      </c>
      <c r="B3269" s="89">
        <v>78.62</v>
      </c>
      <c r="C3269" s="89">
        <f>LN(Table3[[#This Row],[Value]]/B3268)</f>
        <v>-5.7074160891212086E-3</v>
      </c>
      <c r="D3269" s="89"/>
      <c r="E3269" s="89"/>
      <c r="F3269" s="89">
        <f>Table3[[#This Row],[Yield]]/100*(1+F3268)</f>
        <v>0</v>
      </c>
    </row>
    <row r="3270" spans="1:6" x14ac:dyDescent="0.2">
      <c r="A3270" s="88">
        <v>2722</v>
      </c>
      <c r="B3270" s="89">
        <v>78.010000000000005</v>
      </c>
      <c r="C3270" s="89">
        <f>LN(Table3[[#This Row],[Value]]/B3269)</f>
        <v>-7.7890963934925447E-3</v>
      </c>
      <c r="D3270" s="89"/>
      <c r="E3270" s="89"/>
      <c r="F3270" s="89">
        <f>Table3[[#This Row],[Yield]]/100*(1+F3269)</f>
        <v>0</v>
      </c>
    </row>
    <row r="3271" spans="1:6" x14ac:dyDescent="0.2">
      <c r="A3271" s="88">
        <v>2723</v>
      </c>
      <c r="B3271" s="89">
        <v>77.66</v>
      </c>
      <c r="C3271" s="89">
        <f>LN(Table3[[#This Row],[Value]]/B3270)</f>
        <v>-4.4966992967006344E-3</v>
      </c>
      <c r="D3271" s="89"/>
      <c r="E3271" s="89"/>
      <c r="F3271" s="89">
        <f>Table3[[#This Row],[Yield]]/100*(1+F3270)</f>
        <v>0</v>
      </c>
    </row>
    <row r="3272" spans="1:6" x14ac:dyDescent="0.2">
      <c r="A3272" s="88">
        <v>2725</v>
      </c>
      <c r="B3272" s="89">
        <v>77.900000000000006</v>
      </c>
      <c r="C3272" s="89">
        <f>LN(Table3[[#This Row],[Value]]/B3271)</f>
        <v>3.0856285731813613E-3</v>
      </c>
      <c r="D3272" s="89"/>
      <c r="E3272" s="89"/>
      <c r="F3272" s="89">
        <f>Table3[[#This Row],[Yield]]/100*(1+F3271)</f>
        <v>0</v>
      </c>
    </row>
    <row r="3273" spans="1:6" x14ac:dyDescent="0.2">
      <c r="A3273" s="88">
        <v>2726</v>
      </c>
      <c r="B3273" s="89">
        <v>78.11</v>
      </c>
      <c r="C3273" s="89">
        <f>LN(Table3[[#This Row],[Value]]/B3272)</f>
        <v>2.6921367455032172E-3</v>
      </c>
      <c r="D3273" s="89"/>
      <c r="E3273" s="89"/>
      <c r="F3273" s="89">
        <f>Table3[[#This Row],[Yield]]/100*(1+F3272)</f>
        <v>0</v>
      </c>
    </row>
    <row r="3274" spans="1:6" x14ac:dyDescent="0.2">
      <c r="A3274" s="88">
        <v>2727</v>
      </c>
      <c r="B3274" s="89">
        <v>78.09</v>
      </c>
      <c r="C3274" s="89">
        <f>LN(Table3[[#This Row],[Value]]/B3273)</f>
        <v>-2.5608194762219313E-4</v>
      </c>
      <c r="D3274" s="89"/>
      <c r="E3274" s="89"/>
      <c r="F3274" s="89">
        <f>Table3[[#This Row],[Yield]]/100*(1+F3273)</f>
        <v>0</v>
      </c>
    </row>
    <row r="3275" spans="1:6" x14ac:dyDescent="0.2">
      <c r="A3275" s="88">
        <v>2728</v>
      </c>
      <c r="B3275" s="89">
        <v>77.86</v>
      </c>
      <c r="C3275" s="89">
        <f>LN(Table3[[#This Row],[Value]]/B3274)</f>
        <v>-2.949665492274101E-3</v>
      </c>
      <c r="D3275" s="89"/>
      <c r="E3275" s="89"/>
      <c r="F3275" s="89">
        <f>Table3[[#This Row],[Yield]]/100*(1+F3274)</f>
        <v>0</v>
      </c>
    </row>
    <row r="3276" spans="1:6" x14ac:dyDescent="0.2">
      <c r="A3276" s="88">
        <v>2729</v>
      </c>
      <c r="B3276" s="89">
        <v>77.430000000000007</v>
      </c>
      <c r="C3276" s="89">
        <f>LN(Table3[[#This Row],[Value]]/B3275)</f>
        <v>-5.5380397836773329E-3</v>
      </c>
      <c r="D3276" s="89"/>
      <c r="E3276" s="89"/>
      <c r="F3276" s="89">
        <f>Table3[[#This Row],[Yield]]/100*(1+F3275)</f>
        <v>0</v>
      </c>
    </row>
    <row r="3277" spans="1:6" x14ac:dyDescent="0.2">
      <c r="A3277" s="88">
        <v>2730</v>
      </c>
      <c r="B3277" s="89">
        <v>77.44</v>
      </c>
      <c r="C3277" s="89">
        <f>LN(Table3[[#This Row],[Value]]/B3276)</f>
        <v>1.2914056968931149E-4</v>
      </c>
      <c r="D3277" s="89"/>
      <c r="E3277" s="89"/>
      <c r="F3277" s="89">
        <f>Table3[[#This Row],[Yield]]/100*(1+F3276)</f>
        <v>0</v>
      </c>
    </row>
    <row r="3278" spans="1:6" x14ac:dyDescent="0.2">
      <c r="A3278" s="88">
        <v>2732</v>
      </c>
      <c r="B3278" s="89">
        <v>77.930000000000007</v>
      </c>
      <c r="C3278" s="89">
        <f>LN(Table3[[#This Row],[Value]]/B3277)</f>
        <v>6.3075448871480495E-3</v>
      </c>
      <c r="D3278" s="89"/>
      <c r="E3278" s="89"/>
      <c r="F3278" s="89">
        <f>Table3[[#This Row],[Yield]]/100*(1+F3277)</f>
        <v>0</v>
      </c>
    </row>
    <row r="3279" spans="1:6" x14ac:dyDescent="0.2">
      <c r="A3279" s="88">
        <v>2733</v>
      </c>
      <c r="B3279" s="89">
        <v>79.53</v>
      </c>
      <c r="C3279" s="89">
        <f>LN(Table3[[#This Row],[Value]]/B3278)</f>
        <v>2.032332111357418E-2</v>
      </c>
      <c r="D3279" s="89"/>
      <c r="E3279" s="89"/>
      <c r="F3279" s="89">
        <f>Table3[[#This Row],[Yield]]/100*(1+F3278)</f>
        <v>0</v>
      </c>
    </row>
    <row r="3280" spans="1:6" x14ac:dyDescent="0.2">
      <c r="A3280" s="88">
        <v>2734</v>
      </c>
      <c r="B3280" s="89">
        <v>79.44</v>
      </c>
      <c r="C3280" s="89">
        <f>LN(Table3[[#This Row],[Value]]/B3279)</f>
        <v>-1.1322892321267569E-3</v>
      </c>
      <c r="D3280" s="89"/>
      <c r="E3280" s="89"/>
      <c r="F3280" s="89">
        <f>Table3[[#This Row],[Yield]]/100*(1+F3279)</f>
        <v>0</v>
      </c>
    </row>
    <row r="3281" spans="1:6" x14ac:dyDescent="0.2">
      <c r="A3281" s="88">
        <v>2735</v>
      </c>
      <c r="B3281" s="89">
        <v>80.22</v>
      </c>
      <c r="C3281" s="89">
        <f>LN(Table3[[#This Row],[Value]]/B3280)</f>
        <v>9.770840604989714E-3</v>
      </c>
      <c r="D3281" s="89"/>
      <c r="E3281" s="89"/>
      <c r="F3281" s="89">
        <f>Table3[[#This Row],[Yield]]/100*(1+F3280)</f>
        <v>0</v>
      </c>
    </row>
    <row r="3282" spans="1:6" x14ac:dyDescent="0.2">
      <c r="A3282" s="88">
        <v>2736</v>
      </c>
      <c r="B3282" s="89">
        <v>80</v>
      </c>
      <c r="C3282" s="89">
        <f>LN(Table3[[#This Row],[Value]]/B3281)</f>
        <v>-2.7462256680251883E-3</v>
      </c>
      <c r="D3282" s="89"/>
      <c r="E3282" s="89"/>
      <c r="F3282" s="89">
        <f>Table3[[#This Row],[Yield]]/100*(1+F3281)</f>
        <v>0</v>
      </c>
    </row>
    <row r="3283" spans="1:6" x14ac:dyDescent="0.2">
      <c r="A3283" s="88">
        <v>2737</v>
      </c>
      <c r="B3283" s="89">
        <v>80.36</v>
      </c>
      <c r="C3283" s="89">
        <f>LN(Table3[[#This Row],[Value]]/B3282)</f>
        <v>4.4899052728520012E-3</v>
      </c>
      <c r="D3283" s="89"/>
      <c r="E3283" s="89"/>
      <c r="F3283" s="89">
        <f>Table3[[#This Row],[Yield]]/100*(1+F3282)</f>
        <v>0</v>
      </c>
    </row>
    <row r="3284" spans="1:6" x14ac:dyDescent="0.2">
      <c r="A3284" s="88">
        <v>2739</v>
      </c>
      <c r="B3284" s="89">
        <v>81.27</v>
      </c>
      <c r="C3284" s="89">
        <f>LN(Table3[[#This Row],[Value]]/B3283)</f>
        <v>1.1260404818379623E-2</v>
      </c>
      <c r="D3284" s="89"/>
      <c r="E3284" s="89"/>
      <c r="F3284" s="89">
        <f>Table3[[#This Row],[Yield]]/100*(1+F3283)</f>
        <v>0</v>
      </c>
    </row>
    <row r="3285" spans="1:6" x14ac:dyDescent="0.2">
      <c r="A3285" s="88">
        <v>2740</v>
      </c>
      <c r="B3285" s="89">
        <v>80.900000000000006</v>
      </c>
      <c r="C3285" s="89">
        <f>LN(Table3[[#This Row],[Value]]/B3284)</f>
        <v>-4.5631207006673188E-3</v>
      </c>
      <c r="D3285" s="89"/>
      <c r="E3285" s="89"/>
      <c r="F3285" s="89">
        <f>Table3[[#This Row],[Yield]]/100*(1+F3284)</f>
        <v>0</v>
      </c>
    </row>
    <row r="3286" spans="1:6" x14ac:dyDescent="0.2">
      <c r="A3286" s="88">
        <v>2741</v>
      </c>
      <c r="B3286" s="89">
        <v>81.38</v>
      </c>
      <c r="C3286" s="89">
        <f>LN(Table3[[#This Row],[Value]]/B3285)</f>
        <v>5.9157185090978528E-3</v>
      </c>
      <c r="D3286" s="89"/>
      <c r="E3286" s="89"/>
      <c r="F3286" s="89">
        <f>Table3[[#This Row],[Yield]]/100*(1+F3285)</f>
        <v>0</v>
      </c>
    </row>
    <row r="3287" spans="1:6" x14ac:dyDescent="0.2">
      <c r="A3287" s="88">
        <v>2743</v>
      </c>
      <c r="B3287" s="89">
        <v>81.849999999999994</v>
      </c>
      <c r="C3287" s="89">
        <f>LN(Table3[[#This Row],[Value]]/B3286)</f>
        <v>5.7587612435999417E-3</v>
      </c>
      <c r="D3287" s="89"/>
      <c r="E3287" s="89"/>
      <c r="F3287" s="89">
        <f>Table3[[#This Row],[Yield]]/100*(1+F3286)</f>
        <v>0</v>
      </c>
    </row>
    <row r="3288" spans="1:6" x14ac:dyDescent="0.2">
      <c r="A3288" s="88">
        <v>2744</v>
      </c>
      <c r="B3288" s="89">
        <v>82.52</v>
      </c>
      <c r="C3288" s="89">
        <f>LN(Table3[[#This Row],[Value]]/B3287)</f>
        <v>8.1523843859072406E-3</v>
      </c>
      <c r="D3288" s="89"/>
      <c r="E3288" s="89"/>
      <c r="F3288" s="89">
        <f>Table3[[#This Row],[Yield]]/100*(1+F3287)</f>
        <v>0</v>
      </c>
    </row>
    <row r="3289" spans="1:6" x14ac:dyDescent="0.2">
      <c r="A3289" s="88">
        <v>2746</v>
      </c>
      <c r="B3289" s="89">
        <v>82.52</v>
      </c>
      <c r="C3289" s="89">
        <f>LN(Table3[[#This Row],[Value]]/B3288)</f>
        <v>0</v>
      </c>
      <c r="D3289" s="89"/>
      <c r="E3289" s="89"/>
      <c r="F3289" s="89">
        <f>Table3[[#This Row],[Yield]]/100*(1+F3288)</f>
        <v>0</v>
      </c>
    </row>
    <row r="3290" spans="1:6" x14ac:dyDescent="0.2">
      <c r="A3290" s="88">
        <v>2747</v>
      </c>
      <c r="B3290" s="89">
        <v>81.569999999999993</v>
      </c>
      <c r="C3290" s="89">
        <f>LN(Table3[[#This Row],[Value]]/B3289)</f>
        <v>-1.1579140890562107E-2</v>
      </c>
      <c r="D3290" s="89"/>
      <c r="E3290" s="89"/>
      <c r="F3290" s="89">
        <f>Table3[[#This Row],[Yield]]/100*(1+F3289)</f>
        <v>0</v>
      </c>
    </row>
    <row r="3291" spans="1:6" x14ac:dyDescent="0.2">
      <c r="A3291" s="88">
        <v>2748</v>
      </c>
      <c r="B3291" s="89">
        <v>80.64</v>
      </c>
      <c r="C3291" s="89">
        <f>LN(Table3[[#This Row],[Value]]/B3290)</f>
        <v>-1.1466742989430439E-2</v>
      </c>
      <c r="D3291" s="89"/>
      <c r="E3291" s="89"/>
      <c r="F3291" s="89">
        <f>Table3[[#This Row],[Yield]]/100*(1+F3290)</f>
        <v>0</v>
      </c>
    </row>
    <row r="3292" spans="1:6" x14ac:dyDescent="0.2">
      <c r="A3292" s="88">
        <v>2749</v>
      </c>
      <c r="B3292" s="89">
        <v>80.61</v>
      </c>
      <c r="C3292" s="89">
        <f>LN(Table3[[#This Row],[Value]]/B3291)</f>
        <v>-3.7209302754896353E-4</v>
      </c>
      <c r="D3292" s="89"/>
      <c r="E3292" s="89"/>
      <c r="F3292" s="89">
        <f>Table3[[#This Row],[Yield]]/100*(1+F3291)</f>
        <v>0</v>
      </c>
    </row>
    <row r="3293" spans="1:6" x14ac:dyDescent="0.2">
      <c r="A3293" s="88">
        <v>2750</v>
      </c>
      <c r="B3293" s="89">
        <v>80.709999999999994</v>
      </c>
      <c r="C3293" s="89">
        <f>LN(Table3[[#This Row],[Value]]/B3292)</f>
        <v>1.2397720407713723E-3</v>
      </c>
      <c r="D3293" s="89"/>
      <c r="E3293" s="89"/>
      <c r="F3293" s="89">
        <f>Table3[[#This Row],[Yield]]/100*(1+F3292)</f>
        <v>0</v>
      </c>
    </row>
    <row r="3294" spans="1:6" x14ac:dyDescent="0.2">
      <c r="A3294" s="88">
        <v>2751</v>
      </c>
      <c r="B3294" s="89">
        <v>81.459999999999994</v>
      </c>
      <c r="C3294" s="89">
        <f>LN(Table3[[#This Row],[Value]]/B3293)</f>
        <v>9.2496188839855404E-3</v>
      </c>
      <c r="D3294" s="89"/>
      <c r="E3294" s="89"/>
      <c r="F3294" s="89">
        <f>Table3[[#This Row],[Yield]]/100*(1+F3293)</f>
        <v>0</v>
      </c>
    </row>
    <row r="3295" spans="1:6" x14ac:dyDescent="0.2">
      <c r="A3295" s="88">
        <v>2753</v>
      </c>
      <c r="B3295" s="89">
        <v>81.2</v>
      </c>
      <c r="C3295" s="89">
        <f>LN(Table3[[#This Row],[Value]]/B3294)</f>
        <v>-3.1968550526341598E-3</v>
      </c>
      <c r="D3295" s="89"/>
      <c r="E3295" s="89"/>
      <c r="F3295" s="89">
        <f>Table3[[#This Row],[Yield]]/100*(1+F3294)</f>
        <v>0</v>
      </c>
    </row>
    <row r="3296" spans="1:6" x14ac:dyDescent="0.2">
      <c r="A3296" s="88">
        <v>2754</v>
      </c>
      <c r="B3296" s="89">
        <v>81.510000000000005</v>
      </c>
      <c r="C3296" s="89">
        <f>LN(Table3[[#This Row],[Value]]/B3295)</f>
        <v>3.8104649387337448E-3</v>
      </c>
      <c r="D3296" s="89"/>
      <c r="E3296" s="89"/>
      <c r="F3296" s="89">
        <f>Table3[[#This Row],[Yield]]/100*(1+F3295)</f>
        <v>0</v>
      </c>
    </row>
    <row r="3297" spans="1:6" x14ac:dyDescent="0.2">
      <c r="A3297" s="88">
        <v>2755</v>
      </c>
      <c r="B3297" s="89">
        <v>80.400000000000006</v>
      </c>
      <c r="C3297" s="89">
        <f>LN(Table3[[#This Row],[Value]]/B3296)</f>
        <v>-1.3711535921445354E-2</v>
      </c>
      <c r="D3297" s="89"/>
      <c r="E3297" s="89"/>
      <c r="F3297" s="89">
        <f>Table3[[#This Row],[Yield]]/100*(1+F3296)</f>
        <v>0</v>
      </c>
    </row>
    <row r="3298" spans="1:6" x14ac:dyDescent="0.2">
      <c r="A3298" s="88">
        <v>2756</v>
      </c>
      <c r="B3298" s="89">
        <v>80.77</v>
      </c>
      <c r="C3298" s="89">
        <f>LN(Table3[[#This Row],[Value]]/B3297)</f>
        <v>4.5914332692841616E-3</v>
      </c>
      <c r="D3298" s="89"/>
      <c r="E3298" s="89"/>
      <c r="F3298" s="89">
        <f>Table3[[#This Row],[Yield]]/100*(1+F3297)</f>
        <v>0</v>
      </c>
    </row>
    <row r="3299" spans="1:6" x14ac:dyDescent="0.2">
      <c r="A3299" s="88">
        <v>2757</v>
      </c>
      <c r="B3299" s="89">
        <v>81.16</v>
      </c>
      <c r="C3299" s="89">
        <f>LN(Table3[[#This Row],[Value]]/B3298)</f>
        <v>4.8169055034090252E-3</v>
      </c>
      <c r="D3299" s="89"/>
      <c r="E3299" s="89"/>
      <c r="F3299" s="89">
        <f>Table3[[#This Row],[Yield]]/100*(1+F3298)</f>
        <v>0</v>
      </c>
    </row>
    <row r="3300" spans="1:6" x14ac:dyDescent="0.2">
      <c r="A3300" s="88">
        <v>2758</v>
      </c>
      <c r="B3300" s="89">
        <v>81.33</v>
      </c>
      <c r="C3300" s="89">
        <f>LN(Table3[[#This Row],[Value]]/B3299)</f>
        <v>2.0924372210697792E-3</v>
      </c>
      <c r="D3300" s="89"/>
      <c r="E3300" s="89"/>
      <c r="F3300" s="89">
        <f>Table3[[#This Row],[Yield]]/100*(1+F3299)</f>
        <v>0</v>
      </c>
    </row>
    <row r="3301" spans="1:6" x14ac:dyDescent="0.2">
      <c r="A3301" s="88">
        <v>2760</v>
      </c>
      <c r="B3301" s="89">
        <v>81.11</v>
      </c>
      <c r="C3301" s="89">
        <f>LN(Table3[[#This Row],[Value]]/B3300)</f>
        <v>-2.7086940964304263E-3</v>
      </c>
      <c r="D3301" s="89"/>
      <c r="E3301" s="89"/>
      <c r="F3301" s="89">
        <f>Table3[[#This Row],[Yield]]/100*(1+F3300)</f>
        <v>0</v>
      </c>
    </row>
    <row r="3302" spans="1:6" x14ac:dyDescent="0.2">
      <c r="A3302" s="88">
        <v>2761</v>
      </c>
      <c r="B3302" s="89">
        <v>80.98</v>
      </c>
      <c r="C3302" s="89">
        <f>LN(Table3[[#This Row],[Value]]/B3301)</f>
        <v>-1.6040474782382597E-3</v>
      </c>
      <c r="D3302" s="89"/>
      <c r="E3302" s="89"/>
      <c r="F3302" s="89">
        <f>Table3[[#This Row],[Yield]]/100*(1+F3301)</f>
        <v>0</v>
      </c>
    </row>
    <row r="3303" spans="1:6" x14ac:dyDescent="0.2">
      <c r="A3303" s="88">
        <v>2762</v>
      </c>
      <c r="B3303" s="89">
        <v>81.319999999999993</v>
      </c>
      <c r="C3303" s="89">
        <f>LN(Table3[[#This Row],[Value]]/B3302)</f>
        <v>4.1897781561306604E-3</v>
      </c>
      <c r="D3303" s="89"/>
      <c r="E3303" s="89"/>
      <c r="F3303" s="89">
        <f>Table3[[#This Row],[Yield]]/100*(1+F3302)</f>
        <v>0</v>
      </c>
    </row>
    <row r="3304" spans="1:6" x14ac:dyDescent="0.2">
      <c r="A3304" s="88">
        <v>2763</v>
      </c>
      <c r="B3304" s="89">
        <v>81.11</v>
      </c>
      <c r="C3304" s="89">
        <f>LN(Table3[[#This Row],[Value]]/B3303)</f>
        <v>-2.5857306778924679E-3</v>
      </c>
      <c r="D3304" s="89"/>
      <c r="E3304" s="89"/>
      <c r="F3304" s="89">
        <f>Table3[[#This Row],[Yield]]/100*(1+F3303)</f>
        <v>0</v>
      </c>
    </row>
    <row r="3305" spans="1:6" x14ac:dyDescent="0.2">
      <c r="A3305" s="88">
        <v>2764</v>
      </c>
      <c r="B3305" s="89">
        <v>81.25</v>
      </c>
      <c r="C3305" s="89">
        <f>LN(Table3[[#This Row],[Value]]/B3304)</f>
        <v>1.7245631275935491E-3</v>
      </c>
      <c r="D3305" s="89"/>
      <c r="E3305" s="89"/>
      <c r="F3305" s="89">
        <f>Table3[[#This Row],[Yield]]/100*(1+F3304)</f>
        <v>0</v>
      </c>
    </row>
    <row r="3306" spans="1:6" x14ac:dyDescent="0.2">
      <c r="A3306" s="88">
        <v>2765</v>
      </c>
      <c r="B3306" s="89">
        <v>81.209999999999994</v>
      </c>
      <c r="C3306" s="89">
        <f>LN(Table3[[#This Row],[Value]]/B3305)</f>
        <v>-4.9242891552745956E-4</v>
      </c>
      <c r="D3306" s="89"/>
      <c r="E3306" s="89"/>
      <c r="F3306" s="89">
        <f>Table3[[#This Row],[Yield]]/100*(1+F3305)</f>
        <v>0</v>
      </c>
    </row>
    <row r="3307" spans="1:6" x14ac:dyDescent="0.2">
      <c r="A3307" s="88">
        <v>2767</v>
      </c>
      <c r="B3307" s="89">
        <v>80.099999999999994</v>
      </c>
      <c r="C3307" s="89">
        <f>LN(Table3[[#This Row],[Value]]/B3306)</f>
        <v>-1.3762538220005935E-2</v>
      </c>
      <c r="D3307" s="89"/>
      <c r="E3307" s="89"/>
      <c r="F3307" s="89">
        <f>Table3[[#This Row],[Yield]]/100*(1+F3306)</f>
        <v>0</v>
      </c>
    </row>
    <row r="3308" spans="1:6" x14ac:dyDescent="0.2">
      <c r="A3308" s="88">
        <v>2768</v>
      </c>
      <c r="B3308" s="89">
        <v>79.86</v>
      </c>
      <c r="C3308" s="89">
        <f>LN(Table3[[#This Row],[Value]]/B3307)</f>
        <v>-3.0007524392382128E-3</v>
      </c>
      <c r="D3308" s="89"/>
      <c r="E3308" s="89"/>
      <c r="F3308" s="89">
        <f>Table3[[#This Row],[Yield]]/100*(1+F3307)</f>
        <v>0</v>
      </c>
    </row>
    <row r="3309" spans="1:6" x14ac:dyDescent="0.2">
      <c r="A3309" s="88">
        <v>2769</v>
      </c>
      <c r="B3309" s="89">
        <v>78.87</v>
      </c>
      <c r="C3309" s="89">
        <f>LN(Table3[[#This Row],[Value]]/B3308)</f>
        <v>-1.2474174225175688E-2</v>
      </c>
      <c r="D3309" s="89"/>
      <c r="E3309" s="89"/>
      <c r="F3309" s="89">
        <f>Table3[[#This Row],[Yield]]/100*(1+F3308)</f>
        <v>0</v>
      </c>
    </row>
    <row r="3310" spans="1:6" x14ac:dyDescent="0.2">
      <c r="A3310" s="88">
        <v>2770</v>
      </c>
      <c r="B3310" s="89">
        <v>78.36</v>
      </c>
      <c r="C3310" s="89">
        <f>LN(Table3[[#This Row],[Value]]/B3309)</f>
        <v>-6.4873343335595732E-3</v>
      </c>
      <c r="D3310" s="89"/>
      <c r="E3310" s="89"/>
      <c r="F3310" s="89">
        <f>Table3[[#This Row],[Yield]]/100*(1+F3309)</f>
        <v>0</v>
      </c>
    </row>
    <row r="3311" spans="1:6" x14ac:dyDescent="0.2">
      <c r="A3311" s="88">
        <v>2771</v>
      </c>
      <c r="B3311" s="89">
        <v>78.87</v>
      </c>
      <c r="C3311" s="89">
        <f>LN(Table3[[#This Row],[Value]]/B3310)</f>
        <v>6.4873343335595359E-3</v>
      </c>
      <c r="D3311" s="89"/>
      <c r="E3311" s="89"/>
      <c r="F3311" s="89">
        <f>Table3[[#This Row],[Yield]]/100*(1+F3310)</f>
        <v>0</v>
      </c>
    </row>
    <row r="3312" spans="1:6" x14ac:dyDescent="0.2">
      <c r="A3312" s="88">
        <v>2772</v>
      </c>
      <c r="B3312" s="89">
        <v>78.48</v>
      </c>
      <c r="C3312" s="89">
        <f>LN(Table3[[#This Row],[Value]]/B3311)</f>
        <v>-4.9571121527919497E-3</v>
      </c>
      <c r="D3312" s="89"/>
      <c r="E3312" s="89"/>
      <c r="F3312" s="89">
        <f>Table3[[#This Row],[Yield]]/100*(1+F3311)</f>
        <v>0</v>
      </c>
    </row>
    <row r="3313" spans="1:6" x14ac:dyDescent="0.2">
      <c r="A3313" s="88">
        <v>2774</v>
      </c>
      <c r="B3313" s="89">
        <v>77.41</v>
      </c>
      <c r="C3313" s="89">
        <f>LN(Table3[[#This Row],[Value]]/B3312)</f>
        <v>-1.3727844040485701E-2</v>
      </c>
      <c r="D3313" s="89"/>
      <c r="E3313" s="89"/>
      <c r="F3313" s="89">
        <f>Table3[[#This Row],[Yield]]/100*(1+F3312)</f>
        <v>0</v>
      </c>
    </row>
    <row r="3314" spans="1:6" x14ac:dyDescent="0.2">
      <c r="A3314" s="88">
        <v>2775</v>
      </c>
      <c r="B3314" s="89">
        <v>76.55</v>
      </c>
      <c r="C3314" s="89">
        <f>LN(Table3[[#This Row],[Value]]/B3313)</f>
        <v>-1.1171849112929311E-2</v>
      </c>
      <c r="D3314" s="89"/>
      <c r="E3314" s="89"/>
      <c r="F3314" s="89">
        <f>Table3[[#This Row],[Yield]]/100*(1+F3313)</f>
        <v>0</v>
      </c>
    </row>
    <row r="3315" spans="1:6" x14ac:dyDescent="0.2">
      <c r="A3315" s="88">
        <v>2776</v>
      </c>
      <c r="B3315" s="89">
        <v>74.91</v>
      </c>
      <c r="C3315" s="89">
        <f>LN(Table3[[#This Row],[Value]]/B3314)</f>
        <v>-2.1656729143901248E-2</v>
      </c>
      <c r="D3315" s="89"/>
      <c r="E3315" s="89"/>
      <c r="F3315" s="89">
        <f>Table3[[#This Row],[Yield]]/100*(1+F3314)</f>
        <v>0</v>
      </c>
    </row>
    <row r="3316" spans="1:6" x14ac:dyDescent="0.2">
      <c r="A3316" s="88">
        <v>2777</v>
      </c>
      <c r="B3316" s="89">
        <v>75.290000000000006</v>
      </c>
      <c r="C3316" s="89">
        <f>LN(Table3[[#This Row],[Value]]/B3315)</f>
        <v>5.059930902239578E-3</v>
      </c>
      <c r="D3316" s="89"/>
      <c r="E3316" s="89"/>
      <c r="F3316" s="89">
        <f>Table3[[#This Row],[Yield]]/100*(1+F3315)</f>
        <v>0</v>
      </c>
    </row>
    <row r="3317" spans="1:6" x14ac:dyDescent="0.2">
      <c r="A3317" s="88">
        <v>2778</v>
      </c>
      <c r="B3317" s="89">
        <v>74.72</v>
      </c>
      <c r="C3317" s="89">
        <f>LN(Table3[[#This Row],[Value]]/B3316)</f>
        <v>-7.5995299414437943E-3</v>
      </c>
      <c r="D3317" s="89"/>
      <c r="E3317" s="89"/>
      <c r="F3317" s="89">
        <f>Table3[[#This Row],[Yield]]/100*(1+F3316)</f>
        <v>0</v>
      </c>
    </row>
    <row r="3318" spans="1:6" x14ac:dyDescent="0.2">
      <c r="A3318" s="88">
        <v>2779</v>
      </c>
      <c r="B3318" s="89">
        <v>73.31</v>
      </c>
      <c r="C3318" s="89">
        <f>LN(Table3[[#This Row],[Value]]/B3317)</f>
        <v>-1.9050768685091916E-2</v>
      </c>
      <c r="D3318" s="89"/>
      <c r="E3318" s="89"/>
      <c r="F3318" s="89">
        <f>Table3[[#This Row],[Yield]]/100*(1+F3317)</f>
        <v>0</v>
      </c>
    </row>
    <row r="3319" spans="1:6" x14ac:dyDescent="0.2">
      <c r="A3319" s="88">
        <v>2781</v>
      </c>
      <c r="B3319" s="89">
        <v>71.180000000000007</v>
      </c>
      <c r="C3319" s="89">
        <f>LN(Table3[[#This Row],[Value]]/B3318)</f>
        <v>-2.9485145153448543E-2</v>
      </c>
      <c r="D3319" s="89"/>
      <c r="E3319" s="89"/>
      <c r="F3319" s="89">
        <f>Table3[[#This Row],[Yield]]/100*(1+F3318)</f>
        <v>0</v>
      </c>
    </row>
    <row r="3320" spans="1:6" x14ac:dyDescent="0.2">
      <c r="A3320" s="88">
        <v>2782</v>
      </c>
      <c r="B3320" s="89">
        <v>72.37</v>
      </c>
      <c r="C3320" s="89">
        <f>LN(Table3[[#This Row],[Value]]/B3319)</f>
        <v>1.6579968795989778E-2</v>
      </c>
      <c r="D3320" s="89"/>
      <c r="E3320" s="89"/>
      <c r="F3320" s="89">
        <f>Table3[[#This Row],[Yield]]/100*(1+F3319)</f>
        <v>0</v>
      </c>
    </row>
    <row r="3321" spans="1:6" x14ac:dyDescent="0.2">
      <c r="A3321" s="88">
        <v>2783</v>
      </c>
      <c r="B3321" s="89">
        <v>69.63</v>
      </c>
      <c r="C3321" s="89">
        <f>LN(Table3[[#This Row],[Value]]/B3320)</f>
        <v>-3.8596339923581094E-2</v>
      </c>
      <c r="D3321" s="89"/>
      <c r="E3321" s="89"/>
      <c r="F3321" s="89">
        <f>Table3[[#This Row],[Yield]]/100*(1+F3320)</f>
        <v>0</v>
      </c>
    </row>
    <row r="3322" spans="1:6" x14ac:dyDescent="0.2">
      <c r="A3322" s="88">
        <v>2784</v>
      </c>
      <c r="B3322" s="89">
        <v>70.319999999999993</v>
      </c>
      <c r="C3322" s="89">
        <f>LN(Table3[[#This Row],[Value]]/B3321)</f>
        <v>9.860744422466065E-3</v>
      </c>
      <c r="D3322" s="89"/>
      <c r="E3322" s="89"/>
      <c r="F3322" s="89">
        <f>Table3[[#This Row],[Yield]]/100*(1+F3321)</f>
        <v>0</v>
      </c>
    </row>
    <row r="3323" spans="1:6" x14ac:dyDescent="0.2">
      <c r="A3323" s="88">
        <v>2785</v>
      </c>
      <c r="B3323" s="89">
        <v>69.290000000000006</v>
      </c>
      <c r="C3323" s="89">
        <f>LN(Table3[[#This Row],[Value]]/B3322)</f>
        <v>-1.4755657737631411E-2</v>
      </c>
      <c r="D3323" s="89"/>
      <c r="E3323" s="89"/>
      <c r="F3323" s="89">
        <f>Table3[[#This Row],[Yield]]/100*(1+F3322)</f>
        <v>0</v>
      </c>
    </row>
    <row r="3324" spans="1:6" x14ac:dyDescent="0.2">
      <c r="A3324" s="88">
        <v>2786</v>
      </c>
      <c r="B3324" s="89">
        <v>69.36</v>
      </c>
      <c r="C3324" s="89">
        <f>LN(Table3[[#This Row],[Value]]/B3323)</f>
        <v>1.0097368329964986E-3</v>
      </c>
      <c r="D3324" s="89"/>
      <c r="E3324" s="89"/>
      <c r="F3324" s="89">
        <f>Table3[[#This Row],[Yield]]/100*(1+F3323)</f>
        <v>0</v>
      </c>
    </row>
    <row r="3325" spans="1:6" x14ac:dyDescent="0.2">
      <c r="A3325" s="88">
        <v>2788</v>
      </c>
      <c r="B3325" s="89">
        <v>69.5</v>
      </c>
      <c r="C3325" s="89">
        <f>LN(Table3[[#This Row],[Value]]/B3324)</f>
        <v>2.0164200984599374E-3</v>
      </c>
      <c r="D3325" s="89"/>
      <c r="E3325" s="89"/>
      <c r="F3325" s="89">
        <f>Table3[[#This Row],[Yield]]/100*(1+F3324)</f>
        <v>0</v>
      </c>
    </row>
    <row r="3326" spans="1:6" x14ac:dyDescent="0.2">
      <c r="A3326" s="88">
        <v>2789</v>
      </c>
      <c r="B3326" s="89">
        <v>70.010000000000005</v>
      </c>
      <c r="C3326" s="89">
        <f>LN(Table3[[#This Row],[Value]]/B3325)</f>
        <v>7.3113364183598874E-3</v>
      </c>
      <c r="D3326" s="89"/>
      <c r="E3326" s="89"/>
      <c r="F3326" s="89">
        <f>Table3[[#This Row],[Yield]]/100*(1+F3325)</f>
        <v>0</v>
      </c>
    </row>
    <row r="3327" spans="1:6" x14ac:dyDescent="0.2">
      <c r="A3327" s="88">
        <v>2790</v>
      </c>
      <c r="B3327" s="89">
        <v>69.25</v>
      </c>
      <c r="C3327" s="89">
        <f>LN(Table3[[#This Row],[Value]]/B3326)</f>
        <v>-1.0914943921658407E-2</v>
      </c>
      <c r="D3327" s="89"/>
      <c r="E3327" s="89"/>
      <c r="F3327" s="89">
        <f>Table3[[#This Row],[Yield]]/100*(1+F3326)</f>
        <v>0</v>
      </c>
    </row>
    <row r="3328" spans="1:6" x14ac:dyDescent="0.2">
      <c r="A3328" s="88">
        <v>2791</v>
      </c>
      <c r="B3328" s="89">
        <v>70.37</v>
      </c>
      <c r="C3328" s="89">
        <f>LN(Table3[[#This Row],[Value]]/B3327)</f>
        <v>1.6043890911009811E-2</v>
      </c>
      <c r="D3328" s="89"/>
      <c r="E3328" s="89"/>
      <c r="F3328" s="89">
        <f>Table3[[#This Row],[Yield]]/100*(1+F3327)</f>
        <v>0</v>
      </c>
    </row>
    <row r="3329" spans="1:6" x14ac:dyDescent="0.2">
      <c r="A3329" s="88">
        <v>2792</v>
      </c>
      <c r="B3329" s="89">
        <v>69.27</v>
      </c>
      <c r="C3329" s="89">
        <f>LN(Table3[[#This Row],[Value]]/B3328)</f>
        <v>-1.5755123943944033E-2</v>
      </c>
      <c r="D3329" s="89"/>
      <c r="E3329" s="89"/>
      <c r="F3329" s="89">
        <f>Table3[[#This Row],[Yield]]/100*(1+F3328)</f>
        <v>0</v>
      </c>
    </row>
    <row r="3330" spans="1:6" x14ac:dyDescent="0.2">
      <c r="A3330" s="88">
        <v>2793</v>
      </c>
      <c r="B3330" s="89">
        <v>69.25</v>
      </c>
      <c r="C3330" s="89">
        <f>LN(Table3[[#This Row],[Value]]/B3329)</f>
        <v>-2.8876696706574701E-4</v>
      </c>
      <c r="D3330" s="89"/>
      <c r="E3330" s="89"/>
      <c r="F3330" s="89">
        <f>Table3[[#This Row],[Yield]]/100*(1+F3329)</f>
        <v>0</v>
      </c>
    </row>
    <row r="3331" spans="1:6" x14ac:dyDescent="0.2">
      <c r="A3331" s="88">
        <v>2795</v>
      </c>
      <c r="B3331" s="89">
        <v>70.430000000000007</v>
      </c>
      <c r="C3331" s="89">
        <f>LN(Table3[[#This Row],[Value]]/B3330)</f>
        <v>1.6896163689871204E-2</v>
      </c>
      <c r="D3331" s="89"/>
      <c r="E3331" s="89"/>
      <c r="F3331" s="89">
        <f>Table3[[#This Row],[Yield]]/100*(1+F3330)</f>
        <v>0</v>
      </c>
    </row>
    <row r="3332" spans="1:6" x14ac:dyDescent="0.2">
      <c r="A3332" s="88">
        <v>2796</v>
      </c>
      <c r="B3332" s="89">
        <v>70.27</v>
      </c>
      <c r="C3332" s="89">
        <f>LN(Table3[[#This Row],[Value]]/B3331)</f>
        <v>-2.2743435532127706E-3</v>
      </c>
      <c r="D3332" s="89"/>
      <c r="E3332" s="89"/>
      <c r="F3332" s="89">
        <f>Table3[[#This Row],[Yield]]/100*(1+F3331)</f>
        <v>0</v>
      </c>
    </row>
    <row r="3333" spans="1:6" x14ac:dyDescent="0.2">
      <c r="A3333" s="88">
        <v>2797</v>
      </c>
      <c r="B3333" s="89">
        <v>70.97</v>
      </c>
      <c r="C3333" s="89">
        <f>LN(Table3[[#This Row],[Value]]/B3332)</f>
        <v>9.9122873327853207E-3</v>
      </c>
      <c r="D3333" s="89"/>
      <c r="E3333" s="89"/>
      <c r="F3333" s="89">
        <f>Table3[[#This Row],[Yield]]/100*(1+F3332)</f>
        <v>0</v>
      </c>
    </row>
    <row r="3334" spans="1:6" x14ac:dyDescent="0.2">
      <c r="A3334" s="88">
        <v>2798</v>
      </c>
      <c r="B3334" s="89">
        <v>71.180000000000007</v>
      </c>
      <c r="C3334" s="89">
        <f>LN(Table3[[#This Row],[Value]]/B3333)</f>
        <v>2.9546275451551316E-3</v>
      </c>
      <c r="D3334" s="89"/>
      <c r="E3334" s="89"/>
      <c r="F3334" s="89">
        <f>Table3[[#This Row],[Yield]]/100*(1+F3333)</f>
        <v>0</v>
      </c>
    </row>
    <row r="3335" spans="1:6" x14ac:dyDescent="0.2">
      <c r="A3335" s="88">
        <v>2799</v>
      </c>
      <c r="B3335" s="89">
        <v>72.28</v>
      </c>
      <c r="C3335" s="89">
        <f>LN(Table3[[#This Row],[Value]]/B3334)</f>
        <v>1.533558564198095E-2</v>
      </c>
      <c r="D3335" s="89"/>
      <c r="E3335" s="89"/>
      <c r="F3335" s="89">
        <f>Table3[[#This Row],[Yield]]/100*(1+F3334)</f>
        <v>0</v>
      </c>
    </row>
    <row r="3336" spans="1:6" x14ac:dyDescent="0.2">
      <c r="A3336" s="88">
        <v>2803</v>
      </c>
      <c r="B3336" s="89">
        <v>73.510000000000005</v>
      </c>
      <c r="C3336" s="89">
        <f>LN(Table3[[#This Row],[Value]]/B3335)</f>
        <v>1.6873985661968668E-2</v>
      </c>
      <c r="D3336" s="89"/>
      <c r="E3336" s="89"/>
      <c r="F3336" s="89">
        <f>Table3[[#This Row],[Yield]]/100*(1+F3335)</f>
        <v>0</v>
      </c>
    </row>
    <row r="3337" spans="1:6" x14ac:dyDescent="0.2">
      <c r="A3337" s="88">
        <v>2804</v>
      </c>
      <c r="B3337" s="89">
        <v>72.739999999999995</v>
      </c>
      <c r="C3337" s="89">
        <f>LN(Table3[[#This Row],[Value]]/B3336)</f>
        <v>-1.0530011827153409E-2</v>
      </c>
      <c r="D3337" s="89"/>
      <c r="E3337" s="89"/>
      <c r="F3337" s="89">
        <f>Table3[[#This Row],[Yield]]/100*(1+F3336)</f>
        <v>0</v>
      </c>
    </row>
    <row r="3338" spans="1:6" x14ac:dyDescent="0.2">
      <c r="A3338" s="88">
        <v>2805</v>
      </c>
      <c r="B3338" s="89">
        <v>73.59</v>
      </c>
      <c r="C3338" s="89">
        <f>LN(Table3[[#This Row],[Value]]/B3337)</f>
        <v>1.1617707379664699E-2</v>
      </c>
      <c r="D3338" s="89"/>
      <c r="E3338" s="89"/>
      <c r="F3338" s="89">
        <f>Table3[[#This Row],[Yield]]/100*(1+F3337)</f>
        <v>0</v>
      </c>
    </row>
    <row r="3339" spans="1:6" x14ac:dyDescent="0.2">
      <c r="A3339" s="88">
        <v>2806</v>
      </c>
      <c r="B3339" s="89">
        <v>73.89</v>
      </c>
      <c r="C3339" s="89">
        <f>LN(Table3[[#This Row],[Value]]/B3338)</f>
        <v>4.0683538620486619E-3</v>
      </c>
      <c r="D3339" s="89"/>
      <c r="E3339" s="89"/>
      <c r="F3339" s="89">
        <f>Table3[[#This Row],[Yield]]/100*(1+F3338)</f>
        <v>0</v>
      </c>
    </row>
    <row r="3340" spans="1:6" x14ac:dyDescent="0.2">
      <c r="A3340" s="88">
        <v>2807</v>
      </c>
      <c r="B3340" s="89">
        <v>73.56</v>
      </c>
      <c r="C3340" s="89">
        <f>LN(Table3[[#This Row],[Value]]/B3339)</f>
        <v>-4.4761010644358574E-3</v>
      </c>
      <c r="D3340" s="89"/>
      <c r="E3340" s="89"/>
      <c r="F3340" s="89">
        <f>Table3[[#This Row],[Yield]]/100*(1+F3339)</f>
        <v>0</v>
      </c>
    </row>
    <row r="3341" spans="1:6" x14ac:dyDescent="0.2">
      <c r="A3341" s="88">
        <v>2809</v>
      </c>
      <c r="B3341" s="89">
        <v>73.44</v>
      </c>
      <c r="C3341" s="89">
        <f>LN(Table3[[#This Row],[Value]]/B3340)</f>
        <v>-1.6326534238853348E-3</v>
      </c>
      <c r="D3341" s="89"/>
      <c r="E3341" s="89"/>
      <c r="F3341" s="89">
        <f>Table3[[#This Row],[Yield]]/100*(1+F3340)</f>
        <v>0</v>
      </c>
    </row>
    <row r="3342" spans="1:6" x14ac:dyDescent="0.2">
      <c r="A3342" s="88">
        <v>2810</v>
      </c>
      <c r="B3342" s="89">
        <v>71.680000000000007</v>
      </c>
      <c r="C3342" s="89">
        <f>LN(Table3[[#This Row],[Value]]/B3341)</f>
        <v>-2.4256977645559868E-2</v>
      </c>
      <c r="D3342" s="89"/>
      <c r="E3342" s="89"/>
      <c r="F3342" s="89">
        <f>Table3[[#This Row],[Yield]]/100*(1+F3341)</f>
        <v>0</v>
      </c>
    </row>
    <row r="3343" spans="1:6" x14ac:dyDescent="0.2">
      <c r="A3343" s="88">
        <v>2811</v>
      </c>
      <c r="B3343" s="89">
        <v>70.959999999999994</v>
      </c>
      <c r="C3343" s="89">
        <f>LN(Table3[[#This Row],[Value]]/B3342)</f>
        <v>-1.0095430665351141E-2</v>
      </c>
      <c r="D3343" s="89"/>
      <c r="E3343" s="89"/>
      <c r="F3343" s="89">
        <f>Table3[[#This Row],[Yield]]/100*(1+F3342)</f>
        <v>0</v>
      </c>
    </row>
    <row r="3344" spans="1:6" x14ac:dyDescent="0.2">
      <c r="A3344" s="88">
        <v>2812</v>
      </c>
      <c r="B3344" s="89">
        <v>69.86</v>
      </c>
      <c r="C3344" s="89">
        <f>LN(Table3[[#This Row],[Value]]/B3343)</f>
        <v>-1.5623098622638094E-2</v>
      </c>
      <c r="D3344" s="89"/>
      <c r="E3344" s="89"/>
      <c r="F3344" s="89">
        <f>Table3[[#This Row],[Yield]]/100*(1+F3343)</f>
        <v>0</v>
      </c>
    </row>
    <row r="3345" spans="1:6" x14ac:dyDescent="0.2">
      <c r="A3345" s="88">
        <v>2813</v>
      </c>
      <c r="B3345" s="89">
        <v>69.69</v>
      </c>
      <c r="C3345" s="89">
        <f>LN(Table3[[#This Row],[Value]]/B3344)</f>
        <v>-2.4364039282584889E-3</v>
      </c>
      <c r="D3345" s="89"/>
      <c r="E3345" s="89"/>
      <c r="F3345" s="89">
        <f>Table3[[#This Row],[Yield]]/100*(1+F3344)</f>
        <v>0</v>
      </c>
    </row>
    <row r="3346" spans="1:6" x14ac:dyDescent="0.2">
      <c r="A3346" s="88">
        <v>2814</v>
      </c>
      <c r="B3346" s="89">
        <v>68.3</v>
      </c>
      <c r="C3346" s="89">
        <f>LN(Table3[[#This Row],[Value]]/B3345)</f>
        <v>-2.0147068873683106E-2</v>
      </c>
      <c r="D3346" s="89"/>
      <c r="E3346" s="89"/>
      <c r="F3346" s="89">
        <f>Table3[[#This Row],[Yield]]/100*(1+F3345)</f>
        <v>0</v>
      </c>
    </row>
    <row r="3347" spans="1:6" x14ac:dyDescent="0.2">
      <c r="A3347" s="88">
        <v>2816</v>
      </c>
      <c r="B3347" s="89">
        <v>68.14</v>
      </c>
      <c r="C3347" s="89">
        <f>LN(Table3[[#This Row],[Value]]/B3346)</f>
        <v>-2.3453543439238504E-3</v>
      </c>
      <c r="D3347" s="89"/>
      <c r="E3347" s="89"/>
      <c r="F3347" s="89">
        <f>Table3[[#This Row],[Yield]]/100*(1+F3346)</f>
        <v>0</v>
      </c>
    </row>
    <row r="3348" spans="1:6" x14ac:dyDescent="0.2">
      <c r="A3348" s="88">
        <v>2817</v>
      </c>
      <c r="B3348" s="89">
        <v>69.17</v>
      </c>
      <c r="C3348" s="89">
        <f>LN(Table3[[#This Row],[Value]]/B3347)</f>
        <v>1.5002830379672915E-2</v>
      </c>
      <c r="D3348" s="89"/>
      <c r="E3348" s="89"/>
      <c r="F3348" s="89">
        <f>Table3[[#This Row],[Yield]]/100*(1+F3347)</f>
        <v>0</v>
      </c>
    </row>
    <row r="3349" spans="1:6" x14ac:dyDescent="0.2">
      <c r="A3349" s="88">
        <v>2818</v>
      </c>
      <c r="B3349" s="89">
        <v>69.05</v>
      </c>
      <c r="C3349" s="89">
        <f>LN(Table3[[#This Row],[Value]]/B3348)</f>
        <v>-1.7363627571922661E-3</v>
      </c>
      <c r="D3349" s="89"/>
      <c r="E3349" s="89"/>
      <c r="F3349" s="89">
        <f>Table3[[#This Row],[Yield]]/100*(1+F3348)</f>
        <v>0</v>
      </c>
    </row>
    <row r="3350" spans="1:6" x14ac:dyDescent="0.2">
      <c r="A3350" s="88">
        <v>2819</v>
      </c>
      <c r="B3350" s="89">
        <v>69.8</v>
      </c>
      <c r="C3350" s="89">
        <f>LN(Table3[[#This Row],[Value]]/B3349)</f>
        <v>1.0803129913025738E-2</v>
      </c>
      <c r="D3350" s="89"/>
      <c r="E3350" s="89"/>
      <c r="F3350" s="89">
        <f>Table3[[#This Row],[Yield]]/100*(1+F3349)</f>
        <v>0</v>
      </c>
    </row>
    <row r="3351" spans="1:6" x14ac:dyDescent="0.2">
      <c r="A3351" s="88">
        <v>2820</v>
      </c>
      <c r="B3351" s="89">
        <v>70.099999999999994</v>
      </c>
      <c r="C3351" s="89">
        <f>LN(Table3[[#This Row],[Value]]/B3350)</f>
        <v>4.2887842722174989E-3</v>
      </c>
      <c r="D3351" s="89"/>
      <c r="E3351" s="89"/>
      <c r="F3351" s="89">
        <f>Table3[[#This Row],[Yield]]/100*(1+F3350)</f>
        <v>0</v>
      </c>
    </row>
    <row r="3352" spans="1:6" x14ac:dyDescent="0.2">
      <c r="A3352" s="88">
        <v>2821</v>
      </c>
      <c r="B3352" s="89">
        <v>70.45</v>
      </c>
      <c r="C3352" s="89">
        <f>LN(Table3[[#This Row],[Value]]/B3351)</f>
        <v>4.9804443041449719E-3</v>
      </c>
      <c r="D3352" s="89"/>
      <c r="E3352" s="89"/>
      <c r="F3352" s="89">
        <f>Table3[[#This Row],[Yield]]/100*(1+F3351)</f>
        <v>0</v>
      </c>
    </row>
    <row r="3353" spans="1:6" x14ac:dyDescent="0.2">
      <c r="A3353" s="88">
        <v>2823</v>
      </c>
      <c r="B3353" s="89">
        <v>69.53</v>
      </c>
      <c r="C3353" s="89">
        <f>LN(Table3[[#This Row],[Value]]/B3352)</f>
        <v>-1.3144924233762787E-2</v>
      </c>
      <c r="D3353" s="89"/>
      <c r="E3353" s="89"/>
      <c r="F3353" s="89">
        <f>Table3[[#This Row],[Yield]]/100*(1+F3352)</f>
        <v>0</v>
      </c>
    </row>
    <row r="3354" spans="1:6" x14ac:dyDescent="0.2">
      <c r="A3354" s="88">
        <v>2824</v>
      </c>
      <c r="B3354" s="89">
        <v>69.819999999999993</v>
      </c>
      <c r="C3354" s="89">
        <f>LN(Table3[[#This Row],[Value]]/B3353)</f>
        <v>4.1621875659633833E-3</v>
      </c>
      <c r="D3354" s="89"/>
      <c r="E3354" s="89"/>
      <c r="F3354" s="89">
        <f>Table3[[#This Row],[Yield]]/100*(1+F3353)</f>
        <v>0</v>
      </c>
    </row>
    <row r="3355" spans="1:6" x14ac:dyDescent="0.2">
      <c r="A3355" s="88">
        <v>2825</v>
      </c>
      <c r="B3355" s="89">
        <v>69.430000000000007</v>
      </c>
      <c r="C3355" s="89">
        <f>LN(Table3[[#This Row],[Value]]/B3354)</f>
        <v>-5.6014509117077891E-3</v>
      </c>
      <c r="D3355" s="89"/>
      <c r="E3355" s="89"/>
      <c r="F3355" s="89">
        <f>Table3[[#This Row],[Yield]]/100*(1+F3354)</f>
        <v>0</v>
      </c>
    </row>
    <row r="3356" spans="1:6" x14ac:dyDescent="0.2">
      <c r="A3356" s="88">
        <v>2826</v>
      </c>
      <c r="B3356" s="89">
        <v>69.010000000000005</v>
      </c>
      <c r="C3356" s="89">
        <f>LN(Table3[[#This Row],[Value]]/B3355)</f>
        <v>-6.0676291326715558E-3</v>
      </c>
      <c r="D3356" s="89"/>
      <c r="E3356" s="89"/>
      <c r="F3356" s="89">
        <f>Table3[[#This Row],[Yield]]/100*(1+F3355)</f>
        <v>0</v>
      </c>
    </row>
    <row r="3357" spans="1:6" x14ac:dyDescent="0.2">
      <c r="A3357" s="88">
        <v>2827</v>
      </c>
      <c r="B3357" s="89">
        <v>67.72</v>
      </c>
      <c r="C3357" s="89">
        <f>LN(Table3[[#This Row],[Value]]/B3356)</f>
        <v>-1.8869864367576011E-2</v>
      </c>
      <c r="D3357" s="89"/>
      <c r="E3357" s="89"/>
      <c r="F3357" s="89">
        <f>Table3[[#This Row],[Yield]]/100*(1+F3356)</f>
        <v>0</v>
      </c>
    </row>
    <row r="3358" spans="1:6" x14ac:dyDescent="0.2">
      <c r="A3358" s="88">
        <v>2828</v>
      </c>
      <c r="B3358" s="89">
        <v>67.16</v>
      </c>
      <c r="C3358" s="89">
        <f>LN(Table3[[#This Row],[Value]]/B3357)</f>
        <v>-8.3037250555945356E-3</v>
      </c>
      <c r="D3358" s="89"/>
      <c r="E3358" s="89"/>
      <c r="F3358" s="89">
        <f>Table3[[#This Row],[Yield]]/100*(1+F3357)</f>
        <v>0</v>
      </c>
    </row>
    <row r="3359" spans="1:6" x14ac:dyDescent="0.2">
      <c r="A3359" s="88">
        <v>2830</v>
      </c>
      <c r="B3359" s="89">
        <v>67.72</v>
      </c>
      <c r="C3359" s="89">
        <f>LN(Table3[[#This Row],[Value]]/B3358)</f>
        <v>8.3037250555945963E-3</v>
      </c>
      <c r="D3359" s="89"/>
      <c r="E3359" s="89"/>
      <c r="F3359" s="89">
        <f>Table3[[#This Row],[Yield]]/100*(1+F3358)</f>
        <v>0</v>
      </c>
    </row>
    <row r="3360" spans="1:6" x14ac:dyDescent="0.2">
      <c r="A3360" s="88">
        <v>2831</v>
      </c>
      <c r="B3360" s="89">
        <v>67.95</v>
      </c>
      <c r="C3360" s="89">
        <f>LN(Table3[[#This Row],[Value]]/B3359)</f>
        <v>3.3905833322181739E-3</v>
      </c>
      <c r="D3360" s="89"/>
      <c r="E3360" s="89"/>
      <c r="F3360" s="89">
        <f>Table3[[#This Row],[Yield]]/100*(1+F3359)</f>
        <v>0</v>
      </c>
    </row>
    <row r="3361" spans="1:6" x14ac:dyDescent="0.2">
      <c r="A3361" s="88">
        <v>2832</v>
      </c>
      <c r="B3361" s="89">
        <v>67.62</v>
      </c>
      <c r="C3361" s="89">
        <f>LN(Table3[[#This Row],[Value]]/B3360)</f>
        <v>-4.8683433174127868E-3</v>
      </c>
      <c r="D3361" s="89"/>
      <c r="E3361" s="89"/>
      <c r="F3361" s="89">
        <f>Table3[[#This Row],[Yield]]/100*(1+F3360)</f>
        <v>0</v>
      </c>
    </row>
    <row r="3362" spans="1:6" x14ac:dyDescent="0.2">
      <c r="A3362" s="88">
        <v>2833</v>
      </c>
      <c r="B3362" s="89">
        <v>67.94</v>
      </c>
      <c r="C3362" s="89">
        <f>LN(Table3[[#This Row],[Value]]/B3361)</f>
        <v>4.7211654526978925E-3</v>
      </c>
      <c r="D3362" s="89"/>
      <c r="E3362" s="89"/>
      <c r="F3362" s="89">
        <f>Table3[[#This Row],[Yield]]/100*(1+F3361)</f>
        <v>0</v>
      </c>
    </row>
    <row r="3363" spans="1:6" x14ac:dyDescent="0.2">
      <c r="A3363" s="88">
        <v>2834</v>
      </c>
      <c r="B3363" s="89">
        <v>67.760000000000005</v>
      </c>
      <c r="C3363" s="89">
        <f>LN(Table3[[#This Row],[Value]]/B3362)</f>
        <v>-2.6529123886387877E-3</v>
      </c>
      <c r="D3363" s="89"/>
      <c r="E3363" s="89"/>
      <c r="F3363" s="89">
        <f>Table3[[#This Row],[Yield]]/100*(1+F3362)</f>
        <v>0</v>
      </c>
    </row>
    <row r="3364" spans="1:6" x14ac:dyDescent="0.2">
      <c r="A3364" s="88">
        <v>2835</v>
      </c>
      <c r="B3364" s="89">
        <v>67.31</v>
      </c>
      <c r="C3364" s="89">
        <f>LN(Table3[[#This Row],[Value]]/B3363)</f>
        <v>-6.6632363211772839E-3</v>
      </c>
      <c r="D3364" s="89"/>
      <c r="E3364" s="89"/>
      <c r="F3364" s="89">
        <f>Table3[[#This Row],[Yield]]/100*(1+F3363)</f>
        <v>0</v>
      </c>
    </row>
    <row r="3365" spans="1:6" x14ac:dyDescent="0.2">
      <c r="A3365" s="88">
        <v>2837</v>
      </c>
      <c r="B3365" s="89">
        <v>67.56</v>
      </c>
      <c r="C3365" s="89">
        <f>LN(Table3[[#This Row],[Value]]/B3364)</f>
        <v>3.7072779169776871E-3</v>
      </c>
      <c r="D3365" s="89"/>
      <c r="E3365" s="89"/>
      <c r="F3365" s="89">
        <f>Table3[[#This Row],[Yield]]/100*(1+F3364)</f>
        <v>0</v>
      </c>
    </row>
    <row r="3366" spans="1:6" x14ac:dyDescent="0.2">
      <c r="A3366" s="88">
        <v>2838</v>
      </c>
      <c r="B3366" s="89">
        <v>67.05</v>
      </c>
      <c r="C3366" s="89">
        <f>LN(Table3[[#This Row],[Value]]/B3365)</f>
        <v>-7.5774822119118656E-3</v>
      </c>
      <c r="D3366" s="89"/>
      <c r="E3366" s="89"/>
      <c r="F3366" s="89">
        <f>Table3[[#This Row],[Yield]]/100*(1+F3365)</f>
        <v>0</v>
      </c>
    </row>
    <row r="3367" spans="1:6" x14ac:dyDescent="0.2">
      <c r="A3367" s="88">
        <v>2839</v>
      </c>
      <c r="B3367" s="89">
        <v>65.510000000000005</v>
      </c>
      <c r="C3367" s="89">
        <f>LN(Table3[[#This Row],[Value]]/B3366)</f>
        <v>-2.323580698390244E-2</v>
      </c>
      <c r="D3367" s="89"/>
      <c r="E3367" s="89"/>
      <c r="F3367" s="89">
        <f>Table3[[#This Row],[Yield]]/100*(1+F3366)</f>
        <v>0</v>
      </c>
    </row>
    <row r="3368" spans="1:6" x14ac:dyDescent="0.2">
      <c r="A3368" s="88">
        <v>2840</v>
      </c>
      <c r="B3368" s="89">
        <v>65.5</v>
      </c>
      <c r="C3368" s="89">
        <f>LN(Table3[[#This Row],[Value]]/B3367)</f>
        <v>-1.5266010257887575E-4</v>
      </c>
      <c r="D3368" s="89"/>
      <c r="E3368" s="89"/>
      <c r="F3368" s="89">
        <f>Table3[[#This Row],[Yield]]/100*(1+F3367)</f>
        <v>0</v>
      </c>
    </row>
    <row r="3369" spans="1:6" x14ac:dyDescent="0.2">
      <c r="A3369" s="88">
        <v>2841</v>
      </c>
      <c r="B3369" s="89">
        <v>63.51</v>
      </c>
      <c r="C3369" s="89">
        <f>LN(Table3[[#This Row],[Value]]/B3368)</f>
        <v>-3.0852768826322801E-2</v>
      </c>
      <c r="D3369" s="89"/>
      <c r="E3369" s="89"/>
      <c r="F3369" s="89">
        <f>Table3[[#This Row],[Yield]]/100*(1+F3368)</f>
        <v>0</v>
      </c>
    </row>
    <row r="3370" spans="1:6" x14ac:dyDescent="0.2">
      <c r="A3370" s="88">
        <v>2842</v>
      </c>
      <c r="B3370" s="89">
        <v>62.34</v>
      </c>
      <c r="C3370" s="89">
        <f>LN(Table3[[#This Row],[Value]]/B3369)</f>
        <v>-1.859409947569237E-2</v>
      </c>
      <c r="D3370" s="89"/>
      <c r="E3370" s="89"/>
      <c r="F3370" s="89">
        <f>Table3[[#This Row],[Yield]]/100*(1+F3369)</f>
        <v>0</v>
      </c>
    </row>
    <row r="3371" spans="1:6" x14ac:dyDescent="0.2">
      <c r="A3371" s="88">
        <v>2844</v>
      </c>
      <c r="B3371" s="89">
        <v>62.14</v>
      </c>
      <c r="C3371" s="89">
        <f>LN(Table3[[#This Row],[Value]]/B3370)</f>
        <v>-3.2133703742897065E-3</v>
      </c>
      <c r="D3371" s="89"/>
      <c r="E3371" s="89"/>
      <c r="F3371" s="89">
        <f>Table3[[#This Row],[Yield]]/100*(1+F3370)</f>
        <v>0</v>
      </c>
    </row>
    <row r="3372" spans="1:6" x14ac:dyDescent="0.2">
      <c r="A3372" s="88">
        <v>2845</v>
      </c>
      <c r="B3372" s="89">
        <v>62.09</v>
      </c>
      <c r="C3372" s="89">
        <f>LN(Table3[[#This Row],[Value]]/B3371)</f>
        <v>-8.0495858809984848E-4</v>
      </c>
      <c r="D3372" s="89"/>
      <c r="E3372" s="89"/>
      <c r="F3372" s="89">
        <f>Table3[[#This Row],[Yield]]/100*(1+F3371)</f>
        <v>0</v>
      </c>
    </row>
    <row r="3373" spans="1:6" x14ac:dyDescent="0.2">
      <c r="A3373" s="88">
        <v>2846</v>
      </c>
      <c r="B3373" s="89">
        <v>60.46</v>
      </c>
      <c r="C3373" s="89">
        <f>LN(Table3[[#This Row],[Value]]/B3372)</f>
        <v>-2.6602956025489441E-2</v>
      </c>
      <c r="D3373" s="89"/>
      <c r="E3373" s="89"/>
      <c r="F3373" s="89">
        <f>Table3[[#This Row],[Yield]]/100*(1+F3372)</f>
        <v>0</v>
      </c>
    </row>
    <row r="3374" spans="1:6" x14ac:dyDescent="0.2">
      <c r="A3374" s="88">
        <v>2847</v>
      </c>
      <c r="B3374" s="89">
        <v>60.53</v>
      </c>
      <c r="C3374" s="89">
        <f>LN(Table3[[#This Row],[Value]]/B3373)</f>
        <v>1.1571205522838241E-3</v>
      </c>
      <c r="D3374" s="89"/>
      <c r="E3374" s="89"/>
      <c r="F3374" s="89">
        <f>Table3[[#This Row],[Yield]]/100*(1+F3373)</f>
        <v>0</v>
      </c>
    </row>
    <row r="3375" spans="1:6" x14ac:dyDescent="0.2">
      <c r="A3375" s="88">
        <v>2848</v>
      </c>
      <c r="B3375" s="89">
        <v>59.13</v>
      </c>
      <c r="C3375" s="89">
        <f>LN(Table3[[#This Row],[Value]]/B3374)</f>
        <v>-2.3400700070857296E-2</v>
      </c>
      <c r="D3375" s="89"/>
      <c r="E3375" s="89"/>
      <c r="F3375" s="89">
        <f>Table3[[#This Row],[Yield]]/100*(1+F3374)</f>
        <v>0</v>
      </c>
    </row>
    <row r="3376" spans="1:6" x14ac:dyDescent="0.2">
      <c r="A3376" s="88">
        <v>2849</v>
      </c>
      <c r="B3376" s="89">
        <v>58.65</v>
      </c>
      <c r="C3376" s="89">
        <f>LN(Table3[[#This Row],[Value]]/B3375)</f>
        <v>-8.1508347332541684E-3</v>
      </c>
      <c r="D3376" s="89"/>
      <c r="E3376" s="89"/>
      <c r="F3376" s="89">
        <f>Table3[[#This Row],[Yield]]/100*(1+F3375)</f>
        <v>0</v>
      </c>
    </row>
    <row r="3377" spans="1:6" x14ac:dyDescent="0.2">
      <c r="A3377" s="88">
        <v>2851</v>
      </c>
      <c r="B3377" s="89">
        <v>60.81</v>
      </c>
      <c r="C3377" s="89">
        <f>LN(Table3[[#This Row],[Value]]/B3376)</f>
        <v>3.6166674032533985E-2</v>
      </c>
      <c r="D3377" s="89"/>
      <c r="E3377" s="89"/>
      <c r="F3377" s="89">
        <f>Table3[[#This Row],[Yield]]/100*(1+F3376)</f>
        <v>0</v>
      </c>
    </row>
    <row r="3378" spans="1:6" x14ac:dyDescent="0.2">
      <c r="A3378" s="88">
        <v>2852</v>
      </c>
      <c r="B3378" s="89">
        <v>59.11</v>
      </c>
      <c r="C3378" s="89">
        <f>LN(Table3[[#This Row],[Value]]/B3377)</f>
        <v>-2.8354134295740251E-2</v>
      </c>
      <c r="D3378" s="89"/>
      <c r="E3378" s="89"/>
      <c r="F3378" s="89">
        <f>Table3[[#This Row],[Yield]]/100*(1+F3377)</f>
        <v>0</v>
      </c>
    </row>
    <row r="3379" spans="1:6" x14ac:dyDescent="0.2">
      <c r="A3379" s="88">
        <v>2853</v>
      </c>
      <c r="B3379" s="89">
        <v>58.21</v>
      </c>
      <c r="C3379" s="89">
        <f>LN(Table3[[#This Row],[Value]]/B3378)</f>
        <v>-1.5342953552633973E-2</v>
      </c>
      <c r="D3379" s="89"/>
      <c r="E3379" s="89"/>
      <c r="F3379" s="89">
        <f>Table3[[#This Row],[Yield]]/100*(1+F3378)</f>
        <v>0</v>
      </c>
    </row>
    <row r="3380" spans="1:6" x14ac:dyDescent="0.2">
      <c r="A3380" s="88">
        <v>2854</v>
      </c>
      <c r="B3380" s="89">
        <v>58.18</v>
      </c>
      <c r="C3380" s="89">
        <f>LN(Table3[[#This Row],[Value]]/B3379)</f>
        <v>-5.1550821658854357E-4</v>
      </c>
      <c r="D3380" s="89"/>
      <c r="E3380" s="89"/>
      <c r="F3380" s="89">
        <f>Table3[[#This Row],[Yield]]/100*(1+F3379)</f>
        <v>0</v>
      </c>
    </row>
    <row r="3381" spans="1:6" x14ac:dyDescent="0.2">
      <c r="A3381" s="88">
        <v>2855</v>
      </c>
      <c r="B3381" s="89">
        <v>58.3</v>
      </c>
      <c r="C3381" s="89">
        <f>LN(Table3[[#This Row],[Value]]/B3380)</f>
        <v>2.0604402893909797E-3</v>
      </c>
      <c r="D3381" s="89"/>
      <c r="E3381" s="89"/>
      <c r="F3381" s="89">
        <f>Table3[[#This Row],[Yield]]/100*(1+F3380)</f>
        <v>0</v>
      </c>
    </row>
    <row r="3382" spans="1:6" x14ac:dyDescent="0.2">
      <c r="A3382" s="88">
        <v>2856</v>
      </c>
      <c r="B3382" s="89">
        <v>58.31</v>
      </c>
      <c r="C3382" s="89">
        <f>LN(Table3[[#This Row],[Value]]/B3381)</f>
        <v>1.7151187761812504E-4</v>
      </c>
      <c r="D3382" s="89"/>
      <c r="E3382" s="89"/>
      <c r="F3382" s="89">
        <f>Table3[[#This Row],[Yield]]/100*(1+F3381)</f>
        <v>0</v>
      </c>
    </row>
    <row r="3383" spans="1:6" x14ac:dyDescent="0.2">
      <c r="A3383" s="88">
        <v>2858</v>
      </c>
      <c r="B3383" s="89">
        <v>58.13</v>
      </c>
      <c r="C3383" s="89">
        <f>LN(Table3[[#This Row],[Value]]/B3382)</f>
        <v>-3.0917235208054684E-3</v>
      </c>
      <c r="D3383" s="89"/>
      <c r="E3383" s="89"/>
      <c r="F3383" s="89">
        <f>Table3[[#This Row],[Yield]]/100*(1+F3382)</f>
        <v>0</v>
      </c>
    </row>
    <row r="3384" spans="1:6" x14ac:dyDescent="0.2">
      <c r="A3384" s="88">
        <v>2859</v>
      </c>
      <c r="B3384" s="89">
        <v>57.23</v>
      </c>
      <c r="C3384" s="89">
        <f>LN(Table3[[#This Row],[Value]]/B3383)</f>
        <v>-1.5603645292248428E-2</v>
      </c>
      <c r="D3384" s="89"/>
      <c r="E3384" s="89"/>
      <c r="F3384" s="89">
        <f>Table3[[#This Row],[Yield]]/100*(1+F3383)</f>
        <v>0</v>
      </c>
    </row>
    <row r="3385" spans="1:6" x14ac:dyDescent="0.2">
      <c r="A3385" s="88">
        <v>2860</v>
      </c>
      <c r="B3385" s="89">
        <v>58.42</v>
      </c>
      <c r="C3385" s="89">
        <f>LN(Table3[[#This Row],[Value]]/B3384)</f>
        <v>2.0580060538584136E-2</v>
      </c>
      <c r="D3385" s="89"/>
      <c r="E3385" s="89"/>
      <c r="F3385" s="89">
        <f>Table3[[#This Row],[Yield]]/100*(1+F3384)</f>
        <v>0</v>
      </c>
    </row>
    <row r="3386" spans="1:6" x14ac:dyDescent="0.2">
      <c r="A3386" s="88">
        <v>2861</v>
      </c>
      <c r="B3386" s="89">
        <v>57.7</v>
      </c>
      <c r="C3386" s="89">
        <f>LN(Table3[[#This Row],[Value]]/B3385)</f>
        <v>-1.240112344554104E-2</v>
      </c>
      <c r="D3386" s="89"/>
      <c r="E3386" s="89"/>
      <c r="F3386" s="89">
        <f>Table3[[#This Row],[Yield]]/100*(1+F3385)</f>
        <v>0</v>
      </c>
    </row>
    <row r="3387" spans="1:6" x14ac:dyDescent="0.2">
      <c r="A3387" s="88">
        <v>2862</v>
      </c>
      <c r="B3387" s="89">
        <v>57.56</v>
      </c>
      <c r="C3387" s="89">
        <f>LN(Table3[[#This Row],[Value]]/B3386)</f>
        <v>-2.4292914948867671E-3</v>
      </c>
      <c r="D3387" s="89"/>
      <c r="E3387" s="89"/>
      <c r="F3387" s="89">
        <f>Table3[[#This Row],[Yield]]/100*(1+F3386)</f>
        <v>0</v>
      </c>
    </row>
    <row r="3388" spans="1:6" x14ac:dyDescent="0.2">
      <c r="A3388" s="88">
        <v>2863</v>
      </c>
      <c r="B3388" s="89">
        <v>57.39</v>
      </c>
      <c r="C3388" s="89">
        <f>LN(Table3[[#This Row],[Value]]/B3387)</f>
        <v>-2.9578098988958875E-3</v>
      </c>
      <c r="D3388" s="89"/>
      <c r="E3388" s="89"/>
      <c r="F3388" s="89">
        <f>Table3[[#This Row],[Yield]]/100*(1+F3387)</f>
        <v>0</v>
      </c>
    </row>
    <row r="3389" spans="1:6" x14ac:dyDescent="0.2">
      <c r="A3389" s="88">
        <v>2865</v>
      </c>
      <c r="B3389" s="89">
        <v>58.48</v>
      </c>
      <c r="C3389" s="89">
        <f>LN(Table3[[#This Row],[Value]]/B3388)</f>
        <v>1.8814743321251715E-2</v>
      </c>
      <c r="D3389" s="89"/>
      <c r="E3389" s="89"/>
      <c r="F3389" s="89">
        <f>Table3[[#This Row],[Yield]]/100*(1+F3388)</f>
        <v>0</v>
      </c>
    </row>
    <row r="3390" spans="1:6" x14ac:dyDescent="0.2">
      <c r="A3390" s="88">
        <v>2867</v>
      </c>
      <c r="B3390" s="89">
        <v>57.75</v>
      </c>
      <c r="C3390" s="89">
        <f>LN(Table3[[#This Row],[Value]]/B3389)</f>
        <v>-1.2561466039620104E-2</v>
      </c>
      <c r="D3390" s="89"/>
      <c r="E3390" s="89"/>
      <c r="F3390" s="89">
        <f>Table3[[#This Row],[Yield]]/100*(1+F3389)</f>
        <v>0</v>
      </c>
    </row>
    <row r="3391" spans="1:6" x14ac:dyDescent="0.2">
      <c r="A3391" s="88">
        <v>2868</v>
      </c>
      <c r="B3391" s="89">
        <v>56.39</v>
      </c>
      <c r="C3391" s="89">
        <f>LN(Table3[[#This Row],[Value]]/B3390)</f>
        <v>-2.3831511582812163E-2</v>
      </c>
      <c r="D3391" s="89"/>
      <c r="E3391" s="89"/>
      <c r="F3391" s="89">
        <f>Table3[[#This Row],[Yield]]/100*(1+F3390)</f>
        <v>0</v>
      </c>
    </row>
    <row r="3392" spans="1:6" x14ac:dyDescent="0.2">
      <c r="A3392" s="88">
        <v>2869</v>
      </c>
      <c r="B3392" s="89">
        <v>56.68</v>
      </c>
      <c r="C3392" s="89">
        <f>LN(Table3[[#This Row],[Value]]/B3391)</f>
        <v>5.1295770033888419E-3</v>
      </c>
      <c r="D3392" s="89"/>
      <c r="E3392" s="89"/>
      <c r="F3392" s="89">
        <f>Table3[[#This Row],[Yield]]/100*(1+F3391)</f>
        <v>0</v>
      </c>
    </row>
    <row r="3393" spans="1:6" x14ac:dyDescent="0.2">
      <c r="A3393" s="88">
        <v>2870</v>
      </c>
      <c r="B3393" s="89">
        <v>56.48</v>
      </c>
      <c r="C3393" s="89">
        <f>LN(Table3[[#This Row],[Value]]/B3392)</f>
        <v>-3.5348216374931061E-3</v>
      </c>
      <c r="D3393" s="89"/>
      <c r="E3393" s="89"/>
      <c r="F3393" s="89">
        <f>Table3[[#This Row],[Yield]]/100*(1+F3392)</f>
        <v>0</v>
      </c>
    </row>
    <row r="3394" spans="1:6" x14ac:dyDescent="0.2">
      <c r="A3394" s="88">
        <v>2872</v>
      </c>
      <c r="B3394" s="89">
        <v>56.88</v>
      </c>
      <c r="C3394" s="89">
        <f>LN(Table3[[#This Row],[Value]]/B3393)</f>
        <v>7.0571923099989791E-3</v>
      </c>
      <c r="D3394" s="89"/>
      <c r="E3394" s="89"/>
      <c r="F3394" s="89">
        <f>Table3[[#This Row],[Yield]]/100*(1+F3393)</f>
        <v>0</v>
      </c>
    </row>
    <row r="3395" spans="1:6" x14ac:dyDescent="0.2">
      <c r="A3395" s="88">
        <v>2873</v>
      </c>
      <c r="B3395" s="89">
        <v>55.87</v>
      </c>
      <c r="C3395" s="89">
        <f>LN(Table3[[#This Row],[Value]]/B3394)</f>
        <v>-1.791622202392814E-2</v>
      </c>
      <c r="D3395" s="89"/>
      <c r="E3395" s="89"/>
      <c r="F3395" s="89">
        <f>Table3[[#This Row],[Yield]]/100*(1+F3394)</f>
        <v>0</v>
      </c>
    </row>
    <row r="3396" spans="1:6" x14ac:dyDescent="0.2">
      <c r="A3396" s="88">
        <v>2874</v>
      </c>
      <c r="B3396" s="89">
        <v>55.37</v>
      </c>
      <c r="C3396" s="89">
        <f>LN(Table3[[#This Row],[Value]]/B3395)</f>
        <v>-8.9896326361816221E-3</v>
      </c>
      <c r="D3396" s="89"/>
      <c r="E3396" s="89"/>
      <c r="F3396" s="89">
        <f>Table3[[#This Row],[Yield]]/100*(1+F3395)</f>
        <v>0</v>
      </c>
    </row>
    <row r="3397" spans="1:6" x14ac:dyDescent="0.2">
      <c r="A3397" s="88">
        <v>2875</v>
      </c>
      <c r="B3397" s="89">
        <v>54.36</v>
      </c>
      <c r="C3397" s="89">
        <f>LN(Table3[[#This Row],[Value]]/B3396)</f>
        <v>-1.8409341551932783E-2</v>
      </c>
      <c r="D3397" s="89"/>
      <c r="E3397" s="89"/>
      <c r="F3397" s="89">
        <f>Table3[[#This Row],[Yield]]/100*(1+F3396)</f>
        <v>0</v>
      </c>
    </row>
    <row r="3398" spans="1:6" x14ac:dyDescent="0.2">
      <c r="A3398" s="88">
        <v>2876</v>
      </c>
      <c r="B3398" s="89">
        <v>53</v>
      </c>
      <c r="C3398" s="89">
        <f>LN(Table3[[#This Row],[Value]]/B3397)</f>
        <v>-2.533667573082107E-2</v>
      </c>
      <c r="D3398" s="89"/>
      <c r="E3398" s="89"/>
      <c r="F3398" s="89">
        <f>Table3[[#This Row],[Yield]]/100*(1+F3397)</f>
        <v>0</v>
      </c>
    </row>
    <row r="3399" spans="1:6" x14ac:dyDescent="0.2">
      <c r="A3399" s="88">
        <v>2877</v>
      </c>
      <c r="B3399" s="89">
        <v>53.89</v>
      </c>
      <c r="C3399" s="89">
        <f>LN(Table3[[#This Row],[Value]]/B3398)</f>
        <v>1.6653018393283411E-2</v>
      </c>
      <c r="D3399" s="89"/>
      <c r="E3399" s="89"/>
      <c r="F3399" s="89">
        <f>Table3[[#This Row],[Yield]]/100*(1+F3398)</f>
        <v>0</v>
      </c>
    </row>
    <row r="3400" spans="1:6" x14ac:dyDescent="0.2">
      <c r="A3400" s="88">
        <v>2879</v>
      </c>
      <c r="B3400" s="89">
        <v>55.05</v>
      </c>
      <c r="C3400" s="89">
        <f>LN(Table3[[#This Row],[Value]]/B3399)</f>
        <v>2.1296931223283588E-2</v>
      </c>
      <c r="D3400" s="89"/>
      <c r="E3400" s="89"/>
      <c r="F3400" s="89">
        <f>Table3[[#This Row],[Yield]]/100*(1+F3399)</f>
        <v>0</v>
      </c>
    </row>
    <row r="3401" spans="1:6" x14ac:dyDescent="0.2">
      <c r="A3401" s="88">
        <v>2880</v>
      </c>
      <c r="B3401" s="89">
        <v>53.45</v>
      </c>
      <c r="C3401" s="89">
        <f>LN(Table3[[#This Row],[Value]]/B3400)</f>
        <v>-2.9495225697634606E-2</v>
      </c>
      <c r="D3401" s="89"/>
      <c r="E3401" s="89"/>
      <c r="F3401" s="89">
        <f>Table3[[#This Row],[Yield]]/100*(1+F3400)</f>
        <v>0</v>
      </c>
    </row>
    <row r="3402" spans="1:6" x14ac:dyDescent="0.2">
      <c r="A3402" s="88">
        <v>2881</v>
      </c>
      <c r="B3402" s="89">
        <v>53.18</v>
      </c>
      <c r="C3402" s="89">
        <f>LN(Table3[[#This Row],[Value]]/B3401)</f>
        <v>-5.0642516561805349E-3</v>
      </c>
      <c r="D3402" s="89"/>
      <c r="E3402" s="89"/>
      <c r="F3402" s="89">
        <f>Table3[[#This Row],[Yield]]/100*(1+F3401)</f>
        <v>0</v>
      </c>
    </row>
    <row r="3403" spans="1:6" x14ac:dyDescent="0.2">
      <c r="A3403" s="88">
        <v>2882</v>
      </c>
      <c r="B3403" s="89">
        <v>53.27</v>
      </c>
      <c r="C3403" s="89">
        <f>LN(Table3[[#This Row],[Value]]/B3402)</f>
        <v>1.6909351140340972E-3</v>
      </c>
      <c r="D3403" s="89"/>
      <c r="E3403" s="89"/>
      <c r="F3403" s="89">
        <f>Table3[[#This Row],[Yield]]/100*(1+F3402)</f>
        <v>0</v>
      </c>
    </row>
    <row r="3404" spans="1:6" x14ac:dyDescent="0.2">
      <c r="A3404" s="88">
        <v>2883</v>
      </c>
      <c r="B3404" s="89">
        <v>53.08</v>
      </c>
      <c r="C3404" s="89">
        <f>LN(Table3[[#This Row],[Value]]/B3403)</f>
        <v>-3.5731114649011305E-3</v>
      </c>
      <c r="D3404" s="89"/>
      <c r="E3404" s="89"/>
      <c r="F3404" s="89">
        <f>Table3[[#This Row],[Yield]]/100*(1+F3403)</f>
        <v>0</v>
      </c>
    </row>
    <row r="3405" spans="1:6" x14ac:dyDescent="0.2">
      <c r="A3405" s="88">
        <v>2884</v>
      </c>
      <c r="B3405" s="89">
        <v>55.02</v>
      </c>
      <c r="C3405" s="89">
        <f>LN(Table3[[#This Row],[Value]]/B3404)</f>
        <v>3.58965460324219E-2</v>
      </c>
      <c r="D3405" s="89"/>
      <c r="E3405" s="89"/>
      <c r="F3405" s="89">
        <f>Table3[[#This Row],[Yield]]/100*(1+F3404)</f>
        <v>0</v>
      </c>
    </row>
    <row r="3406" spans="1:6" x14ac:dyDescent="0.2">
      <c r="A3406" s="88">
        <v>2886</v>
      </c>
      <c r="B3406" s="89">
        <v>53.63</v>
      </c>
      <c r="C3406" s="89">
        <f>LN(Table3[[#This Row],[Value]]/B3405)</f>
        <v>-2.5588142501594666E-2</v>
      </c>
      <c r="D3406" s="89"/>
      <c r="E3406" s="89"/>
      <c r="F3406" s="89">
        <f>Table3[[#This Row],[Yield]]/100*(1+F3405)</f>
        <v>0</v>
      </c>
    </row>
    <row r="3407" spans="1:6" x14ac:dyDescent="0.2">
      <c r="A3407" s="88">
        <v>2887</v>
      </c>
      <c r="B3407" s="89">
        <v>55.05</v>
      </c>
      <c r="C3407" s="89">
        <f>LN(Table3[[#This Row],[Value]]/B3406)</f>
        <v>2.6133250173855066E-2</v>
      </c>
      <c r="D3407" s="89"/>
      <c r="E3407" s="89"/>
      <c r="F3407" s="89">
        <f>Table3[[#This Row],[Yield]]/100*(1+F3406)</f>
        <v>0</v>
      </c>
    </row>
    <row r="3408" spans="1:6" x14ac:dyDescent="0.2">
      <c r="A3408" s="88">
        <v>2888</v>
      </c>
      <c r="B3408" s="89">
        <v>55.55</v>
      </c>
      <c r="C3408" s="89">
        <f>LN(Table3[[#This Row],[Value]]/B3407)</f>
        <v>9.0416529169499455E-3</v>
      </c>
      <c r="D3408" s="89"/>
      <c r="E3408" s="89"/>
      <c r="F3408" s="89">
        <f>Table3[[#This Row],[Yield]]/100*(1+F3407)</f>
        <v>0</v>
      </c>
    </row>
    <row r="3409" spans="1:6" x14ac:dyDescent="0.2">
      <c r="A3409" s="88">
        <v>2890</v>
      </c>
      <c r="B3409" s="89">
        <v>57.51</v>
      </c>
      <c r="C3409" s="89">
        <f>LN(Table3[[#This Row],[Value]]/B3408)</f>
        <v>3.4675329640023747E-2</v>
      </c>
      <c r="D3409" s="89"/>
      <c r="E3409" s="89"/>
      <c r="F3409" s="89">
        <f>Table3[[#This Row],[Yield]]/100*(1+F3408)</f>
        <v>0</v>
      </c>
    </row>
    <row r="3410" spans="1:6" x14ac:dyDescent="0.2">
      <c r="A3410" s="88">
        <v>2891</v>
      </c>
      <c r="B3410" s="89">
        <v>58.41</v>
      </c>
      <c r="C3410" s="89">
        <f>LN(Table3[[#This Row],[Value]]/B3409)</f>
        <v>1.5528262326555194E-2</v>
      </c>
      <c r="D3410" s="89"/>
      <c r="E3410" s="89"/>
      <c r="F3410" s="89">
        <f>Table3[[#This Row],[Yield]]/100*(1+F3409)</f>
        <v>0</v>
      </c>
    </row>
    <row r="3411" spans="1:6" x14ac:dyDescent="0.2">
      <c r="A3411" s="88">
        <v>2893</v>
      </c>
      <c r="B3411" s="89">
        <v>60.14</v>
      </c>
      <c r="C3411" s="89">
        <f>LN(Table3[[#This Row],[Value]]/B3410)</f>
        <v>2.9188069508165007E-2</v>
      </c>
      <c r="D3411" s="89"/>
      <c r="E3411" s="89"/>
      <c r="F3411" s="89">
        <f>Table3[[#This Row],[Yield]]/100*(1+F3410)</f>
        <v>0</v>
      </c>
    </row>
    <row r="3412" spans="1:6" x14ac:dyDescent="0.2">
      <c r="A3412" s="88">
        <v>2894</v>
      </c>
      <c r="B3412" s="89">
        <v>59.47</v>
      </c>
      <c r="C3412" s="89">
        <f>LN(Table3[[#This Row],[Value]]/B3411)</f>
        <v>-1.1203193841880715E-2</v>
      </c>
      <c r="D3412" s="89"/>
      <c r="E3412" s="89"/>
      <c r="F3412" s="89">
        <f>Table3[[#This Row],[Yield]]/100*(1+F3411)</f>
        <v>0</v>
      </c>
    </row>
    <row r="3413" spans="1:6" x14ac:dyDescent="0.2">
      <c r="A3413" s="88">
        <v>2895</v>
      </c>
      <c r="B3413" s="89">
        <v>60.11</v>
      </c>
      <c r="C3413" s="89">
        <f>LN(Table3[[#This Row],[Value]]/B3412)</f>
        <v>1.0704233332568461E-2</v>
      </c>
      <c r="D3413" s="89"/>
      <c r="E3413" s="89"/>
      <c r="F3413" s="89">
        <f>Table3[[#This Row],[Yield]]/100*(1+F3412)</f>
        <v>0</v>
      </c>
    </row>
    <row r="3414" spans="1:6" x14ac:dyDescent="0.2">
      <c r="A3414" s="88">
        <v>2896</v>
      </c>
      <c r="B3414" s="89">
        <v>61.16</v>
      </c>
      <c r="C3414" s="89">
        <f>LN(Table3[[#This Row],[Value]]/B3413)</f>
        <v>1.7317164009790852E-2</v>
      </c>
      <c r="D3414" s="89"/>
      <c r="E3414" s="89"/>
      <c r="F3414" s="89">
        <f>Table3[[#This Row],[Yield]]/100*(1+F3413)</f>
        <v>0</v>
      </c>
    </row>
    <row r="3415" spans="1:6" x14ac:dyDescent="0.2">
      <c r="A3415" s="88">
        <v>2897</v>
      </c>
      <c r="B3415" s="89">
        <v>61.77</v>
      </c>
      <c r="C3415" s="89">
        <f>LN(Table3[[#This Row],[Value]]/B3414)</f>
        <v>9.9244286469464191E-3</v>
      </c>
      <c r="D3415" s="89"/>
      <c r="E3415" s="89"/>
      <c r="F3415" s="89">
        <f>Table3[[#This Row],[Yield]]/100*(1+F3414)</f>
        <v>0</v>
      </c>
    </row>
    <row r="3416" spans="1:6" x14ac:dyDescent="0.2">
      <c r="A3416" s="88">
        <v>2898</v>
      </c>
      <c r="B3416" s="89">
        <v>61.01</v>
      </c>
      <c r="C3416" s="89">
        <f>LN(Table3[[#This Row],[Value]]/B3415)</f>
        <v>-1.2380024544046813E-2</v>
      </c>
      <c r="D3416" s="89"/>
      <c r="E3416" s="89"/>
      <c r="F3416" s="89">
        <f>Table3[[#This Row],[Yield]]/100*(1+F3415)</f>
        <v>0</v>
      </c>
    </row>
    <row r="3417" spans="1:6" x14ac:dyDescent="0.2">
      <c r="A3417" s="88">
        <v>2900</v>
      </c>
      <c r="B3417" s="89">
        <v>59.72</v>
      </c>
      <c r="C3417" s="89">
        <f>LN(Table3[[#This Row],[Value]]/B3416)</f>
        <v>-2.1370812492771382E-2</v>
      </c>
      <c r="D3417" s="89"/>
      <c r="E3417" s="89"/>
      <c r="F3417" s="89">
        <f>Table3[[#This Row],[Yield]]/100*(1+F3416)</f>
        <v>0</v>
      </c>
    </row>
    <row r="3418" spans="1:6" x14ac:dyDescent="0.2">
      <c r="A3418" s="88">
        <v>2901</v>
      </c>
      <c r="B3418" s="89">
        <v>58.51</v>
      </c>
      <c r="C3418" s="89">
        <f>LN(Table3[[#This Row],[Value]]/B3417)</f>
        <v>-2.0469292870844959E-2</v>
      </c>
      <c r="D3418" s="89"/>
      <c r="E3418" s="89"/>
      <c r="F3418" s="89">
        <f>Table3[[#This Row],[Yield]]/100*(1+F3417)</f>
        <v>0</v>
      </c>
    </row>
    <row r="3419" spans="1:6" x14ac:dyDescent="0.2">
      <c r="A3419" s="88">
        <v>2902</v>
      </c>
      <c r="B3419" s="89">
        <v>58.22</v>
      </c>
      <c r="C3419" s="89">
        <f>LN(Table3[[#This Row],[Value]]/B3418)</f>
        <v>-4.9687414826675939E-3</v>
      </c>
      <c r="D3419" s="89"/>
      <c r="E3419" s="89"/>
      <c r="F3419" s="89">
        <f>Table3[[#This Row],[Yield]]/100*(1+F3418)</f>
        <v>0</v>
      </c>
    </row>
    <row r="3420" spans="1:6" x14ac:dyDescent="0.2">
      <c r="A3420" s="88">
        <v>2903</v>
      </c>
      <c r="B3420" s="89">
        <v>58.17</v>
      </c>
      <c r="C3420" s="89">
        <f>LN(Table3[[#This Row],[Value]]/B3419)</f>
        <v>-8.5918039480700455E-4</v>
      </c>
      <c r="D3420" s="89"/>
      <c r="E3420" s="89"/>
      <c r="F3420" s="89">
        <f>Table3[[#This Row],[Yield]]/100*(1+F3419)</f>
        <v>0</v>
      </c>
    </row>
    <row r="3421" spans="1:6" x14ac:dyDescent="0.2">
      <c r="A3421" s="88">
        <v>2904</v>
      </c>
      <c r="B3421" s="89">
        <v>57.29</v>
      </c>
      <c r="C3421" s="89">
        <f>LN(Table3[[#This Row],[Value]]/B3420)</f>
        <v>-1.5243669502183728E-2</v>
      </c>
      <c r="D3421" s="89"/>
      <c r="E3421" s="89"/>
      <c r="F3421" s="89">
        <f>Table3[[#This Row],[Yield]]/100*(1+F3420)</f>
        <v>0</v>
      </c>
    </row>
    <row r="3422" spans="1:6" x14ac:dyDescent="0.2">
      <c r="A3422" s="88">
        <v>2905</v>
      </c>
      <c r="B3422" s="89">
        <v>57.33</v>
      </c>
      <c r="C3422" s="89">
        <f>LN(Table3[[#This Row],[Value]]/B3421)</f>
        <v>6.9795849980497447E-4</v>
      </c>
      <c r="D3422" s="89"/>
      <c r="E3422" s="89"/>
      <c r="F3422" s="89">
        <f>Table3[[#This Row],[Yield]]/100*(1+F3421)</f>
        <v>0</v>
      </c>
    </row>
    <row r="3423" spans="1:6" x14ac:dyDescent="0.2">
      <c r="A3423" s="88">
        <v>2907</v>
      </c>
      <c r="B3423" s="89">
        <v>57.03</v>
      </c>
      <c r="C3423" s="89">
        <f>LN(Table3[[#This Row],[Value]]/B3422)</f>
        <v>-5.2466017518438737E-3</v>
      </c>
      <c r="D3423" s="89"/>
      <c r="E3423" s="89"/>
      <c r="F3423" s="89">
        <f>Table3[[#This Row],[Yield]]/100*(1+F3422)</f>
        <v>0</v>
      </c>
    </row>
    <row r="3424" spans="1:6" x14ac:dyDescent="0.2">
      <c r="A3424" s="88">
        <v>2908</v>
      </c>
      <c r="B3424" s="89">
        <v>56.85</v>
      </c>
      <c r="C3424" s="89">
        <f>LN(Table3[[#This Row],[Value]]/B3423)</f>
        <v>-3.1612249719024875E-3</v>
      </c>
      <c r="D3424" s="89"/>
      <c r="E3424" s="89"/>
      <c r="F3424" s="89">
        <f>Table3[[#This Row],[Yield]]/100*(1+F3423)</f>
        <v>0</v>
      </c>
    </row>
    <row r="3425" spans="1:6" x14ac:dyDescent="0.2">
      <c r="A3425" s="88">
        <v>2909</v>
      </c>
      <c r="B3425" s="89">
        <v>57.71</v>
      </c>
      <c r="C3425" s="89">
        <f>LN(Table3[[#This Row],[Value]]/B3424)</f>
        <v>1.5014248526329956E-2</v>
      </c>
      <c r="D3425" s="89"/>
      <c r="E3425" s="89"/>
      <c r="F3425" s="89">
        <f>Table3[[#This Row],[Yield]]/100*(1+F3424)</f>
        <v>0</v>
      </c>
    </row>
    <row r="3426" spans="1:6" x14ac:dyDescent="0.2">
      <c r="A3426" s="88">
        <v>2910</v>
      </c>
      <c r="B3426" s="89">
        <v>58.08</v>
      </c>
      <c r="C3426" s="89">
        <f>LN(Table3[[#This Row],[Value]]/B3425)</f>
        <v>6.3909017936654511E-3</v>
      </c>
      <c r="D3426" s="89"/>
      <c r="E3426" s="89"/>
      <c r="F3426" s="89">
        <f>Table3[[#This Row],[Yield]]/100*(1+F3425)</f>
        <v>0</v>
      </c>
    </row>
    <row r="3427" spans="1:6" x14ac:dyDescent="0.2">
      <c r="A3427" s="88">
        <v>2911</v>
      </c>
      <c r="B3427" s="89">
        <v>58.98</v>
      </c>
      <c r="C3427" s="89">
        <f>LN(Table3[[#This Row],[Value]]/B3426)</f>
        <v>1.5377032870589512E-2</v>
      </c>
      <c r="D3427" s="89"/>
      <c r="E3427" s="89"/>
      <c r="F3427" s="89">
        <f>Table3[[#This Row],[Yield]]/100*(1+F3426)</f>
        <v>0</v>
      </c>
    </row>
    <row r="3428" spans="1:6" x14ac:dyDescent="0.2">
      <c r="A3428" s="88">
        <v>2912</v>
      </c>
      <c r="B3428" s="89">
        <v>59.46</v>
      </c>
      <c r="C3428" s="89">
        <f>LN(Table3[[#This Row],[Value]]/B3427)</f>
        <v>8.1054141828214004E-3</v>
      </c>
      <c r="D3428" s="89"/>
      <c r="E3428" s="89"/>
      <c r="F3428" s="89">
        <f>Table3[[#This Row],[Yield]]/100*(1+F3427)</f>
        <v>0</v>
      </c>
    </row>
    <row r="3429" spans="1:6" x14ac:dyDescent="0.2">
      <c r="A3429" s="88">
        <v>2914</v>
      </c>
      <c r="B3429" s="89">
        <v>58.21</v>
      </c>
      <c r="C3429" s="89">
        <f>LN(Table3[[#This Row],[Value]]/B3428)</f>
        <v>-2.1246656286307435E-2</v>
      </c>
      <c r="D3429" s="89"/>
      <c r="E3429" s="89"/>
      <c r="F3429" s="89">
        <f>Table3[[#This Row],[Yield]]/100*(1+F3428)</f>
        <v>0</v>
      </c>
    </row>
    <row r="3430" spans="1:6" x14ac:dyDescent="0.2">
      <c r="A3430" s="88">
        <v>2915</v>
      </c>
      <c r="B3430" s="89">
        <v>58</v>
      </c>
      <c r="C3430" s="89">
        <f>LN(Table3[[#This Row],[Value]]/B3429)</f>
        <v>-3.6141507372248476E-3</v>
      </c>
      <c r="D3430" s="89"/>
      <c r="E3430" s="89"/>
      <c r="F3430" s="89">
        <f>Table3[[#This Row],[Yield]]/100*(1+F3429)</f>
        <v>0</v>
      </c>
    </row>
    <row r="3431" spans="1:6" x14ac:dyDescent="0.2">
      <c r="A3431" s="88">
        <v>2917</v>
      </c>
      <c r="B3431" s="89">
        <v>57.6</v>
      </c>
      <c r="C3431" s="89">
        <f>LN(Table3[[#This Row],[Value]]/B3430)</f>
        <v>-6.9204428445737952E-3</v>
      </c>
      <c r="D3431" s="89"/>
      <c r="E3431" s="89"/>
      <c r="F3431" s="89">
        <f>Table3[[#This Row],[Yield]]/100*(1+F3430)</f>
        <v>0</v>
      </c>
    </row>
    <row r="3432" spans="1:6" x14ac:dyDescent="0.2">
      <c r="A3432" s="88">
        <v>2918</v>
      </c>
      <c r="B3432" s="89">
        <v>58.65</v>
      </c>
      <c r="C3432" s="89">
        <f>LN(Table3[[#This Row],[Value]]/B3431)</f>
        <v>1.8065007397638767E-2</v>
      </c>
      <c r="D3432" s="89"/>
      <c r="E3432" s="89"/>
      <c r="F3432" s="89">
        <f>Table3[[#This Row],[Yield]]/100*(1+F3431)</f>
        <v>0</v>
      </c>
    </row>
    <row r="3433" spans="1:6" x14ac:dyDescent="0.2">
      <c r="A3433" s="88">
        <v>2919</v>
      </c>
      <c r="B3433" s="89">
        <v>58.83</v>
      </c>
      <c r="C3433" s="89">
        <f>LN(Table3[[#This Row],[Value]]/B3432)</f>
        <v>3.0643537768801411E-3</v>
      </c>
      <c r="D3433" s="89"/>
      <c r="E3433" s="89"/>
      <c r="F3433" s="89">
        <f>Table3[[#This Row],[Yield]]/100*(1+F3432)</f>
        <v>0</v>
      </c>
    </row>
    <row r="3434" spans="1:6" x14ac:dyDescent="0.2">
      <c r="A3434" s="88">
        <v>2921</v>
      </c>
      <c r="B3434" s="89">
        <v>59.47</v>
      </c>
      <c r="C3434" s="89">
        <f>LN(Table3[[#This Row],[Value]]/B3433)</f>
        <v>1.0820054842137787E-2</v>
      </c>
      <c r="D3434" s="89"/>
      <c r="E3434" s="89"/>
      <c r="F3434" s="89">
        <f>Table3[[#This Row],[Yield]]/100*(1+F3433)</f>
        <v>0</v>
      </c>
    </row>
    <row r="3435" spans="1:6" x14ac:dyDescent="0.2">
      <c r="A3435" s="88">
        <v>2922</v>
      </c>
      <c r="B3435" s="89">
        <v>58.75</v>
      </c>
      <c r="C3435" s="89">
        <f>LN(Table3[[#This Row],[Value]]/B3434)</f>
        <v>-1.218083069423396E-2</v>
      </c>
      <c r="D3435" s="89"/>
      <c r="E3435" s="89"/>
      <c r="F3435" s="89">
        <f>Table3[[#This Row],[Yield]]/100*(1+F3434)</f>
        <v>0</v>
      </c>
    </row>
    <row r="3436" spans="1:6" x14ac:dyDescent="0.2">
      <c r="A3436" s="88">
        <v>2924</v>
      </c>
      <c r="B3436" s="89">
        <v>59.61</v>
      </c>
      <c r="C3436" s="89">
        <f>LN(Table3[[#This Row],[Value]]/B3435)</f>
        <v>1.4532192207566902E-2</v>
      </c>
      <c r="D3436" s="89"/>
      <c r="E3436" s="89"/>
      <c r="F3436" s="89">
        <f>Table3[[#This Row],[Yield]]/100*(1+F3435)</f>
        <v>0</v>
      </c>
    </row>
    <row r="3437" spans="1:6" x14ac:dyDescent="0.2">
      <c r="A3437" s="88">
        <v>2925</v>
      </c>
      <c r="B3437" s="89">
        <v>60.62</v>
      </c>
      <c r="C3437" s="89">
        <f>LN(Table3[[#This Row],[Value]]/B3436)</f>
        <v>1.680152639782197E-2</v>
      </c>
      <c r="D3437" s="89"/>
      <c r="E3437" s="89"/>
      <c r="F3437" s="89">
        <f>Table3[[#This Row],[Yield]]/100*(1+F3436)</f>
        <v>0</v>
      </c>
    </row>
    <row r="3438" spans="1:6" x14ac:dyDescent="0.2">
      <c r="A3438" s="88">
        <v>2926</v>
      </c>
      <c r="B3438" s="89">
        <v>60.87</v>
      </c>
      <c r="C3438" s="89">
        <f>LN(Table3[[#This Row],[Value]]/B3437)</f>
        <v>4.1155708761760655E-3</v>
      </c>
      <c r="D3438" s="89"/>
      <c r="E3438" s="89"/>
      <c r="F3438" s="89">
        <f>Table3[[#This Row],[Yield]]/100*(1+F3437)</f>
        <v>0</v>
      </c>
    </row>
    <row r="3439" spans="1:6" x14ac:dyDescent="0.2">
      <c r="A3439" s="88">
        <v>2928</v>
      </c>
      <c r="B3439" s="89">
        <v>61.75</v>
      </c>
      <c r="C3439" s="89">
        <f>LN(Table3[[#This Row],[Value]]/B3438)</f>
        <v>1.4353533002253446E-2</v>
      </c>
      <c r="D3439" s="89"/>
      <c r="E3439" s="89"/>
      <c r="F3439" s="89">
        <f>Table3[[#This Row],[Yield]]/100*(1+F3438)</f>
        <v>0</v>
      </c>
    </row>
    <row r="3440" spans="1:6" x14ac:dyDescent="0.2">
      <c r="A3440" s="88">
        <v>2929</v>
      </c>
      <c r="B3440" s="89">
        <v>61.42</v>
      </c>
      <c r="C3440" s="89">
        <f>LN(Table3[[#This Row],[Value]]/B3439)</f>
        <v>-5.3584604954101936E-3</v>
      </c>
      <c r="D3440" s="89"/>
      <c r="E3440" s="89"/>
      <c r="F3440" s="89">
        <f>Table3[[#This Row],[Yield]]/100*(1+F3439)</f>
        <v>0</v>
      </c>
    </row>
    <row r="3441" spans="1:6" x14ac:dyDescent="0.2">
      <c r="A3441" s="88">
        <v>2930</v>
      </c>
      <c r="B3441" s="89">
        <v>61.75</v>
      </c>
      <c r="C3441" s="89">
        <f>LN(Table3[[#This Row],[Value]]/B3440)</f>
        <v>5.3584604954103228E-3</v>
      </c>
      <c r="D3441" s="89"/>
      <c r="E3441" s="89"/>
      <c r="F3441" s="89">
        <f>Table3[[#This Row],[Yield]]/100*(1+F3440)</f>
        <v>0</v>
      </c>
    </row>
    <row r="3442" spans="1:6" x14ac:dyDescent="0.2">
      <c r="A3442" s="88">
        <v>2931</v>
      </c>
      <c r="B3442" s="89">
        <v>63.5</v>
      </c>
      <c r="C3442" s="89">
        <f>LN(Table3[[#This Row],[Value]]/B3441)</f>
        <v>2.7945930390559322E-2</v>
      </c>
      <c r="D3442" s="89"/>
      <c r="E3442" s="89"/>
      <c r="F3442" s="89">
        <f>Table3[[#This Row],[Yield]]/100*(1+F3441)</f>
        <v>0</v>
      </c>
    </row>
    <row r="3443" spans="1:6" x14ac:dyDescent="0.2">
      <c r="A3443" s="88">
        <v>2932</v>
      </c>
      <c r="B3443" s="89">
        <v>63.01</v>
      </c>
      <c r="C3443" s="89">
        <f>LN(Table3[[#This Row],[Value]]/B3442)</f>
        <v>-7.7464619446819096E-3</v>
      </c>
      <c r="D3443" s="89"/>
      <c r="E3443" s="89"/>
      <c r="F3443" s="89">
        <f>Table3[[#This Row],[Yield]]/100*(1+F3442)</f>
        <v>0</v>
      </c>
    </row>
    <row r="3444" spans="1:6" x14ac:dyDescent="0.2">
      <c r="A3444" s="88">
        <v>2933</v>
      </c>
      <c r="B3444" s="89">
        <v>64.27</v>
      </c>
      <c r="C3444" s="89">
        <f>LN(Table3[[#This Row],[Value]]/B3443)</f>
        <v>1.9799515429230665E-2</v>
      </c>
      <c r="D3444" s="89"/>
      <c r="E3444" s="89"/>
      <c r="F3444" s="89">
        <f>Table3[[#This Row],[Yield]]/100*(1+F3443)</f>
        <v>0</v>
      </c>
    </row>
    <row r="3445" spans="1:6" x14ac:dyDescent="0.2">
      <c r="A3445" s="88">
        <v>2935</v>
      </c>
      <c r="B3445" s="89">
        <v>64.98</v>
      </c>
      <c r="C3445" s="89">
        <f>LN(Table3[[#This Row],[Value]]/B3444)</f>
        <v>1.0986570857759477E-2</v>
      </c>
      <c r="D3445" s="89"/>
      <c r="E3445" s="89"/>
      <c r="F3445" s="89">
        <f>Table3[[#This Row],[Yield]]/100*(1+F3444)</f>
        <v>0</v>
      </c>
    </row>
    <row r="3446" spans="1:6" x14ac:dyDescent="0.2">
      <c r="A3446" s="88">
        <v>2936</v>
      </c>
      <c r="B3446" s="89">
        <v>65.84</v>
      </c>
      <c r="C3446" s="89">
        <f>LN(Table3[[#This Row],[Value]]/B3445)</f>
        <v>1.3148026127860223E-2</v>
      </c>
      <c r="D3446" s="89"/>
      <c r="E3446" s="89"/>
      <c r="F3446" s="89">
        <f>Table3[[#This Row],[Yield]]/100*(1+F3445)</f>
        <v>0</v>
      </c>
    </row>
    <row r="3447" spans="1:6" x14ac:dyDescent="0.2">
      <c r="A3447" s="88">
        <v>2937</v>
      </c>
      <c r="B3447" s="89">
        <v>65.44</v>
      </c>
      <c r="C3447" s="89">
        <f>LN(Table3[[#This Row],[Value]]/B3446)</f>
        <v>-6.0938640743228916E-3</v>
      </c>
      <c r="D3447" s="89"/>
      <c r="E3447" s="89"/>
      <c r="F3447" s="89">
        <f>Table3[[#This Row],[Yield]]/100*(1+F3446)</f>
        <v>0</v>
      </c>
    </row>
    <row r="3448" spans="1:6" x14ac:dyDescent="0.2">
      <c r="A3448" s="88">
        <v>2938</v>
      </c>
      <c r="B3448" s="89">
        <v>64.19</v>
      </c>
      <c r="C3448" s="89">
        <f>LN(Table3[[#This Row],[Value]]/B3447)</f>
        <v>-1.928625697080481E-2</v>
      </c>
      <c r="D3448" s="89"/>
      <c r="E3448" s="89"/>
      <c r="F3448" s="89">
        <f>Table3[[#This Row],[Yield]]/100*(1+F3447)</f>
        <v>0</v>
      </c>
    </row>
    <row r="3449" spans="1:6" x14ac:dyDescent="0.2">
      <c r="A3449" s="88">
        <v>2939</v>
      </c>
      <c r="B3449" s="89">
        <v>64.53</v>
      </c>
      <c r="C3449" s="89">
        <f>LN(Table3[[#This Row],[Value]]/B3448)</f>
        <v>5.2827966240615509E-3</v>
      </c>
      <c r="D3449" s="89"/>
      <c r="E3449" s="89"/>
      <c r="F3449" s="89">
        <f>Table3[[#This Row],[Yield]]/100*(1+F3448)</f>
        <v>0</v>
      </c>
    </row>
    <row r="3450" spans="1:6" x14ac:dyDescent="0.2">
      <c r="A3450" s="88">
        <v>2940</v>
      </c>
      <c r="B3450" s="89">
        <v>64.45</v>
      </c>
      <c r="C3450" s="89">
        <f>LN(Table3[[#This Row],[Value]]/B3449)</f>
        <v>-1.2405025625519574E-3</v>
      </c>
      <c r="D3450" s="89"/>
      <c r="E3450" s="89"/>
      <c r="F3450" s="89">
        <f>Table3[[#This Row],[Yield]]/100*(1+F3449)</f>
        <v>0</v>
      </c>
    </row>
    <row r="3451" spans="1:6" x14ac:dyDescent="0.2">
      <c r="A3451" s="88">
        <v>2942</v>
      </c>
      <c r="B3451" s="89">
        <v>63.19</v>
      </c>
      <c r="C3451" s="89">
        <f>LN(Table3[[#This Row],[Value]]/B3450)</f>
        <v>-1.9743668599832582E-2</v>
      </c>
      <c r="D3451" s="89"/>
      <c r="E3451" s="89"/>
      <c r="F3451" s="89">
        <f>Table3[[#This Row],[Yield]]/100*(1+F3450)</f>
        <v>0</v>
      </c>
    </row>
    <row r="3452" spans="1:6" x14ac:dyDescent="0.2">
      <c r="A3452" s="88">
        <v>2943</v>
      </c>
      <c r="B3452" s="89">
        <v>63.21</v>
      </c>
      <c r="C3452" s="89">
        <f>LN(Table3[[#This Row],[Value]]/B3451)</f>
        <v>3.1645569884348497E-4</v>
      </c>
      <c r="D3452" s="89"/>
      <c r="E3452" s="89"/>
      <c r="F3452" s="89">
        <f>Table3[[#This Row],[Yield]]/100*(1+F3451)</f>
        <v>0</v>
      </c>
    </row>
    <row r="3453" spans="1:6" x14ac:dyDescent="0.2">
      <c r="A3453" s="88">
        <v>2944</v>
      </c>
      <c r="B3453" s="89">
        <v>62.1</v>
      </c>
      <c r="C3453" s="89">
        <f>LN(Table3[[#This Row],[Value]]/B3452)</f>
        <v>-1.7716527544774281E-2</v>
      </c>
      <c r="D3453" s="89"/>
      <c r="E3453" s="89"/>
      <c r="F3453" s="89">
        <f>Table3[[#This Row],[Yield]]/100*(1+F3452)</f>
        <v>0</v>
      </c>
    </row>
    <row r="3454" spans="1:6" x14ac:dyDescent="0.2">
      <c r="A3454" s="88">
        <v>2945</v>
      </c>
      <c r="B3454" s="89">
        <v>61.44</v>
      </c>
      <c r="C3454" s="89">
        <f>LN(Table3[[#This Row],[Value]]/B3453)</f>
        <v>-1.068490010001638E-2</v>
      </c>
      <c r="D3454" s="89"/>
      <c r="E3454" s="89"/>
      <c r="F3454" s="89">
        <f>Table3[[#This Row],[Yield]]/100*(1+F3453)</f>
        <v>0</v>
      </c>
    </row>
    <row r="3455" spans="1:6" x14ac:dyDescent="0.2">
      <c r="A3455" s="88">
        <v>2946</v>
      </c>
      <c r="B3455" s="89">
        <v>61.31</v>
      </c>
      <c r="C3455" s="89">
        <f>LN(Table3[[#This Row],[Value]]/B3454)</f>
        <v>-2.1181270648201267E-3</v>
      </c>
      <c r="D3455" s="89"/>
      <c r="E3455" s="89"/>
      <c r="F3455" s="89">
        <f>Table3[[#This Row],[Yield]]/100*(1+F3454)</f>
        <v>0</v>
      </c>
    </row>
    <row r="3456" spans="1:6" x14ac:dyDescent="0.2">
      <c r="A3456" s="88">
        <v>2947</v>
      </c>
      <c r="B3456" s="89">
        <v>61.76</v>
      </c>
      <c r="C3456" s="89">
        <f>LN(Table3[[#This Row],[Value]]/B3455)</f>
        <v>7.3129439419241478E-3</v>
      </c>
      <c r="D3456" s="89"/>
      <c r="E3456" s="89"/>
      <c r="F3456" s="89">
        <f>Table3[[#This Row],[Yield]]/100*(1+F3455)</f>
        <v>0</v>
      </c>
    </row>
    <row r="3457" spans="1:6" x14ac:dyDescent="0.2">
      <c r="A3457" s="88">
        <v>2949</v>
      </c>
      <c r="B3457" s="89">
        <v>62.06</v>
      </c>
      <c r="C3457" s="89">
        <f>LN(Table3[[#This Row],[Value]]/B3456)</f>
        <v>4.8457533037134281E-3</v>
      </c>
      <c r="D3457" s="89"/>
      <c r="E3457" s="89"/>
      <c r="F3457" s="89">
        <f>Table3[[#This Row],[Yield]]/100*(1+F3456)</f>
        <v>0</v>
      </c>
    </row>
    <row r="3458" spans="1:6" x14ac:dyDescent="0.2">
      <c r="A3458" s="88">
        <v>2950</v>
      </c>
      <c r="B3458" s="89">
        <v>62.53</v>
      </c>
      <c r="C3458" s="89">
        <f>LN(Table3[[#This Row],[Value]]/B3457)</f>
        <v>7.5447825589723978E-3</v>
      </c>
      <c r="D3458" s="89"/>
      <c r="E3458" s="89"/>
      <c r="F3458" s="89">
        <f>Table3[[#This Row],[Yield]]/100*(1+F3457)</f>
        <v>0</v>
      </c>
    </row>
    <row r="3459" spans="1:6" x14ac:dyDescent="0.2">
      <c r="A3459" s="88">
        <v>2951</v>
      </c>
      <c r="B3459" s="89">
        <v>62.08</v>
      </c>
      <c r="C3459" s="89">
        <f>LN(Table3[[#This Row],[Value]]/B3458)</f>
        <v>-7.2225657042432594E-3</v>
      </c>
      <c r="D3459" s="89"/>
      <c r="E3459" s="89"/>
      <c r="F3459" s="89">
        <f>Table3[[#This Row],[Yield]]/100*(1+F3458)</f>
        <v>0</v>
      </c>
    </row>
    <row r="3460" spans="1:6" x14ac:dyDescent="0.2">
      <c r="A3460" s="88">
        <v>2952</v>
      </c>
      <c r="B3460" s="89">
        <v>62.32</v>
      </c>
      <c r="C3460" s="89">
        <f>LN(Table3[[#This Row],[Value]]/B3459)</f>
        <v>3.8585256875294997E-3</v>
      </c>
      <c r="D3460" s="89"/>
      <c r="E3460" s="89"/>
      <c r="F3460" s="89">
        <f>Table3[[#This Row],[Yield]]/100*(1+F3459)</f>
        <v>0</v>
      </c>
    </row>
    <row r="3461" spans="1:6" x14ac:dyDescent="0.2">
      <c r="A3461" s="88">
        <v>2953</v>
      </c>
      <c r="B3461" s="89">
        <v>62.7</v>
      </c>
      <c r="C3461" s="89">
        <f>LN(Table3[[#This Row],[Value]]/B3460)</f>
        <v>6.0790460763821925E-3</v>
      </c>
      <c r="D3461" s="89"/>
      <c r="E3461" s="89"/>
      <c r="F3461" s="89">
        <f>Table3[[#This Row],[Yield]]/100*(1+F3460)</f>
        <v>0</v>
      </c>
    </row>
    <row r="3462" spans="1:6" x14ac:dyDescent="0.2">
      <c r="A3462" s="88">
        <v>2954</v>
      </c>
      <c r="B3462" s="89">
        <v>61.83</v>
      </c>
      <c r="C3462" s="89">
        <f>LN(Table3[[#This Row],[Value]]/B3461)</f>
        <v>-1.3972764068397741E-2</v>
      </c>
      <c r="D3462" s="89"/>
      <c r="E3462" s="89"/>
      <c r="F3462" s="89">
        <f>Table3[[#This Row],[Yield]]/100*(1+F3461)</f>
        <v>0</v>
      </c>
    </row>
    <row r="3463" spans="1:6" x14ac:dyDescent="0.2">
      <c r="A3463" s="88">
        <v>2956</v>
      </c>
      <c r="B3463" s="89">
        <v>61.82</v>
      </c>
      <c r="C3463" s="89">
        <f>LN(Table3[[#This Row],[Value]]/B3462)</f>
        <v>-1.6174686650705919E-4</v>
      </c>
      <c r="D3463" s="89"/>
      <c r="E3463" s="89"/>
      <c r="F3463" s="89">
        <f>Table3[[#This Row],[Yield]]/100*(1+F3462)</f>
        <v>0</v>
      </c>
    </row>
    <row r="3464" spans="1:6" x14ac:dyDescent="0.2">
      <c r="A3464" s="88">
        <v>2957</v>
      </c>
      <c r="B3464" s="89">
        <v>62.14</v>
      </c>
      <c r="C3464" s="89">
        <f>LN(Table3[[#This Row],[Value]]/B3463)</f>
        <v>5.1629672609311977E-3</v>
      </c>
      <c r="D3464" s="89"/>
      <c r="E3464" s="89"/>
      <c r="F3464" s="89">
        <f>Table3[[#This Row],[Yield]]/100*(1+F3463)</f>
        <v>0</v>
      </c>
    </row>
    <row r="3465" spans="1:6" x14ac:dyDescent="0.2">
      <c r="A3465" s="88">
        <v>2958</v>
      </c>
      <c r="B3465" s="89">
        <v>61.02</v>
      </c>
      <c r="C3465" s="89">
        <f>LN(Table3[[#This Row],[Value]]/B3464)</f>
        <v>-1.8188224676377738E-2</v>
      </c>
      <c r="D3465" s="89"/>
      <c r="E3465" s="89"/>
      <c r="F3465" s="89">
        <f>Table3[[#This Row],[Yield]]/100*(1+F3464)</f>
        <v>0</v>
      </c>
    </row>
    <row r="3466" spans="1:6" x14ac:dyDescent="0.2">
      <c r="A3466" s="88">
        <v>2959</v>
      </c>
      <c r="B3466" s="89">
        <v>61.15</v>
      </c>
      <c r="C3466" s="89">
        <f>LN(Table3[[#This Row],[Value]]/B3465)</f>
        <v>2.1281828446576539E-3</v>
      </c>
      <c r="D3466" s="89"/>
      <c r="E3466" s="89"/>
      <c r="F3466" s="89">
        <f>Table3[[#This Row],[Yield]]/100*(1+F3465)</f>
        <v>0</v>
      </c>
    </row>
    <row r="3467" spans="1:6" x14ac:dyDescent="0.2">
      <c r="A3467" s="88">
        <v>2960</v>
      </c>
      <c r="B3467" s="89">
        <v>60.77</v>
      </c>
      <c r="C3467" s="89">
        <f>LN(Table3[[#This Row],[Value]]/B3466)</f>
        <v>-6.2336159859174315E-3</v>
      </c>
      <c r="D3467" s="89"/>
      <c r="E3467" s="89"/>
      <c r="F3467" s="89">
        <f>Table3[[#This Row],[Yield]]/100*(1+F3466)</f>
        <v>0</v>
      </c>
    </row>
    <row r="3468" spans="1:6" x14ac:dyDescent="0.2">
      <c r="A3468" s="88">
        <v>2961</v>
      </c>
      <c r="B3468" s="89">
        <v>59.9</v>
      </c>
      <c r="C3468" s="89">
        <f>LN(Table3[[#This Row],[Value]]/B3467)</f>
        <v>-1.4419741025860291E-2</v>
      </c>
      <c r="D3468" s="89"/>
      <c r="E3468" s="89"/>
      <c r="F3468" s="89">
        <f>Table3[[#This Row],[Yield]]/100*(1+F3467)</f>
        <v>0</v>
      </c>
    </row>
    <row r="3469" spans="1:6" x14ac:dyDescent="0.2">
      <c r="A3469" s="88">
        <v>2963</v>
      </c>
      <c r="B3469" s="89">
        <v>58.8</v>
      </c>
      <c r="C3469" s="89">
        <f>LN(Table3[[#This Row],[Value]]/B3468)</f>
        <v>-1.8534650216822466E-2</v>
      </c>
      <c r="D3469" s="89"/>
      <c r="E3469" s="89"/>
      <c r="F3469" s="89">
        <f>Table3[[#This Row],[Yield]]/100*(1+F3468)</f>
        <v>0</v>
      </c>
    </row>
    <row r="3470" spans="1:6" x14ac:dyDescent="0.2">
      <c r="A3470" s="88">
        <v>2964</v>
      </c>
      <c r="B3470" s="89">
        <v>59.11</v>
      </c>
      <c r="C3470" s="89">
        <f>LN(Table3[[#This Row],[Value]]/B3469)</f>
        <v>5.2582599316969292E-3</v>
      </c>
      <c r="D3470" s="89"/>
      <c r="E3470" s="89"/>
      <c r="F3470" s="89">
        <f>Table3[[#This Row],[Yield]]/100*(1+F3469)</f>
        <v>0</v>
      </c>
    </row>
    <row r="3471" spans="1:6" x14ac:dyDescent="0.2">
      <c r="A3471" s="88">
        <v>2966</v>
      </c>
      <c r="B3471" s="89">
        <v>58.62</v>
      </c>
      <c r="C3471" s="89">
        <f>LN(Table3[[#This Row],[Value]]/B3470)</f>
        <v>-8.3241795535317579E-3</v>
      </c>
      <c r="D3471" s="89"/>
      <c r="E3471" s="89"/>
      <c r="F3471" s="89">
        <f>Table3[[#This Row],[Yield]]/100*(1+F3470)</f>
        <v>0</v>
      </c>
    </row>
    <row r="3472" spans="1:6" x14ac:dyDescent="0.2">
      <c r="A3472" s="88">
        <v>2967</v>
      </c>
      <c r="B3472" s="89">
        <v>59.73</v>
      </c>
      <c r="C3472" s="89">
        <f>LN(Table3[[#This Row],[Value]]/B3471)</f>
        <v>1.8758471461468237E-2</v>
      </c>
      <c r="D3472" s="89"/>
      <c r="E3472" s="89"/>
      <c r="F3472" s="89">
        <f>Table3[[#This Row],[Yield]]/100*(1+F3471)</f>
        <v>0</v>
      </c>
    </row>
    <row r="3473" spans="1:6" x14ac:dyDescent="0.2">
      <c r="A3473" s="88">
        <v>2968</v>
      </c>
      <c r="B3473" s="89">
        <v>59.17</v>
      </c>
      <c r="C3473" s="89">
        <f>LN(Table3[[#This Row],[Value]]/B3472)</f>
        <v>-9.4197500556117853E-3</v>
      </c>
      <c r="D3473" s="89"/>
      <c r="E3473" s="89"/>
      <c r="F3473" s="89">
        <f>Table3[[#This Row],[Yield]]/100*(1+F3472)</f>
        <v>0</v>
      </c>
    </row>
    <row r="3474" spans="1:6" x14ac:dyDescent="0.2">
      <c r="A3474" s="88">
        <v>2970</v>
      </c>
      <c r="B3474" s="89">
        <v>58.88</v>
      </c>
      <c r="C3474" s="89">
        <f>LN(Table3[[#This Row],[Value]]/B3473)</f>
        <v>-4.9131822679818558E-3</v>
      </c>
      <c r="D3474" s="89"/>
      <c r="E3474" s="89"/>
      <c r="F3474" s="89">
        <f>Table3[[#This Row],[Yield]]/100*(1+F3473)</f>
        <v>0</v>
      </c>
    </row>
    <row r="3475" spans="1:6" x14ac:dyDescent="0.2">
      <c r="A3475" s="88">
        <v>2971</v>
      </c>
      <c r="B3475" s="89">
        <v>58.84</v>
      </c>
      <c r="C3475" s="89">
        <f>LN(Table3[[#This Row],[Value]]/B3474)</f>
        <v>-6.7957868738399067E-4</v>
      </c>
      <c r="D3475" s="89"/>
      <c r="E3475" s="89"/>
      <c r="F3475" s="89">
        <f>Table3[[#This Row],[Yield]]/100*(1+F3474)</f>
        <v>0</v>
      </c>
    </row>
    <row r="3476" spans="1:6" x14ac:dyDescent="0.2">
      <c r="A3476" s="88">
        <v>2972</v>
      </c>
      <c r="B3476" s="89">
        <v>59.08</v>
      </c>
      <c r="C3476" s="89">
        <f>LN(Table3[[#This Row],[Value]]/B3475)</f>
        <v>4.0705619299421748E-3</v>
      </c>
      <c r="D3476" s="89"/>
      <c r="E3476" s="89"/>
      <c r="F3476" s="89">
        <f>Table3[[#This Row],[Yield]]/100*(1+F3475)</f>
        <v>0</v>
      </c>
    </row>
    <row r="3477" spans="1:6" x14ac:dyDescent="0.2">
      <c r="A3477" s="88">
        <v>2973</v>
      </c>
      <c r="B3477" s="89">
        <v>59.68</v>
      </c>
      <c r="C3477" s="89">
        <f>LN(Table3[[#This Row],[Value]]/B3476)</f>
        <v>1.0104498232326479E-2</v>
      </c>
      <c r="D3477" s="89"/>
      <c r="E3477" s="89"/>
      <c r="F3477" s="89">
        <f>Table3[[#This Row],[Yield]]/100*(1+F3476)</f>
        <v>0</v>
      </c>
    </row>
    <row r="3478" spans="1:6" x14ac:dyDescent="0.2">
      <c r="A3478" s="88">
        <v>2974</v>
      </c>
      <c r="B3478" s="89">
        <v>60.2</v>
      </c>
      <c r="C3478" s="89">
        <f>LN(Table3[[#This Row],[Value]]/B3477)</f>
        <v>8.6753964192700043E-3</v>
      </c>
      <c r="D3478" s="89"/>
      <c r="E3478" s="89"/>
      <c r="F3478" s="89">
        <f>Table3[[#This Row],[Yield]]/100*(1+F3477)</f>
        <v>0</v>
      </c>
    </row>
    <row r="3479" spans="1:6" x14ac:dyDescent="0.2">
      <c r="A3479" s="88">
        <v>2977</v>
      </c>
      <c r="B3479" s="89">
        <v>60</v>
      </c>
      <c r="C3479" s="89">
        <f>LN(Table3[[#This Row],[Value]]/B3478)</f>
        <v>-3.327790092674691E-3</v>
      </c>
      <c r="D3479" s="89"/>
      <c r="E3479" s="89"/>
      <c r="F3479" s="89">
        <f>Table3[[#This Row],[Yield]]/100*(1+F3478)</f>
        <v>0</v>
      </c>
    </row>
    <row r="3480" spans="1:6" x14ac:dyDescent="0.2">
      <c r="A3480" s="88">
        <v>2978</v>
      </c>
      <c r="B3480" s="89">
        <v>59.92</v>
      </c>
      <c r="C3480" s="89">
        <f>LN(Table3[[#This Row],[Value]]/B3479)</f>
        <v>-1.3342230131366103E-3</v>
      </c>
      <c r="D3480" s="89"/>
      <c r="E3480" s="89"/>
      <c r="F3480" s="89">
        <f>Table3[[#This Row],[Yield]]/100*(1+F3479)</f>
        <v>0</v>
      </c>
    </row>
    <row r="3481" spans="1:6" x14ac:dyDescent="0.2">
      <c r="A3481" s="88">
        <v>2979</v>
      </c>
      <c r="B3481" s="89">
        <v>59.98</v>
      </c>
      <c r="C3481" s="89">
        <f>LN(Table3[[#This Row],[Value]]/B3480)</f>
        <v>1.0008341118988922E-3</v>
      </c>
      <c r="D3481" s="89"/>
      <c r="E3481" s="89"/>
      <c r="F3481" s="89">
        <f>Table3[[#This Row],[Yield]]/100*(1+F3480)</f>
        <v>0</v>
      </c>
    </row>
    <row r="3482" spans="1:6" x14ac:dyDescent="0.2">
      <c r="A3482" s="88">
        <v>2980</v>
      </c>
      <c r="B3482" s="89">
        <v>60.16</v>
      </c>
      <c r="C3482" s="89">
        <f>LN(Table3[[#This Row],[Value]]/B3481)</f>
        <v>2.9965063207212884E-3</v>
      </c>
      <c r="D3482" s="89"/>
      <c r="E3482" s="89"/>
      <c r="F3482" s="89">
        <f>Table3[[#This Row],[Yield]]/100*(1+F3481)</f>
        <v>0</v>
      </c>
    </row>
    <row r="3483" spans="1:6" x14ac:dyDescent="0.2">
      <c r="A3483" s="88">
        <v>2981</v>
      </c>
      <c r="B3483" s="89">
        <v>61.07</v>
      </c>
      <c r="C3483" s="89">
        <f>LN(Table3[[#This Row],[Value]]/B3482)</f>
        <v>1.5013067593459117E-2</v>
      </c>
      <c r="D3483" s="89"/>
      <c r="E3483" s="89"/>
      <c r="F3483" s="89">
        <f>Table3[[#This Row],[Yield]]/100*(1+F3482)</f>
        <v>0</v>
      </c>
    </row>
    <row r="3484" spans="1:6" x14ac:dyDescent="0.2">
      <c r="A3484" s="88">
        <v>2982</v>
      </c>
      <c r="B3484" s="89">
        <v>60.54</v>
      </c>
      <c r="C3484" s="89">
        <f>LN(Table3[[#This Row],[Value]]/B3483)</f>
        <v>-8.7164436414707922E-3</v>
      </c>
      <c r="D3484" s="89"/>
      <c r="E3484" s="89"/>
      <c r="F3484" s="89">
        <f>Table3[[#This Row],[Yield]]/100*(1+F3483)</f>
        <v>0</v>
      </c>
    </row>
    <row r="3485" spans="1:6" x14ac:dyDescent="0.2">
      <c r="A3485" s="88">
        <v>2984</v>
      </c>
      <c r="B3485" s="89">
        <v>61.09</v>
      </c>
      <c r="C3485" s="89">
        <f>LN(Table3[[#This Row],[Value]]/B3484)</f>
        <v>9.0438830681029755E-3</v>
      </c>
      <c r="D3485" s="89"/>
      <c r="E3485" s="89"/>
      <c r="F3485" s="89">
        <f>Table3[[#This Row],[Yield]]/100*(1+F3484)</f>
        <v>0</v>
      </c>
    </row>
    <row r="3486" spans="1:6" x14ac:dyDescent="0.2">
      <c r="A3486" s="88">
        <v>2985</v>
      </c>
      <c r="B3486" s="89">
        <v>60.97</v>
      </c>
      <c r="C3486" s="89">
        <f>LN(Table3[[#This Row],[Value]]/B3485)</f>
        <v>-1.9662467419508845E-3</v>
      </c>
      <c r="D3486" s="89"/>
      <c r="E3486" s="89"/>
      <c r="F3486" s="89">
        <f>Table3[[#This Row],[Yield]]/100*(1+F3485)</f>
        <v>0</v>
      </c>
    </row>
    <row r="3487" spans="1:6" x14ac:dyDescent="0.2">
      <c r="A3487" s="88">
        <v>2986</v>
      </c>
      <c r="B3487" s="89">
        <v>61.19</v>
      </c>
      <c r="C3487" s="89">
        <f>LN(Table3[[#This Row],[Value]]/B3486)</f>
        <v>3.6018375547244787E-3</v>
      </c>
      <c r="D3487" s="89"/>
      <c r="E3487" s="89"/>
      <c r="F3487" s="89">
        <f>Table3[[#This Row],[Yield]]/100*(1+F3486)</f>
        <v>0</v>
      </c>
    </row>
    <row r="3488" spans="1:6" x14ac:dyDescent="0.2">
      <c r="A3488" s="88">
        <v>2987</v>
      </c>
      <c r="B3488" s="89">
        <v>61.29</v>
      </c>
      <c r="C3488" s="89">
        <f>LN(Table3[[#This Row],[Value]]/B3487)</f>
        <v>1.6329200231911896E-3</v>
      </c>
      <c r="D3488" s="89"/>
      <c r="E3488" s="89"/>
      <c r="F3488" s="89">
        <f>Table3[[#This Row],[Yield]]/100*(1+F3487)</f>
        <v>0</v>
      </c>
    </row>
    <row r="3489" spans="1:6" x14ac:dyDescent="0.2">
      <c r="A3489" s="88">
        <v>2988</v>
      </c>
      <c r="B3489" s="89">
        <v>61.68</v>
      </c>
      <c r="C3489" s="89">
        <f>LN(Table3[[#This Row],[Value]]/B3488)</f>
        <v>6.3430317574336443E-3</v>
      </c>
      <c r="D3489" s="89"/>
      <c r="E3489" s="89"/>
      <c r="F3489" s="89">
        <f>Table3[[#This Row],[Yield]]/100*(1+F3488)</f>
        <v>0</v>
      </c>
    </row>
    <row r="3490" spans="1:6" x14ac:dyDescent="0.2">
      <c r="A3490" s="88">
        <v>2989</v>
      </c>
      <c r="B3490" s="89">
        <v>63.23</v>
      </c>
      <c r="C3490" s="89">
        <f>LN(Table3[[#This Row],[Value]]/B3489)</f>
        <v>2.4819142815447701E-2</v>
      </c>
      <c r="D3490" s="89"/>
      <c r="E3490" s="89"/>
      <c r="F3490" s="89">
        <f>Table3[[#This Row],[Yield]]/100*(1+F3489)</f>
        <v>0</v>
      </c>
    </row>
    <row r="3491" spans="1:6" x14ac:dyDescent="0.2">
      <c r="A3491" s="88">
        <v>2991</v>
      </c>
      <c r="B3491" s="89">
        <v>63.66</v>
      </c>
      <c r="C3491" s="89">
        <f>LN(Table3[[#This Row],[Value]]/B3490)</f>
        <v>6.7775497834250183E-3</v>
      </c>
      <c r="D3491" s="89"/>
      <c r="E3491" s="89"/>
      <c r="F3491" s="89">
        <f>Table3[[#This Row],[Yield]]/100*(1+F3490)</f>
        <v>0</v>
      </c>
    </row>
    <row r="3492" spans="1:6" x14ac:dyDescent="0.2">
      <c r="A3492" s="88">
        <v>2992</v>
      </c>
      <c r="B3492" s="89">
        <v>63.5</v>
      </c>
      <c r="C3492" s="89">
        <f>LN(Table3[[#This Row],[Value]]/B3491)</f>
        <v>-2.516515955300799E-3</v>
      </c>
      <c r="D3492" s="89"/>
      <c r="E3492" s="89"/>
      <c r="F3492" s="89">
        <f>Table3[[#This Row],[Yield]]/100*(1+F3491)</f>
        <v>0</v>
      </c>
    </row>
    <row r="3493" spans="1:6" x14ac:dyDescent="0.2">
      <c r="A3493" s="88">
        <v>2993</v>
      </c>
      <c r="B3493" s="89">
        <v>63.87</v>
      </c>
      <c r="C3493" s="89">
        <f>LN(Table3[[#This Row],[Value]]/B3492)</f>
        <v>5.8098616748516966E-3</v>
      </c>
      <c r="D3493" s="89"/>
      <c r="E3493" s="89"/>
      <c r="F3493" s="89">
        <f>Table3[[#This Row],[Yield]]/100*(1+F3492)</f>
        <v>0</v>
      </c>
    </row>
    <row r="3494" spans="1:6" x14ac:dyDescent="0.2">
      <c r="A3494" s="88">
        <v>2994</v>
      </c>
      <c r="B3494" s="89">
        <v>64.13</v>
      </c>
      <c r="C3494" s="89">
        <f>LN(Table3[[#This Row],[Value]]/B3493)</f>
        <v>4.0625055872736578E-3</v>
      </c>
      <c r="D3494" s="89"/>
      <c r="E3494" s="89"/>
      <c r="F3494" s="89">
        <f>Table3[[#This Row],[Yield]]/100*(1+F3493)</f>
        <v>0</v>
      </c>
    </row>
    <row r="3495" spans="1:6" x14ac:dyDescent="0.2">
      <c r="A3495" s="88">
        <v>2995</v>
      </c>
      <c r="B3495" s="89">
        <v>65.150000000000006</v>
      </c>
      <c r="C3495" s="89">
        <f>LN(Table3[[#This Row],[Value]]/B3494)</f>
        <v>1.5780030410082822E-2</v>
      </c>
      <c r="D3495" s="89"/>
      <c r="E3495" s="89"/>
      <c r="F3495" s="89">
        <f>Table3[[#This Row],[Yield]]/100*(1+F3494)</f>
        <v>0</v>
      </c>
    </row>
    <row r="3496" spans="1:6" x14ac:dyDescent="0.2">
      <c r="A3496" s="88">
        <v>2996</v>
      </c>
      <c r="B3496" s="89">
        <v>66.11</v>
      </c>
      <c r="C3496" s="89">
        <f>LN(Table3[[#This Row],[Value]]/B3495)</f>
        <v>1.4627717774632639E-2</v>
      </c>
      <c r="D3496" s="89"/>
      <c r="E3496" s="89"/>
      <c r="F3496" s="89">
        <f>Table3[[#This Row],[Yield]]/100*(1+F3495)</f>
        <v>0</v>
      </c>
    </row>
    <row r="3497" spans="1:6" x14ac:dyDescent="0.2">
      <c r="A3497" s="88">
        <v>2998</v>
      </c>
      <c r="B3497" s="89">
        <v>65.23</v>
      </c>
      <c r="C3497" s="89">
        <f>LN(Table3[[#This Row],[Value]]/B3496)</f>
        <v>-1.3400535537482001E-2</v>
      </c>
      <c r="D3497" s="89"/>
      <c r="E3497" s="89"/>
      <c r="F3497" s="89">
        <f>Table3[[#This Row],[Yield]]/100*(1+F3496)</f>
        <v>0</v>
      </c>
    </row>
    <row r="3498" spans="1:6" x14ac:dyDescent="0.2">
      <c r="A3498" s="88">
        <v>2999</v>
      </c>
      <c r="B3498" s="89">
        <v>65.78</v>
      </c>
      <c r="C3498" s="89">
        <f>LN(Table3[[#This Row],[Value]]/B3497)</f>
        <v>8.3963549529061376E-3</v>
      </c>
      <c r="D3498" s="89"/>
      <c r="E3498" s="89"/>
      <c r="F3498" s="89">
        <f>Table3[[#This Row],[Yield]]/100*(1+F3497)</f>
        <v>0</v>
      </c>
    </row>
    <row r="3499" spans="1:6" x14ac:dyDescent="0.2">
      <c r="A3499" s="88">
        <v>3000</v>
      </c>
      <c r="B3499" s="89">
        <v>65.069999999999993</v>
      </c>
      <c r="C3499" s="89">
        <f>LN(Table3[[#This Row],[Value]]/B3498)</f>
        <v>-1.0852227254018347E-2</v>
      </c>
      <c r="D3499" s="89"/>
      <c r="E3499" s="89"/>
      <c r="F3499" s="89">
        <f>Table3[[#This Row],[Yield]]/100*(1+F3498)</f>
        <v>0</v>
      </c>
    </row>
    <row r="3500" spans="1:6" x14ac:dyDescent="0.2">
      <c r="A3500" s="88">
        <v>3001</v>
      </c>
      <c r="B3500" s="89">
        <v>65.77</v>
      </c>
      <c r="C3500" s="89">
        <f>LN(Table3[[#This Row],[Value]]/B3499)</f>
        <v>1.0700193806366984E-2</v>
      </c>
      <c r="D3500" s="89"/>
      <c r="E3500" s="89"/>
      <c r="F3500" s="89">
        <f>Table3[[#This Row],[Yield]]/100*(1+F3499)</f>
        <v>0</v>
      </c>
    </row>
    <row r="3501" spans="1:6" x14ac:dyDescent="0.2">
      <c r="A3501" s="88">
        <v>3002</v>
      </c>
      <c r="B3501" s="89">
        <v>66.41</v>
      </c>
      <c r="C3501" s="89">
        <f>LN(Table3[[#This Row],[Value]]/B3500)</f>
        <v>9.6838402393627388E-3</v>
      </c>
      <c r="D3501" s="89"/>
      <c r="E3501" s="89"/>
      <c r="F3501" s="89">
        <f>Table3[[#This Row],[Yield]]/100*(1+F3500)</f>
        <v>0</v>
      </c>
    </row>
    <row r="3502" spans="1:6" x14ac:dyDescent="0.2">
      <c r="A3502" s="88">
        <v>3003</v>
      </c>
      <c r="B3502" s="89">
        <v>67.260000000000005</v>
      </c>
      <c r="C3502" s="89">
        <f>LN(Table3[[#This Row],[Value]]/B3501)</f>
        <v>1.2718058759501367E-2</v>
      </c>
      <c r="D3502" s="89"/>
      <c r="E3502" s="89"/>
      <c r="F3502" s="89">
        <f>Table3[[#This Row],[Yield]]/100*(1+F3501)</f>
        <v>0</v>
      </c>
    </row>
    <row r="3503" spans="1:6" x14ac:dyDescent="0.2">
      <c r="A3503" s="88">
        <v>3005</v>
      </c>
      <c r="B3503" s="89">
        <v>68.319999999999993</v>
      </c>
      <c r="C3503" s="89">
        <f>LN(Table3[[#This Row],[Value]]/B3502)</f>
        <v>1.5636843168190639E-2</v>
      </c>
      <c r="D3503" s="89"/>
      <c r="E3503" s="89"/>
      <c r="F3503" s="89">
        <f>Table3[[#This Row],[Yield]]/100*(1+F3502)</f>
        <v>0</v>
      </c>
    </row>
    <row r="3504" spans="1:6" x14ac:dyDescent="0.2">
      <c r="A3504" s="88">
        <v>3006</v>
      </c>
      <c r="B3504" s="89">
        <v>69.08</v>
      </c>
      <c r="C3504" s="89">
        <f>LN(Table3[[#This Row],[Value]]/B3503)</f>
        <v>1.1062703798163607E-2</v>
      </c>
      <c r="D3504" s="89"/>
      <c r="E3504" s="89"/>
      <c r="F3504" s="89">
        <f>Table3[[#This Row],[Yield]]/100*(1+F3503)</f>
        <v>0</v>
      </c>
    </row>
    <row r="3505" spans="1:6" x14ac:dyDescent="0.2">
      <c r="A3505" s="88">
        <v>3007</v>
      </c>
      <c r="B3505" s="89">
        <v>69.92</v>
      </c>
      <c r="C3505" s="89">
        <f>LN(Table3[[#This Row],[Value]]/B3504)</f>
        <v>1.2086478068802186E-2</v>
      </c>
      <c r="D3505" s="89"/>
      <c r="E3505" s="89"/>
      <c r="F3505" s="89">
        <f>Table3[[#This Row],[Yield]]/100*(1+F3504)</f>
        <v>0</v>
      </c>
    </row>
    <row r="3506" spans="1:6" x14ac:dyDescent="0.2">
      <c r="A3506" s="88">
        <v>3008</v>
      </c>
      <c r="B3506" s="89">
        <v>69.430000000000007</v>
      </c>
      <c r="C3506" s="89">
        <f>LN(Table3[[#This Row],[Value]]/B3505)</f>
        <v>-7.0326805820979388E-3</v>
      </c>
      <c r="D3506" s="89"/>
      <c r="E3506" s="89"/>
      <c r="F3506" s="89">
        <f>Table3[[#This Row],[Yield]]/100*(1+F3505)</f>
        <v>0</v>
      </c>
    </row>
    <row r="3507" spans="1:6" x14ac:dyDescent="0.2">
      <c r="A3507" s="88">
        <v>3009</v>
      </c>
      <c r="B3507" s="89">
        <v>69.78</v>
      </c>
      <c r="C3507" s="89">
        <f>LN(Table3[[#This Row],[Value]]/B3506)</f>
        <v>5.0283849934459621E-3</v>
      </c>
      <c r="D3507" s="89"/>
      <c r="E3507" s="89"/>
      <c r="F3507" s="89">
        <f>Table3[[#This Row],[Yield]]/100*(1+F3506)</f>
        <v>0</v>
      </c>
    </row>
    <row r="3508" spans="1:6" x14ac:dyDescent="0.2">
      <c r="A3508" s="88">
        <v>3010</v>
      </c>
      <c r="B3508" s="89">
        <v>68.69</v>
      </c>
      <c r="C3508" s="89">
        <f>LN(Table3[[#This Row],[Value]]/B3507)</f>
        <v>-1.5743807532837863E-2</v>
      </c>
      <c r="D3508" s="89"/>
      <c r="E3508" s="89"/>
      <c r="F3508" s="89">
        <f>Table3[[#This Row],[Yield]]/100*(1+F3507)</f>
        <v>0</v>
      </c>
    </row>
    <row r="3509" spans="1:6" x14ac:dyDescent="0.2">
      <c r="A3509" s="88">
        <v>3012</v>
      </c>
      <c r="B3509" s="89">
        <v>68.64</v>
      </c>
      <c r="C3509" s="89">
        <f>LN(Table3[[#This Row],[Value]]/B3508)</f>
        <v>-7.2817304608336362E-4</v>
      </c>
      <c r="D3509" s="89"/>
      <c r="E3509" s="89"/>
      <c r="F3509" s="89">
        <f>Table3[[#This Row],[Yield]]/100*(1+F3508)</f>
        <v>0</v>
      </c>
    </row>
    <row r="3510" spans="1:6" x14ac:dyDescent="0.2">
      <c r="A3510" s="88">
        <v>3013</v>
      </c>
      <c r="B3510" s="89">
        <v>67.510000000000005</v>
      </c>
      <c r="C3510" s="89">
        <f>LN(Table3[[#This Row],[Value]]/B3509)</f>
        <v>-1.6599720125927649E-2</v>
      </c>
      <c r="D3510" s="89"/>
      <c r="E3510" s="89"/>
      <c r="F3510" s="89">
        <f>Table3[[#This Row],[Yield]]/100*(1+F3509)</f>
        <v>0</v>
      </c>
    </row>
    <row r="3511" spans="1:6" x14ac:dyDescent="0.2">
      <c r="A3511" s="88">
        <v>3014</v>
      </c>
      <c r="B3511" s="89">
        <v>67.84</v>
      </c>
      <c r="C3511" s="89">
        <f>LN(Table3[[#This Row],[Value]]/B3510)</f>
        <v>4.8762564298685486E-3</v>
      </c>
      <c r="D3511" s="89"/>
      <c r="E3511" s="89"/>
      <c r="F3511" s="89">
        <f>Table3[[#This Row],[Yield]]/100*(1+F3510)</f>
        <v>0</v>
      </c>
    </row>
    <row r="3512" spans="1:6" x14ac:dyDescent="0.2">
      <c r="A3512" s="88">
        <v>3015</v>
      </c>
      <c r="B3512" s="89">
        <v>67.819999999999993</v>
      </c>
      <c r="C3512" s="89">
        <f>LN(Table3[[#This Row],[Value]]/B3511)</f>
        <v>-2.9485478615517811E-4</v>
      </c>
      <c r="D3512" s="89"/>
      <c r="E3512" s="89"/>
      <c r="F3512" s="89">
        <f>Table3[[#This Row],[Yield]]/100*(1+F3511)</f>
        <v>0</v>
      </c>
    </row>
    <row r="3513" spans="1:6" x14ac:dyDescent="0.2">
      <c r="A3513" s="88">
        <v>3016</v>
      </c>
      <c r="B3513" s="89">
        <v>67.22</v>
      </c>
      <c r="C3513" s="89">
        <f>LN(Table3[[#This Row],[Value]]/B3512)</f>
        <v>-8.8863144005328631E-3</v>
      </c>
      <c r="D3513" s="89"/>
      <c r="E3513" s="89"/>
      <c r="F3513" s="89">
        <f>Table3[[#This Row],[Yield]]/100*(1+F3512)</f>
        <v>0</v>
      </c>
    </row>
    <row r="3514" spans="1:6" x14ac:dyDescent="0.2">
      <c r="A3514" s="88">
        <v>3017</v>
      </c>
      <c r="B3514" s="89">
        <v>67.150000000000006</v>
      </c>
      <c r="C3514" s="89">
        <f>LN(Table3[[#This Row],[Value]]/B3513)</f>
        <v>-1.0418993277129594E-3</v>
      </c>
      <c r="D3514" s="89"/>
      <c r="E3514" s="89"/>
      <c r="F3514" s="89">
        <f>Table3[[#This Row],[Yield]]/100*(1+F3513)</f>
        <v>0</v>
      </c>
    </row>
    <row r="3515" spans="1:6" x14ac:dyDescent="0.2">
      <c r="A3515" s="88">
        <v>3019</v>
      </c>
      <c r="B3515" s="89">
        <v>67.040000000000006</v>
      </c>
      <c r="C3515" s="89">
        <f>LN(Table3[[#This Row],[Value]]/B3514)</f>
        <v>-1.6394667954189957E-3</v>
      </c>
      <c r="D3515" s="89"/>
      <c r="E3515" s="89"/>
      <c r="F3515" s="89">
        <f>Table3[[#This Row],[Yield]]/100*(1+F3514)</f>
        <v>0</v>
      </c>
    </row>
    <row r="3516" spans="1:6" x14ac:dyDescent="0.2">
      <c r="A3516" s="88">
        <v>3020</v>
      </c>
      <c r="B3516" s="89">
        <v>67.48</v>
      </c>
      <c r="C3516" s="89">
        <f>LN(Table3[[#This Row],[Value]]/B3515)</f>
        <v>6.5418015039400033E-3</v>
      </c>
      <c r="D3516" s="89"/>
      <c r="E3516" s="89"/>
      <c r="F3516" s="89">
        <f>Table3[[#This Row],[Yield]]/100*(1+F3515)</f>
        <v>0</v>
      </c>
    </row>
    <row r="3517" spans="1:6" x14ac:dyDescent="0.2">
      <c r="A3517" s="88">
        <v>3021</v>
      </c>
      <c r="B3517" s="89">
        <v>67.81</v>
      </c>
      <c r="C3517" s="89">
        <f>LN(Table3[[#This Row],[Value]]/B3516)</f>
        <v>4.8784190179831828E-3</v>
      </c>
      <c r="D3517" s="89"/>
      <c r="E3517" s="89"/>
      <c r="F3517" s="89">
        <f>Table3[[#This Row],[Yield]]/100*(1+F3516)</f>
        <v>0</v>
      </c>
    </row>
    <row r="3518" spans="1:6" x14ac:dyDescent="0.2">
      <c r="A3518" s="88">
        <v>3022</v>
      </c>
      <c r="B3518" s="89">
        <v>68.64</v>
      </c>
      <c r="C3518" s="89">
        <f>LN(Table3[[#This Row],[Value]]/B3517)</f>
        <v>1.2165778483956061E-2</v>
      </c>
      <c r="D3518" s="89"/>
      <c r="E3518" s="89"/>
      <c r="F3518" s="89">
        <f>Table3[[#This Row],[Yield]]/100*(1+F3517)</f>
        <v>0</v>
      </c>
    </row>
    <row r="3519" spans="1:6" x14ac:dyDescent="0.2">
      <c r="A3519" s="88">
        <v>3023</v>
      </c>
      <c r="B3519" s="89">
        <v>68.760000000000005</v>
      </c>
      <c r="C3519" s="89">
        <f>LN(Table3[[#This Row],[Value]]/B3518)</f>
        <v>1.7467253349418002E-3</v>
      </c>
      <c r="D3519" s="89"/>
      <c r="E3519" s="89"/>
      <c r="F3519" s="89">
        <f>Table3[[#This Row],[Yield]]/100*(1+F3518)</f>
        <v>0</v>
      </c>
    </row>
    <row r="3520" spans="1:6" x14ac:dyDescent="0.2">
      <c r="A3520" s="88">
        <v>3024</v>
      </c>
      <c r="B3520" s="89">
        <v>68.47</v>
      </c>
      <c r="C3520" s="89">
        <f>LN(Table3[[#This Row],[Value]]/B3519)</f>
        <v>-4.2264873816770902E-3</v>
      </c>
      <c r="D3520" s="89"/>
      <c r="E3520" s="89"/>
      <c r="F3520" s="89">
        <f>Table3[[#This Row],[Yield]]/100*(1+F3519)</f>
        <v>0</v>
      </c>
    </row>
    <row r="3521" spans="1:6" x14ac:dyDescent="0.2">
      <c r="A3521" s="88">
        <v>3026</v>
      </c>
      <c r="B3521" s="89">
        <v>68.17</v>
      </c>
      <c r="C3521" s="89">
        <f>LN(Table3[[#This Row],[Value]]/B3520)</f>
        <v>-4.3911077582776386E-3</v>
      </c>
      <c r="D3521" s="89"/>
      <c r="E3521" s="89"/>
      <c r="F3521" s="89">
        <f>Table3[[#This Row],[Yield]]/100*(1+F3520)</f>
        <v>0</v>
      </c>
    </row>
    <row r="3522" spans="1:6" x14ac:dyDescent="0.2">
      <c r="A3522" s="88">
        <v>3027</v>
      </c>
      <c r="B3522" s="89">
        <v>68.52</v>
      </c>
      <c r="C3522" s="89">
        <f>LN(Table3[[#This Row],[Value]]/B3521)</f>
        <v>5.1210880812252091E-3</v>
      </c>
      <c r="D3522" s="89"/>
      <c r="E3522" s="89"/>
      <c r="F3522" s="89">
        <f>Table3[[#This Row],[Yield]]/100*(1+F3521)</f>
        <v>0</v>
      </c>
    </row>
    <row r="3523" spans="1:6" x14ac:dyDescent="0.2">
      <c r="A3523" s="88">
        <v>3028</v>
      </c>
      <c r="B3523" s="89">
        <v>68.010000000000005</v>
      </c>
      <c r="C3523" s="89">
        <f>LN(Table3[[#This Row],[Value]]/B3522)</f>
        <v>-7.4709202683716685E-3</v>
      </c>
      <c r="D3523" s="89"/>
      <c r="E3523" s="89"/>
      <c r="F3523" s="89">
        <f>Table3[[#This Row],[Yield]]/100*(1+F3522)</f>
        <v>0</v>
      </c>
    </row>
    <row r="3524" spans="1:6" x14ac:dyDescent="0.2">
      <c r="A3524" s="88">
        <v>3029</v>
      </c>
      <c r="B3524" s="89">
        <v>68.44</v>
      </c>
      <c r="C3524" s="89">
        <f>LN(Table3[[#This Row],[Value]]/B3523)</f>
        <v>6.3026958364453389E-3</v>
      </c>
      <c r="D3524" s="89"/>
      <c r="E3524" s="89"/>
      <c r="F3524" s="89">
        <f>Table3[[#This Row],[Yield]]/100*(1+F3523)</f>
        <v>0</v>
      </c>
    </row>
    <row r="3525" spans="1:6" x14ac:dyDescent="0.2">
      <c r="A3525" s="88">
        <v>3033</v>
      </c>
      <c r="B3525" s="89">
        <v>67.94</v>
      </c>
      <c r="C3525" s="89">
        <f>LN(Table3[[#This Row],[Value]]/B3524)</f>
        <v>-7.3324862915548619E-3</v>
      </c>
      <c r="D3525" s="89"/>
      <c r="E3525" s="89"/>
      <c r="F3525" s="89">
        <f>Table3[[#This Row],[Yield]]/100*(1+F3524)</f>
        <v>0</v>
      </c>
    </row>
    <row r="3526" spans="1:6" x14ac:dyDescent="0.2">
      <c r="A3526" s="88">
        <v>3034</v>
      </c>
      <c r="B3526" s="89">
        <v>68.319999999999993</v>
      </c>
      <c r="C3526" s="89">
        <f>LN(Table3[[#This Row],[Value]]/B3525)</f>
        <v>5.5775867478765019E-3</v>
      </c>
      <c r="D3526" s="89"/>
      <c r="E3526" s="89"/>
      <c r="F3526" s="89">
        <f>Table3[[#This Row],[Yield]]/100*(1+F3525)</f>
        <v>0</v>
      </c>
    </row>
    <row r="3527" spans="1:6" x14ac:dyDescent="0.2">
      <c r="A3527" s="88">
        <v>3035</v>
      </c>
      <c r="B3527" s="89">
        <v>68.38</v>
      </c>
      <c r="C3527" s="89">
        <f>LN(Table3[[#This Row],[Value]]/B3526)</f>
        <v>8.7783473084088919E-4</v>
      </c>
      <c r="D3527" s="89"/>
      <c r="E3527" s="89"/>
      <c r="F3527" s="89">
        <f>Table3[[#This Row],[Yield]]/100*(1+F3526)</f>
        <v>0</v>
      </c>
    </row>
    <row r="3528" spans="1:6" x14ac:dyDescent="0.2">
      <c r="A3528" s="88">
        <v>3036</v>
      </c>
      <c r="B3528" s="89">
        <v>69.099999999999994</v>
      </c>
      <c r="C3528" s="89">
        <f>LN(Table3[[#This Row],[Value]]/B3527)</f>
        <v>1.0474346562469006E-2</v>
      </c>
      <c r="D3528" s="89"/>
      <c r="E3528" s="89"/>
      <c r="F3528" s="89">
        <f>Table3[[#This Row],[Yield]]/100*(1+F3527)</f>
        <v>0</v>
      </c>
    </row>
    <row r="3529" spans="1:6" x14ac:dyDescent="0.2">
      <c r="A3529" s="88">
        <v>3037</v>
      </c>
      <c r="B3529" s="89">
        <v>70.010000000000005</v>
      </c>
      <c r="C3529" s="89">
        <f>LN(Table3[[#This Row],[Value]]/B3528)</f>
        <v>1.3083358215482092E-2</v>
      </c>
      <c r="D3529" s="89"/>
      <c r="E3529" s="89"/>
      <c r="F3529" s="89">
        <f>Table3[[#This Row],[Yield]]/100*(1+F3528)</f>
        <v>0</v>
      </c>
    </row>
    <row r="3530" spans="1:6" x14ac:dyDescent="0.2">
      <c r="A3530" s="88">
        <v>3038</v>
      </c>
      <c r="B3530" s="89">
        <v>69.930000000000007</v>
      </c>
      <c r="C3530" s="89">
        <f>LN(Table3[[#This Row],[Value]]/B3529)</f>
        <v>-1.1433472733307472E-3</v>
      </c>
      <c r="D3530" s="89"/>
      <c r="E3530" s="89"/>
      <c r="F3530" s="89">
        <f>Table3[[#This Row],[Yield]]/100*(1+F3529)</f>
        <v>0</v>
      </c>
    </row>
    <row r="3531" spans="1:6" x14ac:dyDescent="0.2">
      <c r="A3531" s="88">
        <v>3040</v>
      </c>
      <c r="B3531" s="89">
        <v>69.8</v>
      </c>
      <c r="C3531" s="89">
        <f>LN(Table3[[#This Row],[Value]]/B3530)</f>
        <v>-1.8607319474488158E-3</v>
      </c>
      <c r="D3531" s="89"/>
      <c r="E3531" s="89"/>
      <c r="F3531" s="89">
        <f>Table3[[#This Row],[Yield]]/100*(1+F3530)</f>
        <v>0</v>
      </c>
    </row>
    <row r="3532" spans="1:6" x14ac:dyDescent="0.2">
      <c r="A3532" s="88">
        <v>3041</v>
      </c>
      <c r="B3532" s="89">
        <v>70.23</v>
      </c>
      <c r="C3532" s="89">
        <f>LN(Table3[[#This Row],[Value]]/B3531)</f>
        <v>6.1415604026024096E-3</v>
      </c>
      <c r="D3532" s="89"/>
      <c r="E3532" s="89"/>
      <c r="F3532" s="89">
        <f>Table3[[#This Row],[Yield]]/100*(1+F3531)</f>
        <v>0</v>
      </c>
    </row>
    <row r="3533" spans="1:6" x14ac:dyDescent="0.2">
      <c r="A3533" s="88">
        <v>3042</v>
      </c>
      <c r="B3533" s="89">
        <v>70.290000000000006</v>
      </c>
      <c r="C3533" s="89">
        <f>LN(Table3[[#This Row],[Value]]/B3532)</f>
        <v>8.5397101688502878E-4</v>
      </c>
      <c r="D3533" s="89"/>
      <c r="E3533" s="89"/>
      <c r="F3533" s="89">
        <f>Table3[[#This Row],[Yield]]/100*(1+F3532)</f>
        <v>0</v>
      </c>
    </row>
    <row r="3534" spans="1:6" x14ac:dyDescent="0.2">
      <c r="A3534" s="88">
        <v>3043</v>
      </c>
      <c r="B3534" s="89">
        <v>69.55</v>
      </c>
      <c r="C3534" s="89">
        <f>LN(Table3[[#This Row],[Value]]/B3533)</f>
        <v>-1.0583622818362177E-2</v>
      </c>
      <c r="D3534" s="89"/>
      <c r="E3534" s="89"/>
      <c r="F3534" s="89">
        <f>Table3[[#This Row],[Yield]]/100*(1+F3533)</f>
        <v>0</v>
      </c>
    </row>
    <row r="3535" spans="1:6" x14ac:dyDescent="0.2">
      <c r="A3535" s="88">
        <v>3044</v>
      </c>
      <c r="B3535" s="89">
        <v>69.92</v>
      </c>
      <c r="C3535" s="89">
        <f>LN(Table3[[#This Row],[Value]]/B3534)</f>
        <v>5.3058129778282533E-3</v>
      </c>
      <c r="D3535" s="89"/>
      <c r="E3535" s="89"/>
      <c r="F3535" s="89">
        <f>Table3[[#This Row],[Yield]]/100*(1+F3534)</f>
        <v>0</v>
      </c>
    </row>
    <row r="3536" spans="1:6" x14ac:dyDescent="0.2">
      <c r="A3536" s="88">
        <v>3045</v>
      </c>
      <c r="B3536" s="89">
        <v>70.05</v>
      </c>
      <c r="C3536" s="89">
        <f>LN(Table3[[#This Row],[Value]]/B3535)</f>
        <v>1.8575414357359069E-3</v>
      </c>
      <c r="D3536" s="89"/>
      <c r="E3536" s="89"/>
      <c r="F3536" s="89">
        <f>Table3[[#This Row],[Yield]]/100*(1+F3535)</f>
        <v>0</v>
      </c>
    </row>
    <row r="3537" spans="1:6" x14ac:dyDescent="0.2">
      <c r="A3537" s="88">
        <v>3047</v>
      </c>
      <c r="B3537" s="89">
        <v>69.78</v>
      </c>
      <c r="C3537" s="89">
        <f>LN(Table3[[#This Row],[Value]]/B3536)</f>
        <v>-3.8618370243878697E-3</v>
      </c>
      <c r="D3537" s="89"/>
      <c r="E3537" s="89"/>
      <c r="F3537" s="89">
        <f>Table3[[#This Row],[Yield]]/100*(1+F3536)</f>
        <v>0</v>
      </c>
    </row>
    <row r="3538" spans="1:6" x14ac:dyDescent="0.2">
      <c r="A3538" s="88">
        <v>3048</v>
      </c>
      <c r="B3538" s="89">
        <v>70.62</v>
      </c>
      <c r="C3538" s="89">
        <f>LN(Table3[[#This Row],[Value]]/B3537)</f>
        <v>1.1965954741612432E-2</v>
      </c>
      <c r="D3538" s="89"/>
      <c r="E3538" s="89"/>
      <c r="F3538" s="89">
        <f>Table3[[#This Row],[Yield]]/100*(1+F3537)</f>
        <v>0</v>
      </c>
    </row>
    <row r="3539" spans="1:6" x14ac:dyDescent="0.2">
      <c r="A3539" s="88">
        <v>3049</v>
      </c>
      <c r="B3539" s="89">
        <v>71.09</v>
      </c>
      <c r="C3539" s="89">
        <f>LN(Table3[[#This Row],[Value]]/B3538)</f>
        <v>6.6332894411512888E-3</v>
      </c>
      <c r="D3539" s="89"/>
      <c r="E3539" s="89"/>
      <c r="F3539" s="89">
        <f>Table3[[#This Row],[Yield]]/100*(1+F3538)</f>
        <v>0</v>
      </c>
    </row>
    <row r="3540" spans="1:6" x14ac:dyDescent="0.2">
      <c r="A3540" s="88">
        <v>3050</v>
      </c>
      <c r="B3540" s="89">
        <v>70.91</v>
      </c>
      <c r="C3540" s="89">
        <f>LN(Table3[[#This Row],[Value]]/B3539)</f>
        <v>-2.5352126254865638E-3</v>
      </c>
      <c r="D3540" s="89"/>
      <c r="E3540" s="89"/>
      <c r="F3540" s="89">
        <f>Table3[[#This Row],[Yield]]/100*(1+F3539)</f>
        <v>0</v>
      </c>
    </row>
    <row r="3541" spans="1:6" x14ac:dyDescent="0.2">
      <c r="A3541" s="88">
        <v>3051</v>
      </c>
      <c r="B3541" s="89">
        <v>71.260000000000005</v>
      </c>
      <c r="C3541" s="89">
        <f>LN(Table3[[#This Row],[Value]]/B3540)</f>
        <v>4.9236928617847411E-3</v>
      </c>
      <c r="D3541" s="89"/>
      <c r="E3541" s="89"/>
      <c r="F3541" s="89">
        <f>Table3[[#This Row],[Yield]]/100*(1+F3540)</f>
        <v>0</v>
      </c>
    </row>
    <row r="3542" spans="1:6" x14ac:dyDescent="0.2">
      <c r="A3542" s="88">
        <v>3052</v>
      </c>
      <c r="B3542" s="89">
        <v>71.78</v>
      </c>
      <c r="C3542" s="89">
        <f>LN(Table3[[#This Row],[Value]]/B3541)</f>
        <v>7.2707255417712559E-3</v>
      </c>
      <c r="D3542" s="89"/>
      <c r="E3542" s="89"/>
      <c r="F3542" s="89">
        <f>Table3[[#This Row],[Yield]]/100*(1+F3541)</f>
        <v>0</v>
      </c>
    </row>
    <row r="3543" spans="1:6" x14ac:dyDescent="0.2">
      <c r="A3543" s="88">
        <v>3054</v>
      </c>
      <c r="B3543" s="89">
        <v>72.47</v>
      </c>
      <c r="C3543" s="89">
        <f>LN(Table3[[#This Row],[Value]]/B3542)</f>
        <v>9.5667974017287598E-3</v>
      </c>
      <c r="D3543" s="89"/>
      <c r="E3543" s="89"/>
      <c r="F3543" s="89">
        <f>Table3[[#This Row],[Yield]]/100*(1+F3542)</f>
        <v>0</v>
      </c>
    </row>
    <row r="3544" spans="1:6" x14ac:dyDescent="0.2">
      <c r="A3544" s="88">
        <v>3055</v>
      </c>
      <c r="B3544" s="89">
        <v>72.3</v>
      </c>
      <c r="C3544" s="89">
        <f>LN(Table3[[#This Row],[Value]]/B3543)</f>
        <v>-2.3485539564710302E-3</v>
      </c>
      <c r="D3544" s="89"/>
      <c r="E3544" s="89"/>
      <c r="F3544" s="89">
        <f>Table3[[#This Row],[Yield]]/100*(1+F3543)</f>
        <v>0</v>
      </c>
    </row>
    <row r="3545" spans="1:6" x14ac:dyDescent="0.2">
      <c r="A3545" s="88">
        <v>3056</v>
      </c>
      <c r="B3545" s="89">
        <v>73.09</v>
      </c>
      <c r="C3545" s="89">
        <f>LN(Table3[[#This Row],[Value]]/B3544)</f>
        <v>1.0867429327581519E-2</v>
      </c>
      <c r="D3545" s="89"/>
      <c r="E3545" s="89"/>
      <c r="F3545" s="89">
        <f>Table3[[#This Row],[Yield]]/100*(1+F3544)</f>
        <v>0</v>
      </c>
    </row>
    <row r="3546" spans="1:6" x14ac:dyDescent="0.2">
      <c r="A3546" s="88">
        <v>3057</v>
      </c>
      <c r="B3546" s="89">
        <v>73.95</v>
      </c>
      <c r="C3546" s="89">
        <f>LN(Table3[[#This Row],[Value]]/B3545)</f>
        <v>1.1697630664508357E-2</v>
      </c>
      <c r="D3546" s="89"/>
      <c r="E3546" s="89"/>
      <c r="F3546" s="89">
        <f>Table3[[#This Row],[Yield]]/100*(1+F3545)</f>
        <v>0</v>
      </c>
    </row>
    <row r="3547" spans="1:6" x14ac:dyDescent="0.2">
      <c r="A3547" s="88">
        <v>3058</v>
      </c>
      <c r="B3547" s="89">
        <v>74.38</v>
      </c>
      <c r="C3547" s="89">
        <f>LN(Table3[[#This Row],[Value]]/B3546)</f>
        <v>5.7978993401150833E-3</v>
      </c>
      <c r="D3547" s="89"/>
      <c r="E3547" s="89"/>
      <c r="F3547" s="89">
        <f>Table3[[#This Row],[Yield]]/100*(1+F3546)</f>
        <v>0</v>
      </c>
    </row>
    <row r="3548" spans="1:6" x14ac:dyDescent="0.2">
      <c r="A3548" s="88">
        <v>3059</v>
      </c>
      <c r="B3548" s="89">
        <v>74.56</v>
      </c>
      <c r="C3548" s="89">
        <f>LN(Table3[[#This Row],[Value]]/B3547)</f>
        <v>2.4170818804118885E-3</v>
      </c>
      <c r="D3548" s="89"/>
      <c r="E3548" s="89"/>
      <c r="F3548" s="89">
        <f>Table3[[#This Row],[Yield]]/100*(1+F3547)</f>
        <v>0</v>
      </c>
    </row>
    <row r="3549" spans="1:6" x14ac:dyDescent="0.2">
      <c r="A3549" s="88">
        <v>3061</v>
      </c>
      <c r="B3549" s="89">
        <v>75.12</v>
      </c>
      <c r="C3549" s="89">
        <f>LN(Table3[[#This Row],[Value]]/B3548)</f>
        <v>7.4826645226718199E-3</v>
      </c>
      <c r="D3549" s="89"/>
      <c r="E3549" s="89"/>
      <c r="F3549" s="89">
        <f>Table3[[#This Row],[Yield]]/100*(1+F3548)</f>
        <v>0</v>
      </c>
    </row>
    <row r="3550" spans="1:6" x14ac:dyDescent="0.2">
      <c r="A3550" s="88">
        <v>3062</v>
      </c>
      <c r="B3550" s="89">
        <v>73.78</v>
      </c>
      <c r="C3550" s="89">
        <f>LN(Table3[[#This Row],[Value]]/B3549)</f>
        <v>-1.7999142731477916E-2</v>
      </c>
      <c r="D3550" s="89"/>
      <c r="E3550" s="89"/>
      <c r="F3550" s="89">
        <f>Table3[[#This Row],[Yield]]/100*(1+F3549)</f>
        <v>0</v>
      </c>
    </row>
    <row r="3551" spans="1:6" x14ac:dyDescent="0.2">
      <c r="A3551" s="88">
        <v>3063</v>
      </c>
      <c r="B3551" s="89">
        <v>73.83</v>
      </c>
      <c r="C3551" s="89">
        <f>LN(Table3[[#This Row],[Value]]/B3550)</f>
        <v>6.7746090254456942E-4</v>
      </c>
      <c r="D3551" s="89"/>
      <c r="E3551" s="89"/>
      <c r="F3551" s="89">
        <f>Table3[[#This Row],[Yield]]/100*(1+F3550)</f>
        <v>0</v>
      </c>
    </row>
    <row r="3552" spans="1:6" x14ac:dyDescent="0.2">
      <c r="A3552" s="88">
        <v>3064</v>
      </c>
      <c r="B3552" s="89">
        <v>74.209999999999994</v>
      </c>
      <c r="C3552" s="89">
        <f>LN(Table3[[#This Row],[Value]]/B3551)</f>
        <v>5.1337589109679473E-3</v>
      </c>
      <c r="D3552" s="89"/>
      <c r="E3552" s="89"/>
      <c r="F3552" s="89">
        <f>Table3[[#This Row],[Yield]]/100*(1+F3551)</f>
        <v>0</v>
      </c>
    </row>
    <row r="3553" spans="1:6" x14ac:dyDescent="0.2">
      <c r="A3553" s="88">
        <v>3065</v>
      </c>
      <c r="B3553" s="89">
        <v>73.73</v>
      </c>
      <c r="C3553" s="89">
        <f>LN(Table3[[#This Row],[Value]]/B3552)</f>
        <v>-6.4891399804827849E-3</v>
      </c>
      <c r="D3553" s="89"/>
      <c r="E3553" s="89"/>
      <c r="F3553" s="89">
        <f>Table3[[#This Row],[Yield]]/100*(1+F3552)</f>
        <v>0</v>
      </c>
    </row>
    <row r="3554" spans="1:6" x14ac:dyDescent="0.2">
      <c r="A3554" s="88">
        <v>3066</v>
      </c>
      <c r="B3554" s="89">
        <v>72.430000000000007</v>
      </c>
      <c r="C3554" s="89">
        <f>LN(Table3[[#This Row],[Value]]/B3553)</f>
        <v>-1.7789193794324518E-2</v>
      </c>
      <c r="D3554" s="89"/>
      <c r="E3554" s="89"/>
      <c r="F3554" s="89">
        <f>Table3[[#This Row],[Yield]]/100*(1+F3553)</f>
        <v>0</v>
      </c>
    </row>
    <row r="3555" spans="1:6" x14ac:dyDescent="0.2">
      <c r="A3555" s="88">
        <v>3068</v>
      </c>
      <c r="B3555" s="89">
        <v>73.040000000000006</v>
      </c>
      <c r="C3555" s="89">
        <f>LN(Table3[[#This Row],[Value]]/B3554)</f>
        <v>8.386658079478403E-3</v>
      </c>
      <c r="D3555" s="89"/>
      <c r="E3555" s="89"/>
      <c r="F3555" s="89">
        <f>Table3[[#This Row],[Yield]]/100*(1+F3554)</f>
        <v>0</v>
      </c>
    </row>
    <row r="3556" spans="1:6" x14ac:dyDescent="0.2">
      <c r="A3556" s="88">
        <v>3069</v>
      </c>
      <c r="B3556" s="89">
        <v>72.400000000000006</v>
      </c>
      <c r="C3556" s="89">
        <f>LN(Table3[[#This Row],[Value]]/B3555)</f>
        <v>-8.8009368950423949E-3</v>
      </c>
      <c r="D3556" s="89"/>
      <c r="E3556" s="89"/>
      <c r="F3556" s="89">
        <f>Table3[[#This Row],[Yield]]/100*(1+F3555)</f>
        <v>0</v>
      </c>
    </row>
    <row r="3557" spans="1:6" x14ac:dyDescent="0.2">
      <c r="A3557" s="88">
        <v>3070</v>
      </c>
      <c r="B3557" s="89">
        <v>72.64</v>
      </c>
      <c r="C3557" s="89">
        <f>LN(Table3[[#This Row],[Value]]/B3556)</f>
        <v>3.3094349013670092E-3</v>
      </c>
      <c r="D3557" s="89"/>
      <c r="E3557" s="89"/>
      <c r="F3557" s="89">
        <f>Table3[[#This Row],[Yield]]/100*(1+F3556)</f>
        <v>0</v>
      </c>
    </row>
    <row r="3558" spans="1:6" x14ac:dyDescent="0.2">
      <c r="A3558" s="88">
        <v>3071</v>
      </c>
      <c r="B3558" s="89">
        <v>72.150000000000006</v>
      </c>
      <c r="C3558" s="89">
        <f>LN(Table3[[#This Row],[Value]]/B3557)</f>
        <v>-6.7684490731579096E-3</v>
      </c>
      <c r="D3558" s="89"/>
      <c r="E3558" s="89"/>
      <c r="F3558" s="89">
        <f>Table3[[#This Row],[Yield]]/100*(1+F3557)</f>
        <v>0</v>
      </c>
    </row>
    <row r="3559" spans="1:6" x14ac:dyDescent="0.2">
      <c r="A3559" s="88">
        <v>3072</v>
      </c>
      <c r="B3559" s="89">
        <v>72.760000000000005</v>
      </c>
      <c r="C3559" s="89">
        <f>LN(Table3[[#This Row],[Value]]/B3558)</f>
        <v>8.4190684300416083E-3</v>
      </c>
      <c r="D3559" s="89"/>
      <c r="E3559" s="89"/>
      <c r="F3559" s="89">
        <f>Table3[[#This Row],[Yield]]/100*(1+F3558)</f>
        <v>0</v>
      </c>
    </row>
    <row r="3560" spans="1:6" x14ac:dyDescent="0.2">
      <c r="A3560" s="88">
        <v>3075</v>
      </c>
      <c r="B3560" s="89">
        <v>74.38</v>
      </c>
      <c r="C3560" s="89">
        <f>LN(Table3[[#This Row],[Value]]/B3559)</f>
        <v>2.2020734847002447E-2</v>
      </c>
      <c r="D3560" s="89"/>
      <c r="E3560" s="89"/>
      <c r="F3560" s="89">
        <f>Table3[[#This Row],[Yield]]/100*(1+F3559)</f>
        <v>0</v>
      </c>
    </row>
    <row r="3561" spans="1:6" x14ac:dyDescent="0.2">
      <c r="A3561" s="88">
        <v>3076</v>
      </c>
      <c r="B3561" s="89">
        <v>74.03</v>
      </c>
      <c r="C3561" s="89">
        <f>LN(Table3[[#This Row],[Value]]/B3560)</f>
        <v>-4.7166720419169099E-3</v>
      </c>
      <c r="D3561" s="89"/>
      <c r="E3561" s="89"/>
      <c r="F3561" s="89">
        <f>Table3[[#This Row],[Yield]]/100*(1+F3560)</f>
        <v>0</v>
      </c>
    </row>
    <row r="3562" spans="1:6" x14ac:dyDescent="0.2">
      <c r="A3562" s="88">
        <v>3077</v>
      </c>
      <c r="B3562" s="89">
        <v>73.89</v>
      </c>
      <c r="C3562" s="89">
        <f>LN(Table3[[#This Row],[Value]]/B3561)</f>
        <v>-1.8929156544507679E-3</v>
      </c>
      <c r="D3562" s="89"/>
      <c r="E3562" s="89"/>
      <c r="F3562" s="89">
        <f>Table3[[#This Row],[Yield]]/100*(1+F3561)</f>
        <v>0</v>
      </c>
    </row>
    <row r="3563" spans="1:6" x14ac:dyDescent="0.2">
      <c r="A3563" s="88">
        <v>3078</v>
      </c>
      <c r="B3563" s="89">
        <v>72.66</v>
      </c>
      <c r="C3563" s="89">
        <f>LN(Table3[[#This Row],[Value]]/B3562)</f>
        <v>-1.6786474007500395E-2</v>
      </c>
      <c r="D3563" s="89"/>
      <c r="E3563" s="89"/>
      <c r="F3563" s="89">
        <f>Table3[[#This Row],[Yield]]/100*(1+F3562)</f>
        <v>0</v>
      </c>
    </row>
    <row r="3564" spans="1:6" x14ac:dyDescent="0.2">
      <c r="A3564" s="88">
        <v>3079</v>
      </c>
      <c r="B3564" s="89">
        <v>73.16</v>
      </c>
      <c r="C3564" s="89">
        <f>LN(Table3[[#This Row],[Value]]/B3563)</f>
        <v>6.8577967296089984E-3</v>
      </c>
      <c r="D3564" s="89"/>
      <c r="E3564" s="89"/>
      <c r="F3564" s="89">
        <f>Table3[[#This Row],[Yield]]/100*(1+F3563)</f>
        <v>0</v>
      </c>
    </row>
    <row r="3565" spans="1:6" x14ac:dyDescent="0.2">
      <c r="A3565" s="88">
        <v>3080</v>
      </c>
      <c r="B3565" s="89">
        <v>73.67</v>
      </c>
      <c r="C3565" s="89">
        <f>LN(Table3[[#This Row],[Value]]/B3564)</f>
        <v>6.9468371720572365E-3</v>
      </c>
      <c r="D3565" s="89"/>
      <c r="E3565" s="89"/>
      <c r="F3565" s="89">
        <f>Table3[[#This Row],[Yield]]/100*(1+F3564)</f>
        <v>0</v>
      </c>
    </row>
    <row r="3566" spans="1:6" x14ac:dyDescent="0.2">
      <c r="A3566" s="88">
        <v>3082</v>
      </c>
      <c r="B3566" s="89">
        <v>73.38</v>
      </c>
      <c r="C3566" s="89">
        <f>LN(Table3[[#This Row],[Value]]/B3565)</f>
        <v>-3.9442417675862804E-3</v>
      </c>
      <c r="D3566" s="89"/>
      <c r="E3566" s="89"/>
      <c r="F3566" s="89">
        <f>Table3[[#This Row],[Yield]]/100*(1+F3565)</f>
        <v>0</v>
      </c>
    </row>
    <row r="3567" spans="1:6" x14ac:dyDescent="0.2">
      <c r="A3567" s="88">
        <v>3083</v>
      </c>
      <c r="B3567" s="89">
        <v>72.91</v>
      </c>
      <c r="C3567" s="89">
        <f>LN(Table3[[#This Row],[Value]]/B3566)</f>
        <v>-6.4256151087970798E-3</v>
      </c>
      <c r="D3567" s="89"/>
      <c r="E3567" s="89"/>
      <c r="F3567" s="89">
        <f>Table3[[#This Row],[Yield]]/100*(1+F3566)</f>
        <v>0</v>
      </c>
    </row>
    <row r="3568" spans="1:6" x14ac:dyDescent="0.2">
      <c r="A3568" s="88">
        <v>3084</v>
      </c>
      <c r="B3568" s="89">
        <v>73.400000000000006</v>
      </c>
      <c r="C3568" s="89">
        <f>LN(Table3[[#This Row],[Value]]/B3567)</f>
        <v>6.6981318021309948E-3</v>
      </c>
      <c r="D3568" s="89"/>
      <c r="E3568" s="89"/>
      <c r="F3568" s="89">
        <f>Table3[[#This Row],[Yield]]/100*(1+F3567)</f>
        <v>0</v>
      </c>
    </row>
    <row r="3569" spans="1:6" x14ac:dyDescent="0.2">
      <c r="A3569" s="88">
        <v>3085</v>
      </c>
      <c r="B3569" s="89">
        <v>73.42</v>
      </c>
      <c r="C3569" s="89">
        <f>LN(Table3[[#This Row],[Value]]/B3568)</f>
        <v>2.7244244821817489E-4</v>
      </c>
      <c r="D3569" s="89"/>
      <c r="E3569" s="89"/>
      <c r="F3569" s="89">
        <f>Table3[[#This Row],[Yield]]/100*(1+F3568)</f>
        <v>0</v>
      </c>
    </row>
    <row r="3570" spans="1:6" x14ac:dyDescent="0.2">
      <c r="A3570" s="88">
        <v>3086</v>
      </c>
      <c r="B3570" s="89">
        <v>72.819999999999993</v>
      </c>
      <c r="C3570" s="89">
        <f>LN(Table3[[#This Row],[Value]]/B3569)</f>
        <v>-8.2057353214009584E-3</v>
      </c>
      <c r="D3570" s="89"/>
      <c r="E3570" s="89"/>
      <c r="F3570" s="89">
        <f>Table3[[#This Row],[Yield]]/100*(1+F3569)</f>
        <v>0</v>
      </c>
    </row>
    <row r="3571" spans="1:6" x14ac:dyDescent="0.2">
      <c r="A3571" s="88">
        <v>3087</v>
      </c>
      <c r="B3571" s="89">
        <v>72.900000000000006</v>
      </c>
      <c r="C3571" s="89">
        <f>LN(Table3[[#This Row],[Value]]/B3570)</f>
        <v>1.0979962673253311E-3</v>
      </c>
      <c r="D3571" s="89"/>
      <c r="E3571" s="89"/>
      <c r="F3571" s="89">
        <f>Table3[[#This Row],[Yield]]/100*(1+F3570)</f>
        <v>0</v>
      </c>
    </row>
    <row r="3572" spans="1:6" x14ac:dyDescent="0.2">
      <c r="A3572" s="88">
        <v>3089</v>
      </c>
      <c r="B3572" s="89">
        <v>72.930000000000007</v>
      </c>
      <c r="C3572" s="89">
        <f>LN(Table3[[#This Row],[Value]]/B3571)</f>
        <v>4.1143798152925079E-4</v>
      </c>
      <c r="D3572" s="89"/>
      <c r="E3572" s="89"/>
      <c r="F3572" s="89">
        <f>Table3[[#This Row],[Yield]]/100*(1+F3571)</f>
        <v>0</v>
      </c>
    </row>
    <row r="3573" spans="1:6" x14ac:dyDescent="0.2">
      <c r="A3573" s="88">
        <v>3090</v>
      </c>
      <c r="B3573" s="89">
        <v>73.48</v>
      </c>
      <c r="C3573" s="89">
        <f>LN(Table3[[#This Row],[Value]]/B3572)</f>
        <v>7.5131833507831921E-3</v>
      </c>
      <c r="D3573" s="89"/>
      <c r="E3573" s="89"/>
      <c r="F3573" s="89">
        <f>Table3[[#This Row],[Yield]]/100*(1+F3572)</f>
        <v>0</v>
      </c>
    </row>
    <row r="3574" spans="1:6" x14ac:dyDescent="0.2">
      <c r="A3574" s="88">
        <v>3091</v>
      </c>
      <c r="B3574" s="89">
        <v>73.12</v>
      </c>
      <c r="C3574" s="89">
        <f>LN(Table3[[#This Row],[Value]]/B3573)</f>
        <v>-4.9113332010302805E-3</v>
      </c>
      <c r="D3574" s="89"/>
      <c r="E3574" s="89"/>
      <c r="F3574" s="89">
        <f>Table3[[#This Row],[Yield]]/100*(1+F3573)</f>
        <v>0</v>
      </c>
    </row>
    <row r="3575" spans="1:6" x14ac:dyDescent="0.2">
      <c r="A3575" s="88">
        <v>3092</v>
      </c>
      <c r="B3575" s="89">
        <v>73.55</v>
      </c>
      <c r="C3575" s="89">
        <f>LN(Table3[[#This Row],[Value]]/B3574)</f>
        <v>5.8635199015518126E-3</v>
      </c>
      <c r="D3575" s="89"/>
      <c r="E3575" s="89"/>
      <c r="F3575" s="89">
        <f>Table3[[#This Row],[Yield]]/100*(1+F3574)</f>
        <v>0</v>
      </c>
    </row>
    <row r="3576" spans="1:6" x14ac:dyDescent="0.2">
      <c r="A3576" s="88">
        <v>3093</v>
      </c>
      <c r="B3576" s="89">
        <v>72.650000000000006</v>
      </c>
      <c r="C3576" s="89">
        <f>LN(Table3[[#This Row],[Value]]/B3575)</f>
        <v>-1.2312057031154511E-2</v>
      </c>
      <c r="D3576" s="89"/>
      <c r="E3576" s="89"/>
      <c r="F3576" s="89">
        <f>Table3[[#This Row],[Yield]]/100*(1+F3575)</f>
        <v>0</v>
      </c>
    </row>
    <row r="3577" spans="1:6" x14ac:dyDescent="0.2">
      <c r="A3577" s="88">
        <v>3094</v>
      </c>
      <c r="B3577" s="89">
        <v>72.709999999999994</v>
      </c>
      <c r="C3577" s="89">
        <f>LN(Table3[[#This Row],[Value]]/B3576)</f>
        <v>8.2553664567348677E-4</v>
      </c>
      <c r="D3577" s="89"/>
      <c r="E3577" s="89"/>
      <c r="F3577" s="89">
        <f>Table3[[#This Row],[Yield]]/100*(1+F3576)</f>
        <v>0</v>
      </c>
    </row>
    <row r="3578" spans="1:6" x14ac:dyDescent="0.2">
      <c r="A3578" s="88">
        <v>3096</v>
      </c>
      <c r="B3578" s="89">
        <v>71.709999999999994</v>
      </c>
      <c r="C3578" s="89">
        <f>LN(Table3[[#This Row],[Value]]/B3577)</f>
        <v>-1.3848718767482011E-2</v>
      </c>
      <c r="D3578" s="89"/>
      <c r="E3578" s="89"/>
      <c r="F3578" s="89">
        <f>Table3[[#This Row],[Yield]]/100*(1+F3577)</f>
        <v>0</v>
      </c>
    </row>
    <row r="3579" spans="1:6" x14ac:dyDescent="0.2">
      <c r="A3579" s="88">
        <v>3097</v>
      </c>
      <c r="B3579" s="89">
        <v>71.7</v>
      </c>
      <c r="C3579" s="89">
        <f>LN(Table3[[#This Row],[Value]]/B3578)</f>
        <v>-1.3946028890875488E-4</v>
      </c>
      <c r="D3579" s="89"/>
      <c r="E3579" s="89"/>
      <c r="F3579" s="89">
        <f>Table3[[#This Row],[Yield]]/100*(1+F3578)</f>
        <v>0</v>
      </c>
    </row>
    <row r="3580" spans="1:6" x14ac:dyDescent="0.2">
      <c r="A3580" s="88">
        <v>3098</v>
      </c>
      <c r="B3580" s="89">
        <v>71.900000000000006</v>
      </c>
      <c r="C3580" s="89">
        <f>LN(Table3[[#This Row],[Value]]/B3579)</f>
        <v>2.7855171214264483E-3</v>
      </c>
      <c r="D3580" s="89"/>
      <c r="E3580" s="89"/>
      <c r="F3580" s="89">
        <f>Table3[[#This Row],[Yield]]/100*(1+F3579)</f>
        <v>0</v>
      </c>
    </row>
    <row r="3581" spans="1:6" x14ac:dyDescent="0.2">
      <c r="A3581" s="88">
        <v>3099</v>
      </c>
      <c r="B3581" s="89">
        <v>72.33</v>
      </c>
      <c r="C3581" s="89">
        <f>LN(Table3[[#This Row],[Value]]/B3580)</f>
        <v>5.9627161341883521E-3</v>
      </c>
      <c r="D3581" s="89"/>
      <c r="E3581" s="89"/>
      <c r="F3581" s="89">
        <f>Table3[[#This Row],[Yield]]/100*(1+F3580)</f>
        <v>0</v>
      </c>
    </row>
    <row r="3582" spans="1:6" x14ac:dyDescent="0.2">
      <c r="A3582" s="88">
        <v>3100</v>
      </c>
      <c r="B3582" s="89">
        <v>72.34</v>
      </c>
      <c r="C3582" s="89">
        <f>LN(Table3[[#This Row],[Value]]/B3581)</f>
        <v>1.3824566276267948E-4</v>
      </c>
      <c r="D3582" s="89"/>
      <c r="E3582" s="89"/>
      <c r="F3582" s="89">
        <f>Table3[[#This Row],[Yield]]/100*(1+F3581)</f>
        <v>0</v>
      </c>
    </row>
    <row r="3583" spans="1:6" x14ac:dyDescent="0.2">
      <c r="A3583" s="88">
        <v>3101</v>
      </c>
      <c r="B3583" s="89">
        <v>72.22</v>
      </c>
      <c r="C3583" s="89">
        <f>LN(Table3[[#This Row],[Value]]/B3582)</f>
        <v>-1.6602106746402589E-3</v>
      </c>
      <c r="D3583" s="89"/>
      <c r="E3583" s="89"/>
      <c r="F3583" s="89">
        <f>Table3[[#This Row],[Yield]]/100*(1+F3582)</f>
        <v>0</v>
      </c>
    </row>
    <row r="3584" spans="1:6" x14ac:dyDescent="0.2">
      <c r="A3584" s="88">
        <v>3103</v>
      </c>
      <c r="B3584" s="89">
        <v>72.91</v>
      </c>
      <c r="C3584" s="89">
        <f>LN(Table3[[#This Row],[Value]]/B3583)</f>
        <v>9.5087879690271358E-3</v>
      </c>
      <c r="D3584" s="89"/>
      <c r="E3584" s="89"/>
      <c r="F3584" s="89">
        <f>Table3[[#This Row],[Yield]]/100*(1+F3583)</f>
        <v>0</v>
      </c>
    </row>
    <row r="3585" spans="1:6" x14ac:dyDescent="0.2">
      <c r="A3585" s="88">
        <v>3104</v>
      </c>
      <c r="B3585" s="89">
        <v>72.59</v>
      </c>
      <c r="C3585" s="89">
        <f>LN(Table3[[#This Row],[Value]]/B3584)</f>
        <v>-4.3986325215895419E-3</v>
      </c>
      <c r="D3585" s="89"/>
      <c r="E3585" s="89"/>
      <c r="F3585" s="89">
        <f>Table3[[#This Row],[Yield]]/100*(1+F3584)</f>
        <v>0</v>
      </c>
    </row>
    <row r="3586" spans="1:6" x14ac:dyDescent="0.2">
      <c r="A3586" s="88">
        <v>3105</v>
      </c>
      <c r="B3586" s="89">
        <v>72.760000000000005</v>
      </c>
      <c r="C3586" s="89">
        <f>LN(Table3[[#This Row],[Value]]/B3585)</f>
        <v>2.339182353172241E-3</v>
      </c>
      <c r="D3586" s="89"/>
      <c r="E3586" s="89"/>
      <c r="F3586" s="89">
        <f>Table3[[#This Row],[Yield]]/100*(1+F3585)</f>
        <v>0</v>
      </c>
    </row>
    <row r="3587" spans="1:6" x14ac:dyDescent="0.2">
      <c r="A3587" s="88">
        <v>3106</v>
      </c>
      <c r="B3587" s="89">
        <v>72.87</v>
      </c>
      <c r="C3587" s="89">
        <f>LN(Table3[[#This Row],[Value]]/B3586)</f>
        <v>1.5106780322692759E-3</v>
      </c>
      <c r="D3587" s="89"/>
      <c r="E3587" s="89"/>
      <c r="F3587" s="89">
        <f>Table3[[#This Row],[Yield]]/100*(1+F3586)</f>
        <v>0</v>
      </c>
    </row>
    <row r="3588" spans="1:6" x14ac:dyDescent="0.2">
      <c r="A3588" s="88">
        <v>3107</v>
      </c>
      <c r="B3588" s="89">
        <v>73.12</v>
      </c>
      <c r="C3588" s="89">
        <f>LN(Table3[[#This Row],[Value]]/B3587)</f>
        <v>3.4248954637037658E-3</v>
      </c>
      <c r="D3588" s="89"/>
      <c r="E3588" s="89"/>
      <c r="F3588" s="89">
        <f>Table3[[#This Row],[Yield]]/100*(1+F3587)</f>
        <v>0</v>
      </c>
    </row>
    <row r="3589" spans="1:6" x14ac:dyDescent="0.2">
      <c r="A3589" s="88">
        <v>3110</v>
      </c>
      <c r="B3589" s="89">
        <v>74.5</v>
      </c>
      <c r="C3589" s="89">
        <f>LN(Table3[[#This Row],[Value]]/B3588)</f>
        <v>1.8697198239619094E-2</v>
      </c>
      <c r="D3589" s="89"/>
      <c r="E3589" s="89"/>
      <c r="F3589" s="89">
        <f>Table3[[#This Row],[Yield]]/100*(1+F3588)</f>
        <v>0</v>
      </c>
    </row>
    <row r="3590" spans="1:6" x14ac:dyDescent="0.2">
      <c r="A3590" s="88">
        <v>3111</v>
      </c>
      <c r="B3590" s="89">
        <v>74.84</v>
      </c>
      <c r="C3590" s="89">
        <f>LN(Table3[[#This Row],[Value]]/B3589)</f>
        <v>4.5533760203749973E-3</v>
      </c>
      <c r="D3590" s="89"/>
      <c r="E3590" s="89"/>
      <c r="F3590" s="89">
        <f>Table3[[#This Row],[Yield]]/100*(1+F3589)</f>
        <v>0</v>
      </c>
    </row>
    <row r="3591" spans="1:6" x14ac:dyDescent="0.2">
      <c r="A3591" s="88">
        <v>3112</v>
      </c>
      <c r="B3591" s="89">
        <v>75.83</v>
      </c>
      <c r="C3591" s="89">
        <f>LN(Table3[[#This Row],[Value]]/B3590)</f>
        <v>1.3141491306955121E-2</v>
      </c>
      <c r="D3591" s="89"/>
      <c r="E3591" s="89"/>
      <c r="F3591" s="89">
        <f>Table3[[#This Row],[Yield]]/100*(1+F3590)</f>
        <v>0</v>
      </c>
    </row>
    <row r="3592" spans="1:6" x14ac:dyDescent="0.2">
      <c r="A3592" s="88">
        <v>3113</v>
      </c>
      <c r="B3592" s="89">
        <v>76.37</v>
      </c>
      <c r="C3592" s="89">
        <f>LN(Table3[[#This Row],[Value]]/B3591)</f>
        <v>7.0959561874487705E-3</v>
      </c>
      <c r="D3592" s="89"/>
      <c r="E3592" s="89"/>
      <c r="F3592" s="89">
        <f>Table3[[#This Row],[Yield]]/100*(1+F3591)</f>
        <v>0</v>
      </c>
    </row>
    <row r="3593" spans="1:6" x14ac:dyDescent="0.2">
      <c r="A3593" s="88">
        <v>3114</v>
      </c>
      <c r="B3593" s="89">
        <v>75.63</v>
      </c>
      <c r="C3593" s="89">
        <f>LN(Table3[[#This Row],[Value]]/B3592)</f>
        <v>-9.7369190323547804E-3</v>
      </c>
      <c r="D3593" s="89"/>
      <c r="E3593" s="89"/>
      <c r="F3593" s="89">
        <f>Table3[[#This Row],[Yield]]/100*(1+F3592)</f>
        <v>0</v>
      </c>
    </row>
    <row r="3594" spans="1:6" x14ac:dyDescent="0.2">
      <c r="A3594" s="88">
        <v>3115</v>
      </c>
      <c r="B3594" s="89">
        <v>75.34</v>
      </c>
      <c r="C3594" s="89">
        <f>LN(Table3[[#This Row],[Value]]/B3593)</f>
        <v>-3.8418276040430308E-3</v>
      </c>
      <c r="D3594" s="89"/>
      <c r="E3594" s="89"/>
      <c r="F3594" s="89">
        <f>Table3[[#This Row],[Yield]]/100*(1+F3593)</f>
        <v>0</v>
      </c>
    </row>
    <row r="3595" spans="1:6" x14ac:dyDescent="0.2">
      <c r="A3595" s="88">
        <v>3117</v>
      </c>
      <c r="B3595" s="89">
        <v>76.06</v>
      </c>
      <c r="C3595" s="89">
        <f>LN(Table3[[#This Row],[Value]]/B3594)</f>
        <v>9.5113002362185745E-3</v>
      </c>
      <c r="D3595" s="89"/>
      <c r="E3595" s="89"/>
      <c r="F3595" s="89">
        <f>Table3[[#This Row],[Yield]]/100*(1+F3594)</f>
        <v>0</v>
      </c>
    </row>
    <row r="3596" spans="1:6" x14ac:dyDescent="0.2">
      <c r="A3596" s="88">
        <v>3118</v>
      </c>
      <c r="B3596" s="89">
        <v>76.87</v>
      </c>
      <c r="C3596" s="89">
        <f>LN(Table3[[#This Row],[Value]]/B3595)</f>
        <v>1.0593180860926968E-2</v>
      </c>
      <c r="D3596" s="89"/>
      <c r="E3596" s="89"/>
      <c r="F3596" s="89">
        <f>Table3[[#This Row],[Yield]]/100*(1+F3595)</f>
        <v>0</v>
      </c>
    </row>
    <row r="3597" spans="1:6" x14ac:dyDescent="0.2">
      <c r="A3597" s="88">
        <v>3119</v>
      </c>
      <c r="B3597" s="89">
        <v>76.72</v>
      </c>
      <c r="C3597" s="89">
        <f>LN(Table3[[#This Row],[Value]]/B3596)</f>
        <v>-1.953252785857962E-3</v>
      </c>
      <c r="D3597" s="89"/>
      <c r="E3597" s="89"/>
      <c r="F3597" s="89">
        <f>Table3[[#This Row],[Yield]]/100*(1+F3596)</f>
        <v>0</v>
      </c>
    </row>
    <row r="3598" spans="1:6" x14ac:dyDescent="0.2">
      <c r="A3598" s="88">
        <v>3120</v>
      </c>
      <c r="B3598" s="89">
        <v>76.81</v>
      </c>
      <c r="C3598" s="89">
        <f>LN(Table3[[#This Row],[Value]]/B3597)</f>
        <v>1.1724094354077456E-3</v>
      </c>
      <c r="D3598" s="89"/>
      <c r="E3598" s="89"/>
      <c r="F3598" s="89">
        <f>Table3[[#This Row],[Yield]]/100*(1+F3597)</f>
        <v>0</v>
      </c>
    </row>
    <row r="3599" spans="1:6" x14ac:dyDescent="0.2">
      <c r="A3599" s="88">
        <v>3121</v>
      </c>
      <c r="B3599" s="89">
        <v>77.08</v>
      </c>
      <c r="C3599" s="89">
        <f>LN(Table3[[#This Row],[Value]]/B3598)</f>
        <v>3.5090035355751104E-3</v>
      </c>
      <c r="D3599" s="89"/>
      <c r="E3599" s="89"/>
      <c r="F3599" s="89">
        <f>Table3[[#This Row],[Yield]]/100*(1+F3598)</f>
        <v>0</v>
      </c>
    </row>
    <row r="3600" spans="1:6" x14ac:dyDescent="0.2">
      <c r="A3600" s="88">
        <v>3122</v>
      </c>
      <c r="B3600" s="89">
        <v>78.28</v>
      </c>
      <c r="C3600" s="89">
        <f>LN(Table3[[#This Row],[Value]]/B3599)</f>
        <v>1.5448298981709905E-2</v>
      </c>
      <c r="D3600" s="89"/>
      <c r="E3600" s="89"/>
      <c r="F3600" s="89">
        <f>Table3[[#This Row],[Yield]]/100*(1+F3599)</f>
        <v>0</v>
      </c>
    </row>
    <row r="3601" spans="1:6" x14ac:dyDescent="0.2">
      <c r="A3601" s="88">
        <v>3124</v>
      </c>
      <c r="B3601" s="89">
        <v>78.75</v>
      </c>
      <c r="C3601" s="89">
        <f>LN(Table3[[#This Row],[Value]]/B3600)</f>
        <v>5.986135177867012E-3</v>
      </c>
      <c r="D3601" s="89"/>
      <c r="E3601" s="89"/>
      <c r="F3601" s="89">
        <f>Table3[[#This Row],[Yield]]/100*(1+F3600)</f>
        <v>0</v>
      </c>
    </row>
    <row r="3602" spans="1:6" x14ac:dyDescent="0.2">
      <c r="A3602" s="88">
        <v>3125</v>
      </c>
      <c r="B3602" s="89">
        <v>78.62</v>
      </c>
      <c r="C3602" s="89">
        <f>LN(Table3[[#This Row],[Value]]/B3601)</f>
        <v>-1.652157712028098E-3</v>
      </c>
      <c r="D3602" s="89"/>
      <c r="E3602" s="89"/>
      <c r="F3602" s="89">
        <f>Table3[[#This Row],[Yield]]/100*(1+F3601)</f>
        <v>0</v>
      </c>
    </row>
    <row r="3603" spans="1:6" x14ac:dyDescent="0.2">
      <c r="A3603" s="88">
        <v>3126</v>
      </c>
      <c r="B3603" s="89">
        <v>79.13</v>
      </c>
      <c r="C3603" s="89">
        <f>LN(Table3[[#This Row],[Value]]/B3602)</f>
        <v>6.4659496273875945E-3</v>
      </c>
      <c r="D3603" s="89"/>
      <c r="E3603" s="89"/>
      <c r="F3603" s="89">
        <f>Table3[[#This Row],[Yield]]/100*(1+F3602)</f>
        <v>0</v>
      </c>
    </row>
    <row r="3604" spans="1:6" x14ac:dyDescent="0.2">
      <c r="A3604" s="88">
        <v>3127</v>
      </c>
      <c r="B3604" s="89">
        <v>79.56</v>
      </c>
      <c r="C3604" s="89">
        <f>LN(Table3[[#This Row],[Value]]/B3603)</f>
        <v>5.4193843646694918E-3</v>
      </c>
      <c r="D3604" s="89"/>
      <c r="E3604" s="89"/>
      <c r="F3604" s="89">
        <f>Table3[[#This Row],[Yield]]/100*(1+F3603)</f>
        <v>0</v>
      </c>
    </row>
    <row r="3605" spans="1:6" x14ac:dyDescent="0.2">
      <c r="A3605" s="88">
        <v>3128</v>
      </c>
      <c r="B3605" s="89">
        <v>78.55</v>
      </c>
      <c r="C3605" s="89">
        <f>LN(Table3[[#This Row],[Value]]/B3604)</f>
        <v>-1.2776089284141354E-2</v>
      </c>
      <c r="D3605" s="89"/>
      <c r="E3605" s="89"/>
      <c r="F3605" s="89">
        <f>Table3[[#This Row],[Yield]]/100*(1+F3604)</f>
        <v>0</v>
      </c>
    </row>
    <row r="3606" spans="1:6" x14ac:dyDescent="0.2">
      <c r="A3606" s="88">
        <v>3129</v>
      </c>
      <c r="B3606" s="89">
        <v>79.64</v>
      </c>
      <c r="C3606" s="89">
        <f>LN(Table3[[#This Row],[Value]]/B3605)</f>
        <v>1.3781114494365445E-2</v>
      </c>
      <c r="D3606" s="89"/>
      <c r="E3606" s="89"/>
      <c r="F3606" s="89">
        <f>Table3[[#This Row],[Yield]]/100*(1+F3605)</f>
        <v>0</v>
      </c>
    </row>
    <row r="3607" spans="1:6" x14ac:dyDescent="0.2">
      <c r="A3607" s="88">
        <v>3131</v>
      </c>
      <c r="B3607" s="89">
        <v>79.099999999999994</v>
      </c>
      <c r="C3607" s="89">
        <f>LN(Table3[[#This Row],[Value]]/B3606)</f>
        <v>-6.8036044223874111E-3</v>
      </c>
      <c r="D3607" s="89"/>
      <c r="E3607" s="89"/>
      <c r="F3607" s="89">
        <f>Table3[[#This Row],[Yield]]/100*(1+F3606)</f>
        <v>0</v>
      </c>
    </row>
    <row r="3608" spans="1:6" x14ac:dyDescent="0.2">
      <c r="A3608" s="88">
        <v>3132</v>
      </c>
      <c r="B3608" s="89">
        <v>79.36</v>
      </c>
      <c r="C3608" s="89">
        <f>LN(Table3[[#This Row],[Value]]/B3607)</f>
        <v>3.2815882030091813E-3</v>
      </c>
      <c r="D3608" s="89"/>
      <c r="E3608" s="89"/>
      <c r="F3608" s="89">
        <f>Table3[[#This Row],[Yield]]/100*(1+F3607)</f>
        <v>0</v>
      </c>
    </row>
    <row r="3609" spans="1:6" x14ac:dyDescent="0.2">
      <c r="A3609" s="88">
        <v>3133</v>
      </c>
      <c r="B3609" s="89">
        <v>79.459999999999994</v>
      </c>
      <c r="C3609" s="89">
        <f>LN(Table3[[#This Row],[Value]]/B3608)</f>
        <v>1.259287409835495E-3</v>
      </c>
      <c r="D3609" s="89"/>
      <c r="E3609" s="89"/>
      <c r="F3609" s="89">
        <f>Table3[[#This Row],[Yield]]/100*(1+F3608)</f>
        <v>0</v>
      </c>
    </row>
    <row r="3610" spans="1:6" x14ac:dyDescent="0.2">
      <c r="A3610" s="88">
        <v>3134</v>
      </c>
      <c r="B3610" s="89">
        <v>79.61</v>
      </c>
      <c r="C3610" s="89">
        <f>LN(Table3[[#This Row],[Value]]/B3609)</f>
        <v>1.8859627140339922E-3</v>
      </c>
      <c r="D3610" s="89"/>
      <c r="E3610" s="89"/>
      <c r="F3610" s="89">
        <f>Table3[[#This Row],[Yield]]/100*(1+F3609)</f>
        <v>0</v>
      </c>
    </row>
    <row r="3611" spans="1:6" x14ac:dyDescent="0.2">
      <c r="A3611" s="88">
        <v>3135</v>
      </c>
      <c r="B3611" s="89">
        <v>80.34</v>
      </c>
      <c r="C3611" s="89">
        <f>LN(Table3[[#This Row],[Value]]/B3610)</f>
        <v>9.1279158306494072E-3</v>
      </c>
      <c r="D3611" s="89"/>
      <c r="E3611" s="89"/>
      <c r="F3611" s="89">
        <f>Table3[[#This Row],[Yield]]/100*(1+F3610)</f>
        <v>0</v>
      </c>
    </row>
    <row r="3612" spans="1:6" x14ac:dyDescent="0.2">
      <c r="A3612" s="88">
        <v>3136</v>
      </c>
      <c r="B3612" s="89">
        <v>80.569999999999993</v>
      </c>
      <c r="C3612" s="89">
        <f>LN(Table3[[#This Row],[Value]]/B3611)</f>
        <v>2.8587428579683947E-3</v>
      </c>
      <c r="D3612" s="89"/>
      <c r="E3612" s="89"/>
      <c r="F3612" s="89">
        <f>Table3[[#This Row],[Yield]]/100*(1+F3611)</f>
        <v>0</v>
      </c>
    </row>
    <row r="3613" spans="1:6" x14ac:dyDescent="0.2">
      <c r="A3613" s="88">
        <v>3138</v>
      </c>
      <c r="B3613" s="89">
        <v>81.069999999999993</v>
      </c>
      <c r="C3613" s="89">
        <f>LN(Table3[[#This Row],[Value]]/B3612)</f>
        <v>6.1866072105112068E-3</v>
      </c>
      <c r="D3613" s="89"/>
      <c r="E3613" s="89"/>
      <c r="F3613" s="89">
        <f>Table3[[#This Row],[Yield]]/100*(1+F3612)</f>
        <v>0</v>
      </c>
    </row>
    <row r="3614" spans="1:6" x14ac:dyDescent="0.2">
      <c r="A3614" s="88">
        <v>3139</v>
      </c>
      <c r="B3614" s="89">
        <v>82.13</v>
      </c>
      <c r="C3614" s="89">
        <f>LN(Table3[[#This Row],[Value]]/B3613)</f>
        <v>1.2990378752485269E-2</v>
      </c>
      <c r="D3614" s="89"/>
      <c r="E3614" s="89"/>
      <c r="F3614" s="89">
        <f>Table3[[#This Row],[Yield]]/100*(1+F3613)</f>
        <v>0</v>
      </c>
    </row>
    <row r="3615" spans="1:6" x14ac:dyDescent="0.2">
      <c r="A3615" s="88">
        <v>3140</v>
      </c>
      <c r="B3615" s="89">
        <v>82.07</v>
      </c>
      <c r="C3615" s="89">
        <f>LN(Table3[[#This Row],[Value]]/B3614)</f>
        <v>-7.3081611048062716E-4</v>
      </c>
      <c r="D3615" s="89"/>
      <c r="E3615" s="89"/>
      <c r="F3615" s="89">
        <f>Table3[[#This Row],[Yield]]/100*(1+F3614)</f>
        <v>0</v>
      </c>
    </row>
    <row r="3616" spans="1:6" x14ac:dyDescent="0.2">
      <c r="A3616" s="88">
        <v>3141</v>
      </c>
      <c r="B3616" s="89">
        <v>83.8</v>
      </c>
      <c r="C3616" s="89">
        <f>LN(Table3[[#This Row],[Value]]/B3615)</f>
        <v>2.0860465846417039E-2</v>
      </c>
      <c r="D3616" s="89"/>
      <c r="E3616" s="89"/>
      <c r="F3616" s="89">
        <f>Table3[[#This Row],[Yield]]/100*(1+F3615)</f>
        <v>0</v>
      </c>
    </row>
    <row r="3617" spans="1:6" x14ac:dyDescent="0.2">
      <c r="A3617" s="88">
        <v>3142</v>
      </c>
      <c r="B3617" s="89">
        <v>84.46</v>
      </c>
      <c r="C3617" s="89">
        <f>LN(Table3[[#This Row],[Value]]/B3616)</f>
        <v>7.8450420177601787E-3</v>
      </c>
      <c r="D3617" s="89"/>
      <c r="E3617" s="89"/>
      <c r="F3617" s="89">
        <f>Table3[[#This Row],[Yield]]/100*(1+F3616)</f>
        <v>0</v>
      </c>
    </row>
    <row r="3618" spans="1:6" x14ac:dyDescent="0.2">
      <c r="A3618" s="88">
        <v>3143</v>
      </c>
      <c r="B3618" s="89">
        <v>84.89</v>
      </c>
      <c r="C3618" s="89">
        <f>LN(Table3[[#This Row],[Value]]/B3617)</f>
        <v>5.0782512440789756E-3</v>
      </c>
      <c r="D3618" s="89"/>
      <c r="E3618" s="89"/>
      <c r="F3618" s="89">
        <f>Table3[[#This Row],[Yield]]/100*(1+F3617)</f>
        <v>0</v>
      </c>
    </row>
    <row r="3619" spans="1:6" x14ac:dyDescent="0.2">
      <c r="A3619" s="88">
        <v>3145</v>
      </c>
      <c r="B3619" s="89">
        <v>85.4</v>
      </c>
      <c r="C3619" s="89">
        <f>LN(Table3[[#This Row],[Value]]/B3618)</f>
        <v>5.9898000446477031E-3</v>
      </c>
      <c r="D3619" s="89"/>
      <c r="E3619" s="89"/>
      <c r="F3619" s="89">
        <f>Table3[[#This Row],[Yield]]/100*(1+F3618)</f>
        <v>0</v>
      </c>
    </row>
    <row r="3620" spans="1:6" x14ac:dyDescent="0.2">
      <c r="A3620" s="88">
        <v>3146</v>
      </c>
      <c r="B3620" s="89">
        <v>84.43</v>
      </c>
      <c r="C3620" s="89">
        <f>LN(Table3[[#This Row],[Value]]/B3619)</f>
        <v>-1.1423312113115624E-2</v>
      </c>
      <c r="D3620" s="89"/>
      <c r="E3620" s="89"/>
      <c r="F3620" s="89">
        <f>Table3[[#This Row],[Yield]]/100*(1+F3619)</f>
        <v>0</v>
      </c>
    </row>
    <row r="3621" spans="1:6" x14ac:dyDescent="0.2">
      <c r="A3621" s="88">
        <v>3147</v>
      </c>
      <c r="B3621" s="89">
        <v>84.69</v>
      </c>
      <c r="C3621" s="89">
        <f>LN(Table3[[#This Row],[Value]]/B3620)</f>
        <v>3.0747422520989152E-3</v>
      </c>
      <c r="D3621" s="89"/>
      <c r="E3621" s="89"/>
      <c r="F3621" s="89">
        <f>Table3[[#This Row],[Yield]]/100*(1+F3620)</f>
        <v>0</v>
      </c>
    </row>
    <row r="3622" spans="1:6" x14ac:dyDescent="0.2">
      <c r="A3622" s="88">
        <v>3148</v>
      </c>
      <c r="B3622" s="89">
        <v>83.71</v>
      </c>
      <c r="C3622" s="89">
        <f>LN(Table3[[#This Row],[Value]]/B3621)</f>
        <v>-1.1639086261542701E-2</v>
      </c>
      <c r="D3622" s="89"/>
      <c r="E3622" s="89"/>
      <c r="F3622" s="89">
        <f>Table3[[#This Row],[Yield]]/100*(1+F3621)</f>
        <v>0</v>
      </c>
    </row>
    <row r="3623" spans="1:6" x14ac:dyDescent="0.2">
      <c r="A3623" s="88">
        <v>3149</v>
      </c>
      <c r="B3623" s="89">
        <v>82.08</v>
      </c>
      <c r="C3623" s="89">
        <f>LN(Table3[[#This Row],[Value]]/B3622)</f>
        <v>-1.9664063249505603E-2</v>
      </c>
      <c r="D3623" s="89"/>
      <c r="E3623" s="89"/>
      <c r="F3623" s="89">
        <f>Table3[[#This Row],[Yield]]/100*(1+F3622)</f>
        <v>0</v>
      </c>
    </row>
    <row r="3624" spans="1:6" x14ac:dyDescent="0.2">
      <c r="A3624" s="88">
        <v>3150</v>
      </c>
      <c r="B3624" s="89">
        <v>81.61</v>
      </c>
      <c r="C3624" s="89">
        <f>LN(Table3[[#This Row],[Value]]/B3623)</f>
        <v>-5.7425779413078446E-3</v>
      </c>
      <c r="D3624" s="89"/>
      <c r="E3624" s="89"/>
      <c r="F3624" s="89">
        <f>Table3[[#This Row],[Yield]]/100*(1+F3623)</f>
        <v>0</v>
      </c>
    </row>
    <row r="3625" spans="1:6" x14ac:dyDescent="0.2">
      <c r="A3625" s="88">
        <v>3152</v>
      </c>
      <c r="B3625" s="89">
        <v>82.61</v>
      </c>
      <c r="C3625" s="89">
        <f>LN(Table3[[#This Row],[Value]]/B3624)</f>
        <v>1.2178935093262361E-2</v>
      </c>
      <c r="D3625" s="89"/>
      <c r="E3625" s="89"/>
      <c r="F3625" s="89">
        <f>Table3[[#This Row],[Yield]]/100*(1+F3624)</f>
        <v>0</v>
      </c>
    </row>
    <row r="3626" spans="1:6" x14ac:dyDescent="0.2">
      <c r="A3626" s="88">
        <v>3153</v>
      </c>
      <c r="B3626" s="89">
        <v>83</v>
      </c>
      <c r="C3626" s="89">
        <f>LN(Table3[[#This Row],[Value]]/B3625)</f>
        <v>4.7098692221840075E-3</v>
      </c>
      <c r="D3626" s="89"/>
      <c r="E3626" s="89"/>
      <c r="F3626" s="89">
        <f>Table3[[#This Row],[Yield]]/100*(1+F3625)</f>
        <v>0</v>
      </c>
    </row>
    <row r="3627" spans="1:6" x14ac:dyDescent="0.2">
      <c r="A3627" s="88">
        <v>3154</v>
      </c>
      <c r="B3627" s="89">
        <v>82.51</v>
      </c>
      <c r="C3627" s="89">
        <f>LN(Table3[[#This Row],[Value]]/B3626)</f>
        <v>-5.9211096803460372E-3</v>
      </c>
      <c r="D3627" s="89"/>
      <c r="E3627" s="89"/>
      <c r="F3627" s="89">
        <f>Table3[[#This Row],[Yield]]/100*(1+F3626)</f>
        <v>0</v>
      </c>
    </row>
    <row r="3628" spans="1:6" x14ac:dyDescent="0.2">
      <c r="A3628" s="88">
        <v>3155</v>
      </c>
      <c r="B3628" s="89">
        <v>82.57</v>
      </c>
      <c r="C3628" s="89">
        <f>LN(Table3[[#This Row],[Value]]/B3627)</f>
        <v>7.2692031308523703E-4</v>
      </c>
      <c r="D3628" s="89"/>
      <c r="E3628" s="89"/>
      <c r="F3628" s="89">
        <f>Table3[[#This Row],[Yield]]/100*(1+F3627)</f>
        <v>0</v>
      </c>
    </row>
    <row r="3629" spans="1:6" x14ac:dyDescent="0.2">
      <c r="A3629" s="88">
        <v>3156</v>
      </c>
      <c r="B3629" s="89">
        <v>82.15</v>
      </c>
      <c r="C3629" s="89">
        <f>LN(Table3[[#This Row],[Value]]/B3628)</f>
        <v>-5.0995739460599158E-3</v>
      </c>
      <c r="D3629" s="89"/>
      <c r="E3629" s="89"/>
      <c r="F3629" s="89">
        <f>Table3[[#This Row],[Yield]]/100*(1+F3628)</f>
        <v>0</v>
      </c>
    </row>
    <row r="3630" spans="1:6" x14ac:dyDescent="0.2">
      <c r="A3630" s="88">
        <v>3157</v>
      </c>
      <c r="B3630" s="89">
        <v>82.29</v>
      </c>
      <c r="C3630" s="89">
        <f>LN(Table3[[#This Row],[Value]]/B3629)</f>
        <v>1.7027491343444897E-3</v>
      </c>
      <c r="D3630" s="89"/>
      <c r="E3630" s="89"/>
      <c r="F3630" s="89">
        <f>Table3[[#This Row],[Yield]]/100*(1+F3629)</f>
        <v>0</v>
      </c>
    </row>
    <row r="3631" spans="1:6" x14ac:dyDescent="0.2">
      <c r="A3631" s="88">
        <v>3159</v>
      </c>
      <c r="B3631" s="89">
        <v>81.91</v>
      </c>
      <c r="C3631" s="89">
        <f>LN(Table3[[#This Row],[Value]]/B3630)</f>
        <v>-4.6285100901109879E-3</v>
      </c>
      <c r="D3631" s="89"/>
      <c r="E3631" s="89"/>
      <c r="F3631" s="89">
        <f>Table3[[#This Row],[Yield]]/100*(1+F3630)</f>
        <v>0</v>
      </c>
    </row>
    <row r="3632" spans="1:6" x14ac:dyDescent="0.2">
      <c r="A3632" s="88">
        <v>3160</v>
      </c>
      <c r="B3632" s="89">
        <v>82.03</v>
      </c>
      <c r="C3632" s="89">
        <f>LN(Table3[[#This Row],[Value]]/B3631)</f>
        <v>1.4639504871478528E-3</v>
      </c>
      <c r="D3632" s="89"/>
      <c r="E3632" s="89"/>
      <c r="F3632" s="89">
        <f>Table3[[#This Row],[Yield]]/100*(1+F3631)</f>
        <v>0</v>
      </c>
    </row>
    <row r="3633" spans="1:6" x14ac:dyDescent="0.2">
      <c r="A3633" s="88">
        <v>3161</v>
      </c>
      <c r="B3633" s="89">
        <v>82.65</v>
      </c>
      <c r="C3633" s="89">
        <f>LN(Table3[[#This Row],[Value]]/B3632)</f>
        <v>7.5297902523747346E-3</v>
      </c>
      <c r="D3633" s="89"/>
      <c r="E3633" s="89"/>
      <c r="F3633" s="89">
        <f>Table3[[#This Row],[Yield]]/100*(1+F3632)</f>
        <v>0</v>
      </c>
    </row>
    <row r="3634" spans="1:6" x14ac:dyDescent="0.2">
      <c r="A3634" s="88">
        <v>3162</v>
      </c>
      <c r="B3634" s="89">
        <v>83.84</v>
      </c>
      <c r="C3634" s="89">
        <f>LN(Table3[[#This Row],[Value]]/B3633)</f>
        <v>1.4295396305698914E-2</v>
      </c>
      <c r="D3634" s="89"/>
      <c r="E3634" s="89"/>
      <c r="F3634" s="89">
        <f>Table3[[#This Row],[Yield]]/100*(1+F3633)</f>
        <v>0</v>
      </c>
    </row>
    <row r="3635" spans="1:6" x14ac:dyDescent="0.2">
      <c r="A3635" s="88">
        <v>3163</v>
      </c>
      <c r="B3635" s="89">
        <v>84.1</v>
      </c>
      <c r="C3635" s="89">
        <f>LN(Table3[[#This Row],[Value]]/B3634)</f>
        <v>3.0963464061703394E-3</v>
      </c>
      <c r="D3635" s="89"/>
      <c r="E3635" s="89"/>
      <c r="F3635" s="89">
        <f>Table3[[#This Row],[Yield]]/100*(1+F3634)</f>
        <v>0</v>
      </c>
    </row>
    <row r="3636" spans="1:6" x14ac:dyDescent="0.2">
      <c r="A3636" s="88">
        <v>3164</v>
      </c>
      <c r="B3636" s="89">
        <v>84.56</v>
      </c>
      <c r="C3636" s="89">
        <f>LN(Table3[[#This Row],[Value]]/B3635)</f>
        <v>5.4547745830800095E-3</v>
      </c>
      <c r="D3636" s="89"/>
      <c r="E3636" s="89"/>
      <c r="F3636" s="89">
        <f>Table3[[#This Row],[Yield]]/100*(1+F3635)</f>
        <v>0</v>
      </c>
    </row>
    <row r="3637" spans="1:6" x14ac:dyDescent="0.2">
      <c r="A3637" s="88">
        <v>3166</v>
      </c>
      <c r="B3637" s="89">
        <v>84.66</v>
      </c>
      <c r="C3637" s="89">
        <f>LN(Table3[[#This Row],[Value]]/B3636)</f>
        <v>1.1818935307954088E-3</v>
      </c>
      <c r="D3637" s="89"/>
      <c r="E3637" s="89"/>
      <c r="F3637" s="89">
        <f>Table3[[#This Row],[Yield]]/100*(1+F3636)</f>
        <v>0</v>
      </c>
    </row>
    <row r="3638" spans="1:6" x14ac:dyDescent="0.2">
      <c r="A3638" s="88">
        <v>3167</v>
      </c>
      <c r="B3638" s="89">
        <v>84.55</v>
      </c>
      <c r="C3638" s="89">
        <f>LN(Table3[[#This Row],[Value]]/B3637)</f>
        <v>-1.3001597481883216E-3</v>
      </c>
      <c r="D3638" s="89"/>
      <c r="E3638" s="89"/>
      <c r="F3638" s="89">
        <f>Table3[[#This Row],[Yield]]/100*(1+F3637)</f>
        <v>0</v>
      </c>
    </row>
    <row r="3639" spans="1:6" x14ac:dyDescent="0.2">
      <c r="A3639" s="88">
        <v>3168</v>
      </c>
      <c r="B3639" s="89">
        <v>83.76</v>
      </c>
      <c r="C3639" s="89">
        <f>LN(Table3[[#This Row],[Value]]/B3638)</f>
        <v>-9.3875087823078202E-3</v>
      </c>
      <c r="D3639" s="89"/>
      <c r="E3639" s="89"/>
      <c r="F3639" s="89">
        <f>Table3[[#This Row],[Yield]]/100*(1+F3638)</f>
        <v>0</v>
      </c>
    </row>
    <row r="3640" spans="1:6" x14ac:dyDescent="0.2">
      <c r="A3640" s="88">
        <v>3169</v>
      </c>
      <c r="B3640" s="89">
        <v>82.57</v>
      </c>
      <c r="C3640" s="89">
        <f>LN(Table3[[#This Row],[Value]]/B3639)</f>
        <v>-1.4309148132944368E-2</v>
      </c>
      <c r="D3640" s="89"/>
      <c r="E3640" s="89"/>
      <c r="F3640" s="89">
        <f>Table3[[#This Row],[Yield]]/100*(1+F3639)</f>
        <v>0</v>
      </c>
    </row>
    <row r="3641" spans="1:6" x14ac:dyDescent="0.2">
      <c r="A3641" s="88">
        <v>3170</v>
      </c>
      <c r="B3641" s="89">
        <v>83.55</v>
      </c>
      <c r="C3641" s="89">
        <f>LN(Table3[[#This Row],[Value]]/B3640)</f>
        <v>1.1798836612065518E-2</v>
      </c>
      <c r="D3641" s="89"/>
      <c r="E3641" s="89"/>
      <c r="F3641" s="89">
        <f>Table3[[#This Row],[Yield]]/100*(1+F3640)</f>
        <v>0</v>
      </c>
    </row>
    <row r="3642" spans="1:6" x14ac:dyDescent="0.2">
      <c r="A3642" s="88">
        <v>3174</v>
      </c>
      <c r="B3642" s="89">
        <v>83.67</v>
      </c>
      <c r="C3642" s="89">
        <f>LN(Table3[[#This Row],[Value]]/B3641)</f>
        <v>1.4352352661045887E-3</v>
      </c>
      <c r="D3642" s="89"/>
      <c r="E3642" s="89"/>
      <c r="F3642" s="89">
        <f>Table3[[#This Row],[Yield]]/100*(1+F3641)</f>
        <v>0</v>
      </c>
    </row>
    <row r="3643" spans="1:6" x14ac:dyDescent="0.2">
      <c r="A3643" s="88">
        <v>3175</v>
      </c>
      <c r="B3643" s="89">
        <v>83.61</v>
      </c>
      <c r="C3643" s="89">
        <f>LN(Table3[[#This Row],[Value]]/B3642)</f>
        <v>-7.1736014554072422E-4</v>
      </c>
      <c r="D3643" s="89"/>
      <c r="E3643" s="89"/>
      <c r="F3643" s="89">
        <f>Table3[[#This Row],[Yield]]/100*(1+F3642)</f>
        <v>0</v>
      </c>
    </row>
    <row r="3644" spans="1:6" x14ac:dyDescent="0.2">
      <c r="A3644" s="88">
        <v>3176</v>
      </c>
      <c r="B3644" s="89">
        <v>82.95</v>
      </c>
      <c r="C3644" s="89">
        <f>LN(Table3[[#This Row],[Value]]/B3643)</f>
        <v>-7.9251135255130039E-3</v>
      </c>
      <c r="D3644" s="89"/>
      <c r="E3644" s="89"/>
      <c r="F3644" s="89">
        <f>Table3[[#This Row],[Yield]]/100*(1+F3643)</f>
        <v>0</v>
      </c>
    </row>
    <row r="3645" spans="1:6" x14ac:dyDescent="0.2">
      <c r="A3645" s="88">
        <v>3177</v>
      </c>
      <c r="B3645" s="89">
        <v>82</v>
      </c>
      <c r="C3645" s="89">
        <f>LN(Table3[[#This Row],[Value]]/B3644)</f>
        <v>-1.1518769372200387E-2</v>
      </c>
      <c r="D3645" s="89"/>
      <c r="E3645" s="89"/>
      <c r="F3645" s="89">
        <f>Table3[[#This Row],[Yield]]/100*(1+F3644)</f>
        <v>0</v>
      </c>
    </row>
    <row r="3646" spans="1:6" x14ac:dyDescent="0.2">
      <c r="A3646" s="88">
        <v>3178</v>
      </c>
      <c r="B3646" s="89">
        <v>82.43</v>
      </c>
      <c r="C3646" s="89">
        <f>LN(Table3[[#This Row],[Value]]/B3645)</f>
        <v>5.2302010608831512E-3</v>
      </c>
      <c r="D3646" s="89"/>
      <c r="E3646" s="89"/>
      <c r="F3646" s="89">
        <f>Table3[[#This Row],[Yield]]/100*(1+F3645)</f>
        <v>0</v>
      </c>
    </row>
    <row r="3647" spans="1:6" x14ac:dyDescent="0.2">
      <c r="A3647" s="88">
        <v>3180</v>
      </c>
      <c r="B3647" s="89">
        <v>82.48</v>
      </c>
      <c r="C3647" s="89">
        <f>LN(Table3[[#This Row],[Value]]/B3646)</f>
        <v>6.0639138356820168E-4</v>
      </c>
      <c r="D3647" s="89"/>
      <c r="E3647" s="89"/>
      <c r="F3647" s="89">
        <f>Table3[[#This Row],[Yield]]/100*(1+F3646)</f>
        <v>0</v>
      </c>
    </row>
    <row r="3648" spans="1:6" x14ac:dyDescent="0.2">
      <c r="A3648" s="88">
        <v>3181</v>
      </c>
      <c r="B3648" s="89">
        <v>81.42</v>
      </c>
      <c r="C3648" s="89">
        <f>LN(Table3[[#This Row],[Value]]/B3647)</f>
        <v>-1.2934896633871708E-2</v>
      </c>
      <c r="D3648" s="89"/>
      <c r="E3648" s="89"/>
      <c r="F3648" s="89">
        <f>Table3[[#This Row],[Yield]]/100*(1+F3647)</f>
        <v>0</v>
      </c>
    </row>
    <row r="3649" spans="1:6" x14ac:dyDescent="0.2">
      <c r="A3649" s="88">
        <v>3182</v>
      </c>
      <c r="B3649" s="89">
        <v>80.209999999999994</v>
      </c>
      <c r="C3649" s="89">
        <f>LN(Table3[[#This Row],[Value]]/B3648)</f>
        <v>-1.4972747695999686E-2</v>
      </c>
      <c r="D3649" s="89"/>
      <c r="E3649" s="89"/>
      <c r="F3649" s="89">
        <f>Table3[[#This Row],[Yield]]/100*(1+F3648)</f>
        <v>0</v>
      </c>
    </row>
    <row r="3650" spans="1:6" x14ac:dyDescent="0.2">
      <c r="A3650" s="88">
        <v>3183</v>
      </c>
      <c r="B3650" s="89">
        <v>79</v>
      </c>
      <c r="C3650" s="89">
        <f>LN(Table3[[#This Row],[Value]]/B3649)</f>
        <v>-1.5200342911811575E-2</v>
      </c>
      <c r="D3650" s="89"/>
      <c r="E3650" s="89"/>
      <c r="F3650" s="89">
        <f>Table3[[#This Row],[Yield]]/100*(1+F3649)</f>
        <v>0</v>
      </c>
    </row>
    <row r="3651" spans="1:6" x14ac:dyDescent="0.2">
      <c r="A3651" s="88">
        <v>3184</v>
      </c>
      <c r="B3651" s="89">
        <v>79.849999999999994</v>
      </c>
      <c r="C3651" s="89">
        <f>LN(Table3[[#This Row],[Value]]/B3650)</f>
        <v>1.0702022193999784E-2</v>
      </c>
      <c r="D3651" s="89"/>
      <c r="E3651" s="89"/>
      <c r="F3651" s="89">
        <f>Table3[[#This Row],[Yield]]/100*(1+F3650)</f>
        <v>0</v>
      </c>
    </row>
    <row r="3652" spans="1:6" x14ac:dyDescent="0.2">
      <c r="A3652" s="88">
        <v>3185</v>
      </c>
      <c r="B3652" s="89">
        <v>78.66</v>
      </c>
      <c r="C3652" s="89">
        <f>LN(Table3[[#This Row],[Value]]/B3651)</f>
        <v>-1.5015107657357892E-2</v>
      </c>
      <c r="D3652" s="89"/>
      <c r="E3652" s="89"/>
      <c r="F3652" s="89">
        <f>Table3[[#This Row],[Yield]]/100*(1+F3651)</f>
        <v>0</v>
      </c>
    </row>
    <row r="3653" spans="1:6" x14ac:dyDescent="0.2">
      <c r="A3653" s="88">
        <v>3187</v>
      </c>
      <c r="B3653" s="89">
        <v>77.680000000000007</v>
      </c>
      <c r="C3653" s="89">
        <f>LN(Table3[[#This Row],[Value]]/B3652)</f>
        <v>-1.2536943020593888E-2</v>
      </c>
      <c r="D3653" s="89"/>
      <c r="E3653" s="89"/>
      <c r="F3653" s="89">
        <f>Table3[[#This Row],[Yield]]/100*(1+F3652)</f>
        <v>0</v>
      </c>
    </row>
    <row r="3654" spans="1:6" x14ac:dyDescent="0.2">
      <c r="A3654" s="88">
        <v>3188</v>
      </c>
      <c r="B3654" s="89">
        <v>77.069999999999993</v>
      </c>
      <c r="C3654" s="89">
        <f>LN(Table3[[#This Row],[Value]]/B3653)</f>
        <v>-7.8837241931677404E-3</v>
      </c>
      <c r="D3654" s="89"/>
      <c r="E3654" s="89"/>
      <c r="F3654" s="89">
        <f>Table3[[#This Row],[Yield]]/100*(1+F3653)</f>
        <v>0</v>
      </c>
    </row>
    <row r="3655" spans="1:6" x14ac:dyDescent="0.2">
      <c r="A3655" s="88">
        <v>3189</v>
      </c>
      <c r="B3655" s="89">
        <v>78.87</v>
      </c>
      <c r="C3655" s="89">
        <f>LN(Table3[[#This Row],[Value]]/B3654)</f>
        <v>2.3086827619997818E-2</v>
      </c>
      <c r="D3655" s="89"/>
      <c r="E3655" s="89"/>
      <c r="F3655" s="89">
        <f>Table3[[#This Row],[Yield]]/100*(1+F3654)</f>
        <v>0</v>
      </c>
    </row>
    <row r="3656" spans="1:6" x14ac:dyDescent="0.2">
      <c r="A3656" s="88">
        <v>3190</v>
      </c>
      <c r="B3656" s="89">
        <v>79.59</v>
      </c>
      <c r="C3656" s="89">
        <f>LN(Table3[[#This Row],[Value]]/B3655)</f>
        <v>9.0875294078583448E-3</v>
      </c>
      <c r="D3656" s="89"/>
      <c r="E3656" s="89"/>
      <c r="F3656" s="89">
        <f>Table3[[#This Row],[Yield]]/100*(1+F3655)</f>
        <v>0</v>
      </c>
    </row>
    <row r="3657" spans="1:6" x14ac:dyDescent="0.2">
      <c r="A3657" s="88">
        <v>3191</v>
      </c>
      <c r="B3657" s="89">
        <v>80.19</v>
      </c>
      <c r="C3657" s="89">
        <f>LN(Table3[[#This Row],[Value]]/B3656)</f>
        <v>7.5103620011792022E-3</v>
      </c>
      <c r="D3657" s="89"/>
      <c r="E3657" s="89"/>
      <c r="F3657" s="89">
        <f>Table3[[#This Row],[Yield]]/100*(1+F3656)</f>
        <v>0</v>
      </c>
    </row>
    <row r="3658" spans="1:6" x14ac:dyDescent="0.2">
      <c r="A3658" s="88">
        <v>3192</v>
      </c>
      <c r="B3658" s="89">
        <v>79.25</v>
      </c>
      <c r="C3658" s="89">
        <f>LN(Table3[[#This Row],[Value]]/B3657)</f>
        <v>-1.1791406061547313E-2</v>
      </c>
      <c r="D3658" s="89"/>
      <c r="E3658" s="89"/>
      <c r="F3658" s="89">
        <f>Table3[[#This Row],[Yield]]/100*(1+F3657)</f>
        <v>0</v>
      </c>
    </row>
    <row r="3659" spans="1:6" x14ac:dyDescent="0.2">
      <c r="A3659" s="88">
        <v>3194</v>
      </c>
      <c r="B3659" s="89">
        <v>79.58</v>
      </c>
      <c r="C3659" s="89">
        <f>LN(Table3[[#This Row],[Value]]/B3658)</f>
        <v>4.1553922413924962E-3</v>
      </c>
      <c r="D3659" s="89"/>
      <c r="E3659" s="89"/>
      <c r="F3659" s="89">
        <f>Table3[[#This Row],[Yield]]/100*(1+F3658)</f>
        <v>0</v>
      </c>
    </row>
    <row r="3660" spans="1:6" x14ac:dyDescent="0.2">
      <c r="A3660" s="88">
        <v>3195</v>
      </c>
      <c r="B3660" s="89">
        <v>79.23</v>
      </c>
      <c r="C3660" s="89">
        <f>LN(Table3[[#This Row],[Value]]/B3659)</f>
        <v>-4.4077900216319766E-3</v>
      </c>
      <c r="D3660" s="89"/>
      <c r="E3660" s="89"/>
      <c r="F3660" s="89">
        <f>Table3[[#This Row],[Yield]]/100*(1+F3659)</f>
        <v>0</v>
      </c>
    </row>
    <row r="3661" spans="1:6" x14ac:dyDescent="0.2">
      <c r="A3661" s="88">
        <v>3196</v>
      </c>
      <c r="B3661" s="89">
        <v>79.930000000000007</v>
      </c>
      <c r="C3661" s="89">
        <f>LN(Table3[[#This Row],[Value]]/B3660)</f>
        <v>8.7962366607771351E-3</v>
      </c>
      <c r="D3661" s="89"/>
      <c r="E3661" s="89"/>
      <c r="F3661" s="89">
        <f>Table3[[#This Row],[Yield]]/100*(1+F3660)</f>
        <v>0</v>
      </c>
    </row>
    <row r="3662" spans="1:6" x14ac:dyDescent="0.2">
      <c r="A3662" s="88">
        <v>3197</v>
      </c>
      <c r="B3662" s="89">
        <v>79.5</v>
      </c>
      <c r="C3662" s="89">
        <f>LN(Table3[[#This Row],[Value]]/B3661)</f>
        <v>-5.3942299776415037E-3</v>
      </c>
      <c r="D3662" s="89"/>
      <c r="E3662" s="89"/>
      <c r="F3662" s="89">
        <f>Table3[[#This Row],[Yield]]/100*(1+F3661)</f>
        <v>0</v>
      </c>
    </row>
    <row r="3663" spans="1:6" x14ac:dyDescent="0.2">
      <c r="A3663" s="88">
        <v>3198</v>
      </c>
      <c r="B3663" s="89">
        <v>80.53</v>
      </c>
      <c r="C3663" s="89">
        <f>LN(Table3[[#This Row],[Value]]/B3662)</f>
        <v>1.2872764147167245E-2</v>
      </c>
      <c r="D3663" s="89"/>
      <c r="E3663" s="89"/>
      <c r="F3663" s="89">
        <f>Table3[[#This Row],[Yield]]/100*(1+F3662)</f>
        <v>0</v>
      </c>
    </row>
    <row r="3664" spans="1:6" x14ac:dyDescent="0.2">
      <c r="A3664" s="88">
        <v>3199</v>
      </c>
      <c r="B3664" s="89">
        <v>81.2</v>
      </c>
      <c r="C3664" s="89">
        <f>LN(Table3[[#This Row],[Value]]/B3663)</f>
        <v>8.285461360178702E-3</v>
      </c>
      <c r="D3664" s="89"/>
      <c r="E3664" s="89"/>
      <c r="F3664" s="89">
        <f>Table3[[#This Row],[Yield]]/100*(1+F3663)</f>
        <v>0</v>
      </c>
    </row>
    <row r="3665" spans="1:6" x14ac:dyDescent="0.2">
      <c r="A3665" s="88">
        <v>3201</v>
      </c>
      <c r="B3665" s="89">
        <v>80.56</v>
      </c>
      <c r="C3665" s="89">
        <f>LN(Table3[[#This Row],[Value]]/B3664)</f>
        <v>-7.9129987573253804E-3</v>
      </c>
      <c r="D3665" s="89"/>
      <c r="E3665" s="89"/>
      <c r="F3665" s="89">
        <f>Table3[[#This Row],[Yield]]/100*(1+F3664)</f>
        <v>0</v>
      </c>
    </row>
    <row r="3666" spans="1:6" x14ac:dyDescent="0.2">
      <c r="A3666" s="88">
        <v>3202</v>
      </c>
      <c r="B3666" s="89">
        <v>80.930000000000007</v>
      </c>
      <c r="C3666" s="89">
        <f>LN(Table3[[#This Row],[Value]]/B3665)</f>
        <v>4.5823350973038255E-3</v>
      </c>
      <c r="D3666" s="89"/>
      <c r="E3666" s="89"/>
      <c r="F3666" s="89">
        <f>Table3[[#This Row],[Yield]]/100*(1+F3665)</f>
        <v>0</v>
      </c>
    </row>
    <row r="3667" spans="1:6" x14ac:dyDescent="0.2">
      <c r="A3667" s="88">
        <v>3203</v>
      </c>
      <c r="B3667" s="89">
        <v>81.33</v>
      </c>
      <c r="C3667" s="89">
        <f>LN(Table3[[#This Row],[Value]]/B3666)</f>
        <v>4.9303686710731771E-3</v>
      </c>
      <c r="D3667" s="89"/>
      <c r="E3667" s="89"/>
      <c r="F3667" s="89">
        <f>Table3[[#This Row],[Yield]]/100*(1+F3666)</f>
        <v>0</v>
      </c>
    </row>
    <row r="3668" spans="1:6" x14ac:dyDescent="0.2">
      <c r="A3668" s="88">
        <v>3204</v>
      </c>
      <c r="B3668" s="89">
        <v>80.680000000000007</v>
      </c>
      <c r="C3668" s="89">
        <f>LN(Table3[[#This Row],[Value]]/B3667)</f>
        <v>-8.024239092672707E-3</v>
      </c>
      <c r="D3668" s="89"/>
      <c r="E3668" s="89"/>
      <c r="F3668" s="89">
        <f>Table3[[#This Row],[Yield]]/100*(1+F3667)</f>
        <v>0</v>
      </c>
    </row>
    <row r="3669" spans="1:6" x14ac:dyDescent="0.2">
      <c r="A3669" s="88">
        <v>3205</v>
      </c>
      <c r="B3669" s="89">
        <v>80.64</v>
      </c>
      <c r="C3669" s="89">
        <f>LN(Table3[[#This Row],[Value]]/B3668)</f>
        <v>-4.9590876295256721E-4</v>
      </c>
      <c r="D3669" s="89"/>
      <c r="E3669" s="89"/>
      <c r="F3669" s="89">
        <f>Table3[[#This Row],[Yield]]/100*(1+F3668)</f>
        <v>0</v>
      </c>
    </row>
    <row r="3670" spans="1:6" x14ac:dyDescent="0.2">
      <c r="A3670" s="88">
        <v>3206</v>
      </c>
      <c r="B3670" s="89">
        <v>80.75</v>
      </c>
      <c r="C3670" s="89">
        <f>LN(Table3[[#This Row],[Value]]/B3669)</f>
        <v>1.3631577797073476E-3</v>
      </c>
      <c r="D3670" s="89"/>
      <c r="E3670" s="89"/>
      <c r="F3670" s="89">
        <f>Table3[[#This Row],[Yield]]/100*(1+F3669)</f>
        <v>0</v>
      </c>
    </row>
    <row r="3671" spans="1:6" x14ac:dyDescent="0.2">
      <c r="A3671" s="88">
        <v>3208</v>
      </c>
      <c r="B3671" s="89">
        <v>81.489999999999995</v>
      </c>
      <c r="C3671" s="89">
        <f>LN(Table3[[#This Row],[Value]]/B3670)</f>
        <v>9.1223512293623962E-3</v>
      </c>
      <c r="D3671" s="89"/>
      <c r="E3671" s="89"/>
      <c r="F3671" s="89">
        <f>Table3[[#This Row],[Yield]]/100*(1+F3670)</f>
        <v>0</v>
      </c>
    </row>
    <row r="3672" spans="1:6" x14ac:dyDescent="0.2">
      <c r="A3672" s="88">
        <v>3209</v>
      </c>
      <c r="B3672" s="89">
        <v>81.209999999999994</v>
      </c>
      <c r="C3672" s="89">
        <f>LN(Table3[[#This Row],[Value]]/B3671)</f>
        <v>-3.4419210378089145E-3</v>
      </c>
      <c r="D3672" s="89"/>
      <c r="E3672" s="89"/>
      <c r="F3672" s="89">
        <f>Table3[[#This Row],[Yield]]/100*(1+F3671)</f>
        <v>0</v>
      </c>
    </row>
    <row r="3673" spans="1:6" x14ac:dyDescent="0.2">
      <c r="A3673" s="88">
        <v>3210</v>
      </c>
      <c r="B3673" s="89">
        <v>81.540000000000006</v>
      </c>
      <c r="C3673" s="89">
        <f>LN(Table3[[#This Row],[Value]]/B3672)</f>
        <v>4.0553050967879799E-3</v>
      </c>
      <c r="D3673" s="89"/>
      <c r="E3673" s="89"/>
      <c r="F3673" s="89">
        <f>Table3[[#This Row],[Yield]]/100*(1+F3672)</f>
        <v>0</v>
      </c>
    </row>
    <row r="3674" spans="1:6" x14ac:dyDescent="0.2">
      <c r="A3674" s="88">
        <v>3211</v>
      </c>
      <c r="B3674" s="89">
        <v>81.650000000000006</v>
      </c>
      <c r="C3674" s="89">
        <f>LN(Table3[[#This Row],[Value]]/B3673)</f>
        <v>1.3481220253667935E-3</v>
      </c>
      <c r="D3674" s="89"/>
      <c r="E3674" s="89"/>
      <c r="F3674" s="89">
        <f>Table3[[#This Row],[Yield]]/100*(1+F3673)</f>
        <v>0</v>
      </c>
    </row>
    <row r="3675" spans="1:6" x14ac:dyDescent="0.2">
      <c r="A3675" s="88">
        <v>3212</v>
      </c>
      <c r="B3675" s="89">
        <v>81.81</v>
      </c>
      <c r="C3675" s="89">
        <f>LN(Table3[[#This Row],[Value]]/B3674)</f>
        <v>1.9576661091326403E-3</v>
      </c>
      <c r="D3675" s="89"/>
      <c r="E3675" s="89"/>
      <c r="F3675" s="89">
        <f>Table3[[#This Row],[Yield]]/100*(1+F3674)</f>
        <v>0</v>
      </c>
    </row>
    <row r="3676" spans="1:6" x14ac:dyDescent="0.2">
      <c r="A3676" s="88">
        <v>3213</v>
      </c>
      <c r="B3676" s="89">
        <v>81.349999999999994</v>
      </c>
      <c r="C3676" s="89">
        <f>LN(Table3[[#This Row],[Value]]/B3675)</f>
        <v>-5.6386518605601949E-3</v>
      </c>
      <c r="D3676" s="89"/>
      <c r="E3676" s="89"/>
      <c r="F3676" s="89">
        <f>Table3[[#This Row],[Yield]]/100*(1+F3675)</f>
        <v>0</v>
      </c>
    </row>
    <row r="3677" spans="1:6" x14ac:dyDescent="0.2">
      <c r="A3677" s="88">
        <v>3215</v>
      </c>
      <c r="B3677" s="89">
        <v>81.260000000000005</v>
      </c>
      <c r="C3677" s="89">
        <f>LN(Table3[[#This Row],[Value]]/B3676)</f>
        <v>-1.1069431054660215E-3</v>
      </c>
      <c r="D3677" s="89"/>
      <c r="E3677" s="89"/>
      <c r="F3677" s="89">
        <f>Table3[[#This Row],[Yield]]/100*(1+F3676)</f>
        <v>0</v>
      </c>
    </row>
    <row r="3678" spans="1:6" x14ac:dyDescent="0.2">
      <c r="A3678" s="88">
        <v>3216</v>
      </c>
      <c r="B3678" s="89">
        <v>82.21</v>
      </c>
      <c r="C3678" s="89">
        <f>LN(Table3[[#This Row],[Value]]/B3677)</f>
        <v>1.1623058604461323E-2</v>
      </c>
      <c r="D3678" s="89"/>
      <c r="E3678" s="89"/>
      <c r="F3678" s="89">
        <f>Table3[[#This Row],[Yield]]/100*(1+F3677)</f>
        <v>0</v>
      </c>
    </row>
    <row r="3679" spans="1:6" x14ac:dyDescent="0.2">
      <c r="A3679" s="88">
        <v>3217</v>
      </c>
      <c r="B3679" s="89">
        <v>82.82</v>
      </c>
      <c r="C3679" s="89">
        <f>LN(Table3[[#This Row],[Value]]/B3678)</f>
        <v>7.392628953379143E-3</v>
      </c>
      <c r="D3679" s="89"/>
      <c r="E3679" s="89"/>
      <c r="F3679" s="89">
        <f>Table3[[#This Row],[Yield]]/100*(1+F3678)</f>
        <v>0</v>
      </c>
    </row>
    <row r="3680" spans="1:6" x14ac:dyDescent="0.2">
      <c r="A3680" s="88">
        <v>3218</v>
      </c>
      <c r="B3680" s="89">
        <v>82.83</v>
      </c>
      <c r="C3680" s="89">
        <f>LN(Table3[[#This Row],[Value]]/B3679)</f>
        <v>1.2073649275155762E-4</v>
      </c>
      <c r="D3680" s="89"/>
      <c r="E3680" s="89"/>
      <c r="F3680" s="89">
        <f>Table3[[#This Row],[Yield]]/100*(1+F3679)</f>
        <v>0</v>
      </c>
    </row>
    <row r="3681" spans="1:6" x14ac:dyDescent="0.2">
      <c r="A3681" s="88">
        <v>3219</v>
      </c>
      <c r="B3681" s="89">
        <v>82.44</v>
      </c>
      <c r="C3681" s="89">
        <f>LN(Table3[[#This Row],[Value]]/B3680)</f>
        <v>-4.7195585879144675E-3</v>
      </c>
      <c r="D3681" s="89"/>
      <c r="E3681" s="89"/>
      <c r="F3681" s="89">
        <f>Table3[[#This Row],[Yield]]/100*(1+F3680)</f>
        <v>0</v>
      </c>
    </row>
    <row r="3682" spans="1:6" x14ac:dyDescent="0.2">
      <c r="A3682" s="88">
        <v>3220</v>
      </c>
      <c r="B3682" s="89">
        <v>82.48</v>
      </c>
      <c r="C3682" s="89">
        <f>LN(Table3[[#This Row],[Value]]/B3681)</f>
        <v>4.8508368644629095E-4</v>
      </c>
      <c r="D3682" s="89"/>
      <c r="E3682" s="89"/>
      <c r="F3682" s="89">
        <f>Table3[[#This Row],[Yield]]/100*(1+F3681)</f>
        <v>0</v>
      </c>
    </row>
    <row r="3683" spans="1:6" x14ac:dyDescent="0.2">
      <c r="A3683" s="88">
        <v>3222</v>
      </c>
      <c r="B3683" s="89">
        <v>82.22</v>
      </c>
      <c r="C3683" s="89">
        <f>LN(Table3[[#This Row],[Value]]/B3682)</f>
        <v>-3.157258238972227E-3</v>
      </c>
      <c r="D3683" s="89"/>
      <c r="E3683" s="89"/>
      <c r="F3683" s="89">
        <f>Table3[[#This Row],[Yield]]/100*(1+F3682)</f>
        <v>0</v>
      </c>
    </row>
    <row r="3684" spans="1:6" x14ac:dyDescent="0.2">
      <c r="A3684" s="88">
        <v>3223</v>
      </c>
      <c r="B3684" s="89">
        <v>83.55</v>
      </c>
      <c r="C3684" s="89">
        <f>LN(Table3[[#This Row],[Value]]/B3683)</f>
        <v>1.6046673571670445E-2</v>
      </c>
      <c r="D3684" s="89"/>
      <c r="E3684" s="89"/>
      <c r="F3684" s="89">
        <f>Table3[[#This Row],[Yield]]/100*(1+F3683)</f>
        <v>0</v>
      </c>
    </row>
    <row r="3685" spans="1:6" x14ac:dyDescent="0.2">
      <c r="A3685" s="88">
        <v>3224</v>
      </c>
      <c r="B3685" s="89">
        <v>82.72</v>
      </c>
      <c r="C3685" s="89">
        <f>LN(Table3[[#This Row],[Value]]/B3684)</f>
        <v>-9.9838442812836617E-3</v>
      </c>
      <c r="D3685" s="89"/>
      <c r="E3685" s="89"/>
      <c r="F3685" s="89">
        <f>Table3[[#This Row],[Yield]]/100*(1+F3684)</f>
        <v>0</v>
      </c>
    </row>
    <row r="3686" spans="1:6" x14ac:dyDescent="0.2">
      <c r="A3686" s="88">
        <v>3225</v>
      </c>
      <c r="B3686" s="89">
        <v>83.15</v>
      </c>
      <c r="C3686" s="89">
        <f>LN(Table3[[#This Row],[Value]]/B3685)</f>
        <v>5.184794878817749E-3</v>
      </c>
      <c r="D3686" s="89"/>
      <c r="E3686" s="89"/>
      <c r="F3686" s="89">
        <f>Table3[[#This Row],[Yield]]/100*(1+F3685)</f>
        <v>0</v>
      </c>
    </row>
    <row r="3687" spans="1:6" x14ac:dyDescent="0.2">
      <c r="A3687" s="88">
        <v>3226</v>
      </c>
      <c r="B3687" s="89">
        <v>82.92</v>
      </c>
      <c r="C3687" s="89">
        <f>LN(Table3[[#This Row],[Value]]/B3686)</f>
        <v>-2.7699180713578451E-3</v>
      </c>
      <c r="D3687" s="89"/>
      <c r="E3687" s="89"/>
      <c r="F3687" s="89">
        <f>Table3[[#This Row],[Yield]]/100*(1+F3686)</f>
        <v>0</v>
      </c>
    </row>
    <row r="3688" spans="1:6" x14ac:dyDescent="0.2">
      <c r="A3688" s="88">
        <v>3227</v>
      </c>
      <c r="B3688" s="89">
        <v>82.53</v>
      </c>
      <c r="C3688" s="89">
        <f>LN(Table3[[#This Row],[Value]]/B3687)</f>
        <v>-4.7144239629860083E-3</v>
      </c>
      <c r="D3688" s="89"/>
      <c r="E3688" s="89"/>
      <c r="F3688" s="89">
        <f>Table3[[#This Row],[Yield]]/100*(1+F3687)</f>
        <v>0</v>
      </c>
    </row>
    <row r="3689" spans="1:6" x14ac:dyDescent="0.2">
      <c r="A3689" s="88">
        <v>3229</v>
      </c>
      <c r="B3689" s="89">
        <v>82.9</v>
      </c>
      <c r="C3689" s="89">
        <f>LN(Table3[[#This Row],[Value]]/B3688)</f>
        <v>4.4731985366564427E-3</v>
      </c>
      <c r="D3689" s="89"/>
      <c r="E3689" s="89"/>
      <c r="F3689" s="89">
        <f>Table3[[#This Row],[Yield]]/100*(1+F3688)</f>
        <v>0</v>
      </c>
    </row>
    <row r="3690" spans="1:6" x14ac:dyDescent="0.2">
      <c r="A3690" s="88">
        <v>3231</v>
      </c>
      <c r="B3690" s="89">
        <v>84.87</v>
      </c>
      <c r="C3690" s="89">
        <f>LN(Table3[[#This Row],[Value]]/B3689)</f>
        <v>2.34856118403362E-2</v>
      </c>
      <c r="D3690" s="89"/>
      <c r="E3690" s="89"/>
      <c r="F3690" s="89">
        <f>Table3[[#This Row],[Yield]]/100*(1+F3689)</f>
        <v>0</v>
      </c>
    </row>
    <row r="3691" spans="1:6" x14ac:dyDescent="0.2">
      <c r="A3691" s="88">
        <v>3232</v>
      </c>
      <c r="B3691" s="89">
        <v>85.81</v>
      </c>
      <c r="C3691" s="89">
        <f>LN(Table3[[#This Row],[Value]]/B3690)</f>
        <v>1.1014875837444035E-2</v>
      </c>
      <c r="D3691" s="89"/>
      <c r="E3691" s="89"/>
      <c r="F3691" s="89">
        <f>Table3[[#This Row],[Yield]]/100*(1+F3690)</f>
        <v>0</v>
      </c>
    </row>
    <row r="3692" spans="1:6" x14ac:dyDescent="0.2">
      <c r="A3692" s="88">
        <v>3233</v>
      </c>
      <c r="B3692" s="89">
        <v>87.28</v>
      </c>
      <c r="C3692" s="89">
        <f>LN(Table3[[#This Row],[Value]]/B3691)</f>
        <v>1.6985791705785822E-2</v>
      </c>
      <c r="D3692" s="89"/>
      <c r="E3692" s="89"/>
      <c r="F3692" s="89">
        <f>Table3[[#This Row],[Yield]]/100*(1+F3691)</f>
        <v>0</v>
      </c>
    </row>
    <row r="3693" spans="1:6" x14ac:dyDescent="0.2">
      <c r="A3693" s="88">
        <v>3234</v>
      </c>
      <c r="B3693" s="89">
        <v>87.77</v>
      </c>
      <c r="C3693" s="89">
        <f>LN(Table3[[#This Row],[Value]]/B3692)</f>
        <v>5.5984150792107706E-3</v>
      </c>
      <c r="D3693" s="89"/>
      <c r="E3693" s="89"/>
      <c r="F3693" s="89">
        <f>Table3[[#This Row],[Yield]]/100*(1+F3692)</f>
        <v>0</v>
      </c>
    </row>
    <row r="3694" spans="1:6" x14ac:dyDescent="0.2">
      <c r="A3694" s="88">
        <v>3236</v>
      </c>
      <c r="B3694" s="89">
        <v>87.47</v>
      </c>
      <c r="C3694" s="89">
        <f>LN(Table3[[#This Row],[Value]]/B3693)</f>
        <v>-3.4238791722626298E-3</v>
      </c>
      <c r="D3694" s="89"/>
      <c r="E3694" s="89"/>
      <c r="F3694" s="89">
        <f>Table3[[#This Row],[Yield]]/100*(1+F3693)</f>
        <v>0</v>
      </c>
    </row>
    <row r="3695" spans="1:6" x14ac:dyDescent="0.2">
      <c r="A3695" s="88">
        <v>3237</v>
      </c>
      <c r="B3695" s="89">
        <v>87.54</v>
      </c>
      <c r="C3695" s="89">
        <f>LN(Table3[[#This Row],[Value]]/B3694)</f>
        <v>7.9995433098585186E-4</v>
      </c>
      <c r="D3695" s="89"/>
      <c r="E3695" s="89"/>
      <c r="F3695" s="89">
        <f>Table3[[#This Row],[Yield]]/100*(1+F3694)</f>
        <v>0</v>
      </c>
    </row>
    <row r="3696" spans="1:6" x14ac:dyDescent="0.2">
      <c r="A3696" s="88">
        <v>3238</v>
      </c>
      <c r="B3696" s="89">
        <v>87.09</v>
      </c>
      <c r="C3696" s="89">
        <f>LN(Table3[[#This Row],[Value]]/B3695)</f>
        <v>-5.1537650581010971E-3</v>
      </c>
      <c r="D3696" s="89"/>
      <c r="E3696" s="89"/>
      <c r="F3696" s="89">
        <f>Table3[[#This Row],[Yield]]/100*(1+F3695)</f>
        <v>0</v>
      </c>
    </row>
    <row r="3697" spans="1:6" x14ac:dyDescent="0.2">
      <c r="A3697" s="88">
        <v>3239</v>
      </c>
      <c r="B3697" s="89">
        <v>87.62</v>
      </c>
      <c r="C3697" s="89">
        <f>LN(Table3[[#This Row],[Value]]/B3696)</f>
        <v>6.0672156811040906E-3</v>
      </c>
      <c r="D3697" s="89"/>
      <c r="E3697" s="89"/>
      <c r="F3697" s="89">
        <f>Table3[[#This Row],[Yield]]/100*(1+F3696)</f>
        <v>0</v>
      </c>
    </row>
    <row r="3698" spans="1:6" x14ac:dyDescent="0.2">
      <c r="A3698" s="88">
        <v>3240</v>
      </c>
      <c r="B3698" s="89">
        <v>88.38</v>
      </c>
      <c r="C3698" s="89">
        <f>LN(Table3[[#This Row],[Value]]/B3697)</f>
        <v>8.636417316841425E-3</v>
      </c>
      <c r="D3698" s="89"/>
      <c r="E3698" s="89"/>
      <c r="F3698" s="89">
        <f>Table3[[#This Row],[Yield]]/100*(1+F3697)</f>
        <v>0</v>
      </c>
    </row>
    <row r="3699" spans="1:6" x14ac:dyDescent="0.2">
      <c r="A3699" s="88">
        <v>3241</v>
      </c>
      <c r="B3699" s="89">
        <v>88.09</v>
      </c>
      <c r="C3699" s="89">
        <f>LN(Table3[[#This Row],[Value]]/B3698)</f>
        <v>-3.2866805808894877E-3</v>
      </c>
      <c r="D3699" s="89"/>
      <c r="E3699" s="89"/>
      <c r="F3699" s="89">
        <f>Table3[[#This Row],[Yield]]/100*(1+F3698)</f>
        <v>0</v>
      </c>
    </row>
    <row r="3700" spans="1:6" x14ac:dyDescent="0.2">
      <c r="A3700" s="88">
        <v>3243</v>
      </c>
      <c r="B3700" s="89">
        <v>87.68</v>
      </c>
      <c r="C3700" s="89">
        <f>LN(Table3[[#This Row],[Value]]/B3699)</f>
        <v>-4.665195921998903E-3</v>
      </c>
      <c r="D3700" s="89"/>
      <c r="E3700" s="89"/>
      <c r="F3700" s="89">
        <f>Table3[[#This Row],[Yield]]/100*(1+F3699)</f>
        <v>0</v>
      </c>
    </row>
    <row r="3701" spans="1:6" x14ac:dyDescent="0.2">
      <c r="A3701" s="88">
        <v>3244</v>
      </c>
      <c r="B3701" s="89">
        <v>87.69</v>
      </c>
      <c r="C3701" s="89">
        <f>LN(Table3[[#This Row],[Value]]/B3700)</f>
        <v>1.1404459155883543E-4</v>
      </c>
      <c r="D3701" s="89"/>
      <c r="E3701" s="89"/>
      <c r="F3701" s="89">
        <f>Table3[[#This Row],[Yield]]/100*(1+F3700)</f>
        <v>0</v>
      </c>
    </row>
    <row r="3702" spans="1:6" x14ac:dyDescent="0.2">
      <c r="A3702" s="88">
        <v>3245</v>
      </c>
      <c r="B3702" s="89">
        <v>86.87</v>
      </c>
      <c r="C3702" s="89">
        <f>LN(Table3[[#This Row],[Value]]/B3701)</f>
        <v>-9.3951195194350509E-3</v>
      </c>
      <c r="D3702" s="89"/>
      <c r="E3702" s="89"/>
      <c r="F3702" s="89">
        <f>Table3[[#This Row],[Yield]]/100*(1+F3701)</f>
        <v>0</v>
      </c>
    </row>
    <row r="3703" spans="1:6" x14ac:dyDescent="0.2">
      <c r="A3703" s="88">
        <v>3246</v>
      </c>
      <c r="B3703" s="89">
        <v>86.7</v>
      </c>
      <c r="C3703" s="89">
        <f>LN(Table3[[#This Row],[Value]]/B3702)</f>
        <v>-1.958864485333034E-3</v>
      </c>
      <c r="D3703" s="89"/>
      <c r="E3703" s="89"/>
      <c r="F3703" s="89">
        <f>Table3[[#This Row],[Yield]]/100*(1+F3702)</f>
        <v>0</v>
      </c>
    </row>
    <row r="3704" spans="1:6" x14ac:dyDescent="0.2">
      <c r="A3704" s="88">
        <v>3247</v>
      </c>
      <c r="B3704" s="89">
        <v>86.69</v>
      </c>
      <c r="C3704" s="89">
        <f>LN(Table3[[#This Row],[Value]]/B3703)</f>
        <v>-1.1534690594718018E-4</v>
      </c>
      <c r="D3704" s="89"/>
      <c r="E3704" s="89"/>
      <c r="F3704" s="89">
        <f>Table3[[#This Row],[Yield]]/100*(1+F3703)</f>
        <v>0</v>
      </c>
    </row>
    <row r="3705" spans="1:6" x14ac:dyDescent="0.2">
      <c r="A3705" s="88">
        <v>3248</v>
      </c>
      <c r="B3705" s="89">
        <v>86.19</v>
      </c>
      <c r="C3705" s="89">
        <f>LN(Table3[[#This Row],[Value]]/B3704)</f>
        <v>-5.7843752212411786E-3</v>
      </c>
      <c r="D3705" s="89"/>
      <c r="E3705" s="89"/>
      <c r="F3705" s="89">
        <f>Table3[[#This Row],[Yield]]/100*(1+F3704)</f>
        <v>0</v>
      </c>
    </row>
    <row r="3706" spans="1:6" x14ac:dyDescent="0.2">
      <c r="A3706" s="88">
        <v>3250</v>
      </c>
      <c r="B3706" s="89">
        <v>86.17</v>
      </c>
      <c r="C3706" s="89">
        <f>LN(Table3[[#This Row],[Value]]/B3705)</f>
        <v>-2.3207240763243602E-4</v>
      </c>
      <c r="D3706" s="89"/>
      <c r="E3706" s="89"/>
      <c r="F3706" s="89">
        <f>Table3[[#This Row],[Yield]]/100*(1+F3705)</f>
        <v>0</v>
      </c>
    </row>
    <row r="3707" spans="1:6" x14ac:dyDescent="0.2">
      <c r="A3707" s="88">
        <v>3251</v>
      </c>
      <c r="B3707" s="89">
        <v>87.61</v>
      </c>
      <c r="C3707" s="89">
        <f>LN(Table3[[#This Row],[Value]]/B3706)</f>
        <v>1.657305742659701E-2</v>
      </c>
      <c r="D3707" s="89"/>
      <c r="E3707" s="89"/>
      <c r="F3707" s="89">
        <f>Table3[[#This Row],[Yield]]/100*(1+F3706)</f>
        <v>0</v>
      </c>
    </row>
    <row r="3708" spans="1:6" x14ac:dyDescent="0.2">
      <c r="A3708" s="88">
        <v>3252</v>
      </c>
      <c r="B3708" s="89">
        <v>87.15</v>
      </c>
      <c r="C3708" s="89">
        <f>LN(Table3[[#This Row],[Value]]/B3707)</f>
        <v>-5.2643747122424435E-3</v>
      </c>
      <c r="D3708" s="89"/>
      <c r="E3708" s="89"/>
      <c r="F3708" s="89">
        <f>Table3[[#This Row],[Yield]]/100*(1+F3707)</f>
        <v>0</v>
      </c>
    </row>
    <row r="3709" spans="1:6" x14ac:dyDescent="0.2">
      <c r="A3709" s="88">
        <v>3254</v>
      </c>
      <c r="B3709" s="89">
        <v>87.61</v>
      </c>
      <c r="C3709" s="89">
        <f>LN(Table3[[#This Row],[Value]]/B3708)</f>
        <v>5.2643747122424461E-3</v>
      </c>
      <c r="D3709" s="89"/>
      <c r="E3709" s="89"/>
      <c r="F3709" s="89">
        <f>Table3[[#This Row],[Yield]]/100*(1+F3708)</f>
        <v>0</v>
      </c>
    </row>
    <row r="3710" spans="1:6" x14ac:dyDescent="0.2">
      <c r="A3710" s="88">
        <v>3255</v>
      </c>
      <c r="B3710" s="89">
        <v>87.63</v>
      </c>
      <c r="C3710" s="89">
        <f>LN(Table3[[#This Row],[Value]]/B3709)</f>
        <v>2.2825838948687974E-4</v>
      </c>
      <c r="D3710" s="89"/>
      <c r="E3710" s="89"/>
      <c r="F3710" s="89">
        <f>Table3[[#This Row],[Yield]]/100*(1+F3709)</f>
        <v>0</v>
      </c>
    </row>
    <row r="3711" spans="1:6" x14ac:dyDescent="0.2">
      <c r="A3711" s="88">
        <v>3257</v>
      </c>
      <c r="B3711" s="89">
        <v>87.3</v>
      </c>
      <c r="C3711" s="89">
        <f>LN(Table3[[#This Row],[Value]]/B3710)</f>
        <v>-3.7729422222027111E-3</v>
      </c>
      <c r="D3711" s="89"/>
      <c r="E3711" s="89"/>
      <c r="F3711" s="89">
        <f>Table3[[#This Row],[Yield]]/100*(1+F3710)</f>
        <v>0</v>
      </c>
    </row>
    <row r="3712" spans="1:6" x14ac:dyDescent="0.2">
      <c r="A3712" s="88">
        <v>3258</v>
      </c>
      <c r="B3712" s="89">
        <v>87.63</v>
      </c>
      <c r="C3712" s="89">
        <f>LN(Table3[[#This Row],[Value]]/B3711)</f>
        <v>3.7729422222027528E-3</v>
      </c>
      <c r="D3712" s="89"/>
      <c r="E3712" s="89"/>
      <c r="F3712" s="89">
        <f>Table3[[#This Row],[Yield]]/100*(1+F3711)</f>
        <v>0</v>
      </c>
    </row>
    <row r="3713" spans="1:6" x14ac:dyDescent="0.2">
      <c r="A3713" s="88">
        <v>3259</v>
      </c>
      <c r="B3713" s="89">
        <v>87.67</v>
      </c>
      <c r="C3713" s="89">
        <f>LN(Table3[[#This Row],[Value]]/B3712)</f>
        <v>4.5636053273505599E-4</v>
      </c>
      <c r="D3713" s="89"/>
      <c r="E3713" s="89"/>
      <c r="F3713" s="89">
        <f>Table3[[#This Row],[Yield]]/100*(1+F3712)</f>
        <v>0</v>
      </c>
    </row>
    <row r="3714" spans="1:6" x14ac:dyDescent="0.2">
      <c r="A3714" s="88">
        <v>3260</v>
      </c>
      <c r="B3714" s="89">
        <v>86.58</v>
      </c>
      <c r="C3714" s="89">
        <f>LN(Table3[[#This Row],[Value]]/B3713)</f>
        <v>-1.2510923586659797E-2</v>
      </c>
      <c r="D3714" s="89"/>
      <c r="E3714" s="89"/>
      <c r="F3714" s="89">
        <f>Table3[[#This Row],[Yield]]/100*(1+F3713)</f>
        <v>0</v>
      </c>
    </row>
    <row r="3715" spans="1:6" x14ac:dyDescent="0.2">
      <c r="A3715" s="88">
        <v>3261</v>
      </c>
      <c r="B3715" s="89">
        <v>87.26</v>
      </c>
      <c r="C3715" s="89">
        <f>LN(Table3[[#This Row],[Value]]/B3714)</f>
        <v>7.8233256816291029E-3</v>
      </c>
      <c r="D3715" s="89"/>
      <c r="E3715" s="89"/>
      <c r="F3715" s="89">
        <f>Table3[[#This Row],[Yield]]/100*(1+F3714)</f>
        <v>0</v>
      </c>
    </row>
    <row r="3716" spans="1:6" x14ac:dyDescent="0.2">
      <c r="A3716" s="88">
        <v>3262</v>
      </c>
      <c r="B3716" s="89">
        <v>86.68</v>
      </c>
      <c r="C3716" s="89">
        <f>LN(Table3[[#This Row],[Value]]/B3715)</f>
        <v>-6.6689910273052665E-3</v>
      </c>
      <c r="D3716" s="89"/>
      <c r="E3716" s="89"/>
      <c r="F3716" s="89">
        <f>Table3[[#This Row],[Yield]]/100*(1+F3715)</f>
        <v>0</v>
      </c>
    </row>
    <row r="3717" spans="1:6" x14ac:dyDescent="0.2">
      <c r="A3717" s="88">
        <v>3264</v>
      </c>
      <c r="B3717" s="89">
        <v>86.38</v>
      </c>
      <c r="C3717" s="89">
        <f>LN(Table3[[#This Row],[Value]]/B3716)</f>
        <v>-3.4670091356033476E-3</v>
      </c>
      <c r="D3717" s="89"/>
      <c r="E3717" s="89"/>
      <c r="F3717" s="89">
        <f>Table3[[#This Row],[Yield]]/100*(1+F3716)</f>
        <v>0</v>
      </c>
    </row>
    <row r="3718" spans="1:6" x14ac:dyDescent="0.2">
      <c r="A3718" s="88">
        <v>3265</v>
      </c>
      <c r="B3718" s="89">
        <v>87.02</v>
      </c>
      <c r="C3718" s="89">
        <f>LN(Table3[[#This Row],[Value]]/B3717)</f>
        <v>7.3818097599790099E-3</v>
      </c>
      <c r="D3718" s="89"/>
      <c r="E3718" s="89"/>
      <c r="F3718" s="89">
        <f>Table3[[#This Row],[Yield]]/100*(1+F3717)</f>
        <v>0</v>
      </c>
    </row>
    <row r="3719" spans="1:6" x14ac:dyDescent="0.2">
      <c r="A3719" s="88">
        <v>3266</v>
      </c>
      <c r="B3719" s="89">
        <v>87.42</v>
      </c>
      <c r="C3719" s="89">
        <f>LN(Table3[[#This Row],[Value]]/B3718)</f>
        <v>4.5861121426345776E-3</v>
      </c>
      <c r="D3719" s="89"/>
      <c r="E3719" s="89"/>
      <c r="F3719" s="89">
        <f>Table3[[#This Row],[Yield]]/100*(1+F3718)</f>
        <v>0</v>
      </c>
    </row>
    <row r="3720" spans="1:6" x14ac:dyDescent="0.2">
      <c r="A3720" s="88">
        <v>3267</v>
      </c>
      <c r="B3720" s="89">
        <v>87.35</v>
      </c>
      <c r="C3720" s="89">
        <f>LN(Table3[[#This Row],[Value]]/B3719)</f>
        <v>-8.0105285510299743E-4</v>
      </c>
      <c r="D3720" s="89"/>
      <c r="E3720" s="89"/>
      <c r="F3720" s="89">
        <f>Table3[[#This Row],[Yield]]/100*(1+F3719)</f>
        <v>0</v>
      </c>
    </row>
    <row r="3721" spans="1:6" x14ac:dyDescent="0.2">
      <c r="A3721" s="88">
        <v>3268</v>
      </c>
      <c r="B3721" s="89">
        <v>86.61</v>
      </c>
      <c r="C3721" s="89">
        <f>LN(Table3[[#This Row],[Value]]/B3720)</f>
        <v>-8.5077542371121296E-3</v>
      </c>
      <c r="D3721" s="89"/>
      <c r="E3721" s="89"/>
      <c r="F3721" s="89">
        <f>Table3[[#This Row],[Yield]]/100*(1+F3720)</f>
        <v>0</v>
      </c>
    </row>
    <row r="3722" spans="1:6" x14ac:dyDescent="0.2">
      <c r="A3722" s="88">
        <v>3269</v>
      </c>
      <c r="B3722" s="89">
        <v>86.47</v>
      </c>
      <c r="C3722" s="89">
        <f>LN(Table3[[#This Row],[Value]]/B3721)</f>
        <v>-1.6177493706145897E-3</v>
      </c>
      <c r="D3722" s="89"/>
      <c r="E3722" s="89"/>
      <c r="F3722" s="89">
        <f>Table3[[#This Row],[Yield]]/100*(1+F3721)</f>
        <v>0</v>
      </c>
    </row>
    <row r="3723" spans="1:6" x14ac:dyDescent="0.2">
      <c r="A3723" s="88">
        <v>3271</v>
      </c>
      <c r="B3723" s="89">
        <v>85.31</v>
      </c>
      <c r="C3723" s="89">
        <f>LN(Table3[[#This Row],[Value]]/B3722)</f>
        <v>-1.3505852051735443E-2</v>
      </c>
      <c r="D3723" s="89"/>
      <c r="E3723" s="89"/>
      <c r="F3723" s="89">
        <f>Table3[[#This Row],[Yield]]/100*(1+F3722)</f>
        <v>0</v>
      </c>
    </row>
    <row r="3724" spans="1:6" x14ac:dyDescent="0.2">
      <c r="A3724" s="88">
        <v>3272</v>
      </c>
      <c r="B3724" s="89">
        <v>85.15</v>
      </c>
      <c r="C3724" s="89">
        <f>LN(Table3[[#This Row],[Value]]/B3723)</f>
        <v>-1.8772738119060123E-3</v>
      </c>
      <c r="D3724" s="89"/>
      <c r="E3724" s="89"/>
      <c r="F3724" s="89">
        <f>Table3[[#This Row],[Yield]]/100*(1+F3723)</f>
        <v>0</v>
      </c>
    </row>
    <row r="3725" spans="1:6" x14ac:dyDescent="0.2">
      <c r="A3725" s="88">
        <v>3273</v>
      </c>
      <c r="B3725" s="89">
        <v>85.88</v>
      </c>
      <c r="C3725" s="89">
        <f>LN(Table3[[#This Row],[Value]]/B3724)</f>
        <v>8.5365659018829202E-3</v>
      </c>
      <c r="D3725" s="89"/>
      <c r="E3725" s="89"/>
      <c r="F3725" s="89">
        <f>Table3[[#This Row],[Yield]]/100*(1+F3724)</f>
        <v>0</v>
      </c>
    </row>
    <row r="3726" spans="1:6" x14ac:dyDescent="0.2">
      <c r="A3726" s="88">
        <v>3274</v>
      </c>
      <c r="B3726" s="89">
        <v>83.99</v>
      </c>
      <c r="C3726" s="89">
        <f>LN(Table3[[#This Row],[Value]]/B3725)</f>
        <v>-2.2253228873044584E-2</v>
      </c>
      <c r="D3726" s="89"/>
      <c r="E3726" s="89"/>
      <c r="F3726" s="89">
        <f>Table3[[#This Row],[Yield]]/100*(1+F3725)</f>
        <v>0</v>
      </c>
    </row>
    <row r="3727" spans="1:6" x14ac:dyDescent="0.2">
      <c r="A3727" s="88">
        <v>3275</v>
      </c>
      <c r="B3727" s="89">
        <v>83.91</v>
      </c>
      <c r="C3727" s="89">
        <f>LN(Table3[[#This Row],[Value]]/B3726)</f>
        <v>-9.5294825555766445E-4</v>
      </c>
      <c r="D3727" s="89"/>
      <c r="E3727" s="89"/>
      <c r="F3727" s="89">
        <f>Table3[[#This Row],[Yield]]/100*(1+F3726)</f>
        <v>0</v>
      </c>
    </row>
    <row r="3728" spans="1:6" x14ac:dyDescent="0.2">
      <c r="A3728" s="88">
        <v>3276</v>
      </c>
      <c r="B3728" s="89">
        <v>83.71</v>
      </c>
      <c r="C3728" s="89">
        <f>LN(Table3[[#This Row],[Value]]/B3727)</f>
        <v>-2.3863512100130899E-3</v>
      </c>
      <c r="D3728" s="89"/>
      <c r="E3728" s="89"/>
      <c r="F3728" s="89">
        <f>Table3[[#This Row],[Yield]]/100*(1+F3727)</f>
        <v>0</v>
      </c>
    </row>
    <row r="3729" spans="1:6" x14ac:dyDescent="0.2">
      <c r="A3729" s="88">
        <v>3278</v>
      </c>
      <c r="B3729" s="89">
        <v>83.46</v>
      </c>
      <c r="C3729" s="89">
        <f>LN(Table3[[#This Row],[Value]]/B3728)</f>
        <v>-2.9909695085584393E-3</v>
      </c>
      <c r="D3729" s="89"/>
      <c r="E3729" s="89"/>
      <c r="F3729" s="89">
        <f>Table3[[#This Row],[Yield]]/100*(1+F3728)</f>
        <v>0</v>
      </c>
    </row>
    <row r="3730" spans="1:6" x14ac:dyDescent="0.2">
      <c r="A3730" s="88">
        <v>3279</v>
      </c>
      <c r="B3730" s="89">
        <v>84.57</v>
      </c>
      <c r="C3730" s="89">
        <f>LN(Table3[[#This Row],[Value]]/B3729)</f>
        <v>1.321211863072437E-2</v>
      </c>
      <c r="D3730" s="89"/>
      <c r="E3730" s="89"/>
      <c r="F3730" s="89">
        <f>Table3[[#This Row],[Yield]]/100*(1+F3729)</f>
        <v>0</v>
      </c>
    </row>
    <row r="3731" spans="1:6" x14ac:dyDescent="0.2">
      <c r="A3731" s="88">
        <v>3280</v>
      </c>
      <c r="B3731" s="89">
        <v>85.48</v>
      </c>
      <c r="C3731" s="89">
        <f>LN(Table3[[#This Row],[Value]]/B3730)</f>
        <v>1.0702836656816104E-2</v>
      </c>
      <c r="D3731" s="89"/>
      <c r="E3731" s="89"/>
      <c r="F3731" s="89">
        <f>Table3[[#This Row],[Yield]]/100*(1+F3730)</f>
        <v>0</v>
      </c>
    </row>
    <row r="3732" spans="1:6" x14ac:dyDescent="0.2">
      <c r="A3732" s="88">
        <v>3281</v>
      </c>
      <c r="B3732" s="89">
        <v>85.68</v>
      </c>
      <c r="C3732" s="89">
        <f>LN(Table3[[#This Row],[Value]]/B3731)</f>
        <v>2.3369956885465285E-3</v>
      </c>
      <c r="D3732" s="89"/>
      <c r="E3732" s="89"/>
      <c r="F3732" s="89">
        <f>Table3[[#This Row],[Yield]]/100*(1+F3731)</f>
        <v>0</v>
      </c>
    </row>
    <row r="3733" spans="1:6" x14ac:dyDescent="0.2">
      <c r="A3733" s="88">
        <v>3285</v>
      </c>
      <c r="B3733" s="89">
        <v>86.97</v>
      </c>
      <c r="C3733" s="89">
        <f>LN(Table3[[#This Row],[Value]]/B3732)</f>
        <v>1.4943805462180437E-2</v>
      </c>
      <c r="D3733" s="89"/>
      <c r="E3733" s="89"/>
      <c r="F3733" s="89">
        <f>Table3[[#This Row],[Yield]]/100*(1+F3732)</f>
        <v>0</v>
      </c>
    </row>
    <row r="3734" spans="1:6" x14ac:dyDescent="0.2">
      <c r="A3734" s="88">
        <v>3286</v>
      </c>
      <c r="B3734" s="89">
        <v>86.22</v>
      </c>
      <c r="C3734" s="89">
        <f>LN(Table3[[#This Row],[Value]]/B3733)</f>
        <v>-8.6610622826853098E-3</v>
      </c>
      <c r="D3734" s="89"/>
      <c r="E3734" s="89"/>
      <c r="F3734" s="89">
        <f>Table3[[#This Row],[Yield]]/100*(1+F3733)</f>
        <v>0</v>
      </c>
    </row>
    <row r="3735" spans="1:6" x14ac:dyDescent="0.2">
      <c r="A3735" s="88">
        <v>3287</v>
      </c>
      <c r="B3735" s="89">
        <v>85.91</v>
      </c>
      <c r="C3735" s="89">
        <f>LN(Table3[[#This Row],[Value]]/B3734)</f>
        <v>-3.6019326690234386E-3</v>
      </c>
      <c r="D3735" s="89"/>
      <c r="E3735" s="89"/>
      <c r="F3735" s="89">
        <f>Table3[[#This Row],[Yield]]/100*(1+F3734)</f>
        <v>0</v>
      </c>
    </row>
    <row r="3736" spans="1:6" x14ac:dyDescent="0.2">
      <c r="A3736" s="88">
        <v>3288</v>
      </c>
      <c r="B3736" s="89">
        <v>86.15</v>
      </c>
      <c r="C3736" s="89">
        <f>LN(Table3[[#This Row],[Value]]/B3735)</f>
        <v>2.7897263239735088E-3</v>
      </c>
      <c r="D3736" s="89"/>
      <c r="E3736" s="89"/>
      <c r="F3736" s="89">
        <f>Table3[[#This Row],[Yield]]/100*(1+F3735)</f>
        <v>0</v>
      </c>
    </row>
    <row r="3737" spans="1:6" x14ac:dyDescent="0.2">
      <c r="A3737" s="88">
        <v>3290</v>
      </c>
      <c r="B3737" s="89">
        <v>86.27</v>
      </c>
      <c r="C3737" s="89">
        <f>LN(Table3[[#This Row],[Value]]/B3736)</f>
        <v>1.3919501145485732E-3</v>
      </c>
      <c r="D3737" s="89"/>
      <c r="E3737" s="89"/>
      <c r="F3737" s="89">
        <f>Table3[[#This Row],[Yield]]/100*(1+F3736)</f>
        <v>0</v>
      </c>
    </row>
    <row r="3738" spans="1:6" x14ac:dyDescent="0.2">
      <c r="A3738" s="88">
        <v>3292</v>
      </c>
      <c r="B3738" s="89">
        <v>85.26</v>
      </c>
      <c r="C3738" s="89">
        <f>LN(Table3[[#This Row],[Value]]/B3737)</f>
        <v>-1.1776501751423049E-2</v>
      </c>
      <c r="D3738" s="89"/>
      <c r="E3738" s="89"/>
      <c r="F3738" s="89">
        <f>Table3[[#This Row],[Yield]]/100*(1+F3737)</f>
        <v>0</v>
      </c>
    </row>
    <row r="3739" spans="1:6" x14ac:dyDescent="0.2">
      <c r="A3739" s="88">
        <v>3293</v>
      </c>
      <c r="B3739" s="89">
        <v>84.85</v>
      </c>
      <c r="C3739" s="89">
        <f>LN(Table3[[#This Row],[Value]]/B3738)</f>
        <v>-4.8204196568290463E-3</v>
      </c>
      <c r="D3739" s="89"/>
      <c r="E3739" s="89"/>
      <c r="F3739" s="89">
        <f>Table3[[#This Row],[Yield]]/100*(1+F3738)</f>
        <v>0</v>
      </c>
    </row>
    <row r="3740" spans="1:6" x14ac:dyDescent="0.2">
      <c r="A3740" s="88">
        <v>3294</v>
      </c>
      <c r="B3740" s="89">
        <v>85.14</v>
      </c>
      <c r="C3740" s="89">
        <f>LN(Table3[[#This Row],[Value]]/B3739)</f>
        <v>3.4119687197709777E-3</v>
      </c>
      <c r="D3740" s="89"/>
      <c r="E3740" s="89"/>
      <c r="F3740" s="89">
        <f>Table3[[#This Row],[Yield]]/100*(1+F3739)</f>
        <v>0</v>
      </c>
    </row>
    <row r="3741" spans="1:6" x14ac:dyDescent="0.2">
      <c r="A3741" s="88">
        <v>3295</v>
      </c>
      <c r="B3741" s="89">
        <v>86.95</v>
      </c>
      <c r="C3741" s="89">
        <f>LN(Table3[[#This Row],[Value]]/B3740)</f>
        <v>2.1036280400285778E-2</v>
      </c>
      <c r="D3741" s="89"/>
      <c r="E3741" s="89"/>
      <c r="F3741" s="89">
        <f>Table3[[#This Row],[Yield]]/100*(1+F3740)</f>
        <v>0</v>
      </c>
    </row>
    <row r="3742" spans="1:6" x14ac:dyDescent="0.2">
      <c r="A3742" s="88">
        <v>3296</v>
      </c>
      <c r="B3742" s="89">
        <v>86.22</v>
      </c>
      <c r="C3742" s="89">
        <f>LN(Table3[[#This Row],[Value]]/B3741)</f>
        <v>-8.4310714813035752E-3</v>
      </c>
      <c r="D3742" s="89"/>
      <c r="E3742" s="89"/>
      <c r="F3742" s="89">
        <f>Table3[[#This Row],[Yield]]/100*(1+F3741)</f>
        <v>0</v>
      </c>
    </row>
    <row r="3743" spans="1:6" x14ac:dyDescent="0.2">
      <c r="A3743" s="88">
        <v>3297</v>
      </c>
      <c r="B3743" s="89">
        <v>85.36</v>
      </c>
      <c r="C3743" s="89">
        <f>LN(Table3[[#This Row],[Value]]/B3742)</f>
        <v>-1.0024562325490614E-2</v>
      </c>
      <c r="D3743" s="89"/>
      <c r="E3743" s="89"/>
      <c r="F3743" s="89">
        <f>Table3[[#This Row],[Yield]]/100*(1+F3742)</f>
        <v>0</v>
      </c>
    </row>
    <row r="3744" spans="1:6" x14ac:dyDescent="0.2">
      <c r="A3744" s="88">
        <v>3299</v>
      </c>
      <c r="B3744" s="89">
        <v>85.28</v>
      </c>
      <c r="C3744" s="89">
        <f>LN(Table3[[#This Row],[Value]]/B3743)</f>
        <v>-9.3764657596350344E-4</v>
      </c>
      <c r="D3744" s="89"/>
      <c r="E3744" s="89"/>
      <c r="F3744" s="89">
        <f>Table3[[#This Row],[Yield]]/100*(1+F3743)</f>
        <v>0</v>
      </c>
    </row>
    <row r="3745" spans="1:6" x14ac:dyDescent="0.2">
      <c r="A3745" s="88">
        <v>3300</v>
      </c>
      <c r="B3745" s="89">
        <v>85.05</v>
      </c>
      <c r="C3745" s="89">
        <f>LN(Table3[[#This Row],[Value]]/B3744)</f>
        <v>-2.7006415756636475E-3</v>
      </c>
      <c r="D3745" s="89"/>
      <c r="E3745" s="89"/>
      <c r="F3745" s="89">
        <f>Table3[[#This Row],[Yield]]/100*(1+F3744)</f>
        <v>0</v>
      </c>
    </row>
    <row r="3746" spans="1:6" x14ac:dyDescent="0.2">
      <c r="A3746" s="88">
        <v>3301</v>
      </c>
      <c r="B3746" s="89">
        <v>84.6</v>
      </c>
      <c r="C3746" s="89">
        <f>LN(Table3[[#This Row],[Value]]/B3745)</f>
        <v>-5.3050522296932291E-3</v>
      </c>
      <c r="D3746" s="89"/>
      <c r="E3746" s="89"/>
      <c r="F3746" s="89">
        <f>Table3[[#This Row],[Yield]]/100*(1+F3745)</f>
        <v>0</v>
      </c>
    </row>
    <row r="3747" spans="1:6" x14ac:dyDescent="0.2">
      <c r="A3747" s="88">
        <v>3302</v>
      </c>
      <c r="B3747" s="89">
        <v>84.77</v>
      </c>
      <c r="C3747" s="89">
        <f>LN(Table3[[#This Row],[Value]]/B3746)</f>
        <v>2.0074400081366247E-3</v>
      </c>
      <c r="D3747" s="89"/>
      <c r="E3747" s="89"/>
      <c r="F3747" s="89">
        <f>Table3[[#This Row],[Yield]]/100*(1+F3746)</f>
        <v>0</v>
      </c>
    </row>
    <row r="3748" spans="1:6" x14ac:dyDescent="0.2">
      <c r="A3748" s="88">
        <v>3303</v>
      </c>
      <c r="B3748" s="89">
        <v>84.48</v>
      </c>
      <c r="C3748" s="89">
        <f>LN(Table3[[#This Row],[Value]]/B3747)</f>
        <v>-3.4268866623627207E-3</v>
      </c>
      <c r="D3748" s="89"/>
      <c r="E3748" s="89"/>
      <c r="F3748" s="89">
        <f>Table3[[#This Row],[Yield]]/100*(1+F3747)</f>
        <v>0</v>
      </c>
    </row>
    <row r="3749" spans="1:6" x14ac:dyDescent="0.2">
      <c r="A3749" s="88">
        <v>3304</v>
      </c>
      <c r="B3749" s="89">
        <v>85.31</v>
      </c>
      <c r="C3749" s="89">
        <f>LN(Table3[[#This Row],[Value]]/B3748)</f>
        <v>9.7768609626519894E-3</v>
      </c>
      <c r="D3749" s="89"/>
      <c r="E3749" s="89"/>
      <c r="F3749" s="89">
        <f>Table3[[#This Row],[Yield]]/100*(1+F3748)</f>
        <v>0</v>
      </c>
    </row>
    <row r="3750" spans="1:6" x14ac:dyDescent="0.2">
      <c r="A3750" s="88">
        <v>3306</v>
      </c>
      <c r="B3750" s="89">
        <v>84.79</v>
      </c>
      <c r="C3750" s="89">
        <f>LN(Table3[[#This Row],[Value]]/B3749)</f>
        <v>-6.1140696046916619E-3</v>
      </c>
      <c r="D3750" s="89"/>
      <c r="E3750" s="89"/>
      <c r="F3750" s="89">
        <f>Table3[[#This Row],[Yield]]/100*(1+F3749)</f>
        <v>0</v>
      </c>
    </row>
    <row r="3751" spans="1:6" x14ac:dyDescent="0.2">
      <c r="A3751" s="88">
        <v>3307</v>
      </c>
      <c r="B3751" s="89">
        <v>85.11</v>
      </c>
      <c r="C3751" s="89">
        <f>LN(Table3[[#This Row],[Value]]/B3750)</f>
        <v>3.7669261729579235E-3</v>
      </c>
      <c r="D3751" s="89"/>
      <c r="E3751" s="89"/>
      <c r="F3751" s="89">
        <f>Table3[[#This Row],[Yield]]/100*(1+F3750)</f>
        <v>0</v>
      </c>
    </row>
    <row r="3752" spans="1:6" x14ac:dyDescent="0.2">
      <c r="A3752" s="88">
        <v>3308</v>
      </c>
      <c r="B3752" s="89">
        <v>84.76</v>
      </c>
      <c r="C3752" s="89">
        <f>LN(Table3[[#This Row],[Value]]/B3751)</f>
        <v>-4.1208040887712339E-3</v>
      </c>
      <c r="D3752" s="89"/>
      <c r="E3752" s="89"/>
      <c r="F3752" s="89">
        <f>Table3[[#This Row],[Yield]]/100*(1+F3751)</f>
        <v>0</v>
      </c>
    </row>
    <row r="3753" spans="1:6" x14ac:dyDescent="0.2">
      <c r="A3753" s="88">
        <v>3309</v>
      </c>
      <c r="B3753" s="89">
        <v>85.72</v>
      </c>
      <c r="C3753" s="89">
        <f>LN(Table3[[#This Row],[Value]]/B3752)</f>
        <v>1.1262437205277866E-2</v>
      </c>
      <c r="D3753" s="89"/>
      <c r="E3753" s="89"/>
      <c r="F3753" s="89">
        <f>Table3[[#This Row],[Yield]]/100*(1+F3752)</f>
        <v>0</v>
      </c>
    </row>
    <row r="3754" spans="1:6" x14ac:dyDescent="0.2">
      <c r="A3754" s="88">
        <v>3310</v>
      </c>
      <c r="B3754" s="89">
        <v>85.72</v>
      </c>
      <c r="C3754" s="89">
        <f>LN(Table3[[#This Row],[Value]]/B3753)</f>
        <v>0</v>
      </c>
      <c r="D3754" s="89"/>
      <c r="E3754" s="89"/>
      <c r="F3754" s="89">
        <f>Table3[[#This Row],[Yield]]/100*(1+F3753)</f>
        <v>0</v>
      </c>
    </row>
    <row r="3755" spans="1:6" x14ac:dyDescent="0.2">
      <c r="A3755" s="88">
        <v>3311</v>
      </c>
      <c r="B3755" s="89">
        <v>85.83</v>
      </c>
      <c r="C3755" s="89">
        <f>LN(Table3[[#This Row],[Value]]/B3754)</f>
        <v>1.2824251247522029E-3</v>
      </c>
      <c r="D3755" s="89"/>
      <c r="E3755" s="89"/>
      <c r="F3755" s="89">
        <f>Table3[[#This Row],[Yield]]/100*(1+F3754)</f>
        <v>0</v>
      </c>
    </row>
    <row r="3756" spans="1:6" x14ac:dyDescent="0.2">
      <c r="A3756" s="88">
        <v>3313</v>
      </c>
      <c r="B3756" s="89">
        <v>85.86</v>
      </c>
      <c r="C3756" s="89">
        <f>LN(Table3[[#This Row],[Value]]/B3755)</f>
        <v>3.4946706628587122E-4</v>
      </c>
      <c r="D3756" s="89"/>
      <c r="E3756" s="89"/>
      <c r="F3756" s="89">
        <f>Table3[[#This Row],[Yield]]/100*(1+F3755)</f>
        <v>0</v>
      </c>
    </row>
    <row r="3757" spans="1:6" x14ac:dyDescent="0.2">
      <c r="A3757" s="88">
        <v>3314</v>
      </c>
      <c r="B3757" s="89">
        <v>85.69</v>
      </c>
      <c r="C3757" s="89">
        <f>LN(Table3[[#This Row],[Value]]/B3756)</f>
        <v>-1.9819301153871666E-3</v>
      </c>
      <c r="D3757" s="89"/>
      <c r="E3757" s="89"/>
      <c r="F3757" s="89">
        <f>Table3[[#This Row],[Yield]]/100*(1+F3756)</f>
        <v>0</v>
      </c>
    </row>
    <row r="3758" spans="1:6" x14ac:dyDescent="0.2">
      <c r="A3758" s="88">
        <v>3315</v>
      </c>
      <c r="B3758" s="89">
        <v>85.77</v>
      </c>
      <c r="C3758" s="89">
        <f>LN(Table3[[#This Row],[Value]]/B3757)</f>
        <v>9.3316232130270284E-4</v>
      </c>
      <c r="D3758" s="89"/>
      <c r="E3758" s="89"/>
      <c r="F3758" s="89">
        <f>Table3[[#This Row],[Yield]]/100*(1+F3757)</f>
        <v>0</v>
      </c>
    </row>
    <row r="3759" spans="1:6" x14ac:dyDescent="0.2">
      <c r="A3759" s="88">
        <v>3316</v>
      </c>
      <c r="B3759" s="89">
        <v>85.1</v>
      </c>
      <c r="C3759" s="89">
        <f>LN(Table3[[#This Row],[Value]]/B3758)</f>
        <v>-7.8422594230017472E-3</v>
      </c>
      <c r="D3759" s="89"/>
      <c r="E3759" s="89"/>
      <c r="F3759" s="89">
        <f>Table3[[#This Row],[Yield]]/100*(1+F3758)</f>
        <v>0</v>
      </c>
    </row>
    <row r="3760" spans="1:6" x14ac:dyDescent="0.2">
      <c r="A3760" s="88">
        <v>3317</v>
      </c>
      <c r="B3760" s="89">
        <v>84.62</v>
      </c>
      <c r="C3760" s="89">
        <f>LN(Table3[[#This Row],[Value]]/B3759)</f>
        <v>-5.6563902874069471E-3</v>
      </c>
      <c r="D3760" s="89"/>
      <c r="E3760" s="89"/>
      <c r="F3760" s="89">
        <f>Table3[[#This Row],[Yield]]/100*(1+F3759)</f>
        <v>0</v>
      </c>
    </row>
    <row r="3761" spans="1:6" x14ac:dyDescent="0.2">
      <c r="A3761" s="88">
        <v>3318</v>
      </c>
      <c r="B3761" s="89">
        <v>84.09</v>
      </c>
      <c r="C3761" s="89">
        <f>LN(Table3[[#This Row],[Value]]/B3760)</f>
        <v>-6.2829914471147826E-3</v>
      </c>
      <c r="D3761" s="89"/>
      <c r="E3761" s="89"/>
      <c r="F3761" s="89">
        <f>Table3[[#This Row],[Yield]]/100*(1+F3760)</f>
        <v>0</v>
      </c>
    </row>
    <row r="3762" spans="1:6" x14ac:dyDescent="0.2">
      <c r="A3762" s="88">
        <v>3320</v>
      </c>
      <c r="B3762" s="89">
        <v>84.44</v>
      </c>
      <c r="C3762" s="89">
        <f>LN(Table3[[#This Row],[Value]]/B3761)</f>
        <v>4.1535691353131237E-3</v>
      </c>
      <c r="D3762" s="89"/>
      <c r="E3762" s="89"/>
      <c r="F3762" s="89">
        <f>Table3[[#This Row],[Yield]]/100*(1+F3761)</f>
        <v>0</v>
      </c>
    </row>
    <row r="3763" spans="1:6" x14ac:dyDescent="0.2">
      <c r="A3763" s="88">
        <v>3321</v>
      </c>
      <c r="B3763" s="89">
        <v>85.03</v>
      </c>
      <c r="C3763" s="89">
        <f>LN(Table3[[#This Row],[Value]]/B3762)</f>
        <v>6.9629124175813774E-3</v>
      </c>
      <c r="D3763" s="89"/>
      <c r="E3763" s="89"/>
      <c r="F3763" s="89">
        <f>Table3[[#This Row],[Yield]]/100*(1+F3762)</f>
        <v>0</v>
      </c>
    </row>
    <row r="3764" spans="1:6" x14ac:dyDescent="0.2">
      <c r="A3764" s="88">
        <v>3322</v>
      </c>
      <c r="B3764" s="89">
        <v>84.67</v>
      </c>
      <c r="C3764" s="89">
        <f>LN(Table3[[#This Row],[Value]]/B3763)</f>
        <v>-4.2427877435152845E-3</v>
      </c>
      <c r="D3764" s="89"/>
      <c r="E3764" s="89"/>
      <c r="F3764" s="89">
        <f>Table3[[#This Row],[Yield]]/100*(1+F3763)</f>
        <v>0</v>
      </c>
    </row>
    <row r="3765" spans="1:6" x14ac:dyDescent="0.2">
      <c r="A3765" s="88">
        <v>3323</v>
      </c>
      <c r="B3765" s="89">
        <v>84.69</v>
      </c>
      <c r="C3765" s="89">
        <f>LN(Table3[[#This Row],[Value]]/B3764)</f>
        <v>2.3618327932182939E-4</v>
      </c>
      <c r="D3765" s="89"/>
      <c r="E3765" s="89"/>
      <c r="F3765" s="89">
        <f>Table3[[#This Row],[Yield]]/100*(1+F3764)</f>
        <v>0</v>
      </c>
    </row>
    <row r="3766" spans="1:6" x14ac:dyDescent="0.2">
      <c r="A3766" s="88">
        <v>3324</v>
      </c>
      <c r="B3766" s="89">
        <v>84.86</v>
      </c>
      <c r="C3766" s="89">
        <f>LN(Table3[[#This Row],[Value]]/B3765)</f>
        <v>2.0053088406711424E-3</v>
      </c>
      <c r="D3766" s="89"/>
      <c r="E3766" s="89"/>
      <c r="F3766" s="89">
        <f>Table3[[#This Row],[Yield]]/100*(1+F3765)</f>
        <v>0</v>
      </c>
    </row>
    <row r="3767" spans="1:6" x14ac:dyDescent="0.2">
      <c r="A3767" s="88">
        <v>3325</v>
      </c>
      <c r="B3767" s="89">
        <v>84.64</v>
      </c>
      <c r="C3767" s="89">
        <f>LN(Table3[[#This Row],[Value]]/B3766)</f>
        <v>-2.5958716641894994E-3</v>
      </c>
      <c r="D3767" s="89"/>
      <c r="E3767" s="89"/>
      <c r="F3767" s="89">
        <f>Table3[[#This Row],[Yield]]/100*(1+F3766)</f>
        <v>0</v>
      </c>
    </row>
    <row r="3768" spans="1:6" x14ac:dyDescent="0.2">
      <c r="A3768" s="88">
        <v>3327</v>
      </c>
      <c r="B3768" s="89">
        <v>85.61</v>
      </c>
      <c r="C3768" s="89">
        <f>LN(Table3[[#This Row],[Value]]/B3767)</f>
        <v>1.1395130644404998E-2</v>
      </c>
      <c r="D3768" s="89"/>
      <c r="E3768" s="89"/>
      <c r="F3768" s="89">
        <f>Table3[[#This Row],[Yield]]/100*(1+F3767)</f>
        <v>0</v>
      </c>
    </row>
    <row r="3769" spans="1:6" x14ac:dyDescent="0.2">
      <c r="A3769" s="88">
        <v>3328</v>
      </c>
      <c r="B3769" s="89">
        <v>85.6</v>
      </c>
      <c r="C3769" s="89">
        <f>LN(Table3[[#This Row],[Value]]/B3768)</f>
        <v>-1.1681560669796644E-4</v>
      </c>
      <c r="D3769" s="89"/>
      <c r="E3769" s="89"/>
      <c r="F3769" s="89">
        <f>Table3[[#This Row],[Yield]]/100*(1+F3768)</f>
        <v>0</v>
      </c>
    </row>
    <row r="3770" spans="1:6" x14ac:dyDescent="0.2">
      <c r="A3770" s="88">
        <v>3329</v>
      </c>
      <c r="B3770" s="89">
        <v>85.76</v>
      </c>
      <c r="C3770" s="89">
        <f>LN(Table3[[#This Row],[Value]]/B3769)</f>
        <v>1.8674141747954624E-3</v>
      </c>
      <c r="D3770" s="89"/>
      <c r="E3770" s="89"/>
      <c r="F3770" s="89">
        <f>Table3[[#This Row],[Yield]]/100*(1+F3769)</f>
        <v>0</v>
      </c>
    </row>
    <row r="3771" spans="1:6" x14ac:dyDescent="0.2">
      <c r="A3771" s="88">
        <v>3330</v>
      </c>
      <c r="B3771" s="89">
        <v>86.22</v>
      </c>
      <c r="C3771" s="89">
        <f>LN(Table3[[#This Row],[Value]]/B3770)</f>
        <v>5.3494719964965205E-3</v>
      </c>
      <c r="D3771" s="89"/>
      <c r="E3771" s="89"/>
      <c r="F3771" s="89">
        <f>Table3[[#This Row],[Yield]]/100*(1+F3770)</f>
        <v>0</v>
      </c>
    </row>
    <row r="3772" spans="1:6" x14ac:dyDescent="0.2">
      <c r="A3772" s="88">
        <v>3334</v>
      </c>
      <c r="B3772" s="89">
        <v>86.72</v>
      </c>
      <c r="C3772" s="89">
        <f>LN(Table3[[#This Row],[Value]]/B3771)</f>
        <v>5.782368372347425E-3</v>
      </c>
      <c r="D3772" s="89"/>
      <c r="E3772" s="89"/>
      <c r="F3772" s="89">
        <f>Table3[[#This Row],[Yield]]/100*(1+F3771)</f>
        <v>0</v>
      </c>
    </row>
    <row r="3773" spans="1:6" x14ac:dyDescent="0.2">
      <c r="A3773" s="88">
        <v>3335</v>
      </c>
      <c r="B3773" s="89">
        <v>86.42</v>
      </c>
      <c r="C3773" s="89">
        <f>LN(Table3[[#This Row],[Value]]/B3772)</f>
        <v>-3.4654071875489922E-3</v>
      </c>
      <c r="D3773" s="89"/>
      <c r="E3773" s="89"/>
      <c r="F3773" s="89">
        <f>Table3[[#This Row],[Yield]]/100*(1+F3772)</f>
        <v>0</v>
      </c>
    </row>
    <row r="3774" spans="1:6" x14ac:dyDescent="0.2">
      <c r="A3774" s="88">
        <v>3336</v>
      </c>
      <c r="B3774" s="89">
        <v>85.93</v>
      </c>
      <c r="C3774" s="89">
        <f>LN(Table3[[#This Row],[Value]]/B3773)</f>
        <v>-5.6861191786554107E-3</v>
      </c>
      <c r="D3774" s="89"/>
      <c r="E3774" s="89"/>
      <c r="F3774" s="89">
        <f>Table3[[#This Row],[Yield]]/100*(1+F3773)</f>
        <v>0</v>
      </c>
    </row>
    <row r="3775" spans="1:6" x14ac:dyDescent="0.2">
      <c r="A3775" s="88">
        <v>3337</v>
      </c>
      <c r="B3775" s="89">
        <v>84.76</v>
      </c>
      <c r="C3775" s="89">
        <f>LN(Table3[[#This Row],[Value]]/B3774)</f>
        <v>-1.3709277925033356E-2</v>
      </c>
      <c r="D3775" s="89"/>
      <c r="E3775" s="89"/>
      <c r="F3775" s="89">
        <f>Table3[[#This Row],[Yield]]/100*(1+F3774)</f>
        <v>0</v>
      </c>
    </row>
    <row r="3776" spans="1:6" x14ac:dyDescent="0.2">
      <c r="A3776" s="88">
        <v>3338</v>
      </c>
      <c r="B3776" s="89">
        <v>84.33</v>
      </c>
      <c r="C3776" s="89">
        <f>LN(Table3[[#This Row],[Value]]/B3775)</f>
        <v>-5.0860598135482092E-3</v>
      </c>
      <c r="D3776" s="89"/>
      <c r="E3776" s="89"/>
      <c r="F3776" s="89">
        <f>Table3[[#This Row],[Yield]]/100*(1+F3775)</f>
        <v>0</v>
      </c>
    </row>
    <row r="3777" spans="1:6" x14ac:dyDescent="0.2">
      <c r="A3777" s="88">
        <v>3339</v>
      </c>
      <c r="B3777" s="89">
        <v>82.82</v>
      </c>
      <c r="C3777" s="89">
        <f>LN(Table3[[#This Row],[Value]]/B3776)</f>
        <v>-1.8068095469129113E-2</v>
      </c>
      <c r="D3777" s="89"/>
      <c r="E3777" s="89"/>
      <c r="F3777" s="89">
        <f>Table3[[#This Row],[Yield]]/100*(1+F3776)</f>
        <v>0</v>
      </c>
    </row>
    <row r="3778" spans="1:6" x14ac:dyDescent="0.2">
      <c r="A3778" s="88">
        <v>3342</v>
      </c>
      <c r="B3778" s="89">
        <v>79.91</v>
      </c>
      <c r="C3778" s="89">
        <f>LN(Table3[[#This Row],[Value]]/B3777)</f>
        <v>-3.5768576731049689E-2</v>
      </c>
      <c r="D3778" s="89"/>
      <c r="E3778" s="89"/>
      <c r="F3778" s="89">
        <f>Table3[[#This Row],[Yield]]/100*(1+F3777)</f>
        <v>0</v>
      </c>
    </row>
    <row r="3779" spans="1:6" x14ac:dyDescent="0.2">
      <c r="A3779" s="88">
        <v>3343</v>
      </c>
      <c r="B3779" s="89">
        <v>81.44</v>
      </c>
      <c r="C3779" s="89">
        <f>LN(Table3[[#This Row],[Value]]/B3778)</f>
        <v>1.8965551415841286E-2</v>
      </c>
      <c r="D3779" s="89"/>
      <c r="E3779" s="89"/>
      <c r="F3779" s="89">
        <f>Table3[[#This Row],[Yield]]/100*(1+F3778)</f>
        <v>0</v>
      </c>
    </row>
    <row r="3780" spans="1:6" x14ac:dyDescent="0.2">
      <c r="A3780" s="88">
        <v>3344</v>
      </c>
      <c r="B3780" s="89">
        <v>80.569999999999993</v>
      </c>
      <c r="C3780" s="89">
        <f>LN(Table3[[#This Row],[Value]]/B3779)</f>
        <v>-1.0740181013108082E-2</v>
      </c>
      <c r="D3780" s="89"/>
      <c r="E3780" s="89"/>
      <c r="F3780" s="89">
        <f>Table3[[#This Row],[Yield]]/100*(1+F3779)</f>
        <v>0</v>
      </c>
    </row>
    <row r="3781" spans="1:6" x14ac:dyDescent="0.2">
      <c r="A3781" s="88">
        <v>3345</v>
      </c>
      <c r="B3781" s="89">
        <v>81.34</v>
      </c>
      <c r="C3781" s="89">
        <f>LN(Table3[[#This Row],[Value]]/B3780)</f>
        <v>9.5115286899739721E-3</v>
      </c>
      <c r="D3781" s="89"/>
      <c r="E3781" s="89"/>
      <c r="F3781" s="89">
        <f>Table3[[#This Row],[Yield]]/100*(1+F3780)</f>
        <v>0</v>
      </c>
    </row>
    <row r="3782" spans="1:6" x14ac:dyDescent="0.2">
      <c r="A3782" s="88">
        <v>3346</v>
      </c>
      <c r="B3782" s="89">
        <v>81.849999999999994</v>
      </c>
      <c r="C3782" s="89">
        <f>LN(Table3[[#This Row],[Value]]/B3781)</f>
        <v>6.250403338065395E-3</v>
      </c>
      <c r="D3782" s="89"/>
      <c r="E3782" s="89"/>
      <c r="F3782" s="89">
        <f>Table3[[#This Row],[Yield]]/100*(1+F3781)</f>
        <v>0</v>
      </c>
    </row>
    <row r="3783" spans="1:6" x14ac:dyDescent="0.2">
      <c r="A3783" s="88">
        <v>3348</v>
      </c>
      <c r="B3783" s="89">
        <v>82.72</v>
      </c>
      <c r="C3783" s="89">
        <f>LN(Table3[[#This Row],[Value]]/B3782)</f>
        <v>1.0573106942975197E-2</v>
      </c>
      <c r="D3783" s="89"/>
      <c r="E3783" s="89"/>
      <c r="F3783" s="89">
        <f>Table3[[#This Row],[Yield]]/100*(1+F3782)</f>
        <v>0</v>
      </c>
    </row>
    <row r="3784" spans="1:6" x14ac:dyDescent="0.2">
      <c r="A3784" s="88">
        <v>3349</v>
      </c>
      <c r="B3784" s="89">
        <v>83.28</v>
      </c>
      <c r="C3784" s="89">
        <f>LN(Table3[[#This Row],[Value]]/B3783)</f>
        <v>6.7470135465944282E-3</v>
      </c>
      <c r="D3784" s="89"/>
      <c r="E3784" s="89"/>
      <c r="F3784" s="89">
        <f>Table3[[#This Row],[Yield]]/100*(1+F3783)</f>
        <v>0</v>
      </c>
    </row>
    <row r="3785" spans="1:6" x14ac:dyDescent="0.2">
      <c r="A3785" s="88">
        <v>3350</v>
      </c>
      <c r="B3785" s="89">
        <v>82.58</v>
      </c>
      <c r="C3785" s="89">
        <f>LN(Table3[[#This Row],[Value]]/B3784)</f>
        <v>-8.4409038487693235E-3</v>
      </c>
      <c r="D3785" s="89"/>
      <c r="E3785" s="89"/>
      <c r="F3785" s="89">
        <f>Table3[[#This Row],[Yield]]/100*(1+F3784)</f>
        <v>0</v>
      </c>
    </row>
    <row r="3786" spans="1:6" x14ac:dyDescent="0.2">
      <c r="A3786" s="88">
        <v>3351</v>
      </c>
      <c r="B3786" s="89">
        <v>81.790000000000006</v>
      </c>
      <c r="C3786" s="89">
        <f>LN(Table3[[#This Row],[Value]]/B3785)</f>
        <v>-9.612533711061343E-3</v>
      </c>
      <c r="D3786" s="89"/>
      <c r="E3786" s="89"/>
      <c r="F3786" s="89">
        <f>Table3[[#This Row],[Yield]]/100*(1+F3785)</f>
        <v>0</v>
      </c>
    </row>
    <row r="3787" spans="1:6" x14ac:dyDescent="0.2">
      <c r="A3787" s="88">
        <v>3352</v>
      </c>
      <c r="B3787" s="89">
        <v>82.1</v>
      </c>
      <c r="C3787" s="89">
        <f>LN(Table3[[#This Row],[Value]]/B3786)</f>
        <v>3.7830297114997504E-3</v>
      </c>
      <c r="D3787" s="89"/>
      <c r="E3787" s="89"/>
      <c r="F3787" s="89">
        <f>Table3[[#This Row],[Yield]]/100*(1+F3786)</f>
        <v>0</v>
      </c>
    </row>
    <row r="3788" spans="1:6" x14ac:dyDescent="0.2">
      <c r="A3788" s="88">
        <v>3353</v>
      </c>
      <c r="B3788" s="89">
        <v>82.21</v>
      </c>
      <c r="C3788" s="89">
        <f>LN(Table3[[#This Row],[Value]]/B3787)</f>
        <v>1.3389327056595841E-3</v>
      </c>
      <c r="D3788" s="89"/>
      <c r="E3788" s="89"/>
      <c r="F3788" s="89">
        <f>Table3[[#This Row],[Yield]]/100*(1+F3787)</f>
        <v>0</v>
      </c>
    </row>
    <row r="3789" spans="1:6" x14ac:dyDescent="0.2">
      <c r="A3789" s="88">
        <v>3355</v>
      </c>
      <c r="B3789" s="89">
        <v>82.2</v>
      </c>
      <c r="C3789" s="89">
        <f>LN(Table3[[#This Row],[Value]]/B3788)</f>
        <v>-1.2164710190769349E-4</v>
      </c>
      <c r="D3789" s="89"/>
      <c r="E3789" s="89"/>
      <c r="F3789" s="89">
        <f>Table3[[#This Row],[Yield]]/100*(1+F3788)</f>
        <v>0</v>
      </c>
    </row>
    <row r="3790" spans="1:6" x14ac:dyDescent="0.2">
      <c r="A3790" s="88">
        <v>3356</v>
      </c>
      <c r="B3790" s="89">
        <v>81.64</v>
      </c>
      <c r="C3790" s="89">
        <f>LN(Table3[[#This Row],[Value]]/B3789)</f>
        <v>-6.8359641204902019E-3</v>
      </c>
      <c r="D3790" s="89"/>
      <c r="E3790" s="89"/>
      <c r="F3790" s="89">
        <f>Table3[[#This Row],[Yield]]/100*(1+F3789)</f>
        <v>0</v>
      </c>
    </row>
    <row r="3791" spans="1:6" x14ac:dyDescent="0.2">
      <c r="A3791" s="88">
        <v>3357</v>
      </c>
      <c r="B3791" s="89">
        <v>81.78</v>
      </c>
      <c r="C3791" s="89">
        <f>LN(Table3[[#This Row],[Value]]/B3790)</f>
        <v>1.7133769948521936E-3</v>
      </c>
      <c r="D3791" s="89"/>
      <c r="E3791" s="89"/>
      <c r="F3791" s="89">
        <f>Table3[[#This Row],[Yield]]/100*(1+F3790)</f>
        <v>0</v>
      </c>
    </row>
    <row r="3792" spans="1:6" x14ac:dyDescent="0.2">
      <c r="A3792" s="88">
        <v>3358</v>
      </c>
      <c r="B3792" s="89">
        <v>81.900000000000006</v>
      </c>
      <c r="C3792" s="89">
        <f>LN(Table3[[#This Row],[Value]]/B3791)</f>
        <v>1.4662759225276328E-3</v>
      </c>
      <c r="D3792" s="89"/>
      <c r="E3792" s="89"/>
      <c r="F3792" s="89">
        <f>Table3[[#This Row],[Yield]]/100*(1+F3791)</f>
        <v>0</v>
      </c>
    </row>
    <row r="3793" spans="1:6" x14ac:dyDescent="0.2">
      <c r="A3793" s="88">
        <v>3359</v>
      </c>
      <c r="B3793" s="89">
        <v>82.03</v>
      </c>
      <c r="C3793" s="89">
        <f>LN(Table3[[#This Row],[Value]]/B3792)</f>
        <v>1.5860431556347797E-3</v>
      </c>
      <c r="D3793" s="89"/>
      <c r="E3793" s="89"/>
      <c r="F3793" s="89">
        <f>Table3[[#This Row],[Yield]]/100*(1+F3792)</f>
        <v>0</v>
      </c>
    </row>
    <row r="3794" spans="1:6" x14ac:dyDescent="0.2">
      <c r="A3794" s="88">
        <v>3360</v>
      </c>
      <c r="B3794" s="89">
        <v>82.03</v>
      </c>
      <c r="C3794" s="89">
        <f>LN(Table3[[#This Row],[Value]]/B3793)</f>
        <v>0</v>
      </c>
      <c r="D3794" s="89"/>
      <c r="E3794" s="89"/>
      <c r="F3794" s="89">
        <f>Table3[[#This Row],[Yield]]/100*(1+F3793)</f>
        <v>0</v>
      </c>
    </row>
    <row r="3795" spans="1:6" x14ac:dyDescent="0.2">
      <c r="A3795" s="88">
        <v>3362</v>
      </c>
      <c r="B3795" s="89">
        <v>81.88</v>
      </c>
      <c r="C3795" s="89">
        <f>LN(Table3[[#This Row],[Value]]/B3794)</f>
        <v>-1.830273221569796E-3</v>
      </c>
      <c r="D3795" s="89"/>
      <c r="E3795" s="89"/>
      <c r="F3795" s="89">
        <f>Table3[[#This Row],[Yield]]/100*(1+F3794)</f>
        <v>0</v>
      </c>
    </row>
    <row r="3796" spans="1:6" x14ac:dyDescent="0.2">
      <c r="A3796" s="88">
        <v>3363</v>
      </c>
      <c r="B3796" s="89">
        <v>82.65</v>
      </c>
      <c r="C3796" s="89">
        <f>LN(Table3[[#This Row],[Value]]/B3795)</f>
        <v>9.3600634739445347E-3</v>
      </c>
      <c r="D3796" s="89"/>
      <c r="E3796" s="89"/>
      <c r="F3796" s="89">
        <f>Table3[[#This Row],[Yield]]/100*(1+F3795)</f>
        <v>0</v>
      </c>
    </row>
    <row r="3797" spans="1:6" x14ac:dyDescent="0.2">
      <c r="A3797" s="88">
        <v>3364</v>
      </c>
      <c r="B3797" s="89">
        <v>83.06</v>
      </c>
      <c r="C3797" s="89">
        <f>LN(Table3[[#This Row],[Value]]/B3796)</f>
        <v>4.9484139355741811E-3</v>
      </c>
      <c r="D3797" s="89"/>
      <c r="E3797" s="89"/>
      <c r="F3797" s="89">
        <f>Table3[[#This Row],[Yield]]/100*(1+F3796)</f>
        <v>0</v>
      </c>
    </row>
    <row r="3798" spans="1:6" x14ac:dyDescent="0.2">
      <c r="A3798" s="88">
        <v>3365</v>
      </c>
      <c r="B3798" s="89">
        <v>82.81</v>
      </c>
      <c r="C3798" s="89">
        <f>LN(Table3[[#This Row],[Value]]/B3797)</f>
        <v>-3.0144111569987762E-3</v>
      </c>
      <c r="D3798" s="89"/>
      <c r="E3798" s="89"/>
      <c r="F3798" s="89">
        <f>Table3[[#This Row],[Yield]]/100*(1+F3797)</f>
        <v>0</v>
      </c>
    </row>
    <row r="3799" spans="1:6" x14ac:dyDescent="0.2">
      <c r="A3799" s="88">
        <v>3366</v>
      </c>
      <c r="B3799" s="89">
        <v>82.4</v>
      </c>
      <c r="C3799" s="89">
        <f>LN(Table3[[#This Row],[Value]]/B3798)</f>
        <v>-4.9633901301826631E-3</v>
      </c>
      <c r="D3799" s="89"/>
      <c r="E3799" s="89"/>
      <c r="F3799" s="89">
        <f>Table3[[#This Row],[Yield]]/100*(1+F3798)</f>
        <v>0</v>
      </c>
    </row>
    <row r="3800" spans="1:6" x14ac:dyDescent="0.2">
      <c r="A3800" s="88">
        <v>3367</v>
      </c>
      <c r="B3800" s="89">
        <v>82.33</v>
      </c>
      <c r="C3800" s="89">
        <f>LN(Table3[[#This Row],[Value]]/B3799)</f>
        <v>-8.4987560509145312E-4</v>
      </c>
      <c r="D3800" s="89"/>
      <c r="E3800" s="89"/>
      <c r="F3800" s="89">
        <f>Table3[[#This Row],[Yield]]/100*(1+F3799)</f>
        <v>0</v>
      </c>
    </row>
    <row r="3801" spans="1:6" x14ac:dyDescent="0.2">
      <c r="A3801" s="88">
        <v>3369</v>
      </c>
      <c r="B3801" s="89">
        <v>83.28</v>
      </c>
      <c r="C3801" s="89">
        <f>LN(Table3[[#This Row],[Value]]/B3800)</f>
        <v>1.1472862996378732E-2</v>
      </c>
      <c r="D3801" s="89"/>
      <c r="E3801" s="89"/>
      <c r="F3801" s="89">
        <f>Table3[[#This Row],[Yield]]/100*(1+F3800)</f>
        <v>0</v>
      </c>
    </row>
    <row r="3802" spans="1:6" x14ac:dyDescent="0.2">
      <c r="A3802" s="88">
        <v>3370</v>
      </c>
      <c r="B3802" s="89">
        <v>82.94</v>
      </c>
      <c r="C3802" s="89">
        <f>LN(Table3[[#This Row],[Value]]/B3801)</f>
        <v>-4.0909694884782855E-3</v>
      </c>
      <c r="D3802" s="89"/>
      <c r="E3802" s="89"/>
      <c r="F3802" s="89">
        <f>Table3[[#This Row],[Yield]]/100*(1+F3801)</f>
        <v>0</v>
      </c>
    </row>
    <row r="3803" spans="1:6" x14ac:dyDescent="0.2">
      <c r="A3803" s="88">
        <v>3371</v>
      </c>
      <c r="B3803" s="89">
        <v>83.32</v>
      </c>
      <c r="C3803" s="89">
        <f>LN(Table3[[#This Row],[Value]]/B3802)</f>
        <v>4.5711615745360279E-3</v>
      </c>
      <c r="D3803" s="89"/>
      <c r="E3803" s="89"/>
      <c r="F3803" s="89">
        <f>Table3[[#This Row],[Yield]]/100*(1+F3802)</f>
        <v>0</v>
      </c>
    </row>
    <row r="3804" spans="1:6" x14ac:dyDescent="0.2">
      <c r="A3804" s="88">
        <v>3372</v>
      </c>
      <c r="B3804" s="89">
        <v>83.22</v>
      </c>
      <c r="C3804" s="89">
        <f>LN(Table3[[#This Row],[Value]]/B3803)</f>
        <v>-1.2009128379759627E-3</v>
      </c>
      <c r="D3804" s="89"/>
      <c r="E3804" s="89"/>
      <c r="F3804" s="89">
        <f>Table3[[#This Row],[Yield]]/100*(1+F3803)</f>
        <v>0</v>
      </c>
    </row>
    <row r="3805" spans="1:6" x14ac:dyDescent="0.2">
      <c r="A3805" s="88">
        <v>3373</v>
      </c>
      <c r="B3805" s="89">
        <v>83.6</v>
      </c>
      <c r="C3805" s="89">
        <f>LN(Table3[[#This Row],[Value]]/B3804)</f>
        <v>4.5558165358606613E-3</v>
      </c>
      <c r="D3805" s="89"/>
      <c r="E3805" s="89"/>
      <c r="F3805" s="89">
        <f>Table3[[#This Row],[Yield]]/100*(1+F3804)</f>
        <v>0</v>
      </c>
    </row>
    <row r="3806" spans="1:6" x14ac:dyDescent="0.2">
      <c r="A3806" s="88">
        <v>3374</v>
      </c>
      <c r="B3806" s="89">
        <v>84.73</v>
      </c>
      <c r="C3806" s="89">
        <f>LN(Table3[[#This Row],[Value]]/B3805)</f>
        <v>1.3426210119716902E-2</v>
      </c>
      <c r="D3806" s="89"/>
      <c r="E3806" s="89"/>
      <c r="F3806" s="89">
        <f>Table3[[#This Row],[Yield]]/100*(1+F3805)</f>
        <v>0</v>
      </c>
    </row>
    <row r="3807" spans="1:6" x14ac:dyDescent="0.2">
      <c r="A3807" s="88">
        <v>3376</v>
      </c>
      <c r="B3807" s="89">
        <v>85.31</v>
      </c>
      <c r="C3807" s="89">
        <f>LN(Table3[[#This Row],[Value]]/B3806)</f>
        <v>6.8219507102306584E-3</v>
      </c>
      <c r="D3807" s="89"/>
      <c r="E3807" s="89"/>
      <c r="F3807" s="89">
        <f>Table3[[#This Row],[Yield]]/100*(1+F3806)</f>
        <v>0</v>
      </c>
    </row>
    <row r="3808" spans="1:6" x14ac:dyDescent="0.2">
      <c r="A3808" s="88">
        <v>3377</v>
      </c>
      <c r="B3808" s="89">
        <v>85.29</v>
      </c>
      <c r="C3808" s="89">
        <f>LN(Table3[[#This Row],[Value]]/B3807)</f>
        <v>-2.344665895851989E-4</v>
      </c>
      <c r="D3808" s="89"/>
      <c r="E3808" s="89"/>
      <c r="F3808" s="89">
        <f>Table3[[#This Row],[Yield]]/100*(1+F3807)</f>
        <v>0</v>
      </c>
    </row>
    <row r="3809" spans="1:6" x14ac:dyDescent="0.2">
      <c r="A3809" s="88">
        <v>3378</v>
      </c>
      <c r="B3809" s="89">
        <v>86.12</v>
      </c>
      <c r="C3809" s="89">
        <f>LN(Table3[[#This Row],[Value]]/B3808)</f>
        <v>9.6844581651442004E-3</v>
      </c>
      <c r="D3809" s="89"/>
      <c r="E3809" s="89"/>
      <c r="F3809" s="89">
        <f>Table3[[#This Row],[Yield]]/100*(1+F3808)</f>
        <v>0</v>
      </c>
    </row>
    <row r="3810" spans="1:6" x14ac:dyDescent="0.2">
      <c r="A3810" s="88">
        <v>3379</v>
      </c>
      <c r="B3810" s="89">
        <v>85.37</v>
      </c>
      <c r="C3810" s="89">
        <f>LN(Table3[[#This Row],[Value]]/B3809)</f>
        <v>-8.7469214739472195E-3</v>
      </c>
      <c r="D3810" s="89"/>
      <c r="E3810" s="89"/>
      <c r="F3810" s="89">
        <f>Table3[[#This Row],[Yield]]/100*(1+F3809)</f>
        <v>0</v>
      </c>
    </row>
    <row r="3811" spans="1:6" x14ac:dyDescent="0.2">
      <c r="A3811" s="88">
        <v>3380</v>
      </c>
      <c r="B3811" s="89">
        <v>85.37</v>
      </c>
      <c r="C3811" s="89">
        <f>LN(Table3[[#This Row],[Value]]/B3810)</f>
        <v>0</v>
      </c>
      <c r="D3811" s="89"/>
      <c r="E3811" s="89"/>
      <c r="F3811" s="89">
        <f>Table3[[#This Row],[Yield]]/100*(1+F3810)</f>
        <v>0</v>
      </c>
    </row>
    <row r="3812" spans="1:6" x14ac:dyDescent="0.2">
      <c r="A3812" s="88">
        <v>3381</v>
      </c>
      <c r="B3812" s="89">
        <v>85.94</v>
      </c>
      <c r="C3812" s="89">
        <f>LN(Table3[[#This Row],[Value]]/B3811)</f>
        <v>6.6546273246338439E-3</v>
      </c>
      <c r="D3812" s="89"/>
      <c r="E3812" s="89"/>
      <c r="F3812" s="89">
        <f>Table3[[#This Row],[Yield]]/100*(1+F3811)</f>
        <v>0</v>
      </c>
    </row>
    <row r="3813" spans="1:6" x14ac:dyDescent="0.2">
      <c r="A3813" s="88">
        <v>3383</v>
      </c>
      <c r="B3813" s="89">
        <v>86.92</v>
      </c>
      <c r="C3813" s="89">
        <f>LN(Table3[[#This Row],[Value]]/B3812)</f>
        <v>1.1338777041379979E-2</v>
      </c>
      <c r="D3813" s="89"/>
      <c r="E3813" s="89"/>
      <c r="F3813" s="89">
        <f>Table3[[#This Row],[Yield]]/100*(1+F3812)</f>
        <v>0</v>
      </c>
    </row>
    <row r="3814" spans="1:6" x14ac:dyDescent="0.2">
      <c r="A3814" s="88">
        <v>3384</v>
      </c>
      <c r="B3814" s="89">
        <v>86.81</v>
      </c>
      <c r="C3814" s="89">
        <f>LN(Table3[[#This Row],[Value]]/B3813)</f>
        <v>-1.266332984512235E-3</v>
      </c>
      <c r="D3814" s="89"/>
      <c r="E3814" s="89"/>
      <c r="F3814" s="89">
        <f>Table3[[#This Row],[Yield]]/100*(1+F3813)</f>
        <v>0</v>
      </c>
    </row>
    <row r="3815" spans="1:6" x14ac:dyDescent="0.2">
      <c r="A3815" s="88">
        <v>3385</v>
      </c>
      <c r="B3815" s="89">
        <v>86.9</v>
      </c>
      <c r="C3815" s="89">
        <f>LN(Table3[[#This Row],[Value]]/B3814)</f>
        <v>1.0362098676296827E-3</v>
      </c>
      <c r="D3815" s="89"/>
      <c r="E3815" s="89"/>
      <c r="F3815" s="89">
        <f>Table3[[#This Row],[Yield]]/100*(1+F3814)</f>
        <v>0</v>
      </c>
    </row>
    <row r="3816" spans="1:6" x14ac:dyDescent="0.2">
      <c r="A3816" s="88">
        <v>3386</v>
      </c>
      <c r="B3816" s="89">
        <v>87.78</v>
      </c>
      <c r="C3816" s="89">
        <f>LN(Table3[[#This Row],[Value]]/B3815)</f>
        <v>1.007565198874164E-2</v>
      </c>
      <c r="D3816" s="89"/>
      <c r="E3816" s="89"/>
      <c r="F3816" s="89">
        <f>Table3[[#This Row],[Yield]]/100*(1+F3815)</f>
        <v>0</v>
      </c>
    </row>
    <row r="3817" spans="1:6" x14ac:dyDescent="0.2">
      <c r="A3817" s="88">
        <v>3390</v>
      </c>
      <c r="B3817" s="89">
        <v>88.11</v>
      </c>
      <c r="C3817" s="89">
        <f>LN(Table3[[#This Row],[Value]]/B3816)</f>
        <v>3.7523496185503718E-3</v>
      </c>
      <c r="D3817" s="89"/>
      <c r="E3817" s="89"/>
      <c r="F3817" s="89">
        <f>Table3[[#This Row],[Yield]]/100*(1+F3816)</f>
        <v>0</v>
      </c>
    </row>
    <row r="3818" spans="1:6" x14ac:dyDescent="0.2">
      <c r="A3818" s="88">
        <v>3391</v>
      </c>
      <c r="B3818" s="89">
        <v>87.56</v>
      </c>
      <c r="C3818" s="89">
        <f>LN(Table3[[#This Row],[Value]]/B3817)</f>
        <v>-6.2617612239762224E-3</v>
      </c>
      <c r="D3818" s="89"/>
      <c r="E3818" s="89"/>
      <c r="F3818" s="89">
        <f>Table3[[#This Row],[Yield]]/100*(1+F3817)</f>
        <v>0</v>
      </c>
    </row>
    <row r="3819" spans="1:6" x14ac:dyDescent="0.2">
      <c r="A3819" s="88">
        <v>3392</v>
      </c>
      <c r="B3819" s="89">
        <v>87.43</v>
      </c>
      <c r="C3819" s="89">
        <f>LN(Table3[[#This Row],[Value]]/B3818)</f>
        <v>-1.4857994618625412E-3</v>
      </c>
      <c r="D3819" s="89"/>
      <c r="E3819" s="89"/>
      <c r="F3819" s="89">
        <f>Table3[[#This Row],[Yield]]/100*(1+F3818)</f>
        <v>0</v>
      </c>
    </row>
    <row r="3820" spans="1:6" x14ac:dyDescent="0.2">
      <c r="A3820" s="88">
        <v>3393</v>
      </c>
      <c r="B3820" s="89">
        <v>87.16</v>
      </c>
      <c r="C3820" s="89">
        <f>LN(Table3[[#This Row],[Value]]/B3819)</f>
        <v>-3.0929631163806454E-3</v>
      </c>
      <c r="D3820" s="89"/>
      <c r="E3820" s="89"/>
      <c r="F3820" s="89">
        <f>Table3[[#This Row],[Yield]]/100*(1+F3819)</f>
        <v>0</v>
      </c>
    </row>
    <row r="3821" spans="1:6" x14ac:dyDescent="0.2">
      <c r="A3821" s="88">
        <v>3394</v>
      </c>
      <c r="B3821" s="89">
        <v>86.56</v>
      </c>
      <c r="C3821" s="89">
        <f>LN(Table3[[#This Row],[Value]]/B3820)</f>
        <v>-6.9076949782476606E-3</v>
      </c>
      <c r="D3821" s="89"/>
      <c r="E3821" s="89"/>
      <c r="F3821" s="89">
        <f>Table3[[#This Row],[Yield]]/100*(1+F3820)</f>
        <v>0</v>
      </c>
    </row>
    <row r="3822" spans="1:6" x14ac:dyDescent="0.2">
      <c r="A3822" s="88">
        <v>3395</v>
      </c>
      <c r="B3822" s="89">
        <v>87.65</v>
      </c>
      <c r="C3822" s="89">
        <f>LN(Table3[[#This Row],[Value]]/B3821)</f>
        <v>1.2513796269072147E-2</v>
      </c>
      <c r="D3822" s="89"/>
      <c r="E3822" s="89"/>
      <c r="F3822" s="89">
        <f>Table3[[#This Row],[Yield]]/100*(1+F3821)</f>
        <v>0</v>
      </c>
    </row>
    <row r="3823" spans="1:6" x14ac:dyDescent="0.2">
      <c r="A3823" s="88">
        <v>3397</v>
      </c>
      <c r="B3823" s="89">
        <v>87.81</v>
      </c>
      <c r="C3823" s="89">
        <f>LN(Table3[[#This Row],[Value]]/B3822)</f>
        <v>1.8237780046605322E-3</v>
      </c>
      <c r="D3823" s="89"/>
      <c r="E3823" s="89"/>
      <c r="F3823" s="89">
        <f>Table3[[#This Row],[Yield]]/100*(1+F3822)</f>
        <v>0</v>
      </c>
    </row>
    <row r="3824" spans="1:6" x14ac:dyDescent="0.2">
      <c r="A3824" s="88">
        <v>3398</v>
      </c>
      <c r="B3824" s="89">
        <v>87.86</v>
      </c>
      <c r="C3824" s="89">
        <f>LN(Table3[[#This Row],[Value]]/B3823)</f>
        <v>5.6924917572940778E-4</v>
      </c>
      <c r="D3824" s="89"/>
      <c r="E3824" s="89"/>
      <c r="F3824" s="89">
        <f>Table3[[#This Row],[Yield]]/100*(1+F3823)</f>
        <v>0</v>
      </c>
    </row>
    <row r="3825" spans="1:6" x14ac:dyDescent="0.2">
      <c r="A3825" s="88">
        <v>3399</v>
      </c>
      <c r="B3825" s="89">
        <v>87.65</v>
      </c>
      <c r="C3825" s="89">
        <f>LN(Table3[[#This Row],[Value]]/B3824)</f>
        <v>-2.3930271803898899E-3</v>
      </c>
      <c r="D3825" s="89"/>
      <c r="E3825" s="89"/>
      <c r="F3825" s="89">
        <f>Table3[[#This Row],[Yield]]/100*(1+F3824)</f>
        <v>0</v>
      </c>
    </row>
    <row r="3826" spans="1:6" x14ac:dyDescent="0.2">
      <c r="A3826" s="88">
        <v>3400</v>
      </c>
      <c r="B3826" s="89">
        <v>88.1</v>
      </c>
      <c r="C3826" s="89">
        <f>LN(Table3[[#This Row],[Value]]/B3825)</f>
        <v>5.1209215748901889E-3</v>
      </c>
      <c r="D3826" s="89"/>
      <c r="E3826" s="89"/>
      <c r="F3826" s="89">
        <f>Table3[[#This Row],[Yield]]/100*(1+F3825)</f>
        <v>0</v>
      </c>
    </row>
    <row r="3827" spans="1:6" x14ac:dyDescent="0.2">
      <c r="A3827" s="88">
        <v>3401</v>
      </c>
      <c r="B3827" s="89">
        <v>87.66</v>
      </c>
      <c r="C3827" s="89">
        <f>LN(Table3[[#This Row],[Value]]/B3826)</f>
        <v>-5.0068379514706315E-3</v>
      </c>
      <c r="D3827" s="89"/>
      <c r="E3827" s="89"/>
      <c r="F3827" s="89">
        <f>Table3[[#This Row],[Yield]]/100*(1+F3826)</f>
        <v>0</v>
      </c>
    </row>
    <row r="3828" spans="1:6" x14ac:dyDescent="0.2">
      <c r="A3828" s="88">
        <v>3402</v>
      </c>
      <c r="B3828" s="89">
        <v>88.12</v>
      </c>
      <c r="C3828" s="89">
        <f>LN(Table3[[#This Row],[Value]]/B3827)</f>
        <v>5.2338269434793428E-3</v>
      </c>
      <c r="D3828" s="89"/>
      <c r="E3828" s="89"/>
      <c r="F3828" s="89">
        <f>Table3[[#This Row],[Yield]]/100*(1+F3827)</f>
        <v>0</v>
      </c>
    </row>
    <row r="3829" spans="1:6" x14ac:dyDescent="0.2">
      <c r="A3829" s="88">
        <v>3404</v>
      </c>
      <c r="B3829" s="89">
        <v>87.63</v>
      </c>
      <c r="C3829" s="89">
        <f>LN(Table3[[#This Row],[Value]]/B3828)</f>
        <v>-5.5761168663832246E-3</v>
      </c>
      <c r="D3829" s="89"/>
      <c r="E3829" s="89"/>
      <c r="F3829" s="89">
        <f>Table3[[#This Row],[Yield]]/100*(1+F3828)</f>
        <v>0</v>
      </c>
    </row>
    <row r="3830" spans="1:6" x14ac:dyDescent="0.2">
      <c r="A3830" s="88">
        <v>3405</v>
      </c>
      <c r="B3830" s="89">
        <v>87.44</v>
      </c>
      <c r="C3830" s="89">
        <f>LN(Table3[[#This Row],[Value]]/B3829)</f>
        <v>-2.1705611994761076E-3</v>
      </c>
      <c r="D3830" s="89"/>
      <c r="E3830" s="89"/>
      <c r="F3830" s="89">
        <f>Table3[[#This Row],[Yield]]/100*(1+F3829)</f>
        <v>0</v>
      </c>
    </row>
    <row r="3831" spans="1:6" x14ac:dyDescent="0.2">
      <c r="A3831" s="88">
        <v>3406</v>
      </c>
      <c r="B3831" s="89">
        <v>88.13</v>
      </c>
      <c r="C3831" s="89">
        <f>LN(Table3[[#This Row],[Value]]/B3830)</f>
        <v>7.860153243286018E-3</v>
      </c>
      <c r="D3831" s="89"/>
      <c r="E3831" s="89"/>
      <c r="F3831" s="89">
        <f>Table3[[#This Row],[Yield]]/100*(1+F3830)</f>
        <v>0</v>
      </c>
    </row>
    <row r="3832" spans="1:6" x14ac:dyDescent="0.2">
      <c r="A3832" s="88">
        <v>3407</v>
      </c>
      <c r="B3832" s="89">
        <v>88.03</v>
      </c>
      <c r="C3832" s="89">
        <f>LN(Table3[[#This Row],[Value]]/B3831)</f>
        <v>-1.1353316387542765E-3</v>
      </c>
      <c r="D3832" s="89"/>
      <c r="E3832" s="89"/>
      <c r="F3832" s="89">
        <f>Table3[[#This Row],[Yield]]/100*(1+F3831)</f>
        <v>0</v>
      </c>
    </row>
    <row r="3833" spans="1:6" x14ac:dyDescent="0.2">
      <c r="A3833" s="88">
        <v>3408</v>
      </c>
      <c r="B3833" s="89">
        <v>88.29</v>
      </c>
      <c r="C3833" s="89">
        <f>LN(Table3[[#This Row],[Value]]/B3832)</f>
        <v>2.9491854406764246E-3</v>
      </c>
      <c r="D3833" s="89"/>
      <c r="E3833" s="89"/>
      <c r="F3833" s="89">
        <f>Table3[[#This Row],[Yield]]/100*(1+F3832)</f>
        <v>0</v>
      </c>
    </row>
    <row r="3834" spans="1:6" x14ac:dyDescent="0.2">
      <c r="A3834" s="88">
        <v>3409</v>
      </c>
      <c r="B3834" s="89">
        <v>88.32</v>
      </c>
      <c r="C3834" s="89">
        <f>LN(Table3[[#This Row],[Value]]/B3833)</f>
        <v>3.3973161529402256E-4</v>
      </c>
      <c r="D3834" s="89"/>
      <c r="E3834" s="89"/>
      <c r="F3834" s="89">
        <f>Table3[[#This Row],[Yield]]/100*(1+F3833)</f>
        <v>0</v>
      </c>
    </row>
    <row r="3835" spans="1:6" x14ac:dyDescent="0.2">
      <c r="A3835" s="88">
        <v>3411</v>
      </c>
      <c r="B3835" s="89">
        <v>88.76</v>
      </c>
      <c r="C3835" s="89">
        <f>LN(Table3[[#This Row],[Value]]/B3834)</f>
        <v>4.9695155356081497E-3</v>
      </c>
      <c r="D3835" s="89"/>
      <c r="E3835" s="89"/>
      <c r="F3835" s="89">
        <f>Table3[[#This Row],[Yield]]/100*(1+F3834)</f>
        <v>0</v>
      </c>
    </row>
    <row r="3836" spans="1:6" x14ac:dyDescent="0.2">
      <c r="A3836" s="88">
        <v>3412</v>
      </c>
      <c r="B3836" s="89">
        <v>89.22</v>
      </c>
      <c r="C3836" s="89">
        <f>LN(Table3[[#This Row],[Value]]/B3835)</f>
        <v>5.1691316357254727E-3</v>
      </c>
      <c r="D3836" s="89"/>
      <c r="E3836" s="89"/>
      <c r="F3836" s="89">
        <f>Table3[[#This Row],[Yield]]/100*(1+F3835)</f>
        <v>0</v>
      </c>
    </row>
    <row r="3837" spans="1:6" x14ac:dyDescent="0.2">
      <c r="A3837" s="88">
        <v>3413</v>
      </c>
      <c r="B3837" s="89">
        <v>89.32</v>
      </c>
      <c r="C3837" s="89">
        <f>LN(Table3[[#This Row],[Value]]/B3836)</f>
        <v>1.1201972718384212E-3</v>
      </c>
      <c r="D3837" s="89"/>
      <c r="E3837" s="89"/>
      <c r="F3837" s="89">
        <f>Table3[[#This Row],[Yield]]/100*(1+F3836)</f>
        <v>0</v>
      </c>
    </row>
    <row r="3838" spans="1:6" x14ac:dyDescent="0.2">
      <c r="A3838" s="88">
        <v>3414</v>
      </c>
      <c r="B3838" s="89">
        <v>90.13</v>
      </c>
      <c r="C3838" s="89">
        <f>LN(Table3[[#This Row],[Value]]/B3837)</f>
        <v>9.0276455963612945E-3</v>
      </c>
      <c r="D3838" s="89"/>
      <c r="E3838" s="89"/>
      <c r="F3838" s="89">
        <f>Table3[[#This Row],[Yield]]/100*(1+F3837)</f>
        <v>0</v>
      </c>
    </row>
    <row r="3839" spans="1:6" x14ac:dyDescent="0.2">
      <c r="A3839" s="88">
        <v>3415</v>
      </c>
      <c r="B3839" s="89">
        <v>91.4</v>
      </c>
      <c r="C3839" s="89">
        <f>LN(Table3[[#This Row],[Value]]/B3838)</f>
        <v>1.3992405891786033E-2</v>
      </c>
      <c r="D3839" s="89"/>
      <c r="E3839" s="89"/>
      <c r="F3839" s="89">
        <f>Table3[[#This Row],[Yield]]/100*(1+F3838)</f>
        <v>0</v>
      </c>
    </row>
    <row r="3840" spans="1:6" x14ac:dyDescent="0.2">
      <c r="A3840" s="88">
        <v>3416</v>
      </c>
      <c r="B3840" s="89">
        <v>91.56</v>
      </c>
      <c r="C3840" s="89">
        <f>LN(Table3[[#This Row],[Value]]/B3839)</f>
        <v>1.7490166242615523E-3</v>
      </c>
      <c r="D3840" s="89"/>
      <c r="E3840" s="89"/>
      <c r="F3840" s="89">
        <f>Table3[[#This Row],[Yield]]/100*(1+F3839)</f>
        <v>0</v>
      </c>
    </row>
    <row r="3841" spans="1:6" x14ac:dyDescent="0.2">
      <c r="A3841" s="88">
        <v>3418</v>
      </c>
      <c r="B3841" s="89">
        <v>90.94</v>
      </c>
      <c r="C3841" s="89">
        <f>LN(Table3[[#This Row],[Value]]/B3840)</f>
        <v>-6.7945466875014961E-3</v>
      </c>
      <c r="D3841" s="89"/>
      <c r="E3841" s="89"/>
      <c r="F3841" s="89">
        <f>Table3[[#This Row],[Yield]]/100*(1+F3840)</f>
        <v>0</v>
      </c>
    </row>
    <row r="3842" spans="1:6" x14ac:dyDescent="0.2">
      <c r="A3842" s="88">
        <v>3419</v>
      </c>
      <c r="B3842" s="89">
        <v>91.25</v>
      </c>
      <c r="C3842" s="89">
        <f>LN(Table3[[#This Row],[Value]]/B3841)</f>
        <v>3.4030440657363882E-3</v>
      </c>
      <c r="D3842" s="89"/>
      <c r="E3842" s="89"/>
      <c r="F3842" s="89">
        <f>Table3[[#This Row],[Yield]]/100*(1+F3841)</f>
        <v>0</v>
      </c>
    </row>
    <row r="3843" spans="1:6" x14ac:dyDescent="0.2">
      <c r="A3843" s="88">
        <v>3420</v>
      </c>
      <c r="B3843" s="89">
        <v>91.08</v>
      </c>
      <c r="C3843" s="89">
        <f>LN(Table3[[#This Row],[Value]]/B3842)</f>
        <v>-1.8647512670620576E-3</v>
      </c>
      <c r="D3843" s="89"/>
      <c r="E3843" s="89"/>
      <c r="F3843" s="89">
        <f>Table3[[#This Row],[Yield]]/100*(1+F3842)</f>
        <v>0</v>
      </c>
    </row>
    <row r="3844" spans="1:6" x14ac:dyDescent="0.2">
      <c r="A3844" s="88">
        <v>3421</v>
      </c>
      <c r="B3844" s="89">
        <v>90.79</v>
      </c>
      <c r="C3844" s="89">
        <f>LN(Table3[[#This Row],[Value]]/B3843)</f>
        <v>-3.1890938118729318E-3</v>
      </c>
      <c r="D3844" s="89"/>
      <c r="E3844" s="89"/>
      <c r="F3844" s="89">
        <f>Table3[[#This Row],[Yield]]/100*(1+F3843)</f>
        <v>0</v>
      </c>
    </row>
    <row r="3845" spans="1:6" x14ac:dyDescent="0.2">
      <c r="A3845" s="88">
        <v>3422</v>
      </c>
      <c r="B3845" s="89">
        <v>90.93</v>
      </c>
      <c r="C3845" s="89">
        <f>LN(Table3[[#This Row],[Value]]/B3844)</f>
        <v>1.5408323541556384E-3</v>
      </c>
      <c r="D3845" s="89"/>
      <c r="E3845" s="89"/>
      <c r="F3845" s="89">
        <f>Table3[[#This Row],[Yield]]/100*(1+F3844)</f>
        <v>0</v>
      </c>
    </row>
    <row r="3846" spans="1:6" x14ac:dyDescent="0.2">
      <c r="A3846" s="88">
        <v>3423</v>
      </c>
      <c r="B3846" s="89">
        <v>90.82</v>
      </c>
      <c r="C3846" s="89">
        <f>LN(Table3[[#This Row],[Value]]/B3845)</f>
        <v>-1.2104540680166014E-3</v>
      </c>
      <c r="D3846" s="89"/>
      <c r="E3846" s="89"/>
      <c r="F3846" s="89">
        <f>Table3[[#This Row],[Yield]]/100*(1+F3845)</f>
        <v>0</v>
      </c>
    </row>
    <row r="3847" spans="1:6" x14ac:dyDescent="0.2">
      <c r="A3847" s="88">
        <v>3425</v>
      </c>
      <c r="B3847" s="89">
        <v>90.84</v>
      </c>
      <c r="C3847" s="89">
        <f>LN(Table3[[#This Row],[Value]]/B3846)</f>
        <v>2.2019156755283473E-4</v>
      </c>
      <c r="D3847" s="89"/>
      <c r="E3847" s="89"/>
      <c r="F3847" s="89">
        <f>Table3[[#This Row],[Yield]]/100*(1+F3846)</f>
        <v>0</v>
      </c>
    </row>
    <row r="3848" spans="1:6" x14ac:dyDescent="0.2">
      <c r="A3848" s="88">
        <v>3426</v>
      </c>
      <c r="B3848" s="89">
        <v>91.36</v>
      </c>
      <c r="C3848" s="89">
        <f>LN(Table3[[#This Row],[Value]]/B3847)</f>
        <v>5.7080286703423827E-3</v>
      </c>
      <c r="D3848" s="89"/>
      <c r="E3848" s="89"/>
      <c r="F3848" s="89">
        <f>Table3[[#This Row],[Yield]]/100*(1+F3847)</f>
        <v>0</v>
      </c>
    </row>
    <row r="3849" spans="1:6" x14ac:dyDescent="0.2">
      <c r="A3849" s="88">
        <v>3427</v>
      </c>
      <c r="B3849" s="89">
        <v>91.41</v>
      </c>
      <c r="C3849" s="89">
        <f>LN(Table3[[#This Row],[Value]]/B3848)</f>
        <v>5.4713575802719811E-4</v>
      </c>
      <c r="D3849" s="89"/>
      <c r="E3849" s="89"/>
      <c r="F3849" s="89">
        <f>Table3[[#This Row],[Yield]]/100*(1+F3848)</f>
        <v>0</v>
      </c>
    </row>
    <row r="3850" spans="1:6" x14ac:dyDescent="0.2">
      <c r="A3850" s="88">
        <v>3428</v>
      </c>
      <c r="B3850" s="89">
        <v>90.88</v>
      </c>
      <c r="C3850" s="89">
        <f>LN(Table3[[#This Row],[Value]]/B3849)</f>
        <v>-5.8149266928861328E-3</v>
      </c>
      <c r="D3850" s="89"/>
      <c r="E3850" s="89"/>
      <c r="F3850" s="89">
        <f>Table3[[#This Row],[Yield]]/100*(1+F3849)</f>
        <v>0</v>
      </c>
    </row>
    <row r="3851" spans="1:6" x14ac:dyDescent="0.2">
      <c r="A3851" s="88">
        <v>3429</v>
      </c>
      <c r="B3851" s="89">
        <v>91.15</v>
      </c>
      <c r="C3851" s="89">
        <f>LN(Table3[[#This Row],[Value]]/B3850)</f>
        <v>2.9665461518309563E-3</v>
      </c>
      <c r="D3851" s="89"/>
      <c r="E3851" s="89"/>
      <c r="F3851" s="89">
        <f>Table3[[#This Row],[Yield]]/100*(1+F3850)</f>
        <v>0</v>
      </c>
    </row>
    <row r="3852" spans="1:6" x14ac:dyDescent="0.2">
      <c r="A3852" s="88">
        <v>3430</v>
      </c>
      <c r="B3852" s="89">
        <v>91.51</v>
      </c>
      <c r="C3852" s="89">
        <f>LN(Table3[[#This Row],[Value]]/B3851)</f>
        <v>3.9417548026146982E-3</v>
      </c>
      <c r="D3852" s="89"/>
      <c r="E3852" s="89"/>
      <c r="F3852" s="89">
        <f>Table3[[#This Row],[Yield]]/100*(1+F3851)</f>
        <v>0</v>
      </c>
    </row>
    <row r="3853" spans="1:6" x14ac:dyDescent="0.2">
      <c r="A3853" s="88">
        <v>3432</v>
      </c>
      <c r="B3853" s="89">
        <v>91.76</v>
      </c>
      <c r="C3853" s="89">
        <f>LN(Table3[[#This Row],[Value]]/B3852)</f>
        <v>2.7282168938283619E-3</v>
      </c>
      <c r="D3853" s="89"/>
      <c r="E3853" s="89"/>
      <c r="F3853" s="89">
        <f>Table3[[#This Row],[Yield]]/100*(1+F3852)</f>
        <v>0</v>
      </c>
    </row>
    <row r="3854" spans="1:6" x14ac:dyDescent="0.2">
      <c r="A3854" s="88">
        <v>3433</v>
      </c>
      <c r="B3854" s="89">
        <v>91.58</v>
      </c>
      <c r="C3854" s="89">
        <f>LN(Table3[[#This Row],[Value]]/B3853)</f>
        <v>-1.963565592165891E-3</v>
      </c>
      <c r="D3854" s="89"/>
      <c r="E3854" s="89"/>
      <c r="F3854" s="89">
        <f>Table3[[#This Row],[Yield]]/100*(1+F3853)</f>
        <v>0</v>
      </c>
    </row>
    <row r="3855" spans="1:6" x14ac:dyDescent="0.2">
      <c r="A3855" s="88">
        <v>3434</v>
      </c>
      <c r="B3855" s="89">
        <v>91.18</v>
      </c>
      <c r="C3855" s="89">
        <f>LN(Table3[[#This Row],[Value]]/B3854)</f>
        <v>-4.3773324436539723E-3</v>
      </c>
      <c r="D3855" s="89"/>
      <c r="E3855" s="89"/>
      <c r="F3855" s="89">
        <f>Table3[[#This Row],[Yield]]/100*(1+F3854)</f>
        <v>0</v>
      </c>
    </row>
    <row r="3856" spans="1:6" x14ac:dyDescent="0.2">
      <c r="A3856" s="88">
        <v>3435</v>
      </c>
      <c r="B3856" s="89">
        <v>91.65</v>
      </c>
      <c r="C3856" s="89">
        <f>LN(Table3[[#This Row],[Value]]/B3855)</f>
        <v>5.1413995004186523E-3</v>
      </c>
      <c r="D3856" s="89"/>
      <c r="E3856" s="89"/>
      <c r="F3856" s="89">
        <f>Table3[[#This Row],[Yield]]/100*(1+F3855)</f>
        <v>0</v>
      </c>
    </row>
    <row r="3857" spans="1:6" x14ac:dyDescent="0.2">
      <c r="A3857" s="88">
        <v>3436</v>
      </c>
      <c r="B3857" s="89">
        <v>92.18</v>
      </c>
      <c r="C3857" s="89">
        <f>LN(Table3[[#This Row],[Value]]/B3856)</f>
        <v>5.7662130066482974E-3</v>
      </c>
      <c r="D3857" s="89"/>
      <c r="E3857" s="89"/>
      <c r="F3857" s="89">
        <f>Table3[[#This Row],[Yield]]/100*(1+F3856)</f>
        <v>0</v>
      </c>
    </row>
    <row r="3858" spans="1:6" x14ac:dyDescent="0.2">
      <c r="A3858" s="88">
        <v>3440</v>
      </c>
      <c r="B3858" s="89">
        <v>92.38</v>
      </c>
      <c r="C3858" s="89">
        <f>LN(Table3[[#This Row],[Value]]/B3857)</f>
        <v>2.1673177100970157E-3</v>
      </c>
      <c r="D3858" s="89"/>
      <c r="E3858" s="89"/>
      <c r="F3858" s="89">
        <f>Table3[[#This Row],[Yield]]/100*(1+F3857)</f>
        <v>0</v>
      </c>
    </row>
    <row r="3859" spans="1:6" x14ac:dyDescent="0.2">
      <c r="A3859" s="88">
        <v>3441</v>
      </c>
      <c r="B3859" s="89">
        <v>92.64</v>
      </c>
      <c r="C3859" s="89">
        <f>LN(Table3[[#This Row],[Value]]/B3858)</f>
        <v>2.810508822225834E-3</v>
      </c>
      <c r="D3859" s="89"/>
      <c r="E3859" s="89"/>
      <c r="F3859" s="89">
        <f>Table3[[#This Row],[Yield]]/100*(1+F3858)</f>
        <v>0</v>
      </c>
    </row>
    <row r="3860" spans="1:6" x14ac:dyDescent="0.2">
      <c r="A3860" s="88">
        <v>3442</v>
      </c>
      <c r="B3860" s="89">
        <v>94.06</v>
      </c>
      <c r="C3860" s="89">
        <f>LN(Table3[[#This Row],[Value]]/B3859)</f>
        <v>1.5211862692216934E-2</v>
      </c>
      <c r="D3860" s="89"/>
      <c r="E3860" s="89"/>
      <c r="F3860" s="89">
        <f>Table3[[#This Row],[Yield]]/100*(1+F3859)</f>
        <v>0</v>
      </c>
    </row>
    <row r="3861" spans="1:6" x14ac:dyDescent="0.2">
      <c r="A3861" s="88">
        <v>3443</v>
      </c>
      <c r="B3861" s="89">
        <v>94.16</v>
      </c>
      <c r="C3861" s="89">
        <f>LN(Table3[[#This Row],[Value]]/B3860)</f>
        <v>1.062586435119356E-3</v>
      </c>
      <c r="D3861" s="89"/>
      <c r="E3861" s="89"/>
      <c r="F3861" s="89">
        <f>Table3[[#This Row],[Yield]]/100*(1+F3860)</f>
        <v>0</v>
      </c>
    </row>
    <row r="3862" spans="1:6" x14ac:dyDescent="0.2">
      <c r="A3862" s="88">
        <v>3444</v>
      </c>
      <c r="B3862" s="89">
        <v>94.46</v>
      </c>
      <c r="C3862" s="89">
        <f>LN(Table3[[#This Row],[Value]]/B3861)</f>
        <v>3.1810015159497245E-3</v>
      </c>
      <c r="D3862" s="89"/>
      <c r="E3862" s="89"/>
      <c r="F3862" s="89">
        <f>Table3[[#This Row],[Yield]]/100*(1+F3861)</f>
        <v>0</v>
      </c>
    </row>
    <row r="3863" spans="1:6" x14ac:dyDescent="0.2">
      <c r="A3863" s="88">
        <v>3446</v>
      </c>
      <c r="B3863" s="89">
        <v>93.97</v>
      </c>
      <c r="C3863" s="89">
        <f>LN(Table3[[#This Row],[Value]]/B3862)</f>
        <v>-5.2008820729973751E-3</v>
      </c>
      <c r="D3863" s="89"/>
      <c r="E3863" s="89"/>
      <c r="F3863" s="89">
        <f>Table3[[#This Row],[Yield]]/100*(1+F3862)</f>
        <v>0</v>
      </c>
    </row>
    <row r="3864" spans="1:6" x14ac:dyDescent="0.2">
      <c r="A3864" s="88">
        <v>3447</v>
      </c>
      <c r="B3864" s="89">
        <v>93.98</v>
      </c>
      <c r="C3864" s="89">
        <f>LN(Table3[[#This Row],[Value]]/B3863)</f>
        <v>1.0641127969615231E-4</v>
      </c>
      <c r="D3864" s="89"/>
      <c r="E3864" s="89"/>
      <c r="F3864" s="89">
        <f>Table3[[#This Row],[Yield]]/100*(1+F3863)</f>
        <v>0</v>
      </c>
    </row>
    <row r="3865" spans="1:6" x14ac:dyDescent="0.2">
      <c r="A3865" s="88">
        <v>3448</v>
      </c>
      <c r="B3865" s="89">
        <v>93.78</v>
      </c>
      <c r="C3865" s="89">
        <f>LN(Table3[[#This Row],[Value]]/B3864)</f>
        <v>-2.1303800132294369E-3</v>
      </c>
      <c r="D3865" s="89"/>
      <c r="E3865" s="89"/>
      <c r="F3865" s="89">
        <f>Table3[[#This Row],[Yield]]/100*(1+F3864)</f>
        <v>0</v>
      </c>
    </row>
    <row r="3866" spans="1:6" x14ac:dyDescent="0.2">
      <c r="A3866" s="88">
        <v>3449</v>
      </c>
      <c r="B3866" s="89">
        <v>93.85</v>
      </c>
      <c r="C3866" s="89">
        <f>LN(Table3[[#This Row],[Value]]/B3865)</f>
        <v>7.4614937107756688E-4</v>
      </c>
      <c r="D3866" s="89"/>
      <c r="E3866" s="89"/>
      <c r="F3866" s="89">
        <f>Table3[[#This Row],[Yield]]/100*(1+F3865)</f>
        <v>0</v>
      </c>
    </row>
    <row r="3867" spans="1:6" x14ac:dyDescent="0.2">
      <c r="A3867" s="88">
        <v>3450</v>
      </c>
      <c r="B3867" s="89">
        <v>93.98</v>
      </c>
      <c r="C3867" s="89">
        <f>LN(Table3[[#This Row],[Value]]/B3866)</f>
        <v>1.3842306421518889E-3</v>
      </c>
      <c r="D3867" s="89"/>
      <c r="E3867" s="89"/>
      <c r="F3867" s="89">
        <f>Table3[[#This Row],[Yield]]/100*(1+F3866)</f>
        <v>0</v>
      </c>
    </row>
    <row r="3868" spans="1:6" x14ac:dyDescent="0.2">
      <c r="A3868" s="88">
        <v>3451</v>
      </c>
      <c r="B3868" s="89">
        <v>94.05</v>
      </c>
      <c r="C3868" s="89">
        <f>LN(Table3[[#This Row],[Value]]/B3867)</f>
        <v>7.445620723696973E-4</v>
      </c>
      <c r="D3868" s="89"/>
      <c r="E3868" s="89"/>
      <c r="F3868" s="89">
        <f>Table3[[#This Row],[Yield]]/100*(1+F3867)</f>
        <v>0</v>
      </c>
    </row>
    <row r="3869" spans="1:6" x14ac:dyDescent="0.2">
      <c r="A3869" s="88">
        <v>3453</v>
      </c>
      <c r="B3869" s="89">
        <v>94.19</v>
      </c>
      <c r="C3869" s="89">
        <f>LN(Table3[[#This Row],[Value]]/B3868)</f>
        <v>1.4874630876863643E-3</v>
      </c>
      <c r="D3869" s="89"/>
      <c r="E3869" s="89"/>
      <c r="F3869" s="89">
        <f>Table3[[#This Row],[Yield]]/100*(1+F3868)</f>
        <v>0</v>
      </c>
    </row>
    <row r="3870" spans="1:6" x14ac:dyDescent="0.2">
      <c r="A3870" s="88">
        <v>3454</v>
      </c>
      <c r="B3870" s="89">
        <v>92.62</v>
      </c>
      <c r="C3870" s="89">
        <f>LN(Table3[[#This Row],[Value]]/B3869)</f>
        <v>-1.680891778211973E-2</v>
      </c>
      <c r="D3870" s="89"/>
      <c r="E3870" s="89"/>
      <c r="F3870" s="89">
        <f>Table3[[#This Row],[Yield]]/100*(1+F3869)</f>
        <v>0</v>
      </c>
    </row>
    <row r="3871" spans="1:6" x14ac:dyDescent="0.2">
      <c r="A3871" s="88">
        <v>3455</v>
      </c>
      <c r="B3871" s="89">
        <v>92.32</v>
      </c>
      <c r="C3871" s="89">
        <f>LN(Table3[[#This Row],[Value]]/B3870)</f>
        <v>-3.2442982928165636E-3</v>
      </c>
      <c r="D3871" s="89"/>
      <c r="E3871" s="89"/>
      <c r="F3871" s="89">
        <f>Table3[[#This Row],[Yield]]/100*(1+F3870)</f>
        <v>0</v>
      </c>
    </row>
    <row r="3872" spans="1:6" x14ac:dyDescent="0.2">
      <c r="A3872" s="88">
        <v>3456</v>
      </c>
      <c r="B3872" s="89">
        <v>91.16</v>
      </c>
      <c r="C3872" s="89">
        <f>LN(Table3[[#This Row],[Value]]/B3871)</f>
        <v>-1.2644598382305928E-2</v>
      </c>
      <c r="D3872" s="89"/>
      <c r="E3872" s="89"/>
      <c r="F3872" s="89">
        <f>Table3[[#This Row],[Yield]]/100*(1+F3871)</f>
        <v>0</v>
      </c>
    </row>
    <row r="3873" spans="1:6" x14ac:dyDescent="0.2">
      <c r="A3873" s="88">
        <v>3457</v>
      </c>
      <c r="B3873" s="89">
        <v>91.34</v>
      </c>
      <c r="C3873" s="89">
        <f>LN(Table3[[#This Row],[Value]]/B3872)</f>
        <v>1.9726033793694519E-3</v>
      </c>
      <c r="D3873" s="89"/>
      <c r="E3873" s="89"/>
      <c r="F3873" s="89">
        <f>Table3[[#This Row],[Yield]]/100*(1+F3872)</f>
        <v>0</v>
      </c>
    </row>
    <row r="3874" spans="1:6" x14ac:dyDescent="0.2">
      <c r="A3874" s="88">
        <v>3458</v>
      </c>
      <c r="B3874" s="89">
        <v>91.18</v>
      </c>
      <c r="C3874" s="89">
        <f>LN(Table3[[#This Row],[Value]]/B3873)</f>
        <v>-1.7532329715575366E-3</v>
      </c>
      <c r="D3874" s="89"/>
      <c r="E3874" s="89"/>
      <c r="F3874" s="89">
        <f>Table3[[#This Row],[Yield]]/100*(1+F3873)</f>
        <v>0</v>
      </c>
    </row>
    <row r="3875" spans="1:6" x14ac:dyDescent="0.2">
      <c r="A3875" s="88">
        <v>3460</v>
      </c>
      <c r="B3875" s="89">
        <v>89.66</v>
      </c>
      <c r="C3875" s="89">
        <f>LN(Table3[[#This Row],[Value]]/B3874)</f>
        <v>-1.6810836058001995E-2</v>
      </c>
      <c r="D3875" s="89"/>
      <c r="E3875" s="89"/>
      <c r="F3875" s="89">
        <f>Table3[[#This Row],[Yield]]/100*(1+F3874)</f>
        <v>0</v>
      </c>
    </row>
    <row r="3876" spans="1:6" x14ac:dyDescent="0.2">
      <c r="A3876" s="88">
        <v>3461</v>
      </c>
      <c r="B3876" s="89">
        <v>90.03</v>
      </c>
      <c r="C3876" s="89">
        <f>LN(Table3[[#This Row],[Value]]/B3875)</f>
        <v>4.1182093930921034E-3</v>
      </c>
      <c r="D3876" s="89"/>
      <c r="E3876" s="89"/>
      <c r="F3876" s="89">
        <f>Table3[[#This Row],[Yield]]/100*(1+F3875)</f>
        <v>0</v>
      </c>
    </row>
    <row r="3877" spans="1:6" x14ac:dyDescent="0.2">
      <c r="A3877" s="88">
        <v>3462</v>
      </c>
      <c r="B3877" s="89">
        <v>91.29</v>
      </c>
      <c r="C3877" s="89">
        <f>LN(Table3[[#This Row],[Value]]/B3876)</f>
        <v>1.3898304456603987E-2</v>
      </c>
      <c r="D3877" s="89"/>
      <c r="E3877" s="89"/>
      <c r="F3877" s="89">
        <f>Table3[[#This Row],[Yield]]/100*(1+F3876)</f>
        <v>0</v>
      </c>
    </row>
    <row r="3878" spans="1:6" x14ac:dyDescent="0.2">
      <c r="A3878" s="88">
        <v>3463</v>
      </c>
      <c r="B3878" s="89">
        <v>91.86</v>
      </c>
      <c r="C3878" s="89">
        <f>LN(Table3[[#This Row],[Value]]/B3877)</f>
        <v>6.2244263206580035E-3</v>
      </c>
      <c r="D3878" s="89"/>
      <c r="E3878" s="89"/>
      <c r="F3878" s="89">
        <f>Table3[[#This Row],[Yield]]/100*(1+F3877)</f>
        <v>0</v>
      </c>
    </row>
    <row r="3879" spans="1:6" x14ac:dyDescent="0.2">
      <c r="A3879" s="88">
        <v>3464</v>
      </c>
      <c r="B3879" s="89">
        <v>91.51</v>
      </c>
      <c r="C3879" s="89">
        <f>LN(Table3[[#This Row],[Value]]/B3878)</f>
        <v>-3.8174229703605367E-3</v>
      </c>
      <c r="D3879" s="89"/>
      <c r="E3879" s="89"/>
      <c r="F3879" s="89">
        <f>Table3[[#This Row],[Yield]]/100*(1+F3878)</f>
        <v>0</v>
      </c>
    </row>
    <row r="3880" spans="1:6" x14ac:dyDescent="0.2">
      <c r="A3880" s="88">
        <v>3465</v>
      </c>
      <c r="B3880" s="89">
        <v>91.38</v>
      </c>
      <c r="C3880" s="89">
        <f>LN(Table3[[#This Row],[Value]]/B3879)</f>
        <v>-1.4216197921615287E-3</v>
      </c>
      <c r="D3880" s="89"/>
      <c r="E3880" s="89"/>
      <c r="F3880" s="89">
        <f>Table3[[#This Row],[Yield]]/100*(1+F3879)</f>
        <v>0</v>
      </c>
    </row>
    <row r="3881" spans="1:6" x14ac:dyDescent="0.2">
      <c r="A3881" s="88">
        <v>3467</v>
      </c>
      <c r="B3881" s="89">
        <v>91.59</v>
      </c>
      <c r="C3881" s="89">
        <f>LN(Table3[[#This Row],[Value]]/B3880)</f>
        <v>2.2954592797708303E-3</v>
      </c>
      <c r="D3881" s="89"/>
      <c r="E3881" s="89"/>
      <c r="F3881" s="89">
        <f>Table3[[#This Row],[Yield]]/100*(1+F3880)</f>
        <v>0</v>
      </c>
    </row>
    <row r="3882" spans="1:6" x14ac:dyDescent="0.2">
      <c r="A3882" s="88">
        <v>3468</v>
      </c>
      <c r="B3882" s="89">
        <v>92.82</v>
      </c>
      <c r="C3882" s="89">
        <f>LN(Table3[[#This Row],[Value]]/B3881)</f>
        <v>1.3340038398133563E-2</v>
      </c>
      <c r="D3882" s="89"/>
      <c r="E3882" s="89"/>
      <c r="F3882" s="89">
        <f>Table3[[#This Row],[Yield]]/100*(1+F3881)</f>
        <v>0</v>
      </c>
    </row>
    <row r="3883" spans="1:6" x14ac:dyDescent="0.2">
      <c r="A3883" s="88">
        <v>3469</v>
      </c>
      <c r="B3883" s="89">
        <v>92.28</v>
      </c>
      <c r="C3883" s="89">
        <f>LN(Table3[[#This Row],[Value]]/B3882)</f>
        <v>-5.8347005074767047E-3</v>
      </c>
      <c r="D3883" s="89"/>
      <c r="E3883" s="89"/>
      <c r="F3883" s="89">
        <f>Table3[[#This Row],[Yield]]/100*(1+F3882)</f>
        <v>0</v>
      </c>
    </row>
    <row r="3884" spans="1:6" x14ac:dyDescent="0.2">
      <c r="A3884" s="88">
        <v>3470</v>
      </c>
      <c r="B3884" s="89">
        <v>92.95</v>
      </c>
      <c r="C3884" s="89">
        <f>LN(Table3[[#This Row],[Value]]/B3883)</f>
        <v>7.2342808619001581E-3</v>
      </c>
      <c r="D3884" s="89"/>
      <c r="E3884" s="89"/>
      <c r="F3884" s="89">
        <f>Table3[[#This Row],[Yield]]/100*(1+F3883)</f>
        <v>0</v>
      </c>
    </row>
    <row r="3885" spans="1:6" x14ac:dyDescent="0.2">
      <c r="A3885" s="88">
        <v>3471</v>
      </c>
      <c r="B3885" s="89">
        <v>93.14</v>
      </c>
      <c r="C3885" s="89">
        <f>LN(Table3[[#This Row],[Value]]/B3884)</f>
        <v>2.0420233867781434E-3</v>
      </c>
      <c r="D3885" s="89"/>
      <c r="E3885" s="89"/>
      <c r="F3885" s="89">
        <f>Table3[[#This Row],[Yield]]/100*(1+F3884)</f>
        <v>0</v>
      </c>
    </row>
    <row r="3886" spans="1:6" x14ac:dyDescent="0.2">
      <c r="A3886" s="88">
        <v>3475</v>
      </c>
      <c r="B3886" s="89">
        <v>93.13</v>
      </c>
      <c r="C3886" s="89">
        <f>LN(Table3[[#This Row],[Value]]/B3885)</f>
        <v>-1.0737102066478225E-4</v>
      </c>
      <c r="D3886" s="89"/>
      <c r="E3886" s="89"/>
      <c r="F3886" s="89">
        <f>Table3[[#This Row],[Yield]]/100*(1+F3885)</f>
        <v>0</v>
      </c>
    </row>
    <row r="3887" spans="1:6" x14ac:dyDescent="0.2">
      <c r="A3887" s="88">
        <v>3476</v>
      </c>
      <c r="B3887" s="89">
        <v>93.16</v>
      </c>
      <c r="C3887" s="89">
        <f>LN(Table3[[#This Row],[Value]]/B3886)</f>
        <v>3.2207848257369948E-4</v>
      </c>
      <c r="D3887" s="89"/>
      <c r="E3887" s="89"/>
      <c r="F3887" s="89">
        <f>Table3[[#This Row],[Yield]]/100*(1+F3886)</f>
        <v>0</v>
      </c>
    </row>
    <row r="3888" spans="1:6" x14ac:dyDescent="0.2">
      <c r="A3888" s="88">
        <v>3477</v>
      </c>
      <c r="B3888" s="89">
        <v>93.04</v>
      </c>
      <c r="C3888" s="89">
        <f>LN(Table3[[#This Row],[Value]]/B3887)</f>
        <v>-1.2889368057311813E-3</v>
      </c>
      <c r="D3888" s="89"/>
      <c r="E3888" s="89"/>
      <c r="F3888" s="89">
        <f>Table3[[#This Row],[Yield]]/100*(1+F3887)</f>
        <v>0</v>
      </c>
    </row>
    <row r="3889" spans="1:6" x14ac:dyDescent="0.2">
      <c r="A3889" s="88">
        <v>3478</v>
      </c>
      <c r="B3889" s="89">
        <v>92.9</v>
      </c>
      <c r="C3889" s="89">
        <f>LN(Table3[[#This Row],[Value]]/B3888)</f>
        <v>-1.5058623906161416E-3</v>
      </c>
      <c r="D3889" s="89"/>
      <c r="E3889" s="89"/>
      <c r="F3889" s="89">
        <f>Table3[[#This Row],[Yield]]/100*(1+F3888)</f>
        <v>0</v>
      </c>
    </row>
    <row r="3890" spans="1:6" x14ac:dyDescent="0.2">
      <c r="A3890" s="88">
        <v>3479</v>
      </c>
      <c r="B3890" s="89">
        <v>92.98</v>
      </c>
      <c r="C3890" s="89">
        <f>LN(Table3[[#This Row],[Value]]/B3889)</f>
        <v>8.607704426458069E-4</v>
      </c>
      <c r="D3890" s="89"/>
      <c r="E3890" s="89"/>
      <c r="F3890" s="89">
        <f>Table3[[#This Row],[Yield]]/100*(1+F3889)</f>
        <v>0</v>
      </c>
    </row>
    <row r="3891" spans="1:6" x14ac:dyDescent="0.2">
      <c r="A3891" s="88">
        <v>3481</v>
      </c>
      <c r="B3891" s="89">
        <v>93.4</v>
      </c>
      <c r="C3891" s="89">
        <f>LN(Table3[[#This Row],[Value]]/B3890)</f>
        <v>4.5069289723583764E-3</v>
      </c>
      <c r="D3891" s="89"/>
      <c r="E3891" s="89"/>
      <c r="F3891" s="89">
        <f>Table3[[#This Row],[Yield]]/100*(1+F3890)</f>
        <v>0</v>
      </c>
    </row>
    <row r="3892" spans="1:6" x14ac:dyDescent="0.2">
      <c r="A3892" s="88">
        <v>3482</v>
      </c>
      <c r="B3892" s="89">
        <v>92.82</v>
      </c>
      <c r="C3892" s="89">
        <f>LN(Table3[[#This Row],[Value]]/B3891)</f>
        <v>-6.2292114217673417E-3</v>
      </c>
      <c r="D3892" s="89"/>
      <c r="E3892" s="89"/>
      <c r="F3892" s="89">
        <f>Table3[[#This Row],[Yield]]/100*(1+F3891)</f>
        <v>0</v>
      </c>
    </row>
    <row r="3893" spans="1:6" x14ac:dyDescent="0.2">
      <c r="A3893" s="88">
        <v>3483</v>
      </c>
      <c r="B3893" s="89">
        <v>93.06</v>
      </c>
      <c r="C3893" s="89">
        <f>LN(Table3[[#This Row],[Value]]/B3892)</f>
        <v>2.5823126034726918E-3</v>
      </c>
      <c r="D3893" s="89"/>
      <c r="E3893" s="89"/>
      <c r="F3893" s="89">
        <f>Table3[[#This Row],[Yield]]/100*(1+F3892)</f>
        <v>0</v>
      </c>
    </row>
    <row r="3894" spans="1:6" x14ac:dyDescent="0.2">
      <c r="A3894" s="88">
        <v>3484</v>
      </c>
      <c r="B3894" s="89">
        <v>93.45</v>
      </c>
      <c r="C3894" s="89">
        <f>LN(Table3[[#This Row],[Value]]/B3893)</f>
        <v>4.1820874850693876E-3</v>
      </c>
      <c r="D3894" s="89"/>
      <c r="E3894" s="89"/>
      <c r="F3894" s="89">
        <f>Table3[[#This Row],[Yield]]/100*(1+F3893)</f>
        <v>0</v>
      </c>
    </row>
    <row r="3895" spans="1:6" x14ac:dyDescent="0.2">
      <c r="A3895" s="88">
        <v>3485</v>
      </c>
      <c r="B3895" s="89">
        <v>94.09</v>
      </c>
      <c r="C3895" s="89">
        <f>LN(Table3[[#This Row],[Value]]/B3894)</f>
        <v>6.8252371171024576E-3</v>
      </c>
      <c r="D3895" s="89"/>
      <c r="E3895" s="89"/>
      <c r="F3895" s="89">
        <f>Table3[[#This Row],[Yield]]/100*(1+F3894)</f>
        <v>0</v>
      </c>
    </row>
    <row r="3896" spans="1:6" x14ac:dyDescent="0.2">
      <c r="A3896" s="88">
        <v>3486</v>
      </c>
      <c r="B3896" s="89">
        <v>94.19</v>
      </c>
      <c r="C3896" s="89">
        <f>LN(Table3[[#This Row],[Value]]/B3895)</f>
        <v>1.0622478160514776E-3</v>
      </c>
      <c r="D3896" s="89"/>
      <c r="E3896" s="89"/>
      <c r="F3896" s="89">
        <f>Table3[[#This Row],[Yield]]/100*(1+F3895)</f>
        <v>0</v>
      </c>
    </row>
    <row r="3897" spans="1:6" x14ac:dyDescent="0.2">
      <c r="A3897" s="88">
        <v>3488</v>
      </c>
      <c r="B3897" s="89">
        <v>94.33</v>
      </c>
      <c r="C3897" s="89">
        <f>LN(Table3[[#This Row],[Value]]/B3896)</f>
        <v>1.4852538270361728E-3</v>
      </c>
      <c r="D3897" s="89"/>
      <c r="E3897" s="89"/>
      <c r="F3897" s="89">
        <f>Table3[[#This Row],[Yield]]/100*(1+F3896)</f>
        <v>0</v>
      </c>
    </row>
    <row r="3898" spans="1:6" x14ac:dyDescent="0.2">
      <c r="A3898" s="88">
        <v>3489</v>
      </c>
      <c r="B3898" s="89">
        <v>94.68</v>
      </c>
      <c r="C3898" s="89">
        <f>LN(Table3[[#This Row],[Value]]/B3897)</f>
        <v>3.7035119840213588E-3</v>
      </c>
      <c r="D3898" s="89"/>
      <c r="E3898" s="89"/>
      <c r="F3898" s="89">
        <f>Table3[[#This Row],[Yield]]/100*(1+F3897)</f>
        <v>0</v>
      </c>
    </row>
    <row r="3899" spans="1:6" x14ac:dyDescent="0.2">
      <c r="A3899" s="88">
        <v>3490</v>
      </c>
      <c r="B3899" s="89">
        <v>94.03</v>
      </c>
      <c r="C3899" s="89">
        <f>LN(Table3[[#This Row],[Value]]/B3898)</f>
        <v>-6.8889043567977601E-3</v>
      </c>
      <c r="D3899" s="89"/>
      <c r="E3899" s="89"/>
      <c r="F3899" s="89">
        <f>Table3[[#This Row],[Yield]]/100*(1+F3898)</f>
        <v>0</v>
      </c>
    </row>
    <row r="3900" spans="1:6" x14ac:dyDescent="0.2">
      <c r="A3900" s="88">
        <v>3491</v>
      </c>
      <c r="B3900" s="89">
        <v>94.19</v>
      </c>
      <c r="C3900" s="89">
        <f>LN(Table3[[#This Row],[Value]]/B3899)</f>
        <v>1.7001385457402491E-3</v>
      </c>
      <c r="D3900" s="89"/>
      <c r="E3900" s="89"/>
      <c r="F3900" s="89">
        <f>Table3[[#This Row],[Yield]]/100*(1+F3899)</f>
        <v>0</v>
      </c>
    </row>
    <row r="3901" spans="1:6" x14ac:dyDescent="0.2">
      <c r="A3901" s="88">
        <v>3492</v>
      </c>
      <c r="B3901" s="89">
        <v>93.39</v>
      </c>
      <c r="C3901" s="89">
        <f>LN(Table3[[#This Row],[Value]]/B3900)</f>
        <v>-8.5297457130992412E-3</v>
      </c>
      <c r="D3901" s="89"/>
      <c r="E3901" s="89"/>
      <c r="F3901" s="89">
        <f>Table3[[#This Row],[Yield]]/100*(1+F3900)</f>
        <v>0</v>
      </c>
    </row>
    <row r="3902" spans="1:6" x14ac:dyDescent="0.2">
      <c r="A3902" s="88">
        <v>3493</v>
      </c>
      <c r="B3902" s="89">
        <v>94.32</v>
      </c>
      <c r="C3902" s="89">
        <f>LN(Table3[[#This Row],[Value]]/B3901)</f>
        <v>9.908983107489026E-3</v>
      </c>
      <c r="D3902" s="89"/>
      <c r="E3902" s="89"/>
      <c r="F3902" s="89">
        <f>Table3[[#This Row],[Yield]]/100*(1+F3901)</f>
        <v>0</v>
      </c>
    </row>
    <row r="3903" spans="1:6" x14ac:dyDescent="0.2">
      <c r="A3903" s="88">
        <v>3495</v>
      </c>
      <c r="B3903" s="89">
        <v>94.02</v>
      </c>
      <c r="C3903" s="89">
        <f>LN(Table3[[#This Row],[Value]]/B3902)</f>
        <v>-3.1857306331309855E-3</v>
      </c>
      <c r="D3903" s="89"/>
      <c r="E3903" s="89"/>
      <c r="F3903" s="89">
        <f>Table3[[#This Row],[Yield]]/100*(1+F3902)</f>
        <v>0</v>
      </c>
    </row>
    <row r="3904" spans="1:6" x14ac:dyDescent="0.2">
      <c r="A3904" s="88">
        <v>3496</v>
      </c>
      <c r="B3904" s="89">
        <v>94.51</v>
      </c>
      <c r="C3904" s="89">
        <f>LN(Table3[[#This Row],[Value]]/B3903)</f>
        <v>5.198123410980326E-3</v>
      </c>
      <c r="D3904" s="89"/>
      <c r="E3904" s="89"/>
      <c r="F3904" s="89">
        <f>Table3[[#This Row],[Yield]]/100*(1+F3903)</f>
        <v>0</v>
      </c>
    </row>
    <row r="3905" spans="1:6" x14ac:dyDescent="0.2">
      <c r="A3905" s="88">
        <v>3497</v>
      </c>
      <c r="B3905" s="89">
        <v>94.9</v>
      </c>
      <c r="C3905" s="89">
        <f>LN(Table3[[#This Row],[Value]]/B3904)</f>
        <v>4.1180566089175476E-3</v>
      </c>
      <c r="D3905" s="89"/>
      <c r="E3905" s="89"/>
      <c r="F3905" s="89">
        <f>Table3[[#This Row],[Yield]]/100*(1+F3904)</f>
        <v>0</v>
      </c>
    </row>
    <row r="3906" spans="1:6" x14ac:dyDescent="0.2">
      <c r="A3906" s="88">
        <v>3498</v>
      </c>
      <c r="B3906" s="89">
        <v>95.31</v>
      </c>
      <c r="C3906" s="89">
        <f>LN(Table3[[#This Row],[Value]]/B3905)</f>
        <v>4.311031333652262E-3</v>
      </c>
      <c r="D3906" s="89"/>
      <c r="E3906" s="89"/>
      <c r="F3906" s="89">
        <f>Table3[[#This Row],[Yield]]/100*(1+F3905)</f>
        <v>0</v>
      </c>
    </row>
    <row r="3907" spans="1:6" x14ac:dyDescent="0.2">
      <c r="A3907" s="88">
        <v>3499</v>
      </c>
      <c r="B3907" s="89">
        <v>96.17</v>
      </c>
      <c r="C3907" s="89">
        <f>LN(Table3[[#This Row],[Value]]/B3906)</f>
        <v>8.9827217748560447E-3</v>
      </c>
      <c r="D3907" s="89"/>
      <c r="E3907" s="89"/>
      <c r="F3907" s="89">
        <f>Table3[[#This Row],[Yield]]/100*(1+F3906)</f>
        <v>0</v>
      </c>
    </row>
    <row r="3908" spans="1:6" x14ac:dyDescent="0.2">
      <c r="A3908" s="88">
        <v>3500</v>
      </c>
      <c r="B3908" s="89">
        <v>96.79</v>
      </c>
      <c r="C3908" s="89">
        <f>LN(Table3[[#This Row],[Value]]/B3907)</f>
        <v>6.4262244366067563E-3</v>
      </c>
      <c r="D3908" s="89"/>
      <c r="E3908" s="89"/>
      <c r="F3908" s="89">
        <f>Table3[[#This Row],[Yield]]/100*(1+F3907)</f>
        <v>0</v>
      </c>
    </row>
    <row r="3909" spans="1:6" x14ac:dyDescent="0.2">
      <c r="A3909" s="88">
        <v>3502</v>
      </c>
      <c r="B3909" s="89">
        <v>97.52</v>
      </c>
      <c r="C3909" s="89">
        <f>LN(Table3[[#This Row],[Value]]/B3908)</f>
        <v>7.5138020120188425E-3</v>
      </c>
      <c r="D3909" s="89"/>
      <c r="E3909" s="89"/>
      <c r="F3909" s="89">
        <f>Table3[[#This Row],[Yield]]/100*(1+F3908)</f>
        <v>0</v>
      </c>
    </row>
    <row r="3910" spans="1:6" x14ac:dyDescent="0.2">
      <c r="A3910" s="88">
        <v>3503</v>
      </c>
      <c r="B3910" s="89">
        <v>98.14</v>
      </c>
      <c r="C3910" s="89">
        <f>LN(Table3[[#This Row],[Value]]/B3909)</f>
        <v>6.3375454887413633E-3</v>
      </c>
      <c r="D3910" s="89"/>
      <c r="E3910" s="89"/>
      <c r="F3910" s="89">
        <f>Table3[[#This Row],[Yield]]/100*(1+F3909)</f>
        <v>0</v>
      </c>
    </row>
    <row r="3911" spans="1:6" x14ac:dyDescent="0.2">
      <c r="A3911" s="88">
        <v>3504</v>
      </c>
      <c r="B3911" s="89">
        <v>98</v>
      </c>
      <c r="C3911" s="89">
        <f>LN(Table3[[#This Row],[Value]]/B3910)</f>
        <v>-1.427551991185446E-3</v>
      </c>
      <c r="D3911" s="89"/>
      <c r="E3911" s="89"/>
      <c r="F3911" s="89">
        <f>Table3[[#This Row],[Yield]]/100*(1+F3910)</f>
        <v>0</v>
      </c>
    </row>
    <row r="3912" spans="1:6" x14ac:dyDescent="0.2">
      <c r="A3912" s="88">
        <v>3505</v>
      </c>
      <c r="B3912" s="89">
        <v>97.07</v>
      </c>
      <c r="C3912" s="89">
        <f>LN(Table3[[#This Row],[Value]]/B3911)</f>
        <v>-9.5351109464370497E-3</v>
      </c>
      <c r="D3912" s="89"/>
      <c r="E3912" s="89"/>
      <c r="F3912" s="89">
        <f>Table3[[#This Row],[Yield]]/100*(1+F3911)</f>
        <v>0</v>
      </c>
    </row>
    <row r="3913" spans="1:6" x14ac:dyDescent="0.2">
      <c r="A3913" s="88">
        <v>3506</v>
      </c>
      <c r="B3913" s="89">
        <v>98.3</v>
      </c>
      <c r="C3913" s="89">
        <f>LN(Table3[[#This Row],[Value]]/B3912)</f>
        <v>1.2591659428985874E-2</v>
      </c>
      <c r="D3913" s="89"/>
      <c r="E3913" s="89"/>
      <c r="F3913" s="89">
        <f>Table3[[#This Row],[Yield]]/100*(1+F3912)</f>
        <v>0</v>
      </c>
    </row>
    <row r="3914" spans="1:6" x14ac:dyDescent="0.2">
      <c r="A3914" s="88">
        <v>3507</v>
      </c>
      <c r="B3914" s="89">
        <v>98.48</v>
      </c>
      <c r="C3914" s="89">
        <f>LN(Table3[[#This Row],[Value]]/B3913)</f>
        <v>1.8294547230772271E-3</v>
      </c>
      <c r="D3914" s="89"/>
      <c r="E3914" s="89"/>
      <c r="F3914" s="89">
        <f>Table3[[#This Row],[Yield]]/100*(1+F3913)</f>
        <v>0</v>
      </c>
    </row>
    <row r="3915" spans="1:6" x14ac:dyDescent="0.2">
      <c r="A3915" s="88">
        <v>3509</v>
      </c>
      <c r="B3915" s="89">
        <v>98.37</v>
      </c>
      <c r="C3915" s="89">
        <f>LN(Table3[[#This Row],[Value]]/B3914)</f>
        <v>-1.117602351531469E-3</v>
      </c>
      <c r="D3915" s="89"/>
      <c r="E3915" s="89"/>
      <c r="F3915" s="89">
        <f>Table3[[#This Row],[Yield]]/100*(1+F3914)</f>
        <v>0</v>
      </c>
    </row>
    <row r="3916" spans="1:6" x14ac:dyDescent="0.2">
      <c r="A3916" s="88">
        <v>3510</v>
      </c>
      <c r="B3916" s="89">
        <v>98.37</v>
      </c>
      <c r="C3916" s="89">
        <f>LN(Table3[[#This Row],[Value]]/B3915)</f>
        <v>0</v>
      </c>
      <c r="D3916" s="89"/>
      <c r="E3916" s="89"/>
      <c r="F3916" s="89">
        <f>Table3[[#This Row],[Yield]]/100*(1+F3915)</f>
        <v>0</v>
      </c>
    </row>
    <row r="3917" spans="1:6" x14ac:dyDescent="0.2">
      <c r="A3917" s="88">
        <v>3511</v>
      </c>
      <c r="B3917" s="89">
        <v>99.02</v>
      </c>
      <c r="C3917" s="89">
        <f>LN(Table3[[#This Row],[Value]]/B3916)</f>
        <v>6.5859704086104042E-3</v>
      </c>
      <c r="D3917" s="89"/>
      <c r="E3917" s="89"/>
      <c r="F3917" s="89">
        <f>Table3[[#This Row],[Yield]]/100*(1+F3916)</f>
        <v>0</v>
      </c>
    </row>
    <row r="3918" spans="1:6" x14ac:dyDescent="0.2">
      <c r="A3918" s="88">
        <v>3512</v>
      </c>
      <c r="B3918" s="89">
        <v>99.11</v>
      </c>
      <c r="C3918" s="89">
        <f>LN(Table3[[#This Row],[Value]]/B3917)</f>
        <v>9.0849448534014267E-4</v>
      </c>
      <c r="D3918" s="89"/>
      <c r="E3918" s="89"/>
      <c r="F3918" s="89">
        <f>Table3[[#This Row],[Yield]]/100*(1+F3917)</f>
        <v>0</v>
      </c>
    </row>
    <row r="3919" spans="1:6" x14ac:dyDescent="0.2">
      <c r="A3919" s="88">
        <v>3513</v>
      </c>
      <c r="B3919" s="89">
        <v>98.85</v>
      </c>
      <c r="C3919" s="89">
        <f>LN(Table3[[#This Row],[Value]]/B3918)</f>
        <v>-2.6267948019911731E-3</v>
      </c>
      <c r="D3919" s="89"/>
      <c r="E3919" s="89"/>
      <c r="F3919" s="89">
        <f>Table3[[#This Row],[Yield]]/100*(1+F3918)</f>
        <v>0</v>
      </c>
    </row>
    <row r="3920" spans="1:6" x14ac:dyDescent="0.2">
      <c r="A3920" s="88">
        <v>3514</v>
      </c>
      <c r="B3920" s="89">
        <v>99.26</v>
      </c>
      <c r="C3920" s="89">
        <f>LN(Table3[[#This Row],[Value]]/B3919)</f>
        <v>4.1391205426688383E-3</v>
      </c>
      <c r="D3920" s="89"/>
      <c r="E3920" s="89"/>
      <c r="F3920" s="89">
        <f>Table3[[#This Row],[Yield]]/100*(1+F3919)</f>
        <v>0</v>
      </c>
    </row>
    <row r="3921" spans="1:6" x14ac:dyDescent="0.2">
      <c r="A3921" s="88">
        <v>3516</v>
      </c>
      <c r="B3921" s="89">
        <v>98.35</v>
      </c>
      <c r="C3921" s="89">
        <f>LN(Table3[[#This Row],[Value]]/B3920)</f>
        <v>-9.2101253242267665E-3</v>
      </c>
      <c r="D3921" s="89"/>
      <c r="E3921" s="89"/>
      <c r="F3921" s="89">
        <f>Table3[[#This Row],[Yield]]/100*(1+F3920)</f>
        <v>0</v>
      </c>
    </row>
    <row r="3922" spans="1:6" x14ac:dyDescent="0.2">
      <c r="A3922" s="88">
        <v>3517</v>
      </c>
      <c r="B3922" s="89">
        <v>98.91</v>
      </c>
      <c r="C3922" s="89">
        <f>LN(Table3[[#This Row],[Value]]/B3921)</f>
        <v>5.677800916681415E-3</v>
      </c>
      <c r="D3922" s="89"/>
      <c r="E3922" s="89"/>
      <c r="F3922" s="89">
        <f>Table3[[#This Row],[Yield]]/100*(1+F3921)</f>
        <v>0</v>
      </c>
    </row>
    <row r="3923" spans="1:6" x14ac:dyDescent="0.2">
      <c r="A3923" s="88">
        <v>3518</v>
      </c>
      <c r="B3923" s="89">
        <v>98.14</v>
      </c>
      <c r="C3923" s="89">
        <f>LN(Table3[[#This Row],[Value]]/B3922)</f>
        <v>-7.8153150899919633E-3</v>
      </c>
      <c r="D3923" s="89"/>
      <c r="E3923" s="89"/>
      <c r="F3923" s="89">
        <f>Table3[[#This Row],[Yield]]/100*(1+F3922)</f>
        <v>0</v>
      </c>
    </row>
    <row r="3924" spans="1:6" x14ac:dyDescent="0.2">
      <c r="A3924" s="88">
        <v>3519</v>
      </c>
      <c r="B3924" s="89">
        <v>97.71</v>
      </c>
      <c r="C3924" s="89">
        <f>LN(Table3[[#This Row],[Value]]/B3923)</f>
        <v>-4.391122705505587E-3</v>
      </c>
      <c r="D3924" s="89"/>
      <c r="E3924" s="89"/>
      <c r="F3924" s="89">
        <f>Table3[[#This Row],[Yield]]/100*(1+F3923)</f>
        <v>0</v>
      </c>
    </row>
    <row r="3925" spans="1:6" x14ac:dyDescent="0.2">
      <c r="A3925" s="88">
        <v>3520</v>
      </c>
      <c r="B3925" s="89">
        <v>97.5</v>
      </c>
      <c r="C3925" s="89">
        <f>LN(Table3[[#This Row],[Value]]/B3924)</f>
        <v>-2.151529952450239E-3</v>
      </c>
      <c r="D3925" s="89"/>
      <c r="E3925" s="89"/>
      <c r="F3925" s="89">
        <f>Table3[[#This Row],[Yield]]/100*(1+F3924)</f>
        <v>0</v>
      </c>
    </row>
    <row r="3926" spans="1:6" x14ac:dyDescent="0.2">
      <c r="A3926" s="88">
        <v>3521</v>
      </c>
      <c r="B3926" s="89">
        <v>98.23</v>
      </c>
      <c r="C3926" s="89">
        <f>LN(Table3[[#This Row],[Value]]/B3925)</f>
        <v>7.459289682976827E-3</v>
      </c>
      <c r="D3926" s="89"/>
      <c r="E3926" s="89"/>
      <c r="F3926" s="89">
        <f>Table3[[#This Row],[Yield]]/100*(1+F3925)</f>
        <v>0</v>
      </c>
    </row>
    <row r="3927" spans="1:6" x14ac:dyDescent="0.2">
      <c r="A3927" s="88">
        <v>3523</v>
      </c>
      <c r="B3927" s="89">
        <v>98.89</v>
      </c>
      <c r="C3927" s="89">
        <f>LN(Table3[[#This Row],[Value]]/B3926)</f>
        <v>6.696453595121294E-3</v>
      </c>
      <c r="D3927" s="89"/>
      <c r="E3927" s="89"/>
      <c r="F3927" s="89">
        <f>Table3[[#This Row],[Yield]]/100*(1+F3926)</f>
        <v>0</v>
      </c>
    </row>
    <row r="3928" spans="1:6" x14ac:dyDescent="0.2">
      <c r="A3928" s="88">
        <v>3524</v>
      </c>
      <c r="B3928" s="89">
        <v>99.06</v>
      </c>
      <c r="C3928" s="89">
        <f>LN(Table3[[#This Row],[Value]]/B3927)</f>
        <v>1.7176058781922983E-3</v>
      </c>
      <c r="D3928" s="89"/>
      <c r="E3928" s="89"/>
      <c r="F3928" s="89">
        <f>Table3[[#This Row],[Yield]]/100*(1+F3927)</f>
        <v>0</v>
      </c>
    </row>
    <row r="3929" spans="1:6" x14ac:dyDescent="0.2">
      <c r="A3929" s="88">
        <v>3525</v>
      </c>
      <c r="B3929" s="89">
        <v>98.51</v>
      </c>
      <c r="C3929" s="89">
        <f>LN(Table3[[#This Row],[Value]]/B3928)</f>
        <v>-5.5676612925038473E-3</v>
      </c>
      <c r="D3929" s="89"/>
      <c r="E3929" s="89"/>
      <c r="F3929" s="89">
        <f>Table3[[#This Row],[Yield]]/100*(1+F3928)</f>
        <v>0</v>
      </c>
    </row>
    <row r="3930" spans="1:6" x14ac:dyDescent="0.2">
      <c r="A3930" s="88">
        <v>3526</v>
      </c>
      <c r="B3930" s="89">
        <v>96.3</v>
      </c>
      <c r="C3930" s="89">
        <f>LN(Table3[[#This Row],[Value]]/B3929)</f>
        <v>-2.2689747063508001E-2</v>
      </c>
      <c r="D3930" s="89"/>
      <c r="E3930" s="89"/>
      <c r="F3930" s="89">
        <f>Table3[[#This Row],[Yield]]/100*(1+F3929)</f>
        <v>0</v>
      </c>
    </row>
    <row r="3931" spans="1:6" x14ac:dyDescent="0.2">
      <c r="A3931" s="88">
        <v>3527</v>
      </c>
      <c r="B3931" s="89">
        <v>97.18</v>
      </c>
      <c r="C3931" s="89">
        <f>LN(Table3[[#This Row],[Value]]/B3930)</f>
        <v>9.0966101736772685E-3</v>
      </c>
      <c r="D3931" s="89"/>
      <c r="E3931" s="89"/>
      <c r="F3931" s="89">
        <f>Table3[[#This Row],[Yield]]/100*(1+F3930)</f>
        <v>0</v>
      </c>
    </row>
    <row r="3932" spans="1:6" x14ac:dyDescent="0.2">
      <c r="A3932" s="88">
        <v>3528</v>
      </c>
      <c r="B3932" s="89">
        <v>96.78</v>
      </c>
      <c r="C3932" s="89">
        <f>LN(Table3[[#This Row],[Value]]/B3931)</f>
        <v>-4.1245676125844944E-3</v>
      </c>
      <c r="D3932" s="89"/>
      <c r="E3932" s="89"/>
      <c r="F3932" s="89">
        <f>Table3[[#This Row],[Yield]]/100*(1+F3931)</f>
        <v>0</v>
      </c>
    </row>
    <row r="3933" spans="1:6" x14ac:dyDescent="0.2">
      <c r="A3933" s="88">
        <v>3530</v>
      </c>
      <c r="B3933" s="89">
        <v>98.32</v>
      </c>
      <c r="C3933" s="89">
        <f>LN(Table3[[#This Row],[Value]]/B3932)</f>
        <v>1.5787103892606884E-2</v>
      </c>
      <c r="D3933" s="89"/>
      <c r="E3933" s="89"/>
      <c r="F3933" s="89">
        <f>Table3[[#This Row],[Yield]]/100*(1+F3932)</f>
        <v>0</v>
      </c>
    </row>
    <row r="3934" spans="1:6" x14ac:dyDescent="0.2">
      <c r="A3934" s="88">
        <v>3531</v>
      </c>
      <c r="B3934" s="89">
        <v>97.9</v>
      </c>
      <c r="C3934" s="89">
        <f>LN(Table3[[#This Row],[Value]]/B3933)</f>
        <v>-4.2809157213146093E-3</v>
      </c>
      <c r="D3934" s="89"/>
      <c r="E3934" s="89"/>
      <c r="F3934" s="89">
        <f>Table3[[#This Row],[Yield]]/100*(1+F3933)</f>
        <v>0</v>
      </c>
    </row>
    <row r="3935" spans="1:6" x14ac:dyDescent="0.2">
      <c r="A3935" s="88">
        <v>3532</v>
      </c>
      <c r="B3935" s="89">
        <v>97.5</v>
      </c>
      <c r="C3935" s="89">
        <f>LN(Table3[[#This Row],[Value]]/B3934)</f>
        <v>-4.0941715326632258E-3</v>
      </c>
      <c r="D3935" s="89"/>
      <c r="E3935" s="89"/>
      <c r="F3935" s="89">
        <f>Table3[[#This Row],[Yield]]/100*(1+F3934)</f>
        <v>0</v>
      </c>
    </row>
    <row r="3936" spans="1:6" x14ac:dyDescent="0.2">
      <c r="A3936" s="88">
        <v>3533</v>
      </c>
      <c r="B3936" s="89">
        <v>98.12</v>
      </c>
      <c r="C3936" s="89">
        <f>LN(Table3[[#This Row],[Value]]/B3935)</f>
        <v>6.3388413864871795E-3</v>
      </c>
      <c r="D3936" s="89"/>
      <c r="E3936" s="89"/>
      <c r="F3936" s="89">
        <f>Table3[[#This Row],[Yield]]/100*(1+F3935)</f>
        <v>0</v>
      </c>
    </row>
    <row r="3937" spans="1:6" x14ac:dyDescent="0.2">
      <c r="A3937" s="88">
        <v>3534</v>
      </c>
      <c r="B3937" s="89">
        <v>98.47</v>
      </c>
      <c r="C3937" s="89">
        <f>LN(Table3[[#This Row],[Value]]/B3936)</f>
        <v>3.5607138694221958E-3</v>
      </c>
      <c r="D3937" s="89"/>
      <c r="E3937" s="89"/>
      <c r="F3937" s="89">
        <f>Table3[[#This Row],[Yield]]/100*(1+F3936)</f>
        <v>0</v>
      </c>
    </row>
    <row r="3938" spans="1:6" x14ac:dyDescent="0.2">
      <c r="A3938" s="88">
        <v>3538</v>
      </c>
      <c r="B3938" s="89">
        <v>97.41</v>
      </c>
      <c r="C3938" s="89">
        <f>LN(Table3[[#This Row],[Value]]/B3937)</f>
        <v>-1.0823058476846449E-2</v>
      </c>
      <c r="D3938" s="89"/>
      <c r="E3938" s="89"/>
      <c r="F3938" s="89">
        <f>Table3[[#This Row],[Yield]]/100*(1+F3937)</f>
        <v>0</v>
      </c>
    </row>
    <row r="3939" spans="1:6" x14ac:dyDescent="0.2">
      <c r="A3939" s="88">
        <v>3539</v>
      </c>
      <c r="B3939" s="89">
        <v>97.05</v>
      </c>
      <c r="C3939" s="89">
        <f>LN(Table3[[#This Row],[Value]]/B3938)</f>
        <v>-3.7025651678450375E-3</v>
      </c>
      <c r="D3939" s="89"/>
      <c r="E3939" s="89"/>
      <c r="F3939" s="89">
        <f>Table3[[#This Row],[Yield]]/100*(1+F3938)</f>
        <v>0</v>
      </c>
    </row>
    <row r="3940" spans="1:6" x14ac:dyDescent="0.2">
      <c r="A3940" s="88">
        <v>3540</v>
      </c>
      <c r="B3940" s="89">
        <v>95.86</v>
      </c>
      <c r="C3940" s="89">
        <f>LN(Table3[[#This Row],[Value]]/B3939)</f>
        <v>-1.2337515883534024E-2</v>
      </c>
      <c r="D3940" s="89"/>
      <c r="E3940" s="89"/>
      <c r="F3940" s="89">
        <f>Table3[[#This Row],[Yield]]/100*(1+F3939)</f>
        <v>0</v>
      </c>
    </row>
    <row r="3941" spans="1:6" x14ac:dyDescent="0.2">
      <c r="A3941" s="88">
        <v>3541</v>
      </c>
      <c r="B3941" s="89">
        <v>97.22</v>
      </c>
      <c r="C3941" s="89">
        <f>LN(Table3[[#This Row],[Value]]/B3940)</f>
        <v>1.4087657885824176E-2</v>
      </c>
      <c r="D3941" s="89"/>
      <c r="E3941" s="89"/>
      <c r="F3941" s="89">
        <f>Table3[[#This Row],[Yield]]/100*(1+F3940)</f>
        <v>0</v>
      </c>
    </row>
    <row r="3942" spans="1:6" x14ac:dyDescent="0.2">
      <c r="A3942" s="88">
        <v>3542</v>
      </c>
      <c r="B3942" s="89">
        <v>96.19</v>
      </c>
      <c r="C3942" s="89">
        <f>LN(Table3[[#This Row],[Value]]/B3941)</f>
        <v>-1.0651049452785253E-2</v>
      </c>
      <c r="D3942" s="89"/>
      <c r="E3942" s="89"/>
      <c r="F3942" s="89">
        <f>Table3[[#This Row],[Yield]]/100*(1+F3941)</f>
        <v>0</v>
      </c>
    </row>
    <row r="3943" spans="1:6" x14ac:dyDescent="0.2">
      <c r="A3943" s="88">
        <v>3544</v>
      </c>
      <c r="B3943" s="89">
        <v>96.17</v>
      </c>
      <c r="C3943" s="89">
        <f>LN(Table3[[#This Row],[Value]]/B3942)</f>
        <v>-2.0794344013369261E-4</v>
      </c>
      <c r="D3943" s="89"/>
      <c r="E3943" s="89"/>
      <c r="F3943" s="89">
        <f>Table3[[#This Row],[Yield]]/100*(1+F3942)</f>
        <v>0</v>
      </c>
    </row>
    <row r="3944" spans="1:6" x14ac:dyDescent="0.2">
      <c r="A3944" s="88">
        <v>3545</v>
      </c>
      <c r="B3944" s="89">
        <v>96.93</v>
      </c>
      <c r="C3944" s="89">
        <f>LN(Table3[[#This Row],[Value]]/B3943)</f>
        <v>7.8716097801262742E-3</v>
      </c>
      <c r="D3944" s="89"/>
      <c r="E3944" s="89"/>
      <c r="F3944" s="89">
        <f>Table3[[#This Row],[Yield]]/100*(1+F3943)</f>
        <v>0</v>
      </c>
    </row>
    <row r="3945" spans="1:6" x14ac:dyDescent="0.2">
      <c r="A3945" s="88">
        <v>3546</v>
      </c>
      <c r="B3945" s="89">
        <v>98.29</v>
      </c>
      <c r="C3945" s="89">
        <f>LN(Table3[[#This Row],[Value]]/B3944)</f>
        <v>1.39332240740215E-2</v>
      </c>
      <c r="D3945" s="89"/>
      <c r="E3945" s="89"/>
      <c r="F3945" s="89">
        <f>Table3[[#This Row],[Yield]]/100*(1+F3944)</f>
        <v>0</v>
      </c>
    </row>
    <row r="3946" spans="1:6" x14ac:dyDescent="0.2">
      <c r="A3946" s="88">
        <v>3547</v>
      </c>
      <c r="B3946" s="89">
        <v>99.06</v>
      </c>
      <c r="C3946" s="89">
        <f>LN(Table3[[#This Row],[Value]]/B3945)</f>
        <v>7.8034345815536001E-3</v>
      </c>
      <c r="D3946" s="89"/>
      <c r="E3946" s="89"/>
      <c r="F3946" s="89">
        <f>Table3[[#This Row],[Yield]]/100*(1+F3945)</f>
        <v>0</v>
      </c>
    </row>
    <row r="3947" spans="1:6" x14ac:dyDescent="0.2">
      <c r="A3947" s="88">
        <v>3548</v>
      </c>
      <c r="B3947" s="89">
        <v>99.16</v>
      </c>
      <c r="C3947" s="89">
        <f>LN(Table3[[#This Row],[Value]]/B3946)</f>
        <v>1.0089800068980885E-3</v>
      </c>
      <c r="D3947" s="89"/>
      <c r="E3947" s="89"/>
      <c r="F3947" s="89">
        <f>Table3[[#This Row],[Yield]]/100*(1+F3946)</f>
        <v>0</v>
      </c>
    </row>
    <row r="3948" spans="1:6" x14ac:dyDescent="0.2">
      <c r="A3948" s="88">
        <v>3549</v>
      </c>
      <c r="B3948" s="89">
        <v>99.08</v>
      </c>
      <c r="C3948" s="89">
        <f>LN(Table3[[#This Row],[Value]]/B3947)</f>
        <v>-8.0710254583095484E-4</v>
      </c>
      <c r="D3948" s="89"/>
      <c r="E3948" s="89"/>
      <c r="F3948" s="89">
        <f>Table3[[#This Row],[Yield]]/100*(1+F3947)</f>
        <v>0</v>
      </c>
    </row>
    <row r="3949" spans="1:6" x14ac:dyDescent="0.2">
      <c r="A3949" s="88">
        <v>3551</v>
      </c>
      <c r="B3949" s="89">
        <v>99.73</v>
      </c>
      <c r="C3949" s="89">
        <f>LN(Table3[[#This Row],[Value]]/B3948)</f>
        <v>6.5389297926177247E-3</v>
      </c>
      <c r="D3949" s="89"/>
      <c r="E3949" s="89"/>
      <c r="F3949" s="89">
        <f>Table3[[#This Row],[Yield]]/100*(1+F3948)</f>
        <v>0</v>
      </c>
    </row>
    <row r="3950" spans="1:6" x14ac:dyDescent="0.2">
      <c r="A3950" s="88">
        <v>3552</v>
      </c>
      <c r="B3950" s="89">
        <v>99.92</v>
      </c>
      <c r="C3950" s="89">
        <f>LN(Table3[[#This Row],[Value]]/B3949)</f>
        <v>1.9033314035456473E-3</v>
      </c>
      <c r="D3950" s="89"/>
      <c r="E3950" s="89"/>
      <c r="F3950" s="89">
        <f>Table3[[#This Row],[Yield]]/100*(1+F3949)</f>
        <v>0</v>
      </c>
    </row>
    <row r="3951" spans="1:6" x14ac:dyDescent="0.2">
      <c r="A3951" s="88">
        <v>3553</v>
      </c>
      <c r="B3951" s="89">
        <v>99.13</v>
      </c>
      <c r="C3951" s="89">
        <f>LN(Table3[[#This Row],[Value]]/B3950)</f>
        <v>-7.9377457725161565E-3</v>
      </c>
      <c r="D3951" s="89"/>
      <c r="E3951" s="89"/>
      <c r="F3951" s="89">
        <f>Table3[[#This Row],[Yield]]/100*(1+F3950)</f>
        <v>0</v>
      </c>
    </row>
    <row r="3952" spans="1:6" x14ac:dyDescent="0.2">
      <c r="A3952" s="88">
        <v>3554</v>
      </c>
      <c r="B3952" s="89">
        <v>99.08</v>
      </c>
      <c r="C3952" s="89">
        <f>LN(Table3[[#This Row],[Value]]/B3951)</f>
        <v>-5.0451542364722069E-4</v>
      </c>
      <c r="D3952" s="89"/>
      <c r="E3952" s="89"/>
      <c r="F3952" s="89">
        <f>Table3[[#This Row],[Yield]]/100*(1+F3951)</f>
        <v>0</v>
      </c>
    </row>
    <row r="3953" spans="1:6" x14ac:dyDescent="0.2">
      <c r="A3953" s="88">
        <v>3555</v>
      </c>
      <c r="B3953" s="89">
        <v>99.17</v>
      </c>
      <c r="C3953" s="89">
        <f>LN(Table3[[#This Row],[Value]]/B3952)</f>
        <v>9.0794457687487908E-4</v>
      </c>
      <c r="D3953" s="89"/>
      <c r="E3953" s="89"/>
      <c r="F3953" s="89">
        <f>Table3[[#This Row],[Yield]]/100*(1+F3952)</f>
        <v>0</v>
      </c>
    </row>
    <row r="3954" spans="1:6" x14ac:dyDescent="0.2">
      <c r="A3954" s="88">
        <v>3558</v>
      </c>
      <c r="B3954" s="89">
        <v>99.32</v>
      </c>
      <c r="C3954" s="89">
        <f>LN(Table3[[#This Row],[Value]]/B3953)</f>
        <v>1.5114114419321678E-3</v>
      </c>
      <c r="D3954" s="89"/>
      <c r="E3954" s="89"/>
      <c r="F3954" s="89">
        <f>Table3[[#This Row],[Yield]]/100*(1+F3953)</f>
        <v>0</v>
      </c>
    </row>
    <row r="3955" spans="1:6" x14ac:dyDescent="0.2">
      <c r="A3955" s="88">
        <v>3559</v>
      </c>
      <c r="B3955" s="89">
        <v>100.12</v>
      </c>
      <c r="C3955" s="89">
        <f>LN(Table3[[#This Row],[Value]]/B3954)</f>
        <v>8.0225059236076653E-3</v>
      </c>
      <c r="D3955" s="89"/>
      <c r="E3955" s="89"/>
      <c r="F3955" s="89">
        <f>Table3[[#This Row],[Yield]]/100*(1+F3954)</f>
        <v>0</v>
      </c>
    </row>
    <row r="3956" spans="1:6" x14ac:dyDescent="0.2">
      <c r="A3956" s="88">
        <v>3560</v>
      </c>
      <c r="B3956" s="89">
        <v>99.94</v>
      </c>
      <c r="C3956" s="89">
        <f>LN(Table3[[#This Row],[Value]]/B3955)</f>
        <v>-1.7994606475145573E-3</v>
      </c>
      <c r="D3956" s="89"/>
      <c r="E3956" s="89"/>
      <c r="F3956" s="89">
        <f>Table3[[#This Row],[Yield]]/100*(1+F3955)</f>
        <v>0</v>
      </c>
    </row>
    <row r="3957" spans="1:6" x14ac:dyDescent="0.2">
      <c r="A3957" s="88">
        <v>3561</v>
      </c>
      <c r="B3957" s="89">
        <v>99.55</v>
      </c>
      <c r="C3957" s="89">
        <f>LN(Table3[[#This Row],[Value]]/B3956)</f>
        <v>-3.9099754058536619E-3</v>
      </c>
      <c r="D3957" s="89"/>
      <c r="E3957" s="89"/>
      <c r="F3957" s="89">
        <f>Table3[[#This Row],[Yield]]/100*(1+F3956)</f>
        <v>0</v>
      </c>
    </row>
    <row r="3958" spans="1:6" x14ac:dyDescent="0.2">
      <c r="A3958" s="88">
        <v>3562</v>
      </c>
      <c r="B3958" s="89">
        <v>100.36</v>
      </c>
      <c r="C3958" s="89">
        <f>LN(Table3[[#This Row],[Value]]/B3957)</f>
        <v>8.1036909880162229E-3</v>
      </c>
      <c r="D3958" s="89"/>
      <c r="E3958" s="89"/>
      <c r="F3958" s="89">
        <f>Table3[[#This Row],[Yield]]/100*(1+F3957)</f>
        <v>0</v>
      </c>
    </row>
    <row r="3959" spans="1:6" x14ac:dyDescent="0.2">
      <c r="A3959" s="88">
        <v>3563</v>
      </c>
      <c r="B3959" s="89">
        <v>100.5</v>
      </c>
      <c r="C3959" s="89">
        <f>LN(Table3[[#This Row],[Value]]/B3958)</f>
        <v>1.3940060009089762E-3</v>
      </c>
      <c r="D3959" s="89"/>
      <c r="E3959" s="89"/>
      <c r="F3959" s="89">
        <f>Table3[[#This Row],[Yield]]/100*(1+F3958)</f>
        <v>0</v>
      </c>
    </row>
    <row r="3960" spans="1:6" x14ac:dyDescent="0.2">
      <c r="A3960" s="88">
        <v>3565</v>
      </c>
      <c r="B3960" s="89">
        <v>100.19</v>
      </c>
      <c r="C3960" s="89">
        <f>LN(Table3[[#This Row],[Value]]/B3959)</f>
        <v>-3.0893442279588492E-3</v>
      </c>
      <c r="D3960" s="89"/>
      <c r="E3960" s="89"/>
      <c r="F3960" s="89">
        <f>Table3[[#This Row],[Yield]]/100*(1+F3959)</f>
        <v>0</v>
      </c>
    </row>
    <row r="3961" spans="1:6" x14ac:dyDescent="0.2">
      <c r="A3961" s="88">
        <v>3566</v>
      </c>
      <c r="B3961" s="89">
        <v>99.02</v>
      </c>
      <c r="C3961" s="89">
        <f>LN(Table3[[#This Row],[Value]]/B3960)</f>
        <v>-1.1746533337894631E-2</v>
      </c>
      <c r="D3961" s="89"/>
      <c r="E3961" s="89"/>
      <c r="F3961" s="89">
        <f>Table3[[#This Row],[Yield]]/100*(1+F3960)</f>
        <v>0</v>
      </c>
    </row>
    <row r="3962" spans="1:6" x14ac:dyDescent="0.2">
      <c r="A3962" s="88">
        <v>3567</v>
      </c>
      <c r="B3962" s="89">
        <v>98.73</v>
      </c>
      <c r="C3962" s="89">
        <f>LN(Table3[[#This Row],[Value]]/B3961)</f>
        <v>-2.9329983099186606E-3</v>
      </c>
      <c r="D3962" s="89"/>
      <c r="E3962" s="89"/>
      <c r="F3962" s="89">
        <f>Table3[[#This Row],[Yield]]/100*(1+F3961)</f>
        <v>0</v>
      </c>
    </row>
    <row r="3963" spans="1:6" x14ac:dyDescent="0.2">
      <c r="A3963" s="88">
        <v>3568</v>
      </c>
      <c r="B3963" s="89">
        <v>98.88</v>
      </c>
      <c r="C3963" s="89">
        <f>LN(Table3[[#This Row],[Value]]/B3962)</f>
        <v>1.5181420860223688E-3</v>
      </c>
      <c r="D3963" s="89"/>
      <c r="E3963" s="89"/>
      <c r="F3963" s="89">
        <f>Table3[[#This Row],[Yield]]/100*(1+F3962)</f>
        <v>0</v>
      </c>
    </row>
    <row r="3964" spans="1:6" x14ac:dyDescent="0.2">
      <c r="A3964" s="88">
        <v>3569</v>
      </c>
      <c r="B3964" s="89">
        <v>98.07</v>
      </c>
      <c r="C3964" s="89">
        <f>LN(Table3[[#This Row],[Value]]/B3963)</f>
        <v>-8.2254843051517684E-3</v>
      </c>
      <c r="D3964" s="89"/>
      <c r="E3964" s="89"/>
      <c r="F3964" s="89">
        <f>Table3[[#This Row],[Yield]]/100*(1+F3963)</f>
        <v>0</v>
      </c>
    </row>
    <row r="3965" spans="1:6" x14ac:dyDescent="0.2">
      <c r="A3965" s="88">
        <v>3570</v>
      </c>
      <c r="B3965" s="89">
        <v>98</v>
      </c>
      <c r="C3965" s="89">
        <f>LN(Table3[[#This Row],[Value]]/B3964)</f>
        <v>-7.1403073365695164E-4</v>
      </c>
      <c r="D3965" s="89"/>
      <c r="E3965" s="89"/>
      <c r="F3965" s="89">
        <f>Table3[[#This Row],[Yield]]/100*(1+F3964)</f>
        <v>0</v>
      </c>
    </row>
    <row r="3966" spans="1:6" x14ac:dyDescent="0.2">
      <c r="A3966" s="88">
        <v>3572</v>
      </c>
      <c r="B3966" s="89">
        <v>96.95</v>
      </c>
      <c r="C3966" s="89">
        <f>LN(Table3[[#This Row],[Value]]/B3965)</f>
        <v>-1.077209698191107E-2</v>
      </c>
      <c r="D3966" s="89"/>
      <c r="E3966" s="89"/>
      <c r="F3966" s="89">
        <f>Table3[[#This Row],[Yield]]/100*(1+F3965)</f>
        <v>0</v>
      </c>
    </row>
    <row r="3967" spans="1:6" x14ac:dyDescent="0.2">
      <c r="A3967" s="88">
        <v>3574</v>
      </c>
      <c r="B3967" s="89">
        <v>96.79</v>
      </c>
      <c r="C3967" s="89">
        <f>LN(Table3[[#This Row],[Value]]/B3966)</f>
        <v>-1.6516985276635824E-3</v>
      </c>
      <c r="D3967" s="89"/>
      <c r="E3967" s="89"/>
      <c r="F3967" s="89">
        <f>Table3[[#This Row],[Yield]]/100*(1+F3966)</f>
        <v>0</v>
      </c>
    </row>
    <row r="3968" spans="1:6" x14ac:dyDescent="0.2">
      <c r="A3968" s="88">
        <v>3575</v>
      </c>
      <c r="B3968" s="89">
        <v>98.06</v>
      </c>
      <c r="C3968" s="89">
        <f>LN(Table3[[#This Row],[Value]]/B3967)</f>
        <v>1.3035853062089875E-2</v>
      </c>
      <c r="D3968" s="89"/>
      <c r="E3968" s="89"/>
      <c r="F3968" s="89">
        <f>Table3[[#This Row],[Yield]]/100*(1+F3967)</f>
        <v>0</v>
      </c>
    </row>
    <row r="3969" spans="1:6" x14ac:dyDescent="0.2">
      <c r="A3969" s="88">
        <v>3576</v>
      </c>
      <c r="B3969" s="89">
        <v>98.57</v>
      </c>
      <c r="C3969" s="89">
        <f>LN(Table3[[#This Row],[Value]]/B3968)</f>
        <v>5.1874194542603285E-3</v>
      </c>
      <c r="D3969" s="89"/>
      <c r="E3969" s="89"/>
      <c r="F3969" s="89">
        <f>Table3[[#This Row],[Yield]]/100*(1+F3968)</f>
        <v>0</v>
      </c>
    </row>
    <row r="3970" spans="1:6" x14ac:dyDescent="0.2">
      <c r="A3970" s="88">
        <v>3577</v>
      </c>
      <c r="B3970" s="89">
        <v>98.64</v>
      </c>
      <c r="C3970" s="89">
        <f>LN(Table3[[#This Row],[Value]]/B3969)</f>
        <v>7.099031787412964E-4</v>
      </c>
      <c r="D3970" s="89"/>
      <c r="E3970" s="89"/>
      <c r="F3970" s="89">
        <f>Table3[[#This Row],[Yield]]/100*(1+F3969)</f>
        <v>0</v>
      </c>
    </row>
    <row r="3971" spans="1:6" x14ac:dyDescent="0.2">
      <c r="A3971" s="88">
        <v>3579</v>
      </c>
      <c r="B3971" s="89">
        <v>98.78</v>
      </c>
      <c r="C3971" s="89">
        <f>LN(Table3[[#This Row],[Value]]/B3970)</f>
        <v>1.4182962563899833E-3</v>
      </c>
      <c r="D3971" s="89"/>
      <c r="E3971" s="89"/>
      <c r="F3971" s="89">
        <f>Table3[[#This Row],[Yield]]/100*(1+F3970)</f>
        <v>0</v>
      </c>
    </row>
    <row r="3972" spans="1:6" x14ac:dyDescent="0.2">
      <c r="A3972" s="88">
        <v>3580</v>
      </c>
      <c r="B3972" s="89">
        <v>98.15</v>
      </c>
      <c r="C3972" s="89">
        <f>LN(Table3[[#This Row],[Value]]/B3971)</f>
        <v>-6.3982343900086339E-3</v>
      </c>
      <c r="D3972" s="89"/>
      <c r="E3972" s="89"/>
      <c r="F3972" s="89">
        <f>Table3[[#This Row],[Yield]]/100*(1+F3971)</f>
        <v>0</v>
      </c>
    </row>
    <row r="3973" spans="1:6" x14ac:dyDescent="0.2">
      <c r="A3973" s="88">
        <v>3581</v>
      </c>
      <c r="B3973" s="89">
        <v>98.02</v>
      </c>
      <c r="C3973" s="89">
        <f>LN(Table3[[#This Row],[Value]]/B3972)</f>
        <v>-1.325381241068682E-3</v>
      </c>
      <c r="D3973" s="89"/>
      <c r="E3973" s="89"/>
      <c r="F3973" s="89">
        <f>Table3[[#This Row],[Yield]]/100*(1+F3972)</f>
        <v>0</v>
      </c>
    </row>
    <row r="3974" spans="1:6" x14ac:dyDescent="0.2">
      <c r="A3974" s="88">
        <v>3582</v>
      </c>
      <c r="B3974" s="89">
        <v>98.11</v>
      </c>
      <c r="C3974" s="89">
        <f>LN(Table3[[#This Row],[Value]]/B3973)</f>
        <v>9.1775869389812523E-4</v>
      </c>
      <c r="D3974" s="89"/>
      <c r="E3974" s="89"/>
      <c r="F3974" s="89">
        <f>Table3[[#This Row],[Yield]]/100*(1+F3973)</f>
        <v>0</v>
      </c>
    </row>
    <row r="3975" spans="1:6" x14ac:dyDescent="0.2">
      <c r="A3975" s="88">
        <v>3583</v>
      </c>
      <c r="B3975" s="89">
        <v>96.82</v>
      </c>
      <c r="C3975" s="89">
        <f>LN(Table3[[#This Row],[Value]]/B3974)</f>
        <v>-1.3235713663751243E-2</v>
      </c>
      <c r="D3975" s="89"/>
      <c r="E3975" s="89"/>
      <c r="F3975" s="89">
        <f>Table3[[#This Row],[Yield]]/100*(1+F3974)</f>
        <v>0</v>
      </c>
    </row>
    <row r="3976" spans="1:6" x14ac:dyDescent="0.2">
      <c r="A3976" s="88">
        <v>3584</v>
      </c>
      <c r="B3976" s="89">
        <v>95.7</v>
      </c>
      <c r="C3976" s="89">
        <f>LN(Table3[[#This Row],[Value]]/B3975)</f>
        <v>-1.1635286052639644E-2</v>
      </c>
      <c r="D3976" s="89"/>
      <c r="E3976" s="89"/>
      <c r="F3976" s="89">
        <f>Table3[[#This Row],[Yield]]/100*(1+F3975)</f>
        <v>0</v>
      </c>
    </row>
    <row r="3977" spans="1:6" x14ac:dyDescent="0.2">
      <c r="A3977" s="88">
        <v>3586</v>
      </c>
      <c r="B3977" s="89">
        <v>96.83</v>
      </c>
      <c r="C3977" s="89">
        <f>LN(Table3[[#This Row],[Value]]/B3976)</f>
        <v>1.1738565164531029E-2</v>
      </c>
      <c r="D3977" s="89"/>
      <c r="E3977" s="89"/>
      <c r="F3977" s="89">
        <f>Table3[[#This Row],[Yield]]/100*(1+F3976)</f>
        <v>0</v>
      </c>
    </row>
    <row r="3978" spans="1:6" x14ac:dyDescent="0.2">
      <c r="A3978" s="88">
        <v>3587</v>
      </c>
      <c r="B3978" s="89">
        <v>96.21</v>
      </c>
      <c r="C3978" s="89">
        <f>LN(Table3[[#This Row],[Value]]/B3977)</f>
        <v>-6.4235612502665847E-3</v>
      </c>
      <c r="D3978" s="89"/>
      <c r="E3978" s="89"/>
      <c r="F3978" s="89">
        <f>Table3[[#This Row],[Yield]]/100*(1+F3977)</f>
        <v>0</v>
      </c>
    </row>
    <row r="3979" spans="1:6" x14ac:dyDescent="0.2">
      <c r="A3979" s="88">
        <v>3588</v>
      </c>
      <c r="B3979" s="89">
        <v>97.04</v>
      </c>
      <c r="C3979" s="89">
        <f>LN(Table3[[#This Row],[Value]]/B3978)</f>
        <v>8.5899622626214867E-3</v>
      </c>
      <c r="D3979" s="89"/>
      <c r="E3979" s="89"/>
      <c r="F3979" s="89">
        <f>Table3[[#This Row],[Yield]]/100*(1+F3978)</f>
        <v>0</v>
      </c>
    </row>
    <row r="3980" spans="1:6" x14ac:dyDescent="0.2">
      <c r="A3980" s="88">
        <v>3589</v>
      </c>
      <c r="B3980" s="89">
        <v>98.03</v>
      </c>
      <c r="C3980" s="89">
        <f>LN(Table3[[#This Row],[Value]]/B3979)</f>
        <v>1.0150289637839939E-2</v>
      </c>
      <c r="D3980" s="89"/>
      <c r="E3980" s="89"/>
      <c r="F3980" s="89">
        <f>Table3[[#This Row],[Yield]]/100*(1+F3979)</f>
        <v>0</v>
      </c>
    </row>
    <row r="3981" spans="1:6" x14ac:dyDescent="0.2">
      <c r="A3981" s="88">
        <v>3590</v>
      </c>
      <c r="B3981" s="89">
        <v>98.97</v>
      </c>
      <c r="C3981" s="89">
        <f>LN(Table3[[#This Row],[Value]]/B3980)</f>
        <v>9.5432196349648502E-3</v>
      </c>
      <c r="D3981" s="89"/>
      <c r="E3981" s="89"/>
      <c r="F3981" s="89">
        <f>Table3[[#This Row],[Yield]]/100*(1+F3980)</f>
        <v>0</v>
      </c>
    </row>
    <row r="3982" spans="1:6" x14ac:dyDescent="0.2">
      <c r="A3982" s="88">
        <v>3591</v>
      </c>
      <c r="B3982" s="89">
        <v>99.07</v>
      </c>
      <c r="C3982" s="89">
        <f>LN(Table3[[#This Row],[Value]]/B3981)</f>
        <v>1.0098970763389701E-3</v>
      </c>
      <c r="D3982" s="89"/>
      <c r="E3982" s="89"/>
      <c r="F3982" s="89">
        <f>Table3[[#This Row],[Yield]]/100*(1+F3981)</f>
        <v>0</v>
      </c>
    </row>
    <row r="3983" spans="1:6" x14ac:dyDescent="0.2">
      <c r="A3983" s="88">
        <v>3593</v>
      </c>
      <c r="B3983" s="89">
        <v>99.44</v>
      </c>
      <c r="C3983" s="89">
        <f>LN(Table3[[#This Row],[Value]]/B3982)</f>
        <v>3.7277762175168833E-3</v>
      </c>
      <c r="D3983" s="89"/>
      <c r="E3983" s="89"/>
      <c r="F3983" s="89">
        <f>Table3[[#This Row],[Yield]]/100*(1+F3982)</f>
        <v>0</v>
      </c>
    </row>
    <row r="3984" spans="1:6" x14ac:dyDescent="0.2">
      <c r="A3984" s="88">
        <v>3595</v>
      </c>
      <c r="B3984" s="89">
        <v>100.23</v>
      </c>
      <c r="C3984" s="89">
        <f>LN(Table3[[#This Row],[Value]]/B3983)</f>
        <v>7.913097834319335E-3</v>
      </c>
      <c r="D3984" s="89"/>
      <c r="E3984" s="89"/>
      <c r="F3984" s="89">
        <f>Table3[[#This Row],[Yield]]/100*(1+F3983)</f>
        <v>0</v>
      </c>
    </row>
    <row r="3985" spans="1:6" x14ac:dyDescent="0.2">
      <c r="A3985" s="88">
        <v>3596</v>
      </c>
      <c r="B3985" s="89">
        <v>100.44</v>
      </c>
      <c r="C3985" s="89">
        <f>LN(Table3[[#This Row],[Value]]/B3984)</f>
        <v>2.0929892526093969E-3</v>
      </c>
      <c r="D3985" s="89"/>
      <c r="E3985" s="89"/>
      <c r="F3985" s="89">
        <f>Table3[[#This Row],[Yield]]/100*(1+F3984)</f>
        <v>0</v>
      </c>
    </row>
    <row r="3986" spans="1:6" x14ac:dyDescent="0.2">
      <c r="A3986" s="88">
        <v>3597</v>
      </c>
      <c r="B3986" s="89">
        <v>99.8</v>
      </c>
      <c r="C3986" s="89">
        <f>LN(Table3[[#This Row],[Value]]/B3985)</f>
        <v>-6.3923509719660074E-3</v>
      </c>
      <c r="D3986" s="89"/>
      <c r="E3986" s="89"/>
      <c r="F3986" s="89">
        <f>Table3[[#This Row],[Yield]]/100*(1+F3985)</f>
        <v>0</v>
      </c>
    </row>
    <row r="3987" spans="1:6" x14ac:dyDescent="0.2">
      <c r="A3987" s="88">
        <v>3598</v>
      </c>
      <c r="B3987" s="89">
        <v>99.33</v>
      </c>
      <c r="C3987" s="89">
        <f>LN(Table3[[#This Row],[Value]]/B3986)</f>
        <v>-4.7205430901537384E-3</v>
      </c>
      <c r="D3987" s="89"/>
      <c r="E3987" s="89"/>
      <c r="F3987" s="89">
        <f>Table3[[#This Row],[Yield]]/100*(1+F3986)</f>
        <v>0</v>
      </c>
    </row>
    <row r="3988" spans="1:6" x14ac:dyDescent="0.2">
      <c r="A3988" s="88">
        <v>3600</v>
      </c>
      <c r="B3988" s="89">
        <v>99.41</v>
      </c>
      <c r="C3988" s="89">
        <f>LN(Table3[[#This Row],[Value]]/B3987)</f>
        <v>8.0507199678916453E-4</v>
      </c>
      <c r="D3988" s="89"/>
      <c r="E3988" s="89"/>
      <c r="F3988" s="89">
        <f>Table3[[#This Row],[Yield]]/100*(1+F3987)</f>
        <v>0</v>
      </c>
    </row>
    <row r="3989" spans="1:6" x14ac:dyDescent="0.2">
      <c r="A3989" s="88">
        <v>3601</v>
      </c>
      <c r="B3989" s="89">
        <v>98.67</v>
      </c>
      <c r="C3989" s="89">
        <f>LN(Table3[[#This Row],[Value]]/B3988)</f>
        <v>-7.4717633549784062E-3</v>
      </c>
      <c r="D3989" s="89"/>
      <c r="E3989" s="89"/>
      <c r="F3989" s="89">
        <f>Table3[[#This Row],[Yield]]/100*(1+F3988)</f>
        <v>0</v>
      </c>
    </row>
    <row r="3990" spans="1:6" x14ac:dyDescent="0.2">
      <c r="A3990" s="88">
        <v>3602</v>
      </c>
      <c r="B3990" s="89">
        <v>98.78</v>
      </c>
      <c r="C3990" s="89">
        <f>LN(Table3[[#This Row],[Value]]/B3989)</f>
        <v>1.1142062434035577E-3</v>
      </c>
      <c r="D3990" s="89"/>
      <c r="E3990" s="89"/>
      <c r="F3990" s="89">
        <f>Table3[[#This Row],[Yield]]/100*(1+F3989)</f>
        <v>0</v>
      </c>
    </row>
    <row r="3991" spans="1:6" x14ac:dyDescent="0.2">
      <c r="A3991" s="88">
        <v>3603</v>
      </c>
      <c r="B3991" s="89">
        <v>98.77</v>
      </c>
      <c r="C3991" s="89">
        <f>LN(Table3[[#This Row],[Value]]/B3990)</f>
        <v>-1.0124019244289667E-4</v>
      </c>
      <c r="D3991" s="89"/>
      <c r="E3991" s="89"/>
      <c r="F3991" s="89">
        <f>Table3[[#This Row],[Yield]]/100*(1+F3990)</f>
        <v>0</v>
      </c>
    </row>
    <row r="3992" spans="1:6" x14ac:dyDescent="0.2">
      <c r="A3992" s="88">
        <v>3604</v>
      </c>
      <c r="B3992" s="89">
        <v>98.77</v>
      </c>
      <c r="C3992" s="89">
        <f>LN(Table3[[#This Row],[Value]]/B3991)</f>
        <v>0</v>
      </c>
      <c r="D3992" s="89"/>
      <c r="E3992" s="89"/>
      <c r="F3992" s="89">
        <f>Table3[[#This Row],[Yield]]/100*(1+F3991)</f>
        <v>0</v>
      </c>
    </row>
    <row r="3993" spans="1:6" x14ac:dyDescent="0.2">
      <c r="A3993" s="88">
        <v>3605</v>
      </c>
      <c r="B3993" s="89">
        <v>99.16</v>
      </c>
      <c r="C3993" s="89">
        <f>LN(Table3[[#This Row],[Value]]/B3992)</f>
        <v>3.9407922469537867E-3</v>
      </c>
      <c r="D3993" s="89"/>
      <c r="E3993" s="89"/>
      <c r="F3993" s="89">
        <f>Table3[[#This Row],[Yield]]/100*(1+F3992)</f>
        <v>0</v>
      </c>
    </row>
    <row r="3994" spans="1:6" x14ac:dyDescent="0.2">
      <c r="A3994" s="88">
        <v>3607</v>
      </c>
      <c r="B3994" s="89">
        <v>99.31</v>
      </c>
      <c r="C3994" s="89">
        <f>LN(Table3[[#This Row],[Value]]/B3993)</f>
        <v>1.5115637482775309E-3</v>
      </c>
      <c r="D3994" s="89"/>
      <c r="E3994" s="89"/>
      <c r="F3994" s="89">
        <f>Table3[[#This Row],[Yield]]/100*(1+F3993)</f>
        <v>0</v>
      </c>
    </row>
    <row r="3995" spans="1:6" x14ac:dyDescent="0.2">
      <c r="A3995" s="88">
        <v>3608</v>
      </c>
      <c r="B3995" s="89">
        <v>99.21</v>
      </c>
      <c r="C3995" s="89">
        <f>LN(Table3[[#This Row],[Value]]/B3994)</f>
        <v>-1.0074552534562115E-3</v>
      </c>
      <c r="D3995" s="89"/>
      <c r="E3995" s="89"/>
      <c r="F3995" s="89">
        <f>Table3[[#This Row],[Yield]]/100*(1+F3994)</f>
        <v>0</v>
      </c>
    </row>
    <row r="3996" spans="1:6" x14ac:dyDescent="0.2">
      <c r="A3996" s="88">
        <v>3609</v>
      </c>
      <c r="B3996" s="89">
        <v>99.53</v>
      </c>
      <c r="C3996" s="89">
        <f>LN(Table3[[#This Row],[Value]]/B3995)</f>
        <v>3.2202905961610587E-3</v>
      </c>
      <c r="D3996" s="89"/>
      <c r="E3996" s="89"/>
      <c r="F3996" s="89">
        <f>Table3[[#This Row],[Yield]]/100*(1+F3995)</f>
        <v>0</v>
      </c>
    </row>
    <row r="3997" spans="1:6" x14ac:dyDescent="0.2">
      <c r="A3997" s="88">
        <v>3610</v>
      </c>
      <c r="B3997" s="89">
        <v>100.34</v>
      </c>
      <c r="C3997" s="89">
        <f>LN(Table3[[#This Row],[Value]]/B3996)</f>
        <v>8.1053127981347388E-3</v>
      </c>
      <c r="D3997" s="89"/>
      <c r="E3997" s="89"/>
      <c r="F3997" s="89">
        <f>Table3[[#This Row],[Yield]]/100*(1+F3996)</f>
        <v>0</v>
      </c>
    </row>
    <row r="3998" spans="1:6" x14ac:dyDescent="0.2">
      <c r="A3998" s="88">
        <v>3611</v>
      </c>
      <c r="B3998" s="89">
        <v>100.53</v>
      </c>
      <c r="C3998" s="89">
        <f>LN(Table3[[#This Row],[Value]]/B3997)</f>
        <v>1.8917713612218213E-3</v>
      </c>
      <c r="D3998" s="89"/>
      <c r="E3998" s="89"/>
      <c r="F3998" s="89">
        <f>Table3[[#This Row],[Yield]]/100*(1+F3997)</f>
        <v>0</v>
      </c>
    </row>
    <row r="3999" spans="1:6" x14ac:dyDescent="0.2">
      <c r="A3999" s="88">
        <v>3612</v>
      </c>
      <c r="B3999" s="89">
        <v>100.02</v>
      </c>
      <c r="C3999" s="89">
        <f>LN(Table3[[#This Row],[Value]]/B3998)</f>
        <v>-5.0860244265711852E-3</v>
      </c>
      <c r="D3999" s="89"/>
      <c r="E3999" s="89"/>
      <c r="F3999" s="89">
        <f>Table3[[#This Row],[Yield]]/100*(1+F3998)</f>
        <v>0</v>
      </c>
    </row>
    <row r="4000" spans="1:6" x14ac:dyDescent="0.2">
      <c r="A4000" s="88">
        <v>3614</v>
      </c>
      <c r="B4000" s="89">
        <v>98.98</v>
      </c>
      <c r="C4000" s="89">
        <f>LN(Table3[[#This Row],[Value]]/B3999)</f>
        <v>-1.0452356467017509E-2</v>
      </c>
      <c r="D4000" s="89"/>
      <c r="E4000" s="89"/>
      <c r="F4000" s="89">
        <f>Table3[[#This Row],[Yield]]/100*(1+F3999)</f>
        <v>0</v>
      </c>
    </row>
    <row r="4001" spans="1:6" x14ac:dyDescent="0.2">
      <c r="A4001" s="88">
        <v>3615</v>
      </c>
      <c r="B4001" s="89">
        <v>98.35</v>
      </c>
      <c r="C4001" s="89">
        <f>LN(Table3[[#This Row],[Value]]/B4000)</f>
        <v>-6.3852646886719796E-3</v>
      </c>
      <c r="D4001" s="89"/>
      <c r="E4001" s="89"/>
      <c r="F4001" s="89">
        <f>Table3[[#This Row],[Yield]]/100*(1+F4000)</f>
        <v>0</v>
      </c>
    </row>
    <row r="4002" spans="1:6" x14ac:dyDescent="0.2">
      <c r="A4002" s="88">
        <v>3616</v>
      </c>
      <c r="B4002" s="89">
        <v>98.03</v>
      </c>
      <c r="C4002" s="89">
        <f>LN(Table3[[#This Row],[Value]]/B4001)</f>
        <v>-3.2589905614332092E-3</v>
      </c>
      <c r="D4002" s="89"/>
      <c r="E4002" s="89"/>
      <c r="F4002" s="89">
        <f>Table3[[#This Row],[Yield]]/100*(1+F4001)</f>
        <v>0</v>
      </c>
    </row>
    <row r="4003" spans="1:6" x14ac:dyDescent="0.2">
      <c r="A4003" s="88">
        <v>3618</v>
      </c>
      <c r="B4003" s="89">
        <v>98.73</v>
      </c>
      <c r="C4003" s="89">
        <f>LN(Table3[[#This Row],[Value]]/B4002)</f>
        <v>7.1152973497235449E-3</v>
      </c>
      <c r="D4003" s="89"/>
      <c r="E4003" s="89"/>
      <c r="F4003" s="89">
        <f>Table3[[#This Row],[Yield]]/100*(1+F4002)</f>
        <v>0</v>
      </c>
    </row>
    <row r="4004" spans="1:6" x14ac:dyDescent="0.2">
      <c r="A4004" s="88">
        <v>3619</v>
      </c>
      <c r="B4004" s="89">
        <v>97.81</v>
      </c>
      <c r="C4004" s="89">
        <f>LN(Table3[[#This Row],[Value]]/B4003)</f>
        <v>-9.3620303209567719E-3</v>
      </c>
      <c r="D4004" s="89"/>
      <c r="E4004" s="89"/>
      <c r="F4004" s="89">
        <f>Table3[[#This Row],[Yield]]/100*(1+F4003)</f>
        <v>0</v>
      </c>
    </row>
    <row r="4005" spans="1:6" x14ac:dyDescent="0.2">
      <c r="A4005" s="88">
        <v>3621</v>
      </c>
      <c r="B4005" s="89">
        <v>95.89</v>
      </c>
      <c r="C4005" s="89">
        <f>LN(Table3[[#This Row],[Value]]/B4004)</f>
        <v>-1.9825120136811696E-2</v>
      </c>
      <c r="D4005" s="89"/>
      <c r="E4005" s="89"/>
      <c r="F4005" s="89">
        <f>Table3[[#This Row],[Yield]]/100*(1+F4004)</f>
        <v>0</v>
      </c>
    </row>
    <row r="4006" spans="1:6" x14ac:dyDescent="0.2">
      <c r="A4006" s="88">
        <v>3622</v>
      </c>
      <c r="B4006" s="89">
        <v>96.02</v>
      </c>
      <c r="C4006" s="89">
        <f>LN(Table3[[#This Row],[Value]]/B4005)</f>
        <v>1.354801937204525E-3</v>
      </c>
      <c r="D4006" s="89"/>
      <c r="E4006" s="89"/>
      <c r="F4006" s="89">
        <f>Table3[[#This Row],[Yield]]/100*(1+F4005)</f>
        <v>0</v>
      </c>
    </row>
    <row r="4007" spans="1:6" x14ac:dyDescent="0.2">
      <c r="A4007" s="88">
        <v>3623</v>
      </c>
      <c r="B4007" s="89">
        <v>96.88</v>
      </c>
      <c r="C4007" s="89">
        <f>LN(Table3[[#This Row],[Value]]/B4006)</f>
        <v>8.9165961420424131E-3</v>
      </c>
      <c r="D4007" s="89"/>
      <c r="E4007" s="89"/>
      <c r="F4007" s="89">
        <f>Table3[[#This Row],[Yield]]/100*(1+F4006)</f>
        <v>0</v>
      </c>
    </row>
    <row r="4008" spans="1:6" x14ac:dyDescent="0.2">
      <c r="A4008" s="88">
        <v>3624</v>
      </c>
      <c r="B4008" s="89">
        <v>96.66</v>
      </c>
      <c r="C4008" s="89">
        <f>LN(Table3[[#This Row],[Value]]/B4007)</f>
        <v>-2.2734328278987814E-3</v>
      </c>
      <c r="D4008" s="89"/>
      <c r="E4008" s="89"/>
      <c r="F4008" s="89">
        <f>Table3[[#This Row],[Yield]]/100*(1+F4007)</f>
        <v>0</v>
      </c>
    </row>
    <row r="4009" spans="1:6" x14ac:dyDescent="0.2">
      <c r="A4009" s="88">
        <v>3625</v>
      </c>
      <c r="B4009" s="89">
        <v>97.46</v>
      </c>
      <c r="C4009" s="89">
        <f>LN(Table3[[#This Row],[Value]]/B4008)</f>
        <v>8.2423709984221771E-3</v>
      </c>
      <c r="D4009" s="89"/>
      <c r="E4009" s="89"/>
      <c r="F4009" s="89">
        <f>Table3[[#This Row],[Yield]]/100*(1+F4008)</f>
        <v>0</v>
      </c>
    </row>
    <row r="4010" spans="1:6" x14ac:dyDescent="0.2">
      <c r="A4010" s="88">
        <v>3626</v>
      </c>
      <c r="B4010" s="89">
        <v>98.08</v>
      </c>
      <c r="C4010" s="89">
        <f>LN(Table3[[#This Row],[Value]]/B4009)</f>
        <v>6.3414347725410918E-3</v>
      </c>
      <c r="D4010" s="89"/>
      <c r="E4010" s="89"/>
      <c r="F4010" s="89">
        <f>Table3[[#This Row],[Yield]]/100*(1+F4009)</f>
        <v>0</v>
      </c>
    </row>
    <row r="4011" spans="1:6" x14ac:dyDescent="0.2">
      <c r="A4011" s="88">
        <v>3628</v>
      </c>
      <c r="B4011" s="89">
        <v>97.52</v>
      </c>
      <c r="C4011" s="89">
        <f>LN(Table3[[#This Row],[Value]]/B4010)</f>
        <v>-5.7259870148851887E-3</v>
      </c>
      <c r="D4011" s="89"/>
      <c r="E4011" s="89"/>
      <c r="F4011" s="89">
        <f>Table3[[#This Row],[Yield]]/100*(1+F4010)</f>
        <v>0</v>
      </c>
    </row>
    <row r="4012" spans="1:6" x14ac:dyDescent="0.2">
      <c r="A4012" s="88">
        <v>3629</v>
      </c>
      <c r="B4012" s="89">
        <v>98.28</v>
      </c>
      <c r="C4012" s="89">
        <f>LN(Table3[[#This Row],[Value]]/B4011)</f>
        <v>7.7630624799623323E-3</v>
      </c>
      <c r="D4012" s="89"/>
      <c r="E4012" s="89"/>
      <c r="F4012" s="89">
        <f>Table3[[#This Row],[Yield]]/100*(1+F4011)</f>
        <v>0</v>
      </c>
    </row>
    <row r="4013" spans="1:6" x14ac:dyDescent="0.2">
      <c r="A4013" s="88">
        <v>3630</v>
      </c>
      <c r="B4013" s="89">
        <v>98.13</v>
      </c>
      <c r="C4013" s="89">
        <f>LN(Table3[[#This Row],[Value]]/B4012)</f>
        <v>-1.5274174345762384E-3</v>
      </c>
      <c r="D4013" s="89"/>
      <c r="E4013" s="89"/>
      <c r="F4013" s="89">
        <f>Table3[[#This Row],[Yield]]/100*(1+F4012)</f>
        <v>0</v>
      </c>
    </row>
    <row r="4014" spans="1:6" x14ac:dyDescent="0.2">
      <c r="A4014" s="88">
        <v>3631</v>
      </c>
      <c r="B4014" s="89">
        <v>98.69</v>
      </c>
      <c r="C4014" s="89">
        <f>LN(Table3[[#This Row],[Value]]/B4013)</f>
        <v>5.6904939655136287E-3</v>
      </c>
      <c r="D4014" s="89"/>
      <c r="E4014" s="89"/>
      <c r="F4014" s="89">
        <f>Table3[[#This Row],[Yield]]/100*(1+F4013)</f>
        <v>0</v>
      </c>
    </row>
    <row r="4015" spans="1:6" x14ac:dyDescent="0.2">
      <c r="A4015" s="88">
        <v>3632</v>
      </c>
      <c r="B4015" s="89">
        <v>98.41</v>
      </c>
      <c r="C4015" s="89">
        <f>LN(Table3[[#This Row],[Value]]/B4014)</f>
        <v>-2.8411992730217098E-3</v>
      </c>
      <c r="D4015" s="89"/>
      <c r="E4015" s="89"/>
      <c r="F4015" s="89">
        <f>Table3[[#This Row],[Yield]]/100*(1+F4014)</f>
        <v>0</v>
      </c>
    </row>
    <row r="4016" spans="1:6" x14ac:dyDescent="0.2">
      <c r="A4016" s="88">
        <v>3633</v>
      </c>
      <c r="B4016" s="89">
        <v>98.47</v>
      </c>
      <c r="C4016" s="89">
        <f>LN(Table3[[#This Row],[Value]]/B4015)</f>
        <v>6.0950834881664921E-4</v>
      </c>
      <c r="D4016" s="89"/>
      <c r="E4016" s="89"/>
      <c r="F4016" s="89">
        <f>Table3[[#This Row],[Yield]]/100*(1+F4015)</f>
        <v>0</v>
      </c>
    </row>
    <row r="4017" spans="1:6" x14ac:dyDescent="0.2">
      <c r="A4017" s="88">
        <v>3635</v>
      </c>
      <c r="B4017" s="89">
        <v>99</v>
      </c>
      <c r="C4017" s="89">
        <f>LN(Table3[[#This Row],[Value]]/B4016)</f>
        <v>5.3679168748792892E-3</v>
      </c>
      <c r="D4017" s="89"/>
      <c r="E4017" s="89"/>
      <c r="F4017" s="89">
        <f>Table3[[#This Row],[Yield]]/100*(1+F4016)</f>
        <v>0</v>
      </c>
    </row>
    <row r="4018" spans="1:6" x14ac:dyDescent="0.2">
      <c r="A4018" s="88">
        <v>3636</v>
      </c>
      <c r="B4018" s="89">
        <v>98.58</v>
      </c>
      <c r="C4018" s="89">
        <f>LN(Table3[[#This Row],[Value]]/B4017)</f>
        <v>-4.2514488573582414E-3</v>
      </c>
      <c r="D4018" s="89"/>
      <c r="E4018" s="89"/>
      <c r="F4018" s="89">
        <f>Table3[[#This Row],[Yield]]/100*(1+F4017)</f>
        <v>0</v>
      </c>
    </row>
    <row r="4019" spans="1:6" x14ac:dyDescent="0.2">
      <c r="A4019" s="88">
        <v>3637</v>
      </c>
      <c r="B4019" s="89">
        <v>98.67</v>
      </c>
      <c r="C4019" s="89">
        <f>LN(Table3[[#This Row],[Value]]/B4018)</f>
        <v>9.1254759184358476E-4</v>
      </c>
      <c r="D4019" s="89"/>
      <c r="E4019" s="89"/>
      <c r="F4019" s="89">
        <f>Table3[[#This Row],[Yield]]/100*(1+F4018)</f>
        <v>0</v>
      </c>
    </row>
    <row r="4020" spans="1:6" x14ac:dyDescent="0.2">
      <c r="A4020" s="88">
        <v>3638</v>
      </c>
      <c r="B4020" s="89">
        <v>98.61</v>
      </c>
      <c r="C4020" s="89">
        <f>LN(Table3[[#This Row],[Value]]/B4019)</f>
        <v>-6.0827252483754341E-4</v>
      </c>
      <c r="D4020" s="89"/>
      <c r="E4020" s="89"/>
      <c r="F4020" s="89">
        <f>Table3[[#This Row],[Yield]]/100*(1+F4019)</f>
        <v>0</v>
      </c>
    </row>
    <row r="4021" spans="1:6" x14ac:dyDescent="0.2">
      <c r="A4021" s="88">
        <v>3639</v>
      </c>
      <c r="B4021" s="89">
        <v>98.86</v>
      </c>
      <c r="C4021" s="89">
        <f>LN(Table3[[#This Row],[Value]]/B4020)</f>
        <v>2.5320315345754366E-3</v>
      </c>
      <c r="D4021" s="89"/>
      <c r="E4021" s="89"/>
      <c r="F4021" s="89">
        <f>Table3[[#This Row],[Yield]]/100*(1+F4020)</f>
        <v>0</v>
      </c>
    </row>
    <row r="4022" spans="1:6" x14ac:dyDescent="0.2">
      <c r="A4022" s="88">
        <v>3640</v>
      </c>
      <c r="B4022" s="89">
        <v>99.04</v>
      </c>
      <c r="C4022" s="89">
        <f>LN(Table3[[#This Row],[Value]]/B4021)</f>
        <v>1.8191010574727313E-3</v>
      </c>
      <c r="D4022" s="89"/>
      <c r="E4022" s="89"/>
      <c r="F4022" s="89">
        <f>Table3[[#This Row],[Yield]]/100*(1+F4021)</f>
        <v>0</v>
      </c>
    </row>
    <row r="4023" spans="1:6" x14ac:dyDescent="0.2">
      <c r="A4023" s="88">
        <v>3642</v>
      </c>
      <c r="B4023" s="89">
        <v>98.84</v>
      </c>
      <c r="C4023" s="89">
        <f>LN(Table3[[#This Row],[Value]]/B4022)</f>
        <v>-2.0214278158767287E-3</v>
      </c>
      <c r="D4023" s="89"/>
      <c r="E4023" s="89"/>
      <c r="F4023" s="89">
        <f>Table3[[#This Row],[Yield]]/100*(1+F4022)</f>
        <v>0</v>
      </c>
    </row>
    <row r="4024" spans="1:6" x14ac:dyDescent="0.2">
      <c r="A4024" s="88">
        <v>3643</v>
      </c>
      <c r="B4024" s="89">
        <v>98.87</v>
      </c>
      <c r="C4024" s="89">
        <f>LN(Table3[[#This Row],[Value]]/B4023)</f>
        <v>3.0347478863234376E-4</v>
      </c>
      <c r="D4024" s="89"/>
      <c r="E4024" s="89"/>
      <c r="F4024" s="89">
        <f>Table3[[#This Row],[Yield]]/100*(1+F4023)</f>
        <v>0</v>
      </c>
    </row>
    <row r="4025" spans="1:6" x14ac:dyDescent="0.2">
      <c r="A4025" s="88">
        <v>3644</v>
      </c>
      <c r="B4025" s="89">
        <v>98.85</v>
      </c>
      <c r="C4025" s="89">
        <f>LN(Table3[[#This Row],[Value]]/B4024)</f>
        <v>-2.0230629241574301E-4</v>
      </c>
      <c r="D4025" s="89"/>
      <c r="E4025" s="89"/>
      <c r="F4025" s="89">
        <f>Table3[[#This Row],[Yield]]/100*(1+F4024)</f>
        <v>0</v>
      </c>
    </row>
    <row r="4026" spans="1:6" x14ac:dyDescent="0.2">
      <c r="A4026" s="88">
        <v>3645</v>
      </c>
      <c r="B4026" s="89">
        <v>98.56</v>
      </c>
      <c r="C4026" s="89">
        <f>LN(Table3[[#This Row],[Value]]/B4025)</f>
        <v>-2.9380498314162148E-3</v>
      </c>
      <c r="D4026" s="89"/>
      <c r="E4026" s="89"/>
      <c r="F4026" s="89">
        <f>Table3[[#This Row],[Yield]]/100*(1+F4025)</f>
        <v>0</v>
      </c>
    </row>
    <row r="4027" spans="1:6" x14ac:dyDescent="0.2">
      <c r="A4027" s="88">
        <v>3646</v>
      </c>
      <c r="B4027" s="89">
        <v>98.61</v>
      </c>
      <c r="C4027" s="89">
        <f>LN(Table3[[#This Row],[Value]]/B4026)</f>
        <v>5.0717655902812937E-4</v>
      </c>
      <c r="D4027" s="89"/>
      <c r="E4027" s="89"/>
      <c r="F4027" s="89">
        <f>Table3[[#This Row],[Yield]]/100*(1+F4026)</f>
        <v>0</v>
      </c>
    </row>
    <row r="4028" spans="1:6" x14ac:dyDescent="0.2">
      <c r="A4028" s="88">
        <v>3649</v>
      </c>
      <c r="B4028" s="89">
        <v>98.28</v>
      </c>
      <c r="C4028" s="89">
        <f>LN(Table3[[#This Row],[Value]]/B4027)</f>
        <v>-3.3521286912593243E-3</v>
      </c>
      <c r="D4028" s="89"/>
      <c r="E4028" s="89"/>
      <c r="F4028" s="89">
        <f>Table3[[#This Row],[Yield]]/100*(1+F4027)</f>
        <v>0</v>
      </c>
    </row>
    <row r="4029" spans="1:6" x14ac:dyDescent="0.2">
      <c r="A4029" s="88">
        <v>3650</v>
      </c>
      <c r="B4029" s="89">
        <v>98.63</v>
      </c>
      <c r="C4029" s="89">
        <f>LN(Table3[[#This Row],[Value]]/B4028)</f>
        <v>3.5549273129237015E-3</v>
      </c>
      <c r="D4029" s="89"/>
      <c r="E4029" s="89"/>
      <c r="F4029" s="89">
        <f>Table3[[#This Row],[Yield]]/100*(1+F4028)</f>
        <v>0</v>
      </c>
    </row>
    <row r="4030" spans="1:6" x14ac:dyDescent="0.2">
      <c r="A4030" s="88">
        <v>3651</v>
      </c>
      <c r="B4030" s="89">
        <v>99.28</v>
      </c>
      <c r="C4030" s="89">
        <f>LN(Table3[[#This Row],[Value]]/B4029)</f>
        <v>6.5686659304497472E-3</v>
      </c>
      <c r="D4030" s="89"/>
      <c r="E4030" s="89"/>
      <c r="F4030" s="89">
        <f>Table3[[#This Row],[Yield]]/100*(1+F4029)</f>
        <v>0</v>
      </c>
    </row>
    <row r="4031" spans="1:6" x14ac:dyDescent="0.2">
      <c r="A4031" s="88">
        <v>3652</v>
      </c>
      <c r="B4031" s="89">
        <v>99.18</v>
      </c>
      <c r="C4031" s="89">
        <f>LN(Table3[[#This Row],[Value]]/B4030)</f>
        <v>-1.007759835363851E-3</v>
      </c>
      <c r="D4031" s="89"/>
      <c r="E4031" s="89"/>
      <c r="F4031" s="89">
        <f>Table3[[#This Row],[Yield]]/100*(1+F4030)</f>
        <v>0</v>
      </c>
    </row>
    <row r="4032" spans="1:6" x14ac:dyDescent="0.2">
      <c r="A4032" s="88">
        <v>3653</v>
      </c>
      <c r="B4032" s="89">
        <v>99.05</v>
      </c>
      <c r="C4032" s="89">
        <f>LN(Table3[[#This Row],[Value]]/B4031)</f>
        <v>-1.3116079164279622E-3</v>
      </c>
      <c r="D4032" s="89"/>
      <c r="E4032" s="89"/>
      <c r="F4032" s="89">
        <f>Table3[[#This Row],[Yield]]/100*(1+F4031)</f>
        <v>0</v>
      </c>
    </row>
    <row r="4033" spans="1:6" x14ac:dyDescent="0.2">
      <c r="A4033" s="88">
        <v>3656</v>
      </c>
      <c r="B4033" s="89">
        <v>98.34</v>
      </c>
      <c r="C4033" s="89">
        <f>LN(Table3[[#This Row],[Value]]/B4032)</f>
        <v>-7.1939111607665675E-3</v>
      </c>
      <c r="D4033" s="89"/>
      <c r="E4033" s="89"/>
      <c r="F4033" s="89">
        <f>Table3[[#This Row],[Yield]]/100*(1+F4032)</f>
        <v>0</v>
      </c>
    </row>
    <row r="4034" spans="1:6" x14ac:dyDescent="0.2">
      <c r="A4034" s="88">
        <v>3657</v>
      </c>
      <c r="B4034" s="89">
        <v>98.3</v>
      </c>
      <c r="C4034" s="89">
        <f>LN(Table3[[#This Row],[Value]]/B4033)</f>
        <v>-4.0683483067251652E-4</v>
      </c>
      <c r="D4034" s="89"/>
      <c r="E4034" s="89"/>
      <c r="F4034" s="89">
        <f>Table3[[#This Row],[Yield]]/100*(1+F4033)</f>
        <v>0</v>
      </c>
    </row>
    <row r="4035" spans="1:6" x14ac:dyDescent="0.2">
      <c r="A4035" s="88">
        <v>3658</v>
      </c>
      <c r="B4035" s="89">
        <v>97.06</v>
      </c>
      <c r="C4035" s="89">
        <f>LN(Table3[[#This Row],[Value]]/B4034)</f>
        <v>-1.2694683176050724E-2</v>
      </c>
      <c r="D4035" s="89"/>
      <c r="E4035" s="89"/>
      <c r="F4035" s="89">
        <f>Table3[[#This Row],[Yield]]/100*(1+F4034)</f>
        <v>0</v>
      </c>
    </row>
    <row r="4036" spans="1:6" x14ac:dyDescent="0.2">
      <c r="A4036" s="88">
        <v>3659</v>
      </c>
      <c r="B4036" s="89">
        <v>97.62</v>
      </c>
      <c r="C4036" s="89">
        <f>LN(Table3[[#This Row],[Value]]/B4035)</f>
        <v>5.7530464819312375E-3</v>
      </c>
      <c r="D4036" s="89"/>
      <c r="E4036" s="89"/>
      <c r="F4036" s="89">
        <f>Table3[[#This Row],[Yield]]/100*(1+F4035)</f>
        <v>0</v>
      </c>
    </row>
    <row r="4037" spans="1:6" x14ac:dyDescent="0.2">
      <c r="A4037" s="88">
        <v>3660</v>
      </c>
      <c r="B4037" s="89">
        <v>97.67</v>
      </c>
      <c r="C4037" s="89">
        <f>LN(Table3[[#This Row],[Value]]/B4036)</f>
        <v>5.1205900038411899E-4</v>
      </c>
      <c r="D4037" s="89"/>
      <c r="E4037" s="89"/>
      <c r="F4037" s="89">
        <f>Table3[[#This Row],[Yield]]/100*(1+F4036)</f>
        <v>0</v>
      </c>
    </row>
    <row r="4038" spans="1:6" x14ac:dyDescent="0.2">
      <c r="A4038" s="88">
        <v>3661</v>
      </c>
      <c r="B4038" s="89">
        <v>97.87</v>
      </c>
      <c r="C4038" s="89">
        <f>LN(Table3[[#This Row],[Value]]/B4037)</f>
        <v>2.0456179783424132E-3</v>
      </c>
      <c r="D4038" s="89"/>
      <c r="E4038" s="89"/>
      <c r="F4038" s="89">
        <f>Table3[[#This Row],[Yield]]/100*(1+F4037)</f>
        <v>0</v>
      </c>
    </row>
    <row r="4039" spans="1:6" x14ac:dyDescent="0.2">
      <c r="A4039" s="88">
        <v>3663</v>
      </c>
      <c r="B4039" s="89">
        <v>97.1</v>
      </c>
      <c r="C4039" s="89">
        <f>LN(Table3[[#This Row],[Value]]/B4038)</f>
        <v>-7.8986921404490627E-3</v>
      </c>
      <c r="D4039" s="89"/>
      <c r="E4039" s="89"/>
      <c r="F4039" s="89">
        <f>Table3[[#This Row],[Yield]]/100*(1+F4038)</f>
        <v>0</v>
      </c>
    </row>
    <row r="4040" spans="1:6" x14ac:dyDescent="0.2">
      <c r="A4040" s="88">
        <v>3664</v>
      </c>
      <c r="B4040" s="89">
        <v>96.64</v>
      </c>
      <c r="C4040" s="89">
        <f>LN(Table3[[#This Row],[Value]]/B4039)</f>
        <v>-4.7486411107743693E-3</v>
      </c>
      <c r="D4040" s="89"/>
      <c r="E4040" s="89"/>
      <c r="F4040" s="89">
        <f>Table3[[#This Row],[Yield]]/100*(1+F4039)</f>
        <v>0</v>
      </c>
    </row>
    <row r="4041" spans="1:6" x14ac:dyDescent="0.2">
      <c r="A4041" s="88">
        <v>3665</v>
      </c>
      <c r="B4041" s="89">
        <v>95.85</v>
      </c>
      <c r="C4041" s="89">
        <f>LN(Table3[[#This Row],[Value]]/B4040)</f>
        <v>-8.2082646948514176E-3</v>
      </c>
      <c r="D4041" s="89"/>
      <c r="E4041" s="89"/>
      <c r="F4041" s="89">
        <f>Table3[[#This Row],[Yield]]/100*(1+F4040)</f>
        <v>0</v>
      </c>
    </row>
    <row r="4042" spans="1:6" x14ac:dyDescent="0.2">
      <c r="A4042" s="88">
        <v>3666</v>
      </c>
      <c r="B4042" s="89">
        <v>96.16</v>
      </c>
      <c r="C4042" s="89">
        <f>LN(Table3[[#This Row],[Value]]/B4041)</f>
        <v>3.2290012952439343E-3</v>
      </c>
      <c r="D4042" s="89"/>
      <c r="E4042" s="89"/>
      <c r="F4042" s="89">
        <f>Table3[[#This Row],[Yield]]/100*(1+F4041)</f>
        <v>0</v>
      </c>
    </row>
    <row r="4043" spans="1:6" x14ac:dyDescent="0.2">
      <c r="A4043" s="88">
        <v>3667</v>
      </c>
      <c r="B4043" s="89">
        <v>93.69</v>
      </c>
      <c r="C4043" s="89">
        <f>LN(Table3[[#This Row],[Value]]/B4042)</f>
        <v>-2.6022010823800585E-2</v>
      </c>
      <c r="D4043" s="89"/>
      <c r="E4043" s="89"/>
      <c r="F4043" s="89">
        <f>Table3[[#This Row],[Yield]]/100*(1+F4042)</f>
        <v>0</v>
      </c>
    </row>
    <row r="4044" spans="1:6" x14ac:dyDescent="0.2">
      <c r="A4044" s="88">
        <v>3668</v>
      </c>
      <c r="B4044" s="89">
        <v>94.45</v>
      </c>
      <c r="C4044" s="89">
        <f>LN(Table3[[#This Row],[Value]]/B4043)</f>
        <v>8.0791339844216957E-3</v>
      </c>
      <c r="D4044" s="89"/>
      <c r="E4044" s="89"/>
      <c r="F4044" s="89">
        <f>Table3[[#This Row],[Yield]]/100*(1+F4043)</f>
        <v>0</v>
      </c>
    </row>
    <row r="4045" spans="1:6" x14ac:dyDescent="0.2">
      <c r="A4045" s="88">
        <v>3670</v>
      </c>
      <c r="B4045" s="89">
        <v>93.75</v>
      </c>
      <c r="C4045" s="89">
        <f>LN(Table3[[#This Row],[Value]]/B4044)</f>
        <v>-7.4389290969984279E-3</v>
      </c>
      <c r="D4045" s="89"/>
      <c r="E4045" s="89"/>
      <c r="F4045" s="89">
        <f>Table3[[#This Row],[Yield]]/100*(1+F4044)</f>
        <v>0</v>
      </c>
    </row>
    <row r="4046" spans="1:6" x14ac:dyDescent="0.2">
      <c r="A4046" s="88">
        <v>3671</v>
      </c>
      <c r="B4046" s="89">
        <v>93.92</v>
      </c>
      <c r="C4046" s="89">
        <f>LN(Table3[[#This Row],[Value]]/B4045)</f>
        <v>1.8116912292662326E-3</v>
      </c>
      <c r="D4046" s="89"/>
      <c r="E4046" s="89"/>
      <c r="F4046" s="89">
        <f>Table3[[#This Row],[Yield]]/100*(1+F4045)</f>
        <v>0</v>
      </c>
    </row>
    <row r="4047" spans="1:6" x14ac:dyDescent="0.2">
      <c r="A4047" s="88">
        <v>3672</v>
      </c>
      <c r="B4047" s="89">
        <v>92.35</v>
      </c>
      <c r="C4047" s="89">
        <f>LN(Table3[[#This Row],[Value]]/B4046)</f>
        <v>-1.6857649434537467E-2</v>
      </c>
      <c r="D4047" s="89"/>
      <c r="E4047" s="89"/>
      <c r="F4047" s="89">
        <f>Table3[[#This Row],[Yield]]/100*(1+F4046)</f>
        <v>0</v>
      </c>
    </row>
    <row r="4048" spans="1:6" x14ac:dyDescent="0.2">
      <c r="A4048" s="88">
        <v>3673</v>
      </c>
      <c r="B4048" s="89">
        <v>93.29</v>
      </c>
      <c r="C4048" s="89">
        <f>LN(Table3[[#This Row],[Value]]/B4047)</f>
        <v>1.0127214327620754E-2</v>
      </c>
      <c r="D4048" s="89"/>
      <c r="E4048" s="89"/>
      <c r="F4048" s="89">
        <f>Table3[[#This Row],[Yield]]/100*(1+F4047)</f>
        <v>0</v>
      </c>
    </row>
    <row r="4049" spans="1:6" x14ac:dyDescent="0.2">
      <c r="A4049" s="88">
        <v>3674</v>
      </c>
      <c r="B4049" s="89">
        <v>94.41</v>
      </c>
      <c r="C4049" s="89">
        <f>LN(Table3[[#This Row],[Value]]/B4048)</f>
        <v>1.1934078771555338E-2</v>
      </c>
      <c r="D4049" s="89"/>
      <c r="E4049" s="89"/>
      <c r="F4049" s="89">
        <f>Table3[[#This Row],[Yield]]/100*(1+F4048)</f>
        <v>0</v>
      </c>
    </row>
    <row r="4050" spans="1:6" x14ac:dyDescent="0.2">
      <c r="A4050" s="88">
        <v>3675</v>
      </c>
      <c r="B4050" s="89">
        <v>94.52</v>
      </c>
      <c r="C4050" s="89">
        <f>LN(Table3[[#This Row],[Value]]/B4049)</f>
        <v>1.1644525742818318E-3</v>
      </c>
      <c r="D4050" s="89"/>
      <c r="E4050" s="89"/>
      <c r="F4050" s="89">
        <f>Table3[[#This Row],[Yield]]/100*(1+F4049)</f>
        <v>0</v>
      </c>
    </row>
    <row r="4051" spans="1:6" x14ac:dyDescent="0.2">
      <c r="A4051" s="88">
        <v>3677</v>
      </c>
      <c r="B4051" s="89">
        <v>93.08</v>
      </c>
      <c r="C4051" s="89">
        <f>LN(Table3[[#This Row],[Value]]/B4050)</f>
        <v>-1.5352113884616115E-2</v>
      </c>
      <c r="D4051" s="89"/>
      <c r="E4051" s="89"/>
      <c r="F4051" s="89">
        <f>Table3[[#This Row],[Yield]]/100*(1+F4050)</f>
        <v>0</v>
      </c>
    </row>
    <row r="4052" spans="1:6" x14ac:dyDescent="0.2">
      <c r="A4052" s="88">
        <v>3678</v>
      </c>
      <c r="B4052" s="89">
        <v>90.66</v>
      </c>
      <c r="C4052" s="89">
        <f>LN(Table3[[#This Row],[Value]]/B4051)</f>
        <v>-2.6343092921387798E-2</v>
      </c>
      <c r="D4052" s="89"/>
      <c r="E4052" s="89"/>
      <c r="F4052" s="89">
        <f>Table3[[#This Row],[Yield]]/100*(1+F4051)</f>
        <v>0</v>
      </c>
    </row>
    <row r="4053" spans="1:6" x14ac:dyDescent="0.2">
      <c r="A4053" s="88">
        <v>3679</v>
      </c>
      <c r="B4053" s="89">
        <v>92.69</v>
      </c>
      <c r="C4053" s="89">
        <f>LN(Table3[[#This Row],[Value]]/B4052)</f>
        <v>2.2144346375038062E-2</v>
      </c>
      <c r="D4053" s="89"/>
      <c r="E4053" s="89"/>
      <c r="F4053" s="89">
        <f>Table3[[#This Row],[Yield]]/100*(1+F4052)</f>
        <v>0</v>
      </c>
    </row>
    <row r="4054" spans="1:6" x14ac:dyDescent="0.2">
      <c r="A4054" s="88">
        <v>3680</v>
      </c>
      <c r="B4054" s="89">
        <v>91.62</v>
      </c>
      <c r="C4054" s="89">
        <f>LN(Table3[[#This Row],[Value]]/B4053)</f>
        <v>-1.1611003429145157E-2</v>
      </c>
      <c r="D4054" s="89"/>
      <c r="E4054" s="89"/>
      <c r="F4054" s="89">
        <f>Table3[[#This Row],[Yield]]/100*(1+F4053)</f>
        <v>0</v>
      </c>
    </row>
    <row r="4055" spans="1:6" x14ac:dyDescent="0.2">
      <c r="A4055" s="88">
        <v>3681</v>
      </c>
      <c r="B4055" s="89">
        <v>91.91</v>
      </c>
      <c r="C4055" s="89">
        <f>LN(Table3[[#This Row],[Value]]/B4054)</f>
        <v>3.1602489114220555E-3</v>
      </c>
      <c r="D4055" s="89"/>
      <c r="E4055" s="89"/>
      <c r="F4055" s="89">
        <f>Table3[[#This Row],[Yield]]/100*(1+F4054)</f>
        <v>0</v>
      </c>
    </row>
    <row r="4056" spans="1:6" x14ac:dyDescent="0.2">
      <c r="A4056" s="88">
        <v>3682</v>
      </c>
      <c r="B4056" s="89">
        <v>92.42</v>
      </c>
      <c r="C4056" s="89">
        <f>LN(Table3[[#This Row],[Value]]/B4055)</f>
        <v>5.5335680721021775E-3</v>
      </c>
      <c r="D4056" s="89"/>
      <c r="E4056" s="89"/>
      <c r="F4056" s="89">
        <f>Table3[[#This Row],[Yield]]/100*(1+F4055)</f>
        <v>0</v>
      </c>
    </row>
    <row r="4057" spans="1:6" x14ac:dyDescent="0.2">
      <c r="A4057" s="88">
        <v>3684</v>
      </c>
      <c r="B4057" s="89">
        <v>91.91</v>
      </c>
      <c r="C4057" s="89">
        <f>LN(Table3[[#This Row],[Value]]/B4056)</f>
        <v>-5.5335680721022166E-3</v>
      </c>
      <c r="D4057" s="89"/>
      <c r="E4057" s="89"/>
      <c r="F4057" s="89">
        <f>Table3[[#This Row],[Yield]]/100*(1+F4056)</f>
        <v>0</v>
      </c>
    </row>
    <row r="4058" spans="1:6" x14ac:dyDescent="0.2">
      <c r="A4058" s="88">
        <v>3685</v>
      </c>
      <c r="B4058" s="89">
        <v>91.33</v>
      </c>
      <c r="C4058" s="89">
        <f>LN(Table3[[#This Row],[Value]]/B4057)</f>
        <v>-6.330516666430498E-3</v>
      </c>
      <c r="D4058" s="89"/>
      <c r="E4058" s="89"/>
      <c r="F4058" s="89">
        <f>Table3[[#This Row],[Yield]]/100*(1+F4057)</f>
        <v>0</v>
      </c>
    </row>
    <row r="4059" spans="1:6" x14ac:dyDescent="0.2">
      <c r="A4059" s="88">
        <v>3686</v>
      </c>
      <c r="B4059" s="89">
        <v>90.4</v>
      </c>
      <c r="C4059" s="89">
        <f>LN(Table3[[#This Row],[Value]]/B4058)</f>
        <v>-1.0235053305456701E-2</v>
      </c>
      <c r="D4059" s="89"/>
      <c r="E4059" s="89"/>
      <c r="F4059" s="89">
        <f>Table3[[#This Row],[Yield]]/100*(1+F4058)</f>
        <v>0</v>
      </c>
    </row>
    <row r="4060" spans="1:6" x14ac:dyDescent="0.2">
      <c r="A4060" s="88">
        <v>3687</v>
      </c>
      <c r="B4060" s="89">
        <v>87.5</v>
      </c>
      <c r="C4060" s="89">
        <f>LN(Table3[[#This Row],[Value]]/B4059)</f>
        <v>-3.2605474034562147E-2</v>
      </c>
      <c r="D4060" s="89"/>
      <c r="E4060" s="89"/>
      <c r="F4060" s="89">
        <f>Table3[[#This Row],[Yield]]/100*(1+F4059)</f>
        <v>0</v>
      </c>
    </row>
    <row r="4061" spans="1:6" x14ac:dyDescent="0.2">
      <c r="A4061" s="88">
        <v>3688</v>
      </c>
      <c r="B4061" s="89">
        <v>87.77</v>
      </c>
      <c r="C4061" s="89">
        <f>LN(Table3[[#This Row],[Value]]/B4060)</f>
        <v>3.0809632404573419E-3</v>
      </c>
      <c r="D4061" s="89"/>
      <c r="E4061" s="89"/>
      <c r="F4061" s="89">
        <f>Table3[[#This Row],[Yield]]/100*(1+F4060)</f>
        <v>0</v>
      </c>
    </row>
    <row r="4062" spans="1:6" x14ac:dyDescent="0.2">
      <c r="A4062" s="88">
        <v>3689</v>
      </c>
      <c r="B4062" s="89">
        <v>88.39</v>
      </c>
      <c r="C4062" s="89">
        <f>LN(Table3[[#This Row],[Value]]/B4061)</f>
        <v>7.0390844688303575E-3</v>
      </c>
      <c r="D4062" s="89"/>
      <c r="E4062" s="89"/>
      <c r="F4062" s="89">
        <f>Table3[[#This Row],[Yield]]/100*(1+F4061)</f>
        <v>0</v>
      </c>
    </row>
    <row r="4063" spans="1:6" x14ac:dyDescent="0.2">
      <c r="A4063" s="88">
        <v>3691</v>
      </c>
      <c r="B4063" s="89">
        <v>85.35</v>
      </c>
      <c r="C4063" s="89">
        <f>LN(Table3[[#This Row],[Value]]/B4062)</f>
        <v>-3.4998391832407043E-2</v>
      </c>
      <c r="D4063" s="89"/>
      <c r="E4063" s="89"/>
      <c r="F4063" s="89">
        <f>Table3[[#This Row],[Yield]]/100*(1+F4062)</f>
        <v>0</v>
      </c>
    </row>
    <row r="4064" spans="1:6" x14ac:dyDescent="0.2">
      <c r="A4064" s="88">
        <v>3692</v>
      </c>
      <c r="B4064" s="89">
        <v>85.03</v>
      </c>
      <c r="C4064" s="89">
        <f>LN(Table3[[#This Row],[Value]]/B4063)</f>
        <v>-3.7563138427484095E-3</v>
      </c>
      <c r="D4064" s="89"/>
      <c r="E4064" s="89"/>
      <c r="F4064" s="89">
        <f>Table3[[#This Row],[Yield]]/100*(1+F4063)</f>
        <v>0</v>
      </c>
    </row>
    <row r="4065" spans="1:6" x14ac:dyDescent="0.2">
      <c r="A4065" s="88">
        <v>3693</v>
      </c>
      <c r="B4065" s="89">
        <v>87.32</v>
      </c>
      <c r="C4065" s="89">
        <f>LN(Table3[[#This Row],[Value]]/B4064)</f>
        <v>2.6575396284041826E-2</v>
      </c>
      <c r="D4065" s="89"/>
      <c r="E4065" s="89"/>
      <c r="F4065" s="89">
        <f>Table3[[#This Row],[Yield]]/100*(1+F4064)</f>
        <v>0</v>
      </c>
    </row>
    <row r="4066" spans="1:6" x14ac:dyDescent="0.2">
      <c r="A4066" s="88">
        <v>3694</v>
      </c>
      <c r="B4066" s="89">
        <v>87.85</v>
      </c>
      <c r="C4066" s="89">
        <f>LN(Table3[[#This Row],[Value]]/B4065)</f>
        <v>6.0512829513631192E-3</v>
      </c>
      <c r="D4066" s="89"/>
      <c r="E4066" s="89"/>
      <c r="F4066" s="89">
        <f>Table3[[#This Row],[Yield]]/100*(1+F4065)</f>
        <v>0</v>
      </c>
    </row>
    <row r="4067" spans="1:6" x14ac:dyDescent="0.2">
      <c r="A4067" s="88">
        <v>3695</v>
      </c>
      <c r="B4067" s="89">
        <v>89.07</v>
      </c>
      <c r="C4067" s="89">
        <f>LN(Table3[[#This Row],[Value]]/B4066)</f>
        <v>1.3791762810671923E-2</v>
      </c>
      <c r="D4067" s="89"/>
      <c r="E4067" s="89"/>
      <c r="F4067" s="89">
        <f>Table3[[#This Row],[Yield]]/100*(1+F4066)</f>
        <v>0</v>
      </c>
    </row>
    <row r="4068" spans="1:6" x14ac:dyDescent="0.2">
      <c r="A4068" s="88">
        <v>3698</v>
      </c>
      <c r="B4068" s="89">
        <v>89.65</v>
      </c>
      <c r="C4068" s="89">
        <f>LN(Table3[[#This Row],[Value]]/B4067)</f>
        <v>6.4906226073639228E-3</v>
      </c>
      <c r="D4068" s="89"/>
      <c r="E4068" s="89"/>
      <c r="F4068" s="89">
        <f>Table3[[#This Row],[Yield]]/100*(1+F4067)</f>
        <v>0</v>
      </c>
    </row>
    <row r="4069" spans="1:6" x14ac:dyDescent="0.2">
      <c r="A4069" s="88">
        <v>3699</v>
      </c>
      <c r="B4069" s="89">
        <v>89.23</v>
      </c>
      <c r="C4069" s="89">
        <f>LN(Table3[[#This Row],[Value]]/B4068)</f>
        <v>-4.6958941390817946E-3</v>
      </c>
      <c r="D4069" s="89"/>
      <c r="E4069" s="89"/>
      <c r="F4069" s="89">
        <f>Table3[[#This Row],[Yield]]/100*(1+F4068)</f>
        <v>0</v>
      </c>
    </row>
    <row r="4070" spans="1:6" x14ac:dyDescent="0.2">
      <c r="A4070" s="88">
        <v>3700</v>
      </c>
      <c r="B4070" s="89">
        <v>90.09</v>
      </c>
      <c r="C4070" s="89">
        <f>LN(Table3[[#This Row],[Value]]/B4069)</f>
        <v>9.5918647512885941E-3</v>
      </c>
      <c r="D4070" s="89"/>
      <c r="E4070" s="89"/>
      <c r="F4070" s="89">
        <f>Table3[[#This Row],[Yield]]/100*(1+F4069)</f>
        <v>0</v>
      </c>
    </row>
    <row r="4071" spans="1:6" x14ac:dyDescent="0.2">
      <c r="A4071" s="88">
        <v>3701</v>
      </c>
      <c r="B4071" s="89">
        <v>90.65</v>
      </c>
      <c r="C4071" s="89">
        <f>LN(Table3[[#This Row],[Value]]/B4070)</f>
        <v>6.1967665375113994E-3</v>
      </c>
      <c r="D4071" s="89"/>
      <c r="E4071" s="89"/>
      <c r="F4071" s="89">
        <f>Table3[[#This Row],[Yield]]/100*(1+F4070)</f>
        <v>0</v>
      </c>
    </row>
    <row r="4072" spans="1:6" x14ac:dyDescent="0.2">
      <c r="A4072" s="88">
        <v>3702</v>
      </c>
      <c r="B4072" s="89">
        <v>90.92</v>
      </c>
      <c r="C4072" s="89">
        <f>LN(Table3[[#This Row],[Value]]/B4071)</f>
        <v>2.9740617834823828E-3</v>
      </c>
      <c r="D4072" s="89"/>
      <c r="E4072" s="89"/>
      <c r="F4072" s="89">
        <f>Table3[[#This Row],[Yield]]/100*(1+F4071)</f>
        <v>0</v>
      </c>
    </row>
    <row r="4073" spans="1:6" x14ac:dyDescent="0.2">
      <c r="A4073" s="88">
        <v>3703</v>
      </c>
      <c r="B4073" s="89">
        <v>91.14</v>
      </c>
      <c r="C4073" s="89">
        <f>LN(Table3[[#This Row],[Value]]/B4072)</f>
        <v>2.4167868513939395E-3</v>
      </c>
      <c r="D4073" s="89"/>
      <c r="E4073" s="89"/>
      <c r="F4073" s="89">
        <f>Table3[[#This Row],[Yield]]/100*(1+F4072)</f>
        <v>0</v>
      </c>
    </row>
    <row r="4074" spans="1:6" x14ac:dyDescent="0.2">
      <c r="A4074" s="88">
        <v>3705</v>
      </c>
      <c r="B4074" s="89">
        <v>90.7</v>
      </c>
      <c r="C4074" s="89">
        <f>LN(Table3[[#This Row],[Value]]/B4073)</f>
        <v>-4.8394287146455864E-3</v>
      </c>
      <c r="D4074" s="89"/>
      <c r="E4074" s="89"/>
      <c r="F4074" s="89">
        <f>Table3[[#This Row],[Yield]]/100*(1+F4073)</f>
        <v>0</v>
      </c>
    </row>
    <row r="4075" spans="1:6" x14ac:dyDescent="0.2">
      <c r="A4075" s="88">
        <v>3707</v>
      </c>
      <c r="B4075" s="89">
        <v>90.62</v>
      </c>
      <c r="C4075" s="89">
        <f>LN(Table3[[#This Row],[Value]]/B4074)</f>
        <v>-8.8241788209881503E-4</v>
      </c>
      <c r="D4075" s="89"/>
      <c r="E4075" s="89"/>
      <c r="F4075" s="89">
        <f>Table3[[#This Row],[Yield]]/100*(1+F4074)</f>
        <v>0</v>
      </c>
    </row>
    <row r="4076" spans="1:6" x14ac:dyDescent="0.2">
      <c r="A4076" s="88">
        <v>3708</v>
      </c>
      <c r="B4076" s="89">
        <v>91.22</v>
      </c>
      <c r="C4076" s="89">
        <f>LN(Table3[[#This Row],[Value]]/B4075)</f>
        <v>6.5992320445621777E-3</v>
      </c>
      <c r="D4076" s="89"/>
      <c r="E4076" s="89"/>
      <c r="F4076" s="89">
        <f>Table3[[#This Row],[Yield]]/100*(1+F4075)</f>
        <v>0</v>
      </c>
    </row>
    <row r="4077" spans="1:6" x14ac:dyDescent="0.2">
      <c r="A4077" s="88">
        <v>3709</v>
      </c>
      <c r="B4077" s="89">
        <v>91.31</v>
      </c>
      <c r="C4077" s="89">
        <f>LN(Table3[[#This Row],[Value]]/B4076)</f>
        <v>9.8613934469438374E-4</v>
      </c>
      <c r="D4077" s="89"/>
      <c r="E4077" s="89"/>
      <c r="F4077" s="89">
        <f>Table3[[#This Row],[Yield]]/100*(1+F4076)</f>
        <v>0</v>
      </c>
    </row>
    <row r="4078" spans="1:6" x14ac:dyDescent="0.2">
      <c r="A4078" s="88">
        <v>3710</v>
      </c>
      <c r="B4078" s="89">
        <v>90.64</v>
      </c>
      <c r="C4078" s="89">
        <f>LN(Table3[[#This Row],[Value]]/B4077)</f>
        <v>-7.3646939084978883E-3</v>
      </c>
      <c r="D4078" s="89"/>
      <c r="E4078" s="89"/>
      <c r="F4078" s="89">
        <f>Table3[[#This Row],[Yield]]/100*(1+F4077)</f>
        <v>0</v>
      </c>
    </row>
    <row r="4079" spans="1:6" x14ac:dyDescent="0.2">
      <c r="A4079" s="88">
        <v>3712</v>
      </c>
      <c r="B4079" s="89">
        <v>91.34</v>
      </c>
      <c r="C4079" s="89">
        <f>LN(Table3[[#This Row],[Value]]/B4078)</f>
        <v>7.6931910371020786E-3</v>
      </c>
      <c r="D4079" s="89"/>
      <c r="E4079" s="89"/>
      <c r="F4079" s="89">
        <f>Table3[[#This Row],[Yield]]/100*(1+F4078)</f>
        <v>0</v>
      </c>
    </row>
    <row r="4080" spans="1:6" x14ac:dyDescent="0.2">
      <c r="A4080" s="88">
        <v>3713</v>
      </c>
      <c r="B4080" s="89">
        <v>91.77</v>
      </c>
      <c r="C4080" s="89">
        <f>LN(Table3[[#This Row],[Value]]/B4079)</f>
        <v>4.6966390740687987E-3</v>
      </c>
      <c r="D4080" s="89"/>
      <c r="E4080" s="89"/>
      <c r="F4080" s="89">
        <f>Table3[[#This Row],[Yield]]/100*(1+F4079)</f>
        <v>0</v>
      </c>
    </row>
    <row r="4081" spans="1:6" x14ac:dyDescent="0.2">
      <c r="A4081" s="88">
        <v>3714</v>
      </c>
      <c r="B4081" s="89">
        <v>92.62</v>
      </c>
      <c r="C4081" s="89">
        <f>LN(Table3[[#This Row],[Value]]/B4080)</f>
        <v>9.2196542216842359E-3</v>
      </c>
      <c r="D4081" s="89"/>
      <c r="E4081" s="89"/>
      <c r="F4081" s="89">
        <f>Table3[[#This Row],[Yield]]/100*(1+F4080)</f>
        <v>0</v>
      </c>
    </row>
    <row r="4082" spans="1:6" x14ac:dyDescent="0.2">
      <c r="A4082" s="88">
        <v>3715</v>
      </c>
      <c r="B4082" s="89">
        <v>92.61</v>
      </c>
      <c r="C4082" s="89">
        <f>LN(Table3[[#This Row],[Value]]/B4081)</f>
        <v>-1.0797387042829202E-4</v>
      </c>
      <c r="D4082" s="89"/>
      <c r="E4082" s="89"/>
      <c r="F4082" s="89">
        <f>Table3[[#This Row],[Yield]]/100*(1+F4081)</f>
        <v>0</v>
      </c>
    </row>
    <row r="4083" spans="1:6" x14ac:dyDescent="0.2">
      <c r="A4083" s="88">
        <v>3716</v>
      </c>
      <c r="B4083" s="89">
        <v>92.83</v>
      </c>
      <c r="C4083" s="89">
        <f>LN(Table3[[#This Row],[Value]]/B4082)</f>
        <v>2.3727362296635237E-3</v>
      </c>
      <c r="D4083" s="89"/>
      <c r="E4083" s="89"/>
      <c r="F4083" s="89">
        <f>Table3[[#This Row],[Yield]]/100*(1+F4082)</f>
        <v>0</v>
      </c>
    </row>
    <row r="4084" spans="1:6" x14ac:dyDescent="0.2">
      <c r="A4084" s="88">
        <v>3717</v>
      </c>
      <c r="B4084" s="89">
        <v>92.98</v>
      </c>
      <c r="C4084" s="89">
        <f>LN(Table3[[#This Row],[Value]]/B4083)</f>
        <v>1.6145528505974707E-3</v>
      </c>
      <c r="D4084" s="89"/>
      <c r="E4084" s="89"/>
      <c r="F4084" s="89">
        <f>Table3[[#This Row],[Yield]]/100*(1+F4083)</f>
        <v>0</v>
      </c>
    </row>
    <row r="4085" spans="1:6" x14ac:dyDescent="0.2">
      <c r="A4085" s="88">
        <v>3719</v>
      </c>
      <c r="B4085" s="89">
        <v>94.35</v>
      </c>
      <c r="C4085" s="89">
        <f>LN(Table3[[#This Row],[Value]]/B4084)</f>
        <v>1.4626855552120444E-2</v>
      </c>
      <c r="D4085" s="89"/>
      <c r="E4085" s="89"/>
      <c r="F4085" s="89">
        <f>Table3[[#This Row],[Yield]]/100*(1+F4084)</f>
        <v>0</v>
      </c>
    </row>
    <row r="4086" spans="1:6" x14ac:dyDescent="0.2">
      <c r="A4086" s="88">
        <v>3720</v>
      </c>
      <c r="B4086" s="89">
        <v>94.56</v>
      </c>
      <c r="C4086" s="89">
        <f>LN(Table3[[#This Row],[Value]]/B4085)</f>
        <v>2.223281843229005E-3</v>
      </c>
      <c r="D4086" s="89"/>
      <c r="E4086" s="89"/>
      <c r="F4086" s="89">
        <f>Table3[[#This Row],[Yield]]/100*(1+F4085)</f>
        <v>0</v>
      </c>
    </row>
    <row r="4087" spans="1:6" x14ac:dyDescent="0.2">
      <c r="A4087" s="88">
        <v>3721</v>
      </c>
      <c r="B4087" s="89">
        <v>94.3</v>
      </c>
      <c r="C4087" s="89">
        <f>LN(Table3[[#This Row],[Value]]/B4086)</f>
        <v>-2.7533640183762887E-3</v>
      </c>
      <c r="D4087" s="89"/>
      <c r="E4087" s="89"/>
      <c r="F4087" s="89">
        <f>Table3[[#This Row],[Yield]]/100*(1+F4086)</f>
        <v>0</v>
      </c>
    </row>
    <row r="4088" spans="1:6" x14ac:dyDescent="0.2">
      <c r="A4088" s="88">
        <v>3722</v>
      </c>
      <c r="B4088" s="89">
        <v>93.92</v>
      </c>
      <c r="C4088" s="89">
        <f>LN(Table3[[#This Row],[Value]]/B4087)</f>
        <v>-4.0378335596254721E-3</v>
      </c>
      <c r="D4088" s="89"/>
      <c r="E4088" s="89"/>
      <c r="F4088" s="89">
        <f>Table3[[#This Row],[Yield]]/100*(1+F4087)</f>
        <v>0</v>
      </c>
    </row>
    <row r="4089" spans="1:6" x14ac:dyDescent="0.2">
      <c r="A4089" s="88">
        <v>3723</v>
      </c>
      <c r="B4089" s="89">
        <v>92.63</v>
      </c>
      <c r="C4089" s="89">
        <f>LN(Table3[[#This Row],[Value]]/B4088)</f>
        <v>-1.3830292813850266E-2</v>
      </c>
      <c r="D4089" s="89"/>
      <c r="E4089" s="89"/>
      <c r="F4089" s="89">
        <f>Table3[[#This Row],[Yield]]/100*(1+F4088)</f>
        <v>0</v>
      </c>
    </row>
    <row r="4090" spans="1:6" x14ac:dyDescent="0.2">
      <c r="A4090" s="88">
        <v>3724</v>
      </c>
      <c r="B4090" s="89">
        <v>92.78</v>
      </c>
      <c r="C4090" s="89">
        <f>LN(Table3[[#This Row],[Value]]/B4089)</f>
        <v>1.6180360576615619E-3</v>
      </c>
      <c r="D4090" s="89"/>
      <c r="E4090" s="89"/>
      <c r="F4090" s="89">
        <f>Table3[[#This Row],[Yield]]/100*(1+F4089)</f>
        <v>0</v>
      </c>
    </row>
    <row r="4091" spans="1:6" x14ac:dyDescent="0.2">
      <c r="A4091" s="88">
        <v>3726</v>
      </c>
      <c r="B4091" s="89">
        <v>93.1</v>
      </c>
      <c r="C4091" s="89">
        <f>LN(Table3[[#This Row],[Value]]/B4090)</f>
        <v>3.4430849594235978E-3</v>
      </c>
      <c r="D4091" s="89"/>
      <c r="E4091" s="89"/>
      <c r="F4091" s="89">
        <f>Table3[[#This Row],[Yield]]/100*(1+F4090)</f>
        <v>0</v>
      </c>
    </row>
    <row r="4092" spans="1:6" x14ac:dyDescent="0.2">
      <c r="A4092" s="88">
        <v>3727</v>
      </c>
      <c r="B4092" s="89">
        <v>91.92</v>
      </c>
      <c r="C4092" s="89">
        <f>LN(Table3[[#This Row],[Value]]/B4091)</f>
        <v>-1.2755550742521098E-2</v>
      </c>
      <c r="D4092" s="89"/>
      <c r="E4092" s="89"/>
      <c r="F4092" s="89">
        <f>Table3[[#This Row],[Yield]]/100*(1+F4091)</f>
        <v>0</v>
      </c>
    </row>
    <row r="4093" spans="1:6" x14ac:dyDescent="0.2">
      <c r="A4093" s="88">
        <v>3728</v>
      </c>
      <c r="B4093" s="89">
        <v>91.35</v>
      </c>
      <c r="C4093" s="89">
        <f>LN(Table3[[#This Row],[Value]]/B4092)</f>
        <v>-6.2203507164846489E-3</v>
      </c>
      <c r="D4093" s="89"/>
      <c r="E4093" s="89"/>
      <c r="F4093" s="89">
        <f>Table3[[#This Row],[Yield]]/100*(1+F4092)</f>
        <v>0</v>
      </c>
    </row>
    <row r="4094" spans="1:6" x14ac:dyDescent="0.2">
      <c r="A4094" s="88">
        <v>3729</v>
      </c>
      <c r="B4094" s="89">
        <v>92.14</v>
      </c>
      <c r="C4094" s="89">
        <f>LN(Table3[[#This Row],[Value]]/B4093)</f>
        <v>8.6108766837553283E-3</v>
      </c>
      <c r="D4094" s="89"/>
      <c r="E4094" s="89"/>
      <c r="F4094" s="89">
        <f>Table3[[#This Row],[Yield]]/100*(1+F4093)</f>
        <v>0</v>
      </c>
    </row>
    <row r="4095" spans="1:6" x14ac:dyDescent="0.2">
      <c r="A4095" s="88">
        <v>3730</v>
      </c>
      <c r="B4095" s="89">
        <v>92.71</v>
      </c>
      <c r="C4095" s="89">
        <f>LN(Table3[[#This Row],[Value]]/B4094)</f>
        <v>6.1671821111199321E-3</v>
      </c>
      <c r="D4095" s="89"/>
      <c r="E4095" s="89"/>
      <c r="F4095" s="89">
        <f>Table3[[#This Row],[Yield]]/100*(1+F4094)</f>
        <v>0</v>
      </c>
    </row>
    <row r="4096" spans="1:6" x14ac:dyDescent="0.2">
      <c r="A4096" s="88">
        <v>3731</v>
      </c>
      <c r="B4096" s="89">
        <v>92.14</v>
      </c>
      <c r="C4096" s="89">
        <f>LN(Table3[[#This Row],[Value]]/B4095)</f>
        <v>-6.1671821111200864E-3</v>
      </c>
      <c r="D4096" s="89"/>
      <c r="E4096" s="89"/>
      <c r="F4096" s="89">
        <f>Table3[[#This Row],[Yield]]/100*(1+F4095)</f>
        <v>0</v>
      </c>
    </row>
    <row r="4097" spans="1:6" x14ac:dyDescent="0.2">
      <c r="A4097" s="88">
        <v>3733</v>
      </c>
      <c r="B4097" s="89">
        <v>92.33</v>
      </c>
      <c r="C4097" s="89">
        <f>LN(Table3[[#This Row],[Value]]/B4096)</f>
        <v>2.0599562767655536E-3</v>
      </c>
      <c r="D4097" s="89"/>
      <c r="E4097" s="89"/>
      <c r="F4097" s="89">
        <f>Table3[[#This Row],[Yield]]/100*(1+F4096)</f>
        <v>0</v>
      </c>
    </row>
    <row r="4098" spans="1:6" x14ac:dyDescent="0.2">
      <c r="A4098" s="88">
        <v>3734</v>
      </c>
      <c r="B4098" s="89">
        <v>92.36</v>
      </c>
      <c r="C4098" s="89">
        <f>LN(Table3[[#This Row],[Value]]/B4097)</f>
        <v>3.248687017579809E-4</v>
      </c>
      <c r="D4098" s="89"/>
      <c r="E4098" s="89"/>
      <c r="F4098" s="89">
        <f>Table3[[#This Row],[Yield]]/100*(1+F4097)</f>
        <v>0</v>
      </c>
    </row>
    <row r="4099" spans="1:6" x14ac:dyDescent="0.2">
      <c r="A4099" s="88">
        <v>3735</v>
      </c>
      <c r="B4099" s="89">
        <v>91.3</v>
      </c>
      <c r="C4099" s="89">
        <f>LN(Table3[[#This Row],[Value]]/B4098)</f>
        <v>-1.1543196885371853E-2</v>
      </c>
      <c r="D4099" s="89"/>
      <c r="E4099" s="89"/>
      <c r="F4099" s="89">
        <f>Table3[[#This Row],[Yield]]/100*(1+F4098)</f>
        <v>0</v>
      </c>
    </row>
    <row r="4100" spans="1:6" x14ac:dyDescent="0.2">
      <c r="A4100" s="88">
        <v>3736</v>
      </c>
      <c r="B4100" s="89">
        <v>91.31</v>
      </c>
      <c r="C4100" s="89">
        <f>LN(Table3[[#This Row],[Value]]/B4099)</f>
        <v>1.0952302732606673E-4</v>
      </c>
      <c r="D4100" s="89"/>
      <c r="E4100" s="89"/>
      <c r="F4100" s="89">
        <f>Table3[[#This Row],[Yield]]/100*(1+F4099)</f>
        <v>0</v>
      </c>
    </row>
    <row r="4101" spans="1:6" x14ac:dyDescent="0.2">
      <c r="A4101" s="88">
        <v>3740</v>
      </c>
      <c r="B4101" s="89">
        <v>89.72</v>
      </c>
      <c r="C4101" s="89">
        <f>LN(Table3[[#This Row],[Value]]/B4100)</f>
        <v>-1.7566600976241176E-2</v>
      </c>
      <c r="D4101" s="89"/>
      <c r="E4101" s="89"/>
      <c r="F4101" s="89">
        <f>Table3[[#This Row],[Yield]]/100*(1+F4100)</f>
        <v>0</v>
      </c>
    </row>
    <row r="4102" spans="1:6" x14ac:dyDescent="0.2">
      <c r="A4102" s="88">
        <v>3741</v>
      </c>
      <c r="B4102" s="89">
        <v>90.21</v>
      </c>
      <c r="C4102" s="89">
        <f>LN(Table3[[#This Row],[Value]]/B4101)</f>
        <v>5.4465760165397434E-3</v>
      </c>
      <c r="D4102" s="89"/>
      <c r="E4102" s="89"/>
      <c r="F4102" s="89">
        <f>Table3[[#This Row],[Yield]]/100*(1+F4101)</f>
        <v>0</v>
      </c>
    </row>
    <row r="4103" spans="1:6" x14ac:dyDescent="0.2">
      <c r="A4103" s="88">
        <v>3742</v>
      </c>
      <c r="B4103" s="89">
        <v>89.47</v>
      </c>
      <c r="C4103" s="89">
        <f>LN(Table3[[#This Row],[Value]]/B4102)</f>
        <v>-8.2369121090427218E-3</v>
      </c>
      <c r="D4103" s="89"/>
      <c r="E4103" s="89"/>
      <c r="F4103" s="89">
        <f>Table3[[#This Row],[Yield]]/100*(1+F4102)</f>
        <v>0</v>
      </c>
    </row>
    <row r="4104" spans="1:6" x14ac:dyDescent="0.2">
      <c r="A4104" s="88">
        <v>3743</v>
      </c>
      <c r="B4104" s="89">
        <v>89.71</v>
      </c>
      <c r="C4104" s="89">
        <f>LN(Table3[[#This Row],[Value]]/B4103)</f>
        <v>2.6788720116875321E-3</v>
      </c>
      <c r="D4104" s="89"/>
      <c r="E4104" s="89"/>
      <c r="F4104" s="89">
        <f>Table3[[#This Row],[Yield]]/100*(1+F4103)</f>
        <v>0</v>
      </c>
    </row>
    <row r="4105" spans="1:6" x14ac:dyDescent="0.2">
      <c r="A4105" s="88">
        <v>3744</v>
      </c>
      <c r="B4105" s="89">
        <v>89.71</v>
      </c>
      <c r="C4105" s="89">
        <f>LN(Table3[[#This Row],[Value]]/B4104)</f>
        <v>0</v>
      </c>
      <c r="D4105" s="89"/>
      <c r="E4105" s="89"/>
      <c r="F4105" s="89">
        <f>Table3[[#This Row],[Yield]]/100*(1+F4104)</f>
        <v>0</v>
      </c>
    </row>
    <row r="4106" spans="1:6" x14ac:dyDescent="0.2">
      <c r="A4106" s="88">
        <v>3745</v>
      </c>
      <c r="B4106" s="89">
        <v>89.71</v>
      </c>
      <c r="C4106" s="89">
        <f>LN(Table3[[#This Row],[Value]]/B4105)</f>
        <v>0</v>
      </c>
      <c r="D4106" s="89"/>
      <c r="E4106" s="89"/>
      <c r="F4106" s="89">
        <f>Table3[[#This Row],[Yield]]/100*(1+F4105)</f>
        <v>0</v>
      </c>
    </row>
    <row r="4107" spans="1:6" x14ac:dyDescent="0.2">
      <c r="A4107" s="88">
        <v>3747</v>
      </c>
      <c r="B4107" s="89">
        <v>89.75</v>
      </c>
      <c r="C4107" s="89">
        <f>LN(Table3[[#This Row],[Value]]/B4106)</f>
        <v>4.4578179719612901E-4</v>
      </c>
      <c r="D4107" s="89"/>
      <c r="E4107" s="89"/>
      <c r="F4107" s="89">
        <f>Table3[[#This Row],[Yield]]/100*(1+F4106)</f>
        <v>0</v>
      </c>
    </row>
    <row r="4108" spans="1:6" x14ac:dyDescent="0.2">
      <c r="A4108" s="88">
        <v>3748</v>
      </c>
      <c r="B4108" s="89">
        <v>90.96</v>
      </c>
      <c r="C4108" s="89">
        <f>LN(Table3[[#This Row],[Value]]/B4107)</f>
        <v>1.3391822073892301E-2</v>
      </c>
      <c r="D4108" s="89"/>
      <c r="E4108" s="89"/>
      <c r="F4108" s="89">
        <f>Table3[[#This Row],[Yield]]/100*(1+F4107)</f>
        <v>0</v>
      </c>
    </row>
    <row r="4109" spans="1:6" x14ac:dyDescent="0.2">
      <c r="A4109" s="88">
        <v>3749</v>
      </c>
      <c r="B4109" s="89">
        <v>91.16</v>
      </c>
      <c r="C4109" s="89">
        <f>LN(Table3[[#This Row],[Value]]/B4108)</f>
        <v>2.1963549352029955E-3</v>
      </c>
      <c r="D4109" s="89"/>
      <c r="E4109" s="89"/>
      <c r="F4109" s="89">
        <f>Table3[[#This Row],[Yield]]/100*(1+F4108)</f>
        <v>0</v>
      </c>
    </row>
    <row r="4110" spans="1:6" x14ac:dyDescent="0.2">
      <c r="A4110" s="88">
        <v>3750</v>
      </c>
      <c r="B4110" s="89">
        <v>90.89</v>
      </c>
      <c r="C4110" s="89">
        <f>LN(Table3[[#This Row],[Value]]/B4109)</f>
        <v>-2.9662202468044561E-3</v>
      </c>
      <c r="D4110" s="89"/>
      <c r="E4110" s="89"/>
      <c r="F4110" s="89">
        <f>Table3[[#This Row],[Yield]]/100*(1+F4109)</f>
        <v>0</v>
      </c>
    </row>
    <row r="4111" spans="1:6" x14ac:dyDescent="0.2">
      <c r="A4111" s="88">
        <v>3751</v>
      </c>
      <c r="B4111" s="89">
        <v>89.53</v>
      </c>
      <c r="C4111" s="89">
        <f>LN(Table3[[#This Row],[Value]]/B4110)</f>
        <v>-1.5076219484614429E-2</v>
      </c>
      <c r="D4111" s="89"/>
      <c r="E4111" s="89"/>
      <c r="F4111" s="89">
        <f>Table3[[#This Row],[Yield]]/100*(1+F4110)</f>
        <v>0</v>
      </c>
    </row>
    <row r="4112" spans="1:6" x14ac:dyDescent="0.2">
      <c r="A4112" s="88">
        <v>3752</v>
      </c>
      <c r="B4112" s="89">
        <v>89.36</v>
      </c>
      <c r="C4112" s="89">
        <f>LN(Table3[[#This Row],[Value]]/B4111)</f>
        <v>-1.9006098851193753E-3</v>
      </c>
      <c r="D4112" s="89"/>
      <c r="E4112" s="89"/>
      <c r="F4112" s="89">
        <f>Table3[[#This Row],[Yield]]/100*(1+F4111)</f>
        <v>0</v>
      </c>
    </row>
    <row r="4113" spans="1:6" x14ac:dyDescent="0.2">
      <c r="A4113" s="88">
        <v>3754</v>
      </c>
      <c r="B4113" s="89">
        <v>91.1</v>
      </c>
      <c r="C4113" s="89">
        <f>LN(Table3[[#This Row],[Value]]/B4112)</f>
        <v>1.9284649504967288E-2</v>
      </c>
      <c r="D4113" s="89"/>
      <c r="E4113" s="89"/>
      <c r="F4113" s="89">
        <f>Table3[[#This Row],[Yield]]/100*(1+F4112)</f>
        <v>0</v>
      </c>
    </row>
    <row r="4114" spans="1:6" x14ac:dyDescent="0.2">
      <c r="A4114" s="88">
        <v>3755</v>
      </c>
      <c r="B4114" s="89">
        <v>90.92</v>
      </c>
      <c r="C4114" s="89">
        <f>LN(Table3[[#This Row],[Value]]/B4113)</f>
        <v>-1.9778052815701266E-3</v>
      </c>
      <c r="D4114" s="89"/>
      <c r="E4114" s="89"/>
      <c r="F4114" s="89">
        <f>Table3[[#This Row],[Yield]]/100*(1+F4113)</f>
        <v>0</v>
      </c>
    </row>
    <row r="4115" spans="1:6" x14ac:dyDescent="0.2">
      <c r="A4115" s="88">
        <v>3756</v>
      </c>
      <c r="B4115" s="89">
        <v>92.1</v>
      </c>
      <c r="C4115" s="89">
        <f>LN(Table3[[#This Row],[Value]]/B4114)</f>
        <v>1.2894944276918648E-2</v>
      </c>
      <c r="D4115" s="89"/>
      <c r="E4115" s="89"/>
      <c r="F4115" s="89">
        <f>Table3[[#This Row],[Yield]]/100*(1+F4114)</f>
        <v>0</v>
      </c>
    </row>
    <row r="4116" spans="1:6" x14ac:dyDescent="0.2">
      <c r="A4116" s="88">
        <v>3757</v>
      </c>
      <c r="B4116" s="89">
        <v>92.36</v>
      </c>
      <c r="C4116" s="89">
        <f>LN(Table3[[#This Row],[Value]]/B4115)</f>
        <v>2.8190412250334923E-3</v>
      </c>
      <c r="D4116" s="89"/>
      <c r="E4116" s="89"/>
      <c r="F4116" s="89">
        <f>Table3[[#This Row],[Yield]]/100*(1+F4115)</f>
        <v>0</v>
      </c>
    </row>
    <row r="4117" spans="1:6" x14ac:dyDescent="0.2">
      <c r="A4117" s="88">
        <v>3758</v>
      </c>
      <c r="B4117" s="89">
        <v>92.04</v>
      </c>
      <c r="C4117" s="89">
        <f>LN(Table3[[#This Row],[Value]]/B4116)</f>
        <v>-3.4707193191294053E-3</v>
      </c>
      <c r="D4117" s="89"/>
      <c r="E4117" s="89"/>
      <c r="F4117" s="89">
        <f>Table3[[#This Row],[Yield]]/100*(1+F4116)</f>
        <v>0</v>
      </c>
    </row>
    <row r="4118" spans="1:6" x14ac:dyDescent="0.2">
      <c r="A4118" s="88">
        <v>3759</v>
      </c>
      <c r="B4118" s="89">
        <v>92.62</v>
      </c>
      <c r="C4118" s="89">
        <f>LN(Table3[[#This Row],[Value]]/B4117)</f>
        <v>6.2818358854407627E-3</v>
      </c>
      <c r="D4118" s="89"/>
      <c r="E4118" s="89"/>
      <c r="F4118" s="89">
        <f>Table3[[#This Row],[Yield]]/100*(1+F4117)</f>
        <v>0</v>
      </c>
    </row>
    <row r="4119" spans="1:6" x14ac:dyDescent="0.2">
      <c r="A4119" s="88">
        <v>3761</v>
      </c>
      <c r="B4119" s="89">
        <v>91.67</v>
      </c>
      <c r="C4119" s="89">
        <f>LN(Table3[[#This Row],[Value]]/B4118)</f>
        <v>-1.0309929078921656E-2</v>
      </c>
      <c r="D4119" s="89"/>
      <c r="E4119" s="89"/>
      <c r="F4119" s="89">
        <f>Table3[[#This Row],[Yield]]/100*(1+F4118)</f>
        <v>0</v>
      </c>
    </row>
    <row r="4120" spans="1:6" x14ac:dyDescent="0.2">
      <c r="A4120" s="88">
        <v>3762</v>
      </c>
      <c r="B4120" s="89">
        <v>91.78</v>
      </c>
      <c r="C4120" s="89">
        <f>LN(Table3[[#This Row],[Value]]/B4119)</f>
        <v>1.1992369930033078E-3</v>
      </c>
      <c r="D4120" s="89"/>
      <c r="E4120" s="89"/>
      <c r="F4120" s="89">
        <f>Table3[[#This Row],[Yield]]/100*(1+F4119)</f>
        <v>0</v>
      </c>
    </row>
    <row r="4121" spans="1:6" x14ac:dyDescent="0.2">
      <c r="A4121" s="88">
        <v>3763</v>
      </c>
      <c r="B4121" s="89">
        <v>90.37</v>
      </c>
      <c r="C4121" s="89">
        <f>LN(Table3[[#This Row],[Value]]/B4120)</f>
        <v>-1.5482055052822984E-2</v>
      </c>
      <c r="D4121" s="89"/>
      <c r="E4121" s="89"/>
      <c r="F4121" s="89">
        <f>Table3[[#This Row],[Yield]]/100*(1+F4120)</f>
        <v>0</v>
      </c>
    </row>
    <row r="4122" spans="1:6" x14ac:dyDescent="0.2">
      <c r="A4122" s="88">
        <v>3764</v>
      </c>
      <c r="B4122" s="89">
        <v>90.52</v>
      </c>
      <c r="C4122" s="89">
        <f>LN(Table3[[#This Row],[Value]]/B4121)</f>
        <v>1.6584668514721295E-3</v>
      </c>
      <c r="D4122" s="89"/>
      <c r="E4122" s="89"/>
      <c r="F4122" s="89">
        <f>Table3[[#This Row],[Yield]]/100*(1+F4121)</f>
        <v>0</v>
      </c>
    </row>
    <row r="4123" spans="1:6" x14ac:dyDescent="0.2">
      <c r="A4123" s="88">
        <v>3765</v>
      </c>
      <c r="B4123" s="89">
        <v>89.97</v>
      </c>
      <c r="C4123" s="89">
        <f>LN(Table3[[#This Row],[Value]]/B4122)</f>
        <v>-6.0945393363091519E-3</v>
      </c>
      <c r="D4123" s="89"/>
      <c r="E4123" s="89"/>
      <c r="F4123" s="89">
        <f>Table3[[#This Row],[Yield]]/100*(1+F4122)</f>
        <v>0</v>
      </c>
    </row>
    <row r="4124" spans="1:6" x14ac:dyDescent="0.2">
      <c r="A4124" s="88">
        <v>3766</v>
      </c>
      <c r="B4124" s="89">
        <v>90.09</v>
      </c>
      <c r="C4124" s="89">
        <f>LN(Table3[[#This Row],[Value]]/B4123)</f>
        <v>1.3328892343213064E-3</v>
      </c>
      <c r="D4124" s="89"/>
      <c r="E4124" s="89"/>
      <c r="F4124" s="89">
        <f>Table3[[#This Row],[Yield]]/100*(1+F4123)</f>
        <v>0</v>
      </c>
    </row>
    <row r="4125" spans="1:6" x14ac:dyDescent="0.2">
      <c r="A4125" s="88">
        <v>3768</v>
      </c>
      <c r="B4125" s="89">
        <v>88.73</v>
      </c>
      <c r="C4125" s="89">
        <f>LN(Table3[[#This Row],[Value]]/B4124)</f>
        <v>-1.5211119816102204E-2</v>
      </c>
      <c r="D4125" s="89"/>
      <c r="E4125" s="89"/>
      <c r="F4125" s="89">
        <f>Table3[[#This Row],[Yield]]/100*(1+F4124)</f>
        <v>0</v>
      </c>
    </row>
    <row r="4126" spans="1:6" x14ac:dyDescent="0.2">
      <c r="A4126" s="88">
        <v>3769</v>
      </c>
      <c r="B4126" s="89">
        <v>88.83</v>
      </c>
      <c r="C4126" s="89">
        <f>LN(Table3[[#This Row],[Value]]/B4125)</f>
        <v>1.1263799343630514E-3</v>
      </c>
      <c r="D4126" s="89"/>
      <c r="E4126" s="89"/>
      <c r="F4126" s="89">
        <f>Table3[[#This Row],[Yield]]/100*(1+F4125)</f>
        <v>0</v>
      </c>
    </row>
    <row r="4127" spans="1:6" x14ac:dyDescent="0.2">
      <c r="A4127" s="88">
        <v>3770</v>
      </c>
      <c r="B4127" s="89">
        <v>88.18</v>
      </c>
      <c r="C4127" s="89">
        <f>LN(Table3[[#This Row],[Value]]/B4126)</f>
        <v>-7.3442508518178802E-3</v>
      </c>
      <c r="D4127" s="89"/>
      <c r="E4127" s="89"/>
      <c r="F4127" s="89">
        <f>Table3[[#This Row],[Yield]]/100*(1+F4126)</f>
        <v>0</v>
      </c>
    </row>
    <row r="4128" spans="1:6" x14ac:dyDescent="0.2">
      <c r="A4128" s="88">
        <v>3771</v>
      </c>
      <c r="B4128" s="89">
        <v>86.29</v>
      </c>
      <c r="C4128" s="89">
        <f>LN(Table3[[#This Row],[Value]]/B4127)</f>
        <v>-2.1666463409575409E-2</v>
      </c>
      <c r="D4128" s="89"/>
      <c r="E4128" s="89"/>
      <c r="F4128" s="89">
        <f>Table3[[#This Row],[Yield]]/100*(1+F4127)</f>
        <v>0</v>
      </c>
    </row>
    <row r="4129" spans="1:6" x14ac:dyDescent="0.2">
      <c r="A4129" s="88">
        <v>3772</v>
      </c>
      <c r="B4129" s="89">
        <v>87.17</v>
      </c>
      <c r="C4129" s="89">
        <f>LN(Table3[[#This Row],[Value]]/B4128)</f>
        <v>1.0146518503268509E-2</v>
      </c>
      <c r="D4129" s="89"/>
      <c r="E4129" s="89"/>
      <c r="F4129" s="89">
        <f>Table3[[#This Row],[Yield]]/100*(1+F4128)</f>
        <v>0</v>
      </c>
    </row>
    <row r="4130" spans="1:6" x14ac:dyDescent="0.2">
      <c r="A4130" s="88">
        <v>3773</v>
      </c>
      <c r="B4130" s="89">
        <v>86.2</v>
      </c>
      <c r="C4130" s="89">
        <f>LN(Table3[[#This Row],[Value]]/B4129)</f>
        <v>-1.1190057353837284E-2</v>
      </c>
      <c r="D4130" s="89"/>
      <c r="E4130" s="89"/>
      <c r="F4130" s="89">
        <f>Table3[[#This Row],[Yield]]/100*(1+F4129)</f>
        <v>0</v>
      </c>
    </row>
    <row r="4131" spans="1:6" x14ac:dyDescent="0.2">
      <c r="A4131" s="88">
        <v>3775</v>
      </c>
      <c r="B4131" s="89">
        <v>85.51</v>
      </c>
      <c r="C4131" s="89">
        <f>LN(Table3[[#This Row],[Value]]/B4130)</f>
        <v>-8.0368495017835179E-3</v>
      </c>
      <c r="D4131" s="89"/>
      <c r="E4131" s="89"/>
      <c r="F4131" s="89">
        <f>Table3[[#This Row],[Yield]]/100*(1+F4130)</f>
        <v>0</v>
      </c>
    </row>
    <row r="4132" spans="1:6" x14ac:dyDescent="0.2">
      <c r="A4132" s="88">
        <v>3776</v>
      </c>
      <c r="B4132" s="89">
        <v>84.72</v>
      </c>
      <c r="C4132" s="89">
        <f>LN(Table3[[#This Row],[Value]]/B4131)</f>
        <v>-9.2816268747129733E-3</v>
      </c>
      <c r="D4132" s="89"/>
      <c r="E4132" s="89"/>
      <c r="F4132" s="89">
        <f>Table3[[#This Row],[Yield]]/100*(1+F4131)</f>
        <v>0</v>
      </c>
    </row>
    <row r="4133" spans="1:6" x14ac:dyDescent="0.2">
      <c r="A4133" s="88">
        <v>3777</v>
      </c>
      <c r="B4133" s="89">
        <v>86.41</v>
      </c>
      <c r="C4133" s="89">
        <f>LN(Table3[[#This Row],[Value]]/B4132)</f>
        <v>1.9751708560156775E-2</v>
      </c>
      <c r="D4133" s="89"/>
      <c r="E4133" s="89"/>
      <c r="F4133" s="89">
        <f>Table3[[#This Row],[Yield]]/100*(1+F4132)</f>
        <v>0</v>
      </c>
    </row>
    <row r="4134" spans="1:6" x14ac:dyDescent="0.2">
      <c r="A4134" s="88">
        <v>3778</v>
      </c>
      <c r="B4134" s="89">
        <v>87.32</v>
      </c>
      <c r="C4134" s="89">
        <f>LN(Table3[[#This Row],[Value]]/B4133)</f>
        <v>1.0476121828435124E-2</v>
      </c>
      <c r="D4134" s="89"/>
      <c r="E4134" s="89"/>
      <c r="F4134" s="89">
        <f>Table3[[#This Row],[Yield]]/100*(1+F4133)</f>
        <v>0</v>
      </c>
    </row>
    <row r="4135" spans="1:6" x14ac:dyDescent="0.2">
      <c r="A4135" s="88">
        <v>3779</v>
      </c>
      <c r="B4135" s="89">
        <v>86.51</v>
      </c>
      <c r="C4135" s="89">
        <f>LN(Table3[[#This Row],[Value]]/B4134)</f>
        <v>-9.3195174894600864E-3</v>
      </c>
      <c r="D4135" s="89"/>
      <c r="E4135" s="89"/>
      <c r="F4135" s="89">
        <f>Table3[[#This Row],[Yield]]/100*(1+F4134)</f>
        <v>0</v>
      </c>
    </row>
    <row r="4136" spans="1:6" x14ac:dyDescent="0.2">
      <c r="A4136" s="88">
        <v>3780</v>
      </c>
      <c r="B4136" s="89">
        <v>86.72</v>
      </c>
      <c r="C4136" s="89">
        <f>LN(Table3[[#This Row],[Value]]/B4135)</f>
        <v>2.4245234990530888E-3</v>
      </c>
      <c r="D4136" s="89"/>
      <c r="E4136" s="89"/>
      <c r="F4136" s="89">
        <f>Table3[[#This Row],[Yield]]/100*(1+F4135)</f>
        <v>0</v>
      </c>
    </row>
    <row r="4137" spans="1:6" x14ac:dyDescent="0.2">
      <c r="A4137" s="88">
        <v>3782</v>
      </c>
      <c r="B4137" s="89">
        <v>88.03</v>
      </c>
      <c r="C4137" s="89">
        <f>LN(Table3[[#This Row],[Value]]/B4136)</f>
        <v>1.4993127781478651E-2</v>
      </c>
      <c r="D4137" s="89"/>
      <c r="E4137" s="89"/>
      <c r="F4137" s="89">
        <f>Table3[[#This Row],[Yield]]/100*(1+F4136)</f>
        <v>0</v>
      </c>
    </row>
    <row r="4138" spans="1:6" x14ac:dyDescent="0.2">
      <c r="A4138" s="88">
        <v>3783</v>
      </c>
      <c r="B4138" s="89">
        <v>88.63</v>
      </c>
      <c r="C4138" s="89">
        <f>LN(Table3[[#This Row],[Value]]/B4137)</f>
        <v>6.792735277491759E-3</v>
      </c>
      <c r="D4138" s="89"/>
      <c r="E4138" s="89"/>
      <c r="F4138" s="89">
        <f>Table3[[#This Row],[Yield]]/100*(1+F4137)</f>
        <v>0</v>
      </c>
    </row>
    <row r="4139" spans="1:6" x14ac:dyDescent="0.2">
      <c r="A4139" s="88">
        <v>3784</v>
      </c>
      <c r="B4139" s="89">
        <v>88.73</v>
      </c>
      <c r="C4139" s="89">
        <f>LN(Table3[[#This Row],[Value]]/B4138)</f>
        <v>1.1276500969398572E-3</v>
      </c>
      <c r="D4139" s="89"/>
      <c r="E4139" s="89"/>
      <c r="F4139" s="89">
        <f>Table3[[#This Row],[Yield]]/100*(1+F4138)</f>
        <v>0</v>
      </c>
    </row>
    <row r="4140" spans="1:6" x14ac:dyDescent="0.2">
      <c r="A4140" s="88">
        <v>3785</v>
      </c>
      <c r="B4140" s="89">
        <v>88.52</v>
      </c>
      <c r="C4140" s="89">
        <f>LN(Table3[[#This Row],[Value]]/B4139)</f>
        <v>-2.3695356643975707E-3</v>
      </c>
      <c r="D4140" s="89"/>
      <c r="E4140" s="89"/>
      <c r="F4140" s="89">
        <f>Table3[[#This Row],[Yield]]/100*(1+F4139)</f>
        <v>0</v>
      </c>
    </row>
    <row r="4141" spans="1:6" x14ac:dyDescent="0.2">
      <c r="A4141" s="88">
        <v>3786</v>
      </c>
      <c r="B4141" s="89">
        <v>88.72</v>
      </c>
      <c r="C4141" s="89">
        <f>LN(Table3[[#This Row],[Value]]/B4140)</f>
        <v>2.2568278592628092E-3</v>
      </c>
      <c r="D4141" s="89"/>
      <c r="E4141" s="89"/>
      <c r="F4141" s="89">
        <f>Table3[[#This Row],[Yield]]/100*(1+F4140)</f>
        <v>0</v>
      </c>
    </row>
    <row r="4142" spans="1:6" x14ac:dyDescent="0.2">
      <c r="A4142" s="88">
        <v>3787</v>
      </c>
      <c r="B4142" s="89">
        <v>89.13</v>
      </c>
      <c r="C4142" s="89">
        <f>LN(Table3[[#This Row],[Value]]/B4141)</f>
        <v>4.6106351005142914E-3</v>
      </c>
      <c r="D4142" s="89"/>
      <c r="E4142" s="89"/>
      <c r="F4142" s="89">
        <f>Table3[[#This Row],[Yield]]/100*(1+F4141)</f>
        <v>0</v>
      </c>
    </row>
    <row r="4143" spans="1:6" x14ac:dyDescent="0.2">
      <c r="A4143" s="88">
        <v>3789</v>
      </c>
      <c r="B4143" s="89">
        <v>88.78</v>
      </c>
      <c r="C4143" s="89">
        <f>LN(Table3[[#This Row],[Value]]/B4142)</f>
        <v>-3.9345787367366979E-3</v>
      </c>
      <c r="D4143" s="89"/>
      <c r="E4143" s="89"/>
      <c r="F4143" s="89">
        <f>Table3[[#This Row],[Yield]]/100*(1+F4142)</f>
        <v>0</v>
      </c>
    </row>
    <row r="4144" spans="1:6" x14ac:dyDescent="0.2">
      <c r="A4144" s="88">
        <v>3790</v>
      </c>
      <c r="B4144" s="89">
        <v>88.62</v>
      </c>
      <c r="C4144" s="89">
        <f>LN(Table3[[#This Row],[Value]]/B4143)</f>
        <v>-1.8038336345457665E-3</v>
      </c>
      <c r="D4144" s="89"/>
      <c r="E4144" s="89"/>
      <c r="F4144" s="89">
        <f>Table3[[#This Row],[Yield]]/100*(1+F4143)</f>
        <v>0</v>
      </c>
    </row>
    <row r="4145" spans="1:6" x14ac:dyDescent="0.2">
      <c r="A4145" s="88">
        <v>3791</v>
      </c>
      <c r="B4145" s="89">
        <v>88.26</v>
      </c>
      <c r="C4145" s="89">
        <f>LN(Table3[[#This Row],[Value]]/B4144)</f>
        <v>-4.0705619299423092E-3</v>
      </c>
      <c r="D4145" s="89"/>
      <c r="E4145" s="89"/>
      <c r="F4145" s="89">
        <f>Table3[[#This Row],[Yield]]/100*(1+F4144)</f>
        <v>0</v>
      </c>
    </row>
    <row r="4146" spans="1:6" x14ac:dyDescent="0.2">
      <c r="A4146" s="88">
        <v>3792</v>
      </c>
      <c r="B4146" s="89">
        <v>88.71</v>
      </c>
      <c r="C4146" s="89">
        <f>LN(Table3[[#This Row],[Value]]/B4145)</f>
        <v>5.0856186910942002E-3</v>
      </c>
      <c r="D4146" s="89"/>
      <c r="E4146" s="89"/>
      <c r="F4146" s="89">
        <f>Table3[[#This Row],[Yield]]/100*(1+F4145)</f>
        <v>0</v>
      </c>
    </row>
    <row r="4147" spans="1:6" x14ac:dyDescent="0.2">
      <c r="A4147" s="88">
        <v>3793</v>
      </c>
      <c r="B4147" s="89">
        <v>89.34</v>
      </c>
      <c r="C4147" s="89">
        <f>LN(Table3[[#This Row],[Value]]/B4146)</f>
        <v>7.076693391477205E-3</v>
      </c>
      <c r="D4147" s="89"/>
      <c r="E4147" s="89"/>
      <c r="F4147" s="89">
        <f>Table3[[#This Row],[Yield]]/100*(1+F4146)</f>
        <v>0</v>
      </c>
    </row>
    <row r="4148" spans="1:6" x14ac:dyDescent="0.2">
      <c r="A4148" s="88">
        <v>3794</v>
      </c>
      <c r="B4148" s="89">
        <v>89.66</v>
      </c>
      <c r="C4148" s="89">
        <f>LN(Table3[[#This Row],[Value]]/B4147)</f>
        <v>3.5754228033207879E-3</v>
      </c>
      <c r="D4148" s="89"/>
      <c r="E4148" s="89"/>
      <c r="F4148" s="89">
        <f>Table3[[#This Row],[Yield]]/100*(1+F4147)</f>
        <v>0</v>
      </c>
    </row>
    <row r="4149" spans="1:6" x14ac:dyDescent="0.2">
      <c r="A4149" s="88">
        <v>3796</v>
      </c>
      <c r="B4149" s="89">
        <v>88.77</v>
      </c>
      <c r="C4149" s="89">
        <f>LN(Table3[[#This Row],[Value]]/B4148)</f>
        <v>-9.9759836470655252E-3</v>
      </c>
      <c r="D4149" s="89"/>
      <c r="E4149" s="89"/>
      <c r="F4149" s="89">
        <f>Table3[[#This Row],[Yield]]/100*(1+F4148)</f>
        <v>0</v>
      </c>
    </row>
    <row r="4150" spans="1:6" x14ac:dyDescent="0.2">
      <c r="A4150" s="88">
        <v>3797</v>
      </c>
      <c r="B4150" s="89">
        <v>89.05</v>
      </c>
      <c r="C4150" s="89">
        <f>LN(Table3[[#This Row],[Value]]/B4149)</f>
        <v>3.1492546554427077E-3</v>
      </c>
      <c r="D4150" s="89"/>
      <c r="E4150" s="89"/>
      <c r="F4150" s="89">
        <f>Table3[[#This Row],[Yield]]/100*(1+F4149)</f>
        <v>0</v>
      </c>
    </row>
    <row r="4151" spans="1:6" x14ac:dyDescent="0.2">
      <c r="A4151" s="88">
        <v>3798</v>
      </c>
      <c r="B4151" s="89">
        <v>88.67</v>
      </c>
      <c r="C4151" s="89">
        <f>LN(Table3[[#This Row],[Value]]/B4150)</f>
        <v>-4.2763963437549221E-3</v>
      </c>
      <c r="D4151" s="89"/>
      <c r="E4151" s="89"/>
      <c r="F4151" s="89">
        <f>Table3[[#This Row],[Yield]]/100*(1+F4150)</f>
        <v>0</v>
      </c>
    </row>
    <row r="4152" spans="1:6" x14ac:dyDescent="0.2">
      <c r="A4152" s="88">
        <v>3799</v>
      </c>
      <c r="B4152" s="89">
        <v>88.14</v>
      </c>
      <c r="C4152" s="89">
        <f>LN(Table3[[#This Row],[Value]]/B4151)</f>
        <v>-5.9951539780747779E-3</v>
      </c>
      <c r="D4152" s="89"/>
      <c r="E4152" s="89"/>
      <c r="F4152" s="89">
        <f>Table3[[#This Row],[Yield]]/100*(1+F4151)</f>
        <v>0</v>
      </c>
    </row>
    <row r="4153" spans="1:6" x14ac:dyDescent="0.2">
      <c r="A4153" s="88">
        <v>3800</v>
      </c>
      <c r="B4153" s="89">
        <v>87.86</v>
      </c>
      <c r="C4153" s="89">
        <f>LN(Table3[[#This Row],[Value]]/B4152)</f>
        <v>-3.1818208662074518E-3</v>
      </c>
      <c r="D4153" s="89"/>
      <c r="E4153" s="89"/>
      <c r="F4153" s="89">
        <f>Table3[[#This Row],[Yield]]/100*(1+F4152)</f>
        <v>0</v>
      </c>
    </row>
    <row r="4154" spans="1:6" x14ac:dyDescent="0.2">
      <c r="A4154" s="88">
        <v>3804</v>
      </c>
      <c r="B4154" s="89">
        <v>86.32</v>
      </c>
      <c r="C4154" s="89">
        <f>LN(Table3[[#This Row],[Value]]/B4153)</f>
        <v>-1.7683317597754371E-2</v>
      </c>
      <c r="D4154" s="89"/>
      <c r="E4154" s="89"/>
      <c r="F4154" s="89">
        <f>Table3[[#This Row],[Yield]]/100*(1+F4153)</f>
        <v>0</v>
      </c>
    </row>
    <row r="4155" spans="1:6" x14ac:dyDescent="0.2">
      <c r="A4155" s="88">
        <v>3805</v>
      </c>
      <c r="B4155" s="89">
        <v>85.69</v>
      </c>
      <c r="C4155" s="89">
        <f>LN(Table3[[#This Row],[Value]]/B4154)</f>
        <v>-7.3251882688517766E-3</v>
      </c>
      <c r="D4155" s="89"/>
      <c r="E4155" s="89"/>
      <c r="F4155" s="89">
        <f>Table3[[#This Row],[Yield]]/100*(1+F4154)</f>
        <v>0</v>
      </c>
    </row>
    <row r="4156" spans="1:6" x14ac:dyDescent="0.2">
      <c r="A4156" s="88">
        <v>3806</v>
      </c>
      <c r="B4156" s="89">
        <v>85.25</v>
      </c>
      <c r="C4156" s="89">
        <f>LN(Table3[[#This Row],[Value]]/B4155)</f>
        <v>-5.1480165174012443E-3</v>
      </c>
      <c r="D4156" s="89"/>
      <c r="E4156" s="89"/>
      <c r="F4156" s="89">
        <f>Table3[[#This Row],[Yield]]/100*(1+F4155)</f>
        <v>0</v>
      </c>
    </row>
    <row r="4157" spans="1:6" x14ac:dyDescent="0.2">
      <c r="A4157" s="88">
        <v>3807</v>
      </c>
      <c r="B4157" s="89">
        <v>82.7</v>
      </c>
      <c r="C4157" s="89">
        <f>LN(Table3[[#This Row],[Value]]/B4156)</f>
        <v>-3.0368514133980538E-2</v>
      </c>
      <c r="D4157" s="89"/>
      <c r="E4157" s="89"/>
      <c r="F4157" s="89">
        <f>Table3[[#This Row],[Yield]]/100*(1+F4156)</f>
        <v>0</v>
      </c>
    </row>
    <row r="4158" spans="1:6" x14ac:dyDescent="0.2">
      <c r="A4158" s="88">
        <v>3808</v>
      </c>
      <c r="B4158" s="89">
        <v>83.06</v>
      </c>
      <c r="C4158" s="89">
        <f>LN(Table3[[#This Row],[Value]]/B4157)</f>
        <v>4.3436361729619318E-3</v>
      </c>
      <c r="D4158" s="89"/>
      <c r="E4158" s="89"/>
      <c r="F4158" s="89">
        <f>Table3[[#This Row],[Yield]]/100*(1+F4157)</f>
        <v>0</v>
      </c>
    </row>
    <row r="4159" spans="1:6" x14ac:dyDescent="0.2">
      <c r="A4159" s="88">
        <v>3810</v>
      </c>
      <c r="B4159" s="89">
        <v>82.05</v>
      </c>
      <c r="C4159" s="89">
        <f>LN(Table3[[#This Row],[Value]]/B4158)</f>
        <v>-1.2234420666507682E-2</v>
      </c>
      <c r="D4159" s="89"/>
      <c r="E4159" s="89"/>
      <c r="F4159" s="89">
        <f>Table3[[#This Row],[Yield]]/100*(1+F4158)</f>
        <v>0</v>
      </c>
    </row>
    <row r="4160" spans="1:6" x14ac:dyDescent="0.2">
      <c r="A4160" s="88">
        <v>3811</v>
      </c>
      <c r="B4160" s="89">
        <v>84.5</v>
      </c>
      <c r="C4160" s="89">
        <f>LN(Table3[[#This Row],[Value]]/B4159)</f>
        <v>2.9422716827028298E-2</v>
      </c>
      <c r="D4160" s="89"/>
      <c r="E4160" s="89"/>
      <c r="F4160" s="89">
        <f>Table3[[#This Row],[Yield]]/100*(1+F4159)</f>
        <v>0</v>
      </c>
    </row>
    <row r="4161" spans="1:6" x14ac:dyDescent="0.2">
      <c r="A4161" s="88">
        <v>3812</v>
      </c>
      <c r="B4161" s="89">
        <v>84.55</v>
      </c>
      <c r="C4161" s="89">
        <f>LN(Table3[[#This Row],[Value]]/B4160)</f>
        <v>5.9154098146112308E-4</v>
      </c>
      <c r="D4161" s="89"/>
      <c r="E4161" s="89"/>
      <c r="F4161" s="89">
        <f>Table3[[#This Row],[Yield]]/100*(1+F4160)</f>
        <v>0</v>
      </c>
    </row>
    <row r="4162" spans="1:6" x14ac:dyDescent="0.2">
      <c r="A4162" s="88">
        <v>3813</v>
      </c>
      <c r="B4162" s="89">
        <v>84.89</v>
      </c>
      <c r="C4162" s="89">
        <f>LN(Table3[[#This Row],[Value]]/B4161)</f>
        <v>4.0132254052870952E-3</v>
      </c>
      <c r="D4162" s="89"/>
      <c r="E4162" s="89"/>
      <c r="F4162" s="89">
        <f>Table3[[#This Row],[Yield]]/100*(1+F4161)</f>
        <v>0</v>
      </c>
    </row>
    <row r="4163" spans="1:6" x14ac:dyDescent="0.2">
      <c r="A4163" s="88">
        <v>3814</v>
      </c>
      <c r="B4163" s="89">
        <v>83.46</v>
      </c>
      <c r="C4163" s="89">
        <f>LN(Table3[[#This Row],[Value]]/B4162)</f>
        <v>-1.6988825586469972E-2</v>
      </c>
      <c r="D4163" s="89"/>
      <c r="E4163" s="89"/>
      <c r="F4163" s="89">
        <f>Table3[[#This Row],[Yield]]/100*(1+F4162)</f>
        <v>0</v>
      </c>
    </row>
    <row r="4164" spans="1:6" x14ac:dyDescent="0.2">
      <c r="A4164" s="88">
        <v>3815</v>
      </c>
      <c r="B4164" s="89">
        <v>83.39</v>
      </c>
      <c r="C4164" s="89">
        <f>LN(Table3[[#This Row],[Value]]/B4163)</f>
        <v>-8.3907706451248544E-4</v>
      </c>
      <c r="D4164" s="89"/>
      <c r="E4164" s="89"/>
      <c r="F4164" s="89">
        <f>Table3[[#This Row],[Yield]]/100*(1+F4163)</f>
        <v>0</v>
      </c>
    </row>
    <row r="4165" spans="1:6" x14ac:dyDescent="0.2">
      <c r="A4165" s="88">
        <v>3817</v>
      </c>
      <c r="B4165" s="89">
        <v>83.88</v>
      </c>
      <c r="C4165" s="89">
        <f>LN(Table3[[#This Row],[Value]]/B4164)</f>
        <v>5.858807934825073E-3</v>
      </c>
      <c r="D4165" s="89"/>
      <c r="E4165" s="89"/>
      <c r="F4165" s="89">
        <f>Table3[[#This Row],[Yield]]/100*(1+F4164)</f>
        <v>0</v>
      </c>
    </row>
    <row r="4166" spans="1:6" x14ac:dyDescent="0.2">
      <c r="A4166" s="88">
        <v>3818</v>
      </c>
      <c r="B4166" s="89">
        <v>84.28</v>
      </c>
      <c r="C4166" s="89">
        <f>LN(Table3[[#This Row],[Value]]/B4165)</f>
        <v>4.7573829022691571E-3</v>
      </c>
      <c r="D4166" s="89"/>
      <c r="E4166" s="89"/>
      <c r="F4166" s="89">
        <f>Table3[[#This Row],[Yield]]/100*(1+F4165)</f>
        <v>0</v>
      </c>
    </row>
    <row r="4167" spans="1:6" x14ac:dyDescent="0.2">
      <c r="A4167" s="88">
        <v>3819</v>
      </c>
      <c r="B4167" s="89">
        <v>83.84</v>
      </c>
      <c r="C4167" s="89">
        <f>LN(Table3[[#This Row],[Value]]/B4166)</f>
        <v>-5.2343683632561748E-3</v>
      </c>
      <c r="D4167" s="89"/>
      <c r="E4167" s="89"/>
      <c r="F4167" s="89">
        <f>Table3[[#This Row],[Yield]]/100*(1+F4166)</f>
        <v>0</v>
      </c>
    </row>
    <row r="4168" spans="1:6" x14ac:dyDescent="0.2">
      <c r="A4168" s="88">
        <v>3820</v>
      </c>
      <c r="B4168" s="89">
        <v>84.12</v>
      </c>
      <c r="C4168" s="89">
        <f>LN(Table3[[#This Row],[Value]]/B4167)</f>
        <v>3.3341302617669851E-3</v>
      </c>
      <c r="D4168" s="89"/>
      <c r="E4168" s="89"/>
      <c r="F4168" s="89">
        <f>Table3[[#This Row],[Yield]]/100*(1+F4167)</f>
        <v>0</v>
      </c>
    </row>
    <row r="4169" spans="1:6" x14ac:dyDescent="0.2">
      <c r="A4169" s="88">
        <v>3821</v>
      </c>
      <c r="B4169" s="89">
        <v>84.26</v>
      </c>
      <c r="C4169" s="89">
        <f>LN(Table3[[#This Row],[Value]]/B4168)</f>
        <v>1.6629057163714206E-3</v>
      </c>
      <c r="D4169" s="89"/>
      <c r="E4169" s="89"/>
      <c r="F4169" s="89">
        <f>Table3[[#This Row],[Yield]]/100*(1+F4168)</f>
        <v>0</v>
      </c>
    </row>
    <row r="4170" spans="1:6" x14ac:dyDescent="0.2">
      <c r="A4170" s="88">
        <v>3822</v>
      </c>
      <c r="B4170" s="89">
        <v>84.43</v>
      </c>
      <c r="C4170" s="89">
        <f>LN(Table3[[#This Row],[Value]]/B4169)</f>
        <v>2.0155321305381168E-3</v>
      </c>
      <c r="D4170" s="89"/>
      <c r="E4170" s="89"/>
      <c r="F4170" s="89">
        <f>Table3[[#This Row],[Yield]]/100*(1+F4169)</f>
        <v>0</v>
      </c>
    </row>
    <row r="4171" spans="1:6" x14ac:dyDescent="0.2">
      <c r="A4171" s="88">
        <v>3824</v>
      </c>
      <c r="B4171" s="89">
        <v>85.08</v>
      </c>
      <c r="C4171" s="89">
        <f>LN(Table3[[#This Row],[Value]]/B4170)</f>
        <v>7.6692016506278837E-3</v>
      </c>
      <c r="D4171" s="89"/>
      <c r="E4171" s="89"/>
      <c r="F4171" s="89">
        <f>Table3[[#This Row],[Yield]]/100*(1+F4170)</f>
        <v>0</v>
      </c>
    </row>
    <row r="4172" spans="1:6" x14ac:dyDescent="0.2">
      <c r="A4172" s="88">
        <v>3825</v>
      </c>
      <c r="B4172" s="89">
        <v>85.29</v>
      </c>
      <c r="C4172" s="89">
        <f>LN(Table3[[#This Row],[Value]]/B4171)</f>
        <v>2.4652239989817163E-3</v>
      </c>
      <c r="D4172" s="89"/>
      <c r="E4172" s="89"/>
      <c r="F4172" s="89">
        <f>Table3[[#This Row],[Yield]]/100*(1+F4171)</f>
        <v>0</v>
      </c>
    </row>
    <row r="4173" spans="1:6" x14ac:dyDescent="0.2">
      <c r="A4173" s="88">
        <v>3826</v>
      </c>
      <c r="B4173" s="89">
        <v>86.28</v>
      </c>
      <c r="C4173" s="89">
        <f>LN(Table3[[#This Row],[Value]]/B4172)</f>
        <v>1.154060718993738E-2</v>
      </c>
      <c r="D4173" s="89"/>
      <c r="E4173" s="89"/>
      <c r="F4173" s="89">
        <f>Table3[[#This Row],[Yield]]/100*(1+F4172)</f>
        <v>0</v>
      </c>
    </row>
    <row r="4174" spans="1:6" x14ac:dyDescent="0.2">
      <c r="A4174" s="88">
        <v>3827</v>
      </c>
      <c r="B4174" s="89">
        <v>86.01</v>
      </c>
      <c r="C4174" s="89">
        <f>LN(Table3[[#This Row],[Value]]/B4173)</f>
        <v>-3.1342529575673957E-3</v>
      </c>
      <c r="D4174" s="89"/>
      <c r="E4174" s="89"/>
      <c r="F4174" s="89">
        <f>Table3[[#This Row],[Yield]]/100*(1+F4173)</f>
        <v>0</v>
      </c>
    </row>
    <row r="4175" spans="1:6" x14ac:dyDescent="0.2">
      <c r="A4175" s="88">
        <v>3828</v>
      </c>
      <c r="B4175" s="89">
        <v>84.93</v>
      </c>
      <c r="C4175" s="89">
        <f>LN(Table3[[#This Row],[Value]]/B4174)</f>
        <v>-1.2636180771470251E-2</v>
      </c>
      <c r="D4175" s="89"/>
      <c r="E4175" s="89"/>
      <c r="F4175" s="89">
        <f>Table3[[#This Row],[Yield]]/100*(1+F4174)</f>
        <v>0</v>
      </c>
    </row>
    <row r="4176" spans="1:6" x14ac:dyDescent="0.2">
      <c r="A4176" s="88">
        <v>3829</v>
      </c>
      <c r="B4176" s="89">
        <v>85.25</v>
      </c>
      <c r="C4176" s="89">
        <f>LN(Table3[[#This Row],[Value]]/B4175)</f>
        <v>3.7607283717081053E-3</v>
      </c>
      <c r="D4176" s="89"/>
      <c r="E4176" s="89"/>
      <c r="F4176" s="89">
        <f>Table3[[#This Row],[Yield]]/100*(1+F4175)</f>
        <v>0</v>
      </c>
    </row>
    <row r="4177" spans="1:6" x14ac:dyDescent="0.2">
      <c r="A4177" s="88">
        <v>3831</v>
      </c>
      <c r="B4177" s="89">
        <v>83.14</v>
      </c>
      <c r="C4177" s="89">
        <f>LN(Table3[[#This Row],[Value]]/B4176)</f>
        <v>-2.5062182339134816E-2</v>
      </c>
      <c r="D4177" s="89"/>
      <c r="E4177" s="89"/>
      <c r="F4177" s="89">
        <f>Table3[[#This Row],[Yield]]/100*(1+F4176)</f>
        <v>0</v>
      </c>
    </row>
    <row r="4178" spans="1:6" x14ac:dyDescent="0.2">
      <c r="A4178" s="88">
        <v>3832</v>
      </c>
      <c r="B4178" s="89">
        <v>83.14</v>
      </c>
      <c r="C4178" s="89">
        <f>LN(Table3[[#This Row],[Value]]/B4177)</f>
        <v>0</v>
      </c>
      <c r="D4178" s="89"/>
      <c r="E4178" s="89"/>
      <c r="F4178" s="89">
        <f>Table3[[#This Row],[Yield]]/100*(1+F4177)</f>
        <v>0</v>
      </c>
    </row>
    <row r="4179" spans="1:6" x14ac:dyDescent="0.2">
      <c r="A4179" s="88">
        <v>3833</v>
      </c>
      <c r="B4179" s="89">
        <v>81.599999999999994</v>
      </c>
      <c r="C4179" s="89">
        <f>LN(Table3[[#This Row],[Value]]/B4178)</f>
        <v>-1.8696671854430105E-2</v>
      </c>
      <c r="D4179" s="89"/>
      <c r="E4179" s="89"/>
      <c r="F4179" s="89">
        <f>Table3[[#This Row],[Yield]]/100*(1+F4178)</f>
        <v>0</v>
      </c>
    </row>
    <row r="4180" spans="1:6" x14ac:dyDescent="0.2">
      <c r="A4180" s="88">
        <v>3834</v>
      </c>
      <c r="B4180" s="89">
        <v>81.180000000000007</v>
      </c>
      <c r="C4180" s="89">
        <f>LN(Table3[[#This Row],[Value]]/B4179)</f>
        <v>-5.1603505593095234E-3</v>
      </c>
      <c r="D4180" s="89"/>
      <c r="E4180" s="89"/>
      <c r="F4180" s="89">
        <f>Table3[[#This Row],[Yield]]/100*(1+F4179)</f>
        <v>0</v>
      </c>
    </row>
    <row r="4181" spans="1:6" x14ac:dyDescent="0.2">
      <c r="A4181" s="88">
        <v>3835</v>
      </c>
      <c r="B4181" s="89">
        <v>81.64</v>
      </c>
      <c r="C4181" s="89">
        <f>LN(Table3[[#This Row],[Value]]/B4180)</f>
        <v>5.6504265308922521E-3</v>
      </c>
      <c r="D4181" s="89"/>
      <c r="E4181" s="89"/>
      <c r="F4181" s="89">
        <f>Table3[[#This Row],[Yield]]/100*(1+F4180)</f>
        <v>0</v>
      </c>
    </row>
    <row r="4182" spans="1:6" x14ac:dyDescent="0.2">
      <c r="A4182" s="88">
        <v>3839</v>
      </c>
      <c r="B4182" s="89">
        <v>80.23</v>
      </c>
      <c r="C4182" s="89">
        <f>LN(Table3[[#This Row],[Value]]/B4181)</f>
        <v>-1.7421828176079381E-2</v>
      </c>
      <c r="D4182" s="89"/>
      <c r="E4182" s="89"/>
      <c r="F4182" s="89">
        <f>Table3[[#This Row],[Yield]]/100*(1+F4181)</f>
        <v>0</v>
      </c>
    </row>
    <row r="4183" spans="1:6" x14ac:dyDescent="0.2">
      <c r="A4183" s="88">
        <v>3840</v>
      </c>
      <c r="B4183" s="89">
        <v>80.27</v>
      </c>
      <c r="C4183" s="89">
        <f>LN(Table3[[#This Row],[Value]]/B4182)</f>
        <v>4.984423779208399E-4</v>
      </c>
      <c r="D4183" s="89"/>
      <c r="E4183" s="89"/>
      <c r="F4183" s="89">
        <f>Table3[[#This Row],[Yield]]/100*(1+F4182)</f>
        <v>0</v>
      </c>
    </row>
    <row r="4184" spans="1:6" x14ac:dyDescent="0.2">
      <c r="A4184" s="88">
        <v>3841</v>
      </c>
      <c r="B4184" s="89">
        <v>80.66</v>
      </c>
      <c r="C4184" s="89">
        <f>LN(Table3[[#This Row],[Value]]/B4183)</f>
        <v>4.8468373017365998E-3</v>
      </c>
      <c r="D4184" s="89"/>
      <c r="E4184" s="89"/>
      <c r="F4184" s="89">
        <f>Table3[[#This Row],[Yield]]/100*(1+F4183)</f>
        <v>0</v>
      </c>
    </row>
    <row r="4185" spans="1:6" x14ac:dyDescent="0.2">
      <c r="A4185" s="88">
        <v>3842</v>
      </c>
      <c r="B4185" s="89">
        <v>80.83</v>
      </c>
      <c r="C4185" s="89">
        <f>LN(Table3[[#This Row],[Value]]/B4184)</f>
        <v>2.105394300530884E-3</v>
      </c>
      <c r="D4185" s="89"/>
      <c r="E4185" s="89"/>
      <c r="F4185" s="89">
        <f>Table3[[#This Row],[Yield]]/100*(1+F4184)</f>
        <v>0</v>
      </c>
    </row>
    <row r="4186" spans="1:6" x14ac:dyDescent="0.2">
      <c r="A4186" s="88">
        <v>3843</v>
      </c>
      <c r="B4186" s="89">
        <v>81.19</v>
      </c>
      <c r="C4186" s="89">
        <f>LN(Table3[[#This Row],[Value]]/B4185)</f>
        <v>4.443903128602076E-3</v>
      </c>
      <c r="D4186" s="89"/>
      <c r="E4186" s="89"/>
      <c r="F4186" s="89">
        <f>Table3[[#This Row],[Yield]]/100*(1+F4185)</f>
        <v>0</v>
      </c>
    </row>
    <row r="4187" spans="1:6" x14ac:dyDescent="0.2">
      <c r="A4187" s="88">
        <v>3845</v>
      </c>
      <c r="B4187" s="89">
        <v>81.069999999999993</v>
      </c>
      <c r="C4187" s="89">
        <f>LN(Table3[[#This Row],[Value]]/B4186)</f>
        <v>-1.4791078747394188E-3</v>
      </c>
      <c r="D4187" s="89"/>
      <c r="E4187" s="89"/>
      <c r="F4187" s="89">
        <f>Table3[[#This Row],[Yield]]/100*(1+F4186)</f>
        <v>0</v>
      </c>
    </row>
    <row r="4188" spans="1:6" x14ac:dyDescent="0.2">
      <c r="A4188" s="88">
        <v>3846</v>
      </c>
      <c r="B4188" s="89">
        <v>80.14</v>
      </c>
      <c r="C4188" s="89">
        <f>LN(Table3[[#This Row],[Value]]/B4187)</f>
        <v>-1.1537873791617168E-2</v>
      </c>
      <c r="D4188" s="89"/>
      <c r="E4188" s="89"/>
      <c r="F4188" s="89">
        <f>Table3[[#This Row],[Yield]]/100*(1+F4187)</f>
        <v>0</v>
      </c>
    </row>
    <row r="4189" spans="1:6" x14ac:dyDescent="0.2">
      <c r="A4189" s="88">
        <v>3847</v>
      </c>
      <c r="B4189" s="89">
        <v>80.790000000000006</v>
      </c>
      <c r="C4189" s="89">
        <f>LN(Table3[[#This Row],[Value]]/B4188)</f>
        <v>8.0780902836188658E-3</v>
      </c>
      <c r="D4189" s="89"/>
      <c r="E4189" s="89"/>
      <c r="F4189" s="89">
        <f>Table3[[#This Row],[Yield]]/100*(1+F4188)</f>
        <v>0</v>
      </c>
    </row>
    <row r="4190" spans="1:6" x14ac:dyDescent="0.2">
      <c r="A4190" s="88">
        <v>3848</v>
      </c>
      <c r="B4190" s="89">
        <v>81.41</v>
      </c>
      <c r="C4190" s="89">
        <f>LN(Table3[[#This Row],[Value]]/B4189)</f>
        <v>7.6449200942689428E-3</v>
      </c>
      <c r="D4190" s="89"/>
      <c r="E4190" s="89"/>
      <c r="F4190" s="89">
        <f>Table3[[#This Row],[Yield]]/100*(1+F4189)</f>
        <v>0</v>
      </c>
    </row>
    <row r="4191" spans="1:6" x14ac:dyDescent="0.2">
      <c r="A4191" s="88">
        <v>3849</v>
      </c>
      <c r="B4191" s="89">
        <v>81.290000000000006</v>
      </c>
      <c r="C4191" s="89">
        <f>LN(Table3[[#This Row],[Value]]/B4190)</f>
        <v>-1.4751078274052906E-3</v>
      </c>
      <c r="D4191" s="89"/>
      <c r="E4191" s="89"/>
      <c r="F4191" s="89">
        <f>Table3[[#This Row],[Yield]]/100*(1+F4190)</f>
        <v>0</v>
      </c>
    </row>
    <row r="4192" spans="1:6" x14ac:dyDescent="0.2">
      <c r="A4192" s="88">
        <v>3850</v>
      </c>
      <c r="B4192" s="89">
        <v>81.08</v>
      </c>
      <c r="C4192" s="89">
        <f>LN(Table3[[#This Row],[Value]]/B4191)</f>
        <v>-2.5866861746818171E-3</v>
      </c>
      <c r="D4192" s="89"/>
      <c r="E4192" s="89"/>
      <c r="F4192" s="89">
        <f>Table3[[#This Row],[Yield]]/100*(1+F4191)</f>
        <v>0</v>
      </c>
    </row>
    <row r="4193" spans="1:6" x14ac:dyDescent="0.2">
      <c r="A4193" s="88">
        <v>3852</v>
      </c>
      <c r="B4193" s="89">
        <v>80.89</v>
      </c>
      <c r="C4193" s="89">
        <f>LN(Table3[[#This Row],[Value]]/B4192)</f>
        <v>-2.3461145539380628E-3</v>
      </c>
      <c r="D4193" s="89"/>
      <c r="E4193" s="89"/>
      <c r="F4193" s="89">
        <f>Table3[[#This Row],[Yield]]/100*(1+F4192)</f>
        <v>0</v>
      </c>
    </row>
    <row r="4194" spans="1:6" x14ac:dyDescent="0.2">
      <c r="A4194" s="88">
        <v>3853</v>
      </c>
      <c r="B4194" s="89">
        <v>81.22</v>
      </c>
      <c r="C4194" s="89">
        <f>LN(Table3[[#This Row],[Value]]/B4193)</f>
        <v>4.0713152282904471E-3</v>
      </c>
      <c r="D4194" s="89"/>
      <c r="E4194" s="89"/>
      <c r="F4194" s="89">
        <f>Table3[[#This Row],[Yield]]/100*(1+F4193)</f>
        <v>0</v>
      </c>
    </row>
    <row r="4195" spans="1:6" x14ac:dyDescent="0.2">
      <c r="A4195" s="88">
        <v>3854</v>
      </c>
      <c r="B4195" s="89">
        <v>81.53</v>
      </c>
      <c r="C4195" s="89">
        <f>LN(Table3[[#This Row],[Value]]/B4194)</f>
        <v>3.8095284166676487E-3</v>
      </c>
      <c r="D4195" s="89"/>
      <c r="E4195" s="89"/>
      <c r="F4195" s="89">
        <f>Table3[[#This Row],[Yield]]/100*(1+F4194)</f>
        <v>0</v>
      </c>
    </row>
    <row r="4196" spans="1:6" x14ac:dyDescent="0.2">
      <c r="A4196" s="88">
        <v>3855</v>
      </c>
      <c r="B4196" s="89">
        <v>79.209999999999994</v>
      </c>
      <c r="C4196" s="89">
        <f>LN(Table3[[#This Row],[Value]]/B4195)</f>
        <v>-2.886849719863117E-2</v>
      </c>
      <c r="D4196" s="89"/>
      <c r="E4196" s="89"/>
      <c r="F4196" s="89">
        <f>Table3[[#This Row],[Yield]]/100*(1+F4195)</f>
        <v>0</v>
      </c>
    </row>
    <row r="4197" spans="1:6" x14ac:dyDescent="0.2">
      <c r="A4197" s="88">
        <v>3856</v>
      </c>
      <c r="B4197" s="89">
        <v>77.78</v>
      </c>
      <c r="C4197" s="89">
        <f>LN(Table3[[#This Row],[Value]]/B4196)</f>
        <v>-1.8218224748586944E-2</v>
      </c>
      <c r="D4197" s="89"/>
      <c r="E4197" s="89"/>
      <c r="F4197" s="89">
        <f>Table3[[#This Row],[Yield]]/100*(1+F4196)</f>
        <v>0</v>
      </c>
    </row>
    <row r="4198" spans="1:6" x14ac:dyDescent="0.2">
      <c r="A4198" s="88">
        <v>3857</v>
      </c>
      <c r="B4198" s="89">
        <v>77.16</v>
      </c>
      <c r="C4198" s="89">
        <f>LN(Table3[[#This Row],[Value]]/B4197)</f>
        <v>-8.0031406900729109E-3</v>
      </c>
      <c r="D4198" s="89"/>
      <c r="E4198" s="89"/>
      <c r="F4198" s="89">
        <f>Table3[[#This Row],[Yield]]/100*(1+F4197)</f>
        <v>0</v>
      </c>
    </row>
    <row r="4199" spans="1:6" x14ac:dyDescent="0.2">
      <c r="A4199" s="88">
        <v>3859</v>
      </c>
      <c r="B4199" s="89">
        <v>75.87</v>
      </c>
      <c r="C4199" s="89">
        <f>LN(Table3[[#This Row],[Value]]/B4198)</f>
        <v>-1.6859838687544749E-2</v>
      </c>
      <c r="D4199" s="89"/>
      <c r="E4199" s="89"/>
      <c r="F4199" s="89">
        <f>Table3[[#This Row],[Yield]]/100*(1+F4198)</f>
        <v>0</v>
      </c>
    </row>
    <row r="4200" spans="1:6" x14ac:dyDescent="0.2">
      <c r="A4200" s="88">
        <v>3860</v>
      </c>
      <c r="B4200" s="89">
        <v>73.62</v>
      </c>
      <c r="C4200" s="89">
        <f>LN(Table3[[#This Row],[Value]]/B4199)</f>
        <v>-3.0104621399108418E-2</v>
      </c>
      <c r="D4200" s="89"/>
      <c r="E4200" s="89"/>
      <c r="F4200" s="89">
        <f>Table3[[#This Row],[Yield]]/100*(1+F4199)</f>
        <v>0</v>
      </c>
    </row>
    <row r="4201" spans="1:6" x14ac:dyDescent="0.2">
      <c r="A4201" s="88">
        <v>3861</v>
      </c>
      <c r="B4201" s="89">
        <v>75.81</v>
      </c>
      <c r="C4201" s="89">
        <f>LN(Table3[[#This Row],[Value]]/B4200)</f>
        <v>2.9313482117337371E-2</v>
      </c>
      <c r="D4201" s="89"/>
      <c r="E4201" s="89"/>
      <c r="F4201" s="89">
        <f>Table3[[#This Row],[Yield]]/100*(1+F4200)</f>
        <v>0</v>
      </c>
    </row>
    <row r="4202" spans="1:6" x14ac:dyDescent="0.2">
      <c r="A4202" s="88">
        <v>3862</v>
      </c>
      <c r="B4202" s="89">
        <v>78.09</v>
      </c>
      <c r="C4202" s="89">
        <f>LN(Table3[[#This Row],[Value]]/B4201)</f>
        <v>2.9631797606371149E-2</v>
      </c>
      <c r="D4202" s="89"/>
      <c r="E4202" s="89"/>
      <c r="F4202" s="89">
        <f>Table3[[#This Row],[Yield]]/100*(1+F4201)</f>
        <v>0</v>
      </c>
    </row>
    <row r="4203" spans="1:6" x14ac:dyDescent="0.2">
      <c r="A4203" s="88">
        <v>3863</v>
      </c>
      <c r="B4203" s="89">
        <v>77.569999999999993</v>
      </c>
      <c r="C4203" s="89">
        <f>LN(Table3[[#This Row],[Value]]/B4202)</f>
        <v>-6.6812531718035764E-3</v>
      </c>
      <c r="D4203" s="89"/>
      <c r="E4203" s="89"/>
      <c r="F4203" s="89">
        <f>Table3[[#This Row],[Yield]]/100*(1+F4202)</f>
        <v>0</v>
      </c>
    </row>
    <row r="4204" spans="1:6" x14ac:dyDescent="0.2">
      <c r="A4204" s="88">
        <v>3864</v>
      </c>
      <c r="B4204" s="89">
        <v>76.48</v>
      </c>
      <c r="C4204" s="89">
        <f>LN(Table3[[#This Row],[Value]]/B4203)</f>
        <v>-1.4151485759634189E-2</v>
      </c>
      <c r="D4204" s="89"/>
      <c r="E4204" s="89"/>
      <c r="F4204" s="89">
        <f>Table3[[#This Row],[Yield]]/100*(1+F4203)</f>
        <v>0</v>
      </c>
    </row>
    <row r="4205" spans="1:6" x14ac:dyDescent="0.2">
      <c r="A4205" s="88">
        <v>3866</v>
      </c>
      <c r="B4205" s="89">
        <v>76.14</v>
      </c>
      <c r="C4205" s="89">
        <f>LN(Table3[[#This Row],[Value]]/B4204)</f>
        <v>-4.4555177887946164E-3</v>
      </c>
      <c r="D4205" s="89"/>
      <c r="E4205" s="89"/>
      <c r="F4205" s="89">
        <f>Table3[[#This Row],[Yield]]/100*(1+F4204)</f>
        <v>0</v>
      </c>
    </row>
    <row r="4206" spans="1:6" x14ac:dyDescent="0.2">
      <c r="A4206" s="88">
        <v>3867</v>
      </c>
      <c r="B4206" s="89">
        <v>77.69</v>
      </c>
      <c r="C4206" s="89">
        <f>LN(Table3[[#This Row],[Value]]/B4205)</f>
        <v>2.0152798007978166E-2</v>
      </c>
      <c r="D4206" s="89"/>
      <c r="E4206" s="89"/>
      <c r="F4206" s="89">
        <f>Table3[[#This Row],[Yield]]/100*(1+F4205)</f>
        <v>0</v>
      </c>
    </row>
    <row r="4207" spans="1:6" x14ac:dyDescent="0.2">
      <c r="A4207" s="88">
        <v>3868</v>
      </c>
      <c r="B4207" s="89">
        <v>77.14</v>
      </c>
      <c r="C4207" s="89">
        <f>LN(Table3[[#This Row],[Value]]/B4206)</f>
        <v>-7.1045961822476557E-3</v>
      </c>
      <c r="D4207" s="89"/>
      <c r="E4207" s="89"/>
      <c r="F4207" s="89">
        <f>Table3[[#This Row],[Yield]]/100*(1+F4206)</f>
        <v>0</v>
      </c>
    </row>
    <row r="4208" spans="1:6" x14ac:dyDescent="0.2">
      <c r="A4208" s="88">
        <v>3869</v>
      </c>
      <c r="B4208" s="89">
        <v>77.040000000000006</v>
      </c>
      <c r="C4208" s="89">
        <f>LN(Table3[[#This Row],[Value]]/B4207)</f>
        <v>-1.2971852902115923E-3</v>
      </c>
      <c r="D4208" s="89"/>
      <c r="E4208" s="89"/>
      <c r="F4208" s="89">
        <f>Table3[[#This Row],[Yield]]/100*(1+F4207)</f>
        <v>0</v>
      </c>
    </row>
    <row r="4209" spans="1:6" x14ac:dyDescent="0.2">
      <c r="A4209" s="88">
        <v>3870</v>
      </c>
      <c r="B4209" s="89">
        <v>77.58</v>
      </c>
      <c r="C4209" s="89">
        <f>LN(Table3[[#This Row],[Value]]/B4208)</f>
        <v>6.9848945219509687E-3</v>
      </c>
      <c r="D4209" s="89"/>
      <c r="E4209" s="89"/>
      <c r="F4209" s="89">
        <f>Table3[[#This Row],[Yield]]/100*(1+F4208)</f>
        <v>0</v>
      </c>
    </row>
    <row r="4210" spans="1:6" x14ac:dyDescent="0.2">
      <c r="A4210" s="88">
        <v>3871</v>
      </c>
      <c r="B4210" s="89">
        <v>78.19</v>
      </c>
      <c r="C4210" s="89">
        <f>LN(Table3[[#This Row],[Value]]/B4209)</f>
        <v>7.8321001246015529E-3</v>
      </c>
      <c r="D4210" s="89"/>
      <c r="E4210" s="89"/>
      <c r="F4210" s="89">
        <f>Table3[[#This Row],[Yield]]/100*(1+F4209)</f>
        <v>0</v>
      </c>
    </row>
    <row r="4211" spans="1:6" x14ac:dyDescent="0.2">
      <c r="A4211" s="88">
        <v>3873</v>
      </c>
      <c r="B4211" s="89">
        <v>78.13</v>
      </c>
      <c r="C4211" s="89">
        <f>LN(Table3[[#This Row],[Value]]/B4210)</f>
        <v>-7.6765612776969893E-4</v>
      </c>
      <c r="D4211" s="89"/>
      <c r="E4211" s="89"/>
      <c r="F4211" s="89">
        <f>Table3[[#This Row],[Yield]]/100*(1+F4210)</f>
        <v>0</v>
      </c>
    </row>
    <row r="4212" spans="1:6" x14ac:dyDescent="0.2">
      <c r="A4212" s="88">
        <v>3874</v>
      </c>
      <c r="B4212" s="89">
        <v>79.3</v>
      </c>
      <c r="C4212" s="89">
        <f>LN(Table3[[#This Row],[Value]]/B4211)</f>
        <v>1.4864022632149341E-2</v>
      </c>
      <c r="D4212" s="89"/>
      <c r="E4212" s="89"/>
      <c r="F4212" s="89">
        <f>Table3[[#This Row],[Yield]]/100*(1+F4211)</f>
        <v>0</v>
      </c>
    </row>
    <row r="4213" spans="1:6" x14ac:dyDescent="0.2">
      <c r="A4213" s="88">
        <v>3875</v>
      </c>
      <c r="B4213" s="89">
        <v>79.2</v>
      </c>
      <c r="C4213" s="89">
        <f>LN(Table3[[#This Row],[Value]]/B4212)</f>
        <v>-1.2618298204220542E-3</v>
      </c>
      <c r="D4213" s="89"/>
      <c r="E4213" s="89"/>
      <c r="F4213" s="89">
        <f>Table3[[#This Row],[Yield]]/100*(1+F4212)</f>
        <v>0</v>
      </c>
    </row>
    <row r="4214" spans="1:6" x14ac:dyDescent="0.2">
      <c r="A4214" s="88">
        <v>3876</v>
      </c>
      <c r="B4214" s="89">
        <v>78.78</v>
      </c>
      <c r="C4214" s="89">
        <f>LN(Table3[[#This Row],[Value]]/B4213)</f>
        <v>-5.3171412776204137E-3</v>
      </c>
      <c r="D4214" s="89"/>
      <c r="E4214" s="89"/>
      <c r="F4214" s="89">
        <f>Table3[[#This Row],[Yield]]/100*(1+F4213)</f>
        <v>0</v>
      </c>
    </row>
    <row r="4215" spans="1:6" x14ac:dyDescent="0.2">
      <c r="A4215" s="88">
        <v>3877</v>
      </c>
      <c r="B4215" s="89">
        <v>79.650000000000006</v>
      </c>
      <c r="C4215" s="89">
        <f>LN(Table3[[#This Row],[Value]]/B4214)</f>
        <v>1.098287881329767E-2</v>
      </c>
      <c r="D4215" s="89"/>
      <c r="E4215" s="89"/>
      <c r="F4215" s="89">
        <f>Table3[[#This Row],[Yield]]/100*(1+F4214)</f>
        <v>0</v>
      </c>
    </row>
    <row r="4216" spans="1:6" x14ac:dyDescent="0.2">
      <c r="A4216" s="88">
        <v>3878</v>
      </c>
      <c r="B4216" s="89">
        <v>80.05</v>
      </c>
      <c r="C4216" s="89">
        <f>LN(Table3[[#This Row],[Value]]/B4215)</f>
        <v>5.0094030866659929E-3</v>
      </c>
      <c r="D4216" s="89"/>
      <c r="E4216" s="89"/>
      <c r="F4216" s="89">
        <f>Table3[[#This Row],[Yield]]/100*(1+F4215)</f>
        <v>0</v>
      </c>
    </row>
    <row r="4217" spans="1:6" x14ac:dyDescent="0.2">
      <c r="A4217" s="88">
        <v>3880</v>
      </c>
      <c r="B4217" s="89">
        <v>79.77</v>
      </c>
      <c r="C4217" s="89">
        <f>LN(Table3[[#This Row],[Value]]/B4216)</f>
        <v>-3.503945519685536E-3</v>
      </c>
      <c r="D4217" s="89"/>
      <c r="E4217" s="89"/>
      <c r="F4217" s="89">
        <f>Table3[[#This Row],[Yield]]/100*(1+F4216)</f>
        <v>0</v>
      </c>
    </row>
    <row r="4218" spans="1:6" x14ac:dyDescent="0.2">
      <c r="A4218" s="88">
        <v>3881</v>
      </c>
      <c r="B4218" s="89">
        <v>81.040000000000006</v>
      </c>
      <c r="C4218" s="89">
        <f>LN(Table3[[#This Row],[Value]]/B4217)</f>
        <v>1.5795366017390025E-2</v>
      </c>
      <c r="D4218" s="89"/>
      <c r="E4218" s="89"/>
      <c r="F4218" s="89">
        <f>Table3[[#This Row],[Yield]]/100*(1+F4217)</f>
        <v>0</v>
      </c>
    </row>
    <row r="4219" spans="1:6" x14ac:dyDescent="0.2">
      <c r="A4219" s="88">
        <v>3882</v>
      </c>
      <c r="B4219" s="89">
        <v>81.41</v>
      </c>
      <c r="C4219" s="89">
        <f>LN(Table3[[#This Row],[Value]]/B4218)</f>
        <v>4.5552556454582643E-3</v>
      </c>
      <c r="D4219" s="89"/>
      <c r="E4219" s="89"/>
      <c r="F4219" s="89">
        <f>Table3[[#This Row],[Yield]]/100*(1+F4218)</f>
        <v>0</v>
      </c>
    </row>
    <row r="4220" spans="1:6" x14ac:dyDescent="0.2">
      <c r="A4220" s="88">
        <v>3883</v>
      </c>
      <c r="B4220" s="89">
        <v>80.849999999999994</v>
      </c>
      <c r="C4220" s="89">
        <f>LN(Table3[[#This Row],[Value]]/B4219)</f>
        <v>-6.9025295627705751E-3</v>
      </c>
      <c r="D4220" s="89"/>
      <c r="E4220" s="89"/>
      <c r="F4220" s="89">
        <f>Table3[[#This Row],[Yield]]/100*(1+F4219)</f>
        <v>0</v>
      </c>
    </row>
    <row r="4221" spans="1:6" x14ac:dyDescent="0.2">
      <c r="A4221" s="88">
        <v>3884</v>
      </c>
      <c r="B4221" s="89">
        <v>80.31</v>
      </c>
      <c r="C4221" s="89">
        <f>LN(Table3[[#This Row],[Value]]/B4220)</f>
        <v>-6.701439822744959E-3</v>
      </c>
      <c r="D4221" s="89"/>
      <c r="E4221" s="89"/>
      <c r="F4221" s="89">
        <f>Table3[[#This Row],[Yield]]/100*(1+F4220)</f>
        <v>0</v>
      </c>
    </row>
    <row r="4222" spans="1:6" x14ac:dyDescent="0.2">
      <c r="A4222" s="88">
        <v>3885</v>
      </c>
      <c r="B4222" s="89">
        <v>80.44</v>
      </c>
      <c r="C4222" s="89">
        <f>LN(Table3[[#This Row],[Value]]/B4221)</f>
        <v>1.6174187040804409E-3</v>
      </c>
      <c r="D4222" s="89"/>
      <c r="E4222" s="89"/>
      <c r="F4222" s="89">
        <f>Table3[[#This Row],[Yield]]/100*(1+F4221)</f>
        <v>0</v>
      </c>
    </row>
    <row r="4223" spans="1:6" x14ac:dyDescent="0.2">
      <c r="A4223" s="88">
        <v>3887</v>
      </c>
      <c r="B4223" s="89">
        <v>79.47</v>
      </c>
      <c r="C4223" s="89">
        <f>LN(Table3[[#This Row],[Value]]/B4222)</f>
        <v>-1.213197295236325E-2</v>
      </c>
      <c r="D4223" s="89"/>
      <c r="E4223" s="89"/>
      <c r="F4223" s="89">
        <f>Table3[[#This Row],[Yield]]/100*(1+F4222)</f>
        <v>0</v>
      </c>
    </row>
    <row r="4224" spans="1:6" x14ac:dyDescent="0.2">
      <c r="A4224" s="88">
        <v>3888</v>
      </c>
      <c r="B4224" s="89">
        <v>79.680000000000007</v>
      </c>
      <c r="C4224" s="89">
        <f>LN(Table3[[#This Row],[Value]]/B4223)</f>
        <v>2.6390213242547759E-3</v>
      </c>
      <c r="D4224" s="89"/>
      <c r="E4224" s="89"/>
      <c r="F4224" s="89">
        <f>Table3[[#This Row],[Yield]]/100*(1+F4223)</f>
        <v>0</v>
      </c>
    </row>
    <row r="4225" spans="1:6" x14ac:dyDescent="0.2">
      <c r="A4225" s="88">
        <v>3889</v>
      </c>
      <c r="B4225" s="89">
        <v>78.959999999999994</v>
      </c>
      <c r="C4225" s="89">
        <f>LN(Table3[[#This Row],[Value]]/B4224)</f>
        <v>-9.0772181511167629E-3</v>
      </c>
      <c r="D4225" s="89"/>
      <c r="E4225" s="89"/>
      <c r="F4225" s="89">
        <f>Table3[[#This Row],[Yield]]/100*(1+F4224)</f>
        <v>0</v>
      </c>
    </row>
    <row r="4226" spans="1:6" x14ac:dyDescent="0.2">
      <c r="A4226" s="88">
        <v>3890</v>
      </c>
      <c r="B4226" s="89">
        <v>78.59</v>
      </c>
      <c r="C4226" s="89">
        <f>LN(Table3[[#This Row],[Value]]/B4225)</f>
        <v>-4.6969302471424534E-3</v>
      </c>
      <c r="D4226" s="89"/>
      <c r="E4226" s="89"/>
      <c r="F4226" s="89">
        <f>Table3[[#This Row],[Yield]]/100*(1+F4225)</f>
        <v>0</v>
      </c>
    </row>
    <row r="4227" spans="1:6" x14ac:dyDescent="0.2">
      <c r="A4227" s="88">
        <v>3891</v>
      </c>
      <c r="B4227" s="89">
        <v>79.28</v>
      </c>
      <c r="C4227" s="89">
        <f>LN(Table3[[#This Row],[Value]]/B4226)</f>
        <v>8.7414251436490169E-3</v>
      </c>
      <c r="D4227" s="89"/>
      <c r="E4227" s="89"/>
      <c r="F4227" s="89">
        <f>Table3[[#This Row],[Yield]]/100*(1+F4226)</f>
        <v>0</v>
      </c>
    </row>
    <row r="4228" spans="1:6" x14ac:dyDescent="0.2">
      <c r="A4228" s="88">
        <v>3892</v>
      </c>
      <c r="B4228" s="89">
        <v>79.19</v>
      </c>
      <c r="C4228" s="89">
        <f>LN(Table3[[#This Row],[Value]]/B4227)</f>
        <v>-1.1358617994115128E-3</v>
      </c>
      <c r="D4228" s="89"/>
      <c r="E4228" s="89"/>
      <c r="F4228" s="89">
        <f>Table3[[#This Row],[Yield]]/100*(1+F4227)</f>
        <v>0</v>
      </c>
    </row>
    <row r="4229" spans="1:6" x14ac:dyDescent="0.2">
      <c r="A4229" s="88">
        <v>3894</v>
      </c>
      <c r="B4229" s="89">
        <v>79.67</v>
      </c>
      <c r="C4229" s="89">
        <f>LN(Table3[[#This Row],[Value]]/B4228)</f>
        <v>6.0430751699536017E-3</v>
      </c>
      <c r="D4229" s="89"/>
      <c r="E4229" s="89"/>
      <c r="F4229" s="89">
        <f>Table3[[#This Row],[Yield]]/100*(1+F4228)</f>
        <v>0</v>
      </c>
    </row>
    <row r="4230" spans="1:6" x14ac:dyDescent="0.2">
      <c r="A4230" s="88">
        <v>3895</v>
      </c>
      <c r="B4230" s="89">
        <v>79.59</v>
      </c>
      <c r="C4230" s="89">
        <f>LN(Table3[[#This Row],[Value]]/B4229)</f>
        <v>-1.0046465745166247E-3</v>
      </c>
      <c r="D4230" s="89"/>
      <c r="E4230" s="89"/>
      <c r="F4230" s="89">
        <f>Table3[[#This Row],[Yield]]/100*(1+F4229)</f>
        <v>0</v>
      </c>
    </row>
    <row r="4231" spans="1:6" x14ac:dyDescent="0.2">
      <c r="A4231" s="88">
        <v>3896</v>
      </c>
      <c r="B4231" s="89">
        <v>79.680000000000007</v>
      </c>
      <c r="C4231" s="89">
        <f>LN(Table3[[#This Row],[Value]]/B4230)</f>
        <v>1.1301564585848177E-3</v>
      </c>
      <c r="D4231" s="89"/>
      <c r="E4231" s="89"/>
      <c r="F4231" s="89">
        <f>Table3[[#This Row],[Yield]]/100*(1+F4230)</f>
        <v>0</v>
      </c>
    </row>
    <row r="4232" spans="1:6" x14ac:dyDescent="0.2">
      <c r="A4232" s="88">
        <v>3897</v>
      </c>
      <c r="B4232" s="89">
        <v>78.58</v>
      </c>
      <c r="C4232" s="89">
        <f>LN(Table3[[#This Row],[Value]]/B4231)</f>
        <v>-1.3901399146029151E-2</v>
      </c>
      <c r="D4232" s="89"/>
      <c r="E4232" s="89"/>
      <c r="F4232" s="89">
        <f>Table3[[#This Row],[Yield]]/100*(1+F4231)</f>
        <v>0</v>
      </c>
    </row>
    <row r="4233" spans="1:6" x14ac:dyDescent="0.2">
      <c r="A4233" s="88">
        <v>3898</v>
      </c>
      <c r="B4233" s="89">
        <v>78.680000000000007</v>
      </c>
      <c r="C4233" s="89">
        <f>LN(Table3[[#This Row],[Value]]/B4232)</f>
        <v>1.2717793905446667E-3</v>
      </c>
      <c r="D4233" s="89"/>
      <c r="E4233" s="89"/>
      <c r="F4233" s="89">
        <f>Table3[[#This Row],[Yield]]/100*(1+F4232)</f>
        <v>0</v>
      </c>
    </row>
    <row r="4234" spans="1:6" x14ac:dyDescent="0.2">
      <c r="A4234" s="88">
        <v>3902</v>
      </c>
      <c r="B4234" s="89">
        <v>78.349999999999994</v>
      </c>
      <c r="C4234" s="89">
        <f>LN(Table3[[#This Row],[Value]]/B4233)</f>
        <v>-4.203024718828636E-3</v>
      </c>
      <c r="D4234" s="89"/>
      <c r="E4234" s="89"/>
      <c r="F4234" s="89">
        <f>Table3[[#This Row],[Yield]]/100*(1+F4233)</f>
        <v>0</v>
      </c>
    </row>
    <row r="4235" spans="1:6" x14ac:dyDescent="0.2">
      <c r="A4235" s="88">
        <v>3903</v>
      </c>
      <c r="B4235" s="89">
        <v>78.430000000000007</v>
      </c>
      <c r="C4235" s="89">
        <f>LN(Table3[[#This Row],[Value]]/B4234)</f>
        <v>1.0205384225455394E-3</v>
      </c>
      <c r="D4235" s="89"/>
      <c r="E4235" s="89"/>
      <c r="F4235" s="89">
        <f>Table3[[#This Row],[Yield]]/100*(1+F4234)</f>
        <v>0</v>
      </c>
    </row>
    <row r="4236" spans="1:6" x14ac:dyDescent="0.2">
      <c r="A4236" s="88">
        <v>3904</v>
      </c>
      <c r="B4236" s="89">
        <v>78.39</v>
      </c>
      <c r="C4236" s="89">
        <f>LN(Table3[[#This Row],[Value]]/B4235)</f>
        <v>-5.1013902394440327E-4</v>
      </c>
      <c r="D4236" s="89"/>
      <c r="E4236" s="89"/>
      <c r="F4236" s="89">
        <f>Table3[[#This Row],[Yield]]/100*(1+F4235)</f>
        <v>0</v>
      </c>
    </row>
    <row r="4237" spans="1:6" x14ac:dyDescent="0.2">
      <c r="A4237" s="88">
        <v>3905</v>
      </c>
      <c r="B4237" s="89">
        <v>78.44</v>
      </c>
      <c r="C4237" s="89">
        <f>LN(Table3[[#This Row],[Value]]/B4236)</f>
        <v>6.3763312751479275E-4</v>
      </c>
      <c r="D4237" s="89"/>
      <c r="E4237" s="89"/>
      <c r="F4237" s="89">
        <f>Table3[[#This Row],[Yield]]/100*(1+F4236)</f>
        <v>0</v>
      </c>
    </row>
    <row r="4238" spans="1:6" x14ac:dyDescent="0.2">
      <c r="A4238" s="88">
        <v>3906</v>
      </c>
      <c r="B4238" s="89">
        <v>78.569999999999993</v>
      </c>
      <c r="C4238" s="89">
        <f>LN(Table3[[#This Row],[Value]]/B4237)</f>
        <v>1.6559458595845416E-3</v>
      </c>
      <c r="D4238" s="89"/>
      <c r="E4238" s="89"/>
      <c r="F4238" s="89">
        <f>Table3[[#This Row],[Yield]]/100*(1+F4237)</f>
        <v>0</v>
      </c>
    </row>
    <row r="4239" spans="1:6" x14ac:dyDescent="0.2">
      <c r="A4239" s="88">
        <v>3908</v>
      </c>
      <c r="B4239" s="89">
        <v>79.13</v>
      </c>
      <c r="C4239" s="89">
        <f>LN(Table3[[#This Row],[Value]]/B4238)</f>
        <v>7.1021224333718651E-3</v>
      </c>
      <c r="D4239" s="89"/>
      <c r="E4239" s="89"/>
      <c r="F4239" s="89">
        <f>Table3[[#This Row],[Yield]]/100*(1+F4238)</f>
        <v>0</v>
      </c>
    </row>
    <row r="4240" spans="1:6" x14ac:dyDescent="0.2">
      <c r="A4240" s="88">
        <v>3909</v>
      </c>
      <c r="B4240" s="89">
        <v>79.709999999999994</v>
      </c>
      <c r="C4240" s="89">
        <f>LN(Table3[[#This Row],[Value]]/B4239)</f>
        <v>7.3029788187297376E-3</v>
      </c>
      <c r="D4240" s="89"/>
      <c r="E4240" s="89"/>
      <c r="F4240" s="89">
        <f>Table3[[#This Row],[Yield]]/100*(1+F4239)</f>
        <v>0</v>
      </c>
    </row>
    <row r="4241" spans="1:6" x14ac:dyDescent="0.2">
      <c r="A4241" s="88">
        <v>3910</v>
      </c>
      <c r="B4241" s="89">
        <v>79.400000000000006</v>
      </c>
      <c r="C4241" s="89">
        <f>LN(Table3[[#This Row],[Value]]/B4240)</f>
        <v>-3.8966801867416456E-3</v>
      </c>
      <c r="D4241" s="89"/>
      <c r="E4241" s="89"/>
      <c r="F4241" s="89">
        <f>Table3[[#This Row],[Yield]]/100*(1+F4240)</f>
        <v>0</v>
      </c>
    </row>
    <row r="4242" spans="1:6" x14ac:dyDescent="0.2">
      <c r="A4242" s="88">
        <v>3911</v>
      </c>
      <c r="B4242" s="89">
        <v>78.38</v>
      </c>
      <c r="C4242" s="89">
        <f>LN(Table3[[#This Row],[Value]]/B4241)</f>
        <v>-1.2929575481604798E-2</v>
      </c>
      <c r="D4242" s="89"/>
      <c r="E4242" s="89"/>
      <c r="F4242" s="89">
        <f>Table3[[#This Row],[Yield]]/100*(1+F4241)</f>
        <v>0</v>
      </c>
    </row>
    <row r="4243" spans="1:6" x14ac:dyDescent="0.2">
      <c r="A4243" s="88">
        <v>3912</v>
      </c>
      <c r="B4243" s="89">
        <v>78.55</v>
      </c>
      <c r="C4243" s="89">
        <f>LN(Table3[[#This Row],[Value]]/B4242)</f>
        <v>2.166571930144683E-3</v>
      </c>
      <c r="D4243" s="89"/>
      <c r="E4243" s="89"/>
      <c r="F4243" s="89">
        <f>Table3[[#This Row],[Yield]]/100*(1+F4242)</f>
        <v>0</v>
      </c>
    </row>
    <row r="4244" spans="1:6" x14ac:dyDescent="0.2">
      <c r="A4244" s="88">
        <v>3913</v>
      </c>
      <c r="B4244" s="89">
        <v>78.650000000000006</v>
      </c>
      <c r="C4244" s="89">
        <f>LN(Table3[[#This Row],[Value]]/B4243)</f>
        <v>1.2722648026566937E-3</v>
      </c>
      <c r="D4244" s="89"/>
      <c r="E4244" s="89"/>
      <c r="F4244" s="89">
        <f>Table3[[#This Row],[Yield]]/100*(1+F4243)</f>
        <v>0</v>
      </c>
    </row>
    <row r="4245" spans="1:6" x14ac:dyDescent="0.2">
      <c r="A4245" s="88">
        <v>3915</v>
      </c>
      <c r="B4245" s="89">
        <v>78.48</v>
      </c>
      <c r="C4245" s="89">
        <f>LN(Table3[[#This Row],[Value]]/B4244)</f>
        <v>-2.163814247179199E-3</v>
      </c>
      <c r="D4245" s="89"/>
      <c r="E4245" s="89"/>
      <c r="F4245" s="89">
        <f>Table3[[#This Row],[Yield]]/100*(1+F4244)</f>
        <v>0</v>
      </c>
    </row>
    <row r="4246" spans="1:6" x14ac:dyDescent="0.2">
      <c r="A4246" s="88">
        <v>3916</v>
      </c>
      <c r="B4246" s="89">
        <v>78.37</v>
      </c>
      <c r="C4246" s="89">
        <f>LN(Table3[[#This Row],[Value]]/B4245)</f>
        <v>-1.4026141923344445E-3</v>
      </c>
      <c r="D4246" s="89"/>
      <c r="E4246" s="89"/>
      <c r="F4246" s="89">
        <f>Table3[[#This Row],[Yield]]/100*(1+F4245)</f>
        <v>0</v>
      </c>
    </row>
    <row r="4247" spans="1:6" x14ac:dyDescent="0.2">
      <c r="A4247" s="88">
        <v>3917</v>
      </c>
      <c r="B4247" s="89">
        <v>79.17</v>
      </c>
      <c r="C4247" s="89">
        <f>LN(Table3[[#This Row],[Value]]/B4246)</f>
        <v>1.0156238118569111E-2</v>
      </c>
      <c r="D4247" s="89"/>
      <c r="E4247" s="89"/>
      <c r="F4247" s="89">
        <f>Table3[[#This Row],[Yield]]/100*(1+F4246)</f>
        <v>0</v>
      </c>
    </row>
    <row r="4248" spans="1:6" x14ac:dyDescent="0.2">
      <c r="A4248" s="88">
        <v>3918</v>
      </c>
      <c r="B4248" s="89">
        <v>79.08</v>
      </c>
      <c r="C4248" s="89">
        <f>LN(Table3[[#This Row],[Value]]/B4247)</f>
        <v>-1.1374408809263145E-3</v>
      </c>
      <c r="D4248" s="89"/>
      <c r="E4248" s="89"/>
      <c r="F4248" s="89">
        <f>Table3[[#This Row],[Yield]]/100*(1+F4247)</f>
        <v>0</v>
      </c>
    </row>
    <row r="4249" spans="1:6" x14ac:dyDescent="0.2">
      <c r="A4249" s="88">
        <v>3919</v>
      </c>
      <c r="B4249" s="89">
        <v>78.650000000000006</v>
      </c>
      <c r="C4249" s="89">
        <f>LN(Table3[[#This Row],[Value]]/B4248)</f>
        <v>-5.4523687981291947E-3</v>
      </c>
      <c r="D4249" s="89"/>
      <c r="E4249" s="89"/>
      <c r="F4249" s="89">
        <f>Table3[[#This Row],[Yield]]/100*(1+F4248)</f>
        <v>0</v>
      </c>
    </row>
    <row r="4250" spans="1:6" x14ac:dyDescent="0.2">
      <c r="A4250" s="88">
        <v>3920</v>
      </c>
      <c r="B4250" s="89">
        <v>78.510000000000005</v>
      </c>
      <c r="C4250" s="89">
        <f>LN(Table3[[#This Row],[Value]]/B4249)</f>
        <v>-1.7816242941226987E-3</v>
      </c>
      <c r="D4250" s="89"/>
      <c r="E4250" s="89"/>
      <c r="F4250" s="89">
        <f>Table3[[#This Row],[Yield]]/100*(1+F4249)</f>
        <v>0</v>
      </c>
    </row>
    <row r="4251" spans="1:6" x14ac:dyDescent="0.2">
      <c r="A4251" s="88">
        <v>3922</v>
      </c>
      <c r="B4251" s="89">
        <v>79.19</v>
      </c>
      <c r="C4251" s="89">
        <f>LN(Table3[[#This Row],[Value]]/B4250)</f>
        <v>8.6240230121568395E-3</v>
      </c>
      <c r="D4251" s="89"/>
      <c r="E4251" s="89"/>
      <c r="F4251" s="89">
        <f>Table3[[#This Row],[Yield]]/100*(1+F4250)</f>
        <v>0</v>
      </c>
    </row>
    <row r="4252" spans="1:6" x14ac:dyDescent="0.2">
      <c r="A4252" s="88">
        <v>3923</v>
      </c>
      <c r="B4252" s="89">
        <v>79.010000000000005</v>
      </c>
      <c r="C4252" s="89">
        <f>LN(Table3[[#This Row],[Value]]/B4251)</f>
        <v>-2.2756014876790832E-3</v>
      </c>
      <c r="D4252" s="89"/>
      <c r="E4252" s="89"/>
      <c r="F4252" s="89">
        <f>Table3[[#This Row],[Yield]]/100*(1+F4251)</f>
        <v>0</v>
      </c>
    </row>
    <row r="4253" spans="1:6" x14ac:dyDescent="0.2">
      <c r="A4253" s="88">
        <v>3924</v>
      </c>
      <c r="B4253" s="89">
        <v>78.959999999999994</v>
      </c>
      <c r="C4253" s="89">
        <f>LN(Table3[[#This Row],[Value]]/B4252)</f>
        <v>-6.3303160941587501E-4</v>
      </c>
      <c r="D4253" s="89"/>
      <c r="E4253" s="89"/>
      <c r="F4253" s="89">
        <f>Table3[[#This Row],[Yield]]/100*(1+F4252)</f>
        <v>0</v>
      </c>
    </row>
    <row r="4254" spans="1:6" x14ac:dyDescent="0.2">
      <c r="A4254" s="88">
        <v>3925</v>
      </c>
      <c r="B4254" s="89">
        <v>79.069999999999993</v>
      </c>
      <c r="C4254" s="89">
        <f>LN(Table3[[#This Row],[Value]]/B4253)</f>
        <v>1.3921409576096032E-3</v>
      </c>
      <c r="D4254" s="89"/>
      <c r="E4254" s="89"/>
      <c r="F4254" s="89">
        <f>Table3[[#This Row],[Yield]]/100*(1+F4253)</f>
        <v>0</v>
      </c>
    </row>
    <row r="4255" spans="1:6" x14ac:dyDescent="0.2">
      <c r="A4255" s="88">
        <v>3926</v>
      </c>
      <c r="B4255" s="89">
        <v>79.72</v>
      </c>
      <c r="C4255" s="89">
        <f>LN(Table3[[#This Row],[Value]]/B4254)</f>
        <v>8.1869592617584072E-3</v>
      </c>
      <c r="D4255" s="89"/>
      <c r="E4255" s="89"/>
      <c r="F4255" s="89">
        <f>Table3[[#This Row],[Yield]]/100*(1+F4254)</f>
        <v>0</v>
      </c>
    </row>
    <row r="4256" spans="1:6" x14ac:dyDescent="0.2">
      <c r="A4256" s="88">
        <v>3927</v>
      </c>
      <c r="B4256" s="89">
        <v>79.95</v>
      </c>
      <c r="C4256" s="89">
        <f>LN(Table3[[#This Row],[Value]]/B4255)</f>
        <v>2.8809439353693123E-3</v>
      </c>
      <c r="D4256" s="89"/>
      <c r="E4256" s="89"/>
      <c r="F4256" s="89">
        <f>Table3[[#This Row],[Yield]]/100*(1+F4255)</f>
        <v>0</v>
      </c>
    </row>
    <row r="4257" spans="1:6" x14ac:dyDescent="0.2">
      <c r="A4257" s="88">
        <v>3929</v>
      </c>
      <c r="B4257" s="89">
        <v>80.680000000000007</v>
      </c>
      <c r="C4257" s="89">
        <f>LN(Table3[[#This Row],[Value]]/B4256)</f>
        <v>9.0892738060478501E-3</v>
      </c>
      <c r="D4257" s="89"/>
      <c r="E4257" s="89"/>
      <c r="F4257" s="89">
        <f>Table3[[#This Row],[Yield]]/100*(1+F4256)</f>
        <v>0</v>
      </c>
    </row>
    <row r="4258" spans="1:6" x14ac:dyDescent="0.2">
      <c r="A4258" s="88">
        <v>3930</v>
      </c>
      <c r="B4258" s="89">
        <v>81.34</v>
      </c>
      <c r="C4258" s="89">
        <f>LN(Table3[[#This Row],[Value]]/B4257)</f>
        <v>8.1471873930674434E-3</v>
      </c>
      <c r="D4258" s="89"/>
      <c r="E4258" s="89"/>
      <c r="F4258" s="89">
        <f>Table3[[#This Row],[Yield]]/100*(1+F4257)</f>
        <v>0</v>
      </c>
    </row>
    <row r="4259" spans="1:6" x14ac:dyDescent="0.2">
      <c r="A4259" s="88">
        <v>3931</v>
      </c>
      <c r="B4259" s="89">
        <v>80.760000000000005</v>
      </c>
      <c r="C4259" s="89">
        <f>LN(Table3[[#This Row],[Value]]/B4258)</f>
        <v>-7.1561070344417308E-3</v>
      </c>
      <c r="D4259" s="89"/>
      <c r="E4259" s="89"/>
      <c r="F4259" s="89">
        <f>Table3[[#This Row],[Yield]]/100*(1+F4258)</f>
        <v>0</v>
      </c>
    </row>
    <row r="4260" spans="1:6" x14ac:dyDescent="0.2">
      <c r="A4260" s="88">
        <v>3932</v>
      </c>
      <c r="B4260" s="89">
        <v>81.459999999999994</v>
      </c>
      <c r="C4260" s="89">
        <f>LN(Table3[[#This Row],[Value]]/B4259)</f>
        <v>8.6303087756297442E-3</v>
      </c>
      <c r="D4260" s="89"/>
      <c r="E4260" s="89"/>
      <c r="F4260" s="89">
        <f>Table3[[#This Row],[Yield]]/100*(1+F4259)</f>
        <v>0</v>
      </c>
    </row>
    <row r="4261" spans="1:6" x14ac:dyDescent="0.2">
      <c r="A4261" s="88">
        <v>3933</v>
      </c>
      <c r="B4261" s="89">
        <v>81.48</v>
      </c>
      <c r="C4261" s="89">
        <f>LN(Table3[[#This Row],[Value]]/B4260)</f>
        <v>2.4548913833870328E-4</v>
      </c>
      <c r="D4261" s="89"/>
      <c r="E4261" s="89"/>
      <c r="F4261" s="89">
        <f>Table3[[#This Row],[Yield]]/100*(1+F4260)</f>
        <v>0</v>
      </c>
    </row>
    <row r="4262" spans="1:6" x14ac:dyDescent="0.2">
      <c r="A4262" s="88">
        <v>3934</v>
      </c>
      <c r="B4262" s="89">
        <v>81.510000000000005</v>
      </c>
      <c r="C4262" s="89">
        <f>LN(Table3[[#This Row],[Value]]/B4261)</f>
        <v>3.6812074776099277E-4</v>
      </c>
      <c r="D4262" s="89"/>
      <c r="E4262" s="89"/>
      <c r="F4262" s="89">
        <f>Table3[[#This Row],[Yield]]/100*(1+F4261)</f>
        <v>0</v>
      </c>
    </row>
    <row r="4263" spans="1:6" x14ac:dyDescent="0.2">
      <c r="A4263" s="88">
        <v>3936</v>
      </c>
      <c r="B4263" s="89">
        <v>81.91</v>
      </c>
      <c r="C4263" s="89">
        <f>LN(Table3[[#This Row],[Value]]/B4262)</f>
        <v>4.8953714211445948E-3</v>
      </c>
      <c r="D4263" s="89"/>
      <c r="E4263" s="89"/>
      <c r="F4263" s="89">
        <f>Table3[[#This Row],[Yield]]/100*(1+F4262)</f>
        <v>0</v>
      </c>
    </row>
    <row r="4264" spans="1:6" x14ac:dyDescent="0.2">
      <c r="A4264" s="88">
        <v>3937</v>
      </c>
      <c r="B4264" s="89">
        <v>82.38</v>
      </c>
      <c r="C4264" s="89">
        <f>LN(Table3[[#This Row],[Value]]/B4263)</f>
        <v>5.721605480424009E-3</v>
      </c>
      <c r="D4264" s="89"/>
      <c r="E4264" s="89"/>
      <c r="F4264" s="89">
        <f>Table3[[#This Row],[Yield]]/100*(1+F4263)</f>
        <v>0</v>
      </c>
    </row>
    <row r="4265" spans="1:6" x14ac:dyDescent="0.2">
      <c r="A4265" s="88">
        <v>3939</v>
      </c>
      <c r="B4265" s="89">
        <v>84.06</v>
      </c>
      <c r="C4265" s="89">
        <f>LN(Table3[[#This Row],[Value]]/B4264)</f>
        <v>2.0188140569035933E-2</v>
      </c>
      <c r="D4265" s="89"/>
      <c r="E4265" s="89"/>
      <c r="F4265" s="89">
        <f>Table3[[#This Row],[Yield]]/100*(1+F4264)</f>
        <v>0</v>
      </c>
    </row>
    <row r="4266" spans="1:6" x14ac:dyDescent="0.2">
      <c r="A4266" s="88">
        <v>3940</v>
      </c>
      <c r="B4266" s="89">
        <v>84.63</v>
      </c>
      <c r="C4266" s="89">
        <f>LN(Table3[[#This Row],[Value]]/B4265)</f>
        <v>6.7579841050438788E-3</v>
      </c>
      <c r="D4266" s="89"/>
      <c r="E4266" s="89"/>
      <c r="F4266" s="89">
        <f>Table3[[#This Row],[Yield]]/100*(1+F4265)</f>
        <v>0</v>
      </c>
    </row>
    <row r="4267" spans="1:6" x14ac:dyDescent="0.2">
      <c r="A4267" s="88">
        <v>3941</v>
      </c>
      <c r="B4267" s="89">
        <v>85.27</v>
      </c>
      <c r="C4267" s="89">
        <f>LN(Table3[[#This Row],[Value]]/B4266)</f>
        <v>7.5338790719435521E-3</v>
      </c>
      <c r="D4267" s="89"/>
      <c r="E4267" s="89"/>
      <c r="F4267" s="89">
        <f>Table3[[#This Row],[Yield]]/100*(1+F4266)</f>
        <v>0</v>
      </c>
    </row>
    <row r="4268" spans="1:6" x14ac:dyDescent="0.2">
      <c r="A4268" s="88">
        <v>3943</v>
      </c>
      <c r="B4268" s="89">
        <v>85.63</v>
      </c>
      <c r="C4268" s="89">
        <f>LN(Table3[[#This Row],[Value]]/B4267)</f>
        <v>4.2129962841423729E-3</v>
      </c>
      <c r="D4268" s="89"/>
      <c r="E4268" s="89"/>
      <c r="F4268" s="89">
        <f>Table3[[#This Row],[Yield]]/100*(1+F4267)</f>
        <v>0</v>
      </c>
    </row>
    <row r="4269" spans="1:6" x14ac:dyDescent="0.2">
      <c r="A4269" s="88">
        <v>3944</v>
      </c>
      <c r="B4269" s="89">
        <v>86.02</v>
      </c>
      <c r="C4269" s="89">
        <f>LN(Table3[[#This Row],[Value]]/B4268)</f>
        <v>4.5441383174895942E-3</v>
      </c>
      <c r="D4269" s="89"/>
      <c r="E4269" s="89"/>
      <c r="F4269" s="89">
        <f>Table3[[#This Row],[Yield]]/100*(1+F4268)</f>
        <v>0</v>
      </c>
    </row>
    <row r="4270" spans="1:6" x14ac:dyDescent="0.2">
      <c r="A4270" s="88">
        <v>3945</v>
      </c>
      <c r="B4270" s="89">
        <v>85.11</v>
      </c>
      <c r="C4270" s="89">
        <f>LN(Table3[[#This Row],[Value]]/B4269)</f>
        <v>-1.0635289866720549E-2</v>
      </c>
      <c r="D4270" s="89"/>
      <c r="E4270" s="89"/>
      <c r="F4270" s="89">
        <f>Table3[[#This Row],[Yield]]/100*(1+F4269)</f>
        <v>0</v>
      </c>
    </row>
    <row r="4271" spans="1:6" x14ac:dyDescent="0.2">
      <c r="A4271" s="88">
        <v>3946</v>
      </c>
      <c r="B4271" s="89">
        <v>86</v>
      </c>
      <c r="C4271" s="89">
        <f>LN(Table3[[#This Row],[Value]]/B4270)</f>
        <v>1.0402758764637992E-2</v>
      </c>
      <c r="D4271" s="89"/>
      <c r="E4271" s="89"/>
      <c r="F4271" s="89">
        <f>Table3[[#This Row],[Yield]]/100*(1+F4270)</f>
        <v>0</v>
      </c>
    </row>
    <row r="4272" spans="1:6" x14ac:dyDescent="0.2">
      <c r="A4272" s="88">
        <v>3947</v>
      </c>
      <c r="B4272" s="89">
        <v>85.35</v>
      </c>
      <c r="C4272" s="89">
        <f>LN(Table3[[#This Row],[Value]]/B4271)</f>
        <v>-7.5868470130582167E-3</v>
      </c>
      <c r="D4272" s="89"/>
      <c r="E4272" s="89"/>
      <c r="F4272" s="89">
        <f>Table3[[#This Row],[Yield]]/100*(1+F4271)</f>
        <v>0</v>
      </c>
    </row>
    <row r="4273" spans="1:6" x14ac:dyDescent="0.2">
      <c r="A4273" s="88">
        <v>3948</v>
      </c>
      <c r="B4273" s="89">
        <v>85.94</v>
      </c>
      <c r="C4273" s="89">
        <f>LN(Table3[[#This Row],[Value]]/B4272)</f>
        <v>6.8889291063994034E-3</v>
      </c>
      <c r="D4273" s="89"/>
      <c r="E4273" s="89"/>
      <c r="F4273" s="89">
        <f>Table3[[#This Row],[Yield]]/100*(1+F4272)</f>
        <v>0</v>
      </c>
    </row>
    <row r="4274" spans="1:6" x14ac:dyDescent="0.2">
      <c r="A4274" s="88">
        <v>3950</v>
      </c>
      <c r="B4274" s="89">
        <v>85.01</v>
      </c>
      <c r="C4274" s="89">
        <f>LN(Table3[[#This Row],[Value]]/B4273)</f>
        <v>-1.0880481717581476E-2</v>
      </c>
      <c r="D4274" s="89"/>
      <c r="E4274" s="89"/>
      <c r="F4274" s="89">
        <f>Table3[[#This Row],[Yield]]/100*(1+F4273)</f>
        <v>0</v>
      </c>
    </row>
    <row r="4275" spans="1:6" x14ac:dyDescent="0.2">
      <c r="A4275" s="88">
        <v>3951</v>
      </c>
      <c r="B4275" s="89">
        <v>84.61</v>
      </c>
      <c r="C4275" s="89">
        <f>LN(Table3[[#This Row],[Value]]/B4274)</f>
        <v>-4.7164336928579896E-3</v>
      </c>
      <c r="D4275" s="89"/>
      <c r="E4275" s="89"/>
      <c r="F4275" s="89">
        <f>Table3[[#This Row],[Yield]]/100*(1+F4274)</f>
        <v>0</v>
      </c>
    </row>
    <row r="4276" spans="1:6" x14ac:dyDescent="0.2">
      <c r="A4276" s="88">
        <v>3952</v>
      </c>
      <c r="B4276" s="89">
        <v>84.59</v>
      </c>
      <c r="C4276" s="89">
        <f>LN(Table3[[#This Row],[Value]]/B4275)</f>
        <v>-2.3640662048630582E-4</v>
      </c>
      <c r="D4276" s="89"/>
      <c r="E4276" s="89"/>
      <c r="F4276" s="89">
        <f>Table3[[#This Row],[Yield]]/100*(1+F4275)</f>
        <v>0</v>
      </c>
    </row>
    <row r="4277" spans="1:6" x14ac:dyDescent="0.2">
      <c r="A4277" s="88">
        <v>3953</v>
      </c>
      <c r="B4277" s="89">
        <v>85.51</v>
      </c>
      <c r="C4277" s="89">
        <f>LN(Table3[[#This Row],[Value]]/B4276)</f>
        <v>1.0817271851940724E-2</v>
      </c>
      <c r="D4277" s="89"/>
      <c r="E4277" s="89"/>
      <c r="F4277" s="89">
        <f>Table3[[#This Row],[Yield]]/100*(1+F4276)</f>
        <v>0</v>
      </c>
    </row>
    <row r="4278" spans="1:6" x14ac:dyDescent="0.2">
      <c r="A4278" s="88">
        <v>3954</v>
      </c>
      <c r="B4278" s="89">
        <v>85.45</v>
      </c>
      <c r="C4278" s="89">
        <f>LN(Table3[[#This Row],[Value]]/B4277)</f>
        <v>-7.0191860626407708E-4</v>
      </c>
      <c r="D4278" s="89"/>
      <c r="E4278" s="89"/>
      <c r="F4278" s="89">
        <f>Table3[[#This Row],[Yield]]/100*(1+F4277)</f>
        <v>0</v>
      </c>
    </row>
    <row r="4279" spans="1:6" x14ac:dyDescent="0.2">
      <c r="A4279" s="88">
        <v>3955</v>
      </c>
      <c r="B4279" s="89">
        <v>84.96</v>
      </c>
      <c r="C4279" s="89">
        <f>LN(Table3[[#This Row],[Value]]/B4278)</f>
        <v>-5.7508520679713038E-3</v>
      </c>
      <c r="D4279" s="89"/>
      <c r="E4279" s="89"/>
      <c r="F4279" s="89">
        <f>Table3[[#This Row],[Yield]]/100*(1+F4278)</f>
        <v>0</v>
      </c>
    </row>
    <row r="4280" spans="1:6" x14ac:dyDescent="0.2">
      <c r="A4280" s="88">
        <v>3957</v>
      </c>
      <c r="B4280" s="89">
        <v>84.77</v>
      </c>
      <c r="C4280" s="89">
        <f>LN(Table3[[#This Row],[Value]]/B4279)</f>
        <v>-2.23885087331444E-3</v>
      </c>
      <c r="D4280" s="89"/>
      <c r="E4280" s="89"/>
      <c r="F4280" s="89">
        <f>Table3[[#This Row],[Yield]]/100*(1+F4279)</f>
        <v>0</v>
      </c>
    </row>
    <row r="4281" spans="1:6" x14ac:dyDescent="0.2">
      <c r="A4281" s="88">
        <v>3958</v>
      </c>
      <c r="B4281" s="89">
        <v>85.1</v>
      </c>
      <c r="C4281" s="89">
        <f>LN(Table3[[#This Row],[Value]]/B4280)</f>
        <v>3.8853289590142612E-3</v>
      </c>
      <c r="D4281" s="89"/>
      <c r="E4281" s="89"/>
      <c r="F4281" s="89">
        <f>Table3[[#This Row],[Yield]]/100*(1+F4280)</f>
        <v>0</v>
      </c>
    </row>
    <row r="4282" spans="1:6" x14ac:dyDescent="0.2">
      <c r="A4282" s="88">
        <v>3959</v>
      </c>
      <c r="B4282" s="89">
        <v>85.45</v>
      </c>
      <c r="C4282" s="89">
        <f>LN(Table3[[#This Row],[Value]]/B4281)</f>
        <v>4.1043739822714514E-3</v>
      </c>
      <c r="D4282" s="89"/>
      <c r="E4282" s="89"/>
      <c r="F4282" s="89">
        <f>Table3[[#This Row],[Yield]]/100*(1+F4281)</f>
        <v>0</v>
      </c>
    </row>
    <row r="4283" spans="1:6" x14ac:dyDescent="0.2">
      <c r="A4283" s="88">
        <v>3960</v>
      </c>
      <c r="B4283" s="89">
        <v>85.85</v>
      </c>
      <c r="C4283" s="89">
        <f>LN(Table3[[#This Row],[Value]]/B4282)</f>
        <v>4.6701777818845235E-3</v>
      </c>
      <c r="D4283" s="89"/>
      <c r="E4283" s="89"/>
      <c r="F4283" s="89">
        <f>Table3[[#This Row],[Yield]]/100*(1+F4282)</f>
        <v>0</v>
      </c>
    </row>
    <row r="4284" spans="1:6" x14ac:dyDescent="0.2">
      <c r="A4284" s="88">
        <v>3961</v>
      </c>
      <c r="B4284" s="89">
        <v>85.64</v>
      </c>
      <c r="C4284" s="89">
        <f>LN(Table3[[#This Row],[Value]]/B4283)</f>
        <v>-2.4491236220023681E-3</v>
      </c>
      <c r="D4284" s="89"/>
      <c r="E4284" s="89"/>
      <c r="F4284" s="89">
        <f>Table3[[#This Row],[Yield]]/100*(1+F4283)</f>
        <v>0</v>
      </c>
    </row>
    <row r="4285" spans="1:6" x14ac:dyDescent="0.2">
      <c r="A4285" s="88">
        <v>3962</v>
      </c>
      <c r="B4285" s="89">
        <v>85.82</v>
      </c>
      <c r="C4285" s="89">
        <f>LN(Table3[[#This Row],[Value]]/B4284)</f>
        <v>2.0996158418964813E-3</v>
      </c>
      <c r="D4285" s="89"/>
      <c r="E4285" s="89"/>
      <c r="F4285" s="89">
        <f>Table3[[#This Row],[Yield]]/100*(1+F4284)</f>
        <v>0</v>
      </c>
    </row>
    <row r="4286" spans="1:6" x14ac:dyDescent="0.2">
      <c r="A4286" s="88">
        <v>3964</v>
      </c>
      <c r="B4286" s="89">
        <v>85.7</v>
      </c>
      <c r="C4286" s="89">
        <f>LN(Table3[[#This Row],[Value]]/B4285)</f>
        <v>-1.3992539596444759E-3</v>
      </c>
      <c r="D4286" s="89"/>
      <c r="E4286" s="89"/>
      <c r="F4286" s="89">
        <f>Table3[[#This Row],[Yield]]/100*(1+F4285)</f>
        <v>0</v>
      </c>
    </row>
    <row r="4287" spans="1:6" x14ac:dyDescent="0.2">
      <c r="A4287" s="88">
        <v>3966</v>
      </c>
      <c r="B4287" s="89">
        <v>84.29</v>
      </c>
      <c r="C4287" s="89">
        <f>LN(Table3[[#This Row],[Value]]/B4286)</f>
        <v>-1.6589591594343221E-2</v>
      </c>
      <c r="D4287" s="89"/>
      <c r="E4287" s="89"/>
      <c r="F4287" s="89">
        <f>Table3[[#This Row],[Yield]]/100*(1+F4286)</f>
        <v>0</v>
      </c>
    </row>
    <row r="4288" spans="1:6" x14ac:dyDescent="0.2">
      <c r="A4288" s="88">
        <v>3967</v>
      </c>
      <c r="B4288" s="89">
        <v>83.5</v>
      </c>
      <c r="C4288" s="89">
        <f>LN(Table3[[#This Row],[Value]]/B4287)</f>
        <v>-9.4166021525811106E-3</v>
      </c>
      <c r="D4288" s="89"/>
      <c r="E4288" s="89"/>
      <c r="F4288" s="89">
        <f>Table3[[#This Row],[Yield]]/100*(1+F4287)</f>
        <v>0</v>
      </c>
    </row>
    <row r="4289" spans="1:6" x14ac:dyDescent="0.2">
      <c r="A4289" s="88">
        <v>3968</v>
      </c>
      <c r="B4289" s="89">
        <v>83.53</v>
      </c>
      <c r="C4289" s="89">
        <f>LN(Table3[[#This Row],[Value]]/B4288)</f>
        <v>3.5921691100518859E-4</v>
      </c>
      <c r="D4289" s="89"/>
      <c r="E4289" s="89"/>
      <c r="F4289" s="89">
        <f>Table3[[#This Row],[Yield]]/100*(1+F4288)</f>
        <v>0</v>
      </c>
    </row>
    <row r="4290" spans="1:6" x14ac:dyDescent="0.2">
      <c r="A4290" s="88">
        <v>3969</v>
      </c>
      <c r="B4290" s="89">
        <v>83.55</v>
      </c>
      <c r="C4290" s="89">
        <f>LN(Table3[[#This Row],[Value]]/B4289)</f>
        <v>2.3940627358782934E-4</v>
      </c>
      <c r="D4290" s="89"/>
      <c r="E4290" s="89"/>
      <c r="F4290" s="89">
        <f>Table3[[#This Row],[Yield]]/100*(1+F4289)</f>
        <v>0</v>
      </c>
    </row>
    <row r="4291" spans="1:6" x14ac:dyDescent="0.2">
      <c r="A4291" s="88">
        <v>3971</v>
      </c>
      <c r="B4291" s="89">
        <v>84.4</v>
      </c>
      <c r="C4291" s="89">
        <f>LN(Table3[[#This Row],[Value]]/B4290)</f>
        <v>1.012214656050877E-2</v>
      </c>
      <c r="D4291" s="89"/>
      <c r="E4291" s="89"/>
      <c r="F4291" s="89">
        <f>Table3[[#This Row],[Yield]]/100*(1+F4290)</f>
        <v>0</v>
      </c>
    </row>
    <row r="4292" spans="1:6" x14ac:dyDescent="0.2">
      <c r="A4292" s="88">
        <v>3972</v>
      </c>
      <c r="B4292" s="89">
        <v>84.88</v>
      </c>
      <c r="C4292" s="89">
        <f>LN(Table3[[#This Row],[Value]]/B4291)</f>
        <v>5.6710927038161026E-3</v>
      </c>
      <c r="D4292" s="89"/>
      <c r="E4292" s="89"/>
      <c r="F4292" s="89">
        <f>Table3[[#This Row],[Yield]]/100*(1+F4291)</f>
        <v>0</v>
      </c>
    </row>
    <row r="4293" spans="1:6" x14ac:dyDescent="0.2">
      <c r="A4293" s="88">
        <v>3973</v>
      </c>
      <c r="B4293" s="89">
        <v>85.21</v>
      </c>
      <c r="C4293" s="89">
        <f>LN(Table3[[#This Row],[Value]]/B4292)</f>
        <v>3.8803035341368575E-3</v>
      </c>
      <c r="D4293" s="89"/>
      <c r="E4293" s="89"/>
      <c r="F4293" s="89">
        <f>Table3[[#This Row],[Yield]]/100*(1+F4292)</f>
        <v>0</v>
      </c>
    </row>
    <row r="4294" spans="1:6" x14ac:dyDescent="0.2">
      <c r="A4294" s="88">
        <v>3974</v>
      </c>
      <c r="B4294" s="89">
        <v>84.57</v>
      </c>
      <c r="C4294" s="89">
        <f>LN(Table3[[#This Row],[Value]]/B4293)</f>
        <v>-7.5392040457337751E-3</v>
      </c>
      <c r="D4294" s="89"/>
      <c r="E4294" s="89"/>
      <c r="F4294" s="89">
        <f>Table3[[#This Row],[Yield]]/100*(1+F4293)</f>
        <v>0</v>
      </c>
    </row>
    <row r="4295" spans="1:6" x14ac:dyDescent="0.2">
      <c r="A4295" s="88">
        <v>3975</v>
      </c>
      <c r="B4295" s="89">
        <v>85.12</v>
      </c>
      <c r="C4295" s="89">
        <f>LN(Table3[[#This Row],[Value]]/B4294)</f>
        <v>6.482431799203498E-3</v>
      </c>
      <c r="D4295" s="89"/>
      <c r="E4295" s="89"/>
      <c r="F4295" s="89">
        <f>Table3[[#This Row],[Yield]]/100*(1+F4294)</f>
        <v>0</v>
      </c>
    </row>
    <row r="4296" spans="1:6" x14ac:dyDescent="0.2">
      <c r="A4296" s="88">
        <v>3976</v>
      </c>
      <c r="B4296" s="89">
        <v>85.4</v>
      </c>
      <c r="C4296" s="89">
        <f>LN(Table3[[#This Row],[Value]]/B4295)</f>
        <v>3.2840752011900187E-3</v>
      </c>
      <c r="D4296" s="89"/>
      <c r="E4296" s="89"/>
      <c r="F4296" s="89">
        <f>Table3[[#This Row],[Yield]]/100*(1+F4295)</f>
        <v>0</v>
      </c>
    </row>
    <row r="4297" spans="1:6" x14ac:dyDescent="0.2">
      <c r="A4297" s="88">
        <v>3978</v>
      </c>
      <c r="B4297" s="89">
        <v>84.9</v>
      </c>
      <c r="C4297" s="89">
        <f>LN(Table3[[#This Row],[Value]]/B4296)</f>
        <v>-5.8720074772225534E-3</v>
      </c>
      <c r="D4297" s="89"/>
      <c r="E4297" s="89"/>
      <c r="F4297" s="89">
        <f>Table3[[#This Row],[Yield]]/100*(1+F4296)</f>
        <v>0</v>
      </c>
    </row>
    <row r="4298" spans="1:6" x14ac:dyDescent="0.2">
      <c r="A4298" s="88">
        <v>3979</v>
      </c>
      <c r="B4298" s="89">
        <v>84.84</v>
      </c>
      <c r="C4298" s="89">
        <f>LN(Table3[[#This Row],[Value]]/B4297)</f>
        <v>-7.0696362082000555E-4</v>
      </c>
      <c r="D4298" s="89"/>
      <c r="E4298" s="89"/>
      <c r="F4298" s="89">
        <f>Table3[[#This Row],[Yield]]/100*(1+F4297)</f>
        <v>0</v>
      </c>
    </row>
    <row r="4299" spans="1:6" x14ac:dyDescent="0.2">
      <c r="A4299" s="88">
        <v>3980</v>
      </c>
      <c r="B4299" s="89">
        <v>85.05</v>
      </c>
      <c r="C4299" s="89">
        <f>LN(Table3[[#This Row],[Value]]/B4298)</f>
        <v>2.4721891453890728E-3</v>
      </c>
      <c r="D4299" s="89"/>
      <c r="E4299" s="89"/>
      <c r="F4299" s="89">
        <f>Table3[[#This Row],[Yield]]/100*(1+F4298)</f>
        <v>0</v>
      </c>
    </row>
    <row r="4300" spans="1:6" x14ac:dyDescent="0.2">
      <c r="A4300" s="88">
        <v>3982</v>
      </c>
      <c r="B4300" s="89">
        <v>85.32</v>
      </c>
      <c r="C4300" s="89">
        <f>LN(Table3[[#This Row],[Value]]/B4299)</f>
        <v>3.1695747612790395E-3</v>
      </c>
      <c r="D4300" s="89"/>
      <c r="E4300" s="89"/>
      <c r="F4300" s="89">
        <f>Table3[[#This Row],[Yield]]/100*(1+F4299)</f>
        <v>0</v>
      </c>
    </row>
    <row r="4301" spans="1:6" x14ac:dyDescent="0.2">
      <c r="A4301" s="88">
        <v>3983</v>
      </c>
      <c r="B4301" s="89">
        <v>85.3</v>
      </c>
      <c r="C4301" s="89">
        <f>LN(Table3[[#This Row],[Value]]/B4300)</f>
        <v>-2.3443910551628364E-4</v>
      </c>
      <c r="D4301" s="89"/>
      <c r="E4301" s="89"/>
      <c r="F4301" s="89">
        <f>Table3[[#This Row],[Yield]]/100*(1+F4300)</f>
        <v>0</v>
      </c>
    </row>
    <row r="4302" spans="1:6" x14ac:dyDescent="0.2">
      <c r="A4302" s="88">
        <v>3985</v>
      </c>
      <c r="B4302" s="89">
        <v>83.28</v>
      </c>
      <c r="C4302" s="89">
        <f>LN(Table3[[#This Row],[Value]]/B4301)</f>
        <v>-2.3966030190919998E-2</v>
      </c>
      <c r="D4302" s="89"/>
      <c r="E4302" s="89"/>
      <c r="F4302" s="89">
        <f>Table3[[#This Row],[Yield]]/100*(1+F4301)</f>
        <v>0</v>
      </c>
    </row>
    <row r="4303" spans="1:6" x14ac:dyDescent="0.2">
      <c r="A4303" s="88">
        <v>3986</v>
      </c>
      <c r="B4303" s="89">
        <v>83.62</v>
      </c>
      <c r="C4303" s="89">
        <f>LN(Table3[[#This Row],[Value]]/B4302)</f>
        <v>4.0743016217054898E-3</v>
      </c>
      <c r="D4303" s="89"/>
      <c r="E4303" s="89"/>
      <c r="F4303" s="89">
        <f>Table3[[#This Row],[Yield]]/100*(1+F4302)</f>
        <v>0</v>
      </c>
    </row>
    <row r="4304" spans="1:6" x14ac:dyDescent="0.2">
      <c r="A4304" s="88">
        <v>3987</v>
      </c>
      <c r="B4304" s="89">
        <v>82.52</v>
      </c>
      <c r="C4304" s="89">
        <f>LN(Table3[[#This Row],[Value]]/B4303)</f>
        <v>-1.3242037725368038E-2</v>
      </c>
      <c r="D4304" s="89"/>
      <c r="E4304" s="89"/>
      <c r="F4304" s="89">
        <f>Table3[[#This Row],[Yield]]/100*(1+F4303)</f>
        <v>0</v>
      </c>
    </row>
    <row r="4305" spans="1:6" x14ac:dyDescent="0.2">
      <c r="A4305" s="88">
        <v>3988</v>
      </c>
      <c r="B4305" s="89">
        <v>81.430000000000007</v>
      </c>
      <c r="C4305" s="89">
        <f>LN(Table3[[#This Row],[Value]]/B4304)</f>
        <v>-1.3296932724010994E-2</v>
      </c>
      <c r="D4305" s="89"/>
      <c r="E4305" s="89"/>
      <c r="F4305" s="89">
        <f>Table3[[#This Row],[Yield]]/100*(1+F4304)</f>
        <v>0</v>
      </c>
    </row>
    <row r="4306" spans="1:6" x14ac:dyDescent="0.2">
      <c r="A4306" s="88">
        <v>3989</v>
      </c>
      <c r="B4306" s="89">
        <v>80.599999999999994</v>
      </c>
      <c r="C4306" s="89">
        <f>LN(Table3[[#This Row],[Value]]/B4305)</f>
        <v>-1.0245105966457455E-2</v>
      </c>
      <c r="D4306" s="89"/>
      <c r="E4306" s="89"/>
      <c r="F4306" s="89">
        <f>Table3[[#This Row],[Yield]]/100*(1+F4305)</f>
        <v>0</v>
      </c>
    </row>
    <row r="4307" spans="1:6" x14ac:dyDescent="0.2">
      <c r="A4307" s="88">
        <v>3990</v>
      </c>
      <c r="B4307" s="89">
        <v>80.77</v>
      </c>
      <c r="C4307" s="89">
        <f>LN(Table3[[#This Row],[Value]]/B4306)</f>
        <v>2.1069599416224491E-3</v>
      </c>
      <c r="D4307" s="89"/>
      <c r="E4307" s="89"/>
      <c r="F4307" s="89">
        <f>Table3[[#This Row],[Yield]]/100*(1+F4306)</f>
        <v>0</v>
      </c>
    </row>
    <row r="4308" spans="1:6" x14ac:dyDescent="0.2">
      <c r="A4308" s="88">
        <v>3992</v>
      </c>
      <c r="B4308" s="89">
        <v>81</v>
      </c>
      <c r="C4308" s="89">
        <f>LN(Table3[[#This Row],[Value]]/B4307)</f>
        <v>2.8435452182339099E-3</v>
      </c>
      <c r="D4308" s="89"/>
      <c r="E4308" s="89"/>
      <c r="F4308" s="89">
        <f>Table3[[#This Row],[Yield]]/100*(1+F4307)</f>
        <v>0</v>
      </c>
    </row>
    <row r="4309" spans="1:6" x14ac:dyDescent="0.2">
      <c r="A4309" s="88">
        <v>3993</v>
      </c>
      <c r="B4309" s="89">
        <v>79.680000000000007</v>
      </c>
      <c r="C4309" s="89">
        <f>LN(Table3[[#This Row],[Value]]/B4308)</f>
        <v>-1.6430541396095927E-2</v>
      </c>
      <c r="D4309" s="89"/>
      <c r="E4309" s="89"/>
      <c r="F4309" s="89">
        <f>Table3[[#This Row],[Yield]]/100*(1+F4308)</f>
        <v>0</v>
      </c>
    </row>
    <row r="4310" spans="1:6" x14ac:dyDescent="0.2">
      <c r="A4310" s="88">
        <v>3994</v>
      </c>
      <c r="B4310" s="89">
        <v>80.459999999999994</v>
      </c>
      <c r="C4310" s="89">
        <f>LN(Table3[[#This Row],[Value]]/B4309)</f>
        <v>9.7415532452991525E-3</v>
      </c>
      <c r="D4310" s="89"/>
      <c r="E4310" s="89"/>
      <c r="F4310" s="89">
        <f>Table3[[#This Row],[Yield]]/100*(1+F4309)</f>
        <v>0</v>
      </c>
    </row>
    <row r="4311" spans="1:6" x14ac:dyDescent="0.2">
      <c r="A4311" s="88">
        <v>3995</v>
      </c>
      <c r="B4311" s="89">
        <v>80.5</v>
      </c>
      <c r="C4311" s="89">
        <f>LN(Table3[[#This Row],[Value]]/B4310)</f>
        <v>4.9701790287551273E-4</v>
      </c>
      <c r="D4311" s="89"/>
      <c r="E4311" s="89"/>
      <c r="F4311" s="89">
        <f>Table3[[#This Row],[Yield]]/100*(1+F4310)</f>
        <v>0</v>
      </c>
    </row>
    <row r="4312" spans="1:6" x14ac:dyDescent="0.2">
      <c r="A4312" s="88">
        <v>3996</v>
      </c>
      <c r="B4312" s="89">
        <v>81</v>
      </c>
      <c r="C4312" s="89">
        <f>LN(Table3[[#This Row],[Value]]/B4311)</f>
        <v>6.1919702479209804E-3</v>
      </c>
      <c r="D4312" s="89"/>
      <c r="E4312" s="89"/>
      <c r="F4312" s="89">
        <f>Table3[[#This Row],[Yield]]/100*(1+F4311)</f>
        <v>0</v>
      </c>
    </row>
    <row r="4313" spans="1:6" x14ac:dyDescent="0.2">
      <c r="A4313" s="88">
        <v>3997</v>
      </c>
      <c r="B4313" s="89">
        <v>81.540000000000006</v>
      </c>
      <c r="C4313" s="89">
        <f>LN(Table3[[#This Row],[Value]]/B4312)</f>
        <v>6.644542718668732E-3</v>
      </c>
      <c r="D4313" s="89"/>
      <c r="E4313" s="89"/>
      <c r="F4313" s="89">
        <f>Table3[[#This Row],[Yield]]/100*(1+F4312)</f>
        <v>0</v>
      </c>
    </row>
    <row r="4314" spans="1:6" x14ac:dyDescent="0.2">
      <c r="A4314" s="88">
        <v>3999</v>
      </c>
      <c r="B4314" s="89">
        <v>80.959999999999994</v>
      </c>
      <c r="C4314" s="89">
        <f>LN(Table3[[#This Row],[Value]]/B4313)</f>
        <v>-7.1384918519521038E-3</v>
      </c>
      <c r="D4314" s="89"/>
      <c r="E4314" s="89"/>
      <c r="F4314" s="89">
        <f>Table3[[#This Row],[Yield]]/100*(1+F4313)</f>
        <v>0</v>
      </c>
    </row>
    <row r="4315" spans="1:6" x14ac:dyDescent="0.2">
      <c r="A4315" s="88">
        <v>4000</v>
      </c>
      <c r="B4315" s="89">
        <v>80.77</v>
      </c>
      <c r="C4315" s="89">
        <f>LN(Table3[[#This Row],[Value]]/B4314)</f>
        <v>-2.3495960849503881E-3</v>
      </c>
      <c r="D4315" s="89"/>
      <c r="E4315" s="89"/>
      <c r="F4315" s="89">
        <f>Table3[[#This Row],[Yield]]/100*(1+F4314)</f>
        <v>0</v>
      </c>
    </row>
    <row r="4316" spans="1:6" x14ac:dyDescent="0.2">
      <c r="A4316" s="88">
        <v>4001</v>
      </c>
      <c r="B4316" s="89">
        <v>81.47</v>
      </c>
      <c r="C4316" s="89">
        <f>LN(Table3[[#This Row],[Value]]/B4315)</f>
        <v>8.6292448683454679E-3</v>
      </c>
      <c r="D4316" s="89"/>
      <c r="E4316" s="89"/>
      <c r="F4316" s="89">
        <f>Table3[[#This Row],[Yield]]/100*(1+F4315)</f>
        <v>0</v>
      </c>
    </row>
    <row r="4317" spans="1:6" x14ac:dyDescent="0.2">
      <c r="A4317" s="88">
        <v>4002</v>
      </c>
      <c r="B4317" s="89">
        <v>81.28</v>
      </c>
      <c r="C4317" s="89">
        <f>LN(Table3[[#This Row],[Value]]/B4316)</f>
        <v>-2.3348704923785873E-3</v>
      </c>
      <c r="D4317" s="89"/>
      <c r="E4317" s="89"/>
      <c r="F4317" s="89">
        <f>Table3[[#This Row],[Yield]]/100*(1+F4316)</f>
        <v>0</v>
      </c>
    </row>
    <row r="4318" spans="1:6" x14ac:dyDescent="0.2">
      <c r="A4318" s="88">
        <v>4003</v>
      </c>
      <c r="B4318" s="89">
        <v>81.2</v>
      </c>
      <c r="C4318" s="89">
        <f>LN(Table3[[#This Row],[Value]]/B4317)</f>
        <v>-9.8473666253949261E-4</v>
      </c>
      <c r="D4318" s="89"/>
      <c r="E4318" s="89"/>
      <c r="F4318" s="89">
        <f>Table3[[#This Row],[Yield]]/100*(1+F4317)</f>
        <v>0</v>
      </c>
    </row>
    <row r="4319" spans="1:6" x14ac:dyDescent="0.2">
      <c r="A4319" s="88">
        <v>4004</v>
      </c>
      <c r="B4319" s="89">
        <v>81.430000000000007</v>
      </c>
      <c r="C4319" s="89">
        <f>LN(Table3[[#This Row],[Value]]/B4318)</f>
        <v>2.8285083114077845E-3</v>
      </c>
      <c r="D4319" s="89"/>
      <c r="E4319" s="89"/>
      <c r="F4319" s="89">
        <f>Table3[[#This Row],[Yield]]/100*(1+F4318)</f>
        <v>0</v>
      </c>
    </row>
    <row r="4320" spans="1:6" x14ac:dyDescent="0.2">
      <c r="A4320" s="88">
        <v>4006</v>
      </c>
      <c r="B4320" s="89">
        <v>82.16</v>
      </c>
      <c r="C4320" s="89">
        <f>LN(Table3[[#This Row],[Value]]/B4319)</f>
        <v>8.9248101412626162E-3</v>
      </c>
      <c r="D4320" s="89"/>
      <c r="E4320" s="89"/>
      <c r="F4320" s="89">
        <f>Table3[[#This Row],[Yield]]/100*(1+F4319)</f>
        <v>0</v>
      </c>
    </row>
    <row r="4321" spans="1:6" x14ac:dyDescent="0.2">
      <c r="A4321" s="88">
        <v>4007</v>
      </c>
      <c r="B4321" s="89">
        <v>81.8</v>
      </c>
      <c r="C4321" s="89">
        <f>LN(Table3[[#This Row],[Value]]/B4320)</f>
        <v>-4.3913220116013653E-3</v>
      </c>
      <c r="D4321" s="89"/>
      <c r="E4321" s="89"/>
      <c r="F4321" s="89">
        <f>Table3[[#This Row],[Yield]]/100*(1+F4320)</f>
        <v>0</v>
      </c>
    </row>
    <row r="4322" spans="1:6" x14ac:dyDescent="0.2">
      <c r="A4322" s="88">
        <v>4008</v>
      </c>
      <c r="B4322" s="89">
        <v>81.94</v>
      </c>
      <c r="C4322" s="89">
        <f>LN(Table3[[#This Row],[Value]]/B4321)</f>
        <v>1.7100285100237591E-3</v>
      </c>
      <c r="D4322" s="89"/>
      <c r="E4322" s="89"/>
      <c r="F4322" s="89">
        <f>Table3[[#This Row],[Yield]]/100*(1+F4321)</f>
        <v>0</v>
      </c>
    </row>
    <row r="4323" spans="1:6" x14ac:dyDescent="0.2">
      <c r="A4323" s="88">
        <v>4009</v>
      </c>
      <c r="B4323" s="89">
        <v>81.42</v>
      </c>
      <c r="C4323" s="89">
        <f>LN(Table3[[#This Row],[Value]]/B4322)</f>
        <v>-6.3663290438922202E-3</v>
      </c>
      <c r="D4323" s="89"/>
      <c r="E4323" s="89"/>
      <c r="F4323" s="89">
        <f>Table3[[#This Row],[Yield]]/100*(1+F4322)</f>
        <v>0</v>
      </c>
    </row>
    <row r="4324" spans="1:6" x14ac:dyDescent="0.2">
      <c r="A4324" s="88">
        <v>4010</v>
      </c>
      <c r="B4324" s="89">
        <v>81.33</v>
      </c>
      <c r="C4324" s="89">
        <f>LN(Table3[[#This Row],[Value]]/B4323)</f>
        <v>-1.1059908961490092E-3</v>
      </c>
      <c r="D4324" s="89"/>
      <c r="E4324" s="89"/>
      <c r="F4324" s="89">
        <f>Table3[[#This Row],[Yield]]/100*(1+F4323)</f>
        <v>0</v>
      </c>
    </row>
    <row r="4325" spans="1:6" x14ac:dyDescent="0.2">
      <c r="A4325" s="88">
        <v>4014</v>
      </c>
      <c r="B4325" s="89">
        <v>80.45</v>
      </c>
      <c r="C4325" s="89">
        <f>LN(Table3[[#This Row],[Value]]/B4324)</f>
        <v>-1.0879078740291578E-2</v>
      </c>
      <c r="D4325" s="89"/>
      <c r="E4325" s="89"/>
      <c r="F4325" s="89">
        <f>Table3[[#This Row],[Yield]]/100*(1+F4324)</f>
        <v>0</v>
      </c>
    </row>
    <row r="4326" spans="1:6" x14ac:dyDescent="0.2">
      <c r="A4326" s="88">
        <v>4015</v>
      </c>
      <c r="B4326" s="89">
        <v>80.650000000000006</v>
      </c>
      <c r="C4326" s="89">
        <f>LN(Table3[[#This Row],[Value]]/B4325)</f>
        <v>2.4829311328257711E-3</v>
      </c>
      <c r="D4326" s="89"/>
      <c r="E4326" s="89"/>
      <c r="F4326" s="89">
        <f>Table3[[#This Row],[Yield]]/100*(1+F4325)</f>
        <v>0</v>
      </c>
    </row>
    <row r="4327" spans="1:6" x14ac:dyDescent="0.2">
      <c r="A4327" s="88">
        <v>4016</v>
      </c>
      <c r="B4327" s="89">
        <v>81.760000000000005</v>
      </c>
      <c r="C4327" s="89">
        <f>LN(Table3[[#This Row],[Value]]/B4326)</f>
        <v>1.3669321884176433E-2</v>
      </c>
      <c r="D4327" s="89"/>
      <c r="E4327" s="89"/>
      <c r="F4327" s="89">
        <f>Table3[[#This Row],[Yield]]/100*(1+F4326)</f>
        <v>0</v>
      </c>
    </row>
    <row r="4328" spans="1:6" x14ac:dyDescent="0.2">
      <c r="A4328" s="88">
        <v>4017</v>
      </c>
      <c r="B4328" s="89">
        <v>81.41</v>
      </c>
      <c r="C4328" s="89">
        <f>LN(Table3[[#This Row],[Value]]/B4327)</f>
        <v>-4.2900108695080432E-3</v>
      </c>
      <c r="D4328" s="89"/>
      <c r="E4328" s="89"/>
      <c r="F4328" s="89">
        <f>Table3[[#This Row],[Yield]]/100*(1+F4327)</f>
        <v>0</v>
      </c>
    </row>
    <row r="4329" spans="1:6" x14ac:dyDescent="0.2">
      <c r="A4329" s="88">
        <v>4018</v>
      </c>
      <c r="B4329" s="89">
        <v>81.36</v>
      </c>
      <c r="C4329" s="89">
        <f>LN(Table3[[#This Row],[Value]]/B4328)</f>
        <v>-6.1436384558184623E-4</v>
      </c>
      <c r="D4329" s="89"/>
      <c r="E4329" s="89"/>
      <c r="F4329" s="89">
        <f>Table3[[#This Row],[Yield]]/100*(1+F4328)</f>
        <v>0</v>
      </c>
    </row>
    <row r="4330" spans="1:6" x14ac:dyDescent="0.2">
      <c r="A4330" s="88">
        <v>4021</v>
      </c>
      <c r="B4330" s="89">
        <v>82.11</v>
      </c>
      <c r="C4330" s="89">
        <f>LN(Table3[[#This Row],[Value]]/B4329)</f>
        <v>9.1760599803928384E-3</v>
      </c>
      <c r="D4330" s="89"/>
      <c r="E4330" s="89"/>
      <c r="F4330" s="89">
        <f>Table3[[#This Row],[Yield]]/100*(1+F4329)</f>
        <v>0</v>
      </c>
    </row>
    <row r="4331" spans="1:6" x14ac:dyDescent="0.2">
      <c r="A4331" s="88">
        <v>4022</v>
      </c>
      <c r="B4331" s="89">
        <v>82.26</v>
      </c>
      <c r="C4331" s="89">
        <f>LN(Table3[[#This Row],[Value]]/B4330)</f>
        <v>1.8251510815806076E-3</v>
      </c>
      <c r="D4331" s="89"/>
      <c r="E4331" s="89"/>
      <c r="F4331" s="89">
        <f>Table3[[#This Row],[Yield]]/100*(1+F4330)</f>
        <v>0</v>
      </c>
    </row>
    <row r="4332" spans="1:6" x14ac:dyDescent="0.2">
      <c r="A4332" s="88">
        <v>4023</v>
      </c>
      <c r="B4332" s="89">
        <v>82.09</v>
      </c>
      <c r="C4332" s="89">
        <f>LN(Table3[[#This Row],[Value]]/B4331)</f>
        <v>-2.0687564421032973E-3</v>
      </c>
      <c r="D4332" s="89"/>
      <c r="E4332" s="89"/>
      <c r="F4332" s="89">
        <f>Table3[[#This Row],[Yield]]/100*(1+F4331)</f>
        <v>0</v>
      </c>
    </row>
    <row r="4333" spans="1:6" x14ac:dyDescent="0.2">
      <c r="A4333" s="88">
        <v>4024</v>
      </c>
      <c r="B4333" s="89">
        <v>82.44</v>
      </c>
      <c r="C4333" s="89">
        <f>LN(Table3[[#This Row],[Value]]/B4332)</f>
        <v>4.254549662083466E-3</v>
      </c>
      <c r="D4333" s="89"/>
      <c r="E4333" s="89"/>
      <c r="F4333" s="89">
        <f>Table3[[#This Row],[Yield]]/100*(1+F4332)</f>
        <v>0</v>
      </c>
    </row>
    <row r="4334" spans="1:6" x14ac:dyDescent="0.2">
      <c r="A4334" s="88">
        <v>4025</v>
      </c>
      <c r="B4334" s="89">
        <v>82.75</v>
      </c>
      <c r="C4334" s="89">
        <f>LN(Table3[[#This Row],[Value]]/B4333)</f>
        <v>3.7532582349140116E-3</v>
      </c>
      <c r="D4334" s="89"/>
      <c r="E4334" s="89"/>
      <c r="F4334" s="89">
        <f>Table3[[#This Row],[Yield]]/100*(1+F4333)</f>
        <v>0</v>
      </c>
    </row>
    <row r="4335" spans="1:6" x14ac:dyDescent="0.2">
      <c r="A4335" s="88">
        <v>4027</v>
      </c>
      <c r="B4335" s="89">
        <v>82.51</v>
      </c>
      <c r="C4335" s="89">
        <f>LN(Table3[[#This Row],[Value]]/B4334)</f>
        <v>-2.9045161409203425E-3</v>
      </c>
      <c r="D4335" s="89"/>
      <c r="E4335" s="89"/>
      <c r="F4335" s="89">
        <f>Table3[[#This Row],[Yield]]/100*(1+F4334)</f>
        <v>0</v>
      </c>
    </row>
    <row r="4336" spans="1:6" x14ac:dyDescent="0.2">
      <c r="A4336" s="88">
        <v>4028</v>
      </c>
      <c r="B4336" s="89">
        <v>81.88</v>
      </c>
      <c r="C4336" s="89">
        <f>LN(Table3[[#This Row],[Value]]/B4335)</f>
        <v>-7.6647373231631981E-3</v>
      </c>
      <c r="D4336" s="89"/>
      <c r="E4336" s="89"/>
      <c r="F4336" s="89">
        <f>Table3[[#This Row],[Yield]]/100*(1+F4335)</f>
        <v>0</v>
      </c>
    </row>
    <row r="4337" spans="1:6" x14ac:dyDescent="0.2">
      <c r="A4337" s="88">
        <v>4029</v>
      </c>
      <c r="B4337" s="89">
        <v>81.7</v>
      </c>
      <c r="C4337" s="89">
        <f>LN(Table3[[#This Row],[Value]]/B4336)</f>
        <v>-2.2007589271314551E-3</v>
      </c>
      <c r="D4337" s="89"/>
      <c r="E4337" s="89"/>
      <c r="F4337" s="89">
        <f>Table3[[#This Row],[Yield]]/100*(1+F4336)</f>
        <v>0</v>
      </c>
    </row>
    <row r="4338" spans="1:6" x14ac:dyDescent="0.2">
      <c r="A4338" s="88">
        <v>4030</v>
      </c>
      <c r="B4338" s="89">
        <v>82.05</v>
      </c>
      <c r="C4338" s="89">
        <f>LN(Table3[[#This Row],[Value]]/B4337)</f>
        <v>4.2748156701425833E-3</v>
      </c>
      <c r="D4338" s="89"/>
      <c r="E4338" s="89"/>
      <c r="F4338" s="89">
        <f>Table3[[#This Row],[Yield]]/100*(1+F4337)</f>
        <v>0</v>
      </c>
    </row>
    <row r="4339" spans="1:6" x14ac:dyDescent="0.2">
      <c r="A4339" s="88">
        <v>4031</v>
      </c>
      <c r="B4339" s="89">
        <v>82.96</v>
      </c>
      <c r="C4339" s="89">
        <f>LN(Table3[[#This Row],[Value]]/B4338)</f>
        <v>1.1029746385172037E-2</v>
      </c>
      <c r="D4339" s="89"/>
      <c r="E4339" s="89"/>
      <c r="F4339" s="89">
        <f>Table3[[#This Row],[Yield]]/100*(1+F4338)</f>
        <v>0</v>
      </c>
    </row>
    <row r="4340" spans="1:6" x14ac:dyDescent="0.2">
      <c r="A4340" s="88">
        <v>4032</v>
      </c>
      <c r="B4340" s="89">
        <v>83.07</v>
      </c>
      <c r="C4340" s="89">
        <f>LN(Table3[[#This Row],[Value]]/B4339)</f>
        <v>1.3250619297082273E-3</v>
      </c>
      <c r="D4340" s="89"/>
      <c r="E4340" s="89"/>
      <c r="F4340" s="89">
        <f>Table3[[#This Row],[Yield]]/100*(1+F4339)</f>
        <v>0</v>
      </c>
    </row>
    <row r="4341" spans="1:6" x14ac:dyDescent="0.2">
      <c r="A4341" s="88">
        <v>4034</v>
      </c>
      <c r="B4341" s="89">
        <v>82.46</v>
      </c>
      <c r="C4341" s="89">
        <f>LN(Table3[[#This Row],[Value]]/B4340)</f>
        <v>-7.3702985722262056E-3</v>
      </c>
      <c r="D4341" s="89"/>
      <c r="E4341" s="89"/>
      <c r="F4341" s="89">
        <f>Table3[[#This Row],[Yield]]/100*(1+F4340)</f>
        <v>0</v>
      </c>
    </row>
    <row r="4342" spans="1:6" x14ac:dyDescent="0.2">
      <c r="A4342" s="88">
        <v>4035</v>
      </c>
      <c r="B4342" s="89">
        <v>83.38</v>
      </c>
      <c r="C4342" s="89">
        <f>LN(Table3[[#This Row],[Value]]/B4341)</f>
        <v>1.1095145173896891E-2</v>
      </c>
      <c r="D4342" s="89"/>
      <c r="E4342" s="89"/>
      <c r="F4342" s="89">
        <f>Table3[[#This Row],[Yield]]/100*(1+F4341)</f>
        <v>0</v>
      </c>
    </row>
    <row r="4343" spans="1:6" x14ac:dyDescent="0.2">
      <c r="A4343" s="88">
        <v>4036</v>
      </c>
      <c r="B4343" s="89">
        <v>83.32</v>
      </c>
      <c r="C4343" s="89">
        <f>LN(Table3[[#This Row],[Value]]/B4342)</f>
        <v>-7.1985605987966953E-4</v>
      </c>
      <c r="D4343" s="89"/>
      <c r="E4343" s="89"/>
      <c r="F4343" s="89">
        <f>Table3[[#This Row],[Yield]]/100*(1+F4342)</f>
        <v>0</v>
      </c>
    </row>
    <row r="4344" spans="1:6" x14ac:dyDescent="0.2">
      <c r="A4344" s="88">
        <v>4037</v>
      </c>
      <c r="B4344" s="89">
        <v>83.52</v>
      </c>
      <c r="C4344" s="89">
        <f>LN(Table3[[#This Row],[Value]]/B4343)</f>
        <v>2.3975077415574462E-3</v>
      </c>
      <c r="D4344" s="89"/>
      <c r="E4344" s="89"/>
      <c r="F4344" s="89">
        <f>Table3[[#This Row],[Yield]]/100*(1+F4343)</f>
        <v>0</v>
      </c>
    </row>
    <row r="4345" spans="1:6" x14ac:dyDescent="0.2">
      <c r="A4345" s="88">
        <v>4038</v>
      </c>
      <c r="B4345" s="89">
        <v>83.8</v>
      </c>
      <c r="C4345" s="89">
        <f>LN(Table3[[#This Row],[Value]]/B4344)</f>
        <v>3.3468833537087404E-3</v>
      </c>
      <c r="D4345" s="89"/>
      <c r="E4345" s="89"/>
      <c r="F4345" s="89">
        <f>Table3[[#This Row],[Yield]]/100*(1+F4344)</f>
        <v>0</v>
      </c>
    </row>
    <row r="4346" spans="1:6" x14ac:dyDescent="0.2">
      <c r="A4346" s="88">
        <v>4039</v>
      </c>
      <c r="B4346" s="89">
        <v>83.53</v>
      </c>
      <c r="C4346" s="89">
        <f>LN(Table3[[#This Row],[Value]]/B4345)</f>
        <v>-3.227158720222363E-3</v>
      </c>
      <c r="D4346" s="89"/>
      <c r="E4346" s="89"/>
      <c r="F4346" s="89">
        <f>Table3[[#This Row],[Yield]]/100*(1+F4345)</f>
        <v>0</v>
      </c>
    </row>
    <row r="4347" spans="1:6" x14ac:dyDescent="0.2">
      <c r="A4347" s="88">
        <v>4041</v>
      </c>
      <c r="B4347" s="89">
        <v>83.37</v>
      </c>
      <c r="C4347" s="89">
        <f>LN(Table3[[#This Row],[Value]]/B4346)</f>
        <v>-1.9173163452928053E-3</v>
      </c>
      <c r="D4347" s="89"/>
      <c r="E4347" s="89"/>
      <c r="F4347" s="89">
        <f>Table3[[#This Row],[Yield]]/100*(1+F4346)</f>
        <v>0</v>
      </c>
    </row>
    <row r="4348" spans="1:6" x14ac:dyDescent="0.2">
      <c r="A4348" s="88">
        <v>4042</v>
      </c>
      <c r="B4348" s="89">
        <v>83.78</v>
      </c>
      <c r="C4348" s="89">
        <f>LN(Table3[[#This Row],[Value]]/B4347)</f>
        <v>4.9057830963666511E-3</v>
      </c>
      <c r="D4348" s="89"/>
      <c r="E4348" s="89"/>
      <c r="F4348" s="89">
        <f>Table3[[#This Row],[Yield]]/100*(1+F4347)</f>
        <v>0</v>
      </c>
    </row>
    <row r="4349" spans="1:6" x14ac:dyDescent="0.2">
      <c r="A4349" s="88">
        <v>4043</v>
      </c>
      <c r="B4349" s="89">
        <v>83.44</v>
      </c>
      <c r="C4349" s="89">
        <f>LN(Table3[[#This Row],[Value]]/B4348)</f>
        <v>-4.0665048263718809E-3</v>
      </c>
      <c r="D4349" s="89"/>
      <c r="E4349" s="89"/>
      <c r="F4349" s="89">
        <f>Table3[[#This Row],[Yield]]/100*(1+F4348)</f>
        <v>0</v>
      </c>
    </row>
    <row r="4350" spans="1:6" x14ac:dyDescent="0.2">
      <c r="A4350" s="88">
        <v>4044</v>
      </c>
      <c r="B4350" s="89">
        <v>83.67</v>
      </c>
      <c r="C4350" s="89">
        <f>LN(Table3[[#This Row],[Value]]/B4349)</f>
        <v>2.7526796149904224E-3</v>
      </c>
      <c r="D4350" s="89"/>
      <c r="E4350" s="89"/>
      <c r="F4350" s="89">
        <f>Table3[[#This Row],[Yield]]/100*(1+F4349)</f>
        <v>0</v>
      </c>
    </row>
    <row r="4351" spans="1:6" x14ac:dyDescent="0.2">
      <c r="A4351" s="88">
        <v>4045</v>
      </c>
      <c r="B4351" s="89">
        <v>84.02</v>
      </c>
      <c r="C4351" s="89">
        <f>LN(Table3[[#This Row],[Value]]/B4350)</f>
        <v>4.1743754337286087E-3</v>
      </c>
      <c r="D4351" s="89"/>
      <c r="E4351" s="89"/>
      <c r="F4351" s="89">
        <f>Table3[[#This Row],[Yield]]/100*(1+F4350)</f>
        <v>0</v>
      </c>
    </row>
    <row r="4352" spans="1:6" x14ac:dyDescent="0.2">
      <c r="A4352" s="88">
        <v>4046</v>
      </c>
      <c r="B4352" s="89">
        <v>83.89</v>
      </c>
      <c r="C4352" s="89">
        <f>LN(Table3[[#This Row],[Value]]/B4351)</f>
        <v>-1.5484488830327656E-3</v>
      </c>
      <c r="D4352" s="89"/>
      <c r="E4352" s="89"/>
      <c r="F4352" s="89">
        <f>Table3[[#This Row],[Yield]]/100*(1+F4351)</f>
        <v>0</v>
      </c>
    </row>
    <row r="4353" spans="1:6" x14ac:dyDescent="0.2">
      <c r="A4353" s="88">
        <v>4048</v>
      </c>
      <c r="B4353" s="89">
        <v>84.93</v>
      </c>
      <c r="C4353" s="89">
        <f>LN(Table3[[#This Row],[Value]]/B4352)</f>
        <v>1.2320970933714679E-2</v>
      </c>
      <c r="D4353" s="89"/>
      <c r="E4353" s="89"/>
      <c r="F4353" s="89">
        <f>Table3[[#This Row],[Yield]]/100*(1+F4352)</f>
        <v>0</v>
      </c>
    </row>
    <row r="4354" spans="1:6" x14ac:dyDescent="0.2">
      <c r="A4354" s="88">
        <v>4049</v>
      </c>
      <c r="B4354" s="89">
        <v>84.93</v>
      </c>
      <c r="C4354" s="89">
        <f>LN(Table3[[#This Row],[Value]]/B4353)</f>
        <v>0</v>
      </c>
      <c r="D4354" s="89"/>
      <c r="E4354" s="89"/>
      <c r="F4354" s="89">
        <f>Table3[[#This Row],[Yield]]/100*(1+F4353)</f>
        <v>0</v>
      </c>
    </row>
    <row r="4355" spans="1:6" x14ac:dyDescent="0.2">
      <c r="A4355" s="88">
        <v>4050</v>
      </c>
      <c r="B4355" s="89">
        <v>85.33</v>
      </c>
      <c r="C4355" s="89">
        <f>LN(Table3[[#This Row],[Value]]/B4354)</f>
        <v>4.6987047565755268E-3</v>
      </c>
      <c r="D4355" s="89"/>
      <c r="E4355" s="89"/>
      <c r="F4355" s="89">
        <f>Table3[[#This Row],[Yield]]/100*(1+F4354)</f>
        <v>0</v>
      </c>
    </row>
    <row r="4356" spans="1:6" x14ac:dyDescent="0.2">
      <c r="A4356" s="88">
        <v>4051</v>
      </c>
      <c r="B4356" s="89">
        <v>85.97</v>
      </c>
      <c r="C4356" s="89">
        <f>LN(Table3[[#This Row],[Value]]/B4355)</f>
        <v>7.4723056378593203E-3</v>
      </c>
      <c r="D4356" s="89"/>
      <c r="E4356" s="89"/>
      <c r="F4356" s="89">
        <f>Table3[[#This Row],[Yield]]/100*(1+F4355)</f>
        <v>0</v>
      </c>
    </row>
    <row r="4357" spans="1:6" x14ac:dyDescent="0.2">
      <c r="A4357" s="88">
        <v>4052</v>
      </c>
      <c r="B4357" s="89">
        <v>85.6</v>
      </c>
      <c r="C4357" s="89">
        <f>LN(Table3[[#This Row],[Value]]/B4356)</f>
        <v>-4.3131150386563344E-3</v>
      </c>
      <c r="D4357" s="89"/>
      <c r="E4357" s="89"/>
      <c r="F4357" s="89">
        <f>Table3[[#This Row],[Yield]]/100*(1+F4356)</f>
        <v>0</v>
      </c>
    </row>
    <row r="4358" spans="1:6" x14ac:dyDescent="0.2">
      <c r="A4358" s="88">
        <v>4053</v>
      </c>
      <c r="B4358" s="89">
        <v>86.02</v>
      </c>
      <c r="C4358" s="89">
        <f>LN(Table3[[#This Row],[Value]]/B4357)</f>
        <v>4.8945442078938426E-3</v>
      </c>
      <c r="D4358" s="89"/>
      <c r="E4358" s="89"/>
      <c r="F4358" s="89">
        <f>Table3[[#This Row],[Yield]]/100*(1+F4357)</f>
        <v>0</v>
      </c>
    </row>
    <row r="4359" spans="1:6" x14ac:dyDescent="0.2">
      <c r="A4359" s="88">
        <v>4055</v>
      </c>
      <c r="B4359" s="89">
        <v>85.84</v>
      </c>
      <c r="C4359" s="89">
        <f>LN(Table3[[#This Row],[Value]]/B4358)</f>
        <v>-2.0947290331471799E-3</v>
      </c>
      <c r="D4359" s="89"/>
      <c r="E4359" s="89"/>
      <c r="F4359" s="89">
        <f>Table3[[#This Row],[Yield]]/100*(1+F4358)</f>
        <v>0</v>
      </c>
    </row>
    <row r="4360" spans="1:6" x14ac:dyDescent="0.2">
      <c r="A4360" s="88">
        <v>4056</v>
      </c>
      <c r="B4360" s="89">
        <v>85.87</v>
      </c>
      <c r="C4360" s="89">
        <f>LN(Table3[[#This Row],[Value]]/B4359)</f>
        <v>3.4942636195027543E-4</v>
      </c>
      <c r="D4360" s="89"/>
      <c r="E4360" s="89"/>
      <c r="F4360" s="89">
        <f>Table3[[#This Row],[Yield]]/100*(1+F4359)</f>
        <v>0</v>
      </c>
    </row>
    <row r="4361" spans="1:6" x14ac:dyDescent="0.2">
      <c r="A4361" s="88">
        <v>4057</v>
      </c>
      <c r="B4361" s="89">
        <v>85.48</v>
      </c>
      <c r="C4361" s="89">
        <f>LN(Table3[[#This Row],[Value]]/B4360)</f>
        <v>-4.5520942334465212E-3</v>
      </c>
      <c r="D4361" s="89"/>
      <c r="E4361" s="89"/>
      <c r="F4361" s="89">
        <f>Table3[[#This Row],[Yield]]/100*(1+F4360)</f>
        <v>0</v>
      </c>
    </row>
    <row r="4362" spans="1:6" x14ac:dyDescent="0.2">
      <c r="A4362" s="88">
        <v>4058</v>
      </c>
      <c r="B4362" s="89">
        <v>85.67</v>
      </c>
      <c r="C4362" s="89">
        <f>LN(Table3[[#This Row],[Value]]/B4361)</f>
        <v>2.2202755250057063E-3</v>
      </c>
      <c r="D4362" s="89"/>
      <c r="E4362" s="89"/>
      <c r="F4362" s="89">
        <f>Table3[[#This Row],[Yield]]/100*(1+F4361)</f>
        <v>0</v>
      </c>
    </row>
    <row r="4363" spans="1:6" x14ac:dyDescent="0.2">
      <c r="A4363" s="88">
        <v>4059</v>
      </c>
      <c r="B4363" s="89">
        <v>85.42</v>
      </c>
      <c r="C4363" s="89">
        <f>LN(Table3[[#This Row],[Value]]/B4362)</f>
        <v>-2.9224405626321545E-3</v>
      </c>
      <c r="D4363" s="89"/>
      <c r="E4363" s="89"/>
      <c r="F4363" s="89">
        <f>Table3[[#This Row],[Yield]]/100*(1+F4362)</f>
        <v>0</v>
      </c>
    </row>
    <row r="4364" spans="1:6" x14ac:dyDescent="0.2">
      <c r="A4364" s="88">
        <v>4060</v>
      </c>
      <c r="B4364" s="89">
        <v>85.57</v>
      </c>
      <c r="C4364" s="89">
        <f>LN(Table3[[#This Row],[Value]]/B4363)</f>
        <v>1.754489016642863E-3</v>
      </c>
      <c r="D4364" s="89"/>
      <c r="E4364" s="89"/>
      <c r="F4364" s="89">
        <f>Table3[[#This Row],[Yield]]/100*(1+F4363)</f>
        <v>0</v>
      </c>
    </row>
    <row r="4365" spans="1:6" x14ac:dyDescent="0.2">
      <c r="A4365" s="88">
        <v>4063</v>
      </c>
      <c r="B4365" s="89">
        <v>85.47</v>
      </c>
      <c r="C4365" s="89">
        <f>LN(Table3[[#This Row],[Value]]/B4364)</f>
        <v>-1.1693172520367511E-3</v>
      </c>
      <c r="D4365" s="89"/>
      <c r="E4365" s="89"/>
      <c r="F4365" s="89">
        <f>Table3[[#This Row],[Yield]]/100*(1+F4364)</f>
        <v>0</v>
      </c>
    </row>
    <row r="4366" spans="1:6" x14ac:dyDescent="0.2">
      <c r="A4366" s="88">
        <v>4064</v>
      </c>
      <c r="B4366" s="89">
        <v>85.41</v>
      </c>
      <c r="C4366" s="89">
        <f>LN(Table3[[#This Row],[Value]]/B4365)</f>
        <v>-7.0224721987080627E-4</v>
      </c>
      <c r="D4366" s="89"/>
      <c r="E4366" s="89"/>
      <c r="F4366" s="89">
        <f>Table3[[#This Row],[Yield]]/100*(1+F4365)</f>
        <v>0</v>
      </c>
    </row>
    <row r="4367" spans="1:6" x14ac:dyDescent="0.2">
      <c r="A4367" s="88">
        <v>4065</v>
      </c>
      <c r="B4367" s="89">
        <v>84.51</v>
      </c>
      <c r="C4367" s="89">
        <f>LN(Table3[[#This Row],[Value]]/B4366)</f>
        <v>-1.0593319401664827E-2</v>
      </c>
      <c r="D4367" s="89"/>
      <c r="E4367" s="89"/>
      <c r="F4367" s="89">
        <f>Table3[[#This Row],[Yield]]/100*(1+F4366)</f>
        <v>0</v>
      </c>
    </row>
    <row r="4368" spans="1:6" x14ac:dyDescent="0.2">
      <c r="A4368" s="88">
        <v>4066</v>
      </c>
      <c r="B4368" s="89">
        <v>85.09</v>
      </c>
      <c r="C4368" s="89">
        <f>LN(Table3[[#This Row],[Value]]/B4367)</f>
        <v>6.839649305075024E-3</v>
      </c>
      <c r="D4368" s="89"/>
      <c r="E4368" s="89"/>
      <c r="F4368" s="89">
        <f>Table3[[#This Row],[Yield]]/100*(1+F4367)</f>
        <v>0</v>
      </c>
    </row>
    <row r="4369" spans="1:6" x14ac:dyDescent="0.2">
      <c r="A4369" s="88">
        <v>4067</v>
      </c>
      <c r="B4369" s="89">
        <v>85.3</v>
      </c>
      <c r="C4369" s="89">
        <f>LN(Table3[[#This Row],[Value]]/B4368)</f>
        <v>2.4649346361674783E-3</v>
      </c>
      <c r="D4369" s="89"/>
      <c r="E4369" s="89"/>
      <c r="F4369" s="89">
        <f>Table3[[#This Row],[Yield]]/100*(1+F4368)</f>
        <v>0</v>
      </c>
    </row>
    <row r="4370" spans="1:6" x14ac:dyDescent="0.2">
      <c r="A4370" s="88">
        <v>4069</v>
      </c>
      <c r="B4370" s="89">
        <v>85.59</v>
      </c>
      <c r="C4370" s="89">
        <f>LN(Table3[[#This Row],[Value]]/B4369)</f>
        <v>3.3939993958848782E-3</v>
      </c>
      <c r="D4370" s="89"/>
      <c r="E4370" s="89"/>
      <c r="F4370" s="89">
        <f>Table3[[#This Row],[Yield]]/100*(1+F4369)</f>
        <v>0</v>
      </c>
    </row>
    <row r="4371" spans="1:6" x14ac:dyDescent="0.2">
      <c r="A4371" s="88">
        <v>4070</v>
      </c>
      <c r="B4371" s="89">
        <v>85.58</v>
      </c>
      <c r="C4371" s="89">
        <f>LN(Table3[[#This Row],[Value]]/B4370)</f>
        <v>-1.168429048476277E-4</v>
      </c>
      <c r="D4371" s="89"/>
      <c r="E4371" s="89"/>
      <c r="F4371" s="89">
        <f>Table3[[#This Row],[Yield]]/100*(1+F4370)</f>
        <v>0</v>
      </c>
    </row>
    <row r="4372" spans="1:6" x14ac:dyDescent="0.2">
      <c r="A4372" s="88">
        <v>4072</v>
      </c>
      <c r="B4372" s="89">
        <v>85.7</v>
      </c>
      <c r="C4372" s="89">
        <f>LN(Table3[[#This Row],[Value]]/B4371)</f>
        <v>1.4012146150634819E-3</v>
      </c>
      <c r="D4372" s="89"/>
      <c r="E4372" s="89"/>
      <c r="F4372" s="89">
        <f>Table3[[#This Row],[Yield]]/100*(1+F4371)</f>
        <v>0</v>
      </c>
    </row>
    <row r="4373" spans="1:6" x14ac:dyDescent="0.2">
      <c r="A4373" s="88">
        <v>4073</v>
      </c>
      <c r="B4373" s="89">
        <v>84.33</v>
      </c>
      <c r="C4373" s="89">
        <f>LN(Table3[[#This Row],[Value]]/B4372)</f>
        <v>-1.6115152017183918E-2</v>
      </c>
      <c r="D4373" s="89"/>
      <c r="E4373" s="89"/>
      <c r="F4373" s="89">
        <f>Table3[[#This Row],[Yield]]/100*(1+F4372)</f>
        <v>0</v>
      </c>
    </row>
    <row r="4374" spans="1:6" x14ac:dyDescent="0.2">
      <c r="A4374" s="88">
        <v>4074</v>
      </c>
      <c r="B4374" s="89">
        <v>84.33</v>
      </c>
      <c r="C4374" s="89">
        <f>LN(Table3[[#This Row],[Value]]/B4373)</f>
        <v>0</v>
      </c>
      <c r="D4374" s="89"/>
      <c r="E4374" s="89"/>
      <c r="F4374" s="89">
        <f>Table3[[#This Row],[Yield]]/100*(1+F4373)</f>
        <v>0</v>
      </c>
    </row>
    <row r="4375" spans="1:6" x14ac:dyDescent="0.2">
      <c r="A4375" s="88">
        <v>4076</v>
      </c>
      <c r="B4375" s="89">
        <v>84.51</v>
      </c>
      <c r="C4375" s="89">
        <f>LN(Table3[[#This Row],[Value]]/B4374)</f>
        <v>2.132196969840862E-3</v>
      </c>
      <c r="D4375" s="89"/>
      <c r="E4375" s="89"/>
      <c r="F4375" s="89">
        <f>Table3[[#This Row],[Yield]]/100*(1+F4374)</f>
        <v>0</v>
      </c>
    </row>
    <row r="4376" spans="1:6" x14ac:dyDescent="0.2">
      <c r="A4376" s="88">
        <v>4077</v>
      </c>
      <c r="B4376" s="89">
        <v>85.02</v>
      </c>
      <c r="C4376" s="89">
        <f>LN(Table3[[#This Row],[Value]]/B4375)</f>
        <v>6.0166523742531388E-3</v>
      </c>
      <c r="D4376" s="89"/>
      <c r="E4376" s="89"/>
      <c r="F4376" s="89">
        <f>Table3[[#This Row],[Yield]]/100*(1+F4375)</f>
        <v>0</v>
      </c>
    </row>
    <row r="4377" spans="1:6" x14ac:dyDescent="0.2">
      <c r="A4377" s="88">
        <v>4078</v>
      </c>
      <c r="B4377" s="89">
        <v>84.53</v>
      </c>
      <c r="C4377" s="89">
        <f>LN(Table3[[#This Row],[Value]]/B4376)</f>
        <v>-5.7800219898077234E-3</v>
      </c>
      <c r="D4377" s="89"/>
      <c r="E4377" s="89"/>
      <c r="F4377" s="89">
        <f>Table3[[#This Row],[Yield]]/100*(1+F4376)</f>
        <v>0</v>
      </c>
    </row>
    <row r="4378" spans="1:6" x14ac:dyDescent="0.2">
      <c r="A4378" s="88">
        <v>4079</v>
      </c>
      <c r="B4378" s="89">
        <v>82.66</v>
      </c>
      <c r="C4378" s="89">
        <f>LN(Table3[[#This Row],[Value]]/B4377)</f>
        <v>-2.2370691857250019E-2</v>
      </c>
      <c r="D4378" s="89"/>
      <c r="E4378" s="89"/>
      <c r="F4378" s="89">
        <f>Table3[[#This Row],[Yield]]/100*(1+F4377)</f>
        <v>0</v>
      </c>
    </row>
    <row r="4379" spans="1:6" x14ac:dyDescent="0.2">
      <c r="A4379" s="88">
        <v>4080</v>
      </c>
      <c r="B4379" s="89">
        <v>82.32</v>
      </c>
      <c r="C4379" s="89">
        <f>LN(Table3[[#This Row],[Value]]/B4378)</f>
        <v>-4.1217175577921714E-3</v>
      </c>
      <c r="D4379" s="89"/>
      <c r="E4379" s="89"/>
      <c r="F4379" s="89">
        <f>Table3[[#This Row],[Yield]]/100*(1+F4378)</f>
        <v>0</v>
      </c>
    </row>
    <row r="4380" spans="1:6" x14ac:dyDescent="0.2">
      <c r="A4380" s="88">
        <v>4081</v>
      </c>
      <c r="B4380" s="89">
        <v>81.8</v>
      </c>
      <c r="C4380" s="89">
        <f>LN(Table3[[#This Row],[Value]]/B4379)</f>
        <v>-6.3368479170927867E-3</v>
      </c>
      <c r="D4380" s="89"/>
      <c r="E4380" s="89"/>
      <c r="F4380" s="89">
        <f>Table3[[#This Row],[Yield]]/100*(1+F4379)</f>
        <v>0</v>
      </c>
    </row>
    <row r="4381" spans="1:6" x14ac:dyDescent="0.2">
      <c r="A4381" s="88">
        <v>4083</v>
      </c>
      <c r="B4381" s="89">
        <v>82.47</v>
      </c>
      <c r="C4381" s="89">
        <f>LN(Table3[[#This Row],[Value]]/B4380)</f>
        <v>8.1573472365626988E-3</v>
      </c>
      <c r="D4381" s="89"/>
      <c r="E4381" s="89"/>
      <c r="F4381" s="89">
        <f>Table3[[#This Row],[Yield]]/100*(1+F4380)</f>
        <v>0</v>
      </c>
    </row>
    <row r="4382" spans="1:6" x14ac:dyDescent="0.2">
      <c r="A4382" s="88">
        <v>4084</v>
      </c>
      <c r="B4382" s="89">
        <v>82.81</v>
      </c>
      <c r="C4382" s="89">
        <f>LN(Table3[[#This Row],[Value]]/B4381)</f>
        <v>4.1142362003448139E-3</v>
      </c>
      <c r="D4382" s="89"/>
      <c r="E4382" s="89"/>
      <c r="F4382" s="89">
        <f>Table3[[#This Row],[Yield]]/100*(1+F4381)</f>
        <v>0</v>
      </c>
    </row>
    <row r="4383" spans="1:6" x14ac:dyDescent="0.2">
      <c r="A4383" s="88">
        <v>4085</v>
      </c>
      <c r="B4383" s="89">
        <v>82.46</v>
      </c>
      <c r="C4383" s="89">
        <f>LN(Table3[[#This Row],[Value]]/B4382)</f>
        <v>-4.2354997668548151E-3</v>
      </c>
      <c r="D4383" s="89"/>
      <c r="E4383" s="89"/>
      <c r="F4383" s="89">
        <f>Table3[[#This Row],[Yield]]/100*(1+F4382)</f>
        <v>0</v>
      </c>
    </row>
    <row r="4384" spans="1:6" x14ac:dyDescent="0.2">
      <c r="A4384" s="88">
        <v>4086</v>
      </c>
      <c r="B4384" s="89">
        <v>82.37</v>
      </c>
      <c r="C4384" s="89">
        <f>LN(Table3[[#This Row],[Value]]/B4383)</f>
        <v>-1.0920343255964547E-3</v>
      </c>
      <c r="D4384" s="89"/>
      <c r="E4384" s="89"/>
      <c r="F4384" s="89">
        <f>Table3[[#This Row],[Yield]]/100*(1+F4383)</f>
        <v>0</v>
      </c>
    </row>
    <row r="4385" spans="1:6" x14ac:dyDescent="0.2">
      <c r="A4385" s="88">
        <v>4087</v>
      </c>
      <c r="B4385" s="89">
        <v>82.54</v>
      </c>
      <c r="C4385" s="89">
        <f>LN(Table3[[#This Row],[Value]]/B4384)</f>
        <v>2.0617313712783612E-3</v>
      </c>
      <c r="D4385" s="89"/>
      <c r="E4385" s="89"/>
      <c r="F4385" s="89">
        <f>Table3[[#This Row],[Yield]]/100*(1+F4384)</f>
        <v>0</v>
      </c>
    </row>
    <row r="4386" spans="1:6" x14ac:dyDescent="0.2">
      <c r="A4386" s="88">
        <v>4088</v>
      </c>
      <c r="B4386" s="89">
        <v>82.39</v>
      </c>
      <c r="C4386" s="89">
        <f>LN(Table3[[#This Row],[Value]]/B4385)</f>
        <v>-1.8189539969372048E-3</v>
      </c>
      <c r="D4386" s="89"/>
      <c r="E4386" s="89"/>
      <c r="F4386" s="89">
        <f>Table3[[#This Row],[Yield]]/100*(1+F4385)</f>
        <v>0</v>
      </c>
    </row>
    <row r="4387" spans="1:6" x14ac:dyDescent="0.2">
      <c r="A4387" s="88">
        <v>4090</v>
      </c>
      <c r="B4387" s="89">
        <v>83</v>
      </c>
      <c r="C4387" s="89">
        <f>LN(Table3[[#This Row],[Value]]/B4386)</f>
        <v>7.3765374690992168E-3</v>
      </c>
      <c r="D4387" s="89"/>
      <c r="E4387" s="89"/>
      <c r="F4387" s="89">
        <f>Table3[[#This Row],[Yield]]/100*(1+F4386)</f>
        <v>0</v>
      </c>
    </row>
    <row r="4388" spans="1:6" x14ac:dyDescent="0.2">
      <c r="A4388" s="88">
        <v>4091</v>
      </c>
      <c r="B4388" s="89">
        <v>83.98</v>
      </c>
      <c r="C4388" s="89">
        <f>LN(Table3[[#This Row],[Value]]/B4387)</f>
        <v>1.1738067459449412E-2</v>
      </c>
      <c r="D4388" s="89"/>
      <c r="E4388" s="89"/>
      <c r="F4388" s="89">
        <f>Table3[[#This Row],[Yield]]/100*(1+F4387)</f>
        <v>0</v>
      </c>
    </row>
    <row r="4389" spans="1:6" x14ac:dyDescent="0.2">
      <c r="A4389" s="88">
        <v>4092</v>
      </c>
      <c r="B4389" s="89">
        <v>84.09</v>
      </c>
      <c r="C4389" s="89">
        <f>LN(Table3[[#This Row],[Value]]/B4388)</f>
        <v>1.3089785887594851E-3</v>
      </c>
      <c r="D4389" s="89"/>
      <c r="E4389" s="89"/>
      <c r="F4389" s="89">
        <f>Table3[[#This Row],[Yield]]/100*(1+F4388)</f>
        <v>0</v>
      </c>
    </row>
    <row r="4390" spans="1:6" x14ac:dyDescent="0.2">
      <c r="A4390" s="88">
        <v>4093</v>
      </c>
      <c r="B4390" s="89">
        <v>83.73</v>
      </c>
      <c r="C4390" s="89">
        <f>LN(Table3[[#This Row],[Value]]/B4389)</f>
        <v>-4.2903176284660709E-3</v>
      </c>
      <c r="D4390" s="89"/>
      <c r="E4390" s="89"/>
      <c r="F4390" s="89">
        <f>Table3[[#This Row],[Yield]]/100*(1+F4389)</f>
        <v>0</v>
      </c>
    </row>
    <row r="4391" spans="1:6" x14ac:dyDescent="0.2">
      <c r="A4391" s="88">
        <v>4094</v>
      </c>
      <c r="B4391" s="89">
        <v>83.15</v>
      </c>
      <c r="C4391" s="89">
        <f>LN(Table3[[#This Row],[Value]]/B4390)</f>
        <v>-6.9511305774038034E-3</v>
      </c>
      <c r="D4391" s="89"/>
      <c r="E4391" s="89"/>
      <c r="F4391" s="89">
        <f>Table3[[#This Row],[Yield]]/100*(1+F4390)</f>
        <v>0</v>
      </c>
    </row>
    <row r="4392" spans="1:6" x14ac:dyDescent="0.2">
      <c r="A4392" s="88">
        <v>4095</v>
      </c>
      <c r="B4392" s="89">
        <v>83.35</v>
      </c>
      <c r="C4392" s="89">
        <f>LN(Table3[[#This Row],[Value]]/B4391)</f>
        <v>2.4024035578662987E-3</v>
      </c>
      <c r="D4392" s="89"/>
      <c r="E4392" s="89"/>
      <c r="F4392" s="89">
        <f>Table3[[#This Row],[Yield]]/100*(1+F4391)</f>
        <v>0</v>
      </c>
    </row>
    <row r="4393" spans="1:6" x14ac:dyDescent="0.2">
      <c r="A4393" s="88">
        <v>4097</v>
      </c>
      <c r="B4393" s="89">
        <v>84.13</v>
      </c>
      <c r="C4393" s="89">
        <f>LN(Table3[[#This Row],[Value]]/B4392)</f>
        <v>9.3146123659192184E-3</v>
      </c>
      <c r="D4393" s="89"/>
      <c r="E4393" s="89"/>
      <c r="F4393" s="89">
        <f>Table3[[#This Row],[Yield]]/100*(1+F4392)</f>
        <v>0</v>
      </c>
    </row>
    <row r="4394" spans="1:6" x14ac:dyDescent="0.2">
      <c r="A4394" s="88">
        <v>4098</v>
      </c>
      <c r="B4394" s="89">
        <v>84.03</v>
      </c>
      <c r="C4394" s="89">
        <f>LN(Table3[[#This Row],[Value]]/B4393)</f>
        <v>-1.1893436225953069E-3</v>
      </c>
      <c r="D4394" s="89"/>
      <c r="E4394" s="89"/>
      <c r="F4394" s="89">
        <f>Table3[[#This Row],[Yield]]/100*(1+F4393)</f>
        <v>0</v>
      </c>
    </row>
    <row r="4395" spans="1:6" x14ac:dyDescent="0.2">
      <c r="A4395" s="88">
        <v>4099</v>
      </c>
      <c r="B4395" s="89">
        <v>83.72</v>
      </c>
      <c r="C4395" s="89">
        <f>LN(Table3[[#This Row],[Value]]/B4394)</f>
        <v>-3.6959803623278537E-3</v>
      </c>
      <c r="D4395" s="89"/>
      <c r="E4395" s="89"/>
      <c r="F4395" s="89">
        <f>Table3[[#This Row],[Yield]]/100*(1+F4394)</f>
        <v>0</v>
      </c>
    </row>
    <row r="4396" spans="1:6" x14ac:dyDescent="0.2">
      <c r="A4396" s="88">
        <v>4100</v>
      </c>
      <c r="B4396" s="89">
        <v>83.71</v>
      </c>
      <c r="C4396" s="89">
        <f>LN(Table3[[#This Row],[Value]]/B4395)</f>
        <v>-1.194529058339941E-4</v>
      </c>
      <c r="D4396" s="89"/>
      <c r="E4396" s="89"/>
      <c r="F4396" s="89">
        <f>Table3[[#This Row],[Yield]]/100*(1+F4395)</f>
        <v>0</v>
      </c>
    </row>
    <row r="4397" spans="1:6" x14ac:dyDescent="0.2">
      <c r="A4397" s="88">
        <v>4101</v>
      </c>
      <c r="B4397" s="89">
        <v>83.4</v>
      </c>
      <c r="C4397" s="89">
        <f>LN(Table3[[#This Row],[Value]]/B4396)</f>
        <v>-3.7101353072638019E-3</v>
      </c>
      <c r="D4397" s="89"/>
      <c r="E4397" s="89"/>
      <c r="F4397" s="89">
        <f>Table3[[#This Row],[Yield]]/100*(1+F4396)</f>
        <v>0</v>
      </c>
    </row>
    <row r="4398" spans="1:6" x14ac:dyDescent="0.2">
      <c r="A4398" s="88">
        <v>4102</v>
      </c>
      <c r="B4398" s="89">
        <v>83.43</v>
      </c>
      <c r="C4398" s="89">
        <f>LN(Table3[[#This Row],[Value]]/B4397)</f>
        <v>3.5964754928218088E-4</v>
      </c>
      <c r="D4398" s="89"/>
      <c r="E4398" s="89"/>
      <c r="F4398" s="89">
        <f>Table3[[#This Row],[Yield]]/100*(1+F4397)</f>
        <v>0</v>
      </c>
    </row>
    <row r="4399" spans="1:6" x14ac:dyDescent="0.2">
      <c r="A4399" s="88">
        <v>4104</v>
      </c>
      <c r="B4399" s="89">
        <v>83.69</v>
      </c>
      <c r="C4399" s="89">
        <f>LN(Table3[[#This Row],[Value]]/B4398)</f>
        <v>3.1115391307993657E-3</v>
      </c>
      <c r="D4399" s="89"/>
      <c r="E4399" s="89"/>
      <c r="F4399" s="89">
        <f>Table3[[#This Row],[Yield]]/100*(1+F4398)</f>
        <v>0</v>
      </c>
    </row>
    <row r="4400" spans="1:6" x14ac:dyDescent="0.2">
      <c r="A4400" s="88">
        <v>4105</v>
      </c>
      <c r="B4400" s="89">
        <v>84</v>
      </c>
      <c r="C4400" s="89">
        <f>LN(Table3[[#This Row],[Value]]/B4399)</f>
        <v>3.6973027985310034E-3</v>
      </c>
      <c r="D4400" s="89"/>
      <c r="E4400" s="89"/>
      <c r="F4400" s="89">
        <f>Table3[[#This Row],[Yield]]/100*(1+F4399)</f>
        <v>0</v>
      </c>
    </row>
    <row r="4401" spans="1:6" x14ac:dyDescent="0.2">
      <c r="A4401" s="88">
        <v>4106</v>
      </c>
      <c r="B4401" s="89">
        <v>83.58</v>
      </c>
      <c r="C4401" s="89">
        <f>LN(Table3[[#This Row],[Value]]/B4400)</f>
        <v>-5.0125418235442863E-3</v>
      </c>
      <c r="D4401" s="89"/>
      <c r="E4401" s="89"/>
      <c r="F4401" s="89">
        <f>Table3[[#This Row],[Yield]]/100*(1+F4400)</f>
        <v>0</v>
      </c>
    </row>
    <row r="4402" spans="1:6" x14ac:dyDescent="0.2">
      <c r="A4402" s="88">
        <v>4107</v>
      </c>
      <c r="B4402" s="89">
        <v>83.86</v>
      </c>
      <c r="C4402" s="89">
        <f>LN(Table3[[#This Row],[Value]]/B4401)</f>
        <v>3.3444847228473501E-3</v>
      </c>
      <c r="D4402" s="89"/>
      <c r="E4402" s="89"/>
      <c r="F4402" s="89">
        <f>Table3[[#This Row],[Yield]]/100*(1+F4401)</f>
        <v>0</v>
      </c>
    </row>
    <row r="4403" spans="1:6" x14ac:dyDescent="0.2">
      <c r="A4403" s="88">
        <v>4108</v>
      </c>
      <c r="B4403" s="89">
        <v>83.27</v>
      </c>
      <c r="C4403" s="89">
        <f>LN(Table3[[#This Row],[Value]]/B4402)</f>
        <v>-7.0604014948886943E-3</v>
      </c>
      <c r="D4403" s="89"/>
      <c r="E4403" s="89"/>
      <c r="F4403" s="89">
        <f>Table3[[#This Row],[Yield]]/100*(1+F4402)</f>
        <v>0</v>
      </c>
    </row>
    <row r="4404" spans="1:6" x14ac:dyDescent="0.2">
      <c r="A4404" s="88">
        <v>4109</v>
      </c>
      <c r="B4404" s="89">
        <v>83.4</v>
      </c>
      <c r="C4404" s="89">
        <f>LN(Table3[[#This Row],[Value]]/B4403)</f>
        <v>1.5599691169733273E-3</v>
      </c>
      <c r="D4404" s="89"/>
      <c r="E4404" s="89"/>
      <c r="F4404" s="89">
        <f>Table3[[#This Row],[Yield]]/100*(1+F4403)</f>
        <v>0</v>
      </c>
    </row>
    <row r="4405" spans="1:6" x14ac:dyDescent="0.2">
      <c r="A4405" s="88">
        <v>4111</v>
      </c>
      <c r="B4405" s="89">
        <v>83.33</v>
      </c>
      <c r="C4405" s="89">
        <f>LN(Table3[[#This Row],[Value]]/B4404)</f>
        <v>-8.3968097058579423E-4</v>
      </c>
      <c r="D4405" s="89"/>
      <c r="E4405" s="89"/>
      <c r="F4405" s="89">
        <f>Table3[[#This Row],[Yield]]/100*(1+F4404)</f>
        <v>0</v>
      </c>
    </row>
    <row r="4406" spans="1:6" x14ac:dyDescent="0.2">
      <c r="A4406" s="88">
        <v>4112</v>
      </c>
      <c r="B4406" s="89">
        <v>83.32</v>
      </c>
      <c r="C4406" s="89">
        <f>LN(Table3[[#This Row],[Value]]/B4405)</f>
        <v>-1.2001200134418618E-4</v>
      </c>
      <c r="D4406" s="89"/>
      <c r="E4406" s="89"/>
      <c r="F4406" s="89">
        <f>Table3[[#This Row],[Yield]]/100*(1+F4405)</f>
        <v>0</v>
      </c>
    </row>
    <row r="4407" spans="1:6" x14ac:dyDescent="0.2">
      <c r="A4407" s="88">
        <v>4113</v>
      </c>
      <c r="B4407" s="89">
        <v>83.02</v>
      </c>
      <c r="C4407" s="89">
        <f>LN(Table3[[#This Row],[Value]]/B4406)</f>
        <v>-3.6070737678784762E-3</v>
      </c>
      <c r="D4407" s="89"/>
      <c r="E4407" s="89"/>
      <c r="F4407" s="89">
        <f>Table3[[#This Row],[Yield]]/100*(1+F4406)</f>
        <v>0</v>
      </c>
    </row>
    <row r="4408" spans="1:6" x14ac:dyDescent="0.2">
      <c r="A4408" s="88">
        <v>4114</v>
      </c>
      <c r="B4408" s="89">
        <v>82.93</v>
      </c>
      <c r="C4408" s="89">
        <f>LN(Table3[[#This Row],[Value]]/B4407)</f>
        <v>-1.084664161780194E-3</v>
      </c>
      <c r="D4408" s="89"/>
      <c r="E4408" s="89"/>
      <c r="F4408" s="89">
        <f>Table3[[#This Row],[Yield]]/100*(1+F4407)</f>
        <v>0</v>
      </c>
    </row>
    <row r="4409" spans="1:6" x14ac:dyDescent="0.2">
      <c r="A4409" s="88">
        <v>4115</v>
      </c>
      <c r="B4409" s="89">
        <v>82.89</v>
      </c>
      <c r="C4409" s="89">
        <f>LN(Table3[[#This Row],[Value]]/B4408)</f>
        <v>-4.8245085967764357E-4</v>
      </c>
      <c r="D4409" s="89"/>
      <c r="E4409" s="89"/>
      <c r="F4409" s="89">
        <f>Table3[[#This Row],[Yield]]/100*(1+F4408)</f>
        <v>0</v>
      </c>
    </row>
    <row r="4410" spans="1:6" x14ac:dyDescent="0.2">
      <c r="A4410" s="88">
        <v>4116</v>
      </c>
      <c r="B4410" s="89">
        <v>83.06</v>
      </c>
      <c r="C4410" s="89">
        <f>LN(Table3[[#This Row],[Value]]/B4409)</f>
        <v>2.0488105991726953E-3</v>
      </c>
      <c r="D4410" s="89"/>
      <c r="E4410" s="89"/>
      <c r="F4410" s="89">
        <f>Table3[[#This Row],[Yield]]/100*(1+F4409)</f>
        <v>0</v>
      </c>
    </row>
    <row r="4411" spans="1:6" x14ac:dyDescent="0.2">
      <c r="A4411" s="88">
        <v>4118</v>
      </c>
      <c r="B4411" s="89">
        <v>83.08</v>
      </c>
      <c r="C4411" s="89">
        <f>LN(Table3[[#This Row],[Value]]/B4410)</f>
        <v>2.4076080530397934E-4</v>
      </c>
      <c r="D4411" s="89"/>
      <c r="E4411" s="89"/>
      <c r="F4411" s="89">
        <f>Table3[[#This Row],[Yield]]/100*(1+F4410)</f>
        <v>0</v>
      </c>
    </row>
    <row r="4412" spans="1:6" x14ac:dyDescent="0.2">
      <c r="A4412" s="88">
        <v>4119</v>
      </c>
      <c r="B4412" s="89">
        <v>82.82</v>
      </c>
      <c r="C4412" s="89">
        <f>LN(Table3[[#This Row],[Value]]/B4411)</f>
        <v>-3.1344208904904554E-3</v>
      </c>
      <c r="D4412" s="89"/>
      <c r="E4412" s="89"/>
      <c r="F4412" s="89">
        <f>Table3[[#This Row],[Yield]]/100*(1+F4411)</f>
        <v>0</v>
      </c>
    </row>
    <row r="4413" spans="1:6" x14ac:dyDescent="0.2">
      <c r="A4413" s="88">
        <v>4120</v>
      </c>
      <c r="B4413" s="89">
        <v>82.89</v>
      </c>
      <c r="C4413" s="89">
        <f>LN(Table3[[#This Row],[Value]]/B4412)</f>
        <v>8.4484948601366437E-4</v>
      </c>
      <c r="D4413" s="89"/>
      <c r="E4413" s="89"/>
      <c r="F4413" s="89">
        <f>Table3[[#This Row],[Yield]]/100*(1+F4412)</f>
        <v>0</v>
      </c>
    </row>
    <row r="4414" spans="1:6" x14ac:dyDescent="0.2">
      <c r="A4414" s="88">
        <v>4121</v>
      </c>
      <c r="B4414" s="89">
        <v>82.81</v>
      </c>
      <c r="C4414" s="89">
        <f>LN(Table3[[#This Row],[Value]]/B4413)</f>
        <v>-9.6560055782610882E-4</v>
      </c>
      <c r="D4414" s="89"/>
      <c r="E4414" s="89"/>
      <c r="F4414" s="89">
        <f>Table3[[#This Row],[Yield]]/100*(1+F4413)</f>
        <v>0</v>
      </c>
    </row>
    <row r="4415" spans="1:6" x14ac:dyDescent="0.2">
      <c r="A4415" s="88">
        <v>4125</v>
      </c>
      <c r="B4415" s="89">
        <v>82.56</v>
      </c>
      <c r="C4415" s="89">
        <f>LN(Table3[[#This Row],[Value]]/B4414)</f>
        <v>-3.0235253123561652E-3</v>
      </c>
      <c r="D4415" s="89"/>
      <c r="E4415" s="89"/>
      <c r="F4415" s="89">
        <f>Table3[[#This Row],[Yield]]/100*(1+F4414)</f>
        <v>0</v>
      </c>
    </row>
    <row r="4416" spans="1:6" x14ac:dyDescent="0.2">
      <c r="A4416" s="88">
        <v>4126</v>
      </c>
      <c r="B4416" s="89">
        <v>81.56</v>
      </c>
      <c r="C4416" s="89">
        <f>LN(Table3[[#This Row],[Value]]/B4415)</f>
        <v>-1.2186356026998198E-2</v>
      </c>
      <c r="D4416" s="89"/>
      <c r="E4416" s="89"/>
      <c r="F4416" s="89">
        <f>Table3[[#This Row],[Yield]]/100*(1+F4415)</f>
        <v>0</v>
      </c>
    </row>
    <row r="4417" spans="1:6" x14ac:dyDescent="0.2">
      <c r="A4417" s="88">
        <v>4127</v>
      </c>
      <c r="B4417" s="89">
        <v>81.91</v>
      </c>
      <c r="C4417" s="89">
        <f>LN(Table3[[#This Row],[Value]]/B4416)</f>
        <v>4.2821378212560754E-3</v>
      </c>
      <c r="D4417" s="89"/>
      <c r="E4417" s="89"/>
      <c r="F4417" s="89">
        <f>Table3[[#This Row],[Yield]]/100*(1+F4416)</f>
        <v>0</v>
      </c>
    </row>
    <row r="4418" spans="1:6" x14ac:dyDescent="0.2">
      <c r="A4418" s="88">
        <v>4128</v>
      </c>
      <c r="B4418" s="89">
        <v>81.86</v>
      </c>
      <c r="C4418" s="89">
        <f>LN(Table3[[#This Row],[Value]]/B4417)</f>
        <v>-6.1061246325372852E-4</v>
      </c>
      <c r="D4418" s="89"/>
      <c r="E4418" s="89"/>
      <c r="F4418" s="89">
        <f>Table3[[#This Row],[Yield]]/100*(1+F4417)</f>
        <v>0</v>
      </c>
    </row>
    <row r="4419" spans="1:6" x14ac:dyDescent="0.2">
      <c r="A4419" s="88">
        <v>4129</v>
      </c>
      <c r="B4419" s="89">
        <v>81.84</v>
      </c>
      <c r="C4419" s="89">
        <f>LN(Table3[[#This Row],[Value]]/B4418)</f>
        <v>-2.4434942088583149E-4</v>
      </c>
      <c r="D4419" s="89"/>
      <c r="E4419" s="89"/>
      <c r="F4419" s="89">
        <f>Table3[[#This Row],[Yield]]/100*(1+F4418)</f>
        <v>0</v>
      </c>
    </row>
    <row r="4420" spans="1:6" x14ac:dyDescent="0.2">
      <c r="A4420" s="88">
        <v>4130</v>
      </c>
      <c r="B4420" s="89">
        <v>81.319999999999993</v>
      </c>
      <c r="C4420" s="89">
        <f>LN(Table3[[#This Row],[Value]]/B4419)</f>
        <v>-6.3741328832252631E-3</v>
      </c>
      <c r="D4420" s="89"/>
      <c r="E4420" s="89"/>
      <c r="F4420" s="89">
        <f>Table3[[#This Row],[Yield]]/100*(1+F4419)</f>
        <v>0</v>
      </c>
    </row>
    <row r="4421" spans="1:6" x14ac:dyDescent="0.2">
      <c r="A4421" s="88">
        <v>4132</v>
      </c>
      <c r="B4421" s="89">
        <v>82.12</v>
      </c>
      <c r="C4421" s="89">
        <f>LN(Table3[[#This Row],[Value]]/B4420)</f>
        <v>9.7896033905870896E-3</v>
      </c>
      <c r="D4421" s="89"/>
      <c r="E4421" s="89"/>
      <c r="F4421" s="89">
        <f>Table3[[#This Row],[Yield]]/100*(1+F4420)</f>
        <v>0</v>
      </c>
    </row>
    <row r="4422" spans="1:6" x14ac:dyDescent="0.2">
      <c r="A4422" s="88">
        <v>4133</v>
      </c>
      <c r="B4422" s="89">
        <v>82.2</v>
      </c>
      <c r="C4422" s="89">
        <f>LN(Table3[[#This Row],[Value]]/B4421)</f>
        <v>9.7370991140143892E-4</v>
      </c>
      <c r="D4422" s="89"/>
      <c r="E4422" s="89"/>
      <c r="F4422" s="89">
        <f>Table3[[#This Row],[Yield]]/100*(1+F4421)</f>
        <v>0</v>
      </c>
    </row>
    <row r="4423" spans="1:6" x14ac:dyDescent="0.2">
      <c r="A4423" s="88">
        <v>4134</v>
      </c>
      <c r="B4423" s="89">
        <v>82.32</v>
      </c>
      <c r="C4423" s="89">
        <f>LN(Table3[[#This Row],[Value]]/B4422)</f>
        <v>1.4587894636598666E-3</v>
      </c>
      <c r="D4423" s="89"/>
      <c r="E4423" s="89"/>
      <c r="F4423" s="89">
        <f>Table3[[#This Row],[Yield]]/100*(1+F4422)</f>
        <v>0</v>
      </c>
    </row>
    <row r="4424" spans="1:6" x14ac:dyDescent="0.2">
      <c r="A4424" s="88">
        <v>4135</v>
      </c>
      <c r="B4424" s="89">
        <v>82.45</v>
      </c>
      <c r="C4424" s="89">
        <f>LN(Table3[[#This Row],[Value]]/B4423)</f>
        <v>1.5779574798137953E-3</v>
      </c>
      <c r="D4424" s="89"/>
      <c r="E4424" s="89"/>
      <c r="F4424" s="89">
        <f>Table3[[#This Row],[Yield]]/100*(1+F4423)</f>
        <v>0</v>
      </c>
    </row>
    <row r="4425" spans="1:6" x14ac:dyDescent="0.2">
      <c r="A4425" s="88">
        <v>4136</v>
      </c>
      <c r="B4425" s="89">
        <v>83.31</v>
      </c>
      <c r="C4425" s="89">
        <f>LN(Table3[[#This Row],[Value]]/B4424)</f>
        <v>1.0376540981209926E-2</v>
      </c>
      <c r="D4425" s="89"/>
      <c r="E4425" s="89"/>
      <c r="F4425" s="89">
        <f>Table3[[#This Row],[Yield]]/100*(1+F4424)</f>
        <v>0</v>
      </c>
    </row>
    <row r="4426" spans="1:6" x14ac:dyDescent="0.2">
      <c r="A4426" s="88">
        <v>4137</v>
      </c>
      <c r="B4426" s="89">
        <v>83.65</v>
      </c>
      <c r="C4426" s="89">
        <f>LN(Table3[[#This Row],[Value]]/B4425)</f>
        <v>4.072837446015146E-3</v>
      </c>
      <c r="D4426" s="89"/>
      <c r="E4426" s="89"/>
      <c r="F4426" s="89">
        <f>Table3[[#This Row],[Yield]]/100*(1+F4425)</f>
        <v>0</v>
      </c>
    </row>
    <row r="4427" spans="1:6" x14ac:dyDescent="0.2">
      <c r="A4427" s="88">
        <v>4139</v>
      </c>
      <c r="B4427" s="89">
        <v>84.14</v>
      </c>
      <c r="C4427" s="89">
        <f>LN(Table3[[#This Row],[Value]]/B4426)</f>
        <v>5.840650729541829E-3</v>
      </c>
      <c r="D4427" s="89"/>
      <c r="E4427" s="89"/>
      <c r="F4427" s="89">
        <f>Table3[[#This Row],[Yield]]/100*(1+F4426)</f>
        <v>0</v>
      </c>
    </row>
    <row r="4428" spans="1:6" x14ac:dyDescent="0.2">
      <c r="A4428" s="88">
        <v>4140</v>
      </c>
      <c r="B4428" s="89">
        <v>83.69</v>
      </c>
      <c r="C4428" s="89">
        <f>LN(Table3[[#This Row],[Value]]/B4427)</f>
        <v>-5.3625821175921516E-3</v>
      </c>
      <c r="D4428" s="89"/>
      <c r="E4428" s="89"/>
      <c r="F4428" s="89">
        <f>Table3[[#This Row],[Yield]]/100*(1+F4427)</f>
        <v>0</v>
      </c>
    </row>
    <row r="4429" spans="1:6" x14ac:dyDescent="0.2">
      <c r="A4429" s="88">
        <v>4141</v>
      </c>
      <c r="B4429" s="89">
        <v>83.87</v>
      </c>
      <c r="C4429" s="89">
        <f>LN(Table3[[#This Row],[Value]]/B4428)</f>
        <v>2.1484849515376113E-3</v>
      </c>
      <c r="D4429" s="89"/>
      <c r="E4429" s="89"/>
      <c r="F4429" s="89">
        <f>Table3[[#This Row],[Yield]]/100*(1+F4428)</f>
        <v>0</v>
      </c>
    </row>
    <row r="4430" spans="1:6" x14ac:dyDescent="0.2">
      <c r="A4430" s="88">
        <v>4142</v>
      </c>
      <c r="B4430" s="89">
        <v>83.16</v>
      </c>
      <c r="C4430" s="89">
        <f>LN(Table3[[#This Row],[Value]]/B4429)</f>
        <v>-8.5015180065080524E-3</v>
      </c>
      <c r="D4430" s="89"/>
      <c r="E4430" s="89"/>
      <c r="F4430" s="89">
        <f>Table3[[#This Row],[Yield]]/100*(1+F4429)</f>
        <v>0</v>
      </c>
    </row>
    <row r="4431" spans="1:6" x14ac:dyDescent="0.2">
      <c r="A4431" s="88">
        <v>4143</v>
      </c>
      <c r="B4431" s="89">
        <v>83.15</v>
      </c>
      <c r="C4431" s="89">
        <f>LN(Table3[[#This Row],[Value]]/B4430)</f>
        <v>-1.2025735087533665E-4</v>
      </c>
      <c r="D4431" s="89"/>
      <c r="E4431" s="89"/>
      <c r="F4431" s="89">
        <f>Table3[[#This Row],[Yield]]/100*(1+F4430)</f>
        <v>0</v>
      </c>
    </row>
    <row r="4432" spans="1:6" x14ac:dyDescent="0.2">
      <c r="A4432" s="88">
        <v>4144</v>
      </c>
      <c r="B4432" s="89">
        <v>83.04</v>
      </c>
      <c r="C4432" s="89">
        <f>LN(Table3[[#This Row],[Value]]/B4431)</f>
        <v>-1.3237862213581703E-3</v>
      </c>
      <c r="D4432" s="89"/>
      <c r="E4432" s="89"/>
      <c r="F4432" s="89">
        <f>Table3[[#This Row],[Yield]]/100*(1+F4431)</f>
        <v>0</v>
      </c>
    </row>
    <row r="4433" spans="1:6" x14ac:dyDescent="0.2">
      <c r="A4433" s="88">
        <v>4146</v>
      </c>
      <c r="B4433" s="89">
        <v>82.88</v>
      </c>
      <c r="C4433" s="89">
        <f>LN(Table3[[#This Row],[Value]]/B4432)</f>
        <v>-1.9286409064057082E-3</v>
      </c>
      <c r="D4433" s="89"/>
      <c r="E4433" s="89"/>
      <c r="F4433" s="89">
        <f>Table3[[#This Row],[Yield]]/100*(1+F4432)</f>
        <v>0</v>
      </c>
    </row>
    <row r="4434" spans="1:6" x14ac:dyDescent="0.2">
      <c r="A4434" s="88">
        <v>4147</v>
      </c>
      <c r="B4434" s="89">
        <v>82.85</v>
      </c>
      <c r="C4434" s="89">
        <f>LN(Table3[[#This Row],[Value]]/B4433)</f>
        <v>-3.6203463860107183E-4</v>
      </c>
      <c r="D4434" s="89"/>
      <c r="E4434" s="89"/>
      <c r="F4434" s="89">
        <f>Table3[[#This Row],[Yield]]/100*(1+F4433)</f>
        <v>0</v>
      </c>
    </row>
    <row r="4435" spans="1:6" x14ac:dyDescent="0.2">
      <c r="A4435" s="88">
        <v>4148</v>
      </c>
      <c r="B4435" s="89">
        <v>82.6</v>
      </c>
      <c r="C4435" s="89">
        <f>LN(Table3[[#This Row],[Value]]/B4434)</f>
        <v>-3.0220633456395805E-3</v>
      </c>
      <c r="D4435" s="89"/>
      <c r="E4435" s="89"/>
      <c r="F4435" s="89">
        <f>Table3[[#This Row],[Yield]]/100*(1+F4434)</f>
        <v>0</v>
      </c>
    </row>
    <row r="4436" spans="1:6" x14ac:dyDescent="0.2">
      <c r="A4436" s="88">
        <v>4149</v>
      </c>
      <c r="B4436" s="89">
        <v>83.04</v>
      </c>
      <c r="C4436" s="89">
        <f>LN(Table3[[#This Row],[Value]]/B4435)</f>
        <v>5.3127388906463588E-3</v>
      </c>
      <c r="D4436" s="89"/>
      <c r="E4436" s="89"/>
      <c r="F4436" s="89">
        <f>Table3[[#This Row],[Yield]]/100*(1+F4435)</f>
        <v>0</v>
      </c>
    </row>
    <row r="4437" spans="1:6" x14ac:dyDescent="0.2">
      <c r="A4437" s="88">
        <v>4150</v>
      </c>
      <c r="B4437" s="89">
        <v>82.92</v>
      </c>
      <c r="C4437" s="89">
        <f>LN(Table3[[#This Row],[Value]]/B4436)</f>
        <v>-1.4461318499997379E-3</v>
      </c>
      <c r="D4437" s="89"/>
      <c r="E4437" s="89"/>
      <c r="F4437" s="89">
        <f>Table3[[#This Row],[Yield]]/100*(1+F4436)</f>
        <v>0</v>
      </c>
    </row>
    <row r="4438" spans="1:6" x14ac:dyDescent="0.2">
      <c r="A4438" s="88">
        <v>4151</v>
      </c>
      <c r="B4438" s="89">
        <v>82.68</v>
      </c>
      <c r="C4438" s="89">
        <f>LN(Table3[[#This Row],[Value]]/B4437)</f>
        <v>-2.8985527540113039E-3</v>
      </c>
      <c r="D4438" s="89"/>
      <c r="E4438" s="89"/>
      <c r="F4438" s="89">
        <f>Table3[[#This Row],[Yield]]/100*(1+F4437)</f>
        <v>0</v>
      </c>
    </row>
    <row r="4439" spans="1:6" x14ac:dyDescent="0.2">
      <c r="A4439" s="88">
        <v>4153</v>
      </c>
      <c r="B4439" s="89">
        <v>82.71</v>
      </c>
      <c r="C4439" s="89">
        <f>LN(Table3[[#This Row],[Value]]/B4438)</f>
        <v>3.6277889024748783E-4</v>
      </c>
      <c r="D4439" s="89"/>
      <c r="E4439" s="89"/>
      <c r="F4439" s="89">
        <f>Table3[[#This Row],[Yield]]/100*(1+F4438)</f>
        <v>0</v>
      </c>
    </row>
    <row r="4440" spans="1:6" x14ac:dyDescent="0.2">
      <c r="A4440" s="88">
        <v>4154</v>
      </c>
      <c r="B4440" s="89">
        <v>84.63</v>
      </c>
      <c r="C4440" s="89">
        <f>LN(Table3[[#This Row],[Value]]/B4439)</f>
        <v>2.294829997819953E-2</v>
      </c>
      <c r="D4440" s="89"/>
      <c r="E4440" s="89"/>
      <c r="F4440" s="89">
        <f>Table3[[#This Row],[Yield]]/100*(1+F4439)</f>
        <v>0</v>
      </c>
    </row>
    <row r="4441" spans="1:6" x14ac:dyDescent="0.2">
      <c r="A4441" s="88">
        <v>4155</v>
      </c>
      <c r="B4441" s="89">
        <v>85.41</v>
      </c>
      <c r="C4441" s="89">
        <f>LN(Table3[[#This Row],[Value]]/B4440)</f>
        <v>9.1743762760412295E-3</v>
      </c>
      <c r="D4441" s="89"/>
      <c r="E4441" s="89"/>
      <c r="F4441" s="89">
        <f>Table3[[#This Row],[Yield]]/100*(1+F4440)</f>
        <v>0</v>
      </c>
    </row>
    <row r="4442" spans="1:6" x14ac:dyDescent="0.2">
      <c r="A4442" s="88">
        <v>4156</v>
      </c>
      <c r="B4442" s="89">
        <v>86.17</v>
      </c>
      <c r="C4442" s="89">
        <f>LN(Table3[[#This Row],[Value]]/B4441)</f>
        <v>8.8588992936195331E-3</v>
      </c>
      <c r="D4442" s="89"/>
      <c r="E4442" s="89"/>
      <c r="F4442" s="89">
        <f>Table3[[#This Row],[Yield]]/100*(1+F4441)</f>
        <v>0</v>
      </c>
    </row>
    <row r="4443" spans="1:6" x14ac:dyDescent="0.2">
      <c r="A4443" s="88">
        <v>4157</v>
      </c>
      <c r="B4443" s="89">
        <v>85.78</v>
      </c>
      <c r="C4443" s="89">
        <f>LN(Table3[[#This Row],[Value]]/B4442)</f>
        <v>-4.536210162941077E-3</v>
      </c>
      <c r="D4443" s="89"/>
      <c r="E4443" s="89"/>
      <c r="F4443" s="89">
        <f>Table3[[#This Row],[Yield]]/100*(1+F4442)</f>
        <v>0</v>
      </c>
    </row>
    <row r="4444" spans="1:6" x14ac:dyDescent="0.2">
      <c r="A4444" s="88">
        <v>4158</v>
      </c>
      <c r="B4444" s="89">
        <v>86.08</v>
      </c>
      <c r="C4444" s="89">
        <f>LN(Table3[[#This Row],[Value]]/B4443)</f>
        <v>3.4912173247398392E-3</v>
      </c>
      <c r="D4444" s="89"/>
      <c r="E4444" s="89"/>
      <c r="F4444" s="89">
        <f>Table3[[#This Row],[Yield]]/100*(1+F4443)</f>
        <v>0</v>
      </c>
    </row>
    <row r="4445" spans="1:6" x14ac:dyDescent="0.2">
      <c r="A4445" s="88">
        <v>4160</v>
      </c>
      <c r="B4445" s="89">
        <v>86.32</v>
      </c>
      <c r="C4445" s="89">
        <f>LN(Table3[[#This Row],[Value]]/B4444)</f>
        <v>2.7842245364048603E-3</v>
      </c>
      <c r="D4445" s="89"/>
      <c r="E4445" s="89"/>
      <c r="F4445" s="89">
        <f>Table3[[#This Row],[Yield]]/100*(1+F4444)</f>
        <v>0</v>
      </c>
    </row>
    <row r="4446" spans="1:6" x14ac:dyDescent="0.2">
      <c r="A4446" s="88">
        <v>4161</v>
      </c>
      <c r="B4446" s="89">
        <v>86.25</v>
      </c>
      <c r="C4446" s="89">
        <f>LN(Table3[[#This Row],[Value]]/B4445)</f>
        <v>-8.1126503841003202E-4</v>
      </c>
      <c r="D4446" s="89"/>
      <c r="E4446" s="89"/>
      <c r="F4446" s="89">
        <f>Table3[[#This Row],[Yield]]/100*(1+F4445)</f>
        <v>0</v>
      </c>
    </row>
    <row r="4447" spans="1:6" x14ac:dyDescent="0.2">
      <c r="A4447" s="88">
        <v>4162</v>
      </c>
      <c r="B4447" s="89">
        <v>85.78</v>
      </c>
      <c r="C4447" s="89">
        <f>LN(Table3[[#This Row],[Value]]/B4446)</f>
        <v>-5.4641768227347703E-3</v>
      </c>
      <c r="D4447" s="89"/>
      <c r="E4447" s="89"/>
      <c r="F4447" s="89">
        <f>Table3[[#This Row],[Yield]]/100*(1+F4446)</f>
        <v>0</v>
      </c>
    </row>
    <row r="4448" spans="1:6" x14ac:dyDescent="0.2">
      <c r="A4448" s="88">
        <v>4163</v>
      </c>
      <c r="B4448" s="89">
        <v>85.62</v>
      </c>
      <c r="C4448" s="89">
        <f>LN(Table3[[#This Row],[Value]]/B4447)</f>
        <v>-1.8669783719343336E-3</v>
      </c>
      <c r="D4448" s="89"/>
      <c r="E4448" s="89"/>
      <c r="F4448" s="89">
        <f>Table3[[#This Row],[Yield]]/100*(1+F4447)</f>
        <v>0</v>
      </c>
    </row>
    <row r="4449" spans="1:6" x14ac:dyDescent="0.2">
      <c r="A4449" s="88">
        <v>4164</v>
      </c>
      <c r="B4449" s="89">
        <v>85.94</v>
      </c>
      <c r="C4449" s="89">
        <f>LN(Table3[[#This Row],[Value]]/B4448)</f>
        <v>3.7304776300488597E-3</v>
      </c>
      <c r="D4449" s="89"/>
      <c r="E4449" s="89"/>
      <c r="F4449" s="89">
        <f>Table3[[#This Row],[Yield]]/100*(1+F4448)</f>
        <v>0</v>
      </c>
    </row>
    <row r="4450" spans="1:6" x14ac:dyDescent="0.2">
      <c r="A4450" s="88">
        <v>4165</v>
      </c>
      <c r="B4450" s="89">
        <v>86.01</v>
      </c>
      <c r="C4450" s="89">
        <f>LN(Table3[[#This Row],[Value]]/B4449)</f>
        <v>8.1419021653924618E-4</v>
      </c>
      <c r="D4450" s="89"/>
      <c r="E4450" s="89"/>
      <c r="F4450" s="89">
        <f>Table3[[#This Row],[Yield]]/100*(1+F4449)</f>
        <v>0</v>
      </c>
    </row>
    <row r="4451" spans="1:6" x14ac:dyDescent="0.2">
      <c r="A4451" s="88">
        <v>4167</v>
      </c>
      <c r="B4451" s="89">
        <v>86.4</v>
      </c>
      <c r="C4451" s="89">
        <f>LN(Table3[[#This Row],[Value]]/B4450)</f>
        <v>4.5241072466217502E-3</v>
      </c>
      <c r="D4451" s="89"/>
      <c r="E4451" s="89"/>
      <c r="F4451" s="89">
        <f>Table3[[#This Row],[Yield]]/100*(1+F4450)</f>
        <v>0</v>
      </c>
    </row>
    <row r="4452" spans="1:6" x14ac:dyDescent="0.2">
      <c r="A4452" s="88">
        <v>4169</v>
      </c>
      <c r="B4452" s="89">
        <v>85.55</v>
      </c>
      <c r="C4452" s="89">
        <f>LN(Table3[[#This Row],[Value]]/B4451)</f>
        <v>-9.8866754718075107E-3</v>
      </c>
      <c r="D4452" s="89"/>
      <c r="E4452" s="89"/>
      <c r="F4452" s="89">
        <f>Table3[[#This Row],[Yield]]/100*(1+F4451)</f>
        <v>0</v>
      </c>
    </row>
    <row r="4453" spans="1:6" x14ac:dyDescent="0.2">
      <c r="A4453" s="88">
        <v>4170</v>
      </c>
      <c r="B4453" s="89">
        <v>85.79</v>
      </c>
      <c r="C4453" s="89">
        <f>LN(Table3[[#This Row],[Value]]/B4452)</f>
        <v>2.8014492466713892E-3</v>
      </c>
      <c r="D4453" s="89"/>
      <c r="E4453" s="89"/>
      <c r="F4453" s="89">
        <f>Table3[[#This Row],[Yield]]/100*(1+F4452)</f>
        <v>0</v>
      </c>
    </row>
    <row r="4454" spans="1:6" x14ac:dyDescent="0.2">
      <c r="A4454" s="88">
        <v>4171</v>
      </c>
      <c r="B4454" s="89">
        <v>86.17</v>
      </c>
      <c r="C4454" s="89">
        <f>LN(Table3[[#This Row],[Value]]/B4453)</f>
        <v>4.4196396668016343E-3</v>
      </c>
      <c r="D4454" s="89"/>
      <c r="E4454" s="89"/>
      <c r="F4454" s="89">
        <f>Table3[[#This Row],[Yield]]/100*(1+F4453)</f>
        <v>0</v>
      </c>
    </row>
    <row r="4455" spans="1:6" x14ac:dyDescent="0.2">
      <c r="A4455" s="88">
        <v>4172</v>
      </c>
      <c r="B4455" s="89">
        <v>86.18</v>
      </c>
      <c r="C4455" s="89">
        <f>LN(Table3[[#This Row],[Value]]/B4454)</f>
        <v>1.1604293601654338E-4</v>
      </c>
      <c r="D4455" s="89"/>
      <c r="E4455" s="89"/>
      <c r="F4455" s="89">
        <f>Table3[[#This Row],[Yield]]/100*(1+F4454)</f>
        <v>0</v>
      </c>
    </row>
    <row r="4456" spans="1:6" x14ac:dyDescent="0.2">
      <c r="A4456" s="88">
        <v>4174</v>
      </c>
      <c r="B4456" s="89">
        <v>86.35</v>
      </c>
      <c r="C4456" s="89">
        <f>LN(Table3[[#This Row],[Value]]/B4455)</f>
        <v>1.9706724049956157E-3</v>
      </c>
      <c r="D4456" s="89"/>
      <c r="E4456" s="89"/>
      <c r="F4456" s="89">
        <f>Table3[[#This Row],[Yield]]/100*(1+F4455)</f>
        <v>0</v>
      </c>
    </row>
    <row r="4457" spans="1:6" x14ac:dyDescent="0.2">
      <c r="A4457" s="88">
        <v>4175</v>
      </c>
      <c r="B4457" s="89">
        <v>86.25</v>
      </c>
      <c r="C4457" s="89">
        <f>LN(Table3[[#This Row],[Value]]/B4456)</f>
        <v>-1.1587486812184293E-3</v>
      </c>
      <c r="D4457" s="89"/>
      <c r="E4457" s="89"/>
      <c r="F4457" s="89">
        <f>Table3[[#This Row],[Yield]]/100*(1+F4456)</f>
        <v>0</v>
      </c>
    </row>
    <row r="4458" spans="1:6" x14ac:dyDescent="0.2">
      <c r="A4458" s="88">
        <v>4176</v>
      </c>
      <c r="B4458" s="89">
        <v>86.5</v>
      </c>
      <c r="C4458" s="89">
        <f>LN(Table3[[#This Row],[Value]]/B4457)</f>
        <v>2.8943580263645565E-3</v>
      </c>
      <c r="D4458" s="89"/>
      <c r="E4458" s="89"/>
      <c r="F4458" s="89">
        <f>Table3[[#This Row],[Yield]]/100*(1+F4457)</f>
        <v>0</v>
      </c>
    </row>
    <row r="4459" spans="1:6" x14ac:dyDescent="0.2">
      <c r="A4459" s="88">
        <v>4177</v>
      </c>
      <c r="B4459" s="89">
        <v>86.31</v>
      </c>
      <c r="C4459" s="89">
        <f>LN(Table3[[#This Row],[Value]]/B4458)</f>
        <v>-2.1989477062673733E-3</v>
      </c>
      <c r="D4459" s="89"/>
      <c r="E4459" s="89"/>
      <c r="F4459" s="89">
        <f>Table3[[#This Row],[Yield]]/100*(1+F4458)</f>
        <v>0</v>
      </c>
    </row>
    <row r="4460" spans="1:6" x14ac:dyDescent="0.2">
      <c r="A4460" s="88">
        <v>4178</v>
      </c>
      <c r="B4460" s="89">
        <v>86.02</v>
      </c>
      <c r="C4460" s="89">
        <f>LN(Table3[[#This Row],[Value]]/B4459)</f>
        <v>-3.3656388759760489E-3</v>
      </c>
      <c r="D4460" s="89"/>
      <c r="E4460" s="89"/>
      <c r="F4460" s="89">
        <f>Table3[[#This Row],[Yield]]/100*(1+F4459)</f>
        <v>0</v>
      </c>
    </row>
    <row r="4461" spans="1:6" x14ac:dyDescent="0.2">
      <c r="A4461" s="88">
        <v>4179</v>
      </c>
      <c r="B4461" s="89">
        <v>86.35</v>
      </c>
      <c r="C4461" s="89">
        <f>LN(Table3[[#This Row],[Value]]/B4460)</f>
        <v>3.8289772370972515E-3</v>
      </c>
      <c r="D4461" s="89"/>
      <c r="E4461" s="89"/>
      <c r="F4461" s="89">
        <f>Table3[[#This Row],[Yield]]/100*(1+F4460)</f>
        <v>0</v>
      </c>
    </row>
    <row r="4462" spans="1:6" x14ac:dyDescent="0.2">
      <c r="A4462" s="88">
        <v>4181</v>
      </c>
      <c r="B4462" s="89">
        <v>86.7</v>
      </c>
      <c r="C4462" s="89">
        <f>LN(Table3[[#This Row],[Value]]/B4461)</f>
        <v>4.0450791938086393E-3</v>
      </c>
      <c r="D4462" s="89"/>
      <c r="E4462" s="89"/>
      <c r="F4462" s="89">
        <f>Table3[[#This Row],[Yield]]/100*(1+F4461)</f>
        <v>0</v>
      </c>
    </row>
    <row r="4463" spans="1:6" x14ac:dyDescent="0.2">
      <c r="A4463" s="88">
        <v>4182</v>
      </c>
      <c r="B4463" s="89">
        <v>86.94</v>
      </c>
      <c r="C4463" s="89">
        <f>LN(Table3[[#This Row],[Value]]/B4462)</f>
        <v>2.7643417741498857E-3</v>
      </c>
      <c r="D4463" s="89"/>
      <c r="E4463" s="89"/>
      <c r="F4463" s="89">
        <f>Table3[[#This Row],[Yield]]/100*(1+F4462)</f>
        <v>0</v>
      </c>
    </row>
    <row r="4464" spans="1:6" x14ac:dyDescent="0.2">
      <c r="A4464" s="88">
        <v>4183</v>
      </c>
      <c r="B4464" s="89">
        <v>87.02</v>
      </c>
      <c r="C4464" s="89">
        <f>LN(Table3[[#This Row],[Value]]/B4463)</f>
        <v>9.1975173188810579E-4</v>
      </c>
      <c r="D4464" s="89"/>
      <c r="E4464" s="89"/>
      <c r="F4464" s="89">
        <f>Table3[[#This Row],[Yield]]/100*(1+F4463)</f>
        <v>0</v>
      </c>
    </row>
    <row r="4465" spans="1:6" x14ac:dyDescent="0.2">
      <c r="A4465" s="88">
        <v>4184</v>
      </c>
      <c r="B4465" s="89">
        <v>86.63</v>
      </c>
      <c r="C4465" s="89">
        <f>LN(Table3[[#This Row],[Value]]/B4464)</f>
        <v>-4.4918013904851539E-3</v>
      </c>
      <c r="D4465" s="89"/>
      <c r="E4465" s="89"/>
      <c r="F4465" s="89">
        <f>Table3[[#This Row],[Yield]]/100*(1+F4464)</f>
        <v>0</v>
      </c>
    </row>
    <row r="4466" spans="1:6" x14ac:dyDescent="0.2">
      <c r="A4466" s="88">
        <v>4185</v>
      </c>
      <c r="B4466" s="89">
        <v>86.61</v>
      </c>
      <c r="C4466" s="89">
        <f>LN(Table3[[#This Row],[Value]]/B4465)</f>
        <v>-2.3089355909548454E-4</v>
      </c>
      <c r="D4466" s="89"/>
      <c r="E4466" s="89"/>
      <c r="F4466" s="89">
        <f>Table3[[#This Row],[Yield]]/100*(1+F4465)</f>
        <v>0</v>
      </c>
    </row>
    <row r="4467" spans="1:6" x14ac:dyDescent="0.2">
      <c r="A4467" s="88">
        <v>4186</v>
      </c>
      <c r="B4467" s="89">
        <v>86.68</v>
      </c>
      <c r="C4467" s="89">
        <f>LN(Table3[[#This Row],[Value]]/B4466)</f>
        <v>8.0789432520489933E-4</v>
      </c>
      <c r="D4467" s="89"/>
      <c r="E4467" s="89"/>
      <c r="F4467" s="89">
        <f>Table3[[#This Row],[Yield]]/100*(1+F4466)</f>
        <v>0</v>
      </c>
    </row>
    <row r="4468" spans="1:6" x14ac:dyDescent="0.2">
      <c r="A4468" s="88">
        <v>4188</v>
      </c>
      <c r="B4468" s="89">
        <v>87.06</v>
      </c>
      <c r="C4468" s="89">
        <f>LN(Table3[[#This Row],[Value]]/B4467)</f>
        <v>4.3743594559931057E-3</v>
      </c>
      <c r="D4468" s="89"/>
      <c r="E4468" s="89"/>
      <c r="F4468" s="89">
        <f>Table3[[#This Row],[Yield]]/100*(1+F4467)</f>
        <v>0</v>
      </c>
    </row>
    <row r="4469" spans="1:6" x14ac:dyDescent="0.2">
      <c r="A4469" s="88">
        <v>4189</v>
      </c>
      <c r="B4469" s="89">
        <v>86.62</v>
      </c>
      <c r="C4469" s="89">
        <f>LN(Table3[[#This Row],[Value]]/B4468)</f>
        <v>-5.0668003376707904E-3</v>
      </c>
      <c r="D4469" s="89"/>
      <c r="E4469" s="89"/>
      <c r="F4469" s="89">
        <f>Table3[[#This Row],[Yield]]/100*(1+F4468)</f>
        <v>0</v>
      </c>
    </row>
    <row r="4470" spans="1:6" x14ac:dyDescent="0.2">
      <c r="A4470" s="88">
        <v>4190</v>
      </c>
      <c r="B4470" s="89">
        <v>86.61</v>
      </c>
      <c r="C4470" s="89">
        <f>LN(Table3[[#This Row],[Value]]/B4469)</f>
        <v>-1.1545344352729586E-4</v>
      </c>
      <c r="D4470" s="89"/>
      <c r="E4470" s="89"/>
      <c r="F4470" s="89">
        <f>Table3[[#This Row],[Yield]]/100*(1+F4469)</f>
        <v>0</v>
      </c>
    </row>
    <row r="4471" spans="1:6" x14ac:dyDescent="0.2">
      <c r="A4471" s="88">
        <v>4191</v>
      </c>
      <c r="B4471" s="89">
        <v>86.14</v>
      </c>
      <c r="C4471" s="89">
        <f>LN(Table3[[#This Row],[Value]]/B4470)</f>
        <v>-5.4414027169888387E-3</v>
      </c>
      <c r="D4471" s="89"/>
      <c r="E4471" s="89"/>
      <c r="F4471" s="89">
        <f>Table3[[#This Row],[Yield]]/100*(1+F4470)</f>
        <v>0</v>
      </c>
    </row>
    <row r="4472" spans="1:6" x14ac:dyDescent="0.2">
      <c r="A4472" s="88">
        <v>4192</v>
      </c>
      <c r="B4472" s="89">
        <v>86.33</v>
      </c>
      <c r="C4472" s="89">
        <f>LN(Table3[[#This Row],[Value]]/B4471)</f>
        <v>2.2032826214666563E-3</v>
      </c>
      <c r="D4472" s="89"/>
      <c r="E4472" s="89"/>
      <c r="F4472" s="89">
        <f>Table3[[#This Row],[Yield]]/100*(1+F4471)</f>
        <v>0</v>
      </c>
    </row>
    <row r="4473" spans="1:6" x14ac:dyDescent="0.2">
      <c r="A4473" s="88">
        <v>4193</v>
      </c>
      <c r="B4473" s="89">
        <v>86.76</v>
      </c>
      <c r="C4473" s="89">
        <f>LN(Table3[[#This Row],[Value]]/B4472)</f>
        <v>4.9685237112424311E-3</v>
      </c>
      <c r="D4473" s="89"/>
      <c r="E4473" s="89"/>
      <c r="F4473" s="89">
        <f>Table3[[#This Row],[Yield]]/100*(1+F4472)</f>
        <v>0</v>
      </c>
    </row>
    <row r="4474" spans="1:6" x14ac:dyDescent="0.2">
      <c r="A4474" s="88">
        <v>4195</v>
      </c>
      <c r="B4474" s="89">
        <v>86.38</v>
      </c>
      <c r="C4474" s="89">
        <f>LN(Table3[[#This Row],[Value]]/B4473)</f>
        <v>-4.389518426118664E-3</v>
      </c>
      <c r="D4474" s="89"/>
      <c r="E4474" s="89"/>
      <c r="F4474" s="89">
        <f>Table3[[#This Row],[Yield]]/100*(1+F4473)</f>
        <v>0</v>
      </c>
    </row>
    <row r="4475" spans="1:6" x14ac:dyDescent="0.2">
      <c r="A4475" s="88">
        <v>4196</v>
      </c>
      <c r="B4475" s="89">
        <v>86.36</v>
      </c>
      <c r="C4475" s="89">
        <f>LN(Table3[[#This Row],[Value]]/B4474)</f>
        <v>-2.3156188594844314E-4</v>
      </c>
      <c r="D4475" s="89"/>
      <c r="E4475" s="89"/>
      <c r="F4475" s="89">
        <f>Table3[[#This Row],[Yield]]/100*(1+F4474)</f>
        <v>0</v>
      </c>
    </row>
    <row r="4476" spans="1:6" x14ac:dyDescent="0.2">
      <c r="A4476" s="88">
        <v>4197</v>
      </c>
      <c r="B4476" s="89">
        <v>86.06</v>
      </c>
      <c r="C4476" s="89">
        <f>LN(Table3[[#This Row],[Value]]/B4475)</f>
        <v>-3.4798782361530329E-3</v>
      </c>
      <c r="D4476" s="89"/>
      <c r="E4476" s="89"/>
      <c r="F4476" s="89">
        <f>Table3[[#This Row],[Yield]]/100*(1+F4475)</f>
        <v>0</v>
      </c>
    </row>
    <row r="4477" spans="1:6" x14ac:dyDescent="0.2">
      <c r="A4477" s="88">
        <v>4198</v>
      </c>
      <c r="B4477" s="89">
        <v>86.32</v>
      </c>
      <c r="C4477" s="89">
        <f>LN(Table3[[#This Row],[Value]]/B4476)</f>
        <v>3.0165935394255057E-3</v>
      </c>
      <c r="D4477" s="89"/>
      <c r="E4477" s="89"/>
      <c r="F4477" s="89">
        <f>Table3[[#This Row],[Yield]]/100*(1+F4476)</f>
        <v>0</v>
      </c>
    </row>
    <row r="4478" spans="1:6" x14ac:dyDescent="0.2">
      <c r="A4478" s="88">
        <v>4199</v>
      </c>
      <c r="B4478" s="89">
        <v>85.98</v>
      </c>
      <c r="C4478" s="89">
        <f>LN(Table3[[#This Row],[Value]]/B4477)</f>
        <v>-3.9466098817436063E-3</v>
      </c>
      <c r="D4478" s="89"/>
      <c r="E4478" s="89"/>
      <c r="F4478" s="89">
        <f>Table3[[#This Row],[Yield]]/100*(1+F4477)</f>
        <v>0</v>
      </c>
    </row>
    <row r="4479" spans="1:6" x14ac:dyDescent="0.2">
      <c r="A4479" s="88">
        <v>4200</v>
      </c>
      <c r="B4479" s="89">
        <v>85.93</v>
      </c>
      <c r="C4479" s="89">
        <f>LN(Table3[[#This Row],[Value]]/B4478)</f>
        <v>-5.81699743003834E-4</v>
      </c>
      <c r="D4479" s="89"/>
      <c r="E4479" s="89"/>
      <c r="F4479" s="89">
        <f>Table3[[#This Row],[Yield]]/100*(1+F4478)</f>
        <v>0</v>
      </c>
    </row>
    <row r="4480" spans="1:6" x14ac:dyDescent="0.2">
      <c r="A4480" s="88">
        <v>4202</v>
      </c>
      <c r="B4480" s="89">
        <v>85.64</v>
      </c>
      <c r="C4480" s="89">
        <f>LN(Table3[[#This Row],[Value]]/B4479)</f>
        <v>-3.3805476036497337E-3</v>
      </c>
      <c r="D4480" s="89"/>
      <c r="E4480" s="89"/>
      <c r="F4480" s="89">
        <f>Table3[[#This Row],[Yield]]/100*(1+F4479)</f>
        <v>0</v>
      </c>
    </row>
    <row r="4481" spans="1:6" x14ac:dyDescent="0.2">
      <c r="A4481" s="88">
        <v>4204</v>
      </c>
      <c r="B4481" s="89">
        <v>85.28</v>
      </c>
      <c r="C4481" s="89">
        <f>LN(Table3[[#This Row],[Value]]/B4480)</f>
        <v>-4.2125033039476251E-3</v>
      </c>
      <c r="D4481" s="89"/>
      <c r="E4481" s="89"/>
      <c r="F4481" s="89">
        <f>Table3[[#This Row],[Yield]]/100*(1+F4480)</f>
        <v>0</v>
      </c>
    </row>
    <row r="4482" spans="1:6" x14ac:dyDescent="0.2">
      <c r="A4482" s="88">
        <v>4205</v>
      </c>
      <c r="B4482" s="89">
        <v>85.8</v>
      </c>
      <c r="C4482" s="89">
        <f>LN(Table3[[#This Row],[Value]]/B4481)</f>
        <v>6.0790460763821925E-3</v>
      </c>
      <c r="D4482" s="89"/>
      <c r="E4482" s="89"/>
      <c r="F4482" s="89">
        <f>Table3[[#This Row],[Yield]]/100*(1+F4481)</f>
        <v>0</v>
      </c>
    </row>
    <row r="4483" spans="1:6" x14ac:dyDescent="0.2">
      <c r="A4483" s="88">
        <v>4206</v>
      </c>
      <c r="B4483" s="89">
        <v>86.22</v>
      </c>
      <c r="C4483" s="89">
        <f>LN(Table3[[#This Row],[Value]]/B4482)</f>
        <v>4.8831628250719855E-3</v>
      </c>
      <c r="D4483" s="89"/>
      <c r="E4483" s="89"/>
      <c r="F4483" s="89">
        <f>Table3[[#This Row],[Yield]]/100*(1+F4482)</f>
        <v>0</v>
      </c>
    </row>
    <row r="4484" spans="1:6" x14ac:dyDescent="0.2">
      <c r="A4484" s="88">
        <v>4207</v>
      </c>
      <c r="B4484" s="89">
        <v>86.26</v>
      </c>
      <c r="C4484" s="89">
        <f>LN(Table3[[#This Row],[Value]]/B4483)</f>
        <v>4.6382190070856275E-4</v>
      </c>
      <c r="D4484" s="89"/>
      <c r="E4484" s="89"/>
      <c r="F4484" s="89">
        <f>Table3[[#This Row],[Yield]]/100*(1+F4483)</f>
        <v>0</v>
      </c>
    </row>
    <row r="4485" spans="1:6" x14ac:dyDescent="0.2">
      <c r="A4485" s="88">
        <v>4209</v>
      </c>
      <c r="B4485" s="89">
        <v>86.28</v>
      </c>
      <c r="C4485" s="89">
        <f>LN(Table3[[#This Row],[Value]]/B4484)</f>
        <v>2.3183030125857948E-4</v>
      </c>
      <c r="D4485" s="89"/>
      <c r="E4485" s="89"/>
      <c r="F4485" s="89">
        <f>Table3[[#This Row],[Yield]]/100*(1+F4484)</f>
        <v>0</v>
      </c>
    </row>
    <row r="4486" spans="1:6" x14ac:dyDescent="0.2">
      <c r="A4486" s="88">
        <v>4210</v>
      </c>
      <c r="B4486" s="89">
        <v>86.38</v>
      </c>
      <c r="C4486" s="89">
        <f>LN(Table3[[#This Row],[Value]]/B4485)</f>
        <v>1.1583460115994592E-3</v>
      </c>
      <c r="D4486" s="89"/>
      <c r="E4486" s="89"/>
      <c r="F4486" s="89">
        <f>Table3[[#This Row],[Yield]]/100*(1+F4485)</f>
        <v>0</v>
      </c>
    </row>
    <row r="4487" spans="1:6" x14ac:dyDescent="0.2">
      <c r="A4487" s="88">
        <v>4211</v>
      </c>
      <c r="B4487" s="89">
        <v>86.17</v>
      </c>
      <c r="C4487" s="89">
        <f>LN(Table3[[#This Row],[Value]]/B4486)</f>
        <v>-2.4340782808795294E-3</v>
      </c>
      <c r="D4487" s="89"/>
      <c r="E4487" s="89"/>
      <c r="F4487" s="89">
        <f>Table3[[#This Row],[Yield]]/100*(1+F4486)</f>
        <v>0</v>
      </c>
    </row>
    <row r="4488" spans="1:6" x14ac:dyDescent="0.2">
      <c r="A4488" s="88">
        <v>4212</v>
      </c>
      <c r="B4488" s="89">
        <v>86.22</v>
      </c>
      <c r="C4488" s="89">
        <f>LN(Table3[[#This Row],[Value]]/B4487)</f>
        <v>5.8008006731312129E-4</v>
      </c>
      <c r="D4488" s="89"/>
      <c r="E4488" s="89"/>
      <c r="F4488" s="89">
        <f>Table3[[#This Row],[Yield]]/100*(1+F4487)</f>
        <v>0</v>
      </c>
    </row>
    <row r="4489" spans="1:6" x14ac:dyDescent="0.2">
      <c r="A4489" s="88">
        <v>4213</v>
      </c>
      <c r="B4489" s="89">
        <v>85.98</v>
      </c>
      <c r="C4489" s="89">
        <f>LN(Table3[[#This Row],[Value]]/B4488)</f>
        <v>-2.7874582508530172E-3</v>
      </c>
      <c r="D4489" s="89"/>
      <c r="E4489" s="89"/>
      <c r="F4489" s="89">
        <f>Table3[[#This Row],[Yield]]/100*(1+F4488)</f>
        <v>0</v>
      </c>
    </row>
    <row r="4490" spans="1:6" x14ac:dyDescent="0.2">
      <c r="A4490" s="88">
        <v>4214</v>
      </c>
      <c r="B4490" s="89">
        <v>86.03</v>
      </c>
      <c r="C4490" s="89">
        <f>LN(Table3[[#This Row],[Value]]/B4489)</f>
        <v>5.8136156512116934E-4</v>
      </c>
      <c r="D4490" s="89"/>
      <c r="E4490" s="89"/>
      <c r="F4490" s="89">
        <f>Table3[[#This Row],[Yield]]/100*(1+F4489)</f>
        <v>0</v>
      </c>
    </row>
    <row r="4491" spans="1:6" x14ac:dyDescent="0.2">
      <c r="A4491" s="88">
        <v>4216</v>
      </c>
      <c r="B4491" s="89">
        <v>85.72</v>
      </c>
      <c r="C4491" s="89">
        <f>LN(Table3[[#This Row],[Value]]/B4490)</f>
        <v>-3.609902027880512E-3</v>
      </c>
      <c r="D4491" s="89"/>
      <c r="E4491" s="89"/>
      <c r="F4491" s="89">
        <f>Table3[[#This Row],[Yield]]/100*(1+F4490)</f>
        <v>0</v>
      </c>
    </row>
    <row r="4492" spans="1:6" x14ac:dyDescent="0.2">
      <c r="A4492" s="88">
        <v>4217</v>
      </c>
      <c r="B4492" s="89">
        <v>86.37</v>
      </c>
      <c r="C4492" s="89">
        <f>LN(Table3[[#This Row],[Value]]/B4491)</f>
        <v>7.5542226868180332E-3</v>
      </c>
      <c r="D4492" s="89"/>
      <c r="E4492" s="89"/>
      <c r="F4492" s="89">
        <f>Table3[[#This Row],[Yield]]/100*(1+F4491)</f>
        <v>0</v>
      </c>
    </row>
    <row r="4493" spans="1:6" x14ac:dyDescent="0.2">
      <c r="A4493" s="88">
        <v>4218</v>
      </c>
      <c r="B4493" s="89">
        <v>86.44</v>
      </c>
      <c r="C4493" s="89">
        <f>LN(Table3[[#This Row],[Value]]/B4492)</f>
        <v>8.1013834649089627E-4</v>
      </c>
      <c r="D4493" s="89"/>
      <c r="E4493" s="89"/>
      <c r="F4493" s="89">
        <f>Table3[[#This Row],[Yield]]/100*(1+F4492)</f>
        <v>0</v>
      </c>
    </row>
    <row r="4494" spans="1:6" x14ac:dyDescent="0.2">
      <c r="A4494" s="88">
        <v>4219</v>
      </c>
      <c r="B4494" s="89">
        <v>86.33</v>
      </c>
      <c r="C4494" s="89">
        <f>LN(Table3[[#This Row],[Value]]/B4493)</f>
        <v>-1.2733693912539315E-3</v>
      </c>
      <c r="D4494" s="89"/>
      <c r="E4494" s="89"/>
      <c r="F4494" s="89">
        <f>Table3[[#This Row],[Yield]]/100*(1+F4493)</f>
        <v>0</v>
      </c>
    </row>
    <row r="4495" spans="1:6" x14ac:dyDescent="0.2">
      <c r="A4495" s="88">
        <v>4220</v>
      </c>
      <c r="B4495" s="89">
        <v>86.47</v>
      </c>
      <c r="C4495" s="89">
        <f>LN(Table3[[#This Row],[Value]]/B4494)</f>
        <v>1.6203707249076221E-3</v>
      </c>
      <c r="D4495" s="89"/>
      <c r="E4495" s="89"/>
      <c r="F4495" s="89">
        <f>Table3[[#This Row],[Yield]]/100*(1+F4494)</f>
        <v>0</v>
      </c>
    </row>
    <row r="4496" spans="1:6" x14ac:dyDescent="0.2">
      <c r="A4496" s="88">
        <v>4221</v>
      </c>
      <c r="B4496" s="89">
        <v>86.45</v>
      </c>
      <c r="C4496" s="89">
        <f>LN(Table3[[#This Row],[Value]]/B4495)</f>
        <v>-2.3132084303934591E-4</v>
      </c>
      <c r="D4496" s="89"/>
      <c r="E4496" s="89"/>
      <c r="F4496" s="89">
        <f>Table3[[#This Row],[Yield]]/100*(1+F4495)</f>
        <v>0</v>
      </c>
    </row>
    <row r="4497" spans="1:6" x14ac:dyDescent="0.2">
      <c r="A4497" s="88">
        <v>4223</v>
      </c>
      <c r="B4497" s="89">
        <v>86.22</v>
      </c>
      <c r="C4497" s="89">
        <f>LN(Table3[[#This Row],[Value]]/B4496)</f>
        <v>-2.6640428103109799E-3</v>
      </c>
      <c r="D4497" s="89"/>
      <c r="E4497" s="89"/>
      <c r="F4497" s="89">
        <f>Table3[[#This Row],[Yield]]/100*(1+F4496)</f>
        <v>0</v>
      </c>
    </row>
    <row r="4498" spans="1:6" x14ac:dyDescent="0.2">
      <c r="A4498" s="88">
        <v>4224</v>
      </c>
      <c r="B4498" s="89">
        <v>86.19</v>
      </c>
      <c r="C4498" s="89">
        <f>LN(Table3[[#This Row],[Value]]/B4497)</f>
        <v>-3.4800765968071782E-4</v>
      </c>
      <c r="D4498" s="89"/>
      <c r="E4498" s="89"/>
      <c r="F4498" s="89">
        <f>Table3[[#This Row],[Yield]]/100*(1+F4497)</f>
        <v>0</v>
      </c>
    </row>
    <row r="4499" spans="1:6" x14ac:dyDescent="0.2">
      <c r="A4499" s="88">
        <v>4225</v>
      </c>
      <c r="B4499" s="89">
        <v>86.26</v>
      </c>
      <c r="C4499" s="89">
        <f>LN(Table3[[#This Row],[Value]]/B4498)</f>
        <v>8.1182956038928318E-4</v>
      </c>
      <c r="D4499" s="89"/>
      <c r="E4499" s="89"/>
      <c r="F4499" s="89">
        <f>Table3[[#This Row],[Yield]]/100*(1+F4498)</f>
        <v>0</v>
      </c>
    </row>
    <row r="4500" spans="1:6" x14ac:dyDescent="0.2">
      <c r="A4500" s="88">
        <v>4226</v>
      </c>
      <c r="B4500" s="89">
        <v>85.92</v>
      </c>
      <c r="C4500" s="89">
        <f>LN(Table3[[#This Row],[Value]]/B4499)</f>
        <v>-3.9493604591425034E-3</v>
      </c>
      <c r="D4500" s="89"/>
      <c r="E4500" s="89"/>
      <c r="F4500" s="89">
        <f>Table3[[#This Row],[Yield]]/100*(1+F4499)</f>
        <v>0</v>
      </c>
    </row>
    <row r="4501" spans="1:6" x14ac:dyDescent="0.2">
      <c r="A4501" s="88">
        <v>4227</v>
      </c>
      <c r="B4501" s="89">
        <v>85.73</v>
      </c>
      <c r="C4501" s="89">
        <f>LN(Table3[[#This Row],[Value]]/B4500)</f>
        <v>-2.2138080698899314E-3</v>
      </c>
      <c r="D4501" s="89"/>
      <c r="E4501" s="89"/>
      <c r="F4501" s="89">
        <f>Table3[[#This Row],[Yield]]/100*(1+F4500)</f>
        <v>0</v>
      </c>
    </row>
    <row r="4502" spans="1:6" x14ac:dyDescent="0.2">
      <c r="A4502" s="88">
        <v>4228</v>
      </c>
      <c r="B4502" s="89">
        <v>85.9</v>
      </c>
      <c r="C4502" s="89">
        <f>LN(Table3[[#This Row],[Value]]/B4501)</f>
        <v>1.9810062995451001E-3</v>
      </c>
      <c r="D4502" s="89"/>
      <c r="E4502" s="89"/>
      <c r="F4502" s="89">
        <f>Table3[[#This Row],[Yield]]/100*(1+F4501)</f>
        <v>0</v>
      </c>
    </row>
    <row r="4503" spans="1:6" x14ac:dyDescent="0.2">
      <c r="A4503" s="88">
        <v>4230</v>
      </c>
      <c r="B4503" s="89">
        <v>86.02</v>
      </c>
      <c r="C4503" s="89">
        <f>LN(Table3[[#This Row],[Value]]/B4502)</f>
        <v>1.3959983653803964E-3</v>
      </c>
      <c r="D4503" s="89"/>
      <c r="E4503" s="89"/>
      <c r="F4503" s="89">
        <f>Table3[[#This Row],[Yield]]/100*(1+F4502)</f>
        <v>0</v>
      </c>
    </row>
    <row r="4504" spans="1:6" x14ac:dyDescent="0.2">
      <c r="A4504" s="88">
        <v>4231</v>
      </c>
      <c r="B4504" s="89">
        <v>85.47</v>
      </c>
      <c r="C4504" s="89">
        <f>LN(Table3[[#This Row],[Value]]/B4503)</f>
        <v>-6.4143901776635825E-3</v>
      </c>
      <c r="D4504" s="89"/>
      <c r="E4504" s="89"/>
      <c r="F4504" s="89">
        <f>Table3[[#This Row],[Yield]]/100*(1+F4503)</f>
        <v>0</v>
      </c>
    </row>
    <row r="4505" spans="1:6" x14ac:dyDescent="0.2">
      <c r="A4505" s="88">
        <v>4232</v>
      </c>
      <c r="B4505" s="89">
        <v>84.8</v>
      </c>
      <c r="C4505" s="89">
        <f>LN(Table3[[#This Row],[Value]]/B4504)</f>
        <v>-7.8698943800692058E-3</v>
      </c>
      <c r="D4505" s="89"/>
      <c r="E4505" s="89"/>
      <c r="F4505" s="89">
        <f>Table3[[#This Row],[Yield]]/100*(1+F4504)</f>
        <v>0</v>
      </c>
    </row>
    <row r="4506" spans="1:6" x14ac:dyDescent="0.2">
      <c r="A4506" s="88">
        <v>4233</v>
      </c>
      <c r="B4506" s="89">
        <v>84.4</v>
      </c>
      <c r="C4506" s="89">
        <f>LN(Table3[[#This Row],[Value]]/B4505)</f>
        <v>-4.7281411959459001E-3</v>
      </c>
      <c r="D4506" s="89"/>
      <c r="E4506" s="89"/>
      <c r="F4506" s="89">
        <f>Table3[[#This Row],[Yield]]/100*(1+F4505)</f>
        <v>0</v>
      </c>
    </row>
    <row r="4507" spans="1:6" x14ac:dyDescent="0.2">
      <c r="A4507" s="88">
        <v>4234</v>
      </c>
      <c r="B4507" s="89">
        <v>82.95</v>
      </c>
      <c r="C4507" s="89">
        <f>LN(Table3[[#This Row],[Value]]/B4506)</f>
        <v>-1.732938496545796E-2</v>
      </c>
      <c r="D4507" s="89"/>
      <c r="E4507" s="89"/>
      <c r="F4507" s="89">
        <f>Table3[[#This Row],[Yield]]/100*(1+F4506)</f>
        <v>0</v>
      </c>
    </row>
    <row r="4508" spans="1:6" x14ac:dyDescent="0.2">
      <c r="A4508" s="88">
        <v>4235</v>
      </c>
      <c r="B4508" s="89">
        <v>82.65</v>
      </c>
      <c r="C4508" s="89">
        <f>LN(Table3[[#This Row],[Value]]/B4507)</f>
        <v>-3.6231923694202838E-3</v>
      </c>
      <c r="D4508" s="89"/>
      <c r="E4508" s="89"/>
      <c r="F4508" s="89">
        <f>Table3[[#This Row],[Yield]]/100*(1+F4507)</f>
        <v>0</v>
      </c>
    </row>
    <row r="4509" spans="1:6" x14ac:dyDescent="0.2">
      <c r="A4509" s="88">
        <v>4237</v>
      </c>
      <c r="B4509" s="89">
        <v>83.15</v>
      </c>
      <c r="C4509" s="89">
        <f>LN(Table3[[#This Row],[Value]]/B4508)</f>
        <v>6.0313813719034548E-3</v>
      </c>
      <c r="D4509" s="89"/>
      <c r="E4509" s="89"/>
      <c r="F4509" s="89">
        <f>Table3[[#This Row],[Yield]]/100*(1+F4508)</f>
        <v>0</v>
      </c>
    </row>
    <row r="4510" spans="1:6" x14ac:dyDescent="0.2">
      <c r="A4510" s="88">
        <v>4238</v>
      </c>
      <c r="B4510" s="89">
        <v>82.53</v>
      </c>
      <c r="C4510" s="89">
        <f>LN(Table3[[#This Row],[Value]]/B4509)</f>
        <v>-7.484342034343866E-3</v>
      </c>
      <c r="D4510" s="89"/>
      <c r="E4510" s="89"/>
      <c r="F4510" s="89">
        <f>Table3[[#This Row],[Yield]]/100*(1+F4509)</f>
        <v>0</v>
      </c>
    </row>
    <row r="4511" spans="1:6" x14ac:dyDescent="0.2">
      <c r="A4511" s="88">
        <v>4239</v>
      </c>
      <c r="B4511" s="89">
        <v>81.849999999999994</v>
      </c>
      <c r="C4511" s="89">
        <f>LN(Table3[[#This Row],[Value]]/B4510)</f>
        <v>-8.2735597874489964E-3</v>
      </c>
      <c r="D4511" s="89"/>
      <c r="E4511" s="89"/>
      <c r="F4511" s="89">
        <f>Table3[[#This Row],[Yield]]/100*(1+F4510)</f>
        <v>0</v>
      </c>
    </row>
    <row r="4512" spans="1:6" x14ac:dyDescent="0.2">
      <c r="A4512" s="88">
        <v>4240</v>
      </c>
      <c r="B4512" s="89">
        <v>81.430000000000007</v>
      </c>
      <c r="C4512" s="89">
        <f>LN(Table3[[#This Row],[Value]]/B4511)</f>
        <v>-5.1445483381037799E-3</v>
      </c>
      <c r="D4512" s="89"/>
      <c r="E4512" s="89"/>
      <c r="F4512" s="89">
        <f>Table3[[#This Row],[Yield]]/100*(1+F4511)</f>
        <v>0</v>
      </c>
    </row>
    <row r="4513" spans="1:6" x14ac:dyDescent="0.2">
      <c r="A4513" s="88">
        <v>4241</v>
      </c>
      <c r="B4513" s="89">
        <v>80.709999999999994</v>
      </c>
      <c r="C4513" s="89">
        <f>LN(Table3[[#This Row],[Value]]/B4512)</f>
        <v>-8.881272142759189E-3</v>
      </c>
      <c r="D4513" s="89"/>
      <c r="E4513" s="89"/>
      <c r="F4513" s="89">
        <f>Table3[[#This Row],[Yield]]/100*(1+F4512)</f>
        <v>0</v>
      </c>
    </row>
    <row r="4514" spans="1:6" x14ac:dyDescent="0.2">
      <c r="A4514" s="88">
        <v>4242</v>
      </c>
      <c r="B4514" s="89">
        <v>80.400000000000006</v>
      </c>
      <c r="C4514" s="89">
        <f>LN(Table3[[#This Row],[Value]]/B4513)</f>
        <v>-3.8483071513601484E-3</v>
      </c>
      <c r="D4514" s="89"/>
      <c r="E4514" s="89"/>
      <c r="F4514" s="89">
        <f>Table3[[#This Row],[Yield]]/100*(1+F4513)</f>
        <v>0</v>
      </c>
    </row>
    <row r="4515" spans="1:6" x14ac:dyDescent="0.2">
      <c r="A4515" s="88">
        <v>4244</v>
      </c>
      <c r="B4515" s="89">
        <v>81.31</v>
      </c>
      <c r="C4515" s="89">
        <f>LN(Table3[[#This Row],[Value]]/B4514)</f>
        <v>1.1254834034825372E-2</v>
      </c>
      <c r="D4515" s="89"/>
      <c r="E4515" s="89"/>
      <c r="F4515" s="89">
        <f>Table3[[#This Row],[Yield]]/100*(1+F4514)</f>
        <v>0</v>
      </c>
    </row>
    <row r="4516" spans="1:6" x14ac:dyDescent="0.2">
      <c r="A4516" s="88">
        <v>4245</v>
      </c>
      <c r="B4516" s="89">
        <v>81.28</v>
      </c>
      <c r="C4516" s="89">
        <f>LN(Table3[[#This Row],[Value]]/B4515)</f>
        <v>-3.6902638957439575E-4</v>
      </c>
      <c r="D4516" s="89"/>
      <c r="E4516" s="89"/>
      <c r="F4516" s="89">
        <f>Table3[[#This Row],[Yield]]/100*(1+F4515)</f>
        <v>0</v>
      </c>
    </row>
    <row r="4517" spans="1:6" x14ac:dyDescent="0.2">
      <c r="A4517" s="88">
        <v>4246</v>
      </c>
      <c r="B4517" s="89">
        <v>80.180000000000007</v>
      </c>
      <c r="C4517" s="89">
        <f>LN(Table3[[#This Row],[Value]]/B4516)</f>
        <v>-1.3625876615810783E-2</v>
      </c>
      <c r="D4517" s="89"/>
      <c r="E4517" s="89"/>
      <c r="F4517" s="89">
        <f>Table3[[#This Row],[Yield]]/100*(1+F4516)</f>
        <v>0</v>
      </c>
    </row>
    <row r="4518" spans="1:6" x14ac:dyDescent="0.2">
      <c r="A4518" s="88">
        <v>4247</v>
      </c>
      <c r="B4518" s="89">
        <v>80.05</v>
      </c>
      <c r="C4518" s="89">
        <f>LN(Table3[[#This Row],[Value]]/B4517)</f>
        <v>-1.6226677716373471E-3</v>
      </c>
      <c r="D4518" s="89"/>
      <c r="E4518" s="89"/>
      <c r="F4518" s="89">
        <f>Table3[[#This Row],[Yield]]/100*(1+F4517)</f>
        <v>0</v>
      </c>
    </row>
    <row r="4519" spans="1:6" x14ac:dyDescent="0.2">
      <c r="A4519" s="88">
        <v>4248</v>
      </c>
      <c r="B4519" s="89">
        <v>80.86</v>
      </c>
      <c r="C4519" s="89">
        <f>LN(Table3[[#This Row],[Value]]/B4518)</f>
        <v>1.0067824769901101E-2</v>
      </c>
      <c r="D4519" s="89"/>
      <c r="E4519" s="89"/>
      <c r="F4519" s="89">
        <f>Table3[[#This Row],[Yield]]/100*(1+F4518)</f>
        <v>0</v>
      </c>
    </row>
    <row r="4520" spans="1:6" x14ac:dyDescent="0.2">
      <c r="A4520" s="88">
        <v>4249</v>
      </c>
      <c r="B4520" s="89">
        <v>81.38</v>
      </c>
      <c r="C4520" s="89">
        <f>LN(Table3[[#This Row],[Value]]/B4519)</f>
        <v>6.4102783609190188E-3</v>
      </c>
      <c r="D4520" s="89"/>
      <c r="E4520" s="89"/>
      <c r="F4520" s="89">
        <f>Table3[[#This Row],[Yield]]/100*(1+F4519)</f>
        <v>0</v>
      </c>
    </row>
    <row r="4521" spans="1:6" x14ac:dyDescent="0.2">
      <c r="A4521" s="88">
        <v>4251</v>
      </c>
      <c r="B4521" s="89">
        <v>80.510000000000005</v>
      </c>
      <c r="C4521" s="89">
        <f>LN(Table3[[#This Row],[Value]]/B4520)</f>
        <v>-1.0748142261654367E-2</v>
      </c>
      <c r="D4521" s="89"/>
      <c r="E4521" s="89"/>
      <c r="F4521" s="89">
        <f>Table3[[#This Row],[Yield]]/100*(1+F4520)</f>
        <v>0</v>
      </c>
    </row>
    <row r="4522" spans="1:6" x14ac:dyDescent="0.2">
      <c r="A4522" s="88">
        <v>4252</v>
      </c>
      <c r="B4522" s="89">
        <v>80.64</v>
      </c>
      <c r="C4522" s="89">
        <f>LN(Table3[[#This Row],[Value]]/B4521)</f>
        <v>1.6134040111690276E-3</v>
      </c>
      <c r="D4522" s="89"/>
      <c r="E4522" s="89"/>
      <c r="F4522" s="89">
        <f>Table3[[#This Row],[Yield]]/100*(1+F4521)</f>
        <v>0</v>
      </c>
    </row>
    <row r="4523" spans="1:6" x14ac:dyDescent="0.2">
      <c r="A4523" s="88">
        <v>4253</v>
      </c>
      <c r="B4523" s="89">
        <v>80.55</v>
      </c>
      <c r="C4523" s="89">
        <f>LN(Table3[[#This Row],[Value]]/B4522)</f>
        <v>-1.1166947000751796E-3</v>
      </c>
      <c r="D4523" s="89"/>
      <c r="E4523" s="89"/>
      <c r="F4523" s="89">
        <f>Table3[[#This Row],[Yield]]/100*(1+F4522)</f>
        <v>0</v>
      </c>
    </row>
    <row r="4524" spans="1:6" x14ac:dyDescent="0.2">
      <c r="A4524" s="88">
        <v>4254</v>
      </c>
      <c r="B4524" s="89">
        <v>79.73</v>
      </c>
      <c r="C4524" s="89">
        <f>LN(Table3[[#This Row],[Value]]/B4523)</f>
        <v>-1.0232183108579186E-2</v>
      </c>
      <c r="D4524" s="89"/>
      <c r="E4524" s="89"/>
      <c r="F4524" s="89">
        <f>Table3[[#This Row],[Yield]]/100*(1+F4523)</f>
        <v>0</v>
      </c>
    </row>
    <row r="4525" spans="1:6" x14ac:dyDescent="0.2">
      <c r="A4525" s="88">
        <v>4255</v>
      </c>
      <c r="B4525" s="89">
        <v>79.13</v>
      </c>
      <c r="C4525" s="89">
        <f>LN(Table3[[#This Row],[Value]]/B4524)</f>
        <v>-7.5538568933022346E-3</v>
      </c>
      <c r="D4525" s="89"/>
      <c r="E4525" s="89"/>
      <c r="F4525" s="89">
        <f>Table3[[#This Row],[Yield]]/100*(1+F4524)</f>
        <v>0</v>
      </c>
    </row>
    <row r="4526" spans="1:6" x14ac:dyDescent="0.2">
      <c r="A4526" s="88">
        <v>4256</v>
      </c>
      <c r="B4526" s="89">
        <v>78.930000000000007</v>
      </c>
      <c r="C4526" s="89">
        <f>LN(Table3[[#This Row],[Value]]/B4525)</f>
        <v>-2.5306859007908277E-3</v>
      </c>
      <c r="D4526" s="89"/>
      <c r="E4526" s="89"/>
      <c r="F4526" s="89">
        <f>Table3[[#This Row],[Yield]]/100*(1+F4525)</f>
        <v>0</v>
      </c>
    </row>
    <row r="4527" spans="1:6" x14ac:dyDescent="0.2">
      <c r="A4527" s="88">
        <v>4258</v>
      </c>
      <c r="B4527" s="89">
        <v>79.31</v>
      </c>
      <c r="C4527" s="89">
        <f>LN(Table3[[#This Row],[Value]]/B4526)</f>
        <v>4.8028403749172284E-3</v>
      </c>
      <c r="D4527" s="89"/>
      <c r="E4527" s="89"/>
      <c r="F4527" s="89">
        <f>Table3[[#This Row],[Yield]]/100*(1+F4526)</f>
        <v>0</v>
      </c>
    </row>
    <row r="4528" spans="1:6" x14ac:dyDescent="0.2">
      <c r="A4528" s="88">
        <v>4259</v>
      </c>
      <c r="B4528" s="89">
        <v>79.13</v>
      </c>
      <c r="C4528" s="89">
        <f>LN(Table3[[#This Row],[Value]]/B4527)</f>
        <v>-2.2721544741263642E-3</v>
      </c>
      <c r="D4528" s="89"/>
      <c r="E4528" s="89"/>
      <c r="F4528" s="89">
        <f>Table3[[#This Row],[Yield]]/100*(1+F4527)</f>
        <v>0</v>
      </c>
    </row>
    <row r="4529" spans="1:6" x14ac:dyDescent="0.2">
      <c r="A4529" s="88">
        <v>4260</v>
      </c>
      <c r="B4529" s="89">
        <v>79</v>
      </c>
      <c r="C4529" s="89">
        <f>LN(Table3[[#This Row],[Value]]/B4528)</f>
        <v>-1.6442171540804586E-3</v>
      </c>
      <c r="D4529" s="89"/>
      <c r="E4529" s="89"/>
      <c r="F4529" s="89">
        <f>Table3[[#This Row],[Yield]]/100*(1+F4528)</f>
        <v>0</v>
      </c>
    </row>
    <row r="4530" spans="1:6" x14ac:dyDescent="0.2">
      <c r="A4530" s="88">
        <v>4261</v>
      </c>
      <c r="B4530" s="89">
        <v>79.25</v>
      </c>
      <c r="C4530" s="89">
        <f>LN(Table3[[#This Row],[Value]]/B4529)</f>
        <v>3.1595602903685179E-3</v>
      </c>
      <c r="D4530" s="89"/>
      <c r="E4530" s="89"/>
      <c r="F4530" s="89">
        <f>Table3[[#This Row],[Yield]]/100*(1+F4529)</f>
        <v>0</v>
      </c>
    </row>
    <row r="4531" spans="1:6" x14ac:dyDescent="0.2">
      <c r="A4531" s="88">
        <v>4262</v>
      </c>
      <c r="B4531" s="89">
        <v>79.17</v>
      </c>
      <c r="C4531" s="89">
        <f>LN(Table3[[#This Row],[Value]]/B4530)</f>
        <v>-1.0099735740475351E-3</v>
      </c>
      <c r="D4531" s="89"/>
      <c r="E4531" s="89"/>
      <c r="F4531" s="89">
        <f>Table3[[#This Row],[Yield]]/100*(1+F4530)</f>
        <v>0</v>
      </c>
    </row>
    <row r="4532" spans="1:6" x14ac:dyDescent="0.2">
      <c r="A4532" s="88">
        <v>4266</v>
      </c>
      <c r="B4532" s="89">
        <v>79.77</v>
      </c>
      <c r="C4532" s="89">
        <f>LN(Table3[[#This Row],[Value]]/B4531)</f>
        <v>7.5500547396955657E-3</v>
      </c>
      <c r="D4532" s="89"/>
      <c r="E4532" s="89"/>
      <c r="F4532" s="89">
        <f>Table3[[#This Row],[Yield]]/100*(1+F4531)</f>
        <v>0</v>
      </c>
    </row>
    <row r="4533" spans="1:6" x14ac:dyDescent="0.2">
      <c r="A4533" s="88">
        <v>4267</v>
      </c>
      <c r="B4533" s="89">
        <v>80.28</v>
      </c>
      <c r="C4533" s="89">
        <f>LN(Table3[[#This Row],[Value]]/B4532)</f>
        <v>6.3730300050993038E-3</v>
      </c>
      <c r="D4533" s="89"/>
      <c r="E4533" s="89"/>
      <c r="F4533" s="89">
        <f>Table3[[#This Row],[Yield]]/100*(1+F4532)</f>
        <v>0</v>
      </c>
    </row>
    <row r="4534" spans="1:6" x14ac:dyDescent="0.2">
      <c r="A4534" s="88">
        <v>4268</v>
      </c>
      <c r="B4534" s="89">
        <v>79.63</v>
      </c>
      <c r="C4534" s="89">
        <f>LN(Table3[[#This Row],[Value]]/B4533)</f>
        <v>-8.1296176587840035E-3</v>
      </c>
      <c r="D4534" s="89"/>
      <c r="E4534" s="89"/>
      <c r="F4534" s="89">
        <f>Table3[[#This Row],[Yield]]/100*(1+F4533)</f>
        <v>0</v>
      </c>
    </row>
    <row r="4535" spans="1:6" x14ac:dyDescent="0.2">
      <c r="A4535" s="88">
        <v>4269</v>
      </c>
      <c r="B4535" s="89">
        <v>79.09</v>
      </c>
      <c r="C4535" s="89">
        <f>LN(Table3[[#This Row],[Value]]/B4534)</f>
        <v>-6.8044617380274936E-3</v>
      </c>
      <c r="D4535" s="89"/>
      <c r="E4535" s="89"/>
      <c r="F4535" s="89">
        <f>Table3[[#This Row],[Yield]]/100*(1+F4534)</f>
        <v>0</v>
      </c>
    </row>
    <row r="4536" spans="1:6" x14ac:dyDescent="0.2">
      <c r="A4536" s="88">
        <v>4270</v>
      </c>
      <c r="B4536" s="89">
        <v>78.67</v>
      </c>
      <c r="C4536" s="89">
        <f>LN(Table3[[#This Row],[Value]]/B4535)</f>
        <v>-5.3245561901747798E-3</v>
      </c>
      <c r="D4536" s="89"/>
      <c r="E4536" s="89"/>
      <c r="F4536" s="89">
        <f>Table3[[#This Row],[Yield]]/100*(1+F4535)</f>
        <v>0</v>
      </c>
    </row>
    <row r="4537" spans="1:6" x14ac:dyDescent="0.2">
      <c r="A4537" s="88">
        <v>4272</v>
      </c>
      <c r="B4537" s="89">
        <v>78.790000000000006</v>
      </c>
      <c r="C4537" s="89">
        <f>LN(Table3[[#This Row],[Value]]/B4536)</f>
        <v>1.5241969164457596E-3</v>
      </c>
      <c r="D4537" s="89"/>
      <c r="E4537" s="89"/>
      <c r="F4537" s="89">
        <f>Table3[[#This Row],[Yield]]/100*(1+F4536)</f>
        <v>0</v>
      </c>
    </row>
    <row r="4538" spans="1:6" x14ac:dyDescent="0.2">
      <c r="A4538" s="88">
        <v>4273</v>
      </c>
      <c r="B4538" s="89">
        <v>79.069999999999993</v>
      </c>
      <c r="C4538" s="89">
        <f>LN(Table3[[#This Row],[Value]]/B4537)</f>
        <v>3.5474508252388588E-3</v>
      </c>
      <c r="D4538" s="89"/>
      <c r="E4538" s="89"/>
      <c r="F4538" s="89">
        <f>Table3[[#This Row],[Yield]]/100*(1+F4537)</f>
        <v>0</v>
      </c>
    </row>
    <row r="4539" spans="1:6" x14ac:dyDescent="0.2">
      <c r="A4539" s="88">
        <v>4274</v>
      </c>
      <c r="B4539" s="89">
        <v>78.209999999999994</v>
      </c>
      <c r="C4539" s="89">
        <f>LN(Table3[[#This Row],[Value]]/B4538)</f>
        <v>-1.093601946931563E-2</v>
      </c>
      <c r="D4539" s="89"/>
      <c r="E4539" s="89"/>
      <c r="F4539" s="89">
        <f>Table3[[#This Row],[Yield]]/100*(1+F4538)</f>
        <v>0</v>
      </c>
    </row>
    <row r="4540" spans="1:6" x14ac:dyDescent="0.2">
      <c r="A4540" s="88">
        <v>4275</v>
      </c>
      <c r="B4540" s="89">
        <v>78.13</v>
      </c>
      <c r="C4540" s="89">
        <f>LN(Table3[[#This Row],[Value]]/B4539)</f>
        <v>-1.0234106048671067E-3</v>
      </c>
      <c r="D4540" s="89"/>
      <c r="E4540" s="89"/>
      <c r="F4540" s="89">
        <f>Table3[[#This Row],[Yield]]/100*(1+F4539)</f>
        <v>0</v>
      </c>
    </row>
    <row r="4541" spans="1:6" x14ac:dyDescent="0.2">
      <c r="A4541" s="88">
        <v>4276</v>
      </c>
      <c r="B4541" s="89">
        <v>77.88</v>
      </c>
      <c r="C4541" s="89">
        <f>LN(Table3[[#This Row],[Value]]/B4540)</f>
        <v>-3.2049255046539648E-3</v>
      </c>
      <c r="D4541" s="89"/>
      <c r="E4541" s="89"/>
      <c r="F4541" s="89">
        <f>Table3[[#This Row],[Yield]]/100*(1+F4540)</f>
        <v>0</v>
      </c>
    </row>
    <row r="4542" spans="1:6" x14ac:dyDescent="0.2">
      <c r="A4542" s="88">
        <v>4277</v>
      </c>
      <c r="B4542" s="89">
        <v>78.87</v>
      </c>
      <c r="C4542" s="89">
        <f>LN(Table3[[#This Row],[Value]]/B4541)</f>
        <v>1.2631746905900782E-2</v>
      </c>
      <c r="D4542" s="89"/>
      <c r="E4542" s="89"/>
      <c r="F4542" s="89">
        <f>Table3[[#This Row],[Yield]]/100*(1+F4541)</f>
        <v>0</v>
      </c>
    </row>
    <row r="4543" spans="1:6" x14ac:dyDescent="0.2">
      <c r="A4543" s="88">
        <v>4279</v>
      </c>
      <c r="B4543" s="89">
        <v>78.66</v>
      </c>
      <c r="C4543" s="89">
        <f>LN(Table3[[#This Row],[Value]]/B4542)</f>
        <v>-2.6661604062361423E-3</v>
      </c>
      <c r="D4543" s="89"/>
      <c r="E4543" s="89"/>
      <c r="F4543" s="89">
        <f>Table3[[#This Row],[Yield]]/100*(1+F4542)</f>
        <v>0</v>
      </c>
    </row>
    <row r="4544" spans="1:6" x14ac:dyDescent="0.2">
      <c r="A4544" s="88">
        <v>4280</v>
      </c>
      <c r="B4544" s="89">
        <v>77.75</v>
      </c>
      <c r="C4544" s="89">
        <f>LN(Table3[[#This Row],[Value]]/B4543)</f>
        <v>-1.163621594431994E-2</v>
      </c>
      <c r="D4544" s="89"/>
      <c r="E4544" s="89"/>
      <c r="F4544" s="89">
        <f>Table3[[#This Row],[Yield]]/100*(1+F4543)</f>
        <v>0</v>
      </c>
    </row>
    <row r="4545" spans="1:6" x14ac:dyDescent="0.2">
      <c r="A4545" s="88">
        <v>4281</v>
      </c>
      <c r="B4545" s="89">
        <v>77.010000000000005</v>
      </c>
      <c r="C4545" s="89">
        <f>LN(Table3[[#This Row],[Value]]/B4544)</f>
        <v>-9.5632675081847186E-3</v>
      </c>
      <c r="D4545" s="89"/>
      <c r="E4545" s="89"/>
      <c r="F4545" s="89">
        <f>Table3[[#This Row],[Yield]]/100*(1+F4544)</f>
        <v>0</v>
      </c>
    </row>
    <row r="4546" spans="1:6" x14ac:dyDescent="0.2">
      <c r="A4546" s="88">
        <v>4282</v>
      </c>
      <c r="B4546" s="89">
        <v>75.53</v>
      </c>
      <c r="C4546" s="89">
        <f>LN(Table3[[#This Row],[Value]]/B4545)</f>
        <v>-1.9405355225802143E-2</v>
      </c>
      <c r="D4546" s="89"/>
      <c r="E4546" s="89"/>
      <c r="F4546" s="89">
        <f>Table3[[#This Row],[Yield]]/100*(1+F4545)</f>
        <v>0</v>
      </c>
    </row>
    <row r="4547" spans="1:6" x14ac:dyDescent="0.2">
      <c r="A4547" s="88">
        <v>4283</v>
      </c>
      <c r="B4547" s="89">
        <v>74.150000000000006</v>
      </c>
      <c r="C4547" s="89">
        <f>LN(Table3[[#This Row],[Value]]/B4546)</f>
        <v>-1.8439859741415422E-2</v>
      </c>
      <c r="D4547" s="89"/>
      <c r="E4547" s="89"/>
      <c r="F4547" s="89">
        <f>Table3[[#This Row],[Yield]]/100*(1+F4546)</f>
        <v>0</v>
      </c>
    </row>
    <row r="4548" spans="1:6" x14ac:dyDescent="0.2">
      <c r="A4548" s="88">
        <v>4284</v>
      </c>
      <c r="B4548" s="89">
        <v>73.62</v>
      </c>
      <c r="C4548" s="89">
        <f>LN(Table3[[#This Row],[Value]]/B4547)</f>
        <v>-7.17334063306604E-3</v>
      </c>
      <c r="D4548" s="89"/>
      <c r="E4548" s="89"/>
      <c r="F4548" s="89">
        <f>Table3[[#This Row],[Yield]]/100*(1+F4547)</f>
        <v>0</v>
      </c>
    </row>
    <row r="4549" spans="1:6" x14ac:dyDescent="0.2">
      <c r="A4549" s="88">
        <v>4286</v>
      </c>
      <c r="B4549" s="89">
        <v>72.94</v>
      </c>
      <c r="C4549" s="89">
        <f>LN(Table3[[#This Row],[Value]]/B4548)</f>
        <v>-9.2795425703409862E-3</v>
      </c>
      <c r="D4549" s="89"/>
      <c r="E4549" s="89"/>
      <c r="F4549" s="89">
        <f>Table3[[#This Row],[Yield]]/100*(1+F4548)</f>
        <v>0</v>
      </c>
    </row>
    <row r="4550" spans="1:6" x14ac:dyDescent="0.2">
      <c r="A4550" s="88">
        <v>4287</v>
      </c>
      <c r="B4550" s="89">
        <v>73.33</v>
      </c>
      <c r="C4550" s="89">
        <f>LN(Table3[[#This Row],[Value]]/B4549)</f>
        <v>5.3326167251739219E-3</v>
      </c>
      <c r="D4550" s="89"/>
      <c r="E4550" s="89"/>
      <c r="F4550" s="89">
        <f>Table3[[#This Row],[Yield]]/100*(1+F4549)</f>
        <v>0</v>
      </c>
    </row>
    <row r="4551" spans="1:6" x14ac:dyDescent="0.2">
      <c r="A4551" s="88">
        <v>4288</v>
      </c>
      <c r="B4551" s="89">
        <v>73.510000000000005</v>
      </c>
      <c r="C4551" s="89">
        <f>LN(Table3[[#This Row],[Value]]/B4550)</f>
        <v>2.4516492802882641E-3</v>
      </c>
      <c r="D4551" s="89"/>
      <c r="E4551" s="89"/>
      <c r="F4551" s="89">
        <f>Table3[[#This Row],[Yield]]/100*(1+F4550)</f>
        <v>0</v>
      </c>
    </row>
    <row r="4552" spans="1:6" x14ac:dyDescent="0.2">
      <c r="A4552" s="88">
        <v>4289</v>
      </c>
      <c r="B4552" s="89">
        <v>75.05</v>
      </c>
      <c r="C4552" s="89">
        <f>LN(Table3[[#This Row],[Value]]/B4551)</f>
        <v>2.0733106693474494E-2</v>
      </c>
      <c r="D4552" s="89"/>
      <c r="E4552" s="89"/>
      <c r="F4552" s="89">
        <f>Table3[[#This Row],[Yield]]/100*(1+F4551)</f>
        <v>0</v>
      </c>
    </row>
    <row r="4553" spans="1:6" x14ac:dyDescent="0.2">
      <c r="A4553" s="88">
        <v>4290</v>
      </c>
      <c r="B4553" s="89">
        <v>75.150000000000006</v>
      </c>
      <c r="C4553" s="89">
        <f>LN(Table3[[#This Row],[Value]]/B4552)</f>
        <v>1.331558119512613E-3</v>
      </c>
      <c r="D4553" s="89"/>
      <c r="E4553" s="89"/>
      <c r="F4553" s="89">
        <f>Table3[[#This Row],[Yield]]/100*(1+F4552)</f>
        <v>0</v>
      </c>
    </row>
    <row r="4554" spans="1:6" x14ac:dyDescent="0.2">
      <c r="A4554" s="88">
        <v>4291</v>
      </c>
      <c r="B4554" s="89">
        <v>76.31</v>
      </c>
      <c r="C4554" s="89">
        <f>LN(Table3[[#This Row],[Value]]/B4553)</f>
        <v>1.5317875102558285E-2</v>
      </c>
      <c r="D4554" s="89"/>
      <c r="E4554" s="89"/>
      <c r="F4554" s="89">
        <f>Table3[[#This Row],[Yield]]/100*(1+F4553)</f>
        <v>0</v>
      </c>
    </row>
    <row r="4555" spans="1:6" x14ac:dyDescent="0.2">
      <c r="A4555" s="88">
        <v>4293</v>
      </c>
      <c r="B4555" s="89">
        <v>76.75</v>
      </c>
      <c r="C4555" s="89">
        <f>LN(Table3[[#This Row],[Value]]/B4554)</f>
        <v>5.7493951657647232E-3</v>
      </c>
      <c r="D4555" s="89"/>
      <c r="E4555" s="89"/>
      <c r="F4555" s="89">
        <f>Table3[[#This Row],[Yield]]/100*(1+F4554)</f>
        <v>0</v>
      </c>
    </row>
    <row r="4556" spans="1:6" x14ac:dyDescent="0.2">
      <c r="A4556" s="88">
        <v>4294</v>
      </c>
      <c r="B4556" s="89">
        <v>76.52</v>
      </c>
      <c r="C4556" s="89">
        <f>LN(Table3[[#This Row],[Value]]/B4555)</f>
        <v>-3.0012418952544365E-3</v>
      </c>
      <c r="D4556" s="89"/>
      <c r="E4556" s="89"/>
      <c r="F4556" s="89">
        <f>Table3[[#This Row],[Yield]]/100*(1+F4555)</f>
        <v>0</v>
      </c>
    </row>
    <row r="4557" spans="1:6" x14ac:dyDescent="0.2">
      <c r="A4557" s="88">
        <v>4295</v>
      </c>
      <c r="B4557" s="89">
        <v>76.150000000000006</v>
      </c>
      <c r="C4557" s="89">
        <f>LN(Table3[[#This Row],[Value]]/B4556)</f>
        <v>-4.8470652308811799E-3</v>
      </c>
      <c r="D4557" s="89"/>
      <c r="E4557" s="89"/>
      <c r="F4557" s="89">
        <f>Table3[[#This Row],[Yield]]/100*(1+F4556)</f>
        <v>0</v>
      </c>
    </row>
    <row r="4558" spans="1:6" x14ac:dyDescent="0.2">
      <c r="A4558" s="88">
        <v>4296</v>
      </c>
      <c r="B4558" s="89">
        <v>76.7</v>
      </c>
      <c r="C4558" s="89">
        <f>LN(Table3[[#This Row],[Value]]/B4557)</f>
        <v>7.1966290320397003E-3</v>
      </c>
      <c r="D4558" s="89"/>
      <c r="E4558" s="89"/>
      <c r="F4558" s="89">
        <f>Table3[[#This Row],[Yield]]/100*(1+F4557)</f>
        <v>0</v>
      </c>
    </row>
    <row r="4559" spans="1:6" x14ac:dyDescent="0.2">
      <c r="A4559" s="88">
        <v>4297</v>
      </c>
      <c r="B4559" s="89">
        <v>76.5</v>
      </c>
      <c r="C4559" s="89">
        <f>LN(Table3[[#This Row],[Value]]/B4558)</f>
        <v>-2.6109675407204021E-3</v>
      </c>
      <c r="D4559" s="89"/>
      <c r="E4559" s="89"/>
      <c r="F4559" s="89">
        <f>Table3[[#This Row],[Yield]]/100*(1+F4558)</f>
        <v>0</v>
      </c>
    </row>
    <row r="4560" spans="1:6" x14ac:dyDescent="0.2">
      <c r="A4560" s="88">
        <v>4298</v>
      </c>
      <c r="B4560" s="89">
        <v>76.53</v>
      </c>
      <c r="C4560" s="89">
        <f>LN(Table3[[#This Row],[Value]]/B4559)</f>
        <v>3.9207998933965212E-4</v>
      </c>
      <c r="D4560" s="89"/>
      <c r="E4560" s="89"/>
      <c r="F4560" s="89">
        <f>Table3[[#This Row],[Yield]]/100*(1+F4559)</f>
        <v>0</v>
      </c>
    </row>
    <row r="4561" spans="1:6" x14ac:dyDescent="0.2">
      <c r="A4561" s="88">
        <v>4300</v>
      </c>
      <c r="B4561" s="89">
        <v>76.52</v>
      </c>
      <c r="C4561" s="89">
        <f>LN(Table3[[#This Row],[Value]]/B4560)</f>
        <v>-1.3067624977765478E-4</v>
      </c>
      <c r="D4561" s="89"/>
      <c r="E4561" s="89"/>
      <c r="F4561" s="89">
        <f>Table3[[#This Row],[Yield]]/100*(1+F4560)</f>
        <v>0</v>
      </c>
    </row>
    <row r="4562" spans="1:6" x14ac:dyDescent="0.2">
      <c r="A4562" s="88">
        <v>4301</v>
      </c>
      <c r="B4562" s="89">
        <v>76.849999999999994</v>
      </c>
      <c r="C4562" s="89">
        <f>LN(Table3[[#This Row],[Value]]/B4561)</f>
        <v>4.3033254125527083E-3</v>
      </c>
      <c r="D4562" s="89"/>
      <c r="E4562" s="89"/>
      <c r="F4562" s="89">
        <f>Table3[[#This Row],[Yield]]/100*(1+F4561)</f>
        <v>0</v>
      </c>
    </row>
    <row r="4563" spans="1:6" x14ac:dyDescent="0.2">
      <c r="A4563" s="88">
        <v>4302</v>
      </c>
      <c r="B4563" s="89">
        <v>77.150000000000006</v>
      </c>
      <c r="C4563" s="89">
        <f>LN(Table3[[#This Row],[Value]]/B4562)</f>
        <v>3.8961088245651069E-3</v>
      </c>
      <c r="D4563" s="89"/>
      <c r="E4563" s="89"/>
      <c r="F4563" s="89">
        <f>Table3[[#This Row],[Yield]]/100*(1+F4562)</f>
        <v>0</v>
      </c>
    </row>
    <row r="4564" spans="1:6" x14ac:dyDescent="0.2">
      <c r="A4564" s="88">
        <v>4304</v>
      </c>
      <c r="B4564" s="89">
        <v>77.94</v>
      </c>
      <c r="C4564" s="89">
        <f>LN(Table3[[#This Row],[Value]]/B4563)</f>
        <v>1.0187721101393316E-2</v>
      </c>
      <c r="D4564" s="89"/>
      <c r="E4564" s="89"/>
      <c r="F4564" s="89">
        <f>Table3[[#This Row],[Yield]]/100*(1+F4563)</f>
        <v>0</v>
      </c>
    </row>
    <row r="4565" spans="1:6" x14ac:dyDescent="0.2">
      <c r="A4565" s="88">
        <v>4305</v>
      </c>
      <c r="B4565" s="89">
        <v>78.66</v>
      </c>
      <c r="C4565" s="89">
        <f>LN(Table3[[#This Row],[Value]]/B4564)</f>
        <v>9.1954670931003943E-3</v>
      </c>
      <c r="D4565" s="89"/>
      <c r="E4565" s="89"/>
      <c r="F4565" s="89">
        <f>Table3[[#This Row],[Yield]]/100*(1+F4564)</f>
        <v>0</v>
      </c>
    </row>
    <row r="4566" spans="1:6" x14ac:dyDescent="0.2">
      <c r="A4566" s="88">
        <v>4307</v>
      </c>
      <c r="B4566" s="89">
        <v>78.34</v>
      </c>
      <c r="C4566" s="89">
        <f>LN(Table3[[#This Row],[Value]]/B4565)</f>
        <v>-4.0764387659781411E-3</v>
      </c>
      <c r="D4566" s="89"/>
      <c r="E4566" s="89"/>
      <c r="F4566" s="89">
        <f>Table3[[#This Row],[Yield]]/100*(1+F4565)</f>
        <v>0</v>
      </c>
    </row>
    <row r="4567" spans="1:6" x14ac:dyDescent="0.2">
      <c r="A4567" s="88">
        <v>4308</v>
      </c>
      <c r="B4567" s="89">
        <v>78.11</v>
      </c>
      <c r="C4567" s="89">
        <f>LN(Table3[[#This Row],[Value]]/B4566)</f>
        <v>-2.9402386154793983E-3</v>
      </c>
      <c r="D4567" s="89"/>
      <c r="E4567" s="89"/>
      <c r="F4567" s="89">
        <f>Table3[[#This Row],[Yield]]/100*(1+F4566)</f>
        <v>0</v>
      </c>
    </row>
    <row r="4568" spans="1:6" x14ac:dyDescent="0.2">
      <c r="A4568" s="88">
        <v>4309</v>
      </c>
      <c r="B4568" s="89">
        <v>77.77</v>
      </c>
      <c r="C4568" s="89">
        <f>LN(Table3[[#This Row],[Value]]/B4567)</f>
        <v>-4.3623369153540561E-3</v>
      </c>
      <c r="D4568" s="89"/>
      <c r="E4568" s="89"/>
      <c r="F4568" s="89">
        <f>Table3[[#This Row],[Yield]]/100*(1+F4567)</f>
        <v>0</v>
      </c>
    </row>
    <row r="4569" spans="1:6" x14ac:dyDescent="0.2">
      <c r="A4569" s="88">
        <v>4310</v>
      </c>
      <c r="B4569" s="89">
        <v>77.64</v>
      </c>
      <c r="C4569" s="89">
        <f>LN(Table3[[#This Row],[Value]]/B4568)</f>
        <v>-1.6729944060423717E-3</v>
      </c>
      <c r="D4569" s="89"/>
      <c r="E4569" s="89"/>
      <c r="F4569" s="89">
        <f>Table3[[#This Row],[Yield]]/100*(1+F4568)</f>
        <v>0</v>
      </c>
    </row>
    <row r="4570" spans="1:6" x14ac:dyDescent="0.2">
      <c r="A4570" s="88">
        <v>4311</v>
      </c>
      <c r="B4570" s="89">
        <v>78.11</v>
      </c>
      <c r="C4570" s="89">
        <f>LN(Table3[[#This Row],[Value]]/B4569)</f>
        <v>6.0353313213964378E-3</v>
      </c>
      <c r="D4570" s="89"/>
      <c r="E4570" s="89"/>
      <c r="F4570" s="89">
        <f>Table3[[#This Row],[Yield]]/100*(1+F4569)</f>
        <v>0</v>
      </c>
    </row>
    <row r="4571" spans="1:6" x14ac:dyDescent="0.2">
      <c r="A4571" s="88">
        <v>4312</v>
      </c>
      <c r="B4571" s="89">
        <v>77.75</v>
      </c>
      <c r="C4571" s="89">
        <f>LN(Table3[[#This Row],[Value]]/B4570)</f>
        <v>-4.6195385628624306E-3</v>
      </c>
      <c r="D4571" s="89"/>
      <c r="E4571" s="89"/>
      <c r="F4571" s="89">
        <f>Table3[[#This Row],[Yield]]/100*(1+F4570)</f>
        <v>0</v>
      </c>
    </row>
    <row r="4572" spans="1:6" x14ac:dyDescent="0.2">
      <c r="A4572" s="88">
        <v>4314</v>
      </c>
      <c r="B4572" s="89">
        <v>77.77</v>
      </c>
      <c r="C4572" s="89">
        <f>LN(Table3[[#This Row],[Value]]/B4571)</f>
        <v>2.5720164750835193E-4</v>
      </c>
      <c r="D4572" s="89"/>
      <c r="E4572" s="89"/>
      <c r="F4572" s="89">
        <f>Table3[[#This Row],[Yield]]/100*(1+F4571)</f>
        <v>0</v>
      </c>
    </row>
    <row r="4573" spans="1:6" x14ac:dyDescent="0.2">
      <c r="A4573" s="88">
        <v>4315</v>
      </c>
      <c r="B4573" s="89">
        <v>77.680000000000007</v>
      </c>
      <c r="C4573" s="89">
        <f>LN(Table3[[#This Row],[Value]]/B4572)</f>
        <v>-1.1579287237822782E-3</v>
      </c>
      <c r="D4573" s="89"/>
      <c r="E4573" s="89"/>
      <c r="F4573" s="89">
        <f>Table3[[#This Row],[Yield]]/100*(1+F4572)</f>
        <v>0</v>
      </c>
    </row>
    <row r="4574" spans="1:6" x14ac:dyDescent="0.2">
      <c r="A4574" s="88">
        <v>4316</v>
      </c>
      <c r="B4574" s="89">
        <v>77.72</v>
      </c>
      <c r="C4574" s="89">
        <f>LN(Table3[[#This Row],[Value]]/B4573)</f>
        <v>5.1480052616970258E-4</v>
      </c>
      <c r="D4574" s="89"/>
      <c r="E4574" s="89"/>
      <c r="F4574" s="89">
        <f>Table3[[#This Row],[Yield]]/100*(1+F4573)</f>
        <v>0</v>
      </c>
    </row>
    <row r="4575" spans="1:6" x14ac:dyDescent="0.2">
      <c r="A4575" s="88">
        <v>4317</v>
      </c>
      <c r="B4575" s="89">
        <v>77.14</v>
      </c>
      <c r="C4575" s="89">
        <f>LN(Table3[[#This Row],[Value]]/B4574)</f>
        <v>-7.4906717291576257E-3</v>
      </c>
      <c r="D4575" s="89"/>
      <c r="E4575" s="89"/>
      <c r="F4575" s="89">
        <f>Table3[[#This Row],[Yield]]/100*(1+F4574)</f>
        <v>0</v>
      </c>
    </row>
    <row r="4576" spans="1:6" x14ac:dyDescent="0.2">
      <c r="A4576" s="88">
        <v>4318</v>
      </c>
      <c r="B4576" s="89">
        <v>74.819999999999993</v>
      </c>
      <c r="C4576" s="89">
        <f>LN(Table3[[#This Row],[Value]]/B4575)</f>
        <v>-3.0536723860081764E-2</v>
      </c>
      <c r="D4576" s="89"/>
      <c r="E4576" s="89"/>
      <c r="F4576" s="89">
        <f>Table3[[#This Row],[Yield]]/100*(1+F4575)</f>
        <v>0</v>
      </c>
    </row>
    <row r="4577" spans="1:6" x14ac:dyDescent="0.2">
      <c r="A4577" s="88">
        <v>4319</v>
      </c>
      <c r="B4577" s="89">
        <v>75.36</v>
      </c>
      <c r="C4577" s="89">
        <f>LN(Table3[[#This Row],[Value]]/B4576)</f>
        <v>7.1914013481076313E-3</v>
      </c>
      <c r="D4577" s="89"/>
      <c r="E4577" s="89"/>
      <c r="F4577" s="89">
        <f>Table3[[#This Row],[Yield]]/100*(1+F4576)</f>
        <v>0</v>
      </c>
    </row>
    <row r="4578" spans="1:6" x14ac:dyDescent="0.2">
      <c r="A4578" s="88">
        <v>4321</v>
      </c>
      <c r="B4578" s="89">
        <v>75.06</v>
      </c>
      <c r="C4578" s="89">
        <f>LN(Table3[[#This Row],[Value]]/B4577)</f>
        <v>-3.9888365612327616E-3</v>
      </c>
      <c r="D4578" s="89"/>
      <c r="E4578" s="89"/>
      <c r="F4578" s="89">
        <f>Table3[[#This Row],[Yield]]/100*(1+F4577)</f>
        <v>0</v>
      </c>
    </row>
    <row r="4579" spans="1:6" x14ac:dyDescent="0.2">
      <c r="A4579" s="88">
        <v>4322</v>
      </c>
      <c r="B4579" s="89">
        <v>75.790000000000006</v>
      </c>
      <c r="C4579" s="89">
        <f>LN(Table3[[#This Row],[Value]]/B4578)</f>
        <v>9.6785641170629624E-3</v>
      </c>
      <c r="D4579" s="89"/>
      <c r="E4579" s="89"/>
      <c r="F4579" s="89">
        <f>Table3[[#This Row],[Yield]]/100*(1+F4578)</f>
        <v>0</v>
      </c>
    </row>
    <row r="4580" spans="1:6" x14ac:dyDescent="0.2">
      <c r="A4580" s="88">
        <v>4323</v>
      </c>
      <c r="B4580" s="89">
        <v>77.69</v>
      </c>
      <c r="C4580" s="89">
        <f>LN(Table3[[#This Row],[Value]]/B4579)</f>
        <v>2.4760191138391459E-2</v>
      </c>
      <c r="D4580" s="89"/>
      <c r="E4580" s="89"/>
      <c r="F4580" s="89">
        <f>Table3[[#This Row],[Yield]]/100*(1+F4579)</f>
        <v>0</v>
      </c>
    </row>
    <row r="4581" spans="1:6" x14ac:dyDescent="0.2">
      <c r="A4581" s="88">
        <v>4324</v>
      </c>
      <c r="B4581" s="89">
        <v>78.069999999999993</v>
      </c>
      <c r="C4581" s="89">
        <f>LN(Table3[[#This Row],[Value]]/B4580)</f>
        <v>4.8793111698700615E-3</v>
      </c>
      <c r="D4581" s="89"/>
      <c r="E4581" s="89"/>
      <c r="F4581" s="89">
        <f>Table3[[#This Row],[Yield]]/100*(1+F4580)</f>
        <v>0</v>
      </c>
    </row>
    <row r="4582" spans="1:6" x14ac:dyDescent="0.2">
      <c r="A4582" s="88">
        <v>4325</v>
      </c>
      <c r="B4582" s="89">
        <v>78.19</v>
      </c>
      <c r="C4582" s="89">
        <f>LN(Table3[[#This Row],[Value]]/B4581)</f>
        <v>1.5359020042230893E-3</v>
      </c>
      <c r="D4582" s="89"/>
      <c r="E4582" s="89"/>
      <c r="F4582" s="89">
        <f>Table3[[#This Row],[Yield]]/100*(1+F4581)</f>
        <v>0</v>
      </c>
    </row>
    <row r="4583" spans="1:6" x14ac:dyDescent="0.2">
      <c r="A4583" s="88">
        <v>4326</v>
      </c>
      <c r="B4583" s="89">
        <v>78.38</v>
      </c>
      <c r="C4583" s="89">
        <f>LN(Table3[[#This Row],[Value]]/B4582)</f>
        <v>2.4270306350627018E-3</v>
      </c>
      <c r="D4583" s="89"/>
      <c r="E4583" s="89"/>
      <c r="F4583" s="89">
        <f>Table3[[#This Row],[Yield]]/100*(1+F4582)</f>
        <v>0</v>
      </c>
    </row>
    <row r="4584" spans="1:6" x14ac:dyDescent="0.2">
      <c r="A4584" s="88">
        <v>4328</v>
      </c>
      <c r="B4584" s="89">
        <v>79</v>
      </c>
      <c r="C4584" s="89">
        <f>LN(Table3[[#This Row],[Value]]/B4583)</f>
        <v>7.8790596955361034E-3</v>
      </c>
      <c r="D4584" s="89"/>
      <c r="E4584" s="89"/>
      <c r="F4584" s="89">
        <f>Table3[[#This Row],[Yield]]/100*(1+F4583)</f>
        <v>0</v>
      </c>
    </row>
    <row r="4585" spans="1:6" x14ac:dyDescent="0.2">
      <c r="A4585" s="88">
        <v>4330</v>
      </c>
      <c r="B4585" s="89">
        <v>78.14</v>
      </c>
      <c r="C4585" s="89">
        <f>LN(Table3[[#This Row],[Value]]/B4584)</f>
        <v>-1.0945762840096959E-2</v>
      </c>
      <c r="D4585" s="89"/>
      <c r="E4585" s="89"/>
      <c r="F4585" s="89">
        <f>Table3[[#This Row],[Yield]]/100*(1+F4584)</f>
        <v>0</v>
      </c>
    </row>
    <row r="4586" spans="1:6" x14ac:dyDescent="0.2">
      <c r="A4586" s="88">
        <v>4331</v>
      </c>
      <c r="B4586" s="89">
        <v>80.42</v>
      </c>
      <c r="C4586" s="89">
        <f>LN(Table3[[#This Row],[Value]]/B4585)</f>
        <v>2.8760811842203513E-2</v>
      </c>
      <c r="D4586" s="89"/>
      <c r="E4586" s="89"/>
      <c r="F4586" s="89">
        <f>Table3[[#This Row],[Yield]]/100*(1+F4585)</f>
        <v>0</v>
      </c>
    </row>
    <row r="4587" spans="1:6" x14ac:dyDescent="0.2">
      <c r="A4587" s="88">
        <v>4332</v>
      </c>
      <c r="B4587" s="89">
        <v>81.010000000000005</v>
      </c>
      <c r="C4587" s="89">
        <f>LN(Table3[[#This Row],[Value]]/B4586)</f>
        <v>7.3097023732719684E-3</v>
      </c>
      <c r="D4587" s="89"/>
      <c r="E4587" s="89"/>
      <c r="F4587" s="89">
        <f>Table3[[#This Row],[Yield]]/100*(1+F4586)</f>
        <v>0</v>
      </c>
    </row>
    <row r="4588" spans="1:6" x14ac:dyDescent="0.2">
      <c r="A4588" s="88">
        <v>4333</v>
      </c>
      <c r="B4588" s="89">
        <v>80.55</v>
      </c>
      <c r="C4588" s="89">
        <f>LN(Table3[[#This Row],[Value]]/B4587)</f>
        <v>-5.6944942194166069E-3</v>
      </c>
      <c r="D4588" s="89"/>
      <c r="E4588" s="89"/>
      <c r="F4588" s="89">
        <f>Table3[[#This Row],[Yield]]/100*(1+F4587)</f>
        <v>0</v>
      </c>
    </row>
    <row r="4589" spans="1:6" x14ac:dyDescent="0.2">
      <c r="A4589" s="88">
        <v>4335</v>
      </c>
      <c r="B4589" s="89">
        <v>79.98</v>
      </c>
      <c r="C4589" s="89">
        <f>LN(Table3[[#This Row],[Value]]/B4588)</f>
        <v>-7.10150620431102E-3</v>
      </c>
      <c r="D4589" s="89"/>
      <c r="E4589" s="89"/>
      <c r="F4589" s="89">
        <f>Table3[[#This Row],[Yield]]/100*(1+F4588)</f>
        <v>0</v>
      </c>
    </row>
    <row r="4590" spans="1:6" x14ac:dyDescent="0.2">
      <c r="A4590" s="88">
        <v>4336</v>
      </c>
      <c r="B4590" s="89">
        <v>79.92</v>
      </c>
      <c r="C4590" s="89">
        <f>LN(Table3[[#This Row],[Value]]/B4589)</f>
        <v>-7.5046907837421763E-4</v>
      </c>
      <c r="D4590" s="89"/>
      <c r="E4590" s="89"/>
      <c r="F4590" s="89">
        <f>Table3[[#This Row],[Yield]]/100*(1+F4589)</f>
        <v>0</v>
      </c>
    </row>
    <row r="4591" spans="1:6" x14ac:dyDescent="0.2">
      <c r="A4591" s="88">
        <v>4337</v>
      </c>
      <c r="B4591" s="89">
        <v>79.709999999999994</v>
      </c>
      <c r="C4591" s="89">
        <f>LN(Table3[[#This Row],[Value]]/B4590)</f>
        <v>-2.6310859004663165E-3</v>
      </c>
      <c r="D4591" s="89"/>
      <c r="E4591" s="89"/>
      <c r="F4591" s="89">
        <f>Table3[[#This Row],[Yield]]/100*(1+F4590)</f>
        <v>0</v>
      </c>
    </row>
    <row r="4592" spans="1:6" x14ac:dyDescent="0.2">
      <c r="A4592" s="88">
        <v>4338</v>
      </c>
      <c r="B4592" s="89">
        <v>79.91</v>
      </c>
      <c r="C4592" s="89">
        <f>LN(Table3[[#This Row],[Value]]/B4591)</f>
        <v>2.5059529465396115E-3</v>
      </c>
      <c r="D4592" s="89"/>
      <c r="E4592" s="89"/>
      <c r="F4592" s="89">
        <f>Table3[[#This Row],[Yield]]/100*(1+F4591)</f>
        <v>0</v>
      </c>
    </row>
    <row r="4593" spans="1:6" x14ac:dyDescent="0.2">
      <c r="A4593" s="88">
        <v>4339</v>
      </c>
      <c r="B4593" s="89">
        <v>81.08</v>
      </c>
      <c r="C4593" s="89">
        <f>LN(Table3[[#This Row],[Value]]/B4592)</f>
        <v>1.4535320197427988E-2</v>
      </c>
      <c r="D4593" s="89"/>
      <c r="E4593" s="89"/>
      <c r="F4593" s="89">
        <f>Table3[[#This Row],[Yield]]/100*(1+F4592)</f>
        <v>0</v>
      </c>
    </row>
    <row r="4594" spans="1:6" x14ac:dyDescent="0.2">
      <c r="A4594" s="88">
        <v>4340</v>
      </c>
      <c r="B4594" s="89">
        <v>81.12</v>
      </c>
      <c r="C4594" s="89">
        <f>LN(Table3[[#This Row],[Value]]/B4593)</f>
        <v>4.9321825907375054E-4</v>
      </c>
      <c r="D4594" s="89"/>
      <c r="E4594" s="89"/>
      <c r="F4594" s="89">
        <f>Table3[[#This Row],[Yield]]/100*(1+F4593)</f>
        <v>0</v>
      </c>
    </row>
    <row r="4595" spans="1:6" x14ac:dyDescent="0.2">
      <c r="A4595" s="88">
        <v>4342</v>
      </c>
      <c r="B4595" s="89">
        <v>80.59</v>
      </c>
      <c r="C4595" s="89">
        <f>LN(Table3[[#This Row],[Value]]/B4594)</f>
        <v>-6.5549675064531018E-3</v>
      </c>
      <c r="D4595" s="89"/>
      <c r="E4595" s="89"/>
      <c r="F4595" s="89">
        <f>Table3[[#This Row],[Yield]]/100*(1+F4594)</f>
        <v>0</v>
      </c>
    </row>
    <row r="4596" spans="1:6" x14ac:dyDescent="0.2">
      <c r="A4596" s="88">
        <v>4343</v>
      </c>
      <c r="B4596" s="89">
        <v>81.56</v>
      </c>
      <c r="C4596" s="89">
        <f>LN(Table3[[#This Row],[Value]]/B4595)</f>
        <v>1.1964373369834493E-2</v>
      </c>
      <c r="D4596" s="89"/>
      <c r="E4596" s="89"/>
      <c r="F4596" s="89">
        <f>Table3[[#This Row],[Yield]]/100*(1+F4595)</f>
        <v>0</v>
      </c>
    </row>
    <row r="4597" spans="1:6" x14ac:dyDescent="0.2">
      <c r="A4597" s="88">
        <v>4344</v>
      </c>
      <c r="B4597" s="89">
        <v>81.47</v>
      </c>
      <c r="C4597" s="89">
        <f>LN(Table3[[#This Row],[Value]]/B4596)</f>
        <v>-1.1040913837040364E-3</v>
      </c>
      <c r="D4597" s="89"/>
      <c r="E4597" s="89"/>
      <c r="F4597" s="89">
        <f>Table3[[#This Row],[Yield]]/100*(1+F4596)</f>
        <v>0</v>
      </c>
    </row>
    <row r="4598" spans="1:6" x14ac:dyDescent="0.2">
      <c r="A4598" s="88">
        <v>4345</v>
      </c>
      <c r="B4598" s="89">
        <v>81.86</v>
      </c>
      <c r="C4598" s="89">
        <f>LN(Table3[[#This Row],[Value]]/B4597)</f>
        <v>4.7756167417065702E-3</v>
      </c>
      <c r="D4598" s="89"/>
      <c r="E4598" s="89"/>
      <c r="F4598" s="89">
        <f>Table3[[#This Row],[Yield]]/100*(1+F4597)</f>
        <v>0</v>
      </c>
    </row>
    <row r="4599" spans="1:6" x14ac:dyDescent="0.2">
      <c r="A4599" s="88">
        <v>4346</v>
      </c>
      <c r="B4599" s="89">
        <v>81.47</v>
      </c>
      <c r="C4599" s="89">
        <f>LN(Table3[[#This Row],[Value]]/B4598)</f>
        <v>-4.7756167417064982E-3</v>
      </c>
      <c r="D4599" s="89"/>
      <c r="E4599" s="89"/>
      <c r="F4599" s="89">
        <f>Table3[[#This Row],[Yield]]/100*(1+F4598)</f>
        <v>0</v>
      </c>
    </row>
    <row r="4600" spans="1:6" x14ac:dyDescent="0.2">
      <c r="A4600" s="88">
        <v>4347</v>
      </c>
      <c r="B4600" s="89">
        <v>81.53</v>
      </c>
      <c r="C4600" s="89">
        <f>LN(Table3[[#This Row],[Value]]/B4599)</f>
        <v>7.3619635226902748E-4</v>
      </c>
      <c r="D4600" s="89"/>
      <c r="E4600" s="89"/>
      <c r="F4600" s="89">
        <f>Table3[[#This Row],[Yield]]/100*(1+F4599)</f>
        <v>0</v>
      </c>
    </row>
    <row r="4601" spans="1:6" x14ac:dyDescent="0.2">
      <c r="A4601" s="88">
        <v>4349</v>
      </c>
      <c r="B4601" s="89">
        <v>81.349999999999994</v>
      </c>
      <c r="C4601" s="89">
        <f>LN(Table3[[#This Row],[Value]]/B4600)</f>
        <v>-2.2102170097727217E-3</v>
      </c>
      <c r="D4601" s="89"/>
      <c r="E4601" s="89"/>
      <c r="F4601" s="89">
        <f>Table3[[#This Row],[Yield]]/100*(1+F4600)</f>
        <v>0</v>
      </c>
    </row>
    <row r="4602" spans="1:6" x14ac:dyDescent="0.2">
      <c r="A4602" s="88">
        <v>4350</v>
      </c>
      <c r="B4602" s="89">
        <v>81.5</v>
      </c>
      <c r="C4602" s="89">
        <f>LN(Table3[[#This Row],[Value]]/B4601)</f>
        <v>1.8421865817702093E-3</v>
      </c>
      <c r="D4602" s="89"/>
      <c r="E4602" s="89"/>
      <c r="F4602" s="89">
        <f>Table3[[#This Row],[Yield]]/100*(1+F4601)</f>
        <v>0</v>
      </c>
    </row>
    <row r="4603" spans="1:6" x14ac:dyDescent="0.2">
      <c r="A4603" s="88">
        <v>4351</v>
      </c>
      <c r="B4603" s="89">
        <v>80.97</v>
      </c>
      <c r="C4603" s="89">
        <f>LN(Table3[[#This Row],[Value]]/B4602)</f>
        <v>-6.5243045487940318E-3</v>
      </c>
      <c r="D4603" s="89"/>
      <c r="E4603" s="89"/>
      <c r="F4603" s="89">
        <f>Table3[[#This Row],[Yield]]/100*(1+F4602)</f>
        <v>0</v>
      </c>
    </row>
    <row r="4604" spans="1:6" x14ac:dyDescent="0.2">
      <c r="A4604" s="88">
        <v>4353</v>
      </c>
      <c r="B4604" s="89">
        <v>80.31</v>
      </c>
      <c r="C4604" s="89">
        <f>LN(Table3[[#This Row],[Value]]/B4603)</f>
        <v>-8.1845694976521114E-3</v>
      </c>
      <c r="D4604" s="89"/>
      <c r="E4604" s="89"/>
      <c r="F4604" s="89">
        <f>Table3[[#This Row],[Yield]]/100*(1+F4603)</f>
        <v>0</v>
      </c>
    </row>
    <row r="4605" spans="1:6" x14ac:dyDescent="0.2">
      <c r="A4605" s="88">
        <v>4354</v>
      </c>
      <c r="B4605" s="89">
        <v>80.680000000000007</v>
      </c>
      <c r="C4605" s="89">
        <f>LN(Table3[[#This Row],[Value]]/B4604)</f>
        <v>4.5965668856401539E-3</v>
      </c>
      <c r="D4605" s="89"/>
      <c r="E4605" s="89"/>
      <c r="F4605" s="89">
        <f>Table3[[#This Row],[Yield]]/100*(1+F4604)</f>
        <v>0</v>
      </c>
    </row>
    <row r="4606" spans="1:6" x14ac:dyDescent="0.2">
      <c r="A4606" s="88">
        <v>4356</v>
      </c>
      <c r="B4606" s="89">
        <v>80.540000000000006</v>
      </c>
      <c r="C4606" s="89">
        <f>LN(Table3[[#This Row],[Value]]/B4605)</f>
        <v>-1.7367576627029639E-3</v>
      </c>
      <c r="D4606" s="89"/>
      <c r="E4606" s="89"/>
      <c r="F4606" s="89">
        <f>Table3[[#This Row],[Yield]]/100*(1+F4605)</f>
        <v>0</v>
      </c>
    </row>
    <row r="4607" spans="1:6" x14ac:dyDescent="0.2">
      <c r="A4607" s="88">
        <v>4357</v>
      </c>
      <c r="B4607" s="89">
        <v>80.31</v>
      </c>
      <c r="C4607" s="89">
        <f>LN(Table3[[#This Row],[Value]]/B4606)</f>
        <v>-2.8598092229373626E-3</v>
      </c>
      <c r="D4607" s="89"/>
      <c r="E4607" s="89"/>
      <c r="F4607" s="89">
        <f>Table3[[#This Row],[Yield]]/100*(1+F4606)</f>
        <v>0</v>
      </c>
    </row>
    <row r="4608" spans="1:6" x14ac:dyDescent="0.2">
      <c r="A4608" s="88">
        <v>4358</v>
      </c>
      <c r="B4608" s="89">
        <v>79.819999999999993</v>
      </c>
      <c r="C4608" s="89">
        <f>LN(Table3[[#This Row],[Value]]/B4607)</f>
        <v>-6.1200465797830676E-3</v>
      </c>
      <c r="D4608" s="89"/>
      <c r="E4608" s="89"/>
      <c r="F4608" s="89">
        <f>Table3[[#This Row],[Yield]]/100*(1+F4607)</f>
        <v>0</v>
      </c>
    </row>
    <row r="4609" spans="1:6" x14ac:dyDescent="0.2">
      <c r="A4609" s="88">
        <v>4359</v>
      </c>
      <c r="B4609" s="89">
        <v>79.34</v>
      </c>
      <c r="C4609" s="89">
        <f>LN(Table3[[#This Row],[Value]]/B4608)</f>
        <v>-6.031684534403608E-3</v>
      </c>
      <c r="D4609" s="89"/>
      <c r="E4609" s="89"/>
      <c r="F4609" s="89">
        <f>Table3[[#This Row],[Yield]]/100*(1+F4608)</f>
        <v>0</v>
      </c>
    </row>
    <row r="4610" spans="1:6" x14ac:dyDescent="0.2">
      <c r="A4610" s="88">
        <v>4360</v>
      </c>
      <c r="B4610" s="89">
        <v>79.19</v>
      </c>
      <c r="C4610" s="89">
        <f>LN(Table3[[#This Row],[Value]]/B4609)</f>
        <v>-1.8923868638630779E-3</v>
      </c>
      <c r="D4610" s="89"/>
      <c r="E4610" s="89"/>
      <c r="F4610" s="89">
        <f>Table3[[#This Row],[Yield]]/100*(1+F4609)</f>
        <v>0</v>
      </c>
    </row>
    <row r="4611" spans="1:6" x14ac:dyDescent="0.2">
      <c r="A4611" s="88">
        <v>4361</v>
      </c>
      <c r="B4611" s="89">
        <v>79.41</v>
      </c>
      <c r="C4611" s="89">
        <f>LN(Table3[[#This Row],[Value]]/B4610)</f>
        <v>2.7742766847985599E-3</v>
      </c>
      <c r="D4611" s="89"/>
      <c r="E4611" s="89"/>
      <c r="F4611" s="89">
        <f>Table3[[#This Row],[Yield]]/100*(1+F4610)</f>
        <v>0</v>
      </c>
    </row>
    <row r="4612" spans="1:6" x14ac:dyDescent="0.2">
      <c r="A4612" s="88">
        <v>4363</v>
      </c>
      <c r="B4612" s="89">
        <v>80.33</v>
      </c>
      <c r="C4612" s="89">
        <f>LN(Table3[[#This Row],[Value]]/B4611)</f>
        <v>1.1518845278601652E-2</v>
      </c>
      <c r="D4612" s="89"/>
      <c r="E4612" s="89"/>
      <c r="F4612" s="89">
        <f>Table3[[#This Row],[Yield]]/100*(1+F4611)</f>
        <v>0</v>
      </c>
    </row>
    <row r="4613" spans="1:6" x14ac:dyDescent="0.2">
      <c r="A4613" s="88">
        <v>4364</v>
      </c>
      <c r="B4613" s="89">
        <v>80.430000000000007</v>
      </c>
      <c r="C4613" s="89">
        <f>LN(Table3[[#This Row],[Value]]/B4612)</f>
        <v>1.2440907302566301E-3</v>
      </c>
      <c r="D4613" s="89"/>
      <c r="E4613" s="89"/>
      <c r="F4613" s="89">
        <f>Table3[[#This Row],[Yield]]/100*(1+F4612)</f>
        <v>0</v>
      </c>
    </row>
    <row r="4614" spans="1:6" x14ac:dyDescent="0.2">
      <c r="A4614" s="88">
        <v>4365</v>
      </c>
      <c r="B4614" s="89">
        <v>81.510000000000005</v>
      </c>
      <c r="C4614" s="89">
        <f>LN(Table3[[#This Row],[Value]]/B4613)</f>
        <v>1.3338471190388512E-2</v>
      </c>
      <c r="D4614" s="89"/>
      <c r="E4614" s="89"/>
      <c r="F4614" s="89">
        <f>Table3[[#This Row],[Yield]]/100*(1+F4613)</f>
        <v>0</v>
      </c>
    </row>
    <row r="4615" spans="1:6" x14ac:dyDescent="0.2">
      <c r="A4615" s="88">
        <v>4366</v>
      </c>
      <c r="B4615" s="89">
        <v>81.61</v>
      </c>
      <c r="C4615" s="89">
        <f>LN(Table3[[#This Row],[Value]]/B4614)</f>
        <v>1.2260913747852663E-3</v>
      </c>
      <c r="D4615" s="89"/>
      <c r="E4615" s="89"/>
      <c r="F4615" s="89">
        <f>Table3[[#This Row],[Yield]]/100*(1+F4614)</f>
        <v>0</v>
      </c>
    </row>
    <row r="4616" spans="1:6" x14ac:dyDescent="0.2">
      <c r="A4616" s="88">
        <v>4367</v>
      </c>
      <c r="B4616" s="89">
        <v>81.97</v>
      </c>
      <c r="C4616" s="89">
        <f>LN(Table3[[#This Row],[Value]]/B4615)</f>
        <v>4.4015231837878106E-3</v>
      </c>
      <c r="D4616" s="89"/>
      <c r="E4616" s="89"/>
      <c r="F4616" s="89">
        <f>Table3[[#This Row],[Yield]]/100*(1+F4615)</f>
        <v>0</v>
      </c>
    </row>
    <row r="4617" spans="1:6" x14ac:dyDescent="0.2">
      <c r="A4617" s="88">
        <v>4368</v>
      </c>
      <c r="B4617" s="89">
        <v>82.48</v>
      </c>
      <c r="C4617" s="89">
        <f>LN(Table3[[#This Row],[Value]]/B4616)</f>
        <v>6.2025130437652308E-3</v>
      </c>
      <c r="D4617" s="89"/>
      <c r="E4617" s="89"/>
      <c r="F4617" s="89">
        <f>Table3[[#This Row],[Yield]]/100*(1+F4616)</f>
        <v>0</v>
      </c>
    </row>
    <row r="4618" spans="1:6" x14ac:dyDescent="0.2">
      <c r="A4618" s="88">
        <v>4370</v>
      </c>
      <c r="B4618" s="89">
        <v>81.89</v>
      </c>
      <c r="C4618" s="89">
        <f>LN(Table3[[#This Row],[Value]]/B4617)</f>
        <v>-7.1789564266076947E-3</v>
      </c>
      <c r="D4618" s="89"/>
      <c r="E4618" s="89"/>
      <c r="F4618" s="89">
        <f>Table3[[#This Row],[Yield]]/100*(1+F4617)</f>
        <v>0</v>
      </c>
    </row>
    <row r="4619" spans="1:6" x14ac:dyDescent="0.2">
      <c r="A4619" s="88">
        <v>4371</v>
      </c>
      <c r="B4619" s="89">
        <v>82.27</v>
      </c>
      <c r="C4619" s="89">
        <f>LN(Table3[[#This Row],[Value]]/B4618)</f>
        <v>4.6296378987419756E-3</v>
      </c>
      <c r="D4619" s="89"/>
      <c r="E4619" s="89"/>
      <c r="F4619" s="89">
        <f>Table3[[#This Row],[Yield]]/100*(1+F4618)</f>
        <v>0</v>
      </c>
    </row>
    <row r="4620" spans="1:6" x14ac:dyDescent="0.2">
      <c r="A4620" s="88">
        <v>4372</v>
      </c>
      <c r="B4620" s="89">
        <v>82.3</v>
      </c>
      <c r="C4620" s="89">
        <f>LN(Table3[[#This Row],[Value]]/B4619)</f>
        <v>3.6458650218514316E-4</v>
      </c>
      <c r="D4620" s="89"/>
      <c r="E4620" s="89"/>
      <c r="F4620" s="89">
        <f>Table3[[#This Row],[Yield]]/100*(1+F4619)</f>
        <v>0</v>
      </c>
    </row>
    <row r="4621" spans="1:6" x14ac:dyDescent="0.2">
      <c r="A4621" s="88">
        <v>4373</v>
      </c>
      <c r="B4621" s="89">
        <v>82.22</v>
      </c>
      <c r="C4621" s="89">
        <f>LN(Table3[[#This Row],[Value]]/B4620)</f>
        <v>-9.7252621329180602E-4</v>
      </c>
      <c r="D4621" s="89"/>
      <c r="E4621" s="89"/>
      <c r="F4621" s="89">
        <f>Table3[[#This Row],[Yield]]/100*(1+F4620)</f>
        <v>0</v>
      </c>
    </row>
    <row r="4622" spans="1:6" x14ac:dyDescent="0.2">
      <c r="A4622" s="88">
        <v>4374</v>
      </c>
      <c r="B4622" s="89">
        <v>82.11</v>
      </c>
      <c r="C4622" s="89">
        <f>LN(Table3[[#This Row],[Value]]/B4621)</f>
        <v>-1.3387697490349132E-3</v>
      </c>
      <c r="D4622" s="89"/>
      <c r="E4622" s="89"/>
      <c r="F4622" s="89">
        <f>Table3[[#This Row],[Yield]]/100*(1+F4621)</f>
        <v>0</v>
      </c>
    </row>
    <row r="4623" spans="1:6" x14ac:dyDescent="0.2">
      <c r="A4623" s="88">
        <v>4378</v>
      </c>
      <c r="B4623" s="89">
        <v>82.08</v>
      </c>
      <c r="C4623" s="89">
        <f>LN(Table3[[#This Row],[Value]]/B4622)</f>
        <v>-3.6543029823797027E-4</v>
      </c>
      <c r="D4623" s="89"/>
      <c r="E4623" s="89"/>
      <c r="F4623" s="89">
        <f>Table3[[#This Row],[Yield]]/100*(1+F4622)</f>
        <v>0</v>
      </c>
    </row>
    <row r="4624" spans="1:6" x14ac:dyDescent="0.2">
      <c r="A4624" s="88">
        <v>4379</v>
      </c>
      <c r="B4624" s="89">
        <v>81.84</v>
      </c>
      <c r="C4624" s="89">
        <f>LN(Table3[[#This Row],[Value]]/B4623)</f>
        <v>-2.9282597790883341E-3</v>
      </c>
      <c r="D4624" s="89"/>
      <c r="E4624" s="89"/>
      <c r="F4624" s="89">
        <f>Table3[[#This Row],[Yield]]/100*(1+F4623)</f>
        <v>0</v>
      </c>
    </row>
    <row r="4625" spans="1:6" x14ac:dyDescent="0.2">
      <c r="A4625" s="88">
        <v>4380</v>
      </c>
      <c r="B4625" s="89">
        <v>81.3</v>
      </c>
      <c r="C4625" s="89">
        <f>LN(Table3[[#This Row],[Value]]/B4624)</f>
        <v>-6.6201050896062402E-3</v>
      </c>
      <c r="D4625" s="89"/>
      <c r="E4625" s="89"/>
      <c r="F4625" s="89">
        <f>Table3[[#This Row],[Yield]]/100*(1+F4624)</f>
        <v>0</v>
      </c>
    </row>
    <row r="4626" spans="1:6" x14ac:dyDescent="0.2">
      <c r="A4626" s="88">
        <v>4381</v>
      </c>
      <c r="B4626" s="89">
        <v>81.58</v>
      </c>
      <c r="C4626" s="89">
        <f>LN(Table3[[#This Row],[Value]]/B4625)</f>
        <v>3.43811733564744E-3</v>
      </c>
      <c r="D4626" s="89"/>
      <c r="E4626" s="89"/>
      <c r="F4626" s="89">
        <f>Table3[[#This Row],[Yield]]/100*(1+F4625)</f>
        <v>0</v>
      </c>
    </row>
    <row r="4627" spans="1:6" x14ac:dyDescent="0.2">
      <c r="A4627" s="88">
        <v>4382</v>
      </c>
      <c r="B4627" s="89">
        <v>81.680000000000007</v>
      </c>
      <c r="C4627" s="89">
        <f>LN(Table3[[#This Row],[Value]]/B4626)</f>
        <v>1.2250399669979284E-3</v>
      </c>
      <c r="D4627" s="89"/>
      <c r="E4627" s="89"/>
      <c r="F4627" s="89">
        <f>Table3[[#This Row],[Yield]]/100*(1+F4626)</f>
        <v>0</v>
      </c>
    </row>
    <row r="4628" spans="1:6" x14ac:dyDescent="0.2">
      <c r="A4628" s="88">
        <v>4385</v>
      </c>
      <c r="B4628" s="89">
        <v>82.36</v>
      </c>
      <c r="C4628" s="89">
        <f>LN(Table3[[#This Row],[Value]]/B4627)</f>
        <v>8.2907083031785629E-3</v>
      </c>
      <c r="D4628" s="89"/>
      <c r="E4628" s="89"/>
      <c r="F4628" s="89">
        <f>Table3[[#This Row],[Yield]]/100*(1+F4627)</f>
        <v>0</v>
      </c>
    </row>
    <row r="4629" spans="1:6" x14ac:dyDescent="0.2">
      <c r="A4629" s="88">
        <v>4386</v>
      </c>
      <c r="B4629" s="89">
        <v>82.02</v>
      </c>
      <c r="C4629" s="89">
        <f>LN(Table3[[#This Row],[Value]]/B4628)</f>
        <v>-4.1367621956755161E-3</v>
      </c>
      <c r="D4629" s="89"/>
      <c r="E4629" s="89"/>
      <c r="F4629" s="89">
        <f>Table3[[#This Row],[Yield]]/100*(1+F4628)</f>
        <v>0</v>
      </c>
    </row>
    <row r="4630" spans="1:6" x14ac:dyDescent="0.2">
      <c r="A4630" s="88">
        <v>4387</v>
      </c>
      <c r="B4630" s="89">
        <v>82.04</v>
      </c>
      <c r="C4630" s="89">
        <f>LN(Table3[[#This Row],[Value]]/B4629)</f>
        <v>2.4381324026679328E-4</v>
      </c>
      <c r="D4630" s="89"/>
      <c r="E4630" s="89"/>
      <c r="F4630" s="89">
        <f>Table3[[#This Row],[Yield]]/100*(1+F4629)</f>
        <v>0</v>
      </c>
    </row>
    <row r="4631" spans="1:6" x14ac:dyDescent="0.2">
      <c r="A4631" s="88">
        <v>4388</v>
      </c>
      <c r="B4631" s="89">
        <v>81.95</v>
      </c>
      <c r="C4631" s="89">
        <f>LN(Table3[[#This Row],[Value]]/B4630)</f>
        <v>-1.0976280143412264E-3</v>
      </c>
      <c r="D4631" s="89"/>
      <c r="E4631" s="89"/>
      <c r="F4631" s="89">
        <f>Table3[[#This Row],[Yield]]/100*(1+F4630)</f>
        <v>0</v>
      </c>
    </row>
    <row r="4632" spans="1:6" x14ac:dyDescent="0.2">
      <c r="A4632" s="88">
        <v>4389</v>
      </c>
      <c r="B4632" s="89">
        <v>82.14</v>
      </c>
      <c r="C4632" s="89">
        <f>LN(Table3[[#This Row],[Value]]/B4631)</f>
        <v>2.3158033385737883E-3</v>
      </c>
      <c r="D4632" s="89"/>
      <c r="E4632" s="89"/>
      <c r="F4632" s="89">
        <f>Table3[[#This Row],[Yield]]/100*(1+F4631)</f>
        <v>0</v>
      </c>
    </row>
    <row r="4633" spans="1:6" x14ac:dyDescent="0.2">
      <c r="A4633" s="88">
        <v>4391</v>
      </c>
      <c r="B4633" s="89">
        <v>82.12</v>
      </c>
      <c r="C4633" s="89">
        <f>LN(Table3[[#This Row],[Value]]/B4632)</f>
        <v>-2.435163776796909E-4</v>
      </c>
      <c r="D4633" s="89"/>
      <c r="E4633" s="89"/>
      <c r="F4633" s="89">
        <f>Table3[[#This Row],[Yield]]/100*(1+F4632)</f>
        <v>0</v>
      </c>
    </row>
    <row r="4634" spans="1:6" x14ac:dyDescent="0.2">
      <c r="A4634" s="88">
        <v>4392</v>
      </c>
      <c r="B4634" s="89">
        <v>81.28</v>
      </c>
      <c r="C4634" s="89">
        <f>LN(Table3[[#This Row],[Value]]/B4633)</f>
        <v>-1.0281608320561143E-2</v>
      </c>
      <c r="D4634" s="89"/>
      <c r="E4634" s="89"/>
      <c r="F4634" s="89">
        <f>Table3[[#This Row],[Yield]]/100*(1+F4633)</f>
        <v>0</v>
      </c>
    </row>
    <row r="4635" spans="1:6" x14ac:dyDescent="0.2">
      <c r="A4635" s="88">
        <v>4393</v>
      </c>
      <c r="B4635" s="89">
        <v>81.88</v>
      </c>
      <c r="C4635" s="89">
        <f>LN(Table3[[#This Row],[Value]]/B4634)</f>
        <v>7.354776962916895E-3</v>
      </c>
      <c r="D4635" s="89"/>
      <c r="E4635" s="89"/>
      <c r="F4635" s="89">
        <f>Table3[[#This Row],[Yield]]/100*(1+F4634)</f>
        <v>0</v>
      </c>
    </row>
    <row r="4636" spans="1:6" x14ac:dyDescent="0.2">
      <c r="A4636" s="88">
        <v>4394</v>
      </c>
      <c r="B4636" s="89">
        <v>81.64</v>
      </c>
      <c r="C4636" s="89">
        <f>LN(Table3[[#This Row],[Value]]/B4635)</f>
        <v>-2.93542285144468E-3</v>
      </c>
      <c r="D4636" s="89"/>
      <c r="E4636" s="89"/>
      <c r="F4636" s="89">
        <f>Table3[[#This Row],[Yield]]/100*(1+F4635)</f>
        <v>0</v>
      </c>
    </row>
    <row r="4637" spans="1:6" x14ac:dyDescent="0.2">
      <c r="A4637" s="88">
        <v>4395</v>
      </c>
      <c r="B4637" s="89">
        <v>82</v>
      </c>
      <c r="C4637" s="89">
        <f>LN(Table3[[#This Row],[Value]]/B4636)</f>
        <v>4.3999093226089834E-3</v>
      </c>
      <c r="D4637" s="89"/>
      <c r="E4637" s="89"/>
      <c r="F4637" s="89">
        <f>Table3[[#This Row],[Yield]]/100*(1+F4636)</f>
        <v>0</v>
      </c>
    </row>
    <row r="4638" spans="1:6" x14ac:dyDescent="0.2">
      <c r="A4638" s="88">
        <v>4396</v>
      </c>
      <c r="B4638" s="89">
        <v>81.760000000000005</v>
      </c>
      <c r="C4638" s="89">
        <f>LN(Table3[[#This Row],[Value]]/B4637)</f>
        <v>-2.9311208088587007E-3</v>
      </c>
      <c r="D4638" s="89"/>
      <c r="E4638" s="89"/>
      <c r="F4638" s="89">
        <f>Table3[[#This Row],[Yield]]/100*(1+F4637)</f>
        <v>0</v>
      </c>
    </row>
    <row r="4639" spans="1:6" x14ac:dyDescent="0.2">
      <c r="A4639" s="88">
        <v>4398</v>
      </c>
      <c r="B4639" s="89">
        <v>81.48</v>
      </c>
      <c r="C4639" s="89">
        <f>LN(Table3[[#This Row],[Value]]/B4638)</f>
        <v>-3.4305350967892482E-3</v>
      </c>
      <c r="D4639" s="89"/>
      <c r="E4639" s="89"/>
      <c r="F4639" s="89">
        <f>Table3[[#This Row],[Yield]]/100*(1+F4638)</f>
        <v>0</v>
      </c>
    </row>
    <row r="4640" spans="1:6" x14ac:dyDescent="0.2">
      <c r="A4640" s="88">
        <v>4399</v>
      </c>
      <c r="B4640" s="89">
        <v>81.63</v>
      </c>
      <c r="C4640" s="89">
        <f>LN(Table3[[#This Row],[Value]]/B4639)</f>
        <v>1.8392501046595418E-3</v>
      </c>
      <c r="D4640" s="89"/>
      <c r="E4640" s="89"/>
      <c r="F4640" s="89">
        <f>Table3[[#This Row],[Yield]]/100*(1+F4639)</f>
        <v>0</v>
      </c>
    </row>
    <row r="4641" spans="1:6" x14ac:dyDescent="0.2">
      <c r="A4641" s="88">
        <v>4400</v>
      </c>
      <c r="B4641" s="89">
        <v>81.680000000000007</v>
      </c>
      <c r="C4641" s="89">
        <f>LN(Table3[[#This Row],[Value]]/B4640)</f>
        <v>6.1233239314567047E-4</v>
      </c>
      <c r="D4641" s="89"/>
      <c r="E4641" s="89"/>
      <c r="F4641" s="89">
        <f>Table3[[#This Row],[Yield]]/100*(1+F4640)</f>
        <v>0</v>
      </c>
    </row>
    <row r="4642" spans="1:6" x14ac:dyDescent="0.2">
      <c r="A4642" s="88">
        <v>4401</v>
      </c>
      <c r="B4642" s="89">
        <v>81.59</v>
      </c>
      <c r="C4642" s="89">
        <f>LN(Table3[[#This Row],[Value]]/B4641)</f>
        <v>-1.1024684157013801E-3</v>
      </c>
      <c r="D4642" s="89"/>
      <c r="E4642" s="89"/>
      <c r="F4642" s="89">
        <f>Table3[[#This Row],[Yield]]/100*(1+F4641)</f>
        <v>0</v>
      </c>
    </row>
    <row r="4643" spans="1:6" x14ac:dyDescent="0.2">
      <c r="A4643" s="88">
        <v>4402</v>
      </c>
      <c r="B4643" s="89">
        <v>81.96</v>
      </c>
      <c r="C4643" s="89">
        <f>LN(Table3[[#This Row],[Value]]/B4642)</f>
        <v>4.5246179299899538E-3</v>
      </c>
      <c r="D4643" s="89"/>
      <c r="E4643" s="89"/>
      <c r="F4643" s="89">
        <f>Table3[[#This Row],[Yield]]/100*(1+F4642)</f>
        <v>0</v>
      </c>
    </row>
    <row r="4644" spans="1:6" x14ac:dyDescent="0.2">
      <c r="A4644" s="88">
        <v>4403</v>
      </c>
      <c r="B4644" s="89">
        <v>82.32</v>
      </c>
      <c r="C4644" s="89">
        <f>LN(Table3[[#This Row],[Value]]/B4643)</f>
        <v>4.3827681550951342E-3</v>
      </c>
      <c r="D4644" s="89"/>
      <c r="E4644" s="89"/>
      <c r="F4644" s="89">
        <f>Table3[[#This Row],[Yield]]/100*(1+F4643)</f>
        <v>0</v>
      </c>
    </row>
    <row r="4645" spans="1:6" x14ac:dyDescent="0.2">
      <c r="A4645" s="88">
        <v>4405</v>
      </c>
      <c r="B4645" s="89">
        <v>81.98</v>
      </c>
      <c r="C4645" s="89">
        <f>LN(Table3[[#This Row],[Value]]/B4644)</f>
        <v>-4.138776449602582E-3</v>
      </c>
      <c r="D4645" s="89"/>
      <c r="E4645" s="89"/>
      <c r="F4645" s="89">
        <f>Table3[[#This Row],[Yield]]/100*(1+F4644)</f>
        <v>0</v>
      </c>
    </row>
    <row r="4646" spans="1:6" x14ac:dyDescent="0.2">
      <c r="A4646" s="88">
        <v>4406</v>
      </c>
      <c r="B4646" s="89">
        <v>81.88</v>
      </c>
      <c r="C4646" s="89">
        <f>LN(Table3[[#This Row],[Value]]/B4645)</f>
        <v>-1.2205542831028151E-3</v>
      </c>
      <c r="D4646" s="89"/>
      <c r="E4646" s="89"/>
      <c r="F4646" s="89">
        <f>Table3[[#This Row],[Yield]]/100*(1+F4645)</f>
        <v>0</v>
      </c>
    </row>
    <row r="4647" spans="1:6" x14ac:dyDescent="0.2">
      <c r="A4647" s="88">
        <v>4407</v>
      </c>
      <c r="B4647" s="89">
        <v>81.73</v>
      </c>
      <c r="C4647" s="89">
        <f>LN(Table3[[#This Row],[Value]]/B4646)</f>
        <v>-1.8336292650503348E-3</v>
      </c>
      <c r="D4647" s="89"/>
      <c r="E4647" s="89"/>
      <c r="F4647" s="89">
        <f>Table3[[#This Row],[Yield]]/100*(1+F4646)</f>
        <v>0</v>
      </c>
    </row>
    <row r="4648" spans="1:6" x14ac:dyDescent="0.2">
      <c r="A4648" s="88">
        <v>4408</v>
      </c>
      <c r="B4648" s="89">
        <v>81.84</v>
      </c>
      <c r="C4648" s="89">
        <f>LN(Table3[[#This Row],[Value]]/B4647)</f>
        <v>1.3449901153326123E-3</v>
      </c>
      <c r="D4648" s="89"/>
      <c r="E4648" s="89"/>
      <c r="F4648" s="89">
        <f>Table3[[#This Row],[Yield]]/100*(1+F4647)</f>
        <v>0</v>
      </c>
    </row>
    <row r="4649" spans="1:6" x14ac:dyDescent="0.2">
      <c r="A4649" s="88">
        <v>4409</v>
      </c>
      <c r="B4649" s="89">
        <v>81.8</v>
      </c>
      <c r="C4649" s="89">
        <f>LN(Table3[[#This Row],[Value]]/B4648)</f>
        <v>-4.8887803466978114E-4</v>
      </c>
      <c r="D4649" s="89"/>
      <c r="E4649" s="89"/>
      <c r="F4649" s="89">
        <f>Table3[[#This Row],[Yield]]/100*(1+F4648)</f>
        <v>0</v>
      </c>
    </row>
    <row r="4650" spans="1:6" x14ac:dyDescent="0.2">
      <c r="A4650" s="88">
        <v>4410</v>
      </c>
      <c r="B4650" s="89">
        <v>81.27</v>
      </c>
      <c r="C4650" s="89">
        <f>LN(Table3[[#This Row],[Value]]/B4649)</f>
        <v>-6.5002988435879693E-3</v>
      </c>
      <c r="D4650" s="89"/>
      <c r="E4650" s="89"/>
      <c r="F4650" s="89">
        <f>Table3[[#This Row],[Yield]]/100*(1+F4649)</f>
        <v>0</v>
      </c>
    </row>
    <row r="4651" spans="1:6" x14ac:dyDescent="0.2">
      <c r="A4651" s="88">
        <v>4412</v>
      </c>
      <c r="B4651" s="89">
        <v>81.27</v>
      </c>
      <c r="C4651" s="89">
        <f>LN(Table3[[#This Row],[Value]]/B4650)</f>
        <v>0</v>
      </c>
      <c r="D4651" s="89"/>
      <c r="E4651" s="89"/>
      <c r="F4651" s="89">
        <f>Table3[[#This Row],[Yield]]/100*(1+F4650)</f>
        <v>0</v>
      </c>
    </row>
    <row r="4652" spans="1:6" x14ac:dyDescent="0.2">
      <c r="A4652" s="88">
        <v>4413</v>
      </c>
      <c r="B4652" s="89">
        <v>81.27</v>
      </c>
      <c r="C4652" s="89">
        <f>LN(Table3[[#This Row],[Value]]/B4651)</f>
        <v>0</v>
      </c>
      <c r="D4652" s="89"/>
      <c r="E4652" s="89"/>
      <c r="F4652" s="89">
        <f>Table3[[#This Row],[Yield]]/100*(1+F4651)</f>
        <v>0</v>
      </c>
    </row>
    <row r="4653" spans="1:6" x14ac:dyDescent="0.2">
      <c r="A4653" s="88">
        <v>4414</v>
      </c>
      <c r="B4653" s="89">
        <v>80.19</v>
      </c>
      <c r="C4653" s="89">
        <f>LN(Table3[[#This Row],[Value]]/B4652)</f>
        <v>-1.3378125946176087E-2</v>
      </c>
      <c r="D4653" s="89"/>
      <c r="E4653" s="89"/>
      <c r="F4653" s="89">
        <f>Table3[[#This Row],[Yield]]/100*(1+F4652)</f>
        <v>0</v>
      </c>
    </row>
    <row r="4654" spans="1:6" x14ac:dyDescent="0.2">
      <c r="A4654" s="88">
        <v>4415</v>
      </c>
      <c r="B4654" s="89">
        <v>80.5</v>
      </c>
      <c r="C4654" s="89">
        <f>LN(Table3[[#This Row],[Value]]/B4653)</f>
        <v>3.8583656055803813E-3</v>
      </c>
      <c r="D4654" s="89"/>
      <c r="E4654" s="89"/>
      <c r="F4654" s="89">
        <f>Table3[[#This Row],[Yield]]/100*(1+F4653)</f>
        <v>0</v>
      </c>
    </row>
    <row r="4655" spans="1:6" x14ac:dyDescent="0.2">
      <c r="A4655" s="88">
        <v>4416</v>
      </c>
      <c r="B4655" s="89">
        <v>80.510000000000005</v>
      </c>
      <c r="C4655" s="89">
        <f>LN(Table3[[#This Row],[Value]]/B4654)</f>
        <v>1.2421588737176011E-4</v>
      </c>
      <c r="D4655" s="89"/>
      <c r="E4655" s="89"/>
      <c r="F4655" s="89">
        <f>Table3[[#This Row],[Yield]]/100*(1+F4654)</f>
        <v>0</v>
      </c>
    </row>
    <row r="4656" spans="1:6" x14ac:dyDescent="0.2">
      <c r="A4656" s="88">
        <v>4417</v>
      </c>
      <c r="B4656" s="89">
        <v>80.400000000000006</v>
      </c>
      <c r="C4656" s="89">
        <f>LN(Table3[[#This Row],[Value]]/B4655)</f>
        <v>-1.3672241269686318E-3</v>
      </c>
      <c r="D4656" s="89"/>
      <c r="E4656" s="89"/>
      <c r="F4656" s="89">
        <f>Table3[[#This Row],[Yield]]/100*(1+F4655)</f>
        <v>0</v>
      </c>
    </row>
    <row r="4657" spans="1:6" x14ac:dyDescent="0.2">
      <c r="A4657" s="88">
        <v>4419</v>
      </c>
      <c r="B4657" s="89">
        <v>80.33</v>
      </c>
      <c r="C4657" s="89">
        <f>LN(Table3[[#This Row],[Value]]/B4656)</f>
        <v>-8.7102599919958678E-4</v>
      </c>
      <c r="D4657" s="89"/>
      <c r="E4657" s="89"/>
      <c r="F4657" s="89">
        <f>Table3[[#This Row],[Yield]]/100*(1+F4656)</f>
        <v>0</v>
      </c>
    </row>
    <row r="4658" spans="1:6" x14ac:dyDescent="0.2">
      <c r="A4658" s="88">
        <v>4420</v>
      </c>
      <c r="B4658" s="89">
        <v>80.459999999999994</v>
      </c>
      <c r="C4658" s="89">
        <f>LN(Table3[[#This Row],[Value]]/B4657)</f>
        <v>1.6170163359209976E-3</v>
      </c>
      <c r="D4658" s="89"/>
      <c r="E4658" s="89"/>
      <c r="F4658" s="89">
        <f>Table3[[#This Row],[Yield]]/100*(1+F4657)</f>
        <v>0</v>
      </c>
    </row>
    <row r="4659" spans="1:6" x14ac:dyDescent="0.2">
      <c r="A4659" s="88">
        <v>4421</v>
      </c>
      <c r="B4659" s="89">
        <v>80.62</v>
      </c>
      <c r="C4659" s="89">
        <f>LN(Table3[[#This Row],[Value]]/B4658)</f>
        <v>1.9865911673777222E-3</v>
      </c>
      <c r="D4659" s="89"/>
      <c r="E4659" s="89"/>
      <c r="F4659" s="89">
        <f>Table3[[#This Row],[Yield]]/100*(1+F4658)</f>
        <v>0</v>
      </c>
    </row>
    <row r="4660" spans="1:6" x14ac:dyDescent="0.2">
      <c r="A4660" s="88">
        <v>4422</v>
      </c>
      <c r="B4660" s="89">
        <v>80.8</v>
      </c>
      <c r="C4660" s="89">
        <f>LN(Table3[[#This Row],[Value]]/B4659)</f>
        <v>2.2302078380298639E-3</v>
      </c>
      <c r="D4660" s="89"/>
      <c r="E4660" s="89"/>
      <c r="F4660" s="89">
        <f>Table3[[#This Row],[Yield]]/100*(1+F4659)</f>
        <v>0</v>
      </c>
    </row>
    <row r="4661" spans="1:6" x14ac:dyDescent="0.2">
      <c r="A4661" s="88">
        <v>4423</v>
      </c>
      <c r="B4661" s="89">
        <v>80.67</v>
      </c>
      <c r="C4661" s="89">
        <f>LN(Table3[[#This Row],[Value]]/B4660)</f>
        <v>-1.6102065781666481E-3</v>
      </c>
      <c r="D4661" s="89"/>
      <c r="E4661" s="89"/>
      <c r="F4661" s="89">
        <f>Table3[[#This Row],[Yield]]/100*(1+F4660)</f>
        <v>0</v>
      </c>
    </row>
    <row r="4662" spans="1:6" x14ac:dyDescent="0.2">
      <c r="A4662" s="88">
        <v>4424</v>
      </c>
      <c r="B4662" s="89">
        <v>80.150000000000006</v>
      </c>
      <c r="C4662" s="89">
        <f>LN(Table3[[#This Row],[Value]]/B4661)</f>
        <v>-6.466879893321024E-3</v>
      </c>
      <c r="D4662" s="89"/>
      <c r="E4662" s="89"/>
      <c r="F4662" s="89">
        <f>Table3[[#This Row],[Yield]]/100*(1+F4661)</f>
        <v>0</v>
      </c>
    </row>
    <row r="4663" spans="1:6" x14ac:dyDescent="0.2">
      <c r="A4663" s="88">
        <v>4427</v>
      </c>
      <c r="B4663" s="89">
        <v>80.64</v>
      </c>
      <c r="C4663" s="89">
        <f>LN(Table3[[#This Row],[Value]]/B4662)</f>
        <v>6.0949252674965615E-3</v>
      </c>
      <c r="D4663" s="89"/>
      <c r="E4663" s="89"/>
      <c r="F4663" s="89">
        <f>Table3[[#This Row],[Yield]]/100*(1+F4662)</f>
        <v>0</v>
      </c>
    </row>
    <row r="4664" spans="1:6" x14ac:dyDescent="0.2">
      <c r="A4664" s="88">
        <v>4428</v>
      </c>
      <c r="B4664" s="89">
        <v>80.83</v>
      </c>
      <c r="C4664" s="89">
        <f>LN(Table3[[#This Row],[Value]]/B4663)</f>
        <v>2.3533794226944208E-3</v>
      </c>
      <c r="D4664" s="89"/>
      <c r="E4664" s="89"/>
      <c r="F4664" s="89">
        <f>Table3[[#This Row],[Yield]]/100*(1+F4663)</f>
        <v>0</v>
      </c>
    </row>
    <row r="4665" spans="1:6" x14ac:dyDescent="0.2">
      <c r="A4665" s="88">
        <v>4429</v>
      </c>
      <c r="B4665" s="89">
        <v>81.06</v>
      </c>
      <c r="C4665" s="89">
        <f>LN(Table3[[#This Row],[Value]]/B4664)</f>
        <v>2.8414374544096102E-3</v>
      </c>
      <c r="D4665" s="89"/>
      <c r="E4665" s="89"/>
      <c r="F4665" s="89">
        <f>Table3[[#This Row],[Yield]]/100*(1+F4664)</f>
        <v>0</v>
      </c>
    </row>
    <row r="4666" spans="1:6" x14ac:dyDescent="0.2">
      <c r="A4666" s="88">
        <v>4430</v>
      </c>
      <c r="B4666" s="89">
        <v>80.75</v>
      </c>
      <c r="C4666" s="89">
        <f>LN(Table3[[#This Row],[Value]]/B4665)</f>
        <v>-3.8316590973966032E-3</v>
      </c>
      <c r="D4666" s="89"/>
      <c r="E4666" s="89"/>
      <c r="F4666" s="89">
        <f>Table3[[#This Row],[Yield]]/100*(1+F4665)</f>
        <v>0</v>
      </c>
    </row>
    <row r="4667" spans="1:6" x14ac:dyDescent="0.2">
      <c r="A4667" s="88">
        <v>4431</v>
      </c>
      <c r="B4667" s="89">
        <v>80.849999999999994</v>
      </c>
      <c r="C4667" s="89">
        <f>LN(Table3[[#This Row],[Value]]/B4666)</f>
        <v>1.2376239203498564E-3</v>
      </c>
      <c r="D4667" s="89"/>
      <c r="E4667" s="89"/>
      <c r="F4667" s="89">
        <f>Table3[[#This Row],[Yield]]/100*(1+F4666)</f>
        <v>0</v>
      </c>
    </row>
    <row r="4668" spans="1:6" x14ac:dyDescent="0.2">
      <c r="A4668" s="88">
        <v>4433</v>
      </c>
      <c r="B4668" s="89">
        <v>81.05</v>
      </c>
      <c r="C4668" s="89">
        <f>LN(Table3[[#This Row],[Value]]/B4667)</f>
        <v>2.4706621585692998E-3</v>
      </c>
      <c r="D4668" s="89"/>
      <c r="E4668" s="89"/>
      <c r="F4668" s="89">
        <f>Table3[[#This Row],[Yield]]/100*(1+F4667)</f>
        <v>0</v>
      </c>
    </row>
    <row r="4669" spans="1:6" x14ac:dyDescent="0.2">
      <c r="A4669" s="88">
        <v>4434</v>
      </c>
      <c r="B4669" s="89">
        <v>81.150000000000006</v>
      </c>
      <c r="C4669" s="89">
        <f>LN(Table3[[#This Row],[Value]]/B4668)</f>
        <v>1.2330457789152284E-3</v>
      </c>
      <c r="D4669" s="89"/>
      <c r="E4669" s="89"/>
      <c r="F4669" s="89">
        <f>Table3[[#This Row],[Yield]]/100*(1+F4668)</f>
        <v>0</v>
      </c>
    </row>
    <row r="4670" spans="1:6" x14ac:dyDescent="0.2">
      <c r="A4670" s="88">
        <v>4435</v>
      </c>
      <c r="B4670" s="89">
        <v>80.78</v>
      </c>
      <c r="C4670" s="89">
        <f>LN(Table3[[#This Row],[Value]]/B4669)</f>
        <v>-4.5698838253334546E-3</v>
      </c>
      <c r="D4670" s="89"/>
      <c r="E4670" s="89"/>
      <c r="F4670" s="89">
        <f>Table3[[#This Row],[Yield]]/100*(1+F4669)</f>
        <v>0</v>
      </c>
    </row>
    <row r="4671" spans="1:6" x14ac:dyDescent="0.2">
      <c r="A4671" s="88">
        <v>4437</v>
      </c>
      <c r="B4671" s="89">
        <v>81.27</v>
      </c>
      <c r="C4671" s="89">
        <f>LN(Table3[[#This Row],[Value]]/B4670)</f>
        <v>6.0475346298465762E-3</v>
      </c>
      <c r="D4671" s="89"/>
      <c r="E4671" s="89"/>
      <c r="F4671" s="89">
        <f>Table3[[#This Row],[Yield]]/100*(1+F4670)</f>
        <v>0</v>
      </c>
    </row>
    <row r="4672" spans="1:6" x14ac:dyDescent="0.2">
      <c r="A4672" s="88">
        <v>4438</v>
      </c>
      <c r="B4672" s="89">
        <v>81.17</v>
      </c>
      <c r="C4672" s="89">
        <f>LN(Table3[[#This Row],[Value]]/B4671)</f>
        <v>-1.2312239920290854E-3</v>
      </c>
      <c r="D4672" s="89"/>
      <c r="E4672" s="89"/>
      <c r="F4672" s="89">
        <f>Table3[[#This Row],[Yield]]/100*(1+F4671)</f>
        <v>0</v>
      </c>
    </row>
    <row r="4673" spans="1:6" x14ac:dyDescent="0.2">
      <c r="A4673" s="88">
        <v>4440</v>
      </c>
      <c r="B4673" s="89">
        <v>80.98</v>
      </c>
      <c r="C4673" s="89">
        <f>LN(Table3[[#This Row],[Value]]/B4672)</f>
        <v>-2.3435101690691962E-3</v>
      </c>
      <c r="D4673" s="89"/>
      <c r="E4673" s="89"/>
      <c r="F4673" s="89">
        <f>Table3[[#This Row],[Yield]]/100*(1+F4672)</f>
        <v>0</v>
      </c>
    </row>
    <row r="4674" spans="1:6" x14ac:dyDescent="0.2">
      <c r="A4674" s="88">
        <v>4441</v>
      </c>
      <c r="B4674" s="89">
        <v>81.040000000000006</v>
      </c>
      <c r="C4674" s="89">
        <f>LN(Table3[[#This Row],[Value]]/B4673)</f>
        <v>7.406493364129792E-4</v>
      </c>
      <c r="D4674" s="89"/>
      <c r="E4674" s="89"/>
      <c r="F4674" s="89">
        <f>Table3[[#This Row],[Yield]]/100*(1+F4673)</f>
        <v>0</v>
      </c>
    </row>
    <row r="4675" spans="1:6" x14ac:dyDescent="0.2">
      <c r="A4675" s="88">
        <v>4442</v>
      </c>
      <c r="B4675" s="89">
        <v>81.569999999999993</v>
      </c>
      <c r="C4675" s="89">
        <f>LN(Table3[[#This Row],[Value]]/B4674)</f>
        <v>6.5186873720609675E-3</v>
      </c>
      <c r="D4675" s="89"/>
      <c r="E4675" s="89"/>
      <c r="F4675" s="89">
        <f>Table3[[#This Row],[Yield]]/100*(1+F4674)</f>
        <v>0</v>
      </c>
    </row>
    <row r="4676" spans="1:6" x14ac:dyDescent="0.2">
      <c r="A4676" s="88">
        <v>4443</v>
      </c>
      <c r="B4676" s="89">
        <v>81.400000000000006</v>
      </c>
      <c r="C4676" s="89">
        <f>LN(Table3[[#This Row],[Value]]/B4675)</f>
        <v>-2.0862743039943223E-3</v>
      </c>
      <c r="D4676" s="89"/>
      <c r="E4676" s="89"/>
      <c r="F4676" s="89">
        <f>Table3[[#This Row],[Yield]]/100*(1+F4675)</f>
        <v>0</v>
      </c>
    </row>
    <row r="4677" spans="1:6" x14ac:dyDescent="0.2">
      <c r="A4677" s="88">
        <v>4444</v>
      </c>
      <c r="B4677" s="89">
        <v>82.07</v>
      </c>
      <c r="C4677" s="89">
        <f>LN(Table3[[#This Row],[Value]]/B4676)</f>
        <v>8.197268633125537E-3</v>
      </c>
      <c r="D4677" s="89"/>
      <c r="E4677" s="89"/>
      <c r="F4677" s="89">
        <f>Table3[[#This Row],[Yield]]/100*(1+F4676)</f>
        <v>0</v>
      </c>
    </row>
    <row r="4678" spans="1:6" x14ac:dyDescent="0.2">
      <c r="A4678" s="88">
        <v>4445</v>
      </c>
      <c r="B4678" s="89">
        <v>81.96</v>
      </c>
      <c r="C4678" s="89">
        <f>LN(Table3[[#This Row],[Value]]/B4677)</f>
        <v>-1.3412182709213107E-3</v>
      </c>
      <c r="D4678" s="89"/>
      <c r="E4678" s="89"/>
      <c r="F4678" s="89">
        <f>Table3[[#This Row],[Yield]]/100*(1+F4677)</f>
        <v>0</v>
      </c>
    </row>
    <row r="4679" spans="1:6" x14ac:dyDescent="0.2">
      <c r="A4679" s="88">
        <v>4447</v>
      </c>
      <c r="B4679" s="89">
        <v>82.6</v>
      </c>
      <c r="C4679" s="89">
        <f>LN(Table3[[#This Row],[Value]]/B4678)</f>
        <v>7.7783571562333757E-3</v>
      </c>
      <c r="D4679" s="89"/>
      <c r="E4679" s="89"/>
      <c r="F4679" s="89">
        <f>Table3[[#This Row],[Yield]]/100*(1+F4678)</f>
        <v>0</v>
      </c>
    </row>
    <row r="4680" spans="1:6" x14ac:dyDescent="0.2">
      <c r="A4680" s="88">
        <v>4448</v>
      </c>
      <c r="B4680" s="89">
        <v>82.83</v>
      </c>
      <c r="C4680" s="89">
        <f>LN(Table3[[#This Row],[Value]]/B4679)</f>
        <v>2.7806340832404789E-3</v>
      </c>
      <c r="D4680" s="89"/>
      <c r="E4680" s="89"/>
      <c r="F4680" s="89">
        <f>Table3[[#This Row],[Yield]]/100*(1+F4679)</f>
        <v>0</v>
      </c>
    </row>
    <row r="4681" spans="1:6" x14ac:dyDescent="0.2">
      <c r="A4681" s="88">
        <v>4449</v>
      </c>
      <c r="B4681" s="89">
        <v>82.65</v>
      </c>
      <c r="C4681" s="89">
        <f>LN(Table3[[#This Row],[Value]]/B4680)</f>
        <v>-2.1754903431394552E-3</v>
      </c>
      <c r="D4681" s="89"/>
      <c r="E4681" s="89"/>
      <c r="F4681" s="89">
        <f>Table3[[#This Row],[Yield]]/100*(1+F4680)</f>
        <v>0</v>
      </c>
    </row>
    <row r="4682" spans="1:6" x14ac:dyDescent="0.2">
      <c r="A4682" s="88">
        <v>4450</v>
      </c>
      <c r="B4682" s="89">
        <v>83.38</v>
      </c>
      <c r="C4682" s="89">
        <f>LN(Table3[[#This Row],[Value]]/B4681)</f>
        <v>8.7936481856175693E-3</v>
      </c>
      <c r="D4682" s="89"/>
      <c r="E4682" s="89"/>
      <c r="F4682" s="89">
        <f>Table3[[#This Row],[Yield]]/100*(1+F4681)</f>
        <v>0</v>
      </c>
    </row>
    <row r="4683" spans="1:6" x14ac:dyDescent="0.2">
      <c r="A4683" s="88">
        <v>4451</v>
      </c>
      <c r="B4683" s="89">
        <v>83.5</v>
      </c>
      <c r="C4683" s="89">
        <f>LN(Table3[[#This Row],[Value]]/B4682)</f>
        <v>1.4381594041591259E-3</v>
      </c>
      <c r="D4683" s="89"/>
      <c r="E4683" s="89"/>
      <c r="F4683" s="89">
        <f>Table3[[#This Row],[Yield]]/100*(1+F4682)</f>
        <v>0</v>
      </c>
    </row>
    <row r="4684" spans="1:6" x14ac:dyDescent="0.2">
      <c r="A4684" s="88">
        <v>4452</v>
      </c>
      <c r="B4684" s="89">
        <v>83.44</v>
      </c>
      <c r="C4684" s="89">
        <f>LN(Table3[[#This Row],[Value]]/B4683)</f>
        <v>-7.1882116429283272E-4</v>
      </c>
      <c r="D4684" s="89"/>
      <c r="E4684" s="89"/>
      <c r="F4684" s="89">
        <f>Table3[[#This Row],[Yield]]/100*(1+F4683)</f>
        <v>0</v>
      </c>
    </row>
    <row r="4685" spans="1:6" x14ac:dyDescent="0.2">
      <c r="A4685" s="88">
        <v>4454</v>
      </c>
      <c r="B4685" s="89">
        <v>83.13</v>
      </c>
      <c r="C4685" s="89">
        <f>LN(Table3[[#This Row],[Value]]/B4684)</f>
        <v>-3.7221631495203251E-3</v>
      </c>
      <c r="D4685" s="89"/>
      <c r="E4685" s="89"/>
      <c r="F4685" s="89">
        <f>Table3[[#This Row],[Yield]]/100*(1+F4684)</f>
        <v>0</v>
      </c>
    </row>
    <row r="4686" spans="1:6" x14ac:dyDescent="0.2">
      <c r="A4686" s="88">
        <v>4455</v>
      </c>
      <c r="B4686" s="89">
        <v>83.47</v>
      </c>
      <c r="C4686" s="89">
        <f>LN(Table3[[#This Row],[Value]]/B4685)</f>
        <v>4.0816383196486776E-3</v>
      </c>
      <c r="D4686" s="89"/>
      <c r="E4686" s="89"/>
      <c r="F4686" s="89">
        <f>Table3[[#This Row],[Yield]]/100*(1+F4685)</f>
        <v>0</v>
      </c>
    </row>
    <row r="4687" spans="1:6" x14ac:dyDescent="0.2">
      <c r="A4687" s="88">
        <v>4456</v>
      </c>
      <c r="B4687" s="89">
        <v>83.96</v>
      </c>
      <c r="C4687" s="89">
        <f>LN(Table3[[#This Row],[Value]]/B4686)</f>
        <v>5.8532090897867872E-3</v>
      </c>
      <c r="D4687" s="89"/>
      <c r="E4687" s="89"/>
      <c r="F4687" s="89">
        <f>Table3[[#This Row],[Yield]]/100*(1+F4686)</f>
        <v>0</v>
      </c>
    </row>
    <row r="4688" spans="1:6" x14ac:dyDescent="0.2">
      <c r="A4688" s="88">
        <v>4457</v>
      </c>
      <c r="B4688" s="89">
        <v>85.12</v>
      </c>
      <c r="C4688" s="89">
        <f>LN(Table3[[#This Row],[Value]]/B4687)</f>
        <v>1.3721530640902107E-2</v>
      </c>
      <c r="D4688" s="89"/>
      <c r="E4688" s="89"/>
      <c r="F4688" s="89">
        <f>Table3[[#This Row],[Yield]]/100*(1+F4687)</f>
        <v>0</v>
      </c>
    </row>
    <row r="4689" spans="1:6" x14ac:dyDescent="0.2">
      <c r="A4689" s="88">
        <v>4458</v>
      </c>
      <c r="B4689" s="89">
        <v>85.15</v>
      </c>
      <c r="C4689" s="89">
        <f>LN(Table3[[#This Row],[Value]]/B4688)</f>
        <v>3.5238151536301152E-4</v>
      </c>
      <c r="D4689" s="89"/>
      <c r="E4689" s="89"/>
      <c r="F4689" s="89">
        <f>Table3[[#This Row],[Yield]]/100*(1+F4688)</f>
        <v>0</v>
      </c>
    </row>
    <row r="4690" spans="1:6" x14ac:dyDescent="0.2">
      <c r="A4690" s="88">
        <v>4459</v>
      </c>
      <c r="B4690" s="89">
        <v>84.51</v>
      </c>
      <c r="C4690" s="89">
        <f>LN(Table3[[#This Row],[Value]]/B4689)</f>
        <v>-7.5445365523063457E-3</v>
      </c>
      <c r="D4690" s="89"/>
      <c r="E4690" s="89"/>
      <c r="F4690" s="89">
        <f>Table3[[#This Row],[Yield]]/100*(1+F4689)</f>
        <v>0</v>
      </c>
    </row>
    <row r="4691" spans="1:6" x14ac:dyDescent="0.2">
      <c r="A4691" s="88">
        <v>4461</v>
      </c>
      <c r="B4691" s="89">
        <v>85.35</v>
      </c>
      <c r="C4691" s="89">
        <f>LN(Table3[[#This Row],[Value]]/B4690)</f>
        <v>9.8905786840585794E-3</v>
      </c>
      <c r="D4691" s="89"/>
      <c r="E4691" s="89"/>
      <c r="F4691" s="89">
        <f>Table3[[#This Row],[Yield]]/100*(1+F4690)</f>
        <v>0</v>
      </c>
    </row>
    <row r="4692" spans="1:6" x14ac:dyDescent="0.2">
      <c r="A4692" s="88">
        <v>4462</v>
      </c>
      <c r="B4692" s="89">
        <v>85.52</v>
      </c>
      <c r="C4692" s="89">
        <f>LN(Table3[[#This Row],[Value]]/B4691)</f>
        <v>1.9898174763402191E-3</v>
      </c>
      <c r="D4692" s="89"/>
      <c r="E4692" s="89"/>
      <c r="F4692" s="89">
        <f>Table3[[#This Row],[Yield]]/100*(1+F4691)</f>
        <v>0</v>
      </c>
    </row>
    <row r="4693" spans="1:6" x14ac:dyDescent="0.2">
      <c r="A4693" s="88">
        <v>4463</v>
      </c>
      <c r="B4693" s="89">
        <v>86.57</v>
      </c>
      <c r="C4693" s="89">
        <f>LN(Table3[[#This Row],[Value]]/B4692)</f>
        <v>1.2203068510892642E-2</v>
      </c>
      <c r="D4693" s="89"/>
      <c r="E4693" s="89"/>
      <c r="F4693" s="89">
        <f>Table3[[#This Row],[Yield]]/100*(1+F4692)</f>
        <v>0</v>
      </c>
    </row>
    <row r="4694" spans="1:6" x14ac:dyDescent="0.2">
      <c r="A4694" s="88">
        <v>4464</v>
      </c>
      <c r="B4694" s="89">
        <v>86.92</v>
      </c>
      <c r="C4694" s="89">
        <f>LN(Table3[[#This Row],[Value]]/B4693)</f>
        <v>4.034820160546548E-3</v>
      </c>
      <c r="D4694" s="89"/>
      <c r="E4694" s="89"/>
      <c r="F4694" s="89">
        <f>Table3[[#This Row],[Yield]]/100*(1+F4693)</f>
        <v>0</v>
      </c>
    </row>
    <row r="4695" spans="1:6" x14ac:dyDescent="0.2">
      <c r="A4695" s="88">
        <v>4465</v>
      </c>
      <c r="B4695" s="89">
        <v>87.6</v>
      </c>
      <c r="C4695" s="89">
        <f>LN(Table3[[#This Row],[Value]]/B4694)</f>
        <v>7.7928425541168109E-3</v>
      </c>
      <c r="D4695" s="89"/>
      <c r="E4695" s="89"/>
      <c r="F4695" s="89">
        <f>Table3[[#This Row],[Yield]]/100*(1+F4694)</f>
        <v>0</v>
      </c>
    </row>
    <row r="4696" spans="1:6" x14ac:dyDescent="0.2">
      <c r="A4696" s="88">
        <v>4466</v>
      </c>
      <c r="B4696" s="89">
        <v>88.39</v>
      </c>
      <c r="C4696" s="89">
        <f>LN(Table3[[#This Row],[Value]]/B4695)</f>
        <v>8.9778431305108288E-3</v>
      </c>
      <c r="D4696" s="89"/>
      <c r="E4696" s="89"/>
      <c r="F4696" s="89">
        <f>Table3[[#This Row],[Yield]]/100*(1+F4695)</f>
        <v>0</v>
      </c>
    </row>
    <row r="4697" spans="1:6" x14ac:dyDescent="0.2">
      <c r="A4697" s="88">
        <v>4468</v>
      </c>
      <c r="B4697" s="89">
        <v>88.54</v>
      </c>
      <c r="C4697" s="89">
        <f>LN(Table3[[#This Row],[Value]]/B4696)</f>
        <v>1.6955862311384122E-3</v>
      </c>
      <c r="D4697" s="89"/>
      <c r="E4697" s="89"/>
      <c r="F4697" s="89">
        <f>Table3[[#This Row],[Yield]]/100*(1+F4696)</f>
        <v>0</v>
      </c>
    </row>
    <row r="4698" spans="1:6" x14ac:dyDescent="0.2">
      <c r="A4698" s="88">
        <v>4469</v>
      </c>
      <c r="B4698" s="89">
        <v>88.62</v>
      </c>
      <c r="C4698" s="89">
        <f>LN(Table3[[#This Row],[Value]]/B4697)</f>
        <v>9.0313846734852018E-4</v>
      </c>
      <c r="D4698" s="89"/>
      <c r="E4698" s="89"/>
      <c r="F4698" s="89">
        <f>Table3[[#This Row],[Yield]]/100*(1+F4697)</f>
        <v>0</v>
      </c>
    </row>
    <row r="4699" spans="1:6" x14ac:dyDescent="0.2">
      <c r="A4699" s="88">
        <v>4470</v>
      </c>
      <c r="B4699" s="89">
        <v>88.48</v>
      </c>
      <c r="C4699" s="89">
        <f>LN(Table3[[#This Row],[Value]]/B4698)</f>
        <v>-1.5810279973188181E-3</v>
      </c>
      <c r="D4699" s="89"/>
      <c r="E4699" s="89"/>
      <c r="F4699" s="89">
        <f>Table3[[#This Row],[Yield]]/100*(1+F4698)</f>
        <v>0</v>
      </c>
    </row>
    <row r="4700" spans="1:6" x14ac:dyDescent="0.2">
      <c r="A4700" s="88">
        <v>4471</v>
      </c>
      <c r="B4700" s="89">
        <v>88.09</v>
      </c>
      <c r="C4700" s="89">
        <f>LN(Table3[[#This Row],[Value]]/B4699)</f>
        <v>-4.4175186523203319E-3</v>
      </c>
      <c r="D4700" s="89"/>
      <c r="E4700" s="89"/>
      <c r="F4700" s="89">
        <f>Table3[[#This Row],[Yield]]/100*(1+F4699)</f>
        <v>0</v>
      </c>
    </row>
    <row r="4701" spans="1:6" x14ac:dyDescent="0.2">
      <c r="A4701" s="88">
        <v>4472</v>
      </c>
      <c r="B4701" s="89">
        <v>88.23</v>
      </c>
      <c r="C4701" s="89">
        <f>LN(Table3[[#This Row],[Value]]/B4700)</f>
        <v>1.5880221123089494E-3</v>
      </c>
      <c r="D4701" s="89"/>
      <c r="E4701" s="89"/>
      <c r="F4701" s="89">
        <f>Table3[[#This Row],[Yield]]/100*(1+F4700)</f>
        <v>0</v>
      </c>
    </row>
    <row r="4702" spans="1:6" x14ac:dyDescent="0.2">
      <c r="A4702" s="88">
        <v>4473</v>
      </c>
      <c r="B4702" s="89">
        <v>88.27</v>
      </c>
      <c r="C4702" s="89">
        <f>LN(Table3[[#This Row],[Value]]/B4701)</f>
        <v>4.5325779812796605E-4</v>
      </c>
      <c r="D4702" s="89"/>
      <c r="E4702" s="89"/>
      <c r="F4702" s="89">
        <f>Table3[[#This Row],[Yield]]/100*(1+F4701)</f>
        <v>0</v>
      </c>
    </row>
    <row r="4703" spans="1:6" x14ac:dyDescent="0.2">
      <c r="A4703" s="88">
        <v>4475</v>
      </c>
      <c r="B4703" s="89">
        <v>89.05</v>
      </c>
      <c r="C4703" s="89">
        <f>LN(Table3[[#This Row],[Value]]/B4702)</f>
        <v>8.797710703529131E-3</v>
      </c>
      <c r="D4703" s="89"/>
      <c r="E4703" s="89"/>
      <c r="F4703" s="89">
        <f>Table3[[#This Row],[Yield]]/100*(1+F4702)</f>
        <v>0</v>
      </c>
    </row>
    <row r="4704" spans="1:6" x14ac:dyDescent="0.2">
      <c r="A4704" s="88">
        <v>4476</v>
      </c>
      <c r="B4704" s="89">
        <v>88.82</v>
      </c>
      <c r="C4704" s="89">
        <f>LN(Table3[[#This Row],[Value]]/B4703)</f>
        <v>-2.5861598717144365E-3</v>
      </c>
      <c r="D4704" s="89"/>
      <c r="E4704" s="89"/>
      <c r="F4704" s="89">
        <f>Table3[[#This Row],[Yield]]/100*(1+F4703)</f>
        <v>0</v>
      </c>
    </row>
    <row r="4705" spans="1:6" x14ac:dyDescent="0.2">
      <c r="A4705" s="88">
        <v>4477</v>
      </c>
      <c r="B4705" s="89">
        <v>88.78</v>
      </c>
      <c r="C4705" s="89">
        <f>LN(Table3[[#This Row],[Value]]/B4704)</f>
        <v>-4.5045045806693939E-4</v>
      </c>
      <c r="D4705" s="89"/>
      <c r="E4705" s="89"/>
      <c r="F4705" s="89">
        <f>Table3[[#This Row],[Yield]]/100*(1+F4704)</f>
        <v>0</v>
      </c>
    </row>
    <row r="4706" spans="1:6" x14ac:dyDescent="0.2">
      <c r="A4706" s="88">
        <v>4478</v>
      </c>
      <c r="B4706" s="89">
        <v>89.52</v>
      </c>
      <c r="C4706" s="89">
        <f>LN(Table3[[#This Row],[Value]]/B4705)</f>
        <v>8.3006645977806003E-3</v>
      </c>
      <c r="D4706" s="89"/>
      <c r="E4706" s="89"/>
      <c r="F4706" s="89">
        <f>Table3[[#This Row],[Yield]]/100*(1+F4705)</f>
        <v>0</v>
      </c>
    </row>
    <row r="4707" spans="1:6" x14ac:dyDescent="0.2">
      <c r="A4707" s="88">
        <v>4480</v>
      </c>
      <c r="B4707" s="89">
        <v>90.01</v>
      </c>
      <c r="C4707" s="89">
        <f>LN(Table3[[#This Row],[Value]]/B4706)</f>
        <v>5.4587112653242485E-3</v>
      </c>
      <c r="D4707" s="89"/>
      <c r="E4707" s="89"/>
      <c r="F4707" s="89">
        <f>Table3[[#This Row],[Yield]]/100*(1+F4706)</f>
        <v>0</v>
      </c>
    </row>
    <row r="4708" spans="1:6" x14ac:dyDescent="0.2">
      <c r="A4708" s="88">
        <v>4482</v>
      </c>
      <c r="B4708" s="89">
        <v>90.21</v>
      </c>
      <c r="C4708" s="89">
        <f>LN(Table3[[#This Row],[Value]]/B4707)</f>
        <v>2.2195103995534524E-3</v>
      </c>
      <c r="D4708" s="89"/>
      <c r="E4708" s="89"/>
      <c r="F4708" s="89">
        <f>Table3[[#This Row],[Yield]]/100*(1+F4707)</f>
        <v>0</v>
      </c>
    </row>
    <row r="4709" spans="1:6" x14ac:dyDescent="0.2">
      <c r="A4709" s="88">
        <v>4483</v>
      </c>
      <c r="B4709" s="89">
        <v>90.7</v>
      </c>
      <c r="C4709" s="89">
        <f>LN(Table3[[#This Row],[Value]]/B4708)</f>
        <v>5.417071452543637E-3</v>
      </c>
      <c r="D4709" s="89"/>
      <c r="E4709" s="89"/>
      <c r="F4709" s="89">
        <f>Table3[[#This Row],[Yield]]/100*(1+F4708)</f>
        <v>0</v>
      </c>
    </row>
    <row r="4710" spans="1:6" x14ac:dyDescent="0.2">
      <c r="A4710" s="88">
        <v>4484</v>
      </c>
      <c r="B4710" s="89">
        <v>90.27</v>
      </c>
      <c r="C4710" s="89">
        <f>LN(Table3[[#This Row],[Value]]/B4709)</f>
        <v>-4.7521778110274507E-3</v>
      </c>
      <c r="D4710" s="89"/>
      <c r="E4710" s="89"/>
      <c r="F4710" s="89">
        <f>Table3[[#This Row],[Yield]]/100*(1+F4709)</f>
        <v>0</v>
      </c>
    </row>
    <row r="4711" spans="1:6" x14ac:dyDescent="0.2">
      <c r="A4711" s="88">
        <v>4485</v>
      </c>
      <c r="B4711" s="89">
        <v>89.9</v>
      </c>
      <c r="C4711" s="89">
        <f>LN(Table3[[#This Row],[Value]]/B4710)</f>
        <v>-4.1072378324888813E-3</v>
      </c>
      <c r="D4711" s="89"/>
      <c r="E4711" s="89"/>
      <c r="F4711" s="89">
        <f>Table3[[#This Row],[Yield]]/100*(1+F4710)</f>
        <v>0</v>
      </c>
    </row>
    <row r="4712" spans="1:6" x14ac:dyDescent="0.2">
      <c r="A4712" s="88">
        <v>4486</v>
      </c>
      <c r="B4712" s="89">
        <v>89.18</v>
      </c>
      <c r="C4712" s="89">
        <f>LN(Table3[[#This Row],[Value]]/B4711)</f>
        <v>-8.0411422782439481E-3</v>
      </c>
      <c r="D4712" s="89"/>
      <c r="E4712" s="89"/>
      <c r="F4712" s="89">
        <f>Table3[[#This Row],[Yield]]/100*(1+F4711)</f>
        <v>0</v>
      </c>
    </row>
    <row r="4713" spans="1:6" x14ac:dyDescent="0.2">
      <c r="A4713" s="88">
        <v>4487</v>
      </c>
      <c r="B4713" s="89">
        <v>89.12</v>
      </c>
      <c r="C4713" s="89">
        <f>LN(Table3[[#This Row],[Value]]/B4712)</f>
        <v>-6.7302302035668977E-4</v>
      </c>
      <c r="D4713" s="89"/>
      <c r="E4713" s="89"/>
      <c r="F4713" s="89">
        <f>Table3[[#This Row],[Yield]]/100*(1+F4712)</f>
        <v>0</v>
      </c>
    </row>
    <row r="4714" spans="1:6" x14ac:dyDescent="0.2">
      <c r="A4714" s="88">
        <v>4489</v>
      </c>
      <c r="B4714" s="89">
        <v>89.71</v>
      </c>
      <c r="C4714" s="89">
        <f>LN(Table3[[#This Row],[Value]]/B4713)</f>
        <v>6.5984693922182345E-3</v>
      </c>
      <c r="D4714" s="89"/>
      <c r="E4714" s="89"/>
      <c r="F4714" s="89">
        <f>Table3[[#This Row],[Yield]]/100*(1+F4713)</f>
        <v>0</v>
      </c>
    </row>
    <row r="4715" spans="1:6" x14ac:dyDescent="0.2">
      <c r="A4715" s="88">
        <v>4490</v>
      </c>
      <c r="B4715" s="89">
        <v>89.22</v>
      </c>
      <c r="C4715" s="89">
        <f>LN(Table3[[#This Row],[Value]]/B4714)</f>
        <v>-5.4770158710733931E-3</v>
      </c>
      <c r="D4715" s="89"/>
      <c r="E4715" s="89"/>
      <c r="F4715" s="89">
        <f>Table3[[#This Row],[Yield]]/100*(1+F4714)</f>
        <v>0</v>
      </c>
    </row>
    <row r="4716" spans="1:6" x14ac:dyDescent="0.2">
      <c r="A4716" s="88">
        <v>4491</v>
      </c>
      <c r="B4716" s="89">
        <v>89.31</v>
      </c>
      <c r="C4716" s="89">
        <f>LN(Table3[[#This Row],[Value]]/B4715)</f>
        <v>1.0082339956760907E-3</v>
      </c>
      <c r="D4716" s="89"/>
      <c r="E4716" s="89"/>
      <c r="F4716" s="89">
        <f>Table3[[#This Row],[Yield]]/100*(1+F4715)</f>
        <v>0</v>
      </c>
    </row>
    <row r="4717" spans="1:6" x14ac:dyDescent="0.2">
      <c r="A4717" s="88">
        <v>4492</v>
      </c>
      <c r="B4717" s="89">
        <v>89.22</v>
      </c>
      <c r="C4717" s="89">
        <f>LN(Table3[[#This Row],[Value]]/B4716)</f>
        <v>-1.0082339956759871E-3</v>
      </c>
      <c r="D4717" s="89"/>
      <c r="E4717" s="89"/>
      <c r="F4717" s="89">
        <f>Table3[[#This Row],[Yield]]/100*(1+F4716)</f>
        <v>0</v>
      </c>
    </row>
    <row r="4718" spans="1:6" x14ac:dyDescent="0.2">
      <c r="A4718" s="88">
        <v>4493</v>
      </c>
      <c r="B4718" s="89">
        <v>89.16</v>
      </c>
      <c r="C4718" s="89">
        <f>LN(Table3[[#This Row],[Value]]/B4717)</f>
        <v>-6.7272118245062138E-4</v>
      </c>
      <c r="D4718" s="89"/>
      <c r="E4718" s="89"/>
      <c r="F4718" s="89">
        <f>Table3[[#This Row],[Yield]]/100*(1+F4717)</f>
        <v>0</v>
      </c>
    </row>
    <row r="4719" spans="1:6" x14ac:dyDescent="0.2">
      <c r="A4719" s="88">
        <v>4494</v>
      </c>
      <c r="B4719" s="89">
        <v>89.19</v>
      </c>
      <c r="C4719" s="89">
        <f>LN(Table3[[#This Row],[Value]]/B4718)</f>
        <v>3.3641716044787546E-4</v>
      </c>
      <c r="D4719" s="89"/>
      <c r="E4719" s="89"/>
      <c r="F4719" s="89">
        <f>Table3[[#This Row],[Yield]]/100*(1+F4718)</f>
        <v>0</v>
      </c>
    </row>
    <row r="4720" spans="1:6" x14ac:dyDescent="0.2">
      <c r="A4720" s="88">
        <v>4496</v>
      </c>
      <c r="B4720" s="89">
        <v>88.72</v>
      </c>
      <c r="C4720" s="89">
        <f>LN(Table3[[#This Row],[Value]]/B4719)</f>
        <v>-5.283582636004364E-3</v>
      </c>
      <c r="D4720" s="89"/>
      <c r="E4720" s="89"/>
      <c r="F4720" s="89">
        <f>Table3[[#This Row],[Yield]]/100*(1+F4719)</f>
        <v>0</v>
      </c>
    </row>
    <row r="4721" spans="1:6" x14ac:dyDescent="0.2">
      <c r="A4721" s="88">
        <v>4497</v>
      </c>
      <c r="B4721" s="89">
        <v>89.58</v>
      </c>
      <c r="C4721" s="89">
        <f>LN(Table3[[#This Row],[Value]]/B4720)</f>
        <v>9.6467377370423185E-3</v>
      </c>
      <c r="D4721" s="89"/>
      <c r="E4721" s="89"/>
      <c r="F4721" s="89">
        <f>Table3[[#This Row],[Yield]]/100*(1+F4720)</f>
        <v>0</v>
      </c>
    </row>
    <row r="4722" spans="1:6" x14ac:dyDescent="0.2">
      <c r="A4722" s="88">
        <v>4498</v>
      </c>
      <c r="B4722" s="89">
        <v>89.37</v>
      </c>
      <c r="C4722" s="89">
        <f>LN(Table3[[#This Row],[Value]]/B4721)</f>
        <v>-2.3470253858533857E-3</v>
      </c>
      <c r="D4722" s="89"/>
      <c r="E4722" s="89"/>
      <c r="F4722" s="89">
        <f>Table3[[#This Row],[Yield]]/100*(1+F4721)</f>
        <v>0</v>
      </c>
    </row>
    <row r="4723" spans="1:6" x14ac:dyDescent="0.2">
      <c r="A4723" s="88">
        <v>4499</v>
      </c>
      <c r="B4723" s="89">
        <v>90.43</v>
      </c>
      <c r="C4723" s="89">
        <f>LN(Table3[[#This Row],[Value]]/B4722)</f>
        <v>1.1791015359088282E-2</v>
      </c>
      <c r="D4723" s="89"/>
      <c r="E4723" s="89"/>
      <c r="F4723" s="89">
        <f>Table3[[#This Row],[Yield]]/100*(1+F4722)</f>
        <v>0</v>
      </c>
    </row>
    <row r="4724" spans="1:6" x14ac:dyDescent="0.2">
      <c r="A4724" s="88">
        <v>4500</v>
      </c>
      <c r="B4724" s="89">
        <v>90.93</v>
      </c>
      <c r="C4724" s="89">
        <f>LN(Table3[[#This Row],[Value]]/B4723)</f>
        <v>5.5139089854326908E-3</v>
      </c>
      <c r="D4724" s="89"/>
      <c r="E4724" s="89"/>
      <c r="F4724" s="89">
        <f>Table3[[#This Row],[Yield]]/100*(1+F4723)</f>
        <v>0</v>
      </c>
    </row>
    <row r="4725" spans="1:6" x14ac:dyDescent="0.2">
      <c r="A4725" s="88">
        <v>4501</v>
      </c>
      <c r="B4725" s="89">
        <v>90.81</v>
      </c>
      <c r="C4725" s="89">
        <f>LN(Table3[[#This Row],[Value]]/B4724)</f>
        <v>-1.3205680360845646E-3</v>
      </c>
      <c r="D4725" s="89"/>
      <c r="E4725" s="89"/>
      <c r="F4725" s="89">
        <f>Table3[[#This Row],[Yield]]/100*(1+F4724)</f>
        <v>0</v>
      </c>
    </row>
    <row r="4726" spans="1:6" x14ac:dyDescent="0.2">
      <c r="A4726" s="88">
        <v>4503</v>
      </c>
      <c r="B4726" s="89">
        <v>90.46</v>
      </c>
      <c r="C4726" s="89">
        <f>LN(Table3[[#This Row],[Value]]/B4725)</f>
        <v>-3.8616476520400181E-3</v>
      </c>
      <c r="D4726" s="89"/>
      <c r="E4726" s="89"/>
      <c r="F4726" s="89">
        <f>Table3[[#This Row],[Yield]]/100*(1+F4725)</f>
        <v>0</v>
      </c>
    </row>
    <row r="4727" spans="1:6" x14ac:dyDescent="0.2">
      <c r="A4727" s="88">
        <v>4504</v>
      </c>
      <c r="B4727" s="89">
        <v>90.3</v>
      </c>
      <c r="C4727" s="89">
        <f>LN(Table3[[#This Row],[Value]]/B4726)</f>
        <v>-1.7703036267573476E-3</v>
      </c>
      <c r="D4727" s="89"/>
      <c r="E4727" s="89"/>
      <c r="F4727" s="89">
        <f>Table3[[#This Row],[Yield]]/100*(1+F4726)</f>
        <v>0</v>
      </c>
    </row>
    <row r="4728" spans="1:6" x14ac:dyDescent="0.2">
      <c r="A4728" s="88">
        <v>4505</v>
      </c>
      <c r="B4728" s="89">
        <v>90.33</v>
      </c>
      <c r="C4728" s="89">
        <f>LN(Table3[[#This Row],[Value]]/B4727)</f>
        <v>3.3217073881251969E-4</v>
      </c>
      <c r="D4728" s="89"/>
      <c r="E4728" s="89"/>
      <c r="F4728" s="89">
        <f>Table3[[#This Row],[Yield]]/100*(1+F4727)</f>
        <v>0</v>
      </c>
    </row>
    <row r="4729" spans="1:6" x14ac:dyDescent="0.2">
      <c r="A4729" s="88">
        <v>4506</v>
      </c>
      <c r="B4729" s="89">
        <v>90.4</v>
      </c>
      <c r="C4729" s="89">
        <f>LN(Table3[[#This Row],[Value]]/B4728)</f>
        <v>7.7463623637874426E-4</v>
      </c>
      <c r="D4729" s="89"/>
      <c r="E4729" s="89"/>
      <c r="F4729" s="89">
        <f>Table3[[#This Row],[Yield]]/100*(1+F4728)</f>
        <v>0</v>
      </c>
    </row>
    <row r="4730" spans="1:6" x14ac:dyDescent="0.2">
      <c r="A4730" s="88">
        <v>4507</v>
      </c>
      <c r="B4730" s="89">
        <v>88.96</v>
      </c>
      <c r="C4730" s="89">
        <f>LN(Table3[[#This Row],[Value]]/B4729)</f>
        <v>-1.605743689585875E-2</v>
      </c>
      <c r="D4730" s="89"/>
      <c r="E4730" s="89"/>
      <c r="F4730" s="89">
        <f>Table3[[#This Row],[Yield]]/100*(1+F4729)</f>
        <v>0</v>
      </c>
    </row>
    <row r="4731" spans="1:6" x14ac:dyDescent="0.2">
      <c r="A4731" s="88">
        <v>4508</v>
      </c>
      <c r="B4731" s="89">
        <v>88.77</v>
      </c>
      <c r="C4731" s="89">
        <f>LN(Table3[[#This Row],[Value]]/B4730)</f>
        <v>-2.1380754220442447E-3</v>
      </c>
      <c r="D4731" s="89"/>
      <c r="E4731" s="89"/>
      <c r="F4731" s="89">
        <f>Table3[[#This Row],[Yield]]/100*(1+F4730)</f>
        <v>0</v>
      </c>
    </row>
    <row r="4732" spans="1:6" x14ac:dyDescent="0.2">
      <c r="A4732" s="88">
        <v>4510</v>
      </c>
      <c r="B4732" s="89">
        <v>87.59</v>
      </c>
      <c r="C4732" s="89">
        <f>LN(Table3[[#This Row],[Value]]/B4731)</f>
        <v>-1.3381918905230288E-2</v>
      </c>
      <c r="D4732" s="89"/>
      <c r="E4732" s="89"/>
      <c r="F4732" s="89">
        <f>Table3[[#This Row],[Yield]]/100*(1+F4731)</f>
        <v>0</v>
      </c>
    </row>
    <row r="4733" spans="1:6" x14ac:dyDescent="0.2">
      <c r="A4733" s="88">
        <v>4511</v>
      </c>
      <c r="B4733" s="89">
        <v>87.68</v>
      </c>
      <c r="C4733" s="89">
        <f>LN(Table3[[#This Row],[Value]]/B4732)</f>
        <v>1.0269870247077986E-3</v>
      </c>
      <c r="D4733" s="89"/>
      <c r="E4733" s="89"/>
      <c r="F4733" s="89">
        <f>Table3[[#This Row],[Yield]]/100*(1+F4732)</f>
        <v>0</v>
      </c>
    </row>
    <row r="4734" spans="1:6" x14ac:dyDescent="0.2">
      <c r="A4734" s="88">
        <v>4512</v>
      </c>
      <c r="B4734" s="89">
        <v>87.86</v>
      </c>
      <c r="C4734" s="89">
        <f>LN(Table3[[#This Row],[Value]]/B4733)</f>
        <v>2.0508153479279153E-3</v>
      </c>
      <c r="D4734" s="89"/>
      <c r="E4734" s="89"/>
      <c r="F4734" s="89">
        <f>Table3[[#This Row],[Yield]]/100*(1+F4733)</f>
        <v>0</v>
      </c>
    </row>
    <row r="4735" spans="1:6" x14ac:dyDescent="0.2">
      <c r="A4735" s="88">
        <v>4513</v>
      </c>
      <c r="B4735" s="89">
        <v>88.41</v>
      </c>
      <c r="C4735" s="89">
        <f>LN(Table3[[#This Row],[Value]]/B4734)</f>
        <v>6.2404468700794288E-3</v>
      </c>
      <c r="D4735" s="89"/>
      <c r="E4735" s="89"/>
      <c r="F4735" s="89">
        <f>Table3[[#This Row],[Yield]]/100*(1+F4734)</f>
        <v>0</v>
      </c>
    </row>
    <row r="4736" spans="1:6" x14ac:dyDescent="0.2">
      <c r="A4736" s="88">
        <v>4514</v>
      </c>
      <c r="B4736" s="89">
        <v>88.97</v>
      </c>
      <c r="C4736" s="89">
        <f>LN(Table3[[#This Row],[Value]]/B4735)</f>
        <v>6.3141488389630357E-3</v>
      </c>
      <c r="D4736" s="89"/>
      <c r="E4736" s="89"/>
      <c r="F4736" s="89">
        <f>Table3[[#This Row],[Yield]]/100*(1+F4735)</f>
        <v>0</v>
      </c>
    </row>
    <row r="4737" spans="1:6" x14ac:dyDescent="0.2">
      <c r="A4737" s="88">
        <v>4515</v>
      </c>
      <c r="B4737" s="89">
        <v>89.58</v>
      </c>
      <c r="C4737" s="89">
        <f>LN(Table3[[#This Row],[Value]]/B4736)</f>
        <v>6.8328465224779186E-3</v>
      </c>
      <c r="D4737" s="89"/>
      <c r="E4737" s="89"/>
      <c r="F4737" s="89">
        <f>Table3[[#This Row],[Yield]]/100*(1+F4736)</f>
        <v>0</v>
      </c>
    </row>
    <row r="4738" spans="1:6" x14ac:dyDescent="0.2">
      <c r="A4738" s="88">
        <v>4517</v>
      </c>
      <c r="B4738" s="89">
        <v>89.53</v>
      </c>
      <c r="C4738" s="89">
        <f>LN(Table3[[#This Row],[Value]]/B4737)</f>
        <v>-5.5831613308938511E-4</v>
      </c>
      <c r="D4738" s="89"/>
      <c r="E4738" s="89"/>
      <c r="F4738" s="89">
        <f>Table3[[#This Row],[Yield]]/100*(1+F4737)</f>
        <v>0</v>
      </c>
    </row>
    <row r="4739" spans="1:6" x14ac:dyDescent="0.2">
      <c r="A4739" s="88">
        <v>4518</v>
      </c>
      <c r="B4739" s="89">
        <v>89.83</v>
      </c>
      <c r="C4739" s="89">
        <f>LN(Table3[[#This Row],[Value]]/B4738)</f>
        <v>3.3452305950506804E-3</v>
      </c>
      <c r="D4739" s="89"/>
      <c r="E4739" s="89"/>
      <c r="F4739" s="89">
        <f>Table3[[#This Row],[Yield]]/100*(1+F4738)</f>
        <v>0</v>
      </c>
    </row>
    <row r="4740" spans="1:6" x14ac:dyDescent="0.2">
      <c r="A4740" s="88">
        <v>4519</v>
      </c>
      <c r="B4740" s="89">
        <v>89.58</v>
      </c>
      <c r="C4740" s="89">
        <f>LN(Table3[[#This Row],[Value]]/B4739)</f>
        <v>-2.7869144619612034E-3</v>
      </c>
      <c r="D4740" s="89"/>
      <c r="E4740" s="89"/>
      <c r="F4740" s="89">
        <f>Table3[[#This Row],[Yield]]/100*(1+F4739)</f>
        <v>0</v>
      </c>
    </row>
    <row r="4741" spans="1:6" x14ac:dyDescent="0.2">
      <c r="A4741" s="88">
        <v>4520</v>
      </c>
      <c r="B4741" s="89">
        <v>89.23</v>
      </c>
      <c r="C4741" s="89">
        <f>LN(Table3[[#This Row],[Value]]/B4740)</f>
        <v>-3.9147748670939125E-3</v>
      </c>
      <c r="D4741" s="89"/>
      <c r="E4741" s="89"/>
      <c r="F4741" s="89">
        <f>Table3[[#This Row],[Yield]]/100*(1+F4740)</f>
        <v>0</v>
      </c>
    </row>
    <row r="4742" spans="1:6" x14ac:dyDescent="0.2">
      <c r="A4742" s="88">
        <v>4521</v>
      </c>
      <c r="B4742" s="89">
        <v>89.35</v>
      </c>
      <c r="C4742" s="89">
        <f>LN(Table3[[#This Row],[Value]]/B4741)</f>
        <v>1.3439356933768894E-3</v>
      </c>
      <c r="D4742" s="89"/>
      <c r="E4742" s="89"/>
      <c r="F4742" s="89">
        <f>Table3[[#This Row],[Yield]]/100*(1+F4741)</f>
        <v>0</v>
      </c>
    </row>
    <row r="4743" spans="1:6" x14ac:dyDescent="0.2">
      <c r="A4743" s="88">
        <v>4522</v>
      </c>
      <c r="B4743" s="89">
        <v>90.32</v>
      </c>
      <c r="C4743" s="89">
        <f>LN(Table3[[#This Row],[Value]]/B4742)</f>
        <v>1.0797678235969544E-2</v>
      </c>
      <c r="D4743" s="89"/>
      <c r="E4743" s="89"/>
      <c r="F4743" s="89">
        <f>Table3[[#This Row],[Yield]]/100*(1+F4742)</f>
        <v>0</v>
      </c>
    </row>
    <row r="4744" spans="1:6" x14ac:dyDescent="0.2">
      <c r="A4744" s="88">
        <v>4524</v>
      </c>
      <c r="B4744" s="89">
        <v>90.34</v>
      </c>
      <c r="C4744" s="89">
        <f>LN(Table3[[#This Row],[Value]]/B4743)</f>
        <v>2.214103850515499E-4</v>
      </c>
      <c r="D4744" s="89"/>
      <c r="E4744" s="89"/>
      <c r="F4744" s="89">
        <f>Table3[[#This Row],[Yield]]/100*(1+F4743)</f>
        <v>0</v>
      </c>
    </row>
    <row r="4745" spans="1:6" x14ac:dyDescent="0.2">
      <c r="A4745" s="88">
        <v>4525</v>
      </c>
      <c r="B4745" s="89">
        <v>90.48</v>
      </c>
      <c r="C4745" s="89">
        <f>LN(Table3[[#This Row],[Value]]/B4744)</f>
        <v>1.5485015814068843E-3</v>
      </c>
      <c r="D4745" s="89"/>
      <c r="E4745" s="89"/>
      <c r="F4745" s="89">
        <f>Table3[[#This Row],[Yield]]/100*(1+F4744)</f>
        <v>0</v>
      </c>
    </row>
    <row r="4746" spans="1:6" x14ac:dyDescent="0.2">
      <c r="A4746" s="88">
        <v>4526</v>
      </c>
      <c r="B4746" s="89">
        <v>89.97</v>
      </c>
      <c r="C4746" s="89">
        <f>LN(Table3[[#This Row],[Value]]/B4745)</f>
        <v>-5.6525503788376636E-3</v>
      </c>
      <c r="D4746" s="89"/>
      <c r="E4746" s="89"/>
      <c r="F4746" s="89">
        <f>Table3[[#This Row],[Yield]]/100*(1+F4745)</f>
        <v>0</v>
      </c>
    </row>
    <row r="4747" spans="1:6" x14ac:dyDescent="0.2">
      <c r="A4747" s="88">
        <v>4527</v>
      </c>
      <c r="B4747" s="89">
        <v>89.77</v>
      </c>
      <c r="C4747" s="89">
        <f>LN(Table3[[#This Row],[Value]]/B4746)</f>
        <v>-2.2254376604304064E-3</v>
      </c>
      <c r="D4747" s="89"/>
      <c r="E4747" s="89"/>
      <c r="F4747" s="89">
        <f>Table3[[#This Row],[Yield]]/100*(1+F4746)</f>
        <v>0</v>
      </c>
    </row>
    <row r="4748" spans="1:6" x14ac:dyDescent="0.2">
      <c r="A4748" s="88">
        <v>4528</v>
      </c>
      <c r="B4748" s="89">
        <v>90.25</v>
      </c>
      <c r="C4748" s="89">
        <f>LN(Table3[[#This Row],[Value]]/B4747)</f>
        <v>5.3327534443933467E-3</v>
      </c>
      <c r="D4748" s="89"/>
      <c r="E4748" s="89"/>
      <c r="F4748" s="89">
        <f>Table3[[#This Row],[Yield]]/100*(1+F4747)</f>
        <v>0</v>
      </c>
    </row>
    <row r="4749" spans="1:6" x14ac:dyDescent="0.2">
      <c r="A4749" s="88">
        <v>4529</v>
      </c>
      <c r="B4749" s="89">
        <v>90.37</v>
      </c>
      <c r="C4749" s="89">
        <f>LN(Table3[[#This Row],[Value]]/B4748)</f>
        <v>1.3287567008741139E-3</v>
      </c>
      <c r="D4749" s="89"/>
      <c r="E4749" s="89"/>
      <c r="F4749" s="89">
        <f>Table3[[#This Row],[Yield]]/100*(1+F4748)</f>
        <v>0</v>
      </c>
    </row>
    <row r="4750" spans="1:6" x14ac:dyDescent="0.2">
      <c r="A4750" s="88">
        <v>4531</v>
      </c>
      <c r="B4750" s="89">
        <v>90.01</v>
      </c>
      <c r="C4750" s="89">
        <f>LN(Table3[[#This Row],[Value]]/B4749)</f>
        <v>-3.9915786448705675E-3</v>
      </c>
      <c r="D4750" s="89"/>
      <c r="E4750" s="89"/>
      <c r="F4750" s="89">
        <f>Table3[[#This Row],[Yield]]/100*(1+F4749)</f>
        <v>0</v>
      </c>
    </row>
    <row r="4751" spans="1:6" x14ac:dyDescent="0.2">
      <c r="A4751" s="88">
        <v>4532</v>
      </c>
      <c r="B4751" s="89">
        <v>90.15</v>
      </c>
      <c r="C4751" s="89">
        <f>LN(Table3[[#This Row],[Value]]/B4750)</f>
        <v>1.5541743803324443E-3</v>
      </c>
      <c r="D4751" s="89"/>
      <c r="E4751" s="89"/>
      <c r="F4751" s="89">
        <f>Table3[[#This Row],[Yield]]/100*(1+F4750)</f>
        <v>0</v>
      </c>
    </row>
    <row r="4752" spans="1:6" x14ac:dyDescent="0.2">
      <c r="A4752" s="88">
        <v>4533</v>
      </c>
      <c r="B4752" s="89">
        <v>89.53</v>
      </c>
      <c r="C4752" s="89">
        <f>LN(Table3[[#This Row],[Value]]/B4751)</f>
        <v>-6.9011850032617335E-3</v>
      </c>
      <c r="D4752" s="89"/>
      <c r="E4752" s="89"/>
      <c r="F4752" s="89">
        <f>Table3[[#This Row],[Yield]]/100*(1+F4751)</f>
        <v>0</v>
      </c>
    </row>
    <row r="4753" spans="1:6" x14ac:dyDescent="0.2">
      <c r="A4753" s="88">
        <v>4535</v>
      </c>
      <c r="B4753" s="89">
        <v>88.01</v>
      </c>
      <c r="C4753" s="89">
        <f>LN(Table3[[#This Row],[Value]]/B4752)</f>
        <v>-1.7123320260344254E-2</v>
      </c>
      <c r="D4753" s="89"/>
      <c r="E4753" s="89"/>
      <c r="F4753" s="89">
        <f>Table3[[#This Row],[Yield]]/100*(1+F4752)</f>
        <v>0</v>
      </c>
    </row>
    <row r="4754" spans="1:6" x14ac:dyDescent="0.2">
      <c r="A4754" s="88">
        <v>4536</v>
      </c>
      <c r="B4754" s="89">
        <v>88.32</v>
      </c>
      <c r="C4754" s="89">
        <f>LN(Table3[[#This Row],[Value]]/B4753)</f>
        <v>3.5161381430647751E-3</v>
      </c>
      <c r="D4754" s="89"/>
      <c r="E4754" s="89"/>
      <c r="F4754" s="89">
        <f>Table3[[#This Row],[Yield]]/100*(1+F4753)</f>
        <v>0</v>
      </c>
    </row>
    <row r="4755" spans="1:6" x14ac:dyDescent="0.2">
      <c r="A4755" s="88">
        <v>4538</v>
      </c>
      <c r="B4755" s="89">
        <v>88.59</v>
      </c>
      <c r="C4755" s="89">
        <f>LN(Table3[[#This Row],[Value]]/B4754)</f>
        <v>3.0524018951558602E-3</v>
      </c>
      <c r="D4755" s="89"/>
      <c r="E4755" s="89"/>
      <c r="F4755" s="89">
        <f>Table3[[#This Row],[Yield]]/100*(1+F4754)</f>
        <v>0</v>
      </c>
    </row>
    <row r="4756" spans="1:6" x14ac:dyDescent="0.2">
      <c r="A4756" s="88">
        <v>4539</v>
      </c>
      <c r="B4756" s="89">
        <v>89.29</v>
      </c>
      <c r="C4756" s="89">
        <f>LN(Table3[[#This Row],[Value]]/B4755)</f>
        <v>7.8705151051841303E-3</v>
      </c>
      <c r="D4756" s="89"/>
      <c r="E4756" s="89"/>
      <c r="F4756" s="89">
        <f>Table3[[#This Row],[Yield]]/100*(1+F4755)</f>
        <v>0</v>
      </c>
    </row>
    <row r="4757" spans="1:6" x14ac:dyDescent="0.2">
      <c r="A4757" s="88">
        <v>4540</v>
      </c>
      <c r="B4757" s="89">
        <v>90.42</v>
      </c>
      <c r="C4757" s="89">
        <f>LN(Table3[[#This Row],[Value]]/B4756)</f>
        <v>1.2575982337333898E-2</v>
      </c>
      <c r="D4757" s="89"/>
      <c r="E4757" s="89"/>
      <c r="F4757" s="89">
        <f>Table3[[#This Row],[Yield]]/100*(1+F4756)</f>
        <v>0</v>
      </c>
    </row>
    <row r="4758" spans="1:6" x14ac:dyDescent="0.2">
      <c r="A4758" s="88">
        <v>4541</v>
      </c>
      <c r="B4758" s="89">
        <v>90.67</v>
      </c>
      <c r="C4758" s="89">
        <f>LN(Table3[[#This Row],[Value]]/B4757)</f>
        <v>2.7610597915056737E-3</v>
      </c>
      <c r="D4758" s="89"/>
      <c r="E4758" s="89"/>
      <c r="F4758" s="89">
        <f>Table3[[#This Row],[Yield]]/100*(1+F4757)</f>
        <v>0</v>
      </c>
    </row>
    <row r="4759" spans="1:6" x14ac:dyDescent="0.2">
      <c r="A4759" s="88">
        <v>4542</v>
      </c>
      <c r="B4759" s="89">
        <v>90.37</v>
      </c>
      <c r="C4759" s="89">
        <f>LN(Table3[[#This Row],[Value]]/B4758)</f>
        <v>-3.314187744100229E-3</v>
      </c>
      <c r="D4759" s="89"/>
      <c r="E4759" s="89"/>
      <c r="F4759" s="89">
        <f>Table3[[#This Row],[Yield]]/100*(1+F4758)</f>
        <v>0</v>
      </c>
    </row>
    <row r="4760" spans="1:6" x14ac:dyDescent="0.2">
      <c r="A4760" s="88">
        <v>4543</v>
      </c>
      <c r="B4760" s="89">
        <v>90.45</v>
      </c>
      <c r="C4760" s="89">
        <f>LN(Table3[[#This Row],[Value]]/B4759)</f>
        <v>8.8485792743965704E-4</v>
      </c>
      <c r="D4760" s="89"/>
      <c r="E4760" s="89"/>
      <c r="F4760" s="89">
        <f>Table3[[#This Row],[Yield]]/100*(1+F4759)</f>
        <v>0</v>
      </c>
    </row>
    <row r="4761" spans="1:6" x14ac:dyDescent="0.2">
      <c r="A4761" s="88">
        <v>4545</v>
      </c>
      <c r="B4761" s="89">
        <v>90.55</v>
      </c>
      <c r="C4761" s="89">
        <f>LN(Table3[[#This Row],[Value]]/B4760)</f>
        <v>1.1049724881182432E-3</v>
      </c>
      <c r="D4761" s="89"/>
      <c r="E4761" s="89"/>
      <c r="F4761" s="89">
        <f>Table3[[#This Row],[Yield]]/100*(1+F4760)</f>
        <v>0</v>
      </c>
    </row>
    <row r="4762" spans="1:6" x14ac:dyDescent="0.2">
      <c r="A4762" s="88">
        <v>4546</v>
      </c>
      <c r="B4762" s="89">
        <v>89.85</v>
      </c>
      <c r="C4762" s="89">
        <f>LN(Table3[[#This Row],[Value]]/B4761)</f>
        <v>-7.7605710998543305E-3</v>
      </c>
      <c r="D4762" s="89"/>
      <c r="E4762" s="89"/>
      <c r="F4762" s="89">
        <f>Table3[[#This Row],[Yield]]/100*(1+F4761)</f>
        <v>0</v>
      </c>
    </row>
    <row r="4763" spans="1:6" x14ac:dyDescent="0.2">
      <c r="A4763" s="88">
        <v>4547</v>
      </c>
      <c r="B4763" s="89">
        <v>89.94</v>
      </c>
      <c r="C4763" s="89">
        <f>LN(Table3[[#This Row],[Value]]/B4762)</f>
        <v>1.0011681129932417E-3</v>
      </c>
      <c r="D4763" s="89"/>
      <c r="E4763" s="89"/>
      <c r="F4763" s="89">
        <f>Table3[[#This Row],[Yield]]/100*(1+F4762)</f>
        <v>0</v>
      </c>
    </row>
    <row r="4764" spans="1:6" x14ac:dyDescent="0.2">
      <c r="A4764" s="88">
        <v>4548</v>
      </c>
      <c r="B4764" s="89">
        <v>89.95</v>
      </c>
      <c r="C4764" s="89">
        <f>LN(Table3[[#This Row],[Value]]/B4763)</f>
        <v>1.1117905398089166E-4</v>
      </c>
      <c r="D4764" s="89"/>
      <c r="E4764" s="89"/>
      <c r="F4764" s="89">
        <f>Table3[[#This Row],[Yield]]/100*(1+F4763)</f>
        <v>0</v>
      </c>
    </row>
    <row r="4765" spans="1:6" x14ac:dyDescent="0.2">
      <c r="A4765" s="88">
        <v>4549</v>
      </c>
      <c r="B4765" s="89">
        <v>89.4</v>
      </c>
      <c r="C4765" s="89">
        <f>LN(Table3[[#This Row],[Value]]/B4764)</f>
        <v>-6.1332782170736306E-3</v>
      </c>
      <c r="D4765" s="89"/>
      <c r="E4765" s="89"/>
      <c r="F4765" s="89">
        <f>Table3[[#This Row],[Yield]]/100*(1+F4764)</f>
        <v>0</v>
      </c>
    </row>
    <row r="4766" spans="1:6" x14ac:dyDescent="0.2">
      <c r="A4766" s="88">
        <v>4550</v>
      </c>
      <c r="B4766" s="89">
        <v>89.53</v>
      </c>
      <c r="C4766" s="89">
        <f>LN(Table3[[#This Row],[Value]]/B4765)</f>
        <v>1.4530824665960139E-3</v>
      </c>
      <c r="D4766" s="89"/>
      <c r="E4766" s="89"/>
      <c r="F4766" s="89">
        <f>Table3[[#This Row],[Yield]]/100*(1+F4765)</f>
        <v>0</v>
      </c>
    </row>
    <row r="4767" spans="1:6" x14ac:dyDescent="0.2">
      <c r="A4767" s="88">
        <v>4552</v>
      </c>
      <c r="B4767" s="89">
        <v>89.79</v>
      </c>
      <c r="C4767" s="89">
        <f>LN(Table3[[#This Row],[Value]]/B4766)</f>
        <v>2.8998458866526813E-3</v>
      </c>
      <c r="D4767" s="89"/>
      <c r="E4767" s="89"/>
      <c r="F4767" s="89">
        <f>Table3[[#This Row],[Yield]]/100*(1+F4766)</f>
        <v>0</v>
      </c>
    </row>
    <row r="4768" spans="1:6" x14ac:dyDescent="0.2">
      <c r="A4768" s="88">
        <v>4553</v>
      </c>
      <c r="B4768" s="89">
        <v>89.7</v>
      </c>
      <c r="C4768" s="89">
        <f>LN(Table3[[#This Row],[Value]]/B4767)</f>
        <v>-1.0028414679668885E-3</v>
      </c>
      <c r="D4768" s="89"/>
      <c r="E4768" s="89"/>
      <c r="F4768" s="89">
        <f>Table3[[#This Row],[Yield]]/100*(1+F4767)</f>
        <v>0</v>
      </c>
    </row>
    <row r="4769" spans="1:6" x14ac:dyDescent="0.2">
      <c r="A4769" s="88">
        <v>4554</v>
      </c>
      <c r="B4769" s="89">
        <v>90.07</v>
      </c>
      <c r="C4769" s="89">
        <f>LN(Table3[[#This Row],[Value]]/B4768)</f>
        <v>4.1163767309008092E-3</v>
      </c>
      <c r="D4769" s="89"/>
      <c r="E4769" s="89"/>
      <c r="F4769" s="89">
        <f>Table3[[#This Row],[Yield]]/100*(1+F4768)</f>
        <v>0</v>
      </c>
    </row>
    <row r="4770" spans="1:6" x14ac:dyDescent="0.2">
      <c r="A4770" s="88">
        <v>4555</v>
      </c>
      <c r="B4770" s="89">
        <v>90.87</v>
      </c>
      <c r="C4770" s="89">
        <f>LN(Table3[[#This Row],[Value]]/B4769)</f>
        <v>8.8427679116043611E-3</v>
      </c>
      <c r="D4770" s="89"/>
      <c r="E4770" s="89"/>
      <c r="F4770" s="89">
        <f>Table3[[#This Row],[Yield]]/100*(1+F4769)</f>
        <v>0</v>
      </c>
    </row>
    <row r="4771" spans="1:6" x14ac:dyDescent="0.2">
      <c r="A4771" s="88">
        <v>4556</v>
      </c>
      <c r="B4771" s="89">
        <v>90.76</v>
      </c>
      <c r="C4771" s="89">
        <f>LN(Table3[[#This Row],[Value]]/B4770)</f>
        <v>-1.2112537956145996E-3</v>
      </c>
      <c r="D4771" s="89"/>
      <c r="E4771" s="89"/>
      <c r="F4771" s="89">
        <f>Table3[[#This Row],[Yield]]/100*(1+F4770)</f>
        <v>0</v>
      </c>
    </row>
    <row r="4772" spans="1:6" x14ac:dyDescent="0.2">
      <c r="A4772" s="88">
        <v>4557</v>
      </c>
      <c r="B4772" s="89">
        <v>90.65</v>
      </c>
      <c r="C4772" s="89">
        <f>LN(Table3[[#This Row],[Value]]/B4771)</f>
        <v>-1.2127227107809559E-3</v>
      </c>
      <c r="D4772" s="89"/>
      <c r="E4772" s="89"/>
      <c r="F4772" s="89">
        <f>Table3[[#This Row],[Yield]]/100*(1+F4771)</f>
        <v>0</v>
      </c>
    </row>
    <row r="4773" spans="1:6" x14ac:dyDescent="0.2">
      <c r="A4773" s="88">
        <v>4559</v>
      </c>
      <c r="B4773" s="89">
        <v>90.06</v>
      </c>
      <c r="C4773" s="89">
        <f>LN(Table3[[#This Row],[Value]]/B4772)</f>
        <v>-6.5298223274344799E-3</v>
      </c>
      <c r="D4773" s="89"/>
      <c r="E4773" s="89"/>
      <c r="F4773" s="89">
        <f>Table3[[#This Row],[Yield]]/100*(1+F4772)</f>
        <v>0</v>
      </c>
    </row>
    <row r="4774" spans="1:6" x14ac:dyDescent="0.2">
      <c r="A4774" s="88">
        <v>4560</v>
      </c>
      <c r="B4774" s="89">
        <v>89.86</v>
      </c>
      <c r="C4774" s="89">
        <f>LN(Table3[[#This Row],[Value]]/B4773)</f>
        <v>-2.223211231411751E-3</v>
      </c>
      <c r="D4774" s="89"/>
      <c r="E4774" s="89"/>
      <c r="F4774" s="89">
        <f>Table3[[#This Row],[Yield]]/100*(1+F4773)</f>
        <v>0</v>
      </c>
    </row>
    <row r="4775" spans="1:6" x14ac:dyDescent="0.2">
      <c r="A4775" s="88">
        <v>4561</v>
      </c>
      <c r="B4775" s="89">
        <v>91</v>
      </c>
      <c r="C4775" s="89">
        <f>LN(Table3[[#This Row],[Value]]/B4774)</f>
        <v>1.2606602874836163E-2</v>
      </c>
      <c r="D4775" s="89"/>
      <c r="E4775" s="89"/>
      <c r="F4775" s="89">
        <f>Table3[[#This Row],[Yield]]/100*(1+F4774)</f>
        <v>0</v>
      </c>
    </row>
    <row r="4776" spans="1:6" x14ac:dyDescent="0.2">
      <c r="A4776" s="88">
        <v>4562</v>
      </c>
      <c r="B4776" s="89">
        <v>90.67</v>
      </c>
      <c r="C4776" s="89">
        <f>LN(Table3[[#This Row],[Value]]/B4775)</f>
        <v>-3.6329648588853064E-3</v>
      </c>
      <c r="D4776" s="89"/>
      <c r="E4776" s="89"/>
      <c r="F4776" s="89">
        <f>Table3[[#This Row],[Yield]]/100*(1+F4775)</f>
        <v>0</v>
      </c>
    </row>
    <row r="4777" spans="1:6" x14ac:dyDescent="0.2">
      <c r="A4777" s="88">
        <v>4563</v>
      </c>
      <c r="B4777" s="89">
        <v>91.09</v>
      </c>
      <c r="C4777" s="89">
        <f>LN(Table3[[#This Row],[Value]]/B4776)</f>
        <v>4.6214870987537765E-3</v>
      </c>
      <c r="D4777" s="89"/>
      <c r="E4777" s="89"/>
      <c r="F4777" s="89">
        <f>Table3[[#This Row],[Yield]]/100*(1+F4776)</f>
        <v>0</v>
      </c>
    </row>
    <row r="4778" spans="1:6" x14ac:dyDescent="0.2">
      <c r="A4778" s="88">
        <v>4564</v>
      </c>
      <c r="B4778" s="89">
        <v>90.92</v>
      </c>
      <c r="C4778" s="89">
        <f>LN(Table3[[#This Row],[Value]]/B4777)</f>
        <v>-1.868029772375985E-3</v>
      </c>
      <c r="D4778" s="89"/>
      <c r="E4778" s="89"/>
      <c r="F4778" s="89">
        <f>Table3[[#This Row],[Yield]]/100*(1+F4777)</f>
        <v>0</v>
      </c>
    </row>
    <row r="4779" spans="1:6" x14ac:dyDescent="0.2">
      <c r="A4779" s="88">
        <v>4566</v>
      </c>
      <c r="B4779" s="89">
        <v>91.35</v>
      </c>
      <c r="C4779" s="89">
        <f>LN(Table3[[#This Row],[Value]]/B4778)</f>
        <v>4.718283839673194E-3</v>
      </c>
      <c r="D4779" s="89"/>
      <c r="E4779" s="89"/>
      <c r="F4779" s="89">
        <f>Table3[[#This Row],[Yield]]/100*(1+F4778)</f>
        <v>0</v>
      </c>
    </row>
    <row r="4780" spans="1:6" x14ac:dyDescent="0.2">
      <c r="A4780" s="88">
        <v>4567</v>
      </c>
      <c r="B4780" s="89">
        <v>91.69</v>
      </c>
      <c r="C4780" s="89">
        <f>LN(Table3[[#This Row],[Value]]/B4779)</f>
        <v>3.7150392377937164E-3</v>
      </c>
      <c r="D4780" s="89"/>
      <c r="E4780" s="89"/>
      <c r="F4780" s="89">
        <f>Table3[[#This Row],[Yield]]/100*(1+F4779)</f>
        <v>0</v>
      </c>
    </row>
    <row r="4781" spans="1:6" x14ac:dyDescent="0.2">
      <c r="A4781" s="88">
        <v>4568</v>
      </c>
      <c r="B4781" s="89">
        <v>91.61</v>
      </c>
      <c r="C4781" s="89">
        <f>LN(Table3[[#This Row],[Value]]/B4780)</f>
        <v>-8.7288603469214577E-4</v>
      </c>
      <c r="D4781" s="89"/>
      <c r="E4781" s="89"/>
      <c r="F4781" s="89">
        <f>Table3[[#This Row],[Yield]]/100*(1+F4780)</f>
        <v>0</v>
      </c>
    </row>
    <row r="4782" spans="1:6" x14ac:dyDescent="0.2">
      <c r="A4782" s="88">
        <v>4570</v>
      </c>
      <c r="B4782" s="89">
        <v>89.6</v>
      </c>
      <c r="C4782" s="89">
        <f>LN(Table3[[#This Row],[Value]]/B4781)</f>
        <v>-2.2185116046232602E-2</v>
      </c>
      <c r="D4782" s="89"/>
      <c r="E4782" s="89"/>
      <c r="F4782" s="89">
        <f>Table3[[#This Row],[Yield]]/100*(1+F4781)</f>
        <v>0</v>
      </c>
    </row>
    <row r="4783" spans="1:6" x14ac:dyDescent="0.2">
      <c r="A4783" s="88">
        <v>4571</v>
      </c>
      <c r="B4783" s="89">
        <v>90.33</v>
      </c>
      <c r="C4783" s="89">
        <f>LN(Table3[[#This Row],[Value]]/B4782)</f>
        <v>8.1143111808673792E-3</v>
      </c>
      <c r="D4783" s="89"/>
      <c r="E4783" s="89"/>
      <c r="F4783" s="89">
        <f>Table3[[#This Row],[Yield]]/100*(1+F4782)</f>
        <v>0</v>
      </c>
    </row>
    <row r="4784" spans="1:6" x14ac:dyDescent="0.2">
      <c r="A4784" s="88">
        <v>4573</v>
      </c>
      <c r="B4784" s="89">
        <v>89.14</v>
      </c>
      <c r="C4784" s="89">
        <f>LN(Table3[[#This Row],[Value]]/B4783)</f>
        <v>-1.3261463643342396E-2</v>
      </c>
      <c r="D4784" s="89"/>
      <c r="E4784" s="89"/>
      <c r="F4784" s="89">
        <f>Table3[[#This Row],[Yield]]/100*(1+F4783)</f>
        <v>0</v>
      </c>
    </row>
    <row r="4785" spans="1:6" x14ac:dyDescent="0.2">
      <c r="A4785" s="88">
        <v>4574</v>
      </c>
      <c r="B4785" s="89">
        <v>89.07</v>
      </c>
      <c r="C4785" s="89">
        <f>LN(Table3[[#This Row],[Value]]/B4784)</f>
        <v>-7.8559007463166355E-4</v>
      </c>
      <c r="D4785" s="89"/>
      <c r="E4785" s="89"/>
      <c r="F4785" s="89">
        <f>Table3[[#This Row],[Yield]]/100*(1+F4784)</f>
        <v>0</v>
      </c>
    </row>
    <row r="4786" spans="1:6" x14ac:dyDescent="0.2">
      <c r="A4786" s="88">
        <v>4575</v>
      </c>
      <c r="B4786" s="89">
        <v>88.18</v>
      </c>
      <c r="C4786" s="89">
        <f>LN(Table3[[#This Row],[Value]]/B4785)</f>
        <v>-1.0042397513986433E-2</v>
      </c>
      <c r="D4786" s="89"/>
      <c r="E4786" s="89"/>
      <c r="F4786" s="89">
        <f>Table3[[#This Row],[Yield]]/100*(1+F4785)</f>
        <v>0</v>
      </c>
    </row>
    <row r="4787" spans="1:6" x14ac:dyDescent="0.2">
      <c r="A4787" s="88">
        <v>4576</v>
      </c>
      <c r="B4787" s="89">
        <v>88.06</v>
      </c>
      <c r="C4787" s="89">
        <f>LN(Table3[[#This Row],[Value]]/B4786)</f>
        <v>-1.3617796021838902E-3</v>
      </c>
      <c r="D4787" s="89"/>
      <c r="E4787" s="89"/>
      <c r="F4787" s="89">
        <f>Table3[[#This Row],[Yield]]/100*(1+F4786)</f>
        <v>0</v>
      </c>
    </row>
    <row r="4788" spans="1:6" x14ac:dyDescent="0.2">
      <c r="A4788" s="88">
        <v>4577</v>
      </c>
      <c r="B4788" s="89">
        <v>87.97</v>
      </c>
      <c r="C4788" s="89">
        <f>LN(Table3[[#This Row],[Value]]/B4787)</f>
        <v>-1.0225530630246945E-3</v>
      </c>
      <c r="D4788" s="89"/>
      <c r="E4788" s="89"/>
      <c r="F4788" s="89">
        <f>Table3[[#This Row],[Yield]]/100*(1+F4787)</f>
        <v>0</v>
      </c>
    </row>
    <row r="4789" spans="1:6" x14ac:dyDescent="0.2">
      <c r="A4789" s="88">
        <v>4578</v>
      </c>
      <c r="B4789" s="89">
        <v>88.06</v>
      </c>
      <c r="C4789" s="89">
        <f>LN(Table3[[#This Row],[Value]]/B4788)</f>
        <v>1.0225530630245819E-3</v>
      </c>
      <c r="D4789" s="89"/>
      <c r="E4789" s="89"/>
      <c r="F4789" s="89">
        <f>Table3[[#This Row],[Yield]]/100*(1+F4788)</f>
        <v>0</v>
      </c>
    </row>
    <row r="4790" spans="1:6" x14ac:dyDescent="0.2">
      <c r="A4790" s="88">
        <v>4580</v>
      </c>
      <c r="B4790" s="89">
        <v>88.29</v>
      </c>
      <c r="C4790" s="89">
        <f>LN(Table3[[#This Row],[Value]]/B4789)</f>
        <v>2.6084505858834195E-3</v>
      </c>
      <c r="D4790" s="89"/>
      <c r="E4790" s="89"/>
      <c r="F4790" s="89">
        <f>Table3[[#This Row],[Yield]]/100*(1+F4789)</f>
        <v>0</v>
      </c>
    </row>
    <row r="4791" spans="1:6" x14ac:dyDescent="0.2">
      <c r="A4791" s="88">
        <v>4581</v>
      </c>
      <c r="B4791" s="89">
        <v>88.71</v>
      </c>
      <c r="C4791" s="89">
        <f>LN(Table3[[#This Row],[Value]]/B4790)</f>
        <v>4.7457716190042751E-3</v>
      </c>
      <c r="D4791" s="89"/>
      <c r="E4791" s="89"/>
      <c r="F4791" s="89">
        <f>Table3[[#This Row],[Yield]]/100*(1+F4790)</f>
        <v>0</v>
      </c>
    </row>
    <row r="4792" spans="1:6" x14ac:dyDescent="0.2">
      <c r="A4792" s="88">
        <v>4582</v>
      </c>
      <c r="B4792" s="89">
        <v>89.18</v>
      </c>
      <c r="C4792" s="89">
        <f>LN(Table3[[#This Row],[Value]]/B4791)</f>
        <v>5.2841766668350982E-3</v>
      </c>
      <c r="D4792" s="89"/>
      <c r="E4792" s="89"/>
      <c r="F4792" s="89">
        <f>Table3[[#This Row],[Yield]]/100*(1+F4791)</f>
        <v>0</v>
      </c>
    </row>
    <row r="4793" spans="1:6" x14ac:dyDescent="0.2">
      <c r="A4793" s="88">
        <v>4583</v>
      </c>
      <c r="B4793" s="89">
        <v>89.45</v>
      </c>
      <c r="C4793" s="89">
        <f>LN(Table3[[#This Row],[Value]]/B4792)</f>
        <v>3.0230107553975223E-3</v>
      </c>
      <c r="D4793" s="89"/>
      <c r="E4793" s="89"/>
      <c r="F4793" s="89">
        <f>Table3[[#This Row],[Yield]]/100*(1+F4792)</f>
        <v>0</v>
      </c>
    </row>
    <row r="4794" spans="1:6" x14ac:dyDescent="0.2">
      <c r="A4794" s="88">
        <v>4584</v>
      </c>
      <c r="B4794" s="89">
        <v>89.77</v>
      </c>
      <c r="C4794" s="89">
        <f>LN(Table3[[#This Row],[Value]]/B4793)</f>
        <v>3.5710338138687718E-3</v>
      </c>
      <c r="D4794" s="89"/>
      <c r="E4794" s="89"/>
      <c r="F4794" s="89">
        <f>Table3[[#This Row],[Yield]]/100*(1+F4793)</f>
        <v>0</v>
      </c>
    </row>
    <row r="4795" spans="1:6" x14ac:dyDescent="0.2">
      <c r="A4795" s="88">
        <v>4585</v>
      </c>
      <c r="B4795" s="89">
        <v>89.7</v>
      </c>
      <c r="C4795" s="89">
        <f>LN(Table3[[#This Row],[Value]]/B4794)</f>
        <v>-7.8007470384652941E-4</v>
      </c>
      <c r="D4795" s="89"/>
      <c r="E4795" s="89"/>
      <c r="F4795" s="89">
        <f>Table3[[#This Row],[Yield]]/100*(1+F4794)</f>
        <v>0</v>
      </c>
    </row>
    <row r="4796" spans="1:6" x14ac:dyDescent="0.2">
      <c r="A4796" s="88">
        <v>4587</v>
      </c>
      <c r="B4796" s="89">
        <v>89.75</v>
      </c>
      <c r="C4796" s="89">
        <f>LN(Table3[[#This Row],[Value]]/B4795)</f>
        <v>5.5725830363785654E-4</v>
      </c>
      <c r="D4796" s="89"/>
      <c r="E4796" s="89"/>
      <c r="F4796" s="89">
        <f>Table3[[#This Row],[Yield]]/100*(1+F4795)</f>
        <v>0</v>
      </c>
    </row>
    <row r="4797" spans="1:6" x14ac:dyDescent="0.2">
      <c r="A4797" s="88">
        <v>4588</v>
      </c>
      <c r="B4797" s="89">
        <v>89.38</v>
      </c>
      <c r="C4797" s="89">
        <f>LN(Table3[[#This Row],[Value]]/B4796)</f>
        <v>-4.131083863082822E-3</v>
      </c>
      <c r="D4797" s="89"/>
      <c r="E4797" s="89"/>
      <c r="F4797" s="89">
        <f>Table3[[#This Row],[Yield]]/100*(1+F4796)</f>
        <v>0</v>
      </c>
    </row>
    <row r="4798" spans="1:6" x14ac:dyDescent="0.2">
      <c r="A4798" s="88">
        <v>4589</v>
      </c>
      <c r="B4798" s="89">
        <v>89.45</v>
      </c>
      <c r="C4798" s="89">
        <f>LN(Table3[[#This Row],[Value]]/B4797)</f>
        <v>7.8286644942272962E-4</v>
      </c>
      <c r="D4798" s="89"/>
      <c r="E4798" s="89"/>
      <c r="F4798" s="89">
        <f>Table3[[#This Row],[Yield]]/100*(1+F4797)</f>
        <v>0</v>
      </c>
    </row>
    <row r="4799" spans="1:6" x14ac:dyDescent="0.2">
      <c r="A4799" s="88">
        <v>4590</v>
      </c>
      <c r="B4799" s="89">
        <v>90</v>
      </c>
      <c r="C4799" s="89">
        <f>LN(Table3[[#This Row],[Value]]/B4798)</f>
        <v>6.1298603755367892E-3</v>
      </c>
      <c r="D4799" s="89"/>
      <c r="E4799" s="89"/>
      <c r="F4799" s="89">
        <f>Table3[[#This Row],[Yield]]/100*(1+F4798)</f>
        <v>0</v>
      </c>
    </row>
    <row r="4800" spans="1:6" x14ac:dyDescent="0.2">
      <c r="A4800" s="88">
        <v>4591</v>
      </c>
      <c r="B4800" s="89">
        <v>89.5</v>
      </c>
      <c r="C4800" s="89">
        <f>LN(Table3[[#This Row],[Value]]/B4799)</f>
        <v>-5.5710450494553601E-3</v>
      </c>
      <c r="D4800" s="89"/>
      <c r="E4800" s="89"/>
      <c r="F4800" s="89">
        <f>Table3[[#This Row],[Yield]]/100*(1+F4799)</f>
        <v>0</v>
      </c>
    </row>
    <row r="4801" spans="1:6" x14ac:dyDescent="0.2">
      <c r="A4801" s="88">
        <v>4592</v>
      </c>
      <c r="B4801" s="89">
        <v>89.45</v>
      </c>
      <c r="C4801" s="89">
        <f>LN(Table3[[#This Row],[Value]]/B4800)</f>
        <v>-5.5881532608143642E-4</v>
      </c>
      <c r="D4801" s="89"/>
      <c r="E4801" s="89"/>
      <c r="F4801" s="89">
        <f>Table3[[#This Row],[Yield]]/100*(1+F4800)</f>
        <v>0</v>
      </c>
    </row>
    <row r="4802" spans="1:6" x14ac:dyDescent="0.2">
      <c r="A4802" s="88">
        <v>4594</v>
      </c>
      <c r="B4802" s="89">
        <v>88.97</v>
      </c>
      <c r="C4802" s="89">
        <f>LN(Table3[[#This Row],[Value]]/B4801)</f>
        <v>-5.380575698052171E-3</v>
      </c>
      <c r="D4802" s="89"/>
      <c r="E4802" s="89"/>
      <c r="F4802" s="89">
        <f>Table3[[#This Row],[Yield]]/100*(1+F4801)</f>
        <v>0</v>
      </c>
    </row>
    <row r="4803" spans="1:6" x14ac:dyDescent="0.2">
      <c r="A4803" s="88">
        <v>4595</v>
      </c>
      <c r="B4803" s="89">
        <v>89.18</v>
      </c>
      <c r="C4803" s="89">
        <f>LN(Table3[[#This Row],[Value]]/B4802)</f>
        <v>2.3575649426546795E-3</v>
      </c>
      <c r="D4803" s="89"/>
      <c r="E4803" s="89"/>
      <c r="F4803" s="89">
        <f>Table3[[#This Row],[Yield]]/100*(1+F4802)</f>
        <v>0</v>
      </c>
    </row>
    <row r="4804" spans="1:6" x14ac:dyDescent="0.2">
      <c r="A4804" s="88">
        <v>4596</v>
      </c>
      <c r="B4804" s="89">
        <v>89.71</v>
      </c>
      <c r="C4804" s="89">
        <f>LN(Table3[[#This Row],[Value]]/B4803)</f>
        <v>5.9254463718614028E-3</v>
      </c>
      <c r="D4804" s="89"/>
      <c r="E4804" s="89"/>
      <c r="F4804" s="89">
        <f>Table3[[#This Row],[Yield]]/100*(1+F4803)</f>
        <v>0</v>
      </c>
    </row>
    <row r="4805" spans="1:6" x14ac:dyDescent="0.2">
      <c r="A4805" s="88">
        <v>4597</v>
      </c>
      <c r="B4805" s="89">
        <v>90.47</v>
      </c>
      <c r="C4805" s="89">
        <f>LN(Table3[[#This Row],[Value]]/B4804)</f>
        <v>8.4360584664580369E-3</v>
      </c>
      <c r="D4805" s="89"/>
      <c r="E4805" s="89"/>
      <c r="F4805" s="89">
        <f>Table3[[#This Row],[Yield]]/100*(1+F4804)</f>
        <v>0</v>
      </c>
    </row>
    <row r="4806" spans="1:6" x14ac:dyDescent="0.2">
      <c r="A4806" s="88">
        <v>4598</v>
      </c>
      <c r="B4806" s="89">
        <v>90.16</v>
      </c>
      <c r="C4806" s="89">
        <f>LN(Table3[[#This Row],[Value]]/B4805)</f>
        <v>-3.4324343061293739E-3</v>
      </c>
      <c r="D4806" s="89"/>
      <c r="E4806" s="89"/>
      <c r="F4806" s="89">
        <f>Table3[[#This Row],[Yield]]/100*(1+F4805)</f>
        <v>0</v>
      </c>
    </row>
    <row r="4807" spans="1:6" x14ac:dyDescent="0.2">
      <c r="A4807" s="88">
        <v>4599</v>
      </c>
      <c r="B4807" s="89">
        <v>89.93</v>
      </c>
      <c r="C4807" s="89">
        <f>LN(Table3[[#This Row],[Value]]/B4806)</f>
        <v>-2.5542798050966313E-3</v>
      </c>
      <c r="D4807" s="89"/>
      <c r="E4807" s="89"/>
      <c r="F4807" s="89">
        <f>Table3[[#This Row],[Yield]]/100*(1+F4806)</f>
        <v>0</v>
      </c>
    </row>
    <row r="4808" spans="1:6" x14ac:dyDescent="0.2">
      <c r="A4808" s="88">
        <v>4601</v>
      </c>
      <c r="B4808" s="89">
        <v>90.03</v>
      </c>
      <c r="C4808" s="89">
        <f>LN(Table3[[#This Row],[Value]]/B4807)</f>
        <v>1.1113581939612765E-3</v>
      </c>
      <c r="D4808" s="89"/>
      <c r="E4808" s="89"/>
      <c r="F4808" s="89">
        <f>Table3[[#This Row],[Yield]]/100*(1+F4807)</f>
        <v>0</v>
      </c>
    </row>
    <row r="4809" spans="1:6" x14ac:dyDescent="0.2">
      <c r="A4809" s="88">
        <v>4602</v>
      </c>
      <c r="B4809" s="89">
        <v>89.84</v>
      </c>
      <c r="C4809" s="89">
        <f>LN(Table3[[#This Row],[Value]]/B4808)</f>
        <v>-2.1126376901976236E-3</v>
      </c>
      <c r="D4809" s="89"/>
      <c r="E4809" s="89"/>
      <c r="F4809" s="89">
        <f>Table3[[#This Row],[Yield]]/100*(1+F4808)</f>
        <v>0</v>
      </c>
    </row>
    <row r="4810" spans="1:6" x14ac:dyDescent="0.2">
      <c r="A4810" s="88">
        <v>4603</v>
      </c>
      <c r="B4810" s="89">
        <v>90.12</v>
      </c>
      <c r="C4810" s="89">
        <f>LN(Table3[[#This Row],[Value]]/B4809)</f>
        <v>3.1118051338559459E-3</v>
      </c>
      <c r="D4810" s="89"/>
      <c r="E4810" s="89"/>
      <c r="F4810" s="89">
        <f>Table3[[#This Row],[Yield]]/100*(1+F4809)</f>
        <v>0</v>
      </c>
    </row>
    <row r="4811" spans="1:6" x14ac:dyDescent="0.2">
      <c r="A4811" s="88">
        <v>4604</v>
      </c>
      <c r="B4811" s="89">
        <v>90</v>
      </c>
      <c r="C4811" s="89">
        <f>LN(Table3[[#This Row],[Value]]/B4810)</f>
        <v>-1.3324452337787119E-3</v>
      </c>
      <c r="D4811" s="89"/>
      <c r="E4811" s="89"/>
      <c r="F4811" s="89">
        <f>Table3[[#This Row],[Yield]]/100*(1+F4810)</f>
        <v>0</v>
      </c>
    </row>
    <row r="4812" spans="1:6" x14ac:dyDescent="0.2">
      <c r="A4812" s="88">
        <v>4605</v>
      </c>
      <c r="B4812" s="89">
        <v>90.19</v>
      </c>
      <c r="C4812" s="89">
        <f>LN(Table3[[#This Row],[Value]]/B4811)</f>
        <v>2.1088858473517899E-3</v>
      </c>
      <c r="D4812" s="89"/>
      <c r="E4812" s="89"/>
      <c r="F4812" s="89">
        <f>Table3[[#This Row],[Yield]]/100*(1+F4811)</f>
        <v>0</v>
      </c>
    </row>
    <row r="4813" spans="1:6" x14ac:dyDescent="0.2">
      <c r="A4813" s="88">
        <v>4606</v>
      </c>
      <c r="B4813" s="89">
        <v>90.53</v>
      </c>
      <c r="C4813" s="89">
        <f>LN(Table3[[#This Row],[Value]]/B4812)</f>
        <v>3.7627313097322868E-3</v>
      </c>
      <c r="D4813" s="89"/>
      <c r="E4813" s="89"/>
      <c r="F4813" s="89">
        <f>Table3[[#This Row],[Yield]]/100*(1+F4812)</f>
        <v>0</v>
      </c>
    </row>
    <row r="4814" spans="1:6" x14ac:dyDescent="0.2">
      <c r="A4814" s="88">
        <v>4608</v>
      </c>
      <c r="B4814" s="89">
        <v>90.72</v>
      </c>
      <c r="C4814" s="89">
        <f>LN(Table3[[#This Row],[Value]]/B4813)</f>
        <v>2.0965524920929521E-3</v>
      </c>
      <c r="D4814" s="89"/>
      <c r="E4814" s="89"/>
      <c r="F4814" s="89">
        <f>Table3[[#This Row],[Yield]]/100*(1+F4813)</f>
        <v>0</v>
      </c>
    </row>
    <row r="4815" spans="1:6" x14ac:dyDescent="0.2">
      <c r="A4815" s="88">
        <v>4609</v>
      </c>
      <c r="B4815" s="89">
        <v>91.33</v>
      </c>
      <c r="C4815" s="89">
        <f>LN(Table3[[#This Row],[Value]]/B4814)</f>
        <v>6.701480724145557E-3</v>
      </c>
      <c r="D4815" s="89"/>
      <c r="E4815" s="89"/>
      <c r="F4815" s="89">
        <f>Table3[[#This Row],[Yield]]/100*(1+F4814)</f>
        <v>0</v>
      </c>
    </row>
    <row r="4816" spans="1:6" x14ac:dyDescent="0.2">
      <c r="A4816" s="88">
        <v>4610</v>
      </c>
      <c r="B4816" s="89">
        <v>91.78</v>
      </c>
      <c r="C4816" s="89">
        <f>LN(Table3[[#This Row],[Value]]/B4815)</f>
        <v>4.9150882630998403E-3</v>
      </c>
      <c r="D4816" s="89"/>
      <c r="E4816" s="89"/>
      <c r="F4816" s="89">
        <f>Table3[[#This Row],[Yield]]/100*(1+F4815)</f>
        <v>0</v>
      </c>
    </row>
    <row r="4817" spans="1:6" x14ac:dyDescent="0.2">
      <c r="A4817" s="88">
        <v>4611</v>
      </c>
      <c r="B4817" s="89">
        <v>91.3</v>
      </c>
      <c r="C4817" s="89">
        <f>LN(Table3[[#This Row],[Value]]/B4816)</f>
        <v>-5.2436213657647201E-3</v>
      </c>
      <c r="D4817" s="89"/>
      <c r="E4817" s="89"/>
      <c r="F4817" s="89">
        <f>Table3[[#This Row],[Yield]]/100*(1+F4816)</f>
        <v>0</v>
      </c>
    </row>
    <row r="4818" spans="1:6" x14ac:dyDescent="0.2">
      <c r="A4818" s="88">
        <v>4612</v>
      </c>
      <c r="B4818" s="89">
        <v>91.4</v>
      </c>
      <c r="C4818" s="89">
        <f>LN(Table3[[#This Row],[Value]]/B4817)</f>
        <v>1.0946908591815748E-3</v>
      </c>
      <c r="D4818" s="89"/>
      <c r="E4818" s="89"/>
      <c r="F4818" s="89">
        <f>Table3[[#This Row],[Yield]]/100*(1+F4817)</f>
        <v>0</v>
      </c>
    </row>
    <row r="4819" spans="1:6" x14ac:dyDescent="0.2">
      <c r="A4819" s="88">
        <v>4613</v>
      </c>
      <c r="B4819" s="89">
        <v>91.19</v>
      </c>
      <c r="C4819" s="89">
        <f>LN(Table3[[#This Row],[Value]]/B4818)</f>
        <v>-2.300236514530206E-3</v>
      </c>
      <c r="D4819" s="89"/>
      <c r="E4819" s="89"/>
      <c r="F4819" s="89">
        <f>Table3[[#This Row],[Yield]]/100*(1+F4818)</f>
        <v>0</v>
      </c>
    </row>
    <row r="4820" spans="1:6" x14ac:dyDescent="0.2">
      <c r="A4820" s="88">
        <v>4615</v>
      </c>
      <c r="B4820" s="89">
        <v>91.23</v>
      </c>
      <c r="C4820" s="89">
        <f>LN(Table3[[#This Row],[Value]]/B4819)</f>
        <v>4.3854841180894022E-4</v>
      </c>
      <c r="D4820" s="89"/>
      <c r="E4820" s="89"/>
      <c r="F4820" s="89">
        <f>Table3[[#This Row],[Yield]]/100*(1+F4819)</f>
        <v>0</v>
      </c>
    </row>
    <row r="4821" spans="1:6" x14ac:dyDescent="0.2">
      <c r="A4821" s="88">
        <v>4616</v>
      </c>
      <c r="B4821" s="89">
        <v>91.7</v>
      </c>
      <c r="C4821" s="89">
        <f>LN(Table3[[#This Row],[Value]]/B4820)</f>
        <v>5.1385889050362494E-3</v>
      </c>
      <c r="D4821" s="89"/>
      <c r="E4821" s="89"/>
      <c r="F4821" s="89">
        <f>Table3[[#This Row],[Yield]]/100*(1+F4820)</f>
        <v>0</v>
      </c>
    </row>
    <row r="4822" spans="1:6" x14ac:dyDescent="0.2">
      <c r="A4822" s="88">
        <v>4617</v>
      </c>
      <c r="B4822" s="89">
        <v>91.62</v>
      </c>
      <c r="C4822" s="89">
        <f>LN(Table3[[#This Row],[Value]]/B4821)</f>
        <v>-8.7279080382304255E-4</v>
      </c>
      <c r="D4822" s="89"/>
      <c r="E4822" s="89"/>
      <c r="F4822" s="89">
        <f>Table3[[#This Row],[Yield]]/100*(1+F4821)</f>
        <v>0</v>
      </c>
    </row>
    <row r="4823" spans="1:6" x14ac:dyDescent="0.2">
      <c r="A4823" s="88">
        <v>4618</v>
      </c>
      <c r="B4823" s="89">
        <v>91.11</v>
      </c>
      <c r="C4823" s="89">
        <f>LN(Table3[[#This Row],[Value]]/B4822)</f>
        <v>-5.5820207328290197E-3</v>
      </c>
      <c r="D4823" s="89"/>
      <c r="E4823" s="89"/>
      <c r="F4823" s="89">
        <f>Table3[[#This Row],[Yield]]/100*(1+F4822)</f>
        <v>0</v>
      </c>
    </row>
    <row r="4824" spans="1:6" x14ac:dyDescent="0.2">
      <c r="A4824" s="88">
        <v>4619</v>
      </c>
      <c r="B4824" s="89">
        <v>91.34</v>
      </c>
      <c r="C4824" s="89">
        <f>LN(Table3[[#This Row],[Value]]/B4823)</f>
        <v>2.5212400310858363E-3</v>
      </c>
      <c r="D4824" s="89"/>
      <c r="E4824" s="89"/>
      <c r="F4824" s="89">
        <f>Table3[[#This Row],[Yield]]/100*(1+F4823)</f>
        <v>0</v>
      </c>
    </row>
    <row r="4825" spans="1:6" x14ac:dyDescent="0.2">
      <c r="A4825" s="88">
        <v>4620</v>
      </c>
      <c r="B4825" s="89">
        <v>91.4</v>
      </c>
      <c r="C4825" s="89">
        <f>LN(Table3[[#This Row],[Value]]/B4824)</f>
        <v>6.5667070325147977E-4</v>
      </c>
      <c r="D4825" s="89"/>
      <c r="E4825" s="89"/>
      <c r="F4825" s="89">
        <f>Table3[[#This Row],[Yield]]/100*(1+F4824)</f>
        <v>0</v>
      </c>
    </row>
    <row r="4826" spans="1:6" x14ac:dyDescent="0.2">
      <c r="A4826" s="88">
        <v>4622</v>
      </c>
      <c r="B4826" s="89">
        <v>91.54</v>
      </c>
      <c r="C4826" s="89">
        <f>LN(Table3[[#This Row],[Value]]/B4825)</f>
        <v>1.5305567653917241E-3</v>
      </c>
      <c r="D4826" s="89"/>
      <c r="E4826" s="89"/>
      <c r="F4826" s="89">
        <f>Table3[[#This Row],[Yield]]/100*(1+F4825)</f>
        <v>0</v>
      </c>
    </row>
    <row r="4827" spans="1:6" x14ac:dyDescent="0.2">
      <c r="A4827" s="88">
        <v>4623</v>
      </c>
      <c r="B4827" s="89">
        <v>92.06</v>
      </c>
      <c r="C4827" s="89">
        <f>LN(Table3[[#This Row],[Value]]/B4826)</f>
        <v>5.6645031635992214E-3</v>
      </c>
      <c r="D4827" s="89"/>
      <c r="E4827" s="89"/>
      <c r="F4827" s="89">
        <f>Table3[[#This Row],[Yield]]/100*(1+F4826)</f>
        <v>0</v>
      </c>
    </row>
    <row r="4828" spans="1:6" x14ac:dyDescent="0.2">
      <c r="A4828" s="88">
        <v>4624</v>
      </c>
      <c r="B4828" s="89">
        <v>91.66</v>
      </c>
      <c r="C4828" s="89">
        <f>LN(Table3[[#This Row],[Value]]/B4827)</f>
        <v>-4.3544593081174757E-3</v>
      </c>
      <c r="D4828" s="89"/>
      <c r="E4828" s="89"/>
      <c r="F4828" s="89">
        <f>Table3[[#This Row],[Yield]]/100*(1+F4827)</f>
        <v>0</v>
      </c>
    </row>
    <row r="4829" spans="1:6" x14ac:dyDescent="0.2">
      <c r="A4829" s="88">
        <v>4625</v>
      </c>
      <c r="B4829" s="89">
        <v>91.63</v>
      </c>
      <c r="C4829" s="89">
        <f>LN(Table3[[#This Row],[Value]]/B4828)</f>
        <v>-3.2735010385613025E-4</v>
      </c>
      <c r="D4829" s="89"/>
      <c r="E4829" s="89"/>
      <c r="F4829" s="89">
        <f>Table3[[#This Row],[Yield]]/100*(1+F4828)</f>
        <v>0</v>
      </c>
    </row>
    <row r="4830" spans="1:6" x14ac:dyDescent="0.2">
      <c r="A4830" s="88">
        <v>4626</v>
      </c>
      <c r="B4830" s="89">
        <v>91.57</v>
      </c>
      <c r="C4830" s="89">
        <f>LN(Table3[[#This Row],[Value]]/B4829)</f>
        <v>-6.5502185748109827E-4</v>
      </c>
      <c r="D4830" s="89"/>
      <c r="E4830" s="89"/>
      <c r="F4830" s="89">
        <f>Table3[[#This Row],[Yield]]/100*(1+F4829)</f>
        <v>0</v>
      </c>
    </row>
    <row r="4831" spans="1:6" x14ac:dyDescent="0.2">
      <c r="A4831" s="88">
        <v>4630</v>
      </c>
      <c r="B4831" s="89">
        <v>90.62</v>
      </c>
      <c r="C4831" s="89">
        <f>LN(Table3[[#This Row],[Value]]/B4830)</f>
        <v>-1.0428767880648553E-2</v>
      </c>
      <c r="D4831" s="89"/>
      <c r="E4831" s="89"/>
      <c r="F4831" s="89">
        <f>Table3[[#This Row],[Yield]]/100*(1+F4830)</f>
        <v>0</v>
      </c>
    </row>
    <row r="4832" spans="1:6" x14ac:dyDescent="0.2">
      <c r="A4832" s="88">
        <v>4631</v>
      </c>
      <c r="B4832" s="89">
        <v>90.76</v>
      </c>
      <c r="C4832" s="89">
        <f>LN(Table3[[#This Row],[Value]]/B4831)</f>
        <v>1.5437206726488777E-3</v>
      </c>
      <c r="D4832" s="89"/>
      <c r="E4832" s="89"/>
      <c r="F4832" s="89">
        <f>Table3[[#This Row],[Yield]]/100*(1+F4831)</f>
        <v>0</v>
      </c>
    </row>
    <row r="4833" spans="1:6" x14ac:dyDescent="0.2">
      <c r="A4833" s="88">
        <v>4632</v>
      </c>
      <c r="B4833" s="89">
        <v>91.33</v>
      </c>
      <c r="C4833" s="89">
        <f>LN(Table3[[#This Row],[Value]]/B4832)</f>
        <v>6.2606607919464497E-3</v>
      </c>
      <c r="D4833" s="89"/>
      <c r="E4833" s="89"/>
      <c r="F4833" s="89">
        <f>Table3[[#This Row],[Yield]]/100*(1+F4832)</f>
        <v>0</v>
      </c>
    </row>
    <row r="4834" spans="1:6" x14ac:dyDescent="0.2">
      <c r="A4834" s="88">
        <v>4633</v>
      </c>
      <c r="B4834" s="89">
        <v>91.18</v>
      </c>
      <c r="C4834" s="89">
        <f>LN(Table3[[#This Row],[Value]]/B4833)</f>
        <v>-1.6437459182921713E-3</v>
      </c>
      <c r="D4834" s="89"/>
      <c r="E4834" s="89"/>
      <c r="F4834" s="89">
        <f>Table3[[#This Row],[Yield]]/100*(1+F4833)</f>
        <v>0</v>
      </c>
    </row>
    <row r="4835" spans="1:6" x14ac:dyDescent="0.2">
      <c r="A4835" s="88">
        <v>4634</v>
      </c>
      <c r="B4835" s="89">
        <v>91.45</v>
      </c>
      <c r="C4835" s="89">
        <f>LN(Table3[[#This Row],[Value]]/B4834)</f>
        <v>2.9568000515792104E-3</v>
      </c>
      <c r="D4835" s="89"/>
      <c r="E4835" s="89"/>
      <c r="F4835" s="89">
        <f>Table3[[#This Row],[Yield]]/100*(1+F4834)</f>
        <v>0</v>
      </c>
    </row>
    <row r="4836" spans="1:6" x14ac:dyDescent="0.2">
      <c r="A4836" s="88">
        <v>4636</v>
      </c>
      <c r="B4836" s="89">
        <v>91.21</v>
      </c>
      <c r="C4836" s="89">
        <f>LN(Table3[[#This Row],[Value]]/B4835)</f>
        <v>-2.6278346448077717E-3</v>
      </c>
      <c r="D4836" s="89"/>
      <c r="E4836" s="89"/>
      <c r="F4836" s="89">
        <f>Table3[[#This Row],[Yield]]/100*(1+F4835)</f>
        <v>0</v>
      </c>
    </row>
    <row r="4837" spans="1:6" x14ac:dyDescent="0.2">
      <c r="A4837" s="88">
        <v>4637</v>
      </c>
      <c r="B4837" s="89">
        <v>91.13</v>
      </c>
      <c r="C4837" s="89">
        <f>LN(Table3[[#This Row],[Value]]/B4836)</f>
        <v>-8.7748168403162599E-4</v>
      </c>
      <c r="D4837" s="89"/>
      <c r="E4837" s="89"/>
      <c r="F4837" s="89">
        <f>Table3[[#This Row],[Yield]]/100*(1+F4836)</f>
        <v>0</v>
      </c>
    </row>
    <row r="4838" spans="1:6" x14ac:dyDescent="0.2">
      <c r="A4838" s="88">
        <v>4638</v>
      </c>
      <c r="B4838" s="89">
        <v>90.38</v>
      </c>
      <c r="C4838" s="89">
        <f>LN(Table3[[#This Row],[Value]]/B4837)</f>
        <v>-8.2640545249018718E-3</v>
      </c>
      <c r="D4838" s="89"/>
      <c r="E4838" s="89"/>
      <c r="F4838" s="89">
        <f>Table3[[#This Row],[Yield]]/100*(1+F4837)</f>
        <v>0</v>
      </c>
    </row>
    <row r="4839" spans="1:6" x14ac:dyDescent="0.2">
      <c r="A4839" s="88">
        <v>4639</v>
      </c>
      <c r="B4839" s="89">
        <v>90.53</v>
      </c>
      <c r="C4839" s="89">
        <f>LN(Table3[[#This Row],[Value]]/B4838)</f>
        <v>1.6582835042154207E-3</v>
      </c>
      <c r="D4839" s="89"/>
      <c r="E4839" s="89"/>
      <c r="F4839" s="89">
        <f>Table3[[#This Row],[Yield]]/100*(1+F4838)</f>
        <v>0</v>
      </c>
    </row>
    <row r="4840" spans="1:6" x14ac:dyDescent="0.2">
      <c r="A4840" s="88">
        <v>4640</v>
      </c>
      <c r="B4840" s="89">
        <v>90.52</v>
      </c>
      <c r="C4840" s="89">
        <f>LN(Table3[[#This Row],[Value]]/B4839)</f>
        <v>-1.1046672201246145E-4</v>
      </c>
      <c r="D4840" s="89"/>
      <c r="E4840" s="89"/>
      <c r="F4840" s="89">
        <f>Table3[[#This Row],[Yield]]/100*(1+F4839)</f>
        <v>0</v>
      </c>
    </row>
    <row r="4841" spans="1:6" x14ac:dyDescent="0.2">
      <c r="A4841" s="88">
        <v>4641</v>
      </c>
      <c r="B4841" s="89">
        <v>90.62</v>
      </c>
      <c r="C4841" s="89">
        <f>LN(Table3[[#This Row],[Value]]/B4840)</f>
        <v>1.1041184736557035E-3</v>
      </c>
      <c r="D4841" s="89"/>
      <c r="E4841" s="89"/>
      <c r="F4841" s="89">
        <f>Table3[[#This Row],[Yield]]/100*(1+F4840)</f>
        <v>0</v>
      </c>
    </row>
    <row r="4842" spans="1:6" x14ac:dyDescent="0.2">
      <c r="A4842" s="88">
        <v>4643</v>
      </c>
      <c r="B4842" s="89">
        <v>90.67</v>
      </c>
      <c r="C4842" s="89">
        <f>LN(Table3[[#This Row],[Value]]/B4841)</f>
        <v>5.5160241897261875E-4</v>
      </c>
      <c r="D4842" s="89"/>
      <c r="E4842" s="89"/>
      <c r="F4842" s="89">
        <f>Table3[[#This Row],[Yield]]/100*(1+F4841)</f>
        <v>0</v>
      </c>
    </row>
    <row r="4843" spans="1:6" x14ac:dyDescent="0.2">
      <c r="A4843" s="88">
        <v>4644</v>
      </c>
      <c r="B4843" s="89">
        <v>91.55</v>
      </c>
      <c r="C4843" s="89">
        <f>LN(Table3[[#This Row],[Value]]/B4842)</f>
        <v>9.6587294625548499E-3</v>
      </c>
      <c r="D4843" s="89"/>
      <c r="E4843" s="89"/>
      <c r="F4843" s="89">
        <f>Table3[[#This Row],[Yield]]/100*(1+F4842)</f>
        <v>0</v>
      </c>
    </row>
    <row r="4844" spans="1:6" x14ac:dyDescent="0.2">
      <c r="A4844" s="88">
        <v>4645</v>
      </c>
      <c r="B4844" s="89">
        <v>91.65</v>
      </c>
      <c r="C4844" s="89">
        <f>LN(Table3[[#This Row],[Value]]/B4843)</f>
        <v>1.0917031651943797E-3</v>
      </c>
      <c r="D4844" s="89"/>
      <c r="E4844" s="89"/>
      <c r="F4844" s="89">
        <f>Table3[[#This Row],[Yield]]/100*(1+F4843)</f>
        <v>0</v>
      </c>
    </row>
    <row r="4845" spans="1:6" x14ac:dyDescent="0.2">
      <c r="A4845" s="88">
        <v>4646</v>
      </c>
      <c r="B4845" s="89">
        <v>91.66</v>
      </c>
      <c r="C4845" s="89">
        <f>LN(Table3[[#This Row],[Value]]/B4844)</f>
        <v>1.0910479526384981E-4</v>
      </c>
      <c r="D4845" s="89"/>
      <c r="E4845" s="89"/>
      <c r="F4845" s="89">
        <f>Table3[[#This Row],[Yield]]/100*(1+F4844)</f>
        <v>0</v>
      </c>
    </row>
    <row r="4846" spans="1:6" x14ac:dyDescent="0.2">
      <c r="A4846" s="88">
        <v>4647</v>
      </c>
      <c r="B4846" s="89">
        <v>92.27</v>
      </c>
      <c r="C4846" s="89">
        <f>LN(Table3[[#This Row],[Value]]/B4845)</f>
        <v>6.6329825094865388E-3</v>
      </c>
      <c r="D4846" s="89"/>
      <c r="E4846" s="89"/>
      <c r="F4846" s="89">
        <f>Table3[[#This Row],[Yield]]/100*(1+F4845)</f>
        <v>0</v>
      </c>
    </row>
    <row r="4847" spans="1:6" x14ac:dyDescent="0.2">
      <c r="A4847" s="88">
        <v>4648</v>
      </c>
      <c r="B4847" s="89">
        <v>92.79</v>
      </c>
      <c r="C4847" s="89">
        <f>LN(Table3[[#This Row],[Value]]/B4846)</f>
        <v>5.6198137746236686E-3</v>
      </c>
      <c r="D4847" s="89"/>
      <c r="E4847" s="89"/>
      <c r="F4847" s="89">
        <f>Table3[[#This Row],[Yield]]/100*(1+F4846)</f>
        <v>0</v>
      </c>
    </row>
    <row r="4848" spans="1:6" x14ac:dyDescent="0.2">
      <c r="A4848" s="88">
        <v>4650</v>
      </c>
      <c r="B4848" s="89">
        <v>93.08</v>
      </c>
      <c r="C4848" s="89">
        <f>LN(Table3[[#This Row],[Value]]/B4847)</f>
        <v>3.1204630690030181E-3</v>
      </c>
      <c r="D4848" s="89"/>
      <c r="E4848" s="89"/>
      <c r="F4848" s="89">
        <f>Table3[[#This Row],[Yield]]/100*(1+F4847)</f>
        <v>0</v>
      </c>
    </row>
    <row r="4849" spans="1:6" x14ac:dyDescent="0.2">
      <c r="A4849" s="88">
        <v>4651</v>
      </c>
      <c r="B4849" s="89">
        <v>93.43</v>
      </c>
      <c r="C4849" s="89">
        <f>LN(Table3[[#This Row],[Value]]/B4848)</f>
        <v>3.7531543707733659E-3</v>
      </c>
      <c r="D4849" s="89"/>
      <c r="E4849" s="89"/>
      <c r="F4849" s="89">
        <f>Table3[[#This Row],[Yield]]/100*(1+F4848)</f>
        <v>0</v>
      </c>
    </row>
    <row r="4850" spans="1:6" x14ac:dyDescent="0.2">
      <c r="A4850" s="88">
        <v>4652</v>
      </c>
      <c r="B4850" s="89">
        <v>93.38</v>
      </c>
      <c r="C4850" s="89">
        <f>LN(Table3[[#This Row],[Value]]/B4849)</f>
        <v>-5.3530326207338686E-4</v>
      </c>
      <c r="D4850" s="89"/>
      <c r="E4850" s="89"/>
      <c r="F4850" s="89">
        <f>Table3[[#This Row],[Yield]]/100*(1+F4849)</f>
        <v>0</v>
      </c>
    </row>
    <row r="4851" spans="1:6" x14ac:dyDescent="0.2">
      <c r="A4851" s="88">
        <v>4653</v>
      </c>
      <c r="B4851" s="89">
        <v>93.42</v>
      </c>
      <c r="C4851" s="89">
        <f>LN(Table3[[#This Row],[Value]]/B4850)</f>
        <v>4.2826553117115192E-4</v>
      </c>
      <c r="D4851" s="89"/>
      <c r="E4851" s="89"/>
      <c r="F4851" s="89">
        <f>Table3[[#This Row],[Yield]]/100*(1+F4850)</f>
        <v>0</v>
      </c>
    </row>
    <row r="4852" spans="1:6" x14ac:dyDescent="0.2">
      <c r="A4852" s="88">
        <v>4654</v>
      </c>
      <c r="B4852" s="89">
        <v>93.61</v>
      </c>
      <c r="C4852" s="89">
        <f>LN(Table3[[#This Row],[Value]]/B4851)</f>
        <v>2.0317603096913794E-3</v>
      </c>
      <c r="D4852" s="89"/>
      <c r="E4852" s="89"/>
      <c r="F4852" s="89">
        <f>Table3[[#This Row],[Yield]]/100*(1+F4851)</f>
        <v>0</v>
      </c>
    </row>
    <row r="4853" spans="1:6" x14ac:dyDescent="0.2">
      <c r="A4853" s="88">
        <v>4655</v>
      </c>
      <c r="B4853" s="89">
        <v>94</v>
      </c>
      <c r="C4853" s="89">
        <f>LN(Table3[[#This Row],[Value]]/B4852)</f>
        <v>4.1575668863506748E-3</v>
      </c>
      <c r="D4853" s="89"/>
      <c r="E4853" s="89"/>
      <c r="F4853" s="89">
        <f>Table3[[#This Row],[Yield]]/100*(1+F4852)</f>
        <v>0</v>
      </c>
    </row>
    <row r="4854" spans="1:6" x14ac:dyDescent="0.2">
      <c r="A4854" s="88">
        <v>4657</v>
      </c>
      <c r="B4854" s="89">
        <v>94.15</v>
      </c>
      <c r="C4854" s="89">
        <f>LN(Table3[[#This Row],[Value]]/B4853)</f>
        <v>1.5944728331576763E-3</v>
      </c>
      <c r="D4854" s="89"/>
      <c r="E4854" s="89"/>
      <c r="F4854" s="89">
        <f>Table3[[#This Row],[Yield]]/100*(1+F4853)</f>
        <v>0</v>
      </c>
    </row>
    <row r="4855" spans="1:6" x14ac:dyDescent="0.2">
      <c r="A4855" s="88">
        <v>4658</v>
      </c>
      <c r="B4855" s="89">
        <v>93.9</v>
      </c>
      <c r="C4855" s="89">
        <f>LN(Table3[[#This Row],[Value]]/B4854)</f>
        <v>-2.6588688889442181E-3</v>
      </c>
      <c r="D4855" s="89"/>
      <c r="E4855" s="89"/>
      <c r="F4855" s="89">
        <f>Table3[[#This Row],[Yield]]/100*(1+F4854)</f>
        <v>0</v>
      </c>
    </row>
    <row r="4856" spans="1:6" x14ac:dyDescent="0.2">
      <c r="A4856" s="88">
        <v>4659</v>
      </c>
      <c r="B4856" s="89">
        <v>93.5</v>
      </c>
      <c r="C4856" s="89">
        <f>LN(Table3[[#This Row],[Value]]/B4855)</f>
        <v>-4.2689499195760015E-3</v>
      </c>
      <c r="D4856" s="89"/>
      <c r="E4856" s="89"/>
      <c r="F4856" s="89">
        <f>Table3[[#This Row],[Yield]]/100*(1+F4855)</f>
        <v>0</v>
      </c>
    </row>
    <row r="4857" spans="1:6" x14ac:dyDescent="0.2">
      <c r="A4857" s="88">
        <v>4660</v>
      </c>
      <c r="B4857" s="89">
        <v>94.12</v>
      </c>
      <c r="C4857" s="89">
        <f>LN(Table3[[#This Row],[Value]]/B4856)</f>
        <v>6.6091275645203838E-3</v>
      </c>
      <c r="D4857" s="89"/>
      <c r="E4857" s="89"/>
      <c r="F4857" s="89">
        <f>Table3[[#This Row],[Yield]]/100*(1+F4856)</f>
        <v>0</v>
      </c>
    </row>
    <row r="4858" spans="1:6" x14ac:dyDescent="0.2">
      <c r="A4858" s="88">
        <v>4661</v>
      </c>
      <c r="B4858" s="89">
        <v>93.7</v>
      </c>
      <c r="C4858" s="89">
        <f>LN(Table3[[#This Row],[Value]]/B4857)</f>
        <v>-4.4723746147852482E-3</v>
      </c>
      <c r="D4858" s="89"/>
      <c r="E4858" s="89"/>
      <c r="F4858" s="89">
        <f>Table3[[#This Row],[Yield]]/100*(1+F4857)</f>
        <v>0</v>
      </c>
    </row>
    <row r="4859" spans="1:6" x14ac:dyDescent="0.2">
      <c r="A4859" s="88">
        <v>4662</v>
      </c>
      <c r="B4859" s="89">
        <v>93.94</v>
      </c>
      <c r="C4859" s="89">
        <f>LN(Table3[[#This Row],[Value]]/B4858)</f>
        <v>2.5580913544725726E-3</v>
      </c>
      <c r="D4859" s="89"/>
      <c r="E4859" s="89"/>
      <c r="F4859" s="89">
        <f>Table3[[#This Row],[Yield]]/100*(1+F4858)</f>
        <v>0</v>
      </c>
    </row>
    <row r="4860" spans="1:6" x14ac:dyDescent="0.2">
      <c r="A4860" s="88">
        <v>4664</v>
      </c>
      <c r="B4860" s="89">
        <v>93.93</v>
      </c>
      <c r="C4860" s="89">
        <f>LN(Table3[[#This Row],[Value]]/B4859)</f>
        <v>-1.0645659242489812E-4</v>
      </c>
      <c r="D4860" s="89"/>
      <c r="E4860" s="89"/>
      <c r="F4860" s="89">
        <f>Table3[[#This Row],[Yield]]/100*(1+F4859)</f>
        <v>0</v>
      </c>
    </row>
    <row r="4861" spans="1:6" x14ac:dyDescent="0.2">
      <c r="A4861" s="88">
        <v>4665</v>
      </c>
      <c r="B4861" s="89">
        <v>94.12</v>
      </c>
      <c r="C4861" s="89">
        <f>LN(Table3[[#This Row],[Value]]/B4860)</f>
        <v>2.0207398527376701E-3</v>
      </c>
      <c r="D4861" s="89"/>
      <c r="E4861" s="89"/>
      <c r="F4861" s="89">
        <f>Table3[[#This Row],[Yield]]/100*(1+F4860)</f>
        <v>0</v>
      </c>
    </row>
    <row r="4862" spans="1:6" x14ac:dyDescent="0.2">
      <c r="A4862" s="88">
        <v>4666</v>
      </c>
      <c r="B4862" s="89">
        <v>93.68</v>
      </c>
      <c r="C4862" s="89">
        <f>LN(Table3[[#This Row],[Value]]/B4861)</f>
        <v>-4.6858445696997767E-3</v>
      </c>
      <c r="D4862" s="89"/>
      <c r="E4862" s="89"/>
      <c r="F4862" s="89">
        <f>Table3[[#This Row],[Yield]]/100*(1+F4861)</f>
        <v>0</v>
      </c>
    </row>
    <row r="4863" spans="1:6" x14ac:dyDescent="0.2">
      <c r="A4863" s="88">
        <v>4667</v>
      </c>
      <c r="B4863" s="89">
        <v>93.94</v>
      </c>
      <c r="C4863" s="89">
        <f>LN(Table3[[#This Row],[Value]]/B4862)</f>
        <v>2.7715613093871405E-3</v>
      </c>
      <c r="D4863" s="89"/>
      <c r="E4863" s="89"/>
      <c r="F4863" s="89">
        <f>Table3[[#This Row],[Yield]]/100*(1+F4862)</f>
        <v>0</v>
      </c>
    </row>
    <row r="4864" spans="1:6" x14ac:dyDescent="0.2">
      <c r="A4864" s="88">
        <v>4668</v>
      </c>
      <c r="B4864" s="89">
        <v>92.62</v>
      </c>
      <c r="C4864" s="89">
        <f>LN(Table3[[#This Row],[Value]]/B4863)</f>
        <v>-1.415117954624304E-2</v>
      </c>
      <c r="D4864" s="89"/>
      <c r="E4864" s="89"/>
      <c r="F4864" s="89">
        <f>Table3[[#This Row],[Yield]]/100*(1+F4863)</f>
        <v>0</v>
      </c>
    </row>
    <row r="4865" spans="1:6" x14ac:dyDescent="0.2">
      <c r="A4865" s="88">
        <v>4671</v>
      </c>
      <c r="B4865" s="89">
        <v>92.4</v>
      </c>
      <c r="C4865" s="89">
        <f>LN(Table3[[#This Row],[Value]]/B4864)</f>
        <v>-2.3781224049674358E-3</v>
      </c>
      <c r="D4865" s="89"/>
      <c r="E4865" s="89"/>
      <c r="F4865" s="89">
        <f>Table3[[#This Row],[Yield]]/100*(1+F4864)</f>
        <v>0</v>
      </c>
    </row>
    <row r="4866" spans="1:6" x14ac:dyDescent="0.2">
      <c r="A4866" s="88">
        <v>4672</v>
      </c>
      <c r="B4866" s="89">
        <v>92.73</v>
      </c>
      <c r="C4866" s="89">
        <f>LN(Table3[[#This Row],[Value]]/B4865)</f>
        <v>3.5650661644961446E-3</v>
      </c>
      <c r="D4866" s="89"/>
      <c r="E4866" s="89"/>
      <c r="F4866" s="89">
        <f>Table3[[#This Row],[Yield]]/100*(1+F4865)</f>
        <v>0</v>
      </c>
    </row>
    <row r="4867" spans="1:6" x14ac:dyDescent="0.2">
      <c r="A4867" s="88">
        <v>4673</v>
      </c>
      <c r="B4867" s="89">
        <v>93.7</v>
      </c>
      <c r="C4867" s="89">
        <f>LN(Table3[[#This Row],[Value]]/B4866)</f>
        <v>1.0406144432241887E-2</v>
      </c>
      <c r="D4867" s="89"/>
      <c r="E4867" s="89"/>
      <c r="F4867" s="89">
        <f>Table3[[#This Row],[Yield]]/100*(1+F4866)</f>
        <v>0</v>
      </c>
    </row>
    <row r="4868" spans="1:6" x14ac:dyDescent="0.2">
      <c r="A4868" s="88">
        <v>4674</v>
      </c>
      <c r="B4868" s="89">
        <v>93.52</v>
      </c>
      <c r="C4868" s="89">
        <f>LN(Table3[[#This Row],[Value]]/B4867)</f>
        <v>-1.9228720805636148E-3</v>
      </c>
      <c r="D4868" s="89"/>
      <c r="E4868" s="89"/>
      <c r="F4868" s="89">
        <f>Table3[[#This Row],[Yield]]/100*(1+F4867)</f>
        <v>0</v>
      </c>
    </row>
    <row r="4869" spans="1:6" x14ac:dyDescent="0.2">
      <c r="A4869" s="88">
        <v>4675</v>
      </c>
      <c r="B4869" s="89">
        <v>93.61</v>
      </c>
      <c r="C4869" s="89">
        <f>LN(Table3[[#This Row],[Value]]/B4868)</f>
        <v>9.6189821984029667E-4</v>
      </c>
      <c r="D4869" s="89"/>
      <c r="E4869" s="89"/>
      <c r="F4869" s="89">
        <f>Table3[[#This Row],[Yield]]/100*(1+F4868)</f>
        <v>0</v>
      </c>
    </row>
    <row r="4870" spans="1:6" x14ac:dyDescent="0.2">
      <c r="A4870" s="88">
        <v>4676</v>
      </c>
      <c r="B4870" s="89">
        <v>93.46</v>
      </c>
      <c r="C4870" s="89">
        <f>LN(Table3[[#This Row],[Value]]/B4869)</f>
        <v>-1.6036781113732681E-3</v>
      </c>
      <c r="D4870" s="89"/>
      <c r="E4870" s="89"/>
      <c r="F4870" s="89">
        <f>Table3[[#This Row],[Yield]]/100*(1+F4869)</f>
        <v>0</v>
      </c>
    </row>
    <row r="4871" spans="1:6" x14ac:dyDescent="0.2">
      <c r="A4871" s="88">
        <v>4678</v>
      </c>
      <c r="B4871" s="89">
        <v>92.31</v>
      </c>
      <c r="C4871" s="89">
        <f>LN(Table3[[#This Row],[Value]]/B4870)</f>
        <v>-1.2381059270219857E-2</v>
      </c>
      <c r="D4871" s="89"/>
      <c r="E4871" s="89"/>
      <c r="F4871" s="89">
        <f>Table3[[#This Row],[Yield]]/100*(1+F4870)</f>
        <v>0</v>
      </c>
    </row>
    <row r="4872" spans="1:6" x14ac:dyDescent="0.2">
      <c r="A4872" s="88">
        <v>4679</v>
      </c>
      <c r="B4872" s="89">
        <v>92.41</v>
      </c>
      <c r="C4872" s="89">
        <f>LN(Table3[[#This Row],[Value]]/B4871)</f>
        <v>1.0827198978888277E-3</v>
      </c>
      <c r="D4872" s="89"/>
      <c r="E4872" s="89"/>
      <c r="F4872" s="89">
        <f>Table3[[#This Row],[Yield]]/100*(1+F4871)</f>
        <v>0</v>
      </c>
    </row>
    <row r="4873" spans="1:6" x14ac:dyDescent="0.2">
      <c r="A4873" s="88">
        <v>4680</v>
      </c>
      <c r="B4873" s="89">
        <v>91.6</v>
      </c>
      <c r="C4873" s="89">
        <f>LN(Table3[[#This Row],[Value]]/B4872)</f>
        <v>-8.8039262198645434E-3</v>
      </c>
      <c r="D4873" s="89"/>
      <c r="E4873" s="89"/>
      <c r="F4873" s="89">
        <f>Table3[[#This Row],[Yield]]/100*(1+F4872)</f>
        <v>0</v>
      </c>
    </row>
    <row r="4874" spans="1:6" x14ac:dyDescent="0.2">
      <c r="A4874" s="88">
        <v>4681</v>
      </c>
      <c r="B4874" s="89">
        <v>91.58</v>
      </c>
      <c r="C4874" s="89">
        <f>LN(Table3[[#This Row],[Value]]/B4873)</f>
        <v>-2.1836445113509252E-4</v>
      </c>
      <c r="D4874" s="89"/>
      <c r="E4874" s="89"/>
      <c r="F4874" s="89">
        <f>Table3[[#This Row],[Yield]]/100*(1+F4873)</f>
        <v>0</v>
      </c>
    </row>
    <row r="4875" spans="1:6" x14ac:dyDescent="0.2">
      <c r="A4875" s="88">
        <v>4682</v>
      </c>
      <c r="B4875" s="89">
        <v>90.91</v>
      </c>
      <c r="C4875" s="89">
        <f>LN(Table3[[#This Row],[Value]]/B4874)</f>
        <v>-7.3429010951825708E-3</v>
      </c>
      <c r="D4875" s="89"/>
      <c r="E4875" s="89"/>
      <c r="F4875" s="89">
        <f>Table3[[#This Row],[Yield]]/100*(1+F4874)</f>
        <v>0</v>
      </c>
    </row>
    <row r="4876" spans="1:6" x14ac:dyDescent="0.2">
      <c r="A4876" s="88">
        <v>4683</v>
      </c>
      <c r="B4876" s="89">
        <v>91.14</v>
      </c>
      <c r="C4876" s="89">
        <f>LN(Table3[[#This Row],[Value]]/B4875)</f>
        <v>2.5267797019696073E-3</v>
      </c>
      <c r="D4876" s="89"/>
      <c r="E4876" s="89"/>
      <c r="F4876" s="89">
        <f>Table3[[#This Row],[Yield]]/100*(1+F4875)</f>
        <v>0</v>
      </c>
    </row>
    <row r="4877" spans="1:6" x14ac:dyDescent="0.2">
      <c r="A4877" s="88">
        <v>4685</v>
      </c>
      <c r="B4877" s="89">
        <v>91.44</v>
      </c>
      <c r="C4877" s="89">
        <f>LN(Table3[[#This Row],[Value]]/B4876)</f>
        <v>3.2862336508186021E-3</v>
      </c>
      <c r="D4877" s="89"/>
      <c r="E4877" s="89"/>
      <c r="F4877" s="89">
        <f>Table3[[#This Row],[Yield]]/100*(1+F4876)</f>
        <v>0</v>
      </c>
    </row>
    <row r="4878" spans="1:6" x14ac:dyDescent="0.2">
      <c r="A4878" s="88">
        <v>4686</v>
      </c>
      <c r="B4878" s="89">
        <v>90.35</v>
      </c>
      <c r="C4878" s="89">
        <f>LN(Table3[[#This Row],[Value]]/B4877)</f>
        <v>-1.1992002448317782E-2</v>
      </c>
      <c r="D4878" s="89"/>
      <c r="E4878" s="89"/>
      <c r="F4878" s="89">
        <f>Table3[[#This Row],[Yield]]/100*(1+F4877)</f>
        <v>0</v>
      </c>
    </row>
    <row r="4879" spans="1:6" x14ac:dyDescent="0.2">
      <c r="A4879" s="88">
        <v>4687</v>
      </c>
      <c r="B4879" s="89">
        <v>90.41</v>
      </c>
      <c r="C4879" s="89">
        <f>LN(Table3[[#This Row],[Value]]/B4878)</f>
        <v>6.6386371103758807E-4</v>
      </c>
      <c r="D4879" s="89"/>
      <c r="E4879" s="89"/>
      <c r="F4879" s="89">
        <f>Table3[[#This Row],[Yield]]/100*(1+F4878)</f>
        <v>0</v>
      </c>
    </row>
    <row r="4880" spans="1:6" x14ac:dyDescent="0.2">
      <c r="A4880" s="88">
        <v>4688</v>
      </c>
      <c r="B4880" s="89">
        <v>90.71</v>
      </c>
      <c r="C4880" s="89">
        <f>LN(Table3[[#This Row],[Value]]/B4879)</f>
        <v>3.3127238775777267E-3</v>
      </c>
      <c r="D4880" s="89"/>
      <c r="E4880" s="89"/>
      <c r="F4880" s="89">
        <f>Table3[[#This Row],[Yield]]/100*(1+F4879)</f>
        <v>0</v>
      </c>
    </row>
    <row r="4881" spans="1:6" x14ac:dyDescent="0.2">
      <c r="A4881" s="88">
        <v>4689</v>
      </c>
      <c r="B4881" s="89">
        <v>90.51</v>
      </c>
      <c r="C4881" s="89">
        <f>LN(Table3[[#This Row],[Value]]/B4880)</f>
        <v>-2.2072627877731824E-3</v>
      </c>
      <c r="D4881" s="89"/>
      <c r="E4881" s="89"/>
      <c r="F4881" s="89">
        <f>Table3[[#This Row],[Yield]]/100*(1+F4880)</f>
        <v>0</v>
      </c>
    </row>
    <row r="4882" spans="1:6" x14ac:dyDescent="0.2">
      <c r="A4882" s="88">
        <v>4692</v>
      </c>
      <c r="B4882" s="89">
        <v>90.29</v>
      </c>
      <c r="C4882" s="89">
        <f>LN(Table3[[#This Row],[Value]]/B4881)</f>
        <v>-2.4336295196916023E-3</v>
      </c>
      <c r="D4882" s="89"/>
      <c r="E4882" s="89"/>
      <c r="F4882" s="89">
        <f>Table3[[#This Row],[Yield]]/100*(1+F4881)</f>
        <v>0</v>
      </c>
    </row>
    <row r="4883" spans="1:6" x14ac:dyDescent="0.2">
      <c r="A4883" s="88">
        <v>4694</v>
      </c>
      <c r="B4883" s="89">
        <v>91.94</v>
      </c>
      <c r="C4883" s="89">
        <f>LN(Table3[[#This Row],[Value]]/B4882)</f>
        <v>1.8109478058694017E-2</v>
      </c>
      <c r="D4883" s="89"/>
      <c r="E4883" s="89"/>
      <c r="F4883" s="89">
        <f>Table3[[#This Row],[Yield]]/100*(1+F4882)</f>
        <v>0</v>
      </c>
    </row>
    <row r="4884" spans="1:6" x14ac:dyDescent="0.2">
      <c r="A4884" s="88">
        <v>4695</v>
      </c>
      <c r="B4884" s="89">
        <v>91.67</v>
      </c>
      <c r="C4884" s="89">
        <f>LN(Table3[[#This Row],[Value]]/B4883)</f>
        <v>-2.9410184043977012E-3</v>
      </c>
      <c r="D4884" s="89"/>
      <c r="E4884" s="89"/>
      <c r="F4884" s="89">
        <f>Table3[[#This Row],[Yield]]/100*(1+F4883)</f>
        <v>0</v>
      </c>
    </row>
    <row r="4885" spans="1:6" x14ac:dyDescent="0.2">
      <c r="A4885" s="88">
        <v>4696</v>
      </c>
      <c r="B4885" s="89">
        <v>91.31</v>
      </c>
      <c r="C4885" s="89">
        <f>LN(Table3[[#This Row],[Value]]/B4884)</f>
        <v>-3.9348613454355235E-3</v>
      </c>
      <c r="D4885" s="89"/>
      <c r="E4885" s="89"/>
      <c r="F4885" s="89">
        <f>Table3[[#This Row],[Yield]]/100*(1+F4884)</f>
        <v>0</v>
      </c>
    </row>
    <row r="4886" spans="1:6" x14ac:dyDescent="0.2">
      <c r="A4886" s="88">
        <v>4697</v>
      </c>
      <c r="B4886" s="89">
        <v>90.37</v>
      </c>
      <c r="C4886" s="89">
        <f>LN(Table3[[#This Row],[Value]]/B4885)</f>
        <v>-1.0347956714384269E-2</v>
      </c>
      <c r="D4886" s="89"/>
      <c r="E4886" s="89"/>
      <c r="F4886" s="89">
        <f>Table3[[#This Row],[Yield]]/100*(1+F4885)</f>
        <v>0</v>
      </c>
    </row>
    <row r="4887" spans="1:6" x14ac:dyDescent="0.2">
      <c r="A4887" s="88">
        <v>4699</v>
      </c>
      <c r="B4887" s="89">
        <v>89.58</v>
      </c>
      <c r="C4887" s="89">
        <f>LN(Table3[[#This Row],[Value]]/B4886)</f>
        <v>-8.7802731347105412E-3</v>
      </c>
      <c r="D4887" s="89"/>
      <c r="E4887" s="89"/>
      <c r="F4887" s="89">
        <f>Table3[[#This Row],[Yield]]/100*(1+F4886)</f>
        <v>0</v>
      </c>
    </row>
    <row r="4888" spans="1:6" x14ac:dyDescent="0.2">
      <c r="A4888" s="88">
        <v>4700</v>
      </c>
      <c r="B4888" s="89">
        <v>90.1</v>
      </c>
      <c r="C4888" s="89">
        <f>LN(Table3[[#This Row],[Value]]/B4887)</f>
        <v>5.788083835138149E-3</v>
      </c>
      <c r="D4888" s="89"/>
      <c r="E4888" s="89"/>
      <c r="F4888" s="89">
        <f>Table3[[#This Row],[Yield]]/100*(1+F4887)</f>
        <v>0</v>
      </c>
    </row>
    <row r="4889" spans="1:6" x14ac:dyDescent="0.2">
      <c r="A4889" s="88">
        <v>4701</v>
      </c>
      <c r="B4889" s="89">
        <v>89.96</v>
      </c>
      <c r="C4889" s="89">
        <f>LN(Table3[[#This Row],[Value]]/B4888)</f>
        <v>-1.5550375231772702E-3</v>
      </c>
      <c r="D4889" s="89"/>
      <c r="E4889" s="89"/>
      <c r="F4889" s="89">
        <f>Table3[[#This Row],[Yield]]/100*(1+F4888)</f>
        <v>0</v>
      </c>
    </row>
    <row r="4890" spans="1:6" x14ac:dyDescent="0.2">
      <c r="A4890" s="88">
        <v>4702</v>
      </c>
      <c r="B4890" s="89">
        <v>90.4</v>
      </c>
      <c r="C4890" s="89">
        <f>LN(Table3[[#This Row],[Value]]/B4889)</f>
        <v>4.8791403070160763E-3</v>
      </c>
      <c r="D4890" s="89"/>
      <c r="E4890" s="89"/>
      <c r="F4890" s="89">
        <f>Table3[[#This Row],[Yield]]/100*(1+F4889)</f>
        <v>0</v>
      </c>
    </row>
    <row r="4891" spans="1:6" x14ac:dyDescent="0.2">
      <c r="A4891" s="88">
        <v>4703</v>
      </c>
      <c r="B4891" s="89">
        <v>90.09</v>
      </c>
      <c r="C4891" s="89">
        <f>LN(Table3[[#This Row],[Value]]/B4890)</f>
        <v>-3.4350967347822154E-3</v>
      </c>
      <c r="D4891" s="89"/>
      <c r="E4891" s="89"/>
      <c r="F4891" s="89">
        <f>Table3[[#This Row],[Yield]]/100*(1+F4890)</f>
        <v>0</v>
      </c>
    </row>
    <row r="4892" spans="1:6" x14ac:dyDescent="0.2">
      <c r="A4892" s="88">
        <v>4704</v>
      </c>
      <c r="B4892" s="89">
        <v>90.16</v>
      </c>
      <c r="C4892" s="89">
        <f>LN(Table3[[#This Row],[Value]]/B4891)</f>
        <v>7.7669906817219797E-4</v>
      </c>
      <c r="D4892" s="89"/>
      <c r="E4892" s="89"/>
      <c r="F4892" s="89">
        <f>Table3[[#This Row],[Yield]]/100*(1+F4891)</f>
        <v>0</v>
      </c>
    </row>
    <row r="4893" spans="1:6" x14ac:dyDescent="0.2">
      <c r="A4893" s="88">
        <v>4706</v>
      </c>
      <c r="B4893" s="89">
        <v>89.97</v>
      </c>
      <c r="C4893" s="89">
        <f>LN(Table3[[#This Row],[Value]]/B4892)</f>
        <v>-2.1095883024934E-3</v>
      </c>
      <c r="D4893" s="89"/>
      <c r="E4893" s="89"/>
      <c r="F4893" s="89">
        <f>Table3[[#This Row],[Yield]]/100*(1+F4892)</f>
        <v>0</v>
      </c>
    </row>
    <row r="4894" spans="1:6" x14ac:dyDescent="0.2">
      <c r="A4894" s="88">
        <v>4707</v>
      </c>
      <c r="B4894" s="89">
        <v>90.05</v>
      </c>
      <c r="C4894" s="89">
        <f>LN(Table3[[#This Row],[Value]]/B4893)</f>
        <v>8.8879019293775213E-4</v>
      </c>
      <c r="D4894" s="89"/>
      <c r="E4894" s="89"/>
      <c r="F4894" s="89">
        <f>Table3[[#This Row],[Yield]]/100*(1+F4893)</f>
        <v>0</v>
      </c>
    </row>
    <row r="4895" spans="1:6" x14ac:dyDescent="0.2">
      <c r="A4895" s="88">
        <v>4708</v>
      </c>
      <c r="B4895" s="89">
        <v>90.3</v>
      </c>
      <c r="C4895" s="89">
        <f>LN(Table3[[#This Row],[Value]]/B4894)</f>
        <v>2.7723888009746483E-3</v>
      </c>
      <c r="D4895" s="89"/>
      <c r="E4895" s="89"/>
      <c r="F4895" s="89">
        <f>Table3[[#This Row],[Yield]]/100*(1+F4894)</f>
        <v>0</v>
      </c>
    </row>
    <row r="4896" spans="1:6" x14ac:dyDescent="0.2">
      <c r="A4896" s="88">
        <v>4709</v>
      </c>
      <c r="B4896" s="89">
        <v>91.43</v>
      </c>
      <c r="C4896" s="89">
        <f>LN(Table3[[#This Row],[Value]]/B4895)</f>
        <v>1.2436191753395455E-2</v>
      </c>
      <c r="D4896" s="89"/>
      <c r="E4896" s="89"/>
      <c r="F4896" s="89">
        <f>Table3[[#This Row],[Yield]]/100*(1+F4895)</f>
        <v>0</v>
      </c>
    </row>
    <row r="4897" spans="1:6" x14ac:dyDescent="0.2">
      <c r="A4897" s="88">
        <v>4710</v>
      </c>
      <c r="B4897" s="89">
        <v>91.01</v>
      </c>
      <c r="C4897" s="89">
        <f>LN(Table3[[#This Row],[Value]]/B4896)</f>
        <v>-4.6042615870708781E-3</v>
      </c>
      <c r="D4897" s="89"/>
      <c r="E4897" s="89"/>
      <c r="F4897" s="89">
        <f>Table3[[#This Row],[Yield]]/100*(1+F4896)</f>
        <v>0</v>
      </c>
    </row>
    <row r="4898" spans="1:6" x14ac:dyDescent="0.2">
      <c r="A4898" s="88">
        <v>4711</v>
      </c>
      <c r="B4898" s="89">
        <v>90.52</v>
      </c>
      <c r="C4898" s="89">
        <f>LN(Table3[[#This Row],[Value]]/B4897)</f>
        <v>-5.3985698239278224E-3</v>
      </c>
      <c r="D4898" s="89"/>
      <c r="E4898" s="89"/>
      <c r="F4898" s="89">
        <f>Table3[[#This Row],[Yield]]/100*(1+F4897)</f>
        <v>0</v>
      </c>
    </row>
    <row r="4899" spans="1:6" x14ac:dyDescent="0.2">
      <c r="A4899" s="88">
        <v>4713</v>
      </c>
      <c r="B4899" s="89">
        <v>89.87</v>
      </c>
      <c r="C4899" s="89">
        <f>LN(Table3[[#This Row],[Value]]/B4898)</f>
        <v>-7.2066390950544729E-3</v>
      </c>
      <c r="D4899" s="89"/>
      <c r="E4899" s="89"/>
      <c r="F4899" s="89">
        <f>Table3[[#This Row],[Yield]]/100*(1+F4898)</f>
        <v>0</v>
      </c>
    </row>
    <row r="4900" spans="1:6" x14ac:dyDescent="0.2">
      <c r="A4900" s="88">
        <v>4714</v>
      </c>
      <c r="B4900" s="89">
        <v>90.34</v>
      </c>
      <c r="C4900" s="89">
        <f>LN(Table3[[#This Row],[Value]]/B4899)</f>
        <v>5.2161485561759389E-3</v>
      </c>
      <c r="D4900" s="89"/>
      <c r="E4900" s="89"/>
      <c r="F4900" s="89">
        <f>Table3[[#This Row],[Yield]]/100*(1+F4899)</f>
        <v>0</v>
      </c>
    </row>
    <row r="4901" spans="1:6" x14ac:dyDescent="0.2">
      <c r="A4901" s="88">
        <v>4715</v>
      </c>
      <c r="B4901" s="89">
        <v>90.62</v>
      </c>
      <c r="C4901" s="89">
        <f>LN(Table3[[#This Row],[Value]]/B4900)</f>
        <v>3.0946090125339807E-3</v>
      </c>
      <c r="D4901" s="89"/>
      <c r="E4901" s="89"/>
      <c r="F4901" s="89">
        <f>Table3[[#This Row],[Yield]]/100*(1+F4900)</f>
        <v>0</v>
      </c>
    </row>
    <row r="4902" spans="1:6" x14ac:dyDescent="0.2">
      <c r="A4902" s="88">
        <v>4717</v>
      </c>
      <c r="B4902" s="89">
        <v>91.26</v>
      </c>
      <c r="C4902" s="89">
        <f>LN(Table3[[#This Row],[Value]]/B4901)</f>
        <v>7.0376362602643031E-3</v>
      </c>
      <c r="D4902" s="89"/>
      <c r="E4902" s="89"/>
      <c r="F4902" s="89">
        <f>Table3[[#This Row],[Yield]]/100*(1+F4901)</f>
        <v>0</v>
      </c>
    </row>
    <row r="4903" spans="1:6" x14ac:dyDescent="0.2">
      <c r="A4903" s="88">
        <v>4718</v>
      </c>
      <c r="B4903" s="89">
        <v>91.4</v>
      </c>
      <c r="C4903" s="89">
        <f>LN(Table3[[#This Row],[Value]]/B4902)</f>
        <v>1.5329029608478202E-3</v>
      </c>
      <c r="D4903" s="89"/>
      <c r="E4903" s="89"/>
      <c r="F4903" s="89">
        <f>Table3[[#This Row],[Yield]]/100*(1+F4902)</f>
        <v>0</v>
      </c>
    </row>
    <row r="4904" spans="1:6" x14ac:dyDescent="0.2">
      <c r="A4904" s="88">
        <v>4720</v>
      </c>
      <c r="B4904" s="89">
        <v>90.85</v>
      </c>
      <c r="C4904" s="89">
        <f>LN(Table3[[#This Row],[Value]]/B4903)</f>
        <v>-6.0356836179242647E-3</v>
      </c>
      <c r="D4904" s="89"/>
      <c r="E4904" s="89"/>
      <c r="F4904" s="89">
        <f>Table3[[#This Row],[Yield]]/100*(1+F4903)</f>
        <v>0</v>
      </c>
    </row>
    <row r="4905" spans="1:6" x14ac:dyDescent="0.2">
      <c r="A4905" s="88">
        <v>4721</v>
      </c>
      <c r="B4905" s="89">
        <v>90.36</v>
      </c>
      <c r="C4905" s="89">
        <f>LN(Table3[[#This Row],[Value]]/B4904)</f>
        <v>-5.4081032423775599E-3</v>
      </c>
      <c r="D4905" s="89"/>
      <c r="E4905" s="89"/>
      <c r="F4905" s="89">
        <f>Table3[[#This Row],[Yield]]/100*(1+F4904)</f>
        <v>0</v>
      </c>
    </row>
    <row r="4906" spans="1:6" x14ac:dyDescent="0.2">
      <c r="A4906" s="88">
        <v>4722</v>
      </c>
      <c r="B4906" s="89">
        <v>89</v>
      </c>
      <c r="C4906" s="89">
        <f>LN(Table3[[#This Row],[Value]]/B4905)</f>
        <v>-1.516532186766263E-2</v>
      </c>
      <c r="D4906" s="89"/>
      <c r="E4906" s="89"/>
      <c r="F4906" s="89">
        <f>Table3[[#This Row],[Yield]]/100*(1+F4905)</f>
        <v>0</v>
      </c>
    </row>
    <row r="4907" spans="1:6" x14ac:dyDescent="0.2">
      <c r="A4907" s="88">
        <v>4723</v>
      </c>
      <c r="B4907" s="89">
        <v>87.88</v>
      </c>
      <c r="C4907" s="89">
        <f>LN(Table3[[#This Row],[Value]]/B4906)</f>
        <v>-1.2664122215730397E-2</v>
      </c>
      <c r="D4907" s="89"/>
      <c r="E4907" s="89"/>
      <c r="F4907" s="89">
        <f>Table3[[#This Row],[Yield]]/100*(1+F4906)</f>
        <v>0</v>
      </c>
    </row>
    <row r="4908" spans="1:6" x14ac:dyDescent="0.2">
      <c r="A4908" s="88">
        <v>4724</v>
      </c>
      <c r="B4908" s="89">
        <v>87.8</v>
      </c>
      <c r="C4908" s="89">
        <f>LN(Table3[[#This Row],[Value]]/B4907)</f>
        <v>-9.1074687533847969E-4</v>
      </c>
      <c r="D4908" s="89"/>
      <c r="E4908" s="89"/>
      <c r="F4908" s="89">
        <f>Table3[[#This Row],[Yield]]/100*(1+F4907)</f>
        <v>0</v>
      </c>
    </row>
    <row r="4909" spans="1:6" x14ac:dyDescent="0.2">
      <c r="A4909" s="88">
        <v>4725</v>
      </c>
      <c r="B4909" s="89">
        <v>87.84</v>
      </c>
      <c r="C4909" s="89">
        <f>LN(Table3[[#This Row],[Value]]/B4908)</f>
        <v>4.5547712014959191E-4</v>
      </c>
      <c r="D4909" s="89"/>
      <c r="E4909" s="89"/>
      <c r="F4909" s="89">
        <f>Table3[[#This Row],[Yield]]/100*(1+F4908)</f>
        <v>0</v>
      </c>
    </row>
    <row r="4910" spans="1:6" x14ac:dyDescent="0.2">
      <c r="A4910" s="88">
        <v>4727</v>
      </c>
      <c r="B4910" s="89">
        <v>86.03</v>
      </c>
      <c r="C4910" s="89">
        <f>LN(Table3[[#This Row],[Value]]/B4909)</f>
        <v>-2.0820905127963734E-2</v>
      </c>
      <c r="D4910" s="89"/>
      <c r="E4910" s="89"/>
      <c r="F4910" s="89">
        <f>Table3[[#This Row],[Yield]]/100*(1+F4909)</f>
        <v>0</v>
      </c>
    </row>
    <row r="4911" spans="1:6" x14ac:dyDescent="0.2">
      <c r="A4911" s="88">
        <v>4728</v>
      </c>
      <c r="B4911" s="89">
        <v>86.02</v>
      </c>
      <c r="C4911" s="89">
        <f>LN(Table3[[#This Row],[Value]]/B4910)</f>
        <v>-1.1624527766653818E-4</v>
      </c>
      <c r="D4911" s="89"/>
      <c r="E4911" s="89"/>
      <c r="F4911" s="89">
        <f>Table3[[#This Row],[Yield]]/100*(1+F4910)</f>
        <v>0</v>
      </c>
    </row>
    <row r="4912" spans="1:6" x14ac:dyDescent="0.2">
      <c r="A4912" s="88">
        <v>4729</v>
      </c>
      <c r="B4912" s="89">
        <v>85.25</v>
      </c>
      <c r="C4912" s="89">
        <f>LN(Table3[[#This Row],[Value]]/B4911)</f>
        <v>-8.9917111919640726E-3</v>
      </c>
      <c r="D4912" s="89"/>
      <c r="E4912" s="89"/>
      <c r="F4912" s="89">
        <f>Table3[[#This Row],[Yield]]/100*(1+F4911)</f>
        <v>0</v>
      </c>
    </row>
    <row r="4913" spans="1:6" x14ac:dyDescent="0.2">
      <c r="A4913" s="88">
        <v>4730</v>
      </c>
      <c r="B4913" s="89">
        <v>86.05</v>
      </c>
      <c r="C4913" s="89">
        <f>LN(Table3[[#This Row],[Value]]/B4912)</f>
        <v>9.3404064939221574E-3</v>
      </c>
      <c r="D4913" s="89"/>
      <c r="E4913" s="89"/>
      <c r="F4913" s="89">
        <f>Table3[[#This Row],[Yield]]/100*(1+F4912)</f>
        <v>0</v>
      </c>
    </row>
    <row r="4914" spans="1:6" x14ac:dyDescent="0.2">
      <c r="A4914" s="88">
        <v>4731</v>
      </c>
      <c r="B4914" s="89">
        <v>86.18</v>
      </c>
      <c r="C4914" s="89">
        <f>LN(Table3[[#This Row],[Value]]/B4913)</f>
        <v>1.5096095301437105E-3</v>
      </c>
      <c r="D4914" s="89"/>
      <c r="E4914" s="89"/>
      <c r="F4914" s="89">
        <f>Table3[[#This Row],[Yield]]/100*(1+F4913)</f>
        <v>0</v>
      </c>
    </row>
    <row r="4915" spans="1:6" x14ac:dyDescent="0.2">
      <c r="A4915" s="88">
        <v>4732</v>
      </c>
      <c r="B4915" s="89">
        <v>85.78</v>
      </c>
      <c r="C4915" s="89">
        <f>LN(Table3[[#This Row],[Value]]/B4914)</f>
        <v>-4.652253098957634E-3</v>
      </c>
      <c r="D4915" s="89"/>
      <c r="E4915" s="89"/>
      <c r="F4915" s="89">
        <f>Table3[[#This Row],[Yield]]/100*(1+F4914)</f>
        <v>0</v>
      </c>
    </row>
    <row r="4916" spans="1:6" x14ac:dyDescent="0.2">
      <c r="A4916" s="88">
        <v>4734</v>
      </c>
      <c r="B4916" s="89">
        <v>86.22</v>
      </c>
      <c r="C4916" s="89">
        <f>LN(Table3[[#This Row],[Value]]/B4915)</f>
        <v>5.116290230254195E-3</v>
      </c>
      <c r="D4916" s="89"/>
      <c r="E4916" s="89"/>
      <c r="F4916" s="89">
        <f>Table3[[#This Row],[Yield]]/100*(1+F4915)</f>
        <v>0</v>
      </c>
    </row>
    <row r="4917" spans="1:6" x14ac:dyDescent="0.2">
      <c r="A4917" s="88">
        <v>4735</v>
      </c>
      <c r="B4917" s="89">
        <v>86.21</v>
      </c>
      <c r="C4917" s="89">
        <f>LN(Table3[[#This Row],[Value]]/B4916)</f>
        <v>-1.1598909715492907E-4</v>
      </c>
      <c r="D4917" s="89"/>
      <c r="E4917" s="89"/>
      <c r="F4917" s="89">
        <f>Table3[[#This Row],[Yield]]/100*(1+F4916)</f>
        <v>0</v>
      </c>
    </row>
    <row r="4918" spans="1:6" x14ac:dyDescent="0.2">
      <c r="A4918" s="88">
        <v>4736</v>
      </c>
      <c r="B4918" s="89">
        <v>85.66</v>
      </c>
      <c r="C4918" s="89">
        <f>LN(Table3[[#This Row],[Value]]/B4917)</f>
        <v>-6.400208034608737E-3</v>
      </c>
      <c r="D4918" s="89"/>
      <c r="E4918" s="89"/>
      <c r="F4918" s="89">
        <f>Table3[[#This Row],[Yield]]/100*(1+F4917)</f>
        <v>0</v>
      </c>
    </row>
    <row r="4919" spans="1:6" x14ac:dyDescent="0.2">
      <c r="A4919" s="88">
        <v>4737</v>
      </c>
      <c r="B4919" s="89">
        <v>86.78</v>
      </c>
      <c r="C4919" s="89">
        <f>LN(Table3[[#This Row],[Value]]/B4918)</f>
        <v>1.2990208182979678E-2</v>
      </c>
      <c r="D4919" s="89"/>
      <c r="E4919" s="89"/>
      <c r="F4919" s="89">
        <f>Table3[[#This Row],[Yield]]/100*(1+F4918)</f>
        <v>0</v>
      </c>
    </row>
    <row r="4920" spans="1:6" x14ac:dyDescent="0.2">
      <c r="A4920" s="88">
        <v>4738</v>
      </c>
      <c r="B4920" s="89">
        <v>87.85</v>
      </c>
      <c r="C4920" s="89">
        <f>LN(Table3[[#This Row],[Value]]/B4919)</f>
        <v>1.2254634262901533E-2</v>
      </c>
      <c r="D4920" s="89"/>
      <c r="E4920" s="89"/>
      <c r="F4920" s="89">
        <f>Table3[[#This Row],[Yield]]/100*(1+F4919)</f>
        <v>0</v>
      </c>
    </row>
    <row r="4921" spans="1:6" x14ac:dyDescent="0.2">
      <c r="A4921" s="88">
        <v>4739</v>
      </c>
      <c r="B4921" s="89">
        <v>87.72</v>
      </c>
      <c r="C4921" s="89">
        <f>LN(Table3[[#This Row],[Value]]/B4920)</f>
        <v>-1.4808910834186967E-3</v>
      </c>
      <c r="D4921" s="89"/>
      <c r="E4921" s="89"/>
      <c r="F4921" s="89">
        <f>Table3[[#This Row],[Yield]]/100*(1+F4920)</f>
        <v>0</v>
      </c>
    </row>
    <row r="4922" spans="1:6" x14ac:dyDescent="0.2">
      <c r="A4922" s="88">
        <v>4741</v>
      </c>
      <c r="B4922" s="89">
        <v>87.22</v>
      </c>
      <c r="C4922" s="89">
        <f>LN(Table3[[#This Row],[Value]]/B4921)</f>
        <v>-5.7162611350670073E-3</v>
      </c>
      <c r="D4922" s="89"/>
      <c r="E4922" s="89"/>
      <c r="F4922" s="89">
        <f>Table3[[#This Row],[Yield]]/100*(1+F4921)</f>
        <v>0</v>
      </c>
    </row>
    <row r="4923" spans="1:6" x14ac:dyDescent="0.2">
      <c r="A4923" s="88">
        <v>4742</v>
      </c>
      <c r="B4923" s="89">
        <v>87.36</v>
      </c>
      <c r="C4923" s="89">
        <f>LN(Table3[[#This Row],[Value]]/B4922)</f>
        <v>1.6038495819746207E-3</v>
      </c>
      <c r="D4923" s="89"/>
      <c r="E4923" s="89"/>
      <c r="F4923" s="89">
        <f>Table3[[#This Row],[Yield]]/100*(1+F4922)</f>
        <v>0</v>
      </c>
    </row>
    <row r="4924" spans="1:6" x14ac:dyDescent="0.2">
      <c r="A4924" s="88">
        <v>4744</v>
      </c>
      <c r="B4924" s="89">
        <v>87.33</v>
      </c>
      <c r="C4924" s="89">
        <f>LN(Table3[[#This Row],[Value]]/B4923)</f>
        <v>-3.4346557095336184E-4</v>
      </c>
      <c r="D4924" s="89"/>
      <c r="E4924" s="89"/>
      <c r="F4924" s="89">
        <f>Table3[[#This Row],[Yield]]/100*(1+F4923)</f>
        <v>0</v>
      </c>
    </row>
    <row r="4925" spans="1:6" x14ac:dyDescent="0.2">
      <c r="A4925" s="88">
        <v>4745</v>
      </c>
      <c r="B4925" s="89">
        <v>87.25</v>
      </c>
      <c r="C4925" s="89">
        <f>LN(Table3[[#This Row],[Value]]/B4924)</f>
        <v>-9.1648534310502018E-4</v>
      </c>
      <c r="D4925" s="89"/>
      <c r="E4925" s="89"/>
      <c r="F4925" s="89">
        <f>Table3[[#This Row],[Yield]]/100*(1+F4924)</f>
        <v>0</v>
      </c>
    </row>
    <row r="4926" spans="1:6" x14ac:dyDescent="0.2">
      <c r="A4926" s="88">
        <v>4746</v>
      </c>
      <c r="B4926" s="89">
        <v>87.14</v>
      </c>
      <c r="C4926" s="89">
        <f>LN(Table3[[#This Row],[Value]]/B4925)</f>
        <v>-1.2615403932404376E-3</v>
      </c>
      <c r="D4926" s="89"/>
      <c r="E4926" s="89"/>
      <c r="F4926" s="89">
        <f>Table3[[#This Row],[Yield]]/100*(1+F4925)</f>
        <v>0</v>
      </c>
    </row>
    <row r="4927" spans="1:6" x14ac:dyDescent="0.2">
      <c r="A4927" s="88">
        <v>4748</v>
      </c>
      <c r="B4927" s="89">
        <v>87.26</v>
      </c>
      <c r="C4927" s="89">
        <f>LN(Table3[[#This Row],[Value]]/B4926)</f>
        <v>1.3761470061674904E-3</v>
      </c>
      <c r="D4927" s="89"/>
      <c r="E4927" s="89"/>
      <c r="F4927" s="89">
        <f>Table3[[#This Row],[Yield]]/100*(1+F4926)</f>
        <v>0</v>
      </c>
    </row>
    <row r="4928" spans="1:6" x14ac:dyDescent="0.2">
      <c r="A4928" s="88">
        <v>4749</v>
      </c>
      <c r="B4928" s="89">
        <v>87.87</v>
      </c>
      <c r="C4928" s="89">
        <f>LN(Table3[[#This Row],[Value]]/B4927)</f>
        <v>6.9662818122883325E-3</v>
      </c>
      <c r="D4928" s="89"/>
      <c r="E4928" s="89"/>
      <c r="F4928" s="89">
        <f>Table3[[#This Row],[Yield]]/100*(1+F4927)</f>
        <v>0</v>
      </c>
    </row>
    <row r="4929" spans="1:6" x14ac:dyDescent="0.2">
      <c r="A4929" s="88">
        <v>4751</v>
      </c>
      <c r="B4929" s="89">
        <v>88.42</v>
      </c>
      <c r="C4929" s="89">
        <f>LN(Table3[[#This Row],[Value]]/B4928)</f>
        <v>6.2397388903452792E-3</v>
      </c>
      <c r="D4929" s="89"/>
      <c r="E4929" s="89"/>
      <c r="F4929" s="89">
        <f>Table3[[#This Row],[Yield]]/100*(1+F4928)</f>
        <v>0</v>
      </c>
    </row>
    <row r="4930" spans="1:6" x14ac:dyDescent="0.2">
      <c r="A4930" s="88">
        <v>4752</v>
      </c>
      <c r="B4930" s="89">
        <v>87.45</v>
      </c>
      <c r="C4930" s="89">
        <f>LN(Table3[[#This Row],[Value]]/B4929)</f>
        <v>-1.1030986933486107E-2</v>
      </c>
      <c r="D4930" s="89"/>
      <c r="E4930" s="89"/>
      <c r="F4930" s="89">
        <f>Table3[[#This Row],[Yield]]/100*(1+F4929)</f>
        <v>0</v>
      </c>
    </row>
    <row r="4931" spans="1:6" x14ac:dyDescent="0.2">
      <c r="A4931" s="88">
        <v>4753</v>
      </c>
      <c r="B4931" s="89">
        <v>87.76</v>
      </c>
      <c r="C4931" s="89">
        <f>LN(Table3[[#This Row],[Value]]/B4930)</f>
        <v>3.5386145023637693E-3</v>
      </c>
      <c r="D4931" s="89"/>
      <c r="E4931" s="89"/>
      <c r="F4931" s="89">
        <f>Table3[[#This Row],[Yield]]/100*(1+F4930)</f>
        <v>0</v>
      </c>
    </row>
    <row r="4932" spans="1:6" x14ac:dyDescent="0.2">
      <c r="A4932" s="88">
        <v>4755</v>
      </c>
      <c r="B4932" s="89">
        <v>87.2</v>
      </c>
      <c r="C4932" s="89">
        <f>LN(Table3[[#This Row],[Value]]/B4931)</f>
        <v>-6.4014850520408345E-3</v>
      </c>
      <c r="D4932" s="89"/>
      <c r="E4932" s="89"/>
      <c r="F4932" s="89">
        <f>Table3[[#This Row],[Yield]]/100*(1+F4931)</f>
        <v>0</v>
      </c>
    </row>
    <row r="4933" spans="1:6" x14ac:dyDescent="0.2">
      <c r="A4933" s="88">
        <v>4756</v>
      </c>
      <c r="B4933" s="89">
        <v>88.02</v>
      </c>
      <c r="C4933" s="89">
        <f>LN(Table3[[#This Row],[Value]]/B4932)</f>
        <v>9.3597304680113434E-3</v>
      </c>
      <c r="D4933" s="89"/>
      <c r="E4933" s="89"/>
      <c r="F4933" s="89">
        <f>Table3[[#This Row],[Yield]]/100*(1+F4932)</f>
        <v>0</v>
      </c>
    </row>
    <row r="4934" spans="1:6" x14ac:dyDescent="0.2">
      <c r="A4934" s="88">
        <v>4757</v>
      </c>
      <c r="B4934" s="89">
        <v>88.01</v>
      </c>
      <c r="C4934" s="89">
        <f>LN(Table3[[#This Row],[Value]]/B4933)</f>
        <v>-1.1361699722484379E-4</v>
      </c>
      <c r="D4934" s="89"/>
      <c r="E4934" s="89"/>
      <c r="F4934" s="89">
        <f>Table3[[#This Row],[Yield]]/100*(1+F4933)</f>
        <v>0</v>
      </c>
    </row>
    <row r="4935" spans="1:6" x14ac:dyDescent="0.2">
      <c r="A4935" s="88">
        <v>4758</v>
      </c>
      <c r="B4935" s="89">
        <v>88.57</v>
      </c>
      <c r="C4935" s="89">
        <f>LN(Table3[[#This Row],[Value]]/B4934)</f>
        <v>6.3427554357710835E-3</v>
      </c>
      <c r="D4935" s="89"/>
      <c r="E4935" s="89"/>
      <c r="F4935" s="89">
        <f>Table3[[#This Row],[Yield]]/100*(1+F4934)</f>
        <v>0</v>
      </c>
    </row>
    <row r="4936" spans="1:6" x14ac:dyDescent="0.2">
      <c r="A4936" s="88">
        <v>4759</v>
      </c>
      <c r="B4936" s="89">
        <v>88.25</v>
      </c>
      <c r="C4936" s="89">
        <f>LN(Table3[[#This Row],[Value]]/B4935)</f>
        <v>-3.6195040080854121E-3</v>
      </c>
      <c r="D4936" s="89"/>
      <c r="E4936" s="89"/>
      <c r="F4936" s="89">
        <f>Table3[[#This Row],[Yield]]/100*(1+F4935)</f>
        <v>0</v>
      </c>
    </row>
    <row r="4937" spans="1:6" x14ac:dyDescent="0.2">
      <c r="A4937" s="88">
        <v>4760</v>
      </c>
      <c r="B4937" s="89">
        <v>87.68</v>
      </c>
      <c r="C4937" s="89">
        <f>LN(Table3[[#This Row],[Value]]/B4936)</f>
        <v>-6.4798726137006626E-3</v>
      </c>
      <c r="D4937" s="89"/>
      <c r="E4937" s="89"/>
      <c r="F4937" s="89">
        <f>Table3[[#This Row],[Yield]]/100*(1+F4936)</f>
        <v>0</v>
      </c>
    </row>
    <row r="4938" spans="1:6" x14ac:dyDescent="0.2">
      <c r="A4938" s="88">
        <v>4762</v>
      </c>
      <c r="B4938" s="89">
        <v>85.96</v>
      </c>
      <c r="C4938" s="89">
        <f>LN(Table3[[#This Row],[Value]]/B4937)</f>
        <v>-1.981175142539579E-2</v>
      </c>
      <c r="D4938" s="89"/>
      <c r="E4938" s="89"/>
      <c r="F4938" s="89">
        <f>Table3[[#This Row],[Yield]]/100*(1+F4937)</f>
        <v>0</v>
      </c>
    </row>
    <row r="4939" spans="1:6" x14ac:dyDescent="0.2">
      <c r="A4939" s="88">
        <v>4763</v>
      </c>
      <c r="B4939" s="89">
        <v>84.96</v>
      </c>
      <c r="C4939" s="89">
        <f>LN(Table3[[#This Row],[Value]]/B4938)</f>
        <v>-1.1701514280680964E-2</v>
      </c>
      <c r="D4939" s="89"/>
      <c r="E4939" s="89"/>
      <c r="F4939" s="89">
        <f>Table3[[#This Row],[Yield]]/100*(1+F4938)</f>
        <v>0</v>
      </c>
    </row>
    <row r="4940" spans="1:6" x14ac:dyDescent="0.2">
      <c r="A4940" s="88">
        <v>4764</v>
      </c>
      <c r="B4940" s="89">
        <v>85.47</v>
      </c>
      <c r="C4940" s="89">
        <f>LN(Table3[[#This Row],[Value]]/B4939)</f>
        <v>5.98487968429799E-3</v>
      </c>
      <c r="D4940" s="89"/>
      <c r="E4940" s="89"/>
      <c r="F4940" s="89">
        <f>Table3[[#This Row],[Yield]]/100*(1+F4939)</f>
        <v>0</v>
      </c>
    </row>
    <row r="4941" spans="1:6" x14ac:dyDescent="0.2">
      <c r="A4941" s="88">
        <v>4765</v>
      </c>
      <c r="B4941" s="89">
        <v>85.75</v>
      </c>
      <c r="C4941" s="89">
        <f>LN(Table3[[#This Row],[Value]]/B4940)</f>
        <v>3.2706488681227067E-3</v>
      </c>
      <c r="D4941" s="89"/>
      <c r="E4941" s="89"/>
      <c r="F4941" s="89">
        <f>Table3[[#This Row],[Yield]]/100*(1+F4940)</f>
        <v>0</v>
      </c>
    </row>
    <row r="4942" spans="1:6" x14ac:dyDescent="0.2">
      <c r="A4942" s="88">
        <v>4766</v>
      </c>
      <c r="B4942" s="89">
        <v>85.61</v>
      </c>
      <c r="C4942" s="89">
        <f>LN(Table3[[#This Row],[Value]]/B4941)</f>
        <v>-1.6339872916550239E-3</v>
      </c>
      <c r="D4942" s="89"/>
      <c r="E4942" s="89"/>
      <c r="F4942" s="89">
        <f>Table3[[#This Row],[Yield]]/100*(1+F4941)</f>
        <v>0</v>
      </c>
    </row>
    <row r="4943" spans="1:6" x14ac:dyDescent="0.2">
      <c r="A4943" s="88">
        <v>4767</v>
      </c>
      <c r="B4943" s="89">
        <v>85.75</v>
      </c>
      <c r="C4943" s="89">
        <f>LN(Table3[[#This Row],[Value]]/B4942)</f>
        <v>1.6339872916549549E-3</v>
      </c>
      <c r="D4943" s="89"/>
      <c r="E4943" s="89"/>
      <c r="F4943" s="89">
        <f>Table3[[#This Row],[Yield]]/100*(1+F4942)</f>
        <v>0</v>
      </c>
    </row>
    <row r="4944" spans="1:6" x14ac:dyDescent="0.2">
      <c r="A4944" s="88">
        <v>4769</v>
      </c>
      <c r="B4944" s="89">
        <v>81.55</v>
      </c>
      <c r="C4944" s="89">
        <f>LN(Table3[[#This Row],[Value]]/B4943)</f>
        <v>-5.0219756979026454E-2</v>
      </c>
      <c r="D4944" s="89"/>
      <c r="E4944" s="89"/>
      <c r="F4944" s="89">
        <f>Table3[[#This Row],[Yield]]/100*(1+F4943)</f>
        <v>0</v>
      </c>
    </row>
    <row r="4945" spans="1:6" x14ac:dyDescent="0.2">
      <c r="A4945" s="88">
        <v>4770</v>
      </c>
      <c r="B4945" s="89">
        <v>82.57</v>
      </c>
      <c r="C4945" s="89">
        <f>LN(Table3[[#This Row],[Value]]/B4944)</f>
        <v>1.2430089362314236E-2</v>
      </c>
      <c r="D4945" s="89"/>
      <c r="E4945" s="89"/>
      <c r="F4945" s="89">
        <f>Table3[[#This Row],[Yield]]/100*(1+F4944)</f>
        <v>0</v>
      </c>
    </row>
    <row r="4946" spans="1:6" x14ac:dyDescent="0.2">
      <c r="A4946" s="88">
        <v>4771</v>
      </c>
      <c r="B4946" s="89">
        <v>83.34</v>
      </c>
      <c r="C4946" s="89">
        <f>LN(Table3[[#This Row],[Value]]/B4945)</f>
        <v>9.2822075649702917E-3</v>
      </c>
      <c r="D4946" s="89"/>
      <c r="E4946" s="89"/>
      <c r="F4946" s="89">
        <f>Table3[[#This Row],[Yield]]/100*(1+F4945)</f>
        <v>0</v>
      </c>
    </row>
    <row r="4947" spans="1:6" x14ac:dyDescent="0.2">
      <c r="A4947" s="88">
        <v>4772</v>
      </c>
      <c r="B4947" s="89">
        <v>82.94</v>
      </c>
      <c r="C4947" s="89">
        <f>LN(Table3[[#This Row],[Value]]/B4946)</f>
        <v>-4.8111711760722648E-3</v>
      </c>
      <c r="D4947" s="89"/>
      <c r="E4947" s="89"/>
      <c r="F4947" s="89">
        <f>Table3[[#This Row],[Yield]]/100*(1+F4946)</f>
        <v>0</v>
      </c>
    </row>
    <row r="4948" spans="1:6" x14ac:dyDescent="0.2">
      <c r="A4948" s="88">
        <v>4773</v>
      </c>
      <c r="B4948" s="89">
        <v>82.22</v>
      </c>
      <c r="C4948" s="89">
        <f>LN(Table3[[#This Row],[Value]]/B4947)</f>
        <v>-8.7188733485028813E-3</v>
      </c>
      <c r="D4948" s="89"/>
      <c r="E4948" s="89"/>
      <c r="F4948" s="89">
        <f>Table3[[#This Row],[Yield]]/100*(1+F4947)</f>
        <v>0</v>
      </c>
    </row>
    <row r="4949" spans="1:6" x14ac:dyDescent="0.2">
      <c r="A4949" s="88">
        <v>4774</v>
      </c>
      <c r="B4949" s="89">
        <v>82.37</v>
      </c>
      <c r="C4949" s="89">
        <f>LN(Table3[[#This Row],[Value]]/B4948)</f>
        <v>1.822711483425078E-3</v>
      </c>
      <c r="D4949" s="89"/>
      <c r="E4949" s="89"/>
      <c r="F4949" s="89">
        <f>Table3[[#This Row],[Yield]]/100*(1+F4948)</f>
        <v>0</v>
      </c>
    </row>
    <row r="4950" spans="1:6" x14ac:dyDescent="0.2">
      <c r="A4950" s="88">
        <v>4776</v>
      </c>
      <c r="B4950" s="89">
        <v>82.53</v>
      </c>
      <c r="C4950" s="89">
        <f>LN(Table3[[#This Row],[Value]]/B4949)</f>
        <v>1.9405706514354292E-3</v>
      </c>
      <c r="D4950" s="89"/>
      <c r="E4950" s="89"/>
      <c r="F4950" s="89">
        <f>Table3[[#This Row],[Yield]]/100*(1+F4949)</f>
        <v>0</v>
      </c>
    </row>
    <row r="4951" spans="1:6" x14ac:dyDescent="0.2">
      <c r="A4951" s="88">
        <v>4777</v>
      </c>
      <c r="B4951" s="89">
        <v>83.13</v>
      </c>
      <c r="C4951" s="89">
        <f>LN(Table3[[#This Row],[Value]]/B4950)</f>
        <v>7.2437839384037811E-3</v>
      </c>
      <c r="D4951" s="89"/>
      <c r="E4951" s="89"/>
      <c r="F4951" s="89">
        <f>Table3[[#This Row],[Yield]]/100*(1+F4950)</f>
        <v>0</v>
      </c>
    </row>
    <row r="4952" spans="1:6" x14ac:dyDescent="0.2">
      <c r="A4952" s="88">
        <v>4778</v>
      </c>
      <c r="B4952" s="89">
        <v>82.92</v>
      </c>
      <c r="C4952" s="89">
        <f>LN(Table3[[#This Row],[Value]]/B4951)</f>
        <v>-2.5293599754178647E-3</v>
      </c>
      <c r="D4952" s="89"/>
      <c r="E4952" s="89"/>
      <c r="F4952" s="89">
        <f>Table3[[#This Row],[Yield]]/100*(1+F4951)</f>
        <v>0</v>
      </c>
    </row>
    <row r="4953" spans="1:6" x14ac:dyDescent="0.2">
      <c r="A4953" s="88">
        <v>4779</v>
      </c>
      <c r="B4953" s="89">
        <v>83.8</v>
      </c>
      <c r="C4953" s="89">
        <f>LN(Table3[[#This Row],[Value]]/B4952)</f>
        <v>1.0556719920458547E-2</v>
      </c>
      <c r="D4953" s="89"/>
      <c r="E4953" s="89"/>
      <c r="F4953" s="89">
        <f>Table3[[#This Row],[Yield]]/100*(1+F4952)</f>
        <v>0</v>
      </c>
    </row>
    <row r="4954" spans="1:6" x14ac:dyDescent="0.2">
      <c r="A4954" s="88">
        <v>4780</v>
      </c>
      <c r="B4954" s="89">
        <v>83.72</v>
      </c>
      <c r="C4954" s="89">
        <f>LN(Table3[[#This Row],[Value]]/B4953)</f>
        <v>-9.551099102383491E-4</v>
      </c>
      <c r="D4954" s="89"/>
      <c r="E4954" s="89"/>
      <c r="F4954" s="89">
        <f>Table3[[#This Row],[Yield]]/100*(1+F4953)</f>
        <v>0</v>
      </c>
    </row>
    <row r="4955" spans="1:6" x14ac:dyDescent="0.2">
      <c r="A4955" s="88">
        <v>4781</v>
      </c>
      <c r="B4955" s="89">
        <v>83.64</v>
      </c>
      <c r="C4955" s="89">
        <f>LN(Table3[[#This Row],[Value]]/B4954)</f>
        <v>-9.5602301736612402E-4</v>
      </c>
      <c r="D4955" s="89"/>
      <c r="E4955" s="89"/>
      <c r="F4955" s="89">
        <f>Table3[[#This Row],[Yield]]/100*(1+F4954)</f>
        <v>0</v>
      </c>
    </row>
    <row r="4956" spans="1:6" x14ac:dyDescent="0.2">
      <c r="A4956" s="88">
        <v>4783</v>
      </c>
      <c r="B4956" s="89">
        <v>83.26</v>
      </c>
      <c r="C4956" s="89">
        <f>LN(Table3[[#This Row],[Value]]/B4955)</f>
        <v>-4.5536327936034227E-3</v>
      </c>
      <c r="D4956" s="89"/>
      <c r="E4956" s="89"/>
      <c r="F4956" s="89">
        <f>Table3[[#This Row],[Yield]]/100*(1+F4955)</f>
        <v>0</v>
      </c>
    </row>
    <row r="4957" spans="1:6" x14ac:dyDescent="0.2">
      <c r="A4957" s="88">
        <v>4784</v>
      </c>
      <c r="B4957" s="89">
        <v>83.38</v>
      </c>
      <c r="C4957" s="89">
        <f>LN(Table3[[#This Row],[Value]]/B4956)</f>
        <v>1.4402306858212867E-3</v>
      </c>
      <c r="D4957" s="89"/>
      <c r="E4957" s="89"/>
      <c r="F4957" s="89">
        <f>Table3[[#This Row],[Yield]]/100*(1+F4956)</f>
        <v>0</v>
      </c>
    </row>
    <row r="4958" spans="1:6" x14ac:dyDescent="0.2">
      <c r="A4958" s="88">
        <v>4785</v>
      </c>
      <c r="B4958" s="89">
        <v>83.05</v>
      </c>
      <c r="C4958" s="89">
        <f>LN(Table3[[#This Row],[Value]]/B4957)</f>
        <v>-3.9656363933469538E-3</v>
      </c>
      <c r="D4958" s="89"/>
      <c r="E4958" s="89"/>
      <c r="F4958" s="89">
        <f>Table3[[#This Row],[Yield]]/100*(1+F4957)</f>
        <v>0</v>
      </c>
    </row>
    <row r="4959" spans="1:6" x14ac:dyDescent="0.2">
      <c r="A4959" s="88">
        <v>4786</v>
      </c>
      <c r="B4959" s="89">
        <v>82.94</v>
      </c>
      <c r="C4959" s="89">
        <f>LN(Table3[[#This Row],[Value]]/B4958)</f>
        <v>-1.3253812410685707E-3</v>
      </c>
      <c r="D4959" s="89"/>
      <c r="E4959" s="89"/>
      <c r="F4959" s="89">
        <f>Table3[[#This Row],[Yield]]/100*(1+F4958)</f>
        <v>0</v>
      </c>
    </row>
    <row r="4960" spans="1:6" x14ac:dyDescent="0.2">
      <c r="A4960" s="88">
        <v>4787</v>
      </c>
      <c r="B4960" s="89">
        <v>83.46</v>
      </c>
      <c r="C4960" s="89">
        <f>LN(Table3[[#This Row],[Value]]/B4959)</f>
        <v>6.2500203451713258E-3</v>
      </c>
      <c r="D4960" s="89"/>
      <c r="E4960" s="89"/>
      <c r="F4960" s="89">
        <f>Table3[[#This Row],[Yield]]/100*(1+F4959)</f>
        <v>0</v>
      </c>
    </row>
    <row r="4961" spans="1:6" x14ac:dyDescent="0.2">
      <c r="A4961" s="88">
        <v>4788</v>
      </c>
      <c r="B4961" s="89">
        <v>83.54</v>
      </c>
      <c r="C4961" s="89">
        <f>LN(Table3[[#This Row],[Value]]/B4960)</f>
        <v>9.5808390562290575E-4</v>
      </c>
      <c r="D4961" s="89"/>
      <c r="E4961" s="89"/>
      <c r="F4961" s="89">
        <f>Table3[[#This Row],[Yield]]/100*(1+F4960)</f>
        <v>0</v>
      </c>
    </row>
    <row r="4962" spans="1:6" x14ac:dyDescent="0.2">
      <c r="A4962" s="88">
        <v>4790</v>
      </c>
      <c r="B4962" s="89">
        <v>82.93</v>
      </c>
      <c r="C4962" s="89">
        <f>LN(Table3[[#This Row],[Value]]/B4961)</f>
        <v>-7.3286806059168694E-3</v>
      </c>
      <c r="D4962" s="89"/>
      <c r="E4962" s="89"/>
      <c r="F4962" s="89">
        <f>Table3[[#This Row],[Yield]]/100*(1+F4961)</f>
        <v>0</v>
      </c>
    </row>
    <row r="4963" spans="1:6" x14ac:dyDescent="0.2">
      <c r="A4963" s="88">
        <v>4791</v>
      </c>
      <c r="B4963" s="89">
        <v>82.17</v>
      </c>
      <c r="C4963" s="89">
        <f>LN(Table3[[#This Row],[Value]]/B4962)</f>
        <v>-9.2066065200160033E-3</v>
      </c>
      <c r="D4963" s="89"/>
      <c r="E4963" s="89"/>
      <c r="F4963" s="89">
        <f>Table3[[#This Row],[Yield]]/100*(1+F4962)</f>
        <v>0</v>
      </c>
    </row>
    <row r="4964" spans="1:6" x14ac:dyDescent="0.2">
      <c r="A4964" s="88">
        <v>4793</v>
      </c>
      <c r="B4964" s="89">
        <v>81.34</v>
      </c>
      <c r="C4964" s="89">
        <f>LN(Table3[[#This Row],[Value]]/B4963)</f>
        <v>-1.0152371464017962E-2</v>
      </c>
      <c r="D4964" s="89"/>
      <c r="E4964" s="89"/>
      <c r="F4964" s="89">
        <f>Table3[[#This Row],[Yield]]/100*(1+F4963)</f>
        <v>0</v>
      </c>
    </row>
    <row r="4965" spans="1:6" x14ac:dyDescent="0.2">
      <c r="A4965" s="88">
        <v>4794</v>
      </c>
      <c r="B4965" s="89">
        <v>81.790000000000006</v>
      </c>
      <c r="C4965" s="89">
        <f>LN(Table3[[#This Row],[Value]]/B4964)</f>
        <v>5.5170862678043386E-3</v>
      </c>
      <c r="D4965" s="89"/>
      <c r="E4965" s="89"/>
      <c r="F4965" s="89">
        <f>Table3[[#This Row],[Yield]]/100*(1+F4964)</f>
        <v>0</v>
      </c>
    </row>
    <row r="4966" spans="1:6" x14ac:dyDescent="0.2">
      <c r="A4966" s="88">
        <v>4795</v>
      </c>
      <c r="B4966" s="89">
        <v>81.42</v>
      </c>
      <c r="C4966" s="89">
        <f>LN(Table3[[#This Row],[Value]]/B4965)</f>
        <v>-4.5340436720500239E-3</v>
      </c>
      <c r="D4966" s="89"/>
      <c r="E4966" s="89"/>
      <c r="F4966" s="89">
        <f>Table3[[#This Row],[Yield]]/100*(1+F4965)</f>
        <v>0</v>
      </c>
    </row>
    <row r="4967" spans="1:6" x14ac:dyDescent="0.2">
      <c r="A4967" s="88">
        <v>4797</v>
      </c>
      <c r="B4967" s="89">
        <v>80.569999999999993</v>
      </c>
      <c r="C4967" s="89">
        <f>LN(Table3[[#This Row],[Value]]/B4966)</f>
        <v>-1.0494571285728284E-2</v>
      </c>
      <c r="D4967" s="89"/>
      <c r="E4967" s="89"/>
      <c r="F4967" s="89">
        <f>Table3[[#This Row],[Yield]]/100*(1+F4966)</f>
        <v>0</v>
      </c>
    </row>
    <row r="4968" spans="1:6" x14ac:dyDescent="0.2">
      <c r="A4968" s="88">
        <v>4798</v>
      </c>
      <c r="B4968" s="89">
        <v>79.819999999999993</v>
      </c>
      <c r="C4968" s="89">
        <f>LN(Table3[[#This Row],[Value]]/B4967)</f>
        <v>-9.3522721685167613E-3</v>
      </c>
      <c r="D4968" s="89"/>
      <c r="E4968" s="89"/>
      <c r="F4968" s="89">
        <f>Table3[[#This Row],[Yield]]/100*(1+F4967)</f>
        <v>0</v>
      </c>
    </row>
    <row r="4969" spans="1:6" x14ac:dyDescent="0.2">
      <c r="A4969" s="88">
        <v>4799</v>
      </c>
      <c r="B4969" s="89">
        <v>80.44</v>
      </c>
      <c r="C4969" s="89">
        <f>LN(Table3[[#This Row],[Value]]/B4968)</f>
        <v>7.7374652838635549E-3</v>
      </c>
      <c r="D4969" s="89"/>
      <c r="E4969" s="89"/>
      <c r="F4969" s="89">
        <f>Table3[[#This Row],[Yield]]/100*(1+F4968)</f>
        <v>0</v>
      </c>
    </row>
    <row r="4970" spans="1:6" x14ac:dyDescent="0.2">
      <c r="A4970" s="88">
        <v>4800</v>
      </c>
      <c r="B4970" s="89">
        <v>80.2</v>
      </c>
      <c r="C4970" s="89">
        <f>LN(Table3[[#This Row],[Value]]/B4969)</f>
        <v>-2.9880500319823763E-3</v>
      </c>
      <c r="D4970" s="89"/>
      <c r="E4970" s="89"/>
      <c r="F4970" s="89">
        <f>Table3[[#This Row],[Yield]]/100*(1+F4969)</f>
        <v>0</v>
      </c>
    </row>
    <row r="4971" spans="1:6" x14ac:dyDescent="0.2">
      <c r="A4971" s="88">
        <v>4801</v>
      </c>
      <c r="B4971" s="89">
        <v>79.930000000000007</v>
      </c>
      <c r="C4971" s="89">
        <f>LN(Table3[[#This Row],[Value]]/B4970)</f>
        <v>-3.3722632345410566E-3</v>
      </c>
      <c r="D4971" s="89"/>
      <c r="E4971" s="89"/>
      <c r="F4971" s="89">
        <f>Table3[[#This Row],[Yield]]/100*(1+F4970)</f>
        <v>0</v>
      </c>
    </row>
    <row r="4972" spans="1:6" x14ac:dyDescent="0.2">
      <c r="A4972" s="88">
        <v>4804</v>
      </c>
      <c r="B4972" s="89">
        <v>79.260000000000005</v>
      </c>
      <c r="C4972" s="89">
        <f>LN(Table3[[#This Row],[Value]]/B4971)</f>
        <v>-8.4176638756386923E-3</v>
      </c>
      <c r="D4972" s="89"/>
      <c r="E4972" s="89"/>
      <c r="F4972" s="89">
        <f>Table3[[#This Row],[Yield]]/100*(1+F4971)</f>
        <v>0</v>
      </c>
    </row>
    <row r="4973" spans="1:6" x14ac:dyDescent="0.2">
      <c r="A4973" s="88">
        <v>4805</v>
      </c>
      <c r="B4973" s="89">
        <v>78.72</v>
      </c>
      <c r="C4973" s="89">
        <f>LN(Table3[[#This Row],[Value]]/B4972)</f>
        <v>-6.8363350182910525E-3</v>
      </c>
      <c r="D4973" s="89"/>
      <c r="E4973" s="89"/>
      <c r="F4973" s="89">
        <f>Table3[[#This Row],[Yield]]/100*(1+F4972)</f>
        <v>0</v>
      </c>
    </row>
    <row r="4974" spans="1:6" x14ac:dyDescent="0.2">
      <c r="A4974" s="88">
        <v>4806</v>
      </c>
      <c r="B4974" s="89">
        <v>80.05</v>
      </c>
      <c r="C4974" s="89">
        <f>LN(Table3[[#This Row],[Value]]/B4973)</f>
        <v>1.6754186698725665E-2</v>
      </c>
      <c r="D4974" s="89"/>
      <c r="E4974" s="89"/>
      <c r="F4974" s="89">
        <f>Table3[[#This Row],[Yield]]/100*(1+F4973)</f>
        <v>0</v>
      </c>
    </row>
    <row r="4975" spans="1:6" x14ac:dyDescent="0.2">
      <c r="A4975" s="88">
        <v>4807</v>
      </c>
      <c r="B4975" s="89">
        <v>80.56</v>
      </c>
      <c r="C4975" s="89">
        <f>LN(Table3[[#This Row],[Value]]/B4974)</f>
        <v>6.3508089675831172E-3</v>
      </c>
      <c r="D4975" s="89"/>
      <c r="E4975" s="89"/>
      <c r="F4975" s="89">
        <f>Table3[[#This Row],[Yield]]/100*(1+F4974)</f>
        <v>0</v>
      </c>
    </row>
    <row r="4976" spans="1:6" x14ac:dyDescent="0.2">
      <c r="A4976" s="88">
        <v>4808</v>
      </c>
      <c r="B4976" s="89">
        <v>80.319999999999993</v>
      </c>
      <c r="C4976" s="89">
        <f>LN(Table3[[#This Row],[Value]]/B4975)</f>
        <v>-2.9835924668879348E-3</v>
      </c>
      <c r="D4976" s="89"/>
      <c r="E4976" s="89"/>
      <c r="F4976" s="89">
        <f>Table3[[#This Row],[Yield]]/100*(1+F4975)</f>
        <v>0</v>
      </c>
    </row>
    <row r="4977" spans="1:6" x14ac:dyDescent="0.2">
      <c r="A4977" s="88">
        <v>4809</v>
      </c>
      <c r="B4977" s="89">
        <v>80.62</v>
      </c>
      <c r="C4977" s="89">
        <f>LN(Table3[[#This Row],[Value]]/B4976)</f>
        <v>3.7281017456007124E-3</v>
      </c>
      <c r="D4977" s="89"/>
      <c r="E4977" s="89"/>
      <c r="F4977" s="89">
        <f>Table3[[#This Row],[Yield]]/100*(1+F4976)</f>
        <v>0</v>
      </c>
    </row>
    <row r="4978" spans="1:6" x14ac:dyDescent="0.2">
      <c r="A4978" s="88">
        <v>4811</v>
      </c>
      <c r="B4978" s="89">
        <v>81.33</v>
      </c>
      <c r="C4978" s="89">
        <f>LN(Table3[[#This Row],[Value]]/B4977)</f>
        <v>8.7681944896640766E-3</v>
      </c>
      <c r="D4978" s="89"/>
      <c r="E4978" s="89"/>
      <c r="F4978" s="89">
        <f>Table3[[#This Row],[Yield]]/100*(1+F4977)</f>
        <v>0</v>
      </c>
    </row>
    <row r="4979" spans="1:6" x14ac:dyDescent="0.2">
      <c r="A4979" s="88">
        <v>4812</v>
      </c>
      <c r="B4979" s="89">
        <v>80.709999999999994</v>
      </c>
      <c r="C4979" s="89">
        <f>LN(Table3[[#This Row],[Value]]/B4978)</f>
        <v>-7.6524688424029234E-3</v>
      </c>
      <c r="D4979" s="89"/>
      <c r="E4979" s="89"/>
      <c r="F4979" s="89">
        <f>Table3[[#This Row],[Yield]]/100*(1+F4978)</f>
        <v>0</v>
      </c>
    </row>
    <row r="4980" spans="1:6" x14ac:dyDescent="0.2">
      <c r="A4980" s="88">
        <v>4813</v>
      </c>
      <c r="B4980" s="89">
        <v>81.69</v>
      </c>
      <c r="C4980" s="89">
        <f>LN(Table3[[#This Row],[Value]]/B4979)</f>
        <v>1.2069112017497073E-2</v>
      </c>
      <c r="D4980" s="89"/>
      <c r="E4980" s="89"/>
      <c r="F4980" s="89">
        <f>Table3[[#This Row],[Yield]]/100*(1+F4979)</f>
        <v>0</v>
      </c>
    </row>
    <row r="4981" spans="1:6" x14ac:dyDescent="0.2">
      <c r="A4981" s="88">
        <v>4814</v>
      </c>
      <c r="B4981" s="89">
        <v>81.33</v>
      </c>
      <c r="C4981" s="89">
        <f>LN(Table3[[#This Row],[Value]]/B4980)</f>
        <v>-4.4166431750940205E-3</v>
      </c>
      <c r="D4981" s="89"/>
      <c r="E4981" s="89"/>
      <c r="F4981" s="89">
        <f>Table3[[#This Row],[Yield]]/100*(1+F4980)</f>
        <v>0</v>
      </c>
    </row>
    <row r="4982" spans="1:6" x14ac:dyDescent="0.2">
      <c r="A4982" s="88">
        <v>4815</v>
      </c>
      <c r="B4982" s="89">
        <v>80.599999999999994</v>
      </c>
      <c r="C4982" s="89">
        <f>LN(Table3[[#This Row],[Value]]/B4981)</f>
        <v>-9.0163026661012995E-3</v>
      </c>
      <c r="D4982" s="89"/>
      <c r="E4982" s="89"/>
      <c r="F4982" s="89">
        <f>Table3[[#This Row],[Yield]]/100*(1+F4981)</f>
        <v>0</v>
      </c>
    </row>
    <row r="4983" spans="1:6" x14ac:dyDescent="0.2">
      <c r="A4983" s="88">
        <v>4816</v>
      </c>
      <c r="B4983" s="89">
        <v>79.680000000000007</v>
      </c>
      <c r="C4983" s="89">
        <f>LN(Table3[[#This Row],[Value]]/B4982)</f>
        <v>-1.1480036236239654E-2</v>
      </c>
      <c r="D4983" s="89"/>
      <c r="E4983" s="89"/>
      <c r="F4983" s="89">
        <f>Table3[[#This Row],[Yield]]/100*(1+F4982)</f>
        <v>0</v>
      </c>
    </row>
    <row r="4984" spans="1:6" x14ac:dyDescent="0.2">
      <c r="A4984" s="88">
        <v>4818</v>
      </c>
      <c r="B4984" s="89">
        <v>79.27</v>
      </c>
      <c r="C4984" s="89">
        <f>LN(Table3[[#This Row],[Value]]/B4983)</f>
        <v>-5.158866427278419E-3</v>
      </c>
      <c r="D4984" s="89"/>
      <c r="E4984" s="89"/>
      <c r="F4984" s="89">
        <f>Table3[[#This Row],[Yield]]/100*(1+F4983)</f>
        <v>0</v>
      </c>
    </row>
    <row r="4985" spans="1:6" x14ac:dyDescent="0.2">
      <c r="A4985" s="88">
        <v>4819</v>
      </c>
      <c r="B4985" s="89">
        <v>79.95</v>
      </c>
      <c r="C4985" s="89">
        <f>LN(Table3[[#This Row],[Value]]/B4984)</f>
        <v>8.5416924308989207E-3</v>
      </c>
      <c r="D4985" s="89"/>
      <c r="E4985" s="89"/>
      <c r="F4985" s="89">
        <f>Table3[[#This Row],[Yield]]/100*(1+F4984)</f>
        <v>0</v>
      </c>
    </row>
    <row r="4986" spans="1:6" x14ac:dyDescent="0.2">
      <c r="A4986" s="88">
        <v>4820</v>
      </c>
      <c r="B4986" s="89">
        <v>79.459999999999994</v>
      </c>
      <c r="C4986" s="89">
        <f>LN(Table3[[#This Row],[Value]]/B4985)</f>
        <v>-6.147688893510468E-3</v>
      </c>
      <c r="D4986" s="89"/>
      <c r="E4986" s="89"/>
      <c r="F4986" s="89">
        <f>Table3[[#This Row],[Yield]]/100*(1+F4985)</f>
        <v>0</v>
      </c>
    </row>
    <row r="4987" spans="1:6" x14ac:dyDescent="0.2">
      <c r="A4987" s="88">
        <v>4821</v>
      </c>
      <c r="B4987" s="89">
        <v>79.930000000000007</v>
      </c>
      <c r="C4987" s="89">
        <f>LN(Table3[[#This Row],[Value]]/B4986)</f>
        <v>5.8975012514750572E-3</v>
      </c>
      <c r="D4987" s="89"/>
      <c r="E4987" s="89"/>
      <c r="F4987" s="89">
        <f>Table3[[#This Row],[Yield]]/100*(1+F4986)</f>
        <v>0</v>
      </c>
    </row>
    <row r="4988" spans="1:6" x14ac:dyDescent="0.2">
      <c r="A4988" s="88">
        <v>4822</v>
      </c>
      <c r="B4988" s="89">
        <v>79.81</v>
      </c>
      <c r="C4988" s="89">
        <f>LN(Table3[[#This Row],[Value]]/B4987)</f>
        <v>-1.5024417500101757E-3</v>
      </c>
      <c r="D4988" s="89"/>
      <c r="E4988" s="89"/>
      <c r="F4988" s="89">
        <f>Table3[[#This Row],[Yield]]/100*(1+F4987)</f>
        <v>0</v>
      </c>
    </row>
    <row r="4989" spans="1:6" x14ac:dyDescent="0.2">
      <c r="A4989" s="88">
        <v>4823</v>
      </c>
      <c r="B4989" s="89">
        <v>79.73</v>
      </c>
      <c r="C4989" s="89">
        <f>LN(Table3[[#This Row],[Value]]/B4988)</f>
        <v>-1.0028833735133977E-3</v>
      </c>
      <c r="D4989" s="89"/>
      <c r="E4989" s="89"/>
      <c r="F4989" s="89">
        <f>Table3[[#This Row],[Yield]]/100*(1+F4988)</f>
        <v>0</v>
      </c>
    </row>
    <row r="4990" spans="1:6" x14ac:dyDescent="0.2">
      <c r="A4990" s="88">
        <v>4825</v>
      </c>
      <c r="B4990" s="89">
        <v>79.260000000000005</v>
      </c>
      <c r="C4990" s="89">
        <f>LN(Table3[[#This Row],[Value]]/B4989)</f>
        <v>-5.9123387521150842E-3</v>
      </c>
      <c r="D4990" s="89"/>
      <c r="E4990" s="89"/>
      <c r="F4990" s="89">
        <f>Table3[[#This Row],[Yield]]/100*(1+F4989)</f>
        <v>0</v>
      </c>
    </row>
    <row r="4991" spans="1:6" x14ac:dyDescent="0.2">
      <c r="A4991" s="88">
        <v>4826</v>
      </c>
      <c r="B4991" s="89">
        <v>78.680000000000007</v>
      </c>
      <c r="C4991" s="89">
        <f>LN(Table3[[#This Row],[Value]]/B4990)</f>
        <v>-7.3445942414305807E-3</v>
      </c>
      <c r="D4991" s="89"/>
      <c r="E4991" s="89"/>
      <c r="F4991" s="89">
        <f>Table3[[#This Row],[Yield]]/100*(1+F4990)</f>
        <v>0</v>
      </c>
    </row>
    <row r="4992" spans="1:6" x14ac:dyDescent="0.2">
      <c r="A4992" s="88">
        <v>4827</v>
      </c>
      <c r="B4992" s="89">
        <v>78.27</v>
      </c>
      <c r="C4992" s="89">
        <f>LN(Table3[[#This Row],[Value]]/B4991)</f>
        <v>-5.2246057041117283E-3</v>
      </c>
      <c r="D4992" s="89"/>
      <c r="E4992" s="89"/>
      <c r="F4992" s="89">
        <f>Table3[[#This Row],[Yield]]/100*(1+F4991)</f>
        <v>0</v>
      </c>
    </row>
    <row r="4993" spans="1:6" x14ac:dyDescent="0.2">
      <c r="A4993" s="88">
        <v>4828</v>
      </c>
      <c r="B4993" s="89">
        <v>78.25</v>
      </c>
      <c r="C4993" s="89">
        <f>LN(Table3[[#This Row],[Value]]/B4992)</f>
        <v>-2.5555839648414822E-4</v>
      </c>
      <c r="D4993" s="89"/>
      <c r="E4993" s="89"/>
      <c r="F4993" s="89">
        <f>Table3[[#This Row],[Yield]]/100*(1+F4992)</f>
        <v>0</v>
      </c>
    </row>
    <row r="4994" spans="1:6" x14ac:dyDescent="0.2">
      <c r="A4994" s="88">
        <v>4832</v>
      </c>
      <c r="B4994" s="89">
        <v>78.91</v>
      </c>
      <c r="C4994" s="89">
        <f>LN(Table3[[#This Row],[Value]]/B4993)</f>
        <v>8.3991331126809735E-3</v>
      </c>
      <c r="D4994" s="89"/>
      <c r="E4994" s="89"/>
      <c r="F4994" s="89">
        <f>Table3[[#This Row],[Yield]]/100*(1+F4993)</f>
        <v>0</v>
      </c>
    </row>
    <row r="4995" spans="1:6" x14ac:dyDescent="0.2">
      <c r="A4995" s="88">
        <v>4833</v>
      </c>
      <c r="B4995" s="89">
        <v>80.2</v>
      </c>
      <c r="C4995" s="89">
        <f>LN(Table3[[#This Row],[Value]]/B4994)</f>
        <v>1.6215552339525326E-2</v>
      </c>
      <c r="D4995" s="89"/>
      <c r="E4995" s="89"/>
      <c r="F4995" s="89">
        <f>Table3[[#This Row],[Yield]]/100*(1+F4994)</f>
        <v>0</v>
      </c>
    </row>
    <row r="4996" spans="1:6" x14ac:dyDescent="0.2">
      <c r="A4996" s="88">
        <v>4834</v>
      </c>
      <c r="B4996" s="89">
        <v>80.31</v>
      </c>
      <c r="C4996" s="89">
        <f>LN(Table3[[#This Row],[Value]]/B4995)</f>
        <v>1.3706313279020403E-3</v>
      </c>
      <c r="D4996" s="89"/>
      <c r="E4996" s="89"/>
      <c r="F4996" s="89">
        <f>Table3[[#This Row],[Yield]]/100*(1+F4995)</f>
        <v>0</v>
      </c>
    </row>
    <row r="4997" spans="1:6" x14ac:dyDescent="0.2">
      <c r="A4997" s="88">
        <v>4835</v>
      </c>
      <c r="B4997" s="89">
        <v>79.78</v>
      </c>
      <c r="C4997" s="89">
        <f>LN(Table3[[#This Row],[Value]]/B4996)</f>
        <v>-6.6212997231102563E-3</v>
      </c>
      <c r="D4997" s="89"/>
      <c r="E4997" s="89"/>
      <c r="F4997" s="89">
        <f>Table3[[#This Row],[Yield]]/100*(1+F4996)</f>
        <v>0</v>
      </c>
    </row>
    <row r="4998" spans="1:6" x14ac:dyDescent="0.2">
      <c r="A4998" s="88">
        <v>4836</v>
      </c>
      <c r="B4998" s="89">
        <v>80.510000000000005</v>
      </c>
      <c r="C4998" s="89">
        <f>LN(Table3[[#This Row],[Value]]/B4997)</f>
        <v>9.1085538346289581E-3</v>
      </c>
      <c r="D4998" s="89"/>
      <c r="E4998" s="89"/>
      <c r="F4998" s="89">
        <f>Table3[[#This Row],[Yield]]/100*(1+F4997)</f>
        <v>0</v>
      </c>
    </row>
    <row r="4999" spans="1:6" x14ac:dyDescent="0.2">
      <c r="A4999" s="88">
        <v>4837</v>
      </c>
      <c r="B4999" s="89">
        <v>81.11</v>
      </c>
      <c r="C4999" s="89">
        <f>LN(Table3[[#This Row],[Value]]/B4998)</f>
        <v>7.424857770364013E-3</v>
      </c>
      <c r="D4999" s="89"/>
      <c r="E4999" s="89"/>
      <c r="F4999" s="89">
        <f>Table3[[#This Row],[Yield]]/100*(1+F4998)</f>
        <v>0</v>
      </c>
    </row>
    <row r="5000" spans="1:6" x14ac:dyDescent="0.2">
      <c r="A5000" s="88">
        <v>4839</v>
      </c>
      <c r="B5000" s="89">
        <v>80.92</v>
      </c>
      <c r="C5000" s="89">
        <f>LN(Table3[[#This Row],[Value]]/B4999)</f>
        <v>-2.3452457827085587E-3</v>
      </c>
      <c r="D5000" s="89"/>
      <c r="E5000" s="89"/>
      <c r="F5000" s="89">
        <f>Table3[[#This Row],[Yield]]/100*(1+F4999)</f>
        <v>0</v>
      </c>
    </row>
    <row r="5001" spans="1:6" x14ac:dyDescent="0.2">
      <c r="A5001" s="88">
        <v>4840</v>
      </c>
      <c r="B5001" s="89">
        <v>81.92</v>
      </c>
      <c r="C5001" s="89">
        <f>LN(Table3[[#This Row],[Value]]/B5000)</f>
        <v>1.2282148991652843E-2</v>
      </c>
      <c r="D5001" s="89"/>
      <c r="E5001" s="89"/>
      <c r="F5001" s="89">
        <f>Table3[[#This Row],[Yield]]/100*(1+F5000)</f>
        <v>0</v>
      </c>
    </row>
    <row r="5002" spans="1:6" x14ac:dyDescent="0.2">
      <c r="A5002" s="88">
        <v>4841</v>
      </c>
      <c r="B5002" s="89">
        <v>81.760000000000005</v>
      </c>
      <c r="C5002" s="89">
        <f>LN(Table3[[#This Row],[Value]]/B5001)</f>
        <v>-1.9550348358033506E-3</v>
      </c>
      <c r="D5002" s="89"/>
      <c r="E5002" s="89"/>
      <c r="F5002" s="89">
        <f>Table3[[#This Row],[Yield]]/100*(1+F5001)</f>
        <v>0</v>
      </c>
    </row>
    <row r="5003" spans="1:6" x14ac:dyDescent="0.2">
      <c r="A5003" s="88">
        <v>4842</v>
      </c>
      <c r="B5003" s="89">
        <v>82.16</v>
      </c>
      <c r="C5003" s="89">
        <f>LN(Table3[[#This Row],[Value]]/B5002)</f>
        <v>4.8804391649083486E-3</v>
      </c>
      <c r="D5003" s="89"/>
      <c r="E5003" s="89"/>
      <c r="F5003" s="89">
        <f>Table3[[#This Row],[Yield]]/100*(1+F5002)</f>
        <v>0</v>
      </c>
    </row>
    <row r="5004" spans="1:6" x14ac:dyDescent="0.2">
      <c r="A5004" s="88">
        <v>4843</v>
      </c>
      <c r="B5004" s="89">
        <v>83.19</v>
      </c>
      <c r="C5004" s="89">
        <f>LN(Table3[[#This Row],[Value]]/B5003)</f>
        <v>1.2458582675493501E-2</v>
      </c>
      <c r="D5004" s="89"/>
      <c r="E5004" s="89"/>
      <c r="F5004" s="89">
        <f>Table3[[#This Row],[Yield]]/100*(1+F5003)</f>
        <v>0</v>
      </c>
    </row>
    <row r="5005" spans="1:6" x14ac:dyDescent="0.2">
      <c r="A5005" s="88">
        <v>4844</v>
      </c>
      <c r="B5005" s="89">
        <v>82.68</v>
      </c>
      <c r="C5005" s="89">
        <f>LN(Table3[[#This Row],[Value]]/B5004)</f>
        <v>-6.1494134822287798E-3</v>
      </c>
      <c r="D5005" s="89"/>
      <c r="E5005" s="89"/>
      <c r="F5005" s="89">
        <f>Table3[[#This Row],[Yield]]/100*(1+F5004)</f>
        <v>0</v>
      </c>
    </row>
    <row r="5006" spans="1:6" x14ac:dyDescent="0.2">
      <c r="A5006" s="88">
        <v>4846</v>
      </c>
      <c r="B5006" s="89">
        <v>82.35</v>
      </c>
      <c r="C5006" s="89">
        <f>LN(Table3[[#This Row],[Value]]/B5005)</f>
        <v>-3.999278189918366E-3</v>
      </c>
      <c r="D5006" s="89"/>
      <c r="E5006" s="89"/>
      <c r="F5006" s="89">
        <f>Table3[[#This Row],[Yield]]/100*(1+F5005)</f>
        <v>0</v>
      </c>
    </row>
    <row r="5007" spans="1:6" x14ac:dyDescent="0.2">
      <c r="A5007" s="88">
        <v>4847</v>
      </c>
      <c r="B5007" s="89">
        <v>82.92</v>
      </c>
      <c r="C5007" s="89">
        <f>LN(Table3[[#This Row],[Value]]/B5006)</f>
        <v>6.8978309439295463E-3</v>
      </c>
      <c r="D5007" s="89"/>
      <c r="E5007" s="89"/>
      <c r="F5007" s="89">
        <f>Table3[[#This Row],[Yield]]/100*(1+F5006)</f>
        <v>0</v>
      </c>
    </row>
    <row r="5008" spans="1:6" x14ac:dyDescent="0.2">
      <c r="A5008" s="88">
        <v>4848</v>
      </c>
      <c r="B5008" s="89">
        <v>82.59</v>
      </c>
      <c r="C5008" s="89">
        <f>LN(Table3[[#This Row],[Value]]/B5007)</f>
        <v>-3.987679744953212E-3</v>
      </c>
      <c r="D5008" s="89"/>
      <c r="E5008" s="89"/>
      <c r="F5008" s="89">
        <f>Table3[[#This Row],[Yield]]/100*(1+F5007)</f>
        <v>0</v>
      </c>
    </row>
    <row r="5009" spans="1:6" x14ac:dyDescent="0.2">
      <c r="A5009" s="88">
        <v>4849</v>
      </c>
      <c r="B5009" s="89">
        <v>82.64</v>
      </c>
      <c r="C5009" s="89">
        <f>LN(Table3[[#This Row],[Value]]/B5008)</f>
        <v>6.0521698875736028E-4</v>
      </c>
      <c r="D5009" s="89"/>
      <c r="E5009" s="89"/>
      <c r="F5009" s="89">
        <f>Table3[[#This Row],[Yield]]/100*(1+F5008)</f>
        <v>0</v>
      </c>
    </row>
    <row r="5010" spans="1:6" x14ac:dyDescent="0.2">
      <c r="A5010" s="88">
        <v>4850</v>
      </c>
      <c r="B5010" s="89">
        <v>82.14</v>
      </c>
      <c r="C5010" s="89">
        <f>LN(Table3[[#This Row],[Value]]/B5009)</f>
        <v>-6.0687162829706001E-3</v>
      </c>
      <c r="D5010" s="89"/>
      <c r="E5010" s="89"/>
      <c r="F5010" s="89">
        <f>Table3[[#This Row],[Yield]]/100*(1+F5009)</f>
        <v>0</v>
      </c>
    </row>
    <row r="5011" spans="1:6" x14ac:dyDescent="0.2">
      <c r="A5011" s="88">
        <v>4851</v>
      </c>
      <c r="B5011" s="89">
        <v>82.16</v>
      </c>
      <c r="C5011" s="89">
        <f>LN(Table3[[#This Row],[Value]]/B5010)</f>
        <v>2.4345709189026044E-4</v>
      </c>
      <c r="D5011" s="89"/>
      <c r="E5011" s="89"/>
      <c r="F5011" s="89">
        <f>Table3[[#This Row],[Yield]]/100*(1+F5010)</f>
        <v>0</v>
      </c>
    </row>
    <row r="5012" spans="1:6" x14ac:dyDescent="0.2">
      <c r="A5012" s="88">
        <v>4853</v>
      </c>
      <c r="B5012" s="89">
        <v>82.11</v>
      </c>
      <c r="C5012" s="89">
        <f>LN(Table3[[#This Row],[Value]]/B5011)</f>
        <v>-6.0875389960541129E-4</v>
      </c>
      <c r="D5012" s="89"/>
      <c r="E5012" s="89"/>
      <c r="F5012" s="89">
        <f>Table3[[#This Row],[Yield]]/100*(1+F5011)</f>
        <v>0</v>
      </c>
    </row>
    <row r="5013" spans="1:6" x14ac:dyDescent="0.2">
      <c r="A5013" s="88">
        <v>4854</v>
      </c>
      <c r="B5013" s="89">
        <v>81.09</v>
      </c>
      <c r="C5013" s="89">
        <f>LN(Table3[[#This Row],[Value]]/B5012)</f>
        <v>-1.2500162764231382E-2</v>
      </c>
      <c r="D5013" s="89"/>
      <c r="E5013" s="89"/>
      <c r="F5013" s="89">
        <f>Table3[[#This Row],[Yield]]/100*(1+F5012)</f>
        <v>0</v>
      </c>
    </row>
    <row r="5014" spans="1:6" x14ac:dyDescent="0.2">
      <c r="A5014" s="88">
        <v>4855</v>
      </c>
      <c r="B5014" s="89">
        <v>81.08</v>
      </c>
      <c r="C5014" s="89">
        <f>LN(Table3[[#This Row],[Value]]/B5013)</f>
        <v>-1.2332737266674255E-4</v>
      </c>
      <c r="D5014" s="89"/>
      <c r="E5014" s="89"/>
      <c r="F5014" s="89">
        <f>Table3[[#This Row],[Yield]]/100*(1+F5013)</f>
        <v>0</v>
      </c>
    </row>
    <row r="5015" spans="1:6" x14ac:dyDescent="0.2">
      <c r="A5015" s="88">
        <v>4856</v>
      </c>
      <c r="B5015" s="89">
        <v>81.28</v>
      </c>
      <c r="C5015" s="89">
        <f>LN(Table3[[#This Row],[Value]]/B5014)</f>
        <v>2.4636622463724955E-3</v>
      </c>
      <c r="D5015" s="89"/>
      <c r="E5015" s="89"/>
      <c r="F5015" s="89">
        <f>Table3[[#This Row],[Yield]]/100*(1+F5014)</f>
        <v>0</v>
      </c>
    </row>
    <row r="5016" spans="1:6" x14ac:dyDescent="0.2">
      <c r="A5016" s="88">
        <v>4857</v>
      </c>
      <c r="B5016" s="89">
        <v>81.05</v>
      </c>
      <c r="C5016" s="89">
        <f>LN(Table3[[#This Row],[Value]]/B5015)</f>
        <v>-2.8337356484866754E-3</v>
      </c>
      <c r="D5016" s="89"/>
      <c r="E5016" s="89"/>
      <c r="F5016" s="89">
        <f>Table3[[#This Row],[Yield]]/100*(1+F5015)</f>
        <v>0</v>
      </c>
    </row>
    <row r="5017" spans="1:6" x14ac:dyDescent="0.2">
      <c r="A5017" s="88">
        <v>4858</v>
      </c>
      <c r="B5017" s="89">
        <v>81</v>
      </c>
      <c r="C5017" s="89">
        <f>LN(Table3[[#This Row],[Value]]/B5016)</f>
        <v>-6.170935092462916E-4</v>
      </c>
      <c r="D5017" s="89"/>
      <c r="E5017" s="89"/>
      <c r="F5017" s="89">
        <f>Table3[[#This Row],[Yield]]/100*(1+F5016)</f>
        <v>0</v>
      </c>
    </row>
    <row r="5018" spans="1:6" x14ac:dyDescent="0.2">
      <c r="A5018" s="88">
        <v>4860</v>
      </c>
      <c r="B5018" s="89">
        <v>81.73</v>
      </c>
      <c r="C5018" s="89">
        <f>LN(Table3[[#This Row],[Value]]/B5017)</f>
        <v>8.9719768555995526E-3</v>
      </c>
      <c r="D5018" s="89"/>
      <c r="E5018" s="89"/>
      <c r="F5018" s="89">
        <f>Table3[[#This Row],[Yield]]/100*(1+F5017)</f>
        <v>0</v>
      </c>
    </row>
    <row r="5019" spans="1:6" x14ac:dyDescent="0.2">
      <c r="A5019" s="88">
        <v>4861</v>
      </c>
      <c r="B5019" s="89">
        <v>81.459999999999994</v>
      </c>
      <c r="C5019" s="89">
        <f>LN(Table3[[#This Row],[Value]]/B5018)</f>
        <v>-3.3090293077719258E-3</v>
      </c>
      <c r="D5019" s="89"/>
      <c r="E5019" s="89"/>
      <c r="F5019" s="89">
        <f>Table3[[#This Row],[Yield]]/100*(1+F5018)</f>
        <v>0</v>
      </c>
    </row>
    <row r="5020" spans="1:6" x14ac:dyDescent="0.2">
      <c r="A5020" s="88">
        <v>4862</v>
      </c>
      <c r="B5020" s="89">
        <v>81.25</v>
      </c>
      <c r="C5020" s="89">
        <f>LN(Table3[[#This Row],[Value]]/B5019)</f>
        <v>-2.5812810104196174E-3</v>
      </c>
      <c r="D5020" s="89"/>
      <c r="E5020" s="89"/>
      <c r="F5020" s="89">
        <f>Table3[[#This Row],[Yield]]/100*(1+F5019)</f>
        <v>0</v>
      </c>
    </row>
    <row r="5021" spans="1:6" x14ac:dyDescent="0.2">
      <c r="A5021" s="88">
        <v>4863</v>
      </c>
      <c r="B5021" s="89">
        <v>80.760000000000005</v>
      </c>
      <c r="C5021" s="89">
        <f>LN(Table3[[#This Row],[Value]]/B5020)</f>
        <v>-6.0490277652100613E-3</v>
      </c>
      <c r="D5021" s="89"/>
      <c r="E5021" s="89"/>
      <c r="F5021" s="89">
        <f>Table3[[#This Row],[Yield]]/100*(1+F5020)</f>
        <v>0</v>
      </c>
    </row>
    <row r="5022" spans="1:6" x14ac:dyDescent="0.2">
      <c r="A5022" s="88">
        <v>4864</v>
      </c>
      <c r="B5022" s="89">
        <v>79.72</v>
      </c>
      <c r="C5022" s="89">
        <f>LN(Table3[[#This Row],[Value]]/B5021)</f>
        <v>-1.2961298100042843E-2</v>
      </c>
      <c r="D5022" s="89"/>
      <c r="E5022" s="89"/>
      <c r="F5022" s="89">
        <f>Table3[[#This Row],[Yield]]/100*(1+F5021)</f>
        <v>0</v>
      </c>
    </row>
    <row r="5023" spans="1:6" x14ac:dyDescent="0.2">
      <c r="A5023" s="88">
        <v>4865</v>
      </c>
      <c r="B5023" s="89">
        <v>79.41</v>
      </c>
      <c r="C5023" s="89">
        <f>LN(Table3[[#This Row],[Value]]/B5022)</f>
        <v>-3.8961904374743644E-3</v>
      </c>
      <c r="D5023" s="89"/>
      <c r="E5023" s="89"/>
      <c r="F5023" s="89">
        <f>Table3[[#This Row],[Yield]]/100*(1+F5022)</f>
        <v>0</v>
      </c>
    </row>
    <row r="5024" spans="1:6" x14ac:dyDescent="0.2">
      <c r="A5024" s="88">
        <v>4867</v>
      </c>
      <c r="B5024" s="89">
        <v>79.319999999999993</v>
      </c>
      <c r="C5024" s="89">
        <f>LN(Table3[[#This Row],[Value]]/B5023)</f>
        <v>-1.134001255524416E-3</v>
      </c>
      <c r="D5024" s="89"/>
      <c r="E5024" s="89"/>
      <c r="F5024" s="89">
        <f>Table3[[#This Row],[Yield]]/100*(1+F5023)</f>
        <v>0</v>
      </c>
    </row>
    <row r="5025" spans="1:6" x14ac:dyDescent="0.2">
      <c r="A5025" s="88">
        <v>4868</v>
      </c>
      <c r="B5025" s="89">
        <v>78.39</v>
      </c>
      <c r="C5025" s="89">
        <f>LN(Table3[[#This Row],[Value]]/B5024)</f>
        <v>-1.1793935450964309E-2</v>
      </c>
      <c r="D5025" s="89"/>
      <c r="E5025" s="89"/>
      <c r="F5025" s="89">
        <f>Table3[[#This Row],[Yield]]/100*(1+F5024)</f>
        <v>0</v>
      </c>
    </row>
    <row r="5026" spans="1:6" x14ac:dyDescent="0.2">
      <c r="A5026" s="88">
        <v>4869</v>
      </c>
      <c r="B5026" s="89">
        <v>78.540000000000006</v>
      </c>
      <c r="C5026" s="89">
        <f>LN(Table3[[#This Row],[Value]]/B5025)</f>
        <v>1.9116809492327514E-3</v>
      </c>
      <c r="D5026" s="89"/>
      <c r="E5026" s="89"/>
      <c r="F5026" s="89">
        <f>Table3[[#This Row],[Yield]]/100*(1+F5025)</f>
        <v>0</v>
      </c>
    </row>
    <row r="5027" spans="1:6" x14ac:dyDescent="0.2">
      <c r="A5027" s="88">
        <v>4870</v>
      </c>
      <c r="B5027" s="89">
        <v>79.62</v>
      </c>
      <c r="C5027" s="89">
        <f>LN(Table3[[#This Row],[Value]]/B5026)</f>
        <v>1.3657268422307571E-2</v>
      </c>
      <c r="D5027" s="89"/>
      <c r="E5027" s="89"/>
      <c r="F5027" s="89">
        <f>Table3[[#This Row],[Yield]]/100*(1+F5026)</f>
        <v>0</v>
      </c>
    </row>
    <row r="5028" spans="1:6" x14ac:dyDescent="0.2">
      <c r="A5028" s="88">
        <v>4871</v>
      </c>
      <c r="B5028" s="89">
        <v>79.34</v>
      </c>
      <c r="C5028" s="89">
        <f>LN(Table3[[#This Row],[Value]]/B5027)</f>
        <v>-3.522902485987038E-3</v>
      </c>
      <c r="D5028" s="89"/>
      <c r="E5028" s="89"/>
      <c r="F5028" s="89">
        <f>Table3[[#This Row],[Yield]]/100*(1+F5027)</f>
        <v>0</v>
      </c>
    </row>
    <row r="5029" spans="1:6" x14ac:dyDescent="0.2">
      <c r="A5029" s="88">
        <v>4872</v>
      </c>
      <c r="B5029" s="89">
        <v>79.31</v>
      </c>
      <c r="C5029" s="89">
        <f>LN(Table3[[#This Row],[Value]]/B5028)</f>
        <v>-3.7819099095582861E-4</v>
      </c>
      <c r="D5029" s="89"/>
      <c r="E5029" s="89"/>
      <c r="F5029" s="89">
        <f>Table3[[#This Row],[Yield]]/100*(1+F5028)</f>
        <v>0</v>
      </c>
    </row>
    <row r="5030" spans="1:6" x14ac:dyDescent="0.2">
      <c r="A5030" s="88">
        <v>4874</v>
      </c>
      <c r="B5030" s="89">
        <v>79.95</v>
      </c>
      <c r="C5030" s="89">
        <f>LN(Table3[[#This Row],[Value]]/B5029)</f>
        <v>8.0372151847349221E-3</v>
      </c>
      <c r="D5030" s="89"/>
      <c r="E5030" s="89"/>
      <c r="F5030" s="89">
        <f>Table3[[#This Row],[Yield]]/100*(1+F5029)</f>
        <v>0</v>
      </c>
    </row>
    <row r="5031" spans="1:6" x14ac:dyDescent="0.2">
      <c r="A5031" s="88">
        <v>4875</v>
      </c>
      <c r="B5031" s="89">
        <v>79.209999999999994</v>
      </c>
      <c r="C5031" s="89">
        <f>LN(Table3[[#This Row],[Value]]/B5030)</f>
        <v>-9.2988858037750949E-3</v>
      </c>
      <c r="D5031" s="89"/>
      <c r="E5031" s="89"/>
      <c r="F5031" s="89">
        <f>Table3[[#This Row],[Yield]]/100*(1+F5030)</f>
        <v>0</v>
      </c>
    </row>
    <row r="5032" spans="1:6" x14ac:dyDescent="0.2">
      <c r="A5032" s="88">
        <v>4876</v>
      </c>
      <c r="B5032" s="89">
        <v>79.52</v>
      </c>
      <c r="C5032" s="89">
        <f>LN(Table3[[#This Row],[Value]]/B5031)</f>
        <v>3.9060088721303964E-3</v>
      </c>
      <c r="D5032" s="89"/>
      <c r="E5032" s="89"/>
      <c r="F5032" s="89">
        <f>Table3[[#This Row],[Yield]]/100*(1+F5031)</f>
        <v>0</v>
      </c>
    </row>
    <row r="5033" spans="1:6" x14ac:dyDescent="0.2">
      <c r="A5033" s="88">
        <v>4877</v>
      </c>
      <c r="B5033" s="89">
        <v>79.400000000000006</v>
      </c>
      <c r="C5033" s="89">
        <f>LN(Table3[[#This Row],[Value]]/B5032)</f>
        <v>-1.5101940952284285E-3</v>
      </c>
      <c r="D5033" s="89"/>
      <c r="E5033" s="89"/>
      <c r="F5033" s="89">
        <f>Table3[[#This Row],[Yield]]/100*(1+F5032)</f>
        <v>0</v>
      </c>
    </row>
    <row r="5034" spans="1:6" x14ac:dyDescent="0.2">
      <c r="A5034" s="88">
        <v>4878</v>
      </c>
      <c r="B5034" s="89">
        <v>79.23</v>
      </c>
      <c r="C5034" s="89">
        <f>LN(Table3[[#This Row],[Value]]/B5033)</f>
        <v>-2.1433532759394872E-3</v>
      </c>
      <c r="D5034" s="89"/>
      <c r="E5034" s="89"/>
      <c r="F5034" s="89">
        <f>Table3[[#This Row],[Yield]]/100*(1+F5033)</f>
        <v>0</v>
      </c>
    </row>
    <row r="5035" spans="1:6" x14ac:dyDescent="0.2">
      <c r="A5035" s="88">
        <v>4879</v>
      </c>
      <c r="B5035" s="89">
        <v>78.97</v>
      </c>
      <c r="C5035" s="89">
        <f>LN(Table3[[#This Row],[Value]]/B5034)</f>
        <v>-3.2869814676610301E-3</v>
      </c>
      <c r="D5035" s="89"/>
      <c r="E5035" s="89"/>
      <c r="F5035" s="89">
        <f>Table3[[#This Row],[Yield]]/100*(1+F5034)</f>
        <v>0</v>
      </c>
    </row>
    <row r="5036" spans="1:6" x14ac:dyDescent="0.2">
      <c r="A5036" s="88">
        <v>4881</v>
      </c>
      <c r="B5036" s="89">
        <v>78.58</v>
      </c>
      <c r="C5036" s="89">
        <f>LN(Table3[[#This Row],[Value]]/B5035)</f>
        <v>-4.9508193791759489E-3</v>
      </c>
      <c r="D5036" s="89"/>
      <c r="E5036" s="89"/>
      <c r="F5036" s="89">
        <f>Table3[[#This Row],[Yield]]/100*(1+F5035)</f>
        <v>0</v>
      </c>
    </row>
    <row r="5037" spans="1:6" x14ac:dyDescent="0.2">
      <c r="A5037" s="88">
        <v>4882</v>
      </c>
      <c r="B5037" s="89">
        <v>79.040000000000006</v>
      </c>
      <c r="C5037" s="89">
        <f>LN(Table3[[#This Row],[Value]]/B5036)</f>
        <v>5.8368393092988156E-3</v>
      </c>
      <c r="D5037" s="89"/>
      <c r="E5037" s="89"/>
      <c r="F5037" s="89">
        <f>Table3[[#This Row],[Yield]]/100*(1+F5036)</f>
        <v>0</v>
      </c>
    </row>
    <row r="5038" spans="1:6" x14ac:dyDescent="0.2">
      <c r="A5038" s="88">
        <v>4883</v>
      </c>
      <c r="B5038" s="89">
        <v>78.72</v>
      </c>
      <c r="C5038" s="89">
        <f>LN(Table3[[#This Row],[Value]]/B5037)</f>
        <v>-4.0568006956144299E-3</v>
      </c>
      <c r="D5038" s="89"/>
      <c r="E5038" s="89"/>
      <c r="F5038" s="89">
        <f>Table3[[#This Row],[Yield]]/100*(1+F5037)</f>
        <v>0</v>
      </c>
    </row>
    <row r="5039" spans="1:6" x14ac:dyDescent="0.2">
      <c r="A5039" s="88">
        <v>4884</v>
      </c>
      <c r="B5039" s="89">
        <v>78.510000000000005</v>
      </c>
      <c r="C5039" s="89">
        <f>LN(Table3[[#This Row],[Value]]/B5038)</f>
        <v>-2.671247533833708E-3</v>
      </c>
      <c r="D5039" s="89"/>
      <c r="E5039" s="89"/>
      <c r="F5039" s="89">
        <f>Table3[[#This Row],[Yield]]/100*(1+F5038)</f>
        <v>0</v>
      </c>
    </row>
    <row r="5040" spans="1:6" x14ac:dyDescent="0.2">
      <c r="A5040" s="88">
        <v>4885</v>
      </c>
      <c r="B5040" s="89">
        <v>78.83</v>
      </c>
      <c r="C5040" s="89">
        <f>LN(Table3[[#This Row],[Value]]/B5039)</f>
        <v>4.0676298616526396E-3</v>
      </c>
      <c r="D5040" s="89"/>
      <c r="E5040" s="89"/>
      <c r="F5040" s="89">
        <f>Table3[[#This Row],[Yield]]/100*(1+F5039)</f>
        <v>0</v>
      </c>
    </row>
    <row r="5041" spans="1:6" x14ac:dyDescent="0.2">
      <c r="A5041" s="88">
        <v>4886</v>
      </c>
      <c r="B5041" s="89">
        <v>78.709999999999994</v>
      </c>
      <c r="C5041" s="89">
        <f>LN(Table3[[#This Row],[Value]]/B5040)</f>
        <v>-1.5234229174581301E-3</v>
      </c>
      <c r="D5041" s="89"/>
      <c r="E5041" s="89"/>
      <c r="F5041" s="89">
        <f>Table3[[#This Row],[Yield]]/100*(1+F5040)</f>
        <v>0</v>
      </c>
    </row>
    <row r="5042" spans="1:6" x14ac:dyDescent="0.2">
      <c r="A5042" s="88">
        <v>4888</v>
      </c>
      <c r="B5042" s="89">
        <v>78.73</v>
      </c>
      <c r="C5042" s="89">
        <f>LN(Table3[[#This Row],[Value]]/B5041)</f>
        <v>2.5406504201726796E-4</v>
      </c>
      <c r="D5042" s="89"/>
      <c r="E5042" s="89"/>
      <c r="F5042" s="89">
        <f>Table3[[#This Row],[Yield]]/100*(1+F5041)</f>
        <v>0</v>
      </c>
    </row>
    <row r="5043" spans="1:6" x14ac:dyDescent="0.2">
      <c r="A5043" s="88">
        <v>4889</v>
      </c>
      <c r="B5043" s="89">
        <v>79.06</v>
      </c>
      <c r="C5043" s="89">
        <f>LN(Table3[[#This Row],[Value]]/B5042)</f>
        <v>4.1827806721635771E-3</v>
      </c>
      <c r="D5043" s="89"/>
      <c r="E5043" s="89"/>
      <c r="F5043" s="89">
        <f>Table3[[#This Row],[Yield]]/100*(1+F5042)</f>
        <v>0</v>
      </c>
    </row>
    <row r="5044" spans="1:6" x14ac:dyDescent="0.2">
      <c r="A5044" s="88">
        <v>4890</v>
      </c>
      <c r="B5044" s="89">
        <v>79.010000000000005</v>
      </c>
      <c r="C5044" s="89">
        <f>LN(Table3[[#This Row],[Value]]/B5043)</f>
        <v>-6.3263113389750119E-4</v>
      </c>
      <c r="D5044" s="89"/>
      <c r="E5044" s="89"/>
      <c r="F5044" s="89">
        <f>Table3[[#This Row],[Yield]]/100*(1+F5043)</f>
        <v>0</v>
      </c>
    </row>
    <row r="5045" spans="1:6" x14ac:dyDescent="0.2">
      <c r="A5045" s="88">
        <v>4891</v>
      </c>
      <c r="B5045" s="89">
        <v>79.5</v>
      </c>
      <c r="C5045" s="89">
        <f>LN(Table3[[#This Row],[Value]]/B5044)</f>
        <v>6.1825949256441599E-3</v>
      </c>
      <c r="D5045" s="89"/>
      <c r="E5045" s="89"/>
      <c r="F5045" s="89">
        <f>Table3[[#This Row],[Yield]]/100*(1+F5044)</f>
        <v>0</v>
      </c>
    </row>
    <row r="5046" spans="1:6" x14ac:dyDescent="0.2">
      <c r="A5046" s="88">
        <v>4892</v>
      </c>
      <c r="B5046" s="89">
        <v>79.5</v>
      </c>
      <c r="C5046" s="89">
        <f>LN(Table3[[#This Row],[Value]]/B5045)</f>
        <v>0</v>
      </c>
      <c r="D5046" s="89"/>
      <c r="E5046" s="89"/>
      <c r="F5046" s="89">
        <f>Table3[[#This Row],[Yield]]/100*(1+F5045)</f>
        <v>0</v>
      </c>
    </row>
    <row r="5047" spans="1:6" x14ac:dyDescent="0.2">
      <c r="A5047" s="88">
        <v>4893</v>
      </c>
      <c r="B5047" s="89">
        <v>79.88</v>
      </c>
      <c r="C5047" s="89">
        <f>LN(Table3[[#This Row],[Value]]/B5046)</f>
        <v>4.7684868873282939E-3</v>
      </c>
      <c r="D5047" s="89"/>
      <c r="E5047" s="89"/>
      <c r="F5047" s="89">
        <f>Table3[[#This Row],[Yield]]/100*(1+F5046)</f>
        <v>0</v>
      </c>
    </row>
    <row r="5048" spans="1:6" x14ac:dyDescent="0.2">
      <c r="A5048" s="88">
        <v>4895</v>
      </c>
      <c r="B5048" s="89">
        <v>79.72</v>
      </c>
      <c r="C5048" s="89">
        <f>LN(Table3[[#This Row],[Value]]/B5047)</f>
        <v>-2.0050132030204099E-3</v>
      </c>
      <c r="D5048" s="89"/>
      <c r="E5048" s="89"/>
      <c r="F5048" s="89">
        <f>Table3[[#This Row],[Yield]]/100*(1+F5047)</f>
        <v>0</v>
      </c>
    </row>
    <row r="5049" spans="1:6" x14ac:dyDescent="0.2">
      <c r="A5049" s="88">
        <v>4896</v>
      </c>
      <c r="B5049" s="89">
        <v>79.22</v>
      </c>
      <c r="C5049" s="89">
        <f>LN(Table3[[#This Row],[Value]]/B5048)</f>
        <v>-6.2917031508233868E-3</v>
      </c>
      <c r="D5049" s="89"/>
      <c r="E5049" s="89"/>
      <c r="F5049" s="89">
        <f>Table3[[#This Row],[Yield]]/100*(1+F5048)</f>
        <v>0</v>
      </c>
    </row>
    <row r="5050" spans="1:6" x14ac:dyDescent="0.2">
      <c r="A5050" s="88">
        <v>4897</v>
      </c>
      <c r="B5050" s="89">
        <v>78.48</v>
      </c>
      <c r="C5050" s="89">
        <f>LN(Table3[[#This Row],[Value]]/B5049)</f>
        <v>-9.3849769366628373E-3</v>
      </c>
      <c r="D5050" s="89"/>
      <c r="E5050" s="89"/>
      <c r="F5050" s="89">
        <f>Table3[[#This Row],[Yield]]/100*(1+F5049)</f>
        <v>0</v>
      </c>
    </row>
    <row r="5051" spans="1:6" x14ac:dyDescent="0.2">
      <c r="A5051" s="88">
        <v>4898</v>
      </c>
      <c r="B5051" s="89">
        <v>78.38</v>
      </c>
      <c r="C5051" s="89">
        <f>LN(Table3[[#This Row],[Value]]/B5050)</f>
        <v>-1.2750224856223518E-3</v>
      </c>
      <c r="D5051" s="89"/>
      <c r="E5051" s="89"/>
      <c r="F5051" s="89">
        <f>Table3[[#This Row],[Yield]]/100*(1+F5050)</f>
        <v>0</v>
      </c>
    </row>
    <row r="5052" spans="1:6" x14ac:dyDescent="0.2">
      <c r="A5052" s="88">
        <v>4902</v>
      </c>
      <c r="B5052" s="89">
        <v>77.27</v>
      </c>
      <c r="C5052" s="89">
        <f>LN(Table3[[#This Row],[Value]]/B5051)</f>
        <v>-1.4263010825992921E-2</v>
      </c>
      <c r="D5052" s="89"/>
      <c r="E5052" s="89"/>
      <c r="F5052" s="89">
        <f>Table3[[#This Row],[Yield]]/100*(1+F5051)</f>
        <v>0</v>
      </c>
    </row>
    <row r="5053" spans="1:6" x14ac:dyDescent="0.2">
      <c r="A5053" s="88">
        <v>4903</v>
      </c>
      <c r="B5053" s="89">
        <v>76.680000000000007</v>
      </c>
      <c r="C5053" s="89">
        <f>LN(Table3[[#This Row],[Value]]/B5052)</f>
        <v>-7.6648637680486447E-3</v>
      </c>
      <c r="D5053" s="89"/>
      <c r="E5053" s="89"/>
      <c r="F5053" s="89">
        <f>Table3[[#This Row],[Yield]]/100*(1+F5052)</f>
        <v>0</v>
      </c>
    </row>
    <row r="5054" spans="1:6" x14ac:dyDescent="0.2">
      <c r="A5054" s="88">
        <v>4904</v>
      </c>
      <c r="B5054" s="89">
        <v>75.67</v>
      </c>
      <c r="C5054" s="89">
        <f>LN(Table3[[#This Row],[Value]]/B5053)</f>
        <v>-1.325913747101363E-2</v>
      </c>
      <c r="D5054" s="89"/>
      <c r="E5054" s="89"/>
      <c r="F5054" s="89">
        <f>Table3[[#This Row],[Yield]]/100*(1+F5053)</f>
        <v>0</v>
      </c>
    </row>
    <row r="5055" spans="1:6" x14ac:dyDescent="0.2">
      <c r="A5055" s="88">
        <v>4905</v>
      </c>
      <c r="B5055" s="89">
        <v>75.069999999999993</v>
      </c>
      <c r="C5055" s="89">
        <f>LN(Table3[[#This Row],[Value]]/B5054)</f>
        <v>-7.9607691215193167E-3</v>
      </c>
      <c r="D5055" s="89"/>
      <c r="E5055" s="89"/>
      <c r="F5055" s="89">
        <f>Table3[[#This Row],[Yield]]/100*(1+F5054)</f>
        <v>0</v>
      </c>
    </row>
    <row r="5056" spans="1:6" x14ac:dyDescent="0.2">
      <c r="A5056" s="88">
        <v>4906</v>
      </c>
      <c r="B5056" s="89">
        <v>75.209999999999994</v>
      </c>
      <c r="C5056" s="89">
        <f>LN(Table3[[#This Row],[Value]]/B5055)</f>
        <v>1.8631892534006905E-3</v>
      </c>
      <c r="D5056" s="89"/>
      <c r="E5056" s="89"/>
      <c r="F5056" s="89">
        <f>Table3[[#This Row],[Yield]]/100*(1+F5055)</f>
        <v>0</v>
      </c>
    </row>
    <row r="5057" spans="1:6" x14ac:dyDescent="0.2">
      <c r="A5057" s="88">
        <v>4907</v>
      </c>
      <c r="B5057" s="89">
        <v>74.98</v>
      </c>
      <c r="C5057" s="89">
        <f>LN(Table3[[#This Row],[Value]]/B5056)</f>
        <v>-3.0627895305456558E-3</v>
      </c>
      <c r="D5057" s="89"/>
      <c r="E5057" s="89"/>
      <c r="F5057" s="89">
        <f>Table3[[#This Row],[Yield]]/100*(1+F5056)</f>
        <v>0</v>
      </c>
    </row>
    <row r="5058" spans="1:6" x14ac:dyDescent="0.2">
      <c r="A5058" s="88">
        <v>4909</v>
      </c>
      <c r="B5058" s="89">
        <v>73.900000000000006</v>
      </c>
      <c r="C5058" s="89">
        <f>LN(Table3[[#This Row],[Value]]/B5057)</f>
        <v>-1.4508583353609904E-2</v>
      </c>
      <c r="D5058" s="89"/>
      <c r="E5058" s="89"/>
      <c r="F5058" s="89">
        <f>Table3[[#This Row],[Yield]]/100*(1+F5057)</f>
        <v>0</v>
      </c>
    </row>
    <row r="5059" spans="1:6" x14ac:dyDescent="0.2">
      <c r="A5059" s="88">
        <v>4910</v>
      </c>
      <c r="B5059" s="89">
        <v>72.34</v>
      </c>
      <c r="C5059" s="89">
        <f>LN(Table3[[#This Row],[Value]]/B5058)</f>
        <v>-2.1335601430204243E-2</v>
      </c>
      <c r="D5059" s="89"/>
      <c r="E5059" s="89"/>
      <c r="F5059" s="89">
        <f>Table3[[#This Row],[Yield]]/100*(1+F5058)</f>
        <v>0</v>
      </c>
    </row>
    <row r="5060" spans="1:6" x14ac:dyDescent="0.2">
      <c r="A5060" s="88">
        <v>4911</v>
      </c>
      <c r="B5060" s="89">
        <v>72.11</v>
      </c>
      <c r="C5060" s="89">
        <f>LN(Table3[[#This Row],[Value]]/B5059)</f>
        <v>-3.1844955952838104E-3</v>
      </c>
      <c r="D5060" s="89"/>
      <c r="E5060" s="89"/>
      <c r="F5060" s="89">
        <f>Table3[[#This Row],[Yield]]/100*(1+F5059)</f>
        <v>0</v>
      </c>
    </row>
    <row r="5061" spans="1:6" x14ac:dyDescent="0.2">
      <c r="A5061" s="88">
        <v>4912</v>
      </c>
      <c r="B5061" s="89">
        <v>74.28</v>
      </c>
      <c r="C5061" s="89">
        <f>LN(Table3[[#This Row],[Value]]/B5060)</f>
        <v>2.9649005555836948E-2</v>
      </c>
      <c r="D5061" s="89"/>
      <c r="E5061" s="89"/>
      <c r="F5061" s="89">
        <f>Table3[[#This Row],[Yield]]/100*(1+F5060)</f>
        <v>0</v>
      </c>
    </row>
    <row r="5062" spans="1:6" x14ac:dyDescent="0.2">
      <c r="A5062" s="88">
        <v>4913</v>
      </c>
      <c r="B5062" s="89">
        <v>74.58</v>
      </c>
      <c r="C5062" s="89">
        <f>LN(Table3[[#This Row],[Value]]/B5061)</f>
        <v>4.0306382661696389E-3</v>
      </c>
      <c r="D5062" s="89"/>
      <c r="E5062" s="89"/>
      <c r="F5062" s="89">
        <f>Table3[[#This Row],[Yield]]/100*(1+F5061)</f>
        <v>0</v>
      </c>
    </row>
    <row r="5063" spans="1:6" x14ac:dyDescent="0.2">
      <c r="A5063" s="88">
        <v>4914</v>
      </c>
      <c r="B5063" s="89">
        <v>75.52</v>
      </c>
      <c r="C5063" s="89">
        <f>LN(Table3[[#This Row],[Value]]/B5062)</f>
        <v>1.2525147086570449E-2</v>
      </c>
      <c r="D5063" s="89"/>
      <c r="E5063" s="89"/>
      <c r="F5063" s="89">
        <f>Table3[[#This Row],[Yield]]/100*(1+F5062)</f>
        <v>0</v>
      </c>
    </row>
    <row r="5064" spans="1:6" x14ac:dyDescent="0.2">
      <c r="A5064" s="88">
        <v>4916</v>
      </c>
      <c r="B5064" s="89">
        <v>74.58</v>
      </c>
      <c r="C5064" s="89">
        <f>LN(Table3[[#This Row],[Value]]/B5063)</f>
        <v>-1.2525147086570456E-2</v>
      </c>
      <c r="D5064" s="89"/>
      <c r="E5064" s="89"/>
      <c r="F5064" s="89">
        <f>Table3[[#This Row],[Yield]]/100*(1+F5063)</f>
        <v>0</v>
      </c>
    </row>
    <row r="5065" spans="1:6" x14ac:dyDescent="0.2">
      <c r="A5065" s="88">
        <v>4917</v>
      </c>
      <c r="B5065" s="89">
        <v>74.91</v>
      </c>
      <c r="C5065" s="89">
        <f>LN(Table3[[#This Row],[Value]]/B5064)</f>
        <v>4.4150182091166933E-3</v>
      </c>
      <c r="D5065" s="89"/>
      <c r="E5065" s="89"/>
      <c r="F5065" s="89">
        <f>Table3[[#This Row],[Yield]]/100*(1+F5064)</f>
        <v>0</v>
      </c>
    </row>
    <row r="5066" spans="1:6" x14ac:dyDescent="0.2">
      <c r="A5066" s="88">
        <v>4918</v>
      </c>
      <c r="B5066" s="89">
        <v>75.849999999999994</v>
      </c>
      <c r="C5066" s="89">
        <f>LN(Table3[[#This Row],[Value]]/B5065)</f>
        <v>1.2470312834749649E-2</v>
      </c>
      <c r="D5066" s="89"/>
      <c r="E5066" s="89"/>
      <c r="F5066" s="89">
        <f>Table3[[#This Row],[Yield]]/100*(1+F5065)</f>
        <v>0</v>
      </c>
    </row>
    <row r="5067" spans="1:6" x14ac:dyDescent="0.2">
      <c r="A5067" s="88">
        <v>4919</v>
      </c>
      <c r="B5067" s="89">
        <v>75.41</v>
      </c>
      <c r="C5067" s="89">
        <f>LN(Table3[[#This Row],[Value]]/B5066)</f>
        <v>-5.817813579985614E-3</v>
      </c>
      <c r="D5067" s="89"/>
      <c r="E5067" s="89"/>
      <c r="F5067" s="89">
        <f>Table3[[#This Row],[Yield]]/100*(1+F5066)</f>
        <v>0</v>
      </c>
    </row>
    <row r="5068" spans="1:6" x14ac:dyDescent="0.2">
      <c r="A5068" s="88">
        <v>4920</v>
      </c>
      <c r="B5068" s="89">
        <v>74.91</v>
      </c>
      <c r="C5068" s="89">
        <f>LN(Table3[[#This Row],[Value]]/B5067)</f>
        <v>-6.6524992547640945E-3</v>
      </c>
      <c r="D5068" s="89"/>
      <c r="E5068" s="89"/>
      <c r="F5068" s="89">
        <f>Table3[[#This Row],[Yield]]/100*(1+F5067)</f>
        <v>0</v>
      </c>
    </row>
    <row r="5069" spans="1:6" x14ac:dyDescent="0.2">
      <c r="A5069" s="88">
        <v>4921</v>
      </c>
      <c r="B5069" s="89">
        <v>74.03</v>
      </c>
      <c r="C5069" s="89">
        <f>LN(Table3[[#This Row],[Value]]/B5068)</f>
        <v>-1.1816976504784542E-2</v>
      </c>
      <c r="D5069" s="89"/>
      <c r="E5069" s="89"/>
      <c r="F5069" s="89">
        <f>Table3[[#This Row],[Yield]]/100*(1+F5068)</f>
        <v>0</v>
      </c>
    </row>
    <row r="5070" spans="1:6" x14ac:dyDescent="0.2">
      <c r="A5070" s="88">
        <v>4923</v>
      </c>
      <c r="B5070" s="89">
        <v>74.33</v>
      </c>
      <c r="C5070" s="89">
        <f>LN(Table3[[#This Row],[Value]]/B5069)</f>
        <v>4.0442222821952031E-3</v>
      </c>
      <c r="D5070" s="89"/>
      <c r="E5070" s="89"/>
      <c r="F5070" s="89">
        <f>Table3[[#This Row],[Yield]]/100*(1+F5069)</f>
        <v>0</v>
      </c>
    </row>
    <row r="5071" spans="1:6" x14ac:dyDescent="0.2">
      <c r="A5071" s="88">
        <v>4924</v>
      </c>
      <c r="B5071" s="89">
        <v>75.209999999999994</v>
      </c>
      <c r="C5071" s="89">
        <f>LN(Table3[[#This Row],[Value]]/B5070)</f>
        <v>1.1769562101109479E-2</v>
      </c>
      <c r="D5071" s="89"/>
      <c r="E5071" s="89"/>
      <c r="F5071" s="89">
        <f>Table3[[#This Row],[Yield]]/100*(1+F5070)</f>
        <v>0</v>
      </c>
    </row>
    <row r="5072" spans="1:6" x14ac:dyDescent="0.2">
      <c r="A5072" s="88">
        <v>4925</v>
      </c>
      <c r="B5072" s="89">
        <v>75.38</v>
      </c>
      <c r="C5072" s="89">
        <f>LN(Table3[[#This Row],[Value]]/B5071)</f>
        <v>2.2577870006776466E-3</v>
      </c>
      <c r="D5072" s="89"/>
      <c r="E5072" s="89"/>
      <c r="F5072" s="89">
        <f>Table3[[#This Row],[Yield]]/100*(1+F5071)</f>
        <v>0</v>
      </c>
    </row>
    <row r="5073" spans="1:6" x14ac:dyDescent="0.2">
      <c r="A5073" s="88">
        <v>4926</v>
      </c>
      <c r="B5073" s="89">
        <v>74.930000000000007</v>
      </c>
      <c r="C5073" s="89">
        <f>LN(Table3[[#This Row],[Value]]/B5072)</f>
        <v>-5.9876434627699074E-3</v>
      </c>
      <c r="D5073" s="89"/>
      <c r="E5073" s="89"/>
      <c r="F5073" s="89">
        <f>Table3[[#This Row],[Yield]]/100*(1+F5072)</f>
        <v>0</v>
      </c>
    </row>
    <row r="5074" spans="1:6" x14ac:dyDescent="0.2">
      <c r="A5074" s="88">
        <v>4927</v>
      </c>
      <c r="B5074" s="89">
        <v>74.7</v>
      </c>
      <c r="C5074" s="89">
        <f>LN(Table3[[#This Row],[Value]]/B5073)</f>
        <v>-3.0742522374477884E-3</v>
      </c>
      <c r="D5074" s="89"/>
      <c r="E5074" s="89"/>
      <c r="F5074" s="89">
        <f>Table3[[#This Row],[Yield]]/100*(1+F5073)</f>
        <v>0</v>
      </c>
    </row>
    <row r="5075" spans="1:6" x14ac:dyDescent="0.2">
      <c r="A5075" s="88">
        <v>4928</v>
      </c>
      <c r="B5075" s="89">
        <v>75.28</v>
      </c>
      <c r="C5075" s="89">
        <f>LN(Table3[[#This Row],[Value]]/B5074)</f>
        <v>7.7344031383524926E-3</v>
      </c>
      <c r="D5075" s="89"/>
      <c r="E5075" s="89"/>
      <c r="F5075" s="89">
        <f>Table3[[#This Row],[Yield]]/100*(1+F5074)</f>
        <v>0</v>
      </c>
    </row>
    <row r="5076" spans="1:6" x14ac:dyDescent="0.2">
      <c r="A5076" s="88">
        <v>4930</v>
      </c>
      <c r="B5076" s="89">
        <v>74.89</v>
      </c>
      <c r="C5076" s="89">
        <f>LN(Table3[[#This Row],[Value]]/B5075)</f>
        <v>-5.1941250158484891E-3</v>
      </c>
      <c r="D5076" s="89"/>
      <c r="E5076" s="89"/>
      <c r="F5076" s="89">
        <f>Table3[[#This Row],[Yield]]/100*(1+F5075)</f>
        <v>0</v>
      </c>
    </row>
    <row r="5077" spans="1:6" x14ac:dyDescent="0.2">
      <c r="A5077" s="88">
        <v>4931</v>
      </c>
      <c r="B5077" s="89">
        <v>75.430000000000007</v>
      </c>
      <c r="C5077" s="89">
        <f>LN(Table3[[#This Row],[Value]]/B5076)</f>
        <v>7.1847036042639043E-3</v>
      </c>
      <c r="D5077" s="89"/>
      <c r="E5077" s="89"/>
      <c r="F5077" s="89">
        <f>Table3[[#This Row],[Yield]]/100*(1+F5076)</f>
        <v>0</v>
      </c>
    </row>
    <row r="5078" spans="1:6" x14ac:dyDescent="0.2">
      <c r="A5078" s="88">
        <v>4932</v>
      </c>
      <c r="B5078" s="89">
        <v>75.84</v>
      </c>
      <c r="C5078" s="89">
        <f>LN(Table3[[#This Row],[Value]]/B5077)</f>
        <v>5.4207840812269242E-3</v>
      </c>
      <c r="D5078" s="89"/>
      <c r="E5078" s="89"/>
      <c r="F5078" s="89">
        <f>Table3[[#This Row],[Yield]]/100*(1+F5077)</f>
        <v>0</v>
      </c>
    </row>
    <row r="5079" spans="1:6" x14ac:dyDescent="0.2">
      <c r="A5079" s="88">
        <v>4933</v>
      </c>
      <c r="B5079" s="89">
        <v>75.83</v>
      </c>
      <c r="C5079" s="89">
        <f>LN(Table3[[#This Row],[Value]]/B5078)</f>
        <v>-1.3186523392222355E-4</v>
      </c>
      <c r="D5079" s="89"/>
      <c r="E5079" s="89"/>
      <c r="F5079" s="89">
        <f>Table3[[#This Row],[Yield]]/100*(1+F5078)</f>
        <v>0</v>
      </c>
    </row>
    <row r="5080" spans="1:6" x14ac:dyDescent="0.2">
      <c r="A5080" s="88">
        <v>4937</v>
      </c>
      <c r="B5080" s="89">
        <v>75.67</v>
      </c>
      <c r="C5080" s="89">
        <f>LN(Table3[[#This Row],[Value]]/B5079)</f>
        <v>-2.1122120064138456E-3</v>
      </c>
      <c r="D5080" s="89"/>
      <c r="E5080" s="89"/>
      <c r="F5080" s="89">
        <f>Table3[[#This Row],[Yield]]/100*(1+F5079)</f>
        <v>0</v>
      </c>
    </row>
    <row r="5081" spans="1:6" x14ac:dyDescent="0.2">
      <c r="A5081" s="88">
        <v>4938</v>
      </c>
      <c r="B5081" s="89">
        <v>75.52</v>
      </c>
      <c r="C5081" s="89">
        <f>LN(Table3[[#This Row],[Value]]/B5080)</f>
        <v>-1.9842588691850742E-3</v>
      </c>
      <c r="D5081" s="89"/>
      <c r="E5081" s="89"/>
      <c r="F5081" s="89">
        <f>Table3[[#This Row],[Yield]]/100*(1+F5080)</f>
        <v>0</v>
      </c>
    </row>
    <row r="5082" spans="1:6" x14ac:dyDescent="0.2">
      <c r="A5082" s="88">
        <v>4939</v>
      </c>
      <c r="B5082" s="89">
        <v>75.23</v>
      </c>
      <c r="C5082" s="89">
        <f>LN(Table3[[#This Row],[Value]]/B5081)</f>
        <v>-3.8474342651149645E-3</v>
      </c>
      <c r="D5082" s="89"/>
      <c r="E5082" s="89"/>
      <c r="F5082" s="89">
        <f>Table3[[#This Row],[Yield]]/100*(1+F5081)</f>
        <v>0</v>
      </c>
    </row>
    <row r="5083" spans="1:6" x14ac:dyDescent="0.2">
      <c r="A5083" s="88">
        <v>4940</v>
      </c>
      <c r="B5083" s="89">
        <v>75.510000000000005</v>
      </c>
      <c r="C5083" s="89">
        <f>LN(Table3[[#This Row],[Value]]/B5082)</f>
        <v>3.7150102432039274E-3</v>
      </c>
      <c r="D5083" s="89"/>
      <c r="E5083" s="89"/>
      <c r="F5083" s="89">
        <f>Table3[[#This Row],[Yield]]/100*(1+F5082)</f>
        <v>0</v>
      </c>
    </row>
    <row r="5084" spans="1:6" x14ac:dyDescent="0.2">
      <c r="A5084" s="88">
        <v>4941</v>
      </c>
      <c r="B5084" s="89">
        <v>75.400000000000006</v>
      </c>
      <c r="C5084" s="89">
        <f>LN(Table3[[#This Row],[Value]]/B5083)</f>
        <v>-1.4578228014238269E-3</v>
      </c>
      <c r="D5084" s="89"/>
      <c r="E5084" s="89"/>
      <c r="F5084" s="89">
        <f>Table3[[#This Row],[Yield]]/100*(1+F5083)</f>
        <v>0</v>
      </c>
    </row>
    <row r="5085" spans="1:6" x14ac:dyDescent="0.2">
      <c r="A5085" s="88">
        <v>4942</v>
      </c>
      <c r="B5085" s="89">
        <v>75.62</v>
      </c>
      <c r="C5085" s="89">
        <f>LN(Table3[[#This Row],[Value]]/B5084)</f>
        <v>2.9135234488764056E-3</v>
      </c>
      <c r="D5085" s="89"/>
      <c r="E5085" s="89"/>
      <c r="F5085" s="89">
        <f>Table3[[#This Row],[Yield]]/100*(1+F5084)</f>
        <v>0</v>
      </c>
    </row>
    <row r="5086" spans="1:6" x14ac:dyDescent="0.2">
      <c r="A5086" s="88">
        <v>4944</v>
      </c>
      <c r="B5086" s="89">
        <v>75.23</v>
      </c>
      <c r="C5086" s="89">
        <f>LN(Table3[[#This Row],[Value]]/B5085)</f>
        <v>-5.1707108906566311E-3</v>
      </c>
      <c r="D5086" s="89"/>
      <c r="E5086" s="89"/>
      <c r="F5086" s="89">
        <f>Table3[[#This Row],[Yield]]/100*(1+F5085)</f>
        <v>0</v>
      </c>
    </row>
    <row r="5087" spans="1:6" x14ac:dyDescent="0.2">
      <c r="A5087" s="88">
        <v>4945</v>
      </c>
      <c r="B5087" s="89">
        <v>75.41</v>
      </c>
      <c r="C5087" s="89">
        <f>LN(Table3[[#This Row],[Value]]/B5086)</f>
        <v>2.3898046424253644E-3</v>
      </c>
      <c r="D5087" s="89"/>
      <c r="E5087" s="89"/>
      <c r="F5087" s="89">
        <f>Table3[[#This Row],[Yield]]/100*(1+F5086)</f>
        <v>0</v>
      </c>
    </row>
    <row r="5088" spans="1:6" x14ac:dyDescent="0.2">
      <c r="A5088" s="88">
        <v>4946</v>
      </c>
      <c r="B5088" s="89">
        <v>76.510000000000005</v>
      </c>
      <c r="C5088" s="89">
        <f>LN(Table3[[#This Row],[Value]]/B5087)</f>
        <v>1.44815590292049E-2</v>
      </c>
      <c r="D5088" s="89"/>
      <c r="E5088" s="89"/>
      <c r="F5088" s="89">
        <f>Table3[[#This Row],[Yield]]/100*(1+F5087)</f>
        <v>0</v>
      </c>
    </row>
    <row r="5089" spans="1:6" x14ac:dyDescent="0.2">
      <c r="A5089" s="88">
        <v>4947</v>
      </c>
      <c r="B5089" s="89">
        <v>76.180000000000007</v>
      </c>
      <c r="C5089" s="89">
        <f>LN(Table3[[#This Row],[Value]]/B5088)</f>
        <v>-4.3224901933024565E-3</v>
      </c>
      <c r="D5089" s="89"/>
      <c r="E5089" s="89"/>
      <c r="F5089" s="89">
        <f>Table3[[#This Row],[Yield]]/100*(1+F5088)</f>
        <v>0</v>
      </c>
    </row>
    <row r="5090" spans="1:6" x14ac:dyDescent="0.2">
      <c r="A5090" s="88">
        <v>4948</v>
      </c>
      <c r="B5090" s="89">
        <v>77.099999999999994</v>
      </c>
      <c r="C5090" s="89">
        <f>LN(Table3[[#This Row],[Value]]/B5089)</f>
        <v>1.2004319518825695E-2</v>
      </c>
      <c r="D5090" s="89"/>
      <c r="E5090" s="89"/>
      <c r="F5090" s="89">
        <f>Table3[[#This Row],[Yield]]/100*(1+F5089)</f>
        <v>0</v>
      </c>
    </row>
    <row r="5091" spans="1:6" x14ac:dyDescent="0.2">
      <c r="A5091" s="88">
        <v>4949</v>
      </c>
      <c r="B5091" s="89">
        <v>76.94</v>
      </c>
      <c r="C5091" s="89">
        <f>LN(Table3[[#This Row],[Value]]/B5090)</f>
        <v>-2.0773832451347345E-3</v>
      </c>
      <c r="D5091" s="89"/>
      <c r="E5091" s="89"/>
      <c r="F5091" s="89">
        <f>Table3[[#This Row],[Yield]]/100*(1+F5090)</f>
        <v>0</v>
      </c>
    </row>
    <row r="5092" spans="1:6" x14ac:dyDescent="0.2">
      <c r="A5092" s="88">
        <v>4951</v>
      </c>
      <c r="B5092" s="89">
        <v>78.16</v>
      </c>
      <c r="C5092" s="89">
        <f>LN(Table3[[#This Row],[Value]]/B5091)</f>
        <v>1.5732110410378232E-2</v>
      </c>
      <c r="D5092" s="89"/>
      <c r="E5092" s="89"/>
      <c r="F5092" s="89">
        <f>Table3[[#This Row],[Yield]]/100*(1+F5091)</f>
        <v>0</v>
      </c>
    </row>
    <row r="5093" spans="1:6" x14ac:dyDescent="0.2">
      <c r="A5093" s="88">
        <v>4952</v>
      </c>
      <c r="B5093" s="89">
        <v>78.09</v>
      </c>
      <c r="C5093" s="89">
        <f>LN(Table3[[#This Row],[Value]]/B5092)</f>
        <v>-8.9600005994350718E-4</v>
      </c>
      <c r="D5093" s="89"/>
      <c r="E5093" s="89"/>
      <c r="F5093" s="89">
        <f>Table3[[#This Row],[Yield]]/100*(1+F5092)</f>
        <v>0</v>
      </c>
    </row>
    <row r="5094" spans="1:6" x14ac:dyDescent="0.2">
      <c r="A5094" s="88">
        <v>4953</v>
      </c>
      <c r="B5094" s="89">
        <v>77.84</v>
      </c>
      <c r="C5094" s="89">
        <f>LN(Table3[[#This Row],[Value]]/B5093)</f>
        <v>-3.2065697968341311E-3</v>
      </c>
      <c r="D5094" s="89"/>
      <c r="E5094" s="89"/>
      <c r="F5094" s="89">
        <f>Table3[[#This Row],[Yield]]/100*(1+F5093)</f>
        <v>0</v>
      </c>
    </row>
    <row r="5095" spans="1:6" x14ac:dyDescent="0.2">
      <c r="A5095" s="88">
        <v>4954</v>
      </c>
      <c r="B5095" s="89">
        <v>78.650000000000006</v>
      </c>
      <c r="C5095" s="89">
        <f>LN(Table3[[#This Row],[Value]]/B5094)</f>
        <v>1.0352191626537286E-2</v>
      </c>
      <c r="D5095" s="89"/>
      <c r="E5095" s="89"/>
      <c r="F5095" s="89">
        <f>Table3[[#This Row],[Yield]]/100*(1+F5094)</f>
        <v>0</v>
      </c>
    </row>
    <row r="5096" spans="1:6" x14ac:dyDescent="0.2">
      <c r="A5096" s="88">
        <v>4955</v>
      </c>
      <c r="B5096" s="89">
        <v>78.36</v>
      </c>
      <c r="C5096" s="89">
        <f>LN(Table3[[#This Row],[Value]]/B5095)</f>
        <v>-3.6940364279469126E-3</v>
      </c>
      <c r="D5096" s="89"/>
      <c r="E5096" s="89"/>
      <c r="F5096" s="89">
        <f>Table3[[#This Row],[Yield]]/100*(1+F5095)</f>
        <v>0</v>
      </c>
    </row>
    <row r="5097" spans="1:6" x14ac:dyDescent="0.2">
      <c r="A5097" s="88">
        <v>4956</v>
      </c>
      <c r="B5097" s="89">
        <v>78.47</v>
      </c>
      <c r="C5097" s="89">
        <f>LN(Table3[[#This Row],[Value]]/B5096)</f>
        <v>1.4027930630417494E-3</v>
      </c>
      <c r="D5097" s="89"/>
      <c r="E5097" s="89"/>
      <c r="F5097" s="89">
        <f>Table3[[#This Row],[Yield]]/100*(1+F5096)</f>
        <v>0</v>
      </c>
    </row>
    <row r="5098" spans="1:6" x14ac:dyDescent="0.2">
      <c r="A5098" s="88">
        <v>4958</v>
      </c>
      <c r="B5098" s="89">
        <v>79.06</v>
      </c>
      <c r="C5098" s="89">
        <f>LN(Table3[[#This Row],[Value]]/B5097)</f>
        <v>7.4906717291576587E-3</v>
      </c>
      <c r="D5098" s="89"/>
      <c r="E5098" s="89"/>
      <c r="F5098" s="89">
        <f>Table3[[#This Row],[Yield]]/100*(1+F5097)</f>
        <v>0</v>
      </c>
    </row>
    <row r="5099" spans="1:6" x14ac:dyDescent="0.2">
      <c r="A5099" s="88">
        <v>4959</v>
      </c>
      <c r="B5099" s="89">
        <v>78.930000000000007</v>
      </c>
      <c r="C5099" s="89">
        <f>LN(Table3[[#This Row],[Value]]/B5098)</f>
        <v>-1.6456741482283111E-3</v>
      </c>
      <c r="D5099" s="89"/>
      <c r="E5099" s="89"/>
      <c r="F5099" s="89">
        <f>Table3[[#This Row],[Yield]]/100*(1+F5098)</f>
        <v>0</v>
      </c>
    </row>
    <row r="5100" spans="1:6" x14ac:dyDescent="0.2">
      <c r="A5100" s="88">
        <v>4960</v>
      </c>
      <c r="B5100" s="89">
        <v>78.59</v>
      </c>
      <c r="C5100" s="89">
        <f>LN(Table3[[#This Row],[Value]]/B5099)</f>
        <v>-4.3169188422275476E-3</v>
      </c>
      <c r="D5100" s="89"/>
      <c r="E5100" s="89"/>
      <c r="F5100" s="89">
        <f>Table3[[#This Row],[Yield]]/100*(1+F5099)</f>
        <v>0</v>
      </c>
    </row>
    <row r="5101" spans="1:6" x14ac:dyDescent="0.2">
      <c r="A5101" s="88">
        <v>4961</v>
      </c>
      <c r="B5101" s="89">
        <v>78.48</v>
      </c>
      <c r="C5101" s="89">
        <f>LN(Table3[[#This Row],[Value]]/B5100)</f>
        <v>-1.4006496209759314E-3</v>
      </c>
      <c r="D5101" s="89"/>
      <c r="E5101" s="89"/>
      <c r="F5101" s="89">
        <f>Table3[[#This Row],[Yield]]/100*(1+F5100)</f>
        <v>0</v>
      </c>
    </row>
    <row r="5102" spans="1:6" x14ac:dyDescent="0.2">
      <c r="A5102" s="88">
        <v>4962</v>
      </c>
      <c r="B5102" s="89">
        <v>78.209999999999994</v>
      </c>
      <c r="C5102" s="89">
        <f>LN(Table3[[#This Row],[Value]]/B5101)</f>
        <v>-3.4462986435877092E-3</v>
      </c>
      <c r="D5102" s="89"/>
      <c r="E5102" s="89"/>
      <c r="F5102" s="89">
        <f>Table3[[#This Row],[Yield]]/100*(1+F5101)</f>
        <v>0</v>
      </c>
    </row>
    <row r="5103" spans="1:6" x14ac:dyDescent="0.2">
      <c r="A5103" s="88">
        <v>4963</v>
      </c>
      <c r="B5103" s="89">
        <v>78.260000000000005</v>
      </c>
      <c r="C5103" s="89">
        <f>LN(Table3[[#This Row],[Value]]/B5102)</f>
        <v>6.391001687465201E-4</v>
      </c>
      <c r="D5103" s="89"/>
      <c r="E5103" s="89"/>
      <c r="F5103" s="89">
        <f>Table3[[#This Row],[Yield]]/100*(1+F5102)</f>
        <v>0</v>
      </c>
    </row>
    <row r="5104" spans="1:6" x14ac:dyDescent="0.2">
      <c r="A5104" s="88">
        <v>4965</v>
      </c>
      <c r="B5104" s="89">
        <v>78.75</v>
      </c>
      <c r="C5104" s="89">
        <f>LN(Table3[[#This Row],[Value]]/B5103)</f>
        <v>6.2416609234759125E-3</v>
      </c>
      <c r="D5104" s="89"/>
      <c r="E5104" s="89"/>
      <c r="F5104" s="89">
        <f>Table3[[#This Row],[Yield]]/100*(1+F5103)</f>
        <v>0</v>
      </c>
    </row>
    <row r="5105" spans="1:6" x14ac:dyDescent="0.2">
      <c r="A5105" s="88">
        <v>4966</v>
      </c>
      <c r="B5105" s="89">
        <v>79.52</v>
      </c>
      <c r="C5105" s="89">
        <f>LN(Table3[[#This Row],[Value]]/B5104)</f>
        <v>9.730284642576038E-3</v>
      </c>
      <c r="D5105" s="89"/>
      <c r="E5105" s="89"/>
      <c r="F5105" s="89">
        <f>Table3[[#This Row],[Yield]]/100*(1+F5104)</f>
        <v>0</v>
      </c>
    </row>
    <row r="5106" spans="1:6" x14ac:dyDescent="0.2">
      <c r="A5106" s="88">
        <v>4967</v>
      </c>
      <c r="B5106" s="89">
        <v>79.16</v>
      </c>
      <c r="C5106" s="89">
        <f>LN(Table3[[#This Row],[Value]]/B5105)</f>
        <v>-4.5374416139535639E-3</v>
      </c>
      <c r="D5106" s="89"/>
      <c r="E5106" s="89"/>
      <c r="F5106" s="89">
        <f>Table3[[#This Row],[Yield]]/100*(1+F5105)</f>
        <v>0</v>
      </c>
    </row>
    <row r="5107" spans="1:6" x14ac:dyDescent="0.2">
      <c r="A5107" s="88">
        <v>4968</v>
      </c>
      <c r="B5107" s="89">
        <v>79.510000000000005</v>
      </c>
      <c r="C5107" s="89">
        <f>LN(Table3[[#This Row],[Value]]/B5106)</f>
        <v>4.4116791790272348E-3</v>
      </c>
      <c r="D5107" s="89"/>
      <c r="E5107" s="89"/>
      <c r="F5107" s="89">
        <f>Table3[[#This Row],[Yield]]/100*(1+F5106)</f>
        <v>0</v>
      </c>
    </row>
    <row r="5108" spans="1:6" x14ac:dyDescent="0.2">
      <c r="A5108" s="88">
        <v>4969</v>
      </c>
      <c r="B5108" s="89">
        <v>79.319999999999993</v>
      </c>
      <c r="C5108" s="89">
        <f>LN(Table3[[#This Row],[Value]]/B5107)</f>
        <v>-2.3924962617969925E-3</v>
      </c>
      <c r="D5108" s="89"/>
      <c r="E5108" s="89"/>
      <c r="F5108" s="89">
        <f>Table3[[#This Row],[Yield]]/100*(1+F5107)</f>
        <v>0</v>
      </c>
    </row>
    <row r="5109" spans="1:6" x14ac:dyDescent="0.2">
      <c r="A5109" s="88">
        <v>4970</v>
      </c>
      <c r="B5109" s="89">
        <v>79.16</v>
      </c>
      <c r="C5109" s="89">
        <f>LN(Table3[[#This Row],[Value]]/B5108)</f>
        <v>-2.0191829172301586E-3</v>
      </c>
      <c r="D5109" s="89"/>
      <c r="E5109" s="89"/>
      <c r="F5109" s="89">
        <f>Table3[[#This Row],[Yield]]/100*(1+F5108)</f>
        <v>0</v>
      </c>
    </row>
    <row r="5110" spans="1:6" x14ac:dyDescent="0.2">
      <c r="A5110" s="88">
        <v>4972</v>
      </c>
      <c r="B5110" s="89">
        <v>79.73</v>
      </c>
      <c r="C5110" s="89">
        <f>LN(Table3[[#This Row],[Value]]/B5109)</f>
        <v>7.17480578003909E-3</v>
      </c>
      <c r="D5110" s="89"/>
      <c r="E5110" s="89"/>
      <c r="F5110" s="89">
        <f>Table3[[#This Row],[Yield]]/100*(1+F5109)</f>
        <v>0</v>
      </c>
    </row>
    <row r="5111" spans="1:6" x14ac:dyDescent="0.2">
      <c r="A5111" s="88">
        <v>4973</v>
      </c>
      <c r="B5111" s="89">
        <v>80.680000000000007</v>
      </c>
      <c r="C5111" s="89">
        <f>LN(Table3[[#This Row],[Value]]/B5110)</f>
        <v>1.1844786571606888E-2</v>
      </c>
      <c r="D5111" s="89"/>
      <c r="E5111" s="89"/>
      <c r="F5111" s="89">
        <f>Table3[[#This Row],[Yield]]/100*(1+F5110)</f>
        <v>0</v>
      </c>
    </row>
    <row r="5112" spans="1:6" x14ac:dyDescent="0.2">
      <c r="A5112" s="88">
        <v>4974</v>
      </c>
      <c r="B5112" s="89">
        <v>80.930000000000007</v>
      </c>
      <c r="C5112" s="89">
        <f>LN(Table3[[#This Row],[Value]]/B5111)</f>
        <v>3.0938704215995403E-3</v>
      </c>
      <c r="D5112" s="89"/>
      <c r="E5112" s="89"/>
      <c r="F5112" s="89">
        <f>Table3[[#This Row],[Yield]]/100*(1+F5111)</f>
        <v>0</v>
      </c>
    </row>
    <row r="5113" spans="1:6" x14ac:dyDescent="0.2">
      <c r="A5113" s="88">
        <v>4975</v>
      </c>
      <c r="B5113" s="89">
        <v>80.459999999999994</v>
      </c>
      <c r="C5113" s="89">
        <f>LN(Table3[[#This Row],[Value]]/B5112)</f>
        <v>-5.8244169859684768E-3</v>
      </c>
      <c r="D5113" s="89"/>
      <c r="E5113" s="89"/>
      <c r="F5113" s="89">
        <f>Table3[[#This Row],[Yield]]/100*(1+F5112)</f>
        <v>0</v>
      </c>
    </row>
    <row r="5114" spans="1:6" x14ac:dyDescent="0.2">
      <c r="A5114" s="88">
        <v>4976</v>
      </c>
      <c r="B5114" s="89">
        <v>79.5</v>
      </c>
      <c r="C5114" s="89">
        <f>LN(Table3[[#This Row],[Value]]/B5113)</f>
        <v>-1.200314486135586E-2</v>
      </c>
      <c r="D5114" s="89"/>
      <c r="E5114" s="89"/>
      <c r="F5114" s="89">
        <f>Table3[[#This Row],[Yield]]/100*(1+F5113)</f>
        <v>0</v>
      </c>
    </row>
    <row r="5115" spans="1:6" x14ac:dyDescent="0.2">
      <c r="A5115" s="88">
        <v>4977</v>
      </c>
      <c r="B5115" s="89">
        <v>79.849999999999994</v>
      </c>
      <c r="C5115" s="89">
        <f>LN(Table3[[#This Row],[Value]]/B5114)</f>
        <v>4.3928530007351129E-3</v>
      </c>
      <c r="D5115" s="89"/>
      <c r="E5115" s="89"/>
      <c r="F5115" s="89">
        <f>Table3[[#This Row],[Yield]]/100*(1+F5114)</f>
        <v>0</v>
      </c>
    </row>
    <row r="5116" spans="1:6" x14ac:dyDescent="0.2">
      <c r="A5116" s="88">
        <v>4979</v>
      </c>
      <c r="B5116" s="89">
        <v>79.849999999999994</v>
      </c>
      <c r="C5116" s="89">
        <f>LN(Table3[[#This Row],[Value]]/B5115)</f>
        <v>0</v>
      </c>
      <c r="D5116" s="89"/>
      <c r="E5116" s="89"/>
      <c r="F5116" s="89">
        <f>Table3[[#This Row],[Yield]]/100*(1+F5115)</f>
        <v>0</v>
      </c>
    </row>
    <row r="5117" spans="1:6" x14ac:dyDescent="0.2">
      <c r="A5117" s="88">
        <v>4980</v>
      </c>
      <c r="B5117" s="89">
        <v>79.959999999999994</v>
      </c>
      <c r="C5117" s="89">
        <f>LN(Table3[[#This Row],[Value]]/B5116)</f>
        <v>1.3766349711778682E-3</v>
      </c>
      <c r="D5117" s="89"/>
      <c r="E5117" s="89"/>
      <c r="F5117" s="89">
        <f>Table3[[#This Row],[Yield]]/100*(1+F5116)</f>
        <v>0</v>
      </c>
    </row>
    <row r="5118" spans="1:6" x14ac:dyDescent="0.2">
      <c r="A5118" s="88">
        <v>4981</v>
      </c>
      <c r="B5118" s="89">
        <v>80.37</v>
      </c>
      <c r="C5118" s="89">
        <f>LN(Table3[[#This Row],[Value]]/B5117)</f>
        <v>5.1144625924278543E-3</v>
      </c>
      <c r="D5118" s="89"/>
      <c r="E5118" s="89"/>
      <c r="F5118" s="89">
        <f>Table3[[#This Row],[Yield]]/100*(1+F5117)</f>
        <v>0</v>
      </c>
    </row>
    <row r="5119" spans="1:6" x14ac:dyDescent="0.2">
      <c r="A5119" s="88">
        <v>4982</v>
      </c>
      <c r="B5119" s="89">
        <v>80.14</v>
      </c>
      <c r="C5119" s="89">
        <f>LN(Table3[[#This Row],[Value]]/B5118)</f>
        <v>-2.8658670166286392E-3</v>
      </c>
      <c r="D5119" s="89"/>
      <c r="E5119" s="89"/>
      <c r="F5119" s="89">
        <f>Table3[[#This Row],[Yield]]/100*(1+F5118)</f>
        <v>0</v>
      </c>
    </row>
    <row r="5120" spans="1:6" x14ac:dyDescent="0.2">
      <c r="A5120" s="88">
        <v>4983</v>
      </c>
      <c r="B5120" s="89">
        <v>80.069999999999993</v>
      </c>
      <c r="C5120" s="89">
        <f>LN(Table3[[#This Row],[Value]]/B5119)</f>
        <v>-8.7385312345617482E-4</v>
      </c>
      <c r="D5120" s="89"/>
      <c r="E5120" s="89"/>
      <c r="F5120" s="89">
        <f>Table3[[#This Row],[Yield]]/100*(1+F5119)</f>
        <v>0</v>
      </c>
    </row>
    <row r="5121" spans="1:6" x14ac:dyDescent="0.2">
      <c r="A5121" s="88">
        <v>4984</v>
      </c>
      <c r="B5121" s="89">
        <v>80.09</v>
      </c>
      <c r="C5121" s="89">
        <f>LN(Table3[[#This Row],[Value]]/B5120)</f>
        <v>2.4975025104851295E-4</v>
      </c>
      <c r="D5121" s="89"/>
      <c r="E5121" s="89"/>
      <c r="F5121" s="89">
        <f>Table3[[#This Row],[Yield]]/100*(1+F5120)</f>
        <v>0</v>
      </c>
    </row>
    <row r="5122" spans="1:6" x14ac:dyDescent="0.2">
      <c r="A5122" s="88">
        <v>4986</v>
      </c>
      <c r="B5122" s="89">
        <v>80.3</v>
      </c>
      <c r="C5122" s="89">
        <f>LN(Table3[[#This Row],[Value]]/B5121)</f>
        <v>2.6186186171249393E-3</v>
      </c>
      <c r="D5122" s="89"/>
      <c r="E5122" s="89"/>
      <c r="F5122" s="89">
        <f>Table3[[#This Row],[Yield]]/100*(1+F5121)</f>
        <v>0</v>
      </c>
    </row>
    <row r="5123" spans="1:6" x14ac:dyDescent="0.2">
      <c r="A5123" s="88">
        <v>4987</v>
      </c>
      <c r="B5123" s="89">
        <v>80.290000000000006</v>
      </c>
      <c r="C5123" s="89">
        <f>LN(Table3[[#This Row],[Value]]/B5122)</f>
        <v>-1.2454075612329565E-4</v>
      </c>
      <c r="D5123" s="89"/>
      <c r="E5123" s="89"/>
      <c r="F5123" s="89">
        <f>Table3[[#This Row],[Yield]]/100*(1+F5122)</f>
        <v>0</v>
      </c>
    </row>
    <row r="5124" spans="1:6" x14ac:dyDescent="0.2">
      <c r="A5124" s="88">
        <v>4988</v>
      </c>
      <c r="B5124" s="89">
        <v>80.150000000000006</v>
      </c>
      <c r="C5124" s="89">
        <f>LN(Table3[[#This Row],[Value]]/B5123)</f>
        <v>-1.7452011410306386E-3</v>
      </c>
      <c r="D5124" s="89"/>
      <c r="E5124" s="89"/>
      <c r="F5124" s="89">
        <f>Table3[[#This Row],[Yield]]/100*(1+F5123)</f>
        <v>0</v>
      </c>
    </row>
    <row r="5125" spans="1:6" x14ac:dyDescent="0.2">
      <c r="A5125" s="88">
        <v>4989</v>
      </c>
      <c r="B5125" s="89">
        <v>81.33</v>
      </c>
      <c r="C5125" s="89">
        <f>LN(Table3[[#This Row],[Value]]/B5124)</f>
        <v>1.4615073123121873E-2</v>
      </c>
      <c r="D5125" s="89"/>
      <c r="E5125" s="89"/>
      <c r="F5125" s="89">
        <f>Table3[[#This Row],[Yield]]/100*(1+F5124)</f>
        <v>0</v>
      </c>
    </row>
    <row r="5126" spans="1:6" x14ac:dyDescent="0.2">
      <c r="A5126" s="88">
        <v>4990</v>
      </c>
      <c r="B5126" s="89">
        <v>81.81</v>
      </c>
      <c r="C5126" s="89">
        <f>LN(Table3[[#This Row],[Value]]/B5125)</f>
        <v>5.8845333469229495E-3</v>
      </c>
      <c r="D5126" s="89"/>
      <c r="E5126" s="89"/>
      <c r="F5126" s="89">
        <f>Table3[[#This Row],[Yield]]/100*(1+F5125)</f>
        <v>0</v>
      </c>
    </row>
    <row r="5127" spans="1:6" x14ac:dyDescent="0.2">
      <c r="A5127" s="88">
        <v>4994</v>
      </c>
      <c r="B5127" s="89">
        <v>80.94</v>
      </c>
      <c r="C5127" s="89">
        <f>LN(Table3[[#This Row],[Value]]/B5126)</f>
        <v>-1.0691346077887402E-2</v>
      </c>
      <c r="D5127" s="89"/>
      <c r="E5127" s="89"/>
      <c r="F5127" s="89">
        <f>Table3[[#This Row],[Yield]]/100*(1+F5126)</f>
        <v>0</v>
      </c>
    </row>
    <row r="5128" spans="1:6" x14ac:dyDescent="0.2">
      <c r="A5128" s="88">
        <v>4995</v>
      </c>
      <c r="B5128" s="89">
        <v>80.3</v>
      </c>
      <c r="C5128" s="89">
        <f>LN(Table3[[#This Row],[Value]]/B5127)</f>
        <v>-7.9385184950035333E-3</v>
      </c>
      <c r="D5128" s="89"/>
      <c r="E5128" s="89"/>
      <c r="F5128" s="89">
        <f>Table3[[#This Row],[Yield]]/100*(1+F5127)</f>
        <v>0</v>
      </c>
    </row>
    <row r="5129" spans="1:6" x14ac:dyDescent="0.2">
      <c r="A5129" s="88">
        <v>4996</v>
      </c>
      <c r="B5129" s="89">
        <v>80.27</v>
      </c>
      <c r="C5129" s="89">
        <f>LN(Table3[[#This Row],[Value]]/B5128)</f>
        <v>-3.736688092305269E-4</v>
      </c>
      <c r="D5129" s="89"/>
      <c r="E5129" s="89"/>
      <c r="F5129" s="89">
        <f>Table3[[#This Row],[Yield]]/100*(1+F5128)</f>
        <v>0</v>
      </c>
    </row>
    <row r="5130" spans="1:6" x14ac:dyDescent="0.2">
      <c r="A5130" s="88">
        <v>4997</v>
      </c>
      <c r="B5130" s="89">
        <v>81.13</v>
      </c>
      <c r="C5130" s="89">
        <f>LN(Table3[[#This Row],[Value]]/B5129)</f>
        <v>1.0656854263488053E-2</v>
      </c>
      <c r="D5130" s="89"/>
      <c r="E5130" s="89"/>
      <c r="F5130" s="89">
        <f>Table3[[#This Row],[Yield]]/100*(1+F5129)</f>
        <v>0</v>
      </c>
    </row>
    <row r="5131" spans="1:6" x14ac:dyDescent="0.2">
      <c r="A5131" s="88">
        <v>4998</v>
      </c>
      <c r="B5131" s="89">
        <v>81.400000000000006</v>
      </c>
      <c r="C5131" s="89">
        <f>LN(Table3[[#This Row],[Value]]/B5130)</f>
        <v>3.3224666015210648E-3</v>
      </c>
      <c r="D5131" s="89"/>
      <c r="E5131" s="89"/>
      <c r="F5131" s="89">
        <f>Table3[[#This Row],[Yield]]/100*(1+F5130)</f>
        <v>0</v>
      </c>
    </row>
    <row r="5132" spans="1:6" x14ac:dyDescent="0.2">
      <c r="A5132" s="88">
        <v>5000</v>
      </c>
      <c r="B5132" s="89">
        <v>81.39</v>
      </c>
      <c r="C5132" s="89">
        <f>LN(Table3[[#This Row],[Value]]/B5131)</f>
        <v>-1.2285766954460553E-4</v>
      </c>
      <c r="D5132" s="89"/>
      <c r="E5132" s="89"/>
      <c r="F5132" s="89">
        <f>Table3[[#This Row],[Yield]]/100*(1+F5131)</f>
        <v>0</v>
      </c>
    </row>
    <row r="5133" spans="1:6" x14ac:dyDescent="0.2">
      <c r="A5133" s="88">
        <v>5001</v>
      </c>
      <c r="B5133" s="89">
        <v>81.5</v>
      </c>
      <c r="C5133" s="89">
        <f>LN(Table3[[#This Row],[Value]]/B5132)</f>
        <v>1.3506049078669299E-3</v>
      </c>
      <c r="D5133" s="89"/>
      <c r="E5133" s="89"/>
      <c r="F5133" s="89">
        <f>Table3[[#This Row],[Yield]]/100*(1+F5132)</f>
        <v>0</v>
      </c>
    </row>
    <row r="5134" spans="1:6" x14ac:dyDescent="0.2">
      <c r="A5134" s="88">
        <v>5002</v>
      </c>
      <c r="B5134" s="89">
        <v>82.12</v>
      </c>
      <c r="C5134" s="89">
        <f>LN(Table3[[#This Row],[Value]]/B5133)</f>
        <v>7.5785719039158424E-3</v>
      </c>
      <c r="D5134" s="89"/>
      <c r="E5134" s="89"/>
      <c r="F5134" s="89">
        <f>Table3[[#This Row],[Yield]]/100*(1+F5133)</f>
        <v>0</v>
      </c>
    </row>
    <row r="5135" spans="1:6" x14ac:dyDescent="0.2">
      <c r="A5135" s="88">
        <v>5003</v>
      </c>
      <c r="B5135" s="89">
        <v>82.17</v>
      </c>
      <c r="C5135" s="89">
        <f>LN(Table3[[#This Row],[Value]]/B5134)</f>
        <v>6.0867979236356733E-4</v>
      </c>
      <c r="D5135" s="89"/>
      <c r="E5135" s="89"/>
      <c r="F5135" s="89">
        <f>Table3[[#This Row],[Yield]]/100*(1+F5134)</f>
        <v>0</v>
      </c>
    </row>
    <row r="5136" spans="1:6" x14ac:dyDescent="0.2">
      <c r="A5136" s="88">
        <v>5004</v>
      </c>
      <c r="B5136" s="89">
        <v>82.95</v>
      </c>
      <c r="C5136" s="89">
        <f>LN(Table3[[#This Row],[Value]]/B5135)</f>
        <v>9.4477446933570117E-3</v>
      </c>
      <c r="D5136" s="89"/>
      <c r="E5136" s="89"/>
      <c r="F5136" s="89">
        <f>Table3[[#This Row],[Yield]]/100*(1+F5135)</f>
        <v>0</v>
      </c>
    </row>
    <row r="5137" spans="1:6" x14ac:dyDescent="0.2">
      <c r="A5137" s="88">
        <v>5005</v>
      </c>
      <c r="B5137" s="89">
        <v>83.43</v>
      </c>
      <c r="C5137" s="89">
        <f>LN(Table3[[#This Row],[Value]]/B5136)</f>
        <v>5.7699402775296706E-3</v>
      </c>
      <c r="D5137" s="89"/>
      <c r="E5137" s="89"/>
      <c r="F5137" s="89">
        <f>Table3[[#This Row],[Yield]]/100*(1+F5136)</f>
        <v>0</v>
      </c>
    </row>
    <row r="5138" spans="1:6" x14ac:dyDescent="0.2">
      <c r="A5138" s="88">
        <v>5007</v>
      </c>
      <c r="B5138" s="89">
        <v>82.81</v>
      </c>
      <c r="C5138" s="89">
        <f>LN(Table3[[#This Row],[Value]]/B5137)</f>
        <v>-7.4591298683745104E-3</v>
      </c>
      <c r="D5138" s="89"/>
      <c r="E5138" s="89"/>
      <c r="F5138" s="89">
        <f>Table3[[#This Row],[Yield]]/100*(1+F5137)</f>
        <v>0</v>
      </c>
    </row>
    <row r="5139" spans="1:6" x14ac:dyDescent="0.2">
      <c r="A5139" s="88">
        <v>5008</v>
      </c>
      <c r="B5139" s="89">
        <v>83.04</v>
      </c>
      <c r="C5139" s="89">
        <f>LN(Table3[[#This Row],[Value]]/B5138)</f>
        <v>2.7735923719698031E-3</v>
      </c>
      <c r="D5139" s="89"/>
      <c r="E5139" s="89"/>
      <c r="F5139" s="89">
        <f>Table3[[#This Row],[Yield]]/100*(1+F5138)</f>
        <v>0</v>
      </c>
    </row>
    <row r="5140" spans="1:6" x14ac:dyDescent="0.2">
      <c r="A5140" s="88">
        <v>5009</v>
      </c>
      <c r="B5140" s="89">
        <v>82.38</v>
      </c>
      <c r="C5140" s="89">
        <f>LN(Table3[[#This Row],[Value]]/B5139)</f>
        <v>-7.9797304096439273E-3</v>
      </c>
      <c r="D5140" s="89"/>
      <c r="E5140" s="89"/>
      <c r="F5140" s="89">
        <f>Table3[[#This Row],[Yield]]/100*(1+F5139)</f>
        <v>0</v>
      </c>
    </row>
    <row r="5141" spans="1:6" x14ac:dyDescent="0.2">
      <c r="A5141" s="88">
        <v>5010</v>
      </c>
      <c r="B5141" s="89">
        <v>82.53</v>
      </c>
      <c r="C5141" s="89">
        <f>LN(Table3[[#This Row],[Value]]/B5140)</f>
        <v>1.819174596658251E-3</v>
      </c>
      <c r="D5141" s="89"/>
      <c r="E5141" s="89"/>
      <c r="F5141" s="89">
        <f>Table3[[#This Row],[Yield]]/100*(1+F5140)</f>
        <v>0</v>
      </c>
    </row>
    <row r="5142" spans="1:6" x14ac:dyDescent="0.2">
      <c r="A5142" s="88">
        <v>5011</v>
      </c>
      <c r="B5142" s="89">
        <v>82.58</v>
      </c>
      <c r="C5142" s="89">
        <f>LN(Table3[[#This Row],[Value]]/B5141)</f>
        <v>6.056568533512306E-4</v>
      </c>
      <c r="D5142" s="89"/>
      <c r="E5142" s="89"/>
      <c r="F5142" s="89">
        <f>Table3[[#This Row],[Yield]]/100*(1+F5141)</f>
        <v>0</v>
      </c>
    </row>
    <row r="5143" spans="1:6" x14ac:dyDescent="0.2">
      <c r="A5143" s="88">
        <v>5012</v>
      </c>
      <c r="B5143" s="89">
        <v>82.57</v>
      </c>
      <c r="C5143" s="89">
        <f>LN(Table3[[#This Row],[Value]]/B5142)</f>
        <v>-1.2110202860703829E-4</v>
      </c>
      <c r="D5143" s="89"/>
      <c r="E5143" s="89"/>
      <c r="F5143" s="89">
        <f>Table3[[#This Row],[Yield]]/100*(1+F5142)</f>
        <v>0</v>
      </c>
    </row>
    <row r="5144" spans="1:6" x14ac:dyDescent="0.2">
      <c r="A5144" s="88">
        <v>5014</v>
      </c>
      <c r="B5144" s="89">
        <v>83.01</v>
      </c>
      <c r="C5144" s="89">
        <f>LN(Table3[[#This Row],[Value]]/B5143)</f>
        <v>5.3146640376071164E-3</v>
      </c>
      <c r="D5144" s="89"/>
      <c r="E5144" s="89"/>
      <c r="F5144" s="89">
        <f>Table3[[#This Row],[Yield]]/100*(1+F5143)</f>
        <v>0</v>
      </c>
    </row>
    <row r="5145" spans="1:6" x14ac:dyDescent="0.2">
      <c r="A5145" s="88">
        <v>5015</v>
      </c>
      <c r="B5145" s="89">
        <v>82.72</v>
      </c>
      <c r="C5145" s="89">
        <f>LN(Table3[[#This Row],[Value]]/B5144)</f>
        <v>-3.4996717068252739E-3</v>
      </c>
      <c r="D5145" s="89"/>
      <c r="E5145" s="89"/>
      <c r="F5145" s="89">
        <f>Table3[[#This Row],[Yield]]/100*(1+F5144)</f>
        <v>0</v>
      </c>
    </row>
    <row r="5146" spans="1:6" x14ac:dyDescent="0.2">
      <c r="A5146" s="88">
        <v>5016</v>
      </c>
      <c r="B5146" s="89">
        <v>82.13</v>
      </c>
      <c r="C5146" s="89">
        <f>LN(Table3[[#This Row],[Value]]/B5145)</f>
        <v>-7.1580530080180716E-3</v>
      </c>
      <c r="D5146" s="89"/>
      <c r="E5146" s="89"/>
      <c r="F5146" s="89">
        <f>Table3[[#This Row],[Yield]]/100*(1+F5145)</f>
        <v>0</v>
      </c>
    </row>
    <row r="5147" spans="1:6" x14ac:dyDescent="0.2">
      <c r="A5147" s="88">
        <v>5017</v>
      </c>
      <c r="B5147" s="89">
        <v>82.19</v>
      </c>
      <c r="C5147" s="89">
        <f>LN(Table3[[#This Row],[Value]]/B5146)</f>
        <v>7.3028240830769881E-4</v>
      </c>
      <c r="D5147" s="89"/>
      <c r="E5147" s="89"/>
      <c r="F5147" s="89">
        <f>Table3[[#This Row],[Yield]]/100*(1+F5146)</f>
        <v>0</v>
      </c>
    </row>
    <row r="5148" spans="1:6" x14ac:dyDescent="0.2">
      <c r="A5148" s="88">
        <v>5018</v>
      </c>
      <c r="B5148" s="89">
        <v>81.96</v>
      </c>
      <c r="C5148" s="89">
        <f>LN(Table3[[#This Row],[Value]]/B5147)</f>
        <v>-2.80231678970971E-3</v>
      </c>
      <c r="D5148" s="89"/>
      <c r="E5148" s="89"/>
      <c r="F5148" s="89">
        <f>Table3[[#This Row],[Yield]]/100*(1+F5147)</f>
        <v>0</v>
      </c>
    </row>
    <row r="5149" spans="1:6" x14ac:dyDescent="0.2">
      <c r="A5149" s="88">
        <v>5019</v>
      </c>
      <c r="B5149" s="89">
        <v>81.95</v>
      </c>
      <c r="C5149" s="89">
        <f>LN(Table3[[#This Row],[Value]]/B5148)</f>
        <v>-1.2201818086019598E-4</v>
      </c>
      <c r="D5149" s="89"/>
      <c r="E5149" s="89"/>
      <c r="F5149" s="89">
        <f>Table3[[#This Row],[Yield]]/100*(1+F5148)</f>
        <v>0</v>
      </c>
    </row>
    <row r="5150" spans="1:6" x14ac:dyDescent="0.2">
      <c r="A5150" s="88">
        <v>5021</v>
      </c>
      <c r="B5150" s="89">
        <v>81.23</v>
      </c>
      <c r="C5150" s="89">
        <f>LN(Table3[[#This Row],[Value]]/B5149)</f>
        <v>-8.8246681269761578E-3</v>
      </c>
      <c r="D5150" s="89"/>
      <c r="E5150" s="89"/>
      <c r="F5150" s="89">
        <f>Table3[[#This Row],[Yield]]/100*(1+F5149)</f>
        <v>0</v>
      </c>
    </row>
    <row r="5151" spans="1:6" x14ac:dyDescent="0.2">
      <c r="A5151" s="88">
        <v>5022</v>
      </c>
      <c r="B5151" s="89">
        <v>80.37</v>
      </c>
      <c r="C5151" s="89">
        <f>LN(Table3[[#This Row],[Value]]/B5150)</f>
        <v>-1.0643664838235463E-2</v>
      </c>
      <c r="D5151" s="89"/>
      <c r="E5151" s="89"/>
      <c r="F5151" s="89">
        <f>Table3[[#This Row],[Yield]]/100*(1+F5150)</f>
        <v>0</v>
      </c>
    </row>
    <row r="5152" spans="1:6" x14ac:dyDescent="0.2">
      <c r="A5152" s="88">
        <v>5023</v>
      </c>
      <c r="B5152" s="89">
        <v>80.790000000000006</v>
      </c>
      <c r="C5152" s="89">
        <f>LN(Table3[[#This Row],[Value]]/B5151)</f>
        <v>5.2122232669902478E-3</v>
      </c>
      <c r="D5152" s="89"/>
      <c r="E5152" s="89"/>
      <c r="F5152" s="89">
        <f>Table3[[#This Row],[Yield]]/100*(1+F5151)</f>
        <v>0</v>
      </c>
    </row>
    <row r="5153" spans="1:6" x14ac:dyDescent="0.2">
      <c r="A5153" s="88">
        <v>5024</v>
      </c>
      <c r="B5153" s="89">
        <v>81.430000000000007</v>
      </c>
      <c r="C5153" s="89">
        <f>LN(Table3[[#This Row],[Value]]/B5152)</f>
        <v>7.8905599874226941E-3</v>
      </c>
      <c r="D5153" s="89"/>
      <c r="E5153" s="89"/>
      <c r="F5153" s="89">
        <f>Table3[[#This Row],[Yield]]/100*(1+F5152)</f>
        <v>0</v>
      </c>
    </row>
    <row r="5154" spans="1:6" x14ac:dyDescent="0.2">
      <c r="A5154" s="88">
        <v>5025</v>
      </c>
      <c r="B5154" s="89">
        <v>80.790000000000006</v>
      </c>
      <c r="C5154" s="89">
        <f>LN(Table3[[#This Row],[Value]]/B5153)</f>
        <v>-7.8905599874227114E-3</v>
      </c>
      <c r="D5154" s="89"/>
      <c r="E5154" s="89"/>
      <c r="F5154" s="89">
        <f>Table3[[#This Row],[Yield]]/100*(1+F5153)</f>
        <v>0</v>
      </c>
    </row>
    <row r="5155" spans="1:6" x14ac:dyDescent="0.2">
      <c r="A5155" s="88">
        <v>5026</v>
      </c>
      <c r="B5155" s="89">
        <v>80.59</v>
      </c>
      <c r="C5155" s="89">
        <f>LN(Table3[[#This Row],[Value]]/B5154)</f>
        <v>-2.478623155197274E-3</v>
      </c>
      <c r="D5155" s="89"/>
      <c r="E5155" s="89"/>
      <c r="F5155" s="89">
        <f>Table3[[#This Row],[Yield]]/100*(1+F5154)</f>
        <v>0</v>
      </c>
    </row>
    <row r="5156" spans="1:6" x14ac:dyDescent="0.2">
      <c r="A5156" s="88">
        <v>5028</v>
      </c>
      <c r="B5156" s="89">
        <v>79.819999999999993</v>
      </c>
      <c r="C5156" s="89">
        <f>LN(Table3[[#This Row],[Value]]/B5155)</f>
        <v>-9.600472715832236E-3</v>
      </c>
      <c r="D5156" s="89"/>
      <c r="E5156" s="89"/>
      <c r="F5156" s="89">
        <f>Table3[[#This Row],[Yield]]/100*(1+F5155)</f>
        <v>0</v>
      </c>
    </row>
    <row r="5157" spans="1:6" x14ac:dyDescent="0.2">
      <c r="A5157" s="88">
        <v>5029</v>
      </c>
      <c r="B5157" s="89">
        <v>79.89</v>
      </c>
      <c r="C5157" s="89">
        <f>LN(Table3[[#This Row],[Value]]/B5156)</f>
        <v>8.7658887336289413E-4</v>
      </c>
      <c r="D5157" s="89"/>
      <c r="E5157" s="89"/>
      <c r="F5157" s="89">
        <f>Table3[[#This Row],[Yield]]/100*(1+F5156)</f>
        <v>0</v>
      </c>
    </row>
    <row r="5158" spans="1:6" x14ac:dyDescent="0.2">
      <c r="A5158" s="88">
        <v>5030</v>
      </c>
      <c r="B5158" s="89">
        <v>79.17</v>
      </c>
      <c r="C5158" s="89">
        <f>LN(Table3[[#This Row],[Value]]/B5157)</f>
        <v>-9.0532493106081479E-3</v>
      </c>
      <c r="D5158" s="89"/>
      <c r="E5158" s="89"/>
      <c r="F5158" s="89">
        <f>Table3[[#This Row],[Yield]]/100*(1+F5157)</f>
        <v>0</v>
      </c>
    </row>
    <row r="5159" spans="1:6" x14ac:dyDescent="0.2">
      <c r="A5159" s="88">
        <v>5031</v>
      </c>
      <c r="B5159" s="89">
        <v>79.27</v>
      </c>
      <c r="C5159" s="89">
        <f>LN(Table3[[#This Row],[Value]]/B5158)</f>
        <v>1.2623076657219993E-3</v>
      </c>
      <c r="D5159" s="89"/>
      <c r="E5159" s="89"/>
      <c r="F5159" s="89">
        <f>Table3[[#This Row],[Yield]]/100*(1+F5158)</f>
        <v>0</v>
      </c>
    </row>
    <row r="5160" spans="1:6" x14ac:dyDescent="0.2">
      <c r="A5160" s="88">
        <v>5032</v>
      </c>
      <c r="B5160" s="89">
        <v>79.069999999999993</v>
      </c>
      <c r="C5160" s="89">
        <f>LN(Table3[[#This Row],[Value]]/B5159)</f>
        <v>-2.526210766228804E-3</v>
      </c>
      <c r="D5160" s="89"/>
      <c r="E5160" s="89"/>
      <c r="F5160" s="89">
        <f>Table3[[#This Row],[Yield]]/100*(1+F5159)</f>
        <v>0</v>
      </c>
    </row>
    <row r="5161" spans="1:6" x14ac:dyDescent="0.2">
      <c r="A5161" s="88">
        <v>5033</v>
      </c>
      <c r="B5161" s="89">
        <v>78.290000000000006</v>
      </c>
      <c r="C5161" s="89">
        <f>LN(Table3[[#This Row],[Value]]/B5160)</f>
        <v>-9.913655163012668E-3</v>
      </c>
      <c r="D5161" s="89"/>
      <c r="E5161" s="89"/>
      <c r="F5161" s="89">
        <f>Table3[[#This Row],[Yield]]/100*(1+F5160)</f>
        <v>0</v>
      </c>
    </row>
    <row r="5162" spans="1:6" x14ac:dyDescent="0.2">
      <c r="A5162" s="88">
        <v>5036</v>
      </c>
      <c r="B5162" s="89">
        <v>77.64</v>
      </c>
      <c r="C5162" s="89">
        <f>LN(Table3[[#This Row],[Value]]/B5161)</f>
        <v>-8.3371226190134227E-3</v>
      </c>
      <c r="D5162" s="89"/>
      <c r="E5162" s="89"/>
      <c r="F5162" s="89">
        <f>Table3[[#This Row],[Yield]]/100*(1+F5161)</f>
        <v>0</v>
      </c>
    </row>
    <row r="5163" spans="1:6" x14ac:dyDescent="0.2">
      <c r="A5163" s="88">
        <v>5037</v>
      </c>
      <c r="B5163" s="89">
        <v>77.849999999999994</v>
      </c>
      <c r="C5163" s="89">
        <f>LN(Table3[[#This Row],[Value]]/B5162)</f>
        <v>2.7011399791977446E-3</v>
      </c>
      <c r="D5163" s="89"/>
      <c r="E5163" s="89"/>
      <c r="F5163" s="89">
        <f>Table3[[#This Row],[Yield]]/100*(1+F5162)</f>
        <v>0</v>
      </c>
    </row>
    <row r="5164" spans="1:6" x14ac:dyDescent="0.2">
      <c r="A5164" s="88">
        <v>5038</v>
      </c>
      <c r="B5164" s="89">
        <v>77.09</v>
      </c>
      <c r="C5164" s="89">
        <f>LN(Table3[[#This Row],[Value]]/B5163)</f>
        <v>-9.8103278088363735E-3</v>
      </c>
      <c r="D5164" s="89"/>
      <c r="E5164" s="89"/>
      <c r="F5164" s="89">
        <f>Table3[[#This Row],[Yield]]/100*(1+F5163)</f>
        <v>0</v>
      </c>
    </row>
    <row r="5165" spans="1:6" x14ac:dyDescent="0.2">
      <c r="A5165" s="88">
        <v>5039</v>
      </c>
      <c r="B5165" s="89">
        <v>77.37</v>
      </c>
      <c r="C5165" s="89">
        <f>LN(Table3[[#This Row],[Value]]/B5164)</f>
        <v>3.6255380901923191E-3</v>
      </c>
      <c r="D5165" s="89"/>
      <c r="E5165" s="89"/>
      <c r="F5165" s="89">
        <f>Table3[[#This Row],[Yield]]/100*(1+F5164)</f>
        <v>0</v>
      </c>
    </row>
    <row r="5166" spans="1:6" x14ac:dyDescent="0.2">
      <c r="A5166" s="88">
        <v>5040</v>
      </c>
      <c r="B5166" s="89">
        <v>78</v>
      </c>
      <c r="C5166" s="89">
        <f>LN(Table3[[#This Row],[Value]]/B5165)</f>
        <v>8.1097181282286084E-3</v>
      </c>
      <c r="D5166" s="89"/>
      <c r="E5166" s="89"/>
      <c r="F5166" s="89">
        <f>Table3[[#This Row],[Yield]]/100*(1+F5165)</f>
        <v>0</v>
      </c>
    </row>
    <row r="5167" spans="1:6" x14ac:dyDescent="0.2">
      <c r="A5167" s="88">
        <v>5042</v>
      </c>
      <c r="B5167" s="89">
        <v>78.06</v>
      </c>
      <c r="C5167" s="89">
        <f>LN(Table3[[#This Row],[Value]]/B5166)</f>
        <v>7.6893506287725667E-4</v>
      </c>
      <c r="D5167" s="89"/>
      <c r="E5167" s="89"/>
      <c r="F5167" s="89">
        <f>Table3[[#This Row],[Yield]]/100*(1+F5166)</f>
        <v>0</v>
      </c>
    </row>
    <row r="5168" spans="1:6" x14ac:dyDescent="0.2">
      <c r="A5168" s="88">
        <v>5043</v>
      </c>
      <c r="B5168" s="89">
        <v>79.599999999999994</v>
      </c>
      <c r="C5168" s="89">
        <f>LN(Table3[[#This Row],[Value]]/B5167)</f>
        <v>1.9536331097868388E-2</v>
      </c>
      <c r="D5168" s="89"/>
      <c r="E5168" s="89"/>
      <c r="F5168" s="89">
        <f>Table3[[#This Row],[Yield]]/100*(1+F5167)</f>
        <v>0</v>
      </c>
    </row>
    <row r="5169" spans="1:6" x14ac:dyDescent="0.2">
      <c r="A5169" s="88">
        <v>5044</v>
      </c>
      <c r="B5169" s="89">
        <v>79.02</v>
      </c>
      <c r="C5169" s="89">
        <f>LN(Table3[[#This Row],[Value]]/B5168)</f>
        <v>-7.3131078670926825E-3</v>
      </c>
      <c r="D5169" s="89"/>
      <c r="E5169" s="89"/>
      <c r="F5169" s="89">
        <f>Table3[[#This Row],[Yield]]/100*(1+F5168)</f>
        <v>0</v>
      </c>
    </row>
    <row r="5170" spans="1:6" x14ac:dyDescent="0.2">
      <c r="A5170" s="88">
        <v>5045</v>
      </c>
      <c r="B5170" s="89">
        <v>78.400000000000006</v>
      </c>
      <c r="C5170" s="89">
        <f>LN(Table3[[#This Row],[Value]]/B5169)</f>
        <v>-7.8770576268824034E-3</v>
      </c>
      <c r="D5170" s="89"/>
      <c r="E5170" s="89"/>
      <c r="F5170" s="89">
        <f>Table3[[#This Row],[Yield]]/100*(1+F5169)</f>
        <v>0</v>
      </c>
    </row>
    <row r="5171" spans="1:6" x14ac:dyDescent="0.2">
      <c r="A5171" s="88">
        <v>5046</v>
      </c>
      <c r="B5171" s="89">
        <v>78.61</v>
      </c>
      <c r="C5171" s="89">
        <f>LN(Table3[[#This Row],[Value]]/B5170)</f>
        <v>2.6749904493028336E-3</v>
      </c>
      <c r="D5171" s="89"/>
      <c r="E5171" s="89"/>
      <c r="F5171" s="89">
        <f>Table3[[#This Row],[Yield]]/100*(1+F5170)</f>
        <v>0</v>
      </c>
    </row>
    <row r="5172" spans="1:6" x14ac:dyDescent="0.2">
      <c r="A5172" s="88">
        <v>5047</v>
      </c>
      <c r="B5172" s="89">
        <v>78.58</v>
      </c>
      <c r="C5172" s="89">
        <f>LN(Table3[[#This Row],[Value]]/B5171)</f>
        <v>-3.8170367535146659E-4</v>
      </c>
      <c r="D5172" s="89"/>
      <c r="E5172" s="89"/>
      <c r="F5172" s="89">
        <f>Table3[[#This Row],[Yield]]/100*(1+F5171)</f>
        <v>0</v>
      </c>
    </row>
    <row r="5173" spans="1:6" x14ac:dyDescent="0.2">
      <c r="A5173" s="88">
        <v>5049</v>
      </c>
      <c r="B5173" s="89">
        <v>79.38</v>
      </c>
      <c r="C5173" s="89">
        <f>LN(Table3[[#This Row],[Value]]/B5172)</f>
        <v>1.0129233224605577E-2</v>
      </c>
      <c r="D5173" s="89"/>
      <c r="E5173" s="89"/>
      <c r="F5173" s="89">
        <f>Table3[[#This Row],[Yield]]/100*(1+F5172)</f>
        <v>0</v>
      </c>
    </row>
    <row r="5174" spans="1:6" x14ac:dyDescent="0.2">
      <c r="A5174" s="88">
        <v>5050</v>
      </c>
      <c r="B5174" s="89">
        <v>78.94</v>
      </c>
      <c r="C5174" s="89">
        <f>LN(Table3[[#This Row],[Value]]/B5173)</f>
        <v>-5.5583771202181989E-3</v>
      </c>
      <c r="D5174" s="89"/>
      <c r="E5174" s="89"/>
      <c r="F5174" s="89">
        <f>Table3[[#This Row],[Yield]]/100*(1+F5173)</f>
        <v>0</v>
      </c>
    </row>
    <row r="5175" spans="1:6" x14ac:dyDescent="0.2">
      <c r="A5175" s="88">
        <v>5051</v>
      </c>
      <c r="B5175" s="89">
        <v>79.13</v>
      </c>
      <c r="C5175" s="89">
        <f>LN(Table3[[#This Row],[Value]]/B5174)</f>
        <v>2.403999386400955E-3</v>
      </c>
      <c r="D5175" s="89"/>
      <c r="E5175" s="89"/>
      <c r="F5175" s="89">
        <f>Table3[[#This Row],[Yield]]/100*(1+F5174)</f>
        <v>0</v>
      </c>
    </row>
    <row r="5176" spans="1:6" x14ac:dyDescent="0.2">
      <c r="A5176" s="88">
        <v>5052</v>
      </c>
      <c r="B5176" s="89">
        <v>78.599999999999994</v>
      </c>
      <c r="C5176" s="89">
        <f>LN(Table3[[#This Row],[Value]]/B5175)</f>
        <v>-6.7203701859411043E-3</v>
      </c>
      <c r="D5176" s="89"/>
      <c r="E5176" s="89"/>
      <c r="F5176" s="89">
        <f>Table3[[#This Row],[Yield]]/100*(1+F5175)</f>
        <v>0</v>
      </c>
    </row>
    <row r="5177" spans="1:6" x14ac:dyDescent="0.2">
      <c r="A5177" s="88">
        <v>5053</v>
      </c>
      <c r="B5177" s="89">
        <v>78.3</v>
      </c>
      <c r="C5177" s="89">
        <f>LN(Table3[[#This Row],[Value]]/B5176)</f>
        <v>-3.8240964384033942E-3</v>
      </c>
      <c r="D5177" s="89"/>
      <c r="E5177" s="89"/>
      <c r="F5177" s="89">
        <f>Table3[[#This Row],[Yield]]/100*(1+F5176)</f>
        <v>0</v>
      </c>
    </row>
    <row r="5178" spans="1:6" x14ac:dyDescent="0.2">
      <c r="A5178" s="88">
        <v>5054</v>
      </c>
      <c r="B5178" s="89">
        <v>78.42</v>
      </c>
      <c r="C5178" s="89">
        <f>LN(Table3[[#This Row],[Value]]/B5177)</f>
        <v>1.5313938674282647E-3</v>
      </c>
      <c r="D5178" s="89"/>
      <c r="E5178" s="89"/>
      <c r="F5178" s="89">
        <f>Table3[[#This Row],[Yield]]/100*(1+F5177)</f>
        <v>0</v>
      </c>
    </row>
    <row r="5179" spans="1:6" x14ac:dyDescent="0.2">
      <c r="A5179" s="88">
        <v>5056</v>
      </c>
      <c r="B5179" s="89">
        <v>77.760000000000005</v>
      </c>
      <c r="C5179" s="89">
        <f>LN(Table3[[#This Row],[Value]]/B5178)</f>
        <v>-8.4518367120019096E-3</v>
      </c>
      <c r="D5179" s="89"/>
      <c r="E5179" s="89"/>
      <c r="F5179" s="89">
        <f>Table3[[#This Row],[Yield]]/100*(1+F5178)</f>
        <v>0</v>
      </c>
    </row>
    <row r="5180" spans="1:6" x14ac:dyDescent="0.2">
      <c r="A5180" s="88">
        <v>5058</v>
      </c>
      <c r="B5180" s="89">
        <v>78.11</v>
      </c>
      <c r="C5180" s="89">
        <f>LN(Table3[[#This Row],[Value]]/B5179)</f>
        <v>4.490929470022254E-3</v>
      </c>
      <c r="D5180" s="89"/>
      <c r="E5180" s="89"/>
      <c r="F5180" s="89">
        <f>Table3[[#This Row],[Yield]]/100*(1+F5179)</f>
        <v>0</v>
      </c>
    </row>
    <row r="5181" spans="1:6" x14ac:dyDescent="0.2">
      <c r="A5181" s="88">
        <v>5059</v>
      </c>
      <c r="B5181" s="89">
        <v>77.33</v>
      </c>
      <c r="C5181" s="89">
        <f>LN(Table3[[#This Row],[Value]]/B5180)</f>
        <v>-1.0036111001261859E-2</v>
      </c>
      <c r="D5181" s="89"/>
      <c r="E5181" s="89"/>
      <c r="F5181" s="89">
        <f>Table3[[#This Row],[Yield]]/100*(1+F5180)</f>
        <v>0</v>
      </c>
    </row>
    <row r="5182" spans="1:6" x14ac:dyDescent="0.2">
      <c r="A5182" s="88">
        <v>5060</v>
      </c>
      <c r="B5182" s="89">
        <v>77.040000000000006</v>
      </c>
      <c r="C5182" s="89">
        <f>LN(Table3[[#This Row],[Value]]/B5181)</f>
        <v>-3.7572111310738635E-3</v>
      </c>
      <c r="D5182" s="89"/>
      <c r="E5182" s="89"/>
      <c r="F5182" s="89">
        <f>Table3[[#This Row],[Yield]]/100*(1+F5181)</f>
        <v>0</v>
      </c>
    </row>
    <row r="5183" spans="1:6" x14ac:dyDescent="0.2">
      <c r="A5183" s="88">
        <v>5061</v>
      </c>
      <c r="B5183" s="89">
        <v>76.709999999999994</v>
      </c>
      <c r="C5183" s="89">
        <f>LN(Table3[[#This Row],[Value]]/B5182)</f>
        <v>-4.2926895186653552E-3</v>
      </c>
      <c r="D5183" s="89"/>
      <c r="E5183" s="89"/>
      <c r="F5183" s="89">
        <f>Table3[[#This Row],[Yield]]/100*(1+F5182)</f>
        <v>0</v>
      </c>
    </row>
    <row r="5184" spans="1:6" x14ac:dyDescent="0.2">
      <c r="A5184" s="88">
        <v>5063</v>
      </c>
      <c r="B5184" s="89">
        <v>75.94</v>
      </c>
      <c r="C5184" s="89">
        <f>LN(Table3[[#This Row],[Value]]/B5183)</f>
        <v>-1.0088523167548633E-2</v>
      </c>
      <c r="D5184" s="89"/>
      <c r="E5184" s="89"/>
      <c r="F5184" s="89">
        <f>Table3[[#This Row],[Yield]]/100*(1+F5183)</f>
        <v>0</v>
      </c>
    </row>
    <row r="5185" spans="1:6" x14ac:dyDescent="0.2">
      <c r="A5185" s="88">
        <v>5064</v>
      </c>
      <c r="B5185" s="89">
        <v>76.36</v>
      </c>
      <c r="C5185" s="89">
        <f>LN(Table3[[#This Row],[Value]]/B5184)</f>
        <v>5.5154440538906615E-3</v>
      </c>
      <c r="D5185" s="89"/>
      <c r="E5185" s="89"/>
      <c r="F5185" s="89">
        <f>Table3[[#This Row],[Yield]]/100*(1+F5184)</f>
        <v>0</v>
      </c>
    </row>
    <row r="5186" spans="1:6" x14ac:dyDescent="0.2">
      <c r="A5186" s="88">
        <v>5065</v>
      </c>
      <c r="B5186" s="89">
        <v>76.959999999999994</v>
      </c>
      <c r="C5186" s="89">
        <f>LN(Table3[[#This Row],[Value]]/B5185)</f>
        <v>7.826807499904196E-3</v>
      </c>
      <c r="D5186" s="89"/>
      <c r="E5186" s="89"/>
      <c r="F5186" s="89">
        <f>Table3[[#This Row],[Yield]]/100*(1+F5185)</f>
        <v>0</v>
      </c>
    </row>
    <row r="5187" spans="1:6" x14ac:dyDescent="0.2">
      <c r="A5187" s="88">
        <v>5066</v>
      </c>
      <c r="B5187" s="89">
        <v>76.86</v>
      </c>
      <c r="C5187" s="89">
        <f>LN(Table3[[#This Row],[Value]]/B5186)</f>
        <v>-1.3002212207531374E-3</v>
      </c>
      <c r="D5187" s="89"/>
      <c r="E5187" s="89"/>
      <c r="F5187" s="89">
        <f>Table3[[#This Row],[Yield]]/100*(1+F5186)</f>
        <v>0</v>
      </c>
    </row>
    <row r="5188" spans="1:6" x14ac:dyDescent="0.2">
      <c r="A5188" s="88">
        <v>5067</v>
      </c>
      <c r="B5188" s="89">
        <v>77.25</v>
      </c>
      <c r="C5188" s="89">
        <f>LN(Table3[[#This Row],[Value]]/B5187)</f>
        <v>5.0613306411570816E-3</v>
      </c>
      <c r="D5188" s="89"/>
      <c r="E5188" s="89"/>
      <c r="F5188" s="89">
        <f>Table3[[#This Row],[Yield]]/100*(1+F5187)</f>
        <v>0</v>
      </c>
    </row>
    <row r="5189" spans="1:6" x14ac:dyDescent="0.2">
      <c r="A5189" s="88">
        <v>5068</v>
      </c>
      <c r="B5189" s="89">
        <v>77.209999999999994</v>
      </c>
      <c r="C5189" s="89">
        <f>LN(Table3[[#This Row],[Value]]/B5188)</f>
        <v>-5.1793345713049615E-4</v>
      </c>
      <c r="D5189" s="89"/>
      <c r="E5189" s="89"/>
      <c r="F5189" s="89">
        <f>Table3[[#This Row],[Yield]]/100*(1+F5188)</f>
        <v>0</v>
      </c>
    </row>
    <row r="5190" spans="1:6" x14ac:dyDescent="0.2">
      <c r="A5190" s="88">
        <v>5070</v>
      </c>
      <c r="B5190" s="89">
        <v>77.069999999999993</v>
      </c>
      <c r="C5190" s="89">
        <f>LN(Table3[[#This Row],[Value]]/B5189)</f>
        <v>-1.8148825308225006E-3</v>
      </c>
      <c r="D5190" s="89"/>
      <c r="E5190" s="89"/>
      <c r="F5190" s="89">
        <f>Table3[[#This Row],[Yield]]/100*(1+F5189)</f>
        <v>0</v>
      </c>
    </row>
    <row r="5191" spans="1:6" x14ac:dyDescent="0.2">
      <c r="A5191" s="88">
        <v>5071</v>
      </c>
      <c r="B5191" s="89">
        <v>77.25</v>
      </c>
      <c r="C5191" s="89">
        <f>LN(Table3[[#This Row],[Value]]/B5190)</f>
        <v>2.3328159879530725E-3</v>
      </c>
      <c r="D5191" s="89"/>
      <c r="E5191" s="89"/>
      <c r="F5191" s="89">
        <f>Table3[[#This Row],[Yield]]/100*(1+F5190)</f>
        <v>0</v>
      </c>
    </row>
    <row r="5192" spans="1:6" x14ac:dyDescent="0.2">
      <c r="A5192" s="88">
        <v>5072</v>
      </c>
      <c r="B5192" s="89">
        <v>76.94</v>
      </c>
      <c r="C5192" s="89">
        <f>LN(Table3[[#This Row],[Value]]/B5191)</f>
        <v>-4.0210184537057764E-3</v>
      </c>
      <c r="D5192" s="89"/>
      <c r="E5192" s="89"/>
      <c r="F5192" s="89">
        <f>Table3[[#This Row],[Yield]]/100*(1+F5191)</f>
        <v>0</v>
      </c>
    </row>
    <row r="5193" spans="1:6" x14ac:dyDescent="0.2">
      <c r="A5193" s="88">
        <v>5073</v>
      </c>
      <c r="B5193" s="89">
        <v>76.48</v>
      </c>
      <c r="C5193" s="89">
        <f>LN(Table3[[#This Row],[Value]]/B5192)</f>
        <v>-5.9966285810031193E-3</v>
      </c>
      <c r="D5193" s="89"/>
      <c r="E5193" s="89"/>
      <c r="F5193" s="89">
        <f>Table3[[#This Row],[Yield]]/100*(1+F5192)</f>
        <v>0</v>
      </c>
    </row>
    <row r="5194" spans="1:6" x14ac:dyDescent="0.2">
      <c r="A5194" s="88">
        <v>5074</v>
      </c>
      <c r="B5194" s="89">
        <v>76.180000000000007</v>
      </c>
      <c r="C5194" s="89">
        <f>LN(Table3[[#This Row],[Value]]/B5193)</f>
        <v>-3.9303076926878204E-3</v>
      </c>
      <c r="D5194" s="89"/>
      <c r="E5194" s="89"/>
      <c r="F5194" s="89">
        <f>Table3[[#This Row],[Yield]]/100*(1+F5193)</f>
        <v>0</v>
      </c>
    </row>
    <row r="5195" spans="1:6" x14ac:dyDescent="0.2">
      <c r="A5195" s="88">
        <v>5075</v>
      </c>
      <c r="B5195" s="89">
        <v>76.14</v>
      </c>
      <c r="C5195" s="89">
        <f>LN(Table3[[#This Row],[Value]]/B5194)</f>
        <v>-5.2521009610679995E-4</v>
      </c>
      <c r="D5195" s="89"/>
      <c r="E5195" s="89"/>
      <c r="F5195" s="89">
        <f>Table3[[#This Row],[Yield]]/100*(1+F5194)</f>
        <v>0</v>
      </c>
    </row>
    <row r="5196" spans="1:6" x14ac:dyDescent="0.2">
      <c r="A5196" s="88">
        <v>5077</v>
      </c>
      <c r="B5196" s="89">
        <v>76.11</v>
      </c>
      <c r="C5196" s="89">
        <f>LN(Table3[[#This Row],[Value]]/B5195)</f>
        <v>-3.9408867505115241E-4</v>
      </c>
      <c r="D5196" s="89"/>
      <c r="E5196" s="89"/>
      <c r="F5196" s="89">
        <f>Table3[[#This Row],[Yield]]/100*(1+F5195)</f>
        <v>0</v>
      </c>
    </row>
    <row r="5197" spans="1:6" x14ac:dyDescent="0.2">
      <c r="A5197" s="88">
        <v>5078</v>
      </c>
      <c r="B5197" s="89">
        <v>76.86</v>
      </c>
      <c r="C5197" s="89">
        <f>LN(Table3[[#This Row],[Value]]/B5196)</f>
        <v>9.8059228573976493E-3</v>
      </c>
      <c r="D5197" s="89"/>
      <c r="E5197" s="89"/>
      <c r="F5197" s="89">
        <f>Table3[[#This Row],[Yield]]/100*(1+F5196)</f>
        <v>0</v>
      </c>
    </row>
    <row r="5198" spans="1:6" x14ac:dyDescent="0.2">
      <c r="A5198" s="88">
        <v>5079</v>
      </c>
      <c r="B5198" s="89">
        <v>76.680000000000007</v>
      </c>
      <c r="C5198" s="89">
        <f>LN(Table3[[#This Row],[Value]]/B5197)</f>
        <v>-2.344666959254023E-3</v>
      </c>
      <c r="D5198" s="89"/>
      <c r="E5198" s="89"/>
      <c r="F5198" s="89">
        <f>Table3[[#This Row],[Yield]]/100*(1+F5197)</f>
        <v>0</v>
      </c>
    </row>
    <row r="5199" spans="1:6" x14ac:dyDescent="0.2">
      <c r="A5199" s="88">
        <v>5081</v>
      </c>
      <c r="B5199" s="89">
        <v>76.209999999999994</v>
      </c>
      <c r="C5199" s="89">
        <f>LN(Table3[[#This Row],[Value]]/B5198)</f>
        <v>-6.1482304994178788E-3</v>
      </c>
      <c r="D5199" s="89"/>
      <c r="E5199" s="89"/>
      <c r="F5199" s="89">
        <f>Table3[[#This Row],[Yield]]/100*(1+F5198)</f>
        <v>0</v>
      </c>
    </row>
    <row r="5200" spans="1:6" x14ac:dyDescent="0.2">
      <c r="A5200" s="88">
        <v>5082</v>
      </c>
      <c r="B5200" s="89">
        <v>75.94</v>
      </c>
      <c r="C5200" s="89">
        <f>LN(Table3[[#This Row],[Value]]/B5199)</f>
        <v>-3.5491328743697771E-3</v>
      </c>
      <c r="D5200" s="89"/>
      <c r="E5200" s="89"/>
      <c r="F5200" s="89">
        <f>Table3[[#This Row],[Yield]]/100*(1+F5199)</f>
        <v>0</v>
      </c>
    </row>
    <row r="5201" spans="1:6" x14ac:dyDescent="0.2">
      <c r="A5201" s="88">
        <v>5084</v>
      </c>
      <c r="B5201" s="89">
        <v>75.77</v>
      </c>
      <c r="C5201" s="89">
        <f>LN(Table3[[#This Row],[Value]]/B5200)</f>
        <v>-2.2411188603742548E-3</v>
      </c>
      <c r="D5201" s="89"/>
      <c r="E5201" s="89"/>
      <c r="F5201" s="89">
        <f>Table3[[#This Row],[Yield]]/100*(1+F5200)</f>
        <v>0</v>
      </c>
    </row>
    <row r="5202" spans="1:6" x14ac:dyDescent="0.2">
      <c r="A5202" s="88">
        <v>5085</v>
      </c>
      <c r="B5202" s="89">
        <v>76.23</v>
      </c>
      <c r="C5202" s="89">
        <f>LN(Table3[[#This Row],[Value]]/B5201)</f>
        <v>6.0526500569005057E-3</v>
      </c>
      <c r="D5202" s="89"/>
      <c r="E5202" s="89"/>
      <c r="F5202" s="89">
        <f>Table3[[#This Row],[Yield]]/100*(1+F5201)</f>
        <v>0</v>
      </c>
    </row>
    <row r="5203" spans="1:6" x14ac:dyDescent="0.2">
      <c r="A5203" s="88">
        <v>5086</v>
      </c>
      <c r="B5203" s="89">
        <v>76.83</v>
      </c>
      <c r="C5203" s="89">
        <f>LN(Table3[[#This Row],[Value]]/B5202)</f>
        <v>7.840102879361174E-3</v>
      </c>
      <c r="D5203" s="89"/>
      <c r="E5203" s="89"/>
      <c r="F5203" s="89">
        <f>Table3[[#This Row],[Yield]]/100*(1+F5202)</f>
        <v>0</v>
      </c>
    </row>
    <row r="5204" spans="1:6" x14ac:dyDescent="0.2">
      <c r="A5204" s="88">
        <v>5087</v>
      </c>
      <c r="B5204" s="89">
        <v>77.010000000000005</v>
      </c>
      <c r="C5204" s="89">
        <f>LN(Table3[[#This Row],[Value]]/B5203)</f>
        <v>2.3400946716153267E-3</v>
      </c>
      <c r="D5204" s="89"/>
      <c r="E5204" s="89"/>
      <c r="F5204" s="89">
        <f>Table3[[#This Row],[Yield]]/100*(1+F5203)</f>
        <v>0</v>
      </c>
    </row>
    <row r="5205" spans="1:6" x14ac:dyDescent="0.2">
      <c r="A5205" s="88">
        <v>5088</v>
      </c>
      <c r="B5205" s="89">
        <v>76.89</v>
      </c>
      <c r="C5205" s="89">
        <f>LN(Table3[[#This Row],[Value]]/B5204)</f>
        <v>-1.5594545070693273E-3</v>
      </c>
      <c r="D5205" s="89"/>
      <c r="E5205" s="89"/>
      <c r="F5205" s="89">
        <f>Table3[[#This Row],[Yield]]/100*(1+F5204)</f>
        <v>0</v>
      </c>
    </row>
    <row r="5206" spans="1:6" x14ac:dyDescent="0.2">
      <c r="A5206" s="88">
        <v>5089</v>
      </c>
      <c r="B5206" s="89">
        <v>76.37</v>
      </c>
      <c r="C5206" s="89">
        <f>LN(Table3[[#This Row],[Value]]/B5205)</f>
        <v>-6.785880143796625E-3</v>
      </c>
      <c r="D5206" s="89"/>
      <c r="E5206" s="89"/>
      <c r="F5206" s="89">
        <f>Table3[[#This Row],[Yield]]/100*(1+F5205)</f>
        <v>0</v>
      </c>
    </row>
    <row r="5207" spans="1:6" x14ac:dyDescent="0.2">
      <c r="A5207" s="88">
        <v>5091</v>
      </c>
      <c r="B5207" s="89">
        <v>76.87</v>
      </c>
      <c r="C5207" s="89">
        <f>LN(Table3[[#This Row],[Value]]/B5206)</f>
        <v>6.5257344607479589E-3</v>
      </c>
      <c r="D5207" s="89"/>
      <c r="E5207" s="89"/>
      <c r="F5207" s="89">
        <f>Table3[[#This Row],[Yield]]/100*(1+F5206)</f>
        <v>0</v>
      </c>
    </row>
    <row r="5208" spans="1:6" x14ac:dyDescent="0.2">
      <c r="A5208" s="88">
        <v>5092</v>
      </c>
      <c r="B5208" s="89">
        <v>75.97</v>
      </c>
      <c r="C5208" s="89">
        <f>LN(Table3[[#This Row],[Value]]/B5207)</f>
        <v>-1.1777157845910479E-2</v>
      </c>
      <c r="D5208" s="89"/>
      <c r="E5208" s="89"/>
      <c r="F5208" s="89">
        <f>Table3[[#This Row],[Yield]]/100*(1+F5207)</f>
        <v>0</v>
      </c>
    </row>
    <row r="5209" spans="1:6" x14ac:dyDescent="0.2">
      <c r="A5209" s="88">
        <v>5093</v>
      </c>
      <c r="B5209" s="89">
        <v>76.17</v>
      </c>
      <c r="C5209" s="89">
        <f>LN(Table3[[#This Row],[Value]]/B5208)</f>
        <v>2.629158869566607E-3</v>
      </c>
      <c r="D5209" s="89"/>
      <c r="E5209" s="89"/>
      <c r="F5209" s="89">
        <f>Table3[[#This Row],[Yield]]/100*(1+F5208)</f>
        <v>0</v>
      </c>
    </row>
    <row r="5210" spans="1:6" x14ac:dyDescent="0.2">
      <c r="A5210" s="88">
        <v>5094</v>
      </c>
      <c r="B5210" s="89">
        <v>76.260000000000005</v>
      </c>
      <c r="C5210" s="89">
        <f>LN(Table3[[#This Row],[Value]]/B5209)</f>
        <v>1.1808700447209345E-3</v>
      </c>
      <c r="D5210" s="89"/>
      <c r="E5210" s="89"/>
      <c r="F5210" s="89">
        <f>Table3[[#This Row],[Yield]]/100*(1+F5209)</f>
        <v>0</v>
      </c>
    </row>
    <row r="5211" spans="1:6" x14ac:dyDescent="0.2">
      <c r="A5211" s="88">
        <v>5095</v>
      </c>
      <c r="B5211" s="89">
        <v>75.59</v>
      </c>
      <c r="C5211" s="89">
        <f>LN(Table3[[#This Row],[Value]]/B5210)</f>
        <v>-8.82455512533235E-3</v>
      </c>
      <c r="D5211" s="89"/>
      <c r="E5211" s="89"/>
      <c r="F5211" s="89">
        <f>Table3[[#This Row],[Yield]]/100*(1+F5210)</f>
        <v>0</v>
      </c>
    </row>
    <row r="5212" spans="1:6" x14ac:dyDescent="0.2">
      <c r="A5212" s="88">
        <v>5096</v>
      </c>
      <c r="B5212" s="89">
        <v>75.89</v>
      </c>
      <c r="C5212" s="89">
        <f>LN(Table3[[#This Row],[Value]]/B5211)</f>
        <v>3.9609241117360529E-3</v>
      </c>
      <c r="D5212" s="89"/>
      <c r="E5212" s="89"/>
      <c r="F5212" s="89">
        <f>Table3[[#This Row],[Yield]]/100*(1+F5211)</f>
        <v>0</v>
      </c>
    </row>
    <row r="5213" spans="1:6" x14ac:dyDescent="0.2">
      <c r="A5213" s="88">
        <v>5098</v>
      </c>
      <c r="B5213" s="89">
        <v>75.27</v>
      </c>
      <c r="C5213" s="89">
        <f>LN(Table3[[#This Row],[Value]]/B5212)</f>
        <v>-8.2032743693809113E-3</v>
      </c>
      <c r="D5213" s="89"/>
      <c r="E5213" s="89"/>
      <c r="F5213" s="89">
        <f>Table3[[#This Row],[Yield]]/100*(1+F5212)</f>
        <v>0</v>
      </c>
    </row>
    <row r="5214" spans="1:6" x14ac:dyDescent="0.2">
      <c r="A5214" s="88">
        <v>5099</v>
      </c>
      <c r="B5214" s="89">
        <v>75.69</v>
      </c>
      <c r="C5214" s="89">
        <f>LN(Table3[[#This Row],[Value]]/B5213)</f>
        <v>5.5644022746355283E-3</v>
      </c>
      <c r="D5214" s="89"/>
      <c r="E5214" s="89"/>
      <c r="F5214" s="89">
        <f>Table3[[#This Row],[Yield]]/100*(1+F5213)</f>
        <v>0</v>
      </c>
    </row>
    <row r="5215" spans="1:6" x14ac:dyDescent="0.2">
      <c r="A5215" s="88">
        <v>5100</v>
      </c>
      <c r="B5215" s="89">
        <v>75.78</v>
      </c>
      <c r="C5215" s="89">
        <f>LN(Table3[[#This Row],[Value]]/B5214)</f>
        <v>1.1883542693787133E-3</v>
      </c>
      <c r="D5215" s="89"/>
      <c r="E5215" s="89"/>
      <c r="F5215" s="89">
        <f>Table3[[#This Row],[Yield]]/100*(1+F5214)</f>
        <v>0</v>
      </c>
    </row>
    <row r="5216" spans="1:6" x14ac:dyDescent="0.2">
      <c r="A5216" s="88">
        <v>5101</v>
      </c>
      <c r="B5216" s="89">
        <v>75.78</v>
      </c>
      <c r="C5216" s="89">
        <f>LN(Table3[[#This Row],[Value]]/B5215)</f>
        <v>0</v>
      </c>
      <c r="D5216" s="89"/>
      <c r="E5216" s="89"/>
      <c r="F5216" s="89">
        <f>Table3[[#This Row],[Yield]]/100*(1+F5215)</f>
        <v>0</v>
      </c>
    </row>
    <row r="5217" spans="1:6" x14ac:dyDescent="0.2">
      <c r="A5217" s="88">
        <v>5102</v>
      </c>
      <c r="B5217" s="89">
        <v>76.709999999999994</v>
      </c>
      <c r="C5217" s="89">
        <f>LN(Table3[[#This Row],[Value]]/B5216)</f>
        <v>1.2197672380750205E-2</v>
      </c>
      <c r="D5217" s="89"/>
      <c r="E5217" s="89"/>
      <c r="F5217" s="89">
        <f>Table3[[#This Row],[Yield]]/100*(1+F5216)</f>
        <v>0</v>
      </c>
    </row>
    <row r="5218" spans="1:6" x14ac:dyDescent="0.2">
      <c r="A5218" s="88">
        <v>5103</v>
      </c>
      <c r="B5218" s="89">
        <v>77.61</v>
      </c>
      <c r="C5218" s="89">
        <f>LN(Table3[[#This Row],[Value]]/B5217)</f>
        <v>1.1664206894842551E-2</v>
      </c>
      <c r="D5218" s="89"/>
      <c r="E5218" s="89"/>
      <c r="F5218" s="89">
        <f>Table3[[#This Row],[Yield]]/100*(1+F5217)</f>
        <v>0</v>
      </c>
    </row>
    <row r="5219" spans="1:6" x14ac:dyDescent="0.2">
      <c r="A5219" s="88">
        <v>5105</v>
      </c>
      <c r="B5219" s="89">
        <v>78.06</v>
      </c>
      <c r="C5219" s="89">
        <f>LN(Table3[[#This Row],[Value]]/B5218)</f>
        <v>5.7814768864214525E-3</v>
      </c>
      <c r="D5219" s="89"/>
      <c r="E5219" s="89"/>
      <c r="F5219" s="89">
        <f>Table3[[#This Row],[Yield]]/100*(1+F5218)</f>
        <v>0</v>
      </c>
    </row>
    <row r="5220" spans="1:6" x14ac:dyDescent="0.2">
      <c r="A5220" s="88">
        <v>5106</v>
      </c>
      <c r="B5220" s="89">
        <v>78.11</v>
      </c>
      <c r="C5220" s="89">
        <f>LN(Table3[[#This Row],[Value]]/B5219)</f>
        <v>6.4032786973704302E-4</v>
      </c>
      <c r="D5220" s="89"/>
      <c r="E5220" s="89"/>
      <c r="F5220" s="89">
        <f>Table3[[#This Row],[Yield]]/100*(1+F5219)</f>
        <v>0</v>
      </c>
    </row>
    <row r="5221" spans="1:6" x14ac:dyDescent="0.2">
      <c r="A5221" s="88">
        <v>5107</v>
      </c>
      <c r="B5221" s="89">
        <v>78.34</v>
      </c>
      <c r="C5221" s="89">
        <f>LN(Table3[[#This Row],[Value]]/B5220)</f>
        <v>2.9402386154793775E-3</v>
      </c>
      <c r="D5221" s="89"/>
      <c r="E5221" s="89"/>
      <c r="F5221" s="89">
        <f>Table3[[#This Row],[Yield]]/100*(1+F5220)</f>
        <v>0</v>
      </c>
    </row>
    <row r="5222" spans="1:6" x14ac:dyDescent="0.2">
      <c r="A5222" s="88">
        <v>5109</v>
      </c>
      <c r="B5222" s="89">
        <v>78.849999999999994</v>
      </c>
      <c r="C5222" s="89">
        <f>LN(Table3[[#This Row],[Value]]/B5221)</f>
        <v>6.488985171361969E-3</v>
      </c>
      <c r="D5222" s="89"/>
      <c r="E5222" s="89"/>
      <c r="F5222" s="89">
        <f>Table3[[#This Row],[Yield]]/100*(1+F5221)</f>
        <v>0</v>
      </c>
    </row>
    <row r="5223" spans="1:6" x14ac:dyDescent="0.2">
      <c r="A5223" s="88">
        <v>5110</v>
      </c>
      <c r="B5223" s="89">
        <v>78.7</v>
      </c>
      <c r="C5223" s="89">
        <f>LN(Table3[[#This Row],[Value]]/B5222)</f>
        <v>-1.9041579856897712E-3</v>
      </c>
      <c r="D5223" s="89"/>
      <c r="E5223" s="89"/>
      <c r="F5223" s="89">
        <f>Table3[[#This Row],[Yield]]/100*(1+F5222)</f>
        <v>0</v>
      </c>
    </row>
    <row r="5224" spans="1:6" x14ac:dyDescent="0.2">
      <c r="A5224" s="88">
        <v>5112</v>
      </c>
      <c r="B5224" s="89">
        <v>78.48</v>
      </c>
      <c r="C5224" s="89">
        <f>LN(Table3[[#This Row],[Value]]/B5223)</f>
        <v>-2.7993401662499183E-3</v>
      </c>
      <c r="D5224" s="89"/>
      <c r="E5224" s="89"/>
      <c r="F5224" s="89">
        <f>Table3[[#This Row],[Yield]]/100*(1+F5223)</f>
        <v>0</v>
      </c>
    </row>
    <row r="5225" spans="1:6" x14ac:dyDescent="0.2">
      <c r="A5225" s="88">
        <v>5113</v>
      </c>
      <c r="B5225" s="89">
        <v>78.260000000000005</v>
      </c>
      <c r="C5225" s="89">
        <f>LN(Table3[[#This Row],[Value]]/B5224)</f>
        <v>-2.8071984748411897E-3</v>
      </c>
      <c r="D5225" s="89"/>
      <c r="E5225" s="89"/>
      <c r="F5225" s="89">
        <f>Table3[[#This Row],[Yield]]/100*(1+F5224)</f>
        <v>0</v>
      </c>
    </row>
    <row r="5226" spans="1:6" x14ac:dyDescent="0.2">
      <c r="A5226" s="88">
        <v>5114</v>
      </c>
      <c r="B5226" s="89">
        <v>78.78</v>
      </c>
      <c r="C5226" s="89">
        <f>LN(Table3[[#This Row],[Value]]/B5225)</f>
        <v>6.6225407604934569E-3</v>
      </c>
      <c r="D5226" s="89"/>
      <c r="E5226" s="89"/>
      <c r="F5226" s="89">
        <f>Table3[[#This Row],[Yield]]/100*(1+F5225)</f>
        <v>0</v>
      </c>
    </row>
    <row r="5227" spans="1:6" x14ac:dyDescent="0.2">
      <c r="A5227" s="88">
        <v>5116</v>
      </c>
      <c r="B5227" s="89">
        <v>78.59</v>
      </c>
      <c r="C5227" s="89">
        <f>LN(Table3[[#This Row],[Value]]/B5226)</f>
        <v>-2.4146926646761912E-3</v>
      </c>
      <c r="D5227" s="89"/>
      <c r="E5227" s="89"/>
      <c r="F5227" s="89">
        <f>Table3[[#This Row],[Yield]]/100*(1+F5226)</f>
        <v>0</v>
      </c>
    </row>
    <row r="5228" spans="1:6" x14ac:dyDescent="0.2">
      <c r="A5228" s="88">
        <v>5117</v>
      </c>
      <c r="B5228" s="89">
        <v>78.430000000000007</v>
      </c>
      <c r="C5228" s="89">
        <f>LN(Table3[[#This Row],[Value]]/B5227)</f>
        <v>-2.037957653508388E-3</v>
      </c>
      <c r="D5228" s="89"/>
      <c r="E5228" s="89"/>
      <c r="F5228" s="89">
        <f>Table3[[#This Row],[Yield]]/100*(1+F5227)</f>
        <v>0</v>
      </c>
    </row>
    <row r="5229" spans="1:6" x14ac:dyDescent="0.2">
      <c r="A5229" s="88">
        <v>5119</v>
      </c>
      <c r="B5229" s="89">
        <v>79</v>
      </c>
      <c r="C5229" s="89">
        <f>LN(Table3[[#This Row],[Value]]/B5228)</f>
        <v>7.2413452424464038E-3</v>
      </c>
      <c r="D5229" s="89"/>
      <c r="E5229" s="89"/>
      <c r="F5229" s="89">
        <f>Table3[[#This Row],[Yield]]/100*(1+F5228)</f>
        <v>0</v>
      </c>
    </row>
    <row r="5230" spans="1:6" x14ac:dyDescent="0.2">
      <c r="A5230" s="88">
        <v>5120</v>
      </c>
      <c r="B5230" s="89">
        <v>79.260000000000005</v>
      </c>
      <c r="C5230" s="89">
        <f>LN(Table3[[#This Row],[Value]]/B5229)</f>
        <v>3.2857352952675193E-3</v>
      </c>
      <c r="D5230" s="89"/>
      <c r="E5230" s="89"/>
      <c r="F5230" s="89">
        <f>Table3[[#This Row],[Yield]]/100*(1+F5229)</f>
        <v>0</v>
      </c>
    </row>
    <row r="5231" spans="1:6" x14ac:dyDescent="0.2">
      <c r="A5231" s="88">
        <v>5121</v>
      </c>
      <c r="B5231" s="89">
        <v>79.17</v>
      </c>
      <c r="C5231" s="89">
        <f>LN(Table3[[#This Row],[Value]]/B5230)</f>
        <v>-1.1361485789465925E-3</v>
      </c>
      <c r="D5231" s="89"/>
      <c r="E5231" s="89"/>
      <c r="F5231" s="89">
        <f>Table3[[#This Row],[Yield]]/100*(1+F5230)</f>
        <v>0</v>
      </c>
    </row>
    <row r="5232" spans="1:6" x14ac:dyDescent="0.2">
      <c r="A5232" s="88">
        <v>5122</v>
      </c>
      <c r="B5232" s="89">
        <v>78.81</v>
      </c>
      <c r="C5232" s="89">
        <f>LN(Table3[[#This Row],[Value]]/B5231)</f>
        <v>-4.5575468177842058E-3</v>
      </c>
      <c r="D5232" s="89"/>
      <c r="E5232" s="89"/>
      <c r="F5232" s="89">
        <f>Table3[[#This Row],[Yield]]/100*(1+F5231)</f>
        <v>0</v>
      </c>
    </row>
    <row r="5233" spans="1:6" x14ac:dyDescent="0.2">
      <c r="A5233" s="88">
        <v>5123</v>
      </c>
      <c r="B5233" s="89">
        <v>79.06</v>
      </c>
      <c r="C5233" s="89">
        <f>LN(Table3[[#This Row],[Value]]/B5232)</f>
        <v>3.1671655029813081E-3</v>
      </c>
      <c r="D5233" s="89"/>
      <c r="E5233" s="89"/>
      <c r="F5233" s="89">
        <f>Table3[[#This Row],[Yield]]/100*(1+F5232)</f>
        <v>0</v>
      </c>
    </row>
    <row r="5234" spans="1:6" x14ac:dyDescent="0.2">
      <c r="A5234" s="88">
        <v>5124</v>
      </c>
      <c r="B5234" s="89">
        <v>79.150000000000006</v>
      </c>
      <c r="C5234" s="89">
        <f>LN(Table3[[#This Row],[Value]]/B5233)</f>
        <v>1.1377284584818061E-3</v>
      </c>
      <c r="D5234" s="89"/>
      <c r="E5234" s="89"/>
      <c r="F5234" s="89">
        <f>Table3[[#This Row],[Yield]]/100*(1+F5233)</f>
        <v>0</v>
      </c>
    </row>
    <row r="5235" spans="1:6" x14ac:dyDescent="0.2">
      <c r="A5235" s="88">
        <v>5126</v>
      </c>
      <c r="B5235" s="89">
        <v>79.290000000000006</v>
      </c>
      <c r="C5235" s="89">
        <f>LN(Table3[[#This Row],[Value]]/B5234)</f>
        <v>1.7672309572862963E-3</v>
      </c>
      <c r="D5235" s="89"/>
      <c r="E5235" s="89"/>
      <c r="F5235" s="89">
        <f>Table3[[#This Row],[Yield]]/100*(1+F5234)</f>
        <v>0</v>
      </c>
    </row>
    <row r="5236" spans="1:6" x14ac:dyDescent="0.2">
      <c r="A5236" s="88">
        <v>5127</v>
      </c>
      <c r="B5236" s="89">
        <v>79.62</v>
      </c>
      <c r="C5236" s="89">
        <f>LN(Table3[[#This Row],[Value]]/B5235)</f>
        <v>4.1533002878634991E-3</v>
      </c>
      <c r="D5236" s="89"/>
      <c r="E5236" s="89"/>
      <c r="F5236" s="89">
        <f>Table3[[#This Row],[Yield]]/100*(1+F5235)</f>
        <v>0</v>
      </c>
    </row>
    <row r="5237" spans="1:6" x14ac:dyDescent="0.2">
      <c r="A5237" s="88">
        <v>5128</v>
      </c>
      <c r="B5237" s="89">
        <v>80.64</v>
      </c>
      <c r="C5237" s="89">
        <f>LN(Table3[[#This Row],[Value]]/B5236)</f>
        <v>1.2729486750887328E-2</v>
      </c>
      <c r="D5237" s="89"/>
      <c r="E5237" s="89"/>
      <c r="F5237" s="89">
        <f>Table3[[#This Row],[Yield]]/100*(1+F5236)</f>
        <v>0</v>
      </c>
    </row>
    <row r="5238" spans="1:6" x14ac:dyDescent="0.2">
      <c r="A5238" s="88">
        <v>5129</v>
      </c>
      <c r="B5238" s="89">
        <v>80.95</v>
      </c>
      <c r="C5238" s="89">
        <f>LN(Table3[[#This Row],[Value]]/B5237)</f>
        <v>3.836875800585665E-3</v>
      </c>
      <c r="D5238" s="89"/>
      <c r="E5238" s="89"/>
      <c r="F5238" s="89">
        <f>Table3[[#This Row],[Yield]]/100*(1+F5237)</f>
        <v>0</v>
      </c>
    </row>
    <row r="5239" spans="1:6" x14ac:dyDescent="0.2">
      <c r="A5239" s="88">
        <v>5130</v>
      </c>
      <c r="B5239" s="89">
        <v>80.81</v>
      </c>
      <c r="C5239" s="89">
        <f>LN(Table3[[#This Row],[Value]]/B5238)</f>
        <v>-1.7309598782878494E-3</v>
      </c>
      <c r="D5239" s="89"/>
      <c r="E5239" s="89"/>
      <c r="F5239" s="89">
        <f>Table3[[#This Row],[Yield]]/100*(1+F5238)</f>
        <v>0</v>
      </c>
    </row>
    <row r="5240" spans="1:6" x14ac:dyDescent="0.2">
      <c r="A5240" s="88">
        <v>5131</v>
      </c>
      <c r="B5240" s="89">
        <v>80.77</v>
      </c>
      <c r="C5240" s="89">
        <f>LN(Table3[[#This Row],[Value]]/B5239)</f>
        <v>-4.9511079115139277E-4</v>
      </c>
      <c r="D5240" s="89"/>
      <c r="E5240" s="89"/>
      <c r="F5240" s="89">
        <f>Table3[[#This Row],[Yield]]/100*(1+F5239)</f>
        <v>0</v>
      </c>
    </row>
    <row r="5241" spans="1:6" x14ac:dyDescent="0.2">
      <c r="A5241" s="88">
        <v>5133</v>
      </c>
      <c r="B5241" s="89">
        <v>81.209999999999994</v>
      </c>
      <c r="C5241" s="89">
        <f>LN(Table3[[#This Row],[Value]]/B5240)</f>
        <v>5.4327828401145853E-3</v>
      </c>
      <c r="D5241" s="89"/>
      <c r="E5241" s="89"/>
      <c r="F5241" s="89">
        <f>Table3[[#This Row],[Yield]]/100*(1+F5240)</f>
        <v>0</v>
      </c>
    </row>
    <row r="5242" spans="1:6" x14ac:dyDescent="0.2">
      <c r="A5242" s="88">
        <v>5134</v>
      </c>
      <c r="B5242" s="89">
        <v>81.010000000000005</v>
      </c>
      <c r="C5242" s="89">
        <f>LN(Table3[[#This Row],[Value]]/B5241)</f>
        <v>-2.465788451919488E-3</v>
      </c>
      <c r="D5242" s="89"/>
      <c r="E5242" s="89"/>
      <c r="F5242" s="89">
        <f>Table3[[#This Row],[Yield]]/100*(1+F5241)</f>
        <v>0</v>
      </c>
    </row>
    <row r="5243" spans="1:6" x14ac:dyDescent="0.2">
      <c r="A5243" s="88">
        <v>5135</v>
      </c>
      <c r="B5243" s="89">
        <v>81.92</v>
      </c>
      <c r="C5243" s="89">
        <f>LN(Table3[[#This Row],[Value]]/B5242)</f>
        <v>1.1170557448797788E-2</v>
      </c>
      <c r="D5243" s="89"/>
      <c r="E5243" s="89"/>
      <c r="F5243" s="89">
        <f>Table3[[#This Row],[Yield]]/100*(1+F5242)</f>
        <v>0</v>
      </c>
    </row>
    <row r="5244" spans="1:6" x14ac:dyDescent="0.2">
      <c r="A5244" s="88">
        <v>5136</v>
      </c>
      <c r="B5244" s="89">
        <v>82.66</v>
      </c>
      <c r="C5244" s="89">
        <f>LN(Table3[[#This Row],[Value]]/B5243)</f>
        <v>8.9926477923886472E-3</v>
      </c>
      <c r="D5244" s="89"/>
      <c r="E5244" s="89"/>
      <c r="F5244" s="89">
        <f>Table3[[#This Row],[Yield]]/100*(1+F5243)</f>
        <v>0</v>
      </c>
    </row>
    <row r="5245" spans="1:6" x14ac:dyDescent="0.2">
      <c r="A5245" s="88">
        <v>5137</v>
      </c>
      <c r="B5245" s="89">
        <v>82.7</v>
      </c>
      <c r="C5245" s="89">
        <f>LN(Table3[[#This Row],[Value]]/B5244)</f>
        <v>4.8379294605937324E-4</v>
      </c>
      <c r="D5245" s="89"/>
      <c r="E5245" s="89"/>
      <c r="F5245" s="89">
        <f>Table3[[#This Row],[Yield]]/100*(1+F5244)</f>
        <v>0</v>
      </c>
    </row>
    <row r="5246" spans="1:6" x14ac:dyDescent="0.2">
      <c r="A5246" s="88">
        <v>5138</v>
      </c>
      <c r="B5246" s="89">
        <v>82.18</v>
      </c>
      <c r="C5246" s="89">
        <f>LN(Table3[[#This Row],[Value]]/B5245)</f>
        <v>-6.3076385743818702E-3</v>
      </c>
      <c r="D5246" s="89"/>
      <c r="E5246" s="89"/>
      <c r="F5246" s="89">
        <f>Table3[[#This Row],[Yield]]/100*(1+F5245)</f>
        <v>0</v>
      </c>
    </row>
    <row r="5247" spans="1:6" x14ac:dyDescent="0.2">
      <c r="A5247" s="88">
        <v>5140</v>
      </c>
      <c r="B5247" s="89">
        <v>82.88</v>
      </c>
      <c r="C5247" s="89">
        <f>LN(Table3[[#This Row],[Value]]/B5246)</f>
        <v>8.4818150559091299E-3</v>
      </c>
      <c r="D5247" s="89"/>
      <c r="E5247" s="89"/>
      <c r="F5247" s="89">
        <f>Table3[[#This Row],[Yield]]/100*(1+F5246)</f>
        <v>0</v>
      </c>
    </row>
    <row r="5248" spans="1:6" x14ac:dyDescent="0.2">
      <c r="A5248" s="88">
        <v>5141</v>
      </c>
      <c r="B5248" s="89">
        <v>82.68</v>
      </c>
      <c r="C5248" s="89">
        <f>LN(Table3[[#This Row],[Value]]/B5247)</f>
        <v>-2.4160436976052723E-3</v>
      </c>
      <c r="D5248" s="89"/>
      <c r="E5248" s="89"/>
      <c r="F5248" s="89">
        <f>Table3[[#This Row],[Yield]]/100*(1+F5247)</f>
        <v>0</v>
      </c>
    </row>
    <row r="5249" spans="1:6" x14ac:dyDescent="0.2">
      <c r="A5249" s="88">
        <v>5142</v>
      </c>
      <c r="B5249" s="89">
        <v>82.12</v>
      </c>
      <c r="C5249" s="89">
        <f>LN(Table3[[#This Row],[Value]]/B5248)</f>
        <v>-6.7961426628347149E-3</v>
      </c>
      <c r="D5249" s="89"/>
      <c r="E5249" s="89"/>
      <c r="F5249" s="89">
        <f>Table3[[#This Row],[Yield]]/100*(1+F5248)</f>
        <v>0</v>
      </c>
    </row>
    <row r="5250" spans="1:6" x14ac:dyDescent="0.2">
      <c r="A5250" s="88">
        <v>5143</v>
      </c>
      <c r="B5250" s="89">
        <v>81.72</v>
      </c>
      <c r="C5250" s="89">
        <f>LN(Table3[[#This Row],[Value]]/B5249)</f>
        <v>-4.8828222013115475E-3</v>
      </c>
      <c r="D5250" s="89"/>
      <c r="E5250" s="89"/>
      <c r="F5250" s="89">
        <f>Table3[[#This Row],[Yield]]/100*(1+F5249)</f>
        <v>0</v>
      </c>
    </row>
    <row r="5251" spans="1:6" x14ac:dyDescent="0.2">
      <c r="A5251" s="88">
        <v>5144</v>
      </c>
      <c r="B5251" s="89">
        <v>82.8</v>
      </c>
      <c r="C5251" s="89">
        <f>LN(Table3[[#This Row],[Value]]/B5250)</f>
        <v>1.3129291441792581E-2</v>
      </c>
      <c r="D5251" s="89"/>
      <c r="E5251" s="89"/>
      <c r="F5251" s="89">
        <f>Table3[[#This Row],[Yield]]/100*(1+F5250)</f>
        <v>0</v>
      </c>
    </row>
    <row r="5252" spans="1:6" x14ac:dyDescent="0.2">
      <c r="A5252" s="88">
        <v>5145</v>
      </c>
      <c r="B5252" s="89">
        <v>82.85</v>
      </c>
      <c r="C5252" s="89">
        <f>LN(Table3[[#This Row],[Value]]/B5251)</f>
        <v>6.0368248135780173E-4</v>
      </c>
      <c r="D5252" s="89"/>
      <c r="E5252" s="89"/>
      <c r="F5252" s="89">
        <f>Table3[[#This Row],[Yield]]/100*(1+F5251)</f>
        <v>0</v>
      </c>
    </row>
    <row r="5253" spans="1:6" x14ac:dyDescent="0.2">
      <c r="A5253" s="88">
        <v>5147</v>
      </c>
      <c r="B5253" s="89">
        <v>82.55</v>
      </c>
      <c r="C5253" s="89">
        <f>LN(Table3[[#This Row],[Value]]/B5252)</f>
        <v>-3.6275735064348431E-3</v>
      </c>
      <c r="D5253" s="89"/>
      <c r="E5253" s="89"/>
      <c r="F5253" s="89">
        <f>Table3[[#This Row],[Yield]]/100*(1+F5252)</f>
        <v>0</v>
      </c>
    </row>
    <row r="5254" spans="1:6" x14ac:dyDescent="0.2">
      <c r="A5254" s="88">
        <v>5148</v>
      </c>
      <c r="B5254" s="89">
        <v>83.19</v>
      </c>
      <c r="C5254" s="89">
        <f>LN(Table3[[#This Row],[Value]]/B5253)</f>
        <v>7.7229779296593961E-3</v>
      </c>
      <c r="D5254" s="89"/>
      <c r="E5254" s="89"/>
      <c r="F5254" s="89">
        <f>Table3[[#This Row],[Yield]]/100*(1+F5253)</f>
        <v>0</v>
      </c>
    </row>
    <row r="5255" spans="1:6" x14ac:dyDescent="0.2">
      <c r="A5255" s="88">
        <v>5149</v>
      </c>
      <c r="B5255" s="89">
        <v>82.9</v>
      </c>
      <c r="C5255" s="89">
        <f>LN(Table3[[#This Row],[Value]]/B5254)</f>
        <v>-3.492086154546924E-3</v>
      </c>
      <c r="D5255" s="89"/>
      <c r="E5255" s="89"/>
      <c r="F5255" s="89">
        <f>Table3[[#This Row],[Yield]]/100*(1+F5254)</f>
        <v>0</v>
      </c>
    </row>
    <row r="5256" spans="1:6" x14ac:dyDescent="0.2">
      <c r="A5256" s="88">
        <v>5150</v>
      </c>
      <c r="B5256" s="89">
        <v>82.85</v>
      </c>
      <c r="C5256" s="89">
        <f>LN(Table3[[#This Row],[Value]]/B5255)</f>
        <v>-6.0331826867751149E-4</v>
      </c>
      <c r="D5256" s="89"/>
      <c r="E5256" s="89"/>
      <c r="F5256" s="89">
        <f>Table3[[#This Row],[Yield]]/100*(1+F5255)</f>
        <v>0</v>
      </c>
    </row>
    <row r="5257" spans="1:6" x14ac:dyDescent="0.2">
      <c r="A5257" s="88">
        <v>5151</v>
      </c>
      <c r="B5257" s="89">
        <v>82.34</v>
      </c>
      <c r="C5257" s="89">
        <f>LN(Table3[[#This Row],[Value]]/B5256)</f>
        <v>-6.1747275308131544E-3</v>
      </c>
      <c r="D5257" s="89"/>
      <c r="E5257" s="89"/>
      <c r="F5257" s="89">
        <f>Table3[[#This Row],[Yield]]/100*(1+F5256)</f>
        <v>0</v>
      </c>
    </row>
    <row r="5258" spans="1:6" x14ac:dyDescent="0.2">
      <c r="A5258" s="88">
        <v>5152</v>
      </c>
      <c r="B5258" s="89">
        <v>82.51</v>
      </c>
      <c r="C5258" s="89">
        <f>LN(Table3[[#This Row],[Value]]/B5257)</f>
        <v>2.0624817744933307E-3</v>
      </c>
      <c r="D5258" s="89"/>
      <c r="E5258" s="89"/>
      <c r="F5258" s="89">
        <f>Table3[[#This Row],[Yield]]/100*(1+F5257)</f>
        <v>0</v>
      </c>
    </row>
    <row r="5259" spans="1:6" x14ac:dyDescent="0.2">
      <c r="A5259" s="88">
        <v>5154</v>
      </c>
      <c r="B5259" s="89">
        <v>82.44</v>
      </c>
      <c r="C5259" s="89">
        <f>LN(Table3[[#This Row],[Value]]/B5258)</f>
        <v>-8.4874209399363046E-4</v>
      </c>
      <c r="D5259" s="89"/>
      <c r="E5259" s="89"/>
      <c r="F5259" s="89">
        <f>Table3[[#This Row],[Yield]]/100*(1+F5258)</f>
        <v>0</v>
      </c>
    </row>
    <row r="5260" spans="1:6" x14ac:dyDescent="0.2">
      <c r="A5260" s="88">
        <v>5155</v>
      </c>
      <c r="B5260" s="89">
        <v>82.36</v>
      </c>
      <c r="C5260" s="89">
        <f>LN(Table3[[#This Row],[Value]]/B5259)</f>
        <v>-9.7087386266953555E-4</v>
      </c>
      <c r="D5260" s="89"/>
      <c r="E5260" s="89"/>
      <c r="F5260" s="89">
        <f>Table3[[#This Row],[Yield]]/100*(1+F5259)</f>
        <v>0</v>
      </c>
    </row>
    <row r="5261" spans="1:6" x14ac:dyDescent="0.2">
      <c r="A5261" s="88">
        <v>5156</v>
      </c>
      <c r="B5261" s="89">
        <v>82.5</v>
      </c>
      <c r="C5261" s="89">
        <f>LN(Table3[[#This Row],[Value]]/B5260)</f>
        <v>1.6984111810465531E-3</v>
      </c>
      <c r="D5261" s="89"/>
      <c r="E5261" s="89"/>
      <c r="F5261" s="89">
        <f>Table3[[#This Row],[Yield]]/100*(1+F5260)</f>
        <v>0</v>
      </c>
    </row>
    <row r="5262" spans="1:6" x14ac:dyDescent="0.2">
      <c r="A5262" s="88">
        <v>5158</v>
      </c>
      <c r="B5262" s="89">
        <v>82.84</v>
      </c>
      <c r="C5262" s="89">
        <f>LN(Table3[[#This Row],[Value]]/B5261)</f>
        <v>4.1127431867481815E-3</v>
      </c>
      <c r="D5262" s="89"/>
      <c r="E5262" s="89"/>
      <c r="F5262" s="89">
        <f>Table3[[#This Row],[Yield]]/100*(1+F5261)</f>
        <v>0</v>
      </c>
    </row>
    <row r="5263" spans="1:6" x14ac:dyDescent="0.2">
      <c r="A5263" s="88">
        <v>5159</v>
      </c>
      <c r="B5263" s="89">
        <v>83.09</v>
      </c>
      <c r="C5263" s="89">
        <f>LN(Table3[[#This Row],[Value]]/B5262)</f>
        <v>3.0133211495066117E-3</v>
      </c>
      <c r="D5263" s="89"/>
      <c r="E5263" s="89"/>
      <c r="F5263" s="89">
        <f>Table3[[#This Row],[Yield]]/100*(1+F5262)</f>
        <v>0</v>
      </c>
    </row>
    <row r="5264" spans="1:6" x14ac:dyDescent="0.2">
      <c r="A5264" s="88">
        <v>5161</v>
      </c>
      <c r="B5264" s="89">
        <v>82.6</v>
      </c>
      <c r="C5264" s="89">
        <f>LN(Table3[[#This Row],[Value]]/B5263)</f>
        <v>-5.914677149957707E-3</v>
      </c>
      <c r="D5264" s="89"/>
      <c r="E5264" s="89"/>
      <c r="F5264" s="89">
        <f>Table3[[#This Row],[Yield]]/100*(1+F5263)</f>
        <v>0</v>
      </c>
    </row>
    <row r="5265" spans="1:6" x14ac:dyDescent="0.2">
      <c r="A5265" s="88">
        <v>5162</v>
      </c>
      <c r="B5265" s="89">
        <v>82.48</v>
      </c>
      <c r="C5265" s="89">
        <f>LN(Table3[[#This Row],[Value]]/B5264)</f>
        <v>-1.4538408182277773E-3</v>
      </c>
      <c r="D5265" s="89"/>
      <c r="E5265" s="89"/>
      <c r="F5265" s="89">
        <f>Table3[[#This Row],[Yield]]/100*(1+F5264)</f>
        <v>0</v>
      </c>
    </row>
    <row r="5266" spans="1:6" x14ac:dyDescent="0.2">
      <c r="A5266" s="88">
        <v>5163</v>
      </c>
      <c r="B5266" s="89">
        <v>82.69</v>
      </c>
      <c r="C5266" s="89">
        <f>LN(Table3[[#This Row],[Value]]/B5265)</f>
        <v>2.5428360253707712E-3</v>
      </c>
      <c r="D5266" s="89"/>
      <c r="E5266" s="89"/>
      <c r="F5266" s="89">
        <f>Table3[[#This Row],[Yield]]/100*(1+F5265)</f>
        <v>0</v>
      </c>
    </row>
    <row r="5267" spans="1:6" x14ac:dyDescent="0.2">
      <c r="A5267" s="88">
        <v>5164</v>
      </c>
      <c r="B5267" s="89">
        <v>82.65</v>
      </c>
      <c r="C5267" s="89">
        <f>LN(Table3[[#This Row],[Value]]/B5266)</f>
        <v>-4.8385146704209265E-4</v>
      </c>
      <c r="D5267" s="89"/>
      <c r="E5267" s="89"/>
      <c r="F5267" s="89">
        <f>Table3[[#This Row],[Yield]]/100*(1+F5266)</f>
        <v>0</v>
      </c>
    </row>
    <row r="5268" spans="1:6" x14ac:dyDescent="0.2">
      <c r="A5268" s="88">
        <v>5165</v>
      </c>
      <c r="B5268" s="89">
        <v>82.78</v>
      </c>
      <c r="C5268" s="89">
        <f>LN(Table3[[#This Row],[Value]]/B5267)</f>
        <v>1.5716620535530432E-3</v>
      </c>
      <c r="D5268" s="89"/>
      <c r="E5268" s="89"/>
      <c r="F5268" s="89">
        <f>Table3[[#This Row],[Yield]]/100*(1+F5267)</f>
        <v>0</v>
      </c>
    </row>
    <row r="5269" spans="1:6" x14ac:dyDescent="0.2">
      <c r="A5269" s="88">
        <v>5166</v>
      </c>
      <c r="B5269" s="89">
        <v>82.52</v>
      </c>
      <c r="C5269" s="89">
        <f>LN(Table3[[#This Row],[Value]]/B5268)</f>
        <v>-3.1457981175353061E-3</v>
      </c>
      <c r="D5269" s="89"/>
      <c r="E5269" s="89"/>
      <c r="F5269" s="89">
        <f>Table3[[#This Row],[Yield]]/100*(1+F5268)</f>
        <v>0</v>
      </c>
    </row>
    <row r="5270" spans="1:6" x14ac:dyDescent="0.2">
      <c r="A5270" s="88">
        <v>5169</v>
      </c>
      <c r="B5270" s="89">
        <v>82.34</v>
      </c>
      <c r="C5270" s="89">
        <f>LN(Table3[[#This Row],[Value]]/B5269)</f>
        <v>-2.183671861292332E-3</v>
      </c>
      <c r="D5270" s="89"/>
      <c r="E5270" s="89"/>
      <c r="F5270" s="89">
        <f>Table3[[#This Row],[Yield]]/100*(1+F5269)</f>
        <v>0</v>
      </c>
    </row>
    <row r="5271" spans="1:6" x14ac:dyDescent="0.2">
      <c r="A5271" s="88">
        <v>5170</v>
      </c>
      <c r="B5271" s="89">
        <v>81.31</v>
      </c>
      <c r="C5271" s="89">
        <f>LN(Table3[[#This Row],[Value]]/B5270)</f>
        <v>-1.2588006122012453E-2</v>
      </c>
      <c r="D5271" s="89"/>
      <c r="E5271" s="89"/>
      <c r="F5271" s="89">
        <f>Table3[[#This Row],[Yield]]/100*(1+F5270)</f>
        <v>0</v>
      </c>
    </row>
    <row r="5272" spans="1:6" x14ac:dyDescent="0.2">
      <c r="A5272" s="88">
        <v>5171</v>
      </c>
      <c r="B5272" s="89">
        <v>81.47</v>
      </c>
      <c r="C5272" s="89">
        <f>LN(Table3[[#This Row],[Value]]/B5271)</f>
        <v>1.965844102804122E-3</v>
      </c>
      <c r="D5272" s="89"/>
      <c r="E5272" s="89"/>
      <c r="F5272" s="89">
        <f>Table3[[#This Row],[Yield]]/100*(1+F5271)</f>
        <v>0</v>
      </c>
    </row>
    <row r="5273" spans="1:6" x14ac:dyDescent="0.2">
      <c r="A5273" s="88">
        <v>5172</v>
      </c>
      <c r="B5273" s="89">
        <v>82</v>
      </c>
      <c r="C5273" s="89">
        <f>LN(Table3[[#This Row],[Value]]/B5272)</f>
        <v>6.4843929417028254E-3</v>
      </c>
      <c r="D5273" s="89"/>
      <c r="E5273" s="89"/>
      <c r="F5273" s="89">
        <f>Table3[[#This Row],[Yield]]/100*(1+F5272)</f>
        <v>0</v>
      </c>
    </row>
    <row r="5274" spans="1:6" x14ac:dyDescent="0.2">
      <c r="A5274" s="88">
        <v>5173</v>
      </c>
      <c r="B5274" s="89">
        <v>82.26</v>
      </c>
      <c r="C5274" s="89">
        <f>LN(Table3[[#This Row],[Value]]/B5273)</f>
        <v>3.1657155380249128E-3</v>
      </c>
      <c r="D5274" s="89"/>
      <c r="E5274" s="89"/>
      <c r="F5274" s="89">
        <f>Table3[[#This Row],[Yield]]/100*(1+F5273)</f>
        <v>0</v>
      </c>
    </row>
    <row r="5275" spans="1:6" x14ac:dyDescent="0.2">
      <c r="A5275" s="88">
        <v>5175</v>
      </c>
      <c r="B5275" s="89">
        <v>81.66</v>
      </c>
      <c r="C5275" s="89">
        <f>LN(Table3[[#This Row],[Value]]/B5274)</f>
        <v>-7.320676910848394E-3</v>
      </c>
      <c r="D5275" s="89"/>
      <c r="E5275" s="89"/>
      <c r="F5275" s="89">
        <f>Table3[[#This Row],[Yield]]/100*(1+F5274)</f>
        <v>0</v>
      </c>
    </row>
    <row r="5276" spans="1:6" x14ac:dyDescent="0.2">
      <c r="A5276" s="88">
        <v>5176</v>
      </c>
      <c r="B5276" s="89">
        <v>81.72</v>
      </c>
      <c r="C5276" s="89">
        <f>LN(Table3[[#This Row],[Value]]/B5275)</f>
        <v>7.3448405799165617E-4</v>
      </c>
      <c r="D5276" s="89"/>
      <c r="E5276" s="89"/>
      <c r="F5276" s="89">
        <f>Table3[[#This Row],[Yield]]/100*(1+F5275)</f>
        <v>0</v>
      </c>
    </row>
    <row r="5277" spans="1:6" x14ac:dyDescent="0.2">
      <c r="A5277" s="88">
        <v>5177</v>
      </c>
      <c r="B5277" s="89">
        <v>82.19</v>
      </c>
      <c r="C5277" s="89">
        <f>LN(Table3[[#This Row],[Value]]/B5276)</f>
        <v>5.734870210987288E-3</v>
      </c>
      <c r="D5277" s="89"/>
      <c r="E5277" s="89"/>
      <c r="F5277" s="89">
        <f>Table3[[#This Row],[Yield]]/100*(1+F5276)</f>
        <v>0</v>
      </c>
    </row>
    <row r="5278" spans="1:6" x14ac:dyDescent="0.2">
      <c r="A5278" s="88">
        <v>5178</v>
      </c>
      <c r="B5278" s="89">
        <v>81.75</v>
      </c>
      <c r="C5278" s="89">
        <f>LN(Table3[[#This Row],[Value]]/B5277)</f>
        <v>-5.367830383045862E-3</v>
      </c>
      <c r="D5278" s="89"/>
      <c r="E5278" s="89"/>
      <c r="F5278" s="89">
        <f>Table3[[#This Row],[Yield]]/100*(1+F5277)</f>
        <v>0</v>
      </c>
    </row>
    <row r="5279" spans="1:6" x14ac:dyDescent="0.2">
      <c r="A5279" s="88">
        <v>5179</v>
      </c>
      <c r="B5279" s="89">
        <v>81.12</v>
      </c>
      <c r="C5279" s="89">
        <f>LN(Table3[[#This Row],[Value]]/B5278)</f>
        <v>-7.7362699344897066E-3</v>
      </c>
      <c r="D5279" s="89"/>
      <c r="E5279" s="89"/>
      <c r="F5279" s="89">
        <f>Table3[[#This Row],[Yield]]/100*(1+F5278)</f>
        <v>0</v>
      </c>
    </row>
    <row r="5280" spans="1:6" x14ac:dyDescent="0.2">
      <c r="A5280" s="88">
        <v>5180</v>
      </c>
      <c r="B5280" s="89">
        <v>81.28</v>
      </c>
      <c r="C5280" s="89">
        <f>LN(Table3[[#This Row],[Value]]/B5279)</f>
        <v>1.9704439872987385E-3</v>
      </c>
      <c r="D5280" s="89"/>
      <c r="E5280" s="89"/>
      <c r="F5280" s="89">
        <f>Table3[[#This Row],[Yield]]/100*(1+F5279)</f>
        <v>0</v>
      </c>
    </row>
    <row r="5281" spans="1:6" x14ac:dyDescent="0.2">
      <c r="A5281" s="88">
        <v>5182</v>
      </c>
      <c r="B5281" s="89">
        <v>81.36</v>
      </c>
      <c r="C5281" s="89">
        <f>LN(Table3[[#This Row],[Value]]/B5280)</f>
        <v>9.8376791013274822E-4</v>
      </c>
      <c r="D5281" s="89"/>
      <c r="E5281" s="89"/>
      <c r="F5281" s="89">
        <f>Table3[[#This Row],[Yield]]/100*(1+F5280)</f>
        <v>0</v>
      </c>
    </row>
    <row r="5282" spans="1:6" x14ac:dyDescent="0.2">
      <c r="A5282" s="88">
        <v>5183</v>
      </c>
      <c r="B5282" s="89">
        <v>81.94</v>
      </c>
      <c r="C5282" s="89">
        <f>LN(Table3[[#This Row],[Value]]/B5281)</f>
        <v>7.1035203784204489E-3</v>
      </c>
      <c r="D5282" s="89"/>
      <c r="E5282" s="89"/>
      <c r="F5282" s="89">
        <f>Table3[[#This Row],[Yield]]/100*(1+F5281)</f>
        <v>0</v>
      </c>
    </row>
    <row r="5283" spans="1:6" x14ac:dyDescent="0.2">
      <c r="A5283" s="88">
        <v>5184</v>
      </c>
      <c r="B5283" s="89">
        <v>81.569999999999993</v>
      </c>
      <c r="C5283" s="89">
        <f>LN(Table3[[#This Row],[Value]]/B5282)</f>
        <v>-4.5257248062360762E-3</v>
      </c>
      <c r="D5283" s="89"/>
      <c r="E5283" s="89"/>
      <c r="F5283" s="89">
        <f>Table3[[#This Row],[Yield]]/100*(1+F5282)</f>
        <v>0</v>
      </c>
    </row>
    <row r="5284" spans="1:6" x14ac:dyDescent="0.2">
      <c r="A5284" s="88">
        <v>5185</v>
      </c>
      <c r="B5284" s="89">
        <v>81.2</v>
      </c>
      <c r="C5284" s="89">
        <f>LN(Table3[[#This Row],[Value]]/B5283)</f>
        <v>-4.5463001448567009E-3</v>
      </c>
      <c r="D5284" s="89"/>
      <c r="E5284" s="89"/>
      <c r="F5284" s="89">
        <f>Table3[[#This Row],[Yield]]/100*(1+F5283)</f>
        <v>0</v>
      </c>
    </row>
    <row r="5285" spans="1:6" x14ac:dyDescent="0.2">
      <c r="A5285" s="88">
        <v>5186</v>
      </c>
      <c r="B5285" s="89">
        <v>81.64</v>
      </c>
      <c r="C5285" s="89">
        <f>LN(Table3[[#This Row],[Value]]/B5284)</f>
        <v>5.4040907740118037E-3</v>
      </c>
      <c r="D5285" s="89"/>
      <c r="E5285" s="89"/>
      <c r="F5285" s="89">
        <f>Table3[[#This Row],[Yield]]/100*(1+F5284)</f>
        <v>0</v>
      </c>
    </row>
    <row r="5286" spans="1:6" x14ac:dyDescent="0.2">
      <c r="A5286" s="88">
        <v>5187</v>
      </c>
      <c r="B5286" s="89">
        <v>81.94</v>
      </c>
      <c r="C5286" s="89">
        <f>LN(Table3[[#This Row],[Value]]/B5285)</f>
        <v>3.6679341770810485E-3</v>
      </c>
      <c r="D5286" s="89"/>
      <c r="E5286" s="89"/>
      <c r="F5286" s="89">
        <f>Table3[[#This Row],[Yield]]/100*(1+F5285)</f>
        <v>0</v>
      </c>
    </row>
    <row r="5287" spans="1:6" x14ac:dyDescent="0.2">
      <c r="A5287" s="88">
        <v>5189</v>
      </c>
      <c r="B5287" s="89">
        <v>81.680000000000007</v>
      </c>
      <c r="C5287" s="89">
        <f>LN(Table3[[#This Row],[Value]]/B5286)</f>
        <v>-3.1780982623147787E-3</v>
      </c>
      <c r="D5287" s="89"/>
      <c r="E5287" s="89"/>
      <c r="F5287" s="89">
        <f>Table3[[#This Row],[Yield]]/100*(1+F5286)</f>
        <v>0</v>
      </c>
    </row>
    <row r="5288" spans="1:6" x14ac:dyDescent="0.2">
      <c r="A5288" s="88">
        <v>5190</v>
      </c>
      <c r="B5288" s="89">
        <v>82.32</v>
      </c>
      <c r="C5288" s="89">
        <f>LN(Table3[[#This Row],[Value]]/B5287)</f>
        <v>7.8049176693839152E-3</v>
      </c>
      <c r="D5288" s="89"/>
      <c r="E5288" s="89"/>
      <c r="F5288" s="89">
        <f>Table3[[#This Row],[Yield]]/100*(1+F5287)</f>
        <v>0</v>
      </c>
    </row>
    <row r="5289" spans="1:6" x14ac:dyDescent="0.2">
      <c r="A5289" s="88">
        <v>5191</v>
      </c>
      <c r="B5289" s="89">
        <v>82.32</v>
      </c>
      <c r="C5289" s="89">
        <f>LN(Table3[[#This Row],[Value]]/B5288)</f>
        <v>0</v>
      </c>
      <c r="D5289" s="89"/>
      <c r="E5289" s="89"/>
      <c r="F5289" s="89">
        <f>Table3[[#This Row],[Yield]]/100*(1+F5288)</f>
        <v>0</v>
      </c>
    </row>
    <row r="5290" spans="1:6" x14ac:dyDescent="0.2">
      <c r="A5290" s="88">
        <v>5192</v>
      </c>
      <c r="B5290" s="89">
        <v>82.54</v>
      </c>
      <c r="C5290" s="89">
        <f>LN(Table3[[#This Row],[Value]]/B5289)</f>
        <v>2.6689327986416812E-3</v>
      </c>
      <c r="D5290" s="89"/>
      <c r="E5290" s="89"/>
      <c r="F5290" s="89">
        <f>Table3[[#This Row],[Yield]]/100*(1+F5289)</f>
        <v>0</v>
      </c>
    </row>
    <row r="5291" spans="1:6" x14ac:dyDescent="0.2">
      <c r="A5291" s="88">
        <v>5193</v>
      </c>
      <c r="B5291" s="89">
        <v>83.43</v>
      </c>
      <c r="C5291" s="89">
        <f>LN(Table3[[#This Row],[Value]]/B5290)</f>
        <v>1.0724932589547395E-2</v>
      </c>
      <c r="D5291" s="89"/>
      <c r="E5291" s="89"/>
      <c r="F5291" s="89">
        <f>Table3[[#This Row],[Yield]]/100*(1+F5290)</f>
        <v>0</v>
      </c>
    </row>
    <row r="5292" spans="1:6" x14ac:dyDescent="0.2">
      <c r="A5292" s="88">
        <v>5194</v>
      </c>
      <c r="B5292" s="89">
        <v>83.02</v>
      </c>
      <c r="C5292" s="89">
        <f>LN(Table3[[#This Row],[Value]]/B5291)</f>
        <v>-4.9264142890905801E-3</v>
      </c>
      <c r="D5292" s="89"/>
      <c r="E5292" s="89"/>
      <c r="F5292" s="89">
        <f>Table3[[#This Row],[Yield]]/100*(1+F5291)</f>
        <v>0</v>
      </c>
    </row>
    <row r="5293" spans="1:6" x14ac:dyDescent="0.2">
      <c r="A5293" s="88">
        <v>5196</v>
      </c>
      <c r="B5293" s="89">
        <v>83.19</v>
      </c>
      <c r="C5293" s="89">
        <f>LN(Table3[[#This Row],[Value]]/B5292)</f>
        <v>2.0456056709037369E-3</v>
      </c>
      <c r="D5293" s="89"/>
      <c r="E5293" s="89"/>
      <c r="F5293" s="89">
        <f>Table3[[#This Row],[Yield]]/100*(1+F5292)</f>
        <v>0</v>
      </c>
    </row>
    <row r="5294" spans="1:6" x14ac:dyDescent="0.2">
      <c r="A5294" s="88">
        <v>5197</v>
      </c>
      <c r="B5294" s="89">
        <v>83.1</v>
      </c>
      <c r="C5294" s="89">
        <f>LN(Table3[[#This Row],[Value]]/B5293)</f>
        <v>-1.0824464343939003E-3</v>
      </c>
      <c r="D5294" s="89"/>
      <c r="E5294" s="89"/>
      <c r="F5294" s="89">
        <f>Table3[[#This Row],[Yield]]/100*(1+F5293)</f>
        <v>0</v>
      </c>
    </row>
    <row r="5295" spans="1:6" x14ac:dyDescent="0.2">
      <c r="A5295" s="88">
        <v>5198</v>
      </c>
      <c r="B5295" s="89">
        <v>82.57</v>
      </c>
      <c r="C5295" s="89">
        <f>LN(Table3[[#This Row],[Value]]/B5294)</f>
        <v>-6.3982834320653282E-3</v>
      </c>
      <c r="D5295" s="89"/>
      <c r="E5295" s="89"/>
      <c r="F5295" s="89">
        <f>Table3[[#This Row],[Yield]]/100*(1+F5294)</f>
        <v>0</v>
      </c>
    </row>
    <row r="5296" spans="1:6" x14ac:dyDescent="0.2">
      <c r="A5296" s="88">
        <v>5199</v>
      </c>
      <c r="B5296" s="89">
        <v>82.31</v>
      </c>
      <c r="C5296" s="89">
        <f>LN(Table3[[#This Row],[Value]]/B5295)</f>
        <v>-3.1538114447845138E-3</v>
      </c>
      <c r="D5296" s="89"/>
      <c r="E5296" s="89"/>
      <c r="F5296" s="89">
        <f>Table3[[#This Row],[Yield]]/100*(1+F5295)</f>
        <v>0</v>
      </c>
    </row>
    <row r="5297" spans="1:6" x14ac:dyDescent="0.2">
      <c r="A5297" s="88">
        <v>5200</v>
      </c>
      <c r="B5297" s="89">
        <v>81.83</v>
      </c>
      <c r="C5297" s="89">
        <f>LN(Table3[[#This Row],[Value]]/B5296)</f>
        <v>-5.8486824452623522E-3</v>
      </c>
      <c r="D5297" s="89"/>
      <c r="E5297" s="89"/>
      <c r="F5297" s="89">
        <f>Table3[[#This Row],[Yield]]/100*(1+F5296)</f>
        <v>0</v>
      </c>
    </row>
    <row r="5298" spans="1:6" x14ac:dyDescent="0.2">
      <c r="A5298" s="88">
        <v>5201</v>
      </c>
      <c r="B5298" s="89">
        <v>81.650000000000006</v>
      </c>
      <c r="C5298" s="89">
        <f>LN(Table3[[#This Row],[Value]]/B5297)</f>
        <v>-2.2021051228161346E-3</v>
      </c>
      <c r="D5298" s="89"/>
      <c r="E5298" s="89"/>
      <c r="F5298" s="89">
        <f>Table3[[#This Row],[Yield]]/100*(1+F5297)</f>
        <v>0</v>
      </c>
    </row>
    <row r="5299" spans="1:6" x14ac:dyDescent="0.2">
      <c r="A5299" s="88">
        <v>5203</v>
      </c>
      <c r="B5299" s="89">
        <v>81.64</v>
      </c>
      <c r="C5299" s="89">
        <f>LN(Table3[[#This Row],[Value]]/B5298)</f>
        <v>-1.2248147483016599E-4</v>
      </c>
      <c r="D5299" s="89"/>
      <c r="E5299" s="89"/>
      <c r="F5299" s="89">
        <f>Table3[[#This Row],[Yield]]/100*(1+F5298)</f>
        <v>0</v>
      </c>
    </row>
    <row r="5300" spans="1:6" x14ac:dyDescent="0.2">
      <c r="A5300" s="88">
        <v>5204</v>
      </c>
      <c r="B5300" s="89">
        <v>82.39</v>
      </c>
      <c r="C5300" s="89">
        <f>LN(Table3[[#This Row],[Value]]/B5299)</f>
        <v>9.1447323858546894E-3</v>
      </c>
      <c r="D5300" s="89"/>
      <c r="E5300" s="89"/>
      <c r="F5300" s="89">
        <f>Table3[[#This Row],[Yield]]/100*(1+F5299)</f>
        <v>0</v>
      </c>
    </row>
    <row r="5301" spans="1:6" x14ac:dyDescent="0.2">
      <c r="A5301" s="88">
        <v>5205</v>
      </c>
      <c r="B5301" s="89">
        <v>82.46</v>
      </c>
      <c r="C5301" s="89">
        <f>LN(Table3[[#This Row],[Value]]/B5300)</f>
        <v>8.4925695125510653E-4</v>
      </c>
      <c r="D5301" s="89"/>
      <c r="E5301" s="89"/>
      <c r="F5301" s="89">
        <f>Table3[[#This Row],[Yield]]/100*(1+F5300)</f>
        <v>0</v>
      </c>
    </row>
    <row r="5302" spans="1:6" x14ac:dyDescent="0.2">
      <c r="A5302" s="88">
        <v>5206</v>
      </c>
      <c r="B5302" s="89">
        <v>82.47</v>
      </c>
      <c r="C5302" s="89">
        <f>LN(Table3[[#This Row],[Value]]/B5301)</f>
        <v>1.212635665100451E-4</v>
      </c>
      <c r="D5302" s="89"/>
      <c r="E5302" s="89"/>
      <c r="F5302" s="89">
        <f>Table3[[#This Row],[Yield]]/100*(1+F5301)</f>
        <v>0</v>
      </c>
    </row>
    <row r="5303" spans="1:6" x14ac:dyDescent="0.2">
      <c r="A5303" s="88">
        <v>5207</v>
      </c>
      <c r="B5303" s="89">
        <v>82.11</v>
      </c>
      <c r="C5303" s="89">
        <f>LN(Table3[[#This Row],[Value]]/B5302)</f>
        <v>-4.374779124566631E-3</v>
      </c>
      <c r="D5303" s="89"/>
      <c r="E5303" s="89"/>
      <c r="F5303" s="89">
        <f>Table3[[#This Row],[Yield]]/100*(1+F5302)</f>
        <v>0</v>
      </c>
    </row>
    <row r="5304" spans="1:6" x14ac:dyDescent="0.2">
      <c r="A5304" s="88">
        <v>5208</v>
      </c>
      <c r="B5304" s="89">
        <v>82.07</v>
      </c>
      <c r="C5304" s="89">
        <f>LN(Table3[[#This Row],[Value]]/B5303)</f>
        <v>-4.8727007907722989E-4</v>
      </c>
      <c r="D5304" s="89"/>
      <c r="E5304" s="89"/>
      <c r="F5304" s="89">
        <f>Table3[[#This Row],[Yield]]/100*(1+F5303)</f>
        <v>0</v>
      </c>
    </row>
    <row r="5305" spans="1:6" x14ac:dyDescent="0.2">
      <c r="A5305" s="88">
        <v>5210</v>
      </c>
      <c r="B5305" s="89">
        <v>82.18</v>
      </c>
      <c r="C5305" s="89">
        <f>LN(Table3[[#This Row],[Value]]/B5304)</f>
        <v>1.3394218136436652E-3</v>
      </c>
      <c r="D5305" s="89"/>
      <c r="E5305" s="89"/>
      <c r="F5305" s="89">
        <f>Table3[[#This Row],[Yield]]/100*(1+F5304)</f>
        <v>0</v>
      </c>
    </row>
    <row r="5306" spans="1:6" x14ac:dyDescent="0.2">
      <c r="A5306" s="88">
        <v>5211</v>
      </c>
      <c r="B5306" s="89">
        <v>82.18</v>
      </c>
      <c r="C5306" s="89">
        <f>LN(Table3[[#This Row],[Value]]/B5305)</f>
        <v>0</v>
      </c>
      <c r="D5306" s="89"/>
      <c r="E5306" s="89"/>
      <c r="F5306" s="89">
        <f>Table3[[#This Row],[Yield]]/100*(1+F5305)</f>
        <v>0</v>
      </c>
    </row>
    <row r="5307" spans="1:6" x14ac:dyDescent="0.2">
      <c r="A5307" s="88">
        <v>5212</v>
      </c>
      <c r="B5307" s="89">
        <v>81.92</v>
      </c>
      <c r="C5307" s="89">
        <f>LN(Table3[[#This Row],[Value]]/B5306)</f>
        <v>-3.1688021640660907E-3</v>
      </c>
      <c r="D5307" s="89"/>
      <c r="E5307" s="89"/>
      <c r="F5307" s="89">
        <f>Table3[[#This Row],[Yield]]/100*(1+F5306)</f>
        <v>0</v>
      </c>
    </row>
    <row r="5308" spans="1:6" x14ac:dyDescent="0.2">
      <c r="A5308" s="88">
        <v>5213</v>
      </c>
      <c r="B5308" s="89">
        <v>81.56</v>
      </c>
      <c r="C5308" s="89">
        <f>LN(Table3[[#This Row],[Value]]/B5307)</f>
        <v>-4.4042155849432279E-3</v>
      </c>
      <c r="D5308" s="89"/>
      <c r="E5308" s="89"/>
      <c r="F5308" s="89">
        <f>Table3[[#This Row],[Yield]]/100*(1+F5307)</f>
        <v>0</v>
      </c>
    </row>
    <row r="5309" spans="1:6" x14ac:dyDescent="0.2">
      <c r="A5309" s="88">
        <v>5215</v>
      </c>
      <c r="B5309" s="89">
        <v>81.3</v>
      </c>
      <c r="C5309" s="89">
        <f>LN(Table3[[#This Row],[Value]]/B5308)</f>
        <v>-3.1929291524895541E-3</v>
      </c>
      <c r="D5309" s="89"/>
      <c r="E5309" s="89"/>
      <c r="F5309" s="89">
        <f>Table3[[#This Row],[Yield]]/100*(1+F5308)</f>
        <v>0</v>
      </c>
    </row>
    <row r="5310" spans="1:6" x14ac:dyDescent="0.2">
      <c r="A5310" s="88">
        <v>5217</v>
      </c>
      <c r="B5310" s="89">
        <v>81.05</v>
      </c>
      <c r="C5310" s="89">
        <f>LN(Table3[[#This Row],[Value]]/B5309)</f>
        <v>-3.0797683720797564E-3</v>
      </c>
      <c r="D5310" s="89"/>
      <c r="E5310" s="89"/>
      <c r="F5310" s="89">
        <f>Table3[[#This Row],[Yield]]/100*(1+F5309)</f>
        <v>0</v>
      </c>
    </row>
    <row r="5311" spans="1:6" x14ac:dyDescent="0.2">
      <c r="A5311" s="88">
        <v>5218</v>
      </c>
      <c r="B5311" s="89">
        <v>80.55</v>
      </c>
      <c r="C5311" s="89">
        <f>LN(Table3[[#This Row],[Value]]/B5310)</f>
        <v>-6.1881385587017595E-3</v>
      </c>
      <c r="D5311" s="89"/>
      <c r="E5311" s="89"/>
      <c r="F5311" s="89">
        <f>Table3[[#This Row],[Yield]]/100*(1+F5310)</f>
        <v>0</v>
      </c>
    </row>
    <row r="5312" spans="1:6" x14ac:dyDescent="0.2">
      <c r="A5312" s="88">
        <v>5219</v>
      </c>
      <c r="B5312" s="89">
        <v>80</v>
      </c>
      <c r="C5312" s="89">
        <f>LN(Table3[[#This Row],[Value]]/B5311)</f>
        <v>-6.8514749491017102E-3</v>
      </c>
      <c r="D5312" s="89"/>
      <c r="E5312" s="89"/>
      <c r="F5312" s="89">
        <f>Table3[[#This Row],[Yield]]/100*(1+F5311)</f>
        <v>0</v>
      </c>
    </row>
    <row r="5313" spans="1:6" x14ac:dyDescent="0.2">
      <c r="A5313" s="88">
        <v>5220</v>
      </c>
      <c r="B5313" s="89">
        <v>79.900000000000006</v>
      </c>
      <c r="C5313" s="89">
        <f>LN(Table3[[#This Row],[Value]]/B5312)</f>
        <v>-1.2507819016526025E-3</v>
      </c>
      <c r="D5313" s="89"/>
      <c r="E5313" s="89"/>
      <c r="F5313" s="89">
        <f>Table3[[#This Row],[Yield]]/100*(1+F5312)</f>
        <v>0</v>
      </c>
    </row>
    <row r="5314" spans="1:6" x14ac:dyDescent="0.2">
      <c r="A5314" s="88">
        <v>5221</v>
      </c>
      <c r="B5314" s="89">
        <v>79.72</v>
      </c>
      <c r="C5314" s="89">
        <f>LN(Table3[[#This Row],[Value]]/B5313)</f>
        <v>-2.2553574276351217E-3</v>
      </c>
      <c r="D5314" s="89"/>
      <c r="E5314" s="89"/>
      <c r="F5314" s="89">
        <f>Table3[[#This Row],[Yield]]/100*(1+F5313)</f>
        <v>0</v>
      </c>
    </row>
    <row r="5315" spans="1:6" x14ac:dyDescent="0.2">
      <c r="A5315" s="88">
        <v>5222</v>
      </c>
      <c r="B5315" s="89">
        <v>79.86</v>
      </c>
      <c r="C5315" s="89">
        <f>LN(Table3[[#This Row],[Value]]/B5314)</f>
        <v>1.7546062904813895E-3</v>
      </c>
      <c r="D5315" s="89"/>
      <c r="E5315" s="89"/>
      <c r="F5315" s="89">
        <f>Table3[[#This Row],[Yield]]/100*(1+F5314)</f>
        <v>0</v>
      </c>
    </row>
    <row r="5316" spans="1:6" x14ac:dyDescent="0.2">
      <c r="A5316" s="88">
        <v>5224</v>
      </c>
      <c r="B5316" s="89">
        <v>78.88</v>
      </c>
      <c r="C5316" s="89">
        <f>LN(Table3[[#This Row],[Value]]/B5315)</f>
        <v>-1.2347391340695332E-2</v>
      </c>
      <c r="D5316" s="89"/>
      <c r="E5316" s="89"/>
      <c r="F5316" s="89">
        <f>Table3[[#This Row],[Yield]]/100*(1+F5315)</f>
        <v>0</v>
      </c>
    </row>
    <row r="5317" spans="1:6" x14ac:dyDescent="0.2">
      <c r="A5317" s="88">
        <v>5225</v>
      </c>
      <c r="B5317" s="89">
        <v>79.349999999999994</v>
      </c>
      <c r="C5317" s="89">
        <f>LN(Table3[[#This Row],[Value]]/B5316)</f>
        <v>5.940736678038112E-3</v>
      </c>
      <c r="D5317" s="89"/>
      <c r="E5317" s="89"/>
      <c r="F5317" s="89">
        <f>Table3[[#This Row],[Yield]]/100*(1+F5316)</f>
        <v>0</v>
      </c>
    </row>
    <row r="5318" spans="1:6" x14ac:dyDescent="0.2">
      <c r="A5318" s="88">
        <v>5226</v>
      </c>
      <c r="B5318" s="89">
        <v>79.52</v>
      </c>
      <c r="C5318" s="89">
        <f>LN(Table3[[#This Row],[Value]]/B5317)</f>
        <v>2.1401153759004333E-3</v>
      </c>
      <c r="D5318" s="89"/>
      <c r="E5318" s="89"/>
      <c r="F5318" s="89">
        <f>Table3[[#This Row],[Yield]]/100*(1+F5317)</f>
        <v>0</v>
      </c>
    </row>
    <row r="5319" spans="1:6" x14ac:dyDescent="0.2">
      <c r="A5319" s="88">
        <v>5227</v>
      </c>
      <c r="B5319" s="89">
        <v>78.73</v>
      </c>
      <c r="C5319" s="89">
        <f>LN(Table3[[#This Row],[Value]]/B5318)</f>
        <v>-9.9842851519426831E-3</v>
      </c>
      <c r="D5319" s="89"/>
      <c r="E5319" s="89"/>
      <c r="F5319" s="89">
        <f>Table3[[#This Row],[Yield]]/100*(1+F5318)</f>
        <v>0</v>
      </c>
    </row>
    <row r="5320" spans="1:6" x14ac:dyDescent="0.2">
      <c r="A5320" s="88">
        <v>5228</v>
      </c>
      <c r="B5320" s="89">
        <v>77.52</v>
      </c>
      <c r="C5320" s="89">
        <f>LN(Table3[[#This Row],[Value]]/B5319)</f>
        <v>-1.54883096138651E-2</v>
      </c>
      <c r="D5320" s="89"/>
      <c r="E5320" s="89"/>
      <c r="F5320" s="89">
        <f>Table3[[#This Row],[Yield]]/100*(1+F5319)</f>
        <v>0</v>
      </c>
    </row>
    <row r="5321" spans="1:6" x14ac:dyDescent="0.2">
      <c r="A5321" s="88">
        <v>5229</v>
      </c>
      <c r="B5321" s="89">
        <v>76.97</v>
      </c>
      <c r="C5321" s="89">
        <f>LN(Table3[[#This Row],[Value]]/B5320)</f>
        <v>-7.1202320362846738E-3</v>
      </c>
      <c r="D5321" s="89"/>
      <c r="E5321" s="89"/>
      <c r="F5321" s="89">
        <f>Table3[[#This Row],[Yield]]/100*(1+F5320)</f>
        <v>0</v>
      </c>
    </row>
    <row r="5322" spans="1:6" x14ac:dyDescent="0.2">
      <c r="A5322" s="88">
        <v>5231</v>
      </c>
      <c r="B5322" s="89">
        <v>77.819999999999993</v>
      </c>
      <c r="C5322" s="89">
        <f>LN(Table3[[#This Row],[Value]]/B5321)</f>
        <v>1.0982732010181458E-2</v>
      </c>
      <c r="D5322" s="89"/>
      <c r="E5322" s="89"/>
      <c r="F5322" s="89">
        <f>Table3[[#This Row],[Yield]]/100*(1+F5321)</f>
        <v>0</v>
      </c>
    </row>
    <row r="5323" spans="1:6" x14ac:dyDescent="0.2">
      <c r="A5323" s="88">
        <v>5232</v>
      </c>
      <c r="B5323" s="89">
        <v>78.790000000000006</v>
      </c>
      <c r="C5323" s="89">
        <f>LN(Table3[[#This Row],[Value]]/B5322)</f>
        <v>1.238761770118927E-2</v>
      </c>
      <c r="D5323" s="89"/>
      <c r="E5323" s="89"/>
      <c r="F5323" s="89">
        <f>Table3[[#This Row],[Yield]]/100*(1+F5322)</f>
        <v>0</v>
      </c>
    </row>
    <row r="5324" spans="1:6" x14ac:dyDescent="0.2">
      <c r="A5324" s="88">
        <v>5233</v>
      </c>
      <c r="B5324" s="89">
        <v>78.61</v>
      </c>
      <c r="C5324" s="89">
        <f>LN(Table3[[#This Row],[Value]]/B5323)</f>
        <v>-2.2871674519316771E-3</v>
      </c>
      <c r="D5324" s="89"/>
      <c r="E5324" s="89"/>
      <c r="F5324" s="89">
        <f>Table3[[#This Row],[Yield]]/100*(1+F5323)</f>
        <v>0</v>
      </c>
    </row>
    <row r="5325" spans="1:6" x14ac:dyDescent="0.2">
      <c r="A5325" s="88">
        <v>5234</v>
      </c>
      <c r="B5325" s="89">
        <v>79.12</v>
      </c>
      <c r="C5325" s="89">
        <f>LN(Table3[[#This Row],[Value]]/B5324)</f>
        <v>6.4667695087915937E-3</v>
      </c>
      <c r="D5325" s="89"/>
      <c r="E5325" s="89"/>
      <c r="F5325" s="89">
        <f>Table3[[#This Row],[Yield]]/100*(1+F5324)</f>
        <v>0</v>
      </c>
    </row>
    <row r="5326" spans="1:6" x14ac:dyDescent="0.2">
      <c r="A5326" s="88">
        <v>5235</v>
      </c>
      <c r="B5326" s="89">
        <v>80.11</v>
      </c>
      <c r="C5326" s="89">
        <f>LN(Table3[[#This Row],[Value]]/B5325)</f>
        <v>1.2435002912568641E-2</v>
      </c>
      <c r="D5326" s="89"/>
      <c r="E5326" s="89"/>
      <c r="F5326" s="89">
        <f>Table3[[#This Row],[Yield]]/100*(1+F5325)</f>
        <v>0</v>
      </c>
    </row>
    <row r="5327" spans="1:6" x14ac:dyDescent="0.2">
      <c r="A5327" s="88">
        <v>5236</v>
      </c>
      <c r="B5327" s="89">
        <v>79.83</v>
      </c>
      <c r="C5327" s="89">
        <f>LN(Table3[[#This Row],[Value]]/B5326)</f>
        <v>-3.5013165693179669E-3</v>
      </c>
      <c r="D5327" s="89"/>
      <c r="E5327" s="89"/>
      <c r="F5327" s="89">
        <f>Table3[[#This Row],[Yield]]/100*(1+F5326)</f>
        <v>0</v>
      </c>
    </row>
    <row r="5328" spans="1:6" x14ac:dyDescent="0.2">
      <c r="A5328" s="88">
        <v>5238</v>
      </c>
      <c r="B5328" s="89">
        <v>79.89</v>
      </c>
      <c r="C5328" s="89">
        <f>LN(Table3[[#This Row],[Value]]/B5327)</f>
        <v>7.5131483624311132E-4</v>
      </c>
      <c r="D5328" s="89"/>
      <c r="E5328" s="89"/>
      <c r="F5328" s="89">
        <f>Table3[[#This Row],[Yield]]/100*(1+F5327)</f>
        <v>0</v>
      </c>
    </row>
    <row r="5329" spans="1:6" x14ac:dyDescent="0.2">
      <c r="A5329" s="88">
        <v>5239</v>
      </c>
      <c r="B5329" s="89">
        <v>79.89</v>
      </c>
      <c r="C5329" s="89">
        <f>LN(Table3[[#This Row],[Value]]/B5328)</f>
        <v>0</v>
      </c>
      <c r="D5329" s="89"/>
      <c r="E5329" s="89"/>
      <c r="F5329" s="89">
        <f>Table3[[#This Row],[Yield]]/100*(1+F5328)</f>
        <v>0</v>
      </c>
    </row>
    <row r="5330" spans="1:6" x14ac:dyDescent="0.2">
      <c r="A5330" s="88">
        <v>5240</v>
      </c>
      <c r="B5330" s="89">
        <v>79.78</v>
      </c>
      <c r="C5330" s="89">
        <f>LN(Table3[[#This Row],[Value]]/B5329)</f>
        <v>-1.3778420166900194E-3</v>
      </c>
      <c r="D5330" s="89"/>
      <c r="E5330" s="89"/>
      <c r="F5330" s="89">
        <f>Table3[[#This Row],[Yield]]/100*(1+F5329)</f>
        <v>0</v>
      </c>
    </row>
    <row r="5331" spans="1:6" x14ac:dyDescent="0.2">
      <c r="A5331" s="88">
        <v>5241</v>
      </c>
      <c r="B5331" s="89">
        <v>79.849999999999994</v>
      </c>
      <c r="C5331" s="89">
        <f>LN(Table3[[#This Row],[Value]]/B5330)</f>
        <v>8.770281837608972E-4</v>
      </c>
      <c r="D5331" s="89"/>
      <c r="E5331" s="89"/>
      <c r="F5331" s="89">
        <f>Table3[[#This Row],[Yield]]/100*(1+F5330)</f>
        <v>0</v>
      </c>
    </row>
    <row r="5332" spans="1:6" x14ac:dyDescent="0.2">
      <c r="A5332" s="88">
        <v>5242</v>
      </c>
      <c r="B5332" s="89">
        <v>79.16</v>
      </c>
      <c r="C5332" s="89">
        <f>LN(Table3[[#This Row],[Value]]/B5331)</f>
        <v>-8.6787539266563862E-3</v>
      </c>
      <c r="D5332" s="89"/>
      <c r="E5332" s="89"/>
      <c r="F5332" s="89">
        <f>Table3[[#This Row],[Yield]]/100*(1+F5331)</f>
        <v>0</v>
      </c>
    </row>
    <row r="5333" spans="1:6" x14ac:dyDescent="0.2">
      <c r="A5333" s="88">
        <v>5243</v>
      </c>
      <c r="B5333" s="89">
        <v>79.56</v>
      </c>
      <c r="C5333" s="89">
        <f>LN(Table3[[#This Row],[Value]]/B5332)</f>
        <v>5.0403332514065355E-3</v>
      </c>
      <c r="D5333" s="89"/>
      <c r="E5333" s="89"/>
      <c r="F5333" s="89">
        <f>Table3[[#This Row],[Yield]]/100*(1+F5332)</f>
        <v>0</v>
      </c>
    </row>
    <row r="5334" spans="1:6" x14ac:dyDescent="0.2">
      <c r="A5334" s="88">
        <v>5245</v>
      </c>
      <c r="B5334" s="89">
        <v>80.03</v>
      </c>
      <c r="C5334" s="89">
        <f>LN(Table3[[#This Row],[Value]]/B5333)</f>
        <v>5.8901103931833241E-3</v>
      </c>
      <c r="D5334" s="89"/>
      <c r="E5334" s="89"/>
      <c r="F5334" s="89">
        <f>Table3[[#This Row],[Yield]]/100*(1+F5333)</f>
        <v>0</v>
      </c>
    </row>
    <row r="5335" spans="1:6" x14ac:dyDescent="0.2">
      <c r="A5335" s="88">
        <v>5246</v>
      </c>
      <c r="B5335" s="89">
        <v>80.099999999999994</v>
      </c>
      <c r="C5335" s="89">
        <f>LN(Table3[[#This Row],[Value]]/B5334)</f>
        <v>8.7428969535861269E-4</v>
      </c>
      <c r="D5335" s="89"/>
      <c r="E5335" s="89"/>
      <c r="F5335" s="89">
        <f>Table3[[#This Row],[Yield]]/100*(1+F5334)</f>
        <v>0</v>
      </c>
    </row>
    <row r="5336" spans="1:6" x14ac:dyDescent="0.2">
      <c r="A5336" s="88">
        <v>5247</v>
      </c>
      <c r="B5336" s="89">
        <v>80.05</v>
      </c>
      <c r="C5336" s="89">
        <f>LN(Table3[[#This Row],[Value]]/B5335)</f>
        <v>-6.2441463158984596E-4</v>
      </c>
      <c r="D5336" s="89"/>
      <c r="E5336" s="89"/>
      <c r="F5336" s="89">
        <f>Table3[[#This Row],[Yield]]/100*(1+F5335)</f>
        <v>0</v>
      </c>
    </row>
    <row r="5337" spans="1:6" x14ac:dyDescent="0.2">
      <c r="A5337" s="88">
        <v>5248</v>
      </c>
      <c r="B5337" s="89">
        <v>81.05</v>
      </c>
      <c r="C5337" s="89">
        <f>LN(Table3[[#This Row],[Value]]/B5336)</f>
        <v>1.2414808738961501E-2</v>
      </c>
      <c r="D5337" s="89"/>
      <c r="E5337" s="89"/>
      <c r="F5337" s="89">
        <f>Table3[[#This Row],[Yield]]/100*(1+F5336)</f>
        <v>0</v>
      </c>
    </row>
    <row r="5338" spans="1:6" x14ac:dyDescent="0.2">
      <c r="A5338" s="88">
        <v>5249</v>
      </c>
      <c r="B5338" s="89">
        <v>81.11</v>
      </c>
      <c r="C5338" s="89">
        <f>LN(Table3[[#This Row],[Value]]/B5337)</f>
        <v>7.4000990056831504E-4</v>
      </c>
      <c r="D5338" s="89"/>
      <c r="E5338" s="89"/>
      <c r="F5338" s="89">
        <f>Table3[[#This Row],[Yield]]/100*(1+F5337)</f>
        <v>0</v>
      </c>
    </row>
    <row r="5339" spans="1:6" x14ac:dyDescent="0.2">
      <c r="A5339" s="88">
        <v>5250</v>
      </c>
      <c r="B5339" s="89">
        <v>80.819999999999993</v>
      </c>
      <c r="C5339" s="89">
        <f>LN(Table3[[#This Row],[Value]]/B5338)</f>
        <v>-3.5817984319257631E-3</v>
      </c>
      <c r="D5339" s="89"/>
      <c r="E5339" s="89"/>
      <c r="F5339" s="89">
        <f>Table3[[#This Row],[Yield]]/100*(1+F5338)</f>
        <v>0</v>
      </c>
    </row>
    <row r="5340" spans="1:6" x14ac:dyDescent="0.2">
      <c r="A5340" s="88">
        <v>5252</v>
      </c>
      <c r="B5340" s="89">
        <v>81.36</v>
      </c>
      <c r="C5340" s="89">
        <f>LN(Table3[[#This Row],[Value]]/B5339)</f>
        <v>6.659292089976997E-3</v>
      </c>
      <c r="D5340" s="89"/>
      <c r="E5340" s="89"/>
      <c r="F5340" s="89">
        <f>Table3[[#This Row],[Yield]]/100*(1+F5339)</f>
        <v>0</v>
      </c>
    </row>
    <row r="5341" spans="1:6" x14ac:dyDescent="0.2">
      <c r="A5341" s="88">
        <v>5253</v>
      </c>
      <c r="B5341" s="89">
        <v>81.66</v>
      </c>
      <c r="C5341" s="89">
        <f>LN(Table3[[#This Row],[Value]]/B5340)</f>
        <v>3.680534151125217E-3</v>
      </c>
      <c r="D5341" s="89"/>
      <c r="E5341" s="89"/>
      <c r="F5341" s="89">
        <f>Table3[[#This Row],[Yield]]/100*(1+F5340)</f>
        <v>0</v>
      </c>
    </row>
    <row r="5342" spans="1:6" x14ac:dyDescent="0.2">
      <c r="A5342" s="88">
        <v>5254</v>
      </c>
      <c r="B5342" s="89">
        <v>81.459999999999994</v>
      </c>
      <c r="C5342" s="89">
        <f>LN(Table3[[#This Row],[Value]]/B5341)</f>
        <v>-2.4521836711632466E-3</v>
      </c>
      <c r="D5342" s="89"/>
      <c r="E5342" s="89"/>
      <c r="F5342" s="89">
        <f>Table3[[#This Row],[Yield]]/100*(1+F5341)</f>
        <v>0</v>
      </c>
    </row>
    <row r="5343" spans="1:6" x14ac:dyDescent="0.2">
      <c r="A5343" s="88">
        <v>5255</v>
      </c>
      <c r="B5343" s="89">
        <v>80.89</v>
      </c>
      <c r="C5343" s="89">
        <f>LN(Table3[[#This Row],[Value]]/B5342)</f>
        <v>-7.0218951904051433E-3</v>
      </c>
      <c r="D5343" s="89"/>
      <c r="E5343" s="89"/>
      <c r="F5343" s="89">
        <f>Table3[[#This Row],[Yield]]/100*(1+F5342)</f>
        <v>0</v>
      </c>
    </row>
    <row r="5344" spans="1:6" x14ac:dyDescent="0.2">
      <c r="A5344" s="88">
        <v>5256</v>
      </c>
      <c r="B5344" s="89">
        <v>80.849999999999994</v>
      </c>
      <c r="C5344" s="89">
        <f>LN(Table3[[#This Row],[Value]]/B5343)</f>
        <v>-4.9462100674544361E-4</v>
      </c>
      <c r="D5344" s="89"/>
      <c r="E5344" s="89"/>
      <c r="F5344" s="89">
        <f>Table3[[#This Row],[Yield]]/100*(1+F5343)</f>
        <v>0</v>
      </c>
    </row>
    <row r="5345" spans="1:6" x14ac:dyDescent="0.2">
      <c r="A5345" s="88">
        <v>5257</v>
      </c>
      <c r="B5345" s="89">
        <v>81.400000000000006</v>
      </c>
      <c r="C5345" s="89">
        <f>LN(Table3[[#This Row],[Value]]/B5344)</f>
        <v>6.7796869853789894E-3</v>
      </c>
      <c r="D5345" s="89"/>
      <c r="E5345" s="89"/>
      <c r="F5345" s="89">
        <f>Table3[[#This Row],[Yield]]/100*(1+F5344)</f>
        <v>0</v>
      </c>
    </row>
    <row r="5346" spans="1:6" x14ac:dyDescent="0.2">
      <c r="A5346" s="88">
        <v>5259</v>
      </c>
      <c r="B5346" s="89">
        <v>81.23</v>
      </c>
      <c r="C5346" s="89">
        <f>LN(Table3[[#This Row],[Value]]/B5345)</f>
        <v>-2.0906359456321368E-3</v>
      </c>
      <c r="D5346" s="89"/>
      <c r="E5346" s="89"/>
      <c r="F5346" s="89">
        <f>Table3[[#This Row],[Yield]]/100*(1+F5345)</f>
        <v>0</v>
      </c>
    </row>
    <row r="5347" spans="1:6" x14ac:dyDescent="0.2">
      <c r="A5347" s="88">
        <v>5260</v>
      </c>
      <c r="B5347" s="89">
        <v>81.25</v>
      </c>
      <c r="C5347" s="89">
        <f>LN(Table3[[#This Row],[Value]]/B5346)</f>
        <v>2.4618414698438635E-4</v>
      </c>
      <c r="D5347" s="89"/>
      <c r="E5347" s="89"/>
      <c r="F5347" s="89">
        <f>Table3[[#This Row],[Yield]]/100*(1+F5346)</f>
        <v>0</v>
      </c>
    </row>
    <row r="5348" spans="1:6" x14ac:dyDescent="0.2">
      <c r="A5348" s="88">
        <v>5261</v>
      </c>
      <c r="B5348" s="89">
        <v>81.56</v>
      </c>
      <c r="C5348" s="89">
        <f>LN(Table3[[#This Row],[Value]]/B5347)</f>
        <v>3.8081244964074988E-3</v>
      </c>
      <c r="D5348" s="89"/>
      <c r="E5348" s="89"/>
      <c r="F5348" s="89">
        <f>Table3[[#This Row],[Yield]]/100*(1+F5347)</f>
        <v>0</v>
      </c>
    </row>
    <row r="5349" spans="1:6" x14ac:dyDescent="0.2">
      <c r="A5349" s="88">
        <v>5262</v>
      </c>
      <c r="B5349" s="89">
        <v>81.55</v>
      </c>
      <c r="C5349" s="89">
        <f>LN(Table3[[#This Row],[Value]]/B5348)</f>
        <v>-1.2261663923156382E-4</v>
      </c>
      <c r="D5349" s="89"/>
      <c r="E5349" s="89"/>
      <c r="F5349" s="89">
        <f>Table3[[#This Row],[Yield]]/100*(1+F5348)</f>
        <v>0</v>
      </c>
    </row>
    <row r="5350" spans="1:6" x14ac:dyDescent="0.2">
      <c r="A5350" s="88">
        <v>5263</v>
      </c>
      <c r="B5350" s="89">
        <v>81.569999999999993</v>
      </c>
      <c r="C5350" s="89">
        <f>LN(Table3[[#This Row],[Value]]/B5349)</f>
        <v>2.4521824546601872E-4</v>
      </c>
      <c r="D5350" s="89"/>
      <c r="E5350" s="89"/>
      <c r="F5350" s="89">
        <f>Table3[[#This Row],[Yield]]/100*(1+F5349)</f>
        <v>0</v>
      </c>
    </row>
    <row r="5351" spans="1:6" x14ac:dyDescent="0.2">
      <c r="A5351" s="88">
        <v>5266</v>
      </c>
      <c r="B5351" s="89">
        <v>80.98</v>
      </c>
      <c r="C5351" s="89">
        <f>LN(Table3[[#This Row],[Value]]/B5350)</f>
        <v>-7.2593367084738394E-3</v>
      </c>
      <c r="D5351" s="89"/>
      <c r="E5351" s="89"/>
      <c r="F5351" s="89">
        <f>Table3[[#This Row],[Yield]]/100*(1+F5350)</f>
        <v>0</v>
      </c>
    </row>
    <row r="5352" spans="1:6" x14ac:dyDescent="0.2">
      <c r="A5352" s="88">
        <v>5267</v>
      </c>
      <c r="B5352" s="89">
        <v>80.5</v>
      </c>
      <c r="C5352" s="89">
        <f>LN(Table3[[#This Row],[Value]]/B5351)</f>
        <v>-5.9450261794974178E-3</v>
      </c>
      <c r="D5352" s="89"/>
      <c r="E5352" s="89"/>
      <c r="F5352" s="89">
        <f>Table3[[#This Row],[Yield]]/100*(1+F5351)</f>
        <v>0</v>
      </c>
    </row>
    <row r="5353" spans="1:6" x14ac:dyDescent="0.2">
      <c r="A5353" s="88">
        <v>5268</v>
      </c>
      <c r="B5353" s="89">
        <v>80.819999999999993</v>
      </c>
      <c r="C5353" s="89">
        <f>LN(Table3[[#This Row],[Value]]/B5352)</f>
        <v>3.9672752258099204E-3</v>
      </c>
      <c r="D5353" s="89"/>
      <c r="E5353" s="89"/>
      <c r="F5353" s="89">
        <f>Table3[[#This Row],[Yield]]/100*(1+F5352)</f>
        <v>0</v>
      </c>
    </row>
    <row r="5354" spans="1:6" x14ac:dyDescent="0.2">
      <c r="A5354" s="88">
        <v>5269</v>
      </c>
      <c r="B5354" s="89">
        <v>81.17</v>
      </c>
      <c r="C5354" s="89">
        <f>LN(Table3[[#This Row],[Value]]/B5353)</f>
        <v>4.3212611227567577E-3</v>
      </c>
      <c r="D5354" s="89"/>
      <c r="E5354" s="89"/>
      <c r="F5354" s="89">
        <f>Table3[[#This Row],[Yield]]/100*(1+F5353)</f>
        <v>0</v>
      </c>
    </row>
    <row r="5355" spans="1:6" x14ac:dyDescent="0.2">
      <c r="A5355" s="88">
        <v>5270</v>
      </c>
      <c r="B5355" s="89">
        <v>81.19</v>
      </c>
      <c r="C5355" s="89">
        <f>LN(Table3[[#This Row],[Value]]/B5354)</f>
        <v>2.4636610127073104E-4</v>
      </c>
      <c r="D5355" s="89"/>
      <c r="E5355" s="89"/>
      <c r="F5355" s="89">
        <f>Table3[[#This Row],[Yield]]/100*(1+F5354)</f>
        <v>0</v>
      </c>
    </row>
    <row r="5356" spans="1:6" x14ac:dyDescent="0.2">
      <c r="A5356" s="88">
        <v>5271</v>
      </c>
      <c r="B5356" s="89">
        <v>81.48</v>
      </c>
      <c r="C5356" s="89">
        <f>LN(Table3[[#This Row],[Value]]/B5355)</f>
        <v>3.5655044842500278E-3</v>
      </c>
      <c r="D5356" s="89"/>
      <c r="E5356" s="89"/>
      <c r="F5356" s="89">
        <f>Table3[[#This Row],[Yield]]/100*(1+F5355)</f>
        <v>0</v>
      </c>
    </row>
    <row r="5357" spans="1:6" x14ac:dyDescent="0.2">
      <c r="A5357" s="88">
        <v>5273</v>
      </c>
      <c r="B5357" s="89">
        <v>81.64</v>
      </c>
      <c r="C5357" s="89">
        <f>LN(Table3[[#This Row],[Value]]/B5356)</f>
        <v>1.9617465830389677E-3</v>
      </c>
      <c r="D5357" s="89"/>
      <c r="E5357" s="89"/>
      <c r="F5357" s="89">
        <f>Table3[[#This Row],[Yield]]/100*(1+F5356)</f>
        <v>0</v>
      </c>
    </row>
    <row r="5358" spans="1:6" x14ac:dyDescent="0.2">
      <c r="A5358" s="88">
        <v>5274</v>
      </c>
      <c r="B5358" s="89">
        <v>81.81</v>
      </c>
      <c r="C5358" s="89">
        <f>LN(Table3[[#This Row],[Value]]/B5357)</f>
        <v>2.0801475839628248E-3</v>
      </c>
      <c r="D5358" s="89"/>
      <c r="E5358" s="89"/>
      <c r="F5358" s="89">
        <f>Table3[[#This Row],[Yield]]/100*(1+F5357)</f>
        <v>0</v>
      </c>
    </row>
    <row r="5359" spans="1:6" x14ac:dyDescent="0.2">
      <c r="A5359" s="88">
        <v>5275</v>
      </c>
      <c r="B5359" s="89">
        <v>81.84</v>
      </c>
      <c r="C5359" s="89">
        <f>LN(Table3[[#This Row],[Value]]/B5358)</f>
        <v>3.6663611776411128E-4</v>
      </c>
      <c r="D5359" s="89"/>
      <c r="E5359" s="89"/>
      <c r="F5359" s="89">
        <f>Table3[[#This Row],[Yield]]/100*(1+F5358)</f>
        <v>0</v>
      </c>
    </row>
    <row r="5360" spans="1:6" x14ac:dyDescent="0.2">
      <c r="A5360" s="88">
        <v>5276</v>
      </c>
      <c r="B5360" s="89">
        <v>81.61</v>
      </c>
      <c r="C5360" s="89">
        <f>LN(Table3[[#This Row],[Value]]/B5359)</f>
        <v>-2.8143181622195396E-3</v>
      </c>
      <c r="D5360" s="89"/>
      <c r="E5360" s="89"/>
      <c r="F5360" s="89">
        <f>Table3[[#This Row],[Yield]]/100*(1+F5359)</f>
        <v>0</v>
      </c>
    </row>
    <row r="5361" spans="1:6" x14ac:dyDescent="0.2">
      <c r="A5361" s="88">
        <v>5277</v>
      </c>
      <c r="B5361" s="89">
        <v>81.760000000000005</v>
      </c>
      <c r="C5361" s="89">
        <f>LN(Table3[[#This Row],[Value]]/B5360)</f>
        <v>1.8363229742429281E-3</v>
      </c>
      <c r="D5361" s="89"/>
      <c r="E5361" s="89"/>
      <c r="F5361" s="89">
        <f>Table3[[#This Row],[Yield]]/100*(1+F5360)</f>
        <v>0</v>
      </c>
    </row>
    <row r="5362" spans="1:6" x14ac:dyDescent="0.2">
      <c r="A5362" s="88">
        <v>5278</v>
      </c>
      <c r="B5362" s="89">
        <v>81.569999999999993</v>
      </c>
      <c r="C5362" s="89">
        <f>LN(Table3[[#This Row],[Value]]/B5361)</f>
        <v>-2.3265791429054237E-3</v>
      </c>
      <c r="D5362" s="89"/>
      <c r="E5362" s="89"/>
      <c r="F5362" s="89">
        <f>Table3[[#This Row],[Yield]]/100*(1+F5361)</f>
        <v>0</v>
      </c>
    </row>
    <row r="5363" spans="1:6" x14ac:dyDescent="0.2">
      <c r="A5363" s="88">
        <v>5280</v>
      </c>
      <c r="B5363" s="89">
        <v>81.459999999999994</v>
      </c>
      <c r="C5363" s="89">
        <f>LN(Table3[[#This Row],[Value]]/B5362)</f>
        <v>-1.3494450922224832E-3</v>
      </c>
      <c r="D5363" s="89"/>
      <c r="E5363" s="89"/>
      <c r="F5363" s="89">
        <f>Table3[[#This Row],[Yield]]/100*(1+F5362)</f>
        <v>0</v>
      </c>
    </row>
    <row r="5364" spans="1:6" x14ac:dyDescent="0.2">
      <c r="A5364" s="88">
        <v>5281</v>
      </c>
      <c r="B5364" s="89">
        <v>81.28</v>
      </c>
      <c r="C5364" s="89">
        <f>LN(Table3[[#This Row],[Value]]/B5363)</f>
        <v>-2.2121183900947116E-3</v>
      </c>
      <c r="D5364" s="89"/>
      <c r="E5364" s="89"/>
      <c r="F5364" s="89">
        <f>Table3[[#This Row],[Yield]]/100*(1+F5363)</f>
        <v>0</v>
      </c>
    </row>
    <row r="5365" spans="1:6" x14ac:dyDescent="0.2">
      <c r="A5365" s="88">
        <v>5282</v>
      </c>
      <c r="B5365" s="89">
        <v>81.03</v>
      </c>
      <c r="C5365" s="89">
        <f>LN(Table3[[#This Row],[Value]]/B5364)</f>
        <v>-3.0805273575378314E-3</v>
      </c>
      <c r="D5365" s="89"/>
      <c r="E5365" s="89"/>
      <c r="F5365" s="89">
        <f>Table3[[#This Row],[Yield]]/100*(1+F5364)</f>
        <v>0</v>
      </c>
    </row>
    <row r="5366" spans="1:6" x14ac:dyDescent="0.2">
      <c r="A5366" s="88">
        <v>5283</v>
      </c>
      <c r="B5366" s="89">
        <v>81.25</v>
      </c>
      <c r="C5366" s="89">
        <f>LN(Table3[[#This Row],[Value]]/B5365)</f>
        <v>2.7113647372129842E-3</v>
      </c>
      <c r="D5366" s="89"/>
      <c r="E5366" s="89"/>
      <c r="F5366" s="89">
        <f>Table3[[#This Row],[Yield]]/100*(1+F5365)</f>
        <v>0</v>
      </c>
    </row>
    <row r="5367" spans="1:6" x14ac:dyDescent="0.2">
      <c r="A5367" s="88">
        <v>5284</v>
      </c>
      <c r="B5367" s="89">
        <v>81.33</v>
      </c>
      <c r="C5367" s="89">
        <f>LN(Table3[[#This Row],[Value]]/B5366)</f>
        <v>9.841309688369596E-4</v>
      </c>
      <c r="D5367" s="89"/>
      <c r="E5367" s="89"/>
      <c r="F5367" s="89">
        <f>Table3[[#This Row],[Yield]]/100*(1+F5366)</f>
        <v>0</v>
      </c>
    </row>
    <row r="5368" spans="1:6" x14ac:dyDescent="0.2">
      <c r="A5368" s="88">
        <v>5285</v>
      </c>
      <c r="B5368" s="89">
        <v>81.52</v>
      </c>
      <c r="C5368" s="89">
        <f>LN(Table3[[#This Row],[Value]]/B5367)</f>
        <v>2.3334367357855002E-3</v>
      </c>
      <c r="D5368" s="89"/>
      <c r="E5368" s="89"/>
      <c r="F5368" s="89">
        <f>Table3[[#This Row],[Yield]]/100*(1+F5367)</f>
        <v>0</v>
      </c>
    </row>
    <row r="5369" spans="1:6" x14ac:dyDescent="0.2">
      <c r="A5369" s="88">
        <v>5287</v>
      </c>
      <c r="B5369" s="89">
        <v>81.58</v>
      </c>
      <c r="C5369" s="89">
        <f>LN(Table3[[#This Row],[Value]]/B5368)</f>
        <v>7.3574497494297605E-4</v>
      </c>
      <c r="D5369" s="89"/>
      <c r="E5369" s="89"/>
      <c r="F5369" s="89">
        <f>Table3[[#This Row],[Yield]]/100*(1+F5368)</f>
        <v>0</v>
      </c>
    </row>
    <row r="5370" spans="1:6" x14ac:dyDescent="0.2">
      <c r="A5370" s="88">
        <v>5288</v>
      </c>
      <c r="B5370" s="89">
        <v>81.19</v>
      </c>
      <c r="C5370" s="89">
        <f>LN(Table3[[#This Row],[Value]]/B5369)</f>
        <v>-4.792047015057312E-3</v>
      </c>
      <c r="D5370" s="89"/>
      <c r="E5370" s="89"/>
      <c r="F5370" s="89">
        <f>Table3[[#This Row],[Yield]]/100*(1+F5369)</f>
        <v>0</v>
      </c>
    </row>
    <row r="5371" spans="1:6" x14ac:dyDescent="0.2">
      <c r="A5371" s="88">
        <v>5289</v>
      </c>
      <c r="B5371" s="89">
        <v>80.23</v>
      </c>
      <c r="C5371" s="89">
        <f>LN(Table3[[#This Row],[Value]]/B5370)</f>
        <v>-1.1894577108790445E-2</v>
      </c>
      <c r="D5371" s="89"/>
      <c r="E5371" s="89"/>
      <c r="F5371" s="89">
        <f>Table3[[#This Row],[Yield]]/100*(1+F5370)</f>
        <v>0</v>
      </c>
    </row>
    <row r="5372" spans="1:6" x14ac:dyDescent="0.2">
      <c r="A5372" s="88">
        <v>5290</v>
      </c>
      <c r="B5372" s="89">
        <v>79.3</v>
      </c>
      <c r="C5372" s="89">
        <f>LN(Table3[[#This Row],[Value]]/B5371)</f>
        <v>-1.1659381124762424E-2</v>
      </c>
      <c r="D5372" s="89"/>
      <c r="E5372" s="89"/>
      <c r="F5372" s="89">
        <f>Table3[[#This Row],[Yield]]/100*(1+F5371)</f>
        <v>0</v>
      </c>
    </row>
    <row r="5373" spans="1:6" x14ac:dyDescent="0.2">
      <c r="A5373" s="88">
        <v>5291</v>
      </c>
      <c r="B5373" s="89">
        <v>80.06</v>
      </c>
      <c r="C5373" s="89">
        <f>LN(Table3[[#This Row],[Value]]/B5372)</f>
        <v>9.5382249236253928E-3</v>
      </c>
      <c r="D5373" s="89"/>
      <c r="E5373" s="89"/>
      <c r="F5373" s="89">
        <f>Table3[[#This Row],[Yield]]/100*(1+F5372)</f>
        <v>0</v>
      </c>
    </row>
    <row r="5374" spans="1:6" x14ac:dyDescent="0.2">
      <c r="A5374" s="88">
        <v>5292</v>
      </c>
      <c r="B5374" s="89">
        <v>80.11</v>
      </c>
      <c r="C5374" s="89">
        <f>LN(Table3[[#This Row],[Value]]/B5373)</f>
        <v>6.243366625977917E-4</v>
      </c>
      <c r="D5374" s="89"/>
      <c r="E5374" s="89"/>
      <c r="F5374" s="89">
        <f>Table3[[#This Row],[Yield]]/100*(1+F5373)</f>
        <v>0</v>
      </c>
    </row>
    <row r="5375" spans="1:6" x14ac:dyDescent="0.2">
      <c r="A5375" s="88">
        <v>5294</v>
      </c>
      <c r="B5375" s="89">
        <v>80</v>
      </c>
      <c r="C5375" s="89">
        <f>LN(Table3[[#This Row],[Value]]/B5374)</f>
        <v>-1.3740555531438464E-3</v>
      </c>
      <c r="D5375" s="89"/>
      <c r="E5375" s="89"/>
      <c r="F5375" s="89">
        <f>Table3[[#This Row],[Yield]]/100*(1+F5374)</f>
        <v>0</v>
      </c>
    </row>
    <row r="5376" spans="1:6" x14ac:dyDescent="0.2">
      <c r="A5376" s="88">
        <v>5295</v>
      </c>
      <c r="B5376" s="89">
        <v>80.66</v>
      </c>
      <c r="C5376" s="89">
        <f>LN(Table3[[#This Row],[Value]]/B5375)</f>
        <v>8.2161547713403438E-3</v>
      </c>
      <c r="D5376" s="89"/>
      <c r="E5376" s="89"/>
      <c r="F5376" s="89">
        <f>Table3[[#This Row],[Yield]]/100*(1+F5375)</f>
        <v>0</v>
      </c>
    </row>
    <row r="5377" spans="1:6" x14ac:dyDescent="0.2">
      <c r="A5377" s="88">
        <v>5296</v>
      </c>
      <c r="B5377" s="89">
        <v>80.33</v>
      </c>
      <c r="C5377" s="89">
        <f>LN(Table3[[#This Row],[Value]]/B5376)</f>
        <v>-4.0996392595008995E-3</v>
      </c>
      <c r="D5377" s="89"/>
      <c r="E5377" s="89"/>
      <c r="F5377" s="89">
        <f>Table3[[#This Row],[Yield]]/100*(1+F5376)</f>
        <v>0</v>
      </c>
    </row>
    <row r="5378" spans="1:6" x14ac:dyDescent="0.2">
      <c r="A5378" s="88">
        <v>5297</v>
      </c>
      <c r="B5378" s="89">
        <v>80.64</v>
      </c>
      <c r="C5378" s="89">
        <f>LN(Table3[[#This Row],[Value]]/B5377)</f>
        <v>3.8516541373374118E-3</v>
      </c>
      <c r="D5378" s="89"/>
      <c r="E5378" s="89"/>
      <c r="F5378" s="89">
        <f>Table3[[#This Row],[Yield]]/100*(1+F5377)</f>
        <v>0</v>
      </c>
    </row>
    <row r="5379" spans="1:6" x14ac:dyDescent="0.2">
      <c r="A5379" s="88">
        <v>5298</v>
      </c>
      <c r="B5379" s="89">
        <v>81.27</v>
      </c>
      <c r="C5379" s="89">
        <f>LN(Table3[[#This Row],[Value]]/B5378)</f>
        <v>7.782140442054949E-3</v>
      </c>
      <c r="D5379" s="89"/>
      <c r="E5379" s="89"/>
      <c r="F5379" s="89">
        <f>Table3[[#This Row],[Yield]]/100*(1+F5378)</f>
        <v>0</v>
      </c>
    </row>
    <row r="5380" spans="1:6" x14ac:dyDescent="0.2">
      <c r="A5380" s="88">
        <v>5301</v>
      </c>
      <c r="B5380" s="89">
        <v>81.400000000000006</v>
      </c>
      <c r="C5380" s="89">
        <f>LN(Table3[[#This Row],[Value]]/B5379)</f>
        <v>1.5983282433814072E-3</v>
      </c>
      <c r="D5380" s="89"/>
      <c r="E5380" s="89"/>
      <c r="F5380" s="89">
        <f>Table3[[#This Row],[Yield]]/100*(1+F5379)</f>
        <v>0</v>
      </c>
    </row>
    <row r="5381" spans="1:6" x14ac:dyDescent="0.2">
      <c r="A5381" s="88">
        <v>5302</v>
      </c>
      <c r="B5381" s="89">
        <v>81.599999999999994</v>
      </c>
      <c r="C5381" s="89">
        <f>LN(Table3[[#This Row],[Value]]/B5380)</f>
        <v>2.4539889615665658E-3</v>
      </c>
      <c r="D5381" s="89"/>
      <c r="E5381" s="89"/>
      <c r="F5381" s="89">
        <f>Table3[[#This Row],[Yield]]/100*(1+F5380)</f>
        <v>0</v>
      </c>
    </row>
    <row r="5382" spans="1:6" x14ac:dyDescent="0.2">
      <c r="A5382" s="88">
        <v>5303</v>
      </c>
      <c r="B5382" s="89">
        <v>81.790000000000006</v>
      </c>
      <c r="C5382" s="89">
        <f>LN(Table3[[#This Row],[Value]]/B5381)</f>
        <v>2.325724776821509E-3</v>
      </c>
      <c r="D5382" s="89"/>
      <c r="E5382" s="89"/>
      <c r="F5382" s="89">
        <f>Table3[[#This Row],[Yield]]/100*(1+F5381)</f>
        <v>0</v>
      </c>
    </row>
    <row r="5383" spans="1:6" x14ac:dyDescent="0.2">
      <c r="A5383" s="88">
        <v>5304</v>
      </c>
      <c r="B5383" s="89">
        <v>81.61</v>
      </c>
      <c r="C5383" s="89">
        <f>LN(Table3[[#This Row],[Value]]/B5382)</f>
        <v>-2.2031832657312639E-3</v>
      </c>
      <c r="D5383" s="89"/>
      <c r="E5383" s="89"/>
      <c r="F5383" s="89">
        <f>Table3[[#This Row],[Yield]]/100*(1+F5382)</f>
        <v>0</v>
      </c>
    </row>
    <row r="5384" spans="1:6" x14ac:dyDescent="0.2">
      <c r="A5384" s="88">
        <v>5305</v>
      </c>
      <c r="B5384" s="89">
        <v>81.3</v>
      </c>
      <c r="C5384" s="89">
        <f>LN(Table3[[#This Row],[Value]]/B5383)</f>
        <v>-3.8057869273865823E-3</v>
      </c>
      <c r="D5384" s="89"/>
      <c r="E5384" s="89"/>
      <c r="F5384" s="89">
        <f>Table3[[#This Row],[Yield]]/100*(1+F5383)</f>
        <v>0</v>
      </c>
    </row>
    <row r="5385" spans="1:6" x14ac:dyDescent="0.2">
      <c r="A5385" s="88">
        <v>5306</v>
      </c>
      <c r="B5385" s="89">
        <v>81.25</v>
      </c>
      <c r="C5385" s="89">
        <f>LN(Table3[[#This Row],[Value]]/B5384)</f>
        <v>-6.1519534391803275E-4</v>
      </c>
      <c r="D5385" s="89"/>
      <c r="E5385" s="89"/>
      <c r="F5385" s="89">
        <f>Table3[[#This Row],[Yield]]/100*(1+F5384)</f>
        <v>0</v>
      </c>
    </row>
    <row r="5386" spans="1:6" x14ac:dyDescent="0.2">
      <c r="A5386" s="88">
        <v>5308</v>
      </c>
      <c r="B5386" s="89">
        <v>80.86</v>
      </c>
      <c r="C5386" s="89">
        <f>LN(Table3[[#This Row],[Value]]/B5385)</f>
        <v>-4.8115569972220816E-3</v>
      </c>
      <c r="D5386" s="89"/>
      <c r="E5386" s="89"/>
      <c r="F5386" s="89">
        <f>Table3[[#This Row],[Yield]]/100*(1+F5385)</f>
        <v>0</v>
      </c>
    </row>
    <row r="5387" spans="1:6" x14ac:dyDescent="0.2">
      <c r="A5387" s="88">
        <v>5309</v>
      </c>
      <c r="B5387" s="89">
        <v>81.11</v>
      </c>
      <c r="C5387" s="89">
        <f>LN(Table3[[#This Row],[Value]]/B5386)</f>
        <v>3.0869938696285364E-3</v>
      </c>
      <c r="D5387" s="89"/>
      <c r="E5387" s="89"/>
      <c r="F5387" s="89">
        <f>Table3[[#This Row],[Yield]]/100*(1+F5386)</f>
        <v>0</v>
      </c>
    </row>
    <row r="5388" spans="1:6" x14ac:dyDescent="0.2">
      <c r="A5388" s="88">
        <v>5310</v>
      </c>
      <c r="B5388" s="89">
        <v>80.34</v>
      </c>
      <c r="C5388" s="89">
        <f>LN(Table3[[#This Row],[Value]]/B5387)</f>
        <v>-9.5386291511171898E-3</v>
      </c>
      <c r="D5388" s="89"/>
      <c r="E5388" s="89"/>
      <c r="F5388" s="89">
        <f>Table3[[#This Row],[Yield]]/100*(1+F5387)</f>
        <v>0</v>
      </c>
    </row>
    <row r="5389" spans="1:6" x14ac:dyDescent="0.2">
      <c r="A5389" s="88">
        <v>5311</v>
      </c>
      <c r="B5389" s="89">
        <v>80.430000000000007</v>
      </c>
      <c r="C5389" s="89">
        <f>LN(Table3[[#This Row],[Value]]/B5388)</f>
        <v>1.1196119848416149E-3</v>
      </c>
      <c r="D5389" s="89"/>
      <c r="E5389" s="89"/>
      <c r="F5389" s="89">
        <f>Table3[[#This Row],[Yield]]/100*(1+F5388)</f>
        <v>0</v>
      </c>
    </row>
    <row r="5390" spans="1:6" x14ac:dyDescent="0.2">
      <c r="A5390" s="88">
        <v>5312</v>
      </c>
      <c r="B5390" s="89">
        <v>80.41</v>
      </c>
      <c r="C5390" s="89">
        <f>LN(Table3[[#This Row],[Value]]/B5389)</f>
        <v>-2.4869435592008804E-4</v>
      </c>
      <c r="D5390" s="89"/>
      <c r="E5390" s="89"/>
      <c r="F5390" s="89">
        <f>Table3[[#This Row],[Yield]]/100*(1+F5389)</f>
        <v>0</v>
      </c>
    </row>
    <row r="5391" spans="1:6" x14ac:dyDescent="0.2">
      <c r="A5391" s="88">
        <v>5313</v>
      </c>
      <c r="B5391" s="89">
        <v>80.569999999999993</v>
      </c>
      <c r="C5391" s="89">
        <f>LN(Table3[[#This Row],[Value]]/B5390)</f>
        <v>1.9878252290467802E-3</v>
      </c>
      <c r="D5391" s="89"/>
      <c r="E5391" s="89"/>
      <c r="F5391" s="89">
        <f>Table3[[#This Row],[Yield]]/100*(1+F5390)</f>
        <v>0</v>
      </c>
    </row>
    <row r="5392" spans="1:6" x14ac:dyDescent="0.2">
      <c r="A5392" s="88">
        <v>5315</v>
      </c>
      <c r="B5392" s="89">
        <v>80.41</v>
      </c>
      <c r="C5392" s="89">
        <f>LN(Table3[[#This Row],[Value]]/B5391)</f>
        <v>-1.9878252290468816E-3</v>
      </c>
      <c r="D5392" s="89"/>
      <c r="E5392" s="89"/>
      <c r="F5392" s="89">
        <f>Table3[[#This Row],[Yield]]/100*(1+F5391)</f>
        <v>0</v>
      </c>
    </row>
    <row r="5393" spans="1:6" x14ac:dyDescent="0.2">
      <c r="A5393" s="88">
        <v>5316</v>
      </c>
      <c r="B5393" s="89">
        <v>80.760000000000005</v>
      </c>
      <c r="C5393" s="89">
        <f>LN(Table3[[#This Row],[Value]]/B5392)</f>
        <v>4.3432468845792591E-3</v>
      </c>
      <c r="D5393" s="89"/>
      <c r="E5393" s="89"/>
      <c r="F5393" s="89">
        <f>Table3[[#This Row],[Yield]]/100*(1+F5392)</f>
        <v>0</v>
      </c>
    </row>
    <row r="5394" spans="1:6" x14ac:dyDescent="0.2">
      <c r="A5394" s="88">
        <v>5317</v>
      </c>
      <c r="B5394" s="89">
        <v>80.83</v>
      </c>
      <c r="C5394" s="89">
        <f>LN(Table3[[#This Row],[Value]]/B5393)</f>
        <v>8.6639030111624802E-4</v>
      </c>
      <c r="D5394" s="89"/>
      <c r="E5394" s="89"/>
      <c r="F5394" s="89">
        <f>Table3[[#This Row],[Yield]]/100*(1+F5393)</f>
        <v>0</v>
      </c>
    </row>
    <row r="5395" spans="1:6" x14ac:dyDescent="0.2">
      <c r="A5395" s="88">
        <v>5318</v>
      </c>
      <c r="B5395" s="89">
        <v>80.52</v>
      </c>
      <c r="C5395" s="89">
        <f>LN(Table3[[#This Row],[Value]]/B5394)</f>
        <v>-3.8425829741623413E-3</v>
      </c>
      <c r="D5395" s="89"/>
      <c r="E5395" s="89"/>
      <c r="F5395" s="89">
        <f>Table3[[#This Row],[Yield]]/100*(1+F5394)</f>
        <v>0</v>
      </c>
    </row>
    <row r="5396" spans="1:6" x14ac:dyDescent="0.2">
      <c r="A5396" s="88">
        <v>5319</v>
      </c>
      <c r="B5396" s="89">
        <v>79.709999999999994</v>
      </c>
      <c r="C5396" s="89">
        <f>LN(Table3[[#This Row],[Value]]/B5395)</f>
        <v>-1.0110552331758964E-2</v>
      </c>
      <c r="D5396" s="89"/>
      <c r="E5396" s="89"/>
      <c r="F5396" s="89">
        <f>Table3[[#This Row],[Yield]]/100*(1+F5395)</f>
        <v>0</v>
      </c>
    </row>
    <row r="5397" spans="1:6" x14ac:dyDescent="0.2">
      <c r="A5397" s="88">
        <v>5320</v>
      </c>
      <c r="B5397" s="89">
        <v>79.67</v>
      </c>
      <c r="C5397" s="89">
        <f>LN(Table3[[#This Row],[Value]]/B5396)</f>
        <v>-5.0194504755704376E-4</v>
      </c>
      <c r="D5397" s="89"/>
      <c r="E5397" s="89"/>
      <c r="F5397" s="89">
        <f>Table3[[#This Row],[Yield]]/100*(1+F5396)</f>
        <v>0</v>
      </c>
    </row>
    <row r="5398" spans="1:6" x14ac:dyDescent="0.2">
      <c r="A5398" s="88">
        <v>5322</v>
      </c>
      <c r="B5398" s="89">
        <v>79.069999999999993</v>
      </c>
      <c r="C5398" s="89">
        <f>LN(Table3[[#This Row],[Value]]/B5397)</f>
        <v>-7.5595673094391077E-3</v>
      </c>
      <c r="D5398" s="89"/>
      <c r="E5398" s="89"/>
      <c r="F5398" s="89">
        <f>Table3[[#This Row],[Yield]]/100*(1+F5397)</f>
        <v>0</v>
      </c>
    </row>
    <row r="5399" spans="1:6" x14ac:dyDescent="0.2">
      <c r="A5399" s="88">
        <v>5323</v>
      </c>
      <c r="B5399" s="89">
        <v>76.28</v>
      </c>
      <c r="C5399" s="89">
        <f>LN(Table3[[#This Row],[Value]]/B5398)</f>
        <v>-3.5922755350617286E-2</v>
      </c>
      <c r="D5399" s="89"/>
      <c r="E5399" s="89"/>
      <c r="F5399" s="89">
        <f>Table3[[#This Row],[Yield]]/100*(1+F5398)</f>
        <v>0</v>
      </c>
    </row>
    <row r="5400" spans="1:6" x14ac:dyDescent="0.2">
      <c r="A5400" s="88">
        <v>5324</v>
      </c>
      <c r="B5400" s="89">
        <v>76.72</v>
      </c>
      <c r="C5400" s="89">
        <f>LN(Table3[[#This Row],[Value]]/B5399)</f>
        <v>5.7516498429643469E-3</v>
      </c>
      <c r="D5400" s="89"/>
      <c r="E5400" s="89"/>
      <c r="F5400" s="89">
        <f>Table3[[#This Row],[Yield]]/100*(1+F5399)</f>
        <v>0</v>
      </c>
    </row>
    <row r="5401" spans="1:6" x14ac:dyDescent="0.2">
      <c r="A5401" s="88">
        <v>5325</v>
      </c>
      <c r="B5401" s="89">
        <v>71.42</v>
      </c>
      <c r="C5401" s="89">
        <f>LN(Table3[[#This Row],[Value]]/B5400)</f>
        <v>-7.1584488408880334E-2</v>
      </c>
      <c r="D5401" s="89"/>
      <c r="E5401" s="89"/>
      <c r="F5401" s="89">
        <f>Table3[[#This Row],[Yield]]/100*(1+F5400)</f>
        <v>0</v>
      </c>
    </row>
    <row r="5402" spans="1:6" x14ac:dyDescent="0.2">
      <c r="A5402" s="88">
        <v>5460</v>
      </c>
      <c r="B5402" s="89">
        <v>54.62</v>
      </c>
      <c r="C5402" s="89">
        <f>LN(Table3[[#This Row],[Value]]/B5401)</f>
        <v>-0.26817782612074353</v>
      </c>
      <c r="D5402" s="89"/>
      <c r="E5402" s="89"/>
      <c r="F5402" s="89">
        <f>Table3[[#This Row],[Yield]]/100*(1+F5401)</f>
        <v>0</v>
      </c>
    </row>
    <row r="5403" spans="1:6" x14ac:dyDescent="0.2">
      <c r="A5403" s="88">
        <v>5462</v>
      </c>
      <c r="B5403" s="89">
        <v>56.76</v>
      </c>
      <c r="C5403" s="89">
        <f>LN(Table3[[#This Row],[Value]]/B5402)</f>
        <v>3.8431736246282953E-2</v>
      </c>
      <c r="D5403" s="89"/>
      <c r="E5403" s="89"/>
      <c r="F5403" s="89">
        <f>Table3[[#This Row],[Yield]]/100*(1+F5402)</f>
        <v>0</v>
      </c>
    </row>
    <row r="5404" spans="1:6" x14ac:dyDescent="0.2">
      <c r="A5404" s="88">
        <v>5463</v>
      </c>
      <c r="B5404" s="89">
        <v>55.07</v>
      </c>
      <c r="C5404" s="89">
        <f>LN(Table3[[#This Row],[Value]]/B5403)</f>
        <v>-3.0226749017451694E-2</v>
      </c>
      <c r="D5404" s="89"/>
      <c r="E5404" s="89"/>
      <c r="F5404" s="89">
        <f>Table3[[#This Row],[Yield]]/100*(1+F5403)</f>
        <v>0</v>
      </c>
    </row>
    <row r="5405" spans="1:6" x14ac:dyDescent="0.2">
      <c r="A5405" s="88">
        <v>5464</v>
      </c>
      <c r="B5405" s="89">
        <v>55.35</v>
      </c>
      <c r="C5405" s="89">
        <f>LN(Table3[[#This Row],[Value]]/B5404)</f>
        <v>5.0715558802557842E-3</v>
      </c>
      <c r="D5405" s="89"/>
      <c r="E5405" s="89"/>
      <c r="F5405" s="89">
        <f>Table3[[#This Row],[Yield]]/100*(1+F5404)</f>
        <v>0</v>
      </c>
    </row>
    <row r="5406" spans="1:6" x14ac:dyDescent="0.2">
      <c r="A5406" s="88">
        <v>5465</v>
      </c>
      <c r="B5406" s="89">
        <v>55.36</v>
      </c>
      <c r="C5406" s="89">
        <f>LN(Table3[[#This Row],[Value]]/B5405)</f>
        <v>1.8065215476824976E-4</v>
      </c>
      <c r="D5406" s="89"/>
      <c r="E5406" s="89"/>
      <c r="F5406" s="89">
        <f>Table3[[#This Row],[Yield]]/100*(1+F5405)</f>
        <v>0</v>
      </c>
    </row>
    <row r="5407" spans="1:6" x14ac:dyDescent="0.2">
      <c r="A5407" s="88">
        <v>5466</v>
      </c>
      <c r="B5407" s="89">
        <v>55.09</v>
      </c>
      <c r="C5407" s="89">
        <f>LN(Table3[[#This Row],[Value]]/B5406)</f>
        <v>-4.8890998247889022E-3</v>
      </c>
      <c r="D5407" s="89"/>
      <c r="E5407" s="89"/>
      <c r="F5407" s="89">
        <f>Table3[[#This Row],[Yield]]/100*(1+F5406)</f>
        <v>0</v>
      </c>
    </row>
    <row r="5408" spans="1:6" x14ac:dyDescent="0.2">
      <c r="A5408" s="88">
        <v>5467</v>
      </c>
      <c r="B5408" s="89">
        <v>55.2</v>
      </c>
      <c r="C5408" s="89">
        <f>LN(Table3[[#This Row],[Value]]/B5407)</f>
        <v>1.994741798424491E-3</v>
      </c>
      <c r="D5408" s="89"/>
      <c r="E5408" s="89"/>
      <c r="F5408" s="89">
        <f>Table3[[#This Row],[Yield]]/100*(1+F5407)</f>
        <v>0</v>
      </c>
    </row>
    <row r="5409" spans="1:6" x14ac:dyDescent="0.2">
      <c r="A5409" s="88">
        <v>5469</v>
      </c>
      <c r="B5409" s="89">
        <v>54.46</v>
      </c>
      <c r="C5409" s="89">
        <f>LN(Table3[[#This Row],[Value]]/B5408)</f>
        <v>-1.3496466037436103E-2</v>
      </c>
      <c r="D5409" s="89"/>
      <c r="E5409" s="89"/>
      <c r="F5409" s="89">
        <f>Table3[[#This Row],[Yield]]/100*(1+F5408)</f>
        <v>0</v>
      </c>
    </row>
    <row r="5410" spans="1:6" x14ac:dyDescent="0.2">
      <c r="A5410" s="88">
        <v>5470</v>
      </c>
      <c r="B5410" s="89">
        <v>54.42</v>
      </c>
      <c r="C5410" s="89">
        <f>LN(Table3[[#This Row],[Value]]/B5409)</f>
        <v>-7.3475389051329504E-4</v>
      </c>
      <c r="D5410" s="89"/>
      <c r="E5410" s="89"/>
      <c r="F5410" s="89">
        <f>Table3[[#This Row],[Yield]]/100*(1+F5409)</f>
        <v>0</v>
      </c>
    </row>
    <row r="5411" spans="1:6" x14ac:dyDescent="0.2">
      <c r="A5411" s="88">
        <v>5471</v>
      </c>
      <c r="B5411" s="89">
        <v>53.46</v>
      </c>
      <c r="C5411" s="89">
        <f>LN(Table3[[#This Row],[Value]]/B5410)</f>
        <v>-1.7798022644327328E-2</v>
      </c>
      <c r="D5411" s="89"/>
      <c r="E5411" s="89"/>
      <c r="F5411" s="89">
        <f>Table3[[#This Row],[Yield]]/100*(1+F5410)</f>
        <v>0</v>
      </c>
    </row>
    <row r="5412" spans="1:6" x14ac:dyDescent="0.2">
      <c r="A5412" s="88">
        <v>5472</v>
      </c>
      <c r="B5412" s="89">
        <v>53.17</v>
      </c>
      <c r="C5412" s="89">
        <f>LN(Table3[[#This Row],[Value]]/B5411)</f>
        <v>-5.4393831945258597E-3</v>
      </c>
      <c r="D5412" s="89"/>
      <c r="E5412" s="89"/>
      <c r="F5412" s="89">
        <f>Table3[[#This Row],[Yield]]/100*(1+F5411)</f>
        <v>0</v>
      </c>
    </row>
    <row r="5413" spans="1:6" x14ac:dyDescent="0.2">
      <c r="A5413" s="88">
        <v>5474</v>
      </c>
      <c r="B5413" s="89">
        <v>53.34</v>
      </c>
      <c r="C5413" s="89">
        <f>LN(Table3[[#This Row],[Value]]/B5412)</f>
        <v>3.1921912376210821E-3</v>
      </c>
      <c r="D5413" s="89"/>
      <c r="E5413" s="89"/>
      <c r="F5413" s="89">
        <f>Table3[[#This Row],[Yield]]/100*(1+F5412)</f>
        <v>0</v>
      </c>
    </row>
    <row r="5414" spans="1:6" x14ac:dyDescent="0.2">
      <c r="A5414" s="88">
        <v>5476</v>
      </c>
      <c r="B5414" s="89">
        <v>54.55</v>
      </c>
      <c r="C5414" s="89">
        <f>LN(Table3[[#This Row],[Value]]/B5413)</f>
        <v>2.2431193525211564E-2</v>
      </c>
      <c r="D5414" s="89"/>
      <c r="E5414" s="89"/>
      <c r="F5414" s="89">
        <f>Table3[[#This Row],[Yield]]/100*(1+F5413)</f>
        <v>0</v>
      </c>
    </row>
    <row r="5415" spans="1:6" x14ac:dyDescent="0.2">
      <c r="A5415" s="88">
        <v>5477</v>
      </c>
      <c r="B5415" s="89">
        <v>54.58</v>
      </c>
      <c r="C5415" s="89">
        <f>LN(Table3[[#This Row],[Value]]/B5414)</f>
        <v>5.4980300111266158E-4</v>
      </c>
      <c r="D5415" s="89"/>
      <c r="E5415" s="89"/>
      <c r="F5415" s="89">
        <f>Table3[[#This Row],[Yield]]/100*(1+F5414)</f>
        <v>0</v>
      </c>
    </row>
    <row r="5416" spans="1:6" x14ac:dyDescent="0.2">
      <c r="A5416" s="88">
        <v>5478</v>
      </c>
      <c r="B5416" s="89">
        <v>54.55</v>
      </c>
      <c r="C5416" s="89">
        <f>LN(Table3[[#This Row],[Value]]/B5415)</f>
        <v>-5.4980300111262244E-4</v>
      </c>
      <c r="D5416" s="89"/>
      <c r="E5416" s="89"/>
      <c r="F5416" s="89">
        <f>Table3[[#This Row],[Yield]]/100*(1+F5415)</f>
        <v>0</v>
      </c>
    </row>
    <row r="5417" spans="1:6" x14ac:dyDescent="0.2">
      <c r="A5417" s="88">
        <v>5479</v>
      </c>
      <c r="B5417" s="89">
        <v>54.58</v>
      </c>
      <c r="C5417" s="89">
        <f>LN(Table3[[#This Row],[Value]]/B5416)</f>
        <v>5.4980300111266158E-4</v>
      </c>
      <c r="D5417" s="89"/>
      <c r="E5417" s="89"/>
      <c r="F5417" s="89">
        <f>Table3[[#This Row],[Yield]]/100*(1+F5416)</f>
        <v>0</v>
      </c>
    </row>
    <row r="5418" spans="1:6" x14ac:dyDescent="0.2">
      <c r="A5418" s="88">
        <v>5481</v>
      </c>
      <c r="B5418" s="89">
        <v>54.63</v>
      </c>
      <c r="C5418" s="89">
        <f>LN(Table3[[#This Row],[Value]]/B5417)</f>
        <v>9.1566712743384809E-4</v>
      </c>
      <c r="D5418" s="89"/>
      <c r="E5418" s="89"/>
      <c r="F5418" s="89">
        <f>Table3[[#This Row],[Yield]]/100*(1+F5417)</f>
        <v>0</v>
      </c>
    </row>
    <row r="5419" spans="1:6" x14ac:dyDescent="0.2">
      <c r="A5419" s="88">
        <v>5483</v>
      </c>
      <c r="B5419" s="89">
        <v>55.44</v>
      </c>
      <c r="C5419" s="89">
        <f>LN(Table3[[#This Row],[Value]]/B5418)</f>
        <v>1.4718172474021485E-2</v>
      </c>
      <c r="D5419" s="89"/>
      <c r="E5419" s="89"/>
      <c r="F5419" s="89">
        <f>Table3[[#This Row],[Yield]]/100*(1+F5418)</f>
        <v>0</v>
      </c>
    </row>
    <row r="5420" spans="1:6" x14ac:dyDescent="0.2">
      <c r="A5420" s="88">
        <v>5484</v>
      </c>
      <c r="B5420" s="89">
        <v>55.5</v>
      </c>
      <c r="C5420" s="89">
        <f>LN(Table3[[#This Row],[Value]]/B5419)</f>
        <v>1.0816658707409699E-3</v>
      </c>
      <c r="D5420" s="89"/>
      <c r="E5420" s="89"/>
      <c r="F5420" s="89">
        <f>Table3[[#This Row],[Yield]]/100*(1+F5419)</f>
        <v>0</v>
      </c>
    </row>
    <row r="5421" spans="1:6" x14ac:dyDescent="0.2">
      <c r="A5421" s="88">
        <v>5485</v>
      </c>
      <c r="B5421" s="89">
        <v>55.4</v>
      </c>
      <c r="C5421" s="89">
        <f>LN(Table3[[#This Row],[Value]]/B5420)</f>
        <v>-1.8034269991506827E-3</v>
      </c>
      <c r="D5421" s="89"/>
      <c r="E5421" s="89"/>
      <c r="F5421" s="89">
        <f>Table3[[#This Row],[Yield]]/100*(1+F5420)</f>
        <v>0</v>
      </c>
    </row>
    <row r="5422" spans="1:6" x14ac:dyDescent="0.2">
      <c r="A5422" s="88">
        <v>5486</v>
      </c>
      <c r="B5422" s="89">
        <v>56.08</v>
      </c>
      <c r="C5422" s="89">
        <f>LN(Table3[[#This Row],[Value]]/B5421)</f>
        <v>1.2199648973096479E-2</v>
      </c>
      <c r="D5422" s="89"/>
      <c r="E5422" s="89"/>
      <c r="F5422" s="89">
        <f>Table3[[#This Row],[Yield]]/100*(1+F5421)</f>
        <v>0</v>
      </c>
    </row>
    <row r="5423" spans="1:6" x14ac:dyDescent="0.2">
      <c r="A5423" s="88">
        <v>5487</v>
      </c>
      <c r="B5423" s="89">
        <v>56.55</v>
      </c>
      <c r="C5423" s="89">
        <f>LN(Table3[[#This Row],[Value]]/B5422)</f>
        <v>8.3459598357948812E-3</v>
      </c>
      <c r="D5423" s="89"/>
      <c r="E5423" s="89"/>
      <c r="F5423" s="89">
        <f>Table3[[#This Row],[Yield]]/100*(1+F5422)</f>
        <v>0</v>
      </c>
    </row>
    <row r="5424" spans="1:6" x14ac:dyDescent="0.2">
      <c r="A5424" s="88">
        <v>5488</v>
      </c>
      <c r="B5424" s="89">
        <v>56.54</v>
      </c>
      <c r="C5424" s="89">
        <f>LN(Table3[[#This Row],[Value]]/B5423)</f>
        <v>-1.7685029668518059E-4</v>
      </c>
      <c r="D5424" s="89"/>
      <c r="E5424" s="89"/>
      <c r="F5424" s="89">
        <f>Table3[[#This Row],[Yield]]/100*(1+F5423)</f>
        <v>0</v>
      </c>
    </row>
    <row r="5425" spans="1:6" x14ac:dyDescent="0.2">
      <c r="A5425" s="88">
        <v>5490</v>
      </c>
      <c r="B5425" s="89">
        <v>57.37</v>
      </c>
      <c r="C5425" s="89">
        <f>LN(Table3[[#This Row],[Value]]/B5424)</f>
        <v>1.4573166348335319E-2</v>
      </c>
      <c r="D5425" s="89"/>
      <c r="E5425" s="89"/>
      <c r="F5425" s="89">
        <f>Table3[[#This Row],[Yield]]/100*(1+F5424)</f>
        <v>0</v>
      </c>
    </row>
    <row r="5426" spans="1:6" x14ac:dyDescent="0.2">
      <c r="A5426" s="88">
        <v>5491</v>
      </c>
      <c r="B5426" s="89">
        <v>57.44</v>
      </c>
      <c r="C5426" s="89">
        <f>LN(Table3[[#This Row],[Value]]/B5425)</f>
        <v>1.2194061261890773E-3</v>
      </c>
      <c r="D5426" s="89"/>
      <c r="E5426" s="89"/>
      <c r="F5426" s="89">
        <f>Table3[[#This Row],[Yield]]/100*(1+F5425)</f>
        <v>0</v>
      </c>
    </row>
    <row r="5427" spans="1:6" x14ac:dyDescent="0.2">
      <c r="A5427" s="88">
        <v>5492</v>
      </c>
      <c r="B5427" s="89">
        <v>57.35</v>
      </c>
      <c r="C5427" s="89">
        <f>LN(Table3[[#This Row],[Value]]/B5426)</f>
        <v>-1.5680811645889666E-3</v>
      </c>
      <c r="D5427" s="89"/>
      <c r="E5427" s="89"/>
      <c r="F5427" s="89">
        <f>Table3[[#This Row],[Yield]]/100*(1+F5426)</f>
        <v>0</v>
      </c>
    </row>
    <row r="5428" spans="1:6" x14ac:dyDescent="0.2">
      <c r="A5428" s="88">
        <v>5493</v>
      </c>
      <c r="B5428" s="89">
        <v>57.51</v>
      </c>
      <c r="C5428" s="89">
        <f>LN(Table3[[#This Row],[Value]]/B5427)</f>
        <v>2.7860021502831649E-3</v>
      </c>
      <c r="D5428" s="89"/>
      <c r="E5428" s="89"/>
      <c r="F5428" s="89">
        <f>Table3[[#This Row],[Yield]]/100*(1+F5427)</f>
        <v>0</v>
      </c>
    </row>
    <row r="5429" spans="1:6" x14ac:dyDescent="0.2">
      <c r="A5429" s="88">
        <v>5494</v>
      </c>
      <c r="B5429" s="89">
        <v>57.9</v>
      </c>
      <c r="C5429" s="89">
        <f>LN(Table3[[#This Row],[Value]]/B5428)</f>
        <v>6.7585388532867639E-3</v>
      </c>
      <c r="D5429" s="89"/>
      <c r="E5429" s="89"/>
      <c r="F5429" s="89">
        <f>Table3[[#This Row],[Yield]]/100*(1+F5428)</f>
        <v>0</v>
      </c>
    </row>
    <row r="5430" spans="1:6" x14ac:dyDescent="0.2">
      <c r="A5430" s="88">
        <v>5495</v>
      </c>
      <c r="B5430" s="89">
        <v>57.19</v>
      </c>
      <c r="C5430" s="89">
        <f>LN(Table3[[#This Row],[Value]]/B5429)</f>
        <v>-1.2338326651724752E-2</v>
      </c>
      <c r="D5430" s="89"/>
      <c r="E5430" s="89"/>
      <c r="F5430" s="89">
        <f>Table3[[#This Row],[Yield]]/100*(1+F5429)</f>
        <v>0</v>
      </c>
    </row>
    <row r="5431" spans="1:6" x14ac:dyDescent="0.2">
      <c r="A5431" s="88">
        <v>5497</v>
      </c>
      <c r="B5431" s="89">
        <v>58.12</v>
      </c>
      <c r="C5431" s="89">
        <f>LN(Table3[[#This Row],[Value]]/B5430)</f>
        <v>1.6130780774857283E-2</v>
      </c>
      <c r="D5431" s="89"/>
      <c r="E5431" s="89"/>
      <c r="F5431" s="89">
        <f>Table3[[#This Row],[Yield]]/100*(1+F5430)</f>
        <v>0</v>
      </c>
    </row>
    <row r="5432" spans="1:6" x14ac:dyDescent="0.2">
      <c r="A5432" s="88">
        <v>5498</v>
      </c>
      <c r="B5432" s="89">
        <v>58.11</v>
      </c>
      <c r="C5432" s="89">
        <f>LN(Table3[[#This Row],[Value]]/B5431)</f>
        <v>-1.7207261506791286E-4</v>
      </c>
      <c r="D5432" s="89"/>
      <c r="E5432" s="89"/>
      <c r="F5432" s="89">
        <f>Table3[[#This Row],[Yield]]/100*(1+F5431)</f>
        <v>0</v>
      </c>
    </row>
    <row r="5433" spans="1:6" x14ac:dyDescent="0.2">
      <c r="A5433" s="88">
        <v>5499</v>
      </c>
      <c r="B5433" s="89">
        <v>58.42</v>
      </c>
      <c r="C5433" s="89">
        <f>LN(Table3[[#This Row],[Value]]/B5432)</f>
        <v>5.3205308725806826E-3</v>
      </c>
      <c r="D5433" s="89"/>
      <c r="E5433" s="89"/>
      <c r="F5433" s="89">
        <f>Table3[[#This Row],[Yield]]/100*(1+F5432)</f>
        <v>0</v>
      </c>
    </row>
    <row r="5434" spans="1:6" x14ac:dyDescent="0.2">
      <c r="A5434" s="88">
        <v>5500</v>
      </c>
      <c r="B5434" s="89">
        <v>58.51</v>
      </c>
      <c r="C5434" s="89">
        <f>LN(Table3[[#This Row],[Value]]/B5433)</f>
        <v>1.539382840549817E-3</v>
      </c>
      <c r="D5434" s="89"/>
      <c r="E5434" s="89"/>
      <c r="F5434" s="89">
        <f>Table3[[#This Row],[Yield]]/100*(1+F5433)</f>
        <v>0</v>
      </c>
    </row>
    <row r="5435" spans="1:6" x14ac:dyDescent="0.2">
      <c r="A5435" s="88">
        <v>5501</v>
      </c>
      <c r="B5435" s="89">
        <v>58.21</v>
      </c>
      <c r="C5435" s="89">
        <f>LN(Table3[[#This Row],[Value]]/B5434)</f>
        <v>-5.1405185165004997E-3</v>
      </c>
      <c r="D5435" s="89"/>
      <c r="E5435" s="89"/>
      <c r="F5435" s="89">
        <f>Table3[[#This Row],[Yield]]/100*(1+F5434)</f>
        <v>0</v>
      </c>
    </row>
    <row r="5436" spans="1:6" x14ac:dyDescent="0.2">
      <c r="A5436" s="88">
        <v>5502</v>
      </c>
      <c r="B5436" s="89">
        <v>58.52</v>
      </c>
      <c r="C5436" s="89">
        <f>LN(Table3[[#This Row],[Value]]/B5435)</f>
        <v>5.3114148682794453E-3</v>
      </c>
      <c r="D5436" s="89"/>
      <c r="E5436" s="89"/>
      <c r="F5436" s="89">
        <f>Table3[[#This Row],[Yield]]/100*(1+F5435)</f>
        <v>0</v>
      </c>
    </row>
    <row r="5437" spans="1:6" x14ac:dyDescent="0.2">
      <c r="A5437" s="88">
        <v>5504</v>
      </c>
      <c r="B5437" s="89">
        <v>58.06</v>
      </c>
      <c r="C5437" s="89">
        <f>LN(Table3[[#This Row],[Value]]/B5436)</f>
        <v>-7.8916175554397446E-3</v>
      </c>
      <c r="D5437" s="89"/>
      <c r="E5437" s="89"/>
      <c r="F5437" s="89">
        <f>Table3[[#This Row],[Yield]]/100*(1+F5436)</f>
        <v>0</v>
      </c>
    </row>
    <row r="5438" spans="1:6" x14ac:dyDescent="0.2">
      <c r="A5438" s="88">
        <v>5505</v>
      </c>
      <c r="B5438" s="89">
        <v>58.24</v>
      </c>
      <c r="C5438" s="89">
        <f>LN(Table3[[#This Row],[Value]]/B5437)</f>
        <v>3.0954452919467724E-3</v>
      </c>
      <c r="D5438" s="89"/>
      <c r="E5438" s="89"/>
      <c r="F5438" s="89">
        <f>Table3[[#This Row],[Yield]]/100*(1+F5437)</f>
        <v>0</v>
      </c>
    </row>
    <row r="5439" spans="1:6" x14ac:dyDescent="0.2">
      <c r="A5439" s="88">
        <v>5506</v>
      </c>
      <c r="B5439" s="89">
        <v>57.07</v>
      </c>
      <c r="C5439" s="89">
        <f>LN(Table3[[#This Row],[Value]]/B5438)</f>
        <v>-2.0293819339813796E-2</v>
      </c>
      <c r="D5439" s="89"/>
      <c r="E5439" s="89"/>
      <c r="F5439" s="89">
        <f>Table3[[#This Row],[Yield]]/100*(1+F5438)</f>
        <v>0</v>
      </c>
    </row>
    <row r="5440" spans="1:6" x14ac:dyDescent="0.2">
      <c r="A5440" s="88">
        <v>5507</v>
      </c>
      <c r="B5440" s="89">
        <v>57.25</v>
      </c>
      <c r="C5440" s="89">
        <f>LN(Table3[[#This Row],[Value]]/B5439)</f>
        <v>3.1490578857323766E-3</v>
      </c>
      <c r="D5440" s="89"/>
      <c r="E5440" s="89"/>
      <c r="F5440" s="89">
        <f>Table3[[#This Row],[Yield]]/100*(1+F5439)</f>
        <v>0</v>
      </c>
    </row>
    <row r="5441" spans="1:6" x14ac:dyDescent="0.2">
      <c r="A5441" s="88">
        <v>5508</v>
      </c>
      <c r="B5441" s="89">
        <v>56.54</v>
      </c>
      <c r="C5441" s="89">
        <f>LN(Table3[[#This Row],[Value]]/B5440)</f>
        <v>-1.2479290168904721E-2</v>
      </c>
      <c r="D5441" s="89"/>
      <c r="E5441" s="89"/>
      <c r="F5441" s="89">
        <f>Table3[[#This Row],[Yield]]/100*(1+F5440)</f>
        <v>0</v>
      </c>
    </row>
    <row r="5442" spans="1:6" x14ac:dyDescent="0.2">
      <c r="A5442" s="88">
        <v>5509</v>
      </c>
      <c r="B5442" s="89">
        <v>57.16</v>
      </c>
      <c r="C5442" s="89">
        <f>LN(Table3[[#This Row],[Value]]/B5441)</f>
        <v>1.0906000796222434E-2</v>
      </c>
      <c r="D5442" s="89"/>
      <c r="E5442" s="89"/>
      <c r="F5442" s="89">
        <f>Table3[[#This Row],[Yield]]/100*(1+F5441)</f>
        <v>0</v>
      </c>
    </row>
    <row r="5443" spans="1:6" x14ac:dyDescent="0.2">
      <c r="A5443" s="88">
        <v>5511</v>
      </c>
      <c r="B5443" s="89">
        <v>55.59</v>
      </c>
      <c r="C5443" s="89">
        <f>LN(Table3[[#This Row],[Value]]/B5442)</f>
        <v>-2.7851024096288469E-2</v>
      </c>
      <c r="D5443" s="89"/>
      <c r="E5443" s="89"/>
      <c r="F5443" s="89">
        <f>Table3[[#This Row],[Yield]]/100*(1+F5442)</f>
        <v>0</v>
      </c>
    </row>
    <row r="5444" spans="1:6" x14ac:dyDescent="0.2">
      <c r="A5444" s="88">
        <v>5512</v>
      </c>
      <c r="B5444" s="89">
        <v>57.26</v>
      </c>
      <c r="C5444" s="89">
        <f>LN(Table3[[#This Row],[Value]]/B5443)</f>
        <v>2.9598970704590808E-2</v>
      </c>
      <c r="D5444" s="89"/>
      <c r="E5444" s="89"/>
      <c r="F5444" s="89">
        <f>Table3[[#This Row],[Yield]]/100*(1+F5443)</f>
        <v>0</v>
      </c>
    </row>
    <row r="5445" spans="1:6" x14ac:dyDescent="0.2">
      <c r="A5445" s="88">
        <v>5513</v>
      </c>
      <c r="B5445" s="89">
        <v>56.9</v>
      </c>
      <c r="C5445" s="89">
        <f>LN(Table3[[#This Row],[Value]]/B5444)</f>
        <v>-6.3069585376837843E-3</v>
      </c>
      <c r="D5445" s="89"/>
      <c r="E5445" s="89"/>
      <c r="F5445" s="89">
        <f>Table3[[#This Row],[Yield]]/100*(1+F5444)</f>
        <v>0</v>
      </c>
    </row>
    <row r="5446" spans="1:6" x14ac:dyDescent="0.2">
      <c r="A5446" s="88">
        <v>5514</v>
      </c>
      <c r="B5446" s="89">
        <v>56.83</v>
      </c>
      <c r="C5446" s="89">
        <f>LN(Table3[[#This Row],[Value]]/B5445)</f>
        <v>-1.2309858232550932E-3</v>
      </c>
      <c r="D5446" s="89"/>
      <c r="E5446" s="89"/>
      <c r="F5446" s="89">
        <f>Table3[[#This Row],[Yield]]/100*(1+F5445)</f>
        <v>0</v>
      </c>
    </row>
    <row r="5447" spans="1:6" x14ac:dyDescent="0.2">
      <c r="A5447" s="88">
        <v>5515</v>
      </c>
      <c r="B5447" s="89">
        <v>56.16</v>
      </c>
      <c r="C5447" s="89">
        <f>LN(Table3[[#This Row],[Value]]/B5446)</f>
        <v>-1.1859595591474497E-2</v>
      </c>
      <c r="D5447" s="89"/>
      <c r="E5447" s="89"/>
      <c r="F5447" s="89">
        <f>Table3[[#This Row],[Yield]]/100*(1+F5446)</f>
        <v>0</v>
      </c>
    </row>
    <row r="5448" spans="1:6" x14ac:dyDescent="0.2">
      <c r="A5448" s="88">
        <v>5516</v>
      </c>
      <c r="B5448" s="89">
        <v>56.33</v>
      </c>
      <c r="C5448" s="89">
        <f>LN(Table3[[#This Row],[Value]]/B5447)</f>
        <v>3.0224931890670565E-3</v>
      </c>
      <c r="D5448" s="89"/>
      <c r="E5448" s="89"/>
      <c r="F5448" s="89">
        <f>Table3[[#This Row],[Yield]]/100*(1+F5447)</f>
        <v>0</v>
      </c>
    </row>
    <row r="5449" spans="1:6" x14ac:dyDescent="0.2">
      <c r="A5449" s="88">
        <v>5518</v>
      </c>
      <c r="B5449" s="89">
        <v>56.31</v>
      </c>
      <c r="C5449" s="89">
        <f>LN(Table3[[#This Row],[Value]]/B5448)</f>
        <v>-3.5511364009534955E-4</v>
      </c>
      <c r="D5449" s="89"/>
      <c r="E5449" s="89"/>
      <c r="F5449" s="89">
        <f>Table3[[#This Row],[Yield]]/100*(1+F5448)</f>
        <v>0</v>
      </c>
    </row>
    <row r="5450" spans="1:6" x14ac:dyDescent="0.2">
      <c r="A5450" s="88">
        <v>5519</v>
      </c>
      <c r="B5450" s="89">
        <v>56.85</v>
      </c>
      <c r="C5450" s="89">
        <f>LN(Table3[[#This Row],[Value]]/B5449)</f>
        <v>9.544080930017863E-3</v>
      </c>
      <c r="D5450" s="89"/>
      <c r="E5450" s="89"/>
      <c r="F5450" s="89">
        <f>Table3[[#This Row],[Yield]]/100*(1+F5449)</f>
        <v>0</v>
      </c>
    </row>
    <row r="5451" spans="1:6" x14ac:dyDescent="0.2">
      <c r="A5451" s="88">
        <v>5520</v>
      </c>
      <c r="B5451" s="89">
        <v>57.05</v>
      </c>
      <c r="C5451" s="89">
        <f>LN(Table3[[#This Row],[Value]]/B5450)</f>
        <v>3.5118561115394281E-3</v>
      </c>
      <c r="D5451" s="89"/>
      <c r="E5451" s="89"/>
      <c r="F5451" s="89">
        <f>Table3[[#This Row],[Yield]]/100*(1+F5450)</f>
        <v>0</v>
      </c>
    </row>
    <row r="5452" spans="1:6" x14ac:dyDescent="0.2">
      <c r="A5452" s="88">
        <v>5521</v>
      </c>
      <c r="B5452" s="89">
        <v>57.83</v>
      </c>
      <c r="C5452" s="89">
        <f>LN(Table3[[#This Row],[Value]]/B5451)</f>
        <v>1.3579595862042198E-2</v>
      </c>
      <c r="D5452" s="89"/>
      <c r="E5452" s="89"/>
      <c r="F5452" s="89">
        <f>Table3[[#This Row],[Yield]]/100*(1+F5451)</f>
        <v>0</v>
      </c>
    </row>
    <row r="5453" spans="1:6" x14ac:dyDescent="0.2">
      <c r="A5453" s="88">
        <v>5523</v>
      </c>
      <c r="B5453" s="89">
        <v>57.2</v>
      </c>
      <c r="C5453" s="89">
        <f>LN(Table3[[#This Row],[Value]]/B5452)</f>
        <v>-1.0953773784374649E-2</v>
      </c>
      <c r="D5453" s="89"/>
      <c r="E5453" s="89"/>
      <c r="F5453" s="89">
        <f>Table3[[#This Row],[Yield]]/100*(1+F5452)</f>
        <v>0</v>
      </c>
    </row>
    <row r="5454" spans="1:6" x14ac:dyDescent="0.2">
      <c r="A5454" s="88">
        <v>5525</v>
      </c>
      <c r="B5454" s="89">
        <v>57.02</v>
      </c>
      <c r="C5454" s="89">
        <f>LN(Table3[[#This Row],[Value]]/B5453)</f>
        <v>-3.15181490122628E-3</v>
      </c>
      <c r="D5454" s="89"/>
      <c r="E5454" s="89"/>
      <c r="F5454" s="89">
        <f>Table3[[#This Row],[Yield]]/100*(1+F5453)</f>
        <v>0</v>
      </c>
    </row>
    <row r="5455" spans="1:6" x14ac:dyDescent="0.2">
      <c r="A5455" s="88">
        <v>5526</v>
      </c>
      <c r="B5455" s="89">
        <v>56.64</v>
      </c>
      <c r="C5455" s="89">
        <f>LN(Table3[[#This Row],[Value]]/B5454)</f>
        <v>-6.6866340990616334E-3</v>
      </c>
      <c r="D5455" s="89"/>
      <c r="E5455" s="89"/>
      <c r="F5455" s="89">
        <f>Table3[[#This Row],[Yield]]/100*(1+F5454)</f>
        <v>0</v>
      </c>
    </row>
    <row r="5456" spans="1:6" x14ac:dyDescent="0.2">
      <c r="A5456" s="88">
        <v>5527</v>
      </c>
      <c r="B5456" s="89">
        <v>55.7</v>
      </c>
      <c r="C5456" s="89">
        <f>LN(Table3[[#This Row],[Value]]/B5455)</f>
        <v>-1.673530245222592E-2</v>
      </c>
      <c r="D5456" s="89"/>
      <c r="E5456" s="89"/>
      <c r="F5456" s="89">
        <f>Table3[[#This Row],[Yield]]/100*(1+F5455)</f>
        <v>0</v>
      </c>
    </row>
    <row r="5457" spans="1:6" x14ac:dyDescent="0.2">
      <c r="A5457" s="88">
        <v>5528</v>
      </c>
      <c r="B5457" s="89">
        <v>55.53</v>
      </c>
      <c r="C5457" s="89">
        <f>LN(Table3[[#This Row],[Value]]/B5456)</f>
        <v>-3.0567316797225495E-3</v>
      </c>
      <c r="D5457" s="89"/>
      <c r="E5457" s="89"/>
      <c r="F5457" s="89">
        <f>Table3[[#This Row],[Yield]]/100*(1+F5456)</f>
        <v>0</v>
      </c>
    </row>
    <row r="5458" spans="1:6" x14ac:dyDescent="0.2">
      <c r="A5458" s="88">
        <v>5529</v>
      </c>
      <c r="B5458" s="89">
        <v>55.38</v>
      </c>
      <c r="C5458" s="89">
        <f>LN(Table3[[#This Row],[Value]]/B5457)</f>
        <v>-2.7048975106999953E-3</v>
      </c>
      <c r="D5458" s="89"/>
      <c r="E5458" s="89"/>
      <c r="F5458" s="89">
        <f>Table3[[#This Row],[Yield]]/100*(1+F5457)</f>
        <v>0</v>
      </c>
    </row>
    <row r="5459" spans="1:6" x14ac:dyDescent="0.2">
      <c r="A5459" s="88">
        <v>5530</v>
      </c>
      <c r="B5459" s="89">
        <v>55.2</v>
      </c>
      <c r="C5459" s="89">
        <f>LN(Table3[[#This Row],[Value]]/B5458)</f>
        <v>-3.255564459766185E-3</v>
      </c>
      <c r="D5459" s="89"/>
      <c r="E5459" s="89"/>
      <c r="F5459" s="89">
        <f>Table3[[#This Row],[Yield]]/100*(1+F5458)</f>
        <v>0</v>
      </c>
    </row>
    <row r="5460" spans="1:6" x14ac:dyDescent="0.2">
      <c r="A5460" s="88">
        <v>5533</v>
      </c>
      <c r="B5460" s="89">
        <v>54.4</v>
      </c>
      <c r="C5460" s="89">
        <f>LN(Table3[[#This Row],[Value]]/B5459)</f>
        <v>-1.4598799421152749E-2</v>
      </c>
      <c r="D5460" s="89"/>
      <c r="E5460" s="89"/>
      <c r="F5460" s="89">
        <f>Table3[[#This Row],[Yield]]/100*(1+F5459)</f>
        <v>0</v>
      </c>
    </row>
    <row r="5461" spans="1:6" x14ac:dyDescent="0.2">
      <c r="A5461" s="88">
        <v>5534</v>
      </c>
      <c r="B5461" s="89">
        <v>54.22</v>
      </c>
      <c r="C5461" s="89">
        <f>LN(Table3[[#This Row],[Value]]/B5460)</f>
        <v>-3.3143097913774645E-3</v>
      </c>
      <c r="D5461" s="89"/>
      <c r="E5461" s="89"/>
      <c r="F5461" s="89">
        <f>Table3[[#This Row],[Yield]]/100*(1+F5460)</f>
        <v>0</v>
      </c>
    </row>
    <row r="5462" spans="1:6" x14ac:dyDescent="0.2">
      <c r="A5462" s="88">
        <v>5535</v>
      </c>
      <c r="B5462" s="89">
        <v>54.61</v>
      </c>
      <c r="C5462" s="89">
        <f>LN(Table3[[#This Row],[Value]]/B5461)</f>
        <v>7.1671720935429315E-3</v>
      </c>
      <c r="D5462" s="89"/>
      <c r="E5462" s="89"/>
      <c r="F5462" s="89">
        <f>Table3[[#This Row],[Yield]]/100*(1+F5461)</f>
        <v>0</v>
      </c>
    </row>
    <row r="5463" spans="1:6" x14ac:dyDescent="0.2">
      <c r="A5463" s="88">
        <v>5536</v>
      </c>
      <c r="B5463" s="89">
        <v>55.02</v>
      </c>
      <c r="C5463" s="89">
        <f>LN(Table3[[#This Row],[Value]]/B5462)</f>
        <v>7.4797393323662222E-3</v>
      </c>
      <c r="D5463" s="89"/>
      <c r="E5463" s="89"/>
      <c r="F5463" s="89">
        <f>Table3[[#This Row],[Yield]]/100*(1+F5462)</f>
        <v>0</v>
      </c>
    </row>
    <row r="5464" spans="1:6" x14ac:dyDescent="0.2">
      <c r="A5464" s="88">
        <v>5537</v>
      </c>
      <c r="B5464" s="89">
        <v>55.18</v>
      </c>
      <c r="C5464" s="89">
        <f>LN(Table3[[#This Row],[Value]]/B5463)</f>
        <v>2.9038132927115064E-3</v>
      </c>
      <c r="D5464" s="89"/>
      <c r="E5464" s="89"/>
      <c r="F5464" s="89">
        <f>Table3[[#This Row],[Yield]]/100*(1+F5463)</f>
        <v>0</v>
      </c>
    </row>
    <row r="5465" spans="1:6" x14ac:dyDescent="0.2">
      <c r="A5465" s="88">
        <v>5539</v>
      </c>
      <c r="B5465" s="89">
        <v>55.29</v>
      </c>
      <c r="C5465" s="89">
        <f>LN(Table3[[#This Row],[Value]]/B5464)</f>
        <v>1.9914915607015383E-3</v>
      </c>
      <c r="D5465" s="89"/>
      <c r="E5465" s="89"/>
      <c r="F5465" s="89">
        <f>Table3[[#This Row],[Yield]]/100*(1+F5464)</f>
        <v>0</v>
      </c>
    </row>
    <row r="5466" spans="1:6" x14ac:dyDescent="0.2">
      <c r="A5466" s="88">
        <v>5540</v>
      </c>
      <c r="B5466" s="89">
        <v>55.66</v>
      </c>
      <c r="C5466" s="89">
        <f>LN(Table3[[#This Row],[Value]]/B5465)</f>
        <v>6.6696957479030336E-3</v>
      </c>
      <c r="D5466" s="89"/>
      <c r="E5466" s="89"/>
      <c r="F5466" s="89">
        <f>Table3[[#This Row],[Yield]]/100*(1+F5465)</f>
        <v>0</v>
      </c>
    </row>
    <row r="5467" spans="1:6" x14ac:dyDescent="0.2">
      <c r="A5467" s="88">
        <v>5541</v>
      </c>
      <c r="B5467" s="89">
        <v>55.88</v>
      </c>
      <c r="C5467" s="89">
        <f>LN(Table3[[#This Row],[Value]]/B5466)</f>
        <v>3.9447782910165463E-3</v>
      </c>
      <c r="D5467" s="89"/>
      <c r="E5467" s="89"/>
      <c r="F5467" s="89">
        <f>Table3[[#This Row],[Yield]]/100*(1+F5466)</f>
        <v>0</v>
      </c>
    </row>
    <row r="5468" spans="1:6" x14ac:dyDescent="0.2">
      <c r="A5468" s="88">
        <v>5542</v>
      </c>
      <c r="B5468" s="89">
        <v>56</v>
      </c>
      <c r="C5468" s="89">
        <f>LN(Table3[[#This Row],[Value]]/B5467)</f>
        <v>2.145156346388202E-3</v>
      </c>
      <c r="D5468" s="89"/>
      <c r="E5468" s="89"/>
      <c r="F5468" s="89">
        <f>Table3[[#This Row],[Yield]]/100*(1+F5467)</f>
        <v>0</v>
      </c>
    </row>
    <row r="5469" spans="1:6" x14ac:dyDescent="0.2">
      <c r="A5469" s="88">
        <v>5543</v>
      </c>
      <c r="B5469" s="89">
        <v>56.51</v>
      </c>
      <c r="C5469" s="89">
        <f>LN(Table3[[#This Row],[Value]]/B5468)</f>
        <v>9.0659229066026269E-3</v>
      </c>
      <c r="D5469" s="89"/>
      <c r="E5469" s="89"/>
      <c r="F5469" s="89">
        <f>Table3[[#This Row],[Yield]]/100*(1+F5468)</f>
        <v>0</v>
      </c>
    </row>
    <row r="5470" spans="1:6" x14ac:dyDescent="0.2">
      <c r="A5470" s="88">
        <v>5544</v>
      </c>
      <c r="B5470" s="89">
        <v>56.41</v>
      </c>
      <c r="C5470" s="89">
        <f>LN(Table3[[#This Row],[Value]]/B5469)</f>
        <v>-1.7711658898672128E-3</v>
      </c>
      <c r="D5470" s="89"/>
      <c r="E5470" s="89"/>
      <c r="F5470" s="89">
        <f>Table3[[#This Row],[Yield]]/100*(1+F5469)</f>
        <v>0</v>
      </c>
    </row>
    <row r="5471" spans="1:6" x14ac:dyDescent="0.2">
      <c r="A5471" s="88">
        <v>5546</v>
      </c>
      <c r="B5471" s="89">
        <v>56.98</v>
      </c>
      <c r="C5471" s="89">
        <f>LN(Table3[[#This Row],[Value]]/B5470)</f>
        <v>1.0053881317877579E-2</v>
      </c>
      <c r="D5471" s="89"/>
      <c r="E5471" s="89"/>
      <c r="F5471" s="89">
        <f>Table3[[#This Row],[Yield]]/100*(1+F5470)</f>
        <v>0</v>
      </c>
    </row>
    <row r="5472" spans="1:6" x14ac:dyDescent="0.2">
      <c r="A5472" s="88">
        <v>5547</v>
      </c>
      <c r="B5472" s="89">
        <v>56.88</v>
      </c>
      <c r="C5472" s="89">
        <f>LN(Table3[[#This Row],[Value]]/B5471)</f>
        <v>-1.7565435747766932E-3</v>
      </c>
      <c r="D5472" s="89"/>
      <c r="E5472" s="89"/>
      <c r="F5472" s="89">
        <f>Table3[[#This Row],[Yield]]/100*(1+F5471)</f>
        <v>0</v>
      </c>
    </row>
    <row r="5473" spans="1:6" x14ac:dyDescent="0.2">
      <c r="A5473" s="88">
        <v>5548</v>
      </c>
      <c r="B5473" s="89">
        <v>56.66</v>
      </c>
      <c r="C5473" s="89">
        <f>LN(Table3[[#This Row],[Value]]/B5472)</f>
        <v>-3.8752910926151012E-3</v>
      </c>
      <c r="D5473" s="89"/>
      <c r="E5473" s="89"/>
      <c r="F5473" s="89">
        <f>Table3[[#This Row],[Yield]]/100*(1+F5472)</f>
        <v>0</v>
      </c>
    </row>
    <row r="5474" spans="1:6" x14ac:dyDescent="0.2">
      <c r="A5474" s="88">
        <v>5549</v>
      </c>
      <c r="B5474" s="89">
        <v>56.86</v>
      </c>
      <c r="C5474" s="89">
        <f>LN(Table3[[#This Row],[Value]]/B5473)</f>
        <v>3.5236118204832693E-3</v>
      </c>
      <c r="D5474" s="89"/>
      <c r="E5474" s="89"/>
      <c r="F5474" s="89">
        <f>Table3[[#This Row],[Yield]]/100*(1+F5473)</f>
        <v>0</v>
      </c>
    </row>
    <row r="5475" spans="1:6" x14ac:dyDescent="0.2">
      <c r="A5475" s="88">
        <v>5550</v>
      </c>
      <c r="B5475" s="89">
        <v>56.66</v>
      </c>
      <c r="C5475" s="89">
        <f>LN(Table3[[#This Row],[Value]]/B5474)</f>
        <v>-3.5236118204832979E-3</v>
      </c>
      <c r="D5475" s="89"/>
      <c r="E5475" s="89"/>
      <c r="F5475" s="89">
        <f>Table3[[#This Row],[Yield]]/100*(1+F5474)</f>
        <v>0</v>
      </c>
    </row>
    <row r="5476" spans="1:6" x14ac:dyDescent="0.2">
      <c r="A5476" s="88">
        <v>5551</v>
      </c>
      <c r="B5476" s="89">
        <v>56.35</v>
      </c>
      <c r="C5476" s="89">
        <f>LN(Table3[[#This Row],[Value]]/B5475)</f>
        <v>-5.4862539165851446E-3</v>
      </c>
      <c r="D5476" s="89"/>
      <c r="E5476" s="89"/>
      <c r="F5476" s="89">
        <f>Table3[[#This Row],[Yield]]/100*(1+F5475)</f>
        <v>0</v>
      </c>
    </row>
    <row r="5477" spans="1:6" x14ac:dyDescent="0.2">
      <c r="A5477" s="88">
        <v>5553</v>
      </c>
      <c r="B5477" s="89">
        <v>56.7</v>
      </c>
      <c r="C5477" s="89">
        <f>LN(Table3[[#This Row],[Value]]/B5476)</f>
        <v>6.1919702479212007E-3</v>
      </c>
      <c r="D5477" s="89"/>
      <c r="E5477" s="89"/>
      <c r="F5477" s="89">
        <f>Table3[[#This Row],[Yield]]/100*(1+F5476)</f>
        <v>0</v>
      </c>
    </row>
    <row r="5478" spans="1:6" x14ac:dyDescent="0.2">
      <c r="A5478" s="88">
        <v>5554</v>
      </c>
      <c r="B5478" s="89">
        <v>56.59</v>
      </c>
      <c r="C5478" s="89">
        <f>LN(Table3[[#This Row],[Value]]/B5477)</f>
        <v>-1.9419195792739273E-3</v>
      </c>
      <c r="D5478" s="89"/>
      <c r="E5478" s="89"/>
      <c r="F5478" s="89">
        <f>Table3[[#This Row],[Yield]]/100*(1+F5477)</f>
        <v>0</v>
      </c>
    </row>
    <row r="5479" spans="1:6" x14ac:dyDescent="0.2">
      <c r="A5479" s="88">
        <v>5555</v>
      </c>
      <c r="B5479" s="89">
        <v>56.67</v>
      </c>
      <c r="C5479" s="89">
        <f>LN(Table3[[#This Row],[Value]]/B5478)</f>
        <v>1.4126790270954591E-3</v>
      </c>
      <c r="D5479" s="89"/>
      <c r="E5479" s="89"/>
      <c r="F5479" s="89">
        <f>Table3[[#This Row],[Yield]]/100*(1+F5478)</f>
        <v>0</v>
      </c>
    </row>
    <row r="5480" spans="1:6" x14ac:dyDescent="0.2">
      <c r="A5480" s="88">
        <v>5556</v>
      </c>
      <c r="B5480" s="89">
        <v>56.57</v>
      </c>
      <c r="C5480" s="89">
        <f>LN(Table3[[#This Row],[Value]]/B5479)</f>
        <v>-1.766160826463591E-3</v>
      </c>
      <c r="D5480" s="89"/>
      <c r="E5480" s="89"/>
      <c r="F5480" s="89">
        <f>Table3[[#This Row],[Yield]]/100*(1+F5479)</f>
        <v>0</v>
      </c>
    </row>
    <row r="5481" spans="1:6" x14ac:dyDescent="0.2">
      <c r="A5481" s="88">
        <v>5557</v>
      </c>
      <c r="B5481" s="89">
        <v>56.98</v>
      </c>
      <c r="C5481" s="89">
        <f>LN(Table3[[#This Row],[Value]]/B5480)</f>
        <v>7.2215197146979259E-3</v>
      </c>
      <c r="D5481" s="89"/>
      <c r="E5481" s="89"/>
      <c r="F5481" s="89">
        <f>Table3[[#This Row],[Yield]]/100*(1+F5480)</f>
        <v>0</v>
      </c>
    </row>
    <row r="5482" spans="1:6" x14ac:dyDescent="0.2">
      <c r="A5482" s="88">
        <v>5558</v>
      </c>
      <c r="B5482" s="89">
        <v>57.4</v>
      </c>
      <c r="C5482" s="89">
        <f>LN(Table3[[#This Row],[Value]]/B5481)</f>
        <v>7.3439742557585052E-3</v>
      </c>
      <c r="D5482" s="89"/>
      <c r="E5482" s="89"/>
      <c r="F5482" s="89">
        <f>Table3[[#This Row],[Yield]]/100*(1+F5481)</f>
        <v>0</v>
      </c>
    </row>
    <row r="5483" spans="1:6" x14ac:dyDescent="0.2">
      <c r="A5483" s="88">
        <v>5560</v>
      </c>
      <c r="B5483" s="89">
        <v>58.1</v>
      </c>
      <c r="C5483" s="89">
        <f>LN(Table3[[#This Row],[Value]]/B5482)</f>
        <v>1.212136053234482E-2</v>
      </c>
      <c r="D5483" s="89"/>
      <c r="E5483" s="89"/>
      <c r="F5483" s="89">
        <f>Table3[[#This Row],[Yield]]/100*(1+F5482)</f>
        <v>0</v>
      </c>
    </row>
    <row r="5484" spans="1:6" x14ac:dyDescent="0.2">
      <c r="A5484" s="88">
        <v>5561</v>
      </c>
      <c r="B5484" s="89">
        <v>59.1</v>
      </c>
      <c r="C5484" s="89">
        <f>LN(Table3[[#This Row],[Value]]/B5483)</f>
        <v>1.7065260554186931E-2</v>
      </c>
      <c r="D5484" s="89"/>
      <c r="E5484" s="89"/>
      <c r="F5484" s="89">
        <f>Table3[[#This Row],[Yield]]/100*(1+F5483)</f>
        <v>0</v>
      </c>
    </row>
    <row r="5485" spans="1:6" x14ac:dyDescent="0.2">
      <c r="A5485" s="88">
        <v>5562</v>
      </c>
      <c r="B5485" s="89">
        <v>59.26</v>
      </c>
      <c r="C5485" s="89">
        <f>LN(Table3[[#This Row],[Value]]/B5484)</f>
        <v>2.7036177333667061E-3</v>
      </c>
      <c r="D5485" s="89"/>
      <c r="E5485" s="89"/>
      <c r="F5485" s="89">
        <f>Table3[[#This Row],[Yield]]/100*(1+F5484)</f>
        <v>0</v>
      </c>
    </row>
    <row r="5486" spans="1:6" x14ac:dyDescent="0.2">
      <c r="A5486" s="88">
        <v>5563</v>
      </c>
      <c r="B5486" s="89">
        <v>59.25</v>
      </c>
      <c r="C5486" s="89">
        <f>LN(Table3[[#This Row],[Value]]/B5485)</f>
        <v>-1.6876213017860404E-4</v>
      </c>
      <c r="D5486" s="89"/>
      <c r="E5486" s="89"/>
      <c r="F5486" s="89">
        <f>Table3[[#This Row],[Yield]]/100*(1+F5485)</f>
        <v>0</v>
      </c>
    </row>
    <row r="5487" spans="1:6" x14ac:dyDescent="0.2">
      <c r="A5487" s="88">
        <v>5564</v>
      </c>
      <c r="B5487" s="89">
        <v>59.51</v>
      </c>
      <c r="C5487" s="89">
        <f>LN(Table3[[#This Row],[Value]]/B5486)</f>
        <v>4.378585641520139E-3</v>
      </c>
      <c r="D5487" s="89"/>
      <c r="E5487" s="89"/>
      <c r="F5487" s="89">
        <f>Table3[[#This Row],[Yield]]/100*(1+F5486)</f>
        <v>0</v>
      </c>
    </row>
    <row r="5488" spans="1:6" x14ac:dyDescent="0.2">
      <c r="A5488" s="88">
        <v>5565</v>
      </c>
      <c r="B5488" s="89">
        <v>59.6</v>
      </c>
      <c r="C5488" s="89">
        <f>LN(Table3[[#This Row],[Value]]/B5487)</f>
        <v>1.5112084145435182E-3</v>
      </c>
      <c r="D5488" s="89"/>
      <c r="E5488" s="89"/>
      <c r="F5488" s="89">
        <f>Table3[[#This Row],[Yield]]/100*(1+F5487)</f>
        <v>0</v>
      </c>
    </row>
    <row r="5489" spans="1:6" x14ac:dyDescent="0.2">
      <c r="A5489" s="88">
        <v>5567</v>
      </c>
      <c r="B5489" s="89">
        <v>60.13</v>
      </c>
      <c r="C5489" s="89">
        <f>LN(Table3[[#This Row],[Value]]/B5488)</f>
        <v>8.8533109801732113E-3</v>
      </c>
      <c r="D5489" s="89"/>
      <c r="E5489" s="89"/>
      <c r="F5489" s="89">
        <f>Table3[[#This Row],[Yield]]/100*(1+F5488)</f>
        <v>0</v>
      </c>
    </row>
    <row r="5490" spans="1:6" x14ac:dyDescent="0.2">
      <c r="A5490" s="88">
        <v>5568</v>
      </c>
      <c r="B5490" s="89">
        <v>61.3</v>
      </c>
      <c r="C5490" s="89">
        <f>LN(Table3[[#This Row],[Value]]/B5489)</f>
        <v>1.9270957890688379E-2</v>
      </c>
      <c r="D5490" s="89"/>
      <c r="E5490" s="89"/>
      <c r="F5490" s="89">
        <f>Table3[[#This Row],[Yield]]/100*(1+F5489)</f>
        <v>0</v>
      </c>
    </row>
    <row r="5491" spans="1:6" x14ac:dyDescent="0.2">
      <c r="A5491" s="88">
        <v>5569</v>
      </c>
      <c r="B5491" s="89">
        <v>60.83</v>
      </c>
      <c r="C5491" s="89">
        <f>LN(Table3[[#This Row],[Value]]/B5490)</f>
        <v>-7.6967546095516766E-3</v>
      </c>
      <c r="D5491" s="89"/>
      <c r="E5491" s="89"/>
      <c r="F5491" s="89">
        <f>Table3[[#This Row],[Yield]]/100*(1+F5490)</f>
        <v>0</v>
      </c>
    </row>
    <row r="5492" spans="1:6" x14ac:dyDescent="0.2">
      <c r="A5492" s="88">
        <v>5570</v>
      </c>
      <c r="B5492" s="89">
        <v>61.05</v>
      </c>
      <c r="C5492" s="89">
        <f>LN(Table3[[#This Row],[Value]]/B5491)</f>
        <v>3.6101122240997934E-3</v>
      </c>
      <c r="D5492" s="89"/>
      <c r="E5492" s="89"/>
      <c r="F5492" s="89">
        <f>Table3[[#This Row],[Yield]]/100*(1+F5491)</f>
        <v>0</v>
      </c>
    </row>
    <row r="5493" spans="1:6" x14ac:dyDescent="0.2">
      <c r="A5493" s="88">
        <v>5572</v>
      </c>
      <c r="B5493" s="89">
        <v>61.49</v>
      </c>
      <c r="C5493" s="89">
        <f>LN(Table3[[#This Row],[Value]]/B5492)</f>
        <v>7.1813594086647965E-3</v>
      </c>
      <c r="D5493" s="89"/>
      <c r="E5493" s="89"/>
      <c r="F5493" s="89">
        <f>Table3[[#This Row],[Yield]]/100*(1+F5492)</f>
        <v>0</v>
      </c>
    </row>
    <row r="5494" spans="1:6" x14ac:dyDescent="0.2">
      <c r="A5494" s="88">
        <v>5574</v>
      </c>
      <c r="B5494" s="89">
        <v>62.29</v>
      </c>
      <c r="C5494" s="89">
        <f>LN(Table3[[#This Row],[Value]]/B5493)</f>
        <v>1.2926339300675866E-2</v>
      </c>
      <c r="D5494" s="89"/>
      <c r="E5494" s="89"/>
      <c r="F5494" s="89">
        <f>Table3[[#This Row],[Yield]]/100*(1+F5493)</f>
        <v>0</v>
      </c>
    </row>
    <row r="5495" spans="1:6" x14ac:dyDescent="0.2">
      <c r="A5495" s="88">
        <v>5575</v>
      </c>
      <c r="B5495" s="89">
        <v>62.78</v>
      </c>
      <c r="C5495" s="89">
        <f>LN(Table3[[#This Row],[Value]]/B5494)</f>
        <v>7.8356521477534399E-3</v>
      </c>
      <c r="D5495" s="89"/>
      <c r="E5495" s="89"/>
      <c r="F5495" s="89">
        <f>Table3[[#This Row],[Yield]]/100*(1+F5494)</f>
        <v>0</v>
      </c>
    </row>
    <row r="5496" spans="1:6" x14ac:dyDescent="0.2">
      <c r="A5496" s="88">
        <v>5576</v>
      </c>
      <c r="B5496" s="89">
        <v>62.55</v>
      </c>
      <c r="C5496" s="89">
        <f>LN(Table3[[#This Row],[Value]]/B5495)</f>
        <v>-3.6703145008874167E-3</v>
      </c>
      <c r="D5496" s="89"/>
      <c r="E5496" s="89"/>
      <c r="F5496" s="89">
        <f>Table3[[#This Row],[Yield]]/100*(1+F5495)</f>
        <v>0</v>
      </c>
    </row>
    <row r="5497" spans="1:6" x14ac:dyDescent="0.2">
      <c r="A5497" s="88">
        <v>5577</v>
      </c>
      <c r="B5497" s="89">
        <v>63.15</v>
      </c>
      <c r="C5497" s="89">
        <f>LN(Table3[[#This Row],[Value]]/B5496)</f>
        <v>9.5466118835799106E-3</v>
      </c>
      <c r="D5497" s="89"/>
      <c r="E5497" s="89"/>
      <c r="F5497" s="89">
        <f>Table3[[#This Row],[Yield]]/100*(1+F5496)</f>
        <v>0</v>
      </c>
    </row>
    <row r="5498" spans="1:6" x14ac:dyDescent="0.2">
      <c r="A5498" s="88">
        <v>5578</v>
      </c>
      <c r="B5498" s="89">
        <v>65.02</v>
      </c>
      <c r="C5498" s="89">
        <f>LN(Table3[[#This Row],[Value]]/B5497)</f>
        <v>2.9182066079259161E-2</v>
      </c>
      <c r="D5498" s="89"/>
      <c r="E5498" s="89"/>
      <c r="F5498" s="89">
        <f>Table3[[#This Row],[Yield]]/100*(1+F5497)</f>
        <v>0</v>
      </c>
    </row>
    <row r="5499" spans="1:6" x14ac:dyDescent="0.2">
      <c r="A5499" s="88">
        <v>5579</v>
      </c>
      <c r="B5499" s="89">
        <v>65.150000000000006</v>
      </c>
      <c r="C5499" s="89">
        <f>LN(Table3[[#This Row],[Value]]/B5498)</f>
        <v>1.9973886950948989E-3</v>
      </c>
      <c r="D5499" s="89"/>
      <c r="E5499" s="89"/>
      <c r="F5499" s="89">
        <f>Table3[[#This Row],[Yield]]/100*(1+F5498)</f>
        <v>0</v>
      </c>
    </row>
    <row r="5500" spans="1:6" x14ac:dyDescent="0.2">
      <c r="A5500" s="88">
        <v>5581</v>
      </c>
      <c r="B5500" s="89">
        <v>64.66</v>
      </c>
      <c r="C5500" s="89">
        <f>LN(Table3[[#This Row],[Value]]/B5499)</f>
        <v>-7.5495312735672886E-3</v>
      </c>
      <c r="D5500" s="89"/>
      <c r="E5500" s="89"/>
      <c r="F5500" s="89">
        <f>Table3[[#This Row],[Yield]]/100*(1+F5499)</f>
        <v>0</v>
      </c>
    </row>
    <row r="5501" spans="1:6" x14ac:dyDescent="0.2">
      <c r="A5501" s="88">
        <v>5582</v>
      </c>
      <c r="B5501" s="89">
        <v>65.540000000000006</v>
      </c>
      <c r="C5501" s="89">
        <f>LN(Table3[[#This Row],[Value]]/B5500)</f>
        <v>1.3517870973381611E-2</v>
      </c>
      <c r="D5501" s="89"/>
      <c r="E5501" s="89"/>
      <c r="F5501" s="89">
        <f>Table3[[#This Row],[Yield]]/100*(1+F5500)</f>
        <v>0</v>
      </c>
    </row>
    <row r="5502" spans="1:6" x14ac:dyDescent="0.2">
      <c r="A5502" s="88">
        <v>5583</v>
      </c>
      <c r="B5502" s="89">
        <v>66.14</v>
      </c>
      <c r="C5502" s="89">
        <f>LN(Table3[[#This Row],[Value]]/B5501)</f>
        <v>9.1130642829780496E-3</v>
      </c>
      <c r="D5502" s="89"/>
      <c r="E5502" s="89"/>
      <c r="F5502" s="89">
        <f>Table3[[#This Row],[Yield]]/100*(1+F5501)</f>
        <v>0</v>
      </c>
    </row>
    <row r="5503" spans="1:6" x14ac:dyDescent="0.2">
      <c r="A5503" s="88">
        <v>5584</v>
      </c>
      <c r="B5503" s="89">
        <v>67.42</v>
      </c>
      <c r="C5503" s="89">
        <f>LN(Table3[[#This Row],[Value]]/B5502)</f>
        <v>1.9168002252268057E-2</v>
      </c>
      <c r="D5503" s="89"/>
      <c r="E5503" s="89"/>
      <c r="F5503" s="89">
        <f>Table3[[#This Row],[Yield]]/100*(1+F5502)</f>
        <v>0</v>
      </c>
    </row>
    <row r="5504" spans="1:6" x14ac:dyDescent="0.2">
      <c r="A5504" s="88">
        <v>5585</v>
      </c>
      <c r="B5504" s="89">
        <v>69.36</v>
      </c>
      <c r="C5504" s="89">
        <f>LN(Table3[[#This Row],[Value]]/B5503)</f>
        <v>2.8368622666371635E-2</v>
      </c>
      <c r="D5504" s="89"/>
      <c r="E5504" s="89"/>
      <c r="F5504" s="89">
        <f>Table3[[#This Row],[Yield]]/100*(1+F5503)</f>
        <v>0</v>
      </c>
    </row>
    <row r="5505" spans="1:6" x14ac:dyDescent="0.2">
      <c r="A5505" s="88">
        <v>5586</v>
      </c>
      <c r="B5505" s="89">
        <v>69.599999999999994</v>
      </c>
      <c r="C5505" s="89">
        <f>LN(Table3[[#This Row],[Value]]/B5504)</f>
        <v>3.4542348680873824E-3</v>
      </c>
      <c r="D5505" s="89"/>
      <c r="E5505" s="89"/>
      <c r="F5505" s="89">
        <f>Table3[[#This Row],[Yield]]/100*(1+F5504)</f>
        <v>0</v>
      </c>
    </row>
    <row r="5506" spans="1:6" x14ac:dyDescent="0.2">
      <c r="A5506" s="88">
        <v>5588</v>
      </c>
      <c r="B5506" s="89">
        <v>67.86</v>
      </c>
      <c r="C5506" s="89">
        <f>LN(Table3[[#This Row],[Value]]/B5505)</f>
        <v>-2.5317807984289783E-2</v>
      </c>
      <c r="D5506" s="89"/>
      <c r="E5506" s="89"/>
      <c r="F5506" s="89">
        <f>Table3[[#This Row],[Yield]]/100*(1+F5505)</f>
        <v>0</v>
      </c>
    </row>
    <row r="5507" spans="1:6" x14ac:dyDescent="0.2">
      <c r="A5507" s="88">
        <v>5589</v>
      </c>
      <c r="B5507" s="89">
        <v>68.64</v>
      </c>
      <c r="C5507" s="89">
        <f>LN(Table3[[#This Row],[Value]]/B5506)</f>
        <v>1.142869582362285E-2</v>
      </c>
      <c r="D5507" s="89"/>
      <c r="E5507" s="89"/>
      <c r="F5507" s="89">
        <f>Table3[[#This Row],[Yield]]/100*(1+F5506)</f>
        <v>0</v>
      </c>
    </row>
    <row r="5508" spans="1:6" x14ac:dyDescent="0.2">
      <c r="A5508" s="88">
        <v>5590</v>
      </c>
      <c r="B5508" s="89">
        <v>68.430000000000007</v>
      </c>
      <c r="C5508" s="89">
        <f>LN(Table3[[#This Row],[Value]]/B5507)</f>
        <v>-3.0641302153004459E-3</v>
      </c>
      <c r="D5508" s="89"/>
      <c r="E5508" s="89"/>
      <c r="F5508" s="89">
        <f>Table3[[#This Row],[Yield]]/100*(1+F5507)</f>
        <v>0</v>
      </c>
    </row>
    <row r="5509" spans="1:6" x14ac:dyDescent="0.2">
      <c r="A5509" s="88">
        <v>5591</v>
      </c>
      <c r="B5509" s="89">
        <v>68.2</v>
      </c>
      <c r="C5509" s="89">
        <f>LN(Table3[[#This Row],[Value]]/B5508)</f>
        <v>-3.3667601149899688E-3</v>
      </c>
      <c r="D5509" s="89"/>
      <c r="E5509" s="89"/>
      <c r="F5509" s="89">
        <f>Table3[[#This Row],[Yield]]/100*(1+F5508)</f>
        <v>0</v>
      </c>
    </row>
    <row r="5510" spans="1:6" x14ac:dyDescent="0.2">
      <c r="A5510" s="88">
        <v>5592</v>
      </c>
      <c r="B5510" s="89">
        <v>68.650000000000006</v>
      </c>
      <c r="C5510" s="89">
        <f>LN(Table3[[#This Row],[Value]]/B5509)</f>
        <v>6.5765673645636347E-3</v>
      </c>
      <c r="D5510" s="89"/>
      <c r="E5510" s="89"/>
      <c r="F5510" s="89">
        <f>Table3[[#This Row],[Yield]]/100*(1+F5509)</f>
        <v>0</v>
      </c>
    </row>
    <row r="5511" spans="1:6" x14ac:dyDescent="0.2">
      <c r="A5511" s="88">
        <v>5593</v>
      </c>
      <c r="B5511" s="89">
        <v>69.64</v>
      </c>
      <c r="C5511" s="89">
        <f>LN(Table3[[#This Row],[Value]]/B5510)</f>
        <v>1.4317982686008174E-2</v>
      </c>
      <c r="D5511" s="89"/>
      <c r="E5511" s="89"/>
      <c r="F5511" s="89">
        <f>Table3[[#This Row],[Yield]]/100*(1+F5510)</f>
        <v>0</v>
      </c>
    </row>
    <row r="5512" spans="1:6" x14ac:dyDescent="0.2">
      <c r="A5512" s="88">
        <v>5595</v>
      </c>
      <c r="B5512" s="89">
        <v>68.97</v>
      </c>
      <c r="C5512" s="89">
        <f>LN(Table3[[#This Row],[Value]]/B5511)</f>
        <v>-9.6674874567884116E-3</v>
      </c>
      <c r="D5512" s="89"/>
      <c r="E5512" s="89"/>
      <c r="F5512" s="89">
        <f>Table3[[#This Row],[Yield]]/100*(1+F5511)</f>
        <v>0</v>
      </c>
    </row>
    <row r="5513" spans="1:6" x14ac:dyDescent="0.2">
      <c r="A5513" s="88">
        <v>5596</v>
      </c>
      <c r="B5513" s="89">
        <v>68.900000000000006</v>
      </c>
      <c r="C5513" s="89">
        <f>LN(Table3[[#This Row],[Value]]/B5512)</f>
        <v>-1.0154494235868727E-3</v>
      </c>
      <c r="D5513" s="89"/>
      <c r="E5513" s="89"/>
      <c r="F5513" s="89">
        <f>Table3[[#This Row],[Yield]]/100*(1+F5512)</f>
        <v>0</v>
      </c>
    </row>
    <row r="5514" spans="1:6" x14ac:dyDescent="0.2">
      <c r="A5514" s="88">
        <v>5597</v>
      </c>
      <c r="B5514" s="89">
        <v>70.22</v>
      </c>
      <c r="C5514" s="89">
        <f>LN(Table3[[#This Row],[Value]]/B5513)</f>
        <v>1.8976992720673245E-2</v>
      </c>
      <c r="D5514" s="89"/>
      <c r="E5514" s="89"/>
      <c r="F5514" s="89">
        <f>Table3[[#This Row],[Yield]]/100*(1+F5513)</f>
        <v>0</v>
      </c>
    </row>
    <row r="5515" spans="1:6" x14ac:dyDescent="0.2">
      <c r="A5515" s="88">
        <v>5598</v>
      </c>
      <c r="B5515" s="89">
        <v>70.95</v>
      </c>
      <c r="C5515" s="89">
        <f>LN(Table3[[#This Row],[Value]]/B5514)</f>
        <v>1.0342232865765433E-2</v>
      </c>
      <c r="D5515" s="89"/>
      <c r="E5515" s="89"/>
      <c r="F5515" s="89">
        <f>Table3[[#This Row],[Yield]]/100*(1+F5514)</f>
        <v>0</v>
      </c>
    </row>
    <row r="5516" spans="1:6" x14ac:dyDescent="0.2">
      <c r="A5516" s="88">
        <v>5599</v>
      </c>
      <c r="B5516" s="89">
        <v>71.78</v>
      </c>
      <c r="C5516" s="89">
        <f>LN(Table3[[#This Row],[Value]]/B5515)</f>
        <v>1.1630482113409571E-2</v>
      </c>
      <c r="D5516" s="89"/>
      <c r="E5516" s="89"/>
      <c r="F5516" s="89">
        <f>Table3[[#This Row],[Yield]]/100*(1+F5515)</f>
        <v>0</v>
      </c>
    </row>
    <row r="5517" spans="1:6" x14ac:dyDescent="0.2">
      <c r="A5517" s="88">
        <v>5600</v>
      </c>
      <c r="B5517" s="89">
        <v>71.510000000000005</v>
      </c>
      <c r="C5517" s="89">
        <f>LN(Table3[[#This Row],[Value]]/B5516)</f>
        <v>-3.7685856591565159E-3</v>
      </c>
      <c r="D5517" s="89"/>
      <c r="E5517" s="89"/>
      <c r="F5517" s="89">
        <f>Table3[[#This Row],[Yield]]/100*(1+F5516)</f>
        <v>0</v>
      </c>
    </row>
    <row r="5518" spans="1:6" x14ac:dyDescent="0.2">
      <c r="A5518" s="88">
        <v>5602</v>
      </c>
      <c r="B5518" s="89">
        <v>69.540000000000006</v>
      </c>
      <c r="C5518" s="89">
        <f>LN(Table3[[#This Row],[Value]]/B5517)</f>
        <v>-2.7935173480589225E-2</v>
      </c>
      <c r="D5518" s="89"/>
      <c r="E5518" s="89"/>
      <c r="F5518" s="89">
        <f>Table3[[#This Row],[Yield]]/100*(1+F5517)</f>
        <v>0</v>
      </c>
    </row>
    <row r="5519" spans="1:6" x14ac:dyDescent="0.2">
      <c r="A5519" s="88">
        <v>5603</v>
      </c>
      <c r="B5519" s="89">
        <v>69.58</v>
      </c>
      <c r="C5519" s="89">
        <f>LN(Table3[[#This Row],[Value]]/B5518)</f>
        <v>5.7504314408053853E-4</v>
      </c>
      <c r="D5519" s="89"/>
      <c r="E5519" s="89"/>
      <c r="F5519" s="89">
        <f>Table3[[#This Row],[Yield]]/100*(1+F5518)</f>
        <v>0</v>
      </c>
    </row>
    <row r="5520" spans="1:6" x14ac:dyDescent="0.2">
      <c r="A5520" s="88">
        <v>5604</v>
      </c>
      <c r="B5520" s="89">
        <v>67.53</v>
      </c>
      <c r="C5520" s="89">
        <f>LN(Table3[[#This Row],[Value]]/B5519)</f>
        <v>-2.990522613704532E-2</v>
      </c>
      <c r="D5520" s="89"/>
      <c r="E5520" s="89"/>
      <c r="F5520" s="89">
        <f>Table3[[#This Row],[Yield]]/100*(1+F5519)</f>
        <v>0</v>
      </c>
    </row>
    <row r="5521" spans="1:6" x14ac:dyDescent="0.2">
      <c r="A5521" s="88">
        <v>5605</v>
      </c>
      <c r="B5521" s="89">
        <v>68.23</v>
      </c>
      <c r="C5521" s="89">
        <f>LN(Table3[[#This Row],[Value]]/B5520)</f>
        <v>1.0312407240581804E-2</v>
      </c>
      <c r="D5521" s="89"/>
      <c r="E5521" s="89"/>
      <c r="F5521" s="89">
        <f>Table3[[#This Row],[Yield]]/100*(1+F5520)</f>
        <v>0</v>
      </c>
    </row>
    <row r="5522" spans="1:6" x14ac:dyDescent="0.2">
      <c r="A5522" s="88">
        <v>5606</v>
      </c>
      <c r="B5522" s="89">
        <v>65.13</v>
      </c>
      <c r="C5522" s="89">
        <f>LN(Table3[[#This Row],[Value]]/B5521)</f>
        <v>-4.6499078269022248E-2</v>
      </c>
      <c r="D5522" s="89"/>
      <c r="E5522" s="89"/>
      <c r="F5522" s="89">
        <f>Table3[[#This Row],[Yield]]/100*(1+F5521)</f>
        <v>0</v>
      </c>
    </row>
    <row r="5523" spans="1:6" x14ac:dyDescent="0.2">
      <c r="A5523" s="88">
        <v>5607</v>
      </c>
      <c r="B5523" s="89">
        <v>62.77</v>
      </c>
      <c r="C5523" s="89">
        <f>LN(Table3[[#This Row],[Value]]/B5522)</f>
        <v>-3.6908020228869638E-2</v>
      </c>
      <c r="D5523" s="89"/>
      <c r="E5523" s="89"/>
      <c r="F5523" s="89">
        <f>Table3[[#This Row],[Yield]]/100*(1+F5522)</f>
        <v>0</v>
      </c>
    </row>
    <row r="5524" spans="1:6" x14ac:dyDescent="0.2">
      <c r="A5524" s="88">
        <v>5609</v>
      </c>
      <c r="B5524" s="89">
        <v>62.06</v>
      </c>
      <c r="C5524" s="89">
        <f>LN(Table3[[#This Row],[Value]]/B5523)</f>
        <v>-1.1375593309206256E-2</v>
      </c>
      <c r="D5524" s="89"/>
      <c r="E5524" s="89"/>
      <c r="F5524" s="89">
        <f>Table3[[#This Row],[Yield]]/100*(1+F5523)</f>
        <v>0</v>
      </c>
    </row>
    <row r="5525" spans="1:6" x14ac:dyDescent="0.2">
      <c r="A5525" s="88">
        <v>5610</v>
      </c>
      <c r="B5525" s="89">
        <v>64.64</v>
      </c>
      <c r="C5525" s="89">
        <f>LN(Table3[[#This Row],[Value]]/B5524)</f>
        <v>4.073175519260569E-2</v>
      </c>
      <c r="D5525" s="89"/>
      <c r="E5525" s="89"/>
      <c r="F5525" s="89">
        <f>Table3[[#This Row],[Yield]]/100*(1+F5524)</f>
        <v>0</v>
      </c>
    </row>
    <row r="5526" spans="1:6" x14ac:dyDescent="0.2">
      <c r="A5526" s="88">
        <v>5611</v>
      </c>
      <c r="B5526" s="89">
        <v>64.459999999999994</v>
      </c>
      <c r="C5526" s="89">
        <f>LN(Table3[[#This Row],[Value]]/B5525)</f>
        <v>-2.7885378255482342E-3</v>
      </c>
      <c r="D5526" s="89"/>
      <c r="E5526" s="89"/>
      <c r="F5526" s="89">
        <f>Table3[[#This Row],[Yield]]/100*(1+F5525)</f>
        <v>0</v>
      </c>
    </row>
    <row r="5527" spans="1:6" x14ac:dyDescent="0.2">
      <c r="A5527" s="88">
        <v>5612</v>
      </c>
      <c r="B5527" s="89">
        <v>63.01</v>
      </c>
      <c r="C5527" s="89">
        <f>LN(Table3[[#This Row],[Value]]/B5526)</f>
        <v>-2.2751432433327636E-2</v>
      </c>
      <c r="D5527" s="89"/>
      <c r="E5527" s="89"/>
      <c r="F5527" s="89">
        <f>Table3[[#This Row],[Yield]]/100*(1+F5526)</f>
        <v>0</v>
      </c>
    </row>
    <row r="5528" spans="1:6" x14ac:dyDescent="0.2">
      <c r="A5528" s="88">
        <v>5613</v>
      </c>
      <c r="B5528" s="89">
        <v>60.38</v>
      </c>
      <c r="C5528" s="89">
        <f>LN(Table3[[#This Row],[Value]]/B5527)</f>
        <v>-4.2635519675271252E-2</v>
      </c>
      <c r="D5528" s="89"/>
      <c r="E5528" s="89"/>
      <c r="F5528" s="89">
        <f>Table3[[#This Row],[Yield]]/100*(1+F5527)</f>
        <v>0</v>
      </c>
    </row>
    <row r="5529" spans="1:6" x14ac:dyDescent="0.2">
      <c r="A5529" s="88">
        <v>5614</v>
      </c>
      <c r="B5529" s="89">
        <v>61.93</v>
      </c>
      <c r="C5529" s="89">
        <f>LN(Table3[[#This Row],[Value]]/B5528)</f>
        <v>2.5346790671276858E-2</v>
      </c>
      <c r="D5529" s="89"/>
      <c r="E5529" s="89"/>
      <c r="F5529" s="89">
        <f>Table3[[#This Row],[Yield]]/100*(1+F5528)</f>
        <v>0</v>
      </c>
    </row>
    <row r="5530" spans="1:6" x14ac:dyDescent="0.2">
      <c r="A5530" s="88">
        <v>5616</v>
      </c>
      <c r="B5530" s="89">
        <v>63.41</v>
      </c>
      <c r="C5530" s="89">
        <f>LN(Table3[[#This Row],[Value]]/B5529)</f>
        <v>2.3616862761970565E-2</v>
      </c>
      <c r="D5530" s="89"/>
      <c r="E5530" s="89"/>
      <c r="F5530" s="89">
        <f>Table3[[#This Row],[Yield]]/100*(1+F5529)</f>
        <v>0</v>
      </c>
    </row>
    <row r="5531" spans="1:6" x14ac:dyDescent="0.2">
      <c r="A5531" s="88">
        <v>5617</v>
      </c>
      <c r="B5531" s="89">
        <v>62.7</v>
      </c>
      <c r="C5531" s="89">
        <f>LN(Table3[[#This Row],[Value]]/B5530)</f>
        <v>-1.1260130073065104E-2</v>
      </c>
      <c r="D5531" s="89"/>
      <c r="E5531" s="89"/>
      <c r="F5531" s="89">
        <f>Table3[[#This Row],[Yield]]/100*(1+F5530)</f>
        <v>0</v>
      </c>
    </row>
    <row r="5532" spans="1:6" x14ac:dyDescent="0.2">
      <c r="A5532" s="88">
        <v>5618</v>
      </c>
      <c r="B5532" s="89">
        <v>63.08</v>
      </c>
      <c r="C5532" s="89">
        <f>LN(Table3[[#This Row],[Value]]/B5531)</f>
        <v>6.0423144559624406E-3</v>
      </c>
      <c r="D5532" s="89"/>
      <c r="E5532" s="89"/>
      <c r="F5532" s="89">
        <f>Table3[[#This Row],[Yield]]/100*(1+F5531)</f>
        <v>0</v>
      </c>
    </row>
    <row r="5533" spans="1:6" x14ac:dyDescent="0.2">
      <c r="A5533" s="88">
        <v>5619</v>
      </c>
      <c r="B5533" s="89">
        <v>63.68</v>
      </c>
      <c r="C5533" s="89">
        <f>LN(Table3[[#This Row],[Value]]/B5532)</f>
        <v>9.4667794412898951E-3</v>
      </c>
      <c r="D5533" s="89"/>
      <c r="E5533" s="89"/>
      <c r="F5533" s="89">
        <f>Table3[[#This Row],[Yield]]/100*(1+F5532)</f>
        <v>0</v>
      </c>
    </row>
    <row r="5534" spans="1:6" x14ac:dyDescent="0.2">
      <c r="A5534" s="88">
        <v>5620</v>
      </c>
      <c r="B5534" s="89">
        <v>64.88</v>
      </c>
      <c r="C5534" s="89">
        <f>LN(Table3[[#This Row],[Value]]/B5533)</f>
        <v>1.8668868271029797E-2</v>
      </c>
      <c r="D5534" s="89"/>
      <c r="E5534" s="89"/>
      <c r="F5534" s="89">
        <f>Table3[[#This Row],[Yield]]/100*(1+F5533)</f>
        <v>0</v>
      </c>
    </row>
    <row r="5535" spans="1:6" x14ac:dyDescent="0.2">
      <c r="A5535" s="88">
        <v>5621</v>
      </c>
      <c r="B5535" s="89">
        <v>65.5</v>
      </c>
      <c r="C5535" s="89">
        <f>LN(Table3[[#This Row],[Value]]/B5534)</f>
        <v>9.5107328340489211E-3</v>
      </c>
      <c r="D5535" s="89"/>
      <c r="E5535" s="89"/>
      <c r="F5535" s="89">
        <f>Table3[[#This Row],[Yield]]/100*(1+F5534)</f>
        <v>0</v>
      </c>
    </row>
    <row r="5536" spans="1:6" x14ac:dyDescent="0.2">
      <c r="A5536" s="88">
        <v>5623</v>
      </c>
      <c r="B5536" s="89">
        <v>65.459999999999994</v>
      </c>
      <c r="C5536" s="89">
        <f>LN(Table3[[#This Row],[Value]]/B5535)</f>
        <v>-6.1087356817192222E-4</v>
      </c>
      <c r="D5536" s="89"/>
      <c r="E5536" s="89"/>
      <c r="F5536" s="89">
        <f>Table3[[#This Row],[Yield]]/100*(1+F5535)</f>
        <v>0</v>
      </c>
    </row>
    <row r="5537" spans="1:6" x14ac:dyDescent="0.2">
      <c r="A5537" s="88">
        <v>5624</v>
      </c>
      <c r="B5537" s="89">
        <v>64.790000000000006</v>
      </c>
      <c r="C5537" s="89">
        <f>LN(Table3[[#This Row],[Value]]/B5536)</f>
        <v>-1.0287998611168339E-2</v>
      </c>
      <c r="D5537" s="89"/>
      <c r="E5537" s="89"/>
      <c r="F5537" s="89">
        <f>Table3[[#This Row],[Yield]]/100*(1+F5536)</f>
        <v>0</v>
      </c>
    </row>
    <row r="5538" spans="1:6" x14ac:dyDescent="0.2">
      <c r="A5538" s="88">
        <v>5625</v>
      </c>
      <c r="B5538" s="89">
        <v>64.42</v>
      </c>
      <c r="C5538" s="89">
        <f>LN(Table3[[#This Row],[Value]]/B5537)</f>
        <v>-5.7271265588132092E-3</v>
      </c>
      <c r="D5538" s="89"/>
      <c r="E5538" s="89"/>
      <c r="F5538" s="89">
        <f>Table3[[#This Row],[Yield]]/100*(1+F5537)</f>
        <v>0</v>
      </c>
    </row>
    <row r="5539" spans="1:6" x14ac:dyDescent="0.2">
      <c r="A5539" s="88">
        <v>5626</v>
      </c>
      <c r="B5539" s="89">
        <v>64.95</v>
      </c>
      <c r="C5539" s="89">
        <f>LN(Table3[[#This Row],[Value]]/B5538)</f>
        <v>8.1935992135558321E-3</v>
      </c>
      <c r="D5539" s="89"/>
      <c r="E5539" s="89"/>
      <c r="F5539" s="89">
        <f>Table3[[#This Row],[Yield]]/100*(1+F5538)</f>
        <v>0</v>
      </c>
    </row>
    <row r="5540" spans="1:6" x14ac:dyDescent="0.2">
      <c r="A5540" s="88">
        <v>5627</v>
      </c>
      <c r="B5540" s="89">
        <v>65.010000000000005</v>
      </c>
      <c r="C5540" s="89">
        <f>LN(Table3[[#This Row],[Value]]/B5539)</f>
        <v>9.2336109976881651E-4</v>
      </c>
      <c r="D5540" s="89"/>
      <c r="E5540" s="89"/>
      <c r="F5540" s="89">
        <f>Table3[[#This Row],[Yield]]/100*(1+F5539)</f>
        <v>0</v>
      </c>
    </row>
    <row r="5541" spans="1:6" x14ac:dyDescent="0.2">
      <c r="A5541" s="88">
        <v>5628</v>
      </c>
      <c r="B5541" s="89">
        <v>64.67</v>
      </c>
      <c r="C5541" s="89">
        <f>LN(Table3[[#This Row],[Value]]/B5540)</f>
        <v>-5.2436887578759788E-3</v>
      </c>
      <c r="D5541" s="89"/>
      <c r="E5541" s="89"/>
      <c r="F5541" s="89">
        <f>Table3[[#This Row],[Yield]]/100*(1+F5540)</f>
        <v>0</v>
      </c>
    </row>
    <row r="5542" spans="1:6" x14ac:dyDescent="0.2">
      <c r="A5542" s="88">
        <v>5631</v>
      </c>
      <c r="B5542" s="89">
        <v>64.86</v>
      </c>
      <c r="C5542" s="89">
        <f>LN(Table3[[#This Row],[Value]]/B5541)</f>
        <v>2.9336854206705163E-3</v>
      </c>
      <c r="D5542" s="89"/>
      <c r="E5542" s="89"/>
      <c r="F5542" s="89">
        <f>Table3[[#This Row],[Yield]]/100*(1+F5541)</f>
        <v>0</v>
      </c>
    </row>
    <row r="5543" spans="1:6" x14ac:dyDescent="0.2">
      <c r="A5543" s="88">
        <v>5632</v>
      </c>
      <c r="B5543" s="89">
        <v>65.72</v>
      </c>
      <c r="C5543" s="89">
        <f>LN(Table3[[#This Row],[Value]]/B5542)</f>
        <v>1.317219228989531E-2</v>
      </c>
      <c r="D5543" s="89"/>
      <c r="E5543" s="89"/>
      <c r="F5543" s="89">
        <f>Table3[[#This Row],[Yield]]/100*(1+F5542)</f>
        <v>0</v>
      </c>
    </row>
    <row r="5544" spans="1:6" x14ac:dyDescent="0.2">
      <c r="A5544" s="88">
        <v>5633</v>
      </c>
      <c r="B5544" s="89">
        <v>67.75</v>
      </c>
      <c r="C5544" s="89">
        <f>LN(Table3[[#This Row],[Value]]/B5543)</f>
        <v>3.0421166590743027E-2</v>
      </c>
      <c r="D5544" s="89"/>
      <c r="E5544" s="89"/>
      <c r="F5544" s="89">
        <f>Table3[[#This Row],[Yield]]/100*(1+F5543)</f>
        <v>0</v>
      </c>
    </row>
    <row r="5545" spans="1:6" x14ac:dyDescent="0.2">
      <c r="A5545" s="88">
        <v>5634</v>
      </c>
      <c r="B5545" s="89">
        <v>67.709999999999994</v>
      </c>
      <c r="C5545" s="89">
        <f>LN(Table3[[#This Row],[Value]]/B5544)</f>
        <v>-5.905802622563456E-4</v>
      </c>
      <c r="D5545" s="89"/>
      <c r="E5545" s="89"/>
      <c r="F5545" s="89">
        <f>Table3[[#This Row],[Yield]]/100*(1+F5544)</f>
        <v>0</v>
      </c>
    </row>
    <row r="5546" spans="1:6" x14ac:dyDescent="0.2">
      <c r="A5546" s="88">
        <v>5635</v>
      </c>
      <c r="B5546" s="89">
        <v>68.56</v>
      </c>
      <c r="C5546" s="89">
        <f>LN(Table3[[#This Row],[Value]]/B5545)</f>
        <v>1.2475394791970365E-2</v>
      </c>
      <c r="D5546" s="89"/>
      <c r="E5546" s="89"/>
      <c r="F5546" s="89">
        <f>Table3[[#This Row],[Yield]]/100*(1+F5545)</f>
        <v>0</v>
      </c>
    </row>
    <row r="5547" spans="1:6" x14ac:dyDescent="0.2">
      <c r="A5547" s="88">
        <v>5637</v>
      </c>
      <c r="B5547" s="89">
        <v>69.209999999999994</v>
      </c>
      <c r="C5547" s="89">
        <f>LN(Table3[[#This Row],[Value]]/B5546)</f>
        <v>9.4360865642475408E-3</v>
      </c>
      <c r="D5547" s="89"/>
      <c r="E5547" s="89"/>
      <c r="F5547" s="89">
        <f>Table3[[#This Row],[Yield]]/100*(1+F5546)</f>
        <v>0</v>
      </c>
    </row>
    <row r="5548" spans="1:6" x14ac:dyDescent="0.2">
      <c r="A5548" s="88">
        <v>5638</v>
      </c>
      <c r="B5548" s="89">
        <v>68.92</v>
      </c>
      <c r="C5548" s="89">
        <f>LN(Table3[[#This Row],[Value]]/B5547)</f>
        <v>-4.1989491940429583E-3</v>
      </c>
      <c r="D5548" s="89"/>
      <c r="E5548" s="89"/>
      <c r="F5548" s="89">
        <f>Table3[[#This Row],[Yield]]/100*(1+F5547)</f>
        <v>0</v>
      </c>
    </row>
    <row r="5549" spans="1:6" x14ac:dyDescent="0.2">
      <c r="A5549" s="88">
        <v>5639</v>
      </c>
      <c r="B5549" s="89">
        <v>67.27</v>
      </c>
      <c r="C5549" s="89">
        <f>LN(Table3[[#This Row],[Value]]/B5548)</f>
        <v>-2.4232039622214509E-2</v>
      </c>
      <c r="D5549" s="89"/>
      <c r="E5549" s="89"/>
      <c r="F5549" s="89">
        <f>Table3[[#This Row],[Yield]]/100*(1+F5548)</f>
        <v>0</v>
      </c>
    </row>
    <row r="5550" spans="1:6" x14ac:dyDescent="0.2">
      <c r="A5550" s="88">
        <v>5640</v>
      </c>
      <c r="B5550" s="89">
        <v>69.02</v>
      </c>
      <c r="C5550" s="89">
        <f>LN(Table3[[#This Row],[Value]]/B5549)</f>
        <v>2.5681945632342846E-2</v>
      </c>
      <c r="D5550" s="89"/>
      <c r="E5550" s="89"/>
      <c r="F5550" s="89">
        <f>Table3[[#This Row],[Yield]]/100*(1+F5549)</f>
        <v>0</v>
      </c>
    </row>
    <row r="5551" spans="1:6" x14ac:dyDescent="0.2">
      <c r="A5551" s="88">
        <v>5641</v>
      </c>
      <c r="B5551" s="89">
        <v>70.55</v>
      </c>
      <c r="C5551" s="89">
        <f>LN(Table3[[#This Row],[Value]]/B5550)</f>
        <v>2.1925360628965683E-2</v>
      </c>
      <c r="D5551" s="89"/>
      <c r="E5551" s="89"/>
      <c r="F5551" s="89">
        <f>Table3[[#This Row],[Yield]]/100*(1+F5550)</f>
        <v>0</v>
      </c>
    </row>
    <row r="5552" spans="1:6" x14ac:dyDescent="0.2">
      <c r="A5552" s="88">
        <v>5642</v>
      </c>
      <c r="B5552" s="89">
        <v>71.12</v>
      </c>
      <c r="C5552" s="89">
        <f>LN(Table3[[#This Row],[Value]]/B5551)</f>
        <v>8.046912906826258E-3</v>
      </c>
      <c r="D5552" s="89"/>
      <c r="E5552" s="89"/>
      <c r="F5552" s="89">
        <f>Table3[[#This Row],[Yield]]/100*(1+F5551)</f>
        <v>0</v>
      </c>
    </row>
    <row r="5553" spans="1:6" x14ac:dyDescent="0.2">
      <c r="A5553" s="88">
        <v>5644</v>
      </c>
      <c r="B5553" s="89">
        <v>70.930000000000007</v>
      </c>
      <c r="C5553" s="89">
        <f>LN(Table3[[#This Row],[Value]]/B5552)</f>
        <v>-2.6751159916537032E-3</v>
      </c>
      <c r="D5553" s="89"/>
      <c r="E5553" s="89"/>
      <c r="F5553" s="89">
        <f>Table3[[#This Row],[Yield]]/100*(1+F5552)</f>
        <v>0</v>
      </c>
    </row>
    <row r="5554" spans="1:6" x14ac:dyDescent="0.2">
      <c r="A5554" s="88">
        <v>5645</v>
      </c>
      <c r="B5554" s="89">
        <v>71.05</v>
      </c>
      <c r="C5554" s="89">
        <f>LN(Table3[[#This Row],[Value]]/B5553)</f>
        <v>1.6903793291141577E-3</v>
      </c>
      <c r="D5554" s="89"/>
      <c r="E5554" s="89"/>
      <c r="F5554" s="89">
        <f>Table3[[#This Row],[Yield]]/100*(1+F5553)</f>
        <v>0</v>
      </c>
    </row>
    <row r="5555" spans="1:6" x14ac:dyDescent="0.2">
      <c r="A5555" s="88">
        <v>5646</v>
      </c>
      <c r="B5555" s="89">
        <v>71.3</v>
      </c>
      <c r="C5555" s="89">
        <f>LN(Table3[[#This Row],[Value]]/B5554)</f>
        <v>3.5124728771406201E-3</v>
      </c>
      <c r="D5555" s="89"/>
      <c r="E5555" s="89"/>
      <c r="F5555" s="89">
        <f>Table3[[#This Row],[Yield]]/100*(1+F5554)</f>
        <v>0</v>
      </c>
    </row>
    <row r="5556" spans="1:6" x14ac:dyDescent="0.2">
      <c r="A5556" s="88">
        <v>5647</v>
      </c>
      <c r="B5556" s="89">
        <v>71.16</v>
      </c>
      <c r="C5556" s="89">
        <f>LN(Table3[[#This Row],[Value]]/B5555)</f>
        <v>-1.9654646226158969E-3</v>
      </c>
      <c r="D5556" s="89"/>
      <c r="E5556" s="89"/>
      <c r="F5556" s="89">
        <f>Table3[[#This Row],[Yield]]/100*(1+F5555)</f>
        <v>0</v>
      </c>
    </row>
    <row r="5557" spans="1:6" x14ac:dyDescent="0.2">
      <c r="A5557" s="88">
        <v>5648</v>
      </c>
      <c r="B5557" s="89">
        <v>70.98</v>
      </c>
      <c r="C5557" s="89">
        <f>LN(Table3[[#This Row],[Value]]/B5556)</f>
        <v>-2.5327155792838289E-3</v>
      </c>
      <c r="D5557" s="89"/>
      <c r="E5557" s="89"/>
      <c r="F5557" s="89">
        <f>Table3[[#This Row],[Yield]]/100*(1+F5556)</f>
        <v>0</v>
      </c>
    </row>
    <row r="5558" spans="1:6" x14ac:dyDescent="0.2">
      <c r="A5558" s="88">
        <v>5649</v>
      </c>
      <c r="B5558" s="89">
        <v>71.16</v>
      </c>
      <c r="C5558" s="89">
        <f>LN(Table3[[#This Row],[Value]]/B5557)</f>
        <v>2.5327155792838393E-3</v>
      </c>
      <c r="D5558" s="89"/>
      <c r="E5558" s="89"/>
      <c r="F5558" s="89">
        <f>Table3[[#This Row],[Yield]]/100*(1+F5557)</f>
        <v>0</v>
      </c>
    </row>
    <row r="5559" spans="1:6" x14ac:dyDescent="0.2">
      <c r="A5559" s="88">
        <v>5651</v>
      </c>
      <c r="B5559" s="89">
        <v>71.83</v>
      </c>
      <c r="C5559" s="89">
        <f>LN(Table3[[#This Row],[Value]]/B5558)</f>
        <v>9.3713532890758438E-3</v>
      </c>
      <c r="D5559" s="89"/>
      <c r="E5559" s="89"/>
      <c r="F5559" s="89">
        <f>Table3[[#This Row],[Yield]]/100*(1+F5558)</f>
        <v>0</v>
      </c>
    </row>
    <row r="5560" spans="1:6" x14ac:dyDescent="0.2">
      <c r="A5560" s="88">
        <v>5652</v>
      </c>
      <c r="B5560" s="89">
        <v>71.900000000000006</v>
      </c>
      <c r="C5560" s="89">
        <f>LN(Table3[[#This Row],[Value]]/B5559)</f>
        <v>9.7404864029086268E-4</v>
      </c>
      <c r="D5560" s="89"/>
      <c r="E5560" s="89"/>
      <c r="F5560" s="89">
        <f>Table3[[#This Row],[Yield]]/100*(1+F5559)</f>
        <v>0</v>
      </c>
    </row>
    <row r="5561" spans="1:6" x14ac:dyDescent="0.2">
      <c r="A5561" s="88">
        <v>5653</v>
      </c>
      <c r="B5561" s="89">
        <v>71.28</v>
      </c>
      <c r="C5561" s="89">
        <f>LN(Table3[[#This Row],[Value]]/B5560)</f>
        <v>-8.6604815644471689E-3</v>
      </c>
      <c r="D5561" s="89"/>
      <c r="E5561" s="89"/>
      <c r="F5561" s="89">
        <f>Table3[[#This Row],[Yield]]/100*(1+F5560)</f>
        <v>0</v>
      </c>
    </row>
    <row r="5562" spans="1:6" x14ac:dyDescent="0.2">
      <c r="A5562" s="88">
        <v>5654</v>
      </c>
      <c r="B5562" s="89">
        <v>69.78</v>
      </c>
      <c r="C5562" s="89">
        <f>LN(Table3[[#This Row],[Value]]/B5561)</f>
        <v>-2.1268347403925855E-2</v>
      </c>
      <c r="D5562" s="89"/>
      <c r="E5562" s="89"/>
      <c r="F5562" s="89">
        <f>Table3[[#This Row],[Yield]]/100*(1+F5561)</f>
        <v>0</v>
      </c>
    </row>
    <row r="5563" spans="1:6" x14ac:dyDescent="0.2">
      <c r="A5563" s="88">
        <v>5655</v>
      </c>
      <c r="B5563" s="89">
        <v>70.23</v>
      </c>
      <c r="C5563" s="89">
        <f>LN(Table3[[#This Row],[Value]]/B5562)</f>
        <v>6.4281344123009888E-3</v>
      </c>
      <c r="D5563" s="89"/>
      <c r="E5563" s="89"/>
      <c r="F5563" s="89">
        <f>Table3[[#This Row],[Yield]]/100*(1+F5562)</f>
        <v>0</v>
      </c>
    </row>
    <row r="5564" spans="1:6" x14ac:dyDescent="0.2">
      <c r="A5564" s="88">
        <v>5656</v>
      </c>
      <c r="B5564" s="89">
        <v>70.709999999999994</v>
      </c>
      <c r="C5564" s="89">
        <f>LN(Table3[[#This Row],[Value]]/B5563)</f>
        <v>6.8114354452201197E-3</v>
      </c>
      <c r="D5564" s="89"/>
      <c r="E5564" s="89"/>
      <c r="F5564" s="89">
        <f>Table3[[#This Row],[Yield]]/100*(1+F5563)</f>
        <v>0</v>
      </c>
    </row>
    <row r="5565" spans="1:6" x14ac:dyDescent="0.2">
      <c r="A5565" s="88">
        <v>5658</v>
      </c>
      <c r="B5565" s="89">
        <v>70.739999999999995</v>
      </c>
      <c r="C5565" s="89">
        <f>LN(Table3[[#This Row],[Value]]/B5564)</f>
        <v>4.2417816118512567E-4</v>
      </c>
      <c r="D5565" s="89"/>
      <c r="E5565" s="89"/>
      <c r="F5565" s="89">
        <f>Table3[[#This Row],[Yield]]/100*(1+F5564)</f>
        <v>0</v>
      </c>
    </row>
    <row r="5566" spans="1:6" x14ac:dyDescent="0.2">
      <c r="A5566" s="88">
        <v>5659</v>
      </c>
      <c r="B5566" s="89">
        <v>70.08</v>
      </c>
      <c r="C5566" s="89">
        <f>LN(Table3[[#This Row],[Value]]/B5565)</f>
        <v>-9.3737371491984765E-3</v>
      </c>
      <c r="D5566" s="89"/>
      <c r="E5566" s="89"/>
      <c r="F5566" s="89">
        <f>Table3[[#This Row],[Yield]]/100*(1+F5565)</f>
        <v>0</v>
      </c>
    </row>
    <row r="5567" spans="1:6" x14ac:dyDescent="0.2">
      <c r="A5567" s="88">
        <v>5660</v>
      </c>
      <c r="B5567" s="89">
        <v>70.06</v>
      </c>
      <c r="C5567" s="89">
        <f>LN(Table3[[#This Row],[Value]]/B5566)</f>
        <v>-2.8542885879519853E-4</v>
      </c>
      <c r="D5567" s="89"/>
      <c r="E5567" s="89"/>
      <c r="F5567" s="89">
        <f>Table3[[#This Row],[Yield]]/100*(1+F5566)</f>
        <v>0</v>
      </c>
    </row>
    <row r="5568" spans="1:6" x14ac:dyDescent="0.2">
      <c r="A5568" s="88">
        <v>5661</v>
      </c>
      <c r="B5568" s="89">
        <v>69.849999999999994</v>
      </c>
      <c r="C5568" s="89">
        <f>LN(Table3[[#This Row],[Value]]/B5567)</f>
        <v>-3.0019320663700125E-3</v>
      </c>
      <c r="D5568" s="89"/>
      <c r="E5568" s="89"/>
      <c r="F5568" s="89">
        <f>Table3[[#This Row],[Yield]]/100*(1+F5567)</f>
        <v>0</v>
      </c>
    </row>
    <row r="5569" spans="1:6" x14ac:dyDescent="0.2">
      <c r="A5569" s="88">
        <v>5662</v>
      </c>
      <c r="B5569" s="89">
        <v>69.98</v>
      </c>
      <c r="C5569" s="89">
        <f>LN(Table3[[#This Row],[Value]]/B5568)</f>
        <v>1.8594012365712941E-3</v>
      </c>
      <c r="D5569" s="89"/>
      <c r="E5569" s="89"/>
      <c r="F5569" s="89">
        <f>Table3[[#This Row],[Yield]]/100*(1+F5568)</f>
        <v>0</v>
      </c>
    </row>
    <row r="5570" spans="1:6" x14ac:dyDescent="0.2">
      <c r="A5570" s="88">
        <v>5663</v>
      </c>
      <c r="B5570" s="89">
        <v>69.56</v>
      </c>
      <c r="C5570" s="89">
        <f>LN(Table3[[#This Row],[Value]]/B5569)</f>
        <v>-6.0197974534597579E-3</v>
      </c>
      <c r="D5570" s="89"/>
      <c r="E5570" s="89"/>
      <c r="F5570" s="89">
        <f>Table3[[#This Row],[Yield]]/100*(1+F5569)</f>
        <v>0</v>
      </c>
    </row>
    <row r="5571" spans="1:6" x14ac:dyDescent="0.2">
      <c r="A5571" s="88">
        <v>5666</v>
      </c>
      <c r="B5571" s="89">
        <v>69.87</v>
      </c>
      <c r="C5571" s="89">
        <f>LN(Table3[[#This Row],[Value]]/B5570)</f>
        <v>4.4466830782769803E-3</v>
      </c>
      <c r="D5571" s="89"/>
      <c r="E5571" s="89"/>
      <c r="F5571" s="89">
        <f>Table3[[#This Row],[Yield]]/100*(1+F5570)</f>
        <v>0</v>
      </c>
    </row>
    <row r="5572" spans="1:6" x14ac:dyDescent="0.2">
      <c r="A5572" s="88">
        <v>5667</v>
      </c>
      <c r="B5572" s="89">
        <v>68.849999999999994</v>
      </c>
      <c r="C5572" s="89">
        <f>LN(Table3[[#This Row],[Value]]/B5571)</f>
        <v>-1.4706147389695562E-2</v>
      </c>
      <c r="D5572" s="89"/>
      <c r="E5572" s="89"/>
      <c r="F5572" s="89">
        <f>Table3[[#This Row],[Yield]]/100*(1+F5571)</f>
        <v>0</v>
      </c>
    </row>
    <row r="5573" spans="1:6" x14ac:dyDescent="0.2">
      <c r="A5573" s="88">
        <v>5668</v>
      </c>
      <c r="B5573" s="89">
        <v>68.650000000000006</v>
      </c>
      <c r="C5573" s="89">
        <f>LN(Table3[[#This Row],[Value]]/B5572)</f>
        <v>-2.9090929606836128E-3</v>
      </c>
      <c r="D5573" s="89"/>
      <c r="E5573" s="89"/>
      <c r="F5573" s="89">
        <f>Table3[[#This Row],[Yield]]/100*(1+F5572)</f>
        <v>0</v>
      </c>
    </row>
    <row r="5574" spans="1:6" x14ac:dyDescent="0.2">
      <c r="A5574" s="88">
        <v>5669</v>
      </c>
      <c r="B5574" s="89">
        <v>67.88</v>
      </c>
      <c r="C5574" s="89">
        <f>LN(Table3[[#This Row],[Value]]/B5573)</f>
        <v>-1.127969184795459E-2</v>
      </c>
      <c r="D5574" s="89"/>
      <c r="E5574" s="89"/>
      <c r="F5574" s="89">
        <f>Table3[[#This Row],[Yield]]/100*(1+F5573)</f>
        <v>0</v>
      </c>
    </row>
    <row r="5575" spans="1:6" x14ac:dyDescent="0.2">
      <c r="A5575" s="88">
        <v>5670</v>
      </c>
      <c r="B5575" s="89">
        <v>68.38</v>
      </c>
      <c r="C5575" s="89">
        <f>LN(Table3[[#This Row],[Value]]/B5574)</f>
        <v>7.3389438451297254E-3</v>
      </c>
      <c r="D5575" s="89"/>
      <c r="E5575" s="89"/>
      <c r="F5575" s="89">
        <f>Table3[[#This Row],[Yield]]/100*(1+F5574)</f>
        <v>0</v>
      </c>
    </row>
    <row r="5576" spans="1:6" x14ac:dyDescent="0.2">
      <c r="A5576" s="88">
        <v>5672</v>
      </c>
      <c r="B5576" s="89">
        <v>70.05</v>
      </c>
      <c r="C5576" s="89">
        <f>LN(Table3[[#This Row],[Value]]/B5575)</f>
        <v>2.4128888571860765E-2</v>
      </c>
      <c r="D5576" s="89"/>
      <c r="E5576" s="89"/>
      <c r="F5576" s="89">
        <f>Table3[[#This Row],[Yield]]/100*(1+F5575)</f>
        <v>0</v>
      </c>
    </row>
    <row r="5577" spans="1:6" x14ac:dyDescent="0.2">
      <c r="A5577" s="88">
        <v>5673</v>
      </c>
      <c r="B5577" s="89">
        <v>70.260000000000005</v>
      </c>
      <c r="C5577" s="89">
        <f>LN(Table3[[#This Row],[Value]]/B5576)</f>
        <v>2.9933740546649878E-3</v>
      </c>
      <c r="D5577" s="89"/>
      <c r="E5577" s="89"/>
      <c r="F5577" s="89">
        <f>Table3[[#This Row],[Yield]]/100*(1+F5576)</f>
        <v>0</v>
      </c>
    </row>
    <row r="5578" spans="1:6" x14ac:dyDescent="0.2">
      <c r="A5578" s="88">
        <v>5674</v>
      </c>
      <c r="B5578" s="89">
        <v>70.8</v>
      </c>
      <c r="C5578" s="89">
        <f>LN(Table3[[#This Row],[Value]]/B5577)</f>
        <v>7.6563538619929252E-3</v>
      </c>
      <c r="D5578" s="89"/>
      <c r="E5578" s="89"/>
      <c r="F5578" s="89">
        <f>Table3[[#This Row],[Yield]]/100*(1+F5577)</f>
        <v>0</v>
      </c>
    </row>
    <row r="5579" spans="1:6" x14ac:dyDescent="0.2">
      <c r="A5579" s="88">
        <v>5675</v>
      </c>
      <c r="B5579" s="89">
        <v>71.5</v>
      </c>
      <c r="C5579" s="89">
        <f>LN(Table3[[#This Row],[Value]]/B5578)</f>
        <v>9.8384490002879407E-3</v>
      </c>
      <c r="D5579" s="89"/>
      <c r="E5579" s="89"/>
      <c r="F5579" s="89">
        <f>Table3[[#This Row],[Yield]]/100*(1+F5578)</f>
        <v>0</v>
      </c>
    </row>
    <row r="5580" spans="1:6" x14ac:dyDescent="0.2">
      <c r="A5580" s="88">
        <v>5676</v>
      </c>
      <c r="B5580" s="89">
        <v>71.78</v>
      </c>
      <c r="C5580" s="89">
        <f>LN(Table3[[#This Row],[Value]]/B5579)</f>
        <v>3.9084360194992116E-3</v>
      </c>
      <c r="D5580" s="89"/>
      <c r="E5580" s="89"/>
      <c r="F5580" s="89">
        <f>Table3[[#This Row],[Yield]]/100*(1+F5579)</f>
        <v>0</v>
      </c>
    </row>
    <row r="5581" spans="1:6" x14ac:dyDescent="0.2">
      <c r="A5581" s="88">
        <v>5677</v>
      </c>
      <c r="B5581" s="89">
        <v>71.849999999999994</v>
      </c>
      <c r="C5581" s="89">
        <f>LN(Table3[[#This Row],[Value]]/B5580)</f>
        <v>9.7472680557265576E-4</v>
      </c>
      <c r="D5581" s="89"/>
      <c r="E5581" s="89"/>
      <c r="F5581" s="89">
        <f>Table3[[#This Row],[Yield]]/100*(1+F5580)</f>
        <v>0</v>
      </c>
    </row>
    <row r="5582" spans="1:6" x14ac:dyDescent="0.2">
      <c r="A5582" s="88">
        <v>5679</v>
      </c>
      <c r="B5582" s="89">
        <v>70.84</v>
      </c>
      <c r="C5582" s="89">
        <f>LN(Table3[[#This Row],[Value]]/B5581)</f>
        <v>-1.4156799610400991E-2</v>
      </c>
      <c r="D5582" s="89"/>
      <c r="E5582" s="89"/>
      <c r="F5582" s="89">
        <f>Table3[[#This Row],[Yield]]/100*(1+F5581)</f>
        <v>0</v>
      </c>
    </row>
    <row r="5583" spans="1:6" x14ac:dyDescent="0.2">
      <c r="A5583" s="88">
        <v>5680</v>
      </c>
      <c r="B5583" s="89">
        <v>71</v>
      </c>
      <c r="C5583" s="89">
        <f>LN(Table3[[#This Row],[Value]]/B5582)</f>
        <v>2.2560641266825541E-3</v>
      </c>
      <c r="D5583" s="89"/>
      <c r="E5583" s="89"/>
      <c r="F5583" s="89">
        <f>Table3[[#This Row],[Yield]]/100*(1+F5582)</f>
        <v>0</v>
      </c>
    </row>
    <row r="5584" spans="1:6" x14ac:dyDescent="0.2">
      <c r="A5584" s="88">
        <v>5681</v>
      </c>
      <c r="B5584" s="89">
        <v>72.05</v>
      </c>
      <c r="C5584" s="89">
        <f>LN(Table3[[#This Row],[Value]]/B5583)</f>
        <v>1.4680445404215545E-2</v>
      </c>
      <c r="D5584" s="89"/>
      <c r="E5584" s="89"/>
      <c r="F5584" s="89">
        <f>Table3[[#This Row],[Yield]]/100*(1+F5583)</f>
        <v>0</v>
      </c>
    </row>
    <row r="5585" spans="1:6" x14ac:dyDescent="0.2">
      <c r="A5585" s="88">
        <v>5682</v>
      </c>
      <c r="B5585" s="89">
        <v>73.819999999999993</v>
      </c>
      <c r="C5585" s="89">
        <f>LN(Table3[[#This Row],[Value]]/B5584)</f>
        <v>2.4269375156321459E-2</v>
      </c>
      <c r="D5585" s="89"/>
      <c r="E5585" s="89"/>
      <c r="F5585" s="89">
        <f>Table3[[#This Row],[Yield]]/100*(1+F5584)</f>
        <v>0</v>
      </c>
    </row>
    <row r="5586" spans="1:6" x14ac:dyDescent="0.2">
      <c r="A5586" s="88">
        <v>5683</v>
      </c>
      <c r="B5586" s="89">
        <v>74.099999999999994</v>
      </c>
      <c r="C5586" s="89">
        <f>LN(Table3[[#This Row],[Value]]/B5585)</f>
        <v>3.7858347001887577E-3</v>
      </c>
      <c r="D5586" s="89"/>
      <c r="E5586" s="89"/>
      <c r="F5586" s="89">
        <f>Table3[[#This Row],[Yield]]/100*(1+F5585)</f>
        <v>0</v>
      </c>
    </row>
    <row r="5587" spans="1:6" x14ac:dyDescent="0.2">
      <c r="A5587" s="88">
        <v>5684</v>
      </c>
      <c r="B5587" s="89">
        <v>74.180000000000007</v>
      </c>
      <c r="C5587" s="89">
        <f>LN(Table3[[#This Row],[Value]]/B5586)</f>
        <v>1.0790397594038173E-3</v>
      </c>
      <c r="D5587" s="89"/>
      <c r="E5587" s="89"/>
      <c r="F5587" s="89">
        <f>Table3[[#This Row],[Yield]]/100*(1+F5586)</f>
        <v>0</v>
      </c>
    </row>
    <row r="5588" spans="1:6" x14ac:dyDescent="0.2">
      <c r="A5588" s="88">
        <v>5686</v>
      </c>
      <c r="B5588" s="89">
        <v>74.599999999999994</v>
      </c>
      <c r="C5588" s="89">
        <f>LN(Table3[[#This Row],[Value]]/B5587)</f>
        <v>5.6459351482703096E-3</v>
      </c>
      <c r="D5588" s="89"/>
      <c r="E5588" s="89"/>
      <c r="F5588" s="89">
        <f>Table3[[#This Row],[Yield]]/100*(1+F5587)</f>
        <v>0</v>
      </c>
    </row>
    <row r="5589" spans="1:6" x14ac:dyDescent="0.2">
      <c r="A5589" s="88">
        <v>5687</v>
      </c>
      <c r="B5589" s="89">
        <v>74.83</v>
      </c>
      <c r="C5589" s="89">
        <f>LN(Table3[[#This Row],[Value]]/B5588)</f>
        <v>3.0783668825521194E-3</v>
      </c>
      <c r="D5589" s="89"/>
      <c r="E5589" s="89"/>
      <c r="F5589" s="89">
        <f>Table3[[#This Row],[Yield]]/100*(1+F5588)</f>
        <v>0</v>
      </c>
    </row>
    <row r="5590" spans="1:6" x14ac:dyDescent="0.2">
      <c r="A5590" s="88">
        <v>5688</v>
      </c>
      <c r="B5590" s="89">
        <v>75.53</v>
      </c>
      <c r="C5590" s="89">
        <f>LN(Table3[[#This Row],[Value]]/B5589)</f>
        <v>9.3110542330895781E-3</v>
      </c>
      <c r="D5590" s="89"/>
      <c r="E5590" s="89"/>
      <c r="F5590" s="89">
        <f>Table3[[#This Row],[Yield]]/100*(1+F5589)</f>
        <v>0</v>
      </c>
    </row>
    <row r="5591" spans="1:6" x14ac:dyDescent="0.2">
      <c r="A5591" s="88">
        <v>5689</v>
      </c>
      <c r="B5591" s="89">
        <v>75.790000000000006</v>
      </c>
      <c r="C5591" s="89">
        <f>LN(Table3[[#This Row],[Value]]/B5590)</f>
        <v>3.4364294985813186E-3</v>
      </c>
      <c r="D5591" s="89"/>
      <c r="E5591" s="89"/>
      <c r="F5591" s="89">
        <f>Table3[[#This Row],[Yield]]/100*(1+F5590)</f>
        <v>0</v>
      </c>
    </row>
    <row r="5592" spans="1:6" x14ac:dyDescent="0.2">
      <c r="A5592" s="88">
        <v>5690</v>
      </c>
      <c r="B5592" s="89">
        <v>75.53</v>
      </c>
      <c r="C5592" s="89">
        <f>LN(Table3[[#This Row],[Value]]/B5591)</f>
        <v>-3.4364294985812097E-3</v>
      </c>
      <c r="D5592" s="89"/>
      <c r="E5592" s="89"/>
      <c r="F5592" s="89">
        <f>Table3[[#This Row],[Yield]]/100*(1+F5591)</f>
        <v>0</v>
      </c>
    </row>
    <row r="5593" spans="1:6" x14ac:dyDescent="0.2">
      <c r="A5593" s="88">
        <v>5691</v>
      </c>
      <c r="B5593" s="89">
        <v>75.34</v>
      </c>
      <c r="C5593" s="89">
        <f>LN(Table3[[#This Row],[Value]]/B5592)</f>
        <v>-2.5187260614615908E-3</v>
      </c>
      <c r="D5593" s="89"/>
      <c r="E5593" s="89"/>
      <c r="F5593" s="89">
        <f>Table3[[#This Row],[Yield]]/100*(1+F5592)</f>
        <v>0</v>
      </c>
    </row>
    <row r="5594" spans="1:6" x14ac:dyDescent="0.2">
      <c r="A5594" s="88">
        <v>5693</v>
      </c>
      <c r="B5594" s="89">
        <v>76.459999999999994</v>
      </c>
      <c r="C5594" s="89">
        <f>LN(Table3[[#This Row],[Value]]/B5593)</f>
        <v>1.4756526004371631E-2</v>
      </c>
      <c r="D5594" s="89"/>
      <c r="E5594" s="89"/>
      <c r="F5594" s="89">
        <f>Table3[[#This Row],[Yield]]/100*(1+F5593)</f>
        <v>0</v>
      </c>
    </row>
    <row r="5595" spans="1:6" x14ac:dyDescent="0.2">
      <c r="A5595" s="88">
        <v>5694</v>
      </c>
      <c r="B5595" s="89">
        <v>76.709999999999994</v>
      </c>
      <c r="C5595" s="89">
        <f>LN(Table3[[#This Row],[Value]]/B5594)</f>
        <v>3.2643497029382325E-3</v>
      </c>
      <c r="D5595" s="89"/>
      <c r="E5595" s="89"/>
      <c r="F5595" s="89">
        <f>Table3[[#This Row],[Yield]]/100*(1+F5594)</f>
        <v>0</v>
      </c>
    </row>
    <row r="5596" spans="1:6" x14ac:dyDescent="0.2">
      <c r="A5596" s="88">
        <v>5695</v>
      </c>
      <c r="B5596" s="89">
        <v>77.33</v>
      </c>
      <c r="C5596" s="89">
        <f>LN(Table3[[#This Row],[Value]]/B5595)</f>
        <v>8.0499006497392715E-3</v>
      </c>
      <c r="D5596" s="89"/>
      <c r="E5596" s="89"/>
      <c r="F5596" s="89">
        <f>Table3[[#This Row],[Yield]]/100*(1+F5595)</f>
        <v>0</v>
      </c>
    </row>
    <row r="5597" spans="1:6" x14ac:dyDescent="0.2">
      <c r="A5597" s="88">
        <v>5696</v>
      </c>
      <c r="B5597" s="89">
        <v>77.209999999999994</v>
      </c>
      <c r="C5597" s="89">
        <f>LN(Table3[[#This Row],[Value]]/B5596)</f>
        <v>-1.5529963002197499E-3</v>
      </c>
      <c r="D5597" s="89"/>
      <c r="E5597" s="89"/>
      <c r="F5597" s="89">
        <f>Table3[[#This Row],[Yield]]/100*(1+F5596)</f>
        <v>0</v>
      </c>
    </row>
    <row r="5598" spans="1:6" x14ac:dyDescent="0.2">
      <c r="A5598" s="88">
        <v>5697</v>
      </c>
      <c r="B5598" s="89">
        <v>77.209999999999994</v>
      </c>
      <c r="C5598" s="89">
        <f>LN(Table3[[#This Row],[Value]]/B5597)</f>
        <v>0</v>
      </c>
      <c r="D5598" s="89"/>
      <c r="E5598" s="89"/>
      <c r="F5598" s="89">
        <f>Table3[[#This Row],[Yield]]/100*(1+F5597)</f>
        <v>0</v>
      </c>
    </row>
    <row r="5599" spans="1:6" x14ac:dyDescent="0.2">
      <c r="A5599" s="88">
        <v>5698</v>
      </c>
      <c r="B5599" s="89">
        <v>76.709999999999994</v>
      </c>
      <c r="C5599" s="89">
        <f>LN(Table3[[#This Row],[Value]]/B5598)</f>
        <v>-6.4969043495195196E-3</v>
      </c>
      <c r="D5599" s="89"/>
      <c r="E5599" s="89"/>
      <c r="F5599" s="89">
        <f>Table3[[#This Row],[Yield]]/100*(1+F5598)</f>
        <v>0</v>
      </c>
    </row>
    <row r="5600" spans="1:6" x14ac:dyDescent="0.2">
      <c r="A5600" s="88">
        <v>5700</v>
      </c>
      <c r="B5600" s="89">
        <v>77.7</v>
      </c>
      <c r="C5600" s="89">
        <f>LN(Table3[[#This Row],[Value]]/B5599)</f>
        <v>1.2823179402396899E-2</v>
      </c>
      <c r="D5600" s="89"/>
      <c r="E5600" s="89"/>
      <c r="F5600" s="89">
        <f>Table3[[#This Row],[Yield]]/100*(1+F5599)</f>
        <v>0</v>
      </c>
    </row>
    <row r="5601" spans="1:6" x14ac:dyDescent="0.2">
      <c r="A5601" s="88">
        <v>5701</v>
      </c>
      <c r="B5601" s="89">
        <v>77.86</v>
      </c>
      <c r="C5601" s="89">
        <f>LN(Table3[[#This Row],[Value]]/B5600)</f>
        <v>2.0570848087079238E-3</v>
      </c>
      <c r="D5601" s="89"/>
      <c r="E5601" s="89"/>
      <c r="F5601" s="89">
        <f>Table3[[#This Row],[Yield]]/100*(1+F5600)</f>
        <v>0</v>
      </c>
    </row>
    <row r="5602" spans="1:6" x14ac:dyDescent="0.2">
      <c r="A5602" s="88">
        <v>5702</v>
      </c>
      <c r="B5602" s="89">
        <v>77.45</v>
      </c>
      <c r="C5602" s="89">
        <f>LN(Table3[[#This Row],[Value]]/B5601)</f>
        <v>-5.2797753194319692E-3</v>
      </c>
      <c r="D5602" s="89"/>
      <c r="E5602" s="89"/>
      <c r="F5602" s="89">
        <f>Table3[[#This Row],[Yield]]/100*(1+F5601)</f>
        <v>0</v>
      </c>
    </row>
    <row r="5603" spans="1:6" x14ac:dyDescent="0.2">
      <c r="A5603" s="88">
        <v>5703</v>
      </c>
      <c r="B5603" s="89">
        <v>78.14</v>
      </c>
      <c r="C5603" s="89">
        <f>LN(Table3[[#This Row],[Value]]/B5602)</f>
        <v>8.8695227640469589E-3</v>
      </c>
      <c r="D5603" s="89"/>
      <c r="E5603" s="89"/>
      <c r="F5603" s="89">
        <f>Table3[[#This Row],[Yield]]/100*(1+F5602)</f>
        <v>0</v>
      </c>
    </row>
    <row r="5604" spans="1:6" x14ac:dyDescent="0.2">
      <c r="A5604" s="88">
        <v>5704</v>
      </c>
      <c r="B5604" s="89">
        <v>78.38</v>
      </c>
      <c r="C5604" s="89">
        <f>LN(Table3[[#This Row],[Value]]/B5603)</f>
        <v>3.0667031445608247E-3</v>
      </c>
      <c r="D5604" s="89"/>
      <c r="E5604" s="89"/>
      <c r="F5604" s="89">
        <f>Table3[[#This Row],[Yield]]/100*(1+F5603)</f>
        <v>0</v>
      </c>
    </row>
    <row r="5605" spans="1:6" x14ac:dyDescent="0.2">
      <c r="A5605" s="88">
        <v>5705</v>
      </c>
      <c r="B5605" s="89">
        <v>78.819999999999993</v>
      </c>
      <c r="C5605" s="89">
        <f>LN(Table3[[#This Row],[Value]]/B5604)</f>
        <v>5.5979789953721137E-3</v>
      </c>
      <c r="D5605" s="89"/>
      <c r="E5605" s="89"/>
      <c r="F5605" s="89">
        <f>Table3[[#This Row],[Yield]]/100*(1+F5604)</f>
        <v>0</v>
      </c>
    </row>
    <row r="5606" spans="1:6" x14ac:dyDescent="0.2">
      <c r="A5606" s="88">
        <v>5707</v>
      </c>
      <c r="B5606" s="89">
        <v>81.28</v>
      </c>
      <c r="C5606" s="89">
        <f>LN(Table3[[#This Row],[Value]]/B5605)</f>
        <v>3.0733212063314266E-2</v>
      </c>
      <c r="D5606" s="89"/>
      <c r="E5606" s="89"/>
      <c r="F5606" s="89">
        <f>Table3[[#This Row],[Yield]]/100*(1+F5605)</f>
        <v>0</v>
      </c>
    </row>
    <row r="5607" spans="1:6" x14ac:dyDescent="0.2">
      <c r="A5607" s="88">
        <v>5708</v>
      </c>
      <c r="B5607" s="89">
        <v>81.78</v>
      </c>
      <c r="C5607" s="89">
        <f>LN(Table3[[#This Row],[Value]]/B5606)</f>
        <v>6.1327311063244195E-3</v>
      </c>
      <c r="D5607" s="89"/>
      <c r="E5607" s="89"/>
      <c r="F5607" s="89">
        <f>Table3[[#This Row],[Yield]]/100*(1+F5606)</f>
        <v>0</v>
      </c>
    </row>
    <row r="5608" spans="1:6" x14ac:dyDescent="0.2">
      <c r="A5608" s="88">
        <v>5709</v>
      </c>
      <c r="B5608" s="89">
        <v>81.86</v>
      </c>
      <c r="C5608" s="89">
        <f>LN(Table3[[#This Row],[Value]]/B5607)</f>
        <v>9.7775612776056795E-4</v>
      </c>
      <c r="D5608" s="89"/>
      <c r="E5608" s="89"/>
      <c r="F5608" s="89">
        <f>Table3[[#This Row],[Yield]]/100*(1+F5607)</f>
        <v>0</v>
      </c>
    </row>
    <row r="5609" spans="1:6" x14ac:dyDescent="0.2">
      <c r="A5609" s="88">
        <v>5710</v>
      </c>
      <c r="B5609" s="89">
        <v>80.31</v>
      </c>
      <c r="C5609" s="89">
        <f>LN(Table3[[#This Row],[Value]]/B5608)</f>
        <v>-1.9116324863886102E-2</v>
      </c>
      <c r="D5609" s="89"/>
      <c r="E5609" s="89"/>
      <c r="F5609" s="89">
        <f>Table3[[#This Row],[Yield]]/100*(1+F5608)</f>
        <v>0</v>
      </c>
    </row>
    <row r="5610" spans="1:6" x14ac:dyDescent="0.2">
      <c r="A5610" s="88">
        <v>5711</v>
      </c>
      <c r="B5610" s="89">
        <v>79.31</v>
      </c>
      <c r="C5610" s="89">
        <f>LN(Table3[[#This Row],[Value]]/B5609)</f>
        <v>-1.2529922105142565E-2</v>
      </c>
      <c r="D5610" s="89"/>
      <c r="E5610" s="89"/>
      <c r="F5610" s="89">
        <f>Table3[[#This Row],[Yield]]/100*(1+F5609)</f>
        <v>0</v>
      </c>
    </row>
    <row r="5611" spans="1:6" x14ac:dyDescent="0.2">
      <c r="A5611" s="88">
        <v>5712</v>
      </c>
      <c r="B5611" s="89">
        <v>76.760000000000005</v>
      </c>
      <c r="C5611" s="89">
        <f>LN(Table3[[#This Row],[Value]]/B5610)</f>
        <v>-3.2680552955729025E-2</v>
      </c>
      <c r="D5611" s="89"/>
      <c r="E5611" s="89"/>
      <c r="F5611" s="89">
        <f>Table3[[#This Row],[Yield]]/100*(1+F5610)</f>
        <v>0</v>
      </c>
    </row>
    <row r="5612" spans="1:6" x14ac:dyDescent="0.2">
      <c r="A5612" s="88">
        <v>5714</v>
      </c>
      <c r="B5612" s="89">
        <v>76.88</v>
      </c>
      <c r="C5612" s="89">
        <f>LN(Table3[[#This Row],[Value]]/B5611)</f>
        <v>1.5620935225377284E-3</v>
      </c>
      <c r="D5612" s="89"/>
      <c r="E5612" s="89"/>
      <c r="F5612" s="89">
        <f>Table3[[#This Row],[Yield]]/100*(1+F5611)</f>
        <v>0</v>
      </c>
    </row>
    <row r="5613" spans="1:6" x14ac:dyDescent="0.2">
      <c r="A5613" s="88">
        <v>5715</v>
      </c>
      <c r="B5613" s="89">
        <v>79.069999999999993</v>
      </c>
      <c r="C5613" s="89">
        <f>LN(Table3[[#This Row],[Value]]/B5612)</f>
        <v>2.8087771420798633E-2</v>
      </c>
      <c r="D5613" s="89"/>
      <c r="E5613" s="89"/>
      <c r="F5613" s="89">
        <f>Table3[[#This Row],[Yield]]/100*(1+F5612)</f>
        <v>0</v>
      </c>
    </row>
    <row r="5614" spans="1:6" x14ac:dyDescent="0.2">
      <c r="A5614" s="88">
        <v>5716</v>
      </c>
      <c r="B5614" s="89">
        <v>80.650000000000006</v>
      </c>
      <c r="C5614" s="89">
        <f>LN(Table3[[#This Row],[Value]]/B5613)</f>
        <v>1.9785268488382354E-2</v>
      </c>
      <c r="D5614" s="89"/>
      <c r="E5614" s="89"/>
      <c r="F5614" s="89">
        <f>Table3[[#This Row],[Yield]]/100*(1+F5613)</f>
        <v>0</v>
      </c>
    </row>
    <row r="5615" spans="1:6" x14ac:dyDescent="0.2">
      <c r="A5615" s="88">
        <v>5717</v>
      </c>
      <c r="B5615" s="89">
        <v>81.12</v>
      </c>
      <c r="C5615" s="89">
        <f>LN(Table3[[#This Row],[Value]]/B5614)</f>
        <v>5.8107352716551637E-3</v>
      </c>
      <c r="D5615" s="89"/>
      <c r="E5615" s="89"/>
      <c r="F5615" s="89">
        <f>Table3[[#This Row],[Yield]]/100*(1+F5614)</f>
        <v>0</v>
      </c>
    </row>
    <row r="5616" spans="1:6" x14ac:dyDescent="0.2">
      <c r="A5616" s="88">
        <v>5718</v>
      </c>
      <c r="B5616" s="89">
        <v>81.88</v>
      </c>
      <c r="C5616" s="89">
        <f>LN(Table3[[#This Row],[Value]]/B5615)</f>
        <v>9.3252209502156288E-3</v>
      </c>
      <c r="D5616" s="89"/>
      <c r="E5616" s="89"/>
      <c r="F5616" s="89">
        <f>Table3[[#This Row],[Yield]]/100*(1+F5615)</f>
        <v>0</v>
      </c>
    </row>
    <row r="5617" spans="1:6" x14ac:dyDescent="0.2">
      <c r="A5617" s="88">
        <v>5719</v>
      </c>
      <c r="B5617" s="89">
        <v>81.95</v>
      </c>
      <c r="C5617" s="89">
        <f>LN(Table3[[#This Row],[Value]]/B5616)</f>
        <v>8.5454439675008498E-4</v>
      </c>
      <c r="D5617" s="89"/>
      <c r="E5617" s="89"/>
      <c r="F5617" s="89">
        <f>Table3[[#This Row],[Yield]]/100*(1+F5616)</f>
        <v>0</v>
      </c>
    </row>
    <row r="5618" spans="1:6" x14ac:dyDescent="0.2">
      <c r="A5618" s="88">
        <v>5721</v>
      </c>
      <c r="B5618" s="89">
        <v>81.7</v>
      </c>
      <c r="C5618" s="89">
        <f>LN(Table3[[#This Row],[Value]]/B5617)</f>
        <v>-3.055303323881437E-3</v>
      </c>
      <c r="D5618" s="89"/>
      <c r="E5618" s="89"/>
      <c r="F5618" s="89">
        <f>Table3[[#This Row],[Yield]]/100*(1+F5617)</f>
        <v>0</v>
      </c>
    </row>
    <row r="5619" spans="1:6" x14ac:dyDescent="0.2">
      <c r="A5619" s="88">
        <v>5722</v>
      </c>
      <c r="B5619" s="89">
        <v>81.2</v>
      </c>
      <c r="C5619" s="89">
        <f>LN(Table3[[#This Row],[Value]]/B5618)</f>
        <v>-6.138754698324902E-3</v>
      </c>
      <c r="D5619" s="89"/>
      <c r="E5619" s="89"/>
      <c r="F5619" s="89">
        <f>Table3[[#This Row],[Yield]]/100*(1+F5618)</f>
        <v>0</v>
      </c>
    </row>
    <row r="5620" spans="1:6" x14ac:dyDescent="0.2">
      <c r="A5620" s="88">
        <v>5723</v>
      </c>
      <c r="B5620" s="89">
        <v>81.790000000000006</v>
      </c>
      <c r="C5620" s="89">
        <f>LN(Table3[[#This Row],[Value]]/B5619)</f>
        <v>7.2397395792505297E-3</v>
      </c>
      <c r="D5620" s="89"/>
      <c r="E5620" s="89"/>
      <c r="F5620" s="89">
        <f>Table3[[#This Row],[Yield]]/100*(1+F5619)</f>
        <v>0</v>
      </c>
    </row>
    <row r="5621" spans="1:6" x14ac:dyDescent="0.2">
      <c r="A5621" s="88">
        <v>5724</v>
      </c>
      <c r="B5621" s="89">
        <v>81.03</v>
      </c>
      <c r="C5621" s="89">
        <f>LN(Table3[[#This Row],[Value]]/B5620)</f>
        <v>-9.3355302742488596E-3</v>
      </c>
      <c r="D5621" s="89"/>
      <c r="E5621" s="89"/>
      <c r="F5621" s="89">
        <f>Table3[[#This Row],[Yield]]/100*(1+F5620)</f>
        <v>0</v>
      </c>
    </row>
    <row r="5622" spans="1:6" x14ac:dyDescent="0.2">
      <c r="A5622" s="88">
        <v>5725</v>
      </c>
      <c r="B5622" s="89">
        <v>80.7</v>
      </c>
      <c r="C5622" s="89">
        <f>LN(Table3[[#This Row],[Value]]/B5621)</f>
        <v>-4.0808811967308059E-3</v>
      </c>
      <c r="D5622" s="89"/>
      <c r="E5622" s="89"/>
      <c r="F5622" s="89">
        <f>Table3[[#This Row],[Yield]]/100*(1+F5621)</f>
        <v>0</v>
      </c>
    </row>
    <row r="5623" spans="1:6" x14ac:dyDescent="0.2">
      <c r="A5623" s="88">
        <v>5726</v>
      </c>
      <c r="B5623" s="89">
        <v>80.900000000000006</v>
      </c>
      <c r="C5623" s="89">
        <f>LN(Table3[[#This Row],[Value]]/B5622)</f>
        <v>2.4752487885429737E-3</v>
      </c>
      <c r="D5623" s="89"/>
      <c r="E5623" s="89"/>
      <c r="F5623" s="89">
        <f>Table3[[#This Row],[Yield]]/100*(1+F5622)</f>
        <v>0</v>
      </c>
    </row>
    <row r="5624" spans="1:6" x14ac:dyDescent="0.2">
      <c r="A5624" s="88">
        <v>5729</v>
      </c>
      <c r="B5624" s="89">
        <v>81.02</v>
      </c>
      <c r="C5624" s="89">
        <f>LN(Table3[[#This Row],[Value]]/B5623)</f>
        <v>1.4822137100983736E-3</v>
      </c>
      <c r="D5624" s="89"/>
      <c r="E5624" s="89"/>
      <c r="F5624" s="89">
        <f>Table3[[#This Row],[Yield]]/100*(1+F5623)</f>
        <v>0</v>
      </c>
    </row>
    <row r="5625" spans="1:6" x14ac:dyDescent="0.2">
      <c r="A5625" s="88">
        <v>5730</v>
      </c>
      <c r="B5625" s="89">
        <v>81.16</v>
      </c>
      <c r="C5625" s="89">
        <f>LN(Table3[[#This Row],[Value]]/B5624)</f>
        <v>1.7264771830694935E-3</v>
      </c>
      <c r="D5625" s="89"/>
      <c r="E5625" s="89"/>
      <c r="F5625" s="89">
        <f>Table3[[#This Row],[Yield]]/100*(1+F5624)</f>
        <v>0</v>
      </c>
    </row>
    <row r="5626" spans="1:6" x14ac:dyDescent="0.2">
      <c r="A5626" s="88">
        <v>5731</v>
      </c>
      <c r="B5626" s="89">
        <v>81.88</v>
      </c>
      <c r="C5626" s="89">
        <f>LN(Table3[[#This Row],[Value]]/B5625)</f>
        <v>8.8322458354747752E-3</v>
      </c>
      <c r="D5626" s="89"/>
      <c r="E5626" s="89"/>
      <c r="F5626" s="89">
        <f>Table3[[#This Row],[Yield]]/100*(1+F5625)</f>
        <v>0</v>
      </c>
    </row>
    <row r="5627" spans="1:6" x14ac:dyDescent="0.2">
      <c r="A5627" s="88">
        <v>5732</v>
      </c>
      <c r="B5627" s="89">
        <v>80.959999999999994</v>
      </c>
      <c r="C5627" s="89">
        <f>LN(Table3[[#This Row],[Value]]/B5626)</f>
        <v>-1.1299555253933394E-2</v>
      </c>
      <c r="D5627" s="89"/>
      <c r="E5627" s="89"/>
      <c r="F5627" s="89">
        <f>Table3[[#This Row],[Yield]]/100*(1+F5626)</f>
        <v>0</v>
      </c>
    </row>
    <row r="5628" spans="1:6" x14ac:dyDescent="0.2">
      <c r="A5628" s="88">
        <v>5733</v>
      </c>
      <c r="B5628" s="89">
        <v>80.400000000000006</v>
      </c>
      <c r="C5628" s="89">
        <f>LN(Table3[[#This Row],[Value]]/B5627)</f>
        <v>-6.9410293542345762E-3</v>
      </c>
      <c r="D5628" s="89"/>
      <c r="E5628" s="89"/>
      <c r="F5628" s="89">
        <f>Table3[[#This Row],[Yield]]/100*(1+F5627)</f>
        <v>0</v>
      </c>
    </row>
    <row r="5629" spans="1:6" x14ac:dyDescent="0.2">
      <c r="A5629" s="88">
        <v>5735</v>
      </c>
      <c r="B5629" s="89">
        <v>81.400000000000006</v>
      </c>
      <c r="C5629" s="89">
        <f>LN(Table3[[#This Row],[Value]]/B5628)</f>
        <v>1.2361096823573926E-2</v>
      </c>
      <c r="D5629" s="89"/>
      <c r="E5629" s="89"/>
      <c r="F5629" s="89">
        <f>Table3[[#This Row],[Yield]]/100*(1+F5628)</f>
        <v>0</v>
      </c>
    </row>
    <row r="5630" spans="1:6" x14ac:dyDescent="0.2">
      <c r="A5630" s="88">
        <v>5736</v>
      </c>
      <c r="B5630" s="89">
        <v>81.510000000000005</v>
      </c>
      <c r="C5630" s="89">
        <f>LN(Table3[[#This Row],[Value]]/B5629)</f>
        <v>1.3504390978715467E-3</v>
      </c>
      <c r="D5630" s="89"/>
      <c r="E5630" s="89"/>
      <c r="F5630" s="89">
        <f>Table3[[#This Row],[Yield]]/100*(1+F5629)</f>
        <v>0</v>
      </c>
    </row>
    <row r="5631" spans="1:6" x14ac:dyDescent="0.2">
      <c r="A5631" s="88">
        <v>5737</v>
      </c>
      <c r="B5631" s="89">
        <v>81.91</v>
      </c>
      <c r="C5631" s="89">
        <f>LN(Table3[[#This Row],[Value]]/B5630)</f>
        <v>4.8953714211445948E-3</v>
      </c>
      <c r="D5631" s="89"/>
      <c r="E5631" s="89"/>
      <c r="F5631" s="89">
        <f>Table3[[#This Row],[Yield]]/100*(1+F5630)</f>
        <v>0</v>
      </c>
    </row>
    <row r="5632" spans="1:6" x14ac:dyDescent="0.2">
      <c r="A5632" s="88">
        <v>5738</v>
      </c>
      <c r="B5632" s="89">
        <v>81.709999999999994</v>
      </c>
      <c r="C5632" s="89">
        <f>LN(Table3[[#This Row],[Value]]/B5631)</f>
        <v>-2.4446901308946009E-3</v>
      </c>
      <c r="D5632" s="89"/>
      <c r="E5632" s="89"/>
      <c r="F5632" s="89">
        <f>Table3[[#This Row],[Yield]]/100*(1+F5631)</f>
        <v>0</v>
      </c>
    </row>
    <row r="5633" spans="1:6" x14ac:dyDescent="0.2">
      <c r="A5633" s="88">
        <v>5739</v>
      </c>
      <c r="B5633" s="89">
        <v>82.54</v>
      </c>
      <c r="C5633" s="89">
        <f>LN(Table3[[#This Row],[Value]]/B5632)</f>
        <v>1.0106630927819795E-2</v>
      </c>
      <c r="D5633" s="89"/>
      <c r="E5633" s="89"/>
      <c r="F5633" s="89">
        <f>Table3[[#This Row],[Yield]]/100*(1+F5632)</f>
        <v>0</v>
      </c>
    </row>
    <row r="5634" spans="1:6" x14ac:dyDescent="0.2">
      <c r="A5634" s="88">
        <v>5740</v>
      </c>
      <c r="B5634" s="89">
        <v>83.27</v>
      </c>
      <c r="C5634" s="89">
        <f>LN(Table3[[#This Row],[Value]]/B5633)</f>
        <v>8.8053159232920133E-3</v>
      </c>
      <c r="D5634" s="89"/>
      <c r="E5634" s="89"/>
      <c r="F5634" s="89">
        <f>Table3[[#This Row],[Yield]]/100*(1+F5633)</f>
        <v>0</v>
      </c>
    </row>
    <row r="5635" spans="1:6" x14ac:dyDescent="0.2">
      <c r="A5635" s="88">
        <v>5742</v>
      </c>
      <c r="B5635" s="89">
        <v>84.26</v>
      </c>
      <c r="C5635" s="89">
        <f>LN(Table3[[#This Row],[Value]]/B5634)</f>
        <v>1.1818916303142605E-2</v>
      </c>
      <c r="D5635" s="89"/>
      <c r="E5635" s="89"/>
      <c r="F5635" s="89">
        <f>Table3[[#This Row],[Yield]]/100*(1+F5634)</f>
        <v>0</v>
      </c>
    </row>
    <row r="5636" spans="1:6" x14ac:dyDescent="0.2">
      <c r="A5636" s="88">
        <v>5743</v>
      </c>
      <c r="B5636" s="89">
        <v>84.83</v>
      </c>
      <c r="C5636" s="89">
        <f>LN(Table3[[#This Row],[Value]]/B5635)</f>
        <v>6.7419972687727606E-3</v>
      </c>
      <c r="D5636" s="89"/>
      <c r="E5636" s="89"/>
      <c r="F5636" s="89">
        <f>Table3[[#This Row],[Yield]]/100*(1+F5635)</f>
        <v>0</v>
      </c>
    </row>
    <row r="5637" spans="1:6" x14ac:dyDescent="0.2">
      <c r="A5637" s="88">
        <v>5744</v>
      </c>
      <c r="B5637" s="89">
        <v>85.88</v>
      </c>
      <c r="C5637" s="89">
        <f>LN(Table3[[#This Row],[Value]]/B5636)</f>
        <v>1.2301719190936946E-2</v>
      </c>
      <c r="D5637" s="89"/>
      <c r="E5637" s="89"/>
      <c r="F5637" s="89">
        <f>Table3[[#This Row],[Yield]]/100*(1+F5636)</f>
        <v>0</v>
      </c>
    </row>
    <row r="5638" spans="1:6" x14ac:dyDescent="0.2">
      <c r="A5638" s="88">
        <v>5745</v>
      </c>
      <c r="B5638" s="89">
        <v>85.55</v>
      </c>
      <c r="C5638" s="89">
        <f>LN(Table3[[#This Row],[Value]]/B5637)</f>
        <v>-3.849972672377792E-3</v>
      </c>
      <c r="D5638" s="89"/>
      <c r="E5638" s="89"/>
      <c r="F5638" s="89">
        <f>Table3[[#This Row],[Yield]]/100*(1+F5637)</f>
        <v>0</v>
      </c>
    </row>
    <row r="5639" spans="1:6" x14ac:dyDescent="0.2">
      <c r="A5639" s="88">
        <v>5746</v>
      </c>
      <c r="B5639" s="89">
        <v>86.48</v>
      </c>
      <c r="C5639" s="89">
        <f>LN(Table3[[#This Row],[Value]]/B5638)</f>
        <v>1.0812172992750472E-2</v>
      </c>
      <c r="D5639" s="89"/>
      <c r="E5639" s="89"/>
      <c r="F5639" s="89">
        <f>Table3[[#This Row],[Yield]]/100*(1+F5638)</f>
        <v>0</v>
      </c>
    </row>
    <row r="5640" spans="1:6" x14ac:dyDescent="0.2">
      <c r="A5640" s="88">
        <v>5747</v>
      </c>
      <c r="B5640" s="89">
        <v>86.81</v>
      </c>
      <c r="C5640" s="89">
        <f>LN(Table3[[#This Row],[Value]]/B5639)</f>
        <v>3.8086490727638421E-3</v>
      </c>
      <c r="D5640" s="89"/>
      <c r="E5640" s="89"/>
      <c r="F5640" s="89">
        <f>Table3[[#This Row],[Yield]]/100*(1+F5639)</f>
        <v>0</v>
      </c>
    </row>
    <row r="5641" spans="1:6" x14ac:dyDescent="0.2">
      <c r="A5641" s="88">
        <v>5749</v>
      </c>
      <c r="B5641" s="89">
        <v>89.2</v>
      </c>
      <c r="C5641" s="89">
        <f>LN(Table3[[#This Row],[Value]]/B5640)</f>
        <v>2.7159217182247026E-2</v>
      </c>
      <c r="D5641" s="89"/>
      <c r="E5641" s="89"/>
      <c r="F5641" s="89">
        <f>Table3[[#This Row],[Yield]]/100*(1+F5640)</f>
        <v>0</v>
      </c>
    </row>
    <row r="5642" spans="1:6" x14ac:dyDescent="0.2">
      <c r="A5642" s="88">
        <v>5750</v>
      </c>
      <c r="B5642" s="89">
        <v>89.73</v>
      </c>
      <c r="C5642" s="89">
        <f>LN(Table3[[#This Row],[Value]]/B5641)</f>
        <v>5.9241217240026739E-3</v>
      </c>
      <c r="D5642" s="89"/>
      <c r="E5642" s="89"/>
      <c r="F5642" s="89">
        <f>Table3[[#This Row],[Yield]]/100*(1+F5641)</f>
        <v>0</v>
      </c>
    </row>
    <row r="5643" spans="1:6" x14ac:dyDescent="0.2">
      <c r="A5643" s="88">
        <v>5751</v>
      </c>
      <c r="B5643" s="89">
        <v>89.9</v>
      </c>
      <c r="C5643" s="89">
        <f>LN(Table3[[#This Row],[Value]]/B5642)</f>
        <v>1.8927801676082278E-3</v>
      </c>
      <c r="D5643" s="89"/>
      <c r="E5643" s="89"/>
      <c r="F5643" s="89">
        <f>Table3[[#This Row],[Yield]]/100*(1+F5642)</f>
        <v>0</v>
      </c>
    </row>
    <row r="5644" spans="1:6" x14ac:dyDescent="0.2">
      <c r="A5644" s="88">
        <v>5752</v>
      </c>
      <c r="B5644" s="89">
        <v>90.58</v>
      </c>
      <c r="C5644" s="89">
        <f>LN(Table3[[#This Row],[Value]]/B5643)</f>
        <v>7.5354966504930666E-3</v>
      </c>
      <c r="D5644" s="89"/>
      <c r="E5644" s="89"/>
      <c r="F5644" s="89">
        <f>Table3[[#This Row],[Yield]]/100*(1+F5643)</f>
        <v>0</v>
      </c>
    </row>
    <row r="5645" spans="1:6" x14ac:dyDescent="0.2">
      <c r="A5645" s="88">
        <v>5753</v>
      </c>
      <c r="B5645" s="89">
        <v>90.88</v>
      </c>
      <c r="C5645" s="89">
        <f>LN(Table3[[#This Row],[Value]]/B5644)</f>
        <v>3.3065168447732906E-3</v>
      </c>
      <c r="D5645" s="89"/>
      <c r="E5645" s="89"/>
      <c r="F5645" s="89">
        <f>Table3[[#This Row],[Yield]]/100*(1+F5644)</f>
        <v>0</v>
      </c>
    </row>
    <row r="5646" spans="1:6" x14ac:dyDescent="0.2">
      <c r="A5646" s="88">
        <v>5754</v>
      </c>
      <c r="B5646" s="89">
        <v>91.98</v>
      </c>
      <c r="C5646" s="89">
        <f>LN(Table3[[#This Row],[Value]]/B5645)</f>
        <v>1.2031207138936654E-2</v>
      </c>
      <c r="D5646" s="89"/>
      <c r="E5646" s="89"/>
      <c r="F5646" s="89">
        <f>Table3[[#This Row],[Yield]]/100*(1+F5645)</f>
        <v>0</v>
      </c>
    </row>
    <row r="5647" spans="1:6" x14ac:dyDescent="0.2">
      <c r="A5647" s="88">
        <v>5756</v>
      </c>
      <c r="B5647" s="89">
        <v>90.98</v>
      </c>
      <c r="C5647" s="89">
        <f>LN(Table3[[#This Row],[Value]]/B5646)</f>
        <v>-1.0931459969919729E-2</v>
      </c>
      <c r="D5647" s="89"/>
      <c r="E5647" s="89"/>
      <c r="F5647" s="89">
        <f>Table3[[#This Row],[Yield]]/100*(1+F5646)</f>
        <v>0</v>
      </c>
    </row>
    <row r="5648" spans="1:6" x14ac:dyDescent="0.2">
      <c r="A5648" s="88">
        <v>5757</v>
      </c>
      <c r="B5648" s="89">
        <v>89.16</v>
      </c>
      <c r="C5648" s="89">
        <f>LN(Table3[[#This Row],[Value]]/B5647)</f>
        <v>-2.0207193624190038E-2</v>
      </c>
      <c r="D5648" s="89"/>
      <c r="E5648" s="89"/>
      <c r="F5648" s="89">
        <f>Table3[[#This Row],[Yield]]/100*(1+F5647)</f>
        <v>0</v>
      </c>
    </row>
    <row r="5649" spans="1:6" x14ac:dyDescent="0.2">
      <c r="A5649" s="88">
        <v>5758</v>
      </c>
      <c r="B5649" s="89">
        <v>88.23</v>
      </c>
      <c r="C5649" s="89">
        <f>LN(Table3[[#This Row],[Value]]/B5648)</f>
        <v>-1.0485467283654624E-2</v>
      </c>
      <c r="D5649" s="89"/>
      <c r="E5649" s="89"/>
      <c r="F5649" s="89">
        <f>Table3[[#This Row],[Yield]]/100*(1+F5648)</f>
        <v>0</v>
      </c>
    </row>
    <row r="5650" spans="1:6" x14ac:dyDescent="0.2">
      <c r="A5650" s="88">
        <v>5759</v>
      </c>
      <c r="B5650" s="89">
        <v>90.2</v>
      </c>
      <c r="C5650" s="89">
        <f>LN(Table3[[#This Row],[Value]]/B5649)</f>
        <v>2.2082385834564591E-2</v>
      </c>
      <c r="D5650" s="89"/>
      <c r="E5650" s="89"/>
      <c r="F5650" s="89">
        <f>Table3[[#This Row],[Yield]]/100*(1+F5649)</f>
        <v>0</v>
      </c>
    </row>
    <row r="5651" spans="1:6" x14ac:dyDescent="0.2">
      <c r="A5651" s="88">
        <v>5760</v>
      </c>
      <c r="B5651" s="89">
        <v>90.5</v>
      </c>
      <c r="C5651" s="89">
        <f>LN(Table3[[#This Row],[Value]]/B5650)</f>
        <v>3.3204236373023262E-3</v>
      </c>
      <c r="D5651" s="89"/>
      <c r="E5651" s="89"/>
      <c r="F5651" s="89">
        <f>Table3[[#This Row],[Yield]]/100*(1+F5650)</f>
        <v>0</v>
      </c>
    </row>
    <row r="5652" spans="1:6" x14ac:dyDescent="0.2">
      <c r="A5652" s="88">
        <v>5761</v>
      </c>
      <c r="B5652" s="89">
        <v>90.63</v>
      </c>
      <c r="C5652" s="89">
        <f>LN(Table3[[#This Row],[Value]]/B5651)</f>
        <v>1.4354333608097858E-3</v>
      </c>
      <c r="D5652" s="89"/>
      <c r="E5652" s="89"/>
      <c r="F5652" s="89">
        <f>Table3[[#This Row],[Yield]]/100*(1+F5651)</f>
        <v>0</v>
      </c>
    </row>
    <row r="5653" spans="1:6" x14ac:dyDescent="0.2">
      <c r="A5653" s="88">
        <v>5763</v>
      </c>
      <c r="B5653" s="89">
        <v>92.37</v>
      </c>
      <c r="C5653" s="89">
        <f>LN(Table3[[#This Row],[Value]]/B5652)</f>
        <v>1.9016966537828531E-2</v>
      </c>
      <c r="D5653" s="89"/>
      <c r="E5653" s="89"/>
      <c r="F5653" s="89">
        <f>Table3[[#This Row],[Yield]]/100*(1+F5652)</f>
        <v>0</v>
      </c>
    </row>
    <row r="5654" spans="1:6" x14ac:dyDescent="0.2">
      <c r="A5654" s="88">
        <v>5765</v>
      </c>
      <c r="B5654" s="89">
        <v>93.63</v>
      </c>
      <c r="C5654" s="89">
        <f>LN(Table3[[#This Row],[Value]]/B5653)</f>
        <v>1.3548594346278864E-2</v>
      </c>
      <c r="D5654" s="89"/>
      <c r="E5654" s="89"/>
      <c r="F5654" s="89">
        <f>Table3[[#This Row],[Yield]]/100*(1+F5653)</f>
        <v>0</v>
      </c>
    </row>
    <row r="5655" spans="1:6" x14ac:dyDescent="0.2">
      <c r="A5655" s="88">
        <v>5766</v>
      </c>
      <c r="B5655" s="89">
        <v>92.76</v>
      </c>
      <c r="C5655" s="89">
        <f>LN(Table3[[#This Row],[Value]]/B5654)</f>
        <v>-9.3353325634667559E-3</v>
      </c>
      <c r="D5655" s="89"/>
      <c r="E5655" s="89"/>
      <c r="F5655" s="89">
        <f>Table3[[#This Row],[Yield]]/100*(1+F5654)</f>
        <v>0</v>
      </c>
    </row>
    <row r="5656" spans="1:6" x14ac:dyDescent="0.2">
      <c r="A5656" s="88">
        <v>5767</v>
      </c>
      <c r="B5656" s="89">
        <v>92.56</v>
      </c>
      <c r="C5656" s="89">
        <f>LN(Table3[[#This Row],[Value]]/B5655)</f>
        <v>-2.1584295019098352E-3</v>
      </c>
      <c r="D5656" s="89"/>
      <c r="E5656" s="89"/>
      <c r="F5656" s="89">
        <f>Table3[[#This Row],[Yield]]/100*(1+F5655)</f>
        <v>0</v>
      </c>
    </row>
    <row r="5657" spans="1:6" x14ac:dyDescent="0.2">
      <c r="A5657" s="88">
        <v>5768</v>
      </c>
      <c r="B5657" s="89">
        <v>93.34</v>
      </c>
      <c r="C5657" s="89">
        <f>LN(Table3[[#This Row],[Value]]/B5656)</f>
        <v>8.3916576362483807E-3</v>
      </c>
      <c r="D5657" s="89"/>
      <c r="E5657" s="89"/>
      <c r="F5657" s="89">
        <f>Table3[[#This Row],[Yield]]/100*(1+F5656)</f>
        <v>0</v>
      </c>
    </row>
    <row r="5658" spans="1:6" x14ac:dyDescent="0.2">
      <c r="A5658" s="88">
        <v>5770</v>
      </c>
      <c r="B5658" s="89">
        <v>94.61</v>
      </c>
      <c r="C5658" s="89">
        <f>LN(Table3[[#This Row],[Value]]/B5657)</f>
        <v>1.3514438194683337E-2</v>
      </c>
      <c r="D5658" s="89"/>
      <c r="E5658" s="89"/>
      <c r="F5658" s="89">
        <f>Table3[[#This Row],[Yield]]/100*(1+F5657)</f>
        <v>0</v>
      </c>
    </row>
    <row r="5659" spans="1:6" x14ac:dyDescent="0.2">
      <c r="A5659" s="88">
        <v>5771</v>
      </c>
      <c r="B5659" s="89">
        <v>93.38</v>
      </c>
      <c r="C5659" s="89">
        <f>LN(Table3[[#This Row],[Value]]/B5658)</f>
        <v>-1.3085989173561909E-2</v>
      </c>
      <c r="D5659" s="89"/>
      <c r="E5659" s="89"/>
      <c r="F5659" s="89">
        <f>Table3[[#This Row],[Yield]]/100*(1+F5658)</f>
        <v>0</v>
      </c>
    </row>
    <row r="5660" spans="1:6" x14ac:dyDescent="0.2">
      <c r="A5660" s="88">
        <v>5772</v>
      </c>
      <c r="B5660" s="89">
        <v>94.61</v>
      </c>
      <c r="C5660" s="89">
        <f>LN(Table3[[#This Row],[Value]]/B5659)</f>
        <v>1.308598917356203E-2</v>
      </c>
      <c r="D5660" s="89"/>
      <c r="E5660" s="89"/>
      <c r="F5660" s="89">
        <f>Table3[[#This Row],[Yield]]/100*(1+F5659)</f>
        <v>0</v>
      </c>
    </row>
    <row r="5661" spans="1:6" x14ac:dyDescent="0.2">
      <c r="A5661" s="88">
        <v>5773</v>
      </c>
      <c r="B5661" s="89">
        <v>95.35</v>
      </c>
      <c r="C5661" s="89">
        <f>LN(Table3[[#This Row],[Value]]/B5660)</f>
        <v>7.791153330075116E-3</v>
      </c>
      <c r="D5661" s="89"/>
      <c r="E5661" s="89"/>
      <c r="F5661" s="89">
        <f>Table3[[#This Row],[Yield]]/100*(1+F5660)</f>
        <v>0</v>
      </c>
    </row>
    <row r="5662" spans="1:6" x14ac:dyDescent="0.2">
      <c r="A5662" s="88">
        <v>5774</v>
      </c>
      <c r="B5662" s="89">
        <v>96.46</v>
      </c>
      <c r="C5662" s="89">
        <f>LN(Table3[[#This Row],[Value]]/B5661)</f>
        <v>1.1574082594397779E-2</v>
      </c>
      <c r="D5662" s="89"/>
      <c r="E5662" s="89"/>
      <c r="F5662" s="89">
        <f>Table3[[#This Row],[Yield]]/100*(1+F5661)</f>
        <v>0</v>
      </c>
    </row>
    <row r="5663" spans="1:6" x14ac:dyDescent="0.2">
      <c r="A5663" s="88">
        <v>5775</v>
      </c>
      <c r="B5663" s="89">
        <v>96.11</v>
      </c>
      <c r="C5663" s="89">
        <f>LN(Table3[[#This Row],[Value]]/B5662)</f>
        <v>-3.6350458056327436E-3</v>
      </c>
      <c r="D5663" s="89"/>
      <c r="E5663" s="89"/>
      <c r="F5663" s="89">
        <f>Table3[[#This Row],[Yield]]/100*(1+F5662)</f>
        <v>0</v>
      </c>
    </row>
    <row r="5664" spans="1:6" x14ac:dyDescent="0.2">
      <c r="A5664" s="88">
        <v>5777</v>
      </c>
      <c r="B5664" s="89">
        <v>95.88</v>
      </c>
      <c r="C5664" s="89">
        <f>LN(Table3[[#This Row],[Value]]/B5663)</f>
        <v>-2.395959269009402E-3</v>
      </c>
      <c r="D5664" s="89"/>
      <c r="E5664" s="89"/>
      <c r="F5664" s="89">
        <f>Table3[[#This Row],[Yield]]/100*(1+F5663)</f>
        <v>0</v>
      </c>
    </row>
    <row r="5665" spans="1:6" x14ac:dyDescent="0.2">
      <c r="A5665" s="88">
        <v>5778</v>
      </c>
      <c r="B5665" s="89">
        <v>95.81</v>
      </c>
      <c r="C5665" s="89">
        <f>LN(Table3[[#This Row],[Value]]/B5664)</f>
        <v>-7.3034590340153563E-4</v>
      </c>
      <c r="D5665" s="89"/>
      <c r="E5665" s="89"/>
      <c r="F5665" s="89">
        <f>Table3[[#This Row],[Yield]]/100*(1+F5664)</f>
        <v>0</v>
      </c>
    </row>
    <row r="5666" spans="1:6" x14ac:dyDescent="0.2">
      <c r="A5666" s="88">
        <v>5779</v>
      </c>
      <c r="B5666" s="89">
        <v>94.72</v>
      </c>
      <c r="C5666" s="89">
        <f>LN(Table3[[#This Row],[Value]]/B5665)</f>
        <v>-1.1441892527086411E-2</v>
      </c>
      <c r="D5666" s="89"/>
      <c r="E5666" s="89"/>
      <c r="F5666" s="89">
        <f>Table3[[#This Row],[Yield]]/100*(1+F5665)</f>
        <v>0</v>
      </c>
    </row>
    <row r="5667" spans="1:6" x14ac:dyDescent="0.2">
      <c r="A5667" s="88">
        <v>5780</v>
      </c>
      <c r="B5667" s="89">
        <v>93.34</v>
      </c>
      <c r="C5667" s="89">
        <f>LN(Table3[[#This Row],[Value]]/B5666)</f>
        <v>-1.4676430614025932E-2</v>
      </c>
      <c r="D5667" s="89"/>
      <c r="E5667" s="89"/>
      <c r="F5667" s="89">
        <f>Table3[[#This Row],[Yield]]/100*(1+F5666)</f>
        <v>0</v>
      </c>
    </row>
    <row r="5668" spans="1:6" x14ac:dyDescent="0.2">
      <c r="A5668" s="88">
        <v>5781</v>
      </c>
      <c r="B5668" s="89">
        <v>95.34</v>
      </c>
      <c r="C5668" s="89">
        <f>LN(Table3[[#This Row],[Value]]/B5667)</f>
        <v>2.1200709255009963E-2</v>
      </c>
      <c r="D5668" s="89"/>
      <c r="E5668" s="89"/>
      <c r="F5668" s="89">
        <f>Table3[[#This Row],[Yield]]/100*(1+F5667)</f>
        <v>0</v>
      </c>
    </row>
    <row r="5669" spans="1:6" x14ac:dyDescent="0.2">
      <c r="A5669" s="88">
        <v>5782</v>
      </c>
      <c r="B5669" s="89">
        <v>96.02</v>
      </c>
      <c r="C5669" s="89">
        <f>LN(Table3[[#This Row],[Value]]/B5668)</f>
        <v>7.1070533261145472E-3</v>
      </c>
      <c r="D5669" s="89"/>
      <c r="E5669" s="89"/>
      <c r="F5669" s="89">
        <f>Table3[[#This Row],[Yield]]/100*(1+F5668)</f>
        <v>0</v>
      </c>
    </row>
    <row r="5670" spans="1:6" x14ac:dyDescent="0.2">
      <c r="A5670" s="88">
        <v>5784</v>
      </c>
      <c r="B5670" s="89">
        <v>95.16</v>
      </c>
      <c r="C5670" s="89">
        <f>LN(Table3[[#This Row],[Value]]/B5669)</f>
        <v>-8.9968176680373709E-3</v>
      </c>
      <c r="D5670" s="89"/>
      <c r="E5670" s="89"/>
      <c r="F5670" s="89">
        <f>Table3[[#This Row],[Yield]]/100*(1+F5669)</f>
        <v>0</v>
      </c>
    </row>
    <row r="5671" spans="1:6" x14ac:dyDescent="0.2">
      <c r="A5671" s="88">
        <v>5786</v>
      </c>
      <c r="B5671" s="89">
        <v>94.76</v>
      </c>
      <c r="C5671" s="89">
        <f>LN(Table3[[#This Row],[Value]]/B5670)</f>
        <v>-4.2123061441720734E-3</v>
      </c>
      <c r="D5671" s="89"/>
      <c r="E5671" s="89"/>
      <c r="F5671" s="89">
        <f>Table3[[#This Row],[Yield]]/100*(1+F5670)</f>
        <v>0</v>
      </c>
    </row>
    <row r="5672" spans="1:6" x14ac:dyDescent="0.2">
      <c r="A5672" s="88">
        <v>5787</v>
      </c>
      <c r="B5672" s="89">
        <v>96.06</v>
      </c>
      <c r="C5672" s="89">
        <f>LN(Table3[[#This Row],[Value]]/B5671)</f>
        <v>1.3625616946093563E-2</v>
      </c>
      <c r="D5672" s="89"/>
      <c r="E5672" s="89"/>
      <c r="F5672" s="89">
        <f>Table3[[#This Row],[Yield]]/100*(1+F5671)</f>
        <v>0</v>
      </c>
    </row>
    <row r="5673" spans="1:6" x14ac:dyDescent="0.2">
      <c r="A5673" s="88">
        <v>5788</v>
      </c>
      <c r="B5673" s="89">
        <v>94.81</v>
      </c>
      <c r="C5673" s="89">
        <f>LN(Table3[[#This Row],[Value]]/B5672)</f>
        <v>-1.3098107306810578E-2</v>
      </c>
      <c r="D5673" s="89"/>
      <c r="E5673" s="89"/>
      <c r="F5673" s="89">
        <f>Table3[[#This Row],[Yield]]/100*(1+F5672)</f>
        <v>0</v>
      </c>
    </row>
    <row r="5674" spans="1:6" x14ac:dyDescent="0.2">
      <c r="A5674" s="88">
        <v>5789</v>
      </c>
      <c r="B5674" s="89">
        <v>94.18</v>
      </c>
      <c r="C5674" s="89">
        <f>LN(Table3[[#This Row],[Value]]/B5673)</f>
        <v>-6.6670441144592429E-3</v>
      </c>
      <c r="D5674" s="89"/>
      <c r="E5674" s="89"/>
      <c r="F5674" s="89">
        <f>Table3[[#This Row],[Yield]]/100*(1+F5673)</f>
        <v>0</v>
      </c>
    </row>
    <row r="5675" spans="1:6" x14ac:dyDescent="0.2">
      <c r="A5675" s="88">
        <v>5791</v>
      </c>
      <c r="B5675" s="89">
        <v>92.8</v>
      </c>
      <c r="C5675" s="89">
        <f>LN(Table3[[#This Row],[Value]]/B5674)</f>
        <v>-1.4761205023253744E-2</v>
      </c>
      <c r="D5675" s="89"/>
      <c r="E5675" s="89"/>
      <c r="F5675" s="89">
        <f>Table3[[#This Row],[Yield]]/100*(1+F5674)</f>
        <v>0</v>
      </c>
    </row>
    <row r="5676" spans="1:6" x14ac:dyDescent="0.2">
      <c r="A5676" s="88">
        <v>5792</v>
      </c>
      <c r="B5676" s="89">
        <v>91.08</v>
      </c>
      <c r="C5676" s="89">
        <f>LN(Table3[[#This Row],[Value]]/B5675)</f>
        <v>-1.8708398596616018E-2</v>
      </c>
      <c r="D5676" s="89"/>
      <c r="E5676" s="89"/>
      <c r="F5676" s="89">
        <f>Table3[[#This Row],[Yield]]/100*(1+F5675)</f>
        <v>0</v>
      </c>
    </row>
    <row r="5677" spans="1:6" x14ac:dyDescent="0.2">
      <c r="A5677" s="88">
        <v>5793</v>
      </c>
      <c r="B5677" s="89">
        <v>92.18</v>
      </c>
      <c r="C5677" s="89">
        <f>LN(Table3[[#This Row],[Value]]/B5676)</f>
        <v>1.2004946096823401E-2</v>
      </c>
      <c r="D5677" s="89"/>
      <c r="E5677" s="89"/>
      <c r="F5677" s="89">
        <f>Table3[[#This Row],[Yield]]/100*(1+F5676)</f>
        <v>0</v>
      </c>
    </row>
    <row r="5678" spans="1:6" x14ac:dyDescent="0.2">
      <c r="A5678" s="88">
        <v>5794</v>
      </c>
      <c r="B5678" s="89">
        <v>93.64</v>
      </c>
      <c r="C5678" s="89">
        <f>LN(Table3[[#This Row],[Value]]/B5677)</f>
        <v>1.5714455330347675E-2</v>
      </c>
      <c r="D5678" s="89"/>
      <c r="E5678" s="89"/>
      <c r="F5678" s="89">
        <f>Table3[[#This Row],[Yield]]/100*(1+F5677)</f>
        <v>0</v>
      </c>
    </row>
    <row r="5679" spans="1:6" x14ac:dyDescent="0.2">
      <c r="A5679" s="88">
        <v>5795</v>
      </c>
      <c r="B5679" s="89">
        <v>94.71</v>
      </c>
      <c r="C5679" s="89">
        <f>LN(Table3[[#This Row],[Value]]/B5678)</f>
        <v>1.1361948615299943E-2</v>
      </c>
      <c r="D5679" s="89"/>
      <c r="E5679" s="89"/>
      <c r="F5679" s="89">
        <f>Table3[[#This Row],[Yield]]/100*(1+F5678)</f>
        <v>0</v>
      </c>
    </row>
    <row r="5680" spans="1:6" x14ac:dyDescent="0.2">
      <c r="A5680" s="88">
        <v>5796</v>
      </c>
      <c r="B5680" s="89">
        <v>95.33</v>
      </c>
      <c r="C5680" s="89">
        <f>LN(Table3[[#This Row],[Value]]/B5679)</f>
        <v>6.5249652674767488E-3</v>
      </c>
      <c r="D5680" s="89"/>
      <c r="E5680" s="89"/>
      <c r="F5680" s="89">
        <f>Table3[[#This Row],[Yield]]/100*(1+F5679)</f>
        <v>0</v>
      </c>
    </row>
    <row r="5681" spans="1:6" x14ac:dyDescent="0.2">
      <c r="A5681" s="88">
        <v>5798</v>
      </c>
      <c r="B5681" s="89">
        <v>95.05</v>
      </c>
      <c r="C5681" s="89">
        <f>LN(Table3[[#This Row],[Value]]/B5680)</f>
        <v>-2.9414875710486515E-3</v>
      </c>
      <c r="D5681" s="89"/>
      <c r="E5681" s="89"/>
      <c r="F5681" s="89">
        <f>Table3[[#This Row],[Yield]]/100*(1+F5680)</f>
        <v>0</v>
      </c>
    </row>
    <row r="5682" spans="1:6" x14ac:dyDescent="0.2">
      <c r="A5682" s="88">
        <v>5799</v>
      </c>
      <c r="B5682" s="89">
        <v>96.33</v>
      </c>
      <c r="C5682" s="89">
        <f>LN(Table3[[#This Row],[Value]]/B5681)</f>
        <v>1.3376727835094087E-2</v>
      </c>
      <c r="D5682" s="89"/>
      <c r="E5682" s="89"/>
      <c r="F5682" s="89">
        <f>Table3[[#This Row],[Yield]]/100*(1+F5681)</f>
        <v>0</v>
      </c>
    </row>
    <row r="5683" spans="1:6" x14ac:dyDescent="0.2">
      <c r="A5683" s="88">
        <v>5800</v>
      </c>
      <c r="B5683" s="89">
        <v>96.18</v>
      </c>
      <c r="C5683" s="89">
        <f>LN(Table3[[#This Row],[Value]]/B5682)</f>
        <v>-1.5583609200156068E-3</v>
      </c>
      <c r="D5683" s="89"/>
      <c r="E5683" s="89"/>
      <c r="F5683" s="89">
        <f>Table3[[#This Row],[Yield]]/100*(1+F5682)</f>
        <v>0</v>
      </c>
    </row>
    <row r="5684" spans="1:6" x14ac:dyDescent="0.2">
      <c r="A5684" s="88">
        <v>5801</v>
      </c>
      <c r="B5684" s="89">
        <v>95.48</v>
      </c>
      <c r="C5684" s="89">
        <f>LN(Table3[[#This Row],[Value]]/B5683)</f>
        <v>-7.3046343788872202E-3</v>
      </c>
      <c r="D5684" s="89"/>
      <c r="E5684" s="89"/>
      <c r="F5684" s="89">
        <f>Table3[[#This Row],[Yield]]/100*(1+F5683)</f>
        <v>0</v>
      </c>
    </row>
    <row r="5685" spans="1:6" x14ac:dyDescent="0.2">
      <c r="A5685" s="88">
        <v>5802</v>
      </c>
      <c r="B5685" s="89">
        <v>95.27</v>
      </c>
      <c r="C5685" s="89">
        <f>LN(Table3[[#This Row],[Value]]/B5684)</f>
        <v>-2.2018357519414463E-3</v>
      </c>
      <c r="D5685" s="89"/>
      <c r="E5685" s="89"/>
      <c r="F5685" s="89">
        <f>Table3[[#This Row],[Yield]]/100*(1+F5684)</f>
        <v>0</v>
      </c>
    </row>
    <row r="5686" spans="1:6" x14ac:dyDescent="0.2">
      <c r="A5686" s="88">
        <v>5803</v>
      </c>
      <c r="B5686" s="89">
        <v>95.02</v>
      </c>
      <c r="C5686" s="89">
        <f>LN(Table3[[#This Row],[Value]]/B5685)</f>
        <v>-2.6275699599127072E-3</v>
      </c>
      <c r="D5686" s="89"/>
      <c r="E5686" s="89"/>
      <c r="F5686" s="89">
        <f>Table3[[#This Row],[Yield]]/100*(1+F5685)</f>
        <v>0</v>
      </c>
    </row>
    <row r="5687" spans="1:6" x14ac:dyDescent="0.2">
      <c r="A5687" s="88">
        <v>5805</v>
      </c>
      <c r="B5687" s="89">
        <v>95.45</v>
      </c>
      <c r="C5687" s="89">
        <f>LN(Table3[[#This Row],[Value]]/B5686)</f>
        <v>4.5151544129813873E-3</v>
      </c>
      <c r="D5687" s="89"/>
      <c r="E5687" s="89"/>
      <c r="F5687" s="89">
        <f>Table3[[#This Row],[Yield]]/100*(1+F5686)</f>
        <v>0</v>
      </c>
    </row>
    <row r="5688" spans="1:6" x14ac:dyDescent="0.2">
      <c r="A5688" s="88">
        <v>5806</v>
      </c>
      <c r="B5688" s="89">
        <v>95.87</v>
      </c>
      <c r="C5688" s="89">
        <f>LN(Table3[[#This Row],[Value]]/B5687)</f>
        <v>4.3905569171486646E-3</v>
      </c>
      <c r="D5688" s="89"/>
      <c r="E5688" s="89"/>
      <c r="F5688" s="89">
        <f>Table3[[#This Row],[Yield]]/100*(1+F5687)</f>
        <v>0</v>
      </c>
    </row>
    <row r="5689" spans="1:6" x14ac:dyDescent="0.2">
      <c r="A5689" s="88">
        <v>5807</v>
      </c>
      <c r="B5689" s="89">
        <v>97.18</v>
      </c>
      <c r="C5689" s="89">
        <f>LN(Table3[[#This Row],[Value]]/B5688)</f>
        <v>1.3571821888851775E-2</v>
      </c>
      <c r="D5689" s="89"/>
      <c r="E5689" s="89"/>
      <c r="F5689" s="89">
        <f>Table3[[#This Row],[Yield]]/100*(1+F5688)</f>
        <v>0</v>
      </c>
    </row>
    <row r="5690" spans="1:6" x14ac:dyDescent="0.2">
      <c r="A5690" s="88">
        <v>5809</v>
      </c>
      <c r="B5690" s="89">
        <v>97.28</v>
      </c>
      <c r="C5690" s="89">
        <f>LN(Table3[[#This Row],[Value]]/B5689)</f>
        <v>1.0284892400999294E-3</v>
      </c>
      <c r="D5690" s="89"/>
      <c r="E5690" s="89"/>
      <c r="F5690" s="89">
        <f>Table3[[#This Row],[Yield]]/100*(1+F5689)</f>
        <v>0</v>
      </c>
    </row>
    <row r="5691" spans="1:6" x14ac:dyDescent="0.2">
      <c r="A5691" s="88">
        <v>5810</v>
      </c>
      <c r="B5691" s="89">
        <v>97.07</v>
      </c>
      <c r="C5691" s="89">
        <f>LN(Table3[[#This Row],[Value]]/B5690)</f>
        <v>-2.1610504937220648E-3</v>
      </c>
      <c r="D5691" s="89"/>
      <c r="E5691" s="89"/>
      <c r="F5691" s="89">
        <f>Table3[[#This Row],[Yield]]/100*(1+F5690)</f>
        <v>0</v>
      </c>
    </row>
    <row r="5692" spans="1:6" x14ac:dyDescent="0.2">
      <c r="A5692" s="88">
        <v>5812</v>
      </c>
      <c r="B5692" s="89">
        <v>97.56</v>
      </c>
      <c r="C5692" s="89">
        <f>LN(Table3[[#This Row],[Value]]/B5691)</f>
        <v>5.0352056235846683E-3</v>
      </c>
      <c r="D5692" s="89"/>
      <c r="E5692" s="89"/>
      <c r="F5692" s="89">
        <f>Table3[[#This Row],[Yield]]/100*(1+F5691)</f>
        <v>0</v>
      </c>
    </row>
    <row r="5693" spans="1:6" x14ac:dyDescent="0.2">
      <c r="A5693" s="88">
        <v>5813</v>
      </c>
      <c r="B5693" s="89">
        <v>96.71</v>
      </c>
      <c r="C5693" s="89">
        <f>LN(Table3[[#This Row],[Value]]/B5692)</f>
        <v>-8.7507636188477473E-3</v>
      </c>
      <c r="D5693" s="89"/>
      <c r="E5693" s="89"/>
      <c r="F5693" s="89">
        <f>Table3[[#This Row],[Yield]]/100*(1+F5692)</f>
        <v>0</v>
      </c>
    </row>
    <row r="5694" spans="1:6" x14ac:dyDescent="0.2">
      <c r="A5694" s="88">
        <v>5814</v>
      </c>
      <c r="B5694" s="89">
        <v>95.9</v>
      </c>
      <c r="C5694" s="89">
        <f>LN(Table3[[#This Row],[Value]]/B5693)</f>
        <v>-8.4108278394791312E-3</v>
      </c>
      <c r="D5694" s="89"/>
      <c r="E5694" s="89"/>
      <c r="F5694" s="89">
        <f>Table3[[#This Row],[Yield]]/100*(1+F5693)</f>
        <v>0</v>
      </c>
    </row>
    <row r="5695" spans="1:6" x14ac:dyDescent="0.2">
      <c r="A5695" s="88">
        <v>5815</v>
      </c>
      <c r="B5695" s="89">
        <v>94.78</v>
      </c>
      <c r="C5695" s="89">
        <f>LN(Table3[[#This Row],[Value]]/B5694)</f>
        <v>-1.1747565349950305E-2</v>
      </c>
      <c r="D5695" s="89"/>
      <c r="E5695" s="89"/>
      <c r="F5695" s="89">
        <f>Table3[[#This Row],[Yield]]/100*(1+F5694)</f>
        <v>0</v>
      </c>
    </row>
    <row r="5696" spans="1:6" x14ac:dyDescent="0.2">
      <c r="A5696" s="88">
        <v>5816</v>
      </c>
      <c r="B5696" s="89">
        <v>95.91</v>
      </c>
      <c r="C5696" s="89">
        <f>LN(Table3[[#This Row],[Value]]/B5695)</f>
        <v>1.1851835200417493E-2</v>
      </c>
      <c r="D5696" s="89"/>
      <c r="E5696" s="89"/>
      <c r="F5696" s="89">
        <f>Table3[[#This Row],[Yield]]/100*(1+F5695)</f>
        <v>0</v>
      </c>
    </row>
    <row r="5697" spans="1:6" x14ac:dyDescent="0.2">
      <c r="A5697" s="88">
        <v>5817</v>
      </c>
      <c r="B5697" s="89">
        <v>96.78</v>
      </c>
      <c r="C5697" s="89">
        <f>LN(Table3[[#This Row],[Value]]/B5696)</f>
        <v>9.0301096253127822E-3</v>
      </c>
      <c r="D5697" s="89"/>
      <c r="E5697" s="89"/>
      <c r="F5697" s="89">
        <f>Table3[[#This Row],[Yield]]/100*(1+F5696)</f>
        <v>0</v>
      </c>
    </row>
    <row r="5698" spans="1:6" x14ac:dyDescent="0.2">
      <c r="A5698" s="88">
        <v>5819</v>
      </c>
      <c r="B5698" s="89">
        <v>97.86</v>
      </c>
      <c r="C5698" s="89">
        <f>LN(Table3[[#This Row],[Value]]/B5697)</f>
        <v>1.1097524495805006E-2</v>
      </c>
      <c r="D5698" s="89"/>
      <c r="E5698" s="89"/>
      <c r="F5698" s="89">
        <f>Table3[[#This Row],[Yield]]/100*(1+F5697)</f>
        <v>0</v>
      </c>
    </row>
    <row r="5699" spans="1:6" x14ac:dyDescent="0.2">
      <c r="A5699" s="88">
        <v>5820</v>
      </c>
      <c r="B5699" s="89">
        <v>97.71</v>
      </c>
      <c r="C5699" s="89">
        <f>LN(Table3[[#This Row],[Value]]/B5698)</f>
        <v>-1.5339779047257517E-3</v>
      </c>
      <c r="D5699" s="89"/>
      <c r="E5699" s="89"/>
      <c r="F5699" s="89">
        <f>Table3[[#This Row],[Yield]]/100*(1+F5698)</f>
        <v>0</v>
      </c>
    </row>
    <row r="5700" spans="1:6" x14ac:dyDescent="0.2">
      <c r="A5700" s="88">
        <v>5821</v>
      </c>
      <c r="B5700" s="89">
        <v>98.45</v>
      </c>
      <c r="C5700" s="89">
        <f>LN(Table3[[#This Row],[Value]]/B5699)</f>
        <v>7.5448971288828957E-3</v>
      </c>
      <c r="D5700" s="89"/>
      <c r="E5700" s="89"/>
      <c r="F5700" s="89">
        <f>Table3[[#This Row],[Yield]]/100*(1+F5699)</f>
        <v>0</v>
      </c>
    </row>
    <row r="5701" spans="1:6" x14ac:dyDescent="0.2">
      <c r="A5701" s="88">
        <v>5822</v>
      </c>
      <c r="B5701" s="89">
        <v>97.18</v>
      </c>
      <c r="C5701" s="89">
        <f>LN(Table3[[#This Row],[Value]]/B5700)</f>
        <v>-1.2983876107377595E-2</v>
      </c>
      <c r="D5701" s="89"/>
      <c r="E5701" s="89"/>
      <c r="F5701" s="89">
        <f>Table3[[#This Row],[Yield]]/100*(1+F5700)</f>
        <v>0</v>
      </c>
    </row>
    <row r="5702" spans="1:6" x14ac:dyDescent="0.2">
      <c r="A5702" s="88">
        <v>5823</v>
      </c>
      <c r="B5702" s="89">
        <v>96.13</v>
      </c>
      <c r="C5702" s="89">
        <f>LN(Table3[[#This Row],[Value]]/B5701)</f>
        <v>-1.0863486900032216E-2</v>
      </c>
      <c r="D5702" s="89"/>
      <c r="E5702" s="89"/>
      <c r="F5702" s="89">
        <f>Table3[[#This Row],[Yield]]/100*(1+F5701)</f>
        <v>0</v>
      </c>
    </row>
    <row r="5703" spans="1:6" x14ac:dyDescent="0.2">
      <c r="A5703" s="88">
        <v>5824</v>
      </c>
      <c r="B5703" s="89">
        <v>96.51</v>
      </c>
      <c r="C5703" s="89">
        <f>LN(Table3[[#This Row],[Value]]/B5702)</f>
        <v>3.9451878413200511E-3</v>
      </c>
      <c r="D5703" s="89"/>
      <c r="E5703" s="89"/>
      <c r="F5703" s="89">
        <f>Table3[[#This Row],[Yield]]/100*(1+F5702)</f>
        <v>0</v>
      </c>
    </row>
    <row r="5704" spans="1:6" x14ac:dyDescent="0.2">
      <c r="A5704" s="88">
        <v>5826</v>
      </c>
      <c r="B5704" s="89">
        <v>95.96</v>
      </c>
      <c r="C5704" s="89">
        <f>LN(Table3[[#This Row],[Value]]/B5703)</f>
        <v>-5.7151919475510017E-3</v>
      </c>
      <c r="D5704" s="89"/>
      <c r="E5704" s="89"/>
      <c r="F5704" s="89">
        <f>Table3[[#This Row],[Yield]]/100*(1+F5703)</f>
        <v>0</v>
      </c>
    </row>
    <row r="5705" spans="1:6" x14ac:dyDescent="0.2">
      <c r="A5705" s="88">
        <v>5827</v>
      </c>
      <c r="B5705" s="89">
        <v>98.3</v>
      </c>
      <c r="C5705" s="89">
        <f>LN(Table3[[#This Row],[Value]]/B5704)</f>
        <v>2.4092589181627024E-2</v>
      </c>
      <c r="D5705" s="89"/>
      <c r="E5705" s="89"/>
      <c r="F5705" s="89">
        <f>Table3[[#This Row],[Yield]]/100*(1+F5704)</f>
        <v>0</v>
      </c>
    </row>
    <row r="5706" spans="1:6" x14ac:dyDescent="0.2">
      <c r="A5706" s="88">
        <v>5828</v>
      </c>
      <c r="B5706" s="89">
        <v>98.18</v>
      </c>
      <c r="C5706" s="89">
        <f>LN(Table3[[#This Row],[Value]]/B5705)</f>
        <v>-1.2214985232143398E-3</v>
      </c>
      <c r="D5706" s="89"/>
      <c r="E5706" s="89"/>
      <c r="F5706" s="89">
        <f>Table3[[#This Row],[Yield]]/100*(1+F5705)</f>
        <v>0</v>
      </c>
    </row>
    <row r="5707" spans="1:6" x14ac:dyDescent="0.2">
      <c r="A5707" s="88">
        <v>5829</v>
      </c>
      <c r="B5707" s="89">
        <v>96.57</v>
      </c>
      <c r="C5707" s="89">
        <f>LN(Table3[[#This Row],[Value]]/B5706)</f>
        <v>-1.6534394651080041E-2</v>
      </c>
      <c r="D5707" s="89"/>
      <c r="E5707" s="89"/>
      <c r="F5707" s="89">
        <f>Table3[[#This Row],[Yield]]/100*(1+F5706)</f>
        <v>0</v>
      </c>
    </row>
    <row r="5708" spans="1:6" x14ac:dyDescent="0.2">
      <c r="A5708" s="88">
        <v>5830</v>
      </c>
      <c r="B5708" s="89">
        <v>97.4</v>
      </c>
      <c r="C5708" s="89">
        <f>LN(Table3[[#This Row],[Value]]/B5707)</f>
        <v>8.5580766696629548E-3</v>
      </c>
      <c r="D5708" s="89"/>
      <c r="E5708" s="89"/>
      <c r="F5708" s="89">
        <f>Table3[[#This Row],[Yield]]/100*(1+F5707)</f>
        <v>0</v>
      </c>
    </row>
    <row r="5709" spans="1:6" x14ac:dyDescent="0.2">
      <c r="A5709" s="88">
        <v>5831</v>
      </c>
      <c r="B5709" s="89">
        <v>97.57</v>
      </c>
      <c r="C5709" s="89">
        <f>LN(Table3[[#This Row],[Value]]/B5708)</f>
        <v>1.7438584713691072E-3</v>
      </c>
      <c r="D5709" s="89"/>
      <c r="E5709" s="89"/>
      <c r="F5709" s="89">
        <f>Table3[[#This Row],[Yield]]/100*(1+F5708)</f>
        <v>0</v>
      </c>
    </row>
    <row r="5710" spans="1:6" x14ac:dyDescent="0.2">
      <c r="A5710" s="88">
        <v>5833</v>
      </c>
      <c r="B5710" s="89">
        <v>97.7</v>
      </c>
      <c r="C5710" s="89">
        <f>LN(Table3[[#This Row],[Value]]/B5709)</f>
        <v>1.3314899288785406E-3</v>
      </c>
      <c r="D5710" s="89"/>
      <c r="E5710" s="89"/>
      <c r="F5710" s="89">
        <f>Table3[[#This Row],[Yield]]/100*(1+F5709)</f>
        <v>0</v>
      </c>
    </row>
    <row r="5711" spans="1:6" x14ac:dyDescent="0.2">
      <c r="A5711" s="88">
        <v>5834</v>
      </c>
      <c r="B5711" s="89">
        <v>97.66</v>
      </c>
      <c r="C5711" s="89">
        <f>LN(Table3[[#This Row],[Value]]/B5710)</f>
        <v>-4.0950041522292438E-4</v>
      </c>
      <c r="D5711" s="89"/>
      <c r="E5711" s="89"/>
      <c r="F5711" s="89">
        <f>Table3[[#This Row],[Yield]]/100*(1+F5710)</f>
        <v>0</v>
      </c>
    </row>
    <row r="5712" spans="1:6" x14ac:dyDescent="0.2">
      <c r="A5712" s="88">
        <v>5835</v>
      </c>
      <c r="B5712" s="89">
        <v>97.98</v>
      </c>
      <c r="C5712" s="89">
        <f>LN(Table3[[#This Row],[Value]]/B5711)</f>
        <v>3.2713175769146499E-3</v>
      </c>
      <c r="D5712" s="89"/>
      <c r="E5712" s="89"/>
      <c r="F5712" s="89">
        <f>Table3[[#This Row],[Yield]]/100*(1+F5711)</f>
        <v>0</v>
      </c>
    </row>
    <row r="5713" spans="1:6" x14ac:dyDescent="0.2">
      <c r="A5713" s="88">
        <v>5836</v>
      </c>
      <c r="B5713" s="89">
        <v>98.25</v>
      </c>
      <c r="C5713" s="89">
        <f>LN(Table3[[#This Row],[Value]]/B5712)</f>
        <v>2.7518745389418777E-3</v>
      </c>
      <c r="D5713" s="89"/>
      <c r="E5713" s="89"/>
      <c r="F5713" s="89">
        <f>Table3[[#This Row],[Yield]]/100*(1+F5712)</f>
        <v>0</v>
      </c>
    </row>
    <row r="5714" spans="1:6" x14ac:dyDescent="0.2">
      <c r="A5714" s="88">
        <v>5837</v>
      </c>
      <c r="B5714" s="89">
        <v>98.36</v>
      </c>
      <c r="C5714" s="89">
        <f>LN(Table3[[#This Row],[Value]]/B5713)</f>
        <v>1.1189665986211764E-3</v>
      </c>
      <c r="D5714" s="89"/>
      <c r="E5714" s="89"/>
      <c r="F5714" s="89">
        <f>Table3[[#This Row],[Yield]]/100*(1+F5713)</f>
        <v>0</v>
      </c>
    </row>
    <row r="5715" spans="1:6" x14ac:dyDescent="0.2">
      <c r="A5715" s="88">
        <v>5840</v>
      </c>
      <c r="B5715" s="89">
        <v>99.21</v>
      </c>
      <c r="C5715" s="89">
        <f>LN(Table3[[#This Row],[Value]]/B5714)</f>
        <v>8.6045983138192238E-3</v>
      </c>
      <c r="D5715" s="89"/>
      <c r="E5715" s="89"/>
      <c r="F5715" s="89">
        <f>Table3[[#This Row],[Yield]]/100*(1+F5714)</f>
        <v>0</v>
      </c>
    </row>
    <row r="5716" spans="1:6" x14ac:dyDescent="0.2">
      <c r="A5716" s="88">
        <v>5841</v>
      </c>
      <c r="B5716" s="89">
        <v>99.16</v>
      </c>
      <c r="C5716" s="89">
        <f>LN(Table3[[#This Row],[Value]]/B5715)</f>
        <v>-5.041084948213554E-4</v>
      </c>
      <c r="D5716" s="89"/>
      <c r="E5716" s="89"/>
      <c r="F5716" s="89">
        <f>Table3[[#This Row],[Yield]]/100*(1+F5715)</f>
        <v>0</v>
      </c>
    </row>
    <row r="5717" spans="1:6" x14ac:dyDescent="0.2">
      <c r="A5717" s="88">
        <v>5842</v>
      </c>
      <c r="B5717" s="89">
        <v>97.96</v>
      </c>
      <c r="C5717" s="89">
        <f>LN(Table3[[#This Row],[Value]]/B5716)</f>
        <v>-1.2175475083022778E-2</v>
      </c>
      <c r="D5717" s="89"/>
      <c r="E5717" s="89"/>
      <c r="F5717" s="89">
        <f>Table3[[#This Row],[Yield]]/100*(1+F5716)</f>
        <v>0</v>
      </c>
    </row>
    <row r="5718" spans="1:6" x14ac:dyDescent="0.2">
      <c r="A5718" s="88">
        <v>5843</v>
      </c>
      <c r="B5718" s="89">
        <v>98.2</v>
      </c>
      <c r="C5718" s="89">
        <f>LN(Table3[[#This Row],[Value]]/B5717)</f>
        <v>2.4469832764533119E-3</v>
      </c>
      <c r="D5718" s="89"/>
      <c r="E5718" s="89"/>
      <c r="F5718" s="89">
        <f>Table3[[#This Row],[Yield]]/100*(1+F5717)</f>
        <v>0</v>
      </c>
    </row>
    <row r="5719" spans="1:6" x14ac:dyDescent="0.2">
      <c r="A5719" s="88">
        <v>5844</v>
      </c>
      <c r="B5719" s="89">
        <v>99.15</v>
      </c>
      <c r="C5719" s="89">
        <f>LN(Table3[[#This Row],[Value]]/B5718)</f>
        <v>9.6276396053847392E-3</v>
      </c>
      <c r="D5719" s="89"/>
      <c r="E5719" s="89"/>
      <c r="F5719" s="89">
        <f>Table3[[#This Row],[Yield]]/100*(1+F5718)</f>
        <v>0</v>
      </c>
    </row>
    <row r="5720" spans="1:6" x14ac:dyDescent="0.2">
      <c r="A5720" s="88">
        <v>5847</v>
      </c>
      <c r="B5720" s="89">
        <v>98.81</v>
      </c>
      <c r="C5720" s="89">
        <f>LN(Table3[[#This Row],[Value]]/B5719)</f>
        <v>-3.435040758933586E-3</v>
      </c>
      <c r="D5720" s="89"/>
      <c r="E5720" s="89"/>
      <c r="F5720" s="89">
        <f>Table3[[#This Row],[Yield]]/100*(1+F5719)</f>
        <v>0</v>
      </c>
    </row>
    <row r="5721" spans="1:6" x14ac:dyDescent="0.2">
      <c r="A5721" s="88">
        <v>5848</v>
      </c>
      <c r="B5721" s="89">
        <v>97.72</v>
      </c>
      <c r="C5721" s="89">
        <f>LN(Table3[[#This Row],[Value]]/B5720)</f>
        <v>-1.1092567817331755E-2</v>
      </c>
      <c r="D5721" s="89"/>
      <c r="E5721" s="89"/>
      <c r="F5721" s="89">
        <f>Table3[[#This Row],[Yield]]/100*(1+F5720)</f>
        <v>0</v>
      </c>
    </row>
    <row r="5722" spans="1:6" x14ac:dyDescent="0.2">
      <c r="A5722" s="88">
        <v>5849</v>
      </c>
      <c r="B5722" s="89">
        <v>97.41</v>
      </c>
      <c r="C5722" s="89">
        <f>LN(Table3[[#This Row],[Value]]/B5721)</f>
        <v>-3.177371606675492E-3</v>
      </c>
      <c r="D5722" s="89"/>
      <c r="E5722" s="89"/>
      <c r="F5722" s="89">
        <f>Table3[[#This Row],[Yield]]/100*(1+F5721)</f>
        <v>0</v>
      </c>
    </row>
    <row r="5723" spans="1:6" x14ac:dyDescent="0.2">
      <c r="A5723" s="88">
        <v>5850</v>
      </c>
      <c r="B5723" s="89">
        <v>96.44</v>
      </c>
      <c r="C5723" s="89">
        <f>LN(Table3[[#This Row],[Value]]/B5722)</f>
        <v>-1.0007821469894013E-2</v>
      </c>
      <c r="D5723" s="89"/>
      <c r="E5723" s="89"/>
      <c r="F5723" s="89">
        <f>Table3[[#This Row],[Yield]]/100*(1+F5722)</f>
        <v>0</v>
      </c>
    </row>
    <row r="5724" spans="1:6" x14ac:dyDescent="0.2">
      <c r="A5724" s="88">
        <v>5851</v>
      </c>
      <c r="B5724" s="89">
        <v>97.34</v>
      </c>
      <c r="C5724" s="89">
        <f>LN(Table3[[#This Row],[Value]]/B5723)</f>
        <v>9.288951092338028E-3</v>
      </c>
      <c r="D5724" s="89"/>
      <c r="E5724" s="89"/>
      <c r="F5724" s="89">
        <f>Table3[[#This Row],[Yield]]/100*(1+F5723)</f>
        <v>0</v>
      </c>
    </row>
    <row r="5725" spans="1:6" x14ac:dyDescent="0.2">
      <c r="A5725" s="88">
        <v>5852</v>
      </c>
      <c r="B5725" s="89">
        <v>97.52</v>
      </c>
      <c r="C5725" s="89">
        <f>LN(Table3[[#This Row],[Value]]/B5724)</f>
        <v>1.8474807677078544E-3</v>
      </c>
      <c r="D5725" s="89"/>
      <c r="E5725" s="89"/>
      <c r="F5725" s="89">
        <f>Table3[[#This Row],[Yield]]/100*(1+F5724)</f>
        <v>0</v>
      </c>
    </row>
    <row r="5726" spans="1:6" x14ac:dyDescent="0.2">
      <c r="A5726" s="88">
        <v>5854</v>
      </c>
      <c r="B5726" s="89">
        <v>95.69</v>
      </c>
      <c r="C5726" s="89">
        <f>LN(Table3[[#This Row],[Value]]/B5725)</f>
        <v>-1.8943685381844523E-2</v>
      </c>
      <c r="D5726" s="89"/>
      <c r="E5726" s="89"/>
      <c r="F5726" s="89">
        <f>Table3[[#This Row],[Yield]]/100*(1+F5725)</f>
        <v>0</v>
      </c>
    </row>
    <row r="5727" spans="1:6" x14ac:dyDescent="0.2">
      <c r="A5727" s="88">
        <v>5855</v>
      </c>
      <c r="B5727" s="89">
        <v>94.07</v>
      </c>
      <c r="C5727" s="89">
        <f>LN(Table3[[#This Row],[Value]]/B5726)</f>
        <v>-1.7074613807311508E-2</v>
      </c>
      <c r="D5727" s="89"/>
      <c r="E5727" s="89"/>
      <c r="F5727" s="89">
        <f>Table3[[#This Row],[Yield]]/100*(1+F5726)</f>
        <v>0</v>
      </c>
    </row>
    <row r="5728" spans="1:6" x14ac:dyDescent="0.2">
      <c r="A5728" s="88">
        <v>5856</v>
      </c>
      <c r="B5728" s="89">
        <v>95.31</v>
      </c>
      <c r="C5728" s="89">
        <f>LN(Table3[[#This Row],[Value]]/B5727)</f>
        <v>1.3095550965674599E-2</v>
      </c>
      <c r="D5728" s="89"/>
      <c r="E5728" s="89"/>
      <c r="F5728" s="89">
        <f>Table3[[#This Row],[Yield]]/100*(1+F5727)</f>
        <v>0</v>
      </c>
    </row>
    <row r="5729" spans="1:6" x14ac:dyDescent="0.2">
      <c r="A5729" s="88">
        <v>5857</v>
      </c>
      <c r="B5729" s="89">
        <v>94.71</v>
      </c>
      <c r="C5729" s="89">
        <f>LN(Table3[[#This Row],[Value]]/B5728)</f>
        <v>-6.3151457115245844E-3</v>
      </c>
      <c r="D5729" s="89"/>
      <c r="E5729" s="89"/>
      <c r="F5729" s="89">
        <f>Table3[[#This Row],[Yield]]/100*(1+F5728)</f>
        <v>0</v>
      </c>
    </row>
    <row r="5730" spans="1:6" x14ac:dyDescent="0.2">
      <c r="A5730" s="88">
        <v>5858</v>
      </c>
      <c r="B5730" s="89">
        <v>96.47</v>
      </c>
      <c r="C5730" s="89">
        <f>LN(Table3[[#This Row],[Value]]/B5729)</f>
        <v>1.8412487944452306E-2</v>
      </c>
      <c r="D5730" s="89"/>
      <c r="E5730" s="89"/>
      <c r="F5730" s="89">
        <f>Table3[[#This Row],[Yield]]/100*(1+F5729)</f>
        <v>0</v>
      </c>
    </row>
    <row r="5731" spans="1:6" x14ac:dyDescent="0.2">
      <c r="A5731" s="88">
        <v>5859</v>
      </c>
      <c r="B5731" s="89">
        <v>96.55</v>
      </c>
      <c r="C5731" s="89">
        <f>LN(Table3[[#This Row],[Value]]/B5730)</f>
        <v>8.2892969206115898E-4</v>
      </c>
      <c r="D5731" s="89"/>
      <c r="E5731" s="89"/>
      <c r="F5731" s="89">
        <f>Table3[[#This Row],[Yield]]/100*(1+F5730)</f>
        <v>0</v>
      </c>
    </row>
    <row r="5732" spans="1:6" x14ac:dyDescent="0.2">
      <c r="A5732" s="88">
        <v>5861</v>
      </c>
      <c r="B5732" s="89">
        <v>96.63</v>
      </c>
      <c r="C5732" s="89">
        <f>LN(Table3[[#This Row],[Value]]/B5731)</f>
        <v>8.2824313669358971E-4</v>
      </c>
      <c r="D5732" s="89"/>
      <c r="E5732" s="89"/>
      <c r="F5732" s="89">
        <f>Table3[[#This Row],[Yield]]/100*(1+F5731)</f>
        <v>0</v>
      </c>
    </row>
    <row r="5733" spans="1:6" x14ac:dyDescent="0.2">
      <c r="A5733" s="88">
        <v>5862</v>
      </c>
      <c r="B5733" s="89">
        <v>96.16</v>
      </c>
      <c r="C5733" s="89">
        <f>LN(Table3[[#This Row],[Value]]/B5732)</f>
        <v>-4.8757812243197148E-3</v>
      </c>
      <c r="D5733" s="89"/>
      <c r="E5733" s="89"/>
      <c r="F5733" s="89">
        <f>Table3[[#This Row],[Yield]]/100*(1+F5732)</f>
        <v>0</v>
      </c>
    </row>
    <row r="5734" spans="1:6" x14ac:dyDescent="0.2">
      <c r="A5734" s="88">
        <v>5863</v>
      </c>
      <c r="B5734" s="89">
        <v>95.25</v>
      </c>
      <c r="C5734" s="89">
        <f>LN(Table3[[#This Row],[Value]]/B5733)</f>
        <v>-9.5084567800870386E-3</v>
      </c>
      <c r="D5734" s="89"/>
      <c r="E5734" s="89"/>
      <c r="F5734" s="89">
        <f>Table3[[#This Row],[Yield]]/100*(1+F5733)</f>
        <v>0</v>
      </c>
    </row>
    <row r="5735" spans="1:6" x14ac:dyDescent="0.2">
      <c r="A5735" s="88">
        <v>5864</v>
      </c>
      <c r="B5735" s="89">
        <v>93.6</v>
      </c>
      <c r="C5735" s="89">
        <f>LN(Table3[[#This Row],[Value]]/B5734)</f>
        <v>-1.7474630523263996E-2</v>
      </c>
      <c r="D5735" s="89"/>
      <c r="E5735" s="89"/>
      <c r="F5735" s="89">
        <f>Table3[[#This Row],[Yield]]/100*(1+F5734)</f>
        <v>0</v>
      </c>
    </row>
    <row r="5736" spans="1:6" x14ac:dyDescent="0.2">
      <c r="A5736" s="88">
        <v>5865</v>
      </c>
      <c r="B5736" s="89">
        <v>94.78</v>
      </c>
      <c r="C5736" s="89">
        <f>LN(Table3[[#This Row],[Value]]/B5735)</f>
        <v>1.2528033055896051E-2</v>
      </c>
      <c r="D5736" s="89"/>
      <c r="E5736" s="89"/>
      <c r="F5736" s="89">
        <f>Table3[[#This Row],[Yield]]/100*(1+F5735)</f>
        <v>0</v>
      </c>
    </row>
    <row r="5737" spans="1:6" x14ac:dyDescent="0.2">
      <c r="A5737" s="88">
        <v>5866</v>
      </c>
      <c r="B5737" s="89">
        <v>94.65</v>
      </c>
      <c r="C5737" s="89">
        <f>LN(Table3[[#This Row],[Value]]/B5736)</f>
        <v>-1.3725388841103535E-3</v>
      </c>
      <c r="D5737" s="89"/>
      <c r="E5737" s="89"/>
      <c r="F5737" s="89">
        <f>Table3[[#This Row],[Yield]]/100*(1+F5736)</f>
        <v>0</v>
      </c>
    </row>
    <row r="5738" spans="1:6" x14ac:dyDescent="0.2">
      <c r="A5738" s="88">
        <v>5868</v>
      </c>
      <c r="B5738" s="89">
        <v>93.87</v>
      </c>
      <c r="C5738" s="89">
        <f>LN(Table3[[#This Row],[Value]]/B5737)</f>
        <v>-8.2750313064313599E-3</v>
      </c>
      <c r="D5738" s="89"/>
      <c r="E5738" s="89"/>
      <c r="F5738" s="89">
        <f>Table3[[#This Row],[Yield]]/100*(1+F5737)</f>
        <v>0</v>
      </c>
    </row>
    <row r="5739" spans="1:6" x14ac:dyDescent="0.2">
      <c r="A5739" s="88">
        <v>5869</v>
      </c>
      <c r="B5739" s="89">
        <v>94.24</v>
      </c>
      <c r="C5739" s="89">
        <f>LN(Table3[[#This Row],[Value]]/B5738)</f>
        <v>3.9338735543760269E-3</v>
      </c>
      <c r="D5739" s="89"/>
      <c r="E5739" s="89"/>
      <c r="F5739" s="89">
        <f>Table3[[#This Row],[Yield]]/100*(1+F5738)</f>
        <v>0</v>
      </c>
    </row>
    <row r="5740" spans="1:6" x14ac:dyDescent="0.2">
      <c r="A5740" s="88">
        <v>5870</v>
      </c>
      <c r="B5740" s="89">
        <v>93.49</v>
      </c>
      <c r="C5740" s="89">
        <f>LN(Table3[[#This Row],[Value]]/B5739)</f>
        <v>-7.990241200052324E-3</v>
      </c>
      <c r="D5740" s="89"/>
      <c r="E5740" s="89"/>
      <c r="F5740" s="89">
        <f>Table3[[#This Row],[Yield]]/100*(1+F5739)</f>
        <v>0</v>
      </c>
    </row>
    <row r="5741" spans="1:6" x14ac:dyDescent="0.2">
      <c r="A5741" s="88">
        <v>5871</v>
      </c>
      <c r="B5741" s="89">
        <v>92.99</v>
      </c>
      <c r="C5741" s="89">
        <f>LN(Table3[[#This Row],[Value]]/B5740)</f>
        <v>-5.3625182131184215E-3</v>
      </c>
      <c r="D5741" s="89"/>
      <c r="E5741" s="89"/>
      <c r="F5741" s="89">
        <f>Table3[[#This Row],[Yield]]/100*(1+F5740)</f>
        <v>0</v>
      </c>
    </row>
    <row r="5742" spans="1:6" x14ac:dyDescent="0.2">
      <c r="A5742" s="88">
        <v>5872</v>
      </c>
      <c r="B5742" s="89">
        <v>93.25</v>
      </c>
      <c r="C5742" s="89">
        <f>LN(Table3[[#This Row],[Value]]/B5741)</f>
        <v>2.7920980338191144E-3</v>
      </c>
      <c r="D5742" s="89"/>
      <c r="E5742" s="89"/>
      <c r="F5742" s="89">
        <f>Table3[[#This Row],[Yield]]/100*(1+F5741)</f>
        <v>0</v>
      </c>
    </row>
    <row r="5743" spans="1:6" x14ac:dyDescent="0.2">
      <c r="A5743" s="88">
        <v>5873</v>
      </c>
      <c r="B5743" s="89">
        <v>91.93</v>
      </c>
      <c r="C5743" s="89">
        <f>LN(Table3[[#This Row],[Value]]/B5742)</f>
        <v>-1.4256640648261628E-2</v>
      </c>
      <c r="D5743" s="89"/>
      <c r="E5743" s="89"/>
      <c r="F5743" s="89">
        <f>Table3[[#This Row],[Yield]]/100*(1+F5742)</f>
        <v>0</v>
      </c>
    </row>
    <row r="5744" spans="1:6" x14ac:dyDescent="0.2">
      <c r="A5744" s="88">
        <v>5875</v>
      </c>
      <c r="B5744" s="89">
        <v>90.58</v>
      </c>
      <c r="C5744" s="89">
        <f>LN(Table3[[#This Row],[Value]]/B5743)</f>
        <v>-1.4793979747595568E-2</v>
      </c>
      <c r="D5744" s="89"/>
      <c r="E5744" s="89"/>
      <c r="F5744" s="89">
        <f>Table3[[#This Row],[Yield]]/100*(1+F5743)</f>
        <v>0</v>
      </c>
    </row>
    <row r="5745" spans="1:6" x14ac:dyDescent="0.2">
      <c r="A5745" s="88">
        <v>5876</v>
      </c>
      <c r="B5745" s="89">
        <v>91.93</v>
      </c>
      <c r="C5745" s="89">
        <f>LN(Table3[[#This Row],[Value]]/B5744)</f>
        <v>1.4793979747595486E-2</v>
      </c>
      <c r="D5745" s="89"/>
      <c r="E5745" s="89"/>
      <c r="F5745" s="89">
        <f>Table3[[#This Row],[Yield]]/100*(1+F5744)</f>
        <v>0</v>
      </c>
    </row>
    <row r="5746" spans="1:6" x14ac:dyDescent="0.2">
      <c r="A5746" s="88">
        <v>5877</v>
      </c>
      <c r="B5746" s="89">
        <v>93.69</v>
      </c>
      <c r="C5746" s="89">
        <f>LN(Table3[[#This Row],[Value]]/B5745)</f>
        <v>1.896404208743345E-2</v>
      </c>
      <c r="D5746" s="89"/>
      <c r="E5746" s="89"/>
      <c r="F5746" s="89">
        <f>Table3[[#This Row],[Yield]]/100*(1+F5745)</f>
        <v>0</v>
      </c>
    </row>
    <row r="5747" spans="1:6" x14ac:dyDescent="0.2">
      <c r="A5747" s="88">
        <v>5878</v>
      </c>
      <c r="B5747" s="89">
        <v>94.4</v>
      </c>
      <c r="C5747" s="89">
        <f>LN(Table3[[#This Row],[Value]]/B5746)</f>
        <v>7.5496131883582458E-3</v>
      </c>
      <c r="D5747" s="89"/>
      <c r="E5747" s="89"/>
      <c r="F5747" s="89">
        <f>Table3[[#This Row],[Yield]]/100*(1+F5746)</f>
        <v>0</v>
      </c>
    </row>
    <row r="5748" spans="1:6" x14ac:dyDescent="0.2">
      <c r="A5748" s="88">
        <v>5879</v>
      </c>
      <c r="B5748" s="89">
        <v>93.19</v>
      </c>
      <c r="C5748" s="89">
        <f>LN(Table3[[#This Row],[Value]]/B5747)</f>
        <v>-1.2900653353890968E-2</v>
      </c>
      <c r="D5748" s="89"/>
      <c r="E5748" s="89"/>
      <c r="F5748" s="89">
        <f>Table3[[#This Row],[Yield]]/100*(1+F5747)</f>
        <v>0</v>
      </c>
    </row>
    <row r="5749" spans="1:6" x14ac:dyDescent="0.2">
      <c r="A5749" s="88">
        <v>5880</v>
      </c>
      <c r="B5749" s="89">
        <v>93.39</v>
      </c>
      <c r="C5749" s="89">
        <f>LN(Table3[[#This Row],[Value]]/B5748)</f>
        <v>2.143853324062302E-3</v>
      </c>
      <c r="D5749" s="89"/>
      <c r="E5749" s="89"/>
      <c r="F5749" s="89">
        <f>Table3[[#This Row],[Yield]]/100*(1+F5748)</f>
        <v>0</v>
      </c>
    </row>
    <row r="5750" spans="1:6" x14ac:dyDescent="0.2">
      <c r="A5750" s="88">
        <v>5882</v>
      </c>
      <c r="B5750" s="89">
        <v>94.96</v>
      </c>
      <c r="C5750" s="89">
        <f>LN(Table3[[#This Row],[Value]]/B5749)</f>
        <v>1.6671477179786023E-2</v>
      </c>
      <c r="D5750" s="89"/>
      <c r="E5750" s="89"/>
      <c r="F5750" s="89">
        <f>Table3[[#This Row],[Yield]]/100*(1+F5749)</f>
        <v>0</v>
      </c>
    </row>
    <row r="5751" spans="1:6" x14ac:dyDescent="0.2">
      <c r="A5751" s="88">
        <v>5883</v>
      </c>
      <c r="B5751" s="89">
        <v>94.91</v>
      </c>
      <c r="C5751" s="89">
        <f>LN(Table3[[#This Row],[Value]]/B5750)</f>
        <v>-5.2667615901170084E-4</v>
      </c>
      <c r="D5751" s="89"/>
      <c r="E5751" s="89"/>
      <c r="F5751" s="89">
        <f>Table3[[#This Row],[Yield]]/100*(1+F5750)</f>
        <v>0</v>
      </c>
    </row>
    <row r="5752" spans="1:6" x14ac:dyDescent="0.2">
      <c r="A5752" s="88">
        <v>5884</v>
      </c>
      <c r="B5752" s="89">
        <v>95.86</v>
      </c>
      <c r="C5752" s="89">
        <f>LN(Table3[[#This Row],[Value]]/B5751)</f>
        <v>9.9597195890844172E-3</v>
      </c>
      <c r="D5752" s="89"/>
      <c r="E5752" s="89"/>
      <c r="F5752" s="89">
        <f>Table3[[#This Row],[Yield]]/100*(1+F5751)</f>
        <v>0</v>
      </c>
    </row>
    <row r="5753" spans="1:6" x14ac:dyDescent="0.2">
      <c r="A5753" s="88">
        <v>5885</v>
      </c>
      <c r="B5753" s="89">
        <v>96.1</v>
      </c>
      <c r="C5753" s="89">
        <f>LN(Table3[[#This Row],[Value]]/B5752)</f>
        <v>2.5005222447615264E-3</v>
      </c>
      <c r="D5753" s="89"/>
      <c r="E5753" s="89"/>
      <c r="F5753" s="89">
        <f>Table3[[#This Row],[Yield]]/100*(1+F5752)</f>
        <v>0</v>
      </c>
    </row>
    <row r="5754" spans="1:6" x14ac:dyDescent="0.2">
      <c r="A5754" s="88">
        <v>5886</v>
      </c>
      <c r="B5754" s="89">
        <v>96.15</v>
      </c>
      <c r="C5754" s="89">
        <f>LN(Table3[[#This Row],[Value]]/B5753)</f>
        <v>5.2015605854200829E-4</v>
      </c>
      <c r="D5754" s="89"/>
      <c r="E5754" s="89"/>
      <c r="F5754" s="89">
        <f>Table3[[#This Row],[Yield]]/100*(1+F5753)</f>
        <v>0</v>
      </c>
    </row>
    <row r="5755" spans="1:6" x14ac:dyDescent="0.2">
      <c r="A5755" s="88">
        <v>5889</v>
      </c>
      <c r="B5755" s="89">
        <v>95.28</v>
      </c>
      <c r="C5755" s="89">
        <f>LN(Table3[[#This Row],[Value]]/B5754)</f>
        <v>-9.0895469877441386E-3</v>
      </c>
      <c r="D5755" s="89"/>
      <c r="E5755" s="89"/>
      <c r="F5755" s="89">
        <f>Table3[[#This Row],[Yield]]/100*(1+F5754)</f>
        <v>0</v>
      </c>
    </row>
    <row r="5756" spans="1:6" x14ac:dyDescent="0.2">
      <c r="A5756" s="88">
        <v>5890</v>
      </c>
      <c r="B5756" s="89">
        <v>95.26</v>
      </c>
      <c r="C5756" s="89">
        <f>LN(Table3[[#This Row],[Value]]/B5755)</f>
        <v>-2.0992967433032059E-4</v>
      </c>
      <c r="D5756" s="89"/>
      <c r="E5756" s="89"/>
      <c r="F5756" s="89">
        <f>Table3[[#This Row],[Yield]]/100*(1+F5755)</f>
        <v>0</v>
      </c>
    </row>
    <row r="5757" spans="1:6" x14ac:dyDescent="0.2">
      <c r="A5757" s="88">
        <v>5891</v>
      </c>
      <c r="B5757" s="89">
        <v>94.5</v>
      </c>
      <c r="C5757" s="89">
        <f>LN(Table3[[#This Row],[Value]]/B5756)</f>
        <v>-8.0101608730172909E-3</v>
      </c>
      <c r="D5757" s="89"/>
      <c r="E5757" s="89"/>
      <c r="F5757" s="89">
        <f>Table3[[#This Row],[Yield]]/100*(1+F5756)</f>
        <v>0</v>
      </c>
    </row>
    <row r="5758" spans="1:6" x14ac:dyDescent="0.2">
      <c r="A5758" s="88">
        <v>5892</v>
      </c>
      <c r="B5758" s="89">
        <v>94.11</v>
      </c>
      <c r="C5758" s="89">
        <f>LN(Table3[[#This Row],[Value]]/B5757)</f>
        <v>-4.1355236290005603E-3</v>
      </c>
      <c r="D5758" s="89"/>
      <c r="E5758" s="89"/>
      <c r="F5758" s="89">
        <f>Table3[[#This Row],[Yield]]/100*(1+F5757)</f>
        <v>0</v>
      </c>
    </row>
    <row r="5759" spans="1:6" x14ac:dyDescent="0.2">
      <c r="A5759" s="88">
        <v>5893</v>
      </c>
      <c r="B5759" s="89">
        <v>94.35</v>
      </c>
      <c r="C5759" s="89">
        <f>LN(Table3[[#This Row],[Value]]/B5758)</f>
        <v>2.5469609438626955E-3</v>
      </c>
      <c r="D5759" s="89"/>
      <c r="E5759" s="89"/>
      <c r="F5759" s="89">
        <f>Table3[[#This Row],[Yield]]/100*(1+F5758)</f>
        <v>0</v>
      </c>
    </row>
    <row r="5760" spans="1:6" x14ac:dyDescent="0.2">
      <c r="A5760" s="88">
        <v>5894</v>
      </c>
      <c r="B5760" s="89">
        <v>94.77</v>
      </c>
      <c r="C5760" s="89">
        <f>LN(Table3[[#This Row],[Value]]/B5759)</f>
        <v>4.4416316675443919E-3</v>
      </c>
      <c r="D5760" s="89"/>
      <c r="E5760" s="89"/>
      <c r="F5760" s="89">
        <f>Table3[[#This Row],[Yield]]/100*(1+F5759)</f>
        <v>0</v>
      </c>
    </row>
    <row r="5761" spans="1:6" x14ac:dyDescent="0.2">
      <c r="A5761" s="88">
        <v>5896</v>
      </c>
      <c r="B5761" s="89">
        <v>94.36</v>
      </c>
      <c r="C5761" s="89">
        <f>LN(Table3[[#This Row],[Value]]/B5760)</f>
        <v>-4.3356489426291849E-3</v>
      </c>
      <c r="D5761" s="89"/>
      <c r="E5761" s="89"/>
      <c r="F5761" s="89">
        <f>Table3[[#This Row],[Yield]]/100*(1+F5760)</f>
        <v>0</v>
      </c>
    </row>
    <row r="5762" spans="1:6" x14ac:dyDescent="0.2">
      <c r="A5762" s="88">
        <v>5898</v>
      </c>
      <c r="B5762" s="89">
        <v>94.35</v>
      </c>
      <c r="C5762" s="89">
        <f>LN(Table3[[#This Row],[Value]]/B5761)</f>
        <v>-1.0598272491514476E-4</v>
      </c>
      <c r="D5762" s="89"/>
      <c r="E5762" s="89"/>
      <c r="F5762" s="89">
        <f>Table3[[#This Row],[Yield]]/100*(1+F5761)</f>
        <v>0</v>
      </c>
    </row>
    <row r="5763" spans="1:6" x14ac:dyDescent="0.2">
      <c r="A5763" s="88">
        <v>5899</v>
      </c>
      <c r="B5763" s="89">
        <v>93.37</v>
      </c>
      <c r="C5763" s="89">
        <f>LN(Table3[[#This Row],[Value]]/B5762)</f>
        <v>-1.0441177318724633E-2</v>
      </c>
      <c r="D5763" s="89"/>
      <c r="E5763" s="89"/>
      <c r="F5763" s="89">
        <f>Table3[[#This Row],[Yield]]/100*(1+F5762)</f>
        <v>0</v>
      </c>
    </row>
    <row r="5764" spans="1:6" x14ac:dyDescent="0.2">
      <c r="A5764" s="88">
        <v>5900</v>
      </c>
      <c r="B5764" s="89">
        <v>93.85</v>
      </c>
      <c r="C5764" s="89">
        <f>LN(Table3[[#This Row],[Value]]/B5763)</f>
        <v>5.1276685366832431E-3</v>
      </c>
      <c r="D5764" s="89"/>
      <c r="E5764" s="89"/>
      <c r="F5764" s="89">
        <f>Table3[[#This Row],[Yield]]/100*(1+F5763)</f>
        <v>0</v>
      </c>
    </row>
    <row r="5765" spans="1:6" x14ac:dyDescent="0.2">
      <c r="A5765" s="88">
        <v>5901</v>
      </c>
      <c r="B5765" s="89">
        <v>92.78</v>
      </c>
      <c r="C5765" s="89">
        <f>LN(Table3[[#This Row],[Value]]/B5764)</f>
        <v>-1.1466663708920171E-2</v>
      </c>
      <c r="D5765" s="89"/>
      <c r="E5765" s="89"/>
      <c r="F5765" s="89">
        <f>Table3[[#This Row],[Yield]]/100*(1+F5764)</f>
        <v>0</v>
      </c>
    </row>
    <row r="5766" spans="1:6" x14ac:dyDescent="0.2">
      <c r="A5766" s="88">
        <v>5903</v>
      </c>
      <c r="B5766" s="89">
        <v>90.89</v>
      </c>
      <c r="C5766" s="89">
        <f>LN(Table3[[#This Row],[Value]]/B5765)</f>
        <v>-2.0581115192918591E-2</v>
      </c>
      <c r="D5766" s="89"/>
      <c r="E5766" s="89"/>
      <c r="F5766" s="89">
        <f>Table3[[#This Row],[Yield]]/100*(1+F5765)</f>
        <v>0</v>
      </c>
    </row>
    <row r="5767" spans="1:6" x14ac:dyDescent="0.2">
      <c r="A5767" s="88">
        <v>5904</v>
      </c>
      <c r="B5767" s="89">
        <v>91.03</v>
      </c>
      <c r="C5767" s="89">
        <f>LN(Table3[[#This Row],[Value]]/B5766)</f>
        <v>1.5391383865184516E-3</v>
      </c>
      <c r="D5767" s="89"/>
      <c r="E5767" s="89"/>
      <c r="F5767" s="89">
        <f>Table3[[#This Row],[Yield]]/100*(1+F5766)</f>
        <v>0</v>
      </c>
    </row>
    <row r="5768" spans="1:6" x14ac:dyDescent="0.2">
      <c r="A5768" s="88">
        <v>5905</v>
      </c>
      <c r="B5768" s="89">
        <v>90.69</v>
      </c>
      <c r="C5768" s="89">
        <f>LN(Table3[[#This Row],[Value]]/B5767)</f>
        <v>-3.7420250577210957E-3</v>
      </c>
      <c r="D5768" s="89"/>
      <c r="E5768" s="89"/>
      <c r="F5768" s="89">
        <f>Table3[[#This Row],[Yield]]/100*(1+F5767)</f>
        <v>0</v>
      </c>
    </row>
    <row r="5769" spans="1:6" x14ac:dyDescent="0.2">
      <c r="A5769" s="88">
        <v>5906</v>
      </c>
      <c r="B5769" s="89">
        <v>90.52</v>
      </c>
      <c r="C5769" s="89">
        <f>LN(Table3[[#This Row],[Value]]/B5768)</f>
        <v>-1.8762766941398108E-3</v>
      </c>
      <c r="D5769" s="89"/>
      <c r="E5769" s="89"/>
      <c r="F5769" s="89">
        <f>Table3[[#This Row],[Yield]]/100*(1+F5768)</f>
        <v>0</v>
      </c>
    </row>
    <row r="5770" spans="1:6" x14ac:dyDescent="0.2">
      <c r="A5770" s="88">
        <v>5907</v>
      </c>
      <c r="B5770" s="89">
        <v>91.71</v>
      </c>
      <c r="C5770" s="89">
        <f>LN(Table3[[#This Row],[Value]]/B5769)</f>
        <v>1.3060603805516272E-2</v>
      </c>
      <c r="D5770" s="89"/>
      <c r="E5770" s="89"/>
      <c r="F5770" s="89">
        <f>Table3[[#This Row],[Yield]]/100*(1+F5769)</f>
        <v>0</v>
      </c>
    </row>
    <row r="5771" spans="1:6" x14ac:dyDescent="0.2">
      <c r="A5771" s="88">
        <v>5908</v>
      </c>
      <c r="B5771" s="89">
        <v>91.48</v>
      </c>
      <c r="C5771" s="89">
        <f>LN(Table3[[#This Row],[Value]]/B5770)</f>
        <v>-2.5110554162723108E-3</v>
      </c>
      <c r="D5771" s="89"/>
      <c r="E5771" s="89"/>
      <c r="F5771" s="89">
        <f>Table3[[#This Row],[Yield]]/100*(1+F5770)</f>
        <v>0</v>
      </c>
    </row>
    <row r="5772" spans="1:6" x14ac:dyDescent="0.2">
      <c r="A5772" s="88">
        <v>5910</v>
      </c>
      <c r="B5772" s="89">
        <v>92.93</v>
      </c>
      <c r="C5772" s="89">
        <f>LN(Table3[[#This Row],[Value]]/B5771)</f>
        <v>1.5726152414667492E-2</v>
      </c>
      <c r="D5772" s="89"/>
      <c r="E5772" s="89"/>
      <c r="F5772" s="89">
        <f>Table3[[#This Row],[Yield]]/100*(1+F5771)</f>
        <v>0</v>
      </c>
    </row>
    <row r="5773" spans="1:6" x14ac:dyDescent="0.2">
      <c r="A5773" s="88">
        <v>5911</v>
      </c>
      <c r="B5773" s="89">
        <v>92.58</v>
      </c>
      <c r="C5773" s="89">
        <f>LN(Table3[[#This Row],[Value]]/B5772)</f>
        <v>-3.7733859661235264E-3</v>
      </c>
      <c r="D5773" s="89"/>
      <c r="E5773" s="89"/>
      <c r="F5773" s="89">
        <f>Table3[[#This Row],[Yield]]/100*(1+F5772)</f>
        <v>0</v>
      </c>
    </row>
    <row r="5774" spans="1:6" x14ac:dyDescent="0.2">
      <c r="A5774" s="88">
        <v>5912</v>
      </c>
      <c r="B5774" s="89">
        <v>92.58</v>
      </c>
      <c r="C5774" s="89">
        <f>LN(Table3[[#This Row],[Value]]/B5773)</f>
        <v>0</v>
      </c>
      <c r="D5774" s="89"/>
      <c r="E5774" s="89"/>
      <c r="F5774" s="89">
        <f>Table3[[#This Row],[Yield]]/100*(1+F5773)</f>
        <v>0</v>
      </c>
    </row>
    <row r="5775" spans="1:6" x14ac:dyDescent="0.2">
      <c r="A5775" s="88">
        <v>5913</v>
      </c>
      <c r="B5775" s="89">
        <v>93.5</v>
      </c>
      <c r="C5775" s="89">
        <f>LN(Table3[[#This Row],[Value]]/B5774)</f>
        <v>9.8883006915169366E-3</v>
      </c>
      <c r="D5775" s="89"/>
      <c r="E5775" s="89"/>
      <c r="F5775" s="89">
        <f>Table3[[#This Row],[Yield]]/100*(1+F5774)</f>
        <v>0</v>
      </c>
    </row>
    <row r="5776" spans="1:6" x14ac:dyDescent="0.2">
      <c r="A5776" s="88">
        <v>5914</v>
      </c>
      <c r="B5776" s="89">
        <v>93.11</v>
      </c>
      <c r="C5776" s="89">
        <f>LN(Table3[[#This Row],[Value]]/B5775)</f>
        <v>-4.1798463942028718E-3</v>
      </c>
      <c r="D5776" s="89"/>
      <c r="E5776" s="89"/>
      <c r="F5776" s="89">
        <f>Table3[[#This Row],[Yield]]/100*(1+F5775)</f>
        <v>0</v>
      </c>
    </row>
    <row r="5777" spans="1:6" x14ac:dyDescent="0.2">
      <c r="A5777" s="88">
        <v>5915</v>
      </c>
      <c r="B5777" s="89">
        <v>92.9</v>
      </c>
      <c r="C5777" s="89">
        <f>LN(Table3[[#This Row],[Value]]/B5776)</f>
        <v>-2.2579440806455272E-3</v>
      </c>
      <c r="D5777" s="89"/>
      <c r="E5777" s="89"/>
      <c r="F5777" s="89">
        <f>Table3[[#This Row],[Yield]]/100*(1+F5776)</f>
        <v>0</v>
      </c>
    </row>
    <row r="5778" spans="1:6" x14ac:dyDescent="0.2">
      <c r="A5778" s="88">
        <v>5917</v>
      </c>
      <c r="B5778" s="89">
        <v>94.75</v>
      </c>
      <c r="C5778" s="89">
        <f>LN(Table3[[#This Row],[Value]]/B5777)</f>
        <v>1.9718198142742897E-2</v>
      </c>
      <c r="D5778" s="89"/>
      <c r="E5778" s="89"/>
      <c r="F5778" s="89">
        <f>Table3[[#This Row],[Yield]]/100*(1+F5777)</f>
        <v>0</v>
      </c>
    </row>
    <row r="5779" spans="1:6" x14ac:dyDescent="0.2">
      <c r="A5779" s="88">
        <v>5918</v>
      </c>
      <c r="B5779" s="89">
        <v>95.4</v>
      </c>
      <c r="C5779" s="89">
        <f>LN(Table3[[#This Row],[Value]]/B5778)</f>
        <v>6.8367344917051433E-3</v>
      </c>
      <c r="D5779" s="89"/>
      <c r="E5779" s="89"/>
      <c r="F5779" s="89">
        <f>Table3[[#This Row],[Yield]]/100*(1+F5778)</f>
        <v>0</v>
      </c>
    </row>
    <row r="5780" spans="1:6" x14ac:dyDescent="0.2">
      <c r="A5780" s="88">
        <v>5919</v>
      </c>
      <c r="B5780" s="89">
        <v>95.76</v>
      </c>
      <c r="C5780" s="89">
        <f>LN(Table3[[#This Row],[Value]]/B5779)</f>
        <v>3.7664827954768648E-3</v>
      </c>
      <c r="D5780" s="89"/>
      <c r="E5780" s="89"/>
      <c r="F5780" s="89">
        <f>Table3[[#This Row],[Yield]]/100*(1+F5779)</f>
        <v>0</v>
      </c>
    </row>
    <row r="5781" spans="1:6" x14ac:dyDescent="0.2">
      <c r="A5781" s="88">
        <v>5920</v>
      </c>
      <c r="B5781" s="89">
        <v>96.08</v>
      </c>
      <c r="C5781" s="89">
        <f>LN(Table3[[#This Row],[Value]]/B5780)</f>
        <v>3.3361165220103929E-3</v>
      </c>
      <c r="D5781" s="89"/>
      <c r="E5781" s="89"/>
      <c r="F5781" s="89">
        <f>Table3[[#This Row],[Yield]]/100*(1+F5780)</f>
        <v>0</v>
      </c>
    </row>
    <row r="5782" spans="1:6" x14ac:dyDescent="0.2">
      <c r="A5782" s="88">
        <v>5921</v>
      </c>
      <c r="B5782" s="89">
        <v>96</v>
      </c>
      <c r="C5782" s="89">
        <f>LN(Table3[[#This Row],[Value]]/B5781)</f>
        <v>-8.3298630389188461E-4</v>
      </c>
      <c r="D5782" s="89"/>
      <c r="E5782" s="89"/>
      <c r="F5782" s="89">
        <f>Table3[[#This Row],[Yield]]/100*(1+F5781)</f>
        <v>0</v>
      </c>
    </row>
    <row r="5783" spans="1:6" x14ac:dyDescent="0.2">
      <c r="A5783" s="88">
        <v>5922</v>
      </c>
      <c r="B5783" s="89">
        <v>95.76</v>
      </c>
      <c r="C5783" s="89">
        <f>LN(Table3[[#This Row],[Value]]/B5782)</f>
        <v>-2.503130218118477E-3</v>
      </c>
      <c r="D5783" s="89"/>
      <c r="E5783" s="89"/>
      <c r="F5783" s="89">
        <f>Table3[[#This Row],[Yield]]/100*(1+F5782)</f>
        <v>0</v>
      </c>
    </row>
    <row r="5784" spans="1:6" x14ac:dyDescent="0.2">
      <c r="A5784" s="88">
        <v>5924</v>
      </c>
      <c r="B5784" s="89">
        <v>93.6</v>
      </c>
      <c r="C5784" s="89">
        <f>LN(Table3[[#This Row],[Value]]/B5783)</f>
        <v>-2.2814677766171514E-2</v>
      </c>
      <c r="D5784" s="89"/>
      <c r="E5784" s="89"/>
      <c r="F5784" s="89">
        <f>Table3[[#This Row],[Yield]]/100*(1+F5783)</f>
        <v>0</v>
      </c>
    </row>
    <row r="5785" spans="1:6" x14ac:dyDescent="0.2">
      <c r="A5785" s="88">
        <v>5925</v>
      </c>
      <c r="B5785" s="89">
        <v>93.58</v>
      </c>
      <c r="C5785" s="89">
        <f>LN(Table3[[#This Row],[Value]]/B5784)</f>
        <v>-2.136980454761337E-4</v>
      </c>
      <c r="D5785" s="89"/>
      <c r="E5785" s="89"/>
      <c r="F5785" s="89">
        <f>Table3[[#This Row],[Yield]]/100*(1+F5784)</f>
        <v>0</v>
      </c>
    </row>
    <row r="5786" spans="1:6" x14ac:dyDescent="0.2">
      <c r="A5786" s="88">
        <v>5926</v>
      </c>
      <c r="B5786" s="89">
        <v>93.97</v>
      </c>
      <c r="C5786" s="89">
        <f>LN(Table3[[#This Row],[Value]]/B5785)</f>
        <v>4.1588969569032967E-3</v>
      </c>
      <c r="D5786" s="89"/>
      <c r="E5786" s="89"/>
      <c r="F5786" s="89">
        <f>Table3[[#This Row],[Yield]]/100*(1+F5785)</f>
        <v>0</v>
      </c>
    </row>
    <row r="5787" spans="1:6" x14ac:dyDescent="0.2">
      <c r="A5787" s="88">
        <v>5927</v>
      </c>
      <c r="B5787" s="89">
        <v>93.76</v>
      </c>
      <c r="C5787" s="89">
        <f>LN(Table3[[#This Row],[Value]]/B5786)</f>
        <v>-2.2372565662710907E-3</v>
      </c>
      <c r="D5787" s="89"/>
      <c r="E5787" s="89"/>
      <c r="F5787" s="89">
        <f>Table3[[#This Row],[Yield]]/100*(1+F5786)</f>
        <v>0</v>
      </c>
    </row>
    <row r="5788" spans="1:6" x14ac:dyDescent="0.2">
      <c r="A5788" s="88">
        <v>5928</v>
      </c>
      <c r="B5788" s="89">
        <v>93.65</v>
      </c>
      <c r="C5788" s="89">
        <f>LN(Table3[[#This Row],[Value]]/B5787)</f>
        <v>-1.1738969386050034E-3</v>
      </c>
      <c r="D5788" s="89"/>
      <c r="E5788" s="89"/>
      <c r="F5788" s="89">
        <f>Table3[[#This Row],[Yield]]/100*(1+F5787)</f>
        <v>0</v>
      </c>
    </row>
    <row r="5789" spans="1:6" x14ac:dyDescent="0.2">
      <c r="A5789" s="88">
        <v>5929</v>
      </c>
      <c r="B5789" s="89">
        <v>93.23</v>
      </c>
      <c r="C5789" s="89">
        <f>LN(Table3[[#This Row],[Value]]/B5788)</f>
        <v>-4.4948705814952875E-3</v>
      </c>
      <c r="D5789" s="89"/>
      <c r="E5789" s="89"/>
      <c r="F5789" s="89">
        <f>Table3[[#This Row],[Yield]]/100*(1+F5788)</f>
        <v>0</v>
      </c>
    </row>
    <row r="5790" spans="1:6" x14ac:dyDescent="0.2">
      <c r="A5790" s="88">
        <v>5931</v>
      </c>
      <c r="B5790" s="89">
        <v>93.57</v>
      </c>
      <c r="C5790" s="89">
        <f>LN(Table3[[#This Row],[Value]]/B5789)</f>
        <v>3.6402609792192588E-3</v>
      </c>
      <c r="D5790" s="89"/>
      <c r="E5790" s="89"/>
      <c r="F5790" s="89">
        <f>Table3[[#This Row],[Yield]]/100*(1+F5789)</f>
        <v>0</v>
      </c>
    </row>
    <row r="5791" spans="1:6" x14ac:dyDescent="0.2">
      <c r="A5791" s="88">
        <v>5932</v>
      </c>
      <c r="B5791" s="89">
        <v>93.81</v>
      </c>
      <c r="C5791" s="89">
        <f>LN(Table3[[#This Row],[Value]]/B5790)</f>
        <v>2.5616408500380829E-3</v>
      </c>
      <c r="D5791" s="89"/>
      <c r="E5791" s="89"/>
      <c r="F5791" s="89">
        <f>Table3[[#This Row],[Yield]]/100*(1+F5790)</f>
        <v>0</v>
      </c>
    </row>
    <row r="5792" spans="1:6" x14ac:dyDescent="0.2">
      <c r="A5792" s="88">
        <v>5933</v>
      </c>
      <c r="B5792" s="89">
        <v>93.36</v>
      </c>
      <c r="C5792" s="89">
        <f>LN(Table3[[#This Row],[Value]]/B5791)</f>
        <v>-4.8084721595590546E-3</v>
      </c>
      <c r="D5792" s="89"/>
      <c r="E5792" s="89"/>
      <c r="F5792" s="89">
        <f>Table3[[#This Row],[Yield]]/100*(1+F5791)</f>
        <v>0</v>
      </c>
    </row>
    <row r="5793" spans="1:6" x14ac:dyDescent="0.2">
      <c r="A5793" s="88">
        <v>5934</v>
      </c>
      <c r="B5793" s="89">
        <v>92.73</v>
      </c>
      <c r="C5793" s="89">
        <f>LN(Table3[[#This Row],[Value]]/B5792)</f>
        <v>-6.7709431661658534E-3</v>
      </c>
      <c r="D5793" s="89"/>
      <c r="E5793" s="89"/>
      <c r="F5793" s="89">
        <f>Table3[[#This Row],[Yield]]/100*(1+F5792)</f>
        <v>0</v>
      </c>
    </row>
    <row r="5794" spans="1:6" x14ac:dyDescent="0.2">
      <c r="A5794" s="88">
        <v>5935</v>
      </c>
      <c r="B5794" s="89">
        <v>93.25</v>
      </c>
      <c r="C5794" s="89">
        <f>LN(Table3[[#This Row],[Value]]/B5793)</f>
        <v>5.5920137117902924E-3</v>
      </c>
      <c r="D5794" s="89"/>
      <c r="E5794" s="89"/>
      <c r="F5794" s="89">
        <f>Table3[[#This Row],[Yield]]/100*(1+F5793)</f>
        <v>0</v>
      </c>
    </row>
    <row r="5795" spans="1:6" x14ac:dyDescent="0.2">
      <c r="A5795" s="88">
        <v>5936</v>
      </c>
      <c r="B5795" s="89">
        <v>93.69</v>
      </c>
      <c r="C5795" s="89">
        <f>LN(Table3[[#This Row],[Value]]/B5794)</f>
        <v>4.707401439172006E-3</v>
      </c>
      <c r="D5795" s="89"/>
      <c r="E5795" s="89"/>
      <c r="F5795" s="89">
        <f>Table3[[#This Row],[Yield]]/100*(1+F5794)</f>
        <v>0</v>
      </c>
    </row>
    <row r="5796" spans="1:6" x14ac:dyDescent="0.2">
      <c r="A5796" s="88">
        <v>5938</v>
      </c>
      <c r="B5796" s="89">
        <v>94.13</v>
      </c>
      <c r="C5796" s="89">
        <f>LN(Table3[[#This Row],[Value]]/B5795)</f>
        <v>4.6853455960318337E-3</v>
      </c>
      <c r="D5796" s="89"/>
      <c r="E5796" s="89"/>
      <c r="F5796" s="89">
        <f>Table3[[#This Row],[Yield]]/100*(1+F5795)</f>
        <v>0</v>
      </c>
    </row>
    <row r="5797" spans="1:6" x14ac:dyDescent="0.2">
      <c r="A5797" s="88">
        <v>5939</v>
      </c>
      <c r="B5797" s="89">
        <v>93.97</v>
      </c>
      <c r="C5797" s="89">
        <f>LN(Table3[[#This Row],[Value]]/B5796)</f>
        <v>-1.7012231641551868E-3</v>
      </c>
      <c r="D5797" s="89"/>
      <c r="E5797" s="89"/>
      <c r="F5797" s="89">
        <f>Table3[[#This Row],[Yield]]/100*(1+F5796)</f>
        <v>0</v>
      </c>
    </row>
    <row r="5798" spans="1:6" x14ac:dyDescent="0.2">
      <c r="A5798" s="88">
        <v>5940</v>
      </c>
      <c r="B5798" s="89">
        <v>94.12</v>
      </c>
      <c r="C5798" s="89">
        <f>LN(Table3[[#This Row],[Value]]/B5797)</f>
        <v>1.5949814641881301E-3</v>
      </c>
      <c r="D5798" s="89"/>
      <c r="E5798" s="89"/>
      <c r="F5798" s="89">
        <f>Table3[[#This Row],[Yield]]/100*(1+F5797)</f>
        <v>0</v>
      </c>
    </row>
    <row r="5799" spans="1:6" x14ac:dyDescent="0.2">
      <c r="A5799" s="88">
        <v>5941</v>
      </c>
      <c r="B5799" s="89">
        <v>94.46</v>
      </c>
      <c r="C5799" s="89">
        <f>LN(Table3[[#This Row],[Value]]/B5798)</f>
        <v>3.6059006088091879E-3</v>
      </c>
      <c r="D5799" s="89"/>
      <c r="E5799" s="89"/>
      <c r="F5799" s="89">
        <f>Table3[[#This Row],[Yield]]/100*(1+F5798)</f>
        <v>0</v>
      </c>
    </row>
    <row r="5800" spans="1:6" x14ac:dyDescent="0.2">
      <c r="A5800" s="88">
        <v>5942</v>
      </c>
      <c r="B5800" s="89">
        <v>93.38</v>
      </c>
      <c r="C5800" s="89">
        <f>LN(Table3[[#This Row],[Value]]/B5799)</f>
        <v>-1.149927492518006E-2</v>
      </c>
      <c r="D5800" s="89"/>
      <c r="E5800" s="89"/>
      <c r="F5800" s="89">
        <f>Table3[[#This Row],[Yield]]/100*(1+F5799)</f>
        <v>0</v>
      </c>
    </row>
    <row r="5801" spans="1:6" x14ac:dyDescent="0.2">
      <c r="A5801" s="88">
        <v>5943</v>
      </c>
      <c r="B5801" s="89">
        <v>93.31</v>
      </c>
      <c r="C5801" s="89">
        <f>LN(Table3[[#This Row],[Value]]/B5800)</f>
        <v>-7.499062968602387E-4</v>
      </c>
      <c r="D5801" s="89"/>
      <c r="E5801" s="89"/>
      <c r="F5801" s="89">
        <f>Table3[[#This Row],[Yield]]/100*(1+F5800)</f>
        <v>0</v>
      </c>
    </row>
    <row r="5802" spans="1:6" x14ac:dyDescent="0.2">
      <c r="A5802" s="88">
        <v>5945</v>
      </c>
      <c r="B5802" s="89">
        <v>94.22</v>
      </c>
      <c r="C5802" s="89">
        <f>LN(Table3[[#This Row],[Value]]/B5801)</f>
        <v>9.7051900259643702E-3</v>
      </c>
      <c r="D5802" s="89"/>
      <c r="E5802" s="89"/>
      <c r="F5802" s="89">
        <f>Table3[[#This Row],[Yield]]/100*(1+F5801)</f>
        <v>0</v>
      </c>
    </row>
    <row r="5803" spans="1:6" x14ac:dyDescent="0.2">
      <c r="A5803" s="88">
        <v>5946</v>
      </c>
      <c r="B5803" s="89">
        <v>93.77</v>
      </c>
      <c r="C5803" s="89">
        <f>LN(Table3[[#This Row],[Value]]/B5802)</f>
        <v>-4.7874978403612319E-3</v>
      </c>
      <c r="D5803" s="89"/>
      <c r="E5803" s="89"/>
      <c r="F5803" s="89">
        <f>Table3[[#This Row],[Yield]]/100*(1+F5802)</f>
        <v>0</v>
      </c>
    </row>
    <row r="5804" spans="1:6" x14ac:dyDescent="0.2">
      <c r="A5804" s="88">
        <v>5947</v>
      </c>
      <c r="B5804" s="89">
        <v>93.28</v>
      </c>
      <c r="C5804" s="89">
        <f>LN(Table3[[#This Row],[Value]]/B5803)</f>
        <v>-5.239252829351471E-3</v>
      </c>
      <c r="D5804" s="89"/>
      <c r="E5804" s="89"/>
      <c r="F5804" s="89">
        <f>Table3[[#This Row],[Yield]]/100*(1+F5803)</f>
        <v>0</v>
      </c>
    </row>
    <row r="5805" spans="1:6" x14ac:dyDescent="0.2">
      <c r="A5805" s="88">
        <v>5948</v>
      </c>
      <c r="B5805" s="89">
        <v>91.28</v>
      </c>
      <c r="C5805" s="89">
        <f>LN(Table3[[#This Row],[Value]]/B5804)</f>
        <v>-2.1674017048362033E-2</v>
      </c>
      <c r="D5805" s="89"/>
      <c r="E5805" s="89"/>
      <c r="F5805" s="89">
        <f>Table3[[#This Row],[Yield]]/100*(1+F5804)</f>
        <v>0</v>
      </c>
    </row>
    <row r="5806" spans="1:6" x14ac:dyDescent="0.2">
      <c r="A5806" s="88">
        <v>5949</v>
      </c>
      <c r="B5806" s="89">
        <v>91.63</v>
      </c>
      <c r="C5806" s="89">
        <f>LN(Table3[[#This Row],[Value]]/B5805)</f>
        <v>3.8270234233015897E-3</v>
      </c>
      <c r="D5806" s="89"/>
      <c r="E5806" s="89"/>
      <c r="F5806" s="89">
        <f>Table3[[#This Row],[Yield]]/100*(1+F5805)</f>
        <v>0</v>
      </c>
    </row>
    <row r="5807" spans="1:6" x14ac:dyDescent="0.2">
      <c r="A5807" s="88">
        <v>5950</v>
      </c>
      <c r="B5807" s="89">
        <v>91.48</v>
      </c>
      <c r="C5807" s="89">
        <f>LN(Table3[[#This Row],[Value]]/B5806)</f>
        <v>-1.6383598225414328E-3</v>
      </c>
      <c r="D5807" s="89"/>
      <c r="E5807" s="89"/>
      <c r="F5807" s="89">
        <f>Table3[[#This Row],[Yield]]/100*(1+F5806)</f>
        <v>0</v>
      </c>
    </row>
    <row r="5808" spans="1:6" x14ac:dyDescent="0.2">
      <c r="A5808" s="88">
        <v>5952</v>
      </c>
      <c r="B5808" s="89">
        <v>91.08</v>
      </c>
      <c r="C5808" s="89">
        <f>LN(Table3[[#This Row],[Value]]/B5807)</f>
        <v>-4.3821279590416148E-3</v>
      </c>
      <c r="D5808" s="89"/>
      <c r="E5808" s="89"/>
      <c r="F5808" s="89">
        <f>Table3[[#This Row],[Yield]]/100*(1+F5807)</f>
        <v>0</v>
      </c>
    </row>
    <row r="5809" spans="1:6" x14ac:dyDescent="0.2">
      <c r="A5809" s="88">
        <v>5953</v>
      </c>
      <c r="B5809" s="89">
        <v>90.65</v>
      </c>
      <c r="C5809" s="89">
        <f>LN(Table3[[#This Row],[Value]]/B5808)</f>
        <v>-4.7323039946787675E-3</v>
      </c>
      <c r="D5809" s="89"/>
      <c r="E5809" s="89"/>
      <c r="F5809" s="89">
        <f>Table3[[#This Row],[Yield]]/100*(1+F5808)</f>
        <v>0</v>
      </c>
    </row>
    <row r="5810" spans="1:6" x14ac:dyDescent="0.2">
      <c r="A5810" s="88">
        <v>5954</v>
      </c>
      <c r="B5810" s="89">
        <v>88.46</v>
      </c>
      <c r="C5810" s="89">
        <f>LN(Table3[[#This Row],[Value]]/B5809)</f>
        <v>-2.445546476067946E-2</v>
      </c>
      <c r="D5810" s="89"/>
      <c r="E5810" s="89"/>
      <c r="F5810" s="89">
        <f>Table3[[#This Row],[Yield]]/100*(1+F5809)</f>
        <v>0</v>
      </c>
    </row>
    <row r="5811" spans="1:6" x14ac:dyDescent="0.2">
      <c r="A5811" s="88">
        <v>5955</v>
      </c>
      <c r="B5811" s="89">
        <v>88.11</v>
      </c>
      <c r="C5811" s="89">
        <f>LN(Table3[[#This Row],[Value]]/B5810)</f>
        <v>-3.9644385615422283E-3</v>
      </c>
      <c r="D5811" s="89"/>
      <c r="E5811" s="89"/>
      <c r="F5811" s="89">
        <f>Table3[[#This Row],[Yield]]/100*(1+F5810)</f>
        <v>0</v>
      </c>
    </row>
    <row r="5812" spans="1:6" x14ac:dyDescent="0.2">
      <c r="A5812" s="88">
        <v>5957</v>
      </c>
      <c r="B5812" s="89">
        <v>84.96</v>
      </c>
      <c r="C5812" s="89">
        <f>LN(Table3[[#This Row],[Value]]/B5811)</f>
        <v>-3.6405476385009732E-2</v>
      </c>
      <c r="D5812" s="89"/>
      <c r="E5812" s="89"/>
      <c r="F5812" s="89">
        <f>Table3[[#This Row],[Yield]]/100*(1+F5811)</f>
        <v>0</v>
      </c>
    </row>
    <row r="5813" spans="1:6" x14ac:dyDescent="0.2">
      <c r="A5813" s="88">
        <v>5959</v>
      </c>
      <c r="B5813" s="89">
        <v>87</v>
      </c>
      <c r="C5813" s="89">
        <f>LN(Table3[[#This Row],[Value]]/B5812)</f>
        <v>2.3727561160955098E-2</v>
      </c>
      <c r="D5813" s="89"/>
      <c r="E5813" s="89"/>
      <c r="F5813" s="89">
        <f>Table3[[#This Row],[Yield]]/100*(1+F5812)</f>
        <v>0</v>
      </c>
    </row>
    <row r="5814" spans="1:6" x14ac:dyDescent="0.2">
      <c r="A5814" s="88">
        <v>5960</v>
      </c>
      <c r="B5814" s="89">
        <v>88.12</v>
      </c>
      <c r="C5814" s="89">
        <f>LN(Table3[[#This Row],[Value]]/B5813)</f>
        <v>1.2791403279558798E-2</v>
      </c>
      <c r="D5814" s="89"/>
      <c r="E5814" s="89"/>
      <c r="F5814" s="89">
        <f>Table3[[#This Row],[Yield]]/100*(1+F5813)</f>
        <v>0</v>
      </c>
    </row>
    <row r="5815" spans="1:6" x14ac:dyDescent="0.2">
      <c r="A5815" s="88">
        <v>5961</v>
      </c>
      <c r="B5815" s="89">
        <v>87.23</v>
      </c>
      <c r="C5815" s="89">
        <f>LN(Table3[[#This Row],[Value]]/B5814)</f>
        <v>-1.0151213489015239E-2</v>
      </c>
      <c r="D5815" s="89"/>
      <c r="E5815" s="89"/>
      <c r="F5815" s="89">
        <f>Table3[[#This Row],[Yield]]/100*(1+F5814)</f>
        <v>0</v>
      </c>
    </row>
    <row r="5816" spans="1:6" x14ac:dyDescent="0.2">
      <c r="A5816" s="88">
        <v>5962</v>
      </c>
      <c r="B5816" s="89">
        <v>88.78</v>
      </c>
      <c r="C5816" s="89">
        <f>LN(Table3[[#This Row],[Value]]/B5815)</f>
        <v>1.76130909607621E-2</v>
      </c>
      <c r="D5816" s="89"/>
      <c r="E5816" s="89"/>
      <c r="F5816" s="89">
        <f>Table3[[#This Row],[Yield]]/100*(1+F5815)</f>
        <v>0</v>
      </c>
    </row>
    <row r="5817" spans="1:6" x14ac:dyDescent="0.2">
      <c r="A5817" s="88">
        <v>5963</v>
      </c>
      <c r="B5817" s="89">
        <v>89.65</v>
      </c>
      <c r="C5817" s="89">
        <f>LN(Table3[[#This Row],[Value]]/B5816)</f>
        <v>9.7518006452527728E-3</v>
      </c>
      <c r="D5817" s="89"/>
      <c r="E5817" s="89"/>
      <c r="F5817" s="89">
        <f>Table3[[#This Row],[Yield]]/100*(1+F5816)</f>
        <v>0</v>
      </c>
    </row>
    <row r="5818" spans="1:6" x14ac:dyDescent="0.2">
      <c r="A5818" s="88">
        <v>5964</v>
      </c>
      <c r="B5818" s="89">
        <v>89.78</v>
      </c>
      <c r="C5818" s="89">
        <f>LN(Table3[[#This Row],[Value]]/B5817)</f>
        <v>1.4490333026441677E-3</v>
      </c>
      <c r="D5818" s="89"/>
      <c r="E5818" s="89"/>
      <c r="F5818" s="89">
        <f>Table3[[#This Row],[Yield]]/100*(1+F5817)</f>
        <v>0</v>
      </c>
    </row>
    <row r="5819" spans="1:6" x14ac:dyDescent="0.2">
      <c r="A5819" s="88">
        <v>5966</v>
      </c>
      <c r="B5819" s="89">
        <v>90.3</v>
      </c>
      <c r="C5819" s="89">
        <f>LN(Table3[[#This Row],[Value]]/B5818)</f>
        <v>5.7752270691536454E-3</v>
      </c>
      <c r="D5819" s="89"/>
      <c r="E5819" s="89"/>
      <c r="F5819" s="89">
        <f>Table3[[#This Row],[Yield]]/100*(1+F5818)</f>
        <v>0</v>
      </c>
    </row>
    <row r="5820" spans="1:6" x14ac:dyDescent="0.2">
      <c r="A5820" s="88">
        <v>5967</v>
      </c>
      <c r="B5820" s="89">
        <v>89.02</v>
      </c>
      <c r="C5820" s="89">
        <f>LN(Table3[[#This Row],[Value]]/B5819)</f>
        <v>-1.4276396835231537E-2</v>
      </c>
      <c r="D5820" s="89"/>
      <c r="E5820" s="89"/>
      <c r="F5820" s="89">
        <f>Table3[[#This Row],[Yield]]/100*(1+F5819)</f>
        <v>0</v>
      </c>
    </row>
    <row r="5821" spans="1:6" x14ac:dyDescent="0.2">
      <c r="A5821" s="88">
        <v>5968</v>
      </c>
      <c r="B5821" s="89">
        <v>88.61</v>
      </c>
      <c r="C5821" s="89">
        <f>LN(Table3[[#This Row],[Value]]/B5820)</f>
        <v>-4.6163455284971991E-3</v>
      </c>
      <c r="D5821" s="89"/>
      <c r="E5821" s="89"/>
      <c r="F5821" s="89">
        <f>Table3[[#This Row],[Yield]]/100*(1+F5820)</f>
        <v>0</v>
      </c>
    </row>
    <row r="5822" spans="1:6" x14ac:dyDescent="0.2">
      <c r="A5822" s="88">
        <v>5969</v>
      </c>
      <c r="B5822" s="89">
        <v>87.71</v>
      </c>
      <c r="C5822" s="89">
        <f>LN(Table3[[#This Row],[Value]]/B5821)</f>
        <v>-1.0208800095920841E-2</v>
      </c>
      <c r="D5822" s="89"/>
      <c r="E5822" s="89"/>
      <c r="F5822" s="89">
        <f>Table3[[#This Row],[Yield]]/100*(1+F5821)</f>
        <v>0</v>
      </c>
    </row>
    <row r="5823" spans="1:6" x14ac:dyDescent="0.2">
      <c r="A5823" s="88">
        <v>5970</v>
      </c>
      <c r="B5823" s="89">
        <v>88.51</v>
      </c>
      <c r="C5823" s="89">
        <f>LN(Table3[[#This Row],[Value]]/B5822)</f>
        <v>9.0796220174955717E-3</v>
      </c>
      <c r="D5823" s="89"/>
      <c r="E5823" s="89"/>
      <c r="F5823" s="89">
        <f>Table3[[#This Row],[Yield]]/100*(1+F5822)</f>
        <v>0</v>
      </c>
    </row>
    <row r="5824" spans="1:6" x14ac:dyDescent="0.2">
      <c r="A5824" s="88">
        <v>5971</v>
      </c>
      <c r="B5824" s="89">
        <v>90.51</v>
      </c>
      <c r="C5824" s="89">
        <f>LN(Table3[[#This Row],[Value]]/B5823)</f>
        <v>2.2344801858293861E-2</v>
      </c>
      <c r="D5824" s="89"/>
      <c r="E5824" s="89"/>
      <c r="F5824" s="89">
        <f>Table3[[#This Row],[Yield]]/100*(1+F5823)</f>
        <v>0</v>
      </c>
    </row>
    <row r="5825" spans="1:6" x14ac:dyDescent="0.2">
      <c r="A5825" s="88">
        <v>5973</v>
      </c>
      <c r="B5825" s="89">
        <v>90.36</v>
      </c>
      <c r="C5825" s="89">
        <f>LN(Table3[[#This Row],[Value]]/B5824)</f>
        <v>-1.6586502392769459E-3</v>
      </c>
      <c r="D5825" s="89"/>
      <c r="E5825" s="89"/>
      <c r="F5825" s="89">
        <f>Table3[[#This Row],[Yield]]/100*(1+F5824)</f>
        <v>0</v>
      </c>
    </row>
    <row r="5826" spans="1:6" x14ac:dyDescent="0.2">
      <c r="A5826" s="88">
        <v>5974</v>
      </c>
      <c r="B5826" s="89">
        <v>89.71</v>
      </c>
      <c r="C5826" s="89">
        <f>LN(Table3[[#This Row],[Value]]/B5825)</f>
        <v>-7.2194460286103814E-3</v>
      </c>
      <c r="D5826" s="89"/>
      <c r="E5826" s="89"/>
      <c r="F5826" s="89">
        <f>Table3[[#This Row],[Yield]]/100*(1+F5825)</f>
        <v>0</v>
      </c>
    </row>
    <row r="5827" spans="1:6" x14ac:dyDescent="0.2">
      <c r="A5827" s="88">
        <v>5975</v>
      </c>
      <c r="B5827" s="89">
        <v>89.78</v>
      </c>
      <c r="C5827" s="89">
        <f>LN(Table3[[#This Row],[Value]]/B5826)</f>
        <v>7.7998778259402409E-4</v>
      </c>
      <c r="D5827" s="89"/>
      <c r="E5827" s="89"/>
      <c r="F5827" s="89">
        <f>Table3[[#This Row],[Yield]]/100*(1+F5826)</f>
        <v>0</v>
      </c>
    </row>
    <row r="5828" spans="1:6" x14ac:dyDescent="0.2">
      <c r="A5828" s="88">
        <v>5976</v>
      </c>
      <c r="B5828" s="89">
        <v>90.08</v>
      </c>
      <c r="C5828" s="89">
        <f>LN(Table3[[#This Row],[Value]]/B5827)</f>
        <v>3.3359310375940718E-3</v>
      </c>
      <c r="D5828" s="89"/>
      <c r="E5828" s="89"/>
      <c r="F5828" s="89">
        <f>Table3[[#This Row],[Yield]]/100*(1+F5827)</f>
        <v>0</v>
      </c>
    </row>
    <row r="5829" spans="1:6" x14ac:dyDescent="0.2">
      <c r="A5829" s="88">
        <v>5977</v>
      </c>
      <c r="B5829" s="89">
        <v>90.94</v>
      </c>
      <c r="C5829" s="89">
        <f>LN(Table3[[#This Row],[Value]]/B5828)</f>
        <v>9.5017840054843362E-3</v>
      </c>
      <c r="D5829" s="89"/>
      <c r="E5829" s="89"/>
      <c r="F5829" s="89">
        <f>Table3[[#This Row],[Yield]]/100*(1+F5828)</f>
        <v>0</v>
      </c>
    </row>
    <row r="5830" spans="1:6" x14ac:dyDescent="0.2">
      <c r="A5830" s="88">
        <v>5978</v>
      </c>
      <c r="B5830" s="89">
        <v>91.71</v>
      </c>
      <c r="C5830" s="89">
        <f>LN(Table3[[#This Row],[Value]]/B5829)</f>
        <v>8.4314761739883379E-3</v>
      </c>
      <c r="D5830" s="89"/>
      <c r="E5830" s="89"/>
      <c r="F5830" s="89">
        <f>Table3[[#This Row],[Yield]]/100*(1+F5829)</f>
        <v>0</v>
      </c>
    </row>
    <row r="5831" spans="1:6" x14ac:dyDescent="0.2">
      <c r="A5831" s="88">
        <v>5980</v>
      </c>
      <c r="B5831" s="89">
        <v>92.43</v>
      </c>
      <c r="C5831" s="89">
        <f>LN(Table3[[#This Row],[Value]]/B5830)</f>
        <v>7.8201767058336067E-3</v>
      </c>
      <c r="D5831" s="89"/>
      <c r="E5831" s="89"/>
      <c r="F5831" s="89">
        <f>Table3[[#This Row],[Yield]]/100*(1+F5830)</f>
        <v>0</v>
      </c>
    </row>
    <row r="5832" spans="1:6" x14ac:dyDescent="0.2">
      <c r="A5832" s="88">
        <v>5981</v>
      </c>
      <c r="B5832" s="89">
        <v>92.01</v>
      </c>
      <c r="C5832" s="89">
        <f>LN(Table3[[#This Row],[Value]]/B5831)</f>
        <v>-4.5543344824164429E-3</v>
      </c>
      <c r="D5832" s="89"/>
      <c r="E5832" s="89"/>
      <c r="F5832" s="89">
        <f>Table3[[#This Row],[Yield]]/100*(1+F5831)</f>
        <v>0</v>
      </c>
    </row>
    <row r="5833" spans="1:6" x14ac:dyDescent="0.2">
      <c r="A5833" s="88">
        <v>5982</v>
      </c>
      <c r="B5833" s="89">
        <v>91.51</v>
      </c>
      <c r="C5833" s="89">
        <f>LN(Table3[[#This Row],[Value]]/B5832)</f>
        <v>-5.4490108669830693E-3</v>
      </c>
      <c r="D5833" s="89"/>
      <c r="E5833" s="89"/>
      <c r="F5833" s="89">
        <f>Table3[[#This Row],[Yield]]/100*(1+F5832)</f>
        <v>0</v>
      </c>
    </row>
    <row r="5834" spans="1:6" x14ac:dyDescent="0.2">
      <c r="A5834" s="88">
        <v>5983</v>
      </c>
      <c r="B5834" s="89">
        <v>92.05</v>
      </c>
      <c r="C5834" s="89">
        <f>LN(Table3[[#This Row],[Value]]/B5833)</f>
        <v>5.8836517517998977E-3</v>
      </c>
      <c r="D5834" s="89"/>
      <c r="E5834" s="89"/>
      <c r="F5834" s="89">
        <f>Table3[[#This Row],[Yield]]/100*(1+F5833)</f>
        <v>0</v>
      </c>
    </row>
    <row r="5835" spans="1:6" x14ac:dyDescent="0.2">
      <c r="A5835" s="88">
        <v>5984</v>
      </c>
      <c r="B5835" s="89">
        <v>91.76</v>
      </c>
      <c r="C5835" s="89">
        <f>LN(Table3[[#This Row],[Value]]/B5834)</f>
        <v>-3.1554348579715692E-3</v>
      </c>
      <c r="D5835" s="89"/>
      <c r="E5835" s="89"/>
      <c r="F5835" s="89">
        <f>Table3[[#This Row],[Yield]]/100*(1+F5834)</f>
        <v>0</v>
      </c>
    </row>
    <row r="5836" spans="1:6" x14ac:dyDescent="0.2">
      <c r="A5836" s="88">
        <v>5985</v>
      </c>
      <c r="B5836" s="89">
        <v>91.81</v>
      </c>
      <c r="C5836" s="89">
        <f>LN(Table3[[#This Row],[Value]]/B5835)</f>
        <v>5.4475133449332453E-4</v>
      </c>
      <c r="D5836" s="89"/>
      <c r="E5836" s="89"/>
      <c r="F5836" s="89">
        <f>Table3[[#This Row],[Yield]]/100*(1+F5835)</f>
        <v>0</v>
      </c>
    </row>
    <row r="5837" spans="1:6" x14ac:dyDescent="0.2">
      <c r="A5837" s="88">
        <v>5987</v>
      </c>
      <c r="B5837" s="89">
        <v>92.06</v>
      </c>
      <c r="C5837" s="89">
        <f>LN(Table3[[#This Row],[Value]]/B5836)</f>
        <v>2.7193142334867634E-3</v>
      </c>
      <c r="D5837" s="89"/>
      <c r="E5837" s="89"/>
      <c r="F5837" s="89">
        <f>Table3[[#This Row],[Yield]]/100*(1+F5836)</f>
        <v>0</v>
      </c>
    </row>
    <row r="5838" spans="1:6" x14ac:dyDescent="0.2">
      <c r="A5838" s="88">
        <v>5988</v>
      </c>
      <c r="B5838" s="89">
        <v>92.1</v>
      </c>
      <c r="C5838" s="89">
        <f>LN(Table3[[#This Row],[Value]]/B5837)</f>
        <v>4.3440487216580382E-4</v>
      </c>
      <c r="D5838" s="89"/>
      <c r="E5838" s="89"/>
      <c r="F5838" s="89">
        <f>Table3[[#This Row],[Yield]]/100*(1+F5837)</f>
        <v>0</v>
      </c>
    </row>
    <row r="5839" spans="1:6" x14ac:dyDescent="0.2">
      <c r="A5839" s="88">
        <v>5989</v>
      </c>
      <c r="B5839" s="89">
        <v>92.37</v>
      </c>
      <c r="C5839" s="89">
        <f>LN(Table3[[#This Row],[Value]]/B5838)</f>
        <v>2.9273073432576255E-3</v>
      </c>
      <c r="D5839" s="89"/>
      <c r="E5839" s="89"/>
      <c r="F5839" s="89">
        <f>Table3[[#This Row],[Yield]]/100*(1+F5838)</f>
        <v>0</v>
      </c>
    </row>
    <row r="5840" spans="1:6" x14ac:dyDescent="0.2">
      <c r="A5840" s="88">
        <v>5990</v>
      </c>
      <c r="B5840" s="89">
        <v>92.62</v>
      </c>
      <c r="C5840" s="89">
        <f>LN(Table3[[#This Row],[Value]]/B5839)</f>
        <v>2.702850448087166E-3</v>
      </c>
      <c r="D5840" s="89"/>
      <c r="E5840" s="89"/>
      <c r="F5840" s="89">
        <f>Table3[[#This Row],[Yield]]/100*(1+F5839)</f>
        <v>0</v>
      </c>
    </row>
    <row r="5841" spans="1:6" x14ac:dyDescent="0.2">
      <c r="A5841" s="88">
        <v>5991</v>
      </c>
      <c r="B5841" s="89">
        <v>92.29</v>
      </c>
      <c r="C5841" s="89">
        <f>LN(Table3[[#This Row],[Value]]/B5840)</f>
        <v>-3.5693077751205618E-3</v>
      </c>
      <c r="D5841" s="89"/>
      <c r="E5841" s="89"/>
      <c r="F5841" s="89">
        <f>Table3[[#This Row],[Yield]]/100*(1+F5840)</f>
        <v>0</v>
      </c>
    </row>
    <row r="5842" spans="1:6" x14ac:dyDescent="0.2">
      <c r="A5842" s="88">
        <v>5992</v>
      </c>
      <c r="B5842" s="89">
        <v>91.62</v>
      </c>
      <c r="C5842" s="89">
        <f>LN(Table3[[#This Row],[Value]]/B5841)</f>
        <v>-7.2862048188893514E-3</v>
      </c>
      <c r="D5842" s="89"/>
      <c r="E5842" s="89"/>
      <c r="F5842" s="89">
        <f>Table3[[#This Row],[Yield]]/100*(1+F5841)</f>
        <v>0</v>
      </c>
    </row>
    <row r="5843" spans="1:6" x14ac:dyDescent="0.2">
      <c r="A5843" s="88">
        <v>5994</v>
      </c>
      <c r="B5843" s="89">
        <v>91.95</v>
      </c>
      <c r="C5843" s="89">
        <f>LN(Table3[[#This Row],[Value]]/B5842)</f>
        <v>3.595362591734097E-3</v>
      </c>
      <c r="D5843" s="89"/>
      <c r="E5843" s="89"/>
      <c r="F5843" s="89">
        <f>Table3[[#This Row],[Yield]]/100*(1+F5842)</f>
        <v>0</v>
      </c>
    </row>
    <row r="5844" spans="1:6" x14ac:dyDescent="0.2">
      <c r="A5844" s="88">
        <v>5996</v>
      </c>
      <c r="B5844" s="89">
        <v>91.8</v>
      </c>
      <c r="C5844" s="89">
        <f>LN(Table3[[#This Row],[Value]]/B5843)</f>
        <v>-1.6326534238853348E-3</v>
      </c>
      <c r="D5844" s="89"/>
      <c r="E5844" s="89"/>
      <c r="F5844" s="89">
        <f>Table3[[#This Row],[Yield]]/100*(1+F5843)</f>
        <v>0</v>
      </c>
    </row>
    <row r="5845" spans="1:6" x14ac:dyDescent="0.2">
      <c r="A5845" s="88">
        <v>5997</v>
      </c>
      <c r="B5845" s="89">
        <v>91.87</v>
      </c>
      <c r="C5845" s="89">
        <f>LN(Table3[[#This Row],[Value]]/B5844)</f>
        <v>7.6223665693037209E-4</v>
      </c>
      <c r="D5845" s="89"/>
      <c r="E5845" s="89"/>
      <c r="F5845" s="89">
        <f>Table3[[#This Row],[Yield]]/100*(1+F5844)</f>
        <v>0</v>
      </c>
    </row>
    <row r="5846" spans="1:6" x14ac:dyDescent="0.2">
      <c r="A5846" s="88">
        <v>5998</v>
      </c>
      <c r="B5846" s="89">
        <v>91.22</v>
      </c>
      <c r="C5846" s="89">
        <f>LN(Table3[[#This Row],[Value]]/B5845)</f>
        <v>-7.1003629998207755E-3</v>
      </c>
      <c r="D5846" s="89"/>
      <c r="E5846" s="89"/>
      <c r="F5846" s="89">
        <f>Table3[[#This Row],[Yield]]/100*(1+F5845)</f>
        <v>0</v>
      </c>
    </row>
    <row r="5847" spans="1:6" x14ac:dyDescent="0.2">
      <c r="A5847" s="88">
        <v>5999</v>
      </c>
      <c r="B5847" s="89">
        <v>91.53</v>
      </c>
      <c r="C5847" s="89">
        <f>LN(Table3[[#This Row],[Value]]/B5846)</f>
        <v>3.3926161131335687E-3</v>
      </c>
      <c r="D5847" s="89"/>
      <c r="E5847" s="89"/>
      <c r="F5847" s="89">
        <f>Table3[[#This Row],[Yield]]/100*(1+F5846)</f>
        <v>0</v>
      </c>
    </row>
    <row r="5848" spans="1:6" x14ac:dyDescent="0.2">
      <c r="A5848" s="88">
        <v>6001</v>
      </c>
      <c r="B5848" s="89">
        <v>92.19</v>
      </c>
      <c r="C5848" s="89">
        <f>LN(Table3[[#This Row],[Value]]/B5847)</f>
        <v>7.1848774138149173E-3</v>
      </c>
      <c r="D5848" s="89"/>
      <c r="E5848" s="89"/>
      <c r="F5848" s="89">
        <f>Table3[[#This Row],[Yield]]/100*(1+F5847)</f>
        <v>0</v>
      </c>
    </row>
    <row r="5849" spans="1:6" x14ac:dyDescent="0.2">
      <c r="A5849" s="88">
        <v>6002</v>
      </c>
      <c r="B5849" s="89">
        <v>91.73</v>
      </c>
      <c r="C5849" s="89">
        <f>LN(Table3[[#This Row],[Value]]/B5848)</f>
        <v>-5.0021852889386874E-3</v>
      </c>
      <c r="D5849" s="89"/>
      <c r="E5849" s="89"/>
      <c r="F5849" s="89">
        <f>Table3[[#This Row],[Yield]]/100*(1+F5848)</f>
        <v>0</v>
      </c>
    </row>
    <row r="5850" spans="1:6" x14ac:dyDescent="0.2">
      <c r="A5850" s="88">
        <v>6003</v>
      </c>
      <c r="B5850" s="89">
        <v>91.84</v>
      </c>
      <c r="C5850" s="89">
        <f>LN(Table3[[#This Row],[Value]]/B5849)</f>
        <v>1.1984530496920562E-3</v>
      </c>
      <c r="D5850" s="89"/>
      <c r="E5850" s="89"/>
      <c r="F5850" s="89">
        <f>Table3[[#This Row],[Yield]]/100*(1+F5849)</f>
        <v>0</v>
      </c>
    </row>
    <row r="5851" spans="1:6" x14ac:dyDescent="0.2">
      <c r="A5851" s="88">
        <v>6004</v>
      </c>
      <c r="B5851" s="89">
        <v>92.01</v>
      </c>
      <c r="C5851" s="89">
        <f>LN(Table3[[#This Row],[Value]]/B5850)</f>
        <v>1.8493342230136306E-3</v>
      </c>
      <c r="D5851" s="89"/>
      <c r="E5851" s="89"/>
      <c r="F5851" s="89">
        <f>Table3[[#This Row],[Yield]]/100*(1+F5850)</f>
        <v>0</v>
      </c>
    </row>
    <row r="5852" spans="1:6" x14ac:dyDescent="0.2">
      <c r="A5852" s="88">
        <v>6005</v>
      </c>
      <c r="B5852" s="89">
        <v>92.78</v>
      </c>
      <c r="C5852" s="89">
        <f>LN(Table3[[#This Row],[Value]]/B5851)</f>
        <v>8.3338325293276817E-3</v>
      </c>
      <c r="D5852" s="89"/>
      <c r="E5852" s="89"/>
      <c r="F5852" s="89">
        <f>Table3[[#This Row],[Yield]]/100*(1+F5851)</f>
        <v>0</v>
      </c>
    </row>
    <row r="5853" spans="1:6" x14ac:dyDescent="0.2">
      <c r="A5853" s="88">
        <v>6006</v>
      </c>
      <c r="B5853" s="89">
        <v>92.7</v>
      </c>
      <c r="C5853" s="89">
        <f>LN(Table3[[#This Row],[Value]]/B5852)</f>
        <v>-8.6262675178815855E-4</v>
      </c>
      <c r="D5853" s="89"/>
      <c r="E5853" s="89"/>
      <c r="F5853" s="89">
        <f>Table3[[#This Row],[Yield]]/100*(1+F5852)</f>
        <v>0</v>
      </c>
    </row>
    <row r="5854" spans="1:6" x14ac:dyDescent="0.2">
      <c r="A5854" s="88">
        <v>6008</v>
      </c>
      <c r="B5854" s="89">
        <v>93.61</v>
      </c>
      <c r="C5854" s="89">
        <f>LN(Table3[[#This Row],[Value]]/B5853)</f>
        <v>9.7687428118438183E-3</v>
      </c>
      <c r="D5854" s="89"/>
      <c r="E5854" s="89"/>
      <c r="F5854" s="89">
        <f>Table3[[#This Row],[Yield]]/100*(1+F5853)</f>
        <v>0</v>
      </c>
    </row>
    <row r="5855" spans="1:6" x14ac:dyDescent="0.2">
      <c r="A5855" s="88">
        <v>6009</v>
      </c>
      <c r="B5855" s="89">
        <v>93.19</v>
      </c>
      <c r="C5855" s="89">
        <f>LN(Table3[[#This Row],[Value]]/B5854)</f>
        <v>-4.4967955860892288E-3</v>
      </c>
      <c r="D5855" s="89"/>
      <c r="E5855" s="89"/>
      <c r="F5855" s="89">
        <f>Table3[[#This Row],[Yield]]/100*(1+F5854)</f>
        <v>0</v>
      </c>
    </row>
    <row r="5856" spans="1:6" x14ac:dyDescent="0.2">
      <c r="A5856" s="88">
        <v>6010</v>
      </c>
      <c r="B5856" s="89">
        <v>93.33</v>
      </c>
      <c r="C5856" s="89">
        <f>LN(Table3[[#This Row],[Value]]/B5855)</f>
        <v>1.5011797800912414E-3</v>
      </c>
      <c r="D5856" s="89"/>
      <c r="E5856" s="89"/>
      <c r="F5856" s="89">
        <f>Table3[[#This Row],[Yield]]/100*(1+F5855)</f>
        <v>0</v>
      </c>
    </row>
    <row r="5857" spans="1:6" x14ac:dyDescent="0.2">
      <c r="A5857" s="88">
        <v>6011</v>
      </c>
      <c r="B5857" s="89">
        <v>93.33</v>
      </c>
      <c r="C5857" s="89">
        <f>LN(Table3[[#This Row],[Value]]/B5856)</f>
        <v>0</v>
      </c>
      <c r="D5857" s="89"/>
      <c r="E5857" s="89"/>
      <c r="F5857" s="89">
        <f>Table3[[#This Row],[Yield]]/100*(1+F5856)</f>
        <v>0</v>
      </c>
    </row>
    <row r="5858" spans="1:6" x14ac:dyDescent="0.2">
      <c r="A5858" s="88">
        <v>6012</v>
      </c>
      <c r="B5858" s="89">
        <v>92.49</v>
      </c>
      <c r="C5858" s="89">
        <f>LN(Table3[[#This Row],[Value]]/B5857)</f>
        <v>-9.0410690114867045E-3</v>
      </c>
      <c r="D5858" s="89"/>
      <c r="E5858" s="89"/>
      <c r="F5858" s="89">
        <f>Table3[[#This Row],[Yield]]/100*(1+F5857)</f>
        <v>0</v>
      </c>
    </row>
    <row r="5859" spans="1:6" x14ac:dyDescent="0.2">
      <c r="A5859" s="88">
        <v>6013</v>
      </c>
      <c r="B5859" s="89">
        <v>91.9</v>
      </c>
      <c r="C5859" s="89">
        <f>LN(Table3[[#This Row],[Value]]/B5858)</f>
        <v>-6.3995012045271644E-3</v>
      </c>
      <c r="D5859" s="89"/>
      <c r="E5859" s="89"/>
      <c r="F5859" s="89">
        <f>Table3[[#This Row],[Yield]]/100*(1+F5858)</f>
        <v>0</v>
      </c>
    </row>
    <row r="5860" spans="1:6" x14ac:dyDescent="0.2">
      <c r="A5860" s="88">
        <v>6015</v>
      </c>
      <c r="B5860" s="89">
        <v>90</v>
      </c>
      <c r="C5860" s="89">
        <f>LN(Table3[[#This Row],[Value]]/B5859)</f>
        <v>-2.0891359031376379E-2</v>
      </c>
      <c r="D5860" s="89"/>
      <c r="E5860" s="89"/>
      <c r="F5860" s="89">
        <f>Table3[[#This Row],[Yield]]/100*(1+F5859)</f>
        <v>0</v>
      </c>
    </row>
    <row r="5861" spans="1:6" x14ac:dyDescent="0.2">
      <c r="A5861" s="88">
        <v>6016</v>
      </c>
      <c r="B5861" s="89">
        <v>90.57</v>
      </c>
      <c r="C5861" s="89">
        <f>LN(Table3[[#This Row],[Value]]/B5860)</f>
        <v>6.3133620565920274E-3</v>
      </c>
      <c r="D5861" s="89"/>
      <c r="E5861" s="89"/>
      <c r="F5861" s="89">
        <f>Table3[[#This Row],[Yield]]/100*(1+F5860)</f>
        <v>0</v>
      </c>
    </row>
    <row r="5862" spans="1:6" x14ac:dyDescent="0.2">
      <c r="A5862" s="88">
        <v>6017</v>
      </c>
      <c r="B5862" s="89">
        <v>90.03</v>
      </c>
      <c r="C5862" s="89">
        <f>LN(Table3[[#This Row],[Value]]/B5861)</f>
        <v>-5.9800842664715628E-3</v>
      </c>
      <c r="D5862" s="89"/>
      <c r="E5862" s="89"/>
      <c r="F5862" s="89">
        <f>Table3[[#This Row],[Yield]]/100*(1+F5861)</f>
        <v>0</v>
      </c>
    </row>
    <row r="5863" spans="1:6" x14ac:dyDescent="0.2">
      <c r="A5863" s="88">
        <v>6018</v>
      </c>
      <c r="B5863" s="89">
        <v>89.54</v>
      </c>
      <c r="C5863" s="89">
        <f>LN(Table3[[#This Row],[Value]]/B5862)</f>
        <v>-5.4574953075659498E-3</v>
      </c>
      <c r="D5863" s="89"/>
      <c r="E5863" s="89"/>
      <c r="F5863" s="89">
        <f>Table3[[#This Row],[Yield]]/100*(1+F5862)</f>
        <v>0</v>
      </c>
    </row>
    <row r="5864" spans="1:6" x14ac:dyDescent="0.2">
      <c r="A5864" s="88">
        <v>6019</v>
      </c>
      <c r="B5864" s="89">
        <v>88.88</v>
      </c>
      <c r="C5864" s="89">
        <f>LN(Table3[[#This Row],[Value]]/B5863)</f>
        <v>-7.3983074814450364E-3</v>
      </c>
      <c r="D5864" s="89"/>
      <c r="E5864" s="89"/>
      <c r="F5864" s="89">
        <f>Table3[[#This Row],[Yield]]/100*(1+F5863)</f>
        <v>0</v>
      </c>
    </row>
    <row r="5865" spans="1:6" x14ac:dyDescent="0.2">
      <c r="A5865" s="88">
        <v>6020</v>
      </c>
      <c r="B5865" s="89">
        <v>89.26</v>
      </c>
      <c r="C5865" s="89">
        <f>LN(Table3[[#This Row],[Value]]/B5864)</f>
        <v>4.2663138697493575E-3</v>
      </c>
      <c r="D5865" s="89"/>
      <c r="E5865" s="89"/>
      <c r="F5865" s="89">
        <f>Table3[[#This Row],[Yield]]/100*(1+F5864)</f>
        <v>0</v>
      </c>
    </row>
    <row r="5866" spans="1:6" x14ac:dyDescent="0.2">
      <c r="A5866" s="88">
        <v>6022</v>
      </c>
      <c r="B5866" s="89">
        <v>87.68</v>
      </c>
      <c r="C5866" s="89">
        <f>LN(Table3[[#This Row],[Value]]/B5865)</f>
        <v>-1.7859636001418471E-2</v>
      </c>
      <c r="D5866" s="89"/>
      <c r="E5866" s="89"/>
      <c r="F5866" s="89">
        <f>Table3[[#This Row],[Yield]]/100*(1+F5865)</f>
        <v>0</v>
      </c>
    </row>
    <row r="5867" spans="1:6" x14ac:dyDescent="0.2">
      <c r="A5867" s="88">
        <v>6023</v>
      </c>
      <c r="B5867" s="89">
        <v>88.43</v>
      </c>
      <c r="C5867" s="89">
        <f>LN(Table3[[#This Row],[Value]]/B5866)</f>
        <v>8.5174553879384142E-3</v>
      </c>
      <c r="D5867" s="89"/>
      <c r="E5867" s="89"/>
      <c r="F5867" s="89">
        <f>Table3[[#This Row],[Yield]]/100*(1+F5866)</f>
        <v>0</v>
      </c>
    </row>
    <row r="5868" spans="1:6" x14ac:dyDescent="0.2">
      <c r="A5868" s="88">
        <v>6024</v>
      </c>
      <c r="B5868" s="89">
        <v>88.29</v>
      </c>
      <c r="C5868" s="89">
        <f>LN(Table3[[#This Row],[Value]]/B5867)</f>
        <v>-1.5844276741526645E-3</v>
      </c>
      <c r="D5868" s="89"/>
      <c r="E5868" s="89"/>
      <c r="F5868" s="89">
        <f>Table3[[#This Row],[Yield]]/100*(1+F5867)</f>
        <v>0</v>
      </c>
    </row>
    <row r="5869" spans="1:6" x14ac:dyDescent="0.2">
      <c r="A5869" s="88">
        <v>6025</v>
      </c>
      <c r="B5869" s="89">
        <v>89.51</v>
      </c>
      <c r="C5869" s="89">
        <f>LN(Table3[[#This Row],[Value]]/B5868)</f>
        <v>1.3723499969356507E-2</v>
      </c>
      <c r="D5869" s="89"/>
      <c r="E5869" s="89"/>
      <c r="F5869" s="89">
        <f>Table3[[#This Row],[Yield]]/100*(1+F5868)</f>
        <v>0</v>
      </c>
    </row>
    <row r="5870" spans="1:6" x14ac:dyDescent="0.2">
      <c r="A5870" s="88">
        <v>6026</v>
      </c>
      <c r="B5870" s="89">
        <v>89.58</v>
      </c>
      <c r="C5870" s="89">
        <f>LN(Table3[[#This Row],[Value]]/B5869)</f>
        <v>7.8172989630635346E-4</v>
      </c>
      <c r="D5870" s="89"/>
      <c r="E5870" s="89"/>
      <c r="F5870" s="89">
        <f>Table3[[#This Row],[Yield]]/100*(1+F5869)</f>
        <v>0</v>
      </c>
    </row>
    <row r="5871" spans="1:6" x14ac:dyDescent="0.2">
      <c r="A5871" s="88">
        <v>6027</v>
      </c>
      <c r="B5871" s="89">
        <v>88.93</v>
      </c>
      <c r="C5871" s="89">
        <f>LN(Table3[[#This Row],[Value]]/B5870)</f>
        <v>-7.2825373676052461E-3</v>
      </c>
      <c r="D5871" s="89"/>
      <c r="E5871" s="89"/>
      <c r="F5871" s="89">
        <f>Table3[[#This Row],[Yield]]/100*(1+F5870)</f>
        <v>0</v>
      </c>
    </row>
    <row r="5872" spans="1:6" x14ac:dyDescent="0.2">
      <c r="A5872" s="88">
        <v>6029</v>
      </c>
      <c r="B5872" s="89">
        <v>89.37</v>
      </c>
      <c r="C5872" s="89">
        <f>LN(Table3[[#This Row],[Value]]/B5871)</f>
        <v>4.9355119817519741E-3</v>
      </c>
      <c r="D5872" s="89"/>
      <c r="E5872" s="89"/>
      <c r="F5872" s="89">
        <f>Table3[[#This Row],[Yield]]/100*(1+F5871)</f>
        <v>0</v>
      </c>
    </row>
    <row r="5873" spans="1:6" x14ac:dyDescent="0.2">
      <c r="A5873" s="88">
        <v>6031</v>
      </c>
      <c r="B5873" s="89">
        <v>90.53</v>
      </c>
      <c r="C5873" s="89">
        <f>LN(Table3[[#This Row],[Value]]/B5872)</f>
        <v>1.2896232094048306E-2</v>
      </c>
      <c r="D5873" s="89"/>
      <c r="E5873" s="89"/>
      <c r="F5873" s="89">
        <f>Table3[[#This Row],[Yield]]/100*(1+F5872)</f>
        <v>0</v>
      </c>
    </row>
    <row r="5874" spans="1:6" x14ac:dyDescent="0.2">
      <c r="A5874" s="88">
        <v>6032</v>
      </c>
      <c r="B5874" s="89">
        <v>90.4</v>
      </c>
      <c r="C5874" s="89">
        <f>LN(Table3[[#This Row],[Value]]/B5873)</f>
        <v>-1.437020089218134E-3</v>
      </c>
      <c r="D5874" s="89"/>
      <c r="E5874" s="89"/>
      <c r="F5874" s="89">
        <f>Table3[[#This Row],[Yield]]/100*(1+F5873)</f>
        <v>0</v>
      </c>
    </row>
    <row r="5875" spans="1:6" x14ac:dyDescent="0.2">
      <c r="A5875" s="88">
        <v>6033</v>
      </c>
      <c r="B5875" s="89">
        <v>89.71</v>
      </c>
      <c r="C5875" s="89">
        <f>LN(Table3[[#This Row],[Value]]/B5874)</f>
        <v>-7.6620218269388262E-3</v>
      </c>
      <c r="D5875" s="89"/>
      <c r="E5875" s="89"/>
      <c r="F5875" s="89">
        <f>Table3[[#This Row],[Yield]]/100*(1+F5874)</f>
        <v>0</v>
      </c>
    </row>
    <row r="5876" spans="1:6" x14ac:dyDescent="0.2">
      <c r="A5876" s="88">
        <v>6034</v>
      </c>
      <c r="B5876" s="89">
        <v>89.51</v>
      </c>
      <c r="C5876" s="89">
        <f>LN(Table3[[#This Row],[Value]]/B5875)</f>
        <v>-2.2318946883444707E-3</v>
      </c>
      <c r="D5876" s="89"/>
      <c r="E5876" s="89"/>
      <c r="F5876" s="89">
        <f>Table3[[#This Row],[Yield]]/100*(1+F5875)</f>
        <v>0</v>
      </c>
    </row>
    <row r="5877" spans="1:6" x14ac:dyDescent="0.2">
      <c r="A5877" s="88">
        <v>6036</v>
      </c>
      <c r="B5877" s="89">
        <v>88.6</v>
      </c>
      <c r="C5877" s="89">
        <f>LN(Table3[[#This Row],[Value]]/B5876)</f>
        <v>-1.0218493271812408E-2</v>
      </c>
      <c r="D5877" s="89"/>
      <c r="E5877" s="89"/>
      <c r="F5877" s="89">
        <f>Table3[[#This Row],[Yield]]/100*(1+F5876)</f>
        <v>0</v>
      </c>
    </row>
    <row r="5878" spans="1:6" x14ac:dyDescent="0.2">
      <c r="A5878" s="88">
        <v>6037</v>
      </c>
      <c r="B5878" s="89">
        <v>87.63</v>
      </c>
      <c r="C5878" s="89">
        <f>LN(Table3[[#This Row],[Value]]/B5877)</f>
        <v>-1.1008452543275912E-2</v>
      </c>
      <c r="D5878" s="89"/>
      <c r="E5878" s="89"/>
      <c r="F5878" s="89">
        <f>Table3[[#This Row],[Yield]]/100*(1+F5877)</f>
        <v>0</v>
      </c>
    </row>
    <row r="5879" spans="1:6" x14ac:dyDescent="0.2">
      <c r="A5879" s="88">
        <v>6038</v>
      </c>
      <c r="B5879" s="89">
        <v>87.63</v>
      </c>
      <c r="C5879" s="89">
        <f>LN(Table3[[#This Row],[Value]]/B5878)</f>
        <v>0</v>
      </c>
      <c r="D5879" s="89"/>
      <c r="E5879" s="89"/>
      <c r="F5879" s="89">
        <f>Table3[[#This Row],[Yield]]/100*(1+F5878)</f>
        <v>0</v>
      </c>
    </row>
    <row r="5880" spans="1:6" x14ac:dyDescent="0.2">
      <c r="A5880" s="88">
        <v>6039</v>
      </c>
      <c r="B5880" s="89">
        <v>86.4</v>
      </c>
      <c r="C5880" s="89">
        <f>LN(Table3[[#This Row],[Value]]/B5879)</f>
        <v>-1.4135729257749285E-2</v>
      </c>
      <c r="D5880" s="89"/>
      <c r="E5880" s="89"/>
      <c r="F5880" s="89">
        <f>Table3[[#This Row],[Yield]]/100*(1+F5879)</f>
        <v>0</v>
      </c>
    </row>
    <row r="5881" spans="1:6" x14ac:dyDescent="0.2">
      <c r="A5881" s="88">
        <v>6040</v>
      </c>
      <c r="B5881" s="89">
        <v>86.95</v>
      </c>
      <c r="C5881" s="89">
        <f>LN(Table3[[#This Row],[Value]]/B5880)</f>
        <v>6.3455649902820601E-3</v>
      </c>
      <c r="D5881" s="89"/>
      <c r="E5881" s="89"/>
      <c r="F5881" s="89">
        <f>Table3[[#This Row],[Yield]]/100*(1+F5880)</f>
        <v>0</v>
      </c>
    </row>
    <row r="5882" spans="1:6" x14ac:dyDescent="0.2">
      <c r="A5882" s="88">
        <v>6041</v>
      </c>
      <c r="B5882" s="89">
        <v>87.36</v>
      </c>
      <c r="C5882" s="89">
        <f>LN(Table3[[#This Row],[Value]]/B5881)</f>
        <v>4.7042711963028779E-3</v>
      </c>
      <c r="D5882" s="89"/>
      <c r="E5882" s="89"/>
      <c r="F5882" s="89">
        <f>Table3[[#This Row],[Yield]]/100*(1+F5881)</f>
        <v>0</v>
      </c>
    </row>
    <row r="5883" spans="1:6" x14ac:dyDescent="0.2">
      <c r="A5883" s="88">
        <v>6043</v>
      </c>
      <c r="B5883" s="89">
        <v>87.15</v>
      </c>
      <c r="C5883" s="89">
        <f>LN(Table3[[#This Row],[Value]]/B5882)</f>
        <v>-2.4067400305648654E-3</v>
      </c>
      <c r="D5883" s="89"/>
      <c r="E5883" s="89"/>
      <c r="F5883" s="89">
        <f>Table3[[#This Row],[Yield]]/100*(1+F5882)</f>
        <v>0</v>
      </c>
    </row>
    <row r="5884" spans="1:6" x14ac:dyDescent="0.2">
      <c r="A5884" s="88">
        <v>6044</v>
      </c>
      <c r="B5884" s="89">
        <v>87.25</v>
      </c>
      <c r="C5884" s="89">
        <f>LN(Table3[[#This Row],[Value]]/B5883)</f>
        <v>1.1467891165066004E-3</v>
      </c>
      <c r="D5884" s="89"/>
      <c r="E5884" s="89"/>
      <c r="F5884" s="89">
        <f>Table3[[#This Row],[Yield]]/100*(1+F5883)</f>
        <v>0</v>
      </c>
    </row>
    <row r="5885" spans="1:6" x14ac:dyDescent="0.2">
      <c r="A5885" s="88">
        <v>6045</v>
      </c>
      <c r="B5885" s="89">
        <v>88.1</v>
      </c>
      <c r="C5885" s="89">
        <f>LN(Table3[[#This Row],[Value]]/B5884)</f>
        <v>9.6949718595972165E-3</v>
      </c>
      <c r="D5885" s="89"/>
      <c r="E5885" s="89"/>
      <c r="F5885" s="89">
        <f>Table3[[#This Row],[Yield]]/100*(1+F5884)</f>
        <v>0</v>
      </c>
    </row>
    <row r="5886" spans="1:6" x14ac:dyDescent="0.2">
      <c r="A5886" s="88">
        <v>6046</v>
      </c>
      <c r="B5886" s="89">
        <v>89</v>
      </c>
      <c r="C5886" s="89">
        <f>LN(Table3[[#This Row],[Value]]/B5885)</f>
        <v>1.016383679000604E-2</v>
      </c>
      <c r="D5886" s="89"/>
      <c r="E5886" s="89"/>
      <c r="F5886" s="89">
        <f>Table3[[#This Row],[Yield]]/100*(1+F5885)</f>
        <v>0</v>
      </c>
    </row>
    <row r="5887" spans="1:6" x14ac:dyDescent="0.2">
      <c r="A5887" s="88">
        <v>6047</v>
      </c>
      <c r="B5887" s="89">
        <v>89.03</v>
      </c>
      <c r="C5887" s="89">
        <f>LN(Table3[[#This Row],[Value]]/B5886)</f>
        <v>3.3702185343999967E-4</v>
      </c>
      <c r="D5887" s="89"/>
      <c r="E5887" s="89"/>
      <c r="F5887" s="89">
        <f>Table3[[#This Row],[Yield]]/100*(1+F5886)</f>
        <v>0</v>
      </c>
    </row>
    <row r="5888" spans="1:6" x14ac:dyDescent="0.2">
      <c r="A5888" s="88">
        <v>6048</v>
      </c>
      <c r="B5888" s="89">
        <v>89.75</v>
      </c>
      <c r="C5888" s="89">
        <f>LN(Table3[[#This Row],[Value]]/B5887)</f>
        <v>8.0546357828083469E-3</v>
      </c>
      <c r="D5888" s="89"/>
      <c r="E5888" s="89"/>
      <c r="F5888" s="89">
        <f>Table3[[#This Row],[Yield]]/100*(1+F5887)</f>
        <v>0</v>
      </c>
    </row>
    <row r="5889" spans="1:6" x14ac:dyDescent="0.2">
      <c r="A5889" s="88">
        <v>6050</v>
      </c>
      <c r="B5889" s="89">
        <v>89.1</v>
      </c>
      <c r="C5889" s="89">
        <f>LN(Table3[[#This Row],[Value]]/B5888)</f>
        <v>-7.268692891624697E-3</v>
      </c>
      <c r="D5889" s="89"/>
      <c r="E5889" s="89"/>
      <c r="F5889" s="89">
        <f>Table3[[#This Row],[Yield]]/100*(1+F5888)</f>
        <v>0</v>
      </c>
    </row>
    <row r="5890" spans="1:6" x14ac:dyDescent="0.2">
      <c r="A5890" s="88">
        <v>6051</v>
      </c>
      <c r="B5890" s="89">
        <v>88.83</v>
      </c>
      <c r="C5890" s="89">
        <f>LN(Table3[[#This Row],[Value]]/B5889)</f>
        <v>-3.034903695153936E-3</v>
      </c>
      <c r="D5890" s="89"/>
      <c r="E5890" s="89"/>
      <c r="F5890" s="89">
        <f>Table3[[#This Row],[Yield]]/100*(1+F5889)</f>
        <v>0</v>
      </c>
    </row>
    <row r="5891" spans="1:6" x14ac:dyDescent="0.2">
      <c r="A5891" s="88">
        <v>6052</v>
      </c>
      <c r="B5891" s="89">
        <v>88.13</v>
      </c>
      <c r="C5891" s="89">
        <f>LN(Table3[[#This Row],[Value]]/B5890)</f>
        <v>-7.9114336700405064E-3</v>
      </c>
      <c r="D5891" s="89"/>
      <c r="E5891" s="89"/>
      <c r="F5891" s="89">
        <f>Table3[[#This Row],[Yield]]/100*(1+F5890)</f>
        <v>0</v>
      </c>
    </row>
    <row r="5892" spans="1:6" x14ac:dyDescent="0.2">
      <c r="A5892" s="88">
        <v>6053</v>
      </c>
      <c r="B5892" s="89">
        <v>88</v>
      </c>
      <c r="C5892" s="89">
        <f>LN(Table3[[#This Row],[Value]]/B5891)</f>
        <v>-1.4761826333626006E-3</v>
      </c>
      <c r="D5892" s="89"/>
      <c r="E5892" s="89"/>
      <c r="F5892" s="89">
        <f>Table3[[#This Row],[Yield]]/100*(1+F5891)</f>
        <v>0</v>
      </c>
    </row>
    <row r="5893" spans="1:6" x14ac:dyDescent="0.2">
      <c r="A5893" s="88">
        <v>6054</v>
      </c>
      <c r="B5893" s="89">
        <v>88.35</v>
      </c>
      <c r="C5893" s="89">
        <f>LN(Table3[[#This Row],[Value]]/B5892)</f>
        <v>3.969384287498867E-3</v>
      </c>
      <c r="D5893" s="89"/>
      <c r="E5893" s="89"/>
      <c r="F5893" s="89">
        <f>Table3[[#This Row],[Yield]]/100*(1+F5892)</f>
        <v>0</v>
      </c>
    </row>
    <row r="5894" spans="1:6" x14ac:dyDescent="0.2">
      <c r="A5894" s="88">
        <v>6055</v>
      </c>
      <c r="B5894" s="89">
        <v>88.79</v>
      </c>
      <c r="C5894" s="89">
        <f>LN(Table3[[#This Row],[Value]]/B5893)</f>
        <v>4.9678322785302069E-3</v>
      </c>
      <c r="D5894" s="89"/>
      <c r="E5894" s="89"/>
      <c r="F5894" s="89">
        <f>Table3[[#This Row],[Yield]]/100*(1+F5893)</f>
        <v>0</v>
      </c>
    </row>
    <row r="5895" spans="1:6" x14ac:dyDescent="0.2">
      <c r="A5895" s="88">
        <v>6057</v>
      </c>
      <c r="B5895" s="89">
        <v>89.25</v>
      </c>
      <c r="C5895" s="89">
        <f>LN(Table3[[#This Row],[Value]]/B5894)</f>
        <v>5.167389615513056E-3</v>
      </c>
      <c r="D5895" s="89"/>
      <c r="E5895" s="89"/>
      <c r="F5895" s="89">
        <f>Table3[[#This Row],[Yield]]/100*(1+F5894)</f>
        <v>0</v>
      </c>
    </row>
    <row r="5896" spans="1:6" x14ac:dyDescent="0.2">
      <c r="A5896" s="88">
        <v>6058</v>
      </c>
      <c r="B5896" s="89">
        <v>89.05</v>
      </c>
      <c r="C5896" s="89">
        <f>LN(Table3[[#This Row],[Value]]/B5895)</f>
        <v>-2.2434109240777921E-3</v>
      </c>
      <c r="D5896" s="89"/>
      <c r="E5896" s="89"/>
      <c r="F5896" s="89">
        <f>Table3[[#This Row],[Yield]]/100*(1+F5895)</f>
        <v>0</v>
      </c>
    </row>
    <row r="5897" spans="1:6" x14ac:dyDescent="0.2">
      <c r="A5897" s="88">
        <v>6059</v>
      </c>
      <c r="B5897" s="89">
        <v>88.34</v>
      </c>
      <c r="C5897" s="89">
        <f>LN(Table3[[#This Row],[Value]]/B5896)</f>
        <v>-8.0050035672902132E-3</v>
      </c>
      <c r="D5897" s="89"/>
      <c r="E5897" s="89"/>
      <c r="F5897" s="89">
        <f>Table3[[#This Row],[Yield]]/100*(1+F5896)</f>
        <v>0</v>
      </c>
    </row>
    <row r="5898" spans="1:6" x14ac:dyDescent="0.2">
      <c r="A5898" s="88">
        <v>6060</v>
      </c>
      <c r="B5898" s="89">
        <v>88.83</v>
      </c>
      <c r="C5898" s="89">
        <f>LN(Table3[[#This Row],[Value]]/B5897)</f>
        <v>5.5314246132290379E-3</v>
      </c>
      <c r="D5898" s="89"/>
      <c r="E5898" s="89"/>
      <c r="F5898" s="89">
        <f>Table3[[#This Row],[Yield]]/100*(1+F5897)</f>
        <v>0</v>
      </c>
    </row>
    <row r="5899" spans="1:6" x14ac:dyDescent="0.2">
      <c r="A5899" s="88">
        <v>6061</v>
      </c>
      <c r="B5899" s="89">
        <v>88.41</v>
      </c>
      <c r="C5899" s="89">
        <f>LN(Table3[[#This Row],[Value]]/B5898)</f>
        <v>-4.7393453638965586E-3</v>
      </c>
      <c r="D5899" s="89"/>
      <c r="E5899" s="89"/>
      <c r="F5899" s="89">
        <f>Table3[[#This Row],[Yield]]/100*(1+F5898)</f>
        <v>0</v>
      </c>
    </row>
    <row r="5900" spans="1:6" x14ac:dyDescent="0.2">
      <c r="A5900" s="88">
        <v>6062</v>
      </c>
      <c r="B5900" s="89">
        <v>88.55</v>
      </c>
      <c r="C5900" s="89">
        <f>LN(Table3[[#This Row],[Value]]/B5899)</f>
        <v>1.5822788111295796E-3</v>
      </c>
      <c r="D5900" s="89"/>
      <c r="E5900" s="89"/>
      <c r="F5900" s="89">
        <f>Table3[[#This Row],[Yield]]/100*(1+F5899)</f>
        <v>0</v>
      </c>
    </row>
    <row r="5901" spans="1:6" x14ac:dyDescent="0.2">
      <c r="A5901" s="88">
        <v>6064</v>
      </c>
      <c r="B5901" s="89">
        <v>88.88</v>
      </c>
      <c r="C5901" s="89">
        <f>LN(Table3[[#This Row],[Value]]/B5900)</f>
        <v>3.7197811025320819E-3</v>
      </c>
      <c r="D5901" s="89"/>
      <c r="E5901" s="89"/>
      <c r="F5901" s="89">
        <f>Table3[[#This Row],[Yield]]/100*(1+F5900)</f>
        <v>0</v>
      </c>
    </row>
    <row r="5902" spans="1:6" x14ac:dyDescent="0.2">
      <c r="A5902" s="88">
        <v>6065</v>
      </c>
      <c r="B5902" s="89">
        <v>88.15</v>
      </c>
      <c r="C5902" s="89">
        <f>LN(Table3[[#This Row],[Value]]/B5901)</f>
        <v>-8.2472364874952575E-3</v>
      </c>
      <c r="D5902" s="89"/>
      <c r="E5902" s="89"/>
      <c r="F5902" s="89">
        <f>Table3[[#This Row],[Yield]]/100*(1+F5901)</f>
        <v>0</v>
      </c>
    </row>
    <row r="5903" spans="1:6" x14ac:dyDescent="0.2">
      <c r="A5903" s="88">
        <v>6066</v>
      </c>
      <c r="B5903" s="89">
        <v>90.26</v>
      </c>
      <c r="C5903" s="89">
        <f>LN(Table3[[#This Row],[Value]]/B5902)</f>
        <v>2.3654485554975881E-2</v>
      </c>
      <c r="D5903" s="89"/>
      <c r="E5903" s="89"/>
      <c r="F5903" s="89">
        <f>Table3[[#This Row],[Yield]]/100*(1+F5902)</f>
        <v>0</v>
      </c>
    </row>
    <row r="5904" spans="1:6" x14ac:dyDescent="0.2">
      <c r="A5904" s="88">
        <v>6067</v>
      </c>
      <c r="B5904" s="89">
        <v>90.05</v>
      </c>
      <c r="C5904" s="89">
        <f>LN(Table3[[#This Row],[Value]]/B5903)</f>
        <v>-2.3293227768901386E-3</v>
      </c>
      <c r="D5904" s="89"/>
      <c r="E5904" s="89"/>
      <c r="F5904" s="89">
        <f>Table3[[#This Row],[Yield]]/100*(1+F5903)</f>
        <v>0</v>
      </c>
    </row>
    <row r="5905" spans="1:6" x14ac:dyDescent="0.2">
      <c r="A5905" s="88">
        <v>6068</v>
      </c>
      <c r="B5905" s="89">
        <v>90.32</v>
      </c>
      <c r="C5905" s="89">
        <f>LN(Table3[[#This Row],[Value]]/B5904)</f>
        <v>2.9938482194415339E-3</v>
      </c>
      <c r="D5905" s="89"/>
      <c r="E5905" s="89"/>
      <c r="F5905" s="89">
        <f>Table3[[#This Row],[Yield]]/100*(1+F5904)</f>
        <v>0</v>
      </c>
    </row>
    <row r="5906" spans="1:6" x14ac:dyDescent="0.2">
      <c r="A5906" s="88">
        <v>6069</v>
      </c>
      <c r="B5906" s="89">
        <v>90.5</v>
      </c>
      <c r="C5906" s="89">
        <f>LN(Table3[[#This Row],[Value]]/B5905)</f>
        <v>1.9909308644738611E-3</v>
      </c>
      <c r="D5906" s="89"/>
      <c r="E5906" s="89"/>
      <c r="F5906" s="89">
        <f>Table3[[#This Row],[Yield]]/100*(1+F5905)</f>
        <v>0</v>
      </c>
    </row>
    <row r="5907" spans="1:6" x14ac:dyDescent="0.2">
      <c r="A5907" s="88">
        <v>6071</v>
      </c>
      <c r="B5907" s="89">
        <v>90.75</v>
      </c>
      <c r="C5907" s="89">
        <f>LN(Table3[[#This Row],[Value]]/B5906)</f>
        <v>2.7586224390796607E-3</v>
      </c>
      <c r="D5907" s="89"/>
      <c r="E5907" s="89"/>
      <c r="F5907" s="89">
        <f>Table3[[#This Row],[Yield]]/100*(1+F5906)</f>
        <v>0</v>
      </c>
    </row>
    <row r="5908" spans="1:6" x14ac:dyDescent="0.2">
      <c r="A5908" s="88">
        <v>6072</v>
      </c>
      <c r="B5908" s="89">
        <v>91.48</v>
      </c>
      <c r="C5908" s="89">
        <f>LN(Table3[[#This Row],[Value]]/B5907)</f>
        <v>8.0118960096203402E-3</v>
      </c>
      <c r="D5908" s="89"/>
      <c r="E5908" s="89"/>
      <c r="F5908" s="89">
        <f>Table3[[#This Row],[Yield]]/100*(1+F5907)</f>
        <v>0</v>
      </c>
    </row>
    <row r="5909" spans="1:6" x14ac:dyDescent="0.2">
      <c r="A5909" s="88">
        <v>6073</v>
      </c>
      <c r="B5909" s="89">
        <v>91.91</v>
      </c>
      <c r="C5909" s="89">
        <f>LN(Table3[[#This Row],[Value]]/B5908)</f>
        <v>4.6894682154377584E-3</v>
      </c>
      <c r="D5909" s="89"/>
      <c r="E5909" s="89"/>
      <c r="F5909" s="89">
        <f>Table3[[#This Row],[Yield]]/100*(1+F5908)</f>
        <v>0</v>
      </c>
    </row>
    <row r="5910" spans="1:6" x14ac:dyDescent="0.2">
      <c r="A5910" s="88">
        <v>6074</v>
      </c>
      <c r="B5910" s="89">
        <v>92.08</v>
      </c>
      <c r="C5910" s="89">
        <f>LN(Table3[[#This Row],[Value]]/B5909)</f>
        <v>1.8479270436089989E-3</v>
      </c>
      <c r="D5910" s="89"/>
      <c r="E5910" s="89"/>
      <c r="F5910" s="89">
        <f>Table3[[#This Row],[Yield]]/100*(1+F5909)</f>
        <v>0</v>
      </c>
    </row>
    <row r="5911" spans="1:6" x14ac:dyDescent="0.2">
      <c r="A5911" s="88">
        <v>6075</v>
      </c>
      <c r="B5911" s="89">
        <v>92.08</v>
      </c>
      <c r="C5911" s="89">
        <f>LN(Table3[[#This Row],[Value]]/B5910)</f>
        <v>0</v>
      </c>
      <c r="D5911" s="89"/>
      <c r="E5911" s="89"/>
      <c r="F5911" s="89">
        <f>Table3[[#This Row],[Yield]]/100*(1+F5910)</f>
        <v>0</v>
      </c>
    </row>
    <row r="5912" spans="1:6" x14ac:dyDescent="0.2">
      <c r="A5912" s="88">
        <v>6076</v>
      </c>
      <c r="B5912" s="89">
        <v>91.93</v>
      </c>
      <c r="C5912" s="89">
        <f>LN(Table3[[#This Row],[Value]]/B5911)</f>
        <v>-1.6303465379638633E-3</v>
      </c>
      <c r="D5912" s="89"/>
      <c r="E5912" s="89"/>
      <c r="F5912" s="89">
        <f>Table3[[#This Row],[Yield]]/100*(1+F5911)</f>
        <v>0</v>
      </c>
    </row>
    <row r="5913" spans="1:6" x14ac:dyDescent="0.2">
      <c r="A5913" s="88">
        <v>6078</v>
      </c>
      <c r="B5913" s="89">
        <v>93.25</v>
      </c>
      <c r="C5913" s="89">
        <f>LN(Table3[[#This Row],[Value]]/B5912)</f>
        <v>1.4256640648261517E-2</v>
      </c>
      <c r="D5913" s="89"/>
      <c r="E5913" s="89"/>
      <c r="F5913" s="89">
        <f>Table3[[#This Row],[Yield]]/100*(1+F5912)</f>
        <v>0</v>
      </c>
    </row>
    <row r="5914" spans="1:6" x14ac:dyDescent="0.2">
      <c r="A5914" s="88">
        <v>6079</v>
      </c>
      <c r="B5914" s="89">
        <v>93.83</v>
      </c>
      <c r="C5914" s="89">
        <f>LN(Table3[[#This Row],[Value]]/B5913)</f>
        <v>6.2005757780333407E-3</v>
      </c>
      <c r="D5914" s="89"/>
      <c r="E5914" s="89"/>
      <c r="F5914" s="89">
        <f>Table3[[#This Row],[Yield]]/100*(1+F5913)</f>
        <v>0</v>
      </c>
    </row>
    <row r="5915" spans="1:6" x14ac:dyDescent="0.2">
      <c r="A5915" s="88">
        <v>6080</v>
      </c>
      <c r="B5915" s="89">
        <v>93.61</v>
      </c>
      <c r="C5915" s="89">
        <f>LN(Table3[[#This Row],[Value]]/B5914)</f>
        <v>-2.347418918305008E-3</v>
      </c>
      <c r="D5915" s="89"/>
      <c r="E5915" s="89"/>
      <c r="F5915" s="89">
        <f>Table3[[#This Row],[Yield]]/100*(1+F5914)</f>
        <v>0</v>
      </c>
    </row>
    <row r="5916" spans="1:6" x14ac:dyDescent="0.2">
      <c r="A5916" s="88">
        <v>6081</v>
      </c>
      <c r="B5916" s="89">
        <v>93.66</v>
      </c>
      <c r="C5916" s="89">
        <f>LN(Table3[[#This Row],[Value]]/B5915)</f>
        <v>5.3398837174233429E-4</v>
      </c>
      <c r="D5916" s="89"/>
      <c r="E5916" s="89"/>
      <c r="F5916" s="89">
        <f>Table3[[#This Row],[Yield]]/100*(1+F5915)</f>
        <v>0</v>
      </c>
    </row>
    <row r="5917" spans="1:6" x14ac:dyDescent="0.2">
      <c r="A5917" s="88">
        <v>6082</v>
      </c>
      <c r="B5917" s="89">
        <v>92.9</v>
      </c>
      <c r="C5917" s="89">
        <f>LN(Table3[[#This Row],[Value]]/B5916)</f>
        <v>-8.1475579356027322E-3</v>
      </c>
      <c r="D5917" s="89"/>
      <c r="E5917" s="89"/>
      <c r="F5917" s="89">
        <f>Table3[[#This Row],[Yield]]/100*(1+F5916)</f>
        <v>0</v>
      </c>
    </row>
    <row r="5918" spans="1:6" x14ac:dyDescent="0.2">
      <c r="A5918" s="88">
        <v>6083</v>
      </c>
      <c r="B5918" s="89">
        <v>92.91</v>
      </c>
      <c r="C5918" s="89">
        <f>LN(Table3[[#This Row],[Value]]/B5917)</f>
        <v>1.0763683342808494E-4</v>
      </c>
      <c r="D5918" s="89"/>
      <c r="E5918" s="89"/>
      <c r="F5918" s="89">
        <f>Table3[[#This Row],[Yield]]/100*(1+F5917)</f>
        <v>0</v>
      </c>
    </row>
    <row r="5919" spans="1:6" x14ac:dyDescent="0.2">
      <c r="A5919" s="88">
        <v>6085</v>
      </c>
      <c r="B5919" s="89">
        <v>92.49</v>
      </c>
      <c r="C5919" s="89">
        <f>LN(Table3[[#This Row],[Value]]/B5918)</f>
        <v>-4.5307520870524797E-3</v>
      </c>
      <c r="D5919" s="89"/>
      <c r="E5919" s="89"/>
      <c r="F5919" s="89">
        <f>Table3[[#This Row],[Yield]]/100*(1+F5918)</f>
        <v>0</v>
      </c>
    </row>
    <row r="5920" spans="1:6" x14ac:dyDescent="0.2">
      <c r="A5920" s="88">
        <v>6086</v>
      </c>
      <c r="B5920" s="89">
        <v>91.63</v>
      </c>
      <c r="C5920" s="89">
        <f>LN(Table3[[#This Row],[Value]]/B5919)</f>
        <v>-9.3418015890468324E-3</v>
      </c>
      <c r="D5920" s="89"/>
      <c r="E5920" s="89"/>
      <c r="F5920" s="89">
        <f>Table3[[#This Row],[Yield]]/100*(1+F5919)</f>
        <v>0</v>
      </c>
    </row>
    <row r="5921" spans="1:6" x14ac:dyDescent="0.2">
      <c r="A5921" s="88">
        <v>6087</v>
      </c>
      <c r="B5921" s="89">
        <v>91.32</v>
      </c>
      <c r="C5921" s="89">
        <f>LN(Table3[[#This Row],[Value]]/B5920)</f>
        <v>-3.3889073155270945E-3</v>
      </c>
      <c r="D5921" s="89"/>
      <c r="E5921" s="89"/>
      <c r="F5921" s="89">
        <f>Table3[[#This Row],[Yield]]/100*(1+F5920)</f>
        <v>0</v>
      </c>
    </row>
    <row r="5922" spans="1:6" x14ac:dyDescent="0.2">
      <c r="A5922" s="88">
        <v>6088</v>
      </c>
      <c r="B5922" s="89">
        <v>92.25</v>
      </c>
      <c r="C5922" s="89">
        <f>LN(Table3[[#This Row],[Value]]/B5921)</f>
        <v>1.0132461259041832E-2</v>
      </c>
      <c r="D5922" s="89"/>
      <c r="E5922" s="89"/>
      <c r="F5922" s="89">
        <f>Table3[[#This Row],[Yield]]/100*(1+F5921)</f>
        <v>0</v>
      </c>
    </row>
    <row r="5923" spans="1:6" x14ac:dyDescent="0.2">
      <c r="A5923" s="88">
        <v>6089</v>
      </c>
      <c r="B5923" s="89">
        <v>91.19</v>
      </c>
      <c r="C5923" s="89">
        <f>LN(Table3[[#This Row],[Value]]/B5922)</f>
        <v>-1.155704097506244E-2</v>
      </c>
      <c r="D5923" s="89"/>
      <c r="E5923" s="89"/>
      <c r="F5923" s="89">
        <f>Table3[[#This Row],[Yield]]/100*(1+F5922)</f>
        <v>0</v>
      </c>
    </row>
    <row r="5924" spans="1:6" x14ac:dyDescent="0.2">
      <c r="A5924" s="88">
        <v>6090</v>
      </c>
      <c r="B5924" s="89">
        <v>92.29</v>
      </c>
      <c r="C5924" s="89">
        <f>LN(Table3[[#This Row],[Value]]/B5923)</f>
        <v>1.1990551331911322E-2</v>
      </c>
      <c r="D5924" s="89"/>
      <c r="E5924" s="89"/>
      <c r="F5924" s="89">
        <f>Table3[[#This Row],[Yield]]/100*(1+F5923)</f>
        <v>0</v>
      </c>
    </row>
    <row r="5925" spans="1:6" x14ac:dyDescent="0.2">
      <c r="A5925" s="88">
        <v>6093</v>
      </c>
      <c r="B5925" s="89">
        <v>93.36</v>
      </c>
      <c r="C5925" s="89">
        <f>LN(Table3[[#This Row],[Value]]/B5924)</f>
        <v>1.1527194700815192E-2</v>
      </c>
      <c r="D5925" s="89"/>
      <c r="E5925" s="89"/>
      <c r="F5925" s="89">
        <f>Table3[[#This Row],[Yield]]/100*(1+F5924)</f>
        <v>0</v>
      </c>
    </row>
    <row r="5926" spans="1:6" x14ac:dyDescent="0.2">
      <c r="A5926" s="88">
        <v>6094</v>
      </c>
      <c r="B5926" s="89">
        <v>94.51</v>
      </c>
      <c r="C5926" s="89">
        <f>LN(Table3[[#This Row],[Value]]/B5925)</f>
        <v>1.2242661028664314E-2</v>
      </c>
      <c r="D5926" s="89"/>
      <c r="E5926" s="89"/>
      <c r="F5926" s="89">
        <f>Table3[[#This Row],[Yield]]/100*(1+F5925)</f>
        <v>0</v>
      </c>
    </row>
    <row r="5927" spans="1:6" x14ac:dyDescent="0.2">
      <c r="A5927" s="88">
        <v>6095</v>
      </c>
      <c r="B5927" s="89">
        <v>94.59</v>
      </c>
      <c r="C5927" s="89">
        <f>LN(Table3[[#This Row],[Value]]/B5926)</f>
        <v>8.4611321811429627E-4</v>
      </c>
      <c r="D5927" s="89"/>
      <c r="E5927" s="89"/>
      <c r="F5927" s="89">
        <f>Table3[[#This Row],[Yield]]/100*(1+F5926)</f>
        <v>0</v>
      </c>
    </row>
    <row r="5928" spans="1:6" x14ac:dyDescent="0.2">
      <c r="A5928" s="88">
        <v>6096</v>
      </c>
      <c r="B5928" s="89">
        <v>94.63</v>
      </c>
      <c r="C5928" s="89">
        <f>LN(Table3[[#This Row],[Value]]/B5927)</f>
        <v>4.2278829506215771E-4</v>
      </c>
      <c r="D5928" s="89"/>
      <c r="E5928" s="89"/>
      <c r="F5928" s="89">
        <f>Table3[[#This Row],[Yield]]/100*(1+F5927)</f>
        <v>0</v>
      </c>
    </row>
    <row r="5929" spans="1:6" x14ac:dyDescent="0.2">
      <c r="A5929" s="88">
        <v>6097</v>
      </c>
      <c r="B5929" s="89">
        <v>95.53</v>
      </c>
      <c r="C5929" s="89">
        <f>LN(Table3[[#This Row],[Value]]/B5928)</f>
        <v>9.4657837617758128E-3</v>
      </c>
      <c r="D5929" s="89"/>
      <c r="E5929" s="89"/>
      <c r="F5929" s="89">
        <f>Table3[[#This Row],[Yield]]/100*(1+F5928)</f>
        <v>0</v>
      </c>
    </row>
    <row r="5930" spans="1:6" x14ac:dyDescent="0.2">
      <c r="A5930" s="88">
        <v>6099</v>
      </c>
      <c r="B5930" s="89">
        <v>95.74</v>
      </c>
      <c r="C5930" s="89">
        <f>LN(Table3[[#This Row],[Value]]/B5929)</f>
        <v>2.1958496824459372E-3</v>
      </c>
      <c r="D5930" s="89"/>
      <c r="E5930" s="89"/>
      <c r="F5930" s="89">
        <f>Table3[[#This Row],[Yield]]/100*(1+F5929)</f>
        <v>0</v>
      </c>
    </row>
    <row r="5931" spans="1:6" x14ac:dyDescent="0.2">
      <c r="A5931" s="88">
        <v>6100</v>
      </c>
      <c r="B5931" s="89">
        <v>96.65</v>
      </c>
      <c r="C5931" s="89">
        <f>LN(Table3[[#This Row],[Value]]/B5930)</f>
        <v>9.4600216899769808E-3</v>
      </c>
      <c r="D5931" s="89"/>
      <c r="E5931" s="89"/>
      <c r="F5931" s="89">
        <f>Table3[[#This Row],[Yield]]/100*(1+F5930)</f>
        <v>0</v>
      </c>
    </row>
    <row r="5932" spans="1:6" x14ac:dyDescent="0.2">
      <c r="A5932" s="88">
        <v>6101</v>
      </c>
      <c r="B5932" s="89">
        <v>97.71</v>
      </c>
      <c r="C5932" s="89">
        <f>LN(Table3[[#This Row],[Value]]/B5931)</f>
        <v>1.0907702301911751E-2</v>
      </c>
      <c r="D5932" s="89"/>
      <c r="E5932" s="89"/>
      <c r="F5932" s="89">
        <f>Table3[[#This Row],[Yield]]/100*(1+F5931)</f>
        <v>0</v>
      </c>
    </row>
    <row r="5933" spans="1:6" x14ac:dyDescent="0.2">
      <c r="A5933" s="88">
        <v>6102</v>
      </c>
      <c r="B5933" s="89">
        <v>98.84</v>
      </c>
      <c r="C5933" s="89">
        <f>LN(Table3[[#This Row],[Value]]/B5932)</f>
        <v>1.1498473164157677E-2</v>
      </c>
      <c r="D5933" s="89"/>
      <c r="E5933" s="89"/>
      <c r="F5933" s="89">
        <f>Table3[[#This Row],[Yield]]/100*(1+F5932)</f>
        <v>0</v>
      </c>
    </row>
    <row r="5934" spans="1:6" x14ac:dyDescent="0.2">
      <c r="A5934" s="88">
        <v>6103</v>
      </c>
      <c r="B5934" s="89">
        <v>98.39</v>
      </c>
      <c r="C5934" s="89">
        <f>LN(Table3[[#This Row],[Value]]/B5933)</f>
        <v>-4.5632082427352122E-3</v>
      </c>
      <c r="D5934" s="89"/>
      <c r="E5934" s="89"/>
      <c r="F5934" s="89">
        <f>Table3[[#This Row],[Yield]]/100*(1+F5933)</f>
        <v>0</v>
      </c>
    </row>
    <row r="5935" spans="1:6" x14ac:dyDescent="0.2">
      <c r="A5935" s="88">
        <v>6104</v>
      </c>
      <c r="B5935" s="89">
        <v>98</v>
      </c>
      <c r="C5935" s="89">
        <f>LN(Table3[[#This Row],[Value]]/B5934)</f>
        <v>-3.9716942071021466E-3</v>
      </c>
      <c r="D5935" s="89"/>
      <c r="E5935" s="89"/>
      <c r="F5935" s="89">
        <f>Table3[[#This Row],[Yield]]/100*(1+F5934)</f>
        <v>0</v>
      </c>
    </row>
    <row r="5936" spans="1:6" x14ac:dyDescent="0.2">
      <c r="A5936" s="88">
        <v>6106</v>
      </c>
      <c r="B5936" s="89">
        <v>98.51</v>
      </c>
      <c r="C5936" s="89">
        <f>LN(Table3[[#This Row],[Value]]/B5935)</f>
        <v>5.1905871970158576E-3</v>
      </c>
      <c r="D5936" s="89"/>
      <c r="E5936" s="89"/>
      <c r="F5936" s="89">
        <f>Table3[[#This Row],[Yield]]/100*(1+F5935)</f>
        <v>0</v>
      </c>
    </row>
    <row r="5937" spans="1:6" x14ac:dyDescent="0.2">
      <c r="A5937" s="88">
        <v>6107</v>
      </c>
      <c r="B5937" s="89">
        <v>98.57</v>
      </c>
      <c r="C5937" s="89">
        <f>LN(Table3[[#This Row],[Value]]/B5936)</f>
        <v>6.0888980975974476E-4</v>
      </c>
      <c r="D5937" s="89"/>
      <c r="E5937" s="89"/>
      <c r="F5937" s="89">
        <f>Table3[[#This Row],[Yield]]/100*(1+F5936)</f>
        <v>0</v>
      </c>
    </row>
    <row r="5938" spans="1:6" x14ac:dyDescent="0.2">
      <c r="A5938" s="88">
        <v>6108</v>
      </c>
      <c r="B5938" s="89">
        <v>98.47</v>
      </c>
      <c r="C5938" s="89">
        <f>LN(Table3[[#This Row],[Value]]/B5937)</f>
        <v>-1.0150224176368814E-3</v>
      </c>
      <c r="D5938" s="89"/>
      <c r="E5938" s="89"/>
      <c r="F5938" s="89">
        <f>Table3[[#This Row],[Yield]]/100*(1+F5937)</f>
        <v>0</v>
      </c>
    </row>
    <row r="5939" spans="1:6" x14ac:dyDescent="0.2">
      <c r="A5939" s="88">
        <v>6109</v>
      </c>
      <c r="B5939" s="89">
        <v>99.55</v>
      </c>
      <c r="C5939" s="89">
        <f>LN(Table3[[#This Row],[Value]]/B5938)</f>
        <v>1.0908097250494584E-2</v>
      </c>
      <c r="D5939" s="89"/>
      <c r="E5939" s="89"/>
      <c r="F5939" s="89">
        <f>Table3[[#This Row],[Yield]]/100*(1+F5938)</f>
        <v>0</v>
      </c>
    </row>
    <row r="5940" spans="1:6" x14ac:dyDescent="0.2">
      <c r="A5940" s="88">
        <v>6110</v>
      </c>
      <c r="B5940" s="89">
        <v>100.77</v>
      </c>
      <c r="C5940" s="89">
        <f>LN(Table3[[#This Row],[Value]]/B5939)</f>
        <v>1.2180661782105725E-2</v>
      </c>
      <c r="D5940" s="89"/>
      <c r="E5940" s="89"/>
      <c r="F5940" s="89">
        <f>Table3[[#This Row],[Yield]]/100*(1+F5939)</f>
        <v>0</v>
      </c>
    </row>
    <row r="5941" spans="1:6" x14ac:dyDescent="0.2">
      <c r="A5941" s="88">
        <v>6111</v>
      </c>
      <c r="B5941" s="89">
        <v>101.3</v>
      </c>
      <c r="C5941" s="89">
        <f>LN(Table3[[#This Row],[Value]]/B5940)</f>
        <v>5.2457189623266575E-3</v>
      </c>
      <c r="D5941" s="89"/>
      <c r="E5941" s="89"/>
      <c r="F5941" s="89">
        <f>Table3[[#This Row],[Yield]]/100*(1+F5940)</f>
        <v>0</v>
      </c>
    </row>
    <row r="5942" spans="1:6" x14ac:dyDescent="0.2">
      <c r="A5942" s="88">
        <v>6113</v>
      </c>
      <c r="B5942" s="89">
        <v>100.89</v>
      </c>
      <c r="C5942" s="89">
        <f>LN(Table3[[#This Row],[Value]]/B5941)</f>
        <v>-4.0555968343497176E-3</v>
      </c>
      <c r="D5942" s="89"/>
      <c r="E5942" s="89"/>
      <c r="F5942" s="89">
        <f>Table3[[#This Row],[Yield]]/100*(1+F5941)</f>
        <v>0</v>
      </c>
    </row>
    <row r="5943" spans="1:6" x14ac:dyDescent="0.2">
      <c r="A5943" s="88">
        <v>6114</v>
      </c>
      <c r="B5943" s="89">
        <v>101.39</v>
      </c>
      <c r="C5943" s="89">
        <f>LN(Table3[[#This Row],[Value]]/B5942)</f>
        <v>4.9436525442005151E-3</v>
      </c>
      <c r="D5943" s="89"/>
      <c r="E5943" s="89"/>
      <c r="F5943" s="89">
        <f>Table3[[#This Row],[Yield]]/100*(1+F5942)</f>
        <v>0</v>
      </c>
    </row>
    <row r="5944" spans="1:6" x14ac:dyDescent="0.2">
      <c r="A5944" s="88">
        <v>6115</v>
      </c>
      <c r="B5944" s="89">
        <v>101.85</v>
      </c>
      <c r="C5944" s="89">
        <f>LN(Table3[[#This Row],[Value]]/B5943)</f>
        <v>4.526675708326368E-3</v>
      </c>
      <c r="D5944" s="89"/>
      <c r="E5944" s="89"/>
      <c r="F5944" s="89">
        <f>Table3[[#This Row],[Yield]]/100*(1+F5943)</f>
        <v>0</v>
      </c>
    </row>
    <row r="5945" spans="1:6" x14ac:dyDescent="0.2">
      <c r="A5945" s="88">
        <v>6116</v>
      </c>
      <c r="B5945" s="89">
        <v>103.11</v>
      </c>
      <c r="C5945" s="89">
        <f>LN(Table3[[#This Row],[Value]]/B5944)</f>
        <v>1.2295236857037338E-2</v>
      </c>
      <c r="D5945" s="89"/>
      <c r="E5945" s="89"/>
      <c r="F5945" s="89">
        <f>Table3[[#This Row],[Yield]]/100*(1+F5944)</f>
        <v>0</v>
      </c>
    </row>
    <row r="5946" spans="1:6" x14ac:dyDescent="0.2">
      <c r="A5946" s="88">
        <v>6117</v>
      </c>
      <c r="B5946" s="89">
        <v>103.73</v>
      </c>
      <c r="C5946" s="89">
        <f>LN(Table3[[#This Row],[Value]]/B5945)</f>
        <v>5.9949899138844109E-3</v>
      </c>
      <c r="D5946" s="89"/>
      <c r="E5946" s="89"/>
      <c r="F5946" s="89">
        <f>Table3[[#This Row],[Yield]]/100*(1+F5945)</f>
        <v>0</v>
      </c>
    </row>
    <row r="5947" spans="1:6" x14ac:dyDescent="0.2">
      <c r="A5947" s="88">
        <v>6118</v>
      </c>
      <c r="B5947" s="89">
        <v>102.9</v>
      </c>
      <c r="C5947" s="89">
        <f>LN(Table3[[#This Row],[Value]]/B5946)</f>
        <v>-8.0337266037326764E-3</v>
      </c>
      <c r="D5947" s="89"/>
      <c r="E5947" s="89"/>
      <c r="F5947" s="89">
        <f>Table3[[#This Row],[Yield]]/100*(1+F5946)</f>
        <v>0</v>
      </c>
    </row>
    <row r="5948" spans="1:6" x14ac:dyDescent="0.2">
      <c r="A5948" s="88">
        <v>6120</v>
      </c>
      <c r="B5948" s="89">
        <v>103.01</v>
      </c>
      <c r="C5948" s="89">
        <f>LN(Table3[[#This Row],[Value]]/B5947)</f>
        <v>1.0684280555980957E-3</v>
      </c>
      <c r="D5948" s="89"/>
      <c r="E5948" s="89"/>
      <c r="F5948" s="89">
        <f>Table3[[#This Row],[Yield]]/100*(1+F5947)</f>
        <v>0</v>
      </c>
    </row>
    <row r="5949" spans="1:6" x14ac:dyDescent="0.2">
      <c r="A5949" s="88">
        <v>6121</v>
      </c>
      <c r="B5949" s="89">
        <v>103.45</v>
      </c>
      <c r="C5949" s="89">
        <f>LN(Table3[[#This Row],[Value]]/B5948)</f>
        <v>4.2623332959499981E-3</v>
      </c>
      <c r="D5949" s="89"/>
      <c r="E5949" s="89"/>
      <c r="F5949" s="89">
        <f>Table3[[#This Row],[Yield]]/100*(1+F5948)</f>
        <v>0</v>
      </c>
    </row>
    <row r="5950" spans="1:6" x14ac:dyDescent="0.2">
      <c r="A5950" s="88">
        <v>6122</v>
      </c>
      <c r="B5950" s="89">
        <v>103.41</v>
      </c>
      <c r="C5950" s="89">
        <f>LN(Table3[[#This Row],[Value]]/B5949)</f>
        <v>-3.8673499466840663E-4</v>
      </c>
      <c r="D5950" s="89"/>
      <c r="E5950" s="89"/>
      <c r="F5950" s="89">
        <f>Table3[[#This Row],[Yield]]/100*(1+F5949)</f>
        <v>0</v>
      </c>
    </row>
    <row r="5951" spans="1:6" x14ac:dyDescent="0.2">
      <c r="A5951" s="88">
        <v>6123</v>
      </c>
      <c r="B5951" s="89">
        <v>104.15</v>
      </c>
      <c r="C5951" s="89">
        <f>LN(Table3[[#This Row],[Value]]/B5950)</f>
        <v>7.1304985100974789E-3</v>
      </c>
      <c r="D5951" s="89"/>
      <c r="E5951" s="89"/>
      <c r="F5951" s="89">
        <f>Table3[[#This Row],[Yield]]/100*(1+F5950)</f>
        <v>0</v>
      </c>
    </row>
    <row r="5952" spans="1:6" x14ac:dyDescent="0.2">
      <c r="A5952" s="88">
        <v>6124</v>
      </c>
      <c r="B5952" s="89">
        <v>102.85</v>
      </c>
      <c r="C5952" s="89">
        <f>LN(Table3[[#This Row],[Value]]/B5951)</f>
        <v>-1.2560551608014935E-2</v>
      </c>
      <c r="D5952" s="89"/>
      <c r="E5952" s="89"/>
      <c r="F5952" s="89">
        <f>Table3[[#This Row],[Yield]]/100*(1+F5951)</f>
        <v>0</v>
      </c>
    </row>
    <row r="5953" spans="1:6" x14ac:dyDescent="0.2">
      <c r="A5953" s="88">
        <v>6125</v>
      </c>
      <c r="B5953" s="89">
        <v>103.4</v>
      </c>
      <c r="C5953" s="89">
        <f>LN(Table3[[#This Row],[Value]]/B5952)</f>
        <v>5.3333459753626029E-3</v>
      </c>
      <c r="D5953" s="89"/>
      <c r="E5953" s="89"/>
      <c r="F5953" s="89">
        <f>Table3[[#This Row],[Yield]]/100*(1+F5952)</f>
        <v>0</v>
      </c>
    </row>
    <row r="5954" spans="1:6" x14ac:dyDescent="0.2">
      <c r="A5954" s="88">
        <v>6127</v>
      </c>
      <c r="B5954" s="89">
        <v>100.23</v>
      </c>
      <c r="C5954" s="89">
        <f>LN(Table3[[#This Row],[Value]]/B5953)</f>
        <v>-3.1137417037553957E-2</v>
      </c>
      <c r="D5954" s="89"/>
      <c r="E5954" s="89"/>
      <c r="F5954" s="89">
        <f>Table3[[#This Row],[Yield]]/100*(1+F5953)</f>
        <v>0</v>
      </c>
    </row>
    <row r="5955" spans="1:6" x14ac:dyDescent="0.2">
      <c r="A5955" s="88">
        <v>6128</v>
      </c>
      <c r="B5955" s="89">
        <v>101.35</v>
      </c>
      <c r="C5955" s="89">
        <f>LN(Table3[[#This Row],[Value]]/B5954)</f>
        <v>1.1112327861234145E-2</v>
      </c>
      <c r="D5955" s="89"/>
      <c r="E5955" s="89"/>
      <c r="F5955" s="89">
        <f>Table3[[#This Row],[Yield]]/100*(1+F5954)</f>
        <v>0</v>
      </c>
    </row>
    <row r="5956" spans="1:6" x14ac:dyDescent="0.2">
      <c r="A5956" s="88">
        <v>6129</v>
      </c>
      <c r="B5956" s="89">
        <v>99.98</v>
      </c>
      <c r="C5956" s="89">
        <f>LN(Table3[[#This Row],[Value]]/B5955)</f>
        <v>-1.3609706912584677E-2</v>
      </c>
      <c r="D5956" s="89"/>
      <c r="E5956" s="89"/>
      <c r="F5956" s="89">
        <f>Table3[[#This Row],[Yield]]/100*(1+F5955)</f>
        <v>0</v>
      </c>
    </row>
    <row r="5957" spans="1:6" x14ac:dyDescent="0.2">
      <c r="A5957" s="88">
        <v>6131</v>
      </c>
      <c r="B5957" s="89">
        <v>98.94</v>
      </c>
      <c r="C5957" s="89">
        <f>LN(Table3[[#This Row],[Value]]/B5956)</f>
        <v>-1.0456560185861809E-2</v>
      </c>
      <c r="D5957" s="89"/>
      <c r="E5957" s="89"/>
      <c r="F5957" s="89">
        <f>Table3[[#This Row],[Yield]]/100*(1+F5956)</f>
        <v>0</v>
      </c>
    </row>
    <row r="5958" spans="1:6" x14ac:dyDescent="0.2">
      <c r="A5958" s="88">
        <v>6132</v>
      </c>
      <c r="B5958" s="89">
        <v>98.98</v>
      </c>
      <c r="C5958" s="89">
        <f>LN(Table3[[#This Row],[Value]]/B5957)</f>
        <v>4.0420372417746588E-4</v>
      </c>
      <c r="D5958" s="89"/>
      <c r="E5958" s="89"/>
      <c r="F5958" s="89">
        <f>Table3[[#This Row],[Yield]]/100*(1+F5957)</f>
        <v>0</v>
      </c>
    </row>
    <row r="5959" spans="1:6" x14ac:dyDescent="0.2">
      <c r="A5959" s="88">
        <v>6134</v>
      </c>
      <c r="B5959" s="89">
        <v>101.42</v>
      </c>
      <c r="C5959" s="89">
        <f>LN(Table3[[#This Row],[Value]]/B5958)</f>
        <v>2.4352500843133059E-2</v>
      </c>
      <c r="D5959" s="89"/>
      <c r="E5959" s="89"/>
      <c r="F5959" s="89">
        <f>Table3[[#This Row],[Yield]]/100*(1+F5958)</f>
        <v>0</v>
      </c>
    </row>
    <row r="5960" spans="1:6" x14ac:dyDescent="0.2">
      <c r="A5960" s="88">
        <v>6135</v>
      </c>
      <c r="B5960" s="89">
        <v>102.42</v>
      </c>
      <c r="C5960" s="89">
        <f>LN(Table3[[#This Row],[Value]]/B5959)</f>
        <v>9.8116956675311871E-3</v>
      </c>
      <c r="D5960" s="89"/>
      <c r="E5960" s="89"/>
      <c r="F5960" s="89">
        <f>Table3[[#This Row],[Yield]]/100*(1+F5959)</f>
        <v>0</v>
      </c>
    </row>
    <row r="5961" spans="1:6" x14ac:dyDescent="0.2">
      <c r="A5961" s="88">
        <v>6136</v>
      </c>
      <c r="B5961" s="89">
        <v>102.35</v>
      </c>
      <c r="C5961" s="89">
        <f>LN(Table3[[#This Row],[Value]]/B5960)</f>
        <v>-6.8369392710583413E-4</v>
      </c>
      <c r="D5961" s="89"/>
      <c r="E5961" s="89"/>
      <c r="F5961" s="89">
        <f>Table3[[#This Row],[Yield]]/100*(1+F5960)</f>
        <v>0</v>
      </c>
    </row>
    <row r="5962" spans="1:6" x14ac:dyDescent="0.2">
      <c r="A5962" s="88">
        <v>6137</v>
      </c>
      <c r="B5962" s="89">
        <v>102.55</v>
      </c>
      <c r="C5962" s="89">
        <f>LN(Table3[[#This Row],[Value]]/B5961)</f>
        <v>1.9521724110911926E-3</v>
      </c>
      <c r="D5962" s="89"/>
      <c r="E5962" s="89"/>
      <c r="F5962" s="89">
        <f>Table3[[#This Row],[Yield]]/100*(1+F5961)</f>
        <v>0</v>
      </c>
    </row>
    <row r="5963" spans="1:6" x14ac:dyDescent="0.2">
      <c r="A5963" s="88">
        <v>6138</v>
      </c>
      <c r="B5963" s="89">
        <v>103.68</v>
      </c>
      <c r="C5963" s="89">
        <f>LN(Table3[[#This Row],[Value]]/B5962)</f>
        <v>1.0958748085575058E-2</v>
      </c>
      <c r="D5963" s="89"/>
      <c r="E5963" s="89"/>
      <c r="F5963" s="89">
        <f>Table3[[#This Row],[Yield]]/100*(1+F5962)</f>
        <v>0</v>
      </c>
    </row>
    <row r="5964" spans="1:6" x14ac:dyDescent="0.2">
      <c r="A5964" s="88">
        <v>6139</v>
      </c>
      <c r="B5964" s="89">
        <v>103.88</v>
      </c>
      <c r="C5964" s="89">
        <f>LN(Table3[[#This Row],[Value]]/B5963)</f>
        <v>1.9271541905831126E-3</v>
      </c>
      <c r="D5964" s="89"/>
      <c r="E5964" s="89"/>
      <c r="F5964" s="89">
        <f>Table3[[#This Row],[Yield]]/100*(1+F5963)</f>
        <v>0</v>
      </c>
    </row>
    <row r="5965" spans="1:6" x14ac:dyDescent="0.2">
      <c r="A5965" s="88">
        <v>6141</v>
      </c>
      <c r="B5965" s="89">
        <v>105.17</v>
      </c>
      <c r="C5965" s="89">
        <f>LN(Table3[[#This Row],[Value]]/B5964)</f>
        <v>1.234170173738933E-2</v>
      </c>
      <c r="D5965" s="89"/>
      <c r="E5965" s="89"/>
      <c r="F5965" s="89">
        <f>Table3[[#This Row],[Yield]]/100*(1+F5964)</f>
        <v>0</v>
      </c>
    </row>
    <row r="5966" spans="1:6" x14ac:dyDescent="0.2">
      <c r="A5966" s="88">
        <v>6142</v>
      </c>
      <c r="B5966" s="89">
        <v>105.15</v>
      </c>
      <c r="C5966" s="89">
        <f>LN(Table3[[#This Row],[Value]]/B5965)</f>
        <v>-1.9018638322828492E-4</v>
      </c>
      <c r="D5966" s="89"/>
      <c r="E5966" s="89"/>
      <c r="F5966" s="89">
        <f>Table3[[#This Row],[Yield]]/100*(1+F5965)</f>
        <v>0</v>
      </c>
    </row>
    <row r="5967" spans="1:6" x14ac:dyDescent="0.2">
      <c r="A5967" s="88">
        <v>6143</v>
      </c>
      <c r="B5967" s="89">
        <v>104.57</v>
      </c>
      <c r="C5967" s="89">
        <f>LN(Table3[[#This Row],[Value]]/B5966)</f>
        <v>-5.5311985382115554E-3</v>
      </c>
      <c r="D5967" s="89"/>
      <c r="E5967" s="89"/>
      <c r="F5967" s="89">
        <f>Table3[[#This Row],[Yield]]/100*(1+F5966)</f>
        <v>0</v>
      </c>
    </row>
    <row r="5968" spans="1:6" x14ac:dyDescent="0.2">
      <c r="A5968" s="88">
        <v>6144</v>
      </c>
      <c r="B5968" s="89">
        <v>104.56</v>
      </c>
      <c r="C5968" s="89">
        <f>LN(Table3[[#This Row],[Value]]/B5967)</f>
        <v>-9.5634294530765472E-5</v>
      </c>
      <c r="D5968" s="89"/>
      <c r="E5968" s="89"/>
      <c r="F5968" s="89">
        <f>Table3[[#This Row],[Yield]]/100*(1+F5967)</f>
        <v>0</v>
      </c>
    </row>
    <row r="5969" spans="1:6" x14ac:dyDescent="0.2">
      <c r="A5969" s="88">
        <v>6145</v>
      </c>
      <c r="B5969" s="89">
        <v>105.28</v>
      </c>
      <c r="C5969" s="89">
        <f>LN(Table3[[#This Row],[Value]]/B5968)</f>
        <v>6.8623982610404449E-3</v>
      </c>
      <c r="D5969" s="89"/>
      <c r="E5969" s="89"/>
      <c r="F5969" s="89">
        <f>Table3[[#This Row],[Yield]]/100*(1+F5968)</f>
        <v>0</v>
      </c>
    </row>
    <row r="5970" spans="1:6" x14ac:dyDescent="0.2">
      <c r="A5970" s="88">
        <v>6146</v>
      </c>
      <c r="B5970" s="89">
        <v>104.83</v>
      </c>
      <c r="C5970" s="89">
        <f>LN(Table3[[#This Row],[Value]]/B5969)</f>
        <v>-4.2834771125258176E-3</v>
      </c>
      <c r="D5970" s="89"/>
      <c r="E5970" s="89"/>
      <c r="F5970" s="89">
        <f>Table3[[#This Row],[Yield]]/100*(1+F5969)</f>
        <v>0</v>
      </c>
    </row>
    <row r="5971" spans="1:6" x14ac:dyDescent="0.2">
      <c r="A5971" s="88">
        <v>6148</v>
      </c>
      <c r="B5971" s="89">
        <v>104.3</v>
      </c>
      <c r="C5971" s="89">
        <f>LN(Table3[[#This Row],[Value]]/B5970)</f>
        <v>-5.0686284577545334E-3</v>
      </c>
      <c r="D5971" s="89"/>
      <c r="E5971" s="89"/>
      <c r="F5971" s="89">
        <f>Table3[[#This Row],[Yield]]/100*(1+F5970)</f>
        <v>0</v>
      </c>
    </row>
    <row r="5972" spans="1:6" x14ac:dyDescent="0.2">
      <c r="A5972" s="88">
        <v>6149</v>
      </c>
      <c r="B5972" s="89">
        <v>104.61</v>
      </c>
      <c r="C5972" s="89">
        <f>LN(Table3[[#This Row],[Value]]/B5971)</f>
        <v>2.9677873489428086E-3</v>
      </c>
      <c r="D5972" s="89"/>
      <c r="E5972" s="89"/>
      <c r="F5972" s="89">
        <f>Table3[[#This Row],[Yield]]/100*(1+F5971)</f>
        <v>0</v>
      </c>
    </row>
    <row r="5973" spans="1:6" x14ac:dyDescent="0.2">
      <c r="A5973" s="88">
        <v>6150</v>
      </c>
      <c r="B5973" s="89">
        <v>105.9</v>
      </c>
      <c r="C5973" s="89">
        <f>LN(Table3[[#This Row],[Value]]/B5972)</f>
        <v>1.2256103251691457E-2</v>
      </c>
      <c r="D5973" s="89"/>
      <c r="E5973" s="89"/>
      <c r="F5973" s="89">
        <f>Table3[[#This Row],[Yield]]/100*(1+F5972)</f>
        <v>0</v>
      </c>
    </row>
    <row r="5974" spans="1:6" x14ac:dyDescent="0.2">
      <c r="A5974" s="88">
        <v>6151</v>
      </c>
      <c r="B5974" s="89">
        <v>105.7</v>
      </c>
      <c r="C5974" s="89">
        <f>LN(Table3[[#This Row],[Value]]/B5973)</f>
        <v>-1.8903597311688953E-3</v>
      </c>
      <c r="D5974" s="89"/>
      <c r="E5974" s="89"/>
      <c r="F5974" s="89">
        <f>Table3[[#This Row],[Yield]]/100*(1+F5973)</f>
        <v>0</v>
      </c>
    </row>
    <row r="5975" spans="1:6" x14ac:dyDescent="0.2">
      <c r="A5975" s="88">
        <v>6152</v>
      </c>
      <c r="B5975" s="89">
        <v>106.28</v>
      </c>
      <c r="C5975" s="89">
        <f>LN(Table3[[#This Row],[Value]]/B5974)</f>
        <v>5.4722280154208269E-3</v>
      </c>
      <c r="D5975" s="89"/>
      <c r="E5975" s="89"/>
      <c r="F5975" s="89">
        <f>Table3[[#This Row],[Yield]]/100*(1+F5974)</f>
        <v>0</v>
      </c>
    </row>
    <row r="5976" spans="1:6" x14ac:dyDescent="0.2">
      <c r="A5976" s="88">
        <v>6153</v>
      </c>
      <c r="B5976" s="89">
        <v>105.93</v>
      </c>
      <c r="C5976" s="89">
        <f>LN(Table3[[#This Row],[Value]]/B5975)</f>
        <v>-3.2986222832079178E-3</v>
      </c>
      <c r="D5976" s="89"/>
      <c r="E5976" s="89"/>
      <c r="F5976" s="89">
        <f>Table3[[#This Row],[Yield]]/100*(1+F5975)</f>
        <v>0</v>
      </c>
    </row>
    <row r="5977" spans="1:6" x14ac:dyDescent="0.2">
      <c r="A5977" s="88">
        <v>6155</v>
      </c>
      <c r="B5977" s="89">
        <v>107.21</v>
      </c>
      <c r="C5977" s="89">
        <f>LN(Table3[[#This Row],[Value]]/B5976)</f>
        <v>1.2011029259743565E-2</v>
      </c>
      <c r="D5977" s="89"/>
      <c r="E5977" s="89"/>
      <c r="F5977" s="89">
        <f>Table3[[#This Row],[Yield]]/100*(1+F5976)</f>
        <v>0</v>
      </c>
    </row>
    <row r="5978" spans="1:6" x14ac:dyDescent="0.2">
      <c r="A5978" s="88">
        <v>6157</v>
      </c>
      <c r="B5978" s="89">
        <v>106.83</v>
      </c>
      <c r="C5978" s="89">
        <f>LN(Table3[[#This Row],[Value]]/B5977)</f>
        <v>-3.5507419103523109E-3</v>
      </c>
      <c r="D5978" s="89"/>
      <c r="E5978" s="89"/>
      <c r="F5978" s="89">
        <f>Table3[[#This Row],[Yield]]/100*(1+F5977)</f>
        <v>0</v>
      </c>
    </row>
    <row r="5979" spans="1:6" x14ac:dyDescent="0.2">
      <c r="A5979" s="88">
        <v>6158</v>
      </c>
      <c r="B5979" s="89">
        <v>107.68</v>
      </c>
      <c r="C5979" s="89">
        <f>LN(Table3[[#This Row],[Value]]/B5978)</f>
        <v>7.9250799386216854E-3</v>
      </c>
      <c r="D5979" s="89"/>
      <c r="E5979" s="89"/>
      <c r="F5979" s="89">
        <f>Table3[[#This Row],[Yield]]/100*(1+F5978)</f>
        <v>0</v>
      </c>
    </row>
    <row r="5980" spans="1:6" x14ac:dyDescent="0.2">
      <c r="A5980" s="88">
        <v>6159</v>
      </c>
      <c r="B5980" s="89">
        <v>107.65</v>
      </c>
      <c r="C5980" s="89">
        <f>LN(Table3[[#This Row],[Value]]/B5979)</f>
        <v>-2.7864208604563623E-4</v>
      </c>
      <c r="D5980" s="89"/>
      <c r="E5980" s="89"/>
      <c r="F5980" s="89">
        <f>Table3[[#This Row],[Yield]]/100*(1+F5979)</f>
        <v>0</v>
      </c>
    </row>
    <row r="5981" spans="1:6" x14ac:dyDescent="0.2">
      <c r="A5981" s="88">
        <v>6160</v>
      </c>
      <c r="B5981" s="89">
        <v>106.72</v>
      </c>
      <c r="C5981" s="89">
        <f>LN(Table3[[#This Row],[Value]]/B5980)</f>
        <v>-8.6766416430585271E-3</v>
      </c>
      <c r="D5981" s="89"/>
      <c r="E5981" s="89"/>
      <c r="F5981" s="89">
        <f>Table3[[#This Row],[Yield]]/100*(1+F5980)</f>
        <v>0</v>
      </c>
    </row>
    <row r="5982" spans="1:6" x14ac:dyDescent="0.2">
      <c r="A5982" s="88">
        <v>6162</v>
      </c>
      <c r="B5982" s="89">
        <v>105.63</v>
      </c>
      <c r="C5982" s="89">
        <f>LN(Table3[[#This Row],[Value]]/B5981)</f>
        <v>-1.0266160332242738E-2</v>
      </c>
      <c r="D5982" s="89"/>
      <c r="E5982" s="89"/>
      <c r="F5982" s="89">
        <f>Table3[[#This Row],[Yield]]/100*(1+F5981)</f>
        <v>0</v>
      </c>
    </row>
    <row r="5983" spans="1:6" x14ac:dyDescent="0.2">
      <c r="A5983" s="88">
        <v>6163</v>
      </c>
      <c r="B5983" s="89">
        <v>107.04</v>
      </c>
      <c r="C5983" s="89">
        <f>LN(Table3[[#This Row],[Value]]/B5982)</f>
        <v>1.3260174544847543E-2</v>
      </c>
      <c r="D5983" s="89"/>
      <c r="E5983" s="89"/>
      <c r="F5983" s="89">
        <f>Table3[[#This Row],[Yield]]/100*(1+F5982)</f>
        <v>0</v>
      </c>
    </row>
    <row r="5984" spans="1:6" x14ac:dyDescent="0.2">
      <c r="A5984" s="88">
        <v>6164</v>
      </c>
      <c r="B5984" s="89">
        <v>107.72</v>
      </c>
      <c r="C5984" s="89">
        <f>LN(Table3[[#This Row],[Value]]/B5983)</f>
        <v>6.3326715634797297E-3</v>
      </c>
      <c r="D5984" s="89"/>
      <c r="E5984" s="89"/>
      <c r="F5984" s="89">
        <f>Table3[[#This Row],[Yield]]/100*(1+F5983)</f>
        <v>0</v>
      </c>
    </row>
    <row r="5985" spans="1:6" x14ac:dyDescent="0.2">
      <c r="A5985" s="88">
        <v>6165</v>
      </c>
      <c r="B5985" s="89">
        <v>108.48</v>
      </c>
      <c r="C5985" s="89">
        <f>LN(Table3[[#This Row],[Value]]/B5984)</f>
        <v>7.0305562486873427E-3</v>
      </c>
      <c r="D5985" s="89"/>
      <c r="E5985" s="89"/>
      <c r="F5985" s="89">
        <f>Table3[[#This Row],[Yield]]/100*(1+F5984)</f>
        <v>0</v>
      </c>
    </row>
    <row r="5986" spans="1:6" x14ac:dyDescent="0.2">
      <c r="A5986" s="88">
        <v>6166</v>
      </c>
      <c r="B5986" s="89">
        <v>109.62</v>
      </c>
      <c r="C5986" s="89">
        <f>LN(Table3[[#This Row],[Value]]/B5985)</f>
        <v>1.0454015425884856E-2</v>
      </c>
      <c r="D5986" s="89"/>
      <c r="E5986" s="89"/>
      <c r="F5986" s="89">
        <f>Table3[[#This Row],[Yield]]/100*(1+F5985)</f>
        <v>0</v>
      </c>
    </row>
    <row r="5987" spans="1:6" x14ac:dyDescent="0.2">
      <c r="A5987" s="88">
        <v>6167</v>
      </c>
      <c r="B5987" s="89">
        <v>110.13</v>
      </c>
      <c r="C5987" s="89">
        <f>LN(Table3[[#This Row],[Value]]/B5986)</f>
        <v>4.6416465588822444E-3</v>
      </c>
      <c r="D5987" s="89"/>
      <c r="E5987" s="89"/>
      <c r="F5987" s="89">
        <f>Table3[[#This Row],[Yield]]/100*(1+F5986)</f>
        <v>0</v>
      </c>
    </row>
    <row r="5988" spans="1:6" x14ac:dyDescent="0.2">
      <c r="A5988" s="88">
        <v>6169</v>
      </c>
      <c r="B5988" s="89">
        <v>110.1</v>
      </c>
      <c r="C5988" s="89">
        <f>LN(Table3[[#This Row],[Value]]/B5987)</f>
        <v>-2.724424482183225E-4</v>
      </c>
      <c r="D5988" s="89"/>
      <c r="E5988" s="89"/>
      <c r="F5988" s="89">
        <f>Table3[[#This Row],[Yield]]/100*(1+F5987)</f>
        <v>0</v>
      </c>
    </row>
    <row r="5989" spans="1:6" x14ac:dyDescent="0.2">
      <c r="A5989" s="88">
        <v>6170</v>
      </c>
      <c r="B5989" s="89">
        <v>110.15</v>
      </c>
      <c r="C5989" s="89">
        <f>LN(Table3[[#This Row],[Value]]/B5988)</f>
        <v>4.5402951971802426E-4</v>
      </c>
      <c r="D5989" s="89"/>
      <c r="E5989" s="89"/>
      <c r="F5989" s="89">
        <f>Table3[[#This Row],[Yield]]/100*(1+F5988)</f>
        <v>0</v>
      </c>
    </row>
    <row r="5990" spans="1:6" x14ac:dyDescent="0.2">
      <c r="A5990" s="88">
        <v>6171</v>
      </c>
      <c r="B5990" s="89">
        <v>108.65</v>
      </c>
      <c r="C5990" s="89">
        <f>LN(Table3[[#This Row],[Value]]/B5989)</f>
        <v>-1.371136654591348E-2</v>
      </c>
      <c r="D5990" s="89"/>
      <c r="E5990" s="89"/>
      <c r="F5990" s="89">
        <f>Table3[[#This Row],[Yield]]/100*(1+F5989)</f>
        <v>0</v>
      </c>
    </row>
    <row r="5991" spans="1:6" x14ac:dyDescent="0.2">
      <c r="A5991" s="88">
        <v>6172</v>
      </c>
      <c r="B5991" s="89">
        <v>107.48</v>
      </c>
      <c r="C5991" s="89">
        <f>LN(Table3[[#This Row],[Value]]/B5990)</f>
        <v>-1.0826922955148163E-2</v>
      </c>
      <c r="D5991" s="89"/>
      <c r="E5991" s="89"/>
      <c r="F5991" s="89">
        <f>Table3[[#This Row],[Yield]]/100*(1+F5990)</f>
        <v>0</v>
      </c>
    </row>
    <row r="5992" spans="1:6" x14ac:dyDescent="0.2">
      <c r="A5992" s="88">
        <v>6173</v>
      </c>
      <c r="B5992" s="89">
        <v>109.07</v>
      </c>
      <c r="C5992" s="89">
        <f>LN(Table3[[#This Row],[Value]]/B5991)</f>
        <v>1.4685094193360939E-2</v>
      </c>
      <c r="D5992" s="89"/>
      <c r="E5992" s="89"/>
      <c r="F5992" s="89">
        <f>Table3[[#This Row],[Yield]]/100*(1+F5991)</f>
        <v>0</v>
      </c>
    </row>
    <row r="5993" spans="1:6" x14ac:dyDescent="0.2">
      <c r="A5993" s="88">
        <v>6174</v>
      </c>
      <c r="B5993" s="89">
        <v>109.95</v>
      </c>
      <c r="C5993" s="89">
        <f>LN(Table3[[#This Row],[Value]]/B5992)</f>
        <v>8.0358390601188087E-3</v>
      </c>
      <c r="D5993" s="89"/>
      <c r="E5993" s="89"/>
      <c r="F5993" s="89">
        <f>Table3[[#This Row],[Yield]]/100*(1+F5992)</f>
        <v>0</v>
      </c>
    </row>
    <row r="5994" spans="1:6" x14ac:dyDescent="0.2">
      <c r="A5994" s="88">
        <v>6176</v>
      </c>
      <c r="B5994" s="89">
        <v>108.23</v>
      </c>
      <c r="C5994" s="89">
        <f>LN(Table3[[#This Row],[Value]]/B5993)</f>
        <v>-1.5767124693715117E-2</v>
      </c>
      <c r="D5994" s="89"/>
      <c r="E5994" s="89"/>
      <c r="F5994" s="89">
        <f>Table3[[#This Row],[Yield]]/100*(1+F5993)</f>
        <v>0</v>
      </c>
    </row>
    <row r="5995" spans="1:6" x14ac:dyDescent="0.2">
      <c r="A5995" s="88">
        <v>6177</v>
      </c>
      <c r="B5995" s="89">
        <v>107.01</v>
      </c>
      <c r="C5995" s="89">
        <f>LN(Table3[[#This Row],[Value]]/B5994)</f>
        <v>-1.1336304268145149E-2</v>
      </c>
      <c r="D5995" s="89"/>
      <c r="E5995" s="89"/>
      <c r="F5995" s="89">
        <f>Table3[[#This Row],[Yield]]/100*(1+F5994)</f>
        <v>0</v>
      </c>
    </row>
    <row r="5996" spans="1:6" x14ac:dyDescent="0.2">
      <c r="A5996" s="88">
        <v>6178</v>
      </c>
      <c r="B5996" s="89">
        <v>105.97</v>
      </c>
      <c r="C5996" s="89">
        <f>LN(Table3[[#This Row],[Value]]/B5995)</f>
        <v>-9.7662528521652511E-3</v>
      </c>
      <c r="D5996" s="89"/>
      <c r="E5996" s="89"/>
      <c r="F5996" s="89">
        <f>Table3[[#This Row],[Yield]]/100*(1+F5995)</f>
        <v>0</v>
      </c>
    </row>
    <row r="5997" spans="1:6" x14ac:dyDescent="0.2">
      <c r="A5997" s="88">
        <v>6180</v>
      </c>
      <c r="B5997" s="89">
        <v>106.17</v>
      </c>
      <c r="C5997" s="89">
        <f>LN(Table3[[#This Row],[Value]]/B5996)</f>
        <v>1.8855478387370247E-3</v>
      </c>
      <c r="D5997" s="89"/>
      <c r="E5997" s="89"/>
      <c r="F5997" s="89">
        <f>Table3[[#This Row],[Yield]]/100*(1+F5996)</f>
        <v>0</v>
      </c>
    </row>
    <row r="5998" spans="1:6" x14ac:dyDescent="0.2">
      <c r="A5998" s="88">
        <v>6181</v>
      </c>
      <c r="B5998" s="89">
        <v>106.81</v>
      </c>
      <c r="C5998" s="89">
        <f>LN(Table3[[#This Row],[Value]]/B5997)</f>
        <v>6.0099720761222861E-3</v>
      </c>
      <c r="D5998" s="89"/>
      <c r="E5998" s="89"/>
      <c r="F5998" s="89">
        <f>Table3[[#This Row],[Yield]]/100*(1+F5997)</f>
        <v>0</v>
      </c>
    </row>
    <row r="5999" spans="1:6" x14ac:dyDescent="0.2">
      <c r="A5999" s="88">
        <v>6183</v>
      </c>
      <c r="B5999" s="89">
        <v>106.2</v>
      </c>
      <c r="C5999" s="89">
        <f>LN(Table3[[#This Row],[Value]]/B5998)</f>
        <v>-5.7274462937656192E-3</v>
      </c>
      <c r="D5999" s="89"/>
      <c r="E5999" s="89"/>
      <c r="F5999" s="89">
        <f>Table3[[#This Row],[Yield]]/100*(1+F5998)</f>
        <v>0</v>
      </c>
    </row>
    <row r="6000" spans="1:6" x14ac:dyDescent="0.2">
      <c r="A6000" s="88">
        <v>6184</v>
      </c>
      <c r="B6000" s="89">
        <v>106.43</v>
      </c>
      <c r="C6000" s="89">
        <f>LN(Table3[[#This Row],[Value]]/B5999)</f>
        <v>2.1633832451145056E-3</v>
      </c>
      <c r="D6000" s="89"/>
      <c r="E6000" s="89"/>
      <c r="F6000" s="89">
        <f>Table3[[#This Row],[Yield]]/100*(1+F5999)</f>
        <v>0</v>
      </c>
    </row>
    <row r="6001" spans="1:6" x14ac:dyDescent="0.2">
      <c r="A6001" s="88">
        <v>6185</v>
      </c>
      <c r="B6001" s="89">
        <v>106.76</v>
      </c>
      <c r="C6001" s="89">
        <f>LN(Table3[[#This Row],[Value]]/B6000)</f>
        <v>3.095832483370347E-3</v>
      </c>
      <c r="D6001" s="89"/>
      <c r="E6001" s="89"/>
      <c r="F6001" s="89">
        <f>Table3[[#This Row],[Yield]]/100*(1+F6000)</f>
        <v>0</v>
      </c>
    </row>
    <row r="6002" spans="1:6" x14ac:dyDescent="0.2">
      <c r="A6002" s="88">
        <v>6186</v>
      </c>
      <c r="B6002" s="89">
        <v>106.43</v>
      </c>
      <c r="C6002" s="89">
        <f>LN(Table3[[#This Row],[Value]]/B6001)</f>
        <v>-3.0958324833704276E-3</v>
      </c>
      <c r="D6002" s="89"/>
      <c r="E6002" s="89"/>
      <c r="F6002" s="89">
        <f>Table3[[#This Row],[Yield]]/100*(1+F6001)</f>
        <v>0</v>
      </c>
    </row>
    <row r="6003" spans="1:6" x14ac:dyDescent="0.2">
      <c r="A6003" s="88">
        <v>6187</v>
      </c>
      <c r="B6003" s="89">
        <v>106.51</v>
      </c>
      <c r="C6003" s="89">
        <f>LN(Table3[[#This Row],[Value]]/B6002)</f>
        <v>7.5138540212133171E-4</v>
      </c>
      <c r="D6003" s="89"/>
      <c r="E6003" s="89"/>
      <c r="F6003" s="89">
        <f>Table3[[#This Row],[Yield]]/100*(1+F6002)</f>
        <v>0</v>
      </c>
    </row>
    <row r="6004" spans="1:6" x14ac:dyDescent="0.2">
      <c r="A6004" s="88">
        <v>6188</v>
      </c>
      <c r="B6004" s="89">
        <v>105.68</v>
      </c>
      <c r="C6004" s="89">
        <f>LN(Table3[[#This Row],[Value]]/B6003)</f>
        <v>-7.8232172410044581E-3</v>
      </c>
      <c r="D6004" s="89"/>
      <c r="E6004" s="89"/>
      <c r="F6004" s="89">
        <f>Table3[[#This Row],[Yield]]/100*(1+F6003)</f>
        <v>0</v>
      </c>
    </row>
    <row r="6005" spans="1:6" x14ac:dyDescent="0.2">
      <c r="A6005" s="88">
        <v>6190</v>
      </c>
      <c r="B6005" s="89">
        <v>104.67</v>
      </c>
      <c r="C6005" s="89">
        <f>LN(Table3[[#This Row],[Value]]/B6004)</f>
        <v>-9.6031163472774638E-3</v>
      </c>
      <c r="D6005" s="89"/>
      <c r="E6005" s="89"/>
      <c r="F6005" s="89">
        <f>Table3[[#This Row],[Yield]]/100*(1+F6004)</f>
        <v>0</v>
      </c>
    </row>
    <row r="6006" spans="1:6" x14ac:dyDescent="0.2">
      <c r="A6006" s="88">
        <v>6191</v>
      </c>
      <c r="B6006" s="89">
        <v>100.35</v>
      </c>
      <c r="C6006" s="89">
        <f>LN(Table3[[#This Row],[Value]]/B6005)</f>
        <v>-4.2148468624445351E-2</v>
      </c>
      <c r="D6006" s="89"/>
      <c r="E6006" s="89"/>
      <c r="F6006" s="89">
        <f>Table3[[#This Row],[Yield]]/100*(1+F6005)</f>
        <v>0</v>
      </c>
    </row>
    <row r="6007" spans="1:6" x14ac:dyDescent="0.2">
      <c r="A6007" s="88">
        <v>6192</v>
      </c>
      <c r="B6007" s="89">
        <v>102.61</v>
      </c>
      <c r="C6007" s="89">
        <f>LN(Table3[[#This Row],[Value]]/B6006)</f>
        <v>2.2271318631770655E-2</v>
      </c>
      <c r="D6007" s="89"/>
      <c r="E6007" s="89"/>
      <c r="F6007" s="89">
        <f>Table3[[#This Row],[Yield]]/100*(1+F6006)</f>
        <v>0</v>
      </c>
    </row>
    <row r="6008" spans="1:6" x14ac:dyDescent="0.2">
      <c r="A6008" s="88">
        <v>6193</v>
      </c>
      <c r="B6008" s="89">
        <v>98.23</v>
      </c>
      <c r="C6008" s="89">
        <f>LN(Table3[[#This Row],[Value]]/B6007)</f>
        <v>-4.3623726187339527E-2</v>
      </c>
      <c r="D6008" s="89"/>
      <c r="E6008" s="89"/>
      <c r="F6008" s="89">
        <f>Table3[[#This Row],[Yield]]/100*(1+F6007)</f>
        <v>0</v>
      </c>
    </row>
    <row r="6009" spans="1:6" x14ac:dyDescent="0.2">
      <c r="A6009" s="88">
        <v>6194</v>
      </c>
      <c r="B6009" s="89">
        <v>97.93</v>
      </c>
      <c r="C6009" s="89">
        <f>LN(Table3[[#This Row],[Value]]/B6008)</f>
        <v>-3.0587299540750907E-3</v>
      </c>
      <c r="D6009" s="89"/>
      <c r="E6009" s="89"/>
      <c r="F6009" s="89">
        <f>Table3[[#This Row],[Yield]]/100*(1+F6008)</f>
        <v>0</v>
      </c>
    </row>
    <row r="6010" spans="1:6" x14ac:dyDescent="0.2">
      <c r="A6010" s="88">
        <v>6195</v>
      </c>
      <c r="B6010" s="89">
        <v>99.11</v>
      </c>
      <c r="C6010" s="89">
        <f>LN(Table3[[#This Row],[Value]]/B6009)</f>
        <v>1.1977406685914007E-2</v>
      </c>
      <c r="D6010" s="89"/>
      <c r="E6010" s="89"/>
      <c r="F6010" s="89">
        <f>Table3[[#This Row],[Yield]]/100*(1+F6009)</f>
        <v>0</v>
      </c>
    </row>
    <row r="6011" spans="1:6" x14ac:dyDescent="0.2">
      <c r="A6011" s="88">
        <v>6197</v>
      </c>
      <c r="B6011" s="89">
        <v>98.07</v>
      </c>
      <c r="C6011" s="89">
        <f>LN(Table3[[#This Row],[Value]]/B6010)</f>
        <v>-1.0548835014388263E-2</v>
      </c>
      <c r="D6011" s="89"/>
      <c r="E6011" s="89"/>
      <c r="F6011" s="89">
        <f>Table3[[#This Row],[Yield]]/100*(1+F6010)</f>
        <v>0</v>
      </c>
    </row>
    <row r="6012" spans="1:6" x14ac:dyDescent="0.2">
      <c r="A6012" s="88">
        <v>6198</v>
      </c>
      <c r="B6012" s="89">
        <v>97.76</v>
      </c>
      <c r="C6012" s="89">
        <f>LN(Table3[[#This Row],[Value]]/B6011)</f>
        <v>-3.1660139809436016E-3</v>
      </c>
      <c r="D6012" s="89"/>
      <c r="E6012" s="89"/>
      <c r="F6012" s="89">
        <f>Table3[[#This Row],[Yield]]/100*(1+F6011)</f>
        <v>0</v>
      </c>
    </row>
    <row r="6013" spans="1:6" x14ac:dyDescent="0.2">
      <c r="A6013" s="88">
        <v>6199</v>
      </c>
      <c r="B6013" s="89">
        <v>95.26</v>
      </c>
      <c r="C6013" s="89">
        <f>LN(Table3[[#This Row],[Value]]/B6012)</f>
        <v>-2.590550005057082E-2</v>
      </c>
      <c r="D6013" s="89"/>
      <c r="E6013" s="89"/>
      <c r="F6013" s="89">
        <f>Table3[[#This Row],[Yield]]/100*(1+F6012)</f>
        <v>0</v>
      </c>
    </row>
    <row r="6014" spans="1:6" x14ac:dyDescent="0.2">
      <c r="A6014" s="88">
        <v>6200</v>
      </c>
      <c r="B6014" s="89">
        <v>90.16</v>
      </c>
      <c r="C6014" s="89">
        <f>LN(Table3[[#This Row],[Value]]/B6013)</f>
        <v>-5.5024125641193598E-2</v>
      </c>
      <c r="D6014" s="89"/>
      <c r="E6014" s="89"/>
      <c r="F6014" s="89">
        <f>Table3[[#This Row],[Yield]]/100*(1+F6013)</f>
        <v>0</v>
      </c>
    </row>
    <row r="6015" spans="1:6" x14ac:dyDescent="0.2">
      <c r="A6015" s="88">
        <v>6201</v>
      </c>
      <c r="B6015" s="89">
        <v>95.09</v>
      </c>
      <c r="C6015" s="89">
        <f>LN(Table3[[#This Row],[Value]]/B6014)</f>
        <v>5.3237941819831998E-2</v>
      </c>
      <c r="D6015" s="89"/>
      <c r="E6015" s="89"/>
      <c r="F6015" s="89">
        <f>Table3[[#This Row],[Yield]]/100*(1+F6014)</f>
        <v>0</v>
      </c>
    </row>
    <row r="6016" spans="1:6" x14ac:dyDescent="0.2">
      <c r="A6016" s="88">
        <v>6202</v>
      </c>
      <c r="B6016" s="89">
        <v>94.6</v>
      </c>
      <c r="C6016" s="89">
        <f>LN(Table3[[#This Row],[Value]]/B6015)</f>
        <v>-5.1663354935203446E-3</v>
      </c>
      <c r="D6016" s="89"/>
      <c r="E6016" s="89"/>
      <c r="F6016" s="89">
        <f>Table3[[#This Row],[Yield]]/100*(1+F6015)</f>
        <v>0</v>
      </c>
    </row>
    <row r="6017" spans="1:6" x14ac:dyDescent="0.2">
      <c r="A6017" s="88">
        <v>6205</v>
      </c>
      <c r="B6017" s="89">
        <v>96.1</v>
      </c>
      <c r="C6017" s="89">
        <f>LN(Table3[[#This Row],[Value]]/B6016)</f>
        <v>1.5731839918414283E-2</v>
      </c>
      <c r="D6017" s="89"/>
      <c r="E6017" s="89"/>
      <c r="F6017" s="89">
        <f>Table3[[#This Row],[Yield]]/100*(1+F6016)</f>
        <v>0</v>
      </c>
    </row>
    <row r="6018" spans="1:6" x14ac:dyDescent="0.2">
      <c r="A6018" s="88">
        <v>6206</v>
      </c>
      <c r="B6018" s="89">
        <v>95.63</v>
      </c>
      <c r="C6018" s="89">
        <f>LN(Table3[[#This Row],[Value]]/B6017)</f>
        <v>-4.9027376147955061E-3</v>
      </c>
      <c r="D6018" s="89"/>
      <c r="E6018" s="89"/>
      <c r="F6018" s="89">
        <f>Table3[[#This Row],[Yield]]/100*(1+F6017)</f>
        <v>0</v>
      </c>
    </row>
    <row r="6019" spans="1:6" x14ac:dyDescent="0.2">
      <c r="A6019" s="88">
        <v>6207</v>
      </c>
      <c r="B6019" s="89">
        <v>94.01</v>
      </c>
      <c r="C6019" s="89">
        <f>LN(Table3[[#This Row],[Value]]/B6018)</f>
        <v>-1.7085418770991651E-2</v>
      </c>
      <c r="D6019" s="89"/>
      <c r="E6019" s="89"/>
      <c r="F6019" s="89">
        <f>Table3[[#This Row],[Yield]]/100*(1+F6018)</f>
        <v>0</v>
      </c>
    </row>
    <row r="6020" spans="1:6" x14ac:dyDescent="0.2">
      <c r="A6020" s="88">
        <v>6208</v>
      </c>
      <c r="B6020" s="89">
        <v>95</v>
      </c>
      <c r="C6020" s="89">
        <f>LN(Table3[[#This Row],[Value]]/B6019)</f>
        <v>1.0475732010081342E-2</v>
      </c>
      <c r="D6020" s="89"/>
      <c r="E6020" s="89"/>
      <c r="F6020" s="89">
        <f>Table3[[#This Row],[Yield]]/100*(1+F6019)</f>
        <v>0</v>
      </c>
    </row>
    <row r="6021" spans="1:6" x14ac:dyDescent="0.2">
      <c r="A6021" s="88">
        <v>6212</v>
      </c>
      <c r="B6021" s="89">
        <v>96.15</v>
      </c>
      <c r="C6021" s="89">
        <f>LN(Table3[[#This Row],[Value]]/B6020)</f>
        <v>1.2032580434248007E-2</v>
      </c>
      <c r="D6021" s="89"/>
      <c r="E6021" s="89"/>
      <c r="F6021" s="89">
        <f>Table3[[#This Row],[Yield]]/100*(1+F6020)</f>
        <v>0</v>
      </c>
    </row>
    <row r="6022" spans="1:6" x14ac:dyDescent="0.2">
      <c r="A6022" s="88">
        <v>6213</v>
      </c>
      <c r="B6022" s="89">
        <v>99.18</v>
      </c>
      <c r="C6022" s="89">
        <f>LN(Table3[[#This Row],[Value]]/B6021)</f>
        <v>3.1026909026199E-2</v>
      </c>
      <c r="D6022" s="89"/>
      <c r="E6022" s="89"/>
      <c r="F6022" s="89">
        <f>Table3[[#This Row],[Yield]]/100*(1+F6021)</f>
        <v>0</v>
      </c>
    </row>
    <row r="6023" spans="1:6" x14ac:dyDescent="0.2">
      <c r="A6023" s="88">
        <v>6214</v>
      </c>
      <c r="B6023" s="89">
        <v>97.15</v>
      </c>
      <c r="C6023" s="89">
        <f>LN(Table3[[#This Row],[Value]]/B6022)</f>
        <v>-2.0680205237538746E-2</v>
      </c>
      <c r="D6023" s="89"/>
      <c r="E6023" s="89"/>
      <c r="F6023" s="89">
        <f>Table3[[#This Row],[Yield]]/100*(1+F6022)</f>
        <v>0</v>
      </c>
    </row>
    <row r="6024" spans="1:6" x14ac:dyDescent="0.2">
      <c r="A6024" s="88">
        <v>6215</v>
      </c>
      <c r="B6024" s="89">
        <v>96.16</v>
      </c>
      <c r="C6024" s="89">
        <f>LN(Table3[[#This Row],[Value]]/B6023)</f>
        <v>-1.0242705036551785E-2</v>
      </c>
      <c r="D6024" s="89"/>
      <c r="E6024" s="89"/>
      <c r="F6024" s="89">
        <f>Table3[[#This Row],[Yield]]/100*(1+F6023)</f>
        <v>0</v>
      </c>
    </row>
    <row r="6025" spans="1:6" x14ac:dyDescent="0.2">
      <c r="A6025" s="88">
        <v>6216</v>
      </c>
      <c r="B6025" s="89">
        <v>96.75</v>
      </c>
      <c r="C6025" s="89">
        <f>LN(Table3[[#This Row],[Value]]/B6024)</f>
        <v>6.1168611229936781E-3</v>
      </c>
      <c r="D6025" s="89"/>
      <c r="E6025" s="89"/>
      <c r="F6025" s="89">
        <f>Table3[[#This Row],[Yield]]/100*(1+F6024)</f>
        <v>0</v>
      </c>
    </row>
    <row r="6026" spans="1:6" x14ac:dyDescent="0.2">
      <c r="A6026" s="88">
        <v>6218</v>
      </c>
      <c r="B6026" s="89">
        <v>96.4</v>
      </c>
      <c r="C6026" s="89">
        <f>LN(Table3[[#This Row],[Value]]/B6025)</f>
        <v>-3.6241302933912338E-3</v>
      </c>
      <c r="D6026" s="89"/>
      <c r="E6026" s="89"/>
      <c r="F6026" s="89">
        <f>Table3[[#This Row],[Yield]]/100*(1+F6025)</f>
        <v>0</v>
      </c>
    </row>
    <row r="6027" spans="1:6" x14ac:dyDescent="0.2">
      <c r="A6027" s="88">
        <v>6219</v>
      </c>
      <c r="B6027" s="89">
        <v>97.64</v>
      </c>
      <c r="C6027" s="89">
        <f>LN(Table3[[#This Row],[Value]]/B6026)</f>
        <v>1.2781043908259345E-2</v>
      </c>
      <c r="D6027" s="89"/>
      <c r="E6027" s="89"/>
      <c r="F6027" s="89">
        <f>Table3[[#This Row],[Yield]]/100*(1+F6026)</f>
        <v>0</v>
      </c>
    </row>
    <row r="6028" spans="1:6" x14ac:dyDescent="0.2">
      <c r="A6028" s="88">
        <v>6220</v>
      </c>
      <c r="B6028" s="89">
        <v>95.7</v>
      </c>
      <c r="C6028" s="89">
        <f>LN(Table3[[#This Row],[Value]]/B6027)</f>
        <v>-2.0068947065850749E-2</v>
      </c>
      <c r="D6028" s="89"/>
      <c r="E6028" s="89"/>
      <c r="F6028" s="89">
        <f>Table3[[#This Row],[Yield]]/100*(1+F6027)</f>
        <v>0</v>
      </c>
    </row>
    <row r="6029" spans="1:6" x14ac:dyDescent="0.2">
      <c r="A6029" s="88">
        <v>6221</v>
      </c>
      <c r="B6029" s="89">
        <v>96.02</v>
      </c>
      <c r="C6029" s="89">
        <f>LN(Table3[[#This Row],[Value]]/B6028)</f>
        <v>3.3382046438856145E-3</v>
      </c>
      <c r="D6029" s="89"/>
      <c r="E6029" s="89"/>
      <c r="F6029" s="89">
        <f>Table3[[#This Row],[Yield]]/100*(1+F6028)</f>
        <v>0</v>
      </c>
    </row>
    <row r="6030" spans="1:6" x14ac:dyDescent="0.2">
      <c r="A6030" s="88">
        <v>6222</v>
      </c>
      <c r="B6030" s="89">
        <v>95.75</v>
      </c>
      <c r="C6030" s="89">
        <f>LN(Table3[[#This Row],[Value]]/B6029)</f>
        <v>-2.8158750420388865E-3</v>
      </c>
      <c r="D6030" s="89"/>
      <c r="E6030" s="89"/>
      <c r="F6030" s="89">
        <f>Table3[[#This Row],[Yield]]/100*(1+F6029)</f>
        <v>0</v>
      </c>
    </row>
    <row r="6031" spans="1:6" x14ac:dyDescent="0.2">
      <c r="A6031" s="88">
        <v>6223</v>
      </c>
      <c r="B6031" s="89">
        <v>95.13</v>
      </c>
      <c r="C6031" s="89">
        <f>LN(Table3[[#This Row],[Value]]/B6030)</f>
        <v>-6.4962508423897867E-3</v>
      </c>
      <c r="D6031" s="89"/>
      <c r="E6031" s="89"/>
      <c r="F6031" s="89">
        <f>Table3[[#This Row],[Yield]]/100*(1+F6030)</f>
        <v>0</v>
      </c>
    </row>
    <row r="6032" spans="1:6" x14ac:dyDescent="0.2">
      <c r="A6032" s="88">
        <v>6225</v>
      </c>
      <c r="B6032" s="89">
        <v>95.59</v>
      </c>
      <c r="C6032" s="89">
        <f>LN(Table3[[#This Row],[Value]]/B6031)</f>
        <v>4.8238348573056743E-3</v>
      </c>
      <c r="D6032" s="89"/>
      <c r="E6032" s="89"/>
      <c r="F6032" s="89">
        <f>Table3[[#This Row],[Yield]]/100*(1+F6031)</f>
        <v>0</v>
      </c>
    </row>
    <row r="6033" spans="1:6" x14ac:dyDescent="0.2">
      <c r="A6033" s="88">
        <v>6226</v>
      </c>
      <c r="B6033" s="89">
        <v>97.55</v>
      </c>
      <c r="C6033" s="89">
        <f>LN(Table3[[#This Row],[Value]]/B6032)</f>
        <v>2.0296854993449003E-2</v>
      </c>
      <c r="D6033" s="89"/>
      <c r="E6033" s="89"/>
      <c r="F6033" s="89">
        <f>Table3[[#This Row],[Yield]]/100*(1+F6032)</f>
        <v>0</v>
      </c>
    </row>
    <row r="6034" spans="1:6" x14ac:dyDescent="0.2">
      <c r="A6034" s="88">
        <v>6227</v>
      </c>
      <c r="B6034" s="89">
        <v>96.6</v>
      </c>
      <c r="C6034" s="89">
        <f>LN(Table3[[#This Row],[Value]]/B6033)</f>
        <v>-9.7863258506479898E-3</v>
      </c>
      <c r="D6034" s="89"/>
      <c r="E6034" s="89"/>
      <c r="F6034" s="89">
        <f>Table3[[#This Row],[Yield]]/100*(1+F6033)</f>
        <v>0</v>
      </c>
    </row>
    <row r="6035" spans="1:6" x14ac:dyDescent="0.2">
      <c r="A6035" s="88">
        <v>6228</v>
      </c>
      <c r="B6035" s="89">
        <v>97.5</v>
      </c>
      <c r="C6035" s="89">
        <f>LN(Table3[[#This Row],[Value]]/B6034)</f>
        <v>9.273636785329253E-3</v>
      </c>
      <c r="D6035" s="89"/>
      <c r="E6035" s="89"/>
      <c r="F6035" s="89">
        <f>Table3[[#This Row],[Yield]]/100*(1+F6034)</f>
        <v>0</v>
      </c>
    </row>
    <row r="6036" spans="1:6" x14ac:dyDescent="0.2">
      <c r="A6036" s="88">
        <v>6229</v>
      </c>
      <c r="B6036" s="89">
        <v>97.35</v>
      </c>
      <c r="C6036" s="89">
        <f>LN(Table3[[#This Row],[Value]]/B6035)</f>
        <v>-1.5396461855928612E-3</v>
      </c>
      <c r="D6036" s="89"/>
      <c r="E6036" s="89"/>
      <c r="F6036" s="89">
        <f>Table3[[#This Row],[Yield]]/100*(1+F6035)</f>
        <v>0</v>
      </c>
    </row>
    <row r="6037" spans="1:6" x14ac:dyDescent="0.2">
      <c r="A6037" s="88">
        <v>6230</v>
      </c>
      <c r="B6037" s="89">
        <v>97.97</v>
      </c>
      <c r="C6037" s="89">
        <f>LN(Table3[[#This Row],[Value]]/B6036)</f>
        <v>6.3485775383423466E-3</v>
      </c>
      <c r="D6037" s="89"/>
      <c r="E6037" s="89"/>
      <c r="F6037" s="89">
        <f>Table3[[#This Row],[Yield]]/100*(1+F6036)</f>
        <v>0</v>
      </c>
    </row>
    <row r="6038" spans="1:6" x14ac:dyDescent="0.2">
      <c r="A6038" s="88">
        <v>6232</v>
      </c>
      <c r="B6038" s="89">
        <v>96.6</v>
      </c>
      <c r="C6038" s="89">
        <f>LN(Table3[[#This Row],[Value]]/B6037)</f>
        <v>-1.408256813807859E-2</v>
      </c>
      <c r="D6038" s="89"/>
      <c r="E6038" s="89"/>
      <c r="F6038" s="89">
        <f>Table3[[#This Row],[Yield]]/100*(1+F6037)</f>
        <v>0</v>
      </c>
    </row>
    <row r="6039" spans="1:6" x14ac:dyDescent="0.2">
      <c r="A6039" s="88">
        <v>6233</v>
      </c>
      <c r="B6039" s="89">
        <v>96.26</v>
      </c>
      <c r="C6039" s="89">
        <f>LN(Table3[[#This Row],[Value]]/B6038)</f>
        <v>-3.5258773435088504E-3</v>
      </c>
      <c r="D6039" s="89"/>
      <c r="E6039" s="89"/>
      <c r="F6039" s="89">
        <f>Table3[[#This Row],[Yield]]/100*(1+F6038)</f>
        <v>0</v>
      </c>
    </row>
    <row r="6040" spans="1:6" x14ac:dyDescent="0.2">
      <c r="A6040" s="88">
        <v>6234</v>
      </c>
      <c r="B6040" s="89">
        <v>96.66</v>
      </c>
      <c r="C6040" s="89">
        <f>LN(Table3[[#This Row],[Value]]/B6039)</f>
        <v>4.1468025419745336E-3</v>
      </c>
      <c r="D6040" s="89"/>
      <c r="E6040" s="89"/>
      <c r="F6040" s="89">
        <f>Table3[[#This Row],[Yield]]/100*(1+F6039)</f>
        <v>0</v>
      </c>
    </row>
    <row r="6041" spans="1:6" x14ac:dyDescent="0.2">
      <c r="A6041" s="88">
        <v>6235</v>
      </c>
      <c r="B6041" s="89">
        <v>97.41</v>
      </c>
      <c r="C6041" s="89">
        <f>LN(Table3[[#This Row],[Value]]/B6040)</f>
        <v>7.7292083659262845E-3</v>
      </c>
      <c r="D6041" s="89"/>
      <c r="E6041" s="89"/>
      <c r="F6041" s="89">
        <f>Table3[[#This Row],[Yield]]/100*(1+F6040)</f>
        <v>0</v>
      </c>
    </row>
    <row r="6042" spans="1:6" x14ac:dyDescent="0.2">
      <c r="A6042" s="88">
        <v>6236</v>
      </c>
      <c r="B6042" s="89">
        <v>97.36</v>
      </c>
      <c r="C6042" s="89">
        <f>LN(Table3[[#This Row],[Value]]/B6041)</f>
        <v>-5.1342610359251899E-4</v>
      </c>
      <c r="D6042" s="89"/>
      <c r="E6042" s="89"/>
      <c r="F6042" s="89">
        <f>Table3[[#This Row],[Yield]]/100*(1+F6041)</f>
        <v>0</v>
      </c>
    </row>
    <row r="6043" spans="1:6" x14ac:dyDescent="0.2">
      <c r="A6043" s="88">
        <v>6237</v>
      </c>
      <c r="B6043" s="89">
        <v>96.71</v>
      </c>
      <c r="C6043" s="89">
        <f>LN(Table3[[#This Row],[Value]]/B6042)</f>
        <v>-6.6986389503999946E-3</v>
      </c>
      <c r="D6043" s="89"/>
      <c r="E6043" s="89"/>
      <c r="F6043" s="89">
        <f>Table3[[#This Row],[Yield]]/100*(1+F6042)</f>
        <v>0</v>
      </c>
    </row>
    <row r="6044" spans="1:6" x14ac:dyDescent="0.2">
      <c r="A6044" s="88">
        <v>6239</v>
      </c>
      <c r="B6044" s="89">
        <v>95.78</v>
      </c>
      <c r="C6044" s="89">
        <f>LN(Table3[[#This Row],[Value]]/B6043)</f>
        <v>-9.6629148144084815E-3</v>
      </c>
      <c r="D6044" s="89"/>
      <c r="E6044" s="89"/>
      <c r="F6044" s="89">
        <f>Table3[[#This Row],[Yield]]/100*(1+F6043)</f>
        <v>0</v>
      </c>
    </row>
    <row r="6045" spans="1:6" x14ac:dyDescent="0.2">
      <c r="A6045" s="88">
        <v>6240</v>
      </c>
      <c r="B6045" s="89">
        <v>95.83</v>
      </c>
      <c r="C6045" s="89">
        <f>LN(Table3[[#This Row],[Value]]/B6044)</f>
        <v>5.2189344120755579E-4</v>
      </c>
      <c r="D6045" s="89"/>
      <c r="E6045" s="89"/>
      <c r="F6045" s="89">
        <f>Table3[[#This Row],[Yield]]/100*(1+F6044)</f>
        <v>0</v>
      </c>
    </row>
    <row r="6046" spans="1:6" x14ac:dyDescent="0.2">
      <c r="A6046" s="88">
        <v>6241</v>
      </c>
      <c r="B6046" s="89">
        <v>95.43</v>
      </c>
      <c r="C6046" s="89">
        <f>LN(Table3[[#This Row],[Value]]/B6045)</f>
        <v>-4.1827939265083429E-3</v>
      </c>
      <c r="D6046" s="89"/>
      <c r="E6046" s="89"/>
      <c r="F6046" s="89">
        <f>Table3[[#This Row],[Yield]]/100*(1+F6045)</f>
        <v>0</v>
      </c>
    </row>
    <row r="6047" spans="1:6" x14ac:dyDescent="0.2">
      <c r="A6047" s="88">
        <v>6242</v>
      </c>
      <c r="B6047" s="89">
        <v>88.52</v>
      </c>
      <c r="C6047" s="89">
        <f>LN(Table3[[#This Row],[Value]]/B6046)</f>
        <v>-7.5164479246313587E-2</v>
      </c>
      <c r="D6047" s="89"/>
      <c r="E6047" s="89"/>
      <c r="F6047" s="89">
        <f>Table3[[#This Row],[Yield]]/100*(1+F6046)</f>
        <v>0</v>
      </c>
    </row>
    <row r="6048" spans="1:6" x14ac:dyDescent="0.2">
      <c r="A6048" s="88">
        <v>6243</v>
      </c>
      <c r="B6048" s="89">
        <v>87.01</v>
      </c>
      <c r="C6048" s="89">
        <f>LN(Table3[[#This Row],[Value]]/B6047)</f>
        <v>-1.720546060491579E-2</v>
      </c>
      <c r="D6048" s="89"/>
      <c r="E6048" s="89"/>
      <c r="F6048" s="89">
        <f>Table3[[#This Row],[Yield]]/100*(1+F6047)</f>
        <v>0</v>
      </c>
    </row>
    <row r="6049" spans="1:6" x14ac:dyDescent="0.2">
      <c r="A6049" s="88">
        <v>6244</v>
      </c>
      <c r="B6049" s="89">
        <v>89.97</v>
      </c>
      <c r="C6049" s="89">
        <f>LN(Table3[[#This Row],[Value]]/B6048)</f>
        <v>3.3453226851094385E-2</v>
      </c>
      <c r="D6049" s="89"/>
      <c r="E6049" s="89"/>
      <c r="F6049" s="89">
        <f>Table3[[#This Row],[Yield]]/100*(1+F6048)</f>
        <v>0</v>
      </c>
    </row>
    <row r="6050" spans="1:6" x14ac:dyDescent="0.2">
      <c r="A6050" s="88">
        <v>6246</v>
      </c>
      <c r="B6050" s="89">
        <v>92.03</v>
      </c>
      <c r="C6050" s="89">
        <f>LN(Table3[[#This Row],[Value]]/B6049)</f>
        <v>2.263832942173814E-2</v>
      </c>
      <c r="D6050" s="89"/>
      <c r="E6050" s="89"/>
      <c r="F6050" s="89">
        <f>Table3[[#This Row],[Yield]]/100*(1+F6049)</f>
        <v>0</v>
      </c>
    </row>
    <row r="6051" spans="1:6" x14ac:dyDescent="0.2">
      <c r="A6051" s="88">
        <v>6247</v>
      </c>
      <c r="B6051" s="89">
        <v>92.81</v>
      </c>
      <c r="C6051" s="89">
        <f>LN(Table3[[#This Row],[Value]]/B6050)</f>
        <v>8.4397817565358448E-3</v>
      </c>
      <c r="D6051" s="89"/>
      <c r="E6051" s="89"/>
      <c r="F6051" s="89">
        <f>Table3[[#This Row],[Yield]]/100*(1+F6050)</f>
        <v>0</v>
      </c>
    </row>
    <row r="6052" spans="1:6" x14ac:dyDescent="0.2">
      <c r="A6052" s="88">
        <v>6248</v>
      </c>
      <c r="B6052" s="89">
        <v>92.19</v>
      </c>
      <c r="C6052" s="89">
        <f>LN(Table3[[#This Row],[Value]]/B6051)</f>
        <v>-6.7027277967984808E-3</v>
      </c>
      <c r="D6052" s="89"/>
      <c r="E6052" s="89"/>
      <c r="F6052" s="89">
        <f>Table3[[#This Row],[Yield]]/100*(1+F6051)</f>
        <v>0</v>
      </c>
    </row>
    <row r="6053" spans="1:6" x14ac:dyDescent="0.2">
      <c r="A6053" s="88">
        <v>6249</v>
      </c>
      <c r="B6053" s="89">
        <v>90.94</v>
      </c>
      <c r="C6053" s="89">
        <f>LN(Table3[[#This Row],[Value]]/B6052)</f>
        <v>-1.3651716413638458E-2</v>
      </c>
      <c r="D6053" s="89"/>
      <c r="E6053" s="89"/>
      <c r="F6053" s="89">
        <f>Table3[[#This Row],[Yield]]/100*(1+F6052)</f>
        <v>0</v>
      </c>
    </row>
    <row r="6054" spans="1:6" x14ac:dyDescent="0.2">
      <c r="A6054" s="88">
        <v>6250</v>
      </c>
      <c r="B6054" s="89">
        <v>90.2</v>
      </c>
      <c r="C6054" s="89">
        <f>LN(Table3[[#This Row],[Value]]/B6053)</f>
        <v>-8.1705213282864276E-3</v>
      </c>
      <c r="D6054" s="89"/>
      <c r="E6054" s="89"/>
      <c r="F6054" s="89">
        <f>Table3[[#This Row],[Yield]]/100*(1+F6053)</f>
        <v>0</v>
      </c>
    </row>
    <row r="6055" spans="1:6" x14ac:dyDescent="0.2">
      <c r="A6055" s="88">
        <v>6251</v>
      </c>
      <c r="B6055" s="89">
        <v>91.56</v>
      </c>
      <c r="C6055" s="89">
        <f>LN(Table3[[#This Row],[Value]]/B6054)</f>
        <v>1.4965068015788027E-2</v>
      </c>
      <c r="D6055" s="89"/>
      <c r="E6055" s="89"/>
      <c r="F6055" s="89">
        <f>Table3[[#This Row],[Yield]]/100*(1+F6054)</f>
        <v>0</v>
      </c>
    </row>
    <row r="6056" spans="1:6" x14ac:dyDescent="0.2">
      <c r="A6056" s="88">
        <v>6254</v>
      </c>
      <c r="B6056" s="89">
        <v>92.37</v>
      </c>
      <c r="C6056" s="89">
        <f>LN(Table3[[#This Row],[Value]]/B6055)</f>
        <v>8.807755520152798E-3</v>
      </c>
      <c r="D6056" s="89"/>
      <c r="E6056" s="89"/>
      <c r="F6056" s="89">
        <f>Table3[[#This Row],[Yield]]/100*(1+F6055)</f>
        <v>0</v>
      </c>
    </row>
    <row r="6057" spans="1:6" x14ac:dyDescent="0.2">
      <c r="A6057" s="88">
        <v>6255</v>
      </c>
      <c r="B6057" s="89">
        <v>91.86</v>
      </c>
      <c r="C6057" s="89">
        <f>LN(Table3[[#This Row],[Value]]/B6056)</f>
        <v>-5.5365717068713467E-3</v>
      </c>
      <c r="D6057" s="89"/>
      <c r="E6057" s="89"/>
      <c r="F6057" s="89">
        <f>Table3[[#This Row],[Yield]]/100*(1+F6056)</f>
        <v>0</v>
      </c>
    </row>
    <row r="6058" spans="1:6" x14ac:dyDescent="0.2">
      <c r="A6058" s="88">
        <v>6256</v>
      </c>
      <c r="B6058" s="89">
        <v>91.65</v>
      </c>
      <c r="C6058" s="89">
        <f>LN(Table3[[#This Row],[Value]]/B6057)</f>
        <v>-2.2887046119333451E-3</v>
      </c>
      <c r="D6058" s="89"/>
      <c r="E6058" s="89"/>
      <c r="F6058" s="89">
        <f>Table3[[#This Row],[Yield]]/100*(1+F6057)</f>
        <v>0</v>
      </c>
    </row>
    <row r="6059" spans="1:6" x14ac:dyDescent="0.2">
      <c r="A6059" s="88">
        <v>6257</v>
      </c>
      <c r="B6059" s="89">
        <v>91.81</v>
      </c>
      <c r="C6059" s="89">
        <f>LN(Table3[[#This Row],[Value]]/B6058)</f>
        <v>1.7442498698945631E-3</v>
      </c>
      <c r="D6059" s="89"/>
      <c r="E6059" s="89"/>
      <c r="F6059" s="89">
        <f>Table3[[#This Row],[Yield]]/100*(1+F6058)</f>
        <v>0</v>
      </c>
    </row>
    <row r="6060" spans="1:6" x14ac:dyDescent="0.2">
      <c r="A6060" s="88">
        <v>6258</v>
      </c>
      <c r="B6060" s="89">
        <v>92.7</v>
      </c>
      <c r="C6060" s="89">
        <f>LN(Table3[[#This Row],[Value]]/B6059)</f>
        <v>9.6472484162007863E-3</v>
      </c>
      <c r="D6060" s="89"/>
      <c r="E6060" s="89"/>
      <c r="F6060" s="89">
        <f>Table3[[#This Row],[Yield]]/100*(1+F6059)</f>
        <v>0</v>
      </c>
    </row>
    <row r="6061" spans="1:6" x14ac:dyDescent="0.2">
      <c r="A6061" s="88">
        <v>6260</v>
      </c>
      <c r="B6061" s="89">
        <v>93.66</v>
      </c>
      <c r="C6061" s="89">
        <f>LN(Table3[[#This Row],[Value]]/B6060)</f>
        <v>1.0302731183586105E-2</v>
      </c>
      <c r="D6061" s="89"/>
      <c r="E6061" s="89"/>
      <c r="F6061" s="89">
        <f>Table3[[#This Row],[Yield]]/100*(1+F6060)</f>
        <v>0</v>
      </c>
    </row>
    <row r="6062" spans="1:6" x14ac:dyDescent="0.2">
      <c r="A6062" s="88">
        <v>6261</v>
      </c>
      <c r="B6062" s="89">
        <v>94.91</v>
      </c>
      <c r="C6062" s="89">
        <f>LN(Table3[[#This Row],[Value]]/B6061)</f>
        <v>1.3257870387005164E-2</v>
      </c>
      <c r="D6062" s="89"/>
      <c r="E6062" s="89"/>
      <c r="F6062" s="89">
        <f>Table3[[#This Row],[Yield]]/100*(1+F6061)</f>
        <v>0</v>
      </c>
    </row>
    <row r="6063" spans="1:6" x14ac:dyDescent="0.2">
      <c r="A6063" s="88">
        <v>6262</v>
      </c>
      <c r="B6063" s="89">
        <v>93.97</v>
      </c>
      <c r="C6063" s="89">
        <f>LN(Table3[[#This Row],[Value]]/B6062)</f>
        <v>-9.9534917474271671E-3</v>
      </c>
      <c r="D6063" s="89"/>
      <c r="E6063" s="89"/>
      <c r="F6063" s="89">
        <f>Table3[[#This Row],[Yield]]/100*(1+F6062)</f>
        <v>0</v>
      </c>
    </row>
    <row r="6064" spans="1:6" x14ac:dyDescent="0.2">
      <c r="A6064" s="88">
        <v>6264</v>
      </c>
      <c r="B6064" s="89">
        <v>92.56</v>
      </c>
      <c r="C6064" s="89">
        <f>LN(Table3[[#This Row],[Value]]/B6063)</f>
        <v>-1.5118499509552385E-2</v>
      </c>
      <c r="D6064" s="89"/>
      <c r="E6064" s="89"/>
      <c r="F6064" s="89">
        <f>Table3[[#This Row],[Yield]]/100*(1+F6063)</f>
        <v>0</v>
      </c>
    </row>
    <row r="6065" spans="1:6" x14ac:dyDescent="0.2">
      <c r="A6065" s="88">
        <v>6265</v>
      </c>
      <c r="B6065" s="89">
        <v>92.22</v>
      </c>
      <c r="C6065" s="89">
        <f>LN(Table3[[#This Row],[Value]]/B6064)</f>
        <v>-3.6800561068617136E-3</v>
      </c>
      <c r="D6065" s="89"/>
      <c r="E6065" s="89"/>
      <c r="F6065" s="89">
        <f>Table3[[#This Row],[Yield]]/100*(1+F6064)</f>
        <v>0</v>
      </c>
    </row>
    <row r="6066" spans="1:6" x14ac:dyDescent="0.2">
      <c r="A6066" s="88">
        <v>6267</v>
      </c>
      <c r="B6066" s="89">
        <v>93.35</v>
      </c>
      <c r="C6066" s="89">
        <f>LN(Table3[[#This Row],[Value]]/B6065)</f>
        <v>1.2178843209172022E-2</v>
      </c>
      <c r="D6066" s="89"/>
      <c r="E6066" s="89"/>
      <c r="F6066" s="89">
        <f>Table3[[#This Row],[Yield]]/100*(1+F6065)</f>
        <v>0</v>
      </c>
    </row>
    <row r="6067" spans="1:6" x14ac:dyDescent="0.2">
      <c r="A6067" s="88">
        <v>6268</v>
      </c>
      <c r="B6067" s="89">
        <v>92.68</v>
      </c>
      <c r="C6067" s="89">
        <f>LN(Table3[[#This Row],[Value]]/B6066)</f>
        <v>-7.2031704235560818E-3</v>
      </c>
      <c r="D6067" s="89"/>
      <c r="E6067" s="89"/>
      <c r="F6067" s="89">
        <f>Table3[[#This Row],[Yield]]/100*(1+F6066)</f>
        <v>0</v>
      </c>
    </row>
    <row r="6068" spans="1:6" x14ac:dyDescent="0.2">
      <c r="A6068" s="88">
        <v>6269</v>
      </c>
      <c r="B6068" s="89">
        <v>91.56</v>
      </c>
      <c r="C6068" s="89">
        <f>LN(Table3[[#This Row],[Value]]/B6067)</f>
        <v>-1.2158204479809519E-2</v>
      </c>
      <c r="D6068" s="89"/>
      <c r="E6068" s="89"/>
      <c r="F6068" s="89">
        <f>Table3[[#This Row],[Yield]]/100*(1+F6067)</f>
        <v>0</v>
      </c>
    </row>
    <row r="6069" spans="1:6" x14ac:dyDescent="0.2">
      <c r="A6069" s="88">
        <v>6270</v>
      </c>
      <c r="B6069" s="89">
        <v>91.1</v>
      </c>
      <c r="C6069" s="89">
        <f>LN(Table3[[#This Row],[Value]]/B6068)</f>
        <v>-5.0366908184533658E-3</v>
      </c>
      <c r="D6069" s="89"/>
      <c r="E6069" s="89"/>
      <c r="F6069" s="89">
        <f>Table3[[#This Row],[Yield]]/100*(1+F6068)</f>
        <v>0</v>
      </c>
    </row>
    <row r="6070" spans="1:6" x14ac:dyDescent="0.2">
      <c r="A6070" s="88">
        <v>6271</v>
      </c>
      <c r="B6070" s="89">
        <v>92.82</v>
      </c>
      <c r="C6070" s="89">
        <f>LN(Table3[[#This Row],[Value]]/B6069)</f>
        <v>1.8704329547117045E-2</v>
      </c>
      <c r="D6070" s="89"/>
      <c r="E6070" s="89"/>
      <c r="F6070" s="89">
        <f>Table3[[#This Row],[Yield]]/100*(1+F6069)</f>
        <v>0</v>
      </c>
    </row>
    <row r="6071" spans="1:6" x14ac:dyDescent="0.2">
      <c r="A6071" s="88">
        <v>6272</v>
      </c>
      <c r="B6071" s="89">
        <v>93.63</v>
      </c>
      <c r="C6071" s="89">
        <f>LN(Table3[[#This Row],[Value]]/B6070)</f>
        <v>8.6887111377679689E-3</v>
      </c>
      <c r="D6071" s="89"/>
      <c r="E6071" s="89"/>
      <c r="F6071" s="89">
        <f>Table3[[#This Row],[Yield]]/100*(1+F6070)</f>
        <v>0</v>
      </c>
    </row>
    <row r="6072" spans="1:6" x14ac:dyDescent="0.2">
      <c r="A6072" s="88">
        <v>6274</v>
      </c>
      <c r="B6072" s="89">
        <v>95.04</v>
      </c>
      <c r="C6072" s="89">
        <f>LN(Table3[[#This Row],[Value]]/B6071)</f>
        <v>1.4947010663537071E-2</v>
      </c>
      <c r="D6072" s="89"/>
      <c r="E6072" s="89"/>
      <c r="F6072" s="89">
        <f>Table3[[#This Row],[Yield]]/100*(1+F6071)</f>
        <v>0</v>
      </c>
    </row>
    <row r="6073" spans="1:6" x14ac:dyDescent="0.2">
      <c r="A6073" s="88">
        <v>6275</v>
      </c>
      <c r="B6073" s="89">
        <v>95.3</v>
      </c>
      <c r="C6073" s="89">
        <f>LN(Table3[[#This Row],[Value]]/B6072)</f>
        <v>2.7319550458214871E-3</v>
      </c>
      <c r="D6073" s="89"/>
      <c r="E6073" s="89"/>
      <c r="F6073" s="89">
        <f>Table3[[#This Row],[Yield]]/100*(1+F6072)</f>
        <v>0</v>
      </c>
    </row>
    <row r="6074" spans="1:6" x14ac:dyDescent="0.2">
      <c r="A6074" s="88">
        <v>6276</v>
      </c>
      <c r="B6074" s="89">
        <v>95.3</v>
      </c>
      <c r="C6074" s="89">
        <f>LN(Table3[[#This Row],[Value]]/B6073)</f>
        <v>0</v>
      </c>
      <c r="D6074" s="89"/>
      <c r="E6074" s="89"/>
      <c r="F6074" s="89">
        <f>Table3[[#This Row],[Yield]]/100*(1+F6073)</f>
        <v>0</v>
      </c>
    </row>
    <row r="6075" spans="1:6" x14ac:dyDescent="0.2">
      <c r="A6075" s="88">
        <v>6277</v>
      </c>
      <c r="B6075" s="89">
        <v>95.28</v>
      </c>
      <c r="C6075" s="89">
        <f>LN(Table3[[#This Row],[Value]]/B6074)</f>
        <v>-2.098856131117668E-4</v>
      </c>
      <c r="D6075" s="89"/>
      <c r="E6075" s="89"/>
      <c r="F6075" s="89">
        <f>Table3[[#This Row],[Yield]]/100*(1+F6074)</f>
        <v>0</v>
      </c>
    </row>
    <row r="6076" spans="1:6" x14ac:dyDescent="0.2">
      <c r="A6076" s="88">
        <v>6278</v>
      </c>
      <c r="B6076" s="89">
        <v>96.46</v>
      </c>
      <c r="C6076" s="89">
        <f>LN(Table3[[#This Row],[Value]]/B6075)</f>
        <v>1.2308489593781115E-2</v>
      </c>
      <c r="D6076" s="89"/>
      <c r="E6076" s="89"/>
      <c r="F6076" s="89">
        <f>Table3[[#This Row],[Yield]]/100*(1+F6075)</f>
        <v>0</v>
      </c>
    </row>
    <row r="6077" spans="1:6" x14ac:dyDescent="0.2">
      <c r="A6077" s="88">
        <v>6279</v>
      </c>
      <c r="B6077" s="89">
        <v>96.78</v>
      </c>
      <c r="C6077" s="89">
        <f>LN(Table3[[#This Row],[Value]]/B6076)</f>
        <v>3.3119467243468204E-3</v>
      </c>
      <c r="D6077" s="89"/>
      <c r="E6077" s="89"/>
      <c r="F6077" s="89">
        <f>Table3[[#This Row],[Yield]]/100*(1+F6076)</f>
        <v>0</v>
      </c>
    </row>
    <row r="6078" spans="1:6" x14ac:dyDescent="0.2">
      <c r="A6078" s="88">
        <v>6281</v>
      </c>
      <c r="B6078" s="89">
        <v>95.03</v>
      </c>
      <c r="C6078" s="89">
        <f>LN(Table3[[#This Row],[Value]]/B6077)</f>
        <v>-1.824773014194862E-2</v>
      </c>
      <c r="D6078" s="89"/>
      <c r="E6078" s="89"/>
      <c r="F6078" s="89">
        <f>Table3[[#This Row],[Yield]]/100*(1+F6077)</f>
        <v>0</v>
      </c>
    </row>
    <row r="6079" spans="1:6" x14ac:dyDescent="0.2">
      <c r="A6079" s="88">
        <v>6282</v>
      </c>
      <c r="B6079" s="89">
        <v>95.05</v>
      </c>
      <c r="C6079" s="89">
        <f>LN(Table3[[#This Row],[Value]]/B6078)</f>
        <v>2.1043771121433683E-4</v>
      </c>
      <c r="D6079" s="89"/>
      <c r="E6079" s="89"/>
      <c r="F6079" s="89">
        <f>Table3[[#This Row],[Yield]]/100*(1+F6078)</f>
        <v>0</v>
      </c>
    </row>
    <row r="6080" spans="1:6" x14ac:dyDescent="0.2">
      <c r="A6080" s="88">
        <v>6283</v>
      </c>
      <c r="B6080" s="89">
        <v>95.16</v>
      </c>
      <c r="C6080" s="89">
        <f>LN(Table3[[#This Row],[Value]]/B6079)</f>
        <v>1.1566165003187693E-3</v>
      </c>
      <c r="D6080" s="89"/>
      <c r="E6080" s="89"/>
      <c r="F6080" s="89">
        <f>Table3[[#This Row],[Yield]]/100*(1+F6079)</f>
        <v>0</v>
      </c>
    </row>
    <row r="6081" spans="1:6" x14ac:dyDescent="0.2">
      <c r="A6081" s="88">
        <v>6284</v>
      </c>
      <c r="B6081" s="89">
        <v>95.63</v>
      </c>
      <c r="C6081" s="89">
        <f>LN(Table3[[#This Row],[Value]]/B6080)</f>
        <v>4.9268929266942773E-3</v>
      </c>
      <c r="D6081" s="89"/>
      <c r="E6081" s="89"/>
      <c r="F6081" s="89">
        <f>Table3[[#This Row],[Yield]]/100*(1+F6080)</f>
        <v>0</v>
      </c>
    </row>
    <row r="6082" spans="1:6" x14ac:dyDescent="0.2">
      <c r="A6082" s="88">
        <v>6285</v>
      </c>
      <c r="B6082" s="89">
        <v>95.65</v>
      </c>
      <c r="C6082" s="89">
        <f>LN(Table3[[#This Row],[Value]]/B6081)</f>
        <v>2.0911752481075048E-4</v>
      </c>
      <c r="D6082" s="89"/>
      <c r="E6082" s="89"/>
      <c r="F6082" s="89">
        <f>Table3[[#This Row],[Yield]]/100*(1+F6081)</f>
        <v>0</v>
      </c>
    </row>
    <row r="6083" spans="1:6" x14ac:dyDescent="0.2">
      <c r="A6083" s="88">
        <v>6286</v>
      </c>
      <c r="B6083" s="89">
        <v>96.22</v>
      </c>
      <c r="C6083" s="89">
        <f>LN(Table3[[#This Row],[Value]]/B6082)</f>
        <v>5.9415403850457266E-3</v>
      </c>
      <c r="D6083" s="89"/>
      <c r="E6083" s="89"/>
      <c r="F6083" s="89">
        <f>Table3[[#This Row],[Yield]]/100*(1+F6082)</f>
        <v>0</v>
      </c>
    </row>
    <row r="6084" spans="1:6" x14ac:dyDescent="0.2">
      <c r="A6084" s="88">
        <v>6288</v>
      </c>
      <c r="B6084" s="89">
        <v>96.97</v>
      </c>
      <c r="C6084" s="89">
        <f>LN(Table3[[#This Row],[Value]]/B6083)</f>
        <v>7.7644160451472086E-3</v>
      </c>
      <c r="D6084" s="89"/>
      <c r="E6084" s="89"/>
      <c r="F6084" s="89">
        <f>Table3[[#This Row],[Yield]]/100*(1+F6083)</f>
        <v>0</v>
      </c>
    </row>
    <row r="6085" spans="1:6" x14ac:dyDescent="0.2">
      <c r="A6085" s="88">
        <v>6289</v>
      </c>
      <c r="B6085" s="89">
        <v>98.2</v>
      </c>
      <c r="C6085" s="89">
        <f>LN(Table3[[#This Row],[Value]]/B6084)</f>
        <v>1.2604563043965412E-2</v>
      </c>
      <c r="D6085" s="89"/>
      <c r="E6085" s="89"/>
      <c r="F6085" s="89">
        <f>Table3[[#This Row],[Yield]]/100*(1+F6084)</f>
        <v>0</v>
      </c>
    </row>
    <row r="6086" spans="1:6" x14ac:dyDescent="0.2">
      <c r="A6086" s="88">
        <v>6290</v>
      </c>
      <c r="B6086" s="89">
        <v>97.61</v>
      </c>
      <c r="C6086" s="89">
        <f>LN(Table3[[#This Row],[Value]]/B6085)</f>
        <v>-6.0262681735464858E-3</v>
      </c>
      <c r="D6086" s="89"/>
      <c r="E6086" s="89"/>
      <c r="F6086" s="89">
        <f>Table3[[#This Row],[Yield]]/100*(1+F6085)</f>
        <v>0</v>
      </c>
    </row>
    <row r="6087" spans="1:6" x14ac:dyDescent="0.2">
      <c r="A6087" s="88">
        <v>6291</v>
      </c>
      <c r="B6087" s="89">
        <v>96.78</v>
      </c>
      <c r="C6087" s="89">
        <f>LN(Table3[[#This Row],[Value]]/B6086)</f>
        <v>-8.5395858217011695E-3</v>
      </c>
      <c r="D6087" s="89"/>
      <c r="E6087" s="89"/>
      <c r="F6087" s="89">
        <f>Table3[[#This Row],[Yield]]/100*(1+F6086)</f>
        <v>0</v>
      </c>
    </row>
    <row r="6088" spans="1:6" x14ac:dyDescent="0.2">
      <c r="A6088" s="88">
        <v>6292</v>
      </c>
      <c r="B6088" s="89">
        <v>97.27</v>
      </c>
      <c r="C6088" s="89">
        <f>LN(Table3[[#This Row],[Value]]/B6087)</f>
        <v>5.050255516176363E-3</v>
      </c>
      <c r="D6088" s="89"/>
      <c r="E6088" s="89"/>
      <c r="F6088" s="89">
        <f>Table3[[#This Row],[Yield]]/100*(1+F6087)</f>
        <v>0</v>
      </c>
    </row>
    <row r="6089" spans="1:6" x14ac:dyDescent="0.2">
      <c r="A6089" s="88">
        <v>6293</v>
      </c>
      <c r="B6089" s="89">
        <v>97.73</v>
      </c>
      <c r="C6089" s="89">
        <f>LN(Table3[[#This Row],[Value]]/B6088)</f>
        <v>4.7179574693955121E-3</v>
      </c>
      <c r="D6089" s="89"/>
      <c r="E6089" s="89"/>
      <c r="F6089" s="89">
        <f>Table3[[#This Row],[Yield]]/100*(1+F6088)</f>
        <v>0</v>
      </c>
    </row>
    <row r="6090" spans="1:6" x14ac:dyDescent="0.2">
      <c r="A6090" s="88">
        <v>6295</v>
      </c>
      <c r="B6090" s="89">
        <v>96.32</v>
      </c>
      <c r="C6090" s="89">
        <f>LN(Table3[[#This Row],[Value]]/B6089)</f>
        <v>-1.4532592790233608E-2</v>
      </c>
      <c r="D6090" s="89"/>
      <c r="E6090" s="89"/>
      <c r="F6090" s="89">
        <f>Table3[[#This Row],[Yield]]/100*(1+F6089)</f>
        <v>0</v>
      </c>
    </row>
    <row r="6091" spans="1:6" x14ac:dyDescent="0.2">
      <c r="A6091" s="88">
        <v>6296</v>
      </c>
      <c r="B6091" s="89">
        <v>96.46</v>
      </c>
      <c r="C6091" s="89">
        <f>LN(Table3[[#This Row],[Value]]/B6090)</f>
        <v>1.4524330803150226E-3</v>
      </c>
      <c r="D6091" s="89"/>
      <c r="E6091" s="89"/>
      <c r="F6091" s="89">
        <f>Table3[[#This Row],[Yield]]/100*(1+F6090)</f>
        <v>0</v>
      </c>
    </row>
    <row r="6092" spans="1:6" x14ac:dyDescent="0.2">
      <c r="A6092" s="88">
        <v>6297</v>
      </c>
      <c r="B6092" s="89">
        <v>97.01</v>
      </c>
      <c r="C6092" s="89">
        <f>LN(Table3[[#This Row],[Value]]/B6091)</f>
        <v>5.6856513323665508E-3</v>
      </c>
      <c r="D6092" s="89"/>
      <c r="E6092" s="89"/>
      <c r="F6092" s="89">
        <f>Table3[[#This Row],[Yield]]/100*(1+F6091)</f>
        <v>0</v>
      </c>
    </row>
    <row r="6093" spans="1:6" x14ac:dyDescent="0.2">
      <c r="A6093" s="88">
        <v>6298</v>
      </c>
      <c r="B6093" s="89">
        <v>96.75</v>
      </c>
      <c r="C6093" s="89">
        <f>LN(Table3[[#This Row],[Value]]/B6092)</f>
        <v>-2.6837340633010685E-3</v>
      </c>
      <c r="D6093" s="89"/>
      <c r="E6093" s="89"/>
      <c r="F6093" s="89">
        <f>Table3[[#This Row],[Yield]]/100*(1+F6092)</f>
        <v>0</v>
      </c>
    </row>
    <row r="6094" spans="1:6" x14ac:dyDescent="0.2">
      <c r="A6094" s="88">
        <v>6299</v>
      </c>
      <c r="B6094" s="89">
        <v>96.72</v>
      </c>
      <c r="C6094" s="89">
        <f>LN(Table3[[#This Row],[Value]]/B6093)</f>
        <v>-3.1012560335394549E-4</v>
      </c>
      <c r="D6094" s="89"/>
      <c r="E6094" s="89"/>
      <c r="F6094" s="89">
        <f>Table3[[#This Row],[Yield]]/100*(1+F6093)</f>
        <v>0</v>
      </c>
    </row>
    <row r="6095" spans="1:6" x14ac:dyDescent="0.2">
      <c r="A6095" s="88">
        <v>6300</v>
      </c>
      <c r="B6095" s="89">
        <v>95.41</v>
      </c>
      <c r="C6095" s="89">
        <f>LN(Table3[[#This Row],[Value]]/B6094)</f>
        <v>-1.3636811542782713E-2</v>
      </c>
      <c r="D6095" s="89"/>
      <c r="E6095" s="89"/>
      <c r="F6095" s="89">
        <f>Table3[[#This Row],[Yield]]/100*(1+F6094)</f>
        <v>0</v>
      </c>
    </row>
    <row r="6096" spans="1:6" x14ac:dyDescent="0.2">
      <c r="A6096" s="88">
        <v>6302</v>
      </c>
      <c r="B6096" s="89">
        <v>97.06</v>
      </c>
      <c r="C6096" s="89">
        <f>LN(Table3[[#This Row],[Value]]/B6095)</f>
        <v>1.7145949213315623E-2</v>
      </c>
      <c r="D6096" s="89"/>
      <c r="E6096" s="89"/>
      <c r="F6096" s="89">
        <f>Table3[[#This Row],[Yield]]/100*(1+F6095)</f>
        <v>0</v>
      </c>
    </row>
    <row r="6097" spans="1:6" x14ac:dyDescent="0.2">
      <c r="A6097" s="88">
        <v>6303</v>
      </c>
      <c r="B6097" s="89">
        <v>96.34</v>
      </c>
      <c r="C6097" s="89">
        <f>LN(Table3[[#This Row],[Value]]/B6096)</f>
        <v>-7.4457427749953908E-3</v>
      </c>
      <c r="D6097" s="89"/>
      <c r="E6097" s="89"/>
      <c r="F6097" s="89">
        <f>Table3[[#This Row],[Yield]]/100*(1+F6096)</f>
        <v>0</v>
      </c>
    </row>
    <row r="6098" spans="1:6" x14ac:dyDescent="0.2">
      <c r="A6098" s="88">
        <v>6304</v>
      </c>
      <c r="B6098" s="89">
        <v>95.83</v>
      </c>
      <c r="C6098" s="89">
        <f>LN(Table3[[#This Row],[Value]]/B6097)</f>
        <v>-5.3078128464039464E-3</v>
      </c>
      <c r="D6098" s="89"/>
      <c r="E6098" s="89"/>
      <c r="F6098" s="89">
        <f>Table3[[#This Row],[Yield]]/100*(1+F6097)</f>
        <v>0</v>
      </c>
    </row>
    <row r="6099" spans="1:6" x14ac:dyDescent="0.2">
      <c r="A6099" s="88">
        <v>6305</v>
      </c>
      <c r="B6099" s="89">
        <v>94.61</v>
      </c>
      <c r="C6099" s="89">
        <f>LN(Table3[[#This Row],[Value]]/B6098)</f>
        <v>-1.2812609639317924E-2</v>
      </c>
      <c r="D6099" s="89"/>
      <c r="E6099" s="89"/>
      <c r="F6099" s="89">
        <f>Table3[[#This Row],[Yield]]/100*(1+F6098)</f>
        <v>0</v>
      </c>
    </row>
    <row r="6100" spans="1:6" x14ac:dyDescent="0.2">
      <c r="A6100" s="88">
        <v>6307</v>
      </c>
      <c r="B6100" s="89">
        <v>93.1</v>
      </c>
      <c r="C6100" s="89">
        <f>LN(Table3[[#This Row],[Value]]/B6099)</f>
        <v>-1.608899443333154E-2</v>
      </c>
      <c r="D6100" s="89"/>
      <c r="E6100" s="89"/>
      <c r="F6100" s="89">
        <f>Table3[[#This Row],[Yield]]/100*(1+F6099)</f>
        <v>0</v>
      </c>
    </row>
    <row r="6101" spans="1:6" x14ac:dyDescent="0.2">
      <c r="A6101" s="88">
        <v>6309</v>
      </c>
      <c r="B6101" s="89">
        <v>92.41</v>
      </c>
      <c r="C6101" s="89">
        <f>LN(Table3[[#This Row],[Value]]/B6100)</f>
        <v>-7.438986383072263E-3</v>
      </c>
      <c r="D6101" s="89"/>
      <c r="E6101" s="89"/>
      <c r="F6101" s="89">
        <f>Table3[[#This Row],[Yield]]/100*(1+F6100)</f>
        <v>0</v>
      </c>
    </row>
    <row r="6102" spans="1:6" x14ac:dyDescent="0.2">
      <c r="A6102" s="88">
        <v>6310</v>
      </c>
      <c r="B6102" s="89">
        <v>91.2</v>
      </c>
      <c r="C6102" s="89">
        <f>LN(Table3[[#This Row],[Value]]/B6101)</f>
        <v>-1.3180300819663333E-2</v>
      </c>
      <c r="D6102" s="89"/>
      <c r="E6102" s="89"/>
      <c r="F6102" s="89">
        <f>Table3[[#This Row],[Yield]]/100*(1+F6101)</f>
        <v>0</v>
      </c>
    </row>
    <row r="6103" spans="1:6" x14ac:dyDescent="0.2">
      <c r="A6103" s="88">
        <v>6311</v>
      </c>
      <c r="B6103" s="89">
        <v>92.82</v>
      </c>
      <c r="C6103" s="89">
        <f>LN(Table3[[#This Row],[Value]]/B6102)</f>
        <v>1.760723673274402E-2</v>
      </c>
      <c r="D6103" s="89"/>
      <c r="E6103" s="89"/>
      <c r="F6103" s="89">
        <f>Table3[[#This Row],[Yield]]/100*(1+F6102)</f>
        <v>0</v>
      </c>
    </row>
    <row r="6104" spans="1:6" x14ac:dyDescent="0.2">
      <c r="A6104" s="88">
        <v>6312</v>
      </c>
      <c r="B6104" s="89">
        <v>93.1</v>
      </c>
      <c r="C6104" s="89">
        <f>LN(Table3[[#This Row],[Value]]/B6103)</f>
        <v>3.0120504699916212E-3</v>
      </c>
      <c r="D6104" s="89"/>
      <c r="E6104" s="89"/>
      <c r="F6104" s="89">
        <f>Table3[[#This Row],[Yield]]/100*(1+F6103)</f>
        <v>0</v>
      </c>
    </row>
    <row r="6105" spans="1:6" x14ac:dyDescent="0.2">
      <c r="A6105" s="88">
        <v>6313</v>
      </c>
      <c r="B6105" s="89">
        <v>93.18</v>
      </c>
      <c r="C6105" s="89">
        <f>LN(Table3[[#This Row],[Value]]/B6104)</f>
        <v>8.5892210562937301E-4</v>
      </c>
      <c r="D6105" s="89"/>
      <c r="E6105" s="89"/>
      <c r="F6105" s="89">
        <f>Table3[[#This Row],[Yield]]/100*(1+F6104)</f>
        <v>0</v>
      </c>
    </row>
    <row r="6106" spans="1:6" x14ac:dyDescent="0.2">
      <c r="A6106" s="88">
        <v>6314</v>
      </c>
      <c r="B6106" s="89">
        <v>93.76</v>
      </c>
      <c r="C6106" s="89">
        <f>LN(Table3[[#This Row],[Value]]/B6105)</f>
        <v>6.2052194400518167E-3</v>
      </c>
      <c r="D6106" s="89"/>
      <c r="E6106" s="89"/>
      <c r="F6106" s="89">
        <f>Table3[[#This Row],[Yield]]/100*(1+F6105)</f>
        <v>0</v>
      </c>
    </row>
    <row r="6107" spans="1:6" x14ac:dyDescent="0.2">
      <c r="A6107" s="88">
        <v>6316</v>
      </c>
      <c r="B6107" s="89">
        <v>92.21</v>
      </c>
      <c r="C6107" s="89">
        <f>LN(Table3[[#This Row],[Value]]/B6106)</f>
        <v>-1.6669741277652771E-2</v>
      </c>
      <c r="D6107" s="89"/>
      <c r="E6107" s="89"/>
      <c r="F6107" s="89">
        <f>Table3[[#This Row],[Yield]]/100*(1+F6106)</f>
        <v>0</v>
      </c>
    </row>
    <row r="6108" spans="1:6" x14ac:dyDescent="0.2">
      <c r="A6108" s="88">
        <v>6317</v>
      </c>
      <c r="B6108" s="89">
        <v>91.87</v>
      </c>
      <c r="C6108" s="89">
        <f>LN(Table3[[#This Row],[Value]]/B6107)</f>
        <v>-3.6940502676746719E-3</v>
      </c>
      <c r="D6108" s="89"/>
      <c r="E6108" s="89"/>
      <c r="F6108" s="89">
        <f>Table3[[#This Row],[Yield]]/100*(1+F6107)</f>
        <v>0</v>
      </c>
    </row>
    <row r="6109" spans="1:6" x14ac:dyDescent="0.2">
      <c r="A6109" s="88">
        <v>6318</v>
      </c>
      <c r="B6109" s="89">
        <v>91.63</v>
      </c>
      <c r="C6109" s="89">
        <f>LN(Table3[[#This Row],[Value]]/B6108)</f>
        <v>-2.6158053062533678E-3</v>
      </c>
      <c r="D6109" s="89"/>
      <c r="E6109" s="89"/>
      <c r="F6109" s="89">
        <f>Table3[[#This Row],[Yield]]/100*(1+F6108)</f>
        <v>0</v>
      </c>
    </row>
    <row r="6110" spans="1:6" x14ac:dyDescent="0.2">
      <c r="A6110" s="88">
        <v>6319</v>
      </c>
      <c r="B6110" s="89">
        <v>91.83</v>
      </c>
      <c r="C6110" s="89">
        <f>LN(Table3[[#This Row],[Value]]/B6109)</f>
        <v>2.1803126483090525E-3</v>
      </c>
      <c r="D6110" s="89"/>
      <c r="E6110" s="89"/>
      <c r="F6110" s="89">
        <f>Table3[[#This Row],[Yield]]/100*(1+F6109)</f>
        <v>0</v>
      </c>
    </row>
    <row r="6111" spans="1:6" x14ac:dyDescent="0.2">
      <c r="A6111" s="88">
        <v>6320</v>
      </c>
      <c r="B6111" s="89">
        <v>90.84</v>
      </c>
      <c r="C6111" s="89">
        <f>LN(Table3[[#This Row],[Value]]/B6110)</f>
        <v>-1.0839324388073066E-2</v>
      </c>
      <c r="D6111" s="89"/>
      <c r="E6111" s="89"/>
      <c r="F6111" s="89">
        <f>Table3[[#This Row],[Yield]]/100*(1+F6110)</f>
        <v>0</v>
      </c>
    </row>
    <row r="6112" spans="1:6" x14ac:dyDescent="0.2">
      <c r="A6112" s="88">
        <v>6321</v>
      </c>
      <c r="B6112" s="89">
        <v>90.98</v>
      </c>
      <c r="C6112" s="89">
        <f>LN(Table3[[#This Row],[Value]]/B6111)</f>
        <v>1.539984904500271E-3</v>
      </c>
      <c r="D6112" s="89"/>
      <c r="E6112" s="89"/>
      <c r="F6112" s="89">
        <f>Table3[[#This Row],[Yield]]/100*(1+F6111)</f>
        <v>0</v>
      </c>
    </row>
    <row r="6113" spans="1:6" x14ac:dyDescent="0.2">
      <c r="A6113" s="88">
        <v>6323</v>
      </c>
      <c r="B6113" s="89">
        <v>90.96</v>
      </c>
      <c r="C6113" s="89">
        <f>LN(Table3[[#This Row],[Value]]/B6112)</f>
        <v>-2.1985269957755312E-4</v>
      </c>
      <c r="D6113" s="89"/>
      <c r="E6113" s="89"/>
      <c r="F6113" s="89">
        <f>Table3[[#This Row],[Yield]]/100*(1+F6112)</f>
        <v>0</v>
      </c>
    </row>
    <row r="6114" spans="1:6" x14ac:dyDescent="0.2">
      <c r="A6114" s="88">
        <v>6324</v>
      </c>
      <c r="B6114" s="89">
        <v>90.66</v>
      </c>
      <c r="C6114" s="89">
        <f>LN(Table3[[#This Row],[Value]]/B6113)</f>
        <v>-3.3036039295774164E-3</v>
      </c>
      <c r="D6114" s="89"/>
      <c r="E6114" s="89"/>
      <c r="F6114" s="89">
        <f>Table3[[#This Row],[Yield]]/100*(1+F6113)</f>
        <v>0</v>
      </c>
    </row>
    <row r="6115" spans="1:6" x14ac:dyDescent="0.2">
      <c r="A6115" s="88">
        <v>6325</v>
      </c>
      <c r="B6115" s="89">
        <v>92.98</v>
      </c>
      <c r="C6115" s="89">
        <f>LN(Table3[[#This Row],[Value]]/B6114)</f>
        <v>2.5268170749735523E-2</v>
      </c>
      <c r="D6115" s="89"/>
      <c r="E6115" s="89"/>
      <c r="F6115" s="89">
        <f>Table3[[#This Row],[Yield]]/100*(1+F6114)</f>
        <v>0</v>
      </c>
    </row>
    <row r="6116" spans="1:6" x14ac:dyDescent="0.2">
      <c r="A6116" s="88">
        <v>6326</v>
      </c>
      <c r="B6116" s="89">
        <v>93.06</v>
      </c>
      <c r="C6116" s="89">
        <f>LN(Table3[[#This Row],[Value]]/B6115)</f>
        <v>8.6003015406370311E-4</v>
      </c>
      <c r="D6116" s="89"/>
      <c r="E6116" s="89"/>
      <c r="F6116" s="89">
        <f>Table3[[#This Row],[Yield]]/100*(1+F6115)</f>
        <v>0</v>
      </c>
    </row>
    <row r="6117" spans="1:6" x14ac:dyDescent="0.2">
      <c r="A6117" s="88">
        <v>6327</v>
      </c>
      <c r="B6117" s="89">
        <v>93.1</v>
      </c>
      <c r="C6117" s="89">
        <f>LN(Table3[[#This Row],[Value]]/B6116)</f>
        <v>4.2973786651889144E-4</v>
      </c>
      <c r="D6117" s="89"/>
      <c r="E6117" s="89"/>
      <c r="F6117" s="89">
        <f>Table3[[#This Row],[Yield]]/100*(1+F6116)</f>
        <v>0</v>
      </c>
    </row>
    <row r="6118" spans="1:6" x14ac:dyDescent="0.2">
      <c r="A6118" s="88">
        <v>6328</v>
      </c>
      <c r="B6118" s="89">
        <v>92.65</v>
      </c>
      <c r="C6118" s="89">
        <f>LN(Table3[[#This Row],[Value]]/B6117)</f>
        <v>-4.8452315516524756E-3</v>
      </c>
      <c r="D6118" s="89"/>
      <c r="E6118" s="89"/>
      <c r="F6118" s="89">
        <f>Table3[[#This Row],[Yield]]/100*(1+F6117)</f>
        <v>0</v>
      </c>
    </row>
    <row r="6119" spans="1:6" x14ac:dyDescent="0.2">
      <c r="A6119" s="88">
        <v>6330</v>
      </c>
      <c r="B6119" s="89">
        <v>93.23</v>
      </c>
      <c r="C6119" s="89">
        <f>LN(Table3[[#This Row],[Value]]/B6118)</f>
        <v>6.2406055772333885E-3</v>
      </c>
      <c r="D6119" s="89"/>
      <c r="E6119" s="89"/>
      <c r="F6119" s="89">
        <f>Table3[[#This Row],[Yield]]/100*(1+F6118)</f>
        <v>0</v>
      </c>
    </row>
    <row r="6120" spans="1:6" x14ac:dyDescent="0.2">
      <c r="A6120" s="88">
        <v>6331</v>
      </c>
      <c r="B6120" s="89">
        <v>93.42</v>
      </c>
      <c r="C6120" s="89">
        <f>LN(Table3[[#This Row],[Value]]/B6119)</f>
        <v>2.0358967653597523E-3</v>
      </c>
      <c r="D6120" s="89"/>
      <c r="E6120" s="89"/>
      <c r="F6120" s="89">
        <f>Table3[[#This Row],[Yield]]/100*(1+F6119)</f>
        <v>0</v>
      </c>
    </row>
    <row r="6121" spans="1:6" x14ac:dyDescent="0.2">
      <c r="A6121" s="88">
        <v>6332</v>
      </c>
      <c r="B6121" s="89">
        <v>92.48</v>
      </c>
      <c r="C6121" s="89">
        <f>LN(Table3[[#This Row],[Value]]/B6120)</f>
        <v>-1.0113050149894652E-2</v>
      </c>
      <c r="D6121" s="89"/>
      <c r="E6121" s="89"/>
      <c r="F6121" s="89">
        <f>Table3[[#This Row],[Yield]]/100*(1+F6120)</f>
        <v>0</v>
      </c>
    </row>
    <row r="6122" spans="1:6" x14ac:dyDescent="0.2">
      <c r="A6122" s="88">
        <v>6333</v>
      </c>
      <c r="B6122" s="89">
        <v>90.98</v>
      </c>
      <c r="C6122" s="89">
        <f>LN(Table3[[#This Row],[Value]]/B6121)</f>
        <v>-1.6352702782209353E-2</v>
      </c>
      <c r="D6122" s="89"/>
      <c r="E6122" s="89"/>
      <c r="F6122" s="89">
        <f>Table3[[#This Row],[Yield]]/100*(1+F6121)</f>
        <v>0</v>
      </c>
    </row>
    <row r="6123" spans="1:6" x14ac:dyDescent="0.2">
      <c r="A6123" s="88">
        <v>6334</v>
      </c>
      <c r="B6123" s="89">
        <v>90.45</v>
      </c>
      <c r="C6123" s="89">
        <f>LN(Table3[[#This Row],[Value]]/B6122)</f>
        <v>-5.8424903005538549E-3</v>
      </c>
      <c r="D6123" s="89"/>
      <c r="E6123" s="89"/>
      <c r="F6123" s="89">
        <f>Table3[[#This Row],[Yield]]/100*(1+F6122)</f>
        <v>0</v>
      </c>
    </row>
    <row r="6124" spans="1:6" x14ac:dyDescent="0.2">
      <c r="A6124" s="88">
        <v>6335</v>
      </c>
      <c r="B6124" s="89">
        <v>90.2</v>
      </c>
      <c r="C6124" s="89">
        <f>LN(Table3[[#This Row],[Value]]/B6123)</f>
        <v>-2.7677847727261545E-3</v>
      </c>
      <c r="D6124" s="89"/>
      <c r="E6124" s="89"/>
      <c r="F6124" s="89">
        <f>Table3[[#This Row],[Yield]]/100*(1+F6123)</f>
        <v>0</v>
      </c>
    </row>
    <row r="6125" spans="1:6" x14ac:dyDescent="0.2">
      <c r="A6125" s="88">
        <v>6337</v>
      </c>
      <c r="B6125" s="89">
        <v>91.2</v>
      </c>
      <c r="C6125" s="89">
        <f>LN(Table3[[#This Row],[Value]]/B6124)</f>
        <v>1.1025470011707641E-2</v>
      </c>
      <c r="D6125" s="89"/>
      <c r="E6125" s="89"/>
      <c r="F6125" s="89">
        <f>Table3[[#This Row],[Yield]]/100*(1+F6124)</f>
        <v>0</v>
      </c>
    </row>
    <row r="6126" spans="1:6" x14ac:dyDescent="0.2">
      <c r="A6126" s="88">
        <v>6338</v>
      </c>
      <c r="B6126" s="89">
        <v>90.22</v>
      </c>
      <c r="C6126" s="89">
        <f>LN(Table3[[#This Row],[Value]]/B6125)</f>
        <v>-1.0803765100035898E-2</v>
      </c>
      <c r="D6126" s="89"/>
      <c r="E6126" s="89"/>
      <c r="F6126" s="89">
        <f>Table3[[#This Row],[Yield]]/100*(1+F6125)</f>
        <v>0</v>
      </c>
    </row>
    <row r="6127" spans="1:6" x14ac:dyDescent="0.2">
      <c r="A6127" s="88">
        <v>6339</v>
      </c>
      <c r="B6127" s="89">
        <v>89.08</v>
      </c>
      <c r="C6127" s="89">
        <f>LN(Table3[[#This Row],[Value]]/B6126)</f>
        <v>-1.2716289591082968E-2</v>
      </c>
      <c r="D6127" s="89"/>
      <c r="E6127" s="89"/>
      <c r="F6127" s="89">
        <f>Table3[[#This Row],[Yield]]/100*(1+F6126)</f>
        <v>0</v>
      </c>
    </row>
    <row r="6128" spans="1:6" x14ac:dyDescent="0.2">
      <c r="A6128" s="88">
        <v>6340</v>
      </c>
      <c r="B6128" s="89">
        <v>90.41</v>
      </c>
      <c r="C6128" s="89">
        <f>LN(Table3[[#This Row],[Value]]/B6127)</f>
        <v>1.4820038360108213E-2</v>
      </c>
      <c r="D6128" s="89"/>
      <c r="E6128" s="89"/>
      <c r="F6128" s="89">
        <f>Table3[[#This Row],[Yield]]/100*(1+F6127)</f>
        <v>0</v>
      </c>
    </row>
    <row r="6129" spans="1:6" x14ac:dyDescent="0.2">
      <c r="A6129" s="88">
        <v>6341</v>
      </c>
      <c r="B6129" s="89">
        <v>89.77</v>
      </c>
      <c r="C6129" s="89">
        <f>LN(Table3[[#This Row],[Value]]/B6128)</f>
        <v>-7.104036980678032E-3</v>
      </c>
      <c r="D6129" s="89"/>
      <c r="E6129" s="89"/>
      <c r="F6129" s="89">
        <f>Table3[[#This Row],[Yield]]/100*(1+F6128)</f>
        <v>0</v>
      </c>
    </row>
    <row r="6130" spans="1:6" x14ac:dyDescent="0.2">
      <c r="A6130" s="88">
        <v>6342</v>
      </c>
      <c r="B6130" s="89">
        <v>89.62</v>
      </c>
      <c r="C6130" s="89">
        <f>LN(Table3[[#This Row],[Value]]/B6129)</f>
        <v>-1.6723344106000561E-3</v>
      </c>
      <c r="D6130" s="89"/>
      <c r="E6130" s="89"/>
      <c r="F6130" s="89">
        <f>Table3[[#This Row],[Yield]]/100*(1+F6129)</f>
        <v>0</v>
      </c>
    </row>
    <row r="6131" spans="1:6" x14ac:dyDescent="0.2">
      <c r="A6131" s="88">
        <v>6344</v>
      </c>
      <c r="B6131" s="89">
        <v>90.78</v>
      </c>
      <c r="C6131" s="89">
        <f>LN(Table3[[#This Row],[Value]]/B6130)</f>
        <v>1.2860487670322562E-2</v>
      </c>
      <c r="D6131" s="89"/>
      <c r="E6131" s="89"/>
      <c r="F6131" s="89">
        <f>Table3[[#This Row],[Yield]]/100*(1+F6130)</f>
        <v>0</v>
      </c>
    </row>
    <row r="6132" spans="1:6" x14ac:dyDescent="0.2">
      <c r="A6132" s="88">
        <v>6345</v>
      </c>
      <c r="B6132" s="89">
        <v>90.19</v>
      </c>
      <c r="C6132" s="89">
        <f>LN(Table3[[#This Row],[Value]]/B6131)</f>
        <v>-6.5204408507027675E-3</v>
      </c>
      <c r="D6132" s="89"/>
      <c r="E6132" s="89"/>
      <c r="F6132" s="89">
        <f>Table3[[#This Row],[Yield]]/100*(1+F6131)</f>
        <v>0</v>
      </c>
    </row>
    <row r="6133" spans="1:6" x14ac:dyDescent="0.2">
      <c r="A6133" s="88">
        <v>6346</v>
      </c>
      <c r="B6133" s="89">
        <v>92.26</v>
      </c>
      <c r="C6133" s="89">
        <f>LN(Table3[[#This Row],[Value]]/B6132)</f>
        <v>2.2692121952057682E-2</v>
      </c>
      <c r="D6133" s="89"/>
      <c r="E6133" s="89"/>
      <c r="F6133" s="89">
        <f>Table3[[#This Row],[Yield]]/100*(1+F6132)</f>
        <v>0</v>
      </c>
    </row>
    <row r="6134" spans="1:6" x14ac:dyDescent="0.2">
      <c r="A6134" s="88">
        <v>6347</v>
      </c>
      <c r="B6134" s="89">
        <v>92.75</v>
      </c>
      <c r="C6134" s="89">
        <f>LN(Table3[[#This Row],[Value]]/B6133)</f>
        <v>5.2970233578699382E-3</v>
      </c>
      <c r="D6134" s="89"/>
      <c r="E6134" s="89"/>
      <c r="F6134" s="89">
        <f>Table3[[#This Row],[Yield]]/100*(1+F6133)</f>
        <v>0</v>
      </c>
    </row>
    <row r="6135" spans="1:6" x14ac:dyDescent="0.2">
      <c r="A6135" s="88">
        <v>6348</v>
      </c>
      <c r="B6135" s="89">
        <v>91.96</v>
      </c>
      <c r="C6135" s="89">
        <f>LN(Table3[[#This Row],[Value]]/B6134)</f>
        <v>-8.5540015925637553E-3</v>
      </c>
      <c r="D6135" s="89"/>
      <c r="E6135" s="89"/>
      <c r="F6135" s="89">
        <f>Table3[[#This Row],[Yield]]/100*(1+F6134)</f>
        <v>0</v>
      </c>
    </row>
    <row r="6136" spans="1:6" x14ac:dyDescent="0.2">
      <c r="A6136" s="88">
        <v>6349</v>
      </c>
      <c r="B6136" s="89">
        <v>92.37</v>
      </c>
      <c r="C6136" s="89">
        <f>LN(Table3[[#This Row],[Value]]/B6135)</f>
        <v>4.4485507095381243E-3</v>
      </c>
      <c r="D6136" s="89"/>
      <c r="E6136" s="89"/>
      <c r="F6136" s="89">
        <f>Table3[[#This Row],[Yield]]/100*(1+F6135)</f>
        <v>0</v>
      </c>
    </row>
    <row r="6137" spans="1:6" x14ac:dyDescent="0.2">
      <c r="A6137" s="88">
        <v>6351</v>
      </c>
      <c r="B6137" s="89">
        <v>93.47</v>
      </c>
      <c r="C6137" s="89">
        <f>LN(Table3[[#This Row],[Value]]/B6136)</f>
        <v>1.1838278589973271E-2</v>
      </c>
      <c r="D6137" s="89"/>
      <c r="E6137" s="89"/>
      <c r="F6137" s="89">
        <f>Table3[[#This Row],[Yield]]/100*(1+F6136)</f>
        <v>0</v>
      </c>
    </row>
    <row r="6138" spans="1:6" x14ac:dyDescent="0.2">
      <c r="A6138" s="88">
        <v>6352</v>
      </c>
      <c r="B6138" s="89">
        <v>94.09</v>
      </c>
      <c r="C6138" s="89">
        <f>LN(Table3[[#This Row],[Value]]/B6137)</f>
        <v>6.6112418241821768E-3</v>
      </c>
      <c r="D6138" s="89"/>
      <c r="E6138" s="89"/>
      <c r="F6138" s="89">
        <f>Table3[[#This Row],[Yield]]/100*(1+F6137)</f>
        <v>0</v>
      </c>
    </row>
    <row r="6139" spans="1:6" x14ac:dyDescent="0.2">
      <c r="A6139" s="88">
        <v>6353</v>
      </c>
      <c r="B6139" s="89">
        <v>94.26</v>
      </c>
      <c r="C6139" s="89">
        <f>LN(Table3[[#This Row],[Value]]/B6138)</f>
        <v>1.8051504769105256E-3</v>
      </c>
      <c r="D6139" s="89"/>
      <c r="E6139" s="89"/>
      <c r="F6139" s="89">
        <f>Table3[[#This Row],[Yield]]/100*(1+F6138)</f>
        <v>0</v>
      </c>
    </row>
    <row r="6140" spans="1:6" x14ac:dyDescent="0.2">
      <c r="A6140" s="88">
        <v>6354</v>
      </c>
      <c r="B6140" s="89">
        <v>95.2</v>
      </c>
      <c r="C6140" s="89">
        <f>LN(Table3[[#This Row],[Value]]/B6139)</f>
        <v>9.9230203017348986E-3</v>
      </c>
      <c r="D6140" s="89"/>
      <c r="E6140" s="89"/>
      <c r="F6140" s="89">
        <f>Table3[[#This Row],[Yield]]/100*(1+F6139)</f>
        <v>0</v>
      </c>
    </row>
    <row r="6141" spans="1:6" x14ac:dyDescent="0.2">
      <c r="A6141" s="88">
        <v>6355</v>
      </c>
      <c r="B6141" s="89">
        <v>96.76</v>
      </c>
      <c r="C6141" s="89">
        <f>LN(Table3[[#This Row],[Value]]/B6140)</f>
        <v>1.6253743944506818E-2</v>
      </c>
      <c r="D6141" s="89"/>
      <c r="E6141" s="89"/>
      <c r="F6141" s="89">
        <f>Table3[[#This Row],[Yield]]/100*(1+F6140)</f>
        <v>0</v>
      </c>
    </row>
    <row r="6142" spans="1:6" x14ac:dyDescent="0.2">
      <c r="A6142" s="88">
        <v>6356</v>
      </c>
      <c r="B6142" s="89">
        <v>97.58</v>
      </c>
      <c r="C6142" s="89">
        <f>LN(Table3[[#This Row],[Value]]/B6141)</f>
        <v>8.4388686458646035E-3</v>
      </c>
      <c r="D6142" s="89"/>
      <c r="E6142" s="89"/>
      <c r="F6142" s="89">
        <f>Table3[[#This Row],[Yield]]/100*(1+F6141)</f>
        <v>0</v>
      </c>
    </row>
    <row r="6143" spans="1:6" x14ac:dyDescent="0.2">
      <c r="A6143" s="88">
        <v>6358</v>
      </c>
      <c r="B6143" s="89">
        <v>97.2</v>
      </c>
      <c r="C6143" s="89">
        <f>LN(Table3[[#This Row],[Value]]/B6142)</f>
        <v>-3.901842921297654E-3</v>
      </c>
      <c r="D6143" s="89"/>
      <c r="E6143" s="89"/>
      <c r="F6143" s="89">
        <f>Table3[[#This Row],[Yield]]/100*(1+F6142)</f>
        <v>0</v>
      </c>
    </row>
    <row r="6144" spans="1:6" x14ac:dyDescent="0.2">
      <c r="A6144" s="88">
        <v>6359</v>
      </c>
      <c r="B6144" s="89">
        <v>97.41</v>
      </c>
      <c r="C6144" s="89">
        <f>LN(Table3[[#This Row],[Value]]/B6143)</f>
        <v>2.1581633164708277E-3</v>
      </c>
      <c r="D6144" s="89"/>
      <c r="E6144" s="89"/>
      <c r="F6144" s="89">
        <f>Table3[[#This Row],[Yield]]/100*(1+F6143)</f>
        <v>0</v>
      </c>
    </row>
    <row r="6145" spans="1:6" x14ac:dyDescent="0.2">
      <c r="A6145" s="88">
        <v>6361</v>
      </c>
      <c r="B6145" s="89">
        <v>97.38</v>
      </c>
      <c r="C6145" s="89">
        <f>LN(Table3[[#This Row],[Value]]/B6144)</f>
        <v>-3.0802402830946047E-4</v>
      </c>
      <c r="D6145" s="89"/>
      <c r="E6145" s="89"/>
      <c r="F6145" s="89">
        <f>Table3[[#This Row],[Yield]]/100*(1+F6144)</f>
        <v>0</v>
      </c>
    </row>
    <row r="6146" spans="1:6" x14ac:dyDescent="0.2">
      <c r="A6146" s="88">
        <v>6362</v>
      </c>
      <c r="B6146" s="89">
        <v>97.89</v>
      </c>
      <c r="C6146" s="89">
        <f>LN(Table3[[#This Row],[Value]]/B6145)</f>
        <v>5.2235485187842028E-3</v>
      </c>
      <c r="D6146" s="89"/>
      <c r="E6146" s="89"/>
      <c r="F6146" s="89">
        <f>Table3[[#This Row],[Yield]]/100*(1+F6145)</f>
        <v>0</v>
      </c>
    </row>
    <row r="6147" spans="1:6" x14ac:dyDescent="0.2">
      <c r="A6147" s="88">
        <v>6363</v>
      </c>
      <c r="B6147" s="89">
        <v>97.59</v>
      </c>
      <c r="C6147" s="89">
        <f>LN(Table3[[#This Row],[Value]]/B6146)</f>
        <v>-3.0693701199690955E-3</v>
      </c>
      <c r="D6147" s="89"/>
      <c r="E6147" s="89"/>
      <c r="F6147" s="89">
        <f>Table3[[#This Row],[Yield]]/100*(1+F6146)</f>
        <v>0</v>
      </c>
    </row>
    <row r="6148" spans="1:6" x14ac:dyDescent="0.2">
      <c r="A6148" s="88">
        <v>6365</v>
      </c>
      <c r="B6148" s="89">
        <v>97</v>
      </c>
      <c r="C6148" s="89">
        <f>LN(Table3[[#This Row],[Value]]/B6147)</f>
        <v>-6.0640506499870239E-3</v>
      </c>
      <c r="D6148" s="89"/>
      <c r="E6148" s="89"/>
      <c r="F6148" s="89">
        <f>Table3[[#This Row],[Yield]]/100*(1+F6147)</f>
        <v>0</v>
      </c>
    </row>
    <row r="6149" spans="1:6" x14ac:dyDescent="0.2">
      <c r="A6149" s="88">
        <v>6367</v>
      </c>
      <c r="B6149" s="89">
        <v>98.43</v>
      </c>
      <c r="C6149" s="89">
        <f>LN(Table3[[#This Row],[Value]]/B6148)</f>
        <v>1.4634657137737256E-2</v>
      </c>
      <c r="D6149" s="89"/>
      <c r="E6149" s="89"/>
      <c r="F6149" s="89">
        <f>Table3[[#This Row],[Yield]]/100*(1+F6148)</f>
        <v>0</v>
      </c>
    </row>
    <row r="6150" spans="1:6" x14ac:dyDescent="0.2">
      <c r="A6150" s="88">
        <v>6368</v>
      </c>
      <c r="B6150" s="89">
        <v>98.16</v>
      </c>
      <c r="C6150" s="89">
        <f>LN(Table3[[#This Row],[Value]]/B6149)</f>
        <v>-2.7468352384640072E-3</v>
      </c>
      <c r="D6150" s="89"/>
      <c r="E6150" s="89"/>
      <c r="F6150" s="89">
        <f>Table3[[#This Row],[Yield]]/100*(1+F6149)</f>
        <v>0</v>
      </c>
    </row>
    <row r="6151" spans="1:6" x14ac:dyDescent="0.2">
      <c r="A6151" s="88">
        <v>6369</v>
      </c>
      <c r="B6151" s="89">
        <v>98.58</v>
      </c>
      <c r="C6151" s="89">
        <f>LN(Table3[[#This Row],[Value]]/B6150)</f>
        <v>4.2696008745757765E-3</v>
      </c>
      <c r="D6151" s="89"/>
      <c r="E6151" s="89"/>
      <c r="F6151" s="89">
        <f>Table3[[#This Row],[Yield]]/100*(1+F6150)</f>
        <v>0</v>
      </c>
    </row>
    <row r="6152" spans="1:6" x14ac:dyDescent="0.2">
      <c r="A6152" s="88">
        <v>6370</v>
      </c>
      <c r="B6152" s="89">
        <v>99.08</v>
      </c>
      <c r="C6152" s="89">
        <f>LN(Table3[[#This Row],[Value]]/B6151)</f>
        <v>5.0592033439270162E-3</v>
      </c>
      <c r="D6152" s="89"/>
      <c r="E6152" s="89"/>
      <c r="F6152" s="89">
        <f>Table3[[#This Row],[Yield]]/100*(1+F6151)</f>
        <v>0</v>
      </c>
    </row>
    <row r="6153" spans="1:6" x14ac:dyDescent="0.2">
      <c r="A6153" s="88">
        <v>6372</v>
      </c>
      <c r="B6153" s="89">
        <v>97.86</v>
      </c>
      <c r="C6153" s="89">
        <f>LN(Table3[[#This Row],[Value]]/B6152)</f>
        <v>-1.2389718760181308E-2</v>
      </c>
      <c r="D6153" s="89"/>
      <c r="E6153" s="89"/>
      <c r="F6153" s="89">
        <f>Table3[[#This Row],[Yield]]/100*(1+F6152)</f>
        <v>0</v>
      </c>
    </row>
    <row r="6154" spans="1:6" x14ac:dyDescent="0.2">
      <c r="A6154" s="88">
        <v>6373</v>
      </c>
      <c r="B6154" s="89">
        <v>97.52</v>
      </c>
      <c r="C6154" s="89">
        <f>LN(Table3[[#This Row],[Value]]/B6153)</f>
        <v>-3.4804006879614194E-3</v>
      </c>
      <c r="D6154" s="89"/>
      <c r="E6154" s="89"/>
      <c r="F6154" s="89">
        <f>Table3[[#This Row],[Yield]]/100*(1+F6153)</f>
        <v>0</v>
      </c>
    </row>
    <row r="6155" spans="1:6" x14ac:dyDescent="0.2">
      <c r="A6155" s="88">
        <v>6374</v>
      </c>
      <c r="B6155" s="89">
        <v>98.31</v>
      </c>
      <c r="C6155" s="89">
        <f>LN(Table3[[#This Row],[Value]]/B6154)</f>
        <v>8.0682662058169513E-3</v>
      </c>
      <c r="D6155" s="89"/>
      <c r="E6155" s="89"/>
      <c r="F6155" s="89">
        <f>Table3[[#This Row],[Yield]]/100*(1+F6154)</f>
        <v>0</v>
      </c>
    </row>
    <row r="6156" spans="1:6" x14ac:dyDescent="0.2">
      <c r="A6156" s="88">
        <v>6375</v>
      </c>
      <c r="B6156" s="89">
        <v>97.95</v>
      </c>
      <c r="C6156" s="89">
        <f>LN(Table3[[#This Row],[Value]]/B6155)</f>
        <v>-3.6686069882831038E-3</v>
      </c>
      <c r="D6156" s="89"/>
      <c r="E6156" s="89"/>
      <c r="F6156" s="89">
        <f>Table3[[#This Row],[Yield]]/100*(1+F6155)</f>
        <v>0</v>
      </c>
    </row>
    <row r="6157" spans="1:6" x14ac:dyDescent="0.2">
      <c r="A6157" s="88">
        <v>6376</v>
      </c>
      <c r="B6157" s="89">
        <v>97.22</v>
      </c>
      <c r="C6157" s="89">
        <f>LN(Table3[[#This Row],[Value]]/B6156)</f>
        <v>-7.4806927732403118E-3</v>
      </c>
      <c r="D6157" s="89"/>
      <c r="E6157" s="89"/>
      <c r="F6157" s="89">
        <f>Table3[[#This Row],[Yield]]/100*(1+F6156)</f>
        <v>0</v>
      </c>
    </row>
    <row r="6158" spans="1:6" x14ac:dyDescent="0.2">
      <c r="A6158" s="88">
        <v>6377</v>
      </c>
      <c r="B6158" s="89">
        <v>96.95</v>
      </c>
      <c r="C6158" s="89">
        <f>LN(Table3[[#This Row],[Value]]/B6157)</f>
        <v>-2.7810699286485501E-3</v>
      </c>
      <c r="D6158" s="89"/>
      <c r="E6158" s="89"/>
      <c r="F6158" s="89">
        <f>Table3[[#This Row],[Yield]]/100*(1+F6157)</f>
        <v>0</v>
      </c>
    </row>
    <row r="6159" spans="1:6" x14ac:dyDescent="0.2">
      <c r="A6159" s="88">
        <v>6379</v>
      </c>
      <c r="B6159" s="89">
        <v>94.89</v>
      </c>
      <c r="C6159" s="89">
        <f>LN(Table3[[#This Row],[Value]]/B6158)</f>
        <v>-2.1477055702993679E-2</v>
      </c>
      <c r="D6159" s="89"/>
      <c r="E6159" s="89"/>
      <c r="F6159" s="89">
        <f>Table3[[#This Row],[Yield]]/100*(1+F6158)</f>
        <v>0</v>
      </c>
    </row>
    <row r="6160" spans="1:6" x14ac:dyDescent="0.2">
      <c r="A6160" s="88">
        <v>6380</v>
      </c>
      <c r="B6160" s="89">
        <v>95.36</v>
      </c>
      <c r="C6160" s="89">
        <f>LN(Table3[[#This Row],[Value]]/B6159)</f>
        <v>4.9408773313724969E-3</v>
      </c>
      <c r="D6160" s="89"/>
      <c r="E6160" s="89"/>
      <c r="F6160" s="89">
        <f>Table3[[#This Row],[Yield]]/100*(1+F6159)</f>
        <v>0</v>
      </c>
    </row>
    <row r="6161" spans="1:6" x14ac:dyDescent="0.2">
      <c r="A6161" s="88">
        <v>6381</v>
      </c>
      <c r="B6161" s="89">
        <v>94.78</v>
      </c>
      <c r="C6161" s="89">
        <f>LN(Table3[[#This Row],[Value]]/B6160)</f>
        <v>-6.1007867775973428E-3</v>
      </c>
      <c r="D6161" s="89"/>
      <c r="E6161" s="89"/>
      <c r="F6161" s="89">
        <f>Table3[[#This Row],[Yield]]/100*(1+F6160)</f>
        <v>0</v>
      </c>
    </row>
    <row r="6162" spans="1:6" x14ac:dyDescent="0.2">
      <c r="A6162" s="88">
        <v>6382</v>
      </c>
      <c r="B6162" s="89">
        <v>95.77</v>
      </c>
      <c r="C6162" s="89">
        <f>LN(Table3[[#This Row],[Value]]/B6161)</f>
        <v>1.0391066994085558E-2</v>
      </c>
      <c r="D6162" s="89"/>
      <c r="E6162" s="89"/>
      <c r="F6162" s="89">
        <f>Table3[[#This Row],[Yield]]/100*(1+F6161)</f>
        <v>0</v>
      </c>
    </row>
    <row r="6163" spans="1:6" x14ac:dyDescent="0.2">
      <c r="A6163" s="88">
        <v>6383</v>
      </c>
      <c r="B6163" s="89">
        <v>96.63</v>
      </c>
      <c r="C6163" s="89">
        <f>LN(Table3[[#This Row],[Value]]/B6162)</f>
        <v>8.9397684776892552E-3</v>
      </c>
      <c r="D6163" s="89"/>
      <c r="E6163" s="89"/>
      <c r="F6163" s="89">
        <f>Table3[[#This Row],[Yield]]/100*(1+F6162)</f>
        <v>0</v>
      </c>
    </row>
    <row r="6164" spans="1:6" x14ac:dyDescent="0.2">
      <c r="A6164" s="88">
        <v>6384</v>
      </c>
      <c r="B6164" s="89">
        <v>97.6</v>
      </c>
      <c r="C6164" s="89">
        <f>LN(Table3[[#This Row],[Value]]/B6163)</f>
        <v>9.9882414078297302E-3</v>
      </c>
      <c r="D6164" s="89"/>
      <c r="E6164" s="89"/>
      <c r="F6164" s="89">
        <f>Table3[[#This Row],[Yield]]/100*(1+F6163)</f>
        <v>0</v>
      </c>
    </row>
    <row r="6165" spans="1:6" x14ac:dyDescent="0.2">
      <c r="A6165" s="88">
        <v>6386</v>
      </c>
      <c r="B6165" s="89">
        <v>97.57</v>
      </c>
      <c r="C6165" s="89">
        <f>LN(Table3[[#This Row],[Value]]/B6164)</f>
        <v>-3.0742429918818767E-4</v>
      </c>
      <c r="D6165" s="89"/>
      <c r="E6165" s="89"/>
      <c r="F6165" s="89">
        <f>Table3[[#This Row],[Yield]]/100*(1+F6164)</f>
        <v>0</v>
      </c>
    </row>
    <row r="6166" spans="1:6" x14ac:dyDescent="0.2">
      <c r="A6166" s="88">
        <v>6387</v>
      </c>
      <c r="B6166" s="89">
        <v>96.81</v>
      </c>
      <c r="C6166" s="89">
        <f>LN(Table3[[#This Row],[Value]]/B6165)</f>
        <v>-7.8197743878784792E-3</v>
      </c>
      <c r="D6166" s="89"/>
      <c r="E6166" s="89"/>
      <c r="F6166" s="89">
        <f>Table3[[#This Row],[Yield]]/100*(1+F6165)</f>
        <v>0</v>
      </c>
    </row>
    <row r="6167" spans="1:6" x14ac:dyDescent="0.2">
      <c r="A6167" s="88">
        <v>6388</v>
      </c>
      <c r="B6167" s="89">
        <v>95.98</v>
      </c>
      <c r="C6167" s="89">
        <f>LN(Table3[[#This Row],[Value]]/B6166)</f>
        <v>-8.6104583018806521E-3</v>
      </c>
      <c r="D6167" s="89"/>
      <c r="E6167" s="89"/>
      <c r="F6167" s="89">
        <f>Table3[[#This Row],[Yield]]/100*(1+F6166)</f>
        <v>0</v>
      </c>
    </row>
    <row r="6168" spans="1:6" x14ac:dyDescent="0.2">
      <c r="A6168" s="88">
        <v>6389</v>
      </c>
      <c r="B6168" s="89">
        <v>95.41</v>
      </c>
      <c r="C6168" s="89">
        <f>LN(Table3[[#This Row],[Value]]/B6167)</f>
        <v>-5.9564416663449495E-3</v>
      </c>
      <c r="D6168" s="89"/>
      <c r="E6168" s="89"/>
      <c r="F6168" s="89">
        <f>Table3[[#This Row],[Yield]]/100*(1+F6167)</f>
        <v>0</v>
      </c>
    </row>
    <row r="6169" spans="1:6" x14ac:dyDescent="0.2">
      <c r="A6169" s="88">
        <v>6390</v>
      </c>
      <c r="B6169" s="89">
        <v>95.38</v>
      </c>
      <c r="C6169" s="89">
        <f>LN(Table3[[#This Row],[Value]]/B6168)</f>
        <v>-3.1448189367623E-4</v>
      </c>
      <c r="D6169" s="89"/>
      <c r="E6169" s="89"/>
      <c r="F6169" s="89">
        <f>Table3[[#This Row],[Yield]]/100*(1+F6168)</f>
        <v>0</v>
      </c>
    </row>
    <row r="6170" spans="1:6" x14ac:dyDescent="0.2">
      <c r="A6170" s="88">
        <v>6391</v>
      </c>
      <c r="B6170" s="89">
        <v>95.87</v>
      </c>
      <c r="C6170" s="89">
        <f>LN(Table3[[#This Row],[Value]]/B6169)</f>
        <v>5.1241942188269369E-3</v>
      </c>
      <c r="D6170" s="89"/>
      <c r="E6170" s="89"/>
      <c r="F6170" s="89">
        <f>Table3[[#This Row],[Yield]]/100*(1+F6169)</f>
        <v>0</v>
      </c>
    </row>
    <row r="6171" spans="1:6" x14ac:dyDescent="0.2">
      <c r="A6171" s="88">
        <v>6393</v>
      </c>
      <c r="B6171" s="89">
        <v>95.23</v>
      </c>
      <c r="C6171" s="89">
        <f>LN(Table3[[#This Row],[Value]]/B6170)</f>
        <v>-6.6980888829505794E-3</v>
      </c>
      <c r="D6171" s="89"/>
      <c r="E6171" s="89"/>
      <c r="F6171" s="89">
        <f>Table3[[#This Row],[Yield]]/100*(1+F6170)</f>
        <v>0</v>
      </c>
    </row>
    <row r="6172" spans="1:6" x14ac:dyDescent="0.2">
      <c r="A6172" s="88">
        <v>6394</v>
      </c>
      <c r="B6172" s="89">
        <v>95.31</v>
      </c>
      <c r="C6172" s="89">
        <f>LN(Table3[[#This Row],[Value]]/B6171)</f>
        <v>8.3971874357976779E-4</v>
      </c>
      <c r="D6172" s="89"/>
      <c r="E6172" s="89"/>
      <c r="F6172" s="89">
        <f>Table3[[#This Row],[Yield]]/100*(1+F6171)</f>
        <v>0</v>
      </c>
    </row>
    <row r="6173" spans="1:6" x14ac:dyDescent="0.2">
      <c r="A6173" s="88">
        <v>6396</v>
      </c>
      <c r="B6173" s="89">
        <v>93.57</v>
      </c>
      <c r="C6173" s="89">
        <f>LN(Table3[[#This Row],[Value]]/B6172)</f>
        <v>-1.842491766171294E-2</v>
      </c>
      <c r="D6173" s="89"/>
      <c r="E6173" s="89"/>
      <c r="F6173" s="89">
        <f>Table3[[#This Row],[Yield]]/100*(1+F6172)</f>
        <v>0</v>
      </c>
    </row>
    <row r="6174" spans="1:6" x14ac:dyDescent="0.2">
      <c r="A6174" s="88">
        <v>6397</v>
      </c>
      <c r="B6174" s="89">
        <v>93.9</v>
      </c>
      <c r="C6174" s="89">
        <f>LN(Table3[[#This Row],[Value]]/B6173)</f>
        <v>3.5205669263958035E-3</v>
      </c>
      <c r="D6174" s="89"/>
      <c r="E6174" s="89"/>
      <c r="F6174" s="89">
        <f>Table3[[#This Row],[Yield]]/100*(1+F6173)</f>
        <v>0</v>
      </c>
    </row>
    <row r="6175" spans="1:6" x14ac:dyDescent="0.2">
      <c r="A6175" s="88">
        <v>6398</v>
      </c>
      <c r="B6175" s="89">
        <v>94.28</v>
      </c>
      <c r="C6175" s="89">
        <f>LN(Table3[[#This Row],[Value]]/B6174)</f>
        <v>4.0386918537130678E-3</v>
      </c>
      <c r="D6175" s="89"/>
      <c r="E6175" s="89"/>
      <c r="F6175" s="89">
        <f>Table3[[#This Row],[Yield]]/100*(1+F6174)</f>
        <v>0</v>
      </c>
    </row>
    <row r="6176" spans="1:6" x14ac:dyDescent="0.2">
      <c r="A6176" s="88">
        <v>6400</v>
      </c>
      <c r="B6176" s="89">
        <v>93.64</v>
      </c>
      <c r="C6176" s="89">
        <f>LN(Table3[[#This Row],[Value]]/B6175)</f>
        <v>-6.8114354452204016E-3</v>
      </c>
      <c r="D6176" s="89"/>
      <c r="E6176" s="89"/>
      <c r="F6176" s="89">
        <f>Table3[[#This Row],[Yield]]/100*(1+F6175)</f>
        <v>0</v>
      </c>
    </row>
    <row r="6177" spans="1:6" x14ac:dyDescent="0.2">
      <c r="A6177" s="88">
        <v>6401</v>
      </c>
      <c r="B6177" s="89">
        <v>93.1</v>
      </c>
      <c r="C6177" s="89">
        <f>LN(Table3[[#This Row],[Value]]/B6176)</f>
        <v>-5.7834583396887285E-3</v>
      </c>
      <c r="D6177" s="89"/>
      <c r="E6177" s="89"/>
      <c r="F6177" s="89">
        <f>Table3[[#This Row],[Yield]]/100*(1+F6176)</f>
        <v>0</v>
      </c>
    </row>
    <row r="6178" spans="1:6" x14ac:dyDescent="0.2">
      <c r="A6178" s="88">
        <v>6402</v>
      </c>
      <c r="B6178" s="89">
        <v>94.14</v>
      </c>
      <c r="C6178" s="89">
        <f>LN(Table3[[#This Row],[Value]]/B6177)</f>
        <v>1.1108851689974913E-2</v>
      </c>
      <c r="D6178" s="89"/>
      <c r="E6178" s="89"/>
      <c r="F6178" s="89">
        <f>Table3[[#This Row],[Yield]]/100*(1+F6177)</f>
        <v>0</v>
      </c>
    </row>
    <row r="6179" spans="1:6" x14ac:dyDescent="0.2">
      <c r="A6179" s="88">
        <v>6403</v>
      </c>
      <c r="B6179" s="89">
        <v>93.64</v>
      </c>
      <c r="C6179" s="89">
        <f>LN(Table3[[#This Row],[Value]]/B6178)</f>
        <v>-5.3253933502861979E-3</v>
      </c>
      <c r="D6179" s="89"/>
      <c r="E6179" s="89"/>
      <c r="F6179" s="89">
        <f>Table3[[#This Row],[Yield]]/100*(1+F6178)</f>
        <v>0</v>
      </c>
    </row>
    <row r="6180" spans="1:6" x14ac:dyDescent="0.2">
      <c r="A6180" s="88">
        <v>6404</v>
      </c>
      <c r="B6180" s="89">
        <v>92.33</v>
      </c>
      <c r="C6180" s="89">
        <f>LN(Table3[[#This Row],[Value]]/B6179)</f>
        <v>-1.4088526838173547E-2</v>
      </c>
      <c r="D6180" s="89"/>
      <c r="E6180" s="89"/>
      <c r="F6180" s="89">
        <f>Table3[[#This Row],[Yield]]/100*(1+F6179)</f>
        <v>0</v>
      </c>
    </row>
    <row r="6181" spans="1:6" x14ac:dyDescent="0.2">
      <c r="A6181" s="88">
        <v>6405</v>
      </c>
      <c r="B6181" s="89">
        <v>92.57</v>
      </c>
      <c r="C6181" s="89">
        <f>LN(Table3[[#This Row],[Value]]/B6180)</f>
        <v>2.5959992945832951E-3</v>
      </c>
      <c r="D6181" s="89"/>
      <c r="E6181" s="89"/>
      <c r="F6181" s="89">
        <f>Table3[[#This Row],[Yield]]/100*(1+F6180)</f>
        <v>0</v>
      </c>
    </row>
    <row r="6182" spans="1:6" x14ac:dyDescent="0.2">
      <c r="A6182" s="88">
        <v>6407</v>
      </c>
      <c r="B6182" s="89">
        <v>91.38</v>
      </c>
      <c r="C6182" s="89">
        <f>LN(Table3[[#This Row],[Value]]/B6181)</f>
        <v>-1.2938478943994403E-2</v>
      </c>
      <c r="D6182" s="89"/>
      <c r="E6182" s="89"/>
      <c r="F6182" s="89">
        <f>Table3[[#This Row],[Yield]]/100*(1+F6181)</f>
        <v>0</v>
      </c>
    </row>
    <row r="6183" spans="1:6" x14ac:dyDescent="0.2">
      <c r="A6183" s="88">
        <v>6408</v>
      </c>
      <c r="B6183" s="89">
        <v>91.95</v>
      </c>
      <c r="C6183" s="89">
        <f>LN(Table3[[#This Row],[Value]]/B6182)</f>
        <v>6.2183149152046872E-3</v>
      </c>
      <c r="D6183" s="89"/>
      <c r="E6183" s="89"/>
      <c r="F6183" s="89">
        <f>Table3[[#This Row],[Yield]]/100*(1+F6182)</f>
        <v>0</v>
      </c>
    </row>
    <row r="6184" spans="1:6" x14ac:dyDescent="0.2">
      <c r="A6184" s="88">
        <v>6409</v>
      </c>
      <c r="B6184" s="89">
        <v>91.05</v>
      </c>
      <c r="C6184" s="89">
        <f>LN(Table3[[#This Row],[Value]]/B6183)</f>
        <v>-9.8361448767132417E-3</v>
      </c>
      <c r="D6184" s="89"/>
      <c r="E6184" s="89"/>
      <c r="F6184" s="89">
        <f>Table3[[#This Row],[Yield]]/100*(1+F6183)</f>
        <v>0</v>
      </c>
    </row>
    <row r="6185" spans="1:6" x14ac:dyDescent="0.2">
      <c r="A6185" s="88">
        <v>6410</v>
      </c>
      <c r="B6185" s="89">
        <v>90.48</v>
      </c>
      <c r="C6185" s="89">
        <f>LN(Table3[[#This Row],[Value]]/B6184)</f>
        <v>-6.2799743657518149E-3</v>
      </c>
      <c r="D6185" s="89"/>
      <c r="E6185" s="89"/>
      <c r="F6185" s="89">
        <f>Table3[[#This Row],[Yield]]/100*(1+F6184)</f>
        <v>0</v>
      </c>
    </row>
    <row r="6186" spans="1:6" x14ac:dyDescent="0.2">
      <c r="A6186" s="88">
        <v>6411</v>
      </c>
      <c r="B6186" s="89">
        <v>91.59</v>
      </c>
      <c r="C6186" s="89">
        <f>LN(Table3[[#This Row],[Value]]/B6185)</f>
        <v>1.2193263607031057E-2</v>
      </c>
      <c r="D6186" s="89"/>
      <c r="E6186" s="89"/>
      <c r="F6186" s="89">
        <f>Table3[[#This Row],[Yield]]/100*(1+F6185)</f>
        <v>0</v>
      </c>
    </row>
    <row r="6187" spans="1:6" x14ac:dyDescent="0.2">
      <c r="A6187" s="88">
        <v>6412</v>
      </c>
      <c r="B6187" s="89">
        <v>92.61</v>
      </c>
      <c r="C6187" s="89">
        <f>LN(Table3[[#This Row],[Value]]/B6186)</f>
        <v>1.1075031767281305E-2</v>
      </c>
      <c r="D6187" s="89"/>
      <c r="E6187" s="89"/>
      <c r="F6187" s="89">
        <f>Table3[[#This Row],[Yield]]/100*(1+F6186)</f>
        <v>0</v>
      </c>
    </row>
    <row r="6188" spans="1:6" x14ac:dyDescent="0.2">
      <c r="A6188" s="88">
        <v>6414</v>
      </c>
      <c r="B6188" s="89">
        <v>91.61</v>
      </c>
      <c r="C6188" s="89">
        <f>LN(Table3[[#This Row],[Value]]/B6187)</f>
        <v>-1.085669115506028E-2</v>
      </c>
      <c r="D6188" s="89"/>
      <c r="E6188" s="89"/>
      <c r="F6188" s="89">
        <f>Table3[[#This Row],[Yield]]/100*(1+F6187)</f>
        <v>0</v>
      </c>
    </row>
    <row r="6189" spans="1:6" x14ac:dyDescent="0.2">
      <c r="A6189" s="88">
        <v>6415</v>
      </c>
      <c r="B6189" s="89">
        <v>91.26</v>
      </c>
      <c r="C6189" s="89">
        <f>LN(Table3[[#This Row],[Value]]/B6188)</f>
        <v>-3.8278605278607245E-3</v>
      </c>
      <c r="D6189" s="89"/>
      <c r="E6189" s="89"/>
      <c r="F6189" s="89">
        <f>Table3[[#This Row],[Yield]]/100*(1+F6188)</f>
        <v>0</v>
      </c>
    </row>
    <row r="6190" spans="1:6" x14ac:dyDescent="0.2">
      <c r="A6190" s="88">
        <v>6416</v>
      </c>
      <c r="B6190" s="89">
        <v>91.24</v>
      </c>
      <c r="C6190" s="89">
        <f>LN(Table3[[#This Row],[Value]]/B6189)</f>
        <v>-2.1917808306933057E-4</v>
      </c>
      <c r="D6190" s="89"/>
      <c r="E6190" s="89"/>
      <c r="F6190" s="89">
        <f>Table3[[#This Row],[Yield]]/100*(1+F6189)</f>
        <v>0</v>
      </c>
    </row>
    <row r="6191" spans="1:6" x14ac:dyDescent="0.2">
      <c r="A6191" s="88">
        <v>6417</v>
      </c>
      <c r="B6191" s="89">
        <v>91.42</v>
      </c>
      <c r="C6191" s="89">
        <f>LN(Table3[[#This Row],[Value]]/B6190)</f>
        <v>1.970875487411193E-3</v>
      </c>
      <c r="D6191" s="89"/>
      <c r="E6191" s="89"/>
      <c r="F6191" s="89">
        <f>Table3[[#This Row],[Yield]]/100*(1+F6190)</f>
        <v>0</v>
      </c>
    </row>
    <row r="6192" spans="1:6" x14ac:dyDescent="0.2">
      <c r="A6192" s="88">
        <v>6418</v>
      </c>
      <c r="B6192" s="89">
        <v>91.75</v>
      </c>
      <c r="C6192" s="89">
        <f>LN(Table3[[#This Row],[Value]]/B6191)</f>
        <v>3.6032140310814182E-3</v>
      </c>
      <c r="D6192" s="89"/>
      <c r="E6192" s="89"/>
      <c r="F6192" s="89">
        <f>Table3[[#This Row],[Yield]]/100*(1+F6191)</f>
        <v>0</v>
      </c>
    </row>
    <row r="6193" spans="1:6" x14ac:dyDescent="0.2">
      <c r="A6193" s="88">
        <v>6419</v>
      </c>
      <c r="B6193" s="89">
        <v>92.11</v>
      </c>
      <c r="C6193" s="89">
        <f>LN(Table3[[#This Row],[Value]]/B6192)</f>
        <v>3.9160280654646148E-3</v>
      </c>
      <c r="D6193" s="89"/>
      <c r="E6193" s="89"/>
      <c r="F6193" s="89">
        <f>Table3[[#This Row],[Yield]]/100*(1+F6192)</f>
        <v>0</v>
      </c>
    </row>
    <row r="6194" spans="1:6" x14ac:dyDescent="0.2">
      <c r="A6194" s="88">
        <v>6421</v>
      </c>
      <c r="B6194" s="89">
        <v>92.13</v>
      </c>
      <c r="C6194" s="89">
        <f>LN(Table3[[#This Row],[Value]]/B6193)</f>
        <v>2.1710812069634813E-4</v>
      </c>
      <c r="D6194" s="89"/>
      <c r="E6194" s="89"/>
      <c r="F6194" s="89">
        <f>Table3[[#This Row],[Yield]]/100*(1+F6193)</f>
        <v>0</v>
      </c>
    </row>
    <row r="6195" spans="1:6" x14ac:dyDescent="0.2">
      <c r="A6195" s="88">
        <v>6422</v>
      </c>
      <c r="B6195" s="89">
        <v>91.75</v>
      </c>
      <c r="C6195" s="89">
        <f>LN(Table3[[#This Row],[Value]]/B6194)</f>
        <v>-4.133136186161018E-3</v>
      </c>
      <c r="D6195" s="89"/>
      <c r="E6195" s="89"/>
      <c r="F6195" s="89">
        <f>Table3[[#This Row],[Yield]]/100*(1+F6194)</f>
        <v>0</v>
      </c>
    </row>
    <row r="6196" spans="1:6" x14ac:dyDescent="0.2">
      <c r="A6196" s="88">
        <v>6423</v>
      </c>
      <c r="B6196" s="89">
        <v>92.26</v>
      </c>
      <c r="C6196" s="89">
        <f>LN(Table3[[#This Row],[Value]]/B6195)</f>
        <v>5.5431911949947845E-3</v>
      </c>
      <c r="D6196" s="89"/>
      <c r="E6196" s="89"/>
      <c r="F6196" s="89">
        <f>Table3[[#This Row],[Yield]]/100*(1+F6195)</f>
        <v>0</v>
      </c>
    </row>
    <row r="6197" spans="1:6" x14ac:dyDescent="0.2">
      <c r="A6197" s="88">
        <v>6424</v>
      </c>
      <c r="B6197" s="89">
        <v>92.87</v>
      </c>
      <c r="C6197" s="89">
        <f>LN(Table3[[#This Row],[Value]]/B6196)</f>
        <v>6.589987658242505E-3</v>
      </c>
      <c r="D6197" s="89"/>
      <c r="E6197" s="89"/>
      <c r="F6197" s="89">
        <f>Table3[[#This Row],[Yield]]/100*(1+F6196)</f>
        <v>0</v>
      </c>
    </row>
    <row r="6198" spans="1:6" x14ac:dyDescent="0.2">
      <c r="A6198" s="88">
        <v>6425</v>
      </c>
      <c r="B6198" s="89">
        <v>92.96</v>
      </c>
      <c r="C6198" s="89">
        <f>LN(Table3[[#This Row],[Value]]/B6197)</f>
        <v>9.6862731568391901E-4</v>
      </c>
      <c r="D6198" s="89"/>
      <c r="E6198" s="89"/>
      <c r="F6198" s="89">
        <f>Table3[[#This Row],[Yield]]/100*(1+F6197)</f>
        <v>0</v>
      </c>
    </row>
    <row r="6199" spans="1:6" x14ac:dyDescent="0.2">
      <c r="A6199" s="88">
        <v>6428</v>
      </c>
      <c r="B6199" s="89">
        <v>93.85</v>
      </c>
      <c r="C6199" s="89">
        <f>LN(Table3[[#This Row],[Value]]/B6198)</f>
        <v>9.5284699289166722E-3</v>
      </c>
      <c r="D6199" s="89"/>
      <c r="E6199" s="89"/>
      <c r="F6199" s="89">
        <f>Table3[[#This Row],[Yield]]/100*(1+F6198)</f>
        <v>0</v>
      </c>
    </row>
    <row r="6200" spans="1:6" x14ac:dyDescent="0.2">
      <c r="A6200" s="88">
        <v>6429</v>
      </c>
      <c r="B6200" s="89">
        <v>93.3</v>
      </c>
      <c r="C6200" s="89">
        <f>LN(Table3[[#This Row],[Value]]/B6199)</f>
        <v>-5.8776551792196459E-3</v>
      </c>
      <c r="D6200" s="89"/>
      <c r="E6200" s="89"/>
      <c r="F6200" s="89">
        <f>Table3[[#This Row],[Yield]]/100*(1+F6199)</f>
        <v>0</v>
      </c>
    </row>
    <row r="6201" spans="1:6" x14ac:dyDescent="0.2">
      <c r="A6201" s="88">
        <v>6430</v>
      </c>
      <c r="B6201" s="89">
        <v>91.47</v>
      </c>
      <c r="C6201" s="89">
        <f>LN(Table3[[#This Row],[Value]]/B6200)</f>
        <v>-1.9809058185025041E-2</v>
      </c>
      <c r="D6201" s="89"/>
      <c r="E6201" s="89"/>
      <c r="F6201" s="89">
        <f>Table3[[#This Row],[Yield]]/100*(1+F6200)</f>
        <v>0</v>
      </c>
    </row>
    <row r="6202" spans="1:6" x14ac:dyDescent="0.2">
      <c r="A6202" s="88">
        <v>6431</v>
      </c>
      <c r="B6202" s="89">
        <v>92.23</v>
      </c>
      <c r="C6202" s="89">
        <f>LN(Table3[[#This Row],[Value]]/B6201)</f>
        <v>8.2744075793543623E-3</v>
      </c>
      <c r="D6202" s="89"/>
      <c r="E6202" s="89"/>
      <c r="F6202" s="89">
        <f>Table3[[#This Row],[Yield]]/100*(1+F6201)</f>
        <v>0</v>
      </c>
    </row>
    <row r="6203" spans="1:6" x14ac:dyDescent="0.2">
      <c r="A6203" s="88">
        <v>6432</v>
      </c>
      <c r="B6203" s="89">
        <v>91.9</v>
      </c>
      <c r="C6203" s="89">
        <f>LN(Table3[[#This Row],[Value]]/B6202)</f>
        <v>-3.5844278859861567E-3</v>
      </c>
      <c r="D6203" s="89"/>
      <c r="E6203" s="89"/>
      <c r="F6203" s="89">
        <f>Table3[[#This Row],[Yield]]/100*(1+F6202)</f>
        <v>0</v>
      </c>
    </row>
    <row r="6204" spans="1:6" x14ac:dyDescent="0.2">
      <c r="A6204" s="88">
        <v>6433</v>
      </c>
      <c r="B6204" s="89">
        <v>91.81</v>
      </c>
      <c r="C6204" s="89">
        <f>LN(Table3[[#This Row],[Value]]/B6203)</f>
        <v>-9.7980520603277704E-4</v>
      </c>
      <c r="D6204" s="89"/>
      <c r="E6204" s="89"/>
      <c r="F6204" s="89">
        <f>Table3[[#This Row],[Yield]]/100*(1+F6203)</f>
        <v>0</v>
      </c>
    </row>
    <row r="6205" spans="1:6" x14ac:dyDescent="0.2">
      <c r="A6205" s="88">
        <v>6435</v>
      </c>
      <c r="B6205" s="89">
        <v>92.65</v>
      </c>
      <c r="C6205" s="89">
        <f>LN(Table3[[#This Row],[Value]]/B6204)</f>
        <v>9.1077285757601885E-3</v>
      </c>
      <c r="D6205" s="89"/>
      <c r="E6205" s="89"/>
      <c r="F6205" s="89">
        <f>Table3[[#This Row],[Yield]]/100*(1+F6204)</f>
        <v>0</v>
      </c>
    </row>
    <row r="6206" spans="1:6" x14ac:dyDescent="0.2">
      <c r="A6206" s="88">
        <v>6436</v>
      </c>
      <c r="B6206" s="89">
        <v>91.69</v>
      </c>
      <c r="C6206" s="89">
        <f>LN(Table3[[#This Row],[Value]]/B6205)</f>
        <v>-1.0415630669559427E-2</v>
      </c>
      <c r="D6206" s="89"/>
      <c r="E6206" s="89"/>
      <c r="F6206" s="89">
        <f>Table3[[#This Row],[Yield]]/100*(1+F6205)</f>
        <v>0</v>
      </c>
    </row>
    <row r="6207" spans="1:6" x14ac:dyDescent="0.2">
      <c r="A6207" s="88">
        <v>6437</v>
      </c>
      <c r="B6207" s="89">
        <v>92.1</v>
      </c>
      <c r="C6207" s="89">
        <f>LN(Table3[[#This Row],[Value]]/B6206)</f>
        <v>4.461621199451718E-3</v>
      </c>
      <c r="D6207" s="89"/>
      <c r="E6207" s="89"/>
      <c r="F6207" s="89">
        <f>Table3[[#This Row],[Yield]]/100*(1+F6206)</f>
        <v>0</v>
      </c>
    </row>
    <row r="6208" spans="1:6" x14ac:dyDescent="0.2">
      <c r="A6208" s="88">
        <v>6438</v>
      </c>
      <c r="B6208" s="89">
        <v>91.44</v>
      </c>
      <c r="C6208" s="89">
        <f>LN(Table3[[#This Row],[Value]]/B6207)</f>
        <v>-7.1919237747058813E-3</v>
      </c>
      <c r="D6208" s="89"/>
      <c r="E6208" s="89"/>
      <c r="F6208" s="89">
        <f>Table3[[#This Row],[Yield]]/100*(1+F6207)</f>
        <v>0</v>
      </c>
    </row>
    <row r="6209" spans="1:6" x14ac:dyDescent="0.2">
      <c r="A6209" s="88">
        <v>6439</v>
      </c>
      <c r="B6209" s="89">
        <v>91.61</v>
      </c>
      <c r="C6209" s="89">
        <f>LN(Table3[[#This Row],[Value]]/B6208)</f>
        <v>1.8574165405620909E-3</v>
      </c>
      <c r="D6209" s="89"/>
      <c r="E6209" s="89"/>
      <c r="F6209" s="89">
        <f>Table3[[#This Row],[Yield]]/100*(1+F6208)</f>
        <v>0</v>
      </c>
    </row>
    <row r="6210" spans="1:6" x14ac:dyDescent="0.2">
      <c r="A6210" s="88">
        <v>6440</v>
      </c>
      <c r="B6210" s="89">
        <v>91.42</v>
      </c>
      <c r="C6210" s="89">
        <f>LN(Table3[[#This Row],[Value]]/B6209)</f>
        <v>-2.0761631235189063E-3</v>
      </c>
      <c r="D6210" s="89"/>
      <c r="E6210" s="89"/>
      <c r="F6210" s="89">
        <f>Table3[[#This Row],[Yield]]/100*(1+F6209)</f>
        <v>0</v>
      </c>
    </row>
    <row r="6211" spans="1:6" x14ac:dyDescent="0.2">
      <c r="A6211" s="88">
        <v>6442</v>
      </c>
      <c r="B6211" s="89">
        <v>91.27</v>
      </c>
      <c r="C6211" s="89">
        <f>LN(Table3[[#This Row],[Value]]/B6210)</f>
        <v>-1.6421263748124385E-3</v>
      </c>
      <c r="D6211" s="89"/>
      <c r="E6211" s="89"/>
      <c r="F6211" s="89">
        <f>Table3[[#This Row],[Yield]]/100*(1+F6210)</f>
        <v>0</v>
      </c>
    </row>
    <row r="6212" spans="1:6" x14ac:dyDescent="0.2">
      <c r="A6212" s="88">
        <v>6443</v>
      </c>
      <c r="B6212" s="89">
        <v>90.75</v>
      </c>
      <c r="C6212" s="89">
        <f>LN(Table3[[#This Row],[Value]]/B6211)</f>
        <v>-5.7136733838257332E-3</v>
      </c>
      <c r="D6212" s="89"/>
      <c r="E6212" s="89"/>
      <c r="F6212" s="89">
        <f>Table3[[#This Row],[Yield]]/100*(1+F6211)</f>
        <v>0</v>
      </c>
    </row>
    <row r="6213" spans="1:6" x14ac:dyDescent="0.2">
      <c r="A6213" s="88">
        <v>6444</v>
      </c>
      <c r="B6213" s="89">
        <v>89.16</v>
      </c>
      <c r="C6213" s="89">
        <f>LN(Table3[[#This Row],[Value]]/B6212)</f>
        <v>-1.7675964627292148E-2</v>
      </c>
      <c r="D6213" s="89"/>
      <c r="E6213" s="89"/>
      <c r="F6213" s="89">
        <f>Table3[[#This Row],[Yield]]/100*(1+F6212)</f>
        <v>0</v>
      </c>
    </row>
    <row r="6214" spans="1:6" x14ac:dyDescent="0.2">
      <c r="A6214" s="88">
        <v>6445</v>
      </c>
      <c r="B6214" s="89">
        <v>88.15</v>
      </c>
      <c r="C6214" s="89">
        <f>LN(Table3[[#This Row],[Value]]/B6213)</f>
        <v>-1.1392599673788757E-2</v>
      </c>
      <c r="D6214" s="89"/>
      <c r="E6214" s="89"/>
      <c r="F6214" s="89">
        <f>Table3[[#This Row],[Yield]]/100*(1+F6213)</f>
        <v>0</v>
      </c>
    </row>
    <row r="6215" spans="1:6" x14ac:dyDescent="0.2">
      <c r="A6215" s="88">
        <v>6446</v>
      </c>
      <c r="B6215" s="89">
        <v>88.91</v>
      </c>
      <c r="C6215" s="89">
        <f>LN(Table3[[#This Row],[Value]]/B6214)</f>
        <v>8.5847132891681867E-3</v>
      </c>
      <c r="D6215" s="89"/>
      <c r="E6215" s="89"/>
      <c r="F6215" s="89">
        <f>Table3[[#This Row],[Yield]]/100*(1+F6214)</f>
        <v>0</v>
      </c>
    </row>
    <row r="6216" spans="1:6" x14ac:dyDescent="0.2">
      <c r="A6216" s="88">
        <v>6447</v>
      </c>
      <c r="B6216" s="89">
        <v>89.06</v>
      </c>
      <c r="C6216" s="89">
        <f>LN(Table3[[#This Row],[Value]]/B6215)</f>
        <v>1.6856777605088477E-3</v>
      </c>
      <c r="D6216" s="89"/>
      <c r="E6216" s="89"/>
      <c r="F6216" s="89">
        <f>Table3[[#This Row],[Yield]]/100*(1+F6215)</f>
        <v>0</v>
      </c>
    </row>
    <row r="6217" spans="1:6" x14ac:dyDescent="0.2">
      <c r="A6217" s="88">
        <v>6449</v>
      </c>
      <c r="B6217" s="89">
        <v>88.4</v>
      </c>
      <c r="C6217" s="89">
        <f>LN(Table3[[#This Row],[Value]]/B6216)</f>
        <v>-7.4383302499585226E-3</v>
      </c>
      <c r="D6217" s="89"/>
      <c r="E6217" s="89"/>
      <c r="F6217" s="89">
        <f>Table3[[#This Row],[Yield]]/100*(1+F6216)</f>
        <v>0</v>
      </c>
    </row>
    <row r="6218" spans="1:6" x14ac:dyDescent="0.2">
      <c r="A6218" s="88">
        <v>6450</v>
      </c>
      <c r="B6218" s="89">
        <v>86.12</v>
      </c>
      <c r="C6218" s="89">
        <f>LN(Table3[[#This Row],[Value]]/B6217)</f>
        <v>-2.6130297147435491E-2</v>
      </c>
      <c r="D6218" s="89"/>
      <c r="E6218" s="89"/>
      <c r="F6218" s="89">
        <f>Table3[[#This Row],[Yield]]/100*(1+F6217)</f>
        <v>0</v>
      </c>
    </row>
    <row r="6219" spans="1:6" x14ac:dyDescent="0.2">
      <c r="A6219" s="88">
        <v>6451</v>
      </c>
      <c r="B6219" s="89">
        <v>85.95</v>
      </c>
      <c r="C6219" s="89">
        <f>LN(Table3[[#This Row],[Value]]/B6218)</f>
        <v>-1.9759406673040018E-3</v>
      </c>
      <c r="D6219" s="89"/>
      <c r="E6219" s="89"/>
      <c r="F6219" s="89">
        <f>Table3[[#This Row],[Yield]]/100*(1+F6218)</f>
        <v>0</v>
      </c>
    </row>
    <row r="6220" spans="1:6" x14ac:dyDescent="0.2">
      <c r="A6220" s="88">
        <v>6452</v>
      </c>
      <c r="B6220" s="89">
        <v>84.51</v>
      </c>
      <c r="C6220" s="89">
        <f>LN(Table3[[#This Row],[Value]]/B6219)</f>
        <v>-1.6895861272467266E-2</v>
      </c>
      <c r="D6220" s="89"/>
      <c r="E6220" s="89"/>
      <c r="F6220" s="89">
        <f>Table3[[#This Row],[Yield]]/100*(1+F6219)</f>
        <v>0</v>
      </c>
    </row>
    <row r="6221" spans="1:6" x14ac:dyDescent="0.2">
      <c r="A6221" s="88">
        <v>6453</v>
      </c>
      <c r="B6221" s="89">
        <v>83.4</v>
      </c>
      <c r="C6221" s="89">
        <f>LN(Table3[[#This Row],[Value]]/B6220)</f>
        <v>-1.3221561191689884E-2</v>
      </c>
      <c r="D6221" s="89"/>
      <c r="E6221" s="89"/>
      <c r="F6221" s="89">
        <f>Table3[[#This Row],[Yield]]/100*(1+F6220)</f>
        <v>0</v>
      </c>
    </row>
    <row r="6222" spans="1:6" x14ac:dyDescent="0.2">
      <c r="A6222" s="88">
        <v>6457</v>
      </c>
      <c r="B6222" s="89">
        <v>81.2</v>
      </c>
      <c r="C6222" s="89">
        <f>LN(Table3[[#This Row],[Value]]/B6221)</f>
        <v>-2.6733062197068867E-2</v>
      </c>
      <c r="D6222" s="89"/>
      <c r="E6222" s="89"/>
      <c r="F6222" s="89">
        <f>Table3[[#This Row],[Yield]]/100*(1+F6221)</f>
        <v>0</v>
      </c>
    </row>
    <row r="6223" spans="1:6" x14ac:dyDescent="0.2">
      <c r="A6223" s="88">
        <v>6458</v>
      </c>
      <c r="B6223" s="89">
        <v>83.66</v>
      </c>
      <c r="C6223" s="89">
        <f>LN(Table3[[#This Row],[Value]]/B6222)</f>
        <v>2.9845718846419952E-2</v>
      </c>
      <c r="D6223" s="89"/>
      <c r="E6223" s="89"/>
      <c r="F6223" s="89">
        <f>Table3[[#This Row],[Yield]]/100*(1+F6222)</f>
        <v>0</v>
      </c>
    </row>
    <row r="6224" spans="1:6" x14ac:dyDescent="0.2">
      <c r="A6224" s="88">
        <v>6459</v>
      </c>
      <c r="B6224" s="89">
        <v>83.42</v>
      </c>
      <c r="C6224" s="89">
        <f>LN(Table3[[#This Row],[Value]]/B6223)</f>
        <v>-2.8728772452531488E-3</v>
      </c>
      <c r="D6224" s="89"/>
      <c r="E6224" s="89"/>
      <c r="F6224" s="89">
        <f>Table3[[#This Row],[Yield]]/100*(1+F6223)</f>
        <v>0</v>
      </c>
    </row>
    <row r="6225" spans="1:6" x14ac:dyDescent="0.2">
      <c r="A6225" s="88">
        <v>6460</v>
      </c>
      <c r="B6225" s="89">
        <v>83.49</v>
      </c>
      <c r="C6225" s="89">
        <f>LN(Table3[[#This Row],[Value]]/B6224)</f>
        <v>8.3877543710987102E-4</v>
      </c>
      <c r="D6225" s="89"/>
      <c r="E6225" s="89"/>
      <c r="F6225" s="89">
        <f>Table3[[#This Row],[Yield]]/100*(1+F6224)</f>
        <v>0</v>
      </c>
    </row>
    <row r="6226" spans="1:6" x14ac:dyDescent="0.2">
      <c r="A6226" s="88">
        <v>6461</v>
      </c>
      <c r="B6226" s="89">
        <v>83.18</v>
      </c>
      <c r="C6226" s="89">
        <f>LN(Table3[[#This Row],[Value]]/B6225)</f>
        <v>-3.7199298911433439E-3</v>
      </c>
      <c r="D6226" s="89"/>
      <c r="E6226" s="89"/>
      <c r="F6226" s="89">
        <f>Table3[[#This Row],[Yield]]/100*(1+F6225)</f>
        <v>0</v>
      </c>
    </row>
    <row r="6227" spans="1:6" x14ac:dyDescent="0.2">
      <c r="A6227" s="88">
        <v>6463</v>
      </c>
      <c r="B6227" s="89">
        <v>83.88</v>
      </c>
      <c r="C6227" s="89">
        <f>LN(Table3[[#This Row],[Value]]/B6226)</f>
        <v>8.3802717189534141E-3</v>
      </c>
      <c r="D6227" s="89"/>
      <c r="E6227" s="89"/>
      <c r="F6227" s="89">
        <f>Table3[[#This Row],[Yield]]/100*(1+F6226)</f>
        <v>0</v>
      </c>
    </row>
    <row r="6228" spans="1:6" x14ac:dyDescent="0.2">
      <c r="A6228" s="88">
        <v>6464</v>
      </c>
      <c r="B6228" s="89">
        <v>83.51</v>
      </c>
      <c r="C6228" s="89">
        <f>LN(Table3[[#This Row],[Value]]/B6227)</f>
        <v>-4.420820868581009E-3</v>
      </c>
      <c r="D6228" s="89"/>
      <c r="E6228" s="89"/>
      <c r="F6228" s="89">
        <f>Table3[[#This Row],[Yield]]/100*(1+F6227)</f>
        <v>0</v>
      </c>
    </row>
    <row r="6229" spans="1:6" x14ac:dyDescent="0.2">
      <c r="A6229" s="88">
        <v>6465</v>
      </c>
      <c r="B6229" s="89">
        <v>82.19</v>
      </c>
      <c r="C6229" s="89">
        <f>LN(Table3[[#This Row],[Value]]/B6228)</f>
        <v>-1.5932745004729475E-2</v>
      </c>
      <c r="D6229" s="89"/>
      <c r="E6229" s="89"/>
      <c r="F6229" s="89">
        <f>Table3[[#This Row],[Yield]]/100*(1+F6228)</f>
        <v>0</v>
      </c>
    </row>
    <row r="6230" spans="1:6" x14ac:dyDescent="0.2">
      <c r="A6230" s="88">
        <v>6466</v>
      </c>
      <c r="B6230" s="89">
        <v>83.14</v>
      </c>
      <c r="C6230" s="89">
        <f>LN(Table3[[#This Row],[Value]]/B6229)</f>
        <v>1.1492293664082803E-2</v>
      </c>
      <c r="D6230" s="89"/>
      <c r="E6230" s="89"/>
      <c r="F6230" s="89">
        <f>Table3[[#This Row],[Yield]]/100*(1+F6229)</f>
        <v>0</v>
      </c>
    </row>
    <row r="6231" spans="1:6" x14ac:dyDescent="0.2">
      <c r="A6231" s="88">
        <v>6467</v>
      </c>
      <c r="B6231" s="89">
        <v>83.44</v>
      </c>
      <c r="C6231" s="89">
        <f>LN(Table3[[#This Row],[Value]]/B6230)</f>
        <v>3.6018768680256253E-3</v>
      </c>
      <c r="D6231" s="89"/>
      <c r="E6231" s="89"/>
      <c r="F6231" s="89">
        <f>Table3[[#This Row],[Yield]]/100*(1+F6230)</f>
        <v>0</v>
      </c>
    </row>
    <row r="6232" spans="1:6" x14ac:dyDescent="0.2">
      <c r="A6232" s="88">
        <v>6468</v>
      </c>
      <c r="B6232" s="89">
        <v>83.04</v>
      </c>
      <c r="C6232" s="89">
        <f>LN(Table3[[#This Row],[Value]]/B6231)</f>
        <v>-4.8053912749383481E-3</v>
      </c>
      <c r="D6232" s="89"/>
      <c r="E6232" s="89"/>
      <c r="F6232" s="89">
        <f>Table3[[#This Row],[Yield]]/100*(1+F6231)</f>
        <v>0</v>
      </c>
    </row>
    <row r="6233" spans="1:6" x14ac:dyDescent="0.2">
      <c r="A6233" s="88">
        <v>6470</v>
      </c>
      <c r="B6233" s="89">
        <v>81.55</v>
      </c>
      <c r="C6233" s="89">
        <f>LN(Table3[[#This Row],[Value]]/B6232)</f>
        <v>-1.8106090350555756E-2</v>
      </c>
      <c r="D6233" s="89"/>
      <c r="E6233" s="89"/>
      <c r="F6233" s="89">
        <f>Table3[[#This Row],[Yield]]/100*(1+F6232)</f>
        <v>0</v>
      </c>
    </row>
    <row r="6234" spans="1:6" x14ac:dyDescent="0.2">
      <c r="A6234" s="88">
        <v>6471</v>
      </c>
      <c r="B6234" s="89">
        <v>81.63</v>
      </c>
      <c r="C6234" s="89">
        <f>LN(Table3[[#This Row],[Value]]/B6233)</f>
        <v>9.8051239624162112E-4</v>
      </c>
      <c r="D6234" s="89"/>
      <c r="E6234" s="89"/>
      <c r="F6234" s="89">
        <f>Table3[[#This Row],[Yield]]/100*(1+F6233)</f>
        <v>0</v>
      </c>
    </row>
    <row r="6235" spans="1:6" x14ac:dyDescent="0.2">
      <c r="A6235" s="88">
        <v>6472</v>
      </c>
      <c r="B6235" s="89">
        <v>84.01</v>
      </c>
      <c r="C6235" s="89">
        <f>LN(Table3[[#This Row],[Value]]/B6234)</f>
        <v>2.8738997913491278E-2</v>
      </c>
      <c r="D6235" s="89"/>
      <c r="E6235" s="89"/>
      <c r="F6235" s="89">
        <f>Table3[[#This Row],[Yield]]/100*(1+F6234)</f>
        <v>0</v>
      </c>
    </row>
    <row r="6236" spans="1:6" x14ac:dyDescent="0.2">
      <c r="A6236" s="88">
        <v>6473</v>
      </c>
      <c r="B6236" s="89">
        <v>84.82</v>
      </c>
      <c r="C6236" s="89">
        <f>LN(Table3[[#This Row],[Value]]/B6235)</f>
        <v>9.5955246696888038E-3</v>
      </c>
      <c r="D6236" s="89"/>
      <c r="E6236" s="89"/>
      <c r="F6236" s="89">
        <f>Table3[[#This Row],[Yield]]/100*(1+F6235)</f>
        <v>0</v>
      </c>
    </row>
    <row r="6237" spans="1:6" x14ac:dyDescent="0.2">
      <c r="A6237" s="88">
        <v>6474</v>
      </c>
      <c r="B6237" s="89">
        <v>85.23</v>
      </c>
      <c r="C6237" s="89">
        <f>LN(Table3[[#This Row],[Value]]/B6236)</f>
        <v>4.8221204877616428E-3</v>
      </c>
      <c r="D6237" s="89"/>
      <c r="E6237" s="89"/>
      <c r="F6237" s="89">
        <f>Table3[[#This Row],[Yield]]/100*(1+F6236)</f>
        <v>0</v>
      </c>
    </row>
    <row r="6238" spans="1:6" x14ac:dyDescent="0.2">
      <c r="A6238" s="88">
        <v>6475</v>
      </c>
      <c r="B6238" s="89">
        <v>84.53</v>
      </c>
      <c r="C6238" s="89">
        <f>LN(Table3[[#This Row],[Value]]/B6237)</f>
        <v>-8.2469835933700227E-3</v>
      </c>
      <c r="D6238" s="89"/>
      <c r="E6238" s="89"/>
      <c r="F6238" s="89">
        <f>Table3[[#This Row],[Yield]]/100*(1+F6237)</f>
        <v>0</v>
      </c>
    </row>
    <row r="6239" spans="1:6" x14ac:dyDescent="0.2">
      <c r="A6239" s="88">
        <v>6477</v>
      </c>
      <c r="B6239" s="89">
        <v>85.7</v>
      </c>
      <c r="C6239" s="89">
        <f>LN(Table3[[#This Row],[Value]]/B6238)</f>
        <v>1.3746324662897826E-2</v>
      </c>
      <c r="D6239" s="89"/>
      <c r="E6239" s="89"/>
      <c r="F6239" s="89">
        <f>Table3[[#This Row],[Yield]]/100*(1+F6238)</f>
        <v>0</v>
      </c>
    </row>
    <row r="6240" spans="1:6" x14ac:dyDescent="0.2">
      <c r="A6240" s="88">
        <v>6478</v>
      </c>
      <c r="B6240" s="89">
        <v>86.02</v>
      </c>
      <c r="C6240" s="89">
        <f>LN(Table3[[#This Row],[Value]]/B6239)</f>
        <v>3.7270017518559726E-3</v>
      </c>
      <c r="D6240" s="89"/>
      <c r="E6240" s="89"/>
      <c r="F6240" s="89">
        <f>Table3[[#This Row],[Yield]]/100*(1+F6239)</f>
        <v>0</v>
      </c>
    </row>
    <row r="6241" spans="1:6" x14ac:dyDescent="0.2">
      <c r="A6241" s="88">
        <v>6479</v>
      </c>
      <c r="B6241" s="89">
        <v>84.61</v>
      </c>
      <c r="C6241" s="89">
        <f>LN(Table3[[#This Row],[Value]]/B6240)</f>
        <v>-1.65273644191807E-2</v>
      </c>
      <c r="D6241" s="89"/>
      <c r="E6241" s="89"/>
      <c r="F6241" s="89">
        <f>Table3[[#This Row],[Yield]]/100*(1+F6240)</f>
        <v>0</v>
      </c>
    </row>
    <row r="6242" spans="1:6" x14ac:dyDescent="0.2">
      <c r="A6242" s="88">
        <v>6480</v>
      </c>
      <c r="B6242" s="89">
        <v>84.6</v>
      </c>
      <c r="C6242" s="89">
        <f>LN(Table3[[#This Row],[Value]]/B6241)</f>
        <v>-1.1819632423194848E-4</v>
      </c>
      <c r="D6242" s="89"/>
      <c r="E6242" s="89"/>
      <c r="F6242" s="89">
        <f>Table3[[#This Row],[Yield]]/100*(1+F6241)</f>
        <v>0</v>
      </c>
    </row>
    <row r="6243" spans="1:6" x14ac:dyDescent="0.2">
      <c r="A6243" s="88">
        <v>6481</v>
      </c>
      <c r="B6243" s="89">
        <v>83.46</v>
      </c>
      <c r="C6243" s="89">
        <f>LN(Table3[[#This Row],[Value]]/B6242)</f>
        <v>-1.3566791448771017E-2</v>
      </c>
      <c r="D6243" s="89"/>
      <c r="E6243" s="89"/>
      <c r="F6243" s="89">
        <f>Table3[[#This Row],[Yield]]/100*(1+F6242)</f>
        <v>0</v>
      </c>
    </row>
    <row r="6244" spans="1:6" x14ac:dyDescent="0.2">
      <c r="A6244" s="88">
        <v>6482</v>
      </c>
      <c r="B6244" s="89">
        <v>83.81</v>
      </c>
      <c r="C6244" s="89">
        <f>LN(Table3[[#This Row],[Value]]/B6243)</f>
        <v>4.1848569474084692E-3</v>
      </c>
      <c r="D6244" s="89"/>
      <c r="E6244" s="89"/>
      <c r="F6244" s="89">
        <f>Table3[[#This Row],[Yield]]/100*(1+F6243)</f>
        <v>0</v>
      </c>
    </row>
    <row r="6245" spans="1:6" x14ac:dyDescent="0.2">
      <c r="A6245" s="88">
        <v>6484</v>
      </c>
      <c r="B6245" s="89">
        <v>83.58</v>
      </c>
      <c r="C6245" s="89">
        <f>LN(Table3[[#This Row],[Value]]/B6244)</f>
        <v>-2.7480750910455478E-3</v>
      </c>
      <c r="D6245" s="89"/>
      <c r="E6245" s="89"/>
      <c r="F6245" s="89">
        <f>Table3[[#This Row],[Yield]]/100*(1+F6244)</f>
        <v>0</v>
      </c>
    </row>
    <row r="6246" spans="1:6" x14ac:dyDescent="0.2">
      <c r="A6246" s="88">
        <v>6485</v>
      </c>
      <c r="B6246" s="89">
        <v>83.49</v>
      </c>
      <c r="C6246" s="89">
        <f>LN(Table3[[#This Row],[Value]]/B6245)</f>
        <v>-1.0773928138602276E-3</v>
      </c>
      <c r="D6246" s="89"/>
      <c r="E6246" s="89"/>
      <c r="F6246" s="89">
        <f>Table3[[#This Row],[Yield]]/100*(1+F6245)</f>
        <v>0</v>
      </c>
    </row>
    <row r="6247" spans="1:6" x14ac:dyDescent="0.2">
      <c r="A6247" s="88">
        <v>6486</v>
      </c>
      <c r="B6247" s="89">
        <v>82.45</v>
      </c>
      <c r="C6247" s="89">
        <f>LN(Table3[[#This Row],[Value]]/B6246)</f>
        <v>-1.2534815200301043E-2</v>
      </c>
      <c r="D6247" s="89"/>
      <c r="E6247" s="89"/>
      <c r="F6247" s="89">
        <f>Table3[[#This Row],[Yield]]/100*(1+F6246)</f>
        <v>0</v>
      </c>
    </row>
    <row r="6248" spans="1:6" x14ac:dyDescent="0.2">
      <c r="A6248" s="88">
        <v>6487</v>
      </c>
      <c r="B6248" s="89">
        <v>80.62</v>
      </c>
      <c r="C6248" s="89">
        <f>LN(Table3[[#This Row],[Value]]/B6247)</f>
        <v>-2.2445291316588217E-2</v>
      </c>
      <c r="D6248" s="89"/>
      <c r="E6248" s="89"/>
      <c r="F6248" s="89">
        <f>Table3[[#This Row],[Yield]]/100*(1+F6247)</f>
        <v>0</v>
      </c>
    </row>
    <row r="6249" spans="1:6" x14ac:dyDescent="0.2">
      <c r="A6249" s="88">
        <v>6488</v>
      </c>
      <c r="B6249" s="89">
        <v>81.75</v>
      </c>
      <c r="C6249" s="89">
        <f>LN(Table3[[#This Row],[Value]]/B6248)</f>
        <v>1.3919052088342976E-2</v>
      </c>
      <c r="D6249" s="89"/>
      <c r="E6249" s="89"/>
      <c r="F6249" s="89">
        <f>Table3[[#This Row],[Yield]]/100*(1+F6248)</f>
        <v>0</v>
      </c>
    </row>
    <row r="6250" spans="1:6" x14ac:dyDescent="0.2">
      <c r="A6250" s="88">
        <v>6489</v>
      </c>
      <c r="B6250" s="89">
        <v>81.349999999999994</v>
      </c>
      <c r="C6250" s="89">
        <f>LN(Table3[[#This Row],[Value]]/B6249)</f>
        <v>-4.9049761123160429E-3</v>
      </c>
      <c r="D6250" s="89"/>
      <c r="E6250" s="89"/>
      <c r="F6250" s="89">
        <f>Table3[[#This Row],[Yield]]/100*(1+F6249)</f>
        <v>0</v>
      </c>
    </row>
    <row r="6251" spans="1:6" x14ac:dyDescent="0.2">
      <c r="A6251" s="88">
        <v>6491</v>
      </c>
      <c r="B6251" s="89">
        <v>80.48</v>
      </c>
      <c r="C6251" s="89">
        <f>LN(Table3[[#This Row],[Value]]/B6250)</f>
        <v>-1.0752127313617623E-2</v>
      </c>
      <c r="D6251" s="89"/>
      <c r="E6251" s="89"/>
      <c r="F6251" s="89">
        <f>Table3[[#This Row],[Yield]]/100*(1+F6250)</f>
        <v>0</v>
      </c>
    </row>
    <row r="6252" spans="1:6" x14ac:dyDescent="0.2">
      <c r="A6252" s="88">
        <v>6492</v>
      </c>
      <c r="B6252" s="89">
        <v>79.260000000000005</v>
      </c>
      <c r="C6252" s="89">
        <f>LN(Table3[[#This Row],[Value]]/B6251)</f>
        <v>-1.5275118589140081E-2</v>
      </c>
      <c r="D6252" s="89"/>
      <c r="E6252" s="89"/>
      <c r="F6252" s="89">
        <f>Table3[[#This Row],[Yield]]/100*(1+F6251)</f>
        <v>0</v>
      </c>
    </row>
    <row r="6253" spans="1:6" x14ac:dyDescent="0.2">
      <c r="A6253" s="88">
        <v>6493</v>
      </c>
      <c r="B6253" s="89">
        <v>77.319999999999993</v>
      </c>
      <c r="C6253" s="89">
        <f>LN(Table3[[#This Row],[Value]]/B6252)</f>
        <v>-2.478093342215899E-2</v>
      </c>
      <c r="D6253" s="89"/>
      <c r="E6253" s="89"/>
      <c r="F6253" s="89">
        <f>Table3[[#This Row],[Yield]]/100*(1+F6252)</f>
        <v>0</v>
      </c>
    </row>
    <row r="6254" spans="1:6" x14ac:dyDescent="0.2">
      <c r="A6254" s="88">
        <v>6494</v>
      </c>
      <c r="B6254" s="89">
        <v>77.83</v>
      </c>
      <c r="C6254" s="89">
        <f>LN(Table3[[#This Row],[Value]]/B6253)</f>
        <v>6.5743066311667294E-3</v>
      </c>
      <c r="D6254" s="89"/>
      <c r="E6254" s="89"/>
      <c r="F6254" s="89">
        <f>Table3[[#This Row],[Yield]]/100*(1+F6253)</f>
        <v>0</v>
      </c>
    </row>
    <row r="6255" spans="1:6" x14ac:dyDescent="0.2">
      <c r="A6255" s="88">
        <v>6498</v>
      </c>
      <c r="B6255" s="89">
        <v>75.13</v>
      </c>
      <c r="C6255" s="89">
        <f>LN(Table3[[#This Row],[Value]]/B6254)</f>
        <v>-3.5307014590227608E-2</v>
      </c>
      <c r="D6255" s="89"/>
      <c r="E6255" s="89"/>
      <c r="F6255" s="89">
        <f>Table3[[#This Row],[Yield]]/100*(1+F6254)</f>
        <v>0</v>
      </c>
    </row>
    <row r="6256" spans="1:6" x14ac:dyDescent="0.2">
      <c r="A6256" s="88">
        <v>6499</v>
      </c>
      <c r="B6256" s="89">
        <v>77.08</v>
      </c>
      <c r="C6256" s="89">
        <f>LN(Table3[[#This Row],[Value]]/B6255)</f>
        <v>2.5623897165096537E-2</v>
      </c>
      <c r="D6256" s="89"/>
      <c r="E6256" s="89"/>
      <c r="F6256" s="89">
        <f>Table3[[#This Row],[Yield]]/100*(1+F6255)</f>
        <v>0</v>
      </c>
    </row>
    <row r="6257" spans="1:6" x14ac:dyDescent="0.2">
      <c r="A6257" s="88">
        <v>6500</v>
      </c>
      <c r="B6257" s="89">
        <v>76.11</v>
      </c>
      <c r="C6257" s="89">
        <f>LN(Table3[[#This Row],[Value]]/B6256)</f>
        <v>-1.2664181266865384E-2</v>
      </c>
      <c r="D6257" s="89"/>
      <c r="E6257" s="89"/>
      <c r="F6257" s="89">
        <f>Table3[[#This Row],[Yield]]/100*(1+F6256)</f>
        <v>0</v>
      </c>
    </row>
    <row r="6258" spans="1:6" x14ac:dyDescent="0.2">
      <c r="A6258" s="88">
        <v>6501</v>
      </c>
      <c r="B6258" s="89">
        <v>77.849999999999994</v>
      </c>
      <c r="C6258" s="89">
        <f>LN(Table3[[#This Row],[Value]]/B6257)</f>
        <v>2.2604236000707118E-2</v>
      </c>
      <c r="D6258" s="89"/>
      <c r="E6258" s="89"/>
      <c r="F6258" s="89">
        <f>Table3[[#This Row],[Yield]]/100*(1+F6257)</f>
        <v>0</v>
      </c>
    </row>
    <row r="6259" spans="1:6" x14ac:dyDescent="0.2">
      <c r="A6259" s="88">
        <v>6502</v>
      </c>
      <c r="B6259" s="89">
        <v>78.209999999999994</v>
      </c>
      <c r="C6259" s="89">
        <f>LN(Table3[[#This Row],[Value]]/B6258)</f>
        <v>4.6136183335127147E-3</v>
      </c>
      <c r="D6259" s="89"/>
      <c r="E6259" s="89"/>
      <c r="F6259" s="89">
        <f>Table3[[#This Row],[Yield]]/100*(1+F6258)</f>
        <v>0</v>
      </c>
    </row>
    <row r="6260" spans="1:6" x14ac:dyDescent="0.2">
      <c r="A6260" s="88">
        <v>6503</v>
      </c>
      <c r="B6260" s="89">
        <v>79.8</v>
      </c>
      <c r="C6260" s="89">
        <f>LN(Table3[[#This Row],[Value]]/B6259)</f>
        <v>2.0125987842243103E-2</v>
      </c>
      <c r="D6260" s="89"/>
      <c r="E6260" s="89"/>
      <c r="F6260" s="89">
        <f>Table3[[#This Row],[Yield]]/100*(1+F6259)</f>
        <v>0</v>
      </c>
    </row>
    <row r="6261" spans="1:6" x14ac:dyDescent="0.2">
      <c r="A6261" s="88">
        <v>6505</v>
      </c>
      <c r="B6261" s="89">
        <v>79.06</v>
      </c>
      <c r="C6261" s="89">
        <f>LN(Table3[[#This Row],[Value]]/B6260)</f>
        <v>-9.3164465872235796E-3</v>
      </c>
      <c r="D6261" s="89"/>
      <c r="E6261" s="89"/>
      <c r="F6261" s="89">
        <f>Table3[[#This Row],[Yield]]/100*(1+F6260)</f>
        <v>0</v>
      </c>
    </row>
    <row r="6262" spans="1:6" x14ac:dyDescent="0.2">
      <c r="A6262" s="88">
        <v>6506</v>
      </c>
      <c r="B6262" s="89">
        <v>78.5</v>
      </c>
      <c r="C6262" s="89">
        <f>LN(Table3[[#This Row],[Value]]/B6261)</f>
        <v>-7.108433080176728E-3</v>
      </c>
      <c r="D6262" s="89"/>
      <c r="E6262" s="89"/>
      <c r="F6262" s="89">
        <f>Table3[[#This Row],[Yield]]/100*(1+F6261)</f>
        <v>0</v>
      </c>
    </row>
    <row r="6263" spans="1:6" x14ac:dyDescent="0.2">
      <c r="A6263" s="88">
        <v>6507</v>
      </c>
      <c r="B6263" s="89">
        <v>78.3</v>
      </c>
      <c r="C6263" s="89">
        <f>LN(Table3[[#This Row],[Value]]/B6262)</f>
        <v>-2.55102179160533E-3</v>
      </c>
      <c r="D6263" s="89"/>
      <c r="E6263" s="89"/>
      <c r="F6263" s="89">
        <f>Table3[[#This Row],[Yield]]/100*(1+F6262)</f>
        <v>0</v>
      </c>
    </row>
    <row r="6264" spans="1:6" x14ac:dyDescent="0.2">
      <c r="A6264" s="88">
        <v>6508</v>
      </c>
      <c r="B6264" s="89">
        <v>77.680000000000007</v>
      </c>
      <c r="C6264" s="89">
        <f>LN(Table3[[#This Row],[Value]]/B6263)</f>
        <v>-7.9497790136878414E-3</v>
      </c>
      <c r="D6264" s="89"/>
      <c r="E6264" s="89"/>
      <c r="F6264" s="89">
        <f>Table3[[#This Row],[Yield]]/100*(1+F6263)</f>
        <v>0</v>
      </c>
    </row>
    <row r="6265" spans="1:6" x14ac:dyDescent="0.2">
      <c r="A6265" s="88">
        <v>6509</v>
      </c>
      <c r="B6265" s="89">
        <v>77.349999999999994</v>
      </c>
      <c r="C6265" s="89">
        <f>LN(Table3[[#This Row],[Value]]/B6264)</f>
        <v>-4.2572469639945475E-3</v>
      </c>
      <c r="D6265" s="89"/>
      <c r="E6265" s="89"/>
      <c r="F6265" s="89">
        <f>Table3[[#This Row],[Yield]]/100*(1+F6264)</f>
        <v>0</v>
      </c>
    </row>
    <row r="6266" spans="1:6" x14ac:dyDescent="0.2">
      <c r="A6266" s="88">
        <v>6510</v>
      </c>
      <c r="B6266" s="89">
        <v>78.91</v>
      </c>
      <c r="C6266" s="89">
        <f>LN(Table3[[#This Row],[Value]]/B6265)</f>
        <v>1.9967385513868431E-2</v>
      </c>
      <c r="D6266" s="89"/>
      <c r="E6266" s="89"/>
      <c r="F6266" s="89">
        <f>Table3[[#This Row],[Yield]]/100*(1+F6265)</f>
        <v>0</v>
      </c>
    </row>
    <row r="6267" spans="1:6" x14ac:dyDescent="0.2">
      <c r="A6267" s="88">
        <v>6512</v>
      </c>
      <c r="B6267" s="89">
        <v>76.28</v>
      </c>
      <c r="C6267" s="89">
        <f>LN(Table3[[#This Row],[Value]]/B6266)</f>
        <v>-3.3897181800725235E-2</v>
      </c>
      <c r="D6267" s="89"/>
      <c r="E6267" s="89"/>
      <c r="F6267" s="89">
        <f>Table3[[#This Row],[Yield]]/100*(1+F6266)</f>
        <v>0</v>
      </c>
    </row>
    <row r="6268" spans="1:6" x14ac:dyDescent="0.2">
      <c r="A6268" s="88">
        <v>6513</v>
      </c>
      <c r="B6268" s="89">
        <v>75.53</v>
      </c>
      <c r="C6268" s="89">
        <f>LN(Table3[[#This Row],[Value]]/B6267)</f>
        <v>-9.880852406861677E-3</v>
      </c>
      <c r="D6268" s="89"/>
      <c r="E6268" s="89"/>
      <c r="F6268" s="89">
        <f>Table3[[#This Row],[Yield]]/100*(1+F6267)</f>
        <v>0</v>
      </c>
    </row>
    <row r="6269" spans="1:6" x14ac:dyDescent="0.2">
      <c r="A6269" s="88">
        <v>6514</v>
      </c>
      <c r="B6269" s="89">
        <v>74.5</v>
      </c>
      <c r="C6269" s="89">
        <f>LN(Table3[[#This Row],[Value]]/B6268)</f>
        <v>-1.3730802939842754E-2</v>
      </c>
      <c r="D6269" s="89"/>
      <c r="E6269" s="89"/>
      <c r="F6269" s="89">
        <f>Table3[[#This Row],[Yield]]/100*(1+F6268)</f>
        <v>0</v>
      </c>
    </row>
    <row r="6270" spans="1:6" x14ac:dyDescent="0.2">
      <c r="A6270" s="88">
        <v>6515</v>
      </c>
      <c r="B6270" s="89">
        <v>71.41</v>
      </c>
      <c r="C6270" s="89">
        <f>LN(Table3[[#This Row],[Value]]/B6269)</f>
        <v>-4.2361209824495281E-2</v>
      </c>
      <c r="D6270" s="89"/>
      <c r="E6270" s="89"/>
      <c r="F6270" s="89">
        <f>Table3[[#This Row],[Yield]]/100*(1+F6269)</f>
        <v>0</v>
      </c>
    </row>
    <row r="6271" spans="1:6" x14ac:dyDescent="0.2">
      <c r="A6271" s="88">
        <v>6516</v>
      </c>
      <c r="B6271" s="89">
        <v>72.52</v>
      </c>
      <c r="C6271" s="89">
        <f>LN(Table3[[#This Row],[Value]]/B6270)</f>
        <v>1.5424470325631731E-2</v>
      </c>
      <c r="D6271" s="89"/>
      <c r="E6271" s="89"/>
      <c r="F6271" s="89">
        <f>Table3[[#This Row],[Yield]]/100*(1+F6270)</f>
        <v>0</v>
      </c>
    </row>
    <row r="6272" spans="1:6" x14ac:dyDescent="0.2">
      <c r="A6272" s="88">
        <v>6517</v>
      </c>
      <c r="B6272" s="89">
        <v>72.319999999999993</v>
      </c>
      <c r="C6272" s="89">
        <f>LN(Table3[[#This Row],[Value]]/B6271)</f>
        <v>-2.7616698027292906E-3</v>
      </c>
      <c r="D6272" s="89"/>
      <c r="E6272" s="89"/>
      <c r="F6272" s="89">
        <f>Table3[[#This Row],[Yield]]/100*(1+F6271)</f>
        <v>0</v>
      </c>
    </row>
    <row r="6273" spans="1:6" x14ac:dyDescent="0.2">
      <c r="A6273" s="88">
        <v>6519</v>
      </c>
      <c r="B6273" s="89">
        <v>69.930000000000007</v>
      </c>
      <c r="C6273" s="89">
        <f>LN(Table3[[#This Row],[Value]]/B6272)</f>
        <v>-3.3605974368145448E-2</v>
      </c>
      <c r="D6273" s="89"/>
      <c r="E6273" s="89"/>
      <c r="F6273" s="89">
        <f>Table3[[#This Row],[Yield]]/100*(1+F6272)</f>
        <v>0</v>
      </c>
    </row>
    <row r="6274" spans="1:6" x14ac:dyDescent="0.2">
      <c r="A6274" s="88">
        <v>6521</v>
      </c>
      <c r="B6274" s="89">
        <v>71.540000000000006</v>
      </c>
      <c r="C6274" s="89">
        <f>LN(Table3[[#This Row],[Value]]/B6273)</f>
        <v>2.2761992115096261E-2</v>
      </c>
      <c r="D6274" s="89"/>
      <c r="E6274" s="89"/>
      <c r="F6274" s="89">
        <f>Table3[[#This Row],[Yield]]/100*(1+F6273)</f>
        <v>0</v>
      </c>
    </row>
    <row r="6275" spans="1:6" x14ac:dyDescent="0.2">
      <c r="A6275" s="88">
        <v>6522</v>
      </c>
      <c r="B6275" s="89">
        <v>68.58</v>
      </c>
      <c r="C6275" s="89">
        <f>LN(Table3[[#This Row],[Value]]/B6274)</f>
        <v>-4.2255786796097455E-2</v>
      </c>
      <c r="D6275" s="89"/>
      <c r="E6275" s="89"/>
      <c r="F6275" s="89">
        <f>Table3[[#This Row],[Yield]]/100*(1+F6274)</f>
        <v>0</v>
      </c>
    </row>
    <row r="6276" spans="1:6" x14ac:dyDescent="0.2">
      <c r="A6276" s="88">
        <v>6523</v>
      </c>
      <c r="B6276" s="89">
        <v>69.36</v>
      </c>
      <c r="C6276" s="89">
        <f>LN(Table3[[#This Row],[Value]]/B6275)</f>
        <v>1.1309385437512202E-2</v>
      </c>
      <c r="D6276" s="89"/>
      <c r="E6276" s="89"/>
      <c r="F6276" s="89">
        <f>Table3[[#This Row],[Yield]]/100*(1+F6275)</f>
        <v>0</v>
      </c>
    </row>
    <row r="6277" spans="1:6" x14ac:dyDescent="0.2">
      <c r="A6277" s="88">
        <v>6524</v>
      </c>
      <c r="B6277" s="89">
        <v>70.3</v>
      </c>
      <c r="C6277" s="89">
        <f>LN(Table3[[#This Row],[Value]]/B6276)</f>
        <v>1.3461466344332812E-2</v>
      </c>
      <c r="D6277" s="89"/>
      <c r="E6277" s="89"/>
      <c r="F6277" s="89">
        <f>Table3[[#This Row],[Yield]]/100*(1+F6276)</f>
        <v>0</v>
      </c>
    </row>
    <row r="6278" spans="1:6" x14ac:dyDescent="0.2">
      <c r="A6278" s="88">
        <v>6526</v>
      </c>
      <c r="B6278" s="89">
        <v>70.650000000000006</v>
      </c>
      <c r="C6278" s="89">
        <f>LN(Table3[[#This Row],[Value]]/B6277)</f>
        <v>4.966310313917385E-3</v>
      </c>
      <c r="D6278" s="89"/>
      <c r="E6278" s="89"/>
      <c r="F6278" s="89">
        <f>Table3[[#This Row],[Yield]]/100*(1+F6277)</f>
        <v>0</v>
      </c>
    </row>
    <row r="6279" spans="1:6" x14ac:dyDescent="0.2">
      <c r="A6279" s="88">
        <v>6527</v>
      </c>
      <c r="B6279" s="89">
        <v>70.349999999999994</v>
      </c>
      <c r="C6279" s="89">
        <f>LN(Table3[[#This Row],[Value]]/B6278)</f>
        <v>-4.2553255701384945E-3</v>
      </c>
      <c r="D6279" s="89"/>
      <c r="E6279" s="89"/>
      <c r="F6279" s="89">
        <f>Table3[[#This Row],[Yield]]/100*(1+F6278)</f>
        <v>0</v>
      </c>
    </row>
    <row r="6280" spans="1:6" x14ac:dyDescent="0.2">
      <c r="A6280" s="88">
        <v>6528</v>
      </c>
      <c r="B6280" s="89">
        <v>69.150000000000006</v>
      </c>
      <c r="C6280" s="89">
        <f>LN(Table3[[#This Row],[Value]]/B6279)</f>
        <v>-1.7204725449630719E-2</v>
      </c>
      <c r="D6280" s="89"/>
      <c r="E6280" s="89"/>
      <c r="F6280" s="89">
        <f>Table3[[#This Row],[Yield]]/100*(1+F6279)</f>
        <v>0</v>
      </c>
    </row>
    <row r="6281" spans="1:6" x14ac:dyDescent="0.2">
      <c r="A6281" s="88">
        <v>6529</v>
      </c>
      <c r="B6281" s="89">
        <v>69.099999999999994</v>
      </c>
      <c r="C6281" s="89">
        <f>LN(Table3[[#This Row],[Value]]/B6280)</f>
        <v>-7.2332733714313899E-4</v>
      </c>
      <c r="D6281" s="89"/>
      <c r="E6281" s="89"/>
      <c r="F6281" s="89">
        <f>Table3[[#This Row],[Yield]]/100*(1+F6280)</f>
        <v>0</v>
      </c>
    </row>
    <row r="6282" spans="1:6" x14ac:dyDescent="0.2">
      <c r="A6282" s="88">
        <v>6530</v>
      </c>
      <c r="B6282" s="89">
        <v>69.75</v>
      </c>
      <c r="C6282" s="89">
        <f>LN(Table3[[#This Row],[Value]]/B6281)</f>
        <v>9.3626899278508625E-3</v>
      </c>
      <c r="D6282" s="89"/>
      <c r="E6282" s="89"/>
      <c r="F6282" s="89">
        <f>Table3[[#This Row],[Yield]]/100*(1+F6281)</f>
        <v>0</v>
      </c>
    </row>
    <row r="6283" spans="1:6" x14ac:dyDescent="0.2">
      <c r="A6283" s="88">
        <v>6531</v>
      </c>
      <c r="B6283" s="89">
        <v>70.41</v>
      </c>
      <c r="C6283" s="89">
        <f>LN(Table3[[#This Row],[Value]]/B6282)</f>
        <v>9.4178778295668803E-3</v>
      </c>
      <c r="D6283" s="89"/>
      <c r="E6283" s="89"/>
      <c r="F6283" s="89">
        <f>Table3[[#This Row],[Yield]]/100*(1+F6282)</f>
        <v>0</v>
      </c>
    </row>
    <row r="6284" spans="1:6" x14ac:dyDescent="0.2">
      <c r="A6284" s="88">
        <v>6533</v>
      </c>
      <c r="B6284" s="89">
        <v>71.510000000000005</v>
      </c>
      <c r="C6284" s="89">
        <f>LN(Table3[[#This Row],[Value]]/B6283)</f>
        <v>1.5502001529262802E-2</v>
      </c>
      <c r="D6284" s="89"/>
      <c r="E6284" s="89"/>
      <c r="F6284" s="89">
        <f>Table3[[#This Row],[Yield]]/100*(1+F6283)</f>
        <v>0</v>
      </c>
    </row>
    <row r="6285" spans="1:6" x14ac:dyDescent="0.2">
      <c r="A6285" s="88">
        <v>6534</v>
      </c>
      <c r="B6285" s="89">
        <v>72.8</v>
      </c>
      <c r="C6285" s="89">
        <f>LN(Table3[[#This Row],[Value]]/B6284)</f>
        <v>1.7878655142335512E-2</v>
      </c>
      <c r="D6285" s="89"/>
      <c r="E6285" s="89"/>
      <c r="F6285" s="89">
        <f>Table3[[#This Row],[Yield]]/100*(1+F6284)</f>
        <v>0</v>
      </c>
    </row>
    <row r="6286" spans="1:6" x14ac:dyDescent="0.2">
      <c r="A6286" s="88">
        <v>6535</v>
      </c>
      <c r="B6286" s="89">
        <v>73.569999999999993</v>
      </c>
      <c r="C6286" s="89">
        <f>LN(Table3[[#This Row],[Value]]/B6285)</f>
        <v>1.0521378741532739E-2</v>
      </c>
      <c r="D6286" s="89"/>
      <c r="E6286" s="89"/>
      <c r="F6286" s="89">
        <f>Table3[[#This Row],[Yield]]/100*(1+F6285)</f>
        <v>0</v>
      </c>
    </row>
    <row r="6287" spans="1:6" x14ac:dyDescent="0.2">
      <c r="A6287" s="88">
        <v>6536</v>
      </c>
      <c r="B6287" s="89">
        <v>72.95</v>
      </c>
      <c r="C6287" s="89">
        <f>LN(Table3[[#This Row],[Value]]/B6286)</f>
        <v>-8.4630589753783327E-3</v>
      </c>
      <c r="D6287" s="89"/>
      <c r="E6287" s="89"/>
      <c r="F6287" s="89">
        <f>Table3[[#This Row],[Yield]]/100*(1+F6286)</f>
        <v>0</v>
      </c>
    </row>
    <row r="6288" spans="1:6" x14ac:dyDescent="0.2">
      <c r="A6288" s="88">
        <v>6537</v>
      </c>
      <c r="B6288" s="89">
        <v>74.23</v>
      </c>
      <c r="C6288" s="89">
        <f>LN(Table3[[#This Row],[Value]]/B6287)</f>
        <v>1.7394106160660918E-2</v>
      </c>
      <c r="D6288" s="89"/>
      <c r="E6288" s="89"/>
      <c r="F6288" s="89">
        <f>Table3[[#This Row],[Yield]]/100*(1+F6287)</f>
        <v>0</v>
      </c>
    </row>
    <row r="6289" spans="1:6" x14ac:dyDescent="0.2">
      <c r="A6289" s="88">
        <v>6538</v>
      </c>
      <c r="B6289" s="89">
        <v>73.510000000000005</v>
      </c>
      <c r="C6289" s="89">
        <f>LN(Table3[[#This Row],[Value]]/B6288)</f>
        <v>-9.746929743459273E-3</v>
      </c>
      <c r="D6289" s="89"/>
      <c r="E6289" s="89"/>
      <c r="F6289" s="89">
        <f>Table3[[#This Row],[Yield]]/100*(1+F6288)</f>
        <v>0</v>
      </c>
    </row>
    <row r="6290" spans="1:6" x14ac:dyDescent="0.2">
      <c r="A6290" s="88">
        <v>6540</v>
      </c>
      <c r="B6290" s="89">
        <v>74.03</v>
      </c>
      <c r="C6290" s="89">
        <f>LN(Table3[[#This Row],[Value]]/B6289)</f>
        <v>7.0489650690106834E-3</v>
      </c>
      <c r="D6290" s="89"/>
      <c r="E6290" s="89"/>
      <c r="F6290" s="89">
        <f>Table3[[#This Row],[Yield]]/100*(1+F6289)</f>
        <v>0</v>
      </c>
    </row>
    <row r="6291" spans="1:6" x14ac:dyDescent="0.2">
      <c r="A6291" s="88">
        <v>6541</v>
      </c>
      <c r="B6291" s="89">
        <v>73.8</v>
      </c>
      <c r="C6291" s="89">
        <f>LN(Table3[[#This Row],[Value]]/B6290)</f>
        <v>-3.1116848485801675E-3</v>
      </c>
      <c r="D6291" s="89"/>
      <c r="E6291" s="89"/>
      <c r="F6291" s="89">
        <f>Table3[[#This Row],[Yield]]/100*(1+F6290)</f>
        <v>0</v>
      </c>
    </row>
    <row r="6292" spans="1:6" x14ac:dyDescent="0.2">
      <c r="A6292" s="88">
        <v>6542</v>
      </c>
      <c r="B6292" s="89">
        <v>73.25</v>
      </c>
      <c r="C6292" s="89">
        <f>LN(Table3[[#This Row],[Value]]/B6291)</f>
        <v>-7.4804837092500819E-3</v>
      </c>
      <c r="D6292" s="89"/>
      <c r="E6292" s="89"/>
      <c r="F6292" s="89">
        <f>Table3[[#This Row],[Yield]]/100*(1+F6291)</f>
        <v>0</v>
      </c>
    </row>
    <row r="6293" spans="1:6" x14ac:dyDescent="0.2">
      <c r="A6293" s="88">
        <v>6544</v>
      </c>
      <c r="B6293" s="89">
        <v>72.650000000000006</v>
      </c>
      <c r="C6293" s="89">
        <f>LN(Table3[[#This Row],[Value]]/B6292)</f>
        <v>-8.2248578808846989E-3</v>
      </c>
      <c r="D6293" s="89"/>
      <c r="E6293" s="89"/>
      <c r="F6293" s="89">
        <f>Table3[[#This Row],[Yield]]/100*(1+F6292)</f>
        <v>0</v>
      </c>
    </row>
    <row r="6294" spans="1:6" x14ac:dyDescent="0.2">
      <c r="A6294" s="88">
        <v>6545</v>
      </c>
      <c r="B6294" s="89">
        <v>72.86</v>
      </c>
      <c r="C6294" s="89">
        <f>LN(Table3[[#This Row],[Value]]/B6293)</f>
        <v>2.8864015641257117E-3</v>
      </c>
      <c r="D6294" s="89"/>
      <c r="E6294" s="89"/>
      <c r="F6294" s="89">
        <f>Table3[[#This Row],[Yield]]/100*(1+F6293)</f>
        <v>0</v>
      </c>
    </row>
    <row r="6295" spans="1:6" x14ac:dyDescent="0.2">
      <c r="A6295" s="88">
        <v>6547</v>
      </c>
      <c r="B6295" s="89">
        <v>72.55</v>
      </c>
      <c r="C6295" s="89">
        <f>LN(Table3[[#This Row],[Value]]/B6294)</f>
        <v>-4.263812250220874E-3</v>
      </c>
      <c r="D6295" s="89"/>
      <c r="E6295" s="89"/>
      <c r="F6295" s="89">
        <f>Table3[[#This Row],[Yield]]/100*(1+F6294)</f>
        <v>0</v>
      </c>
    </row>
    <row r="6296" spans="1:6" x14ac:dyDescent="0.2">
      <c r="A6296" s="88">
        <v>6548</v>
      </c>
      <c r="B6296" s="89">
        <v>70.72</v>
      </c>
      <c r="C6296" s="89">
        <f>LN(Table3[[#This Row],[Value]]/B6295)</f>
        <v>-2.5547561000808787E-2</v>
      </c>
      <c r="D6296" s="89"/>
      <c r="E6296" s="89"/>
      <c r="F6296" s="89">
        <f>Table3[[#This Row],[Yield]]/100*(1+F6295)</f>
        <v>0</v>
      </c>
    </row>
    <row r="6297" spans="1:6" x14ac:dyDescent="0.2">
      <c r="A6297" s="88">
        <v>6549</v>
      </c>
      <c r="B6297" s="89">
        <v>71.680000000000007</v>
      </c>
      <c r="C6297" s="89">
        <f>LN(Table3[[#This Row],[Value]]/B6296)</f>
        <v>1.3483350337287207E-2</v>
      </c>
      <c r="D6297" s="89"/>
      <c r="E6297" s="89"/>
      <c r="F6297" s="89">
        <f>Table3[[#This Row],[Yield]]/100*(1+F6296)</f>
        <v>0</v>
      </c>
    </row>
    <row r="6298" spans="1:6" x14ac:dyDescent="0.2">
      <c r="A6298" s="88">
        <v>6550</v>
      </c>
      <c r="B6298" s="89">
        <v>71.010000000000005</v>
      </c>
      <c r="C6298" s="89">
        <f>LN(Table3[[#This Row],[Value]]/B6297)</f>
        <v>-9.3910564726727586E-3</v>
      </c>
      <c r="D6298" s="89"/>
      <c r="E6298" s="89"/>
      <c r="F6298" s="89">
        <f>Table3[[#This Row],[Yield]]/100*(1+F6297)</f>
        <v>0</v>
      </c>
    </row>
    <row r="6299" spans="1:6" x14ac:dyDescent="0.2">
      <c r="A6299" s="88">
        <v>6551</v>
      </c>
      <c r="B6299" s="89">
        <v>70.290000000000006</v>
      </c>
      <c r="C6299" s="89">
        <f>LN(Table3[[#This Row],[Value]]/B6298)</f>
        <v>-1.0191171006188215E-2</v>
      </c>
      <c r="D6299" s="89"/>
      <c r="E6299" s="89"/>
      <c r="F6299" s="89">
        <f>Table3[[#This Row],[Yield]]/100*(1+F6298)</f>
        <v>0</v>
      </c>
    </row>
    <row r="6300" spans="1:6" x14ac:dyDescent="0.2">
      <c r="A6300" s="88">
        <v>6552</v>
      </c>
      <c r="B6300" s="89">
        <v>70.31</v>
      </c>
      <c r="C6300" s="89">
        <f>LN(Table3[[#This Row],[Value]]/B6299)</f>
        <v>2.8449502325586734E-4</v>
      </c>
      <c r="D6300" s="89"/>
      <c r="E6300" s="89"/>
      <c r="F6300" s="89">
        <f>Table3[[#This Row],[Yield]]/100*(1+F6299)</f>
        <v>0</v>
      </c>
    </row>
    <row r="6301" spans="1:6" x14ac:dyDescent="0.2">
      <c r="A6301" s="88">
        <v>6554</v>
      </c>
      <c r="B6301" s="89">
        <v>70.489999999999995</v>
      </c>
      <c r="C6301" s="89">
        <f>LN(Table3[[#This Row],[Value]]/B6300)</f>
        <v>2.5568195747142056E-3</v>
      </c>
      <c r="D6301" s="89"/>
      <c r="E6301" s="89"/>
      <c r="F6301" s="89">
        <f>Table3[[#This Row],[Yield]]/100*(1+F6300)</f>
        <v>0</v>
      </c>
    </row>
    <row r="6302" spans="1:6" x14ac:dyDescent="0.2">
      <c r="A6302" s="88">
        <v>6555</v>
      </c>
      <c r="B6302" s="89">
        <v>68.78</v>
      </c>
      <c r="C6302" s="89">
        <f>LN(Table3[[#This Row],[Value]]/B6301)</f>
        <v>-2.4557850781663948E-2</v>
      </c>
      <c r="D6302" s="89"/>
      <c r="E6302" s="89"/>
      <c r="F6302" s="89">
        <f>Table3[[#This Row],[Yield]]/100*(1+F6301)</f>
        <v>0</v>
      </c>
    </row>
    <row r="6303" spans="1:6" x14ac:dyDescent="0.2">
      <c r="A6303" s="88">
        <v>6556</v>
      </c>
      <c r="B6303" s="89">
        <v>67.3</v>
      </c>
      <c r="C6303" s="89">
        <f>LN(Table3[[#This Row],[Value]]/B6302)</f>
        <v>-2.1752768353438114E-2</v>
      </c>
      <c r="D6303" s="89"/>
      <c r="E6303" s="89"/>
      <c r="F6303" s="89">
        <f>Table3[[#This Row],[Yield]]/100*(1+F6302)</f>
        <v>0</v>
      </c>
    </row>
    <row r="6304" spans="1:6" x14ac:dyDescent="0.2">
      <c r="A6304" s="88">
        <v>6557</v>
      </c>
      <c r="B6304" s="89">
        <v>66.959999999999994</v>
      </c>
      <c r="C6304" s="89">
        <f>LN(Table3[[#This Row],[Value]]/B6303)</f>
        <v>-5.0648104694623339E-3</v>
      </c>
      <c r="D6304" s="89"/>
      <c r="E6304" s="89"/>
      <c r="F6304" s="89">
        <f>Table3[[#This Row],[Yield]]/100*(1+F6303)</f>
        <v>0</v>
      </c>
    </row>
    <row r="6305" spans="1:6" x14ac:dyDescent="0.2">
      <c r="A6305" s="88">
        <v>6558</v>
      </c>
      <c r="B6305" s="89">
        <v>68.650000000000006</v>
      </c>
      <c r="C6305" s="89">
        <f>LN(Table3[[#This Row],[Value]]/B6304)</f>
        <v>2.4925706032760359E-2</v>
      </c>
      <c r="D6305" s="89"/>
      <c r="E6305" s="89"/>
      <c r="F6305" s="89">
        <f>Table3[[#This Row],[Yield]]/100*(1+F6304)</f>
        <v>0</v>
      </c>
    </row>
    <row r="6306" spans="1:6" x14ac:dyDescent="0.2">
      <c r="A6306" s="88">
        <v>6559</v>
      </c>
      <c r="B6306" s="89">
        <v>67.53</v>
      </c>
      <c r="C6306" s="89">
        <f>LN(Table3[[#This Row],[Value]]/B6305)</f>
        <v>-1.6449188627229584E-2</v>
      </c>
      <c r="D6306" s="89"/>
      <c r="E6306" s="89"/>
      <c r="F6306" s="89">
        <f>Table3[[#This Row],[Yield]]/100*(1+F6305)</f>
        <v>0</v>
      </c>
    </row>
    <row r="6307" spans="1:6" x14ac:dyDescent="0.2">
      <c r="A6307" s="88">
        <v>6561</v>
      </c>
      <c r="B6307" s="89">
        <v>67.08</v>
      </c>
      <c r="C6307" s="89">
        <f>LN(Table3[[#This Row],[Value]]/B6306)</f>
        <v>-6.6860066317424886E-3</v>
      </c>
      <c r="D6307" s="89"/>
      <c r="E6307" s="89"/>
      <c r="F6307" s="89">
        <f>Table3[[#This Row],[Yield]]/100*(1+F6306)</f>
        <v>0</v>
      </c>
    </row>
    <row r="6308" spans="1:6" x14ac:dyDescent="0.2">
      <c r="A6308" s="88">
        <v>6562</v>
      </c>
      <c r="B6308" s="89">
        <v>67.31</v>
      </c>
      <c r="C6308" s="89">
        <f>LN(Table3[[#This Row],[Value]]/B6307)</f>
        <v>3.4228770676137795E-3</v>
      </c>
      <c r="D6308" s="89"/>
      <c r="E6308" s="89"/>
      <c r="F6308" s="89">
        <f>Table3[[#This Row],[Yield]]/100*(1+F6307)</f>
        <v>0</v>
      </c>
    </row>
    <row r="6309" spans="1:6" x14ac:dyDescent="0.2">
      <c r="A6309" s="88">
        <v>6563</v>
      </c>
      <c r="B6309" s="89">
        <v>65.95</v>
      </c>
      <c r="C6309" s="89">
        <f>LN(Table3[[#This Row],[Value]]/B6308)</f>
        <v>-2.0411934859298139E-2</v>
      </c>
      <c r="D6309" s="89"/>
      <c r="E6309" s="89"/>
      <c r="F6309" s="89">
        <f>Table3[[#This Row],[Yield]]/100*(1+F6308)</f>
        <v>0</v>
      </c>
    </row>
    <row r="6310" spans="1:6" x14ac:dyDescent="0.2">
      <c r="A6310" s="88">
        <v>6564</v>
      </c>
      <c r="B6310" s="89">
        <v>67.13</v>
      </c>
      <c r="C6310" s="89">
        <f>LN(Table3[[#This Row],[Value]]/B6309)</f>
        <v>1.7734158787336467E-2</v>
      </c>
      <c r="D6310" s="89"/>
      <c r="E6310" s="89"/>
      <c r="F6310" s="89">
        <f>Table3[[#This Row],[Yield]]/100*(1+F6309)</f>
        <v>0</v>
      </c>
    </row>
    <row r="6311" spans="1:6" x14ac:dyDescent="0.2">
      <c r="A6311" s="88">
        <v>6565</v>
      </c>
      <c r="B6311" s="89">
        <v>68.25</v>
      </c>
      <c r="C6311" s="89">
        <f>LN(Table3[[#This Row],[Value]]/B6310)</f>
        <v>1.6546396114408935E-2</v>
      </c>
      <c r="D6311" s="89"/>
      <c r="E6311" s="89"/>
      <c r="F6311" s="89">
        <f>Table3[[#This Row],[Yield]]/100*(1+F6310)</f>
        <v>0</v>
      </c>
    </row>
    <row r="6312" spans="1:6" x14ac:dyDescent="0.2">
      <c r="A6312" s="88">
        <v>6566</v>
      </c>
      <c r="B6312" s="89">
        <v>68.23</v>
      </c>
      <c r="C6312" s="89">
        <f>LN(Table3[[#This Row],[Value]]/B6311)</f>
        <v>-2.9308323773678715E-4</v>
      </c>
      <c r="D6312" s="89"/>
      <c r="E6312" s="89"/>
      <c r="F6312" s="89">
        <f>Table3[[#This Row],[Yield]]/100*(1+F6311)</f>
        <v>0</v>
      </c>
    </row>
    <row r="6313" spans="1:6" x14ac:dyDescent="0.2">
      <c r="A6313" s="88">
        <v>6568</v>
      </c>
      <c r="B6313" s="89">
        <v>69.290000000000006</v>
      </c>
      <c r="C6313" s="89">
        <f>LN(Table3[[#This Row],[Value]]/B6312)</f>
        <v>1.5416244811957646E-2</v>
      </c>
      <c r="D6313" s="89"/>
      <c r="E6313" s="89"/>
      <c r="F6313" s="89">
        <f>Table3[[#This Row],[Yield]]/100*(1+F6312)</f>
        <v>0</v>
      </c>
    </row>
    <row r="6314" spans="1:6" x14ac:dyDescent="0.2">
      <c r="A6314" s="88">
        <v>6570</v>
      </c>
      <c r="B6314" s="89">
        <v>68.33</v>
      </c>
      <c r="C6314" s="89">
        <f>LN(Table3[[#This Row],[Value]]/B6313)</f>
        <v>-1.395168684660315E-2</v>
      </c>
      <c r="D6314" s="89"/>
      <c r="E6314" s="89"/>
      <c r="F6314" s="89">
        <f>Table3[[#This Row],[Yield]]/100*(1+F6313)</f>
        <v>0</v>
      </c>
    </row>
    <row r="6315" spans="1:6" x14ac:dyDescent="0.2">
      <c r="A6315" s="88">
        <v>6571</v>
      </c>
      <c r="B6315" s="89">
        <v>70.489999999999995</v>
      </c>
      <c r="C6315" s="89">
        <f>LN(Table3[[#This Row],[Value]]/B6314)</f>
        <v>3.1121946993097338E-2</v>
      </c>
      <c r="D6315" s="89"/>
      <c r="E6315" s="89"/>
      <c r="F6315" s="89">
        <f>Table3[[#This Row],[Yield]]/100*(1+F6314)</f>
        <v>0</v>
      </c>
    </row>
    <row r="6316" spans="1:6" x14ac:dyDescent="0.2">
      <c r="A6316" s="88">
        <v>6572</v>
      </c>
      <c r="B6316" s="89">
        <v>72.13</v>
      </c>
      <c r="C6316" s="89">
        <f>LN(Table3[[#This Row],[Value]]/B6315)</f>
        <v>2.2999190729797107E-2</v>
      </c>
      <c r="D6316" s="89"/>
      <c r="E6316" s="89"/>
      <c r="F6316" s="89">
        <f>Table3[[#This Row],[Yield]]/100*(1+F6315)</f>
        <v>0</v>
      </c>
    </row>
    <row r="6317" spans="1:6" x14ac:dyDescent="0.2">
      <c r="A6317" s="88">
        <v>6573</v>
      </c>
      <c r="B6317" s="89">
        <v>72.45</v>
      </c>
      <c r="C6317" s="89">
        <f>LN(Table3[[#This Row],[Value]]/B6316)</f>
        <v>4.4266222511102722E-3</v>
      </c>
      <c r="D6317" s="89"/>
      <c r="E6317" s="89"/>
      <c r="F6317" s="89">
        <f>Table3[[#This Row],[Yield]]/100*(1+F6316)</f>
        <v>0</v>
      </c>
    </row>
    <row r="6318" spans="1:6" x14ac:dyDescent="0.2">
      <c r="A6318" s="88">
        <v>6575</v>
      </c>
      <c r="B6318" s="89">
        <v>74.38</v>
      </c>
      <c r="C6318" s="89">
        <f>LN(Table3[[#This Row],[Value]]/B6317)</f>
        <v>2.6290419730232537E-2</v>
      </c>
      <c r="D6318" s="89"/>
      <c r="E6318" s="89"/>
      <c r="F6318" s="89">
        <f>Table3[[#This Row],[Yield]]/100*(1+F6317)</f>
        <v>0</v>
      </c>
    </row>
    <row r="6319" spans="1:6" x14ac:dyDescent="0.2">
      <c r="A6319" s="88">
        <v>6577</v>
      </c>
      <c r="B6319" s="89">
        <v>76.680000000000007</v>
      </c>
      <c r="C6319" s="89">
        <f>LN(Table3[[#This Row],[Value]]/B6318)</f>
        <v>3.0453829680519809E-2</v>
      </c>
      <c r="D6319" s="89"/>
      <c r="E6319" s="89"/>
      <c r="F6319" s="89">
        <f>Table3[[#This Row],[Yield]]/100*(1+F6318)</f>
        <v>0</v>
      </c>
    </row>
    <row r="6320" spans="1:6" x14ac:dyDescent="0.2">
      <c r="A6320" s="88">
        <v>6578</v>
      </c>
      <c r="B6320" s="89">
        <v>76.180000000000007</v>
      </c>
      <c r="C6320" s="89">
        <f>LN(Table3[[#This Row],[Value]]/B6319)</f>
        <v>-6.5419571269857086E-3</v>
      </c>
      <c r="D6320" s="89"/>
      <c r="E6320" s="89"/>
      <c r="F6320" s="89">
        <f>Table3[[#This Row],[Yield]]/100*(1+F6319)</f>
        <v>0</v>
      </c>
    </row>
    <row r="6321" spans="1:6" x14ac:dyDescent="0.2">
      <c r="A6321" s="88">
        <v>6579</v>
      </c>
      <c r="B6321" s="89">
        <v>75.56</v>
      </c>
      <c r="C6321" s="89">
        <f>LN(Table3[[#This Row],[Value]]/B6320)</f>
        <v>-8.1719184171492251E-3</v>
      </c>
      <c r="D6321" s="89"/>
      <c r="E6321" s="89"/>
      <c r="F6321" s="89">
        <f>Table3[[#This Row],[Yield]]/100*(1+F6320)</f>
        <v>0</v>
      </c>
    </row>
    <row r="6322" spans="1:6" x14ac:dyDescent="0.2">
      <c r="A6322" s="88">
        <v>6580</v>
      </c>
      <c r="B6322" s="89">
        <v>73.75</v>
      </c>
      <c r="C6322" s="89">
        <f>LN(Table3[[#This Row],[Value]]/B6321)</f>
        <v>-2.4246047413379674E-2</v>
      </c>
      <c r="D6322" s="89"/>
      <c r="E6322" s="89"/>
      <c r="F6322" s="89">
        <f>Table3[[#This Row],[Yield]]/100*(1+F6321)</f>
        <v>0</v>
      </c>
    </row>
    <row r="6323" spans="1:6" x14ac:dyDescent="0.2">
      <c r="A6323" s="88">
        <v>6582</v>
      </c>
      <c r="B6323" s="89">
        <v>74.86</v>
      </c>
      <c r="C6323" s="89">
        <f>LN(Table3[[#This Row],[Value]]/B6322)</f>
        <v>1.4938707256353774E-2</v>
      </c>
      <c r="D6323" s="89"/>
      <c r="E6323" s="89"/>
      <c r="F6323" s="89">
        <f>Table3[[#This Row],[Yield]]/100*(1+F6322)</f>
        <v>0</v>
      </c>
    </row>
    <row r="6324" spans="1:6" x14ac:dyDescent="0.2">
      <c r="A6324" s="88">
        <v>6583</v>
      </c>
      <c r="B6324" s="89">
        <v>74.63</v>
      </c>
      <c r="C6324" s="89">
        <f>LN(Table3[[#This Row],[Value]]/B6323)</f>
        <v>-3.0771313329869283E-3</v>
      </c>
      <c r="D6324" s="89"/>
      <c r="E6324" s="89"/>
      <c r="F6324" s="89">
        <f>Table3[[#This Row],[Yield]]/100*(1+F6323)</f>
        <v>0</v>
      </c>
    </row>
    <row r="6325" spans="1:6" x14ac:dyDescent="0.2">
      <c r="A6325" s="88">
        <v>6584</v>
      </c>
      <c r="B6325" s="89">
        <v>75.61</v>
      </c>
      <c r="C6325" s="89">
        <f>LN(Table3[[#This Row],[Value]]/B6324)</f>
        <v>1.3045978426882612E-2</v>
      </c>
      <c r="D6325" s="89"/>
      <c r="E6325" s="89"/>
      <c r="F6325" s="89">
        <f>Table3[[#This Row],[Yield]]/100*(1+F6324)</f>
        <v>0</v>
      </c>
    </row>
    <row r="6326" spans="1:6" x14ac:dyDescent="0.2">
      <c r="A6326" s="88">
        <v>6585</v>
      </c>
      <c r="B6326" s="89">
        <v>76.33</v>
      </c>
      <c r="C6326" s="89">
        <f>LN(Table3[[#This Row],[Value]]/B6325)</f>
        <v>9.4774962402003927E-3</v>
      </c>
      <c r="D6326" s="89"/>
      <c r="E6326" s="89"/>
      <c r="F6326" s="89">
        <f>Table3[[#This Row],[Yield]]/100*(1+F6325)</f>
        <v>0</v>
      </c>
    </row>
    <row r="6327" spans="1:6" x14ac:dyDescent="0.2">
      <c r="A6327" s="88">
        <v>6586</v>
      </c>
      <c r="B6327" s="89">
        <v>75</v>
      </c>
      <c r="C6327" s="89">
        <f>LN(Table3[[#This Row],[Value]]/B6326)</f>
        <v>-1.7577932274068595E-2</v>
      </c>
      <c r="D6327" s="89"/>
      <c r="E6327" s="89"/>
      <c r="F6327" s="89">
        <f>Table3[[#This Row],[Yield]]/100*(1+F6326)</f>
        <v>0</v>
      </c>
    </row>
    <row r="6328" spans="1:6" x14ac:dyDescent="0.2">
      <c r="A6328" s="88">
        <v>6587</v>
      </c>
      <c r="B6328" s="89">
        <v>74.48</v>
      </c>
      <c r="C6328" s="89">
        <f>LN(Table3[[#This Row],[Value]]/B6327)</f>
        <v>-6.9574805674987123E-3</v>
      </c>
      <c r="D6328" s="89"/>
      <c r="E6328" s="89"/>
      <c r="F6328" s="89">
        <f>Table3[[#This Row],[Yield]]/100*(1+F6327)</f>
        <v>0</v>
      </c>
    </row>
    <row r="6329" spans="1:6" x14ac:dyDescent="0.2">
      <c r="A6329" s="88">
        <v>6589</v>
      </c>
      <c r="B6329" s="89">
        <v>73.48</v>
      </c>
      <c r="C6329" s="89">
        <f>LN(Table3[[#This Row],[Value]]/B6328)</f>
        <v>-1.3517372621886731E-2</v>
      </c>
      <c r="D6329" s="89"/>
      <c r="E6329" s="89"/>
      <c r="F6329" s="89">
        <f>Table3[[#This Row],[Yield]]/100*(1+F6328)</f>
        <v>0</v>
      </c>
    </row>
    <row r="6330" spans="1:6" x14ac:dyDescent="0.2">
      <c r="A6330" s="88">
        <v>6590</v>
      </c>
      <c r="B6330" s="89">
        <v>73.38</v>
      </c>
      <c r="C6330" s="89">
        <f>LN(Table3[[#This Row],[Value]]/B6329)</f>
        <v>-1.3618414197890108E-3</v>
      </c>
      <c r="D6330" s="89"/>
      <c r="E6330" s="89"/>
      <c r="F6330" s="89">
        <f>Table3[[#This Row],[Yield]]/100*(1+F6329)</f>
        <v>0</v>
      </c>
    </row>
    <row r="6331" spans="1:6" x14ac:dyDescent="0.2">
      <c r="A6331" s="88">
        <v>6591</v>
      </c>
      <c r="B6331" s="89">
        <v>74.599999999999994</v>
      </c>
      <c r="C6331" s="89">
        <f>LN(Table3[[#This Row],[Value]]/B6330)</f>
        <v>1.6489088282579122E-2</v>
      </c>
      <c r="D6331" s="89"/>
      <c r="E6331" s="89"/>
      <c r="F6331" s="89">
        <f>Table3[[#This Row],[Yield]]/100*(1+F6330)</f>
        <v>0</v>
      </c>
    </row>
    <row r="6332" spans="1:6" x14ac:dyDescent="0.2">
      <c r="A6332" s="88">
        <v>6592</v>
      </c>
      <c r="B6332" s="89">
        <v>74.48</v>
      </c>
      <c r="C6332" s="89">
        <f>LN(Table3[[#This Row],[Value]]/B6331)</f>
        <v>-1.6098742409033594E-3</v>
      </c>
      <c r="D6332" s="89"/>
      <c r="E6332" s="89"/>
      <c r="F6332" s="89">
        <f>Table3[[#This Row],[Yield]]/100*(1+F6331)</f>
        <v>0</v>
      </c>
    </row>
    <row r="6333" spans="1:6" x14ac:dyDescent="0.2">
      <c r="A6333" s="88">
        <v>6593</v>
      </c>
      <c r="B6333" s="89">
        <v>74.55</v>
      </c>
      <c r="C6333" s="89">
        <f>LN(Table3[[#This Row],[Value]]/B6332)</f>
        <v>9.3940824193566223E-4</v>
      </c>
      <c r="D6333" s="89"/>
      <c r="E6333" s="89"/>
      <c r="F6333" s="89">
        <f>Table3[[#This Row],[Yield]]/100*(1+F6332)</f>
        <v>0</v>
      </c>
    </row>
    <row r="6334" spans="1:6" x14ac:dyDescent="0.2">
      <c r="A6334" s="88">
        <v>6594</v>
      </c>
      <c r="B6334" s="89">
        <v>74.89</v>
      </c>
      <c r="C6334" s="89">
        <f>LN(Table3[[#This Row],[Value]]/B6333)</f>
        <v>4.5503290505283095E-3</v>
      </c>
      <c r="D6334" s="89"/>
      <c r="E6334" s="89"/>
      <c r="F6334" s="89">
        <f>Table3[[#This Row],[Yield]]/100*(1+F6333)</f>
        <v>0</v>
      </c>
    </row>
    <row r="6335" spans="1:6" x14ac:dyDescent="0.2">
      <c r="A6335" s="88">
        <v>6596</v>
      </c>
      <c r="B6335" s="89">
        <v>76.11</v>
      </c>
      <c r="C6335" s="89">
        <f>LN(Table3[[#This Row],[Value]]/B6334)</f>
        <v>1.6159292018024518E-2</v>
      </c>
      <c r="D6335" s="89"/>
      <c r="E6335" s="89"/>
      <c r="F6335" s="89">
        <f>Table3[[#This Row],[Yield]]/100*(1+F6334)</f>
        <v>0</v>
      </c>
    </row>
    <row r="6336" spans="1:6" x14ac:dyDescent="0.2">
      <c r="A6336" s="88">
        <v>6597</v>
      </c>
      <c r="B6336" s="89">
        <v>75.75</v>
      </c>
      <c r="C6336" s="89">
        <f>LN(Table3[[#This Row],[Value]]/B6335)</f>
        <v>-4.7412178898216277E-3</v>
      </c>
      <c r="D6336" s="89"/>
      <c r="E6336" s="89"/>
      <c r="F6336" s="89">
        <f>Table3[[#This Row],[Yield]]/100*(1+F6335)</f>
        <v>0</v>
      </c>
    </row>
    <row r="6337" spans="1:6" x14ac:dyDescent="0.2">
      <c r="A6337" s="88">
        <v>6598</v>
      </c>
      <c r="B6337" s="89">
        <v>75.430000000000007</v>
      </c>
      <c r="C6337" s="89">
        <f>LN(Table3[[#This Row],[Value]]/B6336)</f>
        <v>-4.2333705239388734E-3</v>
      </c>
      <c r="D6337" s="89"/>
      <c r="E6337" s="89"/>
      <c r="F6337" s="89">
        <f>Table3[[#This Row],[Yield]]/100*(1+F6336)</f>
        <v>0</v>
      </c>
    </row>
    <row r="6338" spans="1:6" x14ac:dyDescent="0.2">
      <c r="A6338" s="88">
        <v>6599</v>
      </c>
      <c r="B6338" s="89">
        <v>75.92</v>
      </c>
      <c r="C6338" s="89">
        <f>LN(Table3[[#This Row],[Value]]/B6337)</f>
        <v>6.4750804361329599E-3</v>
      </c>
      <c r="D6338" s="89"/>
      <c r="E6338" s="89"/>
      <c r="F6338" s="89">
        <f>Table3[[#This Row],[Yield]]/100*(1+F6337)</f>
        <v>0</v>
      </c>
    </row>
    <row r="6339" spans="1:6" x14ac:dyDescent="0.2">
      <c r="A6339" s="88">
        <v>6600</v>
      </c>
      <c r="B6339" s="89">
        <v>76.5</v>
      </c>
      <c r="C6339" s="89">
        <f>LN(Table3[[#This Row],[Value]]/B6338)</f>
        <v>7.6105865308178011E-3</v>
      </c>
      <c r="D6339" s="89"/>
      <c r="E6339" s="89"/>
      <c r="F6339" s="89">
        <f>Table3[[#This Row],[Yield]]/100*(1+F6338)</f>
        <v>0</v>
      </c>
    </row>
    <row r="6340" spans="1:6" x14ac:dyDescent="0.2">
      <c r="A6340" s="88">
        <v>6601</v>
      </c>
      <c r="B6340" s="89">
        <v>76.44</v>
      </c>
      <c r="C6340" s="89">
        <f>LN(Table3[[#This Row],[Value]]/B6339)</f>
        <v>-7.8462146041792904E-4</v>
      </c>
      <c r="D6340" s="89"/>
      <c r="E6340" s="89"/>
      <c r="F6340" s="89">
        <f>Table3[[#This Row],[Yield]]/100*(1+F6339)</f>
        <v>0</v>
      </c>
    </row>
    <row r="6341" spans="1:6" x14ac:dyDescent="0.2">
      <c r="A6341" s="88">
        <v>6604</v>
      </c>
      <c r="B6341" s="89">
        <v>77.13</v>
      </c>
      <c r="C6341" s="89">
        <f>LN(Table3[[#This Row],[Value]]/B6340)</f>
        <v>8.9861905738355466E-3</v>
      </c>
      <c r="D6341" s="89"/>
      <c r="E6341" s="89"/>
      <c r="F6341" s="89">
        <f>Table3[[#This Row],[Yield]]/100*(1+F6340)</f>
        <v>0</v>
      </c>
    </row>
    <row r="6342" spans="1:6" x14ac:dyDescent="0.2">
      <c r="A6342" s="88">
        <v>6605</v>
      </c>
      <c r="B6342" s="89">
        <v>76.98</v>
      </c>
      <c r="C6342" s="89">
        <f>LN(Table3[[#This Row],[Value]]/B6341)</f>
        <v>-1.9466620903076546E-3</v>
      </c>
      <c r="D6342" s="89"/>
      <c r="E6342" s="89"/>
      <c r="F6342" s="89">
        <f>Table3[[#This Row],[Yield]]/100*(1+F6341)</f>
        <v>0</v>
      </c>
    </row>
    <row r="6343" spans="1:6" x14ac:dyDescent="0.2">
      <c r="A6343" s="88">
        <v>6606</v>
      </c>
      <c r="B6343" s="89">
        <v>79.8</v>
      </c>
      <c r="C6343" s="89">
        <f>LN(Table3[[#This Row],[Value]]/B6342)</f>
        <v>3.5977856600163019E-2</v>
      </c>
      <c r="D6343" s="89"/>
      <c r="E6343" s="89"/>
      <c r="F6343" s="89">
        <f>Table3[[#This Row],[Yield]]/100*(1+F6342)</f>
        <v>0</v>
      </c>
    </row>
    <row r="6344" spans="1:6" x14ac:dyDescent="0.2">
      <c r="A6344" s="88">
        <v>6607</v>
      </c>
      <c r="B6344" s="89">
        <v>79.28</v>
      </c>
      <c r="C6344" s="89">
        <f>LN(Table3[[#This Row],[Value]]/B6343)</f>
        <v>-6.5376144340305205E-3</v>
      </c>
      <c r="D6344" s="89"/>
      <c r="E6344" s="89"/>
      <c r="F6344" s="89">
        <f>Table3[[#This Row],[Yield]]/100*(1+F6343)</f>
        <v>0</v>
      </c>
    </row>
    <row r="6345" spans="1:6" x14ac:dyDescent="0.2">
      <c r="A6345" s="88">
        <v>6608</v>
      </c>
      <c r="B6345" s="89">
        <v>79.77</v>
      </c>
      <c r="C6345" s="89">
        <f>LN(Table3[[#This Row],[Value]]/B6344)</f>
        <v>6.1616039013055084E-3</v>
      </c>
      <c r="D6345" s="89"/>
      <c r="E6345" s="89"/>
      <c r="F6345" s="89">
        <f>Table3[[#This Row],[Yield]]/100*(1+F6344)</f>
        <v>0</v>
      </c>
    </row>
    <row r="6346" spans="1:6" x14ac:dyDescent="0.2">
      <c r="A6346" s="88">
        <v>6611</v>
      </c>
      <c r="B6346" s="89">
        <v>79.28</v>
      </c>
      <c r="C6346" s="89">
        <f>LN(Table3[[#This Row],[Value]]/B6345)</f>
        <v>-6.1616039013054945E-3</v>
      </c>
      <c r="D6346" s="89"/>
      <c r="E6346" s="89"/>
      <c r="F6346" s="89">
        <f>Table3[[#This Row],[Yield]]/100*(1+F6345)</f>
        <v>0</v>
      </c>
    </row>
    <row r="6347" spans="1:6" x14ac:dyDescent="0.2">
      <c r="A6347" s="88">
        <v>6612</v>
      </c>
      <c r="B6347" s="89">
        <v>78.930000000000007</v>
      </c>
      <c r="C6347" s="89">
        <f>LN(Table3[[#This Row],[Value]]/B6346)</f>
        <v>-4.4245063014214546E-3</v>
      </c>
      <c r="D6347" s="89"/>
      <c r="E6347" s="89"/>
      <c r="F6347" s="89">
        <f>Table3[[#This Row],[Yield]]/100*(1+F6346)</f>
        <v>0</v>
      </c>
    </row>
    <row r="6348" spans="1:6" x14ac:dyDescent="0.2">
      <c r="A6348" s="88">
        <v>6613</v>
      </c>
      <c r="B6348" s="89">
        <v>77.78</v>
      </c>
      <c r="C6348" s="89">
        <f>LN(Table3[[#This Row],[Value]]/B6347)</f>
        <v>-1.4677054992709918E-2</v>
      </c>
      <c r="D6348" s="89"/>
      <c r="E6348" s="89"/>
      <c r="F6348" s="89">
        <f>Table3[[#This Row],[Yield]]/100*(1+F6347)</f>
        <v>0</v>
      </c>
    </row>
    <row r="6349" spans="1:6" x14ac:dyDescent="0.2">
      <c r="A6349" s="88">
        <v>6614</v>
      </c>
      <c r="B6349" s="89">
        <v>78.44</v>
      </c>
      <c r="C6349" s="89">
        <f>LN(Table3[[#This Row],[Value]]/B6348)</f>
        <v>8.4496726005442446E-3</v>
      </c>
      <c r="D6349" s="89"/>
      <c r="E6349" s="89"/>
      <c r="F6349" s="89">
        <f>Table3[[#This Row],[Yield]]/100*(1+F6348)</f>
        <v>0</v>
      </c>
    </row>
    <row r="6350" spans="1:6" x14ac:dyDescent="0.2">
      <c r="A6350" s="88">
        <v>6615</v>
      </c>
      <c r="B6350" s="89">
        <v>78.98</v>
      </c>
      <c r="C6350" s="89">
        <f>LN(Table3[[#This Row],[Value]]/B6349)</f>
        <v>6.8606545303578426E-3</v>
      </c>
      <c r="D6350" s="89"/>
      <c r="E6350" s="89"/>
      <c r="F6350" s="89">
        <f>Table3[[#This Row],[Yield]]/100*(1+F6349)</f>
        <v>0</v>
      </c>
    </row>
    <row r="6351" spans="1:6" x14ac:dyDescent="0.2">
      <c r="A6351" s="88">
        <v>6619</v>
      </c>
      <c r="B6351" s="89">
        <v>78.73</v>
      </c>
      <c r="C6351" s="89">
        <f>LN(Table3[[#This Row],[Value]]/B6350)</f>
        <v>-3.1703786621275504E-3</v>
      </c>
      <c r="D6351" s="89"/>
      <c r="E6351" s="89"/>
      <c r="F6351" s="89">
        <f>Table3[[#This Row],[Yield]]/100*(1+F6350)</f>
        <v>0</v>
      </c>
    </row>
    <row r="6352" spans="1:6" x14ac:dyDescent="0.2">
      <c r="A6352" s="88">
        <v>6620</v>
      </c>
      <c r="B6352" s="89">
        <v>78.709999999999994</v>
      </c>
      <c r="C6352" s="89">
        <f>LN(Table3[[#This Row],[Value]]/B6351)</f>
        <v>-2.5406504201719321E-4</v>
      </c>
      <c r="D6352" s="89"/>
      <c r="E6352" s="89"/>
      <c r="F6352" s="89">
        <f>Table3[[#This Row],[Yield]]/100*(1+F6351)</f>
        <v>0</v>
      </c>
    </row>
    <row r="6353" spans="1:6" x14ac:dyDescent="0.2">
      <c r="A6353" s="88">
        <v>6621</v>
      </c>
      <c r="B6353" s="89">
        <v>79.959999999999994</v>
      </c>
      <c r="C6353" s="89">
        <f>LN(Table3[[#This Row],[Value]]/B6352)</f>
        <v>1.5756297477840509E-2</v>
      </c>
      <c r="D6353" s="89"/>
      <c r="E6353" s="89"/>
      <c r="F6353" s="89">
        <f>Table3[[#This Row],[Yield]]/100*(1+F6352)</f>
        <v>0</v>
      </c>
    </row>
    <row r="6354" spans="1:6" x14ac:dyDescent="0.2">
      <c r="A6354" s="88">
        <v>6622</v>
      </c>
      <c r="B6354" s="89">
        <v>80.08</v>
      </c>
      <c r="C6354" s="89">
        <f>LN(Table3[[#This Row],[Value]]/B6353)</f>
        <v>1.4996253747658356E-3</v>
      </c>
      <c r="D6354" s="89"/>
      <c r="E6354" s="89"/>
      <c r="F6354" s="89">
        <f>Table3[[#This Row],[Yield]]/100*(1+F6353)</f>
        <v>0</v>
      </c>
    </row>
    <row r="6355" spans="1:6" x14ac:dyDescent="0.2">
      <c r="A6355" s="88">
        <v>6624</v>
      </c>
      <c r="B6355" s="89">
        <v>81.53</v>
      </c>
      <c r="C6355" s="89">
        <f>LN(Table3[[#This Row],[Value]]/B6354)</f>
        <v>1.7944915667854239E-2</v>
      </c>
      <c r="D6355" s="89"/>
      <c r="E6355" s="89"/>
      <c r="F6355" s="89">
        <f>Table3[[#This Row],[Yield]]/100*(1+F6354)</f>
        <v>0</v>
      </c>
    </row>
    <row r="6356" spans="1:6" x14ac:dyDescent="0.2">
      <c r="A6356" s="88">
        <v>6625</v>
      </c>
      <c r="B6356" s="89">
        <v>82.08</v>
      </c>
      <c r="C6356" s="89">
        <f>LN(Table3[[#This Row],[Value]]/B6355)</f>
        <v>6.7233307476398793E-3</v>
      </c>
      <c r="D6356" s="89"/>
      <c r="E6356" s="89"/>
      <c r="F6356" s="89">
        <f>Table3[[#This Row],[Yield]]/100*(1+F6355)</f>
        <v>0</v>
      </c>
    </row>
    <row r="6357" spans="1:6" x14ac:dyDescent="0.2">
      <c r="A6357" s="88">
        <v>6626</v>
      </c>
      <c r="B6357" s="89">
        <v>81.28</v>
      </c>
      <c r="C6357" s="89">
        <f>LN(Table3[[#This Row],[Value]]/B6356)</f>
        <v>-9.7943975922875851E-3</v>
      </c>
      <c r="D6357" s="89"/>
      <c r="E6357" s="89"/>
      <c r="F6357" s="89">
        <f>Table3[[#This Row],[Yield]]/100*(1+F6356)</f>
        <v>0</v>
      </c>
    </row>
    <row r="6358" spans="1:6" x14ac:dyDescent="0.2">
      <c r="A6358" s="88">
        <v>6627</v>
      </c>
      <c r="B6358" s="89">
        <v>80.53</v>
      </c>
      <c r="C6358" s="89">
        <f>LN(Table3[[#This Row],[Value]]/B6357)</f>
        <v>-9.2701980227182425E-3</v>
      </c>
      <c r="D6358" s="89"/>
      <c r="E6358" s="89"/>
      <c r="F6358" s="89">
        <f>Table3[[#This Row],[Yield]]/100*(1+F6357)</f>
        <v>0</v>
      </c>
    </row>
    <row r="6359" spans="1:6" x14ac:dyDescent="0.2">
      <c r="A6359" s="88">
        <v>6629</v>
      </c>
      <c r="B6359" s="89">
        <v>79.88</v>
      </c>
      <c r="C6359" s="89">
        <f>LN(Table3[[#This Row],[Value]]/B6358)</f>
        <v>-8.1042772598391502E-3</v>
      </c>
      <c r="D6359" s="89"/>
      <c r="E6359" s="89"/>
      <c r="F6359" s="89">
        <f>Table3[[#This Row],[Yield]]/100*(1+F6358)</f>
        <v>0</v>
      </c>
    </row>
    <row r="6360" spans="1:6" x14ac:dyDescent="0.2">
      <c r="A6360" s="88">
        <v>6631</v>
      </c>
      <c r="B6360" s="89">
        <v>79.17</v>
      </c>
      <c r="C6360" s="89">
        <f>LN(Table3[[#This Row],[Value]]/B6359)</f>
        <v>-8.9280693642720503E-3</v>
      </c>
      <c r="D6360" s="89"/>
      <c r="E6360" s="89"/>
      <c r="F6360" s="89">
        <f>Table3[[#This Row],[Yield]]/100*(1+F6359)</f>
        <v>0</v>
      </c>
    </row>
    <row r="6361" spans="1:6" x14ac:dyDescent="0.2">
      <c r="A6361" s="88">
        <v>6632</v>
      </c>
      <c r="B6361" s="89">
        <v>80.650000000000006</v>
      </c>
      <c r="C6361" s="89">
        <f>LN(Table3[[#This Row],[Value]]/B6360)</f>
        <v>1.8521365387875622E-2</v>
      </c>
      <c r="D6361" s="89"/>
      <c r="E6361" s="89"/>
      <c r="F6361" s="89">
        <f>Table3[[#This Row],[Yield]]/100*(1+F6360)</f>
        <v>0</v>
      </c>
    </row>
    <row r="6362" spans="1:6" x14ac:dyDescent="0.2">
      <c r="A6362" s="88">
        <v>6633</v>
      </c>
      <c r="B6362" s="89">
        <v>80.5</v>
      </c>
      <c r="C6362" s="89">
        <f>LN(Table3[[#This Row],[Value]]/B6361)</f>
        <v>-1.8616201467002924E-3</v>
      </c>
      <c r="D6362" s="89"/>
      <c r="E6362" s="89"/>
      <c r="F6362" s="89">
        <f>Table3[[#This Row],[Yield]]/100*(1+F6361)</f>
        <v>0</v>
      </c>
    </row>
    <row r="6363" spans="1:6" x14ac:dyDescent="0.2">
      <c r="A6363" s="88">
        <v>6634</v>
      </c>
      <c r="B6363" s="89">
        <v>80.39</v>
      </c>
      <c r="C6363" s="89">
        <f>LN(Table3[[#This Row],[Value]]/B6362)</f>
        <v>-1.3673940846482078E-3</v>
      </c>
      <c r="D6363" s="89"/>
      <c r="E6363" s="89"/>
      <c r="F6363" s="89">
        <f>Table3[[#This Row],[Yield]]/100*(1+F6362)</f>
        <v>0</v>
      </c>
    </row>
    <row r="6364" spans="1:6" x14ac:dyDescent="0.2">
      <c r="A6364" s="88">
        <v>6635</v>
      </c>
      <c r="B6364" s="89">
        <v>79.930000000000007</v>
      </c>
      <c r="C6364" s="89">
        <f>LN(Table3[[#This Row],[Value]]/B6363)</f>
        <v>-5.7385387019417249E-3</v>
      </c>
      <c r="D6364" s="89"/>
      <c r="E6364" s="89"/>
      <c r="F6364" s="89">
        <f>Table3[[#This Row],[Yield]]/100*(1+F6363)</f>
        <v>0</v>
      </c>
    </row>
    <row r="6365" spans="1:6" x14ac:dyDescent="0.2">
      <c r="A6365" s="88">
        <v>6636</v>
      </c>
      <c r="B6365" s="89">
        <v>78.98</v>
      </c>
      <c r="C6365" s="89">
        <f>LN(Table3[[#This Row],[Value]]/B6364)</f>
        <v>-1.1956595779424366E-2</v>
      </c>
      <c r="D6365" s="89"/>
      <c r="E6365" s="89"/>
      <c r="F6365" s="89">
        <f>Table3[[#This Row],[Yield]]/100*(1+F6364)</f>
        <v>0</v>
      </c>
    </row>
    <row r="6366" spans="1:6" x14ac:dyDescent="0.2">
      <c r="A6366" s="88">
        <v>6638</v>
      </c>
      <c r="B6366" s="89">
        <v>79.010000000000005</v>
      </c>
      <c r="C6366" s="89">
        <f>LN(Table3[[#This Row],[Value]]/B6365)</f>
        <v>3.7977087613850439E-4</v>
      </c>
      <c r="D6366" s="89"/>
      <c r="E6366" s="89"/>
      <c r="F6366" s="89">
        <f>Table3[[#This Row],[Yield]]/100*(1+F6365)</f>
        <v>0</v>
      </c>
    </row>
    <row r="6367" spans="1:6" x14ac:dyDescent="0.2">
      <c r="A6367" s="88">
        <v>6639</v>
      </c>
      <c r="B6367" s="89">
        <v>79.5</v>
      </c>
      <c r="C6367" s="89">
        <f>LN(Table3[[#This Row],[Value]]/B6366)</f>
        <v>6.1825949256441599E-3</v>
      </c>
      <c r="D6367" s="89"/>
      <c r="E6367" s="89"/>
      <c r="F6367" s="89">
        <f>Table3[[#This Row],[Yield]]/100*(1+F6366)</f>
        <v>0</v>
      </c>
    </row>
    <row r="6368" spans="1:6" x14ac:dyDescent="0.2">
      <c r="A6368" s="88">
        <v>6640</v>
      </c>
      <c r="B6368" s="89">
        <v>79.2</v>
      </c>
      <c r="C6368" s="89">
        <f>LN(Table3[[#This Row],[Value]]/B6367)</f>
        <v>-3.7807228399060443E-3</v>
      </c>
      <c r="D6368" s="89"/>
      <c r="E6368" s="89"/>
      <c r="F6368" s="89">
        <f>Table3[[#This Row],[Yield]]/100*(1+F6367)</f>
        <v>0</v>
      </c>
    </row>
    <row r="6369" spans="1:6" x14ac:dyDescent="0.2">
      <c r="A6369" s="88">
        <v>6641</v>
      </c>
      <c r="B6369" s="89">
        <v>79.53</v>
      </c>
      <c r="C6369" s="89">
        <f>LN(Table3[[#This Row],[Value]]/B6368)</f>
        <v>4.158010148663677E-3</v>
      </c>
      <c r="D6369" s="89"/>
      <c r="E6369" s="89"/>
      <c r="F6369" s="89">
        <f>Table3[[#This Row],[Yield]]/100*(1+F6368)</f>
        <v>0</v>
      </c>
    </row>
    <row r="6370" spans="1:6" x14ac:dyDescent="0.2">
      <c r="A6370" s="88">
        <v>6642</v>
      </c>
      <c r="B6370" s="89">
        <v>79.5</v>
      </c>
      <c r="C6370" s="89">
        <f>LN(Table3[[#This Row],[Value]]/B6369)</f>
        <v>-3.7728730875762523E-4</v>
      </c>
      <c r="D6370" s="89"/>
      <c r="E6370" s="89"/>
      <c r="F6370" s="89">
        <f>Table3[[#This Row],[Yield]]/100*(1+F6369)</f>
        <v>0</v>
      </c>
    </row>
    <row r="6371" spans="1:6" x14ac:dyDescent="0.2">
      <c r="A6371" s="88">
        <v>6643</v>
      </c>
      <c r="B6371" s="89">
        <v>79.709999999999994</v>
      </c>
      <c r="C6371" s="89">
        <f>LN(Table3[[#This Row],[Value]]/B6370)</f>
        <v>2.6380267795455895E-3</v>
      </c>
      <c r="D6371" s="89"/>
      <c r="E6371" s="89"/>
      <c r="F6371" s="89">
        <f>Table3[[#This Row],[Yield]]/100*(1+F6370)</f>
        <v>0</v>
      </c>
    </row>
    <row r="6372" spans="1:6" x14ac:dyDescent="0.2">
      <c r="A6372" s="88">
        <v>6645</v>
      </c>
      <c r="B6372" s="89">
        <v>79.78</v>
      </c>
      <c r="C6372" s="89">
        <f>LN(Table3[[#This Row],[Value]]/B6371)</f>
        <v>8.7779803742879905E-4</v>
      </c>
      <c r="D6372" s="89"/>
      <c r="E6372" s="89"/>
      <c r="F6372" s="89">
        <f>Table3[[#This Row],[Yield]]/100*(1+F6371)</f>
        <v>0</v>
      </c>
    </row>
    <row r="6373" spans="1:6" x14ac:dyDescent="0.2">
      <c r="A6373" s="88">
        <v>6646</v>
      </c>
      <c r="B6373" s="89">
        <v>78.67</v>
      </c>
      <c r="C6373" s="89">
        <f>LN(Table3[[#This Row],[Value]]/B6372)</f>
        <v>-1.4010958136109392E-2</v>
      </c>
      <c r="D6373" s="89"/>
      <c r="E6373" s="89"/>
      <c r="F6373" s="89">
        <f>Table3[[#This Row],[Yield]]/100*(1+F6372)</f>
        <v>0</v>
      </c>
    </row>
    <row r="6374" spans="1:6" x14ac:dyDescent="0.2">
      <c r="A6374" s="88">
        <v>6647</v>
      </c>
      <c r="B6374" s="89">
        <v>78.680000000000007</v>
      </c>
      <c r="C6374" s="89">
        <f>LN(Table3[[#This Row],[Value]]/B6373)</f>
        <v>1.2710517970720308E-4</v>
      </c>
      <c r="D6374" s="89"/>
      <c r="E6374" s="89"/>
      <c r="F6374" s="89">
        <f>Table3[[#This Row],[Yield]]/100*(1+F6373)</f>
        <v>0</v>
      </c>
    </row>
    <row r="6375" spans="1:6" x14ac:dyDescent="0.2">
      <c r="A6375" s="88">
        <v>6648</v>
      </c>
      <c r="B6375" s="89">
        <v>79.13</v>
      </c>
      <c r="C6375" s="89">
        <f>LN(Table3[[#This Row],[Value]]/B6374)</f>
        <v>5.7030761002435579E-3</v>
      </c>
      <c r="D6375" s="89"/>
      <c r="E6375" s="89"/>
      <c r="F6375" s="89">
        <f>Table3[[#This Row],[Yield]]/100*(1+F6374)</f>
        <v>0</v>
      </c>
    </row>
    <row r="6376" spans="1:6" x14ac:dyDescent="0.2">
      <c r="A6376" s="88">
        <v>6649</v>
      </c>
      <c r="B6376" s="89">
        <v>79.06</v>
      </c>
      <c r="C6376" s="89">
        <f>LN(Table3[[#This Row],[Value]]/B6375)</f>
        <v>-8.8501175256246601E-4</v>
      </c>
      <c r="D6376" s="89"/>
      <c r="E6376" s="89"/>
      <c r="F6376" s="89">
        <f>Table3[[#This Row],[Yield]]/100*(1+F6375)</f>
        <v>0</v>
      </c>
    </row>
    <row r="6377" spans="1:6" x14ac:dyDescent="0.2">
      <c r="A6377" s="88">
        <v>6650</v>
      </c>
      <c r="B6377" s="89">
        <v>78.98</v>
      </c>
      <c r="C6377" s="89">
        <f>LN(Table3[[#This Row],[Value]]/B6376)</f>
        <v>-1.012402010036049E-3</v>
      </c>
      <c r="D6377" s="89"/>
      <c r="E6377" s="89"/>
      <c r="F6377" s="89">
        <f>Table3[[#This Row],[Yield]]/100*(1+F6376)</f>
        <v>0</v>
      </c>
    </row>
    <row r="6378" spans="1:6" x14ac:dyDescent="0.2">
      <c r="A6378" s="88">
        <v>6652</v>
      </c>
      <c r="B6378" s="89">
        <v>77.930000000000007</v>
      </c>
      <c r="C6378" s="89">
        <f>LN(Table3[[#This Row],[Value]]/B6377)</f>
        <v>-1.3383668003033731E-2</v>
      </c>
      <c r="D6378" s="89"/>
      <c r="E6378" s="89"/>
      <c r="F6378" s="89">
        <f>Table3[[#This Row],[Yield]]/100*(1+F6377)</f>
        <v>0</v>
      </c>
    </row>
    <row r="6379" spans="1:6" x14ac:dyDescent="0.2">
      <c r="A6379" s="88">
        <v>6653</v>
      </c>
      <c r="B6379" s="89">
        <v>78.13</v>
      </c>
      <c r="C6379" s="89">
        <f>LN(Table3[[#This Row],[Value]]/B6378)</f>
        <v>2.5631181531831711E-3</v>
      </c>
      <c r="D6379" s="89"/>
      <c r="E6379" s="89"/>
      <c r="F6379" s="89">
        <f>Table3[[#This Row],[Yield]]/100*(1+F6378)</f>
        <v>0</v>
      </c>
    </row>
    <row r="6380" spans="1:6" x14ac:dyDescent="0.2">
      <c r="A6380" s="88">
        <v>6654</v>
      </c>
      <c r="B6380" s="89">
        <v>78.14</v>
      </c>
      <c r="C6380" s="89">
        <f>LN(Table3[[#This Row],[Value]]/B6379)</f>
        <v>1.2798361827173277E-4</v>
      </c>
      <c r="D6380" s="89"/>
      <c r="E6380" s="89"/>
      <c r="F6380" s="89">
        <f>Table3[[#This Row],[Yield]]/100*(1+F6379)</f>
        <v>0</v>
      </c>
    </row>
    <row r="6381" spans="1:6" x14ac:dyDescent="0.2">
      <c r="A6381" s="88">
        <v>6655</v>
      </c>
      <c r="B6381" s="89">
        <v>78.709999999999994</v>
      </c>
      <c r="C6381" s="89">
        <f>LN(Table3[[#This Row],[Value]]/B6380)</f>
        <v>7.2681225274341694E-3</v>
      </c>
      <c r="D6381" s="89"/>
      <c r="E6381" s="89"/>
      <c r="F6381" s="89">
        <f>Table3[[#This Row],[Yield]]/100*(1+F6380)</f>
        <v>0</v>
      </c>
    </row>
    <row r="6382" spans="1:6" x14ac:dyDescent="0.2">
      <c r="A6382" s="88">
        <v>6656</v>
      </c>
      <c r="B6382" s="89">
        <v>77.709999999999994</v>
      </c>
      <c r="C6382" s="89">
        <f>LN(Table3[[#This Row],[Value]]/B6381)</f>
        <v>-1.2786262933207912E-2</v>
      </c>
      <c r="D6382" s="89"/>
      <c r="E6382" s="89"/>
      <c r="F6382" s="89">
        <f>Table3[[#This Row],[Yield]]/100*(1+F6381)</f>
        <v>0</v>
      </c>
    </row>
    <row r="6383" spans="1:6" x14ac:dyDescent="0.2">
      <c r="A6383" s="88">
        <v>6657</v>
      </c>
      <c r="B6383" s="89">
        <v>76.239999999999995</v>
      </c>
      <c r="C6383" s="89">
        <f>LN(Table3[[#This Row],[Value]]/B6382)</f>
        <v>-1.9097689875204098E-2</v>
      </c>
      <c r="D6383" s="89"/>
      <c r="E6383" s="89"/>
      <c r="F6383" s="89">
        <f>Table3[[#This Row],[Yield]]/100*(1+F6382)</f>
        <v>0</v>
      </c>
    </row>
    <row r="6384" spans="1:6" x14ac:dyDescent="0.2">
      <c r="A6384" s="88">
        <v>6659</v>
      </c>
      <c r="B6384" s="89">
        <v>76.45</v>
      </c>
      <c r="C6384" s="89">
        <f>LN(Table3[[#This Row],[Value]]/B6383)</f>
        <v>2.7506730291246497E-3</v>
      </c>
      <c r="D6384" s="89"/>
      <c r="E6384" s="89"/>
      <c r="F6384" s="89">
        <f>Table3[[#This Row],[Yield]]/100*(1+F6383)</f>
        <v>0</v>
      </c>
    </row>
    <row r="6385" spans="1:6" x14ac:dyDescent="0.2">
      <c r="A6385" s="88">
        <v>6660</v>
      </c>
      <c r="B6385" s="89">
        <v>76.489999999999995</v>
      </c>
      <c r="C6385" s="89">
        <f>LN(Table3[[#This Row],[Value]]/B6384)</f>
        <v>5.2308095870330022E-4</v>
      </c>
      <c r="D6385" s="89"/>
      <c r="E6385" s="89"/>
      <c r="F6385" s="89">
        <f>Table3[[#This Row],[Yield]]/100*(1+F6384)</f>
        <v>0</v>
      </c>
    </row>
    <row r="6386" spans="1:6" x14ac:dyDescent="0.2">
      <c r="A6386" s="88">
        <v>6661</v>
      </c>
      <c r="B6386" s="89">
        <v>76.72</v>
      </c>
      <c r="C6386" s="89">
        <f>LN(Table3[[#This Row],[Value]]/B6385)</f>
        <v>3.0024172414082543E-3</v>
      </c>
      <c r="D6386" s="89"/>
      <c r="E6386" s="89"/>
      <c r="F6386" s="89">
        <f>Table3[[#This Row],[Yield]]/100*(1+F6385)</f>
        <v>0</v>
      </c>
    </row>
    <row r="6387" spans="1:6" x14ac:dyDescent="0.2">
      <c r="A6387" s="88">
        <v>6662</v>
      </c>
      <c r="B6387" s="89">
        <v>76.41</v>
      </c>
      <c r="C6387" s="89">
        <f>LN(Table3[[#This Row],[Value]]/B6386)</f>
        <v>-4.0488529157074868E-3</v>
      </c>
      <c r="D6387" s="89"/>
      <c r="E6387" s="89"/>
      <c r="F6387" s="89">
        <f>Table3[[#This Row],[Yield]]/100*(1+F6386)</f>
        <v>0</v>
      </c>
    </row>
    <row r="6388" spans="1:6" x14ac:dyDescent="0.2">
      <c r="A6388" s="88">
        <v>6664</v>
      </c>
      <c r="B6388" s="89">
        <v>76.72</v>
      </c>
      <c r="C6388" s="89">
        <f>LN(Table3[[#This Row],[Value]]/B6387)</f>
        <v>4.0488529157073801E-3</v>
      </c>
      <c r="D6388" s="89"/>
      <c r="E6388" s="89"/>
      <c r="F6388" s="89">
        <f>Table3[[#This Row],[Yield]]/100*(1+F6387)</f>
        <v>0</v>
      </c>
    </row>
    <row r="6389" spans="1:6" x14ac:dyDescent="0.2">
      <c r="A6389" s="88">
        <v>6666</v>
      </c>
      <c r="B6389" s="89">
        <v>77.16</v>
      </c>
      <c r="C6389" s="89">
        <f>LN(Table3[[#This Row],[Value]]/B6388)</f>
        <v>5.7187574623454871E-3</v>
      </c>
      <c r="D6389" s="89"/>
      <c r="E6389" s="89"/>
      <c r="F6389" s="89">
        <f>Table3[[#This Row],[Yield]]/100*(1+F6388)</f>
        <v>0</v>
      </c>
    </row>
    <row r="6390" spans="1:6" x14ac:dyDescent="0.2">
      <c r="A6390" s="88">
        <v>6667</v>
      </c>
      <c r="B6390" s="89">
        <v>76.69</v>
      </c>
      <c r="C6390" s="89">
        <f>LN(Table3[[#This Row],[Value]]/B6389)</f>
        <v>-6.1098662607604482E-3</v>
      </c>
      <c r="D6390" s="89"/>
      <c r="E6390" s="89"/>
      <c r="F6390" s="89">
        <f>Table3[[#This Row],[Yield]]/100*(1+F6389)</f>
        <v>0</v>
      </c>
    </row>
    <row r="6391" spans="1:6" x14ac:dyDescent="0.2">
      <c r="A6391" s="88">
        <v>6668</v>
      </c>
      <c r="B6391" s="89">
        <v>77.010000000000005</v>
      </c>
      <c r="C6391" s="89">
        <f>LN(Table3[[#This Row],[Value]]/B6390)</f>
        <v>4.1639617743910512E-3</v>
      </c>
      <c r="D6391" s="89"/>
      <c r="E6391" s="89"/>
      <c r="F6391" s="89">
        <f>Table3[[#This Row],[Yield]]/100*(1+F6390)</f>
        <v>0</v>
      </c>
    </row>
    <row r="6392" spans="1:6" x14ac:dyDescent="0.2">
      <c r="A6392" s="88">
        <v>6669</v>
      </c>
      <c r="B6392" s="89">
        <v>77.42</v>
      </c>
      <c r="C6392" s="89">
        <f>LN(Table3[[#This Row],[Value]]/B6391)</f>
        <v>5.3098615983433791E-3</v>
      </c>
      <c r="D6392" s="89"/>
      <c r="E6392" s="89"/>
      <c r="F6392" s="89">
        <f>Table3[[#This Row],[Yield]]/100*(1+F6391)</f>
        <v>0</v>
      </c>
    </row>
    <row r="6393" spans="1:6" x14ac:dyDescent="0.2">
      <c r="A6393" s="88">
        <v>6670</v>
      </c>
      <c r="B6393" s="89">
        <v>77.03</v>
      </c>
      <c r="C6393" s="89">
        <f>LN(Table3[[#This Row],[Value]]/B6392)</f>
        <v>-5.0501887846276169E-3</v>
      </c>
      <c r="D6393" s="89"/>
      <c r="E6393" s="89"/>
      <c r="F6393" s="89">
        <f>Table3[[#This Row],[Yield]]/100*(1+F6392)</f>
        <v>0</v>
      </c>
    </row>
    <row r="6394" spans="1:6" x14ac:dyDescent="0.2">
      <c r="A6394" s="88">
        <v>6671</v>
      </c>
      <c r="B6394" s="89">
        <v>77.95</v>
      </c>
      <c r="C6394" s="89">
        <f>LN(Table3[[#This Row],[Value]]/B6393)</f>
        <v>1.1872639138911111E-2</v>
      </c>
      <c r="D6394" s="89"/>
      <c r="E6394" s="89"/>
      <c r="F6394" s="89">
        <f>Table3[[#This Row],[Yield]]/100*(1+F6393)</f>
        <v>0</v>
      </c>
    </row>
    <row r="6395" spans="1:6" x14ac:dyDescent="0.2">
      <c r="A6395" s="88">
        <v>6673</v>
      </c>
      <c r="B6395" s="89">
        <v>77.69</v>
      </c>
      <c r="C6395" s="89">
        <f>LN(Table3[[#This Row],[Value]]/B6394)</f>
        <v>-3.3410465414561484E-3</v>
      </c>
      <c r="D6395" s="89"/>
      <c r="E6395" s="89"/>
      <c r="F6395" s="89">
        <f>Table3[[#This Row],[Yield]]/100*(1+F6394)</f>
        <v>0</v>
      </c>
    </row>
    <row r="6396" spans="1:6" x14ac:dyDescent="0.2">
      <c r="A6396" s="88">
        <v>6674</v>
      </c>
      <c r="B6396" s="89">
        <v>77.400000000000006</v>
      </c>
      <c r="C6396" s="89">
        <f>LN(Table3[[#This Row],[Value]]/B6395)</f>
        <v>-3.7397683666478445E-3</v>
      </c>
      <c r="D6396" s="89"/>
      <c r="E6396" s="89"/>
      <c r="F6396" s="89">
        <f>Table3[[#This Row],[Yield]]/100*(1+F6395)</f>
        <v>0</v>
      </c>
    </row>
    <row r="6397" spans="1:6" x14ac:dyDescent="0.2">
      <c r="A6397" s="88">
        <v>6675</v>
      </c>
      <c r="B6397" s="89">
        <v>76.849999999999994</v>
      </c>
      <c r="C6397" s="89">
        <f>LN(Table3[[#This Row],[Value]]/B6396)</f>
        <v>-7.1313106110767258E-3</v>
      </c>
      <c r="D6397" s="89"/>
      <c r="E6397" s="89"/>
      <c r="F6397" s="89">
        <f>Table3[[#This Row],[Yield]]/100*(1+F6396)</f>
        <v>0</v>
      </c>
    </row>
    <row r="6398" spans="1:6" x14ac:dyDescent="0.2">
      <c r="A6398" s="88">
        <v>6676</v>
      </c>
      <c r="B6398" s="89">
        <v>75.58</v>
      </c>
      <c r="C6398" s="89">
        <f>LN(Table3[[#This Row],[Value]]/B6397)</f>
        <v>-1.6663772063261945E-2</v>
      </c>
      <c r="D6398" s="89"/>
      <c r="E6398" s="89"/>
      <c r="F6398" s="89">
        <f>Table3[[#This Row],[Yield]]/100*(1+F6397)</f>
        <v>0</v>
      </c>
    </row>
    <row r="6399" spans="1:6" x14ac:dyDescent="0.2">
      <c r="A6399" s="88">
        <v>6677</v>
      </c>
      <c r="B6399" s="89">
        <v>76.25</v>
      </c>
      <c r="C6399" s="89">
        <f>LN(Table3[[#This Row],[Value]]/B6398)</f>
        <v>8.8257175661780839E-3</v>
      </c>
      <c r="D6399" s="89"/>
      <c r="E6399" s="89"/>
      <c r="F6399" s="89">
        <f>Table3[[#This Row],[Yield]]/100*(1+F6398)</f>
        <v>0</v>
      </c>
    </row>
    <row r="6400" spans="1:6" x14ac:dyDescent="0.2">
      <c r="A6400" s="88">
        <v>6678</v>
      </c>
      <c r="B6400" s="89">
        <v>76.010000000000005</v>
      </c>
      <c r="C6400" s="89">
        <f>LN(Table3[[#This Row],[Value]]/B6399)</f>
        <v>-3.1525049095718527E-3</v>
      </c>
      <c r="D6400" s="89"/>
      <c r="E6400" s="89"/>
      <c r="F6400" s="89">
        <f>Table3[[#This Row],[Yield]]/100*(1+F6399)</f>
        <v>0</v>
      </c>
    </row>
    <row r="6401" spans="1:6" x14ac:dyDescent="0.2">
      <c r="A6401" s="88">
        <v>6680</v>
      </c>
      <c r="B6401" s="89">
        <v>77.510000000000005</v>
      </c>
      <c r="C6401" s="89">
        <f>LN(Table3[[#This Row],[Value]]/B6400)</f>
        <v>1.9542049715470956E-2</v>
      </c>
      <c r="D6401" s="89"/>
      <c r="E6401" s="89"/>
      <c r="F6401" s="89">
        <f>Table3[[#This Row],[Yield]]/100*(1+F6400)</f>
        <v>0</v>
      </c>
    </row>
    <row r="6402" spans="1:6" x14ac:dyDescent="0.2">
      <c r="A6402" s="88">
        <v>6681</v>
      </c>
      <c r="B6402" s="89">
        <v>77.209999999999994</v>
      </c>
      <c r="C6402" s="89">
        <f>LN(Table3[[#This Row],[Value]]/B6401)</f>
        <v>-3.8779779726958222E-3</v>
      </c>
      <c r="D6402" s="89"/>
      <c r="E6402" s="89"/>
      <c r="F6402" s="89">
        <f>Table3[[#This Row],[Yield]]/100*(1+F6401)</f>
        <v>0</v>
      </c>
    </row>
    <row r="6403" spans="1:6" x14ac:dyDescent="0.2">
      <c r="A6403" s="88">
        <v>6682</v>
      </c>
      <c r="B6403" s="89">
        <v>76.89</v>
      </c>
      <c r="C6403" s="89">
        <f>LN(Table3[[#This Row],[Value]]/B6402)</f>
        <v>-4.1531532766348319E-3</v>
      </c>
      <c r="D6403" s="89"/>
      <c r="E6403" s="89"/>
      <c r="F6403" s="89">
        <f>Table3[[#This Row],[Yield]]/100*(1+F6402)</f>
        <v>0</v>
      </c>
    </row>
    <row r="6404" spans="1:6" x14ac:dyDescent="0.2">
      <c r="A6404" s="88">
        <v>6683</v>
      </c>
      <c r="B6404" s="89">
        <v>78.11</v>
      </c>
      <c r="C6404" s="89">
        <f>LN(Table3[[#This Row],[Value]]/B6403)</f>
        <v>1.5742260578116465E-2</v>
      </c>
      <c r="D6404" s="89"/>
      <c r="E6404" s="89"/>
      <c r="F6404" s="89">
        <f>Table3[[#This Row],[Yield]]/100*(1+F6403)</f>
        <v>0</v>
      </c>
    </row>
    <row r="6405" spans="1:6" x14ac:dyDescent="0.2">
      <c r="A6405" s="88">
        <v>6684</v>
      </c>
      <c r="B6405" s="89">
        <v>78.599999999999994</v>
      </c>
      <c r="C6405" s="89">
        <f>LN(Table3[[#This Row],[Value]]/B6404)</f>
        <v>6.2536098129548833E-3</v>
      </c>
      <c r="D6405" s="89"/>
      <c r="E6405" s="89"/>
      <c r="F6405" s="89">
        <f>Table3[[#This Row],[Yield]]/100*(1+F6404)</f>
        <v>0</v>
      </c>
    </row>
    <row r="6406" spans="1:6" x14ac:dyDescent="0.2">
      <c r="A6406" s="88">
        <v>6685</v>
      </c>
      <c r="B6406" s="89">
        <v>79.73</v>
      </c>
      <c r="C6406" s="89">
        <f>LN(Table3[[#This Row],[Value]]/B6405)</f>
        <v>1.4274227079243274E-2</v>
      </c>
      <c r="D6406" s="89"/>
      <c r="E6406" s="89"/>
      <c r="F6406" s="89">
        <f>Table3[[#This Row],[Yield]]/100*(1+F6405)</f>
        <v>0</v>
      </c>
    </row>
    <row r="6407" spans="1:6" x14ac:dyDescent="0.2">
      <c r="A6407" s="88">
        <v>6687</v>
      </c>
      <c r="B6407" s="89">
        <v>79.42</v>
      </c>
      <c r="C6407" s="89">
        <f>LN(Table3[[#This Row],[Value]]/B6406)</f>
        <v>-3.8957008112987107E-3</v>
      </c>
      <c r="D6407" s="89"/>
      <c r="E6407" s="89"/>
      <c r="F6407" s="89">
        <f>Table3[[#This Row],[Yield]]/100*(1+F6406)</f>
        <v>0</v>
      </c>
    </row>
    <row r="6408" spans="1:6" x14ac:dyDescent="0.2">
      <c r="A6408" s="88">
        <v>6688</v>
      </c>
      <c r="B6408" s="89">
        <v>78.3</v>
      </c>
      <c r="C6408" s="89">
        <f>LN(Table3[[#This Row],[Value]]/B6407)</f>
        <v>-1.4202622706348015E-2</v>
      </c>
      <c r="D6408" s="89"/>
      <c r="E6408" s="89"/>
      <c r="F6408" s="89">
        <f>Table3[[#This Row],[Yield]]/100*(1+F6407)</f>
        <v>0</v>
      </c>
    </row>
    <row r="6409" spans="1:6" x14ac:dyDescent="0.2">
      <c r="A6409" s="88">
        <v>6689</v>
      </c>
      <c r="B6409" s="89">
        <v>78.010000000000005</v>
      </c>
      <c r="C6409" s="89">
        <f>LN(Table3[[#This Row],[Value]]/B6408)</f>
        <v>-3.7105793965356015E-3</v>
      </c>
      <c r="D6409" s="89"/>
      <c r="E6409" s="89"/>
      <c r="F6409" s="89">
        <f>Table3[[#This Row],[Yield]]/100*(1+F6408)</f>
        <v>0</v>
      </c>
    </row>
    <row r="6410" spans="1:6" x14ac:dyDescent="0.2">
      <c r="A6410" s="88">
        <v>6690</v>
      </c>
      <c r="B6410" s="89">
        <v>77.88</v>
      </c>
      <c r="C6410" s="89">
        <f>LN(Table3[[#This Row],[Value]]/B6409)</f>
        <v>-1.6678430962229183E-3</v>
      </c>
      <c r="D6410" s="89"/>
      <c r="E6410" s="89"/>
      <c r="F6410" s="89">
        <f>Table3[[#This Row],[Yield]]/100*(1+F6409)</f>
        <v>0</v>
      </c>
    </row>
    <row r="6411" spans="1:6" x14ac:dyDescent="0.2">
      <c r="A6411" s="88">
        <v>6691</v>
      </c>
      <c r="B6411" s="89">
        <v>78.23</v>
      </c>
      <c r="C6411" s="89">
        <f>LN(Table3[[#This Row],[Value]]/B6410)</f>
        <v>4.4840251929904673E-3</v>
      </c>
      <c r="D6411" s="89"/>
      <c r="E6411" s="89"/>
      <c r="F6411" s="89">
        <f>Table3[[#This Row],[Yield]]/100*(1+F6410)</f>
        <v>0</v>
      </c>
    </row>
    <row r="6412" spans="1:6" x14ac:dyDescent="0.2">
      <c r="A6412" s="88">
        <v>6692</v>
      </c>
      <c r="B6412" s="89">
        <v>77.86</v>
      </c>
      <c r="C6412" s="89">
        <f>LN(Table3[[#This Row],[Value]]/B6411)</f>
        <v>-4.7408635146796553E-3</v>
      </c>
      <c r="D6412" s="89"/>
      <c r="E6412" s="89"/>
      <c r="F6412" s="89">
        <f>Table3[[#This Row],[Yield]]/100*(1+F6411)</f>
        <v>0</v>
      </c>
    </row>
    <row r="6413" spans="1:6" x14ac:dyDescent="0.2">
      <c r="A6413" s="88">
        <v>6694</v>
      </c>
      <c r="B6413" s="89">
        <v>77.790000000000006</v>
      </c>
      <c r="C6413" s="89">
        <f>LN(Table3[[#This Row],[Value]]/B6412)</f>
        <v>-8.9945396362688861E-4</v>
      </c>
      <c r="D6413" s="89"/>
      <c r="E6413" s="89"/>
      <c r="F6413" s="89">
        <f>Table3[[#This Row],[Yield]]/100*(1+F6412)</f>
        <v>0</v>
      </c>
    </row>
    <row r="6414" spans="1:6" x14ac:dyDescent="0.2">
      <c r="A6414" s="88">
        <v>6695</v>
      </c>
      <c r="B6414" s="89">
        <v>77.510000000000005</v>
      </c>
      <c r="C6414" s="89">
        <f>LN(Table3[[#This Row],[Value]]/B6413)</f>
        <v>-3.6059279252626929E-3</v>
      </c>
      <c r="D6414" s="89"/>
      <c r="E6414" s="89"/>
      <c r="F6414" s="89">
        <f>Table3[[#This Row],[Yield]]/100*(1+F6413)</f>
        <v>0</v>
      </c>
    </row>
    <row r="6415" spans="1:6" x14ac:dyDescent="0.2">
      <c r="A6415" s="88">
        <v>6696</v>
      </c>
      <c r="B6415" s="89">
        <v>78.16</v>
      </c>
      <c r="C6415" s="89">
        <f>LN(Table3[[#This Row],[Value]]/B6414)</f>
        <v>8.3510474411070575E-3</v>
      </c>
      <c r="D6415" s="89"/>
      <c r="E6415" s="89"/>
      <c r="F6415" s="89">
        <f>Table3[[#This Row],[Yield]]/100*(1+F6414)</f>
        <v>0</v>
      </c>
    </row>
    <row r="6416" spans="1:6" x14ac:dyDescent="0.2">
      <c r="A6416" s="88">
        <v>6697</v>
      </c>
      <c r="B6416" s="89">
        <v>78.900000000000006</v>
      </c>
      <c r="C6416" s="89">
        <f>LN(Table3[[#This Row],[Value]]/B6415)</f>
        <v>9.4232201173013661E-3</v>
      </c>
      <c r="D6416" s="89"/>
      <c r="E6416" s="89"/>
      <c r="F6416" s="89">
        <f>Table3[[#This Row],[Yield]]/100*(1+F6415)</f>
        <v>0</v>
      </c>
    </row>
    <row r="6417" spans="1:6" x14ac:dyDescent="0.2">
      <c r="A6417" s="88">
        <v>6698</v>
      </c>
      <c r="B6417" s="89">
        <v>78.64</v>
      </c>
      <c r="C6417" s="89">
        <f>LN(Table3[[#This Row],[Value]]/B6416)</f>
        <v>-3.3007520129174819E-3</v>
      </c>
      <c r="D6417" s="89"/>
      <c r="E6417" s="89"/>
      <c r="F6417" s="89">
        <f>Table3[[#This Row],[Yield]]/100*(1+F6416)</f>
        <v>0</v>
      </c>
    </row>
    <row r="6418" spans="1:6" x14ac:dyDescent="0.2">
      <c r="A6418" s="88">
        <v>6699</v>
      </c>
      <c r="B6418" s="89">
        <v>78.59</v>
      </c>
      <c r="C6418" s="89">
        <f>LN(Table3[[#This Row],[Value]]/B6417)</f>
        <v>-6.3601096082754308E-4</v>
      </c>
      <c r="D6418" s="89"/>
      <c r="E6418" s="89"/>
      <c r="F6418" s="89">
        <f>Table3[[#This Row],[Yield]]/100*(1+F6417)</f>
        <v>0</v>
      </c>
    </row>
    <row r="6419" spans="1:6" x14ac:dyDescent="0.2">
      <c r="A6419" s="88">
        <v>6701</v>
      </c>
      <c r="B6419" s="89">
        <v>79.36</v>
      </c>
      <c r="C6419" s="89">
        <f>LN(Table3[[#This Row],[Value]]/B6418)</f>
        <v>9.7499980985337915E-3</v>
      </c>
      <c r="D6419" s="89"/>
      <c r="E6419" s="89"/>
      <c r="F6419" s="89">
        <f>Table3[[#This Row],[Yield]]/100*(1+F6418)</f>
        <v>0</v>
      </c>
    </row>
    <row r="6420" spans="1:6" x14ac:dyDescent="0.2">
      <c r="A6420" s="88">
        <v>6702</v>
      </c>
      <c r="B6420" s="89">
        <v>80.510000000000005</v>
      </c>
      <c r="C6420" s="89">
        <f>LN(Table3[[#This Row],[Value]]/B6419)</f>
        <v>1.4386937335272165E-2</v>
      </c>
      <c r="D6420" s="89"/>
      <c r="E6420" s="89"/>
      <c r="F6420" s="89">
        <f>Table3[[#This Row],[Yield]]/100*(1+F6419)</f>
        <v>0</v>
      </c>
    </row>
    <row r="6421" spans="1:6" x14ac:dyDescent="0.2">
      <c r="A6421" s="88">
        <v>6703</v>
      </c>
      <c r="B6421" s="89">
        <v>80.319999999999993</v>
      </c>
      <c r="C6421" s="89">
        <f>LN(Table3[[#This Row],[Value]]/B6420)</f>
        <v>-2.3627443684705023E-3</v>
      </c>
      <c r="D6421" s="89"/>
      <c r="E6421" s="89"/>
      <c r="F6421" s="89">
        <f>Table3[[#This Row],[Yield]]/100*(1+F6420)</f>
        <v>0</v>
      </c>
    </row>
    <row r="6422" spans="1:6" x14ac:dyDescent="0.2">
      <c r="A6422" s="88">
        <v>6704</v>
      </c>
      <c r="B6422" s="89">
        <v>81.3</v>
      </c>
      <c r="C6422" s="89">
        <f>LN(Table3[[#This Row],[Value]]/B6421)</f>
        <v>1.2127360610345996E-2</v>
      </c>
      <c r="D6422" s="89"/>
      <c r="E6422" s="89"/>
      <c r="F6422" s="89">
        <f>Table3[[#This Row],[Yield]]/100*(1+F6421)</f>
        <v>0</v>
      </c>
    </row>
    <row r="6423" spans="1:6" x14ac:dyDescent="0.2">
      <c r="A6423" s="88">
        <v>6705</v>
      </c>
      <c r="B6423" s="89">
        <v>81.290000000000006</v>
      </c>
      <c r="C6423" s="89">
        <f>LN(Table3[[#This Row],[Value]]/B6422)</f>
        <v>-1.2300879528384453E-4</v>
      </c>
      <c r="D6423" s="89"/>
      <c r="E6423" s="89"/>
      <c r="F6423" s="89">
        <f>Table3[[#This Row],[Yield]]/100*(1+F6422)</f>
        <v>0</v>
      </c>
    </row>
    <row r="6424" spans="1:6" x14ac:dyDescent="0.2">
      <c r="A6424" s="88">
        <v>6706</v>
      </c>
      <c r="B6424" s="89">
        <v>81.819999999999993</v>
      </c>
      <c r="C6424" s="89">
        <f>LN(Table3[[#This Row],[Value]]/B6423)</f>
        <v>6.498704742771289E-3</v>
      </c>
      <c r="D6424" s="89"/>
      <c r="E6424" s="89"/>
      <c r="F6424" s="89">
        <f>Table3[[#This Row],[Yield]]/100*(1+F6423)</f>
        <v>0</v>
      </c>
    </row>
    <row r="6425" spans="1:6" x14ac:dyDescent="0.2">
      <c r="A6425" s="88">
        <v>6708</v>
      </c>
      <c r="B6425" s="89">
        <v>82.16</v>
      </c>
      <c r="C6425" s="89">
        <f>LN(Table3[[#This Row],[Value]]/B6424)</f>
        <v>4.1468531190503822E-3</v>
      </c>
      <c r="D6425" s="89"/>
      <c r="E6425" s="89"/>
      <c r="F6425" s="89">
        <f>Table3[[#This Row],[Yield]]/100*(1+F6424)</f>
        <v>0</v>
      </c>
    </row>
    <row r="6426" spans="1:6" x14ac:dyDescent="0.2">
      <c r="A6426" s="88">
        <v>6709</v>
      </c>
      <c r="B6426" s="89">
        <v>82.21</v>
      </c>
      <c r="C6426" s="89">
        <f>LN(Table3[[#This Row],[Value]]/B6425)</f>
        <v>6.0838354373927398E-4</v>
      </c>
      <c r="D6426" s="89"/>
      <c r="E6426" s="89"/>
      <c r="F6426" s="89">
        <f>Table3[[#This Row],[Yield]]/100*(1+F6425)</f>
        <v>0</v>
      </c>
    </row>
    <row r="6427" spans="1:6" x14ac:dyDescent="0.2">
      <c r="A6427" s="88">
        <v>6710</v>
      </c>
      <c r="B6427" s="89">
        <v>84.04</v>
      </c>
      <c r="C6427" s="89">
        <f>LN(Table3[[#This Row],[Value]]/B6426)</f>
        <v>2.2015926812757814E-2</v>
      </c>
      <c r="D6427" s="89"/>
      <c r="E6427" s="89"/>
      <c r="F6427" s="89">
        <f>Table3[[#This Row],[Yield]]/100*(1+F6426)</f>
        <v>0</v>
      </c>
    </row>
    <row r="6428" spans="1:6" x14ac:dyDescent="0.2">
      <c r="A6428" s="88">
        <v>6711</v>
      </c>
      <c r="B6428" s="89">
        <v>84.03</v>
      </c>
      <c r="C6428" s="89">
        <f>LN(Table3[[#This Row],[Value]]/B6427)</f>
        <v>-1.1899803667285437E-4</v>
      </c>
      <c r="D6428" s="89"/>
      <c r="E6428" s="89"/>
      <c r="F6428" s="89">
        <f>Table3[[#This Row],[Yield]]/100*(1+F6427)</f>
        <v>0</v>
      </c>
    </row>
    <row r="6429" spans="1:6" x14ac:dyDescent="0.2">
      <c r="A6429" s="88">
        <v>6712</v>
      </c>
      <c r="B6429" s="89">
        <v>83.5</v>
      </c>
      <c r="C6429" s="89">
        <f>LN(Table3[[#This Row],[Value]]/B6428)</f>
        <v>-6.3272460833170745E-3</v>
      </c>
      <c r="D6429" s="89"/>
      <c r="E6429" s="89"/>
      <c r="F6429" s="89">
        <f>Table3[[#This Row],[Yield]]/100*(1+F6428)</f>
        <v>0</v>
      </c>
    </row>
    <row r="6430" spans="1:6" x14ac:dyDescent="0.2">
      <c r="A6430" s="88">
        <v>6713</v>
      </c>
      <c r="B6430" s="89">
        <v>83.35</v>
      </c>
      <c r="C6430" s="89">
        <f>LN(Table3[[#This Row],[Value]]/B6429)</f>
        <v>-1.7980226600068368E-3</v>
      </c>
      <c r="D6430" s="89"/>
      <c r="E6430" s="89"/>
      <c r="F6430" s="89">
        <f>Table3[[#This Row],[Yield]]/100*(1+F6429)</f>
        <v>0</v>
      </c>
    </row>
    <row r="6431" spans="1:6" x14ac:dyDescent="0.2">
      <c r="A6431" s="88">
        <v>6715</v>
      </c>
      <c r="B6431" s="89">
        <v>82.47</v>
      </c>
      <c r="C6431" s="89">
        <f>LN(Table3[[#This Row],[Value]]/B6430)</f>
        <v>-1.0614018351538967E-2</v>
      </c>
      <c r="D6431" s="89"/>
      <c r="E6431" s="89"/>
      <c r="F6431" s="89">
        <f>Table3[[#This Row],[Yield]]/100*(1+F6430)</f>
        <v>0</v>
      </c>
    </row>
    <row r="6432" spans="1:6" x14ac:dyDescent="0.2">
      <c r="A6432" s="88">
        <v>6716</v>
      </c>
      <c r="B6432" s="89">
        <v>82.87</v>
      </c>
      <c r="C6432" s="89">
        <f>LN(Table3[[#This Row],[Value]]/B6431)</f>
        <v>4.8385240156871186E-3</v>
      </c>
      <c r="D6432" s="89"/>
      <c r="E6432" s="89"/>
      <c r="F6432" s="89">
        <f>Table3[[#This Row],[Yield]]/100*(1+F6431)</f>
        <v>0</v>
      </c>
    </row>
    <row r="6433" spans="1:6" x14ac:dyDescent="0.2">
      <c r="A6433" s="88">
        <v>6717</v>
      </c>
      <c r="B6433" s="89">
        <v>82.22</v>
      </c>
      <c r="C6433" s="89">
        <f>LN(Table3[[#This Row],[Value]]/B6432)</f>
        <v>-7.8745333912188763E-3</v>
      </c>
      <c r="D6433" s="89"/>
      <c r="E6433" s="89"/>
      <c r="F6433" s="89">
        <f>Table3[[#This Row],[Yield]]/100*(1+F6432)</f>
        <v>0</v>
      </c>
    </row>
    <row r="6434" spans="1:6" x14ac:dyDescent="0.2">
      <c r="A6434" s="88">
        <v>6718</v>
      </c>
      <c r="B6434" s="89">
        <v>82.21</v>
      </c>
      <c r="C6434" s="89">
        <f>LN(Table3[[#This Row],[Value]]/B6433)</f>
        <v>-1.2163230569041556E-4</v>
      </c>
      <c r="D6434" s="89"/>
      <c r="E6434" s="89"/>
      <c r="F6434" s="89">
        <f>Table3[[#This Row],[Yield]]/100*(1+F6433)</f>
        <v>0</v>
      </c>
    </row>
    <row r="6435" spans="1:6" x14ac:dyDescent="0.2">
      <c r="A6435" s="88">
        <v>6719</v>
      </c>
      <c r="B6435" s="89">
        <v>81.58</v>
      </c>
      <c r="C6435" s="89">
        <f>LN(Table3[[#This Row],[Value]]/B6434)</f>
        <v>-7.6928152746296259E-3</v>
      </c>
      <c r="D6435" s="89"/>
      <c r="E6435" s="89"/>
      <c r="F6435" s="89">
        <f>Table3[[#This Row],[Yield]]/100*(1+F6434)</f>
        <v>0</v>
      </c>
    </row>
    <row r="6436" spans="1:6" x14ac:dyDescent="0.2">
      <c r="A6436" s="88">
        <v>6720</v>
      </c>
      <c r="B6436" s="89">
        <v>81.16</v>
      </c>
      <c r="C6436" s="89">
        <f>LN(Table3[[#This Row],[Value]]/B6435)</f>
        <v>-5.1616189317984255E-3</v>
      </c>
      <c r="D6436" s="89"/>
      <c r="E6436" s="89"/>
      <c r="F6436" s="89">
        <f>Table3[[#This Row],[Yield]]/100*(1+F6435)</f>
        <v>0</v>
      </c>
    </row>
    <row r="6437" spans="1:6" x14ac:dyDescent="0.2">
      <c r="A6437" s="88">
        <v>6722</v>
      </c>
      <c r="B6437" s="89">
        <v>78.650000000000006</v>
      </c>
      <c r="C6437" s="89">
        <f>LN(Table3[[#This Row],[Value]]/B6436)</f>
        <v>-3.1414885453327046E-2</v>
      </c>
      <c r="D6437" s="89"/>
      <c r="E6437" s="89"/>
      <c r="F6437" s="89">
        <f>Table3[[#This Row],[Yield]]/100*(1+F6436)</f>
        <v>0</v>
      </c>
    </row>
    <row r="6438" spans="1:6" x14ac:dyDescent="0.2">
      <c r="A6438" s="88">
        <v>6723</v>
      </c>
      <c r="B6438" s="89">
        <v>78.42</v>
      </c>
      <c r="C6438" s="89">
        <f>LN(Table3[[#This Row],[Value]]/B6437)</f>
        <v>-2.9286326401012988E-3</v>
      </c>
      <c r="D6438" s="89"/>
      <c r="E6438" s="89"/>
      <c r="F6438" s="89">
        <f>Table3[[#This Row],[Yield]]/100*(1+F6437)</f>
        <v>0</v>
      </c>
    </row>
    <row r="6439" spans="1:6" x14ac:dyDescent="0.2">
      <c r="A6439" s="88">
        <v>6724</v>
      </c>
      <c r="B6439" s="89">
        <v>78.44</v>
      </c>
      <c r="C6439" s="89">
        <f>LN(Table3[[#This Row],[Value]]/B6438)</f>
        <v>2.550044639597965E-4</v>
      </c>
      <c r="D6439" s="89"/>
      <c r="E6439" s="89"/>
      <c r="F6439" s="89">
        <f>Table3[[#This Row],[Yield]]/100*(1+F6438)</f>
        <v>0</v>
      </c>
    </row>
    <row r="6440" spans="1:6" x14ac:dyDescent="0.2">
      <c r="A6440" s="88">
        <v>6726</v>
      </c>
      <c r="B6440" s="89">
        <v>78.08</v>
      </c>
      <c r="C6440" s="89">
        <f>LN(Table3[[#This Row],[Value]]/B6439)</f>
        <v>-4.6000592233084543E-3</v>
      </c>
      <c r="D6440" s="89"/>
      <c r="E6440" s="89"/>
      <c r="F6440" s="89">
        <f>Table3[[#This Row],[Yield]]/100*(1+F6439)</f>
        <v>0</v>
      </c>
    </row>
    <row r="6441" spans="1:6" x14ac:dyDescent="0.2">
      <c r="A6441" s="88">
        <v>6727</v>
      </c>
      <c r="B6441" s="89">
        <v>77.930000000000007</v>
      </c>
      <c r="C6441" s="89">
        <f>LN(Table3[[#This Row],[Value]]/B6440)</f>
        <v>-1.9229542493674136E-3</v>
      </c>
      <c r="D6441" s="89"/>
      <c r="E6441" s="89"/>
      <c r="F6441" s="89">
        <f>Table3[[#This Row],[Yield]]/100*(1+F6440)</f>
        <v>0</v>
      </c>
    </row>
    <row r="6442" spans="1:6" x14ac:dyDescent="0.2">
      <c r="A6442" s="88">
        <v>6729</v>
      </c>
      <c r="B6442" s="89">
        <v>78.55</v>
      </c>
      <c r="C6442" s="89">
        <f>LN(Table3[[#This Row],[Value]]/B6441)</f>
        <v>7.9243768461604823E-3</v>
      </c>
      <c r="D6442" s="89"/>
      <c r="E6442" s="89"/>
      <c r="F6442" s="89">
        <f>Table3[[#This Row],[Yield]]/100*(1+F6441)</f>
        <v>0</v>
      </c>
    </row>
    <row r="6443" spans="1:6" x14ac:dyDescent="0.2">
      <c r="A6443" s="88">
        <v>6730</v>
      </c>
      <c r="B6443" s="89">
        <v>79.599999999999994</v>
      </c>
      <c r="C6443" s="89">
        <f>LN(Table3[[#This Row],[Value]]/B6442)</f>
        <v>1.3278728148707224E-2</v>
      </c>
      <c r="D6443" s="89"/>
      <c r="E6443" s="89"/>
      <c r="F6443" s="89">
        <f>Table3[[#This Row],[Yield]]/100*(1+F6442)</f>
        <v>0</v>
      </c>
    </row>
    <row r="6444" spans="1:6" x14ac:dyDescent="0.2">
      <c r="A6444" s="88">
        <v>6731</v>
      </c>
      <c r="B6444" s="89">
        <v>79.540000000000006</v>
      </c>
      <c r="C6444" s="89">
        <f>LN(Table3[[#This Row],[Value]]/B6443)</f>
        <v>-7.540530707926161E-4</v>
      </c>
      <c r="D6444" s="89"/>
      <c r="E6444" s="89"/>
      <c r="F6444" s="89">
        <f>Table3[[#This Row],[Yield]]/100*(1+F6443)</f>
        <v>0</v>
      </c>
    </row>
    <row r="6445" spans="1:6" x14ac:dyDescent="0.2">
      <c r="A6445" s="88">
        <v>6732</v>
      </c>
      <c r="B6445" s="89">
        <v>78.95</v>
      </c>
      <c r="C6445" s="89">
        <f>LN(Table3[[#This Row],[Value]]/B6444)</f>
        <v>-7.4452990778935092E-3</v>
      </c>
      <c r="D6445" s="89"/>
      <c r="E6445" s="89"/>
      <c r="F6445" s="89">
        <f>Table3[[#This Row],[Yield]]/100*(1+F6444)</f>
        <v>0</v>
      </c>
    </row>
    <row r="6446" spans="1:6" x14ac:dyDescent="0.2">
      <c r="A6446" s="88">
        <v>6733</v>
      </c>
      <c r="B6446" s="89">
        <v>78.53</v>
      </c>
      <c r="C6446" s="89">
        <f>LN(Table3[[#This Row],[Value]]/B6445)</f>
        <v>-5.33402331486783E-3</v>
      </c>
      <c r="D6446" s="89"/>
      <c r="E6446" s="89"/>
      <c r="F6446" s="89">
        <f>Table3[[#This Row],[Yield]]/100*(1+F6445)</f>
        <v>0</v>
      </c>
    </row>
    <row r="6447" spans="1:6" x14ac:dyDescent="0.2">
      <c r="A6447" s="88">
        <v>6734</v>
      </c>
      <c r="B6447" s="89">
        <v>79.16</v>
      </c>
      <c r="C6447" s="89">
        <f>LN(Table3[[#This Row],[Value]]/B6446)</f>
        <v>7.9904033475816857E-3</v>
      </c>
      <c r="D6447" s="89"/>
      <c r="E6447" s="89"/>
      <c r="F6447" s="89">
        <f>Table3[[#This Row],[Yield]]/100*(1+F6446)</f>
        <v>0</v>
      </c>
    </row>
    <row r="6448" spans="1:6" x14ac:dyDescent="0.2">
      <c r="A6448" s="88">
        <v>6736</v>
      </c>
      <c r="B6448" s="89">
        <v>78.930000000000007</v>
      </c>
      <c r="C6448" s="89">
        <f>LN(Table3[[#This Row],[Value]]/B6447)</f>
        <v>-2.909737014053837E-3</v>
      </c>
      <c r="D6448" s="89"/>
      <c r="E6448" s="89"/>
      <c r="F6448" s="89">
        <f>Table3[[#This Row],[Yield]]/100*(1+F6447)</f>
        <v>0</v>
      </c>
    </row>
    <row r="6449" spans="1:6" x14ac:dyDescent="0.2">
      <c r="A6449" s="88">
        <v>6737</v>
      </c>
      <c r="B6449" s="89">
        <v>79.099999999999994</v>
      </c>
      <c r="C6449" s="89">
        <f>LN(Table3[[#This Row],[Value]]/B6448)</f>
        <v>2.1514910532970497E-3</v>
      </c>
      <c r="D6449" s="89"/>
      <c r="E6449" s="89"/>
      <c r="F6449" s="89">
        <f>Table3[[#This Row],[Yield]]/100*(1+F6448)</f>
        <v>0</v>
      </c>
    </row>
    <row r="6450" spans="1:6" x14ac:dyDescent="0.2">
      <c r="A6450" s="88">
        <v>6738</v>
      </c>
      <c r="B6450" s="89">
        <v>79.760000000000005</v>
      </c>
      <c r="C6450" s="89">
        <f>LN(Table3[[#This Row],[Value]]/B6449)</f>
        <v>8.3092508799749148E-3</v>
      </c>
      <c r="D6450" s="89"/>
      <c r="E6450" s="89"/>
      <c r="F6450" s="89">
        <f>Table3[[#This Row],[Yield]]/100*(1+F6449)</f>
        <v>0</v>
      </c>
    </row>
    <row r="6451" spans="1:6" x14ac:dyDescent="0.2">
      <c r="A6451" s="88">
        <v>6739</v>
      </c>
      <c r="B6451" s="89">
        <v>80.53</v>
      </c>
      <c r="C6451" s="89">
        <f>LN(Table3[[#This Row],[Value]]/B6450)</f>
        <v>9.6076601538704846E-3</v>
      </c>
      <c r="D6451" s="89"/>
      <c r="E6451" s="89"/>
      <c r="F6451" s="89">
        <f>Table3[[#This Row],[Yield]]/100*(1+F6450)</f>
        <v>0</v>
      </c>
    </row>
    <row r="6452" spans="1:6" x14ac:dyDescent="0.2">
      <c r="A6452" s="88">
        <v>6740</v>
      </c>
      <c r="B6452" s="89">
        <v>80.61</v>
      </c>
      <c r="C6452" s="89">
        <f>LN(Table3[[#This Row],[Value]]/B6451)</f>
        <v>9.9292548805597429E-4</v>
      </c>
      <c r="D6452" s="89"/>
      <c r="E6452" s="89"/>
      <c r="F6452" s="89">
        <f>Table3[[#This Row],[Yield]]/100*(1+F6451)</f>
        <v>0</v>
      </c>
    </row>
    <row r="6453" spans="1:6" x14ac:dyDescent="0.2">
      <c r="A6453" s="88">
        <v>6741</v>
      </c>
      <c r="B6453" s="89">
        <v>81.209999999999994</v>
      </c>
      <c r="C6453" s="89">
        <f>LN(Table3[[#This Row],[Value]]/B6452)</f>
        <v>7.4156809988099271E-3</v>
      </c>
      <c r="D6453" s="89"/>
      <c r="E6453" s="89"/>
      <c r="F6453" s="89">
        <f>Table3[[#This Row],[Yield]]/100*(1+F6452)</f>
        <v>0</v>
      </c>
    </row>
    <row r="6454" spans="1:6" x14ac:dyDescent="0.2">
      <c r="A6454" s="88">
        <v>6743</v>
      </c>
      <c r="B6454" s="89">
        <v>80.61</v>
      </c>
      <c r="C6454" s="89">
        <f>LN(Table3[[#This Row],[Value]]/B6453)</f>
        <v>-7.4156809988098638E-3</v>
      </c>
      <c r="D6454" s="89"/>
      <c r="E6454" s="89"/>
      <c r="F6454" s="89">
        <f>Table3[[#This Row],[Yield]]/100*(1+F6453)</f>
        <v>0</v>
      </c>
    </row>
    <row r="6455" spans="1:6" x14ac:dyDescent="0.2">
      <c r="A6455" s="88">
        <v>6744</v>
      </c>
      <c r="B6455" s="89">
        <v>80.98</v>
      </c>
      <c r="C6455" s="89">
        <f>LN(Table3[[#This Row],[Value]]/B6454)</f>
        <v>4.5794993085055144E-3</v>
      </c>
      <c r="D6455" s="89"/>
      <c r="E6455" s="89"/>
      <c r="F6455" s="89">
        <f>Table3[[#This Row],[Yield]]/100*(1+F6454)</f>
        <v>0</v>
      </c>
    </row>
    <row r="6456" spans="1:6" x14ac:dyDescent="0.2">
      <c r="A6456" s="88">
        <v>6745</v>
      </c>
      <c r="B6456" s="89">
        <v>80.930000000000007</v>
      </c>
      <c r="C6456" s="89">
        <f>LN(Table3[[#This Row],[Value]]/B6455)</f>
        <v>-6.1762709640448426E-4</v>
      </c>
      <c r="D6456" s="89"/>
      <c r="E6456" s="89"/>
      <c r="F6456" s="89">
        <f>Table3[[#This Row],[Yield]]/100*(1+F6455)</f>
        <v>0</v>
      </c>
    </row>
    <row r="6457" spans="1:6" x14ac:dyDescent="0.2">
      <c r="A6457" s="88">
        <v>6746</v>
      </c>
      <c r="B6457" s="89">
        <v>81.83</v>
      </c>
      <c r="C6457" s="89">
        <f>LN(Table3[[#This Row],[Value]]/B6456)</f>
        <v>1.1059341031679815E-2</v>
      </c>
      <c r="D6457" s="89"/>
      <c r="E6457" s="89"/>
      <c r="F6457" s="89">
        <f>Table3[[#This Row],[Yield]]/100*(1+F6456)</f>
        <v>0</v>
      </c>
    </row>
    <row r="6458" spans="1:6" x14ac:dyDescent="0.2">
      <c r="A6458" s="88">
        <v>6747</v>
      </c>
      <c r="B6458" s="89">
        <v>81.650000000000006</v>
      </c>
      <c r="C6458" s="89">
        <f>LN(Table3[[#This Row],[Value]]/B6457)</f>
        <v>-2.2021051228161346E-3</v>
      </c>
      <c r="D6458" s="89"/>
      <c r="E6458" s="89"/>
      <c r="F6458" s="89">
        <f>Table3[[#This Row],[Yield]]/100*(1+F6457)</f>
        <v>0</v>
      </c>
    </row>
    <row r="6459" spans="1:6" x14ac:dyDescent="0.2">
      <c r="A6459" s="88">
        <v>6748</v>
      </c>
      <c r="B6459" s="89">
        <v>81.95</v>
      </c>
      <c r="C6459" s="89">
        <f>LN(Table3[[#This Row],[Value]]/B6458)</f>
        <v>3.6674857733644335E-3</v>
      </c>
      <c r="D6459" s="89"/>
      <c r="E6459" s="89"/>
      <c r="F6459" s="89">
        <f>Table3[[#This Row],[Yield]]/100*(1+F6458)</f>
        <v>0</v>
      </c>
    </row>
    <row r="6460" spans="1:6" x14ac:dyDescent="0.2">
      <c r="A6460" s="88">
        <v>6750</v>
      </c>
      <c r="B6460" s="89">
        <v>82.5</v>
      </c>
      <c r="C6460" s="89">
        <f>LN(Table3[[#This Row],[Value]]/B6459)</f>
        <v>6.6889881507964889E-3</v>
      </c>
      <c r="D6460" s="89"/>
      <c r="E6460" s="89"/>
      <c r="F6460" s="89">
        <f>Table3[[#This Row],[Yield]]/100*(1+F6459)</f>
        <v>0</v>
      </c>
    </row>
    <row r="6461" spans="1:6" x14ac:dyDescent="0.2">
      <c r="A6461" s="88">
        <v>6751</v>
      </c>
      <c r="B6461" s="89">
        <v>82.4</v>
      </c>
      <c r="C6461" s="89">
        <f>LN(Table3[[#This Row],[Value]]/B6460)</f>
        <v>-1.2128564252091823E-3</v>
      </c>
      <c r="D6461" s="89"/>
      <c r="E6461" s="89"/>
      <c r="F6461" s="89">
        <f>Table3[[#This Row],[Yield]]/100*(1+F6460)</f>
        <v>0</v>
      </c>
    </row>
    <row r="6462" spans="1:6" x14ac:dyDescent="0.2">
      <c r="A6462" s="88">
        <v>6752</v>
      </c>
      <c r="B6462" s="89">
        <v>83.02</v>
      </c>
      <c r="C6462" s="89">
        <f>LN(Table3[[#This Row],[Value]]/B6461)</f>
        <v>7.4961057094664711E-3</v>
      </c>
      <c r="D6462" s="89"/>
      <c r="E6462" s="89"/>
      <c r="F6462" s="89">
        <f>Table3[[#This Row],[Yield]]/100*(1+F6461)</f>
        <v>0</v>
      </c>
    </row>
    <row r="6463" spans="1:6" x14ac:dyDescent="0.2">
      <c r="A6463" s="88">
        <v>6753</v>
      </c>
      <c r="B6463" s="89">
        <v>82.78</v>
      </c>
      <c r="C6463" s="89">
        <f>LN(Table3[[#This Row],[Value]]/B6462)</f>
        <v>-2.8950563043063024E-3</v>
      </c>
      <c r="D6463" s="89"/>
      <c r="E6463" s="89"/>
      <c r="F6463" s="89">
        <f>Table3[[#This Row],[Yield]]/100*(1+F6462)</f>
        <v>0</v>
      </c>
    </row>
    <row r="6464" spans="1:6" x14ac:dyDescent="0.2">
      <c r="A6464" s="88">
        <v>6754</v>
      </c>
      <c r="B6464" s="89">
        <v>82.58</v>
      </c>
      <c r="C6464" s="89">
        <f>LN(Table3[[#This Row],[Value]]/B6463)</f>
        <v>-2.4189658626421699E-3</v>
      </c>
      <c r="D6464" s="89"/>
      <c r="E6464" s="89"/>
      <c r="F6464" s="89">
        <f>Table3[[#This Row],[Yield]]/100*(1+F6463)</f>
        <v>0</v>
      </c>
    </row>
    <row r="6465" spans="1:6" x14ac:dyDescent="0.2">
      <c r="A6465" s="88">
        <v>6755</v>
      </c>
      <c r="B6465" s="89">
        <v>82.68</v>
      </c>
      <c r="C6465" s="89">
        <f>LN(Table3[[#This Row],[Value]]/B6464)</f>
        <v>1.2102143556234693E-3</v>
      </c>
      <c r="D6465" s="89"/>
      <c r="E6465" s="89"/>
      <c r="F6465" s="89">
        <f>Table3[[#This Row],[Yield]]/100*(1+F6464)</f>
        <v>0</v>
      </c>
    </row>
    <row r="6466" spans="1:6" x14ac:dyDescent="0.2">
      <c r="A6466" s="88">
        <v>6757</v>
      </c>
      <c r="B6466" s="89">
        <v>81.81</v>
      </c>
      <c r="C6466" s="89">
        <f>LN(Table3[[#This Row],[Value]]/B6465)</f>
        <v>-1.0578249287960691E-2</v>
      </c>
      <c r="D6466" s="89"/>
      <c r="E6466" s="89"/>
      <c r="F6466" s="89">
        <f>Table3[[#This Row],[Yield]]/100*(1+F6465)</f>
        <v>0</v>
      </c>
    </row>
    <row r="6467" spans="1:6" x14ac:dyDescent="0.2">
      <c r="A6467" s="88">
        <v>6758</v>
      </c>
      <c r="B6467" s="89">
        <v>81.98</v>
      </c>
      <c r="C6467" s="89">
        <f>LN(Table3[[#This Row],[Value]]/B6466)</f>
        <v>2.0758295505847813E-3</v>
      </c>
      <c r="D6467" s="89"/>
      <c r="E6467" s="89"/>
      <c r="F6467" s="89">
        <f>Table3[[#This Row],[Yield]]/100*(1+F6466)</f>
        <v>0</v>
      </c>
    </row>
    <row r="6468" spans="1:6" x14ac:dyDescent="0.2">
      <c r="A6468" s="88">
        <v>6759</v>
      </c>
      <c r="B6468" s="89">
        <v>82.49</v>
      </c>
      <c r="C6468" s="89">
        <f>LN(Table3[[#This Row],[Value]]/B6467)</f>
        <v>6.2017587964488139E-3</v>
      </c>
      <c r="D6468" s="89"/>
      <c r="E6468" s="89"/>
      <c r="F6468" s="89">
        <f>Table3[[#This Row],[Yield]]/100*(1+F6467)</f>
        <v>0</v>
      </c>
    </row>
    <row r="6469" spans="1:6" x14ac:dyDescent="0.2">
      <c r="A6469" s="88">
        <v>6761</v>
      </c>
      <c r="B6469" s="89">
        <v>82.96</v>
      </c>
      <c r="C6469" s="89">
        <f>LN(Table3[[#This Row],[Value]]/B6468)</f>
        <v>5.6814900486314478E-3</v>
      </c>
      <c r="D6469" s="89"/>
      <c r="E6469" s="89"/>
      <c r="F6469" s="89">
        <f>Table3[[#This Row],[Yield]]/100*(1+F6468)</f>
        <v>0</v>
      </c>
    </row>
    <row r="6470" spans="1:6" x14ac:dyDescent="0.2">
      <c r="A6470" s="88">
        <v>6762</v>
      </c>
      <c r="B6470" s="89">
        <v>83.2</v>
      </c>
      <c r="C6470" s="89">
        <f>LN(Table3[[#This Row],[Value]]/B6469)</f>
        <v>2.8887839058911397E-3</v>
      </c>
      <c r="D6470" s="89"/>
      <c r="E6470" s="89"/>
      <c r="F6470" s="89">
        <f>Table3[[#This Row],[Yield]]/100*(1+F6469)</f>
        <v>0</v>
      </c>
    </row>
    <row r="6471" spans="1:6" x14ac:dyDescent="0.2">
      <c r="A6471" s="88">
        <v>6764</v>
      </c>
      <c r="B6471" s="89">
        <v>82.6</v>
      </c>
      <c r="C6471" s="89">
        <f>LN(Table3[[#This Row],[Value]]/B6470)</f>
        <v>-7.2376673002306135E-3</v>
      </c>
      <c r="D6471" s="89"/>
      <c r="E6471" s="89"/>
      <c r="F6471" s="89">
        <f>Table3[[#This Row],[Yield]]/100*(1+F6470)</f>
        <v>0</v>
      </c>
    </row>
    <row r="6472" spans="1:6" x14ac:dyDescent="0.2">
      <c r="A6472" s="88">
        <v>6765</v>
      </c>
      <c r="B6472" s="89">
        <v>82.76</v>
      </c>
      <c r="C6472" s="89">
        <f>LN(Table3[[#This Row],[Value]]/B6471)</f>
        <v>1.9351723504099649E-3</v>
      </c>
      <c r="D6472" s="89"/>
      <c r="E6472" s="89"/>
      <c r="F6472" s="89">
        <f>Table3[[#This Row],[Yield]]/100*(1+F6471)</f>
        <v>0</v>
      </c>
    </row>
    <row r="6473" spans="1:6" x14ac:dyDescent="0.2">
      <c r="A6473" s="88">
        <v>6766</v>
      </c>
      <c r="B6473" s="89">
        <v>82.09</v>
      </c>
      <c r="C6473" s="89">
        <f>LN(Table3[[#This Row],[Value]]/B6472)</f>
        <v>-8.128646517167458E-3</v>
      </c>
      <c r="D6473" s="89"/>
      <c r="E6473" s="89"/>
      <c r="F6473" s="89">
        <f>Table3[[#This Row],[Yield]]/100*(1+F6472)</f>
        <v>0</v>
      </c>
    </row>
    <row r="6474" spans="1:6" x14ac:dyDescent="0.2">
      <c r="A6474" s="88">
        <v>6767</v>
      </c>
      <c r="B6474" s="89">
        <v>81.09</v>
      </c>
      <c r="C6474" s="89">
        <f>LN(Table3[[#This Row],[Value]]/B6473)</f>
        <v>-1.225655740370888E-2</v>
      </c>
      <c r="D6474" s="89"/>
      <c r="E6474" s="89"/>
      <c r="F6474" s="89">
        <f>Table3[[#This Row],[Yield]]/100*(1+F6473)</f>
        <v>0</v>
      </c>
    </row>
    <row r="6475" spans="1:6" x14ac:dyDescent="0.2">
      <c r="A6475" s="88">
        <v>6768</v>
      </c>
      <c r="B6475" s="89">
        <v>81.23</v>
      </c>
      <c r="C6475" s="89">
        <f>LN(Table3[[#This Row],[Value]]/B6474)</f>
        <v>1.7249881063966261E-3</v>
      </c>
      <c r="D6475" s="89"/>
      <c r="E6475" s="89"/>
      <c r="F6475" s="89">
        <f>Table3[[#This Row],[Yield]]/100*(1+F6474)</f>
        <v>0</v>
      </c>
    </row>
    <row r="6476" spans="1:6" x14ac:dyDescent="0.2">
      <c r="A6476" s="88">
        <v>6769</v>
      </c>
      <c r="B6476" s="89">
        <v>81.150000000000006</v>
      </c>
      <c r="C6476" s="89">
        <f>LN(Table3[[#This Row],[Value]]/B6475)</f>
        <v>-9.8534310226229072E-4</v>
      </c>
      <c r="D6476" s="89"/>
      <c r="E6476" s="89"/>
      <c r="F6476" s="89">
        <f>Table3[[#This Row],[Yield]]/100*(1+F6475)</f>
        <v>0</v>
      </c>
    </row>
    <row r="6477" spans="1:6" x14ac:dyDescent="0.2">
      <c r="A6477" s="88">
        <v>6771</v>
      </c>
      <c r="B6477" s="89">
        <v>80.58</v>
      </c>
      <c r="C6477" s="89">
        <f>LN(Table3[[#This Row],[Value]]/B6476)</f>
        <v>-7.0488141973991244E-3</v>
      </c>
      <c r="D6477" s="89"/>
      <c r="E6477" s="89"/>
      <c r="F6477" s="89">
        <f>Table3[[#This Row],[Yield]]/100*(1+F6476)</f>
        <v>0</v>
      </c>
    </row>
    <row r="6478" spans="1:6" x14ac:dyDescent="0.2">
      <c r="A6478" s="88">
        <v>6772</v>
      </c>
      <c r="B6478" s="89">
        <v>81.709999999999994</v>
      </c>
      <c r="C6478" s="89">
        <f>LN(Table3[[#This Row],[Value]]/B6477)</f>
        <v>1.3925913633414779E-2</v>
      </c>
      <c r="D6478" s="89"/>
      <c r="E6478" s="89"/>
      <c r="F6478" s="89">
        <f>Table3[[#This Row],[Yield]]/100*(1+F6477)</f>
        <v>0</v>
      </c>
    </row>
    <row r="6479" spans="1:6" x14ac:dyDescent="0.2">
      <c r="A6479" s="88">
        <v>6773</v>
      </c>
      <c r="B6479" s="89">
        <v>81.45</v>
      </c>
      <c r="C6479" s="89">
        <f>LN(Table3[[#This Row],[Value]]/B6478)</f>
        <v>-3.1870583485618599E-3</v>
      </c>
      <c r="D6479" s="89"/>
      <c r="E6479" s="89"/>
      <c r="F6479" s="89">
        <f>Table3[[#This Row],[Yield]]/100*(1+F6478)</f>
        <v>0</v>
      </c>
    </row>
    <row r="6480" spans="1:6" x14ac:dyDescent="0.2">
      <c r="A6480" s="88">
        <v>6774</v>
      </c>
      <c r="B6480" s="89">
        <v>82.92</v>
      </c>
      <c r="C6480" s="89">
        <f>LN(Table3[[#This Row],[Value]]/B6479)</f>
        <v>1.7886952519524723E-2</v>
      </c>
      <c r="D6480" s="89"/>
      <c r="E6480" s="89"/>
      <c r="F6480" s="89">
        <f>Table3[[#This Row],[Yield]]/100*(1+F6479)</f>
        <v>0</v>
      </c>
    </row>
    <row r="6481" spans="1:6" x14ac:dyDescent="0.2">
      <c r="A6481" s="88">
        <v>6775</v>
      </c>
      <c r="B6481" s="89">
        <v>82.31</v>
      </c>
      <c r="C6481" s="89">
        <f>LN(Table3[[#This Row],[Value]]/B6480)</f>
        <v>-7.3836805830262697E-3</v>
      </c>
      <c r="D6481" s="89"/>
      <c r="E6481" s="89"/>
      <c r="F6481" s="89">
        <f>Table3[[#This Row],[Yield]]/100*(1+F6480)</f>
        <v>0</v>
      </c>
    </row>
    <row r="6482" spans="1:6" x14ac:dyDescent="0.2">
      <c r="A6482" s="88">
        <v>6776</v>
      </c>
      <c r="B6482" s="89">
        <v>82.29</v>
      </c>
      <c r="C6482" s="89">
        <f>LN(Table3[[#This Row],[Value]]/B6481)</f>
        <v>-2.430133669310264E-4</v>
      </c>
      <c r="D6482" s="89"/>
      <c r="E6482" s="89"/>
      <c r="F6482" s="89">
        <f>Table3[[#This Row],[Yield]]/100*(1+F6481)</f>
        <v>0</v>
      </c>
    </row>
    <row r="6483" spans="1:6" x14ac:dyDescent="0.2">
      <c r="A6483" s="88">
        <v>6778</v>
      </c>
      <c r="B6483" s="89">
        <v>81.22</v>
      </c>
      <c r="C6483" s="89">
        <f>LN(Table3[[#This Row],[Value]]/B6482)</f>
        <v>-1.3088071359469862E-2</v>
      </c>
      <c r="D6483" s="89"/>
      <c r="E6483" s="89"/>
      <c r="F6483" s="89">
        <f>Table3[[#This Row],[Yield]]/100*(1+F6482)</f>
        <v>0</v>
      </c>
    </row>
    <row r="6484" spans="1:6" x14ac:dyDescent="0.2">
      <c r="A6484" s="88">
        <v>6779</v>
      </c>
      <c r="B6484" s="89">
        <v>80.510000000000005</v>
      </c>
      <c r="C6484" s="89">
        <f>LN(Table3[[#This Row],[Value]]/B6483)</f>
        <v>-8.780121946262251E-3</v>
      </c>
      <c r="D6484" s="89"/>
      <c r="E6484" s="89"/>
      <c r="F6484" s="89">
        <f>Table3[[#This Row],[Yield]]/100*(1+F6483)</f>
        <v>0</v>
      </c>
    </row>
    <row r="6485" spans="1:6" x14ac:dyDescent="0.2">
      <c r="A6485" s="88">
        <v>6780</v>
      </c>
      <c r="B6485" s="89">
        <v>80.930000000000007</v>
      </c>
      <c r="C6485" s="89">
        <f>LN(Table3[[#This Row],[Value]]/B6484)</f>
        <v>5.2031831957212536E-3</v>
      </c>
      <c r="D6485" s="89"/>
      <c r="E6485" s="89"/>
      <c r="F6485" s="89">
        <f>Table3[[#This Row],[Yield]]/100*(1+F6484)</f>
        <v>0</v>
      </c>
    </row>
    <row r="6486" spans="1:6" x14ac:dyDescent="0.2">
      <c r="A6486" s="88">
        <v>6781</v>
      </c>
      <c r="B6486" s="89">
        <v>81.28</v>
      </c>
      <c r="C6486" s="89">
        <f>LN(Table3[[#This Row],[Value]]/B6485)</f>
        <v>4.315400322561164E-3</v>
      </c>
      <c r="D6486" s="89"/>
      <c r="E6486" s="89"/>
      <c r="F6486" s="89">
        <f>Table3[[#This Row],[Yield]]/100*(1+F6485)</f>
        <v>0</v>
      </c>
    </row>
    <row r="6487" spans="1:6" x14ac:dyDescent="0.2">
      <c r="A6487" s="88">
        <v>6782</v>
      </c>
      <c r="B6487" s="89">
        <v>81.510000000000005</v>
      </c>
      <c r="C6487" s="89">
        <f>LN(Table3[[#This Row],[Value]]/B6486)</f>
        <v>2.8257282761943248E-3</v>
      </c>
      <c r="D6487" s="89"/>
      <c r="E6487" s="89"/>
      <c r="F6487" s="89">
        <f>Table3[[#This Row],[Yield]]/100*(1+F6486)</f>
        <v>0</v>
      </c>
    </row>
    <row r="6488" spans="1:6" x14ac:dyDescent="0.2">
      <c r="A6488" s="88">
        <v>6783</v>
      </c>
      <c r="B6488" s="89">
        <v>81.489999999999995</v>
      </c>
      <c r="C6488" s="89">
        <f>LN(Table3[[#This Row],[Value]]/B6487)</f>
        <v>-2.4539877423778291E-4</v>
      </c>
      <c r="D6488" s="89"/>
      <c r="E6488" s="89"/>
      <c r="F6488" s="89">
        <f>Table3[[#This Row],[Yield]]/100*(1+F6487)</f>
        <v>0</v>
      </c>
    </row>
    <row r="6489" spans="1:6" x14ac:dyDescent="0.2">
      <c r="A6489" s="88">
        <v>6785</v>
      </c>
      <c r="B6489" s="89">
        <v>81.099999999999994</v>
      </c>
      <c r="C6489" s="89">
        <f>LN(Table3[[#This Row],[Value]]/B6488)</f>
        <v>-4.7973522107612066E-3</v>
      </c>
      <c r="D6489" s="89"/>
      <c r="E6489" s="89"/>
      <c r="F6489" s="89">
        <f>Table3[[#This Row],[Yield]]/100*(1+F6488)</f>
        <v>0</v>
      </c>
    </row>
    <row r="6490" spans="1:6" x14ac:dyDescent="0.2">
      <c r="A6490" s="88">
        <v>6786</v>
      </c>
      <c r="B6490" s="89">
        <v>80.790000000000006</v>
      </c>
      <c r="C6490" s="89">
        <f>LN(Table3[[#This Row],[Value]]/B6489)</f>
        <v>-3.8297656297498059E-3</v>
      </c>
      <c r="D6490" s="89"/>
      <c r="E6490" s="89"/>
      <c r="F6490" s="89">
        <f>Table3[[#This Row],[Yield]]/100*(1+F6489)</f>
        <v>0</v>
      </c>
    </row>
    <row r="6491" spans="1:6" x14ac:dyDescent="0.2">
      <c r="A6491" s="88">
        <v>6787</v>
      </c>
      <c r="B6491" s="89">
        <v>81.23</v>
      </c>
      <c r="C6491" s="89">
        <f>LN(Table3[[#This Row],[Value]]/B6490)</f>
        <v>5.4314415712451289E-3</v>
      </c>
      <c r="D6491" s="89"/>
      <c r="E6491" s="89"/>
      <c r="F6491" s="89">
        <f>Table3[[#This Row],[Yield]]/100*(1+F6490)</f>
        <v>0</v>
      </c>
    </row>
    <row r="6492" spans="1:6" x14ac:dyDescent="0.2">
      <c r="A6492" s="88">
        <v>6788</v>
      </c>
      <c r="B6492" s="89">
        <v>80.709999999999994</v>
      </c>
      <c r="C6492" s="89">
        <f>LN(Table3[[#This Row],[Value]]/B6491)</f>
        <v>-6.422153726581681E-3</v>
      </c>
      <c r="D6492" s="89"/>
      <c r="E6492" s="89"/>
      <c r="F6492" s="89">
        <f>Table3[[#This Row],[Yield]]/100*(1+F6491)</f>
        <v>0</v>
      </c>
    </row>
    <row r="6493" spans="1:6" x14ac:dyDescent="0.2">
      <c r="A6493" s="88">
        <v>6789</v>
      </c>
      <c r="B6493" s="89">
        <v>80.760000000000005</v>
      </c>
      <c r="C6493" s="89">
        <f>LN(Table3[[#This Row],[Value]]/B6492)</f>
        <v>6.1931010835584175E-4</v>
      </c>
      <c r="D6493" s="89"/>
      <c r="E6493" s="89"/>
      <c r="F6493" s="89">
        <f>Table3[[#This Row],[Yield]]/100*(1+F6492)</f>
        <v>0</v>
      </c>
    </row>
    <row r="6494" spans="1:6" x14ac:dyDescent="0.2">
      <c r="A6494" s="88">
        <v>6790</v>
      </c>
      <c r="B6494" s="89">
        <v>80.900000000000006</v>
      </c>
      <c r="C6494" s="89">
        <f>LN(Table3[[#This Row],[Value]]/B6493)</f>
        <v>1.7320306198092526E-3</v>
      </c>
      <c r="D6494" s="89"/>
      <c r="E6494" s="89"/>
      <c r="F6494" s="89">
        <f>Table3[[#This Row],[Yield]]/100*(1+F6493)</f>
        <v>0</v>
      </c>
    </row>
    <row r="6495" spans="1:6" x14ac:dyDescent="0.2">
      <c r="A6495" s="88">
        <v>6792</v>
      </c>
      <c r="B6495" s="89">
        <v>81.569999999999993</v>
      </c>
      <c r="C6495" s="89">
        <f>LN(Table3[[#This Row],[Value]]/B6494)</f>
        <v>8.2477232480428434E-3</v>
      </c>
      <c r="D6495" s="89"/>
      <c r="E6495" s="89"/>
      <c r="F6495" s="89">
        <f>Table3[[#This Row],[Yield]]/100*(1+F6494)</f>
        <v>0</v>
      </c>
    </row>
    <row r="6496" spans="1:6" x14ac:dyDescent="0.2">
      <c r="A6496" s="88">
        <v>6793</v>
      </c>
      <c r="B6496" s="89">
        <v>81.13</v>
      </c>
      <c r="C6496" s="89">
        <f>LN(Table3[[#This Row],[Value]]/B6495)</f>
        <v>-5.4087409055153723E-3</v>
      </c>
      <c r="D6496" s="89"/>
      <c r="E6496" s="89"/>
      <c r="F6496" s="89">
        <f>Table3[[#This Row],[Yield]]/100*(1+F6495)</f>
        <v>0</v>
      </c>
    </row>
    <row r="6497" spans="1:6" x14ac:dyDescent="0.2">
      <c r="A6497" s="88">
        <v>6794</v>
      </c>
      <c r="B6497" s="89">
        <v>80.97</v>
      </c>
      <c r="C6497" s="89">
        <f>LN(Table3[[#This Row],[Value]]/B6496)</f>
        <v>-1.9740907089506351E-3</v>
      </c>
      <c r="D6497" s="89"/>
      <c r="E6497" s="89"/>
      <c r="F6497" s="89">
        <f>Table3[[#This Row],[Yield]]/100*(1+F6496)</f>
        <v>0</v>
      </c>
    </row>
    <row r="6498" spans="1:6" x14ac:dyDescent="0.2">
      <c r="A6498" s="88">
        <v>6795</v>
      </c>
      <c r="B6498" s="89">
        <v>81.13</v>
      </c>
      <c r="C6498" s="89">
        <f>LN(Table3[[#This Row],[Value]]/B6497)</f>
        <v>1.9740907089507271E-3</v>
      </c>
      <c r="D6498" s="89"/>
      <c r="E6498" s="89"/>
      <c r="F6498" s="89">
        <f>Table3[[#This Row],[Yield]]/100*(1+F6497)</f>
        <v>0</v>
      </c>
    </row>
    <row r="6499" spans="1:6" x14ac:dyDescent="0.2">
      <c r="A6499" s="88">
        <v>6796</v>
      </c>
      <c r="B6499" s="89">
        <v>81.650000000000006</v>
      </c>
      <c r="C6499" s="89">
        <f>LN(Table3[[#This Row],[Value]]/B6498)</f>
        <v>6.3890130095006423E-3</v>
      </c>
      <c r="D6499" s="89"/>
      <c r="E6499" s="89"/>
      <c r="F6499" s="89">
        <f>Table3[[#This Row],[Yield]]/100*(1+F6498)</f>
        <v>0</v>
      </c>
    </row>
    <row r="6500" spans="1:6" x14ac:dyDescent="0.2">
      <c r="A6500" s="88">
        <v>6797</v>
      </c>
      <c r="B6500" s="89">
        <v>82.04</v>
      </c>
      <c r="C6500" s="89">
        <f>LN(Table3[[#This Row],[Value]]/B6499)</f>
        <v>4.7651137877056503E-3</v>
      </c>
      <c r="D6500" s="89"/>
      <c r="E6500" s="89"/>
      <c r="F6500" s="89">
        <f>Table3[[#This Row],[Yield]]/100*(1+F6499)</f>
        <v>0</v>
      </c>
    </row>
    <row r="6501" spans="1:6" x14ac:dyDescent="0.2">
      <c r="A6501" s="88">
        <v>6799</v>
      </c>
      <c r="B6501" s="89">
        <v>81.58</v>
      </c>
      <c r="C6501" s="89">
        <f>LN(Table3[[#This Row],[Value]]/B6500)</f>
        <v>-5.6227993147675197E-3</v>
      </c>
      <c r="D6501" s="89"/>
      <c r="E6501" s="89"/>
      <c r="F6501" s="89">
        <f>Table3[[#This Row],[Yield]]/100*(1+F6500)</f>
        <v>0</v>
      </c>
    </row>
    <row r="6502" spans="1:6" x14ac:dyDescent="0.2">
      <c r="A6502" s="88">
        <v>6800</v>
      </c>
      <c r="B6502" s="89">
        <v>81.680000000000007</v>
      </c>
      <c r="C6502" s="89">
        <f>LN(Table3[[#This Row],[Value]]/B6501)</f>
        <v>1.2250399669979284E-3</v>
      </c>
      <c r="D6502" s="89"/>
      <c r="E6502" s="89"/>
      <c r="F6502" s="89">
        <f>Table3[[#This Row],[Yield]]/100*(1+F6501)</f>
        <v>0</v>
      </c>
    </row>
    <row r="6503" spans="1:6" x14ac:dyDescent="0.2">
      <c r="A6503" s="88">
        <v>6801</v>
      </c>
      <c r="B6503" s="89">
        <v>81.7</v>
      </c>
      <c r="C6503" s="89">
        <f>LN(Table3[[#This Row],[Value]]/B6502)</f>
        <v>2.4482800954703075E-4</v>
      </c>
      <c r="D6503" s="89"/>
      <c r="E6503" s="89"/>
      <c r="F6503" s="89">
        <f>Table3[[#This Row],[Yield]]/100*(1+F6502)</f>
        <v>0</v>
      </c>
    </row>
    <row r="6504" spans="1:6" x14ac:dyDescent="0.2">
      <c r="A6504" s="88">
        <v>6802</v>
      </c>
      <c r="B6504" s="89">
        <v>81.58</v>
      </c>
      <c r="C6504" s="89">
        <f>LN(Table3[[#This Row],[Value]]/B6503)</f>
        <v>-1.4698679765449004E-3</v>
      </c>
      <c r="D6504" s="89"/>
      <c r="E6504" s="89"/>
      <c r="F6504" s="89">
        <f>Table3[[#This Row],[Yield]]/100*(1+F6503)</f>
        <v>0</v>
      </c>
    </row>
    <row r="6505" spans="1:6" x14ac:dyDescent="0.2">
      <c r="A6505" s="88">
        <v>6803</v>
      </c>
      <c r="B6505" s="89">
        <v>81.77</v>
      </c>
      <c r="C6505" s="89">
        <f>LN(Table3[[#This Row],[Value]]/B6504)</f>
        <v>2.3262942844734253E-3</v>
      </c>
      <c r="D6505" s="89"/>
      <c r="E6505" s="89"/>
      <c r="F6505" s="89">
        <f>Table3[[#This Row],[Yield]]/100*(1+F6504)</f>
        <v>0</v>
      </c>
    </row>
    <row r="6506" spans="1:6" x14ac:dyDescent="0.2">
      <c r="A6506" s="88">
        <v>6804</v>
      </c>
      <c r="B6506" s="89">
        <v>81.510000000000005</v>
      </c>
      <c r="C6506" s="89">
        <f>LN(Table3[[#This Row],[Value]]/B6505)</f>
        <v>-3.1847160675197244E-3</v>
      </c>
      <c r="D6506" s="89"/>
      <c r="E6506" s="89"/>
      <c r="F6506" s="89">
        <f>Table3[[#This Row],[Yield]]/100*(1+F6505)</f>
        <v>0</v>
      </c>
    </row>
    <row r="6507" spans="1:6" x14ac:dyDescent="0.2">
      <c r="A6507" s="88">
        <v>6806</v>
      </c>
      <c r="B6507" s="89">
        <v>81.63</v>
      </c>
      <c r="C6507" s="89">
        <f>LN(Table3[[#This Row],[Value]]/B6506)</f>
        <v>1.4711293568985277E-3</v>
      </c>
      <c r="D6507" s="89"/>
      <c r="E6507" s="89"/>
      <c r="F6507" s="89">
        <f>Table3[[#This Row],[Yield]]/100*(1+F6506)</f>
        <v>0</v>
      </c>
    </row>
    <row r="6508" spans="1:6" x14ac:dyDescent="0.2">
      <c r="A6508" s="88">
        <v>6807</v>
      </c>
      <c r="B6508" s="89">
        <v>81.92</v>
      </c>
      <c r="C6508" s="89">
        <f>LN(Table3[[#This Row],[Value]]/B6507)</f>
        <v>3.5463198279331036E-3</v>
      </c>
      <c r="D6508" s="89"/>
      <c r="E6508" s="89"/>
      <c r="F6508" s="89">
        <f>Table3[[#This Row],[Yield]]/100*(1+F6507)</f>
        <v>0</v>
      </c>
    </row>
    <row r="6509" spans="1:6" x14ac:dyDescent="0.2">
      <c r="A6509" s="88">
        <v>6808</v>
      </c>
      <c r="B6509" s="89">
        <v>81.91</v>
      </c>
      <c r="C6509" s="89">
        <f>LN(Table3[[#This Row],[Value]]/B6508)</f>
        <v>-1.2207776368709328E-4</v>
      </c>
      <c r="D6509" s="89"/>
      <c r="E6509" s="89"/>
      <c r="F6509" s="89">
        <f>Table3[[#This Row],[Yield]]/100*(1+F6508)</f>
        <v>0</v>
      </c>
    </row>
    <row r="6510" spans="1:6" x14ac:dyDescent="0.2">
      <c r="A6510" s="88">
        <v>6809</v>
      </c>
      <c r="B6510" s="89">
        <v>81.61</v>
      </c>
      <c r="C6510" s="89">
        <f>LN(Table3[[#This Row],[Value]]/B6509)</f>
        <v>-3.6692800463591717E-3</v>
      </c>
      <c r="D6510" s="89"/>
      <c r="E6510" s="89"/>
      <c r="F6510" s="89">
        <f>Table3[[#This Row],[Yield]]/100*(1+F6509)</f>
        <v>0</v>
      </c>
    </row>
    <row r="6511" spans="1:6" x14ac:dyDescent="0.2">
      <c r="A6511" s="88">
        <v>6810</v>
      </c>
      <c r="B6511" s="89">
        <v>82.15</v>
      </c>
      <c r="C6511" s="89">
        <f>LN(Table3[[#This Row],[Value]]/B6510)</f>
        <v>6.5950410021256341E-3</v>
      </c>
      <c r="D6511" s="89"/>
      <c r="E6511" s="89"/>
      <c r="F6511" s="89">
        <f>Table3[[#This Row],[Yield]]/100*(1+F6510)</f>
        <v>0</v>
      </c>
    </row>
    <row r="6512" spans="1:6" x14ac:dyDescent="0.2">
      <c r="A6512" s="88">
        <v>6811</v>
      </c>
      <c r="B6512" s="89">
        <v>82.83</v>
      </c>
      <c r="C6512" s="89">
        <f>LN(Table3[[#This Row],[Value]]/B6511)</f>
        <v>8.2434701268955801E-3</v>
      </c>
      <c r="D6512" s="89"/>
      <c r="E6512" s="89"/>
      <c r="F6512" s="89">
        <f>Table3[[#This Row],[Yield]]/100*(1+F6511)</f>
        <v>0</v>
      </c>
    </row>
    <row r="6513" spans="1:6" x14ac:dyDescent="0.2">
      <c r="A6513" s="88">
        <v>6813</v>
      </c>
      <c r="B6513" s="89">
        <v>82.93</v>
      </c>
      <c r="C6513" s="89">
        <f>LN(Table3[[#This Row],[Value]]/B6512)</f>
        <v>1.2065638529396201E-3</v>
      </c>
      <c r="D6513" s="89"/>
      <c r="E6513" s="89"/>
      <c r="F6513" s="89">
        <f>Table3[[#This Row],[Yield]]/100*(1+F6512)</f>
        <v>0</v>
      </c>
    </row>
    <row r="6514" spans="1:6" x14ac:dyDescent="0.2">
      <c r="A6514" s="88">
        <v>6814</v>
      </c>
      <c r="B6514" s="89">
        <v>83.01</v>
      </c>
      <c r="C6514" s="89">
        <f>LN(Table3[[#This Row],[Value]]/B6513)</f>
        <v>9.6420400383188953E-4</v>
      </c>
      <c r="D6514" s="89"/>
      <c r="E6514" s="89"/>
      <c r="F6514" s="89">
        <f>Table3[[#This Row],[Yield]]/100*(1+F6513)</f>
        <v>0</v>
      </c>
    </row>
    <row r="6515" spans="1:6" x14ac:dyDescent="0.2">
      <c r="A6515" s="88">
        <v>6815</v>
      </c>
      <c r="B6515" s="89">
        <v>83.18</v>
      </c>
      <c r="C6515" s="89">
        <f>LN(Table3[[#This Row],[Value]]/B6514)</f>
        <v>2.0458518478213171E-3</v>
      </c>
      <c r="D6515" s="89"/>
      <c r="E6515" s="89"/>
      <c r="F6515" s="89">
        <f>Table3[[#This Row],[Yield]]/100*(1+F6514)</f>
        <v>0</v>
      </c>
    </row>
    <row r="6516" spans="1:6" x14ac:dyDescent="0.2">
      <c r="A6516" s="88">
        <v>6816</v>
      </c>
      <c r="B6516" s="89">
        <v>82.73</v>
      </c>
      <c r="C6516" s="89">
        <f>LN(Table3[[#This Row],[Value]]/B6515)</f>
        <v>-5.4246411126741331E-3</v>
      </c>
      <c r="D6516" s="89"/>
      <c r="E6516" s="89"/>
      <c r="F6516" s="89">
        <f>Table3[[#This Row],[Yield]]/100*(1+F6515)</f>
        <v>0</v>
      </c>
    </row>
    <row r="6517" spans="1:6" x14ac:dyDescent="0.2">
      <c r="A6517" s="88">
        <v>6817</v>
      </c>
      <c r="B6517" s="89">
        <v>82.46</v>
      </c>
      <c r="C6517" s="89">
        <f>LN(Table3[[#This Row],[Value]]/B6516)</f>
        <v>-3.2689659233376819E-3</v>
      </c>
      <c r="D6517" s="89"/>
      <c r="E6517" s="89"/>
      <c r="F6517" s="89">
        <f>Table3[[#This Row],[Yield]]/100*(1+F6516)</f>
        <v>0</v>
      </c>
    </row>
    <row r="6518" spans="1:6" x14ac:dyDescent="0.2">
      <c r="A6518" s="88">
        <v>6818</v>
      </c>
      <c r="B6518" s="89">
        <v>82.84</v>
      </c>
      <c r="C6518" s="89">
        <f>LN(Table3[[#This Row],[Value]]/B6517)</f>
        <v>4.5977092486295494E-3</v>
      </c>
      <c r="D6518" s="89"/>
      <c r="E6518" s="89"/>
      <c r="F6518" s="89">
        <f>Table3[[#This Row],[Yield]]/100*(1+F6517)</f>
        <v>0</v>
      </c>
    </row>
    <row r="6519" spans="1:6" x14ac:dyDescent="0.2">
      <c r="A6519" s="88">
        <v>6821</v>
      </c>
      <c r="B6519" s="89">
        <v>83.84</v>
      </c>
      <c r="C6519" s="89">
        <f>LN(Table3[[#This Row],[Value]]/B6518)</f>
        <v>1.1999184045348596E-2</v>
      </c>
      <c r="D6519" s="89"/>
      <c r="E6519" s="89"/>
      <c r="F6519" s="89">
        <f>Table3[[#This Row],[Yield]]/100*(1+F6518)</f>
        <v>0</v>
      </c>
    </row>
    <row r="6520" spans="1:6" x14ac:dyDescent="0.2">
      <c r="A6520" s="88">
        <v>6822</v>
      </c>
      <c r="B6520" s="89">
        <v>83.61</v>
      </c>
      <c r="C6520" s="89">
        <f>LN(Table3[[#This Row],[Value]]/B6519)</f>
        <v>-2.7470904107655277E-3</v>
      </c>
      <c r="D6520" s="89"/>
      <c r="E6520" s="89"/>
      <c r="F6520" s="89">
        <f>Table3[[#This Row],[Yield]]/100*(1+F6519)</f>
        <v>0</v>
      </c>
    </row>
    <row r="6521" spans="1:6" x14ac:dyDescent="0.2">
      <c r="A6521" s="88">
        <v>6823</v>
      </c>
      <c r="B6521" s="89">
        <v>83.63</v>
      </c>
      <c r="C6521" s="89">
        <f>LN(Table3[[#This Row],[Value]]/B6520)</f>
        <v>2.391772314677435E-4</v>
      </c>
      <c r="D6521" s="89"/>
      <c r="E6521" s="89"/>
      <c r="F6521" s="89">
        <f>Table3[[#This Row],[Yield]]/100*(1+F6520)</f>
        <v>0</v>
      </c>
    </row>
    <row r="6522" spans="1:6" x14ac:dyDescent="0.2">
      <c r="A6522" s="88">
        <v>6824</v>
      </c>
      <c r="B6522" s="89">
        <v>82.56</v>
      </c>
      <c r="C6522" s="89">
        <f>LN(Table3[[#This Row],[Value]]/B6521)</f>
        <v>-1.2877005660181708E-2</v>
      </c>
      <c r="D6522" s="89"/>
      <c r="E6522" s="89"/>
      <c r="F6522" s="89">
        <f>Table3[[#This Row],[Yield]]/100*(1+F6521)</f>
        <v>0</v>
      </c>
    </row>
    <row r="6523" spans="1:6" x14ac:dyDescent="0.2">
      <c r="A6523" s="88">
        <v>6825</v>
      </c>
      <c r="B6523" s="89">
        <v>82.91</v>
      </c>
      <c r="C6523" s="89">
        <f>LN(Table3[[#This Row],[Value]]/B6522)</f>
        <v>4.230380394874657E-3</v>
      </c>
      <c r="D6523" s="89"/>
      <c r="E6523" s="89"/>
      <c r="F6523" s="89">
        <f>Table3[[#This Row],[Yield]]/100*(1+F6522)</f>
        <v>0</v>
      </c>
    </row>
    <row r="6524" spans="1:6" x14ac:dyDescent="0.2">
      <c r="A6524" s="88">
        <v>6827</v>
      </c>
      <c r="B6524" s="89">
        <v>81.8</v>
      </c>
      <c r="C6524" s="89">
        <f>LN(Table3[[#This Row],[Value]]/B6523)</f>
        <v>-1.3478438519425963E-2</v>
      </c>
      <c r="D6524" s="89"/>
      <c r="E6524" s="89"/>
      <c r="F6524" s="89">
        <f>Table3[[#This Row],[Yield]]/100*(1+F6523)</f>
        <v>0</v>
      </c>
    </row>
    <row r="6525" spans="1:6" x14ac:dyDescent="0.2">
      <c r="A6525" s="88">
        <v>6828</v>
      </c>
      <c r="B6525" s="89">
        <v>81.33</v>
      </c>
      <c r="C6525" s="89">
        <f>LN(Table3[[#This Row],[Value]]/B6524)</f>
        <v>-5.7622914300174896E-3</v>
      </c>
      <c r="D6525" s="89"/>
      <c r="E6525" s="89"/>
      <c r="F6525" s="89">
        <f>Table3[[#This Row],[Yield]]/100*(1+F6524)</f>
        <v>0</v>
      </c>
    </row>
    <row r="6526" spans="1:6" x14ac:dyDescent="0.2">
      <c r="A6526" s="88">
        <v>6829</v>
      </c>
      <c r="B6526" s="89">
        <v>80.459999999999994</v>
      </c>
      <c r="C6526" s="89">
        <f>LN(Table3[[#This Row],[Value]]/B6525)</f>
        <v>-1.0754785657041728E-2</v>
      </c>
      <c r="D6526" s="89"/>
      <c r="E6526" s="89"/>
      <c r="F6526" s="89">
        <f>Table3[[#This Row],[Yield]]/100*(1+F6525)</f>
        <v>0</v>
      </c>
    </row>
    <row r="6527" spans="1:6" x14ac:dyDescent="0.2">
      <c r="A6527" s="88">
        <v>6831</v>
      </c>
      <c r="B6527" s="89">
        <v>80.290000000000006</v>
      </c>
      <c r="C6527" s="89">
        <f>LN(Table3[[#This Row],[Value]]/B6526)</f>
        <v>-2.1150863250494006E-3</v>
      </c>
      <c r="D6527" s="89"/>
      <c r="E6527" s="89"/>
      <c r="F6527" s="89">
        <f>Table3[[#This Row],[Yield]]/100*(1+F6526)</f>
        <v>0</v>
      </c>
    </row>
    <row r="6528" spans="1:6" x14ac:dyDescent="0.2">
      <c r="A6528" s="88">
        <v>6832</v>
      </c>
      <c r="B6528" s="89">
        <v>81.489999999999995</v>
      </c>
      <c r="C6528" s="89">
        <f>LN(Table3[[#This Row],[Value]]/B6527)</f>
        <v>1.4835233135535556E-2</v>
      </c>
      <c r="D6528" s="89"/>
      <c r="E6528" s="89"/>
      <c r="F6528" s="89">
        <f>Table3[[#This Row],[Yield]]/100*(1+F6527)</f>
        <v>0</v>
      </c>
    </row>
    <row r="6529" spans="1:6" x14ac:dyDescent="0.2">
      <c r="A6529" s="88">
        <v>6834</v>
      </c>
      <c r="B6529" s="89">
        <v>81.48</v>
      </c>
      <c r="C6529" s="89">
        <f>LN(Table3[[#This Row],[Value]]/B6528)</f>
        <v>-1.2272197352323575E-4</v>
      </c>
      <c r="D6529" s="89"/>
      <c r="E6529" s="89"/>
      <c r="F6529" s="89">
        <f>Table3[[#This Row],[Yield]]/100*(1+F6528)</f>
        <v>0</v>
      </c>
    </row>
    <row r="6530" spans="1:6" x14ac:dyDescent="0.2">
      <c r="A6530" s="88">
        <v>6835</v>
      </c>
      <c r="B6530" s="89">
        <v>81.8</v>
      </c>
      <c r="C6530" s="89">
        <f>LN(Table3[[#This Row],[Value]]/B6529)</f>
        <v>3.9196522500962875E-3</v>
      </c>
      <c r="D6530" s="89"/>
      <c r="E6530" s="89"/>
      <c r="F6530" s="89">
        <f>Table3[[#This Row],[Yield]]/100*(1+F6529)</f>
        <v>0</v>
      </c>
    </row>
    <row r="6531" spans="1:6" x14ac:dyDescent="0.2">
      <c r="A6531" s="88">
        <v>6836</v>
      </c>
      <c r="B6531" s="89">
        <v>81.92</v>
      </c>
      <c r="C6531" s="89">
        <f>LN(Table3[[#This Row],[Value]]/B6530)</f>
        <v>1.465917682496412E-3</v>
      </c>
      <c r="D6531" s="89"/>
      <c r="E6531" s="89"/>
      <c r="F6531" s="89">
        <f>Table3[[#This Row],[Yield]]/100*(1+F6530)</f>
        <v>0</v>
      </c>
    </row>
    <row r="6532" spans="1:6" x14ac:dyDescent="0.2">
      <c r="A6532" s="88">
        <v>6837</v>
      </c>
      <c r="B6532" s="89">
        <v>81.64</v>
      </c>
      <c r="C6532" s="89">
        <f>LN(Table3[[#This Row],[Value]]/B6531)</f>
        <v>-3.4238233495536099E-3</v>
      </c>
      <c r="D6532" s="89"/>
      <c r="E6532" s="89"/>
      <c r="F6532" s="89">
        <f>Table3[[#This Row],[Yield]]/100*(1+F6531)</f>
        <v>0</v>
      </c>
    </row>
    <row r="6533" spans="1:6" x14ac:dyDescent="0.2">
      <c r="A6533" s="88">
        <v>6838</v>
      </c>
      <c r="B6533" s="89">
        <v>81.96</v>
      </c>
      <c r="C6533" s="89">
        <f>LN(Table3[[#This Row],[Value]]/B6532)</f>
        <v>3.9119854290549094E-3</v>
      </c>
      <c r="D6533" s="89"/>
      <c r="E6533" s="89"/>
      <c r="F6533" s="89">
        <f>Table3[[#This Row],[Yield]]/100*(1+F6532)</f>
        <v>0</v>
      </c>
    </row>
    <row r="6534" spans="1:6" x14ac:dyDescent="0.2">
      <c r="A6534" s="88">
        <v>6839</v>
      </c>
      <c r="B6534" s="89">
        <v>82.33</v>
      </c>
      <c r="C6534" s="89">
        <f>LN(Table3[[#This Row],[Value]]/B6533)</f>
        <v>4.5042379396356162E-3</v>
      </c>
      <c r="D6534" s="89"/>
      <c r="E6534" s="89"/>
      <c r="F6534" s="89">
        <f>Table3[[#This Row],[Yield]]/100*(1+F6533)</f>
        <v>0</v>
      </c>
    </row>
    <row r="6535" spans="1:6" x14ac:dyDescent="0.2">
      <c r="A6535" s="88">
        <v>6841</v>
      </c>
      <c r="B6535" s="89">
        <v>82.44</v>
      </c>
      <c r="C6535" s="89">
        <f>LN(Table3[[#This Row],[Value]]/B6534)</f>
        <v>1.3351947119235239E-3</v>
      </c>
      <c r="D6535" s="89"/>
      <c r="E6535" s="89"/>
      <c r="F6535" s="89">
        <f>Table3[[#This Row],[Yield]]/100*(1+F6534)</f>
        <v>0</v>
      </c>
    </row>
    <row r="6536" spans="1:6" x14ac:dyDescent="0.2">
      <c r="A6536" s="88">
        <v>6842</v>
      </c>
      <c r="B6536" s="89">
        <v>82.8</v>
      </c>
      <c r="C6536" s="89">
        <f>LN(Table3[[#This Row],[Value]]/B6535)</f>
        <v>4.3573053689556262E-3</v>
      </c>
      <c r="D6536" s="89"/>
      <c r="E6536" s="89"/>
      <c r="F6536" s="89">
        <f>Table3[[#This Row],[Yield]]/100*(1+F6535)</f>
        <v>0</v>
      </c>
    </row>
    <row r="6537" spans="1:6" x14ac:dyDescent="0.2">
      <c r="A6537" s="88">
        <v>6843</v>
      </c>
      <c r="B6537" s="89">
        <v>82.64</v>
      </c>
      <c r="C6537" s="89">
        <f>LN(Table3[[#This Row],[Value]]/B6536)</f>
        <v>-1.9342365798308656E-3</v>
      </c>
      <c r="D6537" s="89"/>
      <c r="E6537" s="89"/>
      <c r="F6537" s="89">
        <f>Table3[[#This Row],[Yield]]/100*(1+F6536)</f>
        <v>0</v>
      </c>
    </row>
    <row r="6538" spans="1:6" x14ac:dyDescent="0.2">
      <c r="A6538" s="88">
        <v>6844</v>
      </c>
      <c r="B6538" s="89">
        <v>82.84</v>
      </c>
      <c r="C6538" s="89">
        <f>LN(Table3[[#This Row],[Value]]/B6537)</f>
        <v>2.4172117160004432E-3</v>
      </c>
      <c r="D6538" s="89"/>
      <c r="E6538" s="89"/>
      <c r="F6538" s="89">
        <f>Table3[[#This Row],[Yield]]/100*(1+F6537)</f>
        <v>0</v>
      </c>
    </row>
    <row r="6539" spans="1:6" x14ac:dyDescent="0.2">
      <c r="A6539" s="88">
        <v>6845</v>
      </c>
      <c r="B6539" s="89">
        <v>84.03</v>
      </c>
      <c r="C6539" s="89">
        <f>LN(Table3[[#This Row],[Value]]/B6538)</f>
        <v>1.4262841412743343E-2</v>
      </c>
      <c r="D6539" s="89"/>
      <c r="E6539" s="89"/>
      <c r="F6539" s="89">
        <f>Table3[[#This Row],[Yield]]/100*(1+F6538)</f>
        <v>0</v>
      </c>
    </row>
    <row r="6540" spans="1:6" x14ac:dyDescent="0.2">
      <c r="A6540" s="88">
        <v>6846</v>
      </c>
      <c r="B6540" s="89">
        <v>83.85</v>
      </c>
      <c r="C6540" s="89">
        <f>LN(Table3[[#This Row],[Value]]/B6539)</f>
        <v>-2.1443896709091199E-3</v>
      </c>
      <c r="D6540" s="89"/>
      <c r="E6540" s="89"/>
      <c r="F6540" s="89">
        <f>Table3[[#This Row],[Yield]]/100*(1+F6539)</f>
        <v>0</v>
      </c>
    </row>
    <row r="6541" spans="1:6" x14ac:dyDescent="0.2">
      <c r="A6541" s="88">
        <v>6848</v>
      </c>
      <c r="B6541" s="89">
        <v>84.68</v>
      </c>
      <c r="C6541" s="89">
        <f>LN(Table3[[#This Row],[Value]]/B6540)</f>
        <v>9.8499579974467098E-3</v>
      </c>
      <c r="D6541" s="89"/>
      <c r="E6541" s="89"/>
      <c r="F6541" s="89">
        <f>Table3[[#This Row],[Yield]]/100*(1+F6540)</f>
        <v>0</v>
      </c>
    </row>
    <row r="6542" spans="1:6" x14ac:dyDescent="0.2">
      <c r="A6542" s="88">
        <v>6849</v>
      </c>
      <c r="B6542" s="89">
        <v>83.95</v>
      </c>
      <c r="C6542" s="89">
        <f>LN(Table3[[#This Row],[Value]]/B6541)</f>
        <v>-8.6580627431146542E-3</v>
      </c>
      <c r="D6542" s="89"/>
      <c r="E6542" s="89"/>
      <c r="F6542" s="89">
        <f>Table3[[#This Row],[Yield]]/100*(1+F6541)</f>
        <v>0</v>
      </c>
    </row>
    <row r="6543" spans="1:6" x14ac:dyDescent="0.2">
      <c r="A6543" s="88">
        <v>6850</v>
      </c>
      <c r="B6543" s="89">
        <v>84.45</v>
      </c>
      <c r="C6543" s="89">
        <f>LN(Table3[[#This Row],[Value]]/B6542)</f>
        <v>5.9382597302593248E-3</v>
      </c>
      <c r="D6543" s="89"/>
      <c r="E6543" s="89"/>
      <c r="F6543" s="89">
        <f>Table3[[#This Row],[Yield]]/100*(1+F6542)</f>
        <v>0</v>
      </c>
    </row>
    <row r="6544" spans="1:6" x14ac:dyDescent="0.2">
      <c r="A6544" s="88">
        <v>6851</v>
      </c>
      <c r="B6544" s="89">
        <v>84.95</v>
      </c>
      <c r="C6544" s="89">
        <f>LN(Table3[[#This Row],[Value]]/B6543)</f>
        <v>5.9032048641319062E-3</v>
      </c>
      <c r="D6544" s="89"/>
      <c r="E6544" s="89"/>
      <c r="F6544" s="89">
        <f>Table3[[#This Row],[Yield]]/100*(1+F6543)</f>
        <v>0</v>
      </c>
    </row>
    <row r="6545" spans="1:6" x14ac:dyDescent="0.2">
      <c r="A6545" s="88">
        <v>6852</v>
      </c>
      <c r="B6545" s="89">
        <v>85.31</v>
      </c>
      <c r="C6545" s="89">
        <f>LN(Table3[[#This Row],[Value]]/B6544)</f>
        <v>4.2288328026622623E-3</v>
      </c>
      <c r="D6545" s="89"/>
      <c r="E6545" s="89"/>
      <c r="F6545" s="89">
        <f>Table3[[#This Row],[Yield]]/100*(1+F6544)</f>
        <v>0</v>
      </c>
    </row>
    <row r="6546" spans="1:6" x14ac:dyDescent="0.2">
      <c r="A6546" s="88">
        <v>6853</v>
      </c>
      <c r="B6546" s="89">
        <v>84.87</v>
      </c>
      <c r="C6546" s="89">
        <f>LN(Table3[[#This Row],[Value]]/B6545)</f>
        <v>-5.1710069390178892E-3</v>
      </c>
      <c r="D6546" s="89"/>
      <c r="E6546" s="89"/>
      <c r="F6546" s="89">
        <f>Table3[[#This Row],[Yield]]/100*(1+F6545)</f>
        <v>0</v>
      </c>
    </row>
    <row r="6547" spans="1:6" x14ac:dyDescent="0.2">
      <c r="A6547" s="88">
        <v>6855</v>
      </c>
      <c r="B6547" s="89">
        <v>84.35</v>
      </c>
      <c r="C6547" s="89">
        <f>LN(Table3[[#This Row],[Value]]/B6546)</f>
        <v>-6.1458649896083085E-3</v>
      </c>
      <c r="D6547" s="89"/>
      <c r="E6547" s="89"/>
      <c r="F6547" s="89">
        <f>Table3[[#This Row],[Yield]]/100*(1+F6546)</f>
        <v>0</v>
      </c>
    </row>
    <row r="6548" spans="1:6" x14ac:dyDescent="0.2">
      <c r="A6548" s="88">
        <v>6856</v>
      </c>
      <c r="B6548" s="89">
        <v>84.3</v>
      </c>
      <c r="C6548" s="89">
        <f>LN(Table3[[#This Row],[Value]]/B6547)</f>
        <v>-5.9294398416753259E-4</v>
      </c>
      <c r="D6548" s="89"/>
      <c r="E6548" s="89"/>
      <c r="F6548" s="89">
        <f>Table3[[#This Row],[Yield]]/100*(1+F6547)</f>
        <v>0</v>
      </c>
    </row>
    <row r="6549" spans="1:6" x14ac:dyDescent="0.2">
      <c r="A6549" s="88">
        <v>6857</v>
      </c>
      <c r="B6549" s="89">
        <v>83.36</v>
      </c>
      <c r="C6549" s="89">
        <f>LN(Table3[[#This Row],[Value]]/B6548)</f>
        <v>-1.1213287002752904E-2</v>
      </c>
      <c r="D6549" s="89"/>
      <c r="E6549" s="89"/>
      <c r="F6549" s="89">
        <f>Table3[[#This Row],[Yield]]/100*(1+F6548)</f>
        <v>0</v>
      </c>
    </row>
    <row r="6550" spans="1:6" x14ac:dyDescent="0.2">
      <c r="A6550" s="88">
        <v>6858</v>
      </c>
      <c r="B6550" s="89">
        <v>84.15</v>
      </c>
      <c r="C6550" s="89">
        <f>LN(Table3[[#This Row],[Value]]/B6549)</f>
        <v>9.4323426317583347E-3</v>
      </c>
      <c r="D6550" s="89"/>
      <c r="E6550" s="89"/>
      <c r="F6550" s="89">
        <f>Table3[[#This Row],[Yield]]/100*(1+F6549)</f>
        <v>0</v>
      </c>
    </row>
    <row r="6551" spans="1:6" x14ac:dyDescent="0.2">
      <c r="A6551" s="88">
        <v>6859</v>
      </c>
      <c r="B6551" s="89">
        <v>84.83</v>
      </c>
      <c r="C6551" s="89">
        <f>LN(Table3[[#This Row],[Value]]/B6550)</f>
        <v>8.0483331828281948E-3</v>
      </c>
      <c r="D6551" s="89"/>
      <c r="E6551" s="89"/>
      <c r="F6551" s="89">
        <f>Table3[[#This Row],[Yield]]/100*(1+F6550)</f>
        <v>0</v>
      </c>
    </row>
    <row r="6552" spans="1:6" x14ac:dyDescent="0.2">
      <c r="A6552" s="88">
        <v>6862</v>
      </c>
      <c r="B6552" s="89">
        <v>86.35</v>
      </c>
      <c r="C6552" s="89">
        <f>LN(Table3[[#This Row],[Value]]/B6551)</f>
        <v>1.7759550773044273E-2</v>
      </c>
      <c r="D6552" s="89"/>
      <c r="E6552" s="89"/>
      <c r="F6552" s="89">
        <f>Table3[[#This Row],[Yield]]/100*(1+F6551)</f>
        <v>0</v>
      </c>
    </row>
    <row r="6553" spans="1:6" x14ac:dyDescent="0.2">
      <c r="A6553" s="88">
        <v>6863</v>
      </c>
      <c r="B6553" s="89">
        <v>86.21</v>
      </c>
      <c r="C6553" s="89">
        <f>LN(Table3[[#This Row],[Value]]/B6552)</f>
        <v>-1.6226243708539762E-3</v>
      </c>
      <c r="D6553" s="89"/>
      <c r="E6553" s="89"/>
      <c r="F6553" s="89">
        <f>Table3[[#This Row],[Yield]]/100*(1+F6552)</f>
        <v>0</v>
      </c>
    </row>
    <row r="6554" spans="1:6" x14ac:dyDescent="0.2">
      <c r="A6554" s="88">
        <v>6864</v>
      </c>
      <c r="B6554" s="89">
        <v>86.63</v>
      </c>
      <c r="C6554" s="89">
        <f>LN(Table3[[#This Row],[Value]]/B6553)</f>
        <v>4.8599956802154133E-3</v>
      </c>
      <c r="D6554" s="89"/>
      <c r="E6554" s="89"/>
      <c r="F6554" s="89">
        <f>Table3[[#This Row],[Yield]]/100*(1+F6553)</f>
        <v>0</v>
      </c>
    </row>
    <row r="6555" spans="1:6" x14ac:dyDescent="0.2">
      <c r="A6555" s="88">
        <v>6865</v>
      </c>
      <c r="B6555" s="89">
        <v>88.27</v>
      </c>
      <c r="C6555" s="89">
        <f>LN(Table3[[#This Row],[Value]]/B6554)</f>
        <v>1.8754123130092497E-2</v>
      </c>
      <c r="D6555" s="89"/>
      <c r="E6555" s="89"/>
      <c r="F6555" s="89">
        <f>Table3[[#This Row],[Yield]]/100*(1+F6554)</f>
        <v>0</v>
      </c>
    </row>
    <row r="6556" spans="1:6" x14ac:dyDescent="0.2">
      <c r="A6556" s="88">
        <v>6866</v>
      </c>
      <c r="B6556" s="89">
        <v>89.07</v>
      </c>
      <c r="C6556" s="89">
        <f>LN(Table3[[#This Row],[Value]]/B6555)</f>
        <v>9.022278411636598E-3</v>
      </c>
      <c r="D6556" s="89"/>
      <c r="E6556" s="89"/>
      <c r="F6556" s="89">
        <f>Table3[[#This Row],[Yield]]/100*(1+F6555)</f>
        <v>0</v>
      </c>
    </row>
    <row r="6557" spans="1:6" x14ac:dyDescent="0.2">
      <c r="A6557" s="88">
        <v>6867</v>
      </c>
      <c r="B6557" s="89">
        <v>88.88</v>
      </c>
      <c r="C6557" s="89">
        <f>LN(Table3[[#This Row],[Value]]/B6556)</f>
        <v>-2.1354321124035019E-3</v>
      </c>
      <c r="D6557" s="89"/>
      <c r="E6557" s="89"/>
      <c r="F6557" s="89">
        <f>Table3[[#This Row],[Yield]]/100*(1+F6556)</f>
        <v>0</v>
      </c>
    </row>
    <row r="6558" spans="1:6" x14ac:dyDescent="0.2">
      <c r="A6558" s="88">
        <v>6869</v>
      </c>
      <c r="B6558" s="89">
        <v>88.15</v>
      </c>
      <c r="C6558" s="89">
        <f>LN(Table3[[#This Row],[Value]]/B6557)</f>
        <v>-8.2472364874952575E-3</v>
      </c>
      <c r="D6558" s="89"/>
      <c r="E6558" s="89"/>
      <c r="F6558" s="89">
        <f>Table3[[#This Row],[Yield]]/100*(1+F6557)</f>
        <v>0</v>
      </c>
    </row>
    <row r="6559" spans="1:6" x14ac:dyDescent="0.2">
      <c r="A6559" s="88">
        <v>6870</v>
      </c>
      <c r="B6559" s="89">
        <v>87.79</v>
      </c>
      <c r="C6559" s="89">
        <f>LN(Table3[[#This Row],[Value]]/B6558)</f>
        <v>-4.092309905761855E-3</v>
      </c>
      <c r="D6559" s="89"/>
      <c r="E6559" s="89"/>
      <c r="F6559" s="89">
        <f>Table3[[#This Row],[Yield]]/100*(1+F6558)</f>
        <v>0</v>
      </c>
    </row>
    <row r="6560" spans="1:6" x14ac:dyDescent="0.2">
      <c r="A6560" s="88">
        <v>6871</v>
      </c>
      <c r="B6560" s="89">
        <v>87.1</v>
      </c>
      <c r="C6560" s="89">
        <f>LN(Table3[[#This Row],[Value]]/B6559)</f>
        <v>-7.8907150796603924E-3</v>
      </c>
      <c r="D6560" s="89"/>
      <c r="E6560" s="89"/>
      <c r="F6560" s="89">
        <f>Table3[[#This Row],[Yield]]/100*(1+F6559)</f>
        <v>0</v>
      </c>
    </row>
    <row r="6561" spans="1:6" x14ac:dyDescent="0.2">
      <c r="A6561" s="88">
        <v>6872</v>
      </c>
      <c r="B6561" s="89">
        <v>87.1</v>
      </c>
      <c r="C6561" s="89">
        <f>LN(Table3[[#This Row],[Value]]/B6560)</f>
        <v>0</v>
      </c>
      <c r="D6561" s="89"/>
      <c r="E6561" s="89"/>
      <c r="F6561" s="89">
        <f>Table3[[#This Row],[Yield]]/100*(1+F6560)</f>
        <v>0</v>
      </c>
    </row>
    <row r="6562" spans="1:6" x14ac:dyDescent="0.2">
      <c r="A6562" s="88">
        <v>6873</v>
      </c>
      <c r="B6562" s="89">
        <v>86.52</v>
      </c>
      <c r="C6562" s="89">
        <f>LN(Table3[[#This Row],[Value]]/B6561)</f>
        <v>-6.6812827735991199E-3</v>
      </c>
      <c r="D6562" s="89"/>
      <c r="E6562" s="89"/>
      <c r="F6562" s="89">
        <f>Table3[[#This Row],[Yield]]/100*(1+F6561)</f>
        <v>0</v>
      </c>
    </row>
    <row r="6563" spans="1:6" x14ac:dyDescent="0.2">
      <c r="A6563" s="88">
        <v>6874</v>
      </c>
      <c r="B6563" s="89">
        <v>87.7</v>
      </c>
      <c r="C6563" s="89">
        <f>LN(Table3[[#This Row],[Value]]/B6562)</f>
        <v>1.3546298293279406E-2</v>
      </c>
      <c r="D6563" s="89"/>
      <c r="E6563" s="89"/>
      <c r="F6563" s="89">
        <f>Table3[[#This Row],[Yield]]/100*(1+F6562)</f>
        <v>0</v>
      </c>
    </row>
    <row r="6564" spans="1:6" x14ac:dyDescent="0.2">
      <c r="A6564" s="88">
        <v>6876</v>
      </c>
      <c r="B6564" s="89">
        <v>87.28</v>
      </c>
      <c r="C6564" s="89">
        <f>LN(Table3[[#This Row],[Value]]/B6563)</f>
        <v>-4.8005578533219431E-3</v>
      </c>
      <c r="D6564" s="89"/>
      <c r="E6564" s="89"/>
      <c r="F6564" s="89">
        <f>Table3[[#This Row],[Yield]]/100*(1+F6563)</f>
        <v>0</v>
      </c>
    </row>
    <row r="6565" spans="1:6" x14ac:dyDescent="0.2">
      <c r="A6565" s="88">
        <v>6877</v>
      </c>
      <c r="B6565" s="89">
        <v>86.39</v>
      </c>
      <c r="C6565" s="89">
        <f>LN(Table3[[#This Row],[Value]]/B6564)</f>
        <v>-1.0249413154022627E-2</v>
      </c>
      <c r="D6565" s="89"/>
      <c r="E6565" s="89"/>
      <c r="F6565" s="89">
        <f>Table3[[#This Row],[Yield]]/100*(1+F6564)</f>
        <v>0</v>
      </c>
    </row>
    <row r="6566" spans="1:6" x14ac:dyDescent="0.2">
      <c r="A6566" s="88">
        <v>6878</v>
      </c>
      <c r="B6566" s="89">
        <v>84.08</v>
      </c>
      <c r="C6566" s="89">
        <f>LN(Table3[[#This Row],[Value]]/B6565)</f>
        <v>-2.7103201802097181E-2</v>
      </c>
      <c r="D6566" s="89"/>
      <c r="E6566" s="89"/>
      <c r="F6566" s="89">
        <f>Table3[[#This Row],[Yield]]/100*(1+F6565)</f>
        <v>0</v>
      </c>
    </row>
    <row r="6567" spans="1:6" x14ac:dyDescent="0.2">
      <c r="A6567" s="88">
        <v>6879</v>
      </c>
      <c r="B6567" s="89">
        <v>85.51</v>
      </c>
      <c r="C6567" s="89">
        <f>LN(Table3[[#This Row],[Value]]/B6566)</f>
        <v>1.6864601599168246E-2</v>
      </c>
      <c r="D6567" s="89"/>
      <c r="E6567" s="89"/>
      <c r="F6567" s="89">
        <f>Table3[[#This Row],[Yield]]/100*(1+F6566)</f>
        <v>0</v>
      </c>
    </row>
    <row r="6568" spans="1:6" x14ac:dyDescent="0.2">
      <c r="A6568" s="88">
        <v>6880</v>
      </c>
      <c r="B6568" s="89">
        <v>85.53</v>
      </c>
      <c r="C6568" s="89">
        <f>LN(Table3[[#This Row],[Value]]/B6567)</f>
        <v>2.3386342482645259E-4</v>
      </c>
      <c r="D6568" s="89"/>
      <c r="E6568" s="89"/>
      <c r="F6568" s="89">
        <f>Table3[[#This Row],[Yield]]/100*(1+F6567)</f>
        <v>0</v>
      </c>
    </row>
    <row r="6569" spans="1:6" x14ac:dyDescent="0.2">
      <c r="A6569" s="88">
        <v>6881</v>
      </c>
      <c r="B6569" s="89">
        <v>85.23</v>
      </c>
      <c r="C6569" s="89">
        <f>LN(Table3[[#This Row],[Value]]/B6568)</f>
        <v>-3.5137070584839859E-3</v>
      </c>
      <c r="D6569" s="89"/>
      <c r="E6569" s="89"/>
      <c r="F6569" s="89">
        <f>Table3[[#This Row],[Yield]]/100*(1+F6568)</f>
        <v>0</v>
      </c>
    </row>
    <row r="6570" spans="1:6" x14ac:dyDescent="0.2">
      <c r="A6570" s="88">
        <v>6883</v>
      </c>
      <c r="B6570" s="89">
        <v>85.74</v>
      </c>
      <c r="C6570" s="89">
        <f>LN(Table3[[#This Row],[Value]]/B6569)</f>
        <v>5.9659766356247703E-3</v>
      </c>
      <c r="D6570" s="89"/>
      <c r="E6570" s="89"/>
      <c r="F6570" s="89">
        <f>Table3[[#This Row],[Yield]]/100*(1+F6569)</f>
        <v>0</v>
      </c>
    </row>
    <row r="6571" spans="1:6" x14ac:dyDescent="0.2">
      <c r="A6571" s="88">
        <v>6885</v>
      </c>
      <c r="B6571" s="89">
        <v>86.62</v>
      </c>
      <c r="C6571" s="89">
        <f>LN(Table3[[#This Row],[Value]]/B6570)</f>
        <v>1.0211274616649611E-2</v>
      </c>
      <c r="D6571" s="89"/>
      <c r="E6571" s="89"/>
      <c r="F6571" s="89">
        <f>Table3[[#This Row],[Yield]]/100*(1+F6570)</f>
        <v>0</v>
      </c>
    </row>
    <row r="6572" spans="1:6" x14ac:dyDescent="0.2">
      <c r="A6572" s="88">
        <v>6886</v>
      </c>
      <c r="B6572" s="89">
        <v>87.61</v>
      </c>
      <c r="C6572" s="89">
        <f>LN(Table3[[#This Row],[Value]]/B6571)</f>
        <v>1.1364410891791703E-2</v>
      </c>
      <c r="D6572" s="89"/>
      <c r="E6572" s="89"/>
      <c r="F6572" s="89">
        <f>Table3[[#This Row],[Yield]]/100*(1+F6571)</f>
        <v>0</v>
      </c>
    </row>
    <row r="6573" spans="1:6" x14ac:dyDescent="0.2">
      <c r="A6573" s="88">
        <v>6887</v>
      </c>
      <c r="B6573" s="89">
        <v>87.66</v>
      </c>
      <c r="C6573" s="89">
        <f>LN(Table3[[#This Row],[Value]]/B6572)</f>
        <v>5.7054831239055249E-4</v>
      </c>
      <c r="D6573" s="89"/>
      <c r="E6573" s="89"/>
      <c r="F6573" s="89">
        <f>Table3[[#This Row],[Yield]]/100*(1+F6572)</f>
        <v>0</v>
      </c>
    </row>
    <row r="6574" spans="1:6" x14ac:dyDescent="0.2">
      <c r="A6574" s="88">
        <v>6888</v>
      </c>
      <c r="B6574" s="89">
        <v>88.06</v>
      </c>
      <c r="C6574" s="89">
        <f>LN(Table3[[#This Row],[Value]]/B6573)</f>
        <v>4.5527053369447479E-3</v>
      </c>
      <c r="D6574" s="89"/>
      <c r="E6574" s="89"/>
      <c r="F6574" s="89">
        <f>Table3[[#This Row],[Yield]]/100*(1+F6573)</f>
        <v>0</v>
      </c>
    </row>
    <row r="6575" spans="1:6" x14ac:dyDescent="0.2">
      <c r="A6575" s="88">
        <v>6891</v>
      </c>
      <c r="B6575" s="89">
        <v>86.56</v>
      </c>
      <c r="C6575" s="89">
        <f>LN(Table3[[#This Row],[Value]]/B6574)</f>
        <v>-1.7180585229436354E-2</v>
      </c>
      <c r="D6575" s="89"/>
      <c r="E6575" s="89"/>
      <c r="F6575" s="89">
        <f>Table3[[#This Row],[Yield]]/100*(1+F6574)</f>
        <v>0</v>
      </c>
    </row>
    <row r="6576" spans="1:6" x14ac:dyDescent="0.2">
      <c r="A6576" s="88">
        <v>6892</v>
      </c>
      <c r="B6576" s="89">
        <v>86.12</v>
      </c>
      <c r="C6576" s="89">
        <f>LN(Table3[[#This Row],[Value]]/B6575)</f>
        <v>-5.0961426020091185E-3</v>
      </c>
      <c r="D6576" s="89"/>
      <c r="E6576" s="89"/>
      <c r="F6576" s="89">
        <f>Table3[[#This Row],[Yield]]/100*(1+F6575)</f>
        <v>0</v>
      </c>
    </row>
    <row r="6577" spans="1:6" x14ac:dyDescent="0.2">
      <c r="A6577" s="88">
        <v>6893</v>
      </c>
      <c r="B6577" s="89">
        <v>85.53</v>
      </c>
      <c r="C6577" s="89">
        <f>LN(Table3[[#This Row],[Value]]/B6576)</f>
        <v>-6.8744809034719575E-3</v>
      </c>
      <c r="D6577" s="89"/>
      <c r="E6577" s="89"/>
      <c r="F6577" s="89">
        <f>Table3[[#This Row],[Yield]]/100*(1+F6576)</f>
        <v>0</v>
      </c>
    </row>
    <row r="6578" spans="1:6" x14ac:dyDescent="0.2">
      <c r="A6578" s="88">
        <v>6894</v>
      </c>
      <c r="B6578" s="89">
        <v>86.15</v>
      </c>
      <c r="C6578" s="89">
        <f>LN(Table3[[#This Row],[Value]]/B6577)</f>
        <v>7.2227713812484306E-3</v>
      </c>
      <c r="D6578" s="89"/>
      <c r="E6578" s="89"/>
      <c r="F6578" s="89">
        <f>Table3[[#This Row],[Yield]]/100*(1+F6577)</f>
        <v>0</v>
      </c>
    </row>
    <row r="6579" spans="1:6" x14ac:dyDescent="0.2">
      <c r="A6579" s="88">
        <v>6895</v>
      </c>
      <c r="B6579" s="89">
        <v>85.35</v>
      </c>
      <c r="C6579" s="89">
        <f>LN(Table3[[#This Row],[Value]]/B6578)</f>
        <v>-9.3295137334891629E-3</v>
      </c>
      <c r="D6579" s="89"/>
      <c r="E6579" s="89"/>
      <c r="F6579" s="89">
        <f>Table3[[#This Row],[Yield]]/100*(1+F6578)</f>
        <v>0</v>
      </c>
    </row>
    <row r="6580" spans="1:6" x14ac:dyDescent="0.2">
      <c r="A6580" s="88">
        <v>6897</v>
      </c>
      <c r="B6580" s="89">
        <v>85.01</v>
      </c>
      <c r="C6580" s="89">
        <f>LN(Table3[[#This Row],[Value]]/B6579)</f>
        <v>-3.9915526111820119E-3</v>
      </c>
      <c r="D6580" s="89"/>
      <c r="E6580" s="89"/>
      <c r="F6580" s="89">
        <f>Table3[[#This Row],[Yield]]/100*(1+F6579)</f>
        <v>0</v>
      </c>
    </row>
    <row r="6581" spans="1:6" x14ac:dyDescent="0.2">
      <c r="A6581" s="88">
        <v>6898</v>
      </c>
      <c r="B6581" s="89">
        <v>84.68</v>
      </c>
      <c r="C6581" s="89">
        <f>LN(Table3[[#This Row],[Value]]/B6580)</f>
        <v>-3.8894503626030262E-3</v>
      </c>
      <c r="D6581" s="89"/>
      <c r="E6581" s="89"/>
      <c r="F6581" s="89">
        <f>Table3[[#This Row],[Yield]]/100*(1+F6580)</f>
        <v>0</v>
      </c>
    </row>
    <row r="6582" spans="1:6" x14ac:dyDescent="0.2">
      <c r="A6582" s="88">
        <v>6899</v>
      </c>
      <c r="B6582" s="89">
        <v>84.33</v>
      </c>
      <c r="C6582" s="89">
        <f>LN(Table3[[#This Row],[Value]]/B6581)</f>
        <v>-4.1417726801143478E-3</v>
      </c>
      <c r="D6582" s="89"/>
      <c r="E6582" s="89"/>
      <c r="F6582" s="89">
        <f>Table3[[#This Row],[Yield]]/100*(1+F6581)</f>
        <v>0</v>
      </c>
    </row>
    <row r="6583" spans="1:6" x14ac:dyDescent="0.2">
      <c r="A6583" s="88">
        <v>6900</v>
      </c>
      <c r="B6583" s="89">
        <v>83.84</v>
      </c>
      <c r="C6583" s="89">
        <f>LN(Table3[[#This Row],[Value]]/B6582)</f>
        <v>-5.8274530138180619E-3</v>
      </c>
      <c r="D6583" s="89"/>
      <c r="E6583" s="89"/>
      <c r="F6583" s="89">
        <f>Table3[[#This Row],[Yield]]/100*(1+F6582)</f>
        <v>0</v>
      </c>
    </row>
    <row r="6584" spans="1:6" x14ac:dyDescent="0.2">
      <c r="A6584" s="88">
        <v>6901</v>
      </c>
      <c r="B6584" s="89">
        <v>82.6</v>
      </c>
      <c r="C6584" s="89">
        <f>LN(Table3[[#This Row],[Value]]/B6583)</f>
        <v>-1.4900540045799712E-2</v>
      </c>
      <c r="D6584" s="89"/>
      <c r="E6584" s="89"/>
      <c r="F6584" s="89">
        <f>Table3[[#This Row],[Yield]]/100*(1+F6583)</f>
        <v>0</v>
      </c>
    </row>
    <row r="6585" spans="1:6" x14ac:dyDescent="0.2">
      <c r="A6585" s="88">
        <v>6902</v>
      </c>
      <c r="B6585" s="89">
        <v>81.83</v>
      </c>
      <c r="C6585" s="89">
        <f>LN(Table3[[#This Row],[Value]]/B6584)</f>
        <v>-9.3657559876419386E-3</v>
      </c>
      <c r="D6585" s="89"/>
      <c r="E6585" s="89"/>
      <c r="F6585" s="89">
        <f>Table3[[#This Row],[Yield]]/100*(1+F6584)</f>
        <v>0</v>
      </c>
    </row>
    <row r="6586" spans="1:6" x14ac:dyDescent="0.2">
      <c r="A6586" s="88">
        <v>6904</v>
      </c>
      <c r="B6586" s="89">
        <v>79.87</v>
      </c>
      <c r="C6586" s="89">
        <f>LN(Table3[[#This Row],[Value]]/B6585)</f>
        <v>-2.4243611609992739E-2</v>
      </c>
      <c r="D6586" s="89"/>
      <c r="E6586" s="89"/>
      <c r="F6586" s="89">
        <f>Table3[[#This Row],[Yield]]/100*(1+F6585)</f>
        <v>0</v>
      </c>
    </row>
    <row r="6587" spans="1:6" x14ac:dyDescent="0.2">
      <c r="A6587" s="88">
        <v>6905</v>
      </c>
      <c r="B6587" s="89">
        <v>81.430000000000007</v>
      </c>
      <c r="C6587" s="89">
        <f>LN(Table3[[#This Row],[Value]]/B6586)</f>
        <v>1.9343442549742459E-2</v>
      </c>
      <c r="D6587" s="89"/>
      <c r="E6587" s="89"/>
      <c r="F6587" s="89">
        <f>Table3[[#This Row],[Yield]]/100*(1+F6586)</f>
        <v>0</v>
      </c>
    </row>
    <row r="6588" spans="1:6" x14ac:dyDescent="0.2">
      <c r="A6588" s="88">
        <v>6906</v>
      </c>
      <c r="B6588" s="89">
        <v>80.16</v>
      </c>
      <c r="C6588" s="89">
        <f>LN(Table3[[#This Row],[Value]]/B6587)</f>
        <v>-1.5719118142485371E-2</v>
      </c>
      <c r="D6588" s="89"/>
      <c r="E6588" s="89"/>
      <c r="F6588" s="89">
        <f>Table3[[#This Row],[Yield]]/100*(1+F6587)</f>
        <v>0</v>
      </c>
    </row>
    <row r="6589" spans="1:6" x14ac:dyDescent="0.2">
      <c r="A6589" s="88">
        <v>6908</v>
      </c>
      <c r="B6589" s="89">
        <v>80.930000000000007</v>
      </c>
      <c r="C6589" s="89">
        <f>LN(Table3[[#This Row],[Value]]/B6588)</f>
        <v>9.5599461710558931E-3</v>
      </c>
      <c r="D6589" s="89"/>
      <c r="E6589" s="89"/>
      <c r="F6589" s="89">
        <f>Table3[[#This Row],[Yield]]/100*(1+F6588)</f>
        <v>0</v>
      </c>
    </row>
    <row r="6590" spans="1:6" x14ac:dyDescent="0.2">
      <c r="A6590" s="88">
        <v>6909</v>
      </c>
      <c r="B6590" s="89">
        <v>81.13</v>
      </c>
      <c r="C6590" s="89">
        <f>LN(Table3[[#This Row],[Value]]/B6589)</f>
        <v>2.4682228993630514E-3</v>
      </c>
      <c r="D6590" s="89"/>
      <c r="E6590" s="89"/>
      <c r="F6590" s="89">
        <f>Table3[[#This Row],[Yield]]/100*(1+F6589)</f>
        <v>0</v>
      </c>
    </row>
    <row r="6591" spans="1:6" x14ac:dyDescent="0.2">
      <c r="A6591" s="88">
        <v>6911</v>
      </c>
      <c r="B6591" s="89">
        <v>81.13</v>
      </c>
      <c r="C6591" s="89">
        <f>LN(Table3[[#This Row],[Value]]/B6590)</f>
        <v>0</v>
      </c>
      <c r="D6591" s="89"/>
      <c r="E6591" s="89"/>
      <c r="F6591" s="89">
        <f>Table3[[#This Row],[Yield]]/100*(1+F6590)</f>
        <v>0</v>
      </c>
    </row>
    <row r="6592" spans="1:6" x14ac:dyDescent="0.2">
      <c r="A6592" s="88">
        <v>6912</v>
      </c>
      <c r="B6592" s="89">
        <v>82.46</v>
      </c>
      <c r="C6592" s="89">
        <f>LN(Table3[[#This Row],[Value]]/B6591)</f>
        <v>1.6260520871780326E-2</v>
      </c>
      <c r="D6592" s="89"/>
      <c r="E6592" s="89"/>
      <c r="F6592" s="89">
        <f>Table3[[#This Row],[Yield]]/100*(1+F6591)</f>
        <v>0</v>
      </c>
    </row>
    <row r="6593" spans="1:6" x14ac:dyDescent="0.2">
      <c r="A6593" s="88">
        <v>6913</v>
      </c>
      <c r="B6593" s="89">
        <v>82.45</v>
      </c>
      <c r="C6593" s="89">
        <f>LN(Table3[[#This Row],[Value]]/B6592)</f>
        <v>-1.2127827314589395E-4</v>
      </c>
      <c r="D6593" s="89"/>
      <c r="E6593" s="89"/>
      <c r="F6593" s="89">
        <f>Table3[[#This Row],[Yield]]/100*(1+F6592)</f>
        <v>0</v>
      </c>
    </row>
    <row r="6594" spans="1:6" x14ac:dyDescent="0.2">
      <c r="A6594" s="88">
        <v>6914</v>
      </c>
      <c r="B6594" s="89">
        <v>82.89</v>
      </c>
      <c r="C6594" s="89">
        <f>LN(Table3[[#This Row],[Value]]/B6593)</f>
        <v>5.3223785978269321E-3</v>
      </c>
      <c r="D6594" s="89"/>
      <c r="E6594" s="89"/>
      <c r="F6594" s="89">
        <f>Table3[[#This Row],[Yield]]/100*(1+F6593)</f>
        <v>0</v>
      </c>
    </row>
    <row r="6595" spans="1:6" x14ac:dyDescent="0.2">
      <c r="A6595" s="88">
        <v>6915</v>
      </c>
      <c r="B6595" s="89">
        <v>82.45</v>
      </c>
      <c r="C6595" s="89">
        <f>LN(Table3[[#This Row],[Value]]/B6594)</f>
        <v>-5.3223785978269156E-3</v>
      </c>
      <c r="D6595" s="89"/>
      <c r="E6595" s="89"/>
      <c r="F6595" s="89">
        <f>Table3[[#This Row],[Yield]]/100*(1+F6594)</f>
        <v>0</v>
      </c>
    </row>
    <row r="6596" spans="1:6" x14ac:dyDescent="0.2">
      <c r="A6596" s="88">
        <v>6916</v>
      </c>
      <c r="B6596" s="89">
        <v>82.71</v>
      </c>
      <c r="C6596" s="89">
        <f>LN(Table3[[#This Row],[Value]]/B6595)</f>
        <v>3.1484646982071441E-3</v>
      </c>
      <c r="D6596" s="89"/>
      <c r="E6596" s="89"/>
      <c r="F6596" s="89">
        <f>Table3[[#This Row],[Yield]]/100*(1+F6595)</f>
        <v>0</v>
      </c>
    </row>
    <row r="6597" spans="1:6" x14ac:dyDescent="0.2">
      <c r="A6597" s="88">
        <v>6918</v>
      </c>
      <c r="B6597" s="89">
        <v>83.41</v>
      </c>
      <c r="C6597" s="89">
        <f>LN(Table3[[#This Row],[Value]]/B6596)</f>
        <v>8.4276925497055021E-3</v>
      </c>
      <c r="D6597" s="89"/>
      <c r="E6597" s="89"/>
      <c r="F6597" s="89">
        <f>Table3[[#This Row],[Yield]]/100*(1+F6596)</f>
        <v>0</v>
      </c>
    </row>
    <row r="6598" spans="1:6" x14ac:dyDescent="0.2">
      <c r="A6598" s="88">
        <v>6919</v>
      </c>
      <c r="B6598" s="89">
        <v>84.5</v>
      </c>
      <c r="C6598" s="89">
        <f>LN(Table3[[#This Row],[Value]]/B6597)</f>
        <v>1.2983328109607667E-2</v>
      </c>
      <c r="D6598" s="89"/>
      <c r="E6598" s="89"/>
      <c r="F6598" s="89">
        <f>Table3[[#This Row],[Yield]]/100*(1+F6597)</f>
        <v>0</v>
      </c>
    </row>
    <row r="6599" spans="1:6" x14ac:dyDescent="0.2">
      <c r="A6599" s="88">
        <v>6920</v>
      </c>
      <c r="B6599" s="89">
        <v>84.27</v>
      </c>
      <c r="C6599" s="89">
        <f>LN(Table3[[#This Row],[Value]]/B6598)</f>
        <v>-2.7256045788661941E-3</v>
      </c>
      <c r="D6599" s="89"/>
      <c r="E6599" s="89"/>
      <c r="F6599" s="89">
        <f>Table3[[#This Row],[Yield]]/100*(1+F6598)</f>
        <v>0</v>
      </c>
    </row>
    <row r="6600" spans="1:6" x14ac:dyDescent="0.2">
      <c r="A6600" s="88">
        <v>6921</v>
      </c>
      <c r="B6600" s="89">
        <v>83.53</v>
      </c>
      <c r="C6600" s="89">
        <f>LN(Table3[[#This Row],[Value]]/B6599)</f>
        <v>-8.820081016447023E-3</v>
      </c>
      <c r="D6600" s="89"/>
      <c r="E6600" s="89"/>
      <c r="F6600" s="89">
        <f>Table3[[#This Row],[Yield]]/100*(1+F6599)</f>
        <v>0</v>
      </c>
    </row>
    <row r="6601" spans="1:6" x14ac:dyDescent="0.2">
      <c r="A6601" s="88">
        <v>6922</v>
      </c>
      <c r="B6601" s="89">
        <v>82.65</v>
      </c>
      <c r="C6601" s="89">
        <f>LN(Table3[[#This Row],[Value]]/B6600)</f>
        <v>-1.0591024500781709E-2</v>
      </c>
      <c r="D6601" s="89"/>
      <c r="E6601" s="89"/>
      <c r="F6601" s="89">
        <f>Table3[[#This Row],[Yield]]/100*(1+F6600)</f>
        <v>0</v>
      </c>
    </row>
    <row r="6602" spans="1:6" x14ac:dyDescent="0.2">
      <c r="A6602" s="88">
        <v>6923</v>
      </c>
      <c r="B6602" s="89">
        <v>82.96</v>
      </c>
      <c r="C6602" s="89">
        <f>LN(Table3[[#This Row],[Value]]/B6601)</f>
        <v>3.7437396542385096E-3</v>
      </c>
      <c r="D6602" s="89"/>
      <c r="E6602" s="89"/>
      <c r="F6602" s="89">
        <f>Table3[[#This Row],[Yield]]/100*(1+F6601)</f>
        <v>0</v>
      </c>
    </row>
    <row r="6603" spans="1:6" x14ac:dyDescent="0.2">
      <c r="A6603" s="88">
        <v>6925</v>
      </c>
      <c r="B6603" s="89">
        <v>83.23</v>
      </c>
      <c r="C6603" s="89">
        <f>LN(Table3[[#This Row],[Value]]/B6602)</f>
        <v>3.2492958367319035E-3</v>
      </c>
      <c r="D6603" s="89"/>
      <c r="E6603" s="89"/>
      <c r="F6603" s="89">
        <f>Table3[[#This Row],[Yield]]/100*(1+F6602)</f>
        <v>0</v>
      </c>
    </row>
    <row r="6604" spans="1:6" x14ac:dyDescent="0.2">
      <c r="A6604" s="88">
        <v>6926</v>
      </c>
      <c r="B6604" s="89">
        <v>83.41</v>
      </c>
      <c r="C6604" s="89">
        <f>LN(Table3[[#This Row],[Value]]/B6603)</f>
        <v>2.1603464955165415E-3</v>
      </c>
      <c r="D6604" s="89"/>
      <c r="E6604" s="89"/>
      <c r="F6604" s="89">
        <f>Table3[[#This Row],[Yield]]/100*(1+F6603)</f>
        <v>0</v>
      </c>
    </row>
    <row r="6605" spans="1:6" x14ac:dyDescent="0.2">
      <c r="A6605" s="88">
        <v>6927</v>
      </c>
      <c r="B6605" s="89">
        <v>83.01</v>
      </c>
      <c r="C6605" s="89">
        <f>LN(Table3[[#This Row],[Value]]/B6604)</f>
        <v>-4.8071237865760907E-3</v>
      </c>
      <c r="D6605" s="89"/>
      <c r="E6605" s="89"/>
      <c r="F6605" s="89">
        <f>Table3[[#This Row],[Yield]]/100*(1+F6604)</f>
        <v>0</v>
      </c>
    </row>
    <row r="6606" spans="1:6" x14ac:dyDescent="0.2">
      <c r="A6606" s="88">
        <v>6928</v>
      </c>
      <c r="B6606" s="89">
        <v>82.4</v>
      </c>
      <c r="C6606" s="89">
        <f>LN(Table3[[#This Row],[Value]]/B6605)</f>
        <v>-7.375645551518221E-3</v>
      </c>
      <c r="D6606" s="89"/>
      <c r="E6606" s="89"/>
      <c r="F6606" s="89">
        <f>Table3[[#This Row],[Yield]]/100*(1+F6605)</f>
        <v>0</v>
      </c>
    </row>
    <row r="6607" spans="1:6" x14ac:dyDescent="0.2">
      <c r="A6607" s="88">
        <v>6929</v>
      </c>
      <c r="B6607" s="89">
        <v>81.72</v>
      </c>
      <c r="C6607" s="89">
        <f>LN(Table3[[#This Row],[Value]]/B6606)</f>
        <v>-8.2866669660047482E-3</v>
      </c>
      <c r="D6607" s="89"/>
      <c r="E6607" s="89"/>
      <c r="F6607" s="89">
        <f>Table3[[#This Row],[Yield]]/100*(1+F6606)</f>
        <v>0</v>
      </c>
    </row>
    <row r="6608" spans="1:6" x14ac:dyDescent="0.2">
      <c r="A6608" s="88">
        <v>6930</v>
      </c>
      <c r="B6608" s="89">
        <v>81.89</v>
      </c>
      <c r="C6608" s="89">
        <f>LN(Table3[[#This Row],[Value]]/B6607)</f>
        <v>2.0781133326756057E-3</v>
      </c>
      <c r="D6608" s="89"/>
      <c r="E6608" s="89"/>
      <c r="F6608" s="89">
        <f>Table3[[#This Row],[Yield]]/100*(1+F6607)</f>
        <v>0</v>
      </c>
    </row>
    <row r="6609" spans="1:6" x14ac:dyDescent="0.2">
      <c r="A6609" s="88">
        <v>6932</v>
      </c>
      <c r="B6609" s="89">
        <v>81.510000000000005</v>
      </c>
      <c r="C6609" s="89">
        <f>LN(Table3[[#This Row],[Value]]/B6608)</f>
        <v>-4.651171175730732E-3</v>
      </c>
      <c r="D6609" s="89"/>
      <c r="E6609" s="89"/>
      <c r="F6609" s="89">
        <f>Table3[[#This Row],[Yield]]/100*(1+F6608)</f>
        <v>0</v>
      </c>
    </row>
    <row r="6610" spans="1:6" x14ac:dyDescent="0.2">
      <c r="A6610" s="88">
        <v>6933</v>
      </c>
      <c r="B6610" s="89">
        <v>80.59</v>
      </c>
      <c r="C6610" s="89">
        <f>LN(Table3[[#This Row],[Value]]/B6609)</f>
        <v>-1.1351139769946169E-2</v>
      </c>
      <c r="D6610" s="89"/>
      <c r="E6610" s="89"/>
      <c r="F6610" s="89">
        <f>Table3[[#This Row],[Yield]]/100*(1+F6609)</f>
        <v>0</v>
      </c>
    </row>
    <row r="6611" spans="1:6" x14ac:dyDescent="0.2">
      <c r="A6611" s="88">
        <v>6935</v>
      </c>
      <c r="B6611" s="89">
        <v>80.44</v>
      </c>
      <c r="C6611" s="89">
        <f>LN(Table3[[#This Row],[Value]]/B6610)</f>
        <v>-1.8630074319687206E-3</v>
      </c>
      <c r="D6611" s="89"/>
      <c r="E6611" s="89"/>
      <c r="F6611" s="89">
        <f>Table3[[#This Row],[Yield]]/100*(1+F6610)</f>
        <v>0</v>
      </c>
    </row>
    <row r="6612" spans="1:6" x14ac:dyDescent="0.2">
      <c r="A6612" s="88">
        <v>6936</v>
      </c>
      <c r="B6612" s="89">
        <v>81.17</v>
      </c>
      <c r="C6612" s="89">
        <f>LN(Table3[[#This Row],[Value]]/B6611)</f>
        <v>9.0341558686331223E-3</v>
      </c>
      <c r="D6612" s="89"/>
      <c r="E6612" s="89"/>
      <c r="F6612" s="89">
        <f>Table3[[#This Row],[Yield]]/100*(1+F6611)</f>
        <v>0</v>
      </c>
    </row>
    <row r="6613" spans="1:6" x14ac:dyDescent="0.2">
      <c r="A6613" s="88">
        <v>6937</v>
      </c>
      <c r="B6613" s="89">
        <v>81.55</v>
      </c>
      <c r="C6613" s="89">
        <f>LN(Table3[[#This Row],[Value]]/B6612)</f>
        <v>4.6706082939384124E-3</v>
      </c>
      <c r="D6613" s="89"/>
      <c r="E6613" s="89"/>
      <c r="F6613" s="89">
        <f>Table3[[#This Row],[Yield]]/100*(1+F6612)</f>
        <v>0</v>
      </c>
    </row>
    <row r="6614" spans="1:6" x14ac:dyDescent="0.2">
      <c r="A6614" s="88">
        <v>6939</v>
      </c>
      <c r="B6614" s="89">
        <v>80.78</v>
      </c>
      <c r="C6614" s="89">
        <f>LN(Table3[[#This Row],[Value]]/B6613)</f>
        <v>-9.4869189317559697E-3</v>
      </c>
      <c r="D6614" s="89"/>
      <c r="E6614" s="89"/>
      <c r="F6614" s="89">
        <f>Table3[[#This Row],[Yield]]/100*(1+F6613)</f>
        <v>0</v>
      </c>
    </row>
    <row r="6615" spans="1:6" x14ac:dyDescent="0.2">
      <c r="A6615" s="88">
        <v>6940</v>
      </c>
      <c r="B6615" s="89">
        <v>82.2</v>
      </c>
      <c r="C6615" s="89">
        <f>LN(Table3[[#This Row],[Value]]/B6614)</f>
        <v>1.7425891926867436E-2</v>
      </c>
      <c r="D6615" s="89"/>
      <c r="E6615" s="89"/>
      <c r="F6615" s="89">
        <f>Table3[[#This Row],[Yield]]/100*(1+F6614)</f>
        <v>0</v>
      </c>
    </row>
    <row r="6616" spans="1:6" x14ac:dyDescent="0.2">
      <c r="A6616" s="88">
        <v>6942</v>
      </c>
      <c r="B6616" s="89">
        <v>82.6</v>
      </c>
      <c r="C6616" s="89">
        <f>LN(Table3[[#This Row],[Value]]/B6615)</f>
        <v>4.854378464798143E-3</v>
      </c>
      <c r="D6616" s="89"/>
      <c r="E6616" s="89"/>
      <c r="F6616" s="89">
        <f>Table3[[#This Row],[Yield]]/100*(1+F6615)</f>
        <v>0</v>
      </c>
    </row>
    <row r="6617" spans="1:6" x14ac:dyDescent="0.2">
      <c r="A6617" s="88">
        <v>6943</v>
      </c>
      <c r="B6617" s="89">
        <v>83.35</v>
      </c>
      <c r="C6617" s="89">
        <f>LN(Table3[[#This Row],[Value]]/B6616)</f>
        <v>9.0389286698706658E-3</v>
      </c>
      <c r="D6617" s="89"/>
      <c r="E6617" s="89"/>
      <c r="F6617" s="89">
        <f>Table3[[#This Row],[Yield]]/100*(1+F6616)</f>
        <v>0</v>
      </c>
    </row>
    <row r="6618" spans="1:6" x14ac:dyDescent="0.2">
      <c r="A6618" s="88">
        <v>6944</v>
      </c>
      <c r="B6618" s="89">
        <v>83.05</v>
      </c>
      <c r="C6618" s="89">
        <f>LN(Table3[[#This Row],[Value]]/B6617)</f>
        <v>-3.6057731374990738E-3</v>
      </c>
      <c r="D6618" s="89"/>
      <c r="E6618" s="89"/>
      <c r="F6618" s="89">
        <f>Table3[[#This Row],[Yield]]/100*(1+F6617)</f>
        <v>0</v>
      </c>
    </row>
    <row r="6619" spans="1:6" x14ac:dyDescent="0.2">
      <c r="A6619" s="88">
        <v>6946</v>
      </c>
      <c r="B6619" s="89">
        <v>82.45</v>
      </c>
      <c r="C6619" s="89">
        <f>LN(Table3[[#This Row],[Value]]/B6618)</f>
        <v>-7.2507870536958549E-3</v>
      </c>
      <c r="D6619" s="89"/>
      <c r="E6619" s="89"/>
      <c r="F6619" s="89">
        <f>Table3[[#This Row],[Yield]]/100*(1+F6618)</f>
        <v>0</v>
      </c>
    </row>
    <row r="6620" spans="1:6" x14ac:dyDescent="0.2">
      <c r="A6620" s="88">
        <v>6947</v>
      </c>
      <c r="B6620" s="89">
        <v>82.44</v>
      </c>
      <c r="C6620" s="89">
        <f>LN(Table3[[#This Row],[Value]]/B6619)</f>
        <v>-1.2129298334973751E-4</v>
      </c>
      <c r="D6620" s="89"/>
      <c r="E6620" s="89"/>
      <c r="F6620" s="89">
        <f>Table3[[#This Row],[Yield]]/100*(1+F6619)</f>
        <v>0</v>
      </c>
    </row>
    <row r="6621" spans="1:6" x14ac:dyDescent="0.2">
      <c r="A6621" s="88">
        <v>6948</v>
      </c>
      <c r="B6621" s="89">
        <v>82.6</v>
      </c>
      <c r="C6621" s="89">
        <f>LN(Table3[[#This Row],[Value]]/B6620)</f>
        <v>1.9389245046740051E-3</v>
      </c>
      <c r="D6621" s="89"/>
      <c r="E6621" s="89"/>
      <c r="F6621" s="89">
        <f>Table3[[#This Row],[Yield]]/100*(1+F6620)</f>
        <v>0</v>
      </c>
    </row>
    <row r="6622" spans="1:6" x14ac:dyDescent="0.2">
      <c r="A6622" s="88">
        <v>6949</v>
      </c>
      <c r="B6622" s="89">
        <v>82.76</v>
      </c>
      <c r="C6622" s="89">
        <f>LN(Table3[[#This Row],[Value]]/B6621)</f>
        <v>1.9351723504099649E-3</v>
      </c>
      <c r="D6622" s="89"/>
      <c r="E6622" s="89"/>
      <c r="F6622" s="89">
        <f>Table3[[#This Row],[Yield]]/100*(1+F6621)</f>
        <v>0</v>
      </c>
    </row>
    <row r="6623" spans="1:6" x14ac:dyDescent="0.2">
      <c r="A6623" s="88">
        <v>6950</v>
      </c>
      <c r="B6623" s="89">
        <v>82.3</v>
      </c>
      <c r="C6623" s="89">
        <f>LN(Table3[[#This Row],[Value]]/B6622)</f>
        <v>-5.5737451943182904E-3</v>
      </c>
      <c r="D6623" s="89"/>
      <c r="E6623" s="89"/>
      <c r="F6623" s="89">
        <f>Table3[[#This Row],[Yield]]/100*(1+F6622)</f>
        <v>0</v>
      </c>
    </row>
    <row r="6624" spans="1:6" x14ac:dyDescent="0.2">
      <c r="A6624" s="88">
        <v>6951</v>
      </c>
      <c r="B6624" s="89">
        <v>81.66</v>
      </c>
      <c r="C6624" s="89">
        <f>LN(Table3[[#This Row],[Value]]/B6623)</f>
        <v>-7.8068217915944439E-3</v>
      </c>
      <c r="D6624" s="89"/>
      <c r="E6624" s="89"/>
      <c r="F6624" s="89">
        <f>Table3[[#This Row],[Yield]]/100*(1+F6623)</f>
        <v>0</v>
      </c>
    </row>
    <row r="6625" spans="1:6" x14ac:dyDescent="0.2">
      <c r="A6625" s="88">
        <v>6953</v>
      </c>
      <c r="B6625" s="89">
        <v>81.790000000000006</v>
      </c>
      <c r="C6625" s="89">
        <f>LN(Table3[[#This Row],[Value]]/B6624)</f>
        <v>1.59070085545314E-3</v>
      </c>
      <c r="D6625" s="89"/>
      <c r="E6625" s="89"/>
      <c r="F6625" s="89">
        <f>Table3[[#This Row],[Yield]]/100*(1+F6624)</f>
        <v>0</v>
      </c>
    </row>
    <row r="6626" spans="1:6" x14ac:dyDescent="0.2">
      <c r="A6626" s="88">
        <v>6954</v>
      </c>
      <c r="B6626" s="89">
        <v>82</v>
      </c>
      <c r="C6626" s="89">
        <f>LN(Table3[[#This Row],[Value]]/B6625)</f>
        <v>2.5642605173703081E-3</v>
      </c>
      <c r="D6626" s="89"/>
      <c r="E6626" s="89"/>
      <c r="F6626" s="89">
        <f>Table3[[#This Row],[Yield]]/100*(1+F6625)</f>
        <v>0</v>
      </c>
    </row>
    <row r="6627" spans="1:6" x14ac:dyDescent="0.2">
      <c r="A6627" s="88">
        <v>6955</v>
      </c>
      <c r="B6627" s="89">
        <v>82.4</v>
      </c>
      <c r="C6627" s="89">
        <f>LN(Table3[[#This Row],[Value]]/B6626)</f>
        <v>4.8661896511729063E-3</v>
      </c>
      <c r="D6627" s="89"/>
      <c r="E6627" s="89"/>
      <c r="F6627" s="89">
        <f>Table3[[#This Row],[Yield]]/100*(1+F6626)</f>
        <v>0</v>
      </c>
    </row>
    <row r="6628" spans="1:6" x14ac:dyDescent="0.2">
      <c r="A6628" s="88">
        <v>6956</v>
      </c>
      <c r="B6628" s="89">
        <v>82.2</v>
      </c>
      <c r="C6628" s="89">
        <f>LN(Table3[[#This Row],[Value]]/B6627)</f>
        <v>-2.4301348532917819E-3</v>
      </c>
      <c r="D6628" s="89"/>
      <c r="E6628" s="89"/>
      <c r="F6628" s="89">
        <f>Table3[[#This Row],[Yield]]/100*(1+F6627)</f>
        <v>0</v>
      </c>
    </row>
    <row r="6629" spans="1:6" x14ac:dyDescent="0.2">
      <c r="A6629" s="88">
        <v>6957</v>
      </c>
      <c r="B6629" s="89">
        <v>81.349999999999994</v>
      </c>
      <c r="C6629" s="89">
        <f>LN(Table3[[#This Row],[Value]]/B6628)</f>
        <v>-1.0394468397087554E-2</v>
      </c>
      <c r="D6629" s="89"/>
      <c r="E6629" s="89"/>
      <c r="F6629" s="89">
        <f>Table3[[#This Row],[Yield]]/100*(1+F6628)</f>
        <v>0</v>
      </c>
    </row>
    <row r="6630" spans="1:6" x14ac:dyDescent="0.2">
      <c r="A6630" s="88">
        <v>6958</v>
      </c>
      <c r="B6630" s="89">
        <v>80.930000000000007</v>
      </c>
      <c r="C6630" s="89">
        <f>LN(Table3[[#This Row],[Value]]/B6629)</f>
        <v>-5.1762501574361035E-3</v>
      </c>
      <c r="D6630" s="89"/>
      <c r="E6630" s="89"/>
      <c r="F6630" s="89">
        <f>Table3[[#This Row],[Yield]]/100*(1+F6629)</f>
        <v>0</v>
      </c>
    </row>
    <row r="6631" spans="1:6" x14ac:dyDescent="0.2">
      <c r="A6631" s="88">
        <v>6960</v>
      </c>
      <c r="B6631" s="89">
        <v>80.14</v>
      </c>
      <c r="C6631" s="89">
        <f>LN(Table3[[#This Row],[Value]]/B6630)</f>
        <v>-9.8094782996121458E-3</v>
      </c>
      <c r="D6631" s="89"/>
      <c r="E6631" s="89"/>
      <c r="F6631" s="89">
        <f>Table3[[#This Row],[Yield]]/100*(1+F6630)</f>
        <v>0</v>
      </c>
    </row>
    <row r="6632" spans="1:6" x14ac:dyDescent="0.2">
      <c r="A6632" s="88">
        <v>6961</v>
      </c>
      <c r="B6632" s="89">
        <v>79.88</v>
      </c>
      <c r="C6632" s="89">
        <f>LN(Table3[[#This Row],[Value]]/B6631)</f>
        <v>-3.2495966603840387E-3</v>
      </c>
      <c r="D6632" s="89"/>
      <c r="E6632" s="89"/>
      <c r="F6632" s="89">
        <f>Table3[[#This Row],[Yield]]/100*(1+F6631)</f>
        <v>0</v>
      </c>
    </row>
    <row r="6633" spans="1:6" x14ac:dyDescent="0.2">
      <c r="A6633" s="88">
        <v>6962</v>
      </c>
      <c r="B6633" s="89">
        <v>80</v>
      </c>
      <c r="C6633" s="89">
        <f>LN(Table3[[#This Row],[Value]]/B6632)</f>
        <v>1.5011261262671913E-3</v>
      </c>
      <c r="D6633" s="89"/>
      <c r="E6633" s="89"/>
      <c r="F6633" s="89">
        <f>Table3[[#This Row],[Yield]]/100*(1+F6632)</f>
        <v>0</v>
      </c>
    </row>
    <row r="6634" spans="1:6" x14ac:dyDescent="0.2">
      <c r="A6634" s="88">
        <v>6963</v>
      </c>
      <c r="B6634" s="89">
        <v>80.2</v>
      </c>
      <c r="C6634" s="89">
        <f>LN(Table3[[#This Row],[Value]]/B6633)</f>
        <v>2.4968801985871458E-3</v>
      </c>
      <c r="D6634" s="89"/>
      <c r="E6634" s="89"/>
      <c r="F6634" s="89">
        <f>Table3[[#This Row],[Yield]]/100*(1+F6633)</f>
        <v>0</v>
      </c>
    </row>
    <row r="6635" spans="1:6" x14ac:dyDescent="0.2">
      <c r="A6635" s="88">
        <v>6964</v>
      </c>
      <c r="B6635" s="89">
        <v>81.75</v>
      </c>
      <c r="C6635" s="89">
        <f>LN(Table3[[#This Row],[Value]]/B6634)</f>
        <v>1.9142294904893841E-2</v>
      </c>
      <c r="D6635" s="89"/>
      <c r="E6635" s="89"/>
      <c r="F6635" s="89">
        <f>Table3[[#This Row],[Yield]]/100*(1+F6634)</f>
        <v>0</v>
      </c>
    </row>
    <row r="6636" spans="1:6" x14ac:dyDescent="0.2">
      <c r="A6636" s="88">
        <v>6965</v>
      </c>
      <c r="B6636" s="89">
        <v>81.33</v>
      </c>
      <c r="C6636" s="89">
        <f>LN(Table3[[#This Row],[Value]]/B6635)</f>
        <v>-5.1508575986789016E-3</v>
      </c>
      <c r="D6636" s="89"/>
      <c r="E6636" s="89"/>
      <c r="F6636" s="89">
        <f>Table3[[#This Row],[Yield]]/100*(1+F6635)</f>
        <v>0</v>
      </c>
    </row>
    <row r="6637" spans="1:6" x14ac:dyDescent="0.2">
      <c r="A6637" s="88">
        <v>6967</v>
      </c>
      <c r="B6637" s="89">
        <v>81.47</v>
      </c>
      <c r="C6637" s="89">
        <f>LN(Table3[[#This Row],[Value]]/B6636)</f>
        <v>1.7199021438666447E-3</v>
      </c>
      <c r="D6637" s="89"/>
      <c r="E6637" s="89"/>
      <c r="F6637" s="89">
        <f>Table3[[#This Row],[Yield]]/100*(1+F6636)</f>
        <v>0</v>
      </c>
    </row>
    <row r="6638" spans="1:6" x14ac:dyDescent="0.2">
      <c r="A6638" s="88">
        <v>6968</v>
      </c>
      <c r="B6638" s="89">
        <v>81.599999999999994</v>
      </c>
      <c r="C6638" s="89">
        <f>LN(Table3[[#This Row],[Value]]/B6637)</f>
        <v>1.5944076475108561E-3</v>
      </c>
      <c r="D6638" s="89"/>
      <c r="E6638" s="89"/>
      <c r="F6638" s="89">
        <f>Table3[[#This Row],[Yield]]/100*(1+F6637)</f>
        <v>0</v>
      </c>
    </row>
    <row r="6639" spans="1:6" x14ac:dyDescent="0.2">
      <c r="A6639" s="88">
        <v>6969</v>
      </c>
      <c r="B6639" s="89">
        <v>80.56</v>
      </c>
      <c r="C6639" s="89">
        <f>LN(Table3[[#This Row],[Value]]/B6638)</f>
        <v>-1.2827013559754425E-2</v>
      </c>
      <c r="D6639" s="89"/>
      <c r="E6639" s="89"/>
      <c r="F6639" s="89">
        <f>Table3[[#This Row],[Yield]]/100*(1+F6638)</f>
        <v>0</v>
      </c>
    </row>
    <row r="6640" spans="1:6" x14ac:dyDescent="0.2">
      <c r="A6640" s="88">
        <v>6970</v>
      </c>
      <c r="B6640" s="89">
        <v>80.94</v>
      </c>
      <c r="C6640" s="89">
        <f>LN(Table3[[#This Row],[Value]]/B6639)</f>
        <v>4.7058910374124926E-3</v>
      </c>
      <c r="D6640" s="89"/>
      <c r="E6640" s="89"/>
      <c r="F6640" s="89">
        <f>Table3[[#This Row],[Yield]]/100*(1+F6639)</f>
        <v>0</v>
      </c>
    </row>
    <row r="6641" spans="1:6" x14ac:dyDescent="0.2">
      <c r="A6641" s="88">
        <v>6971</v>
      </c>
      <c r="B6641" s="89">
        <v>80.61</v>
      </c>
      <c r="C6641" s="89">
        <f>LN(Table3[[#This Row],[Value]]/B6640)</f>
        <v>-4.0854281522099247E-3</v>
      </c>
      <c r="D6641" s="89"/>
      <c r="E6641" s="89"/>
      <c r="F6641" s="89">
        <f>Table3[[#This Row],[Yield]]/100*(1+F6640)</f>
        <v>0</v>
      </c>
    </row>
    <row r="6642" spans="1:6" x14ac:dyDescent="0.2">
      <c r="A6642" s="88">
        <v>6972</v>
      </c>
      <c r="B6642" s="89">
        <v>80.55</v>
      </c>
      <c r="C6642" s="89">
        <f>LN(Table3[[#This Row],[Value]]/B6641)</f>
        <v>-7.446016725261601E-4</v>
      </c>
      <c r="D6642" s="89"/>
      <c r="E6642" s="89"/>
      <c r="F6642" s="89">
        <f>Table3[[#This Row],[Yield]]/100*(1+F6641)</f>
        <v>0</v>
      </c>
    </row>
    <row r="6643" spans="1:6" x14ac:dyDescent="0.2">
      <c r="A6643" s="88">
        <v>6974</v>
      </c>
      <c r="B6643" s="89">
        <v>80.91</v>
      </c>
      <c r="C6643" s="89">
        <f>LN(Table3[[#This Row],[Value]]/B6642)</f>
        <v>4.4593161967648974E-3</v>
      </c>
      <c r="D6643" s="89"/>
      <c r="E6643" s="89"/>
      <c r="F6643" s="89">
        <f>Table3[[#This Row],[Yield]]/100*(1+F6642)</f>
        <v>0</v>
      </c>
    </row>
    <row r="6644" spans="1:6" x14ac:dyDescent="0.2">
      <c r="A6644" s="88">
        <v>6975</v>
      </c>
      <c r="B6644" s="89">
        <v>81.08</v>
      </c>
      <c r="C6644" s="89">
        <f>LN(Table3[[#This Row],[Value]]/B6643)</f>
        <v>2.098895764050931E-3</v>
      </c>
      <c r="D6644" s="89"/>
      <c r="E6644" s="89"/>
      <c r="F6644" s="89">
        <f>Table3[[#This Row],[Yield]]/100*(1+F6643)</f>
        <v>0</v>
      </c>
    </row>
    <row r="6645" spans="1:6" x14ac:dyDescent="0.2">
      <c r="A6645" s="88">
        <v>6976</v>
      </c>
      <c r="B6645" s="89">
        <v>80.7</v>
      </c>
      <c r="C6645" s="89">
        <f>LN(Table3[[#This Row],[Value]]/B6644)</f>
        <v>-4.697746307896101E-3</v>
      </c>
      <c r="D6645" s="89"/>
      <c r="E6645" s="89"/>
      <c r="F6645" s="89">
        <f>Table3[[#This Row],[Yield]]/100*(1+F6644)</f>
        <v>0</v>
      </c>
    </row>
    <row r="6646" spans="1:6" x14ac:dyDescent="0.2">
      <c r="A6646" s="88">
        <v>6977</v>
      </c>
      <c r="B6646" s="89">
        <v>79.680000000000007</v>
      </c>
      <c r="C6646" s="89">
        <f>LN(Table3[[#This Row],[Value]]/B6645)</f>
        <v>-1.2719961999560294E-2</v>
      </c>
      <c r="D6646" s="89"/>
      <c r="E6646" s="89"/>
      <c r="F6646" s="89">
        <f>Table3[[#This Row],[Yield]]/100*(1+F6645)</f>
        <v>0</v>
      </c>
    </row>
    <row r="6647" spans="1:6" x14ac:dyDescent="0.2">
      <c r="A6647" s="88">
        <v>6978</v>
      </c>
      <c r="B6647" s="89">
        <v>79.349999999999994</v>
      </c>
      <c r="C6647" s="89">
        <f>LN(Table3[[#This Row],[Value]]/B6646)</f>
        <v>-4.1501663039248222E-3</v>
      </c>
      <c r="D6647" s="89"/>
      <c r="E6647" s="89"/>
      <c r="F6647" s="89">
        <f>Table3[[#This Row],[Yield]]/100*(1+F6646)</f>
        <v>0</v>
      </c>
    </row>
    <row r="6648" spans="1:6" x14ac:dyDescent="0.2">
      <c r="A6648" s="88">
        <v>6979</v>
      </c>
      <c r="B6648" s="89">
        <v>79.150000000000006</v>
      </c>
      <c r="C6648" s="89">
        <f>LN(Table3[[#This Row],[Value]]/B6647)</f>
        <v>-2.5236606453968003E-3</v>
      </c>
      <c r="D6648" s="89"/>
      <c r="E6648" s="89"/>
      <c r="F6648" s="89">
        <f>Table3[[#This Row],[Yield]]/100*(1+F6647)</f>
        <v>0</v>
      </c>
    </row>
    <row r="6649" spans="1:6" x14ac:dyDescent="0.2">
      <c r="A6649" s="88">
        <v>6981</v>
      </c>
      <c r="B6649" s="89">
        <v>79.650000000000006</v>
      </c>
      <c r="C6649" s="89">
        <f>LN(Table3[[#This Row],[Value]]/B6648)</f>
        <v>6.2972500290363418E-3</v>
      </c>
      <c r="D6649" s="89"/>
      <c r="E6649" s="89"/>
      <c r="F6649" s="89">
        <f>Table3[[#This Row],[Yield]]/100*(1+F6648)</f>
        <v>0</v>
      </c>
    </row>
    <row r="6650" spans="1:6" x14ac:dyDescent="0.2">
      <c r="A6650" s="88">
        <v>6982</v>
      </c>
      <c r="B6650" s="89">
        <v>80.25</v>
      </c>
      <c r="C6650" s="89">
        <f>LN(Table3[[#This Row],[Value]]/B6649)</f>
        <v>7.5047256540675721E-3</v>
      </c>
      <c r="D6650" s="89"/>
      <c r="E6650" s="89"/>
      <c r="F6650" s="89">
        <f>Table3[[#This Row],[Yield]]/100*(1+F6649)</f>
        <v>0</v>
      </c>
    </row>
    <row r="6651" spans="1:6" x14ac:dyDescent="0.2">
      <c r="A6651" s="88">
        <v>6984</v>
      </c>
      <c r="B6651" s="89">
        <v>81.069999999999993</v>
      </c>
      <c r="C6651" s="89">
        <f>LN(Table3[[#This Row],[Value]]/B6650)</f>
        <v>1.0166216989490509E-2</v>
      </c>
      <c r="D6651" s="89"/>
      <c r="E6651" s="89"/>
      <c r="F6651" s="89">
        <f>Table3[[#This Row],[Yield]]/100*(1+F6650)</f>
        <v>0</v>
      </c>
    </row>
    <row r="6652" spans="1:6" x14ac:dyDescent="0.2">
      <c r="A6652" s="88">
        <v>6985</v>
      </c>
      <c r="B6652" s="89">
        <v>81.2</v>
      </c>
      <c r="C6652" s="89">
        <f>LN(Table3[[#This Row],[Value]]/B6651)</f>
        <v>1.602268168016611E-3</v>
      </c>
      <c r="D6652" s="89"/>
      <c r="E6652" s="89"/>
      <c r="F6652" s="89">
        <f>Table3[[#This Row],[Yield]]/100*(1+F6651)</f>
        <v>0</v>
      </c>
    </row>
    <row r="6653" spans="1:6" x14ac:dyDescent="0.2">
      <c r="A6653" s="88">
        <v>6986</v>
      </c>
      <c r="B6653" s="89">
        <v>81.96</v>
      </c>
      <c r="C6653" s="89">
        <f>LN(Table3[[#This Row],[Value]]/B6652)</f>
        <v>9.3160762030665839E-3</v>
      </c>
      <c r="D6653" s="89"/>
      <c r="E6653" s="89"/>
      <c r="F6653" s="89">
        <f>Table3[[#This Row],[Yield]]/100*(1+F6652)</f>
        <v>0</v>
      </c>
    </row>
    <row r="6654" spans="1:6" x14ac:dyDescent="0.2">
      <c r="A6654" s="88">
        <v>6988</v>
      </c>
      <c r="B6654" s="89">
        <v>82.55</v>
      </c>
      <c r="C6654" s="89">
        <f>LN(Table3[[#This Row],[Value]]/B6653)</f>
        <v>7.1728469954380446E-3</v>
      </c>
      <c r="D6654" s="89"/>
      <c r="E6654" s="89"/>
      <c r="F6654" s="89">
        <f>Table3[[#This Row],[Yield]]/100*(1+F6653)</f>
        <v>0</v>
      </c>
    </row>
    <row r="6655" spans="1:6" x14ac:dyDescent="0.2">
      <c r="A6655" s="88">
        <v>6989</v>
      </c>
      <c r="B6655" s="89">
        <v>81.92</v>
      </c>
      <c r="C6655" s="89">
        <f>LN(Table3[[#This Row],[Value]]/B6654)</f>
        <v>-7.6610090749392543E-3</v>
      </c>
      <c r="D6655" s="89"/>
      <c r="E6655" s="89"/>
      <c r="F6655" s="89">
        <f>Table3[[#This Row],[Yield]]/100*(1+F6654)</f>
        <v>0</v>
      </c>
    </row>
    <row r="6656" spans="1:6" x14ac:dyDescent="0.2">
      <c r="A6656" s="88">
        <v>6990</v>
      </c>
      <c r="B6656" s="89">
        <v>82.58</v>
      </c>
      <c r="C6656" s="89">
        <f>LN(Table3[[#This Row],[Value]]/B6655)</f>
        <v>8.0243591667465211E-3</v>
      </c>
      <c r="D6656" s="89"/>
      <c r="E6656" s="89"/>
      <c r="F6656" s="89">
        <f>Table3[[#This Row],[Yield]]/100*(1+F6655)</f>
        <v>0</v>
      </c>
    </row>
    <row r="6657" spans="1:6" x14ac:dyDescent="0.2">
      <c r="A6657" s="88">
        <v>6991</v>
      </c>
      <c r="B6657" s="89">
        <v>82.93</v>
      </c>
      <c r="C6657" s="89">
        <f>LN(Table3[[#This Row],[Value]]/B6656)</f>
        <v>4.2293580051682217E-3</v>
      </c>
      <c r="D6657" s="89"/>
      <c r="E6657" s="89"/>
      <c r="F6657" s="89">
        <f>Table3[[#This Row],[Yield]]/100*(1+F6656)</f>
        <v>0</v>
      </c>
    </row>
    <row r="6658" spans="1:6" x14ac:dyDescent="0.2">
      <c r="A6658" s="88">
        <v>6992</v>
      </c>
      <c r="B6658" s="89">
        <v>84.21</v>
      </c>
      <c r="C6658" s="89">
        <f>LN(Table3[[#This Row],[Value]]/B6657)</f>
        <v>1.5316800578788333E-2</v>
      </c>
      <c r="D6658" s="89"/>
      <c r="E6658" s="89"/>
      <c r="F6658" s="89">
        <f>Table3[[#This Row],[Yield]]/100*(1+F6657)</f>
        <v>0</v>
      </c>
    </row>
    <row r="6659" spans="1:6" x14ac:dyDescent="0.2">
      <c r="A6659" s="88">
        <v>6995</v>
      </c>
      <c r="B6659" s="89">
        <v>84.62</v>
      </c>
      <c r="C6659" s="89">
        <f>LN(Table3[[#This Row],[Value]]/B6658)</f>
        <v>4.8569662500206221E-3</v>
      </c>
      <c r="D6659" s="89"/>
      <c r="E6659" s="89"/>
      <c r="F6659" s="89">
        <f>Table3[[#This Row],[Yield]]/100*(1+F6658)</f>
        <v>0</v>
      </c>
    </row>
    <row r="6660" spans="1:6" x14ac:dyDescent="0.2">
      <c r="A6660" s="88">
        <v>6996</v>
      </c>
      <c r="B6660" s="89">
        <v>84.61</v>
      </c>
      <c r="C6660" s="89">
        <f>LN(Table3[[#This Row],[Value]]/B6659)</f>
        <v>-1.1818235551192434E-4</v>
      </c>
      <c r="D6660" s="89"/>
      <c r="E6660" s="89"/>
      <c r="F6660" s="89">
        <f>Table3[[#This Row],[Yield]]/100*(1+F6659)</f>
        <v>0</v>
      </c>
    </row>
    <row r="6661" spans="1:6" x14ac:dyDescent="0.2">
      <c r="A6661" s="88">
        <v>6997</v>
      </c>
      <c r="B6661" s="89">
        <v>85.6</v>
      </c>
      <c r="C6661" s="89">
        <f>LN(Table3[[#This Row],[Value]]/B6660)</f>
        <v>1.1632820211286825E-2</v>
      </c>
      <c r="D6661" s="89"/>
      <c r="E6661" s="89"/>
      <c r="F6661" s="89">
        <f>Table3[[#This Row],[Yield]]/100*(1+F6660)</f>
        <v>0</v>
      </c>
    </row>
    <row r="6662" spans="1:6" x14ac:dyDescent="0.2">
      <c r="A6662" s="88">
        <v>6998</v>
      </c>
      <c r="B6662" s="89">
        <v>85.68</v>
      </c>
      <c r="C6662" s="89">
        <f>LN(Table3[[#This Row],[Value]]/B6661)</f>
        <v>9.3414299179714387E-4</v>
      </c>
      <c r="D6662" s="89"/>
      <c r="E6662" s="89"/>
      <c r="F6662" s="89">
        <f>Table3[[#This Row],[Yield]]/100*(1+F6661)</f>
        <v>0</v>
      </c>
    </row>
    <row r="6663" spans="1:6" x14ac:dyDescent="0.2">
      <c r="A6663" s="88">
        <v>6999</v>
      </c>
      <c r="B6663" s="89">
        <v>84.81</v>
      </c>
      <c r="C6663" s="89">
        <f>LN(Table3[[#This Row],[Value]]/B6662)</f>
        <v>-1.0205965765884738E-2</v>
      </c>
      <c r="D6663" s="89"/>
      <c r="E6663" s="89"/>
      <c r="F6663" s="89">
        <f>Table3[[#This Row],[Yield]]/100*(1+F6662)</f>
        <v>0</v>
      </c>
    </row>
    <row r="6664" spans="1:6" x14ac:dyDescent="0.2">
      <c r="A6664" s="88">
        <v>7000</v>
      </c>
      <c r="B6664" s="89">
        <v>84.04</v>
      </c>
      <c r="C6664" s="89">
        <f>LN(Table3[[#This Row],[Value]]/B6663)</f>
        <v>-9.1205843968089652E-3</v>
      </c>
      <c r="D6664" s="89"/>
      <c r="E6664" s="89"/>
      <c r="F6664" s="89">
        <f>Table3[[#This Row],[Yield]]/100*(1+F6663)</f>
        <v>0</v>
      </c>
    </row>
    <row r="6665" spans="1:6" x14ac:dyDescent="0.2">
      <c r="A6665" s="88">
        <v>7002</v>
      </c>
      <c r="B6665" s="89">
        <v>85.58</v>
      </c>
      <c r="C6665" s="89">
        <f>LN(Table3[[#This Row],[Value]]/B6664)</f>
        <v>1.8158735011871048E-2</v>
      </c>
      <c r="D6665" s="89"/>
      <c r="E6665" s="89"/>
      <c r="F6665" s="89">
        <f>Table3[[#This Row],[Yield]]/100*(1+F6664)</f>
        <v>0</v>
      </c>
    </row>
    <row r="6666" spans="1:6" x14ac:dyDescent="0.2">
      <c r="A6666" s="88">
        <v>7003</v>
      </c>
      <c r="B6666" s="89">
        <v>85.1</v>
      </c>
      <c r="C6666" s="89">
        <f>LN(Table3[[#This Row],[Value]]/B6665)</f>
        <v>-5.624575409342393E-3</v>
      </c>
      <c r="D6666" s="89"/>
      <c r="E6666" s="89"/>
      <c r="F6666" s="89">
        <f>Table3[[#This Row],[Yield]]/100*(1+F6665)</f>
        <v>0</v>
      </c>
    </row>
    <row r="6667" spans="1:6" x14ac:dyDescent="0.2">
      <c r="A6667" s="88">
        <v>7004</v>
      </c>
      <c r="B6667" s="89">
        <v>84.24</v>
      </c>
      <c r="C6667" s="89">
        <f>LN(Table3[[#This Row],[Value]]/B6666)</f>
        <v>-1.0157167753608374E-2</v>
      </c>
      <c r="D6667" s="89"/>
      <c r="E6667" s="89"/>
      <c r="F6667" s="89">
        <f>Table3[[#This Row],[Yield]]/100*(1+F6666)</f>
        <v>0</v>
      </c>
    </row>
    <row r="6668" spans="1:6" x14ac:dyDescent="0.2">
      <c r="A6668" s="88">
        <v>7005</v>
      </c>
      <c r="B6668" s="89">
        <v>85.64</v>
      </c>
      <c r="C6668" s="89">
        <f>LN(Table3[[#This Row],[Value]]/B6667)</f>
        <v>1.6482595895762023E-2</v>
      </c>
      <c r="D6668" s="89"/>
      <c r="E6668" s="89"/>
      <c r="F6668" s="89">
        <f>Table3[[#This Row],[Yield]]/100*(1+F6667)</f>
        <v>0</v>
      </c>
    </row>
    <row r="6669" spans="1:6" x14ac:dyDescent="0.2">
      <c r="A6669" s="88">
        <v>7006</v>
      </c>
      <c r="B6669" s="89">
        <v>86.23</v>
      </c>
      <c r="C6669" s="89">
        <f>LN(Table3[[#This Row],[Value]]/B6668)</f>
        <v>6.8656812427511501E-3</v>
      </c>
      <c r="D6669" s="89"/>
      <c r="E6669" s="89"/>
      <c r="F6669" s="89">
        <f>Table3[[#This Row],[Yield]]/100*(1+F6668)</f>
        <v>0</v>
      </c>
    </row>
    <row r="6670" spans="1:6" x14ac:dyDescent="0.2">
      <c r="A6670" s="88">
        <v>7007</v>
      </c>
      <c r="B6670" s="89">
        <v>87.27</v>
      </c>
      <c r="C6670" s="89">
        <f>LN(Table3[[#This Row],[Value]]/B6669)</f>
        <v>1.1988616210986871E-2</v>
      </c>
      <c r="D6670" s="89"/>
      <c r="E6670" s="89"/>
      <c r="F6670" s="89">
        <f>Table3[[#This Row],[Yield]]/100*(1+F6669)</f>
        <v>0</v>
      </c>
    </row>
    <row r="6671" spans="1:6" x14ac:dyDescent="0.2">
      <c r="A6671" s="88">
        <v>7009</v>
      </c>
      <c r="B6671" s="89">
        <v>87.43</v>
      </c>
      <c r="C6671" s="89">
        <f>LN(Table3[[#This Row],[Value]]/B6670)</f>
        <v>1.8317120175796796E-3</v>
      </c>
      <c r="D6671" s="89"/>
      <c r="E6671" s="89"/>
      <c r="F6671" s="89">
        <f>Table3[[#This Row],[Yield]]/100*(1+F6670)</f>
        <v>0</v>
      </c>
    </row>
    <row r="6672" spans="1:6" x14ac:dyDescent="0.2">
      <c r="A6672" s="88">
        <v>7010</v>
      </c>
      <c r="B6672" s="89">
        <v>88.1</v>
      </c>
      <c r="C6672" s="89">
        <f>LN(Table3[[#This Row],[Value]]/B6671)</f>
        <v>7.6340597493340543E-3</v>
      </c>
      <c r="D6672" s="89"/>
      <c r="E6672" s="89"/>
      <c r="F6672" s="89">
        <f>Table3[[#This Row],[Yield]]/100*(1+F6671)</f>
        <v>0</v>
      </c>
    </row>
    <row r="6673" spans="1:6" x14ac:dyDescent="0.2">
      <c r="A6673" s="88">
        <v>7011</v>
      </c>
      <c r="B6673" s="89">
        <v>88.3</v>
      </c>
      <c r="C6673" s="89">
        <f>LN(Table3[[#This Row],[Value]]/B6672)</f>
        <v>2.2675746677805605E-3</v>
      </c>
      <c r="D6673" s="89"/>
      <c r="E6673" s="89"/>
      <c r="F6673" s="89">
        <f>Table3[[#This Row],[Yield]]/100*(1+F6672)</f>
        <v>0</v>
      </c>
    </row>
    <row r="6674" spans="1:6" x14ac:dyDescent="0.2">
      <c r="A6674" s="88">
        <v>7012</v>
      </c>
      <c r="B6674" s="89">
        <v>88.18</v>
      </c>
      <c r="C6674" s="89">
        <f>LN(Table3[[#This Row],[Value]]/B6673)</f>
        <v>-1.3599276801226513E-3</v>
      </c>
      <c r="D6674" s="89"/>
      <c r="E6674" s="89"/>
      <c r="F6674" s="89">
        <f>Table3[[#This Row],[Yield]]/100*(1+F6673)</f>
        <v>0</v>
      </c>
    </row>
    <row r="6675" spans="1:6" x14ac:dyDescent="0.2">
      <c r="A6675" s="88">
        <v>7013</v>
      </c>
      <c r="B6675" s="89">
        <v>87.87</v>
      </c>
      <c r="C6675" s="89">
        <f>LN(Table3[[#This Row],[Value]]/B6674)</f>
        <v>-3.5217304220397745E-3</v>
      </c>
      <c r="D6675" s="89"/>
      <c r="E6675" s="89"/>
      <c r="F6675" s="89">
        <f>Table3[[#This Row],[Yield]]/100*(1+F6674)</f>
        <v>0</v>
      </c>
    </row>
    <row r="6676" spans="1:6" x14ac:dyDescent="0.2">
      <c r="A6676" s="88">
        <v>7014</v>
      </c>
      <c r="B6676" s="89">
        <v>87.68</v>
      </c>
      <c r="C6676" s="89">
        <f>LN(Table3[[#This Row],[Value]]/B6675)</f>
        <v>-2.1646263080463586E-3</v>
      </c>
      <c r="D6676" s="89"/>
      <c r="E6676" s="89"/>
      <c r="F6676" s="89">
        <f>Table3[[#This Row],[Yield]]/100*(1+F6675)</f>
        <v>0</v>
      </c>
    </row>
    <row r="6677" spans="1:6" x14ac:dyDescent="0.2">
      <c r="A6677" s="88">
        <v>7016</v>
      </c>
      <c r="B6677" s="89">
        <v>88.41</v>
      </c>
      <c r="C6677" s="89">
        <f>LN(Table3[[#This Row],[Value]]/B6676)</f>
        <v>8.2912622180075415E-3</v>
      </c>
      <c r="D6677" s="89"/>
      <c r="E6677" s="89"/>
      <c r="F6677" s="89">
        <f>Table3[[#This Row],[Yield]]/100*(1+F6676)</f>
        <v>0</v>
      </c>
    </row>
    <row r="6678" spans="1:6" x14ac:dyDescent="0.2">
      <c r="A6678" s="88">
        <v>7017</v>
      </c>
      <c r="B6678" s="89">
        <v>87.87</v>
      </c>
      <c r="C6678" s="89">
        <f>LN(Table3[[#This Row],[Value]]/B6677)</f>
        <v>-6.1266359099611057E-3</v>
      </c>
      <c r="D6678" s="89"/>
      <c r="E6678" s="89"/>
      <c r="F6678" s="89">
        <f>Table3[[#This Row],[Yield]]/100*(1+F6677)</f>
        <v>0</v>
      </c>
    </row>
    <row r="6679" spans="1:6" x14ac:dyDescent="0.2">
      <c r="A6679" s="88">
        <v>7018</v>
      </c>
      <c r="B6679" s="89">
        <v>88.26</v>
      </c>
      <c r="C6679" s="89">
        <f>LN(Table3[[#This Row],[Value]]/B6678)</f>
        <v>4.4285543336492466E-3</v>
      </c>
      <c r="D6679" s="89"/>
      <c r="E6679" s="89"/>
      <c r="F6679" s="89">
        <f>Table3[[#This Row],[Yield]]/100*(1+F6678)</f>
        <v>0</v>
      </c>
    </row>
    <row r="6680" spans="1:6" x14ac:dyDescent="0.2">
      <c r="A6680" s="88">
        <v>7019</v>
      </c>
      <c r="B6680" s="89">
        <v>87.81</v>
      </c>
      <c r="C6680" s="89">
        <f>LN(Table3[[#This Row],[Value]]/B6679)</f>
        <v>-5.1116144694970094E-3</v>
      </c>
      <c r="D6680" s="89"/>
      <c r="E6680" s="89"/>
      <c r="F6680" s="89">
        <f>Table3[[#This Row],[Yield]]/100*(1+F6679)</f>
        <v>0</v>
      </c>
    </row>
    <row r="6681" spans="1:6" x14ac:dyDescent="0.2">
      <c r="A6681" s="88">
        <v>7020</v>
      </c>
      <c r="B6681" s="89">
        <v>89.05</v>
      </c>
      <c r="C6681" s="89">
        <f>LN(Table3[[#This Row],[Value]]/B6680)</f>
        <v>1.4022620363766444E-2</v>
      </c>
      <c r="D6681" s="89"/>
      <c r="E6681" s="89"/>
      <c r="F6681" s="89">
        <f>Table3[[#This Row],[Yield]]/100*(1+F6680)</f>
        <v>0</v>
      </c>
    </row>
    <row r="6682" spans="1:6" x14ac:dyDescent="0.2">
      <c r="A6682" s="88">
        <v>7021</v>
      </c>
      <c r="B6682" s="89">
        <v>88.66</v>
      </c>
      <c r="C6682" s="89">
        <f>LN(Table3[[#This Row],[Value]]/B6681)</f>
        <v>-4.3891804187632076E-3</v>
      </c>
      <c r="D6682" s="89"/>
      <c r="E6682" s="89"/>
      <c r="F6682" s="89">
        <f>Table3[[#This Row],[Yield]]/100*(1+F6681)</f>
        <v>0</v>
      </c>
    </row>
    <row r="6683" spans="1:6" x14ac:dyDescent="0.2">
      <c r="A6683" s="88">
        <v>7023</v>
      </c>
      <c r="B6683" s="89">
        <v>87.97</v>
      </c>
      <c r="C6683" s="89">
        <f>LN(Table3[[#This Row],[Value]]/B6682)</f>
        <v>-7.8129820523242677E-3</v>
      </c>
      <c r="D6683" s="89"/>
      <c r="E6683" s="89"/>
      <c r="F6683" s="89">
        <f>Table3[[#This Row],[Yield]]/100*(1+F6682)</f>
        <v>0</v>
      </c>
    </row>
    <row r="6684" spans="1:6" x14ac:dyDescent="0.2">
      <c r="A6684" s="88">
        <v>7025</v>
      </c>
      <c r="B6684" s="89">
        <v>86.83</v>
      </c>
      <c r="C6684" s="89">
        <f>LN(Table3[[#This Row],[Value]]/B6683)</f>
        <v>-1.3043663192029339E-2</v>
      </c>
      <c r="D6684" s="89"/>
      <c r="E6684" s="89"/>
      <c r="F6684" s="89">
        <f>Table3[[#This Row],[Yield]]/100*(1+F6683)</f>
        <v>0</v>
      </c>
    </row>
    <row r="6685" spans="1:6" x14ac:dyDescent="0.2">
      <c r="A6685" s="88">
        <v>7026</v>
      </c>
      <c r="B6685" s="89">
        <v>87.65</v>
      </c>
      <c r="C6685" s="89">
        <f>LN(Table3[[#This Row],[Value]]/B6684)</f>
        <v>9.3994272946897692E-3</v>
      </c>
      <c r="D6685" s="89"/>
      <c r="E6685" s="89"/>
      <c r="F6685" s="89">
        <f>Table3[[#This Row],[Yield]]/100*(1+F6684)</f>
        <v>0</v>
      </c>
    </row>
    <row r="6686" spans="1:6" x14ac:dyDescent="0.2">
      <c r="A6686" s="88">
        <v>7027</v>
      </c>
      <c r="B6686" s="89">
        <v>88.86</v>
      </c>
      <c r="C6686" s="89">
        <f>LN(Table3[[#This Row],[Value]]/B6685)</f>
        <v>1.3710486140518913E-2</v>
      </c>
      <c r="D6686" s="89"/>
      <c r="E6686" s="89"/>
      <c r="F6686" s="89">
        <f>Table3[[#This Row],[Yield]]/100*(1+F6685)</f>
        <v>0</v>
      </c>
    </row>
    <row r="6687" spans="1:6" x14ac:dyDescent="0.2">
      <c r="A6687" s="88">
        <v>7028</v>
      </c>
      <c r="B6687" s="89">
        <v>88.88</v>
      </c>
      <c r="C6687" s="89">
        <f>LN(Table3[[#This Row],[Value]]/B6686)</f>
        <v>2.2504782361219109E-4</v>
      </c>
      <c r="D6687" s="89"/>
      <c r="E6687" s="89"/>
      <c r="F6687" s="89">
        <f>Table3[[#This Row],[Yield]]/100*(1+F6686)</f>
        <v>0</v>
      </c>
    </row>
    <row r="6688" spans="1:6" x14ac:dyDescent="0.2">
      <c r="A6688" s="88">
        <v>7030</v>
      </c>
      <c r="B6688" s="89">
        <v>88.85</v>
      </c>
      <c r="C6688" s="89">
        <f>LN(Table3[[#This Row],[Value]]/B6687)</f>
        <v>-3.3759073071418542E-4</v>
      </c>
      <c r="D6688" s="89"/>
      <c r="E6688" s="89"/>
      <c r="F6688" s="89">
        <f>Table3[[#This Row],[Yield]]/100*(1+F6687)</f>
        <v>0</v>
      </c>
    </row>
    <row r="6689" spans="1:6" x14ac:dyDescent="0.2">
      <c r="A6689" s="88">
        <v>7031</v>
      </c>
      <c r="B6689" s="89">
        <v>88.84</v>
      </c>
      <c r="C6689" s="89">
        <f>LN(Table3[[#This Row],[Value]]/B6688)</f>
        <v>-1.1255557443359914E-4</v>
      </c>
      <c r="D6689" s="89"/>
      <c r="E6689" s="89"/>
      <c r="F6689" s="89">
        <f>Table3[[#This Row],[Yield]]/100*(1+F6688)</f>
        <v>0</v>
      </c>
    </row>
    <row r="6690" spans="1:6" x14ac:dyDescent="0.2">
      <c r="A6690" s="88">
        <v>7032</v>
      </c>
      <c r="B6690" s="89">
        <v>89.3</v>
      </c>
      <c r="C6690" s="89">
        <f>LN(Table3[[#This Row],[Value]]/B6689)</f>
        <v>5.1644888562266357E-3</v>
      </c>
      <c r="D6690" s="89"/>
      <c r="E6690" s="89"/>
      <c r="F6690" s="89">
        <f>Table3[[#This Row],[Yield]]/100*(1+F6689)</f>
        <v>0</v>
      </c>
    </row>
    <row r="6691" spans="1:6" x14ac:dyDescent="0.2">
      <c r="A6691" s="88">
        <v>7033</v>
      </c>
      <c r="B6691" s="89">
        <v>88.91</v>
      </c>
      <c r="C6691" s="89">
        <f>LN(Table3[[#This Row],[Value]]/B6690)</f>
        <v>-4.3768657494057941E-3</v>
      </c>
      <c r="D6691" s="89"/>
      <c r="E6691" s="89"/>
      <c r="F6691" s="89">
        <f>Table3[[#This Row],[Yield]]/100*(1+F6690)</f>
        <v>0</v>
      </c>
    </row>
    <row r="6692" spans="1:6" x14ac:dyDescent="0.2">
      <c r="A6692" s="88">
        <v>7034</v>
      </c>
      <c r="B6692" s="89">
        <v>89.59</v>
      </c>
      <c r="C6692" s="89">
        <f>LN(Table3[[#This Row],[Value]]/B6691)</f>
        <v>7.6190844764395787E-3</v>
      </c>
      <c r="D6692" s="89"/>
      <c r="E6692" s="89"/>
      <c r="F6692" s="89">
        <f>Table3[[#This Row],[Yield]]/100*(1+F6691)</f>
        <v>0</v>
      </c>
    </row>
    <row r="6693" spans="1:6" x14ac:dyDescent="0.2">
      <c r="A6693" s="88">
        <v>7035</v>
      </c>
      <c r="B6693" s="89">
        <v>89.65</v>
      </c>
      <c r="C6693" s="89">
        <f>LN(Table3[[#This Row],[Value]]/B6692)</f>
        <v>6.694934416549425E-4</v>
      </c>
      <c r="D6693" s="89"/>
      <c r="E6693" s="89"/>
      <c r="F6693" s="89">
        <f>Table3[[#This Row],[Yield]]/100*(1+F6692)</f>
        <v>0</v>
      </c>
    </row>
    <row r="6694" spans="1:6" x14ac:dyDescent="0.2">
      <c r="A6694" s="88">
        <v>7037</v>
      </c>
      <c r="B6694" s="89">
        <v>90.18</v>
      </c>
      <c r="C6694" s="89">
        <f>LN(Table3[[#This Row],[Value]]/B6693)</f>
        <v>5.894472941796204E-3</v>
      </c>
      <c r="D6694" s="89"/>
      <c r="E6694" s="89"/>
      <c r="F6694" s="89">
        <f>Table3[[#This Row],[Yield]]/100*(1+F6693)</f>
        <v>0</v>
      </c>
    </row>
    <row r="6695" spans="1:6" x14ac:dyDescent="0.2">
      <c r="A6695" s="88">
        <v>7038</v>
      </c>
      <c r="B6695" s="89">
        <v>90.59</v>
      </c>
      <c r="C6695" s="89">
        <f>LN(Table3[[#This Row],[Value]]/B6694)</f>
        <v>4.5361586882582388E-3</v>
      </c>
      <c r="D6695" s="89"/>
      <c r="E6695" s="89"/>
      <c r="F6695" s="89">
        <f>Table3[[#This Row],[Yield]]/100*(1+F6694)</f>
        <v>0</v>
      </c>
    </row>
    <row r="6696" spans="1:6" x14ac:dyDescent="0.2">
      <c r="A6696" s="88">
        <v>7039</v>
      </c>
      <c r="B6696" s="89">
        <v>91.01</v>
      </c>
      <c r="C6696" s="89">
        <f>LN(Table3[[#This Row],[Value]]/B6695)</f>
        <v>4.6255589080679924E-3</v>
      </c>
      <c r="D6696" s="89"/>
      <c r="E6696" s="89"/>
      <c r="F6696" s="89">
        <f>Table3[[#This Row],[Yield]]/100*(1+F6695)</f>
        <v>0</v>
      </c>
    </row>
    <row r="6697" spans="1:6" x14ac:dyDescent="0.2">
      <c r="A6697" s="88">
        <v>7040</v>
      </c>
      <c r="B6697" s="89">
        <v>90.11</v>
      </c>
      <c r="C6697" s="89">
        <f>LN(Table3[[#This Row],[Value]]/B6696)</f>
        <v>-9.9382443423184485E-3</v>
      </c>
      <c r="D6697" s="89"/>
      <c r="E6697" s="89"/>
      <c r="F6697" s="89">
        <f>Table3[[#This Row],[Yield]]/100*(1+F6696)</f>
        <v>0</v>
      </c>
    </row>
    <row r="6698" spans="1:6" x14ac:dyDescent="0.2">
      <c r="A6698" s="88">
        <v>7041</v>
      </c>
      <c r="B6698" s="89">
        <v>90.11</v>
      </c>
      <c r="C6698" s="89">
        <f>LN(Table3[[#This Row],[Value]]/B6697)</f>
        <v>0</v>
      </c>
      <c r="D6698" s="89"/>
      <c r="E6698" s="89"/>
      <c r="F6698" s="89">
        <f>Table3[[#This Row],[Yield]]/100*(1+F6697)</f>
        <v>0</v>
      </c>
    </row>
    <row r="6699" spans="1:6" x14ac:dyDescent="0.2">
      <c r="A6699" s="88">
        <v>7042</v>
      </c>
      <c r="B6699" s="89">
        <v>89.61</v>
      </c>
      <c r="C6699" s="89">
        <f>LN(Table3[[#This Row],[Value]]/B6698)</f>
        <v>-5.5642253508178842E-3</v>
      </c>
      <c r="D6699" s="89"/>
      <c r="E6699" s="89"/>
      <c r="F6699" s="89">
        <f>Table3[[#This Row],[Yield]]/100*(1+F6698)</f>
        <v>0</v>
      </c>
    </row>
    <row r="6700" spans="1:6" x14ac:dyDescent="0.2">
      <c r="A6700" s="88">
        <v>7044</v>
      </c>
      <c r="B6700" s="89">
        <v>90.48</v>
      </c>
      <c r="C6700" s="89">
        <f>LN(Table3[[#This Row],[Value]]/B6699)</f>
        <v>9.6619109117368901E-3</v>
      </c>
      <c r="D6700" s="89"/>
      <c r="E6700" s="89"/>
      <c r="F6700" s="89">
        <f>Table3[[#This Row],[Yield]]/100*(1+F6699)</f>
        <v>0</v>
      </c>
    </row>
    <row r="6701" spans="1:6" x14ac:dyDescent="0.2">
      <c r="A6701" s="88">
        <v>7045</v>
      </c>
      <c r="B6701" s="89">
        <v>91.47</v>
      </c>
      <c r="C6701" s="89">
        <f>LN(Table3[[#This Row],[Value]]/B6700)</f>
        <v>1.0882217860408135E-2</v>
      </c>
      <c r="D6701" s="89"/>
      <c r="E6701" s="89"/>
      <c r="F6701" s="89">
        <f>Table3[[#This Row],[Yield]]/100*(1+F6700)</f>
        <v>0</v>
      </c>
    </row>
    <row r="6702" spans="1:6" x14ac:dyDescent="0.2">
      <c r="A6702" s="88">
        <v>7046</v>
      </c>
      <c r="B6702" s="89">
        <v>91.07</v>
      </c>
      <c r="C6702" s="89">
        <f>LN(Table3[[#This Row],[Value]]/B6701)</f>
        <v>-4.3826080885459645E-3</v>
      </c>
      <c r="D6702" s="89"/>
      <c r="E6702" s="89"/>
      <c r="F6702" s="89">
        <f>Table3[[#This Row],[Yield]]/100*(1+F6701)</f>
        <v>0</v>
      </c>
    </row>
    <row r="6703" spans="1:6" x14ac:dyDescent="0.2">
      <c r="A6703" s="88">
        <v>7047</v>
      </c>
      <c r="B6703" s="89">
        <v>90.88</v>
      </c>
      <c r="C6703" s="89">
        <f>LN(Table3[[#This Row],[Value]]/B6702)</f>
        <v>-2.0884866068860168E-3</v>
      </c>
      <c r="D6703" s="89"/>
      <c r="E6703" s="89"/>
      <c r="F6703" s="89">
        <f>Table3[[#This Row],[Yield]]/100*(1+F6702)</f>
        <v>0</v>
      </c>
    </row>
    <row r="6704" spans="1:6" x14ac:dyDescent="0.2">
      <c r="A6704" s="88">
        <v>7049</v>
      </c>
      <c r="B6704" s="89">
        <v>91.67</v>
      </c>
      <c r="C6704" s="89">
        <f>LN(Table3[[#This Row],[Value]]/B6703)</f>
        <v>8.6552170008431586E-3</v>
      </c>
      <c r="D6704" s="89"/>
      <c r="E6704" s="89"/>
      <c r="F6704" s="89">
        <f>Table3[[#This Row],[Yield]]/100*(1+F6703)</f>
        <v>0</v>
      </c>
    </row>
    <row r="6705" spans="1:6" x14ac:dyDescent="0.2">
      <c r="A6705" s="88">
        <v>7051</v>
      </c>
      <c r="B6705" s="89">
        <v>92.21</v>
      </c>
      <c r="C6705" s="89">
        <f>LN(Table3[[#This Row],[Value]]/B6704)</f>
        <v>5.8734125773654382E-3</v>
      </c>
      <c r="D6705" s="89"/>
      <c r="E6705" s="89"/>
      <c r="F6705" s="89">
        <f>Table3[[#This Row],[Yield]]/100*(1+F6704)</f>
        <v>0</v>
      </c>
    </row>
    <row r="6706" spans="1:6" x14ac:dyDescent="0.2">
      <c r="A6706" s="88">
        <v>7052</v>
      </c>
      <c r="B6706" s="89">
        <v>92.24</v>
      </c>
      <c r="C6706" s="89">
        <f>LN(Table3[[#This Row],[Value]]/B6705)</f>
        <v>3.2529140975370651E-4</v>
      </c>
      <c r="D6706" s="89"/>
      <c r="E6706" s="89"/>
      <c r="F6706" s="89">
        <f>Table3[[#This Row],[Yield]]/100*(1+F6705)</f>
        <v>0</v>
      </c>
    </row>
    <row r="6707" spans="1:6" x14ac:dyDescent="0.2">
      <c r="A6707" s="88">
        <v>7053</v>
      </c>
      <c r="B6707" s="89">
        <v>92.36</v>
      </c>
      <c r="C6707" s="89">
        <f>LN(Table3[[#This Row],[Value]]/B6706)</f>
        <v>1.3001085254911214E-3</v>
      </c>
      <c r="D6707" s="89"/>
      <c r="E6707" s="89"/>
      <c r="F6707" s="89">
        <f>Table3[[#This Row],[Yield]]/100*(1+F6706)</f>
        <v>0</v>
      </c>
    </row>
    <row r="6708" spans="1:6" x14ac:dyDescent="0.2">
      <c r="A6708" s="88">
        <v>7054</v>
      </c>
      <c r="B6708" s="89">
        <v>91.65</v>
      </c>
      <c r="C6708" s="89">
        <f>LN(Table3[[#This Row],[Value]]/B6707)</f>
        <v>-7.7170102005804687E-3</v>
      </c>
      <c r="D6708" s="89"/>
      <c r="E6708" s="89"/>
      <c r="F6708" s="89">
        <f>Table3[[#This Row],[Yield]]/100*(1+F6707)</f>
        <v>0</v>
      </c>
    </row>
    <row r="6709" spans="1:6" x14ac:dyDescent="0.2">
      <c r="A6709" s="88">
        <v>7055</v>
      </c>
      <c r="B6709" s="89">
        <v>92.09</v>
      </c>
      <c r="C6709" s="89">
        <f>LN(Table3[[#This Row],[Value]]/B6708)</f>
        <v>4.7893854475615548E-3</v>
      </c>
      <c r="D6709" s="89"/>
      <c r="E6709" s="89"/>
      <c r="F6709" s="89">
        <f>Table3[[#This Row],[Yield]]/100*(1+F6708)</f>
        <v>0</v>
      </c>
    </row>
    <row r="6710" spans="1:6" x14ac:dyDescent="0.2">
      <c r="A6710" s="88">
        <v>7056</v>
      </c>
      <c r="B6710" s="89">
        <v>92.48</v>
      </c>
      <c r="C6710" s="89">
        <f>LN(Table3[[#This Row],[Value]]/B6709)</f>
        <v>4.2260451907916692E-3</v>
      </c>
      <c r="D6710" s="89"/>
      <c r="E6710" s="89"/>
      <c r="F6710" s="89">
        <f>Table3[[#This Row],[Yield]]/100*(1+F6709)</f>
        <v>0</v>
      </c>
    </row>
    <row r="6711" spans="1:6" x14ac:dyDescent="0.2">
      <c r="A6711" s="88">
        <v>7058</v>
      </c>
      <c r="B6711" s="89">
        <v>93.17</v>
      </c>
      <c r="C6711" s="89">
        <f>LN(Table3[[#This Row],[Value]]/B6710)</f>
        <v>7.4333765382661706E-3</v>
      </c>
      <c r="D6711" s="89"/>
      <c r="E6711" s="89"/>
      <c r="F6711" s="89">
        <f>Table3[[#This Row],[Yield]]/100*(1+F6710)</f>
        <v>0</v>
      </c>
    </row>
    <row r="6712" spans="1:6" x14ac:dyDescent="0.2">
      <c r="A6712" s="88">
        <v>7059</v>
      </c>
      <c r="B6712" s="89">
        <v>93.51</v>
      </c>
      <c r="C6712" s="89">
        <f>LN(Table3[[#This Row],[Value]]/B6711)</f>
        <v>3.6426009850218178E-3</v>
      </c>
      <c r="D6712" s="89"/>
      <c r="E6712" s="89"/>
      <c r="F6712" s="89">
        <f>Table3[[#This Row],[Yield]]/100*(1+F6711)</f>
        <v>0</v>
      </c>
    </row>
    <row r="6713" spans="1:6" x14ac:dyDescent="0.2">
      <c r="A6713" s="88">
        <v>7060</v>
      </c>
      <c r="B6713" s="89">
        <v>92.88</v>
      </c>
      <c r="C6713" s="89">
        <f>LN(Table3[[#This Row],[Value]]/B6712)</f>
        <v>-6.760045057719437E-3</v>
      </c>
      <c r="D6713" s="89"/>
      <c r="E6713" s="89"/>
      <c r="F6713" s="89">
        <f>Table3[[#This Row],[Yield]]/100*(1+F6712)</f>
        <v>0</v>
      </c>
    </row>
    <row r="6714" spans="1:6" x14ac:dyDescent="0.2">
      <c r="A6714" s="88">
        <v>7061</v>
      </c>
      <c r="B6714" s="89">
        <v>93.26</v>
      </c>
      <c r="C6714" s="89">
        <f>LN(Table3[[#This Row],[Value]]/B6713)</f>
        <v>4.0829539905388483E-3</v>
      </c>
      <c r="D6714" s="89"/>
      <c r="E6714" s="89"/>
      <c r="F6714" s="89">
        <f>Table3[[#This Row],[Yield]]/100*(1+F6713)</f>
        <v>0</v>
      </c>
    </row>
    <row r="6715" spans="1:6" x14ac:dyDescent="0.2">
      <c r="A6715" s="88">
        <v>7062</v>
      </c>
      <c r="B6715" s="89">
        <v>94.3</v>
      </c>
      <c r="C6715" s="89">
        <f>LN(Table3[[#This Row],[Value]]/B6714)</f>
        <v>1.1089898259236846E-2</v>
      </c>
      <c r="D6715" s="89"/>
      <c r="E6715" s="89"/>
      <c r="F6715" s="89">
        <f>Table3[[#This Row],[Yield]]/100*(1+F6714)</f>
        <v>0</v>
      </c>
    </row>
    <row r="6716" spans="1:6" x14ac:dyDescent="0.2">
      <c r="A6716" s="88">
        <v>7063</v>
      </c>
      <c r="B6716" s="89">
        <v>94.78</v>
      </c>
      <c r="C6716" s="89">
        <f>LN(Table3[[#This Row],[Value]]/B6715)</f>
        <v>5.0772269000305776E-3</v>
      </c>
      <c r="D6716" s="89"/>
      <c r="E6716" s="89"/>
      <c r="F6716" s="89">
        <f>Table3[[#This Row],[Yield]]/100*(1+F6715)</f>
        <v>0</v>
      </c>
    </row>
    <row r="6717" spans="1:6" x14ac:dyDescent="0.2">
      <c r="A6717" s="88">
        <v>7065</v>
      </c>
      <c r="B6717" s="89">
        <v>94.92</v>
      </c>
      <c r="C6717" s="89">
        <f>LN(Table3[[#This Row],[Value]]/B6716)</f>
        <v>1.4760150281206794E-3</v>
      </c>
      <c r="D6717" s="89"/>
      <c r="E6717" s="89"/>
      <c r="F6717" s="89">
        <f>Table3[[#This Row],[Yield]]/100*(1+F6716)</f>
        <v>0</v>
      </c>
    </row>
    <row r="6718" spans="1:6" x14ac:dyDescent="0.2">
      <c r="A6718" s="88">
        <v>7067</v>
      </c>
      <c r="B6718" s="89">
        <v>96.16</v>
      </c>
      <c r="C6718" s="89">
        <f>LN(Table3[[#This Row],[Value]]/B6717)</f>
        <v>1.2979039219334517E-2</v>
      </c>
      <c r="D6718" s="89"/>
      <c r="E6718" s="89"/>
      <c r="F6718" s="89">
        <f>Table3[[#This Row],[Yield]]/100*(1+F6717)</f>
        <v>0</v>
      </c>
    </row>
    <row r="6719" spans="1:6" x14ac:dyDescent="0.2">
      <c r="A6719" s="88">
        <v>7068</v>
      </c>
      <c r="B6719" s="89">
        <v>97.65</v>
      </c>
      <c r="C6719" s="89">
        <f>LN(Table3[[#This Row],[Value]]/B6718)</f>
        <v>1.5376186535790532E-2</v>
      </c>
      <c r="D6719" s="89"/>
      <c r="E6719" s="89"/>
      <c r="F6719" s="89">
        <f>Table3[[#This Row],[Yield]]/100*(1+F6718)</f>
        <v>0</v>
      </c>
    </row>
    <row r="6720" spans="1:6" x14ac:dyDescent="0.2">
      <c r="A6720" s="88">
        <v>7069</v>
      </c>
      <c r="B6720" s="89">
        <v>98.61</v>
      </c>
      <c r="C6720" s="89">
        <f>LN(Table3[[#This Row],[Value]]/B6719)</f>
        <v>9.7830190215497624E-3</v>
      </c>
      <c r="D6720" s="89"/>
      <c r="E6720" s="89"/>
      <c r="F6720" s="89">
        <f>Table3[[#This Row],[Yield]]/100*(1+F6719)</f>
        <v>0</v>
      </c>
    </row>
    <row r="6721" spans="1:6" x14ac:dyDescent="0.2">
      <c r="A6721" s="88">
        <v>7070</v>
      </c>
      <c r="B6721" s="89">
        <v>98.19</v>
      </c>
      <c r="C6721" s="89">
        <f>LN(Table3[[#This Row],[Value]]/B6720)</f>
        <v>-4.2682991630389475E-3</v>
      </c>
      <c r="D6721" s="89"/>
      <c r="E6721" s="89"/>
      <c r="F6721" s="89">
        <f>Table3[[#This Row],[Yield]]/100*(1+F6720)</f>
        <v>0</v>
      </c>
    </row>
    <row r="6722" spans="1:6" x14ac:dyDescent="0.2">
      <c r="A6722" s="88">
        <v>7072</v>
      </c>
      <c r="B6722" s="89">
        <v>98.53</v>
      </c>
      <c r="C6722" s="89">
        <f>LN(Table3[[#This Row],[Value]]/B6721)</f>
        <v>3.4566931531844684E-3</v>
      </c>
      <c r="D6722" s="89"/>
      <c r="E6722" s="89"/>
      <c r="F6722" s="89">
        <f>Table3[[#This Row],[Yield]]/100*(1+F6721)</f>
        <v>0</v>
      </c>
    </row>
    <row r="6723" spans="1:6" x14ac:dyDescent="0.2">
      <c r="A6723" s="88">
        <v>7073</v>
      </c>
      <c r="B6723" s="89">
        <v>99.23</v>
      </c>
      <c r="C6723" s="89">
        <f>LN(Table3[[#This Row],[Value]]/B6722)</f>
        <v>7.0793175917670354E-3</v>
      </c>
      <c r="D6723" s="89"/>
      <c r="E6723" s="89"/>
      <c r="F6723" s="89">
        <f>Table3[[#This Row],[Yield]]/100*(1+F6722)</f>
        <v>0</v>
      </c>
    </row>
    <row r="6724" spans="1:6" x14ac:dyDescent="0.2">
      <c r="A6724" s="88">
        <v>7074</v>
      </c>
      <c r="B6724" s="89">
        <v>100.37</v>
      </c>
      <c r="C6724" s="89">
        <f>LN(Table3[[#This Row],[Value]]/B6723)</f>
        <v>1.1422969899558825E-2</v>
      </c>
      <c r="D6724" s="89"/>
      <c r="E6724" s="89"/>
      <c r="F6724" s="89">
        <f>Table3[[#This Row],[Yield]]/100*(1+F6723)</f>
        <v>0</v>
      </c>
    </row>
    <row r="6725" spans="1:6" x14ac:dyDescent="0.2">
      <c r="A6725" s="88">
        <v>7075</v>
      </c>
      <c r="B6725" s="89">
        <v>99.45</v>
      </c>
      <c r="C6725" s="89">
        <f>LN(Table3[[#This Row],[Value]]/B6724)</f>
        <v>-9.2083525257278011E-3</v>
      </c>
      <c r="D6725" s="89"/>
      <c r="E6725" s="89"/>
      <c r="F6725" s="89">
        <f>Table3[[#This Row],[Yield]]/100*(1+F6724)</f>
        <v>0</v>
      </c>
    </row>
    <row r="6726" spans="1:6" x14ac:dyDescent="0.2">
      <c r="A6726" s="88">
        <v>7076</v>
      </c>
      <c r="B6726" s="89">
        <v>99.92</v>
      </c>
      <c r="C6726" s="89">
        <f>LN(Table3[[#This Row],[Value]]/B6725)</f>
        <v>4.7148605173410133E-3</v>
      </c>
      <c r="D6726" s="89"/>
      <c r="E6726" s="89"/>
      <c r="F6726" s="89">
        <f>Table3[[#This Row],[Yield]]/100*(1+F6725)</f>
        <v>0</v>
      </c>
    </row>
    <row r="6727" spans="1:6" x14ac:dyDescent="0.2">
      <c r="A6727" s="88">
        <v>7077</v>
      </c>
      <c r="B6727" s="89">
        <v>100.1</v>
      </c>
      <c r="C6727" s="89">
        <f>LN(Table3[[#This Row],[Value]]/B6726)</f>
        <v>1.7998205038526837E-3</v>
      </c>
      <c r="D6727" s="89"/>
      <c r="E6727" s="89"/>
      <c r="F6727" s="89">
        <f>Table3[[#This Row],[Yield]]/100*(1+F6726)</f>
        <v>0</v>
      </c>
    </row>
    <row r="6728" spans="1:6" x14ac:dyDescent="0.2">
      <c r="A6728" s="88">
        <v>7079</v>
      </c>
      <c r="B6728" s="89">
        <v>99.16</v>
      </c>
      <c r="C6728" s="89">
        <f>LN(Table3[[#This Row],[Value]]/B6727)</f>
        <v>-9.4349791541850723E-3</v>
      </c>
      <c r="D6728" s="89"/>
      <c r="E6728" s="89"/>
      <c r="F6728" s="89">
        <f>Table3[[#This Row],[Yield]]/100*(1+F6727)</f>
        <v>0</v>
      </c>
    </row>
    <row r="6729" spans="1:6" x14ac:dyDescent="0.2">
      <c r="A6729" s="88">
        <v>7080</v>
      </c>
      <c r="B6729" s="89">
        <v>99.88</v>
      </c>
      <c r="C6729" s="89">
        <f>LN(Table3[[#This Row],[Value]]/B6728)</f>
        <v>7.2347582445827898E-3</v>
      </c>
      <c r="D6729" s="89"/>
      <c r="E6729" s="89"/>
      <c r="F6729" s="89">
        <f>Table3[[#This Row],[Yield]]/100*(1+F6728)</f>
        <v>0</v>
      </c>
    </row>
    <row r="6730" spans="1:6" x14ac:dyDescent="0.2">
      <c r="A6730" s="88">
        <v>7081</v>
      </c>
      <c r="B6730" s="89">
        <v>99.65</v>
      </c>
      <c r="C6730" s="89">
        <f>LN(Table3[[#This Row],[Value]]/B6729)</f>
        <v>-2.3054187527686864E-3</v>
      </c>
      <c r="D6730" s="89"/>
      <c r="E6730" s="89"/>
      <c r="F6730" s="89">
        <f>Table3[[#This Row],[Yield]]/100*(1+F6729)</f>
        <v>0</v>
      </c>
    </row>
    <row r="6731" spans="1:6" x14ac:dyDescent="0.2">
      <c r="A6731" s="88">
        <v>7082</v>
      </c>
      <c r="B6731" s="89">
        <v>99.88</v>
      </c>
      <c r="C6731" s="89">
        <f>LN(Table3[[#This Row],[Value]]/B6730)</f>
        <v>2.3054187527687354E-3</v>
      </c>
      <c r="D6731" s="89"/>
      <c r="E6731" s="89"/>
      <c r="F6731" s="89">
        <f>Table3[[#This Row],[Yield]]/100*(1+F6730)</f>
        <v>0</v>
      </c>
    </row>
    <row r="6732" spans="1:6" x14ac:dyDescent="0.2">
      <c r="A6732" s="88">
        <v>7083</v>
      </c>
      <c r="B6732" s="89">
        <v>100.47</v>
      </c>
      <c r="C6732" s="89">
        <f>LN(Table3[[#This Row],[Value]]/B6731)</f>
        <v>5.8897100626505716E-3</v>
      </c>
      <c r="D6732" s="89"/>
      <c r="E6732" s="89"/>
      <c r="F6732" s="89">
        <f>Table3[[#This Row],[Yield]]/100*(1+F6731)</f>
        <v>0</v>
      </c>
    </row>
    <row r="6733" spans="1:6" x14ac:dyDescent="0.2">
      <c r="A6733" s="88">
        <v>7084</v>
      </c>
      <c r="B6733" s="89">
        <v>101.6</v>
      </c>
      <c r="C6733" s="89">
        <f>LN(Table3[[#This Row],[Value]]/B6732)</f>
        <v>1.1184359670158526E-2</v>
      </c>
      <c r="D6733" s="89"/>
      <c r="E6733" s="89"/>
      <c r="F6733" s="89">
        <f>Table3[[#This Row],[Yield]]/100*(1+F6732)</f>
        <v>0</v>
      </c>
    </row>
    <row r="6734" spans="1:6" x14ac:dyDescent="0.2">
      <c r="A6734" s="88">
        <v>7086</v>
      </c>
      <c r="B6734" s="89">
        <v>103.8</v>
      </c>
      <c r="C6734" s="89">
        <f>LN(Table3[[#This Row],[Value]]/B6733)</f>
        <v>2.142243558740671E-2</v>
      </c>
      <c r="D6734" s="89"/>
      <c r="E6734" s="89"/>
      <c r="F6734" s="89">
        <f>Table3[[#This Row],[Yield]]/100*(1+F6733)</f>
        <v>0</v>
      </c>
    </row>
    <row r="6735" spans="1:6" x14ac:dyDescent="0.2">
      <c r="A6735" s="88">
        <v>7087</v>
      </c>
      <c r="B6735" s="89">
        <v>103.58</v>
      </c>
      <c r="C6735" s="89">
        <f>LN(Table3[[#This Row],[Value]]/B6734)</f>
        <v>-2.1217097360428133E-3</v>
      </c>
      <c r="D6735" s="89"/>
      <c r="E6735" s="89"/>
      <c r="F6735" s="89">
        <f>Table3[[#This Row],[Yield]]/100*(1+F6734)</f>
        <v>0</v>
      </c>
    </row>
    <row r="6736" spans="1:6" x14ac:dyDescent="0.2">
      <c r="A6736" s="88">
        <v>7088</v>
      </c>
      <c r="B6736" s="89">
        <v>104</v>
      </c>
      <c r="C6736" s="89">
        <f>LN(Table3[[#This Row],[Value]]/B6735)</f>
        <v>4.0466381456273409E-3</v>
      </c>
      <c r="D6736" s="89"/>
      <c r="E6736" s="89"/>
      <c r="F6736" s="89">
        <f>Table3[[#This Row],[Yield]]/100*(1+F6735)</f>
        <v>0</v>
      </c>
    </row>
    <row r="6737" spans="1:6" x14ac:dyDescent="0.2">
      <c r="A6737" s="88">
        <v>7089</v>
      </c>
      <c r="B6737" s="89">
        <v>105.5</v>
      </c>
      <c r="C6737" s="89">
        <f>LN(Table3[[#This Row],[Value]]/B6736)</f>
        <v>1.4320053774748471E-2</v>
      </c>
      <c r="D6737" s="89"/>
      <c r="E6737" s="89"/>
      <c r="F6737" s="89">
        <f>Table3[[#This Row],[Yield]]/100*(1+F6736)</f>
        <v>0</v>
      </c>
    </row>
    <row r="6738" spans="1:6" x14ac:dyDescent="0.2">
      <c r="A6738" s="88">
        <v>7093</v>
      </c>
      <c r="B6738" s="89">
        <v>106.92</v>
      </c>
      <c r="C6738" s="89">
        <f>LN(Table3[[#This Row],[Value]]/B6737)</f>
        <v>1.3369938354597049E-2</v>
      </c>
      <c r="D6738" s="89"/>
      <c r="E6738" s="89"/>
      <c r="F6738" s="89">
        <f>Table3[[#This Row],[Yield]]/100*(1+F6737)</f>
        <v>0</v>
      </c>
    </row>
    <row r="6739" spans="1:6" x14ac:dyDescent="0.2">
      <c r="A6739" s="88">
        <v>7094</v>
      </c>
      <c r="B6739" s="89">
        <v>103.83</v>
      </c>
      <c r="C6739" s="89">
        <f>LN(Table3[[#This Row],[Value]]/B6738)</f>
        <v>-2.9325944955355683E-2</v>
      </c>
      <c r="D6739" s="89"/>
      <c r="E6739" s="89"/>
      <c r="F6739" s="89">
        <f>Table3[[#This Row],[Yield]]/100*(1+F6738)</f>
        <v>0</v>
      </c>
    </row>
    <row r="6740" spans="1:6" x14ac:dyDescent="0.2">
      <c r="A6740" s="88">
        <v>7095</v>
      </c>
      <c r="B6740" s="89">
        <v>105.66</v>
      </c>
      <c r="C6740" s="89">
        <f>LN(Table3[[#This Row],[Value]]/B6739)</f>
        <v>1.7471445420807086E-2</v>
      </c>
      <c r="D6740" s="89"/>
      <c r="E6740" s="89"/>
      <c r="F6740" s="89">
        <f>Table3[[#This Row],[Yield]]/100*(1+F6739)</f>
        <v>0</v>
      </c>
    </row>
    <row r="6741" spans="1:6" x14ac:dyDescent="0.2">
      <c r="A6741" s="88">
        <v>7096</v>
      </c>
      <c r="B6741" s="89">
        <v>107.55</v>
      </c>
      <c r="C6741" s="89">
        <f>LN(Table3[[#This Row],[Value]]/B6740)</f>
        <v>1.7729463977569242E-2</v>
      </c>
      <c r="D6741" s="89"/>
      <c r="E6741" s="89"/>
      <c r="F6741" s="89">
        <f>Table3[[#This Row],[Yield]]/100*(1+F6740)</f>
        <v>0</v>
      </c>
    </row>
    <row r="6742" spans="1:6" x14ac:dyDescent="0.2">
      <c r="A6742" s="88">
        <v>7097</v>
      </c>
      <c r="B6742" s="89">
        <v>107.46</v>
      </c>
      <c r="C6742" s="89">
        <f>LN(Table3[[#This Row],[Value]]/B6741)</f>
        <v>-8.3717041306365862E-4</v>
      </c>
      <c r="D6742" s="89"/>
      <c r="E6742" s="89"/>
      <c r="F6742" s="89">
        <f>Table3[[#This Row],[Yield]]/100*(1+F6741)</f>
        <v>0</v>
      </c>
    </row>
    <row r="6743" spans="1:6" x14ac:dyDescent="0.2">
      <c r="A6743" s="88">
        <v>7098</v>
      </c>
      <c r="B6743" s="89">
        <v>107.55</v>
      </c>
      <c r="C6743" s="89">
        <f>LN(Table3[[#This Row],[Value]]/B6742)</f>
        <v>8.3717041306377842E-4</v>
      </c>
      <c r="D6743" s="89"/>
      <c r="E6743" s="89"/>
      <c r="F6743" s="89">
        <f>Table3[[#This Row],[Yield]]/100*(1+F6742)</f>
        <v>0</v>
      </c>
    </row>
    <row r="6744" spans="1:6" x14ac:dyDescent="0.2">
      <c r="A6744" s="88">
        <v>7100</v>
      </c>
      <c r="B6744" s="89">
        <v>107.35</v>
      </c>
      <c r="C6744" s="89">
        <f>LN(Table3[[#This Row],[Value]]/B6743)</f>
        <v>-1.8613313889491003E-3</v>
      </c>
      <c r="D6744" s="89"/>
      <c r="E6744" s="89"/>
      <c r="F6744" s="89">
        <f>Table3[[#This Row],[Yield]]/100*(1+F6743)</f>
        <v>0</v>
      </c>
    </row>
    <row r="6745" spans="1:6" x14ac:dyDescent="0.2">
      <c r="A6745" s="88">
        <v>7101</v>
      </c>
      <c r="B6745" s="89">
        <v>105.43</v>
      </c>
      <c r="C6745" s="89">
        <f>LN(Table3[[#This Row],[Value]]/B6744)</f>
        <v>-1.8047298735931649E-2</v>
      </c>
      <c r="D6745" s="89"/>
      <c r="E6745" s="89"/>
      <c r="F6745" s="89">
        <f>Table3[[#This Row],[Yield]]/100*(1+F6744)</f>
        <v>0</v>
      </c>
    </row>
    <row r="6746" spans="1:6" x14ac:dyDescent="0.2">
      <c r="A6746" s="88">
        <v>7102</v>
      </c>
      <c r="B6746" s="89">
        <v>105.16</v>
      </c>
      <c r="C6746" s="89">
        <f>LN(Table3[[#This Row],[Value]]/B6745)</f>
        <v>-2.5642257271779345E-3</v>
      </c>
      <c r="D6746" s="89"/>
      <c r="E6746" s="89"/>
      <c r="F6746" s="89">
        <f>Table3[[#This Row],[Yield]]/100*(1+F6745)</f>
        <v>0</v>
      </c>
    </row>
    <row r="6747" spans="1:6" x14ac:dyDescent="0.2">
      <c r="A6747" s="88">
        <v>7103</v>
      </c>
      <c r="B6747" s="89">
        <v>105.05</v>
      </c>
      <c r="C6747" s="89">
        <f>LN(Table3[[#This Row],[Value]]/B6746)</f>
        <v>-1.0465725706710271E-3</v>
      </c>
      <c r="D6747" s="89"/>
      <c r="E6747" s="89"/>
      <c r="F6747" s="89">
        <f>Table3[[#This Row],[Yield]]/100*(1+F6746)</f>
        <v>0</v>
      </c>
    </row>
    <row r="6748" spans="1:6" x14ac:dyDescent="0.2">
      <c r="A6748" s="88">
        <v>7104</v>
      </c>
      <c r="B6748" s="89">
        <v>102.85</v>
      </c>
      <c r="C6748" s="89">
        <f>LN(Table3[[#This Row],[Value]]/B6747)</f>
        <v>-2.1164811192043272E-2</v>
      </c>
      <c r="D6748" s="89"/>
      <c r="E6748" s="89"/>
      <c r="F6748" s="89">
        <f>Table3[[#This Row],[Yield]]/100*(1+F6747)</f>
        <v>0</v>
      </c>
    </row>
    <row r="6749" spans="1:6" x14ac:dyDescent="0.2">
      <c r="A6749" s="88">
        <v>7105</v>
      </c>
      <c r="B6749" s="89">
        <v>102.78</v>
      </c>
      <c r="C6749" s="89">
        <f>LN(Table3[[#This Row],[Value]]/B6748)</f>
        <v>-6.808345348826004E-4</v>
      </c>
      <c r="D6749" s="89"/>
      <c r="E6749" s="89"/>
      <c r="F6749" s="89">
        <f>Table3[[#This Row],[Yield]]/100*(1+F6748)</f>
        <v>0</v>
      </c>
    </row>
    <row r="6750" spans="1:6" x14ac:dyDescent="0.2">
      <c r="A6750" s="88">
        <v>7107</v>
      </c>
      <c r="B6750" s="89">
        <v>99.56</v>
      </c>
      <c r="C6750" s="89">
        <f>LN(Table3[[#This Row],[Value]]/B6749)</f>
        <v>-3.1830304064692325E-2</v>
      </c>
      <c r="D6750" s="89"/>
      <c r="E6750" s="89"/>
      <c r="F6750" s="89">
        <f>Table3[[#This Row],[Yield]]/100*(1+F6749)</f>
        <v>0</v>
      </c>
    </row>
    <row r="6751" spans="1:6" x14ac:dyDescent="0.2">
      <c r="A6751" s="88">
        <v>7108</v>
      </c>
      <c r="B6751" s="89">
        <v>103.28</v>
      </c>
      <c r="C6751" s="89">
        <f>LN(Table3[[#This Row],[Value]]/B6750)</f>
        <v>3.6683269038995721E-2</v>
      </c>
      <c r="D6751" s="89"/>
      <c r="E6751" s="89"/>
      <c r="F6751" s="89">
        <f>Table3[[#This Row],[Yield]]/100*(1+F6750)</f>
        <v>0</v>
      </c>
    </row>
    <row r="6752" spans="1:6" x14ac:dyDescent="0.2">
      <c r="A6752" s="88">
        <v>7109</v>
      </c>
      <c r="B6752" s="89">
        <v>105.08</v>
      </c>
      <c r="C6752" s="89">
        <f>LN(Table3[[#This Row],[Value]]/B6751)</f>
        <v>1.7278218278951984E-2</v>
      </c>
      <c r="D6752" s="89"/>
      <c r="E6752" s="89"/>
      <c r="F6752" s="89">
        <f>Table3[[#This Row],[Yield]]/100*(1+F6751)</f>
        <v>0</v>
      </c>
    </row>
    <row r="6753" spans="1:6" x14ac:dyDescent="0.2">
      <c r="A6753" s="88">
        <v>7110</v>
      </c>
      <c r="B6753" s="89">
        <v>104.49</v>
      </c>
      <c r="C6753" s="89">
        <f>LN(Table3[[#This Row],[Value]]/B6752)</f>
        <v>-5.6305917713196296E-3</v>
      </c>
      <c r="D6753" s="89"/>
      <c r="E6753" s="89"/>
      <c r="F6753" s="89">
        <f>Table3[[#This Row],[Yield]]/100*(1+F6752)</f>
        <v>0</v>
      </c>
    </row>
    <row r="6754" spans="1:6" x14ac:dyDescent="0.2">
      <c r="A6754" s="88">
        <v>7111</v>
      </c>
      <c r="B6754" s="89">
        <v>106.13</v>
      </c>
      <c r="C6754" s="89">
        <f>LN(Table3[[#This Row],[Value]]/B6753)</f>
        <v>1.5573384727711529E-2</v>
      </c>
      <c r="D6754" s="89"/>
      <c r="E6754" s="89"/>
      <c r="F6754" s="89">
        <f>Table3[[#This Row],[Yield]]/100*(1+F6753)</f>
        <v>0</v>
      </c>
    </row>
    <row r="6755" spans="1:6" x14ac:dyDescent="0.2">
      <c r="A6755" s="88">
        <v>7112</v>
      </c>
      <c r="B6755" s="89">
        <v>106.45</v>
      </c>
      <c r="C6755" s="89">
        <f>LN(Table3[[#This Row],[Value]]/B6754)</f>
        <v>3.0106335657575337E-3</v>
      </c>
      <c r="D6755" s="89"/>
      <c r="E6755" s="89"/>
      <c r="F6755" s="89">
        <f>Table3[[#This Row],[Yield]]/100*(1+F6754)</f>
        <v>0</v>
      </c>
    </row>
    <row r="6756" spans="1:6" x14ac:dyDescent="0.2">
      <c r="A6756" s="88">
        <v>7114</v>
      </c>
      <c r="B6756" s="89">
        <v>106.09</v>
      </c>
      <c r="C6756" s="89">
        <f>LN(Table3[[#This Row],[Value]]/B6755)</f>
        <v>-3.3876008683082579E-3</v>
      </c>
      <c r="D6756" s="89"/>
      <c r="E6756" s="89"/>
      <c r="F6756" s="89">
        <f>Table3[[#This Row],[Yield]]/100*(1+F6755)</f>
        <v>0</v>
      </c>
    </row>
    <row r="6757" spans="1:6" x14ac:dyDescent="0.2">
      <c r="A6757" s="88">
        <v>7115</v>
      </c>
      <c r="B6757" s="89">
        <v>104.58</v>
      </c>
      <c r="C6757" s="89">
        <f>LN(Table3[[#This Row],[Value]]/B6756)</f>
        <v>-1.4335461711195615E-2</v>
      </c>
      <c r="D6757" s="89"/>
      <c r="E6757" s="89"/>
      <c r="F6757" s="89">
        <f>Table3[[#This Row],[Yield]]/100*(1+F6756)</f>
        <v>0</v>
      </c>
    </row>
    <row r="6758" spans="1:6" x14ac:dyDescent="0.2">
      <c r="A6758" s="88">
        <v>7116</v>
      </c>
      <c r="B6758" s="89">
        <v>104.91</v>
      </c>
      <c r="C6758" s="89">
        <f>LN(Table3[[#This Row],[Value]]/B6757)</f>
        <v>3.1505109834096203E-3</v>
      </c>
      <c r="D6758" s="89"/>
      <c r="E6758" s="89"/>
      <c r="F6758" s="89">
        <f>Table3[[#This Row],[Yield]]/100*(1+F6757)</f>
        <v>0</v>
      </c>
    </row>
    <row r="6759" spans="1:6" x14ac:dyDescent="0.2">
      <c r="A6759" s="88">
        <v>7117</v>
      </c>
      <c r="B6759" s="89">
        <v>105.63</v>
      </c>
      <c r="C6759" s="89">
        <f>LN(Table3[[#This Row],[Value]]/B6758)</f>
        <v>6.8395820916767082E-3</v>
      </c>
      <c r="D6759" s="89"/>
      <c r="E6759" s="89"/>
      <c r="F6759" s="89">
        <f>Table3[[#This Row],[Yield]]/100*(1+F6758)</f>
        <v>0</v>
      </c>
    </row>
    <row r="6760" spans="1:6" x14ac:dyDescent="0.2">
      <c r="A6760" s="88">
        <v>7118</v>
      </c>
      <c r="B6760" s="89">
        <v>106.66</v>
      </c>
      <c r="C6760" s="89">
        <f>LN(Table3[[#This Row],[Value]]/B6759)</f>
        <v>9.7037833373853338E-3</v>
      </c>
      <c r="D6760" s="89"/>
      <c r="E6760" s="89"/>
      <c r="F6760" s="89">
        <f>Table3[[#This Row],[Yield]]/100*(1+F6759)</f>
        <v>0</v>
      </c>
    </row>
    <row r="6761" spans="1:6" x14ac:dyDescent="0.2">
      <c r="A6761" s="88">
        <v>7119</v>
      </c>
      <c r="B6761" s="89">
        <v>107.14</v>
      </c>
      <c r="C6761" s="89">
        <f>LN(Table3[[#This Row],[Value]]/B6760)</f>
        <v>4.4901852803580725E-3</v>
      </c>
      <c r="D6761" s="89"/>
      <c r="E6761" s="89"/>
      <c r="F6761" s="89">
        <f>Table3[[#This Row],[Yield]]/100*(1+F6760)</f>
        <v>0</v>
      </c>
    </row>
    <row r="6762" spans="1:6" x14ac:dyDescent="0.2">
      <c r="A6762" s="88">
        <v>7121</v>
      </c>
      <c r="B6762" s="89">
        <v>106.98</v>
      </c>
      <c r="C6762" s="89">
        <f>LN(Table3[[#This Row],[Value]]/B6761)</f>
        <v>-1.4944893497101865E-3</v>
      </c>
      <c r="D6762" s="89"/>
      <c r="E6762" s="89"/>
      <c r="F6762" s="89">
        <f>Table3[[#This Row],[Yield]]/100*(1+F6761)</f>
        <v>0</v>
      </c>
    </row>
    <row r="6763" spans="1:6" x14ac:dyDescent="0.2">
      <c r="A6763" s="88">
        <v>7122</v>
      </c>
      <c r="B6763" s="89">
        <v>108.13</v>
      </c>
      <c r="C6763" s="89">
        <f>LN(Table3[[#This Row],[Value]]/B6762)</f>
        <v>1.0692305854341678E-2</v>
      </c>
      <c r="D6763" s="89"/>
      <c r="E6763" s="89"/>
      <c r="F6763" s="89">
        <f>Table3[[#This Row],[Yield]]/100*(1+F6762)</f>
        <v>0</v>
      </c>
    </row>
    <row r="6764" spans="1:6" x14ac:dyDescent="0.2">
      <c r="A6764" s="88">
        <v>7123</v>
      </c>
      <c r="B6764" s="89">
        <v>108.56</v>
      </c>
      <c r="C6764" s="89">
        <f>LN(Table3[[#This Row],[Value]]/B6763)</f>
        <v>3.9688085691680199E-3</v>
      </c>
      <c r="D6764" s="89"/>
      <c r="E6764" s="89"/>
      <c r="F6764" s="89">
        <f>Table3[[#This Row],[Yield]]/100*(1+F6763)</f>
        <v>0</v>
      </c>
    </row>
    <row r="6765" spans="1:6" x14ac:dyDescent="0.2">
      <c r="A6765" s="88">
        <v>7124</v>
      </c>
      <c r="B6765" s="89">
        <v>109.9</v>
      </c>
      <c r="C6765" s="89">
        <f>LN(Table3[[#This Row],[Value]]/B6764)</f>
        <v>1.2267845882961917E-2</v>
      </c>
      <c r="D6765" s="89"/>
      <c r="E6765" s="89"/>
      <c r="F6765" s="89">
        <f>Table3[[#This Row],[Yield]]/100*(1+F6764)</f>
        <v>0</v>
      </c>
    </row>
    <row r="6766" spans="1:6" x14ac:dyDescent="0.2">
      <c r="A6766" s="88">
        <v>7128</v>
      </c>
      <c r="B6766" s="89">
        <v>109.41</v>
      </c>
      <c r="C6766" s="89">
        <f>LN(Table3[[#This Row],[Value]]/B6765)</f>
        <v>-4.4685679208772422E-3</v>
      </c>
      <c r="D6766" s="89"/>
      <c r="E6766" s="89"/>
      <c r="F6766" s="89">
        <f>Table3[[#This Row],[Yield]]/100*(1+F6765)</f>
        <v>0</v>
      </c>
    </row>
    <row r="6767" spans="1:6" x14ac:dyDescent="0.2">
      <c r="A6767" s="88">
        <v>7129</v>
      </c>
      <c r="B6767" s="89">
        <v>109.97</v>
      </c>
      <c r="C6767" s="89">
        <f>LN(Table3[[#This Row],[Value]]/B6766)</f>
        <v>5.1053078341444678E-3</v>
      </c>
      <c r="D6767" s="89"/>
      <c r="E6767" s="89"/>
      <c r="F6767" s="89">
        <f>Table3[[#This Row],[Yield]]/100*(1+F6766)</f>
        <v>0</v>
      </c>
    </row>
    <row r="6768" spans="1:6" x14ac:dyDescent="0.2">
      <c r="A6768" s="88">
        <v>7130</v>
      </c>
      <c r="B6768" s="89">
        <v>110.46</v>
      </c>
      <c r="C6768" s="89">
        <f>LN(Table3[[#This Row],[Value]]/B6767)</f>
        <v>4.4458631501982666E-3</v>
      </c>
      <c r="D6768" s="89"/>
      <c r="E6768" s="89"/>
      <c r="F6768" s="89">
        <f>Table3[[#This Row],[Yield]]/100*(1+F6767)</f>
        <v>0</v>
      </c>
    </row>
    <row r="6769" spans="1:6" x14ac:dyDescent="0.2">
      <c r="A6769" s="88">
        <v>7131</v>
      </c>
      <c r="B6769" s="89">
        <v>110</v>
      </c>
      <c r="C6769" s="89">
        <f>LN(Table3[[#This Row],[Value]]/B6768)</f>
        <v>-4.1730986806252117E-3</v>
      </c>
      <c r="D6769" s="89"/>
      <c r="E6769" s="89"/>
      <c r="F6769" s="89">
        <f>Table3[[#This Row],[Yield]]/100*(1+F6768)</f>
        <v>0</v>
      </c>
    </row>
    <row r="6770" spans="1:6" x14ac:dyDescent="0.2">
      <c r="A6770" s="88">
        <v>7132</v>
      </c>
      <c r="B6770" s="89">
        <v>109.92</v>
      </c>
      <c r="C6770" s="89">
        <f>LN(Table3[[#This Row],[Value]]/B6769)</f>
        <v>-7.2753731837697886E-4</v>
      </c>
      <c r="D6770" s="89"/>
      <c r="E6770" s="89"/>
      <c r="F6770" s="89">
        <f>Table3[[#This Row],[Yield]]/100*(1+F6769)</f>
        <v>0</v>
      </c>
    </row>
    <row r="6771" spans="1:6" x14ac:dyDescent="0.2">
      <c r="A6771" s="88">
        <v>7133</v>
      </c>
      <c r="B6771" s="89">
        <v>110.71</v>
      </c>
      <c r="C6771" s="89">
        <f>LN(Table3[[#This Row],[Value]]/B6770)</f>
        <v>7.1613413973362463E-3</v>
      </c>
      <c r="D6771" s="89"/>
      <c r="E6771" s="89"/>
      <c r="F6771" s="89">
        <f>Table3[[#This Row],[Yield]]/100*(1+F6770)</f>
        <v>0</v>
      </c>
    </row>
    <row r="6772" spans="1:6" x14ac:dyDescent="0.2">
      <c r="A6772" s="88">
        <v>7135</v>
      </c>
      <c r="B6772" s="89">
        <v>112.23</v>
      </c>
      <c r="C6772" s="89">
        <f>LN(Table3[[#This Row],[Value]]/B6771)</f>
        <v>1.3636167156789019E-2</v>
      </c>
      <c r="D6772" s="89"/>
      <c r="E6772" s="89"/>
      <c r="F6772" s="89">
        <f>Table3[[#This Row],[Yield]]/100*(1+F6771)</f>
        <v>0</v>
      </c>
    </row>
    <row r="6773" spans="1:6" x14ac:dyDescent="0.2">
      <c r="A6773" s="88">
        <v>7136</v>
      </c>
      <c r="B6773" s="89">
        <v>111.66</v>
      </c>
      <c r="C6773" s="89">
        <f>LN(Table3[[#This Row],[Value]]/B6772)</f>
        <v>-5.0917971459501733E-3</v>
      </c>
      <c r="D6773" s="89"/>
      <c r="E6773" s="89"/>
      <c r="F6773" s="89">
        <f>Table3[[#This Row],[Yield]]/100*(1+F6772)</f>
        <v>0</v>
      </c>
    </row>
    <row r="6774" spans="1:6" x14ac:dyDescent="0.2">
      <c r="A6774" s="88">
        <v>7137</v>
      </c>
      <c r="B6774" s="89">
        <v>111.47</v>
      </c>
      <c r="C6774" s="89">
        <f>LN(Table3[[#This Row],[Value]]/B6773)</f>
        <v>-1.703043480682244E-3</v>
      </c>
      <c r="D6774" s="89"/>
      <c r="E6774" s="89"/>
      <c r="F6774" s="89">
        <f>Table3[[#This Row],[Yield]]/100*(1+F6773)</f>
        <v>0</v>
      </c>
    </row>
    <row r="6775" spans="1:6" x14ac:dyDescent="0.2">
      <c r="A6775" s="88">
        <v>7138</v>
      </c>
      <c r="B6775" s="89">
        <v>110.65</v>
      </c>
      <c r="C6775" s="89">
        <f>LN(Table3[[#This Row],[Value]]/B6774)</f>
        <v>-7.383429904473395E-3</v>
      </c>
      <c r="D6775" s="89"/>
      <c r="E6775" s="89"/>
      <c r="F6775" s="89">
        <f>Table3[[#This Row],[Yield]]/100*(1+F6774)</f>
        <v>0</v>
      </c>
    </row>
    <row r="6776" spans="1:6" x14ac:dyDescent="0.2">
      <c r="A6776" s="88">
        <v>7139</v>
      </c>
      <c r="B6776" s="89">
        <v>110.69</v>
      </c>
      <c r="C6776" s="89">
        <f>LN(Table3[[#This Row],[Value]]/B6775)</f>
        <v>3.614349004739125E-4</v>
      </c>
      <c r="D6776" s="89"/>
      <c r="E6776" s="89"/>
      <c r="F6776" s="89">
        <f>Table3[[#This Row],[Yield]]/100*(1+F6775)</f>
        <v>0</v>
      </c>
    </row>
    <row r="6777" spans="1:6" x14ac:dyDescent="0.2">
      <c r="A6777" s="88">
        <v>7142</v>
      </c>
      <c r="B6777" s="89">
        <v>107.24</v>
      </c>
      <c r="C6777" s="89">
        <f>LN(Table3[[#This Row],[Value]]/B6776)</f>
        <v>-3.1664188029774054E-2</v>
      </c>
      <c r="D6777" s="89"/>
      <c r="E6777" s="89"/>
      <c r="F6777" s="89">
        <f>Table3[[#This Row],[Yield]]/100*(1+F6776)</f>
        <v>0</v>
      </c>
    </row>
    <row r="6778" spans="1:6" x14ac:dyDescent="0.2">
      <c r="A6778" s="88">
        <v>7143</v>
      </c>
      <c r="B6778" s="89">
        <v>109.34</v>
      </c>
      <c r="C6778" s="89">
        <f>LN(Table3[[#This Row],[Value]]/B6777)</f>
        <v>1.9392980099094709E-2</v>
      </c>
      <c r="D6778" s="89"/>
      <c r="E6778" s="89"/>
      <c r="F6778" s="89">
        <f>Table3[[#This Row],[Yield]]/100*(1+F6777)</f>
        <v>0</v>
      </c>
    </row>
    <row r="6779" spans="1:6" x14ac:dyDescent="0.2">
      <c r="A6779" s="88">
        <v>7144</v>
      </c>
      <c r="B6779" s="89">
        <v>110.73</v>
      </c>
      <c r="C6779" s="89">
        <f>LN(Table3[[#This Row],[Value]]/B6778)</f>
        <v>1.263251224316372E-2</v>
      </c>
      <c r="D6779" s="89"/>
      <c r="E6779" s="89"/>
      <c r="F6779" s="89">
        <f>Table3[[#This Row],[Yield]]/100*(1+F6778)</f>
        <v>0</v>
      </c>
    </row>
    <row r="6780" spans="1:6" x14ac:dyDescent="0.2">
      <c r="A6780" s="88">
        <v>7145</v>
      </c>
      <c r="B6780" s="89">
        <v>109.98</v>
      </c>
      <c r="C6780" s="89">
        <f>LN(Table3[[#This Row],[Value]]/B6779)</f>
        <v>-6.7962746303482559E-3</v>
      </c>
      <c r="D6780" s="89"/>
      <c r="E6780" s="89"/>
      <c r="F6780" s="89">
        <f>Table3[[#This Row],[Yield]]/100*(1+F6779)</f>
        <v>0</v>
      </c>
    </row>
    <row r="6781" spans="1:6" x14ac:dyDescent="0.2">
      <c r="A6781" s="88">
        <v>7146</v>
      </c>
      <c r="B6781" s="89">
        <v>110.03</v>
      </c>
      <c r="C6781" s="89">
        <f>LN(Table3[[#This Row],[Value]]/B6780)</f>
        <v>4.5452480215268156E-4</v>
      </c>
      <c r="D6781" s="89"/>
      <c r="E6781" s="89"/>
      <c r="F6781" s="89">
        <f>Table3[[#This Row],[Yield]]/100*(1+F6780)</f>
        <v>0</v>
      </c>
    </row>
    <row r="6782" spans="1:6" x14ac:dyDescent="0.2">
      <c r="A6782" s="88">
        <v>7147</v>
      </c>
      <c r="B6782" s="89">
        <v>111.1</v>
      </c>
      <c r="C6782" s="89">
        <f>LN(Table3[[#This Row],[Value]]/B6781)</f>
        <v>9.6776407637628511E-3</v>
      </c>
      <c r="D6782" s="89"/>
      <c r="E6782" s="89"/>
      <c r="F6782" s="89">
        <f>Table3[[#This Row],[Yield]]/100*(1+F6781)</f>
        <v>0</v>
      </c>
    </row>
    <row r="6783" spans="1:6" x14ac:dyDescent="0.2">
      <c r="A6783" s="88">
        <v>7149</v>
      </c>
      <c r="B6783" s="89">
        <v>110.94</v>
      </c>
      <c r="C6783" s="89">
        <f>LN(Table3[[#This Row],[Value]]/B6782)</f>
        <v>-1.441182018495792E-3</v>
      </c>
      <c r="D6783" s="89"/>
      <c r="E6783" s="89"/>
      <c r="F6783" s="89">
        <f>Table3[[#This Row],[Yield]]/100*(1+F6782)</f>
        <v>0</v>
      </c>
    </row>
    <row r="6784" spans="1:6" x14ac:dyDescent="0.2">
      <c r="A6784" s="88">
        <v>7150</v>
      </c>
      <c r="B6784" s="89">
        <v>109.72</v>
      </c>
      <c r="C6784" s="89">
        <f>LN(Table3[[#This Row],[Value]]/B6783)</f>
        <v>-1.105784855768603E-2</v>
      </c>
      <c r="D6784" s="89"/>
      <c r="E6784" s="89"/>
      <c r="F6784" s="89">
        <f>Table3[[#This Row],[Yield]]/100*(1+F6783)</f>
        <v>0</v>
      </c>
    </row>
    <row r="6785" spans="1:6" x14ac:dyDescent="0.2">
      <c r="A6785" s="88">
        <v>7151</v>
      </c>
      <c r="B6785" s="89">
        <v>108.91</v>
      </c>
      <c r="C6785" s="89">
        <f>LN(Table3[[#This Row],[Value]]/B6784)</f>
        <v>-7.409812981807388E-3</v>
      </c>
      <c r="D6785" s="89"/>
      <c r="E6785" s="89"/>
      <c r="F6785" s="89">
        <f>Table3[[#This Row],[Yield]]/100*(1+F6784)</f>
        <v>0</v>
      </c>
    </row>
    <row r="6786" spans="1:6" x14ac:dyDescent="0.2">
      <c r="A6786" s="88">
        <v>7152</v>
      </c>
      <c r="B6786" s="89">
        <v>107.16</v>
      </c>
      <c r="C6786" s="89">
        <f>LN(Table3[[#This Row],[Value]]/B6785)</f>
        <v>-1.6198808411187086E-2</v>
      </c>
      <c r="D6786" s="89"/>
      <c r="E6786" s="89"/>
      <c r="F6786" s="89">
        <f>Table3[[#This Row],[Yield]]/100*(1+F6785)</f>
        <v>0</v>
      </c>
    </row>
    <row r="6787" spans="1:6" x14ac:dyDescent="0.2">
      <c r="A6787" s="88">
        <v>7153</v>
      </c>
      <c r="B6787" s="89">
        <v>107.99</v>
      </c>
      <c r="C6787" s="89">
        <f>LN(Table3[[#This Row],[Value]]/B6786)</f>
        <v>7.7155855682603178E-3</v>
      </c>
      <c r="D6787" s="89"/>
      <c r="E6787" s="89"/>
      <c r="F6787" s="89">
        <f>Table3[[#This Row],[Yield]]/100*(1+F6786)</f>
        <v>0</v>
      </c>
    </row>
    <row r="6788" spans="1:6" x14ac:dyDescent="0.2">
      <c r="A6788" s="88">
        <v>7156</v>
      </c>
      <c r="B6788" s="89">
        <v>102.82</v>
      </c>
      <c r="C6788" s="89">
        <f>LN(Table3[[#This Row],[Value]]/B6787)</f>
        <v>-4.9058743617309747E-2</v>
      </c>
      <c r="D6788" s="89"/>
      <c r="E6788" s="89"/>
      <c r="F6788" s="89">
        <f>Table3[[#This Row],[Yield]]/100*(1+F6787)</f>
        <v>0</v>
      </c>
    </row>
    <row r="6789" spans="1:6" x14ac:dyDescent="0.2">
      <c r="A6789" s="88">
        <v>7157</v>
      </c>
      <c r="B6789" s="89">
        <v>102.4</v>
      </c>
      <c r="C6789" s="89">
        <f>LN(Table3[[#This Row],[Value]]/B6788)</f>
        <v>-4.0931740219510258E-3</v>
      </c>
      <c r="D6789" s="89"/>
      <c r="E6789" s="89"/>
      <c r="F6789" s="89">
        <f>Table3[[#This Row],[Yield]]/100*(1+F6788)</f>
        <v>0</v>
      </c>
    </row>
    <row r="6790" spans="1:6" x14ac:dyDescent="0.2">
      <c r="A6790" s="88">
        <v>7158</v>
      </c>
      <c r="B6790" s="89">
        <v>105.78</v>
      </c>
      <c r="C6790" s="89">
        <f>LN(Table3[[#This Row],[Value]]/B6789)</f>
        <v>3.2474753032426404E-2</v>
      </c>
      <c r="D6790" s="89"/>
      <c r="E6790" s="89"/>
      <c r="F6790" s="89">
        <f>Table3[[#This Row],[Yield]]/100*(1+F6789)</f>
        <v>0</v>
      </c>
    </row>
    <row r="6791" spans="1:6" x14ac:dyDescent="0.2">
      <c r="A6791" s="88">
        <v>7159</v>
      </c>
      <c r="B6791" s="89">
        <v>100.8</v>
      </c>
      <c r="C6791" s="89">
        <f>LN(Table3[[#This Row],[Value]]/B6790)</f>
        <v>-4.8223110000565693E-2</v>
      </c>
      <c r="D6791" s="89"/>
      <c r="E6791" s="89"/>
      <c r="F6791" s="89">
        <f>Table3[[#This Row],[Yield]]/100*(1+F6790)</f>
        <v>0</v>
      </c>
    </row>
    <row r="6792" spans="1:6" x14ac:dyDescent="0.2">
      <c r="A6792" s="88">
        <v>7160</v>
      </c>
      <c r="B6792" s="89">
        <v>101.88</v>
      </c>
      <c r="C6792" s="89">
        <f>LN(Table3[[#This Row],[Value]]/B6791)</f>
        <v>1.0657294473987979E-2</v>
      </c>
      <c r="D6792" s="89"/>
      <c r="E6792" s="89"/>
      <c r="F6792" s="89">
        <f>Table3[[#This Row],[Yield]]/100*(1+F6791)</f>
        <v>0</v>
      </c>
    </row>
    <row r="6793" spans="1:6" x14ac:dyDescent="0.2">
      <c r="A6793" s="88">
        <v>7161</v>
      </c>
      <c r="B6793" s="89">
        <v>104.33</v>
      </c>
      <c r="C6793" s="89">
        <f>LN(Table3[[#This Row],[Value]]/B6792)</f>
        <v>2.3763302368621758E-2</v>
      </c>
      <c r="D6793" s="89"/>
      <c r="E6793" s="89"/>
      <c r="F6793" s="89">
        <f>Table3[[#This Row],[Yield]]/100*(1+F6792)</f>
        <v>0</v>
      </c>
    </row>
    <row r="6794" spans="1:6" x14ac:dyDescent="0.2">
      <c r="A6794" s="88">
        <v>7163</v>
      </c>
      <c r="B6794" s="89">
        <v>103.94</v>
      </c>
      <c r="C6794" s="89">
        <f>LN(Table3[[#This Row],[Value]]/B6793)</f>
        <v>-3.7451428995822537E-3</v>
      </c>
      <c r="D6794" s="89"/>
      <c r="E6794" s="89"/>
      <c r="F6794" s="89">
        <f>Table3[[#This Row],[Yield]]/100*(1+F6793)</f>
        <v>0</v>
      </c>
    </row>
    <row r="6795" spans="1:6" x14ac:dyDescent="0.2">
      <c r="A6795" s="88">
        <v>7164</v>
      </c>
      <c r="B6795" s="89">
        <v>105.1</v>
      </c>
      <c r="C6795" s="89">
        <f>LN(Table3[[#This Row],[Value]]/B6794)</f>
        <v>1.1098468302609622E-2</v>
      </c>
      <c r="D6795" s="89"/>
      <c r="E6795" s="89"/>
      <c r="F6795" s="89">
        <f>Table3[[#This Row],[Yield]]/100*(1+F6794)</f>
        <v>0</v>
      </c>
    </row>
    <row r="6796" spans="1:6" x14ac:dyDescent="0.2">
      <c r="A6796" s="88">
        <v>7165</v>
      </c>
      <c r="B6796" s="89">
        <v>104.28</v>
      </c>
      <c r="C6796" s="89">
        <f>LN(Table3[[#This Row],[Value]]/B6795)</f>
        <v>-7.8326888176044034E-3</v>
      </c>
      <c r="D6796" s="89"/>
      <c r="E6796" s="89"/>
      <c r="F6796" s="89">
        <f>Table3[[#This Row],[Yield]]/100*(1+F6795)</f>
        <v>0</v>
      </c>
    </row>
    <row r="6797" spans="1:6" x14ac:dyDescent="0.2">
      <c r="A6797" s="88">
        <v>7166</v>
      </c>
      <c r="B6797" s="89">
        <v>102.86</v>
      </c>
      <c r="C6797" s="89">
        <f>LN(Table3[[#This Row],[Value]]/B6796)</f>
        <v>-1.3710748718530822E-2</v>
      </c>
      <c r="D6797" s="89"/>
      <c r="E6797" s="89"/>
      <c r="F6797" s="89">
        <f>Table3[[#This Row],[Yield]]/100*(1+F6796)</f>
        <v>0</v>
      </c>
    </row>
    <row r="6798" spans="1:6" x14ac:dyDescent="0.2">
      <c r="A6798" s="88">
        <v>7167</v>
      </c>
      <c r="B6798" s="89">
        <v>102.25</v>
      </c>
      <c r="C6798" s="89">
        <f>LN(Table3[[#This Row],[Value]]/B6797)</f>
        <v>-5.948045423859012E-3</v>
      </c>
      <c r="D6798" s="89"/>
      <c r="E6798" s="89"/>
      <c r="F6798" s="89">
        <f>Table3[[#This Row],[Yield]]/100*(1+F6797)</f>
        <v>0</v>
      </c>
    </row>
    <row r="6799" spans="1:6" x14ac:dyDescent="0.2">
      <c r="A6799" s="88">
        <v>7170</v>
      </c>
      <c r="B6799" s="89">
        <v>99.7</v>
      </c>
      <c r="C6799" s="89">
        <f>LN(Table3[[#This Row],[Value]]/B6798)</f>
        <v>-2.525511795511845E-2</v>
      </c>
      <c r="D6799" s="89"/>
      <c r="E6799" s="89"/>
      <c r="F6799" s="89">
        <f>Table3[[#This Row],[Yield]]/100*(1+F6798)</f>
        <v>0</v>
      </c>
    </row>
    <row r="6800" spans="1:6" x14ac:dyDescent="0.2">
      <c r="A6800" s="88">
        <v>7171</v>
      </c>
      <c r="B6800" s="89">
        <v>100.58</v>
      </c>
      <c r="C6800" s="89">
        <f>LN(Table3[[#This Row],[Value]]/B6799)</f>
        <v>8.7877537760259385E-3</v>
      </c>
      <c r="D6800" s="89"/>
      <c r="E6800" s="89"/>
      <c r="F6800" s="89">
        <f>Table3[[#This Row],[Yield]]/100*(1+F6799)</f>
        <v>0</v>
      </c>
    </row>
    <row r="6801" spans="1:6" x14ac:dyDescent="0.2">
      <c r="A6801" s="88">
        <v>7172</v>
      </c>
      <c r="B6801" s="89">
        <v>98.46</v>
      </c>
      <c r="C6801" s="89">
        <f>LN(Table3[[#This Row],[Value]]/B6800)</f>
        <v>-2.130305641376427E-2</v>
      </c>
      <c r="D6801" s="89"/>
      <c r="E6801" s="89"/>
      <c r="F6801" s="89">
        <f>Table3[[#This Row],[Yield]]/100*(1+F6800)</f>
        <v>0</v>
      </c>
    </row>
    <row r="6802" spans="1:6" x14ac:dyDescent="0.2">
      <c r="A6802" s="88">
        <v>7173</v>
      </c>
      <c r="B6802" s="89">
        <v>99.47</v>
      </c>
      <c r="C6802" s="89">
        <f>LN(Table3[[#This Row],[Value]]/B6801)</f>
        <v>1.0205716834268087E-2</v>
      </c>
      <c r="D6802" s="89"/>
      <c r="E6802" s="89"/>
      <c r="F6802" s="89">
        <f>Table3[[#This Row],[Yield]]/100*(1+F6801)</f>
        <v>0</v>
      </c>
    </row>
    <row r="6803" spans="1:6" x14ac:dyDescent="0.2">
      <c r="A6803" s="88">
        <v>7174</v>
      </c>
      <c r="B6803" s="89">
        <v>100.84</v>
      </c>
      <c r="C6803" s="89">
        <f>LN(Table3[[#This Row],[Value]]/B6802)</f>
        <v>1.3679011155396589E-2</v>
      </c>
      <c r="D6803" s="89"/>
      <c r="E6803" s="89"/>
      <c r="F6803" s="89">
        <f>Table3[[#This Row],[Yield]]/100*(1+F6802)</f>
        <v>0</v>
      </c>
    </row>
    <row r="6804" spans="1:6" x14ac:dyDescent="0.2">
      <c r="A6804" s="88">
        <v>7175</v>
      </c>
      <c r="B6804" s="89">
        <v>101.44</v>
      </c>
      <c r="C6804" s="89">
        <f>LN(Table3[[#This Row],[Value]]/B6803)</f>
        <v>5.9323883691967619E-3</v>
      </c>
      <c r="D6804" s="89"/>
      <c r="E6804" s="89"/>
      <c r="F6804" s="89">
        <f>Table3[[#This Row],[Yield]]/100*(1+F6803)</f>
        <v>0</v>
      </c>
    </row>
    <row r="6805" spans="1:6" x14ac:dyDescent="0.2">
      <c r="A6805" s="88">
        <v>7177</v>
      </c>
      <c r="B6805" s="89">
        <v>101.63</v>
      </c>
      <c r="C6805" s="89">
        <f>LN(Table3[[#This Row],[Value]]/B6804)</f>
        <v>1.8712764607592975E-3</v>
      </c>
      <c r="D6805" s="89"/>
      <c r="E6805" s="89"/>
      <c r="F6805" s="89">
        <f>Table3[[#This Row],[Yield]]/100*(1+F6804)</f>
        <v>0</v>
      </c>
    </row>
    <row r="6806" spans="1:6" x14ac:dyDescent="0.2">
      <c r="A6806" s="88">
        <v>7178</v>
      </c>
      <c r="B6806" s="89">
        <v>103.29</v>
      </c>
      <c r="C6806" s="89">
        <f>LN(Table3[[#This Row],[Value]]/B6805)</f>
        <v>1.6201798868867221E-2</v>
      </c>
      <c r="D6806" s="89"/>
      <c r="E6806" s="89"/>
      <c r="F6806" s="89">
        <f>Table3[[#This Row],[Yield]]/100*(1+F6805)</f>
        <v>0</v>
      </c>
    </row>
    <row r="6807" spans="1:6" x14ac:dyDescent="0.2">
      <c r="A6807" s="88">
        <v>7179</v>
      </c>
      <c r="B6807" s="89">
        <v>101.91</v>
      </c>
      <c r="C6807" s="89">
        <f>LN(Table3[[#This Row],[Value]]/B6806)</f>
        <v>-1.3450495177939958E-2</v>
      </c>
      <c r="D6807" s="89"/>
      <c r="E6807" s="89"/>
      <c r="F6807" s="89">
        <f>Table3[[#This Row],[Yield]]/100*(1+F6806)</f>
        <v>0</v>
      </c>
    </row>
    <row r="6808" spans="1:6" x14ac:dyDescent="0.2">
      <c r="A6808" s="88">
        <v>7180</v>
      </c>
      <c r="B6808" s="89">
        <v>103.01</v>
      </c>
      <c r="C6808" s="89">
        <f>LN(Table3[[#This Row],[Value]]/B6807)</f>
        <v>1.0736000054999946E-2</v>
      </c>
      <c r="D6808" s="89"/>
      <c r="E6808" s="89"/>
      <c r="F6808" s="89">
        <f>Table3[[#This Row],[Yield]]/100*(1+F6807)</f>
        <v>0</v>
      </c>
    </row>
    <row r="6809" spans="1:6" x14ac:dyDescent="0.2">
      <c r="A6809" s="88">
        <v>7181</v>
      </c>
      <c r="B6809" s="89">
        <v>104.75</v>
      </c>
      <c r="C6809" s="89">
        <f>LN(Table3[[#This Row],[Value]]/B6808)</f>
        <v>1.6750487906645108E-2</v>
      </c>
      <c r="D6809" s="89"/>
      <c r="E6809" s="89"/>
      <c r="F6809" s="89">
        <f>Table3[[#This Row],[Yield]]/100*(1+F6808)</f>
        <v>0</v>
      </c>
    </row>
    <row r="6810" spans="1:6" x14ac:dyDescent="0.2">
      <c r="A6810" s="88">
        <v>7185</v>
      </c>
      <c r="B6810" s="89">
        <v>106.26</v>
      </c>
      <c r="C6810" s="89">
        <f>LN(Table3[[#This Row],[Value]]/B6809)</f>
        <v>1.4312362220550176E-2</v>
      </c>
      <c r="D6810" s="89"/>
      <c r="E6810" s="89"/>
      <c r="F6810" s="89">
        <f>Table3[[#This Row],[Yield]]/100*(1+F6809)</f>
        <v>0</v>
      </c>
    </row>
    <row r="6811" spans="1:6" x14ac:dyDescent="0.2">
      <c r="A6811" s="88">
        <v>7186</v>
      </c>
      <c r="B6811" s="89">
        <v>108.55</v>
      </c>
      <c r="C6811" s="89">
        <f>LN(Table3[[#This Row],[Value]]/B6810)</f>
        <v>2.1321975301503669E-2</v>
      </c>
      <c r="D6811" s="89"/>
      <c r="E6811" s="89"/>
      <c r="F6811" s="89">
        <f>Table3[[#This Row],[Yield]]/100*(1+F6810)</f>
        <v>0</v>
      </c>
    </row>
    <row r="6812" spans="1:6" x14ac:dyDescent="0.2">
      <c r="A6812" s="88">
        <v>7187</v>
      </c>
      <c r="B6812" s="89">
        <v>108.27</v>
      </c>
      <c r="C6812" s="89">
        <f>LN(Table3[[#This Row],[Value]]/B6811)</f>
        <v>-2.582789001493932E-3</v>
      </c>
      <c r="D6812" s="89"/>
      <c r="E6812" s="89"/>
      <c r="F6812" s="89">
        <f>Table3[[#This Row],[Yield]]/100*(1+F6811)</f>
        <v>0</v>
      </c>
    </row>
    <row r="6813" spans="1:6" x14ac:dyDescent="0.2">
      <c r="A6813" s="88">
        <v>7188</v>
      </c>
      <c r="B6813" s="89">
        <v>106.96</v>
      </c>
      <c r="C6813" s="89">
        <f>LN(Table3[[#This Row],[Value]]/B6812)</f>
        <v>-1.2173174529119207E-2</v>
      </c>
      <c r="D6813" s="89"/>
      <c r="E6813" s="89"/>
      <c r="F6813" s="89">
        <f>Table3[[#This Row],[Yield]]/100*(1+F6812)</f>
        <v>0</v>
      </c>
    </row>
    <row r="6814" spans="1:6" x14ac:dyDescent="0.2">
      <c r="A6814" s="88">
        <v>7189</v>
      </c>
      <c r="B6814" s="89">
        <v>106.33</v>
      </c>
      <c r="C6814" s="89">
        <f>LN(Table3[[#This Row],[Value]]/B6813)</f>
        <v>-5.9074671306929161E-3</v>
      </c>
      <c r="D6814" s="89"/>
      <c r="E6814" s="89"/>
      <c r="F6814" s="89">
        <f>Table3[[#This Row],[Yield]]/100*(1+F6813)</f>
        <v>0</v>
      </c>
    </row>
    <row r="6815" spans="1:6" x14ac:dyDescent="0.2">
      <c r="A6815" s="88">
        <v>7191</v>
      </c>
      <c r="B6815" s="89">
        <v>106.51</v>
      </c>
      <c r="C6815" s="89">
        <f>LN(Table3[[#This Row],[Value]]/B6814)</f>
        <v>1.6914117920795427E-3</v>
      </c>
      <c r="D6815" s="89"/>
      <c r="E6815" s="89"/>
      <c r="F6815" s="89">
        <f>Table3[[#This Row],[Yield]]/100*(1+F6814)</f>
        <v>0</v>
      </c>
    </row>
    <row r="6816" spans="1:6" x14ac:dyDescent="0.2">
      <c r="A6816" s="88">
        <v>7192</v>
      </c>
      <c r="B6816" s="89">
        <v>108.3</v>
      </c>
      <c r="C6816" s="89">
        <f>LN(Table3[[#This Row],[Value]]/B6815)</f>
        <v>1.6666276551870519E-2</v>
      </c>
      <c r="D6816" s="89"/>
      <c r="E6816" s="89"/>
      <c r="F6816" s="89">
        <f>Table3[[#This Row],[Yield]]/100*(1+F6815)</f>
        <v>0</v>
      </c>
    </row>
    <row r="6817" spans="1:6" x14ac:dyDescent="0.2">
      <c r="A6817" s="88">
        <v>7194</v>
      </c>
      <c r="B6817" s="89">
        <v>107.68</v>
      </c>
      <c r="C6817" s="89">
        <f>LN(Table3[[#This Row],[Value]]/B6816)</f>
        <v>-5.7412881105271532E-3</v>
      </c>
      <c r="D6817" s="89"/>
      <c r="E6817" s="89"/>
      <c r="F6817" s="89">
        <f>Table3[[#This Row],[Yield]]/100*(1+F6816)</f>
        <v>0</v>
      </c>
    </row>
    <row r="6818" spans="1:6" x14ac:dyDescent="0.2">
      <c r="A6818" s="88">
        <v>7195</v>
      </c>
      <c r="B6818" s="89">
        <v>107.1</v>
      </c>
      <c r="C6818" s="89">
        <f>LN(Table3[[#This Row],[Value]]/B6817)</f>
        <v>-5.4008884427146821E-3</v>
      </c>
      <c r="D6818" s="89"/>
      <c r="E6818" s="89"/>
      <c r="F6818" s="89">
        <f>Table3[[#This Row],[Yield]]/100*(1+F6817)</f>
        <v>0</v>
      </c>
    </row>
    <row r="6819" spans="1:6" x14ac:dyDescent="0.2">
      <c r="A6819" s="88">
        <v>7196</v>
      </c>
      <c r="B6819" s="89">
        <v>108.3</v>
      </c>
      <c r="C6819" s="89">
        <f>LN(Table3[[#This Row],[Value]]/B6818)</f>
        <v>1.1142176553241803E-2</v>
      </c>
      <c r="D6819" s="89"/>
      <c r="E6819" s="89"/>
      <c r="F6819" s="89">
        <f>Table3[[#This Row],[Yield]]/100*(1+F6818)</f>
        <v>0</v>
      </c>
    </row>
    <row r="6820" spans="1:6" x14ac:dyDescent="0.2">
      <c r="A6820" s="88">
        <v>7198</v>
      </c>
      <c r="B6820" s="89">
        <v>108.39</v>
      </c>
      <c r="C6820" s="89">
        <f>LN(Table3[[#This Row],[Value]]/B6819)</f>
        <v>8.3067982071363439E-4</v>
      </c>
      <c r="D6820" s="89"/>
      <c r="E6820" s="89"/>
      <c r="F6820" s="89">
        <f>Table3[[#This Row],[Yield]]/100*(1+F6819)</f>
        <v>0</v>
      </c>
    </row>
    <row r="6821" spans="1:6" x14ac:dyDescent="0.2">
      <c r="A6821" s="88">
        <v>7199</v>
      </c>
      <c r="B6821" s="89">
        <v>108.81</v>
      </c>
      <c r="C6821" s="89">
        <f>LN(Table3[[#This Row],[Value]]/B6820)</f>
        <v>3.8674081352620495E-3</v>
      </c>
      <c r="D6821" s="89"/>
      <c r="E6821" s="89"/>
      <c r="F6821" s="89">
        <f>Table3[[#This Row],[Yield]]/100*(1+F6820)</f>
        <v>0</v>
      </c>
    </row>
    <row r="6822" spans="1:6" x14ac:dyDescent="0.2">
      <c r="A6822" s="88">
        <v>7200</v>
      </c>
      <c r="B6822" s="89">
        <v>107.55</v>
      </c>
      <c r="C6822" s="89">
        <f>LN(Table3[[#This Row],[Value]]/B6821)</f>
        <v>-1.1647386249181629E-2</v>
      </c>
      <c r="D6822" s="89"/>
      <c r="E6822" s="89"/>
      <c r="F6822" s="89">
        <f>Table3[[#This Row],[Yield]]/100*(1+F6821)</f>
        <v>0</v>
      </c>
    </row>
    <row r="6823" spans="1:6" x14ac:dyDescent="0.2">
      <c r="A6823" s="88">
        <v>7201</v>
      </c>
      <c r="B6823" s="89">
        <v>106.78</v>
      </c>
      <c r="C6823" s="89">
        <f>LN(Table3[[#This Row],[Value]]/B6822)</f>
        <v>-7.1852126416989048E-3</v>
      </c>
      <c r="D6823" s="89"/>
      <c r="E6823" s="89"/>
      <c r="F6823" s="89">
        <f>Table3[[#This Row],[Yield]]/100*(1+F6822)</f>
        <v>0</v>
      </c>
    </row>
    <row r="6824" spans="1:6" x14ac:dyDescent="0.2">
      <c r="A6824" s="88">
        <v>7202</v>
      </c>
      <c r="B6824" s="89">
        <v>105.84</v>
      </c>
      <c r="C6824" s="89">
        <f>LN(Table3[[#This Row],[Value]]/B6823)</f>
        <v>-8.8421232653398928E-3</v>
      </c>
      <c r="D6824" s="89"/>
      <c r="E6824" s="89"/>
      <c r="F6824" s="89">
        <f>Table3[[#This Row],[Yield]]/100*(1+F6823)</f>
        <v>0</v>
      </c>
    </row>
    <row r="6825" spans="1:6" x14ac:dyDescent="0.2">
      <c r="A6825" s="88">
        <v>7203</v>
      </c>
      <c r="B6825" s="89">
        <v>104.99</v>
      </c>
      <c r="C6825" s="89">
        <f>LN(Table3[[#This Row],[Value]]/B6824)</f>
        <v>-8.0634122798504647E-3</v>
      </c>
      <c r="D6825" s="89"/>
      <c r="E6825" s="89"/>
      <c r="F6825" s="89">
        <f>Table3[[#This Row],[Yield]]/100*(1+F6824)</f>
        <v>0</v>
      </c>
    </row>
    <row r="6826" spans="1:6" x14ac:dyDescent="0.2">
      <c r="A6826" s="88">
        <v>7205</v>
      </c>
      <c r="B6826" s="89">
        <v>106.3</v>
      </c>
      <c r="C6826" s="89">
        <f>LN(Table3[[#This Row],[Value]]/B6825)</f>
        <v>1.2400177821052398E-2</v>
      </c>
      <c r="D6826" s="89"/>
      <c r="E6826" s="89"/>
      <c r="F6826" s="89">
        <f>Table3[[#This Row],[Yield]]/100*(1+F6825)</f>
        <v>0</v>
      </c>
    </row>
    <row r="6827" spans="1:6" x14ac:dyDescent="0.2">
      <c r="A6827" s="88">
        <v>7206</v>
      </c>
      <c r="B6827" s="89">
        <v>106.89</v>
      </c>
      <c r="C6827" s="89">
        <f>LN(Table3[[#This Row],[Value]]/B6826)</f>
        <v>5.5349829379522254E-3</v>
      </c>
      <c r="D6827" s="89"/>
      <c r="E6827" s="89"/>
      <c r="F6827" s="89">
        <f>Table3[[#This Row],[Yield]]/100*(1+F6826)</f>
        <v>0</v>
      </c>
    </row>
    <row r="6828" spans="1:6" x14ac:dyDescent="0.2">
      <c r="A6828" s="88">
        <v>7207</v>
      </c>
      <c r="B6828" s="89">
        <v>106.83</v>
      </c>
      <c r="C6828" s="89">
        <f>LN(Table3[[#This Row],[Value]]/B6827)</f>
        <v>-5.6148232805829676E-4</v>
      </c>
      <c r="D6828" s="89"/>
      <c r="E6828" s="89"/>
      <c r="F6828" s="89">
        <f>Table3[[#This Row],[Yield]]/100*(1+F6827)</f>
        <v>0</v>
      </c>
    </row>
    <row r="6829" spans="1:6" x14ac:dyDescent="0.2">
      <c r="A6829" s="88">
        <v>7208</v>
      </c>
      <c r="B6829" s="89">
        <v>107.3</v>
      </c>
      <c r="C6829" s="89">
        <f>LN(Table3[[#This Row],[Value]]/B6828)</f>
        <v>4.3898636788568231E-3</v>
      </c>
      <c r="D6829" s="89"/>
      <c r="E6829" s="89"/>
      <c r="F6829" s="89">
        <f>Table3[[#This Row],[Yield]]/100*(1+F6828)</f>
        <v>0</v>
      </c>
    </row>
    <row r="6830" spans="1:6" x14ac:dyDescent="0.2">
      <c r="A6830" s="88">
        <v>7209</v>
      </c>
      <c r="B6830" s="89">
        <v>108.66</v>
      </c>
      <c r="C6830" s="89">
        <f>LN(Table3[[#This Row],[Value]]/B6829)</f>
        <v>1.2595091486724257E-2</v>
      </c>
      <c r="D6830" s="89"/>
      <c r="E6830" s="89"/>
      <c r="F6830" s="89">
        <f>Table3[[#This Row],[Yield]]/100*(1+F6829)</f>
        <v>0</v>
      </c>
    </row>
    <row r="6831" spans="1:6" x14ac:dyDescent="0.2">
      <c r="A6831" s="88">
        <v>7210</v>
      </c>
      <c r="B6831" s="89">
        <v>110.06</v>
      </c>
      <c r="C6831" s="89">
        <f>LN(Table3[[#This Row],[Value]]/B6830)</f>
        <v>1.2801930508235745E-2</v>
      </c>
      <c r="D6831" s="89"/>
      <c r="E6831" s="89"/>
      <c r="F6831" s="89">
        <f>Table3[[#This Row],[Yield]]/100*(1+F6830)</f>
        <v>0</v>
      </c>
    </row>
    <row r="6832" spans="1:6" x14ac:dyDescent="0.2">
      <c r="A6832" s="88">
        <v>7212</v>
      </c>
      <c r="B6832" s="89">
        <v>110.32</v>
      </c>
      <c r="C6832" s="89">
        <f>LN(Table3[[#This Row],[Value]]/B6831)</f>
        <v>2.3595618534335474E-3</v>
      </c>
      <c r="D6832" s="89"/>
      <c r="E6832" s="89"/>
      <c r="F6832" s="89">
        <f>Table3[[#This Row],[Yield]]/100*(1+F6831)</f>
        <v>0</v>
      </c>
    </row>
    <row r="6833" spans="1:6" x14ac:dyDescent="0.2">
      <c r="A6833" s="88">
        <v>7213</v>
      </c>
      <c r="B6833" s="89">
        <v>111.42</v>
      </c>
      <c r="C6833" s="89">
        <f>LN(Table3[[#This Row],[Value]]/B6832)</f>
        <v>9.9216111076232058E-3</v>
      </c>
      <c r="D6833" s="89"/>
      <c r="E6833" s="89"/>
      <c r="F6833" s="89">
        <f>Table3[[#This Row],[Yield]]/100*(1+F6832)</f>
        <v>0</v>
      </c>
    </row>
    <row r="6834" spans="1:6" x14ac:dyDescent="0.2">
      <c r="A6834" s="88">
        <v>7214</v>
      </c>
      <c r="B6834" s="89">
        <v>111.12</v>
      </c>
      <c r="C6834" s="89">
        <f>LN(Table3[[#This Row],[Value]]/B6833)</f>
        <v>-2.696146146581022E-3</v>
      </c>
      <c r="D6834" s="89"/>
      <c r="E6834" s="89"/>
      <c r="F6834" s="89">
        <f>Table3[[#This Row],[Yield]]/100*(1+F6833)</f>
        <v>0</v>
      </c>
    </row>
    <row r="6835" spans="1:6" x14ac:dyDescent="0.2">
      <c r="A6835" s="88">
        <v>7215</v>
      </c>
      <c r="B6835" s="89">
        <v>111.19</v>
      </c>
      <c r="C6835" s="89">
        <f>LN(Table3[[#This Row],[Value]]/B6834)</f>
        <v>6.2975126906946073E-4</v>
      </c>
      <c r="D6835" s="89"/>
      <c r="E6835" s="89"/>
      <c r="F6835" s="89">
        <f>Table3[[#This Row],[Yield]]/100*(1+F6834)</f>
        <v>0</v>
      </c>
    </row>
    <row r="6836" spans="1:6" x14ac:dyDescent="0.2">
      <c r="A6836" s="88">
        <v>7216</v>
      </c>
      <c r="B6836" s="89">
        <v>108.9</v>
      </c>
      <c r="C6836" s="89">
        <f>LN(Table3[[#This Row],[Value]]/B6835)</f>
        <v>-2.0810419776242935E-2</v>
      </c>
      <c r="D6836" s="89"/>
      <c r="E6836" s="89"/>
      <c r="F6836" s="89">
        <f>Table3[[#This Row],[Yield]]/100*(1+F6835)</f>
        <v>0</v>
      </c>
    </row>
    <row r="6837" spans="1:6" x14ac:dyDescent="0.2">
      <c r="A6837" s="88">
        <v>7217</v>
      </c>
      <c r="B6837" s="89">
        <v>110.26</v>
      </c>
      <c r="C6837" s="89">
        <f>LN(Table3[[#This Row],[Value]]/B6836)</f>
        <v>1.2411183222622659E-2</v>
      </c>
      <c r="D6837" s="89"/>
      <c r="E6837" s="89"/>
      <c r="F6837" s="89">
        <f>Table3[[#This Row],[Yield]]/100*(1+F6836)</f>
        <v>0</v>
      </c>
    </row>
    <row r="6838" spans="1:6" x14ac:dyDescent="0.2">
      <c r="A6838" s="88">
        <v>7219</v>
      </c>
      <c r="B6838" s="89">
        <v>112.04</v>
      </c>
      <c r="C6838" s="89">
        <f>LN(Table3[[#This Row],[Value]]/B6837)</f>
        <v>1.6014737230370224E-2</v>
      </c>
      <c r="D6838" s="89"/>
      <c r="E6838" s="89"/>
      <c r="F6838" s="89">
        <f>Table3[[#This Row],[Yield]]/100*(1+F6837)</f>
        <v>0</v>
      </c>
    </row>
    <row r="6839" spans="1:6" x14ac:dyDescent="0.2">
      <c r="A6839" s="88">
        <v>7220</v>
      </c>
      <c r="B6839" s="89">
        <v>112.55</v>
      </c>
      <c r="C6839" s="89">
        <f>LN(Table3[[#This Row],[Value]]/B6838)</f>
        <v>4.5416169608333895E-3</v>
      </c>
      <c r="D6839" s="89"/>
      <c r="E6839" s="89"/>
      <c r="F6839" s="89">
        <f>Table3[[#This Row],[Yield]]/100*(1+F6838)</f>
        <v>0</v>
      </c>
    </row>
    <row r="6840" spans="1:6" x14ac:dyDescent="0.2">
      <c r="A6840" s="88">
        <v>7221</v>
      </c>
      <c r="B6840" s="89">
        <v>113.55</v>
      </c>
      <c r="C6840" s="89">
        <f>LN(Table3[[#This Row],[Value]]/B6839)</f>
        <v>8.8457011988262585E-3</v>
      </c>
      <c r="D6840" s="89"/>
      <c r="E6840" s="89"/>
      <c r="F6840" s="89">
        <f>Table3[[#This Row],[Yield]]/100*(1+F6839)</f>
        <v>0</v>
      </c>
    </row>
    <row r="6841" spans="1:6" x14ac:dyDescent="0.2">
      <c r="A6841" s="88">
        <v>7222</v>
      </c>
      <c r="B6841" s="89">
        <v>113.4</v>
      </c>
      <c r="C6841" s="89">
        <f>LN(Table3[[#This Row],[Value]]/B6840)</f>
        <v>-1.3218772579157133E-3</v>
      </c>
      <c r="D6841" s="89"/>
      <c r="E6841" s="89"/>
      <c r="F6841" s="89">
        <f>Table3[[#This Row],[Yield]]/100*(1+F6840)</f>
        <v>0</v>
      </c>
    </row>
    <row r="6842" spans="1:6" x14ac:dyDescent="0.2">
      <c r="A6842" s="88">
        <v>7223</v>
      </c>
      <c r="B6842" s="89">
        <v>114.42</v>
      </c>
      <c r="C6842" s="89">
        <f>LN(Table3[[#This Row],[Value]]/B6841)</f>
        <v>8.9544975467308972E-3</v>
      </c>
      <c r="D6842" s="89"/>
      <c r="E6842" s="89"/>
      <c r="F6842" s="89">
        <f>Table3[[#This Row],[Yield]]/100*(1+F6841)</f>
        <v>0</v>
      </c>
    </row>
    <row r="6843" spans="1:6" x14ac:dyDescent="0.2">
      <c r="A6843" s="88">
        <v>7224</v>
      </c>
      <c r="B6843" s="89">
        <v>114.39</v>
      </c>
      <c r="C6843" s="89">
        <f>LN(Table3[[#This Row],[Value]]/B6842)</f>
        <v>-2.6222630280063922E-4</v>
      </c>
      <c r="D6843" s="89"/>
      <c r="E6843" s="89"/>
      <c r="F6843" s="89">
        <f>Table3[[#This Row],[Yield]]/100*(1+F6842)</f>
        <v>0</v>
      </c>
    </row>
    <row r="6844" spans="1:6" x14ac:dyDescent="0.2">
      <c r="A6844" s="88">
        <v>7227</v>
      </c>
      <c r="B6844" s="89">
        <v>112.41</v>
      </c>
      <c r="C6844" s="89">
        <f>LN(Table3[[#This Row],[Value]]/B6843)</f>
        <v>-1.7460761063876395E-2</v>
      </c>
      <c r="D6844" s="89"/>
      <c r="E6844" s="89"/>
      <c r="F6844" s="89">
        <f>Table3[[#This Row],[Yield]]/100*(1+F6843)</f>
        <v>0</v>
      </c>
    </row>
    <row r="6845" spans="1:6" x14ac:dyDescent="0.2">
      <c r="A6845" s="88">
        <v>7228</v>
      </c>
      <c r="B6845" s="89">
        <v>112.88</v>
      </c>
      <c r="C6845" s="89">
        <f>LN(Table3[[#This Row],[Value]]/B6844)</f>
        <v>4.1724060708528861E-3</v>
      </c>
      <c r="D6845" s="89"/>
      <c r="E6845" s="89"/>
      <c r="F6845" s="89">
        <f>Table3[[#This Row],[Yield]]/100*(1+F6844)</f>
        <v>0</v>
      </c>
    </row>
    <row r="6846" spans="1:6" x14ac:dyDescent="0.2">
      <c r="A6846" s="88">
        <v>7229</v>
      </c>
      <c r="B6846" s="89">
        <v>112.51</v>
      </c>
      <c r="C6846" s="89">
        <f>LN(Table3[[#This Row],[Value]]/B6845)</f>
        <v>-3.2832009615779249E-3</v>
      </c>
      <c r="D6846" s="89"/>
      <c r="E6846" s="89"/>
      <c r="F6846" s="89">
        <f>Table3[[#This Row],[Yield]]/100*(1+F6845)</f>
        <v>0</v>
      </c>
    </row>
    <row r="6847" spans="1:6" x14ac:dyDescent="0.2">
      <c r="A6847" s="88">
        <v>7230</v>
      </c>
      <c r="B6847" s="89">
        <v>112.98</v>
      </c>
      <c r="C6847" s="89">
        <f>LN(Table3[[#This Row],[Value]]/B6846)</f>
        <v>4.1687053141355353E-3</v>
      </c>
      <c r="D6847" s="89"/>
      <c r="E6847" s="89"/>
      <c r="F6847" s="89">
        <f>Table3[[#This Row],[Yield]]/100*(1+F6846)</f>
        <v>0</v>
      </c>
    </row>
    <row r="6848" spans="1:6" x14ac:dyDescent="0.2">
      <c r="A6848" s="88">
        <v>7231</v>
      </c>
      <c r="B6848" s="89">
        <v>113.2</v>
      </c>
      <c r="C6848" s="89">
        <f>LN(Table3[[#This Row],[Value]]/B6847)</f>
        <v>1.9453538719665479E-3</v>
      </c>
      <c r="D6848" s="89"/>
      <c r="E6848" s="89"/>
      <c r="F6848" s="89">
        <f>Table3[[#This Row],[Yield]]/100*(1+F6847)</f>
        <v>0</v>
      </c>
    </row>
    <row r="6849" spans="1:6" x14ac:dyDescent="0.2">
      <c r="A6849" s="88">
        <v>7233</v>
      </c>
      <c r="B6849" s="89">
        <v>115.43</v>
      </c>
      <c r="C6849" s="89">
        <f>LN(Table3[[#This Row],[Value]]/B6848)</f>
        <v>1.9508119857738374E-2</v>
      </c>
      <c r="D6849" s="89"/>
      <c r="E6849" s="89"/>
      <c r="F6849" s="89">
        <f>Table3[[#This Row],[Yield]]/100*(1+F6848)</f>
        <v>0</v>
      </c>
    </row>
    <row r="6850" spans="1:6" x14ac:dyDescent="0.2">
      <c r="A6850" s="88">
        <v>7234</v>
      </c>
      <c r="B6850" s="89">
        <v>115.62</v>
      </c>
      <c r="C6850" s="89">
        <f>LN(Table3[[#This Row],[Value]]/B6849)</f>
        <v>1.6446660275091782E-3</v>
      </c>
      <c r="D6850" s="89"/>
      <c r="E6850" s="89"/>
      <c r="F6850" s="89">
        <f>Table3[[#This Row],[Yield]]/100*(1+F6849)</f>
        <v>0</v>
      </c>
    </row>
    <row r="6851" spans="1:6" x14ac:dyDescent="0.2">
      <c r="A6851" s="88">
        <v>7235</v>
      </c>
      <c r="B6851" s="89">
        <v>117.62</v>
      </c>
      <c r="C6851" s="89">
        <f>LN(Table3[[#This Row],[Value]]/B6850)</f>
        <v>1.7150137377479793E-2</v>
      </c>
      <c r="D6851" s="89"/>
      <c r="E6851" s="89"/>
      <c r="F6851" s="89">
        <f>Table3[[#This Row],[Yield]]/100*(1+F6850)</f>
        <v>0</v>
      </c>
    </row>
    <row r="6852" spans="1:6" x14ac:dyDescent="0.2">
      <c r="A6852" s="88">
        <v>7236</v>
      </c>
      <c r="B6852" s="89">
        <v>114.88</v>
      </c>
      <c r="C6852" s="89">
        <f>LN(Table3[[#This Row],[Value]]/B6851)</f>
        <v>-2.3570983731895943E-2</v>
      </c>
      <c r="D6852" s="89"/>
      <c r="E6852" s="89"/>
      <c r="F6852" s="89">
        <f>Table3[[#This Row],[Yield]]/100*(1+F6851)</f>
        <v>0</v>
      </c>
    </row>
    <row r="6853" spans="1:6" x14ac:dyDescent="0.2">
      <c r="A6853" s="88">
        <v>7237</v>
      </c>
      <c r="B6853" s="89">
        <v>115.57</v>
      </c>
      <c r="C6853" s="89">
        <f>LN(Table3[[#This Row],[Value]]/B6852)</f>
        <v>5.9883016874358866E-3</v>
      </c>
      <c r="D6853" s="89"/>
      <c r="E6853" s="89"/>
      <c r="F6853" s="89">
        <f>Table3[[#This Row],[Yield]]/100*(1+F6852)</f>
        <v>0</v>
      </c>
    </row>
    <row r="6854" spans="1:6" x14ac:dyDescent="0.2">
      <c r="A6854" s="88">
        <v>7238</v>
      </c>
      <c r="B6854" s="89">
        <v>112.73</v>
      </c>
      <c r="C6854" s="89">
        <f>LN(Table3[[#This Row],[Value]]/B6853)</f>
        <v>-2.4880827930909951E-2</v>
      </c>
      <c r="D6854" s="89"/>
      <c r="E6854" s="89"/>
      <c r="F6854" s="89">
        <f>Table3[[#This Row],[Yield]]/100*(1+F6853)</f>
        <v>0</v>
      </c>
    </row>
    <row r="6855" spans="1:6" x14ac:dyDescent="0.2">
      <c r="A6855" s="88">
        <v>7240</v>
      </c>
      <c r="B6855" s="89">
        <v>114.88</v>
      </c>
      <c r="C6855" s="89">
        <f>LN(Table3[[#This Row],[Value]]/B6854)</f>
        <v>1.8892526243474053E-2</v>
      </c>
      <c r="D6855" s="89"/>
      <c r="E6855" s="89"/>
      <c r="F6855" s="89">
        <f>Table3[[#This Row],[Yield]]/100*(1+F6854)</f>
        <v>0</v>
      </c>
    </row>
    <row r="6856" spans="1:6" x14ac:dyDescent="0.2">
      <c r="A6856" s="88">
        <v>7241</v>
      </c>
      <c r="B6856" s="89">
        <v>116.3</v>
      </c>
      <c r="C6856" s="89">
        <f>LN(Table3[[#This Row],[Value]]/B6855)</f>
        <v>1.2284954224704778E-2</v>
      </c>
      <c r="D6856" s="89"/>
      <c r="E6856" s="89"/>
      <c r="F6856" s="89">
        <f>Table3[[#This Row],[Yield]]/100*(1+F6855)</f>
        <v>0</v>
      </c>
    </row>
    <row r="6857" spans="1:6" x14ac:dyDescent="0.2">
      <c r="A6857" s="88">
        <v>7242</v>
      </c>
      <c r="B6857" s="89">
        <v>117.43</v>
      </c>
      <c r="C6857" s="89">
        <f>LN(Table3[[#This Row],[Value]]/B6856)</f>
        <v>9.6693518523710605E-3</v>
      </c>
      <c r="D6857" s="89"/>
      <c r="E6857" s="89"/>
      <c r="F6857" s="89">
        <f>Table3[[#This Row],[Yield]]/100*(1+F6856)</f>
        <v>0</v>
      </c>
    </row>
    <row r="6858" spans="1:6" x14ac:dyDescent="0.2">
      <c r="A6858" s="88">
        <v>7243</v>
      </c>
      <c r="B6858" s="89">
        <v>117.33</v>
      </c>
      <c r="C6858" s="89">
        <f>LN(Table3[[#This Row],[Value]]/B6857)</f>
        <v>-8.5193394145740263E-4</v>
      </c>
      <c r="D6858" s="89"/>
      <c r="E6858" s="89"/>
      <c r="F6858" s="89">
        <f>Table3[[#This Row],[Yield]]/100*(1+F6857)</f>
        <v>0</v>
      </c>
    </row>
    <row r="6859" spans="1:6" x14ac:dyDescent="0.2">
      <c r="A6859" s="88">
        <v>7244</v>
      </c>
      <c r="B6859" s="89">
        <v>118.92</v>
      </c>
      <c r="C6859" s="89">
        <f>LN(Table3[[#This Row],[Value]]/B6858)</f>
        <v>1.3460520694364479E-2</v>
      </c>
      <c r="D6859" s="89"/>
      <c r="E6859" s="89"/>
      <c r="F6859" s="89">
        <f>Table3[[#This Row],[Yield]]/100*(1+F6858)</f>
        <v>0</v>
      </c>
    </row>
    <row r="6860" spans="1:6" x14ac:dyDescent="0.2">
      <c r="A6860" s="88">
        <v>7245</v>
      </c>
      <c r="B6860" s="89">
        <v>118.63</v>
      </c>
      <c r="C6860" s="89">
        <f>LN(Table3[[#This Row],[Value]]/B6859)</f>
        <v>-2.4415924568850869E-3</v>
      </c>
      <c r="D6860" s="89"/>
      <c r="E6860" s="89"/>
      <c r="F6860" s="89">
        <f>Table3[[#This Row],[Yield]]/100*(1+F6859)</f>
        <v>0</v>
      </c>
    </row>
    <row r="6861" spans="1:6" x14ac:dyDescent="0.2">
      <c r="A6861" s="88">
        <v>7247</v>
      </c>
      <c r="B6861" s="89">
        <v>119.62</v>
      </c>
      <c r="C6861" s="89">
        <f>LN(Table3[[#This Row],[Value]]/B6860)</f>
        <v>8.3106459433991281E-3</v>
      </c>
      <c r="D6861" s="89"/>
      <c r="E6861" s="89"/>
      <c r="F6861" s="89">
        <f>Table3[[#This Row],[Yield]]/100*(1+F6860)</f>
        <v>0</v>
      </c>
    </row>
    <row r="6862" spans="1:6" x14ac:dyDescent="0.2">
      <c r="A6862" s="88">
        <v>7249</v>
      </c>
      <c r="B6862" s="89">
        <v>118.48</v>
      </c>
      <c r="C6862" s="89">
        <f>LN(Table3[[#This Row],[Value]]/B6861)</f>
        <v>-9.5758816568676224E-3</v>
      </c>
      <c r="D6862" s="89"/>
      <c r="E6862" s="89"/>
      <c r="F6862" s="89">
        <f>Table3[[#This Row],[Yield]]/100*(1+F6861)</f>
        <v>0</v>
      </c>
    </row>
    <row r="6863" spans="1:6" x14ac:dyDescent="0.2">
      <c r="A6863" s="88">
        <v>7250</v>
      </c>
      <c r="B6863" s="89">
        <v>117.78</v>
      </c>
      <c r="C6863" s="89">
        <f>LN(Table3[[#This Row],[Value]]/B6862)</f>
        <v>-5.9256924431187134E-3</v>
      </c>
      <c r="D6863" s="89"/>
      <c r="E6863" s="89"/>
      <c r="F6863" s="89">
        <f>Table3[[#This Row],[Yield]]/100*(1+F6862)</f>
        <v>0</v>
      </c>
    </row>
    <row r="6864" spans="1:6" x14ac:dyDescent="0.2">
      <c r="A6864" s="88">
        <v>7251</v>
      </c>
      <c r="B6864" s="89">
        <v>117.18</v>
      </c>
      <c r="C6864" s="89">
        <f>LN(Table3[[#This Row],[Value]]/B6863)</f>
        <v>-5.1072633997820459E-3</v>
      </c>
      <c r="D6864" s="89"/>
      <c r="E6864" s="89"/>
      <c r="F6864" s="89">
        <f>Table3[[#This Row],[Yield]]/100*(1+F6863)</f>
        <v>0</v>
      </c>
    </row>
    <row r="6865" spans="1:6" x14ac:dyDescent="0.2">
      <c r="A6865" s="88">
        <v>7252</v>
      </c>
      <c r="B6865" s="89">
        <v>115.54</v>
      </c>
      <c r="C6865" s="89">
        <f>LN(Table3[[#This Row],[Value]]/B6864)</f>
        <v>-1.4094423763523134E-2</v>
      </c>
      <c r="D6865" s="89"/>
      <c r="E6865" s="89"/>
      <c r="F6865" s="89">
        <f>Table3[[#This Row],[Yield]]/100*(1+F6864)</f>
        <v>0</v>
      </c>
    </row>
    <row r="6866" spans="1:6" x14ac:dyDescent="0.2">
      <c r="A6866" s="88">
        <v>7254</v>
      </c>
      <c r="B6866" s="89">
        <v>112.93</v>
      </c>
      <c r="C6866" s="89">
        <f>LN(Table3[[#This Row],[Value]]/B6865)</f>
        <v>-2.2848632617540512E-2</v>
      </c>
      <c r="D6866" s="89"/>
      <c r="E6866" s="89"/>
      <c r="F6866" s="89">
        <f>Table3[[#This Row],[Yield]]/100*(1+F6865)</f>
        <v>0</v>
      </c>
    </row>
    <row r="6867" spans="1:6" x14ac:dyDescent="0.2">
      <c r="A6867" s="88">
        <v>7255</v>
      </c>
      <c r="B6867" s="89">
        <v>110.75</v>
      </c>
      <c r="C6867" s="89">
        <f>LN(Table3[[#This Row],[Value]]/B6866)</f>
        <v>-1.9492748810333992E-2</v>
      </c>
      <c r="D6867" s="89"/>
      <c r="E6867" s="89"/>
      <c r="F6867" s="89">
        <f>Table3[[#This Row],[Yield]]/100*(1+F6866)</f>
        <v>0</v>
      </c>
    </row>
    <row r="6868" spans="1:6" x14ac:dyDescent="0.2">
      <c r="A6868" s="88">
        <v>7256</v>
      </c>
      <c r="B6868" s="89">
        <v>107.15</v>
      </c>
      <c r="C6868" s="89">
        <f>LN(Table3[[#This Row],[Value]]/B6867)</f>
        <v>-3.3045687005658908E-2</v>
      </c>
      <c r="D6868" s="89"/>
      <c r="E6868" s="89"/>
      <c r="F6868" s="89">
        <f>Table3[[#This Row],[Yield]]/100*(1+F6867)</f>
        <v>0</v>
      </c>
    </row>
    <row r="6869" spans="1:6" x14ac:dyDescent="0.2">
      <c r="A6869" s="88">
        <v>7257</v>
      </c>
      <c r="B6869" s="89">
        <v>110.69</v>
      </c>
      <c r="C6869" s="89">
        <f>LN(Table3[[#This Row],[Value]]/B6868)</f>
        <v>3.2503779477946478E-2</v>
      </c>
      <c r="D6869" s="89"/>
      <c r="E6869" s="89"/>
      <c r="F6869" s="89">
        <f>Table3[[#This Row],[Yield]]/100*(1+F6868)</f>
        <v>0</v>
      </c>
    </row>
    <row r="6870" spans="1:6" x14ac:dyDescent="0.2">
      <c r="A6870" s="88">
        <v>7258</v>
      </c>
      <c r="B6870" s="89">
        <v>110.49</v>
      </c>
      <c r="C6870" s="89">
        <f>LN(Table3[[#This Row],[Value]]/B6869)</f>
        <v>-1.8084822724490363E-3</v>
      </c>
      <c r="D6870" s="89"/>
      <c r="E6870" s="89"/>
      <c r="F6870" s="89">
        <f>Table3[[#This Row],[Yield]]/100*(1+F6869)</f>
        <v>0</v>
      </c>
    </row>
    <row r="6871" spans="1:6" x14ac:dyDescent="0.2">
      <c r="A6871" s="88">
        <v>7259</v>
      </c>
      <c r="B6871" s="89">
        <v>109.81</v>
      </c>
      <c r="C6871" s="89">
        <f>LN(Table3[[#This Row],[Value]]/B6870)</f>
        <v>-6.1734195154616841E-3</v>
      </c>
      <c r="D6871" s="89"/>
      <c r="E6871" s="89"/>
      <c r="F6871" s="89">
        <f>Table3[[#This Row],[Yield]]/100*(1+F6870)</f>
        <v>0</v>
      </c>
    </row>
    <row r="6872" spans="1:6" x14ac:dyDescent="0.2">
      <c r="A6872" s="88">
        <v>7261</v>
      </c>
      <c r="B6872" s="89">
        <v>109.09</v>
      </c>
      <c r="C6872" s="89">
        <f>LN(Table3[[#This Row],[Value]]/B6871)</f>
        <v>-6.5783699999564993E-3</v>
      </c>
      <c r="D6872" s="89"/>
      <c r="E6872" s="89"/>
      <c r="F6872" s="89">
        <f>Table3[[#This Row],[Yield]]/100*(1+F6871)</f>
        <v>0</v>
      </c>
    </row>
    <row r="6873" spans="1:6" x14ac:dyDescent="0.2">
      <c r="A6873" s="88">
        <v>7262</v>
      </c>
      <c r="B6873" s="89">
        <v>107.45</v>
      </c>
      <c r="C6873" s="89">
        <f>LN(Table3[[#This Row],[Value]]/B6872)</f>
        <v>-1.5147606521145923E-2</v>
      </c>
      <c r="D6873" s="89"/>
      <c r="E6873" s="89"/>
      <c r="F6873" s="89">
        <f>Table3[[#This Row],[Yield]]/100*(1+F6872)</f>
        <v>0</v>
      </c>
    </row>
    <row r="6874" spans="1:6" x14ac:dyDescent="0.2">
      <c r="A6874" s="88">
        <v>7263</v>
      </c>
      <c r="B6874" s="89">
        <v>106.15</v>
      </c>
      <c r="C6874" s="89">
        <f>LN(Table3[[#This Row],[Value]]/B6873)</f>
        <v>-1.2172434939254337E-2</v>
      </c>
      <c r="D6874" s="89"/>
      <c r="E6874" s="89"/>
      <c r="F6874" s="89">
        <f>Table3[[#This Row],[Yield]]/100*(1+F6873)</f>
        <v>0</v>
      </c>
    </row>
    <row r="6875" spans="1:6" x14ac:dyDescent="0.2">
      <c r="A6875" s="88">
        <v>7264</v>
      </c>
      <c r="B6875" s="89">
        <v>108.19</v>
      </c>
      <c r="C6875" s="89">
        <f>LN(Table3[[#This Row],[Value]]/B6874)</f>
        <v>1.9035752550216882E-2</v>
      </c>
      <c r="D6875" s="89"/>
      <c r="E6875" s="89"/>
      <c r="F6875" s="89">
        <f>Table3[[#This Row],[Yield]]/100*(1+F6874)</f>
        <v>0</v>
      </c>
    </row>
    <row r="6876" spans="1:6" x14ac:dyDescent="0.2">
      <c r="A6876" s="88">
        <v>7265</v>
      </c>
      <c r="B6876" s="89">
        <v>107.73</v>
      </c>
      <c r="C6876" s="89">
        <f>LN(Table3[[#This Row],[Value]]/B6875)</f>
        <v>-4.260843793380798E-3</v>
      </c>
      <c r="D6876" s="89"/>
      <c r="E6876" s="89"/>
      <c r="F6876" s="89">
        <f>Table3[[#This Row],[Yield]]/100*(1+F6875)</f>
        <v>0</v>
      </c>
    </row>
    <row r="6877" spans="1:6" x14ac:dyDescent="0.2">
      <c r="A6877" s="88">
        <v>7266</v>
      </c>
      <c r="B6877" s="89">
        <v>108.42</v>
      </c>
      <c r="C6877" s="89">
        <f>LN(Table3[[#This Row],[Value]]/B6876)</f>
        <v>6.3844769260910181E-3</v>
      </c>
      <c r="D6877" s="89"/>
      <c r="E6877" s="89"/>
      <c r="F6877" s="89">
        <f>Table3[[#This Row],[Yield]]/100*(1+F6876)</f>
        <v>0</v>
      </c>
    </row>
    <row r="6878" spans="1:6" x14ac:dyDescent="0.2">
      <c r="A6878" s="88">
        <v>7268</v>
      </c>
      <c r="B6878" s="89">
        <v>108.86</v>
      </c>
      <c r="C6878" s="89">
        <f>LN(Table3[[#This Row],[Value]]/B6877)</f>
        <v>4.0500791738618839E-3</v>
      </c>
      <c r="D6878" s="89"/>
      <c r="E6878" s="89"/>
      <c r="F6878" s="89">
        <f>Table3[[#This Row],[Yield]]/100*(1+F6877)</f>
        <v>0</v>
      </c>
    </row>
    <row r="6879" spans="1:6" x14ac:dyDescent="0.2">
      <c r="A6879" s="88">
        <v>7269</v>
      </c>
      <c r="B6879" s="89">
        <v>109.02</v>
      </c>
      <c r="C6879" s="89">
        <f>LN(Table3[[#This Row],[Value]]/B6878)</f>
        <v>1.4686986300808313E-3</v>
      </c>
      <c r="D6879" s="89"/>
      <c r="E6879" s="89"/>
      <c r="F6879" s="89">
        <f>Table3[[#This Row],[Yield]]/100*(1+F6878)</f>
        <v>0</v>
      </c>
    </row>
    <row r="6880" spans="1:6" x14ac:dyDescent="0.2">
      <c r="A6880" s="88">
        <v>7270</v>
      </c>
      <c r="B6880" s="89">
        <v>107.5</v>
      </c>
      <c r="C6880" s="89">
        <f>LN(Table3[[#This Row],[Value]]/B6879)</f>
        <v>-1.4040504068417328E-2</v>
      </c>
      <c r="D6880" s="89"/>
      <c r="E6880" s="89"/>
      <c r="F6880" s="89">
        <f>Table3[[#This Row],[Yield]]/100*(1+F6879)</f>
        <v>0</v>
      </c>
    </row>
    <row r="6881" spans="1:6" x14ac:dyDescent="0.2">
      <c r="A6881" s="88">
        <v>7272</v>
      </c>
      <c r="B6881" s="89">
        <v>103.72</v>
      </c>
      <c r="C6881" s="89">
        <f>LN(Table3[[#This Row],[Value]]/B6880)</f>
        <v>-3.5795886897253909E-2</v>
      </c>
      <c r="D6881" s="89"/>
      <c r="E6881" s="89"/>
      <c r="F6881" s="89">
        <f>Table3[[#This Row],[Yield]]/100*(1+F6880)</f>
        <v>0</v>
      </c>
    </row>
    <row r="6882" spans="1:6" x14ac:dyDescent="0.2">
      <c r="A6882" s="88">
        <v>7273</v>
      </c>
      <c r="B6882" s="89">
        <v>103.6</v>
      </c>
      <c r="C6882" s="89">
        <f>LN(Table3[[#This Row],[Value]]/B6881)</f>
        <v>-1.1576308450810451E-3</v>
      </c>
      <c r="D6882" s="89"/>
      <c r="E6882" s="89"/>
      <c r="F6882" s="89">
        <f>Table3[[#This Row],[Yield]]/100*(1+F6881)</f>
        <v>0</v>
      </c>
    </row>
    <row r="6883" spans="1:6" x14ac:dyDescent="0.2">
      <c r="A6883" s="88">
        <v>7275</v>
      </c>
      <c r="B6883" s="89">
        <v>104.03</v>
      </c>
      <c r="C6883" s="89">
        <f>LN(Table3[[#This Row],[Value]]/B6882)</f>
        <v>4.1419892574211664E-3</v>
      </c>
      <c r="D6883" s="89"/>
      <c r="E6883" s="89"/>
      <c r="F6883" s="89">
        <f>Table3[[#This Row],[Yield]]/100*(1+F6882)</f>
        <v>0</v>
      </c>
    </row>
    <row r="6884" spans="1:6" x14ac:dyDescent="0.2">
      <c r="A6884" s="88">
        <v>7276</v>
      </c>
      <c r="B6884" s="89">
        <v>104.41</v>
      </c>
      <c r="C6884" s="89">
        <f>LN(Table3[[#This Row],[Value]]/B6883)</f>
        <v>3.6461372192151463E-3</v>
      </c>
      <c r="D6884" s="89"/>
      <c r="E6884" s="89"/>
      <c r="F6884" s="89">
        <f>Table3[[#This Row],[Yield]]/100*(1+F6883)</f>
        <v>0</v>
      </c>
    </row>
    <row r="6885" spans="1:6" x14ac:dyDescent="0.2">
      <c r="A6885" s="88">
        <v>7277</v>
      </c>
      <c r="B6885" s="89">
        <v>105.75</v>
      </c>
      <c r="C6885" s="89">
        <f>LN(Table3[[#This Row],[Value]]/B6884)</f>
        <v>1.2752361624368498E-2</v>
      </c>
      <c r="D6885" s="89"/>
      <c r="E6885" s="89"/>
      <c r="F6885" s="89">
        <f>Table3[[#This Row],[Yield]]/100*(1+F6884)</f>
        <v>0</v>
      </c>
    </row>
    <row r="6886" spans="1:6" x14ac:dyDescent="0.2">
      <c r="A6886" s="88">
        <v>7278</v>
      </c>
      <c r="B6886" s="89">
        <v>107.97</v>
      </c>
      <c r="C6886" s="89">
        <f>LN(Table3[[#This Row],[Value]]/B6885)</f>
        <v>2.0775592832661616E-2</v>
      </c>
      <c r="D6886" s="89"/>
      <c r="E6886" s="89"/>
      <c r="F6886" s="89">
        <f>Table3[[#This Row],[Yield]]/100*(1+F6885)</f>
        <v>0</v>
      </c>
    </row>
    <row r="6887" spans="1:6" x14ac:dyDescent="0.2">
      <c r="A6887" s="88">
        <v>7279</v>
      </c>
      <c r="B6887" s="89">
        <v>107.42</v>
      </c>
      <c r="C6887" s="89">
        <f>LN(Table3[[#This Row],[Value]]/B6886)</f>
        <v>-5.1070262817357447E-3</v>
      </c>
      <c r="D6887" s="89"/>
      <c r="E6887" s="89"/>
      <c r="F6887" s="89">
        <f>Table3[[#This Row],[Yield]]/100*(1+F6886)</f>
        <v>0</v>
      </c>
    </row>
    <row r="6888" spans="1:6" x14ac:dyDescent="0.2">
      <c r="A6888" s="88">
        <v>7280</v>
      </c>
      <c r="B6888" s="89">
        <v>107.39</v>
      </c>
      <c r="C6888" s="89">
        <f>LN(Table3[[#This Row],[Value]]/B6887)</f>
        <v>-2.7931660718819246E-4</v>
      </c>
      <c r="D6888" s="89"/>
      <c r="E6888" s="89"/>
      <c r="F6888" s="89">
        <f>Table3[[#This Row],[Yield]]/100*(1+F6887)</f>
        <v>0</v>
      </c>
    </row>
    <row r="6889" spans="1:6" x14ac:dyDescent="0.2">
      <c r="A6889" s="88">
        <v>7282</v>
      </c>
      <c r="B6889" s="89">
        <v>107.83</v>
      </c>
      <c r="C6889" s="89">
        <f>LN(Table3[[#This Row],[Value]]/B6888)</f>
        <v>4.0888450238558208E-3</v>
      </c>
      <c r="D6889" s="89"/>
      <c r="E6889" s="89"/>
      <c r="F6889" s="89">
        <f>Table3[[#This Row],[Yield]]/100*(1+F6888)</f>
        <v>0</v>
      </c>
    </row>
    <row r="6890" spans="1:6" x14ac:dyDescent="0.2">
      <c r="A6890" s="88">
        <v>7283</v>
      </c>
      <c r="B6890" s="89">
        <v>106.85</v>
      </c>
      <c r="C6890" s="89">
        <f>LN(Table3[[#This Row],[Value]]/B6889)</f>
        <v>-9.129931128824452E-3</v>
      </c>
      <c r="D6890" s="89"/>
      <c r="E6890" s="89"/>
      <c r="F6890" s="89">
        <f>Table3[[#This Row],[Yield]]/100*(1+F6889)</f>
        <v>0</v>
      </c>
    </row>
    <row r="6891" spans="1:6" x14ac:dyDescent="0.2">
      <c r="A6891" s="88">
        <v>7284</v>
      </c>
      <c r="B6891" s="89">
        <v>107.01</v>
      </c>
      <c r="C6891" s="89">
        <f>LN(Table3[[#This Row],[Value]]/B6890)</f>
        <v>1.4963062737532824E-3</v>
      </c>
      <c r="D6891" s="89"/>
      <c r="E6891" s="89"/>
      <c r="F6891" s="89">
        <f>Table3[[#This Row],[Yield]]/100*(1+F6890)</f>
        <v>0</v>
      </c>
    </row>
    <row r="6892" spans="1:6" x14ac:dyDescent="0.2">
      <c r="A6892" s="88">
        <v>7285</v>
      </c>
      <c r="B6892" s="89">
        <v>105.01</v>
      </c>
      <c r="C6892" s="89">
        <f>LN(Table3[[#This Row],[Value]]/B6891)</f>
        <v>-1.8866704321007805E-2</v>
      </c>
      <c r="D6892" s="89"/>
      <c r="E6892" s="89"/>
      <c r="F6892" s="89">
        <f>Table3[[#This Row],[Yield]]/100*(1+F6891)</f>
        <v>0</v>
      </c>
    </row>
    <row r="6893" spans="1:6" x14ac:dyDescent="0.2">
      <c r="A6893" s="88">
        <v>7286</v>
      </c>
      <c r="B6893" s="89">
        <v>103.73</v>
      </c>
      <c r="C6893" s="89">
        <f>LN(Table3[[#This Row],[Value]]/B6892)</f>
        <v>-1.2264214274165353E-2</v>
      </c>
      <c r="D6893" s="89"/>
      <c r="E6893" s="89"/>
      <c r="F6893" s="89">
        <f>Table3[[#This Row],[Yield]]/100*(1+F6892)</f>
        <v>0</v>
      </c>
    </row>
    <row r="6894" spans="1:6" x14ac:dyDescent="0.2">
      <c r="A6894" s="88">
        <v>7287</v>
      </c>
      <c r="B6894" s="89">
        <v>105.61</v>
      </c>
      <c r="C6894" s="89">
        <f>LN(Table3[[#This Row],[Value]]/B6893)</f>
        <v>1.7961694314646386E-2</v>
      </c>
      <c r="D6894" s="89"/>
      <c r="E6894" s="89"/>
      <c r="F6894" s="89">
        <f>Table3[[#This Row],[Yield]]/100*(1+F6893)</f>
        <v>0</v>
      </c>
    </row>
    <row r="6895" spans="1:6" x14ac:dyDescent="0.2">
      <c r="A6895" s="88">
        <v>7289</v>
      </c>
      <c r="B6895" s="89">
        <v>105.06</v>
      </c>
      <c r="C6895" s="89">
        <f>LN(Table3[[#This Row],[Value]]/B6894)</f>
        <v>-5.2214482325675885E-3</v>
      </c>
      <c r="D6895" s="89"/>
      <c r="E6895" s="89"/>
      <c r="F6895" s="89">
        <f>Table3[[#This Row],[Yield]]/100*(1+F6894)</f>
        <v>0</v>
      </c>
    </row>
    <row r="6896" spans="1:6" x14ac:dyDescent="0.2">
      <c r="A6896" s="88">
        <v>7290</v>
      </c>
      <c r="B6896" s="89">
        <v>106.61</v>
      </c>
      <c r="C6896" s="89">
        <f>LN(Table3[[#This Row],[Value]]/B6895)</f>
        <v>1.4645700436568198E-2</v>
      </c>
      <c r="D6896" s="89"/>
      <c r="E6896" s="89"/>
      <c r="F6896" s="89">
        <f>Table3[[#This Row],[Yield]]/100*(1+F6895)</f>
        <v>0</v>
      </c>
    </row>
    <row r="6897" spans="1:6" x14ac:dyDescent="0.2">
      <c r="A6897" s="88">
        <v>7291</v>
      </c>
      <c r="B6897" s="89">
        <v>107.26</v>
      </c>
      <c r="C6897" s="89">
        <f>LN(Table3[[#This Row],[Value]]/B6896)</f>
        <v>6.0784775923955169E-3</v>
      </c>
      <c r="D6897" s="89"/>
      <c r="E6897" s="89"/>
      <c r="F6897" s="89">
        <f>Table3[[#This Row],[Yield]]/100*(1+F6896)</f>
        <v>0</v>
      </c>
    </row>
    <row r="6898" spans="1:6" x14ac:dyDescent="0.2">
      <c r="A6898" s="88">
        <v>7292</v>
      </c>
      <c r="B6898" s="89">
        <v>103.78</v>
      </c>
      <c r="C6898" s="89">
        <f>LN(Table3[[#This Row],[Value]]/B6897)</f>
        <v>-3.2982519615185626E-2</v>
      </c>
      <c r="D6898" s="89"/>
      <c r="E6898" s="89"/>
      <c r="F6898" s="89">
        <f>Table3[[#This Row],[Yield]]/100*(1+F6897)</f>
        <v>0</v>
      </c>
    </row>
    <row r="6899" spans="1:6" x14ac:dyDescent="0.2">
      <c r="A6899" s="88">
        <v>7293</v>
      </c>
      <c r="B6899" s="89">
        <v>104.63</v>
      </c>
      <c r="C6899" s="89">
        <f>LN(Table3[[#This Row],[Value]]/B6898)</f>
        <v>8.1570434533623747E-3</v>
      </c>
      <c r="D6899" s="89"/>
      <c r="E6899" s="89"/>
      <c r="F6899" s="89">
        <f>Table3[[#This Row],[Yield]]/100*(1+F6898)</f>
        <v>0</v>
      </c>
    </row>
    <row r="6900" spans="1:6" x14ac:dyDescent="0.2">
      <c r="A6900" s="88">
        <v>7294</v>
      </c>
      <c r="B6900" s="89">
        <v>104.55</v>
      </c>
      <c r="C6900" s="89">
        <f>LN(Table3[[#This Row],[Value]]/B6899)</f>
        <v>-7.6489151831332755E-4</v>
      </c>
      <c r="D6900" s="89"/>
      <c r="E6900" s="89"/>
      <c r="F6900" s="89">
        <f>Table3[[#This Row],[Yield]]/100*(1+F6899)</f>
        <v>0</v>
      </c>
    </row>
    <row r="6901" spans="1:6" x14ac:dyDescent="0.2">
      <c r="A6901" s="88">
        <v>7296</v>
      </c>
      <c r="B6901" s="89">
        <v>103.55</v>
      </c>
      <c r="C6901" s="89">
        <f>LN(Table3[[#This Row],[Value]]/B6900)</f>
        <v>-9.6108380330493758E-3</v>
      </c>
      <c r="D6901" s="89"/>
      <c r="E6901" s="89"/>
      <c r="F6901" s="89">
        <f>Table3[[#This Row],[Yield]]/100*(1+F6900)</f>
        <v>0</v>
      </c>
    </row>
    <row r="6902" spans="1:6" x14ac:dyDescent="0.2">
      <c r="A6902" s="88">
        <v>7297</v>
      </c>
      <c r="B6902" s="89">
        <v>103.79</v>
      </c>
      <c r="C6902" s="89">
        <f>LN(Table3[[#This Row],[Value]]/B6901)</f>
        <v>2.3150391356044839E-3</v>
      </c>
      <c r="D6902" s="89"/>
      <c r="E6902" s="89"/>
      <c r="F6902" s="89">
        <f>Table3[[#This Row],[Yield]]/100*(1+F6901)</f>
        <v>0</v>
      </c>
    </row>
    <row r="6903" spans="1:6" x14ac:dyDescent="0.2">
      <c r="A6903" s="88">
        <v>7298</v>
      </c>
      <c r="B6903" s="89">
        <v>103.95</v>
      </c>
      <c r="C6903" s="89">
        <f>LN(Table3[[#This Row],[Value]]/B6902)</f>
        <v>1.5403873268242867E-3</v>
      </c>
      <c r="D6903" s="89"/>
      <c r="E6903" s="89"/>
      <c r="F6903" s="89">
        <f>Table3[[#This Row],[Yield]]/100*(1+F6902)</f>
        <v>0</v>
      </c>
    </row>
    <row r="6904" spans="1:6" x14ac:dyDescent="0.2">
      <c r="A6904" s="88">
        <v>7300</v>
      </c>
      <c r="B6904" s="89">
        <v>105.63</v>
      </c>
      <c r="C6904" s="89">
        <f>LN(Table3[[#This Row],[Value]]/B6903)</f>
        <v>1.603240753104879E-2</v>
      </c>
      <c r="D6904" s="89"/>
      <c r="E6904" s="89"/>
      <c r="F6904" s="89">
        <f>Table3[[#This Row],[Yield]]/100*(1+F6903)</f>
        <v>0</v>
      </c>
    </row>
    <row r="6905" spans="1:6" x14ac:dyDescent="0.2">
      <c r="A6905" s="88">
        <v>7301</v>
      </c>
      <c r="B6905" s="89">
        <v>106.08</v>
      </c>
      <c r="C6905" s="89">
        <f>LN(Table3[[#This Row],[Value]]/B6904)</f>
        <v>4.251104602481486E-3</v>
      </c>
      <c r="D6905" s="89"/>
      <c r="E6905" s="89"/>
      <c r="F6905" s="89">
        <f>Table3[[#This Row],[Yield]]/100*(1+F6904)</f>
        <v>0</v>
      </c>
    </row>
    <row r="6906" spans="1:6" x14ac:dyDescent="0.2">
      <c r="A6906" s="88">
        <v>7303</v>
      </c>
      <c r="B6906" s="89">
        <v>105.18</v>
      </c>
      <c r="C6906" s="89">
        <f>LN(Table3[[#This Row],[Value]]/B6905)</f>
        <v>-8.520358276354216E-3</v>
      </c>
      <c r="D6906" s="89"/>
      <c r="E6906" s="89"/>
      <c r="F6906" s="89">
        <f>Table3[[#This Row],[Yield]]/100*(1+F6905)</f>
        <v>0</v>
      </c>
    </row>
    <row r="6907" spans="1:6" x14ac:dyDescent="0.2">
      <c r="A6907" s="88">
        <v>7304</v>
      </c>
      <c r="B6907" s="89">
        <v>105.46</v>
      </c>
      <c r="C6907" s="89">
        <f>LN(Table3[[#This Row],[Value]]/B6906)</f>
        <v>2.6585659411255246E-3</v>
      </c>
      <c r="D6907" s="89"/>
      <c r="E6907" s="89"/>
      <c r="F6907" s="89">
        <f>Table3[[#This Row],[Yield]]/100*(1+F6906)</f>
        <v>0</v>
      </c>
    </row>
    <row r="6908" spans="1:6" x14ac:dyDescent="0.2">
      <c r="A6908" s="88">
        <v>7305</v>
      </c>
      <c r="B6908" s="89">
        <v>107.23</v>
      </c>
      <c r="C6908" s="89">
        <f>LN(Table3[[#This Row],[Value]]/B6907)</f>
        <v>1.6644326129730689E-2</v>
      </c>
      <c r="D6908" s="89"/>
      <c r="E6908" s="89"/>
      <c r="F6908" s="89">
        <f>Table3[[#This Row],[Yield]]/100*(1+F6907)</f>
        <v>0</v>
      </c>
    </row>
    <row r="6909" spans="1:6" x14ac:dyDescent="0.2">
      <c r="A6909" s="88">
        <v>7307</v>
      </c>
      <c r="B6909" s="89">
        <v>108.76</v>
      </c>
      <c r="C6909" s="89">
        <f>LN(Table3[[#This Row],[Value]]/B6908)</f>
        <v>1.4167559532215745E-2</v>
      </c>
      <c r="D6909" s="89"/>
      <c r="E6909" s="89"/>
      <c r="F6909" s="89">
        <f>Table3[[#This Row],[Yield]]/100*(1+F6908)</f>
        <v>0</v>
      </c>
    </row>
    <row r="6910" spans="1:6" x14ac:dyDescent="0.2">
      <c r="A6910" s="88">
        <v>7308</v>
      </c>
      <c r="B6910" s="89">
        <v>109.88</v>
      </c>
      <c r="C6910" s="89">
        <f>LN(Table3[[#This Row],[Value]]/B6909)</f>
        <v>1.0245241462803086E-2</v>
      </c>
      <c r="D6910" s="89"/>
      <c r="E6910" s="89"/>
      <c r="F6910" s="89">
        <f>Table3[[#This Row],[Yield]]/100*(1+F6909)</f>
        <v>0</v>
      </c>
    </row>
    <row r="6911" spans="1:6" x14ac:dyDescent="0.2">
      <c r="A6911" s="88">
        <v>7310</v>
      </c>
      <c r="B6911" s="89">
        <v>108.85</v>
      </c>
      <c r="C6911" s="89">
        <f>LN(Table3[[#This Row],[Value]]/B6910)</f>
        <v>-9.4180735465166227E-3</v>
      </c>
      <c r="D6911" s="89"/>
      <c r="E6911" s="89"/>
      <c r="F6911" s="89">
        <f>Table3[[#This Row],[Yield]]/100*(1+F6910)</f>
        <v>0</v>
      </c>
    </row>
    <row r="6912" spans="1:6" x14ac:dyDescent="0.2">
      <c r="A6912" s="88">
        <v>7311</v>
      </c>
      <c r="B6912" s="89">
        <v>107.36</v>
      </c>
      <c r="C6912" s="89">
        <f>LN(Table3[[#This Row],[Value]]/B6911)</f>
        <v>-1.3783114457184732E-2</v>
      </c>
      <c r="D6912" s="89"/>
      <c r="E6912" s="89"/>
      <c r="F6912" s="89">
        <f>Table3[[#This Row],[Yield]]/100*(1+F6911)</f>
        <v>0</v>
      </c>
    </row>
    <row r="6913" spans="1:6" x14ac:dyDescent="0.2">
      <c r="A6913" s="88">
        <v>7312</v>
      </c>
      <c r="B6913" s="89">
        <v>107.55</v>
      </c>
      <c r="C6913" s="89">
        <f>LN(Table3[[#This Row],[Value]]/B6912)</f>
        <v>1.7681824903674223E-3</v>
      </c>
      <c r="D6913" s="89"/>
      <c r="E6913" s="89"/>
      <c r="F6913" s="89">
        <f>Table3[[#This Row],[Yield]]/100*(1+F6912)</f>
        <v>0</v>
      </c>
    </row>
    <row r="6914" spans="1:6" x14ac:dyDescent="0.2">
      <c r="A6914" s="88">
        <v>7313</v>
      </c>
      <c r="B6914" s="89">
        <v>107.24</v>
      </c>
      <c r="C6914" s="89">
        <f>LN(Table3[[#This Row],[Value]]/B6913)</f>
        <v>-2.8865423459805439E-3</v>
      </c>
      <c r="D6914" s="89"/>
      <c r="E6914" s="89"/>
      <c r="F6914" s="89">
        <f>Table3[[#This Row],[Yield]]/100*(1+F6913)</f>
        <v>0</v>
      </c>
    </row>
    <row r="6915" spans="1:6" x14ac:dyDescent="0.2">
      <c r="A6915" s="88">
        <v>7314</v>
      </c>
      <c r="B6915" s="89">
        <v>106.59</v>
      </c>
      <c r="C6915" s="89">
        <f>LN(Table3[[#This Row],[Value]]/B6914)</f>
        <v>-6.0796146667130291E-3</v>
      </c>
      <c r="D6915" s="89"/>
      <c r="E6915" s="89"/>
      <c r="F6915" s="89">
        <f>Table3[[#This Row],[Yield]]/100*(1+F6914)</f>
        <v>0</v>
      </c>
    </row>
    <row r="6916" spans="1:6" x14ac:dyDescent="0.2">
      <c r="A6916" s="88">
        <v>7315</v>
      </c>
      <c r="B6916" s="89">
        <v>106.33</v>
      </c>
      <c r="C6916" s="89">
        <f>LN(Table3[[#This Row],[Value]]/B6915)</f>
        <v>-2.44223303805071E-3</v>
      </c>
      <c r="D6916" s="89"/>
      <c r="E6916" s="89"/>
      <c r="F6916" s="89">
        <f>Table3[[#This Row],[Yield]]/100*(1+F6915)</f>
        <v>0</v>
      </c>
    </row>
    <row r="6917" spans="1:6" x14ac:dyDescent="0.2">
      <c r="A6917" s="88">
        <v>7317</v>
      </c>
      <c r="B6917" s="89">
        <v>104.22</v>
      </c>
      <c r="C6917" s="89">
        <f>LN(Table3[[#This Row],[Value]]/B6916)</f>
        <v>-2.004341618192625E-2</v>
      </c>
      <c r="D6917" s="89"/>
      <c r="E6917" s="89"/>
      <c r="F6917" s="89">
        <f>Table3[[#This Row],[Yield]]/100*(1+F6916)</f>
        <v>0</v>
      </c>
    </row>
    <row r="6918" spans="1:6" x14ac:dyDescent="0.2">
      <c r="A6918" s="88">
        <v>7318</v>
      </c>
      <c r="B6918" s="89">
        <v>104.53</v>
      </c>
      <c r="C6918" s="89">
        <f>LN(Table3[[#This Row],[Value]]/B6917)</f>
        <v>2.970062063547239E-3</v>
      </c>
      <c r="D6918" s="89"/>
      <c r="E6918" s="89"/>
      <c r="F6918" s="89">
        <f>Table3[[#This Row],[Yield]]/100*(1+F6917)</f>
        <v>0</v>
      </c>
    </row>
    <row r="6919" spans="1:6" x14ac:dyDescent="0.2">
      <c r="A6919" s="88">
        <v>7319</v>
      </c>
      <c r="B6919" s="89">
        <v>102</v>
      </c>
      <c r="C6919" s="89">
        <f>LN(Table3[[#This Row],[Value]]/B6918)</f>
        <v>-2.4501298260344733E-2</v>
      </c>
      <c r="D6919" s="89"/>
      <c r="E6919" s="89"/>
      <c r="F6919" s="89">
        <f>Table3[[#This Row],[Yield]]/100*(1+F6918)</f>
        <v>0</v>
      </c>
    </row>
    <row r="6920" spans="1:6" x14ac:dyDescent="0.2">
      <c r="A6920" s="88">
        <v>7320</v>
      </c>
      <c r="B6920" s="89">
        <v>103.62</v>
      </c>
      <c r="C6920" s="89">
        <f>LN(Table3[[#This Row],[Value]]/B6919)</f>
        <v>1.5757548102371143E-2</v>
      </c>
      <c r="D6920" s="89"/>
      <c r="E6920" s="89"/>
      <c r="F6920" s="89">
        <f>Table3[[#This Row],[Yield]]/100*(1+F6919)</f>
        <v>0</v>
      </c>
    </row>
    <row r="6921" spans="1:6" x14ac:dyDescent="0.2">
      <c r="A6921" s="88">
        <v>7321</v>
      </c>
      <c r="B6921" s="89">
        <v>101.94</v>
      </c>
      <c r="C6921" s="89">
        <f>LN(Table3[[#This Row],[Value]]/B6920)</f>
        <v>-1.6345956474746678E-2</v>
      </c>
      <c r="D6921" s="89"/>
      <c r="E6921" s="89"/>
      <c r="F6921" s="89">
        <f>Table3[[#This Row],[Yield]]/100*(1+F6920)</f>
        <v>0</v>
      </c>
    </row>
    <row r="6922" spans="1:6" x14ac:dyDescent="0.2">
      <c r="A6922" s="88">
        <v>7322</v>
      </c>
      <c r="B6922" s="89">
        <v>102.43</v>
      </c>
      <c r="C6922" s="89">
        <f>LN(Table3[[#This Row],[Value]]/B6921)</f>
        <v>4.795233536547744E-3</v>
      </c>
      <c r="D6922" s="89"/>
      <c r="E6922" s="89"/>
      <c r="F6922" s="89">
        <f>Table3[[#This Row],[Yield]]/100*(1+F6921)</f>
        <v>0</v>
      </c>
    </row>
    <row r="6923" spans="1:6" x14ac:dyDescent="0.2">
      <c r="A6923" s="88">
        <v>7324</v>
      </c>
      <c r="B6923" s="89">
        <v>102.72</v>
      </c>
      <c r="C6923" s="89">
        <f>LN(Table3[[#This Row],[Value]]/B6922)</f>
        <v>2.8272014932076328E-3</v>
      </c>
      <c r="D6923" s="89"/>
      <c r="E6923" s="89"/>
      <c r="F6923" s="89">
        <f>Table3[[#This Row],[Yield]]/100*(1+F6922)</f>
        <v>0</v>
      </c>
    </row>
    <row r="6924" spans="1:6" x14ac:dyDescent="0.2">
      <c r="A6924" s="88">
        <v>7325</v>
      </c>
      <c r="B6924" s="89">
        <v>103.48</v>
      </c>
      <c r="C6924" s="89">
        <f>LN(Table3[[#This Row],[Value]]/B6923)</f>
        <v>7.3715173761772978E-3</v>
      </c>
      <c r="D6924" s="89"/>
      <c r="E6924" s="89"/>
      <c r="F6924" s="89">
        <f>Table3[[#This Row],[Yield]]/100*(1+F6923)</f>
        <v>0</v>
      </c>
    </row>
    <row r="6925" spans="1:6" x14ac:dyDescent="0.2">
      <c r="A6925" s="88">
        <v>7326</v>
      </c>
      <c r="B6925" s="89">
        <v>102.62</v>
      </c>
      <c r="C6925" s="89">
        <f>LN(Table3[[#This Row],[Value]]/B6924)</f>
        <v>-8.3455118040095984E-3</v>
      </c>
      <c r="D6925" s="89"/>
      <c r="E6925" s="89"/>
      <c r="F6925" s="89">
        <f>Table3[[#This Row],[Yield]]/100*(1+F6924)</f>
        <v>0</v>
      </c>
    </row>
    <row r="6926" spans="1:6" x14ac:dyDescent="0.2">
      <c r="A6926" s="88">
        <v>7327</v>
      </c>
      <c r="B6926" s="89">
        <v>102.36</v>
      </c>
      <c r="C6926" s="89">
        <f>LN(Table3[[#This Row],[Value]]/B6925)</f>
        <v>-2.536834222230683E-3</v>
      </c>
      <c r="D6926" s="89"/>
      <c r="E6926" s="89"/>
      <c r="F6926" s="89">
        <f>Table3[[#This Row],[Yield]]/100*(1+F6925)</f>
        <v>0</v>
      </c>
    </row>
    <row r="6927" spans="1:6" x14ac:dyDescent="0.2">
      <c r="A6927" s="88">
        <v>7328</v>
      </c>
      <c r="B6927" s="89">
        <v>101.9</v>
      </c>
      <c r="C6927" s="89">
        <f>LN(Table3[[#This Row],[Value]]/B6926)</f>
        <v>-4.5040710629089048E-3</v>
      </c>
      <c r="D6927" s="89"/>
      <c r="E6927" s="89"/>
      <c r="F6927" s="89">
        <f>Table3[[#This Row],[Yield]]/100*(1+F6926)</f>
        <v>0</v>
      </c>
    </row>
    <row r="6928" spans="1:6" x14ac:dyDescent="0.2">
      <c r="A6928" s="88">
        <v>7329</v>
      </c>
      <c r="B6928" s="89">
        <v>102.65</v>
      </c>
      <c r="C6928" s="89">
        <f>LN(Table3[[#This Row],[Value]]/B6927)</f>
        <v>7.333203236263448E-3</v>
      </c>
      <c r="D6928" s="89"/>
      <c r="E6928" s="89"/>
      <c r="F6928" s="89">
        <f>Table3[[#This Row],[Yield]]/100*(1+F6927)</f>
        <v>0</v>
      </c>
    </row>
    <row r="6929" spans="1:6" x14ac:dyDescent="0.2">
      <c r="A6929" s="88">
        <v>7331</v>
      </c>
      <c r="B6929" s="89">
        <v>103.74</v>
      </c>
      <c r="C6929" s="89">
        <f>LN(Table3[[#This Row],[Value]]/B6928)</f>
        <v>1.056262545831143E-2</v>
      </c>
      <c r="D6929" s="89"/>
      <c r="E6929" s="89"/>
      <c r="F6929" s="89">
        <f>Table3[[#This Row],[Yield]]/100*(1+F6928)</f>
        <v>0</v>
      </c>
    </row>
    <row r="6930" spans="1:6" x14ac:dyDescent="0.2">
      <c r="A6930" s="88">
        <v>7332</v>
      </c>
      <c r="B6930" s="89">
        <v>104.15</v>
      </c>
      <c r="C6930" s="89">
        <f>LN(Table3[[#This Row],[Value]]/B6929)</f>
        <v>3.9443987837268638E-3</v>
      </c>
      <c r="D6930" s="89"/>
      <c r="E6930" s="89"/>
      <c r="F6930" s="89">
        <f>Table3[[#This Row],[Yield]]/100*(1+F6929)</f>
        <v>0</v>
      </c>
    </row>
    <row r="6931" spans="1:6" x14ac:dyDescent="0.2">
      <c r="A6931" s="88">
        <v>7333</v>
      </c>
      <c r="B6931" s="89">
        <v>103.96</v>
      </c>
      <c r="C6931" s="89">
        <f>LN(Table3[[#This Row],[Value]]/B6930)</f>
        <v>-1.8259579336915856E-3</v>
      </c>
      <c r="D6931" s="89"/>
      <c r="E6931" s="89"/>
      <c r="F6931" s="89">
        <f>Table3[[#This Row],[Yield]]/100*(1+F6930)</f>
        <v>0</v>
      </c>
    </row>
    <row r="6932" spans="1:6" x14ac:dyDescent="0.2">
      <c r="A6932" s="88">
        <v>7334</v>
      </c>
      <c r="B6932" s="89">
        <v>103.6</v>
      </c>
      <c r="C6932" s="89">
        <f>LN(Table3[[#This Row],[Value]]/B6931)</f>
        <v>-3.4688799479068214E-3</v>
      </c>
      <c r="D6932" s="89"/>
      <c r="E6932" s="89"/>
      <c r="F6932" s="89">
        <f>Table3[[#This Row],[Yield]]/100*(1+F6931)</f>
        <v>0</v>
      </c>
    </row>
    <row r="6933" spans="1:6" x14ac:dyDescent="0.2">
      <c r="A6933" s="88">
        <v>7335</v>
      </c>
      <c r="B6933" s="89">
        <v>104.21</v>
      </c>
      <c r="C6933" s="89">
        <f>LN(Table3[[#This Row],[Value]]/B6932)</f>
        <v>5.8707641789534542E-3</v>
      </c>
      <c r="D6933" s="89"/>
      <c r="E6933" s="89"/>
      <c r="F6933" s="89">
        <f>Table3[[#This Row],[Yield]]/100*(1+F6932)</f>
        <v>0</v>
      </c>
    </row>
    <row r="6934" spans="1:6" x14ac:dyDescent="0.2">
      <c r="A6934" s="88">
        <v>7336</v>
      </c>
      <c r="B6934" s="89">
        <v>103.82</v>
      </c>
      <c r="C6934" s="89">
        <f>LN(Table3[[#This Row],[Value]]/B6933)</f>
        <v>-3.7494636052531473E-3</v>
      </c>
      <c r="D6934" s="89"/>
      <c r="E6934" s="89"/>
      <c r="F6934" s="89">
        <f>Table3[[#This Row],[Yield]]/100*(1+F6933)</f>
        <v>0</v>
      </c>
    </row>
    <row r="6935" spans="1:6" x14ac:dyDescent="0.2">
      <c r="A6935" s="88">
        <v>7338</v>
      </c>
      <c r="B6935" s="89">
        <v>103.01</v>
      </c>
      <c r="C6935" s="89">
        <f>LN(Table3[[#This Row],[Value]]/B6934)</f>
        <v>-7.832559503480838E-3</v>
      </c>
      <c r="D6935" s="89"/>
      <c r="E6935" s="89"/>
      <c r="F6935" s="89">
        <f>Table3[[#This Row],[Yield]]/100*(1+F6934)</f>
        <v>0</v>
      </c>
    </row>
    <row r="6936" spans="1:6" x14ac:dyDescent="0.2">
      <c r="A6936" s="88">
        <v>7339</v>
      </c>
      <c r="B6936" s="89">
        <v>99.96</v>
      </c>
      <c r="C6936" s="89">
        <f>LN(Table3[[#This Row],[Value]]/B6935)</f>
        <v>-3.0055964928850529E-2</v>
      </c>
      <c r="D6936" s="89"/>
      <c r="E6936" s="89"/>
      <c r="F6936" s="89">
        <f>Table3[[#This Row],[Yield]]/100*(1+F6935)</f>
        <v>0</v>
      </c>
    </row>
    <row r="6937" spans="1:6" x14ac:dyDescent="0.2">
      <c r="A6937" s="88">
        <v>7340</v>
      </c>
      <c r="B6937" s="89">
        <v>97.23</v>
      </c>
      <c r="C6937" s="89">
        <f>LN(Table3[[#This Row],[Value]]/B6936)</f>
        <v>-2.769080014518583E-2</v>
      </c>
      <c r="D6937" s="89"/>
      <c r="E6937" s="89"/>
      <c r="F6937" s="89">
        <f>Table3[[#This Row],[Yield]]/100*(1+F6936)</f>
        <v>0</v>
      </c>
    </row>
    <row r="6938" spans="1:6" x14ac:dyDescent="0.2">
      <c r="A6938" s="88">
        <v>7341</v>
      </c>
      <c r="B6938" s="89">
        <v>95.5</v>
      </c>
      <c r="C6938" s="89">
        <f>LN(Table3[[#This Row],[Value]]/B6937)</f>
        <v>-1.7953058334881217E-2</v>
      </c>
      <c r="D6938" s="89"/>
      <c r="E6938" s="89"/>
      <c r="F6938" s="89">
        <f>Table3[[#This Row],[Yield]]/100*(1+F6937)</f>
        <v>0</v>
      </c>
    </row>
    <row r="6939" spans="1:6" x14ac:dyDescent="0.2">
      <c r="A6939" s="88">
        <v>7342</v>
      </c>
      <c r="B6939" s="89">
        <v>95.75</v>
      </c>
      <c r="C6939" s="89">
        <f>LN(Table3[[#This Row],[Value]]/B6938)</f>
        <v>2.6143805740708936E-3</v>
      </c>
      <c r="D6939" s="89"/>
      <c r="E6939" s="89"/>
      <c r="F6939" s="89">
        <f>Table3[[#This Row],[Yield]]/100*(1+F6938)</f>
        <v>0</v>
      </c>
    </row>
    <row r="6940" spans="1:6" x14ac:dyDescent="0.2">
      <c r="A6940" s="88">
        <v>7343</v>
      </c>
      <c r="B6940" s="89">
        <v>96.13</v>
      </c>
      <c r="C6940" s="89">
        <f>LN(Table3[[#This Row],[Value]]/B6939)</f>
        <v>3.9608140169693027E-3</v>
      </c>
      <c r="D6940" s="89"/>
      <c r="E6940" s="89"/>
      <c r="F6940" s="89">
        <f>Table3[[#This Row],[Yield]]/100*(1+F6939)</f>
        <v>0</v>
      </c>
    </row>
    <row r="6941" spans="1:6" x14ac:dyDescent="0.2">
      <c r="A6941" s="88">
        <v>7345</v>
      </c>
      <c r="B6941" s="89">
        <v>95.73</v>
      </c>
      <c r="C6941" s="89">
        <f>LN(Table3[[#This Row],[Value]]/B6940)</f>
        <v>-4.1697131194628435E-3</v>
      </c>
      <c r="D6941" s="89"/>
      <c r="E6941" s="89"/>
      <c r="F6941" s="89">
        <f>Table3[[#This Row],[Yield]]/100*(1+F6940)</f>
        <v>0</v>
      </c>
    </row>
    <row r="6942" spans="1:6" x14ac:dyDescent="0.2">
      <c r="A6942" s="88">
        <v>7346</v>
      </c>
      <c r="B6942" s="89">
        <v>92.12</v>
      </c>
      <c r="C6942" s="89">
        <f>LN(Table3[[#This Row],[Value]]/B6941)</f>
        <v>-3.8439654005777334E-2</v>
      </c>
      <c r="D6942" s="89"/>
      <c r="E6942" s="89"/>
      <c r="F6942" s="89">
        <f>Table3[[#This Row],[Yield]]/100*(1+F6941)</f>
        <v>0</v>
      </c>
    </row>
    <row r="6943" spans="1:6" x14ac:dyDescent="0.2">
      <c r="A6943" s="88">
        <v>7347</v>
      </c>
      <c r="B6943" s="89">
        <v>90.66</v>
      </c>
      <c r="C6943" s="89">
        <f>LN(Table3[[#This Row],[Value]]/B6942)</f>
        <v>-1.5975829439781368E-2</v>
      </c>
      <c r="D6943" s="89"/>
      <c r="E6943" s="89"/>
      <c r="F6943" s="89">
        <f>Table3[[#This Row],[Yield]]/100*(1+F6942)</f>
        <v>0</v>
      </c>
    </row>
    <row r="6944" spans="1:6" x14ac:dyDescent="0.2">
      <c r="A6944" s="88">
        <v>7349</v>
      </c>
      <c r="B6944" s="89">
        <v>92.66</v>
      </c>
      <c r="C6944" s="89">
        <f>LN(Table3[[#This Row],[Value]]/B6943)</f>
        <v>2.182063447579919E-2</v>
      </c>
      <c r="D6944" s="89"/>
      <c r="E6944" s="89"/>
      <c r="F6944" s="89">
        <f>Table3[[#This Row],[Yield]]/100*(1+F6943)</f>
        <v>0</v>
      </c>
    </row>
    <row r="6945" spans="1:6" x14ac:dyDescent="0.2">
      <c r="A6945" s="88">
        <v>7350</v>
      </c>
      <c r="B6945" s="89">
        <v>94.21</v>
      </c>
      <c r="C6945" s="89">
        <f>LN(Table3[[#This Row],[Value]]/B6944)</f>
        <v>1.6589453072074056E-2</v>
      </c>
      <c r="D6945" s="89"/>
      <c r="E6945" s="89"/>
      <c r="F6945" s="89">
        <f>Table3[[#This Row],[Yield]]/100*(1+F6944)</f>
        <v>0</v>
      </c>
    </row>
    <row r="6946" spans="1:6" x14ac:dyDescent="0.2">
      <c r="A6946" s="88">
        <v>7352</v>
      </c>
      <c r="B6946" s="89">
        <v>92.6</v>
      </c>
      <c r="C6946" s="89">
        <f>LN(Table3[[#This Row],[Value]]/B6945)</f>
        <v>-1.7237191408442699E-2</v>
      </c>
      <c r="D6946" s="89"/>
      <c r="E6946" s="89"/>
      <c r="F6946" s="89">
        <f>Table3[[#This Row],[Yield]]/100*(1+F6945)</f>
        <v>0</v>
      </c>
    </row>
    <row r="6947" spans="1:6" x14ac:dyDescent="0.2">
      <c r="A6947" s="88">
        <v>7353</v>
      </c>
      <c r="B6947" s="89">
        <v>93.56</v>
      </c>
      <c r="C6947" s="89">
        <f>LN(Table3[[#This Row],[Value]]/B6946)</f>
        <v>1.0313800063844638E-2</v>
      </c>
      <c r="D6947" s="89"/>
      <c r="E6947" s="89"/>
      <c r="F6947" s="89">
        <f>Table3[[#This Row],[Yield]]/100*(1+F6946)</f>
        <v>0</v>
      </c>
    </row>
    <row r="6948" spans="1:6" x14ac:dyDescent="0.2">
      <c r="A6948" s="88">
        <v>7354</v>
      </c>
      <c r="B6948" s="89">
        <v>94.44</v>
      </c>
      <c r="C6948" s="89">
        <f>LN(Table3[[#This Row],[Value]]/B6947)</f>
        <v>9.3617705013337871E-3</v>
      </c>
      <c r="D6948" s="89"/>
      <c r="E6948" s="89"/>
      <c r="F6948" s="89">
        <f>Table3[[#This Row],[Yield]]/100*(1+F6947)</f>
        <v>0</v>
      </c>
    </row>
    <row r="6949" spans="1:6" x14ac:dyDescent="0.2">
      <c r="A6949" s="88">
        <v>7355</v>
      </c>
      <c r="B6949" s="89">
        <v>94.15</v>
      </c>
      <c r="C6949" s="89">
        <f>LN(Table3[[#This Row],[Value]]/B6948)</f>
        <v>-3.0754571141506782E-3</v>
      </c>
      <c r="D6949" s="89"/>
      <c r="E6949" s="89"/>
      <c r="F6949" s="89">
        <f>Table3[[#This Row],[Yield]]/100*(1+F6948)</f>
        <v>0</v>
      </c>
    </row>
    <row r="6950" spans="1:6" x14ac:dyDescent="0.2">
      <c r="A6950" s="88">
        <v>7356</v>
      </c>
      <c r="B6950" s="89">
        <v>95.57</v>
      </c>
      <c r="C6950" s="89">
        <f>LN(Table3[[#This Row],[Value]]/B6949)</f>
        <v>1.4969708174926684E-2</v>
      </c>
      <c r="D6950" s="89"/>
      <c r="E6950" s="89"/>
      <c r="F6950" s="89">
        <f>Table3[[#This Row],[Yield]]/100*(1+F6949)</f>
        <v>0</v>
      </c>
    </row>
    <row r="6951" spans="1:6" x14ac:dyDescent="0.2">
      <c r="A6951" s="88">
        <v>7357</v>
      </c>
      <c r="B6951" s="89">
        <v>95.63</v>
      </c>
      <c r="C6951" s="89">
        <f>LN(Table3[[#This Row],[Value]]/B6950)</f>
        <v>6.2761508336311989E-4</v>
      </c>
      <c r="D6951" s="89"/>
      <c r="E6951" s="89"/>
      <c r="F6951" s="89">
        <f>Table3[[#This Row],[Yield]]/100*(1+F6950)</f>
        <v>0</v>
      </c>
    </row>
    <row r="6952" spans="1:6" x14ac:dyDescent="0.2">
      <c r="A6952" s="88">
        <v>7360</v>
      </c>
      <c r="B6952" s="89">
        <v>92.98</v>
      </c>
      <c r="C6952" s="89">
        <f>LN(Table3[[#This Row],[Value]]/B6951)</f>
        <v>-2.8102162099012548E-2</v>
      </c>
      <c r="D6952" s="89"/>
      <c r="E6952" s="89"/>
      <c r="F6952" s="89">
        <f>Table3[[#This Row],[Yield]]/100*(1+F6951)</f>
        <v>0</v>
      </c>
    </row>
    <row r="6953" spans="1:6" x14ac:dyDescent="0.2">
      <c r="A6953" s="88">
        <v>7361</v>
      </c>
      <c r="B6953" s="89">
        <v>89.98</v>
      </c>
      <c r="C6953" s="89">
        <f>LN(Table3[[#This Row],[Value]]/B6952)</f>
        <v>-3.2796992849412399E-2</v>
      </c>
      <c r="D6953" s="89"/>
      <c r="E6953" s="89"/>
      <c r="F6953" s="89">
        <f>Table3[[#This Row],[Yield]]/100*(1+F6952)</f>
        <v>0</v>
      </c>
    </row>
    <row r="6954" spans="1:6" x14ac:dyDescent="0.2">
      <c r="A6954" s="88">
        <v>7362</v>
      </c>
      <c r="B6954" s="89">
        <v>91.37</v>
      </c>
      <c r="C6954" s="89">
        <f>LN(Table3[[#This Row],[Value]]/B6953)</f>
        <v>1.5329773597502967E-2</v>
      </c>
      <c r="D6954" s="89"/>
      <c r="E6954" s="89"/>
      <c r="F6954" s="89">
        <f>Table3[[#This Row],[Yield]]/100*(1+F6953)</f>
        <v>0</v>
      </c>
    </row>
    <row r="6955" spans="1:6" x14ac:dyDescent="0.2">
      <c r="A6955" s="88">
        <v>7363</v>
      </c>
      <c r="B6955" s="89">
        <v>91.18</v>
      </c>
      <c r="C6955" s="89">
        <f>LN(Table3[[#This Row],[Value]]/B6954)</f>
        <v>-2.0816222252338255E-3</v>
      </c>
      <c r="D6955" s="89"/>
      <c r="E6955" s="89"/>
      <c r="F6955" s="89">
        <f>Table3[[#This Row],[Yield]]/100*(1+F6954)</f>
        <v>0</v>
      </c>
    </row>
    <row r="6956" spans="1:6" x14ac:dyDescent="0.2">
      <c r="A6956" s="88">
        <v>7364</v>
      </c>
      <c r="B6956" s="89">
        <v>91.31</v>
      </c>
      <c r="C6956" s="89">
        <f>LN(Table3[[#This Row],[Value]]/B6955)</f>
        <v>1.4247358429533333E-3</v>
      </c>
      <c r="D6956" s="89"/>
      <c r="E6956" s="89"/>
      <c r="F6956" s="89">
        <f>Table3[[#This Row],[Yield]]/100*(1+F6955)</f>
        <v>0</v>
      </c>
    </row>
    <row r="6957" spans="1:6" x14ac:dyDescent="0.2">
      <c r="A6957" s="88">
        <v>7366</v>
      </c>
      <c r="B6957" s="89">
        <v>92.4</v>
      </c>
      <c r="C6957" s="89">
        <f>LN(Table3[[#This Row],[Value]]/B6956)</f>
        <v>1.1866668019389728E-2</v>
      </c>
      <c r="D6957" s="89"/>
      <c r="E6957" s="89"/>
      <c r="F6957" s="89">
        <f>Table3[[#This Row],[Yield]]/100*(1+F6956)</f>
        <v>0</v>
      </c>
    </row>
    <row r="6958" spans="1:6" x14ac:dyDescent="0.2">
      <c r="A6958" s="88">
        <v>7367</v>
      </c>
      <c r="B6958" s="89">
        <v>91.68</v>
      </c>
      <c r="C6958" s="89">
        <f>LN(Table3[[#This Row],[Value]]/B6957)</f>
        <v>-7.8227256812090449E-3</v>
      </c>
      <c r="D6958" s="89"/>
      <c r="E6958" s="89"/>
      <c r="F6958" s="89">
        <f>Table3[[#This Row],[Yield]]/100*(1+F6957)</f>
        <v>0</v>
      </c>
    </row>
    <row r="6959" spans="1:6" x14ac:dyDescent="0.2">
      <c r="A6959" s="88">
        <v>7368</v>
      </c>
      <c r="B6959" s="89">
        <v>91.95</v>
      </c>
      <c r="C6959" s="89">
        <f>LN(Table3[[#This Row],[Value]]/B6958)</f>
        <v>2.9406980839005938E-3</v>
      </c>
      <c r="D6959" s="89"/>
      <c r="E6959" s="89"/>
      <c r="F6959" s="89">
        <f>Table3[[#This Row],[Yield]]/100*(1+F6958)</f>
        <v>0</v>
      </c>
    </row>
    <row r="6960" spans="1:6" x14ac:dyDescent="0.2">
      <c r="A6960" s="88">
        <v>7369</v>
      </c>
      <c r="B6960" s="89">
        <v>94.22</v>
      </c>
      <c r="C6960" s="89">
        <f>LN(Table3[[#This Row],[Value]]/B6959)</f>
        <v>2.4387522221564824E-2</v>
      </c>
      <c r="D6960" s="89"/>
      <c r="E6960" s="89"/>
      <c r="F6960" s="89">
        <f>Table3[[#This Row],[Yield]]/100*(1+F6959)</f>
        <v>0</v>
      </c>
    </row>
    <row r="6961" spans="1:6" x14ac:dyDescent="0.2">
      <c r="A6961" s="88">
        <v>7370</v>
      </c>
      <c r="B6961" s="89">
        <v>94.58</v>
      </c>
      <c r="C6961" s="89">
        <f>LN(Table3[[#This Row],[Value]]/B6960)</f>
        <v>3.8135639438346565E-3</v>
      </c>
      <c r="D6961" s="89"/>
      <c r="E6961" s="89"/>
      <c r="F6961" s="89">
        <f>Table3[[#This Row],[Yield]]/100*(1+F6960)</f>
        <v>0</v>
      </c>
    </row>
    <row r="6962" spans="1:6" x14ac:dyDescent="0.2">
      <c r="A6962" s="88">
        <v>7371</v>
      </c>
      <c r="B6962" s="89">
        <v>94.55</v>
      </c>
      <c r="C6962" s="89">
        <f>LN(Table3[[#This Row],[Value]]/B6961)</f>
        <v>-3.172421112631966E-4</v>
      </c>
      <c r="D6962" s="89"/>
      <c r="E6962" s="89"/>
      <c r="F6962" s="89">
        <f>Table3[[#This Row],[Yield]]/100*(1+F6961)</f>
        <v>0</v>
      </c>
    </row>
    <row r="6963" spans="1:6" x14ac:dyDescent="0.2">
      <c r="A6963" s="88">
        <v>7373</v>
      </c>
      <c r="B6963" s="89">
        <v>97.38</v>
      </c>
      <c r="C6963" s="89">
        <f>LN(Table3[[#This Row],[Value]]/B6962)</f>
        <v>2.9492055650088254E-2</v>
      </c>
      <c r="D6963" s="89"/>
      <c r="E6963" s="89"/>
      <c r="F6963" s="89">
        <f>Table3[[#This Row],[Yield]]/100*(1+F6962)</f>
        <v>0</v>
      </c>
    </row>
    <row r="6964" spans="1:6" x14ac:dyDescent="0.2">
      <c r="A6964" s="88">
        <v>7374</v>
      </c>
      <c r="B6964" s="89">
        <v>97.11</v>
      </c>
      <c r="C6964" s="89">
        <f>LN(Table3[[#This Row],[Value]]/B6963)</f>
        <v>-2.7764941482920952E-3</v>
      </c>
      <c r="D6964" s="89"/>
      <c r="E6964" s="89"/>
      <c r="F6964" s="89">
        <f>Table3[[#This Row],[Yield]]/100*(1+F6963)</f>
        <v>0</v>
      </c>
    </row>
    <row r="6965" spans="1:6" x14ac:dyDescent="0.2">
      <c r="A6965" s="88">
        <v>7375</v>
      </c>
      <c r="B6965" s="89">
        <v>99.46</v>
      </c>
      <c r="C6965" s="89">
        <f>LN(Table3[[#This Row],[Value]]/B6964)</f>
        <v>2.3911196680329688E-2</v>
      </c>
      <c r="D6965" s="89"/>
      <c r="E6965" s="89"/>
      <c r="F6965" s="89">
        <f>Table3[[#This Row],[Yield]]/100*(1+F6964)</f>
        <v>0</v>
      </c>
    </row>
    <row r="6966" spans="1:6" x14ac:dyDescent="0.2">
      <c r="A6966" s="88">
        <v>7376</v>
      </c>
      <c r="B6966" s="89">
        <v>99.8</v>
      </c>
      <c r="C6966" s="89">
        <f>LN(Table3[[#This Row],[Value]]/B6965)</f>
        <v>3.4126300308258491E-3</v>
      </c>
      <c r="D6966" s="89"/>
      <c r="E6966" s="89"/>
      <c r="F6966" s="89">
        <f>Table3[[#This Row],[Yield]]/100*(1+F6965)</f>
        <v>0</v>
      </c>
    </row>
    <row r="6967" spans="1:6" x14ac:dyDescent="0.2">
      <c r="A6967" s="88">
        <v>7377</v>
      </c>
      <c r="B6967" s="89">
        <v>98.55</v>
      </c>
      <c r="C6967" s="89">
        <f>LN(Table3[[#This Row],[Value]]/B6966)</f>
        <v>-1.2604149718689122E-2</v>
      </c>
      <c r="D6967" s="89"/>
      <c r="E6967" s="89"/>
      <c r="F6967" s="89">
        <f>Table3[[#This Row],[Yield]]/100*(1+F6966)</f>
        <v>0</v>
      </c>
    </row>
    <row r="6968" spans="1:6" x14ac:dyDescent="0.2">
      <c r="A6968" s="88">
        <v>7378</v>
      </c>
      <c r="B6968" s="89">
        <v>99.31</v>
      </c>
      <c r="C6968" s="89">
        <f>LN(Table3[[#This Row],[Value]]/B6967)</f>
        <v>7.6822373165381088E-3</v>
      </c>
      <c r="D6968" s="89"/>
      <c r="E6968" s="89"/>
      <c r="F6968" s="89">
        <f>Table3[[#This Row],[Yield]]/100*(1+F6967)</f>
        <v>0</v>
      </c>
    </row>
    <row r="6969" spans="1:6" x14ac:dyDescent="0.2">
      <c r="A6969" s="88">
        <v>7380</v>
      </c>
      <c r="B6969" s="89">
        <v>100.55</v>
      </c>
      <c r="C6969" s="89">
        <f>LN(Table3[[#This Row],[Value]]/B6968)</f>
        <v>1.2408845303393885E-2</v>
      </c>
      <c r="D6969" s="89"/>
      <c r="E6969" s="89"/>
      <c r="F6969" s="89">
        <f>Table3[[#This Row],[Yield]]/100*(1+F6968)</f>
        <v>0</v>
      </c>
    </row>
    <row r="6970" spans="1:6" x14ac:dyDescent="0.2">
      <c r="A6970" s="88">
        <v>7381</v>
      </c>
      <c r="B6970" s="89">
        <v>100.39</v>
      </c>
      <c r="C6970" s="89">
        <f>LN(Table3[[#This Row],[Value]]/B6969)</f>
        <v>-1.5925155152257729E-3</v>
      </c>
      <c r="D6970" s="89"/>
      <c r="E6970" s="89"/>
      <c r="F6970" s="89">
        <f>Table3[[#This Row],[Yield]]/100*(1+F6969)</f>
        <v>0</v>
      </c>
    </row>
    <row r="6971" spans="1:6" x14ac:dyDescent="0.2">
      <c r="A6971" s="88">
        <v>7382</v>
      </c>
      <c r="B6971" s="89">
        <v>102.11</v>
      </c>
      <c r="C6971" s="89">
        <f>LN(Table3[[#This Row],[Value]]/B6970)</f>
        <v>1.6988062864011454E-2</v>
      </c>
      <c r="D6971" s="89"/>
      <c r="E6971" s="89"/>
      <c r="F6971" s="89">
        <f>Table3[[#This Row],[Yield]]/100*(1+F6970)</f>
        <v>0</v>
      </c>
    </row>
    <row r="6972" spans="1:6" x14ac:dyDescent="0.2">
      <c r="A6972" s="88">
        <v>7383</v>
      </c>
      <c r="B6972" s="89">
        <v>103.98</v>
      </c>
      <c r="C6972" s="89">
        <f>LN(Table3[[#This Row],[Value]]/B6971)</f>
        <v>1.8147909388123138E-2</v>
      </c>
      <c r="D6972" s="89"/>
      <c r="E6972" s="89"/>
      <c r="F6972" s="89">
        <f>Table3[[#This Row],[Yield]]/100*(1+F6971)</f>
        <v>0</v>
      </c>
    </row>
    <row r="6973" spans="1:6" x14ac:dyDescent="0.2">
      <c r="A6973" s="88">
        <v>7384</v>
      </c>
      <c r="B6973" s="89">
        <v>103.66</v>
      </c>
      <c r="C6973" s="89">
        <f>LN(Table3[[#This Row],[Value]]/B6972)</f>
        <v>-3.0822601940093224E-3</v>
      </c>
      <c r="D6973" s="89"/>
      <c r="E6973" s="89"/>
      <c r="F6973" s="89">
        <f>Table3[[#This Row],[Yield]]/100*(1+F6972)</f>
        <v>0</v>
      </c>
    </row>
    <row r="6974" spans="1:6" x14ac:dyDescent="0.2">
      <c r="A6974" s="88">
        <v>7385</v>
      </c>
      <c r="B6974" s="89">
        <v>103.56</v>
      </c>
      <c r="C6974" s="89">
        <f>LN(Table3[[#This Row],[Value]]/B6973)</f>
        <v>-9.6515787822353135E-4</v>
      </c>
      <c r="D6974" s="89"/>
      <c r="E6974" s="89"/>
      <c r="F6974" s="89">
        <f>Table3[[#This Row],[Yield]]/100*(1+F6973)</f>
        <v>0</v>
      </c>
    </row>
    <row r="6975" spans="1:6" x14ac:dyDescent="0.2">
      <c r="A6975" s="88">
        <v>7387</v>
      </c>
      <c r="B6975" s="89">
        <v>104.17</v>
      </c>
      <c r="C6975" s="89">
        <f>LN(Table3[[#This Row],[Value]]/B6974)</f>
        <v>5.8730251130205881E-3</v>
      </c>
      <c r="D6975" s="89"/>
      <c r="E6975" s="89"/>
      <c r="F6975" s="89">
        <f>Table3[[#This Row],[Yield]]/100*(1+F6974)</f>
        <v>0</v>
      </c>
    </row>
    <row r="6976" spans="1:6" x14ac:dyDescent="0.2">
      <c r="A6976" s="88">
        <v>7388</v>
      </c>
      <c r="B6976" s="89">
        <v>103.55</v>
      </c>
      <c r="C6976" s="89">
        <f>LN(Table3[[#This Row],[Value]]/B6975)</f>
        <v>-5.9695921547643334E-3</v>
      </c>
      <c r="D6976" s="89"/>
      <c r="E6976" s="89"/>
      <c r="F6976" s="89">
        <f>Table3[[#This Row],[Yield]]/100*(1+F6975)</f>
        <v>0</v>
      </c>
    </row>
    <row r="6977" spans="1:6" x14ac:dyDescent="0.2">
      <c r="A6977" s="88">
        <v>7389</v>
      </c>
      <c r="B6977" s="89">
        <v>100.33</v>
      </c>
      <c r="C6977" s="89">
        <f>LN(Table3[[#This Row],[Value]]/B6976)</f>
        <v>-3.1589834904071787E-2</v>
      </c>
      <c r="D6977" s="89"/>
      <c r="E6977" s="89"/>
      <c r="F6977" s="89">
        <f>Table3[[#This Row],[Yield]]/100*(1+F6976)</f>
        <v>0</v>
      </c>
    </row>
    <row r="6978" spans="1:6" x14ac:dyDescent="0.2">
      <c r="A6978" s="88">
        <v>7390</v>
      </c>
      <c r="B6978" s="89">
        <v>101.54</v>
      </c>
      <c r="C6978" s="89">
        <f>LN(Table3[[#This Row],[Value]]/B6977)</f>
        <v>1.1988056581726929E-2</v>
      </c>
      <c r="D6978" s="89"/>
      <c r="E6978" s="89"/>
      <c r="F6978" s="89">
        <f>Table3[[#This Row],[Yield]]/100*(1+F6977)</f>
        <v>0</v>
      </c>
    </row>
    <row r="6979" spans="1:6" x14ac:dyDescent="0.2">
      <c r="A6979" s="88">
        <v>7391</v>
      </c>
      <c r="B6979" s="89">
        <v>103.63</v>
      </c>
      <c r="C6979" s="89">
        <f>LN(Table3[[#This Row],[Value]]/B6978)</f>
        <v>2.0374053676877737E-2</v>
      </c>
      <c r="D6979" s="89"/>
      <c r="E6979" s="89"/>
      <c r="F6979" s="89">
        <f>Table3[[#This Row],[Yield]]/100*(1+F6978)</f>
        <v>0</v>
      </c>
    </row>
    <row r="6980" spans="1:6" x14ac:dyDescent="0.2">
      <c r="A6980" s="88">
        <v>7392</v>
      </c>
      <c r="B6980" s="89">
        <v>103.4</v>
      </c>
      <c r="C6980" s="89">
        <f>LN(Table3[[#This Row],[Value]]/B6979)</f>
        <v>-2.2219011217972169E-3</v>
      </c>
      <c r="D6980" s="89"/>
      <c r="E6980" s="89"/>
      <c r="F6980" s="89">
        <f>Table3[[#This Row],[Yield]]/100*(1+F6979)</f>
        <v>0</v>
      </c>
    </row>
    <row r="6981" spans="1:6" x14ac:dyDescent="0.2">
      <c r="A6981" s="88">
        <v>7394</v>
      </c>
      <c r="B6981" s="89">
        <v>102.23</v>
      </c>
      <c r="C6981" s="89">
        <f>LN(Table3[[#This Row],[Value]]/B6980)</f>
        <v>-1.1379785305406133E-2</v>
      </c>
      <c r="D6981" s="89"/>
      <c r="E6981" s="89"/>
      <c r="F6981" s="89">
        <f>Table3[[#This Row],[Yield]]/100*(1+F6980)</f>
        <v>0</v>
      </c>
    </row>
    <row r="6982" spans="1:6" x14ac:dyDescent="0.2">
      <c r="A6982" s="88">
        <v>7395</v>
      </c>
      <c r="B6982" s="89">
        <v>102.45</v>
      </c>
      <c r="C6982" s="89">
        <f>LN(Table3[[#This Row],[Value]]/B6981)</f>
        <v>2.1496979159859974E-3</v>
      </c>
      <c r="D6982" s="89"/>
      <c r="E6982" s="89"/>
      <c r="F6982" s="89">
        <f>Table3[[#This Row],[Yield]]/100*(1+F6981)</f>
        <v>0</v>
      </c>
    </row>
    <row r="6983" spans="1:6" x14ac:dyDescent="0.2">
      <c r="A6983" s="88">
        <v>7396</v>
      </c>
      <c r="B6983" s="89">
        <v>102.81</v>
      </c>
      <c r="C6983" s="89">
        <f>LN(Table3[[#This Row],[Value]]/B6982)</f>
        <v>3.5077498697184159E-3</v>
      </c>
      <c r="D6983" s="89"/>
      <c r="E6983" s="89"/>
      <c r="F6983" s="89">
        <f>Table3[[#This Row],[Yield]]/100*(1+F6982)</f>
        <v>0</v>
      </c>
    </row>
    <row r="6984" spans="1:6" x14ac:dyDescent="0.2">
      <c r="A6984" s="88">
        <v>7397</v>
      </c>
      <c r="B6984" s="89">
        <v>102.66</v>
      </c>
      <c r="C6984" s="89">
        <f>LN(Table3[[#This Row],[Value]]/B6983)</f>
        <v>-1.4600674224701489E-3</v>
      </c>
      <c r="D6984" s="89"/>
      <c r="E6984" s="89"/>
      <c r="F6984" s="89">
        <f>Table3[[#This Row],[Yield]]/100*(1+F6983)</f>
        <v>0</v>
      </c>
    </row>
    <row r="6985" spans="1:6" x14ac:dyDescent="0.2">
      <c r="A6985" s="88">
        <v>7401</v>
      </c>
      <c r="B6985" s="89">
        <v>102.98</v>
      </c>
      <c r="C6985" s="89">
        <f>LN(Table3[[#This Row],[Value]]/B6984)</f>
        <v>3.1122374858382996E-3</v>
      </c>
      <c r="D6985" s="89"/>
      <c r="E6985" s="89"/>
      <c r="F6985" s="89">
        <f>Table3[[#This Row],[Yield]]/100*(1+F6984)</f>
        <v>0</v>
      </c>
    </row>
    <row r="6986" spans="1:6" x14ac:dyDescent="0.2">
      <c r="A6986" s="88">
        <v>7402</v>
      </c>
      <c r="B6986" s="89">
        <v>104.32</v>
      </c>
      <c r="C6986" s="89">
        <f>LN(Table3[[#This Row],[Value]]/B6985)</f>
        <v>1.2928303560347324E-2</v>
      </c>
      <c r="D6986" s="89"/>
      <c r="E6986" s="89"/>
      <c r="F6986" s="89">
        <f>Table3[[#This Row],[Yield]]/100*(1+F6985)</f>
        <v>0</v>
      </c>
    </row>
    <row r="6987" spans="1:6" x14ac:dyDescent="0.2">
      <c r="A6987" s="88">
        <v>7403</v>
      </c>
      <c r="B6987" s="89">
        <v>105.45</v>
      </c>
      <c r="C6987" s="89">
        <f>LN(Table3[[#This Row],[Value]]/B6986)</f>
        <v>1.0773808746440931E-2</v>
      </c>
      <c r="D6987" s="89"/>
      <c r="E6987" s="89"/>
      <c r="F6987" s="89">
        <f>Table3[[#This Row],[Yield]]/100*(1+F6986)</f>
        <v>0</v>
      </c>
    </row>
    <row r="6988" spans="1:6" x14ac:dyDescent="0.2">
      <c r="A6988" s="88">
        <v>7404</v>
      </c>
      <c r="B6988" s="89">
        <v>105.65</v>
      </c>
      <c r="C6988" s="89">
        <f>LN(Table3[[#This Row],[Value]]/B6987)</f>
        <v>1.8948371372820376E-3</v>
      </c>
      <c r="D6988" s="89"/>
      <c r="E6988" s="89"/>
      <c r="F6988" s="89">
        <f>Table3[[#This Row],[Yield]]/100*(1+F6987)</f>
        <v>0</v>
      </c>
    </row>
    <row r="6989" spans="1:6" x14ac:dyDescent="0.2">
      <c r="A6989" s="88">
        <v>7405</v>
      </c>
      <c r="B6989" s="89">
        <v>105.38</v>
      </c>
      <c r="C6989" s="89">
        <f>LN(Table3[[#This Row],[Value]]/B6988)</f>
        <v>-2.5588792809260624E-3</v>
      </c>
      <c r="D6989" s="89"/>
      <c r="E6989" s="89"/>
      <c r="F6989" s="89">
        <f>Table3[[#This Row],[Yield]]/100*(1+F6988)</f>
        <v>0</v>
      </c>
    </row>
    <row r="6990" spans="1:6" x14ac:dyDescent="0.2">
      <c r="A6990" s="88">
        <v>7406</v>
      </c>
      <c r="B6990" s="89">
        <v>105.23</v>
      </c>
      <c r="C6990" s="89">
        <f>LN(Table3[[#This Row],[Value]]/B6989)</f>
        <v>-1.4244340284188138E-3</v>
      </c>
      <c r="D6990" s="89"/>
      <c r="E6990" s="89"/>
      <c r="F6990" s="89">
        <f>Table3[[#This Row],[Yield]]/100*(1+F6989)</f>
        <v>0</v>
      </c>
    </row>
    <row r="6991" spans="1:6" x14ac:dyDescent="0.2">
      <c r="A6991" s="88">
        <v>7408</v>
      </c>
      <c r="B6991" s="89">
        <v>103.94</v>
      </c>
      <c r="C6991" s="89">
        <f>LN(Table3[[#This Row],[Value]]/B6990)</f>
        <v>-1.2334621172425038E-2</v>
      </c>
      <c r="D6991" s="89"/>
      <c r="E6991" s="89"/>
      <c r="F6991" s="89">
        <f>Table3[[#This Row],[Yield]]/100*(1+F6990)</f>
        <v>0</v>
      </c>
    </row>
    <row r="6992" spans="1:6" x14ac:dyDescent="0.2">
      <c r="A6992" s="88">
        <v>7409</v>
      </c>
      <c r="B6992" s="89">
        <v>104.61</v>
      </c>
      <c r="C6992" s="89">
        <f>LN(Table3[[#This Row],[Value]]/B6991)</f>
        <v>6.4253397753737812E-3</v>
      </c>
      <c r="D6992" s="89"/>
      <c r="E6992" s="89"/>
      <c r="F6992" s="89">
        <f>Table3[[#This Row],[Yield]]/100*(1+F6991)</f>
        <v>0</v>
      </c>
    </row>
    <row r="6993" spans="1:6" x14ac:dyDescent="0.2">
      <c r="A6993" s="88">
        <v>7410</v>
      </c>
      <c r="B6993" s="89">
        <v>105.18</v>
      </c>
      <c r="C6993" s="89">
        <f>LN(Table3[[#This Row],[Value]]/B6992)</f>
        <v>5.4340188055286764E-3</v>
      </c>
      <c r="D6993" s="89"/>
      <c r="E6993" s="89"/>
      <c r="F6993" s="89">
        <f>Table3[[#This Row],[Yield]]/100*(1+F6992)</f>
        <v>0</v>
      </c>
    </row>
    <row r="6994" spans="1:6" x14ac:dyDescent="0.2">
      <c r="A6994" s="88">
        <v>7411</v>
      </c>
      <c r="B6994" s="89">
        <v>104.41</v>
      </c>
      <c r="C6994" s="89">
        <f>LN(Table3[[#This Row],[Value]]/B6993)</f>
        <v>-7.3477118591793057E-3</v>
      </c>
      <c r="D6994" s="89"/>
      <c r="E6994" s="89"/>
      <c r="F6994" s="89">
        <f>Table3[[#This Row],[Yield]]/100*(1+F6993)</f>
        <v>0</v>
      </c>
    </row>
    <row r="6995" spans="1:6" x14ac:dyDescent="0.2">
      <c r="A6995" s="88">
        <v>7412</v>
      </c>
      <c r="B6995" s="89">
        <v>104.73</v>
      </c>
      <c r="C6995" s="89">
        <f>LN(Table3[[#This Row],[Value]]/B6994)</f>
        <v>3.0601534830355516E-3</v>
      </c>
      <c r="D6995" s="89"/>
      <c r="E6995" s="89"/>
      <c r="F6995" s="89">
        <f>Table3[[#This Row],[Yield]]/100*(1+F6994)</f>
        <v>0</v>
      </c>
    </row>
    <row r="6996" spans="1:6" x14ac:dyDescent="0.2">
      <c r="A6996" s="88">
        <v>7413</v>
      </c>
      <c r="B6996" s="89">
        <v>104.45</v>
      </c>
      <c r="C6996" s="89">
        <f>LN(Table3[[#This Row],[Value]]/B6995)</f>
        <v>-2.6771217824795718E-3</v>
      </c>
      <c r="D6996" s="89"/>
      <c r="E6996" s="89"/>
      <c r="F6996" s="89">
        <f>Table3[[#This Row],[Yield]]/100*(1+F6995)</f>
        <v>0</v>
      </c>
    </row>
    <row r="6997" spans="1:6" x14ac:dyDescent="0.2">
      <c r="A6997" s="88">
        <v>7415</v>
      </c>
      <c r="B6997" s="89">
        <v>101.87</v>
      </c>
      <c r="C6997" s="89">
        <f>LN(Table3[[#This Row],[Value]]/B6996)</f>
        <v>-2.5010997400599772E-2</v>
      </c>
      <c r="D6997" s="89"/>
      <c r="E6997" s="89"/>
      <c r="F6997" s="89">
        <f>Table3[[#This Row],[Yield]]/100*(1+F6996)</f>
        <v>0</v>
      </c>
    </row>
    <row r="6998" spans="1:6" x14ac:dyDescent="0.2">
      <c r="A6998" s="88">
        <v>7416</v>
      </c>
      <c r="B6998" s="89">
        <v>99.48</v>
      </c>
      <c r="C6998" s="89">
        <f>LN(Table3[[#This Row],[Value]]/B6997)</f>
        <v>-2.3740871666771034E-2</v>
      </c>
      <c r="D6998" s="89"/>
      <c r="E6998" s="89"/>
      <c r="F6998" s="89">
        <f>Table3[[#This Row],[Yield]]/100*(1+F6997)</f>
        <v>0</v>
      </c>
    </row>
    <row r="6999" spans="1:6" x14ac:dyDescent="0.2">
      <c r="A6999" s="88">
        <v>7417</v>
      </c>
      <c r="B6999" s="89">
        <v>95.93</v>
      </c>
      <c r="C6999" s="89">
        <f>LN(Table3[[#This Row],[Value]]/B6998)</f>
        <v>-3.633786010534773E-2</v>
      </c>
      <c r="D6999" s="89"/>
      <c r="E6999" s="89"/>
      <c r="F6999" s="89">
        <f>Table3[[#This Row],[Yield]]/100*(1+F6998)</f>
        <v>0</v>
      </c>
    </row>
    <row r="7000" spans="1:6" x14ac:dyDescent="0.2">
      <c r="A7000" s="88">
        <v>7418</v>
      </c>
      <c r="B7000" s="89">
        <v>97.15</v>
      </c>
      <c r="C7000" s="89">
        <f>LN(Table3[[#This Row],[Value]]/B6999)</f>
        <v>1.263741699359284E-2</v>
      </c>
      <c r="D7000" s="89"/>
      <c r="E7000" s="89"/>
      <c r="F7000" s="89">
        <f>Table3[[#This Row],[Yield]]/100*(1+F6999)</f>
        <v>0</v>
      </c>
    </row>
    <row r="7001" spans="1:6" x14ac:dyDescent="0.2">
      <c r="A7001" s="88">
        <v>7419</v>
      </c>
      <c r="B7001" s="89">
        <v>95.46</v>
      </c>
      <c r="C7001" s="89">
        <f>LN(Table3[[#This Row],[Value]]/B7000)</f>
        <v>-1.7548864245698733E-2</v>
      </c>
      <c r="D7001" s="89"/>
      <c r="E7001" s="89"/>
      <c r="F7001" s="89">
        <f>Table3[[#This Row],[Yield]]/100*(1+F7000)</f>
        <v>0</v>
      </c>
    </row>
    <row r="7002" spans="1:6" x14ac:dyDescent="0.2">
      <c r="A7002" s="88">
        <v>7420</v>
      </c>
      <c r="B7002" s="89">
        <v>95.76</v>
      </c>
      <c r="C7002" s="89">
        <f>LN(Table3[[#This Row],[Value]]/B7001)</f>
        <v>3.1377496719673867E-3</v>
      </c>
      <c r="D7002" s="89"/>
      <c r="E7002" s="89"/>
      <c r="F7002" s="89">
        <f>Table3[[#This Row],[Yield]]/100*(1+F7001)</f>
        <v>0</v>
      </c>
    </row>
    <row r="7003" spans="1:6" x14ac:dyDescent="0.2">
      <c r="A7003" s="88">
        <v>7422</v>
      </c>
      <c r="B7003" s="89">
        <v>97.2</v>
      </c>
      <c r="C7003" s="89">
        <f>LN(Table3[[#This Row],[Value]]/B7002)</f>
        <v>1.4925650216675574E-2</v>
      </c>
      <c r="D7003" s="89"/>
      <c r="E7003" s="89"/>
      <c r="F7003" s="89">
        <f>Table3[[#This Row],[Yield]]/100*(1+F7002)</f>
        <v>0</v>
      </c>
    </row>
    <row r="7004" spans="1:6" x14ac:dyDescent="0.2">
      <c r="A7004" s="88">
        <v>7423</v>
      </c>
      <c r="B7004" s="89">
        <v>96.41</v>
      </c>
      <c r="C7004" s="89">
        <f>LN(Table3[[#This Row],[Value]]/B7003)</f>
        <v>-8.1607807901044466E-3</v>
      </c>
      <c r="D7004" s="89"/>
      <c r="E7004" s="89"/>
      <c r="F7004" s="89">
        <f>Table3[[#This Row],[Yield]]/100*(1+F7003)</f>
        <v>0</v>
      </c>
    </row>
    <row r="7005" spans="1:6" x14ac:dyDescent="0.2">
      <c r="A7005" s="88">
        <v>7424</v>
      </c>
      <c r="B7005" s="89">
        <v>94.75</v>
      </c>
      <c r="C7005" s="89">
        <f>LN(Table3[[#This Row],[Value]]/B7004)</f>
        <v>-1.7368086713753231E-2</v>
      </c>
      <c r="D7005" s="89"/>
      <c r="E7005" s="89"/>
      <c r="F7005" s="89">
        <f>Table3[[#This Row],[Yield]]/100*(1+F7004)</f>
        <v>0</v>
      </c>
    </row>
    <row r="7006" spans="1:6" x14ac:dyDescent="0.2">
      <c r="A7006" s="88">
        <v>7425</v>
      </c>
      <c r="B7006" s="89">
        <v>93.16</v>
      </c>
      <c r="C7006" s="89">
        <f>LN(Table3[[#This Row],[Value]]/B7005)</f>
        <v>-1.6923398946395503E-2</v>
      </c>
      <c r="D7006" s="89"/>
      <c r="E7006" s="89"/>
      <c r="F7006" s="89">
        <f>Table3[[#This Row],[Yield]]/100*(1+F7005)</f>
        <v>0</v>
      </c>
    </row>
    <row r="7007" spans="1:6" x14ac:dyDescent="0.2">
      <c r="A7007" s="88">
        <v>7426</v>
      </c>
      <c r="B7007" s="89">
        <v>93.54</v>
      </c>
      <c r="C7007" s="89">
        <f>LN(Table3[[#This Row],[Value]]/B7006)</f>
        <v>4.0707072815999298E-3</v>
      </c>
      <c r="D7007" s="89"/>
      <c r="E7007" s="89"/>
      <c r="F7007" s="89">
        <f>Table3[[#This Row],[Yield]]/100*(1+F7006)</f>
        <v>0</v>
      </c>
    </row>
    <row r="7008" spans="1:6" x14ac:dyDescent="0.2">
      <c r="A7008" s="88">
        <v>7429</v>
      </c>
      <c r="B7008" s="89">
        <v>94.03</v>
      </c>
      <c r="C7008" s="89">
        <f>LN(Table3[[#This Row],[Value]]/B7007)</f>
        <v>5.2247279912453403E-3</v>
      </c>
      <c r="D7008" s="89"/>
      <c r="E7008" s="89"/>
      <c r="F7008" s="89">
        <f>Table3[[#This Row],[Yield]]/100*(1+F7007)</f>
        <v>0</v>
      </c>
    </row>
    <row r="7009" spans="1:6" x14ac:dyDescent="0.2">
      <c r="A7009" s="88">
        <v>7430</v>
      </c>
      <c r="B7009" s="89">
        <v>94.27</v>
      </c>
      <c r="C7009" s="89">
        <f>LN(Table3[[#This Row],[Value]]/B7008)</f>
        <v>2.5491251190733564E-3</v>
      </c>
      <c r="D7009" s="89"/>
      <c r="E7009" s="89"/>
      <c r="F7009" s="89">
        <f>Table3[[#This Row],[Yield]]/100*(1+F7008)</f>
        <v>0</v>
      </c>
    </row>
    <row r="7010" spans="1:6" x14ac:dyDescent="0.2">
      <c r="A7010" s="88">
        <v>7431</v>
      </c>
      <c r="B7010" s="89">
        <v>94.41</v>
      </c>
      <c r="C7010" s="89">
        <f>LN(Table3[[#This Row],[Value]]/B7009)</f>
        <v>1.4839943363661608E-3</v>
      </c>
      <c r="D7010" s="89"/>
      <c r="E7010" s="89"/>
      <c r="F7010" s="89">
        <f>Table3[[#This Row],[Yield]]/100*(1+F7009)</f>
        <v>0</v>
      </c>
    </row>
    <row r="7011" spans="1:6" x14ac:dyDescent="0.2">
      <c r="A7011" s="88">
        <v>7432</v>
      </c>
      <c r="B7011" s="89">
        <v>94.17</v>
      </c>
      <c r="C7011" s="89">
        <f>LN(Table3[[#This Row],[Value]]/B7010)</f>
        <v>-2.5453402224532595E-3</v>
      </c>
      <c r="D7011" s="89"/>
      <c r="E7011" s="89"/>
      <c r="F7011" s="89">
        <f>Table3[[#This Row],[Yield]]/100*(1+F7010)</f>
        <v>0</v>
      </c>
    </row>
    <row r="7012" spans="1:6" x14ac:dyDescent="0.2">
      <c r="A7012" s="88">
        <v>7433</v>
      </c>
      <c r="B7012" s="89">
        <v>93.45</v>
      </c>
      <c r="C7012" s="89">
        <f>LN(Table3[[#This Row],[Value]]/B7011)</f>
        <v>-7.6751256204000235E-3</v>
      </c>
      <c r="D7012" s="89"/>
      <c r="E7012" s="89"/>
      <c r="F7012" s="89">
        <f>Table3[[#This Row],[Yield]]/100*(1+F7011)</f>
        <v>0</v>
      </c>
    </row>
    <row r="7013" spans="1:6" x14ac:dyDescent="0.2">
      <c r="A7013" s="88">
        <v>7434</v>
      </c>
      <c r="B7013" s="89">
        <v>94.75</v>
      </c>
      <c r="C7013" s="89">
        <f>LN(Table3[[#This Row],[Value]]/B7012)</f>
        <v>1.3815310060963858E-2</v>
      </c>
      <c r="D7013" s="89"/>
      <c r="E7013" s="89"/>
      <c r="F7013" s="89">
        <f>Table3[[#This Row],[Yield]]/100*(1+F7012)</f>
        <v>0</v>
      </c>
    </row>
    <row r="7014" spans="1:6" x14ac:dyDescent="0.2">
      <c r="A7014" s="88">
        <v>7436</v>
      </c>
      <c r="B7014" s="89">
        <v>93.33</v>
      </c>
      <c r="C7014" s="89">
        <f>LN(Table3[[#This Row],[Value]]/B7013)</f>
        <v>-1.5100244384880434E-2</v>
      </c>
      <c r="D7014" s="89"/>
      <c r="E7014" s="89"/>
      <c r="F7014" s="89">
        <f>Table3[[#This Row],[Yield]]/100*(1+F7013)</f>
        <v>0</v>
      </c>
    </row>
    <row r="7015" spans="1:6" x14ac:dyDescent="0.2">
      <c r="A7015" s="88">
        <v>7437</v>
      </c>
      <c r="B7015" s="89">
        <v>92.52</v>
      </c>
      <c r="C7015" s="89">
        <f>LN(Table3[[#This Row],[Value]]/B7014)</f>
        <v>-8.716762214416942E-3</v>
      </c>
      <c r="D7015" s="89"/>
      <c r="E7015" s="89"/>
      <c r="F7015" s="89">
        <f>Table3[[#This Row],[Yield]]/100*(1+F7014)</f>
        <v>0</v>
      </c>
    </row>
    <row r="7016" spans="1:6" x14ac:dyDescent="0.2">
      <c r="A7016" s="88">
        <v>7438</v>
      </c>
      <c r="B7016" s="89">
        <v>91.29</v>
      </c>
      <c r="C7016" s="89">
        <f>LN(Table3[[#This Row],[Value]]/B7015)</f>
        <v>-1.3383584786248872E-2</v>
      </c>
      <c r="D7016" s="89"/>
      <c r="E7016" s="89"/>
      <c r="F7016" s="89">
        <f>Table3[[#This Row],[Yield]]/100*(1+F7015)</f>
        <v>0</v>
      </c>
    </row>
    <row r="7017" spans="1:6" x14ac:dyDescent="0.2">
      <c r="A7017" s="88">
        <v>7439</v>
      </c>
      <c r="B7017" s="89">
        <v>90.8</v>
      </c>
      <c r="C7017" s="89">
        <f>LN(Table3[[#This Row],[Value]]/B7016)</f>
        <v>-5.3819669697419258E-3</v>
      </c>
      <c r="D7017" s="89"/>
      <c r="E7017" s="89"/>
      <c r="F7017" s="89">
        <f>Table3[[#This Row],[Yield]]/100*(1+F7016)</f>
        <v>0</v>
      </c>
    </row>
    <row r="7018" spans="1:6" x14ac:dyDescent="0.2">
      <c r="A7018" s="88">
        <v>7440</v>
      </c>
      <c r="B7018" s="89">
        <v>91.35</v>
      </c>
      <c r="C7018" s="89">
        <f>LN(Table3[[#This Row],[Value]]/B7017)</f>
        <v>6.0389972167680757E-3</v>
      </c>
      <c r="D7018" s="89"/>
      <c r="E7018" s="89"/>
      <c r="F7018" s="89">
        <f>Table3[[#This Row],[Yield]]/100*(1+F7017)</f>
        <v>0</v>
      </c>
    </row>
    <row r="7019" spans="1:6" x14ac:dyDescent="0.2">
      <c r="A7019" s="88">
        <v>7441</v>
      </c>
      <c r="B7019" s="89">
        <v>91.9</v>
      </c>
      <c r="C7019" s="89">
        <f>LN(Table3[[#This Row],[Value]]/B7018)</f>
        <v>6.0027465376258204E-3</v>
      </c>
      <c r="D7019" s="89"/>
      <c r="E7019" s="89"/>
      <c r="F7019" s="89">
        <f>Table3[[#This Row],[Yield]]/100*(1+F7018)</f>
        <v>0</v>
      </c>
    </row>
    <row r="7020" spans="1:6" x14ac:dyDescent="0.2">
      <c r="A7020" s="88">
        <v>7443</v>
      </c>
      <c r="B7020" s="89">
        <v>91.24</v>
      </c>
      <c r="C7020" s="89">
        <f>LN(Table3[[#This Row],[Value]]/B7019)</f>
        <v>-7.2076319454541854E-3</v>
      </c>
      <c r="D7020" s="89"/>
      <c r="E7020" s="89"/>
      <c r="F7020" s="89">
        <f>Table3[[#This Row],[Yield]]/100*(1+F7019)</f>
        <v>0</v>
      </c>
    </row>
    <row r="7021" spans="1:6" x14ac:dyDescent="0.2">
      <c r="A7021" s="88">
        <v>7444</v>
      </c>
      <c r="B7021" s="89">
        <v>91.21</v>
      </c>
      <c r="C7021" s="89">
        <f>LN(Table3[[#This Row],[Value]]/B7020)</f>
        <v>-3.2885722412021761E-4</v>
      </c>
      <c r="D7021" s="89"/>
      <c r="E7021" s="89"/>
      <c r="F7021" s="89">
        <f>Table3[[#This Row],[Yield]]/100*(1+F7020)</f>
        <v>0</v>
      </c>
    </row>
    <row r="7022" spans="1:6" x14ac:dyDescent="0.2">
      <c r="A7022" s="88">
        <v>7445</v>
      </c>
      <c r="B7022" s="89">
        <v>87.36</v>
      </c>
      <c r="C7022" s="89">
        <f>LN(Table3[[#This Row],[Value]]/B7021)</f>
        <v>-4.3127028195472122E-2</v>
      </c>
      <c r="D7022" s="89"/>
      <c r="E7022" s="89"/>
      <c r="F7022" s="89">
        <f>Table3[[#This Row],[Yield]]/100*(1+F7021)</f>
        <v>0</v>
      </c>
    </row>
    <row r="7023" spans="1:6" x14ac:dyDescent="0.2">
      <c r="A7023" s="88">
        <v>7446</v>
      </c>
      <c r="B7023" s="89">
        <v>88.16</v>
      </c>
      <c r="C7023" s="89">
        <f>LN(Table3[[#This Row],[Value]]/B7022)</f>
        <v>9.115833408009413E-3</v>
      </c>
      <c r="D7023" s="89"/>
      <c r="E7023" s="89"/>
      <c r="F7023" s="89">
        <f>Table3[[#This Row],[Yield]]/100*(1+F7022)</f>
        <v>0</v>
      </c>
    </row>
    <row r="7024" spans="1:6" x14ac:dyDescent="0.2">
      <c r="A7024" s="88">
        <v>7447</v>
      </c>
      <c r="B7024" s="89">
        <v>88.2</v>
      </c>
      <c r="C7024" s="89">
        <f>LN(Table3[[#This Row],[Value]]/B7023)</f>
        <v>4.5361760814123623E-4</v>
      </c>
      <c r="D7024" s="89"/>
      <c r="E7024" s="89"/>
      <c r="F7024" s="89">
        <f>Table3[[#This Row],[Yield]]/100*(1+F7023)</f>
        <v>0</v>
      </c>
    </row>
    <row r="7025" spans="1:6" x14ac:dyDescent="0.2">
      <c r="A7025" s="88">
        <v>7448</v>
      </c>
      <c r="B7025" s="89">
        <v>88.4</v>
      </c>
      <c r="C7025" s="89">
        <f>LN(Table3[[#This Row],[Value]]/B7024)</f>
        <v>2.2650066308520615E-3</v>
      </c>
      <c r="D7025" s="89"/>
      <c r="E7025" s="89"/>
      <c r="F7025" s="89">
        <f>Table3[[#This Row],[Yield]]/100*(1+F7024)</f>
        <v>0</v>
      </c>
    </row>
    <row r="7026" spans="1:6" x14ac:dyDescent="0.2">
      <c r="A7026" s="88">
        <v>7450</v>
      </c>
      <c r="B7026" s="89">
        <v>87.57</v>
      </c>
      <c r="C7026" s="89">
        <f>LN(Table3[[#This Row],[Value]]/B7025)</f>
        <v>-9.4334961094648638E-3</v>
      </c>
      <c r="D7026" s="89"/>
      <c r="E7026" s="89"/>
      <c r="F7026" s="89">
        <f>Table3[[#This Row],[Yield]]/100*(1+F7025)</f>
        <v>0</v>
      </c>
    </row>
    <row r="7027" spans="1:6" x14ac:dyDescent="0.2">
      <c r="A7027" s="88">
        <v>7451</v>
      </c>
      <c r="B7027" s="89">
        <v>90.24</v>
      </c>
      <c r="C7027" s="89">
        <f>LN(Table3[[#This Row],[Value]]/B7026)</f>
        <v>3.003431421561575E-2</v>
      </c>
      <c r="D7027" s="89"/>
      <c r="E7027" s="89"/>
      <c r="F7027" s="89">
        <f>Table3[[#This Row],[Yield]]/100*(1+F7026)</f>
        <v>0</v>
      </c>
    </row>
    <row r="7028" spans="1:6" x14ac:dyDescent="0.2">
      <c r="A7028" s="88">
        <v>7452</v>
      </c>
      <c r="B7028" s="89">
        <v>90.01</v>
      </c>
      <c r="C7028" s="89">
        <f>LN(Table3[[#This Row],[Value]]/B7027)</f>
        <v>-2.5520124807547379E-3</v>
      </c>
      <c r="D7028" s="89"/>
      <c r="E7028" s="89"/>
      <c r="F7028" s="89">
        <f>Table3[[#This Row],[Yield]]/100*(1+F7027)</f>
        <v>0</v>
      </c>
    </row>
    <row r="7029" spans="1:6" x14ac:dyDescent="0.2">
      <c r="A7029" s="88">
        <v>7453</v>
      </c>
      <c r="B7029" s="89">
        <v>91.01</v>
      </c>
      <c r="C7029" s="89">
        <f>LN(Table3[[#This Row],[Value]]/B7028)</f>
        <v>1.1048615320270379E-2</v>
      </c>
      <c r="D7029" s="89"/>
      <c r="E7029" s="89"/>
      <c r="F7029" s="89">
        <f>Table3[[#This Row],[Yield]]/100*(1+F7028)</f>
        <v>0</v>
      </c>
    </row>
    <row r="7030" spans="1:6" x14ac:dyDescent="0.2">
      <c r="A7030" s="88">
        <v>7454</v>
      </c>
      <c r="B7030" s="89">
        <v>91.81</v>
      </c>
      <c r="C7030" s="89">
        <f>LN(Table3[[#This Row],[Value]]/B7029)</f>
        <v>8.7518335663443747E-3</v>
      </c>
      <c r="D7030" s="89"/>
      <c r="E7030" s="89"/>
      <c r="F7030" s="89">
        <f>Table3[[#This Row],[Yield]]/100*(1+F7029)</f>
        <v>0</v>
      </c>
    </row>
    <row r="7031" spans="1:6" x14ac:dyDescent="0.2">
      <c r="A7031" s="88">
        <v>7455</v>
      </c>
      <c r="B7031" s="89">
        <v>92.06</v>
      </c>
      <c r="C7031" s="89">
        <f>LN(Table3[[#This Row],[Value]]/B7030)</f>
        <v>2.7193142334867634E-3</v>
      </c>
      <c r="D7031" s="89"/>
      <c r="E7031" s="89"/>
      <c r="F7031" s="89">
        <f>Table3[[#This Row],[Yield]]/100*(1+F7030)</f>
        <v>0</v>
      </c>
    </row>
    <row r="7032" spans="1:6" x14ac:dyDescent="0.2">
      <c r="A7032" s="88">
        <v>7458</v>
      </c>
      <c r="B7032" s="89">
        <v>90.2</v>
      </c>
      <c r="C7032" s="89">
        <f>LN(Table3[[#This Row],[Value]]/B7031)</f>
        <v>-2.0411111320517369E-2</v>
      </c>
      <c r="D7032" s="89"/>
      <c r="E7032" s="89"/>
      <c r="F7032" s="89">
        <f>Table3[[#This Row],[Yield]]/100*(1+F7031)</f>
        <v>0</v>
      </c>
    </row>
    <row r="7033" spans="1:6" x14ac:dyDescent="0.2">
      <c r="A7033" s="88">
        <v>7459</v>
      </c>
      <c r="B7033" s="89">
        <v>90.65</v>
      </c>
      <c r="C7033" s="89">
        <f>LN(Table3[[#This Row],[Value]]/B7032)</f>
        <v>4.9765101322822129E-3</v>
      </c>
      <c r="D7033" s="89"/>
      <c r="E7033" s="89"/>
      <c r="F7033" s="89">
        <f>Table3[[#This Row],[Yield]]/100*(1+F7032)</f>
        <v>0</v>
      </c>
    </row>
    <row r="7034" spans="1:6" x14ac:dyDescent="0.2">
      <c r="A7034" s="88">
        <v>7460</v>
      </c>
      <c r="B7034" s="89">
        <v>90.9</v>
      </c>
      <c r="C7034" s="89">
        <f>LN(Table3[[#This Row],[Value]]/B7033)</f>
        <v>2.7540639825730196E-3</v>
      </c>
      <c r="D7034" s="89"/>
      <c r="E7034" s="89"/>
      <c r="F7034" s="89">
        <f>Table3[[#This Row],[Yield]]/100*(1+F7033)</f>
        <v>0</v>
      </c>
    </row>
    <row r="7035" spans="1:6" x14ac:dyDescent="0.2">
      <c r="A7035" s="88">
        <v>7461</v>
      </c>
      <c r="B7035" s="89">
        <v>91.9</v>
      </c>
      <c r="C7035" s="89">
        <f>LN(Table3[[#This Row],[Value]]/B7034)</f>
        <v>1.0941028178208202E-2</v>
      </c>
      <c r="D7035" s="89"/>
      <c r="E7035" s="89"/>
      <c r="F7035" s="89">
        <f>Table3[[#This Row],[Yield]]/100*(1+F7034)</f>
        <v>0</v>
      </c>
    </row>
    <row r="7036" spans="1:6" x14ac:dyDescent="0.2">
      <c r="A7036" s="88">
        <v>7462</v>
      </c>
      <c r="B7036" s="89">
        <v>92.25</v>
      </c>
      <c r="C7036" s="89">
        <f>LN(Table3[[#This Row],[Value]]/B7035)</f>
        <v>3.8012535589951146E-3</v>
      </c>
      <c r="D7036" s="89"/>
      <c r="E7036" s="89"/>
      <c r="F7036" s="89">
        <f>Table3[[#This Row],[Yield]]/100*(1+F7035)</f>
        <v>0</v>
      </c>
    </row>
    <row r="7037" spans="1:6" x14ac:dyDescent="0.2">
      <c r="A7037" s="88">
        <v>7464</v>
      </c>
      <c r="B7037" s="89">
        <v>91.13</v>
      </c>
      <c r="C7037" s="89">
        <f>LN(Table3[[#This Row],[Value]]/B7036)</f>
        <v>-1.2215224412601207E-2</v>
      </c>
      <c r="D7037" s="89"/>
      <c r="E7037" s="89"/>
      <c r="F7037" s="89">
        <f>Table3[[#This Row],[Yield]]/100*(1+F7036)</f>
        <v>0</v>
      </c>
    </row>
    <row r="7038" spans="1:6" x14ac:dyDescent="0.2">
      <c r="A7038" s="88">
        <v>7465</v>
      </c>
      <c r="B7038" s="89">
        <v>91.46</v>
      </c>
      <c r="C7038" s="89">
        <f>LN(Table3[[#This Row],[Value]]/B7037)</f>
        <v>3.614659721873597E-3</v>
      </c>
      <c r="D7038" s="89"/>
      <c r="E7038" s="89"/>
      <c r="F7038" s="89">
        <f>Table3[[#This Row],[Yield]]/100*(1+F7037)</f>
        <v>0</v>
      </c>
    </row>
    <row r="7039" spans="1:6" x14ac:dyDescent="0.2">
      <c r="A7039" s="88">
        <v>7466</v>
      </c>
      <c r="B7039" s="89">
        <v>92.2</v>
      </c>
      <c r="C7039" s="89">
        <f>LN(Table3[[#This Row],[Value]]/B7038)</f>
        <v>8.0584123326392174E-3</v>
      </c>
      <c r="D7039" s="89"/>
      <c r="E7039" s="89"/>
      <c r="F7039" s="89">
        <f>Table3[[#This Row],[Yield]]/100*(1+F7038)</f>
        <v>0</v>
      </c>
    </row>
    <row r="7040" spans="1:6" x14ac:dyDescent="0.2">
      <c r="A7040" s="88">
        <v>7467</v>
      </c>
      <c r="B7040" s="89">
        <v>91.92</v>
      </c>
      <c r="C7040" s="89">
        <f>LN(Table3[[#This Row],[Value]]/B7039)</f>
        <v>-3.0414970220478703E-3</v>
      </c>
      <c r="D7040" s="89"/>
      <c r="E7040" s="89"/>
      <c r="F7040" s="89">
        <f>Table3[[#This Row],[Yield]]/100*(1+F7039)</f>
        <v>0</v>
      </c>
    </row>
    <row r="7041" spans="1:6" x14ac:dyDescent="0.2">
      <c r="A7041" s="88">
        <v>7468</v>
      </c>
      <c r="B7041" s="89">
        <v>93.06</v>
      </c>
      <c r="C7041" s="89">
        <f>LN(Table3[[#This Row],[Value]]/B7040)</f>
        <v>1.2325812876002247E-2</v>
      </c>
      <c r="D7041" s="89"/>
      <c r="E7041" s="89"/>
      <c r="F7041" s="89">
        <f>Table3[[#This Row],[Yield]]/100*(1+F7040)</f>
        <v>0</v>
      </c>
    </row>
    <row r="7042" spans="1:6" x14ac:dyDescent="0.2">
      <c r="A7042" s="88">
        <v>7469</v>
      </c>
      <c r="B7042" s="89">
        <v>93.2</v>
      </c>
      <c r="C7042" s="89">
        <f>LN(Table3[[#This Row],[Value]]/B7041)</f>
        <v>1.5032752750430171E-3</v>
      </c>
      <c r="D7042" s="89"/>
      <c r="E7042" s="89"/>
      <c r="F7042" s="89">
        <f>Table3[[#This Row],[Yield]]/100*(1+F7041)</f>
        <v>0</v>
      </c>
    </row>
    <row r="7043" spans="1:6" x14ac:dyDescent="0.2">
      <c r="A7043" s="88">
        <v>7471</v>
      </c>
      <c r="B7043" s="89">
        <v>91.75</v>
      </c>
      <c r="C7043" s="89">
        <f>LN(Table3[[#This Row],[Value]]/B7042)</f>
        <v>-1.5680234756865856E-2</v>
      </c>
      <c r="D7043" s="89"/>
      <c r="E7043" s="89"/>
      <c r="F7043" s="89">
        <f>Table3[[#This Row],[Yield]]/100*(1+F7042)</f>
        <v>0</v>
      </c>
    </row>
    <row r="7044" spans="1:6" x14ac:dyDescent="0.2">
      <c r="A7044" s="88">
        <v>7472</v>
      </c>
      <c r="B7044" s="89">
        <v>91.68</v>
      </c>
      <c r="C7044" s="89">
        <f>LN(Table3[[#This Row],[Value]]/B7043)</f>
        <v>-7.6323396825011907E-4</v>
      </c>
      <c r="D7044" s="89"/>
      <c r="E7044" s="89"/>
      <c r="F7044" s="89">
        <f>Table3[[#This Row],[Yield]]/100*(1+F7043)</f>
        <v>0</v>
      </c>
    </row>
    <row r="7045" spans="1:6" x14ac:dyDescent="0.2">
      <c r="A7045" s="88">
        <v>7473</v>
      </c>
      <c r="B7045" s="89">
        <v>91.75</v>
      </c>
      <c r="C7045" s="89">
        <f>LN(Table3[[#This Row],[Value]]/B7044)</f>
        <v>7.6323396825022554E-4</v>
      </c>
      <c r="D7045" s="89"/>
      <c r="E7045" s="89"/>
      <c r="F7045" s="89">
        <f>Table3[[#This Row],[Yield]]/100*(1+F7044)</f>
        <v>0</v>
      </c>
    </row>
    <row r="7046" spans="1:6" x14ac:dyDescent="0.2">
      <c r="A7046" s="88">
        <v>7474</v>
      </c>
      <c r="B7046" s="89">
        <v>91.37</v>
      </c>
      <c r="C7046" s="89">
        <f>LN(Table3[[#This Row],[Value]]/B7045)</f>
        <v>-4.1502899241503922E-3</v>
      </c>
      <c r="D7046" s="89"/>
      <c r="E7046" s="89"/>
      <c r="F7046" s="89">
        <f>Table3[[#This Row],[Yield]]/100*(1+F7045)</f>
        <v>0</v>
      </c>
    </row>
    <row r="7047" spans="1:6" x14ac:dyDescent="0.2">
      <c r="A7047" s="88">
        <v>7475</v>
      </c>
      <c r="B7047" s="89">
        <v>92</v>
      </c>
      <c r="C7047" s="89">
        <f>LN(Table3[[#This Row],[Value]]/B7046)</f>
        <v>6.8713800385109781E-3</v>
      </c>
      <c r="D7047" s="89"/>
      <c r="E7047" s="89"/>
      <c r="F7047" s="89">
        <f>Table3[[#This Row],[Yield]]/100*(1+F7046)</f>
        <v>0</v>
      </c>
    </row>
    <row r="7048" spans="1:6" x14ac:dyDescent="0.2">
      <c r="A7048" s="88">
        <v>7476</v>
      </c>
      <c r="B7048" s="89">
        <v>91.92</v>
      </c>
      <c r="C7048" s="89">
        <f>LN(Table3[[#This Row],[Value]]/B7047)</f>
        <v>-8.6994350853999633E-4</v>
      </c>
      <c r="D7048" s="89"/>
      <c r="E7048" s="89"/>
      <c r="F7048" s="89">
        <f>Table3[[#This Row],[Yield]]/100*(1+F7047)</f>
        <v>0</v>
      </c>
    </row>
    <row r="7049" spans="1:6" x14ac:dyDescent="0.2">
      <c r="A7049" s="88">
        <v>7478</v>
      </c>
      <c r="B7049" s="89">
        <v>91.32</v>
      </c>
      <c r="C7049" s="89">
        <f>LN(Table3[[#This Row],[Value]]/B7048)</f>
        <v>-6.5488118789055515E-3</v>
      </c>
      <c r="D7049" s="89"/>
      <c r="E7049" s="89"/>
      <c r="F7049" s="89">
        <f>Table3[[#This Row],[Yield]]/100*(1+F7048)</f>
        <v>0</v>
      </c>
    </row>
    <row r="7050" spans="1:6" x14ac:dyDescent="0.2">
      <c r="A7050" s="88">
        <v>7479</v>
      </c>
      <c r="B7050" s="89">
        <v>90.16</v>
      </c>
      <c r="C7050" s="89">
        <f>LN(Table3[[#This Row],[Value]]/B7049)</f>
        <v>-1.2783951930073855E-2</v>
      </c>
      <c r="D7050" s="89"/>
      <c r="E7050" s="89"/>
      <c r="F7050" s="89">
        <f>Table3[[#This Row],[Yield]]/100*(1+F7049)</f>
        <v>0</v>
      </c>
    </row>
    <row r="7051" spans="1:6" x14ac:dyDescent="0.2">
      <c r="A7051" s="88">
        <v>7480</v>
      </c>
      <c r="B7051" s="89">
        <v>90.83</v>
      </c>
      <c r="C7051" s="89">
        <f>LN(Table3[[#This Row],[Value]]/B7050)</f>
        <v>7.4037577826012359E-3</v>
      </c>
      <c r="D7051" s="89"/>
      <c r="E7051" s="89"/>
      <c r="F7051" s="89">
        <f>Table3[[#This Row],[Yield]]/100*(1+F7050)</f>
        <v>0</v>
      </c>
    </row>
    <row r="7052" spans="1:6" x14ac:dyDescent="0.2">
      <c r="A7052" s="88">
        <v>7481</v>
      </c>
      <c r="B7052" s="89">
        <v>90.88</v>
      </c>
      <c r="C7052" s="89">
        <f>LN(Table3[[#This Row],[Value]]/B7051)</f>
        <v>5.5032745871903637E-4</v>
      </c>
      <c r="D7052" s="89"/>
      <c r="E7052" s="89"/>
      <c r="F7052" s="89">
        <f>Table3[[#This Row],[Yield]]/100*(1+F7051)</f>
        <v>0</v>
      </c>
    </row>
    <row r="7053" spans="1:6" x14ac:dyDescent="0.2">
      <c r="A7053" s="88">
        <v>7482</v>
      </c>
      <c r="B7053" s="89">
        <v>90.95</v>
      </c>
      <c r="C7053" s="89">
        <f>LN(Table3[[#This Row],[Value]]/B7052)</f>
        <v>7.6994999129005029E-4</v>
      </c>
      <c r="D7053" s="89"/>
      <c r="E7053" s="89"/>
      <c r="F7053" s="89">
        <f>Table3[[#This Row],[Yield]]/100*(1+F7052)</f>
        <v>0</v>
      </c>
    </row>
    <row r="7054" spans="1:6" x14ac:dyDescent="0.2">
      <c r="A7054" s="88">
        <v>7483</v>
      </c>
      <c r="B7054" s="89">
        <v>90.88</v>
      </c>
      <c r="C7054" s="89">
        <f>LN(Table3[[#This Row],[Value]]/B7053)</f>
        <v>-7.6994999129008281E-4</v>
      </c>
      <c r="D7054" s="89"/>
      <c r="E7054" s="89"/>
      <c r="F7054" s="89">
        <f>Table3[[#This Row],[Yield]]/100*(1+F7053)</f>
        <v>0</v>
      </c>
    </row>
    <row r="7055" spans="1:6" x14ac:dyDescent="0.2">
      <c r="A7055" s="88">
        <v>7485</v>
      </c>
      <c r="B7055" s="89">
        <v>90.45</v>
      </c>
      <c r="C7055" s="89">
        <f>LN(Table3[[#This Row],[Value]]/B7054)</f>
        <v>-4.7427431315370415E-3</v>
      </c>
      <c r="D7055" s="89"/>
      <c r="E7055" s="89"/>
      <c r="F7055" s="89">
        <f>Table3[[#This Row],[Yield]]/100*(1+F7054)</f>
        <v>0</v>
      </c>
    </row>
    <row r="7056" spans="1:6" x14ac:dyDescent="0.2">
      <c r="A7056" s="88">
        <v>7486</v>
      </c>
      <c r="B7056" s="89">
        <v>90.36</v>
      </c>
      <c r="C7056" s="89">
        <f>LN(Table3[[#This Row],[Value]]/B7055)</f>
        <v>-9.9552024150170509E-4</v>
      </c>
      <c r="D7056" s="89"/>
      <c r="E7056" s="89"/>
      <c r="F7056" s="89">
        <f>Table3[[#This Row],[Yield]]/100*(1+F7055)</f>
        <v>0</v>
      </c>
    </row>
    <row r="7057" spans="1:6" x14ac:dyDescent="0.2">
      <c r="A7057" s="88">
        <v>7487</v>
      </c>
      <c r="B7057" s="89">
        <v>90.76</v>
      </c>
      <c r="C7057" s="89">
        <f>LN(Table3[[#This Row],[Value]]/B7056)</f>
        <v>4.4169683118385284E-3</v>
      </c>
      <c r="D7057" s="89"/>
      <c r="E7057" s="89"/>
      <c r="F7057" s="89">
        <f>Table3[[#This Row],[Yield]]/100*(1+F7056)</f>
        <v>0</v>
      </c>
    </row>
    <row r="7058" spans="1:6" x14ac:dyDescent="0.2">
      <c r="A7058" s="88">
        <v>7488</v>
      </c>
      <c r="B7058" s="89">
        <v>91.26</v>
      </c>
      <c r="C7058" s="89">
        <f>LN(Table3[[#This Row],[Value]]/B7057)</f>
        <v>5.4939155876155433E-3</v>
      </c>
      <c r="D7058" s="89"/>
      <c r="E7058" s="89"/>
      <c r="F7058" s="89">
        <f>Table3[[#This Row],[Yield]]/100*(1+F7057)</f>
        <v>0</v>
      </c>
    </row>
    <row r="7059" spans="1:6" x14ac:dyDescent="0.2">
      <c r="A7059" s="88">
        <v>7489</v>
      </c>
      <c r="B7059" s="89">
        <v>92.2</v>
      </c>
      <c r="C7059" s="89">
        <f>LN(Table3[[#This Row],[Value]]/B7058)</f>
        <v>1.0247555063291733E-2</v>
      </c>
      <c r="D7059" s="89"/>
      <c r="E7059" s="89"/>
      <c r="F7059" s="89">
        <f>Table3[[#This Row],[Yield]]/100*(1+F7058)</f>
        <v>0</v>
      </c>
    </row>
    <row r="7060" spans="1:6" x14ac:dyDescent="0.2">
      <c r="A7060" s="88">
        <v>7493</v>
      </c>
      <c r="B7060" s="89">
        <v>93</v>
      </c>
      <c r="C7060" s="89">
        <f>LN(Table3[[#This Row],[Value]]/B7059)</f>
        <v>8.6393625907078605E-3</v>
      </c>
      <c r="D7060" s="89"/>
      <c r="E7060" s="89"/>
      <c r="F7060" s="89">
        <f>Table3[[#This Row],[Yield]]/100*(1+F7059)</f>
        <v>0</v>
      </c>
    </row>
    <row r="7061" spans="1:6" x14ac:dyDescent="0.2">
      <c r="A7061" s="88">
        <v>7494</v>
      </c>
      <c r="B7061" s="89">
        <v>94.04</v>
      </c>
      <c r="C7061" s="89">
        <f>LN(Table3[[#This Row],[Value]]/B7060)</f>
        <v>1.1120730518612867E-2</v>
      </c>
      <c r="D7061" s="89"/>
      <c r="E7061" s="89"/>
      <c r="F7061" s="89">
        <f>Table3[[#This Row],[Yield]]/100*(1+F7060)</f>
        <v>0</v>
      </c>
    </row>
    <row r="7062" spans="1:6" x14ac:dyDescent="0.2">
      <c r="A7062" s="88">
        <v>7495</v>
      </c>
      <c r="B7062" s="89">
        <v>94.51</v>
      </c>
      <c r="C7062" s="89">
        <f>LN(Table3[[#This Row],[Value]]/B7061)</f>
        <v>4.985425335095937E-3</v>
      </c>
      <c r="D7062" s="89"/>
      <c r="E7062" s="89"/>
      <c r="F7062" s="89">
        <f>Table3[[#This Row],[Yield]]/100*(1+F7061)</f>
        <v>0</v>
      </c>
    </row>
    <row r="7063" spans="1:6" x14ac:dyDescent="0.2">
      <c r="A7063" s="88">
        <v>7496</v>
      </c>
      <c r="B7063" s="89">
        <v>94.43</v>
      </c>
      <c r="C7063" s="89">
        <f>LN(Table3[[#This Row],[Value]]/B7062)</f>
        <v>-8.4682973198691629E-4</v>
      </c>
      <c r="D7063" s="89"/>
      <c r="E7063" s="89"/>
      <c r="F7063" s="89">
        <f>Table3[[#This Row],[Yield]]/100*(1+F7062)</f>
        <v>0</v>
      </c>
    </row>
    <row r="7064" spans="1:6" x14ac:dyDescent="0.2">
      <c r="A7064" s="88">
        <v>7497</v>
      </c>
      <c r="B7064" s="89">
        <v>94.2</v>
      </c>
      <c r="C7064" s="89">
        <f>LN(Table3[[#This Row],[Value]]/B7063)</f>
        <v>-2.4386376926604776E-3</v>
      </c>
      <c r="D7064" s="89"/>
      <c r="E7064" s="89"/>
      <c r="F7064" s="89">
        <f>Table3[[#This Row],[Yield]]/100*(1+F7063)</f>
        <v>0</v>
      </c>
    </row>
    <row r="7065" spans="1:6" x14ac:dyDescent="0.2">
      <c r="A7065" s="88">
        <v>7499</v>
      </c>
      <c r="B7065" s="89">
        <v>92.08</v>
      </c>
      <c r="C7065" s="89">
        <f>LN(Table3[[#This Row],[Value]]/B7064)</f>
        <v>-2.2762417168690166E-2</v>
      </c>
      <c r="D7065" s="89"/>
      <c r="E7065" s="89"/>
      <c r="F7065" s="89">
        <f>Table3[[#This Row],[Yield]]/100*(1+F7064)</f>
        <v>0</v>
      </c>
    </row>
    <row r="7066" spans="1:6" x14ac:dyDescent="0.2">
      <c r="A7066" s="88">
        <v>7500</v>
      </c>
      <c r="B7066" s="89">
        <v>91.58</v>
      </c>
      <c r="C7066" s="89">
        <f>LN(Table3[[#This Row],[Value]]/B7065)</f>
        <v>-5.4448571846778425E-3</v>
      </c>
      <c r="D7066" s="89"/>
      <c r="E7066" s="89"/>
      <c r="F7066" s="89">
        <f>Table3[[#This Row],[Yield]]/100*(1+F7065)</f>
        <v>0</v>
      </c>
    </row>
    <row r="7067" spans="1:6" x14ac:dyDescent="0.2">
      <c r="A7067" s="88">
        <v>7501</v>
      </c>
      <c r="B7067" s="89">
        <v>91.2</v>
      </c>
      <c r="C7067" s="89">
        <f>LN(Table3[[#This Row],[Value]]/B7066)</f>
        <v>-4.158010148663677E-3</v>
      </c>
      <c r="D7067" s="89"/>
      <c r="E7067" s="89"/>
      <c r="F7067" s="89">
        <f>Table3[[#This Row],[Yield]]/100*(1+F7066)</f>
        <v>0</v>
      </c>
    </row>
    <row r="7068" spans="1:6" x14ac:dyDescent="0.2">
      <c r="A7068" s="88">
        <v>7502</v>
      </c>
      <c r="B7068" s="89">
        <v>90.26</v>
      </c>
      <c r="C7068" s="89">
        <f>LN(Table3[[#This Row],[Value]]/B7067)</f>
        <v>-1.0360502681430581E-2</v>
      </c>
      <c r="D7068" s="89"/>
      <c r="E7068" s="89"/>
      <c r="F7068" s="89">
        <f>Table3[[#This Row],[Yield]]/100*(1+F7067)</f>
        <v>0</v>
      </c>
    </row>
    <row r="7069" spans="1:6" x14ac:dyDescent="0.2">
      <c r="A7069" s="88">
        <v>7503</v>
      </c>
      <c r="B7069" s="89">
        <v>89.95</v>
      </c>
      <c r="C7069" s="89">
        <f>LN(Table3[[#This Row],[Value]]/B7068)</f>
        <v>-3.4404340023129944E-3</v>
      </c>
      <c r="D7069" s="89"/>
      <c r="E7069" s="89"/>
      <c r="F7069" s="89">
        <f>Table3[[#This Row],[Yield]]/100*(1+F7068)</f>
        <v>0</v>
      </c>
    </row>
    <row r="7070" spans="1:6" x14ac:dyDescent="0.2">
      <c r="A7070" s="88">
        <v>7504</v>
      </c>
      <c r="B7070" s="89">
        <v>90.24</v>
      </c>
      <c r="C7070" s="89">
        <f>LN(Table3[[#This Row],[Value]]/B7069)</f>
        <v>3.2188273532066454E-3</v>
      </c>
      <c r="D7070" s="89"/>
      <c r="E7070" s="89"/>
      <c r="F7070" s="89">
        <f>Table3[[#This Row],[Yield]]/100*(1+F7069)</f>
        <v>0</v>
      </c>
    </row>
    <row r="7071" spans="1:6" x14ac:dyDescent="0.2">
      <c r="A7071" s="88">
        <v>7506</v>
      </c>
      <c r="B7071" s="89">
        <v>90.21</v>
      </c>
      <c r="C7071" s="89">
        <f>LN(Table3[[#This Row],[Value]]/B7070)</f>
        <v>-3.3250208120137053E-4</v>
      </c>
      <c r="D7071" s="89"/>
      <c r="E7071" s="89"/>
      <c r="F7071" s="89">
        <f>Table3[[#This Row],[Yield]]/100*(1+F7070)</f>
        <v>0</v>
      </c>
    </row>
    <row r="7072" spans="1:6" x14ac:dyDescent="0.2">
      <c r="A7072" s="88">
        <v>7507</v>
      </c>
      <c r="B7072" s="89">
        <v>90.68</v>
      </c>
      <c r="C7072" s="89">
        <f>LN(Table3[[#This Row],[Value]]/B7071)</f>
        <v>5.1965399707809496E-3</v>
      </c>
      <c r="D7072" s="89"/>
      <c r="E7072" s="89"/>
      <c r="F7072" s="89">
        <f>Table3[[#This Row],[Yield]]/100*(1+F7071)</f>
        <v>0</v>
      </c>
    </row>
    <row r="7073" spans="1:6" x14ac:dyDescent="0.2">
      <c r="A7073" s="88">
        <v>7508</v>
      </c>
      <c r="B7073" s="89">
        <v>90.45</v>
      </c>
      <c r="C7073" s="89">
        <f>LN(Table3[[#This Row],[Value]]/B7072)</f>
        <v>-2.5396137980241672E-3</v>
      </c>
      <c r="D7073" s="89"/>
      <c r="E7073" s="89"/>
      <c r="F7073" s="89">
        <f>Table3[[#This Row],[Yield]]/100*(1+F7072)</f>
        <v>0</v>
      </c>
    </row>
    <row r="7074" spans="1:6" x14ac:dyDescent="0.2">
      <c r="A7074" s="88">
        <v>7509</v>
      </c>
      <c r="B7074" s="89">
        <v>90.74</v>
      </c>
      <c r="C7074" s="89">
        <f>LN(Table3[[#This Row],[Value]]/B7073)</f>
        <v>3.2010623945136637E-3</v>
      </c>
      <c r="D7074" s="89"/>
      <c r="E7074" s="89"/>
      <c r="F7074" s="89">
        <f>Table3[[#This Row],[Yield]]/100*(1+F7073)</f>
        <v>0</v>
      </c>
    </row>
    <row r="7075" spans="1:6" x14ac:dyDescent="0.2">
      <c r="A7075" s="88">
        <v>7510</v>
      </c>
      <c r="B7075" s="89">
        <v>89.63</v>
      </c>
      <c r="C7075" s="89">
        <f>LN(Table3[[#This Row],[Value]]/B7074)</f>
        <v>-1.2308188866547538E-2</v>
      </c>
      <c r="D7075" s="89"/>
      <c r="E7075" s="89"/>
      <c r="F7075" s="89">
        <f>Table3[[#This Row],[Yield]]/100*(1+F7074)</f>
        <v>0</v>
      </c>
    </row>
    <row r="7076" spans="1:6" x14ac:dyDescent="0.2">
      <c r="A7076" s="88">
        <v>7511</v>
      </c>
      <c r="B7076" s="89">
        <v>89.85</v>
      </c>
      <c r="C7076" s="89">
        <f>LN(Table3[[#This Row],[Value]]/B7075)</f>
        <v>2.4515278602976515E-3</v>
      </c>
      <c r="D7076" s="89"/>
      <c r="E7076" s="89"/>
      <c r="F7076" s="89">
        <f>Table3[[#This Row],[Yield]]/100*(1+F7075)</f>
        <v>0</v>
      </c>
    </row>
    <row r="7077" spans="1:6" x14ac:dyDescent="0.2">
      <c r="A7077" s="88">
        <v>7513</v>
      </c>
      <c r="B7077" s="89">
        <v>87.66</v>
      </c>
      <c r="C7077" s="89">
        <f>LN(Table3[[#This Row],[Value]]/B7076)</f>
        <v>-2.4675918238904901E-2</v>
      </c>
      <c r="D7077" s="89"/>
      <c r="E7077" s="89"/>
      <c r="F7077" s="89">
        <f>Table3[[#This Row],[Yield]]/100*(1+F7076)</f>
        <v>0</v>
      </c>
    </row>
    <row r="7078" spans="1:6" x14ac:dyDescent="0.2">
      <c r="A7078" s="88">
        <v>7514</v>
      </c>
      <c r="B7078" s="89">
        <v>87.68</v>
      </c>
      <c r="C7078" s="89">
        <f>LN(Table3[[#This Row],[Value]]/B7077)</f>
        <v>2.281282090423601E-4</v>
      </c>
      <c r="D7078" s="89"/>
      <c r="E7078" s="89"/>
      <c r="F7078" s="89">
        <f>Table3[[#This Row],[Yield]]/100*(1+F7077)</f>
        <v>0</v>
      </c>
    </row>
    <row r="7079" spans="1:6" x14ac:dyDescent="0.2">
      <c r="A7079" s="88">
        <v>7515</v>
      </c>
      <c r="B7079" s="89">
        <v>86.96</v>
      </c>
      <c r="C7079" s="89">
        <f>LN(Table3[[#This Row],[Value]]/B7078)</f>
        <v>-8.2455803867515446E-3</v>
      </c>
      <c r="D7079" s="89"/>
      <c r="E7079" s="89"/>
      <c r="F7079" s="89">
        <f>Table3[[#This Row],[Yield]]/100*(1+F7078)</f>
        <v>0</v>
      </c>
    </row>
    <row r="7080" spans="1:6" x14ac:dyDescent="0.2">
      <c r="A7080" s="88">
        <v>7516</v>
      </c>
      <c r="B7080" s="89">
        <v>87.89</v>
      </c>
      <c r="C7080" s="89">
        <f>LN(Table3[[#This Row],[Value]]/B7079)</f>
        <v>1.0637789763599977E-2</v>
      </c>
      <c r="D7080" s="89"/>
      <c r="E7080" s="89"/>
      <c r="F7080" s="89">
        <f>Table3[[#This Row],[Yield]]/100*(1+F7079)</f>
        <v>0</v>
      </c>
    </row>
    <row r="7081" spans="1:6" x14ac:dyDescent="0.2">
      <c r="A7081" s="88">
        <v>7517</v>
      </c>
      <c r="B7081" s="89">
        <v>86.86</v>
      </c>
      <c r="C7081" s="89">
        <f>LN(Table3[[#This Row],[Value]]/B7080)</f>
        <v>-1.1788405469878008E-2</v>
      </c>
      <c r="D7081" s="89"/>
      <c r="E7081" s="89"/>
      <c r="F7081" s="89">
        <f>Table3[[#This Row],[Yield]]/100*(1+F7080)</f>
        <v>0</v>
      </c>
    </row>
    <row r="7082" spans="1:6" x14ac:dyDescent="0.2">
      <c r="A7082" s="88">
        <v>7518</v>
      </c>
      <c r="B7082" s="89">
        <v>86.85</v>
      </c>
      <c r="C7082" s="89">
        <f>LN(Table3[[#This Row],[Value]]/B7081)</f>
        <v>-1.1513441956189013E-4</v>
      </c>
      <c r="D7082" s="89"/>
      <c r="E7082" s="89"/>
      <c r="F7082" s="89">
        <f>Table3[[#This Row],[Yield]]/100*(1+F7081)</f>
        <v>0</v>
      </c>
    </row>
    <row r="7083" spans="1:6" x14ac:dyDescent="0.2">
      <c r="A7083" s="88">
        <v>7520</v>
      </c>
      <c r="B7083" s="89">
        <v>84.95</v>
      </c>
      <c r="C7083" s="89">
        <f>LN(Table3[[#This Row],[Value]]/B7082)</f>
        <v>-2.2119644569172814E-2</v>
      </c>
      <c r="D7083" s="89"/>
      <c r="E7083" s="89"/>
      <c r="F7083" s="89">
        <f>Table3[[#This Row],[Yield]]/100*(1+F7082)</f>
        <v>0</v>
      </c>
    </row>
    <row r="7084" spans="1:6" x14ac:dyDescent="0.2">
      <c r="A7084" s="88">
        <v>7521</v>
      </c>
      <c r="B7084" s="89">
        <v>85.54</v>
      </c>
      <c r="C7084" s="89">
        <f>LN(Table3[[#This Row],[Value]]/B7083)</f>
        <v>6.9212546808215467E-3</v>
      </c>
      <c r="D7084" s="89"/>
      <c r="E7084" s="89"/>
      <c r="F7084" s="89">
        <f>Table3[[#This Row],[Yield]]/100*(1+F7083)</f>
        <v>0</v>
      </c>
    </row>
    <row r="7085" spans="1:6" x14ac:dyDescent="0.2">
      <c r="A7085" s="88">
        <v>7522</v>
      </c>
      <c r="B7085" s="89">
        <v>85.58</v>
      </c>
      <c r="C7085" s="89">
        <f>LN(Table3[[#This Row],[Value]]/B7084)</f>
        <v>4.6750818990813641E-4</v>
      </c>
      <c r="D7085" s="89"/>
      <c r="E7085" s="89"/>
      <c r="F7085" s="89">
        <f>Table3[[#This Row],[Yield]]/100*(1+F7084)</f>
        <v>0</v>
      </c>
    </row>
    <row r="7086" spans="1:6" x14ac:dyDescent="0.2">
      <c r="A7086" s="88">
        <v>7523</v>
      </c>
      <c r="B7086" s="89">
        <v>84.06</v>
      </c>
      <c r="C7086" s="89">
        <f>LN(Table3[[#This Row],[Value]]/B7085)</f>
        <v>-1.7920781411700146E-2</v>
      </c>
      <c r="D7086" s="89"/>
      <c r="E7086" s="89"/>
      <c r="F7086" s="89">
        <f>Table3[[#This Row],[Yield]]/100*(1+F7085)</f>
        <v>0</v>
      </c>
    </row>
    <row r="7087" spans="1:6" x14ac:dyDescent="0.2">
      <c r="A7087" s="88">
        <v>7524</v>
      </c>
      <c r="B7087" s="89">
        <v>84.56</v>
      </c>
      <c r="C7087" s="89">
        <f>LN(Table3[[#This Row],[Value]]/B7086)</f>
        <v>5.9305119850115787E-3</v>
      </c>
      <c r="D7087" s="89"/>
      <c r="E7087" s="89"/>
      <c r="F7087" s="89">
        <f>Table3[[#This Row],[Yield]]/100*(1+F7086)</f>
        <v>0</v>
      </c>
    </row>
    <row r="7088" spans="1:6" x14ac:dyDescent="0.2">
      <c r="A7088" s="88">
        <v>7525</v>
      </c>
      <c r="B7088" s="89">
        <v>84.1</v>
      </c>
      <c r="C7088" s="89">
        <f>LN(Table3[[#This Row],[Value]]/B7087)</f>
        <v>-5.4547745830798916E-3</v>
      </c>
      <c r="D7088" s="89"/>
      <c r="E7088" s="89"/>
      <c r="F7088" s="89">
        <f>Table3[[#This Row],[Yield]]/100*(1+F7087)</f>
        <v>0</v>
      </c>
    </row>
    <row r="7089" spans="1:6" x14ac:dyDescent="0.2">
      <c r="A7089" s="88">
        <v>7527</v>
      </c>
      <c r="B7089" s="89">
        <v>83.24</v>
      </c>
      <c r="C7089" s="89">
        <f>LN(Table3[[#This Row],[Value]]/B7088)</f>
        <v>-1.027856545346871E-2</v>
      </c>
      <c r="D7089" s="89"/>
      <c r="E7089" s="89"/>
      <c r="F7089" s="89">
        <f>Table3[[#This Row],[Yield]]/100*(1+F7088)</f>
        <v>0</v>
      </c>
    </row>
    <row r="7090" spans="1:6" x14ac:dyDescent="0.2">
      <c r="A7090" s="88">
        <v>7528</v>
      </c>
      <c r="B7090" s="89">
        <v>83.2</v>
      </c>
      <c r="C7090" s="89">
        <f>LN(Table3[[#This Row],[Value]]/B7089)</f>
        <v>-4.8065369827068546E-4</v>
      </c>
      <c r="D7090" s="89"/>
      <c r="E7090" s="89"/>
      <c r="F7090" s="89">
        <f>Table3[[#This Row],[Yield]]/100*(1+F7089)</f>
        <v>0</v>
      </c>
    </row>
    <row r="7091" spans="1:6" x14ac:dyDescent="0.2">
      <c r="A7091" s="88">
        <v>7529</v>
      </c>
      <c r="B7091" s="89">
        <v>84.83</v>
      </c>
      <c r="C7091" s="89">
        <f>LN(Table3[[#This Row],[Value]]/B7090)</f>
        <v>1.9401905992480484E-2</v>
      </c>
      <c r="D7091" s="89"/>
      <c r="E7091" s="89"/>
      <c r="F7091" s="89">
        <f>Table3[[#This Row],[Yield]]/100*(1+F7090)</f>
        <v>0</v>
      </c>
    </row>
    <row r="7092" spans="1:6" x14ac:dyDescent="0.2">
      <c r="A7092" s="88">
        <v>7530</v>
      </c>
      <c r="B7092" s="89">
        <v>84.75</v>
      </c>
      <c r="C7092" s="89">
        <f>LN(Table3[[#This Row],[Value]]/B7091)</f>
        <v>-9.4350755908375033E-4</v>
      </c>
      <c r="D7092" s="89"/>
      <c r="E7092" s="89"/>
      <c r="F7092" s="89">
        <f>Table3[[#This Row],[Yield]]/100*(1+F7091)</f>
        <v>0</v>
      </c>
    </row>
    <row r="7093" spans="1:6" x14ac:dyDescent="0.2">
      <c r="A7093" s="88">
        <v>7531</v>
      </c>
      <c r="B7093" s="89">
        <v>85.89</v>
      </c>
      <c r="C7093" s="89">
        <f>LN(Table3[[#This Row],[Value]]/B7092)</f>
        <v>1.3361661517573727E-2</v>
      </c>
      <c r="D7093" s="89"/>
      <c r="E7093" s="89"/>
      <c r="F7093" s="89">
        <f>Table3[[#This Row],[Yield]]/100*(1+F7092)</f>
        <v>0</v>
      </c>
    </row>
    <row r="7094" spans="1:6" x14ac:dyDescent="0.2">
      <c r="A7094" s="88">
        <v>7532</v>
      </c>
      <c r="B7094" s="89">
        <v>85.57</v>
      </c>
      <c r="C7094" s="89">
        <f>LN(Table3[[#This Row],[Value]]/B7093)</f>
        <v>-3.7326533481700521E-3</v>
      </c>
      <c r="D7094" s="89"/>
      <c r="E7094" s="89"/>
      <c r="F7094" s="89">
        <f>Table3[[#This Row],[Yield]]/100*(1+F7093)</f>
        <v>0</v>
      </c>
    </row>
    <row r="7095" spans="1:6" x14ac:dyDescent="0.2">
      <c r="A7095" s="88">
        <v>7534</v>
      </c>
      <c r="B7095" s="89">
        <v>85.07</v>
      </c>
      <c r="C7095" s="89">
        <f>LN(Table3[[#This Row],[Value]]/B7094)</f>
        <v>-5.8603074421705158E-3</v>
      </c>
      <c r="D7095" s="89"/>
      <c r="E7095" s="89"/>
      <c r="F7095" s="89">
        <f>Table3[[#This Row],[Yield]]/100*(1+F7094)</f>
        <v>0</v>
      </c>
    </row>
    <row r="7096" spans="1:6" x14ac:dyDescent="0.2">
      <c r="A7096" s="88">
        <v>7535</v>
      </c>
      <c r="B7096" s="89">
        <v>83.9</v>
      </c>
      <c r="C7096" s="89">
        <f>LN(Table3[[#This Row],[Value]]/B7095)</f>
        <v>-1.3848833514632362E-2</v>
      </c>
      <c r="D7096" s="89"/>
      <c r="E7096" s="89"/>
      <c r="F7096" s="89">
        <f>Table3[[#This Row],[Yield]]/100*(1+F7095)</f>
        <v>0</v>
      </c>
    </row>
    <row r="7097" spans="1:6" x14ac:dyDescent="0.2">
      <c r="A7097" s="88">
        <v>7536</v>
      </c>
      <c r="B7097" s="89">
        <v>84.01</v>
      </c>
      <c r="C7097" s="89">
        <f>LN(Table3[[#This Row],[Value]]/B7096)</f>
        <v>1.3102259035952283E-3</v>
      </c>
      <c r="D7097" s="89"/>
      <c r="E7097" s="89"/>
      <c r="F7097" s="89">
        <f>Table3[[#This Row],[Yield]]/100*(1+F7096)</f>
        <v>0</v>
      </c>
    </row>
    <row r="7098" spans="1:6" x14ac:dyDescent="0.2">
      <c r="A7098" s="88">
        <v>7537</v>
      </c>
      <c r="B7098" s="89">
        <v>85.31</v>
      </c>
      <c r="C7098" s="89">
        <f>LN(Table3[[#This Row],[Value]]/B7097)</f>
        <v>1.5355841543847591E-2</v>
      </c>
      <c r="D7098" s="89"/>
      <c r="E7098" s="89"/>
      <c r="F7098" s="89">
        <f>Table3[[#This Row],[Yield]]/100*(1+F7097)</f>
        <v>0</v>
      </c>
    </row>
    <row r="7099" spans="1:6" x14ac:dyDescent="0.2">
      <c r="A7099" s="88">
        <v>7538</v>
      </c>
      <c r="B7099" s="89">
        <v>86.22</v>
      </c>
      <c r="C7099" s="89">
        <f>LN(Table3[[#This Row],[Value]]/B7098)</f>
        <v>1.0610488398385137E-2</v>
      </c>
      <c r="D7099" s="89"/>
      <c r="E7099" s="89"/>
      <c r="F7099" s="89">
        <f>Table3[[#This Row],[Yield]]/100*(1+F7098)</f>
        <v>0</v>
      </c>
    </row>
    <row r="7100" spans="1:6" x14ac:dyDescent="0.2">
      <c r="A7100" s="88">
        <v>7539</v>
      </c>
      <c r="B7100" s="89">
        <v>86.86</v>
      </c>
      <c r="C7100" s="89">
        <f>LN(Table3[[#This Row],[Value]]/B7099)</f>
        <v>7.3954577876873201E-3</v>
      </c>
      <c r="D7100" s="89"/>
      <c r="E7100" s="89"/>
      <c r="F7100" s="89">
        <f>Table3[[#This Row],[Yield]]/100*(1+F7099)</f>
        <v>0</v>
      </c>
    </row>
    <row r="7101" spans="1:6" x14ac:dyDescent="0.2">
      <c r="A7101" s="88">
        <v>7541</v>
      </c>
      <c r="B7101" s="89">
        <v>85.78</v>
      </c>
      <c r="C7101" s="89">
        <f>LN(Table3[[#This Row],[Value]]/B7100)</f>
        <v>-1.2511748017941434E-2</v>
      </c>
      <c r="D7101" s="89"/>
      <c r="E7101" s="89"/>
      <c r="F7101" s="89">
        <f>Table3[[#This Row],[Yield]]/100*(1+F7100)</f>
        <v>0</v>
      </c>
    </row>
    <row r="7102" spans="1:6" x14ac:dyDescent="0.2">
      <c r="A7102" s="88">
        <v>7542</v>
      </c>
      <c r="B7102" s="89">
        <v>87.29</v>
      </c>
      <c r="C7102" s="89">
        <f>LN(Table3[[#This Row],[Value]]/B7101)</f>
        <v>1.7450029658524095E-2</v>
      </c>
      <c r="D7102" s="89"/>
      <c r="E7102" s="89"/>
      <c r="F7102" s="89">
        <f>Table3[[#This Row],[Yield]]/100*(1+F7101)</f>
        <v>0</v>
      </c>
    </row>
    <row r="7103" spans="1:6" x14ac:dyDescent="0.2">
      <c r="A7103" s="88">
        <v>7543</v>
      </c>
      <c r="B7103" s="89">
        <v>86.93</v>
      </c>
      <c r="C7103" s="89">
        <f>LN(Table3[[#This Row],[Value]]/B7102)</f>
        <v>-4.1327116562854304E-3</v>
      </c>
      <c r="D7103" s="89"/>
      <c r="E7103" s="89"/>
      <c r="F7103" s="89">
        <f>Table3[[#This Row],[Yield]]/100*(1+F7102)</f>
        <v>0</v>
      </c>
    </row>
    <row r="7104" spans="1:6" x14ac:dyDescent="0.2">
      <c r="A7104" s="88">
        <v>7544</v>
      </c>
      <c r="B7104" s="89">
        <v>87.22</v>
      </c>
      <c r="C7104" s="89">
        <f>LN(Table3[[#This Row],[Value]]/B7103)</f>
        <v>3.3304653236473636E-3</v>
      </c>
      <c r="D7104" s="89"/>
      <c r="E7104" s="89"/>
      <c r="F7104" s="89">
        <f>Table3[[#This Row],[Yield]]/100*(1+F7103)</f>
        <v>0</v>
      </c>
    </row>
    <row r="7105" spans="1:6" x14ac:dyDescent="0.2">
      <c r="A7105" s="88">
        <v>7545</v>
      </c>
      <c r="B7105" s="89">
        <v>86.81</v>
      </c>
      <c r="C7105" s="89">
        <f>LN(Table3[[#This Row],[Value]]/B7104)</f>
        <v>-4.711840010903706E-3</v>
      </c>
      <c r="D7105" s="89"/>
      <c r="E7105" s="89"/>
      <c r="F7105" s="89">
        <f>Table3[[#This Row],[Yield]]/100*(1+F7104)</f>
        <v>0</v>
      </c>
    </row>
    <row r="7106" spans="1:6" x14ac:dyDescent="0.2">
      <c r="A7106" s="88">
        <v>7546</v>
      </c>
      <c r="B7106" s="89">
        <v>86.6</v>
      </c>
      <c r="C7106" s="89">
        <f>LN(Table3[[#This Row],[Value]]/B7105)</f>
        <v>-2.4220068353271759E-3</v>
      </c>
      <c r="D7106" s="89"/>
      <c r="E7106" s="89"/>
      <c r="F7106" s="89">
        <f>Table3[[#This Row],[Yield]]/100*(1+F7105)</f>
        <v>0</v>
      </c>
    </row>
    <row r="7107" spans="1:6" x14ac:dyDescent="0.2">
      <c r="A7107" s="88">
        <v>7548</v>
      </c>
      <c r="B7107" s="89">
        <v>86.43</v>
      </c>
      <c r="C7107" s="89">
        <f>LN(Table3[[#This Row],[Value]]/B7106)</f>
        <v>-1.9649778038424988E-3</v>
      </c>
      <c r="D7107" s="89"/>
      <c r="E7107" s="89"/>
      <c r="F7107" s="89">
        <f>Table3[[#This Row],[Yield]]/100*(1+F7106)</f>
        <v>0</v>
      </c>
    </row>
    <row r="7108" spans="1:6" x14ac:dyDescent="0.2">
      <c r="A7108" s="88">
        <v>7549</v>
      </c>
      <c r="B7108" s="89">
        <v>86.16</v>
      </c>
      <c r="C7108" s="89">
        <f>LN(Table3[[#This Row],[Value]]/B7107)</f>
        <v>-3.1288049164138205E-3</v>
      </c>
      <c r="D7108" s="89"/>
      <c r="E7108" s="89"/>
      <c r="F7108" s="89">
        <f>Table3[[#This Row],[Yield]]/100*(1+F7107)</f>
        <v>0</v>
      </c>
    </row>
    <row r="7109" spans="1:6" x14ac:dyDescent="0.2">
      <c r="A7109" s="88">
        <v>7550</v>
      </c>
      <c r="B7109" s="89">
        <v>86.34</v>
      </c>
      <c r="C7109" s="89">
        <f>LN(Table3[[#This Row],[Value]]/B7108)</f>
        <v>2.0869572791982938E-3</v>
      </c>
      <c r="D7109" s="89"/>
      <c r="E7109" s="89"/>
      <c r="F7109" s="89">
        <f>Table3[[#This Row],[Yield]]/100*(1+F7108)</f>
        <v>0</v>
      </c>
    </row>
    <row r="7110" spans="1:6" x14ac:dyDescent="0.2">
      <c r="A7110" s="88">
        <v>7551</v>
      </c>
      <c r="B7110" s="89">
        <v>87.22</v>
      </c>
      <c r="C7110" s="89">
        <f>LN(Table3[[#This Row],[Value]]/B7109)</f>
        <v>1.014067228728889E-2</v>
      </c>
      <c r="D7110" s="89"/>
      <c r="E7110" s="89"/>
      <c r="F7110" s="89">
        <f>Table3[[#This Row],[Yield]]/100*(1+F7109)</f>
        <v>0</v>
      </c>
    </row>
    <row r="7111" spans="1:6" x14ac:dyDescent="0.2">
      <c r="A7111" s="88">
        <v>7552</v>
      </c>
      <c r="B7111" s="89">
        <v>88.05</v>
      </c>
      <c r="C7111" s="89">
        <f>LN(Table3[[#This Row],[Value]]/B7110)</f>
        <v>9.4711725275946467E-3</v>
      </c>
      <c r="D7111" s="89"/>
      <c r="E7111" s="89"/>
      <c r="F7111" s="89">
        <f>Table3[[#This Row],[Yield]]/100*(1+F7110)</f>
        <v>0</v>
      </c>
    </row>
    <row r="7112" spans="1:6" x14ac:dyDescent="0.2">
      <c r="A7112" s="88">
        <v>7556</v>
      </c>
      <c r="B7112" s="89">
        <v>88.21</v>
      </c>
      <c r="C7112" s="89">
        <f>LN(Table3[[#This Row],[Value]]/B7111)</f>
        <v>1.8155003284603328E-3</v>
      </c>
      <c r="D7112" s="89"/>
      <c r="E7112" s="89"/>
      <c r="F7112" s="89">
        <f>Table3[[#This Row],[Yield]]/100*(1+F7111)</f>
        <v>0</v>
      </c>
    </row>
    <row r="7113" spans="1:6" x14ac:dyDescent="0.2">
      <c r="A7113" s="88">
        <v>7557</v>
      </c>
      <c r="B7113" s="89">
        <v>87.13</v>
      </c>
      <c r="C7113" s="89">
        <f>LN(Table3[[#This Row],[Value]]/B7112)</f>
        <v>-1.2319079027480096E-2</v>
      </c>
      <c r="D7113" s="89"/>
      <c r="E7113" s="89"/>
      <c r="F7113" s="89">
        <f>Table3[[#This Row],[Yield]]/100*(1+F7112)</f>
        <v>0</v>
      </c>
    </row>
    <row r="7114" spans="1:6" x14ac:dyDescent="0.2">
      <c r="A7114" s="88">
        <v>7558</v>
      </c>
      <c r="B7114" s="89">
        <v>88.33</v>
      </c>
      <c r="C7114" s="89">
        <f>LN(Table3[[#This Row],[Value]]/B7113)</f>
        <v>1.3678544513845354E-2</v>
      </c>
      <c r="D7114" s="89"/>
      <c r="E7114" s="89"/>
      <c r="F7114" s="89">
        <f>Table3[[#This Row],[Yield]]/100*(1+F7113)</f>
        <v>0</v>
      </c>
    </row>
    <row r="7115" spans="1:6" x14ac:dyDescent="0.2">
      <c r="A7115" s="88">
        <v>7559</v>
      </c>
      <c r="B7115" s="89">
        <v>87.98</v>
      </c>
      <c r="C7115" s="89">
        <f>LN(Table3[[#This Row],[Value]]/B7114)</f>
        <v>-3.970284836467085E-3</v>
      </c>
      <c r="D7115" s="89"/>
      <c r="E7115" s="89"/>
      <c r="F7115" s="89">
        <f>Table3[[#This Row],[Yield]]/100*(1+F7114)</f>
        <v>0</v>
      </c>
    </row>
    <row r="7116" spans="1:6" x14ac:dyDescent="0.2">
      <c r="A7116" s="88">
        <v>7560</v>
      </c>
      <c r="B7116" s="89">
        <v>86.98</v>
      </c>
      <c r="C7116" s="89">
        <f>LN(Table3[[#This Row],[Value]]/B7115)</f>
        <v>-1.1431308751081322E-2</v>
      </c>
      <c r="D7116" s="89"/>
      <c r="E7116" s="89"/>
      <c r="F7116" s="89">
        <f>Table3[[#This Row],[Yield]]/100*(1+F7115)</f>
        <v>0</v>
      </c>
    </row>
    <row r="7117" spans="1:6" x14ac:dyDescent="0.2">
      <c r="A7117" s="88">
        <v>7562</v>
      </c>
      <c r="B7117" s="89">
        <v>86.96</v>
      </c>
      <c r="C7117" s="89">
        <f>LN(Table3[[#This Row],[Value]]/B7116)</f>
        <v>-2.2996435653848855E-4</v>
      </c>
      <c r="D7117" s="89"/>
      <c r="E7117" s="89"/>
      <c r="F7117" s="89">
        <f>Table3[[#This Row],[Yield]]/100*(1+F7116)</f>
        <v>0</v>
      </c>
    </row>
    <row r="7118" spans="1:6" x14ac:dyDescent="0.2">
      <c r="A7118" s="88">
        <v>7563</v>
      </c>
      <c r="B7118" s="89">
        <v>87.64</v>
      </c>
      <c r="C7118" s="89">
        <f>LN(Table3[[#This Row],[Value]]/B7117)</f>
        <v>7.7892719143118523E-3</v>
      </c>
      <c r="D7118" s="89"/>
      <c r="E7118" s="89"/>
      <c r="F7118" s="89">
        <f>Table3[[#This Row],[Yield]]/100*(1+F7117)</f>
        <v>0</v>
      </c>
    </row>
    <row r="7119" spans="1:6" x14ac:dyDescent="0.2">
      <c r="A7119" s="88">
        <v>7564</v>
      </c>
      <c r="B7119" s="89">
        <v>87.82</v>
      </c>
      <c r="C7119" s="89">
        <f>LN(Table3[[#This Row],[Value]]/B7118)</f>
        <v>2.0517504063056009E-3</v>
      </c>
      <c r="D7119" s="89"/>
      <c r="E7119" s="89"/>
      <c r="F7119" s="89">
        <f>Table3[[#This Row],[Yield]]/100*(1+F7118)</f>
        <v>0</v>
      </c>
    </row>
    <row r="7120" spans="1:6" x14ac:dyDescent="0.2">
      <c r="A7120" s="88">
        <v>7565</v>
      </c>
      <c r="B7120" s="89">
        <v>88.63</v>
      </c>
      <c r="C7120" s="89">
        <f>LN(Table3[[#This Row],[Value]]/B7119)</f>
        <v>9.1811356167352427E-3</v>
      </c>
      <c r="D7120" s="89"/>
      <c r="E7120" s="89"/>
      <c r="F7120" s="89">
        <f>Table3[[#This Row],[Yield]]/100*(1+F7119)</f>
        <v>0</v>
      </c>
    </row>
    <row r="7121" spans="1:6" x14ac:dyDescent="0.2">
      <c r="A7121" s="88">
        <v>7566</v>
      </c>
      <c r="B7121" s="89">
        <v>89.95</v>
      </c>
      <c r="C7121" s="89">
        <f>LN(Table3[[#This Row],[Value]]/B7120)</f>
        <v>1.4783559646235527E-2</v>
      </c>
      <c r="D7121" s="89"/>
      <c r="E7121" s="89"/>
      <c r="F7121" s="89">
        <f>Table3[[#This Row],[Yield]]/100*(1+F7120)</f>
        <v>0</v>
      </c>
    </row>
    <row r="7122" spans="1:6" x14ac:dyDescent="0.2">
      <c r="A7122" s="88">
        <v>7567</v>
      </c>
      <c r="B7122" s="89">
        <v>89.81</v>
      </c>
      <c r="C7122" s="89">
        <f>LN(Table3[[#This Row],[Value]]/B7121)</f>
        <v>-1.5576327136837397E-3</v>
      </c>
      <c r="D7122" s="89"/>
      <c r="E7122" s="89"/>
      <c r="F7122" s="89">
        <f>Table3[[#This Row],[Yield]]/100*(1+F7121)</f>
        <v>0</v>
      </c>
    </row>
    <row r="7123" spans="1:6" x14ac:dyDescent="0.2">
      <c r="A7123" s="88">
        <v>7569</v>
      </c>
      <c r="B7123" s="89">
        <v>88.88</v>
      </c>
      <c r="C7123" s="89">
        <f>LN(Table3[[#This Row],[Value]]/B7122)</f>
        <v>-1.0409182351483926E-2</v>
      </c>
      <c r="D7123" s="89"/>
      <c r="E7123" s="89"/>
      <c r="F7123" s="89">
        <f>Table3[[#This Row],[Yield]]/100*(1+F7122)</f>
        <v>0</v>
      </c>
    </row>
    <row r="7124" spans="1:6" x14ac:dyDescent="0.2">
      <c r="A7124" s="88">
        <v>7570</v>
      </c>
      <c r="B7124" s="89">
        <v>87.96</v>
      </c>
      <c r="C7124" s="89">
        <f>LN(Table3[[#This Row],[Value]]/B7123)</f>
        <v>-1.0404979644814089E-2</v>
      </c>
      <c r="D7124" s="89"/>
      <c r="E7124" s="89"/>
      <c r="F7124" s="89">
        <f>Table3[[#This Row],[Yield]]/100*(1+F7123)</f>
        <v>0</v>
      </c>
    </row>
    <row r="7125" spans="1:6" x14ac:dyDescent="0.2">
      <c r="A7125" s="88">
        <v>7571</v>
      </c>
      <c r="B7125" s="89">
        <v>87.45</v>
      </c>
      <c r="C7125" s="89">
        <f>LN(Table3[[#This Row],[Value]]/B7124)</f>
        <v>-5.8149642219492356E-3</v>
      </c>
      <c r="D7125" s="89"/>
      <c r="E7125" s="89"/>
      <c r="F7125" s="89">
        <f>Table3[[#This Row],[Yield]]/100*(1+F7124)</f>
        <v>0</v>
      </c>
    </row>
    <row r="7126" spans="1:6" x14ac:dyDescent="0.2">
      <c r="A7126" s="88">
        <v>7572</v>
      </c>
      <c r="B7126" s="89">
        <v>86.47</v>
      </c>
      <c r="C7126" s="89">
        <f>LN(Table3[[#This Row],[Value]]/B7125)</f>
        <v>-1.1269668492272237E-2</v>
      </c>
      <c r="D7126" s="89"/>
      <c r="E7126" s="89"/>
      <c r="F7126" s="89">
        <f>Table3[[#This Row],[Yield]]/100*(1+F7125)</f>
        <v>0</v>
      </c>
    </row>
    <row r="7127" spans="1:6" x14ac:dyDescent="0.2">
      <c r="A7127" s="88">
        <v>7573</v>
      </c>
      <c r="B7127" s="89">
        <v>85.9</v>
      </c>
      <c r="C7127" s="89">
        <f>LN(Table3[[#This Row],[Value]]/B7126)</f>
        <v>-6.6137039821291023E-3</v>
      </c>
      <c r="D7127" s="89"/>
      <c r="E7127" s="89"/>
      <c r="F7127" s="89">
        <f>Table3[[#This Row],[Yield]]/100*(1+F7126)</f>
        <v>0</v>
      </c>
    </row>
    <row r="7128" spans="1:6" x14ac:dyDescent="0.2">
      <c r="A7128" s="88">
        <v>7574</v>
      </c>
      <c r="B7128" s="89">
        <v>86.35</v>
      </c>
      <c r="C7128" s="89">
        <f>LN(Table3[[#This Row],[Value]]/B7127)</f>
        <v>5.2249756024778278E-3</v>
      </c>
      <c r="D7128" s="89"/>
      <c r="E7128" s="89"/>
      <c r="F7128" s="89">
        <f>Table3[[#This Row],[Yield]]/100*(1+F7127)</f>
        <v>0</v>
      </c>
    </row>
    <row r="7129" spans="1:6" x14ac:dyDescent="0.2">
      <c r="A7129" s="88">
        <v>7576</v>
      </c>
      <c r="B7129" s="89">
        <v>83.82</v>
      </c>
      <c r="C7129" s="89">
        <f>LN(Table3[[#This Row],[Value]]/B7128)</f>
        <v>-2.9737162095762153E-2</v>
      </c>
      <c r="D7129" s="89"/>
      <c r="E7129" s="89"/>
      <c r="F7129" s="89">
        <f>Table3[[#This Row],[Yield]]/100*(1+F7128)</f>
        <v>0</v>
      </c>
    </row>
    <row r="7130" spans="1:6" x14ac:dyDescent="0.2">
      <c r="A7130" s="88">
        <v>7577</v>
      </c>
      <c r="B7130" s="89">
        <v>84.53</v>
      </c>
      <c r="C7130" s="89">
        <f>LN(Table3[[#This Row],[Value]]/B7129)</f>
        <v>8.4348584439110415E-3</v>
      </c>
      <c r="D7130" s="89"/>
      <c r="E7130" s="89"/>
      <c r="F7130" s="89">
        <f>Table3[[#This Row],[Yield]]/100*(1+F7129)</f>
        <v>0</v>
      </c>
    </row>
    <row r="7131" spans="1:6" x14ac:dyDescent="0.2">
      <c r="A7131" s="88">
        <v>7578</v>
      </c>
      <c r="B7131" s="89">
        <v>83.83</v>
      </c>
      <c r="C7131" s="89">
        <f>LN(Table3[[#This Row],[Value]]/B7130)</f>
        <v>-8.3155622910702932E-3</v>
      </c>
      <c r="D7131" s="89"/>
      <c r="E7131" s="89"/>
      <c r="F7131" s="89">
        <f>Table3[[#This Row],[Yield]]/100*(1+F7130)</f>
        <v>0</v>
      </c>
    </row>
    <row r="7132" spans="1:6" x14ac:dyDescent="0.2">
      <c r="A7132" s="88">
        <v>7579</v>
      </c>
      <c r="B7132" s="89">
        <v>82.95</v>
      </c>
      <c r="C7132" s="89">
        <f>LN(Table3[[#This Row],[Value]]/B7131)</f>
        <v>-1.0552922013312508E-2</v>
      </c>
      <c r="D7132" s="89"/>
      <c r="E7132" s="89"/>
      <c r="F7132" s="89">
        <f>Table3[[#This Row],[Yield]]/100*(1+F7131)</f>
        <v>0</v>
      </c>
    </row>
    <row r="7133" spans="1:6" x14ac:dyDescent="0.2">
      <c r="A7133" s="88">
        <v>7580</v>
      </c>
      <c r="B7133" s="89">
        <v>84</v>
      </c>
      <c r="C7133" s="89">
        <f>LN(Table3[[#This Row],[Value]]/B7132)</f>
        <v>1.2578782206860185E-2</v>
      </c>
      <c r="D7133" s="89"/>
      <c r="E7133" s="89"/>
      <c r="F7133" s="89">
        <f>Table3[[#This Row],[Yield]]/100*(1+F7132)</f>
        <v>0</v>
      </c>
    </row>
    <row r="7134" spans="1:6" x14ac:dyDescent="0.2">
      <c r="A7134" s="88">
        <v>7581</v>
      </c>
      <c r="B7134" s="89">
        <v>84.5</v>
      </c>
      <c r="C7134" s="89">
        <f>LN(Table3[[#This Row],[Value]]/B7133)</f>
        <v>5.9347355198145265E-3</v>
      </c>
      <c r="D7134" s="89"/>
      <c r="E7134" s="89"/>
      <c r="F7134" s="89">
        <f>Table3[[#This Row],[Yield]]/100*(1+F7133)</f>
        <v>0</v>
      </c>
    </row>
    <row r="7135" spans="1:6" x14ac:dyDescent="0.2">
      <c r="A7135" s="88">
        <v>7583</v>
      </c>
      <c r="B7135" s="89">
        <v>85.25</v>
      </c>
      <c r="C7135" s="89">
        <f>LN(Table3[[#This Row],[Value]]/B7134)</f>
        <v>8.8365818004979436E-3</v>
      </c>
      <c r="D7135" s="89"/>
      <c r="E7135" s="89"/>
      <c r="F7135" s="89">
        <f>Table3[[#This Row],[Yield]]/100*(1+F7134)</f>
        <v>0</v>
      </c>
    </row>
    <row r="7136" spans="1:6" x14ac:dyDescent="0.2">
      <c r="A7136" s="88">
        <v>7584</v>
      </c>
      <c r="B7136" s="89">
        <v>85.56</v>
      </c>
      <c r="C7136" s="89">
        <f>LN(Table3[[#This Row],[Value]]/B7135)</f>
        <v>3.6297680505787311E-3</v>
      </c>
      <c r="D7136" s="89"/>
      <c r="E7136" s="89"/>
      <c r="F7136" s="89">
        <f>Table3[[#This Row],[Yield]]/100*(1+F7135)</f>
        <v>0</v>
      </c>
    </row>
    <row r="7137" spans="1:6" x14ac:dyDescent="0.2">
      <c r="A7137" s="88">
        <v>7585</v>
      </c>
      <c r="B7137" s="89">
        <v>85.6</v>
      </c>
      <c r="C7137" s="89">
        <f>LN(Table3[[#This Row],[Value]]/B7136)</f>
        <v>4.6739893349154784E-4</v>
      </c>
      <c r="D7137" s="89"/>
      <c r="E7137" s="89"/>
      <c r="F7137" s="89">
        <f>Table3[[#This Row],[Yield]]/100*(1+F7136)</f>
        <v>0</v>
      </c>
    </row>
    <row r="7138" spans="1:6" x14ac:dyDescent="0.2">
      <c r="A7138" s="88">
        <v>7586</v>
      </c>
      <c r="B7138" s="89">
        <v>85.23</v>
      </c>
      <c r="C7138" s="89">
        <f>LN(Table3[[#This Row],[Value]]/B7137)</f>
        <v>-4.3317986134900717E-3</v>
      </c>
      <c r="D7138" s="89"/>
      <c r="E7138" s="89"/>
      <c r="F7138" s="89">
        <f>Table3[[#This Row],[Yield]]/100*(1+F7137)</f>
        <v>0</v>
      </c>
    </row>
    <row r="7139" spans="1:6" x14ac:dyDescent="0.2">
      <c r="A7139" s="88">
        <v>7587</v>
      </c>
      <c r="B7139" s="89">
        <v>84.4</v>
      </c>
      <c r="C7139" s="89">
        <f>LN(Table3[[#This Row],[Value]]/B7138)</f>
        <v>-9.7860829322948435E-3</v>
      </c>
      <c r="D7139" s="89"/>
      <c r="E7139" s="89"/>
      <c r="F7139" s="89">
        <f>Table3[[#This Row],[Yield]]/100*(1+F7138)</f>
        <v>0</v>
      </c>
    </row>
    <row r="7140" spans="1:6" x14ac:dyDescent="0.2">
      <c r="A7140" s="88">
        <v>7588</v>
      </c>
      <c r="B7140" s="89">
        <v>84.42</v>
      </c>
      <c r="C7140" s="89">
        <f>LN(Table3[[#This Row],[Value]]/B7139)</f>
        <v>2.3693875244117758E-4</v>
      </c>
      <c r="D7140" s="89"/>
      <c r="E7140" s="89"/>
      <c r="F7140" s="89">
        <f>Table3[[#This Row],[Yield]]/100*(1+F7139)</f>
        <v>0</v>
      </c>
    </row>
    <row r="7141" spans="1:6" x14ac:dyDescent="0.2">
      <c r="A7141" s="88">
        <v>7590</v>
      </c>
      <c r="B7141" s="89">
        <v>84</v>
      </c>
      <c r="C7141" s="89">
        <f>LN(Table3[[#This Row],[Value]]/B7140)</f>
        <v>-4.9875415110390512E-3</v>
      </c>
      <c r="D7141" s="89"/>
      <c r="E7141" s="89"/>
      <c r="F7141" s="89">
        <f>Table3[[#This Row],[Yield]]/100*(1+F7140)</f>
        <v>0</v>
      </c>
    </row>
    <row r="7142" spans="1:6" x14ac:dyDescent="0.2">
      <c r="A7142" s="88">
        <v>7592</v>
      </c>
      <c r="B7142" s="89">
        <v>84.39</v>
      </c>
      <c r="C7142" s="89">
        <f>LN(Table3[[#This Row],[Value]]/B7141)</f>
        <v>4.6321123265615849E-3</v>
      </c>
      <c r="D7142" s="89"/>
      <c r="E7142" s="89"/>
      <c r="F7142" s="89">
        <f>Table3[[#This Row],[Yield]]/100*(1+F7141)</f>
        <v>0</v>
      </c>
    </row>
    <row r="7143" spans="1:6" x14ac:dyDescent="0.2">
      <c r="A7143" s="88">
        <v>7593</v>
      </c>
      <c r="B7143" s="89">
        <v>85.22</v>
      </c>
      <c r="C7143" s="89">
        <f>LN(Table3[[#This Row],[Value]]/B7142)</f>
        <v>9.7872369018908896E-3</v>
      </c>
      <c r="D7143" s="89"/>
      <c r="E7143" s="89"/>
      <c r="F7143" s="89">
        <f>Table3[[#This Row],[Yield]]/100*(1+F7142)</f>
        <v>0</v>
      </c>
    </row>
    <row r="7144" spans="1:6" x14ac:dyDescent="0.2">
      <c r="A7144" s="88">
        <v>7594</v>
      </c>
      <c r="B7144" s="89">
        <v>85.4</v>
      </c>
      <c r="C7144" s="89">
        <f>LN(Table3[[#This Row],[Value]]/B7143)</f>
        <v>2.109952722758201E-3</v>
      </c>
      <c r="D7144" s="89"/>
      <c r="E7144" s="89"/>
      <c r="F7144" s="89">
        <f>Table3[[#This Row],[Yield]]/100*(1+F7143)</f>
        <v>0</v>
      </c>
    </row>
    <row r="7145" spans="1:6" x14ac:dyDescent="0.2">
      <c r="A7145" s="88">
        <v>7595</v>
      </c>
      <c r="B7145" s="89">
        <v>84.96</v>
      </c>
      <c r="C7145" s="89">
        <f>LN(Table3[[#This Row],[Value]]/B7144)</f>
        <v>-5.1655433008955714E-3</v>
      </c>
      <c r="D7145" s="89"/>
      <c r="E7145" s="89"/>
      <c r="F7145" s="89">
        <f>Table3[[#This Row],[Yield]]/100*(1+F7144)</f>
        <v>0</v>
      </c>
    </row>
    <row r="7146" spans="1:6" x14ac:dyDescent="0.2">
      <c r="A7146" s="88">
        <v>7597</v>
      </c>
      <c r="B7146" s="89">
        <v>84.31</v>
      </c>
      <c r="C7146" s="89">
        <f>LN(Table3[[#This Row],[Value]]/B7145)</f>
        <v>-7.6800755590443201E-3</v>
      </c>
      <c r="D7146" s="89"/>
      <c r="E7146" s="89"/>
      <c r="F7146" s="89">
        <f>Table3[[#This Row],[Yield]]/100*(1+F7145)</f>
        <v>0</v>
      </c>
    </row>
    <row r="7147" spans="1:6" x14ac:dyDescent="0.2">
      <c r="A7147" s="88">
        <v>7598</v>
      </c>
      <c r="B7147" s="89">
        <v>84.6</v>
      </c>
      <c r="C7147" s="89">
        <f>LN(Table3[[#This Row],[Value]]/B7146)</f>
        <v>3.4337846775933044E-3</v>
      </c>
      <c r="D7147" s="89"/>
      <c r="E7147" s="89"/>
      <c r="F7147" s="89">
        <f>Table3[[#This Row],[Yield]]/100*(1+F7146)</f>
        <v>0</v>
      </c>
    </row>
    <row r="7148" spans="1:6" x14ac:dyDescent="0.2">
      <c r="A7148" s="88">
        <v>7599</v>
      </c>
      <c r="B7148" s="89">
        <v>85.26</v>
      </c>
      <c r="C7148" s="89">
        <f>LN(Table3[[#This Row],[Value]]/B7147)</f>
        <v>7.7711447248867416E-3</v>
      </c>
      <c r="D7148" s="89"/>
      <c r="E7148" s="89"/>
      <c r="F7148" s="89">
        <f>Table3[[#This Row],[Yield]]/100*(1+F7147)</f>
        <v>0</v>
      </c>
    </row>
    <row r="7149" spans="1:6" x14ac:dyDescent="0.2">
      <c r="A7149" s="88">
        <v>7600</v>
      </c>
      <c r="B7149" s="89">
        <v>84.65</v>
      </c>
      <c r="C7149" s="89">
        <f>LN(Table3[[#This Row],[Value]]/B7148)</f>
        <v>-7.1803027579199789E-3</v>
      </c>
      <c r="D7149" s="89"/>
      <c r="E7149" s="89"/>
      <c r="F7149" s="89">
        <f>Table3[[#This Row],[Yield]]/100*(1+F7148)</f>
        <v>0</v>
      </c>
    </row>
    <row r="7150" spans="1:6" x14ac:dyDescent="0.2">
      <c r="A7150" s="88">
        <v>7601</v>
      </c>
      <c r="B7150" s="89">
        <v>85.06</v>
      </c>
      <c r="C7150" s="89">
        <f>LN(Table3[[#This Row],[Value]]/B7149)</f>
        <v>4.8317812463430599E-3</v>
      </c>
      <c r="D7150" s="89"/>
      <c r="E7150" s="89"/>
      <c r="F7150" s="89">
        <f>Table3[[#This Row],[Yield]]/100*(1+F7149)</f>
        <v>0</v>
      </c>
    </row>
    <row r="7151" spans="1:6" x14ac:dyDescent="0.2">
      <c r="A7151" s="88">
        <v>7602</v>
      </c>
      <c r="B7151" s="89">
        <v>85.57</v>
      </c>
      <c r="C7151" s="89">
        <f>LN(Table3[[#This Row],[Value]]/B7150)</f>
        <v>5.9778646044759036E-3</v>
      </c>
      <c r="D7151" s="89"/>
      <c r="E7151" s="89"/>
      <c r="F7151" s="89">
        <f>Table3[[#This Row],[Yield]]/100*(1+F7150)</f>
        <v>0</v>
      </c>
    </row>
    <row r="7152" spans="1:6" x14ac:dyDescent="0.2">
      <c r="A7152" s="88">
        <v>7604</v>
      </c>
      <c r="B7152" s="89">
        <v>85.73</v>
      </c>
      <c r="C7152" s="89">
        <f>LN(Table3[[#This Row],[Value]]/B7151)</f>
        <v>1.8680682607012987E-3</v>
      </c>
      <c r="D7152" s="89"/>
      <c r="E7152" s="89"/>
      <c r="F7152" s="89">
        <f>Table3[[#This Row],[Yield]]/100*(1+F7151)</f>
        <v>0</v>
      </c>
    </row>
    <row r="7153" spans="1:6" x14ac:dyDescent="0.2">
      <c r="A7153" s="88">
        <v>7605</v>
      </c>
      <c r="B7153" s="89">
        <v>85.61</v>
      </c>
      <c r="C7153" s="89">
        <f>LN(Table3[[#This Row],[Value]]/B7152)</f>
        <v>-1.4007239362703071E-3</v>
      </c>
      <c r="D7153" s="89"/>
      <c r="E7153" s="89"/>
      <c r="F7153" s="89">
        <f>Table3[[#This Row],[Yield]]/100*(1+F7152)</f>
        <v>0</v>
      </c>
    </row>
    <row r="7154" spans="1:6" x14ac:dyDescent="0.2">
      <c r="A7154" s="88">
        <v>7606</v>
      </c>
      <c r="B7154" s="89">
        <v>84.92</v>
      </c>
      <c r="C7154" s="89">
        <f>LN(Table3[[#This Row],[Value]]/B7153)</f>
        <v>-8.0924619193389405E-3</v>
      </c>
      <c r="D7154" s="89"/>
      <c r="E7154" s="89"/>
      <c r="F7154" s="89">
        <f>Table3[[#This Row],[Yield]]/100*(1+F7153)</f>
        <v>0</v>
      </c>
    </row>
    <row r="7155" spans="1:6" x14ac:dyDescent="0.2">
      <c r="A7155" s="88">
        <v>7607</v>
      </c>
      <c r="B7155" s="89">
        <v>84.61</v>
      </c>
      <c r="C7155" s="89">
        <f>LN(Table3[[#This Row],[Value]]/B7154)</f>
        <v>-3.6571738986457998E-3</v>
      </c>
      <c r="D7155" s="89"/>
      <c r="E7155" s="89"/>
      <c r="F7155" s="89">
        <f>Table3[[#This Row],[Yield]]/100*(1+F7154)</f>
        <v>0</v>
      </c>
    </row>
    <row r="7156" spans="1:6" x14ac:dyDescent="0.2">
      <c r="A7156" s="88">
        <v>7608</v>
      </c>
      <c r="B7156" s="89">
        <v>85.08</v>
      </c>
      <c r="C7156" s="89">
        <f>LN(Table3[[#This Row],[Value]]/B7155)</f>
        <v>5.5395273956269364E-3</v>
      </c>
      <c r="D7156" s="89"/>
      <c r="E7156" s="89"/>
      <c r="F7156" s="89">
        <f>Table3[[#This Row],[Yield]]/100*(1+F7155)</f>
        <v>0</v>
      </c>
    </row>
    <row r="7157" spans="1:6" x14ac:dyDescent="0.2">
      <c r="A7157" s="88">
        <v>7609</v>
      </c>
      <c r="B7157" s="89">
        <v>84.95</v>
      </c>
      <c r="C7157" s="89">
        <f>LN(Table3[[#This Row],[Value]]/B7156)</f>
        <v>-1.5291422140953533E-3</v>
      </c>
      <c r="D7157" s="89"/>
      <c r="E7157" s="89"/>
      <c r="F7157" s="89">
        <f>Table3[[#This Row],[Yield]]/100*(1+F7156)</f>
        <v>0</v>
      </c>
    </row>
    <row r="7158" spans="1:6" x14ac:dyDescent="0.2">
      <c r="A7158" s="88">
        <v>7611</v>
      </c>
      <c r="B7158" s="89">
        <v>85.48</v>
      </c>
      <c r="C7158" s="89">
        <f>LN(Table3[[#This Row],[Value]]/B7157)</f>
        <v>6.2195823330059366E-3</v>
      </c>
      <c r="D7158" s="89"/>
      <c r="E7158" s="89"/>
      <c r="F7158" s="89">
        <f>Table3[[#This Row],[Yield]]/100*(1+F7157)</f>
        <v>0</v>
      </c>
    </row>
    <row r="7159" spans="1:6" x14ac:dyDescent="0.2">
      <c r="A7159" s="88">
        <v>7613</v>
      </c>
      <c r="B7159" s="89">
        <v>84.99</v>
      </c>
      <c r="C7159" s="89">
        <f>LN(Table3[[#This Row],[Value]]/B7158)</f>
        <v>-5.7488279404120917E-3</v>
      </c>
      <c r="D7159" s="89"/>
      <c r="E7159" s="89"/>
      <c r="F7159" s="89">
        <f>Table3[[#This Row],[Yield]]/100*(1+F7158)</f>
        <v>0</v>
      </c>
    </row>
    <row r="7160" spans="1:6" x14ac:dyDescent="0.2">
      <c r="A7160" s="88">
        <v>7614</v>
      </c>
      <c r="B7160" s="89">
        <v>84.45</v>
      </c>
      <c r="C7160" s="89">
        <f>LN(Table3[[#This Row],[Value]]/B7159)</f>
        <v>-6.3739592567257078E-3</v>
      </c>
      <c r="D7160" s="89"/>
      <c r="E7160" s="89"/>
      <c r="F7160" s="89">
        <f>Table3[[#This Row],[Yield]]/100*(1+F7159)</f>
        <v>0</v>
      </c>
    </row>
    <row r="7161" spans="1:6" x14ac:dyDescent="0.2">
      <c r="A7161" s="88">
        <v>7615</v>
      </c>
      <c r="B7161" s="89">
        <v>83.48</v>
      </c>
      <c r="C7161" s="89">
        <f>LN(Table3[[#This Row],[Value]]/B7160)</f>
        <v>-1.1552561044809088E-2</v>
      </c>
      <c r="D7161" s="89"/>
      <c r="E7161" s="89"/>
      <c r="F7161" s="89">
        <f>Table3[[#This Row],[Yield]]/100*(1+F7160)</f>
        <v>0</v>
      </c>
    </row>
    <row r="7162" spans="1:6" x14ac:dyDescent="0.2">
      <c r="A7162" s="88">
        <v>7616</v>
      </c>
      <c r="B7162" s="89">
        <v>82.86</v>
      </c>
      <c r="C7162" s="89">
        <f>LN(Table3[[#This Row],[Value]]/B7161)</f>
        <v>-7.4546455597442815E-3</v>
      </c>
      <c r="D7162" s="89"/>
      <c r="E7162" s="89"/>
      <c r="F7162" s="89">
        <f>Table3[[#This Row],[Yield]]/100*(1+F7161)</f>
        <v>0</v>
      </c>
    </row>
    <row r="7163" spans="1:6" x14ac:dyDescent="0.2">
      <c r="A7163" s="88">
        <v>7618</v>
      </c>
      <c r="B7163" s="89">
        <v>81.510000000000005</v>
      </c>
      <c r="C7163" s="89">
        <f>LN(Table3[[#This Row],[Value]]/B7162)</f>
        <v>-1.6426724542889577E-2</v>
      </c>
      <c r="D7163" s="89"/>
      <c r="E7163" s="89"/>
      <c r="F7163" s="89">
        <f>Table3[[#This Row],[Yield]]/100*(1+F7162)</f>
        <v>0</v>
      </c>
    </row>
    <row r="7164" spans="1:6" x14ac:dyDescent="0.2">
      <c r="A7164" s="88">
        <v>7619</v>
      </c>
      <c r="B7164" s="89">
        <v>79.94</v>
      </c>
      <c r="C7164" s="89">
        <f>LN(Table3[[#This Row],[Value]]/B7163)</f>
        <v>-1.9449358823188663E-2</v>
      </c>
      <c r="D7164" s="89"/>
      <c r="E7164" s="89"/>
      <c r="F7164" s="89">
        <f>Table3[[#This Row],[Yield]]/100*(1+F7163)</f>
        <v>0</v>
      </c>
    </row>
    <row r="7165" spans="1:6" x14ac:dyDescent="0.2">
      <c r="A7165" s="88">
        <v>7620</v>
      </c>
      <c r="B7165" s="89">
        <v>80.62</v>
      </c>
      <c r="C7165" s="89">
        <f>LN(Table3[[#This Row],[Value]]/B7164)</f>
        <v>8.4704044058424455E-3</v>
      </c>
      <c r="D7165" s="89"/>
      <c r="E7165" s="89"/>
      <c r="F7165" s="89">
        <f>Table3[[#This Row],[Yield]]/100*(1+F7164)</f>
        <v>0</v>
      </c>
    </row>
    <row r="7166" spans="1:6" x14ac:dyDescent="0.2">
      <c r="A7166" s="88">
        <v>7621</v>
      </c>
      <c r="B7166" s="89">
        <v>79.95</v>
      </c>
      <c r="C7166" s="89">
        <f>LN(Table3[[#This Row],[Value]]/B7165)</f>
        <v>-8.3453184090565014E-3</v>
      </c>
      <c r="D7166" s="89"/>
      <c r="E7166" s="89"/>
      <c r="F7166" s="89">
        <f>Table3[[#This Row],[Yield]]/100*(1+F7165)</f>
        <v>0</v>
      </c>
    </row>
    <row r="7167" spans="1:6" x14ac:dyDescent="0.2">
      <c r="A7167" s="88">
        <v>7622</v>
      </c>
      <c r="B7167" s="89">
        <v>77.56</v>
      </c>
      <c r="C7167" s="89">
        <f>LN(Table3[[#This Row],[Value]]/B7166)</f>
        <v>-3.0349608905512152E-2</v>
      </c>
      <c r="D7167" s="89"/>
      <c r="E7167" s="89"/>
      <c r="F7167" s="89">
        <f>Table3[[#This Row],[Yield]]/100*(1+F7166)</f>
        <v>0</v>
      </c>
    </row>
    <row r="7168" spans="1:6" x14ac:dyDescent="0.2">
      <c r="A7168" s="88">
        <v>7623</v>
      </c>
      <c r="B7168" s="89">
        <v>76.900000000000006</v>
      </c>
      <c r="C7168" s="89">
        <f>LN(Table3[[#This Row],[Value]]/B7167)</f>
        <v>-8.5459538628527426E-3</v>
      </c>
      <c r="D7168" s="89"/>
      <c r="E7168" s="89"/>
      <c r="F7168" s="89">
        <f>Table3[[#This Row],[Yield]]/100*(1+F7167)</f>
        <v>0</v>
      </c>
    </row>
    <row r="7169" spans="1:6" x14ac:dyDescent="0.2">
      <c r="A7169" s="88">
        <v>7625</v>
      </c>
      <c r="B7169" s="89">
        <v>76.63</v>
      </c>
      <c r="C7169" s="89">
        <f>LN(Table3[[#This Row],[Value]]/B7168)</f>
        <v>-3.5172315292854271E-3</v>
      </c>
      <c r="D7169" s="89"/>
      <c r="E7169" s="89"/>
      <c r="F7169" s="89">
        <f>Table3[[#This Row],[Yield]]/100*(1+F7168)</f>
        <v>0</v>
      </c>
    </row>
    <row r="7170" spans="1:6" x14ac:dyDescent="0.2">
      <c r="A7170" s="88">
        <v>7626</v>
      </c>
      <c r="B7170" s="89">
        <v>76.650000000000006</v>
      </c>
      <c r="C7170" s="89">
        <f>LN(Table3[[#This Row],[Value]]/B7169)</f>
        <v>2.6096033551024477E-4</v>
      </c>
      <c r="D7170" s="89"/>
      <c r="E7170" s="89"/>
      <c r="F7170" s="89">
        <f>Table3[[#This Row],[Yield]]/100*(1+F7169)</f>
        <v>0</v>
      </c>
    </row>
    <row r="7171" spans="1:6" x14ac:dyDescent="0.2">
      <c r="A7171" s="88">
        <v>7627</v>
      </c>
      <c r="B7171" s="89">
        <v>75.209999999999994</v>
      </c>
      <c r="C7171" s="89">
        <f>LN(Table3[[#This Row],[Value]]/B7170)</f>
        <v>-1.8965404479511599E-2</v>
      </c>
      <c r="D7171" s="89"/>
      <c r="E7171" s="89"/>
      <c r="F7171" s="89">
        <f>Table3[[#This Row],[Yield]]/100*(1+F7170)</f>
        <v>0</v>
      </c>
    </row>
    <row r="7172" spans="1:6" x14ac:dyDescent="0.2">
      <c r="A7172" s="88">
        <v>7628</v>
      </c>
      <c r="B7172" s="89">
        <v>74.36</v>
      </c>
      <c r="C7172" s="89">
        <f>LN(Table3[[#This Row],[Value]]/B7171)</f>
        <v>-1.1366037985068396E-2</v>
      </c>
      <c r="D7172" s="89"/>
      <c r="E7172" s="89"/>
      <c r="F7172" s="89">
        <f>Table3[[#This Row],[Yield]]/100*(1+F7171)</f>
        <v>0</v>
      </c>
    </row>
    <row r="7173" spans="1:6" x14ac:dyDescent="0.2">
      <c r="A7173" s="88">
        <v>7629</v>
      </c>
      <c r="B7173" s="89">
        <v>73.12</v>
      </c>
      <c r="C7173" s="89">
        <f>LN(Table3[[#This Row],[Value]]/B7172)</f>
        <v>-1.6816235707348609E-2</v>
      </c>
      <c r="D7173" s="89"/>
      <c r="E7173" s="89"/>
      <c r="F7173" s="89">
        <f>Table3[[#This Row],[Yield]]/100*(1+F7172)</f>
        <v>0</v>
      </c>
    </row>
    <row r="7174" spans="1:6" x14ac:dyDescent="0.2">
      <c r="A7174" s="88">
        <v>7630</v>
      </c>
      <c r="B7174" s="89">
        <v>74.03</v>
      </c>
      <c r="C7174" s="89">
        <f>LN(Table3[[#This Row],[Value]]/B7173)</f>
        <v>1.236848930911239E-2</v>
      </c>
      <c r="D7174" s="89"/>
      <c r="E7174" s="89"/>
      <c r="F7174" s="89">
        <f>Table3[[#This Row],[Yield]]/100*(1+F7173)</f>
        <v>0</v>
      </c>
    </row>
    <row r="7175" spans="1:6" x14ac:dyDescent="0.2">
      <c r="A7175" s="88">
        <v>7632</v>
      </c>
      <c r="B7175" s="89">
        <v>77.150000000000006</v>
      </c>
      <c r="C7175" s="89">
        <f>LN(Table3[[#This Row],[Value]]/B7174)</f>
        <v>4.1281162354162973E-2</v>
      </c>
      <c r="D7175" s="89"/>
      <c r="E7175" s="89"/>
      <c r="F7175" s="89">
        <f>Table3[[#This Row],[Yield]]/100*(1+F7174)</f>
        <v>0</v>
      </c>
    </row>
    <row r="7176" spans="1:6" x14ac:dyDescent="0.2">
      <c r="A7176" s="88">
        <v>7633</v>
      </c>
      <c r="B7176" s="89">
        <v>77.2</v>
      </c>
      <c r="C7176" s="89">
        <f>LN(Table3[[#This Row],[Value]]/B7175)</f>
        <v>6.4787822156067102E-4</v>
      </c>
      <c r="D7176" s="89"/>
      <c r="E7176" s="89"/>
      <c r="F7176" s="89">
        <f>Table3[[#This Row],[Yield]]/100*(1+F7175)</f>
        <v>0</v>
      </c>
    </row>
    <row r="7177" spans="1:6" x14ac:dyDescent="0.2">
      <c r="A7177" s="88">
        <v>7634</v>
      </c>
      <c r="B7177" s="89">
        <v>76.650000000000006</v>
      </c>
      <c r="C7177" s="89">
        <f>LN(Table3[[#This Row],[Value]]/B7176)</f>
        <v>-7.1498517129072684E-3</v>
      </c>
      <c r="D7177" s="89"/>
      <c r="E7177" s="89"/>
      <c r="F7177" s="89">
        <f>Table3[[#This Row],[Yield]]/100*(1+F7176)</f>
        <v>0</v>
      </c>
    </row>
    <row r="7178" spans="1:6" x14ac:dyDescent="0.2">
      <c r="A7178" s="88">
        <v>7636</v>
      </c>
      <c r="B7178" s="89">
        <v>75.53</v>
      </c>
      <c r="C7178" s="89">
        <f>LN(Table3[[#This Row],[Value]]/B7177)</f>
        <v>-1.4719676992466625E-2</v>
      </c>
      <c r="D7178" s="89"/>
      <c r="E7178" s="89"/>
      <c r="F7178" s="89">
        <f>Table3[[#This Row],[Yield]]/100*(1+F7177)</f>
        <v>0</v>
      </c>
    </row>
    <row r="7179" spans="1:6" x14ac:dyDescent="0.2">
      <c r="A7179" s="88">
        <v>7637</v>
      </c>
      <c r="B7179" s="89">
        <v>75.459999999999994</v>
      </c>
      <c r="C7179" s="89">
        <f>LN(Table3[[#This Row],[Value]]/B7178)</f>
        <v>-9.2721378919225015E-4</v>
      </c>
      <c r="D7179" s="89"/>
      <c r="E7179" s="89"/>
      <c r="F7179" s="89">
        <f>Table3[[#This Row],[Yield]]/100*(1+F7178)</f>
        <v>0</v>
      </c>
    </row>
    <row r="7180" spans="1:6" x14ac:dyDescent="0.2">
      <c r="A7180" s="88">
        <v>7639</v>
      </c>
      <c r="B7180" s="89">
        <v>76.180000000000007</v>
      </c>
      <c r="C7180" s="89">
        <f>LN(Table3[[#This Row],[Value]]/B7179)</f>
        <v>9.4962465142938417E-3</v>
      </c>
      <c r="D7180" s="89"/>
      <c r="E7180" s="89"/>
      <c r="F7180" s="89">
        <f>Table3[[#This Row],[Yield]]/100*(1+F7179)</f>
        <v>0</v>
      </c>
    </row>
    <row r="7181" spans="1:6" x14ac:dyDescent="0.2">
      <c r="A7181" s="88">
        <v>7640</v>
      </c>
      <c r="B7181" s="89">
        <v>76.040000000000006</v>
      </c>
      <c r="C7181" s="89">
        <f>LN(Table3[[#This Row],[Value]]/B7180)</f>
        <v>-1.8394434302296241E-3</v>
      </c>
      <c r="D7181" s="89"/>
      <c r="E7181" s="89"/>
      <c r="F7181" s="89">
        <f>Table3[[#This Row],[Yield]]/100*(1+F7180)</f>
        <v>0</v>
      </c>
    </row>
    <row r="7182" spans="1:6" x14ac:dyDescent="0.2">
      <c r="A7182" s="88">
        <v>7641</v>
      </c>
      <c r="B7182" s="89">
        <v>76.5</v>
      </c>
      <c r="C7182" s="89">
        <f>LN(Table3[[#This Row],[Value]]/B7181)</f>
        <v>6.0312232122615942E-3</v>
      </c>
      <c r="D7182" s="89"/>
      <c r="E7182" s="89"/>
      <c r="F7182" s="89">
        <f>Table3[[#This Row],[Yield]]/100*(1+F7181)</f>
        <v>0</v>
      </c>
    </row>
    <row r="7183" spans="1:6" x14ac:dyDescent="0.2">
      <c r="A7183" s="88">
        <v>7642</v>
      </c>
      <c r="B7183" s="89">
        <v>77.3</v>
      </c>
      <c r="C7183" s="89">
        <f>LN(Table3[[#This Row],[Value]]/B7182)</f>
        <v>1.0403214760886088E-2</v>
      </c>
      <c r="D7183" s="89"/>
      <c r="E7183" s="89"/>
      <c r="F7183" s="89">
        <f>Table3[[#This Row],[Yield]]/100*(1+F7182)</f>
        <v>0</v>
      </c>
    </row>
    <row r="7184" spans="1:6" x14ac:dyDescent="0.2">
      <c r="A7184" s="88">
        <v>7643</v>
      </c>
      <c r="B7184" s="89">
        <v>77.08</v>
      </c>
      <c r="C7184" s="89">
        <f>LN(Table3[[#This Row],[Value]]/B7183)</f>
        <v>-2.850112047210585E-3</v>
      </c>
      <c r="D7184" s="89"/>
      <c r="E7184" s="89"/>
      <c r="F7184" s="89">
        <f>Table3[[#This Row],[Yield]]/100*(1+F7183)</f>
        <v>0</v>
      </c>
    </row>
    <row r="7185" spans="1:6" x14ac:dyDescent="0.2">
      <c r="A7185" s="88">
        <v>7644</v>
      </c>
      <c r="B7185" s="89">
        <v>77.63</v>
      </c>
      <c r="C7185" s="89">
        <f>LN(Table3[[#This Row],[Value]]/B7184)</f>
        <v>7.1101068714233698E-3</v>
      </c>
      <c r="D7185" s="89"/>
      <c r="E7185" s="89"/>
      <c r="F7185" s="89">
        <f>Table3[[#This Row],[Yield]]/100*(1+F7184)</f>
        <v>0</v>
      </c>
    </row>
    <row r="7186" spans="1:6" x14ac:dyDescent="0.2">
      <c r="A7186" s="88">
        <v>7646</v>
      </c>
      <c r="B7186" s="89">
        <v>76.73</v>
      </c>
      <c r="C7186" s="89">
        <f>LN(Table3[[#This Row],[Value]]/B7185)</f>
        <v>-1.1661184228014976E-2</v>
      </c>
      <c r="D7186" s="89"/>
      <c r="E7186" s="89"/>
      <c r="F7186" s="89">
        <f>Table3[[#This Row],[Yield]]/100*(1+F7185)</f>
        <v>0</v>
      </c>
    </row>
    <row r="7187" spans="1:6" x14ac:dyDescent="0.2">
      <c r="A7187" s="88">
        <v>7647</v>
      </c>
      <c r="B7187" s="89">
        <v>76.73</v>
      </c>
      <c r="C7187" s="89">
        <f>LN(Table3[[#This Row],[Value]]/B7186)</f>
        <v>0</v>
      </c>
      <c r="D7187" s="89"/>
      <c r="E7187" s="89"/>
      <c r="F7187" s="89">
        <f>Table3[[#This Row],[Yield]]/100*(1+F7186)</f>
        <v>0</v>
      </c>
    </row>
    <row r="7188" spans="1:6" x14ac:dyDescent="0.2">
      <c r="A7188" s="88">
        <v>7648</v>
      </c>
      <c r="B7188" s="89">
        <v>75.489999999999995</v>
      </c>
      <c r="C7188" s="89">
        <f>LN(Table3[[#This Row],[Value]]/B7187)</f>
        <v>-1.6292569038040508E-2</v>
      </c>
      <c r="D7188" s="89"/>
      <c r="E7188" s="89"/>
      <c r="F7188" s="89">
        <f>Table3[[#This Row],[Yield]]/100*(1+F7187)</f>
        <v>0</v>
      </c>
    </row>
    <row r="7189" spans="1:6" x14ac:dyDescent="0.2">
      <c r="A7189" s="88">
        <v>7649</v>
      </c>
      <c r="B7189" s="89">
        <v>74.22</v>
      </c>
      <c r="C7189" s="89">
        <f>LN(Table3[[#This Row],[Value]]/B7188)</f>
        <v>-1.6966541519081842E-2</v>
      </c>
      <c r="D7189" s="89"/>
      <c r="E7189" s="89"/>
      <c r="F7189" s="89">
        <f>Table3[[#This Row],[Yield]]/100*(1+F7188)</f>
        <v>0</v>
      </c>
    </row>
    <row r="7190" spans="1:6" x14ac:dyDescent="0.2">
      <c r="A7190" s="88">
        <v>7650</v>
      </c>
      <c r="B7190" s="89">
        <v>73.290000000000006</v>
      </c>
      <c r="C7190" s="89">
        <f>LN(Table3[[#This Row],[Value]]/B7189)</f>
        <v>-1.2609481694692646E-2</v>
      </c>
      <c r="D7190" s="89"/>
      <c r="E7190" s="89"/>
      <c r="F7190" s="89">
        <f>Table3[[#This Row],[Yield]]/100*(1+F7189)</f>
        <v>0</v>
      </c>
    </row>
    <row r="7191" spans="1:6" x14ac:dyDescent="0.2">
      <c r="A7191" s="88">
        <v>7651</v>
      </c>
      <c r="B7191" s="89">
        <v>72.06</v>
      </c>
      <c r="C7191" s="89">
        <f>LN(Table3[[#This Row],[Value]]/B7190)</f>
        <v>-1.6925068617811696E-2</v>
      </c>
      <c r="D7191" s="89"/>
      <c r="E7191" s="89"/>
      <c r="F7191" s="89">
        <f>Table3[[#This Row],[Yield]]/100*(1+F7190)</f>
        <v>0</v>
      </c>
    </row>
    <row r="7192" spans="1:6" x14ac:dyDescent="0.2">
      <c r="A7192" s="88">
        <v>7653</v>
      </c>
      <c r="B7192" s="89">
        <v>70.48</v>
      </c>
      <c r="C7192" s="89">
        <f>LN(Table3[[#This Row],[Value]]/B7191)</f>
        <v>-2.2170123692023088E-2</v>
      </c>
      <c r="D7192" s="89"/>
      <c r="E7192" s="89"/>
      <c r="F7192" s="89">
        <f>Table3[[#This Row],[Yield]]/100*(1+F7191)</f>
        <v>0</v>
      </c>
    </row>
    <row r="7193" spans="1:6" x14ac:dyDescent="0.2">
      <c r="A7193" s="88">
        <v>7654</v>
      </c>
      <c r="B7193" s="89">
        <v>72.290000000000006</v>
      </c>
      <c r="C7193" s="89">
        <f>LN(Table3[[#This Row],[Value]]/B7192)</f>
        <v>2.5356825384281717E-2</v>
      </c>
      <c r="D7193" s="89"/>
      <c r="E7193" s="89"/>
      <c r="F7193" s="89">
        <f>Table3[[#This Row],[Yield]]/100*(1+F7192)</f>
        <v>0</v>
      </c>
    </row>
    <row r="7194" spans="1:6" x14ac:dyDescent="0.2">
      <c r="A7194" s="88">
        <v>7655</v>
      </c>
      <c r="B7194" s="89">
        <v>71.28</v>
      </c>
      <c r="C7194" s="89">
        <f>LN(Table3[[#This Row],[Value]]/B7193)</f>
        <v>-1.4070023849651919E-2</v>
      </c>
      <c r="D7194" s="89"/>
      <c r="E7194" s="89"/>
      <c r="F7194" s="89">
        <f>Table3[[#This Row],[Yield]]/100*(1+F7193)</f>
        <v>0</v>
      </c>
    </row>
    <row r="7195" spans="1:6" x14ac:dyDescent="0.2">
      <c r="A7195" s="88">
        <v>7656</v>
      </c>
      <c r="B7195" s="89">
        <v>70.599999999999994</v>
      </c>
      <c r="C7195" s="89">
        <f>LN(Table3[[#This Row],[Value]]/B7194)</f>
        <v>-9.585638663357602E-3</v>
      </c>
      <c r="D7195" s="89"/>
      <c r="E7195" s="89"/>
      <c r="F7195" s="89">
        <f>Table3[[#This Row],[Yield]]/100*(1+F7194)</f>
        <v>0</v>
      </c>
    </row>
    <row r="7196" spans="1:6" x14ac:dyDescent="0.2">
      <c r="A7196" s="88">
        <v>7657</v>
      </c>
      <c r="B7196" s="89">
        <v>70.260000000000005</v>
      </c>
      <c r="C7196" s="89">
        <f>LN(Table3[[#This Row],[Value]]/B7195)</f>
        <v>-4.8274976615152914E-3</v>
      </c>
      <c r="D7196" s="89"/>
      <c r="E7196" s="89"/>
      <c r="F7196" s="89">
        <f>Table3[[#This Row],[Yield]]/100*(1+F7195)</f>
        <v>0</v>
      </c>
    </row>
    <row r="7197" spans="1:6" x14ac:dyDescent="0.2">
      <c r="A7197" s="88">
        <v>7658</v>
      </c>
      <c r="B7197" s="89">
        <v>69.55</v>
      </c>
      <c r="C7197" s="89">
        <f>LN(Table3[[#This Row],[Value]]/B7196)</f>
        <v>-1.0156728468229213E-2</v>
      </c>
      <c r="D7197" s="89"/>
      <c r="E7197" s="89"/>
      <c r="F7197" s="89">
        <f>Table3[[#This Row],[Yield]]/100*(1+F7196)</f>
        <v>0</v>
      </c>
    </row>
    <row r="7198" spans="1:6" x14ac:dyDescent="0.2">
      <c r="A7198" s="88">
        <v>7660</v>
      </c>
      <c r="B7198" s="89">
        <v>68.52</v>
      </c>
      <c r="C7198" s="89">
        <f>LN(Table3[[#This Row],[Value]]/B7197)</f>
        <v>-1.4920244913532756E-2</v>
      </c>
      <c r="D7198" s="89"/>
      <c r="E7198" s="89"/>
      <c r="F7198" s="89">
        <f>Table3[[#This Row],[Yield]]/100*(1+F7197)</f>
        <v>0</v>
      </c>
    </row>
    <row r="7199" spans="1:6" x14ac:dyDescent="0.2">
      <c r="A7199" s="88">
        <v>7661</v>
      </c>
      <c r="B7199" s="89">
        <v>66.75</v>
      </c>
      <c r="C7199" s="89">
        <f>LN(Table3[[#This Row],[Value]]/B7198)</f>
        <v>-2.6171376175560247E-2</v>
      </c>
      <c r="D7199" s="89"/>
      <c r="E7199" s="89"/>
      <c r="F7199" s="89">
        <f>Table3[[#This Row],[Yield]]/100*(1+F7198)</f>
        <v>0</v>
      </c>
    </row>
    <row r="7200" spans="1:6" x14ac:dyDescent="0.2">
      <c r="A7200" s="88">
        <v>7662</v>
      </c>
      <c r="B7200" s="89">
        <v>67.02</v>
      </c>
      <c r="C7200" s="89">
        <f>LN(Table3[[#This Row],[Value]]/B7199)</f>
        <v>4.03678502880529E-3</v>
      </c>
      <c r="D7200" s="89"/>
      <c r="E7200" s="89"/>
      <c r="F7200" s="89">
        <f>Table3[[#This Row],[Yield]]/100*(1+F7199)</f>
        <v>0</v>
      </c>
    </row>
    <row r="7201" spans="1:6" x14ac:dyDescent="0.2">
      <c r="A7201" s="88">
        <v>7663</v>
      </c>
      <c r="B7201" s="89">
        <v>69.63</v>
      </c>
      <c r="C7201" s="89">
        <f>LN(Table3[[#This Row],[Value]]/B7200)</f>
        <v>3.8204426645291077E-2</v>
      </c>
      <c r="D7201" s="89"/>
      <c r="E7201" s="89"/>
      <c r="F7201" s="89">
        <f>Table3[[#This Row],[Yield]]/100*(1+F7200)</f>
        <v>0</v>
      </c>
    </row>
    <row r="7202" spans="1:6" x14ac:dyDescent="0.2">
      <c r="A7202" s="88">
        <v>7664</v>
      </c>
      <c r="B7202" s="89">
        <v>68.91</v>
      </c>
      <c r="C7202" s="89">
        <f>LN(Table3[[#This Row],[Value]]/B7201)</f>
        <v>-1.0394203585338765E-2</v>
      </c>
      <c r="D7202" s="89"/>
      <c r="E7202" s="89"/>
      <c r="F7202" s="89">
        <f>Table3[[#This Row],[Yield]]/100*(1+F7201)</f>
        <v>0</v>
      </c>
    </row>
    <row r="7203" spans="1:6" x14ac:dyDescent="0.2">
      <c r="A7203" s="88">
        <v>7667</v>
      </c>
      <c r="B7203" s="89">
        <v>68.010000000000005</v>
      </c>
      <c r="C7203" s="89">
        <f>LN(Table3[[#This Row],[Value]]/B7202)</f>
        <v>-1.3146552181569078E-2</v>
      </c>
      <c r="D7203" s="89"/>
      <c r="E7203" s="89"/>
      <c r="F7203" s="89">
        <f>Table3[[#This Row],[Yield]]/100*(1+F7202)</f>
        <v>0</v>
      </c>
    </row>
    <row r="7204" spans="1:6" x14ac:dyDescent="0.2">
      <c r="A7204" s="88">
        <v>7668</v>
      </c>
      <c r="B7204" s="89">
        <v>67.959999999999994</v>
      </c>
      <c r="C7204" s="89">
        <f>LN(Table3[[#This Row],[Value]]/B7203)</f>
        <v>-7.3545638381620787E-4</v>
      </c>
      <c r="D7204" s="89"/>
      <c r="E7204" s="89"/>
      <c r="F7204" s="89">
        <f>Table3[[#This Row],[Yield]]/100*(1+F7203)</f>
        <v>0</v>
      </c>
    </row>
    <row r="7205" spans="1:6" x14ac:dyDescent="0.2">
      <c r="A7205" s="88">
        <v>7669</v>
      </c>
      <c r="B7205" s="89">
        <v>69.2</v>
      </c>
      <c r="C7205" s="89">
        <f>LN(Table3[[#This Row],[Value]]/B7204)</f>
        <v>1.8081565819892734E-2</v>
      </c>
      <c r="D7205" s="89"/>
      <c r="E7205" s="89"/>
      <c r="F7205" s="89">
        <f>Table3[[#This Row],[Yield]]/100*(1+F7204)</f>
        <v>0</v>
      </c>
    </row>
    <row r="7206" spans="1:6" x14ac:dyDescent="0.2">
      <c r="A7206" s="88">
        <v>7670</v>
      </c>
      <c r="B7206" s="89">
        <v>70.03</v>
      </c>
      <c r="C7206" s="89">
        <f>LN(Table3[[#This Row],[Value]]/B7205)</f>
        <v>1.1922859043802548E-2</v>
      </c>
      <c r="D7206" s="89"/>
      <c r="E7206" s="89"/>
      <c r="F7206" s="89">
        <f>Table3[[#This Row],[Yield]]/100*(1+F7205)</f>
        <v>0</v>
      </c>
    </row>
    <row r="7207" spans="1:6" x14ac:dyDescent="0.2">
      <c r="A7207" s="88">
        <v>7671</v>
      </c>
      <c r="B7207" s="89">
        <v>71.95</v>
      </c>
      <c r="C7207" s="89">
        <f>LN(Table3[[#This Row],[Value]]/B7206)</f>
        <v>2.7047711665950564E-2</v>
      </c>
      <c r="D7207" s="89"/>
      <c r="E7207" s="89"/>
      <c r="F7207" s="89">
        <f>Table3[[#This Row],[Yield]]/100*(1+F7206)</f>
        <v>0</v>
      </c>
    </row>
    <row r="7208" spans="1:6" x14ac:dyDescent="0.2">
      <c r="A7208" s="88">
        <v>7674</v>
      </c>
      <c r="B7208" s="89">
        <v>72.67</v>
      </c>
      <c r="C7208" s="89">
        <f>LN(Table3[[#This Row],[Value]]/B7207)</f>
        <v>9.9572112951676148E-3</v>
      </c>
      <c r="D7208" s="89"/>
      <c r="E7208" s="89"/>
      <c r="F7208" s="89">
        <f>Table3[[#This Row],[Yield]]/100*(1+F7207)</f>
        <v>0</v>
      </c>
    </row>
    <row r="7209" spans="1:6" x14ac:dyDescent="0.2">
      <c r="A7209" s="88">
        <v>7675</v>
      </c>
      <c r="B7209" s="89">
        <v>72.760000000000005</v>
      </c>
      <c r="C7209" s="89">
        <f>LN(Table3[[#This Row],[Value]]/B7208)</f>
        <v>1.2377090213769935E-3</v>
      </c>
      <c r="D7209" s="89"/>
      <c r="E7209" s="89"/>
      <c r="F7209" s="89">
        <f>Table3[[#This Row],[Yield]]/100*(1+F7208)</f>
        <v>0</v>
      </c>
    </row>
    <row r="7210" spans="1:6" x14ac:dyDescent="0.2">
      <c r="A7210" s="88">
        <v>7676</v>
      </c>
      <c r="B7210" s="89">
        <v>73.13</v>
      </c>
      <c r="C7210" s="89">
        <f>LN(Table3[[#This Row],[Value]]/B7209)</f>
        <v>5.0723256329382443E-3</v>
      </c>
      <c r="D7210" s="89"/>
      <c r="E7210" s="89"/>
      <c r="F7210" s="89">
        <f>Table3[[#This Row],[Yield]]/100*(1+F7209)</f>
        <v>0</v>
      </c>
    </row>
    <row r="7211" spans="1:6" x14ac:dyDescent="0.2">
      <c r="A7211" s="88">
        <v>7677</v>
      </c>
      <c r="B7211" s="89">
        <v>74.31</v>
      </c>
      <c r="C7211" s="89">
        <f>LN(Table3[[#This Row],[Value]]/B7210)</f>
        <v>1.6006852886518059E-2</v>
      </c>
      <c r="D7211" s="89"/>
      <c r="E7211" s="89"/>
      <c r="F7211" s="89">
        <f>Table3[[#This Row],[Yield]]/100*(1+F7210)</f>
        <v>0</v>
      </c>
    </row>
    <row r="7212" spans="1:6" x14ac:dyDescent="0.2">
      <c r="A7212" s="88">
        <v>7678</v>
      </c>
      <c r="B7212" s="89">
        <v>75.209999999999994</v>
      </c>
      <c r="C7212" s="89">
        <f>LN(Table3[[#This Row],[Value]]/B7211)</f>
        <v>1.2038668668933696E-2</v>
      </c>
      <c r="D7212" s="89"/>
      <c r="E7212" s="89"/>
      <c r="F7212" s="89">
        <f>Table3[[#This Row],[Yield]]/100*(1+F7211)</f>
        <v>0</v>
      </c>
    </row>
    <row r="7213" spans="1:6" x14ac:dyDescent="0.2">
      <c r="A7213" s="88">
        <v>7679</v>
      </c>
      <c r="B7213" s="89">
        <v>74.8</v>
      </c>
      <c r="C7213" s="89">
        <f>LN(Table3[[#This Row],[Value]]/B7212)</f>
        <v>-5.46631585788015E-3</v>
      </c>
      <c r="D7213" s="89"/>
      <c r="E7213" s="89"/>
      <c r="F7213" s="89">
        <f>Table3[[#This Row],[Yield]]/100*(1+F7212)</f>
        <v>0</v>
      </c>
    </row>
    <row r="7214" spans="1:6" x14ac:dyDescent="0.2">
      <c r="A7214" s="88">
        <v>7681</v>
      </c>
      <c r="B7214" s="89">
        <v>76</v>
      </c>
      <c r="C7214" s="89">
        <f>LN(Table3[[#This Row],[Value]]/B7213)</f>
        <v>1.5915455305899582E-2</v>
      </c>
      <c r="D7214" s="89"/>
      <c r="E7214" s="89"/>
      <c r="F7214" s="89">
        <f>Table3[[#This Row],[Yield]]/100*(1+F7213)</f>
        <v>0</v>
      </c>
    </row>
    <row r="7215" spans="1:6" x14ac:dyDescent="0.2">
      <c r="A7215" s="88">
        <v>7682</v>
      </c>
      <c r="B7215" s="89">
        <v>76.14</v>
      </c>
      <c r="C7215" s="89">
        <f>LN(Table3[[#This Row],[Value]]/B7214)</f>
        <v>1.8404106680201873E-3</v>
      </c>
      <c r="D7215" s="89"/>
      <c r="E7215" s="89"/>
      <c r="F7215" s="89">
        <f>Table3[[#This Row],[Yield]]/100*(1+F7214)</f>
        <v>0</v>
      </c>
    </row>
    <row r="7216" spans="1:6" x14ac:dyDescent="0.2">
      <c r="A7216" s="88">
        <v>7683</v>
      </c>
      <c r="B7216" s="89">
        <v>75.88</v>
      </c>
      <c r="C7216" s="89">
        <f>LN(Table3[[#This Row],[Value]]/B7215)</f>
        <v>-3.420605887537917E-3</v>
      </c>
      <c r="D7216" s="89"/>
      <c r="E7216" s="89"/>
      <c r="F7216" s="89">
        <f>Table3[[#This Row],[Yield]]/100*(1+F7215)</f>
        <v>0</v>
      </c>
    </row>
    <row r="7217" spans="1:6" x14ac:dyDescent="0.2">
      <c r="A7217" s="88">
        <v>7684</v>
      </c>
      <c r="B7217" s="89">
        <v>74.430000000000007</v>
      </c>
      <c r="C7217" s="89">
        <f>LN(Table3[[#This Row],[Value]]/B7216)</f>
        <v>-1.9294058694993999E-2</v>
      </c>
      <c r="D7217" s="89"/>
      <c r="E7217" s="89"/>
      <c r="F7217" s="89">
        <f>Table3[[#This Row],[Yield]]/100*(1+F7216)</f>
        <v>0</v>
      </c>
    </row>
    <row r="7218" spans="1:6" x14ac:dyDescent="0.2">
      <c r="A7218" s="88">
        <v>7685</v>
      </c>
      <c r="B7218" s="89">
        <v>74.48</v>
      </c>
      <c r="C7218" s="89">
        <f>LN(Table3[[#This Row],[Value]]/B7217)</f>
        <v>6.715465969923468E-4</v>
      </c>
      <c r="D7218" s="89"/>
      <c r="E7218" s="89"/>
      <c r="F7218" s="89">
        <f>Table3[[#This Row],[Yield]]/100*(1+F7217)</f>
        <v>0</v>
      </c>
    </row>
    <row r="7219" spans="1:6" x14ac:dyDescent="0.2">
      <c r="A7219" s="88">
        <v>7686</v>
      </c>
      <c r="B7219" s="89">
        <v>75.14</v>
      </c>
      <c r="C7219" s="89">
        <f>LN(Table3[[#This Row],[Value]]/B7218)</f>
        <v>8.8224071770110751E-3</v>
      </c>
      <c r="D7219" s="89"/>
      <c r="E7219" s="89"/>
      <c r="F7219" s="89">
        <f>Table3[[#This Row],[Yield]]/100*(1+F7218)</f>
        <v>0</v>
      </c>
    </row>
    <row r="7220" spans="1:6" x14ac:dyDescent="0.2">
      <c r="A7220" s="88">
        <v>7688</v>
      </c>
      <c r="B7220" s="89">
        <v>75.209999999999994</v>
      </c>
      <c r="C7220" s="89">
        <f>LN(Table3[[#This Row],[Value]]/B7219)</f>
        <v>9.3116069248867762E-4</v>
      </c>
      <c r="D7220" s="89"/>
      <c r="E7220" s="89"/>
      <c r="F7220" s="89">
        <f>Table3[[#This Row],[Yield]]/100*(1+F7219)</f>
        <v>0</v>
      </c>
    </row>
    <row r="7221" spans="1:6" x14ac:dyDescent="0.2">
      <c r="A7221" s="88">
        <v>7689</v>
      </c>
      <c r="B7221" s="89">
        <v>75.400000000000006</v>
      </c>
      <c r="C7221" s="89">
        <f>LN(Table3[[#This Row],[Value]]/B7220)</f>
        <v>2.5230741755988581E-3</v>
      </c>
      <c r="D7221" s="89"/>
      <c r="E7221" s="89"/>
      <c r="F7221" s="89">
        <f>Table3[[#This Row],[Yield]]/100*(1+F7220)</f>
        <v>0</v>
      </c>
    </row>
    <row r="7222" spans="1:6" x14ac:dyDescent="0.2">
      <c r="A7222" s="88">
        <v>7690</v>
      </c>
      <c r="B7222" s="89">
        <v>76.760000000000005</v>
      </c>
      <c r="C7222" s="89">
        <f>LN(Table3[[#This Row],[Value]]/B7221)</f>
        <v>1.7876396125588657E-2</v>
      </c>
      <c r="D7222" s="89"/>
      <c r="E7222" s="89"/>
      <c r="F7222" s="89">
        <f>Table3[[#This Row],[Yield]]/100*(1+F7221)</f>
        <v>0</v>
      </c>
    </row>
    <row r="7223" spans="1:6" x14ac:dyDescent="0.2">
      <c r="A7223" s="88">
        <v>7691</v>
      </c>
      <c r="B7223" s="89">
        <v>76.08</v>
      </c>
      <c r="C7223" s="89">
        <f>LN(Table3[[#This Row],[Value]]/B7222)</f>
        <v>-8.8982529023643384E-3</v>
      </c>
      <c r="D7223" s="89"/>
      <c r="E7223" s="89"/>
      <c r="F7223" s="89">
        <f>Table3[[#This Row],[Yield]]/100*(1+F7222)</f>
        <v>0</v>
      </c>
    </row>
    <row r="7224" spans="1:6" x14ac:dyDescent="0.2">
      <c r="A7224" s="88">
        <v>7692</v>
      </c>
      <c r="B7224" s="89">
        <v>74.650000000000006</v>
      </c>
      <c r="C7224" s="89">
        <f>LN(Table3[[#This Row],[Value]]/B7223)</f>
        <v>-1.8974894251935354E-2</v>
      </c>
      <c r="D7224" s="89"/>
      <c r="E7224" s="89"/>
      <c r="F7224" s="89">
        <f>Table3[[#This Row],[Yield]]/100*(1+F7223)</f>
        <v>0</v>
      </c>
    </row>
    <row r="7225" spans="1:6" x14ac:dyDescent="0.2">
      <c r="A7225" s="88">
        <v>7693</v>
      </c>
      <c r="B7225" s="89">
        <v>74.91</v>
      </c>
      <c r="C7225" s="89">
        <f>LN(Table3[[#This Row],[Value]]/B7224)</f>
        <v>3.4768689745919355E-3</v>
      </c>
      <c r="D7225" s="89"/>
      <c r="E7225" s="89"/>
      <c r="F7225" s="89">
        <f>Table3[[#This Row],[Yield]]/100*(1+F7224)</f>
        <v>0</v>
      </c>
    </row>
    <row r="7226" spans="1:6" x14ac:dyDescent="0.2">
      <c r="A7226" s="88">
        <v>7695</v>
      </c>
      <c r="B7226" s="89">
        <v>74.77</v>
      </c>
      <c r="C7226" s="89">
        <f>LN(Table3[[#This Row],[Value]]/B7225)</f>
        <v>-1.8706579479674126E-3</v>
      </c>
      <c r="D7226" s="89"/>
      <c r="E7226" s="89"/>
      <c r="F7226" s="89">
        <f>Table3[[#This Row],[Yield]]/100*(1+F7225)</f>
        <v>0</v>
      </c>
    </row>
    <row r="7227" spans="1:6" x14ac:dyDescent="0.2">
      <c r="A7227" s="88">
        <v>7696</v>
      </c>
      <c r="B7227" s="89">
        <v>74.98</v>
      </c>
      <c r="C7227" s="89">
        <f>LN(Table3[[#This Row],[Value]]/B7226)</f>
        <v>2.8046762959418234E-3</v>
      </c>
      <c r="D7227" s="89"/>
      <c r="E7227" s="89"/>
      <c r="F7227" s="89">
        <f>Table3[[#This Row],[Yield]]/100*(1+F7226)</f>
        <v>0</v>
      </c>
    </row>
    <row r="7228" spans="1:6" x14ac:dyDescent="0.2">
      <c r="A7228" s="88">
        <v>7697</v>
      </c>
      <c r="B7228" s="89">
        <v>75.19</v>
      </c>
      <c r="C7228" s="89">
        <f>LN(Table3[[#This Row],[Value]]/B7227)</f>
        <v>2.7968320821695493E-3</v>
      </c>
      <c r="D7228" s="89"/>
      <c r="E7228" s="89"/>
      <c r="F7228" s="89">
        <f>Table3[[#This Row],[Yield]]/100*(1+F7227)</f>
        <v>0</v>
      </c>
    </row>
    <row r="7229" spans="1:6" x14ac:dyDescent="0.2">
      <c r="A7229" s="88">
        <v>7698</v>
      </c>
      <c r="B7229" s="89">
        <v>75.709999999999994</v>
      </c>
      <c r="C7229" s="89">
        <f>LN(Table3[[#This Row],[Value]]/B7228)</f>
        <v>6.8920087252796833E-3</v>
      </c>
      <c r="D7229" s="89"/>
      <c r="E7229" s="89"/>
      <c r="F7229" s="89">
        <f>Table3[[#This Row],[Yield]]/100*(1+F7228)</f>
        <v>0</v>
      </c>
    </row>
    <row r="7230" spans="1:6" x14ac:dyDescent="0.2">
      <c r="A7230" s="88">
        <v>7699</v>
      </c>
      <c r="B7230" s="89">
        <v>76.23</v>
      </c>
      <c r="C7230" s="89">
        <f>LN(Table3[[#This Row],[Value]]/B7229)</f>
        <v>6.8448338849672668E-3</v>
      </c>
      <c r="D7230" s="89"/>
      <c r="E7230" s="89"/>
      <c r="F7230" s="89">
        <f>Table3[[#This Row],[Yield]]/100*(1+F7229)</f>
        <v>0</v>
      </c>
    </row>
    <row r="7231" spans="1:6" x14ac:dyDescent="0.2">
      <c r="A7231" s="88">
        <v>7700</v>
      </c>
      <c r="B7231" s="89">
        <v>76.34</v>
      </c>
      <c r="C7231" s="89">
        <f>LN(Table3[[#This Row],[Value]]/B7230)</f>
        <v>1.441961316901184E-3</v>
      </c>
      <c r="D7231" s="89"/>
      <c r="E7231" s="89"/>
      <c r="F7231" s="89">
        <f>Table3[[#This Row],[Yield]]/100*(1+F7230)</f>
        <v>0</v>
      </c>
    </row>
    <row r="7232" spans="1:6" x14ac:dyDescent="0.2">
      <c r="A7232" s="88">
        <v>7702</v>
      </c>
      <c r="B7232" s="89">
        <v>76.13</v>
      </c>
      <c r="C7232" s="89">
        <f>LN(Table3[[#This Row],[Value]]/B7231)</f>
        <v>-2.7546419989625129E-3</v>
      </c>
      <c r="D7232" s="89"/>
      <c r="E7232" s="89"/>
      <c r="F7232" s="89">
        <f>Table3[[#This Row],[Yield]]/100*(1+F7231)</f>
        <v>0</v>
      </c>
    </row>
    <row r="7233" spans="1:6" x14ac:dyDescent="0.2">
      <c r="A7233" s="88">
        <v>7703</v>
      </c>
      <c r="B7233" s="89">
        <v>75.48</v>
      </c>
      <c r="C7233" s="89">
        <f>LN(Table3[[#This Row],[Value]]/B7232)</f>
        <v>-8.5746848177716845E-3</v>
      </c>
      <c r="D7233" s="89"/>
      <c r="E7233" s="89"/>
      <c r="F7233" s="89">
        <f>Table3[[#This Row],[Yield]]/100*(1+F7232)</f>
        <v>0</v>
      </c>
    </row>
    <row r="7234" spans="1:6" x14ac:dyDescent="0.2">
      <c r="A7234" s="88">
        <v>7704</v>
      </c>
      <c r="B7234" s="89">
        <v>74.98</v>
      </c>
      <c r="C7234" s="89">
        <f>LN(Table3[[#This Row],[Value]]/B7233)</f>
        <v>-6.6463091925834591E-3</v>
      </c>
      <c r="D7234" s="89"/>
      <c r="E7234" s="89"/>
      <c r="F7234" s="89">
        <f>Table3[[#This Row],[Yield]]/100*(1+F7233)</f>
        <v>0</v>
      </c>
    </row>
    <row r="7235" spans="1:6" x14ac:dyDescent="0.2">
      <c r="A7235" s="88">
        <v>7705</v>
      </c>
      <c r="B7235" s="89">
        <v>74.34</v>
      </c>
      <c r="C7235" s="89">
        <f>LN(Table3[[#This Row],[Value]]/B7234)</f>
        <v>-8.572246438659949E-3</v>
      </c>
      <c r="D7235" s="89"/>
      <c r="E7235" s="89"/>
      <c r="F7235" s="89">
        <f>Table3[[#This Row],[Yield]]/100*(1+F7234)</f>
        <v>0</v>
      </c>
    </row>
    <row r="7236" spans="1:6" x14ac:dyDescent="0.2">
      <c r="A7236" s="88">
        <v>7706</v>
      </c>
      <c r="B7236" s="89">
        <v>74.739999999999995</v>
      </c>
      <c r="C7236" s="89">
        <f>LN(Table3[[#This Row],[Value]]/B7235)</f>
        <v>5.3662591882315917E-3</v>
      </c>
      <c r="D7236" s="89"/>
      <c r="E7236" s="89"/>
      <c r="F7236" s="89">
        <f>Table3[[#This Row],[Yield]]/100*(1+F7235)</f>
        <v>0</v>
      </c>
    </row>
    <row r="7237" spans="1:6" x14ac:dyDescent="0.2">
      <c r="A7237" s="88">
        <v>7707</v>
      </c>
      <c r="B7237" s="89">
        <v>75.05</v>
      </c>
      <c r="C7237" s="89">
        <f>LN(Table3[[#This Row],[Value]]/B7236)</f>
        <v>4.1391340221332597E-3</v>
      </c>
      <c r="D7237" s="89"/>
      <c r="E7237" s="89"/>
      <c r="F7237" s="89">
        <f>Table3[[#This Row],[Yield]]/100*(1+F7236)</f>
        <v>0</v>
      </c>
    </row>
    <row r="7238" spans="1:6" x14ac:dyDescent="0.2">
      <c r="A7238" s="88">
        <v>7709</v>
      </c>
      <c r="B7238" s="89">
        <v>74.8</v>
      </c>
      <c r="C7238" s="89">
        <f>LN(Table3[[#This Row],[Value]]/B7237)</f>
        <v>-3.3366730990393727E-3</v>
      </c>
      <c r="D7238" s="89"/>
      <c r="E7238" s="89"/>
      <c r="F7238" s="89">
        <f>Table3[[#This Row],[Yield]]/100*(1+F7237)</f>
        <v>0</v>
      </c>
    </row>
    <row r="7239" spans="1:6" x14ac:dyDescent="0.2">
      <c r="A7239" s="88">
        <v>7710</v>
      </c>
      <c r="B7239" s="89">
        <v>75.540000000000006</v>
      </c>
      <c r="C7239" s="89">
        <f>LN(Table3[[#This Row],[Value]]/B7238)</f>
        <v>9.8444323038793455E-3</v>
      </c>
      <c r="D7239" s="89"/>
      <c r="E7239" s="89"/>
      <c r="F7239" s="89">
        <f>Table3[[#This Row],[Yield]]/100*(1+F7238)</f>
        <v>0</v>
      </c>
    </row>
    <row r="7240" spans="1:6" x14ac:dyDescent="0.2">
      <c r="A7240" s="88">
        <v>7711</v>
      </c>
      <c r="B7240" s="89">
        <v>75.48</v>
      </c>
      <c r="C7240" s="89">
        <f>LN(Table3[[#This Row],[Value]]/B7239)</f>
        <v>-7.9459678396134165E-4</v>
      </c>
      <c r="D7240" s="89"/>
      <c r="E7240" s="89"/>
      <c r="F7240" s="89">
        <f>Table3[[#This Row],[Yield]]/100*(1+F7239)</f>
        <v>0</v>
      </c>
    </row>
    <row r="7241" spans="1:6" x14ac:dyDescent="0.2">
      <c r="A7241" s="88">
        <v>7712</v>
      </c>
      <c r="B7241" s="89">
        <v>75.59</v>
      </c>
      <c r="C7241" s="89">
        <f>LN(Table3[[#This Row],[Value]]/B7240)</f>
        <v>1.4562788037359002E-3</v>
      </c>
      <c r="D7241" s="89"/>
      <c r="E7241" s="89"/>
      <c r="F7241" s="89">
        <f>Table3[[#This Row],[Yield]]/100*(1+F7240)</f>
        <v>0</v>
      </c>
    </row>
    <row r="7242" spans="1:6" x14ac:dyDescent="0.2">
      <c r="A7242" s="88">
        <v>7713</v>
      </c>
      <c r="B7242" s="89">
        <v>75.59</v>
      </c>
      <c r="C7242" s="89">
        <f>LN(Table3[[#This Row],[Value]]/B7241)</f>
        <v>0</v>
      </c>
      <c r="D7242" s="89"/>
      <c r="E7242" s="89"/>
      <c r="F7242" s="89">
        <f>Table3[[#This Row],[Yield]]/100*(1+F7241)</f>
        <v>0</v>
      </c>
    </row>
    <row r="7243" spans="1:6" x14ac:dyDescent="0.2">
      <c r="A7243" s="88">
        <v>7716</v>
      </c>
      <c r="B7243" s="89">
        <v>76.41</v>
      </c>
      <c r="C7243" s="89">
        <f>LN(Table3[[#This Row],[Value]]/B7242)</f>
        <v>1.078957835538984E-2</v>
      </c>
      <c r="D7243" s="89"/>
      <c r="E7243" s="89"/>
      <c r="F7243" s="89">
        <f>Table3[[#This Row],[Yield]]/100*(1+F7242)</f>
        <v>0</v>
      </c>
    </row>
    <row r="7244" spans="1:6" x14ac:dyDescent="0.2">
      <c r="A7244" s="88">
        <v>7717</v>
      </c>
      <c r="B7244" s="89">
        <v>76.900000000000006</v>
      </c>
      <c r="C7244" s="89">
        <f>LN(Table3[[#This Row],[Value]]/B7243)</f>
        <v>6.3922988521231275E-3</v>
      </c>
      <c r="D7244" s="89"/>
      <c r="E7244" s="89"/>
      <c r="F7244" s="89">
        <f>Table3[[#This Row],[Yield]]/100*(1+F7243)</f>
        <v>0</v>
      </c>
    </row>
    <row r="7245" spans="1:6" x14ac:dyDescent="0.2">
      <c r="A7245" s="88">
        <v>7718</v>
      </c>
      <c r="B7245" s="89">
        <v>77.14</v>
      </c>
      <c r="C7245" s="89">
        <f>LN(Table3[[#This Row],[Value]]/B7244)</f>
        <v>3.116076268483346E-3</v>
      </c>
      <c r="D7245" s="89"/>
      <c r="E7245" s="89"/>
      <c r="F7245" s="89">
        <f>Table3[[#This Row],[Yield]]/100*(1+F7244)</f>
        <v>0</v>
      </c>
    </row>
    <row r="7246" spans="1:6" x14ac:dyDescent="0.2">
      <c r="A7246" s="88">
        <v>7719</v>
      </c>
      <c r="B7246" s="89">
        <v>76.400000000000006</v>
      </c>
      <c r="C7246" s="89">
        <f>LN(Table3[[#This Row],[Value]]/B7245)</f>
        <v>-9.6392566076068959E-3</v>
      </c>
      <c r="D7246" s="89"/>
      <c r="E7246" s="89"/>
      <c r="F7246" s="89">
        <f>Table3[[#This Row],[Yield]]/100*(1+F7245)</f>
        <v>0</v>
      </c>
    </row>
    <row r="7247" spans="1:6" x14ac:dyDescent="0.2">
      <c r="A7247" s="88">
        <v>7720</v>
      </c>
      <c r="B7247" s="89">
        <v>76.28</v>
      </c>
      <c r="C7247" s="89">
        <f>LN(Table3[[#This Row],[Value]]/B7246)</f>
        <v>-1.5719154402564978E-3</v>
      </c>
      <c r="D7247" s="89"/>
      <c r="E7247" s="89"/>
      <c r="F7247" s="89">
        <f>Table3[[#This Row],[Yield]]/100*(1+F7246)</f>
        <v>0</v>
      </c>
    </row>
    <row r="7248" spans="1:6" x14ac:dyDescent="0.2">
      <c r="A7248" s="88">
        <v>7721</v>
      </c>
      <c r="B7248" s="89">
        <v>75.930000000000007</v>
      </c>
      <c r="C7248" s="89">
        <f>LN(Table3[[#This Row],[Value]]/B7247)</f>
        <v>-4.5989175070759126E-3</v>
      </c>
      <c r="D7248" s="89"/>
      <c r="E7248" s="89"/>
      <c r="F7248" s="89">
        <f>Table3[[#This Row],[Yield]]/100*(1+F7247)</f>
        <v>0</v>
      </c>
    </row>
    <row r="7249" spans="1:6" x14ac:dyDescent="0.2">
      <c r="A7249" s="88">
        <v>7723</v>
      </c>
      <c r="B7249" s="89">
        <v>75.099999999999994</v>
      </c>
      <c r="C7249" s="89">
        <f>LN(Table3[[#This Row],[Value]]/B7248)</f>
        <v>-1.0991304455053466E-2</v>
      </c>
      <c r="D7249" s="89"/>
      <c r="E7249" s="89"/>
      <c r="F7249" s="89">
        <f>Table3[[#This Row],[Yield]]/100*(1+F7248)</f>
        <v>0</v>
      </c>
    </row>
    <row r="7250" spans="1:6" x14ac:dyDescent="0.2">
      <c r="A7250" s="88">
        <v>7725</v>
      </c>
      <c r="B7250" s="89">
        <v>75.66</v>
      </c>
      <c r="C7250" s="89">
        <f>LN(Table3[[#This Row],[Value]]/B7249)</f>
        <v>7.429060434794247E-3</v>
      </c>
      <c r="D7250" s="89"/>
      <c r="E7250" s="89"/>
      <c r="F7250" s="89">
        <f>Table3[[#This Row],[Yield]]/100*(1+F7249)</f>
        <v>0</v>
      </c>
    </row>
    <row r="7251" spans="1:6" x14ac:dyDescent="0.2">
      <c r="A7251" s="88">
        <v>7726</v>
      </c>
      <c r="B7251" s="89">
        <v>74.66</v>
      </c>
      <c r="C7251" s="89">
        <f>LN(Table3[[#This Row],[Value]]/B7250)</f>
        <v>-1.3305145718445361E-2</v>
      </c>
      <c r="D7251" s="89"/>
      <c r="E7251" s="89"/>
      <c r="F7251" s="89">
        <f>Table3[[#This Row],[Yield]]/100*(1+F7250)</f>
        <v>0</v>
      </c>
    </row>
    <row r="7252" spans="1:6" x14ac:dyDescent="0.2">
      <c r="A7252" s="88">
        <v>7727</v>
      </c>
      <c r="B7252" s="89">
        <v>75.23</v>
      </c>
      <c r="C7252" s="89">
        <f>LN(Table3[[#This Row],[Value]]/B7251)</f>
        <v>7.6056140856925617E-3</v>
      </c>
      <c r="D7252" s="89"/>
      <c r="E7252" s="89"/>
      <c r="F7252" s="89">
        <f>Table3[[#This Row],[Yield]]/100*(1+F7251)</f>
        <v>0</v>
      </c>
    </row>
    <row r="7253" spans="1:6" x14ac:dyDescent="0.2">
      <c r="A7253" s="88">
        <v>7728</v>
      </c>
      <c r="B7253" s="89">
        <v>75.459999999999994</v>
      </c>
      <c r="C7253" s="89">
        <f>LN(Table3[[#This Row],[Value]]/B7252)</f>
        <v>3.0526269640340138E-3</v>
      </c>
      <c r="D7253" s="89"/>
      <c r="E7253" s="89"/>
      <c r="F7253" s="89">
        <f>Table3[[#This Row],[Yield]]/100*(1+F7252)</f>
        <v>0</v>
      </c>
    </row>
    <row r="7254" spans="1:6" x14ac:dyDescent="0.2">
      <c r="A7254" s="88">
        <v>7730</v>
      </c>
      <c r="B7254" s="89">
        <v>74.98</v>
      </c>
      <c r="C7254" s="89">
        <f>LN(Table3[[#This Row],[Value]]/B7253)</f>
        <v>-6.3813032283982747E-3</v>
      </c>
      <c r="D7254" s="89"/>
      <c r="E7254" s="89"/>
      <c r="F7254" s="89">
        <f>Table3[[#This Row],[Yield]]/100*(1+F7253)</f>
        <v>0</v>
      </c>
    </row>
    <row r="7255" spans="1:6" x14ac:dyDescent="0.2">
      <c r="A7255" s="88">
        <v>7731</v>
      </c>
      <c r="B7255" s="89">
        <v>74.709999999999994</v>
      </c>
      <c r="C7255" s="89">
        <f>LN(Table3[[#This Row],[Value]]/B7254)</f>
        <v>-3.6074593200561833E-3</v>
      </c>
      <c r="D7255" s="89"/>
      <c r="E7255" s="89"/>
      <c r="F7255" s="89">
        <f>Table3[[#This Row],[Yield]]/100*(1+F7254)</f>
        <v>0</v>
      </c>
    </row>
    <row r="7256" spans="1:6" x14ac:dyDescent="0.2">
      <c r="A7256" s="88">
        <v>7732</v>
      </c>
      <c r="B7256" s="89">
        <v>75.19</v>
      </c>
      <c r="C7256" s="89">
        <f>LN(Table3[[#This Row],[Value]]/B7255)</f>
        <v>6.4042914022258068E-3</v>
      </c>
      <c r="D7256" s="89"/>
      <c r="E7256" s="89"/>
      <c r="F7256" s="89">
        <f>Table3[[#This Row],[Yield]]/100*(1+F7255)</f>
        <v>0</v>
      </c>
    </row>
    <row r="7257" spans="1:6" x14ac:dyDescent="0.2">
      <c r="A7257" s="88">
        <v>7733</v>
      </c>
      <c r="B7257" s="89">
        <v>75.23</v>
      </c>
      <c r="C7257" s="89">
        <f>LN(Table3[[#This Row],[Value]]/B7256)</f>
        <v>5.3184418219474709E-4</v>
      </c>
      <c r="D7257" s="89"/>
      <c r="E7257" s="89"/>
      <c r="F7257" s="89">
        <f>Table3[[#This Row],[Yield]]/100*(1+F7256)</f>
        <v>0</v>
      </c>
    </row>
    <row r="7258" spans="1:6" x14ac:dyDescent="0.2">
      <c r="A7258" s="88">
        <v>7734</v>
      </c>
      <c r="B7258" s="89">
        <v>75.11</v>
      </c>
      <c r="C7258" s="89">
        <f>LN(Table3[[#This Row],[Value]]/B7257)</f>
        <v>-1.5963818742098389E-3</v>
      </c>
      <c r="D7258" s="89"/>
      <c r="E7258" s="89"/>
      <c r="F7258" s="89">
        <f>Table3[[#This Row],[Yield]]/100*(1+F7257)</f>
        <v>0</v>
      </c>
    </row>
    <row r="7259" spans="1:6" x14ac:dyDescent="0.2">
      <c r="A7259" s="88">
        <v>7735</v>
      </c>
      <c r="B7259" s="89">
        <v>75.25</v>
      </c>
      <c r="C7259" s="89">
        <f>LN(Table3[[#This Row],[Value]]/B7258)</f>
        <v>1.8621979310646209E-3</v>
      </c>
      <c r="D7259" s="89"/>
      <c r="E7259" s="89"/>
      <c r="F7259" s="89">
        <f>Table3[[#This Row],[Yield]]/100*(1+F7258)</f>
        <v>0</v>
      </c>
    </row>
    <row r="7260" spans="1:6" x14ac:dyDescent="0.2">
      <c r="A7260" s="88">
        <v>7737</v>
      </c>
      <c r="B7260" s="89">
        <v>75.260000000000005</v>
      </c>
      <c r="C7260" s="89">
        <f>LN(Table3[[#This Row],[Value]]/B7259)</f>
        <v>1.3288153630608353E-4</v>
      </c>
      <c r="D7260" s="89"/>
      <c r="E7260" s="89"/>
      <c r="F7260" s="89">
        <f>Table3[[#This Row],[Yield]]/100*(1+F7259)</f>
        <v>0</v>
      </c>
    </row>
    <row r="7261" spans="1:6" x14ac:dyDescent="0.2">
      <c r="A7261" s="88">
        <v>7738</v>
      </c>
      <c r="B7261" s="89">
        <v>74.91</v>
      </c>
      <c r="C7261" s="89">
        <f>LN(Table3[[#This Row],[Value]]/B7260)</f>
        <v>-4.6613922054997495E-3</v>
      </c>
      <c r="D7261" s="89"/>
      <c r="E7261" s="89"/>
      <c r="F7261" s="89">
        <f>Table3[[#This Row],[Yield]]/100*(1+F7260)</f>
        <v>0</v>
      </c>
    </row>
    <row r="7262" spans="1:6" x14ac:dyDescent="0.2">
      <c r="A7262" s="88">
        <v>7739</v>
      </c>
      <c r="B7262" s="89">
        <v>74.599999999999994</v>
      </c>
      <c r="C7262" s="89">
        <f>LN(Table3[[#This Row],[Value]]/B7261)</f>
        <v>-4.1468857500763876E-3</v>
      </c>
      <c r="D7262" s="89"/>
      <c r="E7262" s="89"/>
      <c r="F7262" s="89">
        <f>Table3[[#This Row],[Yield]]/100*(1+F7261)</f>
        <v>0</v>
      </c>
    </row>
    <row r="7263" spans="1:6" x14ac:dyDescent="0.2">
      <c r="A7263" s="88">
        <v>7740</v>
      </c>
      <c r="B7263" s="89">
        <v>73.599999999999994</v>
      </c>
      <c r="C7263" s="89">
        <f>LN(Table3[[#This Row],[Value]]/B7262)</f>
        <v>-1.3495481474884621E-2</v>
      </c>
      <c r="D7263" s="89"/>
      <c r="E7263" s="89"/>
      <c r="F7263" s="89">
        <f>Table3[[#This Row],[Yield]]/100*(1+F7262)</f>
        <v>0</v>
      </c>
    </row>
    <row r="7264" spans="1:6" x14ac:dyDescent="0.2">
      <c r="A7264" s="88">
        <v>7741</v>
      </c>
      <c r="B7264" s="89">
        <v>72.25</v>
      </c>
      <c r="C7264" s="89">
        <f>LN(Table3[[#This Row],[Value]]/B7263)</f>
        <v>-1.8512698742288967E-2</v>
      </c>
      <c r="D7264" s="89"/>
      <c r="E7264" s="89"/>
      <c r="F7264" s="89">
        <f>Table3[[#This Row],[Yield]]/100*(1+F7263)</f>
        <v>0</v>
      </c>
    </row>
    <row r="7265" spans="1:6" x14ac:dyDescent="0.2">
      <c r="A7265" s="88">
        <v>7742</v>
      </c>
      <c r="B7265" s="89">
        <v>72.760000000000005</v>
      </c>
      <c r="C7265" s="89">
        <f>LN(Table3[[#This Row],[Value]]/B7264)</f>
        <v>7.0340266573799817E-3</v>
      </c>
      <c r="D7265" s="89"/>
      <c r="E7265" s="89"/>
      <c r="F7265" s="89">
        <f>Table3[[#This Row],[Yield]]/100*(1+F7264)</f>
        <v>0</v>
      </c>
    </row>
    <row r="7266" spans="1:6" x14ac:dyDescent="0.2">
      <c r="A7266" s="88">
        <v>7744</v>
      </c>
      <c r="B7266" s="89">
        <v>72.989999999999995</v>
      </c>
      <c r="C7266" s="89">
        <f>LN(Table3[[#This Row],[Value]]/B7265)</f>
        <v>3.1560918136193067E-3</v>
      </c>
      <c r="D7266" s="89"/>
      <c r="E7266" s="89"/>
      <c r="F7266" s="89">
        <f>Table3[[#This Row],[Yield]]/100*(1+F7265)</f>
        <v>0</v>
      </c>
    </row>
    <row r="7267" spans="1:6" x14ac:dyDescent="0.2">
      <c r="A7267" s="88">
        <v>7745</v>
      </c>
      <c r="B7267" s="89">
        <v>73.87</v>
      </c>
      <c r="C7267" s="89">
        <f>LN(Table3[[#This Row],[Value]]/B7266)</f>
        <v>1.1984346077105495E-2</v>
      </c>
      <c r="D7267" s="89"/>
      <c r="E7267" s="89"/>
      <c r="F7267" s="89">
        <f>Table3[[#This Row],[Yield]]/100*(1+F7266)</f>
        <v>0</v>
      </c>
    </row>
    <row r="7268" spans="1:6" x14ac:dyDescent="0.2">
      <c r="A7268" s="88">
        <v>7746</v>
      </c>
      <c r="B7268" s="89">
        <v>75.2</v>
      </c>
      <c r="C7268" s="89">
        <f>LN(Table3[[#This Row],[Value]]/B7267)</f>
        <v>1.7844439415147684E-2</v>
      </c>
      <c r="D7268" s="89"/>
      <c r="E7268" s="89"/>
      <c r="F7268" s="89">
        <f>Table3[[#This Row],[Yield]]/100*(1+F7267)</f>
        <v>0</v>
      </c>
    </row>
    <row r="7269" spans="1:6" x14ac:dyDescent="0.2">
      <c r="A7269" s="88">
        <v>7747</v>
      </c>
      <c r="B7269" s="89">
        <v>75.44</v>
      </c>
      <c r="C7269" s="89">
        <f>LN(Table3[[#This Row],[Value]]/B7268)</f>
        <v>3.1864073694077809E-3</v>
      </c>
      <c r="D7269" s="89"/>
      <c r="E7269" s="89"/>
      <c r="F7269" s="89">
        <f>Table3[[#This Row],[Yield]]/100*(1+F7268)</f>
        <v>0</v>
      </c>
    </row>
    <row r="7270" spans="1:6" x14ac:dyDescent="0.2">
      <c r="A7270" s="88">
        <v>7748</v>
      </c>
      <c r="B7270" s="89">
        <v>76.3</v>
      </c>
      <c r="C7270" s="89">
        <f>LN(Table3[[#This Row],[Value]]/B7269)</f>
        <v>1.1335299965209343E-2</v>
      </c>
      <c r="D7270" s="89"/>
      <c r="E7270" s="89"/>
      <c r="F7270" s="89">
        <f>Table3[[#This Row],[Yield]]/100*(1+F7269)</f>
        <v>0</v>
      </c>
    </row>
    <row r="7271" spans="1:6" x14ac:dyDescent="0.2">
      <c r="A7271" s="88">
        <v>7749</v>
      </c>
      <c r="B7271" s="89">
        <v>76.56</v>
      </c>
      <c r="C7271" s="89">
        <f>LN(Table3[[#This Row],[Value]]/B7270)</f>
        <v>3.4018088542876516E-3</v>
      </c>
      <c r="D7271" s="89"/>
      <c r="E7271" s="89"/>
      <c r="F7271" s="89">
        <f>Table3[[#This Row],[Yield]]/100*(1+F7270)</f>
        <v>0</v>
      </c>
    </row>
    <row r="7272" spans="1:6" x14ac:dyDescent="0.2">
      <c r="A7272" s="88">
        <v>7751</v>
      </c>
      <c r="B7272" s="89">
        <v>76.03</v>
      </c>
      <c r="C7272" s="89">
        <f>LN(Table3[[#This Row],[Value]]/B7271)</f>
        <v>-6.9467479043535596E-3</v>
      </c>
      <c r="D7272" s="89"/>
      <c r="E7272" s="89"/>
      <c r="F7272" s="89">
        <f>Table3[[#This Row],[Yield]]/100*(1+F7271)</f>
        <v>0</v>
      </c>
    </row>
    <row r="7273" spans="1:6" x14ac:dyDescent="0.2">
      <c r="A7273" s="88">
        <v>7752</v>
      </c>
      <c r="B7273" s="89">
        <v>76.599999999999994</v>
      </c>
      <c r="C7273" s="89">
        <f>LN(Table3[[#This Row],[Value]]/B7272)</f>
        <v>7.4690775062001887E-3</v>
      </c>
      <c r="D7273" s="89"/>
      <c r="E7273" s="89"/>
      <c r="F7273" s="89">
        <f>Table3[[#This Row],[Yield]]/100*(1+F7272)</f>
        <v>0</v>
      </c>
    </row>
    <row r="7274" spans="1:6" x14ac:dyDescent="0.2">
      <c r="A7274" s="88">
        <v>7753</v>
      </c>
      <c r="B7274" s="89">
        <v>77.78</v>
      </c>
      <c r="C7274" s="89">
        <f>LN(Table3[[#This Row],[Value]]/B7273)</f>
        <v>1.5287251981055678E-2</v>
      </c>
      <c r="D7274" s="89"/>
      <c r="E7274" s="89"/>
      <c r="F7274" s="89">
        <f>Table3[[#This Row],[Yield]]/100*(1+F7273)</f>
        <v>0</v>
      </c>
    </row>
    <row r="7275" spans="1:6" x14ac:dyDescent="0.2">
      <c r="A7275" s="88">
        <v>7754</v>
      </c>
      <c r="B7275" s="89">
        <v>77.39</v>
      </c>
      <c r="C7275" s="89">
        <f>LN(Table3[[#This Row],[Value]]/B7274)</f>
        <v>-5.0267554452334499E-3</v>
      </c>
      <c r="D7275" s="89"/>
      <c r="E7275" s="89"/>
      <c r="F7275" s="89">
        <f>Table3[[#This Row],[Yield]]/100*(1+F7274)</f>
        <v>0</v>
      </c>
    </row>
    <row r="7276" spans="1:6" x14ac:dyDescent="0.2">
      <c r="A7276" s="88">
        <v>7756</v>
      </c>
      <c r="B7276" s="89">
        <v>77.13</v>
      </c>
      <c r="C7276" s="89">
        <f>LN(Table3[[#This Row],[Value]]/B7275)</f>
        <v>-3.3652633364599687E-3</v>
      </c>
      <c r="D7276" s="89"/>
      <c r="E7276" s="89"/>
      <c r="F7276" s="89">
        <f>Table3[[#This Row],[Yield]]/100*(1+F7275)</f>
        <v>0</v>
      </c>
    </row>
    <row r="7277" spans="1:6" x14ac:dyDescent="0.2">
      <c r="A7277" s="88">
        <v>7758</v>
      </c>
      <c r="B7277" s="89">
        <v>76.19</v>
      </c>
      <c r="C7277" s="89">
        <f>LN(Table3[[#This Row],[Value]]/B7276)</f>
        <v>-1.2262089460989443E-2</v>
      </c>
      <c r="D7277" s="89"/>
      <c r="E7277" s="89"/>
      <c r="F7277" s="89">
        <f>Table3[[#This Row],[Yield]]/100*(1+F7276)</f>
        <v>0</v>
      </c>
    </row>
    <row r="7278" spans="1:6" x14ac:dyDescent="0.2">
      <c r="A7278" s="88">
        <v>7759</v>
      </c>
      <c r="B7278" s="89">
        <v>77.13</v>
      </c>
      <c r="C7278" s="89">
        <f>LN(Table3[[#This Row],[Value]]/B7277)</f>
        <v>1.2262089460989426E-2</v>
      </c>
      <c r="D7278" s="89"/>
      <c r="E7278" s="89"/>
      <c r="F7278" s="89">
        <f>Table3[[#This Row],[Yield]]/100*(1+F7277)</f>
        <v>0</v>
      </c>
    </row>
    <row r="7279" spans="1:6" x14ac:dyDescent="0.2">
      <c r="A7279" s="88">
        <v>7760</v>
      </c>
      <c r="B7279" s="89">
        <v>76.260000000000005</v>
      </c>
      <c r="C7279" s="89">
        <f>LN(Table3[[#This Row],[Value]]/B7278)</f>
        <v>-1.1343755516490027E-2</v>
      </c>
      <c r="D7279" s="89"/>
      <c r="E7279" s="89"/>
      <c r="F7279" s="89">
        <f>Table3[[#This Row],[Yield]]/100*(1+F7278)</f>
        <v>0</v>
      </c>
    </row>
    <row r="7280" spans="1:6" x14ac:dyDescent="0.2">
      <c r="A7280" s="88">
        <v>7761</v>
      </c>
      <c r="B7280" s="89">
        <v>75.760000000000005</v>
      </c>
      <c r="C7280" s="89">
        <f>LN(Table3[[#This Row],[Value]]/B7279)</f>
        <v>-6.5781055515949103E-3</v>
      </c>
      <c r="D7280" s="89"/>
      <c r="E7280" s="89"/>
      <c r="F7280" s="89">
        <f>Table3[[#This Row],[Yield]]/100*(1+F7279)</f>
        <v>0</v>
      </c>
    </row>
    <row r="7281" spans="1:6" x14ac:dyDescent="0.2">
      <c r="A7281" s="88">
        <v>7762</v>
      </c>
      <c r="B7281" s="89">
        <v>75.72</v>
      </c>
      <c r="C7281" s="89">
        <f>LN(Table3[[#This Row],[Value]]/B7280)</f>
        <v>-5.2812253670076912E-4</v>
      </c>
      <c r="D7281" s="89"/>
      <c r="E7281" s="89"/>
      <c r="F7281" s="89">
        <f>Table3[[#This Row],[Yield]]/100*(1+F7280)</f>
        <v>0</v>
      </c>
    </row>
    <row r="7282" spans="1:6" x14ac:dyDescent="0.2">
      <c r="A7282" s="88">
        <v>7763</v>
      </c>
      <c r="B7282" s="89">
        <v>75.27</v>
      </c>
      <c r="C7282" s="89">
        <f>LN(Table3[[#This Row],[Value]]/B7281)</f>
        <v>-5.9606772946815415E-3</v>
      </c>
      <c r="D7282" s="89"/>
      <c r="E7282" s="89"/>
      <c r="F7282" s="89">
        <f>Table3[[#This Row],[Yield]]/100*(1+F7281)</f>
        <v>0</v>
      </c>
    </row>
    <row r="7283" spans="1:6" x14ac:dyDescent="0.2">
      <c r="A7283" s="88">
        <v>7765</v>
      </c>
      <c r="B7283" s="89">
        <v>75.16</v>
      </c>
      <c r="C7283" s="89">
        <f>LN(Table3[[#This Row],[Value]]/B7282)</f>
        <v>-1.4624745011760534E-3</v>
      </c>
      <c r="D7283" s="89"/>
      <c r="E7283" s="89"/>
      <c r="F7283" s="89">
        <f>Table3[[#This Row],[Yield]]/100*(1+F7282)</f>
        <v>0</v>
      </c>
    </row>
    <row r="7284" spans="1:6" x14ac:dyDescent="0.2">
      <c r="A7284" s="88">
        <v>7766</v>
      </c>
      <c r="B7284" s="89">
        <v>76.16</v>
      </c>
      <c r="C7284" s="89">
        <f>LN(Table3[[#This Row],[Value]]/B7283)</f>
        <v>1.3217215937845278E-2</v>
      </c>
      <c r="D7284" s="89"/>
      <c r="E7284" s="89"/>
      <c r="F7284" s="89">
        <f>Table3[[#This Row],[Yield]]/100*(1+F7283)</f>
        <v>0</v>
      </c>
    </row>
    <row r="7285" spans="1:6" x14ac:dyDescent="0.2">
      <c r="A7285" s="88">
        <v>7767</v>
      </c>
      <c r="B7285" s="89">
        <v>76.58</v>
      </c>
      <c r="C7285" s="89">
        <f>LN(Table3[[#This Row],[Value]]/B7284)</f>
        <v>5.4995555660386697E-3</v>
      </c>
      <c r="D7285" s="89"/>
      <c r="E7285" s="89"/>
      <c r="F7285" s="89">
        <f>Table3[[#This Row],[Yield]]/100*(1+F7284)</f>
        <v>0</v>
      </c>
    </row>
    <row r="7286" spans="1:6" x14ac:dyDescent="0.2">
      <c r="A7286" s="88">
        <v>7768</v>
      </c>
      <c r="B7286" s="89">
        <v>76.16</v>
      </c>
      <c r="C7286" s="89">
        <f>LN(Table3[[#This Row],[Value]]/B7285)</f>
        <v>-5.4995555660385465E-3</v>
      </c>
      <c r="D7286" s="89"/>
      <c r="E7286" s="89"/>
      <c r="F7286" s="89">
        <f>Table3[[#This Row],[Yield]]/100*(1+F7285)</f>
        <v>0</v>
      </c>
    </row>
    <row r="7287" spans="1:6" x14ac:dyDescent="0.2">
      <c r="A7287" s="88">
        <v>7769</v>
      </c>
      <c r="B7287" s="89">
        <v>75.61</v>
      </c>
      <c r="C7287" s="89">
        <f>LN(Table3[[#This Row],[Value]]/B7286)</f>
        <v>-7.2478409129312716E-3</v>
      </c>
      <c r="D7287" s="89"/>
      <c r="E7287" s="89"/>
      <c r="F7287" s="89">
        <f>Table3[[#This Row],[Yield]]/100*(1+F7286)</f>
        <v>0</v>
      </c>
    </row>
    <row r="7288" spans="1:6" x14ac:dyDescent="0.2">
      <c r="A7288" s="88">
        <v>7770</v>
      </c>
      <c r="B7288" s="89">
        <v>75.73</v>
      </c>
      <c r="C7288" s="89">
        <f>LN(Table3[[#This Row],[Value]]/B7287)</f>
        <v>1.5858335555528113E-3</v>
      </c>
      <c r="D7288" s="89"/>
      <c r="E7288" s="89"/>
      <c r="F7288" s="89">
        <f>Table3[[#This Row],[Yield]]/100*(1+F7287)</f>
        <v>0</v>
      </c>
    </row>
    <row r="7289" spans="1:6" x14ac:dyDescent="0.2">
      <c r="A7289" s="88">
        <v>7772</v>
      </c>
      <c r="B7289" s="89">
        <v>76.150000000000006</v>
      </c>
      <c r="C7289" s="89">
        <f>LN(Table3[[#This Row],[Value]]/B7288)</f>
        <v>5.530696215439594E-3</v>
      </c>
      <c r="D7289" s="89"/>
      <c r="E7289" s="89"/>
      <c r="F7289" s="89">
        <f>Table3[[#This Row],[Yield]]/100*(1+F7288)</f>
        <v>0</v>
      </c>
    </row>
    <row r="7290" spans="1:6" x14ac:dyDescent="0.2">
      <c r="A7290" s="88">
        <v>7773</v>
      </c>
      <c r="B7290" s="89">
        <v>76.28</v>
      </c>
      <c r="C7290" s="89">
        <f>LN(Table3[[#This Row],[Value]]/B7289)</f>
        <v>1.7057013910473946E-3</v>
      </c>
      <c r="D7290" s="89"/>
      <c r="E7290" s="89"/>
      <c r="F7290" s="89">
        <f>Table3[[#This Row],[Yield]]/100*(1+F7289)</f>
        <v>0</v>
      </c>
    </row>
    <row r="7291" spans="1:6" x14ac:dyDescent="0.2">
      <c r="A7291" s="88">
        <v>7774</v>
      </c>
      <c r="B7291" s="89">
        <v>75.930000000000007</v>
      </c>
      <c r="C7291" s="89">
        <f>LN(Table3[[#This Row],[Value]]/B7290)</f>
        <v>-4.5989175070759126E-3</v>
      </c>
      <c r="D7291" s="89"/>
      <c r="E7291" s="89"/>
      <c r="F7291" s="89">
        <f>Table3[[#This Row],[Yield]]/100*(1+F7290)</f>
        <v>0</v>
      </c>
    </row>
    <row r="7292" spans="1:6" x14ac:dyDescent="0.2">
      <c r="A7292" s="88">
        <v>7775</v>
      </c>
      <c r="B7292" s="89">
        <v>75.06</v>
      </c>
      <c r="C7292" s="89">
        <f>LN(Table3[[#This Row],[Value]]/B7291)</f>
        <v>-1.1524069518267691E-2</v>
      </c>
      <c r="D7292" s="89"/>
      <c r="E7292" s="89"/>
      <c r="F7292" s="89">
        <f>Table3[[#This Row],[Yield]]/100*(1+F7291)</f>
        <v>0</v>
      </c>
    </row>
    <row r="7293" spans="1:6" x14ac:dyDescent="0.2">
      <c r="A7293" s="88">
        <v>7776</v>
      </c>
      <c r="B7293" s="89">
        <v>76.180000000000007</v>
      </c>
      <c r="C7293" s="89">
        <f>LN(Table3[[#This Row],[Value]]/B7292)</f>
        <v>1.4811167343583313E-2</v>
      </c>
      <c r="D7293" s="89"/>
      <c r="E7293" s="89"/>
      <c r="F7293" s="89">
        <f>Table3[[#This Row],[Yield]]/100*(1+F7292)</f>
        <v>0</v>
      </c>
    </row>
    <row r="7294" spans="1:6" x14ac:dyDescent="0.2">
      <c r="A7294" s="88">
        <v>7777</v>
      </c>
      <c r="B7294" s="89">
        <v>76.33</v>
      </c>
      <c r="C7294" s="89">
        <f>LN(Table3[[#This Row],[Value]]/B7293)</f>
        <v>1.9670847599209916E-3</v>
      </c>
      <c r="D7294" s="89"/>
      <c r="E7294" s="89"/>
      <c r="F7294" s="89">
        <f>Table3[[#This Row],[Yield]]/100*(1+F7293)</f>
        <v>0</v>
      </c>
    </row>
    <row r="7295" spans="1:6" x14ac:dyDescent="0.2">
      <c r="A7295" s="88">
        <v>7779</v>
      </c>
      <c r="B7295" s="89">
        <v>76.150000000000006</v>
      </c>
      <c r="C7295" s="89">
        <f>LN(Table3[[#This Row],[Value]]/B7294)</f>
        <v>-2.3609664692081068E-3</v>
      </c>
      <c r="D7295" s="89"/>
      <c r="E7295" s="89"/>
      <c r="F7295" s="89">
        <f>Table3[[#This Row],[Yield]]/100*(1+F7294)</f>
        <v>0</v>
      </c>
    </row>
    <row r="7296" spans="1:6" x14ac:dyDescent="0.2">
      <c r="A7296" s="88">
        <v>7780</v>
      </c>
      <c r="B7296" s="89">
        <v>76.099999999999994</v>
      </c>
      <c r="C7296" s="89">
        <f>LN(Table3[[#This Row],[Value]]/B7295)</f>
        <v>-6.5681447353083805E-4</v>
      </c>
      <c r="D7296" s="89"/>
      <c r="E7296" s="89"/>
      <c r="F7296" s="89">
        <f>Table3[[#This Row],[Yield]]/100*(1+F7295)</f>
        <v>0</v>
      </c>
    </row>
    <row r="7297" spans="1:6" x14ac:dyDescent="0.2">
      <c r="A7297" s="88">
        <v>7781</v>
      </c>
      <c r="B7297" s="89">
        <v>76.08</v>
      </c>
      <c r="C7297" s="89">
        <f>LN(Table3[[#This Row],[Value]]/B7296)</f>
        <v>-2.6284663050525538E-4</v>
      </c>
      <c r="D7297" s="89"/>
      <c r="E7297" s="89"/>
      <c r="F7297" s="89">
        <f>Table3[[#This Row],[Yield]]/100*(1+F7296)</f>
        <v>0</v>
      </c>
    </row>
    <row r="7298" spans="1:6" x14ac:dyDescent="0.2">
      <c r="A7298" s="88">
        <v>7782</v>
      </c>
      <c r="B7298" s="89">
        <v>76.540000000000006</v>
      </c>
      <c r="C7298" s="89">
        <f>LN(Table3[[#This Row],[Value]]/B7297)</f>
        <v>6.0280617604215204E-3</v>
      </c>
      <c r="D7298" s="89"/>
      <c r="E7298" s="89"/>
      <c r="F7298" s="89">
        <f>Table3[[#This Row],[Yield]]/100*(1+F7297)</f>
        <v>0</v>
      </c>
    </row>
    <row r="7299" spans="1:6" x14ac:dyDescent="0.2">
      <c r="A7299" s="88">
        <v>7783</v>
      </c>
      <c r="B7299" s="89">
        <v>77.63</v>
      </c>
      <c r="C7299" s="89">
        <f>LN(Table3[[#This Row],[Value]]/B7298)</f>
        <v>1.4140470420032525E-2</v>
      </c>
      <c r="D7299" s="89"/>
      <c r="E7299" s="89"/>
      <c r="F7299" s="89">
        <f>Table3[[#This Row],[Yield]]/100*(1+F7298)</f>
        <v>0</v>
      </c>
    </row>
    <row r="7300" spans="1:6" x14ac:dyDescent="0.2">
      <c r="A7300" s="88">
        <v>7784</v>
      </c>
      <c r="B7300" s="89">
        <v>78.150000000000006</v>
      </c>
      <c r="C7300" s="89">
        <f>LN(Table3[[#This Row],[Value]]/B7299)</f>
        <v>6.6761064498966844E-3</v>
      </c>
      <c r="D7300" s="89"/>
      <c r="E7300" s="89"/>
      <c r="F7300" s="89">
        <f>Table3[[#This Row],[Yield]]/100*(1+F7299)</f>
        <v>0</v>
      </c>
    </row>
    <row r="7301" spans="1:6" x14ac:dyDescent="0.2">
      <c r="A7301" s="88">
        <v>7786</v>
      </c>
      <c r="B7301" s="89">
        <v>78.55</v>
      </c>
      <c r="C7301" s="89">
        <f>LN(Table3[[#This Row],[Value]]/B7300)</f>
        <v>5.1053078341444678E-3</v>
      </c>
      <c r="D7301" s="89"/>
      <c r="E7301" s="89"/>
      <c r="F7301" s="89">
        <f>Table3[[#This Row],[Yield]]/100*(1+F7300)</f>
        <v>0</v>
      </c>
    </row>
    <row r="7302" spans="1:6" x14ac:dyDescent="0.2">
      <c r="A7302" s="88">
        <v>7787</v>
      </c>
      <c r="B7302" s="89">
        <v>78.86</v>
      </c>
      <c r="C7302" s="89">
        <f>LN(Table3[[#This Row],[Value]]/B7301)</f>
        <v>3.9387637478510377E-3</v>
      </c>
      <c r="D7302" s="89"/>
      <c r="E7302" s="89"/>
      <c r="F7302" s="89">
        <f>Table3[[#This Row],[Yield]]/100*(1+F7301)</f>
        <v>0</v>
      </c>
    </row>
    <row r="7303" spans="1:6" x14ac:dyDescent="0.2">
      <c r="A7303" s="88">
        <v>7788</v>
      </c>
      <c r="B7303" s="89">
        <v>78.11</v>
      </c>
      <c r="C7303" s="89">
        <f>LN(Table3[[#This Row],[Value]]/B7302)</f>
        <v>-9.5560388272751644E-3</v>
      </c>
      <c r="D7303" s="89"/>
      <c r="E7303" s="89"/>
      <c r="F7303" s="89">
        <f>Table3[[#This Row],[Yield]]/100*(1+F7302)</f>
        <v>0</v>
      </c>
    </row>
    <row r="7304" spans="1:6" x14ac:dyDescent="0.2">
      <c r="A7304" s="88">
        <v>7789</v>
      </c>
      <c r="B7304" s="89">
        <v>78.77</v>
      </c>
      <c r="C7304" s="89">
        <f>LN(Table3[[#This Row],[Value]]/B7303)</f>
        <v>8.4141240930269475E-3</v>
      </c>
      <c r="D7304" s="89"/>
      <c r="E7304" s="89"/>
      <c r="F7304" s="89">
        <f>Table3[[#This Row],[Yield]]/100*(1+F7303)</f>
        <v>0</v>
      </c>
    </row>
    <row r="7305" spans="1:6" x14ac:dyDescent="0.2">
      <c r="A7305" s="88">
        <v>7790</v>
      </c>
      <c r="B7305" s="89">
        <v>78.569999999999993</v>
      </c>
      <c r="C7305" s="89">
        <f>LN(Table3[[#This Row],[Value]]/B7304)</f>
        <v>-2.5422665275027971E-3</v>
      </c>
      <c r="D7305" s="89"/>
      <c r="E7305" s="89"/>
      <c r="F7305" s="89">
        <f>Table3[[#This Row],[Yield]]/100*(1+F7304)</f>
        <v>0</v>
      </c>
    </row>
    <row r="7306" spans="1:6" x14ac:dyDescent="0.2">
      <c r="A7306" s="88">
        <v>7791</v>
      </c>
      <c r="B7306" s="89">
        <v>78.84</v>
      </c>
      <c r="C7306" s="89">
        <f>LN(Table3[[#This Row],[Value]]/B7305)</f>
        <v>3.4305350967894434E-3</v>
      </c>
      <c r="D7306" s="89"/>
      <c r="E7306" s="89"/>
      <c r="F7306" s="89">
        <f>Table3[[#This Row],[Yield]]/100*(1+F7305)</f>
        <v>0</v>
      </c>
    </row>
    <row r="7307" spans="1:6" x14ac:dyDescent="0.2">
      <c r="A7307" s="88">
        <v>7793</v>
      </c>
      <c r="B7307" s="89">
        <v>79.650000000000006</v>
      </c>
      <c r="C7307" s="89">
        <f>LN(Table3[[#This Row],[Value]]/B7306)</f>
        <v>1.0221554071538009E-2</v>
      </c>
      <c r="D7307" s="89"/>
      <c r="E7307" s="89"/>
      <c r="F7307" s="89">
        <f>Table3[[#This Row],[Yield]]/100*(1+F7306)</f>
        <v>0</v>
      </c>
    </row>
    <row r="7308" spans="1:6" x14ac:dyDescent="0.2">
      <c r="A7308" s="88">
        <v>7794</v>
      </c>
      <c r="B7308" s="89">
        <v>79.23</v>
      </c>
      <c r="C7308" s="89">
        <f>LN(Table3[[#This Row],[Value]]/B7307)</f>
        <v>-5.2870213789069564E-3</v>
      </c>
      <c r="D7308" s="89"/>
      <c r="E7308" s="89"/>
      <c r="F7308" s="89">
        <f>Table3[[#This Row],[Yield]]/100*(1+F7307)</f>
        <v>0</v>
      </c>
    </row>
    <row r="7309" spans="1:6" x14ac:dyDescent="0.2">
      <c r="A7309" s="88">
        <v>7795</v>
      </c>
      <c r="B7309" s="89">
        <v>79.61</v>
      </c>
      <c r="C7309" s="89">
        <f>LN(Table3[[#This Row],[Value]]/B7308)</f>
        <v>4.7846981233362531E-3</v>
      </c>
      <c r="D7309" s="89"/>
      <c r="E7309" s="89"/>
      <c r="F7309" s="89">
        <f>Table3[[#This Row],[Yield]]/100*(1+F7308)</f>
        <v>0</v>
      </c>
    </row>
    <row r="7310" spans="1:6" x14ac:dyDescent="0.2">
      <c r="A7310" s="88">
        <v>7796</v>
      </c>
      <c r="B7310" s="89">
        <v>80.03</v>
      </c>
      <c r="C7310" s="89">
        <f>LN(Table3[[#This Row],[Value]]/B7309)</f>
        <v>5.2618512784679177E-3</v>
      </c>
      <c r="D7310" s="89"/>
      <c r="E7310" s="89"/>
      <c r="F7310" s="89">
        <f>Table3[[#This Row],[Yield]]/100*(1+F7309)</f>
        <v>0</v>
      </c>
    </row>
    <row r="7311" spans="1:6" x14ac:dyDescent="0.2">
      <c r="A7311" s="88">
        <v>7797</v>
      </c>
      <c r="B7311" s="89">
        <v>79.680000000000007</v>
      </c>
      <c r="C7311" s="89">
        <f>LN(Table3[[#This Row],[Value]]/B7310)</f>
        <v>-4.3829511026119081E-3</v>
      </c>
      <c r="D7311" s="89"/>
      <c r="E7311" s="89"/>
      <c r="F7311" s="89">
        <f>Table3[[#This Row],[Yield]]/100*(1+F7310)</f>
        <v>0</v>
      </c>
    </row>
    <row r="7312" spans="1:6" x14ac:dyDescent="0.2">
      <c r="A7312" s="88">
        <v>7798</v>
      </c>
      <c r="B7312" s="89">
        <v>79.48</v>
      </c>
      <c r="C7312" s="89">
        <f>LN(Table3[[#This Row],[Value]]/B7311)</f>
        <v>-2.513195592726726E-3</v>
      </c>
      <c r="D7312" s="89"/>
      <c r="E7312" s="89"/>
      <c r="F7312" s="89">
        <f>Table3[[#This Row],[Yield]]/100*(1+F7311)</f>
        <v>0</v>
      </c>
    </row>
    <row r="7313" spans="1:6" x14ac:dyDescent="0.2">
      <c r="A7313" s="88">
        <v>7800</v>
      </c>
      <c r="B7313" s="89">
        <v>78.81</v>
      </c>
      <c r="C7313" s="89">
        <f>LN(Table3[[#This Row],[Value]]/B7312)</f>
        <v>-8.465525318057986E-3</v>
      </c>
      <c r="D7313" s="89"/>
      <c r="E7313" s="89"/>
      <c r="F7313" s="89">
        <f>Table3[[#This Row],[Yield]]/100*(1+F7312)</f>
        <v>0</v>
      </c>
    </row>
    <row r="7314" spans="1:6" x14ac:dyDescent="0.2">
      <c r="A7314" s="88">
        <v>7801</v>
      </c>
      <c r="B7314" s="89">
        <v>78.61</v>
      </c>
      <c r="C7314" s="89">
        <f>LN(Table3[[#This Row],[Value]]/B7313)</f>
        <v>-2.5409745598931081E-3</v>
      </c>
      <c r="D7314" s="89"/>
      <c r="E7314" s="89"/>
      <c r="F7314" s="89">
        <f>Table3[[#This Row],[Yield]]/100*(1+F7313)</f>
        <v>0</v>
      </c>
    </row>
    <row r="7315" spans="1:6" x14ac:dyDescent="0.2">
      <c r="A7315" s="88">
        <v>7802</v>
      </c>
      <c r="B7315" s="89">
        <v>77.98</v>
      </c>
      <c r="C7315" s="89">
        <f>LN(Table3[[#This Row],[Value]]/B7314)</f>
        <v>-8.0465342512137696E-3</v>
      </c>
      <c r="D7315" s="89"/>
      <c r="E7315" s="89"/>
      <c r="F7315" s="89">
        <f>Table3[[#This Row],[Yield]]/100*(1+F7314)</f>
        <v>0</v>
      </c>
    </row>
    <row r="7316" spans="1:6" x14ac:dyDescent="0.2">
      <c r="A7316" s="88">
        <v>7803</v>
      </c>
      <c r="B7316" s="89">
        <v>77.599999999999994</v>
      </c>
      <c r="C7316" s="89">
        <f>LN(Table3[[#This Row],[Value]]/B7315)</f>
        <v>-4.8849563652783512E-3</v>
      </c>
      <c r="D7316" s="89"/>
      <c r="E7316" s="89"/>
      <c r="F7316" s="89">
        <f>Table3[[#This Row],[Yield]]/100*(1+F7315)</f>
        <v>0</v>
      </c>
    </row>
    <row r="7317" spans="1:6" x14ac:dyDescent="0.2">
      <c r="A7317" s="88">
        <v>7804</v>
      </c>
      <c r="B7317" s="89">
        <v>77.569999999999993</v>
      </c>
      <c r="C7317" s="89">
        <f>LN(Table3[[#This Row],[Value]]/B7316)</f>
        <v>-3.8667268639285056E-4</v>
      </c>
      <c r="D7317" s="89"/>
      <c r="E7317" s="89"/>
      <c r="F7317" s="89">
        <f>Table3[[#This Row],[Yield]]/100*(1+F7316)</f>
        <v>0</v>
      </c>
    </row>
    <row r="7318" spans="1:6" x14ac:dyDescent="0.2">
      <c r="A7318" s="88">
        <v>7805</v>
      </c>
      <c r="B7318" s="89">
        <v>77.19</v>
      </c>
      <c r="C7318" s="89">
        <f>LN(Table3[[#This Row],[Value]]/B7317)</f>
        <v>-4.9108395410177178E-3</v>
      </c>
      <c r="D7318" s="89"/>
      <c r="E7318" s="89"/>
      <c r="F7318" s="89">
        <f>Table3[[#This Row],[Yield]]/100*(1+F7317)</f>
        <v>0</v>
      </c>
    </row>
    <row r="7319" spans="1:6" x14ac:dyDescent="0.2">
      <c r="A7319" s="88">
        <v>7807</v>
      </c>
      <c r="B7319" s="89">
        <v>77.23</v>
      </c>
      <c r="C7319" s="89">
        <f>LN(Table3[[#This Row],[Value]]/B7318)</f>
        <v>5.1806761941007356E-4</v>
      </c>
      <c r="D7319" s="89"/>
      <c r="E7319" s="89"/>
      <c r="F7319" s="89">
        <f>Table3[[#This Row],[Yield]]/100*(1+F7318)</f>
        <v>0</v>
      </c>
    </row>
    <row r="7320" spans="1:6" x14ac:dyDescent="0.2">
      <c r="A7320" s="88">
        <v>7808</v>
      </c>
      <c r="B7320" s="89">
        <v>77.650000000000006</v>
      </c>
      <c r="C7320" s="89">
        <f>LN(Table3[[#This Row],[Value]]/B7319)</f>
        <v>5.4235670135235614E-3</v>
      </c>
      <c r="D7320" s="89"/>
      <c r="E7320" s="89"/>
      <c r="F7320" s="89">
        <f>Table3[[#This Row],[Yield]]/100*(1+F7319)</f>
        <v>0</v>
      </c>
    </row>
    <row r="7321" spans="1:6" x14ac:dyDescent="0.2">
      <c r="A7321" s="88">
        <v>7809</v>
      </c>
      <c r="B7321" s="89">
        <v>77.510000000000005</v>
      </c>
      <c r="C7321" s="89">
        <f>LN(Table3[[#This Row],[Value]]/B7320)</f>
        <v>-1.8045893012760823E-3</v>
      </c>
      <c r="D7321" s="89"/>
      <c r="E7321" s="89"/>
      <c r="F7321" s="89">
        <f>Table3[[#This Row],[Yield]]/100*(1+F7320)</f>
        <v>0</v>
      </c>
    </row>
    <row r="7322" spans="1:6" x14ac:dyDescent="0.2">
      <c r="A7322" s="88">
        <v>7810</v>
      </c>
      <c r="B7322" s="89">
        <v>76.959999999999994</v>
      </c>
      <c r="C7322" s="89">
        <f>LN(Table3[[#This Row],[Value]]/B7321)</f>
        <v>-7.1211539359691467E-3</v>
      </c>
      <c r="D7322" s="89"/>
      <c r="E7322" s="89"/>
      <c r="F7322" s="89">
        <f>Table3[[#This Row],[Yield]]/100*(1+F7321)</f>
        <v>0</v>
      </c>
    </row>
    <row r="7323" spans="1:6" x14ac:dyDescent="0.2">
      <c r="A7323" s="88">
        <v>7811</v>
      </c>
      <c r="B7323" s="89">
        <v>76.069999999999993</v>
      </c>
      <c r="C7323" s="89">
        <f>LN(Table3[[#This Row],[Value]]/B7322)</f>
        <v>-1.1631837348241272E-2</v>
      </c>
      <c r="D7323" s="89"/>
      <c r="E7323" s="89"/>
      <c r="F7323" s="89">
        <f>Table3[[#This Row],[Yield]]/100*(1+F7322)</f>
        <v>0</v>
      </c>
    </row>
    <row r="7324" spans="1:6" x14ac:dyDescent="0.2">
      <c r="A7324" s="88">
        <v>7812</v>
      </c>
      <c r="B7324" s="89">
        <v>75.650000000000006</v>
      </c>
      <c r="C7324" s="89">
        <f>LN(Table3[[#This Row],[Value]]/B7323)</f>
        <v>-5.5365287748447177E-3</v>
      </c>
      <c r="D7324" s="89"/>
      <c r="E7324" s="89"/>
      <c r="F7324" s="89">
        <f>Table3[[#This Row],[Yield]]/100*(1+F7323)</f>
        <v>0</v>
      </c>
    </row>
    <row r="7325" spans="1:6" x14ac:dyDescent="0.2">
      <c r="A7325" s="88">
        <v>7814</v>
      </c>
      <c r="B7325" s="89">
        <v>75.86</v>
      </c>
      <c r="C7325" s="89">
        <f>LN(Table3[[#This Row],[Value]]/B7324)</f>
        <v>2.7720960263879785E-3</v>
      </c>
      <c r="D7325" s="89"/>
      <c r="E7325" s="89"/>
      <c r="F7325" s="89">
        <f>Table3[[#This Row],[Yield]]/100*(1+F7324)</f>
        <v>0</v>
      </c>
    </row>
    <row r="7326" spans="1:6" x14ac:dyDescent="0.2">
      <c r="A7326" s="88">
        <v>7815</v>
      </c>
      <c r="B7326" s="89">
        <v>74.430000000000007</v>
      </c>
      <c r="C7326" s="89">
        <f>LN(Table3[[#This Row],[Value]]/B7325)</f>
        <v>-1.9030449888933407E-2</v>
      </c>
      <c r="D7326" s="89"/>
      <c r="E7326" s="89"/>
      <c r="F7326" s="89">
        <f>Table3[[#This Row],[Yield]]/100*(1+F7325)</f>
        <v>0</v>
      </c>
    </row>
    <row r="7327" spans="1:6" x14ac:dyDescent="0.2">
      <c r="A7327" s="88">
        <v>7816</v>
      </c>
      <c r="B7327" s="89">
        <v>74.260000000000005</v>
      </c>
      <c r="C7327" s="89">
        <f>LN(Table3[[#This Row],[Value]]/B7326)</f>
        <v>-2.2866376228852844E-3</v>
      </c>
      <c r="D7327" s="89"/>
      <c r="E7327" s="89"/>
      <c r="F7327" s="89">
        <f>Table3[[#This Row],[Yield]]/100*(1+F7326)</f>
        <v>0</v>
      </c>
    </row>
    <row r="7328" spans="1:6" x14ac:dyDescent="0.2">
      <c r="A7328" s="88">
        <v>7817</v>
      </c>
      <c r="B7328" s="89">
        <v>74.81</v>
      </c>
      <c r="C7328" s="89">
        <f>LN(Table3[[#This Row],[Value]]/B7327)</f>
        <v>7.3791171353795133E-3</v>
      </c>
      <c r="D7328" s="89"/>
      <c r="E7328" s="89"/>
      <c r="F7328" s="89">
        <f>Table3[[#This Row],[Yield]]/100*(1+F7327)</f>
        <v>0</v>
      </c>
    </row>
    <row r="7329" spans="1:6" x14ac:dyDescent="0.2">
      <c r="A7329" s="88">
        <v>7818</v>
      </c>
      <c r="B7329" s="89">
        <v>74.31</v>
      </c>
      <c r="C7329" s="89">
        <f>LN(Table3[[#This Row],[Value]]/B7328)</f>
        <v>-6.7060337149356438E-3</v>
      </c>
      <c r="D7329" s="89"/>
      <c r="E7329" s="89"/>
      <c r="F7329" s="89">
        <f>Table3[[#This Row],[Yield]]/100*(1+F7328)</f>
        <v>0</v>
      </c>
    </row>
    <row r="7330" spans="1:6" x14ac:dyDescent="0.2">
      <c r="A7330" s="88">
        <v>7822</v>
      </c>
      <c r="B7330" s="89">
        <v>73.44</v>
      </c>
      <c r="C7330" s="89">
        <f>LN(Table3[[#This Row],[Value]]/B7329)</f>
        <v>-1.1776785857142877E-2</v>
      </c>
      <c r="D7330" s="89"/>
      <c r="E7330" s="89"/>
      <c r="F7330" s="89">
        <f>Table3[[#This Row],[Yield]]/100*(1+F7329)</f>
        <v>0</v>
      </c>
    </row>
    <row r="7331" spans="1:6" x14ac:dyDescent="0.2">
      <c r="A7331" s="88">
        <v>7823</v>
      </c>
      <c r="B7331" s="89">
        <v>73.510000000000005</v>
      </c>
      <c r="C7331" s="89">
        <f>LN(Table3[[#This Row],[Value]]/B7330)</f>
        <v>9.5270507376138533E-4</v>
      </c>
      <c r="D7331" s="89"/>
      <c r="E7331" s="89"/>
      <c r="F7331" s="89">
        <f>Table3[[#This Row],[Yield]]/100*(1+F7330)</f>
        <v>0</v>
      </c>
    </row>
    <row r="7332" spans="1:6" x14ac:dyDescent="0.2">
      <c r="A7332" s="88">
        <v>7824</v>
      </c>
      <c r="B7332" s="89">
        <v>73.06</v>
      </c>
      <c r="C7332" s="89">
        <f>LN(Table3[[#This Row],[Value]]/B7331)</f>
        <v>-6.14043001885985E-3</v>
      </c>
      <c r="D7332" s="89"/>
      <c r="E7332" s="89"/>
      <c r="F7332" s="89">
        <f>Table3[[#This Row],[Yield]]/100*(1+F7331)</f>
        <v>0</v>
      </c>
    </row>
    <row r="7333" spans="1:6" x14ac:dyDescent="0.2">
      <c r="A7333" s="88">
        <v>7825</v>
      </c>
      <c r="B7333" s="89">
        <v>72.37</v>
      </c>
      <c r="C7333" s="89">
        <f>LN(Table3[[#This Row],[Value]]/B7332)</f>
        <v>-9.48917248910011E-3</v>
      </c>
      <c r="D7333" s="89"/>
      <c r="E7333" s="89"/>
      <c r="F7333" s="89">
        <f>Table3[[#This Row],[Yield]]/100*(1+F7332)</f>
        <v>0</v>
      </c>
    </row>
    <row r="7334" spans="1:6" x14ac:dyDescent="0.2">
      <c r="A7334" s="88">
        <v>7826</v>
      </c>
      <c r="B7334" s="89">
        <v>72.55</v>
      </c>
      <c r="C7334" s="89">
        <f>LN(Table3[[#This Row],[Value]]/B7333)</f>
        <v>2.4841304521605119E-3</v>
      </c>
      <c r="D7334" s="89"/>
      <c r="E7334" s="89"/>
      <c r="F7334" s="89">
        <f>Table3[[#This Row],[Yield]]/100*(1+F7333)</f>
        <v>0</v>
      </c>
    </row>
    <row r="7335" spans="1:6" x14ac:dyDescent="0.2">
      <c r="A7335" s="88">
        <v>7828</v>
      </c>
      <c r="B7335" s="89">
        <v>71.180000000000007</v>
      </c>
      <c r="C7335" s="89">
        <f>LN(Table3[[#This Row],[Value]]/B7334)</f>
        <v>-1.9064099248150144E-2</v>
      </c>
      <c r="D7335" s="89"/>
      <c r="E7335" s="89"/>
      <c r="F7335" s="89">
        <f>Table3[[#This Row],[Yield]]/100*(1+F7334)</f>
        <v>0</v>
      </c>
    </row>
    <row r="7336" spans="1:6" x14ac:dyDescent="0.2">
      <c r="A7336" s="88">
        <v>7829</v>
      </c>
      <c r="B7336" s="89">
        <v>71.56</v>
      </c>
      <c r="C7336" s="89">
        <f>LN(Table3[[#This Row],[Value]]/B7335)</f>
        <v>5.3243785584718203E-3</v>
      </c>
      <c r="D7336" s="89"/>
      <c r="E7336" s="89"/>
      <c r="F7336" s="89">
        <f>Table3[[#This Row],[Yield]]/100*(1+F7335)</f>
        <v>0</v>
      </c>
    </row>
    <row r="7337" spans="1:6" x14ac:dyDescent="0.2">
      <c r="A7337" s="88">
        <v>7830</v>
      </c>
      <c r="B7337" s="89">
        <v>71.03</v>
      </c>
      <c r="C7337" s="89">
        <f>LN(Table3[[#This Row],[Value]]/B7336)</f>
        <v>-7.43393563079979E-3</v>
      </c>
      <c r="D7337" s="89"/>
      <c r="E7337" s="89"/>
      <c r="F7337" s="89">
        <f>Table3[[#This Row],[Yield]]/100*(1+F7336)</f>
        <v>0</v>
      </c>
    </row>
    <row r="7338" spans="1:6" x14ac:dyDescent="0.2">
      <c r="A7338" s="88">
        <v>7831</v>
      </c>
      <c r="B7338" s="89">
        <v>69.849999999999994</v>
      </c>
      <c r="C7338" s="89">
        <f>LN(Table3[[#This Row],[Value]]/B7337)</f>
        <v>-1.6752237306747901E-2</v>
      </c>
      <c r="D7338" s="89"/>
      <c r="E7338" s="89"/>
      <c r="F7338" s="89">
        <f>Table3[[#This Row],[Yield]]/100*(1+F7337)</f>
        <v>0</v>
      </c>
    </row>
    <row r="7339" spans="1:6" x14ac:dyDescent="0.2">
      <c r="A7339" s="88">
        <v>7832</v>
      </c>
      <c r="B7339" s="89">
        <v>69.92</v>
      </c>
      <c r="C7339" s="89">
        <f>LN(Table3[[#This Row],[Value]]/B7338)</f>
        <v>1.0016456443092433E-3</v>
      </c>
      <c r="D7339" s="89"/>
      <c r="E7339" s="89"/>
      <c r="F7339" s="89">
        <f>Table3[[#This Row],[Yield]]/100*(1+F7338)</f>
        <v>0</v>
      </c>
    </row>
    <row r="7340" spans="1:6" x14ac:dyDescent="0.2">
      <c r="A7340" s="88">
        <v>7833</v>
      </c>
      <c r="B7340" s="89">
        <v>69.7</v>
      </c>
      <c r="C7340" s="89">
        <f>LN(Table3[[#This Row],[Value]]/B7339)</f>
        <v>-3.151413580801852E-3</v>
      </c>
      <c r="D7340" s="89"/>
      <c r="E7340" s="89"/>
      <c r="F7340" s="89">
        <f>Table3[[#This Row],[Yield]]/100*(1+F7339)</f>
        <v>0</v>
      </c>
    </row>
    <row r="7341" spans="1:6" x14ac:dyDescent="0.2">
      <c r="A7341" s="88">
        <v>7835</v>
      </c>
      <c r="B7341" s="89">
        <v>70.03</v>
      </c>
      <c r="C7341" s="89">
        <f>LN(Table3[[#This Row],[Value]]/B7340)</f>
        <v>4.7234039009480732E-3</v>
      </c>
      <c r="D7341" s="89"/>
      <c r="E7341" s="89"/>
      <c r="F7341" s="89">
        <f>Table3[[#This Row],[Yield]]/100*(1+F7340)</f>
        <v>0</v>
      </c>
    </row>
    <row r="7342" spans="1:6" x14ac:dyDescent="0.2">
      <c r="A7342" s="88">
        <v>7836</v>
      </c>
      <c r="B7342" s="89">
        <v>70.05</v>
      </c>
      <c r="C7342" s="89">
        <f>LN(Table3[[#This Row],[Value]]/B7341)</f>
        <v>2.8555111558949814E-4</v>
      </c>
      <c r="D7342" s="89"/>
      <c r="E7342" s="89"/>
      <c r="F7342" s="89">
        <f>Table3[[#This Row],[Yield]]/100*(1+F7341)</f>
        <v>0</v>
      </c>
    </row>
    <row r="7343" spans="1:6" x14ac:dyDescent="0.2">
      <c r="A7343" s="88">
        <v>7837</v>
      </c>
      <c r="B7343" s="89">
        <v>69</v>
      </c>
      <c r="C7343" s="89">
        <f>LN(Table3[[#This Row],[Value]]/B7342)</f>
        <v>-1.510276818575663E-2</v>
      </c>
      <c r="D7343" s="89"/>
      <c r="E7343" s="89"/>
      <c r="F7343" s="89">
        <f>Table3[[#This Row],[Yield]]/100*(1+F7342)</f>
        <v>0</v>
      </c>
    </row>
    <row r="7344" spans="1:6" x14ac:dyDescent="0.2">
      <c r="A7344" s="88">
        <v>7838</v>
      </c>
      <c r="B7344" s="89">
        <v>68.16</v>
      </c>
      <c r="C7344" s="89">
        <f>LN(Table3[[#This Row],[Value]]/B7343)</f>
        <v>-1.2248622076199086E-2</v>
      </c>
      <c r="D7344" s="89"/>
      <c r="E7344" s="89"/>
      <c r="F7344" s="89">
        <f>Table3[[#This Row],[Yield]]/100*(1+F7343)</f>
        <v>0</v>
      </c>
    </row>
    <row r="7345" spans="1:6" x14ac:dyDescent="0.2">
      <c r="A7345" s="88">
        <v>7839</v>
      </c>
      <c r="B7345" s="89">
        <v>67.569999999999993</v>
      </c>
      <c r="C7345" s="89">
        <f>LN(Table3[[#This Row],[Value]]/B7344)</f>
        <v>-8.6937849569770891E-3</v>
      </c>
      <c r="D7345" s="89"/>
      <c r="E7345" s="89"/>
      <c r="F7345" s="89">
        <f>Table3[[#This Row],[Yield]]/100*(1+F7344)</f>
        <v>0</v>
      </c>
    </row>
    <row r="7346" spans="1:6" x14ac:dyDescent="0.2">
      <c r="A7346" s="88">
        <v>7840</v>
      </c>
      <c r="B7346" s="89">
        <v>67.25</v>
      </c>
      <c r="C7346" s="89">
        <f>LN(Table3[[#This Row],[Value]]/B7345)</f>
        <v>-4.7470790821346137E-3</v>
      </c>
      <c r="D7346" s="89"/>
      <c r="E7346" s="89"/>
      <c r="F7346" s="89">
        <f>Table3[[#This Row],[Yield]]/100*(1+F7345)</f>
        <v>0</v>
      </c>
    </row>
    <row r="7347" spans="1:6" x14ac:dyDescent="0.2">
      <c r="A7347" s="88">
        <v>7842</v>
      </c>
      <c r="B7347" s="89">
        <v>64.900000000000006</v>
      </c>
      <c r="C7347" s="89">
        <f>LN(Table3[[#This Row],[Value]]/B7346)</f>
        <v>-3.5569394771904107E-2</v>
      </c>
      <c r="D7347" s="89"/>
      <c r="E7347" s="89"/>
      <c r="F7347" s="89">
        <f>Table3[[#This Row],[Yield]]/100*(1+F7346)</f>
        <v>0</v>
      </c>
    </row>
    <row r="7348" spans="1:6" x14ac:dyDescent="0.2">
      <c r="A7348" s="88">
        <v>7843</v>
      </c>
      <c r="B7348" s="89">
        <v>66.25</v>
      </c>
      <c r="C7348" s="89">
        <f>LN(Table3[[#This Row],[Value]]/B7347)</f>
        <v>2.0587841156287107E-2</v>
      </c>
      <c r="D7348" s="89"/>
      <c r="E7348" s="89"/>
      <c r="F7348" s="89">
        <f>Table3[[#This Row],[Yield]]/100*(1+F7347)</f>
        <v>0</v>
      </c>
    </row>
    <row r="7349" spans="1:6" x14ac:dyDescent="0.2">
      <c r="A7349" s="88">
        <v>7844</v>
      </c>
      <c r="B7349" s="89">
        <v>66.23</v>
      </c>
      <c r="C7349" s="89">
        <f>LN(Table3[[#This Row],[Value]]/B7348)</f>
        <v>-3.0193236944348626E-4</v>
      </c>
      <c r="D7349" s="89"/>
      <c r="E7349" s="89"/>
      <c r="F7349" s="89">
        <f>Table3[[#This Row],[Yield]]/100*(1+F7348)</f>
        <v>0</v>
      </c>
    </row>
    <row r="7350" spans="1:6" x14ac:dyDescent="0.2">
      <c r="A7350" s="88">
        <v>7845</v>
      </c>
      <c r="B7350" s="89">
        <v>65.36</v>
      </c>
      <c r="C7350" s="89">
        <f>LN(Table3[[#This Row],[Value]]/B7349)</f>
        <v>-1.322308194514068E-2</v>
      </c>
      <c r="D7350" s="89"/>
      <c r="E7350" s="89"/>
      <c r="F7350" s="89">
        <f>Table3[[#This Row],[Yield]]/100*(1+F7349)</f>
        <v>0</v>
      </c>
    </row>
    <row r="7351" spans="1:6" x14ac:dyDescent="0.2">
      <c r="A7351" s="88">
        <v>7846</v>
      </c>
      <c r="B7351" s="89">
        <v>66.2</v>
      </c>
      <c r="C7351" s="89">
        <f>LN(Table3[[#This Row],[Value]]/B7350)</f>
        <v>1.2770012391215163E-2</v>
      </c>
      <c r="D7351" s="89"/>
      <c r="E7351" s="89"/>
      <c r="F7351" s="89">
        <f>Table3[[#This Row],[Yield]]/100*(1+F7350)</f>
        <v>0</v>
      </c>
    </row>
    <row r="7352" spans="1:6" x14ac:dyDescent="0.2">
      <c r="A7352" s="88">
        <v>7847</v>
      </c>
      <c r="B7352" s="89">
        <v>67.849999999999994</v>
      </c>
      <c r="C7352" s="89">
        <f>LN(Table3[[#This Row],[Value]]/B7351)</f>
        <v>2.4618923337915447E-2</v>
      </c>
      <c r="D7352" s="89"/>
      <c r="E7352" s="89"/>
      <c r="F7352" s="89">
        <f>Table3[[#This Row],[Yield]]/100*(1+F7351)</f>
        <v>0</v>
      </c>
    </row>
    <row r="7353" spans="1:6" x14ac:dyDescent="0.2">
      <c r="A7353" s="88">
        <v>7849</v>
      </c>
      <c r="B7353" s="89">
        <v>67.03</v>
      </c>
      <c r="C7353" s="89">
        <f>LN(Table3[[#This Row],[Value]]/B7352)</f>
        <v>-1.2159105911011724E-2</v>
      </c>
      <c r="D7353" s="89"/>
      <c r="E7353" s="89"/>
      <c r="F7353" s="89">
        <f>Table3[[#This Row],[Yield]]/100*(1+F7352)</f>
        <v>0</v>
      </c>
    </row>
    <row r="7354" spans="1:6" x14ac:dyDescent="0.2">
      <c r="A7354" s="88">
        <v>7850</v>
      </c>
      <c r="B7354" s="89">
        <v>67.63</v>
      </c>
      <c r="C7354" s="89">
        <f>LN(Table3[[#This Row],[Value]]/B7353)</f>
        <v>8.9113912169822406E-3</v>
      </c>
      <c r="D7354" s="89"/>
      <c r="E7354" s="89"/>
      <c r="F7354" s="89">
        <f>Table3[[#This Row],[Yield]]/100*(1+F7353)</f>
        <v>0</v>
      </c>
    </row>
    <row r="7355" spans="1:6" x14ac:dyDescent="0.2">
      <c r="A7355" s="88">
        <v>7851</v>
      </c>
      <c r="B7355" s="89">
        <v>68.73</v>
      </c>
      <c r="C7355" s="89">
        <f>LN(Table3[[#This Row],[Value]]/B7354)</f>
        <v>1.6134113546665291E-2</v>
      </c>
      <c r="D7355" s="89"/>
      <c r="E7355" s="89"/>
      <c r="F7355" s="89">
        <f>Table3[[#This Row],[Yield]]/100*(1+F7354)</f>
        <v>0</v>
      </c>
    </row>
    <row r="7356" spans="1:6" x14ac:dyDescent="0.2">
      <c r="A7356" s="88">
        <v>7852</v>
      </c>
      <c r="B7356" s="89">
        <v>68.45</v>
      </c>
      <c r="C7356" s="89">
        <f>LN(Table3[[#This Row],[Value]]/B7355)</f>
        <v>-4.0822333990559569E-3</v>
      </c>
      <c r="D7356" s="89"/>
      <c r="E7356" s="89"/>
      <c r="F7356" s="89">
        <f>Table3[[#This Row],[Yield]]/100*(1+F7355)</f>
        <v>0</v>
      </c>
    </row>
    <row r="7357" spans="1:6" x14ac:dyDescent="0.2">
      <c r="A7357" s="88">
        <v>7853</v>
      </c>
      <c r="B7357" s="89">
        <v>68.349999999999994</v>
      </c>
      <c r="C7357" s="89">
        <f>LN(Table3[[#This Row],[Value]]/B7356)</f>
        <v>-1.4619885644994997E-3</v>
      </c>
      <c r="D7357" s="89"/>
      <c r="E7357" s="89"/>
      <c r="F7357" s="89">
        <f>Table3[[#This Row],[Yield]]/100*(1+F7356)</f>
        <v>0</v>
      </c>
    </row>
    <row r="7358" spans="1:6" x14ac:dyDescent="0.2">
      <c r="A7358" s="88">
        <v>7857</v>
      </c>
      <c r="B7358" s="89">
        <v>67.709999999999994</v>
      </c>
      <c r="C7358" s="89">
        <f>LN(Table3[[#This Row],[Value]]/B7357)</f>
        <v>-9.4076836724045418E-3</v>
      </c>
      <c r="D7358" s="89"/>
      <c r="E7358" s="89"/>
      <c r="F7358" s="89">
        <f>Table3[[#This Row],[Yield]]/100*(1+F7357)</f>
        <v>0</v>
      </c>
    </row>
    <row r="7359" spans="1:6" x14ac:dyDescent="0.2">
      <c r="A7359" s="88">
        <v>7858</v>
      </c>
      <c r="B7359" s="89">
        <v>69.86</v>
      </c>
      <c r="C7359" s="89">
        <f>LN(Table3[[#This Row],[Value]]/B7358)</f>
        <v>3.1259359881132077E-2</v>
      </c>
      <c r="D7359" s="89"/>
      <c r="E7359" s="89"/>
      <c r="F7359" s="89">
        <f>Table3[[#This Row],[Yield]]/100*(1+F7358)</f>
        <v>0</v>
      </c>
    </row>
    <row r="7360" spans="1:6" x14ac:dyDescent="0.2">
      <c r="A7360" s="88">
        <v>7859</v>
      </c>
      <c r="B7360" s="89">
        <v>69.72</v>
      </c>
      <c r="C7360" s="89">
        <f>LN(Table3[[#This Row],[Value]]/B7359)</f>
        <v>-2.006018726865743E-3</v>
      </c>
      <c r="D7360" s="89"/>
      <c r="E7360" s="89"/>
      <c r="F7360" s="89">
        <f>Table3[[#This Row],[Yield]]/100*(1+F7359)</f>
        <v>0</v>
      </c>
    </row>
    <row r="7361" spans="1:6" x14ac:dyDescent="0.2">
      <c r="A7361" s="88">
        <v>7860</v>
      </c>
      <c r="B7361" s="89">
        <v>68.349999999999994</v>
      </c>
      <c r="C7361" s="89">
        <f>LN(Table3[[#This Row],[Value]]/B7360)</f>
        <v>-1.9845657481861723E-2</v>
      </c>
      <c r="D7361" s="89"/>
      <c r="E7361" s="89"/>
      <c r="F7361" s="89">
        <f>Table3[[#This Row],[Yield]]/100*(1+F7360)</f>
        <v>0</v>
      </c>
    </row>
    <row r="7362" spans="1:6" x14ac:dyDescent="0.2">
      <c r="A7362" s="88">
        <v>7861</v>
      </c>
      <c r="B7362" s="89">
        <v>68.540000000000006</v>
      </c>
      <c r="C7362" s="89">
        <f>LN(Table3[[#This Row],[Value]]/B7361)</f>
        <v>2.7759532765043839E-3</v>
      </c>
      <c r="D7362" s="89"/>
      <c r="E7362" s="89"/>
      <c r="F7362" s="89">
        <f>Table3[[#This Row],[Yield]]/100*(1+F7361)</f>
        <v>0</v>
      </c>
    </row>
    <row r="7363" spans="1:6" x14ac:dyDescent="0.2">
      <c r="A7363" s="88">
        <v>7863</v>
      </c>
      <c r="B7363" s="89">
        <v>68.69</v>
      </c>
      <c r="C7363" s="89">
        <f>LN(Table3[[#This Row],[Value]]/B7362)</f>
        <v>2.1861117793273458E-3</v>
      </c>
      <c r="D7363" s="89"/>
      <c r="E7363" s="89"/>
      <c r="F7363" s="89">
        <f>Table3[[#This Row],[Yield]]/100*(1+F7362)</f>
        <v>0</v>
      </c>
    </row>
    <row r="7364" spans="1:6" x14ac:dyDescent="0.2">
      <c r="A7364" s="88">
        <v>7864</v>
      </c>
      <c r="B7364" s="89">
        <v>68.7</v>
      </c>
      <c r="C7364" s="89">
        <f>LN(Table3[[#This Row],[Value]]/B7363)</f>
        <v>1.4557100251356414E-4</v>
      </c>
      <c r="D7364" s="89"/>
      <c r="E7364" s="89"/>
      <c r="F7364" s="89">
        <f>Table3[[#This Row],[Yield]]/100*(1+F7363)</f>
        <v>0</v>
      </c>
    </row>
    <row r="7365" spans="1:6" x14ac:dyDescent="0.2">
      <c r="A7365" s="88">
        <v>7865</v>
      </c>
      <c r="B7365" s="89">
        <v>68.650000000000006</v>
      </c>
      <c r="C7365" s="89">
        <f>LN(Table3[[#This Row],[Value]]/B7364)</f>
        <v>-7.2806701432350895E-4</v>
      </c>
      <c r="D7365" s="89"/>
      <c r="E7365" s="89"/>
      <c r="F7365" s="89">
        <f>Table3[[#This Row],[Yield]]/100*(1+F7364)</f>
        <v>0</v>
      </c>
    </row>
    <row r="7366" spans="1:6" x14ac:dyDescent="0.2">
      <c r="A7366" s="88">
        <v>7866</v>
      </c>
      <c r="B7366" s="89">
        <v>67.849999999999994</v>
      </c>
      <c r="C7366" s="89">
        <f>LN(Table3[[#This Row],[Value]]/B7365)</f>
        <v>-1.1721745933102087E-2</v>
      </c>
      <c r="D7366" s="89"/>
      <c r="E7366" s="89"/>
      <c r="F7366" s="89">
        <f>Table3[[#This Row],[Yield]]/100*(1+F7365)</f>
        <v>0</v>
      </c>
    </row>
    <row r="7367" spans="1:6" x14ac:dyDescent="0.2">
      <c r="A7367" s="88">
        <v>7867</v>
      </c>
      <c r="B7367" s="89">
        <v>67.25</v>
      </c>
      <c r="C7367" s="89">
        <f>LN(Table3[[#This Row],[Value]]/B7366)</f>
        <v>-8.8823677989295548E-3</v>
      </c>
      <c r="D7367" s="89"/>
      <c r="E7367" s="89"/>
      <c r="F7367" s="89">
        <f>Table3[[#This Row],[Yield]]/100*(1+F7366)</f>
        <v>0</v>
      </c>
    </row>
    <row r="7368" spans="1:6" x14ac:dyDescent="0.2">
      <c r="A7368" s="88">
        <v>7868</v>
      </c>
      <c r="B7368" s="89">
        <v>67.44</v>
      </c>
      <c r="C7368" s="89">
        <f>LN(Table3[[#This Row],[Value]]/B7367)</f>
        <v>2.8212952116514452E-3</v>
      </c>
      <c r="D7368" s="89"/>
      <c r="E7368" s="89"/>
      <c r="F7368" s="89">
        <f>Table3[[#This Row],[Yield]]/100*(1+F7367)</f>
        <v>0</v>
      </c>
    </row>
    <row r="7369" spans="1:6" x14ac:dyDescent="0.2">
      <c r="A7369" s="88">
        <v>7870</v>
      </c>
      <c r="B7369" s="89">
        <v>67.87</v>
      </c>
      <c r="C7369" s="89">
        <f>LN(Table3[[#This Row],[Value]]/B7368)</f>
        <v>6.3557970220671318E-3</v>
      </c>
      <c r="D7369" s="89"/>
      <c r="E7369" s="89"/>
      <c r="F7369" s="89">
        <f>Table3[[#This Row],[Yield]]/100*(1+F7368)</f>
        <v>0</v>
      </c>
    </row>
    <row r="7370" spans="1:6" x14ac:dyDescent="0.2">
      <c r="A7370" s="88">
        <v>7871</v>
      </c>
      <c r="B7370" s="89">
        <v>68.239999999999995</v>
      </c>
      <c r="C7370" s="89">
        <f>LN(Table3[[#This Row],[Value]]/B7369)</f>
        <v>5.436792467756529E-3</v>
      </c>
      <c r="D7370" s="89"/>
      <c r="E7370" s="89"/>
      <c r="F7370" s="89">
        <f>Table3[[#This Row],[Yield]]/100*(1+F7369)</f>
        <v>0</v>
      </c>
    </row>
    <row r="7371" spans="1:6" x14ac:dyDescent="0.2">
      <c r="A7371" s="88">
        <v>7872</v>
      </c>
      <c r="B7371" s="89">
        <v>68.209999999999994</v>
      </c>
      <c r="C7371" s="89">
        <f>LN(Table3[[#This Row],[Value]]/B7370)</f>
        <v>-4.3972151679571783E-4</v>
      </c>
      <c r="D7371" s="89"/>
      <c r="E7371" s="89"/>
      <c r="F7371" s="89">
        <f>Table3[[#This Row],[Yield]]/100*(1+F7370)</f>
        <v>0</v>
      </c>
    </row>
    <row r="7372" spans="1:6" x14ac:dyDescent="0.2">
      <c r="A7372" s="88">
        <v>7873</v>
      </c>
      <c r="B7372" s="89">
        <v>68.11</v>
      </c>
      <c r="C7372" s="89">
        <f>LN(Table3[[#This Row],[Value]]/B7371)</f>
        <v>-1.4671364134009259E-3</v>
      </c>
      <c r="D7372" s="89"/>
      <c r="E7372" s="89"/>
      <c r="F7372" s="89">
        <f>Table3[[#This Row],[Yield]]/100*(1+F7371)</f>
        <v>0</v>
      </c>
    </row>
    <row r="7373" spans="1:6" x14ac:dyDescent="0.2">
      <c r="A7373" s="88">
        <v>7874</v>
      </c>
      <c r="B7373" s="89">
        <v>68.27</v>
      </c>
      <c r="C7373" s="89">
        <f>LN(Table3[[#This Row],[Value]]/B7372)</f>
        <v>2.3463861769618456E-3</v>
      </c>
      <c r="D7373" s="89"/>
      <c r="E7373" s="89"/>
      <c r="F7373" s="89">
        <f>Table3[[#This Row],[Yield]]/100*(1+F7372)</f>
        <v>0</v>
      </c>
    </row>
    <row r="7374" spans="1:6" x14ac:dyDescent="0.2">
      <c r="A7374" s="88">
        <v>7875</v>
      </c>
      <c r="B7374" s="89">
        <v>69.23</v>
      </c>
      <c r="C7374" s="89">
        <f>LN(Table3[[#This Row],[Value]]/B7373)</f>
        <v>1.3963863259745322E-2</v>
      </c>
      <c r="D7374" s="89"/>
      <c r="E7374" s="89"/>
      <c r="F7374" s="89">
        <f>Table3[[#This Row],[Yield]]/100*(1+F7373)</f>
        <v>0</v>
      </c>
    </row>
    <row r="7375" spans="1:6" x14ac:dyDescent="0.2">
      <c r="A7375" s="88">
        <v>7877</v>
      </c>
      <c r="B7375" s="89">
        <v>69.8</v>
      </c>
      <c r="C7375" s="89">
        <f>LN(Table3[[#This Row],[Value]]/B7374)</f>
        <v>8.1997150783925665E-3</v>
      </c>
      <c r="D7375" s="89"/>
      <c r="E7375" s="89"/>
      <c r="F7375" s="89">
        <f>Table3[[#This Row],[Yield]]/100*(1+F7374)</f>
        <v>0</v>
      </c>
    </row>
    <row r="7376" spans="1:6" x14ac:dyDescent="0.2">
      <c r="A7376" s="88">
        <v>7878</v>
      </c>
      <c r="B7376" s="89">
        <v>69.2</v>
      </c>
      <c r="C7376" s="89">
        <f>LN(Table3[[#This Row],[Value]]/B7375)</f>
        <v>-8.6331471447027783E-3</v>
      </c>
      <c r="D7376" s="89"/>
      <c r="E7376" s="89"/>
      <c r="F7376" s="89">
        <f>Table3[[#This Row],[Yield]]/100*(1+F7375)</f>
        <v>0</v>
      </c>
    </row>
    <row r="7377" spans="1:6" x14ac:dyDescent="0.2">
      <c r="A7377" s="88">
        <v>7879</v>
      </c>
      <c r="B7377" s="89">
        <v>69.180000000000007</v>
      </c>
      <c r="C7377" s="89">
        <f>LN(Table3[[#This Row],[Value]]/B7376)</f>
        <v>-2.8905911460112567E-4</v>
      </c>
      <c r="D7377" s="89"/>
      <c r="E7377" s="89"/>
      <c r="F7377" s="89">
        <f>Table3[[#This Row],[Yield]]/100*(1+F7376)</f>
        <v>0</v>
      </c>
    </row>
    <row r="7378" spans="1:6" x14ac:dyDescent="0.2">
      <c r="A7378" s="88">
        <v>7880</v>
      </c>
      <c r="B7378" s="89">
        <v>68.180000000000007</v>
      </c>
      <c r="C7378" s="89">
        <f>LN(Table3[[#This Row],[Value]]/B7377)</f>
        <v>-1.4560536799265569E-2</v>
      </c>
      <c r="D7378" s="89"/>
      <c r="E7378" s="89"/>
      <c r="F7378" s="89">
        <f>Table3[[#This Row],[Yield]]/100*(1+F7377)</f>
        <v>0</v>
      </c>
    </row>
    <row r="7379" spans="1:6" x14ac:dyDescent="0.2">
      <c r="A7379" s="88">
        <v>7881</v>
      </c>
      <c r="B7379" s="89">
        <v>68.37</v>
      </c>
      <c r="C7379" s="89">
        <f>LN(Table3[[#This Row],[Value]]/B7378)</f>
        <v>2.7828652159455889E-3</v>
      </c>
      <c r="D7379" s="89"/>
      <c r="E7379" s="89"/>
      <c r="F7379" s="89">
        <f>Table3[[#This Row],[Yield]]/100*(1+F7378)</f>
        <v>0</v>
      </c>
    </row>
    <row r="7380" spans="1:6" x14ac:dyDescent="0.2">
      <c r="A7380" s="88">
        <v>7882</v>
      </c>
      <c r="B7380" s="89">
        <v>68.86</v>
      </c>
      <c r="C7380" s="89">
        <f>LN(Table3[[#This Row],[Value]]/B7379)</f>
        <v>7.1413259846749965E-3</v>
      </c>
      <c r="D7380" s="89"/>
      <c r="E7380" s="89"/>
      <c r="F7380" s="89">
        <f>Table3[[#This Row],[Yield]]/100*(1+F7379)</f>
        <v>0</v>
      </c>
    </row>
    <row r="7381" spans="1:6" x14ac:dyDescent="0.2">
      <c r="A7381" s="88">
        <v>7884</v>
      </c>
      <c r="B7381" s="89">
        <v>69.680000000000007</v>
      </c>
      <c r="C7381" s="89">
        <f>LN(Table3[[#This Row],[Value]]/B7380)</f>
        <v>1.1837874633869677E-2</v>
      </c>
      <c r="D7381" s="89"/>
      <c r="E7381" s="89"/>
      <c r="F7381" s="89">
        <f>Table3[[#This Row],[Yield]]/100*(1+F7380)</f>
        <v>0</v>
      </c>
    </row>
    <row r="7382" spans="1:6" x14ac:dyDescent="0.2">
      <c r="A7382" s="88">
        <v>7885</v>
      </c>
      <c r="B7382" s="89">
        <v>69.95</v>
      </c>
      <c r="C7382" s="89">
        <f>LN(Table3[[#This Row],[Value]]/B7381)</f>
        <v>3.8673685672427926E-3</v>
      </c>
      <c r="D7382" s="89"/>
      <c r="E7382" s="89"/>
      <c r="F7382" s="89">
        <f>Table3[[#This Row],[Yield]]/100*(1+F7381)</f>
        <v>0</v>
      </c>
    </row>
    <row r="7383" spans="1:6" x14ac:dyDescent="0.2">
      <c r="A7383" s="88">
        <v>7886</v>
      </c>
      <c r="B7383" s="89">
        <v>69.709999999999994</v>
      </c>
      <c r="C7383" s="89">
        <f>LN(Table3[[#This Row],[Value]]/B7382)</f>
        <v>-3.4369216131830151E-3</v>
      </c>
      <c r="D7383" s="89"/>
      <c r="E7383" s="89"/>
      <c r="F7383" s="89">
        <f>Table3[[#This Row],[Yield]]/100*(1+F7382)</f>
        <v>0</v>
      </c>
    </row>
    <row r="7384" spans="1:6" x14ac:dyDescent="0.2">
      <c r="A7384" s="88">
        <v>7887</v>
      </c>
      <c r="B7384" s="89">
        <v>69.5</v>
      </c>
      <c r="C7384" s="89">
        <f>LN(Table3[[#This Row],[Value]]/B7383)</f>
        <v>-3.0170269275608019E-3</v>
      </c>
      <c r="D7384" s="89"/>
      <c r="E7384" s="89"/>
      <c r="F7384" s="89">
        <f>Table3[[#This Row],[Yield]]/100*(1+F7383)</f>
        <v>0</v>
      </c>
    </row>
    <row r="7385" spans="1:6" x14ac:dyDescent="0.2">
      <c r="A7385" s="88">
        <v>7888</v>
      </c>
      <c r="B7385" s="89">
        <v>68.61</v>
      </c>
      <c r="C7385" s="89">
        <f>LN(Table3[[#This Row],[Value]]/B7384)</f>
        <v>-1.2888455867947048E-2</v>
      </c>
      <c r="D7385" s="89"/>
      <c r="E7385" s="89"/>
      <c r="F7385" s="89">
        <f>Table3[[#This Row],[Yield]]/100*(1+F7384)</f>
        <v>0</v>
      </c>
    </row>
    <row r="7386" spans="1:6" x14ac:dyDescent="0.2">
      <c r="A7386" s="88">
        <v>7889</v>
      </c>
      <c r="B7386" s="89">
        <v>68.56</v>
      </c>
      <c r="C7386" s="89">
        <f>LN(Table3[[#This Row],[Value]]/B7385)</f>
        <v>-7.2902241327507309E-4</v>
      </c>
      <c r="D7386" s="89"/>
      <c r="E7386" s="89"/>
      <c r="F7386" s="89">
        <f>Table3[[#This Row],[Yield]]/100*(1+F7385)</f>
        <v>0</v>
      </c>
    </row>
    <row r="7387" spans="1:6" x14ac:dyDescent="0.2">
      <c r="A7387" s="88">
        <v>7891</v>
      </c>
      <c r="B7387" s="89">
        <v>68.63</v>
      </c>
      <c r="C7387" s="89">
        <f>LN(Table3[[#This Row],[Value]]/B7386)</f>
        <v>1.0204826310188323E-3</v>
      </c>
      <c r="D7387" s="89"/>
      <c r="E7387" s="89"/>
      <c r="F7387" s="89">
        <f>Table3[[#This Row],[Yield]]/100*(1+F7386)</f>
        <v>0</v>
      </c>
    </row>
    <row r="7388" spans="1:6" x14ac:dyDescent="0.2">
      <c r="A7388" s="88">
        <v>7892</v>
      </c>
      <c r="B7388" s="89">
        <v>68</v>
      </c>
      <c r="C7388" s="89">
        <f>LN(Table3[[#This Row],[Value]]/B7387)</f>
        <v>-9.2220517444365057E-3</v>
      </c>
      <c r="D7388" s="89"/>
      <c r="E7388" s="89"/>
      <c r="F7388" s="89">
        <f>Table3[[#This Row],[Yield]]/100*(1+F7387)</f>
        <v>0</v>
      </c>
    </row>
    <row r="7389" spans="1:6" x14ac:dyDescent="0.2">
      <c r="A7389" s="88">
        <v>7893</v>
      </c>
      <c r="B7389" s="89">
        <v>66.709999999999994</v>
      </c>
      <c r="C7389" s="89">
        <f>LN(Table3[[#This Row],[Value]]/B7388)</f>
        <v>-1.9152838454682717E-2</v>
      </c>
      <c r="D7389" s="89"/>
      <c r="E7389" s="89"/>
      <c r="F7389" s="89">
        <f>Table3[[#This Row],[Yield]]/100*(1+F7388)</f>
        <v>0</v>
      </c>
    </row>
    <row r="7390" spans="1:6" x14ac:dyDescent="0.2">
      <c r="A7390" s="88">
        <v>7894</v>
      </c>
      <c r="B7390" s="89">
        <v>66.42</v>
      </c>
      <c r="C7390" s="89">
        <f>LN(Table3[[#This Row],[Value]]/B7389)</f>
        <v>-4.3566507728234624E-3</v>
      </c>
      <c r="D7390" s="89"/>
      <c r="E7390" s="89"/>
      <c r="F7390" s="89">
        <f>Table3[[#This Row],[Yield]]/100*(1+F7389)</f>
        <v>0</v>
      </c>
    </row>
    <row r="7391" spans="1:6" x14ac:dyDescent="0.2">
      <c r="A7391" s="88">
        <v>7895</v>
      </c>
      <c r="B7391" s="89">
        <v>66.88</v>
      </c>
      <c r="C7391" s="89">
        <f>LN(Table3[[#This Row],[Value]]/B7390)</f>
        <v>6.9017528278454768E-3</v>
      </c>
      <c r="D7391" s="89"/>
      <c r="E7391" s="89"/>
      <c r="F7391" s="89">
        <f>Table3[[#This Row],[Yield]]/100*(1+F7390)</f>
        <v>0</v>
      </c>
    </row>
    <row r="7392" spans="1:6" x14ac:dyDescent="0.2">
      <c r="A7392" s="88">
        <v>7896</v>
      </c>
      <c r="B7392" s="89">
        <v>66.75</v>
      </c>
      <c r="C7392" s="89">
        <f>LN(Table3[[#This Row],[Value]]/B7391)</f>
        <v>-1.9456714960872164E-3</v>
      </c>
      <c r="D7392" s="89"/>
      <c r="E7392" s="89"/>
      <c r="F7392" s="89">
        <f>Table3[[#This Row],[Yield]]/100*(1+F7391)</f>
        <v>0</v>
      </c>
    </row>
    <row r="7393" spans="1:6" x14ac:dyDescent="0.2">
      <c r="A7393" s="88">
        <v>7898</v>
      </c>
      <c r="B7393" s="89">
        <v>66.02</v>
      </c>
      <c r="C7393" s="89">
        <f>LN(Table3[[#This Row],[Value]]/B7392)</f>
        <v>-1.0996570855312023E-2</v>
      </c>
      <c r="D7393" s="89"/>
      <c r="E7393" s="89"/>
      <c r="F7393" s="89">
        <f>Table3[[#This Row],[Yield]]/100*(1+F7392)</f>
        <v>0</v>
      </c>
    </row>
    <row r="7394" spans="1:6" x14ac:dyDescent="0.2">
      <c r="A7394" s="88">
        <v>7899</v>
      </c>
      <c r="B7394" s="89">
        <v>65.27</v>
      </c>
      <c r="C7394" s="89">
        <f>LN(Table3[[#This Row],[Value]]/B7393)</f>
        <v>-1.1425213777920915E-2</v>
      </c>
      <c r="D7394" s="89"/>
      <c r="E7394" s="89"/>
      <c r="F7394" s="89">
        <f>Table3[[#This Row],[Yield]]/100*(1+F7393)</f>
        <v>0</v>
      </c>
    </row>
    <row r="7395" spans="1:6" x14ac:dyDescent="0.2">
      <c r="A7395" s="88">
        <v>7900</v>
      </c>
      <c r="B7395" s="89">
        <v>66.09</v>
      </c>
      <c r="C7395" s="89">
        <f>LN(Table3[[#This Row],[Value]]/B7394)</f>
        <v>1.2484936835235437E-2</v>
      </c>
      <c r="D7395" s="89"/>
      <c r="E7395" s="89"/>
      <c r="F7395" s="89">
        <f>Table3[[#This Row],[Yield]]/100*(1+F7394)</f>
        <v>0</v>
      </c>
    </row>
    <row r="7396" spans="1:6" x14ac:dyDescent="0.2">
      <c r="A7396" s="88">
        <v>7901</v>
      </c>
      <c r="B7396" s="89">
        <v>65.959999999999994</v>
      </c>
      <c r="C7396" s="89">
        <f>LN(Table3[[#This Row],[Value]]/B7395)</f>
        <v>-1.9689517909634415E-3</v>
      </c>
      <c r="D7396" s="89"/>
      <c r="E7396" s="89"/>
      <c r="F7396" s="89">
        <f>Table3[[#This Row],[Yield]]/100*(1+F7395)</f>
        <v>0</v>
      </c>
    </row>
    <row r="7397" spans="1:6" x14ac:dyDescent="0.2">
      <c r="A7397" s="88">
        <v>7902</v>
      </c>
      <c r="B7397" s="89">
        <v>65.34</v>
      </c>
      <c r="C7397" s="89">
        <f>LN(Table3[[#This Row],[Value]]/B7396)</f>
        <v>-9.4440915184739044E-3</v>
      </c>
      <c r="D7397" s="89"/>
      <c r="E7397" s="89"/>
      <c r="F7397" s="89">
        <f>Table3[[#This Row],[Yield]]/100*(1+F7396)</f>
        <v>0</v>
      </c>
    </row>
    <row r="7398" spans="1:6" x14ac:dyDescent="0.2">
      <c r="A7398" s="88">
        <v>7903</v>
      </c>
      <c r="B7398" s="89">
        <v>65.09</v>
      </c>
      <c r="C7398" s="89">
        <f>LN(Table3[[#This Row],[Value]]/B7397)</f>
        <v>-3.833478588628164E-3</v>
      </c>
      <c r="D7398" s="89"/>
      <c r="E7398" s="89"/>
      <c r="F7398" s="89">
        <f>Table3[[#This Row],[Yield]]/100*(1+F7397)</f>
        <v>0</v>
      </c>
    </row>
    <row r="7399" spans="1:6" x14ac:dyDescent="0.2">
      <c r="A7399" s="88">
        <v>7905</v>
      </c>
      <c r="B7399" s="89">
        <v>64.5</v>
      </c>
      <c r="C7399" s="89">
        <f>LN(Table3[[#This Row],[Value]]/B7398)</f>
        <v>-9.1057037825692452E-3</v>
      </c>
      <c r="D7399" s="89"/>
      <c r="E7399" s="89"/>
      <c r="F7399" s="89">
        <f>Table3[[#This Row],[Yield]]/100*(1+F7398)</f>
        <v>0</v>
      </c>
    </row>
    <row r="7400" spans="1:6" x14ac:dyDescent="0.2">
      <c r="A7400" s="88">
        <v>7906</v>
      </c>
      <c r="B7400" s="89">
        <v>64.38</v>
      </c>
      <c r="C7400" s="89">
        <f>LN(Table3[[#This Row],[Value]]/B7399)</f>
        <v>-1.8621979310647623E-3</v>
      </c>
      <c r="D7400" s="89"/>
      <c r="E7400" s="89"/>
      <c r="F7400" s="89">
        <f>Table3[[#This Row],[Yield]]/100*(1+F7399)</f>
        <v>0</v>
      </c>
    </row>
    <row r="7401" spans="1:6" x14ac:dyDescent="0.2">
      <c r="A7401" s="88">
        <v>7907</v>
      </c>
      <c r="B7401" s="89">
        <v>63.9</v>
      </c>
      <c r="C7401" s="89">
        <f>LN(Table3[[#This Row],[Value]]/B7400)</f>
        <v>-7.4836644871728846E-3</v>
      </c>
      <c r="D7401" s="89"/>
      <c r="E7401" s="89"/>
      <c r="F7401" s="89">
        <f>Table3[[#This Row],[Yield]]/100*(1+F7400)</f>
        <v>0</v>
      </c>
    </row>
    <row r="7402" spans="1:6" x14ac:dyDescent="0.2">
      <c r="A7402" s="88">
        <v>7908</v>
      </c>
      <c r="B7402" s="89">
        <v>63.91</v>
      </c>
      <c r="C7402" s="89">
        <f>LN(Table3[[#This Row],[Value]]/B7401)</f>
        <v>1.5648227870130896E-4</v>
      </c>
      <c r="D7402" s="89"/>
      <c r="E7402" s="89"/>
      <c r="F7402" s="89">
        <f>Table3[[#This Row],[Yield]]/100*(1+F7401)</f>
        <v>0</v>
      </c>
    </row>
    <row r="7403" spans="1:6" x14ac:dyDescent="0.2">
      <c r="A7403" s="88">
        <v>7909</v>
      </c>
      <c r="B7403" s="89">
        <v>65.540000000000006</v>
      </c>
      <c r="C7403" s="89">
        <f>LN(Table3[[#This Row],[Value]]/B7402)</f>
        <v>2.5184799608478373E-2</v>
      </c>
      <c r="D7403" s="89"/>
      <c r="E7403" s="89"/>
      <c r="F7403" s="89">
        <f>Table3[[#This Row],[Yield]]/100*(1+F7402)</f>
        <v>0</v>
      </c>
    </row>
    <row r="7404" spans="1:6" x14ac:dyDescent="0.2">
      <c r="A7404" s="88">
        <v>7910</v>
      </c>
      <c r="B7404" s="89">
        <v>65.56</v>
      </c>
      <c r="C7404" s="89">
        <f>LN(Table3[[#This Row],[Value]]/B7403)</f>
        <v>3.0511060496024611E-4</v>
      </c>
      <c r="D7404" s="89"/>
      <c r="E7404" s="89"/>
      <c r="F7404" s="89">
        <f>Table3[[#This Row],[Yield]]/100*(1+F7403)</f>
        <v>0</v>
      </c>
    </row>
    <row r="7405" spans="1:6" x14ac:dyDescent="0.2">
      <c r="A7405" s="88">
        <v>7912</v>
      </c>
      <c r="B7405" s="89">
        <v>66.180000000000007</v>
      </c>
      <c r="C7405" s="89">
        <f>LN(Table3[[#This Row],[Value]]/B7404)</f>
        <v>9.4125486178373297E-3</v>
      </c>
      <c r="D7405" s="89"/>
      <c r="E7405" s="89"/>
      <c r="F7405" s="89">
        <f>Table3[[#This Row],[Yield]]/100*(1+F7404)</f>
        <v>0</v>
      </c>
    </row>
    <row r="7406" spans="1:6" x14ac:dyDescent="0.2">
      <c r="A7406" s="88">
        <v>7913</v>
      </c>
      <c r="B7406" s="89">
        <v>67.8</v>
      </c>
      <c r="C7406" s="89">
        <f>LN(Table3[[#This Row],[Value]]/B7405)</f>
        <v>2.4183892452883746E-2</v>
      </c>
      <c r="D7406" s="89"/>
      <c r="E7406" s="89"/>
      <c r="F7406" s="89">
        <f>Table3[[#This Row],[Yield]]/100*(1+F7405)</f>
        <v>0</v>
      </c>
    </row>
    <row r="7407" spans="1:6" x14ac:dyDescent="0.2">
      <c r="A7407" s="88">
        <v>7914</v>
      </c>
      <c r="B7407" s="89">
        <v>67.11</v>
      </c>
      <c r="C7407" s="89">
        <f>LN(Table3[[#This Row],[Value]]/B7406)</f>
        <v>-1.0229130776201937E-2</v>
      </c>
      <c r="D7407" s="89"/>
      <c r="E7407" s="89"/>
      <c r="F7407" s="89">
        <f>Table3[[#This Row],[Yield]]/100*(1+F7406)</f>
        <v>0</v>
      </c>
    </row>
    <row r="7408" spans="1:6" x14ac:dyDescent="0.2">
      <c r="A7408" s="88">
        <v>7915</v>
      </c>
      <c r="B7408" s="89">
        <v>66.83</v>
      </c>
      <c r="C7408" s="89">
        <f>LN(Table3[[#This Row],[Value]]/B7407)</f>
        <v>-4.1809826471692112E-3</v>
      </c>
      <c r="D7408" s="89"/>
      <c r="E7408" s="89"/>
      <c r="F7408" s="89">
        <f>Table3[[#This Row],[Yield]]/100*(1+F7407)</f>
        <v>0</v>
      </c>
    </row>
    <row r="7409" spans="1:6" x14ac:dyDescent="0.2">
      <c r="A7409" s="88">
        <v>7916</v>
      </c>
      <c r="B7409" s="89">
        <v>68</v>
      </c>
      <c r="C7409" s="89">
        <f>LN(Table3[[#This Row],[Value]]/B7408)</f>
        <v>1.7355623653127913E-2</v>
      </c>
      <c r="D7409" s="89"/>
      <c r="E7409" s="89"/>
      <c r="F7409" s="89">
        <f>Table3[[#This Row],[Yield]]/100*(1+F7408)</f>
        <v>0</v>
      </c>
    </row>
    <row r="7410" spans="1:6" x14ac:dyDescent="0.2">
      <c r="A7410" s="88">
        <v>7920</v>
      </c>
      <c r="B7410" s="89">
        <v>69.12</v>
      </c>
      <c r="C7410" s="89">
        <f>LN(Table3[[#This Row],[Value]]/B7409)</f>
        <v>1.6336419319693599E-2</v>
      </c>
      <c r="D7410" s="89"/>
      <c r="E7410" s="89"/>
      <c r="F7410" s="89">
        <f>Table3[[#This Row],[Yield]]/100*(1+F7409)</f>
        <v>0</v>
      </c>
    </row>
    <row r="7411" spans="1:6" x14ac:dyDescent="0.2">
      <c r="A7411" s="88">
        <v>7921</v>
      </c>
      <c r="B7411" s="89">
        <v>69.489999999999995</v>
      </c>
      <c r="C7411" s="89">
        <f>LN(Table3[[#This Row],[Value]]/B7410)</f>
        <v>5.3387328304356201E-3</v>
      </c>
      <c r="D7411" s="89"/>
      <c r="E7411" s="89"/>
      <c r="F7411" s="89">
        <f>Table3[[#This Row],[Yield]]/100*(1+F7410)</f>
        <v>0</v>
      </c>
    </row>
    <row r="7412" spans="1:6" x14ac:dyDescent="0.2">
      <c r="A7412" s="88">
        <v>7922</v>
      </c>
      <c r="B7412" s="89">
        <v>69.150000000000006</v>
      </c>
      <c r="C7412" s="89">
        <f>LN(Table3[[#This Row],[Value]]/B7411)</f>
        <v>-4.9047992154686512E-3</v>
      </c>
      <c r="D7412" s="89"/>
      <c r="E7412" s="89"/>
      <c r="F7412" s="89">
        <f>Table3[[#This Row],[Yield]]/100*(1+F7411)</f>
        <v>0</v>
      </c>
    </row>
    <row r="7413" spans="1:6" x14ac:dyDescent="0.2">
      <c r="A7413" s="88">
        <v>7923</v>
      </c>
      <c r="B7413" s="89">
        <v>70.58</v>
      </c>
      <c r="C7413" s="89">
        <f>LN(Table3[[#This Row],[Value]]/B7412)</f>
        <v>2.0468760136356751E-2</v>
      </c>
      <c r="D7413" s="89"/>
      <c r="E7413" s="89"/>
      <c r="F7413" s="89">
        <f>Table3[[#This Row],[Yield]]/100*(1+F7412)</f>
        <v>0</v>
      </c>
    </row>
    <row r="7414" spans="1:6" x14ac:dyDescent="0.2">
      <c r="A7414" s="88">
        <v>7924</v>
      </c>
      <c r="B7414" s="89">
        <v>71.92</v>
      </c>
      <c r="C7414" s="89">
        <f>LN(Table3[[#This Row],[Value]]/B7413)</f>
        <v>1.8807571916240894E-2</v>
      </c>
      <c r="D7414" s="89"/>
      <c r="E7414" s="89"/>
      <c r="F7414" s="89">
        <f>Table3[[#This Row],[Yield]]/100*(1+F7413)</f>
        <v>0</v>
      </c>
    </row>
    <row r="7415" spans="1:6" x14ac:dyDescent="0.2">
      <c r="A7415" s="88">
        <v>7926</v>
      </c>
      <c r="B7415" s="89">
        <v>70.680000000000007</v>
      </c>
      <c r="C7415" s="89">
        <f>LN(Table3[[#This Row],[Value]]/B7414)</f>
        <v>-1.7391742711869107E-2</v>
      </c>
      <c r="D7415" s="89"/>
      <c r="E7415" s="89"/>
      <c r="F7415" s="89">
        <f>Table3[[#This Row],[Yield]]/100*(1+F7414)</f>
        <v>0</v>
      </c>
    </row>
    <row r="7416" spans="1:6" x14ac:dyDescent="0.2">
      <c r="A7416" s="88">
        <v>7927</v>
      </c>
      <c r="B7416" s="89">
        <v>71.72</v>
      </c>
      <c r="C7416" s="89">
        <f>LN(Table3[[#This Row],[Value]]/B7415)</f>
        <v>1.4607001285436398E-2</v>
      </c>
      <c r="D7416" s="89"/>
      <c r="E7416" s="89"/>
      <c r="F7416" s="89">
        <f>Table3[[#This Row],[Yield]]/100*(1+F7415)</f>
        <v>0</v>
      </c>
    </row>
    <row r="7417" spans="1:6" x14ac:dyDescent="0.2">
      <c r="A7417" s="88">
        <v>7928</v>
      </c>
      <c r="B7417" s="89">
        <v>71.680000000000007</v>
      </c>
      <c r="C7417" s="89">
        <f>LN(Table3[[#This Row],[Value]]/B7416)</f>
        <v>-5.5788007025698336E-4</v>
      </c>
      <c r="D7417" s="89"/>
      <c r="E7417" s="89"/>
      <c r="F7417" s="89">
        <f>Table3[[#This Row],[Yield]]/100*(1+F7416)</f>
        <v>0</v>
      </c>
    </row>
    <row r="7418" spans="1:6" x14ac:dyDescent="0.2">
      <c r="A7418" s="88">
        <v>7929</v>
      </c>
      <c r="B7418" s="89">
        <v>70.680000000000007</v>
      </c>
      <c r="C7418" s="89">
        <f>LN(Table3[[#This Row],[Value]]/B7417)</f>
        <v>-1.4049121215179431E-2</v>
      </c>
      <c r="D7418" s="89"/>
      <c r="E7418" s="89"/>
      <c r="F7418" s="89">
        <f>Table3[[#This Row],[Yield]]/100*(1+F7417)</f>
        <v>0</v>
      </c>
    </row>
    <row r="7419" spans="1:6" x14ac:dyDescent="0.2">
      <c r="A7419" s="88">
        <v>7930</v>
      </c>
      <c r="B7419" s="89">
        <v>70.95</v>
      </c>
      <c r="C7419" s="89">
        <f>LN(Table3[[#This Row],[Value]]/B7418)</f>
        <v>3.8127561545560256E-3</v>
      </c>
      <c r="D7419" s="89"/>
      <c r="E7419" s="89"/>
      <c r="F7419" s="89">
        <f>Table3[[#This Row],[Yield]]/100*(1+F7418)</f>
        <v>0</v>
      </c>
    </row>
    <row r="7420" spans="1:6" x14ac:dyDescent="0.2">
      <c r="A7420" s="88">
        <v>7931</v>
      </c>
      <c r="B7420" s="89">
        <v>70.83</v>
      </c>
      <c r="C7420" s="89">
        <f>LN(Table3[[#This Row],[Value]]/B7419)</f>
        <v>-1.6927638405205094E-3</v>
      </c>
      <c r="D7420" s="89"/>
      <c r="E7420" s="89"/>
      <c r="F7420" s="89">
        <f>Table3[[#This Row],[Yield]]/100*(1+F7419)</f>
        <v>0</v>
      </c>
    </row>
    <row r="7421" spans="1:6" x14ac:dyDescent="0.2">
      <c r="A7421" s="88">
        <v>7933</v>
      </c>
      <c r="B7421" s="89">
        <v>70.06</v>
      </c>
      <c r="C7421" s="89">
        <f>LN(Table3[[#This Row],[Value]]/B7420)</f>
        <v>-1.0930621996190484E-2</v>
      </c>
      <c r="D7421" s="89"/>
      <c r="E7421" s="89"/>
      <c r="F7421" s="89">
        <f>Table3[[#This Row],[Yield]]/100*(1+F7420)</f>
        <v>0</v>
      </c>
    </row>
    <row r="7422" spans="1:6" x14ac:dyDescent="0.2">
      <c r="A7422" s="88">
        <v>7934</v>
      </c>
      <c r="B7422" s="89">
        <v>69.73</v>
      </c>
      <c r="C7422" s="89">
        <f>LN(Table3[[#This Row],[Value]]/B7421)</f>
        <v>-4.7213765364214066E-3</v>
      </c>
      <c r="D7422" s="89"/>
      <c r="E7422" s="89"/>
      <c r="F7422" s="89">
        <f>Table3[[#This Row],[Yield]]/100*(1+F7421)</f>
        <v>0</v>
      </c>
    </row>
    <row r="7423" spans="1:6" x14ac:dyDescent="0.2">
      <c r="A7423" s="88">
        <v>7935</v>
      </c>
      <c r="B7423" s="89">
        <v>69.45</v>
      </c>
      <c r="C7423" s="89">
        <f>LN(Table3[[#This Row],[Value]]/B7422)</f>
        <v>-4.0235720325665627E-3</v>
      </c>
      <c r="D7423" s="89"/>
      <c r="E7423" s="89"/>
      <c r="F7423" s="89">
        <f>Table3[[#This Row],[Yield]]/100*(1+F7422)</f>
        <v>0</v>
      </c>
    </row>
    <row r="7424" spans="1:6" x14ac:dyDescent="0.2">
      <c r="A7424" s="88">
        <v>7936</v>
      </c>
      <c r="B7424" s="89">
        <v>70.25</v>
      </c>
      <c r="C7424" s="89">
        <f>LN(Table3[[#This Row],[Value]]/B7423)</f>
        <v>1.1453239013502295E-2</v>
      </c>
      <c r="D7424" s="89"/>
      <c r="E7424" s="89"/>
      <c r="F7424" s="89">
        <f>Table3[[#This Row],[Yield]]/100*(1+F7423)</f>
        <v>0</v>
      </c>
    </row>
    <row r="7425" spans="1:6" x14ac:dyDescent="0.2">
      <c r="A7425" s="88">
        <v>7937</v>
      </c>
      <c r="B7425" s="89">
        <v>70.900000000000006</v>
      </c>
      <c r="C7425" s="89">
        <f>LN(Table3[[#This Row],[Value]]/B7424)</f>
        <v>9.2101253242266607E-3</v>
      </c>
      <c r="D7425" s="89"/>
      <c r="E7425" s="89"/>
      <c r="F7425" s="89">
        <f>Table3[[#This Row],[Yield]]/100*(1+F7424)</f>
        <v>0</v>
      </c>
    </row>
    <row r="7426" spans="1:6" x14ac:dyDescent="0.2">
      <c r="A7426" s="88">
        <v>7938</v>
      </c>
      <c r="B7426" s="89">
        <v>70.81</v>
      </c>
      <c r="C7426" s="89">
        <f>LN(Table3[[#This Row],[Value]]/B7425)</f>
        <v>-1.2701998743992523E-3</v>
      </c>
      <c r="D7426" s="89"/>
      <c r="E7426" s="89"/>
      <c r="F7426" s="89">
        <f>Table3[[#This Row],[Yield]]/100*(1+F7425)</f>
        <v>0</v>
      </c>
    </row>
    <row r="7427" spans="1:6" x14ac:dyDescent="0.2">
      <c r="A7427" s="88">
        <v>7940</v>
      </c>
      <c r="B7427" s="89">
        <v>70.650000000000006</v>
      </c>
      <c r="C7427" s="89">
        <f>LN(Table3[[#This Row],[Value]]/B7426)</f>
        <v>-2.2621245331460489E-3</v>
      </c>
      <c r="D7427" s="89"/>
      <c r="E7427" s="89"/>
      <c r="F7427" s="89">
        <f>Table3[[#This Row],[Yield]]/100*(1+F7426)</f>
        <v>0</v>
      </c>
    </row>
    <row r="7428" spans="1:6" x14ac:dyDescent="0.2">
      <c r="A7428" s="88">
        <v>7941</v>
      </c>
      <c r="B7428" s="89">
        <v>70.3</v>
      </c>
      <c r="C7428" s="89">
        <f>LN(Table3[[#This Row],[Value]]/B7427)</f>
        <v>-4.9663103139173E-3</v>
      </c>
      <c r="D7428" s="89"/>
      <c r="E7428" s="89"/>
      <c r="F7428" s="89">
        <f>Table3[[#This Row],[Yield]]/100*(1+F7427)</f>
        <v>0</v>
      </c>
    </row>
    <row r="7429" spans="1:6" x14ac:dyDescent="0.2">
      <c r="A7429" s="88">
        <v>7942</v>
      </c>
      <c r="B7429" s="89">
        <v>70.14</v>
      </c>
      <c r="C7429" s="89">
        <f>LN(Table3[[#This Row],[Value]]/B7428)</f>
        <v>-2.2785541045871401E-3</v>
      </c>
      <c r="D7429" s="89"/>
      <c r="E7429" s="89"/>
      <c r="F7429" s="89">
        <f>Table3[[#This Row],[Yield]]/100*(1+F7428)</f>
        <v>0</v>
      </c>
    </row>
    <row r="7430" spans="1:6" x14ac:dyDescent="0.2">
      <c r="A7430" s="88">
        <v>7943</v>
      </c>
      <c r="B7430" s="89">
        <v>71.19</v>
      </c>
      <c r="C7430" s="89">
        <f>LN(Table3[[#This Row],[Value]]/B7429)</f>
        <v>1.4859114403749905E-2</v>
      </c>
      <c r="D7430" s="89"/>
      <c r="E7430" s="89"/>
      <c r="F7430" s="89">
        <f>Table3[[#This Row],[Yield]]/100*(1+F7429)</f>
        <v>0</v>
      </c>
    </row>
    <row r="7431" spans="1:6" x14ac:dyDescent="0.2">
      <c r="A7431" s="88">
        <v>7944</v>
      </c>
      <c r="B7431" s="89">
        <v>71.08</v>
      </c>
      <c r="C7431" s="89">
        <f>LN(Table3[[#This Row],[Value]]/B7430)</f>
        <v>-1.5463558293313158E-3</v>
      </c>
      <c r="D7431" s="89"/>
      <c r="E7431" s="89"/>
      <c r="F7431" s="89">
        <f>Table3[[#This Row],[Yield]]/100*(1+F7430)</f>
        <v>0</v>
      </c>
    </row>
    <row r="7432" spans="1:6" x14ac:dyDescent="0.2">
      <c r="A7432" s="88">
        <v>7945</v>
      </c>
      <c r="B7432" s="89">
        <v>71.680000000000007</v>
      </c>
      <c r="C7432" s="89">
        <f>LN(Table3[[#This Row],[Value]]/B7431)</f>
        <v>8.4057653802245801E-3</v>
      </c>
      <c r="D7432" s="89"/>
      <c r="E7432" s="89"/>
      <c r="F7432" s="89">
        <f>Table3[[#This Row],[Yield]]/100*(1+F7431)</f>
        <v>0</v>
      </c>
    </row>
    <row r="7433" spans="1:6" x14ac:dyDescent="0.2">
      <c r="A7433" s="88">
        <v>7947</v>
      </c>
      <c r="B7433" s="89">
        <v>71.61</v>
      </c>
      <c r="C7433" s="89">
        <f>LN(Table3[[#This Row],[Value]]/B7432)</f>
        <v>-9.7703964782672398E-4</v>
      </c>
      <c r="D7433" s="89"/>
      <c r="E7433" s="89"/>
      <c r="F7433" s="89">
        <f>Table3[[#This Row],[Yield]]/100*(1+F7432)</f>
        <v>0</v>
      </c>
    </row>
    <row r="7434" spans="1:6" x14ac:dyDescent="0.2">
      <c r="A7434" s="88">
        <v>7948</v>
      </c>
      <c r="B7434" s="89">
        <v>70.95</v>
      </c>
      <c r="C7434" s="89">
        <f>LN(Table3[[#This Row],[Value]]/B7433)</f>
        <v>-9.2593254127967123E-3</v>
      </c>
      <c r="D7434" s="89"/>
      <c r="E7434" s="89"/>
      <c r="F7434" s="89">
        <f>Table3[[#This Row],[Yield]]/100*(1+F7433)</f>
        <v>0</v>
      </c>
    </row>
    <row r="7435" spans="1:6" x14ac:dyDescent="0.2">
      <c r="A7435" s="88">
        <v>7949</v>
      </c>
      <c r="B7435" s="89">
        <v>70.459999999999994</v>
      </c>
      <c r="C7435" s="89">
        <f>LN(Table3[[#This Row],[Value]]/B7434)</f>
        <v>-6.9302306929602264E-3</v>
      </c>
      <c r="D7435" s="89"/>
      <c r="E7435" s="89"/>
      <c r="F7435" s="89">
        <f>Table3[[#This Row],[Yield]]/100*(1+F7434)</f>
        <v>0</v>
      </c>
    </row>
    <row r="7436" spans="1:6" x14ac:dyDescent="0.2">
      <c r="A7436" s="88">
        <v>7950</v>
      </c>
      <c r="B7436" s="89">
        <v>70.42</v>
      </c>
      <c r="C7436" s="89">
        <f>LN(Table3[[#This Row],[Value]]/B7435)</f>
        <v>-5.6785918618501444E-4</v>
      </c>
      <c r="D7436" s="89"/>
      <c r="E7436" s="89"/>
      <c r="F7436" s="89">
        <f>Table3[[#This Row],[Yield]]/100*(1+F7435)</f>
        <v>0</v>
      </c>
    </row>
    <row r="7437" spans="1:6" x14ac:dyDescent="0.2">
      <c r="A7437" s="88">
        <v>7951</v>
      </c>
      <c r="B7437" s="89">
        <v>70.66</v>
      </c>
      <c r="C7437" s="89">
        <f>LN(Table3[[#This Row],[Value]]/B7436)</f>
        <v>3.4023282040925285E-3</v>
      </c>
      <c r="D7437" s="89"/>
      <c r="E7437" s="89"/>
      <c r="F7437" s="89">
        <f>Table3[[#This Row],[Yield]]/100*(1+F7436)</f>
        <v>0</v>
      </c>
    </row>
    <row r="7438" spans="1:6" x14ac:dyDescent="0.2">
      <c r="A7438" s="88">
        <v>7952</v>
      </c>
      <c r="B7438" s="89">
        <v>71.17</v>
      </c>
      <c r="C7438" s="89">
        <f>LN(Table3[[#This Row],[Value]]/B7437)</f>
        <v>7.1917393801806534E-3</v>
      </c>
      <c r="D7438" s="89"/>
      <c r="E7438" s="89"/>
      <c r="F7438" s="89">
        <f>Table3[[#This Row],[Yield]]/100*(1+F7437)</f>
        <v>0</v>
      </c>
    </row>
    <row r="7439" spans="1:6" x14ac:dyDescent="0.2">
      <c r="A7439" s="88">
        <v>7954</v>
      </c>
      <c r="B7439" s="89">
        <v>70.95</v>
      </c>
      <c r="C7439" s="89">
        <f>LN(Table3[[#This Row],[Value]]/B7438)</f>
        <v>-3.0959777051280096E-3</v>
      </c>
      <c r="D7439" s="89"/>
      <c r="E7439" s="89"/>
      <c r="F7439" s="89">
        <f>Table3[[#This Row],[Yield]]/100*(1+F7438)</f>
        <v>0</v>
      </c>
    </row>
    <row r="7440" spans="1:6" x14ac:dyDescent="0.2">
      <c r="A7440" s="88">
        <v>7955</v>
      </c>
      <c r="B7440" s="89">
        <v>71.06</v>
      </c>
      <c r="C7440" s="89">
        <f>LN(Table3[[#This Row],[Value]]/B7439)</f>
        <v>1.5491869868293187E-3</v>
      </c>
      <c r="D7440" s="89"/>
      <c r="E7440" s="89"/>
      <c r="F7440" s="89">
        <f>Table3[[#This Row],[Yield]]/100*(1+F7439)</f>
        <v>0</v>
      </c>
    </row>
    <row r="7441" spans="1:6" x14ac:dyDescent="0.2">
      <c r="A7441" s="88">
        <v>7957</v>
      </c>
      <c r="B7441" s="89">
        <v>70.900000000000006</v>
      </c>
      <c r="C7441" s="89">
        <f>LN(Table3[[#This Row],[Value]]/B7440)</f>
        <v>-2.2541570547991961E-3</v>
      </c>
      <c r="D7441" s="89"/>
      <c r="E7441" s="89"/>
      <c r="F7441" s="89">
        <f>Table3[[#This Row],[Yield]]/100*(1+F7440)</f>
        <v>0</v>
      </c>
    </row>
    <row r="7442" spans="1:6" x14ac:dyDescent="0.2">
      <c r="A7442" s="88">
        <v>7958</v>
      </c>
      <c r="B7442" s="89">
        <v>70.150000000000006</v>
      </c>
      <c r="C7442" s="89">
        <f>LN(Table3[[#This Row],[Value]]/B7441)</f>
        <v>-1.0634626989611852E-2</v>
      </c>
      <c r="D7442" s="89"/>
      <c r="E7442" s="89"/>
      <c r="F7442" s="89">
        <f>Table3[[#This Row],[Yield]]/100*(1+F7441)</f>
        <v>0</v>
      </c>
    </row>
    <row r="7443" spans="1:6" x14ac:dyDescent="0.2">
      <c r="A7443" s="88">
        <v>7959</v>
      </c>
      <c r="B7443" s="89">
        <v>70.09</v>
      </c>
      <c r="C7443" s="89">
        <f>LN(Table3[[#This Row],[Value]]/B7442)</f>
        <v>-8.5567603623661363E-4</v>
      </c>
      <c r="D7443" s="89"/>
      <c r="E7443" s="89"/>
      <c r="F7443" s="89">
        <f>Table3[[#This Row],[Yield]]/100*(1+F7442)</f>
        <v>0</v>
      </c>
    </row>
    <row r="7444" spans="1:6" x14ac:dyDescent="0.2">
      <c r="A7444" s="88">
        <v>7961</v>
      </c>
      <c r="B7444" s="89">
        <v>69.459999999999994</v>
      </c>
      <c r="C7444" s="89">
        <f>LN(Table3[[#This Row],[Value]]/B7443)</f>
        <v>-9.0290831963055918E-3</v>
      </c>
      <c r="D7444" s="89"/>
      <c r="E7444" s="89"/>
      <c r="F7444" s="89">
        <f>Table3[[#This Row],[Yield]]/100*(1+F7443)</f>
        <v>0</v>
      </c>
    </row>
    <row r="7445" spans="1:6" x14ac:dyDescent="0.2">
      <c r="A7445" s="88">
        <v>7962</v>
      </c>
      <c r="B7445" s="89">
        <v>69.81</v>
      </c>
      <c r="C7445" s="89">
        <f>LN(Table3[[#This Row],[Value]]/B7444)</f>
        <v>5.0262186663821151E-3</v>
      </c>
      <c r="D7445" s="89"/>
      <c r="E7445" s="89"/>
      <c r="F7445" s="89">
        <f>Table3[[#This Row],[Yield]]/100*(1+F7444)</f>
        <v>0</v>
      </c>
    </row>
    <row r="7446" spans="1:6" x14ac:dyDescent="0.2">
      <c r="A7446" s="88">
        <v>7963</v>
      </c>
      <c r="B7446" s="89">
        <v>70.209999999999994</v>
      </c>
      <c r="C7446" s="89">
        <f>LN(Table3[[#This Row],[Value]]/B7445)</f>
        <v>5.7134850468473723E-3</v>
      </c>
      <c r="D7446" s="89"/>
      <c r="E7446" s="89"/>
      <c r="F7446" s="89">
        <f>Table3[[#This Row],[Yield]]/100*(1+F7445)</f>
        <v>0</v>
      </c>
    </row>
    <row r="7447" spans="1:6" x14ac:dyDescent="0.2">
      <c r="A7447" s="88">
        <v>7964</v>
      </c>
      <c r="B7447" s="89">
        <v>70.77</v>
      </c>
      <c r="C7447" s="89">
        <f>LN(Table3[[#This Row],[Value]]/B7446)</f>
        <v>7.9444310585358117E-3</v>
      </c>
      <c r="D7447" s="89"/>
      <c r="E7447" s="89"/>
      <c r="F7447" s="89">
        <f>Table3[[#This Row],[Yield]]/100*(1+F7446)</f>
        <v>0</v>
      </c>
    </row>
    <row r="7448" spans="1:6" x14ac:dyDescent="0.2">
      <c r="A7448" s="88">
        <v>7965</v>
      </c>
      <c r="B7448" s="89">
        <v>71</v>
      </c>
      <c r="C7448" s="89">
        <f>LN(Table3[[#This Row],[Value]]/B7447)</f>
        <v>3.244694953622217E-3</v>
      </c>
      <c r="D7448" s="89"/>
      <c r="E7448" s="89"/>
      <c r="F7448" s="89">
        <f>Table3[[#This Row],[Yield]]/100*(1+F7447)</f>
        <v>0</v>
      </c>
    </row>
    <row r="7449" spans="1:6" x14ac:dyDescent="0.2">
      <c r="A7449" s="88">
        <v>7966</v>
      </c>
      <c r="B7449" s="89">
        <v>71.11</v>
      </c>
      <c r="C7449" s="89">
        <f>LN(Table3[[#This Row],[Value]]/B7448)</f>
        <v>1.5480968541111725E-3</v>
      </c>
      <c r="D7449" s="89"/>
      <c r="E7449" s="89"/>
      <c r="F7449" s="89">
        <f>Table3[[#This Row],[Yield]]/100*(1+F7448)</f>
        <v>0</v>
      </c>
    </row>
    <row r="7450" spans="1:6" x14ac:dyDescent="0.2">
      <c r="A7450" s="88">
        <v>7968</v>
      </c>
      <c r="B7450" s="89">
        <v>71.81</v>
      </c>
      <c r="C7450" s="89">
        <f>LN(Table3[[#This Row],[Value]]/B7449)</f>
        <v>9.7957682267995217E-3</v>
      </c>
      <c r="D7450" s="89"/>
      <c r="E7450" s="89"/>
      <c r="F7450" s="89">
        <f>Table3[[#This Row],[Yield]]/100*(1+F7449)</f>
        <v>0</v>
      </c>
    </row>
    <row r="7451" spans="1:6" x14ac:dyDescent="0.2">
      <c r="A7451" s="88">
        <v>7969</v>
      </c>
      <c r="B7451" s="89">
        <v>72.22</v>
      </c>
      <c r="C7451" s="89">
        <f>LN(Table3[[#This Row],[Value]]/B7450)</f>
        <v>5.6932737270854045E-3</v>
      </c>
      <c r="D7451" s="89"/>
      <c r="E7451" s="89"/>
      <c r="F7451" s="89">
        <f>Table3[[#This Row],[Yield]]/100*(1+F7450)</f>
        <v>0</v>
      </c>
    </row>
    <row r="7452" spans="1:6" x14ac:dyDescent="0.2">
      <c r="A7452" s="88">
        <v>7970</v>
      </c>
      <c r="B7452" s="89">
        <v>72.27</v>
      </c>
      <c r="C7452" s="89">
        <f>LN(Table3[[#This Row],[Value]]/B7451)</f>
        <v>6.9208944557795475E-4</v>
      </c>
      <c r="D7452" s="89"/>
      <c r="E7452" s="89"/>
      <c r="F7452" s="89">
        <f>Table3[[#This Row],[Yield]]/100*(1+F7451)</f>
        <v>0</v>
      </c>
    </row>
    <row r="7453" spans="1:6" x14ac:dyDescent="0.2">
      <c r="A7453" s="88">
        <v>7971</v>
      </c>
      <c r="B7453" s="89">
        <v>72.78</v>
      </c>
      <c r="C7453" s="89">
        <f>LN(Table3[[#This Row],[Value]]/B7452)</f>
        <v>7.0320868891242507E-3</v>
      </c>
      <c r="D7453" s="89"/>
      <c r="E7453" s="89"/>
      <c r="F7453" s="89">
        <f>Table3[[#This Row],[Yield]]/100*(1+F7452)</f>
        <v>0</v>
      </c>
    </row>
    <row r="7454" spans="1:6" x14ac:dyDescent="0.2">
      <c r="A7454" s="88">
        <v>7972</v>
      </c>
      <c r="B7454" s="89">
        <v>73.8</v>
      </c>
      <c r="C7454" s="89">
        <f>LN(Table3[[#This Row],[Value]]/B7453)</f>
        <v>1.3917539422412955E-2</v>
      </c>
      <c r="D7454" s="89"/>
      <c r="E7454" s="89"/>
      <c r="F7454" s="89">
        <f>Table3[[#This Row],[Yield]]/100*(1+F7453)</f>
        <v>0</v>
      </c>
    </row>
    <row r="7455" spans="1:6" x14ac:dyDescent="0.2">
      <c r="A7455" s="88">
        <v>7973</v>
      </c>
      <c r="B7455" s="89">
        <v>73.930000000000007</v>
      </c>
      <c r="C7455" s="89">
        <f>LN(Table3[[#This Row],[Value]]/B7454)</f>
        <v>1.7599679625818975E-3</v>
      </c>
      <c r="D7455" s="89"/>
      <c r="E7455" s="89"/>
      <c r="F7455" s="89">
        <f>Table3[[#This Row],[Yield]]/100*(1+F7454)</f>
        <v>0</v>
      </c>
    </row>
    <row r="7456" spans="1:6" x14ac:dyDescent="0.2">
      <c r="A7456" s="88">
        <v>7975</v>
      </c>
      <c r="B7456" s="89">
        <v>73.209999999999994</v>
      </c>
      <c r="C7456" s="89">
        <f>LN(Table3[[#This Row],[Value]]/B7455)</f>
        <v>-9.7866759104575391E-3</v>
      </c>
      <c r="D7456" s="89"/>
      <c r="E7456" s="89"/>
      <c r="F7456" s="89">
        <f>Table3[[#This Row],[Yield]]/100*(1+F7455)</f>
        <v>0</v>
      </c>
    </row>
    <row r="7457" spans="1:6" x14ac:dyDescent="0.2">
      <c r="A7457" s="88">
        <v>7976</v>
      </c>
      <c r="B7457" s="89">
        <v>73.44</v>
      </c>
      <c r="C7457" s="89">
        <f>LN(Table3[[#This Row],[Value]]/B7456)</f>
        <v>3.1367226536837345E-3</v>
      </c>
      <c r="D7457" s="89"/>
      <c r="E7457" s="89"/>
      <c r="F7457" s="89">
        <f>Table3[[#This Row],[Yield]]/100*(1+F7456)</f>
        <v>0</v>
      </c>
    </row>
    <row r="7458" spans="1:6" x14ac:dyDescent="0.2">
      <c r="A7458" s="88">
        <v>7977</v>
      </c>
      <c r="B7458" s="89">
        <v>73.52</v>
      </c>
      <c r="C7458" s="89">
        <f>LN(Table3[[#This Row],[Value]]/B7457)</f>
        <v>1.0887317351966558E-3</v>
      </c>
      <c r="D7458" s="89"/>
      <c r="E7458" s="89"/>
      <c r="F7458" s="89">
        <f>Table3[[#This Row],[Yield]]/100*(1+F7457)</f>
        <v>0</v>
      </c>
    </row>
    <row r="7459" spans="1:6" x14ac:dyDescent="0.2">
      <c r="A7459" s="88">
        <v>7978</v>
      </c>
      <c r="B7459" s="89">
        <v>73.98</v>
      </c>
      <c r="C7459" s="89">
        <f>LN(Table3[[#This Row],[Value]]/B7458)</f>
        <v>6.2373083568763978E-3</v>
      </c>
      <c r="D7459" s="89"/>
      <c r="E7459" s="89"/>
      <c r="F7459" s="89">
        <f>Table3[[#This Row],[Yield]]/100*(1+F7458)</f>
        <v>0</v>
      </c>
    </row>
    <row r="7460" spans="1:6" x14ac:dyDescent="0.2">
      <c r="A7460" s="88">
        <v>7979</v>
      </c>
      <c r="B7460" s="89">
        <v>73.94</v>
      </c>
      <c r="C7460" s="89">
        <f>LN(Table3[[#This Row],[Value]]/B7459)</f>
        <v>-5.4083289582217392E-4</v>
      </c>
      <c r="D7460" s="89"/>
      <c r="E7460" s="89"/>
      <c r="F7460" s="89">
        <f>Table3[[#This Row],[Yield]]/100*(1+F7459)</f>
        <v>0</v>
      </c>
    </row>
    <row r="7461" spans="1:6" x14ac:dyDescent="0.2">
      <c r="A7461" s="88">
        <v>7980</v>
      </c>
      <c r="B7461" s="89">
        <v>73.91</v>
      </c>
      <c r="C7461" s="89">
        <f>LN(Table3[[#This Row],[Value]]/B7460)</f>
        <v>-4.058167116904894E-4</v>
      </c>
      <c r="D7461" s="89"/>
      <c r="E7461" s="89"/>
      <c r="F7461" s="89">
        <f>Table3[[#This Row],[Yield]]/100*(1+F7460)</f>
        <v>0</v>
      </c>
    </row>
    <row r="7462" spans="1:6" x14ac:dyDescent="0.2">
      <c r="A7462" s="88">
        <v>7982</v>
      </c>
      <c r="B7462" s="89">
        <v>74.2</v>
      </c>
      <c r="C7462" s="89">
        <f>LN(Table3[[#This Row],[Value]]/B7461)</f>
        <v>3.9160133765395524E-3</v>
      </c>
      <c r="D7462" s="89"/>
      <c r="E7462" s="89"/>
      <c r="F7462" s="89">
        <f>Table3[[#This Row],[Yield]]/100*(1+F7461)</f>
        <v>0</v>
      </c>
    </row>
    <row r="7463" spans="1:6" x14ac:dyDescent="0.2">
      <c r="A7463" s="88">
        <v>7984</v>
      </c>
      <c r="B7463" s="89">
        <v>75.75</v>
      </c>
      <c r="C7463" s="89">
        <f>LN(Table3[[#This Row],[Value]]/B7462)</f>
        <v>2.0674294216143654E-2</v>
      </c>
      <c r="D7463" s="89"/>
      <c r="E7463" s="89"/>
      <c r="F7463" s="89">
        <f>Table3[[#This Row],[Yield]]/100*(1+F7462)</f>
        <v>0</v>
      </c>
    </row>
    <row r="7464" spans="1:6" x14ac:dyDescent="0.2">
      <c r="A7464" s="88">
        <v>7985</v>
      </c>
      <c r="B7464" s="89">
        <v>75.61</v>
      </c>
      <c r="C7464" s="89">
        <f>LN(Table3[[#This Row],[Value]]/B7463)</f>
        <v>-1.8498948192999674E-3</v>
      </c>
      <c r="D7464" s="89"/>
      <c r="E7464" s="89"/>
      <c r="F7464" s="89">
        <f>Table3[[#This Row],[Yield]]/100*(1+F7463)</f>
        <v>0</v>
      </c>
    </row>
    <row r="7465" spans="1:6" x14ac:dyDescent="0.2">
      <c r="A7465" s="88">
        <v>7987</v>
      </c>
      <c r="B7465" s="89">
        <v>76.459999999999994</v>
      </c>
      <c r="C7465" s="89">
        <f>LN(Table3[[#This Row],[Value]]/B7464)</f>
        <v>1.1179178698088162E-2</v>
      </c>
      <c r="D7465" s="89"/>
      <c r="E7465" s="89"/>
      <c r="F7465" s="89">
        <f>Table3[[#This Row],[Yield]]/100*(1+F7464)</f>
        <v>0</v>
      </c>
    </row>
    <row r="7466" spans="1:6" x14ac:dyDescent="0.2">
      <c r="A7466" s="88">
        <v>7989</v>
      </c>
      <c r="B7466" s="89">
        <v>75.5</v>
      </c>
      <c r="C7466" s="89">
        <f>LN(Table3[[#This Row],[Value]]/B7465)</f>
        <v>-1.2635072013287627E-2</v>
      </c>
      <c r="D7466" s="89"/>
      <c r="E7466" s="89"/>
      <c r="F7466" s="89">
        <f>Table3[[#This Row],[Yield]]/100*(1+F7465)</f>
        <v>0</v>
      </c>
    </row>
    <row r="7467" spans="1:6" x14ac:dyDescent="0.2">
      <c r="A7467" s="88">
        <v>7990</v>
      </c>
      <c r="B7467" s="89">
        <v>75.8</v>
      </c>
      <c r="C7467" s="89">
        <f>LN(Table3[[#This Row],[Value]]/B7466)</f>
        <v>3.9656363933468853E-3</v>
      </c>
      <c r="D7467" s="89"/>
      <c r="E7467" s="89"/>
      <c r="F7467" s="89">
        <f>Table3[[#This Row],[Yield]]/100*(1+F7466)</f>
        <v>0</v>
      </c>
    </row>
    <row r="7468" spans="1:6" x14ac:dyDescent="0.2">
      <c r="A7468" s="88">
        <v>7991</v>
      </c>
      <c r="B7468" s="89">
        <v>77.13</v>
      </c>
      <c r="C7468" s="89">
        <f>LN(Table3[[#This Row],[Value]]/B7467)</f>
        <v>1.7394017297581894E-2</v>
      </c>
      <c r="D7468" s="89"/>
      <c r="E7468" s="89"/>
      <c r="F7468" s="89">
        <f>Table3[[#This Row],[Yield]]/100*(1+F7467)</f>
        <v>0</v>
      </c>
    </row>
    <row r="7469" spans="1:6" x14ac:dyDescent="0.2">
      <c r="A7469" s="88">
        <v>7992</v>
      </c>
      <c r="B7469" s="89">
        <v>77.069999999999993</v>
      </c>
      <c r="C7469" s="89">
        <f>LN(Table3[[#This Row],[Value]]/B7468)</f>
        <v>-7.7821015600591293E-4</v>
      </c>
      <c r="D7469" s="89"/>
      <c r="E7469" s="89"/>
      <c r="F7469" s="89">
        <f>Table3[[#This Row],[Yield]]/100*(1+F7468)</f>
        <v>0</v>
      </c>
    </row>
    <row r="7470" spans="1:6" x14ac:dyDescent="0.2">
      <c r="A7470" s="88">
        <v>7993</v>
      </c>
      <c r="B7470" s="89">
        <v>76.94</v>
      </c>
      <c r="C7470" s="89">
        <f>LN(Table3[[#This Row],[Value]]/B7469)</f>
        <v>-1.6882024657527818E-3</v>
      </c>
      <c r="D7470" s="89"/>
      <c r="E7470" s="89"/>
      <c r="F7470" s="89">
        <f>Table3[[#This Row],[Yield]]/100*(1+F7469)</f>
        <v>0</v>
      </c>
    </row>
    <row r="7471" spans="1:6" x14ac:dyDescent="0.2">
      <c r="A7471" s="88">
        <v>7994</v>
      </c>
      <c r="B7471" s="89">
        <v>77.06</v>
      </c>
      <c r="C7471" s="89">
        <f>LN(Table3[[#This Row],[Value]]/B7470)</f>
        <v>1.5584418738624967E-3</v>
      </c>
      <c r="D7471" s="89"/>
      <c r="E7471" s="89"/>
      <c r="F7471" s="89">
        <f>Table3[[#This Row],[Yield]]/100*(1+F7470)</f>
        <v>0</v>
      </c>
    </row>
    <row r="7472" spans="1:6" x14ac:dyDescent="0.2">
      <c r="A7472" s="88">
        <v>7996</v>
      </c>
      <c r="B7472" s="89">
        <v>76.69</v>
      </c>
      <c r="C7472" s="89">
        <f>LN(Table3[[#This Row],[Value]]/B7471)</f>
        <v>-4.8130174212436972E-3</v>
      </c>
      <c r="D7472" s="89"/>
      <c r="E7472" s="89"/>
      <c r="F7472" s="89">
        <f>Table3[[#This Row],[Yield]]/100*(1+F7471)</f>
        <v>0</v>
      </c>
    </row>
    <row r="7473" spans="1:6" x14ac:dyDescent="0.2">
      <c r="A7473" s="88">
        <v>7997</v>
      </c>
      <c r="B7473" s="89">
        <v>76.209999999999994</v>
      </c>
      <c r="C7473" s="89">
        <f>LN(Table3[[#This Row],[Value]]/B7472)</f>
        <v>-6.2786340987418619E-3</v>
      </c>
      <c r="D7473" s="89"/>
      <c r="E7473" s="89"/>
      <c r="F7473" s="89">
        <f>Table3[[#This Row],[Yield]]/100*(1+F7472)</f>
        <v>0</v>
      </c>
    </row>
    <row r="7474" spans="1:6" x14ac:dyDescent="0.2">
      <c r="A7474" s="88">
        <v>7998</v>
      </c>
      <c r="B7474" s="89">
        <v>76.34</v>
      </c>
      <c r="C7474" s="89">
        <f>LN(Table3[[#This Row],[Value]]/B7473)</f>
        <v>1.7043596390576194E-3</v>
      </c>
      <c r="D7474" s="89"/>
      <c r="E7474" s="89"/>
      <c r="F7474" s="89">
        <f>Table3[[#This Row],[Yield]]/100*(1+F7473)</f>
        <v>0</v>
      </c>
    </row>
    <row r="7475" spans="1:6" x14ac:dyDescent="0.2">
      <c r="A7475" s="88">
        <v>8000</v>
      </c>
      <c r="B7475" s="89">
        <v>77.31</v>
      </c>
      <c r="C7475" s="89">
        <f>LN(Table3[[#This Row],[Value]]/B7474)</f>
        <v>1.262626601529962E-2</v>
      </c>
      <c r="D7475" s="89"/>
      <c r="E7475" s="89"/>
      <c r="F7475" s="89">
        <f>Table3[[#This Row],[Yield]]/100*(1+F7474)</f>
        <v>0</v>
      </c>
    </row>
    <row r="7476" spans="1:6" x14ac:dyDescent="0.2">
      <c r="A7476" s="88">
        <v>8001</v>
      </c>
      <c r="B7476" s="89">
        <v>77.849999999999994</v>
      </c>
      <c r="C7476" s="89">
        <f>LN(Table3[[#This Row],[Value]]/B7475)</f>
        <v>6.9605849476237526E-3</v>
      </c>
      <c r="D7476" s="89"/>
      <c r="E7476" s="89"/>
      <c r="F7476" s="89">
        <f>Table3[[#This Row],[Yield]]/100*(1+F7475)</f>
        <v>0</v>
      </c>
    </row>
    <row r="7477" spans="1:6" x14ac:dyDescent="0.2">
      <c r="A7477" s="88">
        <v>8003</v>
      </c>
      <c r="B7477" s="89">
        <v>78.010000000000005</v>
      </c>
      <c r="C7477" s="89">
        <f>LN(Table3[[#This Row],[Value]]/B7476)</f>
        <v>2.0531253202145513E-3</v>
      </c>
      <c r="D7477" s="89"/>
      <c r="E7477" s="89"/>
      <c r="F7477" s="89">
        <f>Table3[[#This Row],[Yield]]/100*(1+F7476)</f>
        <v>0</v>
      </c>
    </row>
    <row r="7478" spans="1:6" x14ac:dyDescent="0.2">
      <c r="A7478" s="88">
        <v>8004</v>
      </c>
      <c r="B7478" s="89">
        <v>77.760000000000005</v>
      </c>
      <c r="C7478" s="89">
        <f>LN(Table3[[#This Row],[Value]]/B7477)</f>
        <v>-3.2098634480381052E-3</v>
      </c>
      <c r="D7478" s="89"/>
      <c r="E7478" s="89"/>
      <c r="F7478" s="89">
        <f>Table3[[#This Row],[Yield]]/100*(1+F7477)</f>
        <v>0</v>
      </c>
    </row>
    <row r="7479" spans="1:6" x14ac:dyDescent="0.2">
      <c r="A7479" s="88">
        <v>8005</v>
      </c>
      <c r="B7479" s="89">
        <v>77.3</v>
      </c>
      <c r="C7479" s="89">
        <f>LN(Table3[[#This Row],[Value]]/B7478)</f>
        <v>-5.9332045588074778E-3</v>
      </c>
      <c r="D7479" s="89"/>
      <c r="E7479" s="89"/>
      <c r="F7479" s="89">
        <f>Table3[[#This Row],[Yield]]/100*(1+F7478)</f>
        <v>0</v>
      </c>
    </row>
    <row r="7480" spans="1:6" x14ac:dyDescent="0.2">
      <c r="A7480" s="88">
        <v>8006</v>
      </c>
      <c r="B7480" s="89">
        <v>78.12</v>
      </c>
      <c r="C7480" s="89">
        <f>LN(Table3[[#This Row],[Value]]/B7479)</f>
        <v>1.0552150415101959E-2</v>
      </c>
      <c r="D7480" s="89"/>
      <c r="E7480" s="89"/>
      <c r="F7480" s="89">
        <f>Table3[[#This Row],[Yield]]/100*(1+F7479)</f>
        <v>0</v>
      </c>
    </row>
    <row r="7481" spans="1:6" x14ac:dyDescent="0.2">
      <c r="A7481" s="88">
        <v>8007</v>
      </c>
      <c r="B7481" s="89">
        <v>78.73</v>
      </c>
      <c r="C7481" s="89">
        <f>LN(Table3[[#This Row],[Value]]/B7480)</f>
        <v>7.7781711878975972E-3</v>
      </c>
      <c r="D7481" s="89"/>
      <c r="E7481" s="89"/>
      <c r="F7481" s="89">
        <f>Table3[[#This Row],[Yield]]/100*(1+F7480)</f>
        <v>0</v>
      </c>
    </row>
    <row r="7482" spans="1:6" x14ac:dyDescent="0.2">
      <c r="A7482" s="88">
        <v>8008</v>
      </c>
      <c r="B7482" s="89">
        <v>79</v>
      </c>
      <c r="C7482" s="89">
        <f>LN(Table3[[#This Row],[Value]]/B7481)</f>
        <v>3.4235752706455063E-3</v>
      </c>
      <c r="D7482" s="89"/>
      <c r="E7482" s="89"/>
      <c r="F7482" s="89">
        <f>Table3[[#This Row],[Yield]]/100*(1+F7481)</f>
        <v>0</v>
      </c>
    </row>
    <row r="7483" spans="1:6" x14ac:dyDescent="0.2">
      <c r="A7483" s="88">
        <v>8010</v>
      </c>
      <c r="B7483" s="89">
        <v>78.930000000000007</v>
      </c>
      <c r="C7483" s="89">
        <f>LN(Table3[[#This Row],[Value]]/B7482)</f>
        <v>-8.8646874671031062E-4</v>
      </c>
      <c r="D7483" s="89"/>
      <c r="E7483" s="89"/>
      <c r="F7483" s="89">
        <f>Table3[[#This Row],[Yield]]/100*(1+F7482)</f>
        <v>0</v>
      </c>
    </row>
    <row r="7484" spans="1:6" x14ac:dyDescent="0.2">
      <c r="A7484" s="88">
        <v>8011</v>
      </c>
      <c r="B7484" s="89">
        <v>79.36</v>
      </c>
      <c r="C7484" s="89">
        <f>LN(Table3[[#This Row],[Value]]/B7483)</f>
        <v>5.4330792563063047E-3</v>
      </c>
      <c r="D7484" s="89"/>
      <c r="E7484" s="89"/>
      <c r="F7484" s="89">
        <f>Table3[[#This Row],[Yield]]/100*(1+F7483)</f>
        <v>0</v>
      </c>
    </row>
    <row r="7485" spans="1:6" x14ac:dyDescent="0.2">
      <c r="A7485" s="88">
        <v>8012</v>
      </c>
      <c r="B7485" s="89">
        <v>79.19</v>
      </c>
      <c r="C7485" s="89">
        <f>LN(Table3[[#This Row],[Value]]/B7484)</f>
        <v>-2.1444347542962875E-3</v>
      </c>
      <c r="D7485" s="89"/>
      <c r="E7485" s="89"/>
      <c r="F7485" s="89">
        <f>Table3[[#This Row],[Yield]]/100*(1+F7484)</f>
        <v>0</v>
      </c>
    </row>
    <row r="7486" spans="1:6" x14ac:dyDescent="0.2">
      <c r="A7486" s="88">
        <v>8013</v>
      </c>
      <c r="B7486" s="89">
        <v>78.8</v>
      </c>
      <c r="C7486" s="89">
        <f>LN(Table3[[#This Row],[Value]]/B7485)</f>
        <v>-4.9370313584877219E-3</v>
      </c>
      <c r="D7486" s="89"/>
      <c r="E7486" s="89"/>
      <c r="F7486" s="89">
        <f>Table3[[#This Row],[Yield]]/100*(1+F7485)</f>
        <v>0</v>
      </c>
    </row>
    <row r="7487" spans="1:6" x14ac:dyDescent="0.2">
      <c r="A7487" s="88">
        <v>8014</v>
      </c>
      <c r="B7487" s="89">
        <v>79.599999999999994</v>
      </c>
      <c r="C7487" s="89">
        <f>LN(Table3[[#This Row],[Value]]/B7486)</f>
        <v>1.0101095986503919E-2</v>
      </c>
      <c r="D7487" s="89"/>
      <c r="E7487" s="89"/>
      <c r="F7487" s="89">
        <f>Table3[[#This Row],[Yield]]/100*(1+F7486)</f>
        <v>0</v>
      </c>
    </row>
    <row r="7488" spans="1:6" x14ac:dyDescent="0.2">
      <c r="A7488" s="88">
        <v>8015</v>
      </c>
      <c r="B7488" s="89">
        <v>80.16</v>
      </c>
      <c r="C7488" s="89">
        <f>LN(Table3[[#This Row],[Value]]/B7487)</f>
        <v>7.0105444862173022E-3</v>
      </c>
      <c r="D7488" s="89"/>
      <c r="E7488" s="89"/>
      <c r="F7488" s="89">
        <f>Table3[[#This Row],[Yield]]/100*(1+F7487)</f>
        <v>0</v>
      </c>
    </row>
    <row r="7489" spans="1:6" x14ac:dyDescent="0.2">
      <c r="A7489" s="88">
        <v>8017</v>
      </c>
      <c r="B7489" s="89">
        <v>80.63</v>
      </c>
      <c r="C7489" s="89">
        <f>LN(Table3[[#This Row],[Value]]/B7488)</f>
        <v>5.8461513603760848E-3</v>
      </c>
      <c r="D7489" s="89"/>
      <c r="E7489" s="89"/>
      <c r="F7489" s="89">
        <f>Table3[[#This Row],[Yield]]/100*(1+F7488)</f>
        <v>0</v>
      </c>
    </row>
    <row r="7490" spans="1:6" x14ac:dyDescent="0.2">
      <c r="A7490" s="88">
        <v>8018</v>
      </c>
      <c r="B7490" s="89">
        <v>80.69</v>
      </c>
      <c r="C7490" s="89">
        <f>LN(Table3[[#This Row],[Value]]/B7489)</f>
        <v>7.4386316348444678E-4</v>
      </c>
      <c r="D7490" s="89"/>
      <c r="E7490" s="89"/>
      <c r="F7490" s="89">
        <f>Table3[[#This Row],[Yield]]/100*(1+F7489)</f>
        <v>0</v>
      </c>
    </row>
    <row r="7491" spans="1:6" x14ac:dyDescent="0.2">
      <c r="A7491" s="88">
        <v>8019</v>
      </c>
      <c r="B7491" s="89">
        <v>81.040000000000006</v>
      </c>
      <c r="C7491" s="89">
        <f>LN(Table3[[#This Row],[Value]]/B7490)</f>
        <v>4.3282080800127413E-3</v>
      </c>
      <c r="D7491" s="89"/>
      <c r="E7491" s="89"/>
      <c r="F7491" s="89">
        <f>Table3[[#This Row],[Yield]]/100*(1+F7490)</f>
        <v>0</v>
      </c>
    </row>
    <row r="7492" spans="1:6" x14ac:dyDescent="0.2">
      <c r="A7492" s="88">
        <v>8020</v>
      </c>
      <c r="B7492" s="89">
        <v>81.5</v>
      </c>
      <c r="C7492" s="89">
        <f>LN(Table3[[#This Row],[Value]]/B7491)</f>
        <v>5.6601603063889437E-3</v>
      </c>
      <c r="D7492" s="89"/>
      <c r="E7492" s="89"/>
      <c r="F7492" s="89">
        <f>Table3[[#This Row],[Yield]]/100*(1+F7491)</f>
        <v>0</v>
      </c>
    </row>
    <row r="7493" spans="1:6" x14ac:dyDescent="0.2">
      <c r="A7493" s="88">
        <v>8021</v>
      </c>
      <c r="B7493" s="89">
        <v>80.95</v>
      </c>
      <c r="C7493" s="89">
        <f>LN(Table3[[#This Row],[Value]]/B7492)</f>
        <v>-6.7713401231728485E-3</v>
      </c>
      <c r="D7493" s="89"/>
      <c r="E7493" s="89"/>
      <c r="F7493" s="89">
        <f>Table3[[#This Row],[Yield]]/100*(1+F7492)</f>
        <v>0</v>
      </c>
    </row>
    <row r="7494" spans="1:6" x14ac:dyDescent="0.2">
      <c r="A7494" s="88">
        <v>8022</v>
      </c>
      <c r="B7494" s="89">
        <v>80.569999999999993</v>
      </c>
      <c r="C7494" s="89">
        <f>LN(Table3[[#This Row],[Value]]/B7493)</f>
        <v>-4.7053083345396486E-3</v>
      </c>
      <c r="D7494" s="89"/>
      <c r="E7494" s="89"/>
      <c r="F7494" s="89">
        <f>Table3[[#This Row],[Yield]]/100*(1+F7493)</f>
        <v>0</v>
      </c>
    </row>
    <row r="7495" spans="1:6" x14ac:dyDescent="0.2">
      <c r="A7495" s="88">
        <v>8024</v>
      </c>
      <c r="B7495" s="89">
        <v>80.31</v>
      </c>
      <c r="C7495" s="89">
        <f>LN(Table3[[#This Row],[Value]]/B7494)</f>
        <v>-3.23222558873362E-3</v>
      </c>
      <c r="D7495" s="89"/>
      <c r="E7495" s="89"/>
      <c r="F7495" s="89">
        <f>Table3[[#This Row],[Yield]]/100*(1+F7494)</f>
        <v>0</v>
      </c>
    </row>
    <row r="7496" spans="1:6" x14ac:dyDescent="0.2">
      <c r="A7496" s="88">
        <v>8025</v>
      </c>
      <c r="B7496" s="89">
        <v>80.3</v>
      </c>
      <c r="C7496" s="89">
        <f>LN(Table3[[#This Row],[Value]]/B7495)</f>
        <v>-1.2452524765493435E-4</v>
      </c>
      <c r="D7496" s="89"/>
      <c r="E7496" s="89"/>
      <c r="F7496" s="89">
        <f>Table3[[#This Row],[Yield]]/100*(1+F7495)</f>
        <v>0</v>
      </c>
    </row>
    <row r="7497" spans="1:6" x14ac:dyDescent="0.2">
      <c r="A7497" s="88">
        <v>8026</v>
      </c>
      <c r="B7497" s="89">
        <v>79.02</v>
      </c>
      <c r="C7497" s="89">
        <f>LN(Table3[[#This Row],[Value]]/B7496)</f>
        <v>-1.6068635969471289E-2</v>
      </c>
      <c r="D7497" s="89"/>
      <c r="E7497" s="89"/>
      <c r="F7497" s="89">
        <f>Table3[[#This Row],[Yield]]/100*(1+F7496)</f>
        <v>0</v>
      </c>
    </row>
    <row r="7498" spans="1:6" x14ac:dyDescent="0.2">
      <c r="A7498" s="88">
        <v>8027</v>
      </c>
      <c r="B7498" s="89">
        <v>78.760000000000005</v>
      </c>
      <c r="C7498" s="89">
        <f>LN(Table3[[#This Row],[Value]]/B7497)</f>
        <v>-3.2957312123197808E-3</v>
      </c>
      <c r="D7498" s="89"/>
      <c r="E7498" s="89"/>
      <c r="F7498" s="89">
        <f>Table3[[#This Row],[Yield]]/100*(1+F7497)</f>
        <v>0</v>
      </c>
    </row>
    <row r="7499" spans="1:6" x14ac:dyDescent="0.2">
      <c r="A7499" s="88">
        <v>8028</v>
      </c>
      <c r="B7499" s="89">
        <v>79.31</v>
      </c>
      <c r="C7499" s="89">
        <f>LN(Table3[[#This Row],[Value]]/B7498)</f>
        <v>6.9589703243035225E-3</v>
      </c>
      <c r="D7499" s="89"/>
      <c r="E7499" s="89"/>
      <c r="F7499" s="89">
        <f>Table3[[#This Row],[Yield]]/100*(1+F7498)</f>
        <v>0</v>
      </c>
    </row>
    <row r="7500" spans="1:6" x14ac:dyDescent="0.2">
      <c r="A7500" s="88">
        <v>8029</v>
      </c>
      <c r="B7500" s="89">
        <v>79.61</v>
      </c>
      <c r="C7500" s="89">
        <f>LN(Table3[[#This Row],[Value]]/B7499)</f>
        <v>3.7754890052585895E-3</v>
      </c>
      <c r="D7500" s="89"/>
      <c r="E7500" s="89"/>
      <c r="F7500" s="89">
        <f>Table3[[#This Row],[Yield]]/100*(1+F7499)</f>
        <v>0</v>
      </c>
    </row>
    <row r="7501" spans="1:6" x14ac:dyDescent="0.2">
      <c r="A7501" s="88">
        <v>8032</v>
      </c>
      <c r="B7501" s="89">
        <v>80.69</v>
      </c>
      <c r="C7501" s="89">
        <f>LN(Table3[[#This Row],[Value]]/B7500)</f>
        <v>1.3474938759928454E-2</v>
      </c>
      <c r="D7501" s="89"/>
      <c r="E7501" s="89"/>
      <c r="F7501" s="89">
        <f>Table3[[#This Row],[Yield]]/100*(1+F7500)</f>
        <v>0</v>
      </c>
    </row>
    <row r="7502" spans="1:6" x14ac:dyDescent="0.2">
      <c r="A7502" s="88">
        <v>8033</v>
      </c>
      <c r="B7502" s="89">
        <v>80.8</v>
      </c>
      <c r="C7502" s="89">
        <f>LN(Table3[[#This Row],[Value]]/B7501)</f>
        <v>1.3623136666345234E-3</v>
      </c>
      <c r="D7502" s="89"/>
      <c r="E7502" s="89"/>
      <c r="F7502" s="89">
        <f>Table3[[#This Row],[Yield]]/100*(1+F7501)</f>
        <v>0</v>
      </c>
    </row>
    <row r="7503" spans="1:6" x14ac:dyDescent="0.2">
      <c r="A7503" s="88">
        <v>8034</v>
      </c>
      <c r="B7503" s="89">
        <v>80.34</v>
      </c>
      <c r="C7503" s="89">
        <f>LN(Table3[[#This Row],[Value]]/B7502)</f>
        <v>-5.7093365959134485E-3</v>
      </c>
      <c r="D7503" s="89"/>
      <c r="E7503" s="89"/>
      <c r="F7503" s="89">
        <f>Table3[[#This Row],[Yield]]/100*(1+F7502)</f>
        <v>0</v>
      </c>
    </row>
    <row r="7504" spans="1:6" x14ac:dyDescent="0.2">
      <c r="A7504" s="88">
        <v>8035</v>
      </c>
      <c r="B7504" s="89">
        <v>80.8</v>
      </c>
      <c r="C7504" s="89">
        <f>LN(Table3[[#This Row],[Value]]/B7503)</f>
        <v>5.7093365959134624E-3</v>
      </c>
      <c r="D7504" s="89"/>
      <c r="E7504" s="89"/>
      <c r="F7504" s="89">
        <f>Table3[[#This Row],[Yield]]/100*(1+F7503)</f>
        <v>0</v>
      </c>
    </row>
    <row r="7505" spans="1:6" x14ac:dyDescent="0.2">
      <c r="A7505" s="88">
        <v>8036</v>
      </c>
      <c r="B7505" s="89">
        <v>81.099999999999994</v>
      </c>
      <c r="C7505" s="89">
        <f>LN(Table3[[#This Row],[Value]]/B7504)</f>
        <v>3.7059955943174348E-3</v>
      </c>
      <c r="D7505" s="89"/>
      <c r="E7505" s="89"/>
      <c r="F7505" s="89">
        <f>Table3[[#This Row],[Yield]]/100*(1+F7504)</f>
        <v>0</v>
      </c>
    </row>
    <row r="7506" spans="1:6" x14ac:dyDescent="0.2">
      <c r="A7506" s="88">
        <v>8039</v>
      </c>
      <c r="B7506" s="89">
        <v>78.91</v>
      </c>
      <c r="C7506" s="89">
        <f>LN(Table3[[#This Row],[Value]]/B7505)</f>
        <v>-2.7374998588423606E-2</v>
      </c>
      <c r="D7506" s="89"/>
      <c r="E7506" s="89"/>
      <c r="F7506" s="89">
        <f>Table3[[#This Row],[Yield]]/100*(1+F7505)</f>
        <v>0</v>
      </c>
    </row>
    <row r="7507" spans="1:6" x14ac:dyDescent="0.2">
      <c r="A7507" s="88">
        <v>8040</v>
      </c>
      <c r="B7507" s="89">
        <v>79.61</v>
      </c>
      <c r="C7507" s="89">
        <f>LN(Table3[[#This Row],[Value]]/B7506)</f>
        <v>8.8317505675431264E-3</v>
      </c>
      <c r="D7507" s="89"/>
      <c r="E7507" s="89"/>
      <c r="F7507" s="89">
        <f>Table3[[#This Row],[Yield]]/100*(1+F7506)</f>
        <v>0</v>
      </c>
    </row>
    <row r="7508" spans="1:6" x14ac:dyDescent="0.2">
      <c r="A7508" s="88">
        <v>8041</v>
      </c>
      <c r="B7508" s="89">
        <v>78.680000000000007</v>
      </c>
      <c r="C7508" s="89">
        <f>LN(Table3[[#This Row],[Value]]/B7507)</f>
        <v>-1.1750719579628381E-2</v>
      </c>
      <c r="D7508" s="89"/>
      <c r="E7508" s="89"/>
      <c r="F7508" s="89">
        <f>Table3[[#This Row],[Yield]]/100*(1+F7507)</f>
        <v>0</v>
      </c>
    </row>
    <row r="7509" spans="1:6" x14ac:dyDescent="0.2">
      <c r="A7509" s="88">
        <v>8042</v>
      </c>
      <c r="B7509" s="89">
        <v>78.959999999999994</v>
      </c>
      <c r="C7509" s="89">
        <f>LN(Table3[[#This Row],[Value]]/B7508)</f>
        <v>3.5524016043677006E-3</v>
      </c>
      <c r="D7509" s="89"/>
      <c r="E7509" s="89"/>
      <c r="F7509" s="89">
        <f>Table3[[#This Row],[Yield]]/100*(1+F7508)</f>
        <v>0</v>
      </c>
    </row>
    <row r="7510" spans="1:6" x14ac:dyDescent="0.2">
      <c r="A7510" s="88">
        <v>8043</v>
      </c>
      <c r="B7510" s="89">
        <v>79.12</v>
      </c>
      <c r="C7510" s="89">
        <f>LN(Table3[[#This Row],[Value]]/B7509)</f>
        <v>2.0242921892306607E-3</v>
      </c>
      <c r="D7510" s="89"/>
      <c r="E7510" s="89"/>
      <c r="F7510" s="89">
        <f>Table3[[#This Row],[Yield]]/100*(1+F7509)</f>
        <v>0</v>
      </c>
    </row>
    <row r="7511" spans="1:6" x14ac:dyDescent="0.2">
      <c r="A7511" s="88">
        <v>8045</v>
      </c>
      <c r="B7511" s="89">
        <v>78.87</v>
      </c>
      <c r="C7511" s="89">
        <f>LN(Table3[[#This Row],[Value]]/B7510)</f>
        <v>-3.1647599045571359E-3</v>
      </c>
      <c r="D7511" s="89"/>
      <c r="E7511" s="89"/>
      <c r="F7511" s="89">
        <f>Table3[[#This Row],[Yield]]/100*(1+F7510)</f>
        <v>0</v>
      </c>
    </row>
    <row r="7512" spans="1:6" x14ac:dyDescent="0.2">
      <c r="A7512" s="88">
        <v>8046</v>
      </c>
      <c r="B7512" s="89">
        <v>78.59</v>
      </c>
      <c r="C7512" s="89">
        <f>LN(Table3[[#This Row],[Value]]/B7511)</f>
        <v>-3.5564625318159743E-3</v>
      </c>
      <c r="D7512" s="89"/>
      <c r="E7512" s="89"/>
      <c r="F7512" s="89">
        <f>Table3[[#This Row],[Yield]]/100*(1+F7511)</f>
        <v>0</v>
      </c>
    </row>
    <row r="7513" spans="1:6" x14ac:dyDescent="0.2">
      <c r="A7513" s="88">
        <v>8047</v>
      </c>
      <c r="B7513" s="89">
        <v>80.03</v>
      </c>
      <c r="C7513" s="89">
        <f>LN(Table3[[#This Row],[Value]]/B7512)</f>
        <v>1.8157099500871157E-2</v>
      </c>
      <c r="D7513" s="89"/>
      <c r="E7513" s="89"/>
      <c r="F7513" s="89">
        <f>Table3[[#This Row],[Yield]]/100*(1+F7512)</f>
        <v>0</v>
      </c>
    </row>
    <row r="7514" spans="1:6" x14ac:dyDescent="0.2">
      <c r="A7514" s="88">
        <v>8048</v>
      </c>
      <c r="B7514" s="89">
        <v>79.959999999999994</v>
      </c>
      <c r="C7514" s="89">
        <f>LN(Table3[[#This Row],[Value]]/B7513)</f>
        <v>-8.7505474675557307E-4</v>
      </c>
      <c r="D7514" s="89"/>
      <c r="E7514" s="89"/>
      <c r="F7514" s="89">
        <f>Table3[[#This Row],[Yield]]/100*(1+F7513)</f>
        <v>0</v>
      </c>
    </row>
    <row r="7515" spans="1:6" x14ac:dyDescent="0.2">
      <c r="A7515" s="88">
        <v>8049</v>
      </c>
      <c r="B7515" s="89">
        <v>80.819999999999993</v>
      </c>
      <c r="C7515" s="89">
        <f>LN(Table3[[#This Row],[Value]]/B7514)</f>
        <v>1.0697950018128372E-2</v>
      </c>
      <c r="D7515" s="89"/>
      <c r="E7515" s="89"/>
      <c r="F7515" s="89">
        <f>Table3[[#This Row],[Yield]]/100*(1+F7514)</f>
        <v>0</v>
      </c>
    </row>
    <row r="7516" spans="1:6" x14ac:dyDescent="0.2">
      <c r="A7516" s="88">
        <v>8050</v>
      </c>
      <c r="B7516" s="89">
        <v>81.23</v>
      </c>
      <c r="C7516" s="89">
        <f>LN(Table3[[#This Row],[Value]]/B7515)</f>
        <v>5.0601774125350494E-3</v>
      </c>
      <c r="D7516" s="89"/>
      <c r="E7516" s="89"/>
      <c r="F7516" s="89">
        <f>Table3[[#This Row],[Yield]]/100*(1+F7515)</f>
        <v>0</v>
      </c>
    </row>
    <row r="7517" spans="1:6" x14ac:dyDescent="0.2">
      <c r="A7517" s="88">
        <v>8052</v>
      </c>
      <c r="B7517" s="89">
        <v>81.36</v>
      </c>
      <c r="C7517" s="89">
        <f>LN(Table3[[#This Row],[Value]]/B7516)</f>
        <v>1.5991146774419539E-3</v>
      </c>
      <c r="D7517" s="89"/>
      <c r="E7517" s="89"/>
      <c r="F7517" s="89">
        <f>Table3[[#This Row],[Yield]]/100*(1+F7516)</f>
        <v>0</v>
      </c>
    </row>
    <row r="7518" spans="1:6" x14ac:dyDescent="0.2">
      <c r="A7518" s="88">
        <v>8053</v>
      </c>
      <c r="B7518" s="89">
        <v>81.900000000000006</v>
      </c>
      <c r="C7518" s="89">
        <f>LN(Table3[[#This Row],[Value]]/B7517)</f>
        <v>6.6152391187194043E-3</v>
      </c>
      <c r="D7518" s="89"/>
      <c r="E7518" s="89"/>
      <c r="F7518" s="89">
        <f>Table3[[#This Row],[Yield]]/100*(1+F7517)</f>
        <v>0</v>
      </c>
    </row>
    <row r="7519" spans="1:6" x14ac:dyDescent="0.2">
      <c r="A7519" s="88">
        <v>8054</v>
      </c>
      <c r="B7519" s="89">
        <v>82.33</v>
      </c>
      <c r="C7519" s="89">
        <f>LN(Table3[[#This Row],[Value]]/B7518)</f>
        <v>5.2365704513108978E-3</v>
      </c>
      <c r="D7519" s="89"/>
      <c r="E7519" s="89"/>
      <c r="F7519" s="89">
        <f>Table3[[#This Row],[Yield]]/100*(1+F7518)</f>
        <v>0</v>
      </c>
    </row>
    <row r="7520" spans="1:6" x14ac:dyDescent="0.2">
      <c r="A7520" s="88">
        <v>8055</v>
      </c>
      <c r="B7520" s="89">
        <v>81.91</v>
      </c>
      <c r="C7520" s="89">
        <f>LN(Table3[[#This Row],[Value]]/B7519)</f>
        <v>-5.1144777828240071E-3</v>
      </c>
      <c r="D7520" s="89"/>
      <c r="E7520" s="89"/>
      <c r="F7520" s="89">
        <f>Table3[[#This Row],[Yield]]/100*(1+F7519)</f>
        <v>0</v>
      </c>
    </row>
    <row r="7521" spans="1:6" x14ac:dyDescent="0.2">
      <c r="A7521" s="88">
        <v>8056</v>
      </c>
      <c r="B7521" s="89">
        <v>82.95</v>
      </c>
      <c r="C7521" s="89">
        <f>LN(Table3[[#This Row],[Value]]/B7520)</f>
        <v>1.2616933108942822E-2</v>
      </c>
      <c r="D7521" s="89"/>
      <c r="E7521" s="89"/>
      <c r="F7521" s="89">
        <f>Table3[[#This Row],[Yield]]/100*(1+F7520)</f>
        <v>0</v>
      </c>
    </row>
    <row r="7522" spans="1:6" x14ac:dyDescent="0.2">
      <c r="A7522" s="88">
        <v>8057</v>
      </c>
      <c r="B7522" s="89">
        <v>82.53</v>
      </c>
      <c r="C7522" s="89">
        <f>LN(Table3[[#This Row],[Value]]/B7521)</f>
        <v>-5.0761530318606607E-3</v>
      </c>
      <c r="D7522" s="89"/>
      <c r="E7522" s="89"/>
      <c r="F7522" s="89">
        <f>Table3[[#This Row],[Yield]]/100*(1+F7521)</f>
        <v>0</v>
      </c>
    </row>
    <row r="7523" spans="1:6" x14ac:dyDescent="0.2">
      <c r="A7523" s="88">
        <v>8059</v>
      </c>
      <c r="B7523" s="89">
        <v>82.29</v>
      </c>
      <c r="C7523" s="89">
        <f>LN(Table3[[#This Row],[Value]]/B7522)</f>
        <v>-2.9122699869712711E-3</v>
      </c>
      <c r="D7523" s="89"/>
      <c r="E7523" s="89"/>
      <c r="F7523" s="89">
        <f>Table3[[#This Row],[Yield]]/100*(1+F7522)</f>
        <v>0</v>
      </c>
    </row>
    <row r="7524" spans="1:6" x14ac:dyDescent="0.2">
      <c r="A7524" s="88">
        <v>8060</v>
      </c>
      <c r="B7524" s="89">
        <v>82.43</v>
      </c>
      <c r="C7524" s="89">
        <f>LN(Table3[[#This Row],[Value]]/B7523)</f>
        <v>1.6998547075147033E-3</v>
      </c>
      <c r="D7524" s="89"/>
      <c r="E7524" s="89"/>
      <c r="F7524" s="89">
        <f>Table3[[#This Row],[Yield]]/100*(1+F7523)</f>
        <v>0</v>
      </c>
    </row>
    <row r="7525" spans="1:6" x14ac:dyDescent="0.2">
      <c r="A7525" s="88">
        <v>8061</v>
      </c>
      <c r="B7525" s="89">
        <v>82.57</v>
      </c>
      <c r="C7525" s="89">
        <f>LN(Table3[[#This Row],[Value]]/B7524)</f>
        <v>1.6969701042008044E-3</v>
      </c>
      <c r="D7525" s="89"/>
      <c r="E7525" s="89"/>
      <c r="F7525" s="89">
        <f>Table3[[#This Row],[Yield]]/100*(1+F7524)</f>
        <v>0</v>
      </c>
    </row>
    <row r="7526" spans="1:6" x14ac:dyDescent="0.2">
      <c r="A7526" s="88">
        <v>8062</v>
      </c>
      <c r="B7526" s="89">
        <v>81.540000000000006</v>
      </c>
      <c r="C7526" s="89">
        <f>LN(Table3[[#This Row],[Value]]/B7525)</f>
        <v>-1.2552721038229646E-2</v>
      </c>
      <c r="D7526" s="89"/>
      <c r="E7526" s="89"/>
      <c r="F7526" s="89">
        <f>Table3[[#This Row],[Yield]]/100*(1+F7525)</f>
        <v>0</v>
      </c>
    </row>
    <row r="7527" spans="1:6" x14ac:dyDescent="0.2">
      <c r="A7527" s="88">
        <v>8063</v>
      </c>
      <c r="B7527" s="89">
        <v>81.34</v>
      </c>
      <c r="C7527" s="89">
        <f>LN(Table3[[#This Row],[Value]]/B7526)</f>
        <v>-2.4557969120288944E-3</v>
      </c>
      <c r="D7527" s="89"/>
      <c r="E7527" s="89"/>
      <c r="F7527" s="89">
        <f>Table3[[#This Row],[Yield]]/100*(1+F7526)</f>
        <v>0</v>
      </c>
    </row>
    <row r="7528" spans="1:6" x14ac:dyDescent="0.2">
      <c r="A7528" s="88">
        <v>8064</v>
      </c>
      <c r="B7528" s="89">
        <v>81.75</v>
      </c>
      <c r="C7528" s="89">
        <f>LN(Table3[[#This Row],[Value]]/B7527)</f>
        <v>5.0279092982841661E-3</v>
      </c>
      <c r="D7528" s="89"/>
      <c r="E7528" s="89"/>
      <c r="F7528" s="89">
        <f>Table3[[#This Row],[Yield]]/100*(1+F7527)</f>
        <v>0</v>
      </c>
    </row>
    <row r="7529" spans="1:6" x14ac:dyDescent="0.2">
      <c r="A7529" s="88">
        <v>8066</v>
      </c>
      <c r="B7529" s="89">
        <v>81.33</v>
      </c>
      <c r="C7529" s="89">
        <f>LN(Table3[[#This Row],[Value]]/B7528)</f>
        <v>-5.1508575986789016E-3</v>
      </c>
      <c r="D7529" s="89"/>
      <c r="E7529" s="89"/>
      <c r="F7529" s="89">
        <f>Table3[[#This Row],[Yield]]/100*(1+F7528)</f>
        <v>0</v>
      </c>
    </row>
    <row r="7530" spans="1:6" x14ac:dyDescent="0.2">
      <c r="A7530" s="88">
        <v>8067</v>
      </c>
      <c r="B7530" s="89">
        <v>81.3</v>
      </c>
      <c r="C7530" s="89">
        <f>LN(Table3[[#This Row],[Value]]/B7529)</f>
        <v>-3.689356249190079E-4</v>
      </c>
      <c r="D7530" s="89"/>
      <c r="E7530" s="89"/>
      <c r="F7530" s="89">
        <f>Table3[[#This Row],[Yield]]/100*(1+F7529)</f>
        <v>0</v>
      </c>
    </row>
    <row r="7531" spans="1:6" x14ac:dyDescent="0.2">
      <c r="A7531" s="88">
        <v>8068</v>
      </c>
      <c r="B7531" s="89">
        <v>81.680000000000007</v>
      </c>
      <c r="C7531" s="89">
        <f>LN(Table3[[#This Row],[Value]]/B7530)</f>
        <v>4.6631573026453665E-3</v>
      </c>
      <c r="D7531" s="89"/>
      <c r="E7531" s="89"/>
      <c r="F7531" s="89">
        <f>Table3[[#This Row],[Yield]]/100*(1+F7530)</f>
        <v>0</v>
      </c>
    </row>
    <row r="7532" spans="1:6" x14ac:dyDescent="0.2">
      <c r="A7532" s="88">
        <v>8069</v>
      </c>
      <c r="B7532" s="89">
        <v>82.86</v>
      </c>
      <c r="C7532" s="89">
        <f>LN(Table3[[#This Row],[Value]]/B7531)</f>
        <v>1.4343262792845627E-2</v>
      </c>
      <c r="D7532" s="89"/>
      <c r="E7532" s="89"/>
      <c r="F7532" s="89">
        <f>Table3[[#This Row],[Yield]]/100*(1+F7531)</f>
        <v>0</v>
      </c>
    </row>
    <row r="7533" spans="1:6" x14ac:dyDescent="0.2">
      <c r="A7533" s="88">
        <v>8070</v>
      </c>
      <c r="B7533" s="89">
        <v>82.93</v>
      </c>
      <c r="C7533" s="89">
        <f>LN(Table3[[#This Row],[Value]]/B7532)</f>
        <v>8.4444181385672315E-4</v>
      </c>
      <c r="D7533" s="89"/>
      <c r="E7533" s="89"/>
      <c r="F7533" s="89">
        <f>Table3[[#This Row],[Yield]]/100*(1+F7532)</f>
        <v>0</v>
      </c>
    </row>
    <row r="7534" spans="1:6" x14ac:dyDescent="0.2">
      <c r="A7534" s="88">
        <v>8071</v>
      </c>
      <c r="B7534" s="89">
        <v>83.61</v>
      </c>
      <c r="C7534" s="89">
        <f>LN(Table3[[#This Row],[Value]]/B7533)</f>
        <v>8.1662516988540105E-3</v>
      </c>
      <c r="D7534" s="89"/>
      <c r="E7534" s="89"/>
      <c r="F7534" s="89">
        <f>Table3[[#This Row],[Yield]]/100*(1+F7533)</f>
        <v>0</v>
      </c>
    </row>
    <row r="7535" spans="1:6" x14ac:dyDescent="0.2">
      <c r="A7535" s="88">
        <v>8073</v>
      </c>
      <c r="B7535" s="89">
        <v>83.7</v>
      </c>
      <c r="C7535" s="89">
        <f>LN(Table3[[#This Row],[Value]]/B7534)</f>
        <v>1.07584733346311E-3</v>
      </c>
      <c r="D7535" s="89"/>
      <c r="E7535" s="89"/>
      <c r="F7535" s="89">
        <f>Table3[[#This Row],[Yield]]/100*(1+F7534)</f>
        <v>0</v>
      </c>
    </row>
    <row r="7536" spans="1:6" x14ac:dyDescent="0.2">
      <c r="A7536" s="88">
        <v>8074</v>
      </c>
      <c r="B7536" s="89">
        <v>83.38</v>
      </c>
      <c r="C7536" s="89">
        <f>LN(Table3[[#This Row],[Value]]/B7535)</f>
        <v>-3.8305050427788912E-3</v>
      </c>
      <c r="D7536" s="89"/>
      <c r="E7536" s="89"/>
      <c r="F7536" s="89">
        <f>Table3[[#This Row],[Yield]]/100*(1+F7535)</f>
        <v>0</v>
      </c>
    </row>
    <row r="7537" spans="1:6" x14ac:dyDescent="0.2">
      <c r="A7537" s="88">
        <v>8075</v>
      </c>
      <c r="B7537" s="89">
        <v>82.74</v>
      </c>
      <c r="C7537" s="89">
        <f>LN(Table3[[#This Row],[Value]]/B7536)</f>
        <v>-7.7053114193854364E-3</v>
      </c>
      <c r="D7537" s="89"/>
      <c r="E7537" s="89"/>
      <c r="F7537" s="89">
        <f>Table3[[#This Row],[Yield]]/100*(1+F7536)</f>
        <v>0</v>
      </c>
    </row>
    <row r="7538" spans="1:6" x14ac:dyDescent="0.2">
      <c r="A7538" s="88">
        <v>8076</v>
      </c>
      <c r="B7538" s="89">
        <v>83.6</v>
      </c>
      <c r="C7538" s="89">
        <f>LN(Table3[[#This Row],[Value]]/B7537)</f>
        <v>1.0340359057390582E-2</v>
      </c>
      <c r="D7538" s="89"/>
      <c r="E7538" s="89"/>
      <c r="F7538" s="89">
        <f>Table3[[#This Row],[Yield]]/100*(1+F7537)</f>
        <v>0</v>
      </c>
    </row>
    <row r="7539" spans="1:6" x14ac:dyDescent="0.2">
      <c r="A7539" s="88">
        <v>8077</v>
      </c>
      <c r="B7539" s="89">
        <v>83.05</v>
      </c>
      <c r="C7539" s="89">
        <f>LN(Table3[[#This Row],[Value]]/B7538)</f>
        <v>-6.6006840313520242E-3</v>
      </c>
      <c r="D7539" s="89"/>
      <c r="E7539" s="89"/>
      <c r="F7539" s="89">
        <f>Table3[[#This Row],[Yield]]/100*(1+F7538)</f>
        <v>0</v>
      </c>
    </row>
    <row r="7540" spans="1:6" x14ac:dyDescent="0.2">
      <c r="A7540" s="88">
        <v>8078</v>
      </c>
      <c r="B7540" s="89">
        <v>82.96</v>
      </c>
      <c r="C7540" s="89">
        <f>LN(Table3[[#This Row],[Value]]/B7539)</f>
        <v>-1.0842721380320119E-3</v>
      </c>
      <c r="D7540" s="89"/>
      <c r="E7540" s="89"/>
      <c r="F7540" s="89">
        <f>Table3[[#This Row],[Yield]]/100*(1+F7539)</f>
        <v>0</v>
      </c>
    </row>
    <row r="7541" spans="1:6" x14ac:dyDescent="0.2">
      <c r="A7541" s="88">
        <v>8081</v>
      </c>
      <c r="B7541" s="89">
        <v>83.81</v>
      </c>
      <c r="C7541" s="89">
        <f>LN(Table3[[#This Row],[Value]]/B7540)</f>
        <v>1.0193768189543024E-2</v>
      </c>
      <c r="D7541" s="89"/>
      <c r="E7541" s="89"/>
      <c r="F7541" s="89">
        <f>Table3[[#This Row],[Yield]]/100*(1+F7540)</f>
        <v>0</v>
      </c>
    </row>
    <row r="7542" spans="1:6" x14ac:dyDescent="0.2">
      <c r="A7542" s="88">
        <v>8082</v>
      </c>
      <c r="B7542" s="89">
        <v>84.09</v>
      </c>
      <c r="C7542" s="89">
        <f>LN(Table3[[#This Row],[Value]]/B7541)</f>
        <v>3.3353217339918183E-3</v>
      </c>
      <c r="D7542" s="89"/>
      <c r="E7542" s="89"/>
      <c r="F7542" s="89">
        <f>Table3[[#This Row],[Yield]]/100*(1+F7541)</f>
        <v>0</v>
      </c>
    </row>
    <row r="7543" spans="1:6" x14ac:dyDescent="0.2">
      <c r="A7543" s="88">
        <v>8083</v>
      </c>
      <c r="B7543" s="89">
        <v>83.98</v>
      </c>
      <c r="C7543" s="89">
        <f>LN(Table3[[#This Row],[Value]]/B7542)</f>
        <v>-1.3089785887593485E-3</v>
      </c>
      <c r="D7543" s="89"/>
      <c r="E7543" s="89"/>
      <c r="F7543" s="89">
        <f>Table3[[#This Row],[Yield]]/100*(1+F7542)</f>
        <v>0</v>
      </c>
    </row>
    <row r="7544" spans="1:6" x14ac:dyDescent="0.2">
      <c r="A7544" s="88">
        <v>8084</v>
      </c>
      <c r="B7544" s="89">
        <v>83.88</v>
      </c>
      <c r="C7544" s="89">
        <f>LN(Table3[[#This Row],[Value]]/B7543)</f>
        <v>-1.1914692223281608E-3</v>
      </c>
      <c r="D7544" s="89"/>
      <c r="E7544" s="89"/>
      <c r="F7544" s="89">
        <f>Table3[[#This Row],[Yield]]/100*(1+F7543)</f>
        <v>0</v>
      </c>
    </row>
    <row r="7545" spans="1:6" x14ac:dyDescent="0.2">
      <c r="A7545" s="88">
        <v>8085</v>
      </c>
      <c r="B7545" s="89">
        <v>84.28</v>
      </c>
      <c r="C7545" s="89">
        <f>LN(Table3[[#This Row],[Value]]/B7544)</f>
        <v>4.7573829022691571E-3</v>
      </c>
      <c r="D7545" s="89"/>
      <c r="E7545" s="89"/>
      <c r="F7545" s="89">
        <f>Table3[[#This Row],[Yield]]/100*(1+F7544)</f>
        <v>0</v>
      </c>
    </row>
    <row r="7546" spans="1:6" x14ac:dyDescent="0.2">
      <c r="A7546" s="88">
        <v>8087</v>
      </c>
      <c r="B7546" s="89">
        <v>84.85</v>
      </c>
      <c r="C7546" s="89">
        <f>LN(Table3[[#This Row],[Value]]/B7545)</f>
        <v>6.7404027442470541E-3</v>
      </c>
      <c r="D7546" s="89"/>
      <c r="E7546" s="89"/>
      <c r="F7546" s="89">
        <f>Table3[[#This Row],[Yield]]/100*(1+F7545)</f>
        <v>0</v>
      </c>
    </row>
    <row r="7547" spans="1:6" x14ac:dyDescent="0.2">
      <c r="A7547" s="88">
        <v>8088</v>
      </c>
      <c r="B7547" s="89">
        <v>85.81</v>
      </c>
      <c r="C7547" s="89">
        <f>LN(Table3[[#This Row],[Value]]/B7546)</f>
        <v>1.1250558138794364E-2</v>
      </c>
      <c r="D7547" s="89"/>
      <c r="E7547" s="89"/>
      <c r="F7547" s="89">
        <f>Table3[[#This Row],[Yield]]/100*(1+F7546)</f>
        <v>0</v>
      </c>
    </row>
    <row r="7548" spans="1:6" x14ac:dyDescent="0.2">
      <c r="A7548" s="88">
        <v>8090</v>
      </c>
      <c r="B7548" s="89">
        <v>85.36</v>
      </c>
      <c r="C7548" s="89">
        <f>LN(Table3[[#This Row],[Value]]/B7547)</f>
        <v>-5.2579428255316637E-3</v>
      </c>
      <c r="D7548" s="89"/>
      <c r="E7548" s="89"/>
      <c r="F7548" s="89">
        <f>Table3[[#This Row],[Yield]]/100*(1+F7547)</f>
        <v>0</v>
      </c>
    </row>
    <row r="7549" spans="1:6" x14ac:dyDescent="0.2">
      <c r="A7549" s="88">
        <v>8091</v>
      </c>
      <c r="B7549" s="89">
        <v>85.18</v>
      </c>
      <c r="C7549" s="89">
        <f>LN(Table3[[#This Row],[Value]]/B7548)</f>
        <v>-2.1109424984304395E-3</v>
      </c>
      <c r="D7549" s="89"/>
      <c r="E7549" s="89"/>
      <c r="F7549" s="89">
        <f>Table3[[#This Row],[Yield]]/100*(1+F7548)</f>
        <v>0</v>
      </c>
    </row>
    <row r="7550" spans="1:6" x14ac:dyDescent="0.2">
      <c r="A7550" s="88">
        <v>8092</v>
      </c>
      <c r="B7550" s="89">
        <v>83.33</v>
      </c>
      <c r="C7550" s="89">
        <f>LN(Table3[[#This Row],[Value]]/B7549)</f>
        <v>-2.1958036100952115E-2</v>
      </c>
      <c r="D7550" s="89"/>
      <c r="E7550" s="89"/>
      <c r="F7550" s="89">
        <f>Table3[[#This Row],[Yield]]/100*(1+F7549)</f>
        <v>0</v>
      </c>
    </row>
    <row r="7551" spans="1:6" x14ac:dyDescent="0.2">
      <c r="A7551" s="88">
        <v>8094</v>
      </c>
      <c r="B7551" s="89">
        <v>84.58</v>
      </c>
      <c r="C7551" s="89">
        <f>LN(Table3[[#This Row],[Value]]/B7550)</f>
        <v>1.4889203650227207E-2</v>
      </c>
      <c r="D7551" s="89"/>
      <c r="E7551" s="89"/>
      <c r="F7551" s="89">
        <f>Table3[[#This Row],[Yield]]/100*(1+F7550)</f>
        <v>0</v>
      </c>
    </row>
    <row r="7552" spans="1:6" x14ac:dyDescent="0.2">
      <c r="A7552" s="88">
        <v>8095</v>
      </c>
      <c r="B7552" s="89">
        <v>85.46</v>
      </c>
      <c r="C7552" s="89">
        <f>LN(Table3[[#This Row],[Value]]/B7551)</f>
        <v>1.0350598171536277E-2</v>
      </c>
      <c r="D7552" s="89"/>
      <c r="E7552" s="89"/>
      <c r="F7552" s="89">
        <f>Table3[[#This Row],[Yield]]/100*(1+F7551)</f>
        <v>0</v>
      </c>
    </row>
    <row r="7553" spans="1:6" x14ac:dyDescent="0.2">
      <c r="A7553" s="88">
        <v>8096</v>
      </c>
      <c r="B7553" s="89">
        <v>85.33</v>
      </c>
      <c r="C7553" s="89">
        <f>LN(Table3[[#This Row],[Value]]/B7552)</f>
        <v>-1.522337667385373E-3</v>
      </c>
      <c r="D7553" s="89"/>
      <c r="E7553" s="89"/>
      <c r="F7553" s="89">
        <f>Table3[[#This Row],[Yield]]/100*(1+F7552)</f>
        <v>0</v>
      </c>
    </row>
    <row r="7554" spans="1:6" x14ac:dyDescent="0.2">
      <c r="A7554" s="88">
        <v>8097</v>
      </c>
      <c r="B7554" s="89">
        <v>86.03</v>
      </c>
      <c r="C7554" s="89">
        <f>LN(Table3[[#This Row],[Value]]/B7553)</f>
        <v>8.1699800847633616E-3</v>
      </c>
      <c r="D7554" s="89"/>
      <c r="E7554" s="89"/>
      <c r="F7554" s="89">
        <f>Table3[[#This Row],[Yield]]/100*(1+F7553)</f>
        <v>0</v>
      </c>
    </row>
    <row r="7555" spans="1:6" x14ac:dyDescent="0.2">
      <c r="A7555" s="88">
        <v>8098</v>
      </c>
      <c r="B7555" s="89">
        <v>86.46</v>
      </c>
      <c r="C7555" s="89">
        <f>LN(Table3[[#This Row],[Value]]/B7554)</f>
        <v>4.9858066062288689E-3</v>
      </c>
      <c r="D7555" s="89"/>
      <c r="E7555" s="89"/>
      <c r="F7555" s="89">
        <f>Table3[[#This Row],[Yield]]/100*(1+F7554)</f>
        <v>0</v>
      </c>
    </row>
    <row r="7556" spans="1:6" x14ac:dyDescent="0.2">
      <c r="A7556" s="88">
        <v>8099</v>
      </c>
      <c r="B7556" s="89">
        <v>85.91</v>
      </c>
      <c r="C7556" s="89">
        <f>LN(Table3[[#This Row],[Value]]/B7555)</f>
        <v>-6.3816425895204974E-3</v>
      </c>
      <c r="D7556" s="89"/>
      <c r="E7556" s="89"/>
      <c r="F7556" s="89">
        <f>Table3[[#This Row],[Yield]]/100*(1+F7555)</f>
        <v>0</v>
      </c>
    </row>
    <row r="7557" spans="1:6" x14ac:dyDescent="0.2">
      <c r="A7557" s="88">
        <v>8101</v>
      </c>
      <c r="B7557" s="89">
        <v>86.3</v>
      </c>
      <c r="C7557" s="89">
        <f>LN(Table3[[#This Row],[Value]]/B7556)</f>
        <v>4.5293614394172109E-3</v>
      </c>
      <c r="D7557" s="89"/>
      <c r="E7557" s="89"/>
      <c r="F7557" s="89">
        <f>Table3[[#This Row],[Yield]]/100*(1+F7556)</f>
        <v>0</v>
      </c>
    </row>
    <row r="7558" spans="1:6" x14ac:dyDescent="0.2">
      <c r="A7558" s="88">
        <v>8102</v>
      </c>
      <c r="B7558" s="89">
        <v>86.9</v>
      </c>
      <c r="C7558" s="89">
        <f>LN(Table3[[#This Row],[Value]]/B7557)</f>
        <v>6.9284341819641397E-3</v>
      </c>
      <c r="D7558" s="89"/>
      <c r="E7558" s="89"/>
      <c r="F7558" s="89">
        <f>Table3[[#This Row],[Yield]]/100*(1+F7557)</f>
        <v>0</v>
      </c>
    </row>
    <row r="7559" spans="1:6" x14ac:dyDescent="0.2">
      <c r="A7559" s="88">
        <v>8103</v>
      </c>
      <c r="B7559" s="89">
        <v>86.73</v>
      </c>
      <c r="C7559" s="89">
        <f>LN(Table3[[#This Row],[Value]]/B7558)</f>
        <v>-1.9581875749820109E-3</v>
      </c>
      <c r="D7559" s="89"/>
      <c r="E7559" s="89"/>
      <c r="F7559" s="89">
        <f>Table3[[#This Row],[Yield]]/100*(1+F7558)</f>
        <v>0</v>
      </c>
    </row>
    <row r="7560" spans="1:6" x14ac:dyDescent="0.2">
      <c r="A7560" s="88">
        <v>8104</v>
      </c>
      <c r="B7560" s="89">
        <v>86.95</v>
      </c>
      <c r="C7560" s="89">
        <f>LN(Table3[[#This Row],[Value]]/B7559)</f>
        <v>2.5333961039275851E-3</v>
      </c>
      <c r="D7560" s="89"/>
      <c r="E7560" s="89"/>
      <c r="F7560" s="89">
        <f>Table3[[#This Row],[Yield]]/100*(1+F7559)</f>
        <v>0</v>
      </c>
    </row>
    <row r="7561" spans="1:6" x14ac:dyDescent="0.2">
      <c r="A7561" s="88">
        <v>8105</v>
      </c>
      <c r="B7561" s="89">
        <v>87.18</v>
      </c>
      <c r="C7561" s="89">
        <f>LN(Table3[[#This Row],[Value]]/B7560)</f>
        <v>2.6417060099544576E-3</v>
      </c>
      <c r="D7561" s="89"/>
      <c r="E7561" s="89"/>
      <c r="F7561" s="89">
        <f>Table3[[#This Row],[Yield]]/100*(1+F7560)</f>
        <v>0</v>
      </c>
    </row>
    <row r="7562" spans="1:6" x14ac:dyDescent="0.2">
      <c r="A7562" s="88">
        <v>8106</v>
      </c>
      <c r="B7562" s="89">
        <v>87.93</v>
      </c>
      <c r="C7562" s="89">
        <f>LN(Table3[[#This Row],[Value]]/B7561)</f>
        <v>8.5660965806641544E-3</v>
      </c>
      <c r="D7562" s="89"/>
      <c r="E7562" s="89"/>
      <c r="F7562" s="89">
        <f>Table3[[#This Row],[Yield]]/100*(1+F7561)</f>
        <v>0</v>
      </c>
    </row>
    <row r="7563" spans="1:6" x14ac:dyDescent="0.2">
      <c r="A7563" s="88">
        <v>8108</v>
      </c>
      <c r="B7563" s="89">
        <v>87.56</v>
      </c>
      <c r="C7563" s="89">
        <f>LN(Table3[[#This Row],[Value]]/B7562)</f>
        <v>-4.2167707362486141E-3</v>
      </c>
      <c r="D7563" s="89"/>
      <c r="E7563" s="89"/>
      <c r="F7563" s="89">
        <f>Table3[[#This Row],[Yield]]/100*(1+F7562)</f>
        <v>0</v>
      </c>
    </row>
    <row r="7564" spans="1:6" x14ac:dyDescent="0.2">
      <c r="A7564" s="88">
        <v>8109</v>
      </c>
      <c r="B7564" s="89">
        <v>87.92</v>
      </c>
      <c r="C7564" s="89">
        <f>LN(Table3[[#This Row],[Value]]/B7563)</f>
        <v>4.1030374407036996E-3</v>
      </c>
      <c r="D7564" s="89"/>
      <c r="E7564" s="89"/>
      <c r="F7564" s="89">
        <f>Table3[[#This Row],[Yield]]/100*(1+F7563)</f>
        <v>0</v>
      </c>
    </row>
    <row r="7565" spans="1:6" x14ac:dyDescent="0.2">
      <c r="A7565" s="88">
        <v>8110</v>
      </c>
      <c r="B7565" s="89">
        <v>87.3</v>
      </c>
      <c r="C7565" s="89">
        <f>LN(Table3[[#This Row],[Value]]/B7564)</f>
        <v>-7.0768472498095045E-3</v>
      </c>
      <c r="D7565" s="89"/>
      <c r="E7565" s="89"/>
      <c r="F7565" s="89">
        <f>Table3[[#This Row],[Yield]]/100*(1+F7564)</f>
        <v>0</v>
      </c>
    </row>
    <row r="7566" spans="1:6" x14ac:dyDescent="0.2">
      <c r="A7566" s="88">
        <v>8111</v>
      </c>
      <c r="B7566" s="89">
        <v>88.11</v>
      </c>
      <c r="C7566" s="89">
        <f>LN(Table3[[#This Row],[Value]]/B7565)</f>
        <v>9.2355710330818443E-3</v>
      </c>
      <c r="D7566" s="89"/>
      <c r="E7566" s="89"/>
      <c r="F7566" s="89">
        <f>Table3[[#This Row],[Yield]]/100*(1+F7565)</f>
        <v>0</v>
      </c>
    </row>
    <row r="7567" spans="1:6" x14ac:dyDescent="0.2">
      <c r="A7567" s="88">
        <v>8112</v>
      </c>
      <c r="B7567" s="89">
        <v>88.46</v>
      </c>
      <c r="C7567" s="89">
        <f>LN(Table3[[#This Row],[Value]]/B7566)</f>
        <v>3.964438561542172E-3</v>
      </c>
      <c r="D7567" s="89"/>
      <c r="E7567" s="89"/>
      <c r="F7567" s="89">
        <f>Table3[[#This Row],[Yield]]/100*(1+F7566)</f>
        <v>0</v>
      </c>
    </row>
    <row r="7568" spans="1:6" x14ac:dyDescent="0.2">
      <c r="A7568" s="88">
        <v>8113</v>
      </c>
      <c r="B7568" s="89">
        <v>88.47</v>
      </c>
      <c r="C7568" s="89">
        <f>LN(Table3[[#This Row],[Value]]/B7567)</f>
        <v>1.1303905511387061E-4</v>
      </c>
      <c r="D7568" s="89"/>
      <c r="E7568" s="89"/>
      <c r="F7568" s="89">
        <f>Table3[[#This Row],[Yield]]/100*(1+F7567)</f>
        <v>0</v>
      </c>
    </row>
    <row r="7569" spans="1:6" x14ac:dyDescent="0.2">
      <c r="A7569" s="88">
        <v>8115</v>
      </c>
      <c r="B7569" s="89">
        <v>88.28</v>
      </c>
      <c r="C7569" s="89">
        <f>LN(Table3[[#This Row],[Value]]/B7568)</f>
        <v>-2.1499301067588873E-3</v>
      </c>
      <c r="D7569" s="89"/>
      <c r="E7569" s="89"/>
      <c r="F7569" s="89">
        <f>Table3[[#This Row],[Yield]]/100*(1+F7568)</f>
        <v>0</v>
      </c>
    </row>
    <row r="7570" spans="1:6" x14ac:dyDescent="0.2">
      <c r="A7570" s="88">
        <v>8116</v>
      </c>
      <c r="B7570" s="89">
        <v>88.11</v>
      </c>
      <c r="C7570" s="89">
        <f>LN(Table3[[#This Row],[Value]]/B7569)</f>
        <v>-1.9275475098972327E-3</v>
      </c>
      <c r="D7570" s="89"/>
      <c r="E7570" s="89"/>
      <c r="F7570" s="89">
        <f>Table3[[#This Row],[Yield]]/100*(1+F7569)</f>
        <v>0</v>
      </c>
    </row>
    <row r="7571" spans="1:6" x14ac:dyDescent="0.2">
      <c r="A7571" s="88">
        <v>8117</v>
      </c>
      <c r="B7571" s="89">
        <v>87.26</v>
      </c>
      <c r="C7571" s="89">
        <f>LN(Table3[[#This Row],[Value]]/B7570)</f>
        <v>-9.693866183174752E-3</v>
      </c>
      <c r="D7571" s="89"/>
      <c r="E7571" s="89"/>
      <c r="F7571" s="89">
        <f>Table3[[#This Row],[Yield]]/100*(1+F7570)</f>
        <v>0</v>
      </c>
    </row>
    <row r="7572" spans="1:6" x14ac:dyDescent="0.2">
      <c r="A7572" s="88">
        <v>8118</v>
      </c>
      <c r="B7572" s="89">
        <v>86.9</v>
      </c>
      <c r="C7572" s="89">
        <f>LN(Table3[[#This Row],[Value]]/B7571)</f>
        <v>-4.1341354241172055E-3</v>
      </c>
      <c r="D7572" s="89"/>
      <c r="E7572" s="89"/>
      <c r="F7572" s="89">
        <f>Table3[[#This Row],[Yield]]/100*(1+F7571)</f>
        <v>0</v>
      </c>
    </row>
    <row r="7573" spans="1:6" x14ac:dyDescent="0.2">
      <c r="A7573" s="88">
        <v>8119</v>
      </c>
      <c r="B7573" s="89">
        <v>87.4</v>
      </c>
      <c r="C7573" s="89">
        <f>LN(Table3[[#This Row],[Value]]/B7572)</f>
        <v>5.7372503901433726E-3</v>
      </c>
      <c r="D7573" s="89"/>
      <c r="E7573" s="89"/>
      <c r="F7573" s="89">
        <f>Table3[[#This Row],[Yield]]/100*(1+F7572)</f>
        <v>0</v>
      </c>
    </row>
    <row r="7574" spans="1:6" x14ac:dyDescent="0.2">
      <c r="A7574" s="88">
        <v>8120</v>
      </c>
      <c r="B7574" s="89">
        <v>87.08</v>
      </c>
      <c r="C7574" s="89">
        <f>LN(Table3[[#This Row],[Value]]/B7573)</f>
        <v>-3.6680462951431412E-3</v>
      </c>
      <c r="D7574" s="89"/>
      <c r="E7574" s="89"/>
      <c r="F7574" s="89">
        <f>Table3[[#This Row],[Yield]]/100*(1+F7573)</f>
        <v>0</v>
      </c>
    </row>
    <row r="7575" spans="1:6" x14ac:dyDescent="0.2">
      <c r="A7575" s="88">
        <v>8122</v>
      </c>
      <c r="B7575" s="89">
        <v>86.6</v>
      </c>
      <c r="C7575" s="89">
        <f>LN(Table3[[#This Row],[Value]]/B7574)</f>
        <v>-5.5274207979572904E-3</v>
      </c>
      <c r="D7575" s="89"/>
      <c r="E7575" s="89"/>
      <c r="F7575" s="89">
        <f>Table3[[#This Row],[Yield]]/100*(1+F7574)</f>
        <v>0</v>
      </c>
    </row>
    <row r="7576" spans="1:6" x14ac:dyDescent="0.2">
      <c r="A7576" s="88">
        <v>8123</v>
      </c>
      <c r="B7576" s="89">
        <v>87.2</v>
      </c>
      <c r="C7576" s="89">
        <f>LN(Table3[[#This Row],[Value]]/B7575)</f>
        <v>6.9045153465444858E-3</v>
      </c>
      <c r="D7576" s="89"/>
      <c r="E7576" s="89"/>
      <c r="F7576" s="89">
        <f>Table3[[#This Row],[Yield]]/100*(1+F7575)</f>
        <v>0</v>
      </c>
    </row>
    <row r="7577" spans="1:6" x14ac:dyDescent="0.2">
      <c r="A7577" s="88">
        <v>8124</v>
      </c>
      <c r="B7577" s="89">
        <v>87.9</v>
      </c>
      <c r="C7577" s="89">
        <f>LN(Table3[[#This Row],[Value]]/B7576)</f>
        <v>7.9954737761973489E-3</v>
      </c>
      <c r="D7577" s="89"/>
      <c r="E7577" s="89"/>
      <c r="F7577" s="89">
        <f>Table3[[#This Row],[Yield]]/100*(1+F7576)</f>
        <v>0</v>
      </c>
    </row>
    <row r="7578" spans="1:6" x14ac:dyDescent="0.2">
      <c r="A7578" s="88">
        <v>8125</v>
      </c>
      <c r="B7578" s="89">
        <v>88.87</v>
      </c>
      <c r="C7578" s="89">
        <f>LN(Table3[[#This Row],[Value]]/B7577)</f>
        <v>1.0974823059252414E-2</v>
      </c>
      <c r="D7578" s="89"/>
      <c r="E7578" s="89"/>
      <c r="F7578" s="89">
        <f>Table3[[#This Row],[Yield]]/100*(1+F7577)</f>
        <v>0</v>
      </c>
    </row>
    <row r="7579" spans="1:6" x14ac:dyDescent="0.2">
      <c r="A7579" s="88">
        <v>8126</v>
      </c>
      <c r="B7579" s="89">
        <v>89.05</v>
      </c>
      <c r="C7579" s="89">
        <f>LN(Table3[[#This Row],[Value]]/B7578)</f>
        <v>2.0233819852868398E-3</v>
      </c>
      <c r="D7579" s="89"/>
      <c r="E7579" s="89"/>
      <c r="F7579" s="89">
        <f>Table3[[#This Row],[Yield]]/100*(1+F7578)</f>
        <v>0</v>
      </c>
    </row>
    <row r="7580" spans="1:6" x14ac:dyDescent="0.2">
      <c r="A7580" s="88">
        <v>8127</v>
      </c>
      <c r="B7580" s="89">
        <v>89.08</v>
      </c>
      <c r="C7580" s="89">
        <f>LN(Table3[[#This Row],[Value]]/B7579)</f>
        <v>3.3683265349620151E-4</v>
      </c>
      <c r="D7580" s="89"/>
      <c r="E7580" s="89"/>
      <c r="F7580" s="89">
        <f>Table3[[#This Row],[Yield]]/100*(1+F7579)</f>
        <v>0</v>
      </c>
    </row>
    <row r="7581" spans="1:6" x14ac:dyDescent="0.2">
      <c r="A7581" s="88">
        <v>8129</v>
      </c>
      <c r="B7581" s="89">
        <v>90.05</v>
      </c>
      <c r="C7581" s="89">
        <f>LN(Table3[[#This Row],[Value]]/B7580)</f>
        <v>1.0830229232798206E-2</v>
      </c>
      <c r="D7581" s="89"/>
      <c r="E7581" s="89"/>
      <c r="F7581" s="89">
        <f>Table3[[#This Row],[Yield]]/100*(1+F7580)</f>
        <v>0</v>
      </c>
    </row>
    <row r="7582" spans="1:6" x14ac:dyDescent="0.2">
      <c r="A7582" s="88">
        <v>8130</v>
      </c>
      <c r="B7582" s="89">
        <v>89.3</v>
      </c>
      <c r="C7582" s="89">
        <f>LN(Table3[[#This Row],[Value]]/B7581)</f>
        <v>-8.3635837395117148E-3</v>
      </c>
      <c r="D7582" s="89"/>
      <c r="E7582" s="89"/>
      <c r="F7582" s="89">
        <f>Table3[[#This Row],[Yield]]/100*(1+F7581)</f>
        <v>0</v>
      </c>
    </row>
    <row r="7583" spans="1:6" x14ac:dyDescent="0.2">
      <c r="A7583" s="88">
        <v>8131</v>
      </c>
      <c r="B7583" s="89">
        <v>90.67</v>
      </c>
      <c r="C7583" s="89">
        <f>LN(Table3[[#This Row],[Value]]/B7582)</f>
        <v>1.5225053775511498E-2</v>
      </c>
      <c r="D7583" s="89"/>
      <c r="E7583" s="89"/>
      <c r="F7583" s="89">
        <f>Table3[[#This Row],[Yield]]/100*(1+F7582)</f>
        <v>0</v>
      </c>
    </row>
    <row r="7584" spans="1:6" x14ac:dyDescent="0.2">
      <c r="A7584" s="88">
        <v>8132</v>
      </c>
      <c r="B7584" s="89">
        <v>90.8</v>
      </c>
      <c r="C7584" s="89">
        <f>LN(Table3[[#This Row],[Value]]/B7583)</f>
        <v>1.4327439492828802E-3</v>
      </c>
      <c r="D7584" s="89"/>
      <c r="E7584" s="89"/>
      <c r="F7584" s="89">
        <f>Table3[[#This Row],[Yield]]/100*(1+F7583)</f>
        <v>0</v>
      </c>
    </row>
    <row r="7585" spans="1:6" x14ac:dyDescent="0.2">
      <c r="A7585" s="88">
        <v>8133</v>
      </c>
      <c r="B7585" s="89">
        <v>90.8</v>
      </c>
      <c r="C7585" s="89">
        <f>LN(Table3[[#This Row],[Value]]/B7584)</f>
        <v>0</v>
      </c>
      <c r="D7585" s="89"/>
      <c r="E7585" s="89"/>
      <c r="F7585" s="89">
        <f>Table3[[#This Row],[Yield]]/100*(1+F7584)</f>
        <v>0</v>
      </c>
    </row>
    <row r="7586" spans="1:6" x14ac:dyDescent="0.2">
      <c r="A7586" s="88">
        <v>8134</v>
      </c>
      <c r="B7586" s="89">
        <v>90.63</v>
      </c>
      <c r="C7586" s="89">
        <f>LN(Table3[[#This Row],[Value]]/B7585)</f>
        <v>-1.87400154055731E-3</v>
      </c>
      <c r="D7586" s="89"/>
      <c r="E7586" s="89"/>
      <c r="F7586" s="89">
        <f>Table3[[#This Row],[Yield]]/100*(1+F7585)</f>
        <v>0</v>
      </c>
    </row>
    <row r="7587" spans="1:6" x14ac:dyDescent="0.2">
      <c r="A7587" s="88">
        <v>8136</v>
      </c>
      <c r="B7587" s="89">
        <v>91.11</v>
      </c>
      <c r="C7587" s="89">
        <f>LN(Table3[[#This Row],[Value]]/B7586)</f>
        <v>5.2822836590767693E-3</v>
      </c>
      <c r="D7587" s="89"/>
      <c r="E7587" s="89"/>
      <c r="F7587" s="89">
        <f>Table3[[#This Row],[Yield]]/100*(1+F7586)</f>
        <v>0</v>
      </c>
    </row>
    <row r="7588" spans="1:6" x14ac:dyDescent="0.2">
      <c r="A7588" s="88">
        <v>8137</v>
      </c>
      <c r="B7588" s="89">
        <v>91.91</v>
      </c>
      <c r="C7588" s="89">
        <f>LN(Table3[[#This Row],[Value]]/B7587)</f>
        <v>8.7422696442510262E-3</v>
      </c>
      <c r="D7588" s="89"/>
      <c r="E7588" s="89"/>
      <c r="F7588" s="89">
        <f>Table3[[#This Row],[Yield]]/100*(1+F7587)</f>
        <v>0</v>
      </c>
    </row>
    <row r="7589" spans="1:6" x14ac:dyDescent="0.2">
      <c r="A7589" s="88">
        <v>8138</v>
      </c>
      <c r="B7589" s="89">
        <v>91.77</v>
      </c>
      <c r="C7589" s="89">
        <f>LN(Table3[[#This Row],[Value]]/B7588)</f>
        <v>-1.5243905390963889E-3</v>
      </c>
      <c r="D7589" s="89"/>
      <c r="E7589" s="89"/>
      <c r="F7589" s="89">
        <f>Table3[[#This Row],[Yield]]/100*(1+F7588)</f>
        <v>0</v>
      </c>
    </row>
    <row r="7590" spans="1:6" x14ac:dyDescent="0.2">
      <c r="A7590" s="88">
        <v>8139</v>
      </c>
      <c r="B7590" s="89">
        <v>92.48</v>
      </c>
      <c r="C7590" s="89">
        <f>LN(Table3[[#This Row],[Value]]/B7589)</f>
        <v>7.7069580931456768E-3</v>
      </c>
      <c r="D7590" s="89"/>
      <c r="E7590" s="89"/>
      <c r="F7590" s="89">
        <f>Table3[[#This Row],[Yield]]/100*(1+F7589)</f>
        <v>0</v>
      </c>
    </row>
    <row r="7591" spans="1:6" x14ac:dyDescent="0.2">
      <c r="A7591" s="88">
        <v>8141</v>
      </c>
      <c r="B7591" s="89">
        <v>93.06</v>
      </c>
      <c r="C7591" s="89">
        <f>LN(Table3[[#This Row],[Value]]/B7590)</f>
        <v>6.2520414924351975E-3</v>
      </c>
      <c r="D7591" s="89"/>
      <c r="E7591" s="89"/>
      <c r="F7591" s="89">
        <f>Table3[[#This Row],[Yield]]/100*(1+F7590)</f>
        <v>0</v>
      </c>
    </row>
    <row r="7592" spans="1:6" x14ac:dyDescent="0.2">
      <c r="A7592" s="88">
        <v>8143</v>
      </c>
      <c r="B7592" s="89">
        <v>92.75</v>
      </c>
      <c r="C7592" s="89">
        <f>LN(Table3[[#This Row],[Value]]/B7591)</f>
        <v>-3.3367449289579041E-3</v>
      </c>
      <c r="D7592" s="89"/>
      <c r="E7592" s="89"/>
      <c r="F7592" s="89">
        <f>Table3[[#This Row],[Yield]]/100*(1+F7591)</f>
        <v>0</v>
      </c>
    </row>
    <row r="7593" spans="1:6" x14ac:dyDescent="0.2">
      <c r="A7593" s="88">
        <v>8144</v>
      </c>
      <c r="B7593" s="89">
        <v>91.15</v>
      </c>
      <c r="C7593" s="89">
        <f>LN(Table3[[#This Row],[Value]]/B7592)</f>
        <v>-1.7401200362872377E-2</v>
      </c>
      <c r="D7593" s="89"/>
      <c r="E7593" s="89"/>
      <c r="F7593" s="89">
        <f>Table3[[#This Row],[Yield]]/100*(1+F7592)</f>
        <v>0</v>
      </c>
    </row>
    <row r="7594" spans="1:6" x14ac:dyDescent="0.2">
      <c r="A7594" s="88">
        <v>8145</v>
      </c>
      <c r="B7594" s="89">
        <v>92.52</v>
      </c>
      <c r="C7594" s="89">
        <f>LN(Table3[[#This Row],[Value]]/B7593)</f>
        <v>1.4918336238566346E-2</v>
      </c>
      <c r="D7594" s="89"/>
      <c r="E7594" s="89"/>
      <c r="F7594" s="89">
        <f>Table3[[#This Row],[Yield]]/100*(1+F7593)</f>
        <v>0</v>
      </c>
    </row>
    <row r="7595" spans="1:6" x14ac:dyDescent="0.2">
      <c r="A7595" s="88">
        <v>8146</v>
      </c>
      <c r="B7595" s="89">
        <v>92.43</v>
      </c>
      <c r="C7595" s="89">
        <f>LN(Table3[[#This Row],[Value]]/B7594)</f>
        <v>-9.7323608655207241E-4</v>
      </c>
      <c r="D7595" s="89"/>
      <c r="E7595" s="89"/>
      <c r="F7595" s="89">
        <f>Table3[[#This Row],[Yield]]/100*(1+F7594)</f>
        <v>0</v>
      </c>
    </row>
    <row r="7596" spans="1:6" x14ac:dyDescent="0.2">
      <c r="A7596" s="88">
        <v>8147</v>
      </c>
      <c r="B7596" s="89">
        <v>93.21</v>
      </c>
      <c r="C7596" s="89">
        <f>LN(Table3[[#This Row],[Value]]/B7595)</f>
        <v>8.4034107963793792E-3</v>
      </c>
      <c r="D7596" s="89"/>
      <c r="E7596" s="89"/>
      <c r="F7596" s="89">
        <f>Table3[[#This Row],[Yield]]/100*(1+F7595)</f>
        <v>0</v>
      </c>
    </row>
    <row r="7597" spans="1:6" x14ac:dyDescent="0.2">
      <c r="A7597" s="88">
        <v>8148</v>
      </c>
      <c r="B7597" s="89">
        <v>93.46</v>
      </c>
      <c r="C7597" s="89">
        <f>LN(Table3[[#This Row],[Value]]/B7596)</f>
        <v>2.67852519921438E-3</v>
      </c>
      <c r="D7597" s="89"/>
      <c r="E7597" s="89"/>
      <c r="F7597" s="89">
        <f>Table3[[#This Row],[Yield]]/100*(1+F7596)</f>
        <v>0</v>
      </c>
    </row>
    <row r="7598" spans="1:6" x14ac:dyDescent="0.2">
      <c r="A7598" s="88">
        <v>8150</v>
      </c>
      <c r="B7598" s="89">
        <v>93</v>
      </c>
      <c r="C7598" s="89">
        <f>LN(Table3[[#This Row],[Value]]/B7597)</f>
        <v>-4.9340441190240661E-3</v>
      </c>
      <c r="D7598" s="89"/>
      <c r="E7598" s="89"/>
      <c r="F7598" s="89">
        <f>Table3[[#This Row],[Yield]]/100*(1+F7597)</f>
        <v>0</v>
      </c>
    </row>
    <row r="7599" spans="1:6" x14ac:dyDescent="0.2">
      <c r="A7599" s="88">
        <v>8151</v>
      </c>
      <c r="B7599" s="89">
        <v>92.72</v>
      </c>
      <c r="C7599" s="89">
        <f>LN(Table3[[#This Row],[Value]]/B7598)</f>
        <v>-3.0152941217597056E-3</v>
      </c>
      <c r="D7599" s="89"/>
      <c r="E7599" s="89"/>
      <c r="F7599" s="89">
        <f>Table3[[#This Row],[Yield]]/100*(1+F7598)</f>
        <v>0</v>
      </c>
    </row>
    <row r="7600" spans="1:6" x14ac:dyDescent="0.2">
      <c r="A7600" s="88">
        <v>8152</v>
      </c>
      <c r="B7600" s="89">
        <v>91.96</v>
      </c>
      <c r="C7600" s="89">
        <f>LN(Table3[[#This Row],[Value]]/B7599)</f>
        <v>-8.23049913651548E-3</v>
      </c>
      <c r="D7600" s="89"/>
      <c r="E7600" s="89"/>
      <c r="F7600" s="89">
        <f>Table3[[#This Row],[Yield]]/100*(1+F7599)</f>
        <v>0</v>
      </c>
    </row>
    <row r="7601" spans="1:6" x14ac:dyDescent="0.2">
      <c r="A7601" s="88">
        <v>8153</v>
      </c>
      <c r="B7601" s="89">
        <v>91.1</v>
      </c>
      <c r="C7601" s="89">
        <f>LN(Table3[[#This Row],[Value]]/B7600)</f>
        <v>-9.3958956290681253E-3</v>
      </c>
      <c r="D7601" s="89"/>
      <c r="E7601" s="89"/>
      <c r="F7601" s="89">
        <f>Table3[[#This Row],[Yield]]/100*(1+F7600)</f>
        <v>0</v>
      </c>
    </row>
    <row r="7602" spans="1:6" x14ac:dyDescent="0.2">
      <c r="A7602" s="88">
        <v>8154</v>
      </c>
      <c r="B7602" s="89">
        <v>91.93</v>
      </c>
      <c r="C7602" s="89">
        <f>LN(Table3[[#This Row],[Value]]/B7601)</f>
        <v>9.0696136097507731E-3</v>
      </c>
      <c r="D7602" s="89"/>
      <c r="E7602" s="89"/>
      <c r="F7602" s="89">
        <f>Table3[[#This Row],[Yield]]/100*(1+F7601)</f>
        <v>0</v>
      </c>
    </row>
    <row r="7603" spans="1:6" x14ac:dyDescent="0.2">
      <c r="A7603" s="88">
        <v>8155</v>
      </c>
      <c r="B7603" s="89">
        <v>92.74</v>
      </c>
      <c r="C7603" s="89">
        <f>LN(Table3[[#This Row],[Value]]/B7602)</f>
        <v>8.7724610876514057E-3</v>
      </c>
      <c r="D7603" s="89"/>
      <c r="E7603" s="89"/>
      <c r="F7603" s="89">
        <f>Table3[[#This Row],[Yield]]/100*(1+F7602)</f>
        <v>0</v>
      </c>
    </row>
    <row r="7604" spans="1:6" x14ac:dyDescent="0.2">
      <c r="A7604" s="88">
        <v>8157</v>
      </c>
      <c r="B7604" s="89">
        <v>93.35</v>
      </c>
      <c r="C7604" s="89">
        <f>LN(Table3[[#This Row],[Value]]/B7603)</f>
        <v>6.5559910244167964E-3</v>
      </c>
      <c r="D7604" s="89"/>
      <c r="E7604" s="89"/>
      <c r="F7604" s="89">
        <f>Table3[[#This Row],[Yield]]/100*(1+F7603)</f>
        <v>0</v>
      </c>
    </row>
    <row r="7605" spans="1:6" x14ac:dyDescent="0.2">
      <c r="A7605" s="88">
        <v>8158</v>
      </c>
      <c r="B7605" s="89">
        <v>93.64</v>
      </c>
      <c r="C7605" s="89">
        <f>LN(Table3[[#This Row],[Value]]/B7604)</f>
        <v>3.1017726349784219E-3</v>
      </c>
      <c r="D7605" s="89"/>
      <c r="E7605" s="89"/>
      <c r="F7605" s="89">
        <f>Table3[[#This Row],[Yield]]/100*(1+F7604)</f>
        <v>0</v>
      </c>
    </row>
    <row r="7606" spans="1:6" x14ac:dyDescent="0.2">
      <c r="A7606" s="88">
        <v>8159</v>
      </c>
      <c r="B7606" s="89">
        <v>93.81</v>
      </c>
      <c r="C7606" s="89">
        <f>LN(Table3[[#This Row],[Value]]/B7605)</f>
        <v>1.8138175151496347E-3</v>
      </c>
      <c r="D7606" s="89"/>
      <c r="E7606" s="89"/>
      <c r="F7606" s="89">
        <f>Table3[[#This Row],[Yield]]/100*(1+F7605)</f>
        <v>0</v>
      </c>
    </row>
    <row r="7607" spans="1:6" x14ac:dyDescent="0.2">
      <c r="A7607" s="88">
        <v>8160</v>
      </c>
      <c r="B7607" s="89">
        <v>93.18</v>
      </c>
      <c r="C7607" s="89">
        <f>LN(Table3[[#This Row],[Value]]/B7606)</f>
        <v>-6.7383537492088268E-3</v>
      </c>
      <c r="D7607" s="89"/>
      <c r="E7607" s="89"/>
      <c r="F7607" s="89">
        <f>Table3[[#This Row],[Yield]]/100*(1+F7606)</f>
        <v>0</v>
      </c>
    </row>
    <row r="7608" spans="1:6" x14ac:dyDescent="0.2">
      <c r="A7608" s="88">
        <v>8161</v>
      </c>
      <c r="B7608" s="89">
        <v>93.18</v>
      </c>
      <c r="C7608" s="89">
        <f>LN(Table3[[#This Row],[Value]]/B7607)</f>
        <v>0</v>
      </c>
      <c r="D7608" s="89"/>
      <c r="E7608" s="89"/>
      <c r="F7608" s="89">
        <f>Table3[[#This Row],[Yield]]/100*(1+F7607)</f>
        <v>0</v>
      </c>
    </row>
    <row r="7609" spans="1:6" x14ac:dyDescent="0.2">
      <c r="A7609" s="88">
        <v>8162</v>
      </c>
      <c r="B7609" s="89">
        <v>93.59</v>
      </c>
      <c r="C7609" s="89">
        <f>LN(Table3[[#This Row],[Value]]/B7608)</f>
        <v>4.3904337805143415E-3</v>
      </c>
      <c r="D7609" s="89"/>
      <c r="E7609" s="89"/>
      <c r="F7609" s="89">
        <f>Table3[[#This Row],[Yield]]/100*(1+F7608)</f>
        <v>0</v>
      </c>
    </row>
    <row r="7610" spans="1:6" x14ac:dyDescent="0.2">
      <c r="A7610" s="88">
        <v>8164</v>
      </c>
      <c r="B7610" s="89">
        <v>92.84</v>
      </c>
      <c r="C7610" s="89">
        <f>LN(Table3[[#This Row],[Value]]/B7609)</f>
        <v>-8.0459587629288162E-3</v>
      </c>
      <c r="D7610" s="89"/>
      <c r="E7610" s="89"/>
      <c r="F7610" s="89">
        <f>Table3[[#This Row],[Yield]]/100*(1+F7609)</f>
        <v>0</v>
      </c>
    </row>
    <row r="7611" spans="1:6" x14ac:dyDescent="0.2">
      <c r="A7611" s="88">
        <v>8165</v>
      </c>
      <c r="B7611" s="89">
        <v>92.57</v>
      </c>
      <c r="C7611" s="89">
        <f>LN(Table3[[#This Row],[Value]]/B7610)</f>
        <v>-2.9124663271165238E-3</v>
      </c>
      <c r="D7611" s="89"/>
      <c r="E7611" s="89"/>
      <c r="F7611" s="89">
        <f>Table3[[#This Row],[Yield]]/100*(1+F7610)</f>
        <v>0</v>
      </c>
    </row>
    <row r="7612" spans="1:6" x14ac:dyDescent="0.2">
      <c r="A7612" s="88">
        <v>8166</v>
      </c>
      <c r="B7612" s="89">
        <v>91.58</v>
      </c>
      <c r="C7612" s="89">
        <f>LN(Table3[[#This Row],[Value]]/B7611)</f>
        <v>-1.0752207850170463E-2</v>
      </c>
      <c r="D7612" s="89"/>
      <c r="E7612" s="89"/>
      <c r="F7612" s="89">
        <f>Table3[[#This Row],[Yield]]/100*(1+F7611)</f>
        <v>0</v>
      </c>
    </row>
    <row r="7613" spans="1:6" x14ac:dyDescent="0.2">
      <c r="A7613" s="88">
        <v>8167</v>
      </c>
      <c r="B7613" s="89">
        <v>91.5</v>
      </c>
      <c r="C7613" s="89">
        <f>LN(Table3[[#This Row],[Value]]/B7612)</f>
        <v>-8.739349474737513E-4</v>
      </c>
      <c r="D7613" s="89"/>
      <c r="E7613" s="89"/>
      <c r="F7613" s="89">
        <f>Table3[[#This Row],[Yield]]/100*(1+F7612)</f>
        <v>0</v>
      </c>
    </row>
    <row r="7614" spans="1:6" x14ac:dyDescent="0.2">
      <c r="A7614" s="88">
        <v>8168</v>
      </c>
      <c r="B7614" s="89">
        <v>92.5</v>
      </c>
      <c r="C7614" s="89">
        <f>LN(Table3[[#This Row],[Value]]/B7613)</f>
        <v>1.0869672236903891E-2</v>
      </c>
      <c r="D7614" s="89"/>
      <c r="E7614" s="89"/>
      <c r="F7614" s="89">
        <f>Table3[[#This Row],[Yield]]/100*(1+F7613)</f>
        <v>0</v>
      </c>
    </row>
    <row r="7615" spans="1:6" x14ac:dyDescent="0.2">
      <c r="A7615" s="88">
        <v>8169</v>
      </c>
      <c r="B7615" s="89">
        <v>92.93</v>
      </c>
      <c r="C7615" s="89">
        <f>LN(Table3[[#This Row],[Value]]/B7614)</f>
        <v>4.6378770508685666E-3</v>
      </c>
      <c r="D7615" s="89"/>
      <c r="E7615" s="89"/>
      <c r="F7615" s="89">
        <f>Table3[[#This Row],[Yield]]/100*(1+F7614)</f>
        <v>0</v>
      </c>
    </row>
    <row r="7616" spans="1:6" x14ac:dyDescent="0.2">
      <c r="A7616" s="88">
        <v>8171</v>
      </c>
      <c r="B7616" s="89">
        <v>92.08</v>
      </c>
      <c r="C7616" s="89">
        <f>LN(Table3[[#This Row],[Value]]/B7615)</f>
        <v>-9.1887571556208206E-3</v>
      </c>
      <c r="D7616" s="89"/>
      <c r="E7616" s="89"/>
      <c r="F7616" s="89">
        <f>Table3[[#This Row],[Yield]]/100*(1+F7615)</f>
        <v>0</v>
      </c>
    </row>
    <row r="7617" spans="1:6" x14ac:dyDescent="0.2">
      <c r="A7617" s="88">
        <v>8172</v>
      </c>
      <c r="B7617" s="89">
        <v>92.63</v>
      </c>
      <c r="C7617" s="89">
        <f>LN(Table3[[#This Row],[Value]]/B7616)</f>
        <v>5.955298852308985E-3</v>
      </c>
      <c r="D7617" s="89"/>
      <c r="E7617" s="89"/>
      <c r="F7617" s="89">
        <f>Table3[[#This Row],[Yield]]/100*(1+F7616)</f>
        <v>0</v>
      </c>
    </row>
    <row r="7618" spans="1:6" x14ac:dyDescent="0.2">
      <c r="A7618" s="88">
        <v>8173</v>
      </c>
      <c r="B7618" s="89">
        <v>93.71</v>
      </c>
      <c r="C7618" s="89">
        <f>LN(Table3[[#This Row],[Value]]/B7617)</f>
        <v>1.1591843869796201E-2</v>
      </c>
      <c r="D7618" s="89"/>
      <c r="E7618" s="89"/>
      <c r="F7618" s="89">
        <f>Table3[[#This Row],[Yield]]/100*(1+F7617)</f>
        <v>0</v>
      </c>
    </row>
    <row r="7619" spans="1:6" x14ac:dyDescent="0.2">
      <c r="A7619" s="88">
        <v>8174</v>
      </c>
      <c r="B7619" s="89">
        <v>93.91</v>
      </c>
      <c r="C7619" s="89">
        <f>LN(Table3[[#This Row],[Value]]/B7618)</f>
        <v>2.1319696807899444E-3</v>
      </c>
      <c r="D7619" s="89"/>
      <c r="E7619" s="89"/>
      <c r="F7619" s="89">
        <f>Table3[[#This Row],[Yield]]/100*(1+F7618)</f>
        <v>0</v>
      </c>
    </row>
    <row r="7620" spans="1:6" x14ac:dyDescent="0.2">
      <c r="A7620" s="88">
        <v>8175</v>
      </c>
      <c r="B7620" s="89">
        <v>94.8</v>
      </c>
      <c r="C7620" s="89">
        <f>LN(Table3[[#This Row],[Value]]/B7619)</f>
        <v>9.4325324444538231E-3</v>
      </c>
      <c r="D7620" s="89"/>
      <c r="E7620" s="89"/>
      <c r="F7620" s="89">
        <f>Table3[[#This Row],[Yield]]/100*(1+F7619)</f>
        <v>0</v>
      </c>
    </row>
    <row r="7621" spans="1:6" x14ac:dyDescent="0.2">
      <c r="A7621" s="88">
        <v>8176</v>
      </c>
      <c r="B7621" s="89">
        <v>94.65</v>
      </c>
      <c r="C7621" s="89">
        <f>LN(Table3[[#This Row],[Value]]/B7620)</f>
        <v>-1.5835316056441624E-3</v>
      </c>
      <c r="D7621" s="89"/>
      <c r="E7621" s="89"/>
      <c r="F7621" s="89">
        <f>Table3[[#This Row],[Yield]]/100*(1+F7620)</f>
        <v>0</v>
      </c>
    </row>
    <row r="7622" spans="1:6" x14ac:dyDescent="0.2">
      <c r="A7622" s="88">
        <v>8178</v>
      </c>
      <c r="B7622" s="89">
        <v>94.86</v>
      </c>
      <c r="C7622" s="89">
        <f>LN(Table3[[#This Row],[Value]]/B7621)</f>
        <v>2.216242794103688E-3</v>
      </c>
      <c r="D7622" s="89"/>
      <c r="E7622" s="89"/>
      <c r="F7622" s="89">
        <f>Table3[[#This Row],[Yield]]/100*(1+F7621)</f>
        <v>0</v>
      </c>
    </row>
    <row r="7623" spans="1:6" x14ac:dyDescent="0.2">
      <c r="A7623" s="88">
        <v>8179</v>
      </c>
      <c r="B7623" s="89">
        <v>94.66</v>
      </c>
      <c r="C7623" s="89">
        <f>LN(Table3[[#This Row],[Value]]/B7622)</f>
        <v>-2.1105959713337312E-3</v>
      </c>
      <c r="D7623" s="89"/>
      <c r="E7623" s="89"/>
      <c r="F7623" s="89">
        <f>Table3[[#This Row],[Yield]]/100*(1+F7622)</f>
        <v>0</v>
      </c>
    </row>
    <row r="7624" spans="1:6" x14ac:dyDescent="0.2">
      <c r="A7624" s="88">
        <v>8180</v>
      </c>
      <c r="B7624" s="89">
        <v>94.7</v>
      </c>
      <c r="C7624" s="89">
        <f>LN(Table3[[#This Row],[Value]]/B7623)</f>
        <v>4.2247571393069739E-4</v>
      </c>
      <c r="D7624" s="89"/>
      <c r="E7624" s="89"/>
      <c r="F7624" s="89">
        <f>Table3[[#This Row],[Yield]]/100*(1+F7623)</f>
        <v>0</v>
      </c>
    </row>
    <row r="7625" spans="1:6" x14ac:dyDescent="0.2">
      <c r="A7625" s="88">
        <v>8181</v>
      </c>
      <c r="B7625" s="89">
        <v>94.36</v>
      </c>
      <c r="C7625" s="89">
        <f>LN(Table3[[#This Row],[Value]]/B7624)</f>
        <v>-3.5967456525582732E-3</v>
      </c>
      <c r="D7625" s="89"/>
      <c r="E7625" s="89"/>
      <c r="F7625" s="89">
        <f>Table3[[#This Row],[Yield]]/100*(1+F7624)</f>
        <v>0</v>
      </c>
    </row>
    <row r="7626" spans="1:6" x14ac:dyDescent="0.2">
      <c r="A7626" s="88">
        <v>8182</v>
      </c>
      <c r="B7626" s="89">
        <v>95.05</v>
      </c>
      <c r="C7626" s="89">
        <f>LN(Table3[[#This Row],[Value]]/B7625)</f>
        <v>7.2858143949637803E-3</v>
      </c>
      <c r="D7626" s="89"/>
      <c r="E7626" s="89"/>
      <c r="F7626" s="89">
        <f>Table3[[#This Row],[Yield]]/100*(1+F7625)</f>
        <v>0</v>
      </c>
    </row>
    <row r="7627" spans="1:6" x14ac:dyDescent="0.2">
      <c r="A7627" s="88">
        <v>8183</v>
      </c>
      <c r="B7627" s="89">
        <v>95.47</v>
      </c>
      <c r="C7627" s="89">
        <f>LN(Table3[[#This Row],[Value]]/B7626)</f>
        <v>4.4089930755036267E-3</v>
      </c>
      <c r="D7627" s="89"/>
      <c r="E7627" s="89"/>
      <c r="F7627" s="89">
        <f>Table3[[#This Row],[Yield]]/100*(1+F7626)</f>
        <v>0</v>
      </c>
    </row>
    <row r="7628" spans="1:6" x14ac:dyDescent="0.2">
      <c r="A7628" s="88">
        <v>8185</v>
      </c>
      <c r="B7628" s="89">
        <v>96.41</v>
      </c>
      <c r="C7628" s="89">
        <f>LN(Table3[[#This Row],[Value]]/B7627)</f>
        <v>9.797868666347128E-3</v>
      </c>
      <c r="D7628" s="89"/>
      <c r="E7628" s="89"/>
      <c r="F7628" s="89">
        <f>Table3[[#This Row],[Yield]]/100*(1+F7627)</f>
        <v>0</v>
      </c>
    </row>
    <row r="7629" spans="1:6" x14ac:dyDescent="0.2">
      <c r="A7629" s="88">
        <v>8187</v>
      </c>
      <c r="B7629" s="89">
        <v>95.63</v>
      </c>
      <c r="C7629" s="89">
        <f>LN(Table3[[#This Row],[Value]]/B7628)</f>
        <v>-8.1233523148377743E-3</v>
      </c>
      <c r="D7629" s="89"/>
      <c r="E7629" s="89"/>
      <c r="F7629" s="89">
        <f>Table3[[#This Row],[Yield]]/100*(1+F7628)</f>
        <v>0</v>
      </c>
    </row>
    <row r="7630" spans="1:6" x14ac:dyDescent="0.2">
      <c r="A7630" s="88">
        <v>8188</v>
      </c>
      <c r="B7630" s="89">
        <v>96.03</v>
      </c>
      <c r="C7630" s="89">
        <f>LN(Table3[[#This Row],[Value]]/B7629)</f>
        <v>4.1740642884302188E-3</v>
      </c>
      <c r="D7630" s="89"/>
      <c r="E7630" s="89"/>
      <c r="F7630" s="89">
        <f>Table3[[#This Row],[Yield]]/100*(1+F7629)</f>
        <v>0</v>
      </c>
    </row>
    <row r="7631" spans="1:6" x14ac:dyDescent="0.2">
      <c r="A7631" s="88">
        <v>8189</v>
      </c>
      <c r="B7631" s="89">
        <v>96.36</v>
      </c>
      <c r="C7631" s="89">
        <f>LN(Table3[[#This Row],[Value]]/B7630)</f>
        <v>3.4305350967892222E-3</v>
      </c>
      <c r="D7631" s="89"/>
      <c r="E7631" s="89"/>
      <c r="F7631" s="89">
        <f>Table3[[#This Row],[Yield]]/100*(1+F7630)</f>
        <v>0</v>
      </c>
    </row>
    <row r="7632" spans="1:6" x14ac:dyDescent="0.2">
      <c r="A7632" s="88">
        <v>8190</v>
      </c>
      <c r="B7632" s="89">
        <v>96.31</v>
      </c>
      <c r="C7632" s="89">
        <f>LN(Table3[[#This Row],[Value]]/B7631)</f>
        <v>-5.1902217389761208E-4</v>
      </c>
      <c r="D7632" s="89"/>
      <c r="E7632" s="89"/>
      <c r="F7632" s="89">
        <f>Table3[[#This Row],[Yield]]/100*(1+F7631)</f>
        <v>0</v>
      </c>
    </row>
    <row r="7633" spans="1:6" x14ac:dyDescent="0.2">
      <c r="A7633" s="88">
        <v>8192</v>
      </c>
      <c r="B7633" s="89">
        <v>95.98</v>
      </c>
      <c r="C7633" s="89">
        <f>LN(Table3[[#This Row],[Value]]/B7632)</f>
        <v>-3.4323191426734131E-3</v>
      </c>
      <c r="D7633" s="89"/>
      <c r="E7633" s="89"/>
      <c r="F7633" s="89">
        <f>Table3[[#This Row],[Yield]]/100*(1+F7632)</f>
        <v>0</v>
      </c>
    </row>
    <row r="7634" spans="1:6" x14ac:dyDescent="0.2">
      <c r="A7634" s="88">
        <v>8193</v>
      </c>
      <c r="B7634" s="89">
        <v>95.59</v>
      </c>
      <c r="C7634" s="89">
        <f>LN(Table3[[#This Row],[Value]]/B7633)</f>
        <v>-4.071624354428257E-3</v>
      </c>
      <c r="D7634" s="89"/>
      <c r="E7634" s="89"/>
      <c r="F7634" s="89">
        <f>Table3[[#This Row],[Yield]]/100*(1+F7633)</f>
        <v>0</v>
      </c>
    </row>
    <row r="7635" spans="1:6" x14ac:dyDescent="0.2">
      <c r="A7635" s="88">
        <v>8194</v>
      </c>
      <c r="B7635" s="89">
        <v>95.15</v>
      </c>
      <c r="C7635" s="89">
        <f>LN(Table3[[#This Row],[Value]]/B7634)</f>
        <v>-4.6136183335127208E-3</v>
      </c>
      <c r="D7635" s="89"/>
      <c r="E7635" s="89"/>
      <c r="F7635" s="89">
        <f>Table3[[#This Row],[Yield]]/100*(1+F7634)</f>
        <v>0</v>
      </c>
    </row>
    <row r="7636" spans="1:6" x14ac:dyDescent="0.2">
      <c r="A7636" s="88">
        <v>8195</v>
      </c>
      <c r="B7636" s="89">
        <v>95.11</v>
      </c>
      <c r="C7636" s="89">
        <f>LN(Table3[[#This Row],[Value]]/B7635)</f>
        <v>-4.2047724786445579E-4</v>
      </c>
      <c r="D7636" s="89"/>
      <c r="E7636" s="89"/>
      <c r="F7636" s="89">
        <f>Table3[[#This Row],[Yield]]/100*(1+F7635)</f>
        <v>0</v>
      </c>
    </row>
    <row r="7637" spans="1:6" x14ac:dyDescent="0.2">
      <c r="A7637" s="88">
        <v>8196</v>
      </c>
      <c r="B7637" s="89">
        <v>93.6</v>
      </c>
      <c r="C7637" s="89">
        <f>LN(Table3[[#This Row],[Value]]/B7636)</f>
        <v>-1.600373301074785E-2</v>
      </c>
      <c r="D7637" s="89"/>
      <c r="E7637" s="89"/>
      <c r="F7637" s="89">
        <f>Table3[[#This Row],[Yield]]/100*(1+F7636)</f>
        <v>0</v>
      </c>
    </row>
    <row r="7638" spans="1:6" x14ac:dyDescent="0.2">
      <c r="A7638" s="88">
        <v>8197</v>
      </c>
      <c r="B7638" s="89">
        <v>93.2</v>
      </c>
      <c r="C7638" s="89">
        <f>LN(Table3[[#This Row],[Value]]/B7637)</f>
        <v>-4.2826617920007359E-3</v>
      </c>
      <c r="D7638" s="89"/>
      <c r="E7638" s="89"/>
      <c r="F7638" s="89">
        <f>Table3[[#This Row],[Yield]]/100*(1+F7637)</f>
        <v>0</v>
      </c>
    </row>
    <row r="7639" spans="1:6" x14ac:dyDescent="0.2">
      <c r="A7639" s="88">
        <v>8199</v>
      </c>
      <c r="B7639" s="89">
        <v>90.73</v>
      </c>
      <c r="C7639" s="89">
        <f>LN(Table3[[#This Row],[Value]]/B7638)</f>
        <v>-2.6859658510007968E-2</v>
      </c>
      <c r="D7639" s="89"/>
      <c r="E7639" s="89"/>
      <c r="F7639" s="89">
        <f>Table3[[#This Row],[Yield]]/100*(1+F7638)</f>
        <v>0</v>
      </c>
    </row>
    <row r="7640" spans="1:6" x14ac:dyDescent="0.2">
      <c r="A7640" s="88">
        <v>8200</v>
      </c>
      <c r="B7640" s="89">
        <v>92.04</v>
      </c>
      <c r="C7640" s="89">
        <f>LN(Table3[[#This Row],[Value]]/B7639)</f>
        <v>1.4335201985627549E-2</v>
      </c>
      <c r="D7640" s="89"/>
      <c r="E7640" s="89"/>
      <c r="F7640" s="89">
        <f>Table3[[#This Row],[Yield]]/100*(1+F7639)</f>
        <v>0</v>
      </c>
    </row>
    <row r="7641" spans="1:6" x14ac:dyDescent="0.2">
      <c r="A7641" s="88">
        <v>8201</v>
      </c>
      <c r="B7641" s="89">
        <v>93.08</v>
      </c>
      <c r="C7641" s="89">
        <f>LN(Table3[[#This Row],[Value]]/B7640)</f>
        <v>1.1236073266925752E-2</v>
      </c>
      <c r="D7641" s="89"/>
      <c r="E7641" s="89"/>
      <c r="F7641" s="89">
        <f>Table3[[#This Row],[Yield]]/100*(1+F7640)</f>
        <v>0</v>
      </c>
    </row>
    <row r="7642" spans="1:6" x14ac:dyDescent="0.2">
      <c r="A7642" s="88">
        <v>8202</v>
      </c>
      <c r="B7642" s="89">
        <v>91.25</v>
      </c>
      <c r="C7642" s="89">
        <f>LN(Table3[[#This Row],[Value]]/B7641)</f>
        <v>-1.9856345971490094E-2</v>
      </c>
      <c r="D7642" s="89"/>
      <c r="E7642" s="89"/>
      <c r="F7642" s="89">
        <f>Table3[[#This Row],[Yield]]/100*(1+F7641)</f>
        <v>0</v>
      </c>
    </row>
    <row r="7643" spans="1:6" x14ac:dyDescent="0.2">
      <c r="A7643" s="88">
        <v>8203</v>
      </c>
      <c r="B7643" s="89">
        <v>91.11</v>
      </c>
      <c r="C7643" s="89">
        <f>LN(Table3[[#This Row],[Value]]/B7642)</f>
        <v>-1.5354247368338412E-3</v>
      </c>
      <c r="D7643" s="89"/>
      <c r="E7643" s="89"/>
      <c r="F7643" s="89">
        <f>Table3[[#This Row],[Yield]]/100*(1+F7642)</f>
        <v>0</v>
      </c>
    </row>
    <row r="7644" spans="1:6" x14ac:dyDescent="0.2">
      <c r="A7644" s="88">
        <v>8204</v>
      </c>
      <c r="B7644" s="89">
        <v>91.45</v>
      </c>
      <c r="C7644" s="89">
        <f>LN(Table3[[#This Row],[Value]]/B7643)</f>
        <v>3.7248071111075651E-3</v>
      </c>
      <c r="D7644" s="89"/>
      <c r="E7644" s="89"/>
      <c r="F7644" s="89">
        <f>Table3[[#This Row],[Yield]]/100*(1+F7643)</f>
        <v>0</v>
      </c>
    </row>
    <row r="7645" spans="1:6" x14ac:dyDescent="0.2">
      <c r="A7645" s="88">
        <v>8206</v>
      </c>
      <c r="B7645" s="89">
        <v>91.95</v>
      </c>
      <c r="C7645" s="89">
        <f>LN(Table3[[#This Row],[Value]]/B7644)</f>
        <v>5.4525762134553374E-3</v>
      </c>
      <c r="D7645" s="89"/>
      <c r="E7645" s="89"/>
      <c r="F7645" s="89">
        <f>Table3[[#This Row],[Yield]]/100*(1+F7644)</f>
        <v>0</v>
      </c>
    </row>
    <row r="7646" spans="1:6" x14ac:dyDescent="0.2">
      <c r="A7646" s="88">
        <v>8207</v>
      </c>
      <c r="B7646" s="89">
        <v>93.51</v>
      </c>
      <c r="C7646" s="89">
        <f>LN(Table3[[#This Row],[Value]]/B7645)</f>
        <v>1.6823431397025312E-2</v>
      </c>
      <c r="D7646" s="89"/>
      <c r="E7646" s="89"/>
      <c r="F7646" s="89">
        <f>Table3[[#This Row],[Yield]]/100*(1+F7645)</f>
        <v>0</v>
      </c>
    </row>
    <row r="7647" spans="1:6" x14ac:dyDescent="0.2">
      <c r="A7647" s="88">
        <v>8208</v>
      </c>
      <c r="B7647" s="89">
        <v>93.02</v>
      </c>
      <c r="C7647" s="89">
        <f>LN(Table3[[#This Row],[Value]]/B7646)</f>
        <v>-5.2538586514045572E-3</v>
      </c>
      <c r="D7647" s="89"/>
      <c r="E7647" s="89"/>
      <c r="F7647" s="89">
        <f>Table3[[#This Row],[Yield]]/100*(1+F7646)</f>
        <v>0</v>
      </c>
    </row>
    <row r="7648" spans="1:6" x14ac:dyDescent="0.2">
      <c r="A7648" s="88">
        <v>8209</v>
      </c>
      <c r="B7648" s="89">
        <v>93.15</v>
      </c>
      <c r="C7648" s="89">
        <f>LN(Table3[[#This Row],[Value]]/B7647)</f>
        <v>1.3965732516466865E-3</v>
      </c>
      <c r="D7648" s="89"/>
      <c r="E7648" s="89"/>
      <c r="F7648" s="89">
        <f>Table3[[#This Row],[Yield]]/100*(1+F7647)</f>
        <v>0</v>
      </c>
    </row>
    <row r="7649" spans="1:6" x14ac:dyDescent="0.2">
      <c r="A7649" s="88">
        <v>8210</v>
      </c>
      <c r="B7649" s="89">
        <v>93.07</v>
      </c>
      <c r="C7649" s="89">
        <f>LN(Table3[[#This Row],[Value]]/B7648)</f>
        <v>-8.5919884997853367E-4</v>
      </c>
      <c r="D7649" s="89"/>
      <c r="E7649" s="89"/>
      <c r="F7649" s="89">
        <f>Table3[[#This Row],[Yield]]/100*(1+F7648)</f>
        <v>0</v>
      </c>
    </row>
    <row r="7650" spans="1:6" x14ac:dyDescent="0.2">
      <c r="A7650" s="88">
        <v>8211</v>
      </c>
      <c r="B7650" s="89">
        <v>93.16</v>
      </c>
      <c r="C7650" s="89">
        <f>LN(Table3[[#This Row],[Value]]/B7649)</f>
        <v>9.6654681852124578E-4</v>
      </c>
      <c r="D7650" s="89"/>
      <c r="E7650" s="89"/>
      <c r="F7650" s="89">
        <f>Table3[[#This Row],[Yield]]/100*(1+F7649)</f>
        <v>0</v>
      </c>
    </row>
    <row r="7651" spans="1:6" x14ac:dyDescent="0.2">
      <c r="A7651" s="88">
        <v>8213</v>
      </c>
      <c r="B7651" s="89">
        <v>93.48</v>
      </c>
      <c r="C7651" s="89">
        <f>LN(Table3[[#This Row],[Value]]/B7650)</f>
        <v>3.4290646545169687E-3</v>
      </c>
      <c r="D7651" s="89"/>
      <c r="E7651" s="89"/>
      <c r="F7651" s="89">
        <f>Table3[[#This Row],[Yield]]/100*(1+F7650)</f>
        <v>0</v>
      </c>
    </row>
    <row r="7652" spans="1:6" x14ac:dyDescent="0.2">
      <c r="A7652" s="88">
        <v>8214</v>
      </c>
      <c r="B7652" s="89">
        <v>92.47</v>
      </c>
      <c r="C7652" s="89">
        <f>LN(Table3[[#This Row],[Value]]/B7651)</f>
        <v>-1.0863242081110017E-2</v>
      </c>
      <c r="D7652" s="89"/>
      <c r="E7652" s="89"/>
      <c r="F7652" s="89">
        <f>Table3[[#This Row],[Yield]]/100*(1+F7651)</f>
        <v>0</v>
      </c>
    </row>
    <row r="7653" spans="1:6" x14ac:dyDescent="0.2">
      <c r="A7653" s="88">
        <v>8215</v>
      </c>
      <c r="B7653" s="89">
        <v>92.24</v>
      </c>
      <c r="C7653" s="89">
        <f>LN(Table3[[#This Row],[Value]]/B7652)</f>
        <v>-2.4903916287436776E-3</v>
      </c>
      <c r="D7653" s="89"/>
      <c r="E7653" s="89"/>
      <c r="F7653" s="89">
        <f>Table3[[#This Row],[Yield]]/100*(1+F7652)</f>
        <v>0</v>
      </c>
    </row>
    <row r="7654" spans="1:6" x14ac:dyDescent="0.2">
      <c r="A7654" s="88">
        <v>8216</v>
      </c>
      <c r="B7654" s="89">
        <v>92.06</v>
      </c>
      <c r="C7654" s="89">
        <f>LN(Table3[[#This Row],[Value]]/B7653)</f>
        <v>-1.9533375717081356E-3</v>
      </c>
      <c r="D7654" s="89"/>
      <c r="E7654" s="89"/>
      <c r="F7654" s="89">
        <f>Table3[[#This Row],[Yield]]/100*(1+F7653)</f>
        <v>0</v>
      </c>
    </row>
    <row r="7655" spans="1:6" x14ac:dyDescent="0.2">
      <c r="A7655" s="88">
        <v>8217</v>
      </c>
      <c r="B7655" s="89">
        <v>92.93</v>
      </c>
      <c r="C7655" s="89">
        <f>LN(Table3[[#This Row],[Value]]/B7654)</f>
        <v>9.4059831801526859E-3</v>
      </c>
      <c r="D7655" s="89"/>
      <c r="E7655" s="89"/>
      <c r="F7655" s="89">
        <f>Table3[[#This Row],[Yield]]/100*(1+F7654)</f>
        <v>0</v>
      </c>
    </row>
    <row r="7656" spans="1:6" x14ac:dyDescent="0.2">
      <c r="A7656" s="88">
        <v>8218</v>
      </c>
      <c r="B7656" s="89">
        <v>92.9</v>
      </c>
      <c r="C7656" s="89">
        <f>LN(Table3[[#This Row],[Value]]/B7655)</f>
        <v>-3.2287574945515286E-4</v>
      </c>
      <c r="D7656" s="89"/>
      <c r="E7656" s="89"/>
      <c r="F7656" s="89">
        <f>Table3[[#This Row],[Yield]]/100*(1+F7655)</f>
        <v>0</v>
      </c>
    </row>
    <row r="7657" spans="1:6" x14ac:dyDescent="0.2">
      <c r="A7657" s="88">
        <v>8220</v>
      </c>
      <c r="B7657" s="89">
        <v>92.92</v>
      </c>
      <c r="C7657" s="89">
        <f>LN(Table3[[#This Row],[Value]]/B7656)</f>
        <v>2.152620824156048E-4</v>
      </c>
      <c r="D7657" s="89"/>
      <c r="E7657" s="89"/>
      <c r="F7657" s="89">
        <f>Table3[[#This Row],[Yield]]/100*(1+F7656)</f>
        <v>0</v>
      </c>
    </row>
    <row r="7658" spans="1:6" x14ac:dyDescent="0.2">
      <c r="A7658" s="88">
        <v>8222</v>
      </c>
      <c r="B7658" s="89">
        <v>92.97</v>
      </c>
      <c r="C7658" s="89">
        <f>LN(Table3[[#This Row],[Value]]/B7657)</f>
        <v>5.3795256555809218E-4</v>
      </c>
      <c r="D7658" s="89"/>
      <c r="E7658" s="89"/>
      <c r="F7658" s="89">
        <f>Table3[[#This Row],[Yield]]/100*(1+F7657)</f>
        <v>0</v>
      </c>
    </row>
    <row r="7659" spans="1:6" x14ac:dyDescent="0.2">
      <c r="A7659" s="88">
        <v>8223</v>
      </c>
      <c r="B7659" s="89">
        <v>93.97</v>
      </c>
      <c r="C7659" s="89">
        <f>LN(Table3[[#This Row],[Value]]/B7658)</f>
        <v>1.0698721927207147E-2</v>
      </c>
      <c r="D7659" s="89"/>
      <c r="E7659" s="89"/>
      <c r="F7659" s="89">
        <f>Table3[[#This Row],[Yield]]/100*(1+F7658)</f>
        <v>0</v>
      </c>
    </row>
    <row r="7660" spans="1:6" x14ac:dyDescent="0.2">
      <c r="A7660" s="88">
        <v>8224</v>
      </c>
      <c r="B7660" s="89">
        <v>94.63</v>
      </c>
      <c r="C7660" s="89">
        <f>LN(Table3[[#This Row],[Value]]/B7659)</f>
        <v>6.9989681251676995E-3</v>
      </c>
      <c r="D7660" s="89"/>
      <c r="E7660" s="89"/>
      <c r="F7660" s="89">
        <f>Table3[[#This Row],[Yield]]/100*(1+F7659)</f>
        <v>0</v>
      </c>
    </row>
    <row r="7661" spans="1:6" x14ac:dyDescent="0.2">
      <c r="A7661" s="88">
        <v>8225</v>
      </c>
      <c r="B7661" s="89">
        <v>93.53</v>
      </c>
      <c r="C7661" s="89">
        <f>LN(Table3[[#This Row],[Value]]/B7660)</f>
        <v>-1.1692310073681678E-2</v>
      </c>
      <c r="D7661" s="89"/>
      <c r="E7661" s="89"/>
      <c r="F7661" s="89">
        <f>Table3[[#This Row],[Yield]]/100*(1+F7660)</f>
        <v>0</v>
      </c>
    </row>
    <row r="7662" spans="1:6" x14ac:dyDescent="0.2">
      <c r="A7662" s="88">
        <v>8227</v>
      </c>
      <c r="B7662" s="89">
        <v>93.9</v>
      </c>
      <c r="C7662" s="89">
        <f>LN(Table3[[#This Row],[Value]]/B7661)</f>
        <v>3.9481457677577325E-3</v>
      </c>
      <c r="D7662" s="89"/>
      <c r="E7662" s="89"/>
      <c r="F7662" s="89">
        <f>Table3[[#This Row],[Yield]]/100*(1+F7661)</f>
        <v>0</v>
      </c>
    </row>
    <row r="7663" spans="1:6" x14ac:dyDescent="0.2">
      <c r="A7663" s="88">
        <v>8228</v>
      </c>
      <c r="B7663" s="89">
        <v>94.17</v>
      </c>
      <c r="C7663" s="89">
        <f>LN(Table3[[#This Row],[Value]]/B7662)</f>
        <v>2.8712733077545008E-3</v>
      </c>
      <c r="D7663" s="89"/>
      <c r="E7663" s="89"/>
      <c r="F7663" s="89">
        <f>Table3[[#This Row],[Yield]]/100*(1+F7662)</f>
        <v>0</v>
      </c>
    </row>
    <row r="7664" spans="1:6" x14ac:dyDescent="0.2">
      <c r="A7664" s="88">
        <v>8229</v>
      </c>
      <c r="B7664" s="89">
        <v>94.88</v>
      </c>
      <c r="C7664" s="89">
        <f>LN(Table3[[#This Row],[Value]]/B7663)</f>
        <v>7.5112757274434115E-3</v>
      </c>
      <c r="D7664" s="89"/>
      <c r="E7664" s="89"/>
      <c r="F7664" s="89">
        <f>Table3[[#This Row],[Yield]]/100*(1+F7663)</f>
        <v>0</v>
      </c>
    </row>
    <row r="7665" spans="1:6" x14ac:dyDescent="0.2">
      <c r="A7665" s="88">
        <v>8230</v>
      </c>
      <c r="B7665" s="89">
        <v>94.65</v>
      </c>
      <c r="C7665" s="89">
        <f>LN(Table3[[#This Row],[Value]]/B7664)</f>
        <v>-2.4270575940833271E-3</v>
      </c>
      <c r="D7665" s="89"/>
      <c r="E7665" s="89"/>
      <c r="F7665" s="89">
        <f>Table3[[#This Row],[Yield]]/100*(1+F7664)</f>
        <v>0</v>
      </c>
    </row>
    <row r="7666" spans="1:6" x14ac:dyDescent="0.2">
      <c r="A7666" s="88">
        <v>8231</v>
      </c>
      <c r="B7666" s="89">
        <v>94.96</v>
      </c>
      <c r="C7666" s="89">
        <f>LN(Table3[[#This Row],[Value]]/B7665)</f>
        <v>3.2698726460805311E-3</v>
      </c>
      <c r="D7666" s="89"/>
      <c r="E7666" s="89"/>
      <c r="F7666" s="89">
        <f>Table3[[#This Row],[Yield]]/100*(1+F7665)</f>
        <v>0</v>
      </c>
    </row>
    <row r="7667" spans="1:6" x14ac:dyDescent="0.2">
      <c r="A7667" s="88">
        <v>8232</v>
      </c>
      <c r="B7667" s="89">
        <v>95.35</v>
      </c>
      <c r="C7667" s="89">
        <f>LN(Table3[[#This Row],[Value]]/B7666)</f>
        <v>4.0985817450153797E-3</v>
      </c>
      <c r="D7667" s="89"/>
      <c r="E7667" s="89"/>
      <c r="F7667" s="89">
        <f>Table3[[#This Row],[Yield]]/100*(1+F7666)</f>
        <v>0</v>
      </c>
    </row>
    <row r="7668" spans="1:6" x14ac:dyDescent="0.2">
      <c r="A7668" s="88">
        <v>8234</v>
      </c>
      <c r="B7668" s="89">
        <v>95.26</v>
      </c>
      <c r="C7668" s="89">
        <f>LN(Table3[[#This Row],[Value]]/B7667)</f>
        <v>-9.4433667371360221E-4</v>
      </c>
      <c r="D7668" s="89"/>
      <c r="E7668" s="89"/>
      <c r="F7668" s="89">
        <f>Table3[[#This Row],[Yield]]/100*(1+F7667)</f>
        <v>0</v>
      </c>
    </row>
    <row r="7669" spans="1:6" x14ac:dyDescent="0.2">
      <c r="A7669" s="88">
        <v>8235</v>
      </c>
      <c r="B7669" s="89">
        <v>96.53</v>
      </c>
      <c r="C7669" s="89">
        <f>LN(Table3[[#This Row],[Value]]/B7668)</f>
        <v>1.3243845487809436E-2</v>
      </c>
      <c r="D7669" s="89"/>
      <c r="E7669" s="89"/>
      <c r="F7669" s="89">
        <f>Table3[[#This Row],[Yield]]/100*(1+F7668)</f>
        <v>0</v>
      </c>
    </row>
    <row r="7670" spans="1:6" x14ac:dyDescent="0.2">
      <c r="A7670" s="88">
        <v>8236</v>
      </c>
      <c r="B7670" s="89">
        <v>96.69</v>
      </c>
      <c r="C7670" s="89">
        <f>LN(Table3[[#This Row],[Value]]/B7669)</f>
        <v>1.6561436349324791E-3</v>
      </c>
      <c r="D7670" s="89"/>
      <c r="E7670" s="89"/>
      <c r="F7670" s="89">
        <f>Table3[[#This Row],[Yield]]/100*(1+F7669)</f>
        <v>0</v>
      </c>
    </row>
    <row r="7671" spans="1:6" x14ac:dyDescent="0.2">
      <c r="A7671" s="88">
        <v>8237</v>
      </c>
      <c r="B7671" s="89">
        <v>96.76</v>
      </c>
      <c r="C7671" s="89">
        <f>LN(Table3[[#This Row],[Value]]/B7670)</f>
        <v>7.2370124637045701E-4</v>
      </c>
      <c r="D7671" s="89"/>
      <c r="E7671" s="89"/>
      <c r="F7671" s="89">
        <f>Table3[[#This Row],[Yield]]/100*(1+F7670)</f>
        <v>0</v>
      </c>
    </row>
    <row r="7672" spans="1:6" x14ac:dyDescent="0.2">
      <c r="A7672" s="88">
        <v>8238</v>
      </c>
      <c r="B7672" s="89">
        <v>96.13</v>
      </c>
      <c r="C7672" s="89">
        <f>LN(Table3[[#This Row],[Value]]/B7671)</f>
        <v>-6.5322436641017693E-3</v>
      </c>
      <c r="D7672" s="89"/>
      <c r="E7672" s="89"/>
      <c r="F7672" s="89">
        <f>Table3[[#This Row],[Yield]]/100*(1+F7671)</f>
        <v>0</v>
      </c>
    </row>
    <row r="7673" spans="1:6" x14ac:dyDescent="0.2">
      <c r="A7673" s="88">
        <v>8239</v>
      </c>
      <c r="B7673" s="89">
        <v>95.78</v>
      </c>
      <c r="C7673" s="89">
        <f>LN(Table3[[#This Row],[Value]]/B7672)</f>
        <v>-3.6475471632614418E-3</v>
      </c>
      <c r="D7673" s="89"/>
      <c r="E7673" s="89"/>
      <c r="F7673" s="89">
        <f>Table3[[#This Row],[Yield]]/100*(1+F7672)</f>
        <v>0</v>
      </c>
    </row>
    <row r="7674" spans="1:6" x14ac:dyDescent="0.2">
      <c r="A7674" s="88">
        <v>8241</v>
      </c>
      <c r="B7674" s="89">
        <v>94.64</v>
      </c>
      <c r="C7674" s="89">
        <f>LN(Table3[[#This Row],[Value]]/B7673)</f>
        <v>-1.1973675244331995E-2</v>
      </c>
      <c r="D7674" s="89"/>
      <c r="E7674" s="89"/>
      <c r="F7674" s="89">
        <f>Table3[[#This Row],[Yield]]/100*(1+F7673)</f>
        <v>0</v>
      </c>
    </row>
    <row r="7675" spans="1:6" x14ac:dyDescent="0.2">
      <c r="A7675" s="88">
        <v>8242</v>
      </c>
      <c r="B7675" s="89">
        <v>95.69</v>
      </c>
      <c r="C7675" s="89">
        <f>LN(Table3[[#This Row],[Value]]/B7674)</f>
        <v>1.1033580121040189E-2</v>
      </c>
      <c r="D7675" s="89"/>
      <c r="E7675" s="89"/>
      <c r="F7675" s="89">
        <f>Table3[[#This Row],[Yield]]/100*(1+F7674)</f>
        <v>0</v>
      </c>
    </row>
    <row r="7676" spans="1:6" x14ac:dyDescent="0.2">
      <c r="A7676" s="88">
        <v>8243</v>
      </c>
      <c r="B7676" s="89">
        <v>94.84</v>
      </c>
      <c r="C7676" s="89">
        <f>LN(Table3[[#This Row],[Value]]/B7675)</f>
        <v>-8.9225385939667255E-3</v>
      </c>
      <c r="D7676" s="89"/>
      <c r="E7676" s="89"/>
      <c r="F7676" s="89">
        <f>Table3[[#This Row],[Yield]]/100*(1+F7675)</f>
        <v>0</v>
      </c>
    </row>
    <row r="7677" spans="1:6" x14ac:dyDescent="0.2">
      <c r="A7677" s="88">
        <v>8244</v>
      </c>
      <c r="B7677" s="89">
        <v>96.36</v>
      </c>
      <c r="C7677" s="89">
        <f>LN(Table3[[#This Row],[Value]]/B7676)</f>
        <v>1.5899916549465758E-2</v>
      </c>
      <c r="D7677" s="89"/>
      <c r="E7677" s="89"/>
      <c r="F7677" s="89">
        <f>Table3[[#This Row],[Yield]]/100*(1+F7676)</f>
        <v>0</v>
      </c>
    </row>
    <row r="7678" spans="1:6" x14ac:dyDescent="0.2">
      <c r="A7678" s="88">
        <v>8245</v>
      </c>
      <c r="B7678" s="89">
        <v>96.69</v>
      </c>
      <c r="C7678" s="89">
        <f>LN(Table3[[#This Row],[Value]]/B7677)</f>
        <v>3.4188067487854611E-3</v>
      </c>
      <c r="D7678" s="89"/>
      <c r="E7678" s="89"/>
      <c r="F7678" s="89">
        <f>Table3[[#This Row],[Yield]]/100*(1+F7677)</f>
        <v>0</v>
      </c>
    </row>
    <row r="7679" spans="1:6" x14ac:dyDescent="0.2">
      <c r="A7679" s="88">
        <v>8246</v>
      </c>
      <c r="B7679" s="89">
        <v>96.83</v>
      </c>
      <c r="C7679" s="89">
        <f>LN(Table3[[#This Row],[Value]]/B7678)</f>
        <v>1.4468791279835952E-3</v>
      </c>
      <c r="D7679" s="89"/>
      <c r="E7679" s="89"/>
      <c r="F7679" s="89">
        <f>Table3[[#This Row],[Yield]]/100*(1+F7678)</f>
        <v>0</v>
      </c>
    </row>
    <row r="7680" spans="1:6" x14ac:dyDescent="0.2">
      <c r="A7680" s="88">
        <v>8248</v>
      </c>
      <c r="B7680" s="89">
        <v>97.05</v>
      </c>
      <c r="C7680" s="89">
        <f>LN(Table3[[#This Row],[Value]]/B7679)</f>
        <v>2.2694459915794914E-3</v>
      </c>
      <c r="D7680" s="89"/>
      <c r="E7680" s="89"/>
      <c r="F7680" s="89">
        <f>Table3[[#This Row],[Yield]]/100*(1+F7679)</f>
        <v>0</v>
      </c>
    </row>
    <row r="7681" spans="1:6" x14ac:dyDescent="0.2">
      <c r="A7681" s="88">
        <v>8249</v>
      </c>
      <c r="B7681" s="89">
        <v>96.25</v>
      </c>
      <c r="C7681" s="89">
        <f>LN(Table3[[#This Row],[Value]]/B7680)</f>
        <v>-8.2773364471255932E-3</v>
      </c>
      <c r="D7681" s="89"/>
      <c r="E7681" s="89"/>
      <c r="F7681" s="89">
        <f>Table3[[#This Row],[Yield]]/100*(1+F7680)</f>
        <v>0</v>
      </c>
    </row>
    <row r="7682" spans="1:6" x14ac:dyDescent="0.2">
      <c r="A7682" s="88">
        <v>8250</v>
      </c>
      <c r="B7682" s="89">
        <v>96.51</v>
      </c>
      <c r="C7682" s="89">
        <f>LN(Table3[[#This Row],[Value]]/B7681)</f>
        <v>2.6976567511510135E-3</v>
      </c>
      <c r="D7682" s="89"/>
      <c r="E7682" s="89"/>
      <c r="F7682" s="89">
        <f>Table3[[#This Row],[Yield]]/100*(1+F7681)</f>
        <v>0</v>
      </c>
    </row>
    <row r="7683" spans="1:6" x14ac:dyDescent="0.2">
      <c r="A7683" s="88">
        <v>8251</v>
      </c>
      <c r="B7683" s="89">
        <v>96.81</v>
      </c>
      <c r="C7683" s="89">
        <f>LN(Table3[[#This Row],[Value]]/B7682)</f>
        <v>3.1036648129354996E-3</v>
      </c>
      <c r="D7683" s="89"/>
      <c r="E7683" s="89"/>
      <c r="F7683" s="89">
        <f>Table3[[#This Row],[Yield]]/100*(1+F7682)</f>
        <v>0</v>
      </c>
    </row>
    <row r="7684" spans="1:6" x14ac:dyDescent="0.2">
      <c r="A7684" s="88">
        <v>8252</v>
      </c>
      <c r="B7684" s="89">
        <v>97.11</v>
      </c>
      <c r="C7684" s="89">
        <f>LN(Table3[[#This Row],[Value]]/B7683)</f>
        <v>3.094061874282599E-3</v>
      </c>
      <c r="D7684" s="89"/>
      <c r="E7684" s="89"/>
      <c r="F7684" s="89">
        <f>Table3[[#This Row],[Yield]]/100*(1+F7683)</f>
        <v>0</v>
      </c>
    </row>
    <row r="7685" spans="1:6" x14ac:dyDescent="0.2">
      <c r="A7685" s="88">
        <v>8253</v>
      </c>
      <c r="B7685" s="89">
        <v>97.03</v>
      </c>
      <c r="C7685" s="89">
        <f>LN(Table3[[#This Row],[Value]]/B7684)</f>
        <v>-8.2414756905461561E-4</v>
      </c>
      <c r="D7685" s="89"/>
      <c r="E7685" s="89"/>
      <c r="F7685" s="89">
        <f>Table3[[#This Row],[Yield]]/100*(1+F7684)</f>
        <v>0</v>
      </c>
    </row>
    <row r="7686" spans="1:6" x14ac:dyDescent="0.2">
      <c r="A7686" s="88">
        <v>8255</v>
      </c>
      <c r="B7686" s="89">
        <v>97.37</v>
      </c>
      <c r="C7686" s="89">
        <f>LN(Table3[[#This Row],[Value]]/B7685)</f>
        <v>3.4979459534566831E-3</v>
      </c>
      <c r="D7686" s="89"/>
      <c r="E7686" s="89"/>
      <c r="F7686" s="89">
        <f>Table3[[#This Row],[Yield]]/100*(1+F7685)</f>
        <v>0</v>
      </c>
    </row>
    <row r="7687" spans="1:6" x14ac:dyDescent="0.2">
      <c r="A7687" s="88">
        <v>8256</v>
      </c>
      <c r="B7687" s="89">
        <v>97.07</v>
      </c>
      <c r="C7687" s="89">
        <f>LN(Table3[[#This Row],[Value]]/B7686)</f>
        <v>-3.0857872665300229E-3</v>
      </c>
      <c r="D7687" s="89"/>
      <c r="E7687" s="89"/>
      <c r="F7687" s="89">
        <f>Table3[[#This Row],[Yield]]/100*(1+F7686)</f>
        <v>0</v>
      </c>
    </row>
    <row r="7688" spans="1:6" x14ac:dyDescent="0.2">
      <c r="A7688" s="88">
        <v>8257</v>
      </c>
      <c r="B7688" s="89">
        <v>96.93</v>
      </c>
      <c r="C7688" s="89">
        <f>LN(Table3[[#This Row],[Value]]/B7687)</f>
        <v>-1.443299219618241E-3</v>
      </c>
      <c r="D7688" s="89"/>
      <c r="E7688" s="89"/>
      <c r="F7688" s="89">
        <f>Table3[[#This Row],[Yield]]/100*(1+F7687)</f>
        <v>0</v>
      </c>
    </row>
    <row r="7689" spans="1:6" x14ac:dyDescent="0.2">
      <c r="A7689" s="88">
        <v>8258</v>
      </c>
      <c r="B7689" s="89">
        <v>96.51</v>
      </c>
      <c r="C7689" s="89">
        <f>LN(Table3[[#This Row],[Value]]/B7688)</f>
        <v>-4.3424385854719787E-3</v>
      </c>
      <c r="D7689" s="89"/>
      <c r="E7689" s="89"/>
      <c r="F7689" s="89">
        <f>Table3[[#This Row],[Yield]]/100*(1+F7688)</f>
        <v>0</v>
      </c>
    </row>
    <row r="7690" spans="1:6" x14ac:dyDescent="0.2">
      <c r="A7690" s="88">
        <v>8259</v>
      </c>
      <c r="B7690" s="89">
        <v>96.82</v>
      </c>
      <c r="C7690" s="89">
        <f>LN(Table3[[#This Row],[Value]]/B7689)</f>
        <v>3.2069545925034089E-3</v>
      </c>
      <c r="D7690" s="89"/>
      <c r="E7690" s="89"/>
      <c r="F7690" s="89">
        <f>Table3[[#This Row],[Yield]]/100*(1+F7689)</f>
        <v>0</v>
      </c>
    </row>
    <row r="7691" spans="1:6" x14ac:dyDescent="0.2">
      <c r="A7691" s="88">
        <v>8260</v>
      </c>
      <c r="B7691" s="89">
        <v>97.04</v>
      </c>
      <c r="C7691" s="89">
        <f>LN(Table3[[#This Row],[Value]]/B7690)</f>
        <v>2.2696801242464522E-3</v>
      </c>
      <c r="D7691" s="89"/>
      <c r="E7691" s="89"/>
      <c r="F7691" s="89">
        <f>Table3[[#This Row],[Yield]]/100*(1+F7690)</f>
        <v>0</v>
      </c>
    </row>
    <row r="7692" spans="1:6" x14ac:dyDescent="0.2">
      <c r="A7692" s="88">
        <v>8262</v>
      </c>
      <c r="B7692" s="89">
        <v>96.21</v>
      </c>
      <c r="C7692" s="89">
        <f>LN(Table3[[#This Row],[Value]]/B7691)</f>
        <v>-8.5899622626216116E-3</v>
      </c>
      <c r="D7692" s="89"/>
      <c r="E7692" s="89"/>
      <c r="F7692" s="89">
        <f>Table3[[#This Row],[Yield]]/100*(1+F7691)</f>
        <v>0</v>
      </c>
    </row>
    <row r="7693" spans="1:6" x14ac:dyDescent="0.2">
      <c r="A7693" s="88">
        <v>8263</v>
      </c>
      <c r="B7693" s="89">
        <v>96.9</v>
      </c>
      <c r="C7693" s="89">
        <f>LN(Table3[[#This Row],[Value]]/B7692)</f>
        <v>7.1462165235473447E-3</v>
      </c>
      <c r="D7693" s="89"/>
      <c r="E7693" s="89"/>
      <c r="F7693" s="89">
        <f>Table3[[#This Row],[Yield]]/100*(1+F7692)</f>
        <v>0</v>
      </c>
    </row>
    <row r="7694" spans="1:6" x14ac:dyDescent="0.2">
      <c r="A7694" s="88">
        <v>8264</v>
      </c>
      <c r="B7694" s="89">
        <v>97.41</v>
      </c>
      <c r="C7694" s="89">
        <f>LN(Table3[[#This Row],[Value]]/B7693)</f>
        <v>5.249355886143745E-3</v>
      </c>
      <c r="D7694" s="89"/>
      <c r="E7694" s="89"/>
      <c r="F7694" s="89">
        <f>Table3[[#This Row],[Yield]]/100*(1+F7693)</f>
        <v>0</v>
      </c>
    </row>
    <row r="7695" spans="1:6" x14ac:dyDescent="0.2">
      <c r="A7695" s="88">
        <v>8265</v>
      </c>
      <c r="B7695" s="89">
        <v>97.93</v>
      </c>
      <c r="C7695" s="89">
        <f>LN(Table3[[#This Row],[Value]]/B7694)</f>
        <v>5.3240629498389801E-3</v>
      </c>
      <c r="D7695" s="89"/>
      <c r="E7695" s="89"/>
      <c r="F7695" s="89">
        <f>Table3[[#This Row],[Yield]]/100*(1+F7694)</f>
        <v>0</v>
      </c>
    </row>
    <row r="7696" spans="1:6" x14ac:dyDescent="0.2">
      <c r="A7696" s="88">
        <v>8266</v>
      </c>
      <c r="B7696" s="89">
        <v>98.6</v>
      </c>
      <c r="C7696" s="89">
        <f>LN(Table3[[#This Row],[Value]]/B7695)</f>
        <v>6.8183238758864955E-3</v>
      </c>
      <c r="D7696" s="89"/>
      <c r="E7696" s="89"/>
      <c r="F7696" s="89">
        <f>Table3[[#This Row],[Yield]]/100*(1+F7695)</f>
        <v>0</v>
      </c>
    </row>
    <row r="7697" spans="1:6" x14ac:dyDescent="0.2">
      <c r="A7697" s="88">
        <v>8267</v>
      </c>
      <c r="B7697" s="89">
        <v>99.01</v>
      </c>
      <c r="C7697" s="89">
        <f>LN(Table3[[#This Row],[Value]]/B7696)</f>
        <v>4.1495935258335833E-3</v>
      </c>
      <c r="D7697" s="89"/>
      <c r="E7697" s="89"/>
      <c r="F7697" s="89">
        <f>Table3[[#This Row],[Yield]]/100*(1+F7696)</f>
        <v>0</v>
      </c>
    </row>
    <row r="7698" spans="1:6" x14ac:dyDescent="0.2">
      <c r="A7698" s="88">
        <v>8269</v>
      </c>
      <c r="B7698" s="89">
        <v>99.71</v>
      </c>
      <c r="C7698" s="89">
        <f>LN(Table3[[#This Row],[Value]]/B7697)</f>
        <v>7.0451177062780751E-3</v>
      </c>
      <c r="D7698" s="89"/>
      <c r="E7698" s="89"/>
      <c r="F7698" s="89">
        <f>Table3[[#This Row],[Yield]]/100*(1+F7697)</f>
        <v>0</v>
      </c>
    </row>
    <row r="7699" spans="1:6" x14ac:dyDescent="0.2">
      <c r="A7699" s="88">
        <v>8270</v>
      </c>
      <c r="B7699" s="89">
        <v>100.75</v>
      </c>
      <c r="C7699" s="89">
        <f>LN(Table3[[#This Row],[Value]]/B7698)</f>
        <v>1.0376227986090798E-2</v>
      </c>
      <c r="D7699" s="89"/>
      <c r="E7699" s="89"/>
      <c r="F7699" s="89">
        <f>Table3[[#This Row],[Yield]]/100*(1+F7698)</f>
        <v>0</v>
      </c>
    </row>
    <row r="7700" spans="1:6" x14ac:dyDescent="0.2">
      <c r="A7700" s="88">
        <v>8271</v>
      </c>
      <c r="B7700" s="89">
        <v>100.32</v>
      </c>
      <c r="C7700" s="89">
        <f>LN(Table3[[#This Row],[Value]]/B7699)</f>
        <v>-4.2771239421818966E-3</v>
      </c>
      <c r="D7700" s="89"/>
      <c r="E7700" s="89"/>
      <c r="F7700" s="89">
        <f>Table3[[#This Row],[Yield]]/100*(1+F7699)</f>
        <v>0</v>
      </c>
    </row>
    <row r="7701" spans="1:6" x14ac:dyDescent="0.2">
      <c r="A7701" s="88">
        <v>8272</v>
      </c>
      <c r="B7701" s="89">
        <v>99.71</v>
      </c>
      <c r="C7701" s="89">
        <f>LN(Table3[[#This Row],[Value]]/B7700)</f>
        <v>-6.0991040439089608E-3</v>
      </c>
      <c r="D7701" s="89"/>
      <c r="E7701" s="89"/>
      <c r="F7701" s="89">
        <f>Table3[[#This Row],[Yield]]/100*(1+F7700)</f>
        <v>0</v>
      </c>
    </row>
    <row r="7702" spans="1:6" x14ac:dyDescent="0.2">
      <c r="A7702" s="88">
        <v>8273</v>
      </c>
      <c r="B7702" s="89">
        <v>99.82</v>
      </c>
      <c r="C7702" s="89">
        <f>LN(Table3[[#This Row],[Value]]/B7701)</f>
        <v>1.1025912007617319E-3</v>
      </c>
      <c r="D7702" s="89"/>
      <c r="E7702" s="89"/>
      <c r="F7702" s="89">
        <f>Table3[[#This Row],[Yield]]/100*(1+F7701)</f>
        <v>0</v>
      </c>
    </row>
    <row r="7703" spans="1:6" x14ac:dyDescent="0.2">
      <c r="A7703" s="88">
        <v>8274</v>
      </c>
      <c r="B7703" s="89">
        <v>100.05</v>
      </c>
      <c r="C7703" s="89">
        <f>LN(Table3[[#This Row],[Value]]/B7702)</f>
        <v>2.3014969882791674E-3</v>
      </c>
      <c r="D7703" s="89"/>
      <c r="E7703" s="89"/>
      <c r="F7703" s="89">
        <f>Table3[[#This Row],[Yield]]/100*(1+F7702)</f>
        <v>0</v>
      </c>
    </row>
    <row r="7704" spans="1:6" x14ac:dyDescent="0.2">
      <c r="A7704" s="88">
        <v>8276</v>
      </c>
      <c r="B7704" s="89">
        <v>99.21</v>
      </c>
      <c r="C7704" s="89">
        <f>LN(Table3[[#This Row],[Value]]/B7703)</f>
        <v>-8.4312453679313074E-3</v>
      </c>
      <c r="D7704" s="89"/>
      <c r="E7704" s="89"/>
      <c r="F7704" s="89">
        <f>Table3[[#This Row],[Yield]]/100*(1+F7703)</f>
        <v>0</v>
      </c>
    </row>
    <row r="7705" spans="1:6" x14ac:dyDescent="0.2">
      <c r="A7705" s="88">
        <v>8277</v>
      </c>
      <c r="B7705" s="89">
        <v>100.7</v>
      </c>
      <c r="C7705" s="89">
        <f>LN(Table3[[#This Row],[Value]]/B7704)</f>
        <v>1.4906984062705648E-2</v>
      </c>
      <c r="D7705" s="89"/>
      <c r="E7705" s="89"/>
      <c r="F7705" s="89">
        <f>Table3[[#This Row],[Yield]]/100*(1+F7704)</f>
        <v>0</v>
      </c>
    </row>
    <row r="7706" spans="1:6" x14ac:dyDescent="0.2">
      <c r="A7706" s="88">
        <v>8278</v>
      </c>
      <c r="B7706" s="89">
        <v>100.75</v>
      </c>
      <c r="C7706" s="89">
        <f>LN(Table3[[#This Row],[Value]]/B7705)</f>
        <v>4.9640110227575876E-4</v>
      </c>
      <c r="D7706" s="89"/>
      <c r="E7706" s="89"/>
      <c r="F7706" s="89">
        <f>Table3[[#This Row],[Yield]]/100*(1+F7705)</f>
        <v>0</v>
      </c>
    </row>
    <row r="7707" spans="1:6" x14ac:dyDescent="0.2">
      <c r="A7707" s="88">
        <v>8279</v>
      </c>
      <c r="B7707" s="89">
        <v>100.78</v>
      </c>
      <c r="C7707" s="89">
        <f>LN(Table3[[#This Row],[Value]]/B7706)</f>
        <v>2.9772242565977451E-4</v>
      </c>
      <c r="D7707" s="89"/>
      <c r="E7707" s="89"/>
      <c r="F7707" s="89">
        <f>Table3[[#This Row],[Yield]]/100*(1+F7706)</f>
        <v>0</v>
      </c>
    </row>
    <row r="7708" spans="1:6" x14ac:dyDescent="0.2">
      <c r="A7708" s="88">
        <v>8280</v>
      </c>
      <c r="B7708" s="89">
        <v>101.28</v>
      </c>
      <c r="C7708" s="89">
        <f>LN(Table3[[#This Row],[Value]]/B7707)</f>
        <v>4.9490351434140194E-3</v>
      </c>
      <c r="D7708" s="89"/>
      <c r="E7708" s="89"/>
      <c r="F7708" s="89">
        <f>Table3[[#This Row],[Yield]]/100*(1+F7707)</f>
        <v>0</v>
      </c>
    </row>
    <row r="7709" spans="1:6" x14ac:dyDescent="0.2">
      <c r="A7709" s="88">
        <v>8281</v>
      </c>
      <c r="B7709" s="89">
        <v>101.29</v>
      </c>
      <c r="C7709" s="89">
        <f>LN(Table3[[#This Row],[Value]]/B7708)</f>
        <v>9.8731302839855922E-5</v>
      </c>
      <c r="D7709" s="89"/>
      <c r="E7709" s="89"/>
      <c r="F7709" s="89">
        <f>Table3[[#This Row],[Yield]]/100*(1+F7708)</f>
        <v>0</v>
      </c>
    </row>
    <row r="7710" spans="1:6" x14ac:dyDescent="0.2">
      <c r="A7710" s="88">
        <v>8284</v>
      </c>
      <c r="B7710" s="89">
        <v>101.67</v>
      </c>
      <c r="C7710" s="89">
        <f>LN(Table3[[#This Row],[Value]]/B7709)</f>
        <v>3.7445845883638542E-3</v>
      </c>
      <c r="D7710" s="89"/>
      <c r="E7710" s="89"/>
      <c r="F7710" s="89">
        <f>Table3[[#This Row],[Yield]]/100*(1+F7709)</f>
        <v>0</v>
      </c>
    </row>
    <row r="7711" spans="1:6" x14ac:dyDescent="0.2">
      <c r="A7711" s="88">
        <v>8285</v>
      </c>
      <c r="B7711" s="89">
        <v>100.6</v>
      </c>
      <c r="C7711" s="89">
        <f>LN(Table3[[#This Row],[Value]]/B7710)</f>
        <v>-1.0580016621430917E-2</v>
      </c>
      <c r="D7711" s="89"/>
      <c r="E7711" s="89"/>
      <c r="F7711" s="89">
        <f>Table3[[#This Row],[Yield]]/100*(1+F7710)</f>
        <v>0</v>
      </c>
    </row>
    <row r="7712" spans="1:6" x14ac:dyDescent="0.2">
      <c r="A7712" s="88">
        <v>8286</v>
      </c>
      <c r="B7712" s="89">
        <v>101.05</v>
      </c>
      <c r="C7712" s="89">
        <f>LN(Table3[[#This Row],[Value]]/B7711)</f>
        <v>4.4631861839911037E-3</v>
      </c>
      <c r="D7712" s="89"/>
      <c r="E7712" s="89"/>
      <c r="F7712" s="89">
        <f>Table3[[#This Row],[Yield]]/100*(1+F7711)</f>
        <v>0</v>
      </c>
    </row>
    <row r="7713" spans="1:6" x14ac:dyDescent="0.2">
      <c r="A7713" s="88">
        <v>8287</v>
      </c>
      <c r="B7713" s="89">
        <v>101.22</v>
      </c>
      <c r="C7713" s="89">
        <f>LN(Table3[[#This Row],[Value]]/B7712)</f>
        <v>1.6809219363019422E-3</v>
      </c>
      <c r="D7713" s="89"/>
      <c r="E7713" s="89"/>
      <c r="F7713" s="89">
        <f>Table3[[#This Row],[Yield]]/100*(1+F7712)</f>
        <v>0</v>
      </c>
    </row>
    <row r="7714" spans="1:6" x14ac:dyDescent="0.2">
      <c r="A7714" s="88">
        <v>8288</v>
      </c>
      <c r="B7714" s="89">
        <v>101.68</v>
      </c>
      <c r="C7714" s="89">
        <f>LN(Table3[[#This Row],[Value]]/B7713)</f>
        <v>4.5342610952666604E-3</v>
      </c>
      <c r="D7714" s="89"/>
      <c r="E7714" s="89"/>
      <c r="F7714" s="89">
        <f>Table3[[#This Row],[Yield]]/100*(1+F7713)</f>
        <v>0</v>
      </c>
    </row>
    <row r="7715" spans="1:6" x14ac:dyDescent="0.2">
      <c r="A7715" s="88">
        <v>8290</v>
      </c>
      <c r="B7715" s="89">
        <v>102.05</v>
      </c>
      <c r="C7715" s="89">
        <f>LN(Table3[[#This Row],[Value]]/B7714)</f>
        <v>3.63226237465499E-3</v>
      </c>
      <c r="D7715" s="89"/>
      <c r="E7715" s="89"/>
      <c r="F7715" s="89">
        <f>Table3[[#This Row],[Yield]]/100*(1+F7714)</f>
        <v>0</v>
      </c>
    </row>
    <row r="7716" spans="1:6" x14ac:dyDescent="0.2">
      <c r="A7716" s="88">
        <v>8291</v>
      </c>
      <c r="B7716" s="89">
        <v>101.88</v>
      </c>
      <c r="C7716" s="89">
        <f>LN(Table3[[#This Row],[Value]]/B7715)</f>
        <v>-1.6672391445975586E-3</v>
      </c>
      <c r="D7716" s="89"/>
      <c r="E7716" s="89"/>
      <c r="F7716" s="89">
        <f>Table3[[#This Row],[Yield]]/100*(1+F7715)</f>
        <v>0</v>
      </c>
    </row>
    <row r="7717" spans="1:6" x14ac:dyDescent="0.2">
      <c r="A7717" s="88">
        <v>8292</v>
      </c>
      <c r="B7717" s="89">
        <v>101.1</v>
      </c>
      <c r="C7717" s="89">
        <f>LN(Table3[[#This Row],[Value]]/B7716)</f>
        <v>-7.6855240848305809E-3</v>
      </c>
      <c r="D7717" s="89"/>
      <c r="E7717" s="89"/>
      <c r="F7717" s="89">
        <f>Table3[[#This Row],[Yield]]/100*(1+F7716)</f>
        <v>0</v>
      </c>
    </row>
    <row r="7718" spans="1:6" x14ac:dyDescent="0.2">
      <c r="A7718" s="88">
        <v>8293</v>
      </c>
      <c r="B7718" s="89">
        <v>100.79</v>
      </c>
      <c r="C7718" s="89">
        <f>LN(Table3[[#This Row],[Value]]/B7717)</f>
        <v>-3.0709816596391089E-3</v>
      </c>
      <c r="D7718" s="89"/>
      <c r="E7718" s="89"/>
      <c r="F7718" s="89">
        <f>Table3[[#This Row],[Yield]]/100*(1+F7717)</f>
        <v>0</v>
      </c>
    </row>
    <row r="7719" spans="1:6" x14ac:dyDescent="0.2">
      <c r="A7719" s="88">
        <v>8294</v>
      </c>
      <c r="B7719" s="89">
        <v>100.99</v>
      </c>
      <c r="C7719" s="89">
        <f>LN(Table3[[#This Row],[Value]]/B7718)</f>
        <v>1.9823576716788611E-3</v>
      </c>
      <c r="D7719" s="89"/>
      <c r="E7719" s="89"/>
      <c r="F7719" s="89">
        <f>Table3[[#This Row],[Yield]]/100*(1+F7718)</f>
        <v>0</v>
      </c>
    </row>
    <row r="7720" spans="1:6" x14ac:dyDescent="0.2">
      <c r="A7720" s="88">
        <v>8295</v>
      </c>
      <c r="B7720" s="89">
        <v>100.43</v>
      </c>
      <c r="C7720" s="89">
        <f>LN(Table3[[#This Row],[Value]]/B7719)</f>
        <v>-5.5605346332178261E-3</v>
      </c>
      <c r="D7720" s="89"/>
      <c r="E7720" s="89"/>
      <c r="F7720" s="89">
        <f>Table3[[#This Row],[Yield]]/100*(1+F7719)</f>
        <v>0</v>
      </c>
    </row>
    <row r="7721" spans="1:6" x14ac:dyDescent="0.2">
      <c r="A7721" s="88">
        <v>8297</v>
      </c>
      <c r="B7721" s="89">
        <v>98.88</v>
      </c>
      <c r="C7721" s="89">
        <f>LN(Table3[[#This Row],[Value]]/B7720)</f>
        <v>-1.5553973695867137E-2</v>
      </c>
      <c r="D7721" s="89"/>
      <c r="E7721" s="89"/>
      <c r="F7721" s="89">
        <f>Table3[[#This Row],[Yield]]/100*(1+F7720)</f>
        <v>0</v>
      </c>
    </row>
    <row r="7722" spans="1:6" x14ac:dyDescent="0.2">
      <c r="A7722" s="88">
        <v>8298</v>
      </c>
      <c r="B7722" s="89">
        <v>99.93</v>
      </c>
      <c r="C7722" s="89">
        <f>LN(Table3[[#This Row],[Value]]/B7721)</f>
        <v>1.05629471643174E-2</v>
      </c>
      <c r="D7722" s="89"/>
      <c r="E7722" s="89"/>
      <c r="F7722" s="89">
        <f>Table3[[#This Row],[Yield]]/100*(1+F7721)</f>
        <v>0</v>
      </c>
    </row>
    <row r="7723" spans="1:6" x14ac:dyDescent="0.2">
      <c r="A7723" s="88">
        <v>8299</v>
      </c>
      <c r="B7723" s="89">
        <v>100.14</v>
      </c>
      <c r="C7723" s="89">
        <f>LN(Table3[[#This Row],[Value]]/B7722)</f>
        <v>2.0992660281006206E-3</v>
      </c>
      <c r="D7723" s="89"/>
      <c r="E7723" s="89"/>
      <c r="F7723" s="89">
        <f>Table3[[#This Row],[Yield]]/100*(1+F7722)</f>
        <v>0</v>
      </c>
    </row>
    <row r="7724" spans="1:6" x14ac:dyDescent="0.2">
      <c r="A7724" s="88">
        <v>8300</v>
      </c>
      <c r="B7724" s="89">
        <v>98.37</v>
      </c>
      <c r="C7724" s="89">
        <f>LN(Table3[[#This Row],[Value]]/B7723)</f>
        <v>-1.7833327377132092E-2</v>
      </c>
      <c r="D7724" s="89"/>
      <c r="E7724" s="89"/>
      <c r="F7724" s="89">
        <f>Table3[[#This Row],[Yield]]/100*(1+F7723)</f>
        <v>0</v>
      </c>
    </row>
    <row r="7725" spans="1:6" x14ac:dyDescent="0.2">
      <c r="A7725" s="88">
        <v>8301</v>
      </c>
      <c r="B7725" s="89">
        <v>98.55</v>
      </c>
      <c r="C7725" s="89">
        <f>LN(Table3[[#This Row],[Value]]/B7724)</f>
        <v>1.8281540740626235E-3</v>
      </c>
      <c r="D7725" s="89"/>
      <c r="E7725" s="89"/>
      <c r="F7725" s="89">
        <f>Table3[[#This Row],[Yield]]/100*(1+F7724)</f>
        <v>0</v>
      </c>
    </row>
    <row r="7726" spans="1:6" x14ac:dyDescent="0.2">
      <c r="A7726" s="88">
        <v>8302</v>
      </c>
      <c r="B7726" s="89">
        <v>99.1</v>
      </c>
      <c r="C7726" s="89">
        <f>LN(Table3[[#This Row],[Value]]/B7725)</f>
        <v>5.5654077372131513E-3</v>
      </c>
      <c r="D7726" s="89"/>
      <c r="E7726" s="89"/>
      <c r="F7726" s="89">
        <f>Table3[[#This Row],[Yield]]/100*(1+F7725)</f>
        <v>0</v>
      </c>
    </row>
    <row r="7727" spans="1:6" x14ac:dyDescent="0.2">
      <c r="A7727" s="88">
        <v>8304</v>
      </c>
      <c r="B7727" s="89">
        <v>98.9</v>
      </c>
      <c r="C7727" s="89">
        <f>LN(Table3[[#This Row],[Value]]/B7726)</f>
        <v>-2.0202027072757684E-3</v>
      </c>
      <c r="D7727" s="89"/>
      <c r="E7727" s="89"/>
      <c r="F7727" s="89">
        <f>Table3[[#This Row],[Yield]]/100*(1+F7726)</f>
        <v>0</v>
      </c>
    </row>
    <row r="7728" spans="1:6" x14ac:dyDescent="0.2">
      <c r="A7728" s="88">
        <v>8305</v>
      </c>
      <c r="B7728" s="89">
        <v>98.45</v>
      </c>
      <c r="C7728" s="89">
        <f>LN(Table3[[#This Row],[Value]]/B7727)</f>
        <v>-4.56043354353194E-3</v>
      </c>
      <c r="D7728" s="89"/>
      <c r="E7728" s="89"/>
      <c r="F7728" s="89">
        <f>Table3[[#This Row],[Yield]]/100*(1+F7727)</f>
        <v>0</v>
      </c>
    </row>
    <row r="7729" spans="1:6" x14ac:dyDescent="0.2">
      <c r="A7729" s="88">
        <v>8306</v>
      </c>
      <c r="B7729" s="89">
        <v>96.81</v>
      </c>
      <c r="C7729" s="89">
        <f>LN(Table3[[#This Row],[Value]]/B7728)</f>
        <v>-1.6798510353154394E-2</v>
      </c>
      <c r="D7729" s="89"/>
      <c r="E7729" s="89"/>
      <c r="F7729" s="89">
        <f>Table3[[#This Row],[Yield]]/100*(1+F7728)</f>
        <v>0</v>
      </c>
    </row>
    <row r="7730" spans="1:6" x14ac:dyDescent="0.2">
      <c r="A7730" s="88">
        <v>8307</v>
      </c>
      <c r="B7730" s="89">
        <v>96.58</v>
      </c>
      <c r="C7730" s="89">
        <f>LN(Table3[[#This Row],[Value]]/B7729)</f>
        <v>-2.3786142865843594E-3</v>
      </c>
      <c r="D7730" s="89"/>
      <c r="E7730" s="89"/>
      <c r="F7730" s="89">
        <f>Table3[[#This Row],[Yield]]/100*(1+F7729)</f>
        <v>0</v>
      </c>
    </row>
    <row r="7731" spans="1:6" x14ac:dyDescent="0.2">
      <c r="A7731" s="88">
        <v>8308</v>
      </c>
      <c r="B7731" s="89">
        <v>97.12</v>
      </c>
      <c r="C7731" s="89">
        <f>LN(Table3[[#This Row],[Value]]/B7730)</f>
        <v>5.5756468657924612E-3</v>
      </c>
      <c r="D7731" s="89"/>
      <c r="E7731" s="89"/>
      <c r="F7731" s="89">
        <f>Table3[[#This Row],[Yield]]/100*(1+F7730)</f>
        <v>0</v>
      </c>
    </row>
    <row r="7732" spans="1:6" x14ac:dyDescent="0.2">
      <c r="A7732" s="88">
        <v>8309</v>
      </c>
      <c r="B7732" s="89">
        <v>96.3</v>
      </c>
      <c r="C7732" s="89">
        <f>LN(Table3[[#This Row],[Value]]/B7731)</f>
        <v>-8.4790085071083099E-3</v>
      </c>
      <c r="D7732" s="89"/>
      <c r="E7732" s="89"/>
      <c r="F7732" s="89">
        <f>Table3[[#This Row],[Yield]]/100*(1+F7731)</f>
        <v>0</v>
      </c>
    </row>
    <row r="7733" spans="1:6" x14ac:dyDescent="0.2">
      <c r="A7733" s="88">
        <v>8311</v>
      </c>
      <c r="B7733" s="89">
        <v>97.67</v>
      </c>
      <c r="C7733" s="89">
        <f>LN(Table3[[#This Row],[Value]]/B7732)</f>
        <v>1.4126130655305862E-2</v>
      </c>
      <c r="D7733" s="89"/>
      <c r="E7733" s="89"/>
      <c r="F7733" s="89">
        <f>Table3[[#This Row],[Yield]]/100*(1+F7732)</f>
        <v>0</v>
      </c>
    </row>
    <row r="7734" spans="1:6" x14ac:dyDescent="0.2">
      <c r="A7734" s="88">
        <v>8312</v>
      </c>
      <c r="B7734" s="89">
        <v>98.9</v>
      </c>
      <c r="C7734" s="89">
        <f>LN(Table3[[#This Row],[Value]]/B7733)</f>
        <v>1.2514789169280746E-2</v>
      </c>
      <c r="D7734" s="89"/>
      <c r="E7734" s="89"/>
      <c r="F7734" s="89">
        <f>Table3[[#This Row],[Yield]]/100*(1+F7733)</f>
        <v>0</v>
      </c>
    </row>
    <row r="7735" spans="1:6" x14ac:dyDescent="0.2">
      <c r="A7735" s="88">
        <v>8313</v>
      </c>
      <c r="B7735" s="89">
        <v>99.93</v>
      </c>
      <c r="C7735" s="89">
        <f>LN(Table3[[#This Row],[Value]]/B7734)</f>
        <v>1.0360702245031522E-2</v>
      </c>
      <c r="D7735" s="89"/>
      <c r="E7735" s="89"/>
      <c r="F7735" s="89">
        <f>Table3[[#This Row],[Yield]]/100*(1+F7734)</f>
        <v>0</v>
      </c>
    </row>
    <row r="7736" spans="1:6" x14ac:dyDescent="0.2">
      <c r="A7736" s="88">
        <v>8314</v>
      </c>
      <c r="B7736" s="89">
        <v>100.34</v>
      </c>
      <c r="C7736" s="89">
        <f>LN(Table3[[#This Row],[Value]]/B7735)</f>
        <v>4.0944781824089199E-3</v>
      </c>
      <c r="D7736" s="89"/>
      <c r="E7736" s="89"/>
      <c r="F7736" s="89">
        <f>Table3[[#This Row],[Yield]]/100*(1+F7735)</f>
        <v>0</v>
      </c>
    </row>
    <row r="7737" spans="1:6" x14ac:dyDescent="0.2">
      <c r="A7737" s="88">
        <v>8315</v>
      </c>
      <c r="B7737" s="89">
        <v>100.81</v>
      </c>
      <c r="C7737" s="89">
        <f>LN(Table3[[#This Row],[Value]]/B7736)</f>
        <v>4.6731380097431658E-3</v>
      </c>
      <c r="D7737" s="89"/>
      <c r="E7737" s="89"/>
      <c r="F7737" s="89">
        <f>Table3[[#This Row],[Yield]]/100*(1+F7736)</f>
        <v>0</v>
      </c>
    </row>
    <row r="7738" spans="1:6" x14ac:dyDescent="0.2">
      <c r="A7738" s="88">
        <v>8316</v>
      </c>
      <c r="B7738" s="89">
        <v>100.5</v>
      </c>
      <c r="C7738" s="89">
        <f>LN(Table3[[#This Row],[Value]]/B7737)</f>
        <v>-3.0798295667197936E-3</v>
      </c>
      <c r="D7738" s="89"/>
      <c r="E7738" s="89"/>
      <c r="F7738" s="89">
        <f>Table3[[#This Row],[Yield]]/100*(1+F7737)</f>
        <v>0</v>
      </c>
    </row>
    <row r="7739" spans="1:6" x14ac:dyDescent="0.2">
      <c r="A7739" s="88">
        <v>8318</v>
      </c>
      <c r="B7739" s="89">
        <v>102.26</v>
      </c>
      <c r="C7739" s="89">
        <f>LN(Table3[[#This Row],[Value]]/B7738)</f>
        <v>1.7360862152722714E-2</v>
      </c>
      <c r="D7739" s="89"/>
      <c r="E7739" s="89"/>
      <c r="F7739" s="89">
        <f>Table3[[#This Row],[Yield]]/100*(1+F7738)</f>
        <v>0</v>
      </c>
    </row>
    <row r="7740" spans="1:6" x14ac:dyDescent="0.2">
      <c r="A7740" s="88">
        <v>8319</v>
      </c>
      <c r="B7740" s="89">
        <v>101.55</v>
      </c>
      <c r="C7740" s="89">
        <f>LN(Table3[[#This Row],[Value]]/B7739)</f>
        <v>-6.9673016254595431E-3</v>
      </c>
      <c r="D7740" s="89"/>
      <c r="E7740" s="89"/>
      <c r="F7740" s="89">
        <f>Table3[[#This Row],[Yield]]/100*(1+F7739)</f>
        <v>0</v>
      </c>
    </row>
    <row r="7741" spans="1:6" x14ac:dyDescent="0.2">
      <c r="A7741" s="88">
        <v>8320</v>
      </c>
      <c r="B7741" s="89">
        <v>101.72</v>
      </c>
      <c r="C7741" s="89">
        <f>LN(Table3[[#This Row],[Value]]/B7740)</f>
        <v>1.6726525275252977E-3</v>
      </c>
      <c r="D7741" s="89"/>
      <c r="E7741" s="89"/>
      <c r="F7741" s="89">
        <f>Table3[[#This Row],[Yield]]/100*(1+F7740)</f>
        <v>0</v>
      </c>
    </row>
    <row r="7742" spans="1:6" x14ac:dyDescent="0.2">
      <c r="A7742" s="88">
        <v>8322</v>
      </c>
      <c r="B7742" s="89">
        <v>102.6</v>
      </c>
      <c r="C7742" s="89">
        <f>LN(Table3[[#This Row],[Value]]/B7741)</f>
        <v>8.6139921827502255E-3</v>
      </c>
      <c r="D7742" s="89"/>
      <c r="E7742" s="89"/>
      <c r="F7742" s="89">
        <f>Table3[[#This Row],[Yield]]/100*(1+F7741)</f>
        <v>0</v>
      </c>
    </row>
    <row r="7743" spans="1:6" x14ac:dyDescent="0.2">
      <c r="A7743" s="88">
        <v>8323</v>
      </c>
      <c r="B7743" s="89">
        <v>103.43</v>
      </c>
      <c r="C7743" s="89">
        <f>LN(Table3[[#This Row],[Value]]/B7742)</f>
        <v>8.0571226530432877E-3</v>
      </c>
      <c r="D7743" s="89"/>
      <c r="E7743" s="89"/>
      <c r="F7743" s="89">
        <f>Table3[[#This Row],[Yield]]/100*(1+F7742)</f>
        <v>0</v>
      </c>
    </row>
    <row r="7744" spans="1:6" x14ac:dyDescent="0.2">
      <c r="A7744" s="88">
        <v>8325</v>
      </c>
      <c r="B7744" s="89">
        <v>102.76</v>
      </c>
      <c r="C7744" s="89">
        <f>LN(Table3[[#This Row],[Value]]/B7743)</f>
        <v>-6.4988831480294615E-3</v>
      </c>
      <c r="D7744" s="89"/>
      <c r="E7744" s="89"/>
      <c r="F7744" s="89">
        <f>Table3[[#This Row],[Yield]]/100*(1+F7743)</f>
        <v>0</v>
      </c>
    </row>
    <row r="7745" spans="1:6" x14ac:dyDescent="0.2">
      <c r="A7745" s="88">
        <v>8326</v>
      </c>
      <c r="B7745" s="89">
        <v>102.6</v>
      </c>
      <c r="C7745" s="89">
        <f>LN(Table3[[#This Row],[Value]]/B7744)</f>
        <v>-1.5582395050137544E-3</v>
      </c>
      <c r="D7745" s="89"/>
      <c r="E7745" s="89"/>
      <c r="F7745" s="89">
        <f>Table3[[#This Row],[Yield]]/100*(1+F7744)</f>
        <v>0</v>
      </c>
    </row>
    <row r="7746" spans="1:6" x14ac:dyDescent="0.2">
      <c r="A7746" s="88">
        <v>8327</v>
      </c>
      <c r="B7746" s="89">
        <v>102</v>
      </c>
      <c r="C7746" s="89">
        <f>LN(Table3[[#This Row],[Value]]/B7745)</f>
        <v>-5.8651194523980221E-3</v>
      </c>
      <c r="D7746" s="89"/>
      <c r="E7746" s="89"/>
      <c r="F7746" s="89">
        <f>Table3[[#This Row],[Yield]]/100*(1+F7745)</f>
        <v>0</v>
      </c>
    </row>
    <row r="7747" spans="1:6" x14ac:dyDescent="0.2">
      <c r="A7747" s="88">
        <v>8328</v>
      </c>
      <c r="B7747" s="89">
        <v>101.21</v>
      </c>
      <c r="C7747" s="89">
        <f>LN(Table3[[#This Row],[Value]]/B7746)</f>
        <v>-7.7752470834613202E-3</v>
      </c>
      <c r="D7747" s="89"/>
      <c r="E7747" s="89"/>
      <c r="F7747" s="89">
        <f>Table3[[#This Row],[Yield]]/100*(1+F7746)</f>
        <v>0</v>
      </c>
    </row>
    <row r="7748" spans="1:6" x14ac:dyDescent="0.2">
      <c r="A7748" s="88">
        <v>8329</v>
      </c>
      <c r="B7748" s="89">
        <v>102.01</v>
      </c>
      <c r="C7748" s="89">
        <f>LN(Table3[[#This Row],[Value]]/B7747)</f>
        <v>7.8732814936178404E-3</v>
      </c>
      <c r="D7748" s="89"/>
      <c r="E7748" s="89"/>
      <c r="F7748" s="89">
        <f>Table3[[#This Row],[Yield]]/100*(1+F7747)</f>
        <v>0</v>
      </c>
    </row>
    <row r="7749" spans="1:6" x14ac:dyDescent="0.2">
      <c r="A7749" s="88">
        <v>8330</v>
      </c>
      <c r="B7749" s="89">
        <v>101.95</v>
      </c>
      <c r="C7749" s="89">
        <f>LN(Table3[[#This Row],[Value]]/B7748)</f>
        <v>-5.8835067396333649E-4</v>
      </c>
      <c r="D7749" s="89"/>
      <c r="E7749" s="89"/>
      <c r="F7749" s="89">
        <f>Table3[[#This Row],[Yield]]/100*(1+F7748)</f>
        <v>0</v>
      </c>
    </row>
    <row r="7750" spans="1:6" x14ac:dyDescent="0.2">
      <c r="A7750" s="88">
        <v>8332</v>
      </c>
      <c r="B7750" s="89">
        <v>100.11</v>
      </c>
      <c r="C7750" s="89">
        <f>LN(Table3[[#This Row],[Value]]/B7749)</f>
        <v>-1.8212915589071892E-2</v>
      </c>
      <c r="D7750" s="89"/>
      <c r="E7750" s="89"/>
      <c r="F7750" s="89">
        <f>Table3[[#This Row],[Yield]]/100*(1+F7749)</f>
        <v>0</v>
      </c>
    </row>
    <row r="7751" spans="1:6" x14ac:dyDescent="0.2">
      <c r="A7751" s="88">
        <v>8333</v>
      </c>
      <c r="B7751" s="89">
        <v>100.1</v>
      </c>
      <c r="C7751" s="89">
        <f>LN(Table3[[#This Row],[Value]]/B7750)</f>
        <v>-9.9895110217469542E-5</v>
      </c>
      <c r="D7751" s="89"/>
      <c r="E7751" s="89"/>
      <c r="F7751" s="89">
        <f>Table3[[#This Row],[Yield]]/100*(1+F7750)</f>
        <v>0</v>
      </c>
    </row>
    <row r="7752" spans="1:6" x14ac:dyDescent="0.2">
      <c r="A7752" s="88">
        <v>8334</v>
      </c>
      <c r="B7752" s="89">
        <v>99.55</v>
      </c>
      <c r="C7752" s="89">
        <f>LN(Table3[[#This Row],[Value]]/B7751)</f>
        <v>-5.5096558109695845E-3</v>
      </c>
      <c r="D7752" s="89"/>
      <c r="E7752" s="89"/>
      <c r="F7752" s="89">
        <f>Table3[[#This Row],[Yield]]/100*(1+F7751)</f>
        <v>0</v>
      </c>
    </row>
    <row r="7753" spans="1:6" x14ac:dyDescent="0.2">
      <c r="A7753" s="88">
        <v>8335</v>
      </c>
      <c r="B7753" s="89">
        <v>98</v>
      </c>
      <c r="C7753" s="89">
        <f>LN(Table3[[#This Row],[Value]]/B7752)</f>
        <v>-1.569255183963339E-2</v>
      </c>
      <c r="D7753" s="89"/>
      <c r="E7753" s="89"/>
      <c r="F7753" s="89">
        <f>Table3[[#This Row],[Yield]]/100*(1+F7752)</f>
        <v>0</v>
      </c>
    </row>
    <row r="7754" spans="1:6" x14ac:dyDescent="0.2">
      <c r="A7754" s="88">
        <v>8336</v>
      </c>
      <c r="B7754" s="89">
        <v>98.76</v>
      </c>
      <c r="C7754" s="89">
        <f>LN(Table3[[#This Row],[Value]]/B7753)</f>
        <v>7.7251858064069263E-3</v>
      </c>
      <c r="D7754" s="89"/>
      <c r="E7754" s="89"/>
      <c r="F7754" s="89">
        <f>Table3[[#This Row],[Yield]]/100*(1+F7753)</f>
        <v>0</v>
      </c>
    </row>
    <row r="7755" spans="1:6" x14ac:dyDescent="0.2">
      <c r="A7755" s="88">
        <v>8337</v>
      </c>
      <c r="B7755" s="89">
        <v>98.68</v>
      </c>
      <c r="C7755" s="89">
        <f>LN(Table3[[#This Row],[Value]]/B7754)</f>
        <v>-8.1037281582279296E-4</v>
      </c>
      <c r="D7755" s="89"/>
      <c r="E7755" s="89"/>
      <c r="F7755" s="89">
        <f>Table3[[#This Row],[Yield]]/100*(1+F7754)</f>
        <v>0</v>
      </c>
    </row>
    <row r="7756" spans="1:6" x14ac:dyDescent="0.2">
      <c r="A7756" s="88">
        <v>8339</v>
      </c>
      <c r="B7756" s="89">
        <v>96.9</v>
      </c>
      <c r="C7756" s="89">
        <f>LN(Table3[[#This Row],[Value]]/B7755)</f>
        <v>-1.8202772764435424E-2</v>
      </c>
      <c r="D7756" s="89"/>
      <c r="E7756" s="89"/>
      <c r="F7756" s="89">
        <f>Table3[[#This Row],[Yield]]/100*(1+F7755)</f>
        <v>0</v>
      </c>
    </row>
    <row r="7757" spans="1:6" x14ac:dyDescent="0.2">
      <c r="A7757" s="88">
        <v>8340</v>
      </c>
      <c r="B7757" s="89">
        <v>96.11</v>
      </c>
      <c r="C7757" s="89">
        <f>LN(Table3[[#This Row],[Value]]/B7756)</f>
        <v>-8.1861500615276264E-3</v>
      </c>
      <c r="D7757" s="89"/>
      <c r="E7757" s="89"/>
      <c r="F7757" s="89">
        <f>Table3[[#This Row],[Yield]]/100*(1+F7756)</f>
        <v>0</v>
      </c>
    </row>
    <row r="7758" spans="1:6" x14ac:dyDescent="0.2">
      <c r="A7758" s="88">
        <v>8341</v>
      </c>
      <c r="B7758" s="89">
        <v>96.23</v>
      </c>
      <c r="C7758" s="89">
        <f>LN(Table3[[#This Row],[Value]]/B7757)</f>
        <v>1.2477905331164817E-3</v>
      </c>
      <c r="D7758" s="89"/>
      <c r="E7758" s="89"/>
      <c r="F7758" s="89">
        <f>Table3[[#This Row],[Yield]]/100*(1+F7757)</f>
        <v>0</v>
      </c>
    </row>
    <row r="7759" spans="1:6" x14ac:dyDescent="0.2">
      <c r="A7759" s="88">
        <v>8342</v>
      </c>
      <c r="B7759" s="89">
        <v>98.5</v>
      </c>
      <c r="C7759" s="89">
        <f>LN(Table3[[#This Row],[Value]]/B7758)</f>
        <v>2.3315388809733776E-2</v>
      </c>
      <c r="D7759" s="89"/>
      <c r="E7759" s="89"/>
      <c r="F7759" s="89">
        <f>Table3[[#This Row],[Yield]]/100*(1+F7758)</f>
        <v>0</v>
      </c>
    </row>
    <row r="7760" spans="1:6" x14ac:dyDescent="0.2">
      <c r="A7760" s="88">
        <v>8343</v>
      </c>
      <c r="B7760" s="89">
        <v>99.29</v>
      </c>
      <c r="C7760" s="89">
        <f>LN(Table3[[#This Row],[Value]]/B7759)</f>
        <v>7.9883128674597109E-3</v>
      </c>
      <c r="D7760" s="89"/>
      <c r="E7760" s="89"/>
      <c r="F7760" s="89">
        <f>Table3[[#This Row],[Yield]]/100*(1+F7759)</f>
        <v>0</v>
      </c>
    </row>
    <row r="7761" spans="1:6" x14ac:dyDescent="0.2">
      <c r="A7761" s="88">
        <v>8344</v>
      </c>
      <c r="B7761" s="89">
        <v>99.06</v>
      </c>
      <c r="C7761" s="89">
        <f>LN(Table3[[#This Row],[Value]]/B7760)</f>
        <v>-2.319133885411185E-3</v>
      </c>
      <c r="D7761" s="89"/>
      <c r="E7761" s="89"/>
      <c r="F7761" s="89">
        <f>Table3[[#This Row],[Yield]]/100*(1+F7760)</f>
        <v>0</v>
      </c>
    </row>
    <row r="7762" spans="1:6" x14ac:dyDescent="0.2">
      <c r="A7762" s="88">
        <v>8346</v>
      </c>
      <c r="B7762" s="89">
        <v>98.45</v>
      </c>
      <c r="C7762" s="89">
        <f>LN(Table3[[#This Row],[Value]]/B7761)</f>
        <v>-6.1769220749570784E-3</v>
      </c>
      <c r="D7762" s="89"/>
      <c r="E7762" s="89"/>
      <c r="F7762" s="89">
        <f>Table3[[#This Row],[Yield]]/100*(1+F7761)</f>
        <v>0</v>
      </c>
    </row>
    <row r="7763" spans="1:6" x14ac:dyDescent="0.2">
      <c r="A7763" s="88">
        <v>8348</v>
      </c>
      <c r="B7763" s="89">
        <v>99.53</v>
      </c>
      <c r="C7763" s="89">
        <f>LN(Table3[[#This Row],[Value]]/B7762)</f>
        <v>1.0910301172837644E-2</v>
      </c>
      <c r="D7763" s="89"/>
      <c r="E7763" s="89"/>
      <c r="F7763" s="89">
        <f>Table3[[#This Row],[Yield]]/100*(1+F7762)</f>
        <v>0</v>
      </c>
    </row>
    <row r="7764" spans="1:6" x14ac:dyDescent="0.2">
      <c r="A7764" s="88">
        <v>8349</v>
      </c>
      <c r="B7764" s="89">
        <v>98.98</v>
      </c>
      <c r="C7764" s="89">
        <f>LN(Table3[[#This Row],[Value]]/B7763)</f>
        <v>-5.5412967342321441E-3</v>
      </c>
      <c r="D7764" s="89"/>
      <c r="E7764" s="89"/>
      <c r="F7764" s="89">
        <f>Table3[[#This Row],[Yield]]/100*(1+F7763)</f>
        <v>0</v>
      </c>
    </row>
    <row r="7765" spans="1:6" x14ac:dyDescent="0.2">
      <c r="A7765" s="88">
        <v>8350</v>
      </c>
      <c r="B7765" s="89">
        <v>97.5</v>
      </c>
      <c r="C7765" s="89">
        <f>LN(Table3[[#This Row],[Value]]/B7764)</f>
        <v>-1.50654315199386E-2</v>
      </c>
      <c r="D7765" s="89"/>
      <c r="E7765" s="89"/>
      <c r="F7765" s="89">
        <f>Table3[[#This Row],[Yield]]/100*(1+F7764)</f>
        <v>0</v>
      </c>
    </row>
    <row r="7766" spans="1:6" x14ac:dyDescent="0.2">
      <c r="A7766" s="88">
        <v>8351</v>
      </c>
      <c r="B7766" s="89">
        <v>95.88</v>
      </c>
      <c r="C7766" s="89">
        <f>LN(Table3[[#This Row],[Value]]/B7765)</f>
        <v>-1.6754968437617968E-2</v>
      </c>
      <c r="D7766" s="89"/>
      <c r="E7766" s="89"/>
      <c r="F7766" s="89">
        <f>Table3[[#This Row],[Yield]]/100*(1+F7765)</f>
        <v>0</v>
      </c>
    </row>
    <row r="7767" spans="1:6" x14ac:dyDescent="0.2">
      <c r="A7767" s="88">
        <v>8353</v>
      </c>
      <c r="B7767" s="89">
        <v>95.37</v>
      </c>
      <c r="C7767" s="89">
        <f>LN(Table3[[#This Row],[Value]]/B7766)</f>
        <v>-5.3333459753625049E-3</v>
      </c>
      <c r="D7767" s="89"/>
      <c r="E7767" s="89"/>
      <c r="F7767" s="89">
        <f>Table3[[#This Row],[Yield]]/100*(1+F7766)</f>
        <v>0</v>
      </c>
    </row>
    <row r="7768" spans="1:6" x14ac:dyDescent="0.2">
      <c r="A7768" s="88">
        <v>8354</v>
      </c>
      <c r="B7768" s="89">
        <v>93.61</v>
      </c>
      <c r="C7768" s="89">
        <f>LN(Table3[[#This Row],[Value]]/B7767)</f>
        <v>-1.8626848207167816E-2</v>
      </c>
      <c r="D7768" s="89"/>
      <c r="E7768" s="89"/>
      <c r="F7768" s="89">
        <f>Table3[[#This Row],[Yield]]/100*(1+F7767)</f>
        <v>0</v>
      </c>
    </row>
    <row r="7769" spans="1:6" x14ac:dyDescent="0.2">
      <c r="A7769" s="88">
        <v>8355</v>
      </c>
      <c r="B7769" s="89">
        <v>95.11</v>
      </c>
      <c r="C7769" s="89">
        <f>LN(Table3[[#This Row],[Value]]/B7768)</f>
        <v>1.5896901110640842E-2</v>
      </c>
      <c r="D7769" s="89"/>
      <c r="E7769" s="89"/>
      <c r="F7769" s="89">
        <f>Table3[[#This Row],[Yield]]/100*(1+F7768)</f>
        <v>0</v>
      </c>
    </row>
    <row r="7770" spans="1:6" x14ac:dyDescent="0.2">
      <c r="A7770" s="88">
        <v>8356</v>
      </c>
      <c r="B7770" s="89">
        <v>94.72</v>
      </c>
      <c r="C7770" s="89">
        <f>LN(Table3[[#This Row],[Value]]/B7769)</f>
        <v>-4.1089453585986127E-3</v>
      </c>
      <c r="D7770" s="89"/>
      <c r="E7770" s="89"/>
      <c r="F7770" s="89">
        <f>Table3[[#This Row],[Yield]]/100*(1+F7769)</f>
        <v>0</v>
      </c>
    </row>
    <row r="7771" spans="1:6" x14ac:dyDescent="0.2">
      <c r="A7771" s="88">
        <v>8357</v>
      </c>
      <c r="B7771" s="89">
        <v>95.09</v>
      </c>
      <c r="C7771" s="89">
        <f>LN(Table3[[#This Row],[Value]]/B7770)</f>
        <v>3.8986404156573229E-3</v>
      </c>
      <c r="D7771" s="89"/>
      <c r="E7771" s="89"/>
      <c r="F7771" s="89">
        <f>Table3[[#This Row],[Yield]]/100*(1+F7770)</f>
        <v>0</v>
      </c>
    </row>
    <row r="7772" spans="1:6" x14ac:dyDescent="0.2">
      <c r="A7772" s="88">
        <v>8358</v>
      </c>
      <c r="B7772" s="89">
        <v>95.36</v>
      </c>
      <c r="C7772" s="89">
        <f>LN(Table3[[#This Row],[Value]]/B7771)</f>
        <v>2.8353917656867328E-3</v>
      </c>
      <c r="D7772" s="89"/>
      <c r="E7772" s="89"/>
      <c r="F7772" s="89">
        <f>Table3[[#This Row],[Yield]]/100*(1+F7771)</f>
        <v>0</v>
      </c>
    </row>
    <row r="7773" spans="1:6" x14ac:dyDescent="0.2">
      <c r="A7773" s="88">
        <v>8360</v>
      </c>
      <c r="B7773" s="89">
        <v>95.82</v>
      </c>
      <c r="C7773" s="89">
        <f>LN(Table3[[#This Row],[Value]]/B7772)</f>
        <v>4.812228137936427E-3</v>
      </c>
      <c r="D7773" s="89"/>
      <c r="E7773" s="89"/>
      <c r="F7773" s="89">
        <f>Table3[[#This Row],[Yield]]/100*(1+F7772)</f>
        <v>0</v>
      </c>
    </row>
    <row r="7774" spans="1:6" x14ac:dyDescent="0.2">
      <c r="A7774" s="88">
        <v>8361</v>
      </c>
      <c r="B7774" s="89">
        <v>95.59</v>
      </c>
      <c r="C7774" s="89">
        <f>LN(Table3[[#This Row],[Value]]/B7773)</f>
        <v>-2.4032193793047814E-3</v>
      </c>
      <c r="D7774" s="89"/>
      <c r="E7774" s="89"/>
      <c r="F7774" s="89">
        <f>Table3[[#This Row],[Yield]]/100*(1+F7773)</f>
        <v>0</v>
      </c>
    </row>
    <row r="7775" spans="1:6" x14ac:dyDescent="0.2">
      <c r="A7775" s="88">
        <v>8362</v>
      </c>
      <c r="B7775" s="89">
        <v>94.29</v>
      </c>
      <c r="C7775" s="89">
        <f>LN(Table3[[#This Row],[Value]]/B7774)</f>
        <v>-1.3693072598085285E-2</v>
      </c>
      <c r="D7775" s="89"/>
      <c r="E7775" s="89"/>
      <c r="F7775" s="89">
        <f>Table3[[#This Row],[Yield]]/100*(1+F7774)</f>
        <v>0</v>
      </c>
    </row>
    <row r="7776" spans="1:6" x14ac:dyDescent="0.2">
      <c r="A7776" s="88">
        <v>8363</v>
      </c>
      <c r="B7776" s="89">
        <v>94.08</v>
      </c>
      <c r="C7776" s="89">
        <f>LN(Table3[[#This Row],[Value]]/B7775)</f>
        <v>-2.2296553272692031E-3</v>
      </c>
      <c r="D7776" s="89"/>
      <c r="E7776" s="89"/>
      <c r="F7776" s="89">
        <f>Table3[[#This Row],[Yield]]/100*(1+F7775)</f>
        <v>0</v>
      </c>
    </row>
    <row r="7777" spans="1:6" x14ac:dyDescent="0.2">
      <c r="A7777" s="88">
        <v>8364</v>
      </c>
      <c r="B7777" s="89">
        <v>94.1</v>
      </c>
      <c r="C7777" s="89">
        <f>LN(Table3[[#This Row],[Value]]/B7776)</f>
        <v>2.1256244101711238E-4</v>
      </c>
      <c r="D7777" s="89"/>
      <c r="E7777" s="89"/>
      <c r="F7777" s="89">
        <f>Table3[[#This Row],[Yield]]/100*(1+F7776)</f>
        <v>0</v>
      </c>
    </row>
    <row r="7778" spans="1:6" x14ac:dyDescent="0.2">
      <c r="A7778" s="88">
        <v>8365</v>
      </c>
      <c r="B7778" s="89">
        <v>92.78</v>
      </c>
      <c r="C7778" s="89">
        <f>LN(Table3[[#This Row],[Value]]/B7777)</f>
        <v>-1.4126947267736239E-2</v>
      </c>
      <c r="D7778" s="89"/>
      <c r="E7778" s="89"/>
      <c r="F7778" s="89">
        <f>Table3[[#This Row],[Yield]]/100*(1+F7777)</f>
        <v>0</v>
      </c>
    </row>
    <row r="7779" spans="1:6" x14ac:dyDescent="0.2">
      <c r="A7779" s="88">
        <v>8367</v>
      </c>
      <c r="B7779" s="89">
        <v>92.03</v>
      </c>
      <c r="C7779" s="89">
        <f>LN(Table3[[#This Row],[Value]]/B7778)</f>
        <v>-8.1164884728320598E-3</v>
      </c>
      <c r="D7779" s="89"/>
      <c r="E7779" s="89"/>
      <c r="F7779" s="89">
        <f>Table3[[#This Row],[Yield]]/100*(1+F7778)</f>
        <v>0</v>
      </c>
    </row>
    <row r="7780" spans="1:6" x14ac:dyDescent="0.2">
      <c r="A7780" s="88">
        <v>8368</v>
      </c>
      <c r="B7780" s="89">
        <v>93.85</v>
      </c>
      <c r="C7780" s="89">
        <f>LN(Table3[[#This Row],[Value]]/B7779)</f>
        <v>1.95831521817522E-2</v>
      </c>
      <c r="D7780" s="89"/>
      <c r="E7780" s="89"/>
      <c r="F7780" s="89">
        <f>Table3[[#This Row],[Yield]]/100*(1+F7779)</f>
        <v>0</v>
      </c>
    </row>
    <row r="7781" spans="1:6" x14ac:dyDescent="0.2">
      <c r="A7781" s="88">
        <v>8369</v>
      </c>
      <c r="B7781" s="89">
        <v>94.65</v>
      </c>
      <c r="C7781" s="89">
        <f>LN(Table3[[#This Row],[Value]]/B7780)</f>
        <v>8.488114622814116E-3</v>
      </c>
      <c r="D7781" s="89"/>
      <c r="E7781" s="89"/>
      <c r="F7781" s="89">
        <f>Table3[[#This Row],[Yield]]/100*(1+F7780)</f>
        <v>0</v>
      </c>
    </row>
    <row r="7782" spans="1:6" x14ac:dyDescent="0.2">
      <c r="A7782" s="88">
        <v>8371</v>
      </c>
      <c r="B7782" s="89">
        <v>95.73</v>
      </c>
      <c r="C7782" s="89">
        <f>LN(Table3[[#This Row],[Value]]/B7781)</f>
        <v>1.1345851302929965E-2</v>
      </c>
      <c r="D7782" s="89"/>
      <c r="E7782" s="89"/>
      <c r="F7782" s="89">
        <f>Table3[[#This Row],[Yield]]/100*(1+F7781)</f>
        <v>0</v>
      </c>
    </row>
    <row r="7783" spans="1:6" x14ac:dyDescent="0.2">
      <c r="A7783" s="88">
        <v>8372</v>
      </c>
      <c r="B7783" s="89">
        <v>95.91</v>
      </c>
      <c r="C7783" s="89">
        <f>LN(Table3[[#This Row],[Value]]/B7782)</f>
        <v>1.8785227815977725E-3</v>
      </c>
      <c r="D7783" s="89"/>
      <c r="E7783" s="89"/>
      <c r="F7783" s="89">
        <f>Table3[[#This Row],[Yield]]/100*(1+F7782)</f>
        <v>0</v>
      </c>
    </row>
    <row r="7784" spans="1:6" x14ac:dyDescent="0.2">
      <c r="A7784" s="88">
        <v>8374</v>
      </c>
      <c r="B7784" s="89">
        <v>95.1</v>
      </c>
      <c r="C7784" s="89">
        <f>LN(Table3[[#This Row],[Value]]/B7783)</f>
        <v>-8.4812821885151754E-3</v>
      </c>
      <c r="D7784" s="89"/>
      <c r="E7784" s="89"/>
      <c r="F7784" s="89">
        <f>Table3[[#This Row],[Yield]]/100*(1+F7783)</f>
        <v>0</v>
      </c>
    </row>
    <row r="7785" spans="1:6" x14ac:dyDescent="0.2">
      <c r="A7785" s="88">
        <v>8375</v>
      </c>
      <c r="B7785" s="89">
        <v>95.03</v>
      </c>
      <c r="C7785" s="89">
        <f>LN(Table3[[#This Row],[Value]]/B7784)</f>
        <v>-7.3633832812072298E-4</v>
      </c>
      <c r="D7785" s="89"/>
      <c r="E7785" s="89"/>
      <c r="F7785" s="89">
        <f>Table3[[#This Row],[Yield]]/100*(1+F7784)</f>
        <v>0</v>
      </c>
    </row>
    <row r="7786" spans="1:6" x14ac:dyDescent="0.2">
      <c r="A7786" s="88">
        <v>8376</v>
      </c>
      <c r="B7786" s="89">
        <v>96.75</v>
      </c>
      <c r="C7786" s="89">
        <f>LN(Table3[[#This Row],[Value]]/B7785)</f>
        <v>1.7937700686667252E-2</v>
      </c>
      <c r="D7786" s="89"/>
      <c r="E7786" s="89"/>
      <c r="F7786" s="89">
        <f>Table3[[#This Row],[Yield]]/100*(1+F7785)</f>
        <v>0</v>
      </c>
    </row>
    <row r="7787" spans="1:6" x14ac:dyDescent="0.2">
      <c r="A7787" s="88">
        <v>8377</v>
      </c>
      <c r="B7787" s="89">
        <v>96.91</v>
      </c>
      <c r="C7787" s="89">
        <f>LN(Table3[[#This Row],[Value]]/B7786)</f>
        <v>1.6523808365673787E-3</v>
      </c>
      <c r="D7787" s="89"/>
      <c r="E7787" s="89"/>
      <c r="F7787" s="89">
        <f>Table3[[#This Row],[Yield]]/100*(1+F7786)</f>
        <v>0</v>
      </c>
    </row>
    <row r="7788" spans="1:6" x14ac:dyDescent="0.2">
      <c r="A7788" s="88">
        <v>8378</v>
      </c>
      <c r="B7788" s="89">
        <v>97.88</v>
      </c>
      <c r="C7788" s="89">
        <f>LN(Table3[[#This Row],[Value]]/B7787)</f>
        <v>9.9595258280121904E-3</v>
      </c>
      <c r="D7788" s="89"/>
      <c r="E7788" s="89"/>
      <c r="F7788" s="89">
        <f>Table3[[#This Row],[Yield]]/100*(1+F7787)</f>
        <v>0</v>
      </c>
    </row>
    <row r="7789" spans="1:6" x14ac:dyDescent="0.2">
      <c r="A7789" s="88">
        <v>8379</v>
      </c>
      <c r="B7789" s="89">
        <v>97.72</v>
      </c>
      <c r="C7789" s="89">
        <f>LN(Table3[[#This Row],[Value]]/B7788)</f>
        <v>-1.635992184931163E-3</v>
      </c>
      <c r="D7789" s="89"/>
      <c r="E7789" s="89"/>
      <c r="F7789" s="89">
        <f>Table3[[#This Row],[Yield]]/100*(1+F7788)</f>
        <v>0</v>
      </c>
    </row>
    <row r="7790" spans="1:6" x14ac:dyDescent="0.2">
      <c r="A7790" s="88">
        <v>8381</v>
      </c>
      <c r="B7790" s="89">
        <v>97.85</v>
      </c>
      <c r="C7790" s="89">
        <f>LN(Table3[[#This Row],[Value]]/B7789)</f>
        <v>1.3294474525454602E-3</v>
      </c>
      <c r="D7790" s="89"/>
      <c r="E7790" s="89"/>
      <c r="F7790" s="89">
        <f>Table3[[#This Row],[Yield]]/100*(1+F7789)</f>
        <v>0</v>
      </c>
    </row>
    <row r="7791" spans="1:6" x14ac:dyDescent="0.2">
      <c r="A7791" s="88">
        <v>8382</v>
      </c>
      <c r="B7791" s="89">
        <v>97.75</v>
      </c>
      <c r="C7791" s="89">
        <f>LN(Table3[[#This Row],[Value]]/B7790)</f>
        <v>-1.0224949766100204E-3</v>
      </c>
      <c r="D7791" s="89"/>
      <c r="E7791" s="89"/>
      <c r="F7791" s="89">
        <f>Table3[[#This Row],[Yield]]/100*(1+F7790)</f>
        <v>0</v>
      </c>
    </row>
    <row r="7792" spans="1:6" x14ac:dyDescent="0.2">
      <c r="A7792" s="88">
        <v>8383</v>
      </c>
      <c r="B7792" s="89">
        <v>98.28</v>
      </c>
      <c r="C7792" s="89">
        <f>LN(Table3[[#This Row],[Value]]/B7791)</f>
        <v>5.4073487875033023E-3</v>
      </c>
      <c r="D7792" s="89"/>
      <c r="E7792" s="89"/>
      <c r="F7792" s="89">
        <f>Table3[[#This Row],[Yield]]/100*(1+F7791)</f>
        <v>0</v>
      </c>
    </row>
    <row r="7793" spans="1:6" x14ac:dyDescent="0.2">
      <c r="A7793" s="88">
        <v>8384</v>
      </c>
      <c r="B7793" s="89">
        <v>98.19</v>
      </c>
      <c r="C7793" s="89">
        <f>LN(Table3[[#This Row],[Value]]/B7792)</f>
        <v>-9.1617047177952962E-4</v>
      </c>
      <c r="D7793" s="89"/>
      <c r="E7793" s="89"/>
      <c r="F7793" s="89">
        <f>Table3[[#This Row],[Yield]]/100*(1+F7792)</f>
        <v>0</v>
      </c>
    </row>
    <row r="7794" spans="1:6" x14ac:dyDescent="0.2">
      <c r="A7794" s="88">
        <v>8385</v>
      </c>
      <c r="B7794" s="89">
        <v>98.03</v>
      </c>
      <c r="C7794" s="89">
        <f>LN(Table3[[#This Row],[Value]]/B7793)</f>
        <v>-1.6308229075640726E-3</v>
      </c>
      <c r="D7794" s="89"/>
      <c r="E7794" s="89"/>
      <c r="F7794" s="89">
        <f>Table3[[#This Row],[Yield]]/100*(1+F7793)</f>
        <v>0</v>
      </c>
    </row>
    <row r="7795" spans="1:6" x14ac:dyDescent="0.2">
      <c r="A7795" s="88">
        <v>8386</v>
      </c>
      <c r="B7795" s="89">
        <v>98.13</v>
      </c>
      <c r="C7795" s="89">
        <f>LN(Table3[[#This Row],[Value]]/B7794)</f>
        <v>1.0195759447673093E-3</v>
      </c>
      <c r="D7795" s="89"/>
      <c r="E7795" s="89"/>
      <c r="F7795" s="89">
        <f>Table3[[#This Row],[Yield]]/100*(1+F7794)</f>
        <v>0</v>
      </c>
    </row>
    <row r="7796" spans="1:6" x14ac:dyDescent="0.2">
      <c r="A7796" s="88">
        <v>8388</v>
      </c>
      <c r="B7796" s="89">
        <v>97.64</v>
      </c>
      <c r="C7796" s="89">
        <f>LN(Table3[[#This Row],[Value]]/B7795)</f>
        <v>-5.0058846936428198E-3</v>
      </c>
      <c r="D7796" s="89"/>
      <c r="E7796" s="89"/>
      <c r="F7796" s="89">
        <f>Table3[[#This Row],[Yield]]/100*(1+F7795)</f>
        <v>0</v>
      </c>
    </row>
    <row r="7797" spans="1:6" x14ac:dyDescent="0.2">
      <c r="A7797" s="88">
        <v>8389</v>
      </c>
      <c r="B7797" s="89">
        <v>98.23</v>
      </c>
      <c r="C7797" s="89">
        <f>LN(Table3[[#This Row],[Value]]/B7796)</f>
        <v>6.0244221620189284E-3</v>
      </c>
      <c r="D7797" s="89"/>
      <c r="E7797" s="89"/>
      <c r="F7797" s="89">
        <f>Table3[[#This Row],[Yield]]/100*(1+F7796)</f>
        <v>0</v>
      </c>
    </row>
    <row r="7798" spans="1:6" x14ac:dyDescent="0.2">
      <c r="A7798" s="88">
        <v>8390</v>
      </c>
      <c r="B7798" s="89">
        <v>97.52</v>
      </c>
      <c r="C7798" s="89">
        <f>LN(Table3[[#This Row],[Value]]/B7797)</f>
        <v>-7.2541825137622589E-3</v>
      </c>
      <c r="D7798" s="89"/>
      <c r="E7798" s="89"/>
      <c r="F7798" s="89">
        <f>Table3[[#This Row],[Yield]]/100*(1+F7797)</f>
        <v>0</v>
      </c>
    </row>
    <row r="7799" spans="1:6" x14ac:dyDescent="0.2">
      <c r="A7799" s="88">
        <v>8391</v>
      </c>
      <c r="B7799" s="89">
        <v>97.88</v>
      </c>
      <c r="C7799" s="89">
        <f>LN(Table3[[#This Row],[Value]]/B7798)</f>
        <v>3.684753401454736E-3</v>
      </c>
      <c r="D7799" s="89"/>
      <c r="E7799" s="89"/>
      <c r="F7799" s="89">
        <f>Table3[[#This Row],[Yield]]/100*(1+F7798)</f>
        <v>0</v>
      </c>
    </row>
    <row r="7800" spans="1:6" x14ac:dyDescent="0.2">
      <c r="A7800" s="88">
        <v>8392</v>
      </c>
      <c r="B7800" s="89">
        <v>98.62</v>
      </c>
      <c r="C7800" s="89">
        <f>LN(Table3[[#This Row],[Value]]/B7799)</f>
        <v>7.5318422215092159E-3</v>
      </c>
      <c r="D7800" s="89"/>
      <c r="E7800" s="89"/>
      <c r="F7800" s="89">
        <f>Table3[[#This Row],[Yield]]/100*(1+F7799)</f>
        <v>0</v>
      </c>
    </row>
    <row r="7801" spans="1:6" x14ac:dyDescent="0.2">
      <c r="A7801" s="88">
        <v>8396</v>
      </c>
      <c r="B7801" s="89">
        <v>99.04</v>
      </c>
      <c r="C7801" s="89">
        <f>LN(Table3[[#This Row],[Value]]/B7800)</f>
        <v>4.2497281403059842E-3</v>
      </c>
      <c r="D7801" s="89"/>
      <c r="E7801" s="89"/>
      <c r="F7801" s="89">
        <f>Table3[[#This Row],[Yield]]/100*(1+F7800)</f>
        <v>0</v>
      </c>
    </row>
    <row r="7802" spans="1:6" x14ac:dyDescent="0.2">
      <c r="A7802" s="88">
        <v>8397</v>
      </c>
      <c r="B7802" s="89">
        <v>99.22</v>
      </c>
      <c r="C7802" s="89">
        <f>LN(Table3[[#This Row],[Value]]/B7801)</f>
        <v>1.8157979366167671E-3</v>
      </c>
      <c r="D7802" s="89"/>
      <c r="E7802" s="89"/>
      <c r="F7802" s="89">
        <f>Table3[[#This Row],[Yield]]/100*(1+F7801)</f>
        <v>0</v>
      </c>
    </row>
    <row r="7803" spans="1:6" x14ac:dyDescent="0.2">
      <c r="A7803" s="88">
        <v>8398</v>
      </c>
      <c r="B7803" s="89">
        <v>98.14</v>
      </c>
      <c r="C7803" s="89">
        <f>LN(Table3[[#This Row],[Value]]/B7802)</f>
        <v>-1.0944576211145456E-2</v>
      </c>
      <c r="D7803" s="89"/>
      <c r="E7803" s="89"/>
      <c r="F7803" s="89">
        <f>Table3[[#This Row],[Yield]]/100*(1+F7802)</f>
        <v>0</v>
      </c>
    </row>
    <row r="7804" spans="1:6" x14ac:dyDescent="0.2">
      <c r="A7804" s="88">
        <v>8399</v>
      </c>
      <c r="B7804" s="89">
        <v>98.17</v>
      </c>
      <c r="C7804" s="89">
        <f>LN(Table3[[#This Row],[Value]]/B7803)</f>
        <v>3.0563904267273754E-4</v>
      </c>
      <c r="D7804" s="89"/>
      <c r="E7804" s="89"/>
      <c r="F7804" s="89">
        <f>Table3[[#This Row],[Yield]]/100*(1+F7803)</f>
        <v>0</v>
      </c>
    </row>
    <row r="7805" spans="1:6" x14ac:dyDescent="0.2">
      <c r="A7805" s="88">
        <v>8400</v>
      </c>
      <c r="B7805" s="89">
        <v>98.73</v>
      </c>
      <c r="C7805" s="89">
        <f>LN(Table3[[#This Row],[Value]]/B7804)</f>
        <v>5.688181918928243E-3</v>
      </c>
      <c r="D7805" s="89"/>
      <c r="E7805" s="89"/>
      <c r="F7805" s="89">
        <f>Table3[[#This Row],[Yield]]/100*(1+F7804)</f>
        <v>0</v>
      </c>
    </row>
    <row r="7806" spans="1:6" x14ac:dyDescent="0.2">
      <c r="A7806" s="88">
        <v>8403</v>
      </c>
      <c r="B7806" s="89">
        <v>98.77</v>
      </c>
      <c r="C7806" s="89">
        <f>LN(Table3[[#This Row],[Value]]/B7805)</f>
        <v>4.0506329667770659E-4</v>
      </c>
      <c r="D7806" s="89"/>
      <c r="E7806" s="89"/>
      <c r="F7806" s="89">
        <f>Table3[[#This Row],[Yield]]/100*(1+F7805)</f>
        <v>0</v>
      </c>
    </row>
    <row r="7807" spans="1:6" x14ac:dyDescent="0.2">
      <c r="A7807" s="88">
        <v>8404</v>
      </c>
      <c r="B7807" s="89">
        <v>99.42</v>
      </c>
      <c r="C7807" s="89">
        <f>LN(Table3[[#This Row],[Value]]/B7806)</f>
        <v>6.5593857464907052E-3</v>
      </c>
      <c r="D7807" s="89"/>
      <c r="E7807" s="89"/>
      <c r="F7807" s="89">
        <f>Table3[[#This Row],[Yield]]/100*(1+F7806)</f>
        <v>0</v>
      </c>
    </row>
    <row r="7808" spans="1:6" x14ac:dyDescent="0.2">
      <c r="A7808" s="88">
        <v>8405</v>
      </c>
      <c r="B7808" s="89">
        <v>98.57</v>
      </c>
      <c r="C7808" s="89">
        <f>LN(Table3[[#This Row],[Value]]/B7807)</f>
        <v>-8.5863449891789879E-3</v>
      </c>
      <c r="D7808" s="89"/>
      <c r="E7808" s="89"/>
      <c r="F7808" s="89">
        <f>Table3[[#This Row],[Yield]]/100*(1+F7807)</f>
        <v>0</v>
      </c>
    </row>
    <row r="7809" spans="1:6" x14ac:dyDescent="0.2">
      <c r="A7809" s="88">
        <v>8406</v>
      </c>
      <c r="B7809" s="89">
        <v>98.88</v>
      </c>
      <c r="C7809" s="89">
        <f>LN(Table3[[#This Row],[Value]]/B7808)</f>
        <v>3.1400380320330342E-3</v>
      </c>
      <c r="D7809" s="89"/>
      <c r="E7809" s="89"/>
      <c r="F7809" s="89">
        <f>Table3[[#This Row],[Yield]]/100*(1+F7808)</f>
        <v>0</v>
      </c>
    </row>
    <row r="7810" spans="1:6" x14ac:dyDescent="0.2">
      <c r="A7810" s="88">
        <v>8407</v>
      </c>
      <c r="B7810" s="89">
        <v>97.77</v>
      </c>
      <c r="C7810" s="89">
        <f>LN(Table3[[#This Row],[Value]]/B7809)</f>
        <v>-1.1289212191800813E-2</v>
      </c>
      <c r="D7810" s="89"/>
      <c r="E7810" s="89"/>
      <c r="F7810" s="89">
        <f>Table3[[#This Row],[Yield]]/100*(1+F7809)</f>
        <v>0</v>
      </c>
    </row>
    <row r="7811" spans="1:6" x14ac:dyDescent="0.2">
      <c r="A7811" s="88">
        <v>8409</v>
      </c>
      <c r="B7811" s="89">
        <v>98.06</v>
      </c>
      <c r="C7811" s="89">
        <f>LN(Table3[[#This Row],[Value]]/B7810)</f>
        <v>2.961754705507416E-3</v>
      </c>
      <c r="D7811" s="89"/>
      <c r="E7811" s="89"/>
      <c r="F7811" s="89">
        <f>Table3[[#This Row],[Yield]]/100*(1+F7810)</f>
        <v>0</v>
      </c>
    </row>
    <row r="7812" spans="1:6" x14ac:dyDescent="0.2">
      <c r="A7812" s="88">
        <v>8410</v>
      </c>
      <c r="B7812" s="89">
        <v>97.23</v>
      </c>
      <c r="C7812" s="89">
        <f>LN(Table3[[#This Row],[Value]]/B7811)</f>
        <v>-8.5002304015214421E-3</v>
      </c>
      <c r="D7812" s="89"/>
      <c r="E7812" s="89"/>
      <c r="F7812" s="89">
        <f>Table3[[#This Row],[Yield]]/100*(1+F7811)</f>
        <v>0</v>
      </c>
    </row>
    <row r="7813" spans="1:6" x14ac:dyDescent="0.2">
      <c r="A7813" s="88">
        <v>8411</v>
      </c>
      <c r="B7813" s="89">
        <v>97.29</v>
      </c>
      <c r="C7813" s="89">
        <f>LN(Table3[[#This Row],[Value]]/B7812)</f>
        <v>6.169031657705618E-4</v>
      </c>
      <c r="D7813" s="89"/>
      <c r="E7813" s="89"/>
      <c r="F7813" s="89">
        <f>Table3[[#This Row],[Yield]]/100*(1+F7812)</f>
        <v>0</v>
      </c>
    </row>
    <row r="7814" spans="1:6" x14ac:dyDescent="0.2">
      <c r="A7814" s="88">
        <v>8412</v>
      </c>
      <c r="B7814" s="89">
        <v>98.12</v>
      </c>
      <c r="C7814" s="89">
        <f>LN(Table3[[#This Row],[Value]]/B7813)</f>
        <v>8.4950104029521446E-3</v>
      </c>
      <c r="D7814" s="89"/>
      <c r="E7814" s="89"/>
      <c r="F7814" s="89">
        <f>Table3[[#This Row],[Yield]]/100*(1+F7813)</f>
        <v>0</v>
      </c>
    </row>
    <row r="7815" spans="1:6" x14ac:dyDescent="0.2">
      <c r="A7815" s="88">
        <v>8413</v>
      </c>
      <c r="B7815" s="89">
        <v>98.63</v>
      </c>
      <c r="C7815" s="89">
        <f>LN(Table3[[#This Row],[Value]]/B7814)</f>
        <v>5.1842555756134896E-3</v>
      </c>
      <c r="D7815" s="89"/>
      <c r="E7815" s="89"/>
      <c r="F7815" s="89">
        <f>Table3[[#This Row],[Yield]]/100*(1+F7814)</f>
        <v>0</v>
      </c>
    </row>
    <row r="7816" spans="1:6" x14ac:dyDescent="0.2">
      <c r="A7816" s="88">
        <v>8414</v>
      </c>
      <c r="B7816" s="89">
        <v>99.09</v>
      </c>
      <c r="C7816" s="89">
        <f>LN(Table3[[#This Row],[Value]]/B7815)</f>
        <v>4.6530531049059345E-3</v>
      </c>
      <c r="D7816" s="89"/>
      <c r="E7816" s="89"/>
      <c r="F7816" s="89">
        <f>Table3[[#This Row],[Yield]]/100*(1+F7815)</f>
        <v>0</v>
      </c>
    </row>
    <row r="7817" spans="1:6" x14ac:dyDescent="0.2">
      <c r="A7817" s="88">
        <v>8416</v>
      </c>
      <c r="B7817" s="89">
        <v>98.04</v>
      </c>
      <c r="C7817" s="89">
        <f>LN(Table3[[#This Row],[Value]]/B7816)</f>
        <v>-1.0652969410896123E-2</v>
      </c>
      <c r="D7817" s="89"/>
      <c r="E7817" s="89"/>
      <c r="F7817" s="89">
        <f>Table3[[#This Row],[Yield]]/100*(1+F7816)</f>
        <v>0</v>
      </c>
    </row>
    <row r="7818" spans="1:6" x14ac:dyDescent="0.2">
      <c r="A7818" s="88">
        <v>8417</v>
      </c>
      <c r="B7818" s="89">
        <v>96.96</v>
      </c>
      <c r="C7818" s="89">
        <f>LN(Table3[[#This Row],[Value]]/B7817)</f>
        <v>-1.1077036338907607E-2</v>
      </c>
      <c r="D7818" s="89"/>
      <c r="E7818" s="89"/>
      <c r="F7818" s="89">
        <f>Table3[[#This Row],[Yield]]/100*(1+F7817)</f>
        <v>0</v>
      </c>
    </row>
    <row r="7819" spans="1:6" x14ac:dyDescent="0.2">
      <c r="A7819" s="88">
        <v>8418</v>
      </c>
      <c r="B7819" s="89">
        <v>97.05</v>
      </c>
      <c r="C7819" s="89">
        <f>LN(Table3[[#This Row],[Value]]/B7818)</f>
        <v>9.2778729401496983E-4</v>
      </c>
      <c r="D7819" s="89"/>
      <c r="E7819" s="89"/>
      <c r="F7819" s="89">
        <f>Table3[[#This Row],[Yield]]/100*(1+F7818)</f>
        <v>0</v>
      </c>
    </row>
    <row r="7820" spans="1:6" x14ac:dyDescent="0.2">
      <c r="A7820" s="88">
        <v>8419</v>
      </c>
      <c r="B7820" s="89">
        <v>98.09</v>
      </c>
      <c r="C7820" s="89">
        <f>LN(Table3[[#This Row],[Value]]/B7819)</f>
        <v>1.0659114961205137E-2</v>
      </c>
      <c r="D7820" s="89"/>
      <c r="E7820" s="89"/>
      <c r="F7820" s="89">
        <f>Table3[[#This Row],[Yield]]/100*(1+F7819)</f>
        <v>0</v>
      </c>
    </row>
    <row r="7821" spans="1:6" x14ac:dyDescent="0.2">
      <c r="A7821" s="88">
        <v>8420</v>
      </c>
      <c r="B7821" s="89">
        <v>97.85</v>
      </c>
      <c r="C7821" s="89">
        <f>LN(Table3[[#This Row],[Value]]/B7820)</f>
        <v>-2.4497307341391139E-3</v>
      </c>
      <c r="D7821" s="89"/>
      <c r="E7821" s="89"/>
      <c r="F7821" s="89">
        <f>Table3[[#This Row],[Yield]]/100*(1+F7820)</f>
        <v>0</v>
      </c>
    </row>
    <row r="7822" spans="1:6" x14ac:dyDescent="0.2">
      <c r="A7822" s="88">
        <v>8421</v>
      </c>
      <c r="B7822" s="89">
        <v>97.61</v>
      </c>
      <c r="C7822" s="89">
        <f>LN(Table3[[#This Row],[Value]]/B7821)</f>
        <v>-2.455746655211507E-3</v>
      </c>
      <c r="D7822" s="89"/>
      <c r="E7822" s="89"/>
      <c r="F7822" s="89">
        <f>Table3[[#This Row],[Yield]]/100*(1+F7821)</f>
        <v>0</v>
      </c>
    </row>
    <row r="7823" spans="1:6" x14ac:dyDescent="0.2">
      <c r="A7823" s="88">
        <v>8423</v>
      </c>
      <c r="B7823" s="89">
        <v>97.25</v>
      </c>
      <c r="C7823" s="89">
        <f>LN(Table3[[#This Row],[Value]]/B7822)</f>
        <v>-3.6949646883179996E-3</v>
      </c>
      <c r="D7823" s="89"/>
      <c r="E7823" s="89"/>
      <c r="F7823" s="89">
        <f>Table3[[#This Row],[Yield]]/100*(1+F7822)</f>
        <v>0</v>
      </c>
    </row>
    <row r="7824" spans="1:6" x14ac:dyDescent="0.2">
      <c r="A7824" s="88">
        <v>8424</v>
      </c>
      <c r="B7824" s="89">
        <v>97.43</v>
      </c>
      <c r="C7824" s="89">
        <f>LN(Table3[[#This Row],[Value]]/B7823)</f>
        <v>1.8491889386943385E-3</v>
      </c>
      <c r="D7824" s="89"/>
      <c r="E7824" s="89"/>
      <c r="F7824" s="89">
        <f>Table3[[#This Row],[Yield]]/100*(1+F7823)</f>
        <v>0</v>
      </c>
    </row>
    <row r="7825" spans="1:6" x14ac:dyDescent="0.2">
      <c r="A7825" s="88">
        <v>8425</v>
      </c>
      <c r="B7825" s="89">
        <v>97.16</v>
      </c>
      <c r="C7825" s="89">
        <f>LN(Table3[[#This Row],[Value]]/B7824)</f>
        <v>-2.7750673032782194E-3</v>
      </c>
      <c r="D7825" s="89"/>
      <c r="E7825" s="89"/>
      <c r="F7825" s="89">
        <f>Table3[[#This Row],[Yield]]/100*(1+F7824)</f>
        <v>0</v>
      </c>
    </row>
    <row r="7826" spans="1:6" x14ac:dyDescent="0.2">
      <c r="A7826" s="88">
        <v>8426</v>
      </c>
      <c r="B7826" s="89">
        <v>97.79</v>
      </c>
      <c r="C7826" s="89">
        <f>LN(Table3[[#This Row],[Value]]/B7825)</f>
        <v>6.4632181902120637E-3</v>
      </c>
      <c r="D7826" s="89"/>
      <c r="E7826" s="89"/>
      <c r="F7826" s="89">
        <f>Table3[[#This Row],[Yield]]/100*(1+F7825)</f>
        <v>0</v>
      </c>
    </row>
    <row r="7827" spans="1:6" x14ac:dyDescent="0.2">
      <c r="A7827" s="88">
        <v>8427</v>
      </c>
      <c r="B7827" s="89">
        <v>98.15</v>
      </c>
      <c r="C7827" s="89">
        <f>LN(Table3[[#This Row],[Value]]/B7826)</f>
        <v>3.6745983982863482E-3</v>
      </c>
      <c r="D7827" s="89"/>
      <c r="E7827" s="89"/>
      <c r="F7827" s="89">
        <f>Table3[[#This Row],[Yield]]/100*(1+F7826)</f>
        <v>0</v>
      </c>
    </row>
    <row r="7828" spans="1:6" x14ac:dyDescent="0.2">
      <c r="A7828" s="88">
        <v>8428</v>
      </c>
      <c r="B7828" s="89">
        <v>98</v>
      </c>
      <c r="C7828" s="89">
        <f>LN(Table3[[#This Row],[Value]]/B7827)</f>
        <v>-1.5294420518981596E-3</v>
      </c>
      <c r="D7828" s="89"/>
      <c r="E7828" s="89"/>
      <c r="F7828" s="89">
        <f>Table3[[#This Row],[Yield]]/100*(1+F7827)</f>
        <v>0</v>
      </c>
    </row>
    <row r="7829" spans="1:6" x14ac:dyDescent="0.2">
      <c r="A7829" s="88">
        <v>8430</v>
      </c>
      <c r="B7829" s="89">
        <v>98.26</v>
      </c>
      <c r="C7829" s="89">
        <f>LN(Table3[[#This Row],[Value]]/B7828)</f>
        <v>2.6495480699304051E-3</v>
      </c>
      <c r="D7829" s="89"/>
      <c r="E7829" s="89"/>
      <c r="F7829" s="89">
        <f>Table3[[#This Row],[Yield]]/100*(1+F7828)</f>
        <v>0</v>
      </c>
    </row>
    <row r="7830" spans="1:6" x14ac:dyDescent="0.2">
      <c r="A7830" s="88">
        <v>8431</v>
      </c>
      <c r="B7830" s="89">
        <v>97.75</v>
      </c>
      <c r="C7830" s="89">
        <f>LN(Table3[[#This Row],[Value]]/B7829)</f>
        <v>-5.2038278750271101E-3</v>
      </c>
      <c r="D7830" s="89"/>
      <c r="E7830" s="89"/>
      <c r="F7830" s="89">
        <f>Table3[[#This Row],[Yield]]/100*(1+F7829)</f>
        <v>0</v>
      </c>
    </row>
    <row r="7831" spans="1:6" x14ac:dyDescent="0.2">
      <c r="A7831" s="88">
        <v>8432</v>
      </c>
      <c r="B7831" s="89">
        <v>97.43</v>
      </c>
      <c r="C7831" s="89">
        <f>LN(Table3[[#This Row],[Value]]/B7830)</f>
        <v>-3.2790274282252542E-3</v>
      </c>
      <c r="D7831" s="89"/>
      <c r="E7831" s="89"/>
      <c r="F7831" s="89">
        <f>Table3[[#This Row],[Yield]]/100*(1+F7830)</f>
        <v>0</v>
      </c>
    </row>
    <row r="7832" spans="1:6" x14ac:dyDescent="0.2">
      <c r="A7832" s="88">
        <v>8433</v>
      </c>
      <c r="B7832" s="89">
        <v>97.71</v>
      </c>
      <c r="C7832" s="89">
        <f>LN(Table3[[#This Row],[Value]]/B7831)</f>
        <v>2.8697365190018483E-3</v>
      </c>
      <c r="D7832" s="89"/>
      <c r="E7832" s="89"/>
      <c r="F7832" s="89">
        <f>Table3[[#This Row],[Yield]]/100*(1+F7831)</f>
        <v>0</v>
      </c>
    </row>
    <row r="7833" spans="1:6" x14ac:dyDescent="0.2">
      <c r="A7833" s="88">
        <v>8434</v>
      </c>
      <c r="B7833" s="89">
        <v>98.7</v>
      </c>
      <c r="C7833" s="89">
        <f>LN(Table3[[#This Row],[Value]]/B7832)</f>
        <v>1.0081038483184234E-2</v>
      </c>
      <c r="D7833" s="89"/>
      <c r="E7833" s="89"/>
      <c r="F7833" s="89">
        <f>Table3[[#This Row],[Yield]]/100*(1+F7832)</f>
        <v>0</v>
      </c>
    </row>
    <row r="7834" spans="1:6" x14ac:dyDescent="0.2">
      <c r="A7834" s="88">
        <v>8435</v>
      </c>
      <c r="B7834" s="89">
        <v>99.33</v>
      </c>
      <c r="C7834" s="89">
        <f>LN(Table3[[#This Row],[Value]]/B7833)</f>
        <v>6.3626937878286504E-3</v>
      </c>
      <c r="D7834" s="89"/>
      <c r="E7834" s="89"/>
      <c r="F7834" s="89">
        <f>Table3[[#This Row],[Yield]]/100*(1+F7833)</f>
        <v>0</v>
      </c>
    </row>
    <row r="7835" spans="1:6" x14ac:dyDescent="0.2">
      <c r="A7835" s="88">
        <v>8437</v>
      </c>
      <c r="B7835" s="89">
        <v>100.03</v>
      </c>
      <c r="C7835" s="89">
        <f>LN(Table3[[#This Row],[Value]]/B7834)</f>
        <v>7.0225007698246798E-3</v>
      </c>
      <c r="D7835" s="89"/>
      <c r="E7835" s="89"/>
      <c r="F7835" s="89">
        <f>Table3[[#This Row],[Yield]]/100*(1+F7834)</f>
        <v>0</v>
      </c>
    </row>
    <row r="7836" spans="1:6" x14ac:dyDescent="0.2">
      <c r="A7836" s="88">
        <v>8438</v>
      </c>
      <c r="B7836" s="89">
        <v>101.01</v>
      </c>
      <c r="C7836" s="89">
        <f>LN(Table3[[#This Row],[Value]]/B7835)</f>
        <v>9.7493808440034732E-3</v>
      </c>
      <c r="D7836" s="89"/>
      <c r="E7836" s="89"/>
      <c r="F7836" s="89">
        <f>Table3[[#This Row],[Yield]]/100*(1+F7835)</f>
        <v>0</v>
      </c>
    </row>
    <row r="7837" spans="1:6" x14ac:dyDescent="0.2">
      <c r="A7837" s="88">
        <v>8439</v>
      </c>
      <c r="B7837" s="89">
        <v>101.05</v>
      </c>
      <c r="C7837" s="89">
        <f>LN(Table3[[#This Row],[Value]]/B7836)</f>
        <v>3.9592200853721856E-4</v>
      </c>
      <c r="D7837" s="89"/>
      <c r="E7837" s="89"/>
      <c r="F7837" s="89">
        <f>Table3[[#This Row],[Yield]]/100*(1+F7836)</f>
        <v>0</v>
      </c>
    </row>
    <row r="7838" spans="1:6" x14ac:dyDescent="0.2">
      <c r="A7838" s="88">
        <v>8440</v>
      </c>
      <c r="B7838" s="89">
        <v>101.05</v>
      </c>
      <c r="C7838" s="89">
        <f>LN(Table3[[#This Row],[Value]]/B7837)</f>
        <v>0</v>
      </c>
      <c r="D7838" s="89"/>
      <c r="E7838" s="89"/>
      <c r="F7838" s="89">
        <f>Table3[[#This Row],[Yield]]/100*(1+F7837)</f>
        <v>0</v>
      </c>
    </row>
    <row r="7839" spans="1:6" x14ac:dyDescent="0.2">
      <c r="A7839" s="88">
        <v>8441</v>
      </c>
      <c r="B7839" s="89">
        <v>100.82</v>
      </c>
      <c r="C7839" s="89">
        <f>LN(Table3[[#This Row],[Value]]/B7838)</f>
        <v>-2.2786951951452284E-3</v>
      </c>
      <c r="D7839" s="89"/>
      <c r="E7839" s="89"/>
      <c r="F7839" s="89">
        <f>Table3[[#This Row],[Yield]]/100*(1+F7838)</f>
        <v>0</v>
      </c>
    </row>
    <row r="7840" spans="1:6" x14ac:dyDescent="0.2">
      <c r="A7840" s="88">
        <v>8442</v>
      </c>
      <c r="B7840" s="89">
        <v>101.7</v>
      </c>
      <c r="C7840" s="89">
        <f>LN(Table3[[#This Row],[Value]]/B7839)</f>
        <v>8.6905544000295334E-3</v>
      </c>
      <c r="D7840" s="89"/>
      <c r="E7840" s="89"/>
      <c r="F7840" s="89">
        <f>Table3[[#This Row],[Yield]]/100*(1+F7839)</f>
        <v>0</v>
      </c>
    </row>
    <row r="7841" spans="1:6" x14ac:dyDescent="0.2">
      <c r="A7841" s="88">
        <v>8445</v>
      </c>
      <c r="B7841" s="89">
        <v>102.16</v>
      </c>
      <c r="C7841" s="89">
        <f>LN(Table3[[#This Row],[Value]]/B7840)</f>
        <v>4.5129086697694781E-3</v>
      </c>
      <c r="D7841" s="89"/>
      <c r="E7841" s="89"/>
      <c r="F7841" s="89">
        <f>Table3[[#This Row],[Yield]]/100*(1+F7840)</f>
        <v>0</v>
      </c>
    </row>
    <row r="7842" spans="1:6" x14ac:dyDescent="0.2">
      <c r="A7842" s="88">
        <v>8446</v>
      </c>
      <c r="B7842" s="89">
        <v>101.85</v>
      </c>
      <c r="C7842" s="89">
        <f>LN(Table3[[#This Row],[Value]]/B7841)</f>
        <v>-3.0390690514690583E-3</v>
      </c>
      <c r="D7842" s="89"/>
      <c r="E7842" s="89"/>
      <c r="F7842" s="89">
        <f>Table3[[#This Row],[Yield]]/100*(1+F7841)</f>
        <v>0</v>
      </c>
    </row>
    <row r="7843" spans="1:6" x14ac:dyDescent="0.2">
      <c r="A7843" s="88">
        <v>8447</v>
      </c>
      <c r="B7843" s="89">
        <v>102.57</v>
      </c>
      <c r="C7843" s="89">
        <f>LN(Table3[[#This Row],[Value]]/B7842)</f>
        <v>7.0443496465047604E-3</v>
      </c>
      <c r="D7843" s="89"/>
      <c r="E7843" s="89"/>
      <c r="F7843" s="89">
        <f>Table3[[#This Row],[Yield]]/100*(1+F7842)</f>
        <v>0</v>
      </c>
    </row>
    <row r="7844" spans="1:6" x14ac:dyDescent="0.2">
      <c r="A7844" s="88">
        <v>8448</v>
      </c>
      <c r="B7844" s="89">
        <v>103.23</v>
      </c>
      <c r="C7844" s="89">
        <f>LN(Table3[[#This Row],[Value]]/B7843)</f>
        <v>6.4140161581791319E-3</v>
      </c>
      <c r="D7844" s="89"/>
      <c r="E7844" s="89"/>
      <c r="F7844" s="89">
        <f>Table3[[#This Row],[Yield]]/100*(1+F7843)</f>
        <v>0</v>
      </c>
    </row>
    <row r="7845" spans="1:6" x14ac:dyDescent="0.2">
      <c r="A7845" s="88">
        <v>8449</v>
      </c>
      <c r="B7845" s="89">
        <v>103.21</v>
      </c>
      <c r="C7845" s="89">
        <f>LN(Table3[[#This Row],[Value]]/B7844)</f>
        <v>-1.9376089965684418E-4</v>
      </c>
      <c r="D7845" s="89"/>
      <c r="E7845" s="89"/>
      <c r="F7845" s="89">
        <f>Table3[[#This Row],[Yield]]/100*(1+F7844)</f>
        <v>0</v>
      </c>
    </row>
    <row r="7846" spans="1:6" x14ac:dyDescent="0.2">
      <c r="A7846" s="88">
        <v>8451</v>
      </c>
      <c r="B7846" s="89">
        <v>102.96</v>
      </c>
      <c r="C7846" s="89">
        <f>LN(Table3[[#This Row],[Value]]/B7845)</f>
        <v>-2.4251842899706759E-3</v>
      </c>
      <c r="D7846" s="89"/>
      <c r="E7846" s="89"/>
      <c r="F7846" s="89">
        <f>Table3[[#This Row],[Yield]]/100*(1+F7845)</f>
        <v>0</v>
      </c>
    </row>
    <row r="7847" spans="1:6" x14ac:dyDescent="0.2">
      <c r="A7847" s="88">
        <v>8452</v>
      </c>
      <c r="B7847" s="89">
        <v>103.56</v>
      </c>
      <c r="C7847" s="89">
        <f>LN(Table3[[#This Row],[Value]]/B7846)</f>
        <v>5.8105915954657439E-3</v>
      </c>
      <c r="D7847" s="89"/>
      <c r="E7847" s="89"/>
      <c r="F7847" s="89">
        <f>Table3[[#This Row],[Yield]]/100*(1+F7846)</f>
        <v>0</v>
      </c>
    </row>
    <row r="7848" spans="1:6" x14ac:dyDescent="0.2">
      <c r="A7848" s="88">
        <v>8453</v>
      </c>
      <c r="B7848" s="89">
        <v>103.59</v>
      </c>
      <c r="C7848" s="89">
        <f>LN(Table3[[#This Row],[Value]]/B7847)</f>
        <v>2.8964518667370828E-4</v>
      </c>
      <c r="D7848" s="89"/>
      <c r="E7848" s="89"/>
      <c r="F7848" s="89">
        <f>Table3[[#This Row],[Yield]]/100*(1+F7847)</f>
        <v>0</v>
      </c>
    </row>
    <row r="7849" spans="1:6" x14ac:dyDescent="0.2">
      <c r="A7849" s="88">
        <v>8455</v>
      </c>
      <c r="B7849" s="89">
        <v>103.27</v>
      </c>
      <c r="C7849" s="89">
        <f>LN(Table3[[#This Row],[Value]]/B7848)</f>
        <v>-3.093882386698148E-3</v>
      </c>
      <c r="D7849" s="89"/>
      <c r="E7849" s="89"/>
      <c r="F7849" s="89">
        <f>Table3[[#This Row],[Yield]]/100*(1+F7848)</f>
        <v>0</v>
      </c>
    </row>
    <row r="7850" spans="1:6" x14ac:dyDescent="0.2">
      <c r="A7850" s="88">
        <v>8456</v>
      </c>
      <c r="B7850" s="89">
        <v>102.85</v>
      </c>
      <c r="C7850" s="89">
        <f>LN(Table3[[#This Row],[Value]]/B7849)</f>
        <v>-4.0753015843464167E-3</v>
      </c>
      <c r="D7850" s="89"/>
      <c r="E7850" s="89"/>
      <c r="F7850" s="89">
        <f>Table3[[#This Row],[Yield]]/100*(1+F7849)</f>
        <v>0</v>
      </c>
    </row>
    <row r="7851" spans="1:6" x14ac:dyDescent="0.2">
      <c r="A7851" s="88">
        <v>8458</v>
      </c>
      <c r="B7851" s="89">
        <v>102.4</v>
      </c>
      <c r="C7851" s="89">
        <f>LN(Table3[[#This Row],[Value]]/B7850)</f>
        <v>-4.3849034935586912E-3</v>
      </c>
      <c r="D7851" s="89"/>
      <c r="E7851" s="89"/>
      <c r="F7851" s="89">
        <f>Table3[[#This Row],[Yield]]/100*(1+F7850)</f>
        <v>0</v>
      </c>
    </row>
    <row r="7852" spans="1:6" x14ac:dyDescent="0.2">
      <c r="A7852" s="88">
        <v>8459</v>
      </c>
      <c r="B7852" s="89">
        <v>102.79</v>
      </c>
      <c r="C7852" s="89">
        <f>LN(Table3[[#This Row],[Value]]/B7851)</f>
        <v>3.8013594194232919E-3</v>
      </c>
      <c r="D7852" s="89"/>
      <c r="E7852" s="89"/>
      <c r="F7852" s="89">
        <f>Table3[[#This Row],[Yield]]/100*(1+F7851)</f>
        <v>0</v>
      </c>
    </row>
    <row r="7853" spans="1:6" x14ac:dyDescent="0.2">
      <c r="A7853" s="88">
        <v>8460</v>
      </c>
      <c r="B7853" s="89">
        <v>103.9</v>
      </c>
      <c r="C7853" s="89">
        <f>LN(Table3[[#This Row],[Value]]/B7852)</f>
        <v>1.0740826080351103E-2</v>
      </c>
      <c r="D7853" s="89"/>
      <c r="E7853" s="89"/>
      <c r="F7853" s="89">
        <f>Table3[[#This Row],[Yield]]/100*(1+F7852)</f>
        <v>0</v>
      </c>
    </row>
    <row r="7854" spans="1:6" x14ac:dyDescent="0.2">
      <c r="A7854" s="88">
        <v>8461</v>
      </c>
      <c r="B7854" s="89">
        <v>104.23</v>
      </c>
      <c r="C7854" s="89">
        <f>LN(Table3[[#This Row],[Value]]/B7853)</f>
        <v>3.1710976460492791E-3</v>
      </c>
      <c r="D7854" s="89"/>
      <c r="E7854" s="89"/>
      <c r="F7854" s="89">
        <f>Table3[[#This Row],[Yield]]/100*(1+F7853)</f>
        <v>0</v>
      </c>
    </row>
    <row r="7855" spans="1:6" x14ac:dyDescent="0.2">
      <c r="A7855" s="88">
        <v>8462</v>
      </c>
      <c r="B7855" s="89">
        <v>104.65</v>
      </c>
      <c r="C7855" s="89">
        <f>LN(Table3[[#This Row],[Value]]/B7854)</f>
        <v>4.0214531407778645E-3</v>
      </c>
      <c r="D7855" s="89"/>
      <c r="E7855" s="89"/>
      <c r="F7855" s="89">
        <f>Table3[[#This Row],[Yield]]/100*(1+F7854)</f>
        <v>0</v>
      </c>
    </row>
    <row r="7856" spans="1:6" x14ac:dyDescent="0.2">
      <c r="A7856" s="88">
        <v>8463</v>
      </c>
      <c r="B7856" s="89">
        <v>104.51</v>
      </c>
      <c r="C7856" s="89">
        <f>LN(Table3[[#This Row],[Value]]/B7855)</f>
        <v>-1.3386882855964594E-3</v>
      </c>
      <c r="D7856" s="89"/>
      <c r="E7856" s="89"/>
      <c r="F7856" s="89">
        <f>Table3[[#This Row],[Yield]]/100*(1+F7855)</f>
        <v>0</v>
      </c>
    </row>
    <row r="7857" spans="1:6" x14ac:dyDescent="0.2">
      <c r="A7857" s="88">
        <v>8465</v>
      </c>
      <c r="B7857" s="89">
        <v>104.77</v>
      </c>
      <c r="C7857" s="89">
        <f>LN(Table3[[#This Row],[Value]]/B7856)</f>
        <v>2.4847107584610459E-3</v>
      </c>
      <c r="D7857" s="89"/>
      <c r="E7857" s="89"/>
      <c r="F7857" s="89">
        <f>Table3[[#This Row],[Yield]]/100*(1+F7856)</f>
        <v>0</v>
      </c>
    </row>
    <row r="7858" spans="1:6" x14ac:dyDescent="0.2">
      <c r="A7858" s="88">
        <v>8466</v>
      </c>
      <c r="B7858" s="89">
        <v>104.79</v>
      </c>
      <c r="C7858" s="89">
        <f>LN(Table3[[#This Row],[Value]]/B7857)</f>
        <v>1.9087612197679274E-4</v>
      </c>
      <c r="D7858" s="89"/>
      <c r="E7858" s="89"/>
      <c r="F7858" s="89">
        <f>Table3[[#This Row],[Yield]]/100*(1+F7857)</f>
        <v>0</v>
      </c>
    </row>
    <row r="7859" spans="1:6" x14ac:dyDescent="0.2">
      <c r="A7859" s="88">
        <v>8467</v>
      </c>
      <c r="B7859" s="89">
        <v>105.23</v>
      </c>
      <c r="C7859" s="89">
        <f>LN(Table3[[#This Row],[Value]]/B7858)</f>
        <v>4.1900832658705667E-3</v>
      </c>
      <c r="D7859" s="89"/>
      <c r="E7859" s="89"/>
      <c r="F7859" s="89">
        <f>Table3[[#This Row],[Yield]]/100*(1+F7858)</f>
        <v>0</v>
      </c>
    </row>
    <row r="7860" spans="1:6" x14ac:dyDescent="0.2">
      <c r="A7860" s="88">
        <v>8468</v>
      </c>
      <c r="B7860" s="89">
        <v>104.7</v>
      </c>
      <c r="C7860" s="89">
        <f>LN(Table3[[#This Row],[Value]]/B7859)</f>
        <v>-5.0493128762297062E-3</v>
      </c>
      <c r="D7860" s="89"/>
      <c r="E7860" s="89"/>
      <c r="F7860" s="89">
        <f>Table3[[#This Row],[Yield]]/100*(1+F7859)</f>
        <v>0</v>
      </c>
    </row>
    <row r="7861" spans="1:6" x14ac:dyDescent="0.2">
      <c r="A7861" s="88">
        <v>8469</v>
      </c>
      <c r="B7861" s="89">
        <v>104.48</v>
      </c>
      <c r="C7861" s="89">
        <f>LN(Table3[[#This Row],[Value]]/B7860)</f>
        <v>-2.1034523483702281E-3</v>
      </c>
      <c r="D7861" s="89"/>
      <c r="E7861" s="89"/>
      <c r="F7861" s="89">
        <f>Table3[[#This Row],[Yield]]/100*(1+F7860)</f>
        <v>0</v>
      </c>
    </row>
    <row r="7862" spans="1:6" x14ac:dyDescent="0.2">
      <c r="A7862" s="88">
        <v>8470</v>
      </c>
      <c r="B7862" s="89">
        <v>103.82</v>
      </c>
      <c r="C7862" s="89">
        <f>LN(Table3[[#This Row],[Value]]/B7861)</f>
        <v>-6.3370351290380957E-3</v>
      </c>
      <c r="D7862" s="89"/>
      <c r="E7862" s="89"/>
      <c r="F7862" s="89">
        <f>Table3[[#This Row],[Yield]]/100*(1+F7861)</f>
        <v>0</v>
      </c>
    </row>
    <row r="7863" spans="1:6" x14ac:dyDescent="0.2">
      <c r="A7863" s="88">
        <v>8472</v>
      </c>
      <c r="B7863" s="89">
        <v>104.22</v>
      </c>
      <c r="C7863" s="89">
        <f>LN(Table3[[#This Row],[Value]]/B7862)</f>
        <v>3.8454190819855755E-3</v>
      </c>
      <c r="D7863" s="89"/>
      <c r="E7863" s="89"/>
      <c r="F7863" s="89">
        <f>Table3[[#This Row],[Yield]]/100*(1+F7862)</f>
        <v>0</v>
      </c>
    </row>
    <row r="7864" spans="1:6" x14ac:dyDescent="0.2">
      <c r="A7864" s="88">
        <v>8473</v>
      </c>
      <c r="B7864" s="89">
        <v>104.79</v>
      </c>
      <c r="C7864" s="89">
        <f>LN(Table3[[#This Row],[Value]]/B7863)</f>
        <v>5.4542980057818687E-3</v>
      </c>
      <c r="D7864" s="89"/>
      <c r="E7864" s="89"/>
      <c r="F7864" s="89">
        <f>Table3[[#This Row],[Yield]]/100*(1+F7863)</f>
        <v>0</v>
      </c>
    </row>
    <row r="7865" spans="1:6" x14ac:dyDescent="0.2">
      <c r="A7865" s="88">
        <v>8474</v>
      </c>
      <c r="B7865" s="89">
        <v>105.28</v>
      </c>
      <c r="C7865" s="89">
        <f>LN(Table3[[#This Row],[Value]]/B7864)</f>
        <v>4.6651200901568187E-3</v>
      </c>
      <c r="D7865" s="89"/>
      <c r="E7865" s="89"/>
      <c r="F7865" s="89">
        <f>Table3[[#This Row],[Yield]]/100*(1+F7864)</f>
        <v>0</v>
      </c>
    </row>
    <row r="7866" spans="1:6" x14ac:dyDescent="0.2">
      <c r="A7866" s="88">
        <v>8475</v>
      </c>
      <c r="B7866" s="89">
        <v>104.74</v>
      </c>
      <c r="C7866" s="89">
        <f>LN(Table3[[#This Row],[Value]]/B7865)</f>
        <v>-5.1423787256655341E-3</v>
      </c>
      <c r="D7866" s="89"/>
      <c r="E7866" s="89"/>
      <c r="F7866" s="89">
        <f>Table3[[#This Row],[Yield]]/100*(1+F7865)</f>
        <v>0</v>
      </c>
    </row>
    <row r="7867" spans="1:6" x14ac:dyDescent="0.2">
      <c r="A7867" s="88">
        <v>8476</v>
      </c>
      <c r="B7867" s="89">
        <v>103.93</v>
      </c>
      <c r="C7867" s="89">
        <f>LN(Table3[[#This Row],[Value]]/B7866)</f>
        <v>-7.7634932510112428E-3</v>
      </c>
      <c r="D7867" s="89"/>
      <c r="E7867" s="89"/>
      <c r="F7867" s="89">
        <f>Table3[[#This Row],[Yield]]/100*(1+F7866)</f>
        <v>0</v>
      </c>
    </row>
    <row r="7868" spans="1:6" x14ac:dyDescent="0.2">
      <c r="A7868" s="88">
        <v>8477</v>
      </c>
      <c r="B7868" s="89">
        <v>104.89</v>
      </c>
      <c r="C7868" s="89">
        <f>LN(Table3[[#This Row],[Value]]/B7867)</f>
        <v>9.1945863731821061E-3</v>
      </c>
      <c r="D7868" s="89"/>
      <c r="E7868" s="89"/>
      <c r="F7868" s="89">
        <f>Table3[[#This Row],[Yield]]/100*(1+F7867)</f>
        <v>0</v>
      </c>
    </row>
    <row r="7869" spans="1:6" x14ac:dyDescent="0.2">
      <c r="A7869" s="88">
        <v>8479</v>
      </c>
      <c r="B7869" s="89">
        <v>105.36</v>
      </c>
      <c r="C7869" s="89">
        <f>LN(Table3[[#This Row],[Value]]/B7868)</f>
        <v>4.4708754615129832E-3</v>
      </c>
      <c r="D7869" s="89"/>
      <c r="E7869" s="89"/>
      <c r="F7869" s="89">
        <f>Table3[[#This Row],[Yield]]/100*(1+F7868)</f>
        <v>0</v>
      </c>
    </row>
    <row r="7870" spans="1:6" x14ac:dyDescent="0.2">
      <c r="A7870" s="88">
        <v>8480</v>
      </c>
      <c r="B7870" s="89">
        <v>105.38</v>
      </c>
      <c r="C7870" s="89">
        <f>LN(Table3[[#This Row],[Value]]/B7869)</f>
        <v>1.8980734611418352E-4</v>
      </c>
      <c r="D7870" s="89"/>
      <c r="E7870" s="89"/>
      <c r="F7870" s="89">
        <f>Table3[[#This Row],[Yield]]/100*(1+F7869)</f>
        <v>0</v>
      </c>
    </row>
    <row r="7871" spans="1:6" x14ac:dyDescent="0.2">
      <c r="A7871" s="88">
        <v>8481</v>
      </c>
      <c r="B7871" s="89">
        <v>105.23</v>
      </c>
      <c r="C7871" s="89">
        <f>LN(Table3[[#This Row],[Value]]/B7870)</f>
        <v>-1.4244340284188138E-3</v>
      </c>
      <c r="D7871" s="89"/>
      <c r="E7871" s="89"/>
      <c r="F7871" s="89">
        <f>Table3[[#This Row],[Yield]]/100*(1+F7870)</f>
        <v>0</v>
      </c>
    </row>
    <row r="7872" spans="1:6" x14ac:dyDescent="0.2">
      <c r="A7872" s="88">
        <v>8482</v>
      </c>
      <c r="B7872" s="89">
        <v>105.09</v>
      </c>
      <c r="C7872" s="89">
        <f>LN(Table3[[#This Row],[Value]]/B7871)</f>
        <v>-1.3313048752156573E-3</v>
      </c>
      <c r="D7872" s="89"/>
      <c r="E7872" s="89"/>
      <c r="F7872" s="89">
        <f>Table3[[#This Row],[Yield]]/100*(1+F7871)</f>
        <v>0</v>
      </c>
    </row>
    <row r="7873" spans="1:6" x14ac:dyDescent="0.2">
      <c r="A7873" s="88">
        <v>8483</v>
      </c>
      <c r="B7873" s="89">
        <v>103.98</v>
      </c>
      <c r="C7873" s="89">
        <f>LN(Table3[[#This Row],[Value]]/B7872)</f>
        <v>-1.0618552921935373E-2</v>
      </c>
      <c r="D7873" s="89"/>
      <c r="E7873" s="89"/>
      <c r="F7873" s="89">
        <f>Table3[[#This Row],[Yield]]/100*(1+F7872)</f>
        <v>0</v>
      </c>
    </row>
    <row r="7874" spans="1:6" x14ac:dyDescent="0.2">
      <c r="A7874" s="88">
        <v>8484</v>
      </c>
      <c r="B7874" s="89">
        <v>103.28</v>
      </c>
      <c r="C7874" s="89">
        <f>LN(Table3[[#This Row],[Value]]/B7873)</f>
        <v>-6.7548264171827287E-3</v>
      </c>
      <c r="D7874" s="89"/>
      <c r="E7874" s="89"/>
      <c r="F7874" s="89">
        <f>Table3[[#This Row],[Yield]]/100*(1+F7873)</f>
        <v>0</v>
      </c>
    </row>
    <row r="7875" spans="1:6" x14ac:dyDescent="0.2">
      <c r="A7875" s="88">
        <v>8486</v>
      </c>
      <c r="B7875" s="89">
        <v>102.36</v>
      </c>
      <c r="C7875" s="89">
        <f>LN(Table3[[#This Row],[Value]]/B7874)</f>
        <v>-8.9477352467990726E-3</v>
      </c>
      <c r="D7875" s="89"/>
      <c r="E7875" s="89"/>
      <c r="F7875" s="89">
        <f>Table3[[#This Row],[Yield]]/100*(1+F7874)</f>
        <v>0</v>
      </c>
    </row>
    <row r="7876" spans="1:6" x14ac:dyDescent="0.2">
      <c r="A7876" s="88">
        <v>8487</v>
      </c>
      <c r="B7876" s="89">
        <v>103.03</v>
      </c>
      <c r="C7876" s="89">
        <f>LN(Table3[[#This Row],[Value]]/B7875)</f>
        <v>6.5241966653886013E-3</v>
      </c>
      <c r="D7876" s="89"/>
      <c r="E7876" s="89"/>
      <c r="F7876" s="89">
        <f>Table3[[#This Row],[Yield]]/100*(1+F7875)</f>
        <v>0</v>
      </c>
    </row>
    <row r="7877" spans="1:6" x14ac:dyDescent="0.2">
      <c r="A7877" s="88">
        <v>8488</v>
      </c>
      <c r="B7877" s="89">
        <v>103.45</v>
      </c>
      <c r="C7877" s="89">
        <f>LN(Table3[[#This Row],[Value]]/B7876)</f>
        <v>4.0681962345754975E-3</v>
      </c>
      <c r="D7877" s="89"/>
      <c r="E7877" s="89"/>
      <c r="F7877" s="89">
        <f>Table3[[#This Row],[Yield]]/100*(1+F7876)</f>
        <v>0</v>
      </c>
    </row>
    <row r="7878" spans="1:6" x14ac:dyDescent="0.2">
      <c r="A7878" s="88">
        <v>8489</v>
      </c>
      <c r="B7878" s="89">
        <v>102.77</v>
      </c>
      <c r="C7878" s="89">
        <f>LN(Table3[[#This Row],[Value]]/B7877)</f>
        <v>-6.59492255457043E-3</v>
      </c>
      <c r="D7878" s="89"/>
      <c r="E7878" s="89"/>
      <c r="F7878" s="89">
        <f>Table3[[#This Row],[Yield]]/100*(1+F7877)</f>
        <v>0</v>
      </c>
    </row>
    <row r="7879" spans="1:6" x14ac:dyDescent="0.2">
      <c r="A7879" s="88">
        <v>8491</v>
      </c>
      <c r="B7879" s="89">
        <v>102.75</v>
      </c>
      <c r="C7879" s="89">
        <f>LN(Table3[[#This Row],[Value]]/B7878)</f>
        <v>-1.9462826063771954E-4</v>
      </c>
      <c r="D7879" s="89"/>
      <c r="E7879" s="89"/>
      <c r="F7879" s="89">
        <f>Table3[[#This Row],[Yield]]/100*(1+F7878)</f>
        <v>0</v>
      </c>
    </row>
    <row r="7880" spans="1:6" x14ac:dyDescent="0.2">
      <c r="A7880" s="88">
        <v>8493</v>
      </c>
      <c r="B7880" s="89">
        <v>101.51</v>
      </c>
      <c r="C7880" s="89">
        <f>LN(Table3[[#This Row],[Value]]/B7879)</f>
        <v>-1.2141537580004242E-2</v>
      </c>
      <c r="D7880" s="89"/>
      <c r="E7880" s="89"/>
      <c r="F7880" s="89">
        <f>Table3[[#This Row],[Yield]]/100*(1+F7879)</f>
        <v>0</v>
      </c>
    </row>
    <row r="7881" spans="1:6" x14ac:dyDescent="0.2">
      <c r="A7881" s="88">
        <v>8494</v>
      </c>
      <c r="B7881" s="89">
        <v>101.6</v>
      </c>
      <c r="C7881" s="89">
        <f>LN(Table3[[#This Row],[Value]]/B7880)</f>
        <v>8.8621934804171984E-4</v>
      </c>
      <c r="D7881" s="89"/>
      <c r="E7881" s="89"/>
      <c r="F7881" s="89">
        <f>Table3[[#This Row],[Yield]]/100*(1+F7880)</f>
        <v>0</v>
      </c>
    </row>
    <row r="7882" spans="1:6" x14ac:dyDescent="0.2">
      <c r="A7882" s="88">
        <v>8495</v>
      </c>
      <c r="B7882" s="89">
        <v>101.4</v>
      </c>
      <c r="C7882" s="89">
        <f>LN(Table3[[#This Row],[Value]]/B7881)</f>
        <v>-1.9704439872986136E-3</v>
      </c>
      <c r="D7882" s="89"/>
      <c r="E7882" s="89"/>
      <c r="F7882" s="89">
        <f>Table3[[#This Row],[Yield]]/100*(1+F7881)</f>
        <v>0</v>
      </c>
    </row>
    <row r="7883" spans="1:6" x14ac:dyDescent="0.2">
      <c r="A7883" s="88">
        <v>8496</v>
      </c>
      <c r="B7883" s="89">
        <v>102.36</v>
      </c>
      <c r="C7883" s="89">
        <f>LN(Table3[[#This Row],[Value]]/B7882)</f>
        <v>9.4229201345051878E-3</v>
      </c>
      <c r="D7883" s="89"/>
      <c r="E7883" s="89"/>
      <c r="F7883" s="89">
        <f>Table3[[#This Row],[Yield]]/100*(1+F7882)</f>
        <v>0</v>
      </c>
    </row>
    <row r="7884" spans="1:6" x14ac:dyDescent="0.2">
      <c r="A7884" s="88">
        <v>8497</v>
      </c>
      <c r="B7884" s="89">
        <v>102.7</v>
      </c>
      <c r="C7884" s="89">
        <f>LN(Table3[[#This Row],[Value]]/B7883)</f>
        <v>3.3161056429244474E-3</v>
      </c>
      <c r="D7884" s="89"/>
      <c r="E7884" s="89"/>
      <c r="F7884" s="89">
        <f>Table3[[#This Row],[Yield]]/100*(1+F7883)</f>
        <v>0</v>
      </c>
    </row>
    <row r="7885" spans="1:6" x14ac:dyDescent="0.2">
      <c r="A7885" s="88">
        <v>8498</v>
      </c>
      <c r="B7885" s="89">
        <v>102.56</v>
      </c>
      <c r="C7885" s="89">
        <f>LN(Table3[[#This Row],[Value]]/B7884)</f>
        <v>-1.3641237621526867E-3</v>
      </c>
      <c r="D7885" s="89"/>
      <c r="E7885" s="89"/>
      <c r="F7885" s="89">
        <f>Table3[[#This Row],[Yield]]/100*(1+F7884)</f>
        <v>0</v>
      </c>
    </row>
    <row r="7886" spans="1:6" x14ac:dyDescent="0.2">
      <c r="A7886" s="88">
        <v>8500</v>
      </c>
      <c r="B7886" s="89">
        <v>102.11</v>
      </c>
      <c r="C7886" s="89">
        <f>LN(Table3[[#This Row],[Value]]/B7885)</f>
        <v>-4.3973296049133774E-3</v>
      </c>
      <c r="D7886" s="89"/>
      <c r="E7886" s="89"/>
      <c r="F7886" s="89">
        <f>Table3[[#This Row],[Yield]]/100*(1+F7885)</f>
        <v>0</v>
      </c>
    </row>
    <row r="7887" spans="1:6" x14ac:dyDescent="0.2">
      <c r="A7887" s="88">
        <v>8501</v>
      </c>
      <c r="B7887" s="89">
        <v>101.86</v>
      </c>
      <c r="C7887" s="89">
        <f>LN(Table3[[#This Row],[Value]]/B7886)</f>
        <v>-2.4513421109879866E-3</v>
      </c>
      <c r="D7887" s="89"/>
      <c r="E7887" s="89"/>
      <c r="F7887" s="89">
        <f>Table3[[#This Row],[Yield]]/100*(1+F7886)</f>
        <v>0</v>
      </c>
    </row>
    <row r="7888" spans="1:6" x14ac:dyDescent="0.2">
      <c r="A7888" s="88">
        <v>8502</v>
      </c>
      <c r="B7888" s="89">
        <v>101.08</v>
      </c>
      <c r="C7888" s="89">
        <f>LN(Table3[[#This Row],[Value]]/B7887)</f>
        <v>-7.6870389364650984E-3</v>
      </c>
      <c r="D7888" s="89"/>
      <c r="E7888" s="89"/>
      <c r="F7888" s="89">
        <f>Table3[[#This Row],[Yield]]/100*(1+F7887)</f>
        <v>0</v>
      </c>
    </row>
    <row r="7889" spans="1:6" x14ac:dyDescent="0.2">
      <c r="A7889" s="88">
        <v>8503</v>
      </c>
      <c r="B7889" s="89">
        <v>101.71</v>
      </c>
      <c r="C7889" s="89">
        <f>LN(Table3[[#This Row],[Value]]/B7888)</f>
        <v>6.2133441175112507E-3</v>
      </c>
      <c r="D7889" s="89"/>
      <c r="E7889" s="89"/>
      <c r="F7889" s="89">
        <f>Table3[[#This Row],[Yield]]/100*(1+F7888)</f>
        <v>0</v>
      </c>
    </row>
    <row r="7890" spans="1:6" x14ac:dyDescent="0.2">
      <c r="A7890" s="88">
        <v>8504</v>
      </c>
      <c r="B7890" s="89">
        <v>101.81</v>
      </c>
      <c r="C7890" s="89">
        <f>LN(Table3[[#This Row],[Value]]/B7889)</f>
        <v>9.8270448159950815E-4</v>
      </c>
      <c r="D7890" s="89"/>
      <c r="E7890" s="89"/>
      <c r="F7890" s="89">
        <f>Table3[[#This Row],[Yield]]/100*(1+F7889)</f>
        <v>0</v>
      </c>
    </row>
    <row r="7891" spans="1:6" x14ac:dyDescent="0.2">
      <c r="A7891" s="88">
        <v>8505</v>
      </c>
      <c r="B7891" s="89">
        <v>102.09</v>
      </c>
      <c r="C7891" s="89">
        <f>LN(Table3[[#This Row],[Value]]/B7890)</f>
        <v>2.7464460618196527E-3</v>
      </c>
      <c r="D7891" s="89"/>
      <c r="E7891" s="89"/>
      <c r="F7891" s="89">
        <f>Table3[[#This Row],[Yield]]/100*(1+F7890)</f>
        <v>0</v>
      </c>
    </row>
    <row r="7892" spans="1:6" x14ac:dyDescent="0.2">
      <c r="A7892" s="88">
        <v>8507</v>
      </c>
      <c r="B7892" s="89">
        <v>101.76</v>
      </c>
      <c r="C7892" s="89">
        <f>LN(Table3[[#This Row],[Value]]/B7891)</f>
        <v>-3.2376775891119767E-3</v>
      </c>
      <c r="D7892" s="89"/>
      <c r="E7892" s="89"/>
      <c r="F7892" s="89">
        <f>Table3[[#This Row],[Yield]]/100*(1+F7891)</f>
        <v>0</v>
      </c>
    </row>
    <row r="7893" spans="1:6" x14ac:dyDescent="0.2">
      <c r="A7893" s="88">
        <v>8508</v>
      </c>
      <c r="B7893" s="89">
        <v>102.14</v>
      </c>
      <c r="C7893" s="89">
        <f>LN(Table3[[#This Row],[Value]]/B7892)</f>
        <v>3.7273216276857055E-3</v>
      </c>
      <c r="D7893" s="89"/>
      <c r="E7893" s="89"/>
      <c r="F7893" s="89">
        <f>Table3[[#This Row],[Yield]]/100*(1+F7892)</f>
        <v>0</v>
      </c>
    </row>
    <row r="7894" spans="1:6" x14ac:dyDescent="0.2">
      <c r="A7894" s="88">
        <v>8509</v>
      </c>
      <c r="B7894" s="89">
        <v>102.24</v>
      </c>
      <c r="C7894" s="89">
        <f>LN(Table3[[#This Row],[Value]]/B7893)</f>
        <v>9.7856940972677951E-4</v>
      </c>
      <c r="D7894" s="89"/>
      <c r="E7894" s="89"/>
      <c r="F7894" s="89">
        <f>Table3[[#This Row],[Yield]]/100*(1+F7893)</f>
        <v>0</v>
      </c>
    </row>
    <row r="7895" spans="1:6" x14ac:dyDescent="0.2">
      <c r="A7895" s="88">
        <v>8510</v>
      </c>
      <c r="B7895" s="89">
        <v>102.58</v>
      </c>
      <c r="C7895" s="89">
        <f>LN(Table3[[#This Row],[Value]]/B7894)</f>
        <v>3.3199913318977927E-3</v>
      </c>
      <c r="D7895" s="89"/>
      <c r="E7895" s="89"/>
      <c r="F7895" s="89">
        <f>Table3[[#This Row],[Yield]]/100*(1+F7894)</f>
        <v>0</v>
      </c>
    </row>
    <row r="7896" spans="1:6" x14ac:dyDescent="0.2">
      <c r="A7896" s="88">
        <v>8511</v>
      </c>
      <c r="B7896" s="89">
        <v>101.38</v>
      </c>
      <c r="C7896" s="89">
        <f>LN(Table3[[#This Row],[Value]]/B7895)</f>
        <v>-1.17671489169191E-2</v>
      </c>
      <c r="D7896" s="89"/>
      <c r="E7896" s="89"/>
      <c r="F7896" s="89">
        <f>Table3[[#This Row],[Yield]]/100*(1+F7895)</f>
        <v>0</v>
      </c>
    </row>
    <row r="7897" spans="1:6" x14ac:dyDescent="0.2">
      <c r="A7897" s="88">
        <v>8512</v>
      </c>
      <c r="B7897" s="89">
        <v>101.1</v>
      </c>
      <c r="C7897" s="89">
        <f>LN(Table3[[#This Row],[Value]]/B7896)</f>
        <v>-2.7657070177776232E-3</v>
      </c>
      <c r="D7897" s="89"/>
      <c r="E7897" s="89"/>
      <c r="F7897" s="89">
        <f>Table3[[#This Row],[Yield]]/100*(1+F7896)</f>
        <v>0</v>
      </c>
    </row>
    <row r="7898" spans="1:6" x14ac:dyDescent="0.2">
      <c r="A7898" s="88">
        <v>8514</v>
      </c>
      <c r="B7898" s="89">
        <v>100.73</v>
      </c>
      <c r="C7898" s="89">
        <f>LN(Table3[[#This Row],[Value]]/B7897)</f>
        <v>-3.6664560718358335E-3</v>
      </c>
      <c r="D7898" s="89"/>
      <c r="E7898" s="89"/>
      <c r="F7898" s="89">
        <f>Table3[[#This Row],[Yield]]/100*(1+F7897)</f>
        <v>0</v>
      </c>
    </row>
    <row r="7899" spans="1:6" x14ac:dyDescent="0.2">
      <c r="A7899" s="88">
        <v>8515</v>
      </c>
      <c r="B7899" s="89">
        <v>101.08</v>
      </c>
      <c r="C7899" s="89">
        <f>LN(Table3[[#This Row],[Value]]/B7898)</f>
        <v>3.468612565403574E-3</v>
      </c>
      <c r="D7899" s="89"/>
      <c r="E7899" s="89"/>
      <c r="F7899" s="89">
        <f>Table3[[#This Row],[Yield]]/100*(1+F7898)</f>
        <v>0</v>
      </c>
    </row>
    <row r="7900" spans="1:6" x14ac:dyDescent="0.2">
      <c r="A7900" s="88">
        <v>8516</v>
      </c>
      <c r="B7900" s="89">
        <v>101.36</v>
      </c>
      <c r="C7900" s="89">
        <f>LN(Table3[[#This Row],[Value]]/B7899)</f>
        <v>2.76625349289011E-3</v>
      </c>
      <c r="D7900" s="89"/>
      <c r="E7900" s="89"/>
      <c r="F7900" s="89">
        <f>Table3[[#This Row],[Yield]]/100*(1+F7899)</f>
        <v>0</v>
      </c>
    </row>
    <row r="7901" spans="1:6" x14ac:dyDescent="0.2">
      <c r="A7901" s="88">
        <v>8517</v>
      </c>
      <c r="B7901" s="89">
        <v>101.37</v>
      </c>
      <c r="C7901" s="89">
        <f>LN(Table3[[#This Row],[Value]]/B7900)</f>
        <v>9.8653381424647338E-5</v>
      </c>
      <c r="D7901" s="89"/>
      <c r="E7901" s="89"/>
      <c r="F7901" s="89">
        <f>Table3[[#This Row],[Yield]]/100*(1+F7900)</f>
        <v>0</v>
      </c>
    </row>
    <row r="7902" spans="1:6" x14ac:dyDescent="0.2">
      <c r="A7902" s="88">
        <v>8518</v>
      </c>
      <c r="B7902" s="89">
        <v>101.16</v>
      </c>
      <c r="C7902" s="89">
        <f>LN(Table3[[#This Row],[Value]]/B7901)</f>
        <v>-2.0737675925439447E-3</v>
      </c>
      <c r="D7902" s="89"/>
      <c r="E7902" s="89"/>
      <c r="F7902" s="89">
        <f>Table3[[#This Row],[Yield]]/100*(1+F7901)</f>
        <v>0</v>
      </c>
    </row>
    <row r="7903" spans="1:6" x14ac:dyDescent="0.2">
      <c r="A7903" s="88">
        <v>8519</v>
      </c>
      <c r="B7903" s="89">
        <v>100.63</v>
      </c>
      <c r="C7903" s="89">
        <f>LN(Table3[[#This Row],[Value]]/B7902)</f>
        <v>-5.252997856522521E-3</v>
      </c>
      <c r="D7903" s="89"/>
      <c r="E7903" s="89"/>
      <c r="F7903" s="89">
        <f>Table3[[#This Row],[Yield]]/100*(1+F7902)</f>
        <v>0</v>
      </c>
    </row>
    <row r="7904" spans="1:6" x14ac:dyDescent="0.2">
      <c r="A7904" s="88">
        <v>8521</v>
      </c>
      <c r="B7904" s="89">
        <v>98.38</v>
      </c>
      <c r="C7904" s="89">
        <f>LN(Table3[[#This Row],[Value]]/B7903)</f>
        <v>-2.261289257804807E-2</v>
      </c>
      <c r="D7904" s="89"/>
      <c r="E7904" s="89"/>
      <c r="F7904" s="89">
        <f>Table3[[#This Row],[Yield]]/100*(1+F7903)</f>
        <v>0</v>
      </c>
    </row>
    <row r="7905" spans="1:6" x14ac:dyDescent="0.2">
      <c r="A7905" s="88">
        <v>8522</v>
      </c>
      <c r="B7905" s="89">
        <v>97.4</v>
      </c>
      <c r="C7905" s="89">
        <f>LN(Table3[[#This Row],[Value]]/B7904)</f>
        <v>-1.0011320718704276E-2</v>
      </c>
      <c r="D7905" s="89"/>
      <c r="E7905" s="89"/>
      <c r="F7905" s="89">
        <f>Table3[[#This Row],[Yield]]/100*(1+F7904)</f>
        <v>0</v>
      </c>
    </row>
    <row r="7906" spans="1:6" x14ac:dyDescent="0.2">
      <c r="A7906" s="88">
        <v>8523</v>
      </c>
      <c r="B7906" s="89">
        <v>98.05</v>
      </c>
      <c r="C7906" s="89">
        <f>LN(Table3[[#This Row],[Value]]/B7905)</f>
        <v>6.6513419938658428E-3</v>
      </c>
      <c r="D7906" s="89"/>
      <c r="E7906" s="89"/>
      <c r="F7906" s="89">
        <f>Table3[[#This Row],[Yield]]/100*(1+F7905)</f>
        <v>0</v>
      </c>
    </row>
    <row r="7907" spans="1:6" x14ac:dyDescent="0.2">
      <c r="A7907" s="88">
        <v>8524</v>
      </c>
      <c r="B7907" s="89">
        <v>96.3</v>
      </c>
      <c r="C7907" s="89">
        <f>LN(Table3[[#This Row],[Value]]/B7906)</f>
        <v>-1.8009233838275414E-2</v>
      </c>
      <c r="D7907" s="89"/>
      <c r="E7907" s="89"/>
      <c r="F7907" s="89">
        <f>Table3[[#This Row],[Yield]]/100*(1+F7906)</f>
        <v>0</v>
      </c>
    </row>
    <row r="7908" spans="1:6" x14ac:dyDescent="0.2">
      <c r="A7908" s="88">
        <v>8525</v>
      </c>
      <c r="B7908" s="89">
        <v>96.6</v>
      </c>
      <c r="C7908" s="89">
        <f>LN(Table3[[#This Row],[Value]]/B7907)</f>
        <v>3.1104224143923302E-3</v>
      </c>
      <c r="D7908" s="89"/>
      <c r="E7908" s="89"/>
      <c r="F7908" s="89">
        <f>Table3[[#This Row],[Yield]]/100*(1+F7907)</f>
        <v>0</v>
      </c>
    </row>
    <row r="7909" spans="1:6" x14ac:dyDescent="0.2">
      <c r="A7909" s="88">
        <v>8526</v>
      </c>
      <c r="B7909" s="89">
        <v>96.73</v>
      </c>
      <c r="C7909" s="89">
        <f>LN(Table3[[#This Row],[Value]]/B7908)</f>
        <v>1.3448509759834025E-3</v>
      </c>
      <c r="D7909" s="89"/>
      <c r="E7909" s="89"/>
      <c r="F7909" s="89">
        <f>Table3[[#This Row],[Yield]]/100*(1+F7908)</f>
        <v>0</v>
      </c>
    </row>
    <row r="7910" spans="1:6" x14ac:dyDescent="0.2">
      <c r="A7910" s="88">
        <v>8528</v>
      </c>
      <c r="B7910" s="89">
        <v>95.41</v>
      </c>
      <c r="C7910" s="89">
        <f>LN(Table3[[#This Row],[Value]]/B7909)</f>
        <v>-1.3740197430701154E-2</v>
      </c>
      <c r="D7910" s="89"/>
      <c r="E7910" s="89"/>
      <c r="F7910" s="89">
        <f>Table3[[#This Row],[Yield]]/100*(1+F7909)</f>
        <v>0</v>
      </c>
    </row>
    <row r="7911" spans="1:6" x14ac:dyDescent="0.2">
      <c r="A7911" s="88">
        <v>8529</v>
      </c>
      <c r="B7911" s="89">
        <v>96.54</v>
      </c>
      <c r="C7911" s="89">
        <f>LN(Table3[[#This Row],[Value]]/B7910)</f>
        <v>1.1774035468592325E-2</v>
      </c>
      <c r="D7911" s="89"/>
      <c r="E7911" s="89"/>
      <c r="F7911" s="89">
        <f>Table3[[#This Row],[Yield]]/100*(1+F7910)</f>
        <v>0</v>
      </c>
    </row>
    <row r="7912" spans="1:6" x14ac:dyDescent="0.2">
      <c r="A7912" s="88">
        <v>8530</v>
      </c>
      <c r="B7912" s="89">
        <v>98.19</v>
      </c>
      <c r="C7912" s="89">
        <f>LN(Table3[[#This Row],[Value]]/B7911)</f>
        <v>1.6946946948851897E-2</v>
      </c>
      <c r="D7912" s="89"/>
      <c r="E7912" s="89"/>
      <c r="F7912" s="89">
        <f>Table3[[#This Row],[Yield]]/100*(1+F7911)</f>
        <v>0</v>
      </c>
    </row>
    <row r="7913" spans="1:6" x14ac:dyDescent="0.2">
      <c r="A7913" s="88">
        <v>8531</v>
      </c>
      <c r="B7913" s="89">
        <v>97.61</v>
      </c>
      <c r="C7913" s="89">
        <f>LN(Table3[[#This Row],[Value]]/B7912)</f>
        <v>-5.9244299943251241E-3</v>
      </c>
      <c r="D7913" s="89"/>
      <c r="E7913" s="89"/>
      <c r="F7913" s="89">
        <f>Table3[[#This Row],[Yield]]/100*(1+F7912)</f>
        <v>0</v>
      </c>
    </row>
    <row r="7914" spans="1:6" x14ac:dyDescent="0.2">
      <c r="A7914" s="88">
        <v>8532</v>
      </c>
      <c r="B7914" s="89">
        <v>96.45</v>
      </c>
      <c r="C7914" s="89">
        <f>LN(Table3[[#This Row],[Value]]/B7913)</f>
        <v>-1.1955207835135611E-2</v>
      </c>
      <c r="D7914" s="89"/>
      <c r="E7914" s="89"/>
      <c r="F7914" s="89">
        <f>Table3[[#This Row],[Yield]]/100*(1+F7913)</f>
        <v>0</v>
      </c>
    </row>
    <row r="7915" spans="1:6" x14ac:dyDescent="0.2">
      <c r="A7915" s="88">
        <v>8533</v>
      </c>
      <c r="B7915" s="89">
        <v>95.4</v>
      </c>
      <c r="C7915" s="89">
        <f>LN(Table3[[#This Row],[Value]]/B7914)</f>
        <v>-1.0946160897497229E-2</v>
      </c>
      <c r="D7915" s="89"/>
      <c r="E7915" s="89"/>
      <c r="F7915" s="89">
        <f>Table3[[#This Row],[Yield]]/100*(1+F7914)</f>
        <v>0</v>
      </c>
    </row>
    <row r="7916" spans="1:6" x14ac:dyDescent="0.2">
      <c r="A7916" s="88">
        <v>8535</v>
      </c>
      <c r="B7916" s="89">
        <v>96.91</v>
      </c>
      <c r="C7916" s="89">
        <f>LN(Table3[[#This Row],[Value]]/B7915)</f>
        <v>1.5704134292217637E-2</v>
      </c>
      <c r="D7916" s="89"/>
      <c r="E7916" s="89"/>
      <c r="F7916" s="89">
        <f>Table3[[#This Row],[Yield]]/100*(1+F7915)</f>
        <v>0</v>
      </c>
    </row>
    <row r="7917" spans="1:6" x14ac:dyDescent="0.2">
      <c r="A7917" s="88">
        <v>8536</v>
      </c>
      <c r="B7917" s="89">
        <v>95.95</v>
      </c>
      <c r="C7917" s="89">
        <f>LN(Table3[[#This Row],[Value]]/B7916)</f>
        <v>-9.9554902927496951E-3</v>
      </c>
      <c r="D7917" s="89"/>
      <c r="E7917" s="89"/>
      <c r="F7917" s="89">
        <f>Table3[[#This Row],[Yield]]/100*(1+F7916)</f>
        <v>0</v>
      </c>
    </row>
    <row r="7918" spans="1:6" x14ac:dyDescent="0.2">
      <c r="A7918" s="88">
        <v>8537</v>
      </c>
      <c r="B7918" s="89">
        <v>95.53</v>
      </c>
      <c r="C7918" s="89">
        <f>LN(Table3[[#This Row],[Value]]/B7917)</f>
        <v>-4.3868881717919733E-3</v>
      </c>
      <c r="D7918" s="89"/>
      <c r="E7918" s="89"/>
      <c r="F7918" s="89">
        <f>Table3[[#This Row],[Yield]]/100*(1+F7917)</f>
        <v>0</v>
      </c>
    </row>
    <row r="7919" spans="1:6" x14ac:dyDescent="0.2">
      <c r="A7919" s="88">
        <v>8538</v>
      </c>
      <c r="B7919" s="89">
        <v>95.41</v>
      </c>
      <c r="C7919" s="89">
        <f>LN(Table3[[#This Row],[Value]]/B7918)</f>
        <v>-1.2569395181625434E-3</v>
      </c>
      <c r="D7919" s="89"/>
      <c r="E7919" s="89"/>
      <c r="F7919" s="89">
        <f>Table3[[#This Row],[Yield]]/100*(1+F7918)</f>
        <v>0</v>
      </c>
    </row>
    <row r="7920" spans="1:6" x14ac:dyDescent="0.2">
      <c r="A7920" s="88">
        <v>8539</v>
      </c>
      <c r="B7920" s="89">
        <v>95.07</v>
      </c>
      <c r="C7920" s="89">
        <f>LN(Table3[[#This Row],[Value]]/B7919)</f>
        <v>-3.5699323928154729E-3</v>
      </c>
      <c r="D7920" s="89"/>
      <c r="E7920" s="89"/>
      <c r="F7920" s="89">
        <f>Table3[[#This Row],[Yield]]/100*(1+F7919)</f>
        <v>0</v>
      </c>
    </row>
    <row r="7921" spans="1:6" x14ac:dyDescent="0.2">
      <c r="A7921" s="88">
        <v>8540</v>
      </c>
      <c r="B7921" s="89">
        <v>94.7</v>
      </c>
      <c r="C7921" s="89">
        <f>LN(Table3[[#This Row],[Value]]/B7920)</f>
        <v>-3.8994621789063717E-3</v>
      </c>
      <c r="D7921" s="89"/>
      <c r="E7921" s="89"/>
      <c r="F7921" s="89">
        <f>Table3[[#This Row],[Yield]]/100*(1+F7920)</f>
        <v>0</v>
      </c>
    </row>
    <row r="7922" spans="1:6" x14ac:dyDescent="0.2">
      <c r="A7922" s="88">
        <v>8542</v>
      </c>
      <c r="B7922" s="89">
        <v>92.77</v>
      </c>
      <c r="C7922" s="89">
        <f>LN(Table3[[#This Row],[Value]]/B7921)</f>
        <v>-2.0590688526852467E-2</v>
      </c>
      <c r="D7922" s="89"/>
      <c r="E7922" s="89"/>
      <c r="F7922" s="89">
        <f>Table3[[#This Row],[Yield]]/100*(1+F7921)</f>
        <v>0</v>
      </c>
    </row>
    <row r="7923" spans="1:6" x14ac:dyDescent="0.2">
      <c r="A7923" s="88">
        <v>8543</v>
      </c>
      <c r="B7923" s="89">
        <v>93.58</v>
      </c>
      <c r="C7923" s="89">
        <f>LN(Table3[[#This Row],[Value]]/B7922)</f>
        <v>8.6933737728902109E-3</v>
      </c>
      <c r="D7923" s="89"/>
      <c r="E7923" s="89"/>
      <c r="F7923" s="89">
        <f>Table3[[#This Row],[Yield]]/100*(1+F7922)</f>
        <v>0</v>
      </c>
    </row>
    <row r="7924" spans="1:6" x14ac:dyDescent="0.2">
      <c r="A7924" s="88">
        <v>8544</v>
      </c>
      <c r="B7924" s="89">
        <v>93.9</v>
      </c>
      <c r="C7924" s="89">
        <f>LN(Table3[[#This Row],[Value]]/B7923)</f>
        <v>3.4137007761471639E-3</v>
      </c>
      <c r="D7924" s="89"/>
      <c r="E7924" s="89"/>
      <c r="F7924" s="89">
        <f>Table3[[#This Row],[Yield]]/100*(1+F7923)</f>
        <v>0</v>
      </c>
    </row>
    <row r="7925" spans="1:6" x14ac:dyDescent="0.2">
      <c r="A7925" s="88">
        <v>8545</v>
      </c>
      <c r="B7925" s="89">
        <v>96.03</v>
      </c>
      <c r="C7925" s="89">
        <f>LN(Table3[[#This Row],[Value]]/B7924)</f>
        <v>2.2430256435664195E-2</v>
      </c>
      <c r="D7925" s="89"/>
      <c r="E7925" s="89"/>
      <c r="F7925" s="89">
        <f>Table3[[#This Row],[Yield]]/100*(1+F7924)</f>
        <v>0</v>
      </c>
    </row>
    <row r="7926" spans="1:6" x14ac:dyDescent="0.2">
      <c r="A7926" s="88">
        <v>8546</v>
      </c>
      <c r="B7926" s="89">
        <v>96.65</v>
      </c>
      <c r="C7926" s="89">
        <f>LN(Table3[[#This Row],[Value]]/B7925)</f>
        <v>6.4355630044584805E-3</v>
      </c>
      <c r="D7926" s="89"/>
      <c r="E7926" s="89"/>
      <c r="F7926" s="89">
        <f>Table3[[#This Row],[Yield]]/100*(1+F7925)</f>
        <v>0</v>
      </c>
    </row>
    <row r="7927" spans="1:6" x14ac:dyDescent="0.2">
      <c r="A7927" s="88">
        <v>8547</v>
      </c>
      <c r="B7927" s="89">
        <v>97.48</v>
      </c>
      <c r="C7927" s="89">
        <f>LN(Table3[[#This Row],[Value]]/B7926)</f>
        <v>8.5510231026655979E-3</v>
      </c>
      <c r="D7927" s="89"/>
      <c r="E7927" s="89"/>
      <c r="F7927" s="89">
        <f>Table3[[#This Row],[Yield]]/100*(1+F7926)</f>
        <v>0</v>
      </c>
    </row>
    <row r="7928" spans="1:6" x14ac:dyDescent="0.2">
      <c r="A7928" s="88">
        <v>8549</v>
      </c>
      <c r="B7928" s="89">
        <v>97.25</v>
      </c>
      <c r="C7928" s="89">
        <f>LN(Table3[[#This Row],[Value]]/B7927)</f>
        <v>-2.3622462584498871E-3</v>
      </c>
      <c r="D7928" s="89"/>
      <c r="E7928" s="89"/>
      <c r="F7928" s="89">
        <f>Table3[[#This Row],[Yield]]/100*(1+F7927)</f>
        <v>0</v>
      </c>
    </row>
    <row r="7929" spans="1:6" x14ac:dyDescent="0.2">
      <c r="A7929" s="88">
        <v>8550</v>
      </c>
      <c r="B7929" s="89">
        <v>97.66</v>
      </c>
      <c r="C7929" s="89">
        <f>LN(Table3[[#This Row],[Value]]/B7928)</f>
        <v>4.2070761349583949E-3</v>
      </c>
      <c r="D7929" s="89"/>
      <c r="E7929" s="89"/>
      <c r="F7929" s="89">
        <f>Table3[[#This Row],[Yield]]/100*(1+F7928)</f>
        <v>0</v>
      </c>
    </row>
    <row r="7930" spans="1:6" x14ac:dyDescent="0.2">
      <c r="A7930" s="88">
        <v>8552</v>
      </c>
      <c r="B7930" s="89">
        <v>97.53</v>
      </c>
      <c r="C7930" s="89">
        <f>LN(Table3[[#This Row],[Value]]/B7929)</f>
        <v>-1.3320356495905364E-3</v>
      </c>
      <c r="D7930" s="89"/>
      <c r="E7930" s="89"/>
      <c r="F7930" s="89">
        <f>Table3[[#This Row],[Yield]]/100*(1+F7929)</f>
        <v>0</v>
      </c>
    </row>
    <row r="7931" spans="1:6" x14ac:dyDescent="0.2">
      <c r="A7931" s="88">
        <v>8553</v>
      </c>
      <c r="B7931" s="89">
        <v>95.36</v>
      </c>
      <c r="C7931" s="89">
        <f>LN(Table3[[#This Row],[Value]]/B7930)</f>
        <v>-2.2500819666884046E-2</v>
      </c>
      <c r="D7931" s="89"/>
      <c r="E7931" s="89"/>
      <c r="F7931" s="89">
        <f>Table3[[#This Row],[Yield]]/100*(1+F7930)</f>
        <v>0</v>
      </c>
    </row>
    <row r="7932" spans="1:6" x14ac:dyDescent="0.2">
      <c r="A7932" s="88">
        <v>8554</v>
      </c>
      <c r="B7932" s="89">
        <v>95.75</v>
      </c>
      <c r="C7932" s="89">
        <f>LN(Table3[[#This Row],[Value]]/B7931)</f>
        <v>4.0814247437156509E-3</v>
      </c>
      <c r="D7932" s="89"/>
      <c r="E7932" s="89"/>
      <c r="F7932" s="89">
        <f>Table3[[#This Row],[Yield]]/100*(1+F7931)</f>
        <v>0</v>
      </c>
    </row>
    <row r="7933" spans="1:6" x14ac:dyDescent="0.2">
      <c r="A7933" s="88">
        <v>8556</v>
      </c>
      <c r="B7933" s="89">
        <v>96.14</v>
      </c>
      <c r="C7933" s="89">
        <f>LN(Table3[[#This Row],[Value]]/B7932)</f>
        <v>4.0648344050591926E-3</v>
      </c>
      <c r="D7933" s="89"/>
      <c r="E7933" s="89"/>
      <c r="F7933" s="89">
        <f>Table3[[#This Row],[Yield]]/100*(1+F7932)</f>
        <v>0</v>
      </c>
    </row>
    <row r="7934" spans="1:6" x14ac:dyDescent="0.2">
      <c r="A7934" s="88">
        <v>8557</v>
      </c>
      <c r="B7934" s="89">
        <v>96.29</v>
      </c>
      <c r="C7934" s="89">
        <f>LN(Table3[[#This Row],[Value]]/B7933)</f>
        <v>1.5590087863780733E-3</v>
      </c>
      <c r="D7934" s="89"/>
      <c r="E7934" s="89"/>
      <c r="F7934" s="89">
        <f>Table3[[#This Row],[Yield]]/100*(1+F7933)</f>
        <v>0</v>
      </c>
    </row>
    <row r="7935" spans="1:6" x14ac:dyDescent="0.2">
      <c r="A7935" s="88">
        <v>8558</v>
      </c>
      <c r="B7935" s="89">
        <v>97.24</v>
      </c>
      <c r="C7935" s="89">
        <f>LN(Table3[[#This Row],[Value]]/B7934)</f>
        <v>9.8176781957299303E-3</v>
      </c>
      <c r="D7935" s="89"/>
      <c r="E7935" s="89"/>
      <c r="F7935" s="89">
        <f>Table3[[#This Row],[Yield]]/100*(1+F7934)</f>
        <v>0</v>
      </c>
    </row>
    <row r="7936" spans="1:6" x14ac:dyDescent="0.2">
      <c r="A7936" s="88">
        <v>8559</v>
      </c>
      <c r="B7936" s="89">
        <v>97.17</v>
      </c>
      <c r="C7936" s="89">
        <f>LN(Table3[[#This Row],[Value]]/B7935)</f>
        <v>-7.2012759657496704E-4</v>
      </c>
      <c r="D7936" s="89"/>
      <c r="E7936" s="89"/>
      <c r="F7936" s="89">
        <f>Table3[[#This Row],[Yield]]/100*(1+F7935)</f>
        <v>0</v>
      </c>
    </row>
    <row r="7937" spans="1:6" x14ac:dyDescent="0.2">
      <c r="A7937" s="88">
        <v>8560</v>
      </c>
      <c r="B7937" s="89">
        <v>96.66</v>
      </c>
      <c r="C7937" s="89">
        <f>LN(Table3[[#This Row],[Value]]/B7936)</f>
        <v>-5.26235543440966E-3</v>
      </c>
      <c r="D7937" s="89"/>
      <c r="E7937" s="89"/>
      <c r="F7937" s="89">
        <f>Table3[[#This Row],[Yield]]/100*(1+F7936)</f>
        <v>0</v>
      </c>
    </row>
    <row r="7938" spans="1:6" x14ac:dyDescent="0.2">
      <c r="A7938" s="88">
        <v>8561</v>
      </c>
      <c r="B7938" s="89">
        <v>97.1</v>
      </c>
      <c r="C7938" s="89">
        <f>LN(Table3[[#This Row],[Value]]/B7937)</f>
        <v>4.5417088803411743E-3</v>
      </c>
      <c r="D7938" s="89"/>
      <c r="E7938" s="89"/>
      <c r="F7938" s="89">
        <f>Table3[[#This Row],[Yield]]/100*(1+F7937)</f>
        <v>0</v>
      </c>
    </row>
    <row r="7939" spans="1:6" x14ac:dyDescent="0.2">
      <c r="A7939" s="88">
        <v>8563</v>
      </c>
      <c r="B7939" s="89">
        <v>97.22</v>
      </c>
      <c r="C7939" s="89">
        <f>LN(Table3[[#This Row],[Value]]/B7938)</f>
        <v>1.235076320030301E-3</v>
      </c>
      <c r="D7939" s="89"/>
      <c r="E7939" s="89"/>
      <c r="F7939" s="89">
        <f>Table3[[#This Row],[Yield]]/100*(1+F7938)</f>
        <v>0</v>
      </c>
    </row>
    <row r="7940" spans="1:6" x14ac:dyDescent="0.2">
      <c r="A7940" s="88">
        <v>8564</v>
      </c>
      <c r="B7940" s="89">
        <v>95.97</v>
      </c>
      <c r="C7940" s="89">
        <f>LN(Table3[[#This Row],[Value]]/B7939)</f>
        <v>-1.2940808987773139E-2</v>
      </c>
      <c r="D7940" s="89"/>
      <c r="E7940" s="89"/>
      <c r="F7940" s="89">
        <f>Table3[[#This Row],[Yield]]/100*(1+F7939)</f>
        <v>0</v>
      </c>
    </row>
    <row r="7941" spans="1:6" x14ac:dyDescent="0.2">
      <c r="A7941" s="88">
        <v>8565</v>
      </c>
      <c r="B7941" s="89">
        <v>95.79</v>
      </c>
      <c r="C7941" s="89">
        <f>LN(Table3[[#This Row],[Value]]/B7940)</f>
        <v>-1.8773472347359116E-3</v>
      </c>
      <c r="D7941" s="89"/>
      <c r="E7941" s="89"/>
      <c r="F7941" s="89">
        <f>Table3[[#This Row],[Yield]]/100*(1+F7940)</f>
        <v>0</v>
      </c>
    </row>
    <row r="7942" spans="1:6" x14ac:dyDescent="0.2">
      <c r="A7942" s="88">
        <v>8566</v>
      </c>
      <c r="B7942" s="89">
        <v>95.44</v>
      </c>
      <c r="C7942" s="89">
        <f>LN(Table3[[#This Row],[Value]]/B7941)</f>
        <v>-3.6605176051397598E-3</v>
      </c>
      <c r="D7942" s="89"/>
      <c r="E7942" s="89"/>
      <c r="F7942" s="89">
        <f>Table3[[#This Row],[Yield]]/100*(1+F7941)</f>
        <v>0</v>
      </c>
    </row>
    <row r="7943" spans="1:6" x14ac:dyDescent="0.2">
      <c r="A7943" s="88">
        <v>8567</v>
      </c>
      <c r="B7943" s="89">
        <v>94.86</v>
      </c>
      <c r="C7943" s="89">
        <f>LN(Table3[[#This Row],[Value]]/B7942)</f>
        <v>-6.0956573402250426E-3</v>
      </c>
      <c r="D7943" s="89"/>
      <c r="E7943" s="89"/>
      <c r="F7943" s="89">
        <f>Table3[[#This Row],[Yield]]/100*(1+F7942)</f>
        <v>0</v>
      </c>
    </row>
    <row r="7944" spans="1:6" x14ac:dyDescent="0.2">
      <c r="A7944" s="88">
        <v>8568</v>
      </c>
      <c r="B7944" s="89">
        <v>94.73</v>
      </c>
      <c r="C7944" s="89">
        <f>LN(Table3[[#This Row],[Value]]/B7943)</f>
        <v>-1.3713805619924798E-3</v>
      </c>
      <c r="D7944" s="89"/>
      <c r="E7944" s="89"/>
      <c r="F7944" s="89">
        <f>Table3[[#This Row],[Yield]]/100*(1+F7943)</f>
        <v>0</v>
      </c>
    </row>
    <row r="7945" spans="1:6" x14ac:dyDescent="0.2">
      <c r="A7945" s="88">
        <v>8570</v>
      </c>
      <c r="B7945" s="89">
        <v>92.64</v>
      </c>
      <c r="C7945" s="89">
        <f>LN(Table3[[#This Row],[Value]]/B7944)</f>
        <v>-2.230972606275803E-2</v>
      </c>
      <c r="D7945" s="89"/>
      <c r="E7945" s="89"/>
      <c r="F7945" s="89">
        <f>Table3[[#This Row],[Yield]]/100*(1+F7944)</f>
        <v>0</v>
      </c>
    </row>
    <row r="7946" spans="1:6" x14ac:dyDescent="0.2">
      <c r="A7946" s="88">
        <v>8571</v>
      </c>
      <c r="B7946" s="89">
        <v>92.76</v>
      </c>
      <c r="C7946" s="89">
        <f>LN(Table3[[#This Row],[Value]]/B7945)</f>
        <v>1.2944985626457955E-3</v>
      </c>
      <c r="D7946" s="89"/>
      <c r="E7946" s="89"/>
      <c r="F7946" s="89">
        <f>Table3[[#This Row],[Yield]]/100*(1+F7945)</f>
        <v>0</v>
      </c>
    </row>
    <row r="7947" spans="1:6" x14ac:dyDescent="0.2">
      <c r="A7947" s="88">
        <v>8572</v>
      </c>
      <c r="B7947" s="89">
        <v>90.81</v>
      </c>
      <c r="C7947" s="89">
        <f>LN(Table3[[#This Row],[Value]]/B7946)</f>
        <v>-2.1246100685593992E-2</v>
      </c>
      <c r="D7947" s="89"/>
      <c r="E7947" s="89"/>
      <c r="F7947" s="89">
        <f>Table3[[#This Row],[Yield]]/100*(1+F7946)</f>
        <v>0</v>
      </c>
    </row>
    <row r="7948" spans="1:6" x14ac:dyDescent="0.2">
      <c r="A7948" s="88">
        <v>8573</v>
      </c>
      <c r="B7948" s="89">
        <v>92.26</v>
      </c>
      <c r="C7948" s="89">
        <f>LN(Table3[[#This Row],[Value]]/B7947)</f>
        <v>1.5841266427937546E-2</v>
      </c>
      <c r="D7948" s="89"/>
      <c r="E7948" s="89"/>
      <c r="F7948" s="89">
        <f>Table3[[#This Row],[Yield]]/100*(1+F7947)</f>
        <v>0</v>
      </c>
    </row>
    <row r="7949" spans="1:6" x14ac:dyDescent="0.2">
      <c r="A7949" s="88">
        <v>8574</v>
      </c>
      <c r="B7949" s="89">
        <v>93.55</v>
      </c>
      <c r="C7949" s="89">
        <f>LN(Table3[[#This Row],[Value]]/B7948)</f>
        <v>1.3885374590424063E-2</v>
      </c>
      <c r="D7949" s="89"/>
      <c r="E7949" s="89"/>
      <c r="F7949" s="89">
        <f>Table3[[#This Row],[Yield]]/100*(1+F7948)</f>
        <v>0</v>
      </c>
    </row>
    <row r="7950" spans="1:6" x14ac:dyDescent="0.2">
      <c r="A7950" s="88">
        <v>8575</v>
      </c>
      <c r="B7950" s="89">
        <v>93.3</v>
      </c>
      <c r="C7950" s="89">
        <f>LN(Table3[[#This Row],[Value]]/B7949)</f>
        <v>-2.6759448668005081E-3</v>
      </c>
      <c r="D7950" s="89"/>
      <c r="E7950" s="89"/>
      <c r="F7950" s="89">
        <f>Table3[[#This Row],[Yield]]/100*(1+F7949)</f>
        <v>0</v>
      </c>
    </row>
    <row r="7951" spans="1:6" x14ac:dyDescent="0.2">
      <c r="A7951" s="88">
        <v>8577</v>
      </c>
      <c r="B7951" s="89">
        <v>91.48</v>
      </c>
      <c r="C7951" s="89">
        <f>LN(Table3[[#This Row],[Value]]/B7950)</f>
        <v>-1.9699738698717727E-2</v>
      </c>
      <c r="D7951" s="89"/>
      <c r="E7951" s="89"/>
      <c r="F7951" s="89">
        <f>Table3[[#This Row],[Yield]]/100*(1+F7950)</f>
        <v>0</v>
      </c>
    </row>
    <row r="7952" spans="1:6" x14ac:dyDescent="0.2">
      <c r="A7952" s="88">
        <v>8578</v>
      </c>
      <c r="B7952" s="89">
        <v>90.11</v>
      </c>
      <c r="C7952" s="89">
        <f>LN(Table3[[#This Row],[Value]]/B7951)</f>
        <v>-1.5089222907634436E-2</v>
      </c>
      <c r="D7952" s="89"/>
      <c r="E7952" s="89"/>
      <c r="F7952" s="89">
        <f>Table3[[#This Row],[Yield]]/100*(1+F7951)</f>
        <v>0</v>
      </c>
    </row>
    <row r="7953" spans="1:6" x14ac:dyDescent="0.2">
      <c r="A7953" s="88">
        <v>8579</v>
      </c>
      <c r="B7953" s="89">
        <v>88.66</v>
      </c>
      <c r="C7953" s="89">
        <f>LN(Table3[[#This Row],[Value]]/B7952)</f>
        <v>-1.6222316930038484E-2</v>
      </c>
      <c r="D7953" s="89"/>
      <c r="E7953" s="89"/>
      <c r="F7953" s="89">
        <f>Table3[[#This Row],[Yield]]/100*(1+F7952)</f>
        <v>0</v>
      </c>
    </row>
    <row r="7954" spans="1:6" x14ac:dyDescent="0.2">
      <c r="A7954" s="88">
        <v>8580</v>
      </c>
      <c r="B7954" s="89">
        <v>89.38</v>
      </c>
      <c r="C7954" s="89">
        <f>LN(Table3[[#This Row],[Value]]/B7953)</f>
        <v>8.0881141883979539E-3</v>
      </c>
      <c r="D7954" s="89"/>
      <c r="E7954" s="89"/>
      <c r="F7954" s="89">
        <f>Table3[[#This Row],[Yield]]/100*(1+F7953)</f>
        <v>0</v>
      </c>
    </row>
    <row r="7955" spans="1:6" x14ac:dyDescent="0.2">
      <c r="A7955" s="88">
        <v>8581</v>
      </c>
      <c r="B7955" s="89">
        <v>88.4</v>
      </c>
      <c r="C7955" s="89">
        <f>LN(Table3[[#This Row],[Value]]/B7954)</f>
        <v>-1.1024973861707595E-2</v>
      </c>
      <c r="D7955" s="89"/>
      <c r="E7955" s="89"/>
      <c r="F7955" s="89">
        <f>Table3[[#This Row],[Yield]]/100*(1+F7954)</f>
        <v>0</v>
      </c>
    </row>
    <row r="7956" spans="1:6" x14ac:dyDescent="0.2">
      <c r="A7956" s="88">
        <v>8582</v>
      </c>
      <c r="B7956" s="89">
        <v>87.85</v>
      </c>
      <c r="C7956" s="89">
        <f>LN(Table3[[#This Row],[Value]]/B7955)</f>
        <v>-6.2411550104916431E-3</v>
      </c>
      <c r="D7956" s="89"/>
      <c r="E7956" s="89"/>
      <c r="F7956" s="89">
        <f>Table3[[#This Row],[Yield]]/100*(1+F7955)</f>
        <v>0</v>
      </c>
    </row>
    <row r="7957" spans="1:6" x14ac:dyDescent="0.2">
      <c r="A7957" s="88">
        <v>8584</v>
      </c>
      <c r="B7957" s="89">
        <v>88.95</v>
      </c>
      <c r="C7957" s="89">
        <f>LN(Table3[[#This Row],[Value]]/B7956)</f>
        <v>1.2443599478738099E-2</v>
      </c>
      <c r="D7957" s="89"/>
      <c r="E7957" s="89"/>
      <c r="F7957" s="89">
        <f>Table3[[#This Row],[Yield]]/100*(1+F7956)</f>
        <v>0</v>
      </c>
    </row>
    <row r="7958" spans="1:6" x14ac:dyDescent="0.2">
      <c r="A7958" s="88">
        <v>8585</v>
      </c>
      <c r="B7958" s="89">
        <v>87.87</v>
      </c>
      <c r="C7958" s="89">
        <f>LN(Table3[[#This Row],[Value]]/B7957)</f>
        <v>-1.2215964604092291E-2</v>
      </c>
      <c r="D7958" s="89"/>
      <c r="E7958" s="89"/>
      <c r="F7958" s="89">
        <f>Table3[[#This Row],[Yield]]/100*(1+F7957)</f>
        <v>0</v>
      </c>
    </row>
    <row r="7959" spans="1:6" x14ac:dyDescent="0.2">
      <c r="A7959" s="88">
        <v>8587</v>
      </c>
      <c r="B7959" s="89">
        <v>87.9</v>
      </c>
      <c r="C7959" s="89">
        <f>LN(Table3[[#This Row],[Value]]/B7958)</f>
        <v>3.4135518337943566E-4</v>
      </c>
      <c r="D7959" s="89"/>
      <c r="E7959" s="89"/>
      <c r="F7959" s="89">
        <f>Table3[[#This Row],[Yield]]/100*(1+F7958)</f>
        <v>0</v>
      </c>
    </row>
    <row r="7960" spans="1:6" x14ac:dyDescent="0.2">
      <c r="A7960" s="88">
        <v>8588</v>
      </c>
      <c r="B7960" s="89">
        <v>88.65</v>
      </c>
      <c r="C7960" s="89">
        <f>LN(Table3[[#This Row],[Value]]/B7959)</f>
        <v>8.4962278290855991E-3</v>
      </c>
      <c r="D7960" s="89"/>
      <c r="E7960" s="89"/>
      <c r="F7960" s="89">
        <f>Table3[[#This Row],[Yield]]/100*(1+F7959)</f>
        <v>0</v>
      </c>
    </row>
    <row r="7961" spans="1:6" x14ac:dyDescent="0.2">
      <c r="A7961" s="88">
        <v>8589</v>
      </c>
      <c r="B7961" s="89">
        <v>89.41</v>
      </c>
      <c r="C7961" s="89">
        <f>LN(Table3[[#This Row],[Value]]/B7960)</f>
        <v>8.5365002270096999E-3</v>
      </c>
      <c r="D7961" s="89"/>
      <c r="E7961" s="89"/>
      <c r="F7961" s="89">
        <f>Table3[[#This Row],[Yield]]/100*(1+F7960)</f>
        <v>0</v>
      </c>
    </row>
    <row r="7962" spans="1:6" x14ac:dyDescent="0.2">
      <c r="A7962" s="88">
        <v>8591</v>
      </c>
      <c r="B7962" s="89">
        <v>89.26</v>
      </c>
      <c r="C7962" s="89">
        <f>LN(Table3[[#This Row],[Value]]/B7961)</f>
        <v>-1.6790735461027423E-3</v>
      </c>
      <c r="D7962" s="89"/>
      <c r="E7962" s="89"/>
      <c r="F7962" s="89">
        <f>Table3[[#This Row],[Yield]]/100*(1+F7961)</f>
        <v>0</v>
      </c>
    </row>
    <row r="7963" spans="1:6" x14ac:dyDescent="0.2">
      <c r="A7963" s="88">
        <v>8592</v>
      </c>
      <c r="B7963" s="89">
        <v>88.44</v>
      </c>
      <c r="C7963" s="89">
        <f>LN(Table3[[#This Row],[Value]]/B7962)</f>
        <v>-9.2291032118783662E-3</v>
      </c>
      <c r="D7963" s="89"/>
      <c r="E7963" s="89"/>
      <c r="F7963" s="89">
        <f>Table3[[#This Row],[Yield]]/100*(1+F7962)</f>
        <v>0</v>
      </c>
    </row>
    <row r="7964" spans="1:6" x14ac:dyDescent="0.2">
      <c r="A7964" s="88">
        <v>8593</v>
      </c>
      <c r="B7964" s="89">
        <v>87.8</v>
      </c>
      <c r="C7964" s="89">
        <f>LN(Table3[[#This Row],[Value]]/B7963)</f>
        <v>-7.2628553481745373E-3</v>
      </c>
      <c r="D7964" s="89"/>
      <c r="E7964" s="89"/>
      <c r="F7964" s="89">
        <f>Table3[[#This Row],[Yield]]/100*(1+F7963)</f>
        <v>0</v>
      </c>
    </row>
    <row r="7965" spans="1:6" x14ac:dyDescent="0.2">
      <c r="A7965" s="88">
        <v>8594</v>
      </c>
      <c r="B7965" s="89">
        <v>87.64</v>
      </c>
      <c r="C7965" s="89">
        <f>LN(Table3[[#This Row],[Value]]/B7964)</f>
        <v>-1.8239859138051342E-3</v>
      </c>
      <c r="D7965" s="89"/>
      <c r="E7965" s="89"/>
      <c r="F7965" s="89">
        <f>Table3[[#This Row],[Yield]]/100*(1+F7964)</f>
        <v>0</v>
      </c>
    </row>
    <row r="7966" spans="1:6" x14ac:dyDescent="0.2">
      <c r="A7966" s="88">
        <v>8595</v>
      </c>
      <c r="B7966" s="89">
        <v>89.07</v>
      </c>
      <c r="C7966" s="89">
        <f>LN(Table3[[#This Row],[Value]]/B7965)</f>
        <v>1.6185062716512301E-2</v>
      </c>
      <c r="D7966" s="89"/>
      <c r="E7966" s="89"/>
      <c r="F7966" s="89">
        <f>Table3[[#This Row],[Yield]]/100*(1+F7965)</f>
        <v>0</v>
      </c>
    </row>
    <row r="7967" spans="1:6" x14ac:dyDescent="0.2">
      <c r="A7967" s="88">
        <v>8596</v>
      </c>
      <c r="B7967" s="89">
        <v>89.4</v>
      </c>
      <c r="C7967" s="89">
        <f>LN(Table3[[#This Row],[Value]]/B7966)</f>
        <v>3.6981047356904519E-3</v>
      </c>
      <c r="D7967" s="89"/>
      <c r="E7967" s="89"/>
      <c r="F7967" s="89">
        <f>Table3[[#This Row],[Yield]]/100*(1+F7966)</f>
        <v>0</v>
      </c>
    </row>
    <row r="7968" spans="1:6" x14ac:dyDescent="0.2">
      <c r="A7968" s="88">
        <v>8598</v>
      </c>
      <c r="B7968" s="89">
        <v>89.22</v>
      </c>
      <c r="C7968" s="89">
        <f>LN(Table3[[#This Row],[Value]]/B7967)</f>
        <v>-2.0154524793498268E-3</v>
      </c>
      <c r="D7968" s="89"/>
      <c r="E7968" s="89"/>
      <c r="F7968" s="89">
        <f>Table3[[#This Row],[Yield]]/100*(1+F7967)</f>
        <v>0</v>
      </c>
    </row>
    <row r="7969" spans="1:6" x14ac:dyDescent="0.2">
      <c r="A7969" s="88">
        <v>8599</v>
      </c>
      <c r="B7969" s="89">
        <v>89.5</v>
      </c>
      <c r="C7969" s="89">
        <f>LN(Table3[[#This Row],[Value]]/B7968)</f>
        <v>3.1333955806909369E-3</v>
      </c>
      <c r="D7969" s="89"/>
      <c r="E7969" s="89"/>
      <c r="F7969" s="89">
        <f>Table3[[#This Row],[Yield]]/100*(1+F7968)</f>
        <v>0</v>
      </c>
    </row>
    <row r="7970" spans="1:6" x14ac:dyDescent="0.2">
      <c r="A7970" s="88">
        <v>8600</v>
      </c>
      <c r="B7970" s="89">
        <v>90.01</v>
      </c>
      <c r="C7970" s="89">
        <f>LN(Table3[[#This Row],[Value]]/B7969)</f>
        <v>5.6821499881843148E-3</v>
      </c>
      <c r="D7970" s="89"/>
      <c r="E7970" s="89"/>
      <c r="F7970" s="89">
        <f>Table3[[#This Row],[Yield]]/100*(1+F7969)</f>
        <v>0</v>
      </c>
    </row>
    <row r="7971" spans="1:6" x14ac:dyDescent="0.2">
      <c r="A7971" s="88">
        <v>8601</v>
      </c>
      <c r="B7971" s="89">
        <v>91.35</v>
      </c>
      <c r="C7971" s="89">
        <f>LN(Table3[[#This Row],[Value]]/B7970)</f>
        <v>1.4777507555021763E-2</v>
      </c>
      <c r="D7971" s="89"/>
      <c r="E7971" s="89"/>
      <c r="F7971" s="89">
        <f>Table3[[#This Row],[Yield]]/100*(1+F7970)</f>
        <v>0</v>
      </c>
    </row>
    <row r="7972" spans="1:6" x14ac:dyDescent="0.2">
      <c r="A7972" s="88">
        <v>8602</v>
      </c>
      <c r="B7972" s="89">
        <v>91.72</v>
      </c>
      <c r="C7972" s="89">
        <f>LN(Table3[[#This Row],[Value]]/B7971)</f>
        <v>4.0421751656880165E-3</v>
      </c>
      <c r="D7972" s="89"/>
      <c r="E7972" s="89"/>
      <c r="F7972" s="89">
        <f>Table3[[#This Row],[Yield]]/100*(1+F7971)</f>
        <v>0</v>
      </c>
    </row>
    <row r="7973" spans="1:6" x14ac:dyDescent="0.2">
      <c r="A7973" s="88">
        <v>8603</v>
      </c>
      <c r="B7973" s="89">
        <v>91.39</v>
      </c>
      <c r="C7973" s="89">
        <f>LN(Table3[[#This Row],[Value]]/B7972)</f>
        <v>-3.6043947055934525E-3</v>
      </c>
      <c r="D7973" s="89"/>
      <c r="E7973" s="89"/>
      <c r="F7973" s="89">
        <f>Table3[[#This Row],[Yield]]/100*(1+F7972)</f>
        <v>0</v>
      </c>
    </row>
    <row r="7974" spans="1:6" x14ac:dyDescent="0.2">
      <c r="A7974" s="88">
        <v>8605</v>
      </c>
      <c r="B7974" s="89">
        <v>91.58</v>
      </c>
      <c r="C7974" s="89">
        <f>LN(Table3[[#This Row],[Value]]/B7973)</f>
        <v>2.0768439448390691E-3</v>
      </c>
      <c r="D7974" s="89"/>
      <c r="E7974" s="89"/>
      <c r="F7974" s="89">
        <f>Table3[[#This Row],[Yield]]/100*(1+F7973)</f>
        <v>0</v>
      </c>
    </row>
    <row r="7975" spans="1:6" x14ac:dyDescent="0.2">
      <c r="A7975" s="88">
        <v>8606</v>
      </c>
      <c r="B7975" s="89">
        <v>90.16</v>
      </c>
      <c r="C7975" s="89">
        <f>LN(Table3[[#This Row],[Value]]/B7974)</f>
        <v>-1.562703749742855E-2</v>
      </c>
      <c r="D7975" s="89"/>
      <c r="E7975" s="89"/>
      <c r="F7975" s="89">
        <f>Table3[[#This Row],[Yield]]/100*(1+F7974)</f>
        <v>0</v>
      </c>
    </row>
    <row r="7976" spans="1:6" x14ac:dyDescent="0.2">
      <c r="A7976" s="88">
        <v>8607</v>
      </c>
      <c r="B7976" s="89">
        <v>90.87</v>
      </c>
      <c r="C7976" s="89">
        <f>LN(Table3[[#This Row],[Value]]/B7975)</f>
        <v>7.8440439757349219E-3</v>
      </c>
      <c r="D7976" s="89"/>
      <c r="E7976" s="89"/>
      <c r="F7976" s="89">
        <f>Table3[[#This Row],[Yield]]/100*(1+F7975)</f>
        <v>0</v>
      </c>
    </row>
    <row r="7977" spans="1:6" x14ac:dyDescent="0.2">
      <c r="A7977" s="88">
        <v>8608</v>
      </c>
      <c r="B7977" s="89">
        <v>91.06</v>
      </c>
      <c r="C7977" s="89">
        <f>LN(Table3[[#This Row],[Value]]/B7976)</f>
        <v>2.0887161993804718E-3</v>
      </c>
      <c r="D7977" s="89"/>
      <c r="E7977" s="89"/>
      <c r="F7977" s="89">
        <f>Table3[[#This Row],[Yield]]/100*(1+F7976)</f>
        <v>0</v>
      </c>
    </row>
    <row r="7978" spans="1:6" x14ac:dyDescent="0.2">
      <c r="A7978" s="88">
        <v>8609</v>
      </c>
      <c r="B7978" s="89">
        <v>88.37</v>
      </c>
      <c r="C7978" s="89">
        <f>LN(Table3[[#This Row],[Value]]/B7977)</f>
        <v>-2.9986084376722951E-2</v>
      </c>
      <c r="D7978" s="89"/>
      <c r="E7978" s="89"/>
      <c r="F7978" s="89">
        <f>Table3[[#This Row],[Yield]]/100*(1+F7977)</f>
        <v>0</v>
      </c>
    </row>
    <row r="7979" spans="1:6" x14ac:dyDescent="0.2">
      <c r="A7979" s="88">
        <v>8610</v>
      </c>
      <c r="B7979" s="89">
        <v>87.33</v>
      </c>
      <c r="C7979" s="89">
        <f>LN(Table3[[#This Row],[Value]]/B7978)</f>
        <v>-1.1838499104271552E-2</v>
      </c>
      <c r="D7979" s="89"/>
      <c r="E7979" s="89"/>
      <c r="F7979" s="89">
        <f>Table3[[#This Row],[Yield]]/100*(1+F7978)</f>
        <v>0</v>
      </c>
    </row>
    <row r="7980" spans="1:6" x14ac:dyDescent="0.2">
      <c r="A7980" s="88">
        <v>8612</v>
      </c>
      <c r="B7980" s="89">
        <v>88.11</v>
      </c>
      <c r="C7980" s="89">
        <f>LN(Table3[[#This Row],[Value]]/B7979)</f>
        <v>8.8919874529968107E-3</v>
      </c>
      <c r="D7980" s="89"/>
      <c r="E7980" s="89"/>
      <c r="F7980" s="89">
        <f>Table3[[#This Row],[Yield]]/100*(1+F7979)</f>
        <v>0</v>
      </c>
    </row>
    <row r="7981" spans="1:6" x14ac:dyDescent="0.2">
      <c r="A7981" s="88">
        <v>8613</v>
      </c>
      <c r="B7981" s="89">
        <v>86.91</v>
      </c>
      <c r="C7981" s="89">
        <f>LN(Table3[[#This Row],[Value]]/B7980)</f>
        <v>-1.3712933429269667E-2</v>
      </c>
      <c r="D7981" s="89"/>
      <c r="E7981" s="89"/>
      <c r="F7981" s="89">
        <f>Table3[[#This Row],[Yield]]/100*(1+F7980)</f>
        <v>0</v>
      </c>
    </row>
    <row r="7982" spans="1:6" x14ac:dyDescent="0.2">
      <c r="A7982" s="88">
        <v>8614</v>
      </c>
      <c r="B7982" s="89">
        <v>87.96</v>
      </c>
      <c r="C7982" s="89">
        <f>LN(Table3[[#This Row],[Value]]/B7981)</f>
        <v>1.200906523719167E-2</v>
      </c>
      <c r="D7982" s="89"/>
      <c r="E7982" s="89"/>
      <c r="F7982" s="89">
        <f>Table3[[#This Row],[Yield]]/100*(1+F7981)</f>
        <v>0</v>
      </c>
    </row>
    <row r="7983" spans="1:6" x14ac:dyDescent="0.2">
      <c r="A7983" s="88">
        <v>8615</v>
      </c>
      <c r="B7983" s="89">
        <v>88.2</v>
      </c>
      <c r="C7983" s="89">
        <f>LN(Table3[[#This Row],[Value]]/B7982)</f>
        <v>2.7247973261852569E-3</v>
      </c>
      <c r="D7983" s="89"/>
      <c r="E7983" s="89"/>
      <c r="F7983" s="89">
        <f>Table3[[#This Row],[Yield]]/100*(1+F7982)</f>
        <v>0</v>
      </c>
    </row>
    <row r="7984" spans="1:6" x14ac:dyDescent="0.2">
      <c r="A7984" s="88">
        <v>8617</v>
      </c>
      <c r="B7984" s="89">
        <v>87.2</v>
      </c>
      <c r="C7984" s="89">
        <f>LN(Table3[[#This Row],[Value]]/B7983)</f>
        <v>-1.1402632097811649E-2</v>
      </c>
      <c r="D7984" s="89"/>
      <c r="E7984" s="89"/>
      <c r="F7984" s="89">
        <f>Table3[[#This Row],[Yield]]/100*(1+F7983)</f>
        <v>0</v>
      </c>
    </row>
    <row r="7985" spans="1:6" x14ac:dyDescent="0.2">
      <c r="A7985" s="88">
        <v>8619</v>
      </c>
      <c r="B7985" s="89">
        <v>88.51</v>
      </c>
      <c r="C7985" s="89">
        <f>LN(Table3[[#This Row],[Value]]/B7984)</f>
        <v>1.4911209065851729E-2</v>
      </c>
      <c r="D7985" s="89"/>
      <c r="E7985" s="89"/>
      <c r="F7985" s="89">
        <f>Table3[[#This Row],[Yield]]/100*(1+F7984)</f>
        <v>0</v>
      </c>
    </row>
    <row r="7986" spans="1:6" x14ac:dyDescent="0.2">
      <c r="A7986" s="88">
        <v>8620</v>
      </c>
      <c r="B7986" s="89">
        <v>89.55</v>
      </c>
      <c r="C7986" s="89">
        <f>LN(Table3[[#This Row],[Value]]/B7985)</f>
        <v>1.1681588525935203E-2</v>
      </c>
      <c r="D7986" s="89"/>
      <c r="E7986" s="89"/>
      <c r="F7986" s="89">
        <f>Table3[[#This Row],[Yield]]/100*(1+F7985)</f>
        <v>0</v>
      </c>
    </row>
    <row r="7987" spans="1:6" x14ac:dyDescent="0.2">
      <c r="A7987" s="88">
        <v>8621</v>
      </c>
      <c r="B7987" s="89">
        <v>88.63</v>
      </c>
      <c r="C7987" s="89">
        <f>LN(Table3[[#This Row],[Value]]/B7986)</f>
        <v>-1.0326727756414245E-2</v>
      </c>
      <c r="D7987" s="89"/>
      <c r="E7987" s="89"/>
      <c r="F7987" s="89">
        <f>Table3[[#This Row],[Yield]]/100*(1+F7986)</f>
        <v>0</v>
      </c>
    </row>
    <row r="7988" spans="1:6" x14ac:dyDescent="0.2">
      <c r="A7988" s="88">
        <v>8622</v>
      </c>
      <c r="B7988" s="89">
        <v>88.67</v>
      </c>
      <c r="C7988" s="89">
        <f>LN(Table3[[#This Row],[Value]]/B7987)</f>
        <v>4.5121264160902946E-4</v>
      </c>
      <c r="D7988" s="89"/>
      <c r="E7988" s="89"/>
      <c r="F7988" s="89">
        <f>Table3[[#This Row],[Yield]]/100*(1+F7987)</f>
        <v>0</v>
      </c>
    </row>
    <row r="7989" spans="1:6" x14ac:dyDescent="0.2">
      <c r="A7989" s="88">
        <v>8624</v>
      </c>
      <c r="B7989" s="89">
        <v>89.11</v>
      </c>
      <c r="C7989" s="89">
        <f>LN(Table3[[#This Row],[Value]]/B7988)</f>
        <v>4.9499482327126955E-3</v>
      </c>
      <c r="D7989" s="89"/>
      <c r="E7989" s="89"/>
      <c r="F7989" s="89">
        <f>Table3[[#This Row],[Yield]]/100*(1+F7988)</f>
        <v>0</v>
      </c>
    </row>
    <row r="7990" spans="1:6" x14ac:dyDescent="0.2">
      <c r="A7990" s="88">
        <v>8626</v>
      </c>
      <c r="B7990" s="89">
        <v>88.95</v>
      </c>
      <c r="C7990" s="89">
        <f>LN(Table3[[#This Row],[Value]]/B7989)</f>
        <v>-1.7971475127842697E-3</v>
      </c>
      <c r="D7990" s="89"/>
      <c r="E7990" s="89"/>
      <c r="F7990" s="89">
        <f>Table3[[#This Row],[Yield]]/100*(1+F7989)</f>
        <v>0</v>
      </c>
    </row>
    <row r="7991" spans="1:6" x14ac:dyDescent="0.2">
      <c r="A7991" s="88">
        <v>8627</v>
      </c>
      <c r="B7991" s="89">
        <v>89.6</v>
      </c>
      <c r="C7991" s="89">
        <f>LN(Table3[[#This Row],[Value]]/B7990)</f>
        <v>7.2809058690405095E-3</v>
      </c>
      <c r="D7991" s="89"/>
      <c r="E7991" s="89"/>
      <c r="F7991" s="89">
        <f>Table3[[#This Row],[Yield]]/100*(1+F7990)</f>
        <v>0</v>
      </c>
    </row>
    <row r="7992" spans="1:6" x14ac:dyDescent="0.2">
      <c r="A7992" s="88">
        <v>8628</v>
      </c>
      <c r="B7992" s="89">
        <v>90.23</v>
      </c>
      <c r="C7992" s="89">
        <f>LN(Table3[[#This Row],[Value]]/B7991)</f>
        <v>7.0066460255245816E-3</v>
      </c>
      <c r="D7992" s="89"/>
      <c r="E7992" s="89"/>
      <c r="F7992" s="89">
        <f>Table3[[#This Row],[Yield]]/100*(1+F7991)</f>
        <v>0</v>
      </c>
    </row>
    <row r="7993" spans="1:6" x14ac:dyDescent="0.2">
      <c r="A7993" s="88">
        <v>8629</v>
      </c>
      <c r="B7993" s="89">
        <v>90.86</v>
      </c>
      <c r="C7993" s="89">
        <f>LN(Table3[[#This Row],[Value]]/B7992)</f>
        <v>6.9578943248478188E-3</v>
      </c>
      <c r="D7993" s="89"/>
      <c r="E7993" s="89"/>
      <c r="F7993" s="89">
        <f>Table3[[#This Row],[Yield]]/100*(1+F7992)</f>
        <v>0</v>
      </c>
    </row>
    <row r="7994" spans="1:6" x14ac:dyDescent="0.2">
      <c r="A7994" s="88">
        <v>8630</v>
      </c>
      <c r="B7994" s="89">
        <v>91.64</v>
      </c>
      <c r="C7994" s="89">
        <f>LN(Table3[[#This Row],[Value]]/B7993)</f>
        <v>8.5479972540374802E-3</v>
      </c>
      <c r="D7994" s="89"/>
      <c r="E7994" s="89"/>
      <c r="F7994" s="89">
        <f>Table3[[#This Row],[Yield]]/100*(1+F7993)</f>
        <v>0</v>
      </c>
    </row>
    <row r="7995" spans="1:6" x14ac:dyDescent="0.2">
      <c r="A7995" s="88">
        <v>8631</v>
      </c>
      <c r="B7995" s="89">
        <v>92.32</v>
      </c>
      <c r="C7995" s="89">
        <f>LN(Table3[[#This Row],[Value]]/B7994)</f>
        <v>7.3929451744946372E-3</v>
      </c>
      <c r="D7995" s="89"/>
      <c r="E7995" s="89"/>
      <c r="F7995" s="89">
        <f>Table3[[#This Row],[Yield]]/100*(1+F7994)</f>
        <v>0</v>
      </c>
    </row>
    <row r="7996" spans="1:6" x14ac:dyDescent="0.2">
      <c r="A7996" s="88">
        <v>8633</v>
      </c>
      <c r="B7996" s="89">
        <v>91.71</v>
      </c>
      <c r="C7996" s="89">
        <f>LN(Table3[[#This Row],[Value]]/B7995)</f>
        <v>-6.6293781889366302E-3</v>
      </c>
      <c r="D7996" s="89"/>
      <c r="E7996" s="89"/>
      <c r="F7996" s="89">
        <f>Table3[[#This Row],[Yield]]/100*(1+F7995)</f>
        <v>0</v>
      </c>
    </row>
    <row r="7997" spans="1:6" x14ac:dyDescent="0.2">
      <c r="A7997" s="88">
        <v>8634</v>
      </c>
      <c r="B7997" s="89">
        <v>92.18</v>
      </c>
      <c r="C7997" s="89">
        <f>LN(Table3[[#This Row],[Value]]/B7996)</f>
        <v>5.11176272150962E-3</v>
      </c>
      <c r="D7997" s="89"/>
      <c r="E7997" s="89"/>
      <c r="F7997" s="89">
        <f>Table3[[#This Row],[Yield]]/100*(1+F7996)</f>
        <v>0</v>
      </c>
    </row>
    <row r="7998" spans="1:6" x14ac:dyDescent="0.2">
      <c r="A7998" s="88">
        <v>8635</v>
      </c>
      <c r="B7998" s="89">
        <v>92.13</v>
      </c>
      <c r="C7998" s="89">
        <f>LN(Table3[[#This Row],[Value]]/B7997)</f>
        <v>-5.4256417152161228E-4</v>
      </c>
      <c r="D7998" s="89"/>
      <c r="E7998" s="89"/>
      <c r="F7998" s="89">
        <f>Table3[[#This Row],[Yield]]/100*(1+F7997)</f>
        <v>0</v>
      </c>
    </row>
    <row r="7999" spans="1:6" x14ac:dyDescent="0.2">
      <c r="A7999" s="88">
        <v>8636</v>
      </c>
      <c r="B7999" s="89">
        <v>92.04</v>
      </c>
      <c r="C7999" s="89">
        <f>LN(Table3[[#This Row],[Value]]/B7998)</f>
        <v>-9.7735795367548135E-4</v>
      </c>
      <c r="D7999" s="89"/>
      <c r="E7999" s="89"/>
      <c r="F7999" s="89">
        <f>Table3[[#This Row],[Yield]]/100*(1+F7998)</f>
        <v>0</v>
      </c>
    </row>
    <row r="8000" spans="1:6" x14ac:dyDescent="0.2">
      <c r="A8000" s="88">
        <v>8637</v>
      </c>
      <c r="B8000" s="89">
        <v>91.92</v>
      </c>
      <c r="C8000" s="89">
        <f>LN(Table3[[#This Row],[Value]]/B7999)</f>
        <v>-1.3046316266649694E-3</v>
      </c>
      <c r="D8000" s="89"/>
      <c r="E8000" s="89"/>
      <c r="F8000" s="89">
        <f>Table3[[#This Row],[Yield]]/100*(1+F7999)</f>
        <v>0</v>
      </c>
    </row>
    <row r="8001" spans="1:6" x14ac:dyDescent="0.2">
      <c r="A8001" s="88">
        <v>8638</v>
      </c>
      <c r="B8001" s="89">
        <v>91.59</v>
      </c>
      <c r="C8001" s="89">
        <f>LN(Table3[[#This Row],[Value]]/B8000)</f>
        <v>-3.5965381256040773E-3</v>
      </c>
      <c r="D8001" s="89"/>
      <c r="E8001" s="89"/>
      <c r="F8001" s="89">
        <f>Table3[[#This Row],[Yield]]/100*(1+F8000)</f>
        <v>0</v>
      </c>
    </row>
    <row r="8002" spans="1:6" x14ac:dyDescent="0.2">
      <c r="A8002" s="88">
        <v>8640</v>
      </c>
      <c r="B8002" s="89">
        <v>92.48</v>
      </c>
      <c r="C8002" s="89">
        <f>LN(Table3[[#This Row],[Value]]/B8001)</f>
        <v>9.6703095091711985E-3</v>
      </c>
      <c r="D8002" s="89"/>
      <c r="E8002" s="89"/>
      <c r="F8002" s="89">
        <f>Table3[[#This Row],[Yield]]/100*(1+F8001)</f>
        <v>0</v>
      </c>
    </row>
    <row r="8003" spans="1:6" x14ac:dyDescent="0.2">
      <c r="A8003" s="88">
        <v>8641</v>
      </c>
      <c r="B8003" s="89">
        <v>93.2</v>
      </c>
      <c r="C8003" s="89">
        <f>LN(Table3[[#This Row],[Value]]/B8002)</f>
        <v>7.7553167674782241E-3</v>
      </c>
      <c r="D8003" s="89"/>
      <c r="E8003" s="89"/>
      <c r="F8003" s="89">
        <f>Table3[[#This Row],[Yield]]/100*(1+F8002)</f>
        <v>0</v>
      </c>
    </row>
    <row r="8004" spans="1:6" x14ac:dyDescent="0.2">
      <c r="A8004" s="88">
        <v>8642</v>
      </c>
      <c r="B8004" s="89">
        <v>93.7</v>
      </c>
      <c r="C8004" s="89">
        <f>LN(Table3[[#This Row],[Value]]/B8003)</f>
        <v>5.3504675528309462E-3</v>
      </c>
      <c r="D8004" s="89"/>
      <c r="E8004" s="89"/>
      <c r="F8004" s="89">
        <f>Table3[[#This Row],[Yield]]/100*(1+F8003)</f>
        <v>0</v>
      </c>
    </row>
    <row r="8005" spans="1:6" x14ac:dyDescent="0.2">
      <c r="A8005" s="88">
        <v>8643</v>
      </c>
      <c r="B8005" s="89">
        <v>93.4</v>
      </c>
      <c r="C8005" s="89">
        <f>LN(Table3[[#This Row],[Value]]/B8004)</f>
        <v>-3.2068440095795576E-3</v>
      </c>
      <c r="D8005" s="89"/>
      <c r="E8005" s="89"/>
      <c r="F8005" s="89">
        <f>Table3[[#This Row],[Yield]]/100*(1+F8004)</f>
        <v>0</v>
      </c>
    </row>
    <row r="8006" spans="1:6" x14ac:dyDescent="0.2">
      <c r="A8006" s="88">
        <v>8644</v>
      </c>
      <c r="B8006" s="89">
        <v>93.46</v>
      </c>
      <c r="C8006" s="89">
        <f>LN(Table3[[#This Row],[Value]]/B8005)</f>
        <v>6.4219203748295802E-4</v>
      </c>
      <c r="D8006" s="89"/>
      <c r="E8006" s="89"/>
      <c r="F8006" s="89">
        <f>Table3[[#This Row],[Yield]]/100*(1+F8005)</f>
        <v>0</v>
      </c>
    </row>
    <row r="8007" spans="1:6" x14ac:dyDescent="0.2">
      <c r="A8007" s="88">
        <v>8645</v>
      </c>
      <c r="B8007" s="89">
        <v>93.22</v>
      </c>
      <c r="C8007" s="89">
        <f>LN(Table3[[#This Row],[Value]]/B8006)</f>
        <v>-2.57124632768515E-3</v>
      </c>
      <c r="D8007" s="89"/>
      <c r="E8007" s="89"/>
      <c r="F8007" s="89">
        <f>Table3[[#This Row],[Yield]]/100*(1+F8006)</f>
        <v>0</v>
      </c>
    </row>
    <row r="8008" spans="1:6" x14ac:dyDescent="0.2">
      <c r="A8008" s="88">
        <v>8648</v>
      </c>
      <c r="B8008" s="89">
        <v>92.25</v>
      </c>
      <c r="C8008" s="89">
        <f>LN(Table3[[#This Row],[Value]]/B8007)</f>
        <v>-1.0460008023958311E-2</v>
      </c>
      <c r="D8008" s="89"/>
      <c r="E8008" s="89"/>
      <c r="F8008" s="89">
        <f>Table3[[#This Row],[Yield]]/100*(1+F8007)</f>
        <v>0</v>
      </c>
    </row>
    <row r="8009" spans="1:6" x14ac:dyDescent="0.2">
      <c r="A8009" s="88">
        <v>8649</v>
      </c>
      <c r="B8009" s="89">
        <v>92.98</v>
      </c>
      <c r="C8009" s="89">
        <f>LN(Table3[[#This Row],[Value]]/B8008)</f>
        <v>7.8821333418021677E-3</v>
      </c>
      <c r="D8009" s="89"/>
      <c r="E8009" s="89"/>
      <c r="F8009" s="89">
        <f>Table3[[#This Row],[Yield]]/100*(1+F8008)</f>
        <v>0</v>
      </c>
    </row>
    <row r="8010" spans="1:6" x14ac:dyDescent="0.2">
      <c r="A8010" s="88">
        <v>8650</v>
      </c>
      <c r="B8010" s="89">
        <v>93</v>
      </c>
      <c r="C8010" s="89">
        <f>LN(Table3[[#This Row],[Value]]/B8009)</f>
        <v>2.1507689081729501E-4</v>
      </c>
      <c r="D8010" s="89"/>
      <c r="E8010" s="89"/>
      <c r="F8010" s="89">
        <f>Table3[[#This Row],[Yield]]/100*(1+F8009)</f>
        <v>0</v>
      </c>
    </row>
    <row r="8011" spans="1:6" x14ac:dyDescent="0.2">
      <c r="A8011" s="88">
        <v>8651</v>
      </c>
      <c r="B8011" s="89">
        <v>92.84</v>
      </c>
      <c r="C8011" s="89">
        <f>LN(Table3[[#This Row],[Value]]/B8010)</f>
        <v>-1.7219117470196363E-3</v>
      </c>
      <c r="D8011" s="89"/>
      <c r="E8011" s="89"/>
      <c r="F8011" s="89">
        <f>Table3[[#This Row],[Yield]]/100*(1+F8010)</f>
        <v>0</v>
      </c>
    </row>
    <row r="8012" spans="1:6" x14ac:dyDescent="0.2">
      <c r="A8012" s="88">
        <v>8652</v>
      </c>
      <c r="B8012" s="89">
        <v>92.93</v>
      </c>
      <c r="C8012" s="89">
        <f>LN(Table3[[#This Row],[Value]]/B8011)</f>
        <v>9.6894016301158801E-4</v>
      </c>
      <c r="D8012" s="89"/>
      <c r="E8012" s="89"/>
      <c r="F8012" s="89">
        <f>Table3[[#This Row],[Yield]]/100*(1+F8011)</f>
        <v>0</v>
      </c>
    </row>
    <row r="8013" spans="1:6" x14ac:dyDescent="0.2">
      <c r="A8013" s="88">
        <v>8654</v>
      </c>
      <c r="B8013" s="89">
        <v>93.31</v>
      </c>
      <c r="C8013" s="89">
        <f>LN(Table3[[#This Row],[Value]]/B8012)</f>
        <v>4.0807616766826392E-3</v>
      </c>
      <c r="D8013" s="89"/>
      <c r="E8013" s="89"/>
      <c r="F8013" s="89">
        <f>Table3[[#This Row],[Yield]]/100*(1+F8012)</f>
        <v>0</v>
      </c>
    </row>
    <row r="8014" spans="1:6" x14ac:dyDescent="0.2">
      <c r="A8014" s="88">
        <v>8655</v>
      </c>
      <c r="B8014" s="89">
        <v>93.61</v>
      </c>
      <c r="C8014" s="89">
        <f>LN(Table3[[#This Row],[Value]]/B8013)</f>
        <v>3.2099321377227112E-3</v>
      </c>
      <c r="D8014" s="89"/>
      <c r="E8014" s="89"/>
      <c r="F8014" s="89">
        <f>Table3[[#This Row],[Yield]]/100*(1+F8013)</f>
        <v>0</v>
      </c>
    </row>
    <row r="8015" spans="1:6" x14ac:dyDescent="0.2">
      <c r="A8015" s="88">
        <v>8656</v>
      </c>
      <c r="B8015" s="89">
        <v>92.05</v>
      </c>
      <c r="C8015" s="89">
        <f>LN(Table3[[#This Row],[Value]]/B8014)</f>
        <v>-1.6805307704566477E-2</v>
      </c>
      <c r="D8015" s="89"/>
      <c r="E8015" s="89"/>
      <c r="F8015" s="89">
        <f>Table3[[#This Row],[Yield]]/100*(1+F8014)</f>
        <v>0</v>
      </c>
    </row>
    <row r="8016" spans="1:6" x14ac:dyDescent="0.2">
      <c r="A8016" s="88">
        <v>8657</v>
      </c>
      <c r="B8016" s="89">
        <v>89.93</v>
      </c>
      <c r="C8016" s="89">
        <f>LN(Table3[[#This Row],[Value]]/B8015)</f>
        <v>-2.330031775266269E-2</v>
      </c>
      <c r="D8016" s="89"/>
      <c r="E8016" s="89"/>
      <c r="F8016" s="89">
        <f>Table3[[#This Row],[Yield]]/100*(1+F8015)</f>
        <v>0</v>
      </c>
    </row>
    <row r="8017" spans="1:6" x14ac:dyDescent="0.2">
      <c r="A8017" s="88">
        <v>8658</v>
      </c>
      <c r="B8017" s="89">
        <v>89.63</v>
      </c>
      <c r="C8017" s="89">
        <f>LN(Table3[[#This Row],[Value]]/B8016)</f>
        <v>-3.3415045571539028E-3</v>
      </c>
      <c r="D8017" s="89"/>
      <c r="E8017" s="89"/>
      <c r="F8017" s="89">
        <f>Table3[[#This Row],[Yield]]/100*(1+F8016)</f>
        <v>0</v>
      </c>
    </row>
    <row r="8018" spans="1:6" x14ac:dyDescent="0.2">
      <c r="A8018" s="88">
        <v>8659</v>
      </c>
      <c r="B8018" s="89">
        <v>89.05</v>
      </c>
      <c r="C8018" s="89">
        <f>LN(Table3[[#This Row],[Value]]/B8017)</f>
        <v>-6.4920756335997004E-3</v>
      </c>
      <c r="D8018" s="89"/>
      <c r="E8018" s="89"/>
      <c r="F8018" s="89">
        <f>Table3[[#This Row],[Yield]]/100*(1+F8017)</f>
        <v>0</v>
      </c>
    </row>
    <row r="8019" spans="1:6" x14ac:dyDescent="0.2">
      <c r="A8019" s="88">
        <v>8661</v>
      </c>
      <c r="B8019" s="89">
        <v>89.41</v>
      </c>
      <c r="C8019" s="89">
        <f>LN(Table3[[#This Row],[Value]]/B8018)</f>
        <v>4.0345230115560729E-3</v>
      </c>
      <c r="D8019" s="89"/>
      <c r="E8019" s="89"/>
      <c r="F8019" s="89">
        <f>Table3[[#This Row],[Yield]]/100*(1+F8018)</f>
        <v>0</v>
      </c>
    </row>
    <row r="8020" spans="1:6" x14ac:dyDescent="0.2">
      <c r="A8020" s="88">
        <v>8662</v>
      </c>
      <c r="B8020" s="89">
        <v>88.49</v>
      </c>
      <c r="C8020" s="89">
        <f>LN(Table3[[#This Row],[Value]]/B8019)</f>
        <v>-1.0342981467967942E-2</v>
      </c>
      <c r="D8020" s="89"/>
      <c r="E8020" s="89"/>
      <c r="F8020" s="89">
        <f>Table3[[#This Row],[Yield]]/100*(1+F8019)</f>
        <v>0</v>
      </c>
    </row>
    <row r="8021" spans="1:6" x14ac:dyDescent="0.2">
      <c r="A8021" s="88">
        <v>8663</v>
      </c>
      <c r="B8021" s="89">
        <v>89.17</v>
      </c>
      <c r="C8021" s="89">
        <f>LN(Table3[[#This Row],[Value]]/B8020)</f>
        <v>7.6551088675294292E-3</v>
      </c>
      <c r="D8021" s="89"/>
      <c r="E8021" s="89"/>
      <c r="F8021" s="89">
        <f>Table3[[#This Row],[Yield]]/100*(1+F8020)</f>
        <v>0</v>
      </c>
    </row>
    <row r="8022" spans="1:6" x14ac:dyDescent="0.2">
      <c r="A8022" s="88">
        <v>8664</v>
      </c>
      <c r="B8022" s="89">
        <v>88.16</v>
      </c>
      <c r="C8022" s="89">
        <f>LN(Table3[[#This Row],[Value]]/B8021)</f>
        <v>-1.1391314742183722E-2</v>
      </c>
      <c r="D8022" s="89"/>
      <c r="E8022" s="89"/>
      <c r="F8022" s="89">
        <f>Table3[[#This Row],[Yield]]/100*(1+F8021)</f>
        <v>0</v>
      </c>
    </row>
    <row r="8023" spans="1:6" x14ac:dyDescent="0.2">
      <c r="A8023" s="88">
        <v>8665</v>
      </c>
      <c r="B8023" s="89">
        <v>88.07</v>
      </c>
      <c r="C8023" s="89">
        <f>LN(Table3[[#This Row],[Value]]/B8022)</f>
        <v>-1.021392587236235E-3</v>
      </c>
      <c r="D8023" s="89"/>
      <c r="E8023" s="89"/>
      <c r="F8023" s="89">
        <f>Table3[[#This Row],[Yield]]/100*(1+F8022)</f>
        <v>0</v>
      </c>
    </row>
    <row r="8024" spans="1:6" x14ac:dyDescent="0.2">
      <c r="A8024" s="88">
        <v>8666</v>
      </c>
      <c r="B8024" s="89">
        <v>88.54</v>
      </c>
      <c r="C8024" s="89">
        <f>LN(Table3[[#This Row],[Value]]/B8023)</f>
        <v>5.3224744866270319E-3</v>
      </c>
      <c r="D8024" s="89"/>
      <c r="E8024" s="89"/>
      <c r="F8024" s="89">
        <f>Table3[[#This Row],[Yield]]/100*(1+F8023)</f>
        <v>0</v>
      </c>
    </row>
    <row r="8025" spans="1:6" x14ac:dyDescent="0.2">
      <c r="A8025" s="88">
        <v>8668</v>
      </c>
      <c r="B8025" s="89">
        <v>89.21</v>
      </c>
      <c r="C8025" s="89">
        <f>LN(Table3[[#This Row],[Value]]/B8024)</f>
        <v>7.5387136216969403E-3</v>
      </c>
      <c r="D8025" s="89"/>
      <c r="E8025" s="89"/>
      <c r="F8025" s="89">
        <f>Table3[[#This Row],[Yield]]/100*(1+F8024)</f>
        <v>0</v>
      </c>
    </row>
    <row r="8026" spans="1:6" x14ac:dyDescent="0.2">
      <c r="A8026" s="88">
        <v>8669</v>
      </c>
      <c r="B8026" s="89">
        <v>87.94</v>
      </c>
      <c r="C8026" s="89">
        <f>LN(Table3[[#This Row],[Value]]/B8025)</f>
        <v>-1.4338377173027989E-2</v>
      </c>
      <c r="D8026" s="89"/>
      <c r="E8026" s="89"/>
      <c r="F8026" s="89">
        <f>Table3[[#This Row],[Yield]]/100*(1+F8025)</f>
        <v>0</v>
      </c>
    </row>
    <row r="8027" spans="1:6" x14ac:dyDescent="0.2">
      <c r="A8027" s="88">
        <v>8670</v>
      </c>
      <c r="B8027" s="89">
        <v>88.53</v>
      </c>
      <c r="C8027" s="89">
        <f>LN(Table3[[#This Row],[Value]]/B8026)</f>
        <v>6.6867138702936821E-3</v>
      </c>
      <c r="D8027" s="89"/>
      <c r="E8027" s="89"/>
      <c r="F8027" s="89">
        <f>Table3[[#This Row],[Yield]]/100*(1+F8026)</f>
        <v>0</v>
      </c>
    </row>
    <row r="8028" spans="1:6" x14ac:dyDescent="0.2">
      <c r="A8028" s="88">
        <v>8671</v>
      </c>
      <c r="B8028" s="89">
        <v>88.53</v>
      </c>
      <c r="C8028" s="89">
        <f>LN(Table3[[#This Row],[Value]]/B8027)</f>
        <v>0</v>
      </c>
      <c r="D8028" s="89"/>
      <c r="E8028" s="89"/>
      <c r="F8028" s="89">
        <f>Table3[[#This Row],[Yield]]/100*(1+F8027)</f>
        <v>0</v>
      </c>
    </row>
    <row r="8029" spans="1:6" x14ac:dyDescent="0.2">
      <c r="A8029" s="88">
        <v>8672</v>
      </c>
      <c r="B8029" s="89">
        <v>87.97</v>
      </c>
      <c r="C8029" s="89">
        <f>LN(Table3[[#This Row],[Value]]/B8028)</f>
        <v>-6.3456303583746092E-3</v>
      </c>
      <c r="D8029" s="89"/>
      <c r="E8029" s="89"/>
      <c r="F8029" s="89">
        <f>Table3[[#This Row],[Yield]]/100*(1+F8028)</f>
        <v>0</v>
      </c>
    </row>
    <row r="8030" spans="1:6" x14ac:dyDescent="0.2">
      <c r="A8030" s="88">
        <v>8673</v>
      </c>
      <c r="B8030" s="89">
        <v>87.89</v>
      </c>
      <c r="C8030" s="89">
        <f>LN(Table3[[#This Row],[Value]]/B8029)</f>
        <v>-9.098146880293517E-4</v>
      </c>
      <c r="D8030" s="89"/>
      <c r="E8030" s="89"/>
      <c r="F8030" s="89">
        <f>Table3[[#This Row],[Yield]]/100*(1+F8029)</f>
        <v>0</v>
      </c>
    </row>
    <row r="8031" spans="1:6" x14ac:dyDescent="0.2">
      <c r="A8031" s="88">
        <v>8675</v>
      </c>
      <c r="B8031" s="89">
        <v>88.06</v>
      </c>
      <c r="C8031" s="89">
        <f>LN(Table3[[#This Row],[Value]]/B8030)</f>
        <v>1.9323677510538603E-3</v>
      </c>
      <c r="D8031" s="89"/>
      <c r="E8031" s="89"/>
      <c r="F8031" s="89">
        <f>Table3[[#This Row],[Yield]]/100*(1+F8030)</f>
        <v>0</v>
      </c>
    </row>
    <row r="8032" spans="1:6" x14ac:dyDescent="0.2">
      <c r="A8032" s="88">
        <v>8676</v>
      </c>
      <c r="B8032" s="89">
        <v>88.09</v>
      </c>
      <c r="C8032" s="89">
        <f>LN(Table3[[#This Row],[Value]]/B8031)</f>
        <v>3.4061879409653446E-4</v>
      </c>
      <c r="D8032" s="89"/>
      <c r="E8032" s="89"/>
      <c r="F8032" s="89">
        <f>Table3[[#This Row],[Yield]]/100*(1+F8031)</f>
        <v>0</v>
      </c>
    </row>
    <row r="8033" spans="1:6" x14ac:dyDescent="0.2">
      <c r="A8033" s="88">
        <v>8677</v>
      </c>
      <c r="B8033" s="89">
        <v>90.45</v>
      </c>
      <c r="C8033" s="89">
        <f>LN(Table3[[#This Row],[Value]]/B8032)</f>
        <v>2.6438192719599733E-2</v>
      </c>
      <c r="D8033" s="89"/>
      <c r="E8033" s="89"/>
      <c r="F8033" s="89">
        <f>Table3[[#This Row],[Yield]]/100*(1+F8032)</f>
        <v>0</v>
      </c>
    </row>
    <row r="8034" spans="1:6" x14ac:dyDescent="0.2">
      <c r="A8034" s="88">
        <v>8678</v>
      </c>
      <c r="B8034" s="89">
        <v>89.93</v>
      </c>
      <c r="C8034" s="89">
        <f>LN(Table3[[#This Row],[Value]]/B8033)</f>
        <v>-5.7656219148799533E-3</v>
      </c>
      <c r="D8034" s="89"/>
      <c r="E8034" s="89"/>
      <c r="F8034" s="89">
        <f>Table3[[#This Row],[Yield]]/100*(1+F8033)</f>
        <v>0</v>
      </c>
    </row>
    <row r="8035" spans="1:6" x14ac:dyDescent="0.2">
      <c r="A8035" s="88">
        <v>8679</v>
      </c>
      <c r="B8035" s="89">
        <v>89.41</v>
      </c>
      <c r="C8035" s="89">
        <f>LN(Table3[[#This Row],[Value]]/B8034)</f>
        <v>-5.7990571791975108E-3</v>
      </c>
      <c r="D8035" s="89"/>
      <c r="E8035" s="89"/>
      <c r="F8035" s="89">
        <f>Table3[[#This Row],[Yield]]/100*(1+F8034)</f>
        <v>0</v>
      </c>
    </row>
    <row r="8036" spans="1:6" x14ac:dyDescent="0.2">
      <c r="A8036" s="88">
        <v>8680</v>
      </c>
      <c r="B8036" s="89">
        <v>89.29</v>
      </c>
      <c r="C8036" s="89">
        <f>LN(Table3[[#This Row],[Value]]/B8035)</f>
        <v>-1.34303321810149E-3</v>
      </c>
      <c r="D8036" s="89"/>
      <c r="E8036" s="89"/>
      <c r="F8036" s="89">
        <f>Table3[[#This Row],[Yield]]/100*(1+F8035)</f>
        <v>0</v>
      </c>
    </row>
    <row r="8037" spans="1:6" x14ac:dyDescent="0.2">
      <c r="A8037" s="88">
        <v>8682</v>
      </c>
      <c r="B8037" s="89">
        <v>88.56</v>
      </c>
      <c r="C8037" s="89">
        <f>LN(Table3[[#This Row],[Value]]/B8036)</f>
        <v>-8.2092111287437042E-3</v>
      </c>
      <c r="D8037" s="89"/>
      <c r="E8037" s="89"/>
      <c r="F8037" s="89">
        <f>Table3[[#This Row],[Yield]]/100*(1+F8036)</f>
        <v>0</v>
      </c>
    </row>
    <row r="8038" spans="1:6" x14ac:dyDescent="0.2">
      <c r="A8038" s="88">
        <v>8683</v>
      </c>
      <c r="B8038" s="89">
        <v>88.06</v>
      </c>
      <c r="C8038" s="89">
        <f>LN(Table3[[#This Row],[Value]]/B8037)</f>
        <v>-5.6618880727736512E-3</v>
      </c>
      <c r="D8038" s="89"/>
      <c r="E8038" s="89"/>
      <c r="F8038" s="89">
        <f>Table3[[#This Row],[Yield]]/100*(1+F8037)</f>
        <v>0</v>
      </c>
    </row>
    <row r="8039" spans="1:6" x14ac:dyDescent="0.2">
      <c r="A8039" s="88">
        <v>8684</v>
      </c>
      <c r="B8039" s="89">
        <v>87.54</v>
      </c>
      <c r="C8039" s="89">
        <f>LN(Table3[[#This Row],[Value]]/B8038)</f>
        <v>-5.9225685648584409E-3</v>
      </c>
      <c r="D8039" s="89"/>
      <c r="E8039" s="89"/>
      <c r="F8039" s="89">
        <f>Table3[[#This Row],[Yield]]/100*(1+F8038)</f>
        <v>0</v>
      </c>
    </row>
    <row r="8040" spans="1:6" x14ac:dyDescent="0.2">
      <c r="A8040" s="88">
        <v>8685</v>
      </c>
      <c r="B8040" s="89">
        <v>87.16</v>
      </c>
      <c r="C8040" s="89">
        <f>LN(Table3[[#This Row],[Value]]/B8039)</f>
        <v>-4.3503216863302581E-3</v>
      </c>
      <c r="D8040" s="89"/>
      <c r="E8040" s="89"/>
      <c r="F8040" s="89">
        <f>Table3[[#This Row],[Yield]]/100*(1+F8039)</f>
        <v>0</v>
      </c>
    </row>
    <row r="8041" spans="1:6" x14ac:dyDescent="0.2">
      <c r="A8041" s="88">
        <v>8687</v>
      </c>
      <c r="B8041" s="89">
        <v>87.13</v>
      </c>
      <c r="C8041" s="89">
        <f>LN(Table3[[#This Row],[Value]]/B8040)</f>
        <v>-3.4425383322363336E-4</v>
      </c>
      <c r="D8041" s="89"/>
      <c r="E8041" s="89"/>
      <c r="F8041" s="89">
        <f>Table3[[#This Row],[Yield]]/100*(1+F8040)</f>
        <v>0</v>
      </c>
    </row>
    <row r="8042" spans="1:6" x14ac:dyDescent="0.2">
      <c r="A8042" s="88">
        <v>8689</v>
      </c>
      <c r="B8042" s="89">
        <v>88.06</v>
      </c>
      <c r="C8042" s="89">
        <f>LN(Table3[[#This Row],[Value]]/B8041)</f>
        <v>1.0617144084412417E-2</v>
      </c>
      <c r="D8042" s="89"/>
      <c r="E8042" s="89"/>
      <c r="F8042" s="89">
        <f>Table3[[#This Row],[Yield]]/100*(1+F8041)</f>
        <v>0</v>
      </c>
    </row>
    <row r="8043" spans="1:6" x14ac:dyDescent="0.2">
      <c r="A8043" s="88">
        <v>8690</v>
      </c>
      <c r="B8043" s="89">
        <v>86.91</v>
      </c>
      <c r="C8043" s="89">
        <f>LN(Table3[[#This Row],[Value]]/B8042)</f>
        <v>-1.3145299878239069E-2</v>
      </c>
      <c r="D8043" s="89"/>
      <c r="E8043" s="89"/>
      <c r="F8043" s="89">
        <f>Table3[[#This Row],[Yield]]/100*(1+F8042)</f>
        <v>0</v>
      </c>
    </row>
    <row r="8044" spans="1:6" x14ac:dyDescent="0.2">
      <c r="A8044" s="88">
        <v>8691</v>
      </c>
      <c r="B8044" s="89">
        <v>87.56</v>
      </c>
      <c r="C8044" s="89">
        <f>LN(Table3[[#This Row],[Value]]/B8043)</f>
        <v>7.4511722052934626E-3</v>
      </c>
      <c r="D8044" s="89"/>
      <c r="E8044" s="89"/>
      <c r="F8044" s="89">
        <f>Table3[[#This Row],[Yield]]/100*(1+F8043)</f>
        <v>0</v>
      </c>
    </row>
    <row r="8045" spans="1:6" x14ac:dyDescent="0.2">
      <c r="A8045" s="88">
        <v>8692</v>
      </c>
      <c r="B8045" s="89">
        <v>87.46</v>
      </c>
      <c r="C8045" s="89">
        <f>LN(Table3[[#This Row],[Value]]/B8044)</f>
        <v>-1.1427266698878038E-3</v>
      </c>
      <c r="D8045" s="89"/>
      <c r="E8045" s="89"/>
      <c r="F8045" s="89">
        <f>Table3[[#This Row],[Yield]]/100*(1+F8044)</f>
        <v>0</v>
      </c>
    </row>
    <row r="8046" spans="1:6" x14ac:dyDescent="0.2">
      <c r="A8046" s="88">
        <v>8693</v>
      </c>
      <c r="B8046" s="89">
        <v>87.51</v>
      </c>
      <c r="C8046" s="89">
        <f>LN(Table3[[#This Row],[Value]]/B8045)</f>
        <v>5.7152656296533932E-4</v>
      </c>
      <c r="D8046" s="89"/>
      <c r="E8046" s="89"/>
      <c r="F8046" s="89">
        <f>Table3[[#This Row],[Yield]]/100*(1+F8045)</f>
        <v>0</v>
      </c>
    </row>
    <row r="8047" spans="1:6" x14ac:dyDescent="0.2">
      <c r="A8047" s="88">
        <v>8694</v>
      </c>
      <c r="B8047" s="89">
        <v>87.83</v>
      </c>
      <c r="C8047" s="89">
        <f>LN(Table3[[#This Row],[Value]]/B8046)</f>
        <v>3.650055381286244E-3</v>
      </c>
      <c r="D8047" s="89"/>
      <c r="E8047" s="89"/>
      <c r="F8047" s="89">
        <f>Table3[[#This Row],[Yield]]/100*(1+F8046)</f>
        <v>0</v>
      </c>
    </row>
    <row r="8048" spans="1:6" x14ac:dyDescent="0.2">
      <c r="A8048" s="88">
        <v>8696</v>
      </c>
      <c r="B8048" s="89">
        <v>87.48</v>
      </c>
      <c r="C8048" s="89">
        <f>LN(Table3[[#This Row],[Value]]/B8047)</f>
        <v>-3.9929321204589157E-3</v>
      </c>
      <c r="D8048" s="89"/>
      <c r="E8048" s="89"/>
      <c r="F8048" s="89">
        <f>Table3[[#This Row],[Yield]]/100*(1+F8047)</f>
        <v>0</v>
      </c>
    </row>
    <row r="8049" spans="1:6" x14ac:dyDescent="0.2">
      <c r="A8049" s="88">
        <v>8697</v>
      </c>
      <c r="B8049" s="89">
        <v>87.37</v>
      </c>
      <c r="C8049" s="89">
        <f>LN(Table3[[#This Row],[Value]]/B8048)</f>
        <v>-1.2582214985638917E-3</v>
      </c>
      <c r="D8049" s="89"/>
      <c r="E8049" s="89"/>
      <c r="F8049" s="89">
        <f>Table3[[#This Row],[Yield]]/100*(1+F8048)</f>
        <v>0</v>
      </c>
    </row>
    <row r="8050" spans="1:6" x14ac:dyDescent="0.2">
      <c r="A8050" s="88">
        <v>8698</v>
      </c>
      <c r="B8050" s="89">
        <v>87.13</v>
      </c>
      <c r="C8050" s="89">
        <f>LN(Table3[[#This Row],[Value]]/B8049)</f>
        <v>-2.7507180668078905E-3</v>
      </c>
      <c r="D8050" s="89"/>
      <c r="E8050" s="89"/>
      <c r="F8050" s="89">
        <f>Table3[[#This Row],[Yield]]/100*(1+F8049)</f>
        <v>0</v>
      </c>
    </row>
    <row r="8051" spans="1:6" x14ac:dyDescent="0.2">
      <c r="A8051" s="88">
        <v>8699</v>
      </c>
      <c r="B8051" s="89">
        <v>86.43</v>
      </c>
      <c r="C8051" s="89">
        <f>LN(Table3[[#This Row],[Value]]/B8050)</f>
        <v>-8.0664184786484773E-3</v>
      </c>
      <c r="D8051" s="89"/>
      <c r="E8051" s="89"/>
      <c r="F8051" s="89">
        <f>Table3[[#This Row],[Yield]]/100*(1+F8050)</f>
        <v>0</v>
      </c>
    </row>
    <row r="8052" spans="1:6" x14ac:dyDescent="0.2">
      <c r="A8052" s="88">
        <v>8700</v>
      </c>
      <c r="B8052" s="89">
        <v>86.01</v>
      </c>
      <c r="C8052" s="89">
        <f>LN(Table3[[#This Row],[Value]]/B8051)</f>
        <v>-4.8712692011586281E-3</v>
      </c>
      <c r="D8052" s="89"/>
      <c r="E8052" s="89"/>
      <c r="F8052" s="89">
        <f>Table3[[#This Row],[Yield]]/100*(1+F8051)</f>
        <v>0</v>
      </c>
    </row>
    <row r="8053" spans="1:6" x14ac:dyDescent="0.2">
      <c r="A8053" s="88">
        <v>8701</v>
      </c>
      <c r="B8053" s="89">
        <v>85.76</v>
      </c>
      <c r="C8053" s="89">
        <f>LN(Table3[[#This Row],[Value]]/B8052)</f>
        <v>-2.9108712408962693E-3</v>
      </c>
      <c r="D8053" s="89"/>
      <c r="E8053" s="89"/>
      <c r="F8053" s="89">
        <f>Table3[[#This Row],[Yield]]/100*(1+F8052)</f>
        <v>0</v>
      </c>
    </row>
    <row r="8054" spans="1:6" x14ac:dyDescent="0.2">
      <c r="A8054" s="88">
        <v>8703</v>
      </c>
      <c r="B8054" s="89">
        <v>86.2</v>
      </c>
      <c r="C8054" s="89">
        <f>LN(Table3[[#This Row],[Value]]/B8053)</f>
        <v>5.1174803471555359E-3</v>
      </c>
      <c r="D8054" s="89"/>
      <c r="E8054" s="89"/>
      <c r="F8054" s="89">
        <f>Table3[[#This Row],[Yield]]/100*(1+F8053)</f>
        <v>0</v>
      </c>
    </row>
    <row r="8055" spans="1:6" x14ac:dyDescent="0.2">
      <c r="A8055" s="88">
        <v>8704</v>
      </c>
      <c r="B8055" s="89">
        <v>85.91</v>
      </c>
      <c r="C8055" s="89">
        <f>LN(Table3[[#This Row],[Value]]/B8054)</f>
        <v>-3.3699410196823781E-3</v>
      </c>
      <c r="D8055" s="89"/>
      <c r="E8055" s="89"/>
      <c r="F8055" s="89">
        <f>Table3[[#This Row],[Yield]]/100*(1+F8054)</f>
        <v>0</v>
      </c>
    </row>
    <row r="8056" spans="1:6" x14ac:dyDescent="0.2">
      <c r="A8056" s="88">
        <v>8705</v>
      </c>
      <c r="B8056" s="89">
        <v>88.53</v>
      </c>
      <c r="C8056" s="89">
        <f>LN(Table3[[#This Row],[Value]]/B8055)</f>
        <v>3.0041240972992645E-2</v>
      </c>
      <c r="D8056" s="89"/>
      <c r="E8056" s="89"/>
      <c r="F8056" s="89">
        <f>Table3[[#This Row],[Yield]]/100*(1+F8055)</f>
        <v>0</v>
      </c>
    </row>
    <row r="8057" spans="1:6" x14ac:dyDescent="0.2">
      <c r="A8057" s="88">
        <v>8706</v>
      </c>
      <c r="B8057" s="89">
        <v>88.41</v>
      </c>
      <c r="C8057" s="89">
        <f>LN(Table3[[#This Row],[Value]]/B8056)</f>
        <v>-1.3563922052447844E-3</v>
      </c>
      <c r="D8057" s="89"/>
      <c r="E8057" s="89"/>
      <c r="F8057" s="89">
        <f>Table3[[#This Row],[Yield]]/100*(1+F8056)</f>
        <v>0</v>
      </c>
    </row>
    <row r="8058" spans="1:6" x14ac:dyDescent="0.2">
      <c r="A8058" s="88">
        <v>8707</v>
      </c>
      <c r="B8058" s="89">
        <v>88.91</v>
      </c>
      <c r="C8058" s="89">
        <f>LN(Table3[[#This Row],[Value]]/B8057)</f>
        <v>5.639536715334628E-3</v>
      </c>
      <c r="D8058" s="89"/>
      <c r="E8058" s="89"/>
      <c r="F8058" s="89">
        <f>Table3[[#This Row],[Yield]]/100*(1+F8057)</f>
        <v>0</v>
      </c>
    </row>
    <row r="8059" spans="1:6" x14ac:dyDescent="0.2">
      <c r="A8059" s="88">
        <v>8708</v>
      </c>
      <c r="B8059" s="89">
        <v>89.63</v>
      </c>
      <c r="C8059" s="89">
        <f>LN(Table3[[#This Row],[Value]]/B8058)</f>
        <v>8.0654632362227672E-3</v>
      </c>
      <c r="D8059" s="89"/>
      <c r="E8059" s="89"/>
      <c r="F8059" s="89">
        <f>Table3[[#This Row],[Yield]]/100*(1+F8058)</f>
        <v>0</v>
      </c>
    </row>
    <row r="8060" spans="1:6" x14ac:dyDescent="0.2">
      <c r="A8060" s="88">
        <v>8710</v>
      </c>
      <c r="B8060" s="89">
        <v>89.36</v>
      </c>
      <c r="C8060" s="89">
        <f>LN(Table3[[#This Row],[Value]]/B8059)</f>
        <v>-3.0169306083250524E-3</v>
      </c>
      <c r="D8060" s="89"/>
      <c r="E8060" s="89"/>
      <c r="F8060" s="89">
        <f>Table3[[#This Row],[Yield]]/100*(1+F8059)</f>
        <v>0</v>
      </c>
    </row>
    <row r="8061" spans="1:6" x14ac:dyDescent="0.2">
      <c r="A8061" s="88">
        <v>8712</v>
      </c>
      <c r="B8061" s="89">
        <v>89.48</v>
      </c>
      <c r="C8061" s="89">
        <f>LN(Table3[[#This Row],[Value]]/B8060)</f>
        <v>1.3419818609837295E-3</v>
      </c>
      <c r="D8061" s="89"/>
      <c r="E8061" s="89"/>
      <c r="F8061" s="89">
        <f>Table3[[#This Row],[Yield]]/100*(1+F8060)</f>
        <v>0</v>
      </c>
    </row>
    <row r="8062" spans="1:6" x14ac:dyDescent="0.2">
      <c r="A8062" s="88">
        <v>8713</v>
      </c>
      <c r="B8062" s="89">
        <v>90.75</v>
      </c>
      <c r="C8062" s="89">
        <f>LN(Table3[[#This Row],[Value]]/B8061)</f>
        <v>1.4093336523031267E-2</v>
      </c>
      <c r="D8062" s="89"/>
      <c r="E8062" s="89"/>
      <c r="F8062" s="89">
        <f>Table3[[#This Row],[Yield]]/100*(1+F8061)</f>
        <v>0</v>
      </c>
    </row>
    <row r="8063" spans="1:6" x14ac:dyDescent="0.2">
      <c r="A8063" s="88">
        <v>8714</v>
      </c>
      <c r="B8063" s="89">
        <v>91.14</v>
      </c>
      <c r="C8063" s="89">
        <f>LN(Table3[[#This Row],[Value]]/B8062)</f>
        <v>4.2883126907763761E-3</v>
      </c>
      <c r="D8063" s="89"/>
      <c r="E8063" s="89"/>
      <c r="F8063" s="89">
        <f>Table3[[#This Row],[Yield]]/100*(1+F8062)</f>
        <v>0</v>
      </c>
    </row>
    <row r="8064" spans="1:6" x14ac:dyDescent="0.2">
      <c r="A8064" s="88">
        <v>8715</v>
      </c>
      <c r="B8064" s="89">
        <v>91.39</v>
      </c>
      <c r="C8064" s="89">
        <f>LN(Table3[[#This Row],[Value]]/B8063)</f>
        <v>2.73927744837379E-3</v>
      </c>
      <c r="D8064" s="89"/>
      <c r="E8064" s="89"/>
      <c r="F8064" s="89">
        <f>Table3[[#This Row],[Yield]]/100*(1+F8063)</f>
        <v>0</v>
      </c>
    </row>
    <row r="8065" spans="1:6" x14ac:dyDescent="0.2">
      <c r="A8065" s="88">
        <v>8717</v>
      </c>
      <c r="B8065" s="89">
        <v>91.08</v>
      </c>
      <c r="C8065" s="89">
        <f>LN(Table3[[#This Row],[Value]]/B8064)</f>
        <v>-3.3978220885714479E-3</v>
      </c>
      <c r="D8065" s="89"/>
      <c r="E8065" s="89"/>
      <c r="F8065" s="89">
        <f>Table3[[#This Row],[Yield]]/100*(1+F8064)</f>
        <v>0</v>
      </c>
    </row>
    <row r="8066" spans="1:6" x14ac:dyDescent="0.2">
      <c r="A8066" s="88">
        <v>8718</v>
      </c>
      <c r="B8066" s="89">
        <v>90.75</v>
      </c>
      <c r="C8066" s="89">
        <f>LN(Table3[[#This Row],[Value]]/B8065)</f>
        <v>-3.6297680505787237E-3</v>
      </c>
      <c r="D8066" s="89"/>
      <c r="E8066" s="89"/>
      <c r="F8066" s="89">
        <f>Table3[[#This Row],[Yield]]/100*(1+F8065)</f>
        <v>0</v>
      </c>
    </row>
    <row r="8067" spans="1:6" x14ac:dyDescent="0.2">
      <c r="A8067" s="88">
        <v>8719</v>
      </c>
      <c r="B8067" s="89">
        <v>90.44</v>
      </c>
      <c r="C8067" s="89">
        <f>LN(Table3[[#This Row],[Value]]/B8066)</f>
        <v>-3.4218257351911171E-3</v>
      </c>
      <c r="D8067" s="89"/>
      <c r="E8067" s="89"/>
      <c r="F8067" s="89">
        <f>Table3[[#This Row],[Yield]]/100*(1+F8066)</f>
        <v>0</v>
      </c>
    </row>
    <row r="8068" spans="1:6" x14ac:dyDescent="0.2">
      <c r="A8068" s="88">
        <v>8720</v>
      </c>
      <c r="B8068" s="89">
        <v>90.87</v>
      </c>
      <c r="C8068" s="89">
        <f>LN(Table3[[#This Row],[Value]]/B8067)</f>
        <v>4.7432662974867092E-3</v>
      </c>
      <c r="D8068" s="89"/>
      <c r="E8068" s="89"/>
      <c r="F8068" s="89">
        <f>Table3[[#This Row],[Yield]]/100*(1+F8067)</f>
        <v>0</v>
      </c>
    </row>
    <row r="8069" spans="1:6" x14ac:dyDescent="0.2">
      <c r="A8069" s="88">
        <v>8721</v>
      </c>
      <c r="B8069" s="89">
        <v>90.33</v>
      </c>
      <c r="C8069" s="89">
        <f>LN(Table3[[#This Row],[Value]]/B8068)</f>
        <v>-5.9602825455035147E-3</v>
      </c>
      <c r="D8069" s="89"/>
      <c r="E8069" s="89"/>
      <c r="F8069" s="89">
        <f>Table3[[#This Row],[Yield]]/100*(1+F8068)</f>
        <v>0</v>
      </c>
    </row>
    <row r="8070" spans="1:6" x14ac:dyDescent="0.2">
      <c r="A8070" s="88">
        <v>8722</v>
      </c>
      <c r="B8070" s="89">
        <v>89.65</v>
      </c>
      <c r="C8070" s="89">
        <f>LN(Table3[[#This Row],[Value]]/B8069)</f>
        <v>-7.5564311106102238E-3</v>
      </c>
      <c r="D8070" s="89"/>
      <c r="E8070" s="89"/>
      <c r="F8070" s="89">
        <f>Table3[[#This Row],[Yield]]/100*(1+F8069)</f>
        <v>0</v>
      </c>
    </row>
    <row r="8071" spans="1:6" x14ac:dyDescent="0.2">
      <c r="A8071" s="88">
        <v>8724</v>
      </c>
      <c r="B8071" s="89">
        <v>91.35</v>
      </c>
      <c r="C8071" s="89">
        <f>LN(Table3[[#This Row],[Value]]/B8070)</f>
        <v>1.8785082772873728E-2</v>
      </c>
      <c r="D8071" s="89"/>
      <c r="E8071" s="89"/>
      <c r="F8071" s="89">
        <f>Table3[[#This Row],[Yield]]/100*(1+F8070)</f>
        <v>0</v>
      </c>
    </row>
    <row r="8072" spans="1:6" x14ac:dyDescent="0.2">
      <c r="A8072" s="88">
        <v>8725</v>
      </c>
      <c r="B8072" s="89">
        <v>91.26</v>
      </c>
      <c r="C8072" s="89">
        <f>LN(Table3[[#This Row],[Value]]/B8071)</f>
        <v>-9.8570732475907722E-4</v>
      </c>
      <c r="D8072" s="89"/>
      <c r="E8072" s="89"/>
      <c r="F8072" s="89">
        <f>Table3[[#This Row],[Yield]]/100*(1+F8071)</f>
        <v>0</v>
      </c>
    </row>
    <row r="8073" spans="1:6" x14ac:dyDescent="0.2">
      <c r="A8073" s="88">
        <v>8726</v>
      </c>
      <c r="B8073" s="89">
        <v>92.17</v>
      </c>
      <c r="C8073" s="89">
        <f>LN(Table3[[#This Row],[Value]]/B8072)</f>
        <v>9.9221225063162704E-3</v>
      </c>
      <c r="D8073" s="89"/>
      <c r="E8073" s="89"/>
      <c r="F8073" s="89">
        <f>Table3[[#This Row],[Yield]]/100*(1+F8072)</f>
        <v>0</v>
      </c>
    </row>
    <row r="8074" spans="1:6" x14ac:dyDescent="0.2">
      <c r="A8074" s="88">
        <v>8727</v>
      </c>
      <c r="B8074" s="89">
        <v>91.83</v>
      </c>
      <c r="C8074" s="89">
        <f>LN(Table3[[#This Row],[Value]]/B8073)</f>
        <v>-3.6956563801421268E-3</v>
      </c>
      <c r="D8074" s="89"/>
      <c r="E8074" s="89"/>
      <c r="F8074" s="89">
        <f>Table3[[#This Row],[Yield]]/100*(1+F8073)</f>
        <v>0</v>
      </c>
    </row>
    <row r="8075" spans="1:6" x14ac:dyDescent="0.2">
      <c r="A8075" s="88">
        <v>8728</v>
      </c>
      <c r="B8075" s="89">
        <v>92.13</v>
      </c>
      <c r="C8075" s="89">
        <f>LN(Table3[[#This Row],[Value]]/B8074)</f>
        <v>3.2615814954099227E-3</v>
      </c>
      <c r="D8075" s="89"/>
      <c r="E8075" s="89"/>
      <c r="F8075" s="89">
        <f>Table3[[#This Row],[Yield]]/100*(1+F8074)</f>
        <v>0</v>
      </c>
    </row>
    <row r="8076" spans="1:6" x14ac:dyDescent="0.2">
      <c r="A8076" s="88">
        <v>8729</v>
      </c>
      <c r="B8076" s="89">
        <v>92.6</v>
      </c>
      <c r="C8076" s="89">
        <f>LN(Table3[[#This Row],[Value]]/B8075)</f>
        <v>5.0885185312930176E-3</v>
      </c>
      <c r="D8076" s="89"/>
      <c r="E8076" s="89"/>
      <c r="F8076" s="89">
        <f>Table3[[#This Row],[Yield]]/100*(1+F8075)</f>
        <v>0</v>
      </c>
    </row>
    <row r="8077" spans="1:6" x14ac:dyDescent="0.2">
      <c r="A8077" s="88">
        <v>8731</v>
      </c>
      <c r="B8077" s="89">
        <v>92.88</v>
      </c>
      <c r="C8077" s="89">
        <f>LN(Table3[[#This Row],[Value]]/B8076)</f>
        <v>3.0191957375022655E-3</v>
      </c>
      <c r="D8077" s="89"/>
      <c r="E8077" s="89"/>
      <c r="F8077" s="89">
        <f>Table3[[#This Row],[Yield]]/100*(1+F8076)</f>
        <v>0</v>
      </c>
    </row>
    <row r="8078" spans="1:6" x14ac:dyDescent="0.2">
      <c r="A8078" s="88">
        <v>8732</v>
      </c>
      <c r="B8078" s="89">
        <v>92.61</v>
      </c>
      <c r="C8078" s="89">
        <f>LN(Table3[[#This Row],[Value]]/B8077)</f>
        <v>-2.9112102074584415E-3</v>
      </c>
      <c r="D8078" s="89"/>
      <c r="E8078" s="89"/>
      <c r="F8078" s="89">
        <f>Table3[[#This Row],[Yield]]/100*(1+F8077)</f>
        <v>0</v>
      </c>
    </row>
    <row r="8079" spans="1:6" x14ac:dyDescent="0.2">
      <c r="A8079" s="88">
        <v>8733</v>
      </c>
      <c r="B8079" s="89">
        <v>92.41</v>
      </c>
      <c r="C8079" s="89">
        <f>LN(Table3[[#This Row],[Value]]/B8078)</f>
        <v>-2.1619292822285733E-3</v>
      </c>
      <c r="D8079" s="89"/>
      <c r="E8079" s="89"/>
      <c r="F8079" s="89">
        <f>Table3[[#This Row],[Yield]]/100*(1+F8078)</f>
        <v>0</v>
      </c>
    </row>
    <row r="8080" spans="1:6" x14ac:dyDescent="0.2">
      <c r="A8080" s="88">
        <v>8735</v>
      </c>
      <c r="B8080" s="89">
        <v>92.34</v>
      </c>
      <c r="C8080" s="89">
        <f>LN(Table3[[#This Row],[Value]]/B8079)</f>
        <v>-7.5778082110611886E-4</v>
      </c>
      <c r="D8080" s="89"/>
      <c r="E8080" s="89"/>
      <c r="F8080" s="89">
        <f>Table3[[#This Row],[Yield]]/100*(1+F8079)</f>
        <v>0</v>
      </c>
    </row>
    <row r="8081" spans="1:6" x14ac:dyDescent="0.2">
      <c r="A8081" s="88">
        <v>8736</v>
      </c>
      <c r="B8081" s="89">
        <v>93.15</v>
      </c>
      <c r="C8081" s="89">
        <f>LN(Table3[[#This Row],[Value]]/B8080)</f>
        <v>8.7336799687546315E-3</v>
      </c>
      <c r="D8081" s="89"/>
      <c r="E8081" s="89"/>
      <c r="F8081" s="89">
        <f>Table3[[#This Row],[Yield]]/100*(1+F8080)</f>
        <v>0</v>
      </c>
    </row>
    <row r="8082" spans="1:6" x14ac:dyDescent="0.2">
      <c r="A8082" s="88">
        <v>8738</v>
      </c>
      <c r="B8082" s="89">
        <v>92.64</v>
      </c>
      <c r="C8082" s="89">
        <f>LN(Table3[[#This Row],[Value]]/B8081)</f>
        <v>-5.4900832229123966E-3</v>
      </c>
      <c r="D8082" s="89"/>
      <c r="E8082" s="89"/>
      <c r="F8082" s="89">
        <f>Table3[[#This Row],[Yield]]/100*(1+F8081)</f>
        <v>0</v>
      </c>
    </row>
    <row r="8083" spans="1:6" x14ac:dyDescent="0.2">
      <c r="A8083" s="88">
        <v>8739</v>
      </c>
      <c r="B8083" s="89">
        <v>92.68</v>
      </c>
      <c r="C8083" s="89">
        <f>LN(Table3[[#This Row],[Value]]/B8082)</f>
        <v>4.3168573949041932E-4</v>
      </c>
      <c r="D8083" s="89"/>
      <c r="E8083" s="89"/>
      <c r="F8083" s="89">
        <f>Table3[[#This Row],[Yield]]/100*(1+F8082)</f>
        <v>0</v>
      </c>
    </row>
    <row r="8084" spans="1:6" x14ac:dyDescent="0.2">
      <c r="A8084" s="88">
        <v>8740</v>
      </c>
      <c r="B8084" s="89">
        <v>92.81</v>
      </c>
      <c r="C8084" s="89">
        <f>LN(Table3[[#This Row],[Value]]/B8083)</f>
        <v>1.4016930431259283E-3</v>
      </c>
      <c r="D8084" s="89"/>
      <c r="E8084" s="89"/>
      <c r="F8084" s="89">
        <f>Table3[[#This Row],[Yield]]/100*(1+F8083)</f>
        <v>0</v>
      </c>
    </row>
    <row r="8085" spans="1:6" x14ac:dyDescent="0.2">
      <c r="A8085" s="88">
        <v>8741</v>
      </c>
      <c r="B8085" s="89">
        <v>92.94</v>
      </c>
      <c r="C8085" s="89">
        <f>LN(Table3[[#This Row],[Value]]/B8084)</f>
        <v>1.3997310495307634E-3</v>
      </c>
      <c r="D8085" s="89"/>
      <c r="E8085" s="89"/>
      <c r="F8085" s="89">
        <f>Table3[[#This Row],[Yield]]/100*(1+F8084)</f>
        <v>0</v>
      </c>
    </row>
    <row r="8086" spans="1:6" x14ac:dyDescent="0.2">
      <c r="A8086" s="88">
        <v>8742</v>
      </c>
      <c r="B8086" s="89">
        <v>93.8</v>
      </c>
      <c r="C8086" s="89">
        <f>LN(Table3[[#This Row],[Value]]/B8085)</f>
        <v>9.2107323553467998E-3</v>
      </c>
      <c r="D8086" s="89"/>
      <c r="E8086" s="89"/>
      <c r="F8086" s="89">
        <f>Table3[[#This Row],[Yield]]/100*(1+F8085)</f>
        <v>0</v>
      </c>
    </row>
    <row r="8087" spans="1:6" x14ac:dyDescent="0.2">
      <c r="A8087" s="88">
        <v>8743</v>
      </c>
      <c r="B8087" s="89">
        <v>93.85</v>
      </c>
      <c r="C8087" s="89">
        <f>LN(Table3[[#This Row],[Value]]/B8086)</f>
        <v>5.3290702033887642E-4</v>
      </c>
      <c r="D8087" s="89"/>
      <c r="E8087" s="89"/>
      <c r="F8087" s="89">
        <f>Table3[[#This Row],[Yield]]/100*(1+F8086)</f>
        <v>0</v>
      </c>
    </row>
    <row r="8088" spans="1:6" x14ac:dyDescent="0.2">
      <c r="A8088" s="88">
        <v>8745</v>
      </c>
      <c r="B8088" s="89">
        <v>93.86</v>
      </c>
      <c r="C8088" s="89">
        <f>LN(Table3[[#This Row],[Value]]/B8087)</f>
        <v>1.0654733375375928E-4</v>
      </c>
      <c r="D8088" s="89"/>
      <c r="E8088" s="89"/>
      <c r="F8088" s="89">
        <f>Table3[[#This Row],[Yield]]/100*(1+F8087)</f>
        <v>0</v>
      </c>
    </row>
    <row r="8089" spans="1:6" x14ac:dyDescent="0.2">
      <c r="A8089" s="88">
        <v>8746</v>
      </c>
      <c r="B8089" s="89">
        <v>93.65</v>
      </c>
      <c r="C8089" s="89">
        <f>LN(Table3[[#This Row],[Value]]/B8088)</f>
        <v>-2.2398814761739961E-3</v>
      </c>
      <c r="D8089" s="89"/>
      <c r="E8089" s="89"/>
      <c r="F8089" s="89">
        <f>Table3[[#This Row],[Yield]]/100*(1+F8088)</f>
        <v>0</v>
      </c>
    </row>
    <row r="8090" spans="1:6" x14ac:dyDescent="0.2">
      <c r="A8090" s="88">
        <v>8747</v>
      </c>
      <c r="B8090" s="89">
        <v>94.11</v>
      </c>
      <c r="C8090" s="89">
        <f>LN(Table3[[#This Row],[Value]]/B8089)</f>
        <v>4.899881980598964E-3</v>
      </c>
      <c r="D8090" s="89"/>
      <c r="E8090" s="89"/>
      <c r="F8090" s="89">
        <f>Table3[[#This Row],[Yield]]/100*(1+F8089)</f>
        <v>0</v>
      </c>
    </row>
    <row r="8091" spans="1:6" x14ac:dyDescent="0.2">
      <c r="A8091" s="88">
        <v>8748</v>
      </c>
      <c r="B8091" s="89">
        <v>94.7</v>
      </c>
      <c r="C8091" s="89">
        <f>LN(Table3[[#This Row],[Value]]/B8090)</f>
        <v>6.2496893213360456E-3</v>
      </c>
      <c r="D8091" s="89"/>
      <c r="E8091" s="89"/>
      <c r="F8091" s="89">
        <f>Table3[[#This Row],[Yield]]/100*(1+F8090)</f>
        <v>0</v>
      </c>
    </row>
    <row r="8092" spans="1:6" x14ac:dyDescent="0.2">
      <c r="A8092" s="88">
        <v>8749</v>
      </c>
      <c r="B8092" s="89">
        <v>94.93</v>
      </c>
      <c r="C8092" s="89">
        <f>LN(Table3[[#This Row],[Value]]/B8091)</f>
        <v>2.4257777016745245E-3</v>
      </c>
      <c r="D8092" s="89"/>
      <c r="E8092" s="89"/>
      <c r="F8092" s="89">
        <f>Table3[[#This Row],[Yield]]/100*(1+F8091)</f>
        <v>0</v>
      </c>
    </row>
    <row r="8093" spans="1:6" x14ac:dyDescent="0.2">
      <c r="A8093" s="88">
        <v>8750</v>
      </c>
      <c r="B8093" s="89">
        <v>95.23</v>
      </c>
      <c r="C8093" s="89">
        <f>LN(Table3[[#This Row],[Value]]/B8092)</f>
        <v>3.1552403122475435E-3</v>
      </c>
      <c r="D8093" s="89"/>
      <c r="E8093" s="89"/>
      <c r="F8093" s="89">
        <f>Table3[[#This Row],[Yield]]/100*(1+F8092)</f>
        <v>0</v>
      </c>
    </row>
    <row r="8094" spans="1:6" x14ac:dyDescent="0.2">
      <c r="A8094" s="88">
        <v>8752</v>
      </c>
      <c r="B8094" s="89">
        <v>95.26</v>
      </c>
      <c r="C8094" s="89">
        <f>LN(Table3[[#This Row],[Value]]/B8093)</f>
        <v>3.1497716675963749E-4</v>
      </c>
      <c r="D8094" s="89"/>
      <c r="E8094" s="89"/>
      <c r="F8094" s="89">
        <f>Table3[[#This Row],[Yield]]/100*(1+F8093)</f>
        <v>0</v>
      </c>
    </row>
    <row r="8095" spans="1:6" x14ac:dyDescent="0.2">
      <c r="A8095" s="88">
        <v>8753</v>
      </c>
      <c r="B8095" s="89">
        <v>93.66</v>
      </c>
      <c r="C8095" s="89">
        <f>LN(Table3[[#This Row],[Value]]/B8094)</f>
        <v>-1.6938791617318774E-2</v>
      </c>
      <c r="D8095" s="89"/>
      <c r="E8095" s="89"/>
      <c r="F8095" s="89">
        <f>Table3[[#This Row],[Yield]]/100*(1+F8094)</f>
        <v>0</v>
      </c>
    </row>
    <row r="8096" spans="1:6" x14ac:dyDescent="0.2">
      <c r="A8096" s="88">
        <v>8754</v>
      </c>
      <c r="B8096" s="89">
        <v>93.63</v>
      </c>
      <c r="C8096" s="89">
        <f>LN(Table3[[#This Row],[Value]]/B8095)</f>
        <v>-3.2035880459796017E-4</v>
      </c>
      <c r="D8096" s="89"/>
      <c r="E8096" s="89"/>
      <c r="F8096" s="89">
        <f>Table3[[#This Row],[Yield]]/100*(1+F8095)</f>
        <v>0</v>
      </c>
    </row>
    <row r="8097" spans="1:6" x14ac:dyDescent="0.2">
      <c r="A8097" s="88">
        <v>8755</v>
      </c>
      <c r="B8097" s="89">
        <v>94</v>
      </c>
      <c r="C8097" s="89">
        <f>LN(Table3[[#This Row],[Value]]/B8096)</f>
        <v>3.9439373192061214E-3</v>
      </c>
      <c r="D8097" s="89"/>
      <c r="E8097" s="89"/>
      <c r="F8097" s="89">
        <f>Table3[[#This Row],[Yield]]/100*(1+F8096)</f>
        <v>0</v>
      </c>
    </row>
    <row r="8098" spans="1:6" x14ac:dyDescent="0.2">
      <c r="A8098" s="88">
        <v>8756</v>
      </c>
      <c r="B8098" s="89">
        <v>93.51</v>
      </c>
      <c r="C8098" s="89">
        <f>LN(Table3[[#This Row],[Value]]/B8097)</f>
        <v>-5.2263998226484767E-3</v>
      </c>
      <c r="D8098" s="89"/>
      <c r="E8098" s="89"/>
      <c r="F8098" s="89">
        <f>Table3[[#This Row],[Yield]]/100*(1+F8097)</f>
        <v>0</v>
      </c>
    </row>
    <row r="8099" spans="1:6" x14ac:dyDescent="0.2">
      <c r="A8099" s="88">
        <v>8757</v>
      </c>
      <c r="B8099" s="89">
        <v>93.63</v>
      </c>
      <c r="C8099" s="89">
        <f>LN(Table3[[#This Row],[Value]]/B8098)</f>
        <v>1.2824625034422669E-3</v>
      </c>
      <c r="D8099" s="89"/>
      <c r="E8099" s="89"/>
      <c r="F8099" s="89">
        <f>Table3[[#This Row],[Yield]]/100*(1+F8098)</f>
        <v>0</v>
      </c>
    </row>
    <row r="8100" spans="1:6" x14ac:dyDescent="0.2">
      <c r="A8100" s="88">
        <v>8759</v>
      </c>
      <c r="B8100" s="89">
        <v>94.42</v>
      </c>
      <c r="C8100" s="89">
        <f>LN(Table3[[#This Row],[Value]]/B8099)</f>
        <v>8.4020701673429028E-3</v>
      </c>
      <c r="D8100" s="89"/>
      <c r="E8100" s="89"/>
      <c r="F8100" s="89">
        <f>Table3[[#This Row],[Yield]]/100*(1+F8099)</f>
        <v>0</v>
      </c>
    </row>
    <row r="8101" spans="1:6" x14ac:dyDescent="0.2">
      <c r="A8101" s="88">
        <v>8761</v>
      </c>
      <c r="B8101" s="89">
        <v>95.61</v>
      </c>
      <c r="C8101" s="89">
        <f>LN(Table3[[#This Row],[Value]]/B8100)</f>
        <v>1.252450197921408E-2</v>
      </c>
      <c r="D8101" s="89"/>
      <c r="E8101" s="89"/>
      <c r="F8101" s="89">
        <f>Table3[[#This Row],[Yield]]/100*(1+F8100)</f>
        <v>0</v>
      </c>
    </row>
    <row r="8102" spans="1:6" x14ac:dyDescent="0.2">
      <c r="A8102" s="88">
        <v>8762</v>
      </c>
      <c r="B8102" s="89">
        <v>94.98</v>
      </c>
      <c r="C8102" s="89">
        <f>LN(Table3[[#This Row],[Value]]/B8101)</f>
        <v>-6.6110739763788609E-3</v>
      </c>
      <c r="D8102" s="89"/>
      <c r="E8102" s="89"/>
      <c r="F8102" s="89">
        <f>Table3[[#This Row],[Yield]]/100*(1+F8101)</f>
        <v>0</v>
      </c>
    </row>
    <row r="8103" spans="1:6" x14ac:dyDescent="0.2">
      <c r="A8103" s="88">
        <v>8763</v>
      </c>
      <c r="B8103" s="89">
        <v>95.12</v>
      </c>
      <c r="C8103" s="89">
        <f>LN(Table3[[#This Row],[Value]]/B8102)</f>
        <v>1.4729092615505873E-3</v>
      </c>
      <c r="D8103" s="89"/>
      <c r="E8103" s="89"/>
      <c r="F8103" s="89">
        <f>Table3[[#This Row],[Yield]]/100*(1+F8102)</f>
        <v>0</v>
      </c>
    </row>
    <row r="8104" spans="1:6" x14ac:dyDescent="0.2">
      <c r="A8104" s="88">
        <v>8764</v>
      </c>
      <c r="B8104" s="89">
        <v>95.23</v>
      </c>
      <c r="C8104" s="89">
        <f>LN(Table3[[#This Row],[Value]]/B8103)</f>
        <v>1.1557658234282878E-3</v>
      </c>
      <c r="D8104" s="89"/>
      <c r="E8104" s="89"/>
      <c r="F8104" s="89">
        <f>Table3[[#This Row],[Yield]]/100*(1+F8103)</f>
        <v>0</v>
      </c>
    </row>
    <row r="8105" spans="1:6" x14ac:dyDescent="0.2">
      <c r="A8105" s="88">
        <v>8766</v>
      </c>
      <c r="B8105" s="89">
        <v>95.52</v>
      </c>
      <c r="C8105" s="89">
        <f>LN(Table3[[#This Row],[Value]]/B8104)</f>
        <v>3.0406314383373367E-3</v>
      </c>
      <c r="D8105" s="89"/>
      <c r="E8105" s="89"/>
      <c r="F8105" s="89">
        <f>Table3[[#This Row],[Yield]]/100*(1+F8104)</f>
        <v>0</v>
      </c>
    </row>
    <row r="8106" spans="1:6" x14ac:dyDescent="0.2">
      <c r="A8106" s="88">
        <v>8768</v>
      </c>
      <c r="B8106" s="89">
        <v>95.65</v>
      </c>
      <c r="C8106" s="89">
        <f>LN(Table3[[#This Row],[Value]]/B8105)</f>
        <v>1.3600462419699753E-3</v>
      </c>
      <c r="D8106" s="89"/>
      <c r="E8106" s="89"/>
      <c r="F8106" s="89">
        <f>Table3[[#This Row],[Yield]]/100*(1+F8105)</f>
        <v>0</v>
      </c>
    </row>
    <row r="8107" spans="1:6" x14ac:dyDescent="0.2">
      <c r="A8107" s="88">
        <v>8769</v>
      </c>
      <c r="B8107" s="89">
        <v>94.88</v>
      </c>
      <c r="C8107" s="89">
        <f>LN(Table3[[#This Row],[Value]]/B8106)</f>
        <v>-8.0827606368466982E-3</v>
      </c>
      <c r="D8107" s="89"/>
      <c r="E8107" s="89"/>
      <c r="F8107" s="89">
        <f>Table3[[#This Row],[Yield]]/100*(1+F8106)</f>
        <v>0</v>
      </c>
    </row>
    <row r="8108" spans="1:6" x14ac:dyDescent="0.2">
      <c r="A8108" s="88">
        <v>8770</v>
      </c>
      <c r="B8108" s="89">
        <v>95.4</v>
      </c>
      <c r="C8108" s="89">
        <f>LN(Table3[[#This Row],[Value]]/B8107)</f>
        <v>5.4656432048255906E-3</v>
      </c>
      <c r="D8108" s="89"/>
      <c r="E8108" s="89"/>
      <c r="F8108" s="89">
        <f>Table3[[#This Row],[Yield]]/100*(1+F8107)</f>
        <v>0</v>
      </c>
    </row>
    <row r="8109" spans="1:6" x14ac:dyDescent="0.2">
      <c r="A8109" s="88">
        <v>8771</v>
      </c>
      <c r="B8109" s="89">
        <v>96.26</v>
      </c>
      <c r="C8109" s="89">
        <f>LN(Table3[[#This Row],[Value]]/B8108)</f>
        <v>8.9742854207225022E-3</v>
      </c>
      <c r="D8109" s="89"/>
      <c r="E8109" s="89"/>
      <c r="F8109" s="89">
        <f>Table3[[#This Row],[Yield]]/100*(1+F8108)</f>
        <v>0</v>
      </c>
    </row>
    <row r="8110" spans="1:6" x14ac:dyDescent="0.2">
      <c r="A8110" s="88">
        <v>8773</v>
      </c>
      <c r="B8110" s="89">
        <v>96.54</v>
      </c>
      <c r="C8110" s="89">
        <f>LN(Table3[[#This Row],[Value]]/B8109)</f>
        <v>2.9045663573836139E-3</v>
      </c>
      <c r="D8110" s="89"/>
      <c r="E8110" s="89"/>
      <c r="F8110" s="89">
        <f>Table3[[#This Row],[Yield]]/100*(1+F8109)</f>
        <v>0</v>
      </c>
    </row>
    <row r="8111" spans="1:6" x14ac:dyDescent="0.2">
      <c r="A8111" s="88">
        <v>8774</v>
      </c>
      <c r="B8111" s="89">
        <v>96.77</v>
      </c>
      <c r="C8111" s="89">
        <f>LN(Table3[[#This Row],[Value]]/B8110)</f>
        <v>2.3795986605041181E-3</v>
      </c>
      <c r="D8111" s="89"/>
      <c r="E8111" s="89"/>
      <c r="F8111" s="89">
        <f>Table3[[#This Row],[Yield]]/100*(1+F8110)</f>
        <v>0</v>
      </c>
    </row>
    <row r="8112" spans="1:6" x14ac:dyDescent="0.2">
      <c r="A8112" s="88">
        <v>8775</v>
      </c>
      <c r="B8112" s="89">
        <v>97.04</v>
      </c>
      <c r="C8112" s="89">
        <f>LN(Table3[[#This Row],[Value]]/B8111)</f>
        <v>2.7862357429435367E-3</v>
      </c>
      <c r="D8112" s="89"/>
      <c r="E8112" s="89"/>
      <c r="F8112" s="89">
        <f>Table3[[#This Row],[Yield]]/100*(1+F8111)</f>
        <v>0</v>
      </c>
    </row>
    <row r="8113" spans="1:6" x14ac:dyDescent="0.2">
      <c r="A8113" s="88">
        <v>8776</v>
      </c>
      <c r="B8113" s="89">
        <v>97.23</v>
      </c>
      <c r="C8113" s="89">
        <f>LN(Table3[[#This Row],[Value]]/B8112)</f>
        <v>1.9560411857709476E-3</v>
      </c>
      <c r="D8113" s="89"/>
      <c r="E8113" s="89"/>
      <c r="F8113" s="89">
        <f>Table3[[#This Row],[Yield]]/100*(1+F8112)</f>
        <v>0</v>
      </c>
    </row>
    <row r="8114" spans="1:6" x14ac:dyDescent="0.2">
      <c r="A8114" s="88">
        <v>8777</v>
      </c>
      <c r="B8114" s="89">
        <v>97.46</v>
      </c>
      <c r="C8114" s="89">
        <f>LN(Table3[[#This Row],[Value]]/B8113)</f>
        <v>2.3627315937943135E-3</v>
      </c>
      <c r="D8114" s="89"/>
      <c r="E8114" s="89"/>
      <c r="F8114" s="89">
        <f>Table3[[#This Row],[Yield]]/100*(1+F8113)</f>
        <v>0</v>
      </c>
    </row>
    <row r="8115" spans="1:6" x14ac:dyDescent="0.2">
      <c r="A8115" s="88">
        <v>8778</v>
      </c>
      <c r="B8115" s="89">
        <v>97.25</v>
      </c>
      <c r="C8115" s="89">
        <f>LN(Table3[[#This Row],[Value]]/B8114)</f>
        <v>-2.1570549168044273E-3</v>
      </c>
      <c r="D8115" s="89"/>
      <c r="E8115" s="89"/>
      <c r="F8115" s="89">
        <f>Table3[[#This Row],[Yield]]/100*(1+F8114)</f>
        <v>0</v>
      </c>
    </row>
    <row r="8116" spans="1:6" x14ac:dyDescent="0.2">
      <c r="A8116" s="88">
        <v>8780</v>
      </c>
      <c r="B8116" s="89">
        <v>95.68</v>
      </c>
      <c r="C8116" s="89">
        <f>LN(Table3[[#This Row],[Value]]/B8115)</f>
        <v>-1.627569229623399E-2</v>
      </c>
      <c r="D8116" s="89"/>
      <c r="E8116" s="89"/>
      <c r="F8116" s="89">
        <f>Table3[[#This Row],[Yield]]/100*(1+F8115)</f>
        <v>0</v>
      </c>
    </row>
    <row r="8117" spans="1:6" x14ac:dyDescent="0.2">
      <c r="A8117" s="88">
        <v>8781</v>
      </c>
      <c r="B8117" s="89">
        <v>96.09</v>
      </c>
      <c r="C8117" s="89">
        <f>LN(Table3[[#This Row],[Value]]/B8116)</f>
        <v>4.2759620868547546E-3</v>
      </c>
      <c r="D8117" s="89"/>
      <c r="E8117" s="89"/>
      <c r="F8117" s="89">
        <f>Table3[[#This Row],[Yield]]/100*(1+F8116)</f>
        <v>0</v>
      </c>
    </row>
    <row r="8118" spans="1:6" x14ac:dyDescent="0.2">
      <c r="A8118" s="88">
        <v>8782</v>
      </c>
      <c r="B8118" s="89">
        <v>96.65</v>
      </c>
      <c r="C8118" s="89">
        <f>LN(Table3[[#This Row],[Value]]/B8117)</f>
        <v>5.8109533651635398E-3</v>
      </c>
      <c r="D8118" s="89"/>
      <c r="E8118" s="89"/>
      <c r="F8118" s="89">
        <f>Table3[[#This Row],[Yield]]/100*(1+F8117)</f>
        <v>0</v>
      </c>
    </row>
    <row r="8119" spans="1:6" x14ac:dyDescent="0.2">
      <c r="A8119" s="88">
        <v>8783</v>
      </c>
      <c r="B8119" s="89">
        <v>96.42</v>
      </c>
      <c r="C8119" s="89">
        <f>LN(Table3[[#This Row],[Value]]/B8118)</f>
        <v>-2.3825566768637192E-3</v>
      </c>
      <c r="D8119" s="89"/>
      <c r="E8119" s="89"/>
      <c r="F8119" s="89">
        <f>Table3[[#This Row],[Yield]]/100*(1+F8118)</f>
        <v>0</v>
      </c>
    </row>
    <row r="8120" spans="1:6" x14ac:dyDescent="0.2">
      <c r="A8120" s="88">
        <v>8784</v>
      </c>
      <c r="B8120" s="89">
        <v>96.28</v>
      </c>
      <c r="C8120" s="89">
        <f>LN(Table3[[#This Row],[Value]]/B8119)</f>
        <v>-1.4530360626049748E-3</v>
      </c>
      <c r="D8120" s="89"/>
      <c r="E8120" s="89"/>
      <c r="F8120" s="89">
        <f>Table3[[#This Row],[Yield]]/100*(1+F8119)</f>
        <v>0</v>
      </c>
    </row>
    <row r="8121" spans="1:6" x14ac:dyDescent="0.2">
      <c r="A8121" s="88">
        <v>8785</v>
      </c>
      <c r="B8121" s="89">
        <v>96.6</v>
      </c>
      <c r="C8121" s="89">
        <f>LN(Table3[[#This Row],[Value]]/B8120)</f>
        <v>3.3181283036009847E-3</v>
      </c>
      <c r="D8121" s="89"/>
      <c r="E8121" s="89"/>
      <c r="F8121" s="89">
        <f>Table3[[#This Row],[Yield]]/100*(1+F8120)</f>
        <v>0</v>
      </c>
    </row>
    <row r="8122" spans="1:6" x14ac:dyDescent="0.2">
      <c r="A8122" s="88">
        <v>8787</v>
      </c>
      <c r="B8122" s="89">
        <v>97.28</v>
      </c>
      <c r="C8122" s="89">
        <f>LN(Table3[[#This Row],[Value]]/B8121)</f>
        <v>7.0146769993847018E-3</v>
      </c>
      <c r="D8122" s="89"/>
      <c r="E8122" s="89"/>
      <c r="F8122" s="89">
        <f>Table3[[#This Row],[Yield]]/100*(1+F8121)</f>
        <v>0</v>
      </c>
    </row>
    <row r="8123" spans="1:6" x14ac:dyDescent="0.2">
      <c r="A8123" s="88">
        <v>8788</v>
      </c>
      <c r="B8123" s="89">
        <v>97.23</v>
      </c>
      <c r="C8123" s="89">
        <f>LN(Table3[[#This Row],[Value]]/B8122)</f>
        <v>-5.1411239629113321E-4</v>
      </c>
      <c r="D8123" s="89"/>
      <c r="E8123" s="89"/>
      <c r="F8123" s="89">
        <f>Table3[[#This Row],[Yield]]/100*(1+F8122)</f>
        <v>0</v>
      </c>
    </row>
    <row r="8124" spans="1:6" x14ac:dyDescent="0.2">
      <c r="A8124" s="88">
        <v>8789</v>
      </c>
      <c r="B8124" s="89">
        <v>97.73</v>
      </c>
      <c r="C8124" s="89">
        <f>LN(Table3[[#This Row],[Value]]/B8123)</f>
        <v>5.129268529178669E-3</v>
      </c>
      <c r="D8124" s="89"/>
      <c r="E8124" s="89"/>
      <c r="F8124" s="89">
        <f>Table3[[#This Row],[Yield]]/100*(1+F8123)</f>
        <v>0</v>
      </c>
    </row>
    <row r="8125" spans="1:6" x14ac:dyDescent="0.2">
      <c r="A8125" s="88">
        <v>8790</v>
      </c>
      <c r="B8125" s="89">
        <v>98.59</v>
      </c>
      <c r="C8125" s="89">
        <f>LN(Table3[[#This Row],[Value]]/B8124)</f>
        <v>8.7612622362055748E-3</v>
      </c>
      <c r="D8125" s="89"/>
      <c r="E8125" s="89"/>
      <c r="F8125" s="89">
        <f>Table3[[#This Row],[Yield]]/100*(1+F8124)</f>
        <v>0</v>
      </c>
    </row>
    <row r="8126" spans="1:6" x14ac:dyDescent="0.2">
      <c r="A8126" s="88">
        <v>8791</v>
      </c>
      <c r="B8126" s="89">
        <v>99.81</v>
      </c>
      <c r="C8126" s="89">
        <f>LN(Table3[[#This Row],[Value]]/B8125)</f>
        <v>1.229854211154506E-2</v>
      </c>
      <c r="D8126" s="89"/>
      <c r="E8126" s="89"/>
      <c r="F8126" s="89">
        <f>Table3[[#This Row],[Yield]]/100*(1+F8125)</f>
        <v>0</v>
      </c>
    </row>
    <row r="8127" spans="1:6" x14ac:dyDescent="0.2">
      <c r="A8127" s="88">
        <v>8792</v>
      </c>
      <c r="B8127" s="89">
        <v>100</v>
      </c>
      <c r="C8127" s="89">
        <f>LN(Table3[[#This Row],[Value]]/B8126)</f>
        <v>1.9018072895963891E-3</v>
      </c>
      <c r="D8127" s="89"/>
      <c r="E8127" s="89"/>
      <c r="F8127" s="89">
        <f>Table3[[#This Row],[Yield]]/100*(1+F8126)</f>
        <v>0</v>
      </c>
    </row>
    <row r="8128" spans="1:6" x14ac:dyDescent="0.2">
      <c r="A8128" s="88">
        <v>8794</v>
      </c>
      <c r="B8128" s="89">
        <v>99.35</v>
      </c>
      <c r="C8128" s="89">
        <f>LN(Table3[[#This Row],[Value]]/B8127)</f>
        <v>-6.5212169902655751E-3</v>
      </c>
      <c r="D8128" s="89"/>
      <c r="E8128" s="89"/>
      <c r="F8128" s="89">
        <f>Table3[[#This Row],[Yield]]/100*(1+F8127)</f>
        <v>0</v>
      </c>
    </row>
    <row r="8129" spans="1:6" x14ac:dyDescent="0.2">
      <c r="A8129" s="88">
        <v>8795</v>
      </c>
      <c r="B8129" s="89">
        <v>99.16</v>
      </c>
      <c r="C8129" s="89">
        <f>LN(Table3[[#This Row],[Value]]/B8128)</f>
        <v>-1.9142618308361061E-3</v>
      </c>
      <c r="D8129" s="89"/>
      <c r="E8129" s="89"/>
      <c r="F8129" s="89">
        <f>Table3[[#This Row],[Yield]]/100*(1+F8128)</f>
        <v>0</v>
      </c>
    </row>
    <row r="8130" spans="1:6" x14ac:dyDescent="0.2">
      <c r="A8130" s="88">
        <v>8796</v>
      </c>
      <c r="B8130" s="89">
        <v>99.4</v>
      </c>
      <c r="C8130" s="89">
        <f>LN(Table3[[#This Row],[Value]]/B8129)</f>
        <v>2.4174064955386218E-3</v>
      </c>
      <c r="D8130" s="89"/>
      <c r="E8130" s="89"/>
      <c r="F8130" s="89">
        <f>Table3[[#This Row],[Yield]]/100*(1+F8129)</f>
        <v>0</v>
      </c>
    </row>
    <row r="8131" spans="1:6" x14ac:dyDescent="0.2">
      <c r="A8131" s="88">
        <v>8797</v>
      </c>
      <c r="B8131" s="89">
        <v>100.66</v>
      </c>
      <c r="C8131" s="89">
        <f>LN(Table3[[#This Row],[Value]]/B8130)</f>
        <v>1.2596387685685566E-2</v>
      </c>
      <c r="D8131" s="89"/>
      <c r="E8131" s="89"/>
      <c r="F8131" s="89">
        <f>Table3[[#This Row],[Yield]]/100*(1+F8130)</f>
        <v>0</v>
      </c>
    </row>
    <row r="8132" spans="1:6" x14ac:dyDescent="0.2">
      <c r="A8132" s="88">
        <v>8798</v>
      </c>
      <c r="B8132" s="89">
        <v>100.7</v>
      </c>
      <c r="C8132" s="89">
        <f>LN(Table3[[#This Row],[Value]]/B8131)</f>
        <v>3.9729837630270425E-4</v>
      </c>
      <c r="D8132" s="89"/>
      <c r="E8132" s="89"/>
      <c r="F8132" s="89">
        <f>Table3[[#This Row],[Yield]]/100*(1+F8131)</f>
        <v>0</v>
      </c>
    </row>
    <row r="8133" spans="1:6" x14ac:dyDescent="0.2">
      <c r="A8133" s="88">
        <v>8799</v>
      </c>
      <c r="B8133" s="89">
        <v>100.84</v>
      </c>
      <c r="C8133" s="89">
        <f>LN(Table3[[#This Row],[Value]]/B8132)</f>
        <v>1.3893025952025702E-3</v>
      </c>
      <c r="D8133" s="89"/>
      <c r="E8133" s="89"/>
      <c r="F8133" s="89">
        <f>Table3[[#This Row],[Yield]]/100*(1+F8132)</f>
        <v>0</v>
      </c>
    </row>
    <row r="8134" spans="1:6" x14ac:dyDescent="0.2">
      <c r="A8134" s="88">
        <v>8801</v>
      </c>
      <c r="B8134" s="89">
        <v>101.08</v>
      </c>
      <c r="C8134" s="89">
        <f>LN(Table3[[#This Row],[Value]]/B8133)</f>
        <v>2.3771802002744181E-3</v>
      </c>
      <c r="D8134" s="89"/>
      <c r="E8134" s="89"/>
      <c r="F8134" s="89">
        <f>Table3[[#This Row],[Yield]]/100*(1+F8133)</f>
        <v>0</v>
      </c>
    </row>
    <row r="8135" spans="1:6" x14ac:dyDescent="0.2">
      <c r="A8135" s="88">
        <v>8802</v>
      </c>
      <c r="B8135" s="89">
        <v>101.08</v>
      </c>
      <c r="C8135" s="89">
        <f>LN(Table3[[#This Row],[Value]]/B8134)</f>
        <v>0</v>
      </c>
      <c r="D8135" s="89"/>
      <c r="E8135" s="89"/>
      <c r="F8135" s="89">
        <f>Table3[[#This Row],[Yield]]/100*(1+F8134)</f>
        <v>0</v>
      </c>
    </row>
    <row r="8136" spans="1:6" x14ac:dyDescent="0.2">
      <c r="A8136" s="88">
        <v>8803</v>
      </c>
      <c r="B8136" s="89">
        <v>101.31</v>
      </c>
      <c r="C8136" s="89">
        <f>LN(Table3[[#This Row],[Value]]/B8135)</f>
        <v>2.2728405455926578E-3</v>
      </c>
      <c r="D8136" s="89"/>
      <c r="E8136" s="89"/>
      <c r="F8136" s="89">
        <f>Table3[[#This Row],[Yield]]/100*(1+F8135)</f>
        <v>0</v>
      </c>
    </row>
    <row r="8137" spans="1:6" x14ac:dyDescent="0.2">
      <c r="A8137" s="88">
        <v>8804</v>
      </c>
      <c r="B8137" s="89">
        <v>100.99</v>
      </c>
      <c r="C8137" s="89">
        <f>LN(Table3[[#This Row],[Value]]/B8136)</f>
        <v>-3.1636210271205425E-3</v>
      </c>
      <c r="D8137" s="89"/>
      <c r="E8137" s="89"/>
      <c r="F8137" s="89">
        <f>Table3[[#This Row],[Yield]]/100*(1+F8136)</f>
        <v>0</v>
      </c>
    </row>
    <row r="8138" spans="1:6" x14ac:dyDescent="0.2">
      <c r="A8138" s="88">
        <v>8805</v>
      </c>
      <c r="B8138" s="89">
        <v>100.2</v>
      </c>
      <c r="C8138" s="89">
        <f>LN(Table3[[#This Row],[Value]]/B8137)</f>
        <v>-7.853313387701016E-3</v>
      </c>
      <c r="D8138" s="89"/>
      <c r="E8138" s="89"/>
      <c r="F8138" s="89">
        <f>Table3[[#This Row],[Yield]]/100*(1+F8137)</f>
        <v>0</v>
      </c>
    </row>
    <row r="8139" spans="1:6" x14ac:dyDescent="0.2">
      <c r="A8139" s="88">
        <v>8806</v>
      </c>
      <c r="B8139" s="89">
        <v>100.88</v>
      </c>
      <c r="C8139" s="89">
        <f>LN(Table3[[#This Row],[Value]]/B8138)</f>
        <v>6.763503005899652E-3</v>
      </c>
      <c r="D8139" s="89"/>
      <c r="E8139" s="89"/>
      <c r="F8139" s="89">
        <f>Table3[[#This Row],[Yield]]/100*(1+F8138)</f>
        <v>0</v>
      </c>
    </row>
    <row r="8140" spans="1:6" x14ac:dyDescent="0.2">
      <c r="A8140" s="88">
        <v>8808</v>
      </c>
      <c r="B8140" s="89">
        <v>100.91</v>
      </c>
      <c r="C8140" s="89">
        <f>LN(Table3[[#This Row],[Value]]/B8139)</f>
        <v>2.9733881977328736E-4</v>
      </c>
      <c r="D8140" s="89"/>
      <c r="E8140" s="89"/>
      <c r="F8140" s="89">
        <f>Table3[[#This Row],[Yield]]/100*(1+F8139)</f>
        <v>0</v>
      </c>
    </row>
    <row r="8141" spans="1:6" x14ac:dyDescent="0.2">
      <c r="A8141" s="88">
        <v>8810</v>
      </c>
      <c r="B8141" s="89">
        <v>99.81</v>
      </c>
      <c r="C8141" s="89">
        <f>LN(Table3[[#This Row],[Value]]/B8140)</f>
        <v>-1.0960651777942256E-2</v>
      </c>
      <c r="D8141" s="89"/>
      <c r="E8141" s="89"/>
      <c r="F8141" s="89">
        <f>Table3[[#This Row],[Yield]]/100*(1+F8140)</f>
        <v>0</v>
      </c>
    </row>
    <row r="8142" spans="1:6" x14ac:dyDescent="0.2">
      <c r="A8142" s="88">
        <v>8811</v>
      </c>
      <c r="B8142" s="89">
        <v>100.05</v>
      </c>
      <c r="C8142" s="89">
        <f>LN(Table3[[#This Row],[Value]]/B8141)</f>
        <v>2.4016823312474206E-3</v>
      </c>
      <c r="D8142" s="89"/>
      <c r="E8142" s="89"/>
      <c r="F8142" s="89">
        <f>Table3[[#This Row],[Yield]]/100*(1+F8141)</f>
        <v>0</v>
      </c>
    </row>
    <row r="8143" spans="1:6" x14ac:dyDescent="0.2">
      <c r="A8143" s="88">
        <v>8812</v>
      </c>
      <c r="B8143" s="89">
        <v>96.63</v>
      </c>
      <c r="C8143" s="89">
        <f>LN(Table3[[#This Row],[Value]]/B8142)</f>
        <v>-3.4780809018525274E-2</v>
      </c>
      <c r="D8143" s="89"/>
      <c r="E8143" s="89"/>
      <c r="F8143" s="89">
        <f>Table3[[#This Row],[Yield]]/100*(1+F8142)</f>
        <v>0</v>
      </c>
    </row>
    <row r="8144" spans="1:6" x14ac:dyDescent="0.2">
      <c r="A8144" s="88">
        <v>8813</v>
      </c>
      <c r="B8144" s="89">
        <v>98.06</v>
      </c>
      <c r="C8144" s="89">
        <f>LN(Table3[[#This Row],[Value]]/B8143)</f>
        <v>1.4690284211870045E-2</v>
      </c>
      <c r="D8144" s="89"/>
      <c r="E8144" s="89"/>
      <c r="F8144" s="89">
        <f>Table3[[#This Row],[Yield]]/100*(1+F8143)</f>
        <v>0</v>
      </c>
    </row>
    <row r="8145" spans="1:6" x14ac:dyDescent="0.2">
      <c r="A8145" s="88">
        <v>8815</v>
      </c>
      <c r="B8145" s="89">
        <v>96.33</v>
      </c>
      <c r="C8145" s="89">
        <f>LN(Table3[[#This Row],[Value]]/B8144)</f>
        <v>-1.7799739453554932E-2</v>
      </c>
      <c r="D8145" s="89"/>
      <c r="E8145" s="89"/>
      <c r="F8145" s="89">
        <f>Table3[[#This Row],[Yield]]/100*(1+F8144)</f>
        <v>0</v>
      </c>
    </row>
    <row r="8146" spans="1:6" x14ac:dyDescent="0.2">
      <c r="A8146" s="88">
        <v>8816</v>
      </c>
      <c r="B8146" s="89">
        <v>96.97</v>
      </c>
      <c r="C8146" s="89">
        <f>LN(Table3[[#This Row],[Value]]/B8145)</f>
        <v>6.6218555469226672E-3</v>
      </c>
      <c r="D8146" s="89"/>
      <c r="E8146" s="89"/>
      <c r="F8146" s="89">
        <f>Table3[[#This Row],[Yield]]/100*(1+F8145)</f>
        <v>0</v>
      </c>
    </row>
    <row r="8147" spans="1:6" x14ac:dyDescent="0.2">
      <c r="A8147" s="88">
        <v>8817</v>
      </c>
      <c r="B8147" s="89">
        <v>96.58</v>
      </c>
      <c r="C8147" s="89">
        <f>LN(Table3[[#This Row],[Value]]/B8146)</f>
        <v>-4.029971871059042E-3</v>
      </c>
      <c r="D8147" s="89"/>
      <c r="E8147" s="89"/>
      <c r="F8147" s="89">
        <f>Table3[[#This Row],[Yield]]/100*(1+F8146)</f>
        <v>0</v>
      </c>
    </row>
    <row r="8148" spans="1:6" x14ac:dyDescent="0.2">
      <c r="A8148" s="88">
        <v>8818</v>
      </c>
      <c r="B8148" s="89">
        <v>97.4</v>
      </c>
      <c r="C8148" s="89">
        <f>LN(Table3[[#This Row],[Value]]/B8147)</f>
        <v>8.4545302030936027E-3</v>
      </c>
      <c r="D8148" s="89"/>
      <c r="E8148" s="89"/>
      <c r="F8148" s="89">
        <f>Table3[[#This Row],[Yield]]/100*(1+F8147)</f>
        <v>0</v>
      </c>
    </row>
    <row r="8149" spans="1:6" x14ac:dyDescent="0.2">
      <c r="A8149" s="88">
        <v>8820</v>
      </c>
      <c r="B8149" s="89">
        <v>97.88</v>
      </c>
      <c r="C8149" s="89">
        <f>LN(Table3[[#This Row],[Value]]/B8148)</f>
        <v>4.916027925981393E-3</v>
      </c>
      <c r="D8149" s="89"/>
      <c r="E8149" s="89"/>
      <c r="F8149" s="89">
        <f>Table3[[#This Row],[Yield]]/100*(1+F8148)</f>
        <v>0</v>
      </c>
    </row>
    <row r="8150" spans="1:6" x14ac:dyDescent="0.2">
      <c r="A8150" s="88">
        <v>8822</v>
      </c>
      <c r="B8150" s="89">
        <v>97.16</v>
      </c>
      <c r="C8150" s="89">
        <f>LN(Table3[[#This Row],[Value]]/B8149)</f>
        <v>-7.3831344404991358E-3</v>
      </c>
      <c r="D8150" s="89"/>
      <c r="E8150" s="89"/>
      <c r="F8150" s="89">
        <f>Table3[[#This Row],[Yield]]/100*(1+F8149)</f>
        <v>0</v>
      </c>
    </row>
    <row r="8151" spans="1:6" x14ac:dyDescent="0.2">
      <c r="A8151" s="88">
        <v>8823</v>
      </c>
      <c r="B8151" s="89">
        <v>96.45</v>
      </c>
      <c r="C8151" s="89">
        <f>LN(Table3[[#This Row],[Value]]/B8150)</f>
        <v>-7.3343647822335604E-3</v>
      </c>
      <c r="D8151" s="89"/>
      <c r="E8151" s="89"/>
      <c r="F8151" s="89">
        <f>Table3[[#This Row],[Yield]]/100*(1+F8150)</f>
        <v>0</v>
      </c>
    </row>
    <row r="8152" spans="1:6" x14ac:dyDescent="0.2">
      <c r="A8152" s="88">
        <v>8824</v>
      </c>
      <c r="B8152" s="89">
        <v>96.75</v>
      </c>
      <c r="C8152" s="89">
        <f>LN(Table3[[#This Row],[Value]]/B8151)</f>
        <v>3.1055925581530666E-3</v>
      </c>
      <c r="D8152" s="89"/>
      <c r="E8152" s="89"/>
      <c r="F8152" s="89">
        <f>Table3[[#This Row],[Yield]]/100*(1+F8151)</f>
        <v>0</v>
      </c>
    </row>
    <row r="8153" spans="1:6" x14ac:dyDescent="0.2">
      <c r="A8153" s="88">
        <v>8825</v>
      </c>
      <c r="B8153" s="89">
        <v>97.69</v>
      </c>
      <c r="C8153" s="89">
        <f>LN(Table3[[#This Row],[Value]]/B8152)</f>
        <v>9.6688677549598753E-3</v>
      </c>
      <c r="D8153" s="89"/>
      <c r="E8153" s="89"/>
      <c r="F8153" s="89">
        <f>Table3[[#This Row],[Yield]]/100*(1+F8152)</f>
        <v>0</v>
      </c>
    </row>
    <row r="8154" spans="1:6" x14ac:dyDescent="0.2">
      <c r="A8154" s="88">
        <v>8826</v>
      </c>
      <c r="B8154" s="89">
        <v>97.22</v>
      </c>
      <c r="C8154" s="89">
        <f>LN(Table3[[#This Row],[Value]]/B8153)</f>
        <v>-4.82274804754175E-3</v>
      </c>
      <c r="D8154" s="89"/>
      <c r="E8154" s="89"/>
      <c r="F8154" s="89">
        <f>Table3[[#This Row],[Yield]]/100*(1+F8153)</f>
        <v>0</v>
      </c>
    </row>
    <row r="8155" spans="1:6" x14ac:dyDescent="0.2">
      <c r="A8155" s="88">
        <v>8827</v>
      </c>
      <c r="B8155" s="89">
        <v>97.49</v>
      </c>
      <c r="C8155" s="89">
        <f>LN(Table3[[#This Row],[Value]]/B8154)</f>
        <v>2.7733570238707645E-3</v>
      </c>
      <c r="D8155" s="89"/>
      <c r="E8155" s="89"/>
      <c r="F8155" s="89">
        <f>Table3[[#This Row],[Yield]]/100*(1+F8154)</f>
        <v>0</v>
      </c>
    </row>
    <row r="8156" spans="1:6" x14ac:dyDescent="0.2">
      <c r="A8156" s="88">
        <v>8829</v>
      </c>
      <c r="B8156" s="89">
        <v>97.1</v>
      </c>
      <c r="C8156" s="89">
        <f>LN(Table3[[#This Row],[Value]]/B8155)</f>
        <v>-4.0084333439009629E-3</v>
      </c>
      <c r="D8156" s="89"/>
      <c r="E8156" s="89"/>
      <c r="F8156" s="89">
        <f>Table3[[#This Row],[Yield]]/100*(1+F8155)</f>
        <v>0</v>
      </c>
    </row>
    <row r="8157" spans="1:6" x14ac:dyDescent="0.2">
      <c r="A8157" s="88">
        <v>8830</v>
      </c>
      <c r="B8157" s="89">
        <v>97.5</v>
      </c>
      <c r="C8157" s="89">
        <f>LN(Table3[[#This Row],[Value]]/B8156)</f>
        <v>4.1110027065222876E-3</v>
      </c>
      <c r="D8157" s="89"/>
      <c r="E8157" s="89"/>
      <c r="F8157" s="89">
        <f>Table3[[#This Row],[Yield]]/100*(1+F8156)</f>
        <v>0</v>
      </c>
    </row>
    <row r="8158" spans="1:6" x14ac:dyDescent="0.2">
      <c r="A8158" s="88">
        <v>8831</v>
      </c>
      <c r="B8158" s="89">
        <v>97.55</v>
      </c>
      <c r="C8158" s="89">
        <f>LN(Table3[[#This Row],[Value]]/B8157)</f>
        <v>5.1268906531863438E-4</v>
      </c>
      <c r="D8158" s="89"/>
      <c r="E8158" s="89"/>
      <c r="F8158" s="89">
        <f>Table3[[#This Row],[Yield]]/100*(1+F8157)</f>
        <v>0</v>
      </c>
    </row>
    <row r="8159" spans="1:6" x14ac:dyDescent="0.2">
      <c r="A8159" s="88">
        <v>8832</v>
      </c>
      <c r="B8159" s="89">
        <v>98.45</v>
      </c>
      <c r="C8159" s="89">
        <f>LN(Table3[[#This Row],[Value]]/B8158)</f>
        <v>9.183738016014303E-3</v>
      </c>
      <c r="D8159" s="89"/>
      <c r="E8159" s="89"/>
      <c r="F8159" s="89">
        <f>Table3[[#This Row],[Yield]]/100*(1+F8158)</f>
        <v>0</v>
      </c>
    </row>
    <row r="8160" spans="1:6" x14ac:dyDescent="0.2">
      <c r="A8160" s="88">
        <v>8833</v>
      </c>
      <c r="B8160" s="89">
        <v>98.61</v>
      </c>
      <c r="C8160" s="89">
        <f>LN(Table3[[#This Row],[Value]]/B8159)</f>
        <v>1.6238712591032422E-3</v>
      </c>
      <c r="D8160" s="89"/>
      <c r="E8160" s="89"/>
      <c r="F8160" s="89">
        <f>Table3[[#This Row],[Yield]]/100*(1+F8159)</f>
        <v>0</v>
      </c>
    </row>
    <row r="8161" spans="1:6" x14ac:dyDescent="0.2">
      <c r="A8161" s="88">
        <v>8834</v>
      </c>
      <c r="B8161" s="89">
        <v>98.25</v>
      </c>
      <c r="C8161" s="89">
        <f>LN(Table3[[#This Row],[Value]]/B8160)</f>
        <v>-3.657425594867141E-3</v>
      </c>
      <c r="D8161" s="89"/>
      <c r="E8161" s="89"/>
      <c r="F8161" s="89">
        <f>Table3[[#This Row],[Yield]]/100*(1+F8160)</f>
        <v>0</v>
      </c>
    </row>
    <row r="8162" spans="1:6" x14ac:dyDescent="0.2">
      <c r="A8162" s="88">
        <v>8836</v>
      </c>
      <c r="B8162" s="89">
        <v>97.21</v>
      </c>
      <c r="C8162" s="89">
        <f>LN(Table3[[#This Row],[Value]]/B8161)</f>
        <v>-1.0641663916393075E-2</v>
      </c>
      <c r="D8162" s="89"/>
      <c r="E8162" s="89"/>
      <c r="F8162" s="89">
        <f>Table3[[#This Row],[Yield]]/100*(1+F8161)</f>
        <v>0</v>
      </c>
    </row>
    <row r="8163" spans="1:6" x14ac:dyDescent="0.2">
      <c r="A8163" s="88">
        <v>8837</v>
      </c>
      <c r="B8163" s="89">
        <v>97.81</v>
      </c>
      <c r="C8163" s="89">
        <f>LN(Table3[[#This Row],[Value]]/B8162)</f>
        <v>6.1532344694239603E-3</v>
      </c>
      <c r="D8163" s="89"/>
      <c r="E8163" s="89"/>
      <c r="F8163" s="89">
        <f>Table3[[#This Row],[Yield]]/100*(1+F8162)</f>
        <v>0</v>
      </c>
    </row>
    <row r="8164" spans="1:6" x14ac:dyDescent="0.2">
      <c r="A8164" s="88">
        <v>8838</v>
      </c>
      <c r="B8164" s="89">
        <v>97.58</v>
      </c>
      <c r="C8164" s="89">
        <f>LN(Table3[[#This Row],[Value]]/B8163)</f>
        <v>-2.3542669147104977E-3</v>
      </c>
      <c r="D8164" s="89"/>
      <c r="E8164" s="89"/>
      <c r="F8164" s="89">
        <f>Table3[[#This Row],[Yield]]/100*(1+F8163)</f>
        <v>0</v>
      </c>
    </row>
    <row r="8165" spans="1:6" x14ac:dyDescent="0.2">
      <c r="A8165" s="88">
        <v>8839</v>
      </c>
      <c r="B8165" s="89">
        <v>98.25</v>
      </c>
      <c r="C8165" s="89">
        <f>LN(Table3[[#This Row],[Value]]/B8164)</f>
        <v>6.8426963616795532E-3</v>
      </c>
      <c r="D8165" s="89"/>
      <c r="E8165" s="89"/>
      <c r="F8165" s="89">
        <f>Table3[[#This Row],[Yield]]/100*(1+F8164)</f>
        <v>0</v>
      </c>
    </row>
    <row r="8166" spans="1:6" x14ac:dyDescent="0.2">
      <c r="A8166" s="88">
        <v>8840</v>
      </c>
      <c r="B8166" s="89">
        <v>98.86</v>
      </c>
      <c r="C8166" s="89">
        <f>LN(Table3[[#This Row],[Value]]/B8165)</f>
        <v>6.189457129442532E-3</v>
      </c>
      <c r="D8166" s="89"/>
      <c r="E8166" s="89"/>
      <c r="F8166" s="89">
        <f>Table3[[#This Row],[Yield]]/100*(1+F8165)</f>
        <v>0</v>
      </c>
    </row>
    <row r="8167" spans="1:6" x14ac:dyDescent="0.2">
      <c r="A8167" s="88">
        <v>8841</v>
      </c>
      <c r="B8167" s="89">
        <v>98.02</v>
      </c>
      <c r="C8167" s="89">
        <f>LN(Table3[[#This Row],[Value]]/B8166)</f>
        <v>-8.5331683974118541E-3</v>
      </c>
      <c r="D8167" s="89"/>
      <c r="E8167" s="89"/>
      <c r="F8167" s="89">
        <f>Table3[[#This Row],[Yield]]/100*(1+F8166)</f>
        <v>0</v>
      </c>
    </row>
    <row r="8168" spans="1:6" x14ac:dyDescent="0.2">
      <c r="A8168" s="88">
        <v>8843</v>
      </c>
      <c r="B8168" s="89">
        <v>96.6</v>
      </c>
      <c r="C8168" s="89">
        <f>LN(Table3[[#This Row],[Value]]/B8167)</f>
        <v>-1.4592798262929125E-2</v>
      </c>
      <c r="D8168" s="89"/>
      <c r="E8168" s="89"/>
      <c r="F8168" s="89">
        <f>Table3[[#This Row],[Yield]]/100*(1+F8167)</f>
        <v>0</v>
      </c>
    </row>
    <row r="8169" spans="1:6" x14ac:dyDescent="0.2">
      <c r="A8169" s="88">
        <v>8844</v>
      </c>
      <c r="B8169" s="89">
        <v>96.69</v>
      </c>
      <c r="C8169" s="89">
        <f>LN(Table3[[#This Row],[Value]]/B8168)</f>
        <v>9.3124327698393449E-4</v>
      </c>
      <c r="D8169" s="89"/>
      <c r="E8169" s="89"/>
      <c r="F8169" s="89">
        <f>Table3[[#This Row],[Yield]]/100*(1+F8168)</f>
        <v>0</v>
      </c>
    </row>
    <row r="8170" spans="1:6" x14ac:dyDescent="0.2">
      <c r="A8170" s="88">
        <v>8845</v>
      </c>
      <c r="B8170" s="89">
        <v>96.89</v>
      </c>
      <c r="C8170" s="89">
        <f>LN(Table3[[#This Row],[Value]]/B8169)</f>
        <v>2.0663299014565596E-3</v>
      </c>
      <c r="D8170" s="89"/>
      <c r="E8170" s="89"/>
      <c r="F8170" s="89">
        <f>Table3[[#This Row],[Yield]]/100*(1+F8169)</f>
        <v>0</v>
      </c>
    </row>
    <row r="8171" spans="1:6" x14ac:dyDescent="0.2">
      <c r="A8171" s="88">
        <v>8846</v>
      </c>
      <c r="B8171" s="89">
        <v>95.88</v>
      </c>
      <c r="C8171" s="89">
        <f>LN(Table3[[#This Row],[Value]]/B8170)</f>
        <v>-1.0478904830729146E-2</v>
      </c>
      <c r="D8171" s="89"/>
      <c r="E8171" s="89"/>
      <c r="F8171" s="89">
        <f>Table3[[#This Row],[Yield]]/100*(1+F8170)</f>
        <v>0</v>
      </c>
    </row>
    <row r="8172" spans="1:6" x14ac:dyDescent="0.2">
      <c r="A8172" s="88">
        <v>8847</v>
      </c>
      <c r="B8172" s="89">
        <v>95.87</v>
      </c>
      <c r="C8172" s="89">
        <f>LN(Table3[[#This Row],[Value]]/B8171)</f>
        <v>-1.0430247727826649E-4</v>
      </c>
      <c r="D8172" s="89"/>
      <c r="E8172" s="89"/>
      <c r="F8172" s="89">
        <f>Table3[[#This Row],[Yield]]/100*(1+F8171)</f>
        <v>0</v>
      </c>
    </row>
    <row r="8173" spans="1:6" x14ac:dyDescent="0.2">
      <c r="A8173" s="88">
        <v>8848</v>
      </c>
      <c r="B8173" s="89">
        <v>95.72</v>
      </c>
      <c r="C8173" s="89">
        <f>LN(Table3[[#This Row],[Value]]/B8172)</f>
        <v>-1.5658440487326568E-3</v>
      </c>
      <c r="D8173" s="89"/>
      <c r="E8173" s="89"/>
      <c r="F8173" s="89">
        <f>Table3[[#This Row],[Yield]]/100*(1+F8172)</f>
        <v>0</v>
      </c>
    </row>
    <row r="8174" spans="1:6" x14ac:dyDescent="0.2">
      <c r="A8174" s="88">
        <v>8850</v>
      </c>
      <c r="B8174" s="89">
        <v>95.58</v>
      </c>
      <c r="C8174" s="89">
        <f>LN(Table3[[#This Row],[Value]]/B8173)</f>
        <v>-1.4636698901604331E-3</v>
      </c>
      <c r="D8174" s="89"/>
      <c r="E8174" s="89"/>
      <c r="F8174" s="89">
        <f>Table3[[#This Row],[Yield]]/100*(1+F8173)</f>
        <v>0</v>
      </c>
    </row>
    <row r="8175" spans="1:6" x14ac:dyDescent="0.2">
      <c r="A8175" s="88">
        <v>8851</v>
      </c>
      <c r="B8175" s="89">
        <v>94.12</v>
      </c>
      <c r="C8175" s="89">
        <f>LN(Table3[[#This Row],[Value]]/B8174)</f>
        <v>-1.5393029290850322E-2</v>
      </c>
      <c r="D8175" s="89"/>
      <c r="E8175" s="89"/>
      <c r="F8175" s="89">
        <f>Table3[[#This Row],[Yield]]/100*(1+F8174)</f>
        <v>0</v>
      </c>
    </row>
    <row r="8176" spans="1:6" x14ac:dyDescent="0.2">
      <c r="A8176" s="88">
        <v>8852</v>
      </c>
      <c r="B8176" s="89">
        <v>93.67</v>
      </c>
      <c r="C8176" s="89">
        <f>LN(Table3[[#This Row],[Value]]/B8175)</f>
        <v>-4.7925966381225545E-3</v>
      </c>
      <c r="D8176" s="89"/>
      <c r="E8176" s="89"/>
      <c r="F8176" s="89">
        <f>Table3[[#This Row],[Yield]]/100*(1+F8175)</f>
        <v>0</v>
      </c>
    </row>
    <row r="8177" spans="1:6" x14ac:dyDescent="0.2">
      <c r="A8177" s="88">
        <v>8853</v>
      </c>
      <c r="B8177" s="89">
        <v>92.9</v>
      </c>
      <c r="C8177" s="89">
        <f>LN(Table3[[#This Row],[Value]]/B8176)</f>
        <v>-8.2543214012462847E-3</v>
      </c>
      <c r="D8177" s="89"/>
      <c r="E8177" s="89"/>
      <c r="F8177" s="89">
        <f>Table3[[#This Row],[Yield]]/100*(1+F8176)</f>
        <v>0</v>
      </c>
    </row>
    <row r="8178" spans="1:6" x14ac:dyDescent="0.2">
      <c r="A8178" s="88">
        <v>8854</v>
      </c>
      <c r="B8178" s="89">
        <v>92.54</v>
      </c>
      <c r="C8178" s="89">
        <f>LN(Table3[[#This Row],[Value]]/B8177)</f>
        <v>-3.8826623409393447E-3</v>
      </c>
      <c r="D8178" s="89"/>
      <c r="E8178" s="89"/>
      <c r="F8178" s="89">
        <f>Table3[[#This Row],[Yield]]/100*(1+F8177)</f>
        <v>0</v>
      </c>
    </row>
    <row r="8179" spans="1:6" x14ac:dyDescent="0.2">
      <c r="A8179" s="88">
        <v>8855</v>
      </c>
      <c r="B8179" s="89">
        <v>92.28</v>
      </c>
      <c r="C8179" s="89">
        <f>LN(Table3[[#This Row],[Value]]/B8178)</f>
        <v>-2.8135501733007225E-3</v>
      </c>
      <c r="D8179" s="89"/>
      <c r="E8179" s="89"/>
      <c r="F8179" s="89">
        <f>Table3[[#This Row],[Yield]]/100*(1+F8178)</f>
        <v>0</v>
      </c>
    </row>
    <row r="8180" spans="1:6" x14ac:dyDescent="0.2">
      <c r="A8180" s="88">
        <v>8857</v>
      </c>
      <c r="B8180" s="89">
        <v>93.01</v>
      </c>
      <c r="C8180" s="89">
        <f>LN(Table3[[#This Row],[Value]]/B8179)</f>
        <v>7.8795809488227762E-3</v>
      </c>
      <c r="D8180" s="89"/>
      <c r="E8180" s="89"/>
      <c r="F8180" s="89">
        <f>Table3[[#This Row],[Yield]]/100*(1+F8179)</f>
        <v>0</v>
      </c>
    </row>
    <row r="8181" spans="1:6" x14ac:dyDescent="0.2">
      <c r="A8181" s="88">
        <v>8858</v>
      </c>
      <c r="B8181" s="89">
        <v>93.5</v>
      </c>
      <c r="C8181" s="89">
        <f>LN(Table3[[#This Row],[Value]]/B8180)</f>
        <v>5.2544220402657524E-3</v>
      </c>
      <c r="D8181" s="89"/>
      <c r="E8181" s="89"/>
      <c r="F8181" s="89">
        <f>Table3[[#This Row],[Yield]]/100*(1+F8180)</f>
        <v>0</v>
      </c>
    </row>
    <row r="8182" spans="1:6" x14ac:dyDescent="0.2">
      <c r="A8182" s="88">
        <v>8859</v>
      </c>
      <c r="B8182" s="89">
        <v>94.5</v>
      </c>
      <c r="C8182" s="89">
        <f>LN(Table3[[#This Row],[Value]]/B8181)</f>
        <v>1.0638398205055797E-2</v>
      </c>
      <c r="D8182" s="89"/>
      <c r="E8182" s="89"/>
      <c r="F8182" s="89">
        <f>Table3[[#This Row],[Yield]]/100*(1+F8181)</f>
        <v>0</v>
      </c>
    </row>
    <row r="8183" spans="1:6" x14ac:dyDescent="0.2">
      <c r="A8183" s="88">
        <v>8860</v>
      </c>
      <c r="B8183" s="89">
        <v>94.33</v>
      </c>
      <c r="C8183" s="89">
        <f>LN(Table3[[#This Row],[Value]]/B8182)</f>
        <v>-1.8005618379352414E-3</v>
      </c>
      <c r="D8183" s="89"/>
      <c r="E8183" s="89"/>
      <c r="F8183" s="89">
        <f>Table3[[#This Row],[Yield]]/100*(1+F8182)</f>
        <v>0</v>
      </c>
    </row>
    <row r="8184" spans="1:6" x14ac:dyDescent="0.2">
      <c r="A8184" s="88">
        <v>8861</v>
      </c>
      <c r="B8184" s="89">
        <v>94.69</v>
      </c>
      <c r="C8184" s="89">
        <f>LN(Table3[[#This Row],[Value]]/B8183)</f>
        <v>3.8091253336469907E-3</v>
      </c>
      <c r="D8184" s="89"/>
      <c r="E8184" s="89"/>
      <c r="F8184" s="89">
        <f>Table3[[#This Row],[Yield]]/100*(1+F8183)</f>
        <v>0</v>
      </c>
    </row>
    <row r="8185" spans="1:6" x14ac:dyDescent="0.2">
      <c r="A8185" s="88">
        <v>8862</v>
      </c>
      <c r="B8185" s="89">
        <v>94.05</v>
      </c>
      <c r="C8185" s="89">
        <f>LN(Table3[[#This Row],[Value]]/B8184)</f>
        <v>-6.7818422483693604E-3</v>
      </c>
      <c r="D8185" s="89"/>
      <c r="E8185" s="89"/>
      <c r="F8185" s="89">
        <f>Table3[[#This Row],[Yield]]/100*(1+F8184)</f>
        <v>0</v>
      </c>
    </row>
    <row r="8186" spans="1:6" x14ac:dyDescent="0.2">
      <c r="A8186" s="88">
        <v>8864</v>
      </c>
      <c r="B8186" s="89">
        <v>93.03</v>
      </c>
      <c r="C8186" s="89">
        <f>LN(Table3[[#This Row],[Value]]/B8185)</f>
        <v>-1.0904533966572079E-2</v>
      </c>
      <c r="D8186" s="89"/>
      <c r="E8186" s="89"/>
      <c r="F8186" s="89">
        <f>Table3[[#This Row],[Yield]]/100*(1+F8185)</f>
        <v>0</v>
      </c>
    </row>
    <row r="8187" spans="1:6" x14ac:dyDescent="0.2">
      <c r="A8187" s="88">
        <v>8865</v>
      </c>
      <c r="B8187" s="89">
        <v>92.85</v>
      </c>
      <c r="C8187" s="89">
        <f>LN(Table3[[#This Row],[Value]]/B8186)</f>
        <v>-1.9367339817525169E-3</v>
      </c>
      <c r="D8187" s="89"/>
      <c r="E8187" s="89"/>
      <c r="F8187" s="89">
        <f>Table3[[#This Row],[Yield]]/100*(1+F8186)</f>
        <v>0</v>
      </c>
    </row>
    <row r="8188" spans="1:6" x14ac:dyDescent="0.2">
      <c r="A8188" s="88">
        <v>8866</v>
      </c>
      <c r="B8188" s="89">
        <v>92.24</v>
      </c>
      <c r="C8188" s="89">
        <f>LN(Table3[[#This Row],[Value]]/B8187)</f>
        <v>-6.5914118379111998E-3</v>
      </c>
      <c r="D8188" s="89"/>
      <c r="E8188" s="89"/>
      <c r="F8188" s="89">
        <f>Table3[[#This Row],[Yield]]/100*(1+F8187)</f>
        <v>0</v>
      </c>
    </row>
    <row r="8189" spans="1:6" x14ac:dyDescent="0.2">
      <c r="A8189" s="88">
        <v>8867</v>
      </c>
      <c r="B8189" s="89">
        <v>90.86</v>
      </c>
      <c r="C8189" s="89">
        <f>LN(Table3[[#This Row],[Value]]/B8188)</f>
        <v>-1.5074015629546271E-2</v>
      </c>
      <c r="D8189" s="89"/>
      <c r="E8189" s="89"/>
      <c r="F8189" s="89">
        <f>Table3[[#This Row],[Yield]]/100*(1+F8188)</f>
        <v>0</v>
      </c>
    </row>
    <row r="8190" spans="1:6" x14ac:dyDescent="0.2">
      <c r="A8190" s="88">
        <v>8868</v>
      </c>
      <c r="B8190" s="89">
        <v>91.71</v>
      </c>
      <c r="C8190" s="89">
        <f>LN(Table3[[#This Row],[Value]]/B8189)</f>
        <v>9.3115642395955531E-3</v>
      </c>
      <c r="D8190" s="89"/>
      <c r="E8190" s="89"/>
      <c r="F8190" s="89">
        <f>Table3[[#This Row],[Yield]]/100*(1+F8189)</f>
        <v>0</v>
      </c>
    </row>
    <row r="8191" spans="1:6" x14ac:dyDescent="0.2">
      <c r="A8191" s="88">
        <v>8869</v>
      </c>
      <c r="B8191" s="89">
        <v>90.78</v>
      </c>
      <c r="C8191" s="89">
        <f>LN(Table3[[#This Row],[Value]]/B8190)</f>
        <v>-1.0192427542533144E-2</v>
      </c>
      <c r="D8191" s="89"/>
      <c r="E8191" s="89"/>
      <c r="F8191" s="89">
        <f>Table3[[#This Row],[Yield]]/100*(1+F8190)</f>
        <v>0</v>
      </c>
    </row>
    <row r="8192" spans="1:6" x14ac:dyDescent="0.2">
      <c r="A8192" s="88">
        <v>8871</v>
      </c>
      <c r="B8192" s="89">
        <v>89.91</v>
      </c>
      <c r="C8192" s="89">
        <f>LN(Table3[[#This Row],[Value]]/B8191)</f>
        <v>-9.6298270316380677E-3</v>
      </c>
      <c r="D8192" s="89"/>
      <c r="E8192" s="89"/>
      <c r="F8192" s="89">
        <f>Table3[[#This Row],[Yield]]/100*(1+F8191)</f>
        <v>0</v>
      </c>
    </row>
    <row r="8193" spans="1:6" x14ac:dyDescent="0.2">
      <c r="A8193" s="88">
        <v>8872</v>
      </c>
      <c r="B8193" s="89">
        <v>90.52</v>
      </c>
      <c r="C8193" s="89">
        <f>LN(Table3[[#This Row],[Value]]/B8192)</f>
        <v>6.7616507686551241E-3</v>
      </c>
      <c r="D8193" s="89"/>
      <c r="E8193" s="89"/>
      <c r="F8193" s="89">
        <f>Table3[[#This Row],[Yield]]/100*(1+F8192)</f>
        <v>0</v>
      </c>
    </row>
    <row r="8194" spans="1:6" x14ac:dyDescent="0.2">
      <c r="A8194" s="88">
        <v>8873</v>
      </c>
      <c r="B8194" s="89">
        <v>90.78</v>
      </c>
      <c r="C8194" s="89">
        <f>LN(Table3[[#This Row],[Value]]/B8193)</f>
        <v>2.8681762629830655E-3</v>
      </c>
      <c r="D8194" s="89"/>
      <c r="E8194" s="89"/>
      <c r="F8194" s="89">
        <f>Table3[[#This Row],[Yield]]/100*(1+F8193)</f>
        <v>0</v>
      </c>
    </row>
    <row r="8195" spans="1:6" x14ac:dyDescent="0.2">
      <c r="A8195" s="88">
        <v>8874</v>
      </c>
      <c r="B8195" s="89">
        <v>91.34</v>
      </c>
      <c r="C8195" s="89">
        <f>LN(Table3[[#This Row],[Value]]/B8194)</f>
        <v>6.1498107285334353E-3</v>
      </c>
      <c r="D8195" s="89"/>
      <c r="E8195" s="89"/>
      <c r="F8195" s="89">
        <f>Table3[[#This Row],[Yield]]/100*(1+F8194)</f>
        <v>0</v>
      </c>
    </row>
    <row r="8196" spans="1:6" x14ac:dyDescent="0.2">
      <c r="A8196" s="88">
        <v>8876</v>
      </c>
      <c r="B8196" s="89">
        <v>91.13</v>
      </c>
      <c r="C8196" s="89">
        <f>LN(Table3[[#This Row],[Value]]/B8195)</f>
        <v>-2.3017492488175543E-3</v>
      </c>
      <c r="D8196" s="89"/>
      <c r="E8196" s="89"/>
      <c r="F8196" s="89">
        <f>Table3[[#This Row],[Yield]]/100*(1+F8195)</f>
        <v>0</v>
      </c>
    </row>
    <row r="8197" spans="1:6" x14ac:dyDescent="0.2">
      <c r="A8197" s="88">
        <v>8878</v>
      </c>
      <c r="B8197" s="89">
        <v>89.18</v>
      </c>
      <c r="C8197" s="89">
        <f>LN(Table3[[#This Row],[Value]]/B8196)</f>
        <v>-2.1630259308704738E-2</v>
      </c>
      <c r="D8197" s="89"/>
      <c r="E8197" s="89"/>
      <c r="F8197" s="89">
        <f>Table3[[#This Row],[Yield]]/100*(1+F8196)</f>
        <v>0</v>
      </c>
    </row>
    <row r="8198" spans="1:6" x14ac:dyDescent="0.2">
      <c r="A8198" s="88">
        <v>8879</v>
      </c>
      <c r="B8198" s="89">
        <v>89.22</v>
      </c>
      <c r="C8198" s="89">
        <f>LN(Table3[[#This Row],[Value]]/B8197)</f>
        <v>4.4843050078795775E-4</v>
      </c>
      <c r="D8198" s="89"/>
      <c r="E8198" s="89"/>
      <c r="F8198" s="89">
        <f>Table3[[#This Row],[Yield]]/100*(1+F8197)</f>
        <v>0</v>
      </c>
    </row>
    <row r="8199" spans="1:6" x14ac:dyDescent="0.2">
      <c r="A8199" s="88">
        <v>8880</v>
      </c>
      <c r="B8199" s="89">
        <v>90.43</v>
      </c>
      <c r="C8199" s="89">
        <f>LN(Table3[[#This Row],[Value]]/B8198)</f>
        <v>1.3470841052270203E-2</v>
      </c>
      <c r="D8199" s="89"/>
      <c r="E8199" s="89"/>
      <c r="F8199" s="89">
        <f>Table3[[#This Row],[Yield]]/100*(1+F8198)</f>
        <v>0</v>
      </c>
    </row>
    <row r="8200" spans="1:6" x14ac:dyDescent="0.2">
      <c r="A8200" s="88">
        <v>8881</v>
      </c>
      <c r="B8200" s="89">
        <v>90.44</v>
      </c>
      <c r="C8200" s="89">
        <f>LN(Table3[[#This Row],[Value]]/B8199)</f>
        <v>1.1057665738031195E-4</v>
      </c>
      <c r="D8200" s="89"/>
      <c r="E8200" s="89"/>
      <c r="F8200" s="89">
        <f>Table3[[#This Row],[Yield]]/100*(1+F8199)</f>
        <v>0</v>
      </c>
    </row>
    <row r="8201" spans="1:6" x14ac:dyDescent="0.2">
      <c r="A8201" s="88">
        <v>8882</v>
      </c>
      <c r="B8201" s="89">
        <v>91.51</v>
      </c>
      <c r="C8201" s="89">
        <f>LN(Table3[[#This Row],[Value]]/B8200)</f>
        <v>1.1761608517517886E-2</v>
      </c>
      <c r="D8201" s="89"/>
      <c r="E8201" s="89"/>
      <c r="F8201" s="89">
        <f>Table3[[#This Row],[Yield]]/100*(1+F8200)</f>
        <v>0</v>
      </c>
    </row>
    <row r="8202" spans="1:6" x14ac:dyDescent="0.2">
      <c r="A8202" s="88">
        <v>8883</v>
      </c>
      <c r="B8202" s="89">
        <v>92.02</v>
      </c>
      <c r="C8202" s="89">
        <f>LN(Table3[[#This Row],[Value]]/B8201)</f>
        <v>5.5576888000355203E-3</v>
      </c>
      <c r="D8202" s="89"/>
      <c r="E8202" s="89"/>
      <c r="F8202" s="89">
        <f>Table3[[#This Row],[Yield]]/100*(1+F8201)</f>
        <v>0</v>
      </c>
    </row>
    <row r="8203" spans="1:6" x14ac:dyDescent="0.2">
      <c r="A8203" s="88">
        <v>8885</v>
      </c>
      <c r="B8203" s="89">
        <v>90.99</v>
      </c>
      <c r="C8203" s="89">
        <f>LN(Table3[[#This Row],[Value]]/B8202)</f>
        <v>-1.1256334358723172E-2</v>
      </c>
      <c r="D8203" s="89"/>
      <c r="E8203" s="89"/>
      <c r="F8203" s="89">
        <f>Table3[[#This Row],[Yield]]/100*(1+F8202)</f>
        <v>0</v>
      </c>
    </row>
    <row r="8204" spans="1:6" x14ac:dyDescent="0.2">
      <c r="A8204" s="88">
        <v>8886</v>
      </c>
      <c r="B8204" s="89">
        <v>90.65</v>
      </c>
      <c r="C8204" s="89">
        <f>LN(Table3[[#This Row],[Value]]/B8203)</f>
        <v>-3.7436731677392226E-3</v>
      </c>
      <c r="D8204" s="89"/>
      <c r="E8204" s="89"/>
      <c r="F8204" s="89">
        <f>Table3[[#This Row],[Yield]]/100*(1+F8203)</f>
        <v>0</v>
      </c>
    </row>
    <row r="8205" spans="1:6" x14ac:dyDescent="0.2">
      <c r="A8205" s="88">
        <v>8887</v>
      </c>
      <c r="B8205" s="89">
        <v>90.63</v>
      </c>
      <c r="C8205" s="89">
        <f>LN(Table3[[#This Row],[Value]]/B8204)</f>
        <v>-2.2065313416991996E-4</v>
      </c>
      <c r="D8205" s="89"/>
      <c r="E8205" s="89"/>
      <c r="F8205" s="89">
        <f>Table3[[#This Row],[Yield]]/100*(1+F8204)</f>
        <v>0</v>
      </c>
    </row>
    <row r="8206" spans="1:6" x14ac:dyDescent="0.2">
      <c r="A8206" s="88">
        <v>8888</v>
      </c>
      <c r="B8206" s="89">
        <v>92.12</v>
      </c>
      <c r="C8206" s="89">
        <f>LN(Table3[[#This Row],[Value]]/B8205)</f>
        <v>1.6306790885794276E-2</v>
      </c>
      <c r="D8206" s="89"/>
      <c r="E8206" s="89"/>
      <c r="F8206" s="89">
        <f>Table3[[#This Row],[Yield]]/100*(1+F8205)</f>
        <v>0</v>
      </c>
    </row>
    <row r="8207" spans="1:6" x14ac:dyDescent="0.2">
      <c r="A8207" s="88">
        <v>8889</v>
      </c>
      <c r="B8207" s="89">
        <v>91.68</v>
      </c>
      <c r="C8207" s="89">
        <f>LN(Table3[[#This Row],[Value]]/B8206)</f>
        <v>-4.7878219860550027E-3</v>
      </c>
      <c r="D8207" s="89"/>
      <c r="E8207" s="89"/>
      <c r="F8207" s="89">
        <f>Table3[[#This Row],[Yield]]/100*(1+F8206)</f>
        <v>0</v>
      </c>
    </row>
    <row r="8208" spans="1:6" x14ac:dyDescent="0.2">
      <c r="A8208" s="88">
        <v>8890</v>
      </c>
      <c r="B8208" s="89">
        <v>91.93</v>
      </c>
      <c r="C8208" s="89">
        <f>LN(Table3[[#This Row],[Value]]/B8207)</f>
        <v>2.7231649092337995E-3</v>
      </c>
      <c r="D8208" s="89"/>
      <c r="E8208" s="89"/>
      <c r="F8208" s="89">
        <f>Table3[[#This Row],[Yield]]/100*(1+F8207)</f>
        <v>0</v>
      </c>
    </row>
    <row r="8209" spans="1:6" x14ac:dyDescent="0.2">
      <c r="A8209" s="88">
        <v>8892</v>
      </c>
      <c r="B8209" s="89">
        <v>92.23</v>
      </c>
      <c r="C8209" s="89">
        <f>LN(Table3[[#This Row],[Value]]/B8208)</f>
        <v>3.2580393719641846E-3</v>
      </c>
      <c r="D8209" s="89"/>
      <c r="E8209" s="89"/>
      <c r="F8209" s="89">
        <f>Table3[[#This Row],[Yield]]/100*(1+F8208)</f>
        <v>0</v>
      </c>
    </row>
    <row r="8210" spans="1:6" x14ac:dyDescent="0.2">
      <c r="A8210" s="88">
        <v>8893</v>
      </c>
      <c r="B8210" s="89">
        <v>92.24</v>
      </c>
      <c r="C8210" s="89">
        <f>LN(Table3[[#This Row],[Value]]/B8209)</f>
        <v>1.0841871317595016E-4</v>
      </c>
      <c r="D8210" s="89"/>
      <c r="E8210" s="89"/>
      <c r="F8210" s="89">
        <f>Table3[[#This Row],[Yield]]/100*(1+F8209)</f>
        <v>0</v>
      </c>
    </row>
    <row r="8211" spans="1:6" x14ac:dyDescent="0.2">
      <c r="A8211" s="88">
        <v>8894</v>
      </c>
      <c r="B8211" s="89">
        <v>92.47</v>
      </c>
      <c r="C8211" s="89">
        <f>LN(Table3[[#This Row],[Value]]/B8210)</f>
        <v>2.4903916287436758E-3</v>
      </c>
      <c r="D8211" s="89"/>
      <c r="E8211" s="89"/>
      <c r="F8211" s="89">
        <f>Table3[[#This Row],[Yield]]/100*(1+F8210)</f>
        <v>0</v>
      </c>
    </row>
    <row r="8212" spans="1:6" x14ac:dyDescent="0.2">
      <c r="A8212" s="88">
        <v>8895</v>
      </c>
      <c r="B8212" s="89">
        <v>92.04</v>
      </c>
      <c r="C8212" s="89">
        <f>LN(Table3[[#This Row],[Value]]/B8211)</f>
        <v>-4.6610024223820061E-3</v>
      </c>
      <c r="D8212" s="89"/>
      <c r="E8212" s="89"/>
      <c r="F8212" s="89">
        <f>Table3[[#This Row],[Yield]]/100*(1+F8211)</f>
        <v>0</v>
      </c>
    </row>
    <row r="8213" spans="1:6" x14ac:dyDescent="0.2">
      <c r="A8213" s="88">
        <v>8896</v>
      </c>
      <c r="B8213" s="89">
        <v>91.4</v>
      </c>
      <c r="C8213" s="89">
        <f>LN(Table3[[#This Row],[Value]]/B8212)</f>
        <v>-6.9777867070608341E-3</v>
      </c>
      <c r="D8213" s="89"/>
      <c r="E8213" s="89"/>
      <c r="F8213" s="89">
        <f>Table3[[#This Row],[Yield]]/100*(1+F8212)</f>
        <v>0</v>
      </c>
    </row>
    <row r="8214" spans="1:6" x14ac:dyDescent="0.2">
      <c r="A8214" s="88">
        <v>8897</v>
      </c>
      <c r="B8214" s="89">
        <v>90.55</v>
      </c>
      <c r="C8214" s="89">
        <f>LN(Table3[[#This Row],[Value]]/B8213)</f>
        <v>-9.3432941306820193E-3</v>
      </c>
      <c r="D8214" s="89"/>
      <c r="E8214" s="89"/>
      <c r="F8214" s="89">
        <f>Table3[[#This Row],[Yield]]/100*(1+F8213)</f>
        <v>0</v>
      </c>
    </row>
    <row r="8215" spans="1:6" x14ac:dyDescent="0.2">
      <c r="A8215" s="88">
        <v>8899</v>
      </c>
      <c r="B8215" s="89">
        <v>89.48</v>
      </c>
      <c r="C8215" s="89">
        <f>LN(Table3[[#This Row],[Value]]/B8214)</f>
        <v>-1.1887047707493428E-2</v>
      </c>
      <c r="D8215" s="89"/>
      <c r="E8215" s="89"/>
      <c r="F8215" s="89">
        <f>Table3[[#This Row],[Yield]]/100*(1+F8214)</f>
        <v>0</v>
      </c>
    </row>
    <row r="8216" spans="1:6" x14ac:dyDescent="0.2">
      <c r="A8216" s="88">
        <v>8900</v>
      </c>
      <c r="B8216" s="89">
        <v>89.69</v>
      </c>
      <c r="C8216" s="89">
        <f>LN(Table3[[#This Row],[Value]]/B8215)</f>
        <v>2.3441435079827196E-3</v>
      </c>
      <c r="D8216" s="89"/>
      <c r="E8216" s="89"/>
      <c r="F8216" s="89">
        <f>Table3[[#This Row],[Yield]]/100*(1+F8215)</f>
        <v>0</v>
      </c>
    </row>
    <row r="8217" spans="1:6" x14ac:dyDescent="0.2">
      <c r="A8217" s="88">
        <v>8901</v>
      </c>
      <c r="B8217" s="89">
        <v>88.77</v>
      </c>
      <c r="C8217" s="89">
        <f>LN(Table3[[#This Row],[Value]]/B8216)</f>
        <v>-1.0310525049683807E-2</v>
      </c>
      <c r="D8217" s="89"/>
      <c r="E8217" s="89"/>
      <c r="F8217" s="89">
        <f>Table3[[#This Row],[Yield]]/100*(1+F8216)</f>
        <v>0</v>
      </c>
    </row>
    <row r="8218" spans="1:6" x14ac:dyDescent="0.2">
      <c r="A8218" s="88">
        <v>8902</v>
      </c>
      <c r="B8218" s="89">
        <v>89.18</v>
      </c>
      <c r="C8218" s="89">
        <f>LN(Table3[[#This Row],[Value]]/B8217)</f>
        <v>4.6080441191028113E-3</v>
      </c>
      <c r="D8218" s="89"/>
      <c r="E8218" s="89"/>
      <c r="F8218" s="89">
        <f>Table3[[#This Row],[Yield]]/100*(1+F8217)</f>
        <v>0</v>
      </c>
    </row>
    <row r="8219" spans="1:6" x14ac:dyDescent="0.2">
      <c r="A8219" s="88">
        <v>8903</v>
      </c>
      <c r="B8219" s="89">
        <v>89.78</v>
      </c>
      <c r="C8219" s="89">
        <f>LN(Table3[[#This Row],[Value]]/B8218)</f>
        <v>6.7054341544553545E-3</v>
      </c>
      <c r="D8219" s="89"/>
      <c r="E8219" s="89"/>
      <c r="F8219" s="89">
        <f>Table3[[#This Row],[Yield]]/100*(1+F8218)</f>
        <v>0</v>
      </c>
    </row>
    <row r="8220" spans="1:6" x14ac:dyDescent="0.2">
      <c r="A8220" s="88">
        <v>8904</v>
      </c>
      <c r="B8220" s="89">
        <v>89.33</v>
      </c>
      <c r="C8220" s="89">
        <f>LN(Table3[[#This Row],[Value]]/B8219)</f>
        <v>-5.0248556400383903E-3</v>
      </c>
      <c r="D8220" s="89"/>
      <c r="E8220" s="89"/>
      <c r="F8220" s="89">
        <f>Table3[[#This Row],[Yield]]/100*(1+F8219)</f>
        <v>0</v>
      </c>
    </row>
    <row r="8221" spans="1:6" x14ac:dyDescent="0.2">
      <c r="A8221" s="88">
        <v>8906</v>
      </c>
      <c r="B8221" s="89">
        <v>89.81</v>
      </c>
      <c r="C8221" s="89">
        <f>LN(Table3[[#This Row],[Value]]/B8220)</f>
        <v>5.3589499691107005E-3</v>
      </c>
      <c r="D8221" s="89"/>
      <c r="E8221" s="89"/>
      <c r="F8221" s="89">
        <f>Table3[[#This Row],[Yield]]/100*(1+F8220)</f>
        <v>0</v>
      </c>
    </row>
    <row r="8222" spans="1:6" x14ac:dyDescent="0.2">
      <c r="A8222" s="88">
        <v>8907</v>
      </c>
      <c r="B8222" s="89">
        <v>88.33</v>
      </c>
      <c r="C8222" s="89">
        <f>LN(Table3[[#This Row],[Value]]/B8221)</f>
        <v>-1.6616526925817596E-2</v>
      </c>
      <c r="D8222" s="89"/>
      <c r="E8222" s="89"/>
      <c r="F8222" s="89">
        <f>Table3[[#This Row],[Yield]]/100*(1+F8221)</f>
        <v>0</v>
      </c>
    </row>
    <row r="8223" spans="1:6" x14ac:dyDescent="0.2">
      <c r="A8223" s="88">
        <v>8908</v>
      </c>
      <c r="B8223" s="89">
        <v>89.35</v>
      </c>
      <c r="C8223" s="89">
        <f>LN(Table3[[#This Row],[Value]]/B8222)</f>
        <v>1.1481440848396123E-2</v>
      </c>
      <c r="D8223" s="89"/>
      <c r="E8223" s="89"/>
      <c r="F8223" s="89">
        <f>Table3[[#This Row],[Yield]]/100*(1+F8222)</f>
        <v>0</v>
      </c>
    </row>
    <row r="8224" spans="1:6" x14ac:dyDescent="0.2">
      <c r="A8224" s="88">
        <v>8909</v>
      </c>
      <c r="B8224" s="89">
        <v>90.1</v>
      </c>
      <c r="C8224" s="89">
        <f>LN(Table3[[#This Row],[Value]]/B8223)</f>
        <v>8.3589230088552437E-3</v>
      </c>
      <c r="D8224" s="89"/>
      <c r="E8224" s="89"/>
      <c r="F8224" s="89">
        <f>Table3[[#This Row],[Yield]]/100*(1+F8223)</f>
        <v>0</v>
      </c>
    </row>
    <row r="8225" spans="1:6" x14ac:dyDescent="0.2">
      <c r="A8225" s="88">
        <v>8910</v>
      </c>
      <c r="B8225" s="89">
        <v>90.04</v>
      </c>
      <c r="C8225" s="89">
        <f>LN(Table3[[#This Row],[Value]]/B8224)</f>
        <v>-6.6614857576056724E-4</v>
      </c>
      <c r="D8225" s="89"/>
      <c r="E8225" s="89"/>
      <c r="F8225" s="89">
        <f>Table3[[#This Row],[Yield]]/100*(1+F8224)</f>
        <v>0</v>
      </c>
    </row>
    <row r="8226" spans="1:6" x14ac:dyDescent="0.2">
      <c r="A8226" s="88">
        <v>8911</v>
      </c>
      <c r="B8226" s="89">
        <v>90.66</v>
      </c>
      <c r="C8226" s="89">
        <f>LN(Table3[[#This Row],[Value]]/B8225)</f>
        <v>6.8622294741716681E-3</v>
      </c>
      <c r="D8226" s="89"/>
      <c r="E8226" s="89"/>
      <c r="F8226" s="89">
        <f>Table3[[#This Row],[Yield]]/100*(1+F8225)</f>
        <v>0</v>
      </c>
    </row>
    <row r="8227" spans="1:6" x14ac:dyDescent="0.2">
      <c r="A8227" s="88">
        <v>8913</v>
      </c>
      <c r="B8227" s="89">
        <v>90.6</v>
      </c>
      <c r="C8227" s="89">
        <f>LN(Table3[[#This Row],[Value]]/B8226)</f>
        <v>-6.6203246376953656E-4</v>
      </c>
      <c r="D8227" s="89"/>
      <c r="E8227" s="89"/>
      <c r="F8227" s="89">
        <f>Table3[[#This Row],[Yield]]/100*(1+F8226)</f>
        <v>0</v>
      </c>
    </row>
    <row r="8228" spans="1:6" x14ac:dyDescent="0.2">
      <c r="A8228" s="88">
        <v>8914</v>
      </c>
      <c r="B8228" s="89">
        <v>90.15</v>
      </c>
      <c r="C8228" s="89">
        <f>LN(Table3[[#This Row],[Value]]/B8227)</f>
        <v>-4.9792633996072269E-3</v>
      </c>
      <c r="D8228" s="89"/>
      <c r="E8228" s="89"/>
      <c r="F8228" s="89">
        <f>Table3[[#This Row],[Yield]]/100*(1+F8227)</f>
        <v>0</v>
      </c>
    </row>
    <row r="8229" spans="1:6" x14ac:dyDescent="0.2">
      <c r="A8229" s="88">
        <v>8915</v>
      </c>
      <c r="B8229" s="89">
        <v>89.9</v>
      </c>
      <c r="C8229" s="89">
        <f>LN(Table3[[#This Row],[Value]]/B8228)</f>
        <v>-2.7770081717516859E-3</v>
      </c>
      <c r="D8229" s="89"/>
      <c r="E8229" s="89"/>
      <c r="F8229" s="89">
        <f>Table3[[#This Row],[Yield]]/100*(1+F8228)</f>
        <v>0</v>
      </c>
    </row>
    <row r="8230" spans="1:6" x14ac:dyDescent="0.2">
      <c r="A8230" s="88">
        <v>8916</v>
      </c>
      <c r="B8230" s="89">
        <v>89.9</v>
      </c>
      <c r="C8230" s="89">
        <f>LN(Table3[[#This Row],[Value]]/B8229)</f>
        <v>0</v>
      </c>
      <c r="D8230" s="89"/>
      <c r="E8230" s="89"/>
      <c r="F8230" s="89">
        <f>Table3[[#This Row],[Yield]]/100*(1+F8229)</f>
        <v>0</v>
      </c>
    </row>
    <row r="8231" spans="1:6" x14ac:dyDescent="0.2">
      <c r="A8231" s="88">
        <v>8920</v>
      </c>
      <c r="B8231" s="89">
        <v>90.15</v>
      </c>
      <c r="C8231" s="89">
        <f>LN(Table3[[#This Row],[Value]]/B8230)</f>
        <v>2.7770081717517544E-3</v>
      </c>
      <c r="D8231" s="89"/>
      <c r="E8231" s="89"/>
      <c r="F8231" s="89">
        <f>Table3[[#This Row],[Yield]]/100*(1+F8230)</f>
        <v>0</v>
      </c>
    </row>
    <row r="8232" spans="1:6" x14ac:dyDescent="0.2">
      <c r="A8232" s="88">
        <v>8921</v>
      </c>
      <c r="B8232" s="89">
        <v>91.23</v>
      </c>
      <c r="C8232" s="89">
        <f>LN(Table3[[#This Row],[Value]]/B8231)</f>
        <v>1.1908840708056595E-2</v>
      </c>
      <c r="D8232" s="89"/>
      <c r="E8232" s="89"/>
      <c r="F8232" s="89">
        <f>Table3[[#This Row],[Yield]]/100*(1+F8231)</f>
        <v>0</v>
      </c>
    </row>
    <row r="8233" spans="1:6" x14ac:dyDescent="0.2">
      <c r="A8233" s="88">
        <v>8922</v>
      </c>
      <c r="B8233" s="89">
        <v>90.72</v>
      </c>
      <c r="C8233" s="89">
        <f>LN(Table3[[#This Row],[Value]]/B8232)</f>
        <v>-5.6059503779410762E-3</v>
      </c>
      <c r="D8233" s="89"/>
      <c r="E8233" s="89"/>
      <c r="F8233" s="89">
        <f>Table3[[#This Row],[Yield]]/100*(1+F8232)</f>
        <v>0</v>
      </c>
    </row>
    <row r="8234" spans="1:6" x14ac:dyDescent="0.2">
      <c r="A8234" s="88">
        <v>8923</v>
      </c>
      <c r="B8234" s="89">
        <v>90.41</v>
      </c>
      <c r="C8234" s="89">
        <f>LN(Table3[[#This Row],[Value]]/B8233)</f>
        <v>-3.422959230166851E-3</v>
      </c>
      <c r="D8234" s="89"/>
      <c r="E8234" s="89"/>
      <c r="F8234" s="89">
        <f>Table3[[#This Row],[Yield]]/100*(1+F8233)</f>
        <v>0</v>
      </c>
    </row>
    <row r="8235" spans="1:6" x14ac:dyDescent="0.2">
      <c r="A8235" s="88">
        <v>8924</v>
      </c>
      <c r="B8235" s="89">
        <v>89.18</v>
      </c>
      <c r="C8235" s="89">
        <f>LN(Table3[[#This Row],[Value]]/B8234)</f>
        <v>-1.36980815499444E-2</v>
      </c>
      <c r="D8235" s="89"/>
      <c r="E8235" s="89"/>
      <c r="F8235" s="89">
        <f>Table3[[#This Row],[Yield]]/100*(1+F8234)</f>
        <v>0</v>
      </c>
    </row>
    <row r="8236" spans="1:6" x14ac:dyDescent="0.2">
      <c r="A8236" s="88">
        <v>8925</v>
      </c>
      <c r="B8236" s="89">
        <v>89.52</v>
      </c>
      <c r="C8236" s="89">
        <f>LN(Table3[[#This Row],[Value]]/B8235)</f>
        <v>3.8052648043389883E-3</v>
      </c>
      <c r="D8236" s="89"/>
      <c r="E8236" s="89"/>
      <c r="F8236" s="89">
        <f>Table3[[#This Row],[Yield]]/100*(1+F8235)</f>
        <v>0</v>
      </c>
    </row>
    <row r="8237" spans="1:6" x14ac:dyDescent="0.2">
      <c r="A8237" s="88">
        <v>8927</v>
      </c>
      <c r="B8237" s="89">
        <v>90.15</v>
      </c>
      <c r="C8237" s="89">
        <f>LN(Table3[[#This Row],[Value]]/B8236)</f>
        <v>7.0128856456566271E-3</v>
      </c>
      <c r="D8237" s="89"/>
      <c r="E8237" s="89"/>
      <c r="F8237" s="89">
        <f>Table3[[#This Row],[Yield]]/100*(1+F8236)</f>
        <v>0</v>
      </c>
    </row>
    <row r="8238" spans="1:6" x14ac:dyDescent="0.2">
      <c r="A8238" s="88">
        <v>8928</v>
      </c>
      <c r="B8238" s="89">
        <v>90.53</v>
      </c>
      <c r="C8238" s="89">
        <f>LN(Table3[[#This Row],[Value]]/B8237)</f>
        <v>4.2063378380226184E-3</v>
      </c>
      <c r="D8238" s="89"/>
      <c r="E8238" s="89"/>
      <c r="F8238" s="89">
        <f>Table3[[#This Row],[Yield]]/100*(1+F8237)</f>
        <v>0</v>
      </c>
    </row>
    <row r="8239" spans="1:6" x14ac:dyDescent="0.2">
      <c r="A8239" s="88">
        <v>8929</v>
      </c>
      <c r="B8239" s="89">
        <v>92</v>
      </c>
      <c r="C8239" s="89">
        <f>LN(Table3[[#This Row],[Value]]/B8238)</f>
        <v>1.6107289561691378E-2</v>
      </c>
      <c r="D8239" s="89"/>
      <c r="E8239" s="89"/>
      <c r="F8239" s="89">
        <f>Table3[[#This Row],[Yield]]/100*(1+F8238)</f>
        <v>0</v>
      </c>
    </row>
    <row r="8240" spans="1:6" x14ac:dyDescent="0.2">
      <c r="A8240" s="88">
        <v>8930</v>
      </c>
      <c r="B8240" s="89">
        <v>92.19</v>
      </c>
      <c r="C8240" s="89">
        <f>LN(Table3[[#This Row],[Value]]/B8239)</f>
        <v>2.063087761462596E-3</v>
      </c>
      <c r="D8240" s="89"/>
      <c r="E8240" s="89"/>
      <c r="F8240" s="89">
        <f>Table3[[#This Row],[Yield]]/100*(1+F8239)</f>
        <v>0</v>
      </c>
    </row>
    <row r="8241" spans="1:6" x14ac:dyDescent="0.2">
      <c r="A8241" s="88">
        <v>8931</v>
      </c>
      <c r="B8241" s="89">
        <v>92.68</v>
      </c>
      <c r="C8241" s="89">
        <f>LN(Table3[[#This Row],[Value]]/B8240)</f>
        <v>5.3010347536725094E-3</v>
      </c>
      <c r="D8241" s="89"/>
      <c r="E8241" s="89"/>
      <c r="F8241" s="89">
        <f>Table3[[#This Row],[Yield]]/100*(1+F8240)</f>
        <v>0</v>
      </c>
    </row>
    <row r="8242" spans="1:6" x14ac:dyDescent="0.2">
      <c r="A8242" s="88">
        <v>8932</v>
      </c>
      <c r="B8242" s="89">
        <v>92.85</v>
      </c>
      <c r="C8242" s="89">
        <f>LN(Table3[[#This Row],[Value]]/B8241)</f>
        <v>1.8325882345392372E-3</v>
      </c>
      <c r="D8242" s="89"/>
      <c r="E8242" s="89"/>
      <c r="F8242" s="89">
        <f>Table3[[#This Row],[Yield]]/100*(1+F8241)</f>
        <v>0</v>
      </c>
    </row>
    <row r="8243" spans="1:6" x14ac:dyDescent="0.2">
      <c r="A8243" s="88">
        <v>8934</v>
      </c>
      <c r="B8243" s="89">
        <v>93.8</v>
      </c>
      <c r="C8243" s="89">
        <f>LN(Table3[[#This Row],[Value]]/B8242)</f>
        <v>1.0179568213464224E-2</v>
      </c>
      <c r="D8243" s="89"/>
      <c r="E8243" s="89"/>
      <c r="F8243" s="89">
        <f>Table3[[#This Row],[Yield]]/100*(1+F8242)</f>
        <v>0</v>
      </c>
    </row>
    <row r="8244" spans="1:6" x14ac:dyDescent="0.2">
      <c r="A8244" s="88">
        <v>8935</v>
      </c>
      <c r="B8244" s="89">
        <v>93.57</v>
      </c>
      <c r="C8244" s="89">
        <f>LN(Table3[[#This Row],[Value]]/B8243)</f>
        <v>-2.4550367243573964E-3</v>
      </c>
      <c r="D8244" s="89"/>
      <c r="E8244" s="89"/>
      <c r="F8244" s="89">
        <f>Table3[[#This Row],[Yield]]/100*(1+F8243)</f>
        <v>0</v>
      </c>
    </row>
    <row r="8245" spans="1:6" x14ac:dyDescent="0.2">
      <c r="A8245" s="88">
        <v>8936</v>
      </c>
      <c r="B8245" s="89">
        <v>93.52</v>
      </c>
      <c r="C8245" s="89">
        <f>LN(Table3[[#This Row],[Value]]/B8244)</f>
        <v>-5.3450212400859513E-4</v>
      </c>
      <c r="D8245" s="89"/>
      <c r="E8245" s="89"/>
      <c r="F8245" s="89">
        <f>Table3[[#This Row],[Yield]]/100*(1+F8244)</f>
        <v>0</v>
      </c>
    </row>
    <row r="8246" spans="1:6" x14ac:dyDescent="0.2">
      <c r="A8246" s="88">
        <v>8937</v>
      </c>
      <c r="B8246" s="89">
        <v>93.79</v>
      </c>
      <c r="C8246" s="89">
        <f>LN(Table3[[#This Row],[Value]]/B8245)</f>
        <v>2.8829233570342471E-3</v>
      </c>
      <c r="D8246" s="89"/>
      <c r="E8246" s="89"/>
      <c r="F8246" s="89">
        <f>Table3[[#This Row],[Yield]]/100*(1+F8245)</f>
        <v>0</v>
      </c>
    </row>
    <row r="8247" spans="1:6" x14ac:dyDescent="0.2">
      <c r="A8247" s="88">
        <v>8938</v>
      </c>
      <c r="B8247" s="89">
        <v>93.48</v>
      </c>
      <c r="C8247" s="89">
        <f>LN(Table3[[#This Row],[Value]]/B8246)</f>
        <v>-3.3107308501898881E-3</v>
      </c>
      <c r="D8247" s="89"/>
      <c r="E8247" s="89"/>
      <c r="F8247" s="89">
        <f>Table3[[#This Row],[Yield]]/100*(1+F8246)</f>
        <v>0</v>
      </c>
    </row>
    <row r="8248" spans="1:6" x14ac:dyDescent="0.2">
      <c r="A8248" s="88">
        <v>8939</v>
      </c>
      <c r="B8248" s="89">
        <v>93.53</v>
      </c>
      <c r="C8248" s="89">
        <f>LN(Table3[[#This Row],[Value]]/B8247)</f>
        <v>5.3473077580241252E-4</v>
      </c>
      <c r="D8248" s="89"/>
      <c r="E8248" s="89"/>
      <c r="F8248" s="89">
        <f>Table3[[#This Row],[Yield]]/100*(1+F8247)</f>
        <v>0</v>
      </c>
    </row>
    <row r="8249" spans="1:6" x14ac:dyDescent="0.2">
      <c r="A8249" s="88">
        <v>8941</v>
      </c>
      <c r="B8249" s="89">
        <v>92.65</v>
      </c>
      <c r="C8249" s="89">
        <f>LN(Table3[[#This Row],[Value]]/B8248)</f>
        <v>-9.4532877150908211E-3</v>
      </c>
      <c r="D8249" s="89"/>
      <c r="E8249" s="89"/>
      <c r="F8249" s="89">
        <f>Table3[[#This Row],[Yield]]/100*(1+F8248)</f>
        <v>0</v>
      </c>
    </row>
    <row r="8250" spans="1:6" x14ac:dyDescent="0.2">
      <c r="A8250" s="88">
        <v>8942</v>
      </c>
      <c r="B8250" s="89">
        <v>93.13</v>
      </c>
      <c r="C8250" s="89">
        <f>LN(Table3[[#This Row],[Value]]/B8249)</f>
        <v>5.1674138021974673E-3</v>
      </c>
      <c r="D8250" s="89"/>
      <c r="E8250" s="89"/>
      <c r="F8250" s="89">
        <f>Table3[[#This Row],[Yield]]/100*(1+F8249)</f>
        <v>0</v>
      </c>
    </row>
    <row r="8251" spans="1:6" x14ac:dyDescent="0.2">
      <c r="A8251" s="88">
        <v>8943</v>
      </c>
      <c r="B8251" s="89">
        <v>93.67</v>
      </c>
      <c r="C8251" s="89">
        <f>LN(Table3[[#This Row],[Value]]/B8250)</f>
        <v>5.7816006874727606E-3</v>
      </c>
      <c r="D8251" s="89"/>
      <c r="E8251" s="89"/>
      <c r="F8251" s="89">
        <f>Table3[[#This Row],[Yield]]/100*(1+F8250)</f>
        <v>0</v>
      </c>
    </row>
    <row r="8252" spans="1:6" x14ac:dyDescent="0.2">
      <c r="A8252" s="88">
        <v>8944</v>
      </c>
      <c r="B8252" s="89">
        <v>94.71</v>
      </c>
      <c r="C8252" s="89">
        <f>LN(Table3[[#This Row],[Value]]/B8251)</f>
        <v>1.1041624016970782E-2</v>
      </c>
      <c r="D8252" s="89"/>
      <c r="E8252" s="89"/>
      <c r="F8252" s="89">
        <f>Table3[[#This Row],[Yield]]/100*(1+F8251)</f>
        <v>0</v>
      </c>
    </row>
    <row r="8253" spans="1:6" x14ac:dyDescent="0.2">
      <c r="A8253" s="88">
        <v>8945</v>
      </c>
      <c r="B8253" s="89">
        <v>95.33</v>
      </c>
      <c r="C8253" s="89">
        <f>LN(Table3[[#This Row],[Value]]/B8252)</f>
        <v>6.5249652674767488E-3</v>
      </c>
      <c r="D8253" s="89"/>
      <c r="E8253" s="89"/>
      <c r="F8253" s="89">
        <f>Table3[[#This Row],[Yield]]/100*(1+F8252)</f>
        <v>0</v>
      </c>
    </row>
    <row r="8254" spans="1:6" x14ac:dyDescent="0.2">
      <c r="A8254" s="88">
        <v>8946</v>
      </c>
      <c r="B8254" s="89">
        <v>95.55</v>
      </c>
      <c r="C8254" s="89">
        <f>LN(Table3[[#This Row],[Value]]/B8253)</f>
        <v>2.3051141807952889E-3</v>
      </c>
      <c r="D8254" s="89"/>
      <c r="E8254" s="89"/>
      <c r="F8254" s="89">
        <f>Table3[[#This Row],[Yield]]/100*(1+F8253)</f>
        <v>0</v>
      </c>
    </row>
    <row r="8255" spans="1:6" x14ac:dyDescent="0.2">
      <c r="A8255" s="88">
        <v>8948</v>
      </c>
      <c r="B8255" s="89">
        <v>96.37</v>
      </c>
      <c r="C8255" s="89">
        <f>LN(Table3[[#This Row],[Value]]/B8254)</f>
        <v>8.5452791769141685E-3</v>
      </c>
      <c r="D8255" s="89"/>
      <c r="E8255" s="89"/>
      <c r="F8255" s="89">
        <f>Table3[[#This Row],[Yield]]/100*(1+F8254)</f>
        <v>0</v>
      </c>
    </row>
    <row r="8256" spans="1:6" x14ac:dyDescent="0.2">
      <c r="A8256" s="88">
        <v>8949</v>
      </c>
      <c r="B8256" s="89">
        <v>96.45</v>
      </c>
      <c r="C8256" s="89">
        <f>LN(Table3[[#This Row],[Value]]/B8255)</f>
        <v>8.2978948854206796E-4</v>
      </c>
      <c r="D8256" s="89"/>
      <c r="E8256" s="89"/>
      <c r="F8256" s="89">
        <f>Table3[[#This Row],[Yield]]/100*(1+F8255)</f>
        <v>0</v>
      </c>
    </row>
    <row r="8257" spans="1:6" x14ac:dyDescent="0.2">
      <c r="A8257" s="88">
        <v>8950</v>
      </c>
      <c r="B8257" s="89">
        <v>96.38</v>
      </c>
      <c r="C8257" s="89">
        <f>LN(Table3[[#This Row],[Value]]/B8256)</f>
        <v>-7.2602813955149632E-4</v>
      </c>
      <c r="D8257" s="89"/>
      <c r="E8257" s="89"/>
      <c r="F8257" s="89">
        <f>Table3[[#This Row],[Yield]]/100*(1+F8256)</f>
        <v>0</v>
      </c>
    </row>
    <row r="8258" spans="1:6" x14ac:dyDescent="0.2">
      <c r="A8258" s="88">
        <v>8951</v>
      </c>
      <c r="B8258" s="89">
        <v>96.48</v>
      </c>
      <c r="C8258" s="89">
        <f>LN(Table3[[#This Row],[Value]]/B8257)</f>
        <v>1.0370217666887498E-3</v>
      </c>
      <c r="D8258" s="89"/>
      <c r="E8258" s="89"/>
      <c r="F8258" s="89">
        <f>Table3[[#This Row],[Yield]]/100*(1+F8257)</f>
        <v>0</v>
      </c>
    </row>
    <row r="8259" spans="1:6" x14ac:dyDescent="0.2">
      <c r="A8259" s="88">
        <v>8953</v>
      </c>
      <c r="B8259" s="89">
        <v>96.43</v>
      </c>
      <c r="C8259" s="89">
        <f>LN(Table3[[#This Row],[Value]]/B8258)</f>
        <v>-5.1837645658219932E-4</v>
      </c>
      <c r="D8259" s="89"/>
      <c r="E8259" s="89"/>
      <c r="F8259" s="89">
        <f>Table3[[#This Row],[Yield]]/100*(1+F8258)</f>
        <v>0</v>
      </c>
    </row>
    <row r="8260" spans="1:6" x14ac:dyDescent="0.2">
      <c r="A8260" s="88">
        <v>8955</v>
      </c>
      <c r="B8260" s="89">
        <v>96.91</v>
      </c>
      <c r="C8260" s="89">
        <f>LN(Table3[[#This Row],[Value]]/B8259)</f>
        <v>4.965356224165534E-3</v>
      </c>
      <c r="D8260" s="89"/>
      <c r="E8260" s="89"/>
      <c r="F8260" s="89">
        <f>Table3[[#This Row],[Yield]]/100*(1+F8259)</f>
        <v>0</v>
      </c>
    </row>
    <row r="8261" spans="1:6" x14ac:dyDescent="0.2">
      <c r="A8261" s="88">
        <v>8956</v>
      </c>
      <c r="B8261" s="89">
        <v>97.56</v>
      </c>
      <c r="C8261" s="89">
        <f>LN(Table3[[#This Row],[Value]]/B8260)</f>
        <v>6.6848606012608718E-3</v>
      </c>
      <c r="D8261" s="89"/>
      <c r="E8261" s="89"/>
      <c r="F8261" s="89">
        <f>Table3[[#This Row],[Yield]]/100*(1+F8260)</f>
        <v>0</v>
      </c>
    </row>
    <row r="8262" spans="1:6" x14ac:dyDescent="0.2">
      <c r="A8262" s="88">
        <v>8957</v>
      </c>
      <c r="B8262" s="89">
        <v>97.4</v>
      </c>
      <c r="C8262" s="89">
        <f>LN(Table3[[#This Row],[Value]]/B8261)</f>
        <v>-1.6413626992300952E-3</v>
      </c>
      <c r="D8262" s="89"/>
      <c r="E8262" s="89"/>
      <c r="F8262" s="89">
        <f>Table3[[#This Row],[Yield]]/100*(1+F8261)</f>
        <v>0</v>
      </c>
    </row>
    <row r="8263" spans="1:6" x14ac:dyDescent="0.2">
      <c r="A8263" s="88">
        <v>8958</v>
      </c>
      <c r="B8263" s="89">
        <v>96.65</v>
      </c>
      <c r="C8263" s="89">
        <f>LN(Table3[[#This Row],[Value]]/B8262)</f>
        <v>-7.7300049941494732E-3</v>
      </c>
      <c r="D8263" s="89"/>
      <c r="E8263" s="89"/>
      <c r="F8263" s="89">
        <f>Table3[[#This Row],[Yield]]/100*(1+F8262)</f>
        <v>0</v>
      </c>
    </row>
    <row r="8264" spans="1:6" x14ac:dyDescent="0.2">
      <c r="A8264" s="88">
        <v>8959</v>
      </c>
      <c r="B8264" s="89">
        <v>97.38</v>
      </c>
      <c r="C8264" s="89">
        <f>LN(Table3[[#This Row],[Value]]/B8263)</f>
        <v>7.5246451002148962E-3</v>
      </c>
      <c r="D8264" s="89"/>
      <c r="E8264" s="89"/>
      <c r="F8264" s="89">
        <f>Table3[[#This Row],[Yield]]/100*(1+F8263)</f>
        <v>0</v>
      </c>
    </row>
    <row r="8265" spans="1:6" x14ac:dyDescent="0.2">
      <c r="A8265" s="88">
        <v>8960</v>
      </c>
      <c r="B8265" s="89">
        <v>97.6</v>
      </c>
      <c r="C8265" s="89">
        <f>LN(Table3[[#This Row],[Value]]/B8264)</f>
        <v>2.256642664491936E-3</v>
      </c>
      <c r="D8265" s="89"/>
      <c r="E8265" s="89"/>
      <c r="F8265" s="89">
        <f>Table3[[#This Row],[Yield]]/100*(1+F8264)</f>
        <v>0</v>
      </c>
    </row>
    <row r="8266" spans="1:6" x14ac:dyDescent="0.2">
      <c r="A8266" s="88">
        <v>8962</v>
      </c>
      <c r="B8266" s="89">
        <v>97.5</v>
      </c>
      <c r="C8266" s="89">
        <f>LN(Table3[[#This Row],[Value]]/B8265)</f>
        <v>-1.025115415245297E-3</v>
      </c>
      <c r="D8266" s="89"/>
      <c r="E8266" s="89"/>
      <c r="F8266" s="89">
        <f>Table3[[#This Row],[Yield]]/100*(1+F8265)</f>
        <v>0</v>
      </c>
    </row>
    <row r="8267" spans="1:6" x14ac:dyDescent="0.2">
      <c r="A8267" s="88">
        <v>8963</v>
      </c>
      <c r="B8267" s="89">
        <v>97.4</v>
      </c>
      <c r="C8267" s="89">
        <f>LN(Table3[[#This Row],[Value]]/B8266)</f>
        <v>-1.0261673553120061E-3</v>
      </c>
      <c r="D8267" s="89"/>
      <c r="E8267" s="89"/>
      <c r="F8267" s="89">
        <f>Table3[[#This Row],[Yield]]/100*(1+F8266)</f>
        <v>0</v>
      </c>
    </row>
    <row r="8268" spans="1:6" x14ac:dyDescent="0.2">
      <c r="A8268" s="88">
        <v>8964</v>
      </c>
      <c r="B8268" s="89">
        <v>96.85</v>
      </c>
      <c r="C8268" s="89">
        <f>LN(Table3[[#This Row],[Value]]/B8267)</f>
        <v>-5.6628207954846303E-3</v>
      </c>
      <c r="D8268" s="89"/>
      <c r="E8268" s="89"/>
      <c r="F8268" s="89">
        <f>Table3[[#This Row],[Yield]]/100*(1+F8267)</f>
        <v>0</v>
      </c>
    </row>
    <row r="8269" spans="1:6" x14ac:dyDescent="0.2">
      <c r="A8269" s="88">
        <v>8965</v>
      </c>
      <c r="B8269" s="89">
        <v>96.85</v>
      </c>
      <c r="C8269" s="89">
        <f>LN(Table3[[#This Row],[Value]]/B8268)</f>
        <v>0</v>
      </c>
      <c r="D8269" s="89"/>
      <c r="E8269" s="89"/>
      <c r="F8269" s="89">
        <f>Table3[[#This Row],[Yield]]/100*(1+F8268)</f>
        <v>0</v>
      </c>
    </row>
    <row r="8270" spans="1:6" x14ac:dyDescent="0.2">
      <c r="A8270" s="88">
        <v>8966</v>
      </c>
      <c r="B8270" s="89">
        <v>97.4</v>
      </c>
      <c r="C8270" s="89">
        <f>LN(Table3[[#This Row],[Value]]/B8269)</f>
        <v>5.6628207954846519E-3</v>
      </c>
      <c r="D8270" s="89"/>
      <c r="E8270" s="89"/>
      <c r="F8270" s="89">
        <f>Table3[[#This Row],[Yield]]/100*(1+F8269)</f>
        <v>0</v>
      </c>
    </row>
    <row r="8271" spans="1:6" x14ac:dyDescent="0.2">
      <c r="A8271" s="88">
        <v>8967</v>
      </c>
      <c r="B8271" s="89">
        <v>98.09</v>
      </c>
      <c r="C8271" s="89">
        <f>LN(Table3[[#This Row],[Value]]/B8270)</f>
        <v>7.0592139277349149E-3</v>
      </c>
      <c r="D8271" s="89"/>
      <c r="E8271" s="89"/>
      <c r="F8271" s="89">
        <f>Table3[[#This Row],[Yield]]/100*(1+F8270)</f>
        <v>0</v>
      </c>
    </row>
    <row r="8272" spans="1:6" x14ac:dyDescent="0.2">
      <c r="A8272" s="88">
        <v>8969</v>
      </c>
      <c r="B8272" s="89">
        <v>99.02</v>
      </c>
      <c r="C8272" s="89">
        <f>LN(Table3[[#This Row],[Value]]/B8271)</f>
        <v>9.4364253570525629E-3</v>
      </c>
      <c r="D8272" s="89"/>
      <c r="E8272" s="89"/>
      <c r="F8272" s="89">
        <f>Table3[[#This Row],[Yield]]/100*(1+F8271)</f>
        <v>0</v>
      </c>
    </row>
    <row r="8273" spans="1:6" x14ac:dyDescent="0.2">
      <c r="A8273" s="88">
        <v>8970</v>
      </c>
      <c r="B8273" s="89">
        <v>99.36</v>
      </c>
      <c r="C8273" s="89">
        <f>LN(Table3[[#This Row],[Value]]/B8272)</f>
        <v>3.4277682518915938E-3</v>
      </c>
      <c r="D8273" s="89"/>
      <c r="E8273" s="89"/>
      <c r="F8273" s="89">
        <f>Table3[[#This Row],[Yield]]/100*(1+F8272)</f>
        <v>0</v>
      </c>
    </row>
    <row r="8274" spans="1:6" x14ac:dyDescent="0.2">
      <c r="A8274" s="88">
        <v>8971</v>
      </c>
      <c r="B8274" s="89">
        <v>99.4</v>
      </c>
      <c r="C8274" s="89">
        <f>LN(Table3[[#This Row],[Value]]/B8273)</f>
        <v>4.0249547735971897E-4</v>
      </c>
      <c r="D8274" s="89"/>
      <c r="E8274" s="89"/>
      <c r="F8274" s="89">
        <f>Table3[[#This Row],[Yield]]/100*(1+F8273)</f>
        <v>0</v>
      </c>
    </row>
    <row r="8275" spans="1:6" x14ac:dyDescent="0.2">
      <c r="A8275" s="88">
        <v>8972</v>
      </c>
      <c r="B8275" s="89">
        <v>99.36</v>
      </c>
      <c r="C8275" s="89">
        <f>LN(Table3[[#This Row],[Value]]/B8274)</f>
        <v>-4.0249547735976429E-4</v>
      </c>
      <c r="D8275" s="89"/>
      <c r="E8275" s="89"/>
      <c r="F8275" s="89">
        <f>Table3[[#This Row],[Yield]]/100*(1+F8274)</f>
        <v>0</v>
      </c>
    </row>
    <row r="8276" spans="1:6" x14ac:dyDescent="0.2">
      <c r="A8276" s="88">
        <v>8973</v>
      </c>
      <c r="B8276" s="89">
        <v>99.6</v>
      </c>
      <c r="C8276" s="89">
        <f>LN(Table3[[#This Row],[Value]]/B8275)</f>
        <v>2.4125464053839259E-3</v>
      </c>
      <c r="D8276" s="89"/>
      <c r="E8276" s="89"/>
      <c r="F8276" s="89">
        <f>Table3[[#This Row],[Yield]]/100*(1+F8275)</f>
        <v>0</v>
      </c>
    </row>
    <row r="8277" spans="1:6" x14ac:dyDescent="0.2">
      <c r="A8277" s="88">
        <v>8974</v>
      </c>
      <c r="B8277" s="89">
        <v>100.36</v>
      </c>
      <c r="C8277" s="89">
        <f>LN(Table3[[#This Row],[Value]]/B8276)</f>
        <v>7.6015569076690395E-3</v>
      </c>
      <c r="D8277" s="89"/>
      <c r="E8277" s="89"/>
      <c r="F8277" s="89">
        <f>Table3[[#This Row],[Yield]]/100*(1+F8276)</f>
        <v>0</v>
      </c>
    </row>
    <row r="8278" spans="1:6" x14ac:dyDescent="0.2">
      <c r="A8278" s="88">
        <v>8976</v>
      </c>
      <c r="B8278" s="89">
        <v>101.09</v>
      </c>
      <c r="C8278" s="89">
        <f>LN(Table3[[#This Row],[Value]]/B8277)</f>
        <v>7.2474876677448147E-3</v>
      </c>
      <c r="D8278" s="89"/>
      <c r="E8278" s="89"/>
      <c r="F8278" s="89">
        <f>Table3[[#This Row],[Yield]]/100*(1+F8277)</f>
        <v>0</v>
      </c>
    </row>
    <row r="8279" spans="1:6" x14ac:dyDescent="0.2">
      <c r="A8279" s="88">
        <v>8977</v>
      </c>
      <c r="B8279" s="89">
        <v>100.87</v>
      </c>
      <c r="C8279" s="89">
        <f>LN(Table3[[#This Row],[Value]]/B8278)</f>
        <v>-2.1786500992221499E-3</v>
      </c>
      <c r="D8279" s="89"/>
      <c r="E8279" s="89"/>
      <c r="F8279" s="89">
        <f>Table3[[#This Row],[Yield]]/100*(1+F8278)</f>
        <v>0</v>
      </c>
    </row>
    <row r="8280" spans="1:6" x14ac:dyDescent="0.2">
      <c r="A8280" s="88">
        <v>8978</v>
      </c>
      <c r="B8280" s="89">
        <v>101.16</v>
      </c>
      <c r="C8280" s="89">
        <f>LN(Table3[[#This Row],[Value]]/B8279)</f>
        <v>2.8708627350203567E-3</v>
      </c>
      <c r="D8280" s="89"/>
      <c r="E8280" s="89"/>
      <c r="F8280" s="89">
        <f>Table3[[#This Row],[Yield]]/100*(1+F8279)</f>
        <v>0</v>
      </c>
    </row>
    <row r="8281" spans="1:6" x14ac:dyDescent="0.2">
      <c r="A8281" s="88">
        <v>8979</v>
      </c>
      <c r="B8281" s="89">
        <v>102.14</v>
      </c>
      <c r="C8281" s="89">
        <f>LN(Table3[[#This Row],[Value]]/B8280)</f>
        <v>9.6409994177335499E-3</v>
      </c>
      <c r="D8281" s="89"/>
      <c r="E8281" s="89"/>
      <c r="F8281" s="89">
        <f>Table3[[#This Row],[Yield]]/100*(1+F8280)</f>
        <v>0</v>
      </c>
    </row>
    <row r="8282" spans="1:6" x14ac:dyDescent="0.2">
      <c r="A8282" s="88">
        <v>8980</v>
      </c>
      <c r="B8282" s="89">
        <v>102.12</v>
      </c>
      <c r="C8282" s="89">
        <f>LN(Table3[[#This Row],[Value]]/B8281)</f>
        <v>-1.9582884621474354E-4</v>
      </c>
      <c r="D8282" s="89"/>
      <c r="E8282" s="89"/>
      <c r="F8282" s="89">
        <f>Table3[[#This Row],[Yield]]/100*(1+F8281)</f>
        <v>0</v>
      </c>
    </row>
    <row r="8283" spans="1:6" x14ac:dyDescent="0.2">
      <c r="A8283" s="88">
        <v>8981</v>
      </c>
      <c r="B8283" s="89">
        <v>102.89</v>
      </c>
      <c r="C8283" s="89">
        <f>LN(Table3[[#This Row],[Value]]/B8282)</f>
        <v>7.5118640144357252E-3</v>
      </c>
      <c r="D8283" s="89"/>
      <c r="E8283" s="89"/>
      <c r="F8283" s="89">
        <f>Table3[[#This Row],[Yield]]/100*(1+F8282)</f>
        <v>0</v>
      </c>
    </row>
    <row r="8284" spans="1:6" x14ac:dyDescent="0.2">
      <c r="A8284" s="88">
        <v>8983</v>
      </c>
      <c r="B8284" s="89">
        <v>103.28</v>
      </c>
      <c r="C8284" s="89">
        <f>LN(Table3[[#This Row],[Value]]/B8283)</f>
        <v>3.7832901506681125E-3</v>
      </c>
      <c r="D8284" s="89"/>
      <c r="E8284" s="89"/>
      <c r="F8284" s="89">
        <f>Table3[[#This Row],[Yield]]/100*(1+F8283)</f>
        <v>0</v>
      </c>
    </row>
    <row r="8285" spans="1:6" x14ac:dyDescent="0.2">
      <c r="A8285" s="88">
        <v>8984</v>
      </c>
      <c r="B8285" s="89">
        <v>102.52</v>
      </c>
      <c r="C8285" s="89">
        <f>LN(Table3[[#This Row],[Value]]/B8284)</f>
        <v>-7.3858450425167985E-3</v>
      </c>
      <c r="D8285" s="89"/>
      <c r="E8285" s="89"/>
      <c r="F8285" s="89">
        <f>Table3[[#This Row],[Yield]]/100*(1+F8284)</f>
        <v>0</v>
      </c>
    </row>
    <row r="8286" spans="1:6" x14ac:dyDescent="0.2">
      <c r="A8286" s="88">
        <v>8985</v>
      </c>
      <c r="B8286" s="89">
        <v>102.57</v>
      </c>
      <c r="C8286" s="89">
        <f>LN(Table3[[#This Row],[Value]]/B8285)</f>
        <v>4.875908234491442E-4</v>
      </c>
      <c r="D8286" s="89"/>
      <c r="E8286" s="89"/>
      <c r="F8286" s="89">
        <f>Table3[[#This Row],[Yield]]/100*(1+F8285)</f>
        <v>0</v>
      </c>
    </row>
    <row r="8287" spans="1:6" x14ac:dyDescent="0.2">
      <c r="A8287" s="88">
        <v>8986</v>
      </c>
      <c r="B8287" s="89">
        <v>102.3</v>
      </c>
      <c r="C8287" s="89">
        <f>LN(Table3[[#This Row],[Value]]/B8286)</f>
        <v>-2.6358193617388188E-3</v>
      </c>
      <c r="D8287" s="89"/>
      <c r="E8287" s="89"/>
      <c r="F8287" s="89">
        <f>Table3[[#This Row],[Yield]]/100*(1+F8286)</f>
        <v>0</v>
      </c>
    </row>
    <row r="8288" spans="1:6" x14ac:dyDescent="0.2">
      <c r="A8288" s="88">
        <v>8987</v>
      </c>
      <c r="B8288" s="89">
        <v>101.79</v>
      </c>
      <c r="C8288" s="89">
        <f>LN(Table3[[#This Row],[Value]]/B8287)</f>
        <v>-4.9978054933322346E-3</v>
      </c>
      <c r="D8288" s="89"/>
      <c r="E8288" s="89"/>
      <c r="F8288" s="89">
        <f>Table3[[#This Row],[Yield]]/100*(1+F8287)</f>
        <v>0</v>
      </c>
    </row>
    <row r="8289" spans="1:6" x14ac:dyDescent="0.2">
      <c r="A8289" s="88">
        <v>8988</v>
      </c>
      <c r="B8289" s="89">
        <v>102.08</v>
      </c>
      <c r="C8289" s="89">
        <f>LN(Table3[[#This Row],[Value]]/B8288)</f>
        <v>2.8449521322311232E-3</v>
      </c>
      <c r="D8289" s="89"/>
      <c r="E8289" s="89"/>
      <c r="F8289" s="89">
        <f>Table3[[#This Row],[Yield]]/100*(1+F8288)</f>
        <v>0</v>
      </c>
    </row>
    <row r="8290" spans="1:6" x14ac:dyDescent="0.2">
      <c r="A8290" s="88">
        <v>8990</v>
      </c>
      <c r="B8290" s="89">
        <v>102.2</v>
      </c>
      <c r="C8290" s="89">
        <f>LN(Table3[[#This Row],[Value]]/B8289)</f>
        <v>1.1748581731242738E-3</v>
      </c>
      <c r="D8290" s="89"/>
      <c r="E8290" s="89"/>
      <c r="F8290" s="89">
        <f>Table3[[#This Row],[Yield]]/100*(1+F8289)</f>
        <v>0</v>
      </c>
    </row>
    <row r="8291" spans="1:6" x14ac:dyDescent="0.2">
      <c r="A8291" s="88">
        <v>8991</v>
      </c>
      <c r="B8291" s="89">
        <v>101.51</v>
      </c>
      <c r="C8291" s="89">
        <f>LN(Table3[[#This Row],[Value]]/B8290)</f>
        <v>-6.7743619732643541E-3</v>
      </c>
      <c r="D8291" s="89"/>
      <c r="E8291" s="89"/>
      <c r="F8291" s="89">
        <f>Table3[[#This Row],[Yield]]/100*(1+F8290)</f>
        <v>0</v>
      </c>
    </row>
    <row r="8292" spans="1:6" x14ac:dyDescent="0.2">
      <c r="A8292" s="88">
        <v>8992</v>
      </c>
      <c r="B8292" s="89">
        <v>101.6</v>
      </c>
      <c r="C8292" s="89">
        <f>LN(Table3[[#This Row],[Value]]/B8291)</f>
        <v>8.8621934804171984E-4</v>
      </c>
      <c r="D8292" s="89"/>
      <c r="E8292" s="89"/>
      <c r="F8292" s="89">
        <f>Table3[[#This Row],[Yield]]/100*(1+F8291)</f>
        <v>0</v>
      </c>
    </row>
    <row r="8293" spans="1:6" x14ac:dyDescent="0.2">
      <c r="A8293" s="88">
        <v>8993</v>
      </c>
      <c r="B8293" s="89">
        <v>102.86</v>
      </c>
      <c r="C8293" s="89">
        <f>LN(Table3[[#This Row],[Value]]/B8292)</f>
        <v>1.2325305202388647E-2</v>
      </c>
      <c r="D8293" s="89"/>
      <c r="E8293" s="89"/>
      <c r="F8293" s="89">
        <f>Table3[[#This Row],[Yield]]/100*(1+F8292)</f>
        <v>0</v>
      </c>
    </row>
    <row r="8294" spans="1:6" x14ac:dyDescent="0.2">
      <c r="A8294" s="88">
        <v>8994</v>
      </c>
      <c r="B8294" s="89">
        <v>104.01</v>
      </c>
      <c r="C8294" s="89">
        <f>LN(Table3[[#This Row],[Value]]/B8293)</f>
        <v>1.1118208018271568E-2</v>
      </c>
      <c r="D8294" s="89"/>
      <c r="E8294" s="89"/>
      <c r="F8294" s="89">
        <f>Table3[[#This Row],[Yield]]/100*(1+F8293)</f>
        <v>0</v>
      </c>
    </row>
    <row r="8295" spans="1:6" x14ac:dyDescent="0.2">
      <c r="A8295" s="88">
        <v>8995</v>
      </c>
      <c r="B8295" s="89">
        <v>104.62</v>
      </c>
      <c r="C8295" s="89">
        <f>LN(Table3[[#This Row],[Value]]/B8294)</f>
        <v>5.8476895774232564E-3</v>
      </c>
      <c r="D8295" s="89"/>
      <c r="E8295" s="89"/>
      <c r="F8295" s="89">
        <f>Table3[[#This Row],[Yield]]/100*(1+F8294)</f>
        <v>0</v>
      </c>
    </row>
    <row r="8296" spans="1:6" x14ac:dyDescent="0.2">
      <c r="A8296" s="88">
        <v>8997</v>
      </c>
      <c r="B8296" s="89">
        <v>104.99</v>
      </c>
      <c r="C8296" s="89">
        <f>LN(Table3[[#This Row],[Value]]/B8295)</f>
        <v>3.5303695843847591E-3</v>
      </c>
      <c r="D8296" s="89"/>
      <c r="E8296" s="89"/>
      <c r="F8296" s="89">
        <f>Table3[[#This Row],[Yield]]/100*(1+F8295)</f>
        <v>0</v>
      </c>
    </row>
    <row r="8297" spans="1:6" x14ac:dyDescent="0.2">
      <c r="A8297" s="88">
        <v>8998</v>
      </c>
      <c r="B8297" s="89">
        <v>105.38</v>
      </c>
      <c r="C8297" s="89">
        <f>LN(Table3[[#This Row],[Value]]/B8296)</f>
        <v>3.7077572542897623E-3</v>
      </c>
      <c r="D8297" s="89"/>
      <c r="E8297" s="89"/>
      <c r="F8297" s="89">
        <f>Table3[[#This Row],[Yield]]/100*(1+F8296)</f>
        <v>0</v>
      </c>
    </row>
    <row r="8298" spans="1:6" x14ac:dyDescent="0.2">
      <c r="A8298" s="88">
        <v>8999</v>
      </c>
      <c r="B8298" s="89">
        <v>105.57</v>
      </c>
      <c r="C8298" s="89">
        <f>LN(Table3[[#This Row],[Value]]/B8297)</f>
        <v>1.8013752204638026E-3</v>
      </c>
      <c r="D8298" s="89"/>
      <c r="E8298" s="89"/>
      <c r="F8298" s="89">
        <f>Table3[[#This Row],[Yield]]/100*(1+F8297)</f>
        <v>0</v>
      </c>
    </row>
    <row r="8299" spans="1:6" x14ac:dyDescent="0.2">
      <c r="A8299" s="88">
        <v>9000</v>
      </c>
      <c r="B8299" s="89">
        <v>104.83</v>
      </c>
      <c r="C8299" s="89">
        <f>LN(Table3[[#This Row],[Value]]/B8298)</f>
        <v>-7.0342495371221283E-3</v>
      </c>
      <c r="D8299" s="89"/>
      <c r="E8299" s="89"/>
      <c r="F8299" s="89">
        <f>Table3[[#This Row],[Yield]]/100*(1+F8298)</f>
        <v>0</v>
      </c>
    </row>
    <row r="8300" spans="1:6" x14ac:dyDescent="0.2">
      <c r="A8300" s="88">
        <v>9001</v>
      </c>
      <c r="B8300" s="89">
        <v>103.89</v>
      </c>
      <c r="C8300" s="89">
        <f>LN(Table3[[#This Row],[Value]]/B8299)</f>
        <v>-9.0073433820410196E-3</v>
      </c>
      <c r="D8300" s="89"/>
      <c r="E8300" s="89"/>
      <c r="F8300" s="89">
        <f>Table3[[#This Row],[Yield]]/100*(1+F8299)</f>
        <v>0</v>
      </c>
    </row>
    <row r="8301" spans="1:6" x14ac:dyDescent="0.2">
      <c r="A8301" s="88">
        <v>9002</v>
      </c>
      <c r="B8301" s="89">
        <v>103.51</v>
      </c>
      <c r="C8301" s="89">
        <f>LN(Table3[[#This Row],[Value]]/B8300)</f>
        <v>-3.6644206867814839E-3</v>
      </c>
      <c r="D8301" s="89"/>
      <c r="E8301" s="89"/>
      <c r="F8301" s="89">
        <f>Table3[[#This Row],[Yield]]/100*(1+F8300)</f>
        <v>0</v>
      </c>
    </row>
    <row r="8302" spans="1:6" x14ac:dyDescent="0.2">
      <c r="A8302" s="88">
        <v>9004</v>
      </c>
      <c r="B8302" s="89">
        <v>103.53</v>
      </c>
      <c r="C8302" s="89">
        <f>LN(Table3[[#This Row],[Value]]/B8301)</f>
        <v>1.9319938236295555E-4</v>
      </c>
      <c r="D8302" s="89"/>
      <c r="E8302" s="89"/>
      <c r="F8302" s="89">
        <f>Table3[[#This Row],[Yield]]/100*(1+F8301)</f>
        <v>0</v>
      </c>
    </row>
    <row r="8303" spans="1:6" x14ac:dyDescent="0.2">
      <c r="A8303" s="88">
        <v>9005</v>
      </c>
      <c r="B8303" s="89">
        <v>103.58</v>
      </c>
      <c r="C8303" s="89">
        <f>LN(Table3[[#This Row],[Value]]/B8302)</f>
        <v>4.8283521772367316E-4</v>
      </c>
      <c r="D8303" s="89"/>
      <c r="E8303" s="89"/>
      <c r="F8303" s="89">
        <f>Table3[[#This Row],[Yield]]/100*(1+F8302)</f>
        <v>0</v>
      </c>
    </row>
    <row r="8304" spans="1:6" x14ac:dyDescent="0.2">
      <c r="A8304" s="88">
        <v>9006</v>
      </c>
      <c r="B8304" s="89">
        <v>103.23</v>
      </c>
      <c r="C8304" s="89">
        <f>LN(Table3[[#This Row],[Value]]/B8303)</f>
        <v>-3.3847525182466908E-3</v>
      </c>
      <c r="D8304" s="89"/>
      <c r="E8304" s="89"/>
      <c r="F8304" s="89">
        <f>Table3[[#This Row],[Yield]]/100*(1+F8303)</f>
        <v>0</v>
      </c>
    </row>
    <row r="8305" spans="1:6" x14ac:dyDescent="0.2">
      <c r="A8305" s="88">
        <v>9007</v>
      </c>
      <c r="B8305" s="89">
        <v>102.67</v>
      </c>
      <c r="C8305" s="89">
        <f>LN(Table3[[#This Row],[Value]]/B8304)</f>
        <v>-5.439547166625305E-3</v>
      </c>
      <c r="D8305" s="89"/>
      <c r="E8305" s="89"/>
      <c r="F8305" s="89">
        <f>Table3[[#This Row],[Yield]]/100*(1+F8304)</f>
        <v>0</v>
      </c>
    </row>
    <row r="8306" spans="1:6" x14ac:dyDescent="0.2">
      <c r="A8306" s="88">
        <v>9008</v>
      </c>
      <c r="B8306" s="89">
        <v>104.14</v>
      </c>
      <c r="C8306" s="89">
        <f>LN(Table3[[#This Row],[Value]]/B8305)</f>
        <v>1.4216186423879696E-2</v>
      </c>
      <c r="D8306" s="89"/>
      <c r="E8306" s="89"/>
      <c r="F8306" s="89">
        <f>Table3[[#This Row],[Yield]]/100*(1+F8305)</f>
        <v>0</v>
      </c>
    </row>
    <row r="8307" spans="1:6" x14ac:dyDescent="0.2">
      <c r="A8307" s="88">
        <v>9009</v>
      </c>
      <c r="B8307" s="89">
        <v>105.16</v>
      </c>
      <c r="C8307" s="89">
        <f>LN(Table3[[#This Row],[Value]]/B8306)</f>
        <v>9.7468521269273665E-3</v>
      </c>
      <c r="D8307" s="89"/>
      <c r="E8307" s="89"/>
      <c r="F8307" s="89">
        <f>Table3[[#This Row],[Yield]]/100*(1+F8306)</f>
        <v>0</v>
      </c>
    </row>
    <row r="8308" spans="1:6" x14ac:dyDescent="0.2">
      <c r="A8308" s="88">
        <v>9012</v>
      </c>
      <c r="B8308" s="89">
        <v>104.95</v>
      </c>
      <c r="C8308" s="89">
        <f>LN(Table3[[#This Row],[Value]]/B8307)</f>
        <v>-1.9989535950384455E-3</v>
      </c>
      <c r="D8308" s="89"/>
      <c r="E8308" s="89"/>
      <c r="F8308" s="89">
        <f>Table3[[#This Row],[Yield]]/100*(1+F8307)</f>
        <v>0</v>
      </c>
    </row>
    <row r="8309" spans="1:6" x14ac:dyDescent="0.2">
      <c r="A8309" s="88">
        <v>9013</v>
      </c>
      <c r="B8309" s="89">
        <v>104.02</v>
      </c>
      <c r="C8309" s="89">
        <f>LN(Table3[[#This Row],[Value]]/B8308)</f>
        <v>-8.9008579217156741E-3</v>
      </c>
      <c r="D8309" s="89"/>
      <c r="E8309" s="89"/>
      <c r="F8309" s="89">
        <f>Table3[[#This Row],[Yield]]/100*(1+F8308)</f>
        <v>0</v>
      </c>
    </row>
    <row r="8310" spans="1:6" x14ac:dyDescent="0.2">
      <c r="A8310" s="88">
        <v>9014</v>
      </c>
      <c r="B8310" s="89">
        <v>102.77</v>
      </c>
      <c r="C8310" s="89">
        <f>LN(Table3[[#This Row],[Value]]/B8309)</f>
        <v>-1.2089706707944676E-2</v>
      </c>
      <c r="D8310" s="89"/>
      <c r="E8310" s="89"/>
      <c r="F8310" s="89">
        <f>Table3[[#This Row],[Yield]]/100*(1+F8309)</f>
        <v>0</v>
      </c>
    </row>
    <row r="8311" spans="1:6" x14ac:dyDescent="0.2">
      <c r="A8311" s="88">
        <v>9015</v>
      </c>
      <c r="B8311" s="89">
        <v>101.07</v>
      </c>
      <c r="C8311" s="89">
        <f>LN(Table3[[#This Row],[Value]]/B8310)</f>
        <v>-1.6680135550410587E-2</v>
      </c>
      <c r="D8311" s="89"/>
      <c r="E8311" s="89"/>
      <c r="F8311" s="89">
        <f>Table3[[#This Row],[Yield]]/100*(1+F8310)</f>
        <v>0</v>
      </c>
    </row>
    <row r="8312" spans="1:6" x14ac:dyDescent="0.2">
      <c r="A8312" s="88">
        <v>9016</v>
      </c>
      <c r="B8312" s="89">
        <v>100.76</v>
      </c>
      <c r="C8312" s="89">
        <f>LN(Table3[[#This Row],[Value]]/B8311)</f>
        <v>-3.0718946021616833E-3</v>
      </c>
      <c r="D8312" s="89"/>
      <c r="E8312" s="89"/>
      <c r="F8312" s="89">
        <f>Table3[[#This Row],[Yield]]/100*(1+F8311)</f>
        <v>0</v>
      </c>
    </row>
    <row r="8313" spans="1:6" x14ac:dyDescent="0.2">
      <c r="A8313" s="88">
        <v>9018</v>
      </c>
      <c r="B8313" s="89">
        <v>101.26</v>
      </c>
      <c r="C8313" s="89">
        <f>LN(Table3[[#This Row],[Value]]/B8312)</f>
        <v>4.9500150573535961E-3</v>
      </c>
      <c r="D8313" s="89"/>
      <c r="E8313" s="89"/>
      <c r="F8313" s="89">
        <f>Table3[[#This Row],[Yield]]/100*(1+F8312)</f>
        <v>0</v>
      </c>
    </row>
    <row r="8314" spans="1:6" x14ac:dyDescent="0.2">
      <c r="A8314" s="88">
        <v>9019</v>
      </c>
      <c r="B8314" s="89">
        <v>101.98</v>
      </c>
      <c r="C8314" s="89">
        <f>LN(Table3[[#This Row],[Value]]/B8313)</f>
        <v>7.0852490852465512E-3</v>
      </c>
      <c r="D8314" s="89"/>
      <c r="E8314" s="89"/>
      <c r="F8314" s="89">
        <f>Table3[[#This Row],[Yield]]/100*(1+F8313)</f>
        <v>0</v>
      </c>
    </row>
    <row r="8315" spans="1:6" x14ac:dyDescent="0.2">
      <c r="A8315" s="88">
        <v>9020</v>
      </c>
      <c r="B8315" s="89">
        <v>101.13</v>
      </c>
      <c r="C8315" s="89">
        <f>LN(Table3[[#This Row],[Value]]/B8314)</f>
        <v>-8.3698977129307173E-3</v>
      </c>
      <c r="D8315" s="89"/>
      <c r="E8315" s="89"/>
      <c r="F8315" s="89">
        <f>Table3[[#This Row],[Yield]]/100*(1+F8314)</f>
        <v>0</v>
      </c>
    </row>
    <row r="8316" spans="1:6" x14ac:dyDescent="0.2">
      <c r="A8316" s="88">
        <v>9021</v>
      </c>
      <c r="B8316" s="89">
        <v>101.79</v>
      </c>
      <c r="C8316" s="89">
        <f>LN(Table3[[#This Row],[Value]]/B8315)</f>
        <v>6.5050495501695156E-3</v>
      </c>
      <c r="D8316" s="89"/>
      <c r="E8316" s="89"/>
      <c r="F8316" s="89">
        <f>Table3[[#This Row],[Yield]]/100*(1+F8315)</f>
        <v>0</v>
      </c>
    </row>
    <row r="8317" spans="1:6" x14ac:dyDescent="0.2">
      <c r="A8317" s="88">
        <v>9022</v>
      </c>
      <c r="B8317" s="89">
        <v>101.91</v>
      </c>
      <c r="C8317" s="89">
        <f>LN(Table3[[#This Row],[Value]]/B8316)</f>
        <v>1.1782033763536451E-3</v>
      </c>
      <c r="D8317" s="89"/>
      <c r="E8317" s="89"/>
      <c r="F8317" s="89">
        <f>Table3[[#This Row],[Yield]]/100*(1+F8316)</f>
        <v>0</v>
      </c>
    </row>
    <row r="8318" spans="1:6" x14ac:dyDescent="0.2">
      <c r="A8318" s="88">
        <v>9023</v>
      </c>
      <c r="B8318" s="89">
        <v>101.97</v>
      </c>
      <c r="C8318" s="89">
        <f>LN(Table3[[#This Row],[Value]]/B8317)</f>
        <v>5.885815355322104E-4</v>
      </c>
      <c r="D8318" s="89"/>
      <c r="E8318" s="89"/>
      <c r="F8318" s="89">
        <f>Table3[[#This Row],[Yield]]/100*(1+F8317)</f>
        <v>0</v>
      </c>
    </row>
    <row r="8319" spans="1:6" x14ac:dyDescent="0.2">
      <c r="A8319" s="88">
        <v>9025</v>
      </c>
      <c r="B8319" s="89">
        <v>101.38</v>
      </c>
      <c r="C8319" s="89">
        <f>LN(Table3[[#This Row],[Value]]/B8318)</f>
        <v>-5.8028193319311083E-3</v>
      </c>
      <c r="D8319" s="89"/>
      <c r="E8319" s="89"/>
      <c r="F8319" s="89">
        <f>Table3[[#This Row],[Yield]]/100*(1+F8318)</f>
        <v>0</v>
      </c>
    </row>
    <row r="8320" spans="1:6" x14ac:dyDescent="0.2">
      <c r="A8320" s="88">
        <v>9026</v>
      </c>
      <c r="B8320" s="89">
        <v>101.75</v>
      </c>
      <c r="C8320" s="89">
        <f>LN(Table3[[#This Row],[Value]]/B8319)</f>
        <v>3.6429912785010087E-3</v>
      </c>
      <c r="D8320" s="89"/>
      <c r="E8320" s="89"/>
      <c r="F8320" s="89">
        <f>Table3[[#This Row],[Yield]]/100*(1+F8319)</f>
        <v>0</v>
      </c>
    </row>
    <row r="8321" spans="1:6" x14ac:dyDescent="0.2">
      <c r="A8321" s="88">
        <v>9027</v>
      </c>
      <c r="B8321" s="89">
        <v>103.49</v>
      </c>
      <c r="C8321" s="89">
        <f>LN(Table3[[#This Row],[Value]]/B8320)</f>
        <v>1.695616535737721E-2</v>
      </c>
      <c r="D8321" s="89"/>
      <c r="E8321" s="89"/>
      <c r="F8321" s="89">
        <f>Table3[[#This Row],[Yield]]/100*(1+F8320)</f>
        <v>0</v>
      </c>
    </row>
    <row r="8322" spans="1:6" x14ac:dyDescent="0.2">
      <c r="A8322" s="88">
        <v>9028</v>
      </c>
      <c r="B8322" s="89">
        <v>103.42</v>
      </c>
      <c r="C8322" s="89">
        <f>LN(Table3[[#This Row],[Value]]/B8321)</f>
        <v>-6.7662271200615368E-4</v>
      </c>
      <c r="D8322" s="89"/>
      <c r="E8322" s="89"/>
      <c r="F8322" s="89">
        <f>Table3[[#This Row],[Yield]]/100*(1+F8321)</f>
        <v>0</v>
      </c>
    </row>
    <row r="8323" spans="1:6" x14ac:dyDescent="0.2">
      <c r="A8323" s="88">
        <v>9029</v>
      </c>
      <c r="B8323" s="89">
        <v>103.63</v>
      </c>
      <c r="C8323" s="89">
        <f>LN(Table3[[#This Row],[Value]]/B8322)</f>
        <v>2.028496228050626E-3</v>
      </c>
      <c r="D8323" s="89"/>
      <c r="E8323" s="89"/>
      <c r="F8323" s="89">
        <f>Table3[[#This Row],[Yield]]/100*(1+F8322)</f>
        <v>0</v>
      </c>
    </row>
    <row r="8324" spans="1:6" x14ac:dyDescent="0.2">
      <c r="A8324" s="88">
        <v>9030</v>
      </c>
      <c r="B8324" s="89">
        <v>103.85</v>
      </c>
      <c r="C8324" s="89">
        <f>LN(Table3[[#This Row],[Value]]/B8323)</f>
        <v>2.1206871259953413E-3</v>
      </c>
      <c r="D8324" s="89"/>
      <c r="E8324" s="89"/>
      <c r="F8324" s="89">
        <f>Table3[[#This Row],[Yield]]/100*(1+F8323)</f>
        <v>0</v>
      </c>
    </row>
    <row r="8325" spans="1:6" x14ac:dyDescent="0.2">
      <c r="A8325" s="88">
        <v>9032</v>
      </c>
      <c r="B8325" s="89">
        <v>103.25</v>
      </c>
      <c r="C8325" s="89">
        <f>LN(Table3[[#This Row],[Value]]/B8324)</f>
        <v>-5.7943184809790766E-3</v>
      </c>
      <c r="D8325" s="89"/>
      <c r="E8325" s="89"/>
      <c r="F8325" s="89">
        <f>Table3[[#This Row],[Yield]]/100*(1+F8324)</f>
        <v>0</v>
      </c>
    </row>
    <row r="8326" spans="1:6" x14ac:dyDescent="0.2">
      <c r="A8326" s="88">
        <v>9033</v>
      </c>
      <c r="B8326" s="89">
        <v>104.16</v>
      </c>
      <c r="C8326" s="89">
        <f>LN(Table3[[#This Row],[Value]]/B8325)</f>
        <v>8.7749466191168381E-3</v>
      </c>
      <c r="D8326" s="89"/>
      <c r="E8326" s="89"/>
      <c r="F8326" s="89">
        <f>Table3[[#This Row],[Yield]]/100*(1+F8325)</f>
        <v>0</v>
      </c>
    </row>
    <row r="8327" spans="1:6" x14ac:dyDescent="0.2">
      <c r="A8327" s="88">
        <v>9034</v>
      </c>
      <c r="B8327" s="89">
        <v>104.68</v>
      </c>
      <c r="C8327" s="89">
        <f>LN(Table3[[#This Row],[Value]]/B8326)</f>
        <v>4.9798992016861499E-3</v>
      </c>
      <c r="D8327" s="89"/>
      <c r="E8327" s="89"/>
      <c r="F8327" s="89">
        <f>Table3[[#This Row],[Yield]]/100*(1+F8326)</f>
        <v>0</v>
      </c>
    </row>
    <row r="8328" spans="1:6" x14ac:dyDescent="0.2">
      <c r="A8328" s="88">
        <v>9035</v>
      </c>
      <c r="B8328" s="89">
        <v>104.13</v>
      </c>
      <c r="C8328" s="89">
        <f>LN(Table3[[#This Row],[Value]]/B8327)</f>
        <v>-5.2679591201406552E-3</v>
      </c>
      <c r="D8328" s="89"/>
      <c r="E8328" s="89"/>
      <c r="F8328" s="89">
        <f>Table3[[#This Row],[Yield]]/100*(1+F8327)</f>
        <v>0</v>
      </c>
    </row>
    <row r="8329" spans="1:6" x14ac:dyDescent="0.2">
      <c r="A8329" s="88">
        <v>9036</v>
      </c>
      <c r="B8329" s="89">
        <v>103.98</v>
      </c>
      <c r="C8329" s="89">
        <f>LN(Table3[[#This Row],[Value]]/B8328)</f>
        <v>-1.44154558623482E-3</v>
      </c>
      <c r="D8329" s="89"/>
      <c r="E8329" s="89"/>
      <c r="F8329" s="89">
        <f>Table3[[#This Row],[Yield]]/100*(1+F8328)</f>
        <v>0</v>
      </c>
    </row>
    <row r="8330" spans="1:6" x14ac:dyDescent="0.2">
      <c r="A8330" s="88">
        <v>9037</v>
      </c>
      <c r="B8330" s="89">
        <v>103.93</v>
      </c>
      <c r="C8330" s="89">
        <f>LN(Table3[[#This Row],[Value]]/B8329)</f>
        <v>-4.8097735523936494E-4</v>
      </c>
      <c r="D8330" s="89"/>
      <c r="E8330" s="89"/>
      <c r="F8330" s="89">
        <f>Table3[[#This Row],[Yield]]/100*(1+F8329)</f>
        <v>0</v>
      </c>
    </row>
    <row r="8331" spans="1:6" x14ac:dyDescent="0.2">
      <c r="A8331" s="88">
        <v>9039</v>
      </c>
      <c r="B8331" s="89">
        <v>102.96</v>
      </c>
      <c r="C8331" s="89">
        <f>LN(Table3[[#This Row],[Value]]/B8330)</f>
        <v>-9.377032312459177E-3</v>
      </c>
      <c r="D8331" s="89"/>
      <c r="E8331" s="89"/>
      <c r="F8331" s="89">
        <f>Table3[[#This Row],[Yield]]/100*(1+F8330)</f>
        <v>0</v>
      </c>
    </row>
    <row r="8332" spans="1:6" x14ac:dyDescent="0.2">
      <c r="A8332" s="88">
        <v>9040</v>
      </c>
      <c r="B8332" s="89">
        <v>103.16</v>
      </c>
      <c r="C8332" s="89">
        <f>LN(Table3[[#This Row],[Value]]/B8331)</f>
        <v>1.9406177252727583E-3</v>
      </c>
      <c r="D8332" s="89"/>
      <c r="E8332" s="89"/>
      <c r="F8332" s="89">
        <f>Table3[[#This Row],[Yield]]/100*(1+F8331)</f>
        <v>0</v>
      </c>
    </row>
    <row r="8333" spans="1:6" x14ac:dyDescent="0.2">
      <c r="A8333" s="88">
        <v>9041</v>
      </c>
      <c r="B8333" s="89">
        <v>104.08</v>
      </c>
      <c r="C8333" s="89">
        <f>LN(Table3[[#This Row],[Value]]/B8332)</f>
        <v>8.8786531911059039E-3</v>
      </c>
      <c r="D8333" s="89"/>
      <c r="E8333" s="89"/>
      <c r="F8333" s="89">
        <f>Table3[[#This Row],[Yield]]/100*(1+F8332)</f>
        <v>0</v>
      </c>
    </row>
    <row r="8334" spans="1:6" x14ac:dyDescent="0.2">
      <c r="A8334" s="88">
        <v>9042</v>
      </c>
      <c r="B8334" s="89">
        <v>103.63</v>
      </c>
      <c r="C8334" s="89">
        <f>LN(Table3[[#This Row],[Value]]/B8333)</f>
        <v>-4.3329710081237817E-3</v>
      </c>
      <c r="D8334" s="89"/>
      <c r="E8334" s="89"/>
      <c r="F8334" s="89">
        <f>Table3[[#This Row],[Yield]]/100*(1+F8333)</f>
        <v>0</v>
      </c>
    </row>
    <row r="8335" spans="1:6" x14ac:dyDescent="0.2">
      <c r="A8335" s="88">
        <v>9043</v>
      </c>
      <c r="B8335" s="89">
        <v>102.64</v>
      </c>
      <c r="C8335" s="89">
        <f>LN(Table3[[#This Row],[Value]]/B8334)</f>
        <v>-9.5991428887449784E-3</v>
      </c>
      <c r="D8335" s="89"/>
      <c r="E8335" s="89"/>
      <c r="F8335" s="89">
        <f>Table3[[#This Row],[Yield]]/100*(1+F8334)</f>
        <v>0</v>
      </c>
    </row>
    <row r="8336" spans="1:6" x14ac:dyDescent="0.2">
      <c r="A8336" s="88">
        <v>9044</v>
      </c>
      <c r="B8336" s="89">
        <v>102.85</v>
      </c>
      <c r="C8336" s="89">
        <f>LN(Table3[[#This Row],[Value]]/B8335)</f>
        <v>2.0438957915851282E-3</v>
      </c>
      <c r="D8336" s="89"/>
      <c r="E8336" s="89"/>
      <c r="F8336" s="89">
        <f>Table3[[#This Row],[Yield]]/100*(1+F8335)</f>
        <v>0</v>
      </c>
    </row>
    <row r="8337" spans="1:6" x14ac:dyDescent="0.2">
      <c r="A8337" s="88">
        <v>9046</v>
      </c>
      <c r="B8337" s="89">
        <v>102.58</v>
      </c>
      <c r="C8337" s="89">
        <f>LN(Table3[[#This Row],[Value]]/B8336)</f>
        <v>-2.6286341378437177E-3</v>
      </c>
      <c r="D8337" s="89"/>
      <c r="E8337" s="89"/>
      <c r="F8337" s="89">
        <f>Table3[[#This Row],[Yield]]/100*(1+F8336)</f>
        <v>0</v>
      </c>
    </row>
    <row r="8338" spans="1:6" x14ac:dyDescent="0.2">
      <c r="A8338" s="88">
        <v>9047</v>
      </c>
      <c r="B8338" s="89">
        <v>102.38</v>
      </c>
      <c r="C8338" s="89">
        <f>LN(Table3[[#This Row],[Value]]/B8337)</f>
        <v>-1.9516009316852196E-3</v>
      </c>
      <c r="D8338" s="89"/>
      <c r="E8338" s="89"/>
      <c r="F8338" s="89">
        <f>Table3[[#This Row],[Yield]]/100*(1+F8337)</f>
        <v>0</v>
      </c>
    </row>
    <row r="8339" spans="1:6" x14ac:dyDescent="0.2">
      <c r="A8339" s="88">
        <v>9048</v>
      </c>
      <c r="B8339" s="89">
        <v>102.06</v>
      </c>
      <c r="C8339" s="89">
        <f>LN(Table3[[#This Row],[Value]]/B8338)</f>
        <v>-3.1305053936116784E-3</v>
      </c>
      <c r="D8339" s="89"/>
      <c r="E8339" s="89"/>
      <c r="F8339" s="89">
        <f>Table3[[#This Row],[Yield]]/100*(1+F8338)</f>
        <v>0</v>
      </c>
    </row>
    <row r="8340" spans="1:6" x14ac:dyDescent="0.2">
      <c r="A8340" s="88">
        <v>9049</v>
      </c>
      <c r="B8340" s="89">
        <v>102.6</v>
      </c>
      <c r="C8340" s="89">
        <f>LN(Table3[[#This Row],[Value]]/B8339)</f>
        <v>5.277057100843599E-3</v>
      </c>
      <c r="D8340" s="89"/>
      <c r="E8340" s="89"/>
      <c r="F8340" s="89">
        <f>Table3[[#This Row],[Yield]]/100*(1+F8339)</f>
        <v>0</v>
      </c>
    </row>
    <row r="8341" spans="1:6" x14ac:dyDescent="0.2">
      <c r="A8341" s="88">
        <v>9050</v>
      </c>
      <c r="B8341" s="89">
        <v>101.38</v>
      </c>
      <c r="C8341" s="89">
        <f>LN(Table3[[#This Row],[Value]]/B8340)</f>
        <v>-1.1962099692465797E-2</v>
      </c>
      <c r="D8341" s="89"/>
      <c r="E8341" s="89"/>
      <c r="F8341" s="89">
        <f>Table3[[#This Row],[Yield]]/100*(1+F8340)</f>
        <v>0</v>
      </c>
    </row>
    <row r="8342" spans="1:6" x14ac:dyDescent="0.2">
      <c r="A8342" s="88">
        <v>9051</v>
      </c>
      <c r="B8342" s="89">
        <v>101.33</v>
      </c>
      <c r="C8342" s="89">
        <f>LN(Table3[[#This Row],[Value]]/B8341)</f>
        <v>-4.933155839770949E-4</v>
      </c>
      <c r="D8342" s="89"/>
      <c r="E8342" s="89"/>
      <c r="F8342" s="89">
        <f>Table3[[#This Row],[Yield]]/100*(1+F8341)</f>
        <v>0</v>
      </c>
    </row>
    <row r="8343" spans="1:6" x14ac:dyDescent="0.2">
      <c r="A8343" s="88">
        <v>9054</v>
      </c>
      <c r="B8343" s="89">
        <v>99.18</v>
      </c>
      <c r="C8343" s="89">
        <f>LN(Table3[[#This Row],[Value]]/B8342)</f>
        <v>-2.1446136399238282E-2</v>
      </c>
      <c r="D8343" s="89"/>
      <c r="E8343" s="89"/>
      <c r="F8343" s="89">
        <f>Table3[[#This Row],[Yield]]/100*(1+F8342)</f>
        <v>0</v>
      </c>
    </row>
    <row r="8344" spans="1:6" x14ac:dyDescent="0.2">
      <c r="A8344" s="88">
        <v>9055</v>
      </c>
      <c r="B8344" s="89">
        <v>100.11</v>
      </c>
      <c r="C8344" s="89">
        <f>LN(Table3[[#This Row],[Value]]/B8343)</f>
        <v>9.3332003704043667E-3</v>
      </c>
      <c r="D8344" s="89"/>
      <c r="E8344" s="89"/>
      <c r="F8344" s="89">
        <f>Table3[[#This Row],[Yield]]/100*(1+F8343)</f>
        <v>0</v>
      </c>
    </row>
    <row r="8345" spans="1:6" x14ac:dyDescent="0.2">
      <c r="A8345" s="88">
        <v>9056</v>
      </c>
      <c r="B8345" s="89">
        <v>100.16</v>
      </c>
      <c r="C8345" s="89">
        <f>LN(Table3[[#This Row],[Value]]/B8344)</f>
        <v>4.9932592039603836E-4</v>
      </c>
      <c r="D8345" s="89"/>
      <c r="E8345" s="89"/>
      <c r="F8345" s="89">
        <f>Table3[[#This Row],[Yield]]/100*(1+F8344)</f>
        <v>0</v>
      </c>
    </row>
    <row r="8346" spans="1:6" x14ac:dyDescent="0.2">
      <c r="A8346" s="88">
        <v>9057</v>
      </c>
      <c r="B8346" s="89">
        <v>100.86</v>
      </c>
      <c r="C8346" s="89">
        <f>LN(Table3[[#This Row],[Value]]/B8345)</f>
        <v>6.9645092967907767E-3</v>
      </c>
      <c r="D8346" s="89"/>
      <c r="E8346" s="89"/>
      <c r="F8346" s="89">
        <f>Table3[[#This Row],[Yield]]/100*(1+F8345)</f>
        <v>0</v>
      </c>
    </row>
    <row r="8347" spans="1:6" x14ac:dyDescent="0.2">
      <c r="A8347" s="88">
        <v>9058</v>
      </c>
      <c r="B8347" s="89">
        <v>101.76</v>
      </c>
      <c r="C8347" s="89">
        <f>LN(Table3[[#This Row],[Value]]/B8346)</f>
        <v>8.8836829432327978E-3</v>
      </c>
      <c r="D8347" s="89"/>
      <c r="E8347" s="89"/>
      <c r="F8347" s="89">
        <f>Table3[[#This Row],[Yield]]/100*(1+F8346)</f>
        <v>0</v>
      </c>
    </row>
    <row r="8348" spans="1:6" x14ac:dyDescent="0.2">
      <c r="A8348" s="88">
        <v>9060</v>
      </c>
      <c r="B8348" s="89">
        <v>101.14</v>
      </c>
      <c r="C8348" s="89">
        <f>LN(Table3[[#This Row],[Value]]/B8347)</f>
        <v>-6.1114039399750497E-3</v>
      </c>
      <c r="D8348" s="89"/>
      <c r="E8348" s="89"/>
      <c r="F8348" s="89">
        <f>Table3[[#This Row],[Yield]]/100*(1+F8347)</f>
        <v>0</v>
      </c>
    </row>
    <row r="8349" spans="1:6" x14ac:dyDescent="0.2">
      <c r="A8349" s="88">
        <v>9061</v>
      </c>
      <c r="B8349" s="89">
        <v>101.85</v>
      </c>
      <c r="C8349" s="89">
        <f>LN(Table3[[#This Row],[Value]]/B8348)</f>
        <v>6.9954470209778602E-3</v>
      </c>
      <c r="D8349" s="89"/>
      <c r="E8349" s="89"/>
      <c r="F8349" s="89">
        <f>Table3[[#This Row],[Yield]]/100*(1+F8348)</f>
        <v>0</v>
      </c>
    </row>
    <row r="8350" spans="1:6" x14ac:dyDescent="0.2">
      <c r="A8350" s="88">
        <v>9062</v>
      </c>
      <c r="B8350" s="89">
        <v>101.96</v>
      </c>
      <c r="C8350" s="89">
        <f>LN(Table3[[#This Row],[Value]]/B8349)</f>
        <v>1.0794368350998641E-3</v>
      </c>
      <c r="D8350" s="89"/>
      <c r="E8350" s="89"/>
      <c r="F8350" s="89">
        <f>Table3[[#This Row],[Yield]]/100*(1+F8349)</f>
        <v>0</v>
      </c>
    </row>
    <row r="8351" spans="1:6" x14ac:dyDescent="0.2">
      <c r="A8351" s="88">
        <v>9063</v>
      </c>
      <c r="B8351" s="89">
        <v>102.18</v>
      </c>
      <c r="C8351" s="89">
        <f>LN(Table3[[#This Row],[Value]]/B8350)</f>
        <v>2.1553843947372938E-3</v>
      </c>
      <c r="D8351" s="89"/>
      <c r="E8351" s="89"/>
      <c r="F8351" s="89">
        <f>Table3[[#This Row],[Yield]]/100*(1+F8350)</f>
        <v>0</v>
      </c>
    </row>
    <row r="8352" spans="1:6" x14ac:dyDescent="0.2">
      <c r="A8352" s="88">
        <v>9064</v>
      </c>
      <c r="B8352" s="89">
        <v>102.53</v>
      </c>
      <c r="C8352" s="89">
        <f>LN(Table3[[#This Row],[Value]]/B8351)</f>
        <v>3.4194747793478784E-3</v>
      </c>
      <c r="D8352" s="89"/>
      <c r="E8352" s="89"/>
      <c r="F8352" s="89">
        <f>Table3[[#This Row],[Yield]]/100*(1+F8351)</f>
        <v>0</v>
      </c>
    </row>
    <row r="8353" spans="1:6" x14ac:dyDescent="0.2">
      <c r="A8353" s="88">
        <v>9065</v>
      </c>
      <c r="B8353" s="89">
        <v>102.04</v>
      </c>
      <c r="C8353" s="89">
        <f>LN(Table3[[#This Row],[Value]]/B8352)</f>
        <v>-4.7905454083891691E-3</v>
      </c>
      <c r="D8353" s="89"/>
      <c r="E8353" s="89"/>
      <c r="F8353" s="89">
        <f>Table3[[#This Row],[Yield]]/100*(1+F8352)</f>
        <v>0</v>
      </c>
    </row>
    <row r="8354" spans="1:6" x14ac:dyDescent="0.2">
      <c r="A8354" s="88">
        <v>9067</v>
      </c>
      <c r="B8354" s="89">
        <v>101.73</v>
      </c>
      <c r="C8354" s="89">
        <f>LN(Table3[[#This Row],[Value]]/B8353)</f>
        <v>-3.0426484679536956E-3</v>
      </c>
      <c r="D8354" s="89"/>
      <c r="E8354" s="89"/>
      <c r="F8354" s="89">
        <f>Table3[[#This Row],[Yield]]/100*(1+F8353)</f>
        <v>0</v>
      </c>
    </row>
    <row r="8355" spans="1:6" x14ac:dyDescent="0.2">
      <c r="A8355" s="88">
        <v>9068</v>
      </c>
      <c r="B8355" s="89">
        <v>102.45</v>
      </c>
      <c r="C8355" s="89">
        <f>LN(Table3[[#This Row],[Value]]/B8354)</f>
        <v>7.0526298792517568E-3</v>
      </c>
      <c r="D8355" s="89"/>
      <c r="E8355" s="89"/>
      <c r="F8355" s="89">
        <f>Table3[[#This Row],[Yield]]/100*(1+F8354)</f>
        <v>0</v>
      </c>
    </row>
    <row r="8356" spans="1:6" x14ac:dyDescent="0.2">
      <c r="A8356" s="88">
        <v>9069</v>
      </c>
      <c r="B8356" s="89">
        <v>102.41</v>
      </c>
      <c r="C8356" s="89">
        <f>LN(Table3[[#This Row],[Value]]/B8355)</f>
        <v>-3.9051059756260395E-4</v>
      </c>
      <c r="D8356" s="89"/>
      <c r="E8356" s="89"/>
      <c r="F8356" s="89">
        <f>Table3[[#This Row],[Yield]]/100*(1+F8355)</f>
        <v>0</v>
      </c>
    </row>
    <row r="8357" spans="1:6" x14ac:dyDescent="0.2">
      <c r="A8357" s="88">
        <v>9070</v>
      </c>
      <c r="B8357" s="89">
        <v>103</v>
      </c>
      <c r="C8357" s="89">
        <f>LN(Table3[[#This Row],[Value]]/B8356)</f>
        <v>5.744624142289584E-3</v>
      </c>
      <c r="D8357" s="89"/>
      <c r="E8357" s="89"/>
      <c r="F8357" s="89">
        <f>Table3[[#This Row],[Yield]]/100*(1+F8356)</f>
        <v>0</v>
      </c>
    </row>
    <row r="8358" spans="1:6" x14ac:dyDescent="0.2">
      <c r="A8358" s="88">
        <v>9071</v>
      </c>
      <c r="B8358" s="89">
        <v>104.06</v>
      </c>
      <c r="C8358" s="89">
        <f>LN(Table3[[#This Row],[Value]]/B8357)</f>
        <v>1.0238667632521703E-2</v>
      </c>
      <c r="D8358" s="89"/>
      <c r="E8358" s="89"/>
      <c r="F8358" s="89">
        <f>Table3[[#This Row],[Yield]]/100*(1+F8357)</f>
        <v>0</v>
      </c>
    </row>
    <row r="8359" spans="1:6" x14ac:dyDescent="0.2">
      <c r="A8359" s="88">
        <v>9072</v>
      </c>
      <c r="B8359" s="89">
        <v>104.17</v>
      </c>
      <c r="C8359" s="89">
        <f>LN(Table3[[#This Row],[Value]]/B8358)</f>
        <v>1.0565241341998681E-3</v>
      </c>
      <c r="D8359" s="89"/>
      <c r="E8359" s="89"/>
      <c r="F8359" s="89">
        <f>Table3[[#This Row],[Yield]]/100*(1+F8358)</f>
        <v>0</v>
      </c>
    </row>
    <row r="8360" spans="1:6" x14ac:dyDescent="0.2">
      <c r="A8360" s="88">
        <v>9074</v>
      </c>
      <c r="B8360" s="89">
        <v>103.89</v>
      </c>
      <c r="C8360" s="89">
        <f>LN(Table3[[#This Row],[Value]]/B8359)</f>
        <v>-2.6915329139170991E-3</v>
      </c>
      <c r="D8360" s="89"/>
      <c r="E8360" s="89"/>
      <c r="F8360" s="89">
        <f>Table3[[#This Row],[Yield]]/100*(1+F8359)</f>
        <v>0</v>
      </c>
    </row>
    <row r="8361" spans="1:6" x14ac:dyDescent="0.2">
      <c r="A8361" s="88">
        <v>9076</v>
      </c>
      <c r="B8361" s="89">
        <v>105.11</v>
      </c>
      <c r="C8361" s="89">
        <f>LN(Table3[[#This Row],[Value]]/B8360)</f>
        <v>1.1674773752822797E-2</v>
      </c>
      <c r="D8361" s="89"/>
      <c r="E8361" s="89"/>
      <c r="F8361" s="89">
        <f>Table3[[#This Row],[Yield]]/100*(1+F8360)</f>
        <v>0</v>
      </c>
    </row>
    <row r="8362" spans="1:6" x14ac:dyDescent="0.2">
      <c r="A8362" s="88">
        <v>9077</v>
      </c>
      <c r="B8362" s="89">
        <v>104.06</v>
      </c>
      <c r="C8362" s="89">
        <f>LN(Table3[[#This Row],[Value]]/B8361)</f>
        <v>-1.0039764973105549E-2</v>
      </c>
      <c r="D8362" s="89"/>
      <c r="E8362" s="89"/>
      <c r="F8362" s="89">
        <f>Table3[[#This Row],[Yield]]/100*(1+F8361)</f>
        <v>0</v>
      </c>
    </row>
    <row r="8363" spans="1:6" x14ac:dyDescent="0.2">
      <c r="A8363" s="88">
        <v>9078</v>
      </c>
      <c r="B8363" s="89">
        <v>104.86</v>
      </c>
      <c r="C8363" s="89">
        <f>LN(Table3[[#This Row],[Value]]/B8362)</f>
        <v>7.6584712822293181E-3</v>
      </c>
      <c r="D8363" s="89"/>
      <c r="E8363" s="89"/>
      <c r="F8363" s="89">
        <f>Table3[[#This Row],[Yield]]/100*(1+F8362)</f>
        <v>0</v>
      </c>
    </row>
    <row r="8364" spans="1:6" x14ac:dyDescent="0.2">
      <c r="A8364" s="88">
        <v>9079</v>
      </c>
      <c r="B8364" s="89">
        <v>105.53</v>
      </c>
      <c r="C8364" s="89">
        <f>LN(Table3[[#This Row],[Value]]/B8363)</f>
        <v>6.3691455386121788E-3</v>
      </c>
      <c r="D8364" s="89"/>
      <c r="E8364" s="89"/>
      <c r="F8364" s="89">
        <f>Table3[[#This Row],[Yield]]/100*(1+F8363)</f>
        <v>0</v>
      </c>
    </row>
    <row r="8365" spans="1:6" x14ac:dyDescent="0.2">
      <c r="A8365" s="88">
        <v>9081</v>
      </c>
      <c r="B8365" s="89">
        <v>105.91</v>
      </c>
      <c r="C8365" s="89">
        <f>LN(Table3[[#This Row],[Value]]/B8364)</f>
        <v>3.5944041725789375E-3</v>
      </c>
      <c r="D8365" s="89"/>
      <c r="E8365" s="89"/>
      <c r="F8365" s="89">
        <f>Table3[[#This Row],[Yield]]/100*(1+F8364)</f>
        <v>0</v>
      </c>
    </row>
    <row r="8366" spans="1:6" x14ac:dyDescent="0.2">
      <c r="A8366" s="88">
        <v>9082</v>
      </c>
      <c r="B8366" s="89">
        <v>107.58</v>
      </c>
      <c r="C8366" s="89">
        <f>LN(Table3[[#This Row],[Value]]/B8365)</f>
        <v>1.5645079989518598E-2</v>
      </c>
      <c r="D8366" s="89"/>
      <c r="E8366" s="89"/>
      <c r="F8366" s="89">
        <f>Table3[[#This Row],[Yield]]/100*(1+F8365)</f>
        <v>0</v>
      </c>
    </row>
    <row r="8367" spans="1:6" x14ac:dyDescent="0.2">
      <c r="A8367" s="88">
        <v>9083</v>
      </c>
      <c r="B8367" s="89">
        <v>108.14</v>
      </c>
      <c r="C8367" s="89">
        <f>LN(Table3[[#This Row],[Value]]/B8366)</f>
        <v>5.1919271087623982E-3</v>
      </c>
      <c r="D8367" s="89"/>
      <c r="E8367" s="89"/>
      <c r="F8367" s="89">
        <f>Table3[[#This Row],[Yield]]/100*(1+F8366)</f>
        <v>0</v>
      </c>
    </row>
    <row r="8368" spans="1:6" x14ac:dyDescent="0.2">
      <c r="A8368" s="88">
        <v>9084</v>
      </c>
      <c r="B8368" s="89">
        <v>108.58</v>
      </c>
      <c r="C8368" s="89">
        <f>LN(Table3[[#This Row],[Value]]/B8367)</f>
        <v>4.0605445234462977E-3</v>
      </c>
      <c r="D8368" s="89"/>
      <c r="E8368" s="89"/>
      <c r="F8368" s="89">
        <f>Table3[[#This Row],[Yield]]/100*(1+F8367)</f>
        <v>0</v>
      </c>
    </row>
    <row r="8369" spans="1:6" x14ac:dyDescent="0.2">
      <c r="A8369" s="88">
        <v>9085</v>
      </c>
      <c r="B8369" s="89">
        <v>108.96</v>
      </c>
      <c r="C8369" s="89">
        <f>LN(Table3[[#This Row],[Value]]/B8368)</f>
        <v>3.4936139238972486E-3</v>
      </c>
      <c r="D8369" s="89"/>
      <c r="E8369" s="89"/>
      <c r="F8369" s="89">
        <f>Table3[[#This Row],[Yield]]/100*(1+F8368)</f>
        <v>0</v>
      </c>
    </row>
    <row r="8370" spans="1:6" x14ac:dyDescent="0.2">
      <c r="A8370" s="88">
        <v>9086</v>
      </c>
      <c r="B8370" s="89">
        <v>108.68</v>
      </c>
      <c r="C8370" s="89">
        <f>LN(Table3[[#This Row],[Value]]/B8369)</f>
        <v>-2.5730578430550981E-3</v>
      </c>
      <c r="D8370" s="89"/>
      <c r="E8370" s="89"/>
      <c r="F8370" s="89">
        <f>Table3[[#This Row],[Yield]]/100*(1+F8369)</f>
        <v>0</v>
      </c>
    </row>
    <row r="8371" spans="1:6" x14ac:dyDescent="0.2">
      <c r="A8371" s="88">
        <v>9088</v>
      </c>
      <c r="B8371" s="89">
        <v>109.51</v>
      </c>
      <c r="C8371" s="89">
        <f>LN(Table3[[#This Row],[Value]]/B8370)</f>
        <v>7.6080847295208224E-3</v>
      </c>
      <c r="D8371" s="89"/>
      <c r="E8371" s="89"/>
      <c r="F8371" s="89">
        <f>Table3[[#This Row],[Yield]]/100*(1+F8370)</f>
        <v>0</v>
      </c>
    </row>
    <row r="8372" spans="1:6" x14ac:dyDescent="0.2">
      <c r="A8372" s="88">
        <v>9089</v>
      </c>
      <c r="B8372" s="89">
        <v>110.73</v>
      </c>
      <c r="C8372" s="89">
        <f>LN(Table3[[#This Row],[Value]]/B8371)</f>
        <v>1.1078936422349151E-2</v>
      </c>
      <c r="D8372" s="89"/>
      <c r="E8372" s="89"/>
      <c r="F8372" s="89">
        <f>Table3[[#This Row],[Yield]]/100*(1+F8371)</f>
        <v>0</v>
      </c>
    </row>
    <row r="8373" spans="1:6" x14ac:dyDescent="0.2">
      <c r="A8373" s="88">
        <v>9090</v>
      </c>
      <c r="B8373" s="89">
        <v>110.24</v>
      </c>
      <c r="C8373" s="89">
        <f>LN(Table3[[#This Row],[Value]]/B8372)</f>
        <v>-4.4349984446685701E-3</v>
      </c>
      <c r="D8373" s="89"/>
      <c r="E8373" s="89"/>
      <c r="F8373" s="89">
        <f>Table3[[#This Row],[Yield]]/100*(1+F8372)</f>
        <v>0</v>
      </c>
    </row>
    <row r="8374" spans="1:6" x14ac:dyDescent="0.2">
      <c r="A8374" s="88">
        <v>9091</v>
      </c>
      <c r="B8374" s="89">
        <v>110.5</v>
      </c>
      <c r="C8374" s="89">
        <f>LN(Table3[[#This Row],[Value]]/B8373)</f>
        <v>2.3557136924592052E-3</v>
      </c>
      <c r="D8374" s="89"/>
      <c r="E8374" s="89"/>
      <c r="F8374" s="89">
        <f>Table3[[#This Row],[Yield]]/100*(1+F8373)</f>
        <v>0</v>
      </c>
    </row>
    <row r="8375" spans="1:6" x14ac:dyDescent="0.2">
      <c r="A8375" s="88">
        <v>9092</v>
      </c>
      <c r="B8375" s="89">
        <v>109.63</v>
      </c>
      <c r="C8375" s="89">
        <f>LN(Table3[[#This Row],[Value]]/B8374)</f>
        <v>-7.9044612713588917E-3</v>
      </c>
      <c r="D8375" s="89"/>
      <c r="E8375" s="89"/>
      <c r="F8375" s="89">
        <f>Table3[[#This Row],[Yield]]/100*(1+F8374)</f>
        <v>0</v>
      </c>
    </row>
    <row r="8376" spans="1:6" x14ac:dyDescent="0.2">
      <c r="A8376" s="88">
        <v>9093</v>
      </c>
      <c r="B8376" s="89">
        <v>109.55</v>
      </c>
      <c r="C8376" s="89">
        <f>LN(Table3[[#This Row],[Value]]/B8375)</f>
        <v>-7.299936449730838E-4</v>
      </c>
      <c r="D8376" s="89"/>
      <c r="E8376" s="89"/>
      <c r="F8376" s="89">
        <f>Table3[[#This Row],[Yield]]/100*(1+F8375)</f>
        <v>0</v>
      </c>
    </row>
    <row r="8377" spans="1:6" x14ac:dyDescent="0.2">
      <c r="A8377" s="88">
        <v>9095</v>
      </c>
      <c r="B8377" s="89">
        <v>109.81</v>
      </c>
      <c r="C8377" s="89">
        <f>LN(Table3[[#This Row],[Value]]/B8376)</f>
        <v>2.3705335681464238E-3</v>
      </c>
      <c r="D8377" s="89"/>
      <c r="E8377" s="89"/>
      <c r="F8377" s="89">
        <f>Table3[[#This Row],[Yield]]/100*(1+F8376)</f>
        <v>0</v>
      </c>
    </row>
    <row r="8378" spans="1:6" x14ac:dyDescent="0.2">
      <c r="A8378" s="88">
        <v>9096</v>
      </c>
      <c r="B8378" s="89">
        <v>110.08</v>
      </c>
      <c r="C8378" s="89">
        <f>LN(Table3[[#This Row],[Value]]/B8377)</f>
        <v>2.4557745754115647E-3</v>
      </c>
      <c r="D8378" s="89"/>
      <c r="E8378" s="89"/>
      <c r="F8378" s="89">
        <f>Table3[[#This Row],[Yield]]/100*(1+F8377)</f>
        <v>0</v>
      </c>
    </row>
    <row r="8379" spans="1:6" x14ac:dyDescent="0.2">
      <c r="A8379" s="88">
        <v>9097</v>
      </c>
      <c r="B8379" s="89">
        <v>110.15</v>
      </c>
      <c r="C8379" s="89">
        <f>LN(Table3[[#This Row],[Value]]/B8378)</f>
        <v>6.3569906331867668E-4</v>
      </c>
      <c r="D8379" s="89"/>
      <c r="E8379" s="89"/>
      <c r="F8379" s="89">
        <f>Table3[[#This Row],[Yield]]/100*(1+F8378)</f>
        <v>0</v>
      </c>
    </row>
    <row r="8380" spans="1:6" x14ac:dyDescent="0.2">
      <c r="A8380" s="88">
        <v>9099</v>
      </c>
      <c r="B8380" s="89">
        <v>111.1</v>
      </c>
      <c r="C8380" s="89">
        <f>LN(Table3[[#This Row],[Value]]/B8379)</f>
        <v>8.5876233972320675E-3</v>
      </c>
      <c r="D8380" s="89"/>
      <c r="E8380" s="89"/>
      <c r="F8380" s="89">
        <f>Table3[[#This Row],[Yield]]/100*(1+F8379)</f>
        <v>0</v>
      </c>
    </row>
    <row r="8381" spans="1:6" x14ac:dyDescent="0.2">
      <c r="A8381" s="88">
        <v>9100</v>
      </c>
      <c r="B8381" s="89">
        <v>111.38</v>
      </c>
      <c r="C8381" s="89">
        <f>LN(Table3[[#This Row],[Value]]/B8380)</f>
        <v>2.5170815159382787E-3</v>
      </c>
      <c r="D8381" s="89"/>
      <c r="E8381" s="89"/>
      <c r="F8381" s="89">
        <f>Table3[[#This Row],[Yield]]/100*(1+F8380)</f>
        <v>0</v>
      </c>
    </row>
    <row r="8382" spans="1:6" x14ac:dyDescent="0.2">
      <c r="A8382" s="88">
        <v>9102</v>
      </c>
      <c r="B8382" s="89">
        <v>110.44</v>
      </c>
      <c r="C8382" s="89">
        <f>LN(Table3[[#This Row],[Value]]/B8381)</f>
        <v>-8.4753910995688103E-3</v>
      </c>
      <c r="D8382" s="89"/>
      <c r="E8382" s="89"/>
      <c r="F8382" s="89">
        <f>Table3[[#This Row],[Yield]]/100*(1+F8381)</f>
        <v>0</v>
      </c>
    </row>
    <row r="8383" spans="1:6" x14ac:dyDescent="0.2">
      <c r="A8383" s="88">
        <v>9103</v>
      </c>
      <c r="B8383" s="89">
        <v>110.71</v>
      </c>
      <c r="C8383" s="89">
        <f>LN(Table3[[#This Row],[Value]]/B8382)</f>
        <v>2.4417828094217536E-3</v>
      </c>
      <c r="D8383" s="89"/>
      <c r="E8383" s="89"/>
      <c r="F8383" s="89">
        <f>Table3[[#This Row],[Yield]]/100*(1+F8382)</f>
        <v>0</v>
      </c>
    </row>
    <row r="8384" spans="1:6" x14ac:dyDescent="0.2">
      <c r="A8384" s="88">
        <v>9104</v>
      </c>
      <c r="B8384" s="89">
        <v>110.83</v>
      </c>
      <c r="C8384" s="89">
        <f>LN(Table3[[#This Row],[Value]]/B8383)</f>
        <v>1.0833259161862835E-3</v>
      </c>
      <c r="D8384" s="89"/>
      <c r="E8384" s="89"/>
      <c r="F8384" s="89">
        <f>Table3[[#This Row],[Yield]]/100*(1+F8383)</f>
        <v>0</v>
      </c>
    </row>
    <row r="8385" spans="1:6" x14ac:dyDescent="0.2">
      <c r="A8385" s="88">
        <v>9105</v>
      </c>
      <c r="B8385" s="89">
        <v>111.56</v>
      </c>
      <c r="C8385" s="89">
        <f>LN(Table3[[#This Row],[Value]]/B8384)</f>
        <v>6.5650669717266684E-3</v>
      </c>
      <c r="D8385" s="89"/>
      <c r="E8385" s="89"/>
      <c r="F8385" s="89">
        <f>Table3[[#This Row],[Yield]]/100*(1+F8384)</f>
        <v>0</v>
      </c>
    </row>
    <row r="8386" spans="1:6" x14ac:dyDescent="0.2">
      <c r="A8386" s="88">
        <v>9106</v>
      </c>
      <c r="B8386" s="89">
        <v>111.26</v>
      </c>
      <c r="C8386" s="89">
        <f>LN(Table3[[#This Row],[Value]]/B8385)</f>
        <v>-2.6927581121409735E-3</v>
      </c>
      <c r="D8386" s="89"/>
      <c r="E8386" s="89"/>
      <c r="F8386" s="89">
        <f>Table3[[#This Row],[Yield]]/100*(1+F8385)</f>
        <v>0</v>
      </c>
    </row>
    <row r="8387" spans="1:6" x14ac:dyDescent="0.2">
      <c r="A8387" s="88">
        <v>9107</v>
      </c>
      <c r="B8387" s="89">
        <v>111.1</v>
      </c>
      <c r="C8387" s="89">
        <f>LN(Table3[[#This Row],[Value]]/B8386)</f>
        <v>-1.439108001562994E-3</v>
      </c>
      <c r="D8387" s="89"/>
      <c r="E8387" s="89"/>
      <c r="F8387" s="89">
        <f>Table3[[#This Row],[Yield]]/100*(1+F8386)</f>
        <v>0</v>
      </c>
    </row>
    <row r="8388" spans="1:6" x14ac:dyDescent="0.2">
      <c r="A8388" s="88">
        <v>9109</v>
      </c>
      <c r="B8388" s="89">
        <v>111.3</v>
      </c>
      <c r="C8388" s="89">
        <f>LN(Table3[[#This Row],[Value]]/B8387)</f>
        <v>1.7985616359148977E-3</v>
      </c>
      <c r="D8388" s="89"/>
      <c r="E8388" s="89"/>
      <c r="F8388" s="89">
        <f>Table3[[#This Row],[Yield]]/100*(1+F8387)</f>
        <v>0</v>
      </c>
    </row>
    <row r="8389" spans="1:6" x14ac:dyDescent="0.2">
      <c r="A8389" s="88">
        <v>9110</v>
      </c>
      <c r="B8389" s="89">
        <v>112.11</v>
      </c>
      <c r="C8389" s="89">
        <f>LN(Table3[[#This Row],[Value]]/B8388)</f>
        <v>7.2512738840030547E-3</v>
      </c>
      <c r="D8389" s="89"/>
      <c r="E8389" s="89"/>
      <c r="F8389" s="89">
        <f>Table3[[#This Row],[Yield]]/100*(1+F8388)</f>
        <v>0</v>
      </c>
    </row>
    <row r="8390" spans="1:6" x14ac:dyDescent="0.2">
      <c r="A8390" s="88">
        <v>9111</v>
      </c>
      <c r="B8390" s="89">
        <v>111.07</v>
      </c>
      <c r="C8390" s="89">
        <f>LN(Table3[[#This Row],[Value]]/B8389)</f>
        <v>-9.3198989864736199E-3</v>
      </c>
      <c r="D8390" s="89"/>
      <c r="E8390" s="89"/>
      <c r="F8390" s="89">
        <f>Table3[[#This Row],[Yield]]/100*(1+F8389)</f>
        <v>0</v>
      </c>
    </row>
    <row r="8391" spans="1:6" x14ac:dyDescent="0.2">
      <c r="A8391" s="88">
        <v>9112</v>
      </c>
      <c r="B8391" s="89">
        <v>110.84</v>
      </c>
      <c r="C8391" s="89">
        <f>LN(Table3[[#This Row],[Value]]/B8390)</f>
        <v>-2.0729131842508754E-3</v>
      </c>
      <c r="D8391" s="89"/>
      <c r="E8391" s="89"/>
      <c r="F8391" s="89">
        <f>Table3[[#This Row],[Yield]]/100*(1+F8390)</f>
        <v>0</v>
      </c>
    </row>
    <row r="8392" spans="1:6" x14ac:dyDescent="0.2">
      <c r="A8392" s="88">
        <v>9113</v>
      </c>
      <c r="B8392" s="89">
        <v>111.96</v>
      </c>
      <c r="C8392" s="89">
        <f>LN(Table3[[#This Row],[Value]]/B8391)</f>
        <v>1.0053944652474967E-2</v>
      </c>
      <c r="D8392" s="89"/>
      <c r="E8392" s="89"/>
      <c r="F8392" s="89">
        <f>Table3[[#This Row],[Yield]]/100*(1+F8391)</f>
        <v>0</v>
      </c>
    </row>
    <row r="8393" spans="1:6" x14ac:dyDescent="0.2">
      <c r="A8393" s="88">
        <v>9114</v>
      </c>
      <c r="B8393" s="89">
        <v>112.76</v>
      </c>
      <c r="C8393" s="89">
        <f>LN(Table3[[#This Row],[Value]]/B8392)</f>
        <v>7.1200015986591569E-3</v>
      </c>
      <c r="D8393" s="89"/>
      <c r="E8393" s="89"/>
      <c r="F8393" s="89">
        <f>Table3[[#This Row],[Yield]]/100*(1+F8392)</f>
        <v>0</v>
      </c>
    </row>
    <row r="8394" spans="1:6" x14ac:dyDescent="0.2">
      <c r="A8394" s="88">
        <v>9116</v>
      </c>
      <c r="B8394" s="89">
        <v>113.4</v>
      </c>
      <c r="C8394" s="89">
        <f>LN(Table3[[#This Row],[Value]]/B8393)</f>
        <v>5.6597250477399543E-3</v>
      </c>
      <c r="D8394" s="89"/>
      <c r="E8394" s="89"/>
      <c r="F8394" s="89">
        <f>Table3[[#This Row],[Yield]]/100*(1+F8393)</f>
        <v>0</v>
      </c>
    </row>
    <row r="8395" spans="1:6" x14ac:dyDescent="0.2">
      <c r="A8395" s="88">
        <v>9117</v>
      </c>
      <c r="B8395" s="89">
        <v>113.73</v>
      </c>
      <c r="C8395" s="89">
        <f>LN(Table3[[#This Row],[Value]]/B8394)</f>
        <v>2.9058269027015297E-3</v>
      </c>
      <c r="D8395" s="89"/>
      <c r="E8395" s="89"/>
      <c r="F8395" s="89">
        <f>Table3[[#This Row],[Yield]]/100*(1+F8394)</f>
        <v>0</v>
      </c>
    </row>
    <row r="8396" spans="1:6" x14ac:dyDescent="0.2">
      <c r="A8396" s="88">
        <v>9118</v>
      </c>
      <c r="B8396" s="89">
        <v>114.35</v>
      </c>
      <c r="C8396" s="89">
        <f>LN(Table3[[#This Row],[Value]]/B8395)</f>
        <v>5.4367022724370086E-3</v>
      </c>
      <c r="D8396" s="89"/>
      <c r="E8396" s="89"/>
      <c r="F8396" s="89">
        <f>Table3[[#This Row],[Yield]]/100*(1+F8395)</f>
        <v>0</v>
      </c>
    </row>
    <row r="8397" spans="1:6" x14ac:dyDescent="0.2">
      <c r="A8397" s="88">
        <v>9119</v>
      </c>
      <c r="B8397" s="89">
        <v>115.17</v>
      </c>
      <c r="C8397" s="89">
        <f>LN(Table3[[#This Row],[Value]]/B8396)</f>
        <v>7.1453772120258626E-3</v>
      </c>
      <c r="D8397" s="89"/>
      <c r="E8397" s="89"/>
      <c r="F8397" s="89">
        <f>Table3[[#This Row],[Yield]]/100*(1+F8396)</f>
        <v>0</v>
      </c>
    </row>
    <row r="8398" spans="1:6" x14ac:dyDescent="0.2">
      <c r="A8398" s="88">
        <v>9120</v>
      </c>
      <c r="B8398" s="89">
        <v>116.13</v>
      </c>
      <c r="C8398" s="89">
        <f>LN(Table3[[#This Row],[Value]]/B8397)</f>
        <v>8.3009555768503406E-3</v>
      </c>
      <c r="D8398" s="89"/>
      <c r="E8398" s="89"/>
      <c r="F8398" s="89">
        <f>Table3[[#This Row],[Yield]]/100*(1+F8397)</f>
        <v>0</v>
      </c>
    </row>
    <row r="8399" spans="1:6" x14ac:dyDescent="0.2">
      <c r="A8399" s="88">
        <v>9121</v>
      </c>
      <c r="B8399" s="89">
        <v>116.41</v>
      </c>
      <c r="C8399" s="89">
        <f>LN(Table3[[#This Row],[Value]]/B8398)</f>
        <v>2.4081890024830925E-3</v>
      </c>
      <c r="D8399" s="89"/>
      <c r="E8399" s="89"/>
      <c r="F8399" s="89">
        <f>Table3[[#This Row],[Yield]]/100*(1+F8398)</f>
        <v>0</v>
      </c>
    </row>
    <row r="8400" spans="1:6" x14ac:dyDescent="0.2">
      <c r="A8400" s="88">
        <v>9123</v>
      </c>
      <c r="B8400" s="89">
        <v>116.84</v>
      </c>
      <c r="C8400" s="89">
        <f>LN(Table3[[#This Row],[Value]]/B8399)</f>
        <v>3.6870352593905515E-3</v>
      </c>
      <c r="D8400" s="89"/>
      <c r="E8400" s="89"/>
      <c r="F8400" s="89">
        <f>Table3[[#This Row],[Yield]]/100*(1+F8399)</f>
        <v>0</v>
      </c>
    </row>
    <row r="8401" spans="1:6" x14ac:dyDescent="0.2">
      <c r="A8401" s="88">
        <v>9124</v>
      </c>
      <c r="B8401" s="89">
        <v>115.78</v>
      </c>
      <c r="C8401" s="89">
        <f>LN(Table3[[#This Row],[Value]]/B8400)</f>
        <v>-9.1136388686816425E-3</v>
      </c>
      <c r="D8401" s="89"/>
      <c r="E8401" s="89"/>
      <c r="F8401" s="89">
        <f>Table3[[#This Row],[Yield]]/100*(1+F8400)</f>
        <v>0</v>
      </c>
    </row>
    <row r="8402" spans="1:6" x14ac:dyDescent="0.2">
      <c r="A8402" s="88">
        <v>9125</v>
      </c>
      <c r="B8402" s="89">
        <v>116.74</v>
      </c>
      <c r="C8402" s="89">
        <f>LN(Table3[[#This Row],[Value]]/B8401)</f>
        <v>8.2574011247863142E-3</v>
      </c>
      <c r="D8402" s="89"/>
      <c r="E8402" s="89"/>
      <c r="F8402" s="89">
        <f>Table3[[#This Row],[Yield]]/100*(1+F8401)</f>
        <v>0</v>
      </c>
    </row>
    <row r="8403" spans="1:6" x14ac:dyDescent="0.2">
      <c r="A8403" s="88">
        <v>9127</v>
      </c>
      <c r="B8403" s="89">
        <v>118.59</v>
      </c>
      <c r="C8403" s="89">
        <f>LN(Table3[[#This Row],[Value]]/B8402)</f>
        <v>1.5722926201058973E-2</v>
      </c>
      <c r="D8403" s="89"/>
      <c r="E8403" s="89"/>
      <c r="F8403" s="89">
        <f>Table3[[#This Row],[Yield]]/100*(1+F8402)</f>
        <v>0</v>
      </c>
    </row>
    <row r="8404" spans="1:6" x14ac:dyDescent="0.2">
      <c r="A8404" s="88">
        <v>9128</v>
      </c>
      <c r="B8404" s="89">
        <v>119.18</v>
      </c>
      <c r="C8404" s="89">
        <f>LN(Table3[[#This Row],[Value]]/B8403)</f>
        <v>4.9627893421290972E-3</v>
      </c>
      <c r="D8404" s="89"/>
      <c r="E8404" s="89"/>
      <c r="F8404" s="89">
        <f>Table3[[#This Row],[Yield]]/100*(1+F8403)</f>
        <v>0</v>
      </c>
    </row>
    <row r="8405" spans="1:6" x14ac:dyDescent="0.2">
      <c r="A8405" s="88">
        <v>9130</v>
      </c>
      <c r="B8405" s="89">
        <v>118.63</v>
      </c>
      <c r="C8405" s="89">
        <f>LN(Table3[[#This Row],[Value]]/B8404)</f>
        <v>-4.6255496458209727E-3</v>
      </c>
      <c r="D8405" s="89"/>
      <c r="E8405" s="89"/>
      <c r="F8405" s="89">
        <f>Table3[[#This Row],[Yield]]/100*(1+F8404)</f>
        <v>0</v>
      </c>
    </row>
    <row r="8406" spans="1:6" x14ac:dyDescent="0.2">
      <c r="A8406" s="88">
        <v>9131</v>
      </c>
      <c r="B8406" s="89">
        <v>118.02</v>
      </c>
      <c r="C8406" s="89">
        <f>LN(Table3[[#This Row],[Value]]/B8405)</f>
        <v>-5.155304043989231E-3</v>
      </c>
      <c r="D8406" s="89"/>
      <c r="E8406" s="89"/>
      <c r="F8406" s="89">
        <f>Table3[[#This Row],[Yield]]/100*(1+F8405)</f>
        <v>0</v>
      </c>
    </row>
    <row r="8407" spans="1:6" x14ac:dyDescent="0.2">
      <c r="A8407" s="88">
        <v>9132</v>
      </c>
      <c r="B8407" s="89">
        <v>120.51</v>
      </c>
      <c r="C8407" s="89">
        <f>LN(Table3[[#This Row],[Value]]/B8406)</f>
        <v>2.0878635410277992E-2</v>
      </c>
      <c r="D8407" s="89"/>
      <c r="E8407" s="89"/>
      <c r="F8407" s="89">
        <f>Table3[[#This Row],[Yield]]/100*(1+F8406)</f>
        <v>0</v>
      </c>
    </row>
    <row r="8408" spans="1:6" x14ac:dyDescent="0.2">
      <c r="A8408" s="88">
        <v>9134</v>
      </c>
      <c r="B8408" s="89">
        <v>121.25</v>
      </c>
      <c r="C8408" s="89">
        <f>LN(Table3[[#This Row],[Value]]/B8407)</f>
        <v>6.1217927782919726E-3</v>
      </c>
      <c r="D8408" s="89"/>
      <c r="E8408" s="89"/>
      <c r="F8408" s="89">
        <f>Table3[[#This Row],[Yield]]/100*(1+F8407)</f>
        <v>0</v>
      </c>
    </row>
    <row r="8409" spans="1:6" x14ac:dyDescent="0.2">
      <c r="A8409" s="88">
        <v>9135</v>
      </c>
      <c r="B8409" s="89">
        <v>122.2</v>
      </c>
      <c r="C8409" s="89">
        <f>LN(Table3[[#This Row],[Value]]/B8408)</f>
        <v>7.8045169199024746E-3</v>
      </c>
      <c r="D8409" s="89"/>
      <c r="E8409" s="89"/>
      <c r="F8409" s="89">
        <f>Table3[[#This Row],[Yield]]/100*(1+F8408)</f>
        <v>0</v>
      </c>
    </row>
    <row r="8410" spans="1:6" x14ac:dyDescent="0.2">
      <c r="A8410" s="88">
        <v>9137</v>
      </c>
      <c r="B8410" s="89">
        <v>119.46</v>
      </c>
      <c r="C8410" s="89">
        <f>LN(Table3[[#This Row],[Value]]/B8409)</f>
        <v>-2.2677459433335045E-2</v>
      </c>
      <c r="D8410" s="89"/>
      <c r="E8410" s="89"/>
      <c r="F8410" s="89">
        <f>Table3[[#This Row],[Yield]]/100*(1+F8409)</f>
        <v>0</v>
      </c>
    </row>
    <row r="8411" spans="1:6" x14ac:dyDescent="0.2">
      <c r="A8411" s="88">
        <v>9138</v>
      </c>
      <c r="B8411" s="89">
        <v>121.13</v>
      </c>
      <c r="C8411" s="89">
        <f>LN(Table3[[#This Row],[Value]]/B8410)</f>
        <v>1.3882761724550821E-2</v>
      </c>
      <c r="D8411" s="89"/>
      <c r="E8411" s="89"/>
      <c r="F8411" s="89">
        <f>Table3[[#This Row],[Yield]]/100*(1+F8410)</f>
        <v>0</v>
      </c>
    </row>
    <row r="8412" spans="1:6" x14ac:dyDescent="0.2">
      <c r="A8412" s="88">
        <v>9139</v>
      </c>
      <c r="B8412" s="89">
        <v>121.18</v>
      </c>
      <c r="C8412" s="89">
        <f>LN(Table3[[#This Row],[Value]]/B8411)</f>
        <v>4.1269448813223669E-4</v>
      </c>
      <c r="D8412" s="89"/>
      <c r="E8412" s="89"/>
      <c r="F8412" s="89">
        <f>Table3[[#This Row],[Yield]]/100*(1+F8411)</f>
        <v>0</v>
      </c>
    </row>
    <row r="8413" spans="1:6" x14ac:dyDescent="0.2">
      <c r="A8413" s="88">
        <v>9140</v>
      </c>
      <c r="B8413" s="89">
        <v>121.61</v>
      </c>
      <c r="C8413" s="89">
        <f>LN(Table3[[#This Row],[Value]]/B8412)</f>
        <v>3.5421594760651725E-3</v>
      </c>
      <c r="D8413" s="89"/>
      <c r="E8413" s="89"/>
      <c r="F8413" s="89">
        <f>Table3[[#This Row],[Yield]]/100*(1+F8412)</f>
        <v>0</v>
      </c>
    </row>
    <row r="8414" spans="1:6" x14ac:dyDescent="0.2">
      <c r="A8414" s="88">
        <v>9141</v>
      </c>
      <c r="B8414" s="89">
        <v>122.32</v>
      </c>
      <c r="C8414" s="89">
        <f>LN(Table3[[#This Row],[Value]]/B8413)</f>
        <v>5.8213586278985765E-3</v>
      </c>
      <c r="D8414" s="89"/>
      <c r="E8414" s="89"/>
      <c r="F8414" s="89">
        <f>Table3[[#This Row],[Yield]]/100*(1+F8413)</f>
        <v>0</v>
      </c>
    </row>
    <row r="8415" spans="1:6" x14ac:dyDescent="0.2">
      <c r="A8415" s="88">
        <v>9142</v>
      </c>
      <c r="B8415" s="89">
        <v>122.16</v>
      </c>
      <c r="C8415" s="89">
        <f>LN(Table3[[#This Row],[Value]]/B8414)</f>
        <v>-1.3089007104298386E-3</v>
      </c>
      <c r="D8415" s="89"/>
      <c r="E8415" s="89"/>
      <c r="F8415" s="89">
        <f>Table3[[#This Row],[Yield]]/100*(1+F8414)</f>
        <v>0</v>
      </c>
    </row>
    <row r="8416" spans="1:6" x14ac:dyDescent="0.2">
      <c r="A8416" s="88">
        <v>9144</v>
      </c>
      <c r="B8416" s="89">
        <v>123.21</v>
      </c>
      <c r="C8416" s="89">
        <f>LN(Table3[[#This Row],[Value]]/B8415)</f>
        <v>8.5585557261998318E-3</v>
      </c>
      <c r="D8416" s="89"/>
      <c r="E8416" s="89"/>
      <c r="F8416" s="89">
        <f>Table3[[#This Row],[Yield]]/100*(1+F8415)</f>
        <v>0</v>
      </c>
    </row>
    <row r="8417" spans="1:6" x14ac:dyDescent="0.2">
      <c r="A8417" s="88">
        <v>9145</v>
      </c>
      <c r="B8417" s="89">
        <v>123.56</v>
      </c>
      <c r="C8417" s="89">
        <f>LN(Table3[[#This Row],[Value]]/B8416)</f>
        <v>2.8366514138040283E-3</v>
      </c>
      <c r="D8417" s="89"/>
      <c r="E8417" s="89"/>
      <c r="F8417" s="89">
        <f>Table3[[#This Row],[Yield]]/100*(1+F8416)</f>
        <v>0</v>
      </c>
    </row>
    <row r="8418" spans="1:6" x14ac:dyDescent="0.2">
      <c r="A8418" s="88">
        <v>9146</v>
      </c>
      <c r="B8418" s="89">
        <v>122.97</v>
      </c>
      <c r="C8418" s="89">
        <f>LN(Table3[[#This Row],[Value]]/B8417)</f>
        <v>-4.7864448660250736E-3</v>
      </c>
      <c r="D8418" s="89"/>
      <c r="E8418" s="89"/>
      <c r="F8418" s="89">
        <f>Table3[[#This Row],[Yield]]/100*(1+F8417)</f>
        <v>0</v>
      </c>
    </row>
    <row r="8419" spans="1:6" x14ac:dyDescent="0.2">
      <c r="A8419" s="88">
        <v>9147</v>
      </c>
      <c r="B8419" s="89">
        <v>121.38</v>
      </c>
      <c r="C8419" s="89">
        <f>LN(Table3[[#This Row],[Value]]/B8418)</f>
        <v>-1.3014302776646841E-2</v>
      </c>
      <c r="D8419" s="89"/>
      <c r="E8419" s="89"/>
      <c r="F8419" s="89">
        <f>Table3[[#This Row],[Yield]]/100*(1+F8418)</f>
        <v>0</v>
      </c>
    </row>
    <row r="8420" spans="1:6" x14ac:dyDescent="0.2">
      <c r="A8420" s="88">
        <v>9148</v>
      </c>
      <c r="B8420" s="89">
        <v>121.71</v>
      </c>
      <c r="C8420" s="89">
        <f>LN(Table3[[#This Row],[Value]]/B8419)</f>
        <v>2.715045478756358E-3</v>
      </c>
      <c r="D8420" s="89"/>
      <c r="E8420" s="89"/>
      <c r="F8420" s="89">
        <f>Table3[[#This Row],[Yield]]/100*(1+F8419)</f>
        <v>0</v>
      </c>
    </row>
    <row r="8421" spans="1:6" x14ac:dyDescent="0.2">
      <c r="A8421" s="88">
        <v>9149</v>
      </c>
      <c r="B8421" s="89">
        <v>123.13</v>
      </c>
      <c r="C8421" s="89">
        <f>LN(Table3[[#This Row],[Value]]/B8420)</f>
        <v>1.159954191831458E-2</v>
      </c>
      <c r="D8421" s="89"/>
      <c r="E8421" s="89"/>
      <c r="F8421" s="89">
        <f>Table3[[#This Row],[Yield]]/100*(1+F8420)</f>
        <v>0</v>
      </c>
    </row>
    <row r="8422" spans="1:6" x14ac:dyDescent="0.2">
      <c r="A8422" s="88">
        <v>9151</v>
      </c>
      <c r="B8422" s="89">
        <v>122.35</v>
      </c>
      <c r="C8422" s="89">
        <f>LN(Table3[[#This Row],[Value]]/B8421)</f>
        <v>-6.3549179160994878E-3</v>
      </c>
      <c r="D8422" s="89"/>
      <c r="E8422" s="89"/>
      <c r="F8422" s="89">
        <f>Table3[[#This Row],[Yield]]/100*(1+F8421)</f>
        <v>0</v>
      </c>
    </row>
    <row r="8423" spans="1:6" x14ac:dyDescent="0.2">
      <c r="A8423" s="88">
        <v>9152</v>
      </c>
      <c r="B8423" s="89">
        <v>121.74</v>
      </c>
      <c r="C8423" s="89">
        <f>LN(Table3[[#This Row],[Value]]/B8422)</f>
        <v>-4.9981668229023097E-3</v>
      </c>
      <c r="D8423" s="89"/>
      <c r="E8423" s="89"/>
      <c r="F8423" s="89">
        <f>Table3[[#This Row],[Yield]]/100*(1+F8422)</f>
        <v>0</v>
      </c>
    </row>
    <row r="8424" spans="1:6" x14ac:dyDescent="0.2">
      <c r="A8424" s="88">
        <v>9153</v>
      </c>
      <c r="B8424" s="89">
        <v>122.11</v>
      </c>
      <c r="C8424" s="89">
        <f>LN(Table3[[#This Row],[Value]]/B8423)</f>
        <v>3.034654779152221E-3</v>
      </c>
      <c r="D8424" s="89"/>
      <c r="E8424" s="89"/>
      <c r="F8424" s="89">
        <f>Table3[[#This Row],[Yield]]/100*(1+F8423)</f>
        <v>0</v>
      </c>
    </row>
    <row r="8425" spans="1:6" x14ac:dyDescent="0.2">
      <c r="A8425" s="88">
        <v>9154</v>
      </c>
      <c r="B8425" s="89">
        <v>123.6</v>
      </c>
      <c r="C8425" s="89">
        <f>LN(Table3[[#This Row],[Value]]/B8424)</f>
        <v>1.2128267178659988E-2</v>
      </c>
      <c r="D8425" s="89"/>
      <c r="E8425" s="89"/>
      <c r="F8425" s="89">
        <f>Table3[[#This Row],[Yield]]/100*(1+F8424)</f>
        <v>0</v>
      </c>
    </row>
    <row r="8426" spans="1:6" x14ac:dyDescent="0.2">
      <c r="A8426" s="88">
        <v>9155</v>
      </c>
      <c r="B8426" s="89">
        <v>123.09</v>
      </c>
      <c r="C8426" s="89">
        <f>LN(Table3[[#This Row],[Value]]/B8425)</f>
        <v>-4.1347499013859529E-3</v>
      </c>
      <c r="D8426" s="89"/>
      <c r="E8426" s="89"/>
      <c r="F8426" s="89">
        <f>Table3[[#This Row],[Yield]]/100*(1+F8425)</f>
        <v>0</v>
      </c>
    </row>
    <row r="8427" spans="1:6" x14ac:dyDescent="0.2">
      <c r="A8427" s="88">
        <v>9156</v>
      </c>
      <c r="B8427" s="89">
        <v>122.98</v>
      </c>
      <c r="C8427" s="89">
        <f>LN(Table3[[#This Row],[Value]]/B8426)</f>
        <v>-8.9405459688080143E-4</v>
      </c>
      <c r="D8427" s="89"/>
      <c r="E8427" s="89"/>
      <c r="F8427" s="89">
        <f>Table3[[#This Row],[Yield]]/100*(1+F8426)</f>
        <v>0</v>
      </c>
    </row>
    <row r="8428" spans="1:6" x14ac:dyDescent="0.2">
      <c r="A8428" s="88">
        <v>9158</v>
      </c>
      <c r="B8428" s="89">
        <v>121.9</v>
      </c>
      <c r="C8428" s="89">
        <f>LN(Table3[[#This Row],[Value]]/B8427)</f>
        <v>-8.8207040380978013E-3</v>
      </c>
      <c r="D8428" s="89"/>
      <c r="E8428" s="89"/>
      <c r="F8428" s="89">
        <f>Table3[[#This Row],[Yield]]/100*(1+F8427)</f>
        <v>0</v>
      </c>
    </row>
    <row r="8429" spans="1:6" x14ac:dyDescent="0.2">
      <c r="A8429" s="88">
        <v>9159</v>
      </c>
      <c r="B8429" s="89">
        <v>121.53</v>
      </c>
      <c r="C8429" s="89">
        <f>LN(Table3[[#This Row],[Value]]/B8428)</f>
        <v>-3.0398906045170223E-3</v>
      </c>
      <c r="D8429" s="89"/>
      <c r="E8429" s="89"/>
      <c r="F8429" s="89">
        <f>Table3[[#This Row],[Yield]]/100*(1+F8428)</f>
        <v>0</v>
      </c>
    </row>
    <row r="8430" spans="1:6" x14ac:dyDescent="0.2">
      <c r="A8430" s="88">
        <v>9160</v>
      </c>
      <c r="B8430" s="89">
        <v>121.98</v>
      </c>
      <c r="C8430" s="89">
        <f>LN(Table3[[#This Row],[Value]]/B8429)</f>
        <v>3.6959509856013821E-3</v>
      </c>
      <c r="D8430" s="89"/>
      <c r="E8430" s="89"/>
      <c r="F8430" s="89">
        <f>Table3[[#This Row],[Yield]]/100*(1+F8429)</f>
        <v>0</v>
      </c>
    </row>
    <row r="8431" spans="1:6" x14ac:dyDescent="0.2">
      <c r="A8431" s="88">
        <v>9161</v>
      </c>
      <c r="B8431" s="89">
        <v>122.44</v>
      </c>
      <c r="C8431" s="89">
        <f>LN(Table3[[#This Row],[Value]]/B8430)</f>
        <v>3.7640172089015082E-3</v>
      </c>
      <c r="D8431" s="89"/>
      <c r="E8431" s="89"/>
      <c r="F8431" s="89">
        <f>Table3[[#This Row],[Yield]]/100*(1+F8430)</f>
        <v>0</v>
      </c>
    </row>
    <row r="8432" spans="1:6" x14ac:dyDescent="0.2">
      <c r="A8432" s="88">
        <v>9162</v>
      </c>
      <c r="B8432" s="89">
        <v>123.49</v>
      </c>
      <c r="C8432" s="89">
        <f>LN(Table3[[#This Row],[Value]]/B8431)</f>
        <v>8.5390670525192953E-3</v>
      </c>
      <c r="D8432" s="89"/>
      <c r="E8432" s="89"/>
      <c r="F8432" s="89">
        <f>Table3[[#This Row],[Yield]]/100*(1+F8431)</f>
        <v>0</v>
      </c>
    </row>
    <row r="8433" spans="1:6" x14ac:dyDescent="0.2">
      <c r="A8433" s="88">
        <v>9163</v>
      </c>
      <c r="B8433" s="89">
        <v>123.22</v>
      </c>
      <c r="C8433" s="89">
        <f>LN(Table3[[#This Row],[Value]]/B8432)</f>
        <v>-2.1888055433063988E-3</v>
      </c>
      <c r="D8433" s="89"/>
      <c r="E8433" s="89"/>
      <c r="F8433" s="89">
        <f>Table3[[#This Row],[Yield]]/100*(1+F8432)</f>
        <v>0</v>
      </c>
    </row>
    <row r="8434" spans="1:6" x14ac:dyDescent="0.2">
      <c r="A8434" s="88">
        <v>9165</v>
      </c>
      <c r="B8434" s="89">
        <v>120.46</v>
      </c>
      <c r="C8434" s="89">
        <f>LN(Table3[[#This Row],[Value]]/B8433)</f>
        <v>-2.2653627970849671E-2</v>
      </c>
      <c r="D8434" s="89"/>
      <c r="E8434" s="89"/>
      <c r="F8434" s="89">
        <f>Table3[[#This Row],[Yield]]/100*(1+F8433)</f>
        <v>0</v>
      </c>
    </row>
    <row r="8435" spans="1:6" x14ac:dyDescent="0.2">
      <c r="A8435" s="88">
        <v>9166</v>
      </c>
      <c r="B8435" s="89">
        <v>120.08</v>
      </c>
      <c r="C8435" s="89">
        <f>LN(Table3[[#This Row],[Value]]/B8434)</f>
        <v>-3.1595602903684815E-3</v>
      </c>
      <c r="D8435" s="89"/>
      <c r="E8435" s="89"/>
      <c r="F8435" s="89">
        <f>Table3[[#This Row],[Yield]]/100*(1+F8434)</f>
        <v>0</v>
      </c>
    </row>
    <row r="8436" spans="1:6" x14ac:dyDescent="0.2">
      <c r="A8436" s="88">
        <v>9167</v>
      </c>
      <c r="B8436" s="89">
        <v>120.56</v>
      </c>
      <c r="C8436" s="89">
        <f>LN(Table3[[#This Row],[Value]]/B8435)</f>
        <v>3.9893669930335151E-3</v>
      </c>
      <c r="D8436" s="89"/>
      <c r="E8436" s="89"/>
      <c r="F8436" s="89">
        <f>Table3[[#This Row],[Yield]]/100*(1+F8435)</f>
        <v>0</v>
      </c>
    </row>
    <row r="8437" spans="1:6" x14ac:dyDescent="0.2">
      <c r="A8437" s="88">
        <v>9168</v>
      </c>
      <c r="B8437" s="89">
        <v>120.83</v>
      </c>
      <c r="C8437" s="89">
        <f>LN(Table3[[#This Row],[Value]]/B8436)</f>
        <v>2.237044720976719E-3</v>
      </c>
      <c r="D8437" s="89"/>
      <c r="E8437" s="89"/>
      <c r="F8437" s="89">
        <f>Table3[[#This Row],[Yield]]/100*(1+F8436)</f>
        <v>0</v>
      </c>
    </row>
    <row r="8438" spans="1:6" x14ac:dyDescent="0.2">
      <c r="A8438" s="88">
        <v>9169</v>
      </c>
      <c r="B8438" s="89">
        <v>121.48</v>
      </c>
      <c r="C8438" s="89">
        <f>LN(Table3[[#This Row],[Value]]/B8437)</f>
        <v>5.365041138331219E-3</v>
      </c>
      <c r="D8438" s="89"/>
      <c r="E8438" s="89"/>
      <c r="F8438" s="89">
        <f>Table3[[#This Row],[Yield]]/100*(1+F8437)</f>
        <v>0</v>
      </c>
    </row>
    <row r="8439" spans="1:6" x14ac:dyDescent="0.2">
      <c r="A8439" s="88">
        <v>9170</v>
      </c>
      <c r="B8439" s="89">
        <v>121.5</v>
      </c>
      <c r="C8439" s="89">
        <f>LN(Table3[[#This Row],[Value]]/B8438)</f>
        <v>1.6462260305514034E-4</v>
      </c>
      <c r="D8439" s="89"/>
      <c r="E8439" s="89"/>
      <c r="F8439" s="89">
        <f>Table3[[#This Row],[Yield]]/100*(1+F8438)</f>
        <v>0</v>
      </c>
    </row>
    <row r="8440" spans="1:6" x14ac:dyDescent="0.2">
      <c r="A8440" s="88">
        <v>9172</v>
      </c>
      <c r="B8440" s="89">
        <v>122.37</v>
      </c>
      <c r="C8440" s="89">
        <f>LN(Table3[[#This Row],[Value]]/B8439)</f>
        <v>7.1349792169736869E-3</v>
      </c>
      <c r="D8440" s="89"/>
      <c r="E8440" s="89"/>
      <c r="F8440" s="89">
        <f>Table3[[#This Row],[Yield]]/100*(1+F8439)</f>
        <v>0</v>
      </c>
    </row>
    <row r="8441" spans="1:6" x14ac:dyDescent="0.2">
      <c r="A8441" s="88">
        <v>9173</v>
      </c>
      <c r="B8441" s="89">
        <v>121.73</v>
      </c>
      <c r="C8441" s="89">
        <f>LN(Table3[[#This Row],[Value]]/B8440)</f>
        <v>-5.2437645760717872E-3</v>
      </c>
      <c r="D8441" s="89"/>
      <c r="E8441" s="89"/>
      <c r="F8441" s="89">
        <f>Table3[[#This Row],[Yield]]/100*(1+F8440)</f>
        <v>0</v>
      </c>
    </row>
    <row r="8442" spans="1:6" x14ac:dyDescent="0.2">
      <c r="A8442" s="88">
        <v>9174</v>
      </c>
      <c r="B8442" s="89">
        <v>121.23</v>
      </c>
      <c r="C8442" s="89">
        <f>LN(Table3[[#This Row],[Value]]/B8441)</f>
        <v>-4.1159096630129562E-3</v>
      </c>
      <c r="D8442" s="89"/>
      <c r="E8442" s="89"/>
      <c r="F8442" s="89">
        <f>Table3[[#This Row],[Yield]]/100*(1+F8441)</f>
        <v>0</v>
      </c>
    </row>
    <row r="8443" spans="1:6" x14ac:dyDescent="0.2">
      <c r="A8443" s="88">
        <v>9176</v>
      </c>
      <c r="B8443" s="89">
        <v>121.73</v>
      </c>
      <c r="C8443" s="89">
        <f>LN(Table3[[#This Row],[Value]]/B8442)</f>
        <v>4.1159096630130022E-3</v>
      </c>
      <c r="D8443" s="89"/>
      <c r="E8443" s="89"/>
      <c r="F8443" s="89">
        <f>Table3[[#This Row],[Yield]]/100*(1+F8442)</f>
        <v>0</v>
      </c>
    </row>
    <row r="8444" spans="1:6" x14ac:dyDescent="0.2">
      <c r="A8444" s="88">
        <v>9177</v>
      </c>
      <c r="B8444" s="89">
        <v>120.86</v>
      </c>
      <c r="C8444" s="89">
        <f>LN(Table3[[#This Row],[Value]]/B8443)</f>
        <v>-7.1726264880925756E-3</v>
      </c>
      <c r="D8444" s="89"/>
      <c r="E8444" s="89"/>
      <c r="F8444" s="89">
        <f>Table3[[#This Row],[Yield]]/100*(1+F8443)</f>
        <v>0</v>
      </c>
    </row>
    <row r="8445" spans="1:6" x14ac:dyDescent="0.2">
      <c r="A8445" s="88">
        <v>9179</v>
      </c>
      <c r="B8445" s="89">
        <v>117.96</v>
      </c>
      <c r="C8445" s="89">
        <f>LN(Table3[[#This Row],[Value]]/B8444)</f>
        <v>-2.4287266986337062E-2</v>
      </c>
      <c r="D8445" s="89"/>
      <c r="E8445" s="89"/>
      <c r="F8445" s="89">
        <f>Table3[[#This Row],[Yield]]/100*(1+F8444)</f>
        <v>0</v>
      </c>
    </row>
    <row r="8446" spans="1:6" x14ac:dyDescent="0.2">
      <c r="A8446" s="88">
        <v>9180</v>
      </c>
      <c r="B8446" s="89">
        <v>118.48</v>
      </c>
      <c r="C8446" s="89">
        <f>LN(Table3[[#This Row],[Value]]/B8445)</f>
        <v>4.398586012467883E-3</v>
      </c>
      <c r="D8446" s="89"/>
      <c r="E8446" s="89"/>
      <c r="F8446" s="89">
        <f>Table3[[#This Row],[Yield]]/100*(1+F8445)</f>
        <v>0</v>
      </c>
    </row>
    <row r="8447" spans="1:6" x14ac:dyDescent="0.2">
      <c r="A8447" s="88">
        <v>9181</v>
      </c>
      <c r="B8447" s="89">
        <v>120.07</v>
      </c>
      <c r="C8447" s="89">
        <f>LN(Table3[[#This Row],[Value]]/B8446)</f>
        <v>1.333073608308326E-2</v>
      </c>
      <c r="D8447" s="89"/>
      <c r="E8447" s="89"/>
      <c r="F8447" s="89">
        <f>Table3[[#This Row],[Yield]]/100*(1+F8446)</f>
        <v>0</v>
      </c>
    </row>
    <row r="8448" spans="1:6" x14ac:dyDescent="0.2">
      <c r="A8448" s="88">
        <v>9182</v>
      </c>
      <c r="B8448" s="89">
        <v>119.71</v>
      </c>
      <c r="C8448" s="89">
        <f>LN(Table3[[#This Row],[Value]]/B8447)</f>
        <v>-3.0027547793481427E-3</v>
      </c>
      <c r="D8448" s="89"/>
      <c r="E8448" s="89"/>
      <c r="F8448" s="89">
        <f>Table3[[#This Row],[Yield]]/100*(1+F8447)</f>
        <v>0</v>
      </c>
    </row>
    <row r="8449" spans="1:6" x14ac:dyDescent="0.2">
      <c r="A8449" s="88">
        <v>9183</v>
      </c>
      <c r="B8449" s="89">
        <v>121.64</v>
      </c>
      <c r="C8449" s="89">
        <f>LN(Table3[[#This Row],[Value]]/B8448)</f>
        <v>1.5993711545885369E-2</v>
      </c>
      <c r="D8449" s="89"/>
      <c r="E8449" s="89"/>
      <c r="F8449" s="89">
        <f>Table3[[#This Row],[Yield]]/100*(1+F8448)</f>
        <v>0</v>
      </c>
    </row>
    <row r="8450" spans="1:6" x14ac:dyDescent="0.2">
      <c r="A8450" s="88">
        <v>9184</v>
      </c>
      <c r="B8450" s="89">
        <v>121.85</v>
      </c>
      <c r="C8450" s="89">
        <f>LN(Table3[[#This Row],[Value]]/B8449)</f>
        <v>1.724917262051341E-3</v>
      </c>
      <c r="D8450" s="89"/>
      <c r="E8450" s="89"/>
      <c r="F8450" s="89">
        <f>Table3[[#This Row],[Yield]]/100*(1+F8449)</f>
        <v>0</v>
      </c>
    </row>
    <row r="8451" spans="1:6" x14ac:dyDescent="0.2">
      <c r="A8451" s="88">
        <v>9187</v>
      </c>
      <c r="B8451" s="89">
        <v>121.48</v>
      </c>
      <c r="C8451" s="89">
        <f>LN(Table3[[#This Row],[Value]]/B8450)</f>
        <v>-3.0411398936671182E-3</v>
      </c>
      <c r="D8451" s="89"/>
      <c r="E8451" s="89"/>
      <c r="F8451" s="89">
        <f>Table3[[#This Row],[Yield]]/100*(1+F8450)</f>
        <v>0</v>
      </c>
    </row>
    <row r="8452" spans="1:6" x14ac:dyDescent="0.2">
      <c r="A8452" s="88">
        <v>9188</v>
      </c>
      <c r="B8452" s="89">
        <v>122.15</v>
      </c>
      <c r="C8452" s="89">
        <f>LN(Table3[[#This Row],[Value]]/B8451)</f>
        <v>5.5001575262013805E-3</v>
      </c>
      <c r="D8452" s="89"/>
      <c r="E8452" s="89"/>
      <c r="F8452" s="89">
        <f>Table3[[#This Row],[Yield]]/100*(1+F8451)</f>
        <v>0</v>
      </c>
    </row>
    <row r="8453" spans="1:6" x14ac:dyDescent="0.2">
      <c r="A8453" s="88">
        <v>9189</v>
      </c>
      <c r="B8453" s="89">
        <v>122.86</v>
      </c>
      <c r="C8453" s="89">
        <f>LN(Table3[[#This Row],[Value]]/B8452)</f>
        <v>5.7956980320319094E-3</v>
      </c>
      <c r="D8453" s="89"/>
      <c r="E8453" s="89"/>
      <c r="F8453" s="89">
        <f>Table3[[#This Row],[Yield]]/100*(1+F8452)</f>
        <v>0</v>
      </c>
    </row>
    <row r="8454" spans="1:6" x14ac:dyDescent="0.2">
      <c r="A8454" s="88">
        <v>9190</v>
      </c>
      <c r="B8454" s="89">
        <v>122.24</v>
      </c>
      <c r="C8454" s="89">
        <f>LN(Table3[[#This Row],[Value]]/B8453)</f>
        <v>-5.0591703175710129E-3</v>
      </c>
      <c r="D8454" s="89"/>
      <c r="E8454" s="89"/>
      <c r="F8454" s="89">
        <f>Table3[[#This Row],[Yield]]/100*(1+F8453)</f>
        <v>0</v>
      </c>
    </row>
    <row r="8455" spans="1:6" x14ac:dyDescent="0.2">
      <c r="A8455" s="88">
        <v>9191</v>
      </c>
      <c r="B8455" s="89">
        <v>122.71</v>
      </c>
      <c r="C8455" s="89">
        <f>LN(Table3[[#This Row],[Value]]/B8454)</f>
        <v>3.837522570246131E-3</v>
      </c>
      <c r="D8455" s="89"/>
      <c r="E8455" s="89"/>
      <c r="F8455" s="89">
        <f>Table3[[#This Row],[Yield]]/100*(1+F8454)</f>
        <v>0</v>
      </c>
    </row>
    <row r="8456" spans="1:6" x14ac:dyDescent="0.2">
      <c r="A8456" s="88">
        <v>9193</v>
      </c>
      <c r="B8456" s="89">
        <v>123.93</v>
      </c>
      <c r="C8456" s="89">
        <f>LN(Table3[[#This Row],[Value]]/B8455)</f>
        <v>9.8930420883264255E-3</v>
      </c>
      <c r="D8456" s="89"/>
      <c r="E8456" s="89"/>
      <c r="F8456" s="89">
        <f>Table3[[#This Row],[Yield]]/100*(1+F8455)</f>
        <v>0</v>
      </c>
    </row>
    <row r="8457" spans="1:6" x14ac:dyDescent="0.2">
      <c r="A8457" s="88">
        <v>9194</v>
      </c>
      <c r="B8457" s="89">
        <v>125.25</v>
      </c>
      <c r="C8457" s="89">
        <f>LN(Table3[[#This Row],[Value]]/B8456)</f>
        <v>1.0594849888191168E-2</v>
      </c>
      <c r="D8457" s="89"/>
      <c r="E8457" s="89"/>
      <c r="F8457" s="89">
        <f>Table3[[#This Row],[Yield]]/100*(1+F8456)</f>
        <v>0</v>
      </c>
    </row>
    <row r="8458" spans="1:6" x14ac:dyDescent="0.2">
      <c r="A8458" s="88">
        <v>9195</v>
      </c>
      <c r="B8458" s="89">
        <v>123.26</v>
      </c>
      <c r="C8458" s="89">
        <f>LN(Table3[[#This Row],[Value]]/B8457)</f>
        <v>-1.6015794430877091E-2</v>
      </c>
      <c r="D8458" s="89"/>
      <c r="E8458" s="89"/>
      <c r="F8458" s="89">
        <f>Table3[[#This Row],[Yield]]/100*(1+F8457)</f>
        <v>0</v>
      </c>
    </row>
    <row r="8459" spans="1:6" x14ac:dyDescent="0.2">
      <c r="A8459" s="88">
        <v>9196</v>
      </c>
      <c r="B8459" s="89">
        <v>124.81</v>
      </c>
      <c r="C8459" s="89">
        <f>LN(Table3[[#This Row],[Value]]/B8458)</f>
        <v>1.2496635396265313E-2</v>
      </c>
      <c r="D8459" s="89"/>
      <c r="E8459" s="89"/>
      <c r="F8459" s="89">
        <f>Table3[[#This Row],[Yield]]/100*(1+F8458)</f>
        <v>0</v>
      </c>
    </row>
    <row r="8460" spans="1:6" x14ac:dyDescent="0.2">
      <c r="A8460" s="88">
        <v>9197</v>
      </c>
      <c r="B8460" s="89">
        <v>125.68</v>
      </c>
      <c r="C8460" s="89">
        <f>LN(Table3[[#This Row],[Value]]/B8459)</f>
        <v>6.9464130170033053E-3</v>
      </c>
      <c r="D8460" s="89"/>
      <c r="E8460" s="89"/>
      <c r="F8460" s="89">
        <f>Table3[[#This Row],[Yield]]/100*(1+F8459)</f>
        <v>0</v>
      </c>
    </row>
    <row r="8461" spans="1:6" x14ac:dyDescent="0.2">
      <c r="A8461" s="88">
        <v>9198</v>
      </c>
      <c r="B8461" s="89">
        <v>124.98</v>
      </c>
      <c r="C8461" s="89">
        <f>LN(Table3[[#This Row],[Value]]/B8460)</f>
        <v>-5.5852694464300955E-3</v>
      </c>
      <c r="D8461" s="89"/>
      <c r="E8461" s="89"/>
      <c r="F8461" s="89">
        <f>Table3[[#This Row],[Yield]]/100*(1+F8460)</f>
        <v>0</v>
      </c>
    </row>
    <row r="8462" spans="1:6" x14ac:dyDescent="0.2">
      <c r="A8462" s="88">
        <v>9200</v>
      </c>
      <c r="B8462" s="89">
        <v>124.33</v>
      </c>
      <c r="C8462" s="89">
        <f>LN(Table3[[#This Row],[Value]]/B8461)</f>
        <v>-5.2144035360895099E-3</v>
      </c>
      <c r="D8462" s="89"/>
      <c r="E8462" s="89"/>
      <c r="F8462" s="89">
        <f>Table3[[#This Row],[Yield]]/100*(1+F8461)</f>
        <v>0</v>
      </c>
    </row>
    <row r="8463" spans="1:6" x14ac:dyDescent="0.2">
      <c r="A8463" s="88">
        <v>9201</v>
      </c>
      <c r="B8463" s="89">
        <v>122.62</v>
      </c>
      <c r="C8463" s="89">
        <f>LN(Table3[[#This Row],[Value]]/B8462)</f>
        <v>-1.3849178630304271E-2</v>
      </c>
      <c r="D8463" s="89"/>
      <c r="E8463" s="89"/>
      <c r="F8463" s="89">
        <f>Table3[[#This Row],[Yield]]/100*(1+F8462)</f>
        <v>0</v>
      </c>
    </row>
    <row r="8464" spans="1:6" x14ac:dyDescent="0.2">
      <c r="A8464" s="88">
        <v>9202</v>
      </c>
      <c r="B8464" s="89">
        <v>123.26</v>
      </c>
      <c r="C8464" s="89">
        <f>LN(Table3[[#This Row],[Value]]/B8463)</f>
        <v>5.2058031995552926E-3</v>
      </c>
      <c r="D8464" s="89"/>
      <c r="E8464" s="89"/>
      <c r="F8464" s="89">
        <f>Table3[[#This Row],[Yield]]/100*(1+F8463)</f>
        <v>0</v>
      </c>
    </row>
    <row r="8465" spans="1:6" x14ac:dyDescent="0.2">
      <c r="A8465" s="88">
        <v>9203</v>
      </c>
      <c r="B8465" s="89">
        <v>124.6</v>
      </c>
      <c r="C8465" s="89">
        <f>LN(Table3[[#This Row],[Value]]/B8464)</f>
        <v>1.081266081925566E-2</v>
      </c>
      <c r="D8465" s="89"/>
      <c r="E8465" s="89"/>
      <c r="F8465" s="89">
        <f>Table3[[#This Row],[Yield]]/100*(1+F8464)</f>
        <v>0</v>
      </c>
    </row>
    <row r="8466" spans="1:6" x14ac:dyDescent="0.2">
      <c r="A8466" s="88">
        <v>9204</v>
      </c>
      <c r="B8466" s="89">
        <v>123.25</v>
      </c>
      <c r="C8466" s="89">
        <f>LN(Table3[[#This Row],[Value]]/B8465)</f>
        <v>-1.0893793430553283E-2</v>
      </c>
      <c r="D8466" s="89"/>
      <c r="E8466" s="89"/>
      <c r="F8466" s="89">
        <f>Table3[[#This Row],[Yield]]/100*(1+F8465)</f>
        <v>0</v>
      </c>
    </row>
    <row r="8467" spans="1:6" x14ac:dyDescent="0.2">
      <c r="A8467" s="88">
        <v>9205</v>
      </c>
      <c r="B8467" s="89">
        <v>124.16</v>
      </c>
      <c r="C8467" s="89">
        <f>LN(Table3[[#This Row],[Value]]/B8466)</f>
        <v>7.3562435121091617E-3</v>
      </c>
      <c r="D8467" s="89"/>
      <c r="E8467" s="89"/>
      <c r="F8467" s="89">
        <f>Table3[[#This Row],[Yield]]/100*(1+F8466)</f>
        <v>0</v>
      </c>
    </row>
    <row r="8468" spans="1:6" x14ac:dyDescent="0.2">
      <c r="A8468" s="88">
        <v>9207</v>
      </c>
      <c r="B8468" s="89">
        <v>120.76</v>
      </c>
      <c r="C8468" s="89">
        <f>LN(Table3[[#This Row],[Value]]/B8467)</f>
        <v>-2.7765951596270468E-2</v>
      </c>
      <c r="D8468" s="89"/>
      <c r="E8468" s="89"/>
      <c r="F8468" s="89">
        <f>Table3[[#This Row],[Yield]]/100*(1+F8467)</f>
        <v>0</v>
      </c>
    </row>
    <row r="8469" spans="1:6" x14ac:dyDescent="0.2">
      <c r="A8469" s="88">
        <v>9208</v>
      </c>
      <c r="B8469" s="89">
        <v>118.53</v>
      </c>
      <c r="C8469" s="89">
        <f>LN(Table3[[#This Row],[Value]]/B8468)</f>
        <v>-1.8639011747229019E-2</v>
      </c>
      <c r="D8469" s="89"/>
      <c r="E8469" s="89"/>
      <c r="F8469" s="89">
        <f>Table3[[#This Row],[Yield]]/100*(1+F8468)</f>
        <v>0</v>
      </c>
    </row>
    <row r="8470" spans="1:6" x14ac:dyDescent="0.2">
      <c r="A8470" s="88">
        <v>9209</v>
      </c>
      <c r="B8470" s="89">
        <v>118.25</v>
      </c>
      <c r="C8470" s="89">
        <f>LN(Table3[[#This Row],[Value]]/B8469)</f>
        <v>-2.3650657193667341E-3</v>
      </c>
      <c r="D8470" s="89"/>
      <c r="E8470" s="89"/>
      <c r="F8470" s="89">
        <f>Table3[[#This Row],[Yield]]/100*(1+F8469)</f>
        <v>0</v>
      </c>
    </row>
    <row r="8471" spans="1:6" x14ac:dyDescent="0.2">
      <c r="A8471" s="88">
        <v>9210</v>
      </c>
      <c r="B8471" s="89">
        <v>119.38</v>
      </c>
      <c r="C8471" s="89">
        <f>LN(Table3[[#This Row],[Value]]/B8470)</f>
        <v>9.510655368461499E-3</v>
      </c>
      <c r="D8471" s="89"/>
      <c r="E8471" s="89"/>
      <c r="F8471" s="89">
        <f>Table3[[#This Row],[Yield]]/100*(1+F8470)</f>
        <v>0</v>
      </c>
    </row>
    <row r="8472" spans="1:6" x14ac:dyDescent="0.2">
      <c r="A8472" s="88">
        <v>9211</v>
      </c>
      <c r="B8472" s="89">
        <v>120.91</v>
      </c>
      <c r="C8472" s="89">
        <f>LN(Table3[[#This Row],[Value]]/B8471)</f>
        <v>1.2734784445651662E-2</v>
      </c>
      <c r="D8472" s="89"/>
      <c r="E8472" s="89"/>
      <c r="F8472" s="89">
        <f>Table3[[#This Row],[Yield]]/100*(1+F8471)</f>
        <v>0</v>
      </c>
    </row>
    <row r="8473" spans="1:6" x14ac:dyDescent="0.2">
      <c r="A8473" s="88">
        <v>9212</v>
      </c>
      <c r="B8473" s="89">
        <v>119.6</v>
      </c>
      <c r="C8473" s="89">
        <f>LN(Table3[[#This Row],[Value]]/B8472)</f>
        <v>-1.0893625669624088E-2</v>
      </c>
      <c r="D8473" s="89"/>
      <c r="E8473" s="89"/>
      <c r="F8473" s="89">
        <f>Table3[[#This Row],[Yield]]/100*(1+F8472)</f>
        <v>0</v>
      </c>
    </row>
    <row r="8474" spans="1:6" x14ac:dyDescent="0.2">
      <c r="A8474" s="88">
        <v>9214</v>
      </c>
      <c r="B8474" s="89">
        <v>116.82</v>
      </c>
      <c r="C8474" s="89">
        <f>LN(Table3[[#This Row],[Value]]/B8473)</f>
        <v>-2.3518552904368106E-2</v>
      </c>
      <c r="D8474" s="89"/>
      <c r="E8474" s="89"/>
      <c r="F8474" s="89">
        <f>Table3[[#This Row],[Yield]]/100*(1+F8473)</f>
        <v>0</v>
      </c>
    </row>
    <row r="8475" spans="1:6" x14ac:dyDescent="0.2">
      <c r="A8475" s="88">
        <v>9215</v>
      </c>
      <c r="B8475" s="89">
        <v>116.78</v>
      </c>
      <c r="C8475" s="89">
        <f>LN(Table3[[#This Row],[Value]]/B8474)</f>
        <v>-3.4246575677175265E-4</v>
      </c>
      <c r="D8475" s="89"/>
      <c r="E8475" s="89"/>
      <c r="F8475" s="89">
        <f>Table3[[#This Row],[Yield]]/100*(1+F8474)</f>
        <v>0</v>
      </c>
    </row>
    <row r="8476" spans="1:6" x14ac:dyDescent="0.2">
      <c r="A8476" s="88">
        <v>9216</v>
      </c>
      <c r="B8476" s="89">
        <v>118.71</v>
      </c>
      <c r="C8476" s="89">
        <f>LN(Table3[[#This Row],[Value]]/B8475)</f>
        <v>1.6391721210050999E-2</v>
      </c>
      <c r="D8476" s="89"/>
      <c r="E8476" s="89"/>
      <c r="F8476" s="89">
        <f>Table3[[#This Row],[Yield]]/100*(1+F8475)</f>
        <v>0</v>
      </c>
    </row>
    <row r="8477" spans="1:6" x14ac:dyDescent="0.2">
      <c r="A8477" s="88">
        <v>9217</v>
      </c>
      <c r="B8477" s="89">
        <v>116.78</v>
      </c>
      <c r="C8477" s="89">
        <f>LN(Table3[[#This Row],[Value]]/B8476)</f>
        <v>-1.6391721210051051E-2</v>
      </c>
      <c r="D8477" s="89"/>
      <c r="E8477" s="89"/>
      <c r="F8477" s="89">
        <f>Table3[[#This Row],[Yield]]/100*(1+F8476)</f>
        <v>0</v>
      </c>
    </row>
    <row r="8478" spans="1:6" x14ac:dyDescent="0.2">
      <c r="A8478" s="88">
        <v>9218</v>
      </c>
      <c r="B8478" s="89">
        <v>117.48</v>
      </c>
      <c r="C8478" s="89">
        <f>LN(Table3[[#This Row],[Value]]/B8477)</f>
        <v>5.9762834750277521E-3</v>
      </c>
      <c r="D8478" s="89"/>
      <c r="E8478" s="89"/>
      <c r="F8478" s="89">
        <f>Table3[[#This Row],[Yield]]/100*(1+F8477)</f>
        <v>0</v>
      </c>
    </row>
    <row r="8479" spans="1:6" x14ac:dyDescent="0.2">
      <c r="A8479" s="88">
        <v>9219</v>
      </c>
      <c r="B8479" s="89">
        <v>116.3</v>
      </c>
      <c r="C8479" s="89">
        <f>LN(Table3[[#This Row],[Value]]/B8478)</f>
        <v>-1.0095046805800629E-2</v>
      </c>
      <c r="D8479" s="89"/>
      <c r="E8479" s="89"/>
      <c r="F8479" s="89">
        <f>Table3[[#This Row],[Yield]]/100*(1+F8478)</f>
        <v>0</v>
      </c>
    </row>
    <row r="8480" spans="1:6" x14ac:dyDescent="0.2">
      <c r="A8480" s="88">
        <v>9221</v>
      </c>
      <c r="B8480" s="89">
        <v>115</v>
      </c>
      <c r="C8480" s="89">
        <f>LN(Table3[[#This Row],[Value]]/B8479)</f>
        <v>-1.12409311613686E-2</v>
      </c>
      <c r="D8480" s="89"/>
      <c r="E8480" s="89"/>
      <c r="F8480" s="89">
        <f>Table3[[#This Row],[Yield]]/100*(1+F8479)</f>
        <v>0</v>
      </c>
    </row>
    <row r="8481" spans="1:6" x14ac:dyDescent="0.2">
      <c r="A8481" s="88">
        <v>9222</v>
      </c>
      <c r="B8481" s="89">
        <v>116.75</v>
      </c>
      <c r="C8481" s="89">
        <f>LN(Table3[[#This Row],[Value]]/B8480)</f>
        <v>1.510276818575665E-2</v>
      </c>
      <c r="D8481" s="89"/>
      <c r="E8481" s="89"/>
      <c r="F8481" s="89">
        <f>Table3[[#This Row],[Yield]]/100*(1+F8480)</f>
        <v>0</v>
      </c>
    </row>
    <row r="8482" spans="1:6" x14ac:dyDescent="0.2">
      <c r="A8482" s="88">
        <v>9223</v>
      </c>
      <c r="B8482" s="89">
        <v>118.07</v>
      </c>
      <c r="C8482" s="89">
        <f>LN(Table3[[#This Row],[Value]]/B8481)</f>
        <v>1.1242772370011717E-2</v>
      </c>
      <c r="D8482" s="89"/>
      <c r="E8482" s="89"/>
      <c r="F8482" s="89">
        <f>Table3[[#This Row],[Yield]]/100*(1+F8481)</f>
        <v>0</v>
      </c>
    </row>
    <row r="8483" spans="1:6" x14ac:dyDescent="0.2">
      <c r="A8483" s="88">
        <v>9224</v>
      </c>
      <c r="B8483" s="89">
        <v>117.61</v>
      </c>
      <c r="C8483" s="89">
        <f>LN(Table3[[#This Row],[Value]]/B8482)</f>
        <v>-3.9036030560731104E-3</v>
      </c>
      <c r="D8483" s="89"/>
      <c r="E8483" s="89"/>
      <c r="F8483" s="89">
        <f>Table3[[#This Row],[Yield]]/100*(1+F8482)</f>
        <v>0</v>
      </c>
    </row>
    <row r="8484" spans="1:6" x14ac:dyDescent="0.2">
      <c r="A8484" s="88">
        <v>9225</v>
      </c>
      <c r="B8484" s="89">
        <v>117.4</v>
      </c>
      <c r="C8484" s="89">
        <f>LN(Table3[[#This Row],[Value]]/B8483)</f>
        <v>-1.7871584689491151E-3</v>
      </c>
      <c r="D8484" s="89"/>
      <c r="E8484" s="89"/>
      <c r="F8484" s="89">
        <f>Table3[[#This Row],[Yield]]/100*(1+F8483)</f>
        <v>0</v>
      </c>
    </row>
    <row r="8485" spans="1:6" x14ac:dyDescent="0.2">
      <c r="A8485" s="88">
        <v>9226</v>
      </c>
      <c r="B8485" s="89">
        <v>118.25</v>
      </c>
      <c r="C8485" s="89">
        <f>LN(Table3[[#This Row],[Value]]/B8484)</f>
        <v>7.2141199780461429E-3</v>
      </c>
      <c r="D8485" s="89"/>
      <c r="E8485" s="89"/>
      <c r="F8485" s="89">
        <f>Table3[[#This Row],[Yield]]/100*(1+F8484)</f>
        <v>0</v>
      </c>
    </row>
    <row r="8486" spans="1:6" x14ac:dyDescent="0.2">
      <c r="A8486" s="88">
        <v>9228</v>
      </c>
      <c r="B8486" s="89">
        <v>119.43</v>
      </c>
      <c r="C8486" s="89">
        <f>LN(Table3[[#This Row],[Value]]/B8485)</f>
        <v>9.9293983082932701E-3</v>
      </c>
      <c r="D8486" s="89"/>
      <c r="E8486" s="89"/>
      <c r="F8486" s="89">
        <f>Table3[[#This Row],[Yield]]/100*(1+F8485)</f>
        <v>0</v>
      </c>
    </row>
    <row r="8487" spans="1:6" x14ac:dyDescent="0.2">
      <c r="A8487" s="88">
        <v>9229</v>
      </c>
      <c r="B8487" s="89">
        <v>118.78</v>
      </c>
      <c r="C8487" s="89">
        <f>LN(Table3[[#This Row],[Value]]/B8486)</f>
        <v>-5.4573830926214406E-3</v>
      </c>
      <c r="D8487" s="89"/>
      <c r="E8487" s="89"/>
      <c r="F8487" s="89">
        <f>Table3[[#This Row],[Yield]]/100*(1+F8486)</f>
        <v>0</v>
      </c>
    </row>
    <row r="8488" spans="1:6" x14ac:dyDescent="0.2">
      <c r="A8488" s="88">
        <v>9230</v>
      </c>
      <c r="B8488" s="89">
        <v>118.9</v>
      </c>
      <c r="C8488" s="89">
        <f>LN(Table3[[#This Row],[Value]]/B8487)</f>
        <v>1.0097611090221093E-3</v>
      </c>
      <c r="D8488" s="89"/>
      <c r="E8488" s="89"/>
      <c r="F8488" s="89">
        <f>Table3[[#This Row],[Yield]]/100*(1+F8487)</f>
        <v>0</v>
      </c>
    </row>
    <row r="8489" spans="1:6" x14ac:dyDescent="0.2">
      <c r="A8489" s="88">
        <v>9231</v>
      </c>
      <c r="B8489" s="89">
        <v>119.06</v>
      </c>
      <c r="C8489" s="89">
        <f>LN(Table3[[#This Row],[Value]]/B8488)</f>
        <v>1.3447640285078315E-3</v>
      </c>
      <c r="D8489" s="89"/>
      <c r="E8489" s="89"/>
      <c r="F8489" s="89">
        <f>Table3[[#This Row],[Yield]]/100*(1+F8488)</f>
        <v>0</v>
      </c>
    </row>
    <row r="8490" spans="1:6" x14ac:dyDescent="0.2">
      <c r="A8490" s="88">
        <v>9233</v>
      </c>
      <c r="B8490" s="89">
        <v>119.33</v>
      </c>
      <c r="C8490" s="89">
        <f>LN(Table3[[#This Row],[Value]]/B8489)</f>
        <v>2.2651966563203211E-3</v>
      </c>
      <c r="D8490" s="89"/>
      <c r="E8490" s="89"/>
      <c r="F8490" s="89">
        <f>Table3[[#This Row],[Yield]]/100*(1+F8489)</f>
        <v>0</v>
      </c>
    </row>
    <row r="8491" spans="1:6" x14ac:dyDescent="0.2">
      <c r="A8491" s="88">
        <v>9235</v>
      </c>
      <c r="B8491" s="89">
        <v>120.18</v>
      </c>
      <c r="C8491" s="89">
        <f>LN(Table3[[#This Row],[Value]]/B8490)</f>
        <v>7.0978545242177072E-3</v>
      </c>
      <c r="D8491" s="89"/>
      <c r="E8491" s="89"/>
      <c r="F8491" s="89">
        <f>Table3[[#This Row],[Yield]]/100*(1+F8490)</f>
        <v>0</v>
      </c>
    </row>
    <row r="8492" spans="1:6" x14ac:dyDescent="0.2">
      <c r="A8492" s="88">
        <v>9236</v>
      </c>
      <c r="B8492" s="89">
        <v>121.54</v>
      </c>
      <c r="C8492" s="89">
        <f>LN(Table3[[#This Row],[Value]]/B8491)</f>
        <v>1.1252807801427246E-2</v>
      </c>
      <c r="D8492" s="89"/>
      <c r="E8492" s="89"/>
      <c r="F8492" s="89">
        <f>Table3[[#This Row],[Yield]]/100*(1+F8491)</f>
        <v>0</v>
      </c>
    </row>
    <row r="8493" spans="1:6" x14ac:dyDescent="0.2">
      <c r="A8493" s="88">
        <v>9237</v>
      </c>
      <c r="B8493" s="89">
        <v>121.11</v>
      </c>
      <c r="C8493" s="89">
        <f>LN(Table3[[#This Row],[Value]]/B8492)</f>
        <v>-3.544203174250039E-3</v>
      </c>
      <c r="D8493" s="89"/>
      <c r="E8493" s="89"/>
      <c r="F8493" s="89">
        <f>Table3[[#This Row],[Yield]]/100*(1+F8492)</f>
        <v>0</v>
      </c>
    </row>
    <row r="8494" spans="1:6" x14ac:dyDescent="0.2">
      <c r="A8494" s="88">
        <v>9238</v>
      </c>
      <c r="B8494" s="89">
        <v>120.67</v>
      </c>
      <c r="C8494" s="89">
        <f>LN(Table3[[#This Row],[Value]]/B8493)</f>
        <v>-3.6396764474496595E-3</v>
      </c>
      <c r="D8494" s="89"/>
      <c r="E8494" s="89"/>
      <c r="F8494" s="89">
        <f>Table3[[#This Row],[Yield]]/100*(1+F8493)</f>
        <v>0</v>
      </c>
    </row>
    <row r="8495" spans="1:6" x14ac:dyDescent="0.2">
      <c r="A8495" s="88">
        <v>9239</v>
      </c>
      <c r="B8495" s="89">
        <v>121.41</v>
      </c>
      <c r="C8495" s="89">
        <f>LN(Table3[[#This Row],[Value]]/B8494)</f>
        <v>6.1137004703745116E-3</v>
      </c>
      <c r="D8495" s="89"/>
      <c r="E8495" s="89"/>
      <c r="F8495" s="89">
        <f>Table3[[#This Row],[Yield]]/100*(1+F8494)</f>
        <v>0</v>
      </c>
    </row>
    <row r="8496" spans="1:6" x14ac:dyDescent="0.2">
      <c r="A8496" s="88">
        <v>9240</v>
      </c>
      <c r="B8496" s="89">
        <v>122.02</v>
      </c>
      <c r="C8496" s="89">
        <f>LN(Table3[[#This Row],[Value]]/B8495)</f>
        <v>5.0117181678225849E-3</v>
      </c>
      <c r="D8496" s="89"/>
      <c r="E8496" s="89"/>
      <c r="F8496" s="89">
        <f>Table3[[#This Row],[Yield]]/100*(1+F8495)</f>
        <v>0</v>
      </c>
    </row>
    <row r="8497" spans="1:6" x14ac:dyDescent="0.2">
      <c r="A8497" s="88">
        <v>9242</v>
      </c>
      <c r="B8497" s="89">
        <v>121.23</v>
      </c>
      <c r="C8497" s="89">
        <f>LN(Table3[[#This Row],[Value]]/B8496)</f>
        <v>-6.4953979652143442E-3</v>
      </c>
      <c r="D8497" s="89"/>
      <c r="E8497" s="89"/>
      <c r="F8497" s="89">
        <f>Table3[[#This Row],[Yield]]/100*(1+F8496)</f>
        <v>0</v>
      </c>
    </row>
    <row r="8498" spans="1:6" x14ac:dyDescent="0.2">
      <c r="A8498" s="88">
        <v>9243</v>
      </c>
      <c r="B8498" s="89">
        <v>119.53</v>
      </c>
      <c r="C8498" s="89">
        <f>LN(Table3[[#This Row],[Value]]/B8497)</f>
        <v>-1.4122181868602389E-2</v>
      </c>
      <c r="D8498" s="89"/>
      <c r="E8498" s="89"/>
      <c r="F8498" s="89">
        <f>Table3[[#This Row],[Yield]]/100*(1+F8497)</f>
        <v>0</v>
      </c>
    </row>
    <row r="8499" spans="1:6" x14ac:dyDescent="0.2">
      <c r="A8499" s="88">
        <v>9244</v>
      </c>
      <c r="B8499" s="89">
        <v>120.52</v>
      </c>
      <c r="C8499" s="89">
        <f>LN(Table3[[#This Row],[Value]]/B8498)</f>
        <v>8.2483283722109158E-3</v>
      </c>
      <c r="D8499" s="89"/>
      <c r="E8499" s="89"/>
      <c r="F8499" s="89">
        <f>Table3[[#This Row],[Yield]]/100*(1+F8498)</f>
        <v>0</v>
      </c>
    </row>
    <row r="8500" spans="1:6" x14ac:dyDescent="0.2">
      <c r="A8500" s="88">
        <v>9245</v>
      </c>
      <c r="B8500" s="89">
        <v>120.82</v>
      </c>
      <c r="C8500" s="89">
        <f>LN(Table3[[#This Row],[Value]]/B8499)</f>
        <v>2.486120448494597E-3</v>
      </c>
      <c r="D8500" s="89"/>
      <c r="E8500" s="89"/>
      <c r="F8500" s="89">
        <f>Table3[[#This Row],[Yield]]/100*(1+F8499)</f>
        <v>0</v>
      </c>
    </row>
    <row r="8501" spans="1:6" x14ac:dyDescent="0.2">
      <c r="A8501" s="88">
        <v>9246</v>
      </c>
      <c r="B8501" s="89">
        <v>119.74</v>
      </c>
      <c r="C8501" s="89">
        <f>LN(Table3[[#This Row],[Value]]/B8500)</f>
        <v>-8.9791092133892341E-3</v>
      </c>
      <c r="D8501" s="89"/>
      <c r="E8501" s="89"/>
      <c r="F8501" s="89">
        <f>Table3[[#This Row],[Yield]]/100*(1+F8500)</f>
        <v>0</v>
      </c>
    </row>
    <row r="8502" spans="1:6" x14ac:dyDescent="0.2">
      <c r="A8502" s="88">
        <v>9247</v>
      </c>
      <c r="B8502" s="89">
        <v>119.75</v>
      </c>
      <c r="C8502" s="89">
        <f>LN(Table3[[#This Row],[Value]]/B8501)</f>
        <v>8.3510793818697413E-5</v>
      </c>
      <c r="D8502" s="89"/>
      <c r="E8502" s="89"/>
      <c r="F8502" s="89">
        <f>Table3[[#This Row],[Yield]]/100*(1+F8501)</f>
        <v>0</v>
      </c>
    </row>
    <row r="8503" spans="1:6" x14ac:dyDescent="0.2">
      <c r="A8503" s="88">
        <v>9249</v>
      </c>
      <c r="B8503" s="89">
        <v>119.46</v>
      </c>
      <c r="C8503" s="89">
        <f>LN(Table3[[#This Row],[Value]]/B8502)</f>
        <v>-2.4246489868646956E-3</v>
      </c>
      <c r="D8503" s="89"/>
      <c r="E8503" s="89"/>
      <c r="F8503" s="89">
        <f>Table3[[#This Row],[Yield]]/100*(1+F8502)</f>
        <v>0</v>
      </c>
    </row>
    <row r="8504" spans="1:6" x14ac:dyDescent="0.2">
      <c r="A8504" s="88">
        <v>9250</v>
      </c>
      <c r="B8504" s="89">
        <v>120</v>
      </c>
      <c r="C8504" s="89">
        <f>LN(Table3[[#This Row],[Value]]/B8503)</f>
        <v>4.5101554778861092E-3</v>
      </c>
      <c r="D8504" s="89"/>
      <c r="E8504" s="89"/>
      <c r="F8504" s="89">
        <f>Table3[[#This Row],[Yield]]/100*(1+F8503)</f>
        <v>0</v>
      </c>
    </row>
    <row r="8505" spans="1:6" x14ac:dyDescent="0.2">
      <c r="A8505" s="88">
        <v>9251</v>
      </c>
      <c r="B8505" s="89">
        <v>120.4</v>
      </c>
      <c r="C8505" s="89">
        <f>LN(Table3[[#This Row],[Value]]/B8504)</f>
        <v>3.3277900926747457E-3</v>
      </c>
      <c r="D8505" s="89"/>
      <c r="E8505" s="89"/>
      <c r="F8505" s="89">
        <f>Table3[[#This Row],[Yield]]/100*(1+F8504)</f>
        <v>0</v>
      </c>
    </row>
    <row r="8506" spans="1:6" x14ac:dyDescent="0.2">
      <c r="A8506" s="88">
        <v>9252</v>
      </c>
      <c r="B8506" s="89">
        <v>120.01</v>
      </c>
      <c r="C8506" s="89">
        <f>LN(Table3[[#This Row],[Value]]/B8505)</f>
        <v>-3.244460231370665E-3</v>
      </c>
      <c r="D8506" s="89"/>
      <c r="E8506" s="89"/>
      <c r="F8506" s="89">
        <f>Table3[[#This Row],[Yield]]/100*(1+F8505)</f>
        <v>0</v>
      </c>
    </row>
    <row r="8507" spans="1:6" x14ac:dyDescent="0.2">
      <c r="A8507" s="88">
        <v>9253</v>
      </c>
      <c r="B8507" s="89">
        <v>121.1</v>
      </c>
      <c r="C8507" s="89">
        <f>LN(Table3[[#This Row],[Value]]/B8506)</f>
        <v>9.0415779156964374E-3</v>
      </c>
      <c r="D8507" s="89"/>
      <c r="E8507" s="89"/>
      <c r="F8507" s="89">
        <f>Table3[[#This Row],[Yield]]/100*(1+F8506)</f>
        <v>0</v>
      </c>
    </row>
    <row r="8508" spans="1:6" x14ac:dyDescent="0.2">
      <c r="A8508" s="88">
        <v>9254</v>
      </c>
      <c r="B8508" s="89">
        <v>121.96</v>
      </c>
      <c r="C8508" s="89">
        <f>LN(Table3[[#This Row],[Value]]/B8507)</f>
        <v>7.0764715610074211E-3</v>
      </c>
      <c r="D8508" s="89"/>
      <c r="E8508" s="89"/>
      <c r="F8508" s="89">
        <f>Table3[[#This Row],[Yield]]/100*(1+F8507)</f>
        <v>0</v>
      </c>
    </row>
    <row r="8509" spans="1:6" x14ac:dyDescent="0.2">
      <c r="A8509" s="88">
        <v>9256</v>
      </c>
      <c r="B8509" s="89">
        <v>122.86</v>
      </c>
      <c r="C8509" s="89">
        <f>LN(Table3[[#This Row],[Value]]/B8508)</f>
        <v>7.3523736157272727E-3</v>
      </c>
      <c r="D8509" s="89"/>
      <c r="E8509" s="89"/>
      <c r="F8509" s="89">
        <f>Table3[[#This Row],[Yield]]/100*(1+F8508)</f>
        <v>0</v>
      </c>
    </row>
    <row r="8510" spans="1:6" x14ac:dyDescent="0.2">
      <c r="A8510" s="88">
        <v>9257</v>
      </c>
      <c r="B8510" s="89">
        <v>123.63</v>
      </c>
      <c r="C8510" s="89">
        <f>LN(Table3[[#This Row],[Value]]/B8509)</f>
        <v>6.2477382830543231E-3</v>
      </c>
      <c r="D8510" s="89"/>
      <c r="E8510" s="89"/>
      <c r="F8510" s="89">
        <f>Table3[[#This Row],[Yield]]/100*(1+F8509)</f>
        <v>0</v>
      </c>
    </row>
    <row r="8511" spans="1:6" x14ac:dyDescent="0.2">
      <c r="A8511" s="88">
        <v>9258</v>
      </c>
      <c r="B8511" s="89">
        <v>124.32</v>
      </c>
      <c r="C8511" s="89">
        <f>LN(Table3[[#This Row],[Value]]/B8510)</f>
        <v>5.5656526005015685E-3</v>
      </c>
      <c r="D8511" s="89"/>
      <c r="E8511" s="89"/>
      <c r="F8511" s="89">
        <f>Table3[[#This Row],[Yield]]/100*(1+F8510)</f>
        <v>0</v>
      </c>
    </row>
    <row r="8512" spans="1:6" x14ac:dyDescent="0.2">
      <c r="A8512" s="88">
        <v>9259</v>
      </c>
      <c r="B8512" s="89">
        <v>125.16</v>
      </c>
      <c r="C8512" s="89">
        <f>LN(Table3[[#This Row],[Value]]/B8511)</f>
        <v>6.7340321813441194E-3</v>
      </c>
      <c r="D8512" s="89"/>
      <c r="E8512" s="89"/>
      <c r="F8512" s="89">
        <f>Table3[[#This Row],[Yield]]/100*(1+F8511)</f>
        <v>0</v>
      </c>
    </row>
    <row r="8513" spans="1:6" x14ac:dyDescent="0.2">
      <c r="A8513" s="88">
        <v>9260</v>
      </c>
      <c r="B8513" s="89">
        <v>124.74</v>
      </c>
      <c r="C8513" s="89">
        <f>LN(Table3[[#This Row],[Value]]/B8512)</f>
        <v>-3.3613477027048832E-3</v>
      </c>
      <c r="D8513" s="89"/>
      <c r="E8513" s="89"/>
      <c r="F8513" s="89">
        <f>Table3[[#This Row],[Yield]]/100*(1+F8512)</f>
        <v>0</v>
      </c>
    </row>
    <row r="8514" spans="1:6" x14ac:dyDescent="0.2">
      <c r="A8514" s="88">
        <v>9261</v>
      </c>
      <c r="B8514" s="89">
        <v>124.64</v>
      </c>
      <c r="C8514" s="89">
        <f>LN(Table3[[#This Row],[Value]]/B8513)</f>
        <v>-8.0198897553838727E-4</v>
      </c>
      <c r="D8514" s="89"/>
      <c r="E8514" s="89"/>
      <c r="F8514" s="89">
        <f>Table3[[#This Row],[Yield]]/100*(1+F8513)</f>
        <v>0</v>
      </c>
    </row>
    <row r="8515" spans="1:6" x14ac:dyDescent="0.2">
      <c r="A8515" s="88">
        <v>9263</v>
      </c>
      <c r="B8515" s="89">
        <v>124.14</v>
      </c>
      <c r="C8515" s="89">
        <f>LN(Table3[[#This Row],[Value]]/B8514)</f>
        <v>-4.0196211369315027E-3</v>
      </c>
      <c r="D8515" s="89"/>
      <c r="E8515" s="89"/>
      <c r="F8515" s="89">
        <f>Table3[[#This Row],[Yield]]/100*(1+F8514)</f>
        <v>0</v>
      </c>
    </row>
    <row r="8516" spans="1:6" x14ac:dyDescent="0.2">
      <c r="A8516" s="88">
        <v>9264</v>
      </c>
      <c r="B8516" s="89">
        <v>124.45</v>
      </c>
      <c r="C8516" s="89">
        <f>LN(Table3[[#This Row],[Value]]/B8515)</f>
        <v>2.4940678280943908E-3</v>
      </c>
      <c r="D8516" s="89"/>
      <c r="E8516" s="89"/>
      <c r="F8516" s="89">
        <f>Table3[[#This Row],[Yield]]/100*(1+F8515)</f>
        <v>0</v>
      </c>
    </row>
    <row r="8517" spans="1:6" x14ac:dyDescent="0.2">
      <c r="A8517" s="88">
        <v>9265</v>
      </c>
      <c r="B8517" s="89">
        <v>124.21</v>
      </c>
      <c r="C8517" s="89">
        <f>LN(Table3[[#This Row],[Value]]/B8516)</f>
        <v>-1.9303472574987287E-3</v>
      </c>
      <c r="D8517" s="89"/>
      <c r="E8517" s="89"/>
      <c r="F8517" s="89">
        <f>Table3[[#This Row],[Yield]]/100*(1+F8516)</f>
        <v>0</v>
      </c>
    </row>
    <row r="8518" spans="1:6" x14ac:dyDescent="0.2">
      <c r="A8518" s="88">
        <v>9266</v>
      </c>
      <c r="B8518" s="89">
        <v>124.16</v>
      </c>
      <c r="C8518" s="89">
        <f>LN(Table3[[#This Row],[Value]]/B8517)</f>
        <v>-4.026251211936842E-4</v>
      </c>
      <c r="D8518" s="89"/>
      <c r="E8518" s="89"/>
      <c r="F8518" s="89">
        <f>Table3[[#This Row],[Yield]]/100*(1+F8517)</f>
        <v>0</v>
      </c>
    </row>
    <row r="8519" spans="1:6" x14ac:dyDescent="0.2">
      <c r="A8519" s="88">
        <v>9267</v>
      </c>
      <c r="B8519" s="89">
        <v>126</v>
      </c>
      <c r="C8519" s="89">
        <f>LN(Table3[[#This Row],[Value]]/B8518)</f>
        <v>1.4710850516569325E-2</v>
      </c>
      <c r="D8519" s="89"/>
      <c r="E8519" s="89"/>
      <c r="F8519" s="89">
        <f>Table3[[#This Row],[Yield]]/100*(1+F8518)</f>
        <v>0</v>
      </c>
    </row>
    <row r="8520" spans="1:6" x14ac:dyDescent="0.2">
      <c r="A8520" s="88">
        <v>9268</v>
      </c>
      <c r="B8520" s="89">
        <v>126.5</v>
      </c>
      <c r="C8520" s="89">
        <f>LN(Table3[[#This Row],[Value]]/B8519)</f>
        <v>3.9604012160969143E-3</v>
      </c>
      <c r="D8520" s="89"/>
      <c r="E8520" s="89"/>
      <c r="F8520" s="89">
        <f>Table3[[#This Row],[Yield]]/100*(1+F8519)</f>
        <v>0</v>
      </c>
    </row>
    <row r="8521" spans="1:6" x14ac:dyDescent="0.2">
      <c r="A8521" s="88">
        <v>9270</v>
      </c>
      <c r="B8521" s="89">
        <v>127.09</v>
      </c>
      <c r="C8521" s="89">
        <f>LN(Table3[[#This Row],[Value]]/B8520)</f>
        <v>4.6531887264040532E-3</v>
      </c>
      <c r="D8521" s="89"/>
      <c r="E8521" s="89"/>
      <c r="F8521" s="89">
        <f>Table3[[#This Row],[Yield]]/100*(1+F8520)</f>
        <v>0</v>
      </c>
    </row>
    <row r="8522" spans="1:6" x14ac:dyDescent="0.2">
      <c r="A8522" s="88">
        <v>9271</v>
      </c>
      <c r="B8522" s="89">
        <v>128.38</v>
      </c>
      <c r="C8522" s="89">
        <f>LN(Table3[[#This Row],[Value]]/B8521)</f>
        <v>1.0099118989652978E-2</v>
      </c>
      <c r="D8522" s="89"/>
      <c r="E8522" s="89"/>
      <c r="F8522" s="89">
        <f>Table3[[#This Row],[Yield]]/100*(1+F8521)</f>
        <v>0</v>
      </c>
    </row>
    <row r="8523" spans="1:6" x14ac:dyDescent="0.2">
      <c r="A8523" s="88">
        <v>9272</v>
      </c>
      <c r="B8523" s="89">
        <v>128.68</v>
      </c>
      <c r="C8523" s="89">
        <f>LN(Table3[[#This Row],[Value]]/B8522)</f>
        <v>2.3340864871936626E-3</v>
      </c>
      <c r="D8523" s="89"/>
      <c r="E8523" s="89"/>
      <c r="F8523" s="89">
        <f>Table3[[#This Row],[Yield]]/100*(1+F8522)</f>
        <v>0</v>
      </c>
    </row>
    <row r="8524" spans="1:6" x14ac:dyDescent="0.2">
      <c r="A8524" s="88">
        <v>9273</v>
      </c>
      <c r="B8524" s="89">
        <v>128.69999999999999</v>
      </c>
      <c r="C8524" s="89">
        <f>LN(Table3[[#This Row],[Value]]/B8523)</f>
        <v>1.5541223125523752E-4</v>
      </c>
      <c r="D8524" s="89"/>
      <c r="E8524" s="89"/>
      <c r="F8524" s="89">
        <f>Table3[[#This Row],[Yield]]/100*(1+F8523)</f>
        <v>0</v>
      </c>
    </row>
    <row r="8525" spans="1:6" x14ac:dyDescent="0.2">
      <c r="A8525" s="88">
        <v>9274</v>
      </c>
      <c r="B8525" s="89">
        <v>128.94999999999999</v>
      </c>
      <c r="C8525" s="89">
        <f>LN(Table3[[#This Row],[Value]]/B8524)</f>
        <v>1.9406177252727583E-3</v>
      </c>
      <c r="D8525" s="89"/>
      <c r="E8525" s="89"/>
      <c r="F8525" s="89">
        <f>Table3[[#This Row],[Yield]]/100*(1+F8524)</f>
        <v>0</v>
      </c>
    </row>
    <row r="8526" spans="1:6" x14ac:dyDescent="0.2">
      <c r="A8526" s="88">
        <v>9275</v>
      </c>
      <c r="B8526" s="89">
        <v>128.85</v>
      </c>
      <c r="C8526" s="89">
        <f>LN(Table3[[#This Row],[Value]]/B8525)</f>
        <v>-7.7579522897961719E-4</v>
      </c>
      <c r="D8526" s="89"/>
      <c r="E8526" s="89"/>
      <c r="F8526" s="89">
        <f>Table3[[#This Row],[Yield]]/100*(1+F8525)</f>
        <v>0</v>
      </c>
    </row>
    <row r="8527" spans="1:6" x14ac:dyDescent="0.2">
      <c r="A8527" s="88">
        <v>9277</v>
      </c>
      <c r="B8527" s="89">
        <v>127.78</v>
      </c>
      <c r="C8527" s="89">
        <f>LN(Table3[[#This Row],[Value]]/B8526)</f>
        <v>-8.3389019241767656E-3</v>
      </c>
      <c r="D8527" s="89"/>
      <c r="E8527" s="89"/>
      <c r="F8527" s="89">
        <f>Table3[[#This Row],[Yield]]/100*(1+F8526)</f>
        <v>0</v>
      </c>
    </row>
    <row r="8528" spans="1:6" x14ac:dyDescent="0.2">
      <c r="A8528" s="88">
        <v>9278</v>
      </c>
      <c r="B8528" s="89">
        <v>128.43</v>
      </c>
      <c r="C8528" s="89">
        <f>LN(Table3[[#This Row],[Value]]/B8527)</f>
        <v>5.073973650767275E-3</v>
      </c>
      <c r="D8528" s="89"/>
      <c r="E8528" s="89"/>
      <c r="F8528" s="89">
        <f>Table3[[#This Row],[Yield]]/100*(1+F8527)</f>
        <v>0</v>
      </c>
    </row>
    <row r="8529" spans="1:6" x14ac:dyDescent="0.2">
      <c r="A8529" s="88">
        <v>9279</v>
      </c>
      <c r="B8529" s="89">
        <v>129.13</v>
      </c>
      <c r="C8529" s="89">
        <f>LN(Table3[[#This Row],[Value]]/B8528)</f>
        <v>5.4356400335956317E-3</v>
      </c>
      <c r="D8529" s="89"/>
      <c r="E8529" s="89"/>
      <c r="F8529" s="89">
        <f>Table3[[#This Row],[Yield]]/100*(1+F8528)</f>
        <v>0</v>
      </c>
    </row>
    <row r="8530" spans="1:6" x14ac:dyDescent="0.2">
      <c r="A8530" s="88">
        <v>9280</v>
      </c>
      <c r="B8530" s="89">
        <v>129.6</v>
      </c>
      <c r="C8530" s="89">
        <f>LN(Table3[[#This Row],[Value]]/B8529)</f>
        <v>3.6331350596140724E-3</v>
      </c>
      <c r="D8530" s="89"/>
      <c r="E8530" s="89"/>
      <c r="F8530" s="89">
        <f>Table3[[#This Row],[Yield]]/100*(1+F8529)</f>
        <v>0</v>
      </c>
    </row>
    <row r="8531" spans="1:6" x14ac:dyDescent="0.2">
      <c r="A8531" s="88">
        <v>9281</v>
      </c>
      <c r="B8531" s="89">
        <v>129.94999999999999</v>
      </c>
      <c r="C8531" s="89">
        <f>LN(Table3[[#This Row],[Value]]/B8530)</f>
        <v>2.6969771693248754E-3</v>
      </c>
      <c r="D8531" s="89"/>
      <c r="E8531" s="89"/>
      <c r="F8531" s="89">
        <f>Table3[[#This Row],[Yield]]/100*(1+F8530)</f>
        <v>0</v>
      </c>
    </row>
    <row r="8532" spans="1:6" x14ac:dyDescent="0.2">
      <c r="A8532" s="88">
        <v>9284</v>
      </c>
      <c r="B8532" s="89">
        <v>129.69</v>
      </c>
      <c r="C8532" s="89">
        <f>LN(Table3[[#This Row],[Value]]/B8531)</f>
        <v>-2.0027737398491063E-3</v>
      </c>
      <c r="D8532" s="89"/>
      <c r="E8532" s="89"/>
      <c r="F8532" s="89">
        <f>Table3[[#This Row],[Yield]]/100*(1+F8531)</f>
        <v>0</v>
      </c>
    </row>
    <row r="8533" spans="1:6" x14ac:dyDescent="0.2">
      <c r="A8533" s="88">
        <v>9285</v>
      </c>
      <c r="B8533" s="89">
        <v>130.41999999999999</v>
      </c>
      <c r="C8533" s="89">
        <f>LN(Table3[[#This Row],[Value]]/B8532)</f>
        <v>5.6130246174060129E-3</v>
      </c>
      <c r="D8533" s="89"/>
      <c r="E8533" s="89"/>
      <c r="F8533" s="89">
        <f>Table3[[#This Row],[Yield]]/100*(1+F8532)</f>
        <v>0</v>
      </c>
    </row>
    <row r="8534" spans="1:6" x14ac:dyDescent="0.2">
      <c r="A8534" s="88">
        <v>9286</v>
      </c>
      <c r="B8534" s="89">
        <v>130.41</v>
      </c>
      <c r="C8534" s="89">
        <f>LN(Table3[[#This Row],[Value]]/B8533)</f>
        <v>-7.6678296245743214E-5</v>
      </c>
      <c r="D8534" s="89"/>
      <c r="E8534" s="89"/>
      <c r="F8534" s="89">
        <f>Table3[[#This Row],[Yield]]/100*(1+F8533)</f>
        <v>0</v>
      </c>
    </row>
    <row r="8535" spans="1:6" x14ac:dyDescent="0.2">
      <c r="A8535" s="88">
        <v>9287</v>
      </c>
      <c r="B8535" s="89">
        <v>128.88999999999999</v>
      </c>
      <c r="C8535" s="89">
        <f>LN(Table3[[#This Row],[Value]]/B8534)</f>
        <v>-1.1724006252122322E-2</v>
      </c>
      <c r="D8535" s="89"/>
      <c r="E8535" s="89"/>
      <c r="F8535" s="89">
        <f>Table3[[#This Row],[Yield]]/100*(1+F8534)</f>
        <v>0</v>
      </c>
    </row>
    <row r="8536" spans="1:6" x14ac:dyDescent="0.2">
      <c r="A8536" s="88">
        <v>9288</v>
      </c>
      <c r="B8536" s="89">
        <v>128.97999999999999</v>
      </c>
      <c r="C8536" s="89">
        <f>LN(Table3[[#This Row],[Value]]/B8535)</f>
        <v>6.9802616554309597E-4</v>
      </c>
      <c r="D8536" s="89"/>
      <c r="E8536" s="89"/>
      <c r="F8536" s="89">
        <f>Table3[[#This Row],[Yield]]/100*(1+F8535)</f>
        <v>0</v>
      </c>
    </row>
    <row r="8537" spans="1:6" x14ac:dyDescent="0.2">
      <c r="A8537" s="88">
        <v>9289</v>
      </c>
      <c r="B8537" s="89">
        <v>128.85</v>
      </c>
      <c r="C8537" s="89">
        <f>LN(Table3[[#This Row],[Value]]/B8536)</f>
        <v>-1.0084164838572592E-3</v>
      </c>
      <c r="D8537" s="89"/>
      <c r="E8537" s="89"/>
      <c r="F8537" s="89">
        <f>Table3[[#This Row],[Yield]]/100*(1+F8536)</f>
        <v>0</v>
      </c>
    </row>
    <row r="8538" spans="1:6" x14ac:dyDescent="0.2">
      <c r="A8538" s="88">
        <v>9291</v>
      </c>
      <c r="B8538" s="89">
        <v>127.12</v>
      </c>
      <c r="C8538" s="89">
        <f>LN(Table3[[#This Row],[Value]]/B8537)</f>
        <v>-1.3517414869913431E-2</v>
      </c>
      <c r="D8538" s="89"/>
      <c r="E8538" s="89"/>
      <c r="F8538" s="89">
        <f>Table3[[#This Row],[Yield]]/100*(1+F8537)</f>
        <v>0</v>
      </c>
    </row>
    <row r="8539" spans="1:6" x14ac:dyDescent="0.2">
      <c r="A8539" s="88">
        <v>9292</v>
      </c>
      <c r="B8539" s="89">
        <v>127.21</v>
      </c>
      <c r="C8539" s="89">
        <f>LN(Table3[[#This Row],[Value]]/B8538)</f>
        <v>7.0774193965886766E-4</v>
      </c>
      <c r="D8539" s="89"/>
      <c r="E8539" s="89"/>
      <c r="F8539" s="89">
        <f>Table3[[#This Row],[Yield]]/100*(1+F8538)</f>
        <v>0</v>
      </c>
    </row>
    <row r="8540" spans="1:6" x14ac:dyDescent="0.2">
      <c r="A8540" s="88">
        <v>9293</v>
      </c>
      <c r="B8540" s="89">
        <v>126.75</v>
      </c>
      <c r="C8540" s="89">
        <f>LN(Table3[[#This Row],[Value]]/B8539)</f>
        <v>-3.6226216968269472E-3</v>
      </c>
      <c r="D8540" s="89"/>
      <c r="E8540" s="89"/>
      <c r="F8540" s="89">
        <f>Table3[[#This Row],[Yield]]/100*(1+F8539)</f>
        <v>0</v>
      </c>
    </row>
    <row r="8541" spans="1:6" x14ac:dyDescent="0.2">
      <c r="A8541" s="88">
        <v>9294</v>
      </c>
      <c r="B8541" s="89">
        <v>127.85</v>
      </c>
      <c r="C8541" s="89">
        <f>LN(Table3[[#This Row],[Value]]/B8540)</f>
        <v>8.6410592659029485E-3</v>
      </c>
      <c r="D8541" s="89"/>
      <c r="E8541" s="89"/>
      <c r="F8541" s="89">
        <f>Table3[[#This Row],[Yield]]/100*(1+F8540)</f>
        <v>0</v>
      </c>
    </row>
    <row r="8542" spans="1:6" x14ac:dyDescent="0.2">
      <c r="A8542" s="88">
        <v>9295</v>
      </c>
      <c r="B8542" s="89">
        <v>128.38</v>
      </c>
      <c r="C8542" s="89">
        <f>LN(Table3[[#This Row],[Value]]/B8541)</f>
        <v>4.1369141464364777E-3</v>
      </c>
      <c r="D8542" s="89"/>
      <c r="E8542" s="89"/>
      <c r="F8542" s="89">
        <f>Table3[[#This Row],[Yield]]/100*(1+F8541)</f>
        <v>0</v>
      </c>
    </row>
    <row r="8543" spans="1:6" x14ac:dyDescent="0.2">
      <c r="A8543" s="88">
        <v>9296</v>
      </c>
      <c r="B8543" s="89">
        <v>129.38</v>
      </c>
      <c r="C8543" s="89">
        <f>LN(Table3[[#This Row],[Value]]/B8542)</f>
        <v>7.759194732207363E-3</v>
      </c>
      <c r="D8543" s="89"/>
      <c r="E8543" s="89"/>
      <c r="F8543" s="89">
        <f>Table3[[#This Row],[Yield]]/100*(1+F8542)</f>
        <v>0</v>
      </c>
    </row>
    <row r="8544" spans="1:6" x14ac:dyDescent="0.2">
      <c r="A8544" s="88">
        <v>9298</v>
      </c>
      <c r="B8544" s="89">
        <v>128.43</v>
      </c>
      <c r="C8544" s="89">
        <f>LN(Table3[[#This Row],[Value]]/B8543)</f>
        <v>-7.369801790874821E-3</v>
      </c>
      <c r="D8544" s="89"/>
      <c r="E8544" s="89"/>
      <c r="F8544" s="89">
        <f>Table3[[#This Row],[Yield]]/100*(1+F8543)</f>
        <v>0</v>
      </c>
    </row>
    <row r="8545" spans="1:6" x14ac:dyDescent="0.2">
      <c r="A8545" s="88">
        <v>9299</v>
      </c>
      <c r="B8545" s="89">
        <v>129.66</v>
      </c>
      <c r="C8545" s="89">
        <f>LN(Table3[[#This Row],[Value]]/B8544)</f>
        <v>9.5316309218851612E-3</v>
      </c>
      <c r="D8545" s="89"/>
      <c r="E8545" s="89"/>
      <c r="F8545" s="89">
        <f>Table3[[#This Row],[Yield]]/100*(1+F8544)</f>
        <v>0</v>
      </c>
    </row>
    <row r="8546" spans="1:6" x14ac:dyDescent="0.2">
      <c r="A8546" s="88">
        <v>9300</v>
      </c>
      <c r="B8546" s="89">
        <v>129.80000000000001</v>
      </c>
      <c r="C8546" s="89">
        <f>LN(Table3[[#This Row],[Value]]/B8545)</f>
        <v>1.0791645231401461E-3</v>
      </c>
      <c r="D8546" s="89"/>
      <c r="E8546" s="89"/>
      <c r="F8546" s="89">
        <f>Table3[[#This Row],[Yield]]/100*(1+F8545)</f>
        <v>0</v>
      </c>
    </row>
    <row r="8547" spans="1:6" x14ac:dyDescent="0.2">
      <c r="A8547" s="88">
        <v>9301</v>
      </c>
      <c r="B8547" s="89">
        <v>128.88</v>
      </c>
      <c r="C8547" s="89">
        <f>LN(Table3[[#This Row],[Value]]/B8546)</f>
        <v>-7.1130654012707822E-3</v>
      </c>
      <c r="D8547" s="89"/>
      <c r="E8547" s="89"/>
      <c r="F8547" s="89">
        <f>Table3[[#This Row],[Yield]]/100*(1+F8546)</f>
        <v>0</v>
      </c>
    </row>
    <row r="8548" spans="1:6" x14ac:dyDescent="0.2">
      <c r="A8548" s="88">
        <v>9302</v>
      </c>
      <c r="B8548" s="89">
        <v>129.26</v>
      </c>
      <c r="C8548" s="89">
        <f>LN(Table3[[#This Row],[Value]]/B8547)</f>
        <v>2.9441409660303859E-3</v>
      </c>
      <c r="D8548" s="89"/>
      <c r="E8548" s="89"/>
      <c r="F8548" s="89">
        <f>Table3[[#This Row],[Yield]]/100*(1+F8547)</f>
        <v>0</v>
      </c>
    </row>
    <row r="8549" spans="1:6" x14ac:dyDescent="0.2">
      <c r="A8549" s="88">
        <v>9303</v>
      </c>
      <c r="B8549" s="89">
        <v>129.16</v>
      </c>
      <c r="C8549" s="89">
        <f>LN(Table3[[#This Row],[Value]]/B8548)</f>
        <v>-7.7393394467492875E-4</v>
      </c>
      <c r="D8549" s="89"/>
      <c r="E8549" s="89"/>
      <c r="F8549" s="89">
        <f>Table3[[#This Row],[Yield]]/100*(1+F8548)</f>
        <v>0</v>
      </c>
    </row>
    <row r="8550" spans="1:6" x14ac:dyDescent="0.2">
      <c r="A8550" s="88">
        <v>9305</v>
      </c>
      <c r="B8550" s="89">
        <v>128.25</v>
      </c>
      <c r="C8550" s="89">
        <f>LN(Table3[[#This Row],[Value]]/B8549)</f>
        <v>-7.0704618391955248E-3</v>
      </c>
      <c r="D8550" s="89"/>
      <c r="E8550" s="89"/>
      <c r="F8550" s="89">
        <f>Table3[[#This Row],[Yield]]/100*(1+F8549)</f>
        <v>0</v>
      </c>
    </row>
    <row r="8551" spans="1:6" x14ac:dyDescent="0.2">
      <c r="A8551" s="88">
        <v>9306</v>
      </c>
      <c r="B8551" s="89">
        <v>127.17</v>
      </c>
      <c r="C8551" s="89">
        <f>LN(Table3[[#This Row],[Value]]/B8550)</f>
        <v>-8.4567100182233977E-3</v>
      </c>
      <c r="D8551" s="89"/>
      <c r="E8551" s="89"/>
      <c r="F8551" s="89">
        <f>Table3[[#This Row],[Yield]]/100*(1+F8550)</f>
        <v>0</v>
      </c>
    </row>
    <row r="8552" spans="1:6" x14ac:dyDescent="0.2">
      <c r="A8552" s="88">
        <v>9307</v>
      </c>
      <c r="B8552" s="89">
        <v>127.8</v>
      </c>
      <c r="C8552" s="89">
        <f>LN(Table3[[#This Row],[Value]]/B8551)</f>
        <v>4.9417679107790474E-3</v>
      </c>
      <c r="D8552" s="89"/>
      <c r="E8552" s="89"/>
      <c r="F8552" s="89">
        <f>Table3[[#This Row],[Yield]]/100*(1+F8551)</f>
        <v>0</v>
      </c>
    </row>
    <row r="8553" spans="1:6" x14ac:dyDescent="0.2">
      <c r="A8553" s="88">
        <v>9308</v>
      </c>
      <c r="B8553" s="89">
        <v>128.28</v>
      </c>
      <c r="C8553" s="89">
        <f>LN(Table3[[#This Row],[Value]]/B8552)</f>
        <v>3.7488328815196595E-3</v>
      </c>
      <c r="D8553" s="89"/>
      <c r="E8553" s="89"/>
      <c r="F8553" s="89">
        <f>Table3[[#This Row],[Yield]]/100*(1+F8552)</f>
        <v>0</v>
      </c>
    </row>
    <row r="8554" spans="1:6" x14ac:dyDescent="0.2">
      <c r="A8554" s="88">
        <v>9309</v>
      </c>
      <c r="B8554" s="89">
        <v>129.16999999999999</v>
      </c>
      <c r="C8554" s="89">
        <f>LN(Table3[[#This Row],[Value]]/B8553)</f>
        <v>6.9139914189699095E-3</v>
      </c>
      <c r="D8554" s="89"/>
      <c r="E8554" s="89"/>
      <c r="F8554" s="89">
        <f>Table3[[#This Row],[Yield]]/100*(1+F8553)</f>
        <v>0</v>
      </c>
    </row>
    <row r="8555" spans="1:6" x14ac:dyDescent="0.2">
      <c r="A8555" s="88">
        <v>9310</v>
      </c>
      <c r="B8555" s="89">
        <v>129.72999999999999</v>
      </c>
      <c r="C8555" s="89">
        <f>LN(Table3[[#This Row],[Value]]/B8554)</f>
        <v>4.3260013389968873E-3</v>
      </c>
      <c r="D8555" s="89"/>
      <c r="E8555" s="89"/>
      <c r="F8555" s="89">
        <f>Table3[[#This Row],[Yield]]/100*(1+F8554)</f>
        <v>0</v>
      </c>
    </row>
    <row r="8556" spans="1:6" x14ac:dyDescent="0.2">
      <c r="A8556" s="88">
        <v>9312</v>
      </c>
      <c r="B8556" s="89">
        <v>129.22999999999999</v>
      </c>
      <c r="C8556" s="89">
        <f>LN(Table3[[#This Row],[Value]]/B8555)</f>
        <v>-3.8616050458210784E-3</v>
      </c>
      <c r="D8556" s="89"/>
      <c r="E8556" s="89"/>
      <c r="F8556" s="89">
        <f>Table3[[#This Row],[Yield]]/100*(1+F8555)</f>
        <v>0</v>
      </c>
    </row>
    <row r="8557" spans="1:6" x14ac:dyDescent="0.2">
      <c r="A8557" s="88">
        <v>9313</v>
      </c>
      <c r="B8557" s="89">
        <v>131.01</v>
      </c>
      <c r="C8557" s="89">
        <f>LN(Table3[[#This Row],[Value]]/B8556)</f>
        <v>1.3679893628479356E-2</v>
      </c>
      <c r="D8557" s="89"/>
      <c r="E8557" s="89"/>
      <c r="F8557" s="89">
        <f>Table3[[#This Row],[Yield]]/100*(1+F8556)</f>
        <v>0</v>
      </c>
    </row>
    <row r="8558" spans="1:6" x14ac:dyDescent="0.2">
      <c r="A8558" s="88">
        <v>9314</v>
      </c>
      <c r="B8558" s="89">
        <v>131.76</v>
      </c>
      <c r="C8558" s="89">
        <f>LN(Table3[[#This Row],[Value]]/B8557)</f>
        <v>5.7084297038056606E-3</v>
      </c>
      <c r="D8558" s="89"/>
      <c r="E8558" s="89"/>
      <c r="F8558" s="89">
        <f>Table3[[#This Row],[Yield]]/100*(1+F8557)</f>
        <v>0</v>
      </c>
    </row>
    <row r="8559" spans="1:6" x14ac:dyDescent="0.2">
      <c r="A8559" s="88">
        <v>9315</v>
      </c>
      <c r="B8559" s="89">
        <v>131.53</v>
      </c>
      <c r="C8559" s="89">
        <f>LN(Table3[[#This Row],[Value]]/B8558)</f>
        <v>-1.7471233886975804E-3</v>
      </c>
      <c r="D8559" s="89"/>
      <c r="E8559" s="89"/>
      <c r="F8559" s="89">
        <f>Table3[[#This Row],[Yield]]/100*(1+F8558)</f>
        <v>0</v>
      </c>
    </row>
    <row r="8560" spans="1:6" x14ac:dyDescent="0.2">
      <c r="A8560" s="88">
        <v>9316</v>
      </c>
      <c r="B8560" s="89">
        <v>131.52000000000001</v>
      </c>
      <c r="C8560" s="89">
        <f>LN(Table3[[#This Row],[Value]]/B8559)</f>
        <v>-7.6031172817436513E-5</v>
      </c>
      <c r="D8560" s="89"/>
      <c r="E8560" s="89"/>
      <c r="F8560" s="89">
        <f>Table3[[#This Row],[Yield]]/100*(1+F8559)</f>
        <v>0</v>
      </c>
    </row>
    <row r="8561" spans="1:6" x14ac:dyDescent="0.2">
      <c r="A8561" s="88">
        <v>9319</v>
      </c>
      <c r="B8561" s="89">
        <v>132.31</v>
      </c>
      <c r="C8561" s="89">
        <f>LN(Table3[[#This Row],[Value]]/B8560)</f>
        <v>5.9887227464498309E-3</v>
      </c>
      <c r="D8561" s="89"/>
      <c r="E8561" s="89"/>
      <c r="F8561" s="89">
        <f>Table3[[#This Row],[Yield]]/100*(1+F8560)</f>
        <v>0</v>
      </c>
    </row>
    <row r="8562" spans="1:6" x14ac:dyDescent="0.2">
      <c r="A8562" s="88">
        <v>9320</v>
      </c>
      <c r="B8562" s="89">
        <v>132.69999999999999</v>
      </c>
      <c r="C8562" s="89">
        <f>LN(Table3[[#This Row],[Value]]/B8561)</f>
        <v>2.9432872838422042E-3</v>
      </c>
      <c r="D8562" s="89"/>
      <c r="E8562" s="89"/>
      <c r="F8562" s="89">
        <f>Table3[[#This Row],[Yield]]/100*(1+F8561)</f>
        <v>0</v>
      </c>
    </row>
    <row r="8563" spans="1:6" x14ac:dyDescent="0.2">
      <c r="A8563" s="88">
        <v>9321</v>
      </c>
      <c r="B8563" s="89">
        <v>133.07</v>
      </c>
      <c r="C8563" s="89">
        <f>LN(Table3[[#This Row],[Value]]/B8562)</f>
        <v>2.7843642174892867E-3</v>
      </c>
      <c r="D8563" s="89"/>
      <c r="E8563" s="89"/>
      <c r="F8563" s="89">
        <f>Table3[[#This Row],[Yield]]/100*(1+F8562)</f>
        <v>0</v>
      </c>
    </row>
    <row r="8564" spans="1:6" x14ac:dyDescent="0.2">
      <c r="A8564" s="88">
        <v>9322</v>
      </c>
      <c r="B8564" s="89">
        <v>131.83000000000001</v>
      </c>
      <c r="C8564" s="89">
        <f>LN(Table3[[#This Row],[Value]]/B8563)</f>
        <v>-9.3620917857723789E-3</v>
      </c>
      <c r="D8564" s="89"/>
      <c r="E8564" s="89"/>
      <c r="F8564" s="89">
        <f>Table3[[#This Row],[Yield]]/100*(1+F8563)</f>
        <v>0</v>
      </c>
    </row>
    <row r="8565" spans="1:6" x14ac:dyDescent="0.2">
      <c r="A8565" s="88">
        <v>9323</v>
      </c>
      <c r="B8565" s="89">
        <v>131.33000000000001</v>
      </c>
      <c r="C8565" s="89">
        <f>LN(Table3[[#This Row],[Value]]/B8564)</f>
        <v>-3.7999741728100122E-3</v>
      </c>
      <c r="D8565" s="89"/>
      <c r="E8565" s="89"/>
      <c r="F8565" s="89">
        <f>Table3[[#This Row],[Yield]]/100*(1+F8564)</f>
        <v>0</v>
      </c>
    </row>
    <row r="8566" spans="1:6" x14ac:dyDescent="0.2">
      <c r="A8566" s="88">
        <v>9324</v>
      </c>
      <c r="B8566" s="89">
        <v>131.43</v>
      </c>
      <c r="C8566" s="89">
        <f>LN(Table3[[#This Row],[Value]]/B8565)</f>
        <v>7.6115089684829326E-4</v>
      </c>
      <c r="D8566" s="89"/>
      <c r="E8566" s="89"/>
      <c r="F8566" s="89">
        <f>Table3[[#This Row],[Yield]]/100*(1+F8565)</f>
        <v>0</v>
      </c>
    </row>
    <row r="8567" spans="1:6" x14ac:dyDescent="0.2">
      <c r="A8567" s="88">
        <v>9326</v>
      </c>
      <c r="B8567" s="89">
        <v>131.71</v>
      </c>
      <c r="C8567" s="89">
        <f>LN(Table3[[#This Row],[Value]]/B8566)</f>
        <v>2.1281455170383853E-3</v>
      </c>
      <c r="D8567" s="89"/>
      <c r="E8567" s="89"/>
      <c r="F8567" s="89">
        <f>Table3[[#This Row],[Yield]]/100*(1+F8566)</f>
        <v>0</v>
      </c>
    </row>
    <row r="8568" spans="1:6" x14ac:dyDescent="0.2">
      <c r="A8568" s="88">
        <v>9327</v>
      </c>
      <c r="B8568" s="89">
        <v>132.94999999999999</v>
      </c>
      <c r="C8568" s="89">
        <f>LN(Table3[[#This Row],[Value]]/B8567)</f>
        <v>9.3705816780735862E-3</v>
      </c>
      <c r="D8568" s="89"/>
      <c r="E8568" s="89"/>
      <c r="F8568" s="89">
        <f>Table3[[#This Row],[Yield]]/100*(1+F8567)</f>
        <v>0</v>
      </c>
    </row>
    <row r="8569" spans="1:6" x14ac:dyDescent="0.2">
      <c r="A8569" s="88">
        <v>9328</v>
      </c>
      <c r="B8569" s="89">
        <v>133.4</v>
      </c>
      <c r="C8569" s="89">
        <f>LN(Table3[[#This Row],[Value]]/B8568)</f>
        <v>3.3790157924946797E-3</v>
      </c>
      <c r="D8569" s="89"/>
      <c r="E8569" s="89"/>
      <c r="F8569" s="89">
        <f>Table3[[#This Row],[Yield]]/100*(1+F8568)</f>
        <v>0</v>
      </c>
    </row>
    <row r="8570" spans="1:6" x14ac:dyDescent="0.2">
      <c r="A8570" s="88">
        <v>9329</v>
      </c>
      <c r="B8570" s="89">
        <v>133.5</v>
      </c>
      <c r="C8570" s="89">
        <f>LN(Table3[[#This Row],[Value]]/B8569)</f>
        <v>7.493443587807578E-4</v>
      </c>
      <c r="D8570" s="89"/>
      <c r="E8570" s="89"/>
      <c r="F8570" s="89">
        <f>Table3[[#This Row],[Yield]]/100*(1+F8569)</f>
        <v>0</v>
      </c>
    </row>
    <row r="8571" spans="1:6" x14ac:dyDescent="0.2">
      <c r="A8571" s="88">
        <v>9330</v>
      </c>
      <c r="B8571" s="89">
        <v>134</v>
      </c>
      <c r="C8571" s="89">
        <f>LN(Table3[[#This Row],[Value]]/B8570)</f>
        <v>3.7383221106071581E-3</v>
      </c>
      <c r="D8571" s="89"/>
      <c r="E8571" s="89"/>
      <c r="F8571" s="89">
        <f>Table3[[#This Row],[Yield]]/100*(1+F8570)</f>
        <v>0</v>
      </c>
    </row>
    <row r="8572" spans="1:6" x14ac:dyDescent="0.2">
      <c r="A8572" s="88">
        <v>9331</v>
      </c>
      <c r="B8572" s="89">
        <v>134.68</v>
      </c>
      <c r="C8572" s="89">
        <f>LN(Table3[[#This Row],[Value]]/B8571)</f>
        <v>5.0617943419623418E-3</v>
      </c>
      <c r="D8572" s="89"/>
      <c r="E8572" s="89"/>
      <c r="F8572" s="89">
        <f>Table3[[#This Row],[Yield]]/100*(1+F8571)</f>
        <v>0</v>
      </c>
    </row>
    <row r="8573" spans="1:6" x14ac:dyDescent="0.2">
      <c r="A8573" s="88">
        <v>9333</v>
      </c>
      <c r="B8573" s="89">
        <v>135</v>
      </c>
      <c r="C8573" s="89">
        <f>LN(Table3[[#This Row],[Value]]/B8572)</f>
        <v>2.3731841455555546E-3</v>
      </c>
      <c r="D8573" s="89"/>
      <c r="E8573" s="89"/>
      <c r="F8573" s="89">
        <f>Table3[[#This Row],[Yield]]/100*(1+F8572)</f>
        <v>0</v>
      </c>
    </row>
    <row r="8574" spans="1:6" x14ac:dyDescent="0.2">
      <c r="A8574" s="88">
        <v>9334</v>
      </c>
      <c r="B8574" s="89">
        <v>134.93</v>
      </c>
      <c r="C8574" s="89">
        <f>LN(Table3[[#This Row],[Value]]/B8573)</f>
        <v>-5.1865299573345715E-4</v>
      </c>
      <c r="D8574" s="89"/>
      <c r="E8574" s="89"/>
      <c r="F8574" s="89">
        <f>Table3[[#This Row],[Yield]]/100*(1+F8573)</f>
        <v>0</v>
      </c>
    </row>
    <row r="8575" spans="1:6" x14ac:dyDescent="0.2">
      <c r="A8575" s="88">
        <v>9335</v>
      </c>
      <c r="B8575" s="89">
        <v>133.87</v>
      </c>
      <c r="C8575" s="89">
        <f>LN(Table3[[#This Row],[Value]]/B8574)</f>
        <v>-7.8869456448896202E-3</v>
      </c>
      <c r="D8575" s="89"/>
      <c r="E8575" s="89"/>
      <c r="F8575" s="89">
        <f>Table3[[#This Row],[Yield]]/100*(1+F8574)</f>
        <v>0</v>
      </c>
    </row>
    <row r="8576" spans="1:6" x14ac:dyDescent="0.2">
      <c r="A8576" s="88">
        <v>9336</v>
      </c>
      <c r="B8576" s="89">
        <v>135.33000000000001</v>
      </c>
      <c r="C8576" s="89">
        <f>LN(Table3[[#This Row],[Value]]/B8575)</f>
        <v>1.0847060290607868E-2</v>
      </c>
      <c r="D8576" s="89"/>
      <c r="E8576" s="89"/>
      <c r="F8576" s="89">
        <f>Table3[[#This Row],[Yield]]/100*(1+F8575)</f>
        <v>0</v>
      </c>
    </row>
    <row r="8577" spans="1:6" x14ac:dyDescent="0.2">
      <c r="A8577" s="88">
        <v>9337</v>
      </c>
      <c r="B8577" s="89">
        <v>135.58000000000001</v>
      </c>
      <c r="C8577" s="89">
        <f>LN(Table3[[#This Row],[Value]]/B8576)</f>
        <v>1.8456319144053289E-3</v>
      </c>
      <c r="D8577" s="89"/>
      <c r="E8577" s="89"/>
      <c r="F8577" s="89">
        <f>Table3[[#This Row],[Yield]]/100*(1+F8576)</f>
        <v>0</v>
      </c>
    </row>
    <row r="8578" spans="1:6" x14ac:dyDescent="0.2">
      <c r="A8578" s="88">
        <v>9338</v>
      </c>
      <c r="B8578" s="89">
        <v>135.63</v>
      </c>
      <c r="C8578" s="89">
        <f>LN(Table3[[#This Row],[Value]]/B8577)</f>
        <v>3.6871797180373938E-4</v>
      </c>
      <c r="D8578" s="89"/>
      <c r="E8578" s="89"/>
      <c r="F8578" s="89">
        <f>Table3[[#This Row],[Yield]]/100*(1+F8577)</f>
        <v>0</v>
      </c>
    </row>
    <row r="8579" spans="1:6" x14ac:dyDescent="0.2">
      <c r="A8579" s="88">
        <v>9340</v>
      </c>
      <c r="B8579" s="89">
        <v>136.5</v>
      </c>
      <c r="C8579" s="89">
        <f>LN(Table3[[#This Row],[Value]]/B8578)</f>
        <v>6.3940246503909112E-3</v>
      </c>
      <c r="D8579" s="89"/>
      <c r="E8579" s="89"/>
      <c r="F8579" s="89">
        <f>Table3[[#This Row],[Yield]]/100*(1+F8578)</f>
        <v>0</v>
      </c>
    </row>
    <row r="8580" spans="1:6" x14ac:dyDescent="0.2">
      <c r="A8580" s="88">
        <v>9341</v>
      </c>
      <c r="B8580" s="89">
        <v>135.62</v>
      </c>
      <c r="C8580" s="89">
        <f>LN(Table3[[#This Row],[Value]]/B8579)</f>
        <v>-6.4677573693183166E-3</v>
      </c>
      <c r="D8580" s="89"/>
      <c r="E8580" s="89"/>
      <c r="F8580" s="89">
        <f>Table3[[#This Row],[Yield]]/100*(1+F8579)</f>
        <v>0</v>
      </c>
    </row>
    <row r="8581" spans="1:6" x14ac:dyDescent="0.2">
      <c r="A8581" s="88">
        <v>9342</v>
      </c>
      <c r="B8581" s="89">
        <v>134.47999999999999</v>
      </c>
      <c r="C8581" s="89">
        <f>LN(Table3[[#This Row],[Value]]/B8580)</f>
        <v>-8.4413681553359501E-3</v>
      </c>
      <c r="D8581" s="89"/>
      <c r="E8581" s="89"/>
      <c r="F8581" s="89">
        <f>Table3[[#This Row],[Yield]]/100*(1+F8580)</f>
        <v>0</v>
      </c>
    </row>
    <row r="8582" spans="1:6" x14ac:dyDescent="0.2">
      <c r="A8582" s="88">
        <v>9343</v>
      </c>
      <c r="B8582" s="89">
        <v>134.16</v>
      </c>
      <c r="C8582" s="89">
        <f>LN(Table3[[#This Row],[Value]]/B8581)</f>
        <v>-2.3823715854066965E-3</v>
      </c>
      <c r="D8582" s="89"/>
      <c r="E8582" s="89"/>
      <c r="F8582" s="89">
        <f>Table3[[#This Row],[Yield]]/100*(1+F8581)</f>
        <v>0</v>
      </c>
    </row>
    <row r="8583" spans="1:6" x14ac:dyDescent="0.2">
      <c r="A8583" s="88">
        <v>9344</v>
      </c>
      <c r="B8583" s="89">
        <v>133.81</v>
      </c>
      <c r="C8583" s="89">
        <f>LN(Table3[[#This Row],[Value]]/B8582)</f>
        <v>-2.6122341980558839E-3</v>
      </c>
      <c r="D8583" s="89"/>
      <c r="E8583" s="89"/>
      <c r="F8583" s="89">
        <f>Table3[[#This Row],[Yield]]/100*(1+F8582)</f>
        <v>0</v>
      </c>
    </row>
    <row r="8584" spans="1:6" x14ac:dyDescent="0.2">
      <c r="A8584" s="88">
        <v>9345</v>
      </c>
      <c r="B8584" s="89">
        <v>134.55000000000001</v>
      </c>
      <c r="C8584" s="89">
        <f>LN(Table3[[#This Row],[Value]]/B8583)</f>
        <v>5.5149938560174082E-3</v>
      </c>
      <c r="D8584" s="89"/>
      <c r="E8584" s="89"/>
      <c r="F8584" s="89">
        <f>Table3[[#This Row],[Yield]]/100*(1+F8583)</f>
        <v>0</v>
      </c>
    </row>
    <row r="8585" spans="1:6" x14ac:dyDescent="0.2">
      <c r="A8585" s="88">
        <v>9347</v>
      </c>
      <c r="B8585" s="89">
        <v>135.81</v>
      </c>
      <c r="C8585" s="89">
        <f>LN(Table3[[#This Row],[Value]]/B8584)</f>
        <v>9.3209729430619587E-3</v>
      </c>
      <c r="D8585" s="89"/>
      <c r="E8585" s="89"/>
      <c r="F8585" s="89">
        <f>Table3[[#This Row],[Yield]]/100*(1+F8584)</f>
        <v>0</v>
      </c>
    </row>
    <row r="8586" spans="1:6" x14ac:dyDescent="0.2">
      <c r="A8586" s="88">
        <v>9348</v>
      </c>
      <c r="B8586" s="89">
        <v>136.38</v>
      </c>
      <c r="C8586" s="89">
        <f>LN(Table3[[#This Row],[Value]]/B8585)</f>
        <v>4.188256976529795E-3</v>
      </c>
      <c r="D8586" s="89"/>
      <c r="E8586" s="89"/>
      <c r="F8586" s="89">
        <f>Table3[[#This Row],[Yield]]/100*(1+F8585)</f>
        <v>0</v>
      </c>
    </row>
    <row r="8587" spans="1:6" x14ac:dyDescent="0.2">
      <c r="A8587" s="88">
        <v>9349</v>
      </c>
      <c r="B8587" s="89">
        <v>135.72999999999999</v>
      </c>
      <c r="C8587" s="89">
        <f>LN(Table3[[#This Row],[Value]]/B8586)</f>
        <v>-4.7774887826330971E-3</v>
      </c>
      <c r="D8587" s="89"/>
      <c r="E8587" s="89"/>
      <c r="F8587" s="89">
        <f>Table3[[#This Row],[Yield]]/100*(1+F8586)</f>
        <v>0</v>
      </c>
    </row>
    <row r="8588" spans="1:6" x14ac:dyDescent="0.2">
      <c r="A8588" s="88">
        <v>9350</v>
      </c>
      <c r="B8588" s="89">
        <v>135.71</v>
      </c>
      <c r="C8588" s="89">
        <f>LN(Table3[[#This Row],[Value]]/B8587)</f>
        <v>-1.4736221659432142E-4</v>
      </c>
      <c r="D8588" s="89"/>
      <c r="E8588" s="89"/>
      <c r="F8588" s="89">
        <f>Table3[[#This Row],[Yield]]/100*(1+F8587)</f>
        <v>0</v>
      </c>
    </row>
    <row r="8589" spans="1:6" x14ac:dyDescent="0.2">
      <c r="A8589" s="88">
        <v>9351</v>
      </c>
      <c r="B8589" s="89">
        <v>137.4</v>
      </c>
      <c r="C8589" s="89">
        <f>LN(Table3[[#This Row],[Value]]/B8588)</f>
        <v>1.2376123694969604E-2</v>
      </c>
      <c r="D8589" s="89"/>
      <c r="E8589" s="89"/>
      <c r="F8589" s="89">
        <f>Table3[[#This Row],[Yield]]/100*(1+F8588)</f>
        <v>0</v>
      </c>
    </row>
    <row r="8590" spans="1:6" x14ac:dyDescent="0.2">
      <c r="A8590" s="88">
        <v>9352</v>
      </c>
      <c r="B8590" s="89">
        <v>137.97999999999999</v>
      </c>
      <c r="C8590" s="89">
        <f>LN(Table3[[#This Row],[Value]]/B8589)</f>
        <v>4.2123673297136295E-3</v>
      </c>
      <c r="D8590" s="89"/>
      <c r="E8590" s="89"/>
      <c r="F8590" s="89">
        <f>Table3[[#This Row],[Yield]]/100*(1+F8589)</f>
        <v>0</v>
      </c>
    </row>
    <row r="8591" spans="1:6" x14ac:dyDescent="0.2">
      <c r="A8591" s="88">
        <v>9354</v>
      </c>
      <c r="B8591" s="89">
        <v>137.41</v>
      </c>
      <c r="C8591" s="89">
        <f>LN(Table3[[#This Row],[Value]]/B8590)</f>
        <v>-4.139589774279636E-3</v>
      </c>
      <c r="D8591" s="89"/>
      <c r="E8591" s="89"/>
      <c r="F8591" s="89">
        <f>Table3[[#This Row],[Yield]]/100*(1+F8590)</f>
        <v>0</v>
      </c>
    </row>
    <row r="8592" spans="1:6" x14ac:dyDescent="0.2">
      <c r="A8592" s="88">
        <v>9355</v>
      </c>
      <c r="B8592" s="89">
        <v>137.80000000000001</v>
      </c>
      <c r="C8592" s="89">
        <f>LN(Table3[[#This Row],[Value]]/B8591)</f>
        <v>2.8342012358753346E-3</v>
      </c>
      <c r="D8592" s="89"/>
      <c r="E8592" s="89"/>
      <c r="F8592" s="89">
        <f>Table3[[#This Row],[Yield]]/100*(1+F8591)</f>
        <v>0</v>
      </c>
    </row>
    <row r="8593" spans="1:6" x14ac:dyDescent="0.2">
      <c r="A8593" s="88">
        <v>9356</v>
      </c>
      <c r="B8593" s="89">
        <v>137.47999999999999</v>
      </c>
      <c r="C8593" s="89">
        <f>LN(Table3[[#This Row],[Value]]/B8592)</f>
        <v>-2.3249065979252062E-3</v>
      </c>
      <c r="D8593" s="89"/>
      <c r="E8593" s="89"/>
      <c r="F8593" s="89">
        <f>Table3[[#This Row],[Yield]]/100*(1+F8592)</f>
        <v>0</v>
      </c>
    </row>
    <row r="8594" spans="1:6" x14ac:dyDescent="0.2">
      <c r="A8594" s="88">
        <v>9357</v>
      </c>
      <c r="B8594" s="89">
        <v>138.6</v>
      </c>
      <c r="C8594" s="89">
        <f>LN(Table3[[#This Row],[Value]]/B8593)</f>
        <v>8.1136347741698513E-3</v>
      </c>
      <c r="D8594" s="89"/>
      <c r="E8594" s="89"/>
      <c r="F8594" s="89">
        <f>Table3[[#This Row],[Yield]]/100*(1+F8593)</f>
        <v>0</v>
      </c>
    </row>
    <row r="8595" spans="1:6" x14ac:dyDescent="0.2">
      <c r="A8595" s="88">
        <v>9358</v>
      </c>
      <c r="B8595" s="89">
        <v>139.51</v>
      </c>
      <c r="C8595" s="89">
        <f>LN(Table3[[#This Row],[Value]]/B8594)</f>
        <v>6.5441965242136746E-3</v>
      </c>
      <c r="D8595" s="89"/>
      <c r="E8595" s="89"/>
      <c r="F8595" s="89">
        <f>Table3[[#This Row],[Yield]]/100*(1+F8594)</f>
        <v>0</v>
      </c>
    </row>
    <row r="8596" spans="1:6" x14ac:dyDescent="0.2">
      <c r="A8596" s="88">
        <v>9359</v>
      </c>
      <c r="B8596" s="89">
        <v>140.19999999999999</v>
      </c>
      <c r="C8596" s="89">
        <f>LN(Table3[[#This Row],[Value]]/B8595)</f>
        <v>4.9336913204730088E-3</v>
      </c>
      <c r="D8596" s="89"/>
      <c r="E8596" s="89"/>
      <c r="F8596" s="89">
        <f>Table3[[#This Row],[Yield]]/100*(1+F8595)</f>
        <v>0</v>
      </c>
    </row>
    <row r="8597" spans="1:6" x14ac:dyDescent="0.2">
      <c r="A8597" s="88">
        <v>9361</v>
      </c>
      <c r="B8597" s="89">
        <v>141.56</v>
      </c>
      <c r="C8597" s="89">
        <f>LN(Table3[[#This Row],[Value]]/B8596)</f>
        <v>9.6536808767730634E-3</v>
      </c>
      <c r="D8597" s="89"/>
      <c r="E8597" s="89"/>
      <c r="F8597" s="89">
        <f>Table3[[#This Row],[Yield]]/100*(1+F8596)</f>
        <v>0</v>
      </c>
    </row>
    <row r="8598" spans="1:6" x14ac:dyDescent="0.2">
      <c r="A8598" s="88">
        <v>9362</v>
      </c>
      <c r="B8598" s="89">
        <v>142.6</v>
      </c>
      <c r="C8598" s="89">
        <f>LN(Table3[[#This Row],[Value]]/B8597)</f>
        <v>7.319852502932888E-3</v>
      </c>
      <c r="D8598" s="89"/>
      <c r="E8598" s="89"/>
      <c r="F8598" s="89">
        <f>Table3[[#This Row],[Yield]]/100*(1+F8597)</f>
        <v>0</v>
      </c>
    </row>
    <row r="8599" spans="1:6" x14ac:dyDescent="0.2">
      <c r="A8599" s="88">
        <v>9363</v>
      </c>
      <c r="B8599" s="89">
        <v>141.82</v>
      </c>
      <c r="C8599" s="89">
        <f>LN(Table3[[#This Row],[Value]]/B8598)</f>
        <v>-5.4848601043449323E-3</v>
      </c>
      <c r="D8599" s="89"/>
      <c r="E8599" s="89"/>
      <c r="F8599" s="89">
        <f>Table3[[#This Row],[Yield]]/100*(1+F8598)</f>
        <v>0</v>
      </c>
    </row>
    <row r="8600" spans="1:6" x14ac:dyDescent="0.2">
      <c r="A8600" s="88">
        <v>9364</v>
      </c>
      <c r="B8600" s="89">
        <v>141.66</v>
      </c>
      <c r="C8600" s="89">
        <f>LN(Table3[[#This Row],[Value]]/B8599)</f>
        <v>-1.1288275503740283E-3</v>
      </c>
      <c r="D8600" s="89"/>
      <c r="E8600" s="89"/>
      <c r="F8600" s="89">
        <f>Table3[[#This Row],[Yield]]/100*(1+F8599)</f>
        <v>0</v>
      </c>
    </row>
    <row r="8601" spans="1:6" x14ac:dyDescent="0.2">
      <c r="A8601" s="88">
        <v>9365</v>
      </c>
      <c r="B8601" s="89">
        <v>142.63</v>
      </c>
      <c r="C8601" s="89">
        <f>LN(Table3[[#This Row],[Value]]/B8600)</f>
        <v>6.8240442098544346E-3</v>
      </c>
      <c r="D8601" s="89"/>
      <c r="E8601" s="89"/>
      <c r="F8601" s="89">
        <f>Table3[[#This Row],[Yield]]/100*(1+F8600)</f>
        <v>0</v>
      </c>
    </row>
    <row r="8602" spans="1:6" x14ac:dyDescent="0.2">
      <c r="A8602" s="88">
        <v>9366</v>
      </c>
      <c r="B8602" s="89">
        <v>142.87</v>
      </c>
      <c r="C8602" s="89">
        <f>LN(Table3[[#This Row],[Value]]/B8601)</f>
        <v>1.6812613417358528E-3</v>
      </c>
      <c r="D8602" s="89"/>
      <c r="E8602" s="89"/>
      <c r="F8602" s="89">
        <f>Table3[[#This Row],[Yield]]/100*(1+F8601)</f>
        <v>0</v>
      </c>
    </row>
    <row r="8603" spans="1:6" x14ac:dyDescent="0.2">
      <c r="A8603" s="88">
        <v>9368</v>
      </c>
      <c r="B8603" s="89">
        <v>142.76</v>
      </c>
      <c r="C8603" s="89">
        <f>LN(Table3[[#This Row],[Value]]/B8602)</f>
        <v>-7.7022725510723759E-4</v>
      </c>
      <c r="D8603" s="89"/>
      <c r="E8603" s="89"/>
      <c r="F8603" s="89">
        <f>Table3[[#This Row],[Yield]]/100*(1+F8602)</f>
        <v>0</v>
      </c>
    </row>
    <row r="8604" spans="1:6" x14ac:dyDescent="0.2">
      <c r="A8604" s="88">
        <v>9369</v>
      </c>
      <c r="B8604" s="89">
        <v>143.18</v>
      </c>
      <c r="C8604" s="89">
        <f>LN(Table3[[#This Row],[Value]]/B8603)</f>
        <v>2.9376813460793732E-3</v>
      </c>
      <c r="D8604" s="89"/>
      <c r="E8604" s="89"/>
      <c r="F8604" s="89">
        <f>Table3[[#This Row],[Yield]]/100*(1+F8603)</f>
        <v>0</v>
      </c>
    </row>
    <row r="8605" spans="1:6" x14ac:dyDescent="0.2">
      <c r="A8605" s="88">
        <v>9370</v>
      </c>
      <c r="B8605" s="89">
        <v>141.88</v>
      </c>
      <c r="C8605" s="89">
        <f>LN(Table3[[#This Row],[Value]]/B8604)</f>
        <v>-9.1209500626179343E-3</v>
      </c>
      <c r="D8605" s="89"/>
      <c r="E8605" s="89"/>
      <c r="F8605" s="89">
        <f>Table3[[#This Row],[Yield]]/100*(1+F8604)</f>
        <v>0</v>
      </c>
    </row>
    <row r="8606" spans="1:6" x14ac:dyDescent="0.2">
      <c r="A8606" s="88">
        <v>9371</v>
      </c>
      <c r="B8606" s="89">
        <v>141.54</v>
      </c>
      <c r="C8606" s="89">
        <f>LN(Table3[[#This Row],[Value]]/B8605)</f>
        <v>-2.3992672577824656E-3</v>
      </c>
      <c r="D8606" s="89"/>
      <c r="E8606" s="89"/>
      <c r="F8606" s="89">
        <f>Table3[[#This Row],[Yield]]/100*(1+F8605)</f>
        <v>0</v>
      </c>
    </row>
    <row r="8607" spans="1:6" x14ac:dyDescent="0.2">
      <c r="A8607" s="88">
        <v>9372</v>
      </c>
      <c r="B8607" s="89">
        <v>141.13</v>
      </c>
      <c r="C8607" s="89">
        <f>LN(Table3[[#This Row],[Value]]/B8606)</f>
        <v>-2.9009112217230661E-3</v>
      </c>
      <c r="D8607" s="89"/>
      <c r="E8607" s="89"/>
      <c r="F8607" s="89">
        <f>Table3[[#This Row],[Yield]]/100*(1+F8606)</f>
        <v>0</v>
      </c>
    </row>
    <row r="8608" spans="1:6" x14ac:dyDescent="0.2">
      <c r="A8608" s="88">
        <v>9373</v>
      </c>
      <c r="B8608" s="89">
        <v>141.26</v>
      </c>
      <c r="C8608" s="89">
        <f>LN(Table3[[#This Row],[Value]]/B8607)</f>
        <v>9.2071255486056013E-4</v>
      </c>
      <c r="D8608" s="89"/>
      <c r="E8608" s="89"/>
      <c r="F8608" s="89">
        <f>Table3[[#This Row],[Yield]]/100*(1+F8607)</f>
        <v>0</v>
      </c>
    </row>
    <row r="8609" spans="1:6" x14ac:dyDescent="0.2">
      <c r="A8609" s="88">
        <v>9375</v>
      </c>
      <c r="B8609" s="89">
        <v>141.18</v>
      </c>
      <c r="C8609" s="89">
        <f>LN(Table3[[#This Row],[Value]]/B8608)</f>
        <v>-5.6649201344995636E-4</v>
      </c>
      <c r="D8609" s="89"/>
      <c r="E8609" s="89"/>
      <c r="F8609" s="89">
        <f>Table3[[#This Row],[Yield]]/100*(1+F8608)</f>
        <v>0</v>
      </c>
    </row>
    <row r="8610" spans="1:6" x14ac:dyDescent="0.2">
      <c r="A8610" s="88">
        <v>9376</v>
      </c>
      <c r="B8610" s="89">
        <v>139.78</v>
      </c>
      <c r="C8610" s="89">
        <f>LN(Table3[[#This Row],[Value]]/B8609)</f>
        <v>-9.9659139183431427E-3</v>
      </c>
      <c r="D8610" s="89"/>
      <c r="E8610" s="89"/>
      <c r="F8610" s="89">
        <f>Table3[[#This Row],[Yield]]/100*(1+F8609)</f>
        <v>0</v>
      </c>
    </row>
    <row r="8611" spans="1:6" x14ac:dyDescent="0.2">
      <c r="A8611" s="88">
        <v>9377</v>
      </c>
      <c r="B8611" s="89">
        <v>137.22</v>
      </c>
      <c r="C8611" s="89">
        <f>LN(Table3[[#This Row],[Value]]/B8610)</f>
        <v>-1.8484280786238233E-2</v>
      </c>
      <c r="D8611" s="89"/>
      <c r="E8611" s="89"/>
      <c r="F8611" s="89">
        <f>Table3[[#This Row],[Yield]]/100*(1+F8610)</f>
        <v>0</v>
      </c>
    </row>
    <row r="8612" spans="1:6" x14ac:dyDescent="0.2">
      <c r="A8612" s="88">
        <v>9378</v>
      </c>
      <c r="B8612" s="89">
        <v>139.91</v>
      </c>
      <c r="C8612" s="89">
        <f>LN(Table3[[#This Row],[Value]]/B8611)</f>
        <v>1.9413881482449685E-2</v>
      </c>
      <c r="D8612" s="89"/>
      <c r="E8612" s="89"/>
      <c r="F8612" s="89">
        <f>Table3[[#This Row],[Yield]]/100*(1+F8611)</f>
        <v>0</v>
      </c>
    </row>
    <row r="8613" spans="1:6" x14ac:dyDescent="0.2">
      <c r="A8613" s="88">
        <v>9379</v>
      </c>
      <c r="B8613" s="89">
        <v>140.88</v>
      </c>
      <c r="C8613" s="89">
        <f>LN(Table3[[#This Row],[Value]]/B8612)</f>
        <v>6.9091054427561213E-3</v>
      </c>
      <c r="D8613" s="89"/>
      <c r="E8613" s="89"/>
      <c r="F8613" s="89">
        <f>Table3[[#This Row],[Yield]]/100*(1+F8612)</f>
        <v>0</v>
      </c>
    </row>
    <row r="8614" spans="1:6" x14ac:dyDescent="0.2">
      <c r="A8614" s="88">
        <v>9380</v>
      </c>
      <c r="B8614" s="89">
        <v>141.30000000000001</v>
      </c>
      <c r="C8614" s="89">
        <f>LN(Table3[[#This Row],[Value]]/B8613)</f>
        <v>2.976825502531197E-3</v>
      </c>
      <c r="D8614" s="89"/>
      <c r="E8614" s="89"/>
      <c r="F8614" s="89">
        <f>Table3[[#This Row],[Yield]]/100*(1+F8613)</f>
        <v>0</v>
      </c>
    </row>
    <row r="8615" spans="1:6" x14ac:dyDescent="0.2">
      <c r="A8615" s="88">
        <v>9383</v>
      </c>
      <c r="B8615" s="89">
        <v>140.86000000000001</v>
      </c>
      <c r="C8615" s="89">
        <f>LN(Table3[[#This Row],[Value]]/B8614)</f>
        <v>-3.1188003732175039E-3</v>
      </c>
      <c r="D8615" s="89"/>
      <c r="E8615" s="89"/>
      <c r="F8615" s="89">
        <f>Table3[[#This Row],[Yield]]/100*(1+F8614)</f>
        <v>0</v>
      </c>
    </row>
    <row r="8616" spans="1:6" x14ac:dyDescent="0.2">
      <c r="A8616" s="88">
        <v>9384</v>
      </c>
      <c r="B8616" s="89">
        <v>142.4</v>
      </c>
      <c r="C8616" s="89">
        <f>LN(Table3[[#This Row],[Value]]/B8615)</f>
        <v>1.0873509660611107E-2</v>
      </c>
      <c r="D8616" s="89"/>
      <c r="E8616" s="89"/>
      <c r="F8616" s="89">
        <f>Table3[[#This Row],[Yield]]/100*(1+F8615)</f>
        <v>0</v>
      </c>
    </row>
    <row r="8617" spans="1:6" x14ac:dyDescent="0.2">
      <c r="A8617" s="88">
        <v>9385</v>
      </c>
      <c r="B8617" s="89">
        <v>143.83000000000001</v>
      </c>
      <c r="C8617" s="89">
        <f>LN(Table3[[#This Row],[Value]]/B8616)</f>
        <v>9.9920476379225711E-3</v>
      </c>
      <c r="D8617" s="89"/>
      <c r="E8617" s="89"/>
      <c r="F8617" s="89">
        <f>Table3[[#This Row],[Yield]]/100*(1+F8616)</f>
        <v>0</v>
      </c>
    </row>
    <row r="8618" spans="1:6" x14ac:dyDescent="0.2">
      <c r="A8618" s="88">
        <v>9386</v>
      </c>
      <c r="B8618" s="89">
        <v>145.38</v>
      </c>
      <c r="C8618" s="89">
        <f>LN(Table3[[#This Row],[Value]]/B8617)</f>
        <v>1.0718957440691332E-2</v>
      </c>
      <c r="D8618" s="89"/>
      <c r="E8618" s="89"/>
      <c r="F8618" s="89">
        <f>Table3[[#This Row],[Yield]]/100*(1+F8617)</f>
        <v>0</v>
      </c>
    </row>
    <row r="8619" spans="1:6" x14ac:dyDescent="0.2">
      <c r="A8619" s="88">
        <v>9387</v>
      </c>
      <c r="B8619" s="89">
        <v>145.94999999999999</v>
      </c>
      <c r="C8619" s="89">
        <f>LN(Table3[[#This Row],[Value]]/B8618)</f>
        <v>3.9130932436344489E-3</v>
      </c>
      <c r="D8619" s="89"/>
      <c r="E8619" s="89"/>
      <c r="F8619" s="89">
        <f>Table3[[#This Row],[Yield]]/100*(1+F8618)</f>
        <v>0</v>
      </c>
    </row>
    <row r="8620" spans="1:6" x14ac:dyDescent="0.2">
      <c r="A8620" s="88">
        <v>9389</v>
      </c>
      <c r="B8620" s="89">
        <v>146.63</v>
      </c>
      <c r="C8620" s="89">
        <f>LN(Table3[[#This Row],[Value]]/B8619)</f>
        <v>4.648309688864107E-3</v>
      </c>
      <c r="D8620" s="89"/>
      <c r="E8620" s="89"/>
      <c r="F8620" s="89">
        <f>Table3[[#This Row],[Yield]]/100*(1+F8619)</f>
        <v>0</v>
      </c>
    </row>
    <row r="8621" spans="1:6" x14ac:dyDescent="0.2">
      <c r="A8621" s="88">
        <v>9390</v>
      </c>
      <c r="B8621" s="89">
        <v>143.88999999999999</v>
      </c>
      <c r="C8621" s="89">
        <f>LN(Table3[[#This Row],[Value]]/B8620)</f>
        <v>-1.8863288213661743E-2</v>
      </c>
      <c r="D8621" s="89"/>
      <c r="E8621" s="89"/>
      <c r="F8621" s="89">
        <f>Table3[[#This Row],[Yield]]/100*(1+F8620)</f>
        <v>0</v>
      </c>
    </row>
    <row r="8622" spans="1:6" x14ac:dyDescent="0.2">
      <c r="A8622" s="88">
        <v>9391</v>
      </c>
      <c r="B8622" s="89">
        <v>145.87</v>
      </c>
      <c r="C8622" s="89">
        <f>LN(Table3[[#This Row],[Value]]/B8621)</f>
        <v>1.3666695322795745E-2</v>
      </c>
      <c r="D8622" s="89"/>
      <c r="E8622" s="89"/>
      <c r="F8622" s="89">
        <f>Table3[[#This Row],[Yield]]/100*(1+F8621)</f>
        <v>0</v>
      </c>
    </row>
    <row r="8623" spans="1:6" x14ac:dyDescent="0.2">
      <c r="A8623" s="88">
        <v>9392</v>
      </c>
      <c r="B8623" s="89">
        <v>146.46</v>
      </c>
      <c r="C8623" s="89">
        <f>LN(Table3[[#This Row],[Value]]/B8622)</f>
        <v>4.0365395348018838E-3</v>
      </c>
      <c r="D8623" s="89"/>
      <c r="E8623" s="89"/>
      <c r="F8623" s="89">
        <f>Table3[[#This Row],[Yield]]/100*(1+F8622)</f>
        <v>0</v>
      </c>
    </row>
    <row r="8624" spans="1:6" x14ac:dyDescent="0.2">
      <c r="A8624" s="88">
        <v>9393</v>
      </c>
      <c r="B8624" s="89">
        <v>147.16</v>
      </c>
      <c r="C8624" s="89">
        <f>LN(Table3[[#This Row],[Value]]/B8623)</f>
        <v>4.7680766036497227E-3</v>
      </c>
      <c r="D8624" s="89"/>
      <c r="E8624" s="89"/>
      <c r="F8624" s="89">
        <f>Table3[[#This Row],[Yield]]/100*(1+F8623)</f>
        <v>0</v>
      </c>
    </row>
    <row r="8625" spans="1:6" x14ac:dyDescent="0.2">
      <c r="A8625" s="88">
        <v>9394</v>
      </c>
      <c r="B8625" s="89">
        <v>147.72999999999999</v>
      </c>
      <c r="C8625" s="89">
        <f>LN(Table3[[#This Row],[Value]]/B8624)</f>
        <v>3.8658530969430641E-3</v>
      </c>
      <c r="D8625" s="89"/>
      <c r="E8625" s="89"/>
      <c r="F8625" s="89">
        <f>Table3[[#This Row],[Yield]]/100*(1+F8624)</f>
        <v>0</v>
      </c>
    </row>
    <row r="8626" spans="1:6" x14ac:dyDescent="0.2">
      <c r="A8626" s="88">
        <v>9396</v>
      </c>
      <c r="B8626" s="89">
        <v>146.11000000000001</v>
      </c>
      <c r="C8626" s="89">
        <f>LN(Table3[[#This Row],[Value]]/B8625)</f>
        <v>-1.102652064952353E-2</v>
      </c>
      <c r="D8626" s="89"/>
      <c r="E8626" s="89"/>
      <c r="F8626" s="89">
        <f>Table3[[#This Row],[Yield]]/100*(1+F8625)</f>
        <v>0</v>
      </c>
    </row>
    <row r="8627" spans="1:6" x14ac:dyDescent="0.2">
      <c r="A8627" s="88">
        <v>9397</v>
      </c>
      <c r="B8627" s="89">
        <v>145.74</v>
      </c>
      <c r="C8627" s="89">
        <f>LN(Table3[[#This Row],[Value]]/B8626)</f>
        <v>-2.5355504418570103E-3</v>
      </c>
      <c r="D8627" s="89"/>
      <c r="E8627" s="89"/>
      <c r="F8627" s="89">
        <f>Table3[[#This Row],[Yield]]/100*(1+F8626)</f>
        <v>0</v>
      </c>
    </row>
    <row r="8628" spans="1:6" x14ac:dyDescent="0.2">
      <c r="A8628" s="88">
        <v>9398</v>
      </c>
      <c r="B8628" s="89">
        <v>146.02000000000001</v>
      </c>
      <c r="C8628" s="89">
        <f>LN(Table3[[#This Row],[Value]]/B8627)</f>
        <v>1.91938638580367E-3</v>
      </c>
      <c r="D8628" s="89"/>
      <c r="E8628" s="89"/>
      <c r="F8628" s="89">
        <f>Table3[[#This Row],[Yield]]/100*(1+F8627)</f>
        <v>0</v>
      </c>
    </row>
    <row r="8629" spans="1:6" x14ac:dyDescent="0.2">
      <c r="A8629" s="88">
        <v>9399</v>
      </c>
      <c r="B8629" s="89">
        <v>143.97999999999999</v>
      </c>
      <c r="C8629" s="89">
        <f>LN(Table3[[#This Row],[Value]]/B8628)</f>
        <v>-1.406919758678293E-2</v>
      </c>
      <c r="D8629" s="89"/>
      <c r="E8629" s="89"/>
      <c r="F8629" s="89">
        <f>Table3[[#This Row],[Yield]]/100*(1+F8628)</f>
        <v>0</v>
      </c>
    </row>
    <row r="8630" spans="1:6" x14ac:dyDescent="0.2">
      <c r="A8630" s="88">
        <v>9400</v>
      </c>
      <c r="B8630" s="89">
        <v>145.56</v>
      </c>
      <c r="C8630" s="89">
        <f>LN(Table3[[#This Row],[Value]]/B8629)</f>
        <v>1.0913971702802321E-2</v>
      </c>
      <c r="D8630" s="89"/>
      <c r="E8630" s="89"/>
      <c r="F8630" s="89">
        <f>Table3[[#This Row],[Yield]]/100*(1+F8629)</f>
        <v>0</v>
      </c>
    </row>
    <row r="8631" spans="1:6" x14ac:dyDescent="0.2">
      <c r="A8631" s="88">
        <v>9401</v>
      </c>
      <c r="B8631" s="89">
        <v>144.26</v>
      </c>
      <c r="C8631" s="89">
        <f>LN(Table3[[#This Row],[Value]]/B8630)</f>
        <v>-8.9711456684326354E-3</v>
      </c>
      <c r="D8631" s="89"/>
      <c r="E8631" s="89"/>
      <c r="F8631" s="89">
        <f>Table3[[#This Row],[Yield]]/100*(1+F8630)</f>
        <v>0</v>
      </c>
    </row>
    <row r="8632" spans="1:6" x14ac:dyDescent="0.2">
      <c r="A8632" s="88">
        <v>9403</v>
      </c>
      <c r="B8632" s="89">
        <v>144.15</v>
      </c>
      <c r="C8632" s="89">
        <f>LN(Table3[[#This Row],[Value]]/B8631)</f>
        <v>-7.6280299111532092E-4</v>
      </c>
      <c r="D8632" s="89"/>
      <c r="E8632" s="89"/>
      <c r="F8632" s="89">
        <f>Table3[[#This Row],[Yield]]/100*(1+F8631)</f>
        <v>0</v>
      </c>
    </row>
    <row r="8633" spans="1:6" x14ac:dyDescent="0.2">
      <c r="A8633" s="88">
        <v>9404</v>
      </c>
      <c r="B8633" s="89">
        <v>145.06</v>
      </c>
      <c r="C8633" s="89">
        <f>LN(Table3[[#This Row],[Value]]/B8632)</f>
        <v>6.2930258508551379E-3</v>
      </c>
      <c r="D8633" s="89"/>
      <c r="E8633" s="89"/>
      <c r="F8633" s="89">
        <f>Table3[[#This Row],[Yield]]/100*(1+F8632)</f>
        <v>0</v>
      </c>
    </row>
    <row r="8634" spans="1:6" x14ac:dyDescent="0.2">
      <c r="A8634" s="88">
        <v>9405</v>
      </c>
      <c r="B8634" s="89">
        <v>143.46</v>
      </c>
      <c r="C8634" s="89">
        <f>LN(Table3[[#This Row],[Value]]/B8633)</f>
        <v>-1.1091199236977916E-2</v>
      </c>
      <c r="D8634" s="89"/>
      <c r="E8634" s="89"/>
      <c r="F8634" s="89">
        <f>Table3[[#This Row],[Yield]]/100*(1+F8633)</f>
        <v>0</v>
      </c>
    </row>
    <row r="8635" spans="1:6" x14ac:dyDescent="0.2">
      <c r="A8635" s="88">
        <v>9406</v>
      </c>
      <c r="B8635" s="89">
        <v>144.77000000000001</v>
      </c>
      <c r="C8635" s="89">
        <f>LN(Table3[[#This Row],[Value]]/B8634)</f>
        <v>9.0900254676637548E-3</v>
      </c>
      <c r="D8635" s="89"/>
      <c r="E8635" s="89"/>
      <c r="F8635" s="89">
        <f>Table3[[#This Row],[Yield]]/100*(1+F8634)</f>
        <v>0</v>
      </c>
    </row>
    <row r="8636" spans="1:6" x14ac:dyDescent="0.2">
      <c r="A8636" s="88">
        <v>9407</v>
      </c>
      <c r="B8636" s="89">
        <v>146.13</v>
      </c>
      <c r="C8636" s="89">
        <f>LN(Table3[[#This Row],[Value]]/B8635)</f>
        <v>9.3503603206087863E-3</v>
      </c>
      <c r="D8636" s="89"/>
      <c r="E8636" s="89"/>
      <c r="F8636" s="89">
        <f>Table3[[#This Row],[Yield]]/100*(1+F8635)</f>
        <v>0</v>
      </c>
    </row>
    <row r="8637" spans="1:6" x14ac:dyDescent="0.2">
      <c r="A8637" s="88">
        <v>9408</v>
      </c>
      <c r="B8637" s="89">
        <v>146.65</v>
      </c>
      <c r="C8637" s="89">
        <f>LN(Table3[[#This Row],[Value]]/B8636)</f>
        <v>3.5521589368992137E-3</v>
      </c>
      <c r="D8637" s="89"/>
      <c r="E8637" s="89"/>
      <c r="F8637" s="89">
        <f>Table3[[#This Row],[Yield]]/100*(1+F8636)</f>
        <v>0</v>
      </c>
    </row>
    <row r="8638" spans="1:6" x14ac:dyDescent="0.2">
      <c r="A8638" s="88">
        <v>9410</v>
      </c>
      <c r="B8638" s="89">
        <v>146.81</v>
      </c>
      <c r="C8638" s="89">
        <f>LN(Table3[[#This Row],[Value]]/B8637)</f>
        <v>1.0904383279089587E-3</v>
      </c>
      <c r="D8638" s="89"/>
      <c r="E8638" s="89"/>
      <c r="F8638" s="89">
        <f>Table3[[#This Row],[Yield]]/100*(1+F8637)</f>
        <v>0</v>
      </c>
    </row>
    <row r="8639" spans="1:6" x14ac:dyDescent="0.2">
      <c r="A8639" s="88">
        <v>9411</v>
      </c>
      <c r="B8639" s="89">
        <v>145.11000000000001</v>
      </c>
      <c r="C8639" s="89">
        <f>LN(Table3[[#This Row],[Value]]/B8638)</f>
        <v>-1.1647158248367337E-2</v>
      </c>
      <c r="D8639" s="89"/>
      <c r="E8639" s="89"/>
      <c r="F8639" s="89">
        <f>Table3[[#This Row],[Yield]]/100*(1+F8638)</f>
        <v>0</v>
      </c>
    </row>
    <row r="8640" spans="1:6" x14ac:dyDescent="0.2">
      <c r="A8640" s="88">
        <v>9412</v>
      </c>
      <c r="B8640" s="89">
        <v>145.6</v>
      </c>
      <c r="C8640" s="89">
        <f>LN(Table3[[#This Row],[Value]]/B8639)</f>
        <v>3.3710602595838778E-3</v>
      </c>
      <c r="D8640" s="89"/>
      <c r="E8640" s="89"/>
      <c r="F8640" s="89">
        <f>Table3[[#This Row],[Yield]]/100*(1+F8639)</f>
        <v>0</v>
      </c>
    </row>
    <row r="8641" spans="1:6" x14ac:dyDescent="0.2">
      <c r="A8641" s="88">
        <v>9413</v>
      </c>
      <c r="B8641" s="89">
        <v>146.75</v>
      </c>
      <c r="C8641" s="89">
        <f>LN(Table3[[#This Row],[Value]]/B8640)</f>
        <v>7.8673229456203177E-3</v>
      </c>
      <c r="D8641" s="89"/>
      <c r="E8641" s="89"/>
      <c r="F8641" s="89">
        <f>Table3[[#This Row],[Yield]]/100*(1+F8640)</f>
        <v>0</v>
      </c>
    </row>
    <row r="8642" spans="1:6" x14ac:dyDescent="0.2">
      <c r="A8642" s="88">
        <v>9414</v>
      </c>
      <c r="B8642" s="89">
        <v>147.19999999999999</v>
      </c>
      <c r="C8642" s="89">
        <f>LN(Table3[[#This Row],[Value]]/B8641)</f>
        <v>3.0617475865699698E-3</v>
      </c>
      <c r="D8642" s="89"/>
      <c r="E8642" s="89"/>
      <c r="F8642" s="89">
        <f>Table3[[#This Row],[Yield]]/100*(1+F8641)</f>
        <v>0</v>
      </c>
    </row>
    <row r="8643" spans="1:6" x14ac:dyDescent="0.2">
      <c r="A8643" s="88">
        <v>9415</v>
      </c>
      <c r="B8643" s="89">
        <v>147.43</v>
      </c>
      <c r="C8643" s="89">
        <f>LN(Table3[[#This Row],[Value]]/B8642)</f>
        <v>1.5612805669526324E-3</v>
      </c>
      <c r="D8643" s="89"/>
      <c r="E8643" s="89"/>
      <c r="F8643" s="89">
        <f>Table3[[#This Row],[Yield]]/100*(1+F8642)</f>
        <v>0</v>
      </c>
    </row>
    <row r="8644" spans="1:6" x14ac:dyDescent="0.2">
      <c r="A8644" s="88">
        <v>9418</v>
      </c>
      <c r="B8644" s="89">
        <v>147.4</v>
      </c>
      <c r="C8644" s="89">
        <f>LN(Table3[[#This Row],[Value]]/B8643)</f>
        <v>-2.0350710649219171E-4</v>
      </c>
      <c r="D8644" s="89"/>
      <c r="E8644" s="89"/>
      <c r="F8644" s="89">
        <f>Table3[[#This Row],[Yield]]/100*(1+F8643)</f>
        <v>0</v>
      </c>
    </row>
    <row r="8645" spans="1:6" x14ac:dyDescent="0.2">
      <c r="A8645" s="88">
        <v>9419</v>
      </c>
      <c r="B8645" s="89">
        <v>148.96</v>
      </c>
      <c r="C8645" s="89">
        <f>LN(Table3[[#This Row],[Value]]/B8644)</f>
        <v>1.0527833773520729E-2</v>
      </c>
      <c r="D8645" s="89"/>
      <c r="E8645" s="89"/>
      <c r="F8645" s="89">
        <f>Table3[[#This Row],[Yield]]/100*(1+F8644)</f>
        <v>0</v>
      </c>
    </row>
    <row r="8646" spans="1:6" x14ac:dyDescent="0.2">
      <c r="A8646" s="88">
        <v>9420</v>
      </c>
      <c r="B8646" s="89">
        <v>149.18</v>
      </c>
      <c r="C8646" s="89">
        <f>LN(Table3[[#This Row],[Value]]/B8645)</f>
        <v>1.4758169982602625E-3</v>
      </c>
      <c r="D8646" s="89"/>
      <c r="E8646" s="89"/>
      <c r="F8646" s="89">
        <f>Table3[[#This Row],[Yield]]/100*(1+F8645)</f>
        <v>0</v>
      </c>
    </row>
    <row r="8647" spans="1:6" x14ac:dyDescent="0.2">
      <c r="A8647" s="88">
        <v>9421</v>
      </c>
      <c r="B8647" s="89">
        <v>149.56</v>
      </c>
      <c r="C8647" s="89">
        <f>LN(Table3[[#This Row],[Value]]/B8646)</f>
        <v>2.5440195818957935E-3</v>
      </c>
      <c r="D8647" s="89"/>
      <c r="E8647" s="89"/>
      <c r="F8647" s="89">
        <f>Table3[[#This Row],[Yield]]/100*(1+F8646)</f>
        <v>0</v>
      </c>
    </row>
    <row r="8648" spans="1:6" x14ac:dyDescent="0.2">
      <c r="A8648" s="88">
        <v>9422</v>
      </c>
      <c r="B8648" s="89">
        <v>147.88999999999999</v>
      </c>
      <c r="C8648" s="89">
        <f>LN(Table3[[#This Row],[Value]]/B8647)</f>
        <v>-1.1228895930235339E-2</v>
      </c>
      <c r="D8648" s="89"/>
      <c r="E8648" s="89"/>
      <c r="F8648" s="89">
        <f>Table3[[#This Row],[Yield]]/100*(1+F8647)</f>
        <v>0</v>
      </c>
    </row>
    <row r="8649" spans="1:6" x14ac:dyDescent="0.2">
      <c r="A8649" s="88">
        <v>9424</v>
      </c>
      <c r="B8649" s="89">
        <v>148.53</v>
      </c>
      <c r="C8649" s="89">
        <f>LN(Table3[[#This Row],[Value]]/B8648)</f>
        <v>4.3182038627638478E-3</v>
      </c>
      <c r="D8649" s="89"/>
      <c r="E8649" s="89"/>
      <c r="F8649" s="89">
        <f>Table3[[#This Row],[Yield]]/100*(1+F8648)</f>
        <v>0</v>
      </c>
    </row>
    <row r="8650" spans="1:6" x14ac:dyDescent="0.2">
      <c r="A8650" s="88">
        <v>9425</v>
      </c>
      <c r="B8650" s="89">
        <v>150.29</v>
      </c>
      <c r="C8650" s="89">
        <f>LN(Table3[[#This Row],[Value]]/B8649)</f>
        <v>1.1779802904561529E-2</v>
      </c>
      <c r="D8650" s="89"/>
      <c r="E8650" s="89"/>
      <c r="F8650" s="89">
        <f>Table3[[#This Row],[Yield]]/100*(1+F8649)</f>
        <v>0</v>
      </c>
    </row>
    <row r="8651" spans="1:6" x14ac:dyDescent="0.2">
      <c r="A8651" s="88">
        <v>9426</v>
      </c>
      <c r="B8651" s="89">
        <v>151.61000000000001</v>
      </c>
      <c r="C8651" s="89">
        <f>LN(Table3[[#This Row],[Value]]/B8650)</f>
        <v>8.7446731474875253E-3</v>
      </c>
      <c r="D8651" s="89"/>
      <c r="E8651" s="89"/>
      <c r="F8651" s="89">
        <f>Table3[[#This Row],[Yield]]/100*(1+F8650)</f>
        <v>0</v>
      </c>
    </row>
    <row r="8652" spans="1:6" x14ac:dyDescent="0.2">
      <c r="A8652" s="88">
        <v>9427</v>
      </c>
      <c r="B8652" s="89">
        <v>152.13</v>
      </c>
      <c r="C8652" s="89">
        <f>LN(Table3[[#This Row],[Value]]/B8651)</f>
        <v>3.4239843815469387E-3</v>
      </c>
      <c r="D8652" s="89"/>
      <c r="E8652" s="89"/>
      <c r="F8652" s="89">
        <f>Table3[[#This Row],[Yield]]/100*(1+F8651)</f>
        <v>0</v>
      </c>
    </row>
    <row r="8653" spans="1:6" x14ac:dyDescent="0.2">
      <c r="A8653" s="88">
        <v>9428</v>
      </c>
      <c r="B8653" s="89">
        <v>153.29</v>
      </c>
      <c r="C8653" s="89">
        <f>LN(Table3[[#This Row],[Value]]/B8652)</f>
        <v>7.5961337029786949E-3</v>
      </c>
      <c r="D8653" s="89"/>
      <c r="E8653" s="89"/>
      <c r="F8653" s="89">
        <f>Table3[[#This Row],[Yield]]/100*(1+F8652)</f>
        <v>0</v>
      </c>
    </row>
    <row r="8654" spans="1:6" x14ac:dyDescent="0.2">
      <c r="A8654" s="88">
        <v>9429</v>
      </c>
      <c r="B8654" s="89">
        <v>153.47</v>
      </c>
      <c r="C8654" s="89">
        <f>LN(Table3[[#This Row],[Value]]/B8653)</f>
        <v>1.1735560089875131E-3</v>
      </c>
      <c r="D8654" s="89"/>
      <c r="E8654" s="89"/>
      <c r="F8654" s="89">
        <f>Table3[[#This Row],[Yield]]/100*(1+F8653)</f>
        <v>0</v>
      </c>
    </row>
    <row r="8655" spans="1:6" x14ac:dyDescent="0.2">
      <c r="A8655" s="88">
        <v>9431</v>
      </c>
      <c r="B8655" s="89">
        <v>153.6</v>
      </c>
      <c r="C8655" s="89">
        <f>LN(Table3[[#This Row],[Value]]/B8654)</f>
        <v>8.46712526568315E-4</v>
      </c>
      <c r="D8655" s="89"/>
      <c r="E8655" s="89"/>
      <c r="F8655" s="89">
        <f>Table3[[#This Row],[Yield]]/100*(1+F8654)</f>
        <v>0</v>
      </c>
    </row>
    <row r="8656" spans="1:6" x14ac:dyDescent="0.2">
      <c r="A8656" s="88">
        <v>9432</v>
      </c>
      <c r="B8656" s="89">
        <v>152.91999999999999</v>
      </c>
      <c r="C8656" s="89">
        <f>LN(Table3[[#This Row],[Value]]/B8655)</f>
        <v>-4.4369118853598306E-3</v>
      </c>
      <c r="D8656" s="89"/>
      <c r="E8656" s="89"/>
      <c r="F8656" s="89">
        <f>Table3[[#This Row],[Yield]]/100*(1+F8655)</f>
        <v>0</v>
      </c>
    </row>
    <row r="8657" spans="1:6" x14ac:dyDescent="0.2">
      <c r="A8657" s="88">
        <v>9433</v>
      </c>
      <c r="B8657" s="89">
        <v>155.25</v>
      </c>
      <c r="C8657" s="89">
        <f>LN(Table3[[#This Row],[Value]]/B8656)</f>
        <v>1.5121811985376168E-2</v>
      </c>
      <c r="D8657" s="89"/>
      <c r="E8657" s="89"/>
      <c r="F8657" s="89">
        <f>Table3[[#This Row],[Yield]]/100*(1+F8656)</f>
        <v>0</v>
      </c>
    </row>
    <row r="8658" spans="1:6" x14ac:dyDescent="0.2">
      <c r="A8658" s="88">
        <v>9434</v>
      </c>
      <c r="B8658" s="89">
        <v>154.88</v>
      </c>
      <c r="C8658" s="89">
        <f>LN(Table3[[#This Row],[Value]]/B8657)</f>
        <v>-2.386097285321253E-3</v>
      </c>
      <c r="D8658" s="89"/>
      <c r="E8658" s="89"/>
      <c r="F8658" s="89">
        <f>Table3[[#This Row],[Yield]]/100*(1+F8657)</f>
        <v>0</v>
      </c>
    </row>
    <row r="8659" spans="1:6" x14ac:dyDescent="0.2">
      <c r="A8659" s="88">
        <v>9435</v>
      </c>
      <c r="B8659" s="89">
        <v>155.65</v>
      </c>
      <c r="C8659" s="89">
        <f>LN(Table3[[#This Row],[Value]]/B8658)</f>
        <v>4.9592733593504298E-3</v>
      </c>
      <c r="D8659" s="89"/>
      <c r="E8659" s="89"/>
      <c r="F8659" s="89">
        <f>Table3[[#This Row],[Yield]]/100*(1+F8658)</f>
        <v>0</v>
      </c>
    </row>
    <row r="8660" spans="1:6" x14ac:dyDescent="0.2">
      <c r="A8660" s="88">
        <v>9436</v>
      </c>
      <c r="B8660" s="89">
        <v>156.52000000000001</v>
      </c>
      <c r="C8660" s="89">
        <f>LN(Table3[[#This Row],[Value]]/B8659)</f>
        <v>5.5739004545945318E-3</v>
      </c>
      <c r="D8660" s="89"/>
      <c r="E8660" s="89"/>
      <c r="F8660" s="89">
        <f>Table3[[#This Row],[Yield]]/100*(1+F8659)</f>
        <v>0</v>
      </c>
    </row>
    <row r="8661" spans="1:6" x14ac:dyDescent="0.2">
      <c r="A8661" s="88">
        <v>9438</v>
      </c>
      <c r="B8661" s="89">
        <v>157.88</v>
      </c>
      <c r="C8661" s="89">
        <f>LN(Table3[[#This Row],[Value]]/B8660)</f>
        <v>8.6514534524344839E-3</v>
      </c>
      <c r="D8661" s="89"/>
      <c r="E8661" s="89"/>
      <c r="F8661" s="89">
        <f>Table3[[#This Row],[Yield]]/100*(1+F8660)</f>
        <v>0</v>
      </c>
    </row>
    <row r="8662" spans="1:6" x14ac:dyDescent="0.2">
      <c r="A8662" s="88">
        <v>9440</v>
      </c>
      <c r="B8662" s="89">
        <v>158.05000000000001</v>
      </c>
      <c r="C8662" s="89">
        <f>LN(Table3[[#This Row],[Value]]/B8661)</f>
        <v>1.0761878669804095E-3</v>
      </c>
      <c r="D8662" s="89"/>
      <c r="E8662" s="89"/>
      <c r="F8662" s="89">
        <f>Table3[[#This Row],[Yield]]/100*(1+F8661)</f>
        <v>0</v>
      </c>
    </row>
    <row r="8663" spans="1:6" x14ac:dyDescent="0.2">
      <c r="A8663" s="88">
        <v>9441</v>
      </c>
      <c r="B8663" s="89">
        <v>157.66999999999999</v>
      </c>
      <c r="C8663" s="89">
        <f>LN(Table3[[#This Row],[Value]]/B8662)</f>
        <v>-2.4071974122364943E-3</v>
      </c>
      <c r="D8663" s="89"/>
      <c r="E8663" s="89"/>
      <c r="F8663" s="89">
        <f>Table3[[#This Row],[Yield]]/100*(1+F8662)</f>
        <v>0</v>
      </c>
    </row>
    <row r="8664" spans="1:6" x14ac:dyDescent="0.2">
      <c r="A8664" s="88">
        <v>9442</v>
      </c>
      <c r="B8664" s="89">
        <v>159.38999999999999</v>
      </c>
      <c r="C8664" s="89">
        <f>LN(Table3[[#This Row],[Value]]/B8663)</f>
        <v>1.0849787881571133E-2</v>
      </c>
      <c r="D8664" s="89"/>
      <c r="E8664" s="89"/>
      <c r="F8664" s="89">
        <f>Table3[[#This Row],[Yield]]/100*(1+F8663)</f>
        <v>0</v>
      </c>
    </row>
    <row r="8665" spans="1:6" x14ac:dyDescent="0.2">
      <c r="A8665" s="88">
        <v>9443</v>
      </c>
      <c r="B8665" s="89">
        <v>158.47999999999999</v>
      </c>
      <c r="C8665" s="89">
        <f>LN(Table3[[#This Row],[Value]]/B8664)</f>
        <v>-5.7256267406660191E-3</v>
      </c>
      <c r="D8665" s="89"/>
      <c r="E8665" s="89"/>
      <c r="F8665" s="89">
        <f>Table3[[#This Row],[Yield]]/100*(1+F8664)</f>
        <v>0</v>
      </c>
    </row>
    <row r="8666" spans="1:6" x14ac:dyDescent="0.2">
      <c r="A8666" s="88">
        <v>9445</v>
      </c>
      <c r="B8666" s="89">
        <v>157.43</v>
      </c>
      <c r="C8666" s="89">
        <f>LN(Table3[[#This Row],[Value]]/B8665)</f>
        <v>-6.6474873637578057E-3</v>
      </c>
      <c r="D8666" s="89"/>
      <c r="E8666" s="89"/>
      <c r="F8666" s="89">
        <f>Table3[[#This Row],[Yield]]/100*(1+F8665)</f>
        <v>0</v>
      </c>
    </row>
    <row r="8667" spans="1:6" x14ac:dyDescent="0.2">
      <c r="A8667" s="88">
        <v>9446</v>
      </c>
      <c r="B8667" s="89">
        <v>151.6</v>
      </c>
      <c r="C8667" s="89">
        <f>LN(Table3[[#This Row],[Value]]/B8666)</f>
        <v>-3.7735441818266401E-2</v>
      </c>
      <c r="D8667" s="89"/>
      <c r="E8667" s="89"/>
      <c r="F8667" s="89">
        <f>Table3[[#This Row],[Yield]]/100*(1+F8666)</f>
        <v>0</v>
      </c>
    </row>
    <row r="8668" spans="1:6" x14ac:dyDescent="0.2">
      <c r="A8668" s="88">
        <v>9447</v>
      </c>
      <c r="B8668" s="89">
        <v>154.18</v>
      </c>
      <c r="C8668" s="89">
        <f>LN(Table3[[#This Row],[Value]]/B8667)</f>
        <v>1.6875277822844925E-2</v>
      </c>
      <c r="D8668" s="89"/>
      <c r="E8668" s="89"/>
      <c r="F8668" s="89">
        <f>Table3[[#This Row],[Yield]]/100*(1+F8667)</f>
        <v>0</v>
      </c>
    </row>
    <row r="8669" spans="1:6" x14ac:dyDescent="0.2">
      <c r="A8669" s="88">
        <v>9448</v>
      </c>
      <c r="B8669" s="89">
        <v>155.47</v>
      </c>
      <c r="C8669" s="89">
        <f>LN(Table3[[#This Row],[Value]]/B8668)</f>
        <v>8.3320359305332995E-3</v>
      </c>
      <c r="D8669" s="89"/>
      <c r="E8669" s="89"/>
      <c r="F8669" s="89">
        <f>Table3[[#This Row],[Yield]]/100*(1+F8668)</f>
        <v>0</v>
      </c>
    </row>
    <row r="8670" spans="1:6" x14ac:dyDescent="0.2">
      <c r="A8670" s="88">
        <v>9449</v>
      </c>
      <c r="B8670" s="89">
        <v>157.76</v>
      </c>
      <c r="C8670" s="89">
        <f>LN(Table3[[#This Row],[Value]]/B8669)</f>
        <v>1.4622103892675885E-2</v>
      </c>
      <c r="D8670" s="89"/>
      <c r="E8670" s="89"/>
      <c r="F8670" s="89">
        <f>Table3[[#This Row],[Yield]]/100*(1+F8669)</f>
        <v>0</v>
      </c>
    </row>
    <row r="8671" spans="1:6" x14ac:dyDescent="0.2">
      <c r="A8671" s="88">
        <v>9450</v>
      </c>
      <c r="B8671" s="89">
        <v>156.36000000000001</v>
      </c>
      <c r="C8671" s="89">
        <f>LN(Table3[[#This Row],[Value]]/B8670)</f>
        <v>-8.9138499295710293E-3</v>
      </c>
      <c r="D8671" s="89"/>
      <c r="E8671" s="89"/>
      <c r="F8671" s="89">
        <f>Table3[[#This Row],[Yield]]/100*(1+F8670)</f>
        <v>0</v>
      </c>
    </row>
    <row r="8672" spans="1:6" x14ac:dyDescent="0.2">
      <c r="A8672" s="88">
        <v>9452</v>
      </c>
      <c r="B8672" s="89">
        <v>153.11000000000001</v>
      </c>
      <c r="C8672" s="89">
        <f>LN(Table3[[#This Row],[Value]]/B8671)</f>
        <v>-2.100442360775033E-2</v>
      </c>
      <c r="D8672" s="89"/>
      <c r="E8672" s="89"/>
      <c r="F8672" s="89">
        <f>Table3[[#This Row],[Yield]]/100*(1+F8671)</f>
        <v>0</v>
      </c>
    </row>
    <row r="8673" spans="1:6" x14ac:dyDescent="0.2">
      <c r="A8673" s="88">
        <v>9453</v>
      </c>
      <c r="B8673" s="89">
        <v>153.47999999999999</v>
      </c>
      <c r="C8673" s="89">
        <f>LN(Table3[[#This Row],[Value]]/B8672)</f>
        <v>2.413648061747656E-3</v>
      </c>
      <c r="D8673" s="89"/>
      <c r="E8673" s="89"/>
      <c r="F8673" s="89">
        <f>Table3[[#This Row],[Yield]]/100*(1+F8672)</f>
        <v>0</v>
      </c>
    </row>
    <row r="8674" spans="1:6" x14ac:dyDescent="0.2">
      <c r="A8674" s="88">
        <v>9454</v>
      </c>
      <c r="B8674" s="89">
        <v>150.35</v>
      </c>
      <c r="C8674" s="89">
        <f>LN(Table3[[#This Row],[Value]]/B8673)</f>
        <v>-2.0604355944213566E-2</v>
      </c>
      <c r="D8674" s="89"/>
      <c r="E8674" s="89"/>
      <c r="F8674" s="89">
        <f>Table3[[#This Row],[Yield]]/100*(1+F8673)</f>
        <v>0</v>
      </c>
    </row>
    <row r="8675" spans="1:6" x14ac:dyDescent="0.2">
      <c r="A8675" s="88">
        <v>9455</v>
      </c>
      <c r="B8675" s="89">
        <v>152.27000000000001</v>
      </c>
      <c r="C8675" s="89">
        <f>LN(Table3[[#This Row],[Value]]/B8674)</f>
        <v>1.268935141810308E-2</v>
      </c>
      <c r="D8675" s="89"/>
      <c r="E8675" s="89"/>
      <c r="F8675" s="89">
        <f>Table3[[#This Row],[Yield]]/100*(1+F8674)</f>
        <v>0</v>
      </c>
    </row>
    <row r="8676" spans="1:6" x14ac:dyDescent="0.2">
      <c r="A8676" s="88">
        <v>9456</v>
      </c>
      <c r="B8676" s="89">
        <v>152.44999999999999</v>
      </c>
      <c r="C8676" s="89">
        <f>LN(Table3[[#This Row],[Value]]/B8675)</f>
        <v>1.1814125816225407E-3</v>
      </c>
      <c r="D8676" s="89"/>
      <c r="E8676" s="89"/>
      <c r="F8676" s="89">
        <f>Table3[[#This Row],[Yield]]/100*(1+F8675)</f>
        <v>0</v>
      </c>
    </row>
    <row r="8677" spans="1:6" x14ac:dyDescent="0.2">
      <c r="A8677" s="88">
        <v>9457</v>
      </c>
      <c r="B8677" s="89">
        <v>151.08000000000001</v>
      </c>
      <c r="C8677" s="89">
        <f>LN(Table3[[#This Row],[Value]]/B8676)</f>
        <v>-9.0271755900075672E-3</v>
      </c>
      <c r="D8677" s="89"/>
      <c r="E8677" s="89"/>
      <c r="F8677" s="89">
        <f>Table3[[#This Row],[Yield]]/100*(1+F8676)</f>
        <v>0</v>
      </c>
    </row>
    <row r="8678" spans="1:6" x14ac:dyDescent="0.2">
      <c r="A8678" s="88">
        <v>9459</v>
      </c>
      <c r="B8678" s="89">
        <v>148.6</v>
      </c>
      <c r="C8678" s="89">
        <f>LN(Table3[[#This Row],[Value]]/B8677)</f>
        <v>-1.6551365560597473E-2</v>
      </c>
      <c r="D8678" s="89"/>
      <c r="E8678" s="89"/>
      <c r="F8678" s="89">
        <f>Table3[[#This Row],[Yield]]/100*(1+F8677)</f>
        <v>0</v>
      </c>
    </row>
    <row r="8679" spans="1:6" x14ac:dyDescent="0.2">
      <c r="A8679" s="88">
        <v>9460</v>
      </c>
      <c r="B8679" s="89">
        <v>148.18</v>
      </c>
      <c r="C8679" s="89">
        <f>LN(Table3[[#This Row],[Value]]/B8678)</f>
        <v>-2.8303812951478609E-3</v>
      </c>
      <c r="D8679" s="89"/>
      <c r="E8679" s="89"/>
      <c r="F8679" s="89">
        <f>Table3[[#This Row],[Yield]]/100*(1+F8678)</f>
        <v>0</v>
      </c>
    </row>
    <row r="8680" spans="1:6" x14ac:dyDescent="0.2">
      <c r="A8680" s="88">
        <v>9461</v>
      </c>
      <c r="B8680" s="89">
        <v>151.04</v>
      </c>
      <c r="C8680" s="89">
        <f>LN(Table3[[#This Row],[Value]]/B8679)</f>
        <v>1.9116951408679552E-2</v>
      </c>
      <c r="D8680" s="89"/>
      <c r="E8680" s="89"/>
      <c r="F8680" s="89">
        <f>Table3[[#This Row],[Yield]]/100*(1+F8679)</f>
        <v>0</v>
      </c>
    </row>
    <row r="8681" spans="1:6" x14ac:dyDescent="0.2">
      <c r="A8681" s="88">
        <v>9463</v>
      </c>
      <c r="B8681" s="89">
        <v>152.69999999999999</v>
      </c>
      <c r="C8681" s="89">
        <f>LN(Table3[[#This Row],[Value]]/B8680)</f>
        <v>1.0930509827396129E-2</v>
      </c>
      <c r="D8681" s="89"/>
      <c r="E8681" s="89"/>
      <c r="F8681" s="89">
        <f>Table3[[#This Row],[Yield]]/100*(1+F8680)</f>
        <v>0</v>
      </c>
    </row>
    <row r="8682" spans="1:6" x14ac:dyDescent="0.2">
      <c r="A8682" s="88">
        <v>9464</v>
      </c>
      <c r="B8682" s="89">
        <v>151.78</v>
      </c>
      <c r="C8682" s="89">
        <f>LN(Table3[[#This Row],[Value]]/B8681)</f>
        <v>-6.0431082488198989E-3</v>
      </c>
      <c r="D8682" s="89"/>
      <c r="E8682" s="89"/>
      <c r="F8682" s="89">
        <f>Table3[[#This Row],[Yield]]/100*(1+F8681)</f>
        <v>0</v>
      </c>
    </row>
    <row r="8683" spans="1:6" x14ac:dyDescent="0.2">
      <c r="A8683" s="88">
        <v>9466</v>
      </c>
      <c r="B8683" s="89">
        <v>151.08000000000001</v>
      </c>
      <c r="C8683" s="89">
        <f>LN(Table3[[#This Row],[Value]]/B8682)</f>
        <v>-4.6226061315105867E-3</v>
      </c>
      <c r="D8683" s="89"/>
      <c r="E8683" s="89"/>
      <c r="F8683" s="89">
        <f>Table3[[#This Row],[Yield]]/100*(1+F8682)</f>
        <v>0</v>
      </c>
    </row>
    <row r="8684" spans="1:6" x14ac:dyDescent="0.2">
      <c r="A8684" s="88">
        <v>9467</v>
      </c>
      <c r="B8684" s="89">
        <v>152.11000000000001</v>
      </c>
      <c r="C8684" s="89">
        <f>LN(Table3[[#This Row],[Value]]/B8683)</f>
        <v>6.7944454793954709E-3</v>
      </c>
      <c r="D8684" s="89"/>
      <c r="E8684" s="89"/>
      <c r="F8684" s="89">
        <f>Table3[[#This Row],[Yield]]/100*(1+F8683)</f>
        <v>0</v>
      </c>
    </row>
    <row r="8685" spans="1:6" x14ac:dyDescent="0.2">
      <c r="A8685" s="88">
        <v>9468</v>
      </c>
      <c r="B8685" s="89">
        <v>152.88</v>
      </c>
      <c r="C8685" s="89">
        <f>LN(Table3[[#This Row],[Value]]/B8684)</f>
        <v>5.0493566083658434E-3</v>
      </c>
      <c r="D8685" s="89"/>
      <c r="E8685" s="89"/>
      <c r="F8685" s="89">
        <f>Table3[[#This Row],[Yield]]/100*(1+F8684)</f>
        <v>0</v>
      </c>
    </row>
    <row r="8686" spans="1:6" x14ac:dyDescent="0.2">
      <c r="A8686" s="88">
        <v>9469</v>
      </c>
      <c r="B8686" s="89">
        <v>153.80000000000001</v>
      </c>
      <c r="C8686" s="89">
        <f>LN(Table3[[#This Row],[Value]]/B8685)</f>
        <v>5.9997571395261698E-3</v>
      </c>
      <c r="D8686" s="89"/>
      <c r="E8686" s="89"/>
      <c r="F8686" s="89">
        <f>Table3[[#This Row],[Yield]]/100*(1+F8685)</f>
        <v>0</v>
      </c>
    </row>
    <row r="8687" spans="1:6" x14ac:dyDescent="0.2">
      <c r="A8687" s="88">
        <v>9470</v>
      </c>
      <c r="B8687" s="89">
        <v>154.6</v>
      </c>
      <c r="C8687" s="89">
        <f>LN(Table3[[#This Row],[Value]]/B8686)</f>
        <v>5.1880790817778995E-3</v>
      </c>
      <c r="D8687" s="89"/>
      <c r="E8687" s="89"/>
      <c r="F8687" s="89">
        <f>Table3[[#This Row],[Yield]]/100*(1+F8686)</f>
        <v>0</v>
      </c>
    </row>
    <row r="8688" spans="1:6" x14ac:dyDescent="0.2">
      <c r="A8688" s="88">
        <v>9471</v>
      </c>
      <c r="B8688" s="89">
        <v>154.63</v>
      </c>
      <c r="C8688" s="89">
        <f>LN(Table3[[#This Row],[Value]]/B8687)</f>
        <v>1.9403033401757069E-4</v>
      </c>
      <c r="D8688" s="89"/>
      <c r="E8688" s="89"/>
      <c r="F8688" s="89">
        <f>Table3[[#This Row],[Yield]]/100*(1+F8687)</f>
        <v>0</v>
      </c>
    </row>
    <row r="8689" spans="1:6" x14ac:dyDescent="0.2">
      <c r="A8689" s="88">
        <v>9473</v>
      </c>
      <c r="B8689" s="89">
        <v>154.21</v>
      </c>
      <c r="C8689" s="89">
        <f>LN(Table3[[#This Row],[Value]]/B8688)</f>
        <v>-2.7198566177740139E-3</v>
      </c>
      <c r="D8689" s="89"/>
      <c r="E8689" s="89"/>
      <c r="F8689" s="89">
        <f>Table3[[#This Row],[Yield]]/100*(1+F8688)</f>
        <v>0</v>
      </c>
    </row>
    <row r="8690" spans="1:6" x14ac:dyDescent="0.2">
      <c r="A8690" s="88">
        <v>9474</v>
      </c>
      <c r="B8690" s="89">
        <v>153.84</v>
      </c>
      <c r="C8690" s="89">
        <f>LN(Table3[[#This Row],[Value]]/B8689)</f>
        <v>-2.4022085890407843E-3</v>
      </c>
      <c r="D8690" s="89"/>
      <c r="E8690" s="89"/>
      <c r="F8690" s="89">
        <f>Table3[[#This Row],[Yield]]/100*(1+F8689)</f>
        <v>0</v>
      </c>
    </row>
    <row r="8691" spans="1:6" x14ac:dyDescent="0.2">
      <c r="A8691" s="88">
        <v>9475</v>
      </c>
      <c r="B8691" s="89">
        <v>152.57</v>
      </c>
      <c r="C8691" s="89">
        <f>LN(Table3[[#This Row],[Value]]/B8690)</f>
        <v>-8.2895941554135648E-3</v>
      </c>
      <c r="D8691" s="89"/>
      <c r="E8691" s="89"/>
      <c r="F8691" s="89">
        <f>Table3[[#This Row],[Yield]]/100*(1+F8690)</f>
        <v>0</v>
      </c>
    </row>
    <row r="8692" spans="1:6" x14ac:dyDescent="0.2">
      <c r="A8692" s="88">
        <v>9476</v>
      </c>
      <c r="B8692" s="89">
        <v>153.71</v>
      </c>
      <c r="C8692" s="89">
        <f>LN(Table3[[#This Row],[Value]]/B8691)</f>
        <v>7.4442031117300462E-3</v>
      </c>
      <c r="D8692" s="89"/>
      <c r="E8692" s="89"/>
      <c r="F8692" s="89">
        <f>Table3[[#This Row],[Yield]]/100*(1+F8691)</f>
        <v>0</v>
      </c>
    </row>
    <row r="8693" spans="1:6" x14ac:dyDescent="0.2">
      <c r="A8693" s="88">
        <v>9477</v>
      </c>
      <c r="B8693" s="89">
        <v>154.21</v>
      </c>
      <c r="C8693" s="89">
        <f>LN(Table3[[#This Row],[Value]]/B8692)</f>
        <v>3.2475996327242305E-3</v>
      </c>
      <c r="D8693" s="89"/>
      <c r="E8693" s="89"/>
      <c r="F8693" s="89">
        <f>Table3[[#This Row],[Yield]]/100*(1+F8692)</f>
        <v>0</v>
      </c>
    </row>
    <row r="8694" spans="1:6" x14ac:dyDescent="0.2">
      <c r="A8694" s="88">
        <v>9478</v>
      </c>
      <c r="B8694" s="89">
        <v>154.65</v>
      </c>
      <c r="C8694" s="89">
        <f>LN(Table3[[#This Row],[Value]]/B8693)</f>
        <v>2.8491892615134669E-3</v>
      </c>
      <c r="D8694" s="89"/>
      <c r="E8694" s="89"/>
      <c r="F8694" s="89">
        <f>Table3[[#This Row],[Yield]]/100*(1+F8693)</f>
        <v>0</v>
      </c>
    </row>
    <row r="8695" spans="1:6" x14ac:dyDescent="0.2">
      <c r="A8695" s="88">
        <v>9480</v>
      </c>
      <c r="B8695" s="89">
        <v>154.69999999999999</v>
      </c>
      <c r="C8695" s="89">
        <f>LN(Table3[[#This Row],[Value]]/B8694)</f>
        <v>3.2325844794168146E-4</v>
      </c>
      <c r="D8695" s="89"/>
      <c r="E8695" s="89"/>
      <c r="F8695" s="89">
        <f>Table3[[#This Row],[Yield]]/100*(1+F8694)</f>
        <v>0</v>
      </c>
    </row>
    <row r="8696" spans="1:6" x14ac:dyDescent="0.2">
      <c r="A8696" s="88">
        <v>9481</v>
      </c>
      <c r="B8696" s="89">
        <v>154.07</v>
      </c>
      <c r="C8696" s="89">
        <f>LN(Table3[[#This Row],[Value]]/B8695)</f>
        <v>-4.0807129853368184E-3</v>
      </c>
      <c r="D8696" s="89"/>
      <c r="E8696" s="89"/>
      <c r="F8696" s="89">
        <f>Table3[[#This Row],[Yield]]/100*(1+F8695)</f>
        <v>0</v>
      </c>
    </row>
    <row r="8697" spans="1:6" x14ac:dyDescent="0.2">
      <c r="A8697" s="88">
        <v>9482</v>
      </c>
      <c r="B8697" s="89">
        <v>152.88</v>
      </c>
      <c r="C8697" s="89">
        <f>LN(Table3[[#This Row],[Value]]/B8696)</f>
        <v>-7.7537446616660361E-3</v>
      </c>
      <c r="D8697" s="89"/>
      <c r="E8697" s="89"/>
      <c r="F8697" s="89">
        <f>Table3[[#This Row],[Yield]]/100*(1+F8696)</f>
        <v>0</v>
      </c>
    </row>
    <row r="8698" spans="1:6" x14ac:dyDescent="0.2">
      <c r="A8698" s="88">
        <v>9483</v>
      </c>
      <c r="B8698" s="89">
        <v>152.78</v>
      </c>
      <c r="C8698" s="89">
        <f>LN(Table3[[#This Row],[Value]]/B8697)</f>
        <v>-6.5432181880396996E-4</v>
      </c>
      <c r="D8698" s="89"/>
      <c r="E8698" s="89"/>
      <c r="F8698" s="89">
        <f>Table3[[#This Row],[Yield]]/100*(1+F8697)</f>
        <v>0</v>
      </c>
    </row>
    <row r="8699" spans="1:6" x14ac:dyDescent="0.2">
      <c r="A8699" s="88">
        <v>9484</v>
      </c>
      <c r="B8699" s="89">
        <v>152.66999999999999</v>
      </c>
      <c r="C8699" s="89">
        <f>LN(Table3[[#This Row],[Value]]/B8698)</f>
        <v>-7.2024884436272703E-4</v>
      </c>
      <c r="D8699" s="89"/>
      <c r="E8699" s="89"/>
      <c r="F8699" s="89">
        <f>Table3[[#This Row],[Yield]]/100*(1+F8698)</f>
        <v>0</v>
      </c>
    </row>
    <row r="8700" spans="1:6" x14ac:dyDescent="0.2">
      <c r="A8700" s="88">
        <v>9485</v>
      </c>
      <c r="B8700" s="89">
        <v>153.21</v>
      </c>
      <c r="C8700" s="89">
        <f>LN(Table3[[#This Row],[Value]]/B8699)</f>
        <v>3.5308000588112941E-3</v>
      </c>
      <c r="D8700" s="89"/>
      <c r="E8700" s="89"/>
      <c r="F8700" s="89">
        <f>Table3[[#This Row],[Yield]]/100*(1+F8699)</f>
        <v>0</v>
      </c>
    </row>
    <row r="8701" spans="1:6" x14ac:dyDescent="0.2">
      <c r="A8701" s="88">
        <v>9487</v>
      </c>
      <c r="B8701" s="89">
        <v>152.35</v>
      </c>
      <c r="C8701" s="89">
        <f>LN(Table3[[#This Row],[Value]]/B8700)</f>
        <v>-5.6290238959442653E-3</v>
      </c>
      <c r="D8701" s="89"/>
      <c r="E8701" s="89"/>
      <c r="F8701" s="89">
        <f>Table3[[#This Row],[Yield]]/100*(1+F8700)</f>
        <v>0</v>
      </c>
    </row>
    <row r="8702" spans="1:6" x14ac:dyDescent="0.2">
      <c r="A8702" s="88">
        <v>9488</v>
      </c>
      <c r="B8702" s="89">
        <v>153.91</v>
      </c>
      <c r="C8702" s="89">
        <f>LN(Table3[[#This Row],[Value]]/B8701)</f>
        <v>1.0187510560144624E-2</v>
      </c>
      <c r="D8702" s="89"/>
      <c r="E8702" s="89"/>
      <c r="F8702" s="89">
        <f>Table3[[#This Row],[Yield]]/100*(1+F8701)</f>
        <v>0</v>
      </c>
    </row>
    <row r="8703" spans="1:6" x14ac:dyDescent="0.2">
      <c r="A8703" s="88">
        <v>9489</v>
      </c>
      <c r="B8703" s="89">
        <v>155.97999999999999</v>
      </c>
      <c r="C8703" s="89">
        <f>LN(Table3[[#This Row],[Value]]/B8702)</f>
        <v>1.3359777910489297E-2</v>
      </c>
      <c r="D8703" s="89"/>
      <c r="E8703" s="89"/>
      <c r="F8703" s="89">
        <f>Table3[[#This Row],[Yield]]/100*(1+F8702)</f>
        <v>0</v>
      </c>
    </row>
    <row r="8704" spans="1:6" x14ac:dyDescent="0.2">
      <c r="A8704" s="88">
        <v>9490</v>
      </c>
      <c r="B8704" s="89">
        <v>157.01</v>
      </c>
      <c r="C8704" s="89">
        <f>LN(Table3[[#This Row],[Value]]/B8703)</f>
        <v>6.5817036850783503E-3</v>
      </c>
      <c r="D8704" s="89"/>
      <c r="E8704" s="89"/>
      <c r="F8704" s="89">
        <f>Table3[[#This Row],[Yield]]/100*(1+F8703)</f>
        <v>0</v>
      </c>
    </row>
    <row r="8705" spans="1:6" x14ac:dyDescent="0.2">
      <c r="A8705" s="88">
        <v>9494</v>
      </c>
      <c r="B8705" s="89">
        <v>156.87</v>
      </c>
      <c r="C8705" s="89">
        <f>LN(Table3[[#This Row],[Value]]/B8704)</f>
        <v>-8.9206071928125475E-4</v>
      </c>
      <c r="D8705" s="89"/>
      <c r="E8705" s="89"/>
      <c r="F8705" s="89">
        <f>Table3[[#This Row],[Yield]]/100*(1+F8704)</f>
        <v>0</v>
      </c>
    </row>
    <row r="8706" spans="1:6" x14ac:dyDescent="0.2">
      <c r="A8706" s="88">
        <v>9495</v>
      </c>
      <c r="B8706" s="89">
        <v>155.83000000000001</v>
      </c>
      <c r="C8706" s="89">
        <f>LN(Table3[[#This Row],[Value]]/B8705)</f>
        <v>-6.6517674106257672E-3</v>
      </c>
      <c r="D8706" s="89"/>
      <c r="E8706" s="89"/>
      <c r="F8706" s="89">
        <f>Table3[[#This Row],[Yield]]/100*(1+F8705)</f>
        <v>0</v>
      </c>
    </row>
    <row r="8707" spans="1:6" x14ac:dyDescent="0.2">
      <c r="A8707" s="88">
        <v>9496</v>
      </c>
      <c r="B8707" s="89">
        <v>155.81</v>
      </c>
      <c r="C8707" s="89">
        <f>LN(Table3[[#This Row],[Value]]/B8706)</f>
        <v>-1.2835322825992409E-4</v>
      </c>
      <c r="D8707" s="89"/>
      <c r="E8707" s="89"/>
      <c r="F8707" s="89">
        <f>Table3[[#This Row],[Yield]]/100*(1+F8706)</f>
        <v>0</v>
      </c>
    </row>
    <row r="8708" spans="1:6" x14ac:dyDescent="0.2">
      <c r="A8708" s="88">
        <v>9497</v>
      </c>
      <c r="B8708" s="89">
        <v>156.66</v>
      </c>
      <c r="C8708" s="89">
        <f>LN(Table3[[#This Row],[Value]]/B8707)</f>
        <v>5.4405357098291371E-3</v>
      </c>
      <c r="D8708" s="89"/>
      <c r="E8708" s="89"/>
      <c r="F8708" s="89">
        <f>Table3[[#This Row],[Yield]]/100*(1+F8707)</f>
        <v>0</v>
      </c>
    </row>
    <row r="8709" spans="1:6" x14ac:dyDescent="0.2">
      <c r="A8709" s="88">
        <v>9499</v>
      </c>
      <c r="B8709" s="89">
        <v>158.54</v>
      </c>
      <c r="C8709" s="89">
        <f>LN(Table3[[#This Row],[Value]]/B8708)</f>
        <v>1.1929075469917292E-2</v>
      </c>
      <c r="D8709" s="89"/>
      <c r="E8709" s="89"/>
      <c r="F8709" s="89">
        <f>Table3[[#This Row],[Yield]]/100*(1+F8708)</f>
        <v>0</v>
      </c>
    </row>
    <row r="8710" spans="1:6" x14ac:dyDescent="0.2">
      <c r="A8710" s="88">
        <v>9501</v>
      </c>
      <c r="B8710" s="89">
        <v>158.75</v>
      </c>
      <c r="C8710" s="89">
        <f>LN(Table3[[#This Row],[Value]]/B8709)</f>
        <v>1.323710363791306E-3</v>
      </c>
      <c r="D8710" s="89"/>
      <c r="E8710" s="89"/>
      <c r="F8710" s="89">
        <f>Table3[[#This Row],[Yield]]/100*(1+F8709)</f>
        <v>0</v>
      </c>
    </row>
    <row r="8711" spans="1:6" x14ac:dyDescent="0.2">
      <c r="A8711" s="88">
        <v>9502</v>
      </c>
      <c r="B8711" s="89">
        <v>157.6</v>
      </c>
      <c r="C8711" s="89">
        <f>LN(Table3[[#This Row],[Value]]/B8710)</f>
        <v>-7.2704603490222697E-3</v>
      </c>
      <c r="D8711" s="89"/>
      <c r="E8711" s="89"/>
      <c r="F8711" s="89">
        <f>Table3[[#This Row],[Yield]]/100*(1+F8710)</f>
        <v>0</v>
      </c>
    </row>
    <row r="8712" spans="1:6" x14ac:dyDescent="0.2">
      <c r="A8712" s="88">
        <v>9503</v>
      </c>
      <c r="B8712" s="89">
        <v>158</v>
      </c>
      <c r="C8712" s="89">
        <f>LN(Table3[[#This Row],[Value]]/B8711)</f>
        <v>2.5348556031881157E-3</v>
      </c>
      <c r="D8712" s="89"/>
      <c r="E8712" s="89"/>
      <c r="F8712" s="89">
        <f>Table3[[#This Row],[Yield]]/100*(1+F8711)</f>
        <v>0</v>
      </c>
    </row>
    <row r="8713" spans="1:6" x14ac:dyDescent="0.2">
      <c r="A8713" s="88">
        <v>9504</v>
      </c>
      <c r="B8713" s="89">
        <v>158.93</v>
      </c>
      <c r="C8713" s="89">
        <f>LN(Table3[[#This Row],[Value]]/B8712)</f>
        <v>5.8688206817614028E-3</v>
      </c>
      <c r="D8713" s="89"/>
      <c r="E8713" s="89"/>
      <c r="F8713" s="89">
        <f>Table3[[#This Row],[Yield]]/100*(1+F8712)</f>
        <v>0</v>
      </c>
    </row>
    <row r="8714" spans="1:6" x14ac:dyDescent="0.2">
      <c r="A8714" s="88">
        <v>9505</v>
      </c>
      <c r="B8714" s="89">
        <v>158.76</v>
      </c>
      <c r="C8714" s="89">
        <f>LN(Table3[[#This Row],[Value]]/B8713)</f>
        <v>-1.0702257938636885E-3</v>
      </c>
      <c r="D8714" s="89"/>
      <c r="E8714" s="89"/>
      <c r="F8714" s="89">
        <f>Table3[[#This Row],[Yield]]/100*(1+F8713)</f>
        <v>0</v>
      </c>
    </row>
    <row r="8715" spans="1:6" x14ac:dyDescent="0.2">
      <c r="A8715" s="88">
        <v>9506</v>
      </c>
      <c r="B8715" s="89">
        <v>159.1</v>
      </c>
      <c r="C8715" s="89">
        <f>LN(Table3[[#This Row],[Value]]/B8714)</f>
        <v>2.1393074288764899E-3</v>
      </c>
      <c r="D8715" s="89"/>
      <c r="E8715" s="89"/>
      <c r="F8715" s="89">
        <f>Table3[[#This Row],[Yield]]/100*(1+F8714)</f>
        <v>0</v>
      </c>
    </row>
    <row r="8716" spans="1:6" x14ac:dyDescent="0.2">
      <c r="A8716" s="88">
        <v>9508</v>
      </c>
      <c r="B8716" s="89">
        <v>157.58000000000001</v>
      </c>
      <c r="C8716" s="89">
        <f>LN(Table3[[#This Row],[Value]]/B8715)</f>
        <v>-9.5996695261990339E-3</v>
      </c>
      <c r="D8716" s="89"/>
      <c r="E8716" s="89"/>
      <c r="F8716" s="89">
        <f>Table3[[#This Row],[Yield]]/100*(1+F8715)</f>
        <v>0</v>
      </c>
    </row>
    <row r="8717" spans="1:6" x14ac:dyDescent="0.2">
      <c r="A8717" s="88">
        <v>9509</v>
      </c>
      <c r="B8717" s="89">
        <v>157.38999999999999</v>
      </c>
      <c r="C8717" s="89">
        <f>LN(Table3[[#This Row],[Value]]/B8716)</f>
        <v>-1.2064642540326809E-3</v>
      </c>
      <c r="D8717" s="89"/>
      <c r="E8717" s="89"/>
      <c r="F8717" s="89">
        <f>Table3[[#This Row],[Yield]]/100*(1+F8716)</f>
        <v>0</v>
      </c>
    </row>
    <row r="8718" spans="1:6" x14ac:dyDescent="0.2">
      <c r="A8718" s="88">
        <v>9510</v>
      </c>
      <c r="B8718" s="89">
        <v>158.31</v>
      </c>
      <c r="C8718" s="89">
        <f>LN(Table3[[#This Row],[Value]]/B8717)</f>
        <v>5.8283345221767221E-3</v>
      </c>
      <c r="D8718" s="89"/>
      <c r="E8718" s="89"/>
      <c r="F8718" s="89">
        <f>Table3[[#This Row],[Yield]]/100*(1+F8717)</f>
        <v>0</v>
      </c>
    </row>
    <row r="8719" spans="1:6" x14ac:dyDescent="0.2">
      <c r="A8719" s="88">
        <v>9511</v>
      </c>
      <c r="B8719" s="89">
        <v>156.9</v>
      </c>
      <c r="C8719" s="89">
        <f>LN(Table3[[#This Row],[Value]]/B8718)</f>
        <v>-8.9464763466992579E-3</v>
      </c>
      <c r="D8719" s="89"/>
      <c r="E8719" s="89"/>
      <c r="F8719" s="89">
        <f>Table3[[#This Row],[Yield]]/100*(1+F8718)</f>
        <v>0</v>
      </c>
    </row>
    <row r="8720" spans="1:6" x14ac:dyDescent="0.2">
      <c r="A8720" s="88">
        <v>9512</v>
      </c>
      <c r="B8720" s="89">
        <v>155.1</v>
      </c>
      <c r="C8720" s="89">
        <f>LN(Table3[[#This Row],[Value]]/B8719)</f>
        <v>-1.1538589556493891E-2</v>
      </c>
      <c r="D8720" s="89"/>
      <c r="E8720" s="89"/>
      <c r="F8720" s="89">
        <f>Table3[[#This Row],[Yield]]/100*(1+F8719)</f>
        <v>0</v>
      </c>
    </row>
    <row r="8721" spans="1:6" x14ac:dyDescent="0.2">
      <c r="A8721" s="88">
        <v>9513</v>
      </c>
      <c r="B8721" s="89">
        <v>155.22999999999999</v>
      </c>
      <c r="C8721" s="89">
        <f>LN(Table3[[#This Row],[Value]]/B8720)</f>
        <v>8.3781785585879305E-4</v>
      </c>
      <c r="D8721" s="89"/>
      <c r="E8721" s="89"/>
      <c r="F8721" s="89">
        <f>Table3[[#This Row],[Yield]]/100*(1+F8720)</f>
        <v>0</v>
      </c>
    </row>
    <row r="8722" spans="1:6" x14ac:dyDescent="0.2">
      <c r="A8722" s="88">
        <v>9515</v>
      </c>
      <c r="B8722" s="89">
        <v>155.97999999999999</v>
      </c>
      <c r="C8722" s="89">
        <f>LN(Table3[[#This Row],[Value]]/B8721)</f>
        <v>4.819905864000015E-3</v>
      </c>
      <c r="D8722" s="89"/>
      <c r="E8722" s="89"/>
      <c r="F8722" s="89">
        <f>Table3[[#This Row],[Yield]]/100*(1+F8721)</f>
        <v>0</v>
      </c>
    </row>
    <row r="8723" spans="1:6" x14ac:dyDescent="0.2">
      <c r="A8723" s="88">
        <v>9516</v>
      </c>
      <c r="B8723" s="89">
        <v>153.81</v>
      </c>
      <c r="C8723" s="89">
        <f>LN(Table3[[#This Row],[Value]]/B8722)</f>
        <v>-1.4009719438633017E-2</v>
      </c>
      <c r="D8723" s="89"/>
      <c r="E8723" s="89"/>
      <c r="F8723" s="89">
        <f>Table3[[#This Row],[Yield]]/100*(1+F8722)</f>
        <v>0</v>
      </c>
    </row>
    <row r="8724" spans="1:6" x14ac:dyDescent="0.2">
      <c r="A8724" s="88">
        <v>9517</v>
      </c>
      <c r="B8724" s="89">
        <v>155.04</v>
      </c>
      <c r="C8724" s="89">
        <f>LN(Table3[[#This Row],[Value]]/B8723)</f>
        <v>7.9650736787371616E-3</v>
      </c>
      <c r="D8724" s="89"/>
      <c r="E8724" s="89"/>
      <c r="F8724" s="89">
        <f>Table3[[#This Row],[Yield]]/100*(1+F8723)</f>
        <v>0</v>
      </c>
    </row>
    <row r="8725" spans="1:6" x14ac:dyDescent="0.2">
      <c r="A8725" s="88">
        <v>9518</v>
      </c>
      <c r="B8725" s="89">
        <v>153.19999999999999</v>
      </c>
      <c r="C8725" s="89">
        <f>LN(Table3[[#This Row],[Value]]/B8724)</f>
        <v>-1.193889083596524E-2</v>
      </c>
      <c r="D8725" s="89"/>
      <c r="E8725" s="89"/>
      <c r="F8725" s="89">
        <f>Table3[[#This Row],[Yield]]/100*(1+F8724)</f>
        <v>0</v>
      </c>
    </row>
    <row r="8726" spans="1:6" x14ac:dyDescent="0.2">
      <c r="A8726" s="88">
        <v>9519</v>
      </c>
      <c r="B8726" s="89">
        <v>154.26</v>
      </c>
      <c r="C8726" s="89">
        <f>LN(Table3[[#This Row],[Value]]/B8725)</f>
        <v>6.8952331993621845E-3</v>
      </c>
      <c r="D8726" s="89"/>
      <c r="E8726" s="89"/>
      <c r="F8726" s="89">
        <f>Table3[[#This Row],[Yield]]/100*(1+F8725)</f>
        <v>0</v>
      </c>
    </row>
    <row r="8727" spans="1:6" x14ac:dyDescent="0.2">
      <c r="A8727" s="88">
        <v>9520</v>
      </c>
      <c r="B8727" s="89">
        <v>155.16</v>
      </c>
      <c r="C8727" s="89">
        <f>LN(Table3[[#This Row],[Value]]/B8726)</f>
        <v>5.817352065913264E-3</v>
      </c>
      <c r="D8727" s="89"/>
      <c r="E8727" s="89"/>
      <c r="F8727" s="89">
        <f>Table3[[#This Row],[Yield]]/100*(1+F8726)</f>
        <v>0</v>
      </c>
    </row>
    <row r="8728" spans="1:6" x14ac:dyDescent="0.2">
      <c r="A8728" s="88">
        <v>9522</v>
      </c>
      <c r="B8728" s="89">
        <v>155.28</v>
      </c>
      <c r="C8728" s="89">
        <f>LN(Table3[[#This Row],[Value]]/B8727)</f>
        <v>7.7309628898845494E-4</v>
      </c>
      <c r="D8728" s="89"/>
      <c r="E8728" s="89"/>
      <c r="F8728" s="89">
        <f>Table3[[#This Row],[Yield]]/100*(1+F8727)</f>
        <v>0</v>
      </c>
    </row>
    <row r="8729" spans="1:6" x14ac:dyDescent="0.2">
      <c r="A8729" s="88">
        <v>9523</v>
      </c>
      <c r="B8729" s="89">
        <v>154.63</v>
      </c>
      <c r="C8729" s="89">
        <f>LN(Table3[[#This Row],[Value]]/B8728)</f>
        <v>-4.1947723734157699E-3</v>
      </c>
      <c r="D8729" s="89"/>
      <c r="E8729" s="89"/>
      <c r="F8729" s="89">
        <f>Table3[[#This Row],[Yield]]/100*(1+F8728)</f>
        <v>0</v>
      </c>
    </row>
    <row r="8730" spans="1:6" x14ac:dyDescent="0.2">
      <c r="A8730" s="88">
        <v>9524</v>
      </c>
      <c r="B8730" s="89">
        <v>156.46</v>
      </c>
      <c r="C8730" s="89">
        <f>LN(Table3[[#This Row],[Value]]/B8729)</f>
        <v>1.1765219769595563E-2</v>
      </c>
      <c r="D8730" s="89"/>
      <c r="E8730" s="89"/>
      <c r="F8730" s="89">
        <f>Table3[[#This Row],[Yield]]/100*(1+F8729)</f>
        <v>0</v>
      </c>
    </row>
    <row r="8731" spans="1:6" x14ac:dyDescent="0.2">
      <c r="A8731" s="88">
        <v>9525</v>
      </c>
      <c r="B8731" s="89">
        <v>157.19999999999999</v>
      </c>
      <c r="C8731" s="89">
        <f>LN(Table3[[#This Row],[Value]]/B8730)</f>
        <v>4.7184937381714413E-3</v>
      </c>
      <c r="D8731" s="89"/>
      <c r="E8731" s="89"/>
      <c r="F8731" s="89">
        <f>Table3[[#This Row],[Yield]]/100*(1+F8730)</f>
        <v>0</v>
      </c>
    </row>
    <row r="8732" spans="1:6" x14ac:dyDescent="0.2">
      <c r="A8732" s="88">
        <v>9526</v>
      </c>
      <c r="B8732" s="89">
        <v>157.35</v>
      </c>
      <c r="C8732" s="89">
        <f>LN(Table3[[#This Row],[Value]]/B8731)</f>
        <v>9.5374351530963498E-4</v>
      </c>
      <c r="D8732" s="89"/>
      <c r="E8732" s="89"/>
      <c r="F8732" s="89">
        <f>Table3[[#This Row],[Yield]]/100*(1+F8731)</f>
        <v>0</v>
      </c>
    </row>
    <row r="8733" spans="1:6" x14ac:dyDescent="0.2">
      <c r="A8733" s="88">
        <v>9527</v>
      </c>
      <c r="B8733" s="89">
        <v>157.44</v>
      </c>
      <c r="C8733" s="89">
        <f>LN(Table3[[#This Row],[Value]]/B8732)</f>
        <v>5.7180979352748835E-4</v>
      </c>
      <c r="D8733" s="89"/>
      <c r="E8733" s="89"/>
      <c r="F8733" s="89">
        <f>Table3[[#This Row],[Yield]]/100*(1+F8732)</f>
        <v>0</v>
      </c>
    </row>
    <row r="8734" spans="1:6" x14ac:dyDescent="0.2">
      <c r="A8734" s="88">
        <v>9529</v>
      </c>
      <c r="B8734" s="89">
        <v>156.83000000000001</v>
      </c>
      <c r="C8734" s="89">
        <f>LN(Table3[[#This Row],[Value]]/B8733)</f>
        <v>-3.8820171576099292E-3</v>
      </c>
      <c r="D8734" s="89"/>
      <c r="E8734" s="89"/>
      <c r="F8734" s="89">
        <f>Table3[[#This Row],[Yield]]/100*(1+F8733)</f>
        <v>0</v>
      </c>
    </row>
    <row r="8735" spans="1:6" x14ac:dyDescent="0.2">
      <c r="A8735" s="88">
        <v>9530</v>
      </c>
      <c r="B8735" s="89">
        <v>157.94999999999999</v>
      </c>
      <c r="C8735" s="89">
        <f>LN(Table3[[#This Row],[Value]]/B8734)</f>
        <v>7.1161111017608199E-3</v>
      </c>
      <c r="D8735" s="89"/>
      <c r="E8735" s="89"/>
      <c r="F8735" s="89">
        <f>Table3[[#This Row],[Yield]]/100*(1+F8734)</f>
        <v>0</v>
      </c>
    </row>
    <row r="8736" spans="1:6" x14ac:dyDescent="0.2">
      <c r="A8736" s="88">
        <v>9531</v>
      </c>
      <c r="B8736" s="89">
        <v>159.4</v>
      </c>
      <c r="C8736" s="89">
        <f>LN(Table3[[#This Row],[Value]]/B8735)</f>
        <v>9.1382391080206699E-3</v>
      </c>
      <c r="D8736" s="89"/>
      <c r="E8736" s="89"/>
      <c r="F8736" s="89">
        <f>Table3[[#This Row],[Yield]]/100*(1+F8735)</f>
        <v>0</v>
      </c>
    </row>
    <row r="8737" spans="1:6" x14ac:dyDescent="0.2">
      <c r="A8737" s="88">
        <v>9532</v>
      </c>
      <c r="B8737" s="89">
        <v>160.53</v>
      </c>
      <c r="C8737" s="89">
        <f>LN(Table3[[#This Row],[Value]]/B8736)</f>
        <v>7.0640746352082801E-3</v>
      </c>
      <c r="D8737" s="89"/>
      <c r="E8737" s="89"/>
      <c r="F8737" s="89">
        <f>Table3[[#This Row],[Yield]]/100*(1+F8736)</f>
        <v>0</v>
      </c>
    </row>
    <row r="8738" spans="1:6" x14ac:dyDescent="0.2">
      <c r="A8738" s="88">
        <v>9533</v>
      </c>
      <c r="B8738" s="89">
        <v>159.97999999999999</v>
      </c>
      <c r="C8738" s="89">
        <f>LN(Table3[[#This Row],[Value]]/B8737)</f>
        <v>-3.4320335706472214E-3</v>
      </c>
      <c r="D8738" s="89"/>
      <c r="E8738" s="89"/>
      <c r="F8738" s="89">
        <f>Table3[[#This Row],[Yield]]/100*(1+F8737)</f>
        <v>0</v>
      </c>
    </row>
    <row r="8739" spans="1:6" x14ac:dyDescent="0.2">
      <c r="A8739" s="88">
        <v>9534</v>
      </c>
      <c r="B8739" s="89">
        <v>159.99</v>
      </c>
      <c r="C8739" s="89">
        <f>LN(Table3[[#This Row],[Value]]/B8738)</f>
        <v>6.2505859944864963E-5</v>
      </c>
      <c r="D8739" s="89"/>
      <c r="E8739" s="89"/>
      <c r="F8739" s="89">
        <f>Table3[[#This Row],[Yield]]/100*(1+F8738)</f>
        <v>0</v>
      </c>
    </row>
    <row r="8740" spans="1:6" x14ac:dyDescent="0.2">
      <c r="A8740" s="88">
        <v>9536</v>
      </c>
      <c r="B8740" s="89">
        <v>159.1</v>
      </c>
      <c r="C8740" s="89">
        <f>LN(Table3[[#This Row],[Value]]/B8739)</f>
        <v>-5.5783779368794679E-3</v>
      </c>
      <c r="D8740" s="89"/>
      <c r="E8740" s="89"/>
      <c r="F8740" s="89">
        <f>Table3[[#This Row],[Yield]]/100*(1+F8739)</f>
        <v>0</v>
      </c>
    </row>
    <row r="8741" spans="1:6" x14ac:dyDescent="0.2">
      <c r="A8741" s="88">
        <v>9537</v>
      </c>
      <c r="B8741" s="89">
        <v>160.31</v>
      </c>
      <c r="C8741" s="89">
        <f>LN(Table3[[#This Row],[Value]]/B8740)</f>
        <v>7.5765053578411151E-3</v>
      </c>
      <c r="D8741" s="89"/>
      <c r="E8741" s="89"/>
      <c r="F8741" s="89">
        <f>Table3[[#This Row],[Yield]]/100*(1+F8740)</f>
        <v>0</v>
      </c>
    </row>
    <row r="8742" spans="1:6" x14ac:dyDescent="0.2">
      <c r="A8742" s="88">
        <v>9538</v>
      </c>
      <c r="B8742" s="89">
        <v>161.58000000000001</v>
      </c>
      <c r="C8742" s="89">
        <f>LN(Table3[[#This Row],[Value]]/B8741)</f>
        <v>7.8909353499804075E-3</v>
      </c>
      <c r="D8742" s="89"/>
      <c r="E8742" s="89"/>
      <c r="F8742" s="89">
        <f>Table3[[#This Row],[Yield]]/100*(1+F8741)</f>
        <v>0</v>
      </c>
    </row>
    <row r="8743" spans="1:6" x14ac:dyDescent="0.2">
      <c r="A8743" s="88">
        <v>9539</v>
      </c>
      <c r="B8743" s="89">
        <v>162.31</v>
      </c>
      <c r="C8743" s="89">
        <f>LN(Table3[[#This Row],[Value]]/B8742)</f>
        <v>4.5077108654166653E-3</v>
      </c>
      <c r="D8743" s="89"/>
      <c r="E8743" s="89"/>
      <c r="F8743" s="89">
        <f>Table3[[#This Row],[Yield]]/100*(1+F8742)</f>
        <v>0</v>
      </c>
    </row>
    <row r="8744" spans="1:6" x14ac:dyDescent="0.2">
      <c r="A8744" s="88">
        <v>9541</v>
      </c>
      <c r="B8744" s="89">
        <v>162.08000000000001</v>
      </c>
      <c r="C8744" s="89">
        <f>LN(Table3[[#This Row],[Value]]/B8743)</f>
        <v>-1.4180464166058278E-3</v>
      </c>
      <c r="D8744" s="89"/>
      <c r="E8744" s="89"/>
      <c r="F8744" s="89">
        <f>Table3[[#This Row],[Yield]]/100*(1+F8743)</f>
        <v>0</v>
      </c>
    </row>
    <row r="8745" spans="1:6" x14ac:dyDescent="0.2">
      <c r="A8745" s="88">
        <v>9543</v>
      </c>
      <c r="B8745" s="89">
        <v>158.30000000000001</v>
      </c>
      <c r="C8745" s="89">
        <f>LN(Table3[[#This Row],[Value]]/B8744)</f>
        <v>-2.3598073613406784E-2</v>
      </c>
      <c r="D8745" s="89"/>
      <c r="E8745" s="89"/>
      <c r="F8745" s="89">
        <f>Table3[[#This Row],[Yield]]/100*(1+F8744)</f>
        <v>0</v>
      </c>
    </row>
    <row r="8746" spans="1:6" x14ac:dyDescent="0.2">
      <c r="A8746" s="88">
        <v>9544</v>
      </c>
      <c r="B8746" s="89">
        <v>158.88</v>
      </c>
      <c r="C8746" s="89">
        <f>LN(Table3[[#This Row],[Value]]/B8745)</f>
        <v>3.6572334098959594E-3</v>
      </c>
      <c r="D8746" s="89"/>
      <c r="E8746" s="89"/>
      <c r="F8746" s="89">
        <f>Table3[[#This Row],[Yield]]/100*(1+F8745)</f>
        <v>0</v>
      </c>
    </row>
    <row r="8747" spans="1:6" x14ac:dyDescent="0.2">
      <c r="A8747" s="88">
        <v>9545</v>
      </c>
      <c r="B8747" s="89">
        <v>160.05000000000001</v>
      </c>
      <c r="C8747" s="89">
        <f>LN(Table3[[#This Row],[Value]]/B8746)</f>
        <v>7.3370661190098104E-3</v>
      </c>
      <c r="D8747" s="89"/>
      <c r="E8747" s="89"/>
      <c r="F8747" s="89">
        <f>Table3[[#This Row],[Yield]]/100*(1+F8746)</f>
        <v>0</v>
      </c>
    </row>
    <row r="8748" spans="1:6" x14ac:dyDescent="0.2">
      <c r="A8748" s="88">
        <v>9546</v>
      </c>
      <c r="B8748" s="89">
        <v>161.09</v>
      </c>
      <c r="C8748" s="89">
        <f>LN(Table3[[#This Row],[Value]]/B8747)</f>
        <v>6.4769485940020903E-3</v>
      </c>
      <c r="D8748" s="89"/>
      <c r="E8748" s="89"/>
      <c r="F8748" s="89">
        <f>Table3[[#This Row],[Yield]]/100*(1+F8747)</f>
        <v>0</v>
      </c>
    </row>
    <row r="8749" spans="1:6" x14ac:dyDescent="0.2">
      <c r="A8749" s="88">
        <v>9547</v>
      </c>
      <c r="B8749" s="89">
        <v>160.91999999999999</v>
      </c>
      <c r="C8749" s="89">
        <f>LN(Table3[[#This Row],[Value]]/B8748)</f>
        <v>-1.0558679282868446E-3</v>
      </c>
      <c r="D8749" s="89"/>
      <c r="E8749" s="89"/>
      <c r="F8749" s="89">
        <f>Table3[[#This Row],[Yield]]/100*(1+F8748)</f>
        <v>0</v>
      </c>
    </row>
    <row r="8750" spans="1:6" x14ac:dyDescent="0.2">
      <c r="A8750" s="88">
        <v>9548</v>
      </c>
      <c r="B8750" s="89">
        <v>160.93</v>
      </c>
      <c r="C8750" s="89">
        <f>LN(Table3[[#This Row],[Value]]/B8749)</f>
        <v>6.2140748816044841E-5</v>
      </c>
      <c r="D8750" s="89"/>
      <c r="E8750" s="89"/>
      <c r="F8750" s="89">
        <f>Table3[[#This Row],[Yield]]/100*(1+F8749)</f>
        <v>0</v>
      </c>
    </row>
    <row r="8751" spans="1:6" x14ac:dyDescent="0.2">
      <c r="A8751" s="88">
        <v>9551</v>
      </c>
      <c r="B8751" s="89">
        <v>158.83000000000001</v>
      </c>
      <c r="C8751" s="89">
        <f>LN(Table3[[#This Row],[Value]]/B8750)</f>
        <v>-1.3135039983339819E-2</v>
      </c>
      <c r="D8751" s="89"/>
      <c r="E8751" s="89"/>
      <c r="F8751" s="89">
        <f>Table3[[#This Row],[Yield]]/100*(1+F8750)</f>
        <v>0</v>
      </c>
    </row>
    <row r="8752" spans="1:6" x14ac:dyDescent="0.2">
      <c r="A8752" s="88">
        <v>9552</v>
      </c>
      <c r="B8752" s="89">
        <v>158.55000000000001</v>
      </c>
      <c r="C8752" s="89">
        <f>LN(Table3[[#This Row],[Value]]/B8751)</f>
        <v>-1.764446862707308E-3</v>
      </c>
      <c r="D8752" s="89"/>
      <c r="E8752" s="89"/>
      <c r="F8752" s="89">
        <f>Table3[[#This Row],[Yield]]/100*(1+F8751)</f>
        <v>0</v>
      </c>
    </row>
    <row r="8753" spans="1:6" x14ac:dyDescent="0.2">
      <c r="A8753" s="88">
        <v>9553</v>
      </c>
      <c r="B8753" s="89">
        <v>156.54</v>
      </c>
      <c r="C8753" s="89">
        <f>LN(Table3[[#This Row],[Value]]/B8752)</f>
        <v>-1.2758432607664441E-2</v>
      </c>
      <c r="D8753" s="89"/>
      <c r="E8753" s="89"/>
      <c r="F8753" s="89">
        <f>Table3[[#This Row],[Yield]]/100*(1+F8752)</f>
        <v>0</v>
      </c>
    </row>
    <row r="8754" spans="1:6" x14ac:dyDescent="0.2">
      <c r="A8754" s="88">
        <v>9554</v>
      </c>
      <c r="B8754" s="89">
        <v>154.68</v>
      </c>
      <c r="C8754" s="89">
        <f>LN(Table3[[#This Row],[Value]]/B8753)</f>
        <v>-1.195310163759564E-2</v>
      </c>
      <c r="D8754" s="89"/>
      <c r="E8754" s="89"/>
      <c r="F8754" s="89">
        <f>Table3[[#This Row],[Yield]]/100*(1+F8753)</f>
        <v>0</v>
      </c>
    </row>
    <row r="8755" spans="1:6" x14ac:dyDescent="0.2">
      <c r="A8755" s="88">
        <v>9555</v>
      </c>
      <c r="B8755" s="89">
        <v>154.44999999999999</v>
      </c>
      <c r="C8755" s="89">
        <f>LN(Table3[[#This Row],[Value]]/B8754)</f>
        <v>-1.4880473745056868E-3</v>
      </c>
      <c r="D8755" s="89"/>
      <c r="E8755" s="89"/>
      <c r="F8755" s="89">
        <f>Table3[[#This Row],[Yield]]/100*(1+F8754)</f>
        <v>0</v>
      </c>
    </row>
    <row r="8756" spans="1:6" x14ac:dyDescent="0.2">
      <c r="A8756" s="88">
        <v>9557</v>
      </c>
      <c r="B8756" s="89">
        <v>150.9</v>
      </c>
      <c r="C8756" s="89">
        <f>LN(Table3[[#This Row],[Value]]/B8755)</f>
        <v>-2.3253053590787401E-2</v>
      </c>
      <c r="D8756" s="89"/>
      <c r="E8756" s="89"/>
      <c r="F8756" s="89">
        <f>Table3[[#This Row],[Yield]]/100*(1+F8755)</f>
        <v>0</v>
      </c>
    </row>
    <row r="8757" spans="1:6" x14ac:dyDescent="0.2">
      <c r="A8757" s="88">
        <v>9558</v>
      </c>
      <c r="B8757" s="89">
        <v>147.06</v>
      </c>
      <c r="C8757" s="89">
        <f>LN(Table3[[#This Row],[Value]]/B8756)</f>
        <v>-2.5776699005726975E-2</v>
      </c>
      <c r="D8757" s="89"/>
      <c r="E8757" s="89"/>
      <c r="F8757" s="89">
        <f>Table3[[#This Row],[Yield]]/100*(1+F8756)</f>
        <v>0</v>
      </c>
    </row>
    <row r="8758" spans="1:6" x14ac:dyDescent="0.2">
      <c r="A8758" s="88">
        <v>9559</v>
      </c>
      <c r="B8758" s="89">
        <v>144.44</v>
      </c>
      <c r="C8758" s="89">
        <f>LN(Table3[[#This Row],[Value]]/B8757)</f>
        <v>-1.7976470358819292E-2</v>
      </c>
      <c r="D8758" s="89"/>
      <c r="E8758" s="89"/>
      <c r="F8758" s="89">
        <f>Table3[[#This Row],[Yield]]/100*(1+F8757)</f>
        <v>0</v>
      </c>
    </row>
    <row r="8759" spans="1:6" x14ac:dyDescent="0.2">
      <c r="A8759" s="88">
        <v>9560</v>
      </c>
      <c r="B8759" s="89">
        <v>150.76</v>
      </c>
      <c r="C8759" s="89">
        <f>LN(Table3[[#This Row],[Value]]/B8758)</f>
        <v>4.2824971989677552E-2</v>
      </c>
      <c r="D8759" s="89"/>
      <c r="E8759" s="89"/>
      <c r="F8759" s="89">
        <f>Table3[[#This Row],[Yield]]/100*(1+F8758)</f>
        <v>0</v>
      </c>
    </row>
    <row r="8760" spans="1:6" x14ac:dyDescent="0.2">
      <c r="A8760" s="88">
        <v>9561</v>
      </c>
      <c r="B8760" s="89">
        <v>150.4</v>
      </c>
      <c r="C8760" s="89">
        <f>LN(Table3[[#This Row],[Value]]/B8759)</f>
        <v>-2.3907568831951212E-3</v>
      </c>
      <c r="D8760" s="89"/>
      <c r="E8760" s="89"/>
      <c r="F8760" s="89">
        <f>Table3[[#This Row],[Yield]]/100*(1+F8759)</f>
        <v>0</v>
      </c>
    </row>
    <row r="8761" spans="1:6" x14ac:dyDescent="0.2">
      <c r="A8761" s="88">
        <v>9562</v>
      </c>
      <c r="B8761" s="89">
        <v>149.86000000000001</v>
      </c>
      <c r="C8761" s="89">
        <f>LN(Table3[[#This Row],[Value]]/B8760)</f>
        <v>-3.5968865795746891E-3</v>
      </c>
      <c r="D8761" s="89"/>
      <c r="E8761" s="89"/>
      <c r="F8761" s="89">
        <f>Table3[[#This Row],[Yield]]/100*(1+F8760)</f>
        <v>0</v>
      </c>
    </row>
    <row r="8762" spans="1:6" x14ac:dyDescent="0.2">
      <c r="A8762" s="88">
        <v>9564</v>
      </c>
      <c r="B8762" s="89">
        <v>150.1</v>
      </c>
      <c r="C8762" s="89">
        <f>LN(Table3[[#This Row],[Value]]/B8761)</f>
        <v>1.6002137032515083E-3</v>
      </c>
      <c r="D8762" s="89"/>
      <c r="E8762" s="89"/>
      <c r="F8762" s="89">
        <f>Table3[[#This Row],[Yield]]/100*(1+F8761)</f>
        <v>0</v>
      </c>
    </row>
    <row r="8763" spans="1:6" x14ac:dyDescent="0.2">
      <c r="A8763" s="88">
        <v>9565</v>
      </c>
      <c r="B8763" s="89">
        <v>151.27000000000001</v>
      </c>
      <c r="C8763" s="89">
        <f>LN(Table3[[#This Row],[Value]]/B8762)</f>
        <v>7.7645809346916714E-3</v>
      </c>
      <c r="D8763" s="89"/>
      <c r="E8763" s="89"/>
      <c r="F8763" s="89">
        <f>Table3[[#This Row],[Yield]]/100*(1+F8762)</f>
        <v>0</v>
      </c>
    </row>
    <row r="8764" spans="1:6" x14ac:dyDescent="0.2">
      <c r="A8764" s="88">
        <v>9566</v>
      </c>
      <c r="B8764" s="89">
        <v>153.13</v>
      </c>
      <c r="C8764" s="89">
        <f>LN(Table3[[#This Row],[Value]]/B8763)</f>
        <v>1.2220914253008287E-2</v>
      </c>
      <c r="D8764" s="89"/>
      <c r="E8764" s="89"/>
      <c r="F8764" s="89">
        <f>Table3[[#This Row],[Yield]]/100*(1+F8763)</f>
        <v>0</v>
      </c>
    </row>
    <row r="8765" spans="1:6" x14ac:dyDescent="0.2">
      <c r="A8765" s="88">
        <v>9567</v>
      </c>
      <c r="B8765" s="89">
        <v>153</v>
      </c>
      <c r="C8765" s="89">
        <f>LN(Table3[[#This Row],[Value]]/B8764)</f>
        <v>-8.4931243468077929E-4</v>
      </c>
      <c r="D8765" s="89"/>
      <c r="E8765" s="89"/>
      <c r="F8765" s="89">
        <f>Table3[[#This Row],[Yield]]/100*(1+F8764)</f>
        <v>0</v>
      </c>
    </row>
    <row r="8766" spans="1:6" x14ac:dyDescent="0.2">
      <c r="A8766" s="88">
        <v>9568</v>
      </c>
      <c r="B8766" s="89">
        <v>153.03</v>
      </c>
      <c r="C8766" s="89">
        <f>LN(Table3[[#This Row],[Value]]/B8765)</f>
        <v>1.9605921050945804E-4</v>
      </c>
      <c r="D8766" s="89"/>
      <c r="E8766" s="89"/>
      <c r="F8766" s="89">
        <f>Table3[[#This Row],[Yield]]/100*(1+F8765)</f>
        <v>0</v>
      </c>
    </row>
    <row r="8767" spans="1:6" x14ac:dyDescent="0.2">
      <c r="A8767" s="88">
        <v>9569</v>
      </c>
      <c r="B8767" s="89">
        <v>150.07</v>
      </c>
      <c r="C8767" s="89">
        <f>LN(Table3[[#This Row],[Value]]/B8766)</f>
        <v>-1.953212869504671E-2</v>
      </c>
      <c r="D8767" s="89"/>
      <c r="E8767" s="89"/>
      <c r="F8767" s="89">
        <f>Table3[[#This Row],[Yield]]/100*(1+F8766)</f>
        <v>0</v>
      </c>
    </row>
    <row r="8768" spans="1:6" x14ac:dyDescent="0.2">
      <c r="A8768" s="88">
        <v>9571</v>
      </c>
      <c r="B8768" s="89">
        <v>150.65</v>
      </c>
      <c r="C8768" s="89">
        <f>LN(Table3[[#This Row],[Value]]/B8767)</f>
        <v>3.8574136684120562E-3</v>
      </c>
      <c r="D8768" s="89"/>
      <c r="E8768" s="89"/>
      <c r="F8768" s="89">
        <f>Table3[[#This Row],[Yield]]/100*(1+F8767)</f>
        <v>0</v>
      </c>
    </row>
    <row r="8769" spans="1:6" x14ac:dyDescent="0.2">
      <c r="A8769" s="88">
        <v>9572</v>
      </c>
      <c r="B8769" s="89">
        <v>149.88</v>
      </c>
      <c r="C8769" s="89">
        <f>LN(Table3[[#This Row],[Value]]/B8768)</f>
        <v>-5.1242916508237452E-3</v>
      </c>
      <c r="D8769" s="89"/>
      <c r="E8769" s="89"/>
      <c r="F8769" s="89">
        <f>Table3[[#This Row],[Yield]]/100*(1+F8768)</f>
        <v>0</v>
      </c>
    </row>
    <row r="8770" spans="1:6" x14ac:dyDescent="0.2">
      <c r="A8770" s="88">
        <v>9573</v>
      </c>
      <c r="B8770" s="89">
        <v>149.28</v>
      </c>
      <c r="C8770" s="89">
        <f>LN(Table3[[#This Row],[Value]]/B8769)</f>
        <v>-4.0112368264528398E-3</v>
      </c>
      <c r="D8770" s="89"/>
      <c r="E8770" s="89"/>
      <c r="F8770" s="89">
        <f>Table3[[#This Row],[Yield]]/100*(1+F8769)</f>
        <v>0</v>
      </c>
    </row>
    <row r="8771" spans="1:6" x14ac:dyDescent="0.2">
      <c r="A8771" s="88">
        <v>9574</v>
      </c>
      <c r="B8771" s="89">
        <v>146.32</v>
      </c>
      <c r="C8771" s="89">
        <f>LN(Table3[[#This Row],[Value]]/B8770)</f>
        <v>-2.00277330164235E-2</v>
      </c>
      <c r="D8771" s="89"/>
      <c r="E8771" s="89"/>
      <c r="F8771" s="89">
        <f>Table3[[#This Row],[Yield]]/100*(1+F8770)</f>
        <v>0</v>
      </c>
    </row>
    <row r="8772" spans="1:6" x14ac:dyDescent="0.2">
      <c r="A8772" s="88">
        <v>9575</v>
      </c>
      <c r="B8772" s="89">
        <v>145.11000000000001</v>
      </c>
      <c r="C8772" s="89">
        <f>LN(Table3[[#This Row],[Value]]/B8771)</f>
        <v>-8.3039285796086045E-3</v>
      </c>
      <c r="D8772" s="89"/>
      <c r="E8772" s="89"/>
      <c r="F8772" s="89">
        <f>Table3[[#This Row],[Yield]]/100*(1+F8771)</f>
        <v>0</v>
      </c>
    </row>
    <row r="8773" spans="1:6" x14ac:dyDescent="0.2">
      <c r="A8773" s="88">
        <v>9576</v>
      </c>
      <c r="B8773" s="89">
        <v>144.80000000000001</v>
      </c>
      <c r="C8773" s="89">
        <f>LN(Table3[[#This Row],[Value]]/B8772)</f>
        <v>-2.1385955513855254E-3</v>
      </c>
      <c r="D8773" s="89"/>
      <c r="E8773" s="89"/>
      <c r="F8773" s="89">
        <f>Table3[[#This Row],[Yield]]/100*(1+F8772)</f>
        <v>0</v>
      </c>
    </row>
    <row r="8774" spans="1:6" x14ac:dyDescent="0.2">
      <c r="A8774" s="88">
        <v>9578</v>
      </c>
      <c r="B8774" s="89">
        <v>146.32</v>
      </c>
      <c r="C8774" s="89">
        <f>LN(Table3[[#This Row],[Value]]/B8773)</f>
        <v>1.0442524130994118E-2</v>
      </c>
      <c r="D8774" s="89"/>
      <c r="E8774" s="89"/>
      <c r="F8774" s="89">
        <f>Table3[[#This Row],[Yield]]/100*(1+F8773)</f>
        <v>0</v>
      </c>
    </row>
    <row r="8775" spans="1:6" x14ac:dyDescent="0.2">
      <c r="A8775" s="88">
        <v>9579</v>
      </c>
      <c r="B8775" s="89">
        <v>143.86000000000001</v>
      </c>
      <c r="C8775" s="89">
        <f>LN(Table3[[#This Row],[Value]]/B8774)</f>
        <v>-1.6955399643399906E-2</v>
      </c>
      <c r="D8775" s="89"/>
      <c r="E8775" s="89"/>
      <c r="F8775" s="89">
        <f>Table3[[#This Row],[Yield]]/100*(1+F8774)</f>
        <v>0</v>
      </c>
    </row>
    <row r="8776" spans="1:6" x14ac:dyDescent="0.2">
      <c r="A8776" s="88">
        <v>9580</v>
      </c>
      <c r="B8776" s="89">
        <v>140.31</v>
      </c>
      <c r="C8776" s="89">
        <f>LN(Table3[[#This Row],[Value]]/B8775)</f>
        <v>-2.4986344033305703E-2</v>
      </c>
      <c r="D8776" s="89"/>
      <c r="E8776" s="89"/>
      <c r="F8776" s="89">
        <f>Table3[[#This Row],[Yield]]/100*(1+F8775)</f>
        <v>0</v>
      </c>
    </row>
    <row r="8777" spans="1:6" x14ac:dyDescent="0.2">
      <c r="A8777" s="88">
        <v>9581</v>
      </c>
      <c r="B8777" s="89">
        <v>140.81</v>
      </c>
      <c r="C8777" s="89">
        <f>LN(Table3[[#This Row],[Value]]/B8776)</f>
        <v>3.5572035233158196E-3</v>
      </c>
      <c r="D8777" s="89"/>
      <c r="E8777" s="89"/>
      <c r="F8777" s="89">
        <f>Table3[[#This Row],[Yield]]/100*(1+F8776)</f>
        <v>0</v>
      </c>
    </row>
    <row r="8778" spans="1:6" x14ac:dyDescent="0.2">
      <c r="A8778" s="88">
        <v>9582</v>
      </c>
      <c r="B8778" s="89">
        <v>141.76</v>
      </c>
      <c r="C8778" s="89">
        <f>LN(Table3[[#This Row],[Value]]/B8777)</f>
        <v>6.7240229275505577E-3</v>
      </c>
      <c r="D8778" s="89"/>
      <c r="E8778" s="89"/>
      <c r="F8778" s="89">
        <f>Table3[[#This Row],[Yield]]/100*(1+F8777)</f>
        <v>0</v>
      </c>
    </row>
    <row r="8779" spans="1:6" x14ac:dyDescent="0.2">
      <c r="A8779" s="88">
        <v>9583</v>
      </c>
      <c r="B8779" s="89">
        <v>139.02000000000001</v>
      </c>
      <c r="C8779" s="89">
        <f>LN(Table3[[#This Row],[Value]]/B8778)</f>
        <v>-1.9517679184430814E-2</v>
      </c>
      <c r="D8779" s="89"/>
      <c r="E8779" s="89"/>
      <c r="F8779" s="89">
        <f>Table3[[#This Row],[Yield]]/100*(1+F8778)</f>
        <v>0</v>
      </c>
    </row>
    <row r="8780" spans="1:6" x14ac:dyDescent="0.2">
      <c r="A8780" s="88">
        <v>9585</v>
      </c>
      <c r="B8780" s="89">
        <v>135.49</v>
      </c>
      <c r="C8780" s="89">
        <f>LN(Table3[[#This Row],[Value]]/B8779)</f>
        <v>-2.5719970814000112E-2</v>
      </c>
      <c r="D8780" s="89"/>
      <c r="E8780" s="89"/>
      <c r="F8780" s="89">
        <f>Table3[[#This Row],[Yield]]/100*(1+F8779)</f>
        <v>0</v>
      </c>
    </row>
    <row r="8781" spans="1:6" x14ac:dyDescent="0.2">
      <c r="A8781" s="88">
        <v>9586</v>
      </c>
      <c r="B8781" s="89">
        <v>135.19999999999999</v>
      </c>
      <c r="C8781" s="89">
        <f>LN(Table3[[#This Row],[Value]]/B8780)</f>
        <v>-2.1426732494762061E-3</v>
      </c>
      <c r="D8781" s="89"/>
      <c r="E8781" s="89"/>
      <c r="F8781" s="89">
        <f>Table3[[#This Row],[Yield]]/100*(1+F8780)</f>
        <v>0</v>
      </c>
    </row>
    <row r="8782" spans="1:6" x14ac:dyDescent="0.2">
      <c r="A8782" s="88">
        <v>9587</v>
      </c>
      <c r="B8782" s="89">
        <v>140.46</v>
      </c>
      <c r="C8782" s="89">
        <f>LN(Table3[[#This Row],[Value]]/B8781)</f>
        <v>3.8167587122010911E-2</v>
      </c>
      <c r="D8782" s="89"/>
      <c r="E8782" s="89"/>
      <c r="F8782" s="89">
        <f>Table3[[#This Row],[Yield]]/100*(1+F8781)</f>
        <v>0</v>
      </c>
    </row>
    <row r="8783" spans="1:6" x14ac:dyDescent="0.2">
      <c r="A8783" s="88">
        <v>9588</v>
      </c>
      <c r="B8783" s="89">
        <v>140.35</v>
      </c>
      <c r="C8783" s="89">
        <f>LN(Table3[[#This Row],[Value]]/B8782)</f>
        <v>-7.8344792298297189E-4</v>
      </c>
      <c r="D8783" s="89"/>
      <c r="E8783" s="89"/>
      <c r="F8783" s="89">
        <f>Table3[[#This Row],[Yield]]/100*(1+F8782)</f>
        <v>0</v>
      </c>
    </row>
    <row r="8784" spans="1:6" x14ac:dyDescent="0.2">
      <c r="A8784" s="88">
        <v>9590</v>
      </c>
      <c r="B8784" s="89">
        <v>140.38999999999999</v>
      </c>
      <c r="C8784" s="89">
        <f>LN(Table3[[#This Row],[Value]]/B8783)</f>
        <v>2.8496117596821697E-4</v>
      </c>
      <c r="D8784" s="89"/>
      <c r="E8784" s="89"/>
      <c r="F8784" s="89">
        <f>Table3[[#This Row],[Yield]]/100*(1+F8783)</f>
        <v>0</v>
      </c>
    </row>
    <row r="8785" spans="1:6" x14ac:dyDescent="0.2">
      <c r="A8785" s="88">
        <v>9592</v>
      </c>
      <c r="B8785" s="89">
        <v>141.08000000000001</v>
      </c>
      <c r="C8785" s="89">
        <f>LN(Table3[[#This Row],[Value]]/B8784)</f>
        <v>4.902841383991571E-3</v>
      </c>
      <c r="D8785" s="89"/>
      <c r="E8785" s="89"/>
      <c r="F8785" s="89">
        <f>Table3[[#This Row],[Yield]]/100*(1+F8784)</f>
        <v>0</v>
      </c>
    </row>
    <row r="8786" spans="1:6" x14ac:dyDescent="0.2">
      <c r="A8786" s="88">
        <v>9593</v>
      </c>
      <c r="B8786" s="89">
        <v>142.43</v>
      </c>
      <c r="C8786" s="89">
        <f>LN(Table3[[#This Row],[Value]]/B8785)</f>
        <v>9.5235455786435233E-3</v>
      </c>
      <c r="D8786" s="89"/>
      <c r="E8786" s="89"/>
      <c r="F8786" s="89">
        <f>Table3[[#This Row],[Yield]]/100*(1+F8785)</f>
        <v>0</v>
      </c>
    </row>
    <row r="8787" spans="1:6" x14ac:dyDescent="0.2">
      <c r="A8787" s="88">
        <v>9594</v>
      </c>
      <c r="B8787" s="89">
        <v>141.97</v>
      </c>
      <c r="C8787" s="89">
        <f>LN(Table3[[#This Row],[Value]]/B8786)</f>
        <v>-3.2348832710122483E-3</v>
      </c>
      <c r="D8787" s="89"/>
      <c r="E8787" s="89"/>
      <c r="F8787" s="89">
        <f>Table3[[#This Row],[Yield]]/100*(1+F8786)</f>
        <v>0</v>
      </c>
    </row>
    <row r="8788" spans="1:6" x14ac:dyDescent="0.2">
      <c r="A8788" s="88">
        <v>9595</v>
      </c>
      <c r="B8788" s="89">
        <v>140.66999999999999</v>
      </c>
      <c r="C8788" s="89">
        <f>LN(Table3[[#This Row],[Value]]/B8787)</f>
        <v>-9.1990459058780838E-3</v>
      </c>
      <c r="D8788" s="89"/>
      <c r="E8788" s="89"/>
      <c r="F8788" s="89">
        <f>Table3[[#This Row],[Yield]]/100*(1+F8787)</f>
        <v>0</v>
      </c>
    </row>
    <row r="8789" spans="1:6" x14ac:dyDescent="0.2">
      <c r="A8789" s="88">
        <v>9596</v>
      </c>
      <c r="B8789" s="89">
        <v>140.94999999999999</v>
      </c>
      <c r="C8789" s="89">
        <f>LN(Table3[[#This Row],[Value]]/B8788)</f>
        <v>1.9884957905169621E-3</v>
      </c>
      <c r="D8789" s="89"/>
      <c r="E8789" s="89"/>
      <c r="F8789" s="89">
        <f>Table3[[#This Row],[Yield]]/100*(1+F8788)</f>
        <v>0</v>
      </c>
    </row>
    <row r="8790" spans="1:6" x14ac:dyDescent="0.2">
      <c r="A8790" s="88">
        <v>9597</v>
      </c>
      <c r="B8790" s="89">
        <v>139.93</v>
      </c>
      <c r="C8790" s="89">
        <f>LN(Table3[[#This Row],[Value]]/B8789)</f>
        <v>-7.2629199924994685E-3</v>
      </c>
      <c r="D8790" s="89"/>
      <c r="E8790" s="89"/>
      <c r="F8790" s="89">
        <f>Table3[[#This Row],[Yield]]/100*(1+F8789)</f>
        <v>0</v>
      </c>
    </row>
    <row r="8791" spans="1:6" x14ac:dyDescent="0.2">
      <c r="A8791" s="88">
        <v>9599</v>
      </c>
      <c r="B8791" s="89">
        <v>136.53</v>
      </c>
      <c r="C8791" s="89">
        <f>LN(Table3[[#This Row],[Value]]/B8790)</f>
        <v>-2.459792687096176E-2</v>
      </c>
      <c r="D8791" s="89"/>
      <c r="E8791" s="89"/>
      <c r="F8791" s="89">
        <f>Table3[[#This Row],[Yield]]/100*(1+F8790)</f>
        <v>0</v>
      </c>
    </row>
    <row r="8792" spans="1:6" x14ac:dyDescent="0.2">
      <c r="A8792" s="88">
        <v>9600</v>
      </c>
      <c r="B8792" s="89">
        <v>138.9</v>
      </c>
      <c r="C8792" s="89">
        <f>LN(Table3[[#This Row],[Value]]/B8791)</f>
        <v>1.7209879063637822E-2</v>
      </c>
      <c r="D8792" s="89"/>
      <c r="E8792" s="89"/>
      <c r="F8792" s="89">
        <f>Table3[[#This Row],[Yield]]/100*(1+F8791)</f>
        <v>0</v>
      </c>
    </row>
    <row r="8793" spans="1:6" x14ac:dyDescent="0.2">
      <c r="A8793" s="88">
        <v>9601</v>
      </c>
      <c r="B8793" s="89">
        <v>136.36000000000001</v>
      </c>
      <c r="C8793" s="89">
        <f>LN(Table3[[#This Row],[Value]]/B8792)</f>
        <v>-1.8455802490595655E-2</v>
      </c>
      <c r="D8793" s="89"/>
      <c r="E8793" s="89"/>
      <c r="F8793" s="89">
        <f>Table3[[#This Row],[Yield]]/100*(1+F8792)</f>
        <v>0</v>
      </c>
    </row>
    <row r="8794" spans="1:6" x14ac:dyDescent="0.2">
      <c r="A8794" s="88">
        <v>9602</v>
      </c>
      <c r="B8794" s="89">
        <v>137.08000000000001</v>
      </c>
      <c r="C8794" s="89">
        <f>LN(Table3[[#This Row],[Value]]/B8793)</f>
        <v>5.2662497367057977E-3</v>
      </c>
      <c r="D8794" s="89"/>
      <c r="E8794" s="89"/>
      <c r="F8794" s="89">
        <f>Table3[[#This Row],[Yield]]/100*(1+F8793)</f>
        <v>0</v>
      </c>
    </row>
    <row r="8795" spans="1:6" x14ac:dyDescent="0.2">
      <c r="A8795" s="88">
        <v>9603</v>
      </c>
      <c r="B8795" s="89">
        <v>136.27000000000001</v>
      </c>
      <c r="C8795" s="89">
        <f>LN(Table3[[#This Row],[Value]]/B8794)</f>
        <v>-5.9264852446786632E-3</v>
      </c>
      <c r="D8795" s="89"/>
      <c r="E8795" s="89"/>
      <c r="F8795" s="89">
        <f>Table3[[#This Row],[Yield]]/100*(1+F8794)</f>
        <v>0</v>
      </c>
    </row>
    <row r="8796" spans="1:6" x14ac:dyDescent="0.2">
      <c r="A8796" s="88">
        <v>9604</v>
      </c>
      <c r="B8796" s="89">
        <v>136.83000000000001</v>
      </c>
      <c r="C8796" s="89">
        <f>LN(Table3[[#This Row],[Value]]/B8795)</f>
        <v>4.101067629989426E-3</v>
      </c>
      <c r="D8796" s="89"/>
      <c r="E8796" s="89"/>
      <c r="F8796" s="89">
        <f>Table3[[#This Row],[Yield]]/100*(1+F8795)</f>
        <v>0</v>
      </c>
    </row>
    <row r="8797" spans="1:6" x14ac:dyDescent="0.2">
      <c r="A8797" s="88">
        <v>9606</v>
      </c>
      <c r="B8797" s="89">
        <v>136.91</v>
      </c>
      <c r="C8797" s="89">
        <f>LN(Table3[[#This Row],[Value]]/B8796)</f>
        <v>5.8449625394568641E-4</v>
      </c>
      <c r="D8797" s="89"/>
      <c r="E8797" s="89"/>
      <c r="F8797" s="89">
        <f>Table3[[#This Row],[Yield]]/100*(1+F8796)</f>
        <v>0</v>
      </c>
    </row>
    <row r="8798" spans="1:6" x14ac:dyDescent="0.2">
      <c r="A8798" s="88">
        <v>9607</v>
      </c>
      <c r="B8798" s="89">
        <v>137.47</v>
      </c>
      <c r="C8798" s="89">
        <f>LN(Table3[[#This Row],[Value]]/B8797)</f>
        <v>4.0819358376640103E-3</v>
      </c>
      <c r="D8798" s="89"/>
      <c r="E8798" s="89"/>
      <c r="F8798" s="89">
        <f>Table3[[#This Row],[Yield]]/100*(1+F8797)</f>
        <v>0</v>
      </c>
    </row>
    <row r="8799" spans="1:6" x14ac:dyDescent="0.2">
      <c r="A8799" s="88">
        <v>9608</v>
      </c>
      <c r="B8799" s="89">
        <v>139.91</v>
      </c>
      <c r="C8799" s="89">
        <f>LN(Table3[[#This Row],[Value]]/B8798)</f>
        <v>1.7593647261865863E-2</v>
      </c>
      <c r="D8799" s="89"/>
      <c r="E8799" s="89"/>
      <c r="F8799" s="89">
        <f>Table3[[#This Row],[Yield]]/100*(1+F8798)</f>
        <v>0</v>
      </c>
    </row>
    <row r="8800" spans="1:6" x14ac:dyDescent="0.2">
      <c r="A8800" s="88">
        <v>9609</v>
      </c>
      <c r="B8800" s="89">
        <v>141.11000000000001</v>
      </c>
      <c r="C8800" s="89">
        <f>LN(Table3[[#This Row],[Value]]/B8799)</f>
        <v>8.5403693244749026E-3</v>
      </c>
      <c r="D8800" s="89"/>
      <c r="E8800" s="89"/>
      <c r="F8800" s="89">
        <f>Table3[[#This Row],[Yield]]/100*(1+F8799)</f>
        <v>0</v>
      </c>
    </row>
    <row r="8801" spans="1:6" x14ac:dyDescent="0.2">
      <c r="A8801" s="88">
        <v>9610</v>
      </c>
      <c r="B8801" s="89">
        <v>142.55000000000001</v>
      </c>
      <c r="C8801" s="89">
        <f>LN(Table3[[#This Row],[Value]]/B8800)</f>
        <v>1.015308728901174E-2</v>
      </c>
      <c r="D8801" s="89"/>
      <c r="E8801" s="89"/>
      <c r="F8801" s="89">
        <f>Table3[[#This Row],[Yield]]/100*(1+F8800)</f>
        <v>0</v>
      </c>
    </row>
    <row r="8802" spans="1:6" x14ac:dyDescent="0.2">
      <c r="A8802" s="88">
        <v>9611</v>
      </c>
      <c r="B8802" s="89">
        <v>144.83000000000001</v>
      </c>
      <c r="C8802" s="89">
        <f>LN(Table3[[#This Row],[Value]]/B8801)</f>
        <v>1.5867825454084016E-2</v>
      </c>
      <c r="D8802" s="89"/>
      <c r="E8802" s="89"/>
      <c r="F8802" s="89">
        <f>Table3[[#This Row],[Yield]]/100*(1+F8801)</f>
        <v>0</v>
      </c>
    </row>
    <row r="8803" spans="1:6" x14ac:dyDescent="0.2">
      <c r="A8803" s="88">
        <v>9613</v>
      </c>
      <c r="B8803" s="89">
        <v>142.93</v>
      </c>
      <c r="C8803" s="89">
        <f>LN(Table3[[#This Row],[Value]]/B8802)</f>
        <v>-1.3205640891741128E-2</v>
      </c>
      <c r="D8803" s="89"/>
      <c r="E8803" s="89"/>
      <c r="F8803" s="89">
        <f>Table3[[#This Row],[Yield]]/100*(1+F8802)</f>
        <v>0</v>
      </c>
    </row>
    <row r="8804" spans="1:6" x14ac:dyDescent="0.2">
      <c r="A8804" s="88">
        <v>9614</v>
      </c>
      <c r="B8804" s="89">
        <v>143.15</v>
      </c>
      <c r="C8804" s="89">
        <f>LN(Table3[[#This Row],[Value]]/B8803)</f>
        <v>1.538031623100098E-3</v>
      </c>
      <c r="D8804" s="89"/>
      <c r="E8804" s="89"/>
      <c r="F8804" s="89">
        <f>Table3[[#This Row],[Yield]]/100*(1+F8803)</f>
        <v>0</v>
      </c>
    </row>
    <row r="8805" spans="1:6" x14ac:dyDescent="0.2">
      <c r="A8805" s="88">
        <v>9615</v>
      </c>
      <c r="B8805" s="89">
        <v>144.55000000000001</v>
      </c>
      <c r="C8805" s="89">
        <f>LN(Table3[[#This Row],[Value]]/B8804)</f>
        <v>9.7324369182310543E-3</v>
      </c>
      <c r="D8805" s="89"/>
      <c r="E8805" s="89"/>
      <c r="F8805" s="89">
        <f>Table3[[#This Row],[Yield]]/100*(1+F8804)</f>
        <v>0</v>
      </c>
    </row>
    <row r="8806" spans="1:6" x14ac:dyDescent="0.2">
      <c r="A8806" s="88">
        <v>9616</v>
      </c>
      <c r="B8806" s="89">
        <v>144.43</v>
      </c>
      <c r="C8806" s="89">
        <f>LN(Table3[[#This Row],[Value]]/B8805)</f>
        <v>-8.3050734927971623E-4</v>
      </c>
      <c r="D8806" s="89"/>
      <c r="E8806" s="89"/>
      <c r="F8806" s="89">
        <f>Table3[[#This Row],[Yield]]/100*(1+F8805)</f>
        <v>0</v>
      </c>
    </row>
    <row r="8807" spans="1:6" x14ac:dyDescent="0.2">
      <c r="A8807" s="88">
        <v>9617</v>
      </c>
      <c r="B8807" s="89">
        <v>143.71</v>
      </c>
      <c r="C8807" s="89">
        <f>LN(Table3[[#This Row],[Value]]/B8806)</f>
        <v>-4.9975810269198475E-3</v>
      </c>
      <c r="D8807" s="89"/>
      <c r="E8807" s="89"/>
      <c r="F8807" s="89">
        <f>Table3[[#This Row],[Yield]]/100*(1+F8806)</f>
        <v>0</v>
      </c>
    </row>
    <row r="8808" spans="1:6" x14ac:dyDescent="0.2">
      <c r="A8808" s="88">
        <v>9618</v>
      </c>
      <c r="B8808" s="89">
        <v>143.4</v>
      </c>
      <c r="C8808" s="89">
        <f>LN(Table3[[#This Row],[Value]]/B8807)</f>
        <v>-2.1594519206355571E-3</v>
      </c>
      <c r="D8808" s="89"/>
      <c r="E8808" s="89"/>
      <c r="F8808" s="89">
        <f>Table3[[#This Row],[Yield]]/100*(1+F8807)</f>
        <v>0</v>
      </c>
    </row>
    <row r="8809" spans="1:6" x14ac:dyDescent="0.2">
      <c r="A8809" s="88">
        <v>9620</v>
      </c>
      <c r="B8809" s="89">
        <v>140.53</v>
      </c>
      <c r="C8809" s="89">
        <f>LN(Table3[[#This Row],[Value]]/B8808)</f>
        <v>-2.0216939052866333E-2</v>
      </c>
      <c r="D8809" s="89"/>
      <c r="E8809" s="89"/>
      <c r="F8809" s="89">
        <f>Table3[[#This Row],[Yield]]/100*(1+F8808)</f>
        <v>0</v>
      </c>
    </row>
    <row r="8810" spans="1:6" x14ac:dyDescent="0.2">
      <c r="A8810" s="88">
        <v>9621</v>
      </c>
      <c r="B8810" s="89">
        <v>141.38</v>
      </c>
      <c r="C8810" s="89">
        <f>LN(Table3[[#This Row],[Value]]/B8809)</f>
        <v>6.0303116301542335E-3</v>
      </c>
      <c r="D8810" s="89"/>
      <c r="E8810" s="89"/>
      <c r="F8810" s="89">
        <f>Table3[[#This Row],[Yield]]/100*(1+F8809)</f>
        <v>0</v>
      </c>
    </row>
    <row r="8811" spans="1:6" x14ac:dyDescent="0.2">
      <c r="A8811" s="88">
        <v>9622</v>
      </c>
      <c r="B8811" s="89">
        <v>141.49</v>
      </c>
      <c r="C8811" s="89">
        <f>LN(Table3[[#This Row],[Value]]/B8810)</f>
        <v>7.7774246505297768E-4</v>
      </c>
      <c r="D8811" s="89"/>
      <c r="E8811" s="89"/>
      <c r="F8811" s="89">
        <f>Table3[[#This Row],[Yield]]/100*(1+F8810)</f>
        <v>0</v>
      </c>
    </row>
    <row r="8812" spans="1:6" x14ac:dyDescent="0.2">
      <c r="A8812" s="88">
        <v>9623</v>
      </c>
      <c r="B8812" s="89">
        <v>142.13</v>
      </c>
      <c r="C8812" s="89">
        <f>LN(Table3[[#This Row],[Value]]/B8811)</f>
        <v>4.5130885430593962E-3</v>
      </c>
      <c r="D8812" s="89"/>
      <c r="E8812" s="89"/>
      <c r="F8812" s="89">
        <f>Table3[[#This Row],[Yield]]/100*(1+F8811)</f>
        <v>0</v>
      </c>
    </row>
    <row r="8813" spans="1:6" x14ac:dyDescent="0.2">
      <c r="A8813" s="88">
        <v>9624</v>
      </c>
      <c r="B8813" s="89">
        <v>140.1</v>
      </c>
      <c r="C8813" s="89">
        <f>LN(Table3[[#This Row],[Value]]/B8812)</f>
        <v>-1.4385678407959158E-2</v>
      </c>
      <c r="D8813" s="89"/>
      <c r="E8813" s="89"/>
      <c r="F8813" s="89">
        <f>Table3[[#This Row],[Yield]]/100*(1+F8812)</f>
        <v>0</v>
      </c>
    </row>
    <row r="8814" spans="1:6" x14ac:dyDescent="0.2">
      <c r="A8814" s="88">
        <v>9625</v>
      </c>
      <c r="B8814" s="89">
        <v>140.22999999999999</v>
      </c>
      <c r="C8814" s="89">
        <f>LN(Table3[[#This Row],[Value]]/B8813)</f>
        <v>9.2747839559803829E-4</v>
      </c>
      <c r="D8814" s="89"/>
      <c r="E8814" s="89"/>
      <c r="F8814" s="89">
        <f>Table3[[#This Row],[Yield]]/100*(1+F8813)</f>
        <v>0</v>
      </c>
    </row>
    <row r="8815" spans="1:6" x14ac:dyDescent="0.2">
      <c r="A8815" s="88">
        <v>9627</v>
      </c>
      <c r="B8815" s="89">
        <v>138.87</v>
      </c>
      <c r="C8815" s="89">
        <f>LN(Table3[[#This Row],[Value]]/B8814)</f>
        <v>-9.7456880272704712E-3</v>
      </c>
      <c r="D8815" s="89"/>
      <c r="E8815" s="89"/>
      <c r="F8815" s="89">
        <f>Table3[[#This Row],[Yield]]/100*(1+F8814)</f>
        <v>0</v>
      </c>
    </row>
    <row r="8816" spans="1:6" x14ac:dyDescent="0.2">
      <c r="A8816" s="88">
        <v>9628</v>
      </c>
      <c r="B8816" s="89">
        <v>139.05000000000001</v>
      </c>
      <c r="C8816" s="89">
        <f>LN(Table3[[#This Row],[Value]]/B8815)</f>
        <v>1.295336968685058E-3</v>
      </c>
      <c r="D8816" s="89"/>
      <c r="E8816" s="89"/>
      <c r="F8816" s="89">
        <f>Table3[[#This Row],[Yield]]/100*(1+F8815)</f>
        <v>0</v>
      </c>
    </row>
    <row r="8817" spans="1:6" x14ac:dyDescent="0.2">
      <c r="A8817" s="88">
        <v>9629</v>
      </c>
      <c r="B8817" s="89">
        <v>139.78</v>
      </c>
      <c r="C8817" s="89">
        <f>LN(Table3[[#This Row],[Value]]/B8816)</f>
        <v>5.2361773690089647E-3</v>
      </c>
      <c r="D8817" s="89"/>
      <c r="E8817" s="89"/>
      <c r="F8817" s="89">
        <f>Table3[[#This Row],[Yield]]/100*(1+F8816)</f>
        <v>0</v>
      </c>
    </row>
    <row r="8818" spans="1:6" x14ac:dyDescent="0.2">
      <c r="A8818" s="88">
        <v>9630</v>
      </c>
      <c r="B8818" s="89">
        <v>139.44999999999999</v>
      </c>
      <c r="C8818" s="89">
        <f>LN(Table3[[#This Row],[Value]]/B8817)</f>
        <v>-2.363643975485088E-3</v>
      </c>
      <c r="D8818" s="89"/>
      <c r="E8818" s="89"/>
      <c r="F8818" s="89">
        <f>Table3[[#This Row],[Yield]]/100*(1+F8817)</f>
        <v>0</v>
      </c>
    </row>
    <row r="8819" spans="1:6" x14ac:dyDescent="0.2">
      <c r="A8819" s="88">
        <v>9631</v>
      </c>
      <c r="B8819" s="89">
        <v>138.84</v>
      </c>
      <c r="C8819" s="89">
        <f>LN(Table3[[#This Row],[Value]]/B8818)</f>
        <v>-4.3839230799123862E-3</v>
      </c>
      <c r="D8819" s="89"/>
      <c r="E8819" s="89"/>
      <c r="F8819" s="89">
        <f>Table3[[#This Row],[Yield]]/100*(1+F8818)</f>
        <v>0</v>
      </c>
    </row>
    <row r="8820" spans="1:6" x14ac:dyDescent="0.2">
      <c r="A8820" s="88">
        <v>9632</v>
      </c>
      <c r="B8820" s="89">
        <v>138.02000000000001</v>
      </c>
      <c r="C8820" s="89">
        <f>LN(Table3[[#This Row],[Value]]/B8819)</f>
        <v>-5.9235888011297247E-3</v>
      </c>
      <c r="D8820" s="89"/>
      <c r="E8820" s="89"/>
      <c r="F8820" s="89">
        <f>Table3[[#This Row],[Yield]]/100*(1+F8819)</f>
        <v>0</v>
      </c>
    </row>
    <row r="8821" spans="1:6" x14ac:dyDescent="0.2">
      <c r="A8821" s="88">
        <v>9634</v>
      </c>
      <c r="B8821" s="89">
        <v>137.97</v>
      </c>
      <c r="C8821" s="89">
        <f>LN(Table3[[#This Row],[Value]]/B8820)</f>
        <v>-3.6233197251368105E-4</v>
      </c>
      <c r="D8821" s="89"/>
      <c r="E8821" s="89"/>
      <c r="F8821" s="89">
        <f>Table3[[#This Row],[Yield]]/100*(1+F8820)</f>
        <v>0</v>
      </c>
    </row>
    <row r="8822" spans="1:6" x14ac:dyDescent="0.2">
      <c r="A8822" s="88">
        <v>9635</v>
      </c>
      <c r="B8822" s="89">
        <v>137.53</v>
      </c>
      <c r="C8822" s="89">
        <f>LN(Table3[[#This Row],[Value]]/B8821)</f>
        <v>-3.1941950933257386E-3</v>
      </c>
      <c r="D8822" s="89"/>
      <c r="E8822" s="89"/>
      <c r="F8822" s="89">
        <f>Table3[[#This Row],[Yield]]/100*(1+F8821)</f>
        <v>0</v>
      </c>
    </row>
    <row r="8823" spans="1:6" x14ac:dyDescent="0.2">
      <c r="A8823" s="88">
        <v>9636</v>
      </c>
      <c r="B8823" s="89">
        <v>137.16</v>
      </c>
      <c r="C8823" s="89">
        <f>LN(Table3[[#This Row],[Value]]/B8822)</f>
        <v>-2.6939475318968039E-3</v>
      </c>
      <c r="D8823" s="89"/>
      <c r="E8823" s="89"/>
      <c r="F8823" s="89">
        <f>Table3[[#This Row],[Yield]]/100*(1+F8822)</f>
        <v>0</v>
      </c>
    </row>
    <row r="8824" spans="1:6" x14ac:dyDescent="0.2">
      <c r="A8824" s="88">
        <v>9637</v>
      </c>
      <c r="B8824" s="89">
        <v>138.66</v>
      </c>
      <c r="C8824" s="89">
        <f>LN(Table3[[#This Row],[Value]]/B8823)</f>
        <v>1.0876765919624718E-2</v>
      </c>
      <c r="D8824" s="89"/>
      <c r="E8824" s="89"/>
      <c r="F8824" s="89">
        <f>Table3[[#This Row],[Yield]]/100*(1+F8823)</f>
        <v>0</v>
      </c>
    </row>
    <row r="8825" spans="1:6" x14ac:dyDescent="0.2">
      <c r="A8825" s="88">
        <v>9638</v>
      </c>
      <c r="B8825" s="89">
        <v>140.27000000000001</v>
      </c>
      <c r="C8825" s="89">
        <f>LN(Table3[[#This Row],[Value]]/B8824)</f>
        <v>1.1544243217235692E-2</v>
      </c>
      <c r="D8825" s="89"/>
      <c r="E8825" s="89"/>
      <c r="F8825" s="89">
        <f>Table3[[#This Row],[Yield]]/100*(1+F8824)</f>
        <v>0</v>
      </c>
    </row>
    <row r="8826" spans="1:6" x14ac:dyDescent="0.2">
      <c r="A8826" s="88">
        <v>9639</v>
      </c>
      <c r="B8826" s="89">
        <v>140.41</v>
      </c>
      <c r="C8826" s="89">
        <f>LN(Table3[[#This Row],[Value]]/B8825)</f>
        <v>9.9757739497081162E-4</v>
      </c>
      <c r="D8826" s="89"/>
      <c r="E8826" s="89"/>
      <c r="F8826" s="89">
        <f>Table3[[#This Row],[Yield]]/100*(1+F8825)</f>
        <v>0</v>
      </c>
    </row>
    <row r="8827" spans="1:6" x14ac:dyDescent="0.2">
      <c r="A8827" s="88">
        <v>9641</v>
      </c>
      <c r="B8827" s="89">
        <v>141.16</v>
      </c>
      <c r="C8827" s="89">
        <f>LN(Table3[[#This Row],[Value]]/B8826)</f>
        <v>5.3272846805184591E-3</v>
      </c>
      <c r="D8827" s="89"/>
      <c r="E8827" s="89"/>
      <c r="F8827" s="89">
        <f>Table3[[#This Row],[Yield]]/100*(1+F8826)</f>
        <v>0</v>
      </c>
    </row>
    <row r="8828" spans="1:6" x14ac:dyDescent="0.2">
      <c r="A8828" s="88">
        <v>9642</v>
      </c>
      <c r="B8828" s="89">
        <v>141.19999999999999</v>
      </c>
      <c r="C8828" s="89">
        <f>LN(Table3[[#This Row],[Value]]/B8827)</f>
        <v>2.8332625207229596E-4</v>
      </c>
      <c r="D8828" s="89"/>
      <c r="E8828" s="89"/>
      <c r="F8828" s="89">
        <f>Table3[[#This Row],[Yield]]/100*(1+F8827)</f>
        <v>0</v>
      </c>
    </row>
    <row r="8829" spans="1:6" x14ac:dyDescent="0.2">
      <c r="A8829" s="88">
        <v>9643</v>
      </c>
      <c r="B8829" s="89">
        <v>141.63999999999999</v>
      </c>
      <c r="C8829" s="89">
        <f>LN(Table3[[#This Row],[Value]]/B8828)</f>
        <v>3.1113021845613699E-3</v>
      </c>
      <c r="D8829" s="89"/>
      <c r="E8829" s="89"/>
      <c r="F8829" s="89">
        <f>Table3[[#This Row],[Yield]]/100*(1+F8828)</f>
        <v>0</v>
      </c>
    </row>
    <row r="8830" spans="1:6" x14ac:dyDescent="0.2">
      <c r="A8830" s="88">
        <v>9644</v>
      </c>
      <c r="B8830" s="89">
        <v>142.43</v>
      </c>
      <c r="C8830" s="89">
        <f>LN(Table3[[#This Row],[Value]]/B8829)</f>
        <v>5.5620237027919628E-3</v>
      </c>
      <c r="D8830" s="89"/>
      <c r="E8830" s="89"/>
      <c r="F8830" s="89">
        <f>Table3[[#This Row],[Yield]]/100*(1+F8829)</f>
        <v>0</v>
      </c>
    </row>
    <row r="8831" spans="1:6" x14ac:dyDescent="0.2">
      <c r="A8831" s="88">
        <v>9645</v>
      </c>
      <c r="B8831" s="89">
        <v>143.43</v>
      </c>
      <c r="C8831" s="89">
        <f>LN(Table3[[#This Row],[Value]]/B8830)</f>
        <v>6.9964603596269562E-3</v>
      </c>
      <c r="D8831" s="89"/>
      <c r="E8831" s="89"/>
      <c r="F8831" s="89">
        <f>Table3[[#This Row],[Yield]]/100*(1+F8830)</f>
        <v>0</v>
      </c>
    </row>
    <row r="8832" spans="1:6" x14ac:dyDescent="0.2">
      <c r="A8832" s="88">
        <v>9649</v>
      </c>
      <c r="B8832" s="89">
        <v>142.30000000000001</v>
      </c>
      <c r="C8832" s="89">
        <f>LN(Table3[[#This Row],[Value]]/B8831)</f>
        <v>-7.9096062103149716E-3</v>
      </c>
      <c r="D8832" s="89"/>
      <c r="E8832" s="89"/>
      <c r="F8832" s="89">
        <f>Table3[[#This Row],[Yield]]/100*(1+F8831)</f>
        <v>0</v>
      </c>
    </row>
    <row r="8833" spans="1:6" x14ac:dyDescent="0.2">
      <c r="A8833" s="88">
        <v>9650</v>
      </c>
      <c r="B8833" s="89">
        <v>143.55000000000001</v>
      </c>
      <c r="C8833" s="89">
        <f>LN(Table3[[#This Row],[Value]]/B8832)</f>
        <v>8.7459014712661879E-3</v>
      </c>
      <c r="D8833" s="89"/>
      <c r="E8833" s="89"/>
      <c r="F8833" s="89">
        <f>Table3[[#This Row],[Yield]]/100*(1+F8832)</f>
        <v>0</v>
      </c>
    </row>
    <row r="8834" spans="1:6" x14ac:dyDescent="0.2">
      <c r="A8834" s="88">
        <v>9651</v>
      </c>
      <c r="B8834" s="89">
        <v>145.03</v>
      </c>
      <c r="C8834" s="89">
        <f>LN(Table3[[#This Row],[Value]]/B8833)</f>
        <v>1.0257211005085552E-2</v>
      </c>
      <c r="D8834" s="89"/>
      <c r="E8834" s="89"/>
      <c r="F8834" s="89">
        <f>Table3[[#This Row],[Yield]]/100*(1+F8833)</f>
        <v>0</v>
      </c>
    </row>
    <row r="8835" spans="1:6" x14ac:dyDescent="0.2">
      <c r="A8835" s="88">
        <v>9652</v>
      </c>
      <c r="B8835" s="89">
        <v>145.28</v>
      </c>
      <c r="C8835" s="89">
        <f>LN(Table3[[#This Row],[Value]]/B8834)</f>
        <v>1.7222972808245579E-3</v>
      </c>
      <c r="D8835" s="89"/>
      <c r="E8835" s="89"/>
      <c r="F8835" s="89">
        <f>Table3[[#This Row],[Yield]]/100*(1+F8834)</f>
        <v>0</v>
      </c>
    </row>
    <row r="8836" spans="1:6" x14ac:dyDescent="0.2">
      <c r="A8836" s="88">
        <v>9653</v>
      </c>
      <c r="B8836" s="89">
        <v>145.36000000000001</v>
      </c>
      <c r="C8836" s="89">
        <f>LN(Table3[[#This Row],[Value]]/B8835)</f>
        <v>5.5050923493255824E-4</v>
      </c>
      <c r="D8836" s="89"/>
      <c r="E8836" s="89"/>
      <c r="F8836" s="89">
        <f>Table3[[#This Row],[Yield]]/100*(1+F8835)</f>
        <v>0</v>
      </c>
    </row>
    <row r="8837" spans="1:6" x14ac:dyDescent="0.2">
      <c r="A8837" s="88">
        <v>9655</v>
      </c>
      <c r="B8837" s="89">
        <v>145.56</v>
      </c>
      <c r="C8837" s="89">
        <f>LN(Table3[[#This Row],[Value]]/B8836)</f>
        <v>1.3749486560433253E-3</v>
      </c>
      <c r="D8837" s="89"/>
      <c r="E8837" s="89"/>
      <c r="F8837" s="89">
        <f>Table3[[#This Row],[Yield]]/100*(1+F8836)</f>
        <v>0</v>
      </c>
    </row>
    <row r="8838" spans="1:6" x14ac:dyDescent="0.2">
      <c r="A8838" s="88">
        <v>9656</v>
      </c>
      <c r="B8838" s="89">
        <v>145.4</v>
      </c>
      <c r="C8838" s="89">
        <f>LN(Table3[[#This Row],[Value]]/B8837)</f>
        <v>-1.0998076445400261E-3</v>
      </c>
      <c r="D8838" s="89"/>
      <c r="E8838" s="89"/>
      <c r="F8838" s="89">
        <f>Table3[[#This Row],[Yield]]/100*(1+F8837)</f>
        <v>0</v>
      </c>
    </row>
    <row r="8839" spans="1:6" x14ac:dyDescent="0.2">
      <c r="A8839" s="88">
        <v>9657</v>
      </c>
      <c r="B8839" s="89">
        <v>145.56</v>
      </c>
      <c r="C8839" s="89">
        <f>LN(Table3[[#This Row],[Value]]/B8838)</f>
        <v>1.0998076445401382E-3</v>
      </c>
      <c r="D8839" s="89"/>
      <c r="E8839" s="89"/>
      <c r="F8839" s="89">
        <f>Table3[[#This Row],[Yield]]/100*(1+F8838)</f>
        <v>0</v>
      </c>
    </row>
    <row r="8840" spans="1:6" x14ac:dyDescent="0.2">
      <c r="A8840" s="88">
        <v>9658</v>
      </c>
      <c r="B8840" s="89">
        <v>145.94999999999999</v>
      </c>
      <c r="C8840" s="89">
        <f>LN(Table3[[#This Row],[Value]]/B8839)</f>
        <v>2.6757245561644834E-3</v>
      </c>
      <c r="D8840" s="89"/>
      <c r="E8840" s="89"/>
      <c r="F8840" s="89">
        <f>Table3[[#This Row],[Yield]]/100*(1+F8839)</f>
        <v>0</v>
      </c>
    </row>
    <row r="8841" spans="1:6" x14ac:dyDescent="0.2">
      <c r="A8841" s="88">
        <v>9659</v>
      </c>
      <c r="B8841" s="89">
        <v>147.21</v>
      </c>
      <c r="C8841" s="89">
        <f>LN(Table3[[#This Row],[Value]]/B8840)</f>
        <v>8.5960414697980377E-3</v>
      </c>
      <c r="D8841" s="89"/>
      <c r="E8841" s="89"/>
      <c r="F8841" s="89">
        <f>Table3[[#This Row],[Yield]]/100*(1+F8840)</f>
        <v>0</v>
      </c>
    </row>
    <row r="8842" spans="1:6" x14ac:dyDescent="0.2">
      <c r="A8842" s="88">
        <v>9660</v>
      </c>
      <c r="B8842" s="89">
        <v>148.61000000000001</v>
      </c>
      <c r="C8842" s="89">
        <f>LN(Table3[[#This Row],[Value]]/B8841)</f>
        <v>9.465286000556284E-3</v>
      </c>
      <c r="D8842" s="89"/>
      <c r="E8842" s="89"/>
      <c r="F8842" s="89">
        <f>Table3[[#This Row],[Yield]]/100*(1+F8841)</f>
        <v>0</v>
      </c>
    </row>
    <row r="8843" spans="1:6" x14ac:dyDescent="0.2">
      <c r="A8843" s="88">
        <v>9662</v>
      </c>
      <c r="B8843" s="89">
        <v>150.13</v>
      </c>
      <c r="C8843" s="89">
        <f>LN(Table3[[#This Row],[Value]]/B8842)</f>
        <v>1.0176160653735521E-2</v>
      </c>
      <c r="D8843" s="89"/>
      <c r="E8843" s="89"/>
      <c r="F8843" s="89">
        <f>Table3[[#This Row],[Yield]]/100*(1+F8842)</f>
        <v>0</v>
      </c>
    </row>
    <row r="8844" spans="1:6" x14ac:dyDescent="0.2">
      <c r="A8844" s="88">
        <v>9663</v>
      </c>
      <c r="B8844" s="89">
        <v>149.37</v>
      </c>
      <c r="C8844" s="89">
        <f>LN(Table3[[#This Row],[Value]]/B8843)</f>
        <v>-5.0751361020124133E-3</v>
      </c>
      <c r="D8844" s="89"/>
      <c r="E8844" s="89"/>
      <c r="F8844" s="89">
        <f>Table3[[#This Row],[Yield]]/100*(1+F8843)</f>
        <v>0</v>
      </c>
    </row>
    <row r="8845" spans="1:6" x14ac:dyDescent="0.2">
      <c r="A8845" s="88">
        <v>9664</v>
      </c>
      <c r="B8845" s="89">
        <v>151.31</v>
      </c>
      <c r="C8845" s="89">
        <f>LN(Table3[[#This Row],[Value]]/B8844)</f>
        <v>1.2904263141278271E-2</v>
      </c>
      <c r="D8845" s="89"/>
      <c r="E8845" s="89"/>
      <c r="F8845" s="89">
        <f>Table3[[#This Row],[Yield]]/100*(1+F8844)</f>
        <v>0</v>
      </c>
    </row>
    <row r="8846" spans="1:6" x14ac:dyDescent="0.2">
      <c r="A8846" s="88">
        <v>9665</v>
      </c>
      <c r="B8846" s="89">
        <v>153.44</v>
      </c>
      <c r="C8846" s="89">
        <f>LN(Table3[[#This Row],[Value]]/B8845)</f>
        <v>1.3978898671648759E-2</v>
      </c>
      <c r="D8846" s="89"/>
      <c r="E8846" s="89"/>
      <c r="F8846" s="89">
        <f>Table3[[#This Row],[Yield]]/100*(1+F8845)</f>
        <v>0</v>
      </c>
    </row>
    <row r="8847" spans="1:6" x14ac:dyDescent="0.2">
      <c r="A8847" s="88">
        <v>9666</v>
      </c>
      <c r="B8847" s="89">
        <v>151.91999999999999</v>
      </c>
      <c r="C8847" s="89">
        <f>LN(Table3[[#This Row],[Value]]/B8846)</f>
        <v>-9.9555446310976951E-3</v>
      </c>
      <c r="D8847" s="89"/>
      <c r="E8847" s="89"/>
      <c r="F8847" s="89">
        <f>Table3[[#This Row],[Yield]]/100*(1+F8846)</f>
        <v>0</v>
      </c>
    </row>
    <row r="8848" spans="1:6" x14ac:dyDescent="0.2">
      <c r="A8848" s="88">
        <v>9667</v>
      </c>
      <c r="B8848" s="89">
        <v>153.33000000000001</v>
      </c>
      <c r="C8848" s="89">
        <f>LN(Table3[[#This Row],[Value]]/B8847)</f>
        <v>9.2383949442675414E-3</v>
      </c>
      <c r="D8848" s="89"/>
      <c r="E8848" s="89"/>
      <c r="F8848" s="89">
        <f>Table3[[#This Row],[Yield]]/100*(1+F8847)</f>
        <v>0</v>
      </c>
    </row>
    <row r="8849" spans="1:6" x14ac:dyDescent="0.2">
      <c r="A8849" s="88">
        <v>9669</v>
      </c>
      <c r="B8849" s="89">
        <v>154.03</v>
      </c>
      <c r="C8849" s="89">
        <f>LN(Table3[[#This Row],[Value]]/B8848)</f>
        <v>4.5549271880682383E-3</v>
      </c>
      <c r="D8849" s="89"/>
      <c r="E8849" s="89"/>
      <c r="F8849" s="89">
        <f>Table3[[#This Row],[Yield]]/100*(1+F8848)</f>
        <v>0</v>
      </c>
    </row>
    <row r="8850" spans="1:6" x14ac:dyDescent="0.2">
      <c r="A8850" s="88">
        <v>9670</v>
      </c>
      <c r="B8850" s="89">
        <v>153.54</v>
      </c>
      <c r="C8850" s="89">
        <f>LN(Table3[[#This Row],[Value]]/B8849)</f>
        <v>-3.186269236613921E-3</v>
      </c>
      <c r="D8850" s="89"/>
      <c r="E8850" s="89"/>
      <c r="F8850" s="89">
        <f>Table3[[#This Row],[Yield]]/100*(1+F8849)</f>
        <v>0</v>
      </c>
    </row>
    <row r="8851" spans="1:6" x14ac:dyDescent="0.2">
      <c r="A8851" s="88">
        <v>9671</v>
      </c>
      <c r="B8851" s="89">
        <v>151.44999999999999</v>
      </c>
      <c r="C8851" s="89">
        <f>LN(Table3[[#This Row],[Value]]/B8850)</f>
        <v>-1.370558192650618E-2</v>
      </c>
      <c r="D8851" s="89"/>
      <c r="E8851" s="89"/>
      <c r="F8851" s="89">
        <f>Table3[[#This Row],[Yield]]/100*(1+F8850)</f>
        <v>0</v>
      </c>
    </row>
    <row r="8852" spans="1:6" x14ac:dyDescent="0.2">
      <c r="A8852" s="88">
        <v>9672</v>
      </c>
      <c r="B8852" s="89">
        <v>151.87</v>
      </c>
      <c r="C8852" s="89">
        <f>LN(Table3[[#This Row],[Value]]/B8851)</f>
        <v>2.7693542689324335E-3</v>
      </c>
      <c r="D8852" s="89"/>
      <c r="E8852" s="89"/>
      <c r="F8852" s="89">
        <f>Table3[[#This Row],[Yield]]/100*(1+F8851)</f>
        <v>0</v>
      </c>
    </row>
    <row r="8853" spans="1:6" x14ac:dyDescent="0.2">
      <c r="A8853" s="88">
        <v>9673</v>
      </c>
      <c r="B8853" s="89">
        <v>150.80000000000001</v>
      </c>
      <c r="C8853" s="89">
        <f>LN(Table3[[#This Row],[Value]]/B8852)</f>
        <v>-7.0704361683228628E-3</v>
      </c>
      <c r="D8853" s="89"/>
      <c r="E8853" s="89"/>
      <c r="F8853" s="89">
        <f>Table3[[#This Row],[Yield]]/100*(1+F8852)</f>
        <v>0</v>
      </c>
    </row>
    <row r="8854" spans="1:6" x14ac:dyDescent="0.2">
      <c r="A8854" s="88">
        <v>9674</v>
      </c>
      <c r="B8854" s="89">
        <v>150.68</v>
      </c>
      <c r="C8854" s="89">
        <f>LN(Table3[[#This Row],[Value]]/B8853)</f>
        <v>-7.960727500154485E-4</v>
      </c>
      <c r="D8854" s="89"/>
      <c r="E8854" s="89"/>
      <c r="F8854" s="89">
        <f>Table3[[#This Row],[Yield]]/100*(1+F8853)</f>
        <v>0</v>
      </c>
    </row>
    <row r="8855" spans="1:6" x14ac:dyDescent="0.2">
      <c r="A8855" s="88">
        <v>9676</v>
      </c>
      <c r="B8855" s="89">
        <v>151.08000000000001</v>
      </c>
      <c r="C8855" s="89">
        <f>LN(Table3[[#This Row],[Value]]/B8854)</f>
        <v>2.6511150204157484E-3</v>
      </c>
      <c r="D8855" s="89"/>
      <c r="E8855" s="89"/>
      <c r="F8855" s="89">
        <f>Table3[[#This Row],[Yield]]/100*(1+F8854)</f>
        <v>0</v>
      </c>
    </row>
    <row r="8856" spans="1:6" x14ac:dyDescent="0.2">
      <c r="A8856" s="88">
        <v>9677</v>
      </c>
      <c r="B8856" s="89">
        <v>152.61000000000001</v>
      </c>
      <c r="C8856" s="89">
        <f>LN(Table3[[#This Row],[Value]]/B8855)</f>
        <v>1.007614965852735E-2</v>
      </c>
      <c r="D8856" s="89"/>
      <c r="E8856" s="89"/>
      <c r="F8856" s="89">
        <f>Table3[[#This Row],[Yield]]/100*(1+F8855)</f>
        <v>0</v>
      </c>
    </row>
    <row r="8857" spans="1:6" x14ac:dyDescent="0.2">
      <c r="A8857" s="88">
        <v>9678</v>
      </c>
      <c r="B8857" s="89">
        <v>153.04</v>
      </c>
      <c r="C8857" s="89">
        <f>LN(Table3[[#This Row],[Value]]/B8856)</f>
        <v>2.8136776292140009E-3</v>
      </c>
      <c r="D8857" s="89"/>
      <c r="E8857" s="89"/>
      <c r="F8857" s="89">
        <f>Table3[[#This Row],[Yield]]/100*(1+F8856)</f>
        <v>0</v>
      </c>
    </row>
    <row r="8858" spans="1:6" x14ac:dyDescent="0.2">
      <c r="A8858" s="88">
        <v>9679</v>
      </c>
      <c r="B8858" s="89">
        <v>153.01</v>
      </c>
      <c r="C8858" s="89">
        <f>LN(Table3[[#This Row],[Value]]/B8857)</f>
        <v>-1.9604639827532856E-4</v>
      </c>
      <c r="D8858" s="89"/>
      <c r="E8858" s="89"/>
      <c r="F8858" s="89">
        <f>Table3[[#This Row],[Yield]]/100*(1+F8857)</f>
        <v>0</v>
      </c>
    </row>
    <row r="8859" spans="1:6" x14ac:dyDescent="0.2">
      <c r="A8859" s="88">
        <v>9680</v>
      </c>
      <c r="B8859" s="89">
        <v>154.15</v>
      </c>
      <c r="C8859" s="89">
        <f>LN(Table3[[#This Row],[Value]]/B8858)</f>
        <v>7.4228755984374764E-3</v>
      </c>
      <c r="D8859" s="89"/>
      <c r="E8859" s="89"/>
      <c r="F8859" s="89">
        <f>Table3[[#This Row],[Yield]]/100*(1+F8858)</f>
        <v>0</v>
      </c>
    </row>
    <row r="8860" spans="1:6" x14ac:dyDescent="0.2">
      <c r="A8860" s="88">
        <v>9684</v>
      </c>
      <c r="B8860" s="89">
        <v>154.37</v>
      </c>
      <c r="C8860" s="89">
        <f>LN(Table3[[#This Row],[Value]]/B8859)</f>
        <v>1.426163861590557E-3</v>
      </c>
      <c r="D8860" s="89"/>
      <c r="E8860" s="89"/>
      <c r="F8860" s="89">
        <f>Table3[[#This Row],[Yield]]/100*(1+F8859)</f>
        <v>0</v>
      </c>
    </row>
    <row r="8861" spans="1:6" x14ac:dyDescent="0.2">
      <c r="A8861" s="88">
        <v>9685</v>
      </c>
      <c r="B8861" s="89">
        <v>155.05000000000001</v>
      </c>
      <c r="C8861" s="89">
        <f>LN(Table3[[#This Row],[Value]]/B8860)</f>
        <v>4.3953273527080165E-3</v>
      </c>
      <c r="D8861" s="89"/>
      <c r="E8861" s="89"/>
      <c r="F8861" s="89">
        <f>Table3[[#This Row],[Yield]]/100*(1+F8860)</f>
        <v>0</v>
      </c>
    </row>
    <row r="8862" spans="1:6" x14ac:dyDescent="0.2">
      <c r="A8862" s="88">
        <v>9686</v>
      </c>
      <c r="B8862" s="89">
        <v>155.66</v>
      </c>
      <c r="C8862" s="89">
        <f>LN(Table3[[#This Row],[Value]]/B8861)</f>
        <v>3.9264959847839587E-3</v>
      </c>
      <c r="D8862" s="89"/>
      <c r="E8862" s="89"/>
      <c r="F8862" s="89">
        <f>Table3[[#This Row],[Yield]]/100*(1+F8861)</f>
        <v>0</v>
      </c>
    </row>
    <row r="8863" spans="1:6" x14ac:dyDescent="0.2">
      <c r="A8863" s="88">
        <v>9687</v>
      </c>
      <c r="B8863" s="89">
        <v>153.74</v>
      </c>
      <c r="C8863" s="89">
        <f>LN(Table3[[#This Row],[Value]]/B8862)</f>
        <v>-1.2411277610256117E-2</v>
      </c>
      <c r="D8863" s="89"/>
      <c r="E8863" s="89"/>
      <c r="F8863" s="89">
        <f>Table3[[#This Row],[Yield]]/100*(1+F8862)</f>
        <v>0</v>
      </c>
    </row>
    <row r="8864" spans="1:6" x14ac:dyDescent="0.2">
      <c r="A8864" s="88">
        <v>9688</v>
      </c>
      <c r="B8864" s="89">
        <v>155.06</v>
      </c>
      <c r="C8864" s="89">
        <f>LN(Table3[[#This Row],[Value]]/B8863)</f>
        <v>8.5492748698270966E-3</v>
      </c>
      <c r="D8864" s="89"/>
      <c r="E8864" s="89"/>
      <c r="F8864" s="89">
        <f>Table3[[#This Row],[Yield]]/100*(1+F8863)</f>
        <v>0</v>
      </c>
    </row>
    <row r="8865" spans="1:6" x14ac:dyDescent="0.2">
      <c r="A8865" s="88">
        <v>9690</v>
      </c>
      <c r="B8865" s="89">
        <v>155.58000000000001</v>
      </c>
      <c r="C8865" s="89">
        <f>LN(Table3[[#This Row],[Value]]/B8864)</f>
        <v>3.3479299878152015E-3</v>
      </c>
      <c r="D8865" s="89"/>
      <c r="E8865" s="89"/>
      <c r="F8865" s="89">
        <f>Table3[[#This Row],[Yield]]/100*(1+F8864)</f>
        <v>0</v>
      </c>
    </row>
    <row r="8866" spans="1:6" x14ac:dyDescent="0.2">
      <c r="A8866" s="88">
        <v>9691</v>
      </c>
      <c r="B8866" s="89">
        <v>156.83000000000001</v>
      </c>
      <c r="C8866" s="89">
        <f>LN(Table3[[#This Row],[Value]]/B8865)</f>
        <v>8.002347367705321E-3</v>
      </c>
      <c r="D8866" s="89"/>
      <c r="E8866" s="89"/>
      <c r="F8866" s="89">
        <f>Table3[[#This Row],[Yield]]/100*(1+F8865)</f>
        <v>0</v>
      </c>
    </row>
    <row r="8867" spans="1:6" x14ac:dyDescent="0.2">
      <c r="A8867" s="88">
        <v>9692</v>
      </c>
      <c r="B8867" s="89">
        <v>157.12</v>
      </c>
      <c r="C8867" s="89">
        <f>LN(Table3[[#This Row],[Value]]/B8866)</f>
        <v>1.8474284598225242E-3</v>
      </c>
      <c r="D8867" s="89"/>
      <c r="E8867" s="89"/>
      <c r="F8867" s="89">
        <f>Table3[[#This Row],[Yield]]/100*(1+F8866)</f>
        <v>0</v>
      </c>
    </row>
    <row r="8868" spans="1:6" x14ac:dyDescent="0.2">
      <c r="A8868" s="88">
        <v>9693</v>
      </c>
      <c r="B8868" s="89">
        <v>155.84</v>
      </c>
      <c r="C8868" s="89">
        <f>LN(Table3[[#This Row],[Value]]/B8867)</f>
        <v>-8.1800047119308071E-3</v>
      </c>
      <c r="D8868" s="89"/>
      <c r="E8868" s="89"/>
      <c r="F8868" s="89">
        <f>Table3[[#This Row],[Yield]]/100*(1+F8867)</f>
        <v>0</v>
      </c>
    </row>
    <row r="8869" spans="1:6" x14ac:dyDescent="0.2">
      <c r="A8869" s="88">
        <v>9694</v>
      </c>
      <c r="B8869" s="89">
        <v>157.81</v>
      </c>
      <c r="C8869" s="89">
        <f>LN(Table3[[#This Row],[Value]]/B8868)</f>
        <v>1.2561937865816348E-2</v>
      </c>
      <c r="D8869" s="89"/>
      <c r="E8869" s="89"/>
      <c r="F8869" s="89">
        <f>Table3[[#This Row],[Yield]]/100*(1+F8868)</f>
        <v>0</v>
      </c>
    </row>
    <row r="8870" spans="1:6" x14ac:dyDescent="0.2">
      <c r="A8870" s="88">
        <v>9695</v>
      </c>
      <c r="B8870" s="89">
        <v>158.81</v>
      </c>
      <c r="C8870" s="89">
        <f>LN(Table3[[#This Row],[Value]]/B8869)</f>
        <v>6.3167413625138391E-3</v>
      </c>
      <c r="D8870" s="89"/>
      <c r="E8870" s="89"/>
      <c r="F8870" s="89">
        <f>Table3[[#This Row],[Yield]]/100*(1+F8869)</f>
        <v>0</v>
      </c>
    </row>
    <row r="8871" spans="1:6" x14ac:dyDescent="0.2">
      <c r="A8871" s="88">
        <v>9697</v>
      </c>
      <c r="B8871" s="89">
        <v>158.94</v>
      </c>
      <c r="C8871" s="89">
        <f>LN(Table3[[#This Row],[Value]]/B8870)</f>
        <v>8.1825338947808001E-4</v>
      </c>
      <c r="D8871" s="89"/>
      <c r="E8871" s="89"/>
      <c r="F8871" s="89">
        <f>Table3[[#This Row],[Yield]]/100*(1+F8870)</f>
        <v>0</v>
      </c>
    </row>
    <row r="8872" spans="1:6" x14ac:dyDescent="0.2">
      <c r="A8872" s="88">
        <v>9698</v>
      </c>
      <c r="B8872" s="89">
        <v>157.63</v>
      </c>
      <c r="C8872" s="89">
        <f>LN(Table3[[#This Row],[Value]]/B8871)</f>
        <v>-8.2762578735822798E-3</v>
      </c>
      <c r="D8872" s="89"/>
      <c r="E8872" s="89"/>
      <c r="F8872" s="89">
        <f>Table3[[#This Row],[Yield]]/100*(1+F8871)</f>
        <v>0</v>
      </c>
    </row>
    <row r="8873" spans="1:6" x14ac:dyDescent="0.2">
      <c r="A8873" s="88">
        <v>9699</v>
      </c>
      <c r="B8873" s="89">
        <v>156.41</v>
      </c>
      <c r="C8873" s="89">
        <f>LN(Table3[[#This Row],[Value]]/B8872)</f>
        <v>-7.7697499523008149E-3</v>
      </c>
      <c r="D8873" s="89"/>
      <c r="E8873" s="89"/>
      <c r="F8873" s="89">
        <f>Table3[[#This Row],[Yield]]/100*(1+F8872)</f>
        <v>0</v>
      </c>
    </row>
    <row r="8874" spans="1:6" x14ac:dyDescent="0.2">
      <c r="A8874" s="88">
        <v>9700</v>
      </c>
      <c r="B8874" s="89">
        <v>155.58000000000001</v>
      </c>
      <c r="C8874" s="89">
        <f>LN(Table3[[#This Row],[Value]]/B8873)</f>
        <v>-5.3206959075220456E-3</v>
      </c>
      <c r="D8874" s="89"/>
      <c r="E8874" s="89"/>
      <c r="F8874" s="89">
        <f>Table3[[#This Row],[Yield]]/100*(1+F8873)</f>
        <v>0</v>
      </c>
    </row>
    <row r="8875" spans="1:6" x14ac:dyDescent="0.2">
      <c r="A8875" s="88">
        <v>9701</v>
      </c>
      <c r="B8875" s="89">
        <v>155.43</v>
      </c>
      <c r="C8875" s="89">
        <f>LN(Table3[[#This Row],[Value]]/B8874)</f>
        <v>-9.6459928382147957E-4</v>
      </c>
      <c r="D8875" s="89"/>
      <c r="E8875" s="89"/>
      <c r="F8875" s="89">
        <f>Table3[[#This Row],[Yield]]/100*(1+F8874)</f>
        <v>0</v>
      </c>
    </row>
    <row r="8876" spans="1:6" x14ac:dyDescent="0.2">
      <c r="A8876" s="88">
        <v>9702</v>
      </c>
      <c r="B8876" s="89">
        <v>154.59</v>
      </c>
      <c r="C8876" s="89">
        <f>LN(Table3[[#This Row],[Value]]/B8875)</f>
        <v>-5.4190184865640914E-3</v>
      </c>
      <c r="D8876" s="89"/>
      <c r="E8876" s="89"/>
      <c r="F8876" s="89">
        <f>Table3[[#This Row],[Yield]]/100*(1+F8875)</f>
        <v>0</v>
      </c>
    </row>
    <row r="8877" spans="1:6" x14ac:dyDescent="0.2">
      <c r="A8877" s="88">
        <v>9704</v>
      </c>
      <c r="B8877" s="89">
        <v>155.71</v>
      </c>
      <c r="C8877" s="89">
        <f>LN(Table3[[#This Row],[Value]]/B8876)</f>
        <v>7.2188518450906477E-3</v>
      </c>
      <c r="D8877" s="89"/>
      <c r="E8877" s="89"/>
      <c r="F8877" s="89">
        <f>Table3[[#This Row],[Yield]]/100*(1+F8876)</f>
        <v>0</v>
      </c>
    </row>
    <row r="8878" spans="1:6" x14ac:dyDescent="0.2">
      <c r="A8878" s="88">
        <v>9705</v>
      </c>
      <c r="B8878" s="89">
        <v>156.72999999999999</v>
      </c>
      <c r="C8878" s="89">
        <f>LN(Table3[[#This Row],[Value]]/B8877)</f>
        <v>6.5292768126432796E-3</v>
      </c>
      <c r="D8878" s="89"/>
      <c r="E8878" s="89"/>
      <c r="F8878" s="89">
        <f>Table3[[#This Row],[Yield]]/100*(1+F8877)</f>
        <v>0</v>
      </c>
    </row>
    <row r="8879" spans="1:6" x14ac:dyDescent="0.2">
      <c r="A8879" s="88">
        <v>9706</v>
      </c>
      <c r="B8879" s="89">
        <v>159.33000000000001</v>
      </c>
      <c r="C8879" s="89">
        <f>LN(Table3[[#This Row],[Value]]/B8878)</f>
        <v>1.6452943436440801E-2</v>
      </c>
      <c r="D8879" s="89"/>
      <c r="E8879" s="89"/>
      <c r="F8879" s="89">
        <f>Table3[[#This Row],[Yield]]/100*(1+F8878)</f>
        <v>0</v>
      </c>
    </row>
    <row r="8880" spans="1:6" x14ac:dyDescent="0.2">
      <c r="A8880" s="88">
        <v>9707</v>
      </c>
      <c r="B8880" s="89">
        <v>160.58000000000001</v>
      </c>
      <c r="C8880" s="89">
        <f>LN(Table3[[#This Row],[Value]]/B8879)</f>
        <v>7.8147376541205325E-3</v>
      </c>
      <c r="D8880" s="89"/>
      <c r="E8880" s="89"/>
      <c r="F8880" s="89">
        <f>Table3[[#This Row],[Yield]]/100*(1+F8879)</f>
        <v>0</v>
      </c>
    </row>
    <row r="8881" spans="1:6" x14ac:dyDescent="0.2">
      <c r="A8881" s="88">
        <v>9708</v>
      </c>
      <c r="B8881" s="89">
        <v>160.18</v>
      </c>
      <c r="C8881" s="89">
        <f>LN(Table3[[#This Row],[Value]]/B8880)</f>
        <v>-2.4940778610018019E-3</v>
      </c>
      <c r="D8881" s="89"/>
      <c r="E8881" s="89"/>
      <c r="F8881" s="89">
        <f>Table3[[#This Row],[Yield]]/100*(1+F8880)</f>
        <v>0</v>
      </c>
    </row>
    <row r="8882" spans="1:6" x14ac:dyDescent="0.2">
      <c r="A8882" s="88">
        <v>9709</v>
      </c>
      <c r="B8882" s="89">
        <v>160.47</v>
      </c>
      <c r="C8882" s="89">
        <f>LN(Table3[[#This Row],[Value]]/B8881)</f>
        <v>1.8088263157322697E-3</v>
      </c>
      <c r="D8882" s="89"/>
      <c r="E8882" s="89"/>
      <c r="F8882" s="89">
        <f>Table3[[#This Row],[Yield]]/100*(1+F8881)</f>
        <v>0</v>
      </c>
    </row>
    <row r="8883" spans="1:6" x14ac:dyDescent="0.2">
      <c r="A8883" s="88">
        <v>9711</v>
      </c>
      <c r="B8883" s="89">
        <v>161.84</v>
      </c>
      <c r="C8883" s="89">
        <f>LN(Table3[[#This Row],[Value]]/B8882)</f>
        <v>8.5011836482217253E-3</v>
      </c>
      <c r="D8883" s="89"/>
      <c r="E8883" s="89"/>
      <c r="F8883" s="89">
        <f>Table3[[#This Row],[Yield]]/100*(1+F8882)</f>
        <v>0</v>
      </c>
    </row>
    <row r="8884" spans="1:6" x14ac:dyDescent="0.2">
      <c r="A8884" s="88">
        <v>9712</v>
      </c>
      <c r="B8884" s="89">
        <v>163.4</v>
      </c>
      <c r="C8884" s="89">
        <f>LN(Table3[[#This Row],[Value]]/B8883)</f>
        <v>9.5929895664124878E-3</v>
      </c>
      <c r="D8884" s="89"/>
      <c r="E8884" s="89"/>
      <c r="F8884" s="89">
        <f>Table3[[#This Row],[Yield]]/100*(1+F8883)</f>
        <v>0</v>
      </c>
    </row>
    <row r="8885" spans="1:6" x14ac:dyDescent="0.2">
      <c r="A8885" s="88">
        <v>9713</v>
      </c>
      <c r="B8885" s="89">
        <v>163.22999999999999</v>
      </c>
      <c r="C8885" s="89">
        <f>LN(Table3[[#This Row],[Value]]/B8884)</f>
        <v>-1.0409332599589079E-3</v>
      </c>
      <c r="D8885" s="89"/>
      <c r="E8885" s="89"/>
      <c r="F8885" s="89">
        <f>Table3[[#This Row],[Yield]]/100*(1+F8884)</f>
        <v>0</v>
      </c>
    </row>
    <row r="8886" spans="1:6" x14ac:dyDescent="0.2">
      <c r="A8886" s="88">
        <v>9714</v>
      </c>
      <c r="B8886" s="89">
        <v>163.34</v>
      </c>
      <c r="C8886" s="89">
        <f>LN(Table3[[#This Row],[Value]]/B8885)</f>
        <v>6.7366876418604917E-4</v>
      </c>
      <c r="D8886" s="89"/>
      <c r="E8886" s="89"/>
      <c r="F8886" s="89">
        <f>Table3[[#This Row],[Yield]]/100*(1+F8885)</f>
        <v>0</v>
      </c>
    </row>
    <row r="8887" spans="1:6" x14ac:dyDescent="0.2">
      <c r="A8887" s="88">
        <v>9715</v>
      </c>
      <c r="B8887" s="89">
        <v>164.16</v>
      </c>
      <c r="C8887" s="89">
        <f>LN(Table3[[#This Row],[Value]]/B8886)</f>
        <v>5.0076440522750848E-3</v>
      </c>
      <c r="D8887" s="89"/>
      <c r="E8887" s="89"/>
      <c r="F8887" s="89">
        <f>Table3[[#This Row],[Yield]]/100*(1+F8886)</f>
        <v>0</v>
      </c>
    </row>
    <row r="8888" spans="1:6" x14ac:dyDescent="0.2">
      <c r="A8888" s="88">
        <v>9716</v>
      </c>
      <c r="B8888" s="89">
        <v>165.21</v>
      </c>
      <c r="C8888" s="89">
        <f>LN(Table3[[#This Row],[Value]]/B8887)</f>
        <v>6.3758299600950629E-3</v>
      </c>
      <c r="D8888" s="89"/>
      <c r="E8888" s="89"/>
      <c r="F8888" s="89">
        <f>Table3[[#This Row],[Yield]]/100*(1+F8887)</f>
        <v>0</v>
      </c>
    </row>
    <row r="8889" spans="1:6" x14ac:dyDescent="0.2">
      <c r="A8889" s="88">
        <v>9718</v>
      </c>
      <c r="B8889" s="89">
        <v>166.14</v>
      </c>
      <c r="C8889" s="89">
        <f>LN(Table3[[#This Row],[Value]]/B8888)</f>
        <v>5.6134144684254553E-3</v>
      </c>
      <c r="D8889" s="89"/>
      <c r="E8889" s="89"/>
      <c r="F8889" s="89">
        <f>Table3[[#This Row],[Yield]]/100*(1+F8888)</f>
        <v>0</v>
      </c>
    </row>
    <row r="8890" spans="1:6" x14ac:dyDescent="0.2">
      <c r="A8890" s="88">
        <v>9719</v>
      </c>
      <c r="B8890" s="89">
        <v>162.88999999999999</v>
      </c>
      <c r="C8890" s="89">
        <f>LN(Table3[[#This Row],[Value]]/B8889)</f>
        <v>-1.9755680041411761E-2</v>
      </c>
      <c r="D8890" s="89"/>
      <c r="E8890" s="89"/>
      <c r="F8890" s="89">
        <f>Table3[[#This Row],[Yield]]/100*(1+F8889)</f>
        <v>0</v>
      </c>
    </row>
    <row r="8891" spans="1:6" x14ac:dyDescent="0.2">
      <c r="A8891" s="88">
        <v>9720</v>
      </c>
      <c r="B8891" s="89">
        <v>161.68</v>
      </c>
      <c r="C8891" s="89">
        <f>LN(Table3[[#This Row],[Value]]/B8890)</f>
        <v>-7.4560532741479758E-3</v>
      </c>
      <c r="D8891" s="89"/>
      <c r="E8891" s="89"/>
      <c r="F8891" s="89">
        <f>Table3[[#This Row],[Yield]]/100*(1+F8890)</f>
        <v>0</v>
      </c>
    </row>
    <row r="8892" spans="1:6" x14ac:dyDescent="0.2">
      <c r="A8892" s="88">
        <v>9721</v>
      </c>
      <c r="B8892" s="89">
        <v>163.28</v>
      </c>
      <c r="C8892" s="89">
        <f>LN(Table3[[#This Row],[Value]]/B8891)</f>
        <v>9.8474454062237263E-3</v>
      </c>
      <c r="D8892" s="89"/>
      <c r="E8892" s="89"/>
      <c r="F8892" s="89">
        <f>Table3[[#This Row],[Yield]]/100*(1+F8891)</f>
        <v>0</v>
      </c>
    </row>
    <row r="8893" spans="1:6" x14ac:dyDescent="0.2">
      <c r="A8893" s="88">
        <v>9722</v>
      </c>
      <c r="B8893" s="89">
        <v>164.85</v>
      </c>
      <c r="C8893" s="89">
        <f>LN(Table3[[#This Row],[Value]]/B8892)</f>
        <v>9.5694510161506725E-3</v>
      </c>
      <c r="D8893" s="89"/>
      <c r="E8893" s="89"/>
      <c r="F8893" s="89">
        <f>Table3[[#This Row],[Yield]]/100*(1+F8892)</f>
        <v>0</v>
      </c>
    </row>
    <row r="8894" spans="1:6" x14ac:dyDescent="0.2">
      <c r="A8894" s="88">
        <v>9723</v>
      </c>
      <c r="B8894" s="89">
        <v>166.64</v>
      </c>
      <c r="C8894" s="89">
        <f>LN(Table3[[#This Row],[Value]]/B8893)</f>
        <v>1.0799827434976523E-2</v>
      </c>
      <c r="D8894" s="89"/>
      <c r="E8894" s="89"/>
      <c r="F8894" s="89">
        <f>Table3[[#This Row],[Yield]]/100*(1+F8893)</f>
        <v>0</v>
      </c>
    </row>
    <row r="8895" spans="1:6" x14ac:dyDescent="0.2">
      <c r="A8895" s="88">
        <v>9725</v>
      </c>
      <c r="B8895" s="89">
        <v>166.1</v>
      </c>
      <c r="C8895" s="89">
        <f>LN(Table3[[#This Row],[Value]]/B8894)</f>
        <v>-3.2457803334673472E-3</v>
      </c>
      <c r="D8895" s="89"/>
      <c r="E8895" s="89"/>
      <c r="F8895" s="89">
        <f>Table3[[#This Row],[Yield]]/100*(1+F8894)</f>
        <v>0</v>
      </c>
    </row>
    <row r="8896" spans="1:6" x14ac:dyDescent="0.2">
      <c r="A8896" s="88">
        <v>9726</v>
      </c>
      <c r="B8896" s="89">
        <v>164.14</v>
      </c>
      <c r="C8896" s="89">
        <f>LN(Table3[[#This Row],[Value]]/B8895)</f>
        <v>-1.1870294417683598E-2</v>
      </c>
      <c r="D8896" s="89"/>
      <c r="E8896" s="89"/>
      <c r="F8896" s="89">
        <f>Table3[[#This Row],[Yield]]/100*(1+F8895)</f>
        <v>0</v>
      </c>
    </row>
    <row r="8897" spans="1:6" x14ac:dyDescent="0.2">
      <c r="A8897" s="88">
        <v>9727</v>
      </c>
      <c r="B8897" s="89">
        <v>164.41</v>
      </c>
      <c r="C8897" s="89">
        <f>LN(Table3[[#This Row],[Value]]/B8896)</f>
        <v>1.6435858212200784E-3</v>
      </c>
      <c r="D8897" s="89"/>
      <c r="E8897" s="89"/>
      <c r="F8897" s="89">
        <f>Table3[[#This Row],[Yield]]/100*(1+F8896)</f>
        <v>0</v>
      </c>
    </row>
    <row r="8898" spans="1:6" x14ac:dyDescent="0.2">
      <c r="A8898" s="88">
        <v>9728</v>
      </c>
      <c r="B8898" s="89">
        <v>162.43</v>
      </c>
      <c r="C8898" s="89">
        <f>LN(Table3[[#This Row],[Value]]/B8897)</f>
        <v>-1.2116168291481186E-2</v>
      </c>
      <c r="D8898" s="89"/>
      <c r="E8898" s="89"/>
      <c r="F8898" s="89">
        <f>Table3[[#This Row],[Yield]]/100*(1+F8897)</f>
        <v>0</v>
      </c>
    </row>
    <row r="8899" spans="1:6" x14ac:dyDescent="0.2">
      <c r="A8899" s="88">
        <v>9729</v>
      </c>
      <c r="B8899" s="89">
        <v>162.06</v>
      </c>
      <c r="C8899" s="89">
        <f>LN(Table3[[#This Row],[Value]]/B8898)</f>
        <v>-2.2805026987252177E-3</v>
      </c>
      <c r="D8899" s="89"/>
      <c r="E8899" s="89"/>
      <c r="F8899" s="89">
        <f>Table3[[#This Row],[Yield]]/100*(1+F8898)</f>
        <v>0</v>
      </c>
    </row>
    <row r="8900" spans="1:6" x14ac:dyDescent="0.2">
      <c r="A8900" s="88">
        <v>9730</v>
      </c>
      <c r="B8900" s="89">
        <v>162.78</v>
      </c>
      <c r="C8900" s="89">
        <f>LN(Table3[[#This Row],[Value]]/B8899)</f>
        <v>4.432958866316135E-3</v>
      </c>
      <c r="D8900" s="89"/>
      <c r="E8900" s="89"/>
      <c r="F8900" s="89">
        <f>Table3[[#This Row],[Yield]]/100*(1+F8899)</f>
        <v>0</v>
      </c>
    </row>
    <row r="8901" spans="1:6" x14ac:dyDescent="0.2">
      <c r="A8901" s="88">
        <v>9732</v>
      </c>
      <c r="B8901" s="89">
        <v>163.41</v>
      </c>
      <c r="C8901" s="89">
        <f>LN(Table3[[#This Row],[Value]]/B8900)</f>
        <v>3.8627841647974866E-3</v>
      </c>
      <c r="D8901" s="89"/>
      <c r="E8901" s="89"/>
      <c r="F8901" s="89">
        <f>Table3[[#This Row],[Yield]]/100*(1+F8900)</f>
        <v>0</v>
      </c>
    </row>
    <row r="8902" spans="1:6" x14ac:dyDescent="0.2">
      <c r="A8902" s="88">
        <v>9733</v>
      </c>
      <c r="B8902" s="89">
        <v>161.46</v>
      </c>
      <c r="C8902" s="89">
        <f>LN(Table3[[#This Row],[Value]]/B8901)</f>
        <v>-1.2004946096823262E-2</v>
      </c>
      <c r="D8902" s="89"/>
      <c r="E8902" s="89"/>
      <c r="F8902" s="89">
        <f>Table3[[#This Row],[Yield]]/100*(1+F8901)</f>
        <v>0</v>
      </c>
    </row>
    <row r="8903" spans="1:6" x14ac:dyDescent="0.2">
      <c r="A8903" s="88">
        <v>9734</v>
      </c>
      <c r="B8903" s="89">
        <v>160.41</v>
      </c>
      <c r="C8903" s="89">
        <f>LN(Table3[[#This Row],[Value]]/B8902)</f>
        <v>-6.5243963381195749E-3</v>
      </c>
      <c r="D8903" s="89"/>
      <c r="E8903" s="89"/>
      <c r="F8903" s="89">
        <f>Table3[[#This Row],[Yield]]/100*(1+F8902)</f>
        <v>0</v>
      </c>
    </row>
    <row r="8904" spans="1:6" x14ac:dyDescent="0.2">
      <c r="A8904" s="88">
        <v>9735</v>
      </c>
      <c r="B8904" s="89">
        <v>161.18</v>
      </c>
      <c r="C8904" s="89">
        <f>LN(Table3[[#This Row],[Value]]/B8903)</f>
        <v>4.7887152676154999E-3</v>
      </c>
      <c r="D8904" s="89"/>
      <c r="E8904" s="89"/>
      <c r="F8904" s="89">
        <f>Table3[[#This Row],[Yield]]/100*(1+F8903)</f>
        <v>0</v>
      </c>
    </row>
    <row r="8905" spans="1:6" x14ac:dyDescent="0.2">
      <c r="A8905" s="88">
        <v>9736</v>
      </c>
      <c r="B8905" s="89">
        <v>161.36000000000001</v>
      </c>
      <c r="C8905" s="89">
        <f>LN(Table3[[#This Row],[Value]]/B8904)</f>
        <v>1.1161407495910236E-3</v>
      </c>
      <c r="D8905" s="89"/>
      <c r="E8905" s="89"/>
      <c r="F8905" s="89">
        <f>Table3[[#This Row],[Yield]]/100*(1+F8904)</f>
        <v>0</v>
      </c>
    </row>
    <row r="8906" spans="1:6" x14ac:dyDescent="0.2">
      <c r="A8906" s="88">
        <v>9737</v>
      </c>
      <c r="B8906" s="89">
        <v>161.88</v>
      </c>
      <c r="C8906" s="89">
        <f>LN(Table3[[#This Row],[Value]]/B8905)</f>
        <v>3.2174263617084074E-3</v>
      </c>
      <c r="D8906" s="89"/>
      <c r="E8906" s="89"/>
      <c r="F8906" s="89">
        <f>Table3[[#This Row],[Yield]]/100*(1+F8905)</f>
        <v>0</v>
      </c>
    </row>
    <row r="8907" spans="1:6" x14ac:dyDescent="0.2">
      <c r="A8907" s="88">
        <v>9739</v>
      </c>
      <c r="B8907" s="89">
        <v>161.83000000000001</v>
      </c>
      <c r="C8907" s="89">
        <f>LN(Table3[[#This Row],[Value]]/B8906)</f>
        <v>-3.0891847887070772E-4</v>
      </c>
      <c r="D8907" s="89"/>
      <c r="E8907" s="89"/>
      <c r="F8907" s="89">
        <f>Table3[[#This Row],[Yield]]/100*(1+F8906)</f>
        <v>0</v>
      </c>
    </row>
    <row r="8908" spans="1:6" x14ac:dyDescent="0.2">
      <c r="A8908" s="88">
        <v>9740</v>
      </c>
      <c r="B8908" s="89">
        <v>162.51</v>
      </c>
      <c r="C8908" s="89">
        <f>LN(Table3[[#This Row],[Value]]/B8907)</f>
        <v>4.1931368091230438E-3</v>
      </c>
      <c r="D8908" s="89"/>
      <c r="E8908" s="89"/>
      <c r="F8908" s="89">
        <f>Table3[[#This Row],[Yield]]/100*(1+F8907)</f>
        <v>0</v>
      </c>
    </row>
    <row r="8909" spans="1:6" x14ac:dyDescent="0.2">
      <c r="A8909" s="88">
        <v>9741</v>
      </c>
      <c r="B8909" s="89">
        <v>163.93</v>
      </c>
      <c r="C8909" s="89">
        <f>LN(Table3[[#This Row],[Value]]/B8908)</f>
        <v>8.6999691004477804E-3</v>
      </c>
      <c r="D8909" s="89"/>
      <c r="E8909" s="89"/>
      <c r="F8909" s="89">
        <f>Table3[[#This Row],[Yield]]/100*(1+F8908)</f>
        <v>0</v>
      </c>
    </row>
    <row r="8910" spans="1:6" x14ac:dyDescent="0.2">
      <c r="A8910" s="88">
        <v>9742</v>
      </c>
      <c r="B8910" s="89">
        <v>163.22999999999999</v>
      </c>
      <c r="C8910" s="89">
        <f>LN(Table3[[#This Row],[Value]]/B8909)</f>
        <v>-4.2792582724214016E-3</v>
      </c>
      <c r="D8910" s="89"/>
      <c r="E8910" s="89"/>
      <c r="F8910" s="89">
        <f>Table3[[#This Row],[Yield]]/100*(1+F8909)</f>
        <v>0</v>
      </c>
    </row>
    <row r="8911" spans="1:6" x14ac:dyDescent="0.2">
      <c r="A8911" s="88">
        <v>9743</v>
      </c>
      <c r="B8911" s="89">
        <v>163.75</v>
      </c>
      <c r="C8911" s="89">
        <f>LN(Table3[[#This Row],[Value]]/B8910)</f>
        <v>3.1806253494176288E-3</v>
      </c>
      <c r="D8911" s="89"/>
      <c r="E8911" s="89"/>
      <c r="F8911" s="89">
        <f>Table3[[#This Row],[Yield]]/100*(1+F8910)</f>
        <v>0</v>
      </c>
    </row>
    <row r="8912" spans="1:6" x14ac:dyDescent="0.2">
      <c r="A8912" s="88">
        <v>9747</v>
      </c>
      <c r="B8912" s="89">
        <v>166.1</v>
      </c>
      <c r="C8912" s="89">
        <f>LN(Table3[[#This Row],[Value]]/B8911)</f>
        <v>1.4249142103887873E-2</v>
      </c>
      <c r="D8912" s="89"/>
      <c r="E8912" s="89"/>
      <c r="F8912" s="89">
        <f>Table3[[#This Row],[Yield]]/100*(1+F8911)</f>
        <v>0</v>
      </c>
    </row>
    <row r="8913" spans="1:6" x14ac:dyDescent="0.2">
      <c r="A8913" s="88">
        <v>9748</v>
      </c>
      <c r="B8913" s="89">
        <v>165.05</v>
      </c>
      <c r="C8913" s="89">
        <f>LN(Table3[[#This Row],[Value]]/B8912)</f>
        <v>-6.3415583200471101E-3</v>
      </c>
      <c r="D8913" s="89"/>
      <c r="E8913" s="89"/>
      <c r="F8913" s="89">
        <f>Table3[[#This Row],[Yield]]/100*(1+F8912)</f>
        <v>0</v>
      </c>
    </row>
    <row r="8914" spans="1:6" x14ac:dyDescent="0.2">
      <c r="A8914" s="88">
        <v>9749</v>
      </c>
      <c r="B8914" s="89">
        <v>164.94</v>
      </c>
      <c r="C8914" s="89">
        <f>LN(Table3[[#This Row],[Value]]/B8913)</f>
        <v>-6.6668689399273487E-4</v>
      </c>
      <c r="D8914" s="89"/>
      <c r="E8914" s="89"/>
      <c r="F8914" s="89">
        <f>Table3[[#This Row],[Yield]]/100*(1+F8913)</f>
        <v>0</v>
      </c>
    </row>
    <row r="8915" spans="1:6" x14ac:dyDescent="0.2">
      <c r="A8915" s="88">
        <v>9750</v>
      </c>
      <c r="B8915" s="89">
        <v>163.35</v>
      </c>
      <c r="C8915" s="89">
        <f>LN(Table3[[#This Row],[Value]]/B8914)</f>
        <v>-9.6866333581302148E-3</v>
      </c>
      <c r="D8915" s="89"/>
      <c r="E8915" s="89"/>
      <c r="F8915" s="89">
        <f>Table3[[#This Row],[Yield]]/100*(1+F8914)</f>
        <v>0</v>
      </c>
    </row>
    <row r="8916" spans="1:6" x14ac:dyDescent="0.2">
      <c r="A8916" s="88">
        <v>9751</v>
      </c>
      <c r="B8916" s="89">
        <v>162.16</v>
      </c>
      <c r="C8916" s="89">
        <f>LN(Table3[[#This Row],[Value]]/B8915)</f>
        <v>-7.3116359033345247E-3</v>
      </c>
      <c r="D8916" s="89"/>
      <c r="E8916" s="89"/>
      <c r="F8916" s="89">
        <f>Table3[[#This Row],[Yield]]/100*(1+F8915)</f>
        <v>0</v>
      </c>
    </row>
    <row r="8917" spans="1:6" x14ac:dyDescent="0.2">
      <c r="A8917" s="88">
        <v>9753</v>
      </c>
      <c r="B8917" s="89">
        <v>158.97</v>
      </c>
      <c r="C8917" s="89">
        <f>LN(Table3[[#This Row],[Value]]/B8916)</f>
        <v>-1.986799697096419E-2</v>
      </c>
      <c r="D8917" s="89"/>
      <c r="E8917" s="89"/>
      <c r="F8917" s="89">
        <f>Table3[[#This Row],[Yield]]/100*(1+F8916)</f>
        <v>0</v>
      </c>
    </row>
    <row r="8918" spans="1:6" x14ac:dyDescent="0.2">
      <c r="A8918" s="88">
        <v>9754</v>
      </c>
      <c r="B8918" s="89">
        <v>160.57</v>
      </c>
      <c r="C8918" s="89">
        <f>LN(Table3[[#This Row],[Value]]/B8917)</f>
        <v>1.0014479388812845E-2</v>
      </c>
      <c r="D8918" s="89"/>
      <c r="E8918" s="89"/>
      <c r="F8918" s="89">
        <f>Table3[[#This Row],[Yield]]/100*(1+F8917)</f>
        <v>0</v>
      </c>
    </row>
    <row r="8919" spans="1:6" x14ac:dyDescent="0.2">
      <c r="A8919" s="88">
        <v>9755</v>
      </c>
      <c r="B8919" s="89">
        <v>159.35</v>
      </c>
      <c r="C8919" s="89">
        <f>LN(Table3[[#This Row],[Value]]/B8918)</f>
        <v>-7.6269436982478881E-3</v>
      </c>
      <c r="D8919" s="89"/>
      <c r="E8919" s="89"/>
      <c r="F8919" s="89">
        <f>Table3[[#This Row],[Yield]]/100*(1+F8918)</f>
        <v>0</v>
      </c>
    </row>
    <row r="8920" spans="1:6" x14ac:dyDescent="0.2">
      <c r="A8920" s="88">
        <v>9756</v>
      </c>
      <c r="B8920" s="89">
        <v>158.71</v>
      </c>
      <c r="C8920" s="89">
        <f>LN(Table3[[#This Row],[Value]]/B8919)</f>
        <v>-4.0244033438781883E-3</v>
      </c>
      <c r="D8920" s="89"/>
      <c r="E8920" s="89"/>
      <c r="F8920" s="89">
        <f>Table3[[#This Row],[Yield]]/100*(1+F8919)</f>
        <v>0</v>
      </c>
    </row>
    <row r="8921" spans="1:6" x14ac:dyDescent="0.2">
      <c r="A8921" s="88">
        <v>9757</v>
      </c>
      <c r="B8921" s="89">
        <v>156.74</v>
      </c>
      <c r="C8921" s="89">
        <f>LN(Table3[[#This Row],[Value]]/B8920)</f>
        <v>-1.2490255894748593E-2</v>
      </c>
      <c r="D8921" s="89"/>
      <c r="E8921" s="89"/>
      <c r="F8921" s="89">
        <f>Table3[[#This Row],[Yield]]/100*(1+F8920)</f>
        <v>0</v>
      </c>
    </row>
    <row r="8922" spans="1:6" x14ac:dyDescent="0.2">
      <c r="A8922" s="88">
        <v>9758</v>
      </c>
      <c r="B8922" s="89">
        <v>157.86000000000001</v>
      </c>
      <c r="C8922" s="89">
        <f>LN(Table3[[#This Row],[Value]]/B8921)</f>
        <v>7.1201826555377891E-3</v>
      </c>
      <c r="D8922" s="89"/>
      <c r="E8922" s="89"/>
      <c r="F8922" s="89">
        <f>Table3[[#This Row],[Yield]]/100*(1+F8921)</f>
        <v>0</v>
      </c>
    </row>
    <row r="8923" spans="1:6" x14ac:dyDescent="0.2">
      <c r="A8923" s="88">
        <v>9760</v>
      </c>
      <c r="B8923" s="89">
        <v>156.26</v>
      </c>
      <c r="C8923" s="89">
        <f>LN(Table3[[#This Row],[Value]]/B8922)</f>
        <v>-1.0187277711658263E-2</v>
      </c>
      <c r="D8923" s="89"/>
      <c r="E8923" s="89"/>
      <c r="F8923" s="89">
        <f>Table3[[#This Row],[Yield]]/100*(1+F8922)</f>
        <v>0</v>
      </c>
    </row>
    <row r="8924" spans="1:6" x14ac:dyDescent="0.2">
      <c r="A8924" s="88">
        <v>9761</v>
      </c>
      <c r="B8924" s="89">
        <v>157.56</v>
      </c>
      <c r="C8924" s="89">
        <f>LN(Table3[[#This Row],[Value]]/B8923)</f>
        <v>8.2850515341068645E-3</v>
      </c>
      <c r="D8924" s="89"/>
      <c r="E8924" s="89"/>
      <c r="F8924" s="89">
        <f>Table3[[#This Row],[Yield]]/100*(1+F8923)</f>
        <v>0</v>
      </c>
    </row>
    <row r="8925" spans="1:6" x14ac:dyDescent="0.2">
      <c r="A8925" s="88">
        <v>9762</v>
      </c>
      <c r="B8925" s="89">
        <v>156.65</v>
      </c>
      <c r="C8925" s="89">
        <f>LN(Table3[[#This Row],[Value]]/B8924)</f>
        <v>-5.7923207045043222E-3</v>
      </c>
      <c r="D8925" s="89"/>
      <c r="E8925" s="89"/>
      <c r="F8925" s="89">
        <f>Table3[[#This Row],[Yield]]/100*(1+F8924)</f>
        <v>0</v>
      </c>
    </row>
    <row r="8926" spans="1:6" x14ac:dyDescent="0.2">
      <c r="A8926" s="88">
        <v>9763</v>
      </c>
      <c r="B8926" s="89">
        <v>156.96</v>
      </c>
      <c r="C8926" s="89">
        <f>LN(Table3[[#This Row],[Value]]/B8925)</f>
        <v>1.9769784188522076E-3</v>
      </c>
      <c r="D8926" s="89"/>
      <c r="E8926" s="89"/>
      <c r="F8926" s="89">
        <f>Table3[[#This Row],[Yield]]/100*(1+F8925)</f>
        <v>0</v>
      </c>
    </row>
    <row r="8927" spans="1:6" x14ac:dyDescent="0.2">
      <c r="A8927" s="88">
        <v>9764</v>
      </c>
      <c r="B8927" s="89">
        <v>158.65</v>
      </c>
      <c r="C8927" s="89">
        <f>LN(Table3[[#This Row],[Value]]/B8926)</f>
        <v>1.0709522212151702E-2</v>
      </c>
      <c r="D8927" s="89"/>
      <c r="E8927" s="89"/>
      <c r="F8927" s="89">
        <f>Table3[[#This Row],[Yield]]/100*(1+F8926)</f>
        <v>0</v>
      </c>
    </row>
    <row r="8928" spans="1:6" x14ac:dyDescent="0.2">
      <c r="A8928" s="88">
        <v>9765</v>
      </c>
      <c r="B8928" s="89">
        <v>159.27000000000001</v>
      </c>
      <c r="C8928" s="89">
        <f>LN(Table3[[#This Row],[Value]]/B8927)</f>
        <v>3.9003572344852556E-3</v>
      </c>
      <c r="D8928" s="89"/>
      <c r="E8928" s="89"/>
      <c r="F8928" s="89">
        <f>Table3[[#This Row],[Yield]]/100*(1+F8927)</f>
        <v>0</v>
      </c>
    </row>
    <row r="8929" spans="1:6" x14ac:dyDescent="0.2">
      <c r="A8929" s="88">
        <v>9767</v>
      </c>
      <c r="B8929" s="89">
        <v>158.41999999999999</v>
      </c>
      <c r="C8929" s="89">
        <f>LN(Table3[[#This Row],[Value]]/B8928)</f>
        <v>-5.3511412275562874E-3</v>
      </c>
      <c r="D8929" s="89"/>
      <c r="E8929" s="89"/>
      <c r="F8929" s="89">
        <f>Table3[[#This Row],[Yield]]/100*(1+F8928)</f>
        <v>0</v>
      </c>
    </row>
    <row r="8930" spans="1:6" x14ac:dyDescent="0.2">
      <c r="A8930" s="88">
        <v>9768</v>
      </c>
      <c r="B8930" s="89">
        <v>158.01</v>
      </c>
      <c r="C8930" s="89">
        <f>LN(Table3[[#This Row],[Value]]/B8929)</f>
        <v>-2.5914118727259419E-3</v>
      </c>
      <c r="D8930" s="89"/>
      <c r="E8930" s="89"/>
      <c r="F8930" s="89">
        <f>Table3[[#This Row],[Yield]]/100*(1+F8929)</f>
        <v>0</v>
      </c>
    </row>
    <row r="8931" spans="1:6" x14ac:dyDescent="0.2">
      <c r="A8931" s="88">
        <v>9769</v>
      </c>
      <c r="B8931" s="89">
        <v>157.71</v>
      </c>
      <c r="C8931" s="89">
        <f>LN(Table3[[#This Row],[Value]]/B8930)</f>
        <v>-1.9004186639411541E-3</v>
      </c>
      <c r="D8931" s="89"/>
      <c r="E8931" s="89"/>
      <c r="F8931" s="89">
        <f>Table3[[#This Row],[Yield]]/100*(1+F8930)</f>
        <v>0</v>
      </c>
    </row>
    <row r="8932" spans="1:6" x14ac:dyDescent="0.2">
      <c r="A8932" s="88">
        <v>9770</v>
      </c>
      <c r="B8932" s="89">
        <v>158.19</v>
      </c>
      <c r="C8932" s="89">
        <f>LN(Table3[[#This Row],[Value]]/B8931)</f>
        <v>3.0389387110217533E-3</v>
      </c>
      <c r="D8932" s="89"/>
      <c r="E8932" s="89"/>
      <c r="F8932" s="89">
        <f>Table3[[#This Row],[Yield]]/100*(1+F8931)</f>
        <v>0</v>
      </c>
    </row>
    <row r="8933" spans="1:6" x14ac:dyDescent="0.2">
      <c r="A8933" s="88">
        <v>9771</v>
      </c>
      <c r="B8933" s="89">
        <v>159.69</v>
      </c>
      <c r="C8933" s="89">
        <f>LN(Table3[[#This Row],[Value]]/B8932)</f>
        <v>9.4375936422876668E-3</v>
      </c>
      <c r="D8933" s="89"/>
      <c r="E8933" s="89"/>
      <c r="F8933" s="89">
        <f>Table3[[#This Row],[Yield]]/100*(1+F8932)</f>
        <v>0</v>
      </c>
    </row>
    <row r="8934" spans="1:6" x14ac:dyDescent="0.2">
      <c r="A8934" s="88">
        <v>9772</v>
      </c>
      <c r="B8934" s="89">
        <v>159.63999999999999</v>
      </c>
      <c r="C8934" s="89">
        <f>LN(Table3[[#This Row],[Value]]/B8933)</f>
        <v>-3.1315567224267973E-4</v>
      </c>
      <c r="D8934" s="89"/>
      <c r="E8934" s="89"/>
      <c r="F8934" s="89">
        <f>Table3[[#This Row],[Yield]]/100*(1+F8933)</f>
        <v>0</v>
      </c>
    </row>
    <row r="8935" spans="1:6" x14ac:dyDescent="0.2">
      <c r="A8935" s="88">
        <v>9774</v>
      </c>
      <c r="B8935" s="89">
        <v>156.78</v>
      </c>
      <c r="C8935" s="89">
        <f>LN(Table3[[#This Row],[Value]]/B8934)</f>
        <v>-1.8077731419956916E-2</v>
      </c>
      <c r="D8935" s="89"/>
      <c r="E8935" s="89"/>
      <c r="F8935" s="89">
        <f>Table3[[#This Row],[Yield]]/100*(1+F8934)</f>
        <v>0</v>
      </c>
    </row>
    <row r="8936" spans="1:6" x14ac:dyDescent="0.2">
      <c r="A8936" s="88">
        <v>9775</v>
      </c>
      <c r="B8936" s="89">
        <v>154.86000000000001</v>
      </c>
      <c r="C8936" s="89">
        <f>LN(Table3[[#This Row],[Value]]/B8935)</f>
        <v>-1.232206580199853E-2</v>
      </c>
      <c r="D8936" s="89"/>
      <c r="E8936" s="89"/>
      <c r="F8936" s="89">
        <f>Table3[[#This Row],[Yield]]/100*(1+F8935)</f>
        <v>0</v>
      </c>
    </row>
    <row r="8937" spans="1:6" x14ac:dyDescent="0.2">
      <c r="A8937" s="88">
        <v>9776</v>
      </c>
      <c r="B8937" s="89">
        <v>153.99</v>
      </c>
      <c r="C8937" s="89">
        <f>LN(Table3[[#This Row],[Value]]/B8936)</f>
        <v>-5.6338177182560199E-3</v>
      </c>
      <c r="D8937" s="89"/>
      <c r="E8937" s="89"/>
      <c r="F8937" s="89">
        <f>Table3[[#This Row],[Yield]]/100*(1+F8936)</f>
        <v>0</v>
      </c>
    </row>
    <row r="8938" spans="1:6" x14ac:dyDescent="0.2">
      <c r="A8938" s="88">
        <v>9777</v>
      </c>
      <c r="B8938" s="89">
        <v>152.5</v>
      </c>
      <c r="C8938" s="89">
        <f>LN(Table3[[#This Row],[Value]]/B8937)</f>
        <v>-9.72306919285525E-3</v>
      </c>
      <c r="D8938" s="89"/>
      <c r="E8938" s="89"/>
      <c r="F8938" s="89">
        <f>Table3[[#This Row],[Yield]]/100*(1+F8937)</f>
        <v>0</v>
      </c>
    </row>
    <row r="8939" spans="1:6" x14ac:dyDescent="0.2">
      <c r="A8939" s="88">
        <v>9778</v>
      </c>
      <c r="B8939" s="89">
        <v>153.38999999999999</v>
      </c>
      <c r="C8939" s="89">
        <f>LN(Table3[[#This Row],[Value]]/B8938)</f>
        <v>5.819101712551125E-3</v>
      </c>
      <c r="D8939" s="89"/>
      <c r="E8939" s="89"/>
      <c r="F8939" s="89">
        <f>Table3[[#This Row],[Yield]]/100*(1+F8938)</f>
        <v>0</v>
      </c>
    </row>
    <row r="8940" spans="1:6" x14ac:dyDescent="0.2">
      <c r="A8940" s="88">
        <v>9779</v>
      </c>
      <c r="B8940" s="89">
        <v>151.18</v>
      </c>
      <c r="C8940" s="89">
        <f>LN(Table3[[#This Row],[Value]]/B8939)</f>
        <v>-1.4512517895986838E-2</v>
      </c>
      <c r="D8940" s="89"/>
      <c r="E8940" s="89"/>
      <c r="F8940" s="89">
        <f>Table3[[#This Row],[Yield]]/100*(1+F8939)</f>
        <v>0</v>
      </c>
    </row>
    <row r="8941" spans="1:6" x14ac:dyDescent="0.2">
      <c r="A8941" s="88">
        <v>9781</v>
      </c>
      <c r="B8941" s="89">
        <v>149.35</v>
      </c>
      <c r="C8941" s="89">
        <f>LN(Table3[[#This Row],[Value]]/B8940)</f>
        <v>-1.2178635201911947E-2</v>
      </c>
      <c r="D8941" s="89"/>
      <c r="E8941" s="89"/>
      <c r="F8941" s="89">
        <f>Table3[[#This Row],[Yield]]/100*(1+F8940)</f>
        <v>0</v>
      </c>
    </row>
    <row r="8942" spans="1:6" x14ac:dyDescent="0.2">
      <c r="A8942" s="88">
        <v>9783</v>
      </c>
      <c r="B8942" s="89">
        <v>150.78</v>
      </c>
      <c r="C8942" s="89">
        <f>LN(Table3[[#This Row],[Value]]/B8941)</f>
        <v>9.5292761214369505E-3</v>
      </c>
      <c r="D8942" s="89"/>
      <c r="E8942" s="89"/>
      <c r="F8942" s="89">
        <f>Table3[[#This Row],[Yield]]/100*(1+F8941)</f>
        <v>0</v>
      </c>
    </row>
    <row r="8943" spans="1:6" x14ac:dyDescent="0.2">
      <c r="A8943" s="88">
        <v>9784</v>
      </c>
      <c r="B8943" s="89">
        <v>152.1</v>
      </c>
      <c r="C8943" s="89">
        <f>LN(Table3[[#This Row],[Value]]/B8942)</f>
        <v>8.7163784816913868E-3</v>
      </c>
      <c r="D8943" s="89"/>
      <c r="E8943" s="89"/>
      <c r="F8943" s="89">
        <f>Table3[[#This Row],[Yield]]/100*(1+F8942)</f>
        <v>0</v>
      </c>
    </row>
    <row r="8944" spans="1:6" x14ac:dyDescent="0.2">
      <c r="A8944" s="88">
        <v>9785</v>
      </c>
      <c r="B8944" s="89">
        <v>147.94999999999999</v>
      </c>
      <c r="C8944" s="89">
        <f>LN(Table3[[#This Row],[Value]]/B8943)</f>
        <v>-2.7663820419028581E-2</v>
      </c>
      <c r="D8944" s="89"/>
      <c r="E8944" s="89"/>
      <c r="F8944" s="89">
        <f>Table3[[#This Row],[Yield]]/100*(1+F8943)</f>
        <v>0</v>
      </c>
    </row>
    <row r="8945" spans="1:6" x14ac:dyDescent="0.2">
      <c r="A8945" s="88">
        <v>9786</v>
      </c>
      <c r="B8945" s="89">
        <v>146.85</v>
      </c>
      <c r="C8945" s="89">
        <f>LN(Table3[[#This Row],[Value]]/B8944)</f>
        <v>-7.4627212015894884E-3</v>
      </c>
      <c r="D8945" s="89"/>
      <c r="E8945" s="89"/>
      <c r="F8945" s="89">
        <f>Table3[[#This Row],[Yield]]/100*(1+F8944)</f>
        <v>0</v>
      </c>
    </row>
    <row r="8946" spans="1:6" x14ac:dyDescent="0.2">
      <c r="A8946" s="88">
        <v>9788</v>
      </c>
      <c r="B8946" s="89">
        <v>148.19999999999999</v>
      </c>
      <c r="C8946" s="89">
        <f>LN(Table3[[#This Row],[Value]]/B8945)</f>
        <v>9.1510552173573942E-3</v>
      </c>
      <c r="D8946" s="89"/>
      <c r="E8946" s="89"/>
      <c r="F8946" s="89">
        <f>Table3[[#This Row],[Yield]]/100*(1+F8945)</f>
        <v>0</v>
      </c>
    </row>
    <row r="8947" spans="1:6" x14ac:dyDescent="0.2">
      <c r="A8947" s="88">
        <v>9789</v>
      </c>
      <c r="B8947" s="89">
        <v>145.66</v>
      </c>
      <c r="C8947" s="89">
        <f>LN(Table3[[#This Row],[Value]]/B8946)</f>
        <v>-1.7287574072217371E-2</v>
      </c>
      <c r="D8947" s="89"/>
      <c r="E8947" s="89"/>
      <c r="F8947" s="89">
        <f>Table3[[#This Row],[Yield]]/100*(1+F8946)</f>
        <v>0</v>
      </c>
    </row>
    <row r="8948" spans="1:6" x14ac:dyDescent="0.2">
      <c r="A8948" s="88">
        <v>9790</v>
      </c>
      <c r="B8948" s="89">
        <v>146.72999999999999</v>
      </c>
      <c r="C8948" s="89">
        <f>LN(Table3[[#This Row],[Value]]/B8947)</f>
        <v>7.3190244296062979E-3</v>
      </c>
      <c r="D8948" s="89"/>
      <c r="E8948" s="89"/>
      <c r="F8948" s="89">
        <f>Table3[[#This Row],[Yield]]/100*(1+F8947)</f>
        <v>0</v>
      </c>
    </row>
    <row r="8949" spans="1:6" x14ac:dyDescent="0.2">
      <c r="A8949" s="88">
        <v>9791</v>
      </c>
      <c r="B8949" s="89">
        <v>149.38</v>
      </c>
      <c r="C8949" s="89">
        <f>LN(Table3[[#This Row],[Value]]/B8948)</f>
        <v>1.7899231709545139E-2</v>
      </c>
      <c r="D8949" s="89"/>
      <c r="E8949" s="89"/>
      <c r="F8949" s="89">
        <f>Table3[[#This Row],[Yield]]/100*(1+F8948)</f>
        <v>0</v>
      </c>
    </row>
    <row r="8950" spans="1:6" x14ac:dyDescent="0.2">
      <c r="A8950" s="88">
        <v>9792</v>
      </c>
      <c r="B8950" s="89">
        <v>148.51</v>
      </c>
      <c r="C8950" s="89">
        <f>LN(Table3[[#This Row],[Value]]/B8949)</f>
        <v>-5.841098886066807E-3</v>
      </c>
      <c r="D8950" s="89"/>
      <c r="E8950" s="89"/>
      <c r="F8950" s="89">
        <f>Table3[[#This Row],[Yield]]/100*(1+F8949)</f>
        <v>0</v>
      </c>
    </row>
    <row r="8951" spans="1:6" x14ac:dyDescent="0.2">
      <c r="A8951" s="88">
        <v>9793</v>
      </c>
      <c r="B8951" s="89">
        <v>149.56</v>
      </c>
      <c r="C8951" s="89">
        <f>LN(Table3[[#This Row],[Value]]/B8950)</f>
        <v>7.0453540660591982E-3</v>
      </c>
      <c r="D8951" s="89"/>
      <c r="E8951" s="89"/>
      <c r="F8951" s="89">
        <f>Table3[[#This Row],[Yield]]/100*(1+F8950)</f>
        <v>0</v>
      </c>
    </row>
    <row r="8952" spans="1:6" x14ac:dyDescent="0.2">
      <c r="A8952" s="88">
        <v>9795</v>
      </c>
      <c r="B8952" s="89">
        <v>148.78</v>
      </c>
      <c r="C8952" s="89">
        <f>LN(Table3[[#This Row],[Value]]/B8951)</f>
        <v>-5.2289453457176104E-3</v>
      </c>
      <c r="D8952" s="89"/>
      <c r="E8952" s="89"/>
      <c r="F8952" s="89">
        <f>Table3[[#This Row],[Yield]]/100*(1+F8951)</f>
        <v>0</v>
      </c>
    </row>
    <row r="8953" spans="1:6" x14ac:dyDescent="0.2">
      <c r="A8953" s="88">
        <v>9796</v>
      </c>
      <c r="B8953" s="89">
        <v>149.35</v>
      </c>
      <c r="C8953" s="89">
        <f>LN(Table3[[#This Row],[Value]]/B8952)</f>
        <v>3.8238398989235557E-3</v>
      </c>
      <c r="D8953" s="89"/>
      <c r="E8953" s="89"/>
      <c r="F8953" s="89">
        <f>Table3[[#This Row],[Yield]]/100*(1+F8952)</f>
        <v>0</v>
      </c>
    </row>
    <row r="8954" spans="1:6" x14ac:dyDescent="0.2">
      <c r="A8954" s="88">
        <v>9797</v>
      </c>
      <c r="B8954" s="89">
        <v>151.87</v>
      </c>
      <c r="C8954" s="89">
        <f>LN(Table3[[#This Row],[Value]]/B8953)</f>
        <v>1.6732347080059919E-2</v>
      </c>
      <c r="D8954" s="89"/>
      <c r="E8954" s="89"/>
      <c r="F8954" s="89">
        <f>Table3[[#This Row],[Yield]]/100*(1+F8953)</f>
        <v>0</v>
      </c>
    </row>
    <row r="8955" spans="1:6" x14ac:dyDescent="0.2">
      <c r="A8955" s="88">
        <v>9798</v>
      </c>
      <c r="B8955" s="89">
        <v>151.44999999999999</v>
      </c>
      <c r="C8955" s="89">
        <f>LN(Table3[[#This Row],[Value]]/B8954)</f>
        <v>-2.7693542689323581E-3</v>
      </c>
      <c r="D8955" s="89"/>
      <c r="E8955" s="89"/>
      <c r="F8955" s="89">
        <f>Table3[[#This Row],[Yield]]/100*(1+F8954)</f>
        <v>0</v>
      </c>
    </row>
    <row r="8956" spans="1:6" x14ac:dyDescent="0.2">
      <c r="A8956" s="88">
        <v>9799</v>
      </c>
      <c r="B8956" s="89">
        <v>150.76</v>
      </c>
      <c r="C8956" s="89">
        <f>LN(Table3[[#This Row],[Value]]/B8955)</f>
        <v>-4.5663690743116044E-3</v>
      </c>
      <c r="D8956" s="89"/>
      <c r="E8956" s="89"/>
      <c r="F8956" s="89">
        <f>Table3[[#This Row],[Yield]]/100*(1+F8955)</f>
        <v>0</v>
      </c>
    </row>
    <row r="8957" spans="1:6" x14ac:dyDescent="0.2">
      <c r="A8957" s="88">
        <v>9800</v>
      </c>
      <c r="B8957" s="89">
        <v>150.38</v>
      </c>
      <c r="C8957" s="89">
        <f>LN(Table3[[#This Row],[Value]]/B8956)</f>
        <v>-2.5237444490538532E-3</v>
      </c>
      <c r="D8957" s="89"/>
      <c r="E8957" s="89"/>
      <c r="F8957" s="89">
        <f>Table3[[#This Row],[Yield]]/100*(1+F8956)</f>
        <v>0</v>
      </c>
    </row>
    <row r="8958" spans="1:6" x14ac:dyDescent="0.2">
      <c r="A8958" s="88">
        <v>9802</v>
      </c>
      <c r="B8958" s="89">
        <v>150.51</v>
      </c>
      <c r="C8958" s="89">
        <f>LN(Table3[[#This Row],[Value]]/B8957)</f>
        <v>8.6410321439039505E-4</v>
      </c>
      <c r="D8958" s="89"/>
      <c r="E8958" s="89"/>
      <c r="F8958" s="89">
        <f>Table3[[#This Row],[Yield]]/100*(1+F8957)</f>
        <v>0</v>
      </c>
    </row>
    <row r="8959" spans="1:6" x14ac:dyDescent="0.2">
      <c r="A8959" s="88">
        <v>9804</v>
      </c>
      <c r="B8959" s="89">
        <v>151.22999999999999</v>
      </c>
      <c r="C8959" s="89">
        <f>LN(Table3[[#This Row],[Value]]/B8958)</f>
        <v>4.7723295983777975E-3</v>
      </c>
      <c r="D8959" s="89"/>
      <c r="E8959" s="89"/>
      <c r="F8959" s="89">
        <f>Table3[[#This Row],[Yield]]/100*(1+F8958)</f>
        <v>0</v>
      </c>
    </row>
    <row r="8960" spans="1:6" x14ac:dyDescent="0.2">
      <c r="A8960" s="88">
        <v>9805</v>
      </c>
      <c r="B8960" s="89">
        <v>152.76</v>
      </c>
      <c r="C8960" s="89">
        <f>LN(Table3[[#This Row],[Value]]/B8959)</f>
        <v>1.0066205594666214E-2</v>
      </c>
      <c r="D8960" s="89"/>
      <c r="E8960" s="89"/>
      <c r="F8960" s="89">
        <f>Table3[[#This Row],[Yield]]/100*(1+F8959)</f>
        <v>0</v>
      </c>
    </row>
    <row r="8961" spans="1:6" x14ac:dyDescent="0.2">
      <c r="A8961" s="88">
        <v>9806</v>
      </c>
      <c r="B8961" s="89">
        <v>152.88</v>
      </c>
      <c r="C8961" s="89">
        <f>LN(Table3[[#This Row],[Value]]/B8960)</f>
        <v>7.8523757470216166E-4</v>
      </c>
      <c r="D8961" s="89"/>
      <c r="E8961" s="89"/>
      <c r="F8961" s="89">
        <f>Table3[[#This Row],[Yield]]/100*(1+F8960)</f>
        <v>0</v>
      </c>
    </row>
    <row r="8962" spans="1:6" x14ac:dyDescent="0.2">
      <c r="A8962" s="88">
        <v>9807</v>
      </c>
      <c r="B8962" s="89">
        <v>153.03</v>
      </c>
      <c r="C8962" s="89">
        <f>LN(Table3[[#This Row],[Value]]/B8961)</f>
        <v>9.8068067092724437E-4</v>
      </c>
      <c r="D8962" s="89"/>
      <c r="E8962" s="89"/>
      <c r="F8962" s="89">
        <f>Table3[[#This Row],[Yield]]/100*(1+F8961)</f>
        <v>0</v>
      </c>
    </row>
    <row r="8963" spans="1:6" x14ac:dyDescent="0.2">
      <c r="A8963" s="88">
        <v>9809</v>
      </c>
      <c r="B8963" s="89">
        <v>154.78</v>
      </c>
      <c r="C8963" s="89">
        <f>LN(Table3[[#This Row],[Value]]/B8962)</f>
        <v>1.1370773239368248E-2</v>
      </c>
      <c r="D8963" s="89"/>
      <c r="E8963" s="89"/>
      <c r="F8963" s="89">
        <f>Table3[[#This Row],[Yield]]/100*(1+F8962)</f>
        <v>0</v>
      </c>
    </row>
    <row r="8964" spans="1:6" x14ac:dyDescent="0.2">
      <c r="A8964" s="88">
        <v>9810</v>
      </c>
      <c r="B8964" s="89">
        <v>154.82</v>
      </c>
      <c r="C8964" s="89">
        <f>LN(Table3[[#This Row],[Value]]/B8963)</f>
        <v>2.5839793425416909E-4</v>
      </c>
      <c r="D8964" s="89"/>
      <c r="E8964" s="89"/>
      <c r="F8964" s="89">
        <f>Table3[[#This Row],[Yield]]/100*(1+F8963)</f>
        <v>0</v>
      </c>
    </row>
    <row r="8965" spans="1:6" x14ac:dyDescent="0.2">
      <c r="A8965" s="88">
        <v>9811</v>
      </c>
      <c r="B8965" s="89">
        <v>153.41</v>
      </c>
      <c r="C8965" s="89">
        <f>LN(Table3[[#This Row],[Value]]/B8964)</f>
        <v>-9.1490759198853515E-3</v>
      </c>
      <c r="D8965" s="89"/>
      <c r="E8965" s="89"/>
      <c r="F8965" s="89">
        <f>Table3[[#This Row],[Yield]]/100*(1+F8964)</f>
        <v>0</v>
      </c>
    </row>
    <row r="8966" spans="1:6" x14ac:dyDescent="0.2">
      <c r="A8966" s="88">
        <v>9812</v>
      </c>
      <c r="B8966" s="89">
        <v>154.66</v>
      </c>
      <c r="C8966" s="89">
        <f>LN(Table3[[#This Row],[Value]]/B8965)</f>
        <v>8.1150833242072517E-3</v>
      </c>
      <c r="D8966" s="89"/>
      <c r="E8966" s="89"/>
      <c r="F8966" s="89">
        <f>Table3[[#This Row],[Yield]]/100*(1+F8965)</f>
        <v>0</v>
      </c>
    </row>
    <row r="8967" spans="1:6" x14ac:dyDescent="0.2">
      <c r="A8967" s="88">
        <v>9813</v>
      </c>
      <c r="B8967" s="89">
        <v>155</v>
      </c>
      <c r="C8967" s="89">
        <f>LN(Table3[[#This Row],[Value]]/B8966)</f>
        <v>2.1959577383572752E-3</v>
      </c>
      <c r="D8967" s="89"/>
      <c r="E8967" s="89"/>
      <c r="F8967" s="89">
        <f>Table3[[#This Row],[Yield]]/100*(1+F8966)</f>
        <v>0</v>
      </c>
    </row>
    <row r="8968" spans="1:6" x14ac:dyDescent="0.2">
      <c r="A8968" s="88">
        <v>9814</v>
      </c>
      <c r="B8968" s="89">
        <v>154.58000000000001</v>
      </c>
      <c r="C8968" s="89">
        <f>LN(Table3[[#This Row],[Value]]/B8967)</f>
        <v>-2.7133552405216401E-3</v>
      </c>
      <c r="D8968" s="89"/>
      <c r="E8968" s="89"/>
      <c r="F8968" s="89">
        <f>Table3[[#This Row],[Yield]]/100*(1+F8967)</f>
        <v>0</v>
      </c>
    </row>
    <row r="8969" spans="1:6" x14ac:dyDescent="0.2">
      <c r="A8969" s="88">
        <v>9816</v>
      </c>
      <c r="B8969" s="89">
        <v>155</v>
      </c>
      <c r="C8969" s="89">
        <f>LN(Table3[[#This Row],[Value]]/B8968)</f>
        <v>2.7133552405215707E-3</v>
      </c>
      <c r="D8969" s="89"/>
      <c r="E8969" s="89"/>
      <c r="F8969" s="89">
        <f>Table3[[#This Row],[Yield]]/100*(1+F8968)</f>
        <v>0</v>
      </c>
    </row>
    <row r="8970" spans="1:6" x14ac:dyDescent="0.2">
      <c r="A8970" s="88">
        <v>9817</v>
      </c>
      <c r="B8970" s="89">
        <v>156.53</v>
      </c>
      <c r="C8970" s="89">
        <f>LN(Table3[[#This Row],[Value]]/B8969)</f>
        <v>9.8225679808849609E-3</v>
      </c>
      <c r="D8970" s="89"/>
      <c r="E8970" s="89"/>
      <c r="F8970" s="89">
        <f>Table3[[#This Row],[Yield]]/100*(1+F8969)</f>
        <v>0</v>
      </c>
    </row>
    <row r="8971" spans="1:6" x14ac:dyDescent="0.2">
      <c r="A8971" s="88">
        <v>9818</v>
      </c>
      <c r="B8971" s="89">
        <v>155.15</v>
      </c>
      <c r="C8971" s="89">
        <f>LN(Table3[[#This Row],[Value]]/B8970)</f>
        <v>-8.8552940057422709E-3</v>
      </c>
      <c r="D8971" s="89"/>
      <c r="E8971" s="89"/>
      <c r="F8971" s="89">
        <f>Table3[[#This Row],[Yield]]/100*(1+F8970)</f>
        <v>0</v>
      </c>
    </row>
    <row r="8972" spans="1:6" x14ac:dyDescent="0.2">
      <c r="A8972" s="88">
        <v>9819</v>
      </c>
      <c r="B8972" s="89">
        <v>154.51</v>
      </c>
      <c r="C8972" s="89">
        <f>LN(Table3[[#This Row],[Value]]/B8971)</f>
        <v>-4.1335717320624948E-3</v>
      </c>
      <c r="D8972" s="89"/>
      <c r="E8972" s="89"/>
      <c r="F8972" s="89">
        <f>Table3[[#This Row],[Yield]]/100*(1+F8971)</f>
        <v>0</v>
      </c>
    </row>
    <row r="8973" spans="1:6" x14ac:dyDescent="0.2">
      <c r="A8973" s="88">
        <v>9820</v>
      </c>
      <c r="B8973" s="89">
        <v>152.86000000000001</v>
      </c>
      <c r="C8973" s="89">
        <f>LN(Table3[[#This Row],[Value]]/B8972)</f>
        <v>-1.0736349347588615E-2</v>
      </c>
      <c r="D8973" s="89"/>
      <c r="E8973" s="89"/>
      <c r="F8973" s="89">
        <f>Table3[[#This Row],[Yield]]/100*(1+F8972)</f>
        <v>0</v>
      </c>
    </row>
    <row r="8974" spans="1:6" x14ac:dyDescent="0.2">
      <c r="A8974" s="88">
        <v>9821</v>
      </c>
      <c r="B8974" s="89">
        <v>153.94999999999999</v>
      </c>
      <c r="C8974" s="89">
        <f>LN(Table3[[#This Row],[Value]]/B8973)</f>
        <v>7.1054045557711254E-3</v>
      </c>
      <c r="D8974" s="89"/>
      <c r="E8974" s="89"/>
      <c r="F8974" s="89">
        <f>Table3[[#This Row],[Yield]]/100*(1+F8973)</f>
        <v>0</v>
      </c>
    </row>
    <row r="8975" spans="1:6" x14ac:dyDescent="0.2">
      <c r="A8975" s="88">
        <v>9823</v>
      </c>
      <c r="B8975" s="89">
        <v>155.01</v>
      </c>
      <c r="C8975" s="89">
        <f>LN(Table3[[#This Row],[Value]]/B8974)</f>
        <v>6.8617565966934838E-3</v>
      </c>
      <c r="D8975" s="89"/>
      <c r="E8975" s="89"/>
      <c r="F8975" s="89">
        <f>Table3[[#This Row],[Yield]]/100*(1+F8974)</f>
        <v>0</v>
      </c>
    </row>
    <row r="8976" spans="1:6" x14ac:dyDescent="0.2">
      <c r="A8976" s="88">
        <v>9824</v>
      </c>
      <c r="B8976" s="89">
        <v>155.83000000000001</v>
      </c>
      <c r="C8976" s="89">
        <f>LN(Table3[[#This Row],[Value]]/B8975)</f>
        <v>5.2760384903203028E-3</v>
      </c>
      <c r="D8976" s="89"/>
      <c r="E8976" s="89"/>
      <c r="F8976" s="89">
        <f>Table3[[#This Row],[Yield]]/100*(1+F8975)</f>
        <v>0</v>
      </c>
    </row>
    <row r="8977" spans="1:6" x14ac:dyDescent="0.2">
      <c r="A8977" s="88">
        <v>9825</v>
      </c>
      <c r="B8977" s="89">
        <v>155.72999999999999</v>
      </c>
      <c r="C8977" s="89">
        <f>LN(Table3[[#This Row],[Value]]/B8976)</f>
        <v>-6.4193095027590265E-4</v>
      </c>
      <c r="D8977" s="89"/>
      <c r="E8977" s="89"/>
      <c r="F8977" s="89">
        <f>Table3[[#This Row],[Yield]]/100*(1+F8976)</f>
        <v>0</v>
      </c>
    </row>
    <row r="8978" spans="1:6" x14ac:dyDescent="0.2">
      <c r="A8978" s="88">
        <v>9827</v>
      </c>
      <c r="B8978" s="89">
        <v>157.37</v>
      </c>
      <c r="C8978" s="89">
        <f>LN(Table3[[#This Row],[Value]]/B8977)</f>
        <v>1.0475982105525789E-2</v>
      </c>
      <c r="D8978" s="89"/>
      <c r="E8978" s="89"/>
      <c r="F8978" s="89">
        <f>Table3[[#This Row],[Yield]]/100*(1+F8977)</f>
        <v>0</v>
      </c>
    </row>
    <row r="8979" spans="1:6" x14ac:dyDescent="0.2">
      <c r="A8979" s="88">
        <v>9828</v>
      </c>
      <c r="B8979" s="89">
        <v>156.43</v>
      </c>
      <c r="C8979" s="89">
        <f>LN(Table3[[#This Row],[Value]]/B8978)</f>
        <v>-5.9910950390940632E-3</v>
      </c>
      <c r="D8979" s="89"/>
      <c r="E8979" s="89"/>
      <c r="F8979" s="89">
        <f>Table3[[#This Row],[Yield]]/100*(1+F8978)</f>
        <v>0</v>
      </c>
    </row>
    <row r="8980" spans="1:6" x14ac:dyDescent="0.2">
      <c r="A8980" s="88">
        <v>9830</v>
      </c>
      <c r="B8980" s="89">
        <v>155.93</v>
      </c>
      <c r="C8980" s="89">
        <f>LN(Table3[[#This Row],[Value]]/B8979)</f>
        <v>-3.2014369768847946E-3</v>
      </c>
      <c r="D8980" s="89"/>
      <c r="E8980" s="89"/>
      <c r="F8980" s="89">
        <f>Table3[[#This Row],[Yield]]/100*(1+F8979)</f>
        <v>0</v>
      </c>
    </row>
    <row r="8981" spans="1:6" x14ac:dyDescent="0.2">
      <c r="A8981" s="88">
        <v>9831</v>
      </c>
      <c r="B8981" s="89">
        <v>156.55000000000001</v>
      </c>
      <c r="C8981" s="89">
        <f>LN(Table3[[#This Row],[Value]]/B8980)</f>
        <v>3.9682591756206699E-3</v>
      </c>
      <c r="D8981" s="89"/>
      <c r="E8981" s="89"/>
      <c r="F8981" s="89">
        <f>Table3[[#This Row],[Yield]]/100*(1+F8980)</f>
        <v>0</v>
      </c>
    </row>
    <row r="8982" spans="1:6" x14ac:dyDescent="0.2">
      <c r="A8982" s="88">
        <v>9832</v>
      </c>
      <c r="B8982" s="89">
        <v>157.31</v>
      </c>
      <c r="C8982" s="89">
        <f>LN(Table3[[#This Row],[Value]]/B8981)</f>
        <v>4.8429330619986664E-3</v>
      </c>
      <c r="D8982" s="89"/>
      <c r="E8982" s="89"/>
      <c r="F8982" s="89">
        <f>Table3[[#This Row],[Yield]]/100*(1+F8981)</f>
        <v>0</v>
      </c>
    </row>
    <row r="8983" spans="1:6" x14ac:dyDescent="0.2">
      <c r="A8983" s="88">
        <v>9833</v>
      </c>
      <c r="B8983" s="89">
        <v>158</v>
      </c>
      <c r="C8983" s="89">
        <f>LN(Table3[[#This Row],[Value]]/B8982)</f>
        <v>4.3766521925532901E-3</v>
      </c>
      <c r="D8983" s="89"/>
      <c r="E8983" s="89"/>
      <c r="F8983" s="89">
        <f>Table3[[#This Row],[Yield]]/100*(1+F8982)</f>
        <v>0</v>
      </c>
    </row>
    <row r="8984" spans="1:6" x14ac:dyDescent="0.2">
      <c r="A8984" s="88">
        <v>9834</v>
      </c>
      <c r="B8984" s="89">
        <v>158.5</v>
      </c>
      <c r="C8984" s="89">
        <f>LN(Table3[[#This Row],[Value]]/B8983)</f>
        <v>3.1595602903685179E-3</v>
      </c>
      <c r="D8984" s="89"/>
      <c r="E8984" s="89"/>
      <c r="F8984" s="89">
        <f>Table3[[#This Row],[Yield]]/100*(1+F8983)</f>
        <v>0</v>
      </c>
    </row>
    <row r="8985" spans="1:6" x14ac:dyDescent="0.2">
      <c r="A8985" s="88">
        <v>9835</v>
      </c>
      <c r="B8985" s="89">
        <v>159.05000000000001</v>
      </c>
      <c r="C8985" s="89">
        <f>LN(Table3[[#This Row],[Value]]/B8984)</f>
        <v>3.4640248778179221E-3</v>
      </c>
      <c r="D8985" s="89"/>
      <c r="E8985" s="89"/>
      <c r="F8985" s="89">
        <f>Table3[[#This Row],[Yield]]/100*(1+F8984)</f>
        <v>0</v>
      </c>
    </row>
    <row r="8986" spans="1:6" x14ac:dyDescent="0.2">
      <c r="A8986" s="88">
        <v>9837</v>
      </c>
      <c r="B8986" s="89">
        <v>159.30000000000001</v>
      </c>
      <c r="C8986" s="89">
        <f>LN(Table3[[#This Row],[Value]]/B8985)</f>
        <v>1.5705987208497539E-3</v>
      </c>
      <c r="D8986" s="89"/>
      <c r="E8986" s="89"/>
      <c r="F8986" s="89">
        <f>Table3[[#This Row],[Yield]]/100*(1+F8985)</f>
        <v>0</v>
      </c>
    </row>
    <row r="8987" spans="1:6" x14ac:dyDescent="0.2">
      <c r="A8987" s="88">
        <v>9838</v>
      </c>
      <c r="B8987" s="89">
        <v>158.86000000000001</v>
      </c>
      <c r="C8987" s="89">
        <f>LN(Table3[[#This Row],[Value]]/B8986)</f>
        <v>-2.7659057110167801E-3</v>
      </c>
      <c r="D8987" s="89"/>
      <c r="E8987" s="89"/>
      <c r="F8987" s="89">
        <f>Table3[[#This Row],[Yield]]/100*(1+F8986)</f>
        <v>0</v>
      </c>
    </row>
    <row r="8988" spans="1:6" x14ac:dyDescent="0.2">
      <c r="A8988" s="88">
        <v>9839</v>
      </c>
      <c r="B8988" s="89">
        <v>158.35</v>
      </c>
      <c r="C8988" s="89">
        <f>LN(Table3[[#This Row],[Value]]/B8987)</f>
        <v>-3.2155382203373278E-3</v>
      </c>
      <c r="D8988" s="89"/>
      <c r="E8988" s="89"/>
      <c r="F8988" s="89">
        <f>Table3[[#This Row],[Yield]]/100*(1+F8987)</f>
        <v>0</v>
      </c>
    </row>
    <row r="8989" spans="1:6" x14ac:dyDescent="0.2">
      <c r="A8989" s="88">
        <v>9840</v>
      </c>
      <c r="B8989" s="89">
        <v>158.94</v>
      </c>
      <c r="C8989" s="89">
        <f>LN(Table3[[#This Row],[Value]]/B8988)</f>
        <v>3.7189995273845568E-3</v>
      </c>
      <c r="D8989" s="89"/>
      <c r="E8989" s="89"/>
      <c r="F8989" s="89">
        <f>Table3[[#This Row],[Yield]]/100*(1+F8988)</f>
        <v>0</v>
      </c>
    </row>
    <row r="8990" spans="1:6" x14ac:dyDescent="0.2">
      <c r="A8990" s="88">
        <v>9841</v>
      </c>
      <c r="B8990" s="89">
        <v>159.61000000000001</v>
      </c>
      <c r="C8990" s="89">
        <f>LN(Table3[[#This Row],[Value]]/B8989)</f>
        <v>4.2065671824338272E-3</v>
      </c>
      <c r="D8990" s="89"/>
      <c r="E8990" s="89"/>
      <c r="F8990" s="89">
        <f>Table3[[#This Row],[Yield]]/100*(1+F8989)</f>
        <v>0</v>
      </c>
    </row>
    <row r="8991" spans="1:6" x14ac:dyDescent="0.2">
      <c r="A8991" s="88">
        <v>9842</v>
      </c>
      <c r="B8991" s="89">
        <v>159.88999999999999</v>
      </c>
      <c r="C8991" s="89">
        <f>LN(Table3[[#This Row],[Value]]/B8990)</f>
        <v>1.7527391028618838E-3</v>
      </c>
      <c r="D8991" s="89"/>
      <c r="E8991" s="89"/>
      <c r="F8991" s="89">
        <f>Table3[[#This Row],[Yield]]/100*(1+F8990)</f>
        <v>0</v>
      </c>
    </row>
    <row r="8992" spans="1:6" x14ac:dyDescent="0.2">
      <c r="A8992" s="88">
        <v>9844</v>
      </c>
      <c r="B8992" s="89">
        <v>160.01</v>
      </c>
      <c r="C8992" s="89">
        <f>LN(Table3[[#This Row],[Value]]/B8991)</f>
        <v>7.5023448345432401E-4</v>
      </c>
      <c r="D8992" s="89"/>
      <c r="E8992" s="89"/>
      <c r="F8992" s="89">
        <f>Table3[[#This Row],[Yield]]/100*(1+F8991)</f>
        <v>0</v>
      </c>
    </row>
    <row r="8993" spans="1:6" x14ac:dyDescent="0.2">
      <c r="A8993" s="88">
        <v>9845</v>
      </c>
      <c r="B8993" s="89">
        <v>160.65</v>
      </c>
      <c r="C8993" s="89">
        <f>LN(Table3[[#This Row],[Value]]/B8992)</f>
        <v>3.9917722810842811E-3</v>
      </c>
      <c r="D8993" s="89"/>
      <c r="E8993" s="89"/>
      <c r="F8993" s="89">
        <f>Table3[[#This Row],[Yield]]/100*(1+F8992)</f>
        <v>0</v>
      </c>
    </row>
    <row r="8994" spans="1:6" x14ac:dyDescent="0.2">
      <c r="A8994" s="88">
        <v>9846</v>
      </c>
      <c r="B8994" s="89">
        <v>160.63</v>
      </c>
      <c r="C8994" s="89">
        <f>LN(Table3[[#This Row],[Value]]/B8993)</f>
        <v>-1.245019921927319E-4</v>
      </c>
      <c r="D8994" s="89"/>
      <c r="E8994" s="89"/>
      <c r="F8994" s="89">
        <f>Table3[[#This Row],[Yield]]/100*(1+F8993)</f>
        <v>0</v>
      </c>
    </row>
    <row r="8995" spans="1:6" x14ac:dyDescent="0.2">
      <c r="A8995" s="88">
        <v>9847</v>
      </c>
      <c r="B8995" s="89">
        <v>159.32</v>
      </c>
      <c r="C8995" s="89">
        <f>LN(Table3[[#This Row],[Value]]/B8994)</f>
        <v>-8.1888252562312639E-3</v>
      </c>
      <c r="D8995" s="89"/>
      <c r="E8995" s="89"/>
      <c r="F8995" s="89">
        <f>Table3[[#This Row],[Yield]]/100*(1+F8994)</f>
        <v>0</v>
      </c>
    </row>
    <row r="8996" spans="1:6" x14ac:dyDescent="0.2">
      <c r="A8996" s="88">
        <v>9848</v>
      </c>
      <c r="B8996" s="89">
        <v>160.66</v>
      </c>
      <c r="C8996" s="89">
        <f>LN(Table3[[#This Row],[Value]]/B8995)</f>
        <v>8.3755724322229549E-3</v>
      </c>
      <c r="D8996" s="89"/>
      <c r="E8996" s="89"/>
      <c r="F8996" s="89">
        <f>Table3[[#This Row],[Yield]]/100*(1+F8995)</f>
        <v>0</v>
      </c>
    </row>
    <row r="8997" spans="1:6" x14ac:dyDescent="0.2">
      <c r="A8997" s="88">
        <v>9849</v>
      </c>
      <c r="B8997" s="89">
        <v>161.86000000000001</v>
      </c>
      <c r="C8997" s="89">
        <f>LN(Table3[[#This Row],[Value]]/B8996)</f>
        <v>7.4414333218894933E-3</v>
      </c>
      <c r="D8997" s="89"/>
      <c r="E8997" s="89"/>
      <c r="F8997" s="89">
        <f>Table3[[#This Row],[Yield]]/100*(1+F8996)</f>
        <v>0</v>
      </c>
    </row>
    <row r="8998" spans="1:6" x14ac:dyDescent="0.2">
      <c r="A8998" s="88">
        <v>9851</v>
      </c>
      <c r="B8998" s="89">
        <v>160.75</v>
      </c>
      <c r="C8998" s="89">
        <f>LN(Table3[[#This Row],[Value]]/B8997)</f>
        <v>-6.8814009498271806E-3</v>
      </c>
      <c r="D8998" s="89"/>
      <c r="E8998" s="89"/>
      <c r="F8998" s="89">
        <f>Table3[[#This Row],[Yield]]/100*(1+F8997)</f>
        <v>0</v>
      </c>
    </row>
    <row r="8999" spans="1:6" x14ac:dyDescent="0.2">
      <c r="A8999" s="88">
        <v>9852</v>
      </c>
      <c r="B8999" s="89">
        <v>160.46</v>
      </c>
      <c r="C8999" s="89">
        <f>LN(Table3[[#This Row],[Value]]/B8998)</f>
        <v>-1.8056727922187408E-3</v>
      </c>
      <c r="D8999" s="89"/>
      <c r="E8999" s="89"/>
      <c r="F8999" s="89">
        <f>Table3[[#This Row],[Yield]]/100*(1+F8998)</f>
        <v>0</v>
      </c>
    </row>
    <row r="9000" spans="1:6" x14ac:dyDescent="0.2">
      <c r="A9000" s="88">
        <v>9853</v>
      </c>
      <c r="B9000" s="89">
        <v>160.29</v>
      </c>
      <c r="C9000" s="89">
        <f>LN(Table3[[#This Row],[Value]]/B8999)</f>
        <v>-1.0600156877203248E-3</v>
      </c>
      <c r="D9000" s="89"/>
      <c r="E9000" s="89"/>
      <c r="F9000" s="89">
        <f>Table3[[#This Row],[Yield]]/100*(1+F8999)</f>
        <v>0</v>
      </c>
    </row>
    <row r="9001" spans="1:6" x14ac:dyDescent="0.2">
      <c r="A9001" s="88">
        <v>9854</v>
      </c>
      <c r="B9001" s="89">
        <v>160.22</v>
      </c>
      <c r="C9001" s="89">
        <f>LN(Table3[[#This Row],[Value]]/B9000)</f>
        <v>-4.3680385081886251E-4</v>
      </c>
      <c r="D9001" s="89"/>
      <c r="E9001" s="89"/>
      <c r="F9001" s="89">
        <f>Table3[[#This Row],[Yield]]/100*(1+F9000)</f>
        <v>0</v>
      </c>
    </row>
    <row r="9002" spans="1:6" x14ac:dyDescent="0.2">
      <c r="A9002" s="88">
        <v>9855</v>
      </c>
      <c r="B9002" s="89">
        <v>160.46</v>
      </c>
      <c r="C9002" s="89">
        <f>LN(Table3[[#This Row],[Value]]/B9001)</f>
        <v>1.4968195385391687E-3</v>
      </c>
      <c r="D9002" s="89"/>
      <c r="E9002" s="89"/>
      <c r="F9002" s="89">
        <f>Table3[[#This Row],[Yield]]/100*(1+F9001)</f>
        <v>0</v>
      </c>
    </row>
    <row r="9003" spans="1:6" x14ac:dyDescent="0.2">
      <c r="A9003" s="88">
        <v>9858</v>
      </c>
      <c r="B9003" s="89">
        <v>159.32</v>
      </c>
      <c r="C9003" s="89">
        <f>LN(Table3[[#This Row],[Value]]/B9002)</f>
        <v>-7.1299320120665538E-3</v>
      </c>
      <c r="D9003" s="89"/>
      <c r="E9003" s="89"/>
      <c r="F9003" s="89">
        <f>Table3[[#This Row],[Yield]]/100*(1+F9002)</f>
        <v>0</v>
      </c>
    </row>
    <row r="9004" spans="1:6" x14ac:dyDescent="0.2">
      <c r="A9004" s="88">
        <v>9859</v>
      </c>
      <c r="B9004" s="89">
        <v>157.19</v>
      </c>
      <c r="C9004" s="89">
        <f>LN(Table3[[#This Row],[Value]]/B9003)</f>
        <v>-1.3459493573296897E-2</v>
      </c>
      <c r="D9004" s="89"/>
      <c r="E9004" s="89"/>
      <c r="F9004" s="89">
        <f>Table3[[#This Row],[Yield]]/100*(1+F9003)</f>
        <v>0</v>
      </c>
    </row>
    <row r="9005" spans="1:6" x14ac:dyDescent="0.2">
      <c r="A9005" s="88">
        <v>9860</v>
      </c>
      <c r="B9005" s="89">
        <v>157.5</v>
      </c>
      <c r="C9005" s="89">
        <f>LN(Table3[[#This Row],[Value]]/B9004)</f>
        <v>1.9701935255411951E-3</v>
      </c>
      <c r="D9005" s="89"/>
      <c r="E9005" s="89"/>
      <c r="F9005" s="89">
        <f>Table3[[#This Row],[Yield]]/100*(1+F9004)</f>
        <v>0</v>
      </c>
    </row>
    <row r="9006" spans="1:6" x14ac:dyDescent="0.2">
      <c r="A9006" s="88">
        <v>9861</v>
      </c>
      <c r="B9006" s="89">
        <v>156.65</v>
      </c>
      <c r="C9006" s="89">
        <f>LN(Table3[[#This Row],[Value]]/B9005)</f>
        <v>-5.411440867487018E-3</v>
      </c>
      <c r="D9006" s="89"/>
      <c r="E9006" s="89"/>
      <c r="F9006" s="89">
        <f>Table3[[#This Row],[Yield]]/100*(1+F9005)</f>
        <v>0</v>
      </c>
    </row>
    <row r="9007" spans="1:6" x14ac:dyDescent="0.2">
      <c r="A9007" s="88">
        <v>9862</v>
      </c>
      <c r="B9007" s="89">
        <v>157.19999999999999</v>
      </c>
      <c r="C9007" s="89">
        <f>LN(Table3[[#This Row],[Value]]/B9006)</f>
        <v>3.5048625969054197E-3</v>
      </c>
      <c r="D9007" s="89"/>
      <c r="E9007" s="89"/>
      <c r="F9007" s="89">
        <f>Table3[[#This Row],[Yield]]/100*(1+F9006)</f>
        <v>0</v>
      </c>
    </row>
    <row r="9008" spans="1:6" x14ac:dyDescent="0.2">
      <c r="A9008" s="88">
        <v>9865</v>
      </c>
      <c r="B9008" s="89">
        <v>155.16</v>
      </c>
      <c r="C9008" s="89">
        <f>LN(Table3[[#This Row],[Value]]/B9007)</f>
        <v>-1.3062037423339669E-2</v>
      </c>
      <c r="D9008" s="89"/>
      <c r="E9008" s="89"/>
      <c r="F9008" s="89">
        <f>Table3[[#This Row],[Yield]]/100*(1+F9007)</f>
        <v>0</v>
      </c>
    </row>
    <row r="9009" spans="1:6" x14ac:dyDescent="0.2">
      <c r="A9009" s="88">
        <v>9866</v>
      </c>
      <c r="B9009" s="89">
        <v>155.53</v>
      </c>
      <c r="C9009" s="89">
        <f>LN(Table3[[#This Row],[Value]]/B9008)</f>
        <v>2.3817964847023107E-3</v>
      </c>
      <c r="D9009" s="89"/>
      <c r="E9009" s="89"/>
      <c r="F9009" s="89">
        <f>Table3[[#This Row],[Yield]]/100*(1+F9008)</f>
        <v>0</v>
      </c>
    </row>
    <row r="9010" spans="1:6" x14ac:dyDescent="0.2">
      <c r="A9010" s="88">
        <v>9867</v>
      </c>
      <c r="B9010" s="89">
        <v>155.54</v>
      </c>
      <c r="C9010" s="89">
        <f>LN(Table3[[#This Row],[Value]]/B9009)</f>
        <v>6.4294210328430472E-5</v>
      </c>
      <c r="D9010" s="89"/>
      <c r="E9010" s="89"/>
      <c r="F9010" s="89">
        <f>Table3[[#This Row],[Yield]]/100*(1+F9009)</f>
        <v>0</v>
      </c>
    </row>
    <row r="9011" spans="1:6" x14ac:dyDescent="0.2">
      <c r="A9011" s="88">
        <v>9868</v>
      </c>
      <c r="B9011" s="89">
        <v>155.16</v>
      </c>
      <c r="C9011" s="89">
        <f>LN(Table3[[#This Row],[Value]]/B9010)</f>
        <v>-2.4460906950307935E-3</v>
      </c>
      <c r="D9011" s="89"/>
      <c r="E9011" s="89"/>
      <c r="F9011" s="89">
        <f>Table3[[#This Row],[Yield]]/100*(1+F9010)</f>
        <v>0</v>
      </c>
    </row>
    <row r="9012" spans="1:6" x14ac:dyDescent="0.2">
      <c r="A9012" s="88">
        <v>9869</v>
      </c>
      <c r="B9012" s="89">
        <v>155.53</v>
      </c>
      <c r="C9012" s="89">
        <f>LN(Table3[[#This Row],[Value]]/B9011)</f>
        <v>2.3817964847023107E-3</v>
      </c>
      <c r="D9012" s="89"/>
      <c r="E9012" s="89"/>
      <c r="F9012" s="89">
        <f>Table3[[#This Row],[Yield]]/100*(1+F9011)</f>
        <v>0</v>
      </c>
    </row>
    <row r="9013" spans="1:6" x14ac:dyDescent="0.2">
      <c r="A9013" s="88">
        <v>9870</v>
      </c>
      <c r="B9013" s="89">
        <v>155.85</v>
      </c>
      <c r="C9013" s="89">
        <f>LN(Table3[[#This Row],[Value]]/B9012)</f>
        <v>2.0553671568772601E-3</v>
      </c>
      <c r="D9013" s="89"/>
      <c r="E9013" s="89"/>
      <c r="F9013" s="89">
        <f>Table3[[#This Row],[Yield]]/100*(1+F9012)</f>
        <v>0</v>
      </c>
    </row>
    <row r="9014" spans="1:6" x14ac:dyDescent="0.2">
      <c r="A9014" s="88">
        <v>9872</v>
      </c>
      <c r="B9014" s="89">
        <v>156.56</v>
      </c>
      <c r="C9014" s="89">
        <f>LN(Table3[[#This Row],[Value]]/B9013)</f>
        <v>4.5453168744746765E-3</v>
      </c>
      <c r="D9014" s="89"/>
      <c r="E9014" s="89"/>
      <c r="F9014" s="89">
        <f>Table3[[#This Row],[Yield]]/100*(1+F9013)</f>
        <v>0</v>
      </c>
    </row>
    <row r="9015" spans="1:6" x14ac:dyDescent="0.2">
      <c r="A9015" s="88">
        <v>9873</v>
      </c>
      <c r="B9015" s="89">
        <v>155.68</v>
      </c>
      <c r="C9015" s="89">
        <f>LN(Table3[[#This Row],[Value]]/B9014)</f>
        <v>-5.6367046501257798E-3</v>
      </c>
      <c r="D9015" s="89"/>
      <c r="E9015" s="89"/>
      <c r="F9015" s="89">
        <f>Table3[[#This Row],[Yield]]/100*(1+F9014)</f>
        <v>0</v>
      </c>
    </row>
    <row r="9016" spans="1:6" x14ac:dyDescent="0.2">
      <c r="A9016" s="88">
        <v>9874</v>
      </c>
      <c r="B9016" s="89">
        <v>155.5</v>
      </c>
      <c r="C9016" s="89">
        <f>LN(Table3[[#This Row],[Value]]/B9015)</f>
        <v>-1.1568868184061159E-3</v>
      </c>
      <c r="D9016" s="89"/>
      <c r="E9016" s="89"/>
      <c r="F9016" s="89">
        <f>Table3[[#This Row],[Yield]]/100*(1+F9015)</f>
        <v>0</v>
      </c>
    </row>
    <row r="9017" spans="1:6" x14ac:dyDescent="0.2">
      <c r="A9017" s="88">
        <v>9875</v>
      </c>
      <c r="B9017" s="89">
        <v>155.44999999999999</v>
      </c>
      <c r="C9017" s="89">
        <f>LN(Table3[[#This Row],[Value]]/B9016)</f>
        <v>-3.2159511452609243E-4</v>
      </c>
      <c r="D9017" s="89"/>
      <c r="E9017" s="89"/>
      <c r="F9017" s="89">
        <f>Table3[[#This Row],[Yield]]/100*(1+F9016)</f>
        <v>0</v>
      </c>
    </row>
    <row r="9018" spans="1:6" x14ac:dyDescent="0.2">
      <c r="A9018" s="88">
        <v>9876</v>
      </c>
      <c r="B9018" s="89">
        <v>154.91</v>
      </c>
      <c r="C9018" s="89">
        <f>LN(Table3[[#This Row],[Value]]/B9017)</f>
        <v>-3.4798333864911909E-3</v>
      </c>
      <c r="D9018" s="89"/>
      <c r="E9018" s="89"/>
      <c r="F9018" s="89">
        <f>Table3[[#This Row],[Yield]]/100*(1+F9017)</f>
        <v>0</v>
      </c>
    </row>
    <row r="9019" spans="1:6" x14ac:dyDescent="0.2">
      <c r="A9019" s="88">
        <v>9877</v>
      </c>
      <c r="B9019" s="89">
        <v>154.99</v>
      </c>
      <c r="C9019" s="89">
        <f>LN(Table3[[#This Row],[Value]]/B9018)</f>
        <v>5.162955906879526E-4</v>
      </c>
      <c r="D9019" s="89"/>
      <c r="E9019" s="89"/>
      <c r="F9019" s="89">
        <f>Table3[[#This Row],[Yield]]/100*(1+F9018)</f>
        <v>0</v>
      </c>
    </row>
    <row r="9020" spans="1:6" x14ac:dyDescent="0.2">
      <c r="A9020" s="88">
        <v>9879</v>
      </c>
      <c r="B9020" s="89">
        <v>153.91</v>
      </c>
      <c r="C9020" s="89">
        <f>LN(Table3[[#This Row],[Value]]/B9019)</f>
        <v>-6.992582717096788E-3</v>
      </c>
      <c r="D9020" s="89"/>
      <c r="E9020" s="89"/>
      <c r="F9020" s="89">
        <f>Table3[[#This Row],[Yield]]/100*(1+F9019)</f>
        <v>0</v>
      </c>
    </row>
    <row r="9021" spans="1:6" x14ac:dyDescent="0.2">
      <c r="A9021" s="88">
        <v>9880</v>
      </c>
      <c r="B9021" s="89">
        <v>154.11000000000001</v>
      </c>
      <c r="C9021" s="89">
        <f>LN(Table3[[#This Row],[Value]]/B9020)</f>
        <v>1.2986171554236017E-3</v>
      </c>
      <c r="D9021" s="89"/>
      <c r="E9021" s="89"/>
      <c r="F9021" s="89">
        <f>Table3[[#This Row],[Yield]]/100*(1+F9020)</f>
        <v>0</v>
      </c>
    </row>
    <row r="9022" spans="1:6" x14ac:dyDescent="0.2">
      <c r="A9022" s="88">
        <v>9881</v>
      </c>
      <c r="B9022" s="89">
        <v>155.53</v>
      </c>
      <c r="C9022" s="89">
        <f>LN(Table3[[#This Row],[Value]]/B9021)</f>
        <v>9.1720059091825543E-3</v>
      </c>
      <c r="D9022" s="89"/>
      <c r="E9022" s="89"/>
      <c r="F9022" s="89">
        <f>Table3[[#This Row],[Yield]]/100*(1+F9021)</f>
        <v>0</v>
      </c>
    </row>
    <row r="9023" spans="1:6" x14ac:dyDescent="0.2">
      <c r="A9023" s="88">
        <v>9882</v>
      </c>
      <c r="B9023" s="89">
        <v>155.16</v>
      </c>
      <c r="C9023" s="89">
        <f>LN(Table3[[#This Row],[Value]]/B9022)</f>
        <v>-2.3817964847023688E-3</v>
      </c>
      <c r="D9023" s="89"/>
      <c r="E9023" s="89"/>
      <c r="F9023" s="89">
        <f>Table3[[#This Row],[Yield]]/100*(1+F9022)</f>
        <v>0</v>
      </c>
    </row>
    <row r="9024" spans="1:6" x14ac:dyDescent="0.2">
      <c r="A9024" s="88">
        <v>9883</v>
      </c>
      <c r="B9024" s="89">
        <v>155.51</v>
      </c>
      <c r="C9024" s="89">
        <f>LN(Table3[[#This Row],[Value]]/B9023)</f>
        <v>2.2531956614797238E-3</v>
      </c>
      <c r="D9024" s="89"/>
      <c r="E9024" s="89"/>
      <c r="F9024" s="89">
        <f>Table3[[#This Row],[Yield]]/100*(1+F9023)</f>
        <v>0</v>
      </c>
    </row>
    <row r="9025" spans="1:6" x14ac:dyDescent="0.2">
      <c r="A9025" s="88">
        <v>9884</v>
      </c>
      <c r="B9025" s="89">
        <v>155.16999999999999</v>
      </c>
      <c r="C9025" s="89">
        <f>LN(Table3[[#This Row],[Value]]/B9024)</f>
        <v>-2.1887481378536247E-3</v>
      </c>
      <c r="D9025" s="89"/>
      <c r="E9025" s="89"/>
      <c r="F9025" s="89">
        <f>Table3[[#This Row],[Yield]]/100*(1+F9024)</f>
        <v>0</v>
      </c>
    </row>
    <row r="9026" spans="1:6" x14ac:dyDescent="0.2">
      <c r="A9026" s="88">
        <v>9886</v>
      </c>
      <c r="B9026" s="89">
        <v>154.43</v>
      </c>
      <c r="C9026" s="89">
        <f>LN(Table3[[#This Row],[Value]]/B9025)</f>
        <v>-4.7803708604828785E-3</v>
      </c>
      <c r="D9026" s="89"/>
      <c r="E9026" s="89"/>
      <c r="F9026" s="89">
        <f>Table3[[#This Row],[Yield]]/100*(1+F9025)</f>
        <v>0</v>
      </c>
    </row>
    <row r="9027" spans="1:6" x14ac:dyDescent="0.2">
      <c r="A9027" s="88">
        <v>9887</v>
      </c>
      <c r="B9027" s="89">
        <v>152.72999999999999</v>
      </c>
      <c r="C9027" s="89">
        <f>LN(Table3[[#This Row],[Value]]/B9026)</f>
        <v>-1.1069262652555346E-2</v>
      </c>
      <c r="D9027" s="89"/>
      <c r="E9027" s="89"/>
      <c r="F9027" s="89">
        <f>Table3[[#This Row],[Yield]]/100*(1+F9026)</f>
        <v>0</v>
      </c>
    </row>
    <row r="9028" spans="1:6" x14ac:dyDescent="0.2">
      <c r="A9028" s="88">
        <v>9888</v>
      </c>
      <c r="B9028" s="89">
        <v>153.36000000000001</v>
      </c>
      <c r="C9028" s="89">
        <f>LN(Table3[[#This Row],[Value]]/B9027)</f>
        <v>4.1164421550347963E-3</v>
      </c>
      <c r="D9028" s="89"/>
      <c r="E9028" s="89"/>
      <c r="F9028" s="89">
        <f>Table3[[#This Row],[Yield]]/100*(1+F9027)</f>
        <v>0</v>
      </c>
    </row>
    <row r="9029" spans="1:6" x14ac:dyDescent="0.2">
      <c r="A9029" s="88">
        <v>9889</v>
      </c>
      <c r="B9029" s="89">
        <v>153.13</v>
      </c>
      <c r="C9029" s="89">
        <f>LN(Table3[[#This Row],[Value]]/B9028)</f>
        <v>-1.5008649102728202E-3</v>
      </c>
      <c r="D9029" s="89"/>
      <c r="E9029" s="89"/>
      <c r="F9029" s="89">
        <f>Table3[[#This Row],[Yield]]/100*(1+F9028)</f>
        <v>0</v>
      </c>
    </row>
    <row r="9030" spans="1:6" x14ac:dyDescent="0.2">
      <c r="A9030" s="88">
        <v>9890</v>
      </c>
      <c r="B9030" s="89">
        <v>153.86000000000001</v>
      </c>
      <c r="C9030" s="89">
        <f>LN(Table3[[#This Row],[Value]]/B9029)</f>
        <v>4.7558642036724108E-3</v>
      </c>
      <c r="D9030" s="89"/>
      <c r="E9030" s="89"/>
      <c r="F9030" s="89">
        <f>Table3[[#This Row],[Yield]]/100*(1+F9029)</f>
        <v>0</v>
      </c>
    </row>
    <row r="9031" spans="1:6" x14ac:dyDescent="0.2">
      <c r="A9031" s="88">
        <v>9891</v>
      </c>
      <c r="B9031" s="89">
        <v>155.18</v>
      </c>
      <c r="C9031" s="89">
        <f>LN(Table3[[#This Row],[Value]]/B9030)</f>
        <v>8.542635435014467E-3</v>
      </c>
      <c r="D9031" s="89"/>
      <c r="E9031" s="89"/>
      <c r="F9031" s="89">
        <f>Table3[[#This Row],[Yield]]/100*(1+F9030)</f>
        <v>0</v>
      </c>
    </row>
    <row r="9032" spans="1:6" x14ac:dyDescent="0.2">
      <c r="A9032" s="88">
        <v>9893</v>
      </c>
      <c r="B9032" s="89">
        <v>156.41</v>
      </c>
      <c r="C9032" s="89">
        <f>LN(Table3[[#This Row],[Value]]/B9031)</f>
        <v>7.8950312203469025E-3</v>
      </c>
      <c r="D9032" s="89"/>
      <c r="E9032" s="89"/>
      <c r="F9032" s="89">
        <f>Table3[[#This Row],[Yield]]/100*(1+F9031)</f>
        <v>0</v>
      </c>
    </row>
    <row r="9033" spans="1:6" x14ac:dyDescent="0.2">
      <c r="A9033" s="88">
        <v>9894</v>
      </c>
      <c r="B9033" s="89">
        <v>156.26</v>
      </c>
      <c r="C9033" s="89">
        <f>LN(Table3[[#This Row],[Value]]/B9032)</f>
        <v>-9.5947811755195953E-4</v>
      </c>
      <c r="D9033" s="89"/>
      <c r="E9033" s="89"/>
      <c r="F9033" s="89">
        <f>Table3[[#This Row],[Yield]]/100*(1+F9032)</f>
        <v>0</v>
      </c>
    </row>
    <row r="9034" spans="1:6" x14ac:dyDescent="0.2">
      <c r="A9034" s="88">
        <v>9895</v>
      </c>
      <c r="B9034" s="89">
        <v>154.80000000000001</v>
      </c>
      <c r="C9034" s="89">
        <f>LN(Table3[[#This Row],[Value]]/B9033)</f>
        <v>-9.3873254129714038E-3</v>
      </c>
      <c r="D9034" s="89"/>
      <c r="E9034" s="89"/>
      <c r="F9034" s="89">
        <f>Table3[[#This Row],[Yield]]/100*(1+F9033)</f>
        <v>0</v>
      </c>
    </row>
    <row r="9035" spans="1:6" x14ac:dyDescent="0.2">
      <c r="A9035" s="88">
        <v>9896</v>
      </c>
      <c r="B9035" s="89">
        <v>154.94</v>
      </c>
      <c r="C9035" s="89">
        <f>LN(Table3[[#This Row],[Value]]/B9034)</f>
        <v>9.0398404812960537E-4</v>
      </c>
      <c r="D9035" s="89"/>
      <c r="E9035" s="89"/>
      <c r="F9035" s="89">
        <f>Table3[[#This Row],[Yield]]/100*(1+F9034)</f>
        <v>0</v>
      </c>
    </row>
    <row r="9036" spans="1:6" x14ac:dyDescent="0.2">
      <c r="A9036" s="88">
        <v>9897</v>
      </c>
      <c r="B9036" s="89">
        <v>154.51</v>
      </c>
      <c r="C9036" s="89">
        <f>LN(Table3[[#This Row],[Value]]/B9035)</f>
        <v>-2.7791260414296538E-3</v>
      </c>
      <c r="D9036" s="89"/>
      <c r="E9036" s="89"/>
      <c r="F9036" s="89">
        <f>Table3[[#This Row],[Yield]]/100*(1+F9035)</f>
        <v>0</v>
      </c>
    </row>
    <row r="9037" spans="1:6" x14ac:dyDescent="0.2">
      <c r="A9037" s="88">
        <v>9898</v>
      </c>
      <c r="B9037" s="89">
        <v>154.33000000000001</v>
      </c>
      <c r="C9037" s="89">
        <f>LN(Table3[[#This Row],[Value]]/B9036)</f>
        <v>-1.1656522495865817E-3</v>
      </c>
      <c r="D9037" s="89"/>
      <c r="E9037" s="89"/>
      <c r="F9037" s="89">
        <f>Table3[[#This Row],[Yield]]/100*(1+F9036)</f>
        <v>0</v>
      </c>
    </row>
    <row r="9038" spans="1:6" x14ac:dyDescent="0.2">
      <c r="A9038" s="88">
        <v>9900</v>
      </c>
      <c r="B9038" s="89">
        <v>154.31</v>
      </c>
      <c r="C9038" s="89">
        <f>LN(Table3[[#This Row],[Value]]/B9037)</f>
        <v>-1.2960082962672244E-4</v>
      </c>
      <c r="D9038" s="89"/>
      <c r="E9038" s="89"/>
      <c r="F9038" s="89">
        <f>Table3[[#This Row],[Yield]]/100*(1+F9037)</f>
        <v>0</v>
      </c>
    </row>
    <row r="9039" spans="1:6" x14ac:dyDescent="0.2">
      <c r="A9039" s="88">
        <v>9901</v>
      </c>
      <c r="B9039" s="89">
        <v>154.86000000000001</v>
      </c>
      <c r="C9039" s="89">
        <f>LN(Table3[[#This Row],[Value]]/B9038)</f>
        <v>3.55791687546412E-3</v>
      </c>
      <c r="D9039" s="89"/>
      <c r="E9039" s="89"/>
      <c r="F9039" s="89">
        <f>Table3[[#This Row],[Yield]]/100*(1+F9038)</f>
        <v>0</v>
      </c>
    </row>
    <row r="9040" spans="1:6" x14ac:dyDescent="0.2">
      <c r="A9040" s="88">
        <v>9902</v>
      </c>
      <c r="B9040" s="89">
        <v>155.29</v>
      </c>
      <c r="C9040" s="89">
        <f>LN(Table3[[#This Row],[Value]]/B9039)</f>
        <v>2.7728536225200781E-3</v>
      </c>
      <c r="D9040" s="89"/>
      <c r="E9040" s="89"/>
      <c r="F9040" s="89">
        <f>Table3[[#This Row],[Yield]]/100*(1+F9039)</f>
        <v>0</v>
      </c>
    </row>
    <row r="9041" spans="1:6" x14ac:dyDescent="0.2">
      <c r="A9041" s="88">
        <v>9903</v>
      </c>
      <c r="B9041" s="89">
        <v>155.53</v>
      </c>
      <c r="C9041" s="89">
        <f>LN(Table3[[#This Row],[Value]]/B9040)</f>
        <v>1.5443024753710871E-3</v>
      </c>
      <c r="D9041" s="89"/>
      <c r="E9041" s="89"/>
      <c r="F9041" s="89">
        <f>Table3[[#This Row],[Yield]]/100*(1+F9040)</f>
        <v>0</v>
      </c>
    </row>
    <row r="9042" spans="1:6" x14ac:dyDescent="0.2">
      <c r="A9042" s="88">
        <v>9904</v>
      </c>
      <c r="B9042" s="89">
        <v>156.05000000000001</v>
      </c>
      <c r="C9042" s="89">
        <f>LN(Table3[[#This Row],[Value]]/B9041)</f>
        <v>3.3378296603197928E-3</v>
      </c>
      <c r="D9042" s="89"/>
      <c r="E9042" s="89"/>
      <c r="F9042" s="89">
        <f>Table3[[#This Row],[Yield]]/100*(1+F9041)</f>
        <v>0</v>
      </c>
    </row>
    <row r="9043" spans="1:6" x14ac:dyDescent="0.2">
      <c r="A9043" s="88">
        <v>9907</v>
      </c>
      <c r="B9043" s="89">
        <v>157.56</v>
      </c>
      <c r="C9043" s="89">
        <f>LN(Table3[[#This Row],[Value]]/B9042)</f>
        <v>9.6298693859167266E-3</v>
      </c>
      <c r="D9043" s="89"/>
      <c r="E9043" s="89"/>
      <c r="F9043" s="89">
        <f>Table3[[#This Row],[Yield]]/100*(1+F9042)</f>
        <v>0</v>
      </c>
    </row>
    <row r="9044" spans="1:6" x14ac:dyDescent="0.2">
      <c r="A9044" s="88">
        <v>9908</v>
      </c>
      <c r="B9044" s="89">
        <v>157.61000000000001</v>
      </c>
      <c r="C9044" s="89">
        <f>LN(Table3[[#This Row],[Value]]/B9043)</f>
        <v>3.1728908474456207E-4</v>
      </c>
      <c r="D9044" s="89"/>
      <c r="E9044" s="89"/>
      <c r="F9044" s="89">
        <f>Table3[[#This Row],[Yield]]/100*(1+F9043)</f>
        <v>0</v>
      </c>
    </row>
    <row r="9045" spans="1:6" x14ac:dyDescent="0.2">
      <c r="A9045" s="88">
        <v>9909</v>
      </c>
      <c r="B9045" s="89">
        <v>157.41</v>
      </c>
      <c r="C9045" s="89">
        <f>LN(Table3[[#This Row],[Value]]/B9044)</f>
        <v>-1.2697608207196886E-3</v>
      </c>
      <c r="D9045" s="89"/>
      <c r="E9045" s="89"/>
      <c r="F9045" s="89">
        <f>Table3[[#This Row],[Yield]]/100*(1+F9044)</f>
        <v>0</v>
      </c>
    </row>
    <row r="9046" spans="1:6" x14ac:dyDescent="0.2">
      <c r="A9046" s="88">
        <v>9910</v>
      </c>
      <c r="B9046" s="89">
        <v>157.97</v>
      </c>
      <c r="C9046" s="89">
        <f>LN(Table3[[#This Row],[Value]]/B9045)</f>
        <v>3.5512752142757178E-3</v>
      </c>
      <c r="D9046" s="89"/>
      <c r="E9046" s="89"/>
      <c r="F9046" s="89">
        <f>Table3[[#This Row],[Yield]]/100*(1+F9045)</f>
        <v>0</v>
      </c>
    </row>
    <row r="9047" spans="1:6" x14ac:dyDescent="0.2">
      <c r="A9047" s="88">
        <v>9911</v>
      </c>
      <c r="B9047" s="89">
        <v>158.56</v>
      </c>
      <c r="C9047" s="89">
        <f>LN(Table3[[#This Row],[Value]]/B9046)</f>
        <v>3.7279290006721113E-3</v>
      </c>
      <c r="D9047" s="89"/>
      <c r="E9047" s="89"/>
      <c r="F9047" s="89">
        <f>Table3[[#This Row],[Yield]]/100*(1+F9046)</f>
        <v>0</v>
      </c>
    </row>
    <row r="9048" spans="1:6" x14ac:dyDescent="0.2">
      <c r="A9048" s="88">
        <v>9912</v>
      </c>
      <c r="B9048" s="89">
        <v>158.71</v>
      </c>
      <c r="C9048" s="89">
        <f>LN(Table3[[#This Row],[Value]]/B9047)</f>
        <v>9.455669377892653E-4</v>
      </c>
      <c r="D9048" s="89"/>
      <c r="E9048" s="89"/>
      <c r="F9048" s="89">
        <f>Table3[[#This Row],[Yield]]/100*(1+F9047)</f>
        <v>0</v>
      </c>
    </row>
    <row r="9049" spans="1:6" x14ac:dyDescent="0.2">
      <c r="A9049" s="88">
        <v>9914</v>
      </c>
      <c r="B9049" s="89">
        <v>158.80000000000001</v>
      </c>
      <c r="C9049" s="89">
        <f>LN(Table3[[#This Row],[Value]]/B9048)</f>
        <v>5.6691129356817413E-4</v>
      </c>
      <c r="D9049" s="89"/>
      <c r="E9049" s="89"/>
      <c r="F9049" s="89">
        <f>Table3[[#This Row],[Yield]]/100*(1+F9048)</f>
        <v>0</v>
      </c>
    </row>
    <row r="9050" spans="1:6" x14ac:dyDescent="0.2">
      <c r="A9050" s="88">
        <v>9916</v>
      </c>
      <c r="B9050" s="89">
        <v>160.43</v>
      </c>
      <c r="C9050" s="89">
        <f>LN(Table3[[#This Row],[Value]]/B9049)</f>
        <v>1.0212161549948947E-2</v>
      </c>
      <c r="D9050" s="89"/>
      <c r="E9050" s="89"/>
      <c r="F9050" s="89">
        <f>Table3[[#This Row],[Yield]]/100*(1+F9049)</f>
        <v>0</v>
      </c>
    </row>
    <row r="9051" spans="1:6" x14ac:dyDescent="0.2">
      <c r="A9051" s="88">
        <v>9917</v>
      </c>
      <c r="B9051" s="89">
        <v>160.11000000000001</v>
      </c>
      <c r="C9051" s="89">
        <f>LN(Table3[[#This Row],[Value]]/B9050)</f>
        <v>-1.9966313490212191E-3</v>
      </c>
      <c r="D9051" s="89"/>
      <c r="E9051" s="89"/>
      <c r="F9051" s="89">
        <f>Table3[[#This Row],[Yield]]/100*(1+F9050)</f>
        <v>0</v>
      </c>
    </row>
    <row r="9052" spans="1:6" x14ac:dyDescent="0.2">
      <c r="A9052" s="88">
        <v>9918</v>
      </c>
      <c r="B9052" s="89">
        <v>160.68</v>
      </c>
      <c r="C9052" s="89">
        <f>LN(Table3[[#This Row],[Value]]/B9051)</f>
        <v>3.5537304771182279E-3</v>
      </c>
      <c r="D9052" s="89"/>
      <c r="E9052" s="89"/>
      <c r="F9052" s="89">
        <f>Table3[[#This Row],[Yield]]/100*(1+F9051)</f>
        <v>0</v>
      </c>
    </row>
    <row r="9053" spans="1:6" x14ac:dyDescent="0.2">
      <c r="A9053" s="88">
        <v>9919</v>
      </c>
      <c r="B9053" s="89">
        <v>160.83000000000001</v>
      </c>
      <c r="C9053" s="89">
        <f>LN(Table3[[#This Row],[Value]]/B9052)</f>
        <v>9.3309701647468287E-4</v>
      </c>
      <c r="D9053" s="89"/>
      <c r="E9053" s="89"/>
      <c r="F9053" s="89">
        <f>Table3[[#This Row],[Yield]]/100*(1+F9052)</f>
        <v>0</v>
      </c>
    </row>
    <row r="9054" spans="1:6" x14ac:dyDescent="0.2">
      <c r="A9054" s="88">
        <v>9921</v>
      </c>
      <c r="B9054" s="89">
        <v>161.96</v>
      </c>
      <c r="C9054" s="89">
        <f>LN(Table3[[#This Row],[Value]]/B9053)</f>
        <v>7.0014846564043559E-3</v>
      </c>
      <c r="D9054" s="89"/>
      <c r="E9054" s="89"/>
      <c r="F9054" s="89">
        <f>Table3[[#This Row],[Yield]]/100*(1+F9053)</f>
        <v>0</v>
      </c>
    </row>
    <row r="9055" spans="1:6" x14ac:dyDescent="0.2">
      <c r="A9055" s="88">
        <v>9922</v>
      </c>
      <c r="B9055" s="89">
        <v>161.41999999999999</v>
      </c>
      <c r="C9055" s="89">
        <f>LN(Table3[[#This Row],[Value]]/B9054)</f>
        <v>-3.3397272677342278E-3</v>
      </c>
      <c r="D9055" s="89"/>
      <c r="E9055" s="89"/>
      <c r="F9055" s="89">
        <f>Table3[[#This Row],[Yield]]/100*(1+F9054)</f>
        <v>0</v>
      </c>
    </row>
    <row r="9056" spans="1:6" x14ac:dyDescent="0.2">
      <c r="A9056" s="88">
        <v>9923</v>
      </c>
      <c r="B9056" s="89">
        <v>159.07</v>
      </c>
      <c r="C9056" s="89">
        <f>LN(Table3[[#This Row],[Value]]/B9055)</f>
        <v>-1.4665306985957081E-2</v>
      </c>
      <c r="D9056" s="89"/>
      <c r="E9056" s="89"/>
      <c r="F9056" s="89">
        <f>Table3[[#This Row],[Yield]]/100*(1+F9055)</f>
        <v>0</v>
      </c>
    </row>
    <row r="9057" spans="1:6" x14ac:dyDescent="0.2">
      <c r="A9057" s="88">
        <v>9924</v>
      </c>
      <c r="B9057" s="89">
        <v>160.88999999999999</v>
      </c>
      <c r="C9057" s="89">
        <f>LN(Table3[[#This Row],[Value]]/B9056)</f>
        <v>1.1376544752674373E-2</v>
      </c>
      <c r="D9057" s="89"/>
      <c r="E9057" s="89"/>
      <c r="F9057" s="89">
        <f>Table3[[#This Row],[Yield]]/100*(1+F9056)</f>
        <v>0</v>
      </c>
    </row>
    <row r="9058" spans="1:6" x14ac:dyDescent="0.2">
      <c r="A9058" s="88">
        <v>9925</v>
      </c>
      <c r="B9058" s="89">
        <v>159.68</v>
      </c>
      <c r="C9058" s="89">
        <f>LN(Table3[[#This Row],[Value]]/B9057)</f>
        <v>-7.5490890997895353E-3</v>
      </c>
      <c r="D9058" s="89"/>
      <c r="E9058" s="89"/>
      <c r="F9058" s="89">
        <f>Table3[[#This Row],[Yield]]/100*(1+F9057)</f>
        <v>0</v>
      </c>
    </row>
    <row r="9059" spans="1:6" x14ac:dyDescent="0.2">
      <c r="A9059" s="88">
        <v>9926</v>
      </c>
      <c r="B9059" s="89">
        <v>159.22999999999999</v>
      </c>
      <c r="C9059" s="89">
        <f>LN(Table3[[#This Row],[Value]]/B9058)</f>
        <v>-2.8221146948192856E-3</v>
      </c>
      <c r="D9059" s="89"/>
      <c r="E9059" s="89"/>
      <c r="F9059" s="89">
        <f>Table3[[#This Row],[Yield]]/100*(1+F9058)</f>
        <v>0</v>
      </c>
    </row>
    <row r="9060" spans="1:6" x14ac:dyDescent="0.2">
      <c r="A9060" s="88">
        <v>9928</v>
      </c>
      <c r="B9060" s="89">
        <v>158.62</v>
      </c>
      <c r="C9060" s="89">
        <f>LN(Table3[[#This Row],[Value]]/B9059)</f>
        <v>-3.8382932131611042E-3</v>
      </c>
      <c r="D9060" s="89"/>
      <c r="E9060" s="89"/>
      <c r="F9060" s="89">
        <f>Table3[[#This Row],[Yield]]/100*(1+F9059)</f>
        <v>0</v>
      </c>
    </row>
    <row r="9061" spans="1:6" x14ac:dyDescent="0.2">
      <c r="A9061" s="88">
        <v>9929</v>
      </c>
      <c r="B9061" s="89">
        <v>158.84</v>
      </c>
      <c r="C9061" s="89">
        <f>LN(Table3[[#This Row],[Value]]/B9060)</f>
        <v>1.3860016078771529E-3</v>
      </c>
      <c r="D9061" s="89"/>
      <c r="E9061" s="89"/>
      <c r="F9061" s="89">
        <f>Table3[[#This Row],[Yield]]/100*(1+F9060)</f>
        <v>0</v>
      </c>
    </row>
    <row r="9062" spans="1:6" x14ac:dyDescent="0.2">
      <c r="A9062" s="88">
        <v>9930</v>
      </c>
      <c r="B9062" s="89">
        <v>159.86000000000001</v>
      </c>
      <c r="C9062" s="89">
        <f>LN(Table3[[#This Row],[Value]]/B9061)</f>
        <v>6.4010259348224368E-3</v>
      </c>
      <c r="D9062" s="89"/>
      <c r="E9062" s="89"/>
      <c r="F9062" s="89">
        <f>Table3[[#This Row],[Yield]]/100*(1+F9061)</f>
        <v>0</v>
      </c>
    </row>
    <row r="9063" spans="1:6" x14ac:dyDescent="0.2">
      <c r="A9063" s="88">
        <v>9931</v>
      </c>
      <c r="B9063" s="89">
        <v>160.87</v>
      </c>
      <c r="C9063" s="89">
        <f>LN(Table3[[#This Row],[Value]]/B9062)</f>
        <v>6.2981532043435229E-3</v>
      </c>
      <c r="D9063" s="89"/>
      <c r="E9063" s="89"/>
      <c r="F9063" s="89">
        <f>Table3[[#This Row],[Yield]]/100*(1+F9062)</f>
        <v>0</v>
      </c>
    </row>
    <row r="9064" spans="1:6" x14ac:dyDescent="0.2">
      <c r="A9064" s="88">
        <v>9932</v>
      </c>
      <c r="B9064" s="89">
        <v>160.18</v>
      </c>
      <c r="C9064" s="89">
        <f>LN(Table3[[#This Row],[Value]]/B9063)</f>
        <v>-4.2984025066802583E-3</v>
      </c>
      <c r="D9064" s="89"/>
      <c r="E9064" s="89"/>
      <c r="F9064" s="89">
        <f>Table3[[#This Row],[Yield]]/100*(1+F9063)</f>
        <v>0</v>
      </c>
    </row>
    <row r="9065" spans="1:6" x14ac:dyDescent="0.2">
      <c r="A9065" s="88">
        <v>9933</v>
      </c>
      <c r="B9065" s="89">
        <v>160.72999999999999</v>
      </c>
      <c r="C9065" s="89">
        <f>LN(Table3[[#This Row],[Value]]/B9064)</f>
        <v>3.4277556855133004E-3</v>
      </c>
      <c r="D9065" s="89"/>
      <c r="E9065" s="89"/>
      <c r="F9065" s="89">
        <f>Table3[[#This Row],[Yield]]/100*(1+F9064)</f>
        <v>0</v>
      </c>
    </row>
    <row r="9066" spans="1:6" x14ac:dyDescent="0.2">
      <c r="A9066" s="88">
        <v>9935</v>
      </c>
      <c r="B9066" s="89">
        <v>161.43</v>
      </c>
      <c r="C9066" s="89">
        <f>LN(Table3[[#This Row],[Value]]/B9065)</f>
        <v>4.3456735883884512E-3</v>
      </c>
      <c r="D9066" s="89"/>
      <c r="E9066" s="89"/>
      <c r="F9066" s="89">
        <f>Table3[[#This Row],[Yield]]/100*(1+F9065)</f>
        <v>0</v>
      </c>
    </row>
    <row r="9067" spans="1:6" x14ac:dyDescent="0.2">
      <c r="A9067" s="88">
        <v>9936</v>
      </c>
      <c r="B9067" s="89">
        <v>160.03</v>
      </c>
      <c r="C9067" s="89">
        <f>LN(Table3[[#This Row],[Value]]/B9066)</f>
        <v>-8.7103145115391637E-3</v>
      </c>
      <c r="D9067" s="89"/>
      <c r="E9067" s="89"/>
      <c r="F9067" s="89">
        <f>Table3[[#This Row],[Yield]]/100*(1+F9066)</f>
        <v>0</v>
      </c>
    </row>
    <row r="9068" spans="1:6" x14ac:dyDescent="0.2">
      <c r="A9068" s="88">
        <v>9937</v>
      </c>
      <c r="B9068" s="89">
        <v>161.61000000000001</v>
      </c>
      <c r="C9068" s="89">
        <f>LN(Table3[[#This Row],[Value]]/B9067)</f>
        <v>9.8247277026531944E-3</v>
      </c>
      <c r="D9068" s="89"/>
      <c r="E9068" s="89"/>
      <c r="F9068" s="89">
        <f>Table3[[#This Row],[Yield]]/100*(1+F9067)</f>
        <v>0</v>
      </c>
    </row>
    <row r="9069" spans="1:6" x14ac:dyDescent="0.2">
      <c r="A9069" s="88">
        <v>9938</v>
      </c>
      <c r="B9069" s="89">
        <v>161.78</v>
      </c>
      <c r="C9069" s="89">
        <f>LN(Table3[[#This Row],[Value]]/B9068)</f>
        <v>1.0513622292542932E-3</v>
      </c>
      <c r="D9069" s="89"/>
      <c r="E9069" s="89"/>
      <c r="F9069" s="89">
        <f>Table3[[#This Row],[Yield]]/100*(1+F9068)</f>
        <v>0</v>
      </c>
    </row>
    <row r="9070" spans="1:6" x14ac:dyDescent="0.2">
      <c r="A9070" s="88">
        <v>9939</v>
      </c>
      <c r="B9070" s="89">
        <v>160.68</v>
      </c>
      <c r="C9070" s="89">
        <f>LN(Table3[[#This Row],[Value]]/B9069)</f>
        <v>-6.8225780987250734E-3</v>
      </c>
      <c r="D9070" s="89"/>
      <c r="E9070" s="89"/>
      <c r="F9070" s="89">
        <f>Table3[[#This Row],[Yield]]/100*(1+F9069)</f>
        <v>0</v>
      </c>
    </row>
    <row r="9071" spans="1:6" x14ac:dyDescent="0.2">
      <c r="A9071" s="88">
        <v>9940</v>
      </c>
      <c r="B9071" s="89">
        <v>160.56</v>
      </c>
      <c r="C9071" s="89">
        <f>LN(Table3[[#This Row],[Value]]/B9070)</f>
        <v>-7.4710500299876418E-4</v>
      </c>
      <c r="D9071" s="89"/>
      <c r="E9071" s="89"/>
      <c r="F9071" s="89">
        <f>Table3[[#This Row],[Yield]]/100*(1+F9070)</f>
        <v>0</v>
      </c>
    </row>
    <row r="9072" spans="1:6" x14ac:dyDescent="0.2">
      <c r="A9072" s="88">
        <v>9942</v>
      </c>
      <c r="B9072" s="89">
        <v>160.81</v>
      </c>
      <c r="C9072" s="89">
        <f>LN(Table3[[#This Row],[Value]]/B9071)</f>
        <v>1.5558393778505365E-3</v>
      </c>
      <c r="D9072" s="89"/>
      <c r="E9072" s="89"/>
      <c r="F9072" s="89">
        <f>Table3[[#This Row],[Yield]]/100*(1+F9071)</f>
        <v>0</v>
      </c>
    </row>
    <row r="9073" spans="1:6" x14ac:dyDescent="0.2">
      <c r="A9073" s="88">
        <v>9943</v>
      </c>
      <c r="B9073" s="89">
        <v>158.41</v>
      </c>
      <c r="C9073" s="89">
        <f>LN(Table3[[#This Row],[Value]]/B9072)</f>
        <v>-1.503693516517398E-2</v>
      </c>
      <c r="D9073" s="89"/>
      <c r="E9073" s="89"/>
      <c r="F9073" s="89">
        <f>Table3[[#This Row],[Yield]]/100*(1+F9072)</f>
        <v>0</v>
      </c>
    </row>
    <row r="9074" spans="1:6" x14ac:dyDescent="0.2">
      <c r="A9074" s="88">
        <v>9944</v>
      </c>
      <c r="B9074" s="89">
        <v>158.85</v>
      </c>
      <c r="C9074" s="89">
        <f>LN(Table3[[#This Row],[Value]]/B9073)</f>
        <v>2.7737520147657659E-3</v>
      </c>
      <c r="D9074" s="89"/>
      <c r="E9074" s="89"/>
      <c r="F9074" s="89">
        <f>Table3[[#This Row],[Yield]]/100*(1+F9073)</f>
        <v>0</v>
      </c>
    </row>
    <row r="9075" spans="1:6" x14ac:dyDescent="0.2">
      <c r="A9075" s="88">
        <v>9945</v>
      </c>
      <c r="B9075" s="89">
        <v>160.30000000000001</v>
      </c>
      <c r="C9075" s="89">
        <f>LN(Table3[[#This Row],[Value]]/B9074)</f>
        <v>9.0866988999821381E-3</v>
      </c>
      <c r="D9075" s="89"/>
      <c r="E9075" s="89"/>
      <c r="F9075" s="89">
        <f>Table3[[#This Row],[Yield]]/100*(1+F9074)</f>
        <v>0</v>
      </c>
    </row>
    <row r="9076" spans="1:6" x14ac:dyDescent="0.2">
      <c r="A9076" s="88">
        <v>9946</v>
      </c>
      <c r="B9076" s="89">
        <v>160.21</v>
      </c>
      <c r="C9076" s="89">
        <f>LN(Table3[[#This Row],[Value]]/B9075)</f>
        <v>-5.6160495688434297E-4</v>
      </c>
      <c r="D9076" s="89"/>
      <c r="E9076" s="89"/>
      <c r="F9076" s="89">
        <f>Table3[[#This Row],[Yield]]/100*(1+F9075)</f>
        <v>0</v>
      </c>
    </row>
    <row r="9077" spans="1:6" x14ac:dyDescent="0.2">
      <c r="A9077" s="88">
        <v>9947</v>
      </c>
      <c r="B9077" s="89">
        <v>160.55000000000001</v>
      </c>
      <c r="C9077" s="89">
        <f>LN(Table3[[#This Row],[Value]]/B9076)</f>
        <v>2.1199658768999438E-3</v>
      </c>
      <c r="D9077" s="89"/>
      <c r="E9077" s="89"/>
      <c r="F9077" s="89">
        <f>Table3[[#This Row],[Yield]]/100*(1+F9076)</f>
        <v>0</v>
      </c>
    </row>
    <row r="9078" spans="1:6" x14ac:dyDescent="0.2">
      <c r="A9078" s="88">
        <v>9949</v>
      </c>
      <c r="B9078" s="89">
        <v>161.01</v>
      </c>
      <c r="C9078" s="89">
        <f>LN(Table3[[#This Row],[Value]]/B9077)</f>
        <v>2.8610543213242016E-3</v>
      </c>
      <c r="D9078" s="89"/>
      <c r="E9078" s="89"/>
      <c r="F9078" s="89">
        <f>Table3[[#This Row],[Yield]]/100*(1+F9077)</f>
        <v>0</v>
      </c>
    </row>
    <row r="9079" spans="1:6" x14ac:dyDescent="0.2">
      <c r="A9079" s="88">
        <v>9950</v>
      </c>
      <c r="B9079" s="89">
        <v>160.62</v>
      </c>
      <c r="C9079" s="89">
        <f>LN(Table3[[#This Row],[Value]]/B9078)</f>
        <v>-2.4251480965309896E-3</v>
      </c>
      <c r="D9079" s="89"/>
      <c r="E9079" s="89"/>
      <c r="F9079" s="89">
        <f>Table3[[#This Row],[Yield]]/100*(1+F9078)</f>
        <v>0</v>
      </c>
    </row>
    <row r="9080" spans="1:6" x14ac:dyDescent="0.2">
      <c r="A9080" s="88">
        <v>9951</v>
      </c>
      <c r="B9080" s="89">
        <v>159.66</v>
      </c>
      <c r="C9080" s="89">
        <f>LN(Table3[[#This Row],[Value]]/B9079)</f>
        <v>-5.9947725426634131E-3</v>
      </c>
      <c r="D9080" s="89"/>
      <c r="E9080" s="89"/>
      <c r="F9080" s="89">
        <f>Table3[[#This Row],[Yield]]/100*(1+F9079)</f>
        <v>0</v>
      </c>
    </row>
    <row r="9081" spans="1:6" x14ac:dyDescent="0.2">
      <c r="A9081" s="88">
        <v>9952</v>
      </c>
      <c r="B9081" s="89">
        <v>160.08000000000001</v>
      </c>
      <c r="C9081" s="89">
        <f>LN(Table3[[#This Row],[Value]]/B9080)</f>
        <v>2.6271360578251513E-3</v>
      </c>
      <c r="D9081" s="89"/>
      <c r="E9081" s="89"/>
      <c r="F9081" s="89">
        <f>Table3[[#This Row],[Yield]]/100*(1+F9080)</f>
        <v>0</v>
      </c>
    </row>
    <row r="9082" spans="1:6" x14ac:dyDescent="0.2">
      <c r="A9082" s="88">
        <v>9953</v>
      </c>
      <c r="B9082" s="89">
        <v>160.71</v>
      </c>
      <c r="C9082" s="89">
        <f>LN(Table3[[#This Row],[Value]]/B9081)</f>
        <v>3.9278082855006185E-3</v>
      </c>
      <c r="D9082" s="89"/>
      <c r="E9082" s="89"/>
      <c r="F9082" s="89">
        <f>Table3[[#This Row],[Yield]]/100*(1+F9081)</f>
        <v>0</v>
      </c>
    </row>
    <row r="9083" spans="1:6" x14ac:dyDescent="0.2">
      <c r="A9083" s="88">
        <v>9954</v>
      </c>
      <c r="B9083" s="89">
        <v>160.66</v>
      </c>
      <c r="C9083" s="89">
        <f>LN(Table3[[#This Row],[Value]]/B9082)</f>
        <v>-3.1116781531227678E-4</v>
      </c>
      <c r="D9083" s="89"/>
      <c r="E9083" s="89"/>
      <c r="F9083" s="89">
        <f>Table3[[#This Row],[Yield]]/100*(1+F9082)</f>
        <v>0</v>
      </c>
    </row>
    <row r="9084" spans="1:6" x14ac:dyDescent="0.2">
      <c r="A9084" s="88">
        <v>9956</v>
      </c>
      <c r="B9084" s="89">
        <v>161.69999999999999</v>
      </c>
      <c r="C9084" s="89">
        <f>LN(Table3[[#This Row],[Value]]/B9083)</f>
        <v>6.4524358373946929E-3</v>
      </c>
      <c r="D9084" s="89"/>
      <c r="E9084" s="89"/>
      <c r="F9084" s="89">
        <f>Table3[[#This Row],[Yield]]/100*(1+F9083)</f>
        <v>0</v>
      </c>
    </row>
    <row r="9085" spans="1:6" x14ac:dyDescent="0.2">
      <c r="A9085" s="88">
        <v>9957</v>
      </c>
      <c r="B9085" s="89">
        <v>162.68</v>
      </c>
      <c r="C9085" s="89">
        <f>LN(Table3[[#This Row],[Value]]/B9084)</f>
        <v>6.0423144559626617E-3</v>
      </c>
      <c r="D9085" s="89"/>
      <c r="E9085" s="89"/>
      <c r="F9085" s="89">
        <f>Table3[[#This Row],[Yield]]/100*(1+F9084)</f>
        <v>0</v>
      </c>
    </row>
    <row r="9086" spans="1:6" x14ac:dyDescent="0.2">
      <c r="A9086" s="88">
        <v>9958</v>
      </c>
      <c r="B9086" s="89">
        <v>162.69</v>
      </c>
      <c r="C9086" s="89">
        <f>LN(Table3[[#This Row],[Value]]/B9085)</f>
        <v>6.1468482055050664E-5</v>
      </c>
      <c r="D9086" s="89"/>
      <c r="E9086" s="89"/>
      <c r="F9086" s="89">
        <f>Table3[[#This Row],[Yield]]/100*(1+F9085)</f>
        <v>0</v>
      </c>
    </row>
    <row r="9087" spans="1:6" x14ac:dyDescent="0.2">
      <c r="A9087" s="88">
        <v>9959</v>
      </c>
      <c r="B9087" s="89">
        <v>162.5</v>
      </c>
      <c r="C9087" s="89">
        <f>LN(Table3[[#This Row],[Value]]/B9086)</f>
        <v>-1.1685477512868357E-3</v>
      </c>
      <c r="D9087" s="89"/>
      <c r="E9087" s="89"/>
      <c r="F9087" s="89">
        <f>Table3[[#This Row],[Yield]]/100*(1+F9086)</f>
        <v>0</v>
      </c>
    </row>
    <row r="9088" spans="1:6" x14ac:dyDescent="0.2">
      <c r="A9088" s="88">
        <v>9960</v>
      </c>
      <c r="B9088" s="89">
        <v>162.52000000000001</v>
      </c>
      <c r="C9088" s="89">
        <f>LN(Table3[[#This Row],[Value]]/B9087)</f>
        <v>1.2306934973379155E-4</v>
      </c>
      <c r="D9088" s="89"/>
      <c r="E9088" s="89"/>
      <c r="F9088" s="89">
        <f>Table3[[#This Row],[Yield]]/100*(1+F9087)</f>
        <v>0</v>
      </c>
    </row>
    <row r="9089" spans="1:6" x14ac:dyDescent="0.2">
      <c r="A9089" s="88">
        <v>9961</v>
      </c>
      <c r="B9089" s="89">
        <v>162.69</v>
      </c>
      <c r="C9089" s="89">
        <f>LN(Table3[[#This Row],[Value]]/B9088)</f>
        <v>1.0454784015529657E-3</v>
      </c>
      <c r="D9089" s="89"/>
      <c r="E9089" s="89"/>
      <c r="F9089" s="89">
        <f>Table3[[#This Row],[Yield]]/100*(1+F9088)</f>
        <v>0</v>
      </c>
    </row>
    <row r="9090" spans="1:6" x14ac:dyDescent="0.2">
      <c r="A9090" s="88">
        <v>9963</v>
      </c>
      <c r="B9090" s="89">
        <v>163.61000000000001</v>
      </c>
      <c r="C9090" s="89">
        <f>LN(Table3[[#This Row],[Value]]/B9089)</f>
        <v>5.6389974739062491E-3</v>
      </c>
      <c r="D9090" s="89"/>
      <c r="E9090" s="89"/>
      <c r="F9090" s="89">
        <f>Table3[[#This Row],[Yield]]/100*(1+F9089)</f>
        <v>0</v>
      </c>
    </row>
    <row r="9091" spans="1:6" x14ac:dyDescent="0.2">
      <c r="A9091" s="88">
        <v>9964</v>
      </c>
      <c r="B9091" s="89">
        <v>163.38</v>
      </c>
      <c r="C9091" s="89">
        <f>LN(Table3[[#This Row],[Value]]/B9090)</f>
        <v>-1.4067710812620464E-3</v>
      </c>
      <c r="D9091" s="89"/>
      <c r="E9091" s="89"/>
      <c r="F9091" s="89">
        <f>Table3[[#This Row],[Yield]]/100*(1+F9090)</f>
        <v>0</v>
      </c>
    </row>
    <row r="9092" spans="1:6" x14ac:dyDescent="0.2">
      <c r="A9092" s="88">
        <v>9965</v>
      </c>
      <c r="B9092" s="89">
        <v>164.17</v>
      </c>
      <c r="C9092" s="89">
        <f>LN(Table3[[#This Row],[Value]]/B9091)</f>
        <v>4.823700392703468E-3</v>
      </c>
      <c r="D9092" s="89"/>
      <c r="E9092" s="89"/>
      <c r="F9092" s="89">
        <f>Table3[[#This Row],[Yield]]/100*(1+F9091)</f>
        <v>0</v>
      </c>
    </row>
    <row r="9093" spans="1:6" x14ac:dyDescent="0.2">
      <c r="A9093" s="88">
        <v>9966</v>
      </c>
      <c r="B9093" s="89">
        <v>164.78</v>
      </c>
      <c r="C9093" s="89">
        <f>LN(Table3[[#This Row],[Value]]/B9092)</f>
        <v>3.7087745810172159E-3</v>
      </c>
      <c r="D9093" s="89"/>
      <c r="E9093" s="89"/>
      <c r="F9093" s="89">
        <f>Table3[[#This Row],[Yield]]/100*(1+F9092)</f>
        <v>0</v>
      </c>
    </row>
    <row r="9094" spans="1:6" x14ac:dyDescent="0.2">
      <c r="A9094" s="88">
        <v>9968</v>
      </c>
      <c r="B9094" s="89">
        <v>165.59</v>
      </c>
      <c r="C9094" s="89">
        <f>LN(Table3[[#This Row],[Value]]/B9093)</f>
        <v>4.9036027669488499E-3</v>
      </c>
      <c r="D9094" s="89"/>
      <c r="E9094" s="89"/>
      <c r="F9094" s="89">
        <f>Table3[[#This Row],[Yield]]/100*(1+F9093)</f>
        <v>0</v>
      </c>
    </row>
    <row r="9095" spans="1:6" x14ac:dyDescent="0.2">
      <c r="A9095" s="88">
        <v>9970</v>
      </c>
      <c r="B9095" s="89">
        <v>165.48</v>
      </c>
      <c r="C9095" s="89">
        <f>LN(Table3[[#This Row],[Value]]/B9094)</f>
        <v>-6.6451206118218282E-4</v>
      </c>
      <c r="D9095" s="89"/>
      <c r="E9095" s="89"/>
      <c r="F9095" s="89">
        <f>Table3[[#This Row],[Yield]]/100*(1+F9094)</f>
        <v>0</v>
      </c>
    </row>
    <row r="9096" spans="1:6" x14ac:dyDescent="0.2">
      <c r="A9096" s="88">
        <v>9971</v>
      </c>
      <c r="B9096" s="89">
        <v>165.93</v>
      </c>
      <c r="C9096" s="89">
        <f>LN(Table3[[#This Row],[Value]]/B9095)</f>
        <v>2.7156710814857502E-3</v>
      </c>
      <c r="D9096" s="89"/>
      <c r="E9096" s="89"/>
      <c r="F9096" s="89">
        <f>Table3[[#This Row],[Yield]]/100*(1+F9095)</f>
        <v>0</v>
      </c>
    </row>
    <row r="9097" spans="1:6" x14ac:dyDescent="0.2">
      <c r="A9097" s="88">
        <v>9972</v>
      </c>
      <c r="B9097" s="89">
        <v>166.1</v>
      </c>
      <c r="C9097" s="89">
        <f>LN(Table3[[#This Row],[Value]]/B9096)</f>
        <v>1.0240039445528785E-3</v>
      </c>
      <c r="D9097" s="89"/>
      <c r="E9097" s="89"/>
      <c r="F9097" s="89">
        <f>Table3[[#This Row],[Yield]]/100*(1+F9096)</f>
        <v>0</v>
      </c>
    </row>
    <row r="9098" spans="1:6" x14ac:dyDescent="0.2">
      <c r="A9098" s="88">
        <v>9973</v>
      </c>
      <c r="B9098" s="89">
        <v>166.66</v>
      </c>
      <c r="C9098" s="89">
        <f>LN(Table3[[#This Row],[Value]]/B9097)</f>
        <v>3.3657923348114974E-3</v>
      </c>
      <c r="D9098" s="89"/>
      <c r="E9098" s="89"/>
      <c r="F9098" s="89">
        <f>Table3[[#This Row],[Yield]]/100*(1+F9097)</f>
        <v>0</v>
      </c>
    </row>
    <row r="9099" spans="1:6" x14ac:dyDescent="0.2">
      <c r="A9099" s="88">
        <v>9974</v>
      </c>
      <c r="B9099" s="89">
        <v>167.36</v>
      </c>
      <c r="C9099" s="89">
        <f>LN(Table3[[#This Row],[Value]]/B9098)</f>
        <v>4.1913719224973885E-3</v>
      </c>
      <c r="D9099" s="89"/>
      <c r="E9099" s="89"/>
      <c r="F9099" s="89">
        <f>Table3[[#This Row],[Yield]]/100*(1+F9098)</f>
        <v>0</v>
      </c>
    </row>
    <row r="9100" spans="1:6" x14ac:dyDescent="0.2">
      <c r="A9100" s="88">
        <v>9975</v>
      </c>
      <c r="B9100" s="89">
        <v>166.8</v>
      </c>
      <c r="C9100" s="89">
        <f>LN(Table3[[#This Row],[Value]]/B9099)</f>
        <v>-3.3516909519116667E-3</v>
      </c>
      <c r="D9100" s="89"/>
      <c r="E9100" s="89"/>
      <c r="F9100" s="89">
        <f>Table3[[#This Row],[Yield]]/100*(1+F9099)</f>
        <v>0</v>
      </c>
    </row>
    <row r="9101" spans="1:6" x14ac:dyDescent="0.2">
      <c r="A9101" s="88">
        <v>9977</v>
      </c>
      <c r="B9101" s="89">
        <v>163.72999999999999</v>
      </c>
      <c r="C9101" s="89">
        <f>LN(Table3[[#This Row],[Value]]/B9100)</f>
        <v>-1.8576760273245597E-2</v>
      </c>
      <c r="D9101" s="89"/>
      <c r="E9101" s="89"/>
      <c r="F9101" s="89">
        <f>Table3[[#This Row],[Yield]]/100*(1+F9100)</f>
        <v>0</v>
      </c>
    </row>
    <row r="9102" spans="1:6" x14ac:dyDescent="0.2">
      <c r="A9102" s="88">
        <v>9978</v>
      </c>
      <c r="B9102" s="89">
        <v>165.12</v>
      </c>
      <c r="C9102" s="89">
        <f>LN(Table3[[#This Row],[Value]]/B9101)</f>
        <v>8.4537526417969872E-3</v>
      </c>
      <c r="D9102" s="89"/>
      <c r="E9102" s="89"/>
      <c r="F9102" s="89">
        <f>Table3[[#This Row],[Yield]]/100*(1+F9101)</f>
        <v>0</v>
      </c>
    </row>
    <row r="9103" spans="1:6" x14ac:dyDescent="0.2">
      <c r="A9103" s="88">
        <v>9979</v>
      </c>
      <c r="B9103" s="89">
        <v>165.23</v>
      </c>
      <c r="C9103" s="89">
        <f>LN(Table3[[#This Row],[Value]]/B9102)</f>
        <v>6.6596036970135368E-4</v>
      </c>
      <c r="D9103" s="89"/>
      <c r="E9103" s="89"/>
      <c r="F9103" s="89">
        <f>Table3[[#This Row],[Yield]]/100*(1+F9102)</f>
        <v>0</v>
      </c>
    </row>
    <row r="9104" spans="1:6" x14ac:dyDescent="0.2">
      <c r="A9104" s="88">
        <v>9980</v>
      </c>
      <c r="B9104" s="89">
        <v>163.53</v>
      </c>
      <c r="C9104" s="89">
        <f>LN(Table3[[#This Row],[Value]]/B9103)</f>
        <v>-1.0341982918600161E-2</v>
      </c>
      <c r="D9104" s="89"/>
      <c r="E9104" s="89"/>
      <c r="F9104" s="89">
        <f>Table3[[#This Row],[Yield]]/100*(1+F9103)</f>
        <v>0</v>
      </c>
    </row>
    <row r="9105" spans="1:6" x14ac:dyDescent="0.2">
      <c r="A9105" s="88">
        <v>9981</v>
      </c>
      <c r="B9105" s="89">
        <v>164.64</v>
      </c>
      <c r="C9105" s="89">
        <f>LN(Table3[[#This Row],[Value]]/B9104)</f>
        <v>6.7648123414400891E-3</v>
      </c>
      <c r="D9105" s="89"/>
      <c r="E9105" s="89"/>
      <c r="F9105" s="89">
        <f>Table3[[#This Row],[Yield]]/100*(1+F9104)</f>
        <v>0</v>
      </c>
    </row>
    <row r="9106" spans="1:6" x14ac:dyDescent="0.2">
      <c r="A9106" s="88">
        <v>9982</v>
      </c>
      <c r="B9106" s="89">
        <v>164.21</v>
      </c>
      <c r="C9106" s="89">
        <f>LN(Table3[[#This Row],[Value]]/B9105)</f>
        <v>-2.615175581993325E-3</v>
      </c>
      <c r="D9106" s="89"/>
      <c r="E9106" s="89"/>
      <c r="F9106" s="89">
        <f>Table3[[#This Row],[Yield]]/100*(1+F9105)</f>
        <v>0</v>
      </c>
    </row>
    <row r="9107" spans="1:6" x14ac:dyDescent="0.2">
      <c r="A9107" s="88">
        <v>9984</v>
      </c>
      <c r="B9107" s="89">
        <v>164.55</v>
      </c>
      <c r="C9107" s="89">
        <f>LN(Table3[[#This Row],[Value]]/B9106)</f>
        <v>2.0683788856029478E-3</v>
      </c>
      <c r="D9107" s="89"/>
      <c r="E9107" s="89"/>
      <c r="F9107" s="89">
        <f>Table3[[#This Row],[Yield]]/100*(1+F9106)</f>
        <v>0</v>
      </c>
    </row>
    <row r="9108" spans="1:6" x14ac:dyDescent="0.2">
      <c r="A9108" s="88">
        <v>9985</v>
      </c>
      <c r="B9108" s="89">
        <v>165.85</v>
      </c>
      <c r="C9108" s="89">
        <f>LN(Table3[[#This Row],[Value]]/B9107)</f>
        <v>7.8692900037123335E-3</v>
      </c>
      <c r="D9108" s="89"/>
      <c r="E9108" s="89"/>
      <c r="F9108" s="89">
        <f>Table3[[#This Row],[Yield]]/100*(1+F9107)</f>
        <v>0</v>
      </c>
    </row>
    <row r="9109" spans="1:6" x14ac:dyDescent="0.2">
      <c r="A9109" s="88">
        <v>9986</v>
      </c>
      <c r="B9109" s="89">
        <v>168.05</v>
      </c>
      <c r="C9109" s="89">
        <f>LN(Table3[[#This Row],[Value]]/B9108)</f>
        <v>1.3177788778053302E-2</v>
      </c>
      <c r="D9109" s="89"/>
      <c r="E9109" s="89"/>
      <c r="F9109" s="89">
        <f>Table3[[#This Row],[Yield]]/100*(1+F9108)</f>
        <v>0</v>
      </c>
    </row>
    <row r="9110" spans="1:6" x14ac:dyDescent="0.2">
      <c r="A9110" s="88">
        <v>9987</v>
      </c>
      <c r="B9110" s="89">
        <v>167.75</v>
      </c>
      <c r="C9110" s="89">
        <f>LN(Table3[[#This Row],[Value]]/B9109)</f>
        <v>-1.786778319323545E-3</v>
      </c>
      <c r="D9110" s="89"/>
      <c r="E9110" s="89"/>
      <c r="F9110" s="89">
        <f>Table3[[#This Row],[Yield]]/100*(1+F9109)</f>
        <v>0</v>
      </c>
    </row>
    <row r="9111" spans="1:6" x14ac:dyDescent="0.2">
      <c r="A9111" s="88">
        <v>9988</v>
      </c>
      <c r="B9111" s="89">
        <v>167.85</v>
      </c>
      <c r="C9111" s="89">
        <f>LN(Table3[[#This Row],[Value]]/B9110)</f>
        <v>5.9594757425278963E-4</v>
      </c>
      <c r="D9111" s="89"/>
      <c r="E9111" s="89"/>
      <c r="F9111" s="89">
        <f>Table3[[#This Row],[Yield]]/100*(1+F9110)</f>
        <v>0</v>
      </c>
    </row>
    <row r="9112" spans="1:6" x14ac:dyDescent="0.2">
      <c r="A9112" s="88">
        <v>9989</v>
      </c>
      <c r="B9112" s="89">
        <v>167.94</v>
      </c>
      <c r="C9112" s="89">
        <f>LN(Table3[[#This Row],[Value]]/B9111)</f>
        <v>5.3604932937330817E-4</v>
      </c>
      <c r="D9112" s="89"/>
      <c r="E9112" s="89"/>
      <c r="F9112" s="89">
        <f>Table3[[#This Row],[Yield]]/100*(1+F9111)</f>
        <v>0</v>
      </c>
    </row>
    <row r="9113" spans="1:6" x14ac:dyDescent="0.2">
      <c r="A9113" s="88">
        <v>9991</v>
      </c>
      <c r="B9113" s="89">
        <v>168.15</v>
      </c>
      <c r="C9113" s="89">
        <f>LN(Table3[[#This Row],[Value]]/B9112)</f>
        <v>1.2496654308614588E-3</v>
      </c>
      <c r="D9113" s="89"/>
      <c r="E9113" s="89"/>
      <c r="F9113" s="89">
        <f>Table3[[#This Row],[Yield]]/100*(1+F9112)</f>
        <v>0</v>
      </c>
    </row>
    <row r="9114" spans="1:6" x14ac:dyDescent="0.2">
      <c r="A9114" s="88">
        <v>9992</v>
      </c>
      <c r="B9114" s="89">
        <v>168.25</v>
      </c>
      <c r="C9114" s="89">
        <f>LN(Table3[[#This Row],[Value]]/B9113)</f>
        <v>5.9453033855845494E-4</v>
      </c>
      <c r="D9114" s="89"/>
      <c r="E9114" s="89"/>
      <c r="F9114" s="89">
        <f>Table3[[#This Row],[Yield]]/100*(1+F9113)</f>
        <v>0</v>
      </c>
    </row>
    <row r="9115" spans="1:6" x14ac:dyDescent="0.2">
      <c r="A9115" s="88">
        <v>9993</v>
      </c>
      <c r="B9115" s="89">
        <v>167.58</v>
      </c>
      <c r="C9115" s="89">
        <f>LN(Table3[[#This Row],[Value]]/B9114)</f>
        <v>-3.9901193396967103E-3</v>
      </c>
      <c r="D9115" s="89"/>
      <c r="E9115" s="89"/>
      <c r="F9115" s="89">
        <f>Table3[[#This Row],[Yield]]/100*(1+F9114)</f>
        <v>0</v>
      </c>
    </row>
    <row r="9116" spans="1:6" x14ac:dyDescent="0.2">
      <c r="A9116" s="88">
        <v>9994</v>
      </c>
      <c r="B9116" s="89">
        <v>167.06</v>
      </c>
      <c r="C9116" s="89">
        <f>LN(Table3[[#This Row],[Value]]/B9115)</f>
        <v>-3.10781985738027E-3</v>
      </c>
      <c r="D9116" s="89"/>
      <c r="E9116" s="89"/>
      <c r="F9116" s="89">
        <f>Table3[[#This Row],[Yield]]/100*(1+F9115)</f>
        <v>0</v>
      </c>
    </row>
    <row r="9117" spans="1:6" x14ac:dyDescent="0.2">
      <c r="A9117" s="88">
        <v>9995</v>
      </c>
      <c r="B9117" s="89">
        <v>168.15</v>
      </c>
      <c r="C9117" s="89">
        <f>LN(Table3[[#This Row],[Value]]/B9116)</f>
        <v>6.503408858518374E-3</v>
      </c>
      <c r="D9117" s="89"/>
      <c r="E9117" s="89"/>
      <c r="F9117" s="89">
        <f>Table3[[#This Row],[Yield]]/100*(1+F9116)</f>
        <v>0</v>
      </c>
    </row>
    <row r="9118" spans="1:6" x14ac:dyDescent="0.2">
      <c r="A9118" s="88">
        <v>9996</v>
      </c>
      <c r="B9118" s="89">
        <v>168.46</v>
      </c>
      <c r="C9118" s="89">
        <f>LN(Table3[[#This Row],[Value]]/B9117)</f>
        <v>1.8418947009390316E-3</v>
      </c>
      <c r="D9118" s="89"/>
      <c r="E9118" s="89"/>
      <c r="F9118" s="89">
        <f>Table3[[#This Row],[Yield]]/100*(1+F9117)</f>
        <v>0</v>
      </c>
    </row>
    <row r="9119" spans="1:6" x14ac:dyDescent="0.2">
      <c r="A9119" s="88">
        <v>9998</v>
      </c>
      <c r="B9119" s="89">
        <v>166.68</v>
      </c>
      <c r="C9119" s="89">
        <f>LN(Table3[[#This Row],[Value]]/B9118)</f>
        <v>-1.0622526332964963E-2</v>
      </c>
      <c r="D9119" s="89"/>
      <c r="E9119" s="89"/>
      <c r="F9119" s="89">
        <f>Table3[[#This Row],[Yield]]/100*(1+F9118)</f>
        <v>0</v>
      </c>
    </row>
    <row r="9120" spans="1:6" x14ac:dyDescent="0.2">
      <c r="A9120" s="88">
        <v>9999</v>
      </c>
      <c r="B9120" s="89">
        <v>168.09</v>
      </c>
      <c r="C9120" s="89">
        <f>LN(Table3[[#This Row],[Value]]/B9119)</f>
        <v>8.4237436910501434E-3</v>
      </c>
      <c r="D9120" s="89"/>
      <c r="E9120" s="89"/>
      <c r="F9120" s="89">
        <f>Table3[[#This Row],[Yield]]/100*(1+F9119)</f>
        <v>0</v>
      </c>
    </row>
    <row r="9121" spans="1:6" x14ac:dyDescent="0.2">
      <c r="A9121" s="88">
        <v>10000</v>
      </c>
      <c r="B9121" s="89">
        <v>168.98</v>
      </c>
      <c r="C9121" s="89">
        <f>LN(Table3[[#This Row],[Value]]/B9120)</f>
        <v>5.2808144793957323E-3</v>
      </c>
      <c r="D9121" s="89"/>
      <c r="E9121" s="89"/>
      <c r="F9121" s="89">
        <f>Table3[[#This Row],[Yield]]/100*(1+F9120)</f>
        <v>0</v>
      </c>
    </row>
    <row r="9122" spans="1:6" x14ac:dyDescent="0.2">
      <c r="A9122" s="88">
        <v>10001</v>
      </c>
      <c r="B9122" s="89">
        <v>170.29</v>
      </c>
      <c r="C9122" s="89">
        <f>LN(Table3[[#This Row],[Value]]/B9121)</f>
        <v>7.7225013138145695E-3</v>
      </c>
      <c r="D9122" s="89"/>
      <c r="E9122" s="89"/>
      <c r="F9122" s="89">
        <f>Table3[[#This Row],[Yield]]/100*(1+F9121)</f>
        <v>0</v>
      </c>
    </row>
    <row r="9123" spans="1:6" x14ac:dyDescent="0.2">
      <c r="A9123" s="88">
        <v>10002</v>
      </c>
      <c r="B9123" s="89">
        <v>171.75</v>
      </c>
      <c r="C9123" s="89">
        <f>LN(Table3[[#This Row],[Value]]/B9122)</f>
        <v>8.5370650639454097E-3</v>
      </c>
      <c r="D9123" s="89"/>
      <c r="E9123" s="89"/>
      <c r="F9123" s="89">
        <f>Table3[[#This Row],[Yield]]/100*(1+F9122)</f>
        <v>0</v>
      </c>
    </row>
    <row r="9124" spans="1:6" x14ac:dyDescent="0.2">
      <c r="A9124" s="88">
        <v>10003</v>
      </c>
      <c r="B9124" s="89">
        <v>172.06</v>
      </c>
      <c r="C9124" s="89">
        <f>LN(Table3[[#This Row],[Value]]/B9123)</f>
        <v>1.8033220907434143E-3</v>
      </c>
      <c r="D9124" s="89"/>
      <c r="E9124" s="89"/>
      <c r="F9124" s="89">
        <f>Table3[[#This Row],[Yield]]/100*(1+F9123)</f>
        <v>0</v>
      </c>
    </row>
    <row r="9125" spans="1:6" x14ac:dyDescent="0.2">
      <c r="A9125" s="88">
        <v>10005</v>
      </c>
      <c r="B9125" s="89">
        <v>171.67</v>
      </c>
      <c r="C9125" s="89">
        <f>LN(Table3[[#This Row],[Value]]/B9124)</f>
        <v>-2.2692239103643016E-3</v>
      </c>
      <c r="D9125" s="89"/>
      <c r="E9125" s="89"/>
      <c r="F9125" s="89">
        <f>Table3[[#This Row],[Yield]]/100*(1+F9124)</f>
        <v>0</v>
      </c>
    </row>
    <row r="9126" spans="1:6" x14ac:dyDescent="0.2">
      <c r="A9126" s="88">
        <v>10006</v>
      </c>
      <c r="B9126" s="89">
        <v>171.06</v>
      </c>
      <c r="C9126" s="89">
        <f>LN(Table3[[#This Row],[Value]]/B9125)</f>
        <v>-3.5596571302021975E-3</v>
      </c>
      <c r="D9126" s="89"/>
      <c r="E9126" s="89"/>
      <c r="F9126" s="89">
        <f>Table3[[#This Row],[Yield]]/100*(1+F9125)</f>
        <v>0</v>
      </c>
    </row>
    <row r="9127" spans="1:6" x14ac:dyDescent="0.2">
      <c r="A9127" s="88">
        <v>10007</v>
      </c>
      <c r="B9127" s="89">
        <v>171.51</v>
      </c>
      <c r="C9127" s="89">
        <f>LN(Table3[[#This Row],[Value]]/B9126)</f>
        <v>2.6272017913539863E-3</v>
      </c>
      <c r="D9127" s="89"/>
      <c r="E9127" s="89"/>
      <c r="F9127" s="89">
        <f>Table3[[#This Row],[Yield]]/100*(1+F9126)</f>
        <v>0</v>
      </c>
    </row>
    <row r="9128" spans="1:6" x14ac:dyDescent="0.2">
      <c r="A9128" s="88">
        <v>10008</v>
      </c>
      <c r="B9128" s="89">
        <v>171.31</v>
      </c>
      <c r="C9128" s="89">
        <f>LN(Table3[[#This Row],[Value]]/B9127)</f>
        <v>-1.1667932016223438E-3</v>
      </c>
      <c r="D9128" s="89"/>
      <c r="E9128" s="89"/>
      <c r="F9128" s="89">
        <f>Table3[[#This Row],[Yield]]/100*(1+F9127)</f>
        <v>0</v>
      </c>
    </row>
    <row r="9129" spans="1:6" x14ac:dyDescent="0.2">
      <c r="A9129" s="88">
        <v>10009</v>
      </c>
      <c r="B9129" s="89">
        <v>172.15</v>
      </c>
      <c r="C9129" s="89">
        <f>LN(Table3[[#This Row],[Value]]/B9128)</f>
        <v>4.8914090421656037E-3</v>
      </c>
      <c r="D9129" s="89"/>
      <c r="E9129" s="89"/>
      <c r="F9129" s="89">
        <f>Table3[[#This Row],[Yield]]/100*(1+F9128)</f>
        <v>0</v>
      </c>
    </row>
    <row r="9130" spans="1:6" x14ac:dyDescent="0.2">
      <c r="A9130" s="88">
        <v>10010</v>
      </c>
      <c r="B9130" s="89">
        <v>172.56</v>
      </c>
      <c r="C9130" s="89">
        <f>LN(Table3[[#This Row],[Value]]/B9129)</f>
        <v>2.3788122963681775E-3</v>
      </c>
      <c r="D9130" s="89"/>
      <c r="E9130" s="89"/>
      <c r="F9130" s="89">
        <f>Table3[[#This Row],[Yield]]/100*(1+F9129)</f>
        <v>0</v>
      </c>
    </row>
    <row r="9131" spans="1:6" x14ac:dyDescent="0.2">
      <c r="A9131" s="88">
        <v>10013</v>
      </c>
      <c r="B9131" s="89">
        <v>172.96</v>
      </c>
      <c r="C9131" s="89">
        <f>LN(Table3[[#This Row],[Value]]/B9130)</f>
        <v>2.3153518099972661E-3</v>
      </c>
      <c r="D9131" s="89"/>
      <c r="E9131" s="89"/>
      <c r="F9131" s="89">
        <f>Table3[[#This Row],[Yield]]/100*(1+F9130)</f>
        <v>0</v>
      </c>
    </row>
    <row r="9132" spans="1:6" x14ac:dyDescent="0.2">
      <c r="A9132" s="88">
        <v>10014</v>
      </c>
      <c r="B9132" s="89">
        <v>171.98</v>
      </c>
      <c r="C9132" s="89">
        <f>LN(Table3[[#This Row],[Value]]/B9131)</f>
        <v>-5.6821629081478019E-3</v>
      </c>
      <c r="D9132" s="89"/>
      <c r="E9132" s="89"/>
      <c r="F9132" s="89">
        <f>Table3[[#This Row],[Yield]]/100*(1+F9131)</f>
        <v>0</v>
      </c>
    </row>
    <row r="9133" spans="1:6" x14ac:dyDescent="0.2">
      <c r="A9133" s="88">
        <v>10015</v>
      </c>
      <c r="B9133" s="89">
        <v>171.88</v>
      </c>
      <c r="C9133" s="89">
        <f>LN(Table3[[#This Row],[Value]]/B9132)</f>
        <v>-5.816320759561125E-4</v>
      </c>
      <c r="D9133" s="89"/>
      <c r="E9133" s="89"/>
      <c r="F9133" s="89">
        <f>Table3[[#This Row],[Yield]]/100*(1+F9132)</f>
        <v>0</v>
      </c>
    </row>
    <row r="9134" spans="1:6" x14ac:dyDescent="0.2">
      <c r="A9134" s="88">
        <v>10016</v>
      </c>
      <c r="B9134" s="89">
        <v>169.65</v>
      </c>
      <c r="C9134" s="89">
        <f>LN(Table3[[#This Row],[Value]]/B9133)</f>
        <v>-1.30590676765552E-2</v>
      </c>
      <c r="D9134" s="89"/>
      <c r="E9134" s="89"/>
      <c r="F9134" s="89">
        <f>Table3[[#This Row],[Yield]]/100*(1+F9133)</f>
        <v>0</v>
      </c>
    </row>
    <row r="9135" spans="1:6" x14ac:dyDescent="0.2">
      <c r="A9135" s="88">
        <v>10017</v>
      </c>
      <c r="B9135" s="89">
        <v>170.16</v>
      </c>
      <c r="C9135" s="89">
        <f>LN(Table3[[#This Row],[Value]]/B9134)</f>
        <v>3.0016796617425416E-3</v>
      </c>
      <c r="D9135" s="89"/>
      <c r="E9135" s="89"/>
      <c r="F9135" s="89">
        <f>Table3[[#This Row],[Yield]]/100*(1+F9134)</f>
        <v>0</v>
      </c>
    </row>
    <row r="9136" spans="1:6" x14ac:dyDescent="0.2">
      <c r="A9136" s="88">
        <v>10019</v>
      </c>
      <c r="B9136" s="89">
        <v>171.13</v>
      </c>
      <c r="C9136" s="89">
        <f>LN(Table3[[#This Row],[Value]]/B9135)</f>
        <v>5.6843306973786579E-3</v>
      </c>
      <c r="D9136" s="89"/>
      <c r="E9136" s="89"/>
      <c r="F9136" s="89">
        <f>Table3[[#This Row],[Yield]]/100*(1+F9135)</f>
        <v>0</v>
      </c>
    </row>
    <row r="9137" spans="1:6" x14ac:dyDescent="0.2">
      <c r="A9137" s="88">
        <v>10020</v>
      </c>
      <c r="B9137" s="89">
        <v>170.18</v>
      </c>
      <c r="C9137" s="89">
        <f>LN(Table3[[#This Row],[Value]]/B9136)</f>
        <v>-5.5668011679489999E-3</v>
      </c>
      <c r="D9137" s="89"/>
      <c r="E9137" s="89"/>
      <c r="F9137" s="89">
        <f>Table3[[#This Row],[Yield]]/100*(1+F9136)</f>
        <v>0</v>
      </c>
    </row>
    <row r="9138" spans="1:6" x14ac:dyDescent="0.2">
      <c r="A9138" s="88">
        <v>10021</v>
      </c>
      <c r="B9138" s="89">
        <v>170.22</v>
      </c>
      <c r="C9138" s="89">
        <f>LN(Table3[[#This Row],[Value]]/B9137)</f>
        <v>2.3501762740368683E-4</v>
      </c>
      <c r="D9138" s="89"/>
      <c r="E9138" s="89"/>
      <c r="F9138" s="89">
        <f>Table3[[#This Row],[Yield]]/100*(1+F9137)</f>
        <v>0</v>
      </c>
    </row>
    <row r="9139" spans="1:6" x14ac:dyDescent="0.2">
      <c r="A9139" s="88">
        <v>10022</v>
      </c>
      <c r="B9139" s="89">
        <v>170.85</v>
      </c>
      <c r="C9139" s="89">
        <f>LN(Table3[[#This Row],[Value]]/B9138)</f>
        <v>3.694260512485874E-3</v>
      </c>
      <c r="D9139" s="89"/>
      <c r="E9139" s="89"/>
      <c r="F9139" s="89">
        <f>Table3[[#This Row],[Yield]]/100*(1+F9138)</f>
        <v>0</v>
      </c>
    </row>
    <row r="9140" spans="1:6" x14ac:dyDescent="0.2">
      <c r="A9140" s="88">
        <v>10023</v>
      </c>
      <c r="B9140" s="89">
        <v>170.21</v>
      </c>
      <c r="C9140" s="89">
        <f>LN(Table3[[#This Row],[Value]]/B9139)</f>
        <v>-3.7530097414190567E-3</v>
      </c>
      <c r="D9140" s="89"/>
      <c r="E9140" s="89"/>
      <c r="F9140" s="89">
        <f>Table3[[#This Row],[Yield]]/100*(1+F9139)</f>
        <v>0</v>
      </c>
    </row>
    <row r="9141" spans="1:6" x14ac:dyDescent="0.2">
      <c r="A9141" s="88">
        <v>10024</v>
      </c>
      <c r="B9141" s="89">
        <v>170.63</v>
      </c>
      <c r="C9141" s="89">
        <f>LN(Table3[[#This Row],[Value]]/B9140)</f>
        <v>2.4645007192917088E-3</v>
      </c>
      <c r="D9141" s="89"/>
      <c r="E9141" s="89"/>
      <c r="F9141" s="89">
        <f>Table3[[#This Row],[Yield]]/100*(1+F9140)</f>
        <v>0</v>
      </c>
    </row>
    <row r="9142" spans="1:6" x14ac:dyDescent="0.2">
      <c r="A9142" s="88">
        <v>10027</v>
      </c>
      <c r="B9142" s="89">
        <v>167.63</v>
      </c>
      <c r="C9142" s="89">
        <f>LN(Table3[[#This Row],[Value]]/B9141)</f>
        <v>-1.7738299895987051E-2</v>
      </c>
      <c r="D9142" s="89"/>
      <c r="E9142" s="89"/>
      <c r="F9142" s="89">
        <f>Table3[[#This Row],[Yield]]/100*(1+F9141)</f>
        <v>0</v>
      </c>
    </row>
    <row r="9143" spans="1:6" x14ac:dyDescent="0.2">
      <c r="A9143" s="88">
        <v>10028</v>
      </c>
      <c r="B9143" s="89">
        <v>168.78</v>
      </c>
      <c r="C9143" s="89">
        <f>LN(Table3[[#This Row],[Value]]/B9142)</f>
        <v>6.8369220866339887E-3</v>
      </c>
      <c r="D9143" s="89"/>
      <c r="E9143" s="89"/>
      <c r="F9143" s="89">
        <f>Table3[[#This Row],[Yield]]/100*(1+F9142)</f>
        <v>0</v>
      </c>
    </row>
    <row r="9144" spans="1:6" x14ac:dyDescent="0.2">
      <c r="A9144" s="88">
        <v>10029</v>
      </c>
      <c r="B9144" s="89">
        <v>170.26</v>
      </c>
      <c r="C9144" s="89">
        <f>LN(Table3[[#This Row],[Value]]/B9143)</f>
        <v>8.7305887260904318E-3</v>
      </c>
      <c r="D9144" s="89"/>
      <c r="E9144" s="89"/>
      <c r="F9144" s="89">
        <f>Table3[[#This Row],[Yield]]/100*(1+F9143)</f>
        <v>0</v>
      </c>
    </row>
    <row r="9145" spans="1:6" x14ac:dyDescent="0.2">
      <c r="A9145" s="88">
        <v>10030</v>
      </c>
      <c r="B9145" s="89">
        <v>170.15</v>
      </c>
      <c r="C9145" s="89">
        <f>LN(Table3[[#This Row],[Value]]/B9144)</f>
        <v>-6.462795089961403E-4</v>
      </c>
      <c r="D9145" s="89"/>
      <c r="E9145" s="89"/>
      <c r="F9145" s="89">
        <f>Table3[[#This Row],[Yield]]/100*(1+F9144)</f>
        <v>0</v>
      </c>
    </row>
    <row r="9146" spans="1:6" x14ac:dyDescent="0.2">
      <c r="A9146" s="88">
        <v>10031</v>
      </c>
      <c r="B9146" s="89">
        <v>169.85</v>
      </c>
      <c r="C9146" s="89">
        <f>LN(Table3[[#This Row],[Value]]/B9145)</f>
        <v>-1.7647063403219184E-3</v>
      </c>
      <c r="D9146" s="89"/>
      <c r="E9146" s="89"/>
      <c r="F9146" s="89">
        <f>Table3[[#This Row],[Yield]]/100*(1+F9145)</f>
        <v>0</v>
      </c>
    </row>
    <row r="9147" spans="1:6" x14ac:dyDescent="0.2">
      <c r="A9147" s="88">
        <v>10033</v>
      </c>
      <c r="B9147" s="89">
        <v>169.5</v>
      </c>
      <c r="C9147" s="89">
        <f>LN(Table3[[#This Row],[Value]]/B9146)</f>
        <v>-2.0627677860879561E-3</v>
      </c>
      <c r="D9147" s="89"/>
      <c r="E9147" s="89"/>
      <c r="F9147" s="89">
        <f>Table3[[#This Row],[Yield]]/100*(1+F9146)</f>
        <v>0</v>
      </c>
    </row>
    <row r="9148" spans="1:6" x14ac:dyDescent="0.2">
      <c r="A9148" s="88">
        <v>10034</v>
      </c>
      <c r="B9148" s="89">
        <v>169.87</v>
      </c>
      <c r="C9148" s="89">
        <f>LN(Table3[[#This Row],[Value]]/B9147)</f>
        <v>2.1805118107148425E-3</v>
      </c>
      <c r="D9148" s="89"/>
      <c r="E9148" s="89"/>
      <c r="F9148" s="89">
        <f>Table3[[#This Row],[Yield]]/100*(1+F9147)</f>
        <v>0</v>
      </c>
    </row>
    <row r="9149" spans="1:6" x14ac:dyDescent="0.2">
      <c r="A9149" s="88">
        <v>10035</v>
      </c>
      <c r="B9149" s="89">
        <v>169.5</v>
      </c>
      <c r="C9149" s="89">
        <f>LN(Table3[[#This Row],[Value]]/B9148)</f>
        <v>-2.1805118107148065E-3</v>
      </c>
      <c r="D9149" s="89"/>
      <c r="E9149" s="89"/>
      <c r="F9149" s="89">
        <f>Table3[[#This Row],[Yield]]/100*(1+F9148)</f>
        <v>0</v>
      </c>
    </row>
    <row r="9150" spans="1:6" x14ac:dyDescent="0.2">
      <c r="A9150" s="88">
        <v>10036</v>
      </c>
      <c r="B9150" s="89">
        <v>167.82</v>
      </c>
      <c r="C9150" s="89">
        <f>LN(Table3[[#This Row],[Value]]/B9149)</f>
        <v>-9.9609503785816709E-3</v>
      </c>
      <c r="D9150" s="89"/>
      <c r="E9150" s="89"/>
      <c r="F9150" s="89">
        <f>Table3[[#This Row],[Yield]]/100*(1+F9149)</f>
        <v>0</v>
      </c>
    </row>
    <row r="9151" spans="1:6" x14ac:dyDescent="0.2">
      <c r="A9151" s="88">
        <v>10037</v>
      </c>
      <c r="B9151" s="89">
        <v>168.04</v>
      </c>
      <c r="C9151" s="89">
        <f>LN(Table3[[#This Row],[Value]]/B9150)</f>
        <v>1.3100698592578939E-3</v>
      </c>
      <c r="D9151" s="89"/>
      <c r="E9151" s="89"/>
      <c r="F9151" s="89">
        <f>Table3[[#This Row],[Yield]]/100*(1+F9150)</f>
        <v>0</v>
      </c>
    </row>
    <row r="9152" spans="1:6" x14ac:dyDescent="0.2">
      <c r="A9152" s="88">
        <v>10038</v>
      </c>
      <c r="B9152" s="89">
        <v>168.04</v>
      </c>
      <c r="C9152" s="89">
        <f>LN(Table3[[#This Row],[Value]]/B9151)</f>
        <v>0</v>
      </c>
      <c r="D9152" s="89"/>
      <c r="E9152" s="89"/>
      <c r="F9152" s="89">
        <f>Table3[[#This Row],[Yield]]/100*(1+F9151)</f>
        <v>0</v>
      </c>
    </row>
    <row r="9153" spans="1:6" x14ac:dyDescent="0.2">
      <c r="A9153" s="88">
        <v>10040</v>
      </c>
      <c r="B9153" s="89">
        <v>165.73</v>
      </c>
      <c r="C9153" s="89">
        <f>LN(Table3[[#This Row],[Value]]/B9152)</f>
        <v>-1.3842088165728707E-2</v>
      </c>
      <c r="D9153" s="89"/>
      <c r="E9153" s="89"/>
      <c r="F9153" s="89">
        <f>Table3[[#This Row],[Yield]]/100*(1+F9152)</f>
        <v>0</v>
      </c>
    </row>
    <row r="9154" spans="1:6" x14ac:dyDescent="0.2">
      <c r="A9154" s="88">
        <v>10041</v>
      </c>
      <c r="B9154" s="89">
        <v>166.4</v>
      </c>
      <c r="C9154" s="89">
        <f>LN(Table3[[#This Row],[Value]]/B9153)</f>
        <v>4.0345702516557591E-3</v>
      </c>
      <c r="D9154" s="89"/>
      <c r="E9154" s="89"/>
      <c r="F9154" s="89">
        <f>Table3[[#This Row],[Yield]]/100*(1+F9153)</f>
        <v>0</v>
      </c>
    </row>
    <row r="9155" spans="1:6" x14ac:dyDescent="0.2">
      <c r="A9155" s="88">
        <v>10042</v>
      </c>
      <c r="B9155" s="89">
        <v>166.53</v>
      </c>
      <c r="C9155" s="89">
        <f>LN(Table3[[#This Row],[Value]]/B9154)</f>
        <v>7.8094498307135099E-4</v>
      </c>
      <c r="D9155" s="89"/>
      <c r="E9155" s="89"/>
      <c r="F9155" s="89">
        <f>Table3[[#This Row],[Yield]]/100*(1+F9154)</f>
        <v>0</v>
      </c>
    </row>
    <row r="9156" spans="1:6" x14ac:dyDescent="0.2">
      <c r="A9156" s="88">
        <v>10043</v>
      </c>
      <c r="B9156" s="89">
        <v>166.23</v>
      </c>
      <c r="C9156" s="89">
        <f>LN(Table3[[#This Row],[Value]]/B9155)</f>
        <v>-1.8031018228116561E-3</v>
      </c>
      <c r="D9156" s="89"/>
      <c r="E9156" s="89"/>
      <c r="F9156" s="89">
        <f>Table3[[#This Row],[Yield]]/100*(1+F9155)</f>
        <v>0</v>
      </c>
    </row>
    <row r="9157" spans="1:6" x14ac:dyDescent="0.2">
      <c r="A9157" s="88">
        <v>10044</v>
      </c>
      <c r="B9157" s="89">
        <v>168.06</v>
      </c>
      <c r="C9157" s="89">
        <f>LN(Table3[[#This Row],[Value]]/B9156)</f>
        <v>1.0948686952704241E-2</v>
      </c>
      <c r="D9157" s="89"/>
      <c r="E9157" s="89"/>
      <c r="F9157" s="89">
        <f>Table3[[#This Row],[Yield]]/100*(1+F9156)</f>
        <v>0</v>
      </c>
    </row>
    <row r="9158" spans="1:6" x14ac:dyDescent="0.2">
      <c r="A9158" s="88">
        <v>10045</v>
      </c>
      <c r="B9158" s="89">
        <v>169.29</v>
      </c>
      <c r="C9158" s="89">
        <f>LN(Table3[[#This Row],[Value]]/B9157)</f>
        <v>7.2921621490861519E-3</v>
      </c>
      <c r="D9158" s="89"/>
      <c r="E9158" s="89"/>
      <c r="F9158" s="89">
        <f>Table3[[#This Row],[Yield]]/100*(1+F9157)</f>
        <v>0</v>
      </c>
    </row>
    <row r="9159" spans="1:6" x14ac:dyDescent="0.2">
      <c r="A9159" s="88">
        <v>10048</v>
      </c>
      <c r="B9159" s="89">
        <v>170.95</v>
      </c>
      <c r="C9159" s="89">
        <f>LN(Table3[[#This Row],[Value]]/B9158)</f>
        <v>9.7578954361518012E-3</v>
      </c>
      <c r="D9159" s="89"/>
      <c r="E9159" s="89"/>
      <c r="F9159" s="89">
        <f>Table3[[#This Row],[Yield]]/100*(1+F9158)</f>
        <v>0</v>
      </c>
    </row>
    <row r="9160" spans="1:6" x14ac:dyDescent="0.2">
      <c r="A9160" s="88">
        <v>10049</v>
      </c>
      <c r="B9160" s="89">
        <v>172.27</v>
      </c>
      <c r="C9160" s="89">
        <f>LN(Table3[[#This Row],[Value]]/B9159)</f>
        <v>7.6918973729675965E-3</v>
      </c>
      <c r="D9160" s="89"/>
      <c r="E9160" s="89"/>
      <c r="F9160" s="89">
        <f>Table3[[#This Row],[Yield]]/100*(1+F9159)</f>
        <v>0</v>
      </c>
    </row>
    <row r="9161" spans="1:6" x14ac:dyDescent="0.2">
      <c r="A9161" s="88">
        <v>10050</v>
      </c>
      <c r="B9161" s="89">
        <v>171.96</v>
      </c>
      <c r="C9161" s="89">
        <f>LN(Table3[[#This Row],[Value]]/B9160)</f>
        <v>-1.8011218301969823E-3</v>
      </c>
      <c r="D9161" s="89"/>
      <c r="E9161" s="89"/>
      <c r="F9161" s="89">
        <f>Table3[[#This Row],[Yield]]/100*(1+F9160)</f>
        <v>0</v>
      </c>
    </row>
    <row r="9162" spans="1:6" x14ac:dyDescent="0.2">
      <c r="A9162" s="88">
        <v>10051</v>
      </c>
      <c r="B9162" s="89">
        <v>171.5</v>
      </c>
      <c r="C9162" s="89">
        <f>LN(Table3[[#This Row],[Value]]/B9161)</f>
        <v>-2.6786250220861871E-3</v>
      </c>
      <c r="D9162" s="89"/>
      <c r="E9162" s="89"/>
      <c r="F9162" s="89">
        <f>Table3[[#This Row],[Yield]]/100*(1+F9161)</f>
        <v>0</v>
      </c>
    </row>
    <row r="9163" spans="1:6" x14ac:dyDescent="0.2">
      <c r="A9163" s="88">
        <v>10052</v>
      </c>
      <c r="B9163" s="89">
        <v>171.98</v>
      </c>
      <c r="C9163" s="89">
        <f>LN(Table3[[#This Row],[Value]]/B9162)</f>
        <v>2.794924376755823E-3</v>
      </c>
      <c r="D9163" s="89"/>
      <c r="E9163" s="89"/>
      <c r="F9163" s="89">
        <f>Table3[[#This Row],[Yield]]/100*(1+F9162)</f>
        <v>0</v>
      </c>
    </row>
    <row r="9164" spans="1:6" x14ac:dyDescent="0.2">
      <c r="A9164" s="88">
        <v>10054</v>
      </c>
      <c r="B9164" s="89">
        <v>172.65</v>
      </c>
      <c r="C9164" s="89">
        <f>LN(Table3[[#This Row],[Value]]/B9163)</f>
        <v>3.8882328532510338E-3</v>
      </c>
      <c r="D9164" s="89"/>
      <c r="E9164" s="89"/>
      <c r="F9164" s="89">
        <f>Table3[[#This Row],[Yield]]/100*(1+F9163)</f>
        <v>0</v>
      </c>
    </row>
    <row r="9165" spans="1:6" x14ac:dyDescent="0.2">
      <c r="A9165" s="88">
        <v>10055</v>
      </c>
      <c r="B9165" s="89">
        <v>173.11</v>
      </c>
      <c r="C9165" s="89">
        <f>LN(Table3[[#This Row],[Value]]/B9164)</f>
        <v>2.6608067526367562E-3</v>
      </c>
      <c r="D9165" s="89"/>
      <c r="E9165" s="89"/>
      <c r="F9165" s="89">
        <f>Table3[[#This Row],[Yield]]/100*(1+F9164)</f>
        <v>0</v>
      </c>
    </row>
    <row r="9166" spans="1:6" x14ac:dyDescent="0.2">
      <c r="A9166" s="88">
        <v>10056</v>
      </c>
      <c r="B9166" s="89">
        <v>173.19</v>
      </c>
      <c r="C9166" s="89">
        <f>LN(Table3[[#This Row],[Value]]/B9165)</f>
        <v>4.6202715231368938E-4</v>
      </c>
      <c r="D9166" s="89"/>
      <c r="E9166" s="89"/>
      <c r="F9166" s="89">
        <f>Table3[[#This Row],[Yield]]/100*(1+F9165)</f>
        <v>0</v>
      </c>
    </row>
    <row r="9167" spans="1:6" x14ac:dyDescent="0.2">
      <c r="A9167" s="88">
        <v>10057</v>
      </c>
      <c r="B9167" s="89">
        <v>174.38</v>
      </c>
      <c r="C9167" s="89">
        <f>LN(Table3[[#This Row],[Value]]/B9166)</f>
        <v>6.847568258717132E-3</v>
      </c>
      <c r="D9167" s="89"/>
      <c r="E9167" s="89"/>
      <c r="F9167" s="89">
        <f>Table3[[#This Row],[Yield]]/100*(1+F9166)</f>
        <v>0</v>
      </c>
    </row>
    <row r="9168" spans="1:6" x14ac:dyDescent="0.2">
      <c r="A9168" s="88">
        <v>10058</v>
      </c>
      <c r="B9168" s="89">
        <v>174.87</v>
      </c>
      <c r="C9168" s="89">
        <f>LN(Table3[[#This Row],[Value]]/B9167)</f>
        <v>2.8060147258990998E-3</v>
      </c>
      <c r="D9168" s="89"/>
      <c r="E9168" s="89"/>
      <c r="F9168" s="89">
        <f>Table3[[#This Row],[Yield]]/100*(1+F9167)</f>
        <v>0</v>
      </c>
    </row>
    <row r="9169" spans="1:6" x14ac:dyDescent="0.2">
      <c r="A9169" s="88">
        <v>10059</v>
      </c>
      <c r="B9169" s="89">
        <v>174.93</v>
      </c>
      <c r="C9169" s="89">
        <f>LN(Table3[[#This Row],[Value]]/B9168)</f>
        <v>3.4305317660632289E-4</v>
      </c>
      <c r="D9169" s="89"/>
      <c r="E9169" s="89"/>
      <c r="F9169" s="89">
        <f>Table3[[#This Row],[Yield]]/100*(1+F9168)</f>
        <v>0</v>
      </c>
    </row>
    <row r="9170" spans="1:6" x14ac:dyDescent="0.2">
      <c r="A9170" s="88">
        <v>10061</v>
      </c>
      <c r="B9170" s="89">
        <v>175.4</v>
      </c>
      <c r="C9170" s="89">
        <f>LN(Table3[[#This Row],[Value]]/B9169)</f>
        <v>2.68318603590845E-3</v>
      </c>
      <c r="D9170" s="89"/>
      <c r="E9170" s="89"/>
      <c r="F9170" s="89">
        <f>Table3[[#This Row],[Yield]]/100*(1+F9169)</f>
        <v>0</v>
      </c>
    </row>
    <row r="9171" spans="1:6" x14ac:dyDescent="0.2">
      <c r="A9171" s="88">
        <v>10062</v>
      </c>
      <c r="B9171" s="89">
        <v>177.02</v>
      </c>
      <c r="C9171" s="89">
        <f>LN(Table3[[#This Row],[Value]]/B9170)</f>
        <v>9.1936406026482068E-3</v>
      </c>
      <c r="D9171" s="89"/>
      <c r="E9171" s="89"/>
      <c r="F9171" s="89">
        <f>Table3[[#This Row],[Yield]]/100*(1+F9170)</f>
        <v>0</v>
      </c>
    </row>
    <row r="9172" spans="1:6" x14ac:dyDescent="0.2">
      <c r="A9172" s="88">
        <v>10063</v>
      </c>
      <c r="B9172" s="89">
        <v>177.83</v>
      </c>
      <c r="C9172" s="89">
        <f>LN(Table3[[#This Row],[Value]]/B9171)</f>
        <v>4.5653172148383851E-3</v>
      </c>
      <c r="D9172" s="89"/>
      <c r="E9172" s="89"/>
      <c r="F9172" s="89">
        <f>Table3[[#This Row],[Yield]]/100*(1+F9171)</f>
        <v>0</v>
      </c>
    </row>
    <row r="9173" spans="1:6" x14ac:dyDescent="0.2">
      <c r="A9173" s="88">
        <v>10064</v>
      </c>
      <c r="B9173" s="89">
        <v>177.75</v>
      </c>
      <c r="C9173" s="89">
        <f>LN(Table3[[#This Row],[Value]]/B9172)</f>
        <v>-4.4996907221904643E-4</v>
      </c>
      <c r="D9173" s="89"/>
      <c r="E9173" s="89"/>
      <c r="F9173" s="89">
        <f>Table3[[#This Row],[Yield]]/100*(1+F9172)</f>
        <v>0</v>
      </c>
    </row>
    <row r="9174" spans="1:6" x14ac:dyDescent="0.2">
      <c r="A9174" s="88">
        <v>10065</v>
      </c>
      <c r="B9174" s="89">
        <v>177.83</v>
      </c>
      <c r="C9174" s="89">
        <f>LN(Table3[[#This Row],[Value]]/B9173)</f>
        <v>4.4996907221915138E-4</v>
      </c>
      <c r="D9174" s="89"/>
      <c r="E9174" s="89"/>
      <c r="F9174" s="89">
        <f>Table3[[#This Row],[Yield]]/100*(1+F9173)</f>
        <v>0</v>
      </c>
    </row>
    <row r="9175" spans="1:6" x14ac:dyDescent="0.2">
      <c r="A9175" s="88">
        <v>10066</v>
      </c>
      <c r="B9175" s="89">
        <v>178.11</v>
      </c>
      <c r="C9175" s="89">
        <f>LN(Table3[[#This Row],[Value]]/B9174)</f>
        <v>1.5732991951245749E-3</v>
      </c>
      <c r="D9175" s="89"/>
      <c r="E9175" s="89"/>
      <c r="F9175" s="89">
        <f>Table3[[#This Row],[Yield]]/100*(1+F9174)</f>
        <v>0</v>
      </c>
    </row>
    <row r="9176" spans="1:6" x14ac:dyDescent="0.2">
      <c r="A9176" s="88">
        <v>10068</v>
      </c>
      <c r="B9176" s="89">
        <v>179.28</v>
      </c>
      <c r="C9176" s="89">
        <f>LN(Table3[[#This Row],[Value]]/B9175)</f>
        <v>6.5474925419778535E-3</v>
      </c>
      <c r="D9176" s="89"/>
      <c r="E9176" s="89"/>
      <c r="F9176" s="89">
        <f>Table3[[#This Row],[Yield]]/100*(1+F9175)</f>
        <v>0</v>
      </c>
    </row>
    <row r="9177" spans="1:6" x14ac:dyDescent="0.2">
      <c r="A9177" s="88">
        <v>10069</v>
      </c>
      <c r="B9177" s="89">
        <v>179.72</v>
      </c>
      <c r="C9177" s="89">
        <f>LN(Table3[[#This Row],[Value]]/B9176)</f>
        <v>2.4512547092875249E-3</v>
      </c>
      <c r="D9177" s="89"/>
      <c r="E9177" s="89"/>
      <c r="F9177" s="89">
        <f>Table3[[#This Row],[Yield]]/100*(1+F9176)</f>
        <v>0</v>
      </c>
    </row>
    <row r="9178" spans="1:6" x14ac:dyDescent="0.2">
      <c r="A9178" s="88">
        <v>10070</v>
      </c>
      <c r="B9178" s="89">
        <v>180.09</v>
      </c>
      <c r="C9178" s="89">
        <f>LN(Table3[[#This Row],[Value]]/B9177)</f>
        <v>2.0566417299022408E-3</v>
      </c>
      <c r="D9178" s="89"/>
      <c r="E9178" s="89"/>
      <c r="F9178" s="89">
        <f>Table3[[#This Row],[Yield]]/100*(1+F9177)</f>
        <v>0</v>
      </c>
    </row>
    <row r="9179" spans="1:6" x14ac:dyDescent="0.2">
      <c r="A9179" s="88">
        <v>10071</v>
      </c>
      <c r="B9179" s="89">
        <v>180.73</v>
      </c>
      <c r="C9179" s="89">
        <f>LN(Table3[[#This Row],[Value]]/B9178)</f>
        <v>3.547478915685695E-3</v>
      </c>
      <c r="D9179" s="89"/>
      <c r="E9179" s="89"/>
      <c r="F9179" s="89">
        <f>Table3[[#This Row],[Yield]]/100*(1+F9178)</f>
        <v>0</v>
      </c>
    </row>
    <row r="9180" spans="1:6" x14ac:dyDescent="0.2">
      <c r="A9180" s="88">
        <v>10072</v>
      </c>
      <c r="B9180" s="89">
        <v>181.4</v>
      </c>
      <c r="C9180" s="89">
        <f>LN(Table3[[#This Row],[Value]]/B9179)</f>
        <v>3.7003328334891403E-3</v>
      </c>
      <c r="D9180" s="89"/>
      <c r="E9180" s="89"/>
      <c r="F9180" s="89">
        <f>Table3[[#This Row],[Yield]]/100*(1+F9179)</f>
        <v>0</v>
      </c>
    </row>
    <row r="9181" spans="1:6" x14ac:dyDescent="0.2">
      <c r="A9181" s="88">
        <v>10073</v>
      </c>
      <c r="B9181" s="89">
        <v>182.61</v>
      </c>
      <c r="C9181" s="89">
        <f>LN(Table3[[#This Row],[Value]]/B9180)</f>
        <v>6.648193492906517E-3</v>
      </c>
      <c r="D9181" s="89"/>
      <c r="E9181" s="89"/>
      <c r="F9181" s="89">
        <f>Table3[[#This Row],[Yield]]/100*(1+F9180)</f>
        <v>0</v>
      </c>
    </row>
    <row r="9182" spans="1:6" x14ac:dyDescent="0.2">
      <c r="A9182" s="88">
        <v>10075</v>
      </c>
      <c r="B9182" s="89">
        <v>184.21</v>
      </c>
      <c r="C9182" s="89">
        <f>LN(Table3[[#This Row],[Value]]/B9181)</f>
        <v>8.7236799901829476E-3</v>
      </c>
      <c r="D9182" s="89"/>
      <c r="E9182" s="89"/>
      <c r="F9182" s="89">
        <f>Table3[[#This Row],[Yield]]/100*(1+F9181)</f>
        <v>0</v>
      </c>
    </row>
    <row r="9183" spans="1:6" x14ac:dyDescent="0.2">
      <c r="A9183" s="88">
        <v>10076</v>
      </c>
      <c r="B9183" s="89">
        <v>185.55</v>
      </c>
      <c r="C9183" s="89">
        <f>LN(Table3[[#This Row],[Value]]/B9182)</f>
        <v>7.2479763424807509E-3</v>
      </c>
      <c r="D9183" s="89"/>
      <c r="E9183" s="89"/>
      <c r="F9183" s="89">
        <f>Table3[[#This Row],[Yield]]/100*(1+F9182)</f>
        <v>0</v>
      </c>
    </row>
    <row r="9184" spans="1:6" x14ac:dyDescent="0.2">
      <c r="A9184" s="88">
        <v>10077</v>
      </c>
      <c r="B9184" s="89">
        <v>183.56</v>
      </c>
      <c r="C9184" s="89">
        <f>LN(Table3[[#This Row],[Value]]/B9183)</f>
        <v>-1.0782797979973863E-2</v>
      </c>
      <c r="D9184" s="89"/>
      <c r="E9184" s="89"/>
      <c r="F9184" s="89">
        <f>Table3[[#This Row],[Yield]]/100*(1+F9183)</f>
        <v>0</v>
      </c>
    </row>
    <row r="9185" spans="1:6" x14ac:dyDescent="0.2">
      <c r="A9185" s="88">
        <v>10078</v>
      </c>
      <c r="B9185" s="89">
        <v>184.64</v>
      </c>
      <c r="C9185" s="89">
        <f>LN(Table3[[#This Row],[Value]]/B9184)</f>
        <v>5.8663937931019965E-3</v>
      </c>
      <c r="D9185" s="89"/>
      <c r="E9185" s="89"/>
      <c r="F9185" s="89">
        <f>Table3[[#This Row],[Yield]]/100*(1+F9184)</f>
        <v>0</v>
      </c>
    </row>
    <row r="9186" spans="1:6" x14ac:dyDescent="0.2">
      <c r="A9186" s="88">
        <v>10079</v>
      </c>
      <c r="B9186" s="89">
        <v>182.87</v>
      </c>
      <c r="C9186" s="89">
        <f>LN(Table3[[#This Row],[Value]]/B9185)</f>
        <v>-9.6324654331930073E-3</v>
      </c>
      <c r="D9186" s="89"/>
      <c r="E9186" s="89"/>
      <c r="F9186" s="89">
        <f>Table3[[#This Row],[Yield]]/100*(1+F9185)</f>
        <v>0</v>
      </c>
    </row>
    <row r="9187" spans="1:6" x14ac:dyDescent="0.2">
      <c r="A9187" s="88">
        <v>10080</v>
      </c>
      <c r="B9187" s="89">
        <v>182.51</v>
      </c>
      <c r="C9187" s="89">
        <f>LN(Table3[[#This Row],[Value]]/B9186)</f>
        <v>-1.9705518446124426E-3</v>
      </c>
      <c r="D9187" s="89"/>
      <c r="E9187" s="89"/>
      <c r="F9187" s="89">
        <f>Table3[[#This Row],[Yield]]/100*(1+F9186)</f>
        <v>0</v>
      </c>
    </row>
    <row r="9188" spans="1:6" x14ac:dyDescent="0.2">
      <c r="A9188" s="88">
        <v>10082</v>
      </c>
      <c r="B9188" s="89">
        <v>180.27</v>
      </c>
      <c r="C9188" s="89">
        <f>LN(Table3[[#This Row],[Value]]/B9187)</f>
        <v>-1.2349239027982807E-2</v>
      </c>
      <c r="D9188" s="89"/>
      <c r="E9188" s="89"/>
      <c r="F9188" s="89">
        <f>Table3[[#This Row],[Yield]]/100*(1+F9187)</f>
        <v>0</v>
      </c>
    </row>
    <row r="9189" spans="1:6" x14ac:dyDescent="0.2">
      <c r="A9189" s="88">
        <v>10083</v>
      </c>
      <c r="B9189" s="89">
        <v>182.05</v>
      </c>
      <c r="C9189" s="89">
        <f>LN(Table3[[#This Row],[Value]]/B9188)</f>
        <v>9.8256476074962337E-3</v>
      </c>
      <c r="D9189" s="89"/>
      <c r="E9189" s="89"/>
      <c r="F9189" s="89">
        <f>Table3[[#This Row],[Yield]]/100*(1+F9188)</f>
        <v>0</v>
      </c>
    </row>
    <row r="9190" spans="1:6" x14ac:dyDescent="0.2">
      <c r="A9190" s="88">
        <v>10084</v>
      </c>
      <c r="B9190" s="89">
        <v>182.2</v>
      </c>
      <c r="C9190" s="89">
        <f>LN(Table3[[#This Row],[Value]]/B9189)</f>
        <v>8.2361020441529644E-4</v>
      </c>
      <c r="D9190" s="89"/>
      <c r="E9190" s="89"/>
      <c r="F9190" s="89">
        <f>Table3[[#This Row],[Yield]]/100*(1+F9189)</f>
        <v>0</v>
      </c>
    </row>
    <row r="9191" spans="1:6" x14ac:dyDescent="0.2">
      <c r="A9191" s="88">
        <v>10085</v>
      </c>
      <c r="B9191" s="89">
        <v>180</v>
      </c>
      <c r="C9191" s="89">
        <f>LN(Table3[[#This Row],[Value]]/B9190)</f>
        <v>-1.2148133935647459E-2</v>
      </c>
      <c r="D9191" s="89"/>
      <c r="E9191" s="89"/>
      <c r="F9191" s="89">
        <f>Table3[[#This Row],[Yield]]/100*(1+F9190)</f>
        <v>0</v>
      </c>
    </row>
    <row r="9192" spans="1:6" x14ac:dyDescent="0.2">
      <c r="A9192" s="88">
        <v>10086</v>
      </c>
      <c r="B9192" s="89">
        <v>177.13</v>
      </c>
      <c r="C9192" s="89">
        <f>LN(Table3[[#This Row],[Value]]/B9191)</f>
        <v>-1.607292462570489E-2</v>
      </c>
      <c r="D9192" s="89"/>
      <c r="E9192" s="89"/>
      <c r="F9192" s="89">
        <f>Table3[[#This Row],[Yield]]/100*(1+F9191)</f>
        <v>0</v>
      </c>
    </row>
    <row r="9193" spans="1:6" x14ac:dyDescent="0.2">
      <c r="A9193" s="88">
        <v>10087</v>
      </c>
      <c r="B9193" s="89">
        <v>179.34</v>
      </c>
      <c r="C9193" s="89">
        <f>LN(Table3[[#This Row],[Value]]/B9192)</f>
        <v>1.2399519259396165E-2</v>
      </c>
      <c r="D9193" s="89"/>
      <c r="E9193" s="89"/>
      <c r="F9193" s="89">
        <f>Table3[[#This Row],[Yield]]/100*(1+F9192)</f>
        <v>0</v>
      </c>
    </row>
    <row r="9194" spans="1:6" x14ac:dyDescent="0.2">
      <c r="A9194" s="88">
        <v>10089</v>
      </c>
      <c r="B9194" s="89">
        <v>181.93</v>
      </c>
      <c r="C9194" s="89">
        <f>LN(Table3[[#This Row],[Value]]/B9193)</f>
        <v>1.4338552184810831E-2</v>
      </c>
      <c r="D9194" s="89"/>
      <c r="E9194" s="89"/>
      <c r="F9194" s="89">
        <f>Table3[[#This Row],[Yield]]/100*(1+F9193)</f>
        <v>0</v>
      </c>
    </row>
    <row r="9195" spans="1:6" x14ac:dyDescent="0.2">
      <c r="A9195" s="88">
        <v>10090</v>
      </c>
      <c r="B9195" s="89">
        <v>183.36</v>
      </c>
      <c r="C9195" s="89">
        <f>LN(Table3[[#This Row],[Value]]/B9194)</f>
        <v>7.8294358176626555E-3</v>
      </c>
      <c r="D9195" s="89"/>
      <c r="E9195" s="89"/>
      <c r="F9195" s="89">
        <f>Table3[[#This Row],[Yield]]/100*(1+F9194)</f>
        <v>0</v>
      </c>
    </row>
    <row r="9196" spans="1:6" x14ac:dyDescent="0.2">
      <c r="A9196" s="88">
        <v>10091</v>
      </c>
      <c r="B9196" s="89">
        <v>184.3</v>
      </c>
      <c r="C9196" s="89">
        <f>LN(Table3[[#This Row],[Value]]/B9195)</f>
        <v>5.11343114940293E-3</v>
      </c>
      <c r="D9196" s="89"/>
      <c r="E9196" s="89"/>
      <c r="F9196" s="89">
        <f>Table3[[#This Row],[Yield]]/100*(1+F9195)</f>
        <v>0</v>
      </c>
    </row>
    <row r="9197" spans="1:6" x14ac:dyDescent="0.2">
      <c r="A9197" s="88">
        <v>10092</v>
      </c>
      <c r="B9197" s="89">
        <v>184.15</v>
      </c>
      <c r="C9197" s="89">
        <f>LN(Table3[[#This Row],[Value]]/B9196)</f>
        <v>-8.142217847033294E-4</v>
      </c>
      <c r="D9197" s="89"/>
      <c r="E9197" s="89"/>
      <c r="F9197" s="89">
        <f>Table3[[#This Row],[Yield]]/100*(1+F9196)</f>
        <v>0</v>
      </c>
    </row>
    <row r="9198" spans="1:6" x14ac:dyDescent="0.2">
      <c r="A9198" s="88">
        <v>10093</v>
      </c>
      <c r="B9198" s="89">
        <v>185.1</v>
      </c>
      <c r="C9198" s="89">
        <f>LN(Table3[[#This Row],[Value]]/B9197)</f>
        <v>5.1455766883775284E-3</v>
      </c>
      <c r="D9198" s="89"/>
      <c r="E9198" s="89"/>
      <c r="F9198" s="89">
        <f>Table3[[#This Row],[Yield]]/100*(1+F9197)</f>
        <v>0</v>
      </c>
    </row>
    <row r="9199" spans="1:6" x14ac:dyDescent="0.2">
      <c r="A9199" s="88">
        <v>10094</v>
      </c>
      <c r="B9199" s="89">
        <v>185.8</v>
      </c>
      <c r="C9199" s="89">
        <f>LN(Table3[[#This Row],[Value]]/B9198)</f>
        <v>3.7746068002864376E-3</v>
      </c>
      <c r="D9199" s="89"/>
      <c r="E9199" s="89"/>
      <c r="F9199" s="89">
        <f>Table3[[#This Row],[Yield]]/100*(1+F9198)</f>
        <v>0</v>
      </c>
    </row>
    <row r="9200" spans="1:6" x14ac:dyDescent="0.2">
      <c r="A9200" s="88">
        <v>10096</v>
      </c>
      <c r="B9200" s="89">
        <v>187.32</v>
      </c>
      <c r="C9200" s="89">
        <f>LN(Table3[[#This Row],[Value]]/B9199)</f>
        <v>8.1475579356028206E-3</v>
      </c>
      <c r="D9200" s="89"/>
      <c r="E9200" s="89"/>
      <c r="F9200" s="89">
        <f>Table3[[#This Row],[Yield]]/100*(1+F9199)</f>
        <v>0</v>
      </c>
    </row>
    <row r="9201" spans="1:6" x14ac:dyDescent="0.2">
      <c r="A9201" s="88">
        <v>10097</v>
      </c>
      <c r="B9201" s="89">
        <v>187.49</v>
      </c>
      <c r="C9201" s="89">
        <f>LN(Table3[[#This Row],[Value]]/B9200)</f>
        <v>9.0712633951842191E-4</v>
      </c>
      <c r="D9201" s="89"/>
      <c r="E9201" s="89"/>
      <c r="F9201" s="89">
        <f>Table3[[#This Row],[Yield]]/100*(1+F9200)</f>
        <v>0</v>
      </c>
    </row>
    <row r="9202" spans="1:6" x14ac:dyDescent="0.2">
      <c r="A9202" s="88">
        <v>10098</v>
      </c>
      <c r="B9202" s="89">
        <v>188.07</v>
      </c>
      <c r="C9202" s="89">
        <f>LN(Table3[[#This Row],[Value]]/B9201)</f>
        <v>3.0887232991273052E-3</v>
      </c>
      <c r="D9202" s="89"/>
      <c r="E9202" s="89"/>
      <c r="F9202" s="89">
        <f>Table3[[#This Row],[Yield]]/100*(1+F9201)</f>
        <v>0</v>
      </c>
    </row>
    <row r="9203" spans="1:6" x14ac:dyDescent="0.2">
      <c r="A9203" s="88">
        <v>10099</v>
      </c>
      <c r="B9203" s="89">
        <v>187.5</v>
      </c>
      <c r="C9203" s="89">
        <f>LN(Table3[[#This Row],[Value]]/B9202)</f>
        <v>-3.0353885435213009E-3</v>
      </c>
      <c r="D9203" s="89"/>
      <c r="E9203" s="89"/>
      <c r="F9203" s="89">
        <f>Table3[[#This Row],[Yield]]/100*(1+F9202)</f>
        <v>0</v>
      </c>
    </row>
    <row r="9204" spans="1:6" x14ac:dyDescent="0.2">
      <c r="A9204" s="88">
        <v>10100</v>
      </c>
      <c r="B9204" s="89">
        <v>188.81</v>
      </c>
      <c r="C9204" s="89">
        <f>LN(Table3[[#This Row],[Value]]/B9203)</f>
        <v>6.9623729999753166E-3</v>
      </c>
      <c r="D9204" s="89"/>
      <c r="E9204" s="89"/>
      <c r="F9204" s="89">
        <f>Table3[[#This Row],[Yield]]/100*(1+F9203)</f>
        <v>0</v>
      </c>
    </row>
    <row r="9205" spans="1:6" x14ac:dyDescent="0.2">
      <c r="A9205" s="88">
        <v>10101</v>
      </c>
      <c r="B9205" s="89">
        <v>189.3</v>
      </c>
      <c r="C9205" s="89">
        <f>LN(Table3[[#This Row],[Value]]/B9204)</f>
        <v>2.591839804836417E-3</v>
      </c>
      <c r="D9205" s="89"/>
      <c r="E9205" s="89"/>
      <c r="F9205" s="89">
        <f>Table3[[#This Row],[Yield]]/100*(1+F9204)</f>
        <v>0</v>
      </c>
    </row>
    <row r="9206" spans="1:6" x14ac:dyDescent="0.2">
      <c r="A9206" s="88">
        <v>10103</v>
      </c>
      <c r="B9206" s="89">
        <v>190</v>
      </c>
      <c r="C9206" s="89">
        <f>LN(Table3[[#This Row],[Value]]/B9205)</f>
        <v>3.6910139452089484E-3</v>
      </c>
      <c r="D9206" s="89"/>
      <c r="E9206" s="89"/>
      <c r="F9206" s="89">
        <f>Table3[[#This Row],[Yield]]/100*(1+F9205)</f>
        <v>0</v>
      </c>
    </row>
    <row r="9207" spans="1:6" x14ac:dyDescent="0.2">
      <c r="A9207" s="88">
        <v>10104</v>
      </c>
      <c r="B9207" s="89">
        <v>190.63</v>
      </c>
      <c r="C9207" s="89">
        <f>LN(Table3[[#This Row],[Value]]/B9206)</f>
        <v>3.3103043653990626E-3</v>
      </c>
      <c r="D9207" s="89"/>
      <c r="E9207" s="89"/>
      <c r="F9207" s="89">
        <f>Table3[[#This Row],[Yield]]/100*(1+F9206)</f>
        <v>0</v>
      </c>
    </row>
    <row r="9208" spans="1:6" x14ac:dyDescent="0.2">
      <c r="A9208" s="88">
        <v>10105</v>
      </c>
      <c r="B9208" s="89">
        <v>189.79</v>
      </c>
      <c r="C9208" s="89">
        <f>LN(Table3[[#This Row],[Value]]/B9207)</f>
        <v>-4.4161787770569472E-3</v>
      </c>
      <c r="D9208" s="89"/>
      <c r="E9208" s="89"/>
      <c r="F9208" s="89">
        <f>Table3[[#This Row],[Yield]]/100*(1+F9207)</f>
        <v>0</v>
      </c>
    </row>
    <row r="9209" spans="1:6" x14ac:dyDescent="0.2">
      <c r="A9209" s="88">
        <v>10106</v>
      </c>
      <c r="B9209" s="89">
        <v>191.56</v>
      </c>
      <c r="C9209" s="89">
        <f>LN(Table3[[#This Row],[Value]]/B9208)</f>
        <v>9.2828777255802974E-3</v>
      </c>
      <c r="D9209" s="89"/>
      <c r="E9209" s="89"/>
      <c r="F9209" s="89">
        <f>Table3[[#This Row],[Yield]]/100*(1+F9208)</f>
        <v>0</v>
      </c>
    </row>
    <row r="9210" spans="1:6" x14ac:dyDescent="0.2">
      <c r="A9210" s="88">
        <v>10107</v>
      </c>
      <c r="B9210" s="89">
        <v>192.83</v>
      </c>
      <c r="C9210" s="89">
        <f>LN(Table3[[#This Row],[Value]]/B9209)</f>
        <v>6.6078962571050632E-3</v>
      </c>
      <c r="D9210" s="89"/>
      <c r="E9210" s="89"/>
      <c r="F9210" s="89">
        <f>Table3[[#This Row],[Yield]]/100*(1+F9209)</f>
        <v>0</v>
      </c>
    </row>
    <row r="9211" spans="1:6" x14ac:dyDescent="0.2">
      <c r="A9211" s="88">
        <v>10108</v>
      </c>
      <c r="B9211" s="89">
        <v>191.26</v>
      </c>
      <c r="C9211" s="89">
        <f>LN(Table3[[#This Row],[Value]]/B9210)</f>
        <v>-8.1752128101171447E-3</v>
      </c>
      <c r="D9211" s="89"/>
      <c r="E9211" s="89"/>
      <c r="F9211" s="89">
        <f>Table3[[#This Row],[Yield]]/100*(1+F9210)</f>
        <v>0</v>
      </c>
    </row>
    <row r="9212" spans="1:6" x14ac:dyDescent="0.2">
      <c r="A9212" s="88">
        <v>10111</v>
      </c>
      <c r="B9212" s="89">
        <v>196.91</v>
      </c>
      <c r="C9212" s="89">
        <f>LN(Table3[[#This Row],[Value]]/B9211)</f>
        <v>2.9113012635682174E-2</v>
      </c>
      <c r="D9212" s="89"/>
      <c r="E9212" s="89"/>
      <c r="F9212" s="89">
        <f>Table3[[#This Row],[Yield]]/100*(1+F9211)</f>
        <v>0</v>
      </c>
    </row>
    <row r="9213" spans="1:6" x14ac:dyDescent="0.2">
      <c r="A9213" s="88">
        <v>10112</v>
      </c>
      <c r="B9213" s="89">
        <v>197.75</v>
      </c>
      <c r="C9213" s="89">
        <f>LN(Table3[[#This Row],[Value]]/B9212)</f>
        <v>4.2568350906844613E-3</v>
      </c>
      <c r="D9213" s="89"/>
      <c r="E9213" s="89"/>
      <c r="F9213" s="89">
        <f>Table3[[#This Row],[Yield]]/100*(1+F9212)</f>
        <v>0</v>
      </c>
    </row>
    <row r="9214" spans="1:6" x14ac:dyDescent="0.2">
      <c r="A9214" s="88">
        <v>10113</v>
      </c>
      <c r="B9214" s="89">
        <v>196.92</v>
      </c>
      <c r="C9214" s="89">
        <f>LN(Table3[[#This Row],[Value]]/B9213)</f>
        <v>-4.2060517577634246E-3</v>
      </c>
      <c r="D9214" s="89"/>
      <c r="E9214" s="89"/>
      <c r="F9214" s="89">
        <f>Table3[[#This Row],[Yield]]/100*(1+F9213)</f>
        <v>0</v>
      </c>
    </row>
    <row r="9215" spans="1:6" x14ac:dyDescent="0.2">
      <c r="A9215" s="88">
        <v>10114</v>
      </c>
      <c r="B9215" s="89">
        <v>194.6</v>
      </c>
      <c r="C9215" s="89">
        <f>LN(Table3[[#This Row],[Value]]/B9214)</f>
        <v>-1.185138513809508E-2</v>
      </c>
      <c r="D9215" s="89"/>
      <c r="E9215" s="89"/>
      <c r="F9215" s="89">
        <f>Table3[[#This Row],[Yield]]/100*(1+F9214)</f>
        <v>0</v>
      </c>
    </row>
    <row r="9216" spans="1:6" x14ac:dyDescent="0.2">
      <c r="A9216" s="88">
        <v>10115</v>
      </c>
      <c r="B9216" s="89">
        <v>195.86</v>
      </c>
      <c r="C9216" s="89">
        <f>LN(Table3[[#This Row],[Value]]/B9215)</f>
        <v>6.4539485407437381E-3</v>
      </c>
      <c r="D9216" s="89"/>
      <c r="E9216" s="89"/>
      <c r="F9216" s="89">
        <f>Table3[[#This Row],[Yield]]/100*(1+F9215)</f>
        <v>0</v>
      </c>
    </row>
    <row r="9217" spans="1:6" x14ac:dyDescent="0.2">
      <c r="A9217" s="88">
        <v>10117</v>
      </c>
      <c r="B9217" s="89">
        <v>194</v>
      </c>
      <c r="C9217" s="89">
        <f>LN(Table3[[#This Row],[Value]]/B9216)</f>
        <v>-9.5419592293203726E-3</v>
      </c>
      <c r="D9217" s="89"/>
      <c r="E9217" s="89"/>
      <c r="F9217" s="89">
        <f>Table3[[#This Row],[Yield]]/100*(1+F9216)</f>
        <v>0</v>
      </c>
    </row>
    <row r="9218" spans="1:6" x14ac:dyDescent="0.2">
      <c r="A9218" s="88">
        <v>10118</v>
      </c>
      <c r="B9218" s="89">
        <v>196.81</v>
      </c>
      <c r="C9218" s="89">
        <f>LN(Table3[[#This Row],[Value]]/B9217)</f>
        <v>1.4380637272017738E-2</v>
      </c>
      <c r="D9218" s="89"/>
      <c r="E9218" s="89"/>
      <c r="F9218" s="89">
        <f>Table3[[#This Row],[Yield]]/100*(1+F9217)</f>
        <v>0</v>
      </c>
    </row>
    <row r="9219" spans="1:6" x14ac:dyDescent="0.2">
      <c r="A9219" s="88">
        <v>10119</v>
      </c>
      <c r="B9219" s="89">
        <v>198</v>
      </c>
      <c r="C9219" s="89">
        <f>LN(Table3[[#This Row],[Value]]/B9218)</f>
        <v>6.0282343591892213E-3</v>
      </c>
      <c r="D9219" s="89"/>
      <c r="E9219" s="89"/>
      <c r="F9219" s="89">
        <f>Table3[[#This Row],[Yield]]/100*(1+F9218)</f>
        <v>0</v>
      </c>
    </row>
    <row r="9220" spans="1:6" x14ac:dyDescent="0.2">
      <c r="A9220" s="88">
        <v>10120</v>
      </c>
      <c r="B9220" s="89">
        <v>198.97</v>
      </c>
      <c r="C9220" s="89">
        <f>LN(Table3[[#This Row],[Value]]/B9219)</f>
        <v>4.8870288966214124E-3</v>
      </c>
      <c r="D9220" s="89"/>
      <c r="E9220" s="89"/>
      <c r="F9220" s="89">
        <f>Table3[[#This Row],[Yield]]/100*(1+F9219)</f>
        <v>0</v>
      </c>
    </row>
    <row r="9221" spans="1:6" x14ac:dyDescent="0.2">
      <c r="A9221" s="88">
        <v>10121</v>
      </c>
      <c r="B9221" s="89">
        <v>198.85</v>
      </c>
      <c r="C9221" s="89">
        <f>LN(Table3[[#This Row],[Value]]/B9220)</f>
        <v>-6.0328793745694235E-4</v>
      </c>
      <c r="D9221" s="89"/>
      <c r="E9221" s="89"/>
      <c r="F9221" s="89">
        <f>Table3[[#This Row],[Yield]]/100*(1+F9220)</f>
        <v>0</v>
      </c>
    </row>
    <row r="9222" spans="1:6" x14ac:dyDescent="0.2">
      <c r="A9222" s="88">
        <v>10122</v>
      </c>
      <c r="B9222" s="89">
        <v>197.7</v>
      </c>
      <c r="C9222" s="89">
        <f>LN(Table3[[#This Row],[Value]]/B9221)</f>
        <v>-5.8000414771284779E-3</v>
      </c>
      <c r="D9222" s="89"/>
      <c r="E9222" s="89"/>
      <c r="F9222" s="89">
        <f>Table3[[#This Row],[Yield]]/100*(1+F9221)</f>
        <v>0</v>
      </c>
    </row>
    <row r="9223" spans="1:6" x14ac:dyDescent="0.2">
      <c r="A9223" s="88">
        <v>10124</v>
      </c>
      <c r="B9223" s="89">
        <v>196.38</v>
      </c>
      <c r="C9223" s="89">
        <f>LN(Table3[[#This Row],[Value]]/B9222)</f>
        <v>-6.6991724354270544E-3</v>
      </c>
      <c r="D9223" s="89"/>
      <c r="E9223" s="89"/>
      <c r="F9223" s="89">
        <f>Table3[[#This Row],[Yield]]/100*(1+F9222)</f>
        <v>0</v>
      </c>
    </row>
    <row r="9224" spans="1:6" x14ac:dyDescent="0.2">
      <c r="A9224" s="88">
        <v>10125</v>
      </c>
      <c r="B9224" s="89">
        <v>196.97</v>
      </c>
      <c r="C9224" s="89">
        <f>LN(Table3[[#This Row],[Value]]/B9223)</f>
        <v>2.9998751364592184E-3</v>
      </c>
      <c r="D9224" s="89"/>
      <c r="E9224" s="89"/>
      <c r="F9224" s="89">
        <f>Table3[[#This Row],[Yield]]/100*(1+F9223)</f>
        <v>0</v>
      </c>
    </row>
    <row r="9225" spans="1:6" x14ac:dyDescent="0.2">
      <c r="A9225" s="88">
        <v>10126</v>
      </c>
      <c r="B9225" s="89">
        <v>196.26</v>
      </c>
      <c r="C9225" s="89">
        <f>LN(Table3[[#This Row],[Value]]/B9224)</f>
        <v>-3.6111220992558015E-3</v>
      </c>
      <c r="D9225" s="89"/>
      <c r="E9225" s="89"/>
      <c r="F9225" s="89">
        <f>Table3[[#This Row],[Yield]]/100*(1+F9224)</f>
        <v>0</v>
      </c>
    </row>
    <row r="9226" spans="1:6" x14ac:dyDescent="0.2">
      <c r="A9226" s="88">
        <v>10127</v>
      </c>
      <c r="B9226" s="89">
        <v>194.65</v>
      </c>
      <c r="C9226" s="89">
        <f>LN(Table3[[#This Row],[Value]]/B9225)</f>
        <v>-8.2372367218827569E-3</v>
      </c>
      <c r="D9226" s="89"/>
      <c r="E9226" s="89"/>
      <c r="F9226" s="89">
        <f>Table3[[#This Row],[Yield]]/100*(1+F9225)</f>
        <v>0</v>
      </c>
    </row>
    <row r="9227" spans="1:6" x14ac:dyDescent="0.2">
      <c r="A9227" s="88">
        <v>10128</v>
      </c>
      <c r="B9227" s="89">
        <v>195.42</v>
      </c>
      <c r="C9227" s="89">
        <f>LN(Table3[[#This Row],[Value]]/B9226)</f>
        <v>3.9480144597323335E-3</v>
      </c>
      <c r="D9227" s="89"/>
      <c r="E9227" s="89"/>
      <c r="F9227" s="89">
        <f>Table3[[#This Row],[Yield]]/100*(1+F9226)</f>
        <v>0</v>
      </c>
    </row>
    <row r="9228" spans="1:6" x14ac:dyDescent="0.2">
      <c r="A9228" s="88">
        <v>10129</v>
      </c>
      <c r="B9228" s="89">
        <v>196.83</v>
      </c>
      <c r="C9228" s="89">
        <f>LN(Table3[[#This Row],[Value]]/B9227)</f>
        <v>7.189323508698834E-3</v>
      </c>
      <c r="D9228" s="89"/>
      <c r="E9228" s="89"/>
      <c r="F9228" s="89">
        <f>Table3[[#This Row],[Yield]]/100*(1+F9227)</f>
        <v>0</v>
      </c>
    </row>
    <row r="9229" spans="1:6" x14ac:dyDescent="0.2">
      <c r="A9229" s="88">
        <v>10131</v>
      </c>
      <c r="B9229" s="89">
        <v>194.64</v>
      </c>
      <c r="C9229" s="89">
        <f>LN(Table3[[#This Row],[Value]]/B9228)</f>
        <v>-1.1188713549628826E-2</v>
      </c>
      <c r="D9229" s="89"/>
      <c r="E9229" s="89"/>
      <c r="F9229" s="89">
        <f>Table3[[#This Row],[Yield]]/100*(1+F9228)</f>
        <v>0</v>
      </c>
    </row>
    <row r="9230" spans="1:6" x14ac:dyDescent="0.2">
      <c r="A9230" s="88">
        <v>10132</v>
      </c>
      <c r="B9230" s="89">
        <v>195.38</v>
      </c>
      <c r="C9230" s="89">
        <f>LN(Table3[[#This Row],[Value]]/B9229)</f>
        <v>3.7946817495293668E-3</v>
      </c>
      <c r="D9230" s="89"/>
      <c r="E9230" s="89"/>
      <c r="F9230" s="89">
        <f>Table3[[#This Row],[Yield]]/100*(1+F9229)</f>
        <v>0</v>
      </c>
    </row>
    <row r="9231" spans="1:6" x14ac:dyDescent="0.2">
      <c r="A9231" s="88">
        <v>10133</v>
      </c>
      <c r="B9231" s="89">
        <v>194.11</v>
      </c>
      <c r="C9231" s="89">
        <f>LN(Table3[[#This Row],[Value]]/B9230)</f>
        <v>-6.5213715417964469E-3</v>
      </c>
      <c r="D9231" s="89"/>
      <c r="E9231" s="89"/>
      <c r="F9231" s="89">
        <f>Table3[[#This Row],[Yield]]/100*(1+F9230)</f>
        <v>0</v>
      </c>
    </row>
    <row r="9232" spans="1:6" x14ac:dyDescent="0.2">
      <c r="A9232" s="88">
        <v>10134</v>
      </c>
      <c r="B9232" s="89">
        <v>194.8</v>
      </c>
      <c r="C9232" s="89">
        <f>LN(Table3[[#This Row],[Value]]/B9231)</f>
        <v>3.5483825254346985E-3</v>
      </c>
      <c r="D9232" s="89"/>
      <c r="E9232" s="89"/>
      <c r="F9232" s="89">
        <f>Table3[[#This Row],[Yield]]/100*(1+F9231)</f>
        <v>0</v>
      </c>
    </row>
    <row r="9233" spans="1:6" x14ac:dyDescent="0.2">
      <c r="A9233" s="88">
        <v>10135</v>
      </c>
      <c r="B9233" s="89">
        <v>197.59</v>
      </c>
      <c r="C9233" s="89">
        <f>LN(Table3[[#This Row],[Value]]/B9232)</f>
        <v>1.42207855372913E-2</v>
      </c>
      <c r="D9233" s="89"/>
      <c r="E9233" s="89"/>
      <c r="F9233" s="89">
        <f>Table3[[#This Row],[Yield]]/100*(1+F9232)</f>
        <v>0</v>
      </c>
    </row>
    <row r="9234" spans="1:6" x14ac:dyDescent="0.2">
      <c r="A9234" s="88">
        <v>10136</v>
      </c>
      <c r="B9234" s="89">
        <v>198.36</v>
      </c>
      <c r="C9234" s="89">
        <f>LN(Table3[[#This Row],[Value]]/B9233)</f>
        <v>3.8893848752070696E-3</v>
      </c>
      <c r="D9234" s="89"/>
      <c r="E9234" s="89"/>
      <c r="F9234" s="89">
        <f>Table3[[#This Row],[Yield]]/100*(1+F9233)</f>
        <v>0</v>
      </c>
    </row>
    <row r="9235" spans="1:6" x14ac:dyDescent="0.2">
      <c r="A9235" s="88">
        <v>10138</v>
      </c>
      <c r="B9235" s="89">
        <v>199.78</v>
      </c>
      <c r="C9235" s="89">
        <f>LN(Table3[[#This Row],[Value]]/B9234)</f>
        <v>7.1331994830704636E-3</v>
      </c>
      <c r="D9235" s="89"/>
      <c r="E9235" s="89"/>
      <c r="F9235" s="89">
        <f>Table3[[#This Row],[Yield]]/100*(1+F9234)</f>
        <v>0</v>
      </c>
    </row>
    <row r="9236" spans="1:6" x14ac:dyDescent="0.2">
      <c r="A9236" s="88">
        <v>10139</v>
      </c>
      <c r="B9236" s="89">
        <v>198.88</v>
      </c>
      <c r="C9236" s="89">
        <f>LN(Table3[[#This Row],[Value]]/B9235)</f>
        <v>-4.515133341602748E-3</v>
      </c>
      <c r="D9236" s="89"/>
      <c r="E9236" s="89"/>
      <c r="F9236" s="89">
        <f>Table3[[#This Row],[Yield]]/100*(1+F9235)</f>
        <v>0</v>
      </c>
    </row>
    <row r="9237" spans="1:6" x14ac:dyDescent="0.2">
      <c r="A9237" s="88">
        <v>10140</v>
      </c>
      <c r="B9237" s="89">
        <v>199.22</v>
      </c>
      <c r="C9237" s="89">
        <f>LN(Table3[[#This Row],[Value]]/B9236)</f>
        <v>1.7081139546187192E-3</v>
      </c>
      <c r="D9237" s="89"/>
      <c r="E9237" s="89"/>
      <c r="F9237" s="89">
        <f>Table3[[#This Row],[Yield]]/100*(1+F9236)</f>
        <v>0</v>
      </c>
    </row>
    <row r="9238" spans="1:6" x14ac:dyDescent="0.2">
      <c r="A9238" s="88">
        <v>10141</v>
      </c>
      <c r="B9238" s="89">
        <v>199.22</v>
      </c>
      <c r="C9238" s="89">
        <f>LN(Table3[[#This Row],[Value]]/B9237)</f>
        <v>0</v>
      </c>
      <c r="D9238" s="89"/>
      <c r="E9238" s="89"/>
      <c r="F9238" s="89">
        <f>Table3[[#This Row],[Yield]]/100*(1+F9237)</f>
        <v>0</v>
      </c>
    </row>
    <row r="9239" spans="1:6" x14ac:dyDescent="0.2">
      <c r="A9239" s="88">
        <v>10142</v>
      </c>
      <c r="B9239" s="89">
        <v>197.5</v>
      </c>
      <c r="C9239" s="89">
        <f>LN(Table3[[#This Row],[Value]]/B9238)</f>
        <v>-8.6711573758430534E-3</v>
      </c>
      <c r="D9239" s="89"/>
      <c r="E9239" s="89"/>
      <c r="F9239" s="89">
        <f>Table3[[#This Row],[Yield]]/100*(1+F9238)</f>
        <v>0</v>
      </c>
    </row>
    <row r="9240" spans="1:6" x14ac:dyDescent="0.2">
      <c r="A9240" s="88">
        <v>10143</v>
      </c>
      <c r="B9240" s="89">
        <v>190.29</v>
      </c>
      <c r="C9240" s="89">
        <f>LN(Table3[[#This Row],[Value]]/B9239)</f>
        <v>-3.7189360027261087E-2</v>
      </c>
      <c r="D9240" s="89"/>
      <c r="E9240" s="89"/>
      <c r="F9240" s="89">
        <f>Table3[[#This Row],[Yield]]/100*(1+F9239)</f>
        <v>0</v>
      </c>
    </row>
    <row r="9241" spans="1:6" x14ac:dyDescent="0.2">
      <c r="A9241" s="88">
        <v>10145</v>
      </c>
      <c r="B9241" s="89">
        <v>189.03</v>
      </c>
      <c r="C9241" s="89">
        <f>LN(Table3[[#This Row],[Value]]/B9240)</f>
        <v>-6.6434916918415897E-3</v>
      </c>
      <c r="D9241" s="89"/>
      <c r="E9241" s="89"/>
      <c r="F9241" s="89">
        <f>Table3[[#This Row],[Yield]]/100*(1+F9240)</f>
        <v>0</v>
      </c>
    </row>
    <row r="9242" spans="1:6" x14ac:dyDescent="0.2">
      <c r="A9242" s="88">
        <v>10146</v>
      </c>
      <c r="B9242" s="89">
        <v>189.29</v>
      </c>
      <c r="C9242" s="89">
        <f>LN(Table3[[#This Row],[Value]]/B9241)</f>
        <v>1.3744979960543077E-3</v>
      </c>
      <c r="D9242" s="89"/>
      <c r="E9242" s="89"/>
      <c r="F9242" s="89">
        <f>Table3[[#This Row],[Yield]]/100*(1+F9241)</f>
        <v>0</v>
      </c>
    </row>
    <row r="9243" spans="1:6" x14ac:dyDescent="0.2">
      <c r="A9243" s="88">
        <v>10148</v>
      </c>
      <c r="B9243" s="89">
        <v>190.45</v>
      </c>
      <c r="C9243" s="89">
        <f>LN(Table3[[#This Row],[Value]]/B9242)</f>
        <v>6.1094623064848154E-3</v>
      </c>
      <c r="D9243" s="89"/>
      <c r="E9243" s="89"/>
      <c r="F9243" s="89">
        <f>Table3[[#This Row],[Yield]]/100*(1+F9242)</f>
        <v>0</v>
      </c>
    </row>
    <row r="9244" spans="1:6" x14ac:dyDescent="0.2">
      <c r="A9244" s="88">
        <v>10149</v>
      </c>
      <c r="B9244" s="89">
        <v>190.02</v>
      </c>
      <c r="C9244" s="89">
        <f>LN(Table3[[#This Row],[Value]]/B9243)</f>
        <v>-2.2603631460094719E-3</v>
      </c>
      <c r="D9244" s="89"/>
      <c r="E9244" s="89"/>
      <c r="F9244" s="89">
        <f>Table3[[#This Row],[Yield]]/100*(1+F9243)</f>
        <v>0</v>
      </c>
    </row>
    <row r="9245" spans="1:6" x14ac:dyDescent="0.2">
      <c r="A9245" s="88">
        <v>10150</v>
      </c>
      <c r="B9245" s="89">
        <v>190.18</v>
      </c>
      <c r="C9245" s="89">
        <f>LN(Table3[[#This Row],[Value]]/B9244)</f>
        <v>8.4166233269472883E-4</v>
      </c>
      <c r="D9245" s="89"/>
      <c r="E9245" s="89"/>
      <c r="F9245" s="89">
        <f>Table3[[#This Row],[Yield]]/100*(1+F9244)</f>
        <v>0</v>
      </c>
    </row>
    <row r="9246" spans="1:6" x14ac:dyDescent="0.2">
      <c r="A9246" s="88">
        <v>10152</v>
      </c>
      <c r="B9246" s="89">
        <v>186.81</v>
      </c>
      <c r="C9246" s="89">
        <f>LN(Table3[[#This Row],[Value]]/B9245)</f>
        <v>-1.7878934558827896E-2</v>
      </c>
      <c r="D9246" s="89"/>
      <c r="E9246" s="89"/>
      <c r="F9246" s="89">
        <f>Table3[[#This Row],[Yield]]/100*(1+F9245)</f>
        <v>0</v>
      </c>
    </row>
    <row r="9247" spans="1:6" x14ac:dyDescent="0.2">
      <c r="A9247" s="88">
        <v>10153</v>
      </c>
      <c r="B9247" s="89">
        <v>187.32</v>
      </c>
      <c r="C9247" s="89">
        <f>LN(Table3[[#This Row],[Value]]/B9246)</f>
        <v>2.7263267628706727E-3</v>
      </c>
      <c r="D9247" s="89"/>
      <c r="E9247" s="89"/>
      <c r="F9247" s="89">
        <f>Table3[[#This Row],[Yield]]/100*(1+F9246)</f>
        <v>0</v>
      </c>
    </row>
    <row r="9248" spans="1:6" x14ac:dyDescent="0.2">
      <c r="A9248" s="88">
        <v>10154</v>
      </c>
      <c r="B9248" s="89">
        <v>184.48</v>
      </c>
      <c r="C9248" s="89">
        <f>LN(Table3[[#This Row],[Value]]/B9247)</f>
        <v>-1.5277327794592128E-2</v>
      </c>
      <c r="D9248" s="89"/>
      <c r="E9248" s="89"/>
      <c r="F9248" s="89">
        <f>Table3[[#This Row],[Yield]]/100*(1+F9247)</f>
        <v>0</v>
      </c>
    </row>
    <row r="9249" spans="1:6" x14ac:dyDescent="0.2">
      <c r="A9249" s="88">
        <v>10155</v>
      </c>
      <c r="B9249" s="89">
        <v>183</v>
      </c>
      <c r="C9249" s="89">
        <f>LN(Table3[[#This Row],[Value]]/B9248)</f>
        <v>-8.0549036793279415E-3</v>
      </c>
      <c r="D9249" s="89"/>
      <c r="E9249" s="89"/>
      <c r="F9249" s="89">
        <f>Table3[[#This Row],[Yield]]/100*(1+F9248)</f>
        <v>0</v>
      </c>
    </row>
    <row r="9250" spans="1:6" x14ac:dyDescent="0.2">
      <c r="A9250" s="88">
        <v>10156</v>
      </c>
      <c r="B9250" s="89">
        <v>181.43</v>
      </c>
      <c r="C9250" s="89">
        <f>LN(Table3[[#This Row],[Value]]/B9249)</f>
        <v>-8.6162484593491004E-3</v>
      </c>
      <c r="D9250" s="89"/>
      <c r="E9250" s="89"/>
      <c r="F9250" s="89">
        <f>Table3[[#This Row],[Yield]]/100*(1+F9249)</f>
        <v>0</v>
      </c>
    </row>
    <row r="9251" spans="1:6" x14ac:dyDescent="0.2">
      <c r="A9251" s="88">
        <v>10157</v>
      </c>
      <c r="B9251" s="89">
        <v>179.78</v>
      </c>
      <c r="C9251" s="89">
        <f>LN(Table3[[#This Row],[Value]]/B9250)</f>
        <v>-9.1360232368185648E-3</v>
      </c>
      <c r="D9251" s="89"/>
      <c r="E9251" s="89"/>
      <c r="F9251" s="89">
        <f>Table3[[#This Row],[Yield]]/100*(1+F9250)</f>
        <v>0</v>
      </c>
    </row>
    <row r="9252" spans="1:6" x14ac:dyDescent="0.2">
      <c r="A9252" s="88">
        <v>10159</v>
      </c>
      <c r="B9252" s="89">
        <v>181.43</v>
      </c>
      <c r="C9252" s="89">
        <f>LN(Table3[[#This Row],[Value]]/B9251)</f>
        <v>9.1360232368186533E-3</v>
      </c>
      <c r="D9252" s="89"/>
      <c r="E9252" s="89"/>
      <c r="F9252" s="89">
        <f>Table3[[#This Row],[Yield]]/100*(1+F9251)</f>
        <v>0</v>
      </c>
    </row>
    <row r="9253" spans="1:6" x14ac:dyDescent="0.2">
      <c r="A9253" s="88">
        <v>10160</v>
      </c>
      <c r="B9253" s="89">
        <v>185.31</v>
      </c>
      <c r="C9253" s="89">
        <f>LN(Table3[[#This Row],[Value]]/B9252)</f>
        <v>2.1160193993845666E-2</v>
      </c>
      <c r="D9253" s="89"/>
      <c r="E9253" s="89"/>
      <c r="F9253" s="89">
        <f>Table3[[#This Row],[Yield]]/100*(1+F9252)</f>
        <v>0</v>
      </c>
    </row>
    <row r="9254" spans="1:6" x14ac:dyDescent="0.2">
      <c r="A9254" s="88">
        <v>10161</v>
      </c>
      <c r="B9254" s="89">
        <v>184.78</v>
      </c>
      <c r="C9254" s="89">
        <f>LN(Table3[[#This Row],[Value]]/B9253)</f>
        <v>-2.864170133318346E-3</v>
      </c>
      <c r="D9254" s="89"/>
      <c r="E9254" s="89"/>
      <c r="F9254" s="89">
        <f>Table3[[#This Row],[Yield]]/100*(1+F9253)</f>
        <v>0</v>
      </c>
    </row>
    <row r="9255" spans="1:6" x14ac:dyDescent="0.2">
      <c r="A9255" s="88">
        <v>10162</v>
      </c>
      <c r="B9255" s="89">
        <v>183.96</v>
      </c>
      <c r="C9255" s="89">
        <f>LN(Table3[[#This Row],[Value]]/B9254)</f>
        <v>-4.4475855708760066E-3</v>
      </c>
      <c r="D9255" s="89"/>
      <c r="E9255" s="89"/>
      <c r="F9255" s="89">
        <f>Table3[[#This Row],[Yield]]/100*(1+F9254)</f>
        <v>0</v>
      </c>
    </row>
    <row r="9256" spans="1:6" x14ac:dyDescent="0.2">
      <c r="A9256" s="88">
        <v>10163</v>
      </c>
      <c r="B9256" s="89">
        <v>181.68</v>
      </c>
      <c r="C9256" s="89">
        <f>LN(Table3[[#This Row],[Value]]/B9255)</f>
        <v>-1.2471444874420095E-2</v>
      </c>
      <c r="D9256" s="89"/>
      <c r="E9256" s="89"/>
      <c r="F9256" s="89">
        <f>Table3[[#This Row],[Yield]]/100*(1+F9255)</f>
        <v>0</v>
      </c>
    </row>
    <row r="9257" spans="1:6" x14ac:dyDescent="0.2">
      <c r="A9257" s="88">
        <v>10164</v>
      </c>
      <c r="B9257" s="89">
        <v>180.32</v>
      </c>
      <c r="C9257" s="89">
        <f>LN(Table3[[#This Row],[Value]]/B9256)</f>
        <v>-7.5138475058369718E-3</v>
      </c>
      <c r="D9257" s="89"/>
      <c r="E9257" s="89"/>
      <c r="F9257" s="89">
        <f>Table3[[#This Row],[Yield]]/100*(1+F9256)</f>
        <v>0</v>
      </c>
    </row>
    <row r="9258" spans="1:6" x14ac:dyDescent="0.2">
      <c r="A9258" s="88">
        <v>10166</v>
      </c>
      <c r="B9258" s="89">
        <v>181.73</v>
      </c>
      <c r="C9258" s="89">
        <f>LN(Table3[[#This Row],[Value]]/B9257)</f>
        <v>7.7890188017037849E-3</v>
      </c>
      <c r="D9258" s="89"/>
      <c r="E9258" s="89"/>
      <c r="F9258" s="89">
        <f>Table3[[#This Row],[Yield]]/100*(1+F9257)</f>
        <v>0</v>
      </c>
    </row>
    <row r="9259" spans="1:6" x14ac:dyDescent="0.2">
      <c r="A9259" s="88">
        <v>10167</v>
      </c>
      <c r="B9259" s="89">
        <v>181.65</v>
      </c>
      <c r="C9259" s="89">
        <f>LN(Table3[[#This Row],[Value]]/B9258)</f>
        <v>-4.4031042595893573E-4</v>
      </c>
      <c r="D9259" s="89"/>
      <c r="E9259" s="89"/>
      <c r="F9259" s="89">
        <f>Table3[[#This Row],[Yield]]/100*(1+F9258)</f>
        <v>0</v>
      </c>
    </row>
    <row r="9260" spans="1:6" x14ac:dyDescent="0.2">
      <c r="A9260" s="88">
        <v>10168</v>
      </c>
      <c r="B9260" s="89">
        <v>184.61</v>
      </c>
      <c r="C9260" s="89">
        <f>LN(Table3[[#This Row],[Value]]/B9259)</f>
        <v>1.6163733115267143E-2</v>
      </c>
      <c r="D9260" s="89"/>
      <c r="E9260" s="89"/>
      <c r="F9260" s="89">
        <f>Table3[[#This Row],[Yield]]/100*(1+F9259)</f>
        <v>0</v>
      </c>
    </row>
    <row r="9261" spans="1:6" x14ac:dyDescent="0.2">
      <c r="A9261" s="88">
        <v>10169</v>
      </c>
      <c r="B9261" s="89">
        <v>186.5</v>
      </c>
      <c r="C9261" s="89">
        <f>LN(Table3[[#This Row],[Value]]/B9260)</f>
        <v>1.0185747301392005E-2</v>
      </c>
      <c r="D9261" s="89"/>
      <c r="E9261" s="89"/>
      <c r="F9261" s="89">
        <f>Table3[[#This Row],[Yield]]/100*(1+F9260)</f>
        <v>0</v>
      </c>
    </row>
    <row r="9262" spans="1:6" x14ac:dyDescent="0.2">
      <c r="A9262" s="88">
        <v>10170</v>
      </c>
      <c r="B9262" s="89">
        <v>187.49</v>
      </c>
      <c r="C9262" s="89">
        <f>LN(Table3[[#This Row],[Value]]/B9261)</f>
        <v>5.2942715709892096E-3</v>
      </c>
      <c r="D9262" s="89"/>
      <c r="E9262" s="89"/>
      <c r="F9262" s="89">
        <f>Table3[[#This Row],[Yield]]/100*(1+F9261)</f>
        <v>0</v>
      </c>
    </row>
    <row r="9263" spans="1:6" x14ac:dyDescent="0.2">
      <c r="A9263" s="88">
        <v>10171</v>
      </c>
      <c r="B9263" s="89">
        <v>188.47</v>
      </c>
      <c r="C9263" s="89">
        <f>LN(Table3[[#This Row],[Value]]/B9262)</f>
        <v>5.213332373676949E-3</v>
      </c>
      <c r="D9263" s="89"/>
      <c r="E9263" s="89"/>
      <c r="F9263" s="89">
        <f>Table3[[#This Row],[Yield]]/100*(1+F9262)</f>
        <v>0</v>
      </c>
    </row>
    <row r="9264" spans="1:6" x14ac:dyDescent="0.2">
      <c r="A9264" s="88">
        <v>10173</v>
      </c>
      <c r="B9264" s="89">
        <v>190.57</v>
      </c>
      <c r="C9264" s="89">
        <f>LN(Table3[[#This Row],[Value]]/B9263)</f>
        <v>1.1080738111748168E-2</v>
      </c>
      <c r="D9264" s="89"/>
      <c r="E9264" s="89"/>
      <c r="F9264" s="89">
        <f>Table3[[#This Row],[Yield]]/100*(1+F9263)</f>
        <v>0</v>
      </c>
    </row>
    <row r="9265" spans="1:6" x14ac:dyDescent="0.2">
      <c r="A9265" s="88">
        <v>10175</v>
      </c>
      <c r="B9265" s="89">
        <v>189.31</v>
      </c>
      <c r="C9265" s="89">
        <f>LN(Table3[[#This Row],[Value]]/B9264)</f>
        <v>-6.6336981184660195E-3</v>
      </c>
      <c r="D9265" s="89"/>
      <c r="E9265" s="89"/>
      <c r="F9265" s="89">
        <f>Table3[[#This Row],[Yield]]/100*(1+F9264)</f>
        <v>0</v>
      </c>
    </row>
    <row r="9266" spans="1:6" x14ac:dyDescent="0.2">
      <c r="A9266" s="88">
        <v>10176</v>
      </c>
      <c r="B9266" s="89">
        <v>190.7</v>
      </c>
      <c r="C9266" s="89">
        <f>LN(Table3[[#This Row],[Value]]/B9265)</f>
        <v>7.3156295845546934E-3</v>
      </c>
      <c r="D9266" s="89"/>
      <c r="E9266" s="89"/>
      <c r="F9266" s="89">
        <f>Table3[[#This Row],[Yield]]/100*(1+F9265)</f>
        <v>0</v>
      </c>
    </row>
    <row r="9267" spans="1:6" x14ac:dyDescent="0.2">
      <c r="A9267" s="88">
        <v>10177</v>
      </c>
      <c r="B9267" s="89">
        <v>193.34</v>
      </c>
      <c r="C9267" s="89">
        <f>LN(Table3[[#This Row],[Value]]/B9266)</f>
        <v>1.37487844300861E-2</v>
      </c>
      <c r="D9267" s="89"/>
      <c r="E9267" s="89"/>
      <c r="F9267" s="89">
        <f>Table3[[#This Row],[Yield]]/100*(1+F9266)</f>
        <v>0</v>
      </c>
    </row>
    <row r="9268" spans="1:6" x14ac:dyDescent="0.2">
      <c r="A9268" s="88">
        <v>10178</v>
      </c>
      <c r="B9268" s="89">
        <v>194.11</v>
      </c>
      <c r="C9268" s="89">
        <f>LN(Table3[[#This Row],[Value]]/B9267)</f>
        <v>3.9747116465406662E-3</v>
      </c>
      <c r="D9268" s="89"/>
      <c r="E9268" s="89"/>
      <c r="F9268" s="89">
        <f>Table3[[#This Row],[Yield]]/100*(1+F9267)</f>
        <v>0</v>
      </c>
    </row>
    <row r="9269" spans="1:6" x14ac:dyDescent="0.2">
      <c r="A9269" s="88">
        <v>10180</v>
      </c>
      <c r="B9269" s="89">
        <v>195.91</v>
      </c>
      <c r="C9269" s="89">
        <f>LN(Table3[[#This Row],[Value]]/B9268)</f>
        <v>9.2303614169408407E-3</v>
      </c>
      <c r="D9269" s="89"/>
      <c r="E9269" s="89"/>
      <c r="F9269" s="89">
        <f>Table3[[#This Row],[Yield]]/100*(1+F9268)</f>
        <v>0</v>
      </c>
    </row>
    <row r="9270" spans="1:6" x14ac:dyDescent="0.2">
      <c r="A9270" s="88">
        <v>10181</v>
      </c>
      <c r="B9270" s="89">
        <v>195.37</v>
      </c>
      <c r="C9270" s="89">
        <f>LN(Table3[[#This Row],[Value]]/B9269)</f>
        <v>-2.7601734963966615E-3</v>
      </c>
      <c r="D9270" s="89"/>
      <c r="E9270" s="89"/>
      <c r="F9270" s="89">
        <f>Table3[[#This Row],[Yield]]/100*(1+F9269)</f>
        <v>0</v>
      </c>
    </row>
    <row r="9271" spans="1:6" x14ac:dyDescent="0.2">
      <c r="A9271" s="88">
        <v>10182</v>
      </c>
      <c r="B9271" s="89">
        <v>194.53</v>
      </c>
      <c r="C9271" s="89">
        <f>LN(Table3[[#This Row],[Value]]/B9270)</f>
        <v>-4.308803793818451E-3</v>
      </c>
      <c r="D9271" s="89"/>
      <c r="E9271" s="89"/>
      <c r="F9271" s="89">
        <f>Table3[[#This Row],[Yield]]/100*(1+F9270)</f>
        <v>0</v>
      </c>
    </row>
    <row r="9272" spans="1:6" x14ac:dyDescent="0.2">
      <c r="A9272" s="88">
        <v>10183</v>
      </c>
      <c r="B9272" s="89">
        <v>195.47</v>
      </c>
      <c r="C9272" s="89">
        <f>LN(Table3[[#This Row],[Value]]/B9271)</f>
        <v>4.8205221552047881E-3</v>
      </c>
      <c r="D9272" s="89"/>
      <c r="E9272" s="89"/>
      <c r="F9272" s="89">
        <f>Table3[[#This Row],[Yield]]/100*(1+F9271)</f>
        <v>0</v>
      </c>
    </row>
    <row r="9273" spans="1:6" x14ac:dyDescent="0.2">
      <c r="A9273" s="88">
        <v>10184</v>
      </c>
      <c r="B9273" s="89">
        <v>196.68</v>
      </c>
      <c r="C9273" s="89">
        <f>LN(Table3[[#This Row],[Value]]/B9272)</f>
        <v>6.1711275788080833E-3</v>
      </c>
      <c r="D9273" s="89"/>
      <c r="E9273" s="89"/>
      <c r="F9273" s="89">
        <f>Table3[[#This Row],[Yield]]/100*(1+F9272)</f>
        <v>0</v>
      </c>
    </row>
    <row r="9274" spans="1:6" x14ac:dyDescent="0.2">
      <c r="A9274" s="88">
        <v>10185</v>
      </c>
      <c r="B9274" s="89">
        <v>196.83</v>
      </c>
      <c r="C9274" s="89">
        <f>LN(Table3[[#This Row],[Value]]/B9273)</f>
        <v>7.6236948115715811E-4</v>
      </c>
      <c r="D9274" s="89"/>
      <c r="E9274" s="89"/>
      <c r="F9274" s="89">
        <f>Table3[[#This Row],[Yield]]/100*(1+F9273)</f>
        <v>0</v>
      </c>
    </row>
    <row r="9275" spans="1:6" x14ac:dyDescent="0.2">
      <c r="A9275" s="88">
        <v>10187</v>
      </c>
      <c r="B9275" s="89">
        <v>194.9</v>
      </c>
      <c r="C9275" s="89">
        <f>LN(Table3[[#This Row],[Value]]/B9274)</f>
        <v>-9.8538055113807799E-3</v>
      </c>
      <c r="D9275" s="89"/>
      <c r="E9275" s="89"/>
      <c r="F9275" s="89">
        <f>Table3[[#This Row],[Yield]]/100*(1+F9274)</f>
        <v>0</v>
      </c>
    </row>
    <row r="9276" spans="1:6" x14ac:dyDescent="0.2">
      <c r="A9276" s="88">
        <v>10188</v>
      </c>
      <c r="B9276" s="89">
        <v>196.2</v>
      </c>
      <c r="C9276" s="89">
        <f>LN(Table3[[#This Row],[Value]]/B9275)</f>
        <v>6.6479406177473938E-3</v>
      </c>
      <c r="D9276" s="89"/>
      <c r="E9276" s="89"/>
      <c r="F9276" s="89">
        <f>Table3[[#This Row],[Yield]]/100*(1+F9275)</f>
        <v>0</v>
      </c>
    </row>
    <row r="9277" spans="1:6" x14ac:dyDescent="0.2">
      <c r="A9277" s="88">
        <v>10189</v>
      </c>
      <c r="B9277" s="89">
        <v>197.1</v>
      </c>
      <c r="C9277" s="89">
        <f>LN(Table3[[#This Row],[Value]]/B9276)</f>
        <v>4.5766670274118935E-3</v>
      </c>
      <c r="D9277" s="89"/>
      <c r="E9277" s="89"/>
      <c r="F9277" s="89">
        <f>Table3[[#This Row],[Yield]]/100*(1+F9276)</f>
        <v>0</v>
      </c>
    </row>
    <row r="9278" spans="1:6" x14ac:dyDescent="0.2">
      <c r="A9278" s="88">
        <v>10191</v>
      </c>
      <c r="B9278" s="89">
        <v>196.88</v>
      </c>
      <c r="C9278" s="89">
        <f>LN(Table3[[#This Row],[Value]]/B9277)</f>
        <v>-1.1168080758740615E-3</v>
      </c>
      <c r="D9278" s="89"/>
      <c r="E9278" s="89"/>
      <c r="F9278" s="89">
        <f>Table3[[#This Row],[Yield]]/100*(1+F9277)</f>
        <v>0</v>
      </c>
    </row>
    <row r="9279" spans="1:6" x14ac:dyDescent="0.2">
      <c r="A9279" s="88">
        <v>10192</v>
      </c>
      <c r="B9279" s="89">
        <v>196.97</v>
      </c>
      <c r="C9279" s="89">
        <f>LN(Table3[[#This Row],[Value]]/B9278)</f>
        <v>4.5702679480285279E-4</v>
      </c>
      <c r="D9279" s="89"/>
      <c r="E9279" s="89"/>
      <c r="F9279" s="89">
        <f>Table3[[#This Row],[Yield]]/100*(1+F9278)</f>
        <v>0</v>
      </c>
    </row>
    <row r="9280" spans="1:6" x14ac:dyDescent="0.2">
      <c r="A9280" s="88">
        <v>10194</v>
      </c>
      <c r="B9280" s="89">
        <v>194.8</v>
      </c>
      <c r="C9280" s="89">
        <f>LN(Table3[[#This Row],[Value]]/B9279)</f>
        <v>-1.10780416691685E-2</v>
      </c>
      <c r="D9280" s="89"/>
      <c r="E9280" s="89"/>
      <c r="F9280" s="89">
        <f>Table3[[#This Row],[Yield]]/100*(1+F9279)</f>
        <v>0</v>
      </c>
    </row>
    <row r="9281" spans="1:6" x14ac:dyDescent="0.2">
      <c r="A9281" s="88">
        <v>10195</v>
      </c>
      <c r="B9281" s="89">
        <v>196.95</v>
      </c>
      <c r="C9281" s="89">
        <f>LN(Table3[[#This Row],[Value]]/B9280)</f>
        <v>1.0976498208480108E-2</v>
      </c>
      <c r="D9281" s="89"/>
      <c r="E9281" s="89"/>
      <c r="F9281" s="89">
        <f>Table3[[#This Row],[Yield]]/100*(1+F9280)</f>
        <v>0</v>
      </c>
    </row>
    <row r="9282" spans="1:6" x14ac:dyDescent="0.2">
      <c r="A9282" s="88">
        <v>10196</v>
      </c>
      <c r="B9282" s="89">
        <v>198.21</v>
      </c>
      <c r="C9282" s="89">
        <f>LN(Table3[[#This Row],[Value]]/B9281)</f>
        <v>6.3771852929892072E-3</v>
      </c>
      <c r="D9282" s="89"/>
      <c r="E9282" s="89"/>
      <c r="F9282" s="89">
        <f>Table3[[#This Row],[Yield]]/100*(1+F9281)</f>
        <v>0</v>
      </c>
    </row>
    <row r="9283" spans="1:6" x14ac:dyDescent="0.2">
      <c r="A9283" s="88">
        <v>10197</v>
      </c>
      <c r="B9283" s="89">
        <v>196.58</v>
      </c>
      <c r="C9283" s="89">
        <f>LN(Table3[[#This Row],[Value]]/B9282)</f>
        <v>-8.2576015714207404E-3</v>
      </c>
      <c r="D9283" s="89"/>
      <c r="E9283" s="89"/>
      <c r="F9283" s="89">
        <f>Table3[[#This Row],[Yield]]/100*(1+F9282)</f>
        <v>0</v>
      </c>
    </row>
    <row r="9284" spans="1:6" x14ac:dyDescent="0.2">
      <c r="A9284" s="88">
        <v>10198</v>
      </c>
      <c r="B9284" s="89">
        <v>196.75</v>
      </c>
      <c r="C9284" s="89">
        <f>LN(Table3[[#This Row],[Value]]/B9283)</f>
        <v>8.6441415902927129E-4</v>
      </c>
      <c r="D9284" s="89"/>
      <c r="E9284" s="89"/>
      <c r="F9284" s="89">
        <f>Table3[[#This Row],[Yield]]/100*(1+F9283)</f>
        <v>0</v>
      </c>
    </row>
    <row r="9285" spans="1:6" x14ac:dyDescent="0.2">
      <c r="A9285" s="88">
        <v>10199</v>
      </c>
      <c r="B9285" s="89">
        <v>197.34</v>
      </c>
      <c r="C9285" s="89">
        <f>LN(Table3[[#This Row],[Value]]/B9284)</f>
        <v>2.994242131508033E-3</v>
      </c>
      <c r="D9285" s="89"/>
      <c r="E9285" s="89"/>
      <c r="F9285" s="89">
        <f>Table3[[#This Row],[Yield]]/100*(1+F9284)</f>
        <v>0</v>
      </c>
    </row>
    <row r="9286" spans="1:6" x14ac:dyDescent="0.2">
      <c r="A9286" s="88">
        <v>10201</v>
      </c>
      <c r="B9286" s="89">
        <v>196.96</v>
      </c>
      <c r="C9286" s="89">
        <f>LN(Table3[[#This Row],[Value]]/B9285)</f>
        <v>-1.9274669928771584E-3</v>
      </c>
      <c r="D9286" s="89"/>
      <c r="E9286" s="89"/>
      <c r="F9286" s="89">
        <f>Table3[[#This Row],[Yield]]/100*(1+F9285)</f>
        <v>0</v>
      </c>
    </row>
    <row r="9287" spans="1:6" x14ac:dyDescent="0.2">
      <c r="A9287" s="88">
        <v>10202</v>
      </c>
      <c r="B9287" s="89">
        <v>196.44</v>
      </c>
      <c r="C9287" s="89">
        <f>LN(Table3[[#This Row],[Value]]/B9286)</f>
        <v>-2.6436212650995331E-3</v>
      </c>
      <c r="D9287" s="89"/>
      <c r="E9287" s="89"/>
      <c r="F9287" s="89">
        <f>Table3[[#This Row],[Yield]]/100*(1+F9286)</f>
        <v>0</v>
      </c>
    </row>
    <row r="9288" spans="1:6" x14ac:dyDescent="0.2">
      <c r="A9288" s="88">
        <v>10203</v>
      </c>
      <c r="B9288" s="89">
        <v>195.43</v>
      </c>
      <c r="C9288" s="89">
        <f>LN(Table3[[#This Row],[Value]]/B9287)</f>
        <v>-5.154782129058383E-3</v>
      </c>
      <c r="D9288" s="89"/>
      <c r="E9288" s="89"/>
      <c r="F9288" s="89">
        <f>Table3[[#This Row],[Yield]]/100*(1+F9287)</f>
        <v>0</v>
      </c>
    </row>
    <row r="9289" spans="1:6" x14ac:dyDescent="0.2">
      <c r="A9289" s="88">
        <v>10204</v>
      </c>
      <c r="B9289" s="89">
        <v>193.58</v>
      </c>
      <c r="C9289" s="89">
        <f>LN(Table3[[#This Row],[Value]]/B9288)</f>
        <v>-9.5113953210428648E-3</v>
      </c>
      <c r="D9289" s="89"/>
      <c r="E9289" s="89"/>
      <c r="F9289" s="89">
        <f>Table3[[#This Row],[Yield]]/100*(1+F9288)</f>
        <v>0</v>
      </c>
    </row>
    <row r="9290" spans="1:6" x14ac:dyDescent="0.2">
      <c r="A9290" s="88">
        <v>10205</v>
      </c>
      <c r="B9290" s="89">
        <v>196.19</v>
      </c>
      <c r="C9290" s="89">
        <f>LN(Table3[[#This Row],[Value]]/B9289)</f>
        <v>1.3392713711794801E-2</v>
      </c>
      <c r="D9290" s="89"/>
      <c r="E9290" s="89"/>
      <c r="F9290" s="89">
        <f>Table3[[#This Row],[Yield]]/100*(1+F9289)</f>
        <v>0</v>
      </c>
    </row>
    <row r="9291" spans="1:6" x14ac:dyDescent="0.2">
      <c r="A9291" s="88">
        <v>10206</v>
      </c>
      <c r="B9291" s="89">
        <v>196.38</v>
      </c>
      <c r="C9291" s="89">
        <f>LN(Table3[[#This Row],[Value]]/B9290)</f>
        <v>9.6798030840658685E-4</v>
      </c>
      <c r="D9291" s="89"/>
      <c r="E9291" s="89"/>
      <c r="F9291" s="89">
        <f>Table3[[#This Row],[Yield]]/100*(1+F9290)</f>
        <v>0</v>
      </c>
    </row>
    <row r="9292" spans="1:6" x14ac:dyDescent="0.2">
      <c r="A9292" s="88">
        <v>10208</v>
      </c>
      <c r="B9292" s="89">
        <v>197.35</v>
      </c>
      <c r="C9292" s="89">
        <f>LN(Table3[[#This Row],[Value]]/B9291)</f>
        <v>4.9272443677118721E-3</v>
      </c>
      <c r="D9292" s="89"/>
      <c r="E9292" s="89"/>
      <c r="F9292" s="89">
        <f>Table3[[#This Row],[Yield]]/100*(1+F9291)</f>
        <v>0</v>
      </c>
    </row>
    <row r="9293" spans="1:6" x14ac:dyDescent="0.2">
      <c r="A9293" s="88">
        <v>10209</v>
      </c>
      <c r="B9293" s="89">
        <v>198.05</v>
      </c>
      <c r="C9293" s="89">
        <f>LN(Table3[[#This Row],[Value]]/B9292)</f>
        <v>3.5407219590696342E-3</v>
      </c>
      <c r="D9293" s="89"/>
      <c r="E9293" s="89"/>
      <c r="F9293" s="89">
        <f>Table3[[#This Row],[Yield]]/100*(1+F9292)</f>
        <v>0</v>
      </c>
    </row>
    <row r="9294" spans="1:6" x14ac:dyDescent="0.2">
      <c r="A9294" s="88">
        <v>10210</v>
      </c>
      <c r="B9294" s="89">
        <v>196.74</v>
      </c>
      <c r="C9294" s="89">
        <f>LN(Table3[[#This Row],[Value]]/B9293)</f>
        <v>-6.6364639833137989E-3</v>
      </c>
      <c r="D9294" s="89"/>
      <c r="E9294" s="89"/>
      <c r="F9294" s="89">
        <f>Table3[[#This Row],[Yield]]/100*(1+F9293)</f>
        <v>0</v>
      </c>
    </row>
    <row r="9295" spans="1:6" x14ac:dyDescent="0.2">
      <c r="A9295" s="88">
        <v>10211</v>
      </c>
      <c r="B9295" s="89">
        <v>197.09</v>
      </c>
      <c r="C9295" s="89">
        <f>LN(Table3[[#This Row],[Value]]/B9294)</f>
        <v>1.7774171197910424E-3</v>
      </c>
      <c r="D9295" s="89"/>
      <c r="E9295" s="89"/>
      <c r="F9295" s="89">
        <f>Table3[[#This Row],[Yield]]/100*(1+F9294)</f>
        <v>0</v>
      </c>
    </row>
    <row r="9296" spans="1:6" x14ac:dyDescent="0.2">
      <c r="A9296" s="88">
        <v>10212</v>
      </c>
      <c r="B9296" s="89">
        <v>198.93</v>
      </c>
      <c r="C9296" s="89">
        <f>LN(Table3[[#This Row],[Value]]/B9295)</f>
        <v>9.2925268444829096E-3</v>
      </c>
      <c r="D9296" s="89"/>
      <c r="E9296" s="89"/>
      <c r="F9296" s="89">
        <f>Table3[[#This Row],[Yield]]/100*(1+F9295)</f>
        <v>0</v>
      </c>
    </row>
    <row r="9297" spans="1:6" x14ac:dyDescent="0.2">
      <c r="A9297" s="88">
        <v>10213</v>
      </c>
      <c r="B9297" s="89">
        <v>199.95</v>
      </c>
      <c r="C9297" s="89">
        <f>LN(Table3[[#This Row],[Value]]/B9296)</f>
        <v>5.1143312439413521E-3</v>
      </c>
      <c r="D9297" s="89"/>
      <c r="E9297" s="89"/>
      <c r="F9297" s="89">
        <f>Table3[[#This Row],[Yield]]/100*(1+F9296)</f>
        <v>0</v>
      </c>
    </row>
    <row r="9298" spans="1:6" x14ac:dyDescent="0.2">
      <c r="A9298" s="88">
        <v>10215</v>
      </c>
      <c r="B9298" s="89">
        <v>200.93</v>
      </c>
      <c r="C9298" s="89">
        <f>LN(Table3[[#This Row],[Value]]/B9297)</f>
        <v>4.8892534036344788E-3</v>
      </c>
      <c r="D9298" s="89"/>
      <c r="E9298" s="89"/>
      <c r="F9298" s="89">
        <f>Table3[[#This Row],[Yield]]/100*(1+F9297)</f>
        <v>0</v>
      </c>
    </row>
    <row r="9299" spans="1:6" x14ac:dyDescent="0.2">
      <c r="A9299" s="88">
        <v>10216</v>
      </c>
      <c r="B9299" s="89">
        <v>200.93</v>
      </c>
      <c r="C9299" s="89">
        <f>LN(Table3[[#This Row],[Value]]/B9298)</f>
        <v>0</v>
      </c>
      <c r="D9299" s="89"/>
      <c r="E9299" s="89"/>
      <c r="F9299" s="89">
        <f>Table3[[#This Row],[Yield]]/100*(1+F9298)</f>
        <v>0</v>
      </c>
    </row>
    <row r="9300" spans="1:6" x14ac:dyDescent="0.2">
      <c r="A9300" s="88">
        <v>10217</v>
      </c>
      <c r="B9300" s="89">
        <v>200.63</v>
      </c>
      <c r="C9300" s="89">
        <f>LN(Table3[[#This Row],[Value]]/B9299)</f>
        <v>-1.4941730043521602E-3</v>
      </c>
      <c r="D9300" s="89"/>
      <c r="E9300" s="89"/>
      <c r="F9300" s="89">
        <f>Table3[[#This Row],[Yield]]/100*(1+F9299)</f>
        <v>0</v>
      </c>
    </row>
    <row r="9301" spans="1:6" x14ac:dyDescent="0.2">
      <c r="A9301" s="88">
        <v>10218</v>
      </c>
      <c r="B9301" s="89">
        <v>200.62</v>
      </c>
      <c r="C9301" s="89">
        <f>LN(Table3[[#This Row],[Value]]/B9300)</f>
        <v>-4.9844236770448129E-5</v>
      </c>
      <c r="D9301" s="89"/>
      <c r="E9301" s="89"/>
      <c r="F9301" s="89">
        <f>Table3[[#This Row],[Yield]]/100*(1+F9300)</f>
        <v>0</v>
      </c>
    </row>
    <row r="9302" spans="1:6" x14ac:dyDescent="0.2">
      <c r="A9302" s="88">
        <v>10219</v>
      </c>
      <c r="B9302" s="89">
        <v>200.81</v>
      </c>
      <c r="C9302" s="89">
        <f>LN(Table3[[#This Row],[Value]]/B9301)</f>
        <v>9.4661591902934507E-4</v>
      </c>
      <c r="D9302" s="89"/>
      <c r="E9302" s="89"/>
      <c r="F9302" s="89">
        <f>Table3[[#This Row],[Yield]]/100*(1+F9301)</f>
        <v>0</v>
      </c>
    </row>
    <row r="9303" spans="1:6" x14ac:dyDescent="0.2">
      <c r="A9303" s="88">
        <v>10220</v>
      </c>
      <c r="B9303" s="89">
        <v>200.3</v>
      </c>
      <c r="C9303" s="89">
        <f>LN(Table3[[#This Row],[Value]]/B9302)</f>
        <v>-2.5429447025957365E-3</v>
      </c>
      <c r="D9303" s="89"/>
      <c r="E9303" s="89"/>
      <c r="F9303" s="89">
        <f>Table3[[#This Row],[Yield]]/100*(1+F9302)</f>
        <v>0</v>
      </c>
    </row>
    <row r="9304" spans="1:6" x14ac:dyDescent="0.2">
      <c r="A9304" s="88">
        <v>10223</v>
      </c>
      <c r="B9304" s="89">
        <v>200.32</v>
      </c>
      <c r="C9304" s="89">
        <f>LN(Table3[[#This Row],[Value]]/B9303)</f>
        <v>9.9845239961097681E-5</v>
      </c>
      <c r="D9304" s="89"/>
      <c r="E9304" s="89"/>
      <c r="F9304" s="89">
        <f>Table3[[#This Row],[Yield]]/100*(1+F9303)</f>
        <v>0</v>
      </c>
    </row>
    <row r="9305" spans="1:6" x14ac:dyDescent="0.2">
      <c r="A9305" s="88">
        <v>10224</v>
      </c>
      <c r="B9305" s="89">
        <v>198.6</v>
      </c>
      <c r="C9305" s="89">
        <f>LN(Table3[[#This Row],[Value]]/B9304)</f>
        <v>-8.6233363006614945E-3</v>
      </c>
      <c r="D9305" s="89"/>
      <c r="E9305" s="89"/>
      <c r="F9305" s="89">
        <f>Table3[[#This Row],[Yield]]/100*(1+F9304)</f>
        <v>0</v>
      </c>
    </row>
    <row r="9306" spans="1:6" x14ac:dyDescent="0.2">
      <c r="A9306" s="88">
        <v>10225</v>
      </c>
      <c r="B9306" s="89">
        <v>199.96</v>
      </c>
      <c r="C9306" s="89">
        <f>LN(Table3[[#This Row],[Value]]/B9305)</f>
        <v>6.8245949342974985E-3</v>
      </c>
      <c r="D9306" s="89"/>
      <c r="E9306" s="89"/>
      <c r="F9306" s="89">
        <f>Table3[[#This Row],[Yield]]/100*(1+F9305)</f>
        <v>0</v>
      </c>
    </row>
    <row r="9307" spans="1:6" x14ac:dyDescent="0.2">
      <c r="A9307" s="88">
        <v>10226</v>
      </c>
      <c r="B9307" s="89">
        <v>200.7</v>
      </c>
      <c r="C9307" s="89">
        <f>LN(Table3[[#This Row],[Value]]/B9306)</f>
        <v>3.6939092569228098E-3</v>
      </c>
      <c r="D9307" s="89"/>
      <c r="E9307" s="89"/>
      <c r="F9307" s="89">
        <f>Table3[[#This Row],[Yield]]/100*(1+F9306)</f>
        <v>0</v>
      </c>
    </row>
    <row r="9308" spans="1:6" x14ac:dyDescent="0.2">
      <c r="A9308" s="88">
        <v>10227</v>
      </c>
      <c r="B9308" s="89">
        <v>202.4</v>
      </c>
      <c r="C9308" s="89">
        <f>LN(Table3[[#This Row],[Value]]/B9307)</f>
        <v>8.4346816110180221E-3</v>
      </c>
      <c r="D9308" s="89"/>
      <c r="E9308" s="89"/>
      <c r="F9308" s="89">
        <f>Table3[[#This Row],[Yield]]/100*(1+F9307)</f>
        <v>0</v>
      </c>
    </row>
    <row r="9309" spans="1:6" x14ac:dyDescent="0.2">
      <c r="A9309" s="88">
        <v>10230</v>
      </c>
      <c r="B9309" s="89">
        <v>203.35</v>
      </c>
      <c r="C9309" s="89">
        <f>LN(Table3[[#This Row],[Value]]/B9308)</f>
        <v>4.6826949399228959E-3</v>
      </c>
      <c r="D9309" s="89"/>
      <c r="E9309" s="89"/>
      <c r="F9309" s="89">
        <f>Table3[[#This Row],[Yield]]/100*(1+F9308)</f>
        <v>0</v>
      </c>
    </row>
    <row r="9310" spans="1:6" x14ac:dyDescent="0.2">
      <c r="A9310" s="88">
        <v>10231</v>
      </c>
      <c r="B9310" s="89">
        <v>202.24</v>
      </c>
      <c r="C9310" s="89">
        <f>LN(Table3[[#This Row],[Value]]/B9309)</f>
        <v>-5.4735213947408549E-3</v>
      </c>
      <c r="D9310" s="89"/>
      <c r="E9310" s="89"/>
      <c r="F9310" s="89">
        <f>Table3[[#This Row],[Yield]]/100*(1+F9309)</f>
        <v>0</v>
      </c>
    </row>
    <row r="9311" spans="1:6" x14ac:dyDescent="0.2">
      <c r="A9311" s="88">
        <v>10232</v>
      </c>
      <c r="B9311" s="89">
        <v>199.61</v>
      </c>
      <c r="C9311" s="89">
        <f>LN(Table3[[#This Row],[Value]]/B9310)</f>
        <v>-1.3089648135701317E-2</v>
      </c>
      <c r="D9311" s="89"/>
      <c r="E9311" s="89"/>
      <c r="F9311" s="89">
        <f>Table3[[#This Row],[Yield]]/100*(1+F9310)</f>
        <v>0</v>
      </c>
    </row>
    <row r="9312" spans="1:6" x14ac:dyDescent="0.2">
      <c r="A9312" s="88">
        <v>10233</v>
      </c>
      <c r="B9312" s="89">
        <v>201.45</v>
      </c>
      <c r="C9312" s="89">
        <f>LN(Table3[[#This Row],[Value]]/B9311)</f>
        <v>9.1757488145647777E-3</v>
      </c>
      <c r="D9312" s="89"/>
      <c r="E9312" s="89"/>
      <c r="F9312" s="89">
        <f>Table3[[#This Row],[Yield]]/100*(1+F9311)</f>
        <v>0</v>
      </c>
    </row>
    <row r="9313" spans="1:6" x14ac:dyDescent="0.2">
      <c r="A9313" s="88">
        <v>10234</v>
      </c>
      <c r="B9313" s="89">
        <v>201.97</v>
      </c>
      <c r="C9313" s="89">
        <f>LN(Table3[[#This Row],[Value]]/B9312)</f>
        <v>2.577959882940792E-3</v>
      </c>
      <c r="D9313" s="89"/>
      <c r="E9313" s="89"/>
      <c r="F9313" s="89">
        <f>Table3[[#This Row],[Yield]]/100*(1+F9312)</f>
        <v>0</v>
      </c>
    </row>
    <row r="9314" spans="1:6" x14ac:dyDescent="0.2">
      <c r="A9314" s="88">
        <v>10236</v>
      </c>
      <c r="B9314" s="89">
        <v>199.63</v>
      </c>
      <c r="C9314" s="89">
        <f>LN(Table3[[#This Row],[Value]]/B9313)</f>
        <v>-1.1653518335734723E-2</v>
      </c>
      <c r="D9314" s="89"/>
      <c r="E9314" s="89"/>
      <c r="F9314" s="89">
        <f>Table3[[#This Row],[Yield]]/100*(1+F9313)</f>
        <v>0</v>
      </c>
    </row>
    <row r="9315" spans="1:6" x14ac:dyDescent="0.2">
      <c r="A9315" s="88">
        <v>10237</v>
      </c>
      <c r="B9315" s="89">
        <v>197.52</v>
      </c>
      <c r="C9315" s="89">
        <f>LN(Table3[[#This Row],[Value]]/B9314)</f>
        <v>-1.0625808147638128E-2</v>
      </c>
      <c r="D9315" s="89"/>
      <c r="E9315" s="89"/>
      <c r="F9315" s="89">
        <f>Table3[[#This Row],[Yield]]/100*(1+F9314)</f>
        <v>0</v>
      </c>
    </row>
    <row r="9316" spans="1:6" x14ac:dyDescent="0.2">
      <c r="A9316" s="88">
        <v>10238</v>
      </c>
      <c r="B9316" s="89">
        <v>197.43</v>
      </c>
      <c r="C9316" s="89">
        <f>LN(Table3[[#This Row],[Value]]/B9315)</f>
        <v>-4.5575390078659618E-4</v>
      </c>
      <c r="D9316" s="89"/>
      <c r="E9316" s="89"/>
      <c r="F9316" s="89">
        <f>Table3[[#This Row],[Yield]]/100*(1+F9315)</f>
        <v>0</v>
      </c>
    </row>
    <row r="9317" spans="1:6" x14ac:dyDescent="0.2">
      <c r="A9317" s="88">
        <v>10239</v>
      </c>
      <c r="B9317" s="89">
        <v>198.35</v>
      </c>
      <c r="C9317" s="89">
        <f>LN(Table3[[#This Row],[Value]]/B9316)</f>
        <v>4.6490558242015421E-3</v>
      </c>
      <c r="D9317" s="89"/>
      <c r="E9317" s="89"/>
      <c r="F9317" s="89">
        <f>Table3[[#This Row],[Yield]]/100*(1+F9316)</f>
        <v>0</v>
      </c>
    </row>
    <row r="9318" spans="1:6" x14ac:dyDescent="0.2">
      <c r="A9318" s="88">
        <v>10240</v>
      </c>
      <c r="B9318" s="89">
        <v>199.51</v>
      </c>
      <c r="C9318" s="89">
        <f>LN(Table3[[#This Row],[Value]]/B9317)</f>
        <v>5.8312134266306371E-3</v>
      </c>
      <c r="D9318" s="89"/>
      <c r="E9318" s="89"/>
      <c r="F9318" s="89">
        <f>Table3[[#This Row],[Yield]]/100*(1+F9317)</f>
        <v>0</v>
      </c>
    </row>
    <row r="9319" spans="1:6" x14ac:dyDescent="0.2">
      <c r="A9319" s="88">
        <v>10241</v>
      </c>
      <c r="B9319" s="89">
        <v>197.96</v>
      </c>
      <c r="C9319" s="89">
        <f>LN(Table3[[#This Row],[Value]]/B9318)</f>
        <v>-7.7993703032844027E-3</v>
      </c>
      <c r="D9319" s="89"/>
      <c r="E9319" s="89"/>
      <c r="F9319" s="89">
        <f>Table3[[#This Row],[Yield]]/100*(1+F9318)</f>
        <v>0</v>
      </c>
    </row>
    <row r="9320" spans="1:6" x14ac:dyDescent="0.2">
      <c r="A9320" s="88">
        <v>10243</v>
      </c>
      <c r="B9320" s="89">
        <v>195.41</v>
      </c>
      <c r="C9320" s="89">
        <f>LN(Table3[[#This Row],[Value]]/B9319)</f>
        <v>-1.2965074711833263E-2</v>
      </c>
      <c r="D9320" s="89"/>
      <c r="E9320" s="89"/>
      <c r="F9320" s="89">
        <f>Table3[[#This Row],[Yield]]/100*(1+F9319)</f>
        <v>0</v>
      </c>
    </row>
    <row r="9321" spans="1:6" x14ac:dyDescent="0.2">
      <c r="A9321" s="88">
        <v>10244</v>
      </c>
      <c r="B9321" s="89">
        <v>195.35</v>
      </c>
      <c r="C9321" s="89">
        <f>LN(Table3[[#This Row],[Value]]/B9320)</f>
        <v>-3.0709387077248773E-4</v>
      </c>
      <c r="D9321" s="89"/>
      <c r="E9321" s="89"/>
      <c r="F9321" s="89">
        <f>Table3[[#This Row],[Yield]]/100*(1+F9320)</f>
        <v>0</v>
      </c>
    </row>
    <row r="9322" spans="1:6" x14ac:dyDescent="0.2">
      <c r="A9322" s="88">
        <v>10245</v>
      </c>
      <c r="B9322" s="89">
        <v>194.5</v>
      </c>
      <c r="C9322" s="89">
        <f>LN(Table3[[#This Row],[Value]]/B9321)</f>
        <v>-4.3606584425785553E-3</v>
      </c>
      <c r="D9322" s="89"/>
      <c r="E9322" s="89"/>
      <c r="F9322" s="89">
        <f>Table3[[#This Row],[Yield]]/100*(1+F9321)</f>
        <v>0</v>
      </c>
    </row>
    <row r="9323" spans="1:6" x14ac:dyDescent="0.2">
      <c r="A9323" s="88">
        <v>10246</v>
      </c>
      <c r="B9323" s="89">
        <v>196.24</v>
      </c>
      <c r="C9323" s="89">
        <f>LN(Table3[[#This Row],[Value]]/B9322)</f>
        <v>8.906236891732866E-3</v>
      </c>
      <c r="D9323" s="89"/>
      <c r="E9323" s="89"/>
      <c r="F9323" s="89">
        <f>Table3[[#This Row],[Yield]]/100*(1+F9322)</f>
        <v>0</v>
      </c>
    </row>
    <row r="9324" spans="1:6" x14ac:dyDescent="0.2">
      <c r="A9324" s="88">
        <v>10247</v>
      </c>
      <c r="B9324" s="89">
        <v>198.06</v>
      </c>
      <c r="C9324" s="89">
        <f>LN(Table3[[#This Row],[Value]]/B9323)</f>
        <v>9.2316151429227243E-3</v>
      </c>
      <c r="D9324" s="89"/>
      <c r="E9324" s="89"/>
      <c r="F9324" s="89">
        <f>Table3[[#This Row],[Yield]]/100*(1+F9323)</f>
        <v>0</v>
      </c>
    </row>
    <row r="9325" spans="1:6" x14ac:dyDescent="0.2">
      <c r="A9325" s="88">
        <v>10248</v>
      </c>
      <c r="B9325" s="89">
        <v>198.46</v>
      </c>
      <c r="C9325" s="89">
        <f>LN(Table3[[#This Row],[Value]]/B9324)</f>
        <v>2.0175533929388998E-3</v>
      </c>
      <c r="D9325" s="89"/>
      <c r="E9325" s="89"/>
      <c r="F9325" s="89">
        <f>Table3[[#This Row],[Yield]]/100*(1+F9324)</f>
        <v>0</v>
      </c>
    </row>
    <row r="9326" spans="1:6" x14ac:dyDescent="0.2">
      <c r="A9326" s="88">
        <v>10250</v>
      </c>
      <c r="B9326" s="89">
        <v>199.72</v>
      </c>
      <c r="C9326" s="89">
        <f>LN(Table3[[#This Row],[Value]]/B9325)</f>
        <v>6.3288171463130706E-3</v>
      </c>
      <c r="D9326" s="89"/>
      <c r="E9326" s="89"/>
      <c r="F9326" s="89">
        <f>Table3[[#This Row],[Yield]]/100*(1+F9325)</f>
        <v>0</v>
      </c>
    </row>
    <row r="9327" spans="1:6" x14ac:dyDescent="0.2">
      <c r="A9327" s="88">
        <v>10251</v>
      </c>
      <c r="B9327" s="89">
        <v>201.01</v>
      </c>
      <c r="C9327" s="89">
        <f>LN(Table3[[#This Row],[Value]]/B9326)</f>
        <v>6.4382724328961409E-3</v>
      </c>
      <c r="D9327" s="89"/>
      <c r="E9327" s="89"/>
      <c r="F9327" s="89">
        <f>Table3[[#This Row],[Yield]]/100*(1+F9326)</f>
        <v>0</v>
      </c>
    </row>
    <row r="9328" spans="1:6" x14ac:dyDescent="0.2">
      <c r="A9328" s="88">
        <v>10252</v>
      </c>
      <c r="B9328" s="89">
        <v>198.58</v>
      </c>
      <c r="C9328" s="89">
        <f>LN(Table3[[#This Row],[Value]]/B9327)</f>
        <v>-1.216261645985659E-2</v>
      </c>
      <c r="D9328" s="89"/>
      <c r="E9328" s="89"/>
      <c r="F9328" s="89">
        <f>Table3[[#This Row],[Yield]]/100*(1+F9327)</f>
        <v>0</v>
      </c>
    </row>
    <row r="9329" spans="1:6" x14ac:dyDescent="0.2">
      <c r="A9329" s="88">
        <v>10253</v>
      </c>
      <c r="B9329" s="89">
        <v>199.6</v>
      </c>
      <c r="C9329" s="89">
        <f>LN(Table3[[#This Row],[Value]]/B9328)</f>
        <v>5.1233222719154975E-3</v>
      </c>
      <c r="D9329" s="89"/>
      <c r="E9329" s="89"/>
      <c r="F9329" s="89">
        <f>Table3[[#This Row],[Yield]]/100*(1+F9328)</f>
        <v>0</v>
      </c>
    </row>
    <row r="9330" spans="1:6" x14ac:dyDescent="0.2">
      <c r="A9330" s="88">
        <v>10254</v>
      </c>
      <c r="B9330" s="89">
        <v>200.31</v>
      </c>
      <c r="C9330" s="89">
        <f>LN(Table3[[#This Row],[Value]]/B9329)</f>
        <v>3.5508026605235634E-3</v>
      </c>
      <c r="D9330" s="89"/>
      <c r="E9330" s="89"/>
      <c r="F9330" s="89">
        <f>Table3[[#This Row],[Yield]]/100*(1+F9329)</f>
        <v>0</v>
      </c>
    </row>
    <row r="9331" spans="1:6" x14ac:dyDescent="0.2">
      <c r="A9331" s="88">
        <v>10255</v>
      </c>
      <c r="B9331" s="89">
        <v>198.87</v>
      </c>
      <c r="C9331" s="89">
        <f>LN(Table3[[#This Row],[Value]]/B9330)</f>
        <v>-7.2148216164771945E-3</v>
      </c>
      <c r="D9331" s="89"/>
      <c r="E9331" s="89"/>
      <c r="F9331" s="89">
        <f>Table3[[#This Row],[Yield]]/100*(1+F9330)</f>
        <v>0</v>
      </c>
    </row>
    <row r="9332" spans="1:6" x14ac:dyDescent="0.2">
      <c r="A9332" s="88">
        <v>10257</v>
      </c>
      <c r="B9332" s="89">
        <v>197.57</v>
      </c>
      <c r="C9332" s="89">
        <f>LN(Table3[[#This Row],[Value]]/B9331)</f>
        <v>-6.5583929960962408E-3</v>
      </c>
      <c r="D9332" s="89"/>
      <c r="E9332" s="89"/>
      <c r="F9332" s="89">
        <f>Table3[[#This Row],[Yield]]/100*(1+F9331)</f>
        <v>0</v>
      </c>
    </row>
    <row r="9333" spans="1:6" x14ac:dyDescent="0.2">
      <c r="A9333" s="88">
        <v>10258</v>
      </c>
      <c r="B9333" s="89">
        <v>198.59</v>
      </c>
      <c r="C9333" s="89">
        <f>LN(Table3[[#This Row],[Value]]/B9332)</f>
        <v>5.1494459507597234E-3</v>
      </c>
      <c r="D9333" s="89"/>
      <c r="E9333" s="89"/>
      <c r="F9333" s="89">
        <f>Table3[[#This Row],[Yield]]/100*(1+F9332)</f>
        <v>0</v>
      </c>
    </row>
    <row r="9334" spans="1:6" x14ac:dyDescent="0.2">
      <c r="A9334" s="88">
        <v>10259</v>
      </c>
      <c r="B9334" s="89">
        <v>197.98</v>
      </c>
      <c r="C9334" s="89">
        <f>LN(Table3[[#This Row],[Value]]/B9333)</f>
        <v>-3.0763823844120776E-3</v>
      </c>
      <c r="D9334" s="89"/>
      <c r="E9334" s="89"/>
      <c r="F9334" s="89">
        <f>Table3[[#This Row],[Yield]]/100*(1+F9333)</f>
        <v>0</v>
      </c>
    </row>
    <row r="9335" spans="1:6" x14ac:dyDescent="0.2">
      <c r="A9335" s="88">
        <v>10260</v>
      </c>
      <c r="B9335" s="89">
        <v>199.2</v>
      </c>
      <c r="C9335" s="89">
        <f>LN(Table3[[#This Row],[Value]]/B9334)</f>
        <v>6.1433296588366167E-3</v>
      </c>
      <c r="D9335" s="89"/>
      <c r="E9335" s="89"/>
      <c r="F9335" s="89">
        <f>Table3[[#This Row],[Yield]]/100*(1+F9334)</f>
        <v>0</v>
      </c>
    </row>
    <row r="9336" spans="1:6" x14ac:dyDescent="0.2">
      <c r="A9336" s="88">
        <v>10261</v>
      </c>
      <c r="B9336" s="89">
        <v>196.3</v>
      </c>
      <c r="C9336" s="89">
        <f>LN(Table3[[#This Row],[Value]]/B9335)</f>
        <v>-1.4665243868082324E-2</v>
      </c>
      <c r="D9336" s="89"/>
      <c r="E9336" s="89"/>
      <c r="F9336" s="89">
        <f>Table3[[#This Row],[Yield]]/100*(1+F9335)</f>
        <v>0</v>
      </c>
    </row>
    <row r="9337" spans="1:6" x14ac:dyDescent="0.2">
      <c r="A9337" s="88">
        <v>10262</v>
      </c>
      <c r="B9337" s="89">
        <v>196.53</v>
      </c>
      <c r="C9337" s="89">
        <f>LN(Table3[[#This Row],[Value]]/B9336)</f>
        <v>1.170990129479322E-3</v>
      </c>
      <c r="D9337" s="89"/>
      <c r="E9337" s="89"/>
      <c r="F9337" s="89">
        <f>Table3[[#This Row],[Yield]]/100*(1+F9336)</f>
        <v>0</v>
      </c>
    </row>
    <row r="9338" spans="1:6" x14ac:dyDescent="0.2">
      <c r="A9338" s="88">
        <v>10264</v>
      </c>
      <c r="B9338" s="89">
        <v>196.63</v>
      </c>
      <c r="C9338" s="89">
        <f>LN(Table3[[#This Row],[Value]]/B9337)</f>
        <v>5.0869875957083659E-4</v>
      </c>
      <c r="D9338" s="89"/>
      <c r="E9338" s="89"/>
      <c r="F9338" s="89">
        <f>Table3[[#This Row],[Yield]]/100*(1+F9337)</f>
        <v>0</v>
      </c>
    </row>
    <row r="9339" spans="1:6" x14ac:dyDescent="0.2">
      <c r="A9339" s="88">
        <v>10265</v>
      </c>
      <c r="B9339" s="89">
        <v>196.85</v>
      </c>
      <c r="C9339" s="89">
        <f>LN(Table3[[#This Row],[Value]]/B9338)</f>
        <v>1.1182272182808266E-3</v>
      </c>
      <c r="D9339" s="89"/>
      <c r="E9339" s="89"/>
      <c r="F9339" s="89">
        <f>Table3[[#This Row],[Yield]]/100*(1+F9338)</f>
        <v>0</v>
      </c>
    </row>
    <row r="9340" spans="1:6" x14ac:dyDescent="0.2">
      <c r="A9340" s="88">
        <v>10266</v>
      </c>
      <c r="B9340" s="89">
        <v>197.86</v>
      </c>
      <c r="C9340" s="89">
        <f>LN(Table3[[#This Row],[Value]]/B9339)</f>
        <v>5.1176925053300088E-3</v>
      </c>
      <c r="D9340" s="89"/>
      <c r="E9340" s="89"/>
      <c r="F9340" s="89">
        <f>Table3[[#This Row],[Yield]]/100*(1+F9339)</f>
        <v>0</v>
      </c>
    </row>
    <row r="9341" spans="1:6" x14ac:dyDescent="0.2">
      <c r="A9341" s="88">
        <v>10267</v>
      </c>
      <c r="B9341" s="89">
        <v>199.35</v>
      </c>
      <c r="C9341" s="89">
        <f>LN(Table3[[#This Row],[Value]]/B9340)</f>
        <v>7.5023639322874206E-3</v>
      </c>
      <c r="D9341" s="89"/>
      <c r="E9341" s="89"/>
      <c r="F9341" s="89">
        <f>Table3[[#This Row],[Yield]]/100*(1+F9340)</f>
        <v>0</v>
      </c>
    </row>
    <row r="9342" spans="1:6" x14ac:dyDescent="0.2">
      <c r="A9342" s="88">
        <v>10268</v>
      </c>
      <c r="B9342" s="89">
        <v>199.02</v>
      </c>
      <c r="C9342" s="89">
        <f>LN(Table3[[#This Row],[Value]]/B9341)</f>
        <v>-1.6567516403479064E-3</v>
      </c>
      <c r="D9342" s="89"/>
      <c r="E9342" s="89"/>
      <c r="F9342" s="89">
        <f>Table3[[#This Row],[Yield]]/100*(1+F9341)</f>
        <v>0</v>
      </c>
    </row>
    <row r="9343" spans="1:6" x14ac:dyDescent="0.2">
      <c r="A9343" s="88">
        <v>10269</v>
      </c>
      <c r="B9343" s="89">
        <v>199.16</v>
      </c>
      <c r="C9343" s="89">
        <f>LN(Table3[[#This Row],[Value]]/B9342)</f>
        <v>7.031995869658641E-4</v>
      </c>
      <c r="D9343" s="89"/>
      <c r="E9343" s="89"/>
      <c r="F9343" s="89">
        <f>Table3[[#This Row],[Yield]]/100*(1+F9342)</f>
        <v>0</v>
      </c>
    </row>
    <row r="9344" spans="1:6" x14ac:dyDescent="0.2">
      <c r="A9344" s="88">
        <v>10272</v>
      </c>
      <c r="B9344" s="89">
        <v>197.93</v>
      </c>
      <c r="C9344" s="89">
        <f>LN(Table3[[#This Row],[Value]]/B9343)</f>
        <v>-6.1950889413382145E-3</v>
      </c>
      <c r="D9344" s="89"/>
      <c r="E9344" s="89"/>
      <c r="F9344" s="89">
        <f>Table3[[#This Row],[Yield]]/100*(1+F9343)</f>
        <v>0</v>
      </c>
    </row>
    <row r="9345" spans="1:6" x14ac:dyDescent="0.2">
      <c r="A9345" s="88">
        <v>10273</v>
      </c>
      <c r="B9345" s="89">
        <v>197.59</v>
      </c>
      <c r="C9345" s="89">
        <f>LN(Table3[[#This Row],[Value]]/B9344)</f>
        <v>-1.7192560869177332E-3</v>
      </c>
      <c r="D9345" s="89"/>
      <c r="E9345" s="89"/>
      <c r="F9345" s="89">
        <f>Table3[[#This Row],[Yield]]/100*(1+F9344)</f>
        <v>0</v>
      </c>
    </row>
    <row r="9346" spans="1:6" x14ac:dyDescent="0.2">
      <c r="A9346" s="88">
        <v>10274</v>
      </c>
      <c r="B9346" s="89">
        <v>196.3</v>
      </c>
      <c r="C9346" s="89">
        <f>LN(Table3[[#This Row],[Value]]/B9345)</f>
        <v>-6.5500754633106119E-3</v>
      </c>
      <c r="D9346" s="89"/>
      <c r="E9346" s="89"/>
      <c r="F9346" s="89">
        <f>Table3[[#This Row],[Yield]]/100*(1+F9345)</f>
        <v>0</v>
      </c>
    </row>
    <row r="9347" spans="1:6" x14ac:dyDescent="0.2">
      <c r="A9347" s="88">
        <v>10275</v>
      </c>
      <c r="B9347" s="89">
        <v>192.48</v>
      </c>
      <c r="C9347" s="89">
        <f>LN(Table3[[#This Row],[Value]]/B9346)</f>
        <v>-1.9651849056046711E-2</v>
      </c>
      <c r="D9347" s="89"/>
      <c r="E9347" s="89"/>
      <c r="F9347" s="89">
        <f>Table3[[#This Row],[Yield]]/100*(1+F9346)</f>
        <v>0</v>
      </c>
    </row>
    <row r="9348" spans="1:6" x14ac:dyDescent="0.2">
      <c r="A9348" s="88">
        <v>10276</v>
      </c>
      <c r="B9348" s="89">
        <v>191.8</v>
      </c>
      <c r="C9348" s="89">
        <f>LN(Table3[[#This Row],[Value]]/B9347)</f>
        <v>-3.5390897770308009E-3</v>
      </c>
      <c r="D9348" s="89"/>
      <c r="E9348" s="89"/>
      <c r="F9348" s="89">
        <f>Table3[[#This Row],[Yield]]/100*(1+F9347)</f>
        <v>0</v>
      </c>
    </row>
    <row r="9349" spans="1:6" x14ac:dyDescent="0.2">
      <c r="A9349" s="88">
        <v>10278</v>
      </c>
      <c r="B9349" s="89">
        <v>191.33</v>
      </c>
      <c r="C9349" s="89">
        <f>LN(Table3[[#This Row],[Value]]/B9348)</f>
        <v>-2.4534765524264956E-3</v>
      </c>
      <c r="D9349" s="89"/>
      <c r="E9349" s="89"/>
      <c r="F9349" s="89">
        <f>Table3[[#This Row],[Yield]]/100*(1+F9348)</f>
        <v>0</v>
      </c>
    </row>
    <row r="9350" spans="1:6" x14ac:dyDescent="0.2">
      <c r="A9350" s="88">
        <v>10279</v>
      </c>
      <c r="B9350" s="89">
        <v>192.81</v>
      </c>
      <c r="C9350" s="89">
        <f>LN(Table3[[#This Row],[Value]]/B9349)</f>
        <v>7.7055621543931554E-3</v>
      </c>
      <c r="D9350" s="89"/>
      <c r="E9350" s="89"/>
      <c r="F9350" s="89">
        <f>Table3[[#This Row],[Yield]]/100*(1+F9349)</f>
        <v>0</v>
      </c>
    </row>
    <row r="9351" spans="1:6" x14ac:dyDescent="0.2">
      <c r="A9351" s="88">
        <v>10281</v>
      </c>
      <c r="B9351" s="89">
        <v>193.09</v>
      </c>
      <c r="C9351" s="89">
        <f>LN(Table3[[#This Row],[Value]]/B9350)</f>
        <v>1.4511534031427836E-3</v>
      </c>
      <c r="D9351" s="89"/>
      <c r="E9351" s="89"/>
      <c r="F9351" s="89">
        <f>Table3[[#This Row],[Yield]]/100*(1+F9350)</f>
        <v>0</v>
      </c>
    </row>
    <row r="9352" spans="1:6" x14ac:dyDescent="0.2">
      <c r="A9352" s="88">
        <v>10282</v>
      </c>
      <c r="B9352" s="89">
        <v>193.15</v>
      </c>
      <c r="C9352" s="89">
        <f>LN(Table3[[#This Row],[Value]]/B9351)</f>
        <v>3.1068765784293223E-4</v>
      </c>
      <c r="D9352" s="89"/>
      <c r="E9352" s="89"/>
      <c r="F9352" s="89">
        <f>Table3[[#This Row],[Yield]]/100*(1+F9351)</f>
        <v>0</v>
      </c>
    </row>
    <row r="9353" spans="1:6" x14ac:dyDescent="0.2">
      <c r="A9353" s="88">
        <v>10283</v>
      </c>
      <c r="B9353" s="89">
        <v>193.08</v>
      </c>
      <c r="C9353" s="89">
        <f>LN(Table3[[#This Row],[Value]]/B9352)</f>
        <v>-3.6247831999814626E-4</v>
      </c>
      <c r="D9353" s="89"/>
      <c r="E9353" s="89"/>
      <c r="F9353" s="89">
        <f>Table3[[#This Row],[Yield]]/100*(1+F9352)</f>
        <v>0</v>
      </c>
    </row>
    <row r="9354" spans="1:6" x14ac:dyDescent="0.2">
      <c r="A9354" s="88">
        <v>10285</v>
      </c>
      <c r="B9354" s="89">
        <v>192.12</v>
      </c>
      <c r="C9354" s="89">
        <f>LN(Table3[[#This Row],[Value]]/B9353)</f>
        <v>-4.9844339956685397E-3</v>
      </c>
      <c r="D9354" s="89"/>
      <c r="E9354" s="89"/>
      <c r="F9354" s="89">
        <f>Table3[[#This Row],[Yield]]/100*(1+F9353)</f>
        <v>0</v>
      </c>
    </row>
    <row r="9355" spans="1:6" x14ac:dyDescent="0.2">
      <c r="A9355" s="88">
        <v>10286</v>
      </c>
      <c r="B9355" s="89">
        <v>193.94</v>
      </c>
      <c r="C9355" s="89">
        <f>LN(Table3[[#This Row],[Value]]/B9354)</f>
        <v>9.4286560797765869E-3</v>
      </c>
      <c r="D9355" s="89"/>
      <c r="E9355" s="89"/>
      <c r="F9355" s="89">
        <f>Table3[[#This Row],[Yield]]/100*(1+F9354)</f>
        <v>0</v>
      </c>
    </row>
    <row r="9356" spans="1:6" x14ac:dyDescent="0.2">
      <c r="A9356" s="88">
        <v>10287</v>
      </c>
      <c r="B9356" s="89">
        <v>194.78</v>
      </c>
      <c r="C9356" s="89">
        <f>LN(Table3[[#This Row],[Value]]/B9355)</f>
        <v>4.3218836566529311E-3</v>
      </c>
      <c r="D9356" s="89"/>
      <c r="E9356" s="89"/>
      <c r="F9356" s="89">
        <f>Table3[[#This Row],[Yield]]/100*(1+F9355)</f>
        <v>0</v>
      </c>
    </row>
    <row r="9357" spans="1:6" x14ac:dyDescent="0.2">
      <c r="A9357" s="88">
        <v>10288</v>
      </c>
      <c r="B9357" s="89">
        <v>194.81</v>
      </c>
      <c r="C9357" s="89">
        <f>LN(Table3[[#This Row],[Value]]/B9356)</f>
        <v>1.5400806005959786E-4</v>
      </c>
      <c r="D9357" s="89"/>
      <c r="E9357" s="89"/>
      <c r="F9357" s="89">
        <f>Table3[[#This Row],[Yield]]/100*(1+F9356)</f>
        <v>0</v>
      </c>
    </row>
    <row r="9358" spans="1:6" x14ac:dyDescent="0.2">
      <c r="A9358" s="88">
        <v>10289</v>
      </c>
      <c r="B9358" s="89">
        <v>194.53</v>
      </c>
      <c r="C9358" s="89">
        <f>LN(Table3[[#This Row],[Value]]/B9357)</f>
        <v>-1.4383317833870221E-3</v>
      </c>
      <c r="D9358" s="89"/>
      <c r="E9358" s="89"/>
      <c r="F9358" s="89">
        <f>Table3[[#This Row],[Yield]]/100*(1+F9357)</f>
        <v>0</v>
      </c>
    </row>
    <row r="9359" spans="1:6" x14ac:dyDescent="0.2">
      <c r="A9359" s="88">
        <v>10290</v>
      </c>
      <c r="B9359" s="89">
        <v>195.43</v>
      </c>
      <c r="C9359" s="89">
        <f>LN(Table3[[#This Row],[Value]]/B9358)</f>
        <v>4.6158662322597181E-3</v>
      </c>
      <c r="D9359" s="89"/>
      <c r="E9359" s="89"/>
      <c r="F9359" s="89">
        <f>Table3[[#This Row],[Yield]]/100*(1+F9358)</f>
        <v>0</v>
      </c>
    </row>
    <row r="9360" spans="1:6" x14ac:dyDescent="0.2">
      <c r="A9360" s="88">
        <v>10292</v>
      </c>
      <c r="B9360" s="89">
        <v>197.8</v>
      </c>
      <c r="C9360" s="89">
        <f>LN(Table3[[#This Row],[Value]]/B9359)</f>
        <v>1.2054160146626396E-2</v>
      </c>
      <c r="D9360" s="89"/>
      <c r="E9360" s="89"/>
      <c r="F9360" s="89">
        <f>Table3[[#This Row],[Yield]]/100*(1+F9359)</f>
        <v>0</v>
      </c>
    </row>
    <row r="9361" spans="1:6" x14ac:dyDescent="0.2">
      <c r="A9361" s="88">
        <v>10293</v>
      </c>
      <c r="B9361" s="89">
        <v>199.51</v>
      </c>
      <c r="C9361" s="89">
        <f>LN(Table3[[#This Row],[Value]]/B9360)</f>
        <v>8.6079411983578987E-3</v>
      </c>
      <c r="D9361" s="89"/>
      <c r="E9361" s="89"/>
      <c r="F9361" s="89">
        <f>Table3[[#This Row],[Yield]]/100*(1+F9360)</f>
        <v>0</v>
      </c>
    </row>
    <row r="9362" spans="1:6" x14ac:dyDescent="0.2">
      <c r="A9362" s="88">
        <v>10294</v>
      </c>
      <c r="B9362" s="89">
        <v>197.48</v>
      </c>
      <c r="C9362" s="89">
        <f>LN(Table3[[#This Row],[Value]]/B9361)</f>
        <v>-1.02270469963077E-2</v>
      </c>
      <c r="D9362" s="89"/>
      <c r="E9362" s="89"/>
      <c r="F9362" s="89">
        <f>Table3[[#This Row],[Yield]]/100*(1+F9361)</f>
        <v>0</v>
      </c>
    </row>
    <row r="9363" spans="1:6" x14ac:dyDescent="0.2">
      <c r="A9363" s="88">
        <v>10295</v>
      </c>
      <c r="B9363" s="89">
        <v>198.26</v>
      </c>
      <c r="C9363" s="89">
        <f>LN(Table3[[#This Row],[Value]]/B9362)</f>
        <v>3.9419872140892993E-3</v>
      </c>
      <c r="D9363" s="89"/>
      <c r="E9363" s="89"/>
      <c r="F9363" s="89">
        <f>Table3[[#This Row],[Yield]]/100*(1+F9362)</f>
        <v>0</v>
      </c>
    </row>
    <row r="9364" spans="1:6" x14ac:dyDescent="0.2">
      <c r="A9364" s="88">
        <v>10296</v>
      </c>
      <c r="B9364" s="89">
        <v>201.32</v>
      </c>
      <c r="C9364" s="89">
        <f>LN(Table3[[#This Row],[Value]]/B9363)</f>
        <v>1.5316381303407884E-2</v>
      </c>
      <c r="D9364" s="89"/>
      <c r="E9364" s="89"/>
      <c r="F9364" s="89">
        <f>Table3[[#This Row],[Yield]]/100*(1+F9363)</f>
        <v>0</v>
      </c>
    </row>
    <row r="9365" spans="1:6" x14ac:dyDescent="0.2">
      <c r="A9365" s="88">
        <v>10297</v>
      </c>
      <c r="B9365" s="89">
        <v>200.24</v>
      </c>
      <c r="C9365" s="89">
        <f>LN(Table3[[#This Row],[Value]]/B9364)</f>
        <v>-5.379034784640419E-3</v>
      </c>
      <c r="D9365" s="89"/>
      <c r="E9365" s="89"/>
      <c r="F9365" s="89">
        <f>Table3[[#This Row],[Yield]]/100*(1+F9364)</f>
        <v>0</v>
      </c>
    </row>
    <row r="9366" spans="1:6" x14ac:dyDescent="0.2">
      <c r="A9366" s="88">
        <v>10299</v>
      </c>
      <c r="B9366" s="89">
        <v>203.33</v>
      </c>
      <c r="C9366" s="89">
        <f>LN(Table3[[#This Row],[Value]]/B9365)</f>
        <v>1.531362779873156E-2</v>
      </c>
      <c r="D9366" s="89"/>
      <c r="E9366" s="89"/>
      <c r="F9366" s="89">
        <f>Table3[[#This Row],[Yield]]/100*(1+F9365)</f>
        <v>0</v>
      </c>
    </row>
    <row r="9367" spans="1:6" x14ac:dyDescent="0.2">
      <c r="A9367" s="88">
        <v>10300</v>
      </c>
      <c r="B9367" s="89">
        <v>202.31</v>
      </c>
      <c r="C9367" s="89">
        <f>LN(Table3[[#This Row],[Value]]/B9366)</f>
        <v>-5.0291004329279954E-3</v>
      </c>
      <c r="D9367" s="89"/>
      <c r="E9367" s="89"/>
      <c r="F9367" s="89">
        <f>Table3[[#This Row],[Yield]]/100*(1+F9366)</f>
        <v>0</v>
      </c>
    </row>
    <row r="9368" spans="1:6" x14ac:dyDescent="0.2">
      <c r="A9368" s="88">
        <v>10301</v>
      </c>
      <c r="B9368" s="89">
        <v>201.04</v>
      </c>
      <c r="C9368" s="89">
        <f>LN(Table3[[#This Row],[Value]]/B9367)</f>
        <v>-6.2972812539857292E-3</v>
      </c>
      <c r="D9368" s="89"/>
      <c r="E9368" s="89"/>
      <c r="F9368" s="89">
        <f>Table3[[#This Row],[Yield]]/100*(1+F9367)</f>
        <v>0</v>
      </c>
    </row>
    <row r="9369" spans="1:6" x14ac:dyDescent="0.2">
      <c r="A9369" s="88">
        <v>10302</v>
      </c>
      <c r="B9369" s="89">
        <v>202.91</v>
      </c>
      <c r="C9369" s="89">
        <f>LN(Table3[[#This Row],[Value]]/B9368)</f>
        <v>9.2586377441962672E-3</v>
      </c>
      <c r="D9369" s="89"/>
      <c r="E9369" s="89"/>
      <c r="F9369" s="89">
        <f>Table3[[#This Row],[Yield]]/100*(1+F9368)</f>
        <v>0</v>
      </c>
    </row>
    <row r="9370" spans="1:6" x14ac:dyDescent="0.2">
      <c r="A9370" s="88">
        <v>10303</v>
      </c>
      <c r="B9370" s="89">
        <v>204.7</v>
      </c>
      <c r="C9370" s="89">
        <f>LN(Table3[[#This Row],[Value]]/B9369)</f>
        <v>8.7829616877108628E-3</v>
      </c>
      <c r="D9370" s="89"/>
      <c r="E9370" s="89"/>
      <c r="F9370" s="89">
        <f>Table3[[#This Row],[Yield]]/100*(1+F9369)</f>
        <v>0</v>
      </c>
    </row>
    <row r="9371" spans="1:6" x14ac:dyDescent="0.2">
      <c r="A9371" s="88">
        <v>10304</v>
      </c>
      <c r="B9371" s="89">
        <v>204.03</v>
      </c>
      <c r="C9371" s="89">
        <f>LN(Table3[[#This Row],[Value]]/B9370)</f>
        <v>-3.2784508115867609E-3</v>
      </c>
      <c r="D9371" s="89"/>
      <c r="E9371" s="89"/>
      <c r="F9371" s="89">
        <f>Table3[[#This Row],[Yield]]/100*(1+F9370)</f>
        <v>0</v>
      </c>
    </row>
    <row r="9372" spans="1:6" x14ac:dyDescent="0.2">
      <c r="A9372" s="88">
        <v>10306</v>
      </c>
      <c r="B9372" s="89">
        <v>203.66</v>
      </c>
      <c r="C9372" s="89">
        <f>LN(Table3[[#This Row],[Value]]/B9371)</f>
        <v>-1.8151051121376152E-3</v>
      </c>
      <c r="D9372" s="89"/>
      <c r="E9372" s="89"/>
      <c r="F9372" s="89">
        <f>Table3[[#This Row],[Yield]]/100*(1+F9371)</f>
        <v>0</v>
      </c>
    </row>
    <row r="9373" spans="1:6" x14ac:dyDescent="0.2">
      <c r="A9373" s="88">
        <v>10307</v>
      </c>
      <c r="B9373" s="89">
        <v>205.23</v>
      </c>
      <c r="C9373" s="89">
        <f>LN(Table3[[#This Row],[Value]]/B9372)</f>
        <v>7.6793646974969397E-3</v>
      </c>
      <c r="D9373" s="89"/>
      <c r="E9373" s="89"/>
      <c r="F9373" s="89">
        <f>Table3[[#This Row],[Yield]]/100*(1+F9372)</f>
        <v>0</v>
      </c>
    </row>
    <row r="9374" spans="1:6" x14ac:dyDescent="0.2">
      <c r="A9374" s="88">
        <v>10308</v>
      </c>
      <c r="B9374" s="89">
        <v>206.78</v>
      </c>
      <c r="C9374" s="89">
        <f>LN(Table3[[#This Row],[Value]]/B9373)</f>
        <v>7.5241247175307224E-3</v>
      </c>
      <c r="D9374" s="89"/>
      <c r="E9374" s="89"/>
      <c r="F9374" s="89">
        <f>Table3[[#This Row],[Yield]]/100*(1+F9373)</f>
        <v>0</v>
      </c>
    </row>
    <row r="9375" spans="1:6" x14ac:dyDescent="0.2">
      <c r="A9375" s="88">
        <v>10309</v>
      </c>
      <c r="B9375" s="89">
        <v>206.67</v>
      </c>
      <c r="C9375" s="89">
        <f>LN(Table3[[#This Row],[Value]]/B9374)</f>
        <v>-5.3210788533289497E-4</v>
      </c>
      <c r="D9375" s="89"/>
      <c r="E9375" s="89"/>
      <c r="F9375" s="89">
        <f>Table3[[#This Row],[Yield]]/100*(1+F9374)</f>
        <v>0</v>
      </c>
    </row>
    <row r="9376" spans="1:6" x14ac:dyDescent="0.2">
      <c r="A9376" s="88">
        <v>10310</v>
      </c>
      <c r="B9376" s="89">
        <v>208.56</v>
      </c>
      <c r="C9376" s="89">
        <f>LN(Table3[[#This Row],[Value]]/B9375)</f>
        <v>9.1034513520320912E-3</v>
      </c>
      <c r="D9376" s="89"/>
      <c r="E9376" s="89"/>
      <c r="F9376" s="89">
        <f>Table3[[#This Row],[Yield]]/100*(1+F9375)</f>
        <v>0</v>
      </c>
    </row>
    <row r="9377" spans="1:6" x14ac:dyDescent="0.2">
      <c r="A9377" s="88">
        <v>10311</v>
      </c>
      <c r="B9377" s="89">
        <v>209.1</v>
      </c>
      <c r="C9377" s="89">
        <f>LN(Table3[[#This Row],[Value]]/B9376)</f>
        <v>2.585836809341535E-3</v>
      </c>
      <c r="D9377" s="89"/>
      <c r="E9377" s="89"/>
      <c r="F9377" s="89">
        <f>Table3[[#This Row],[Yield]]/100*(1+F9376)</f>
        <v>0</v>
      </c>
    </row>
    <row r="9378" spans="1:6" x14ac:dyDescent="0.2">
      <c r="A9378" s="88">
        <v>10313</v>
      </c>
      <c r="B9378" s="89">
        <v>210.36</v>
      </c>
      <c r="C9378" s="89">
        <f>LN(Table3[[#This Row],[Value]]/B9377)</f>
        <v>6.0077422865556195E-3</v>
      </c>
      <c r="D9378" s="89"/>
      <c r="E9378" s="89"/>
      <c r="F9378" s="89">
        <f>Table3[[#This Row],[Yield]]/100*(1+F9377)</f>
        <v>0</v>
      </c>
    </row>
    <row r="9379" spans="1:6" x14ac:dyDescent="0.2">
      <c r="A9379" s="88">
        <v>10314</v>
      </c>
      <c r="B9379" s="89">
        <v>210.38</v>
      </c>
      <c r="C9379" s="89">
        <f>LN(Table3[[#This Row],[Value]]/B9378)</f>
        <v>9.5070589984504281E-5</v>
      </c>
      <c r="D9379" s="89"/>
      <c r="E9379" s="89"/>
      <c r="F9379" s="89">
        <f>Table3[[#This Row],[Yield]]/100*(1+F9378)</f>
        <v>0</v>
      </c>
    </row>
    <row r="9380" spans="1:6" x14ac:dyDescent="0.2">
      <c r="A9380" s="88">
        <v>10315</v>
      </c>
      <c r="B9380" s="89">
        <v>210.03</v>
      </c>
      <c r="C9380" s="89">
        <f>LN(Table3[[#This Row],[Value]]/B9379)</f>
        <v>-1.6650416539121509E-3</v>
      </c>
      <c r="D9380" s="89"/>
      <c r="E9380" s="89"/>
      <c r="F9380" s="89">
        <f>Table3[[#This Row],[Yield]]/100*(1+F9379)</f>
        <v>0</v>
      </c>
    </row>
    <row r="9381" spans="1:6" x14ac:dyDescent="0.2">
      <c r="A9381" s="88">
        <v>10316</v>
      </c>
      <c r="B9381" s="89">
        <v>210.76</v>
      </c>
      <c r="C9381" s="89">
        <f>LN(Table3[[#This Row],[Value]]/B9380)</f>
        <v>3.469667683869037E-3</v>
      </c>
      <c r="D9381" s="89"/>
      <c r="E9381" s="89"/>
      <c r="F9381" s="89">
        <f>Table3[[#This Row],[Yield]]/100*(1+F9380)</f>
        <v>0</v>
      </c>
    </row>
    <row r="9382" spans="1:6" x14ac:dyDescent="0.2">
      <c r="A9382" s="88">
        <v>10317</v>
      </c>
      <c r="B9382" s="89">
        <v>214.45</v>
      </c>
      <c r="C9382" s="89">
        <f>LN(Table3[[#This Row],[Value]]/B9381)</f>
        <v>1.7356565621804456E-2</v>
      </c>
      <c r="D9382" s="89"/>
      <c r="E9382" s="89"/>
      <c r="F9382" s="89">
        <f>Table3[[#This Row],[Yield]]/100*(1+F9381)</f>
        <v>0</v>
      </c>
    </row>
    <row r="9383" spans="1:6" x14ac:dyDescent="0.2">
      <c r="A9383" s="88">
        <v>10318</v>
      </c>
      <c r="B9383" s="89">
        <v>213.35</v>
      </c>
      <c r="C9383" s="89">
        <f>LN(Table3[[#This Row],[Value]]/B9382)</f>
        <v>-5.1426013288804178E-3</v>
      </c>
      <c r="D9383" s="89"/>
      <c r="E9383" s="89"/>
      <c r="F9383" s="89">
        <f>Table3[[#This Row],[Yield]]/100*(1+F9382)</f>
        <v>0</v>
      </c>
    </row>
    <row r="9384" spans="1:6" x14ac:dyDescent="0.2">
      <c r="A9384" s="88">
        <v>10320</v>
      </c>
      <c r="B9384" s="89">
        <v>209.33</v>
      </c>
      <c r="C9384" s="89">
        <f>LN(Table3[[#This Row],[Value]]/B9383)</f>
        <v>-1.9022055527580219E-2</v>
      </c>
      <c r="D9384" s="89"/>
      <c r="E9384" s="89"/>
      <c r="F9384" s="89">
        <f>Table3[[#This Row],[Yield]]/100*(1+F9383)</f>
        <v>0</v>
      </c>
    </row>
    <row r="9385" spans="1:6" x14ac:dyDescent="0.2">
      <c r="A9385" s="88">
        <v>10321</v>
      </c>
      <c r="B9385" s="89">
        <v>209.95</v>
      </c>
      <c r="C9385" s="89">
        <f>LN(Table3[[#This Row],[Value]]/B9384)</f>
        <v>2.9574530237734525E-3</v>
      </c>
      <c r="D9385" s="89"/>
      <c r="E9385" s="89"/>
      <c r="F9385" s="89">
        <f>Table3[[#This Row],[Yield]]/100*(1+F9384)</f>
        <v>0</v>
      </c>
    </row>
    <row r="9386" spans="1:6" x14ac:dyDescent="0.2">
      <c r="A9386" s="88">
        <v>10322</v>
      </c>
      <c r="B9386" s="89">
        <v>209.82</v>
      </c>
      <c r="C9386" s="89">
        <f>LN(Table3[[#This Row],[Value]]/B9385)</f>
        <v>-6.1938682686277051E-4</v>
      </c>
      <c r="D9386" s="89"/>
      <c r="E9386" s="89"/>
      <c r="F9386" s="89">
        <f>Table3[[#This Row],[Yield]]/100*(1+F9385)</f>
        <v>0</v>
      </c>
    </row>
    <row r="9387" spans="1:6" x14ac:dyDescent="0.2">
      <c r="A9387" s="88">
        <v>10323</v>
      </c>
      <c r="B9387" s="89">
        <v>212.12</v>
      </c>
      <c r="C9387" s="89">
        <f>LN(Table3[[#This Row],[Value]]/B9386)</f>
        <v>1.0902131965589772E-2</v>
      </c>
      <c r="D9387" s="89"/>
      <c r="E9387" s="89"/>
      <c r="F9387" s="89">
        <f>Table3[[#This Row],[Yield]]/100*(1+F9386)</f>
        <v>0</v>
      </c>
    </row>
    <row r="9388" spans="1:6" x14ac:dyDescent="0.2">
      <c r="A9388" s="88">
        <v>10327</v>
      </c>
      <c r="B9388" s="89">
        <v>211.53</v>
      </c>
      <c r="C9388" s="89">
        <f>LN(Table3[[#This Row],[Value]]/B9387)</f>
        <v>-2.7853198698703559E-3</v>
      </c>
      <c r="D9388" s="89"/>
      <c r="E9388" s="89"/>
      <c r="F9388" s="89">
        <f>Table3[[#This Row],[Yield]]/100*(1+F9387)</f>
        <v>0</v>
      </c>
    </row>
    <row r="9389" spans="1:6" x14ac:dyDescent="0.2">
      <c r="A9389" s="88">
        <v>10328</v>
      </c>
      <c r="B9389" s="89">
        <v>209.23</v>
      </c>
      <c r="C9389" s="89">
        <f>LN(Table3[[#This Row],[Value]]/B9388)</f>
        <v>-1.0932707047899174E-2</v>
      </c>
      <c r="D9389" s="89"/>
      <c r="E9389" s="89"/>
      <c r="F9389" s="89">
        <f>Table3[[#This Row],[Yield]]/100*(1+F9388)</f>
        <v>0</v>
      </c>
    </row>
    <row r="9390" spans="1:6" x14ac:dyDescent="0.2">
      <c r="A9390" s="88">
        <v>10329</v>
      </c>
      <c r="B9390" s="89">
        <v>212.46</v>
      </c>
      <c r="C9390" s="89">
        <f>LN(Table3[[#This Row],[Value]]/B9389)</f>
        <v>1.531961000070765E-2</v>
      </c>
      <c r="D9390" s="89"/>
      <c r="E9390" s="89"/>
      <c r="F9390" s="89">
        <f>Table3[[#This Row],[Yield]]/100*(1+F9389)</f>
        <v>0</v>
      </c>
    </row>
    <row r="9391" spans="1:6" x14ac:dyDescent="0.2">
      <c r="A9391" s="88">
        <v>10330</v>
      </c>
      <c r="B9391" s="89">
        <v>212.13</v>
      </c>
      <c r="C9391" s="89">
        <f>LN(Table3[[#This Row],[Value]]/B9390)</f>
        <v>-1.5544410676082731E-3</v>
      </c>
      <c r="D9391" s="89"/>
      <c r="E9391" s="89"/>
      <c r="F9391" s="89">
        <f>Table3[[#This Row],[Yield]]/100*(1+F9390)</f>
        <v>0</v>
      </c>
    </row>
    <row r="9392" spans="1:6" x14ac:dyDescent="0.2">
      <c r="A9392" s="88">
        <v>10331</v>
      </c>
      <c r="B9392" s="89">
        <v>216.93</v>
      </c>
      <c r="C9392" s="89">
        <f>LN(Table3[[#This Row],[Value]]/B9391)</f>
        <v>2.2375426570711E-2</v>
      </c>
      <c r="D9392" s="89"/>
      <c r="E9392" s="89"/>
      <c r="F9392" s="89">
        <f>Table3[[#This Row],[Yield]]/100*(1+F9391)</f>
        <v>0</v>
      </c>
    </row>
    <row r="9393" spans="1:6" x14ac:dyDescent="0.2">
      <c r="A9393" s="88">
        <v>10332</v>
      </c>
      <c r="B9393" s="89">
        <v>215.15</v>
      </c>
      <c r="C9393" s="89">
        <f>LN(Table3[[#This Row],[Value]]/B9392)</f>
        <v>-8.2392615703615561E-3</v>
      </c>
      <c r="D9393" s="89"/>
      <c r="E9393" s="89"/>
      <c r="F9393" s="89">
        <f>Table3[[#This Row],[Yield]]/100*(1+F9392)</f>
        <v>0</v>
      </c>
    </row>
    <row r="9394" spans="1:6" x14ac:dyDescent="0.2">
      <c r="A9394" s="88">
        <v>10334</v>
      </c>
      <c r="B9394" s="89">
        <v>215.79</v>
      </c>
      <c r="C9394" s="89">
        <f>LN(Table3[[#This Row],[Value]]/B9393)</f>
        <v>2.970253262765842E-3</v>
      </c>
      <c r="D9394" s="89"/>
      <c r="E9394" s="89"/>
      <c r="F9394" s="89">
        <f>Table3[[#This Row],[Yield]]/100*(1+F9393)</f>
        <v>0</v>
      </c>
    </row>
    <row r="9395" spans="1:6" x14ac:dyDescent="0.2">
      <c r="A9395" s="88">
        <v>10335</v>
      </c>
      <c r="B9395" s="89">
        <v>213.02</v>
      </c>
      <c r="C9395" s="89">
        <f>LN(Table3[[#This Row],[Value]]/B9394)</f>
        <v>-1.291965453235475E-2</v>
      </c>
      <c r="D9395" s="89"/>
      <c r="E9395" s="89"/>
      <c r="F9395" s="89">
        <f>Table3[[#This Row],[Yield]]/100*(1+F9394)</f>
        <v>0</v>
      </c>
    </row>
    <row r="9396" spans="1:6" x14ac:dyDescent="0.2">
      <c r="A9396" s="88">
        <v>10336</v>
      </c>
      <c r="B9396" s="89">
        <v>213.36</v>
      </c>
      <c r="C9396" s="89">
        <f>LN(Table3[[#This Row],[Value]]/B9395)</f>
        <v>1.5948218587391572E-3</v>
      </c>
      <c r="D9396" s="89"/>
      <c r="E9396" s="89"/>
      <c r="F9396" s="89">
        <f>Table3[[#This Row],[Yield]]/100*(1+F9395)</f>
        <v>0</v>
      </c>
    </row>
    <row r="9397" spans="1:6" x14ac:dyDescent="0.2">
      <c r="A9397" s="88">
        <v>10337</v>
      </c>
      <c r="B9397" s="89">
        <v>214.07</v>
      </c>
      <c r="C9397" s="89">
        <f>LN(Table3[[#This Row],[Value]]/B9396)</f>
        <v>3.3221844653721698E-3</v>
      </c>
      <c r="D9397" s="89"/>
      <c r="E9397" s="89"/>
      <c r="F9397" s="89">
        <f>Table3[[#This Row],[Yield]]/100*(1+F9396)</f>
        <v>0</v>
      </c>
    </row>
    <row r="9398" spans="1:6" x14ac:dyDescent="0.2">
      <c r="A9398" s="88">
        <v>10338</v>
      </c>
      <c r="B9398" s="89">
        <v>210.9</v>
      </c>
      <c r="C9398" s="89">
        <f>LN(Table3[[#This Row],[Value]]/B9397)</f>
        <v>-1.4918976854402069E-2</v>
      </c>
      <c r="D9398" s="89"/>
      <c r="E9398" s="89"/>
      <c r="F9398" s="89">
        <f>Table3[[#This Row],[Yield]]/100*(1+F9397)</f>
        <v>0</v>
      </c>
    </row>
    <row r="9399" spans="1:6" x14ac:dyDescent="0.2">
      <c r="A9399" s="88">
        <v>10341</v>
      </c>
      <c r="B9399" s="89">
        <v>207.94</v>
      </c>
      <c r="C9399" s="89">
        <f>LN(Table3[[#This Row],[Value]]/B9398)</f>
        <v>-1.4134510934904806E-2</v>
      </c>
      <c r="D9399" s="89"/>
      <c r="E9399" s="89"/>
      <c r="F9399" s="89">
        <f>Table3[[#This Row],[Yield]]/100*(1+F9398)</f>
        <v>0</v>
      </c>
    </row>
    <row r="9400" spans="1:6" x14ac:dyDescent="0.2">
      <c r="A9400" s="88">
        <v>10342</v>
      </c>
      <c r="B9400" s="89">
        <v>208.85</v>
      </c>
      <c r="C9400" s="89">
        <f>LN(Table3[[#This Row],[Value]]/B9399)</f>
        <v>4.3667143933602175E-3</v>
      </c>
      <c r="D9400" s="89"/>
      <c r="E9400" s="89"/>
      <c r="F9400" s="89">
        <f>Table3[[#This Row],[Yield]]/100*(1+F9399)</f>
        <v>0</v>
      </c>
    </row>
    <row r="9401" spans="1:6" x14ac:dyDescent="0.2">
      <c r="A9401" s="88">
        <v>10343</v>
      </c>
      <c r="B9401" s="89">
        <v>208.96</v>
      </c>
      <c r="C9401" s="89">
        <f>LN(Table3[[#This Row],[Value]]/B9400)</f>
        <v>5.2655514488188563E-4</v>
      </c>
      <c r="D9401" s="89"/>
      <c r="E9401" s="89"/>
      <c r="F9401" s="89">
        <f>Table3[[#This Row],[Yield]]/100*(1+F9400)</f>
        <v>0</v>
      </c>
    </row>
    <row r="9402" spans="1:6" x14ac:dyDescent="0.2">
      <c r="A9402" s="88">
        <v>10344</v>
      </c>
      <c r="B9402" s="89">
        <v>210.18</v>
      </c>
      <c r="C9402" s="89">
        <f>LN(Table3[[#This Row],[Value]]/B9401)</f>
        <v>5.8214603493842564E-3</v>
      </c>
      <c r="D9402" s="89"/>
      <c r="E9402" s="89"/>
      <c r="F9402" s="89">
        <f>Table3[[#This Row],[Yield]]/100*(1+F9401)</f>
        <v>0</v>
      </c>
    </row>
    <row r="9403" spans="1:6" x14ac:dyDescent="0.2">
      <c r="A9403" s="88">
        <v>10345</v>
      </c>
      <c r="B9403" s="89">
        <v>212.25</v>
      </c>
      <c r="C9403" s="89">
        <f>LN(Table3[[#This Row],[Value]]/B9402)</f>
        <v>9.8005187540062891E-3</v>
      </c>
      <c r="D9403" s="89"/>
      <c r="E9403" s="89"/>
      <c r="F9403" s="89">
        <f>Table3[[#This Row],[Yield]]/100*(1+F9402)</f>
        <v>0</v>
      </c>
    </row>
    <row r="9404" spans="1:6" x14ac:dyDescent="0.2">
      <c r="A9404" s="88">
        <v>10346</v>
      </c>
      <c r="B9404" s="89">
        <v>212.55</v>
      </c>
      <c r="C9404" s="89">
        <f>LN(Table3[[#This Row],[Value]]/B9403)</f>
        <v>1.4124296133425803E-3</v>
      </c>
      <c r="D9404" s="89"/>
      <c r="E9404" s="89"/>
      <c r="F9404" s="89">
        <f>Table3[[#This Row],[Yield]]/100*(1+F9403)</f>
        <v>0</v>
      </c>
    </row>
    <row r="9405" spans="1:6" x14ac:dyDescent="0.2">
      <c r="A9405" s="88">
        <v>10348</v>
      </c>
      <c r="B9405" s="89">
        <v>211.63</v>
      </c>
      <c r="C9405" s="89">
        <f>LN(Table3[[#This Row],[Value]]/B9404)</f>
        <v>-4.3377879324369281E-3</v>
      </c>
      <c r="D9405" s="89"/>
      <c r="E9405" s="89"/>
      <c r="F9405" s="89">
        <f>Table3[[#This Row],[Yield]]/100*(1+F9404)</f>
        <v>0</v>
      </c>
    </row>
    <row r="9406" spans="1:6" x14ac:dyDescent="0.2">
      <c r="A9406" s="88">
        <v>10349</v>
      </c>
      <c r="B9406" s="89">
        <v>213.48</v>
      </c>
      <c r="C9406" s="89">
        <f>LN(Table3[[#This Row],[Value]]/B9405)</f>
        <v>8.7036845933817983E-3</v>
      </c>
      <c r="D9406" s="89"/>
      <c r="E9406" s="89"/>
      <c r="F9406" s="89">
        <f>Table3[[#This Row],[Yield]]/100*(1+F9405)</f>
        <v>0</v>
      </c>
    </row>
    <row r="9407" spans="1:6" x14ac:dyDescent="0.2">
      <c r="A9407" s="88">
        <v>10350</v>
      </c>
      <c r="B9407" s="89">
        <v>213.88</v>
      </c>
      <c r="C9407" s="89">
        <f>LN(Table3[[#This Row],[Value]]/B9406)</f>
        <v>1.8719586147866968E-3</v>
      </c>
      <c r="D9407" s="89"/>
      <c r="E9407" s="89"/>
      <c r="F9407" s="89">
        <f>Table3[[#This Row],[Yield]]/100*(1+F9406)</f>
        <v>0</v>
      </c>
    </row>
    <row r="9408" spans="1:6" x14ac:dyDescent="0.2">
      <c r="A9408" s="88">
        <v>10351</v>
      </c>
      <c r="B9408" s="89">
        <v>214.62</v>
      </c>
      <c r="C9408" s="89">
        <f>LN(Table3[[#This Row],[Value]]/B9407)</f>
        <v>3.4539124184507046E-3</v>
      </c>
      <c r="D9408" s="89"/>
      <c r="E9408" s="89"/>
      <c r="F9408" s="89">
        <f>Table3[[#This Row],[Yield]]/100*(1+F9407)</f>
        <v>0</v>
      </c>
    </row>
    <row r="9409" spans="1:6" x14ac:dyDescent="0.2">
      <c r="A9409" s="88">
        <v>10352</v>
      </c>
      <c r="B9409" s="89">
        <v>217.66</v>
      </c>
      <c r="C9409" s="89">
        <f>LN(Table3[[#This Row],[Value]]/B9408)</f>
        <v>1.4065189768934259E-2</v>
      </c>
      <c r="D9409" s="89"/>
      <c r="E9409" s="89"/>
      <c r="F9409" s="89">
        <f>Table3[[#This Row],[Yield]]/100*(1+F9408)</f>
        <v>0</v>
      </c>
    </row>
    <row r="9410" spans="1:6" x14ac:dyDescent="0.2">
      <c r="A9410" s="88">
        <v>10355</v>
      </c>
      <c r="B9410" s="89">
        <v>219.51</v>
      </c>
      <c r="C9410" s="89">
        <f>LN(Table3[[#This Row],[Value]]/B9409)</f>
        <v>8.4635772961327016E-3</v>
      </c>
      <c r="D9410" s="89"/>
      <c r="E9410" s="89"/>
      <c r="F9410" s="89">
        <f>Table3[[#This Row],[Yield]]/100*(1+F9409)</f>
        <v>0</v>
      </c>
    </row>
    <row r="9411" spans="1:6" x14ac:dyDescent="0.2">
      <c r="A9411" s="88">
        <v>10356</v>
      </c>
      <c r="B9411" s="89">
        <v>220.09</v>
      </c>
      <c r="C9411" s="89">
        <f>LN(Table3[[#This Row],[Value]]/B9410)</f>
        <v>2.6387640425323501E-3</v>
      </c>
      <c r="D9411" s="89"/>
      <c r="E9411" s="89"/>
      <c r="F9411" s="89">
        <f>Table3[[#This Row],[Yield]]/100*(1+F9410)</f>
        <v>0</v>
      </c>
    </row>
    <row r="9412" spans="1:6" x14ac:dyDescent="0.2">
      <c r="A9412" s="88">
        <v>10357</v>
      </c>
      <c r="B9412" s="89">
        <v>218.71</v>
      </c>
      <c r="C9412" s="89">
        <f>LN(Table3[[#This Row],[Value]]/B9411)</f>
        <v>-6.2899022321196811E-3</v>
      </c>
      <c r="D9412" s="89"/>
      <c r="E9412" s="89"/>
      <c r="F9412" s="89">
        <f>Table3[[#This Row],[Yield]]/100*(1+F9411)</f>
        <v>0</v>
      </c>
    </row>
    <row r="9413" spans="1:6" x14ac:dyDescent="0.2">
      <c r="A9413" s="88">
        <v>10358</v>
      </c>
      <c r="B9413" s="89">
        <v>218.43</v>
      </c>
      <c r="C9413" s="89">
        <f>LN(Table3[[#This Row],[Value]]/B9412)</f>
        <v>-1.2810542997315978E-3</v>
      </c>
      <c r="D9413" s="89"/>
      <c r="E9413" s="89"/>
      <c r="F9413" s="89">
        <f>Table3[[#This Row],[Yield]]/100*(1+F9412)</f>
        <v>0</v>
      </c>
    </row>
    <row r="9414" spans="1:6" x14ac:dyDescent="0.2">
      <c r="A9414" s="88">
        <v>10359</v>
      </c>
      <c r="B9414" s="89">
        <v>220.74</v>
      </c>
      <c r="C9414" s="89">
        <f>LN(Table3[[#This Row],[Value]]/B9413)</f>
        <v>1.051994127000859E-2</v>
      </c>
      <c r="D9414" s="89"/>
      <c r="E9414" s="89"/>
      <c r="F9414" s="89">
        <f>Table3[[#This Row],[Yield]]/100*(1+F9413)</f>
        <v>0</v>
      </c>
    </row>
    <row r="9415" spans="1:6" x14ac:dyDescent="0.2">
      <c r="A9415" s="88">
        <v>10362</v>
      </c>
      <c r="B9415" s="89">
        <v>220.88</v>
      </c>
      <c r="C9415" s="89">
        <f>LN(Table3[[#This Row],[Value]]/B9414)</f>
        <v>6.3402927716089909E-4</v>
      </c>
      <c r="D9415" s="89"/>
      <c r="E9415" s="89"/>
      <c r="F9415" s="89">
        <f>Table3[[#This Row],[Yield]]/100*(1+F9414)</f>
        <v>0</v>
      </c>
    </row>
    <row r="9416" spans="1:6" x14ac:dyDescent="0.2">
      <c r="A9416" s="88">
        <v>10363</v>
      </c>
      <c r="B9416" s="89">
        <v>219.52</v>
      </c>
      <c r="C9416" s="89">
        <f>LN(Table3[[#This Row],[Value]]/B9415)</f>
        <v>-6.1762230843784693E-3</v>
      </c>
      <c r="D9416" s="89"/>
      <c r="E9416" s="89"/>
      <c r="F9416" s="89">
        <f>Table3[[#This Row],[Yield]]/100*(1+F9415)</f>
        <v>0</v>
      </c>
    </row>
    <row r="9417" spans="1:6" x14ac:dyDescent="0.2">
      <c r="A9417" s="88">
        <v>10364</v>
      </c>
      <c r="B9417" s="89">
        <v>216.65</v>
      </c>
      <c r="C9417" s="89">
        <f>LN(Table3[[#This Row],[Value]]/B9416)</f>
        <v>-1.3160196351602016E-2</v>
      </c>
      <c r="D9417" s="89"/>
      <c r="E9417" s="89"/>
      <c r="F9417" s="89">
        <f>Table3[[#This Row],[Yield]]/100*(1+F9416)</f>
        <v>0</v>
      </c>
    </row>
    <row r="9418" spans="1:6" x14ac:dyDescent="0.2">
      <c r="A9418" s="88">
        <v>10365</v>
      </c>
      <c r="B9418" s="89">
        <v>218.76</v>
      </c>
      <c r="C9418" s="89">
        <f>LN(Table3[[#This Row],[Value]]/B9417)</f>
        <v>9.6920902926534384E-3</v>
      </c>
      <c r="D9418" s="89"/>
      <c r="E9418" s="89"/>
      <c r="F9418" s="89">
        <f>Table3[[#This Row],[Yield]]/100*(1+F9417)</f>
        <v>0</v>
      </c>
    </row>
    <row r="9419" spans="1:6" x14ac:dyDescent="0.2">
      <c r="A9419" s="88">
        <v>10366</v>
      </c>
      <c r="B9419" s="89">
        <v>217.64</v>
      </c>
      <c r="C9419" s="89">
        <f>LN(Table3[[#This Row],[Value]]/B9418)</f>
        <v>-5.1329168608474345E-3</v>
      </c>
      <c r="D9419" s="89"/>
      <c r="E9419" s="89"/>
      <c r="F9419" s="89">
        <f>Table3[[#This Row],[Yield]]/100*(1+F9418)</f>
        <v>0</v>
      </c>
    </row>
    <row r="9420" spans="1:6" x14ac:dyDescent="0.2">
      <c r="A9420" s="88">
        <v>10369</v>
      </c>
      <c r="B9420" s="89">
        <v>214.33</v>
      </c>
      <c r="C9420" s="89">
        <f>LN(Table3[[#This Row],[Value]]/B9419)</f>
        <v>-1.5325438268683357E-2</v>
      </c>
      <c r="D9420" s="89"/>
      <c r="E9420" s="89"/>
      <c r="F9420" s="89">
        <f>Table3[[#This Row],[Yield]]/100*(1+F9419)</f>
        <v>0</v>
      </c>
    </row>
    <row r="9421" spans="1:6" x14ac:dyDescent="0.2">
      <c r="A9421" s="88">
        <v>10370</v>
      </c>
      <c r="B9421" s="89">
        <v>211.73</v>
      </c>
      <c r="C9421" s="89">
        <f>LN(Table3[[#This Row],[Value]]/B9420)</f>
        <v>-1.2205005281196217E-2</v>
      </c>
      <c r="D9421" s="89"/>
      <c r="E9421" s="89"/>
      <c r="F9421" s="89">
        <f>Table3[[#This Row],[Yield]]/100*(1+F9420)</f>
        <v>0</v>
      </c>
    </row>
    <row r="9422" spans="1:6" x14ac:dyDescent="0.2">
      <c r="A9422" s="88">
        <v>10371</v>
      </c>
      <c r="B9422" s="89">
        <v>215.45</v>
      </c>
      <c r="C9422" s="89">
        <f>LN(Table3[[#This Row],[Value]]/B9421)</f>
        <v>1.741698599400196E-2</v>
      </c>
      <c r="D9422" s="89"/>
      <c r="E9422" s="89"/>
      <c r="F9422" s="89">
        <f>Table3[[#This Row],[Yield]]/100*(1+F9421)</f>
        <v>0</v>
      </c>
    </row>
    <row r="9423" spans="1:6" x14ac:dyDescent="0.2">
      <c r="A9423" s="88">
        <v>10372</v>
      </c>
      <c r="B9423" s="89">
        <v>217.53</v>
      </c>
      <c r="C9423" s="89">
        <f>LN(Table3[[#This Row],[Value]]/B9422)</f>
        <v>9.6079079897639988E-3</v>
      </c>
      <c r="D9423" s="89"/>
      <c r="E9423" s="89"/>
      <c r="F9423" s="89">
        <f>Table3[[#This Row],[Yield]]/100*(1+F9422)</f>
        <v>0</v>
      </c>
    </row>
    <row r="9424" spans="1:6" x14ac:dyDescent="0.2">
      <c r="A9424" s="88">
        <v>10373</v>
      </c>
      <c r="B9424" s="89">
        <v>217.74</v>
      </c>
      <c r="C9424" s="89">
        <f>LN(Table3[[#This Row],[Value]]/B9423)</f>
        <v>9.649184014230859E-4</v>
      </c>
      <c r="D9424" s="89"/>
      <c r="E9424" s="89"/>
      <c r="F9424" s="89">
        <f>Table3[[#This Row],[Yield]]/100*(1+F9423)</f>
        <v>0</v>
      </c>
    </row>
    <row r="9425" spans="1:6" x14ac:dyDescent="0.2">
      <c r="A9425" s="88">
        <v>10376</v>
      </c>
      <c r="B9425" s="89">
        <v>214.05</v>
      </c>
      <c r="C9425" s="89">
        <f>LN(Table3[[#This Row],[Value]]/B9424)</f>
        <v>-1.7092057862078798E-2</v>
      </c>
      <c r="D9425" s="89"/>
      <c r="E9425" s="89"/>
      <c r="F9425" s="89">
        <f>Table3[[#This Row],[Yield]]/100*(1+F9424)</f>
        <v>0</v>
      </c>
    </row>
    <row r="9426" spans="1:6" x14ac:dyDescent="0.2">
      <c r="A9426" s="88">
        <v>10377</v>
      </c>
      <c r="B9426" s="89">
        <v>217.28</v>
      </c>
      <c r="C9426" s="89">
        <f>LN(Table3[[#This Row],[Value]]/B9425)</f>
        <v>1.4977211779376208E-2</v>
      </c>
      <c r="D9426" s="89"/>
      <c r="E9426" s="89"/>
      <c r="F9426" s="89">
        <f>Table3[[#This Row],[Yield]]/100*(1+F9425)</f>
        <v>0</v>
      </c>
    </row>
    <row r="9427" spans="1:6" x14ac:dyDescent="0.2">
      <c r="A9427" s="88">
        <v>10379</v>
      </c>
      <c r="B9427" s="89">
        <v>219.81</v>
      </c>
      <c r="C9427" s="89">
        <f>LN(Table3[[#This Row],[Value]]/B9426)</f>
        <v>1.1576692469650953E-2</v>
      </c>
      <c r="D9427" s="89"/>
      <c r="E9427" s="89"/>
      <c r="F9427" s="89">
        <f>Table3[[#This Row],[Yield]]/100*(1+F9426)</f>
        <v>0</v>
      </c>
    </row>
    <row r="9428" spans="1:6" x14ac:dyDescent="0.2">
      <c r="A9428" s="88">
        <v>10380</v>
      </c>
      <c r="B9428" s="89">
        <v>220.27</v>
      </c>
      <c r="C9428" s="89">
        <f>LN(Table3[[#This Row],[Value]]/B9427)</f>
        <v>2.0905297560840528E-3</v>
      </c>
      <c r="D9428" s="89"/>
      <c r="E9428" s="89"/>
      <c r="F9428" s="89">
        <f>Table3[[#This Row],[Yield]]/100*(1+F9427)</f>
        <v>0</v>
      </c>
    </row>
    <row r="9429" spans="1:6" x14ac:dyDescent="0.2">
      <c r="A9429" s="88">
        <v>10381</v>
      </c>
      <c r="B9429" s="89">
        <v>220.96</v>
      </c>
      <c r="C9429" s="89">
        <f>LN(Table3[[#This Row],[Value]]/B9428)</f>
        <v>3.1276230649159085E-3</v>
      </c>
      <c r="D9429" s="89"/>
      <c r="E9429" s="89"/>
      <c r="F9429" s="89">
        <f>Table3[[#This Row],[Yield]]/100*(1+F9428)</f>
        <v>0</v>
      </c>
    </row>
    <row r="9430" spans="1:6" x14ac:dyDescent="0.2">
      <c r="A9430" s="88">
        <v>10383</v>
      </c>
      <c r="B9430" s="89">
        <v>216.62</v>
      </c>
      <c r="C9430" s="89">
        <f>LN(Table3[[#This Row],[Value]]/B9429)</f>
        <v>-1.9837023253390897E-2</v>
      </c>
      <c r="D9430" s="89"/>
      <c r="E9430" s="89"/>
      <c r="F9430" s="89">
        <f>Table3[[#This Row],[Yield]]/100*(1+F9429)</f>
        <v>0</v>
      </c>
    </row>
    <row r="9431" spans="1:6" x14ac:dyDescent="0.2">
      <c r="A9431" s="88">
        <v>10384</v>
      </c>
      <c r="B9431" s="89">
        <v>217.8</v>
      </c>
      <c r="C9431" s="89">
        <f>LN(Table3[[#This Row],[Value]]/B9430)</f>
        <v>5.4325440912690688E-3</v>
      </c>
      <c r="D9431" s="89"/>
      <c r="E9431" s="89"/>
      <c r="F9431" s="89">
        <f>Table3[[#This Row],[Yield]]/100*(1+F9430)</f>
        <v>0</v>
      </c>
    </row>
    <row r="9432" spans="1:6" x14ac:dyDescent="0.2">
      <c r="A9432" s="88">
        <v>10385</v>
      </c>
      <c r="B9432" s="89">
        <v>215.51</v>
      </c>
      <c r="C9432" s="89">
        <f>LN(Table3[[#This Row],[Value]]/B9431)</f>
        <v>-1.0569898319379639E-2</v>
      </c>
      <c r="D9432" s="89"/>
      <c r="E9432" s="89"/>
      <c r="F9432" s="89">
        <f>Table3[[#This Row],[Yield]]/100*(1+F9431)</f>
        <v>0</v>
      </c>
    </row>
    <row r="9433" spans="1:6" x14ac:dyDescent="0.2">
      <c r="A9433" s="88">
        <v>10386</v>
      </c>
      <c r="B9433" s="89">
        <v>215.08</v>
      </c>
      <c r="C9433" s="89">
        <f>LN(Table3[[#This Row],[Value]]/B9432)</f>
        <v>-1.9972602380031244E-3</v>
      </c>
      <c r="D9433" s="89"/>
      <c r="E9433" s="89"/>
      <c r="F9433" s="89">
        <f>Table3[[#This Row],[Yield]]/100*(1+F9432)</f>
        <v>0</v>
      </c>
    </row>
    <row r="9434" spans="1:6" x14ac:dyDescent="0.2">
      <c r="A9434" s="88">
        <v>10387</v>
      </c>
      <c r="B9434" s="89">
        <v>211.51</v>
      </c>
      <c r="C9434" s="89">
        <f>LN(Table3[[#This Row],[Value]]/B9433)</f>
        <v>-1.6737773248994295E-2</v>
      </c>
      <c r="D9434" s="89"/>
      <c r="E9434" s="89"/>
      <c r="F9434" s="89">
        <f>Table3[[#This Row],[Yield]]/100*(1+F9433)</f>
        <v>0</v>
      </c>
    </row>
    <row r="9435" spans="1:6" x14ac:dyDescent="0.2">
      <c r="A9435" s="88">
        <v>10388</v>
      </c>
      <c r="B9435" s="89">
        <v>209.01</v>
      </c>
      <c r="C9435" s="89">
        <f>LN(Table3[[#This Row],[Value]]/B9434)</f>
        <v>-1.1890180982345991E-2</v>
      </c>
      <c r="D9435" s="89"/>
      <c r="E9435" s="89"/>
      <c r="F9435" s="89">
        <f>Table3[[#This Row],[Yield]]/100*(1+F9434)</f>
        <v>0</v>
      </c>
    </row>
    <row r="9436" spans="1:6" x14ac:dyDescent="0.2">
      <c r="A9436" s="88">
        <v>10390</v>
      </c>
      <c r="B9436" s="89">
        <v>205.74</v>
      </c>
      <c r="C9436" s="89">
        <f>LN(Table3[[#This Row],[Value]]/B9435)</f>
        <v>-1.5768862007253175E-2</v>
      </c>
      <c r="D9436" s="89"/>
      <c r="E9436" s="89"/>
      <c r="F9436" s="89">
        <f>Table3[[#This Row],[Yield]]/100*(1+F9435)</f>
        <v>0</v>
      </c>
    </row>
    <row r="9437" spans="1:6" x14ac:dyDescent="0.2">
      <c r="A9437" s="88">
        <v>10391</v>
      </c>
      <c r="B9437" s="89">
        <v>202.65</v>
      </c>
      <c r="C9437" s="89">
        <f>LN(Table3[[#This Row],[Value]]/B9436)</f>
        <v>-1.5132882628566414E-2</v>
      </c>
      <c r="D9437" s="89"/>
      <c r="E9437" s="89"/>
      <c r="F9437" s="89">
        <f>Table3[[#This Row],[Yield]]/100*(1+F9436)</f>
        <v>0</v>
      </c>
    </row>
    <row r="9438" spans="1:6" x14ac:dyDescent="0.2">
      <c r="A9438" s="88">
        <v>10392</v>
      </c>
      <c r="B9438" s="89">
        <v>209.01</v>
      </c>
      <c r="C9438" s="89">
        <f>LN(Table3[[#This Row],[Value]]/B9437)</f>
        <v>3.0901744635819642E-2</v>
      </c>
      <c r="D9438" s="89"/>
      <c r="E9438" s="89"/>
      <c r="F9438" s="89">
        <f>Table3[[#This Row],[Yield]]/100*(1+F9437)</f>
        <v>0</v>
      </c>
    </row>
    <row r="9439" spans="1:6" x14ac:dyDescent="0.2">
      <c r="A9439" s="88">
        <v>10393</v>
      </c>
      <c r="B9439" s="89">
        <v>210.76</v>
      </c>
      <c r="C9439" s="89">
        <f>LN(Table3[[#This Row],[Value]]/B9438)</f>
        <v>8.3379476309477212E-3</v>
      </c>
      <c r="D9439" s="89"/>
      <c r="E9439" s="89"/>
      <c r="F9439" s="89">
        <f>Table3[[#This Row],[Yield]]/100*(1+F9438)</f>
        <v>0</v>
      </c>
    </row>
    <row r="9440" spans="1:6" x14ac:dyDescent="0.2">
      <c r="A9440" s="88">
        <v>10394</v>
      </c>
      <c r="B9440" s="89">
        <v>205.96</v>
      </c>
      <c r="C9440" s="89">
        <f>LN(Table3[[#This Row],[Value]]/B9439)</f>
        <v>-2.3038070163144388E-2</v>
      </c>
      <c r="D9440" s="89"/>
      <c r="E9440" s="89"/>
      <c r="F9440" s="89">
        <f>Table3[[#This Row],[Yield]]/100*(1+F9439)</f>
        <v>0</v>
      </c>
    </row>
    <row r="9441" spans="1:6" x14ac:dyDescent="0.2">
      <c r="A9441" s="88">
        <v>10395</v>
      </c>
      <c r="B9441" s="89">
        <v>205.75</v>
      </c>
      <c r="C9441" s="89">
        <f>LN(Table3[[#This Row],[Value]]/B9440)</f>
        <v>-1.0201356207614361E-3</v>
      </c>
      <c r="D9441" s="89"/>
      <c r="E9441" s="89"/>
      <c r="F9441" s="89">
        <f>Table3[[#This Row],[Yield]]/100*(1+F9440)</f>
        <v>0</v>
      </c>
    </row>
    <row r="9442" spans="1:6" x14ac:dyDescent="0.2">
      <c r="A9442" s="88">
        <v>10397</v>
      </c>
      <c r="B9442" s="89">
        <v>201.96</v>
      </c>
      <c r="C9442" s="89">
        <f>LN(Table3[[#This Row],[Value]]/B9441)</f>
        <v>-1.8592181566464184E-2</v>
      </c>
      <c r="D9442" s="89"/>
      <c r="E9442" s="89"/>
      <c r="F9442" s="89">
        <f>Table3[[#This Row],[Yield]]/100*(1+F9441)</f>
        <v>0</v>
      </c>
    </row>
    <row r="9443" spans="1:6" x14ac:dyDescent="0.2">
      <c r="A9443" s="88">
        <v>10398</v>
      </c>
      <c r="B9443" s="89">
        <v>202.01</v>
      </c>
      <c r="C9443" s="89">
        <f>LN(Table3[[#This Row],[Value]]/B9442)</f>
        <v>2.4754313565506273E-4</v>
      </c>
      <c r="D9443" s="89"/>
      <c r="E9443" s="89"/>
      <c r="F9443" s="89">
        <f>Table3[[#This Row],[Yield]]/100*(1+F9442)</f>
        <v>0</v>
      </c>
    </row>
    <row r="9444" spans="1:6" x14ac:dyDescent="0.2">
      <c r="A9444" s="88">
        <v>10399</v>
      </c>
      <c r="B9444" s="89">
        <v>204.49</v>
      </c>
      <c r="C9444" s="89">
        <f>LN(Table3[[#This Row],[Value]]/B9443)</f>
        <v>1.2201873405353064E-2</v>
      </c>
      <c r="D9444" s="89"/>
      <c r="E9444" s="89"/>
      <c r="F9444" s="89">
        <f>Table3[[#This Row],[Yield]]/100*(1+F9443)</f>
        <v>0</v>
      </c>
    </row>
    <row r="9445" spans="1:6" x14ac:dyDescent="0.2">
      <c r="A9445" s="88">
        <v>10400</v>
      </c>
      <c r="B9445" s="89">
        <v>204.15</v>
      </c>
      <c r="C9445" s="89">
        <f>LN(Table3[[#This Row],[Value]]/B9444)</f>
        <v>-1.6640567661384742E-3</v>
      </c>
      <c r="D9445" s="89"/>
      <c r="E9445" s="89"/>
      <c r="F9445" s="89">
        <f>Table3[[#This Row],[Yield]]/100*(1+F9444)</f>
        <v>0</v>
      </c>
    </row>
    <row r="9446" spans="1:6" x14ac:dyDescent="0.2">
      <c r="A9446" s="88">
        <v>10401</v>
      </c>
      <c r="B9446" s="89">
        <v>204.25</v>
      </c>
      <c r="C9446" s="89">
        <f>LN(Table3[[#This Row],[Value]]/B9445)</f>
        <v>4.8971597452752969E-4</v>
      </c>
      <c r="D9446" s="89"/>
      <c r="E9446" s="89"/>
      <c r="F9446" s="89">
        <f>Table3[[#This Row],[Yield]]/100*(1+F9445)</f>
        <v>0</v>
      </c>
    </row>
    <row r="9447" spans="1:6" x14ac:dyDescent="0.2">
      <c r="A9447" s="88">
        <v>10402</v>
      </c>
      <c r="B9447" s="89">
        <v>203.3</v>
      </c>
      <c r="C9447" s="89">
        <f>LN(Table3[[#This Row],[Value]]/B9446)</f>
        <v>-4.6620131058113011E-3</v>
      </c>
      <c r="D9447" s="89"/>
      <c r="E9447" s="89"/>
      <c r="F9447" s="89">
        <f>Table3[[#This Row],[Yield]]/100*(1+F9446)</f>
        <v>0</v>
      </c>
    </row>
    <row r="9448" spans="1:6" x14ac:dyDescent="0.2">
      <c r="A9448" s="88">
        <v>10404</v>
      </c>
      <c r="B9448" s="89">
        <v>203.95</v>
      </c>
      <c r="C9448" s="89">
        <f>LN(Table3[[#This Row],[Value]]/B9447)</f>
        <v>3.1921451292664434E-3</v>
      </c>
      <c r="D9448" s="89"/>
      <c r="E9448" s="89"/>
      <c r="F9448" s="89">
        <f>Table3[[#This Row],[Yield]]/100*(1+F9447)</f>
        <v>0</v>
      </c>
    </row>
    <row r="9449" spans="1:6" x14ac:dyDescent="0.2">
      <c r="A9449" s="88">
        <v>10405</v>
      </c>
      <c r="B9449" s="89">
        <v>206.08</v>
      </c>
      <c r="C9449" s="89">
        <f>LN(Table3[[#This Row],[Value]]/B9448)</f>
        <v>1.0389577152421479E-2</v>
      </c>
      <c r="D9449" s="89"/>
      <c r="E9449" s="89"/>
      <c r="F9449" s="89">
        <f>Table3[[#This Row],[Yield]]/100*(1+F9448)</f>
        <v>0</v>
      </c>
    </row>
    <row r="9450" spans="1:6" x14ac:dyDescent="0.2">
      <c r="A9450" s="88">
        <v>10406</v>
      </c>
      <c r="B9450" s="89">
        <v>208.42</v>
      </c>
      <c r="C9450" s="89">
        <f>LN(Table3[[#This Row],[Value]]/B9449)</f>
        <v>1.1290831648292586E-2</v>
      </c>
      <c r="D9450" s="89"/>
      <c r="E9450" s="89"/>
      <c r="F9450" s="89">
        <f>Table3[[#This Row],[Yield]]/100*(1+F9449)</f>
        <v>0</v>
      </c>
    </row>
    <row r="9451" spans="1:6" x14ac:dyDescent="0.2">
      <c r="A9451" s="88">
        <v>10407</v>
      </c>
      <c r="B9451" s="89">
        <v>209.63</v>
      </c>
      <c r="C9451" s="89">
        <f>LN(Table3[[#This Row],[Value]]/B9450)</f>
        <v>5.7887974115097222E-3</v>
      </c>
      <c r="D9451" s="89"/>
      <c r="E9451" s="89"/>
      <c r="F9451" s="89">
        <f>Table3[[#This Row],[Yield]]/100*(1+F9450)</f>
        <v>0</v>
      </c>
    </row>
    <row r="9452" spans="1:6" x14ac:dyDescent="0.2">
      <c r="A9452" s="88">
        <v>10408</v>
      </c>
      <c r="B9452" s="89">
        <v>210.37</v>
      </c>
      <c r="C9452" s="89">
        <f>LN(Table3[[#This Row],[Value]]/B9451)</f>
        <v>3.5238131701469519E-3</v>
      </c>
      <c r="D9452" s="89"/>
      <c r="E9452" s="89"/>
      <c r="F9452" s="89">
        <f>Table3[[#This Row],[Yield]]/100*(1+F9451)</f>
        <v>0</v>
      </c>
    </row>
    <row r="9453" spans="1:6" x14ac:dyDescent="0.2">
      <c r="A9453" s="88">
        <v>10409</v>
      </c>
      <c r="B9453" s="89">
        <v>210.55</v>
      </c>
      <c r="C9453" s="89">
        <f>LN(Table3[[#This Row],[Value]]/B9452)</f>
        <v>8.5526946199886448E-4</v>
      </c>
      <c r="D9453" s="89"/>
      <c r="E9453" s="89"/>
      <c r="F9453" s="89">
        <f>Table3[[#This Row],[Yield]]/100*(1+F9452)</f>
        <v>0</v>
      </c>
    </row>
    <row r="9454" spans="1:6" x14ac:dyDescent="0.2">
      <c r="A9454" s="88">
        <v>10411</v>
      </c>
      <c r="B9454" s="89">
        <v>208.21</v>
      </c>
      <c r="C9454" s="89">
        <f>LN(Table3[[#This Row],[Value]]/B9453)</f>
        <v>-1.1175968840833899E-2</v>
      </c>
      <c r="D9454" s="89"/>
      <c r="E9454" s="89"/>
      <c r="F9454" s="89">
        <f>Table3[[#This Row],[Yield]]/100*(1+F9453)</f>
        <v>0</v>
      </c>
    </row>
    <row r="9455" spans="1:6" x14ac:dyDescent="0.2">
      <c r="A9455" s="88">
        <v>10412</v>
      </c>
      <c r="B9455" s="89">
        <v>211.9</v>
      </c>
      <c r="C9455" s="89">
        <f>LN(Table3[[#This Row],[Value]]/B9454)</f>
        <v>1.7567279507150518E-2</v>
      </c>
      <c r="D9455" s="89"/>
      <c r="E9455" s="89"/>
      <c r="F9455" s="89">
        <f>Table3[[#This Row],[Yield]]/100*(1+F9454)</f>
        <v>0</v>
      </c>
    </row>
    <row r="9456" spans="1:6" x14ac:dyDescent="0.2">
      <c r="A9456" s="88">
        <v>10414</v>
      </c>
      <c r="B9456" s="89">
        <v>214.43</v>
      </c>
      <c r="C9456" s="89">
        <f>LN(Table3[[#This Row],[Value]]/B9455)</f>
        <v>1.1868879506885865E-2</v>
      </c>
      <c r="D9456" s="89"/>
      <c r="E9456" s="89"/>
      <c r="F9456" s="89">
        <f>Table3[[#This Row],[Yield]]/100*(1+F9455)</f>
        <v>0</v>
      </c>
    </row>
    <row r="9457" spans="1:6" x14ac:dyDescent="0.2">
      <c r="A9457" s="88">
        <v>10415</v>
      </c>
      <c r="B9457" s="89">
        <v>212.49</v>
      </c>
      <c r="C9457" s="89">
        <f>LN(Table3[[#This Row],[Value]]/B9456)</f>
        <v>-9.0884163474983844E-3</v>
      </c>
      <c r="D9457" s="89"/>
      <c r="E9457" s="89"/>
      <c r="F9457" s="89">
        <f>Table3[[#This Row],[Yield]]/100*(1+F9456)</f>
        <v>0</v>
      </c>
    </row>
    <row r="9458" spans="1:6" x14ac:dyDescent="0.2">
      <c r="A9458" s="88">
        <v>10416</v>
      </c>
      <c r="B9458" s="89">
        <v>213.55</v>
      </c>
      <c r="C9458" s="89">
        <f>LN(Table3[[#This Row],[Value]]/B9457)</f>
        <v>4.9760688538346472E-3</v>
      </c>
      <c r="D9458" s="89"/>
      <c r="E9458" s="89"/>
      <c r="F9458" s="89">
        <f>Table3[[#This Row],[Yield]]/100*(1+F9457)</f>
        <v>0</v>
      </c>
    </row>
    <row r="9459" spans="1:6" x14ac:dyDescent="0.2">
      <c r="A9459" s="88">
        <v>10418</v>
      </c>
      <c r="B9459" s="89">
        <v>213.86</v>
      </c>
      <c r="C9459" s="89">
        <f>LN(Table3[[#This Row],[Value]]/B9458)</f>
        <v>1.4505980410350373E-3</v>
      </c>
      <c r="D9459" s="89"/>
      <c r="E9459" s="89"/>
      <c r="F9459" s="89">
        <f>Table3[[#This Row],[Yield]]/100*(1+F9458)</f>
        <v>0</v>
      </c>
    </row>
    <row r="9460" spans="1:6" x14ac:dyDescent="0.2">
      <c r="A9460" s="88">
        <v>10419</v>
      </c>
      <c r="B9460" s="89">
        <v>212.71</v>
      </c>
      <c r="C9460" s="89">
        <f>LN(Table3[[#This Row],[Value]]/B9459)</f>
        <v>-5.3918596529514825E-3</v>
      </c>
      <c r="D9460" s="89"/>
      <c r="E9460" s="89"/>
      <c r="F9460" s="89">
        <f>Table3[[#This Row],[Yield]]/100*(1+F9459)</f>
        <v>0</v>
      </c>
    </row>
    <row r="9461" spans="1:6" x14ac:dyDescent="0.2">
      <c r="A9461" s="88">
        <v>10420</v>
      </c>
      <c r="B9461" s="89">
        <v>206.43</v>
      </c>
      <c r="C9461" s="89">
        <f>LN(Table3[[#This Row],[Value]]/B9460)</f>
        <v>-2.9968363793060972E-2</v>
      </c>
      <c r="D9461" s="89"/>
      <c r="E9461" s="89"/>
      <c r="F9461" s="89">
        <f>Table3[[#This Row],[Yield]]/100*(1+F9460)</f>
        <v>0</v>
      </c>
    </row>
    <row r="9462" spans="1:6" x14ac:dyDescent="0.2">
      <c r="A9462" s="88">
        <v>10421</v>
      </c>
      <c r="B9462" s="89">
        <v>206.71</v>
      </c>
      <c r="C9462" s="89">
        <f>LN(Table3[[#This Row],[Value]]/B9461)</f>
        <v>1.355472928646419E-3</v>
      </c>
      <c r="D9462" s="89"/>
      <c r="E9462" s="89"/>
      <c r="F9462" s="89">
        <f>Table3[[#This Row],[Yield]]/100*(1+F9461)</f>
        <v>0</v>
      </c>
    </row>
    <row r="9463" spans="1:6" x14ac:dyDescent="0.2">
      <c r="A9463" s="88">
        <v>10422</v>
      </c>
      <c r="B9463" s="89">
        <v>207.83</v>
      </c>
      <c r="C9463" s="89">
        <f>LN(Table3[[#This Row],[Value]]/B9462)</f>
        <v>5.4035930198371353E-3</v>
      </c>
      <c r="D9463" s="89"/>
      <c r="E9463" s="89"/>
      <c r="F9463" s="89">
        <f>Table3[[#This Row],[Yield]]/100*(1+F9462)</f>
        <v>0</v>
      </c>
    </row>
    <row r="9464" spans="1:6" x14ac:dyDescent="0.2">
      <c r="A9464" s="88">
        <v>10423</v>
      </c>
      <c r="B9464" s="89">
        <v>207.77</v>
      </c>
      <c r="C9464" s="89">
        <f>LN(Table3[[#This Row],[Value]]/B9463)</f>
        <v>-2.8873917428704718E-4</v>
      </c>
      <c r="D9464" s="89"/>
      <c r="E9464" s="89"/>
      <c r="F9464" s="89">
        <f>Table3[[#This Row],[Yield]]/100*(1+F9463)</f>
        <v>0</v>
      </c>
    </row>
    <row r="9465" spans="1:6" x14ac:dyDescent="0.2">
      <c r="A9465" s="88">
        <v>10425</v>
      </c>
      <c r="B9465" s="89">
        <v>205.1</v>
      </c>
      <c r="C9465" s="89">
        <f>LN(Table3[[#This Row],[Value]]/B9464)</f>
        <v>-1.2934033578359866E-2</v>
      </c>
      <c r="D9465" s="89"/>
      <c r="E9465" s="89"/>
      <c r="F9465" s="89">
        <f>Table3[[#This Row],[Yield]]/100*(1+F9464)</f>
        <v>0</v>
      </c>
    </row>
    <row r="9466" spans="1:6" x14ac:dyDescent="0.2">
      <c r="A9466" s="88">
        <v>10426</v>
      </c>
      <c r="B9466" s="89">
        <v>206.42</v>
      </c>
      <c r="C9466" s="89">
        <f>LN(Table3[[#This Row],[Value]]/B9465)</f>
        <v>6.415263059452214E-3</v>
      </c>
      <c r="D9466" s="89"/>
      <c r="E9466" s="89"/>
      <c r="F9466" s="89">
        <f>Table3[[#This Row],[Yield]]/100*(1+F9465)</f>
        <v>0</v>
      </c>
    </row>
    <row r="9467" spans="1:6" x14ac:dyDescent="0.2">
      <c r="A9467" s="88">
        <v>10427</v>
      </c>
      <c r="B9467" s="89">
        <v>209.3</v>
      </c>
      <c r="C9467" s="89">
        <f>LN(Table3[[#This Row],[Value]]/B9466)</f>
        <v>1.3855701314167015E-2</v>
      </c>
      <c r="D9467" s="89"/>
      <c r="E9467" s="89"/>
      <c r="F9467" s="89">
        <f>Table3[[#This Row],[Yield]]/100*(1+F9466)</f>
        <v>0</v>
      </c>
    </row>
    <row r="9468" spans="1:6" x14ac:dyDescent="0.2">
      <c r="A9468" s="88">
        <v>10428</v>
      </c>
      <c r="B9468" s="89">
        <v>208.73</v>
      </c>
      <c r="C9468" s="89">
        <f>LN(Table3[[#This Row],[Value]]/B9467)</f>
        <v>-2.7270786941391342E-3</v>
      </c>
      <c r="D9468" s="89"/>
      <c r="E9468" s="89"/>
      <c r="F9468" s="89">
        <f>Table3[[#This Row],[Yield]]/100*(1+F9467)</f>
        <v>0</v>
      </c>
    </row>
    <row r="9469" spans="1:6" x14ac:dyDescent="0.2">
      <c r="A9469" s="88">
        <v>10429</v>
      </c>
      <c r="B9469" s="89">
        <v>209.95</v>
      </c>
      <c r="C9469" s="89">
        <f>LN(Table3[[#This Row],[Value]]/B9468)</f>
        <v>5.8278563723873711E-3</v>
      </c>
      <c r="D9469" s="89"/>
      <c r="E9469" s="89"/>
      <c r="F9469" s="89">
        <f>Table3[[#This Row],[Yield]]/100*(1+F9468)</f>
        <v>0</v>
      </c>
    </row>
    <row r="9470" spans="1:6" x14ac:dyDescent="0.2">
      <c r="A9470" s="88">
        <v>10430</v>
      </c>
      <c r="B9470" s="89">
        <v>208.79</v>
      </c>
      <c r="C9470" s="89">
        <f>LN(Table3[[#This Row],[Value]]/B9469)</f>
        <v>-5.5404449889180822E-3</v>
      </c>
      <c r="D9470" s="89"/>
      <c r="E9470" s="89"/>
      <c r="F9470" s="89">
        <f>Table3[[#This Row],[Yield]]/100*(1+F9469)</f>
        <v>0</v>
      </c>
    </row>
    <row r="9471" spans="1:6" x14ac:dyDescent="0.2">
      <c r="A9471" s="88">
        <v>10432</v>
      </c>
      <c r="B9471" s="89">
        <v>210.84</v>
      </c>
      <c r="C9471" s="89">
        <f>LN(Table3[[#This Row],[Value]]/B9470)</f>
        <v>9.7705898457219227E-3</v>
      </c>
      <c r="D9471" s="89"/>
      <c r="E9471" s="89"/>
      <c r="F9471" s="89">
        <f>Table3[[#This Row],[Yield]]/100*(1+F9470)</f>
        <v>0</v>
      </c>
    </row>
    <row r="9472" spans="1:6" x14ac:dyDescent="0.2">
      <c r="A9472" s="88">
        <v>10433</v>
      </c>
      <c r="B9472" s="89">
        <v>212</v>
      </c>
      <c r="C9472" s="89">
        <f>LN(Table3[[#This Row],[Value]]/B9471)</f>
        <v>5.4867226850062196E-3</v>
      </c>
      <c r="D9472" s="89"/>
      <c r="E9472" s="89"/>
      <c r="F9472" s="89">
        <f>Table3[[#This Row],[Yield]]/100*(1+F9471)</f>
        <v>0</v>
      </c>
    </row>
    <row r="9473" spans="1:6" x14ac:dyDescent="0.2">
      <c r="A9473" s="88">
        <v>10434</v>
      </c>
      <c r="B9473" s="89">
        <v>213.04</v>
      </c>
      <c r="C9473" s="89">
        <f>LN(Table3[[#This Row],[Value]]/B9472)</f>
        <v>4.8936668336643594E-3</v>
      </c>
      <c r="D9473" s="89"/>
      <c r="E9473" s="89"/>
      <c r="F9473" s="89">
        <f>Table3[[#This Row],[Yield]]/100*(1+F9472)</f>
        <v>0</v>
      </c>
    </row>
    <row r="9474" spans="1:6" x14ac:dyDescent="0.2">
      <c r="A9474" s="88">
        <v>10435</v>
      </c>
      <c r="B9474" s="89">
        <v>212.65</v>
      </c>
      <c r="C9474" s="89">
        <f>LN(Table3[[#This Row],[Value]]/B9473)</f>
        <v>-1.8323198060341802E-3</v>
      </c>
      <c r="D9474" s="89"/>
      <c r="E9474" s="89"/>
      <c r="F9474" s="89">
        <f>Table3[[#This Row],[Yield]]/100*(1+F9473)</f>
        <v>0</v>
      </c>
    </row>
    <row r="9475" spans="1:6" x14ac:dyDescent="0.2">
      <c r="A9475" s="88">
        <v>10436</v>
      </c>
      <c r="B9475" s="89">
        <v>215.66</v>
      </c>
      <c r="C9475" s="89">
        <f>LN(Table3[[#This Row],[Value]]/B9474)</f>
        <v>1.4055471754283665E-2</v>
      </c>
      <c r="D9475" s="89"/>
      <c r="E9475" s="89"/>
      <c r="F9475" s="89">
        <f>Table3[[#This Row],[Yield]]/100*(1+F9474)</f>
        <v>0</v>
      </c>
    </row>
    <row r="9476" spans="1:6" x14ac:dyDescent="0.2">
      <c r="A9476" s="88">
        <v>10437</v>
      </c>
      <c r="B9476" s="89">
        <v>215.89</v>
      </c>
      <c r="C9476" s="89">
        <f>LN(Table3[[#This Row],[Value]]/B9475)</f>
        <v>1.065925254441422E-3</v>
      </c>
      <c r="D9476" s="89"/>
      <c r="E9476" s="89"/>
      <c r="F9476" s="89">
        <f>Table3[[#This Row],[Yield]]/100*(1+F9475)</f>
        <v>0</v>
      </c>
    </row>
    <row r="9477" spans="1:6" x14ac:dyDescent="0.2">
      <c r="A9477" s="88">
        <v>10439</v>
      </c>
      <c r="B9477" s="89">
        <v>216.62</v>
      </c>
      <c r="C9477" s="89">
        <f>LN(Table3[[#This Row],[Value]]/B9476)</f>
        <v>3.3756476992233592E-3</v>
      </c>
      <c r="D9477" s="89"/>
      <c r="E9477" s="89"/>
      <c r="F9477" s="89">
        <f>Table3[[#This Row],[Yield]]/100*(1+F9476)</f>
        <v>0</v>
      </c>
    </row>
    <row r="9478" spans="1:6" x14ac:dyDescent="0.2">
      <c r="A9478" s="88">
        <v>10440</v>
      </c>
      <c r="B9478" s="89">
        <v>216</v>
      </c>
      <c r="C9478" s="89">
        <f>LN(Table3[[#This Row],[Value]]/B9477)</f>
        <v>-2.8662587234260925E-3</v>
      </c>
      <c r="D9478" s="89"/>
      <c r="E9478" s="89"/>
      <c r="F9478" s="89">
        <f>Table3[[#This Row],[Yield]]/100*(1+F9477)</f>
        <v>0</v>
      </c>
    </row>
    <row r="9479" spans="1:6" x14ac:dyDescent="0.2">
      <c r="A9479" s="88">
        <v>10441</v>
      </c>
      <c r="B9479" s="89">
        <v>216.78</v>
      </c>
      <c r="C9479" s="89">
        <f>LN(Table3[[#This Row],[Value]]/B9478)</f>
        <v>3.6046067034387532E-3</v>
      </c>
      <c r="D9479" s="89"/>
      <c r="E9479" s="89"/>
      <c r="F9479" s="89">
        <f>Table3[[#This Row],[Yield]]/100*(1+F9478)</f>
        <v>0</v>
      </c>
    </row>
    <row r="9480" spans="1:6" x14ac:dyDescent="0.2">
      <c r="A9480" s="88">
        <v>10442</v>
      </c>
      <c r="B9480" s="89">
        <v>214.9</v>
      </c>
      <c r="C9480" s="89">
        <f>LN(Table3[[#This Row],[Value]]/B9479)</f>
        <v>-8.7102107391390949E-3</v>
      </c>
      <c r="D9480" s="89"/>
      <c r="E9480" s="89"/>
      <c r="F9480" s="89">
        <f>Table3[[#This Row],[Yield]]/100*(1+F9479)</f>
        <v>0</v>
      </c>
    </row>
    <row r="9481" spans="1:6" x14ac:dyDescent="0.2">
      <c r="A9481" s="88">
        <v>10443</v>
      </c>
      <c r="B9481" s="89">
        <v>216.15</v>
      </c>
      <c r="C9481" s="89">
        <f>LN(Table3[[#This Row],[Value]]/B9480)</f>
        <v>5.7998074651760458E-3</v>
      </c>
      <c r="D9481" s="89"/>
      <c r="E9481" s="89"/>
      <c r="F9481" s="89">
        <f>Table3[[#This Row],[Yield]]/100*(1+F9480)</f>
        <v>0</v>
      </c>
    </row>
    <row r="9482" spans="1:6" x14ac:dyDescent="0.2">
      <c r="A9482" s="88">
        <v>10444</v>
      </c>
      <c r="B9482" s="89">
        <v>216.67</v>
      </c>
      <c r="C9482" s="89">
        <f>LN(Table3[[#This Row],[Value]]/B9481)</f>
        <v>2.4028476049748719E-3</v>
      </c>
      <c r="D9482" s="89"/>
      <c r="E9482" s="89"/>
      <c r="F9482" s="89">
        <f>Table3[[#This Row],[Yield]]/100*(1+F9481)</f>
        <v>0</v>
      </c>
    </row>
    <row r="9483" spans="1:6" x14ac:dyDescent="0.2">
      <c r="A9483" s="88">
        <v>10446</v>
      </c>
      <c r="B9483" s="89">
        <v>218.04</v>
      </c>
      <c r="C9483" s="89">
        <f>LN(Table3[[#This Row],[Value]]/B9482)</f>
        <v>6.3030734774644102E-3</v>
      </c>
      <c r="D9483" s="89"/>
      <c r="E9483" s="89"/>
      <c r="F9483" s="89">
        <f>Table3[[#This Row],[Yield]]/100*(1+F9482)</f>
        <v>0</v>
      </c>
    </row>
    <row r="9484" spans="1:6" x14ac:dyDescent="0.2">
      <c r="A9484" s="88">
        <v>10447</v>
      </c>
      <c r="B9484" s="89">
        <v>218.06</v>
      </c>
      <c r="C9484" s="89">
        <f>LN(Table3[[#This Row],[Value]]/B9483)</f>
        <v>9.1722082155523284E-5</v>
      </c>
      <c r="D9484" s="89"/>
      <c r="E9484" s="89"/>
      <c r="F9484" s="89">
        <f>Table3[[#This Row],[Yield]]/100*(1+F9483)</f>
        <v>0</v>
      </c>
    </row>
    <row r="9485" spans="1:6" x14ac:dyDescent="0.2">
      <c r="A9485" s="88">
        <v>10448</v>
      </c>
      <c r="B9485" s="89">
        <v>215.19</v>
      </c>
      <c r="C9485" s="89">
        <f>LN(Table3[[#This Row],[Value]]/B9484)</f>
        <v>-1.3248895471782917E-2</v>
      </c>
      <c r="D9485" s="89"/>
      <c r="E9485" s="89"/>
      <c r="F9485" s="89">
        <f>Table3[[#This Row],[Yield]]/100*(1+F9484)</f>
        <v>0</v>
      </c>
    </row>
    <row r="9486" spans="1:6" x14ac:dyDescent="0.2">
      <c r="A9486" s="88">
        <v>10449</v>
      </c>
      <c r="B9486" s="89">
        <v>215.1</v>
      </c>
      <c r="C9486" s="89">
        <f>LN(Table3[[#This Row],[Value]]/B9485)</f>
        <v>-4.1832253276836458E-4</v>
      </c>
      <c r="D9486" s="89"/>
      <c r="E9486" s="89"/>
      <c r="F9486" s="89">
        <f>Table3[[#This Row],[Yield]]/100*(1+F9485)</f>
        <v>0</v>
      </c>
    </row>
    <row r="9487" spans="1:6" x14ac:dyDescent="0.2">
      <c r="A9487" s="88">
        <v>10450</v>
      </c>
      <c r="B9487" s="89">
        <v>214.91</v>
      </c>
      <c r="C9487" s="89">
        <f>LN(Table3[[#This Row],[Value]]/B9486)</f>
        <v>-8.8370043656967295E-4</v>
      </c>
      <c r="D9487" s="89"/>
      <c r="E9487" s="89"/>
      <c r="F9487" s="89">
        <f>Table3[[#This Row],[Yield]]/100*(1+F9486)</f>
        <v>0</v>
      </c>
    </row>
    <row r="9488" spans="1:6" x14ac:dyDescent="0.2">
      <c r="A9488" s="88">
        <v>10451</v>
      </c>
      <c r="B9488" s="89">
        <v>215.29</v>
      </c>
      <c r="C9488" s="89">
        <f>LN(Table3[[#This Row],[Value]]/B9487)</f>
        <v>1.7666206361228976E-3</v>
      </c>
      <c r="D9488" s="89"/>
      <c r="E9488" s="89"/>
      <c r="F9488" s="89">
        <f>Table3[[#This Row],[Yield]]/100*(1+F9487)</f>
        <v>0</v>
      </c>
    </row>
    <row r="9489" spans="1:6" x14ac:dyDescent="0.2">
      <c r="A9489" s="88">
        <v>10453</v>
      </c>
      <c r="B9489" s="89">
        <v>215.53</v>
      </c>
      <c r="C9489" s="89">
        <f>LN(Table3[[#This Row],[Value]]/B9488)</f>
        <v>1.1141545184847868E-3</v>
      </c>
      <c r="D9489" s="89"/>
      <c r="E9489" s="89"/>
      <c r="F9489" s="89">
        <f>Table3[[#This Row],[Yield]]/100*(1+F9488)</f>
        <v>0</v>
      </c>
    </row>
    <row r="9490" spans="1:6" x14ac:dyDescent="0.2">
      <c r="A9490" s="88">
        <v>10454</v>
      </c>
      <c r="B9490" s="89">
        <v>214.08</v>
      </c>
      <c r="C9490" s="89">
        <f>LN(Table3[[#This Row],[Value]]/B9489)</f>
        <v>-6.7503340518586087E-3</v>
      </c>
      <c r="D9490" s="89"/>
      <c r="E9490" s="89"/>
      <c r="F9490" s="89">
        <f>Table3[[#This Row],[Yield]]/100*(1+F9489)</f>
        <v>0</v>
      </c>
    </row>
    <row r="9491" spans="1:6" x14ac:dyDescent="0.2">
      <c r="A9491" s="88">
        <v>10455</v>
      </c>
      <c r="B9491" s="89">
        <v>219.4</v>
      </c>
      <c r="C9491" s="89">
        <f>LN(Table3[[#This Row],[Value]]/B9490)</f>
        <v>2.4546770901266106E-2</v>
      </c>
      <c r="D9491" s="89"/>
      <c r="E9491" s="89"/>
      <c r="F9491" s="89">
        <f>Table3[[#This Row],[Yield]]/100*(1+F9490)</f>
        <v>0</v>
      </c>
    </row>
    <row r="9492" spans="1:6" x14ac:dyDescent="0.2">
      <c r="A9492" s="88">
        <v>10456</v>
      </c>
      <c r="B9492" s="89">
        <v>221.34</v>
      </c>
      <c r="C9492" s="89">
        <f>LN(Table3[[#This Row],[Value]]/B9491)</f>
        <v>8.8034329955092947E-3</v>
      </c>
      <c r="D9492" s="89"/>
      <c r="E9492" s="89"/>
      <c r="F9492" s="89">
        <f>Table3[[#This Row],[Yield]]/100*(1+F9491)</f>
        <v>0</v>
      </c>
    </row>
    <row r="9493" spans="1:6" x14ac:dyDescent="0.2">
      <c r="A9493" s="88">
        <v>10457</v>
      </c>
      <c r="B9493" s="89">
        <v>222.41</v>
      </c>
      <c r="C9493" s="89">
        <f>LN(Table3[[#This Row],[Value]]/B9492)</f>
        <v>4.8225445577134603E-3</v>
      </c>
      <c r="D9493" s="89"/>
      <c r="E9493" s="89"/>
      <c r="F9493" s="89">
        <f>Table3[[#This Row],[Yield]]/100*(1+F9492)</f>
        <v>0</v>
      </c>
    </row>
    <row r="9494" spans="1:6" x14ac:dyDescent="0.2">
      <c r="A9494" s="88">
        <v>10458</v>
      </c>
      <c r="B9494" s="89">
        <v>223.61</v>
      </c>
      <c r="C9494" s="89">
        <f>LN(Table3[[#This Row],[Value]]/B9493)</f>
        <v>5.3809376057017983E-3</v>
      </c>
      <c r="D9494" s="89"/>
      <c r="E9494" s="89"/>
      <c r="F9494" s="89">
        <f>Table3[[#This Row],[Yield]]/100*(1+F9493)</f>
        <v>0</v>
      </c>
    </row>
    <row r="9495" spans="1:6" x14ac:dyDescent="0.2">
      <c r="A9495" s="88">
        <v>10460</v>
      </c>
      <c r="B9495" s="89">
        <v>225.77</v>
      </c>
      <c r="C9495" s="89">
        <f>LN(Table3[[#This Row],[Value]]/B9494)</f>
        <v>9.6133189498268795E-3</v>
      </c>
      <c r="D9495" s="89"/>
      <c r="E9495" s="89"/>
      <c r="F9495" s="89">
        <f>Table3[[#This Row],[Yield]]/100*(1+F9494)</f>
        <v>0</v>
      </c>
    </row>
    <row r="9496" spans="1:6" x14ac:dyDescent="0.2">
      <c r="A9496" s="88">
        <v>10461</v>
      </c>
      <c r="B9496" s="89">
        <v>228.79</v>
      </c>
      <c r="C9496" s="89">
        <f>LN(Table3[[#This Row],[Value]]/B9495)</f>
        <v>1.3287770306907259E-2</v>
      </c>
      <c r="D9496" s="89"/>
      <c r="E9496" s="89"/>
      <c r="F9496" s="89">
        <f>Table3[[#This Row],[Yield]]/100*(1+F9495)</f>
        <v>0</v>
      </c>
    </row>
    <row r="9497" spans="1:6" x14ac:dyDescent="0.2">
      <c r="A9497" s="88">
        <v>10462</v>
      </c>
      <c r="B9497" s="89">
        <v>229.71</v>
      </c>
      <c r="C9497" s="89">
        <f>LN(Table3[[#This Row],[Value]]/B9496)</f>
        <v>4.0130915363531311E-3</v>
      </c>
      <c r="D9497" s="89"/>
      <c r="E9497" s="89"/>
      <c r="F9497" s="89">
        <f>Table3[[#This Row],[Yield]]/100*(1+F9496)</f>
        <v>0</v>
      </c>
    </row>
    <row r="9498" spans="1:6" x14ac:dyDescent="0.2">
      <c r="A9498" s="88">
        <v>10463</v>
      </c>
      <c r="B9498" s="89">
        <v>229.24</v>
      </c>
      <c r="C9498" s="89">
        <f>LN(Table3[[#This Row],[Value]]/B9497)</f>
        <v>-2.0481541096050719E-3</v>
      </c>
      <c r="D9498" s="89"/>
      <c r="E9498" s="89"/>
      <c r="F9498" s="89">
        <f>Table3[[#This Row],[Yield]]/100*(1+F9497)</f>
        <v>0</v>
      </c>
    </row>
    <row r="9499" spans="1:6" x14ac:dyDescent="0.2">
      <c r="A9499" s="88">
        <v>10464</v>
      </c>
      <c r="B9499" s="89">
        <v>233.68</v>
      </c>
      <c r="C9499" s="89">
        <f>LN(Table3[[#This Row],[Value]]/B9498)</f>
        <v>1.9183168395948864E-2</v>
      </c>
      <c r="D9499" s="89"/>
      <c r="E9499" s="89"/>
      <c r="F9499" s="89">
        <f>Table3[[#This Row],[Yield]]/100*(1+F9498)</f>
        <v>0</v>
      </c>
    </row>
    <row r="9500" spans="1:6" x14ac:dyDescent="0.2">
      <c r="A9500" s="88">
        <v>10465</v>
      </c>
      <c r="B9500" s="89">
        <v>234.98</v>
      </c>
      <c r="C9500" s="89">
        <f>LN(Table3[[#This Row],[Value]]/B9499)</f>
        <v>5.5477460599409056E-3</v>
      </c>
      <c r="D9500" s="89"/>
      <c r="E9500" s="89"/>
      <c r="F9500" s="89">
        <f>Table3[[#This Row],[Yield]]/100*(1+F9499)</f>
        <v>0</v>
      </c>
    </row>
    <row r="9501" spans="1:6" x14ac:dyDescent="0.2">
      <c r="A9501" s="88">
        <v>10467</v>
      </c>
      <c r="B9501" s="89">
        <v>234.83</v>
      </c>
      <c r="C9501" s="89">
        <f>LN(Table3[[#This Row],[Value]]/B9500)</f>
        <v>-6.3855603370255992E-4</v>
      </c>
      <c r="D9501" s="89"/>
      <c r="E9501" s="89"/>
      <c r="F9501" s="89">
        <f>Table3[[#This Row],[Yield]]/100*(1+F9500)</f>
        <v>0</v>
      </c>
    </row>
    <row r="9502" spans="1:6" x14ac:dyDescent="0.2">
      <c r="A9502" s="88">
        <v>10468</v>
      </c>
      <c r="B9502" s="89">
        <v>236.55</v>
      </c>
      <c r="C9502" s="89">
        <f>LN(Table3[[#This Row],[Value]]/B9501)</f>
        <v>7.2977539714331385E-3</v>
      </c>
      <c r="D9502" s="89"/>
      <c r="E9502" s="89"/>
      <c r="F9502" s="89">
        <f>Table3[[#This Row],[Yield]]/100*(1+F9501)</f>
        <v>0</v>
      </c>
    </row>
    <row r="9503" spans="1:6" x14ac:dyDescent="0.2">
      <c r="A9503" s="88">
        <v>10469</v>
      </c>
      <c r="B9503" s="89">
        <v>238.28</v>
      </c>
      <c r="C9503" s="89">
        <f>LN(Table3[[#This Row],[Value]]/B9502)</f>
        <v>7.2868506833294704E-3</v>
      </c>
      <c r="D9503" s="89"/>
      <c r="E9503" s="89"/>
      <c r="F9503" s="89">
        <f>Table3[[#This Row],[Yield]]/100*(1+F9502)</f>
        <v>0</v>
      </c>
    </row>
    <row r="9504" spans="1:6" x14ac:dyDescent="0.2">
      <c r="A9504" s="88">
        <v>10470</v>
      </c>
      <c r="B9504" s="89">
        <v>238.85</v>
      </c>
      <c r="C9504" s="89">
        <f>LN(Table3[[#This Row],[Value]]/B9503)</f>
        <v>2.3892870754841826E-3</v>
      </c>
      <c r="D9504" s="89"/>
      <c r="E9504" s="89"/>
      <c r="F9504" s="89">
        <f>Table3[[#This Row],[Yield]]/100*(1+F9503)</f>
        <v>0</v>
      </c>
    </row>
    <row r="9505" spans="1:6" x14ac:dyDescent="0.2">
      <c r="A9505" s="88">
        <v>10471</v>
      </c>
      <c r="B9505" s="89">
        <v>240.41</v>
      </c>
      <c r="C9505" s="89">
        <f>LN(Table3[[#This Row],[Value]]/B9504)</f>
        <v>6.5100592977067372E-3</v>
      </c>
      <c r="D9505" s="89"/>
      <c r="E9505" s="89"/>
      <c r="F9505" s="89">
        <f>Table3[[#This Row],[Yield]]/100*(1+F9504)</f>
        <v>0</v>
      </c>
    </row>
    <row r="9506" spans="1:6" x14ac:dyDescent="0.2">
      <c r="A9506" s="88">
        <v>10472</v>
      </c>
      <c r="B9506" s="89">
        <v>240.38</v>
      </c>
      <c r="C9506" s="89">
        <f>LN(Table3[[#This Row],[Value]]/B9505)</f>
        <v>-1.2479460903491556E-4</v>
      </c>
      <c r="D9506" s="89"/>
      <c r="E9506" s="89"/>
      <c r="F9506" s="89">
        <f>Table3[[#This Row],[Yield]]/100*(1+F9505)</f>
        <v>0</v>
      </c>
    </row>
    <row r="9507" spans="1:6" x14ac:dyDescent="0.2">
      <c r="A9507" s="88">
        <v>10475</v>
      </c>
      <c r="B9507" s="89">
        <v>240.25</v>
      </c>
      <c r="C9507" s="89">
        <f>LN(Table3[[#This Row],[Value]]/B9506)</f>
        <v>-5.409566742408939E-4</v>
      </c>
      <c r="D9507" s="89"/>
      <c r="E9507" s="89"/>
      <c r="F9507" s="89">
        <f>Table3[[#This Row],[Yield]]/100*(1+F9506)</f>
        <v>0</v>
      </c>
    </row>
    <row r="9508" spans="1:6" x14ac:dyDescent="0.2">
      <c r="A9508" s="88">
        <v>10476</v>
      </c>
      <c r="B9508" s="89">
        <v>240.02</v>
      </c>
      <c r="C9508" s="89">
        <f>LN(Table3[[#This Row],[Value]]/B9507)</f>
        <v>-9.5779464710654E-4</v>
      </c>
      <c r="D9508" s="89"/>
      <c r="E9508" s="89"/>
      <c r="F9508" s="89">
        <f>Table3[[#This Row],[Yield]]/100*(1+F9507)</f>
        <v>0</v>
      </c>
    </row>
    <row r="9509" spans="1:6" x14ac:dyDescent="0.2">
      <c r="A9509" s="88">
        <v>10477</v>
      </c>
      <c r="B9509" s="89">
        <v>239.06</v>
      </c>
      <c r="C9509" s="89">
        <f>LN(Table3[[#This Row],[Value]]/B9508)</f>
        <v>-4.0076867534604571E-3</v>
      </c>
      <c r="D9509" s="89"/>
      <c r="E9509" s="89"/>
      <c r="F9509" s="89">
        <f>Table3[[#This Row],[Yield]]/100*(1+F9508)</f>
        <v>0</v>
      </c>
    </row>
    <row r="9510" spans="1:6" x14ac:dyDescent="0.2">
      <c r="A9510" s="88">
        <v>10478</v>
      </c>
      <c r="B9510" s="89">
        <v>241.72</v>
      </c>
      <c r="C9510" s="89">
        <f>LN(Table3[[#This Row],[Value]]/B9509)</f>
        <v>1.1065465043522883E-2</v>
      </c>
      <c r="D9510" s="89"/>
      <c r="E9510" s="89"/>
      <c r="F9510" s="89">
        <f>Table3[[#This Row],[Yield]]/100*(1+F9509)</f>
        <v>0</v>
      </c>
    </row>
    <row r="9511" spans="1:6" x14ac:dyDescent="0.2">
      <c r="A9511" s="88">
        <v>10479</v>
      </c>
      <c r="B9511" s="89">
        <v>241.11</v>
      </c>
      <c r="C9511" s="89">
        <f>LN(Table3[[#This Row],[Value]]/B9510)</f>
        <v>-2.5267706006209833E-3</v>
      </c>
      <c r="D9511" s="89"/>
      <c r="E9511" s="89"/>
      <c r="F9511" s="89">
        <f>Table3[[#This Row],[Yield]]/100*(1+F9510)</f>
        <v>0</v>
      </c>
    </row>
    <row r="9512" spans="1:6" x14ac:dyDescent="0.2">
      <c r="A9512" s="88">
        <v>10481</v>
      </c>
      <c r="B9512" s="89">
        <v>238.82</v>
      </c>
      <c r="C9512" s="89">
        <f>LN(Table3[[#This Row],[Value]]/B9511)</f>
        <v>-9.5431307874983152E-3</v>
      </c>
      <c r="D9512" s="89"/>
      <c r="E9512" s="89"/>
      <c r="F9512" s="89">
        <f>Table3[[#This Row],[Yield]]/100*(1+F9511)</f>
        <v>0</v>
      </c>
    </row>
    <row r="9513" spans="1:6" x14ac:dyDescent="0.2">
      <c r="A9513" s="88">
        <v>10482</v>
      </c>
      <c r="B9513" s="89">
        <v>241.05</v>
      </c>
      <c r="C9513" s="89">
        <f>LN(Table3[[#This Row],[Value]]/B9512)</f>
        <v>9.294250746392764E-3</v>
      </c>
      <c r="D9513" s="89"/>
      <c r="E9513" s="89"/>
      <c r="F9513" s="89">
        <f>Table3[[#This Row],[Yield]]/100*(1+F9512)</f>
        <v>0</v>
      </c>
    </row>
    <row r="9514" spans="1:6" x14ac:dyDescent="0.2">
      <c r="A9514" s="88">
        <v>10483</v>
      </c>
      <c r="B9514" s="89">
        <v>241.48</v>
      </c>
      <c r="C9514" s="89">
        <f>LN(Table3[[#This Row],[Value]]/B9513)</f>
        <v>1.7822730765941438E-3</v>
      </c>
      <c r="D9514" s="89"/>
      <c r="E9514" s="89"/>
      <c r="F9514" s="89">
        <f>Table3[[#This Row],[Yield]]/100*(1+F9513)</f>
        <v>0</v>
      </c>
    </row>
    <row r="9515" spans="1:6" x14ac:dyDescent="0.2">
      <c r="A9515" s="88">
        <v>10484</v>
      </c>
      <c r="B9515" s="89">
        <v>240.2</v>
      </c>
      <c r="C9515" s="89">
        <f>LN(Table3[[#This Row],[Value]]/B9514)</f>
        <v>-5.3147442823422699E-3</v>
      </c>
      <c r="D9515" s="89"/>
      <c r="E9515" s="89"/>
      <c r="F9515" s="89">
        <f>Table3[[#This Row],[Yield]]/100*(1+F9514)</f>
        <v>0</v>
      </c>
    </row>
    <row r="9516" spans="1:6" x14ac:dyDescent="0.2">
      <c r="A9516" s="88">
        <v>10485</v>
      </c>
      <c r="B9516" s="89">
        <v>239.62</v>
      </c>
      <c r="C9516" s="89">
        <f>LN(Table3[[#This Row],[Value]]/B9515)</f>
        <v>-2.4175744341301017E-3</v>
      </c>
      <c r="D9516" s="89"/>
      <c r="E9516" s="89"/>
      <c r="F9516" s="89">
        <f>Table3[[#This Row],[Yield]]/100*(1+F9515)</f>
        <v>0</v>
      </c>
    </row>
    <row r="9517" spans="1:6" x14ac:dyDescent="0.2">
      <c r="A9517" s="88">
        <v>10486</v>
      </c>
      <c r="B9517" s="89">
        <v>240.02</v>
      </c>
      <c r="C9517" s="89">
        <f>LN(Table3[[#This Row],[Value]]/B9516)</f>
        <v>1.667917991542316E-3</v>
      </c>
      <c r="D9517" s="89"/>
      <c r="E9517" s="89"/>
      <c r="F9517" s="89">
        <f>Table3[[#This Row],[Yield]]/100*(1+F9516)</f>
        <v>0</v>
      </c>
    </row>
    <row r="9518" spans="1:6" x14ac:dyDescent="0.2">
      <c r="A9518" s="88">
        <v>10488</v>
      </c>
      <c r="B9518" s="89">
        <v>241.25</v>
      </c>
      <c r="C9518" s="89">
        <f>LN(Table3[[#This Row],[Value]]/B9517)</f>
        <v>5.1114870158000163E-3</v>
      </c>
      <c r="D9518" s="89"/>
      <c r="E9518" s="89"/>
      <c r="F9518" s="89">
        <f>Table3[[#This Row],[Yield]]/100*(1+F9517)</f>
        <v>0</v>
      </c>
    </row>
    <row r="9519" spans="1:6" x14ac:dyDescent="0.2">
      <c r="A9519" s="88">
        <v>10489</v>
      </c>
      <c r="B9519" s="89">
        <v>240.11</v>
      </c>
      <c r="C9519" s="89">
        <f>LN(Table3[[#This Row],[Value]]/B9518)</f>
        <v>-4.7365885464099268E-3</v>
      </c>
      <c r="D9519" s="89"/>
      <c r="E9519" s="89"/>
      <c r="F9519" s="89">
        <f>Table3[[#This Row],[Yield]]/100*(1+F9518)</f>
        <v>0</v>
      </c>
    </row>
    <row r="9520" spans="1:6" x14ac:dyDescent="0.2">
      <c r="A9520" s="88">
        <v>10490</v>
      </c>
      <c r="B9520" s="89">
        <v>239.61</v>
      </c>
      <c r="C9520" s="89">
        <f>LN(Table3[[#This Row],[Value]]/B9519)</f>
        <v>-2.0845500752781081E-3</v>
      </c>
      <c r="D9520" s="89"/>
      <c r="E9520" s="89"/>
      <c r="F9520" s="89">
        <f>Table3[[#This Row],[Yield]]/100*(1+F9519)</f>
        <v>0</v>
      </c>
    </row>
    <row r="9521" spans="1:6" x14ac:dyDescent="0.2">
      <c r="A9521" s="88">
        <v>10491</v>
      </c>
      <c r="B9521" s="89">
        <v>239.08</v>
      </c>
      <c r="C9521" s="89">
        <f>LN(Table3[[#This Row],[Value]]/B9520)</f>
        <v>-2.2143776413538537E-3</v>
      </c>
      <c r="D9521" s="89"/>
      <c r="E9521" s="89"/>
      <c r="F9521" s="89">
        <f>Table3[[#This Row],[Yield]]/100*(1+F9520)</f>
        <v>0</v>
      </c>
    </row>
    <row r="9522" spans="1:6" x14ac:dyDescent="0.2">
      <c r="A9522" s="88">
        <v>10492</v>
      </c>
      <c r="B9522" s="89">
        <v>239.37</v>
      </c>
      <c r="C9522" s="89">
        <f>LN(Table3[[#This Row],[Value]]/B9521)</f>
        <v>1.2122480322458089E-3</v>
      </c>
      <c r="D9522" s="89"/>
      <c r="E9522" s="89"/>
      <c r="F9522" s="89">
        <f>Table3[[#This Row],[Yield]]/100*(1+F9521)</f>
        <v>0</v>
      </c>
    </row>
    <row r="9523" spans="1:6" x14ac:dyDescent="0.2">
      <c r="A9523" s="88">
        <v>10493</v>
      </c>
      <c r="B9523" s="89">
        <v>238.84</v>
      </c>
      <c r="C9523" s="89">
        <f>LN(Table3[[#This Row],[Value]]/B9522)</f>
        <v>-2.2166003095075611E-3</v>
      </c>
      <c r="D9523" s="89"/>
      <c r="E9523" s="89"/>
      <c r="F9523" s="89">
        <f>Table3[[#This Row],[Yield]]/100*(1+F9522)</f>
        <v>0</v>
      </c>
    </row>
    <row r="9524" spans="1:6" x14ac:dyDescent="0.2">
      <c r="A9524" s="88">
        <v>10495</v>
      </c>
      <c r="B9524" s="89">
        <v>240.13</v>
      </c>
      <c r="C9524" s="89">
        <f>LN(Table3[[#This Row],[Value]]/B9523)</f>
        <v>5.3865716814314232E-3</v>
      </c>
      <c r="D9524" s="89"/>
      <c r="E9524" s="89"/>
      <c r="F9524" s="89">
        <f>Table3[[#This Row],[Yield]]/100*(1+F9523)</f>
        <v>0</v>
      </c>
    </row>
    <row r="9525" spans="1:6" x14ac:dyDescent="0.2">
      <c r="A9525" s="88">
        <v>10496</v>
      </c>
      <c r="B9525" s="89">
        <v>240.41</v>
      </c>
      <c r="C9525" s="89">
        <f>LN(Table3[[#This Row],[Value]]/B9524)</f>
        <v>1.1653557734545121E-3</v>
      </c>
      <c r="D9525" s="89"/>
      <c r="E9525" s="89"/>
      <c r="F9525" s="89">
        <f>Table3[[#This Row],[Yield]]/100*(1+F9524)</f>
        <v>0</v>
      </c>
    </row>
    <row r="9526" spans="1:6" x14ac:dyDescent="0.2">
      <c r="A9526" s="88">
        <v>10497</v>
      </c>
      <c r="B9526" s="89">
        <v>239.4</v>
      </c>
      <c r="C9526" s="89">
        <f>LN(Table3[[#This Row],[Value]]/B9525)</f>
        <v>-4.2100060098047886E-3</v>
      </c>
      <c r="D9526" s="89"/>
      <c r="E9526" s="89"/>
      <c r="F9526" s="89">
        <f>Table3[[#This Row],[Yield]]/100*(1+F9525)</f>
        <v>0</v>
      </c>
    </row>
    <row r="9527" spans="1:6" x14ac:dyDescent="0.2">
      <c r="A9527" s="88">
        <v>10498</v>
      </c>
      <c r="B9527" s="89">
        <v>236.86</v>
      </c>
      <c r="C9527" s="89">
        <f>LN(Table3[[#This Row],[Value]]/B9526)</f>
        <v>-1.0666543830523701E-2</v>
      </c>
      <c r="D9527" s="89"/>
      <c r="E9527" s="89"/>
      <c r="F9527" s="89">
        <f>Table3[[#This Row],[Yield]]/100*(1+F9526)</f>
        <v>0</v>
      </c>
    </row>
    <row r="9528" spans="1:6" x14ac:dyDescent="0.2">
      <c r="A9528" s="88">
        <v>10499</v>
      </c>
      <c r="B9528" s="89">
        <v>237.38</v>
      </c>
      <c r="C9528" s="89">
        <f>LN(Table3[[#This Row],[Value]]/B9527)</f>
        <v>2.1929833350100864E-3</v>
      </c>
      <c r="D9528" s="89"/>
      <c r="E9528" s="89"/>
      <c r="F9528" s="89">
        <f>Table3[[#This Row],[Yield]]/100*(1+F9527)</f>
        <v>0</v>
      </c>
    </row>
    <row r="9529" spans="1:6" x14ac:dyDescent="0.2">
      <c r="A9529" s="88">
        <v>10500</v>
      </c>
      <c r="B9529" s="89">
        <v>239.43</v>
      </c>
      <c r="C9529" s="89">
        <f>LN(Table3[[#This Row],[Value]]/B9528)</f>
        <v>8.5988659276680975E-3</v>
      </c>
      <c r="D9529" s="89"/>
      <c r="E9529" s="89"/>
      <c r="F9529" s="89">
        <f>Table3[[#This Row],[Yield]]/100*(1+F9528)</f>
        <v>0</v>
      </c>
    </row>
    <row r="9530" spans="1:6" x14ac:dyDescent="0.2">
      <c r="A9530" s="88">
        <v>10502</v>
      </c>
      <c r="B9530" s="89">
        <v>240.01</v>
      </c>
      <c r="C9530" s="89">
        <f>LN(Table3[[#This Row],[Value]]/B9529)</f>
        <v>2.4194905845991862E-3</v>
      </c>
      <c r="D9530" s="89"/>
      <c r="E9530" s="89"/>
      <c r="F9530" s="89">
        <f>Table3[[#This Row],[Yield]]/100*(1+F9529)</f>
        <v>0</v>
      </c>
    </row>
    <row r="9531" spans="1:6" x14ac:dyDescent="0.2">
      <c r="A9531" s="88">
        <v>10503</v>
      </c>
      <c r="B9531" s="89">
        <v>238.14</v>
      </c>
      <c r="C9531" s="89">
        <f>LN(Table3[[#This Row],[Value]]/B9530)</f>
        <v>-7.8218531175974874E-3</v>
      </c>
      <c r="D9531" s="89"/>
      <c r="E9531" s="89"/>
      <c r="F9531" s="89">
        <f>Table3[[#This Row],[Yield]]/100*(1+F9530)</f>
        <v>0</v>
      </c>
    </row>
    <row r="9532" spans="1:6" x14ac:dyDescent="0.2">
      <c r="A9532" s="88">
        <v>10504</v>
      </c>
      <c r="B9532" s="89">
        <v>237.75</v>
      </c>
      <c r="C9532" s="89">
        <f>LN(Table3[[#This Row],[Value]]/B9531)</f>
        <v>-1.6390345975292701E-3</v>
      </c>
      <c r="D9532" s="89"/>
      <c r="E9532" s="89"/>
      <c r="F9532" s="89">
        <f>Table3[[#This Row],[Yield]]/100*(1+F9531)</f>
        <v>0</v>
      </c>
    </row>
    <row r="9533" spans="1:6" x14ac:dyDescent="0.2">
      <c r="A9533" s="88">
        <v>10505</v>
      </c>
      <c r="B9533" s="89">
        <v>240</v>
      </c>
      <c r="C9533" s="89">
        <f>LN(Table3[[#This Row],[Value]]/B9532)</f>
        <v>9.4192219164915582E-3</v>
      </c>
      <c r="D9533" s="89"/>
      <c r="E9533" s="89"/>
      <c r="F9533" s="89">
        <f>Table3[[#This Row],[Yield]]/100*(1+F9532)</f>
        <v>0</v>
      </c>
    </row>
    <row r="9534" spans="1:6" x14ac:dyDescent="0.2">
      <c r="A9534" s="88">
        <v>10506</v>
      </c>
      <c r="B9534" s="89">
        <v>240.44</v>
      </c>
      <c r="C9534" s="89">
        <f>LN(Table3[[#This Row],[Value]]/B9533)</f>
        <v>1.8316548289700125E-3</v>
      </c>
      <c r="D9534" s="89"/>
      <c r="E9534" s="89"/>
      <c r="F9534" s="89">
        <f>Table3[[#This Row],[Yield]]/100*(1+F9533)</f>
        <v>0</v>
      </c>
    </row>
    <row r="9535" spans="1:6" x14ac:dyDescent="0.2">
      <c r="A9535" s="88">
        <v>10507</v>
      </c>
      <c r="B9535" s="89">
        <v>240.17</v>
      </c>
      <c r="C9535" s="89">
        <f>LN(Table3[[#This Row],[Value]]/B9534)</f>
        <v>-1.1235722452896846E-3</v>
      </c>
      <c r="D9535" s="89"/>
      <c r="E9535" s="89"/>
      <c r="F9535" s="89">
        <f>Table3[[#This Row],[Yield]]/100*(1+F9534)</f>
        <v>0</v>
      </c>
    </row>
    <row r="9536" spans="1:6" x14ac:dyDescent="0.2">
      <c r="A9536" s="88">
        <v>10509</v>
      </c>
      <c r="B9536" s="89">
        <v>239.55</v>
      </c>
      <c r="C9536" s="89">
        <f>LN(Table3[[#This Row],[Value]]/B9535)</f>
        <v>-2.5848425965404689E-3</v>
      </c>
      <c r="D9536" s="89"/>
      <c r="E9536" s="89"/>
      <c r="F9536" s="89">
        <f>Table3[[#This Row],[Yield]]/100*(1+F9535)</f>
        <v>0</v>
      </c>
    </row>
    <row r="9537" spans="1:6" x14ac:dyDescent="0.2">
      <c r="A9537" s="88">
        <v>10510</v>
      </c>
      <c r="B9537" s="89">
        <v>241.73</v>
      </c>
      <c r="C9537" s="89">
        <f>LN(Table3[[#This Row],[Value]]/B9536)</f>
        <v>9.0592374888782395E-3</v>
      </c>
      <c r="D9537" s="89"/>
      <c r="E9537" s="89"/>
      <c r="F9537" s="89">
        <f>Table3[[#This Row],[Yield]]/100*(1+F9536)</f>
        <v>0</v>
      </c>
    </row>
    <row r="9538" spans="1:6" x14ac:dyDescent="0.2">
      <c r="A9538" s="88">
        <v>10511</v>
      </c>
      <c r="B9538" s="89">
        <v>246.53</v>
      </c>
      <c r="C9538" s="89">
        <f>LN(Table3[[#This Row],[Value]]/B9537)</f>
        <v>1.966228911337746E-2</v>
      </c>
      <c r="D9538" s="89"/>
      <c r="E9538" s="89"/>
      <c r="F9538" s="89">
        <f>Table3[[#This Row],[Yield]]/100*(1+F9537)</f>
        <v>0</v>
      </c>
    </row>
    <row r="9539" spans="1:6" x14ac:dyDescent="0.2">
      <c r="A9539" s="88">
        <v>10512</v>
      </c>
      <c r="B9539" s="89">
        <v>247.69</v>
      </c>
      <c r="C9539" s="89">
        <f>LN(Table3[[#This Row],[Value]]/B9538)</f>
        <v>4.6942743319424848E-3</v>
      </c>
      <c r="D9539" s="89"/>
      <c r="E9539" s="89"/>
      <c r="F9539" s="89">
        <f>Table3[[#This Row],[Yield]]/100*(1+F9538)</f>
        <v>0</v>
      </c>
    </row>
    <row r="9540" spans="1:6" x14ac:dyDescent="0.2">
      <c r="A9540" s="88">
        <v>10514</v>
      </c>
      <c r="B9540" s="89">
        <v>249.13</v>
      </c>
      <c r="C9540" s="89">
        <f>LN(Table3[[#This Row],[Value]]/B9539)</f>
        <v>5.7968843140850951E-3</v>
      </c>
      <c r="D9540" s="89"/>
      <c r="E9540" s="89"/>
      <c r="F9540" s="89">
        <f>Table3[[#This Row],[Yield]]/100*(1+F9539)</f>
        <v>0</v>
      </c>
    </row>
    <row r="9541" spans="1:6" x14ac:dyDescent="0.2">
      <c r="A9541" s="88">
        <v>10516</v>
      </c>
      <c r="B9541" s="89">
        <v>249.85</v>
      </c>
      <c r="C9541" s="89">
        <f>LN(Table3[[#This Row],[Value]]/B9540)</f>
        <v>2.8858892127995041E-3</v>
      </c>
      <c r="D9541" s="89"/>
      <c r="E9541" s="89"/>
      <c r="F9541" s="89">
        <f>Table3[[#This Row],[Yield]]/100*(1+F9540)</f>
        <v>0</v>
      </c>
    </row>
    <row r="9542" spans="1:6" x14ac:dyDescent="0.2">
      <c r="A9542" s="88">
        <v>10517</v>
      </c>
      <c r="B9542" s="89">
        <v>249.43</v>
      </c>
      <c r="C9542" s="89">
        <f>LN(Table3[[#This Row],[Value]]/B9541)</f>
        <v>-1.6824230855197434E-3</v>
      </c>
      <c r="D9542" s="89"/>
      <c r="E9542" s="89"/>
      <c r="F9542" s="89">
        <f>Table3[[#This Row],[Yield]]/100*(1+F9541)</f>
        <v>0</v>
      </c>
    </row>
    <row r="9543" spans="1:6" x14ac:dyDescent="0.2">
      <c r="A9543" s="88">
        <v>10518</v>
      </c>
      <c r="B9543" s="89">
        <v>250.87</v>
      </c>
      <c r="C9543" s="89">
        <f>LN(Table3[[#This Row],[Value]]/B9542)</f>
        <v>5.7565619690526162E-3</v>
      </c>
      <c r="D9543" s="89"/>
      <c r="E9543" s="89"/>
      <c r="F9543" s="89">
        <f>Table3[[#This Row],[Yield]]/100*(1+F9542)</f>
        <v>0</v>
      </c>
    </row>
    <row r="9544" spans="1:6" x14ac:dyDescent="0.2">
      <c r="A9544" s="88">
        <v>10519</v>
      </c>
      <c r="B9544" s="89">
        <v>251.88</v>
      </c>
      <c r="C9544" s="89">
        <f>LN(Table3[[#This Row],[Value]]/B9543)</f>
        <v>4.0179069467951621E-3</v>
      </c>
      <c r="D9544" s="89"/>
      <c r="E9544" s="89"/>
      <c r="F9544" s="89">
        <f>Table3[[#This Row],[Yield]]/100*(1+F9543)</f>
        <v>0</v>
      </c>
    </row>
    <row r="9545" spans="1:6" x14ac:dyDescent="0.2">
      <c r="A9545" s="88">
        <v>10520</v>
      </c>
      <c r="B9545" s="89">
        <v>256.58999999999997</v>
      </c>
      <c r="C9545" s="89">
        <f>LN(Table3[[#This Row],[Value]]/B9544)</f>
        <v>1.8526696640257946E-2</v>
      </c>
      <c r="D9545" s="89"/>
      <c r="E9545" s="89"/>
      <c r="F9545" s="89">
        <f>Table3[[#This Row],[Yield]]/100*(1+F9544)</f>
        <v>0</v>
      </c>
    </row>
    <row r="9546" spans="1:6" x14ac:dyDescent="0.2">
      <c r="A9546" s="88">
        <v>10521</v>
      </c>
      <c r="B9546" s="89">
        <v>253.75</v>
      </c>
      <c r="C9546" s="89">
        <f>LN(Table3[[#This Row],[Value]]/B9545)</f>
        <v>-1.1129949904802835E-2</v>
      </c>
      <c r="D9546" s="89"/>
      <c r="E9546" s="89"/>
      <c r="F9546" s="89">
        <f>Table3[[#This Row],[Yield]]/100*(1+F9545)</f>
        <v>0</v>
      </c>
    </row>
    <row r="9547" spans="1:6" x14ac:dyDescent="0.2">
      <c r="A9547" s="88">
        <v>10523</v>
      </c>
      <c r="B9547" s="89">
        <v>253.6</v>
      </c>
      <c r="C9547" s="89">
        <f>LN(Table3[[#This Row],[Value]]/B9546)</f>
        <v>-5.9130779292620225E-4</v>
      </c>
      <c r="D9547" s="89"/>
      <c r="E9547" s="89"/>
      <c r="F9547" s="89">
        <f>Table3[[#This Row],[Yield]]/100*(1+F9546)</f>
        <v>0</v>
      </c>
    </row>
    <row r="9548" spans="1:6" x14ac:dyDescent="0.2">
      <c r="A9548" s="88">
        <v>10524</v>
      </c>
      <c r="B9548" s="89">
        <v>256.04000000000002</v>
      </c>
      <c r="C9548" s="89">
        <f>LN(Table3[[#This Row],[Value]]/B9547)</f>
        <v>9.5754597107319001E-3</v>
      </c>
      <c r="D9548" s="89"/>
      <c r="E9548" s="89"/>
      <c r="F9548" s="89">
        <f>Table3[[#This Row],[Yield]]/100*(1+F9547)</f>
        <v>0</v>
      </c>
    </row>
    <row r="9549" spans="1:6" x14ac:dyDescent="0.2">
      <c r="A9549" s="88">
        <v>10525</v>
      </c>
      <c r="B9549" s="89">
        <v>257.02999999999997</v>
      </c>
      <c r="C9549" s="89">
        <f>LN(Table3[[#This Row],[Value]]/B9548)</f>
        <v>3.8591273263333566E-3</v>
      </c>
      <c r="D9549" s="89"/>
      <c r="E9549" s="89"/>
      <c r="F9549" s="89">
        <f>Table3[[#This Row],[Yield]]/100*(1+F9548)</f>
        <v>0</v>
      </c>
    </row>
    <row r="9550" spans="1:6" x14ac:dyDescent="0.2">
      <c r="A9550" s="88">
        <v>10526</v>
      </c>
      <c r="B9550" s="89">
        <v>256.48</v>
      </c>
      <c r="C9550" s="89">
        <f>LN(Table3[[#This Row],[Value]]/B9549)</f>
        <v>-2.1421207388931324E-3</v>
      </c>
      <c r="D9550" s="89"/>
      <c r="E9550" s="89"/>
      <c r="F9550" s="89">
        <f>Table3[[#This Row],[Yield]]/100*(1+F9549)</f>
        <v>0</v>
      </c>
    </row>
    <row r="9551" spans="1:6" x14ac:dyDescent="0.2">
      <c r="A9551" s="88">
        <v>10527</v>
      </c>
      <c r="B9551" s="89">
        <v>251.44</v>
      </c>
      <c r="C9551" s="89">
        <f>LN(Table3[[#This Row],[Value]]/B9550)</f>
        <v>-1.9846296371930767E-2</v>
      </c>
      <c r="D9551" s="89"/>
      <c r="E9551" s="89"/>
      <c r="F9551" s="89">
        <f>Table3[[#This Row],[Yield]]/100*(1+F9550)</f>
        <v>0</v>
      </c>
    </row>
    <row r="9552" spans="1:6" x14ac:dyDescent="0.2">
      <c r="A9552" s="88">
        <v>10528</v>
      </c>
      <c r="B9552" s="89">
        <v>255.51</v>
      </c>
      <c r="C9552" s="89">
        <f>LN(Table3[[#This Row],[Value]]/B9551)</f>
        <v>1.6057155331787011E-2</v>
      </c>
      <c r="D9552" s="89"/>
      <c r="E9552" s="89"/>
      <c r="F9552" s="89">
        <f>Table3[[#This Row],[Yield]]/100*(1+F9551)</f>
        <v>0</v>
      </c>
    </row>
    <row r="9553" spans="1:6" x14ac:dyDescent="0.2">
      <c r="A9553" s="88">
        <v>10530</v>
      </c>
      <c r="B9553" s="89">
        <v>257.13</v>
      </c>
      <c r="C9553" s="89">
        <f>LN(Table3[[#This Row],[Value]]/B9552)</f>
        <v>6.3202457578019735E-3</v>
      </c>
      <c r="D9553" s="89"/>
      <c r="E9553" s="89"/>
      <c r="F9553" s="89">
        <f>Table3[[#This Row],[Yield]]/100*(1+F9552)</f>
        <v>0</v>
      </c>
    </row>
    <row r="9554" spans="1:6" x14ac:dyDescent="0.2">
      <c r="A9554" s="88">
        <v>10531</v>
      </c>
      <c r="B9554" s="89">
        <v>253.7</v>
      </c>
      <c r="C9554" s="89">
        <f>LN(Table3[[#This Row],[Value]]/B9553)</f>
        <v>-1.3429326973664902E-2</v>
      </c>
      <c r="D9554" s="89"/>
      <c r="E9554" s="89"/>
      <c r="F9554" s="89">
        <f>Table3[[#This Row],[Yield]]/100*(1+F9553)</f>
        <v>0</v>
      </c>
    </row>
    <row r="9555" spans="1:6" x14ac:dyDescent="0.2">
      <c r="A9555" s="88">
        <v>10532</v>
      </c>
      <c r="B9555" s="89">
        <v>252.16</v>
      </c>
      <c r="C9555" s="89">
        <f>LN(Table3[[#This Row],[Value]]/B9554)</f>
        <v>-6.0886599357218461E-3</v>
      </c>
      <c r="D9555" s="89"/>
      <c r="E9555" s="89"/>
      <c r="F9555" s="89">
        <f>Table3[[#This Row],[Yield]]/100*(1+F9554)</f>
        <v>0</v>
      </c>
    </row>
    <row r="9556" spans="1:6" x14ac:dyDescent="0.2">
      <c r="A9556" s="88">
        <v>10533</v>
      </c>
      <c r="B9556" s="89">
        <v>255.23</v>
      </c>
      <c r="C9556" s="89">
        <f>LN(Table3[[#This Row],[Value]]/B9555)</f>
        <v>1.2101292751023758E-2</v>
      </c>
      <c r="D9556" s="89"/>
      <c r="E9556" s="89"/>
      <c r="F9556" s="89">
        <f>Table3[[#This Row],[Yield]]/100*(1+F9555)</f>
        <v>0</v>
      </c>
    </row>
    <row r="9557" spans="1:6" x14ac:dyDescent="0.2">
      <c r="A9557" s="88">
        <v>10534</v>
      </c>
      <c r="B9557" s="89">
        <v>254.38</v>
      </c>
      <c r="C9557" s="89">
        <f>LN(Table3[[#This Row],[Value]]/B9556)</f>
        <v>-3.3358873971995585E-3</v>
      </c>
      <c r="D9557" s="89"/>
      <c r="E9557" s="89"/>
      <c r="F9557" s="89">
        <f>Table3[[#This Row],[Yield]]/100*(1+F9556)</f>
        <v>0</v>
      </c>
    </row>
    <row r="9558" spans="1:6" x14ac:dyDescent="0.2">
      <c r="A9558" s="88">
        <v>10535</v>
      </c>
      <c r="B9558" s="89">
        <v>254.16</v>
      </c>
      <c r="C9558" s="89">
        <f>LN(Table3[[#This Row],[Value]]/B9557)</f>
        <v>-8.6522206207769738E-4</v>
      </c>
      <c r="D9558" s="89"/>
      <c r="E9558" s="89"/>
      <c r="F9558" s="89">
        <f>Table3[[#This Row],[Yield]]/100*(1+F9557)</f>
        <v>0</v>
      </c>
    </row>
    <row r="9559" spans="1:6" x14ac:dyDescent="0.2">
      <c r="A9559" s="88">
        <v>10537</v>
      </c>
      <c r="B9559" s="89">
        <v>257.58</v>
      </c>
      <c r="C9559" s="89">
        <f>LN(Table3[[#This Row],[Value]]/B9558)</f>
        <v>1.33663615032634E-2</v>
      </c>
      <c r="D9559" s="89"/>
      <c r="E9559" s="89"/>
      <c r="F9559" s="89">
        <f>Table3[[#This Row],[Yield]]/100*(1+F9558)</f>
        <v>0</v>
      </c>
    </row>
    <row r="9560" spans="1:6" x14ac:dyDescent="0.2">
      <c r="A9560" s="88">
        <v>10539</v>
      </c>
      <c r="B9560" s="89">
        <v>260.68</v>
      </c>
      <c r="C9560" s="89">
        <f>LN(Table3[[#This Row],[Value]]/B9559)</f>
        <v>1.1963249999655524E-2</v>
      </c>
      <c r="D9560" s="89"/>
      <c r="E9560" s="89"/>
      <c r="F9560" s="89">
        <f>Table3[[#This Row],[Yield]]/100*(1+F9559)</f>
        <v>0</v>
      </c>
    </row>
    <row r="9561" spans="1:6" x14ac:dyDescent="0.2">
      <c r="A9561" s="88">
        <v>10540</v>
      </c>
      <c r="B9561" s="89">
        <v>261.11</v>
      </c>
      <c r="C9561" s="89">
        <f>LN(Table3[[#This Row],[Value]]/B9560)</f>
        <v>1.6481730096027313E-3</v>
      </c>
      <c r="D9561" s="89"/>
      <c r="E9561" s="89"/>
      <c r="F9561" s="89">
        <f>Table3[[#This Row],[Yield]]/100*(1+F9560)</f>
        <v>0</v>
      </c>
    </row>
    <row r="9562" spans="1:6" x14ac:dyDescent="0.2">
      <c r="A9562" s="88">
        <v>10541</v>
      </c>
      <c r="B9562" s="89">
        <v>263.05</v>
      </c>
      <c r="C9562" s="89">
        <f>LN(Table3[[#This Row],[Value]]/B9561)</f>
        <v>7.4023537030338581E-3</v>
      </c>
      <c r="D9562" s="89"/>
      <c r="E9562" s="89"/>
      <c r="F9562" s="89">
        <f>Table3[[#This Row],[Yield]]/100*(1+F9561)</f>
        <v>0</v>
      </c>
    </row>
    <row r="9563" spans="1:6" x14ac:dyDescent="0.2">
      <c r="A9563" s="88">
        <v>10542</v>
      </c>
      <c r="B9563" s="89">
        <v>265.58</v>
      </c>
      <c r="C9563" s="89">
        <f>LN(Table3[[#This Row],[Value]]/B9562)</f>
        <v>9.5719853853651771E-3</v>
      </c>
      <c r="D9563" s="89"/>
      <c r="E9563" s="89"/>
      <c r="F9563" s="89">
        <f>Table3[[#This Row],[Yield]]/100*(1+F9562)</f>
        <v>0</v>
      </c>
    </row>
    <row r="9564" spans="1:6" x14ac:dyDescent="0.2">
      <c r="A9564" s="88">
        <v>10544</v>
      </c>
      <c r="B9564" s="89">
        <v>269.67</v>
      </c>
      <c r="C9564" s="89">
        <f>LN(Table3[[#This Row],[Value]]/B9563)</f>
        <v>1.5282875691236203E-2</v>
      </c>
      <c r="D9564" s="89"/>
      <c r="E9564" s="89"/>
      <c r="F9564" s="89">
        <f>Table3[[#This Row],[Yield]]/100*(1+F9563)</f>
        <v>0</v>
      </c>
    </row>
    <row r="9565" spans="1:6" x14ac:dyDescent="0.2">
      <c r="A9565" s="88">
        <v>10545</v>
      </c>
      <c r="B9565" s="89">
        <v>269.89</v>
      </c>
      <c r="C9565" s="89">
        <f>LN(Table3[[#This Row],[Value]]/B9564)</f>
        <v>8.1547932460436664E-4</v>
      </c>
      <c r="D9565" s="89"/>
      <c r="E9565" s="89"/>
      <c r="F9565" s="89">
        <f>Table3[[#This Row],[Yield]]/100*(1+F9564)</f>
        <v>0</v>
      </c>
    </row>
    <row r="9566" spans="1:6" x14ac:dyDescent="0.2">
      <c r="A9566" s="88">
        <v>10546</v>
      </c>
      <c r="B9566" s="89">
        <v>268.60000000000002</v>
      </c>
      <c r="C9566" s="89">
        <f>LN(Table3[[#This Row],[Value]]/B9565)</f>
        <v>-4.7911844888847014E-3</v>
      </c>
      <c r="D9566" s="89"/>
      <c r="E9566" s="89"/>
      <c r="F9566" s="89">
        <f>Table3[[#This Row],[Yield]]/100*(1+F9565)</f>
        <v>0</v>
      </c>
    </row>
    <row r="9567" spans="1:6" x14ac:dyDescent="0.2">
      <c r="A9567" s="88">
        <v>10547</v>
      </c>
      <c r="B9567" s="89">
        <v>269.42</v>
      </c>
      <c r="C9567" s="89">
        <f>LN(Table3[[#This Row],[Value]]/B9566)</f>
        <v>3.0482161812847041E-3</v>
      </c>
      <c r="D9567" s="89"/>
      <c r="E9567" s="89"/>
      <c r="F9567" s="89">
        <f>Table3[[#This Row],[Yield]]/100*(1+F9566)</f>
        <v>0</v>
      </c>
    </row>
    <row r="9568" spans="1:6" x14ac:dyDescent="0.2">
      <c r="A9568" s="88">
        <v>10548</v>
      </c>
      <c r="B9568" s="89">
        <v>276.66000000000003</v>
      </c>
      <c r="C9568" s="89">
        <f>LN(Table3[[#This Row],[Value]]/B9567)</f>
        <v>2.6517815176247392E-2</v>
      </c>
      <c r="D9568" s="89"/>
      <c r="E9568" s="89"/>
      <c r="F9568" s="89">
        <f>Table3[[#This Row],[Yield]]/100*(1+F9567)</f>
        <v>0</v>
      </c>
    </row>
    <row r="9569" spans="1:6" x14ac:dyDescent="0.2">
      <c r="A9569" s="88">
        <v>10549</v>
      </c>
      <c r="B9569" s="89">
        <v>277.48</v>
      </c>
      <c r="C9569" s="89">
        <f>LN(Table3[[#This Row],[Value]]/B9568)</f>
        <v>2.9595430704313394E-3</v>
      </c>
      <c r="D9569" s="89"/>
      <c r="E9569" s="89"/>
      <c r="F9569" s="89">
        <f>Table3[[#This Row],[Yield]]/100*(1+F9568)</f>
        <v>0</v>
      </c>
    </row>
    <row r="9570" spans="1:6" x14ac:dyDescent="0.2">
      <c r="A9570" s="88">
        <v>10551</v>
      </c>
      <c r="B9570" s="89">
        <v>278.77999999999997</v>
      </c>
      <c r="C9570" s="89">
        <f>LN(Table3[[#This Row],[Value]]/B9569)</f>
        <v>4.6740817846395808E-3</v>
      </c>
      <c r="D9570" s="89"/>
      <c r="E9570" s="89"/>
      <c r="F9570" s="89">
        <f>Table3[[#This Row],[Yield]]/100*(1+F9569)</f>
        <v>0</v>
      </c>
    </row>
    <row r="9571" spans="1:6" x14ac:dyDescent="0.2">
      <c r="A9571" s="88">
        <v>10552</v>
      </c>
      <c r="B9571" s="89">
        <v>283.89999999999998</v>
      </c>
      <c r="C9571" s="89">
        <f>LN(Table3[[#This Row],[Value]]/B9570)</f>
        <v>1.8199123177185198E-2</v>
      </c>
      <c r="D9571" s="89"/>
      <c r="E9571" s="89"/>
      <c r="F9571" s="89">
        <f>Table3[[#This Row],[Yield]]/100*(1+F9570)</f>
        <v>0</v>
      </c>
    </row>
    <row r="9572" spans="1:6" x14ac:dyDescent="0.2">
      <c r="A9572" s="88">
        <v>10553</v>
      </c>
      <c r="B9572" s="89">
        <v>280.52999999999997</v>
      </c>
      <c r="C9572" s="89">
        <f>LN(Table3[[#This Row],[Value]]/B9571)</f>
        <v>-1.194139236346043E-2</v>
      </c>
      <c r="D9572" s="89"/>
      <c r="E9572" s="89"/>
      <c r="F9572" s="89">
        <f>Table3[[#This Row],[Yield]]/100*(1+F9571)</f>
        <v>0</v>
      </c>
    </row>
    <row r="9573" spans="1:6" x14ac:dyDescent="0.2">
      <c r="A9573" s="88">
        <v>10554</v>
      </c>
      <c r="B9573" s="89">
        <v>290.33999999999997</v>
      </c>
      <c r="C9573" s="89">
        <f>LN(Table3[[#This Row],[Value]]/B9572)</f>
        <v>3.4371978917817E-2</v>
      </c>
      <c r="D9573" s="89"/>
      <c r="E9573" s="89"/>
      <c r="F9573" s="89">
        <f>Table3[[#This Row],[Yield]]/100*(1+F9572)</f>
        <v>0</v>
      </c>
    </row>
    <row r="9574" spans="1:6" x14ac:dyDescent="0.2">
      <c r="A9574" s="88">
        <v>10555</v>
      </c>
      <c r="B9574" s="89">
        <v>288.22000000000003</v>
      </c>
      <c r="C9574" s="89">
        <f>LN(Table3[[#This Row],[Value]]/B9573)</f>
        <v>-7.3285726230664676E-3</v>
      </c>
      <c r="D9574" s="89"/>
      <c r="E9574" s="89"/>
      <c r="F9574" s="89">
        <f>Table3[[#This Row],[Yield]]/100*(1+F9573)</f>
        <v>0</v>
      </c>
    </row>
    <row r="9575" spans="1:6" x14ac:dyDescent="0.2">
      <c r="A9575" s="88">
        <v>10558</v>
      </c>
      <c r="B9575" s="89">
        <v>291.16000000000003</v>
      </c>
      <c r="C9575" s="89">
        <f>LN(Table3[[#This Row],[Value]]/B9574)</f>
        <v>1.014886683984163E-2</v>
      </c>
      <c r="D9575" s="89"/>
      <c r="E9575" s="89"/>
      <c r="F9575" s="89">
        <f>Table3[[#This Row],[Yield]]/100*(1+F9574)</f>
        <v>0</v>
      </c>
    </row>
    <row r="9576" spans="1:6" x14ac:dyDescent="0.2">
      <c r="A9576" s="88">
        <v>10559</v>
      </c>
      <c r="B9576" s="89">
        <v>292.39</v>
      </c>
      <c r="C9576" s="89">
        <f>LN(Table3[[#This Row],[Value]]/B9575)</f>
        <v>4.2155833143400819E-3</v>
      </c>
      <c r="D9576" s="89"/>
      <c r="E9576" s="89"/>
      <c r="F9576" s="89">
        <f>Table3[[#This Row],[Yield]]/100*(1+F9575)</f>
        <v>0</v>
      </c>
    </row>
    <row r="9577" spans="1:6" x14ac:dyDescent="0.2">
      <c r="A9577" s="88">
        <v>10560</v>
      </c>
      <c r="B9577" s="89">
        <v>295.62</v>
      </c>
      <c r="C9577" s="89">
        <f>LN(Table3[[#This Row],[Value]]/B9576)</f>
        <v>1.0986318219529598E-2</v>
      </c>
      <c r="D9577" s="89"/>
      <c r="E9577" s="89"/>
      <c r="F9577" s="89">
        <f>Table3[[#This Row],[Yield]]/100*(1+F9576)</f>
        <v>0</v>
      </c>
    </row>
    <row r="9578" spans="1:6" x14ac:dyDescent="0.2">
      <c r="A9578" s="88">
        <v>10562</v>
      </c>
      <c r="B9578" s="89">
        <v>293.38</v>
      </c>
      <c r="C9578" s="89">
        <f>LN(Table3[[#This Row],[Value]]/B9577)</f>
        <v>-7.6061487243100608E-3</v>
      </c>
      <c r="D9578" s="89"/>
      <c r="E9578" s="89"/>
      <c r="F9578" s="89">
        <f>Table3[[#This Row],[Yield]]/100*(1+F9577)</f>
        <v>0</v>
      </c>
    </row>
    <row r="9579" spans="1:6" x14ac:dyDescent="0.2">
      <c r="A9579" s="88">
        <v>10563</v>
      </c>
      <c r="B9579" s="89">
        <v>290.8</v>
      </c>
      <c r="C9579" s="89">
        <f>LN(Table3[[#This Row],[Value]]/B9578)</f>
        <v>-8.8329514002524166E-3</v>
      </c>
      <c r="D9579" s="89"/>
      <c r="E9579" s="89"/>
      <c r="F9579" s="89">
        <f>Table3[[#This Row],[Yield]]/100*(1+F9578)</f>
        <v>0</v>
      </c>
    </row>
    <row r="9580" spans="1:6" x14ac:dyDescent="0.2">
      <c r="A9580" s="88">
        <v>10565</v>
      </c>
      <c r="B9580" s="89">
        <v>289.23</v>
      </c>
      <c r="C9580" s="89">
        <f>LN(Table3[[#This Row],[Value]]/B9579)</f>
        <v>-5.4135263149655277E-3</v>
      </c>
      <c r="D9580" s="89"/>
      <c r="E9580" s="89"/>
      <c r="F9580" s="89">
        <f>Table3[[#This Row],[Yield]]/100*(1+F9579)</f>
        <v>0</v>
      </c>
    </row>
    <row r="9581" spans="1:6" x14ac:dyDescent="0.2">
      <c r="A9581" s="88">
        <v>10566</v>
      </c>
      <c r="B9581" s="89">
        <v>291.3</v>
      </c>
      <c r="C9581" s="89">
        <f>LN(Table3[[#This Row],[Value]]/B9580)</f>
        <v>7.1314446209902009E-3</v>
      </c>
      <c r="D9581" s="89"/>
      <c r="E9581" s="89"/>
      <c r="F9581" s="89">
        <f>Table3[[#This Row],[Yield]]/100*(1+F9580)</f>
        <v>0</v>
      </c>
    </row>
    <row r="9582" spans="1:6" x14ac:dyDescent="0.2">
      <c r="A9582" s="88">
        <v>10567</v>
      </c>
      <c r="B9582" s="89">
        <v>290.68</v>
      </c>
      <c r="C9582" s="89">
        <f>LN(Table3[[#This Row],[Value]]/B9581)</f>
        <v>-2.1306582169537394E-3</v>
      </c>
      <c r="D9582" s="89"/>
      <c r="E9582" s="89"/>
      <c r="F9582" s="89">
        <f>Table3[[#This Row],[Yield]]/100*(1+F9581)</f>
        <v>0</v>
      </c>
    </row>
    <row r="9583" spans="1:6" x14ac:dyDescent="0.2">
      <c r="A9583" s="88">
        <v>10568</v>
      </c>
      <c r="B9583" s="89">
        <v>279.79000000000002</v>
      </c>
      <c r="C9583" s="89">
        <f>LN(Table3[[#This Row],[Value]]/B9582)</f>
        <v>-3.8183683969889692E-2</v>
      </c>
      <c r="D9583" s="89"/>
      <c r="E9583" s="89"/>
      <c r="F9583" s="89">
        <f>Table3[[#This Row],[Yield]]/100*(1+F9582)</f>
        <v>0</v>
      </c>
    </row>
    <row r="9584" spans="1:6" x14ac:dyDescent="0.2">
      <c r="A9584" s="88">
        <v>10569</v>
      </c>
      <c r="B9584" s="89">
        <v>271.05</v>
      </c>
      <c r="C9584" s="89">
        <f>LN(Table3[[#This Row],[Value]]/B9583)</f>
        <v>-3.1736016072198302E-2</v>
      </c>
      <c r="D9584" s="89"/>
      <c r="E9584" s="89"/>
      <c r="F9584" s="89">
        <f>Table3[[#This Row],[Yield]]/100*(1+F9583)</f>
        <v>0</v>
      </c>
    </row>
    <row r="9585" spans="1:6" x14ac:dyDescent="0.2">
      <c r="A9585" s="88">
        <v>10570</v>
      </c>
      <c r="B9585" s="89">
        <v>257.33</v>
      </c>
      <c r="C9585" s="89">
        <f>LN(Table3[[#This Row],[Value]]/B9584)</f>
        <v>-5.1943997801452091E-2</v>
      </c>
      <c r="D9585" s="89"/>
      <c r="E9585" s="89"/>
      <c r="F9585" s="89">
        <f>Table3[[#This Row],[Yield]]/100*(1+F9584)</f>
        <v>0</v>
      </c>
    </row>
    <row r="9586" spans="1:6" x14ac:dyDescent="0.2">
      <c r="A9586" s="88">
        <v>10572</v>
      </c>
      <c r="B9586" s="89">
        <v>263.95</v>
      </c>
      <c r="C9586" s="89">
        <f>LN(Table3[[#This Row],[Value]]/B9585)</f>
        <v>2.5400383364730075E-2</v>
      </c>
      <c r="D9586" s="89"/>
      <c r="E9586" s="89"/>
      <c r="F9586" s="89">
        <f>Table3[[#This Row],[Yield]]/100*(1+F9585)</f>
        <v>0</v>
      </c>
    </row>
    <row r="9587" spans="1:6" x14ac:dyDescent="0.2">
      <c r="A9587" s="88">
        <v>10573</v>
      </c>
      <c r="B9587" s="89">
        <v>269.33999999999997</v>
      </c>
      <c r="C9587" s="89">
        <f>LN(Table3[[#This Row],[Value]]/B9586)</f>
        <v>2.0214830752270464E-2</v>
      </c>
      <c r="D9587" s="89"/>
      <c r="E9587" s="89"/>
      <c r="F9587" s="89">
        <f>Table3[[#This Row],[Yield]]/100*(1+F9586)</f>
        <v>0</v>
      </c>
    </row>
    <row r="9588" spans="1:6" x14ac:dyDescent="0.2">
      <c r="A9588" s="88">
        <v>10574</v>
      </c>
      <c r="B9588" s="89">
        <v>266.82</v>
      </c>
      <c r="C9588" s="89">
        <f>LN(Table3[[#This Row],[Value]]/B9587)</f>
        <v>-9.4002482712355791E-3</v>
      </c>
      <c r="D9588" s="89"/>
      <c r="E9588" s="89"/>
      <c r="F9588" s="89">
        <f>Table3[[#This Row],[Yield]]/100*(1+F9587)</f>
        <v>0</v>
      </c>
    </row>
    <row r="9589" spans="1:6" x14ac:dyDescent="0.2">
      <c r="A9589" s="88">
        <v>10575</v>
      </c>
      <c r="B9589" s="89">
        <v>266.88</v>
      </c>
      <c r="C9589" s="89">
        <f>LN(Table3[[#This Row],[Value]]/B9588)</f>
        <v>2.2484541972193773E-4</v>
      </c>
      <c r="D9589" s="89"/>
      <c r="E9589" s="89"/>
      <c r="F9589" s="89">
        <f>Table3[[#This Row],[Yield]]/100*(1+F9588)</f>
        <v>0</v>
      </c>
    </row>
    <row r="9590" spans="1:6" x14ac:dyDescent="0.2">
      <c r="A9590" s="88">
        <v>10576</v>
      </c>
      <c r="B9590" s="89">
        <v>272.26</v>
      </c>
      <c r="C9590" s="89">
        <f>LN(Table3[[#This Row],[Value]]/B9589)</f>
        <v>1.9958372913945057E-2</v>
      </c>
      <c r="D9590" s="89"/>
      <c r="E9590" s="89"/>
      <c r="F9590" s="89">
        <f>Table3[[#This Row],[Yield]]/100*(1+F9589)</f>
        <v>0</v>
      </c>
    </row>
    <row r="9591" spans="1:6" x14ac:dyDescent="0.2">
      <c r="A9591" s="88">
        <v>10577</v>
      </c>
      <c r="B9591" s="89">
        <v>270.72000000000003</v>
      </c>
      <c r="C9591" s="89">
        <f>LN(Table3[[#This Row],[Value]]/B9590)</f>
        <v>-5.6724156664684326E-3</v>
      </c>
      <c r="D9591" s="89"/>
      <c r="E9591" s="89"/>
      <c r="F9591" s="89">
        <f>Table3[[#This Row],[Yield]]/100*(1+F9590)</f>
        <v>0</v>
      </c>
    </row>
    <row r="9592" spans="1:6" x14ac:dyDescent="0.2">
      <c r="A9592" s="88">
        <v>10579</v>
      </c>
      <c r="B9592" s="89">
        <v>270.23</v>
      </c>
      <c r="C9592" s="89">
        <f>LN(Table3[[#This Row],[Value]]/B9591)</f>
        <v>-1.8116281875029507E-3</v>
      </c>
      <c r="D9592" s="89"/>
      <c r="E9592" s="89"/>
      <c r="F9592" s="89">
        <f>Table3[[#This Row],[Yield]]/100*(1+F9591)</f>
        <v>0</v>
      </c>
    </row>
    <row r="9593" spans="1:6" x14ac:dyDescent="0.2">
      <c r="A9593" s="88">
        <v>10580</v>
      </c>
      <c r="B9593" s="89">
        <v>275.42</v>
      </c>
      <c r="C9593" s="89">
        <f>LN(Table3[[#This Row],[Value]]/B9592)</f>
        <v>1.9023757068624206E-2</v>
      </c>
      <c r="D9593" s="89"/>
      <c r="E9593" s="89"/>
      <c r="F9593" s="89">
        <f>Table3[[#This Row],[Yield]]/100*(1+F9592)</f>
        <v>0</v>
      </c>
    </row>
    <row r="9594" spans="1:6" x14ac:dyDescent="0.2">
      <c r="A9594" s="88">
        <v>10581</v>
      </c>
      <c r="B9594" s="89">
        <v>280.5</v>
      </c>
      <c r="C9594" s="89">
        <f>LN(Table3[[#This Row],[Value]]/B9593)</f>
        <v>1.8276519663771067E-2</v>
      </c>
      <c r="D9594" s="89"/>
      <c r="E9594" s="89"/>
      <c r="F9594" s="89">
        <f>Table3[[#This Row],[Yield]]/100*(1+F9593)</f>
        <v>0</v>
      </c>
    </row>
    <row r="9595" spans="1:6" x14ac:dyDescent="0.2">
      <c r="A9595" s="88">
        <v>10582</v>
      </c>
      <c r="B9595" s="89">
        <v>282.01</v>
      </c>
      <c r="C9595" s="89">
        <f>LN(Table3[[#This Row],[Value]]/B9594)</f>
        <v>5.3688063395442263E-3</v>
      </c>
      <c r="D9595" s="89"/>
      <c r="E9595" s="89"/>
      <c r="F9595" s="89">
        <f>Table3[[#This Row],[Yield]]/100*(1+F9594)</f>
        <v>0</v>
      </c>
    </row>
    <row r="9596" spans="1:6" x14ac:dyDescent="0.2">
      <c r="A9596" s="88">
        <v>10583</v>
      </c>
      <c r="B9596" s="89">
        <v>286.52999999999997</v>
      </c>
      <c r="C9596" s="89">
        <f>LN(Table3[[#This Row],[Value]]/B9595)</f>
        <v>1.5900711412460529E-2</v>
      </c>
      <c r="D9596" s="89"/>
      <c r="E9596" s="89"/>
      <c r="F9596" s="89">
        <f>Table3[[#This Row],[Yield]]/100*(1+F9595)</f>
        <v>0</v>
      </c>
    </row>
    <row r="9597" spans="1:6" x14ac:dyDescent="0.2">
      <c r="A9597" s="88">
        <v>10584</v>
      </c>
      <c r="B9597" s="89">
        <v>285.94</v>
      </c>
      <c r="C9597" s="89">
        <f>LN(Table3[[#This Row],[Value]]/B9596)</f>
        <v>-2.06124411373772E-3</v>
      </c>
      <c r="D9597" s="89"/>
      <c r="E9597" s="89"/>
      <c r="F9597" s="89">
        <f>Table3[[#This Row],[Yield]]/100*(1+F9596)</f>
        <v>0</v>
      </c>
    </row>
    <row r="9598" spans="1:6" x14ac:dyDescent="0.2">
      <c r="A9598" s="88">
        <v>10586</v>
      </c>
      <c r="B9598" s="89">
        <v>287.89</v>
      </c>
      <c r="C9598" s="89">
        <f>LN(Table3[[#This Row],[Value]]/B9597)</f>
        <v>6.7964641311258943E-3</v>
      </c>
      <c r="D9598" s="89"/>
      <c r="E9598" s="89"/>
      <c r="F9598" s="89">
        <f>Table3[[#This Row],[Yield]]/100*(1+F9597)</f>
        <v>0</v>
      </c>
    </row>
    <row r="9599" spans="1:6" x14ac:dyDescent="0.2">
      <c r="A9599" s="88">
        <v>10588</v>
      </c>
      <c r="B9599" s="89">
        <v>286.13</v>
      </c>
      <c r="C9599" s="89">
        <f>LN(Table3[[#This Row],[Value]]/B9598)</f>
        <v>-6.1322097322369365E-3</v>
      </c>
      <c r="D9599" s="89"/>
      <c r="E9599" s="89"/>
      <c r="F9599" s="89">
        <f>Table3[[#This Row],[Yield]]/100*(1+F9598)</f>
        <v>0</v>
      </c>
    </row>
    <row r="9600" spans="1:6" x14ac:dyDescent="0.2">
      <c r="A9600" s="88">
        <v>10589</v>
      </c>
      <c r="B9600" s="89">
        <v>290.95</v>
      </c>
      <c r="C9600" s="89">
        <f>LN(Table3[[#This Row],[Value]]/B9599)</f>
        <v>1.6705178102771969E-2</v>
      </c>
      <c r="D9600" s="89"/>
      <c r="E9600" s="89"/>
      <c r="F9600" s="89">
        <f>Table3[[#This Row],[Yield]]/100*(1+F9599)</f>
        <v>0</v>
      </c>
    </row>
    <row r="9601" spans="1:6" x14ac:dyDescent="0.2">
      <c r="A9601" s="88">
        <v>10590</v>
      </c>
      <c r="B9601" s="89">
        <v>296.52</v>
      </c>
      <c r="C9601" s="89">
        <f>LN(Table3[[#This Row],[Value]]/B9600)</f>
        <v>1.8963238685840135E-2</v>
      </c>
      <c r="D9601" s="89"/>
      <c r="E9601" s="89"/>
      <c r="F9601" s="89">
        <f>Table3[[#This Row],[Yield]]/100*(1+F9600)</f>
        <v>0</v>
      </c>
    </row>
    <row r="9602" spans="1:6" x14ac:dyDescent="0.2">
      <c r="A9602" s="88">
        <v>10591</v>
      </c>
      <c r="B9602" s="89">
        <v>297.27999999999997</v>
      </c>
      <c r="C9602" s="89">
        <f>LN(Table3[[#This Row],[Value]]/B9601)</f>
        <v>2.5597858369547214E-3</v>
      </c>
      <c r="D9602" s="89"/>
      <c r="E9602" s="89"/>
      <c r="F9602" s="89">
        <f>Table3[[#This Row],[Yield]]/100*(1+F9601)</f>
        <v>0</v>
      </c>
    </row>
    <row r="9603" spans="1:6" x14ac:dyDescent="0.2">
      <c r="A9603" s="88">
        <v>10593</v>
      </c>
      <c r="B9603" s="89">
        <v>300</v>
      </c>
      <c r="C9603" s="89">
        <f>LN(Table3[[#This Row],[Value]]/B9602)</f>
        <v>9.1080190307275231E-3</v>
      </c>
      <c r="D9603" s="89"/>
      <c r="E9603" s="89"/>
      <c r="F9603" s="89">
        <f>Table3[[#This Row],[Yield]]/100*(1+F9602)</f>
        <v>0</v>
      </c>
    </row>
    <row r="9604" spans="1:6" x14ac:dyDescent="0.2">
      <c r="A9604" s="88">
        <v>10595</v>
      </c>
      <c r="B9604" s="89">
        <v>307.01</v>
      </c>
      <c r="C9604" s="89">
        <f>LN(Table3[[#This Row],[Value]]/B9603)</f>
        <v>2.3097845690400159E-2</v>
      </c>
      <c r="D9604" s="89"/>
      <c r="E9604" s="89"/>
      <c r="F9604" s="89">
        <f>Table3[[#This Row],[Yield]]/100*(1+F9603)</f>
        <v>0</v>
      </c>
    </row>
    <row r="9605" spans="1:6" x14ac:dyDescent="0.2">
      <c r="A9605" s="88">
        <v>10596</v>
      </c>
      <c r="B9605" s="89">
        <v>305.72000000000003</v>
      </c>
      <c r="C9605" s="89">
        <f>LN(Table3[[#This Row],[Value]]/B9604)</f>
        <v>-4.2106699719179222E-3</v>
      </c>
      <c r="D9605" s="89"/>
      <c r="E9605" s="89"/>
      <c r="F9605" s="89">
        <f>Table3[[#This Row],[Yield]]/100*(1+F9604)</f>
        <v>0</v>
      </c>
    </row>
    <row r="9606" spans="1:6" x14ac:dyDescent="0.2">
      <c r="A9606" s="88">
        <v>10597</v>
      </c>
      <c r="B9606" s="89">
        <v>304.75</v>
      </c>
      <c r="C9606" s="89">
        <f>LN(Table3[[#This Row],[Value]]/B9605)</f>
        <v>-3.1778820133025205E-3</v>
      </c>
      <c r="D9606" s="89"/>
      <c r="E9606" s="89"/>
      <c r="F9606" s="89">
        <f>Table3[[#This Row],[Yield]]/100*(1+F9605)</f>
        <v>0</v>
      </c>
    </row>
    <row r="9607" spans="1:6" x14ac:dyDescent="0.2">
      <c r="A9607" s="88">
        <v>10598</v>
      </c>
      <c r="B9607" s="89">
        <v>302.43</v>
      </c>
      <c r="C9607" s="89">
        <f>LN(Table3[[#This Row],[Value]]/B9606)</f>
        <v>-7.6419226274209882E-3</v>
      </c>
      <c r="D9607" s="89"/>
      <c r="E9607" s="89"/>
      <c r="F9607" s="89">
        <f>Table3[[#This Row],[Yield]]/100*(1+F9606)</f>
        <v>0</v>
      </c>
    </row>
    <row r="9608" spans="1:6" x14ac:dyDescent="0.2">
      <c r="A9608" s="88">
        <v>10600</v>
      </c>
      <c r="B9608" s="89">
        <v>297.7</v>
      </c>
      <c r="C9608" s="89">
        <f>LN(Table3[[#This Row],[Value]]/B9607)</f>
        <v>-1.5763577712229183E-2</v>
      </c>
      <c r="D9608" s="89"/>
      <c r="E9608" s="89"/>
      <c r="F9608" s="89">
        <f>Table3[[#This Row],[Yield]]/100*(1+F9607)</f>
        <v>0</v>
      </c>
    </row>
    <row r="9609" spans="1:6" x14ac:dyDescent="0.2">
      <c r="A9609" s="88">
        <v>10601</v>
      </c>
      <c r="B9609" s="89">
        <v>296.98</v>
      </c>
      <c r="C9609" s="89">
        <f>LN(Table3[[#This Row],[Value]]/B9608)</f>
        <v>-2.4214715538152204E-3</v>
      </c>
      <c r="D9609" s="89"/>
      <c r="E9609" s="89"/>
      <c r="F9609" s="89">
        <f>Table3[[#This Row],[Yield]]/100*(1+F9608)</f>
        <v>0</v>
      </c>
    </row>
    <row r="9610" spans="1:6" x14ac:dyDescent="0.2">
      <c r="A9610" s="88">
        <v>10602</v>
      </c>
      <c r="B9610" s="89">
        <v>300.83</v>
      </c>
      <c r="C9610" s="89">
        <f>LN(Table3[[#This Row],[Value]]/B9609)</f>
        <v>1.2880524677213503E-2</v>
      </c>
      <c r="D9610" s="89"/>
      <c r="E9610" s="89"/>
      <c r="F9610" s="89">
        <f>Table3[[#This Row],[Yield]]/100*(1+F9609)</f>
        <v>0</v>
      </c>
    </row>
    <row r="9611" spans="1:6" x14ac:dyDescent="0.2">
      <c r="A9611" s="88">
        <v>10603</v>
      </c>
      <c r="B9611" s="89">
        <v>301.58</v>
      </c>
      <c r="C9611" s="89">
        <f>LN(Table3[[#This Row],[Value]]/B9610)</f>
        <v>2.4899997925204929E-3</v>
      </c>
      <c r="D9611" s="89"/>
      <c r="E9611" s="89"/>
      <c r="F9611" s="89">
        <f>Table3[[#This Row],[Yield]]/100*(1+F9610)</f>
        <v>0</v>
      </c>
    </row>
    <row r="9612" spans="1:6" x14ac:dyDescent="0.2">
      <c r="A9612" s="88">
        <v>10604</v>
      </c>
      <c r="B9612" s="89">
        <v>301.66000000000003</v>
      </c>
      <c r="C9612" s="89">
        <f>LN(Table3[[#This Row],[Value]]/B9611)</f>
        <v>2.6523440245683136E-4</v>
      </c>
      <c r="D9612" s="89"/>
      <c r="E9612" s="89"/>
      <c r="F9612" s="89">
        <f>Table3[[#This Row],[Yield]]/100*(1+F9611)</f>
        <v>0</v>
      </c>
    </row>
    <row r="9613" spans="1:6" x14ac:dyDescent="0.2">
      <c r="A9613" s="88">
        <v>10605</v>
      </c>
      <c r="B9613" s="89">
        <v>301.25</v>
      </c>
      <c r="C9613" s="89">
        <f>LN(Table3[[#This Row],[Value]]/B9612)</f>
        <v>-1.3600705352415832E-3</v>
      </c>
      <c r="D9613" s="89"/>
      <c r="E9613" s="89"/>
      <c r="F9613" s="89">
        <f>Table3[[#This Row],[Yield]]/100*(1+F9612)</f>
        <v>0</v>
      </c>
    </row>
    <row r="9614" spans="1:6" x14ac:dyDescent="0.2">
      <c r="A9614" s="88">
        <v>10607</v>
      </c>
      <c r="B9614" s="89">
        <v>304.06</v>
      </c>
      <c r="C9614" s="89">
        <f>LN(Table3[[#This Row],[Value]]/B9613)</f>
        <v>9.2845655478252572E-3</v>
      </c>
      <c r="D9614" s="89"/>
      <c r="E9614" s="89"/>
      <c r="F9614" s="89">
        <f>Table3[[#This Row],[Yield]]/100*(1+F9613)</f>
        <v>0</v>
      </c>
    </row>
    <row r="9615" spans="1:6" x14ac:dyDescent="0.2">
      <c r="A9615" s="88">
        <v>10608</v>
      </c>
      <c r="B9615" s="89">
        <v>297.66000000000003</v>
      </c>
      <c r="C9615" s="89">
        <f>LN(Table3[[#This Row],[Value]]/B9614)</f>
        <v>-2.1273154811677297E-2</v>
      </c>
      <c r="D9615" s="89"/>
      <c r="E9615" s="89"/>
      <c r="F9615" s="89">
        <f>Table3[[#This Row],[Yield]]/100*(1+F9614)</f>
        <v>0</v>
      </c>
    </row>
    <row r="9616" spans="1:6" x14ac:dyDescent="0.2">
      <c r="A9616" s="88">
        <v>10609</v>
      </c>
      <c r="B9616" s="89">
        <v>302.66000000000003</v>
      </c>
      <c r="C9616" s="89">
        <f>LN(Table3[[#This Row],[Value]]/B9615)</f>
        <v>1.6658167717867631E-2</v>
      </c>
      <c r="D9616" s="89"/>
      <c r="E9616" s="89"/>
      <c r="F9616" s="89">
        <f>Table3[[#This Row],[Yield]]/100*(1+F9615)</f>
        <v>0</v>
      </c>
    </row>
    <row r="9617" spans="1:6" x14ac:dyDescent="0.2">
      <c r="A9617" s="88">
        <v>10610</v>
      </c>
      <c r="B9617" s="89">
        <v>303.95</v>
      </c>
      <c r="C9617" s="89">
        <f>LN(Table3[[#This Row],[Value]]/B9616)</f>
        <v>4.2531509358511386E-3</v>
      </c>
      <c r="D9617" s="89"/>
      <c r="E9617" s="89"/>
      <c r="F9617" s="89">
        <f>Table3[[#This Row],[Yield]]/100*(1+F9616)</f>
        <v>0</v>
      </c>
    </row>
    <row r="9618" spans="1:6" x14ac:dyDescent="0.2">
      <c r="A9618" s="88">
        <v>10611</v>
      </c>
      <c r="B9618" s="89">
        <v>304.14</v>
      </c>
      <c r="C9618" s="89">
        <f>LN(Table3[[#This Row],[Value]]/B9617)</f>
        <v>6.2490751758152198E-4</v>
      </c>
      <c r="D9618" s="89"/>
      <c r="E9618" s="89"/>
      <c r="F9618" s="89">
        <f>Table3[[#This Row],[Yield]]/100*(1+F9617)</f>
        <v>0</v>
      </c>
    </row>
    <row r="9619" spans="1:6" x14ac:dyDescent="0.2">
      <c r="A9619" s="88">
        <v>10612</v>
      </c>
      <c r="B9619" s="89">
        <v>305.95999999999998</v>
      </c>
      <c r="C9619" s="89">
        <f>LN(Table3[[#This Row],[Value]]/B9618)</f>
        <v>5.9662527413521663E-3</v>
      </c>
      <c r="D9619" s="89"/>
      <c r="E9619" s="89"/>
      <c r="F9619" s="89">
        <f>Table3[[#This Row],[Yield]]/100*(1+F9618)</f>
        <v>0</v>
      </c>
    </row>
    <row r="9620" spans="1:6" x14ac:dyDescent="0.2">
      <c r="A9620" s="88">
        <v>10614</v>
      </c>
      <c r="B9620" s="89">
        <v>304.64</v>
      </c>
      <c r="C9620" s="89">
        <f>LN(Table3[[#This Row],[Value]]/B9619)</f>
        <v>-4.3236228506647514E-3</v>
      </c>
      <c r="D9620" s="89"/>
      <c r="E9620" s="89"/>
      <c r="F9620" s="89">
        <f>Table3[[#This Row],[Yield]]/100*(1+F9619)</f>
        <v>0</v>
      </c>
    </row>
    <row r="9621" spans="1:6" x14ac:dyDescent="0.2">
      <c r="A9621" s="88">
        <v>10615</v>
      </c>
      <c r="B9621" s="89">
        <v>307.06</v>
      </c>
      <c r="C9621" s="89">
        <f>LN(Table3[[#This Row],[Value]]/B9620)</f>
        <v>7.9124166277524336E-3</v>
      </c>
      <c r="D9621" s="89"/>
      <c r="E9621" s="89"/>
      <c r="F9621" s="89">
        <f>Table3[[#This Row],[Yield]]/100*(1+F9620)</f>
        <v>0</v>
      </c>
    </row>
    <row r="9622" spans="1:6" x14ac:dyDescent="0.2">
      <c r="A9622" s="88">
        <v>10616</v>
      </c>
      <c r="B9622" s="89">
        <v>310.33</v>
      </c>
      <c r="C9622" s="89">
        <f>LN(Table3[[#This Row],[Value]]/B9621)</f>
        <v>1.0593079181957118E-2</v>
      </c>
      <c r="D9622" s="89"/>
      <c r="E9622" s="89"/>
      <c r="F9622" s="89">
        <f>Table3[[#This Row],[Yield]]/100*(1+F9621)</f>
        <v>0</v>
      </c>
    </row>
    <row r="9623" spans="1:6" x14ac:dyDescent="0.2">
      <c r="A9623" s="88">
        <v>10617</v>
      </c>
      <c r="B9623" s="89">
        <v>309.39</v>
      </c>
      <c r="C9623" s="89">
        <f>LN(Table3[[#This Row],[Value]]/B9622)</f>
        <v>-3.033630416622927E-3</v>
      </c>
      <c r="D9623" s="89"/>
      <c r="E9623" s="89"/>
      <c r="F9623" s="89">
        <f>Table3[[#This Row],[Yield]]/100*(1+F9622)</f>
        <v>0</v>
      </c>
    </row>
    <row r="9624" spans="1:6" x14ac:dyDescent="0.2">
      <c r="A9624" s="88">
        <v>10618</v>
      </c>
      <c r="B9624" s="89">
        <v>315.13</v>
      </c>
      <c r="C9624" s="89">
        <f>LN(Table3[[#This Row],[Value]]/B9623)</f>
        <v>1.8382635105677194E-2</v>
      </c>
      <c r="D9624" s="89"/>
      <c r="E9624" s="89"/>
      <c r="F9624" s="89">
        <f>Table3[[#This Row],[Yield]]/100*(1+F9623)</f>
        <v>0</v>
      </c>
    </row>
    <row r="9625" spans="1:6" x14ac:dyDescent="0.2">
      <c r="A9625" s="88">
        <v>10619</v>
      </c>
      <c r="B9625" s="89">
        <v>314.56</v>
      </c>
      <c r="C9625" s="89">
        <f>LN(Table3[[#This Row],[Value]]/B9624)</f>
        <v>-1.8104151429627771E-3</v>
      </c>
      <c r="D9625" s="89"/>
      <c r="E9625" s="89"/>
      <c r="F9625" s="89">
        <f>Table3[[#This Row],[Yield]]/100*(1+F9624)</f>
        <v>0</v>
      </c>
    </row>
    <row r="9626" spans="1:6" x14ac:dyDescent="0.2">
      <c r="A9626" s="88">
        <v>10621</v>
      </c>
      <c r="B9626" s="89">
        <v>314.04000000000002</v>
      </c>
      <c r="C9626" s="89">
        <f>LN(Table3[[#This Row],[Value]]/B9625)</f>
        <v>-1.6544706287468611E-3</v>
      </c>
      <c r="D9626" s="89"/>
      <c r="E9626" s="89"/>
      <c r="F9626" s="89">
        <f>Table3[[#This Row],[Yield]]/100*(1+F9625)</f>
        <v>0</v>
      </c>
    </row>
    <row r="9627" spans="1:6" x14ac:dyDescent="0.2">
      <c r="A9627" s="88">
        <v>10622</v>
      </c>
      <c r="B9627" s="89">
        <v>312.60000000000002</v>
      </c>
      <c r="C9627" s="89">
        <f>LN(Table3[[#This Row],[Value]]/B9626)</f>
        <v>-4.595948342678513E-3</v>
      </c>
      <c r="D9627" s="89"/>
      <c r="E9627" s="89"/>
      <c r="F9627" s="89">
        <f>Table3[[#This Row],[Yield]]/100*(1+F9626)</f>
        <v>0</v>
      </c>
    </row>
    <row r="9628" spans="1:6" x14ac:dyDescent="0.2">
      <c r="A9628" s="88">
        <v>10623</v>
      </c>
      <c r="B9628" s="89">
        <v>312.60000000000002</v>
      </c>
      <c r="C9628" s="89">
        <f>LN(Table3[[#This Row],[Value]]/B9627)</f>
        <v>0</v>
      </c>
      <c r="D9628" s="89"/>
      <c r="E9628" s="89"/>
      <c r="F9628" s="89">
        <f>Table3[[#This Row],[Yield]]/100*(1+F9627)</f>
        <v>0</v>
      </c>
    </row>
    <row r="9629" spans="1:6" x14ac:dyDescent="0.2">
      <c r="A9629" s="88">
        <v>10624</v>
      </c>
      <c r="B9629" s="89">
        <v>317.51</v>
      </c>
      <c r="C9629" s="89">
        <f>LN(Table3[[#This Row],[Value]]/B9628)</f>
        <v>1.5584895912371458E-2</v>
      </c>
      <c r="D9629" s="89"/>
      <c r="E9629" s="89"/>
      <c r="F9629" s="89">
        <f>Table3[[#This Row],[Yield]]/100*(1+F9628)</f>
        <v>0</v>
      </c>
    </row>
    <row r="9630" spans="1:6" x14ac:dyDescent="0.2">
      <c r="A9630" s="88">
        <v>10625</v>
      </c>
      <c r="B9630" s="89">
        <v>319.68</v>
      </c>
      <c r="C9630" s="89">
        <f>LN(Table3[[#This Row],[Value]]/B9629)</f>
        <v>6.8111815604407905E-3</v>
      </c>
      <c r="D9630" s="89"/>
      <c r="E9630" s="89"/>
      <c r="F9630" s="89">
        <f>Table3[[#This Row],[Yield]]/100*(1+F9629)</f>
        <v>0</v>
      </c>
    </row>
    <row r="9631" spans="1:6" x14ac:dyDescent="0.2">
      <c r="A9631" s="88">
        <v>10626</v>
      </c>
      <c r="B9631" s="89">
        <v>319.76</v>
      </c>
      <c r="C9631" s="89">
        <f>LN(Table3[[#This Row],[Value]]/B9630)</f>
        <v>2.5021894287929555E-4</v>
      </c>
      <c r="D9631" s="89"/>
      <c r="E9631" s="89"/>
      <c r="F9631" s="89">
        <f>Table3[[#This Row],[Yield]]/100*(1+F9630)</f>
        <v>0</v>
      </c>
    </row>
    <row r="9632" spans="1:6" x14ac:dyDescent="0.2">
      <c r="A9632" s="88">
        <v>10628</v>
      </c>
      <c r="B9632" s="89">
        <v>319.05</v>
      </c>
      <c r="C9632" s="89">
        <f>LN(Table3[[#This Row],[Value]]/B9631)</f>
        <v>-2.2228840887121176E-3</v>
      </c>
      <c r="D9632" s="89"/>
      <c r="E9632" s="89"/>
      <c r="F9632" s="89">
        <f>Table3[[#This Row],[Yield]]/100*(1+F9631)</f>
        <v>0</v>
      </c>
    </row>
    <row r="9633" spans="1:6" x14ac:dyDescent="0.2">
      <c r="A9633" s="88">
        <v>10629</v>
      </c>
      <c r="B9633" s="89">
        <v>322.06</v>
      </c>
      <c r="C9633" s="89">
        <f>LN(Table3[[#This Row],[Value]]/B9632)</f>
        <v>9.3900332754940884E-3</v>
      </c>
      <c r="D9633" s="89"/>
      <c r="E9633" s="89"/>
      <c r="F9633" s="89">
        <f>Table3[[#This Row],[Yield]]/100*(1+F9632)</f>
        <v>0</v>
      </c>
    </row>
    <row r="9634" spans="1:6" x14ac:dyDescent="0.2">
      <c r="A9634" s="88">
        <v>10630</v>
      </c>
      <c r="B9634" s="89">
        <v>317.18</v>
      </c>
      <c r="C9634" s="89">
        <f>LN(Table3[[#This Row],[Value]]/B9633)</f>
        <v>-1.5268427519395139E-2</v>
      </c>
      <c r="D9634" s="89"/>
      <c r="E9634" s="89"/>
      <c r="F9634" s="89">
        <f>Table3[[#This Row],[Yield]]/100*(1+F9633)</f>
        <v>0</v>
      </c>
    </row>
    <row r="9635" spans="1:6" x14ac:dyDescent="0.2">
      <c r="A9635" s="88">
        <v>10631</v>
      </c>
      <c r="B9635" s="89">
        <v>305.75</v>
      </c>
      <c r="C9635" s="89">
        <f>LN(Table3[[#This Row],[Value]]/B9634)</f>
        <v>-3.6701661503173125E-2</v>
      </c>
      <c r="D9635" s="89"/>
      <c r="E9635" s="89"/>
      <c r="F9635" s="89">
        <f>Table3[[#This Row],[Yield]]/100*(1+F9634)</f>
        <v>0</v>
      </c>
    </row>
    <row r="9636" spans="1:6" x14ac:dyDescent="0.2">
      <c r="A9636" s="88">
        <v>10632</v>
      </c>
      <c r="B9636" s="89">
        <v>301.52999999999997</v>
      </c>
      <c r="C9636" s="89">
        <f>LN(Table3[[#This Row],[Value]]/B9635)</f>
        <v>-1.3898260862523689E-2</v>
      </c>
      <c r="D9636" s="89"/>
      <c r="E9636" s="89"/>
      <c r="F9636" s="89">
        <f>Table3[[#This Row],[Yield]]/100*(1+F9635)</f>
        <v>0</v>
      </c>
    </row>
    <row r="9637" spans="1:6" x14ac:dyDescent="0.2">
      <c r="A9637" s="88">
        <v>10635</v>
      </c>
      <c r="B9637" s="89">
        <v>310.35000000000002</v>
      </c>
      <c r="C9637" s="89">
        <f>LN(Table3[[#This Row],[Value]]/B9636)</f>
        <v>2.8831179154903745E-2</v>
      </c>
      <c r="D9637" s="89"/>
      <c r="E9637" s="89"/>
      <c r="F9637" s="89">
        <f>Table3[[#This Row],[Yield]]/100*(1+F9636)</f>
        <v>0</v>
      </c>
    </row>
    <row r="9638" spans="1:6" x14ac:dyDescent="0.2">
      <c r="A9638" s="88">
        <v>10637</v>
      </c>
      <c r="B9638" s="89">
        <v>308.07</v>
      </c>
      <c r="C9638" s="89">
        <f>LN(Table3[[#This Row],[Value]]/B9637)</f>
        <v>-7.3736629813485185E-3</v>
      </c>
      <c r="D9638" s="89"/>
      <c r="E9638" s="89"/>
      <c r="F9638" s="89">
        <f>Table3[[#This Row],[Yield]]/100*(1+F9637)</f>
        <v>0</v>
      </c>
    </row>
    <row r="9639" spans="1:6" x14ac:dyDescent="0.2">
      <c r="A9639" s="88">
        <v>10638</v>
      </c>
      <c r="B9639" s="89">
        <v>306.49</v>
      </c>
      <c r="C9639" s="89">
        <f>LN(Table3[[#This Row],[Value]]/B9638)</f>
        <v>-5.1419014617068584E-3</v>
      </c>
      <c r="D9639" s="89"/>
      <c r="E9639" s="89"/>
      <c r="F9639" s="89">
        <f>Table3[[#This Row],[Yield]]/100*(1+F9638)</f>
        <v>0</v>
      </c>
    </row>
    <row r="9640" spans="1:6" x14ac:dyDescent="0.2">
      <c r="A9640" s="88">
        <v>10639</v>
      </c>
      <c r="B9640" s="89">
        <v>300.41000000000003</v>
      </c>
      <c r="C9640" s="89">
        <f>LN(Table3[[#This Row],[Value]]/B9639)</f>
        <v>-2.0036920132622149E-2</v>
      </c>
      <c r="D9640" s="89"/>
      <c r="E9640" s="89"/>
      <c r="F9640" s="89">
        <f>Table3[[#This Row],[Yield]]/100*(1+F9639)</f>
        <v>0</v>
      </c>
    </row>
    <row r="9641" spans="1:6" x14ac:dyDescent="0.2">
      <c r="A9641" s="88">
        <v>10640</v>
      </c>
      <c r="B9641" s="89">
        <v>295.85000000000002</v>
      </c>
      <c r="C9641" s="89">
        <f>LN(Table3[[#This Row],[Value]]/B9640)</f>
        <v>-1.5295639161281113E-2</v>
      </c>
      <c r="D9641" s="89"/>
      <c r="E9641" s="89"/>
      <c r="F9641" s="89">
        <f>Table3[[#This Row],[Yield]]/100*(1+F9640)</f>
        <v>0</v>
      </c>
    </row>
    <row r="9642" spans="1:6" x14ac:dyDescent="0.2">
      <c r="A9642" s="88">
        <v>10642</v>
      </c>
      <c r="B9642" s="89">
        <v>300.74</v>
      </c>
      <c r="C9642" s="89">
        <f>LN(Table3[[#This Row],[Value]]/B9641)</f>
        <v>1.6393534971470884E-2</v>
      </c>
      <c r="D9642" s="89"/>
      <c r="E9642" s="89"/>
      <c r="F9642" s="89">
        <f>Table3[[#This Row],[Yield]]/100*(1+F9641)</f>
        <v>0</v>
      </c>
    </row>
    <row r="9643" spans="1:6" x14ac:dyDescent="0.2">
      <c r="A9643" s="88">
        <v>10643</v>
      </c>
      <c r="B9643" s="89">
        <v>301.10000000000002</v>
      </c>
      <c r="C9643" s="89">
        <f>LN(Table3[[#This Row],[Value]]/B9642)</f>
        <v>1.1963313935141875E-3</v>
      </c>
      <c r="D9643" s="89"/>
      <c r="E9643" s="89"/>
      <c r="F9643" s="89">
        <f>Table3[[#This Row],[Yield]]/100*(1+F9642)</f>
        <v>0</v>
      </c>
    </row>
    <row r="9644" spans="1:6" x14ac:dyDescent="0.2">
      <c r="A9644" s="88">
        <v>10644</v>
      </c>
      <c r="B9644" s="89">
        <v>305.99</v>
      </c>
      <c r="C9644" s="89">
        <f>LN(Table3[[#This Row],[Value]]/B9643)</f>
        <v>1.6109986192136272E-2</v>
      </c>
      <c r="D9644" s="89"/>
      <c r="E9644" s="89"/>
      <c r="F9644" s="89">
        <f>Table3[[#This Row],[Yield]]/100*(1+F9643)</f>
        <v>0</v>
      </c>
    </row>
    <row r="9645" spans="1:6" x14ac:dyDescent="0.2">
      <c r="A9645" s="88">
        <v>10645</v>
      </c>
      <c r="B9645" s="89">
        <v>310.06</v>
      </c>
      <c r="C9645" s="89">
        <f>LN(Table3[[#This Row],[Value]]/B9644)</f>
        <v>1.321340545839161E-2</v>
      </c>
      <c r="D9645" s="89"/>
      <c r="E9645" s="89"/>
      <c r="F9645" s="89">
        <f>Table3[[#This Row],[Yield]]/100*(1+F9644)</f>
        <v>0</v>
      </c>
    </row>
    <row r="9646" spans="1:6" x14ac:dyDescent="0.2">
      <c r="A9646" s="88">
        <v>10649</v>
      </c>
      <c r="B9646" s="89">
        <v>311.24</v>
      </c>
      <c r="C9646" s="89">
        <f>LN(Table3[[#This Row],[Value]]/B9645)</f>
        <v>3.7984916105131983E-3</v>
      </c>
      <c r="D9646" s="89"/>
      <c r="E9646" s="89"/>
      <c r="F9646" s="89">
        <f>Table3[[#This Row],[Yield]]/100*(1+F9645)</f>
        <v>0</v>
      </c>
    </row>
    <row r="9647" spans="1:6" x14ac:dyDescent="0.2">
      <c r="A9647" s="88">
        <v>10650</v>
      </c>
      <c r="B9647" s="89">
        <v>311.25</v>
      </c>
      <c r="C9647" s="89">
        <f>LN(Table3[[#This Row],[Value]]/B9646)</f>
        <v>3.2129030187987666E-5</v>
      </c>
      <c r="D9647" s="89"/>
      <c r="E9647" s="89"/>
      <c r="F9647" s="89">
        <f>Table3[[#This Row],[Yield]]/100*(1+F9646)</f>
        <v>0</v>
      </c>
    </row>
    <row r="9648" spans="1:6" x14ac:dyDescent="0.2">
      <c r="A9648" s="88">
        <v>10651</v>
      </c>
      <c r="B9648" s="89">
        <v>314.52999999999997</v>
      </c>
      <c r="C9648" s="89">
        <f>LN(Table3[[#This Row],[Value]]/B9647)</f>
        <v>1.048301331944233E-2</v>
      </c>
      <c r="D9648" s="89"/>
      <c r="E9648" s="89"/>
      <c r="F9648" s="89">
        <f>Table3[[#This Row],[Yield]]/100*(1+F9647)</f>
        <v>0</v>
      </c>
    </row>
    <row r="9649" spans="1:6" x14ac:dyDescent="0.2">
      <c r="A9649" s="88">
        <v>10652</v>
      </c>
      <c r="B9649" s="89">
        <v>317.41000000000003</v>
      </c>
      <c r="C9649" s="89">
        <f>LN(Table3[[#This Row],[Value]]/B9648)</f>
        <v>9.1148524837833204E-3</v>
      </c>
      <c r="D9649" s="89"/>
      <c r="E9649" s="89"/>
      <c r="F9649" s="89">
        <f>Table3[[#This Row],[Yield]]/100*(1+F9648)</f>
        <v>0</v>
      </c>
    </row>
    <row r="9650" spans="1:6" x14ac:dyDescent="0.2">
      <c r="A9650" s="88">
        <v>10653</v>
      </c>
      <c r="B9650" s="89">
        <v>321.18</v>
      </c>
      <c r="C9650" s="89">
        <f>LN(Table3[[#This Row],[Value]]/B9649)</f>
        <v>1.1807400051202031E-2</v>
      </c>
      <c r="D9650" s="89"/>
      <c r="E9650" s="89"/>
      <c r="F9650" s="89">
        <f>Table3[[#This Row],[Yield]]/100*(1+F9649)</f>
        <v>0</v>
      </c>
    </row>
    <row r="9651" spans="1:6" x14ac:dyDescent="0.2">
      <c r="A9651" s="88">
        <v>10654</v>
      </c>
      <c r="B9651" s="89">
        <v>319.12</v>
      </c>
      <c r="C9651" s="89">
        <f>LN(Table3[[#This Row],[Value]]/B9650)</f>
        <v>-6.4345060361936969E-3</v>
      </c>
      <c r="D9651" s="89"/>
      <c r="E9651" s="89"/>
      <c r="F9651" s="89">
        <f>Table3[[#This Row],[Yield]]/100*(1+F9650)</f>
        <v>0</v>
      </c>
    </row>
    <row r="9652" spans="1:6" x14ac:dyDescent="0.2">
      <c r="A9652" s="88">
        <v>10656</v>
      </c>
      <c r="B9652" s="89">
        <v>313.86</v>
      </c>
      <c r="C9652" s="89">
        <f>LN(Table3[[#This Row],[Value]]/B9651)</f>
        <v>-1.6620180986576413E-2</v>
      </c>
      <c r="D9652" s="89"/>
      <c r="E9652" s="89"/>
      <c r="F9652" s="89">
        <f>Table3[[#This Row],[Yield]]/100*(1+F9651)</f>
        <v>0</v>
      </c>
    </row>
    <row r="9653" spans="1:6" x14ac:dyDescent="0.2">
      <c r="A9653" s="88">
        <v>10657</v>
      </c>
      <c r="B9653" s="89">
        <v>310.2</v>
      </c>
      <c r="C9653" s="89">
        <f>LN(Table3[[#This Row],[Value]]/B9652)</f>
        <v>-1.1729775868136351E-2</v>
      </c>
      <c r="D9653" s="89"/>
      <c r="E9653" s="89"/>
      <c r="F9653" s="89">
        <f>Table3[[#This Row],[Yield]]/100*(1+F9652)</f>
        <v>0</v>
      </c>
    </row>
    <row r="9654" spans="1:6" x14ac:dyDescent="0.2">
      <c r="A9654" s="88">
        <v>10658</v>
      </c>
      <c r="B9654" s="89">
        <v>305.2</v>
      </c>
      <c r="C9654" s="89">
        <f>LN(Table3[[#This Row],[Value]]/B9653)</f>
        <v>-1.6249951332136459E-2</v>
      </c>
      <c r="D9654" s="89"/>
      <c r="E9654" s="89"/>
      <c r="F9654" s="89">
        <f>Table3[[#This Row],[Yield]]/100*(1+F9653)</f>
        <v>0</v>
      </c>
    </row>
    <row r="9655" spans="1:6" x14ac:dyDescent="0.2">
      <c r="A9655" s="88">
        <v>10659</v>
      </c>
      <c r="B9655" s="89">
        <v>308.99</v>
      </c>
      <c r="C9655" s="89">
        <f>LN(Table3[[#This Row],[Value]]/B9654)</f>
        <v>1.234161450422094E-2</v>
      </c>
      <c r="D9655" s="89"/>
      <c r="E9655" s="89"/>
      <c r="F9655" s="89">
        <f>Table3[[#This Row],[Yield]]/100*(1+F9654)</f>
        <v>0</v>
      </c>
    </row>
    <row r="9656" spans="1:6" x14ac:dyDescent="0.2">
      <c r="A9656" s="88">
        <v>10660</v>
      </c>
      <c r="B9656" s="89">
        <v>311.58999999999997</v>
      </c>
      <c r="C9656" s="89">
        <f>LN(Table3[[#This Row],[Value]]/B9655)</f>
        <v>8.3793071409099529E-3</v>
      </c>
      <c r="D9656" s="89"/>
      <c r="E9656" s="89"/>
      <c r="F9656" s="89">
        <f>Table3[[#This Row],[Yield]]/100*(1+F9655)</f>
        <v>0</v>
      </c>
    </row>
    <row r="9657" spans="1:6" x14ac:dyDescent="0.2">
      <c r="A9657" s="88">
        <v>10661</v>
      </c>
      <c r="B9657" s="89">
        <v>311.61</v>
      </c>
      <c r="C9657" s="89">
        <f>LN(Table3[[#This Row],[Value]]/B9656)</f>
        <v>6.4184852396889977E-5</v>
      </c>
      <c r="D9657" s="89"/>
      <c r="E9657" s="89"/>
      <c r="F9657" s="89">
        <f>Table3[[#This Row],[Yield]]/100*(1+F9656)</f>
        <v>0</v>
      </c>
    </row>
    <row r="9658" spans="1:6" x14ac:dyDescent="0.2">
      <c r="A9658" s="88">
        <v>10663</v>
      </c>
      <c r="B9658" s="89">
        <v>305.75</v>
      </c>
      <c r="C9658" s="89">
        <f>LN(Table3[[#This Row],[Value]]/B9657)</f>
        <v>-1.898463134054806E-2</v>
      </c>
      <c r="D9658" s="89"/>
      <c r="E9658" s="89"/>
      <c r="F9658" s="89">
        <f>Table3[[#This Row],[Yield]]/100*(1+F9657)</f>
        <v>0</v>
      </c>
    </row>
    <row r="9659" spans="1:6" x14ac:dyDescent="0.2">
      <c r="A9659" s="88">
        <v>10664</v>
      </c>
      <c r="B9659" s="89">
        <v>306.14</v>
      </c>
      <c r="C9659" s="89">
        <f>LN(Table3[[#This Row],[Value]]/B9658)</f>
        <v>1.274739096279284E-3</v>
      </c>
      <c r="D9659" s="89"/>
      <c r="E9659" s="89"/>
      <c r="F9659" s="89">
        <f>Table3[[#This Row],[Yield]]/100*(1+F9658)</f>
        <v>0</v>
      </c>
    </row>
    <row r="9660" spans="1:6" x14ac:dyDescent="0.2">
      <c r="A9660" s="88">
        <v>10665</v>
      </c>
      <c r="B9660" s="89">
        <v>310.29000000000002</v>
      </c>
      <c r="C9660" s="89">
        <f>LN(Table3[[#This Row],[Value]]/B9659)</f>
        <v>1.3464830394260902E-2</v>
      </c>
      <c r="D9660" s="89"/>
      <c r="E9660" s="89"/>
      <c r="F9660" s="89">
        <f>Table3[[#This Row],[Yield]]/100*(1+F9659)</f>
        <v>0</v>
      </c>
    </row>
    <row r="9661" spans="1:6" x14ac:dyDescent="0.2">
      <c r="A9661" s="88">
        <v>10666</v>
      </c>
      <c r="B9661" s="89">
        <v>316.26</v>
      </c>
      <c r="C9661" s="89">
        <f>LN(Table3[[#This Row],[Value]]/B9660)</f>
        <v>1.9057316037348365E-2</v>
      </c>
      <c r="D9661" s="89"/>
      <c r="E9661" s="89"/>
      <c r="F9661" s="89">
        <f>Table3[[#This Row],[Yield]]/100*(1+F9660)</f>
        <v>0</v>
      </c>
    </row>
    <row r="9662" spans="1:6" x14ac:dyDescent="0.2">
      <c r="A9662" s="88">
        <v>10667</v>
      </c>
      <c r="B9662" s="89">
        <v>319.7</v>
      </c>
      <c r="C9662" s="89">
        <f>LN(Table3[[#This Row],[Value]]/B9661)</f>
        <v>1.0818395970625186E-2</v>
      </c>
      <c r="D9662" s="89"/>
      <c r="E9662" s="89"/>
      <c r="F9662" s="89">
        <f>Table3[[#This Row],[Yield]]/100*(1+F9661)</f>
        <v>0</v>
      </c>
    </row>
    <row r="9663" spans="1:6" x14ac:dyDescent="0.2">
      <c r="A9663" s="88">
        <v>10668</v>
      </c>
      <c r="B9663" s="89">
        <v>320</v>
      </c>
      <c r="C9663" s="89">
        <f>LN(Table3[[#This Row],[Value]]/B9662)</f>
        <v>9.3793972797651917E-4</v>
      </c>
      <c r="D9663" s="89"/>
      <c r="E9663" s="89"/>
      <c r="F9663" s="89">
        <f>Table3[[#This Row],[Yield]]/100*(1+F9662)</f>
        <v>0</v>
      </c>
    </row>
    <row r="9664" spans="1:6" x14ac:dyDescent="0.2">
      <c r="A9664" s="88">
        <v>10670</v>
      </c>
      <c r="B9664" s="89">
        <v>317.58999999999997</v>
      </c>
      <c r="C9664" s="89">
        <f>LN(Table3[[#This Row],[Value]]/B9663)</f>
        <v>-7.5597530625864957E-3</v>
      </c>
      <c r="D9664" s="89"/>
      <c r="E9664" s="89"/>
      <c r="F9664" s="89">
        <f>Table3[[#This Row],[Yield]]/100*(1+F9663)</f>
        <v>0</v>
      </c>
    </row>
    <row r="9665" spans="1:6" x14ac:dyDescent="0.2">
      <c r="A9665" s="88">
        <v>10671</v>
      </c>
      <c r="B9665" s="89">
        <v>317.52999999999997</v>
      </c>
      <c r="C9665" s="89">
        <f>LN(Table3[[#This Row],[Value]]/B9664)</f>
        <v>-1.8894067319092154E-4</v>
      </c>
      <c r="D9665" s="89"/>
      <c r="E9665" s="89"/>
      <c r="F9665" s="89">
        <f>Table3[[#This Row],[Yield]]/100*(1+F9664)</f>
        <v>0</v>
      </c>
    </row>
    <row r="9666" spans="1:6" x14ac:dyDescent="0.2">
      <c r="A9666" s="88">
        <v>10672</v>
      </c>
      <c r="B9666" s="89">
        <v>316.44</v>
      </c>
      <c r="C9666" s="89">
        <f>LN(Table3[[#This Row],[Value]]/B9665)</f>
        <v>-3.438651904799288E-3</v>
      </c>
      <c r="D9666" s="89"/>
      <c r="E9666" s="89"/>
      <c r="F9666" s="89">
        <f>Table3[[#This Row],[Yield]]/100*(1+F9665)</f>
        <v>0</v>
      </c>
    </row>
    <row r="9667" spans="1:6" x14ac:dyDescent="0.2">
      <c r="A9667" s="88">
        <v>10673</v>
      </c>
      <c r="B9667" s="89">
        <v>314.63</v>
      </c>
      <c r="C9667" s="89">
        <f>LN(Table3[[#This Row],[Value]]/B9666)</f>
        <v>-5.7363048891481408E-3</v>
      </c>
      <c r="D9667" s="89"/>
      <c r="E9667" s="89"/>
      <c r="F9667" s="89">
        <f>Table3[[#This Row],[Yield]]/100*(1+F9666)</f>
        <v>0</v>
      </c>
    </row>
    <row r="9668" spans="1:6" x14ac:dyDescent="0.2">
      <c r="A9668" s="88">
        <v>10674</v>
      </c>
      <c r="B9668" s="89">
        <v>310.26</v>
      </c>
      <c r="C9668" s="89">
        <f>LN(Table3[[#This Row],[Value]]/B9667)</f>
        <v>-1.3986689627862404E-2</v>
      </c>
      <c r="D9668" s="89"/>
      <c r="E9668" s="89"/>
      <c r="F9668" s="89">
        <f>Table3[[#This Row],[Yield]]/100*(1+F9667)</f>
        <v>0</v>
      </c>
    </row>
    <row r="9669" spans="1:6" x14ac:dyDescent="0.2">
      <c r="A9669" s="88">
        <v>10675</v>
      </c>
      <c r="B9669" s="89">
        <v>306.20999999999998</v>
      </c>
      <c r="C9669" s="89">
        <f>LN(Table3[[#This Row],[Value]]/B9668)</f>
        <v>-1.3139514552668416E-2</v>
      </c>
      <c r="D9669" s="89"/>
      <c r="E9669" s="89"/>
      <c r="F9669" s="89">
        <f>Table3[[#This Row],[Yield]]/100*(1+F9668)</f>
        <v>0</v>
      </c>
    </row>
    <row r="9670" spans="1:6" x14ac:dyDescent="0.2">
      <c r="A9670" s="88">
        <v>10677</v>
      </c>
      <c r="B9670" s="89">
        <v>297.5</v>
      </c>
      <c r="C9670" s="89">
        <f>LN(Table3[[#This Row],[Value]]/B9669)</f>
        <v>-2.8856916097832221E-2</v>
      </c>
      <c r="D9670" s="89"/>
      <c r="E9670" s="89"/>
      <c r="F9670" s="89">
        <f>Table3[[#This Row],[Yield]]/100*(1+F9669)</f>
        <v>0</v>
      </c>
    </row>
    <row r="9671" spans="1:6" x14ac:dyDescent="0.2">
      <c r="A9671" s="88">
        <v>10678</v>
      </c>
      <c r="B9671" s="89">
        <v>296.51</v>
      </c>
      <c r="C9671" s="89">
        <f>LN(Table3[[#This Row],[Value]]/B9670)</f>
        <v>-3.3332803038243104E-3</v>
      </c>
      <c r="D9671" s="89"/>
      <c r="E9671" s="89"/>
      <c r="F9671" s="89">
        <f>Table3[[#This Row],[Yield]]/100*(1+F9670)</f>
        <v>0</v>
      </c>
    </row>
    <row r="9672" spans="1:6" x14ac:dyDescent="0.2">
      <c r="A9672" s="88">
        <v>10679</v>
      </c>
      <c r="B9672" s="89">
        <v>303.22000000000003</v>
      </c>
      <c r="C9672" s="89">
        <f>LN(Table3[[#This Row],[Value]]/B9671)</f>
        <v>2.2377669971575566E-2</v>
      </c>
      <c r="D9672" s="89"/>
      <c r="E9672" s="89"/>
      <c r="F9672" s="89">
        <f>Table3[[#This Row],[Yield]]/100*(1+F9671)</f>
        <v>0</v>
      </c>
    </row>
    <row r="9673" spans="1:6" x14ac:dyDescent="0.2">
      <c r="A9673" s="88">
        <v>10680</v>
      </c>
      <c r="B9673" s="89">
        <v>308.85000000000002</v>
      </c>
      <c r="C9673" s="89">
        <f>LN(Table3[[#This Row],[Value]]/B9672)</f>
        <v>1.8397107488472494E-2</v>
      </c>
      <c r="D9673" s="89"/>
      <c r="E9673" s="89"/>
      <c r="F9673" s="89">
        <f>Table3[[#This Row],[Yield]]/100*(1+F9672)</f>
        <v>0</v>
      </c>
    </row>
    <row r="9674" spans="1:6" x14ac:dyDescent="0.2">
      <c r="A9674" s="88">
        <v>10684</v>
      </c>
      <c r="B9674" s="89">
        <v>300.39999999999998</v>
      </c>
      <c r="C9674" s="89">
        <f>LN(Table3[[#This Row],[Value]]/B9673)</f>
        <v>-2.7740802251928636E-2</v>
      </c>
      <c r="D9674" s="89"/>
      <c r="E9674" s="89"/>
      <c r="F9674" s="89">
        <f>Table3[[#This Row],[Yield]]/100*(1+F9673)</f>
        <v>0</v>
      </c>
    </row>
    <row r="9675" spans="1:6" x14ac:dyDescent="0.2">
      <c r="A9675" s="88">
        <v>10685</v>
      </c>
      <c r="B9675" s="89">
        <v>303.49</v>
      </c>
      <c r="C9675" s="89">
        <f>LN(Table3[[#This Row],[Value]]/B9674)</f>
        <v>1.0233741137585671E-2</v>
      </c>
      <c r="D9675" s="89"/>
      <c r="E9675" s="89"/>
      <c r="F9675" s="89">
        <f>Table3[[#This Row],[Yield]]/100*(1+F9674)</f>
        <v>0</v>
      </c>
    </row>
    <row r="9676" spans="1:6" x14ac:dyDescent="0.2">
      <c r="A9676" s="88">
        <v>10686</v>
      </c>
      <c r="B9676" s="89">
        <v>300.35000000000002</v>
      </c>
      <c r="C9676" s="89">
        <f>LN(Table3[[#This Row],[Value]]/B9675)</f>
        <v>-1.040019973139481E-2</v>
      </c>
      <c r="D9676" s="89"/>
      <c r="E9676" s="89"/>
      <c r="F9676" s="89">
        <f>Table3[[#This Row],[Yield]]/100*(1+F9675)</f>
        <v>0</v>
      </c>
    </row>
    <row r="9677" spans="1:6" x14ac:dyDescent="0.2">
      <c r="A9677" s="88">
        <v>10687</v>
      </c>
      <c r="B9677" s="89">
        <v>305.37</v>
      </c>
      <c r="C9677" s="89">
        <f>LN(Table3[[#This Row],[Value]]/B9676)</f>
        <v>1.6575694836187604E-2</v>
      </c>
      <c r="D9677" s="89"/>
      <c r="E9677" s="89"/>
      <c r="F9677" s="89">
        <f>Table3[[#This Row],[Yield]]/100*(1+F9676)</f>
        <v>0</v>
      </c>
    </row>
    <row r="9678" spans="1:6" x14ac:dyDescent="0.2">
      <c r="A9678" s="88">
        <v>10688</v>
      </c>
      <c r="B9678" s="89">
        <v>303.04000000000002</v>
      </c>
      <c r="C9678" s="89">
        <f>LN(Table3[[#This Row],[Value]]/B9677)</f>
        <v>-7.6593461346446323E-3</v>
      </c>
      <c r="D9678" s="89"/>
      <c r="E9678" s="89"/>
      <c r="F9678" s="89">
        <f>Table3[[#This Row],[Yield]]/100*(1+F9677)</f>
        <v>0</v>
      </c>
    </row>
    <row r="9679" spans="1:6" x14ac:dyDescent="0.2">
      <c r="A9679" s="88">
        <v>10689</v>
      </c>
      <c r="B9679" s="89">
        <v>302.81</v>
      </c>
      <c r="C9679" s="89">
        <f>LN(Table3[[#This Row],[Value]]/B9678)</f>
        <v>-7.5926388066107871E-4</v>
      </c>
      <c r="D9679" s="89"/>
      <c r="E9679" s="89"/>
      <c r="F9679" s="89">
        <f>Table3[[#This Row],[Yield]]/100*(1+F9678)</f>
        <v>0</v>
      </c>
    </row>
    <row r="9680" spans="1:6" x14ac:dyDescent="0.2">
      <c r="A9680" s="88">
        <v>10691</v>
      </c>
      <c r="B9680" s="89">
        <v>301.49</v>
      </c>
      <c r="C9680" s="89">
        <f>LN(Table3[[#This Row],[Value]]/B9679)</f>
        <v>-4.3686979957198672E-3</v>
      </c>
      <c r="D9680" s="89"/>
      <c r="E9680" s="89"/>
      <c r="F9680" s="89">
        <f>Table3[[#This Row],[Yield]]/100*(1+F9679)</f>
        <v>0</v>
      </c>
    </row>
    <row r="9681" spans="1:6" x14ac:dyDescent="0.2">
      <c r="A9681" s="88">
        <v>10692</v>
      </c>
      <c r="B9681" s="89">
        <v>299.13</v>
      </c>
      <c r="C9681" s="89">
        <f>LN(Table3[[#This Row],[Value]]/B9680)</f>
        <v>-7.8585866125212706E-3</v>
      </c>
      <c r="D9681" s="89"/>
      <c r="E9681" s="89"/>
      <c r="F9681" s="89">
        <f>Table3[[#This Row],[Yield]]/100*(1+F9680)</f>
        <v>0</v>
      </c>
    </row>
    <row r="9682" spans="1:6" x14ac:dyDescent="0.2">
      <c r="A9682" s="88">
        <v>10693</v>
      </c>
      <c r="B9682" s="89">
        <v>300.67</v>
      </c>
      <c r="C9682" s="89">
        <f>LN(Table3[[#This Row],[Value]]/B9681)</f>
        <v>5.1350562987494365E-3</v>
      </c>
      <c r="D9682" s="89"/>
      <c r="E9682" s="89"/>
      <c r="F9682" s="89">
        <f>Table3[[#This Row],[Yield]]/100*(1+F9681)</f>
        <v>0</v>
      </c>
    </row>
    <row r="9683" spans="1:6" x14ac:dyDescent="0.2">
      <c r="A9683" s="88">
        <v>10694</v>
      </c>
      <c r="B9683" s="89">
        <v>304.08999999999997</v>
      </c>
      <c r="C9683" s="89">
        <f>LN(Table3[[#This Row],[Value]]/B9682)</f>
        <v>1.1310392415307078E-2</v>
      </c>
      <c r="D9683" s="89"/>
      <c r="E9683" s="89"/>
      <c r="F9683" s="89">
        <f>Table3[[#This Row],[Yield]]/100*(1+F9682)</f>
        <v>0</v>
      </c>
    </row>
    <row r="9684" spans="1:6" x14ac:dyDescent="0.2">
      <c r="A9684" s="88">
        <v>10695</v>
      </c>
      <c r="B9684" s="89">
        <v>305.43</v>
      </c>
      <c r="C9684" s="89">
        <f>LN(Table3[[#This Row],[Value]]/B9683)</f>
        <v>4.3969095643463423E-3</v>
      </c>
      <c r="D9684" s="89"/>
      <c r="E9684" s="89"/>
      <c r="F9684" s="89">
        <f>Table3[[#This Row],[Yield]]/100*(1+F9683)</f>
        <v>0</v>
      </c>
    </row>
    <row r="9685" spans="1:6" x14ac:dyDescent="0.2">
      <c r="A9685" s="88">
        <v>10696</v>
      </c>
      <c r="B9685" s="89">
        <v>304.41000000000003</v>
      </c>
      <c r="C9685" s="89">
        <f>LN(Table3[[#This Row],[Value]]/B9684)</f>
        <v>-3.3451428281128012E-3</v>
      </c>
      <c r="D9685" s="89"/>
      <c r="E9685" s="89"/>
      <c r="F9685" s="89">
        <f>Table3[[#This Row],[Yield]]/100*(1+F9684)</f>
        <v>0</v>
      </c>
    </row>
    <row r="9686" spans="1:6" x14ac:dyDescent="0.2">
      <c r="A9686" s="88">
        <v>10698</v>
      </c>
      <c r="B9686" s="89">
        <v>302.43</v>
      </c>
      <c r="C9686" s="89">
        <f>LN(Table3[[#This Row],[Value]]/B9685)</f>
        <v>-6.5256312251414537E-3</v>
      </c>
      <c r="D9686" s="89"/>
      <c r="E9686" s="89"/>
      <c r="F9686" s="89">
        <f>Table3[[#This Row],[Yield]]/100*(1+F9685)</f>
        <v>0</v>
      </c>
    </row>
    <row r="9687" spans="1:6" x14ac:dyDescent="0.2">
      <c r="A9687" s="88">
        <v>10699</v>
      </c>
      <c r="B9687" s="89">
        <v>304.19</v>
      </c>
      <c r="C9687" s="89">
        <f>LN(Table3[[#This Row],[Value]]/B9686)</f>
        <v>5.8026604411038855E-3</v>
      </c>
      <c r="D9687" s="89"/>
      <c r="E9687" s="89"/>
      <c r="F9687" s="89">
        <f>Table3[[#This Row],[Yield]]/100*(1+F9686)</f>
        <v>0</v>
      </c>
    </row>
    <row r="9688" spans="1:6" x14ac:dyDescent="0.2">
      <c r="A9688" s="88">
        <v>10700</v>
      </c>
      <c r="B9688" s="89">
        <v>309.91000000000003</v>
      </c>
      <c r="C9688" s="89">
        <f>LN(Table3[[#This Row],[Value]]/B9687)</f>
        <v>1.8629426571724065E-2</v>
      </c>
      <c r="D9688" s="89"/>
      <c r="E9688" s="89"/>
      <c r="F9688" s="89">
        <f>Table3[[#This Row],[Yield]]/100*(1+F9687)</f>
        <v>0</v>
      </c>
    </row>
    <row r="9689" spans="1:6" x14ac:dyDescent="0.2">
      <c r="A9689" s="88">
        <v>10701</v>
      </c>
      <c r="B9689" s="89">
        <v>311.87</v>
      </c>
      <c r="C9689" s="89">
        <f>LN(Table3[[#This Row],[Value]]/B9688)</f>
        <v>6.3045015663520786E-3</v>
      </c>
      <c r="D9689" s="89"/>
      <c r="E9689" s="89"/>
      <c r="F9689" s="89">
        <f>Table3[[#This Row],[Yield]]/100*(1+F9688)</f>
        <v>0</v>
      </c>
    </row>
    <row r="9690" spans="1:6" x14ac:dyDescent="0.2">
      <c r="A9690" s="88">
        <v>10702</v>
      </c>
      <c r="B9690" s="89">
        <v>310.58</v>
      </c>
      <c r="C9690" s="89">
        <f>LN(Table3[[#This Row],[Value]]/B9689)</f>
        <v>-4.1449171720969432E-3</v>
      </c>
      <c r="D9690" s="89"/>
      <c r="E9690" s="89"/>
      <c r="F9690" s="89">
        <f>Table3[[#This Row],[Yield]]/100*(1+F9689)</f>
        <v>0</v>
      </c>
    </row>
    <row r="9691" spans="1:6" x14ac:dyDescent="0.2">
      <c r="A9691" s="88">
        <v>10703</v>
      </c>
      <c r="B9691" s="89">
        <v>311.07</v>
      </c>
      <c r="C9691" s="89">
        <f>LN(Table3[[#This Row],[Value]]/B9690)</f>
        <v>1.5764500972533957E-3</v>
      </c>
      <c r="D9691" s="89"/>
      <c r="E9691" s="89"/>
      <c r="F9691" s="89">
        <f>Table3[[#This Row],[Yield]]/100*(1+F9690)</f>
        <v>0</v>
      </c>
    </row>
    <row r="9692" spans="1:6" x14ac:dyDescent="0.2">
      <c r="A9692" s="88">
        <v>10705</v>
      </c>
      <c r="B9692" s="89">
        <v>315.33</v>
      </c>
      <c r="C9692" s="89">
        <f>LN(Table3[[#This Row],[Value]]/B9691)</f>
        <v>1.3601742265076251E-2</v>
      </c>
      <c r="D9692" s="89"/>
      <c r="E9692" s="89"/>
      <c r="F9692" s="89">
        <f>Table3[[#This Row],[Yield]]/100*(1+F9691)</f>
        <v>0</v>
      </c>
    </row>
    <row r="9693" spans="1:6" x14ac:dyDescent="0.2">
      <c r="A9693" s="88">
        <v>10706</v>
      </c>
      <c r="B9693" s="89">
        <v>316.62</v>
      </c>
      <c r="C9693" s="89">
        <f>LN(Table3[[#This Row],[Value]]/B9692)</f>
        <v>4.082607142258902E-3</v>
      </c>
      <c r="D9693" s="89"/>
      <c r="E9693" s="89"/>
      <c r="F9693" s="89">
        <f>Table3[[#This Row],[Yield]]/100*(1+F9692)</f>
        <v>0</v>
      </c>
    </row>
    <row r="9694" spans="1:6" x14ac:dyDescent="0.2">
      <c r="A9694" s="88">
        <v>10707</v>
      </c>
      <c r="B9694" s="89">
        <v>315.66000000000003</v>
      </c>
      <c r="C9694" s="89">
        <f>LN(Table3[[#This Row],[Value]]/B9693)</f>
        <v>-3.0366316748605192E-3</v>
      </c>
      <c r="D9694" s="89"/>
      <c r="E9694" s="89"/>
      <c r="F9694" s="89">
        <f>Table3[[#This Row],[Yield]]/100*(1+F9693)</f>
        <v>0</v>
      </c>
    </row>
    <row r="9695" spans="1:6" x14ac:dyDescent="0.2">
      <c r="A9695" s="88">
        <v>10708</v>
      </c>
      <c r="B9695" s="89">
        <v>314.27999999999997</v>
      </c>
      <c r="C9695" s="89">
        <f>LN(Table3[[#This Row],[Value]]/B9694)</f>
        <v>-4.3813766631502051E-3</v>
      </c>
      <c r="D9695" s="89"/>
      <c r="E9695" s="89"/>
      <c r="F9695" s="89">
        <f>Table3[[#This Row],[Yield]]/100*(1+F9694)</f>
        <v>0</v>
      </c>
    </row>
    <row r="9696" spans="1:6" x14ac:dyDescent="0.2">
      <c r="A9696" s="88">
        <v>10709</v>
      </c>
      <c r="B9696" s="89">
        <v>314.14999999999998</v>
      </c>
      <c r="C9696" s="89">
        <f>LN(Table3[[#This Row],[Value]]/B9695)</f>
        <v>-4.137294586647616E-4</v>
      </c>
      <c r="D9696" s="89"/>
      <c r="E9696" s="89"/>
      <c r="F9696" s="89">
        <f>Table3[[#This Row],[Yield]]/100*(1+F9695)</f>
        <v>0</v>
      </c>
    </row>
    <row r="9697" spans="1:6" x14ac:dyDescent="0.2">
      <c r="A9697" s="88">
        <v>10710</v>
      </c>
      <c r="B9697" s="89">
        <v>315.68</v>
      </c>
      <c r="C9697" s="89">
        <f>LN(Table3[[#This Row],[Value]]/B9696)</f>
        <v>4.8584634253492284E-3</v>
      </c>
      <c r="D9697" s="89"/>
      <c r="E9697" s="89"/>
      <c r="F9697" s="89">
        <f>Table3[[#This Row],[Yield]]/100*(1+F9696)</f>
        <v>0</v>
      </c>
    </row>
    <row r="9698" spans="1:6" x14ac:dyDescent="0.2">
      <c r="A9698" s="88">
        <v>10712</v>
      </c>
      <c r="B9698" s="89">
        <v>313.83999999999997</v>
      </c>
      <c r="C9698" s="89">
        <f>LN(Table3[[#This Row],[Value]]/B9697)</f>
        <v>-5.845740373008214E-3</v>
      </c>
      <c r="D9698" s="89"/>
      <c r="E9698" s="89"/>
      <c r="F9698" s="89">
        <f>Table3[[#This Row],[Yield]]/100*(1+F9697)</f>
        <v>0</v>
      </c>
    </row>
    <row r="9699" spans="1:6" x14ac:dyDescent="0.2">
      <c r="A9699" s="88">
        <v>10713</v>
      </c>
      <c r="B9699" s="89">
        <v>319.29000000000002</v>
      </c>
      <c r="C9699" s="89">
        <f>LN(Table3[[#This Row],[Value]]/B9698)</f>
        <v>1.7216478819765631E-2</v>
      </c>
      <c r="D9699" s="89"/>
      <c r="E9699" s="89"/>
      <c r="F9699" s="89">
        <f>Table3[[#This Row],[Yield]]/100*(1+F9698)</f>
        <v>0</v>
      </c>
    </row>
    <row r="9700" spans="1:6" x14ac:dyDescent="0.2">
      <c r="A9700" s="88">
        <v>10714</v>
      </c>
      <c r="B9700" s="89">
        <v>320.13</v>
      </c>
      <c r="C9700" s="89">
        <f>LN(Table3[[#This Row],[Value]]/B9699)</f>
        <v>2.6273825755205307E-3</v>
      </c>
      <c r="D9700" s="89"/>
      <c r="E9700" s="89"/>
      <c r="F9700" s="89">
        <f>Table3[[#This Row],[Yield]]/100*(1+F9699)</f>
        <v>0</v>
      </c>
    </row>
    <row r="9701" spans="1:6" x14ac:dyDescent="0.2">
      <c r="A9701" s="88">
        <v>10715</v>
      </c>
      <c r="B9701" s="89">
        <v>321.52</v>
      </c>
      <c r="C9701" s="89">
        <f>LN(Table3[[#This Row],[Value]]/B9700)</f>
        <v>4.3325868443623659E-3</v>
      </c>
      <c r="D9701" s="89"/>
      <c r="E9701" s="89"/>
      <c r="F9701" s="89">
        <f>Table3[[#This Row],[Yield]]/100*(1+F9700)</f>
        <v>0</v>
      </c>
    </row>
    <row r="9702" spans="1:6" x14ac:dyDescent="0.2">
      <c r="A9702" s="88">
        <v>10716</v>
      </c>
      <c r="B9702" s="89">
        <v>325.56</v>
      </c>
      <c r="C9702" s="89">
        <f>LN(Table3[[#This Row],[Value]]/B9701)</f>
        <v>1.2487026317895149E-2</v>
      </c>
      <c r="D9702" s="89"/>
      <c r="E9702" s="89"/>
      <c r="F9702" s="89">
        <f>Table3[[#This Row],[Yield]]/100*(1+F9701)</f>
        <v>0</v>
      </c>
    </row>
    <row r="9703" spans="1:6" x14ac:dyDescent="0.2">
      <c r="A9703" s="88">
        <v>10717</v>
      </c>
      <c r="B9703" s="89">
        <v>327.08</v>
      </c>
      <c r="C9703" s="89">
        <f>LN(Table3[[#This Row],[Value]]/B9702)</f>
        <v>4.6580128349356714E-3</v>
      </c>
      <c r="D9703" s="89"/>
      <c r="E9703" s="89"/>
      <c r="F9703" s="89">
        <f>Table3[[#This Row],[Yield]]/100*(1+F9702)</f>
        <v>0</v>
      </c>
    </row>
    <row r="9704" spans="1:6" x14ac:dyDescent="0.2">
      <c r="A9704" s="88">
        <v>10719</v>
      </c>
      <c r="B9704" s="89">
        <v>326.16000000000003</v>
      </c>
      <c r="C9704" s="89">
        <f>LN(Table3[[#This Row],[Value]]/B9703)</f>
        <v>-2.81673078277846E-3</v>
      </c>
      <c r="D9704" s="89"/>
      <c r="E9704" s="89"/>
      <c r="F9704" s="89">
        <f>Table3[[#This Row],[Yield]]/100*(1+F9703)</f>
        <v>0</v>
      </c>
    </row>
    <row r="9705" spans="1:6" x14ac:dyDescent="0.2">
      <c r="A9705" s="88">
        <v>10720</v>
      </c>
      <c r="B9705" s="89">
        <v>321.91000000000003</v>
      </c>
      <c r="C9705" s="89">
        <f>LN(Table3[[#This Row],[Value]]/B9704)</f>
        <v>-1.3116055140452667E-2</v>
      </c>
      <c r="D9705" s="89"/>
      <c r="E9705" s="89"/>
      <c r="F9705" s="89">
        <f>Table3[[#This Row],[Yield]]/100*(1+F9704)</f>
        <v>0</v>
      </c>
    </row>
    <row r="9706" spans="1:6" x14ac:dyDescent="0.2">
      <c r="A9706" s="88">
        <v>10721</v>
      </c>
      <c r="B9706" s="89">
        <v>323.51</v>
      </c>
      <c r="C9706" s="89">
        <f>LN(Table3[[#This Row],[Value]]/B9705)</f>
        <v>4.958021993728948E-3</v>
      </c>
      <c r="D9706" s="89"/>
      <c r="E9706" s="89"/>
      <c r="F9706" s="89">
        <f>Table3[[#This Row],[Yield]]/100*(1+F9705)</f>
        <v>0</v>
      </c>
    </row>
    <row r="9707" spans="1:6" x14ac:dyDescent="0.2">
      <c r="A9707" s="88">
        <v>10722</v>
      </c>
      <c r="B9707" s="89">
        <v>321.17</v>
      </c>
      <c r="C9707" s="89">
        <f>LN(Table3[[#This Row],[Value]]/B9706)</f>
        <v>-7.2594474046298431E-3</v>
      </c>
      <c r="D9707" s="89"/>
      <c r="E9707" s="89"/>
      <c r="F9707" s="89">
        <f>Table3[[#This Row],[Yield]]/100*(1+F9706)</f>
        <v>0</v>
      </c>
    </row>
    <row r="9708" spans="1:6" x14ac:dyDescent="0.2">
      <c r="A9708" s="88">
        <v>10723</v>
      </c>
      <c r="B9708" s="89">
        <v>325.7</v>
      </c>
      <c r="C9708" s="89">
        <f>LN(Table3[[#This Row],[Value]]/B9707)</f>
        <v>1.4006134322543398E-2</v>
      </c>
      <c r="D9708" s="89"/>
      <c r="E9708" s="89"/>
      <c r="F9708" s="89">
        <f>Table3[[#This Row],[Yield]]/100*(1+F9707)</f>
        <v>0</v>
      </c>
    </row>
    <row r="9709" spans="1:6" x14ac:dyDescent="0.2">
      <c r="A9709" s="88">
        <v>10724</v>
      </c>
      <c r="B9709" s="89">
        <v>324.58999999999997</v>
      </c>
      <c r="C9709" s="89">
        <f>LN(Table3[[#This Row],[Value]]/B9708)</f>
        <v>-3.4138648235051252E-3</v>
      </c>
      <c r="D9709" s="89"/>
      <c r="E9709" s="89"/>
      <c r="F9709" s="89">
        <f>Table3[[#This Row],[Yield]]/100*(1+F9708)</f>
        <v>0</v>
      </c>
    </row>
    <row r="9710" spans="1:6" x14ac:dyDescent="0.2">
      <c r="A9710" s="88">
        <v>10726</v>
      </c>
      <c r="B9710" s="89">
        <v>316.49</v>
      </c>
      <c r="C9710" s="89">
        <f>LN(Table3[[#This Row],[Value]]/B9709)</f>
        <v>-2.5271201950221811E-2</v>
      </c>
      <c r="D9710" s="89"/>
      <c r="E9710" s="89"/>
      <c r="F9710" s="89">
        <f>Table3[[#This Row],[Yield]]/100*(1+F9709)</f>
        <v>0</v>
      </c>
    </row>
    <row r="9711" spans="1:6" x14ac:dyDescent="0.2">
      <c r="A9711" s="88">
        <v>10727</v>
      </c>
      <c r="B9711" s="89">
        <v>320.79000000000002</v>
      </c>
      <c r="C9711" s="89">
        <f>LN(Table3[[#This Row],[Value]]/B9710)</f>
        <v>1.349505792821416E-2</v>
      </c>
      <c r="D9711" s="89"/>
      <c r="E9711" s="89"/>
      <c r="F9711" s="89">
        <f>Table3[[#This Row],[Yield]]/100*(1+F9710)</f>
        <v>0</v>
      </c>
    </row>
    <row r="9712" spans="1:6" x14ac:dyDescent="0.2">
      <c r="A9712" s="88">
        <v>10728</v>
      </c>
      <c r="B9712" s="89">
        <v>319.35000000000002</v>
      </c>
      <c r="C9712" s="89">
        <f>LN(Table3[[#This Row],[Value]]/B9711)</f>
        <v>-4.4990234290767234E-3</v>
      </c>
      <c r="D9712" s="89"/>
      <c r="E9712" s="89"/>
      <c r="F9712" s="89">
        <f>Table3[[#This Row],[Yield]]/100*(1+F9711)</f>
        <v>0</v>
      </c>
    </row>
    <row r="9713" spans="1:6" x14ac:dyDescent="0.2">
      <c r="A9713" s="88">
        <v>10729</v>
      </c>
      <c r="B9713" s="89">
        <v>320.08999999999997</v>
      </c>
      <c r="C9713" s="89">
        <f>LN(Table3[[#This Row],[Value]]/B9712)</f>
        <v>2.3145262428069004E-3</v>
      </c>
      <c r="D9713" s="89"/>
      <c r="E9713" s="89"/>
      <c r="F9713" s="89">
        <f>Table3[[#This Row],[Yield]]/100*(1+F9712)</f>
        <v>0</v>
      </c>
    </row>
    <row r="9714" spans="1:6" x14ac:dyDescent="0.2">
      <c r="A9714" s="88">
        <v>10730</v>
      </c>
      <c r="B9714" s="89">
        <v>321.38</v>
      </c>
      <c r="C9714" s="89">
        <f>LN(Table3[[#This Row],[Value]]/B9713)</f>
        <v>4.0220173632019981E-3</v>
      </c>
      <c r="D9714" s="89"/>
      <c r="E9714" s="89"/>
      <c r="F9714" s="89">
        <f>Table3[[#This Row],[Yield]]/100*(1+F9713)</f>
        <v>0</v>
      </c>
    </row>
    <row r="9715" spans="1:6" x14ac:dyDescent="0.2">
      <c r="A9715" s="88">
        <v>10731</v>
      </c>
      <c r="B9715" s="89">
        <v>321.48</v>
      </c>
      <c r="C9715" s="89">
        <f>LN(Table3[[#This Row],[Value]]/B9714)</f>
        <v>3.111097309105239E-4</v>
      </c>
      <c r="D9715" s="89"/>
      <c r="E9715" s="89"/>
      <c r="F9715" s="89">
        <f>Table3[[#This Row],[Yield]]/100*(1+F9714)</f>
        <v>0</v>
      </c>
    </row>
    <row r="9716" spans="1:6" x14ac:dyDescent="0.2">
      <c r="A9716" s="88">
        <v>10733</v>
      </c>
      <c r="B9716" s="89">
        <v>312.7</v>
      </c>
      <c r="C9716" s="89">
        <f>LN(Table3[[#This Row],[Value]]/B9715)</f>
        <v>-2.7691068880722196E-2</v>
      </c>
      <c r="D9716" s="89"/>
      <c r="E9716" s="89"/>
      <c r="F9716" s="89">
        <f>Table3[[#This Row],[Yield]]/100*(1+F9715)</f>
        <v>0</v>
      </c>
    </row>
    <row r="9717" spans="1:6" x14ac:dyDescent="0.2">
      <c r="A9717" s="88">
        <v>10734</v>
      </c>
      <c r="B9717" s="89">
        <v>314.08999999999997</v>
      </c>
      <c r="C9717" s="89">
        <f>LN(Table3[[#This Row],[Value]]/B9716)</f>
        <v>4.4353045794095509E-3</v>
      </c>
      <c r="D9717" s="89"/>
      <c r="E9717" s="89"/>
      <c r="F9717" s="89">
        <f>Table3[[#This Row],[Yield]]/100*(1+F9716)</f>
        <v>0</v>
      </c>
    </row>
    <row r="9718" spans="1:6" x14ac:dyDescent="0.2">
      <c r="A9718" s="88">
        <v>10735</v>
      </c>
      <c r="B9718" s="89">
        <v>300.83</v>
      </c>
      <c r="C9718" s="89">
        <f>LN(Table3[[#This Row],[Value]]/B9717)</f>
        <v>-4.3134247898076211E-2</v>
      </c>
      <c r="D9718" s="89"/>
      <c r="E9718" s="89"/>
      <c r="F9718" s="89">
        <f>Table3[[#This Row],[Yield]]/100*(1+F9717)</f>
        <v>0</v>
      </c>
    </row>
    <row r="9719" spans="1:6" x14ac:dyDescent="0.2">
      <c r="A9719" s="88">
        <v>10736</v>
      </c>
      <c r="B9719" s="89">
        <v>308.08999999999997</v>
      </c>
      <c r="C9719" s="89">
        <f>LN(Table3[[#This Row],[Value]]/B9718)</f>
        <v>2.3846626936271164E-2</v>
      </c>
      <c r="D9719" s="89"/>
      <c r="E9719" s="89"/>
      <c r="F9719" s="89">
        <f>Table3[[#This Row],[Yield]]/100*(1+F9718)</f>
        <v>0</v>
      </c>
    </row>
    <row r="9720" spans="1:6" x14ac:dyDescent="0.2">
      <c r="A9720" s="88">
        <v>10737</v>
      </c>
      <c r="B9720" s="89">
        <v>305.64</v>
      </c>
      <c r="C9720" s="89">
        <f>LN(Table3[[#This Row],[Value]]/B9719)</f>
        <v>-7.9840093020343075E-3</v>
      </c>
      <c r="D9720" s="89"/>
      <c r="E9720" s="89"/>
      <c r="F9720" s="89">
        <f>Table3[[#This Row],[Yield]]/100*(1+F9719)</f>
        <v>0</v>
      </c>
    </row>
    <row r="9721" spans="1:6" x14ac:dyDescent="0.2">
      <c r="A9721" s="88">
        <v>10738</v>
      </c>
      <c r="B9721" s="89">
        <v>304.33</v>
      </c>
      <c r="C9721" s="89">
        <f>LN(Table3[[#This Row],[Value]]/B9720)</f>
        <v>-4.295299815009871E-3</v>
      </c>
      <c r="D9721" s="89"/>
      <c r="E9721" s="89"/>
      <c r="F9721" s="89">
        <f>Table3[[#This Row],[Yield]]/100*(1+F9720)</f>
        <v>0</v>
      </c>
    </row>
    <row r="9722" spans="1:6" x14ac:dyDescent="0.2">
      <c r="A9722" s="88">
        <v>10740</v>
      </c>
      <c r="B9722" s="89">
        <v>293.42</v>
      </c>
      <c r="C9722" s="89">
        <f>LN(Table3[[#This Row],[Value]]/B9721)</f>
        <v>-3.6507609252858085E-2</v>
      </c>
      <c r="D9722" s="89"/>
      <c r="E9722" s="89"/>
      <c r="F9722" s="89">
        <f>Table3[[#This Row],[Yield]]/100*(1+F9721)</f>
        <v>0</v>
      </c>
    </row>
    <row r="9723" spans="1:6" x14ac:dyDescent="0.2">
      <c r="A9723" s="88">
        <v>10741</v>
      </c>
      <c r="B9723" s="89">
        <v>298.87</v>
      </c>
      <c r="C9723" s="89">
        <f>LN(Table3[[#This Row],[Value]]/B9722)</f>
        <v>1.8403666525128908E-2</v>
      </c>
      <c r="D9723" s="89"/>
      <c r="E9723" s="89"/>
      <c r="F9723" s="89">
        <f>Table3[[#This Row],[Yield]]/100*(1+F9722)</f>
        <v>0</v>
      </c>
    </row>
    <row r="9724" spans="1:6" x14ac:dyDescent="0.2">
      <c r="A9724" s="88">
        <v>10742</v>
      </c>
      <c r="B9724" s="89">
        <v>296.76</v>
      </c>
      <c r="C9724" s="89">
        <f>LN(Table3[[#This Row],[Value]]/B9723)</f>
        <v>-7.0849649153018239E-3</v>
      </c>
      <c r="D9724" s="89"/>
      <c r="E9724" s="89"/>
      <c r="F9724" s="89">
        <f>Table3[[#This Row],[Yield]]/100*(1+F9723)</f>
        <v>0</v>
      </c>
    </row>
    <row r="9725" spans="1:6" x14ac:dyDescent="0.2">
      <c r="A9725" s="88">
        <v>10744</v>
      </c>
      <c r="B9725" s="89">
        <v>297.41000000000003</v>
      </c>
      <c r="C9725" s="89">
        <f>LN(Table3[[#This Row],[Value]]/B9724)</f>
        <v>2.1879268872449405E-3</v>
      </c>
      <c r="D9725" s="89"/>
      <c r="E9725" s="89"/>
      <c r="F9725" s="89">
        <f>Table3[[#This Row],[Yield]]/100*(1+F9724)</f>
        <v>0</v>
      </c>
    </row>
    <row r="9726" spans="1:6" x14ac:dyDescent="0.2">
      <c r="A9726" s="88">
        <v>10745</v>
      </c>
      <c r="B9726" s="89">
        <v>299.12</v>
      </c>
      <c r="C9726" s="89">
        <f>LN(Table3[[#This Row],[Value]]/B9725)</f>
        <v>5.7331724602882137E-3</v>
      </c>
      <c r="D9726" s="89"/>
      <c r="E9726" s="89"/>
      <c r="F9726" s="89">
        <f>Table3[[#This Row],[Yield]]/100*(1+F9725)</f>
        <v>0</v>
      </c>
    </row>
    <row r="9727" spans="1:6" x14ac:dyDescent="0.2">
      <c r="A9727" s="88">
        <v>10747</v>
      </c>
      <c r="B9727" s="89">
        <v>304.2</v>
      </c>
      <c r="C9727" s="89">
        <f>LN(Table3[[#This Row],[Value]]/B9726)</f>
        <v>1.6840549156334123E-2</v>
      </c>
      <c r="D9727" s="89"/>
      <c r="E9727" s="89"/>
      <c r="F9727" s="89">
        <f>Table3[[#This Row],[Yield]]/100*(1+F9726)</f>
        <v>0</v>
      </c>
    </row>
    <row r="9728" spans="1:6" x14ac:dyDescent="0.2">
      <c r="A9728" s="88">
        <v>10748</v>
      </c>
      <c r="B9728" s="89">
        <v>310.57</v>
      </c>
      <c r="C9728" s="89">
        <f>LN(Table3[[#This Row],[Value]]/B9727)</f>
        <v>2.0723938974062349E-2</v>
      </c>
      <c r="D9728" s="89"/>
      <c r="E9728" s="89"/>
      <c r="F9728" s="89">
        <f>Table3[[#This Row],[Yield]]/100*(1+F9727)</f>
        <v>0</v>
      </c>
    </row>
    <row r="9729" spans="1:6" x14ac:dyDescent="0.2">
      <c r="A9729" s="88">
        <v>10749</v>
      </c>
      <c r="B9729" s="89">
        <v>307.68</v>
      </c>
      <c r="C9729" s="89">
        <f>LN(Table3[[#This Row],[Value]]/B9728)</f>
        <v>-9.3490369587852923E-3</v>
      </c>
      <c r="D9729" s="89"/>
      <c r="E9729" s="89"/>
      <c r="F9729" s="89">
        <f>Table3[[#This Row],[Yield]]/100*(1+F9728)</f>
        <v>0</v>
      </c>
    </row>
    <row r="9730" spans="1:6" x14ac:dyDescent="0.2">
      <c r="A9730" s="88">
        <v>10750</v>
      </c>
      <c r="B9730" s="89">
        <v>307.72000000000003</v>
      </c>
      <c r="C9730" s="89">
        <f>LN(Table3[[#This Row],[Value]]/B9729)</f>
        <v>1.2999675026431468E-4</v>
      </c>
      <c r="D9730" s="89"/>
      <c r="E9730" s="89"/>
      <c r="F9730" s="89">
        <f>Table3[[#This Row],[Yield]]/100*(1+F9729)</f>
        <v>0</v>
      </c>
    </row>
    <row r="9731" spans="1:6" x14ac:dyDescent="0.2">
      <c r="A9731" s="88">
        <v>10751</v>
      </c>
      <c r="B9731" s="89">
        <v>307.45999999999998</v>
      </c>
      <c r="C9731" s="89">
        <f>LN(Table3[[#This Row],[Value]]/B9730)</f>
        <v>-8.452811062806629E-4</v>
      </c>
      <c r="D9731" s="89"/>
      <c r="E9731" s="89"/>
      <c r="F9731" s="89">
        <f>Table3[[#This Row],[Yield]]/100*(1+F9730)</f>
        <v>0</v>
      </c>
    </row>
    <row r="9732" spans="1:6" x14ac:dyDescent="0.2">
      <c r="A9732" s="88">
        <v>10752</v>
      </c>
      <c r="B9732" s="89">
        <v>305.12</v>
      </c>
      <c r="C9732" s="89">
        <f>LN(Table3[[#This Row],[Value]]/B9731)</f>
        <v>-7.6398556323443419E-3</v>
      </c>
      <c r="D9732" s="89"/>
      <c r="E9732" s="89"/>
      <c r="F9732" s="89">
        <f>Table3[[#This Row],[Yield]]/100*(1+F9731)</f>
        <v>0</v>
      </c>
    </row>
    <row r="9733" spans="1:6" x14ac:dyDescent="0.2">
      <c r="A9733" s="88">
        <v>10754</v>
      </c>
      <c r="B9733" s="89">
        <v>303.27</v>
      </c>
      <c r="C9733" s="89">
        <f>LN(Table3[[#This Row],[Value]]/B9732)</f>
        <v>-6.0816440180330462E-3</v>
      </c>
      <c r="D9733" s="89"/>
      <c r="E9733" s="89"/>
      <c r="F9733" s="89">
        <f>Table3[[#This Row],[Yield]]/100*(1+F9732)</f>
        <v>0</v>
      </c>
    </row>
    <row r="9734" spans="1:6" x14ac:dyDescent="0.2">
      <c r="A9734" s="88">
        <v>10755</v>
      </c>
      <c r="B9734" s="89">
        <v>306.64</v>
      </c>
      <c r="C9734" s="89">
        <f>LN(Table3[[#This Row],[Value]]/B9733)</f>
        <v>1.1050923238223645E-2</v>
      </c>
      <c r="D9734" s="89"/>
      <c r="E9734" s="89"/>
      <c r="F9734" s="89">
        <f>Table3[[#This Row],[Yield]]/100*(1+F9733)</f>
        <v>0</v>
      </c>
    </row>
    <row r="9735" spans="1:6" x14ac:dyDescent="0.2">
      <c r="A9735" s="88">
        <v>10756</v>
      </c>
      <c r="B9735" s="89">
        <v>306.68</v>
      </c>
      <c r="C9735" s="89">
        <f>LN(Table3[[#This Row],[Value]]/B9734)</f>
        <v>1.3043761839404808E-4</v>
      </c>
      <c r="D9735" s="89"/>
      <c r="E9735" s="89"/>
      <c r="F9735" s="89">
        <f>Table3[[#This Row],[Yield]]/100*(1+F9734)</f>
        <v>0</v>
      </c>
    </row>
    <row r="9736" spans="1:6" x14ac:dyDescent="0.2">
      <c r="A9736" s="88">
        <v>10757</v>
      </c>
      <c r="B9736" s="89">
        <v>313.05</v>
      </c>
      <c r="C9736" s="89">
        <f>LN(Table3[[#This Row],[Value]]/B9735)</f>
        <v>2.0558063500625751E-2</v>
      </c>
      <c r="D9736" s="89"/>
      <c r="E9736" s="89"/>
      <c r="F9736" s="89">
        <f>Table3[[#This Row],[Yield]]/100*(1+F9735)</f>
        <v>0</v>
      </c>
    </row>
    <row r="9737" spans="1:6" x14ac:dyDescent="0.2">
      <c r="A9737" s="88">
        <v>10758</v>
      </c>
      <c r="B9737" s="89">
        <v>313.68</v>
      </c>
      <c r="C9737" s="89">
        <f>LN(Table3[[#This Row],[Value]]/B9736)</f>
        <v>2.0104357927567583E-3</v>
      </c>
      <c r="D9737" s="89"/>
      <c r="E9737" s="89"/>
      <c r="F9737" s="89">
        <f>Table3[[#This Row],[Yield]]/100*(1+F9736)</f>
        <v>0</v>
      </c>
    </row>
    <row r="9738" spans="1:6" x14ac:dyDescent="0.2">
      <c r="A9738" s="88">
        <v>10759</v>
      </c>
      <c r="B9738" s="89">
        <v>314.26</v>
      </c>
      <c r="C9738" s="89">
        <f>LN(Table3[[#This Row],[Value]]/B9737)</f>
        <v>1.8473107779095215E-3</v>
      </c>
      <c r="D9738" s="89"/>
      <c r="E9738" s="89"/>
      <c r="F9738" s="89">
        <f>Table3[[#This Row],[Yield]]/100*(1+F9737)</f>
        <v>0</v>
      </c>
    </row>
    <row r="9739" spans="1:6" x14ac:dyDescent="0.2">
      <c r="A9739" s="88">
        <v>10761</v>
      </c>
      <c r="B9739" s="89">
        <v>319.33</v>
      </c>
      <c r="C9739" s="89">
        <f>LN(Table3[[#This Row],[Value]]/B9738)</f>
        <v>1.6004382072923245E-2</v>
      </c>
      <c r="D9739" s="89"/>
      <c r="E9739" s="89"/>
      <c r="F9739" s="89">
        <f>Table3[[#This Row],[Yield]]/100*(1+F9738)</f>
        <v>0</v>
      </c>
    </row>
    <row r="9740" spans="1:6" x14ac:dyDescent="0.2">
      <c r="A9740" s="88">
        <v>10762</v>
      </c>
      <c r="B9740" s="89">
        <v>319.67</v>
      </c>
      <c r="C9740" s="89">
        <f>LN(Table3[[#This Row],[Value]]/B9739)</f>
        <v>1.0641628547289994E-3</v>
      </c>
      <c r="D9740" s="89"/>
      <c r="E9740" s="89"/>
      <c r="F9740" s="89">
        <f>Table3[[#This Row],[Yield]]/100*(1+F9739)</f>
        <v>0</v>
      </c>
    </row>
    <row r="9741" spans="1:6" x14ac:dyDescent="0.2">
      <c r="A9741" s="88">
        <v>10763</v>
      </c>
      <c r="B9741" s="89">
        <v>316.41000000000003</v>
      </c>
      <c r="C9741" s="89">
        <f>LN(Table3[[#This Row],[Value]]/B9740)</f>
        <v>-1.0250372733005384E-2</v>
      </c>
      <c r="D9741" s="89"/>
      <c r="E9741" s="89"/>
      <c r="F9741" s="89">
        <f>Table3[[#This Row],[Yield]]/100*(1+F9740)</f>
        <v>0</v>
      </c>
    </row>
    <row r="9742" spans="1:6" x14ac:dyDescent="0.2">
      <c r="A9742" s="88">
        <v>10764</v>
      </c>
      <c r="B9742" s="89">
        <v>317.73</v>
      </c>
      <c r="C9742" s="89">
        <f>LN(Table3[[#This Row],[Value]]/B9741)</f>
        <v>4.1631245670549957E-3</v>
      </c>
      <c r="D9742" s="89"/>
      <c r="E9742" s="89"/>
      <c r="F9742" s="89">
        <f>Table3[[#This Row],[Yield]]/100*(1+F9741)</f>
        <v>0</v>
      </c>
    </row>
    <row r="9743" spans="1:6" x14ac:dyDescent="0.2">
      <c r="A9743" s="88">
        <v>10765</v>
      </c>
      <c r="B9743" s="89">
        <v>320.68</v>
      </c>
      <c r="C9743" s="89">
        <f>LN(Table3[[#This Row],[Value]]/B9742)</f>
        <v>9.2417756510631815E-3</v>
      </c>
      <c r="D9743" s="89"/>
      <c r="E9743" s="89"/>
      <c r="F9743" s="89">
        <f>Table3[[#This Row],[Yield]]/100*(1+F9742)</f>
        <v>0</v>
      </c>
    </row>
    <row r="9744" spans="1:6" x14ac:dyDescent="0.2">
      <c r="A9744" s="88">
        <v>10766</v>
      </c>
      <c r="B9744" s="89">
        <v>322.23</v>
      </c>
      <c r="C9744" s="89">
        <f>LN(Table3[[#This Row],[Value]]/B9743)</f>
        <v>4.8218351033145063E-3</v>
      </c>
      <c r="D9744" s="89"/>
      <c r="E9744" s="89"/>
      <c r="F9744" s="89">
        <f>Table3[[#This Row],[Yield]]/100*(1+F9743)</f>
        <v>0</v>
      </c>
    </row>
    <row r="9745" spans="1:6" x14ac:dyDescent="0.2">
      <c r="A9745" s="88">
        <v>10768</v>
      </c>
      <c r="B9745" s="89">
        <v>321.14999999999998</v>
      </c>
      <c r="C9745" s="89">
        <f>LN(Table3[[#This Row],[Value]]/B9744)</f>
        <v>-3.357272574263939E-3</v>
      </c>
      <c r="D9745" s="89"/>
      <c r="E9745" s="89"/>
      <c r="F9745" s="89">
        <f>Table3[[#This Row],[Yield]]/100*(1+F9744)</f>
        <v>0</v>
      </c>
    </row>
    <row r="9746" spans="1:6" x14ac:dyDescent="0.2">
      <c r="A9746" s="88">
        <v>10769</v>
      </c>
      <c r="B9746" s="89">
        <v>326.16000000000003</v>
      </c>
      <c r="C9746" s="89">
        <f>LN(Table3[[#This Row],[Value]]/B9745)</f>
        <v>1.5479754807196577E-2</v>
      </c>
      <c r="D9746" s="89"/>
      <c r="E9746" s="89"/>
      <c r="F9746" s="89">
        <f>Table3[[#This Row],[Yield]]/100*(1+F9745)</f>
        <v>0</v>
      </c>
    </row>
    <row r="9747" spans="1:6" x14ac:dyDescent="0.2">
      <c r="A9747" s="88">
        <v>10770</v>
      </c>
      <c r="B9747" s="89">
        <v>328.6</v>
      </c>
      <c r="C9747" s="89">
        <f>LN(Table3[[#This Row],[Value]]/B9746)</f>
        <v>7.4531470921697677E-3</v>
      </c>
      <c r="D9747" s="89"/>
      <c r="E9747" s="89"/>
      <c r="F9747" s="89">
        <f>Table3[[#This Row],[Yield]]/100*(1+F9746)</f>
        <v>0</v>
      </c>
    </row>
    <row r="9748" spans="1:6" x14ac:dyDescent="0.2">
      <c r="A9748" s="88">
        <v>10771</v>
      </c>
      <c r="B9748" s="89">
        <v>328.91</v>
      </c>
      <c r="C9748" s="89">
        <f>LN(Table3[[#This Row],[Value]]/B9747)</f>
        <v>9.4295150787036277E-4</v>
      </c>
      <c r="D9748" s="89"/>
      <c r="E9748" s="89"/>
      <c r="F9748" s="89">
        <f>Table3[[#This Row],[Yield]]/100*(1+F9747)</f>
        <v>0</v>
      </c>
    </row>
    <row r="9749" spans="1:6" x14ac:dyDescent="0.2">
      <c r="A9749" s="88">
        <v>10772</v>
      </c>
      <c r="B9749" s="89">
        <v>331.65</v>
      </c>
      <c r="C9749" s="89">
        <f>LN(Table3[[#This Row],[Value]]/B9748)</f>
        <v>8.2960388605267527E-3</v>
      </c>
      <c r="D9749" s="89"/>
      <c r="E9749" s="89"/>
      <c r="F9749" s="89">
        <f>Table3[[#This Row],[Yield]]/100*(1+F9748)</f>
        <v>0</v>
      </c>
    </row>
    <row r="9750" spans="1:6" x14ac:dyDescent="0.2">
      <c r="A9750" s="88">
        <v>10773</v>
      </c>
      <c r="B9750" s="89">
        <v>333.79</v>
      </c>
      <c r="C9750" s="89">
        <f>LN(Table3[[#This Row],[Value]]/B9749)</f>
        <v>6.4318567487005457E-3</v>
      </c>
      <c r="D9750" s="89"/>
      <c r="E9750" s="89"/>
      <c r="F9750" s="89">
        <f>Table3[[#This Row],[Yield]]/100*(1+F9749)</f>
        <v>0</v>
      </c>
    </row>
    <row r="9751" spans="1:6" x14ac:dyDescent="0.2">
      <c r="A9751" s="88">
        <v>10775</v>
      </c>
      <c r="B9751" s="89">
        <v>335.22</v>
      </c>
      <c r="C9751" s="89">
        <f>LN(Table3[[#This Row],[Value]]/B9750)</f>
        <v>4.2749799788470771E-3</v>
      </c>
      <c r="D9751" s="89"/>
      <c r="E9751" s="89"/>
      <c r="F9751" s="89">
        <f>Table3[[#This Row],[Yield]]/100*(1+F9750)</f>
        <v>0</v>
      </c>
    </row>
    <row r="9752" spans="1:6" x14ac:dyDescent="0.2">
      <c r="A9752" s="88">
        <v>10776</v>
      </c>
      <c r="B9752" s="89">
        <v>340.28</v>
      </c>
      <c r="C9752" s="89">
        <f>LN(Table3[[#This Row],[Value]]/B9751)</f>
        <v>1.4981775408571089E-2</v>
      </c>
      <c r="D9752" s="89"/>
      <c r="E9752" s="89"/>
      <c r="F9752" s="89">
        <f>Table3[[#This Row],[Yield]]/100*(1+F9751)</f>
        <v>0</v>
      </c>
    </row>
    <row r="9753" spans="1:6" x14ac:dyDescent="0.2">
      <c r="A9753" s="88">
        <v>10777</v>
      </c>
      <c r="B9753" s="89">
        <v>341.99</v>
      </c>
      <c r="C9753" s="89">
        <f>LN(Table3[[#This Row],[Value]]/B9752)</f>
        <v>5.0126887613494613E-3</v>
      </c>
      <c r="D9753" s="89"/>
      <c r="E9753" s="89"/>
      <c r="F9753" s="89">
        <f>Table3[[#This Row],[Yield]]/100*(1+F9752)</f>
        <v>0</v>
      </c>
    </row>
    <row r="9754" spans="1:6" x14ac:dyDescent="0.2">
      <c r="A9754" s="88">
        <v>10779</v>
      </c>
      <c r="B9754" s="89">
        <v>344.27</v>
      </c>
      <c r="C9754" s="89">
        <f>LN(Table3[[#This Row],[Value]]/B9753)</f>
        <v>6.644736365146833E-3</v>
      </c>
      <c r="D9754" s="89"/>
      <c r="E9754" s="89"/>
      <c r="F9754" s="89">
        <f>Table3[[#This Row],[Yield]]/100*(1+F9753)</f>
        <v>0</v>
      </c>
    </row>
    <row r="9755" spans="1:6" x14ac:dyDescent="0.2">
      <c r="A9755" s="88">
        <v>10780</v>
      </c>
      <c r="B9755" s="89">
        <v>344.66</v>
      </c>
      <c r="C9755" s="89">
        <f>LN(Table3[[#This Row],[Value]]/B9754)</f>
        <v>1.1321906192511316E-3</v>
      </c>
      <c r="D9755" s="89"/>
      <c r="E9755" s="89"/>
      <c r="F9755" s="89">
        <f>Table3[[#This Row],[Yield]]/100*(1+F9754)</f>
        <v>0</v>
      </c>
    </row>
    <row r="9756" spans="1:6" x14ac:dyDescent="0.2">
      <c r="A9756" s="88">
        <v>10782</v>
      </c>
      <c r="B9756" s="89">
        <v>346.55</v>
      </c>
      <c r="C9756" s="89">
        <f>LN(Table3[[#This Row],[Value]]/B9755)</f>
        <v>5.4686845105627211E-3</v>
      </c>
      <c r="D9756" s="89"/>
      <c r="E9756" s="89"/>
      <c r="F9756" s="89">
        <f>Table3[[#This Row],[Yield]]/100*(1+F9755)</f>
        <v>0</v>
      </c>
    </row>
    <row r="9757" spans="1:6" x14ac:dyDescent="0.2">
      <c r="A9757" s="88">
        <v>10783</v>
      </c>
      <c r="B9757" s="89">
        <v>345.57</v>
      </c>
      <c r="C9757" s="89">
        <f>LN(Table3[[#This Row],[Value]]/B9756)</f>
        <v>-2.8318807574690217E-3</v>
      </c>
      <c r="D9757" s="89"/>
      <c r="E9757" s="89"/>
      <c r="F9757" s="89">
        <f>Table3[[#This Row],[Yield]]/100*(1+F9756)</f>
        <v>0</v>
      </c>
    </row>
    <row r="9758" spans="1:6" x14ac:dyDescent="0.2">
      <c r="A9758" s="88">
        <v>10784</v>
      </c>
      <c r="B9758" s="89">
        <v>343.3</v>
      </c>
      <c r="C9758" s="89">
        <f>LN(Table3[[#This Row],[Value]]/B9757)</f>
        <v>-6.5905271428782809E-3</v>
      </c>
      <c r="D9758" s="89"/>
      <c r="E9758" s="89"/>
      <c r="F9758" s="89">
        <f>Table3[[#This Row],[Yield]]/100*(1+F9757)</f>
        <v>0</v>
      </c>
    </row>
    <row r="9759" spans="1:6" x14ac:dyDescent="0.2">
      <c r="A9759" s="88">
        <v>10785</v>
      </c>
      <c r="B9759" s="89">
        <v>343.04</v>
      </c>
      <c r="C9759" s="89">
        <f>LN(Table3[[#This Row],[Value]]/B9758)</f>
        <v>-7.576420212639009E-4</v>
      </c>
      <c r="D9759" s="89"/>
      <c r="E9759" s="89"/>
      <c r="F9759" s="89">
        <f>Table3[[#This Row],[Yield]]/100*(1+F9758)</f>
        <v>0</v>
      </c>
    </row>
    <row r="9760" spans="1:6" x14ac:dyDescent="0.2">
      <c r="A9760" s="88">
        <v>10786</v>
      </c>
      <c r="B9760" s="89">
        <v>346.37</v>
      </c>
      <c r="C9760" s="89">
        <f>LN(Table3[[#This Row],[Value]]/B9759)</f>
        <v>9.660509414629528E-3</v>
      </c>
      <c r="D9760" s="89"/>
      <c r="E9760" s="89"/>
      <c r="F9760" s="89">
        <f>Table3[[#This Row],[Yield]]/100*(1+F9759)</f>
        <v>0</v>
      </c>
    </row>
    <row r="9761" spans="1:6" x14ac:dyDescent="0.2">
      <c r="A9761" s="88">
        <v>10787</v>
      </c>
      <c r="B9761" s="89">
        <v>345.94</v>
      </c>
      <c r="C9761" s="89">
        <f>LN(Table3[[#This Row],[Value]]/B9760)</f>
        <v>-1.2422182412348841E-3</v>
      </c>
      <c r="D9761" s="89"/>
      <c r="E9761" s="89"/>
      <c r="F9761" s="89">
        <f>Table3[[#This Row],[Yield]]/100*(1+F9760)</f>
        <v>0</v>
      </c>
    </row>
    <row r="9762" spans="1:6" x14ac:dyDescent="0.2">
      <c r="A9762" s="88">
        <v>10789</v>
      </c>
      <c r="B9762" s="89">
        <v>341.93</v>
      </c>
      <c r="C9762" s="89">
        <f>LN(Table3[[#This Row],[Value]]/B9761)</f>
        <v>-1.1659311865219906E-2</v>
      </c>
      <c r="D9762" s="89"/>
      <c r="E9762" s="89"/>
      <c r="F9762" s="89">
        <f>Table3[[#This Row],[Yield]]/100*(1+F9761)</f>
        <v>0</v>
      </c>
    </row>
    <row r="9763" spans="1:6" x14ac:dyDescent="0.2">
      <c r="A9763" s="88">
        <v>10790</v>
      </c>
      <c r="B9763" s="89">
        <v>344.24</v>
      </c>
      <c r="C9763" s="89">
        <f>LN(Table3[[#This Row],[Value]]/B9762)</f>
        <v>6.7330507797868106E-3</v>
      </c>
      <c r="D9763" s="89"/>
      <c r="E9763" s="89"/>
      <c r="F9763" s="89">
        <f>Table3[[#This Row],[Yield]]/100*(1+F9762)</f>
        <v>0</v>
      </c>
    </row>
    <row r="9764" spans="1:6" x14ac:dyDescent="0.2">
      <c r="A9764" s="88">
        <v>10791</v>
      </c>
      <c r="B9764" s="89">
        <v>345.63</v>
      </c>
      <c r="C9764" s="89">
        <f>LN(Table3[[#This Row],[Value]]/B9763)</f>
        <v>4.0297501877275717E-3</v>
      </c>
      <c r="D9764" s="89"/>
      <c r="E9764" s="89"/>
      <c r="F9764" s="89">
        <f>Table3[[#This Row],[Yield]]/100*(1+F9763)</f>
        <v>0</v>
      </c>
    </row>
    <row r="9765" spans="1:6" x14ac:dyDescent="0.2">
      <c r="A9765" s="88">
        <v>10792</v>
      </c>
      <c r="B9765" s="89">
        <v>344.59</v>
      </c>
      <c r="C9765" s="89">
        <f>LN(Table3[[#This Row],[Value]]/B9764)</f>
        <v>-3.0135341979471725E-3</v>
      </c>
      <c r="D9765" s="89"/>
      <c r="E9765" s="89"/>
      <c r="F9765" s="89">
        <f>Table3[[#This Row],[Yield]]/100*(1+F9764)</f>
        <v>0</v>
      </c>
    </row>
    <row r="9766" spans="1:6" x14ac:dyDescent="0.2">
      <c r="A9766" s="88">
        <v>10793</v>
      </c>
      <c r="B9766" s="89">
        <v>345.2</v>
      </c>
      <c r="C9766" s="89">
        <f>LN(Table3[[#This Row],[Value]]/B9765)</f>
        <v>1.7686546891481601E-3</v>
      </c>
      <c r="D9766" s="89"/>
      <c r="E9766" s="89"/>
      <c r="F9766" s="89">
        <f>Table3[[#This Row],[Yield]]/100*(1+F9765)</f>
        <v>0</v>
      </c>
    </row>
    <row r="9767" spans="1:6" x14ac:dyDescent="0.2">
      <c r="A9767" s="88">
        <v>10794</v>
      </c>
      <c r="B9767" s="89">
        <v>345.87</v>
      </c>
      <c r="C9767" s="89">
        <f>LN(Table3[[#This Row],[Value]]/B9766)</f>
        <v>1.9390227036990945E-3</v>
      </c>
      <c r="D9767" s="89"/>
      <c r="E9767" s="89"/>
      <c r="F9767" s="89">
        <f>Table3[[#This Row],[Yield]]/100*(1+F9766)</f>
        <v>0</v>
      </c>
    </row>
    <row r="9768" spans="1:6" x14ac:dyDescent="0.2">
      <c r="A9768" s="88">
        <v>10796</v>
      </c>
      <c r="B9768" s="89">
        <v>341.37</v>
      </c>
      <c r="C9768" s="89">
        <f>LN(Table3[[#This Row],[Value]]/B9767)</f>
        <v>-1.3096048875944977E-2</v>
      </c>
      <c r="D9768" s="89"/>
      <c r="E9768" s="89"/>
      <c r="F9768" s="89">
        <f>Table3[[#This Row],[Yield]]/100*(1+F9767)</f>
        <v>0</v>
      </c>
    </row>
    <row r="9769" spans="1:6" x14ac:dyDescent="0.2">
      <c r="A9769" s="88">
        <v>10797</v>
      </c>
      <c r="B9769" s="89">
        <v>345.48</v>
      </c>
      <c r="C9769" s="89">
        <f>LN(Table3[[#This Row],[Value]]/B9768)</f>
        <v>1.1967821375058007E-2</v>
      </c>
      <c r="D9769" s="89"/>
      <c r="E9769" s="89"/>
      <c r="F9769" s="89">
        <f>Table3[[#This Row],[Yield]]/100*(1+F9768)</f>
        <v>0</v>
      </c>
    </row>
    <row r="9770" spans="1:6" x14ac:dyDescent="0.2">
      <c r="A9770" s="88">
        <v>10798</v>
      </c>
      <c r="B9770" s="89">
        <v>343.04</v>
      </c>
      <c r="C9770" s="89">
        <f>LN(Table3[[#This Row],[Value]]/B9769)</f>
        <v>-7.0876959697022983E-3</v>
      </c>
      <c r="D9770" s="89"/>
      <c r="E9770" s="89"/>
      <c r="F9770" s="89">
        <f>Table3[[#This Row],[Yield]]/100*(1+F9769)</f>
        <v>0</v>
      </c>
    </row>
    <row r="9771" spans="1:6" x14ac:dyDescent="0.2">
      <c r="A9771" s="88">
        <v>10799</v>
      </c>
      <c r="B9771" s="89">
        <v>344.67</v>
      </c>
      <c r="C9771" s="89">
        <f>LN(Table3[[#This Row],[Value]]/B9770)</f>
        <v>4.740379091000709E-3</v>
      </c>
      <c r="D9771" s="89"/>
      <c r="E9771" s="89"/>
      <c r="F9771" s="89">
        <f>Table3[[#This Row],[Yield]]/100*(1+F9770)</f>
        <v>0</v>
      </c>
    </row>
    <row r="9772" spans="1:6" x14ac:dyDescent="0.2">
      <c r="A9772" s="88">
        <v>10800</v>
      </c>
      <c r="B9772" s="89">
        <v>345.47</v>
      </c>
      <c r="C9772" s="89">
        <f>LN(Table3[[#This Row],[Value]]/B9771)</f>
        <v>2.3183712241660773E-3</v>
      </c>
      <c r="D9772" s="89"/>
      <c r="E9772" s="89"/>
      <c r="F9772" s="89">
        <f>Table3[[#This Row],[Yield]]/100*(1+F9771)</f>
        <v>0</v>
      </c>
    </row>
    <row r="9773" spans="1:6" x14ac:dyDescent="0.2">
      <c r="A9773" s="88">
        <v>10801</v>
      </c>
      <c r="B9773" s="89">
        <v>343.73</v>
      </c>
      <c r="C9773" s="89">
        <f>LN(Table3[[#This Row],[Value]]/B9772)</f>
        <v>-5.0493432875776253E-3</v>
      </c>
      <c r="D9773" s="89"/>
      <c r="E9773" s="89"/>
      <c r="F9773" s="89">
        <f>Table3[[#This Row],[Yield]]/100*(1+F9772)</f>
        <v>0</v>
      </c>
    </row>
    <row r="9774" spans="1:6" x14ac:dyDescent="0.2">
      <c r="A9774" s="88">
        <v>10803</v>
      </c>
      <c r="B9774" s="89">
        <v>339.21</v>
      </c>
      <c r="C9774" s="89">
        <f>LN(Table3[[#This Row],[Value]]/B9773)</f>
        <v>-1.3237080854708259E-2</v>
      </c>
      <c r="D9774" s="89"/>
      <c r="E9774" s="89"/>
      <c r="F9774" s="89">
        <f>Table3[[#This Row],[Yield]]/100*(1+F9773)</f>
        <v>0</v>
      </c>
    </row>
    <row r="9775" spans="1:6" x14ac:dyDescent="0.2">
      <c r="A9775" s="88">
        <v>10804</v>
      </c>
      <c r="B9775" s="89">
        <v>343.12</v>
      </c>
      <c r="C9775" s="89">
        <f>LN(Table3[[#This Row],[Value]]/B9774)</f>
        <v>1.1460855593361565E-2</v>
      </c>
      <c r="D9775" s="89"/>
      <c r="E9775" s="89"/>
      <c r="F9775" s="89">
        <f>Table3[[#This Row],[Yield]]/100*(1+F9774)</f>
        <v>0</v>
      </c>
    </row>
    <row r="9776" spans="1:6" x14ac:dyDescent="0.2">
      <c r="A9776" s="88">
        <v>10805</v>
      </c>
      <c r="B9776" s="89">
        <v>347.7</v>
      </c>
      <c r="C9776" s="89">
        <f>LN(Table3[[#This Row],[Value]]/B9775)</f>
        <v>1.3259798805190758E-2</v>
      </c>
      <c r="D9776" s="89"/>
      <c r="E9776" s="89"/>
      <c r="F9776" s="89">
        <f>Table3[[#This Row],[Yield]]/100*(1+F9775)</f>
        <v>0</v>
      </c>
    </row>
    <row r="9777" spans="1:6" x14ac:dyDescent="0.2">
      <c r="A9777" s="88">
        <v>10806</v>
      </c>
      <c r="B9777" s="89">
        <v>350.56</v>
      </c>
      <c r="C9777" s="89">
        <f>LN(Table3[[#This Row],[Value]]/B9776)</f>
        <v>8.1918368333406353E-3</v>
      </c>
      <c r="D9777" s="89"/>
      <c r="E9777" s="89"/>
      <c r="F9777" s="89">
        <f>Table3[[#This Row],[Yield]]/100*(1+F9776)</f>
        <v>0</v>
      </c>
    </row>
    <row r="9778" spans="1:6" x14ac:dyDescent="0.2">
      <c r="A9778" s="88">
        <v>10807</v>
      </c>
      <c r="B9778" s="89">
        <v>353.08</v>
      </c>
      <c r="C9778" s="89">
        <f>LN(Table3[[#This Row],[Value]]/B9777)</f>
        <v>7.1627843048756778E-3</v>
      </c>
      <c r="D9778" s="89"/>
      <c r="E9778" s="89"/>
      <c r="F9778" s="89">
        <f>Table3[[#This Row],[Yield]]/100*(1+F9777)</f>
        <v>0</v>
      </c>
    </row>
    <row r="9779" spans="1:6" x14ac:dyDescent="0.2">
      <c r="A9779" s="88">
        <v>10808</v>
      </c>
      <c r="B9779" s="89">
        <v>355.62</v>
      </c>
      <c r="C9779" s="89">
        <f>LN(Table3[[#This Row],[Value]]/B9778)</f>
        <v>7.1680848757696546E-3</v>
      </c>
      <c r="D9779" s="89"/>
      <c r="E9779" s="89"/>
      <c r="F9779" s="89">
        <f>Table3[[#This Row],[Yield]]/100*(1+F9778)</f>
        <v>0</v>
      </c>
    </row>
    <row r="9780" spans="1:6" x14ac:dyDescent="0.2">
      <c r="A9780" s="88">
        <v>10810</v>
      </c>
      <c r="B9780" s="89">
        <v>352.5</v>
      </c>
      <c r="C9780" s="89">
        <f>LN(Table3[[#This Row],[Value]]/B9779)</f>
        <v>-8.8121227754785099E-3</v>
      </c>
      <c r="D9780" s="89"/>
      <c r="E9780" s="89"/>
      <c r="F9780" s="89">
        <f>Table3[[#This Row],[Yield]]/100*(1+F9779)</f>
        <v>0</v>
      </c>
    </row>
    <row r="9781" spans="1:6" x14ac:dyDescent="0.2">
      <c r="A9781" s="88">
        <v>10811</v>
      </c>
      <c r="B9781" s="89">
        <v>351.39</v>
      </c>
      <c r="C9781" s="89">
        <f>LN(Table3[[#This Row],[Value]]/B9780)</f>
        <v>-3.1539045024304387E-3</v>
      </c>
      <c r="D9781" s="89"/>
      <c r="E9781" s="89"/>
      <c r="F9781" s="89">
        <f>Table3[[#This Row],[Yield]]/100*(1+F9780)</f>
        <v>0</v>
      </c>
    </row>
    <row r="9782" spans="1:6" x14ac:dyDescent="0.2">
      <c r="A9782" s="88">
        <v>10812</v>
      </c>
      <c r="B9782" s="89">
        <v>348.44</v>
      </c>
      <c r="C9782" s="89">
        <f>LN(Table3[[#This Row],[Value]]/B9781)</f>
        <v>-8.4306687992016776E-3</v>
      </c>
      <c r="D9782" s="89"/>
      <c r="E9782" s="89"/>
      <c r="F9782" s="89">
        <f>Table3[[#This Row],[Yield]]/100*(1+F9781)</f>
        <v>0</v>
      </c>
    </row>
    <row r="9783" spans="1:6" x14ac:dyDescent="0.2">
      <c r="A9783" s="88">
        <v>10813</v>
      </c>
      <c r="B9783" s="89">
        <v>352.1</v>
      </c>
      <c r="C9783" s="89">
        <f>LN(Table3[[#This Row],[Value]]/B9782)</f>
        <v>1.0449177210315559E-2</v>
      </c>
      <c r="D9783" s="89"/>
      <c r="E9783" s="89"/>
      <c r="F9783" s="89">
        <f>Table3[[#This Row],[Yield]]/100*(1+F9782)</f>
        <v>0</v>
      </c>
    </row>
    <row r="9784" spans="1:6" x14ac:dyDescent="0.2">
      <c r="A9784" s="88">
        <v>10814</v>
      </c>
      <c r="B9784" s="89">
        <v>337.99</v>
      </c>
      <c r="C9784" s="89">
        <f>LN(Table3[[#This Row],[Value]]/B9783)</f>
        <v>-4.0898916914472984E-2</v>
      </c>
      <c r="D9784" s="89"/>
      <c r="E9784" s="89"/>
      <c r="F9784" s="89">
        <f>Table3[[#This Row],[Yield]]/100*(1+F9783)</f>
        <v>0</v>
      </c>
    </row>
    <row r="9785" spans="1:6" x14ac:dyDescent="0.2">
      <c r="A9785" s="88">
        <v>10815</v>
      </c>
      <c r="B9785" s="89">
        <v>344.84</v>
      </c>
      <c r="C9785" s="89">
        <f>LN(Table3[[#This Row],[Value]]/B9784)</f>
        <v>2.0064232095190239E-2</v>
      </c>
      <c r="D9785" s="89"/>
      <c r="E9785" s="89"/>
      <c r="F9785" s="89">
        <f>Table3[[#This Row],[Yield]]/100*(1+F9784)</f>
        <v>0</v>
      </c>
    </row>
    <row r="9786" spans="1:6" x14ac:dyDescent="0.2">
      <c r="A9786" s="88">
        <v>10817</v>
      </c>
      <c r="B9786" s="89">
        <v>351.13</v>
      </c>
      <c r="C9786" s="89">
        <f>LN(Table3[[#This Row],[Value]]/B9785)</f>
        <v>1.807598392433666E-2</v>
      </c>
      <c r="D9786" s="89"/>
      <c r="E9786" s="89"/>
      <c r="F9786" s="89">
        <f>Table3[[#This Row],[Yield]]/100*(1+F9785)</f>
        <v>0</v>
      </c>
    </row>
    <row r="9787" spans="1:6" x14ac:dyDescent="0.2">
      <c r="A9787" s="88">
        <v>10818</v>
      </c>
      <c r="B9787" s="89">
        <v>354.03</v>
      </c>
      <c r="C9787" s="89">
        <f>LN(Table3[[#This Row],[Value]]/B9786)</f>
        <v>8.2251300397060308E-3</v>
      </c>
      <c r="D9787" s="89"/>
      <c r="E9787" s="89"/>
      <c r="F9787" s="89">
        <f>Table3[[#This Row],[Yield]]/100*(1+F9786)</f>
        <v>0</v>
      </c>
    </row>
    <row r="9788" spans="1:6" x14ac:dyDescent="0.2">
      <c r="A9788" s="88">
        <v>10819</v>
      </c>
      <c r="B9788" s="89">
        <v>354.86</v>
      </c>
      <c r="C9788" s="89">
        <f>LN(Table3[[#This Row],[Value]]/B9787)</f>
        <v>2.3416901896663378E-3</v>
      </c>
      <c r="D9788" s="89"/>
      <c r="E9788" s="89"/>
      <c r="F9788" s="89">
        <f>Table3[[#This Row],[Yield]]/100*(1+F9787)</f>
        <v>0</v>
      </c>
    </row>
    <row r="9789" spans="1:6" x14ac:dyDescent="0.2">
      <c r="A9789" s="88">
        <v>10820</v>
      </c>
      <c r="B9789" s="89">
        <v>354.42</v>
      </c>
      <c r="C9789" s="89">
        <f>LN(Table3[[#This Row],[Value]]/B9788)</f>
        <v>-1.2406949482344823E-3</v>
      </c>
      <c r="D9789" s="89"/>
      <c r="E9789" s="89"/>
      <c r="F9789" s="89">
        <f>Table3[[#This Row],[Yield]]/100*(1+F9788)</f>
        <v>0</v>
      </c>
    </row>
    <row r="9790" spans="1:6" x14ac:dyDescent="0.2">
      <c r="A9790" s="88">
        <v>10821</v>
      </c>
      <c r="B9790" s="89">
        <v>361.49</v>
      </c>
      <c r="C9790" s="89">
        <f>LN(Table3[[#This Row],[Value]]/B9789)</f>
        <v>1.9751728151716861E-2</v>
      </c>
      <c r="D9790" s="89"/>
      <c r="E9790" s="89"/>
      <c r="F9790" s="89">
        <f>Table3[[#This Row],[Yield]]/100*(1+F9789)</f>
        <v>0</v>
      </c>
    </row>
    <row r="9791" spans="1:6" x14ac:dyDescent="0.2">
      <c r="A9791" s="88">
        <v>10822</v>
      </c>
      <c r="B9791" s="89">
        <v>360.7</v>
      </c>
      <c r="C9791" s="89">
        <f>LN(Table3[[#This Row],[Value]]/B9790)</f>
        <v>-2.1877907894226186E-3</v>
      </c>
      <c r="D9791" s="89"/>
      <c r="E9791" s="89"/>
      <c r="F9791" s="89">
        <f>Table3[[#This Row],[Yield]]/100*(1+F9790)</f>
        <v>0</v>
      </c>
    </row>
    <row r="9792" spans="1:6" x14ac:dyDescent="0.2">
      <c r="A9792" s="88">
        <v>10824</v>
      </c>
      <c r="B9792" s="89">
        <v>365.2</v>
      </c>
      <c r="C9792" s="89">
        <f>LN(Table3[[#This Row],[Value]]/B9791)</f>
        <v>1.2398560811320111E-2</v>
      </c>
      <c r="D9792" s="89"/>
      <c r="E9792" s="89"/>
      <c r="F9792" s="89">
        <f>Table3[[#This Row],[Yield]]/100*(1+F9791)</f>
        <v>0</v>
      </c>
    </row>
    <row r="9793" spans="1:6" x14ac:dyDescent="0.2">
      <c r="A9793" s="88">
        <v>10825</v>
      </c>
      <c r="B9793" s="89">
        <v>367.67</v>
      </c>
      <c r="C9793" s="89">
        <f>LN(Table3[[#This Row],[Value]]/B9792)</f>
        <v>6.7406480066188662E-3</v>
      </c>
      <c r="D9793" s="89"/>
      <c r="E9793" s="89"/>
      <c r="F9793" s="89">
        <f>Table3[[#This Row],[Yield]]/100*(1+F9792)</f>
        <v>0</v>
      </c>
    </row>
    <row r="9794" spans="1:6" x14ac:dyDescent="0.2">
      <c r="A9794" s="88">
        <v>10826</v>
      </c>
      <c r="B9794" s="89">
        <v>365.55</v>
      </c>
      <c r="C9794" s="89">
        <f>LN(Table3[[#This Row],[Value]]/B9793)</f>
        <v>-5.7827279881071374E-3</v>
      </c>
      <c r="D9794" s="89"/>
      <c r="E9794" s="89"/>
      <c r="F9794" s="89">
        <f>Table3[[#This Row],[Yield]]/100*(1+F9793)</f>
        <v>0</v>
      </c>
    </row>
    <row r="9795" spans="1:6" x14ac:dyDescent="0.2">
      <c r="A9795" s="88">
        <v>10827</v>
      </c>
      <c r="B9795" s="89">
        <v>369.95</v>
      </c>
      <c r="C9795" s="89">
        <f>LN(Table3[[#This Row],[Value]]/B9794)</f>
        <v>1.1964792632234881E-2</v>
      </c>
      <c r="D9795" s="89"/>
      <c r="E9795" s="89"/>
      <c r="F9795" s="89">
        <f>Table3[[#This Row],[Yield]]/100*(1+F9794)</f>
        <v>0</v>
      </c>
    </row>
    <row r="9796" spans="1:6" x14ac:dyDescent="0.2">
      <c r="A9796" s="88">
        <v>10828</v>
      </c>
      <c r="B9796" s="89">
        <v>374.61</v>
      </c>
      <c r="C9796" s="89">
        <f>LN(Table3[[#This Row],[Value]]/B9795)</f>
        <v>1.2517623423603524E-2</v>
      </c>
      <c r="D9796" s="89"/>
      <c r="E9796" s="89"/>
      <c r="F9796" s="89">
        <f>Table3[[#This Row],[Yield]]/100*(1+F9795)</f>
        <v>0</v>
      </c>
    </row>
    <row r="9797" spans="1:6" x14ac:dyDescent="0.2">
      <c r="A9797" s="88">
        <v>10829</v>
      </c>
      <c r="B9797" s="89">
        <v>375.44</v>
      </c>
      <c r="C9797" s="89">
        <f>LN(Table3[[#This Row],[Value]]/B9796)</f>
        <v>2.2131866909986583E-3</v>
      </c>
      <c r="D9797" s="89"/>
      <c r="E9797" s="89"/>
      <c r="F9797" s="89">
        <f>Table3[[#This Row],[Yield]]/100*(1+F9796)</f>
        <v>0</v>
      </c>
    </row>
    <row r="9798" spans="1:6" x14ac:dyDescent="0.2">
      <c r="A9798" s="88">
        <v>10831</v>
      </c>
      <c r="B9798" s="89">
        <v>374.46</v>
      </c>
      <c r="C9798" s="89">
        <f>LN(Table3[[#This Row],[Value]]/B9797)</f>
        <v>-2.6136833121556857E-3</v>
      </c>
      <c r="D9798" s="89"/>
      <c r="E9798" s="89"/>
      <c r="F9798" s="89">
        <f>Table3[[#This Row],[Yield]]/100*(1+F9797)</f>
        <v>0</v>
      </c>
    </row>
    <row r="9799" spans="1:6" x14ac:dyDescent="0.2">
      <c r="A9799" s="88">
        <v>10832</v>
      </c>
      <c r="B9799" s="89">
        <v>373.79</v>
      </c>
      <c r="C9799" s="89">
        <f>LN(Table3[[#This Row],[Value]]/B9798)</f>
        <v>-1.7908457843358503E-3</v>
      </c>
      <c r="D9799" s="89"/>
      <c r="E9799" s="89"/>
      <c r="F9799" s="89">
        <f>Table3[[#This Row],[Yield]]/100*(1+F9798)</f>
        <v>0</v>
      </c>
    </row>
    <row r="9800" spans="1:6" x14ac:dyDescent="0.2">
      <c r="A9800" s="88">
        <v>10833</v>
      </c>
      <c r="B9800" s="89">
        <v>372.06</v>
      </c>
      <c r="C9800" s="89">
        <f>LN(Table3[[#This Row],[Value]]/B9799)</f>
        <v>-4.639010799829207E-3</v>
      </c>
      <c r="D9800" s="89"/>
      <c r="E9800" s="89"/>
      <c r="F9800" s="89">
        <f>Table3[[#This Row],[Yield]]/100*(1+F9799)</f>
        <v>0</v>
      </c>
    </row>
    <row r="9801" spans="1:6" x14ac:dyDescent="0.2">
      <c r="A9801" s="88">
        <v>10834</v>
      </c>
      <c r="B9801" s="89">
        <v>376.18</v>
      </c>
      <c r="C9801" s="89">
        <f>LN(Table3[[#This Row],[Value]]/B9800)</f>
        <v>1.1012620652816829E-2</v>
      </c>
      <c r="D9801" s="89"/>
      <c r="E9801" s="89"/>
      <c r="F9801" s="89">
        <f>Table3[[#This Row],[Yield]]/100*(1+F9800)</f>
        <v>0</v>
      </c>
    </row>
    <row r="9802" spans="1:6" x14ac:dyDescent="0.2">
      <c r="A9802" s="88">
        <v>10835</v>
      </c>
      <c r="B9802" s="89">
        <v>380.33</v>
      </c>
      <c r="C9802" s="89">
        <f>LN(Table3[[#This Row],[Value]]/B9801)</f>
        <v>1.0971544671008047E-2</v>
      </c>
      <c r="D9802" s="89"/>
      <c r="E9802" s="89"/>
      <c r="F9802" s="89">
        <f>Table3[[#This Row],[Yield]]/100*(1+F9801)</f>
        <v>0</v>
      </c>
    </row>
    <row r="9803" spans="1:6" x14ac:dyDescent="0.2">
      <c r="A9803" s="88">
        <v>10839</v>
      </c>
      <c r="B9803" s="89">
        <v>381.17</v>
      </c>
      <c r="C9803" s="89">
        <f>LN(Table3[[#This Row],[Value]]/B9802)</f>
        <v>2.2061729237135858E-3</v>
      </c>
      <c r="D9803" s="89"/>
      <c r="E9803" s="89"/>
      <c r="F9803" s="89">
        <f>Table3[[#This Row],[Yield]]/100*(1+F9802)</f>
        <v>0</v>
      </c>
    </row>
    <row r="9804" spans="1:6" x14ac:dyDescent="0.2">
      <c r="A9804" s="88">
        <v>10840</v>
      </c>
      <c r="B9804" s="89">
        <v>379.61</v>
      </c>
      <c r="C9804" s="89">
        <f>LN(Table3[[#This Row],[Value]]/B9803)</f>
        <v>-4.1010599290975799E-3</v>
      </c>
      <c r="D9804" s="89"/>
      <c r="E9804" s="89"/>
      <c r="F9804" s="89">
        <f>Table3[[#This Row],[Yield]]/100*(1+F9803)</f>
        <v>0</v>
      </c>
    </row>
    <row r="9805" spans="1:6" x14ac:dyDescent="0.2">
      <c r="A9805" s="88">
        <v>10841</v>
      </c>
      <c r="B9805" s="89">
        <v>369.77</v>
      </c>
      <c r="C9805" s="89">
        <f>LN(Table3[[#This Row],[Value]]/B9804)</f>
        <v>-2.626321917845939E-2</v>
      </c>
      <c r="D9805" s="89"/>
      <c r="E9805" s="89"/>
      <c r="F9805" s="89">
        <f>Table3[[#This Row],[Yield]]/100*(1+F9804)</f>
        <v>0</v>
      </c>
    </row>
    <row r="9806" spans="1:6" x14ac:dyDescent="0.2">
      <c r="A9806" s="88">
        <v>10842</v>
      </c>
      <c r="B9806" s="89">
        <v>376.29</v>
      </c>
      <c r="C9806" s="89">
        <f>LN(Table3[[#This Row],[Value]]/B9805)</f>
        <v>1.7478931974869813E-2</v>
      </c>
      <c r="D9806" s="89"/>
      <c r="E9806" s="89"/>
      <c r="F9806" s="89">
        <f>Table3[[#This Row],[Yield]]/100*(1+F9805)</f>
        <v>0</v>
      </c>
    </row>
    <row r="9807" spans="1:6" x14ac:dyDescent="0.2">
      <c r="A9807" s="88">
        <v>10843</v>
      </c>
      <c r="B9807" s="89">
        <v>377.56</v>
      </c>
      <c r="C9807" s="89">
        <f>LN(Table3[[#This Row],[Value]]/B9806)</f>
        <v>3.3693737520505765E-3</v>
      </c>
      <c r="D9807" s="89"/>
      <c r="E9807" s="89"/>
      <c r="F9807" s="89">
        <f>Table3[[#This Row],[Yield]]/100*(1+F9806)</f>
        <v>0</v>
      </c>
    </row>
    <row r="9808" spans="1:6" x14ac:dyDescent="0.2">
      <c r="A9808" s="88">
        <v>10845</v>
      </c>
      <c r="B9808" s="89">
        <v>374.93</v>
      </c>
      <c r="C9808" s="89">
        <f>LN(Table3[[#This Row],[Value]]/B9807)</f>
        <v>-6.9901545773901506E-3</v>
      </c>
      <c r="D9808" s="89"/>
      <c r="E9808" s="89"/>
      <c r="F9808" s="89">
        <f>Table3[[#This Row],[Yield]]/100*(1+F9807)</f>
        <v>0</v>
      </c>
    </row>
    <row r="9809" spans="1:6" x14ac:dyDescent="0.2">
      <c r="A9809" s="88">
        <v>10846</v>
      </c>
      <c r="B9809" s="89">
        <v>367.29</v>
      </c>
      <c r="C9809" s="89">
        <f>LN(Table3[[#This Row],[Value]]/B9808)</f>
        <v>-2.0587615125419775E-2</v>
      </c>
      <c r="D9809" s="89"/>
      <c r="E9809" s="89"/>
      <c r="F9809" s="89">
        <f>Table3[[#This Row],[Yield]]/100*(1+F9808)</f>
        <v>0</v>
      </c>
    </row>
    <row r="9810" spans="1:6" x14ac:dyDescent="0.2">
      <c r="A9810" s="88">
        <v>10847</v>
      </c>
      <c r="B9810" s="89">
        <v>370.91</v>
      </c>
      <c r="C9810" s="89">
        <f>LN(Table3[[#This Row],[Value]]/B9809)</f>
        <v>9.8077188232916016E-3</v>
      </c>
      <c r="D9810" s="89"/>
      <c r="E9810" s="89"/>
      <c r="F9810" s="89">
        <f>Table3[[#This Row],[Yield]]/100*(1+F9809)</f>
        <v>0</v>
      </c>
    </row>
    <row r="9811" spans="1:6" x14ac:dyDescent="0.2">
      <c r="A9811" s="88">
        <v>10848</v>
      </c>
      <c r="B9811" s="89">
        <v>366.35</v>
      </c>
      <c r="C9811" s="89">
        <f>LN(Table3[[#This Row],[Value]]/B9810)</f>
        <v>-1.2370284971252435E-2</v>
      </c>
      <c r="D9811" s="89"/>
      <c r="E9811" s="89"/>
      <c r="F9811" s="89">
        <f>Table3[[#This Row],[Yield]]/100*(1+F9810)</f>
        <v>0</v>
      </c>
    </row>
    <row r="9812" spans="1:6" x14ac:dyDescent="0.2">
      <c r="A9812" s="88">
        <v>10849</v>
      </c>
      <c r="B9812" s="89">
        <v>366.85</v>
      </c>
      <c r="C9812" s="89">
        <f>LN(Table3[[#This Row],[Value]]/B9811)</f>
        <v>1.3638845540303044E-3</v>
      </c>
      <c r="D9812" s="89"/>
      <c r="E9812" s="89"/>
      <c r="F9812" s="89">
        <f>Table3[[#This Row],[Yield]]/100*(1+F9811)</f>
        <v>0</v>
      </c>
    </row>
    <row r="9813" spans="1:6" x14ac:dyDescent="0.2">
      <c r="A9813" s="88">
        <v>10850</v>
      </c>
      <c r="B9813" s="89">
        <v>367.01</v>
      </c>
      <c r="C9813" s="89">
        <f>LN(Table3[[#This Row],[Value]]/B9812)</f>
        <v>4.3605047975134228E-4</v>
      </c>
      <c r="D9813" s="89"/>
      <c r="E9813" s="89"/>
      <c r="F9813" s="89">
        <f>Table3[[#This Row],[Yield]]/100*(1+F9812)</f>
        <v>0</v>
      </c>
    </row>
    <row r="9814" spans="1:6" x14ac:dyDescent="0.2">
      <c r="A9814" s="88">
        <v>10852</v>
      </c>
      <c r="B9814" s="89">
        <v>372.39</v>
      </c>
      <c r="C9814" s="89">
        <f>LN(Table3[[#This Row],[Value]]/B9813)</f>
        <v>1.4552596556211354E-2</v>
      </c>
      <c r="D9814" s="89"/>
      <c r="E9814" s="89"/>
      <c r="F9814" s="89">
        <f>Table3[[#This Row],[Yield]]/100*(1+F9813)</f>
        <v>0</v>
      </c>
    </row>
    <row r="9815" spans="1:6" x14ac:dyDescent="0.2">
      <c r="A9815" s="88">
        <v>10853</v>
      </c>
      <c r="B9815" s="89">
        <v>368.52</v>
      </c>
      <c r="C9815" s="89">
        <f>LN(Table3[[#This Row],[Value]]/B9814)</f>
        <v>-1.0446707955234818E-2</v>
      </c>
      <c r="D9815" s="89"/>
      <c r="E9815" s="89"/>
      <c r="F9815" s="89">
        <f>Table3[[#This Row],[Yield]]/100*(1+F9814)</f>
        <v>0</v>
      </c>
    </row>
    <row r="9816" spans="1:6" x14ac:dyDescent="0.2">
      <c r="A9816" s="88">
        <v>10854</v>
      </c>
      <c r="B9816" s="89">
        <v>370.9</v>
      </c>
      <c r="C9816" s="89">
        <f>LN(Table3[[#This Row],[Value]]/B9815)</f>
        <v>6.4375002548138233E-3</v>
      </c>
      <c r="D9816" s="89"/>
      <c r="E9816" s="89"/>
      <c r="F9816" s="89">
        <f>Table3[[#This Row],[Yield]]/100*(1+F9815)</f>
        <v>0</v>
      </c>
    </row>
    <row r="9817" spans="1:6" x14ac:dyDescent="0.2">
      <c r="A9817" s="88">
        <v>10855</v>
      </c>
      <c r="B9817" s="89">
        <v>369.97</v>
      </c>
      <c r="C9817" s="89">
        <f>LN(Table3[[#This Row],[Value]]/B9816)</f>
        <v>-2.5105632256044487E-3</v>
      </c>
      <c r="D9817" s="89"/>
      <c r="E9817" s="89"/>
      <c r="F9817" s="89">
        <f>Table3[[#This Row],[Yield]]/100*(1+F9816)</f>
        <v>0</v>
      </c>
    </row>
    <row r="9818" spans="1:6" x14ac:dyDescent="0.2">
      <c r="A9818" s="88">
        <v>10856</v>
      </c>
      <c r="B9818" s="89">
        <v>362.05</v>
      </c>
      <c r="C9818" s="89">
        <f>LN(Table3[[#This Row],[Value]]/B9817)</f>
        <v>-2.1639597435110725E-2</v>
      </c>
      <c r="D9818" s="89"/>
      <c r="E9818" s="89"/>
      <c r="F9818" s="89">
        <f>Table3[[#This Row],[Yield]]/100*(1+F9817)</f>
        <v>0</v>
      </c>
    </row>
    <row r="9819" spans="1:6" x14ac:dyDescent="0.2">
      <c r="A9819" s="88">
        <v>10857</v>
      </c>
      <c r="B9819" s="89">
        <v>361.16</v>
      </c>
      <c r="C9819" s="89">
        <f>LN(Table3[[#This Row],[Value]]/B9818)</f>
        <v>-2.4612503955513242E-3</v>
      </c>
      <c r="D9819" s="89"/>
      <c r="E9819" s="89"/>
      <c r="F9819" s="89">
        <f>Table3[[#This Row],[Yield]]/100*(1+F9818)</f>
        <v>0</v>
      </c>
    </row>
    <row r="9820" spans="1:6" x14ac:dyDescent="0.2">
      <c r="A9820" s="88">
        <v>10859</v>
      </c>
      <c r="B9820" s="89">
        <v>359</v>
      </c>
      <c r="C9820" s="89">
        <f>LN(Table3[[#This Row],[Value]]/B9819)</f>
        <v>-5.9986849509996321E-3</v>
      </c>
      <c r="D9820" s="89"/>
      <c r="E9820" s="89"/>
      <c r="F9820" s="89">
        <f>Table3[[#This Row],[Yield]]/100*(1+F9819)</f>
        <v>0</v>
      </c>
    </row>
    <row r="9821" spans="1:6" x14ac:dyDescent="0.2">
      <c r="A9821" s="88">
        <v>10860</v>
      </c>
      <c r="B9821" s="89">
        <v>352.61</v>
      </c>
      <c r="C9821" s="89">
        <f>LN(Table3[[#This Row],[Value]]/B9820)</f>
        <v>-1.7959758177943663E-2</v>
      </c>
      <c r="D9821" s="89"/>
      <c r="E9821" s="89"/>
      <c r="F9821" s="89">
        <f>Table3[[#This Row],[Yield]]/100*(1+F9820)</f>
        <v>0</v>
      </c>
    </row>
    <row r="9822" spans="1:6" x14ac:dyDescent="0.2">
      <c r="A9822" s="88">
        <v>10861</v>
      </c>
      <c r="B9822" s="89">
        <v>352.57</v>
      </c>
      <c r="C9822" s="89">
        <f>LN(Table3[[#This Row],[Value]]/B9821)</f>
        <v>-1.1344621243631958E-4</v>
      </c>
      <c r="D9822" s="89"/>
      <c r="E9822" s="89"/>
      <c r="F9822" s="89">
        <f>Table3[[#This Row],[Yield]]/100*(1+F9821)</f>
        <v>0</v>
      </c>
    </row>
    <row r="9823" spans="1:6" x14ac:dyDescent="0.2">
      <c r="A9823" s="88">
        <v>10862</v>
      </c>
      <c r="B9823" s="89">
        <v>355.95</v>
      </c>
      <c r="C9823" s="89">
        <f>LN(Table3[[#This Row],[Value]]/B9822)</f>
        <v>9.5410874519832132E-3</v>
      </c>
      <c r="D9823" s="89"/>
      <c r="E9823" s="89"/>
      <c r="F9823" s="89">
        <f>Table3[[#This Row],[Yield]]/100*(1+F9822)</f>
        <v>0</v>
      </c>
    </row>
    <row r="9824" spans="1:6" x14ac:dyDescent="0.2">
      <c r="A9824" s="88">
        <v>10863</v>
      </c>
      <c r="B9824" s="89">
        <v>344.87</v>
      </c>
      <c r="C9824" s="89">
        <f>LN(Table3[[#This Row],[Value]]/B9823)</f>
        <v>-3.1622737124053273E-2</v>
      </c>
      <c r="D9824" s="89"/>
      <c r="E9824" s="89"/>
      <c r="F9824" s="89">
        <f>Table3[[#This Row],[Yield]]/100*(1+F9823)</f>
        <v>0</v>
      </c>
    </row>
    <row r="9825" spans="1:6" x14ac:dyDescent="0.2">
      <c r="A9825" s="88">
        <v>10864</v>
      </c>
      <c r="B9825" s="89">
        <v>347.17</v>
      </c>
      <c r="C9825" s="89">
        <f>LN(Table3[[#This Row],[Value]]/B9824)</f>
        <v>6.6470390972393533E-3</v>
      </c>
      <c r="D9825" s="89"/>
      <c r="E9825" s="89"/>
      <c r="F9825" s="89">
        <f>Table3[[#This Row],[Yield]]/100*(1+F9824)</f>
        <v>0</v>
      </c>
    </row>
    <row r="9826" spans="1:6" x14ac:dyDescent="0.2">
      <c r="A9826" s="88">
        <v>10866</v>
      </c>
      <c r="B9826" s="89">
        <v>343.45</v>
      </c>
      <c r="C9826" s="89">
        <f>LN(Table3[[#This Row],[Value]]/B9825)</f>
        <v>-1.0773032863177772E-2</v>
      </c>
      <c r="D9826" s="89"/>
      <c r="E9826" s="89"/>
      <c r="F9826" s="89">
        <f>Table3[[#This Row],[Yield]]/100*(1+F9825)</f>
        <v>0</v>
      </c>
    </row>
    <row r="9827" spans="1:6" x14ac:dyDescent="0.2">
      <c r="A9827" s="88">
        <v>10867</v>
      </c>
      <c r="B9827" s="89">
        <v>342.57</v>
      </c>
      <c r="C9827" s="89">
        <f>LN(Table3[[#This Row],[Value]]/B9826)</f>
        <v>-2.565524278224221E-3</v>
      </c>
      <c r="D9827" s="89"/>
      <c r="E9827" s="89"/>
      <c r="F9827" s="89">
        <f>Table3[[#This Row],[Yield]]/100*(1+F9826)</f>
        <v>0</v>
      </c>
    </row>
    <row r="9828" spans="1:6" x14ac:dyDescent="0.2">
      <c r="A9828" s="88">
        <v>10868</v>
      </c>
      <c r="B9828" s="89">
        <v>344.5</v>
      </c>
      <c r="C9828" s="89">
        <f>LN(Table3[[#This Row],[Value]]/B9827)</f>
        <v>5.6180740720470209E-3</v>
      </c>
      <c r="D9828" s="89"/>
      <c r="E9828" s="89"/>
      <c r="F9828" s="89">
        <f>Table3[[#This Row],[Yield]]/100*(1+F9827)</f>
        <v>0</v>
      </c>
    </row>
    <row r="9829" spans="1:6" x14ac:dyDescent="0.2">
      <c r="A9829" s="88">
        <v>10869</v>
      </c>
      <c r="B9829" s="89">
        <v>329.95</v>
      </c>
      <c r="C9829" s="89">
        <f>LN(Table3[[#This Row],[Value]]/B9828)</f>
        <v>-4.3152962624282719E-2</v>
      </c>
      <c r="D9829" s="89"/>
      <c r="E9829" s="89"/>
      <c r="F9829" s="89">
        <f>Table3[[#This Row],[Yield]]/100*(1+F9828)</f>
        <v>0</v>
      </c>
    </row>
    <row r="9830" spans="1:6" x14ac:dyDescent="0.2">
      <c r="A9830" s="88">
        <v>10870</v>
      </c>
      <c r="B9830" s="89">
        <v>325.17</v>
      </c>
      <c r="C9830" s="89">
        <f>LN(Table3[[#This Row],[Value]]/B9829)</f>
        <v>-1.4593005333662328E-2</v>
      </c>
      <c r="D9830" s="89"/>
      <c r="E9830" s="89"/>
      <c r="F9830" s="89">
        <f>Table3[[#This Row],[Yield]]/100*(1+F9829)</f>
        <v>0</v>
      </c>
    </row>
    <row r="9831" spans="1:6" x14ac:dyDescent="0.2">
      <c r="A9831" s="88">
        <v>10871</v>
      </c>
      <c r="B9831" s="89">
        <v>341.36</v>
      </c>
      <c r="C9831" s="89">
        <f>LN(Table3[[#This Row],[Value]]/B9830)</f>
        <v>4.8589516383976232E-2</v>
      </c>
      <c r="D9831" s="89"/>
      <c r="E9831" s="89"/>
      <c r="F9831" s="89">
        <f>Table3[[#This Row],[Yield]]/100*(1+F9830)</f>
        <v>0</v>
      </c>
    </row>
    <row r="9832" spans="1:6" x14ac:dyDescent="0.2">
      <c r="A9832" s="88">
        <v>10873</v>
      </c>
      <c r="B9832" s="89">
        <v>345.72</v>
      </c>
      <c r="C9832" s="89">
        <f>LN(Table3[[#This Row],[Value]]/B9831)</f>
        <v>1.2691560004692914E-2</v>
      </c>
      <c r="D9832" s="89"/>
      <c r="E9832" s="89"/>
      <c r="F9832" s="89">
        <f>Table3[[#This Row],[Yield]]/100*(1+F9831)</f>
        <v>0</v>
      </c>
    </row>
    <row r="9833" spans="1:6" x14ac:dyDescent="0.2">
      <c r="A9833" s="88">
        <v>10874</v>
      </c>
      <c r="B9833" s="89">
        <v>345</v>
      </c>
      <c r="C9833" s="89">
        <f>LN(Table3[[#This Row],[Value]]/B9832)</f>
        <v>-2.0847818530777239E-3</v>
      </c>
      <c r="D9833" s="89"/>
      <c r="E9833" s="89"/>
      <c r="F9833" s="89">
        <f>Table3[[#This Row],[Yield]]/100*(1+F9832)</f>
        <v>0</v>
      </c>
    </row>
    <row r="9834" spans="1:6" x14ac:dyDescent="0.2">
      <c r="A9834" s="88">
        <v>10875</v>
      </c>
      <c r="B9834" s="89">
        <v>346.66</v>
      </c>
      <c r="C9834" s="89">
        <f>LN(Table3[[#This Row],[Value]]/B9833)</f>
        <v>4.8000554818045287E-3</v>
      </c>
      <c r="D9834" s="89"/>
      <c r="E9834" s="89"/>
      <c r="F9834" s="89">
        <f>Table3[[#This Row],[Yield]]/100*(1+F9833)</f>
        <v>0</v>
      </c>
    </row>
    <row r="9835" spans="1:6" x14ac:dyDescent="0.2">
      <c r="A9835" s="88">
        <v>10876</v>
      </c>
      <c r="B9835" s="89">
        <v>352.86</v>
      </c>
      <c r="C9835" s="89">
        <f>LN(Table3[[#This Row],[Value]]/B9834)</f>
        <v>1.7726905186755206E-2</v>
      </c>
      <c r="D9835" s="89"/>
      <c r="E9835" s="89"/>
      <c r="F9835" s="89">
        <f>Table3[[#This Row],[Yield]]/100*(1+F9834)</f>
        <v>0</v>
      </c>
    </row>
    <row r="9836" spans="1:6" x14ac:dyDescent="0.2">
      <c r="A9836" s="88">
        <v>10877</v>
      </c>
      <c r="B9836" s="89">
        <v>352.69</v>
      </c>
      <c r="C9836" s="89">
        <f>LN(Table3[[#This Row],[Value]]/B9835)</f>
        <v>-4.818935675425215E-4</v>
      </c>
      <c r="D9836" s="89"/>
      <c r="E9836" s="89"/>
      <c r="F9836" s="89">
        <f>Table3[[#This Row],[Yield]]/100*(1+F9835)</f>
        <v>0</v>
      </c>
    </row>
    <row r="9837" spans="1:6" x14ac:dyDescent="0.2">
      <c r="A9837" s="88">
        <v>10880</v>
      </c>
      <c r="B9837" s="89">
        <v>350.97</v>
      </c>
      <c r="C9837" s="89">
        <f>LN(Table3[[#This Row],[Value]]/B9836)</f>
        <v>-4.8887344047572317E-3</v>
      </c>
      <c r="D9837" s="89"/>
      <c r="E9837" s="89"/>
      <c r="F9837" s="89">
        <f>Table3[[#This Row],[Yield]]/100*(1+F9836)</f>
        <v>0</v>
      </c>
    </row>
    <row r="9838" spans="1:6" x14ac:dyDescent="0.2">
      <c r="A9838" s="88">
        <v>10881</v>
      </c>
      <c r="B9838" s="89">
        <v>347.24</v>
      </c>
      <c r="C9838" s="89">
        <f>LN(Table3[[#This Row],[Value]]/B9837)</f>
        <v>-1.0684566204012699E-2</v>
      </c>
      <c r="D9838" s="89"/>
      <c r="E9838" s="89"/>
      <c r="F9838" s="89">
        <f>Table3[[#This Row],[Yield]]/100*(1+F9837)</f>
        <v>0</v>
      </c>
    </row>
    <row r="9839" spans="1:6" x14ac:dyDescent="0.2">
      <c r="A9839" s="88">
        <v>10882</v>
      </c>
      <c r="B9839" s="89">
        <v>336.13</v>
      </c>
      <c r="C9839" s="89">
        <f>LN(Table3[[#This Row],[Value]]/B9838)</f>
        <v>-3.251819362684534E-2</v>
      </c>
      <c r="D9839" s="89"/>
      <c r="E9839" s="89"/>
      <c r="F9839" s="89">
        <f>Table3[[#This Row],[Yield]]/100*(1+F9838)</f>
        <v>0</v>
      </c>
    </row>
    <row r="9840" spans="1:6" x14ac:dyDescent="0.2">
      <c r="A9840" s="88">
        <v>10883</v>
      </c>
      <c r="B9840" s="89">
        <v>341.86</v>
      </c>
      <c r="C9840" s="89">
        <f>LN(Table3[[#This Row],[Value]]/B9839)</f>
        <v>1.6903306631360079E-2</v>
      </c>
      <c r="D9840" s="89"/>
      <c r="E9840" s="89"/>
      <c r="F9840" s="89">
        <f>Table3[[#This Row],[Yield]]/100*(1+F9839)</f>
        <v>0</v>
      </c>
    </row>
    <row r="9841" spans="1:6" x14ac:dyDescent="0.2">
      <c r="A9841" s="88">
        <v>10884</v>
      </c>
      <c r="B9841" s="89">
        <v>333.29</v>
      </c>
      <c r="C9841" s="89">
        <f>LN(Table3[[#This Row],[Value]]/B9840)</f>
        <v>-2.538831466482707E-2</v>
      </c>
      <c r="D9841" s="89"/>
      <c r="E9841" s="89"/>
      <c r="F9841" s="89">
        <f>Table3[[#This Row],[Yield]]/100*(1+F9840)</f>
        <v>0</v>
      </c>
    </row>
    <row r="9842" spans="1:6" x14ac:dyDescent="0.2">
      <c r="A9842" s="88">
        <v>10885</v>
      </c>
      <c r="B9842" s="89">
        <v>323.87</v>
      </c>
      <c r="C9842" s="89">
        <f>LN(Table3[[#This Row],[Value]]/B9841)</f>
        <v>-2.86707811549941E-2</v>
      </c>
      <c r="D9842" s="89"/>
      <c r="E9842" s="89"/>
      <c r="F9842" s="89">
        <f>Table3[[#This Row],[Yield]]/100*(1+F9841)</f>
        <v>0</v>
      </c>
    </row>
    <row r="9843" spans="1:6" x14ac:dyDescent="0.2">
      <c r="A9843" s="88">
        <v>10887</v>
      </c>
      <c r="B9843" s="89">
        <v>320.91000000000003</v>
      </c>
      <c r="C9843" s="89">
        <f>LN(Table3[[#This Row],[Value]]/B9842)</f>
        <v>-9.1814907221517382E-3</v>
      </c>
      <c r="D9843" s="89"/>
      <c r="E9843" s="89"/>
      <c r="F9843" s="89">
        <f>Table3[[#This Row],[Yield]]/100*(1+F9842)</f>
        <v>0</v>
      </c>
    </row>
    <row r="9844" spans="1:6" x14ac:dyDescent="0.2">
      <c r="A9844" s="88">
        <v>10888</v>
      </c>
      <c r="B9844" s="89">
        <v>326.51</v>
      </c>
      <c r="C9844" s="89">
        <f>LN(Table3[[#This Row],[Value]]/B9843)</f>
        <v>1.7299866132675736E-2</v>
      </c>
      <c r="D9844" s="89"/>
      <c r="E9844" s="89"/>
      <c r="F9844" s="89">
        <f>Table3[[#This Row],[Yield]]/100*(1+F9843)</f>
        <v>0</v>
      </c>
    </row>
    <row r="9845" spans="1:6" x14ac:dyDescent="0.2">
      <c r="A9845" s="88">
        <v>10889</v>
      </c>
      <c r="B9845" s="89">
        <v>305.85000000000002</v>
      </c>
      <c r="C9845" s="89">
        <f>LN(Table3[[#This Row],[Value]]/B9844)</f>
        <v>-6.5365790430251008E-2</v>
      </c>
      <c r="D9845" s="89"/>
      <c r="E9845" s="89"/>
      <c r="F9845" s="89">
        <f>Table3[[#This Row],[Yield]]/100*(1+F9844)</f>
        <v>0</v>
      </c>
    </row>
    <row r="9846" spans="1:6" x14ac:dyDescent="0.2">
      <c r="A9846" s="88">
        <v>10890</v>
      </c>
      <c r="B9846" s="89">
        <v>299.47000000000003</v>
      </c>
      <c r="C9846" s="89">
        <f>LN(Table3[[#This Row],[Value]]/B9845)</f>
        <v>-2.1080540095021406E-2</v>
      </c>
      <c r="D9846" s="89"/>
      <c r="E9846" s="89"/>
      <c r="F9846" s="89">
        <f>Table3[[#This Row],[Yield]]/100*(1+F9845)</f>
        <v>0</v>
      </c>
    </row>
    <row r="9847" spans="1:6" x14ac:dyDescent="0.2">
      <c r="A9847" s="88">
        <v>10891</v>
      </c>
      <c r="B9847" s="89">
        <v>301.22000000000003</v>
      </c>
      <c r="C9847" s="89">
        <f>LN(Table3[[#This Row],[Value]]/B9846)</f>
        <v>5.8266491901502303E-3</v>
      </c>
      <c r="D9847" s="89"/>
      <c r="E9847" s="89"/>
      <c r="F9847" s="89">
        <f>Table3[[#This Row],[Yield]]/100*(1+F9846)</f>
        <v>0</v>
      </c>
    </row>
    <row r="9848" spans="1:6" x14ac:dyDescent="0.2">
      <c r="A9848" s="88">
        <v>10892</v>
      </c>
      <c r="B9848" s="89">
        <v>298.97000000000003</v>
      </c>
      <c r="C9848" s="89">
        <f>LN(Table3[[#This Row],[Value]]/B9847)</f>
        <v>-7.4976608750141017E-3</v>
      </c>
      <c r="D9848" s="89"/>
      <c r="E9848" s="89"/>
      <c r="F9848" s="89">
        <f>Table3[[#This Row],[Yield]]/100*(1+F9847)</f>
        <v>0</v>
      </c>
    </row>
    <row r="9849" spans="1:6" x14ac:dyDescent="0.2">
      <c r="A9849" s="88">
        <v>10894</v>
      </c>
      <c r="B9849" s="89">
        <v>260.64</v>
      </c>
      <c r="C9849" s="89">
        <f>LN(Table3[[#This Row],[Value]]/B9848)</f>
        <v>-0.1372030890549536</v>
      </c>
      <c r="D9849" s="89"/>
      <c r="E9849" s="89"/>
      <c r="F9849" s="89">
        <f>Table3[[#This Row],[Yield]]/100*(1+F9848)</f>
        <v>0</v>
      </c>
    </row>
    <row r="9850" spans="1:6" x14ac:dyDescent="0.2">
      <c r="A9850" s="88">
        <v>10895</v>
      </c>
      <c r="B9850" s="89">
        <v>230.07</v>
      </c>
      <c r="C9850" s="89">
        <f>LN(Table3[[#This Row],[Value]]/B9849)</f>
        <v>-0.12475653440885737</v>
      </c>
      <c r="D9850" s="89"/>
      <c r="E9850" s="89"/>
      <c r="F9850" s="89">
        <f>Table3[[#This Row],[Yield]]/100*(1+F9849)</f>
        <v>0</v>
      </c>
    </row>
    <row r="9851" spans="1:6" x14ac:dyDescent="0.2">
      <c r="A9851" s="88">
        <v>10896</v>
      </c>
      <c r="B9851" s="89">
        <v>258.47000000000003</v>
      </c>
      <c r="C9851" s="89">
        <f>LN(Table3[[#This Row],[Value]]/B9850)</f>
        <v>0.11639602261019417</v>
      </c>
      <c r="D9851" s="89"/>
      <c r="E9851" s="89"/>
      <c r="F9851" s="89">
        <f>Table3[[#This Row],[Yield]]/100*(1+F9850)</f>
        <v>0</v>
      </c>
    </row>
    <row r="9852" spans="1:6" x14ac:dyDescent="0.2">
      <c r="A9852" s="88">
        <v>10897</v>
      </c>
      <c r="B9852" s="89">
        <v>273.51</v>
      </c>
      <c r="C9852" s="89">
        <f>LN(Table3[[#This Row],[Value]]/B9851)</f>
        <v>5.6558551209849435E-2</v>
      </c>
      <c r="D9852" s="89"/>
      <c r="E9852" s="89"/>
      <c r="F9852" s="89">
        <f>Table3[[#This Row],[Yield]]/100*(1+F9851)</f>
        <v>0</v>
      </c>
    </row>
    <row r="9853" spans="1:6" x14ac:dyDescent="0.2">
      <c r="A9853" s="88">
        <v>10901</v>
      </c>
      <c r="B9853" s="89">
        <v>257.68</v>
      </c>
      <c r="C9853" s="89">
        <f>LN(Table3[[#This Row],[Value]]/B9852)</f>
        <v>-5.9619679241977655E-2</v>
      </c>
      <c r="D9853" s="89"/>
      <c r="E9853" s="89"/>
      <c r="F9853" s="89">
        <f>Table3[[#This Row],[Yield]]/100*(1+F9852)</f>
        <v>0</v>
      </c>
    </row>
    <row r="9854" spans="1:6" x14ac:dyDescent="0.2">
      <c r="A9854" s="88">
        <v>10903</v>
      </c>
      <c r="B9854" s="89">
        <v>232.13</v>
      </c>
      <c r="C9854" s="89">
        <f>LN(Table3[[#This Row],[Value]]/B9853)</f>
        <v>-0.10442094546358793</v>
      </c>
      <c r="D9854" s="89"/>
      <c r="E9854" s="89"/>
      <c r="F9854" s="89">
        <f>Table3[[#This Row],[Yield]]/100*(1+F9853)</f>
        <v>0</v>
      </c>
    </row>
    <row r="9855" spans="1:6" x14ac:dyDescent="0.2">
      <c r="A9855" s="88">
        <v>10904</v>
      </c>
      <c r="B9855" s="89">
        <v>238.19</v>
      </c>
      <c r="C9855" s="89">
        <f>LN(Table3[[#This Row],[Value]]/B9854)</f>
        <v>2.5771114952467533E-2</v>
      </c>
      <c r="D9855" s="89"/>
      <c r="E9855" s="89"/>
      <c r="F9855" s="89">
        <f>Table3[[#This Row],[Yield]]/100*(1+F9854)</f>
        <v>0</v>
      </c>
    </row>
    <row r="9856" spans="1:6" x14ac:dyDescent="0.2">
      <c r="A9856" s="88">
        <v>10905</v>
      </c>
      <c r="B9856" s="89">
        <v>236.53</v>
      </c>
      <c r="C9856" s="89">
        <f>LN(Table3[[#This Row],[Value]]/B9855)</f>
        <v>-6.9936247303111557E-3</v>
      </c>
      <c r="D9856" s="89"/>
      <c r="E9856" s="89"/>
      <c r="F9856" s="89">
        <f>Table3[[#This Row],[Yield]]/100*(1+F9855)</f>
        <v>0</v>
      </c>
    </row>
    <row r="9857" spans="1:6" x14ac:dyDescent="0.2">
      <c r="A9857" s="88">
        <v>10908</v>
      </c>
      <c r="B9857" s="89">
        <v>220.39</v>
      </c>
      <c r="C9857" s="89">
        <f>LN(Table3[[#This Row],[Value]]/B9856)</f>
        <v>-7.0676345582911845E-2</v>
      </c>
      <c r="D9857" s="89"/>
      <c r="E9857" s="89"/>
      <c r="F9857" s="89">
        <f>Table3[[#This Row],[Yield]]/100*(1+F9856)</f>
        <v>0</v>
      </c>
    </row>
    <row r="9858" spans="1:6" x14ac:dyDescent="0.2">
      <c r="A9858" s="88">
        <v>10909</v>
      </c>
      <c r="B9858" s="89">
        <v>209.74</v>
      </c>
      <c r="C9858" s="89">
        <f>LN(Table3[[#This Row],[Value]]/B9857)</f>
        <v>-4.953003579234088E-2</v>
      </c>
      <c r="D9858" s="89"/>
      <c r="E9858" s="89"/>
      <c r="F9858" s="89">
        <f>Table3[[#This Row],[Yield]]/100*(1+F9857)</f>
        <v>0</v>
      </c>
    </row>
    <row r="9859" spans="1:6" x14ac:dyDescent="0.2">
      <c r="A9859" s="88">
        <v>10910</v>
      </c>
      <c r="B9859" s="89">
        <v>198.69</v>
      </c>
      <c r="C9859" s="89">
        <f>LN(Table3[[#This Row],[Value]]/B9858)</f>
        <v>-5.412284724126136E-2</v>
      </c>
      <c r="D9859" s="89"/>
      <c r="E9859" s="89"/>
      <c r="F9859" s="89">
        <f>Table3[[#This Row],[Yield]]/100*(1+F9858)</f>
        <v>0</v>
      </c>
    </row>
    <row r="9860" spans="1:6" x14ac:dyDescent="0.2">
      <c r="A9860" s="88">
        <v>10911</v>
      </c>
      <c r="B9860" s="89">
        <v>217.28</v>
      </c>
      <c r="C9860" s="89">
        <f>LN(Table3[[#This Row],[Value]]/B9859)</f>
        <v>8.9441023205333592E-2</v>
      </c>
      <c r="D9860" s="89"/>
      <c r="E9860" s="89"/>
      <c r="F9860" s="89">
        <f>Table3[[#This Row],[Yield]]/100*(1+F9859)</f>
        <v>0</v>
      </c>
    </row>
    <row r="9861" spans="1:6" x14ac:dyDescent="0.2">
      <c r="A9861" s="88">
        <v>10912</v>
      </c>
      <c r="B9861" s="89">
        <v>228.73</v>
      </c>
      <c r="C9861" s="89">
        <f>LN(Table3[[#This Row],[Value]]/B9860)</f>
        <v>5.135542426893689E-2</v>
      </c>
      <c r="D9861" s="89"/>
      <c r="E9861" s="89"/>
      <c r="F9861" s="89">
        <f>Table3[[#This Row],[Yield]]/100*(1+F9860)</f>
        <v>0</v>
      </c>
    </row>
    <row r="9862" spans="1:6" x14ac:dyDescent="0.2">
      <c r="A9862" s="88">
        <v>10915</v>
      </c>
      <c r="B9862" s="89">
        <v>227.56</v>
      </c>
      <c r="C9862" s="89">
        <f>LN(Table3[[#This Row],[Value]]/B9861)</f>
        <v>-5.1283287568216207E-3</v>
      </c>
      <c r="D9862" s="89"/>
      <c r="E9862" s="89"/>
      <c r="F9862" s="89">
        <f>Table3[[#This Row],[Yield]]/100*(1+F9861)</f>
        <v>0</v>
      </c>
    </row>
    <row r="9863" spans="1:6" x14ac:dyDescent="0.2">
      <c r="A9863" s="88">
        <v>10916</v>
      </c>
      <c r="B9863" s="89">
        <v>234.02</v>
      </c>
      <c r="C9863" s="89">
        <f>LN(Table3[[#This Row],[Value]]/B9862)</f>
        <v>2.7992641908365271E-2</v>
      </c>
      <c r="D9863" s="89"/>
      <c r="E9863" s="89"/>
      <c r="F9863" s="89">
        <f>Table3[[#This Row],[Yield]]/100*(1+F9862)</f>
        <v>0</v>
      </c>
    </row>
    <row r="9864" spans="1:6" x14ac:dyDescent="0.2">
      <c r="A9864" s="88">
        <v>10917</v>
      </c>
      <c r="B9864" s="89">
        <v>241.23</v>
      </c>
      <c r="C9864" s="89">
        <f>LN(Table3[[#This Row],[Value]]/B9863)</f>
        <v>3.0344253437355428E-2</v>
      </c>
      <c r="D9864" s="89"/>
      <c r="E9864" s="89"/>
      <c r="F9864" s="89">
        <f>Table3[[#This Row],[Yield]]/100*(1+F9863)</f>
        <v>0</v>
      </c>
    </row>
    <row r="9865" spans="1:6" x14ac:dyDescent="0.2">
      <c r="A9865" s="88">
        <v>10918</v>
      </c>
      <c r="B9865" s="89">
        <v>248.49</v>
      </c>
      <c r="C9865" s="89">
        <f>LN(Table3[[#This Row],[Value]]/B9864)</f>
        <v>2.9651768050115102E-2</v>
      </c>
      <c r="D9865" s="89"/>
      <c r="E9865" s="89"/>
      <c r="F9865" s="89">
        <f>Table3[[#This Row],[Yield]]/100*(1+F9864)</f>
        <v>0</v>
      </c>
    </row>
    <row r="9866" spans="1:6" x14ac:dyDescent="0.2">
      <c r="A9866" s="88">
        <v>10919</v>
      </c>
      <c r="B9866" s="89">
        <v>245.74</v>
      </c>
      <c r="C9866" s="89">
        <f>LN(Table3[[#This Row],[Value]]/B9865)</f>
        <v>-1.1128536838857204E-2</v>
      </c>
      <c r="D9866" s="89"/>
      <c r="E9866" s="89"/>
      <c r="F9866" s="89">
        <f>Table3[[#This Row],[Yield]]/100*(1+F9865)</f>
        <v>0</v>
      </c>
    </row>
    <row r="9867" spans="1:6" x14ac:dyDescent="0.2">
      <c r="A9867" s="88">
        <v>10922</v>
      </c>
      <c r="B9867" s="89">
        <v>243.44</v>
      </c>
      <c r="C9867" s="89">
        <f>LN(Table3[[#This Row],[Value]]/B9866)</f>
        <v>-9.4035608507096E-3</v>
      </c>
      <c r="D9867" s="89"/>
      <c r="E9867" s="89"/>
      <c r="F9867" s="89">
        <f>Table3[[#This Row],[Yield]]/100*(1+F9866)</f>
        <v>0</v>
      </c>
    </row>
    <row r="9868" spans="1:6" x14ac:dyDescent="0.2">
      <c r="A9868" s="88">
        <v>10923</v>
      </c>
      <c r="B9868" s="89">
        <v>235.35</v>
      </c>
      <c r="C9868" s="89">
        <f>LN(Table3[[#This Row],[Value]]/B9867)</f>
        <v>-3.3796737741564366E-2</v>
      </c>
      <c r="D9868" s="89"/>
      <c r="E9868" s="89"/>
      <c r="F9868" s="89">
        <f>Table3[[#This Row],[Yield]]/100*(1+F9867)</f>
        <v>0</v>
      </c>
    </row>
    <row r="9869" spans="1:6" x14ac:dyDescent="0.2">
      <c r="A9869" s="88">
        <v>10924</v>
      </c>
      <c r="B9869" s="89">
        <v>238.95</v>
      </c>
      <c r="C9869" s="89">
        <f>LN(Table3[[#This Row],[Value]]/B9868)</f>
        <v>1.5180557177016017E-2</v>
      </c>
      <c r="D9869" s="89"/>
      <c r="E9869" s="89"/>
      <c r="F9869" s="89">
        <f>Table3[[#This Row],[Yield]]/100*(1+F9868)</f>
        <v>0</v>
      </c>
    </row>
    <row r="9870" spans="1:6" x14ac:dyDescent="0.2">
      <c r="A9870" s="88">
        <v>10929</v>
      </c>
      <c r="B9870" s="89">
        <v>241.7</v>
      </c>
      <c r="C9870" s="89">
        <f>LN(Table3[[#This Row],[Value]]/B9869)</f>
        <v>1.1442962685270078E-2</v>
      </c>
      <c r="D9870" s="89"/>
      <c r="E9870" s="89"/>
      <c r="F9870" s="89">
        <f>Table3[[#This Row],[Yield]]/100*(1+F9869)</f>
        <v>0</v>
      </c>
    </row>
    <row r="9871" spans="1:6" x14ac:dyDescent="0.2">
      <c r="A9871" s="88">
        <v>10930</v>
      </c>
      <c r="B9871" s="89">
        <v>249.61</v>
      </c>
      <c r="C9871" s="89">
        <f>LN(Table3[[#This Row],[Value]]/B9870)</f>
        <v>3.2202412085854698E-2</v>
      </c>
      <c r="D9871" s="89"/>
      <c r="E9871" s="89"/>
      <c r="F9871" s="89">
        <f>Table3[[#This Row],[Yield]]/100*(1+F9870)</f>
        <v>0</v>
      </c>
    </row>
    <row r="9872" spans="1:6" x14ac:dyDescent="0.2">
      <c r="A9872" s="88">
        <v>10931</v>
      </c>
      <c r="B9872" s="89">
        <v>254.64</v>
      </c>
      <c r="C9872" s="89">
        <f>LN(Table3[[#This Row],[Value]]/B9871)</f>
        <v>1.9951083178545232E-2</v>
      </c>
      <c r="D9872" s="89"/>
      <c r="E9872" s="89"/>
      <c r="F9872" s="89">
        <f>Table3[[#This Row],[Yield]]/100*(1+F9871)</f>
        <v>0</v>
      </c>
    </row>
    <row r="9873" spans="1:6" x14ac:dyDescent="0.2">
      <c r="A9873" s="88">
        <v>10932</v>
      </c>
      <c r="B9873" s="89">
        <v>251.51</v>
      </c>
      <c r="C9873" s="89">
        <f>LN(Table3[[#This Row],[Value]]/B9872)</f>
        <v>-1.2368032793096723E-2</v>
      </c>
      <c r="D9873" s="89"/>
      <c r="E9873" s="89"/>
      <c r="F9873" s="89">
        <f>Table3[[#This Row],[Yield]]/100*(1+F9872)</f>
        <v>0</v>
      </c>
    </row>
    <row r="9874" spans="1:6" x14ac:dyDescent="0.2">
      <c r="A9874" s="88">
        <v>10933</v>
      </c>
      <c r="B9874" s="89">
        <v>260.12</v>
      </c>
      <c r="C9874" s="89">
        <f>LN(Table3[[#This Row],[Value]]/B9873)</f>
        <v>3.3660312820210474E-2</v>
      </c>
      <c r="D9874" s="89"/>
      <c r="E9874" s="89"/>
      <c r="F9874" s="89">
        <f>Table3[[#This Row],[Yield]]/100*(1+F9873)</f>
        <v>0</v>
      </c>
    </row>
    <row r="9875" spans="1:6" x14ac:dyDescent="0.2">
      <c r="A9875" s="88">
        <v>10934</v>
      </c>
      <c r="B9875" s="89">
        <v>263.45999999999998</v>
      </c>
      <c r="C9875" s="89">
        <f>LN(Table3[[#This Row],[Value]]/B9874)</f>
        <v>1.275849080072981E-2</v>
      </c>
      <c r="D9875" s="89"/>
      <c r="E9875" s="89"/>
      <c r="F9875" s="89">
        <f>Table3[[#This Row],[Yield]]/100*(1+F9874)</f>
        <v>0</v>
      </c>
    </row>
    <row r="9876" spans="1:6" x14ac:dyDescent="0.2">
      <c r="A9876" s="88">
        <v>10936</v>
      </c>
      <c r="B9876" s="89">
        <v>259.18</v>
      </c>
      <c r="C9876" s="89">
        <f>LN(Table3[[#This Row],[Value]]/B9875)</f>
        <v>-1.6378752794412508E-2</v>
      </c>
      <c r="D9876" s="89"/>
      <c r="E9876" s="89"/>
      <c r="F9876" s="89">
        <f>Table3[[#This Row],[Yield]]/100*(1+F9875)</f>
        <v>0</v>
      </c>
    </row>
    <row r="9877" spans="1:6" x14ac:dyDescent="0.2">
      <c r="A9877" s="88">
        <v>10937</v>
      </c>
      <c r="B9877" s="89">
        <v>262.2</v>
      </c>
      <c r="C9877" s="89">
        <f>LN(Table3[[#This Row],[Value]]/B9876)</f>
        <v>1.1584770322330958E-2</v>
      </c>
      <c r="D9877" s="89"/>
      <c r="E9877" s="89"/>
      <c r="F9877" s="89">
        <f>Table3[[#This Row],[Yield]]/100*(1+F9876)</f>
        <v>0</v>
      </c>
    </row>
    <row r="9878" spans="1:6" x14ac:dyDescent="0.2">
      <c r="A9878" s="88">
        <v>10938</v>
      </c>
      <c r="B9878" s="89">
        <v>258.44</v>
      </c>
      <c r="C9878" s="89">
        <f>LN(Table3[[#This Row],[Value]]/B9877)</f>
        <v>-1.4444012639634775E-2</v>
      </c>
      <c r="D9878" s="89"/>
      <c r="E9878" s="89"/>
      <c r="F9878" s="89">
        <f>Table3[[#This Row],[Yield]]/100*(1+F9877)</f>
        <v>0</v>
      </c>
    </row>
    <row r="9879" spans="1:6" x14ac:dyDescent="0.2">
      <c r="A9879" s="88">
        <v>10939</v>
      </c>
      <c r="B9879" s="89">
        <v>243.14</v>
      </c>
      <c r="C9879" s="89">
        <f>LN(Table3[[#This Row],[Value]]/B9878)</f>
        <v>-6.102614956231682E-2</v>
      </c>
      <c r="D9879" s="89"/>
      <c r="E9879" s="89"/>
      <c r="F9879" s="89">
        <f>Table3[[#This Row],[Yield]]/100*(1+F9878)</f>
        <v>0</v>
      </c>
    </row>
    <row r="9880" spans="1:6" x14ac:dyDescent="0.2">
      <c r="A9880" s="88">
        <v>10940</v>
      </c>
      <c r="B9880" s="89">
        <v>249.6</v>
      </c>
      <c r="C9880" s="89">
        <f>LN(Table3[[#This Row],[Value]]/B9879)</f>
        <v>2.6222227367624657E-2</v>
      </c>
      <c r="D9880" s="89"/>
      <c r="E9880" s="89"/>
      <c r="F9880" s="89">
        <f>Table3[[#This Row],[Yield]]/100*(1+F9879)</f>
        <v>0</v>
      </c>
    </row>
    <row r="9881" spans="1:6" x14ac:dyDescent="0.2">
      <c r="A9881" s="88">
        <v>10941</v>
      </c>
      <c r="B9881" s="89">
        <v>253.02</v>
      </c>
      <c r="C9881" s="89">
        <f>LN(Table3[[#This Row],[Value]]/B9880)</f>
        <v>1.3608900491250899E-2</v>
      </c>
      <c r="D9881" s="89"/>
      <c r="E9881" s="89"/>
      <c r="F9881" s="89">
        <f>Table3[[#This Row],[Yield]]/100*(1+F9880)</f>
        <v>0</v>
      </c>
    </row>
    <row r="9882" spans="1:6" x14ac:dyDescent="0.2">
      <c r="A9882" s="88">
        <v>10943</v>
      </c>
      <c r="B9882" s="89">
        <v>245.88</v>
      </c>
      <c r="C9882" s="89">
        <f>LN(Table3[[#This Row],[Value]]/B9881)</f>
        <v>-2.8624924947714875E-2</v>
      </c>
      <c r="D9882" s="89"/>
      <c r="E9882" s="89"/>
      <c r="F9882" s="89">
        <f>Table3[[#This Row],[Yield]]/100*(1+F9881)</f>
        <v>0</v>
      </c>
    </row>
    <row r="9883" spans="1:6" x14ac:dyDescent="0.2">
      <c r="A9883" s="88">
        <v>10944</v>
      </c>
      <c r="B9883" s="89">
        <v>249.58</v>
      </c>
      <c r="C9883" s="89">
        <f>LN(Table3[[#This Row],[Value]]/B9882)</f>
        <v>1.4935893040899676E-2</v>
      </c>
      <c r="D9883" s="89"/>
      <c r="E9883" s="89"/>
      <c r="F9883" s="89">
        <f>Table3[[#This Row],[Yield]]/100*(1+F9882)</f>
        <v>0</v>
      </c>
    </row>
    <row r="9884" spans="1:6" x14ac:dyDescent="0.2">
      <c r="A9884" s="88">
        <v>10945</v>
      </c>
      <c r="B9884" s="89">
        <v>246.84</v>
      </c>
      <c r="C9884" s="89">
        <f>LN(Table3[[#This Row],[Value]]/B9883)</f>
        <v>-1.1039151626842205E-2</v>
      </c>
      <c r="D9884" s="89"/>
      <c r="E9884" s="89"/>
      <c r="F9884" s="89">
        <f>Table3[[#This Row],[Yield]]/100*(1+F9883)</f>
        <v>0</v>
      </c>
    </row>
    <row r="9885" spans="1:6" x14ac:dyDescent="0.2">
      <c r="A9885" s="88">
        <v>10946</v>
      </c>
      <c r="B9885" s="89">
        <v>240.42</v>
      </c>
      <c r="C9885" s="89">
        <f>LN(Table3[[#This Row],[Value]]/B9884)</f>
        <v>-2.6352959576757987E-2</v>
      </c>
      <c r="D9885" s="89"/>
      <c r="E9885" s="89"/>
      <c r="F9885" s="89">
        <f>Table3[[#This Row],[Yield]]/100*(1+F9884)</f>
        <v>0</v>
      </c>
    </row>
    <row r="9886" spans="1:6" x14ac:dyDescent="0.2">
      <c r="A9886" s="88">
        <v>10947</v>
      </c>
      <c r="B9886" s="89">
        <v>230.89</v>
      </c>
      <c r="C9886" s="89">
        <f>LN(Table3[[#This Row],[Value]]/B9885)</f>
        <v>-4.0445987245196012E-2</v>
      </c>
      <c r="D9886" s="89"/>
      <c r="E9886" s="89"/>
      <c r="F9886" s="89">
        <f>Table3[[#This Row],[Yield]]/100*(1+F9885)</f>
        <v>0</v>
      </c>
    </row>
    <row r="9887" spans="1:6" x14ac:dyDescent="0.2">
      <c r="A9887" s="88">
        <v>10948</v>
      </c>
      <c r="B9887" s="89">
        <v>235.42</v>
      </c>
      <c r="C9887" s="89">
        <f>LN(Table3[[#This Row],[Value]]/B9886)</f>
        <v>1.9429746353422355E-2</v>
      </c>
      <c r="D9887" s="89"/>
      <c r="E9887" s="89"/>
      <c r="F9887" s="89">
        <f>Table3[[#This Row],[Yield]]/100*(1+F9886)</f>
        <v>0</v>
      </c>
    </row>
    <row r="9888" spans="1:6" x14ac:dyDescent="0.2">
      <c r="A9888" s="88">
        <v>10950</v>
      </c>
      <c r="B9888" s="89">
        <v>232.65</v>
      </c>
      <c r="C9888" s="89">
        <f>LN(Table3[[#This Row],[Value]]/B9887)</f>
        <v>-1.1835974693676928E-2</v>
      </c>
      <c r="D9888" s="89"/>
      <c r="E9888" s="89"/>
      <c r="F9888" s="89">
        <f>Table3[[#This Row],[Yield]]/100*(1+F9887)</f>
        <v>0</v>
      </c>
    </row>
    <row r="9889" spans="1:6" x14ac:dyDescent="0.2">
      <c r="A9889" s="88">
        <v>10951</v>
      </c>
      <c r="B9889" s="89">
        <v>234.07</v>
      </c>
      <c r="C9889" s="89">
        <f>LN(Table3[[#This Row],[Value]]/B9888)</f>
        <v>6.0850376311554696E-3</v>
      </c>
      <c r="D9889" s="89"/>
      <c r="E9889" s="89"/>
      <c r="F9889" s="89">
        <f>Table3[[#This Row],[Yield]]/100*(1+F9888)</f>
        <v>0</v>
      </c>
    </row>
    <row r="9890" spans="1:6" x14ac:dyDescent="0.2">
      <c r="A9890" s="88">
        <v>10953</v>
      </c>
      <c r="B9890" s="89">
        <v>240.96</v>
      </c>
      <c r="C9890" s="89">
        <f>LN(Table3[[#This Row],[Value]]/B9889)</f>
        <v>2.9010728689715732E-2</v>
      </c>
      <c r="D9890" s="89"/>
      <c r="E9890" s="89"/>
      <c r="F9890" s="89">
        <f>Table3[[#This Row],[Yield]]/100*(1+F9889)</f>
        <v>0</v>
      </c>
    </row>
    <row r="9891" spans="1:6" x14ac:dyDescent="0.2">
      <c r="A9891" s="88">
        <v>10954</v>
      </c>
      <c r="B9891" s="89">
        <v>240.66</v>
      </c>
      <c r="C9891" s="89">
        <f>LN(Table3[[#This Row],[Value]]/B9890)</f>
        <v>-1.245795601512309E-3</v>
      </c>
      <c r="D9891" s="89"/>
      <c r="E9891" s="89"/>
      <c r="F9891" s="89">
        <f>Table3[[#This Row],[Yield]]/100*(1+F9890)</f>
        <v>0</v>
      </c>
    </row>
    <row r="9892" spans="1:6" x14ac:dyDescent="0.2">
      <c r="A9892" s="88">
        <v>10955</v>
      </c>
      <c r="B9892" s="89">
        <v>238.43</v>
      </c>
      <c r="C9892" s="89">
        <f>LN(Table3[[#This Row],[Value]]/B9891)</f>
        <v>-9.3093828097007489E-3</v>
      </c>
      <c r="D9892" s="89"/>
      <c r="E9892" s="89"/>
      <c r="F9892" s="89">
        <f>Table3[[#This Row],[Yield]]/100*(1+F9891)</f>
        <v>0</v>
      </c>
    </row>
    <row r="9893" spans="1:6" x14ac:dyDescent="0.2">
      <c r="A9893" s="88">
        <v>10957</v>
      </c>
      <c r="B9893" s="89">
        <v>241.06</v>
      </c>
      <c r="C9893" s="89">
        <f>LN(Table3[[#This Row],[Value]]/B9892)</f>
        <v>1.0970098959881717E-2</v>
      </c>
      <c r="D9893" s="89"/>
      <c r="E9893" s="89"/>
      <c r="F9893" s="89">
        <f>Table3[[#This Row],[Yield]]/100*(1+F9892)</f>
        <v>0</v>
      </c>
    </row>
    <row r="9894" spans="1:6" x14ac:dyDescent="0.2">
      <c r="A9894" s="88">
        <v>10958</v>
      </c>
      <c r="B9894" s="89">
        <v>248.48</v>
      </c>
      <c r="C9894" s="89">
        <f>LN(Table3[[#This Row],[Value]]/B9893)</f>
        <v>3.0316494240179348E-2</v>
      </c>
      <c r="D9894" s="89"/>
      <c r="E9894" s="89"/>
      <c r="F9894" s="89">
        <f>Table3[[#This Row],[Yield]]/100*(1+F9893)</f>
        <v>0</v>
      </c>
    </row>
    <row r="9895" spans="1:6" x14ac:dyDescent="0.2">
      <c r="A9895" s="88">
        <v>10960</v>
      </c>
      <c r="B9895" s="89">
        <v>244.2</v>
      </c>
      <c r="C9895" s="89">
        <f>LN(Table3[[#This Row],[Value]]/B9894)</f>
        <v>-1.7374797723772598E-2</v>
      </c>
      <c r="D9895" s="89"/>
      <c r="E9895" s="89"/>
      <c r="F9895" s="89">
        <f>Table3[[#This Row],[Yield]]/100*(1+F9894)</f>
        <v>0</v>
      </c>
    </row>
    <row r="9896" spans="1:6" x14ac:dyDescent="0.2">
      <c r="A9896" s="88">
        <v>10961</v>
      </c>
      <c r="B9896" s="89">
        <v>247.19</v>
      </c>
      <c r="C9896" s="89">
        <f>LN(Table3[[#This Row],[Value]]/B9895)</f>
        <v>1.2169710014250087E-2</v>
      </c>
      <c r="D9896" s="89"/>
      <c r="E9896" s="89"/>
      <c r="F9896" s="89">
        <f>Table3[[#This Row],[Yield]]/100*(1+F9895)</f>
        <v>0</v>
      </c>
    </row>
    <row r="9897" spans="1:6" x14ac:dyDescent="0.2">
      <c r="A9897" s="88">
        <v>10962</v>
      </c>
      <c r="B9897" s="89">
        <v>248.85</v>
      </c>
      <c r="C9897" s="89">
        <f>LN(Table3[[#This Row],[Value]]/B9896)</f>
        <v>6.6930336137088087E-3</v>
      </c>
      <c r="D9897" s="89"/>
      <c r="E9897" s="89"/>
      <c r="F9897" s="89">
        <f>Table3[[#This Row],[Yield]]/100*(1+F9896)</f>
        <v>0</v>
      </c>
    </row>
    <row r="9898" spans="1:6" x14ac:dyDescent="0.2">
      <c r="A9898" s="88">
        <v>10964</v>
      </c>
      <c r="B9898" s="89">
        <v>248.1</v>
      </c>
      <c r="C9898" s="89">
        <f>LN(Table3[[#This Row],[Value]]/B9897)</f>
        <v>-3.0184146068078619E-3</v>
      </c>
      <c r="D9898" s="89"/>
      <c r="E9898" s="89"/>
      <c r="F9898" s="89">
        <f>Table3[[#This Row],[Yield]]/100*(1+F9897)</f>
        <v>0</v>
      </c>
    </row>
    <row r="9899" spans="1:6" x14ac:dyDescent="0.2">
      <c r="A9899" s="88">
        <v>10965</v>
      </c>
      <c r="B9899" s="89">
        <v>246.5</v>
      </c>
      <c r="C9899" s="89">
        <f>LN(Table3[[#This Row],[Value]]/B9898)</f>
        <v>-6.4698972150104735E-3</v>
      </c>
      <c r="D9899" s="89"/>
      <c r="E9899" s="89"/>
      <c r="F9899" s="89">
        <f>Table3[[#This Row],[Yield]]/100*(1+F9898)</f>
        <v>0</v>
      </c>
    </row>
    <row r="9900" spans="1:6" x14ac:dyDescent="0.2">
      <c r="A9900" s="88">
        <v>10966</v>
      </c>
      <c r="B9900" s="89">
        <v>245.7</v>
      </c>
      <c r="C9900" s="89">
        <f>LN(Table3[[#This Row],[Value]]/B9899)</f>
        <v>-3.2507139556113666E-3</v>
      </c>
      <c r="D9900" s="89"/>
      <c r="E9900" s="89"/>
      <c r="F9900" s="89">
        <f>Table3[[#This Row],[Yield]]/100*(1+F9899)</f>
        <v>0</v>
      </c>
    </row>
    <row r="9901" spans="1:6" x14ac:dyDescent="0.2">
      <c r="A9901" s="88">
        <v>10967</v>
      </c>
      <c r="B9901" s="89">
        <v>249.68</v>
      </c>
      <c r="C9901" s="89">
        <f>LN(Table3[[#This Row],[Value]]/B9900)</f>
        <v>1.6068818435390649E-2</v>
      </c>
      <c r="D9901" s="89"/>
      <c r="E9901" s="89"/>
      <c r="F9901" s="89">
        <f>Table3[[#This Row],[Yield]]/100*(1+F9900)</f>
        <v>0</v>
      </c>
    </row>
    <row r="9902" spans="1:6" x14ac:dyDescent="0.2">
      <c r="A9902" s="88">
        <v>10968</v>
      </c>
      <c r="B9902" s="89">
        <v>250.03</v>
      </c>
      <c r="C9902" s="89">
        <f>LN(Table3[[#This Row],[Value]]/B9901)</f>
        <v>1.4008127002983479E-3</v>
      </c>
      <c r="D9902" s="89"/>
      <c r="E9902" s="89"/>
      <c r="F9902" s="89">
        <f>Table3[[#This Row],[Yield]]/100*(1+F9901)</f>
        <v>0</v>
      </c>
    </row>
    <row r="9903" spans="1:6" x14ac:dyDescent="0.2">
      <c r="A9903" s="88">
        <v>10969</v>
      </c>
      <c r="B9903" s="89">
        <v>248.71</v>
      </c>
      <c r="C9903" s="89">
        <f>LN(Table3[[#This Row],[Value]]/B9902)</f>
        <v>-5.2933515745733784E-3</v>
      </c>
      <c r="D9903" s="89"/>
      <c r="E9903" s="89"/>
      <c r="F9903" s="89">
        <f>Table3[[#This Row],[Yield]]/100*(1+F9902)</f>
        <v>0</v>
      </c>
    </row>
    <row r="9904" spans="1:6" x14ac:dyDescent="0.2">
      <c r="A9904" s="88">
        <v>10971</v>
      </c>
      <c r="B9904" s="89">
        <v>249.62</v>
      </c>
      <c r="C9904" s="89">
        <f>LN(Table3[[#This Row],[Value]]/B9903)</f>
        <v>3.6522024020585546E-3</v>
      </c>
      <c r="D9904" s="89"/>
      <c r="E9904" s="89"/>
      <c r="F9904" s="89">
        <f>Table3[[#This Row],[Yield]]/100*(1+F9903)</f>
        <v>0</v>
      </c>
    </row>
    <row r="9905" spans="1:6" x14ac:dyDescent="0.2">
      <c r="A9905" s="88">
        <v>10972</v>
      </c>
      <c r="B9905" s="89">
        <v>250.44</v>
      </c>
      <c r="C9905" s="89">
        <f>LN(Table3[[#This Row],[Value]]/B9904)</f>
        <v>3.2796093868019158E-3</v>
      </c>
      <c r="D9905" s="89"/>
      <c r="E9905" s="89"/>
      <c r="F9905" s="89">
        <f>Table3[[#This Row],[Yield]]/100*(1+F9904)</f>
        <v>0</v>
      </c>
    </row>
    <row r="9906" spans="1:6" x14ac:dyDescent="0.2">
      <c r="A9906" s="88">
        <v>10973</v>
      </c>
      <c r="B9906" s="89">
        <v>251.54</v>
      </c>
      <c r="C9906" s="89">
        <f>LN(Table3[[#This Row],[Value]]/B9905)</f>
        <v>4.3826517418997912E-3</v>
      </c>
      <c r="D9906" s="89"/>
      <c r="E9906" s="89"/>
      <c r="F9906" s="89">
        <f>Table3[[#This Row],[Yield]]/100*(1+F9905)</f>
        <v>0</v>
      </c>
    </row>
    <row r="9907" spans="1:6" x14ac:dyDescent="0.2">
      <c r="A9907" s="88">
        <v>10974</v>
      </c>
      <c r="B9907" s="89">
        <v>248.99</v>
      </c>
      <c r="C9907" s="89">
        <f>LN(Table3[[#This Row],[Value]]/B9906)</f>
        <v>-1.0189287603332292E-2</v>
      </c>
      <c r="D9907" s="89"/>
      <c r="E9907" s="89"/>
      <c r="F9907" s="89">
        <f>Table3[[#This Row],[Yield]]/100*(1+F9906)</f>
        <v>0</v>
      </c>
    </row>
    <row r="9908" spans="1:6" x14ac:dyDescent="0.2">
      <c r="A9908" s="88">
        <v>10975</v>
      </c>
      <c r="B9908" s="89">
        <v>246.33</v>
      </c>
      <c r="C9908" s="89">
        <f>LN(Table3[[#This Row],[Value]]/B9907)</f>
        <v>-1.0740634626870017E-2</v>
      </c>
      <c r="D9908" s="89"/>
      <c r="E9908" s="89"/>
      <c r="F9908" s="89">
        <f>Table3[[#This Row],[Yield]]/100*(1+F9907)</f>
        <v>0</v>
      </c>
    </row>
    <row r="9909" spans="1:6" x14ac:dyDescent="0.2">
      <c r="A9909" s="88">
        <v>10976</v>
      </c>
      <c r="B9909" s="89">
        <v>246.84</v>
      </c>
      <c r="C9909" s="89">
        <f>LN(Table3[[#This Row],[Value]]/B9908)</f>
        <v>2.0682530640590605E-3</v>
      </c>
      <c r="D9909" s="89"/>
      <c r="E9909" s="89"/>
      <c r="F9909" s="89">
        <f>Table3[[#This Row],[Yield]]/100*(1+F9908)</f>
        <v>0</v>
      </c>
    </row>
    <row r="9910" spans="1:6" x14ac:dyDescent="0.2">
      <c r="A9910" s="88">
        <v>10978</v>
      </c>
      <c r="B9910" s="89">
        <v>247.31</v>
      </c>
      <c r="C9910" s="89">
        <f>LN(Table3[[#This Row],[Value]]/B9909)</f>
        <v>1.9022569735009478E-3</v>
      </c>
      <c r="D9910" s="89"/>
      <c r="E9910" s="89"/>
      <c r="F9910" s="89">
        <f>Table3[[#This Row],[Yield]]/100*(1+F9909)</f>
        <v>0</v>
      </c>
    </row>
    <row r="9911" spans="1:6" x14ac:dyDescent="0.2">
      <c r="A9911" s="88">
        <v>10979</v>
      </c>
      <c r="B9911" s="89">
        <v>249.58</v>
      </c>
      <c r="C9911" s="89">
        <f>LN(Table3[[#This Row],[Value]]/B9910)</f>
        <v>9.136894653341188E-3</v>
      </c>
      <c r="D9911" s="89"/>
      <c r="E9911" s="89"/>
      <c r="F9911" s="89">
        <f>Table3[[#This Row],[Yield]]/100*(1+F9910)</f>
        <v>0</v>
      </c>
    </row>
    <row r="9912" spans="1:6" x14ac:dyDescent="0.2">
      <c r="A9912" s="88">
        <v>10980</v>
      </c>
      <c r="B9912" s="89">
        <v>250.19</v>
      </c>
      <c r="C9912" s="89">
        <f>LN(Table3[[#This Row],[Value]]/B9911)</f>
        <v>2.4411241287800619E-3</v>
      </c>
      <c r="D9912" s="89"/>
      <c r="E9912" s="89"/>
      <c r="F9912" s="89">
        <f>Table3[[#This Row],[Yield]]/100*(1+F9911)</f>
        <v>0</v>
      </c>
    </row>
    <row r="9913" spans="1:6" x14ac:dyDescent="0.2">
      <c r="A9913" s="88">
        <v>10981</v>
      </c>
      <c r="B9913" s="89">
        <v>253.52</v>
      </c>
      <c r="C9913" s="89">
        <f>LN(Table3[[#This Row],[Value]]/B9912)</f>
        <v>1.3222086174176861E-2</v>
      </c>
      <c r="D9913" s="89"/>
      <c r="E9913" s="89"/>
      <c r="F9913" s="89">
        <f>Table3[[#This Row],[Yield]]/100*(1+F9912)</f>
        <v>0</v>
      </c>
    </row>
    <row r="9914" spans="1:6" x14ac:dyDescent="0.2">
      <c r="A9914" s="88">
        <v>10982</v>
      </c>
      <c r="B9914" s="89">
        <v>256.31</v>
      </c>
      <c r="C9914" s="89">
        <f>LN(Table3[[#This Row],[Value]]/B9913)</f>
        <v>1.0944934003439648E-2</v>
      </c>
      <c r="D9914" s="89"/>
      <c r="E9914" s="89"/>
      <c r="F9914" s="89">
        <f>Table3[[#This Row],[Yield]]/100*(1+F9913)</f>
        <v>0</v>
      </c>
    </row>
    <row r="9915" spans="1:6" x14ac:dyDescent="0.2">
      <c r="A9915" s="88">
        <v>10983</v>
      </c>
      <c r="B9915" s="89">
        <v>259.06</v>
      </c>
      <c r="C9915" s="89">
        <f>LN(Table3[[#This Row],[Value]]/B9914)</f>
        <v>1.0672045716005007E-2</v>
      </c>
      <c r="D9915" s="89"/>
      <c r="E9915" s="89"/>
      <c r="F9915" s="89">
        <f>Table3[[#This Row],[Yield]]/100*(1+F9914)</f>
        <v>0</v>
      </c>
    </row>
    <row r="9916" spans="1:6" x14ac:dyDescent="0.2">
      <c r="A9916" s="88">
        <v>10985</v>
      </c>
      <c r="B9916" s="89">
        <v>260.93</v>
      </c>
      <c r="C9916" s="89">
        <f>LN(Table3[[#This Row],[Value]]/B9915)</f>
        <v>7.19247701502055E-3</v>
      </c>
      <c r="D9916" s="89"/>
      <c r="E9916" s="89"/>
      <c r="F9916" s="89">
        <f>Table3[[#This Row],[Yield]]/100*(1+F9915)</f>
        <v>0</v>
      </c>
    </row>
    <row r="9917" spans="1:6" x14ac:dyDescent="0.2">
      <c r="A9917" s="88">
        <v>10986</v>
      </c>
      <c r="B9917" s="89">
        <v>257.89999999999998</v>
      </c>
      <c r="C9917" s="89">
        <f>LN(Table3[[#This Row],[Value]]/B9916)</f>
        <v>-1.1680259229831614E-2</v>
      </c>
      <c r="D9917" s="89"/>
      <c r="E9917" s="89"/>
      <c r="F9917" s="89">
        <f>Table3[[#This Row],[Yield]]/100*(1+F9916)</f>
        <v>0</v>
      </c>
    </row>
    <row r="9918" spans="1:6" x14ac:dyDescent="0.2">
      <c r="A9918" s="88">
        <v>10987</v>
      </c>
      <c r="B9918" s="89">
        <v>262.18</v>
      </c>
      <c r="C9918" s="89">
        <f>LN(Table3[[#This Row],[Value]]/B9917)</f>
        <v>1.6459377882364158E-2</v>
      </c>
      <c r="D9918" s="89"/>
      <c r="E9918" s="89"/>
      <c r="F9918" s="89">
        <f>Table3[[#This Row],[Yield]]/100*(1+F9917)</f>
        <v>0</v>
      </c>
    </row>
    <row r="9919" spans="1:6" x14ac:dyDescent="0.2">
      <c r="A9919" s="88">
        <v>10988</v>
      </c>
      <c r="B9919" s="89">
        <v>263.27999999999997</v>
      </c>
      <c r="C9919" s="89">
        <f>LN(Table3[[#This Row],[Value]]/B9918)</f>
        <v>4.1868138654210926E-3</v>
      </c>
      <c r="D9919" s="89"/>
      <c r="E9919" s="89"/>
      <c r="F9919" s="89">
        <f>Table3[[#This Row],[Yield]]/100*(1+F9918)</f>
        <v>0</v>
      </c>
    </row>
    <row r="9920" spans="1:6" x14ac:dyDescent="0.2">
      <c r="A9920" s="88">
        <v>10989</v>
      </c>
      <c r="B9920" s="89">
        <v>267.14</v>
      </c>
      <c r="C9920" s="89">
        <f>LN(Table3[[#This Row],[Value]]/B9919)</f>
        <v>1.4554760913874904E-2</v>
      </c>
      <c r="D9920" s="89"/>
      <c r="E9920" s="89"/>
      <c r="F9920" s="89">
        <f>Table3[[#This Row],[Yield]]/100*(1+F9919)</f>
        <v>0</v>
      </c>
    </row>
    <row r="9921" spans="1:6" x14ac:dyDescent="0.2">
      <c r="A9921" s="88">
        <v>10990</v>
      </c>
      <c r="B9921" s="89">
        <v>268.41000000000003</v>
      </c>
      <c r="C9921" s="89">
        <f>LN(Table3[[#This Row],[Value]]/B9920)</f>
        <v>4.742796678655156E-3</v>
      </c>
      <c r="D9921" s="89"/>
      <c r="E9921" s="89"/>
      <c r="F9921" s="89">
        <f>Table3[[#This Row],[Yield]]/100*(1+F9920)</f>
        <v>0</v>
      </c>
    </row>
    <row r="9922" spans="1:6" x14ac:dyDescent="0.2">
      <c r="A9922" s="88">
        <v>10992</v>
      </c>
      <c r="B9922" s="89">
        <v>266.54000000000002</v>
      </c>
      <c r="C9922" s="89">
        <f>LN(Table3[[#This Row],[Value]]/B9921)</f>
        <v>-6.9913360760333757E-3</v>
      </c>
      <c r="D9922" s="89"/>
      <c r="E9922" s="89"/>
      <c r="F9922" s="89">
        <f>Table3[[#This Row],[Yield]]/100*(1+F9921)</f>
        <v>0</v>
      </c>
    </row>
    <row r="9923" spans="1:6" x14ac:dyDescent="0.2">
      <c r="A9923" s="88">
        <v>10993</v>
      </c>
      <c r="B9923" s="89">
        <v>268.48</v>
      </c>
      <c r="C9923" s="89">
        <f>LN(Table3[[#This Row],[Value]]/B9922)</f>
        <v>7.2520971272605188E-3</v>
      </c>
      <c r="D9923" s="89"/>
      <c r="E9923" s="89"/>
      <c r="F9923" s="89">
        <f>Table3[[#This Row],[Yield]]/100*(1+F9922)</f>
        <v>0</v>
      </c>
    </row>
    <row r="9924" spans="1:6" x14ac:dyDescent="0.2">
      <c r="A9924" s="88">
        <v>10994</v>
      </c>
      <c r="B9924" s="89">
        <v>272.06</v>
      </c>
      <c r="C9924" s="89">
        <f>LN(Table3[[#This Row],[Value]]/B9923)</f>
        <v>1.3246206926442494E-2</v>
      </c>
      <c r="D9924" s="89"/>
      <c r="E9924" s="89"/>
      <c r="F9924" s="89">
        <f>Table3[[#This Row],[Yield]]/100*(1+F9923)</f>
        <v>0</v>
      </c>
    </row>
    <row r="9925" spans="1:6" x14ac:dyDescent="0.2">
      <c r="A9925" s="88">
        <v>10995</v>
      </c>
      <c r="B9925" s="89">
        <v>268.56</v>
      </c>
      <c r="C9925" s="89">
        <f>LN(Table3[[#This Row],[Value]]/B9924)</f>
        <v>-1.2948277533504485E-2</v>
      </c>
      <c r="D9925" s="89"/>
      <c r="E9925" s="89"/>
      <c r="F9925" s="89">
        <f>Table3[[#This Row],[Yield]]/100*(1+F9924)</f>
        <v>0</v>
      </c>
    </row>
    <row r="9926" spans="1:6" x14ac:dyDescent="0.2">
      <c r="A9926" s="88">
        <v>10996</v>
      </c>
      <c r="B9926" s="89">
        <v>267.82</v>
      </c>
      <c r="C9926" s="89">
        <f>LN(Table3[[#This Row],[Value]]/B9925)</f>
        <v>-2.7592396043594324E-3</v>
      </c>
      <c r="D9926" s="89"/>
      <c r="E9926" s="89"/>
      <c r="F9926" s="89">
        <f>Table3[[#This Row],[Yield]]/100*(1+F9925)</f>
        <v>0</v>
      </c>
    </row>
    <row r="9927" spans="1:6" x14ac:dyDescent="0.2">
      <c r="A9927" s="88">
        <v>10997</v>
      </c>
      <c r="B9927" s="89">
        <v>269.77999999999997</v>
      </c>
      <c r="C9927" s="89">
        <f>LN(Table3[[#This Row],[Value]]/B9926)</f>
        <v>7.2916989741135191E-3</v>
      </c>
      <c r="D9927" s="89"/>
      <c r="E9927" s="89"/>
      <c r="F9927" s="89">
        <f>Table3[[#This Row],[Yield]]/100*(1+F9926)</f>
        <v>0</v>
      </c>
    </row>
    <row r="9928" spans="1:6" x14ac:dyDescent="0.2">
      <c r="A9928" s="88">
        <v>10999</v>
      </c>
      <c r="B9928" s="89">
        <v>268.56</v>
      </c>
      <c r="C9928" s="89">
        <f>LN(Table3[[#This Row],[Value]]/B9927)</f>
        <v>-4.5324593697540468E-3</v>
      </c>
      <c r="D9928" s="89"/>
      <c r="E9928" s="89"/>
      <c r="F9928" s="89">
        <f>Table3[[#This Row],[Yield]]/100*(1+F9927)</f>
        <v>0</v>
      </c>
    </row>
    <row r="9929" spans="1:6" x14ac:dyDescent="0.2">
      <c r="A9929" s="88">
        <v>11000</v>
      </c>
      <c r="B9929" s="89">
        <v>271.05</v>
      </c>
      <c r="C9929" s="89">
        <f>LN(Table3[[#This Row],[Value]]/B9928)</f>
        <v>9.228953034567668E-3</v>
      </c>
      <c r="D9929" s="89"/>
      <c r="E9929" s="89"/>
      <c r="F9929" s="89">
        <f>Table3[[#This Row],[Yield]]/100*(1+F9928)</f>
        <v>0</v>
      </c>
    </row>
    <row r="9930" spans="1:6" x14ac:dyDescent="0.2">
      <c r="A9930" s="88">
        <v>11002</v>
      </c>
      <c r="B9930" s="89">
        <v>272.27</v>
      </c>
      <c r="C9930" s="89">
        <f>LN(Table3[[#This Row],[Value]]/B9929)</f>
        <v>4.4909153001736618E-3</v>
      </c>
      <c r="D9930" s="89"/>
      <c r="E9930" s="89"/>
      <c r="F9930" s="89">
        <f>Table3[[#This Row],[Yield]]/100*(1+F9929)</f>
        <v>0</v>
      </c>
    </row>
    <row r="9931" spans="1:6" x14ac:dyDescent="0.2">
      <c r="A9931" s="88">
        <v>11003</v>
      </c>
      <c r="B9931" s="89">
        <v>271.52</v>
      </c>
      <c r="C9931" s="89">
        <f>LN(Table3[[#This Row],[Value]]/B9930)</f>
        <v>-2.7584195206047223E-3</v>
      </c>
      <c r="D9931" s="89"/>
      <c r="E9931" s="89"/>
      <c r="F9931" s="89">
        <f>Table3[[#This Row],[Yield]]/100*(1+F9930)</f>
        <v>0</v>
      </c>
    </row>
    <row r="9932" spans="1:6" x14ac:dyDescent="0.2">
      <c r="A9932" s="88">
        <v>11004</v>
      </c>
      <c r="B9932" s="89">
        <v>269.25</v>
      </c>
      <c r="C9932" s="89">
        <f>LN(Table3[[#This Row],[Value]]/B9931)</f>
        <v>-8.395485449418141E-3</v>
      </c>
      <c r="D9932" s="89"/>
      <c r="E9932" s="89"/>
      <c r="F9932" s="89">
        <f>Table3[[#This Row],[Yield]]/100*(1+F9931)</f>
        <v>0</v>
      </c>
    </row>
    <row r="9933" spans="1:6" x14ac:dyDescent="0.2">
      <c r="A9933" s="88">
        <v>11006</v>
      </c>
      <c r="B9933" s="89">
        <v>270.54000000000002</v>
      </c>
      <c r="C9933" s="89">
        <f>LN(Table3[[#This Row],[Value]]/B9932)</f>
        <v>4.7796456245499646E-3</v>
      </c>
      <c r="D9933" s="89"/>
      <c r="E9933" s="89"/>
      <c r="F9933" s="89">
        <f>Table3[[#This Row],[Yield]]/100*(1+F9932)</f>
        <v>0</v>
      </c>
    </row>
    <row r="9934" spans="1:6" x14ac:dyDescent="0.2">
      <c r="A9934" s="88">
        <v>11007</v>
      </c>
      <c r="B9934" s="89">
        <v>270.73</v>
      </c>
      <c r="C9934" s="89">
        <f>LN(Table3[[#This Row],[Value]]/B9933)</f>
        <v>7.0205260887882637E-4</v>
      </c>
      <c r="D9934" s="89"/>
      <c r="E9934" s="89"/>
      <c r="F9934" s="89">
        <f>Table3[[#This Row],[Yield]]/100*(1+F9933)</f>
        <v>0</v>
      </c>
    </row>
    <row r="9935" spans="1:6" x14ac:dyDescent="0.2">
      <c r="A9935" s="88">
        <v>11008</v>
      </c>
      <c r="B9935" s="89">
        <v>268.45999999999998</v>
      </c>
      <c r="C9935" s="89">
        <f>LN(Table3[[#This Row],[Value]]/B9934)</f>
        <v>-8.4200872104367112E-3</v>
      </c>
      <c r="D9935" s="89"/>
      <c r="E9935" s="89"/>
      <c r="F9935" s="89">
        <f>Table3[[#This Row],[Yield]]/100*(1+F9934)</f>
        <v>0</v>
      </c>
    </row>
    <row r="9936" spans="1:6" x14ac:dyDescent="0.2">
      <c r="A9936" s="88">
        <v>11009</v>
      </c>
      <c r="B9936" s="89">
        <v>263.41000000000003</v>
      </c>
      <c r="C9936" s="89">
        <f>LN(Table3[[#This Row],[Value]]/B9935)</f>
        <v>-1.8990173398830652E-2</v>
      </c>
      <c r="D9936" s="89"/>
      <c r="E9936" s="89"/>
      <c r="F9936" s="89">
        <f>Table3[[#This Row],[Yield]]/100*(1+F9935)</f>
        <v>0</v>
      </c>
    </row>
    <row r="9937" spans="1:6" x14ac:dyDescent="0.2">
      <c r="A9937" s="88">
        <v>11010</v>
      </c>
      <c r="B9937" s="89">
        <v>265.81</v>
      </c>
      <c r="C9937" s="89">
        <f>LN(Table3[[#This Row],[Value]]/B9936)</f>
        <v>9.0700141831709345E-3</v>
      </c>
      <c r="D9937" s="89"/>
      <c r="E9937" s="89"/>
      <c r="F9937" s="89">
        <f>Table3[[#This Row],[Yield]]/100*(1+F9936)</f>
        <v>0</v>
      </c>
    </row>
    <row r="9938" spans="1:6" x14ac:dyDescent="0.2">
      <c r="A9938" s="88">
        <v>11013</v>
      </c>
      <c r="B9938" s="89">
        <v>262.47000000000003</v>
      </c>
      <c r="C9938" s="89">
        <f>LN(Table3[[#This Row],[Value]]/B9937)</f>
        <v>-1.2644978057547284E-2</v>
      </c>
      <c r="D9938" s="89"/>
      <c r="E9938" s="89"/>
      <c r="F9938" s="89">
        <f>Table3[[#This Row],[Yield]]/100*(1+F9937)</f>
        <v>0</v>
      </c>
    </row>
    <row r="9939" spans="1:6" x14ac:dyDescent="0.2">
      <c r="A9939" s="88">
        <v>11014</v>
      </c>
      <c r="B9939" s="89">
        <v>262.8</v>
      </c>
      <c r="C9939" s="89">
        <f>LN(Table3[[#This Row],[Value]]/B9938)</f>
        <v>1.2564968241725782E-3</v>
      </c>
      <c r="D9939" s="89"/>
      <c r="E9939" s="89"/>
      <c r="F9939" s="89">
        <f>Table3[[#This Row],[Yield]]/100*(1+F9938)</f>
        <v>0</v>
      </c>
    </row>
    <row r="9940" spans="1:6" x14ac:dyDescent="0.2">
      <c r="A9940" s="88">
        <v>11015</v>
      </c>
      <c r="B9940" s="89">
        <v>269.06</v>
      </c>
      <c r="C9940" s="89">
        <f>LN(Table3[[#This Row],[Value]]/B9939)</f>
        <v>2.3541116446941374E-2</v>
      </c>
      <c r="D9940" s="89"/>
      <c r="E9940" s="89"/>
      <c r="F9940" s="89">
        <f>Table3[[#This Row],[Yield]]/100*(1+F9939)</f>
        <v>0</v>
      </c>
    </row>
    <row r="9941" spans="1:6" x14ac:dyDescent="0.2">
      <c r="A9941" s="88">
        <v>11016</v>
      </c>
      <c r="B9941" s="89">
        <v>269.39</v>
      </c>
      <c r="C9941" s="89">
        <f>LN(Table3[[#This Row],[Value]]/B9940)</f>
        <v>1.2257407050500384E-3</v>
      </c>
      <c r="D9941" s="89"/>
      <c r="E9941" s="89"/>
      <c r="F9941" s="89">
        <f>Table3[[#This Row],[Yield]]/100*(1+F9940)</f>
        <v>0</v>
      </c>
    </row>
    <row r="9942" spans="1:6" x14ac:dyDescent="0.2">
      <c r="A9942" s="88">
        <v>11017</v>
      </c>
      <c r="B9942" s="89">
        <v>271.11</v>
      </c>
      <c r="C9942" s="89">
        <f>LN(Table3[[#This Row],[Value]]/B9941)</f>
        <v>6.3644988195272678E-3</v>
      </c>
      <c r="D9942" s="89"/>
      <c r="E9942" s="89"/>
      <c r="F9942" s="89">
        <f>Table3[[#This Row],[Yield]]/100*(1+F9941)</f>
        <v>0</v>
      </c>
    </row>
    <row r="9943" spans="1:6" x14ac:dyDescent="0.2">
      <c r="A9943" s="88">
        <v>11018</v>
      </c>
      <c r="B9943" s="89">
        <v>273.24</v>
      </c>
      <c r="C9943" s="89">
        <f>LN(Table3[[#This Row],[Value]]/B9942)</f>
        <v>7.8258872816744894E-3</v>
      </c>
      <c r="D9943" s="89"/>
      <c r="E9943" s="89"/>
      <c r="F9943" s="89">
        <f>Table3[[#This Row],[Yield]]/100*(1+F9942)</f>
        <v>0</v>
      </c>
    </row>
    <row r="9944" spans="1:6" x14ac:dyDescent="0.2">
      <c r="A9944" s="88">
        <v>11020</v>
      </c>
      <c r="B9944" s="89">
        <v>271.11</v>
      </c>
      <c r="C9944" s="89">
        <f>LN(Table3[[#This Row],[Value]]/B9943)</f>
        <v>-7.8258872816744356E-3</v>
      </c>
      <c r="D9944" s="89"/>
      <c r="E9944" s="89"/>
      <c r="F9944" s="89">
        <f>Table3[[#This Row],[Yield]]/100*(1+F9943)</f>
        <v>0</v>
      </c>
    </row>
    <row r="9945" spans="1:6" x14ac:dyDescent="0.2">
      <c r="A9945" s="88">
        <v>11021</v>
      </c>
      <c r="B9945" s="89">
        <v>273.51</v>
      </c>
      <c r="C9945" s="89">
        <f>LN(Table3[[#This Row],[Value]]/B9944)</f>
        <v>8.8135416829469362E-3</v>
      </c>
      <c r="D9945" s="89"/>
      <c r="E9945" s="89"/>
      <c r="F9945" s="89">
        <f>Table3[[#This Row],[Yield]]/100*(1+F9944)</f>
        <v>0</v>
      </c>
    </row>
    <row r="9946" spans="1:6" x14ac:dyDescent="0.2">
      <c r="A9946" s="88">
        <v>11022</v>
      </c>
      <c r="B9946" s="89">
        <v>270.58999999999997</v>
      </c>
      <c r="C9946" s="89">
        <f>LN(Table3[[#This Row],[Value]]/B9945)</f>
        <v>-1.0733424126086921E-2</v>
      </c>
      <c r="D9946" s="89"/>
      <c r="E9946" s="89"/>
      <c r="F9946" s="89">
        <f>Table3[[#This Row],[Yield]]/100*(1+F9945)</f>
        <v>0</v>
      </c>
    </row>
    <row r="9947" spans="1:6" x14ac:dyDescent="0.2">
      <c r="A9947" s="88">
        <v>11023</v>
      </c>
      <c r="B9947" s="89">
        <v>274.51</v>
      </c>
      <c r="C9947" s="89">
        <f>LN(Table3[[#This Row],[Value]]/B9946)</f>
        <v>1.4382930019694795E-2</v>
      </c>
      <c r="D9947" s="89"/>
      <c r="E9947" s="89"/>
      <c r="F9947" s="89">
        <f>Table3[[#This Row],[Yield]]/100*(1+F9946)</f>
        <v>0</v>
      </c>
    </row>
    <row r="9948" spans="1:6" x14ac:dyDescent="0.2">
      <c r="A9948" s="88">
        <v>11024</v>
      </c>
      <c r="B9948" s="89">
        <v>275.57</v>
      </c>
      <c r="C9948" s="89">
        <f>LN(Table3[[#This Row],[Value]]/B9947)</f>
        <v>3.8539896452716655E-3</v>
      </c>
      <c r="D9948" s="89"/>
      <c r="E9948" s="89"/>
      <c r="F9948" s="89">
        <f>Table3[[#This Row],[Yield]]/100*(1+F9947)</f>
        <v>0</v>
      </c>
    </row>
    <row r="9949" spans="1:6" x14ac:dyDescent="0.2">
      <c r="A9949" s="88">
        <v>11025</v>
      </c>
      <c r="B9949" s="89">
        <v>275.45999999999998</v>
      </c>
      <c r="C9949" s="89">
        <f>LN(Table3[[#This Row],[Value]]/B9948)</f>
        <v>-3.9925231461513348E-4</v>
      </c>
      <c r="D9949" s="89"/>
      <c r="E9949" s="89"/>
      <c r="F9949" s="89">
        <f>Table3[[#This Row],[Yield]]/100*(1+F9948)</f>
        <v>0</v>
      </c>
    </row>
    <row r="9950" spans="1:6" x14ac:dyDescent="0.2">
      <c r="A9950" s="88">
        <v>11027</v>
      </c>
      <c r="B9950" s="89">
        <v>276.85000000000002</v>
      </c>
      <c r="C9950" s="89">
        <f>LN(Table3[[#This Row],[Value]]/B9949)</f>
        <v>5.0334157797906776E-3</v>
      </c>
      <c r="D9950" s="89"/>
      <c r="E9950" s="89"/>
      <c r="F9950" s="89">
        <f>Table3[[#This Row],[Yield]]/100*(1+F9949)</f>
        <v>0</v>
      </c>
    </row>
    <row r="9951" spans="1:6" x14ac:dyDescent="0.2">
      <c r="A9951" s="88">
        <v>11028</v>
      </c>
      <c r="B9951" s="89">
        <v>276.25</v>
      </c>
      <c r="C9951" s="89">
        <f>LN(Table3[[#This Row],[Value]]/B9950)</f>
        <v>-2.1695904370136986E-3</v>
      </c>
      <c r="D9951" s="89"/>
      <c r="E9951" s="89"/>
      <c r="F9951" s="89">
        <f>Table3[[#This Row],[Yield]]/100*(1+F9950)</f>
        <v>0</v>
      </c>
    </row>
    <row r="9952" spans="1:6" x14ac:dyDescent="0.2">
      <c r="A9952" s="88">
        <v>11029</v>
      </c>
      <c r="B9952" s="89">
        <v>272.13</v>
      </c>
      <c r="C9952" s="89">
        <f>LN(Table3[[#This Row],[Value]]/B9951)</f>
        <v>-1.5026359537000173E-2</v>
      </c>
      <c r="D9952" s="89"/>
      <c r="E9952" s="89"/>
      <c r="F9952" s="89">
        <f>Table3[[#This Row],[Yield]]/100*(1+F9951)</f>
        <v>0</v>
      </c>
    </row>
    <row r="9953" spans="1:6" x14ac:dyDescent="0.2">
      <c r="A9953" s="88">
        <v>11030</v>
      </c>
      <c r="B9953" s="89">
        <v>273.47000000000003</v>
      </c>
      <c r="C9953" s="89">
        <f>LN(Table3[[#This Row],[Value]]/B9952)</f>
        <v>4.9120333368778109E-3</v>
      </c>
      <c r="D9953" s="89"/>
      <c r="E9953" s="89"/>
      <c r="F9953" s="89">
        <f>Table3[[#This Row],[Yield]]/100*(1+F9952)</f>
        <v>0</v>
      </c>
    </row>
    <row r="9954" spans="1:6" x14ac:dyDescent="0.2">
      <c r="A9954" s="88">
        <v>11031</v>
      </c>
      <c r="B9954" s="89">
        <v>271.33999999999997</v>
      </c>
      <c r="C9954" s="89">
        <f>LN(Table3[[#This Row],[Value]]/B9953)</f>
        <v>-7.8192795746777986E-3</v>
      </c>
      <c r="D9954" s="89"/>
      <c r="E9954" s="89"/>
      <c r="F9954" s="89">
        <f>Table3[[#This Row],[Yield]]/100*(1+F9953)</f>
        <v>0</v>
      </c>
    </row>
    <row r="9955" spans="1:6" x14ac:dyDescent="0.2">
      <c r="A9955" s="88">
        <v>11032</v>
      </c>
      <c r="B9955" s="89">
        <v>270.25</v>
      </c>
      <c r="C9955" s="89">
        <f>LN(Table3[[#This Row],[Value]]/B9954)</f>
        <v>-4.0251905378447988E-3</v>
      </c>
      <c r="D9955" s="89"/>
      <c r="E9955" s="89"/>
      <c r="F9955" s="89">
        <f>Table3[[#This Row],[Yield]]/100*(1+F9954)</f>
        <v>0</v>
      </c>
    </row>
    <row r="9956" spans="1:6" x14ac:dyDescent="0.2">
      <c r="A9956" s="88">
        <v>11034</v>
      </c>
      <c r="B9956" s="89">
        <v>274.26</v>
      </c>
      <c r="C9956" s="89">
        <f>LN(Table3[[#This Row],[Value]]/B9955)</f>
        <v>1.4729105052390216E-2</v>
      </c>
      <c r="D9956" s="89"/>
      <c r="E9956" s="89"/>
      <c r="F9956" s="89">
        <f>Table3[[#This Row],[Yield]]/100*(1+F9955)</f>
        <v>0</v>
      </c>
    </row>
    <row r="9957" spans="1:6" x14ac:dyDescent="0.2">
      <c r="A9957" s="88">
        <v>11035</v>
      </c>
      <c r="B9957" s="89">
        <v>277.27</v>
      </c>
      <c r="C9957" s="89">
        <f>LN(Table3[[#This Row],[Value]]/B9956)</f>
        <v>1.091519911743051E-2</v>
      </c>
      <c r="D9957" s="89"/>
      <c r="E9957" s="89"/>
      <c r="F9957" s="89">
        <f>Table3[[#This Row],[Yield]]/100*(1+F9956)</f>
        <v>0</v>
      </c>
    </row>
    <row r="9958" spans="1:6" x14ac:dyDescent="0.2">
      <c r="A9958" s="88">
        <v>11036</v>
      </c>
      <c r="B9958" s="89">
        <v>277.88</v>
      </c>
      <c r="C9958" s="89">
        <f>LN(Table3[[#This Row],[Value]]/B9957)</f>
        <v>2.1976051355417051E-3</v>
      </c>
      <c r="D9958" s="89"/>
      <c r="E9958" s="89"/>
      <c r="F9958" s="89">
        <f>Table3[[#This Row],[Yield]]/100*(1+F9957)</f>
        <v>0</v>
      </c>
    </row>
    <row r="9959" spans="1:6" x14ac:dyDescent="0.2">
      <c r="A9959" s="88">
        <v>11037</v>
      </c>
      <c r="B9959" s="89">
        <v>279.41000000000003</v>
      </c>
      <c r="C9959" s="89">
        <f>LN(Table3[[#This Row],[Value]]/B9958)</f>
        <v>5.4908713383724833E-3</v>
      </c>
      <c r="D9959" s="89"/>
      <c r="E9959" s="89"/>
      <c r="F9959" s="89">
        <f>Table3[[#This Row],[Yield]]/100*(1+F9958)</f>
        <v>0</v>
      </c>
    </row>
    <row r="9960" spans="1:6" x14ac:dyDescent="0.2">
      <c r="A9960" s="88">
        <v>11038</v>
      </c>
      <c r="B9960" s="89">
        <v>280.55</v>
      </c>
      <c r="C9960" s="89">
        <f>LN(Table3[[#This Row],[Value]]/B9959)</f>
        <v>4.0717250339285466E-3</v>
      </c>
      <c r="D9960" s="89"/>
      <c r="E9960" s="89"/>
      <c r="F9960" s="89">
        <f>Table3[[#This Row],[Yield]]/100*(1+F9959)</f>
        <v>0</v>
      </c>
    </row>
    <row r="9961" spans="1:6" x14ac:dyDescent="0.2">
      <c r="A9961" s="88">
        <v>11039</v>
      </c>
      <c r="B9961" s="89">
        <v>276.43</v>
      </c>
      <c r="C9961" s="89">
        <f>LN(Table3[[#This Row],[Value]]/B9960)</f>
        <v>-1.4794337843109677E-2</v>
      </c>
      <c r="D9961" s="89"/>
      <c r="E9961" s="89"/>
      <c r="F9961" s="89">
        <f>Table3[[#This Row],[Yield]]/100*(1+F9960)</f>
        <v>0</v>
      </c>
    </row>
    <row r="9962" spans="1:6" x14ac:dyDescent="0.2">
      <c r="A9962" s="88">
        <v>11041</v>
      </c>
      <c r="B9962" s="89">
        <v>279.11</v>
      </c>
      <c r="C9962" s="89">
        <f>LN(Table3[[#This Row],[Value]]/B9961)</f>
        <v>9.6483449983549661E-3</v>
      </c>
      <c r="D9962" s="89"/>
      <c r="E9962" s="89"/>
      <c r="F9962" s="89">
        <f>Table3[[#This Row],[Yield]]/100*(1+F9961)</f>
        <v>0</v>
      </c>
    </row>
    <row r="9963" spans="1:6" x14ac:dyDescent="0.2">
      <c r="A9963" s="88">
        <v>11042</v>
      </c>
      <c r="B9963" s="89">
        <v>280.5</v>
      </c>
      <c r="C9963" s="89">
        <f>LN(Table3[[#This Row],[Value]]/B9962)</f>
        <v>4.9677556105245969E-3</v>
      </c>
      <c r="D9963" s="89"/>
      <c r="E9963" s="89"/>
      <c r="F9963" s="89">
        <f>Table3[[#This Row],[Yield]]/100*(1+F9962)</f>
        <v>0</v>
      </c>
    </row>
    <row r="9964" spans="1:6" x14ac:dyDescent="0.2">
      <c r="A9964" s="88">
        <v>11043</v>
      </c>
      <c r="B9964" s="89">
        <v>283.22000000000003</v>
      </c>
      <c r="C9964" s="89">
        <f>LN(Table3[[#This Row],[Value]]/B9963)</f>
        <v>9.6502558321617683E-3</v>
      </c>
      <c r="D9964" s="89"/>
      <c r="E9964" s="89"/>
      <c r="F9964" s="89">
        <f>Table3[[#This Row],[Yield]]/100*(1+F9963)</f>
        <v>0</v>
      </c>
    </row>
    <row r="9965" spans="1:6" x14ac:dyDescent="0.2">
      <c r="A9965" s="88">
        <v>11044</v>
      </c>
      <c r="B9965" s="89">
        <v>281.63</v>
      </c>
      <c r="C9965" s="89">
        <f>LN(Table3[[#This Row],[Value]]/B9964)</f>
        <v>-5.6298280944696013E-3</v>
      </c>
      <c r="D9965" s="89"/>
      <c r="E9965" s="89"/>
      <c r="F9965" s="89">
        <f>Table3[[#This Row],[Yield]]/100*(1+F9964)</f>
        <v>0</v>
      </c>
    </row>
    <row r="9966" spans="1:6" x14ac:dyDescent="0.2">
      <c r="A9966" s="88">
        <v>11045</v>
      </c>
      <c r="B9966" s="89">
        <v>283.85000000000002</v>
      </c>
      <c r="C9966" s="89">
        <f>LN(Table3[[#This Row],[Value]]/B9965)</f>
        <v>7.8517769162921112E-3</v>
      </c>
      <c r="D9966" s="89"/>
      <c r="E9966" s="89"/>
      <c r="F9966" s="89">
        <f>Table3[[#This Row],[Yield]]/100*(1+F9965)</f>
        <v>0</v>
      </c>
    </row>
    <row r="9967" spans="1:6" x14ac:dyDescent="0.2">
      <c r="A9967" s="88">
        <v>11046</v>
      </c>
      <c r="B9967" s="89">
        <v>286.19</v>
      </c>
      <c r="C9967" s="89">
        <f>LN(Table3[[#This Row],[Value]]/B9966)</f>
        <v>8.2099962941997884E-3</v>
      </c>
      <c r="D9967" s="89"/>
      <c r="E9967" s="89"/>
      <c r="F9967" s="89">
        <f>Table3[[#This Row],[Yield]]/100*(1+F9966)</f>
        <v>0</v>
      </c>
    </row>
    <row r="9968" spans="1:6" x14ac:dyDescent="0.2">
      <c r="A9968" s="88">
        <v>11048</v>
      </c>
      <c r="B9968" s="89">
        <v>286.10000000000002</v>
      </c>
      <c r="C9968" s="89">
        <f>LN(Table3[[#This Row],[Value]]/B9967)</f>
        <v>-3.1452585487054248E-4</v>
      </c>
      <c r="D9968" s="89"/>
      <c r="E9968" s="89"/>
      <c r="F9968" s="89">
        <f>Table3[[#This Row],[Yield]]/100*(1+F9967)</f>
        <v>0</v>
      </c>
    </row>
    <row r="9969" spans="1:6" x14ac:dyDescent="0.2">
      <c r="A9969" s="88">
        <v>11049</v>
      </c>
      <c r="B9969" s="89">
        <v>287.11</v>
      </c>
      <c r="C9969" s="89">
        <f>LN(Table3[[#This Row],[Value]]/B9968)</f>
        <v>3.5240175336797904E-3</v>
      </c>
      <c r="D9969" s="89"/>
      <c r="E9969" s="89"/>
      <c r="F9969" s="89">
        <f>Table3[[#This Row],[Yield]]/100*(1+F9968)</f>
        <v>0</v>
      </c>
    </row>
    <row r="9970" spans="1:6" x14ac:dyDescent="0.2">
      <c r="A9970" s="88">
        <v>11050</v>
      </c>
      <c r="B9970" s="89">
        <v>285.27</v>
      </c>
      <c r="C9970" s="89">
        <f>LN(Table3[[#This Row],[Value]]/B9969)</f>
        <v>-6.4293173702820432E-3</v>
      </c>
      <c r="D9970" s="89"/>
      <c r="E9970" s="89"/>
      <c r="F9970" s="89">
        <f>Table3[[#This Row],[Yield]]/100*(1+F9969)</f>
        <v>0</v>
      </c>
    </row>
    <row r="9971" spans="1:6" x14ac:dyDescent="0.2">
      <c r="A9971" s="88">
        <v>11051</v>
      </c>
      <c r="B9971" s="89">
        <v>285.77</v>
      </c>
      <c r="C9971" s="89">
        <f>LN(Table3[[#This Row],[Value]]/B9970)</f>
        <v>1.7511912572776938E-3</v>
      </c>
      <c r="D9971" s="89"/>
      <c r="E9971" s="89"/>
      <c r="F9971" s="89">
        <f>Table3[[#This Row],[Yield]]/100*(1+F9970)</f>
        <v>0</v>
      </c>
    </row>
    <row r="9972" spans="1:6" x14ac:dyDescent="0.2">
      <c r="A9972" s="88">
        <v>11052</v>
      </c>
      <c r="B9972" s="89">
        <v>288.35000000000002</v>
      </c>
      <c r="C9972" s="89">
        <f>LN(Table3[[#This Row],[Value]]/B9971)</f>
        <v>8.9877285846815067E-3</v>
      </c>
      <c r="D9972" s="89"/>
      <c r="E9972" s="89"/>
      <c r="F9972" s="89">
        <f>Table3[[#This Row],[Yield]]/100*(1+F9971)</f>
        <v>0</v>
      </c>
    </row>
    <row r="9973" spans="1:6" x14ac:dyDescent="0.2">
      <c r="A9973" s="88">
        <v>11053</v>
      </c>
      <c r="B9973" s="89">
        <v>289.95999999999998</v>
      </c>
      <c r="C9973" s="89">
        <f>LN(Table3[[#This Row],[Value]]/B9972)</f>
        <v>5.5679623712551838E-3</v>
      </c>
      <c r="D9973" s="89"/>
      <c r="E9973" s="89"/>
      <c r="F9973" s="89">
        <f>Table3[[#This Row],[Yield]]/100*(1+F9972)</f>
        <v>0</v>
      </c>
    </row>
    <row r="9974" spans="1:6" x14ac:dyDescent="0.2">
      <c r="A9974" s="88">
        <v>11055</v>
      </c>
      <c r="B9974" s="89">
        <v>290.19</v>
      </c>
      <c r="C9974" s="89">
        <f>LN(Table3[[#This Row],[Value]]/B9973)</f>
        <v>7.9289842988841555E-4</v>
      </c>
      <c r="D9974" s="89"/>
      <c r="E9974" s="89"/>
      <c r="F9974" s="89">
        <f>Table3[[#This Row],[Yield]]/100*(1+F9973)</f>
        <v>0</v>
      </c>
    </row>
    <row r="9975" spans="1:6" x14ac:dyDescent="0.2">
      <c r="A9975" s="88">
        <v>11056</v>
      </c>
      <c r="B9975" s="89">
        <v>288.36</v>
      </c>
      <c r="C9975" s="89">
        <f>LN(Table3[[#This Row],[Value]]/B9974)</f>
        <v>-6.3261813261874435E-3</v>
      </c>
      <c r="D9975" s="89"/>
      <c r="E9975" s="89"/>
      <c r="F9975" s="89">
        <f>Table3[[#This Row],[Yield]]/100*(1+F9974)</f>
        <v>0</v>
      </c>
    </row>
    <row r="9976" spans="1:6" x14ac:dyDescent="0.2">
      <c r="A9976" s="88">
        <v>11057</v>
      </c>
      <c r="B9976" s="89">
        <v>291.14999999999998</v>
      </c>
      <c r="C9976" s="89">
        <f>LN(Table3[[#This Row],[Value]]/B9975)</f>
        <v>9.6288987467510675E-3</v>
      </c>
      <c r="D9976" s="89"/>
      <c r="E9976" s="89"/>
      <c r="F9976" s="89">
        <f>Table3[[#This Row],[Yield]]/100*(1+F9975)</f>
        <v>0</v>
      </c>
    </row>
    <row r="9977" spans="1:6" x14ac:dyDescent="0.2">
      <c r="A9977" s="88">
        <v>11058</v>
      </c>
      <c r="B9977" s="89">
        <v>292.19</v>
      </c>
      <c r="C9977" s="89">
        <f>LN(Table3[[#This Row],[Value]]/B9976)</f>
        <v>3.5656773130062782E-3</v>
      </c>
      <c r="D9977" s="89"/>
      <c r="E9977" s="89"/>
      <c r="F9977" s="89">
        <f>Table3[[#This Row],[Yield]]/100*(1+F9976)</f>
        <v>0</v>
      </c>
    </row>
    <row r="9978" spans="1:6" x14ac:dyDescent="0.2">
      <c r="A9978" s="88">
        <v>11059</v>
      </c>
      <c r="B9978" s="89">
        <v>292.64999999999998</v>
      </c>
      <c r="C9978" s="89">
        <f>LN(Table3[[#This Row],[Value]]/B9977)</f>
        <v>1.5730801410947333E-3</v>
      </c>
      <c r="D9978" s="89"/>
      <c r="E9978" s="89"/>
      <c r="F9978" s="89">
        <f>Table3[[#This Row],[Yield]]/100*(1+F9977)</f>
        <v>0</v>
      </c>
    </row>
    <row r="9979" spans="1:6" x14ac:dyDescent="0.2">
      <c r="A9979" s="88">
        <v>11060</v>
      </c>
      <c r="B9979" s="89">
        <v>293.43</v>
      </c>
      <c r="C9979" s="89">
        <f>LN(Table3[[#This Row],[Value]]/B9978)</f>
        <v>2.6617542332814949E-3</v>
      </c>
      <c r="D9979" s="89"/>
      <c r="E9979" s="89"/>
      <c r="F9979" s="89">
        <f>Table3[[#This Row],[Yield]]/100*(1+F9978)</f>
        <v>0</v>
      </c>
    </row>
    <row r="9980" spans="1:6" x14ac:dyDescent="0.2">
      <c r="A9980" s="88">
        <v>11062</v>
      </c>
      <c r="B9980" s="89">
        <v>293.18</v>
      </c>
      <c r="C9980" s="89">
        <f>LN(Table3[[#This Row],[Value]]/B9979)</f>
        <v>-8.5235510862615447E-4</v>
      </c>
      <c r="D9980" s="89"/>
      <c r="E9980" s="89"/>
      <c r="F9980" s="89">
        <f>Table3[[#This Row],[Yield]]/100*(1+F9979)</f>
        <v>0</v>
      </c>
    </row>
    <row r="9981" spans="1:6" x14ac:dyDescent="0.2">
      <c r="A9981" s="88">
        <v>11063</v>
      </c>
      <c r="B9981" s="89">
        <v>293.26</v>
      </c>
      <c r="C9981" s="89">
        <f>LN(Table3[[#This Row],[Value]]/B9980)</f>
        <v>2.7283268704803736E-4</v>
      </c>
      <c r="D9981" s="89"/>
      <c r="E9981" s="89"/>
      <c r="F9981" s="89">
        <f>Table3[[#This Row],[Yield]]/100*(1+F9980)</f>
        <v>0</v>
      </c>
    </row>
    <row r="9982" spans="1:6" x14ac:dyDescent="0.2">
      <c r="A9982" s="88">
        <v>11064</v>
      </c>
      <c r="B9982" s="89">
        <v>292.2</v>
      </c>
      <c r="C9982" s="89">
        <f>LN(Table3[[#This Row],[Value]]/B9981)</f>
        <v>-3.6210882323340597E-3</v>
      </c>
      <c r="D9982" s="89"/>
      <c r="E9982" s="89"/>
      <c r="F9982" s="89">
        <f>Table3[[#This Row],[Yield]]/100*(1+F9981)</f>
        <v>0</v>
      </c>
    </row>
    <row r="9983" spans="1:6" x14ac:dyDescent="0.2">
      <c r="A9983" s="88">
        <v>11065</v>
      </c>
      <c r="B9983" s="89">
        <v>294.07</v>
      </c>
      <c r="C9983" s="89">
        <f>LN(Table3[[#This Row],[Value]]/B9982)</f>
        <v>6.3793349200049563E-3</v>
      </c>
      <c r="D9983" s="89"/>
      <c r="E9983" s="89"/>
      <c r="F9983" s="89">
        <f>Table3[[#This Row],[Yield]]/100*(1+F9982)</f>
        <v>0</v>
      </c>
    </row>
    <row r="9984" spans="1:6" x14ac:dyDescent="0.2">
      <c r="A9984" s="88">
        <v>11069</v>
      </c>
      <c r="B9984" s="89">
        <v>288.23</v>
      </c>
      <c r="C9984" s="89">
        <f>LN(Table3[[#This Row],[Value]]/B9983)</f>
        <v>-2.0059061709722534E-2</v>
      </c>
      <c r="D9984" s="89"/>
      <c r="E9984" s="89"/>
      <c r="F9984" s="89">
        <f>Table3[[#This Row],[Yield]]/100*(1+F9983)</f>
        <v>0</v>
      </c>
    </row>
    <row r="9985" spans="1:6" x14ac:dyDescent="0.2">
      <c r="A9985" s="88">
        <v>11070</v>
      </c>
      <c r="B9985" s="89">
        <v>290.01</v>
      </c>
      <c r="C9985" s="89">
        <f>LN(Table3[[#This Row],[Value]]/B9984)</f>
        <v>6.1566326177423759E-3</v>
      </c>
      <c r="D9985" s="89"/>
      <c r="E9985" s="89"/>
      <c r="F9985" s="89">
        <f>Table3[[#This Row],[Yield]]/100*(1+F9984)</f>
        <v>0</v>
      </c>
    </row>
    <row r="9986" spans="1:6" x14ac:dyDescent="0.2">
      <c r="A9986" s="88">
        <v>11071</v>
      </c>
      <c r="B9986" s="89">
        <v>288.77999999999997</v>
      </c>
      <c r="C9986" s="89">
        <f>LN(Table3[[#This Row],[Value]]/B9985)</f>
        <v>-4.2502526015508633E-3</v>
      </c>
      <c r="D9986" s="89"/>
      <c r="E9986" s="89"/>
      <c r="F9986" s="89">
        <f>Table3[[#This Row],[Yield]]/100*(1+F9985)</f>
        <v>0</v>
      </c>
    </row>
    <row r="9987" spans="1:6" x14ac:dyDescent="0.2">
      <c r="A9987" s="88">
        <v>11072</v>
      </c>
      <c r="B9987" s="89">
        <v>286.18</v>
      </c>
      <c r="C9987" s="89">
        <f>LN(Table3[[#This Row],[Value]]/B9986)</f>
        <v>-9.0441690644839454E-3</v>
      </c>
      <c r="D9987" s="89"/>
      <c r="E9987" s="89"/>
      <c r="F9987" s="89">
        <f>Table3[[#This Row],[Yield]]/100*(1+F9986)</f>
        <v>0</v>
      </c>
    </row>
    <row r="9988" spans="1:6" x14ac:dyDescent="0.2">
      <c r="A9988" s="88">
        <v>11073</v>
      </c>
      <c r="B9988" s="89">
        <v>285.76</v>
      </c>
      <c r="C9988" s="89">
        <f>LN(Table3[[#This Row],[Value]]/B9987)</f>
        <v>-1.4686857904547502E-3</v>
      </c>
      <c r="D9988" s="89"/>
      <c r="E9988" s="89"/>
      <c r="F9988" s="89">
        <f>Table3[[#This Row],[Yield]]/100*(1+F9987)</f>
        <v>0</v>
      </c>
    </row>
    <row r="9989" spans="1:6" x14ac:dyDescent="0.2">
      <c r="A9989" s="88">
        <v>11074</v>
      </c>
      <c r="B9989" s="89">
        <v>285.45999999999998</v>
      </c>
      <c r="C9989" s="89">
        <f>LN(Table3[[#This Row],[Value]]/B9988)</f>
        <v>-1.0503834865118002E-3</v>
      </c>
      <c r="D9989" s="89"/>
      <c r="E9989" s="89"/>
      <c r="F9989" s="89">
        <f>Table3[[#This Row],[Yield]]/100*(1+F9988)</f>
        <v>0</v>
      </c>
    </row>
    <row r="9990" spans="1:6" x14ac:dyDescent="0.2">
      <c r="A9990" s="88">
        <v>11076</v>
      </c>
      <c r="B9990" s="89">
        <v>276.94</v>
      </c>
      <c r="C9990" s="89">
        <f>LN(Table3[[#This Row],[Value]]/B9989)</f>
        <v>-3.0301037975054512E-2</v>
      </c>
      <c r="D9990" s="89"/>
      <c r="E9990" s="89"/>
      <c r="F9990" s="89">
        <f>Table3[[#This Row],[Yield]]/100*(1+F9989)</f>
        <v>0</v>
      </c>
    </row>
    <row r="9991" spans="1:6" x14ac:dyDescent="0.2">
      <c r="A9991" s="88">
        <v>11077</v>
      </c>
      <c r="B9991" s="89">
        <v>278.43</v>
      </c>
      <c r="C9991" s="89">
        <f>LN(Table3[[#This Row],[Value]]/B9990)</f>
        <v>5.36580504884331E-3</v>
      </c>
      <c r="D9991" s="89"/>
      <c r="E9991" s="89"/>
      <c r="F9991" s="89">
        <f>Table3[[#This Row],[Yield]]/100*(1+F9990)</f>
        <v>0</v>
      </c>
    </row>
    <row r="9992" spans="1:6" x14ac:dyDescent="0.2">
      <c r="A9992" s="88">
        <v>11078</v>
      </c>
      <c r="B9992" s="89">
        <v>279.23</v>
      </c>
      <c r="C9992" s="89">
        <f>LN(Table3[[#This Row],[Value]]/B9991)</f>
        <v>2.869133697217534E-3</v>
      </c>
      <c r="D9992" s="89"/>
      <c r="E9992" s="89"/>
      <c r="F9992" s="89">
        <f>Table3[[#This Row],[Yield]]/100*(1+F9991)</f>
        <v>0</v>
      </c>
    </row>
    <row r="9993" spans="1:6" x14ac:dyDescent="0.2">
      <c r="A9993" s="88">
        <v>11079</v>
      </c>
      <c r="B9993" s="89">
        <v>274.58999999999997</v>
      </c>
      <c r="C9993" s="89">
        <f>LN(Table3[[#This Row],[Value]]/B9992)</f>
        <v>-1.6756738907831061E-2</v>
      </c>
      <c r="D9993" s="89"/>
      <c r="E9993" s="89"/>
      <c r="F9993" s="89">
        <f>Table3[[#This Row],[Yield]]/100*(1+F9992)</f>
        <v>0</v>
      </c>
    </row>
    <row r="9994" spans="1:6" x14ac:dyDescent="0.2">
      <c r="A9994" s="88">
        <v>11080</v>
      </c>
      <c r="B9994" s="89">
        <v>266.56</v>
      </c>
      <c r="C9994" s="89">
        <f>LN(Table3[[#This Row],[Value]]/B9993)</f>
        <v>-2.9679717086319744E-2</v>
      </c>
      <c r="D9994" s="89"/>
      <c r="E9994" s="89"/>
      <c r="F9994" s="89">
        <f>Table3[[#This Row],[Yield]]/100*(1+F9993)</f>
        <v>0</v>
      </c>
    </row>
    <row r="9995" spans="1:6" x14ac:dyDescent="0.2">
      <c r="A9995" s="88">
        <v>11081</v>
      </c>
      <c r="B9995" s="89">
        <v>258.31</v>
      </c>
      <c r="C9995" s="89">
        <f>LN(Table3[[#This Row],[Value]]/B9994)</f>
        <v>-3.1438944953215704E-2</v>
      </c>
      <c r="D9995" s="89"/>
      <c r="E9995" s="89"/>
      <c r="F9995" s="89">
        <f>Table3[[#This Row],[Yield]]/100*(1+F9994)</f>
        <v>0</v>
      </c>
    </row>
    <row r="9996" spans="1:6" x14ac:dyDescent="0.2">
      <c r="A9996" s="88">
        <v>11083</v>
      </c>
      <c r="B9996" s="89">
        <v>259.68</v>
      </c>
      <c r="C9996" s="89">
        <f>LN(Table3[[#This Row],[Value]]/B9995)</f>
        <v>5.2896897410188567E-3</v>
      </c>
      <c r="D9996" s="89"/>
      <c r="E9996" s="89"/>
      <c r="F9996" s="89">
        <f>Table3[[#This Row],[Yield]]/100*(1+F9995)</f>
        <v>0</v>
      </c>
    </row>
    <row r="9997" spans="1:6" x14ac:dyDescent="0.2">
      <c r="A9997" s="88">
        <v>11084</v>
      </c>
      <c r="B9997" s="89">
        <v>268.81</v>
      </c>
      <c r="C9997" s="89">
        <f>LN(Table3[[#This Row],[Value]]/B9996)</f>
        <v>3.455470657167431E-2</v>
      </c>
      <c r="D9997" s="89"/>
      <c r="E9997" s="89"/>
      <c r="F9997" s="89">
        <f>Table3[[#This Row],[Yield]]/100*(1+F9996)</f>
        <v>0</v>
      </c>
    </row>
    <row r="9998" spans="1:6" x14ac:dyDescent="0.2">
      <c r="A9998" s="88">
        <v>11085</v>
      </c>
      <c r="B9998" s="89">
        <v>263.69</v>
      </c>
      <c r="C9998" s="89">
        <f>LN(Table3[[#This Row],[Value]]/B9997)</f>
        <v>-1.9230639578692494E-2</v>
      </c>
      <c r="D9998" s="89"/>
      <c r="E9998" s="89"/>
      <c r="F9998" s="89">
        <f>Table3[[#This Row],[Yield]]/100*(1+F9997)</f>
        <v>0</v>
      </c>
    </row>
    <row r="9999" spans="1:6" x14ac:dyDescent="0.2">
      <c r="A9999" s="88">
        <v>11086</v>
      </c>
      <c r="B9999" s="89">
        <v>263.93</v>
      </c>
      <c r="C9999" s="89">
        <f>LN(Table3[[#This Row],[Value]]/B9998)</f>
        <v>9.0974571302358906E-4</v>
      </c>
      <c r="D9999" s="89"/>
      <c r="E9999" s="89"/>
      <c r="F9999" s="89">
        <f>Table3[[#This Row],[Yield]]/100*(1+F9998)</f>
        <v>0</v>
      </c>
    </row>
    <row r="10000" spans="1:6" x14ac:dyDescent="0.2">
      <c r="A10000" s="88">
        <v>11087</v>
      </c>
      <c r="B10000" s="89">
        <v>267.29000000000002</v>
      </c>
      <c r="C10000" s="89">
        <f>LN(Table3[[#This Row],[Value]]/B9999)</f>
        <v>1.2650294824250095E-2</v>
      </c>
      <c r="D10000" s="89"/>
      <c r="E10000" s="89"/>
      <c r="F10000" s="89">
        <f>Table3[[#This Row],[Yield]]/100*(1+F9999)</f>
        <v>0</v>
      </c>
    </row>
    <row r="10001" spans="1:6" x14ac:dyDescent="0.2">
      <c r="A10001" s="88">
        <v>11088</v>
      </c>
      <c r="B10001" s="89">
        <v>272.01</v>
      </c>
      <c r="C10001" s="89">
        <f>LN(Table3[[#This Row],[Value]]/B10000)</f>
        <v>1.7504619029537646E-2</v>
      </c>
      <c r="D10001" s="89"/>
      <c r="E10001" s="89"/>
      <c r="F10001" s="89">
        <f>Table3[[#This Row],[Yield]]/100*(1+F10000)</f>
        <v>0</v>
      </c>
    </row>
    <row r="10002" spans="1:6" x14ac:dyDescent="0.2">
      <c r="A10002" s="88">
        <v>11090</v>
      </c>
      <c r="B10002" s="89">
        <v>270.16000000000003</v>
      </c>
      <c r="C10002" s="89">
        <f>LN(Table3[[#This Row],[Value]]/B10001)</f>
        <v>-6.8244542487620966E-3</v>
      </c>
      <c r="D10002" s="89"/>
      <c r="E10002" s="89"/>
      <c r="F10002" s="89">
        <f>Table3[[#This Row],[Yield]]/100*(1+F10001)</f>
        <v>0</v>
      </c>
    </row>
    <row r="10003" spans="1:6" x14ac:dyDescent="0.2">
      <c r="A10003" s="88">
        <v>11091</v>
      </c>
      <c r="B10003" s="89">
        <v>274.17</v>
      </c>
      <c r="C10003" s="89">
        <f>LN(Table3[[#This Row],[Value]]/B10002)</f>
        <v>1.4733975874907677E-2</v>
      </c>
      <c r="D10003" s="89"/>
      <c r="E10003" s="89"/>
      <c r="F10003" s="89">
        <f>Table3[[#This Row],[Yield]]/100*(1+F10002)</f>
        <v>0</v>
      </c>
    </row>
    <row r="10004" spans="1:6" x14ac:dyDescent="0.2">
      <c r="A10004" s="88">
        <v>11092</v>
      </c>
      <c r="B10004" s="89">
        <v>274.39999999999998</v>
      </c>
      <c r="C10004" s="89">
        <f>LN(Table3[[#This Row],[Value]]/B10003)</f>
        <v>8.3854389950997884E-4</v>
      </c>
      <c r="D10004" s="89"/>
      <c r="E10004" s="89"/>
      <c r="F10004" s="89">
        <f>Table3[[#This Row],[Yield]]/100*(1+F10003)</f>
        <v>0</v>
      </c>
    </row>
    <row r="10005" spans="1:6" x14ac:dyDescent="0.2">
      <c r="A10005" s="88">
        <v>11093</v>
      </c>
      <c r="B10005" s="89">
        <v>269.91000000000003</v>
      </c>
      <c r="C10005" s="89">
        <f>LN(Table3[[#This Row],[Value]]/B10004)</f>
        <v>-1.6498325754592872E-2</v>
      </c>
      <c r="D10005" s="89"/>
      <c r="E10005" s="89"/>
      <c r="F10005" s="89">
        <f>Table3[[#This Row],[Yield]]/100*(1+F10004)</f>
        <v>0</v>
      </c>
    </row>
    <row r="10006" spans="1:6" x14ac:dyDescent="0.2">
      <c r="A10006" s="88">
        <v>11094</v>
      </c>
      <c r="B10006" s="89">
        <v>271.52</v>
      </c>
      <c r="C10006" s="89">
        <f>LN(Table3[[#This Row],[Value]]/B10005)</f>
        <v>5.9472313887789091E-3</v>
      </c>
      <c r="D10006" s="89"/>
      <c r="E10006" s="89"/>
      <c r="F10006" s="89">
        <f>Table3[[#This Row],[Yield]]/100*(1+F10005)</f>
        <v>0</v>
      </c>
    </row>
    <row r="10007" spans="1:6" x14ac:dyDescent="0.2">
      <c r="A10007" s="88">
        <v>11095</v>
      </c>
      <c r="B10007" s="89">
        <v>272.41000000000003</v>
      </c>
      <c r="C10007" s="89">
        <f>LN(Table3[[#This Row],[Value]]/B10006)</f>
        <v>3.2724828351493058E-3</v>
      </c>
      <c r="D10007" s="89"/>
      <c r="E10007" s="89"/>
      <c r="F10007" s="89">
        <f>Table3[[#This Row],[Yield]]/100*(1+F10006)</f>
        <v>0</v>
      </c>
    </row>
    <row r="10008" spans="1:6" x14ac:dyDescent="0.2">
      <c r="A10008" s="88">
        <v>11097</v>
      </c>
      <c r="B10008" s="89">
        <v>265.87</v>
      </c>
      <c r="C10008" s="89">
        <f>LN(Table3[[#This Row],[Value]]/B10007)</f>
        <v>-2.430081680730331E-2</v>
      </c>
      <c r="D10008" s="89"/>
      <c r="E10008" s="89"/>
      <c r="F10008" s="89">
        <f>Table3[[#This Row],[Yield]]/100*(1+F10007)</f>
        <v>0</v>
      </c>
    </row>
    <row r="10009" spans="1:6" x14ac:dyDescent="0.2">
      <c r="A10009" s="88">
        <v>11098</v>
      </c>
      <c r="B10009" s="89">
        <v>267.10000000000002</v>
      </c>
      <c r="C10009" s="89">
        <f>LN(Table3[[#This Row],[Value]]/B10008)</f>
        <v>4.6156526021531091E-3</v>
      </c>
      <c r="D10009" s="89"/>
      <c r="E10009" s="89"/>
      <c r="F10009" s="89">
        <f>Table3[[#This Row],[Yield]]/100*(1+F10008)</f>
        <v>0</v>
      </c>
    </row>
    <row r="10010" spans="1:6" x14ac:dyDescent="0.2">
      <c r="A10010" s="88">
        <v>11099</v>
      </c>
      <c r="B10010" s="89">
        <v>265.52</v>
      </c>
      <c r="C10010" s="89">
        <f>LN(Table3[[#This Row],[Value]]/B10009)</f>
        <v>-5.9329527041961875E-3</v>
      </c>
      <c r="D10010" s="89"/>
      <c r="E10010" s="89"/>
      <c r="F10010" s="89">
        <f>Table3[[#This Row],[Yield]]/100*(1+F10009)</f>
        <v>0</v>
      </c>
    </row>
    <row r="10011" spans="1:6" x14ac:dyDescent="0.2">
      <c r="A10011" s="88">
        <v>11100</v>
      </c>
      <c r="B10011" s="89">
        <v>266.89</v>
      </c>
      <c r="C10011" s="89">
        <f>LN(Table3[[#This Row],[Value]]/B10010)</f>
        <v>5.1464210806598035E-3</v>
      </c>
      <c r="D10011" s="89"/>
      <c r="E10011" s="89"/>
      <c r="F10011" s="89">
        <f>Table3[[#This Row],[Yield]]/100*(1+F10010)</f>
        <v>0</v>
      </c>
    </row>
    <row r="10012" spans="1:6" x14ac:dyDescent="0.2">
      <c r="A10012" s="88">
        <v>11101</v>
      </c>
      <c r="B10012" s="89">
        <v>270.01</v>
      </c>
      <c r="C10012" s="89">
        <f>LN(Table3[[#This Row],[Value]]/B10011)</f>
        <v>1.1622406857178859E-2</v>
      </c>
      <c r="D10012" s="89"/>
      <c r="E10012" s="89"/>
      <c r="F10012" s="89">
        <f>Table3[[#This Row],[Yield]]/100*(1+F10011)</f>
        <v>0</v>
      </c>
    </row>
    <row r="10013" spans="1:6" x14ac:dyDescent="0.2">
      <c r="A10013" s="88">
        <v>11102</v>
      </c>
      <c r="B10013" s="89">
        <v>271.33</v>
      </c>
      <c r="C10013" s="89">
        <f>LN(Table3[[#This Row],[Value]]/B10012)</f>
        <v>4.8767968971265589E-3</v>
      </c>
      <c r="D10013" s="89"/>
      <c r="E10013" s="89"/>
      <c r="F10013" s="89">
        <f>Table3[[#This Row],[Yield]]/100*(1+F10012)</f>
        <v>0</v>
      </c>
    </row>
    <row r="10014" spans="1:6" x14ac:dyDescent="0.2">
      <c r="A10014" s="88">
        <v>11104</v>
      </c>
      <c r="B10014" s="89">
        <v>272.14</v>
      </c>
      <c r="C10014" s="89">
        <f>LN(Table3[[#This Row],[Value]]/B10013)</f>
        <v>2.9808475160282111E-3</v>
      </c>
      <c r="D10014" s="89"/>
      <c r="E10014" s="89"/>
      <c r="F10014" s="89">
        <f>Table3[[#This Row],[Yield]]/100*(1+F10013)</f>
        <v>0</v>
      </c>
    </row>
    <row r="10015" spans="1:6" x14ac:dyDescent="0.2">
      <c r="A10015" s="88">
        <v>11105</v>
      </c>
      <c r="B10015" s="89">
        <v>272.43</v>
      </c>
      <c r="C10015" s="89">
        <f>LN(Table3[[#This Row],[Value]]/B10014)</f>
        <v>1.065060607134247E-3</v>
      </c>
      <c r="D10015" s="89"/>
      <c r="E10015" s="89"/>
      <c r="F10015" s="89">
        <f>Table3[[#This Row],[Yield]]/100*(1+F10014)</f>
        <v>0</v>
      </c>
    </row>
    <row r="10016" spans="1:6" x14ac:dyDescent="0.2">
      <c r="A10016" s="88">
        <v>11106</v>
      </c>
      <c r="B10016" s="89">
        <v>273.83999999999997</v>
      </c>
      <c r="C10016" s="89">
        <f>LN(Table3[[#This Row],[Value]]/B10015)</f>
        <v>5.162293852083103E-3</v>
      </c>
      <c r="D10016" s="89"/>
      <c r="E10016" s="89"/>
      <c r="F10016" s="89">
        <f>Table3[[#This Row],[Yield]]/100*(1+F10015)</f>
        <v>0</v>
      </c>
    </row>
    <row r="10017" spans="1:6" x14ac:dyDescent="0.2">
      <c r="A10017" s="88">
        <v>11107</v>
      </c>
      <c r="B10017" s="89">
        <v>275.07</v>
      </c>
      <c r="C10017" s="89">
        <f>LN(Table3[[#This Row],[Value]]/B10016)</f>
        <v>4.4816165079893059E-3</v>
      </c>
      <c r="D10017" s="89"/>
      <c r="E10017" s="89"/>
      <c r="F10017" s="89">
        <f>Table3[[#This Row],[Yield]]/100*(1+F10016)</f>
        <v>0</v>
      </c>
    </row>
    <row r="10018" spans="1:6" x14ac:dyDescent="0.2">
      <c r="A10018" s="88">
        <v>11111</v>
      </c>
      <c r="B10018" s="89">
        <v>274.45</v>
      </c>
      <c r="C10018" s="89">
        <f>LN(Table3[[#This Row],[Value]]/B10017)</f>
        <v>-2.2565157340208712E-3</v>
      </c>
      <c r="D10018" s="89"/>
      <c r="E10018" s="89"/>
      <c r="F10018" s="89">
        <f>Table3[[#This Row],[Yield]]/100*(1+F10017)</f>
        <v>0</v>
      </c>
    </row>
    <row r="10019" spans="1:6" x14ac:dyDescent="0.2">
      <c r="A10019" s="88">
        <v>11112</v>
      </c>
      <c r="B10019" s="89">
        <v>271.18</v>
      </c>
      <c r="C10019" s="89">
        <f>LN(Table3[[#This Row],[Value]]/B10018)</f>
        <v>-1.1986287961735058E-2</v>
      </c>
      <c r="D10019" s="89"/>
      <c r="E10019" s="89"/>
      <c r="F10019" s="89">
        <f>Table3[[#This Row],[Yield]]/100*(1+F10018)</f>
        <v>0</v>
      </c>
    </row>
    <row r="10020" spans="1:6" x14ac:dyDescent="0.2">
      <c r="A10020" s="88">
        <v>11113</v>
      </c>
      <c r="B10020" s="89">
        <v>272.44</v>
      </c>
      <c r="C10020" s="89">
        <f>LN(Table3[[#This Row],[Value]]/B10019)</f>
        <v>4.6355993389544112E-3</v>
      </c>
      <c r="D10020" s="89"/>
      <c r="E10020" s="89"/>
      <c r="F10020" s="89">
        <f>Table3[[#This Row],[Yield]]/100*(1+F10019)</f>
        <v>0</v>
      </c>
    </row>
    <row r="10021" spans="1:6" x14ac:dyDescent="0.2">
      <c r="A10021" s="88">
        <v>11114</v>
      </c>
      <c r="B10021" s="89">
        <v>268.58999999999997</v>
      </c>
      <c r="C10021" s="89">
        <f>LN(Table3[[#This Row],[Value]]/B10020)</f>
        <v>-1.4232353058943419E-2</v>
      </c>
      <c r="D10021" s="89"/>
      <c r="E10021" s="89"/>
      <c r="F10021" s="89">
        <f>Table3[[#This Row],[Yield]]/100*(1+F10020)</f>
        <v>0</v>
      </c>
    </row>
    <row r="10022" spans="1:6" x14ac:dyDescent="0.2">
      <c r="A10022" s="88">
        <v>11115</v>
      </c>
      <c r="B10022" s="89">
        <v>263.93</v>
      </c>
      <c r="C10022" s="89">
        <f>LN(Table3[[#This Row],[Value]]/B10021)</f>
        <v>-1.7502136841887585E-2</v>
      </c>
      <c r="D10022" s="89"/>
      <c r="E10022" s="89"/>
      <c r="F10022" s="89">
        <f>Table3[[#This Row],[Yield]]/100*(1+F10021)</f>
        <v>0</v>
      </c>
    </row>
    <row r="10023" spans="1:6" x14ac:dyDescent="0.2">
      <c r="A10023" s="88">
        <v>11116</v>
      </c>
      <c r="B10023" s="89">
        <v>257.82</v>
      </c>
      <c r="C10023" s="89">
        <f>LN(Table3[[#This Row],[Value]]/B10022)</f>
        <v>-2.3422249457327876E-2</v>
      </c>
      <c r="D10023" s="89"/>
      <c r="E10023" s="89"/>
      <c r="F10023" s="89">
        <f>Table3[[#This Row],[Yield]]/100*(1+F10022)</f>
        <v>0</v>
      </c>
    </row>
    <row r="10024" spans="1:6" x14ac:dyDescent="0.2">
      <c r="A10024" s="88">
        <v>11118</v>
      </c>
      <c r="B10024" s="89">
        <v>250.78</v>
      </c>
      <c r="C10024" s="89">
        <f>LN(Table3[[#This Row],[Value]]/B10023)</f>
        <v>-2.7685606252566924E-2</v>
      </c>
      <c r="D10024" s="89"/>
      <c r="E10024" s="89"/>
      <c r="F10024" s="89">
        <f>Table3[[#This Row],[Yield]]/100*(1+F10023)</f>
        <v>0</v>
      </c>
    </row>
    <row r="10025" spans="1:6" x14ac:dyDescent="0.2">
      <c r="A10025" s="88">
        <v>11119</v>
      </c>
      <c r="B10025" s="89">
        <v>257.29000000000002</v>
      </c>
      <c r="C10025" s="89">
        <f>LN(Table3[[#This Row],[Value]]/B10024)</f>
        <v>2.5627792632066399E-2</v>
      </c>
      <c r="D10025" s="89"/>
      <c r="E10025" s="89"/>
      <c r="F10025" s="89">
        <f>Table3[[#This Row],[Yield]]/100*(1+F10024)</f>
        <v>0</v>
      </c>
    </row>
    <row r="10026" spans="1:6" x14ac:dyDescent="0.2">
      <c r="A10026" s="88">
        <v>11120</v>
      </c>
      <c r="B10026" s="89">
        <v>249.08</v>
      </c>
      <c r="C10026" s="89">
        <f>LN(Table3[[#This Row],[Value]]/B10025)</f>
        <v>-3.2429723390207034E-2</v>
      </c>
      <c r="D10026" s="89"/>
      <c r="E10026" s="89"/>
      <c r="F10026" s="89">
        <f>Table3[[#This Row],[Yield]]/100*(1+F10025)</f>
        <v>0</v>
      </c>
    </row>
    <row r="10027" spans="1:6" x14ac:dyDescent="0.2">
      <c r="A10027" s="88">
        <v>11121</v>
      </c>
      <c r="B10027" s="89">
        <v>247.18</v>
      </c>
      <c r="C10027" s="89">
        <f>LN(Table3[[#This Row],[Value]]/B10026)</f>
        <v>-7.6573138426618758E-3</v>
      </c>
      <c r="D10027" s="89"/>
      <c r="E10027" s="89"/>
      <c r="F10027" s="89">
        <f>Table3[[#This Row],[Yield]]/100*(1+F10026)</f>
        <v>0</v>
      </c>
    </row>
    <row r="10028" spans="1:6" x14ac:dyDescent="0.2">
      <c r="A10028" s="88">
        <v>11122</v>
      </c>
      <c r="B10028" s="89">
        <v>249.69</v>
      </c>
      <c r="C10028" s="89">
        <f>LN(Table3[[#This Row],[Value]]/B10027)</f>
        <v>1.0103332264524088E-2</v>
      </c>
      <c r="D10028" s="89"/>
      <c r="E10028" s="89"/>
      <c r="F10028" s="89">
        <f>Table3[[#This Row],[Yield]]/100*(1+F10027)</f>
        <v>0</v>
      </c>
    </row>
    <row r="10029" spans="1:6" x14ac:dyDescent="0.2">
      <c r="A10029" s="88">
        <v>11123</v>
      </c>
      <c r="B10029" s="89">
        <v>244.25</v>
      </c>
      <c r="C10029" s="89">
        <f>LN(Table3[[#This Row],[Value]]/B10028)</f>
        <v>-2.2027857503221348E-2</v>
      </c>
      <c r="D10029" s="89"/>
      <c r="E10029" s="89"/>
      <c r="F10029" s="89">
        <f>Table3[[#This Row],[Yield]]/100*(1+F10028)</f>
        <v>0</v>
      </c>
    </row>
    <row r="10030" spans="1:6" x14ac:dyDescent="0.2">
      <c r="A10030" s="88">
        <v>11125</v>
      </c>
      <c r="B10030" s="89">
        <v>230.05</v>
      </c>
      <c r="C10030" s="89">
        <f>LN(Table3[[#This Row],[Value]]/B10029)</f>
        <v>-5.9895614321414478E-2</v>
      </c>
      <c r="D10030" s="89"/>
      <c r="E10030" s="89"/>
      <c r="F10030" s="89">
        <f>Table3[[#This Row],[Yield]]/100*(1+F10029)</f>
        <v>0</v>
      </c>
    </row>
    <row r="10031" spans="1:6" x14ac:dyDescent="0.2">
      <c r="A10031" s="88">
        <v>11126</v>
      </c>
      <c r="B10031" s="89">
        <v>228.57</v>
      </c>
      <c r="C10031" s="89">
        <f>LN(Table3[[#This Row],[Value]]/B10030)</f>
        <v>-6.454167448449696E-3</v>
      </c>
      <c r="D10031" s="89"/>
      <c r="E10031" s="89"/>
      <c r="F10031" s="89">
        <f>Table3[[#This Row],[Yield]]/100*(1+F10030)</f>
        <v>0</v>
      </c>
    </row>
    <row r="10032" spans="1:6" x14ac:dyDescent="0.2">
      <c r="A10032" s="88">
        <v>11127</v>
      </c>
      <c r="B10032" s="89">
        <v>218.84</v>
      </c>
      <c r="C10032" s="89">
        <f>LN(Table3[[#This Row],[Value]]/B10031)</f>
        <v>-4.350163995740277E-2</v>
      </c>
      <c r="D10032" s="89"/>
      <c r="E10032" s="89"/>
      <c r="F10032" s="89">
        <f>Table3[[#This Row],[Yield]]/100*(1+F10031)</f>
        <v>0</v>
      </c>
    </row>
    <row r="10033" spans="1:6" x14ac:dyDescent="0.2">
      <c r="A10033" s="88">
        <v>11128</v>
      </c>
      <c r="B10033" s="89">
        <v>228.97</v>
      </c>
      <c r="C10033" s="89">
        <f>LN(Table3[[#This Row],[Value]]/B10032)</f>
        <v>4.5250121409980713E-2</v>
      </c>
      <c r="D10033" s="89"/>
      <c r="E10033" s="89"/>
      <c r="F10033" s="89">
        <f>Table3[[#This Row],[Yield]]/100*(1+F10032)</f>
        <v>0</v>
      </c>
    </row>
    <row r="10034" spans="1:6" x14ac:dyDescent="0.2">
      <c r="A10034" s="88">
        <v>11129</v>
      </c>
      <c r="B10034" s="89">
        <v>221.92</v>
      </c>
      <c r="C10034" s="89">
        <f>LN(Table3[[#This Row],[Value]]/B10033)</f>
        <v>-3.1274034039084436E-2</v>
      </c>
      <c r="D10034" s="89"/>
      <c r="E10034" s="89"/>
      <c r="F10034" s="89">
        <f>Table3[[#This Row],[Yield]]/100*(1+F10033)</f>
        <v>0</v>
      </c>
    </row>
    <row r="10035" spans="1:6" x14ac:dyDescent="0.2">
      <c r="A10035" s="88">
        <v>11130</v>
      </c>
      <c r="B10035" s="89">
        <v>215.3</v>
      </c>
      <c r="C10035" s="89">
        <f>LN(Table3[[#This Row],[Value]]/B10034)</f>
        <v>-3.0284552196204004E-2</v>
      </c>
      <c r="D10035" s="89"/>
      <c r="E10035" s="89"/>
      <c r="F10035" s="89">
        <f>Table3[[#This Row],[Yield]]/100*(1+F10034)</f>
        <v>0</v>
      </c>
    </row>
    <row r="10036" spans="1:6" x14ac:dyDescent="0.2">
      <c r="A10036" s="88">
        <v>11132</v>
      </c>
      <c r="B10036" s="89">
        <v>219.58</v>
      </c>
      <c r="C10036" s="89">
        <f>LN(Table3[[#This Row],[Value]]/B10035)</f>
        <v>1.9684226436269051E-2</v>
      </c>
      <c r="D10036" s="89"/>
      <c r="E10036" s="89"/>
      <c r="F10036" s="89">
        <f>Table3[[#This Row],[Yield]]/100*(1+F10035)</f>
        <v>0</v>
      </c>
    </row>
    <row r="10037" spans="1:6" x14ac:dyDescent="0.2">
      <c r="A10037" s="88">
        <v>11133</v>
      </c>
      <c r="B10037" s="89">
        <v>211.84</v>
      </c>
      <c r="C10037" s="89">
        <f>LN(Table3[[#This Row],[Value]]/B10036)</f>
        <v>-3.5885358057942962E-2</v>
      </c>
      <c r="D10037" s="89"/>
      <c r="E10037" s="89"/>
      <c r="F10037" s="89">
        <f>Table3[[#This Row],[Yield]]/100*(1+F10036)</f>
        <v>0</v>
      </c>
    </row>
    <row r="10038" spans="1:6" x14ac:dyDescent="0.2">
      <c r="A10038" s="88">
        <v>11134</v>
      </c>
      <c r="B10038" s="89">
        <v>215.58</v>
      </c>
      <c r="C10038" s="89">
        <f>LN(Table3[[#This Row],[Value]]/B10037)</f>
        <v>1.7500797604839032E-2</v>
      </c>
      <c r="D10038" s="89"/>
      <c r="E10038" s="89"/>
      <c r="F10038" s="89">
        <f>Table3[[#This Row],[Yield]]/100*(1+F10037)</f>
        <v>0</v>
      </c>
    </row>
    <row r="10039" spans="1:6" x14ac:dyDescent="0.2">
      <c r="A10039" s="88">
        <v>11135</v>
      </c>
      <c r="B10039" s="89">
        <v>220.58</v>
      </c>
      <c r="C10039" s="89">
        <f>LN(Table3[[#This Row],[Value]]/B10038)</f>
        <v>2.2928370524518498E-2</v>
      </c>
      <c r="D10039" s="89"/>
      <c r="E10039" s="89"/>
      <c r="F10039" s="89">
        <f>Table3[[#This Row],[Yield]]/100*(1+F10038)</f>
        <v>0</v>
      </c>
    </row>
    <row r="10040" spans="1:6" x14ac:dyDescent="0.2">
      <c r="A10040" s="88">
        <v>11136</v>
      </c>
      <c r="B10040" s="89">
        <v>218.78</v>
      </c>
      <c r="C10040" s="89">
        <f>LN(Table3[[#This Row],[Value]]/B10039)</f>
        <v>-8.1937821863561928E-3</v>
      </c>
      <c r="D10040" s="89"/>
      <c r="E10040" s="89"/>
      <c r="F10040" s="89">
        <f>Table3[[#This Row],[Yield]]/100*(1+F10039)</f>
        <v>0</v>
      </c>
    </row>
    <row r="10041" spans="1:6" x14ac:dyDescent="0.2">
      <c r="A10041" s="88">
        <v>11137</v>
      </c>
      <c r="B10041" s="89">
        <v>219.12</v>
      </c>
      <c r="C10041" s="89">
        <f>LN(Table3[[#This Row],[Value]]/B10040)</f>
        <v>1.5528662631779471E-3</v>
      </c>
      <c r="D10041" s="89"/>
      <c r="E10041" s="89"/>
      <c r="F10041" s="89">
        <f>Table3[[#This Row],[Yield]]/100*(1+F10040)</f>
        <v>0</v>
      </c>
    </row>
    <row r="10042" spans="1:6" x14ac:dyDescent="0.2">
      <c r="A10042" s="88">
        <v>11139</v>
      </c>
      <c r="B10042" s="89">
        <v>226.34</v>
      </c>
      <c r="C10042" s="89">
        <f>LN(Table3[[#This Row],[Value]]/B10041)</f>
        <v>3.241876858297274E-2</v>
      </c>
      <c r="D10042" s="89"/>
      <c r="E10042" s="89"/>
      <c r="F10042" s="89">
        <f>Table3[[#This Row],[Yield]]/100*(1+F10041)</f>
        <v>0</v>
      </c>
    </row>
    <row r="10043" spans="1:6" x14ac:dyDescent="0.2">
      <c r="A10043" s="88">
        <v>11140</v>
      </c>
      <c r="B10043" s="89">
        <v>223.03</v>
      </c>
      <c r="C10043" s="89">
        <f>LN(Table3[[#This Row],[Value]]/B10042)</f>
        <v>-1.4732001977929097E-2</v>
      </c>
      <c r="D10043" s="89"/>
      <c r="E10043" s="89"/>
      <c r="F10043" s="89">
        <f>Table3[[#This Row],[Yield]]/100*(1+F10042)</f>
        <v>0</v>
      </c>
    </row>
    <row r="10044" spans="1:6" x14ac:dyDescent="0.2">
      <c r="A10044" s="88">
        <v>11141</v>
      </c>
      <c r="B10044" s="89">
        <v>225.25</v>
      </c>
      <c r="C10044" s="89">
        <f>LN(Table3[[#This Row],[Value]]/B10043)</f>
        <v>9.9046049285807462E-3</v>
      </c>
      <c r="D10044" s="89"/>
      <c r="E10044" s="89"/>
      <c r="F10044" s="89">
        <f>Table3[[#This Row],[Yield]]/100*(1+F10043)</f>
        <v>0</v>
      </c>
    </row>
    <row r="10045" spans="1:6" x14ac:dyDescent="0.2">
      <c r="A10045" s="88">
        <v>11142</v>
      </c>
      <c r="B10045" s="89">
        <v>222.46</v>
      </c>
      <c r="C10045" s="89">
        <f>LN(Table3[[#This Row],[Value]]/B10044)</f>
        <v>-1.246358632456406E-2</v>
      </c>
      <c r="D10045" s="89"/>
      <c r="E10045" s="89"/>
      <c r="F10045" s="89">
        <f>Table3[[#This Row],[Yield]]/100*(1+F10044)</f>
        <v>0</v>
      </c>
    </row>
    <row r="10046" spans="1:6" x14ac:dyDescent="0.2">
      <c r="A10046" s="88">
        <v>11146</v>
      </c>
      <c r="B10046" s="89">
        <v>218.33</v>
      </c>
      <c r="C10046" s="89">
        <f>LN(Table3[[#This Row],[Value]]/B10045)</f>
        <v>-1.8739630488858031E-2</v>
      </c>
      <c r="D10046" s="89"/>
      <c r="E10046" s="89"/>
      <c r="F10046" s="89">
        <f>Table3[[#This Row],[Yield]]/100*(1+F10045)</f>
        <v>0</v>
      </c>
    </row>
    <row r="10047" spans="1:6" x14ac:dyDescent="0.2">
      <c r="A10047" s="88">
        <v>11147</v>
      </c>
      <c r="B10047" s="89">
        <v>219.08</v>
      </c>
      <c r="C10047" s="89">
        <f>LN(Table3[[#This Row],[Value]]/B10046)</f>
        <v>3.4292802404953717E-3</v>
      </c>
      <c r="D10047" s="89"/>
      <c r="E10047" s="89"/>
      <c r="F10047" s="89">
        <f>Table3[[#This Row],[Yield]]/100*(1+F10046)</f>
        <v>0</v>
      </c>
    </row>
    <row r="10048" spans="1:6" x14ac:dyDescent="0.2">
      <c r="A10048" s="88">
        <v>11148</v>
      </c>
      <c r="B10048" s="89">
        <v>222.04</v>
      </c>
      <c r="C10048" s="89">
        <f>LN(Table3[[#This Row],[Value]]/B10047)</f>
        <v>1.3420585906439863E-2</v>
      </c>
      <c r="D10048" s="89"/>
      <c r="E10048" s="89"/>
      <c r="F10048" s="89">
        <f>Table3[[#This Row],[Yield]]/100*(1+F10047)</f>
        <v>0</v>
      </c>
    </row>
    <row r="10049" spans="1:6" x14ac:dyDescent="0.2">
      <c r="A10049" s="88">
        <v>11149</v>
      </c>
      <c r="B10049" s="89">
        <v>227.39</v>
      </c>
      <c r="C10049" s="89">
        <f>LN(Table3[[#This Row],[Value]]/B10048)</f>
        <v>2.3809059153739355E-2</v>
      </c>
      <c r="D10049" s="89"/>
      <c r="E10049" s="89"/>
      <c r="F10049" s="89">
        <f>Table3[[#This Row],[Yield]]/100*(1+F10048)</f>
        <v>0</v>
      </c>
    </row>
    <row r="10050" spans="1:6" x14ac:dyDescent="0.2">
      <c r="A10050" s="88">
        <v>11150</v>
      </c>
      <c r="B10050" s="89">
        <v>224.86</v>
      </c>
      <c r="C10050" s="89">
        <f>LN(Table3[[#This Row],[Value]]/B10049)</f>
        <v>-1.1188618654086218E-2</v>
      </c>
      <c r="D10050" s="89"/>
      <c r="E10050" s="89"/>
      <c r="F10050" s="89">
        <f>Table3[[#This Row],[Yield]]/100*(1+F10049)</f>
        <v>0</v>
      </c>
    </row>
    <row r="10051" spans="1:6" x14ac:dyDescent="0.2">
      <c r="A10051" s="88">
        <v>11151</v>
      </c>
      <c r="B10051" s="89">
        <v>229.23</v>
      </c>
      <c r="C10051" s="89">
        <f>LN(Table3[[#This Row],[Value]]/B10050)</f>
        <v>1.9247880005971475E-2</v>
      </c>
      <c r="D10051" s="89"/>
      <c r="E10051" s="89"/>
      <c r="F10051" s="89">
        <f>Table3[[#This Row],[Yield]]/100*(1+F10050)</f>
        <v>0</v>
      </c>
    </row>
    <row r="10052" spans="1:6" x14ac:dyDescent="0.2">
      <c r="A10052" s="88">
        <v>11153</v>
      </c>
      <c r="B10052" s="89">
        <v>234.21</v>
      </c>
      <c r="C10052" s="89">
        <f>LN(Table3[[#This Row],[Value]]/B10051)</f>
        <v>2.1492282472724295E-2</v>
      </c>
      <c r="D10052" s="89"/>
      <c r="E10052" s="89"/>
      <c r="F10052" s="89">
        <f>Table3[[#This Row],[Yield]]/100*(1+F10051)</f>
        <v>0</v>
      </c>
    </row>
    <row r="10053" spans="1:6" x14ac:dyDescent="0.2">
      <c r="A10053" s="88">
        <v>11154</v>
      </c>
      <c r="B10053" s="89">
        <v>233.79</v>
      </c>
      <c r="C10053" s="89">
        <f>LN(Table3[[#This Row],[Value]]/B10052)</f>
        <v>-1.7948722767300231E-3</v>
      </c>
      <c r="D10053" s="89"/>
      <c r="E10053" s="89"/>
      <c r="F10053" s="89">
        <f>Table3[[#This Row],[Yield]]/100*(1+F10052)</f>
        <v>0</v>
      </c>
    </row>
    <row r="10054" spans="1:6" x14ac:dyDescent="0.2">
      <c r="A10054" s="88">
        <v>11155</v>
      </c>
      <c r="B10054" s="89">
        <v>235.63</v>
      </c>
      <c r="C10054" s="89">
        <f>LN(Table3[[#This Row],[Value]]/B10053)</f>
        <v>7.8395016127028351E-3</v>
      </c>
      <c r="D10054" s="89"/>
      <c r="E10054" s="89"/>
      <c r="F10054" s="89">
        <f>Table3[[#This Row],[Yield]]/100*(1+F10053)</f>
        <v>0</v>
      </c>
    </row>
    <row r="10055" spans="1:6" x14ac:dyDescent="0.2">
      <c r="A10055" s="88">
        <v>11156</v>
      </c>
      <c r="B10055" s="89">
        <v>239.07</v>
      </c>
      <c r="C10055" s="89">
        <f>LN(Table3[[#This Row],[Value]]/B10054)</f>
        <v>1.4493617941484488E-2</v>
      </c>
      <c r="D10055" s="89"/>
      <c r="E10055" s="89"/>
      <c r="F10055" s="89">
        <f>Table3[[#This Row],[Yield]]/100*(1+F10054)</f>
        <v>0</v>
      </c>
    </row>
    <row r="10056" spans="1:6" x14ac:dyDescent="0.2">
      <c r="A10056" s="88">
        <v>11157</v>
      </c>
      <c r="B10056" s="89">
        <v>240.57</v>
      </c>
      <c r="C10056" s="89">
        <f>LN(Table3[[#This Row],[Value]]/B10055)</f>
        <v>6.2547114092804867E-3</v>
      </c>
      <c r="D10056" s="89"/>
      <c r="E10056" s="89"/>
      <c r="F10056" s="89">
        <f>Table3[[#This Row],[Yield]]/100*(1+F10055)</f>
        <v>0</v>
      </c>
    </row>
    <row r="10057" spans="1:6" x14ac:dyDescent="0.2">
      <c r="A10057" s="88">
        <v>11158</v>
      </c>
      <c r="B10057" s="89">
        <v>236.65</v>
      </c>
      <c r="C10057" s="89">
        <f>LN(Table3[[#This Row],[Value]]/B10056)</f>
        <v>-1.642885113479001E-2</v>
      </c>
      <c r="D10057" s="89"/>
      <c r="E10057" s="89"/>
      <c r="F10057" s="89">
        <f>Table3[[#This Row],[Yield]]/100*(1+F10056)</f>
        <v>0</v>
      </c>
    </row>
    <row r="10058" spans="1:6" x14ac:dyDescent="0.2">
      <c r="A10058" s="88">
        <v>11160</v>
      </c>
      <c r="B10058" s="89">
        <v>229.29</v>
      </c>
      <c r="C10058" s="89">
        <f>LN(Table3[[#This Row],[Value]]/B10057)</f>
        <v>-3.1594678429354629E-2</v>
      </c>
      <c r="D10058" s="89"/>
      <c r="E10058" s="89"/>
      <c r="F10058" s="89">
        <f>Table3[[#This Row],[Yield]]/100*(1+F10057)</f>
        <v>0</v>
      </c>
    </row>
    <row r="10059" spans="1:6" x14ac:dyDescent="0.2">
      <c r="A10059" s="88">
        <v>11161</v>
      </c>
      <c r="B10059" s="89">
        <v>234.3</v>
      </c>
      <c r="C10059" s="89">
        <f>LN(Table3[[#This Row],[Value]]/B10058)</f>
        <v>2.161476759084761E-2</v>
      </c>
      <c r="D10059" s="89"/>
      <c r="E10059" s="89"/>
      <c r="F10059" s="89">
        <f>Table3[[#This Row],[Yield]]/100*(1+F10058)</f>
        <v>0</v>
      </c>
    </row>
    <row r="10060" spans="1:6" x14ac:dyDescent="0.2">
      <c r="A10060" s="88">
        <v>11162</v>
      </c>
      <c r="B10060" s="89">
        <v>239.33</v>
      </c>
      <c r="C10060" s="89">
        <f>LN(Table3[[#This Row],[Value]]/B10059)</f>
        <v>2.1241007192773217E-2</v>
      </c>
      <c r="D10060" s="89"/>
      <c r="E10060" s="89"/>
      <c r="F10060" s="89">
        <f>Table3[[#This Row],[Yield]]/100*(1+F10059)</f>
        <v>0</v>
      </c>
    </row>
    <row r="10061" spans="1:6" x14ac:dyDescent="0.2">
      <c r="A10061" s="88">
        <v>11163</v>
      </c>
      <c r="B10061" s="89">
        <v>235.51</v>
      </c>
      <c r="C10061" s="89">
        <f>LN(Table3[[#This Row],[Value]]/B10060)</f>
        <v>-1.6089977306561386E-2</v>
      </c>
      <c r="D10061" s="89"/>
      <c r="E10061" s="89"/>
      <c r="F10061" s="89">
        <f>Table3[[#This Row],[Yield]]/100*(1+F10060)</f>
        <v>0</v>
      </c>
    </row>
    <row r="10062" spans="1:6" x14ac:dyDescent="0.2">
      <c r="A10062" s="88">
        <v>11164</v>
      </c>
      <c r="B10062" s="89">
        <v>237.48</v>
      </c>
      <c r="C10062" s="89">
        <f>LN(Table3[[#This Row],[Value]]/B10061)</f>
        <v>8.330034002512629E-3</v>
      </c>
      <c r="D10062" s="89"/>
      <c r="E10062" s="89"/>
      <c r="F10062" s="89">
        <f>Table3[[#This Row],[Yield]]/100*(1+F10061)</f>
        <v>0</v>
      </c>
    </row>
    <row r="10063" spans="1:6" x14ac:dyDescent="0.2">
      <c r="A10063" s="88">
        <v>11165</v>
      </c>
      <c r="B10063" s="89">
        <v>240.31</v>
      </c>
      <c r="C10063" s="89">
        <f>LN(Table3[[#This Row],[Value]]/B10062)</f>
        <v>1.1846347122439285E-2</v>
      </c>
      <c r="D10063" s="89"/>
      <c r="E10063" s="89"/>
      <c r="F10063" s="89">
        <f>Table3[[#This Row],[Yield]]/100*(1+F10062)</f>
        <v>0</v>
      </c>
    </row>
    <row r="10064" spans="1:6" x14ac:dyDescent="0.2">
      <c r="A10064" s="88">
        <v>11167</v>
      </c>
      <c r="B10064" s="89">
        <v>240.81</v>
      </c>
      <c r="C10064" s="89">
        <f>LN(Table3[[#This Row],[Value]]/B10063)</f>
        <v>2.0784842866812636E-3</v>
      </c>
      <c r="D10064" s="89"/>
      <c r="E10064" s="89"/>
      <c r="F10064" s="89">
        <f>Table3[[#This Row],[Yield]]/100*(1+F10063)</f>
        <v>0</v>
      </c>
    </row>
    <row r="10065" spans="1:6" x14ac:dyDescent="0.2">
      <c r="A10065" s="88">
        <v>11168</v>
      </c>
      <c r="B10065" s="89">
        <v>238.4</v>
      </c>
      <c r="C10065" s="89">
        <f>LN(Table3[[#This Row],[Value]]/B10064)</f>
        <v>-1.0058305620400479E-2</v>
      </c>
      <c r="D10065" s="89"/>
      <c r="E10065" s="89"/>
      <c r="F10065" s="89">
        <f>Table3[[#This Row],[Yield]]/100*(1+F10064)</f>
        <v>0</v>
      </c>
    </row>
    <row r="10066" spans="1:6" x14ac:dyDescent="0.2">
      <c r="A10066" s="88">
        <v>11169</v>
      </c>
      <c r="B10066" s="89">
        <v>231.08</v>
      </c>
      <c r="C10066" s="89">
        <f>LN(Table3[[#This Row],[Value]]/B10065)</f>
        <v>-3.1185964278129884E-2</v>
      </c>
      <c r="D10066" s="89"/>
      <c r="E10066" s="89"/>
      <c r="F10066" s="89">
        <f>Table3[[#This Row],[Yield]]/100*(1+F10065)</f>
        <v>0</v>
      </c>
    </row>
    <row r="10067" spans="1:6" x14ac:dyDescent="0.2">
      <c r="A10067" s="88">
        <v>11170</v>
      </c>
      <c r="B10067" s="89">
        <v>233.99</v>
      </c>
      <c r="C10067" s="89">
        <f>LN(Table3[[#This Row],[Value]]/B10066)</f>
        <v>1.2514408488733713E-2</v>
      </c>
      <c r="D10067" s="89"/>
      <c r="E10067" s="89"/>
      <c r="F10067" s="89">
        <f>Table3[[#This Row],[Yield]]/100*(1+F10066)</f>
        <v>0</v>
      </c>
    </row>
    <row r="10068" spans="1:6" x14ac:dyDescent="0.2">
      <c r="A10068" s="88">
        <v>11171</v>
      </c>
      <c r="B10068" s="89">
        <v>233.57</v>
      </c>
      <c r="C10068" s="89">
        <f>LN(Table3[[#This Row],[Value]]/B10067)</f>
        <v>-1.7965613524132239E-3</v>
      </c>
      <c r="D10068" s="89"/>
      <c r="E10068" s="89"/>
      <c r="F10068" s="89">
        <f>Table3[[#This Row],[Yield]]/100*(1+F10067)</f>
        <v>0</v>
      </c>
    </row>
    <row r="10069" spans="1:6" x14ac:dyDescent="0.2">
      <c r="A10069" s="88">
        <v>11172</v>
      </c>
      <c r="B10069" s="89">
        <v>234.5</v>
      </c>
      <c r="C10069" s="89">
        <f>LN(Table3[[#This Row],[Value]]/B10068)</f>
        <v>3.9737698369487111E-3</v>
      </c>
      <c r="D10069" s="89"/>
      <c r="E10069" s="89"/>
      <c r="F10069" s="89">
        <f>Table3[[#This Row],[Yield]]/100*(1+F10068)</f>
        <v>0</v>
      </c>
    </row>
    <row r="10070" spans="1:6" x14ac:dyDescent="0.2">
      <c r="A10070" s="88">
        <v>11174</v>
      </c>
      <c r="B10070" s="89">
        <v>238.16</v>
      </c>
      <c r="C10070" s="89">
        <f>LN(Table3[[#This Row],[Value]]/B10069)</f>
        <v>1.5487128821186913E-2</v>
      </c>
      <c r="D10070" s="89"/>
      <c r="E10070" s="89"/>
      <c r="F10070" s="89">
        <f>Table3[[#This Row],[Yield]]/100*(1+F10069)</f>
        <v>0</v>
      </c>
    </row>
    <row r="10071" spans="1:6" x14ac:dyDescent="0.2">
      <c r="A10071" s="88">
        <v>11175</v>
      </c>
      <c r="B10071" s="89">
        <v>238.47</v>
      </c>
      <c r="C10071" s="89">
        <f>LN(Table3[[#This Row],[Value]]/B10070)</f>
        <v>1.3007995456100221E-3</v>
      </c>
      <c r="D10071" s="89"/>
      <c r="E10071" s="89"/>
      <c r="F10071" s="89">
        <f>Table3[[#This Row],[Yield]]/100*(1+F10070)</f>
        <v>0</v>
      </c>
    </row>
    <row r="10072" spans="1:6" x14ac:dyDescent="0.2">
      <c r="A10072" s="88">
        <v>11176</v>
      </c>
      <c r="B10072" s="89">
        <v>234.38</v>
      </c>
      <c r="C10072" s="89">
        <f>LN(Table3[[#This Row],[Value]]/B10071)</f>
        <v>-1.7299786422674691E-2</v>
      </c>
      <c r="D10072" s="89"/>
      <c r="E10072" s="89"/>
      <c r="F10072" s="89">
        <f>Table3[[#This Row],[Yield]]/100*(1+F10071)</f>
        <v>0</v>
      </c>
    </row>
    <row r="10073" spans="1:6" x14ac:dyDescent="0.2">
      <c r="A10073" s="88">
        <v>11177</v>
      </c>
      <c r="B10073" s="89">
        <v>232.69</v>
      </c>
      <c r="C10073" s="89">
        <f>LN(Table3[[#This Row],[Value]]/B10072)</f>
        <v>-7.2366342316003869E-3</v>
      </c>
      <c r="D10073" s="89"/>
      <c r="E10073" s="89"/>
      <c r="F10073" s="89">
        <f>Table3[[#This Row],[Yield]]/100*(1+F10072)</f>
        <v>0</v>
      </c>
    </row>
    <row r="10074" spans="1:6" x14ac:dyDescent="0.2">
      <c r="A10074" s="88">
        <v>11178</v>
      </c>
      <c r="B10074" s="89">
        <v>222.82</v>
      </c>
      <c r="C10074" s="89">
        <f>LN(Table3[[#This Row],[Value]]/B10073)</f>
        <v>-4.3342824967685489E-2</v>
      </c>
      <c r="D10074" s="89"/>
      <c r="E10074" s="89"/>
      <c r="F10074" s="89">
        <f>Table3[[#This Row],[Yield]]/100*(1+F10073)</f>
        <v>0</v>
      </c>
    </row>
    <row r="10075" spans="1:6" x14ac:dyDescent="0.2">
      <c r="A10075" s="88">
        <v>11179</v>
      </c>
      <c r="B10075" s="89">
        <v>222.59</v>
      </c>
      <c r="C10075" s="89">
        <f>LN(Table3[[#This Row],[Value]]/B10074)</f>
        <v>-1.0327564286517288E-3</v>
      </c>
      <c r="D10075" s="89"/>
      <c r="E10075" s="89"/>
      <c r="F10075" s="89">
        <f>Table3[[#This Row],[Yield]]/100*(1+F10074)</f>
        <v>0</v>
      </c>
    </row>
    <row r="10076" spans="1:6" x14ac:dyDescent="0.2">
      <c r="A10076" s="88">
        <v>11181</v>
      </c>
      <c r="B10076" s="89">
        <v>224.13</v>
      </c>
      <c r="C10076" s="89">
        <f>LN(Table3[[#This Row],[Value]]/B10075)</f>
        <v>6.8947264533007887E-3</v>
      </c>
      <c r="D10076" s="89"/>
      <c r="E10076" s="89"/>
      <c r="F10076" s="89">
        <f>Table3[[#This Row],[Yield]]/100*(1+F10075)</f>
        <v>0</v>
      </c>
    </row>
    <row r="10077" spans="1:6" x14ac:dyDescent="0.2">
      <c r="A10077" s="88">
        <v>11182</v>
      </c>
      <c r="B10077" s="89">
        <v>217.24</v>
      </c>
      <c r="C10077" s="89">
        <f>LN(Table3[[#This Row],[Value]]/B10076)</f>
        <v>-3.1223507489175011E-2</v>
      </c>
      <c r="D10077" s="89"/>
      <c r="E10077" s="89"/>
      <c r="F10077" s="89">
        <f>Table3[[#This Row],[Yield]]/100*(1+F10076)</f>
        <v>0</v>
      </c>
    </row>
    <row r="10078" spans="1:6" x14ac:dyDescent="0.2">
      <c r="A10078" s="88">
        <v>11183</v>
      </c>
      <c r="B10078" s="89">
        <v>220.35</v>
      </c>
      <c r="C10078" s="89">
        <f>LN(Table3[[#This Row],[Value]]/B10077)</f>
        <v>1.4214458121351361E-2</v>
      </c>
      <c r="D10078" s="89"/>
      <c r="E10078" s="89"/>
      <c r="F10078" s="89">
        <f>Table3[[#This Row],[Yield]]/100*(1+F10077)</f>
        <v>0</v>
      </c>
    </row>
    <row r="10079" spans="1:6" x14ac:dyDescent="0.2">
      <c r="A10079" s="88">
        <v>11184</v>
      </c>
      <c r="B10079" s="89">
        <v>221.08</v>
      </c>
      <c r="C10079" s="89">
        <f>LN(Table3[[#This Row],[Value]]/B10078)</f>
        <v>3.3074356770663609E-3</v>
      </c>
      <c r="D10079" s="89"/>
      <c r="E10079" s="89"/>
      <c r="F10079" s="89">
        <f>Table3[[#This Row],[Yield]]/100*(1+F10078)</f>
        <v>0</v>
      </c>
    </row>
    <row r="10080" spans="1:6" x14ac:dyDescent="0.2">
      <c r="A10080" s="88">
        <v>11185</v>
      </c>
      <c r="B10080" s="89">
        <v>228.55</v>
      </c>
      <c r="C10080" s="89">
        <f>LN(Table3[[#This Row],[Value]]/B10079)</f>
        <v>3.323037781269108E-2</v>
      </c>
      <c r="D10080" s="89"/>
      <c r="E10080" s="89"/>
      <c r="F10080" s="89">
        <f>Table3[[#This Row],[Yield]]/100*(1+F10079)</f>
        <v>0</v>
      </c>
    </row>
    <row r="10081" spans="1:6" x14ac:dyDescent="0.2">
      <c r="A10081" s="88">
        <v>11186</v>
      </c>
      <c r="B10081" s="89">
        <v>228.02</v>
      </c>
      <c r="C10081" s="89">
        <f>LN(Table3[[#This Row],[Value]]/B10080)</f>
        <v>-2.3216603721796449E-3</v>
      </c>
      <c r="D10081" s="89"/>
      <c r="E10081" s="89"/>
      <c r="F10081" s="89">
        <f>Table3[[#This Row],[Yield]]/100*(1+F10080)</f>
        <v>0</v>
      </c>
    </row>
    <row r="10082" spans="1:6" x14ac:dyDescent="0.2">
      <c r="A10082" s="88">
        <v>11188</v>
      </c>
      <c r="B10082" s="89">
        <v>227.79</v>
      </c>
      <c r="C10082" s="89">
        <f>LN(Table3[[#This Row],[Value]]/B10081)</f>
        <v>-1.0091925123216954E-3</v>
      </c>
      <c r="D10082" s="89"/>
      <c r="E10082" s="89"/>
      <c r="F10082" s="89">
        <f>Table3[[#This Row],[Yield]]/100*(1+F10081)</f>
        <v>0</v>
      </c>
    </row>
    <row r="10083" spans="1:6" x14ac:dyDescent="0.2">
      <c r="A10083" s="88">
        <v>11189</v>
      </c>
      <c r="B10083" s="89">
        <v>230.68</v>
      </c>
      <c r="C10083" s="89">
        <f>LN(Table3[[#This Row],[Value]]/B10082)</f>
        <v>1.2607316853959967E-2</v>
      </c>
      <c r="D10083" s="89"/>
      <c r="E10083" s="89"/>
      <c r="F10083" s="89">
        <f>Table3[[#This Row],[Yield]]/100*(1+F10082)</f>
        <v>0</v>
      </c>
    </row>
    <row r="10084" spans="1:6" x14ac:dyDescent="0.2">
      <c r="A10084" s="88">
        <v>11190</v>
      </c>
      <c r="B10084" s="89">
        <v>232.98</v>
      </c>
      <c r="C10084" s="89">
        <f>LN(Table3[[#This Row],[Value]]/B10083)</f>
        <v>9.9211442244190595E-3</v>
      </c>
      <c r="D10084" s="89"/>
      <c r="E10084" s="89"/>
      <c r="F10084" s="89">
        <f>Table3[[#This Row],[Yield]]/100*(1+F10083)</f>
        <v>0</v>
      </c>
    </row>
    <row r="10085" spans="1:6" x14ac:dyDescent="0.2">
      <c r="A10085" s="88">
        <v>11191</v>
      </c>
      <c r="B10085" s="89">
        <v>231.27</v>
      </c>
      <c r="C10085" s="89">
        <f>LN(Table3[[#This Row],[Value]]/B10084)</f>
        <v>-7.3667538323503746E-3</v>
      </c>
      <c r="D10085" s="89"/>
      <c r="E10085" s="89"/>
      <c r="F10085" s="89">
        <f>Table3[[#This Row],[Yield]]/100*(1+F10084)</f>
        <v>0</v>
      </c>
    </row>
    <row r="10086" spans="1:6" x14ac:dyDescent="0.2">
      <c r="A10086" s="88">
        <v>11192</v>
      </c>
      <c r="B10086" s="89">
        <v>232.63</v>
      </c>
      <c r="C10086" s="89">
        <f>LN(Table3[[#This Row],[Value]]/B10085)</f>
        <v>5.8633494126720644E-3</v>
      </c>
      <c r="D10086" s="89"/>
      <c r="E10086" s="89"/>
      <c r="F10086" s="89">
        <f>Table3[[#This Row],[Yield]]/100*(1+F10085)</f>
        <v>0</v>
      </c>
    </row>
    <row r="10087" spans="1:6" x14ac:dyDescent="0.2">
      <c r="A10087" s="88">
        <v>11193</v>
      </c>
      <c r="B10087" s="89">
        <v>234.42</v>
      </c>
      <c r="C10087" s="89">
        <f>LN(Table3[[#This Row],[Value]]/B10086)</f>
        <v>7.6651697430816764E-3</v>
      </c>
      <c r="D10087" s="89"/>
      <c r="E10087" s="89"/>
      <c r="F10087" s="89">
        <f>Table3[[#This Row],[Yield]]/100*(1+F10086)</f>
        <v>0</v>
      </c>
    </row>
    <row r="10088" spans="1:6" x14ac:dyDescent="0.2">
      <c r="A10088" s="88">
        <v>11195</v>
      </c>
      <c r="B10088" s="89">
        <v>231.52</v>
      </c>
      <c r="C10088" s="89">
        <f>LN(Table3[[#This Row],[Value]]/B10087)</f>
        <v>-1.2448115411860427E-2</v>
      </c>
      <c r="D10088" s="89"/>
      <c r="E10088" s="89"/>
      <c r="F10088" s="89">
        <f>Table3[[#This Row],[Yield]]/100*(1+F10087)</f>
        <v>0</v>
      </c>
    </row>
    <row r="10089" spans="1:6" x14ac:dyDescent="0.2">
      <c r="A10089" s="88">
        <v>11196</v>
      </c>
      <c r="B10089" s="89">
        <v>235.47</v>
      </c>
      <c r="C10089" s="89">
        <f>LN(Table3[[#This Row],[Value]]/B10088)</f>
        <v>1.691725392365823E-2</v>
      </c>
      <c r="D10089" s="89"/>
      <c r="E10089" s="89"/>
      <c r="F10089" s="89">
        <f>Table3[[#This Row],[Yield]]/100*(1+F10088)</f>
        <v>0</v>
      </c>
    </row>
    <row r="10090" spans="1:6" x14ac:dyDescent="0.2">
      <c r="A10090" s="88">
        <v>11197</v>
      </c>
      <c r="B10090" s="89">
        <v>237.93</v>
      </c>
      <c r="C10090" s="89">
        <f>LN(Table3[[#This Row],[Value]]/B10089)</f>
        <v>1.0392995956505868E-2</v>
      </c>
      <c r="D10090" s="89"/>
      <c r="E10090" s="89"/>
      <c r="F10090" s="89">
        <f>Table3[[#This Row],[Yield]]/100*(1+F10089)</f>
        <v>0</v>
      </c>
    </row>
    <row r="10091" spans="1:6" x14ac:dyDescent="0.2">
      <c r="A10091" s="88">
        <v>11198</v>
      </c>
      <c r="B10091" s="89">
        <v>237.79</v>
      </c>
      <c r="C10091" s="89">
        <f>LN(Table3[[#This Row],[Value]]/B10090)</f>
        <v>-5.8858153553219272E-4</v>
      </c>
      <c r="D10091" s="89"/>
      <c r="E10091" s="89"/>
      <c r="F10091" s="89">
        <f>Table3[[#This Row],[Yield]]/100*(1+F10090)</f>
        <v>0</v>
      </c>
    </row>
    <row r="10092" spans="1:6" x14ac:dyDescent="0.2">
      <c r="A10092" s="88">
        <v>11199</v>
      </c>
      <c r="B10092" s="89">
        <v>240.42</v>
      </c>
      <c r="C10092" s="89">
        <f>LN(Table3[[#This Row],[Value]]/B10091)</f>
        <v>1.0999462648302292E-2</v>
      </c>
      <c r="D10092" s="89"/>
      <c r="E10092" s="89"/>
      <c r="F10092" s="89">
        <f>Table3[[#This Row],[Yield]]/100*(1+F10091)</f>
        <v>0</v>
      </c>
    </row>
    <row r="10093" spans="1:6" x14ac:dyDescent="0.2">
      <c r="A10093" s="88">
        <v>11203</v>
      </c>
      <c r="B10093" s="89">
        <v>240.42</v>
      </c>
      <c r="C10093" s="89">
        <f>LN(Table3[[#This Row],[Value]]/B10092)</f>
        <v>0</v>
      </c>
      <c r="D10093" s="89"/>
      <c r="E10093" s="89"/>
      <c r="F10093" s="89">
        <f>Table3[[#This Row],[Yield]]/100*(1+F10092)</f>
        <v>0</v>
      </c>
    </row>
    <row r="10094" spans="1:6" x14ac:dyDescent="0.2">
      <c r="A10094" s="88">
        <v>11204</v>
      </c>
      <c r="B10094" s="89">
        <v>237.54</v>
      </c>
      <c r="C10094" s="89">
        <f>LN(Table3[[#This Row],[Value]]/B10093)</f>
        <v>-1.2051363530013891E-2</v>
      </c>
      <c r="D10094" s="89"/>
      <c r="E10094" s="89"/>
      <c r="F10094" s="89">
        <f>Table3[[#This Row],[Yield]]/100*(1+F10093)</f>
        <v>0</v>
      </c>
    </row>
    <row r="10095" spans="1:6" x14ac:dyDescent="0.2">
      <c r="A10095" s="88">
        <v>11205</v>
      </c>
      <c r="B10095" s="89">
        <v>236.04</v>
      </c>
      <c r="C10095" s="89">
        <f>LN(Table3[[#This Row],[Value]]/B10094)</f>
        <v>-6.3347481571262897E-3</v>
      </c>
      <c r="D10095" s="89"/>
      <c r="E10095" s="89"/>
      <c r="F10095" s="89">
        <f>Table3[[#This Row],[Yield]]/100*(1+F10094)</f>
        <v>0</v>
      </c>
    </row>
    <row r="10096" spans="1:6" x14ac:dyDescent="0.2">
      <c r="A10096" s="88">
        <v>11206</v>
      </c>
      <c r="B10096" s="89">
        <v>240.37</v>
      </c>
      <c r="C10096" s="89">
        <f>LN(Table3[[#This Row],[Value]]/B10095)</f>
        <v>1.8178120671602203E-2</v>
      </c>
      <c r="D10096" s="89"/>
      <c r="E10096" s="89"/>
      <c r="F10096" s="89">
        <f>Table3[[#This Row],[Yield]]/100*(1+F10095)</f>
        <v>0</v>
      </c>
    </row>
    <row r="10097" spans="1:6" x14ac:dyDescent="0.2">
      <c r="A10097" s="88">
        <v>11207</v>
      </c>
      <c r="B10097" s="89">
        <v>243.64</v>
      </c>
      <c r="C10097" s="89">
        <f>LN(Table3[[#This Row],[Value]]/B10096)</f>
        <v>1.3512323107713673E-2</v>
      </c>
      <c r="D10097" s="89"/>
      <c r="E10097" s="89"/>
      <c r="F10097" s="89">
        <f>Table3[[#This Row],[Yield]]/100*(1+F10096)</f>
        <v>0</v>
      </c>
    </row>
    <row r="10098" spans="1:6" x14ac:dyDescent="0.2">
      <c r="A10098" s="88">
        <v>11209</v>
      </c>
      <c r="B10098" s="89">
        <v>242.84</v>
      </c>
      <c r="C10098" s="89">
        <f>LN(Table3[[#This Row],[Value]]/B10097)</f>
        <v>-3.2889357060504575E-3</v>
      </c>
      <c r="D10098" s="89"/>
      <c r="E10098" s="89"/>
      <c r="F10098" s="89">
        <f>Table3[[#This Row],[Yield]]/100*(1+F10097)</f>
        <v>0</v>
      </c>
    </row>
    <row r="10099" spans="1:6" x14ac:dyDescent="0.2">
      <c r="A10099" s="88">
        <v>11210</v>
      </c>
      <c r="B10099" s="89">
        <v>244.29</v>
      </c>
      <c r="C10099" s="89">
        <f>LN(Table3[[#This Row],[Value]]/B10098)</f>
        <v>5.9532538849162578E-3</v>
      </c>
      <c r="D10099" s="89"/>
      <c r="E10099" s="89"/>
      <c r="F10099" s="89">
        <f>Table3[[#This Row],[Yield]]/100*(1+F10098)</f>
        <v>0</v>
      </c>
    </row>
    <row r="10100" spans="1:6" x14ac:dyDescent="0.2">
      <c r="A10100" s="88">
        <v>11211</v>
      </c>
      <c r="B10100" s="89">
        <v>245.09</v>
      </c>
      <c r="C10100" s="89">
        <f>LN(Table3[[#This Row],[Value]]/B10099)</f>
        <v>3.2694458809854185E-3</v>
      </c>
      <c r="D10100" s="89"/>
      <c r="E10100" s="89"/>
      <c r="F10100" s="89">
        <f>Table3[[#This Row],[Yield]]/100*(1+F10099)</f>
        <v>0</v>
      </c>
    </row>
    <row r="10101" spans="1:6" x14ac:dyDescent="0.2">
      <c r="A10101" s="88">
        <v>11212</v>
      </c>
      <c r="B10101" s="89">
        <v>242.88</v>
      </c>
      <c r="C10101" s="89">
        <f>LN(Table3[[#This Row],[Value]]/B10100)</f>
        <v>-9.0579958208698453E-3</v>
      </c>
      <c r="D10101" s="89"/>
      <c r="E10101" s="89"/>
      <c r="F10101" s="89">
        <f>Table3[[#This Row],[Yield]]/100*(1+F10100)</f>
        <v>0</v>
      </c>
    </row>
    <row r="10102" spans="1:6" x14ac:dyDescent="0.2">
      <c r="A10102" s="88">
        <v>11213</v>
      </c>
      <c r="B10102" s="89">
        <v>241.17</v>
      </c>
      <c r="C10102" s="89">
        <f>LN(Table3[[#This Row],[Value]]/B10101)</f>
        <v>-7.0654151992860376E-3</v>
      </c>
      <c r="D10102" s="89"/>
      <c r="E10102" s="89"/>
      <c r="F10102" s="89">
        <f>Table3[[#This Row],[Yield]]/100*(1+F10101)</f>
        <v>0</v>
      </c>
    </row>
    <row r="10103" spans="1:6" x14ac:dyDescent="0.2">
      <c r="A10103" s="88">
        <v>11214</v>
      </c>
      <c r="B10103" s="89">
        <v>240.34</v>
      </c>
      <c r="C10103" s="89">
        <f>LN(Table3[[#This Row],[Value]]/B10102)</f>
        <v>-3.4474915248253529E-3</v>
      </c>
      <c r="D10103" s="89"/>
      <c r="E10103" s="89"/>
      <c r="F10103" s="89">
        <f>Table3[[#This Row],[Yield]]/100*(1+F10102)</f>
        <v>0</v>
      </c>
    </row>
    <row r="10104" spans="1:6" x14ac:dyDescent="0.2">
      <c r="A10104" s="88">
        <v>11216</v>
      </c>
      <c r="B10104" s="89">
        <v>236.62</v>
      </c>
      <c r="C10104" s="89">
        <f>LN(Table3[[#This Row],[Value]]/B10103)</f>
        <v>-1.5599108657636997E-2</v>
      </c>
      <c r="D10104" s="89"/>
      <c r="E10104" s="89"/>
      <c r="F10104" s="89">
        <f>Table3[[#This Row],[Yield]]/100*(1+F10103)</f>
        <v>0</v>
      </c>
    </row>
    <row r="10105" spans="1:6" x14ac:dyDescent="0.2">
      <c r="A10105" s="88">
        <v>11217</v>
      </c>
      <c r="B10105" s="89">
        <v>237.22</v>
      </c>
      <c r="C10105" s="89">
        <f>LN(Table3[[#This Row],[Value]]/B10104)</f>
        <v>2.532501775612941E-3</v>
      </c>
      <c r="D10105" s="89"/>
      <c r="E10105" s="89"/>
      <c r="F10105" s="89">
        <f>Table3[[#This Row],[Yield]]/100*(1+F10104)</f>
        <v>0</v>
      </c>
    </row>
    <row r="10106" spans="1:6" x14ac:dyDescent="0.2">
      <c r="A10106" s="88">
        <v>11218</v>
      </c>
      <c r="B10106" s="89">
        <v>237.74</v>
      </c>
      <c r="C10106" s="89">
        <f>LN(Table3[[#This Row],[Value]]/B10105)</f>
        <v>2.1896589513486103E-3</v>
      </c>
      <c r="D10106" s="89"/>
      <c r="E10106" s="89"/>
      <c r="F10106" s="89">
        <f>Table3[[#This Row],[Yield]]/100*(1+F10105)</f>
        <v>0</v>
      </c>
    </row>
    <row r="10107" spans="1:6" x14ac:dyDescent="0.2">
      <c r="A10107" s="88">
        <v>11219</v>
      </c>
      <c r="B10107" s="89">
        <v>234.18</v>
      </c>
      <c r="C10107" s="89">
        <f>LN(Table3[[#This Row],[Value]]/B10106)</f>
        <v>-1.5087589131899726E-2</v>
      </c>
      <c r="D10107" s="89"/>
      <c r="E10107" s="89"/>
      <c r="F10107" s="89">
        <f>Table3[[#This Row],[Yield]]/100*(1+F10106)</f>
        <v>0</v>
      </c>
    </row>
    <row r="10108" spans="1:6" x14ac:dyDescent="0.2">
      <c r="A10108" s="88">
        <v>11220</v>
      </c>
      <c r="B10108" s="89">
        <v>229.02</v>
      </c>
      <c r="C10108" s="89">
        <f>LN(Table3[[#This Row],[Value]]/B10107)</f>
        <v>-2.2280714435385186E-2</v>
      </c>
      <c r="D10108" s="89"/>
      <c r="E10108" s="89"/>
      <c r="F10108" s="89">
        <f>Table3[[#This Row],[Yield]]/100*(1+F10107)</f>
        <v>0</v>
      </c>
    </row>
    <row r="10109" spans="1:6" x14ac:dyDescent="0.2">
      <c r="A10109" s="88">
        <v>11221</v>
      </c>
      <c r="B10109" s="89">
        <v>229.85</v>
      </c>
      <c r="C10109" s="89">
        <f>LN(Table3[[#This Row],[Value]]/B10108)</f>
        <v>3.6175862670436362E-3</v>
      </c>
      <c r="D10109" s="89"/>
      <c r="E10109" s="89"/>
      <c r="F10109" s="89">
        <f>Table3[[#This Row],[Yield]]/100*(1+F10108)</f>
        <v>0</v>
      </c>
    </row>
    <row r="10110" spans="1:6" x14ac:dyDescent="0.2">
      <c r="A10110" s="88">
        <v>11223</v>
      </c>
      <c r="B10110" s="89">
        <v>222.78</v>
      </c>
      <c r="C10110" s="89">
        <f>LN(Table3[[#This Row],[Value]]/B10109)</f>
        <v>-3.1242184835193247E-2</v>
      </c>
      <c r="D10110" s="89"/>
      <c r="E10110" s="89"/>
      <c r="F10110" s="89">
        <f>Table3[[#This Row],[Yield]]/100*(1+F10109)</f>
        <v>0</v>
      </c>
    </row>
    <row r="10111" spans="1:6" x14ac:dyDescent="0.2">
      <c r="A10111" s="88">
        <v>11224</v>
      </c>
      <c r="B10111" s="89">
        <v>226.75</v>
      </c>
      <c r="C10111" s="89">
        <f>LN(Table3[[#This Row],[Value]]/B10110)</f>
        <v>1.7663351578202327E-2</v>
      </c>
      <c r="D10111" s="89"/>
      <c r="E10111" s="89"/>
      <c r="F10111" s="89">
        <f>Table3[[#This Row],[Yield]]/100*(1+F10110)</f>
        <v>0</v>
      </c>
    </row>
    <row r="10112" spans="1:6" x14ac:dyDescent="0.2">
      <c r="A10112" s="88">
        <v>11225</v>
      </c>
      <c r="B10112" s="89">
        <v>222.1</v>
      </c>
      <c r="C10112" s="89">
        <f>LN(Table3[[#This Row],[Value]]/B10111)</f>
        <v>-2.0720358094864263E-2</v>
      </c>
      <c r="D10112" s="89"/>
      <c r="E10112" s="89"/>
      <c r="F10112" s="89">
        <f>Table3[[#This Row],[Yield]]/100*(1+F10111)</f>
        <v>0</v>
      </c>
    </row>
    <row r="10113" spans="1:6" x14ac:dyDescent="0.2">
      <c r="A10113" s="88">
        <v>11226</v>
      </c>
      <c r="B10113" s="89">
        <v>217.75</v>
      </c>
      <c r="C10113" s="89">
        <f>LN(Table3[[#This Row],[Value]]/B10112)</f>
        <v>-1.9780115167769535E-2</v>
      </c>
      <c r="D10113" s="89"/>
      <c r="E10113" s="89"/>
      <c r="F10113" s="89">
        <f>Table3[[#This Row],[Yield]]/100*(1+F10112)</f>
        <v>0</v>
      </c>
    </row>
    <row r="10114" spans="1:6" x14ac:dyDescent="0.2">
      <c r="A10114" s="88">
        <v>11227</v>
      </c>
      <c r="B10114" s="89">
        <v>213.27</v>
      </c>
      <c r="C10114" s="89">
        <f>LN(Table3[[#This Row],[Value]]/B10113)</f>
        <v>-2.0788647123110703E-2</v>
      </c>
      <c r="D10114" s="89"/>
      <c r="E10114" s="89"/>
      <c r="F10114" s="89">
        <f>Table3[[#This Row],[Yield]]/100*(1+F10113)</f>
        <v>0</v>
      </c>
    </row>
    <row r="10115" spans="1:6" x14ac:dyDescent="0.2">
      <c r="A10115" s="88">
        <v>11228</v>
      </c>
      <c r="B10115" s="89">
        <v>212.52</v>
      </c>
      <c r="C10115" s="89">
        <f>LN(Table3[[#This Row],[Value]]/B10114)</f>
        <v>-3.5228670267589625E-3</v>
      </c>
      <c r="D10115" s="89"/>
      <c r="E10115" s="89"/>
      <c r="F10115" s="89">
        <f>Table3[[#This Row],[Yield]]/100*(1+F10114)</f>
        <v>0</v>
      </c>
    </row>
    <row r="10116" spans="1:6" x14ac:dyDescent="0.2">
      <c r="A10116" s="88">
        <v>11230</v>
      </c>
      <c r="B10116" s="89">
        <v>208.14</v>
      </c>
      <c r="C10116" s="89">
        <f>LN(Table3[[#This Row],[Value]]/B10115)</f>
        <v>-2.0825171373029278E-2</v>
      </c>
      <c r="D10116" s="89"/>
      <c r="E10116" s="89"/>
      <c r="F10116" s="89">
        <f>Table3[[#This Row],[Yield]]/100*(1+F10115)</f>
        <v>0</v>
      </c>
    </row>
    <row r="10117" spans="1:6" x14ac:dyDescent="0.2">
      <c r="A10117" s="88">
        <v>11231</v>
      </c>
      <c r="B10117" s="89">
        <v>204.9</v>
      </c>
      <c r="C10117" s="89">
        <f>LN(Table3[[#This Row],[Value]]/B10116)</f>
        <v>-1.5688874964859163E-2</v>
      </c>
      <c r="D10117" s="89"/>
      <c r="E10117" s="89"/>
      <c r="F10117" s="89">
        <f>Table3[[#This Row],[Yield]]/100*(1+F10116)</f>
        <v>0</v>
      </c>
    </row>
    <row r="10118" spans="1:6" x14ac:dyDescent="0.2">
      <c r="A10118" s="88">
        <v>11232</v>
      </c>
      <c r="B10118" s="89">
        <v>214.14</v>
      </c>
      <c r="C10118" s="89">
        <f>LN(Table3[[#This Row],[Value]]/B10117)</f>
        <v>4.4107951485269796E-2</v>
      </c>
      <c r="D10118" s="89"/>
      <c r="E10118" s="89"/>
      <c r="F10118" s="89">
        <f>Table3[[#This Row],[Yield]]/100*(1+F10117)</f>
        <v>0</v>
      </c>
    </row>
    <row r="10119" spans="1:6" x14ac:dyDescent="0.2">
      <c r="A10119" s="88">
        <v>11233</v>
      </c>
      <c r="B10119" s="89">
        <v>211.04</v>
      </c>
      <c r="C10119" s="89">
        <f>LN(Table3[[#This Row],[Value]]/B10118)</f>
        <v>-1.4582317761119483E-2</v>
      </c>
      <c r="D10119" s="89"/>
      <c r="E10119" s="89"/>
      <c r="F10119" s="89">
        <f>Table3[[#This Row],[Yield]]/100*(1+F10118)</f>
        <v>0</v>
      </c>
    </row>
    <row r="10120" spans="1:6" x14ac:dyDescent="0.2">
      <c r="A10120" s="88">
        <v>11234</v>
      </c>
      <c r="B10120" s="89">
        <v>214.18</v>
      </c>
      <c r="C10120" s="89">
        <f>LN(Table3[[#This Row],[Value]]/B10119)</f>
        <v>1.4769094003724462E-2</v>
      </c>
      <c r="D10120" s="89"/>
      <c r="E10120" s="89"/>
      <c r="F10120" s="89">
        <f>Table3[[#This Row],[Yield]]/100*(1+F10119)</f>
        <v>0</v>
      </c>
    </row>
    <row r="10121" spans="1:6" x14ac:dyDescent="0.2">
      <c r="A10121" s="88">
        <v>11235</v>
      </c>
      <c r="B10121" s="89">
        <v>211.1</v>
      </c>
      <c r="C10121" s="89">
        <f>LN(Table3[[#This Row],[Value]]/B10120)</f>
        <v>-1.4484828118454085E-2</v>
      </c>
      <c r="D10121" s="89"/>
      <c r="E10121" s="89"/>
      <c r="F10121" s="89">
        <f>Table3[[#This Row],[Yield]]/100*(1+F10120)</f>
        <v>0</v>
      </c>
    </row>
    <row r="10122" spans="1:6" x14ac:dyDescent="0.2">
      <c r="A10122" s="88">
        <v>11237</v>
      </c>
      <c r="B10122" s="89">
        <v>202.76</v>
      </c>
      <c r="C10122" s="89">
        <f>LN(Table3[[#This Row],[Value]]/B10121)</f>
        <v>-4.0308941250126289E-2</v>
      </c>
      <c r="D10122" s="89"/>
      <c r="E10122" s="89"/>
      <c r="F10122" s="89">
        <f>Table3[[#This Row],[Yield]]/100*(1+F10121)</f>
        <v>0</v>
      </c>
    </row>
    <row r="10123" spans="1:6" x14ac:dyDescent="0.2">
      <c r="A10123" s="88">
        <v>11238</v>
      </c>
      <c r="B10123" s="89">
        <v>203.62</v>
      </c>
      <c r="C10123" s="89">
        <f>LN(Table3[[#This Row],[Value]]/B10122)</f>
        <v>4.2324980749011473E-3</v>
      </c>
      <c r="D10123" s="89"/>
      <c r="E10123" s="89"/>
      <c r="F10123" s="89">
        <f>Table3[[#This Row],[Yield]]/100*(1+F10122)</f>
        <v>0</v>
      </c>
    </row>
    <row r="10124" spans="1:6" x14ac:dyDescent="0.2">
      <c r="A10124" s="88">
        <v>11239</v>
      </c>
      <c r="B10124" s="89">
        <v>200.56</v>
      </c>
      <c r="C10124" s="89">
        <f>LN(Table3[[#This Row],[Value]]/B10123)</f>
        <v>-1.514205782901175E-2</v>
      </c>
      <c r="D10124" s="89"/>
      <c r="E10124" s="89"/>
      <c r="F10124" s="89">
        <f>Table3[[#This Row],[Yield]]/100*(1+F10123)</f>
        <v>0</v>
      </c>
    </row>
    <row r="10125" spans="1:6" x14ac:dyDescent="0.2">
      <c r="A10125" s="88">
        <v>11240</v>
      </c>
      <c r="B10125" s="89">
        <v>192</v>
      </c>
      <c r="C10125" s="89">
        <f>LN(Table3[[#This Row],[Value]]/B10124)</f>
        <v>-4.361808182225646E-2</v>
      </c>
      <c r="D10125" s="89"/>
      <c r="E10125" s="89"/>
      <c r="F10125" s="89">
        <f>Table3[[#This Row],[Yield]]/100*(1+F10124)</f>
        <v>0</v>
      </c>
    </row>
    <row r="10126" spans="1:6" x14ac:dyDescent="0.2">
      <c r="A10126" s="88">
        <v>11241</v>
      </c>
      <c r="B10126" s="89">
        <v>198.5</v>
      </c>
      <c r="C10126" s="89">
        <f>LN(Table3[[#This Row],[Value]]/B10125)</f>
        <v>3.3293728099463626E-2</v>
      </c>
      <c r="D10126" s="89"/>
      <c r="E10126" s="89"/>
      <c r="F10126" s="89">
        <f>Table3[[#This Row],[Yield]]/100*(1+F10125)</f>
        <v>0</v>
      </c>
    </row>
    <row r="10127" spans="1:6" x14ac:dyDescent="0.2">
      <c r="A10127" s="88">
        <v>11242</v>
      </c>
      <c r="B10127" s="89">
        <v>193.05</v>
      </c>
      <c r="C10127" s="89">
        <f>LN(Table3[[#This Row],[Value]]/B10126)</f>
        <v>-2.7839877416999736E-2</v>
      </c>
      <c r="D10127" s="89"/>
      <c r="E10127" s="89"/>
      <c r="F10127" s="89">
        <f>Table3[[#This Row],[Yield]]/100*(1+F10126)</f>
        <v>0</v>
      </c>
    </row>
    <row r="10128" spans="1:6" x14ac:dyDescent="0.2">
      <c r="A10128" s="88">
        <v>11245</v>
      </c>
      <c r="B10128" s="89">
        <v>196.7</v>
      </c>
      <c r="C10128" s="89">
        <f>LN(Table3[[#This Row],[Value]]/B10127)</f>
        <v>1.8730502684767968E-2</v>
      </c>
      <c r="D10128" s="89"/>
      <c r="E10128" s="89"/>
      <c r="F10128" s="89">
        <f>Table3[[#This Row],[Yield]]/100*(1+F10127)</f>
        <v>0</v>
      </c>
    </row>
    <row r="10129" spans="1:6" x14ac:dyDescent="0.2">
      <c r="A10129" s="88">
        <v>11246</v>
      </c>
      <c r="B10129" s="89">
        <v>200.26</v>
      </c>
      <c r="C10129" s="89">
        <f>LN(Table3[[#This Row],[Value]]/B10128)</f>
        <v>1.7936796884643363E-2</v>
      </c>
      <c r="D10129" s="89"/>
      <c r="E10129" s="89"/>
      <c r="F10129" s="89">
        <f>Table3[[#This Row],[Yield]]/100*(1+F10128)</f>
        <v>0</v>
      </c>
    </row>
    <row r="10130" spans="1:6" x14ac:dyDescent="0.2">
      <c r="A10130" s="88">
        <v>11247</v>
      </c>
      <c r="B10130" s="89">
        <v>196.62</v>
      </c>
      <c r="C10130" s="89">
        <f>LN(Table3[[#This Row],[Value]]/B10129)</f>
        <v>-1.8343590340878423E-2</v>
      </c>
      <c r="D10130" s="89"/>
      <c r="E10130" s="89"/>
      <c r="F10130" s="89">
        <f>Table3[[#This Row],[Yield]]/100*(1+F10129)</f>
        <v>0</v>
      </c>
    </row>
    <row r="10131" spans="1:6" x14ac:dyDescent="0.2">
      <c r="A10131" s="88">
        <v>11248</v>
      </c>
      <c r="B10131" s="89">
        <v>187.37</v>
      </c>
      <c r="C10131" s="89">
        <f>LN(Table3[[#This Row],[Value]]/B10130)</f>
        <v>-4.8187660328357057E-2</v>
      </c>
      <c r="D10131" s="89"/>
      <c r="E10131" s="89"/>
      <c r="F10131" s="89">
        <f>Table3[[#This Row],[Yield]]/100*(1+F10130)</f>
        <v>0</v>
      </c>
    </row>
    <row r="10132" spans="1:6" x14ac:dyDescent="0.2">
      <c r="A10132" s="88">
        <v>11249</v>
      </c>
      <c r="B10132" s="89">
        <v>185.29</v>
      </c>
      <c r="C10132" s="89">
        <f>LN(Table3[[#This Row],[Value]]/B10131)</f>
        <v>-1.1163106316097958E-2</v>
      </c>
      <c r="D10132" s="89"/>
      <c r="E10132" s="89"/>
      <c r="F10132" s="89">
        <f>Table3[[#This Row],[Yield]]/100*(1+F10131)</f>
        <v>0</v>
      </c>
    </row>
    <row r="10133" spans="1:6" x14ac:dyDescent="0.2">
      <c r="A10133" s="88">
        <v>11251</v>
      </c>
      <c r="B10133" s="89">
        <v>193.32</v>
      </c>
      <c r="C10133" s="89">
        <f>LN(Table3[[#This Row],[Value]]/B10132)</f>
        <v>4.2424681682560188E-2</v>
      </c>
      <c r="D10133" s="89"/>
      <c r="E10133" s="89"/>
      <c r="F10133" s="89">
        <f>Table3[[#This Row],[Yield]]/100*(1+F10132)</f>
        <v>0</v>
      </c>
    </row>
    <row r="10134" spans="1:6" x14ac:dyDescent="0.2">
      <c r="A10134" s="88">
        <v>11252</v>
      </c>
      <c r="B10134" s="89">
        <v>186.4</v>
      </c>
      <c r="C10134" s="89">
        <f>LN(Table3[[#This Row],[Value]]/B10133)</f>
        <v>-3.6451944725392454E-2</v>
      </c>
      <c r="D10134" s="89"/>
      <c r="E10134" s="89"/>
      <c r="F10134" s="89">
        <f>Table3[[#This Row],[Yield]]/100*(1+F10133)</f>
        <v>0</v>
      </c>
    </row>
    <row r="10135" spans="1:6" x14ac:dyDescent="0.2">
      <c r="A10135" s="88">
        <v>11253</v>
      </c>
      <c r="B10135" s="89">
        <v>184.98</v>
      </c>
      <c r="C10135" s="89">
        <f>LN(Table3[[#This Row],[Value]]/B10134)</f>
        <v>-7.6471911253769235E-3</v>
      </c>
      <c r="D10135" s="89"/>
      <c r="E10135" s="89"/>
      <c r="F10135" s="89">
        <f>Table3[[#This Row],[Yield]]/100*(1+F10134)</f>
        <v>0</v>
      </c>
    </row>
    <row r="10136" spans="1:6" x14ac:dyDescent="0.2">
      <c r="A10136" s="88">
        <v>11254</v>
      </c>
      <c r="B10136" s="89">
        <v>188.1</v>
      </c>
      <c r="C10136" s="89">
        <f>LN(Table3[[#This Row],[Value]]/B10135)</f>
        <v>1.6726025180870793E-2</v>
      </c>
      <c r="D10136" s="89"/>
      <c r="E10136" s="89"/>
      <c r="F10136" s="89">
        <f>Table3[[#This Row],[Yield]]/100*(1+F10135)</f>
        <v>0</v>
      </c>
    </row>
    <row r="10137" spans="1:6" x14ac:dyDescent="0.2">
      <c r="A10137" s="88">
        <v>11255</v>
      </c>
      <c r="B10137" s="89">
        <v>195.09</v>
      </c>
      <c r="C10137" s="89">
        <f>LN(Table3[[#This Row],[Value]]/B10136)</f>
        <v>3.6487254242185477E-2</v>
      </c>
      <c r="D10137" s="89"/>
      <c r="E10137" s="89"/>
      <c r="F10137" s="89">
        <f>Table3[[#This Row],[Yield]]/100*(1+F10136)</f>
        <v>0</v>
      </c>
    </row>
    <row r="10138" spans="1:6" x14ac:dyDescent="0.2">
      <c r="A10138" s="88">
        <v>11256</v>
      </c>
      <c r="B10138" s="89">
        <v>193.34</v>
      </c>
      <c r="C10138" s="89">
        <f>LN(Table3[[#This Row],[Value]]/B10137)</f>
        <v>-9.010693512710756E-3</v>
      </c>
      <c r="D10138" s="89"/>
      <c r="E10138" s="89"/>
      <c r="F10138" s="89">
        <f>Table3[[#This Row],[Yield]]/100*(1+F10137)</f>
        <v>0</v>
      </c>
    </row>
    <row r="10139" spans="1:6" x14ac:dyDescent="0.2">
      <c r="A10139" s="88">
        <v>11258</v>
      </c>
      <c r="B10139" s="89">
        <v>195.09</v>
      </c>
      <c r="C10139" s="89">
        <f>LN(Table3[[#This Row],[Value]]/B10138)</f>
        <v>9.0106935127107698E-3</v>
      </c>
      <c r="D10139" s="89"/>
      <c r="E10139" s="89"/>
      <c r="F10139" s="89">
        <f>Table3[[#This Row],[Yield]]/100*(1+F10138)</f>
        <v>0</v>
      </c>
    </row>
    <row r="10140" spans="1:6" x14ac:dyDescent="0.2">
      <c r="A10140" s="88">
        <v>11259</v>
      </c>
      <c r="B10140" s="89">
        <v>194.95</v>
      </c>
      <c r="C10140" s="89">
        <f>LN(Table3[[#This Row],[Value]]/B10139)</f>
        <v>-7.1787512056389023E-4</v>
      </c>
      <c r="D10140" s="89"/>
      <c r="E10140" s="89"/>
      <c r="F10140" s="89">
        <f>Table3[[#This Row],[Yield]]/100*(1+F10139)</f>
        <v>0</v>
      </c>
    </row>
    <row r="10141" spans="1:6" x14ac:dyDescent="0.2">
      <c r="A10141" s="88">
        <v>11260</v>
      </c>
      <c r="B10141" s="89">
        <v>190.73</v>
      </c>
      <c r="C10141" s="89">
        <f>LN(Table3[[#This Row],[Value]]/B10140)</f>
        <v>-2.1884300040271042E-2</v>
      </c>
      <c r="D10141" s="89"/>
      <c r="E10141" s="89"/>
      <c r="F10141" s="89">
        <f>Table3[[#This Row],[Yield]]/100*(1+F10140)</f>
        <v>0</v>
      </c>
    </row>
    <row r="10142" spans="1:6" x14ac:dyDescent="0.2">
      <c r="A10142" s="88">
        <v>11261</v>
      </c>
      <c r="B10142" s="89">
        <v>188.07</v>
      </c>
      <c r="C10142" s="89">
        <f>LN(Table3[[#This Row],[Value]]/B10141)</f>
        <v>-1.404458143434844E-2</v>
      </c>
      <c r="D10142" s="89"/>
      <c r="E10142" s="89"/>
      <c r="F10142" s="89">
        <f>Table3[[#This Row],[Yield]]/100*(1+F10141)</f>
        <v>0</v>
      </c>
    </row>
    <row r="10143" spans="1:6" x14ac:dyDescent="0.2">
      <c r="A10143" s="88">
        <v>11262</v>
      </c>
      <c r="B10143" s="89">
        <v>183.35</v>
      </c>
      <c r="C10143" s="89">
        <f>LN(Table3[[#This Row],[Value]]/B10142)</f>
        <v>-2.5417339436651774E-2</v>
      </c>
      <c r="D10143" s="89"/>
      <c r="E10143" s="89"/>
      <c r="F10143" s="89">
        <f>Table3[[#This Row],[Yield]]/100*(1+F10142)</f>
        <v>0</v>
      </c>
    </row>
    <row r="10144" spans="1:6" x14ac:dyDescent="0.2">
      <c r="A10144" s="88">
        <v>11263</v>
      </c>
      <c r="B10144" s="89">
        <v>184.89</v>
      </c>
      <c r="C10144" s="89">
        <f>LN(Table3[[#This Row],[Value]]/B10143)</f>
        <v>8.3641591249263153E-3</v>
      </c>
      <c r="D10144" s="89"/>
      <c r="E10144" s="89"/>
      <c r="F10144" s="89">
        <f>Table3[[#This Row],[Yield]]/100*(1+F10143)</f>
        <v>0</v>
      </c>
    </row>
    <row r="10145" spans="1:6" x14ac:dyDescent="0.2">
      <c r="A10145" s="88">
        <v>11265</v>
      </c>
      <c r="B10145" s="89">
        <v>185.39</v>
      </c>
      <c r="C10145" s="89">
        <f>LN(Table3[[#This Row],[Value]]/B10144)</f>
        <v>2.7006606022394767E-3</v>
      </c>
      <c r="D10145" s="89"/>
      <c r="E10145" s="89"/>
      <c r="F10145" s="89">
        <f>Table3[[#This Row],[Yield]]/100*(1+F10144)</f>
        <v>0</v>
      </c>
    </row>
    <row r="10146" spans="1:6" x14ac:dyDescent="0.2">
      <c r="A10146" s="88">
        <v>11267</v>
      </c>
      <c r="B10146" s="89">
        <v>179.81</v>
      </c>
      <c r="C10146" s="89">
        <f>LN(Table3[[#This Row],[Value]]/B10145)</f>
        <v>-3.0560976400954606E-2</v>
      </c>
      <c r="D10146" s="89"/>
      <c r="E10146" s="89"/>
      <c r="F10146" s="89">
        <f>Table3[[#This Row],[Yield]]/100*(1+F10145)</f>
        <v>0</v>
      </c>
    </row>
    <row r="10147" spans="1:6" x14ac:dyDescent="0.2">
      <c r="A10147" s="88">
        <v>11268</v>
      </c>
      <c r="B10147" s="89">
        <v>180.72</v>
      </c>
      <c r="C10147" s="89">
        <f>LN(Table3[[#This Row],[Value]]/B10146)</f>
        <v>5.0481343162014445E-3</v>
      </c>
      <c r="D10147" s="89"/>
      <c r="E10147" s="89"/>
      <c r="F10147" s="89">
        <f>Table3[[#This Row],[Yield]]/100*(1+F10146)</f>
        <v>0</v>
      </c>
    </row>
    <row r="10148" spans="1:6" x14ac:dyDescent="0.2">
      <c r="A10148" s="88">
        <v>11269</v>
      </c>
      <c r="B10148" s="89">
        <v>174.38</v>
      </c>
      <c r="C10148" s="89">
        <f>LN(Table3[[#This Row],[Value]]/B10147)</f>
        <v>-3.5712046160078864E-2</v>
      </c>
      <c r="D10148" s="89"/>
      <c r="E10148" s="89"/>
      <c r="F10148" s="89">
        <f>Table3[[#This Row],[Yield]]/100*(1+F10147)</f>
        <v>0</v>
      </c>
    </row>
    <row r="10149" spans="1:6" x14ac:dyDescent="0.2">
      <c r="A10149" s="88">
        <v>11270</v>
      </c>
      <c r="B10149" s="89">
        <v>173.14</v>
      </c>
      <c r="C10149" s="89">
        <f>LN(Table3[[#This Row],[Value]]/B10148)</f>
        <v>-7.1363102120413002E-3</v>
      </c>
      <c r="D10149" s="89"/>
      <c r="E10149" s="89"/>
      <c r="F10149" s="89">
        <f>Table3[[#This Row],[Yield]]/100*(1+F10148)</f>
        <v>0</v>
      </c>
    </row>
    <row r="10150" spans="1:6" x14ac:dyDescent="0.2">
      <c r="A10150" s="88">
        <v>11272</v>
      </c>
      <c r="B10150" s="89">
        <v>171.6</v>
      </c>
      <c r="C10150" s="89">
        <f>LN(Table3[[#This Row],[Value]]/B10149)</f>
        <v>-8.9343287337657427E-3</v>
      </c>
      <c r="D10150" s="89"/>
      <c r="E10150" s="89"/>
      <c r="F10150" s="89">
        <f>Table3[[#This Row],[Yield]]/100*(1+F10149)</f>
        <v>0</v>
      </c>
    </row>
    <row r="10151" spans="1:6" x14ac:dyDescent="0.2">
      <c r="A10151" s="88">
        <v>11273</v>
      </c>
      <c r="B10151" s="89">
        <v>173.3</v>
      </c>
      <c r="C10151" s="89">
        <f>LN(Table3[[#This Row],[Value]]/B10150)</f>
        <v>9.8580096676985154E-3</v>
      </c>
      <c r="D10151" s="89"/>
      <c r="E10151" s="89"/>
      <c r="F10151" s="89">
        <f>Table3[[#This Row],[Yield]]/100*(1+F10150)</f>
        <v>0</v>
      </c>
    </row>
    <row r="10152" spans="1:6" x14ac:dyDescent="0.2">
      <c r="A10152" s="88">
        <v>11274</v>
      </c>
      <c r="B10152" s="89">
        <v>177.33</v>
      </c>
      <c r="C10152" s="89">
        <f>LN(Table3[[#This Row],[Value]]/B10151)</f>
        <v>2.2988206782827383E-2</v>
      </c>
      <c r="D10152" s="89"/>
      <c r="E10152" s="89"/>
      <c r="F10152" s="89">
        <f>Table3[[#This Row],[Yield]]/100*(1+F10151)</f>
        <v>0</v>
      </c>
    </row>
    <row r="10153" spans="1:6" x14ac:dyDescent="0.2">
      <c r="A10153" s="88">
        <v>11275</v>
      </c>
      <c r="B10153" s="89">
        <v>180.38</v>
      </c>
      <c r="C10153" s="89">
        <f>LN(Table3[[#This Row],[Value]]/B10152)</f>
        <v>1.7053333233174182E-2</v>
      </c>
      <c r="D10153" s="89"/>
      <c r="E10153" s="89"/>
      <c r="F10153" s="89">
        <f>Table3[[#This Row],[Yield]]/100*(1+F10152)</f>
        <v>0</v>
      </c>
    </row>
    <row r="10154" spans="1:6" x14ac:dyDescent="0.2">
      <c r="A10154" s="88">
        <v>11276</v>
      </c>
      <c r="B10154" s="89">
        <v>184.03</v>
      </c>
      <c r="C10154" s="89">
        <f>LN(Table3[[#This Row],[Value]]/B10153)</f>
        <v>2.0033051059541149E-2</v>
      </c>
      <c r="D10154" s="89"/>
      <c r="E10154" s="89"/>
      <c r="F10154" s="89">
        <f>Table3[[#This Row],[Yield]]/100*(1+F10153)</f>
        <v>0</v>
      </c>
    </row>
    <row r="10155" spans="1:6" x14ac:dyDescent="0.2">
      <c r="A10155" s="88">
        <v>11277</v>
      </c>
      <c r="B10155" s="89">
        <v>186.68</v>
      </c>
      <c r="C10155" s="89">
        <f>LN(Table3[[#This Row],[Value]]/B10154)</f>
        <v>1.4297133284511748E-2</v>
      </c>
      <c r="D10155" s="89"/>
      <c r="E10155" s="89"/>
      <c r="F10155" s="89">
        <f>Table3[[#This Row],[Yield]]/100*(1+F10154)</f>
        <v>0</v>
      </c>
    </row>
    <row r="10156" spans="1:6" x14ac:dyDescent="0.2">
      <c r="A10156" s="88">
        <v>11279</v>
      </c>
      <c r="B10156" s="89">
        <v>180.5</v>
      </c>
      <c r="C10156" s="89">
        <f>LN(Table3[[#This Row],[Value]]/B10155)</f>
        <v>-3.3665143308679306E-2</v>
      </c>
      <c r="D10156" s="89"/>
      <c r="E10156" s="89"/>
      <c r="F10156" s="89">
        <f>Table3[[#This Row],[Yield]]/100*(1+F10155)</f>
        <v>0</v>
      </c>
    </row>
    <row r="10157" spans="1:6" x14ac:dyDescent="0.2">
      <c r="A10157" s="88">
        <v>11280</v>
      </c>
      <c r="B10157" s="89">
        <v>183.42</v>
      </c>
      <c r="C10157" s="89">
        <f>LN(Table3[[#This Row],[Value]]/B10156)</f>
        <v>1.6047827357862525E-2</v>
      </c>
      <c r="D10157" s="89"/>
      <c r="E10157" s="89"/>
      <c r="F10157" s="89">
        <f>Table3[[#This Row],[Yield]]/100*(1+F10156)</f>
        <v>0</v>
      </c>
    </row>
    <row r="10158" spans="1:6" x14ac:dyDescent="0.2">
      <c r="A10158" s="88">
        <v>11281</v>
      </c>
      <c r="B10158" s="89">
        <v>187.57</v>
      </c>
      <c r="C10158" s="89">
        <f>LN(Table3[[#This Row],[Value]]/B10157)</f>
        <v>2.2373503941451739E-2</v>
      </c>
      <c r="D10158" s="89"/>
      <c r="E10158" s="89"/>
      <c r="F10158" s="89">
        <f>Table3[[#This Row],[Yield]]/100*(1+F10157)</f>
        <v>0</v>
      </c>
    </row>
    <row r="10159" spans="1:6" x14ac:dyDescent="0.2">
      <c r="A10159" s="88">
        <v>11282</v>
      </c>
      <c r="B10159" s="89">
        <v>187.09</v>
      </c>
      <c r="C10159" s="89">
        <f>LN(Table3[[#This Row],[Value]]/B10158)</f>
        <v>-2.5623245749225882E-3</v>
      </c>
      <c r="D10159" s="89"/>
      <c r="E10159" s="89"/>
      <c r="F10159" s="89">
        <f>Table3[[#This Row],[Yield]]/100*(1+F10158)</f>
        <v>0</v>
      </c>
    </row>
    <row r="10160" spans="1:6" x14ac:dyDescent="0.2">
      <c r="A10160" s="88">
        <v>11283</v>
      </c>
      <c r="B10160" s="89">
        <v>190.3</v>
      </c>
      <c r="C10160" s="89">
        <f>LN(Table3[[#This Row],[Value]]/B10159)</f>
        <v>1.701198980477658E-2</v>
      </c>
      <c r="D10160" s="89"/>
      <c r="E10160" s="89"/>
      <c r="F10160" s="89">
        <f>Table3[[#This Row],[Yield]]/100*(1+F10159)</f>
        <v>0</v>
      </c>
    </row>
    <row r="10161" spans="1:6" x14ac:dyDescent="0.2">
      <c r="A10161" s="88">
        <v>11284</v>
      </c>
      <c r="B10161" s="89">
        <v>188.04</v>
      </c>
      <c r="C10161" s="89">
        <f>LN(Table3[[#This Row],[Value]]/B10160)</f>
        <v>-1.1947068146174128E-2</v>
      </c>
      <c r="D10161" s="89"/>
      <c r="E10161" s="89"/>
      <c r="F10161" s="89">
        <f>Table3[[#This Row],[Yield]]/100*(1+F10160)</f>
        <v>0</v>
      </c>
    </row>
    <row r="10162" spans="1:6" x14ac:dyDescent="0.2">
      <c r="A10162" s="88">
        <v>11286</v>
      </c>
      <c r="B10162" s="89">
        <v>188.27</v>
      </c>
      <c r="C10162" s="89">
        <f>LN(Table3[[#This Row],[Value]]/B10161)</f>
        <v>1.2223965806906969E-3</v>
      </c>
      <c r="D10162" s="89"/>
      <c r="E10162" s="89"/>
      <c r="F10162" s="89">
        <f>Table3[[#This Row],[Yield]]/100*(1+F10161)</f>
        <v>0</v>
      </c>
    </row>
    <row r="10163" spans="1:6" x14ac:dyDescent="0.2">
      <c r="A10163" s="88">
        <v>11287</v>
      </c>
      <c r="B10163" s="89">
        <v>185.47</v>
      </c>
      <c r="C10163" s="89">
        <f>LN(Table3[[#This Row],[Value]]/B10162)</f>
        <v>-1.4983958835425032E-2</v>
      </c>
      <c r="D10163" s="89"/>
      <c r="E10163" s="89"/>
      <c r="F10163" s="89">
        <f>Table3[[#This Row],[Yield]]/100*(1+F10162)</f>
        <v>0</v>
      </c>
    </row>
    <row r="10164" spans="1:6" x14ac:dyDescent="0.2">
      <c r="A10164" s="88">
        <v>11288</v>
      </c>
      <c r="B10164" s="89">
        <v>183.11</v>
      </c>
      <c r="C10164" s="89">
        <f>LN(Table3[[#This Row],[Value]]/B10163)</f>
        <v>-1.2806078747573037E-2</v>
      </c>
      <c r="D10164" s="89"/>
      <c r="E10164" s="89"/>
      <c r="F10164" s="89">
        <f>Table3[[#This Row],[Yield]]/100*(1+F10163)</f>
        <v>0</v>
      </c>
    </row>
    <row r="10165" spans="1:6" x14ac:dyDescent="0.2">
      <c r="A10165" s="88">
        <v>11290</v>
      </c>
      <c r="B10165" s="89">
        <v>180.91</v>
      </c>
      <c r="C10165" s="89">
        <f>LN(Table3[[#This Row],[Value]]/B10164)</f>
        <v>-1.2087395120452753E-2</v>
      </c>
      <c r="D10165" s="89"/>
      <c r="E10165" s="89"/>
      <c r="F10165" s="89">
        <f>Table3[[#This Row],[Yield]]/100*(1+F10164)</f>
        <v>0</v>
      </c>
    </row>
    <row r="10166" spans="1:6" x14ac:dyDescent="0.2">
      <c r="A10166" s="88">
        <v>11291</v>
      </c>
      <c r="B10166" s="89">
        <v>183.39</v>
      </c>
      <c r="C10166" s="89">
        <f>LN(Table3[[#This Row],[Value]]/B10165)</f>
        <v>1.3615362675573806E-2</v>
      </c>
      <c r="D10166" s="89"/>
      <c r="E10166" s="89"/>
      <c r="F10166" s="89">
        <f>Table3[[#This Row],[Yield]]/100*(1+F10165)</f>
        <v>0</v>
      </c>
    </row>
    <row r="10167" spans="1:6" x14ac:dyDescent="0.2">
      <c r="A10167" s="88">
        <v>11293</v>
      </c>
      <c r="B10167" s="89">
        <v>185.48</v>
      </c>
      <c r="C10167" s="89">
        <f>LN(Table3[[#This Row],[Value]]/B10166)</f>
        <v>1.1332026814516342E-2</v>
      </c>
      <c r="D10167" s="89"/>
      <c r="E10167" s="89"/>
      <c r="F10167" s="89">
        <f>Table3[[#This Row],[Yield]]/100*(1+F10166)</f>
        <v>0</v>
      </c>
    </row>
    <row r="10168" spans="1:6" x14ac:dyDescent="0.2">
      <c r="A10168" s="88">
        <v>11294</v>
      </c>
      <c r="B10168" s="89">
        <v>186.82</v>
      </c>
      <c r="C10168" s="89">
        <f>LN(Table3[[#This Row],[Value]]/B10167)</f>
        <v>7.1985269214426646E-3</v>
      </c>
      <c r="D10168" s="89"/>
      <c r="E10168" s="89"/>
      <c r="F10168" s="89">
        <f>Table3[[#This Row],[Yield]]/100*(1+F10167)</f>
        <v>0</v>
      </c>
    </row>
    <row r="10169" spans="1:6" x14ac:dyDescent="0.2">
      <c r="A10169" s="88">
        <v>11295</v>
      </c>
      <c r="B10169" s="89">
        <v>184.11</v>
      </c>
      <c r="C10169" s="89">
        <f>LN(Table3[[#This Row],[Value]]/B10168)</f>
        <v>-1.4612181375587185E-2</v>
      </c>
      <c r="D10169" s="89"/>
      <c r="E10169" s="89"/>
      <c r="F10169" s="89">
        <f>Table3[[#This Row],[Yield]]/100*(1+F10168)</f>
        <v>0</v>
      </c>
    </row>
    <row r="10170" spans="1:6" x14ac:dyDescent="0.2">
      <c r="A10170" s="88">
        <v>11296</v>
      </c>
      <c r="B10170" s="89">
        <v>180.99</v>
      </c>
      <c r="C10170" s="89">
        <f>LN(Table3[[#This Row],[Value]]/B10169)</f>
        <v>-1.7091623948335279E-2</v>
      </c>
      <c r="D10170" s="89"/>
      <c r="E10170" s="89"/>
      <c r="F10170" s="89">
        <f>Table3[[#This Row],[Yield]]/100*(1+F10169)</f>
        <v>0</v>
      </c>
    </row>
    <row r="10171" spans="1:6" x14ac:dyDescent="0.2">
      <c r="A10171" s="88">
        <v>11297</v>
      </c>
      <c r="B10171" s="89">
        <v>181.11</v>
      </c>
      <c r="C10171" s="89">
        <f>LN(Table3[[#This Row],[Value]]/B10170)</f>
        <v>6.6280035566437009E-4</v>
      </c>
      <c r="D10171" s="89"/>
      <c r="E10171" s="89"/>
      <c r="F10171" s="89">
        <f>Table3[[#This Row],[Yield]]/100*(1+F10170)</f>
        <v>0</v>
      </c>
    </row>
    <row r="10172" spans="1:6" x14ac:dyDescent="0.2">
      <c r="A10172" s="88">
        <v>11298</v>
      </c>
      <c r="B10172" s="89">
        <v>178.37</v>
      </c>
      <c r="C10172" s="89">
        <f>LN(Table3[[#This Row],[Value]]/B10171)</f>
        <v>-1.5244536906232536E-2</v>
      </c>
      <c r="D10172" s="89"/>
      <c r="E10172" s="89"/>
      <c r="F10172" s="89">
        <f>Table3[[#This Row],[Yield]]/100*(1+F10171)</f>
        <v>0</v>
      </c>
    </row>
    <row r="10173" spans="1:6" x14ac:dyDescent="0.2">
      <c r="A10173" s="88">
        <v>11300</v>
      </c>
      <c r="B10173" s="89">
        <v>176.09</v>
      </c>
      <c r="C10173" s="89">
        <f>LN(Table3[[#This Row],[Value]]/B10172)</f>
        <v>-1.2864816597525364E-2</v>
      </c>
      <c r="D10173" s="89"/>
      <c r="E10173" s="89"/>
      <c r="F10173" s="89">
        <f>Table3[[#This Row],[Yield]]/100*(1+F10172)</f>
        <v>0</v>
      </c>
    </row>
    <row r="10174" spans="1:6" x14ac:dyDescent="0.2">
      <c r="A10174" s="88">
        <v>11301</v>
      </c>
      <c r="B10174" s="89">
        <v>176.5</v>
      </c>
      <c r="C10174" s="89">
        <f>LN(Table3[[#This Row],[Value]]/B10173)</f>
        <v>2.3256484006647449E-3</v>
      </c>
      <c r="D10174" s="89"/>
      <c r="E10174" s="89"/>
      <c r="F10174" s="89">
        <f>Table3[[#This Row],[Yield]]/100*(1+F10173)</f>
        <v>0</v>
      </c>
    </row>
    <row r="10175" spans="1:6" x14ac:dyDescent="0.2">
      <c r="A10175" s="88">
        <v>11302</v>
      </c>
      <c r="B10175" s="89">
        <v>173.98</v>
      </c>
      <c r="C10175" s="89">
        <f>LN(Table3[[#This Row],[Value]]/B10174)</f>
        <v>-1.4380526293956827E-2</v>
      </c>
      <c r="D10175" s="89"/>
      <c r="E10175" s="89"/>
      <c r="F10175" s="89">
        <f>Table3[[#This Row],[Yield]]/100*(1+F10174)</f>
        <v>0</v>
      </c>
    </row>
    <row r="10176" spans="1:6" x14ac:dyDescent="0.2">
      <c r="A10176" s="88">
        <v>11303</v>
      </c>
      <c r="B10176" s="89">
        <v>170.31</v>
      </c>
      <c r="C10176" s="89">
        <f>LN(Table3[[#This Row],[Value]]/B10175)</f>
        <v>-2.1320044228650019E-2</v>
      </c>
      <c r="D10176" s="89"/>
      <c r="E10176" s="89"/>
      <c r="F10176" s="89">
        <f>Table3[[#This Row],[Yield]]/100*(1+F10175)</f>
        <v>0</v>
      </c>
    </row>
    <row r="10177" spans="1:6" x14ac:dyDescent="0.2">
      <c r="A10177" s="88">
        <v>11304</v>
      </c>
      <c r="B10177" s="89">
        <v>168.68</v>
      </c>
      <c r="C10177" s="89">
        <f>LN(Table3[[#This Row],[Value]]/B10176)</f>
        <v>-9.6168769723854585E-3</v>
      </c>
      <c r="D10177" s="89"/>
      <c r="E10177" s="89"/>
      <c r="F10177" s="89">
        <f>Table3[[#This Row],[Yield]]/100*(1+F10176)</f>
        <v>0</v>
      </c>
    </row>
    <row r="10178" spans="1:6" x14ac:dyDescent="0.2">
      <c r="A10178" s="88">
        <v>11305</v>
      </c>
      <c r="B10178" s="89">
        <v>163.34</v>
      </c>
      <c r="C10178" s="89">
        <f>LN(Table3[[#This Row],[Value]]/B10177)</f>
        <v>-3.2169510948229556E-2</v>
      </c>
      <c r="D10178" s="89"/>
      <c r="E10178" s="89"/>
      <c r="F10178" s="89">
        <f>Table3[[#This Row],[Yield]]/100*(1+F10177)</f>
        <v>0</v>
      </c>
    </row>
    <row r="10179" spans="1:6" x14ac:dyDescent="0.2">
      <c r="A10179" s="88">
        <v>11307</v>
      </c>
      <c r="B10179" s="89">
        <v>163.34</v>
      </c>
      <c r="C10179" s="89">
        <f>LN(Table3[[#This Row],[Value]]/B10178)</f>
        <v>0</v>
      </c>
      <c r="D10179" s="89"/>
      <c r="E10179" s="89"/>
      <c r="F10179" s="89">
        <f>Table3[[#This Row],[Yield]]/100*(1+F10178)</f>
        <v>0</v>
      </c>
    </row>
    <row r="10180" spans="1:6" x14ac:dyDescent="0.2">
      <c r="A10180" s="88">
        <v>11308</v>
      </c>
      <c r="B10180" s="89">
        <v>157.51</v>
      </c>
      <c r="C10180" s="89">
        <f>LN(Table3[[#This Row],[Value]]/B10179)</f>
        <v>-3.634496961648559E-2</v>
      </c>
      <c r="D10180" s="89"/>
      <c r="E10180" s="89"/>
      <c r="F10180" s="89">
        <f>Table3[[#This Row],[Yield]]/100*(1+F10179)</f>
        <v>0</v>
      </c>
    </row>
    <row r="10181" spans="1:6" x14ac:dyDescent="0.2">
      <c r="A10181" s="88">
        <v>11309</v>
      </c>
      <c r="B10181" s="89">
        <v>165.6</v>
      </c>
      <c r="C10181" s="89">
        <f>LN(Table3[[#This Row],[Value]]/B10180)</f>
        <v>5.0086293637515336E-2</v>
      </c>
      <c r="D10181" s="89"/>
      <c r="E10181" s="89"/>
      <c r="F10181" s="89">
        <f>Table3[[#This Row],[Yield]]/100*(1+F10180)</f>
        <v>0</v>
      </c>
    </row>
    <row r="10182" spans="1:6" x14ac:dyDescent="0.2">
      <c r="A10182" s="88">
        <v>11310</v>
      </c>
      <c r="B10182" s="89">
        <v>166.71</v>
      </c>
      <c r="C10182" s="89">
        <f>LN(Table3[[#This Row],[Value]]/B10181)</f>
        <v>6.6805340087803203E-3</v>
      </c>
      <c r="D10182" s="89"/>
      <c r="E10182" s="89"/>
      <c r="F10182" s="89">
        <f>Table3[[#This Row],[Yield]]/100*(1+F10181)</f>
        <v>0</v>
      </c>
    </row>
    <row r="10183" spans="1:6" x14ac:dyDescent="0.2">
      <c r="A10183" s="88">
        <v>11311</v>
      </c>
      <c r="B10183" s="89">
        <v>168.99</v>
      </c>
      <c r="C10183" s="89">
        <f>LN(Table3[[#This Row],[Value]]/B10182)</f>
        <v>1.3583765614792713E-2</v>
      </c>
      <c r="D10183" s="89"/>
      <c r="E10183" s="89"/>
      <c r="F10183" s="89">
        <f>Table3[[#This Row],[Yield]]/100*(1+F10182)</f>
        <v>0</v>
      </c>
    </row>
    <row r="10184" spans="1:6" x14ac:dyDescent="0.2">
      <c r="A10184" s="88">
        <v>11312</v>
      </c>
      <c r="B10184" s="89">
        <v>169.42</v>
      </c>
      <c r="C10184" s="89">
        <f>LN(Table3[[#This Row],[Value]]/B10183)</f>
        <v>2.5412974286725481E-3</v>
      </c>
      <c r="D10184" s="89"/>
      <c r="E10184" s="89"/>
      <c r="F10184" s="89">
        <f>Table3[[#This Row],[Yield]]/100*(1+F10183)</f>
        <v>0</v>
      </c>
    </row>
    <row r="10185" spans="1:6" x14ac:dyDescent="0.2">
      <c r="A10185" s="88">
        <v>11314</v>
      </c>
      <c r="B10185" s="89">
        <v>162.41999999999999</v>
      </c>
      <c r="C10185" s="89">
        <f>LN(Table3[[#This Row],[Value]]/B10184)</f>
        <v>-4.2195266149140001E-2</v>
      </c>
      <c r="D10185" s="89"/>
      <c r="E10185" s="89"/>
      <c r="F10185" s="89">
        <f>Table3[[#This Row],[Yield]]/100*(1+F10184)</f>
        <v>0</v>
      </c>
    </row>
    <row r="10186" spans="1:6" x14ac:dyDescent="0.2">
      <c r="A10186" s="88">
        <v>11315</v>
      </c>
      <c r="B10186" s="89">
        <v>162.93</v>
      </c>
      <c r="C10186" s="89">
        <f>LN(Table3[[#This Row],[Value]]/B10185)</f>
        <v>3.1350878605989237E-3</v>
      </c>
      <c r="D10186" s="89"/>
      <c r="E10186" s="89"/>
      <c r="F10186" s="89">
        <f>Table3[[#This Row],[Yield]]/100*(1+F10185)</f>
        <v>0</v>
      </c>
    </row>
    <row r="10187" spans="1:6" x14ac:dyDescent="0.2">
      <c r="A10187" s="88">
        <v>11316</v>
      </c>
      <c r="B10187" s="89">
        <v>165.2</v>
      </c>
      <c r="C10187" s="89">
        <f>LN(Table3[[#This Row],[Value]]/B10186)</f>
        <v>1.3836200372013923E-2</v>
      </c>
      <c r="D10187" s="89"/>
      <c r="E10187" s="89"/>
      <c r="F10187" s="89">
        <f>Table3[[#This Row],[Yield]]/100*(1+F10186)</f>
        <v>0</v>
      </c>
    </row>
    <row r="10188" spans="1:6" x14ac:dyDescent="0.2">
      <c r="A10188" s="88">
        <v>11318</v>
      </c>
      <c r="B10188" s="89">
        <v>161.18</v>
      </c>
      <c r="C10188" s="89">
        <f>LN(Table3[[#This Row],[Value]]/B10187)</f>
        <v>-2.4635108190512338E-2</v>
      </c>
      <c r="D10188" s="89"/>
      <c r="E10188" s="89"/>
      <c r="F10188" s="89">
        <f>Table3[[#This Row],[Yield]]/100*(1+F10187)</f>
        <v>0</v>
      </c>
    </row>
    <row r="10189" spans="1:6" x14ac:dyDescent="0.2">
      <c r="A10189" s="88">
        <v>11319</v>
      </c>
      <c r="B10189" s="89">
        <v>160.30000000000001</v>
      </c>
      <c r="C10189" s="89">
        <f>LN(Table3[[#This Row],[Value]]/B10188)</f>
        <v>-5.4746932808579134E-3</v>
      </c>
      <c r="D10189" s="89"/>
      <c r="E10189" s="89"/>
      <c r="F10189" s="89">
        <f>Table3[[#This Row],[Yield]]/100*(1+F10188)</f>
        <v>0</v>
      </c>
    </row>
    <row r="10190" spans="1:6" x14ac:dyDescent="0.2">
      <c r="A10190" s="88">
        <v>11321</v>
      </c>
      <c r="B10190" s="89">
        <v>160.16</v>
      </c>
      <c r="C10190" s="89">
        <f>LN(Table3[[#This Row],[Value]]/B10189)</f>
        <v>-8.7374404859688344E-4</v>
      </c>
      <c r="D10190" s="89"/>
      <c r="E10190" s="89"/>
      <c r="F10190" s="89">
        <f>Table3[[#This Row],[Yield]]/100*(1+F10189)</f>
        <v>0</v>
      </c>
    </row>
    <row r="10191" spans="1:6" x14ac:dyDescent="0.2">
      <c r="A10191" s="88">
        <v>11322</v>
      </c>
      <c r="B10191" s="89">
        <v>163.09</v>
      </c>
      <c r="C10191" s="89">
        <f>LN(Table3[[#This Row],[Value]]/B10190)</f>
        <v>1.812888010191609E-2</v>
      </c>
      <c r="D10191" s="89"/>
      <c r="E10191" s="89"/>
      <c r="F10191" s="89">
        <f>Table3[[#This Row],[Yield]]/100*(1+F10190)</f>
        <v>0</v>
      </c>
    </row>
    <row r="10192" spans="1:6" x14ac:dyDescent="0.2">
      <c r="A10192" s="88">
        <v>11323</v>
      </c>
      <c r="B10192" s="89">
        <v>164.58</v>
      </c>
      <c r="C10192" s="89">
        <f>LN(Table3[[#This Row],[Value]]/B10191)</f>
        <v>9.0945785087404862E-3</v>
      </c>
      <c r="D10192" s="89"/>
      <c r="E10192" s="89"/>
      <c r="F10192" s="89">
        <f>Table3[[#This Row],[Yield]]/100*(1+F10191)</f>
        <v>0</v>
      </c>
    </row>
    <row r="10193" spans="1:6" x14ac:dyDescent="0.2">
      <c r="A10193" s="88">
        <v>11325</v>
      </c>
      <c r="B10193" s="89">
        <v>169.84</v>
      </c>
      <c r="C10193" s="89">
        <f>LN(Table3[[#This Row],[Value]]/B10192)</f>
        <v>3.1460043217433696E-2</v>
      </c>
      <c r="D10193" s="89"/>
      <c r="E10193" s="89"/>
      <c r="F10193" s="89">
        <f>Table3[[#This Row],[Yield]]/100*(1+F10192)</f>
        <v>0</v>
      </c>
    </row>
    <row r="10194" spans="1:6" x14ac:dyDescent="0.2">
      <c r="A10194" s="88">
        <v>11326</v>
      </c>
      <c r="B10194" s="89">
        <v>172.12</v>
      </c>
      <c r="C10194" s="89">
        <f>LN(Table3[[#This Row],[Value]]/B10193)</f>
        <v>1.333509057539814E-2</v>
      </c>
      <c r="D10194" s="89"/>
      <c r="E10194" s="89"/>
      <c r="F10194" s="89">
        <f>Table3[[#This Row],[Yield]]/100*(1+F10193)</f>
        <v>0</v>
      </c>
    </row>
    <row r="10195" spans="1:6" x14ac:dyDescent="0.2">
      <c r="A10195" s="88">
        <v>11328</v>
      </c>
      <c r="B10195" s="89">
        <v>170.71</v>
      </c>
      <c r="C10195" s="89">
        <f>LN(Table3[[#This Row],[Value]]/B10194)</f>
        <v>-8.2256975777374123E-3</v>
      </c>
      <c r="D10195" s="89"/>
      <c r="E10195" s="89"/>
      <c r="F10195" s="89">
        <f>Table3[[#This Row],[Yield]]/100*(1+F10194)</f>
        <v>0</v>
      </c>
    </row>
    <row r="10196" spans="1:6" x14ac:dyDescent="0.2">
      <c r="A10196" s="88">
        <v>11329</v>
      </c>
      <c r="B10196" s="89">
        <v>172.66</v>
      </c>
      <c r="C10196" s="89">
        <f>LN(Table3[[#This Row],[Value]]/B10195)</f>
        <v>1.1358132414715089E-2</v>
      </c>
      <c r="D10196" s="89"/>
      <c r="E10196" s="89"/>
      <c r="F10196" s="89">
        <f>Table3[[#This Row],[Yield]]/100*(1+F10195)</f>
        <v>0</v>
      </c>
    </row>
    <row r="10197" spans="1:6" x14ac:dyDescent="0.2">
      <c r="A10197" s="88">
        <v>11330</v>
      </c>
      <c r="B10197" s="89">
        <v>171.86</v>
      </c>
      <c r="C10197" s="89">
        <f>LN(Table3[[#This Row],[Value]]/B10196)</f>
        <v>-4.6441509222995142E-3</v>
      </c>
      <c r="D10197" s="89"/>
      <c r="E10197" s="89"/>
      <c r="F10197" s="89">
        <f>Table3[[#This Row],[Yield]]/100*(1+F10196)</f>
        <v>0</v>
      </c>
    </row>
    <row r="10198" spans="1:6" x14ac:dyDescent="0.2">
      <c r="A10198" s="88">
        <v>11331</v>
      </c>
      <c r="B10198" s="89">
        <v>173.04</v>
      </c>
      <c r="C10198" s="89">
        <f>LN(Table3[[#This Row],[Value]]/B10197)</f>
        <v>6.8425897597262442E-3</v>
      </c>
      <c r="D10198" s="89"/>
      <c r="E10198" s="89"/>
      <c r="F10198" s="89">
        <f>Table3[[#This Row],[Yield]]/100*(1+F10197)</f>
        <v>0</v>
      </c>
    </row>
    <row r="10199" spans="1:6" x14ac:dyDescent="0.2">
      <c r="A10199" s="88">
        <v>11332</v>
      </c>
      <c r="B10199" s="89">
        <v>170.18</v>
      </c>
      <c r="C10199" s="89">
        <f>LN(Table3[[#This Row],[Value]]/B10198)</f>
        <v>-1.6666081223391971E-2</v>
      </c>
      <c r="D10199" s="89"/>
      <c r="E10199" s="89"/>
      <c r="F10199" s="89">
        <f>Table3[[#This Row],[Yield]]/100*(1+F10198)</f>
        <v>0</v>
      </c>
    </row>
    <row r="10200" spans="1:6" x14ac:dyDescent="0.2">
      <c r="A10200" s="88">
        <v>11333</v>
      </c>
      <c r="B10200" s="89">
        <v>171.71</v>
      </c>
      <c r="C10200" s="89">
        <f>LN(Table3[[#This Row],[Value]]/B10199)</f>
        <v>8.9503069042999664E-3</v>
      </c>
      <c r="D10200" s="89"/>
      <c r="E10200" s="89"/>
      <c r="F10200" s="89">
        <f>Table3[[#This Row],[Yield]]/100*(1+F10199)</f>
        <v>0</v>
      </c>
    </row>
    <row r="10201" spans="1:6" x14ac:dyDescent="0.2">
      <c r="A10201" s="88">
        <v>11335</v>
      </c>
      <c r="B10201" s="89">
        <v>167.99</v>
      </c>
      <c r="C10201" s="89">
        <f>LN(Table3[[#This Row],[Value]]/B10200)</f>
        <v>-2.1902553503588371E-2</v>
      </c>
      <c r="D10201" s="89"/>
      <c r="E10201" s="89"/>
      <c r="F10201" s="89">
        <f>Table3[[#This Row],[Yield]]/100*(1+F10200)</f>
        <v>0</v>
      </c>
    </row>
    <row r="10202" spans="1:6" x14ac:dyDescent="0.2">
      <c r="A10202" s="88">
        <v>11336</v>
      </c>
      <c r="B10202" s="89">
        <v>165.95</v>
      </c>
      <c r="C10202" s="89">
        <f>LN(Table3[[#This Row],[Value]]/B10201)</f>
        <v>-1.2217915656139331E-2</v>
      </c>
      <c r="D10202" s="89"/>
      <c r="E10202" s="89"/>
      <c r="F10202" s="89">
        <f>Table3[[#This Row],[Yield]]/100*(1+F10201)</f>
        <v>0</v>
      </c>
    </row>
    <row r="10203" spans="1:6" x14ac:dyDescent="0.2">
      <c r="A10203" s="88">
        <v>11337</v>
      </c>
      <c r="B10203" s="89">
        <v>167.46</v>
      </c>
      <c r="C10203" s="89">
        <f>LN(Table3[[#This Row],[Value]]/B10202)</f>
        <v>9.0579786103023221E-3</v>
      </c>
      <c r="D10203" s="89"/>
      <c r="E10203" s="89"/>
      <c r="F10203" s="89">
        <f>Table3[[#This Row],[Yield]]/100*(1+F10202)</f>
        <v>0</v>
      </c>
    </row>
    <row r="10204" spans="1:6" x14ac:dyDescent="0.2">
      <c r="A10204" s="88">
        <v>11338</v>
      </c>
      <c r="B10204" s="89">
        <v>162.82</v>
      </c>
      <c r="C10204" s="89">
        <f>LN(Table3[[#This Row],[Value]]/B10203)</f>
        <v>-2.8099220630454214E-2</v>
      </c>
      <c r="D10204" s="89"/>
      <c r="E10204" s="89"/>
      <c r="F10204" s="89">
        <f>Table3[[#This Row],[Yield]]/100*(1+F10203)</f>
        <v>0</v>
      </c>
    </row>
    <row r="10205" spans="1:6" x14ac:dyDescent="0.2">
      <c r="A10205" s="88">
        <v>11339</v>
      </c>
      <c r="B10205" s="89">
        <v>164.94</v>
      </c>
      <c r="C10205" s="89">
        <f>LN(Table3[[#This Row],[Value]]/B10204)</f>
        <v>1.2936475259377809E-2</v>
      </c>
      <c r="D10205" s="89"/>
      <c r="E10205" s="89"/>
      <c r="F10205" s="89">
        <f>Table3[[#This Row],[Yield]]/100*(1+F10204)</f>
        <v>0</v>
      </c>
    </row>
    <row r="10206" spans="1:6" x14ac:dyDescent="0.2">
      <c r="A10206" s="88">
        <v>11340</v>
      </c>
      <c r="B10206" s="89">
        <v>162.88999999999999</v>
      </c>
      <c r="C10206" s="89">
        <f>LN(Table3[[#This Row],[Value]]/B10205)</f>
        <v>-1.2506645035695802E-2</v>
      </c>
      <c r="D10206" s="89"/>
      <c r="E10206" s="89"/>
      <c r="F10206" s="89">
        <f>Table3[[#This Row],[Yield]]/100*(1+F10205)</f>
        <v>0</v>
      </c>
    </row>
    <row r="10207" spans="1:6" x14ac:dyDescent="0.2">
      <c r="A10207" s="88">
        <v>11342</v>
      </c>
      <c r="B10207" s="89">
        <v>161.44999999999999</v>
      </c>
      <c r="C10207" s="89">
        <f>LN(Table3[[#This Row],[Value]]/B10206)</f>
        <v>-8.8796291652294239E-3</v>
      </c>
      <c r="D10207" s="89"/>
      <c r="E10207" s="89"/>
      <c r="F10207" s="89">
        <f>Table3[[#This Row],[Yield]]/100*(1+F10206)</f>
        <v>0</v>
      </c>
    </row>
    <row r="10208" spans="1:6" x14ac:dyDescent="0.2">
      <c r="A10208" s="88">
        <v>11343</v>
      </c>
      <c r="B10208" s="89">
        <v>165.82</v>
      </c>
      <c r="C10208" s="89">
        <f>LN(Table3[[#This Row],[Value]]/B10207)</f>
        <v>2.6707365483788471E-2</v>
      </c>
      <c r="D10208" s="89"/>
      <c r="E10208" s="89"/>
      <c r="F10208" s="89">
        <f>Table3[[#This Row],[Yield]]/100*(1+F10207)</f>
        <v>0</v>
      </c>
    </row>
    <row r="10209" spans="1:6" x14ac:dyDescent="0.2">
      <c r="A10209" s="88">
        <v>11344</v>
      </c>
      <c r="B10209" s="89">
        <v>164.76</v>
      </c>
      <c r="C10209" s="89">
        <f>LN(Table3[[#This Row],[Value]]/B10208)</f>
        <v>-6.4129931201926576E-3</v>
      </c>
      <c r="D10209" s="89"/>
      <c r="E10209" s="89"/>
      <c r="F10209" s="89">
        <f>Table3[[#This Row],[Yield]]/100*(1+F10208)</f>
        <v>0</v>
      </c>
    </row>
    <row r="10210" spans="1:6" x14ac:dyDescent="0.2">
      <c r="A10210" s="88">
        <v>11345</v>
      </c>
      <c r="B10210" s="89">
        <v>168.46</v>
      </c>
      <c r="C10210" s="89">
        <f>LN(Table3[[#This Row],[Value]]/B10209)</f>
        <v>2.2208463319337689E-2</v>
      </c>
      <c r="D10210" s="89"/>
      <c r="E10210" s="89"/>
      <c r="F10210" s="89">
        <f>Table3[[#This Row],[Yield]]/100*(1+F10209)</f>
        <v>0</v>
      </c>
    </row>
    <row r="10211" spans="1:6" x14ac:dyDescent="0.2">
      <c r="A10211" s="88">
        <v>11346</v>
      </c>
      <c r="B10211" s="89">
        <v>171.84</v>
      </c>
      <c r="C10211" s="89">
        <f>LN(Table3[[#This Row],[Value]]/B10210)</f>
        <v>1.9865478433282117E-2</v>
      </c>
      <c r="D10211" s="89"/>
      <c r="E10211" s="89"/>
      <c r="F10211" s="89">
        <f>Table3[[#This Row],[Yield]]/100*(1+F10210)</f>
        <v>0</v>
      </c>
    </row>
    <row r="10212" spans="1:6" x14ac:dyDescent="0.2">
      <c r="A10212" s="88">
        <v>11347</v>
      </c>
      <c r="B10212" s="89">
        <v>169.8</v>
      </c>
      <c r="C10212" s="89">
        <f>LN(Table3[[#This Row],[Value]]/B10211)</f>
        <v>-1.194253744325292E-2</v>
      </c>
      <c r="D10212" s="89"/>
      <c r="E10212" s="89"/>
      <c r="F10212" s="89">
        <f>Table3[[#This Row],[Yield]]/100*(1+F10211)</f>
        <v>0</v>
      </c>
    </row>
    <row r="10213" spans="1:6" x14ac:dyDescent="0.2">
      <c r="A10213" s="88">
        <v>11349</v>
      </c>
      <c r="B10213" s="89">
        <v>171.19</v>
      </c>
      <c r="C10213" s="89">
        <f>LN(Table3[[#This Row],[Value]]/B10212)</f>
        <v>8.1527769094400342E-3</v>
      </c>
      <c r="D10213" s="89"/>
      <c r="E10213" s="89"/>
      <c r="F10213" s="89">
        <f>Table3[[#This Row],[Yield]]/100*(1+F10212)</f>
        <v>0</v>
      </c>
    </row>
    <row r="10214" spans="1:6" x14ac:dyDescent="0.2">
      <c r="A10214" s="88">
        <v>11350</v>
      </c>
      <c r="B10214" s="89">
        <v>170.82</v>
      </c>
      <c r="C10214" s="89">
        <f>LN(Table3[[#This Row],[Value]]/B10213)</f>
        <v>-2.1636802686858421E-3</v>
      </c>
      <c r="D10214" s="89"/>
      <c r="E10214" s="89"/>
      <c r="F10214" s="89">
        <f>Table3[[#This Row],[Yield]]/100*(1+F10213)</f>
        <v>0</v>
      </c>
    </row>
    <row r="10215" spans="1:6" x14ac:dyDescent="0.2">
      <c r="A10215" s="88">
        <v>11351</v>
      </c>
      <c r="B10215" s="89">
        <v>166.84</v>
      </c>
      <c r="C10215" s="89">
        <f>LN(Table3[[#This Row],[Value]]/B10214)</f>
        <v>-2.3575101189256591E-2</v>
      </c>
      <c r="D10215" s="89"/>
      <c r="E10215" s="89"/>
      <c r="F10215" s="89">
        <f>Table3[[#This Row],[Yield]]/100*(1+F10214)</f>
        <v>0</v>
      </c>
    </row>
    <row r="10216" spans="1:6" x14ac:dyDescent="0.2">
      <c r="A10216" s="88">
        <v>11352</v>
      </c>
      <c r="B10216" s="89">
        <v>168.87</v>
      </c>
      <c r="C10216" s="89">
        <f>LN(Table3[[#This Row],[Value]]/B10215)</f>
        <v>1.2093918815300433E-2</v>
      </c>
      <c r="D10216" s="89"/>
      <c r="E10216" s="89"/>
      <c r="F10216" s="89">
        <f>Table3[[#This Row],[Yield]]/100*(1+F10215)</f>
        <v>0</v>
      </c>
    </row>
    <row r="10217" spans="1:6" x14ac:dyDescent="0.2">
      <c r="A10217" s="88">
        <v>11353</v>
      </c>
      <c r="B10217" s="89">
        <v>169.34</v>
      </c>
      <c r="C10217" s="89">
        <f>LN(Table3[[#This Row],[Value]]/B10216)</f>
        <v>2.779340070086189E-3</v>
      </c>
      <c r="D10217" s="89"/>
      <c r="E10217" s="89"/>
      <c r="F10217" s="89">
        <f>Table3[[#This Row],[Yield]]/100*(1+F10216)</f>
        <v>0</v>
      </c>
    </row>
    <row r="10218" spans="1:6" x14ac:dyDescent="0.2">
      <c r="A10218" s="88">
        <v>11354</v>
      </c>
      <c r="B10218" s="89">
        <v>167.55</v>
      </c>
      <c r="C10218" s="89">
        <f>LN(Table3[[#This Row],[Value]]/B10217)</f>
        <v>-1.0626714030811649E-2</v>
      </c>
      <c r="D10218" s="89"/>
      <c r="E10218" s="89"/>
      <c r="F10218" s="89">
        <f>Table3[[#This Row],[Yield]]/100*(1+F10217)</f>
        <v>0</v>
      </c>
    </row>
    <row r="10219" spans="1:6" x14ac:dyDescent="0.2">
      <c r="A10219" s="88">
        <v>11356</v>
      </c>
      <c r="B10219" s="89">
        <v>168.71</v>
      </c>
      <c r="C10219" s="89">
        <f>LN(Table3[[#This Row],[Value]]/B10218)</f>
        <v>6.8994504345640225E-3</v>
      </c>
      <c r="D10219" s="89"/>
      <c r="E10219" s="89"/>
      <c r="F10219" s="89">
        <f>Table3[[#This Row],[Yield]]/100*(1+F10218)</f>
        <v>0</v>
      </c>
    </row>
    <row r="10220" spans="1:6" x14ac:dyDescent="0.2">
      <c r="A10220" s="88">
        <v>11357</v>
      </c>
      <c r="B10220" s="89">
        <v>169.71</v>
      </c>
      <c r="C10220" s="89">
        <f>LN(Table3[[#This Row],[Value]]/B10219)</f>
        <v>5.9098334052904485E-3</v>
      </c>
      <c r="D10220" s="89"/>
      <c r="E10220" s="89"/>
      <c r="F10220" s="89">
        <f>Table3[[#This Row],[Yield]]/100*(1+F10219)</f>
        <v>0</v>
      </c>
    </row>
    <row r="10221" spans="1:6" x14ac:dyDescent="0.2">
      <c r="A10221" s="88">
        <v>11358</v>
      </c>
      <c r="B10221" s="89">
        <v>171.13</v>
      </c>
      <c r="C10221" s="89">
        <f>LN(Table3[[#This Row],[Value]]/B10220)</f>
        <v>8.3324035661863759E-3</v>
      </c>
      <c r="D10221" s="89"/>
      <c r="E10221" s="89"/>
      <c r="F10221" s="89">
        <f>Table3[[#This Row],[Yield]]/100*(1+F10220)</f>
        <v>0</v>
      </c>
    </row>
    <row r="10222" spans="1:6" x14ac:dyDescent="0.2">
      <c r="A10222" s="88">
        <v>11359</v>
      </c>
      <c r="B10222" s="89">
        <v>169.38</v>
      </c>
      <c r="C10222" s="89">
        <f>LN(Table3[[#This Row],[Value]]/B10221)</f>
        <v>-1.0278790095907412E-2</v>
      </c>
      <c r="D10222" s="89"/>
      <c r="E10222" s="89"/>
      <c r="F10222" s="89">
        <f>Table3[[#This Row],[Yield]]/100*(1+F10221)</f>
        <v>0</v>
      </c>
    </row>
    <row r="10223" spans="1:6" x14ac:dyDescent="0.2">
      <c r="A10223" s="88">
        <v>11360</v>
      </c>
      <c r="B10223" s="89">
        <v>169.88</v>
      </c>
      <c r="C10223" s="89">
        <f>LN(Table3[[#This Row],[Value]]/B10222)</f>
        <v>2.9475939516174997E-3</v>
      </c>
      <c r="D10223" s="89"/>
      <c r="E10223" s="89"/>
      <c r="F10223" s="89">
        <f>Table3[[#This Row],[Yield]]/100*(1+F10222)</f>
        <v>0</v>
      </c>
    </row>
    <row r="10224" spans="1:6" x14ac:dyDescent="0.2">
      <c r="A10224" s="88">
        <v>11361</v>
      </c>
      <c r="B10224" s="89">
        <v>172.9</v>
      </c>
      <c r="C10224" s="89">
        <f>LN(Table3[[#This Row],[Value]]/B10223)</f>
        <v>1.7621087244174511E-2</v>
      </c>
      <c r="D10224" s="89"/>
      <c r="E10224" s="89"/>
      <c r="F10224" s="89">
        <f>Table3[[#This Row],[Yield]]/100*(1+F10223)</f>
        <v>0</v>
      </c>
    </row>
    <row r="10225" spans="1:6" x14ac:dyDescent="0.2">
      <c r="A10225" s="88">
        <v>11363</v>
      </c>
      <c r="B10225" s="89">
        <v>177.72</v>
      </c>
      <c r="C10225" s="89">
        <f>LN(Table3[[#This Row],[Value]]/B10224)</f>
        <v>2.7495885378462915E-2</v>
      </c>
      <c r="D10225" s="89"/>
      <c r="E10225" s="89"/>
      <c r="F10225" s="89">
        <f>Table3[[#This Row],[Yield]]/100*(1+F10224)</f>
        <v>0</v>
      </c>
    </row>
    <row r="10226" spans="1:6" x14ac:dyDescent="0.2">
      <c r="A10226" s="88">
        <v>11364</v>
      </c>
      <c r="B10226" s="89">
        <v>181.2</v>
      </c>
      <c r="C10226" s="89">
        <f>LN(Table3[[#This Row],[Value]]/B10225)</f>
        <v>1.9392115541171245E-2</v>
      </c>
      <c r="D10226" s="89"/>
      <c r="E10226" s="89"/>
      <c r="F10226" s="89">
        <f>Table3[[#This Row],[Yield]]/100*(1+F10225)</f>
        <v>0</v>
      </c>
    </row>
    <row r="10227" spans="1:6" x14ac:dyDescent="0.2">
      <c r="A10227" s="88">
        <v>11365</v>
      </c>
      <c r="B10227" s="89">
        <v>181.88</v>
      </c>
      <c r="C10227" s="89">
        <f>LN(Table3[[#This Row],[Value]]/B10226)</f>
        <v>3.7457353479308526E-3</v>
      </c>
      <c r="D10227" s="89"/>
      <c r="E10227" s="89"/>
      <c r="F10227" s="89">
        <f>Table3[[#This Row],[Yield]]/100*(1+F10226)</f>
        <v>0</v>
      </c>
    </row>
    <row r="10228" spans="1:6" x14ac:dyDescent="0.2">
      <c r="A10228" s="88">
        <v>11367</v>
      </c>
      <c r="B10228" s="89">
        <v>180.99</v>
      </c>
      <c r="C10228" s="89">
        <f>LN(Table3[[#This Row],[Value]]/B10227)</f>
        <v>-4.905347836029644E-3</v>
      </c>
      <c r="D10228" s="89"/>
      <c r="E10228" s="89"/>
      <c r="F10228" s="89">
        <f>Table3[[#This Row],[Yield]]/100*(1+F10227)</f>
        <v>0</v>
      </c>
    </row>
    <row r="10229" spans="1:6" x14ac:dyDescent="0.2">
      <c r="A10229" s="88">
        <v>11368</v>
      </c>
      <c r="B10229" s="89">
        <v>180.41</v>
      </c>
      <c r="C10229" s="89">
        <f>LN(Table3[[#This Row],[Value]]/B10228)</f>
        <v>-3.2097426560685183E-3</v>
      </c>
      <c r="D10229" s="89"/>
      <c r="E10229" s="89"/>
      <c r="F10229" s="89">
        <f>Table3[[#This Row],[Yield]]/100*(1+F10228)</f>
        <v>0</v>
      </c>
    </row>
    <row r="10230" spans="1:6" x14ac:dyDescent="0.2">
      <c r="A10230" s="88">
        <v>11370</v>
      </c>
      <c r="B10230" s="89">
        <v>182.88</v>
      </c>
      <c r="C10230" s="89">
        <f>LN(Table3[[#This Row],[Value]]/B10229)</f>
        <v>1.3598161581788885E-2</v>
      </c>
      <c r="D10230" s="89"/>
      <c r="E10230" s="89"/>
      <c r="F10230" s="89">
        <f>Table3[[#This Row],[Yield]]/100*(1+F10229)</f>
        <v>0</v>
      </c>
    </row>
    <row r="10231" spans="1:6" x14ac:dyDescent="0.2">
      <c r="A10231" s="88">
        <v>11371</v>
      </c>
      <c r="B10231" s="89">
        <v>179.55</v>
      </c>
      <c r="C10231" s="89">
        <f>LN(Table3[[#This Row],[Value]]/B10230)</f>
        <v>-1.8376479374408648E-2</v>
      </c>
      <c r="D10231" s="89"/>
      <c r="E10231" s="89"/>
      <c r="F10231" s="89">
        <f>Table3[[#This Row],[Yield]]/100*(1+F10230)</f>
        <v>0</v>
      </c>
    </row>
    <row r="10232" spans="1:6" x14ac:dyDescent="0.2">
      <c r="A10232" s="88">
        <v>11372</v>
      </c>
      <c r="B10232" s="89">
        <v>181.1</v>
      </c>
      <c r="C10232" s="89">
        <f>LN(Table3[[#This Row],[Value]]/B10231)</f>
        <v>8.5956442172756865E-3</v>
      </c>
      <c r="D10232" s="89"/>
      <c r="E10232" s="89"/>
      <c r="F10232" s="89">
        <f>Table3[[#This Row],[Yield]]/100*(1+F10231)</f>
        <v>0</v>
      </c>
    </row>
    <row r="10233" spans="1:6" x14ac:dyDescent="0.2">
      <c r="A10233" s="88">
        <v>11373</v>
      </c>
      <c r="B10233" s="89">
        <v>184.46</v>
      </c>
      <c r="C10233" s="89">
        <f>LN(Table3[[#This Row],[Value]]/B10232)</f>
        <v>1.838327291820514E-2</v>
      </c>
      <c r="D10233" s="89"/>
      <c r="E10233" s="89"/>
      <c r="F10233" s="89">
        <f>Table3[[#This Row],[Yield]]/100*(1+F10232)</f>
        <v>0</v>
      </c>
    </row>
    <row r="10234" spans="1:6" x14ac:dyDescent="0.2">
      <c r="A10234" s="88">
        <v>11374</v>
      </c>
      <c r="B10234" s="89">
        <v>188.22</v>
      </c>
      <c r="C10234" s="89">
        <f>LN(Table3[[#This Row],[Value]]/B10233)</f>
        <v>2.0178853623068989E-2</v>
      </c>
      <c r="D10234" s="89"/>
      <c r="E10234" s="89"/>
      <c r="F10234" s="89">
        <f>Table3[[#This Row],[Yield]]/100*(1+F10233)</f>
        <v>0</v>
      </c>
    </row>
    <row r="10235" spans="1:6" x14ac:dyDescent="0.2">
      <c r="A10235" s="88">
        <v>11375</v>
      </c>
      <c r="B10235" s="89">
        <v>191.32</v>
      </c>
      <c r="C10235" s="89">
        <f>LN(Table3[[#This Row],[Value]]/B10234)</f>
        <v>1.6335927381454323E-2</v>
      </c>
      <c r="D10235" s="89"/>
      <c r="E10235" s="89"/>
      <c r="F10235" s="89">
        <f>Table3[[#This Row],[Yield]]/100*(1+F10234)</f>
        <v>0</v>
      </c>
    </row>
    <row r="10236" spans="1:6" x14ac:dyDescent="0.2">
      <c r="A10236" s="88">
        <v>11378</v>
      </c>
      <c r="B10236" s="89">
        <v>194.36</v>
      </c>
      <c r="C10236" s="89">
        <f>LN(Table3[[#This Row],[Value]]/B10235)</f>
        <v>1.5764690725606247E-2</v>
      </c>
      <c r="D10236" s="89"/>
      <c r="E10236" s="89"/>
      <c r="F10236" s="89">
        <f>Table3[[#This Row],[Yield]]/100*(1+F10235)</f>
        <v>0</v>
      </c>
    </row>
    <row r="10237" spans="1:6" x14ac:dyDescent="0.2">
      <c r="A10237" s="88">
        <v>11379</v>
      </c>
      <c r="B10237" s="89">
        <v>190.72</v>
      </c>
      <c r="C10237" s="89">
        <f>LN(Table3[[#This Row],[Value]]/B10236)</f>
        <v>-1.890572566071743E-2</v>
      </c>
      <c r="D10237" s="89"/>
      <c r="E10237" s="89"/>
      <c r="F10237" s="89">
        <f>Table3[[#This Row],[Yield]]/100*(1+F10236)</f>
        <v>0</v>
      </c>
    </row>
    <row r="10238" spans="1:6" x14ac:dyDescent="0.2">
      <c r="A10238" s="88">
        <v>11380</v>
      </c>
      <c r="B10238" s="89">
        <v>192.23</v>
      </c>
      <c r="C10238" s="89">
        <f>LN(Table3[[#This Row],[Value]]/B10237)</f>
        <v>7.8861878877840678E-3</v>
      </c>
      <c r="D10238" s="89"/>
      <c r="E10238" s="89"/>
      <c r="F10238" s="89">
        <f>Table3[[#This Row],[Yield]]/100*(1+F10237)</f>
        <v>0</v>
      </c>
    </row>
    <row r="10239" spans="1:6" x14ac:dyDescent="0.2">
      <c r="A10239" s="88">
        <v>11381</v>
      </c>
      <c r="B10239" s="89">
        <v>190.34</v>
      </c>
      <c r="C10239" s="89">
        <f>LN(Table3[[#This Row],[Value]]/B10238)</f>
        <v>-9.8806251205716053E-3</v>
      </c>
      <c r="D10239" s="89"/>
      <c r="E10239" s="89"/>
      <c r="F10239" s="89">
        <f>Table3[[#This Row],[Yield]]/100*(1+F10238)</f>
        <v>0</v>
      </c>
    </row>
    <row r="10240" spans="1:6" x14ac:dyDescent="0.2">
      <c r="A10240" s="88">
        <v>11382</v>
      </c>
      <c r="B10240" s="89">
        <v>189.66</v>
      </c>
      <c r="C10240" s="89">
        <f>LN(Table3[[#This Row],[Value]]/B10239)</f>
        <v>-3.5789511886160255E-3</v>
      </c>
      <c r="D10240" s="89"/>
      <c r="E10240" s="89"/>
      <c r="F10240" s="89">
        <f>Table3[[#This Row],[Yield]]/100*(1+F10239)</f>
        <v>0</v>
      </c>
    </row>
    <row r="10241" spans="1:6" x14ac:dyDescent="0.2">
      <c r="A10241" s="88">
        <v>11384</v>
      </c>
      <c r="B10241" s="89">
        <v>184.38</v>
      </c>
      <c r="C10241" s="89">
        <f>LN(Table3[[#This Row],[Value]]/B10240)</f>
        <v>-2.8234150085133122E-2</v>
      </c>
      <c r="D10241" s="89"/>
      <c r="E10241" s="89"/>
      <c r="F10241" s="89">
        <f>Table3[[#This Row],[Yield]]/100*(1+F10240)</f>
        <v>0</v>
      </c>
    </row>
    <row r="10242" spans="1:6" x14ac:dyDescent="0.2">
      <c r="A10242" s="88">
        <v>11385</v>
      </c>
      <c r="B10242" s="89">
        <v>183.76</v>
      </c>
      <c r="C10242" s="89">
        <f>LN(Table3[[#This Row],[Value]]/B10241)</f>
        <v>-3.3682869896055263E-3</v>
      </c>
      <c r="D10242" s="89"/>
      <c r="E10242" s="89"/>
      <c r="F10242" s="89">
        <f>Table3[[#This Row],[Yield]]/100*(1+F10241)</f>
        <v>0</v>
      </c>
    </row>
    <row r="10243" spans="1:6" x14ac:dyDescent="0.2">
      <c r="A10243" s="88">
        <v>11386</v>
      </c>
      <c r="B10243" s="89">
        <v>180.96</v>
      </c>
      <c r="C10243" s="89">
        <f>LN(Table3[[#This Row],[Value]]/B10242)</f>
        <v>-1.535454601303241E-2</v>
      </c>
      <c r="D10243" s="89"/>
      <c r="E10243" s="89"/>
      <c r="F10243" s="89">
        <f>Table3[[#This Row],[Yield]]/100*(1+F10242)</f>
        <v>0</v>
      </c>
    </row>
    <row r="10244" spans="1:6" x14ac:dyDescent="0.2">
      <c r="A10244" s="88">
        <v>11387</v>
      </c>
      <c r="B10244" s="89">
        <v>184.69</v>
      </c>
      <c r="C10244" s="89">
        <f>LN(Table3[[#This Row],[Value]]/B10243)</f>
        <v>2.0402731520009623E-2</v>
      </c>
      <c r="D10244" s="89"/>
      <c r="E10244" s="89"/>
      <c r="F10244" s="89">
        <f>Table3[[#This Row],[Yield]]/100*(1+F10243)</f>
        <v>0</v>
      </c>
    </row>
    <row r="10245" spans="1:6" x14ac:dyDescent="0.2">
      <c r="A10245" s="88">
        <v>11388</v>
      </c>
      <c r="B10245" s="89">
        <v>179.73</v>
      </c>
      <c r="C10245" s="89">
        <f>LN(Table3[[#This Row],[Value]]/B10244)</f>
        <v>-2.7223019123876861E-2</v>
      </c>
      <c r="D10245" s="89"/>
      <c r="E10245" s="89"/>
      <c r="F10245" s="89">
        <f>Table3[[#This Row],[Yield]]/100*(1+F10244)</f>
        <v>0</v>
      </c>
    </row>
    <row r="10246" spans="1:6" x14ac:dyDescent="0.2">
      <c r="A10246" s="88">
        <v>11389</v>
      </c>
      <c r="B10246" s="89">
        <v>183.85</v>
      </c>
      <c r="C10246" s="89">
        <f>LN(Table3[[#This Row],[Value]]/B10245)</f>
        <v>2.2664482983337873E-2</v>
      </c>
      <c r="D10246" s="89"/>
      <c r="E10246" s="89"/>
      <c r="F10246" s="89">
        <f>Table3[[#This Row],[Yield]]/100*(1+F10245)</f>
        <v>0</v>
      </c>
    </row>
    <row r="10247" spans="1:6" x14ac:dyDescent="0.2">
      <c r="A10247" s="88">
        <v>11391</v>
      </c>
      <c r="B10247" s="89">
        <v>185.38</v>
      </c>
      <c r="C10247" s="89">
        <f>LN(Table3[[#This Row],[Value]]/B10246)</f>
        <v>8.2875647004056821E-3</v>
      </c>
      <c r="D10247" s="89"/>
      <c r="E10247" s="89"/>
      <c r="F10247" s="89">
        <f>Table3[[#This Row],[Yield]]/100*(1+F10246)</f>
        <v>0</v>
      </c>
    </row>
    <row r="10248" spans="1:6" x14ac:dyDescent="0.2">
      <c r="A10248" s="88">
        <v>11392</v>
      </c>
      <c r="B10248" s="89">
        <v>183.63</v>
      </c>
      <c r="C10248" s="89">
        <f>LN(Table3[[#This Row],[Value]]/B10247)</f>
        <v>-9.4849089165984397E-3</v>
      </c>
      <c r="D10248" s="89"/>
      <c r="E10248" s="89"/>
      <c r="F10248" s="89">
        <f>Table3[[#This Row],[Yield]]/100*(1+F10247)</f>
        <v>0</v>
      </c>
    </row>
    <row r="10249" spans="1:6" x14ac:dyDescent="0.2">
      <c r="A10249" s="88">
        <v>11393</v>
      </c>
      <c r="B10249" s="89">
        <v>181.91</v>
      </c>
      <c r="C10249" s="89">
        <f>LN(Table3[[#This Row],[Value]]/B10248)</f>
        <v>-9.4108042569634297E-3</v>
      </c>
      <c r="D10249" s="89"/>
      <c r="E10249" s="89"/>
      <c r="F10249" s="89">
        <f>Table3[[#This Row],[Yield]]/100*(1+F10248)</f>
        <v>0</v>
      </c>
    </row>
    <row r="10250" spans="1:6" x14ac:dyDescent="0.2">
      <c r="A10250" s="88">
        <v>11394</v>
      </c>
      <c r="B10250" s="89">
        <v>180.14</v>
      </c>
      <c r="C10250" s="89">
        <f>LN(Table3[[#This Row],[Value]]/B10249)</f>
        <v>-9.7777329185281085E-3</v>
      </c>
      <c r="D10250" s="89"/>
      <c r="E10250" s="89"/>
      <c r="F10250" s="89">
        <f>Table3[[#This Row],[Yield]]/100*(1+F10249)</f>
        <v>0</v>
      </c>
    </row>
    <row r="10251" spans="1:6" x14ac:dyDescent="0.2">
      <c r="A10251" s="88">
        <v>11395</v>
      </c>
      <c r="B10251" s="89">
        <v>178.91</v>
      </c>
      <c r="C10251" s="89">
        <f>LN(Table3[[#This Row],[Value]]/B10250)</f>
        <v>-6.8514402538652902E-3</v>
      </c>
      <c r="D10251" s="89"/>
      <c r="E10251" s="89"/>
      <c r="F10251" s="89">
        <f>Table3[[#This Row],[Yield]]/100*(1+F10250)</f>
        <v>0</v>
      </c>
    </row>
    <row r="10252" spans="1:6" x14ac:dyDescent="0.2">
      <c r="A10252" s="88">
        <v>11396</v>
      </c>
      <c r="B10252" s="89">
        <v>180.76</v>
      </c>
      <c r="C10252" s="89">
        <f>LN(Table3[[#This Row],[Value]]/B10251)</f>
        <v>1.0287298441347412E-2</v>
      </c>
      <c r="D10252" s="89"/>
      <c r="E10252" s="89"/>
      <c r="F10252" s="89">
        <f>Table3[[#This Row],[Yield]]/100*(1+F10251)</f>
        <v>0</v>
      </c>
    </row>
    <row r="10253" spans="1:6" x14ac:dyDescent="0.2">
      <c r="A10253" s="88">
        <v>11398</v>
      </c>
      <c r="B10253" s="89">
        <v>183.61</v>
      </c>
      <c r="C10253" s="89">
        <f>LN(Table3[[#This Row],[Value]]/B10252)</f>
        <v>1.5643758391016779E-2</v>
      </c>
      <c r="D10253" s="89"/>
      <c r="E10253" s="89"/>
      <c r="F10253" s="89">
        <f>Table3[[#This Row],[Yield]]/100*(1+F10252)</f>
        <v>0</v>
      </c>
    </row>
    <row r="10254" spans="1:6" x14ac:dyDescent="0.2">
      <c r="A10254" s="88">
        <v>11399</v>
      </c>
      <c r="B10254" s="89">
        <v>180.61</v>
      </c>
      <c r="C10254" s="89">
        <f>LN(Table3[[#This Row],[Value]]/B10253)</f>
        <v>-1.6473932498523483E-2</v>
      </c>
      <c r="D10254" s="89"/>
      <c r="E10254" s="89"/>
      <c r="F10254" s="89">
        <f>Table3[[#This Row],[Yield]]/100*(1+F10253)</f>
        <v>0</v>
      </c>
    </row>
    <row r="10255" spans="1:6" x14ac:dyDescent="0.2">
      <c r="A10255" s="88">
        <v>11400</v>
      </c>
      <c r="B10255" s="89">
        <v>183.95</v>
      </c>
      <c r="C10255" s="89">
        <f>LN(Table3[[#This Row],[Value]]/B10254)</f>
        <v>1.8323971115211099E-2</v>
      </c>
      <c r="D10255" s="89"/>
      <c r="E10255" s="89"/>
      <c r="F10255" s="89">
        <f>Table3[[#This Row],[Yield]]/100*(1+F10254)</f>
        <v>0</v>
      </c>
    </row>
    <row r="10256" spans="1:6" x14ac:dyDescent="0.2">
      <c r="A10256" s="88">
        <v>11401</v>
      </c>
      <c r="B10256" s="89">
        <v>186.56</v>
      </c>
      <c r="C10256" s="89">
        <f>LN(Table3[[#This Row],[Value]]/B10255)</f>
        <v>1.4088921611344169E-2</v>
      </c>
      <c r="D10256" s="89"/>
      <c r="E10256" s="89"/>
      <c r="F10256" s="89">
        <f>Table3[[#This Row],[Yield]]/100*(1+F10255)</f>
        <v>0</v>
      </c>
    </row>
    <row r="10257" spans="1:6" x14ac:dyDescent="0.2">
      <c r="A10257" s="88">
        <v>11402</v>
      </c>
      <c r="B10257" s="89">
        <v>187.72</v>
      </c>
      <c r="C10257" s="89">
        <f>LN(Table3[[#This Row],[Value]]/B10256)</f>
        <v>6.1985877640892504E-3</v>
      </c>
      <c r="D10257" s="89"/>
      <c r="E10257" s="89"/>
      <c r="F10257" s="89">
        <f>Table3[[#This Row],[Yield]]/100*(1+F10256)</f>
        <v>0</v>
      </c>
    </row>
    <row r="10258" spans="1:6" x14ac:dyDescent="0.2">
      <c r="A10258" s="88">
        <v>11403</v>
      </c>
      <c r="B10258" s="89">
        <v>185.24</v>
      </c>
      <c r="C10258" s="89">
        <f>LN(Table3[[#This Row],[Value]]/B10257)</f>
        <v>-1.3299209313665584E-2</v>
      </c>
      <c r="D10258" s="89"/>
      <c r="E10258" s="89"/>
      <c r="F10258" s="89">
        <f>Table3[[#This Row],[Yield]]/100*(1+F10257)</f>
        <v>0</v>
      </c>
    </row>
    <row r="10259" spans="1:6" x14ac:dyDescent="0.2">
      <c r="A10259" s="88">
        <v>11405</v>
      </c>
      <c r="B10259" s="89">
        <v>184.32</v>
      </c>
      <c r="C10259" s="89">
        <f>LN(Table3[[#This Row],[Value]]/B10258)</f>
        <v>-4.978904105024831E-3</v>
      </c>
      <c r="D10259" s="89"/>
      <c r="E10259" s="89"/>
      <c r="F10259" s="89">
        <f>Table3[[#This Row],[Yield]]/100*(1+F10258)</f>
        <v>0</v>
      </c>
    </row>
    <row r="10260" spans="1:6" x14ac:dyDescent="0.2">
      <c r="A10260" s="88">
        <v>11406</v>
      </c>
      <c r="B10260" s="89">
        <v>186</v>
      </c>
      <c r="C10260" s="89">
        <f>LN(Table3[[#This Row],[Value]]/B10259)</f>
        <v>9.0732962056749751E-3</v>
      </c>
      <c r="D10260" s="89"/>
      <c r="E10260" s="89"/>
      <c r="F10260" s="89">
        <f>Table3[[#This Row],[Yield]]/100*(1+F10259)</f>
        <v>0</v>
      </c>
    </row>
    <row r="10261" spans="1:6" x14ac:dyDescent="0.2">
      <c r="A10261" s="88">
        <v>11407</v>
      </c>
      <c r="B10261" s="89">
        <v>184.2</v>
      </c>
      <c r="C10261" s="89">
        <f>LN(Table3[[#This Row],[Value]]/B10260)</f>
        <v>-9.7245498919948572E-3</v>
      </c>
      <c r="D10261" s="89"/>
      <c r="E10261" s="89"/>
      <c r="F10261" s="89">
        <f>Table3[[#This Row],[Yield]]/100*(1+F10260)</f>
        <v>0</v>
      </c>
    </row>
    <row r="10262" spans="1:6" x14ac:dyDescent="0.2">
      <c r="A10262" s="88">
        <v>11408</v>
      </c>
      <c r="B10262" s="89">
        <v>181.7</v>
      </c>
      <c r="C10262" s="89">
        <f>LN(Table3[[#This Row],[Value]]/B10261)</f>
        <v>-1.3665148419080975E-2</v>
      </c>
      <c r="D10262" s="89"/>
      <c r="E10262" s="89"/>
      <c r="F10262" s="89">
        <f>Table3[[#This Row],[Yield]]/100*(1+F10261)</f>
        <v>0</v>
      </c>
    </row>
    <row r="10263" spans="1:6" x14ac:dyDescent="0.2">
      <c r="A10263" s="88">
        <v>11409</v>
      </c>
      <c r="B10263" s="89">
        <v>177.3</v>
      </c>
      <c r="C10263" s="89">
        <f>LN(Table3[[#This Row],[Value]]/B10262)</f>
        <v>-2.4513762321963187E-2</v>
      </c>
      <c r="D10263" s="89"/>
      <c r="E10263" s="89"/>
      <c r="F10263" s="89">
        <f>Table3[[#This Row],[Yield]]/100*(1+F10262)</f>
        <v>0</v>
      </c>
    </row>
    <row r="10264" spans="1:6" x14ac:dyDescent="0.2">
      <c r="A10264" s="88">
        <v>11410</v>
      </c>
      <c r="B10264" s="89">
        <v>174.06</v>
      </c>
      <c r="C10264" s="89">
        <f>LN(Table3[[#This Row],[Value]]/B10263)</f>
        <v>-1.8443145718794587E-2</v>
      </c>
      <c r="D10264" s="89"/>
      <c r="E10264" s="89"/>
      <c r="F10264" s="89">
        <f>Table3[[#This Row],[Yield]]/100*(1+F10263)</f>
        <v>0</v>
      </c>
    </row>
    <row r="10265" spans="1:6" x14ac:dyDescent="0.2">
      <c r="A10265" s="88">
        <v>11412</v>
      </c>
      <c r="B10265" s="89">
        <v>172.56</v>
      </c>
      <c r="C10265" s="89">
        <f>LN(Table3[[#This Row],[Value]]/B10264)</f>
        <v>-8.6550652804667592E-3</v>
      </c>
      <c r="D10265" s="89"/>
      <c r="E10265" s="89"/>
      <c r="F10265" s="89">
        <f>Table3[[#This Row],[Yield]]/100*(1+F10264)</f>
        <v>0</v>
      </c>
    </row>
    <row r="10266" spans="1:6" x14ac:dyDescent="0.2">
      <c r="A10266" s="88">
        <v>11413</v>
      </c>
      <c r="B10266" s="89">
        <v>172.36</v>
      </c>
      <c r="C10266" s="89">
        <f>LN(Table3[[#This Row],[Value]]/B10265)</f>
        <v>-1.1596893332636046E-3</v>
      </c>
      <c r="D10266" s="89"/>
      <c r="E10266" s="89"/>
      <c r="F10266" s="89">
        <f>Table3[[#This Row],[Yield]]/100*(1+F10265)</f>
        <v>0</v>
      </c>
    </row>
    <row r="10267" spans="1:6" x14ac:dyDescent="0.2">
      <c r="A10267" s="88">
        <v>11414</v>
      </c>
      <c r="B10267" s="89">
        <v>170.82</v>
      </c>
      <c r="C10267" s="89">
        <f>LN(Table3[[#This Row],[Value]]/B10266)</f>
        <v>-8.9749422296362073E-3</v>
      </c>
      <c r="D10267" s="89"/>
      <c r="E10267" s="89"/>
      <c r="F10267" s="89">
        <f>Table3[[#This Row],[Yield]]/100*(1+F10266)</f>
        <v>0</v>
      </c>
    </row>
    <row r="10268" spans="1:6" x14ac:dyDescent="0.2">
      <c r="A10268" s="88">
        <v>11415</v>
      </c>
      <c r="B10268" s="89">
        <v>169.89</v>
      </c>
      <c r="C10268" s="89">
        <f>LN(Table3[[#This Row],[Value]]/B10267)</f>
        <v>-5.4592017241779159E-3</v>
      </c>
      <c r="D10268" s="89"/>
      <c r="E10268" s="89"/>
      <c r="F10268" s="89">
        <f>Table3[[#This Row],[Yield]]/100*(1+F10267)</f>
        <v>0</v>
      </c>
    </row>
    <row r="10269" spans="1:6" x14ac:dyDescent="0.2">
      <c r="A10269" s="88">
        <v>11417</v>
      </c>
      <c r="B10269" s="89">
        <v>172.43</v>
      </c>
      <c r="C10269" s="89">
        <f>LN(Table3[[#This Row],[Value]]/B10268)</f>
        <v>1.4840188218216975E-2</v>
      </c>
      <c r="D10269" s="89"/>
      <c r="E10269" s="89"/>
      <c r="F10269" s="89">
        <f>Table3[[#This Row],[Yield]]/100*(1+F10268)</f>
        <v>0</v>
      </c>
    </row>
    <row r="10270" spans="1:6" x14ac:dyDescent="0.2">
      <c r="A10270" s="88">
        <v>11419</v>
      </c>
      <c r="B10270" s="89">
        <v>169.72</v>
      </c>
      <c r="C10270" s="89">
        <f>LN(Table3[[#This Row],[Value]]/B10269)</f>
        <v>-1.5841336677916231E-2</v>
      </c>
      <c r="D10270" s="89"/>
      <c r="E10270" s="89"/>
      <c r="F10270" s="89">
        <f>Table3[[#This Row],[Yield]]/100*(1+F10269)</f>
        <v>0</v>
      </c>
    </row>
    <row r="10271" spans="1:6" x14ac:dyDescent="0.2">
      <c r="A10271" s="88">
        <v>11420</v>
      </c>
      <c r="B10271" s="89">
        <v>167.03</v>
      </c>
      <c r="C10271" s="89">
        <f>LN(Table3[[#This Row],[Value]]/B10270)</f>
        <v>-1.5976583332267896E-2</v>
      </c>
      <c r="D10271" s="89"/>
      <c r="E10271" s="89"/>
      <c r="F10271" s="89">
        <f>Table3[[#This Row],[Yield]]/100*(1+F10270)</f>
        <v>0</v>
      </c>
    </row>
    <row r="10272" spans="1:6" x14ac:dyDescent="0.2">
      <c r="A10272" s="88">
        <v>11421</v>
      </c>
      <c r="B10272" s="89">
        <v>169.54</v>
      </c>
      <c r="C10272" s="89">
        <f>LN(Table3[[#This Row],[Value]]/B10271)</f>
        <v>1.4915450178403324E-2</v>
      </c>
      <c r="D10272" s="89"/>
      <c r="E10272" s="89"/>
      <c r="F10272" s="89">
        <f>Table3[[#This Row],[Yield]]/100*(1+F10271)</f>
        <v>0</v>
      </c>
    </row>
    <row r="10273" spans="1:6" x14ac:dyDescent="0.2">
      <c r="A10273" s="88">
        <v>11422</v>
      </c>
      <c r="B10273" s="89">
        <v>168.77</v>
      </c>
      <c r="C10273" s="89">
        <f>LN(Table3[[#This Row],[Value]]/B10272)</f>
        <v>-4.5520459318663621E-3</v>
      </c>
      <c r="D10273" s="89"/>
      <c r="E10273" s="89"/>
      <c r="F10273" s="89">
        <f>Table3[[#This Row],[Yield]]/100*(1+F10272)</f>
        <v>0</v>
      </c>
    </row>
    <row r="10274" spans="1:6" x14ac:dyDescent="0.2">
      <c r="A10274" s="88">
        <v>11423</v>
      </c>
      <c r="B10274" s="89">
        <v>168.72</v>
      </c>
      <c r="C10274" s="89">
        <f>LN(Table3[[#This Row],[Value]]/B10273)</f>
        <v>-2.963050778738652E-4</v>
      </c>
      <c r="D10274" s="89"/>
      <c r="E10274" s="89"/>
      <c r="F10274" s="89">
        <f>Table3[[#This Row],[Yield]]/100*(1+F10273)</f>
        <v>0</v>
      </c>
    </row>
    <row r="10275" spans="1:6" x14ac:dyDescent="0.2">
      <c r="A10275" s="88">
        <v>11424</v>
      </c>
      <c r="B10275" s="89">
        <v>168.03</v>
      </c>
      <c r="C10275" s="89">
        <f>LN(Table3[[#This Row],[Value]]/B10274)</f>
        <v>-4.0980012806685236E-3</v>
      </c>
      <c r="D10275" s="89"/>
      <c r="E10275" s="89"/>
      <c r="F10275" s="89">
        <f>Table3[[#This Row],[Yield]]/100*(1+F10274)</f>
        <v>0</v>
      </c>
    </row>
    <row r="10276" spans="1:6" x14ac:dyDescent="0.2">
      <c r="A10276" s="88">
        <v>11426</v>
      </c>
      <c r="B10276" s="89">
        <v>171.07</v>
      </c>
      <c r="C10276" s="89">
        <f>LN(Table3[[#This Row],[Value]]/B10275)</f>
        <v>1.7930294574349755E-2</v>
      </c>
      <c r="D10276" s="89"/>
      <c r="E10276" s="89"/>
      <c r="F10276" s="89">
        <f>Table3[[#This Row],[Yield]]/100*(1+F10275)</f>
        <v>0</v>
      </c>
    </row>
    <row r="10277" spans="1:6" x14ac:dyDescent="0.2">
      <c r="A10277" s="88">
        <v>11427</v>
      </c>
      <c r="B10277" s="89">
        <v>168.43</v>
      </c>
      <c r="C10277" s="89">
        <f>LN(Table3[[#This Row],[Value]]/B10276)</f>
        <v>-1.5552596253905843E-2</v>
      </c>
      <c r="D10277" s="89"/>
      <c r="E10277" s="89"/>
      <c r="F10277" s="89">
        <f>Table3[[#This Row],[Yield]]/100*(1+F10276)</f>
        <v>0</v>
      </c>
    </row>
    <row r="10278" spans="1:6" x14ac:dyDescent="0.2">
      <c r="A10278" s="88">
        <v>11428</v>
      </c>
      <c r="B10278" s="89">
        <v>164.66</v>
      </c>
      <c r="C10278" s="89">
        <f>LN(Table3[[#This Row],[Value]]/B10277)</f>
        <v>-2.2637491340014734E-2</v>
      </c>
      <c r="D10278" s="89"/>
      <c r="E10278" s="89"/>
      <c r="F10278" s="89">
        <f>Table3[[#This Row],[Yield]]/100*(1+F10277)</f>
        <v>0</v>
      </c>
    </row>
    <row r="10279" spans="1:6" x14ac:dyDescent="0.2">
      <c r="A10279" s="88">
        <v>11429</v>
      </c>
      <c r="B10279" s="89">
        <v>162.59</v>
      </c>
      <c r="C10279" s="89">
        <f>LN(Table3[[#This Row],[Value]]/B10278)</f>
        <v>-1.2651047262816229E-2</v>
      </c>
      <c r="D10279" s="89"/>
      <c r="E10279" s="89"/>
      <c r="F10279" s="89">
        <f>Table3[[#This Row],[Yield]]/100*(1+F10278)</f>
        <v>0</v>
      </c>
    </row>
    <row r="10280" spans="1:6" x14ac:dyDescent="0.2">
      <c r="A10280" s="88">
        <v>11430</v>
      </c>
      <c r="B10280" s="89">
        <v>160.22999999999999</v>
      </c>
      <c r="C10280" s="89">
        <f>LN(Table3[[#This Row],[Value]]/B10279)</f>
        <v>-1.4621411587675147E-2</v>
      </c>
      <c r="D10280" s="89"/>
      <c r="E10280" s="89"/>
      <c r="F10280" s="89">
        <f>Table3[[#This Row],[Yield]]/100*(1+F10279)</f>
        <v>0</v>
      </c>
    </row>
    <row r="10281" spans="1:6" x14ac:dyDescent="0.2">
      <c r="A10281" s="88">
        <v>11431</v>
      </c>
      <c r="B10281" s="89">
        <v>162.37</v>
      </c>
      <c r="C10281" s="89">
        <f>LN(Table3[[#This Row],[Value]]/B10280)</f>
        <v>1.3267398579234535E-2</v>
      </c>
      <c r="D10281" s="89"/>
      <c r="E10281" s="89"/>
      <c r="F10281" s="89">
        <f>Table3[[#This Row],[Yield]]/100*(1+F10280)</f>
        <v>0</v>
      </c>
    </row>
    <row r="10282" spans="1:6" x14ac:dyDescent="0.2">
      <c r="A10282" s="88">
        <v>11433</v>
      </c>
      <c r="B10282" s="89">
        <v>163.41</v>
      </c>
      <c r="C10282" s="89">
        <f>LN(Table3[[#This Row],[Value]]/B10281)</f>
        <v>6.3846984646696156E-3</v>
      </c>
      <c r="D10282" s="89"/>
      <c r="E10282" s="89"/>
      <c r="F10282" s="89">
        <f>Table3[[#This Row],[Yield]]/100*(1+F10281)</f>
        <v>0</v>
      </c>
    </row>
    <row r="10283" spans="1:6" x14ac:dyDescent="0.2">
      <c r="A10283" s="88">
        <v>11434</v>
      </c>
      <c r="B10283" s="89">
        <v>158.83000000000001</v>
      </c>
      <c r="C10283" s="89">
        <f>LN(Table3[[#This Row],[Value]]/B10282)</f>
        <v>-2.8427932216629082E-2</v>
      </c>
      <c r="D10283" s="89"/>
      <c r="E10283" s="89"/>
      <c r="F10283" s="89">
        <f>Table3[[#This Row],[Yield]]/100*(1+F10282)</f>
        <v>0</v>
      </c>
    </row>
    <row r="10284" spans="1:6" x14ac:dyDescent="0.2">
      <c r="A10284" s="88">
        <v>11435</v>
      </c>
      <c r="B10284" s="89">
        <v>156.37</v>
      </c>
      <c r="C10284" s="89">
        <f>LN(Table3[[#This Row],[Value]]/B10283)</f>
        <v>-1.5609453991644814E-2</v>
      </c>
      <c r="D10284" s="89"/>
      <c r="E10284" s="89"/>
      <c r="F10284" s="89">
        <f>Table3[[#This Row],[Yield]]/100*(1+F10283)</f>
        <v>0</v>
      </c>
    </row>
    <row r="10285" spans="1:6" x14ac:dyDescent="0.2">
      <c r="A10285" s="88">
        <v>11436</v>
      </c>
      <c r="B10285" s="89">
        <v>157.43</v>
      </c>
      <c r="C10285" s="89">
        <f>LN(Table3[[#This Row],[Value]]/B10284)</f>
        <v>6.755921171118711E-3</v>
      </c>
      <c r="D10285" s="89"/>
      <c r="E10285" s="89"/>
      <c r="F10285" s="89">
        <f>Table3[[#This Row],[Yield]]/100*(1+F10284)</f>
        <v>0</v>
      </c>
    </row>
    <row r="10286" spans="1:6" x14ac:dyDescent="0.2">
      <c r="A10286" s="88">
        <v>11437</v>
      </c>
      <c r="B10286" s="89">
        <v>155.76</v>
      </c>
      <c r="C10286" s="89">
        <f>LN(Table3[[#This Row],[Value]]/B10285)</f>
        <v>-1.0664553962593462E-2</v>
      </c>
      <c r="D10286" s="89"/>
      <c r="E10286" s="89"/>
      <c r="F10286" s="89">
        <f>Table3[[#This Row],[Yield]]/100*(1+F10285)</f>
        <v>0</v>
      </c>
    </row>
    <row r="10287" spans="1:6" x14ac:dyDescent="0.2">
      <c r="A10287" s="88">
        <v>11438</v>
      </c>
      <c r="B10287" s="89">
        <v>151.97999999999999</v>
      </c>
      <c r="C10287" s="89">
        <f>LN(Table3[[#This Row],[Value]]/B10286)</f>
        <v>-2.4567427822305407E-2</v>
      </c>
      <c r="D10287" s="89"/>
      <c r="E10287" s="89"/>
      <c r="F10287" s="89">
        <f>Table3[[#This Row],[Yield]]/100*(1+F10286)</f>
        <v>0</v>
      </c>
    </row>
    <row r="10288" spans="1:6" x14ac:dyDescent="0.2">
      <c r="A10288" s="88">
        <v>11440</v>
      </c>
      <c r="B10288" s="89">
        <v>149.78</v>
      </c>
      <c r="C10288" s="89">
        <f>LN(Table3[[#This Row],[Value]]/B10287)</f>
        <v>-1.4581382420417776E-2</v>
      </c>
      <c r="D10288" s="89"/>
      <c r="E10288" s="89"/>
      <c r="F10288" s="89">
        <f>Table3[[#This Row],[Yield]]/100*(1+F10287)</f>
        <v>0</v>
      </c>
    </row>
    <row r="10289" spans="1:6" x14ac:dyDescent="0.2">
      <c r="A10289" s="88">
        <v>11441</v>
      </c>
      <c r="B10289" s="89">
        <v>147.94999999999999</v>
      </c>
      <c r="C10289" s="89">
        <f>LN(Table3[[#This Row],[Value]]/B10288)</f>
        <v>-1.2293171975002456E-2</v>
      </c>
      <c r="D10289" s="89"/>
      <c r="E10289" s="89"/>
      <c r="F10289" s="89">
        <f>Table3[[#This Row],[Yield]]/100*(1+F10288)</f>
        <v>0</v>
      </c>
    </row>
    <row r="10290" spans="1:6" x14ac:dyDescent="0.2">
      <c r="A10290" s="88">
        <v>11442</v>
      </c>
      <c r="B10290" s="89">
        <v>143.61000000000001</v>
      </c>
      <c r="C10290" s="89">
        <f>LN(Table3[[#This Row],[Value]]/B10289)</f>
        <v>-2.9773086773691119E-2</v>
      </c>
      <c r="D10290" s="89"/>
      <c r="E10290" s="89"/>
      <c r="F10290" s="89">
        <f>Table3[[#This Row],[Yield]]/100*(1+F10289)</f>
        <v>0</v>
      </c>
    </row>
    <row r="10291" spans="1:6" x14ac:dyDescent="0.2">
      <c r="A10291" s="88">
        <v>11443</v>
      </c>
      <c r="B10291" s="89">
        <v>151.19</v>
      </c>
      <c r="C10291" s="89">
        <f>LN(Table3[[#This Row],[Value]]/B10290)</f>
        <v>5.1436031919582424E-2</v>
      </c>
      <c r="D10291" s="89"/>
      <c r="E10291" s="89"/>
      <c r="F10291" s="89">
        <f>Table3[[#This Row],[Yield]]/100*(1+F10290)</f>
        <v>0</v>
      </c>
    </row>
    <row r="10292" spans="1:6" x14ac:dyDescent="0.2">
      <c r="A10292" s="88">
        <v>11444</v>
      </c>
      <c r="B10292" s="89">
        <v>145.58000000000001</v>
      </c>
      <c r="C10292" s="89">
        <f>LN(Table3[[#This Row],[Value]]/B10291)</f>
        <v>-3.7811560301997844E-2</v>
      </c>
      <c r="D10292" s="89"/>
      <c r="E10292" s="89"/>
      <c r="F10292" s="89">
        <f>Table3[[#This Row],[Yield]]/100*(1+F10291)</f>
        <v>0</v>
      </c>
    </row>
    <row r="10293" spans="1:6" x14ac:dyDescent="0.2">
      <c r="A10293" s="88">
        <v>11445</v>
      </c>
      <c r="B10293" s="89">
        <v>147.49</v>
      </c>
      <c r="C10293" s="89">
        <f>LN(Table3[[#This Row],[Value]]/B10292)</f>
        <v>1.303461318129912E-2</v>
      </c>
      <c r="D10293" s="89"/>
      <c r="E10293" s="89"/>
      <c r="F10293" s="89">
        <f>Table3[[#This Row],[Yield]]/100*(1+F10292)</f>
        <v>0</v>
      </c>
    </row>
    <row r="10294" spans="1:6" x14ac:dyDescent="0.2">
      <c r="A10294" s="88">
        <v>11447</v>
      </c>
      <c r="B10294" s="89">
        <v>150.5</v>
      </c>
      <c r="C10294" s="89">
        <f>LN(Table3[[#This Row],[Value]]/B10293)</f>
        <v>2.0202707317519469E-2</v>
      </c>
      <c r="D10294" s="89"/>
      <c r="E10294" s="89"/>
      <c r="F10294" s="89">
        <f>Table3[[#This Row],[Yield]]/100*(1+F10293)</f>
        <v>0</v>
      </c>
    </row>
    <row r="10295" spans="1:6" x14ac:dyDescent="0.2">
      <c r="A10295" s="88">
        <v>11448</v>
      </c>
      <c r="B10295" s="89">
        <v>148.99</v>
      </c>
      <c r="C10295" s="89">
        <f>LN(Table3[[#This Row],[Value]]/B10294)</f>
        <v>-1.0083894589682538E-2</v>
      </c>
      <c r="D10295" s="89"/>
      <c r="E10295" s="89"/>
      <c r="F10295" s="89">
        <f>Table3[[#This Row],[Yield]]/100*(1+F10294)</f>
        <v>0</v>
      </c>
    </row>
    <row r="10296" spans="1:6" x14ac:dyDescent="0.2">
      <c r="A10296" s="88">
        <v>11449</v>
      </c>
      <c r="B10296" s="89">
        <v>149.72999999999999</v>
      </c>
      <c r="C10296" s="89">
        <f>LN(Table3[[#This Row],[Value]]/B10295)</f>
        <v>4.9544825503796408E-3</v>
      </c>
      <c r="D10296" s="89"/>
      <c r="E10296" s="89"/>
      <c r="F10296" s="89">
        <f>Table3[[#This Row],[Yield]]/100*(1+F10295)</f>
        <v>0</v>
      </c>
    </row>
    <row r="10297" spans="1:6" x14ac:dyDescent="0.2">
      <c r="A10297" s="88">
        <v>11450</v>
      </c>
      <c r="B10297" s="89">
        <v>148.88</v>
      </c>
      <c r="C10297" s="89">
        <f>LN(Table3[[#This Row],[Value]]/B10296)</f>
        <v>-5.6930598156322487E-3</v>
      </c>
      <c r="D10297" s="89"/>
      <c r="E10297" s="89"/>
      <c r="F10297" s="89">
        <f>Table3[[#This Row],[Yield]]/100*(1+F10296)</f>
        <v>0</v>
      </c>
    </row>
    <row r="10298" spans="1:6" x14ac:dyDescent="0.2">
      <c r="A10298" s="88">
        <v>11451</v>
      </c>
      <c r="B10298" s="89">
        <v>154.41</v>
      </c>
      <c r="C10298" s="89">
        <f>LN(Table3[[#This Row],[Value]]/B10297)</f>
        <v>3.6470789998777627E-2</v>
      </c>
      <c r="D10298" s="89"/>
      <c r="E10298" s="89"/>
      <c r="F10298" s="89">
        <f>Table3[[#This Row],[Yield]]/100*(1+F10297)</f>
        <v>0</v>
      </c>
    </row>
    <row r="10299" spans="1:6" x14ac:dyDescent="0.2">
      <c r="A10299" s="88">
        <v>11452</v>
      </c>
      <c r="B10299" s="89">
        <v>151.31</v>
      </c>
      <c r="C10299" s="89">
        <f>LN(Table3[[#This Row],[Value]]/B10298)</f>
        <v>-2.0280689869293395E-2</v>
      </c>
      <c r="D10299" s="89"/>
      <c r="E10299" s="89"/>
      <c r="F10299" s="89">
        <f>Table3[[#This Row],[Yield]]/100*(1+F10298)</f>
        <v>0</v>
      </c>
    </row>
    <row r="10300" spans="1:6" x14ac:dyDescent="0.2">
      <c r="A10300" s="88">
        <v>11454</v>
      </c>
      <c r="B10300" s="89">
        <v>151.56</v>
      </c>
      <c r="C10300" s="89">
        <f>LN(Table3[[#This Row],[Value]]/B10299)</f>
        <v>1.6508736869206987E-3</v>
      </c>
      <c r="D10300" s="89"/>
      <c r="E10300" s="89"/>
      <c r="F10300" s="89">
        <f>Table3[[#This Row],[Yield]]/100*(1+F10299)</f>
        <v>0</v>
      </c>
    </row>
    <row r="10301" spans="1:6" x14ac:dyDescent="0.2">
      <c r="A10301" s="88">
        <v>11455</v>
      </c>
      <c r="B10301" s="89">
        <v>150.24</v>
      </c>
      <c r="C10301" s="89">
        <f>LN(Table3[[#This Row],[Value]]/B10300)</f>
        <v>-8.747570690447265E-3</v>
      </c>
      <c r="D10301" s="89"/>
      <c r="E10301" s="89"/>
      <c r="F10301" s="89">
        <f>Table3[[#This Row],[Yield]]/100*(1+F10300)</f>
        <v>0</v>
      </c>
    </row>
    <row r="10302" spans="1:6" x14ac:dyDescent="0.2">
      <c r="A10302" s="88">
        <v>11456</v>
      </c>
      <c r="B10302" s="89">
        <v>149.63</v>
      </c>
      <c r="C10302" s="89">
        <f>LN(Table3[[#This Row],[Value]]/B10301)</f>
        <v>-4.0684352646248347E-3</v>
      </c>
      <c r="D10302" s="89"/>
      <c r="E10302" s="89"/>
      <c r="F10302" s="89">
        <f>Table3[[#This Row],[Yield]]/100*(1+F10301)</f>
        <v>0</v>
      </c>
    </row>
    <row r="10303" spans="1:6" x14ac:dyDescent="0.2">
      <c r="A10303" s="88">
        <v>11457</v>
      </c>
      <c r="B10303" s="89">
        <v>146.63999999999999</v>
      </c>
      <c r="C10303" s="89">
        <f>LN(Table3[[#This Row],[Value]]/B10302)</f>
        <v>-2.0184976663878553E-2</v>
      </c>
      <c r="D10303" s="89"/>
      <c r="E10303" s="89"/>
      <c r="F10303" s="89">
        <f>Table3[[#This Row],[Yield]]/100*(1+F10302)</f>
        <v>0</v>
      </c>
    </row>
    <row r="10304" spans="1:6" x14ac:dyDescent="0.2">
      <c r="A10304" s="88">
        <v>11458</v>
      </c>
      <c r="B10304" s="89">
        <v>144.49</v>
      </c>
      <c r="C10304" s="89">
        <f>LN(Table3[[#This Row],[Value]]/B10303)</f>
        <v>-1.4770302525929561E-2</v>
      </c>
      <c r="D10304" s="89"/>
      <c r="E10304" s="89"/>
      <c r="F10304" s="89">
        <f>Table3[[#This Row],[Yield]]/100*(1+F10303)</f>
        <v>0</v>
      </c>
    </row>
    <row r="10305" spans="1:6" x14ac:dyDescent="0.2">
      <c r="A10305" s="88">
        <v>11459</v>
      </c>
      <c r="B10305" s="89">
        <v>142.94999999999999</v>
      </c>
      <c r="C10305" s="89">
        <f>LN(Table3[[#This Row],[Value]]/B10304)</f>
        <v>-1.0715382237199171E-2</v>
      </c>
      <c r="D10305" s="89"/>
      <c r="E10305" s="89"/>
      <c r="F10305" s="89">
        <f>Table3[[#This Row],[Yield]]/100*(1+F10304)</f>
        <v>0</v>
      </c>
    </row>
    <row r="10306" spans="1:6" x14ac:dyDescent="0.2">
      <c r="A10306" s="88">
        <v>11461</v>
      </c>
      <c r="B10306" s="89">
        <v>139.52000000000001</v>
      </c>
      <c r="C10306" s="89">
        <f>LN(Table3[[#This Row],[Value]]/B10305)</f>
        <v>-2.4286958607651159E-2</v>
      </c>
      <c r="D10306" s="89"/>
      <c r="E10306" s="89"/>
      <c r="F10306" s="89">
        <f>Table3[[#This Row],[Yield]]/100*(1+F10305)</f>
        <v>0</v>
      </c>
    </row>
    <row r="10307" spans="1:6" x14ac:dyDescent="0.2">
      <c r="A10307" s="88">
        <v>11462</v>
      </c>
      <c r="B10307" s="89">
        <v>138.86000000000001</v>
      </c>
      <c r="C10307" s="89">
        <f>LN(Table3[[#This Row],[Value]]/B10306)</f>
        <v>-4.7417288355421743E-3</v>
      </c>
      <c r="D10307" s="89"/>
      <c r="E10307" s="89"/>
      <c r="F10307" s="89">
        <f>Table3[[#This Row],[Yield]]/100*(1+F10306)</f>
        <v>0</v>
      </c>
    </row>
    <row r="10308" spans="1:6" x14ac:dyDescent="0.2">
      <c r="A10308" s="88">
        <v>11463</v>
      </c>
      <c r="B10308" s="89">
        <v>137.74</v>
      </c>
      <c r="C10308" s="89">
        <f>LN(Table3[[#This Row],[Value]]/B10307)</f>
        <v>-8.0983812085752196E-3</v>
      </c>
      <c r="D10308" s="89"/>
      <c r="E10308" s="89"/>
      <c r="F10308" s="89">
        <f>Table3[[#This Row],[Yield]]/100*(1+F10307)</f>
        <v>0</v>
      </c>
    </row>
    <row r="10309" spans="1:6" x14ac:dyDescent="0.2">
      <c r="A10309" s="88">
        <v>11464</v>
      </c>
      <c r="B10309" s="89">
        <v>139.54</v>
      </c>
      <c r="C10309" s="89">
        <f>LN(Table3[[#This Row],[Value]]/B10308)</f>
        <v>1.2983448394538213E-2</v>
      </c>
      <c r="D10309" s="89"/>
      <c r="E10309" s="89"/>
      <c r="F10309" s="89">
        <f>Table3[[#This Row],[Yield]]/100*(1+F10308)</f>
        <v>0</v>
      </c>
    </row>
    <row r="10310" spans="1:6" x14ac:dyDescent="0.2">
      <c r="A10310" s="88">
        <v>11465</v>
      </c>
      <c r="B10310" s="89">
        <v>139.49</v>
      </c>
      <c r="C10310" s="89">
        <f>LN(Table3[[#This Row],[Value]]/B10309)</f>
        <v>-3.5838440694657816E-4</v>
      </c>
      <c r="D10310" s="89"/>
      <c r="E10310" s="89"/>
      <c r="F10310" s="89">
        <f>Table3[[#This Row],[Yield]]/100*(1+F10309)</f>
        <v>0</v>
      </c>
    </row>
    <row r="10311" spans="1:6" x14ac:dyDescent="0.2">
      <c r="A10311" s="88">
        <v>11466</v>
      </c>
      <c r="B10311" s="89">
        <v>137.9</v>
      </c>
      <c r="C10311" s="89">
        <f>LN(Table3[[#This Row],[Value]]/B10310)</f>
        <v>-1.1464129304887698E-2</v>
      </c>
      <c r="D10311" s="89"/>
      <c r="E10311" s="89"/>
      <c r="F10311" s="89">
        <f>Table3[[#This Row],[Yield]]/100*(1+F10310)</f>
        <v>0</v>
      </c>
    </row>
    <row r="10312" spans="1:6" x14ac:dyDescent="0.2">
      <c r="A10312" s="88">
        <v>11468</v>
      </c>
      <c r="B10312" s="89">
        <v>132.87</v>
      </c>
      <c r="C10312" s="89">
        <f>LN(Table3[[#This Row],[Value]]/B10311)</f>
        <v>-3.7157578196039591E-2</v>
      </c>
      <c r="D10312" s="89"/>
      <c r="E10312" s="89"/>
      <c r="F10312" s="89">
        <f>Table3[[#This Row],[Yield]]/100*(1+F10311)</f>
        <v>0</v>
      </c>
    </row>
    <row r="10313" spans="1:6" x14ac:dyDescent="0.2">
      <c r="A10313" s="88">
        <v>11469</v>
      </c>
      <c r="B10313" s="89">
        <v>133.11000000000001</v>
      </c>
      <c r="C10313" s="89">
        <f>LN(Table3[[#This Row],[Value]]/B10312)</f>
        <v>1.8046474557114498E-3</v>
      </c>
      <c r="D10313" s="89"/>
      <c r="E10313" s="89"/>
      <c r="F10313" s="89">
        <f>Table3[[#This Row],[Yield]]/100*(1+F10312)</f>
        <v>0</v>
      </c>
    </row>
    <row r="10314" spans="1:6" x14ac:dyDescent="0.2">
      <c r="A10314" s="88">
        <v>11470</v>
      </c>
      <c r="B10314" s="89">
        <v>130.76</v>
      </c>
      <c r="C10314" s="89">
        <f>LN(Table3[[#This Row],[Value]]/B10313)</f>
        <v>-1.7812272202918068E-2</v>
      </c>
      <c r="D10314" s="89"/>
      <c r="E10314" s="89"/>
      <c r="F10314" s="89">
        <f>Table3[[#This Row],[Yield]]/100*(1+F10313)</f>
        <v>0</v>
      </c>
    </row>
    <row r="10315" spans="1:6" x14ac:dyDescent="0.2">
      <c r="A10315" s="88">
        <v>11471</v>
      </c>
      <c r="B10315" s="89">
        <v>131.81</v>
      </c>
      <c r="C10315" s="89">
        <f>LN(Table3[[#This Row],[Value]]/B10314)</f>
        <v>7.997909868364652E-3</v>
      </c>
      <c r="D10315" s="89"/>
      <c r="E10315" s="89"/>
      <c r="F10315" s="89">
        <f>Table3[[#This Row],[Yield]]/100*(1+F10314)</f>
        <v>0</v>
      </c>
    </row>
    <row r="10316" spans="1:6" x14ac:dyDescent="0.2">
      <c r="A10316" s="88">
        <v>11472</v>
      </c>
      <c r="B10316" s="89">
        <v>128.46</v>
      </c>
      <c r="C10316" s="89">
        <f>LN(Table3[[#This Row],[Value]]/B10315)</f>
        <v>-2.5743919894727865E-2</v>
      </c>
      <c r="D10316" s="89"/>
      <c r="E10316" s="89"/>
      <c r="F10316" s="89">
        <f>Table3[[#This Row],[Yield]]/100*(1+F10315)</f>
        <v>0</v>
      </c>
    </row>
    <row r="10317" spans="1:6" x14ac:dyDescent="0.2">
      <c r="A10317" s="88">
        <v>11475</v>
      </c>
      <c r="B10317" s="89">
        <v>122.77</v>
      </c>
      <c r="C10317" s="89">
        <f>LN(Table3[[#This Row],[Value]]/B10316)</f>
        <v>-4.5304885636897982E-2</v>
      </c>
      <c r="D10317" s="89"/>
      <c r="E10317" s="89"/>
      <c r="F10317" s="89">
        <f>Table3[[#This Row],[Yield]]/100*(1+F10316)</f>
        <v>0</v>
      </c>
    </row>
    <row r="10318" spans="1:6" x14ac:dyDescent="0.2">
      <c r="A10318" s="88">
        <v>11476</v>
      </c>
      <c r="B10318" s="89">
        <v>121.7</v>
      </c>
      <c r="C10318" s="89">
        <f>LN(Table3[[#This Row],[Value]]/B10317)</f>
        <v>-8.7536861992670145E-3</v>
      </c>
      <c r="D10318" s="89"/>
      <c r="E10318" s="89"/>
      <c r="F10318" s="89">
        <f>Table3[[#This Row],[Yield]]/100*(1+F10317)</f>
        <v>0</v>
      </c>
    </row>
    <row r="10319" spans="1:6" x14ac:dyDescent="0.2">
      <c r="A10319" s="88">
        <v>11477</v>
      </c>
      <c r="B10319" s="89">
        <v>130.37</v>
      </c>
      <c r="C10319" s="89">
        <f>LN(Table3[[#This Row],[Value]]/B10318)</f>
        <v>6.8817561681206008E-2</v>
      </c>
      <c r="D10319" s="89"/>
      <c r="E10319" s="89"/>
      <c r="F10319" s="89">
        <f>Table3[[#This Row],[Yield]]/100*(1+F10318)</f>
        <v>0</v>
      </c>
    </row>
    <row r="10320" spans="1:6" x14ac:dyDescent="0.2">
      <c r="A10320" s="88">
        <v>11478</v>
      </c>
      <c r="B10320" s="89">
        <v>134.72999999999999</v>
      </c>
      <c r="C10320" s="89">
        <f>LN(Table3[[#This Row],[Value]]/B10319)</f>
        <v>3.289621409306881E-2</v>
      </c>
      <c r="D10320" s="89"/>
      <c r="E10320" s="89"/>
      <c r="F10320" s="89">
        <f>Table3[[#This Row],[Yield]]/100*(1+F10319)</f>
        <v>0</v>
      </c>
    </row>
    <row r="10321" spans="1:6" x14ac:dyDescent="0.2">
      <c r="A10321" s="88">
        <v>11479</v>
      </c>
      <c r="B10321" s="89">
        <v>133.33000000000001</v>
      </c>
      <c r="C10321" s="89">
        <f>LN(Table3[[#This Row],[Value]]/B10320)</f>
        <v>-1.0445517640389129E-2</v>
      </c>
      <c r="D10321" s="89"/>
      <c r="E10321" s="89"/>
      <c r="F10321" s="89">
        <f>Table3[[#This Row],[Yield]]/100*(1+F10320)</f>
        <v>0</v>
      </c>
    </row>
    <row r="10322" spans="1:6" x14ac:dyDescent="0.2">
      <c r="A10322" s="88">
        <v>11480</v>
      </c>
      <c r="B10322" s="89">
        <v>129.91</v>
      </c>
      <c r="C10322" s="89">
        <f>LN(Table3[[#This Row],[Value]]/B10321)</f>
        <v>-2.5985355119725741E-2</v>
      </c>
      <c r="D10322" s="89"/>
      <c r="E10322" s="89"/>
      <c r="F10322" s="89">
        <f>Table3[[#This Row],[Yield]]/100*(1+F10321)</f>
        <v>0</v>
      </c>
    </row>
    <row r="10323" spans="1:6" x14ac:dyDescent="0.2">
      <c r="A10323" s="88">
        <v>11482</v>
      </c>
      <c r="B10323" s="89">
        <v>135.91999999999999</v>
      </c>
      <c r="C10323" s="89">
        <f>LN(Table3[[#This Row],[Value]]/B10322)</f>
        <v>4.5224574356035122E-2</v>
      </c>
      <c r="D10323" s="89"/>
      <c r="E10323" s="89"/>
      <c r="F10323" s="89">
        <f>Table3[[#This Row],[Yield]]/100*(1+F10322)</f>
        <v>0</v>
      </c>
    </row>
    <row r="10324" spans="1:6" x14ac:dyDescent="0.2">
      <c r="A10324" s="88">
        <v>11483</v>
      </c>
      <c r="B10324" s="89">
        <v>132.97</v>
      </c>
      <c r="C10324" s="89">
        <f>LN(Table3[[#This Row],[Value]]/B10323)</f>
        <v>-2.1942938495061976E-2</v>
      </c>
      <c r="D10324" s="89"/>
      <c r="E10324" s="89"/>
      <c r="F10324" s="89">
        <f>Table3[[#This Row],[Yield]]/100*(1+F10323)</f>
        <v>0</v>
      </c>
    </row>
    <row r="10325" spans="1:6" x14ac:dyDescent="0.2">
      <c r="A10325" s="88">
        <v>11484</v>
      </c>
      <c r="B10325" s="89">
        <v>136.82</v>
      </c>
      <c r="C10325" s="89">
        <f>LN(Table3[[#This Row],[Value]]/B10324)</f>
        <v>2.8542654464237358E-2</v>
      </c>
      <c r="D10325" s="89"/>
      <c r="E10325" s="89"/>
      <c r="F10325" s="89">
        <f>Table3[[#This Row],[Yield]]/100*(1+F10324)</f>
        <v>0</v>
      </c>
    </row>
    <row r="10326" spans="1:6" x14ac:dyDescent="0.2">
      <c r="A10326" s="88">
        <v>11485</v>
      </c>
      <c r="B10326" s="89">
        <v>136.57</v>
      </c>
      <c r="C10326" s="89">
        <f>LN(Table3[[#This Row],[Value]]/B10325)</f>
        <v>-1.8288896425188198E-3</v>
      </c>
      <c r="D10326" s="89"/>
      <c r="E10326" s="89"/>
      <c r="F10326" s="89">
        <f>Table3[[#This Row],[Yield]]/100*(1+F10325)</f>
        <v>0</v>
      </c>
    </row>
    <row r="10327" spans="1:6" x14ac:dyDescent="0.2">
      <c r="A10327" s="88">
        <v>11486</v>
      </c>
      <c r="B10327" s="89">
        <v>136.97999999999999</v>
      </c>
      <c r="C10327" s="89">
        <f>LN(Table3[[#This Row],[Value]]/B10326)</f>
        <v>2.9976260794258936E-3</v>
      </c>
      <c r="D10327" s="89"/>
      <c r="E10327" s="89"/>
      <c r="F10327" s="89">
        <f>Table3[[#This Row],[Yield]]/100*(1+F10326)</f>
        <v>0</v>
      </c>
    </row>
    <row r="10328" spans="1:6" x14ac:dyDescent="0.2">
      <c r="A10328" s="88">
        <v>11487</v>
      </c>
      <c r="B10328" s="89">
        <v>137.03</v>
      </c>
      <c r="C10328" s="89">
        <f>LN(Table3[[#This Row],[Value]]/B10327)</f>
        <v>3.6495018835056784E-4</v>
      </c>
      <c r="D10328" s="89"/>
      <c r="E10328" s="89"/>
      <c r="F10328" s="89">
        <f>Table3[[#This Row],[Yield]]/100*(1+F10327)</f>
        <v>0</v>
      </c>
    </row>
    <row r="10329" spans="1:6" x14ac:dyDescent="0.2">
      <c r="A10329" s="88">
        <v>11489</v>
      </c>
      <c r="B10329" s="89">
        <v>135.26</v>
      </c>
      <c r="C10329" s="89">
        <f>LN(Table3[[#This Row],[Value]]/B10328)</f>
        <v>-1.300102781131577E-2</v>
      </c>
      <c r="D10329" s="89"/>
      <c r="E10329" s="89"/>
      <c r="F10329" s="89">
        <f>Table3[[#This Row],[Yield]]/100*(1+F10328)</f>
        <v>0</v>
      </c>
    </row>
    <row r="10330" spans="1:6" x14ac:dyDescent="0.2">
      <c r="A10330" s="88">
        <v>11490</v>
      </c>
      <c r="B10330" s="89">
        <v>135.47</v>
      </c>
      <c r="C10330" s="89">
        <f>LN(Table3[[#This Row],[Value]]/B10329)</f>
        <v>1.5513614458512195E-3</v>
      </c>
      <c r="D10330" s="89"/>
      <c r="E10330" s="89"/>
      <c r="F10330" s="89">
        <f>Table3[[#This Row],[Yield]]/100*(1+F10329)</f>
        <v>0</v>
      </c>
    </row>
    <row r="10331" spans="1:6" x14ac:dyDescent="0.2">
      <c r="A10331" s="88">
        <v>11491</v>
      </c>
      <c r="B10331" s="89">
        <v>133.68</v>
      </c>
      <c r="C10331" s="89">
        <f>LN(Table3[[#This Row],[Value]]/B10330)</f>
        <v>-1.3301329305506647E-2</v>
      </c>
      <c r="D10331" s="89"/>
      <c r="E10331" s="89"/>
      <c r="F10331" s="89">
        <f>Table3[[#This Row],[Yield]]/100*(1+F10330)</f>
        <v>0</v>
      </c>
    </row>
    <row r="10332" spans="1:6" x14ac:dyDescent="0.2">
      <c r="A10332" s="88">
        <v>11492</v>
      </c>
      <c r="B10332" s="89">
        <v>130.56</v>
      </c>
      <c r="C10332" s="89">
        <f>LN(Table3[[#This Row],[Value]]/B10331)</f>
        <v>-2.3615993071341414E-2</v>
      </c>
      <c r="D10332" s="89"/>
      <c r="E10332" s="89"/>
      <c r="F10332" s="89">
        <f>Table3[[#This Row],[Yield]]/100*(1+F10331)</f>
        <v>0</v>
      </c>
    </row>
    <row r="10333" spans="1:6" x14ac:dyDescent="0.2">
      <c r="A10333" s="88">
        <v>11493</v>
      </c>
      <c r="B10333" s="89">
        <v>130.31</v>
      </c>
      <c r="C10333" s="89">
        <f>LN(Table3[[#This Row],[Value]]/B10332)</f>
        <v>-1.916664058982301E-3</v>
      </c>
      <c r="D10333" s="89"/>
      <c r="E10333" s="89"/>
      <c r="F10333" s="89">
        <f>Table3[[#This Row],[Yield]]/100*(1+F10332)</f>
        <v>0</v>
      </c>
    </row>
    <row r="10334" spans="1:6" x14ac:dyDescent="0.2">
      <c r="A10334" s="88">
        <v>11494</v>
      </c>
      <c r="B10334" s="89">
        <v>138.96</v>
      </c>
      <c r="C10334" s="89">
        <f>LN(Table3[[#This Row],[Value]]/B10333)</f>
        <v>6.4269894776035008E-2</v>
      </c>
      <c r="D10334" s="89"/>
      <c r="E10334" s="89"/>
      <c r="F10334" s="89">
        <f>Table3[[#This Row],[Yield]]/100*(1+F10333)</f>
        <v>0</v>
      </c>
    </row>
    <row r="10335" spans="1:6" x14ac:dyDescent="0.2">
      <c r="A10335" s="88">
        <v>11496</v>
      </c>
      <c r="B10335" s="89">
        <v>145.82</v>
      </c>
      <c r="C10335" s="89">
        <f>LN(Table3[[#This Row],[Value]]/B10334)</f>
        <v>4.8186862445434658E-2</v>
      </c>
      <c r="D10335" s="89"/>
      <c r="E10335" s="89"/>
      <c r="F10335" s="89">
        <f>Table3[[#This Row],[Yield]]/100*(1+F10334)</f>
        <v>0</v>
      </c>
    </row>
    <row r="10336" spans="1:6" x14ac:dyDescent="0.2">
      <c r="A10336" s="88">
        <v>11497</v>
      </c>
      <c r="B10336" s="89">
        <v>143.88999999999999</v>
      </c>
      <c r="C10336" s="89">
        <f>LN(Table3[[#This Row],[Value]]/B10335)</f>
        <v>-1.332386560295808E-2</v>
      </c>
      <c r="D10336" s="89"/>
      <c r="E10336" s="89"/>
      <c r="F10336" s="89">
        <f>Table3[[#This Row],[Yield]]/100*(1+F10335)</f>
        <v>0</v>
      </c>
    </row>
    <row r="10337" spans="1:6" x14ac:dyDescent="0.2">
      <c r="A10337" s="88">
        <v>11498</v>
      </c>
      <c r="B10337" s="89">
        <v>151.6</v>
      </c>
      <c r="C10337" s="89">
        <f>LN(Table3[[#This Row],[Value]]/B10336)</f>
        <v>5.2196354432945131E-2</v>
      </c>
      <c r="D10337" s="89"/>
      <c r="E10337" s="89"/>
      <c r="F10337" s="89">
        <f>Table3[[#This Row],[Yield]]/100*(1+F10336)</f>
        <v>0</v>
      </c>
    </row>
    <row r="10338" spans="1:6" x14ac:dyDescent="0.2">
      <c r="A10338" s="88">
        <v>11499</v>
      </c>
      <c r="B10338" s="89">
        <v>150.36000000000001</v>
      </c>
      <c r="C10338" s="89">
        <f>LN(Table3[[#This Row],[Value]]/B10337)</f>
        <v>-8.21305451229392E-3</v>
      </c>
      <c r="D10338" s="89"/>
      <c r="E10338" s="89"/>
      <c r="F10338" s="89">
        <f>Table3[[#This Row],[Yield]]/100*(1+F10337)</f>
        <v>0</v>
      </c>
    </row>
    <row r="10339" spans="1:6" x14ac:dyDescent="0.2">
      <c r="A10339" s="88">
        <v>11500</v>
      </c>
      <c r="B10339" s="89">
        <v>154.04</v>
      </c>
      <c r="C10339" s="89">
        <f>LN(Table3[[#This Row],[Value]]/B10338)</f>
        <v>2.4179890250730748E-2</v>
      </c>
      <c r="D10339" s="89"/>
      <c r="E10339" s="89"/>
      <c r="F10339" s="89">
        <f>Table3[[#This Row],[Yield]]/100*(1+F10338)</f>
        <v>0</v>
      </c>
    </row>
    <row r="10340" spans="1:6" x14ac:dyDescent="0.2">
      <c r="A10340" s="88">
        <v>11501</v>
      </c>
      <c r="B10340" s="89">
        <v>156.93</v>
      </c>
      <c r="C10340" s="89">
        <f>LN(Table3[[#This Row],[Value]]/B10339)</f>
        <v>1.858753710392138E-2</v>
      </c>
      <c r="D10340" s="89"/>
      <c r="E10340" s="89"/>
      <c r="F10340" s="89">
        <f>Table3[[#This Row],[Yield]]/100*(1+F10339)</f>
        <v>0</v>
      </c>
    </row>
    <row r="10341" spans="1:6" x14ac:dyDescent="0.2">
      <c r="A10341" s="88">
        <v>11503</v>
      </c>
      <c r="B10341" s="89">
        <v>152.66999999999999</v>
      </c>
      <c r="C10341" s="89">
        <f>LN(Table3[[#This Row],[Value]]/B10340)</f>
        <v>-2.7521116781778512E-2</v>
      </c>
      <c r="D10341" s="89"/>
      <c r="E10341" s="89"/>
      <c r="F10341" s="89">
        <f>Table3[[#This Row],[Yield]]/100*(1+F10340)</f>
        <v>0</v>
      </c>
    </row>
    <row r="10342" spans="1:6" x14ac:dyDescent="0.2">
      <c r="A10342" s="88">
        <v>11504</v>
      </c>
      <c r="B10342" s="89">
        <v>150.18</v>
      </c>
      <c r="C10342" s="89">
        <f>LN(Table3[[#This Row],[Value]]/B10341)</f>
        <v>-1.6444154597113014E-2</v>
      </c>
      <c r="D10342" s="89"/>
      <c r="E10342" s="89"/>
      <c r="F10342" s="89">
        <f>Table3[[#This Row],[Yield]]/100*(1+F10341)</f>
        <v>0</v>
      </c>
    </row>
    <row r="10343" spans="1:6" x14ac:dyDescent="0.2">
      <c r="A10343" s="88">
        <v>11505</v>
      </c>
      <c r="B10343" s="89">
        <v>152.66</v>
      </c>
      <c r="C10343" s="89">
        <f>LN(Table3[[#This Row],[Value]]/B10342)</f>
        <v>1.6378651698586408E-2</v>
      </c>
      <c r="D10343" s="89"/>
      <c r="E10343" s="89"/>
      <c r="F10343" s="89">
        <f>Table3[[#This Row],[Yield]]/100*(1+F10342)</f>
        <v>0</v>
      </c>
    </row>
    <row r="10344" spans="1:6" x14ac:dyDescent="0.2">
      <c r="A10344" s="88">
        <v>11506</v>
      </c>
      <c r="B10344" s="89">
        <v>151.47999999999999</v>
      </c>
      <c r="C10344" s="89">
        <f>LN(Table3[[#This Row],[Value]]/B10343)</f>
        <v>-7.7596233367302307E-3</v>
      </c>
      <c r="D10344" s="89"/>
      <c r="E10344" s="89"/>
      <c r="F10344" s="89">
        <f>Table3[[#This Row],[Yield]]/100*(1+F10343)</f>
        <v>0</v>
      </c>
    </row>
    <row r="10345" spans="1:6" x14ac:dyDescent="0.2">
      <c r="A10345" s="88">
        <v>11507</v>
      </c>
      <c r="B10345" s="89">
        <v>155.26</v>
      </c>
      <c r="C10345" s="89">
        <f>LN(Table3[[#This Row],[Value]]/B10344)</f>
        <v>2.4647527943940185E-2</v>
      </c>
      <c r="D10345" s="89"/>
      <c r="E10345" s="89"/>
      <c r="F10345" s="89">
        <f>Table3[[#This Row],[Yield]]/100*(1+F10344)</f>
        <v>0</v>
      </c>
    </row>
    <row r="10346" spans="1:6" x14ac:dyDescent="0.2">
      <c r="A10346" s="88">
        <v>11510</v>
      </c>
      <c r="B10346" s="89">
        <v>152.80000000000001</v>
      </c>
      <c r="C10346" s="89">
        <f>LN(Table3[[#This Row],[Value]]/B10345)</f>
        <v>-1.5971254245114051E-2</v>
      </c>
      <c r="D10346" s="89"/>
      <c r="E10346" s="89"/>
      <c r="F10346" s="89">
        <f>Table3[[#This Row],[Yield]]/100*(1+F10345)</f>
        <v>0</v>
      </c>
    </row>
    <row r="10347" spans="1:6" x14ac:dyDescent="0.2">
      <c r="A10347" s="88">
        <v>11511</v>
      </c>
      <c r="B10347" s="89">
        <v>145.91999999999999</v>
      </c>
      <c r="C10347" s="89">
        <f>LN(Table3[[#This Row],[Value]]/B10346)</f>
        <v>-4.6071350406399036E-2</v>
      </c>
      <c r="D10347" s="89"/>
      <c r="E10347" s="89"/>
      <c r="F10347" s="89">
        <f>Table3[[#This Row],[Yield]]/100*(1+F10346)</f>
        <v>0</v>
      </c>
    </row>
    <row r="10348" spans="1:6" x14ac:dyDescent="0.2">
      <c r="A10348" s="88">
        <v>11512</v>
      </c>
      <c r="B10348" s="89">
        <v>143.83000000000001</v>
      </c>
      <c r="C10348" s="89">
        <f>LN(Table3[[#This Row],[Value]]/B10347)</f>
        <v>-1.442647971022324E-2</v>
      </c>
      <c r="D10348" s="89"/>
      <c r="E10348" s="89"/>
      <c r="F10348" s="89">
        <f>Table3[[#This Row],[Yield]]/100*(1+F10347)</f>
        <v>0</v>
      </c>
    </row>
    <row r="10349" spans="1:6" x14ac:dyDescent="0.2">
      <c r="A10349" s="88">
        <v>11513</v>
      </c>
      <c r="B10349" s="89">
        <v>144.91</v>
      </c>
      <c r="C10349" s="89">
        <f>LN(Table3[[#This Row],[Value]]/B10348)</f>
        <v>7.4808134420347085E-3</v>
      </c>
      <c r="D10349" s="89"/>
      <c r="E10349" s="89"/>
      <c r="F10349" s="89">
        <f>Table3[[#This Row],[Yield]]/100*(1+F10348)</f>
        <v>0</v>
      </c>
    </row>
    <row r="10350" spans="1:6" x14ac:dyDescent="0.2">
      <c r="A10350" s="88">
        <v>11514</v>
      </c>
      <c r="B10350" s="89">
        <v>146.97</v>
      </c>
      <c r="C10350" s="89">
        <f>LN(Table3[[#This Row],[Value]]/B10349)</f>
        <v>1.4115624260760445E-2</v>
      </c>
      <c r="D10350" s="89"/>
      <c r="E10350" s="89"/>
      <c r="F10350" s="89">
        <f>Table3[[#This Row],[Yield]]/100*(1+F10349)</f>
        <v>0</v>
      </c>
    </row>
    <row r="10351" spans="1:6" x14ac:dyDescent="0.2">
      <c r="A10351" s="88">
        <v>11515</v>
      </c>
      <c r="B10351" s="89">
        <v>143.88</v>
      </c>
      <c r="C10351" s="89">
        <f>LN(Table3[[#This Row],[Value]]/B10350)</f>
        <v>-2.1248865491170003E-2</v>
      </c>
      <c r="D10351" s="89"/>
      <c r="E10351" s="89"/>
      <c r="F10351" s="89">
        <f>Table3[[#This Row],[Yield]]/100*(1+F10350)</f>
        <v>0</v>
      </c>
    </row>
    <row r="10352" spans="1:6" x14ac:dyDescent="0.2">
      <c r="A10352" s="88">
        <v>11517</v>
      </c>
      <c r="B10352" s="89">
        <v>142.43</v>
      </c>
      <c r="C10352" s="89">
        <f>LN(Table3[[#This Row],[Value]]/B10351)</f>
        <v>-1.0128967880928284E-2</v>
      </c>
      <c r="D10352" s="89"/>
      <c r="E10352" s="89"/>
      <c r="F10352" s="89">
        <f>Table3[[#This Row],[Yield]]/100*(1+F10351)</f>
        <v>0</v>
      </c>
    </row>
    <row r="10353" spans="1:6" x14ac:dyDescent="0.2">
      <c r="A10353" s="88">
        <v>11518</v>
      </c>
      <c r="B10353" s="89">
        <v>140.85</v>
      </c>
      <c r="C10353" s="89">
        <f>LN(Table3[[#This Row],[Value]]/B10352)</f>
        <v>-1.115515662411326E-2</v>
      </c>
      <c r="D10353" s="89"/>
      <c r="E10353" s="89"/>
      <c r="F10353" s="89">
        <f>Table3[[#This Row],[Yield]]/100*(1+F10352)</f>
        <v>0</v>
      </c>
    </row>
    <row r="10354" spans="1:6" x14ac:dyDescent="0.2">
      <c r="A10354" s="88">
        <v>11519</v>
      </c>
      <c r="B10354" s="89">
        <v>137.86000000000001</v>
      </c>
      <c r="C10354" s="89">
        <f>LN(Table3[[#This Row],[Value]]/B10353)</f>
        <v>-2.1456816864875734E-2</v>
      </c>
      <c r="D10354" s="89"/>
      <c r="E10354" s="89"/>
      <c r="F10354" s="89">
        <f>Table3[[#This Row],[Yield]]/100*(1+F10353)</f>
        <v>0</v>
      </c>
    </row>
    <row r="10355" spans="1:6" x14ac:dyDescent="0.2">
      <c r="A10355" s="88">
        <v>11520</v>
      </c>
      <c r="B10355" s="89">
        <v>141.99</v>
      </c>
      <c r="C10355" s="89">
        <f>LN(Table3[[#This Row],[Value]]/B10354)</f>
        <v>2.9517955128760529E-2</v>
      </c>
      <c r="D10355" s="89"/>
      <c r="E10355" s="89"/>
      <c r="F10355" s="89">
        <f>Table3[[#This Row],[Yield]]/100*(1+F10354)</f>
        <v>0</v>
      </c>
    </row>
    <row r="10356" spans="1:6" x14ac:dyDescent="0.2">
      <c r="A10356" s="88">
        <v>11521</v>
      </c>
      <c r="B10356" s="89">
        <v>142.61000000000001</v>
      </c>
      <c r="C10356" s="89">
        <f>LN(Table3[[#This Row],[Value]]/B10355)</f>
        <v>4.3569991624093692E-3</v>
      </c>
      <c r="D10356" s="89"/>
      <c r="E10356" s="89"/>
      <c r="F10356" s="89">
        <f>Table3[[#This Row],[Yield]]/100*(1+F10355)</f>
        <v>0</v>
      </c>
    </row>
    <row r="10357" spans="1:6" x14ac:dyDescent="0.2">
      <c r="A10357" s="88">
        <v>11522</v>
      </c>
      <c r="B10357" s="89">
        <v>142.41999999999999</v>
      </c>
      <c r="C10357" s="89">
        <f>LN(Table3[[#This Row],[Value]]/B10356)</f>
        <v>-1.3331931946971207E-3</v>
      </c>
      <c r="D10357" s="89"/>
      <c r="E10357" s="89"/>
      <c r="F10357" s="89">
        <f>Table3[[#This Row],[Yield]]/100*(1+F10356)</f>
        <v>0</v>
      </c>
    </row>
    <row r="10358" spans="1:6" x14ac:dyDescent="0.2">
      <c r="A10358" s="88">
        <v>11524</v>
      </c>
      <c r="B10358" s="89">
        <v>144.47999999999999</v>
      </c>
      <c r="C10358" s="89">
        <f>LN(Table3[[#This Row],[Value]]/B10357)</f>
        <v>1.4360651114696591E-2</v>
      </c>
      <c r="D10358" s="89"/>
      <c r="E10358" s="89"/>
      <c r="F10358" s="89">
        <f>Table3[[#This Row],[Yield]]/100*(1+F10357)</f>
        <v>0</v>
      </c>
    </row>
    <row r="10359" spans="1:6" x14ac:dyDescent="0.2">
      <c r="A10359" s="88">
        <v>11525</v>
      </c>
      <c r="B10359" s="89">
        <v>146.69999999999999</v>
      </c>
      <c r="C10359" s="89">
        <f>LN(Table3[[#This Row],[Value]]/B10358)</f>
        <v>1.5248595480260802E-2</v>
      </c>
      <c r="D10359" s="89"/>
      <c r="E10359" s="89"/>
      <c r="F10359" s="89">
        <f>Table3[[#This Row],[Yield]]/100*(1+F10358)</f>
        <v>0</v>
      </c>
    </row>
    <row r="10360" spans="1:6" x14ac:dyDescent="0.2">
      <c r="A10360" s="88">
        <v>11526</v>
      </c>
      <c r="B10360" s="89">
        <v>142.52000000000001</v>
      </c>
      <c r="C10360" s="89">
        <f>LN(Table3[[#This Row],[Value]]/B10359)</f>
        <v>-2.8907344411300551E-2</v>
      </c>
      <c r="D10360" s="89"/>
      <c r="E10360" s="89"/>
      <c r="F10360" s="89">
        <f>Table3[[#This Row],[Yield]]/100*(1+F10359)</f>
        <v>0</v>
      </c>
    </row>
    <row r="10361" spans="1:6" x14ac:dyDescent="0.2">
      <c r="A10361" s="88">
        <v>11527</v>
      </c>
      <c r="B10361" s="89">
        <v>142.63</v>
      </c>
      <c r="C10361" s="89">
        <f>LN(Table3[[#This Row],[Value]]/B10360)</f>
        <v>7.715237976954624E-4</v>
      </c>
      <c r="D10361" s="89"/>
      <c r="E10361" s="89"/>
      <c r="F10361" s="89">
        <f>Table3[[#This Row],[Yield]]/100*(1+F10360)</f>
        <v>0</v>
      </c>
    </row>
    <row r="10362" spans="1:6" x14ac:dyDescent="0.2">
      <c r="A10362" s="88">
        <v>11528</v>
      </c>
      <c r="B10362" s="89">
        <v>139.01</v>
      </c>
      <c r="C10362" s="89">
        <f>LN(Table3[[#This Row],[Value]]/B10361)</f>
        <v>-2.5707991546329714E-2</v>
      </c>
      <c r="D10362" s="89"/>
      <c r="E10362" s="89"/>
      <c r="F10362" s="89">
        <f>Table3[[#This Row],[Yield]]/100*(1+F10361)</f>
        <v>0</v>
      </c>
    </row>
    <row r="10363" spans="1:6" x14ac:dyDescent="0.2">
      <c r="A10363" s="88">
        <v>11529</v>
      </c>
      <c r="B10363" s="89">
        <v>138.24</v>
      </c>
      <c r="C10363" s="89">
        <f>LN(Table3[[#This Row],[Value]]/B10362)</f>
        <v>-5.5545679332556679E-3</v>
      </c>
      <c r="D10363" s="89"/>
      <c r="E10363" s="89"/>
      <c r="F10363" s="89">
        <f>Table3[[#This Row],[Yield]]/100*(1+F10362)</f>
        <v>0</v>
      </c>
    </row>
    <row r="10364" spans="1:6" x14ac:dyDescent="0.2">
      <c r="A10364" s="88">
        <v>11531</v>
      </c>
      <c r="B10364" s="89">
        <v>139.63999999999999</v>
      </c>
      <c r="C10364" s="89">
        <f>LN(Table3[[#This Row],[Value]]/B10363)</f>
        <v>1.0076377181089639E-2</v>
      </c>
      <c r="D10364" s="89"/>
      <c r="E10364" s="89"/>
      <c r="F10364" s="89">
        <f>Table3[[#This Row],[Yield]]/100*(1+F10363)</f>
        <v>0</v>
      </c>
    </row>
    <row r="10365" spans="1:6" x14ac:dyDescent="0.2">
      <c r="A10365" s="88">
        <v>11532</v>
      </c>
      <c r="B10365" s="89">
        <v>141.53</v>
      </c>
      <c r="C10365" s="89">
        <f>LN(Table3[[#This Row],[Value]]/B10364)</f>
        <v>1.3444026508912296E-2</v>
      </c>
      <c r="D10365" s="89"/>
      <c r="E10365" s="89"/>
      <c r="F10365" s="89">
        <f>Table3[[#This Row],[Yield]]/100*(1+F10364)</f>
        <v>0</v>
      </c>
    </row>
    <row r="10366" spans="1:6" x14ac:dyDescent="0.2">
      <c r="A10366" s="88">
        <v>11533</v>
      </c>
      <c r="B10366" s="89">
        <v>136.19</v>
      </c>
      <c r="C10366" s="89">
        <f>LN(Table3[[#This Row],[Value]]/B10365)</f>
        <v>-3.8460739164881609E-2</v>
      </c>
      <c r="D10366" s="89"/>
      <c r="E10366" s="89"/>
      <c r="F10366" s="89">
        <f>Table3[[#This Row],[Yield]]/100*(1+F10365)</f>
        <v>0</v>
      </c>
    </row>
    <row r="10367" spans="1:6" x14ac:dyDescent="0.2">
      <c r="A10367" s="88">
        <v>11534</v>
      </c>
      <c r="B10367" s="89">
        <v>136.93</v>
      </c>
      <c r="C10367" s="89">
        <f>LN(Table3[[#This Row],[Value]]/B10366)</f>
        <v>5.4188767632764347E-3</v>
      </c>
      <c r="D10367" s="89"/>
      <c r="E10367" s="89"/>
      <c r="F10367" s="89">
        <f>Table3[[#This Row],[Yield]]/100*(1+F10366)</f>
        <v>0</v>
      </c>
    </row>
    <row r="10368" spans="1:6" x14ac:dyDescent="0.2">
      <c r="A10368" s="88">
        <v>11535</v>
      </c>
      <c r="B10368" s="89">
        <v>135.38999999999999</v>
      </c>
      <c r="C10368" s="89">
        <f>LN(Table3[[#This Row],[Value]]/B10367)</f>
        <v>-1.1310343837122948E-2</v>
      </c>
      <c r="D10368" s="89"/>
      <c r="E10368" s="89"/>
      <c r="F10368" s="89">
        <f>Table3[[#This Row],[Yield]]/100*(1+F10367)</f>
        <v>0</v>
      </c>
    </row>
    <row r="10369" spans="1:6" x14ac:dyDescent="0.2">
      <c r="A10369" s="88">
        <v>11536</v>
      </c>
      <c r="B10369" s="89">
        <v>136.65</v>
      </c>
      <c r="C10369" s="89">
        <f>LN(Table3[[#This Row],[Value]]/B10368)</f>
        <v>9.263409867057662E-3</v>
      </c>
      <c r="D10369" s="89"/>
      <c r="E10369" s="89"/>
      <c r="F10369" s="89">
        <f>Table3[[#This Row],[Yield]]/100*(1+F10368)</f>
        <v>0</v>
      </c>
    </row>
    <row r="10370" spans="1:6" x14ac:dyDescent="0.2">
      <c r="A10370" s="88">
        <v>11538</v>
      </c>
      <c r="B10370" s="89">
        <v>137.5</v>
      </c>
      <c r="C10370" s="89">
        <f>LN(Table3[[#This Row],[Value]]/B10369)</f>
        <v>6.2010047325489794E-3</v>
      </c>
      <c r="D10370" s="89"/>
      <c r="E10370" s="89"/>
      <c r="F10370" s="89">
        <f>Table3[[#This Row],[Yield]]/100*(1+F10369)</f>
        <v>0</v>
      </c>
    </row>
    <row r="10371" spans="1:6" x14ac:dyDescent="0.2">
      <c r="A10371" s="88">
        <v>11539</v>
      </c>
      <c r="B10371" s="89">
        <v>136.5</v>
      </c>
      <c r="C10371" s="89">
        <f>LN(Table3[[#This Row],[Value]]/B10370)</f>
        <v>-7.2993024816116079E-3</v>
      </c>
      <c r="D10371" s="89"/>
      <c r="E10371" s="89"/>
      <c r="F10371" s="89">
        <f>Table3[[#This Row],[Yield]]/100*(1+F10370)</f>
        <v>0</v>
      </c>
    </row>
    <row r="10372" spans="1:6" x14ac:dyDescent="0.2">
      <c r="A10372" s="88">
        <v>11540</v>
      </c>
      <c r="B10372" s="89">
        <v>134.1</v>
      </c>
      <c r="C10372" s="89">
        <f>LN(Table3[[#This Row],[Value]]/B10371)</f>
        <v>-1.7738824337381633E-2</v>
      </c>
      <c r="D10372" s="89"/>
      <c r="E10372" s="89"/>
      <c r="F10372" s="89">
        <f>Table3[[#This Row],[Yield]]/100*(1+F10371)</f>
        <v>0</v>
      </c>
    </row>
    <row r="10373" spans="1:6" x14ac:dyDescent="0.2">
      <c r="A10373" s="88">
        <v>11541</v>
      </c>
      <c r="B10373" s="89">
        <v>133.77000000000001</v>
      </c>
      <c r="C10373" s="89">
        <f>LN(Table3[[#This Row],[Value]]/B10372)</f>
        <v>-2.4638829801377463E-3</v>
      </c>
      <c r="D10373" s="89"/>
      <c r="E10373" s="89"/>
      <c r="F10373" s="89">
        <f>Table3[[#This Row],[Yield]]/100*(1+F10372)</f>
        <v>0</v>
      </c>
    </row>
    <row r="10374" spans="1:6" x14ac:dyDescent="0.2">
      <c r="A10374" s="88">
        <v>11542</v>
      </c>
      <c r="B10374" s="89">
        <v>135.13</v>
      </c>
      <c r="C10374" s="89">
        <f>LN(Table3[[#This Row],[Value]]/B10373)</f>
        <v>1.0115370742499668E-2</v>
      </c>
      <c r="D10374" s="89"/>
      <c r="E10374" s="89"/>
      <c r="F10374" s="89">
        <f>Table3[[#This Row],[Yield]]/100*(1+F10373)</f>
        <v>0</v>
      </c>
    </row>
    <row r="10375" spans="1:6" x14ac:dyDescent="0.2">
      <c r="A10375" s="88">
        <v>11543</v>
      </c>
      <c r="B10375" s="89">
        <v>134.94</v>
      </c>
      <c r="C10375" s="89">
        <f>LN(Table3[[#This Row],[Value]]/B10374)</f>
        <v>-1.4070428507153415E-3</v>
      </c>
      <c r="D10375" s="89"/>
      <c r="E10375" s="89"/>
      <c r="F10375" s="89">
        <f>Table3[[#This Row],[Yield]]/100*(1+F10374)</f>
        <v>0</v>
      </c>
    </row>
    <row r="10376" spans="1:6" x14ac:dyDescent="0.2">
      <c r="A10376" s="88">
        <v>11545</v>
      </c>
      <c r="B10376" s="89">
        <v>134.26</v>
      </c>
      <c r="C10376" s="89">
        <f>LN(Table3[[#This Row],[Value]]/B10375)</f>
        <v>-5.0520166886739125E-3</v>
      </c>
      <c r="D10376" s="89"/>
      <c r="E10376" s="89"/>
      <c r="F10376" s="89">
        <f>Table3[[#This Row],[Yield]]/100*(1+F10375)</f>
        <v>0</v>
      </c>
    </row>
    <row r="10377" spans="1:6" x14ac:dyDescent="0.2">
      <c r="A10377" s="88">
        <v>11546</v>
      </c>
      <c r="B10377" s="89">
        <v>140.16</v>
      </c>
      <c r="C10377" s="89">
        <f>LN(Table3[[#This Row],[Value]]/B10376)</f>
        <v>4.3006408677475988E-2</v>
      </c>
      <c r="D10377" s="89"/>
      <c r="E10377" s="89"/>
      <c r="F10377" s="89">
        <f>Table3[[#This Row],[Yield]]/100*(1+F10376)</f>
        <v>0</v>
      </c>
    </row>
    <row r="10378" spans="1:6" x14ac:dyDescent="0.2">
      <c r="A10378" s="88">
        <v>11547</v>
      </c>
      <c r="B10378" s="89">
        <v>137.63</v>
      </c>
      <c r="C10378" s="89">
        <f>LN(Table3[[#This Row],[Value]]/B10377)</f>
        <v>-1.8215702196640159E-2</v>
      </c>
      <c r="D10378" s="89"/>
      <c r="E10378" s="89"/>
      <c r="F10378" s="89">
        <f>Table3[[#This Row],[Yield]]/100*(1+F10377)</f>
        <v>0</v>
      </c>
    </row>
    <row r="10379" spans="1:6" x14ac:dyDescent="0.2">
      <c r="A10379" s="88">
        <v>11548</v>
      </c>
      <c r="B10379" s="89">
        <v>140.22</v>
      </c>
      <c r="C10379" s="89">
        <f>LN(Table3[[#This Row],[Value]]/B10378)</f>
        <v>1.864369278738047E-2</v>
      </c>
      <c r="D10379" s="89"/>
      <c r="E10379" s="89"/>
      <c r="F10379" s="89">
        <f>Table3[[#This Row],[Yield]]/100*(1+F10378)</f>
        <v>0</v>
      </c>
    </row>
    <row r="10380" spans="1:6" x14ac:dyDescent="0.2">
      <c r="A10380" s="88">
        <v>11549</v>
      </c>
      <c r="B10380" s="89">
        <v>144.15</v>
      </c>
      <c r="C10380" s="89">
        <f>LN(Table3[[#This Row],[Value]]/B10379)</f>
        <v>2.7641806305589565E-2</v>
      </c>
      <c r="D10380" s="89"/>
      <c r="E10380" s="89"/>
      <c r="F10380" s="89">
        <f>Table3[[#This Row],[Yield]]/100*(1+F10379)</f>
        <v>0</v>
      </c>
    </row>
    <row r="10381" spans="1:6" x14ac:dyDescent="0.2">
      <c r="A10381" s="88">
        <v>11550</v>
      </c>
      <c r="B10381" s="89">
        <v>145.80000000000001</v>
      </c>
      <c r="C10381" s="89">
        <f>LN(Table3[[#This Row],[Value]]/B10380)</f>
        <v>1.1381395490146532E-2</v>
      </c>
      <c r="D10381" s="89"/>
      <c r="E10381" s="89"/>
      <c r="F10381" s="89">
        <f>Table3[[#This Row],[Yield]]/100*(1+F10380)</f>
        <v>0</v>
      </c>
    </row>
    <row r="10382" spans="1:6" x14ac:dyDescent="0.2">
      <c r="A10382" s="88">
        <v>11552</v>
      </c>
      <c r="B10382" s="89">
        <v>140.97999999999999</v>
      </c>
      <c r="C10382" s="89">
        <f>LN(Table3[[#This Row],[Value]]/B10381)</f>
        <v>-3.3617783228828392E-2</v>
      </c>
      <c r="D10382" s="89"/>
      <c r="E10382" s="89"/>
      <c r="F10382" s="89">
        <f>Table3[[#This Row],[Yield]]/100*(1+F10381)</f>
        <v>0</v>
      </c>
    </row>
    <row r="10383" spans="1:6" x14ac:dyDescent="0.2">
      <c r="A10383" s="88">
        <v>11553</v>
      </c>
      <c r="B10383" s="89">
        <v>141.26</v>
      </c>
      <c r="C10383" s="89">
        <f>LN(Table3[[#This Row],[Value]]/B10382)</f>
        <v>1.9841276350466854E-3</v>
      </c>
      <c r="D10383" s="89"/>
      <c r="E10383" s="89"/>
      <c r="F10383" s="89">
        <f>Table3[[#This Row],[Yield]]/100*(1+F10382)</f>
        <v>0</v>
      </c>
    </row>
    <row r="10384" spans="1:6" x14ac:dyDescent="0.2">
      <c r="A10384" s="88">
        <v>11554</v>
      </c>
      <c r="B10384" s="89">
        <v>141.72</v>
      </c>
      <c r="C10384" s="89">
        <f>LN(Table3[[#This Row],[Value]]/B10383)</f>
        <v>3.2511160164950966E-3</v>
      </c>
      <c r="D10384" s="89"/>
      <c r="E10384" s="89"/>
      <c r="F10384" s="89">
        <f>Table3[[#This Row],[Yield]]/100*(1+F10383)</f>
        <v>0</v>
      </c>
    </row>
    <row r="10385" spans="1:6" x14ac:dyDescent="0.2">
      <c r="A10385" s="88">
        <v>11555</v>
      </c>
      <c r="B10385" s="89">
        <v>141.93</v>
      </c>
      <c r="C10385" s="89">
        <f>LN(Table3[[#This Row],[Value]]/B10384)</f>
        <v>1.4806983138951127E-3</v>
      </c>
      <c r="D10385" s="89"/>
      <c r="E10385" s="89"/>
      <c r="F10385" s="89">
        <f>Table3[[#This Row],[Yield]]/100*(1+F10384)</f>
        <v>0</v>
      </c>
    </row>
    <row r="10386" spans="1:6" x14ac:dyDescent="0.2">
      <c r="A10386" s="88">
        <v>11556</v>
      </c>
      <c r="B10386" s="89">
        <v>138.6</v>
      </c>
      <c r="C10386" s="89">
        <f>LN(Table3[[#This Row],[Value]]/B10385)</f>
        <v>-2.3741891555363683E-2</v>
      </c>
      <c r="D10386" s="89"/>
      <c r="E10386" s="89"/>
      <c r="F10386" s="89">
        <f>Table3[[#This Row],[Yield]]/100*(1+F10385)</f>
        <v>0</v>
      </c>
    </row>
    <row r="10387" spans="1:6" x14ac:dyDescent="0.2">
      <c r="A10387" s="88">
        <v>11557</v>
      </c>
      <c r="B10387" s="89">
        <v>137.76</v>
      </c>
      <c r="C10387" s="89">
        <f>LN(Table3[[#This Row],[Value]]/B10386)</f>
        <v>-6.0790460763822263E-3</v>
      </c>
      <c r="D10387" s="89"/>
      <c r="E10387" s="89"/>
      <c r="F10387" s="89">
        <f>Table3[[#This Row],[Yield]]/100*(1+F10386)</f>
        <v>0</v>
      </c>
    </row>
    <row r="10388" spans="1:6" x14ac:dyDescent="0.2">
      <c r="A10388" s="88">
        <v>11559</v>
      </c>
      <c r="B10388" s="89">
        <v>137.62</v>
      </c>
      <c r="C10388" s="89">
        <f>LN(Table3[[#This Row],[Value]]/B10387)</f>
        <v>-1.0167769050867242E-3</v>
      </c>
      <c r="D10388" s="89"/>
      <c r="E10388" s="89"/>
      <c r="F10388" s="89">
        <f>Table3[[#This Row],[Yield]]/100*(1+F10387)</f>
        <v>0</v>
      </c>
    </row>
    <row r="10389" spans="1:6" x14ac:dyDescent="0.2">
      <c r="A10389" s="88">
        <v>11560</v>
      </c>
      <c r="B10389" s="89">
        <v>136.65</v>
      </c>
      <c r="C10389" s="89">
        <f>LN(Table3[[#This Row],[Value]]/B10388)</f>
        <v>-7.0733514002567742E-3</v>
      </c>
      <c r="D10389" s="89"/>
      <c r="E10389" s="89"/>
      <c r="F10389" s="89">
        <f>Table3[[#This Row],[Yield]]/100*(1+F10388)</f>
        <v>0</v>
      </c>
    </row>
    <row r="10390" spans="1:6" x14ac:dyDescent="0.2">
      <c r="A10390" s="88">
        <v>11561</v>
      </c>
      <c r="B10390" s="89">
        <v>139.93</v>
      </c>
      <c r="C10390" s="89">
        <f>LN(Table3[[#This Row],[Value]]/B10389)</f>
        <v>2.3719385193545061E-2</v>
      </c>
      <c r="D10390" s="89"/>
      <c r="E10390" s="89"/>
      <c r="F10390" s="89">
        <f>Table3[[#This Row],[Yield]]/100*(1+F10389)</f>
        <v>0</v>
      </c>
    </row>
    <row r="10391" spans="1:6" x14ac:dyDescent="0.2">
      <c r="A10391" s="88">
        <v>11562</v>
      </c>
      <c r="B10391" s="89">
        <v>138.66</v>
      </c>
      <c r="C10391" s="89">
        <f>LN(Table3[[#This Row],[Value]]/B10390)</f>
        <v>-9.1174040532777112E-3</v>
      </c>
      <c r="D10391" s="89"/>
      <c r="E10391" s="89"/>
      <c r="F10391" s="89">
        <f>Table3[[#This Row],[Yield]]/100*(1+F10390)</f>
        <v>0</v>
      </c>
    </row>
    <row r="10392" spans="1:6" x14ac:dyDescent="0.2">
      <c r="A10392" s="88">
        <v>11563</v>
      </c>
      <c r="B10392" s="89">
        <v>140.78</v>
      </c>
      <c r="C10392" s="89">
        <f>LN(Table3[[#This Row],[Value]]/B10391)</f>
        <v>1.5173494665641255E-2</v>
      </c>
      <c r="D10392" s="89"/>
      <c r="E10392" s="89"/>
      <c r="F10392" s="89">
        <f>Table3[[#This Row],[Yield]]/100*(1+F10391)</f>
        <v>0</v>
      </c>
    </row>
    <row r="10393" spans="1:6" x14ac:dyDescent="0.2">
      <c r="A10393" s="88">
        <v>11564</v>
      </c>
      <c r="B10393" s="89">
        <v>142.08000000000001</v>
      </c>
      <c r="C10393" s="89">
        <f>LN(Table3[[#This Row],[Value]]/B10392)</f>
        <v>9.1918910638744342E-3</v>
      </c>
      <c r="D10393" s="89"/>
      <c r="E10393" s="89"/>
      <c r="F10393" s="89">
        <f>Table3[[#This Row],[Yield]]/100*(1+F10392)</f>
        <v>0</v>
      </c>
    </row>
    <row r="10394" spans="1:6" x14ac:dyDescent="0.2">
      <c r="A10394" s="88">
        <v>11566</v>
      </c>
      <c r="B10394" s="89">
        <v>139.41</v>
      </c>
      <c r="C10394" s="89">
        <f>LN(Table3[[#This Row],[Value]]/B10393)</f>
        <v>-1.8971047478863384E-2</v>
      </c>
      <c r="D10394" s="89"/>
      <c r="E10394" s="89"/>
      <c r="F10394" s="89">
        <f>Table3[[#This Row],[Yield]]/100*(1+F10393)</f>
        <v>0</v>
      </c>
    </row>
    <row r="10395" spans="1:6" x14ac:dyDescent="0.2">
      <c r="A10395" s="88">
        <v>11567</v>
      </c>
      <c r="B10395" s="89">
        <v>140.13</v>
      </c>
      <c r="C10395" s="89">
        <f>LN(Table3[[#This Row],[Value]]/B10394)</f>
        <v>5.1513314171297555E-3</v>
      </c>
      <c r="D10395" s="89"/>
      <c r="E10395" s="89"/>
      <c r="F10395" s="89">
        <f>Table3[[#This Row],[Yield]]/100*(1+F10394)</f>
        <v>0</v>
      </c>
    </row>
    <row r="10396" spans="1:6" x14ac:dyDescent="0.2">
      <c r="A10396" s="88">
        <v>11568</v>
      </c>
      <c r="B10396" s="89">
        <v>137.31</v>
      </c>
      <c r="C10396" s="89">
        <f>LN(Table3[[#This Row],[Value]]/B10395)</f>
        <v>-2.0329419848465882E-2</v>
      </c>
      <c r="D10396" s="89"/>
      <c r="E10396" s="89"/>
      <c r="F10396" s="89">
        <f>Table3[[#This Row],[Yield]]/100*(1+F10395)</f>
        <v>0</v>
      </c>
    </row>
    <row r="10397" spans="1:6" x14ac:dyDescent="0.2">
      <c r="A10397" s="88">
        <v>11569</v>
      </c>
      <c r="B10397" s="89">
        <v>133.13999999999999</v>
      </c>
      <c r="C10397" s="89">
        <f>LN(Table3[[#This Row],[Value]]/B10396)</f>
        <v>-3.0839937161102979E-2</v>
      </c>
      <c r="D10397" s="89"/>
      <c r="E10397" s="89"/>
      <c r="F10397" s="89">
        <f>Table3[[#This Row],[Yield]]/100*(1+F10396)</f>
        <v>0</v>
      </c>
    </row>
    <row r="10398" spans="1:6" x14ac:dyDescent="0.2">
      <c r="A10398" s="88">
        <v>11570</v>
      </c>
      <c r="B10398" s="89">
        <v>132.62</v>
      </c>
      <c r="C10398" s="89">
        <f>LN(Table3[[#This Row],[Value]]/B10397)</f>
        <v>-3.9133102318358358E-3</v>
      </c>
      <c r="D10398" s="89"/>
      <c r="E10398" s="89"/>
      <c r="F10398" s="89">
        <f>Table3[[#This Row],[Yield]]/100*(1+F10397)</f>
        <v>0</v>
      </c>
    </row>
    <row r="10399" spans="1:6" x14ac:dyDescent="0.2">
      <c r="A10399" s="88">
        <v>11574</v>
      </c>
      <c r="B10399" s="89">
        <v>129.19</v>
      </c>
      <c r="C10399" s="89">
        <f>LN(Table3[[#This Row],[Value]]/B10398)</f>
        <v>-2.6203706968511781E-2</v>
      </c>
      <c r="D10399" s="89"/>
      <c r="E10399" s="89"/>
      <c r="F10399" s="89">
        <f>Table3[[#This Row],[Yield]]/100*(1+F10398)</f>
        <v>0</v>
      </c>
    </row>
    <row r="10400" spans="1:6" x14ac:dyDescent="0.2">
      <c r="A10400" s="88">
        <v>11575</v>
      </c>
      <c r="B10400" s="89">
        <v>128.43</v>
      </c>
      <c r="C10400" s="89">
        <f>LN(Table3[[#This Row],[Value]]/B10399)</f>
        <v>-5.9001801472454169E-3</v>
      </c>
      <c r="D10400" s="89"/>
      <c r="E10400" s="89"/>
      <c r="F10400" s="89">
        <f>Table3[[#This Row],[Yield]]/100*(1+F10399)</f>
        <v>0</v>
      </c>
    </row>
    <row r="10401" spans="1:6" x14ac:dyDescent="0.2">
      <c r="A10401" s="88">
        <v>11576</v>
      </c>
      <c r="B10401" s="89">
        <v>127.3</v>
      </c>
      <c r="C10401" s="89">
        <f>LN(Table3[[#This Row],[Value]]/B10400)</f>
        <v>-8.8375032616036398E-3</v>
      </c>
      <c r="D10401" s="89"/>
      <c r="E10401" s="89"/>
      <c r="F10401" s="89">
        <f>Table3[[#This Row],[Yield]]/100*(1+F10400)</f>
        <v>0</v>
      </c>
    </row>
    <row r="10402" spans="1:6" x14ac:dyDescent="0.2">
      <c r="A10402" s="88">
        <v>11577</v>
      </c>
      <c r="B10402" s="89">
        <v>128.22999999999999</v>
      </c>
      <c r="C10402" s="89">
        <f>LN(Table3[[#This Row],[Value]]/B10401)</f>
        <v>7.2790209076635543E-3</v>
      </c>
      <c r="D10402" s="89"/>
      <c r="E10402" s="89"/>
      <c r="F10402" s="89">
        <f>Table3[[#This Row],[Yield]]/100*(1+F10401)</f>
        <v>0</v>
      </c>
    </row>
    <row r="10403" spans="1:6" x14ac:dyDescent="0.2">
      <c r="A10403" s="88">
        <v>11578</v>
      </c>
      <c r="B10403" s="89">
        <v>123.85</v>
      </c>
      <c r="C10403" s="89">
        <f>LN(Table3[[#This Row],[Value]]/B10402)</f>
        <v>-3.4754370535655804E-2</v>
      </c>
      <c r="D10403" s="89"/>
      <c r="E10403" s="89"/>
      <c r="F10403" s="89">
        <f>Table3[[#This Row],[Yield]]/100*(1+F10402)</f>
        <v>0</v>
      </c>
    </row>
    <row r="10404" spans="1:6" x14ac:dyDescent="0.2">
      <c r="A10404" s="88">
        <v>11580</v>
      </c>
      <c r="B10404" s="89">
        <v>121.3</v>
      </c>
      <c r="C10404" s="89">
        <f>LN(Table3[[#This Row],[Value]]/B10403)</f>
        <v>-2.0804339985364056E-2</v>
      </c>
      <c r="D10404" s="89"/>
      <c r="E10404" s="89"/>
      <c r="F10404" s="89">
        <f>Table3[[#This Row],[Yield]]/100*(1+F10403)</f>
        <v>0</v>
      </c>
    </row>
    <row r="10405" spans="1:6" x14ac:dyDescent="0.2">
      <c r="A10405" s="88">
        <v>11581</v>
      </c>
      <c r="B10405" s="89">
        <v>120.59</v>
      </c>
      <c r="C10405" s="89">
        <f>LN(Table3[[#This Row],[Value]]/B10404)</f>
        <v>-5.8704538345032082E-3</v>
      </c>
      <c r="D10405" s="89"/>
      <c r="E10405" s="89"/>
      <c r="F10405" s="89">
        <f>Table3[[#This Row],[Yield]]/100*(1+F10404)</f>
        <v>0</v>
      </c>
    </row>
    <row r="10406" spans="1:6" x14ac:dyDescent="0.2">
      <c r="A10406" s="88">
        <v>11582</v>
      </c>
      <c r="B10406" s="89">
        <v>119.26</v>
      </c>
      <c r="C10406" s="89">
        <f>LN(Table3[[#This Row],[Value]]/B10405)</f>
        <v>-1.1090378420541355E-2</v>
      </c>
      <c r="D10406" s="89"/>
      <c r="E10406" s="89"/>
      <c r="F10406" s="89">
        <f>Table3[[#This Row],[Yield]]/100*(1+F10405)</f>
        <v>0</v>
      </c>
    </row>
    <row r="10407" spans="1:6" x14ac:dyDescent="0.2">
      <c r="A10407" s="88">
        <v>11583</v>
      </c>
      <c r="B10407" s="89">
        <v>121.76</v>
      </c>
      <c r="C10407" s="89">
        <f>LN(Table3[[#This Row],[Value]]/B10406)</f>
        <v>2.0745910418415874E-2</v>
      </c>
      <c r="D10407" s="89"/>
      <c r="E10407" s="89"/>
      <c r="F10407" s="89">
        <f>Table3[[#This Row],[Yield]]/100*(1+F10406)</f>
        <v>0</v>
      </c>
    </row>
    <row r="10408" spans="1:6" x14ac:dyDescent="0.2">
      <c r="A10408" s="88">
        <v>11584</v>
      </c>
      <c r="B10408" s="89">
        <v>115.08</v>
      </c>
      <c r="C10408" s="89">
        <f>LN(Table3[[#This Row],[Value]]/B10407)</f>
        <v>-5.6424355430028626E-2</v>
      </c>
      <c r="D10408" s="89"/>
      <c r="E10408" s="89"/>
      <c r="F10408" s="89">
        <f>Table3[[#This Row],[Yield]]/100*(1+F10407)</f>
        <v>0</v>
      </c>
    </row>
    <row r="10409" spans="1:6" x14ac:dyDescent="0.2">
      <c r="A10409" s="88">
        <v>11585</v>
      </c>
      <c r="B10409" s="89">
        <v>111.74</v>
      </c>
      <c r="C10409" s="89">
        <f>LN(Table3[[#This Row],[Value]]/B10408)</f>
        <v>-2.9452794652344468E-2</v>
      </c>
      <c r="D10409" s="89"/>
      <c r="E10409" s="89"/>
      <c r="F10409" s="89">
        <f>Table3[[#This Row],[Yield]]/100*(1+F10408)</f>
        <v>0</v>
      </c>
    </row>
    <row r="10410" spans="1:6" x14ac:dyDescent="0.2">
      <c r="A10410" s="88">
        <v>11587</v>
      </c>
      <c r="B10410" s="89">
        <v>110.83</v>
      </c>
      <c r="C10410" s="89">
        <f>LN(Table3[[#This Row],[Value]]/B10409)</f>
        <v>-8.1772482434410119E-3</v>
      </c>
      <c r="D10410" s="89"/>
      <c r="E10410" s="89"/>
      <c r="F10410" s="89">
        <f>Table3[[#This Row],[Yield]]/100*(1+F10409)</f>
        <v>0</v>
      </c>
    </row>
    <row r="10411" spans="1:6" x14ac:dyDescent="0.2">
      <c r="A10411" s="88">
        <v>11588</v>
      </c>
      <c r="B10411" s="89">
        <v>109.4</v>
      </c>
      <c r="C10411" s="89">
        <f>LN(Table3[[#This Row],[Value]]/B10410)</f>
        <v>-1.2986605799680752E-2</v>
      </c>
      <c r="D10411" s="89"/>
      <c r="E10411" s="89"/>
      <c r="F10411" s="89">
        <f>Table3[[#This Row],[Yield]]/100*(1+F10410)</f>
        <v>0</v>
      </c>
    </row>
    <row r="10412" spans="1:6" x14ac:dyDescent="0.2">
      <c r="A10412" s="88">
        <v>11589</v>
      </c>
      <c r="B10412" s="89">
        <v>115.99</v>
      </c>
      <c r="C10412" s="89">
        <f>LN(Table3[[#This Row],[Value]]/B10411)</f>
        <v>5.8493090505903976E-2</v>
      </c>
      <c r="D10412" s="89"/>
      <c r="E10412" s="89"/>
      <c r="F10412" s="89">
        <f>Table3[[#This Row],[Yield]]/100*(1+F10411)</f>
        <v>0</v>
      </c>
    </row>
    <row r="10413" spans="1:6" x14ac:dyDescent="0.2">
      <c r="A10413" s="88">
        <v>11590</v>
      </c>
      <c r="B10413" s="89">
        <v>107.79</v>
      </c>
      <c r="C10413" s="89">
        <f>LN(Table3[[#This Row],[Value]]/B10412)</f>
        <v>-7.3319090700247738E-2</v>
      </c>
      <c r="D10413" s="89"/>
      <c r="E10413" s="89"/>
      <c r="F10413" s="89">
        <f>Table3[[#This Row],[Yield]]/100*(1+F10412)</f>
        <v>0</v>
      </c>
    </row>
    <row r="10414" spans="1:6" x14ac:dyDescent="0.2">
      <c r="A10414" s="88">
        <v>11591</v>
      </c>
      <c r="B10414" s="89">
        <v>109.86</v>
      </c>
      <c r="C10414" s="89">
        <f>LN(Table3[[#This Row],[Value]]/B10413)</f>
        <v>1.9021938120937335E-2</v>
      </c>
      <c r="D10414" s="89"/>
      <c r="E10414" s="89"/>
      <c r="F10414" s="89">
        <f>Table3[[#This Row],[Yield]]/100*(1+F10413)</f>
        <v>0</v>
      </c>
    </row>
    <row r="10415" spans="1:6" x14ac:dyDescent="0.2">
      <c r="A10415" s="88">
        <v>11592</v>
      </c>
      <c r="B10415" s="89">
        <v>107.36</v>
      </c>
      <c r="C10415" s="89">
        <f>LN(Table3[[#This Row],[Value]]/B10414)</f>
        <v>-2.3019154691102731E-2</v>
      </c>
      <c r="D10415" s="89"/>
      <c r="E10415" s="89"/>
      <c r="F10415" s="89">
        <f>Table3[[#This Row],[Yield]]/100*(1+F10414)</f>
        <v>0</v>
      </c>
    </row>
    <row r="10416" spans="1:6" x14ac:dyDescent="0.2">
      <c r="A10416" s="88">
        <v>11594</v>
      </c>
      <c r="B10416" s="89">
        <v>104.39</v>
      </c>
      <c r="C10416" s="89">
        <f>LN(Table3[[#This Row],[Value]]/B10415)</f>
        <v>-2.8053787803164611E-2</v>
      </c>
      <c r="D10416" s="89"/>
      <c r="E10416" s="89"/>
      <c r="F10416" s="89">
        <f>Table3[[#This Row],[Yield]]/100*(1+F10415)</f>
        <v>0</v>
      </c>
    </row>
    <row r="10417" spans="1:6" x14ac:dyDescent="0.2">
      <c r="A10417" s="88">
        <v>11595</v>
      </c>
      <c r="B10417" s="89">
        <v>99.8</v>
      </c>
      <c r="C10417" s="89">
        <f>LN(Table3[[#This Row],[Value]]/B10416)</f>
        <v>-4.4965702102788739E-2</v>
      </c>
      <c r="D10417" s="89"/>
      <c r="E10417" s="89"/>
      <c r="F10417" s="89">
        <f>Table3[[#This Row],[Yield]]/100*(1+F10416)</f>
        <v>0</v>
      </c>
    </row>
    <row r="10418" spans="1:6" x14ac:dyDescent="0.2">
      <c r="A10418" s="88">
        <v>11596</v>
      </c>
      <c r="B10418" s="89">
        <v>96.61</v>
      </c>
      <c r="C10418" s="89">
        <f>LN(Table3[[#This Row],[Value]]/B10417)</f>
        <v>-3.24859277880001E-2</v>
      </c>
      <c r="D10418" s="89"/>
      <c r="E10418" s="89"/>
      <c r="F10418" s="89">
        <f>Table3[[#This Row],[Yield]]/100*(1+F10417)</f>
        <v>0</v>
      </c>
    </row>
    <row r="10419" spans="1:6" x14ac:dyDescent="0.2">
      <c r="A10419" s="88">
        <v>11597</v>
      </c>
      <c r="B10419" s="89">
        <v>95.66</v>
      </c>
      <c r="C10419" s="89">
        <f>LN(Table3[[#This Row],[Value]]/B10418)</f>
        <v>-9.8820172772673947E-3</v>
      </c>
      <c r="D10419" s="89"/>
      <c r="E10419" s="89"/>
      <c r="F10419" s="89">
        <f>Table3[[#This Row],[Yield]]/100*(1+F10418)</f>
        <v>0</v>
      </c>
    </row>
    <row r="10420" spans="1:6" x14ac:dyDescent="0.2">
      <c r="A10420" s="88">
        <v>11598</v>
      </c>
      <c r="B10420" s="89">
        <v>96.88</v>
      </c>
      <c r="C10420" s="89">
        <f>LN(Table3[[#This Row],[Value]]/B10419)</f>
        <v>1.2672860992685917E-2</v>
      </c>
      <c r="D10420" s="89"/>
      <c r="E10420" s="89"/>
      <c r="F10420" s="89">
        <f>Table3[[#This Row],[Yield]]/100*(1+F10419)</f>
        <v>0</v>
      </c>
    </row>
    <row r="10421" spans="1:6" x14ac:dyDescent="0.2">
      <c r="A10421" s="88">
        <v>11599</v>
      </c>
      <c r="B10421" s="89">
        <v>92.77</v>
      </c>
      <c r="C10421" s="89">
        <f>LN(Table3[[#This Row],[Value]]/B10420)</f>
        <v>-4.3349787579656671E-2</v>
      </c>
      <c r="D10421" s="89"/>
      <c r="E10421" s="89"/>
      <c r="F10421" s="89">
        <f>Table3[[#This Row],[Yield]]/100*(1+F10420)</f>
        <v>0</v>
      </c>
    </row>
    <row r="10422" spans="1:6" x14ac:dyDescent="0.2">
      <c r="A10422" s="88">
        <v>11601</v>
      </c>
      <c r="B10422" s="89">
        <v>86.48</v>
      </c>
      <c r="C10422" s="89">
        <f>LN(Table3[[#This Row],[Value]]/B10421)</f>
        <v>-7.0210138334227234E-2</v>
      </c>
      <c r="D10422" s="89"/>
      <c r="E10422" s="89"/>
      <c r="F10422" s="89">
        <f>Table3[[#This Row],[Yield]]/100*(1+F10421)</f>
        <v>0</v>
      </c>
    </row>
    <row r="10423" spans="1:6" x14ac:dyDescent="0.2">
      <c r="A10423" s="88">
        <v>11602</v>
      </c>
      <c r="B10423" s="89">
        <v>99.34</v>
      </c>
      <c r="C10423" s="89">
        <f>LN(Table3[[#This Row],[Value]]/B10422)</f>
        <v>0.13863513634825153</v>
      </c>
      <c r="D10423" s="89"/>
      <c r="E10423" s="89"/>
      <c r="F10423" s="89">
        <f>Table3[[#This Row],[Yield]]/100*(1+F10422)</f>
        <v>0</v>
      </c>
    </row>
    <row r="10424" spans="1:6" x14ac:dyDescent="0.2">
      <c r="A10424" s="88">
        <v>11603</v>
      </c>
      <c r="B10424" s="89">
        <v>97.32</v>
      </c>
      <c r="C10424" s="89">
        <f>LN(Table3[[#This Row],[Value]]/B10423)</f>
        <v>-2.0543791763882702E-2</v>
      </c>
      <c r="D10424" s="89"/>
      <c r="E10424" s="89"/>
      <c r="F10424" s="89">
        <f>Table3[[#This Row],[Yield]]/100*(1+F10423)</f>
        <v>0</v>
      </c>
    </row>
    <row r="10425" spans="1:6" x14ac:dyDescent="0.2">
      <c r="A10425" s="88">
        <v>11604</v>
      </c>
      <c r="B10425" s="89">
        <v>105.79</v>
      </c>
      <c r="C10425" s="89">
        <f>LN(Table3[[#This Row],[Value]]/B10424)</f>
        <v>8.3451479083361466E-2</v>
      </c>
      <c r="D10425" s="89"/>
      <c r="E10425" s="89"/>
      <c r="F10425" s="89">
        <f>Table3[[#This Row],[Yield]]/100*(1+F10424)</f>
        <v>0</v>
      </c>
    </row>
    <row r="10426" spans="1:6" x14ac:dyDescent="0.2">
      <c r="A10426" s="88">
        <v>11605</v>
      </c>
      <c r="B10426" s="89">
        <v>104.46</v>
      </c>
      <c r="C10426" s="89">
        <f>LN(Table3[[#This Row],[Value]]/B10425)</f>
        <v>-1.2651773990530643E-2</v>
      </c>
      <c r="D10426" s="89"/>
      <c r="E10426" s="89"/>
      <c r="F10426" s="89">
        <f>Table3[[#This Row],[Yield]]/100*(1+F10425)</f>
        <v>0</v>
      </c>
    </row>
    <row r="10427" spans="1:6" x14ac:dyDescent="0.2">
      <c r="A10427" s="88">
        <v>11606</v>
      </c>
      <c r="B10427" s="89">
        <v>105.61</v>
      </c>
      <c r="C10427" s="89">
        <f>LN(Table3[[#This Row],[Value]]/B10426)</f>
        <v>1.0948840750230443E-2</v>
      </c>
      <c r="D10427" s="89"/>
      <c r="E10427" s="89"/>
      <c r="F10427" s="89">
        <f>Table3[[#This Row],[Yield]]/100*(1+F10426)</f>
        <v>0</v>
      </c>
    </row>
    <row r="10428" spans="1:6" x14ac:dyDescent="0.2">
      <c r="A10428" s="88">
        <v>11609</v>
      </c>
      <c r="B10428" s="89">
        <v>100.24</v>
      </c>
      <c r="C10428" s="89">
        <f>LN(Table3[[#This Row],[Value]]/B10427)</f>
        <v>-5.2185753170570309E-2</v>
      </c>
      <c r="D10428" s="89"/>
      <c r="E10428" s="89"/>
      <c r="F10428" s="89">
        <f>Table3[[#This Row],[Yield]]/100*(1+F10427)</f>
        <v>0</v>
      </c>
    </row>
    <row r="10429" spans="1:6" x14ac:dyDescent="0.2">
      <c r="A10429" s="88">
        <v>11610</v>
      </c>
      <c r="B10429" s="89">
        <v>97.27</v>
      </c>
      <c r="C10429" s="89">
        <f>LN(Table3[[#This Row],[Value]]/B10428)</f>
        <v>-3.0076693706463934E-2</v>
      </c>
      <c r="D10429" s="89"/>
      <c r="E10429" s="89"/>
      <c r="F10429" s="89">
        <f>Table3[[#This Row],[Yield]]/100*(1+F10428)</f>
        <v>0</v>
      </c>
    </row>
    <row r="10430" spans="1:6" x14ac:dyDescent="0.2">
      <c r="A10430" s="88">
        <v>11611</v>
      </c>
      <c r="B10430" s="89">
        <v>98.71</v>
      </c>
      <c r="C10430" s="89">
        <f>LN(Table3[[#This Row],[Value]]/B10429)</f>
        <v>1.4695641548447574E-2</v>
      </c>
      <c r="D10430" s="89"/>
      <c r="E10430" s="89"/>
      <c r="F10430" s="89">
        <f>Table3[[#This Row],[Yield]]/100*(1+F10429)</f>
        <v>0</v>
      </c>
    </row>
    <row r="10431" spans="1:6" x14ac:dyDescent="0.2">
      <c r="A10431" s="88">
        <v>11612</v>
      </c>
      <c r="B10431" s="89">
        <v>102.49</v>
      </c>
      <c r="C10431" s="89">
        <f>LN(Table3[[#This Row],[Value]]/B10430)</f>
        <v>3.7578974413675068E-2</v>
      </c>
      <c r="D10431" s="89"/>
      <c r="E10431" s="89"/>
      <c r="F10431" s="89">
        <f>Table3[[#This Row],[Yield]]/100*(1+F10430)</f>
        <v>0</v>
      </c>
    </row>
    <row r="10432" spans="1:6" x14ac:dyDescent="0.2">
      <c r="A10432" s="88">
        <v>11613</v>
      </c>
      <c r="B10432" s="89">
        <v>102.28</v>
      </c>
      <c r="C10432" s="89">
        <f>LN(Table3[[#This Row],[Value]]/B10431)</f>
        <v>-2.0510824204855939E-3</v>
      </c>
      <c r="D10432" s="89"/>
      <c r="E10432" s="89"/>
      <c r="F10432" s="89">
        <f>Table3[[#This Row],[Yield]]/100*(1+F10431)</f>
        <v>0</v>
      </c>
    </row>
    <row r="10433" spans="1:6" x14ac:dyDescent="0.2">
      <c r="A10433" s="88">
        <v>11615</v>
      </c>
      <c r="B10433" s="89">
        <v>103.45</v>
      </c>
      <c r="C10433" s="89">
        <f>LN(Table3[[#This Row],[Value]]/B10432)</f>
        <v>1.1374253768566194E-2</v>
      </c>
      <c r="D10433" s="89"/>
      <c r="E10433" s="89"/>
      <c r="F10433" s="89">
        <f>Table3[[#This Row],[Yield]]/100*(1+F10432)</f>
        <v>0</v>
      </c>
    </row>
    <row r="10434" spans="1:6" x14ac:dyDescent="0.2">
      <c r="A10434" s="88">
        <v>11616</v>
      </c>
      <c r="B10434" s="89">
        <v>108.65</v>
      </c>
      <c r="C10434" s="89">
        <f>LN(Table3[[#This Row],[Value]]/B10433)</f>
        <v>4.9043302510886677E-2</v>
      </c>
      <c r="D10434" s="89"/>
      <c r="E10434" s="89"/>
      <c r="F10434" s="89">
        <f>Table3[[#This Row],[Yield]]/100*(1+F10433)</f>
        <v>0</v>
      </c>
    </row>
    <row r="10435" spans="1:6" x14ac:dyDescent="0.2">
      <c r="A10435" s="88">
        <v>11617</v>
      </c>
      <c r="B10435" s="89">
        <v>108.39</v>
      </c>
      <c r="C10435" s="89">
        <f>LN(Table3[[#This Row],[Value]]/B10434)</f>
        <v>-2.3958728747801453E-3</v>
      </c>
      <c r="D10435" s="89"/>
      <c r="E10435" s="89"/>
      <c r="F10435" s="89">
        <f>Table3[[#This Row],[Yield]]/100*(1+F10434)</f>
        <v>0</v>
      </c>
    </row>
    <row r="10436" spans="1:6" x14ac:dyDescent="0.2">
      <c r="A10436" s="88">
        <v>11618</v>
      </c>
      <c r="B10436" s="89">
        <v>105.02</v>
      </c>
      <c r="C10436" s="89">
        <f>LN(Table3[[#This Row],[Value]]/B10435)</f>
        <v>-3.1585025617945371E-2</v>
      </c>
      <c r="D10436" s="89"/>
      <c r="E10436" s="89"/>
      <c r="F10436" s="89">
        <f>Table3[[#This Row],[Yield]]/100*(1+F10435)</f>
        <v>0</v>
      </c>
    </row>
    <row r="10437" spans="1:6" x14ac:dyDescent="0.2">
      <c r="A10437" s="88">
        <v>11619</v>
      </c>
      <c r="B10437" s="89">
        <v>108.88</v>
      </c>
      <c r="C10437" s="89">
        <f>LN(Table3[[#This Row],[Value]]/B10436)</f>
        <v>3.6095550133497384E-2</v>
      </c>
      <c r="D10437" s="89"/>
      <c r="E10437" s="89"/>
      <c r="F10437" s="89">
        <f>Table3[[#This Row],[Yield]]/100*(1+F10436)</f>
        <v>0</v>
      </c>
    </row>
    <row r="10438" spans="1:6" x14ac:dyDescent="0.2">
      <c r="A10438" s="88">
        <v>11620</v>
      </c>
      <c r="B10438" s="89">
        <v>109.7</v>
      </c>
      <c r="C10438" s="89">
        <f>LN(Table3[[#This Row],[Value]]/B10437)</f>
        <v>7.5030089379740199E-3</v>
      </c>
      <c r="D10438" s="89"/>
      <c r="E10438" s="89"/>
      <c r="F10438" s="89">
        <f>Table3[[#This Row],[Yield]]/100*(1+F10437)</f>
        <v>0</v>
      </c>
    </row>
    <row r="10439" spans="1:6" x14ac:dyDescent="0.2">
      <c r="A10439" s="88">
        <v>11622</v>
      </c>
      <c r="B10439" s="89">
        <v>106.37</v>
      </c>
      <c r="C10439" s="89">
        <f>LN(Table3[[#This Row],[Value]]/B10438)</f>
        <v>-3.0825785017611056E-2</v>
      </c>
      <c r="D10439" s="89"/>
      <c r="E10439" s="89"/>
      <c r="F10439" s="89">
        <f>Table3[[#This Row],[Yield]]/100*(1+F10438)</f>
        <v>0</v>
      </c>
    </row>
    <row r="10440" spans="1:6" x14ac:dyDescent="0.2">
      <c r="A10440" s="88">
        <v>11623</v>
      </c>
      <c r="B10440" s="89">
        <v>104.25</v>
      </c>
      <c r="C10440" s="89">
        <f>LN(Table3[[#This Row],[Value]]/B10439)</f>
        <v>-2.013172158466275E-2</v>
      </c>
      <c r="D10440" s="89"/>
      <c r="E10440" s="89"/>
      <c r="F10440" s="89">
        <f>Table3[[#This Row],[Yield]]/100*(1+F10439)</f>
        <v>0</v>
      </c>
    </row>
    <row r="10441" spans="1:6" x14ac:dyDescent="0.2">
      <c r="A10441" s="88">
        <v>11624</v>
      </c>
      <c r="B10441" s="89">
        <v>100.52</v>
      </c>
      <c r="C10441" s="89">
        <f>LN(Table3[[#This Row],[Value]]/B10440)</f>
        <v>-3.6435148003519477E-2</v>
      </c>
      <c r="D10441" s="89"/>
      <c r="E10441" s="89"/>
      <c r="F10441" s="89">
        <f>Table3[[#This Row],[Yield]]/100*(1+F10440)</f>
        <v>0</v>
      </c>
    </row>
    <row r="10442" spans="1:6" x14ac:dyDescent="0.2">
      <c r="A10442" s="88">
        <v>11625</v>
      </c>
      <c r="B10442" s="89">
        <v>100.66</v>
      </c>
      <c r="C10442" s="89">
        <f>LN(Table3[[#This Row],[Value]]/B10441)</f>
        <v>1.3917886728224851E-3</v>
      </c>
      <c r="D10442" s="89"/>
      <c r="E10442" s="89"/>
      <c r="F10442" s="89">
        <f>Table3[[#This Row],[Yield]]/100*(1+F10441)</f>
        <v>0</v>
      </c>
    </row>
    <row r="10443" spans="1:6" x14ac:dyDescent="0.2">
      <c r="A10443" s="88">
        <v>11626</v>
      </c>
      <c r="B10443" s="89">
        <v>103.97</v>
      </c>
      <c r="C10443" s="89">
        <f>LN(Table3[[#This Row],[Value]]/B10442)</f>
        <v>3.2353894641664931E-2</v>
      </c>
      <c r="D10443" s="89"/>
      <c r="E10443" s="89"/>
      <c r="F10443" s="89">
        <f>Table3[[#This Row],[Yield]]/100*(1+F10442)</f>
        <v>0</v>
      </c>
    </row>
    <row r="10444" spans="1:6" x14ac:dyDescent="0.2">
      <c r="A10444" s="88">
        <v>11627</v>
      </c>
      <c r="B10444" s="89">
        <v>105.43</v>
      </c>
      <c r="C10444" s="89">
        <f>LN(Table3[[#This Row],[Value]]/B10443)</f>
        <v>1.3944829598979509E-2</v>
      </c>
      <c r="D10444" s="89"/>
      <c r="E10444" s="89"/>
      <c r="F10444" s="89">
        <f>Table3[[#This Row],[Yield]]/100*(1+F10443)</f>
        <v>0</v>
      </c>
    </row>
    <row r="10445" spans="1:6" x14ac:dyDescent="0.2">
      <c r="A10445" s="88">
        <v>11629</v>
      </c>
      <c r="B10445" s="89">
        <v>104.5</v>
      </c>
      <c r="C10445" s="89">
        <f>LN(Table3[[#This Row],[Value]]/B10444)</f>
        <v>-8.8601541839926929E-3</v>
      </c>
      <c r="D10445" s="89"/>
      <c r="E10445" s="89"/>
      <c r="F10445" s="89">
        <f>Table3[[#This Row],[Yield]]/100*(1+F10444)</f>
        <v>0</v>
      </c>
    </row>
    <row r="10446" spans="1:6" x14ac:dyDescent="0.2">
      <c r="A10446" s="88">
        <v>11631</v>
      </c>
      <c r="B10446" s="89">
        <v>108.33</v>
      </c>
      <c r="C10446" s="89">
        <f>LN(Table3[[#This Row],[Value]]/B10445)</f>
        <v>3.599505255261036E-2</v>
      </c>
      <c r="D10446" s="89"/>
      <c r="E10446" s="89"/>
      <c r="F10446" s="89">
        <f>Table3[[#This Row],[Yield]]/100*(1+F10445)</f>
        <v>0</v>
      </c>
    </row>
    <row r="10447" spans="1:6" x14ac:dyDescent="0.2">
      <c r="A10447" s="88">
        <v>11632</v>
      </c>
      <c r="B10447" s="89">
        <v>108.58</v>
      </c>
      <c r="C10447" s="89">
        <f>LN(Table3[[#This Row],[Value]]/B10446)</f>
        <v>2.3051045198290332E-3</v>
      </c>
      <c r="D10447" s="89"/>
      <c r="E10447" s="89"/>
      <c r="F10447" s="89">
        <f>Table3[[#This Row],[Yield]]/100*(1+F10446)</f>
        <v>0</v>
      </c>
    </row>
    <row r="10448" spans="1:6" x14ac:dyDescent="0.2">
      <c r="A10448" s="88">
        <v>11633</v>
      </c>
      <c r="B10448" s="89">
        <v>112.72</v>
      </c>
      <c r="C10448" s="89">
        <f>LN(Table3[[#This Row],[Value]]/B10447)</f>
        <v>3.7419639113119699E-2</v>
      </c>
      <c r="D10448" s="89"/>
      <c r="E10448" s="89"/>
      <c r="F10448" s="89">
        <f>Table3[[#This Row],[Yield]]/100*(1+F10447)</f>
        <v>0</v>
      </c>
    </row>
    <row r="10449" spans="1:6" x14ac:dyDescent="0.2">
      <c r="A10449" s="88">
        <v>11634</v>
      </c>
      <c r="B10449" s="89">
        <v>115.6</v>
      </c>
      <c r="C10449" s="89">
        <f>LN(Table3[[#This Row],[Value]]/B10448)</f>
        <v>2.5229088647852338E-2</v>
      </c>
      <c r="D10449" s="89"/>
      <c r="E10449" s="89"/>
      <c r="F10449" s="89">
        <f>Table3[[#This Row],[Yield]]/100*(1+F10448)</f>
        <v>0</v>
      </c>
    </row>
    <row r="10450" spans="1:6" x14ac:dyDescent="0.2">
      <c r="A10450" s="88">
        <v>11636</v>
      </c>
      <c r="B10450" s="89">
        <v>116.79</v>
      </c>
      <c r="C10450" s="89">
        <f>LN(Table3[[#This Row],[Value]]/B10449)</f>
        <v>1.0241494052197141E-2</v>
      </c>
      <c r="D10450" s="89"/>
      <c r="E10450" s="89"/>
      <c r="F10450" s="89">
        <f>Table3[[#This Row],[Yield]]/100*(1+F10449)</f>
        <v>0</v>
      </c>
    </row>
    <row r="10451" spans="1:6" x14ac:dyDescent="0.2">
      <c r="A10451" s="88">
        <v>11637</v>
      </c>
      <c r="B10451" s="89">
        <v>113.98</v>
      </c>
      <c r="C10451" s="89">
        <f>LN(Table3[[#This Row],[Value]]/B10450)</f>
        <v>-2.4354455883620611E-2</v>
      </c>
      <c r="D10451" s="89"/>
      <c r="E10451" s="89"/>
      <c r="F10451" s="89">
        <f>Table3[[#This Row],[Yield]]/100*(1+F10450)</f>
        <v>0</v>
      </c>
    </row>
    <row r="10452" spans="1:6" x14ac:dyDescent="0.2">
      <c r="A10452" s="88">
        <v>11638</v>
      </c>
      <c r="B10452" s="89">
        <v>112.01</v>
      </c>
      <c r="C10452" s="89">
        <f>LN(Table3[[#This Row],[Value]]/B10451)</f>
        <v>-1.7434841383205349E-2</v>
      </c>
      <c r="D10452" s="89"/>
      <c r="E10452" s="89"/>
      <c r="F10452" s="89">
        <f>Table3[[#This Row],[Yield]]/100*(1+F10451)</f>
        <v>0</v>
      </c>
    </row>
    <row r="10453" spans="1:6" x14ac:dyDescent="0.2">
      <c r="A10453" s="88">
        <v>11639</v>
      </c>
      <c r="B10453" s="89">
        <v>111.95</v>
      </c>
      <c r="C10453" s="89">
        <f>LN(Table3[[#This Row],[Value]]/B10452)</f>
        <v>-5.358099788842492E-4</v>
      </c>
      <c r="D10453" s="89"/>
      <c r="E10453" s="89"/>
      <c r="F10453" s="89">
        <f>Table3[[#This Row],[Yield]]/100*(1+F10452)</f>
        <v>0</v>
      </c>
    </row>
    <row r="10454" spans="1:6" x14ac:dyDescent="0.2">
      <c r="A10454" s="88">
        <v>11640</v>
      </c>
      <c r="B10454" s="89">
        <v>107.33</v>
      </c>
      <c r="C10454" s="89">
        <f>LN(Table3[[#This Row],[Value]]/B10453)</f>
        <v>-4.214414255133081E-2</v>
      </c>
      <c r="D10454" s="89"/>
      <c r="E10454" s="89"/>
      <c r="F10454" s="89">
        <f>Table3[[#This Row],[Yield]]/100*(1+F10453)</f>
        <v>0</v>
      </c>
    </row>
    <row r="10455" spans="1:6" x14ac:dyDescent="0.2">
      <c r="A10455" s="88">
        <v>11641</v>
      </c>
      <c r="B10455" s="89">
        <v>106.35</v>
      </c>
      <c r="C10455" s="89">
        <f>LN(Table3[[#This Row],[Value]]/B10454)</f>
        <v>-9.1726588471868296E-3</v>
      </c>
      <c r="D10455" s="89"/>
      <c r="E10455" s="89"/>
      <c r="F10455" s="89">
        <f>Table3[[#This Row],[Yield]]/100*(1+F10454)</f>
        <v>0</v>
      </c>
    </row>
    <row r="10456" spans="1:6" x14ac:dyDescent="0.2">
      <c r="A10456" s="88">
        <v>11643</v>
      </c>
      <c r="B10456" s="89">
        <v>104.76</v>
      </c>
      <c r="C10456" s="89">
        <f>LN(Table3[[#This Row],[Value]]/B10455)</f>
        <v>-1.5063522006735004E-2</v>
      </c>
      <c r="D10456" s="89"/>
      <c r="E10456" s="89"/>
      <c r="F10456" s="89">
        <f>Table3[[#This Row],[Yield]]/100*(1+F10455)</f>
        <v>0</v>
      </c>
    </row>
    <row r="10457" spans="1:6" x14ac:dyDescent="0.2">
      <c r="A10457" s="88">
        <v>11644</v>
      </c>
      <c r="B10457" s="89">
        <v>106.16</v>
      </c>
      <c r="C10457" s="89">
        <f>LN(Table3[[#This Row],[Value]]/B10456)</f>
        <v>1.3275370384440802E-2</v>
      </c>
      <c r="D10457" s="89"/>
      <c r="E10457" s="89"/>
      <c r="F10457" s="89">
        <f>Table3[[#This Row],[Yield]]/100*(1+F10456)</f>
        <v>0</v>
      </c>
    </row>
    <row r="10458" spans="1:6" x14ac:dyDescent="0.2">
      <c r="A10458" s="88">
        <v>11645</v>
      </c>
      <c r="B10458" s="89">
        <v>101.69</v>
      </c>
      <c r="C10458" s="89">
        <f>LN(Table3[[#This Row],[Value]]/B10457)</f>
        <v>-4.3018420220905941E-2</v>
      </c>
      <c r="D10458" s="89"/>
      <c r="E10458" s="89"/>
      <c r="F10458" s="89">
        <f>Table3[[#This Row],[Yield]]/100*(1+F10457)</f>
        <v>0</v>
      </c>
    </row>
    <row r="10459" spans="1:6" x14ac:dyDescent="0.2">
      <c r="A10459" s="88">
        <v>11646</v>
      </c>
      <c r="B10459" s="89">
        <v>101.25</v>
      </c>
      <c r="C10459" s="89">
        <f>LN(Table3[[#This Row],[Value]]/B10458)</f>
        <v>-4.3362638163975337E-3</v>
      </c>
      <c r="D10459" s="89"/>
      <c r="E10459" s="89"/>
      <c r="F10459" s="89">
        <f>Table3[[#This Row],[Yield]]/100*(1+F10458)</f>
        <v>0</v>
      </c>
    </row>
    <row r="10460" spans="1:6" x14ac:dyDescent="0.2">
      <c r="A10460" s="88">
        <v>11647</v>
      </c>
      <c r="B10460" s="89">
        <v>97.96</v>
      </c>
      <c r="C10460" s="89">
        <f>LN(Table3[[#This Row],[Value]]/B10459)</f>
        <v>-3.3033473902681576E-2</v>
      </c>
      <c r="D10460" s="89"/>
      <c r="E10460" s="89"/>
      <c r="F10460" s="89">
        <f>Table3[[#This Row],[Yield]]/100*(1+F10459)</f>
        <v>0</v>
      </c>
    </row>
    <row r="10461" spans="1:6" x14ac:dyDescent="0.2">
      <c r="A10461" s="88">
        <v>11648</v>
      </c>
      <c r="B10461" s="89">
        <v>97.42</v>
      </c>
      <c r="C10461" s="89">
        <f>LN(Table3[[#This Row],[Value]]/B10460)</f>
        <v>-5.5277037055702785E-3</v>
      </c>
      <c r="D10461" s="89"/>
      <c r="E10461" s="89"/>
      <c r="F10461" s="89">
        <f>Table3[[#This Row],[Yield]]/100*(1+F10460)</f>
        <v>0</v>
      </c>
    </row>
    <row r="10462" spans="1:6" x14ac:dyDescent="0.2">
      <c r="A10462" s="88">
        <v>11650</v>
      </c>
      <c r="B10462" s="89">
        <v>96.6</v>
      </c>
      <c r="C10462" s="89">
        <f>LN(Table3[[#This Row],[Value]]/B10461)</f>
        <v>-8.4527871599243357E-3</v>
      </c>
      <c r="D10462" s="89"/>
      <c r="E10462" s="89"/>
      <c r="F10462" s="89">
        <f>Table3[[#This Row],[Yield]]/100*(1+F10461)</f>
        <v>0</v>
      </c>
    </row>
    <row r="10463" spans="1:6" x14ac:dyDescent="0.2">
      <c r="A10463" s="88">
        <v>11651</v>
      </c>
      <c r="B10463" s="89">
        <v>98.61</v>
      </c>
      <c r="C10463" s="89">
        <f>LN(Table3[[#This Row],[Value]]/B10462)</f>
        <v>2.059393512576544E-2</v>
      </c>
      <c r="D10463" s="89"/>
      <c r="E10463" s="89"/>
      <c r="F10463" s="89">
        <f>Table3[[#This Row],[Yield]]/100*(1+F10462)</f>
        <v>0</v>
      </c>
    </row>
    <row r="10464" spans="1:6" x14ac:dyDescent="0.2">
      <c r="A10464" s="88">
        <v>11652</v>
      </c>
      <c r="B10464" s="89">
        <v>94.15</v>
      </c>
      <c r="C10464" s="89">
        <f>LN(Table3[[#This Row],[Value]]/B10463)</f>
        <v>-4.6283421241076247E-2</v>
      </c>
      <c r="D10464" s="89"/>
      <c r="E10464" s="89"/>
      <c r="F10464" s="89">
        <f>Table3[[#This Row],[Yield]]/100*(1+F10463)</f>
        <v>0</v>
      </c>
    </row>
    <row r="10465" spans="1:6" x14ac:dyDescent="0.2">
      <c r="A10465" s="88">
        <v>11654</v>
      </c>
      <c r="B10465" s="89">
        <v>91.55</v>
      </c>
      <c r="C10465" s="89">
        <f>LN(Table3[[#This Row],[Value]]/B10464)</f>
        <v>-2.8003983982641825E-2</v>
      </c>
      <c r="D10465" s="89"/>
      <c r="E10465" s="89"/>
      <c r="F10465" s="89">
        <f>Table3[[#This Row],[Yield]]/100*(1+F10464)</f>
        <v>0</v>
      </c>
    </row>
    <row r="10466" spans="1:6" x14ac:dyDescent="0.2">
      <c r="A10466" s="88">
        <v>11655</v>
      </c>
      <c r="B10466" s="89">
        <v>90.02</v>
      </c>
      <c r="C10466" s="89">
        <f>LN(Table3[[#This Row],[Value]]/B10465)</f>
        <v>-1.6853403255733083E-2</v>
      </c>
      <c r="D10466" s="89"/>
      <c r="E10466" s="89"/>
      <c r="F10466" s="89">
        <f>Table3[[#This Row],[Yield]]/100*(1+F10465)</f>
        <v>0</v>
      </c>
    </row>
    <row r="10467" spans="1:6" x14ac:dyDescent="0.2">
      <c r="A10467" s="88">
        <v>11657</v>
      </c>
      <c r="B10467" s="89">
        <v>93.87</v>
      </c>
      <c r="C10467" s="89">
        <f>LN(Table3[[#This Row],[Value]]/B10466)</f>
        <v>4.1878978484113941E-2</v>
      </c>
      <c r="D10467" s="89"/>
      <c r="E10467" s="89"/>
      <c r="F10467" s="89">
        <f>Table3[[#This Row],[Yield]]/100*(1+F10466)</f>
        <v>0</v>
      </c>
    </row>
    <row r="10468" spans="1:6" x14ac:dyDescent="0.2">
      <c r="A10468" s="88">
        <v>11658</v>
      </c>
      <c r="B10468" s="89">
        <v>91.17</v>
      </c>
      <c r="C10468" s="89">
        <f>LN(Table3[[#This Row],[Value]]/B10467)</f>
        <v>-2.9184950752089055E-2</v>
      </c>
      <c r="D10468" s="89"/>
      <c r="E10468" s="89"/>
      <c r="F10468" s="89">
        <f>Table3[[#This Row],[Yield]]/100*(1+F10467)</f>
        <v>0</v>
      </c>
    </row>
    <row r="10469" spans="1:6" x14ac:dyDescent="0.2">
      <c r="A10469" s="88">
        <v>11659</v>
      </c>
      <c r="B10469" s="89">
        <v>87.9</v>
      </c>
      <c r="C10469" s="89">
        <f>LN(Table3[[#This Row],[Value]]/B10468)</f>
        <v>-3.652609090568007E-2</v>
      </c>
      <c r="D10469" s="89"/>
      <c r="E10469" s="89"/>
      <c r="F10469" s="89">
        <f>Table3[[#This Row],[Yield]]/100*(1+F10468)</f>
        <v>0</v>
      </c>
    </row>
    <row r="10470" spans="1:6" x14ac:dyDescent="0.2">
      <c r="A10470" s="88">
        <v>11660</v>
      </c>
      <c r="B10470" s="89">
        <v>89.7</v>
      </c>
      <c r="C10470" s="89">
        <f>LN(Table3[[#This Row],[Value]]/B10469)</f>
        <v>2.0270964373618985E-2</v>
      </c>
      <c r="D10470" s="89"/>
      <c r="E10470" s="89"/>
      <c r="F10470" s="89">
        <f>Table3[[#This Row],[Yield]]/100*(1+F10469)</f>
        <v>0</v>
      </c>
    </row>
    <row r="10471" spans="1:6" x14ac:dyDescent="0.2">
      <c r="A10471" s="88">
        <v>11661</v>
      </c>
      <c r="B10471" s="89">
        <v>86.76</v>
      </c>
      <c r="C10471" s="89">
        <f>LN(Table3[[#This Row],[Value]]/B10470)</f>
        <v>-3.3325083106076757E-2</v>
      </c>
      <c r="D10471" s="89"/>
      <c r="E10471" s="89"/>
      <c r="F10471" s="89">
        <f>Table3[[#This Row],[Yield]]/100*(1+F10470)</f>
        <v>0</v>
      </c>
    </row>
    <row r="10472" spans="1:6" x14ac:dyDescent="0.2">
      <c r="A10472" s="88">
        <v>11662</v>
      </c>
      <c r="B10472" s="89">
        <v>90.14</v>
      </c>
      <c r="C10472" s="89">
        <f>LN(Table3[[#This Row],[Value]]/B10471)</f>
        <v>3.8218331303828457E-2</v>
      </c>
      <c r="D10472" s="89"/>
      <c r="E10472" s="89"/>
      <c r="F10472" s="89">
        <f>Table3[[#This Row],[Yield]]/100*(1+F10471)</f>
        <v>0</v>
      </c>
    </row>
    <row r="10473" spans="1:6" x14ac:dyDescent="0.2">
      <c r="A10473" s="88">
        <v>11664</v>
      </c>
      <c r="B10473" s="89">
        <v>90.11</v>
      </c>
      <c r="C10473" s="89">
        <f>LN(Table3[[#This Row],[Value]]/B10472)</f>
        <v>-3.3287101555623999E-4</v>
      </c>
      <c r="D10473" s="89"/>
      <c r="E10473" s="89"/>
      <c r="F10473" s="89">
        <f>Table3[[#This Row],[Yield]]/100*(1+F10472)</f>
        <v>0</v>
      </c>
    </row>
    <row r="10474" spans="1:6" x14ac:dyDescent="0.2">
      <c r="A10474" s="88">
        <v>11665</v>
      </c>
      <c r="B10474" s="89">
        <v>86.5</v>
      </c>
      <c r="C10474" s="89">
        <f>LN(Table3[[#This Row],[Value]]/B10473)</f>
        <v>-4.0886732309112314E-2</v>
      </c>
      <c r="D10474" s="89"/>
      <c r="E10474" s="89"/>
      <c r="F10474" s="89">
        <f>Table3[[#This Row],[Yield]]/100*(1+F10473)</f>
        <v>0</v>
      </c>
    </row>
    <row r="10475" spans="1:6" x14ac:dyDescent="0.2">
      <c r="A10475" s="88">
        <v>11666</v>
      </c>
      <c r="B10475" s="89">
        <v>84.14</v>
      </c>
      <c r="C10475" s="89">
        <f>LN(Table3[[#This Row],[Value]]/B10474)</f>
        <v>-2.7662335775458798E-2</v>
      </c>
      <c r="D10475" s="89"/>
      <c r="E10475" s="89"/>
      <c r="F10475" s="89">
        <f>Table3[[#This Row],[Yield]]/100*(1+F10474)</f>
        <v>0</v>
      </c>
    </row>
    <row r="10476" spans="1:6" x14ac:dyDescent="0.2">
      <c r="A10476" s="88">
        <v>11667</v>
      </c>
      <c r="B10476" s="89">
        <v>82.46</v>
      </c>
      <c r="C10476" s="89">
        <f>LN(Table3[[#This Row],[Value]]/B10475)</f>
        <v>-2.0168750883620967E-2</v>
      </c>
      <c r="D10476" s="89"/>
      <c r="E10476" s="89"/>
      <c r="F10476" s="89">
        <f>Table3[[#This Row],[Yield]]/100*(1+F10475)</f>
        <v>0</v>
      </c>
    </row>
    <row r="10477" spans="1:6" x14ac:dyDescent="0.2">
      <c r="A10477" s="88">
        <v>11668</v>
      </c>
      <c r="B10477" s="89">
        <v>79.63</v>
      </c>
      <c r="C10477" s="89">
        <f>LN(Table3[[#This Row],[Value]]/B10476)</f>
        <v>-3.4922421009400455E-2</v>
      </c>
      <c r="D10477" s="89"/>
      <c r="E10477" s="89"/>
      <c r="F10477" s="89">
        <f>Table3[[#This Row],[Yield]]/100*(1+F10476)</f>
        <v>0</v>
      </c>
    </row>
    <row r="10478" spans="1:6" x14ac:dyDescent="0.2">
      <c r="A10478" s="88">
        <v>11669</v>
      </c>
      <c r="B10478" s="89">
        <v>78.930000000000007</v>
      </c>
      <c r="C10478" s="89">
        <f>LN(Table3[[#This Row],[Value]]/B10477)</f>
        <v>-8.8295225490422572E-3</v>
      </c>
      <c r="D10478" s="89"/>
      <c r="E10478" s="89"/>
      <c r="F10478" s="89">
        <f>Table3[[#This Row],[Yield]]/100*(1+F10477)</f>
        <v>0</v>
      </c>
    </row>
    <row r="10479" spans="1:6" x14ac:dyDescent="0.2">
      <c r="A10479" s="88">
        <v>11671</v>
      </c>
      <c r="B10479" s="89">
        <v>77.22</v>
      </c>
      <c r="C10479" s="89">
        <f>LN(Table3[[#This Row],[Value]]/B10478)</f>
        <v>-2.1902892884220905E-2</v>
      </c>
      <c r="D10479" s="89"/>
      <c r="E10479" s="89"/>
      <c r="F10479" s="89">
        <f>Table3[[#This Row],[Yield]]/100*(1+F10478)</f>
        <v>0</v>
      </c>
    </row>
    <row r="10480" spans="1:6" x14ac:dyDescent="0.2">
      <c r="A10480" s="88">
        <v>11672</v>
      </c>
      <c r="B10480" s="89">
        <v>78.599999999999994</v>
      </c>
      <c r="C10480" s="89">
        <f>LN(Table3[[#This Row],[Value]]/B10479)</f>
        <v>1.7713208599070444E-2</v>
      </c>
      <c r="D10480" s="89"/>
      <c r="E10480" s="89"/>
      <c r="F10480" s="89">
        <f>Table3[[#This Row],[Yield]]/100*(1+F10479)</f>
        <v>0</v>
      </c>
    </row>
    <row r="10481" spans="1:6" x14ac:dyDescent="0.2">
      <c r="A10481" s="88">
        <v>11673</v>
      </c>
      <c r="B10481" s="89">
        <v>76.489999999999995</v>
      </c>
      <c r="C10481" s="89">
        <f>LN(Table3[[#This Row],[Value]]/B10480)</f>
        <v>-2.7211686101386232E-2</v>
      </c>
      <c r="D10481" s="89"/>
      <c r="E10481" s="89"/>
      <c r="F10481" s="89">
        <f>Table3[[#This Row],[Yield]]/100*(1+F10480)</f>
        <v>0</v>
      </c>
    </row>
    <row r="10482" spans="1:6" x14ac:dyDescent="0.2">
      <c r="A10482" s="88">
        <v>11674</v>
      </c>
      <c r="B10482" s="89">
        <v>73.790000000000006</v>
      </c>
      <c r="C10482" s="89">
        <f>LN(Table3[[#This Row],[Value]]/B10481)</f>
        <v>-3.593679226349928E-2</v>
      </c>
      <c r="D10482" s="89"/>
      <c r="E10482" s="89"/>
      <c r="F10482" s="89">
        <f>Table3[[#This Row],[Yield]]/100*(1+F10481)</f>
        <v>0</v>
      </c>
    </row>
    <row r="10483" spans="1:6" x14ac:dyDescent="0.2">
      <c r="A10483" s="88">
        <v>11675</v>
      </c>
      <c r="B10483" s="89">
        <v>80.69</v>
      </c>
      <c r="C10483" s="89">
        <f>LN(Table3[[#This Row],[Value]]/B10482)</f>
        <v>8.9391430790139767E-2</v>
      </c>
      <c r="D10483" s="89"/>
      <c r="E10483" s="89"/>
      <c r="F10483" s="89">
        <f>Table3[[#This Row],[Yield]]/100*(1+F10482)</f>
        <v>0</v>
      </c>
    </row>
    <row r="10484" spans="1:6" x14ac:dyDescent="0.2">
      <c r="A10484" s="88">
        <v>11676</v>
      </c>
      <c r="B10484" s="89">
        <v>80.75</v>
      </c>
      <c r="C10484" s="89">
        <f>LN(Table3[[#This Row],[Value]]/B10483)</f>
        <v>7.4331024235071844E-4</v>
      </c>
      <c r="D10484" s="89"/>
      <c r="E10484" s="89"/>
      <c r="F10484" s="89">
        <f>Table3[[#This Row],[Yield]]/100*(1+F10483)</f>
        <v>0</v>
      </c>
    </row>
    <row r="10485" spans="1:6" x14ac:dyDescent="0.2">
      <c r="A10485" s="88">
        <v>11678</v>
      </c>
      <c r="B10485" s="89">
        <v>78.08</v>
      </c>
      <c r="C10485" s="89">
        <f>LN(Table3[[#This Row],[Value]]/B10484)</f>
        <v>-3.3624019997928883E-2</v>
      </c>
      <c r="D10485" s="89"/>
      <c r="E10485" s="89"/>
      <c r="F10485" s="89">
        <f>Table3[[#This Row],[Yield]]/100*(1+F10484)</f>
        <v>0</v>
      </c>
    </row>
    <row r="10486" spans="1:6" x14ac:dyDescent="0.2">
      <c r="A10486" s="88">
        <v>11679</v>
      </c>
      <c r="B10486" s="89">
        <v>79.55</v>
      </c>
      <c r="C10486" s="89">
        <f>LN(Table3[[#This Row],[Value]]/B10485)</f>
        <v>1.8651812678958719E-2</v>
      </c>
      <c r="D10486" s="89"/>
      <c r="E10486" s="89"/>
      <c r="F10486" s="89">
        <f>Table3[[#This Row],[Yield]]/100*(1+F10485)</f>
        <v>0</v>
      </c>
    </row>
    <row r="10487" spans="1:6" x14ac:dyDescent="0.2">
      <c r="A10487" s="88">
        <v>11680</v>
      </c>
      <c r="B10487" s="89">
        <v>76.02</v>
      </c>
      <c r="C10487" s="89">
        <f>LN(Table3[[#This Row],[Value]]/B10486)</f>
        <v>-4.5389291222693189E-2</v>
      </c>
      <c r="D10487" s="89"/>
      <c r="E10487" s="89"/>
      <c r="F10487" s="89">
        <f>Table3[[#This Row],[Yield]]/100*(1+F10486)</f>
        <v>0</v>
      </c>
    </row>
    <row r="10488" spans="1:6" x14ac:dyDescent="0.2">
      <c r="A10488" s="88">
        <v>11681</v>
      </c>
      <c r="B10488" s="89">
        <v>75.84</v>
      </c>
      <c r="C10488" s="89">
        <f>LN(Table3[[#This Row],[Value]]/B10487)</f>
        <v>-2.370605614336187E-3</v>
      </c>
      <c r="D10488" s="89"/>
      <c r="E10488" s="89"/>
      <c r="F10488" s="89">
        <f>Table3[[#This Row],[Yield]]/100*(1+F10487)</f>
        <v>0</v>
      </c>
    </row>
    <row r="10489" spans="1:6" x14ac:dyDescent="0.2">
      <c r="A10489" s="88">
        <v>11685</v>
      </c>
      <c r="B10489" s="89">
        <v>73.84</v>
      </c>
      <c r="C10489" s="89">
        <f>LN(Table3[[#This Row],[Value]]/B10488)</f>
        <v>-2.6725267752169601E-2</v>
      </c>
      <c r="D10489" s="89"/>
      <c r="E10489" s="89"/>
      <c r="F10489" s="89">
        <f>Table3[[#This Row],[Yield]]/100*(1+F10488)</f>
        <v>0</v>
      </c>
    </row>
    <row r="10490" spans="1:6" x14ac:dyDescent="0.2">
      <c r="A10490" s="88">
        <v>11686</v>
      </c>
      <c r="B10490" s="89">
        <v>75.84</v>
      </c>
      <c r="C10490" s="89">
        <f>LN(Table3[[#This Row],[Value]]/B10489)</f>
        <v>2.6725267752169712E-2</v>
      </c>
      <c r="D10490" s="89"/>
      <c r="E10490" s="89"/>
      <c r="F10490" s="89">
        <f>Table3[[#This Row],[Yield]]/100*(1+F10489)</f>
        <v>0</v>
      </c>
    </row>
    <row r="10491" spans="1:6" x14ac:dyDescent="0.2">
      <c r="A10491" s="88">
        <v>11687</v>
      </c>
      <c r="B10491" s="89">
        <v>77.14</v>
      </c>
      <c r="C10491" s="89">
        <f>LN(Table3[[#This Row],[Value]]/B10490)</f>
        <v>1.6996094833315423E-2</v>
      </c>
      <c r="D10491" s="89"/>
      <c r="E10491" s="89"/>
      <c r="F10491" s="89">
        <f>Table3[[#This Row],[Yield]]/100*(1+F10490)</f>
        <v>0</v>
      </c>
    </row>
    <row r="10492" spans="1:6" x14ac:dyDescent="0.2">
      <c r="A10492" s="88">
        <v>11688</v>
      </c>
      <c r="B10492" s="89">
        <v>77.900000000000006</v>
      </c>
      <c r="C10492" s="89">
        <f>LN(Table3[[#This Row],[Value]]/B10491)</f>
        <v>9.8040000966208348E-3</v>
      </c>
      <c r="D10492" s="89"/>
      <c r="E10492" s="89"/>
      <c r="F10492" s="89">
        <f>Table3[[#This Row],[Yield]]/100*(1+F10491)</f>
        <v>0</v>
      </c>
    </row>
    <row r="10493" spans="1:6" x14ac:dyDescent="0.2">
      <c r="A10493" s="88">
        <v>11690</v>
      </c>
      <c r="B10493" s="89">
        <v>74.62</v>
      </c>
      <c r="C10493" s="89">
        <f>LN(Table3[[#This Row],[Value]]/B10492)</f>
        <v>-4.3017385083690816E-2</v>
      </c>
      <c r="D10493" s="89"/>
      <c r="E10493" s="89"/>
      <c r="F10493" s="89">
        <f>Table3[[#This Row],[Yield]]/100*(1+F10492)</f>
        <v>0</v>
      </c>
    </row>
    <row r="10494" spans="1:6" x14ac:dyDescent="0.2">
      <c r="A10494" s="88">
        <v>11692</v>
      </c>
      <c r="B10494" s="89">
        <v>71.59</v>
      </c>
      <c r="C10494" s="89">
        <f>LN(Table3[[#This Row],[Value]]/B10493)</f>
        <v>-4.1453168384918193E-2</v>
      </c>
      <c r="D10494" s="89"/>
      <c r="E10494" s="89"/>
      <c r="F10494" s="89">
        <f>Table3[[#This Row],[Yield]]/100*(1+F10493)</f>
        <v>0</v>
      </c>
    </row>
    <row r="10495" spans="1:6" x14ac:dyDescent="0.2">
      <c r="A10495" s="88">
        <v>11693</v>
      </c>
      <c r="B10495" s="89">
        <v>71.239999999999995</v>
      </c>
      <c r="C10495" s="89">
        <f>LN(Table3[[#This Row],[Value]]/B10494)</f>
        <v>-4.9009409866328712E-3</v>
      </c>
      <c r="D10495" s="89"/>
      <c r="E10495" s="89"/>
      <c r="F10495" s="89">
        <f>Table3[[#This Row],[Yield]]/100*(1+F10494)</f>
        <v>0</v>
      </c>
    </row>
    <row r="10496" spans="1:6" x14ac:dyDescent="0.2">
      <c r="A10496" s="88">
        <v>11694</v>
      </c>
      <c r="B10496" s="89">
        <v>76.31</v>
      </c>
      <c r="C10496" s="89">
        <f>LN(Table3[[#This Row],[Value]]/B10495)</f>
        <v>6.8749532880080969E-2</v>
      </c>
      <c r="D10496" s="89"/>
      <c r="E10496" s="89"/>
      <c r="F10496" s="89">
        <f>Table3[[#This Row],[Yield]]/100*(1+F10495)</f>
        <v>0</v>
      </c>
    </row>
    <row r="10497" spans="1:6" x14ac:dyDescent="0.2">
      <c r="A10497" s="88">
        <v>11695</v>
      </c>
      <c r="B10497" s="89">
        <v>78.03</v>
      </c>
      <c r="C10497" s="89">
        <f>LN(Table3[[#This Row],[Value]]/B10496)</f>
        <v>2.2289376827128067E-2</v>
      </c>
      <c r="D10497" s="89"/>
      <c r="E10497" s="89"/>
      <c r="F10497" s="89">
        <f>Table3[[#This Row],[Yield]]/100*(1+F10496)</f>
        <v>0</v>
      </c>
    </row>
    <row r="10498" spans="1:6" x14ac:dyDescent="0.2">
      <c r="A10498" s="88">
        <v>11696</v>
      </c>
      <c r="B10498" s="89">
        <v>81.8</v>
      </c>
      <c r="C10498" s="89">
        <f>LN(Table3[[#This Row],[Value]]/B10497)</f>
        <v>4.7183875480031397E-2</v>
      </c>
      <c r="D10498" s="89"/>
      <c r="E10498" s="89"/>
      <c r="F10498" s="89">
        <f>Table3[[#This Row],[Yield]]/100*(1+F10497)</f>
        <v>0</v>
      </c>
    </row>
    <row r="10499" spans="1:6" x14ac:dyDescent="0.2">
      <c r="A10499" s="88">
        <v>11697</v>
      </c>
      <c r="B10499" s="89">
        <v>79.98</v>
      </c>
      <c r="C10499" s="89">
        <f>LN(Table3[[#This Row],[Value]]/B10498)</f>
        <v>-2.2500640190028988E-2</v>
      </c>
      <c r="D10499" s="89"/>
      <c r="E10499" s="89"/>
      <c r="F10499" s="89">
        <f>Table3[[#This Row],[Yield]]/100*(1+F10498)</f>
        <v>0</v>
      </c>
    </row>
    <row r="10500" spans="1:6" x14ac:dyDescent="0.2">
      <c r="A10500" s="88">
        <v>11699</v>
      </c>
      <c r="B10500" s="89">
        <v>80.44</v>
      </c>
      <c r="C10500" s="89">
        <f>LN(Table3[[#This Row],[Value]]/B10499)</f>
        <v>5.7349614857788774E-3</v>
      </c>
      <c r="D10500" s="89"/>
      <c r="E10500" s="89"/>
      <c r="F10500" s="89">
        <f>Table3[[#This Row],[Yield]]/100*(1+F10499)</f>
        <v>0</v>
      </c>
    </row>
    <row r="10501" spans="1:6" x14ac:dyDescent="0.2">
      <c r="A10501" s="88">
        <v>11700</v>
      </c>
      <c r="B10501" s="89">
        <v>79.39</v>
      </c>
      <c r="C10501" s="89">
        <f>LN(Table3[[#This Row],[Value]]/B10500)</f>
        <v>-1.3139149167429294E-2</v>
      </c>
      <c r="D10501" s="89"/>
      <c r="E10501" s="89"/>
      <c r="F10501" s="89">
        <f>Table3[[#This Row],[Yield]]/100*(1+F10500)</f>
        <v>0</v>
      </c>
    </row>
    <row r="10502" spans="1:6" x14ac:dyDescent="0.2">
      <c r="A10502" s="88">
        <v>11701</v>
      </c>
      <c r="B10502" s="89">
        <v>84.36</v>
      </c>
      <c r="C10502" s="89">
        <f>LN(Table3[[#This Row],[Value]]/B10501)</f>
        <v>6.0720939873551753E-2</v>
      </c>
      <c r="D10502" s="89"/>
      <c r="E10502" s="89"/>
      <c r="F10502" s="89">
        <f>Table3[[#This Row],[Yield]]/100*(1+F10501)</f>
        <v>0</v>
      </c>
    </row>
    <row r="10503" spans="1:6" x14ac:dyDescent="0.2">
      <c r="A10503" s="88">
        <v>11702</v>
      </c>
      <c r="B10503" s="89">
        <v>85.35</v>
      </c>
      <c r="C10503" s="89">
        <f>LN(Table3[[#This Row],[Value]]/B10502)</f>
        <v>1.1667093629875752E-2</v>
      </c>
      <c r="D10503" s="89"/>
      <c r="E10503" s="89"/>
      <c r="F10503" s="89">
        <f>Table3[[#This Row],[Yield]]/100*(1+F10502)</f>
        <v>0</v>
      </c>
    </row>
    <row r="10504" spans="1:6" x14ac:dyDescent="0.2">
      <c r="A10504" s="88">
        <v>11703</v>
      </c>
      <c r="B10504" s="89">
        <v>85.88</v>
      </c>
      <c r="C10504" s="89">
        <f>LN(Table3[[#This Row],[Value]]/B10503)</f>
        <v>6.1905237701307706E-3</v>
      </c>
      <c r="D10504" s="89"/>
      <c r="E10504" s="89"/>
      <c r="F10504" s="89">
        <f>Table3[[#This Row],[Yield]]/100*(1+F10503)</f>
        <v>0</v>
      </c>
    </row>
    <row r="10505" spans="1:6" x14ac:dyDescent="0.2">
      <c r="A10505" s="88">
        <v>11704</v>
      </c>
      <c r="B10505" s="89">
        <v>84.44</v>
      </c>
      <c r="C10505" s="89">
        <f>LN(Table3[[#This Row],[Value]]/B10504)</f>
        <v>-1.6909750030460385E-2</v>
      </c>
      <c r="D10505" s="89"/>
      <c r="E10505" s="89"/>
      <c r="F10505" s="89">
        <f>Table3[[#This Row],[Yield]]/100*(1+F10504)</f>
        <v>0</v>
      </c>
    </row>
    <row r="10506" spans="1:6" x14ac:dyDescent="0.2">
      <c r="A10506" s="88">
        <v>11706</v>
      </c>
      <c r="B10506" s="89">
        <v>81.45</v>
      </c>
      <c r="C10506" s="89">
        <f>LN(Table3[[#This Row],[Value]]/B10505)</f>
        <v>-3.6051887932065707E-2</v>
      </c>
      <c r="D10506" s="89"/>
      <c r="E10506" s="89"/>
      <c r="F10506" s="89">
        <f>Table3[[#This Row],[Yield]]/100*(1+F10505)</f>
        <v>0</v>
      </c>
    </row>
    <row r="10507" spans="1:6" x14ac:dyDescent="0.2">
      <c r="A10507" s="88">
        <v>11707</v>
      </c>
      <c r="B10507" s="89">
        <v>81.099999999999994</v>
      </c>
      <c r="C10507" s="89">
        <f>LN(Table3[[#This Row],[Value]]/B10506)</f>
        <v>-4.3063739266869993E-3</v>
      </c>
      <c r="D10507" s="89"/>
      <c r="E10507" s="89"/>
      <c r="F10507" s="89">
        <f>Table3[[#This Row],[Yield]]/100*(1+F10506)</f>
        <v>0</v>
      </c>
    </row>
    <row r="10508" spans="1:6" x14ac:dyDescent="0.2">
      <c r="A10508" s="88">
        <v>11708</v>
      </c>
      <c r="B10508" s="89">
        <v>83.57</v>
      </c>
      <c r="C10508" s="89">
        <f>LN(Table3[[#This Row],[Value]]/B10507)</f>
        <v>3.0001642891977497E-2</v>
      </c>
      <c r="D10508" s="89"/>
      <c r="E10508" s="89"/>
      <c r="F10508" s="89">
        <f>Table3[[#This Row],[Yield]]/100*(1+F10507)</f>
        <v>0</v>
      </c>
    </row>
    <row r="10509" spans="1:6" x14ac:dyDescent="0.2">
      <c r="A10509" s="88">
        <v>11709</v>
      </c>
      <c r="B10509" s="89">
        <v>83.42</v>
      </c>
      <c r="C10509" s="89">
        <f>LN(Table3[[#This Row],[Value]]/B10508)</f>
        <v>-1.7965152445455338E-3</v>
      </c>
      <c r="D10509" s="89"/>
      <c r="E10509" s="89"/>
      <c r="F10509" s="89">
        <f>Table3[[#This Row],[Yield]]/100*(1+F10508)</f>
        <v>0</v>
      </c>
    </row>
    <row r="10510" spans="1:6" x14ac:dyDescent="0.2">
      <c r="A10510" s="88">
        <v>11710</v>
      </c>
      <c r="B10510" s="89">
        <v>78.81</v>
      </c>
      <c r="C10510" s="89">
        <f>LN(Table3[[#This Row],[Value]]/B10509)</f>
        <v>-5.684819640324093E-2</v>
      </c>
      <c r="D10510" s="89"/>
      <c r="E10510" s="89"/>
      <c r="F10510" s="89">
        <f>Table3[[#This Row],[Yield]]/100*(1+F10509)</f>
        <v>0</v>
      </c>
    </row>
    <row r="10511" spans="1:6" x14ac:dyDescent="0.2">
      <c r="A10511" s="88">
        <v>11711</v>
      </c>
      <c r="B10511" s="89">
        <v>77.98</v>
      </c>
      <c r="C10511" s="89">
        <f>LN(Table3[[#This Row],[Value]]/B10510)</f>
        <v>-1.0587508811106849E-2</v>
      </c>
      <c r="D10511" s="89"/>
      <c r="E10511" s="89"/>
      <c r="F10511" s="89">
        <f>Table3[[#This Row],[Yield]]/100*(1+F10510)</f>
        <v>0</v>
      </c>
    </row>
    <row r="10512" spans="1:6" x14ac:dyDescent="0.2">
      <c r="A10512" s="88">
        <v>11713</v>
      </c>
      <c r="B10512" s="89">
        <v>78.66</v>
      </c>
      <c r="C10512" s="89">
        <f>LN(Table3[[#This Row],[Value]]/B10511)</f>
        <v>8.6823834492120062E-3</v>
      </c>
      <c r="D10512" s="89"/>
      <c r="E10512" s="89"/>
      <c r="F10512" s="89">
        <f>Table3[[#This Row],[Yield]]/100*(1+F10511)</f>
        <v>0</v>
      </c>
    </row>
    <row r="10513" spans="1:6" x14ac:dyDescent="0.2">
      <c r="A10513" s="88">
        <v>11714</v>
      </c>
      <c r="B10513" s="89">
        <v>79.760000000000005</v>
      </c>
      <c r="C10513" s="89">
        <f>LN(Table3[[#This Row],[Value]]/B10512)</f>
        <v>1.3887358649919626E-2</v>
      </c>
      <c r="D10513" s="89"/>
      <c r="E10513" s="89"/>
      <c r="F10513" s="89">
        <f>Table3[[#This Row],[Yield]]/100*(1+F10512)</f>
        <v>0</v>
      </c>
    </row>
    <row r="10514" spans="1:6" x14ac:dyDescent="0.2">
      <c r="A10514" s="88">
        <v>11715</v>
      </c>
      <c r="B10514" s="89">
        <v>77.819999999999993</v>
      </c>
      <c r="C10514" s="89">
        <f>LN(Table3[[#This Row],[Value]]/B10513)</f>
        <v>-2.4623658097175472E-2</v>
      </c>
      <c r="D10514" s="89"/>
      <c r="E10514" s="89"/>
      <c r="F10514" s="89">
        <f>Table3[[#This Row],[Yield]]/100*(1+F10513)</f>
        <v>0</v>
      </c>
    </row>
    <row r="10515" spans="1:6" x14ac:dyDescent="0.2">
      <c r="A10515" s="88">
        <v>11716</v>
      </c>
      <c r="B10515" s="89">
        <v>76.73</v>
      </c>
      <c r="C10515" s="89">
        <f>LN(Table3[[#This Row],[Value]]/B10514)</f>
        <v>-1.4105701366833466E-2</v>
      </c>
      <c r="D10515" s="89"/>
      <c r="E10515" s="89"/>
      <c r="F10515" s="89">
        <f>Table3[[#This Row],[Yield]]/100*(1+F10514)</f>
        <v>0</v>
      </c>
    </row>
    <row r="10516" spans="1:6" x14ac:dyDescent="0.2">
      <c r="A10516" s="88">
        <v>11717</v>
      </c>
      <c r="B10516" s="89">
        <v>76.55</v>
      </c>
      <c r="C10516" s="89">
        <f>LN(Table3[[#This Row],[Value]]/B10515)</f>
        <v>-2.348644085881224E-3</v>
      </c>
      <c r="D10516" s="89"/>
      <c r="E10516" s="89"/>
      <c r="F10516" s="89">
        <f>Table3[[#This Row],[Yield]]/100*(1+F10515)</f>
        <v>0</v>
      </c>
    </row>
    <row r="10517" spans="1:6" x14ac:dyDescent="0.2">
      <c r="A10517" s="88">
        <v>11718</v>
      </c>
      <c r="B10517" s="89">
        <v>76.19</v>
      </c>
      <c r="C10517" s="89">
        <f>LN(Table3[[#This Row],[Value]]/B10516)</f>
        <v>-4.7139016187744999E-3</v>
      </c>
      <c r="D10517" s="89"/>
      <c r="E10517" s="89"/>
      <c r="F10517" s="89">
        <f>Table3[[#This Row],[Yield]]/100*(1+F10516)</f>
        <v>0</v>
      </c>
    </row>
    <row r="10518" spans="1:6" x14ac:dyDescent="0.2">
      <c r="A10518" s="88">
        <v>11720</v>
      </c>
      <c r="B10518" s="89">
        <v>79.63</v>
      </c>
      <c r="C10518" s="89">
        <f>LN(Table3[[#This Row],[Value]]/B10517)</f>
        <v>4.4160685784435272E-2</v>
      </c>
      <c r="D10518" s="89"/>
      <c r="E10518" s="89"/>
      <c r="F10518" s="89">
        <f>Table3[[#This Row],[Yield]]/100*(1+F10517)</f>
        <v>0</v>
      </c>
    </row>
    <row r="10519" spans="1:6" x14ac:dyDescent="0.2">
      <c r="A10519" s="88">
        <v>11721</v>
      </c>
      <c r="B10519" s="89">
        <v>77.819999999999993</v>
      </c>
      <c r="C10519" s="89">
        <f>LN(Table3[[#This Row],[Value]]/B10518)</f>
        <v>-2.2992438712945949E-2</v>
      </c>
      <c r="D10519" s="89"/>
      <c r="E10519" s="89"/>
      <c r="F10519" s="89">
        <f>Table3[[#This Row],[Yield]]/100*(1+F10518)</f>
        <v>0</v>
      </c>
    </row>
    <row r="10520" spans="1:6" x14ac:dyDescent="0.2">
      <c r="A10520" s="88">
        <v>11722</v>
      </c>
      <c r="B10520" s="89">
        <v>78.260000000000005</v>
      </c>
      <c r="C10520" s="89">
        <f>LN(Table3[[#This Row],[Value]]/B10519)</f>
        <v>5.6381492258591216E-3</v>
      </c>
      <c r="D10520" s="89"/>
      <c r="E10520" s="89"/>
      <c r="F10520" s="89">
        <f>Table3[[#This Row],[Yield]]/100*(1+F10519)</f>
        <v>0</v>
      </c>
    </row>
    <row r="10521" spans="1:6" x14ac:dyDescent="0.2">
      <c r="A10521" s="88">
        <v>11723</v>
      </c>
      <c r="B10521" s="89">
        <v>77.66</v>
      </c>
      <c r="C10521" s="89">
        <f>LN(Table3[[#This Row],[Value]]/B10520)</f>
        <v>-7.6962924787453155E-3</v>
      </c>
      <c r="D10521" s="89"/>
      <c r="E10521" s="89"/>
      <c r="F10521" s="89">
        <f>Table3[[#This Row],[Yield]]/100*(1+F10520)</f>
        <v>0</v>
      </c>
    </row>
    <row r="10522" spans="1:6" x14ac:dyDescent="0.2">
      <c r="A10522" s="88">
        <v>11724</v>
      </c>
      <c r="B10522" s="89">
        <v>75</v>
      </c>
      <c r="C10522" s="89">
        <f>LN(Table3[[#This Row],[Value]]/B10521)</f>
        <v>-3.4852210767210727E-2</v>
      </c>
      <c r="D10522" s="89"/>
      <c r="E10522" s="89"/>
      <c r="F10522" s="89">
        <f>Table3[[#This Row],[Yield]]/100*(1+F10521)</f>
        <v>0</v>
      </c>
    </row>
    <row r="10523" spans="1:6" x14ac:dyDescent="0.2">
      <c r="A10523" s="88">
        <v>11725</v>
      </c>
      <c r="B10523" s="89">
        <v>74.45</v>
      </c>
      <c r="C10523" s="89">
        <f>LN(Table3[[#This Row],[Value]]/B10522)</f>
        <v>-7.3603544062924185E-3</v>
      </c>
      <c r="D10523" s="89"/>
      <c r="E10523" s="89"/>
      <c r="F10523" s="89">
        <f>Table3[[#This Row],[Yield]]/100*(1+F10522)</f>
        <v>0</v>
      </c>
    </row>
    <row r="10524" spans="1:6" x14ac:dyDescent="0.2">
      <c r="A10524" s="88">
        <v>11727</v>
      </c>
      <c r="B10524" s="89">
        <v>73.45</v>
      </c>
      <c r="C10524" s="89">
        <f>LN(Table3[[#This Row],[Value]]/B10523)</f>
        <v>-1.3522856510131732E-2</v>
      </c>
      <c r="D10524" s="89"/>
      <c r="E10524" s="89"/>
      <c r="F10524" s="89">
        <f>Table3[[#This Row],[Yield]]/100*(1+F10523)</f>
        <v>0</v>
      </c>
    </row>
    <row r="10525" spans="1:6" x14ac:dyDescent="0.2">
      <c r="A10525" s="88">
        <v>11728</v>
      </c>
      <c r="B10525" s="89">
        <v>72.38</v>
      </c>
      <c r="C10525" s="89">
        <f>LN(Table3[[#This Row],[Value]]/B10524)</f>
        <v>-1.4674884484290027E-2</v>
      </c>
      <c r="D10525" s="89"/>
      <c r="E10525" s="89"/>
      <c r="F10525" s="89">
        <f>Table3[[#This Row],[Yield]]/100*(1+F10524)</f>
        <v>0</v>
      </c>
    </row>
    <row r="10526" spans="1:6" x14ac:dyDescent="0.2">
      <c r="A10526" s="88">
        <v>11729</v>
      </c>
      <c r="B10526" s="89">
        <v>71.8</v>
      </c>
      <c r="C10526" s="89">
        <f>LN(Table3[[#This Row],[Value]]/B10525)</f>
        <v>-8.0455420814178665E-3</v>
      </c>
      <c r="D10526" s="89"/>
      <c r="E10526" s="89"/>
      <c r="F10526" s="89">
        <f>Table3[[#This Row],[Yield]]/100*(1+F10525)</f>
        <v>0</v>
      </c>
    </row>
    <row r="10527" spans="1:6" x14ac:dyDescent="0.2">
      <c r="A10527" s="88">
        <v>11730</v>
      </c>
      <c r="B10527" s="89">
        <v>78.599999999999994</v>
      </c>
      <c r="C10527" s="89">
        <f>LN(Table3[[#This Row],[Value]]/B10526)</f>
        <v>9.0487223380982279E-2</v>
      </c>
      <c r="D10527" s="89"/>
      <c r="E10527" s="89"/>
      <c r="F10527" s="89">
        <f>Table3[[#This Row],[Yield]]/100*(1+F10526)</f>
        <v>0</v>
      </c>
    </row>
    <row r="10528" spans="1:6" x14ac:dyDescent="0.2">
      <c r="A10528" s="88">
        <v>11732</v>
      </c>
      <c r="B10528" s="89">
        <v>85.82</v>
      </c>
      <c r="C10528" s="89">
        <f>LN(Table3[[#This Row],[Value]]/B10527)</f>
        <v>8.7880380128217805E-2</v>
      </c>
      <c r="D10528" s="89"/>
      <c r="E10528" s="89"/>
      <c r="F10528" s="89">
        <f>Table3[[#This Row],[Yield]]/100*(1+F10527)</f>
        <v>0</v>
      </c>
    </row>
    <row r="10529" spans="1:6" x14ac:dyDescent="0.2">
      <c r="A10529" s="88">
        <v>11734</v>
      </c>
      <c r="B10529" s="89">
        <v>82.18</v>
      </c>
      <c r="C10529" s="89">
        <f>LN(Table3[[#This Row],[Value]]/B10528)</f>
        <v>-4.3340116108114841E-2</v>
      </c>
      <c r="D10529" s="89"/>
      <c r="E10529" s="89"/>
      <c r="F10529" s="89">
        <f>Table3[[#This Row],[Yield]]/100*(1+F10528)</f>
        <v>0</v>
      </c>
    </row>
    <row r="10530" spans="1:6" x14ac:dyDescent="0.2">
      <c r="A10530" s="88">
        <v>11735</v>
      </c>
      <c r="B10530" s="89">
        <v>85.75</v>
      </c>
      <c r="C10530" s="89">
        <f>LN(Table3[[#This Row],[Value]]/B10529)</f>
        <v>4.2524122590785474E-2</v>
      </c>
      <c r="D10530" s="89"/>
      <c r="E10530" s="89"/>
      <c r="F10530" s="89">
        <f>Table3[[#This Row],[Yield]]/100*(1+F10529)</f>
        <v>0</v>
      </c>
    </row>
    <row r="10531" spans="1:6" x14ac:dyDescent="0.2">
      <c r="A10531" s="88">
        <v>11736</v>
      </c>
      <c r="B10531" s="89">
        <v>82.24</v>
      </c>
      <c r="C10531" s="89">
        <f>LN(Table3[[#This Row],[Value]]/B10530)</f>
        <v>-4.1794284339194382E-2</v>
      </c>
      <c r="D10531" s="89"/>
      <c r="E10531" s="89"/>
      <c r="F10531" s="89">
        <f>Table3[[#This Row],[Yield]]/100*(1+F10530)</f>
        <v>0</v>
      </c>
    </row>
    <row r="10532" spans="1:6" x14ac:dyDescent="0.2">
      <c r="A10532" s="88">
        <v>11737</v>
      </c>
      <c r="B10532" s="89">
        <v>85.13</v>
      </c>
      <c r="C10532" s="89">
        <f>LN(Table3[[#This Row],[Value]]/B10531)</f>
        <v>3.4537698189110691E-2</v>
      </c>
      <c r="D10532" s="89"/>
      <c r="E10532" s="89"/>
      <c r="F10532" s="89">
        <f>Table3[[#This Row],[Yield]]/100*(1+F10531)</f>
        <v>0</v>
      </c>
    </row>
    <row r="10533" spans="1:6" x14ac:dyDescent="0.2">
      <c r="A10533" s="88">
        <v>11738</v>
      </c>
      <c r="B10533" s="89">
        <v>85.98</v>
      </c>
      <c r="C10533" s="89">
        <f>LN(Table3[[#This Row],[Value]]/B10532)</f>
        <v>9.9352111721699582E-3</v>
      </c>
      <c r="D10533" s="89"/>
      <c r="E10533" s="89"/>
      <c r="F10533" s="89">
        <f>Table3[[#This Row],[Yield]]/100*(1+F10532)</f>
        <v>0</v>
      </c>
    </row>
    <row r="10534" spans="1:6" x14ac:dyDescent="0.2">
      <c r="A10534" s="88">
        <v>11739</v>
      </c>
      <c r="B10534" s="89">
        <v>83.59</v>
      </c>
      <c r="C10534" s="89">
        <f>LN(Table3[[#This Row],[Value]]/B10533)</f>
        <v>-2.8190815357070791E-2</v>
      </c>
      <c r="D10534" s="89"/>
      <c r="E10534" s="89"/>
      <c r="F10534" s="89">
        <f>Table3[[#This Row],[Yield]]/100*(1+F10533)</f>
        <v>0</v>
      </c>
    </row>
    <row r="10535" spans="1:6" x14ac:dyDescent="0.2">
      <c r="A10535" s="88">
        <v>11742</v>
      </c>
      <c r="B10535" s="89">
        <v>80.260000000000005</v>
      </c>
      <c r="C10535" s="89">
        <f>LN(Table3[[#This Row],[Value]]/B10534)</f>
        <v>-4.0652530872294035E-2</v>
      </c>
      <c r="D10535" s="89"/>
      <c r="E10535" s="89"/>
      <c r="F10535" s="89">
        <f>Table3[[#This Row],[Yield]]/100*(1+F10534)</f>
        <v>0</v>
      </c>
    </row>
    <row r="10536" spans="1:6" x14ac:dyDescent="0.2">
      <c r="A10536" s="88">
        <v>11743</v>
      </c>
      <c r="B10536" s="89">
        <v>82.73</v>
      </c>
      <c r="C10536" s="89">
        <f>LN(Table3[[#This Row],[Value]]/B10535)</f>
        <v>3.0310928363320843E-2</v>
      </c>
      <c r="D10536" s="89"/>
      <c r="E10536" s="89"/>
      <c r="F10536" s="89">
        <f>Table3[[#This Row],[Yield]]/100*(1+F10535)</f>
        <v>0</v>
      </c>
    </row>
    <row r="10537" spans="1:6" x14ac:dyDescent="0.2">
      <c r="A10537" s="88">
        <v>11744</v>
      </c>
      <c r="B10537" s="89">
        <v>82.05</v>
      </c>
      <c r="C10537" s="89">
        <f>LN(Table3[[#This Row],[Value]]/B10536)</f>
        <v>-8.253475665991751E-3</v>
      </c>
      <c r="D10537" s="89"/>
      <c r="E10537" s="89"/>
      <c r="F10537" s="89">
        <f>Table3[[#This Row],[Yield]]/100*(1+F10536)</f>
        <v>0</v>
      </c>
    </row>
    <row r="10538" spans="1:6" x14ac:dyDescent="0.2">
      <c r="A10538" s="88">
        <v>11745</v>
      </c>
      <c r="B10538" s="89">
        <v>82.09</v>
      </c>
      <c r="C10538" s="89">
        <f>LN(Table3[[#This Row],[Value]]/B10537)</f>
        <v>4.8738882407490684E-4</v>
      </c>
      <c r="D10538" s="89"/>
      <c r="E10538" s="89"/>
      <c r="F10538" s="89">
        <f>Table3[[#This Row],[Yield]]/100*(1+F10537)</f>
        <v>0</v>
      </c>
    </row>
    <row r="10539" spans="1:6" x14ac:dyDescent="0.2">
      <c r="A10539" s="88">
        <v>11746</v>
      </c>
      <c r="B10539" s="89">
        <v>82.02</v>
      </c>
      <c r="C10539" s="89">
        <f>LN(Table3[[#This Row],[Value]]/B10538)</f>
        <v>-8.5308639626166245E-4</v>
      </c>
      <c r="D10539" s="89"/>
      <c r="E10539" s="89"/>
      <c r="F10539" s="89">
        <f>Table3[[#This Row],[Yield]]/100*(1+F10538)</f>
        <v>0</v>
      </c>
    </row>
    <row r="10540" spans="1:6" x14ac:dyDescent="0.2">
      <c r="A10540" s="88">
        <v>11748</v>
      </c>
      <c r="B10540" s="89">
        <v>81.44</v>
      </c>
      <c r="C10540" s="89">
        <f>LN(Table3[[#This Row],[Value]]/B10539)</f>
        <v>-7.096567161700533E-3</v>
      </c>
      <c r="D10540" s="89"/>
      <c r="E10540" s="89"/>
      <c r="F10540" s="89">
        <f>Table3[[#This Row],[Yield]]/100*(1+F10539)</f>
        <v>0</v>
      </c>
    </row>
    <row r="10541" spans="1:6" x14ac:dyDescent="0.2">
      <c r="A10541" s="88">
        <v>11749</v>
      </c>
      <c r="B10541" s="89">
        <v>81.87</v>
      </c>
      <c r="C10541" s="89">
        <f>LN(Table3[[#This Row],[Value]]/B10540)</f>
        <v>5.266070586144353E-3</v>
      </c>
      <c r="D10541" s="89"/>
      <c r="E10541" s="89"/>
      <c r="F10541" s="89">
        <f>Table3[[#This Row],[Yield]]/100*(1+F10540)</f>
        <v>0</v>
      </c>
    </row>
    <row r="10542" spans="1:6" x14ac:dyDescent="0.2">
      <c r="A10542" s="88">
        <v>11750</v>
      </c>
      <c r="B10542" s="89">
        <v>86.28</v>
      </c>
      <c r="C10542" s="89">
        <f>LN(Table3[[#This Row],[Value]]/B10541)</f>
        <v>5.2465198132598694E-2</v>
      </c>
      <c r="D10542" s="89"/>
      <c r="E10542" s="89"/>
      <c r="F10542" s="89">
        <f>Table3[[#This Row],[Yield]]/100*(1+F10541)</f>
        <v>0</v>
      </c>
    </row>
    <row r="10543" spans="1:6" x14ac:dyDescent="0.2">
      <c r="A10543" s="88">
        <v>11751</v>
      </c>
      <c r="B10543" s="89">
        <v>86.13</v>
      </c>
      <c r="C10543" s="89">
        <f>LN(Table3[[#This Row],[Value]]/B10542)</f>
        <v>-1.7400387198733976E-3</v>
      </c>
      <c r="D10543" s="89"/>
      <c r="E10543" s="89"/>
      <c r="F10543" s="89">
        <f>Table3[[#This Row],[Yield]]/100*(1+F10542)</f>
        <v>0</v>
      </c>
    </row>
    <row r="10544" spans="1:6" x14ac:dyDescent="0.2">
      <c r="A10544" s="88">
        <v>11752</v>
      </c>
      <c r="B10544" s="89">
        <v>86.11</v>
      </c>
      <c r="C10544" s="89">
        <f>LN(Table3[[#This Row],[Value]]/B10543)</f>
        <v>-2.3223409300841919E-4</v>
      </c>
      <c r="D10544" s="89"/>
      <c r="E10544" s="89"/>
      <c r="F10544" s="89">
        <f>Table3[[#This Row],[Yield]]/100*(1+F10543)</f>
        <v>0</v>
      </c>
    </row>
    <row r="10545" spans="1:6" x14ac:dyDescent="0.2">
      <c r="A10545" s="88">
        <v>11753</v>
      </c>
      <c r="B10545" s="89">
        <v>88.49</v>
      </c>
      <c r="C10545" s="89">
        <f>LN(Table3[[#This Row],[Value]]/B10544)</f>
        <v>2.7264002571184984E-2</v>
      </c>
      <c r="D10545" s="89"/>
      <c r="E10545" s="89"/>
      <c r="F10545" s="89">
        <f>Table3[[#This Row],[Yield]]/100*(1+F10544)</f>
        <v>0</v>
      </c>
    </row>
    <row r="10546" spans="1:6" x14ac:dyDescent="0.2">
      <c r="A10546" s="88">
        <v>11755</v>
      </c>
      <c r="B10546" s="89">
        <v>87.16</v>
      </c>
      <c r="C10546" s="89">
        <f>LN(Table3[[#This Row],[Value]]/B10545)</f>
        <v>-1.514404120283965E-2</v>
      </c>
      <c r="D10546" s="89"/>
      <c r="E10546" s="89"/>
      <c r="F10546" s="89">
        <f>Table3[[#This Row],[Yield]]/100*(1+F10545)</f>
        <v>0</v>
      </c>
    </row>
    <row r="10547" spans="1:6" x14ac:dyDescent="0.2">
      <c r="A10547" s="88">
        <v>11756</v>
      </c>
      <c r="B10547" s="89">
        <v>88.78</v>
      </c>
      <c r="C10547" s="89">
        <f>LN(Table3[[#This Row],[Value]]/B10546)</f>
        <v>1.841588932947006E-2</v>
      </c>
      <c r="D10547" s="89"/>
      <c r="E10547" s="89"/>
      <c r="F10547" s="89">
        <f>Table3[[#This Row],[Yield]]/100*(1+F10546)</f>
        <v>0</v>
      </c>
    </row>
    <row r="10548" spans="1:6" x14ac:dyDescent="0.2">
      <c r="A10548" s="88">
        <v>11757</v>
      </c>
      <c r="B10548" s="89">
        <v>86.94</v>
      </c>
      <c r="C10548" s="89">
        <f>LN(Table3[[#This Row],[Value]]/B10547)</f>
        <v>-2.0943173845243249E-2</v>
      </c>
      <c r="D10548" s="89"/>
      <c r="E10548" s="89"/>
      <c r="F10548" s="89">
        <f>Table3[[#This Row],[Yield]]/100*(1+F10547)</f>
        <v>0</v>
      </c>
    </row>
    <row r="10549" spans="1:6" x14ac:dyDescent="0.2">
      <c r="A10549" s="88">
        <v>11758</v>
      </c>
      <c r="B10549" s="89">
        <v>86.25</v>
      </c>
      <c r="C10549" s="89">
        <f>LN(Table3[[#This Row],[Value]]/B10548)</f>
        <v>-7.9681696491768449E-3</v>
      </c>
      <c r="D10549" s="89"/>
      <c r="E10549" s="89"/>
      <c r="F10549" s="89">
        <f>Table3[[#This Row],[Yield]]/100*(1+F10548)</f>
        <v>0</v>
      </c>
    </row>
    <row r="10550" spans="1:6" x14ac:dyDescent="0.2">
      <c r="A10550" s="88">
        <v>11759</v>
      </c>
      <c r="B10550" s="89">
        <v>83.61</v>
      </c>
      <c r="C10550" s="89">
        <f>LN(Table3[[#This Row],[Value]]/B10549)</f>
        <v>-3.1086925749502638E-2</v>
      </c>
      <c r="D10550" s="89"/>
      <c r="E10550" s="89"/>
      <c r="F10550" s="89">
        <f>Table3[[#This Row],[Yield]]/100*(1+F10549)</f>
        <v>0</v>
      </c>
    </row>
    <row r="10551" spans="1:6" x14ac:dyDescent="0.2">
      <c r="A10551" s="88">
        <v>11760</v>
      </c>
      <c r="B10551" s="89">
        <v>84.52</v>
      </c>
      <c r="C10551" s="89">
        <f>LN(Table3[[#This Row],[Value]]/B10550)</f>
        <v>1.0825062585889307E-2</v>
      </c>
      <c r="D10551" s="89"/>
      <c r="E10551" s="89"/>
      <c r="F10551" s="89">
        <f>Table3[[#This Row],[Yield]]/100*(1+F10550)</f>
        <v>0</v>
      </c>
    </row>
    <row r="10552" spans="1:6" x14ac:dyDescent="0.2">
      <c r="A10552" s="88">
        <v>11762</v>
      </c>
      <c r="B10552" s="89">
        <v>81.12</v>
      </c>
      <c r="C10552" s="89">
        <f>LN(Table3[[#This Row],[Value]]/B10551)</f>
        <v>-4.1058652904982847E-2</v>
      </c>
      <c r="D10552" s="89"/>
      <c r="E10552" s="89"/>
      <c r="F10552" s="89">
        <f>Table3[[#This Row],[Yield]]/100*(1+F10551)</f>
        <v>0</v>
      </c>
    </row>
    <row r="10553" spans="1:6" x14ac:dyDescent="0.2">
      <c r="A10553" s="88">
        <v>11763</v>
      </c>
      <c r="B10553" s="89">
        <v>81.02</v>
      </c>
      <c r="C10553" s="89">
        <f>LN(Table3[[#This Row],[Value]]/B10552)</f>
        <v>-1.233502068328624E-3</v>
      </c>
      <c r="D10553" s="89"/>
      <c r="E10553" s="89"/>
      <c r="F10553" s="89">
        <f>Table3[[#This Row],[Yield]]/100*(1+F10552)</f>
        <v>0</v>
      </c>
    </row>
    <row r="10554" spans="1:6" x14ac:dyDescent="0.2">
      <c r="A10554" s="88">
        <v>11764</v>
      </c>
      <c r="B10554" s="89">
        <v>79.11</v>
      </c>
      <c r="C10554" s="89">
        <f>LN(Table3[[#This Row],[Value]]/B10553)</f>
        <v>-2.3856748741239466E-2</v>
      </c>
      <c r="D10554" s="89"/>
      <c r="E10554" s="89"/>
      <c r="F10554" s="89">
        <f>Table3[[#This Row],[Yield]]/100*(1+F10553)</f>
        <v>0</v>
      </c>
    </row>
    <row r="10555" spans="1:6" x14ac:dyDescent="0.2">
      <c r="A10555" s="88">
        <v>11765</v>
      </c>
      <c r="B10555" s="89">
        <v>80.87</v>
      </c>
      <c r="C10555" s="89">
        <f>LN(Table3[[#This Row],[Value]]/B10554)</f>
        <v>2.200363807442578E-2</v>
      </c>
      <c r="D10555" s="89"/>
      <c r="E10555" s="89"/>
      <c r="F10555" s="89">
        <f>Table3[[#This Row],[Yield]]/100*(1+F10554)</f>
        <v>0</v>
      </c>
    </row>
    <row r="10556" spans="1:6" x14ac:dyDescent="0.2">
      <c r="A10556" s="88">
        <v>11766</v>
      </c>
      <c r="B10556" s="89">
        <v>78.819999999999993</v>
      </c>
      <c r="C10556" s="89">
        <f>LN(Table3[[#This Row],[Value]]/B10555)</f>
        <v>-2.5676155340873277E-2</v>
      </c>
      <c r="D10556" s="89"/>
      <c r="E10556" s="89"/>
      <c r="F10556" s="89">
        <f>Table3[[#This Row],[Yield]]/100*(1+F10555)</f>
        <v>0</v>
      </c>
    </row>
    <row r="10557" spans="1:6" x14ac:dyDescent="0.2">
      <c r="A10557" s="88">
        <v>11767</v>
      </c>
      <c r="B10557" s="89">
        <v>78.09</v>
      </c>
      <c r="C10557" s="89">
        <f>LN(Table3[[#This Row],[Value]]/B10556)</f>
        <v>-9.3047640922738067E-3</v>
      </c>
      <c r="D10557" s="89"/>
      <c r="E10557" s="89"/>
      <c r="F10557" s="89">
        <f>Table3[[#This Row],[Yield]]/100*(1+F10556)</f>
        <v>0</v>
      </c>
    </row>
    <row r="10558" spans="1:6" x14ac:dyDescent="0.2">
      <c r="A10558" s="88">
        <v>11769</v>
      </c>
      <c r="B10558" s="89">
        <v>79.900000000000006</v>
      </c>
      <c r="C10558" s="89">
        <f>LN(Table3[[#This Row],[Value]]/B10557)</f>
        <v>2.2913845097645387E-2</v>
      </c>
      <c r="D10558" s="89"/>
      <c r="E10558" s="89"/>
      <c r="F10558" s="89">
        <f>Table3[[#This Row],[Yield]]/100*(1+F10557)</f>
        <v>0</v>
      </c>
    </row>
    <row r="10559" spans="1:6" x14ac:dyDescent="0.2">
      <c r="A10559" s="88">
        <v>11770</v>
      </c>
      <c r="B10559" s="89">
        <v>79.55</v>
      </c>
      <c r="C10559" s="89">
        <f>LN(Table3[[#This Row],[Value]]/B10558)</f>
        <v>-4.3900979884331642E-3</v>
      </c>
      <c r="D10559" s="89"/>
      <c r="E10559" s="89"/>
      <c r="F10559" s="89">
        <f>Table3[[#This Row],[Yield]]/100*(1+F10558)</f>
        <v>0</v>
      </c>
    </row>
    <row r="10560" spans="1:6" x14ac:dyDescent="0.2">
      <c r="A10560" s="88">
        <v>11771</v>
      </c>
      <c r="B10560" s="89">
        <v>78.64</v>
      </c>
      <c r="C10560" s="89">
        <f>LN(Table3[[#This Row],[Value]]/B10559)</f>
        <v>-1.1505278944884709E-2</v>
      </c>
      <c r="D10560" s="89"/>
      <c r="E10560" s="89"/>
      <c r="F10560" s="89">
        <f>Table3[[#This Row],[Yield]]/100*(1+F10559)</f>
        <v>0</v>
      </c>
    </row>
    <row r="10561" spans="1:6" x14ac:dyDescent="0.2">
      <c r="A10561" s="88">
        <v>11772</v>
      </c>
      <c r="B10561" s="89">
        <v>77.989999999999995</v>
      </c>
      <c r="C10561" s="89">
        <f>LN(Table3[[#This Row],[Value]]/B10560)</f>
        <v>-8.2998624965045301E-3</v>
      </c>
      <c r="D10561" s="89"/>
      <c r="E10561" s="89"/>
      <c r="F10561" s="89">
        <f>Table3[[#This Row],[Yield]]/100*(1+F10560)</f>
        <v>0</v>
      </c>
    </row>
    <row r="10562" spans="1:6" x14ac:dyDescent="0.2">
      <c r="A10562" s="88">
        <v>11774</v>
      </c>
      <c r="B10562" s="89">
        <v>75.69</v>
      </c>
      <c r="C10562" s="89">
        <f>LN(Table3[[#This Row],[Value]]/B10561)</f>
        <v>-2.9934562021330571E-2</v>
      </c>
      <c r="D10562" s="89"/>
      <c r="E10562" s="89"/>
      <c r="F10562" s="89">
        <f>Table3[[#This Row],[Yield]]/100*(1+F10561)</f>
        <v>0</v>
      </c>
    </row>
    <row r="10563" spans="1:6" x14ac:dyDescent="0.2">
      <c r="A10563" s="88">
        <v>11776</v>
      </c>
      <c r="B10563" s="89">
        <v>75.09</v>
      </c>
      <c r="C10563" s="89">
        <f>LN(Table3[[#This Row],[Value]]/B10562)</f>
        <v>-7.9586572092835064E-3</v>
      </c>
      <c r="D10563" s="89"/>
      <c r="E10563" s="89"/>
      <c r="F10563" s="89">
        <f>Table3[[#This Row],[Yield]]/100*(1+F10562)</f>
        <v>0</v>
      </c>
    </row>
    <row r="10564" spans="1:6" x14ac:dyDescent="0.2">
      <c r="A10564" s="88">
        <v>11777</v>
      </c>
      <c r="B10564" s="89">
        <v>75.5</v>
      </c>
      <c r="C10564" s="89">
        <f>LN(Table3[[#This Row],[Value]]/B10563)</f>
        <v>5.4452621431863458E-3</v>
      </c>
      <c r="D10564" s="89"/>
      <c r="E10564" s="89"/>
      <c r="F10564" s="89">
        <f>Table3[[#This Row],[Yield]]/100*(1+F10563)</f>
        <v>0</v>
      </c>
    </row>
    <row r="10565" spans="1:6" x14ac:dyDescent="0.2">
      <c r="A10565" s="88">
        <v>11778</v>
      </c>
      <c r="B10565" s="89">
        <v>77.150000000000006</v>
      </c>
      <c r="C10565" s="89">
        <f>LN(Table3[[#This Row],[Value]]/B10564)</f>
        <v>2.1618922554191001E-2</v>
      </c>
      <c r="D10565" s="89"/>
      <c r="E10565" s="89"/>
      <c r="F10565" s="89">
        <f>Table3[[#This Row],[Yield]]/100*(1+F10564)</f>
        <v>0</v>
      </c>
    </row>
    <row r="10566" spans="1:6" x14ac:dyDescent="0.2">
      <c r="A10566" s="88">
        <v>11779</v>
      </c>
      <c r="B10566" s="89">
        <v>73.28</v>
      </c>
      <c r="C10566" s="89">
        <f>LN(Table3[[#This Row],[Value]]/B10565)</f>
        <v>-5.1463858443295131E-2</v>
      </c>
      <c r="D10566" s="89"/>
      <c r="E10566" s="89"/>
      <c r="F10566" s="89">
        <f>Table3[[#This Row],[Yield]]/100*(1+F10565)</f>
        <v>0</v>
      </c>
    </row>
    <row r="10567" spans="1:6" x14ac:dyDescent="0.2">
      <c r="A10567" s="88">
        <v>11780</v>
      </c>
      <c r="B10567" s="89">
        <v>72.180000000000007</v>
      </c>
      <c r="C10567" s="89">
        <f>LN(Table3[[#This Row],[Value]]/B10566)</f>
        <v>-1.5124721151232191E-2</v>
      </c>
      <c r="D10567" s="89"/>
      <c r="E10567" s="89"/>
      <c r="F10567" s="89">
        <f>Table3[[#This Row],[Yield]]/100*(1+F10566)</f>
        <v>0</v>
      </c>
    </row>
    <row r="10568" spans="1:6" x14ac:dyDescent="0.2">
      <c r="A10568" s="88">
        <v>11781</v>
      </c>
      <c r="B10568" s="89">
        <v>71.3</v>
      </c>
      <c r="C10568" s="89">
        <f>LN(Table3[[#This Row],[Value]]/B10567)</f>
        <v>-1.2266671794392437E-2</v>
      </c>
      <c r="D10568" s="89"/>
      <c r="E10568" s="89"/>
      <c r="F10568" s="89">
        <f>Table3[[#This Row],[Yield]]/100*(1+F10567)</f>
        <v>0</v>
      </c>
    </row>
    <row r="10569" spans="1:6" x14ac:dyDescent="0.2">
      <c r="A10569" s="88">
        <v>11783</v>
      </c>
      <c r="B10569" s="89">
        <v>71.19</v>
      </c>
      <c r="C10569" s="89">
        <f>LN(Table3[[#This Row],[Value]]/B10568)</f>
        <v>-1.5439683044683949E-3</v>
      </c>
      <c r="D10569" s="89"/>
      <c r="E10569" s="89"/>
      <c r="F10569" s="89">
        <f>Table3[[#This Row],[Yield]]/100*(1+F10568)</f>
        <v>0</v>
      </c>
    </row>
    <row r="10570" spans="1:6" x14ac:dyDescent="0.2">
      <c r="A10570" s="88">
        <v>11784</v>
      </c>
      <c r="B10570" s="89">
        <v>68.069999999999993</v>
      </c>
      <c r="C10570" s="89">
        <f>LN(Table3[[#This Row],[Value]]/B10569)</f>
        <v>-4.4815771655921856E-2</v>
      </c>
      <c r="D10570" s="89"/>
      <c r="E10570" s="89"/>
      <c r="F10570" s="89">
        <f>Table3[[#This Row],[Yield]]/100*(1+F10569)</f>
        <v>0</v>
      </c>
    </row>
    <row r="10571" spans="1:6" x14ac:dyDescent="0.2">
      <c r="A10571" s="88">
        <v>11785</v>
      </c>
      <c r="B10571" s="89">
        <v>66.459999999999994</v>
      </c>
      <c r="C10571" s="89">
        <f>LN(Table3[[#This Row],[Value]]/B10570)</f>
        <v>-2.3936324533411796E-2</v>
      </c>
      <c r="D10571" s="89"/>
      <c r="E10571" s="89"/>
      <c r="F10571" s="89">
        <f>Table3[[#This Row],[Yield]]/100*(1+F10570)</f>
        <v>0</v>
      </c>
    </row>
    <row r="10572" spans="1:6" x14ac:dyDescent="0.2">
      <c r="A10572" s="88">
        <v>11786</v>
      </c>
      <c r="B10572" s="89">
        <v>66.2</v>
      </c>
      <c r="C10572" s="89">
        <f>LN(Table3[[#This Row],[Value]]/B10571)</f>
        <v>-3.9197999834855455E-3</v>
      </c>
      <c r="D10572" s="89"/>
      <c r="E10572" s="89"/>
      <c r="F10572" s="89">
        <f>Table3[[#This Row],[Yield]]/100*(1+F10571)</f>
        <v>0</v>
      </c>
    </row>
    <row r="10573" spans="1:6" x14ac:dyDescent="0.2">
      <c r="A10573" s="88">
        <v>11787</v>
      </c>
      <c r="B10573" s="89">
        <v>62.9</v>
      </c>
      <c r="C10573" s="89">
        <f>LN(Table3[[#This Row],[Value]]/B10572)</f>
        <v>-5.1134299236567773E-2</v>
      </c>
      <c r="D10573" s="89"/>
      <c r="E10573" s="89"/>
      <c r="F10573" s="89">
        <f>Table3[[#This Row],[Yield]]/100*(1+F10572)</f>
        <v>0</v>
      </c>
    </row>
    <row r="10574" spans="1:6" x14ac:dyDescent="0.2">
      <c r="A10574" s="88">
        <v>11788</v>
      </c>
      <c r="B10574" s="89">
        <v>64.48</v>
      </c>
      <c r="C10574" s="89">
        <f>LN(Table3[[#This Row],[Value]]/B10573)</f>
        <v>2.4808934491978039E-2</v>
      </c>
      <c r="D10574" s="89"/>
      <c r="E10574" s="89"/>
      <c r="F10574" s="89">
        <f>Table3[[#This Row],[Yield]]/100*(1+F10573)</f>
        <v>0</v>
      </c>
    </row>
    <row r="10575" spans="1:6" x14ac:dyDescent="0.2">
      <c r="A10575" s="88">
        <v>11790</v>
      </c>
      <c r="B10575" s="89">
        <v>62.04</v>
      </c>
      <c r="C10575" s="89">
        <f>LN(Table3[[#This Row],[Value]]/B10574)</f>
        <v>-3.8575759890034832E-2</v>
      </c>
      <c r="D10575" s="89"/>
      <c r="E10575" s="89"/>
      <c r="F10575" s="89">
        <f>Table3[[#This Row],[Yield]]/100*(1+F10574)</f>
        <v>0</v>
      </c>
    </row>
    <row r="10576" spans="1:6" x14ac:dyDescent="0.2">
      <c r="A10576" s="88">
        <v>11791</v>
      </c>
      <c r="B10576" s="89">
        <v>62.33</v>
      </c>
      <c r="C10576" s="89">
        <f>LN(Table3[[#This Row],[Value]]/B10575)</f>
        <v>4.6635125124212442E-3</v>
      </c>
      <c r="D10576" s="89"/>
      <c r="E10576" s="89"/>
      <c r="F10576" s="89">
        <f>Table3[[#This Row],[Yield]]/100*(1+F10575)</f>
        <v>0</v>
      </c>
    </row>
    <row r="10577" spans="1:6" x14ac:dyDescent="0.2">
      <c r="A10577" s="88">
        <v>11792</v>
      </c>
      <c r="B10577" s="89">
        <v>61.18</v>
      </c>
      <c r="C10577" s="89">
        <f>LN(Table3[[#This Row],[Value]]/B10576)</f>
        <v>-1.8622512098001798E-2</v>
      </c>
      <c r="D10577" s="89"/>
      <c r="E10577" s="89"/>
      <c r="F10577" s="89">
        <f>Table3[[#This Row],[Yield]]/100*(1+F10576)</f>
        <v>0</v>
      </c>
    </row>
    <row r="10578" spans="1:6" x14ac:dyDescent="0.2">
      <c r="A10578" s="88">
        <v>11793</v>
      </c>
      <c r="B10578" s="89">
        <v>63.27</v>
      </c>
      <c r="C10578" s="89">
        <f>LN(Table3[[#This Row],[Value]]/B10577)</f>
        <v>3.3590944436035636E-2</v>
      </c>
      <c r="D10578" s="89"/>
      <c r="E10578" s="89"/>
      <c r="F10578" s="89">
        <f>Table3[[#This Row],[Yield]]/100*(1+F10577)</f>
        <v>0</v>
      </c>
    </row>
    <row r="10579" spans="1:6" x14ac:dyDescent="0.2">
      <c r="A10579" s="88">
        <v>11794</v>
      </c>
      <c r="B10579" s="89">
        <v>64.489999999999995</v>
      </c>
      <c r="C10579" s="89">
        <f>LN(Table3[[#This Row],[Value]]/B10578)</f>
        <v>1.9098889863492941E-2</v>
      </c>
      <c r="D10579" s="89"/>
      <c r="E10579" s="89"/>
      <c r="F10579" s="89">
        <f>Table3[[#This Row],[Yield]]/100*(1+F10578)</f>
        <v>0</v>
      </c>
    </row>
    <row r="10580" spans="1:6" x14ac:dyDescent="0.2">
      <c r="A10580" s="88">
        <v>11795</v>
      </c>
      <c r="B10580" s="89">
        <v>63.39</v>
      </c>
      <c r="C10580" s="89">
        <f>LN(Table3[[#This Row],[Value]]/B10579)</f>
        <v>-1.7204052726210926E-2</v>
      </c>
      <c r="D10580" s="89"/>
      <c r="E10580" s="89"/>
      <c r="F10580" s="89">
        <f>Table3[[#This Row],[Yield]]/100*(1+F10579)</f>
        <v>0</v>
      </c>
    </row>
    <row r="10581" spans="1:6" x14ac:dyDescent="0.2">
      <c r="A10581" s="88">
        <v>11797</v>
      </c>
      <c r="B10581" s="89">
        <v>60.85</v>
      </c>
      <c r="C10581" s="89">
        <f>LN(Table3[[#This Row],[Value]]/B10580)</f>
        <v>-4.0894300862538785E-2</v>
      </c>
      <c r="D10581" s="89"/>
      <c r="E10581" s="89"/>
      <c r="F10581" s="89">
        <f>Table3[[#This Row],[Yield]]/100*(1+F10580)</f>
        <v>0</v>
      </c>
    </row>
    <row r="10582" spans="1:6" x14ac:dyDescent="0.2">
      <c r="A10582" s="88">
        <v>11798</v>
      </c>
      <c r="B10582" s="89">
        <v>59.75</v>
      </c>
      <c r="C10582" s="89">
        <f>LN(Table3[[#This Row],[Value]]/B10581)</f>
        <v>-1.824262862191621E-2</v>
      </c>
      <c r="D10582" s="89"/>
      <c r="E10582" s="89"/>
      <c r="F10582" s="89">
        <f>Table3[[#This Row],[Yield]]/100*(1+F10581)</f>
        <v>0</v>
      </c>
    </row>
    <row r="10583" spans="1:6" x14ac:dyDescent="0.2">
      <c r="A10583" s="88">
        <v>11799</v>
      </c>
      <c r="B10583" s="89">
        <v>59.46</v>
      </c>
      <c r="C10583" s="89">
        <f>LN(Table3[[#This Row],[Value]]/B10582)</f>
        <v>-4.8653732416684579E-3</v>
      </c>
      <c r="D10583" s="89"/>
      <c r="E10583" s="89"/>
      <c r="F10583" s="89">
        <f>Table3[[#This Row],[Yield]]/100*(1+F10582)</f>
        <v>0</v>
      </c>
    </row>
    <row r="10584" spans="1:6" x14ac:dyDescent="0.2">
      <c r="A10584" s="88">
        <v>11800</v>
      </c>
      <c r="B10584" s="89">
        <v>62.01</v>
      </c>
      <c r="C10584" s="89">
        <f>LN(Table3[[#This Row],[Value]]/B10583)</f>
        <v>4.1991844791835015E-2</v>
      </c>
      <c r="D10584" s="89"/>
      <c r="E10584" s="89"/>
      <c r="F10584" s="89">
        <f>Table3[[#This Row],[Yield]]/100*(1+F10583)</f>
        <v>0</v>
      </c>
    </row>
    <row r="10585" spans="1:6" x14ac:dyDescent="0.2">
      <c r="A10585" s="88">
        <v>11801</v>
      </c>
      <c r="B10585" s="89">
        <v>58.88</v>
      </c>
      <c r="C10585" s="89">
        <f>LN(Table3[[#This Row],[Value]]/B10584)</f>
        <v>-5.1794187941165706E-2</v>
      </c>
      <c r="D10585" s="89"/>
      <c r="E10585" s="89"/>
      <c r="F10585" s="89">
        <f>Table3[[#This Row],[Yield]]/100*(1+F10584)</f>
        <v>0</v>
      </c>
    </row>
    <row r="10586" spans="1:6" x14ac:dyDescent="0.2">
      <c r="A10586" s="88">
        <v>11802</v>
      </c>
      <c r="B10586" s="89">
        <v>59.22</v>
      </c>
      <c r="C10586" s="89">
        <f>LN(Table3[[#This Row],[Value]]/B10585)</f>
        <v>5.7578482528243121E-3</v>
      </c>
      <c r="D10586" s="89"/>
      <c r="E10586" s="89"/>
      <c r="F10586" s="89">
        <f>Table3[[#This Row],[Yield]]/100*(1+F10585)</f>
        <v>0</v>
      </c>
    </row>
    <row r="10587" spans="1:6" x14ac:dyDescent="0.2">
      <c r="A10587" s="88">
        <v>11804</v>
      </c>
      <c r="B10587" s="89">
        <v>58.92</v>
      </c>
      <c r="C10587" s="89">
        <f>LN(Table3[[#This Row],[Value]]/B10586)</f>
        <v>-5.0787310790156867E-3</v>
      </c>
      <c r="D10587" s="89"/>
      <c r="E10587" s="89"/>
      <c r="F10587" s="89">
        <f>Table3[[#This Row],[Yield]]/100*(1+F10586)</f>
        <v>0</v>
      </c>
    </row>
    <row r="10588" spans="1:6" x14ac:dyDescent="0.2">
      <c r="A10588" s="88">
        <v>11805</v>
      </c>
      <c r="B10588" s="89">
        <v>59.71</v>
      </c>
      <c r="C10588" s="89">
        <f>LN(Table3[[#This Row],[Value]]/B10587)</f>
        <v>1.3318918964471425E-2</v>
      </c>
      <c r="D10588" s="89"/>
      <c r="E10588" s="89"/>
      <c r="F10588" s="89">
        <f>Table3[[#This Row],[Yield]]/100*(1+F10587)</f>
        <v>0</v>
      </c>
    </row>
    <row r="10589" spans="1:6" x14ac:dyDescent="0.2">
      <c r="A10589" s="88">
        <v>11806</v>
      </c>
      <c r="B10589" s="89">
        <v>61.28</v>
      </c>
      <c r="C10589" s="89">
        <f>LN(Table3[[#This Row],[Value]]/B10588)</f>
        <v>2.5954014873434739E-2</v>
      </c>
      <c r="D10589" s="89"/>
      <c r="E10589" s="89"/>
      <c r="F10589" s="89">
        <f>Table3[[#This Row],[Yield]]/100*(1+F10588)</f>
        <v>0</v>
      </c>
    </row>
    <row r="10590" spans="1:6" x14ac:dyDescent="0.2">
      <c r="A10590" s="88">
        <v>11807</v>
      </c>
      <c r="B10590" s="89">
        <v>58.24</v>
      </c>
      <c r="C10590" s="89">
        <f>LN(Table3[[#This Row],[Value]]/B10589)</f>
        <v>-5.088112154390536E-2</v>
      </c>
      <c r="D10590" s="89"/>
      <c r="E10590" s="89"/>
      <c r="F10590" s="89">
        <f>Table3[[#This Row],[Yield]]/100*(1+F10589)</f>
        <v>0</v>
      </c>
    </row>
    <row r="10591" spans="1:6" x14ac:dyDescent="0.2">
      <c r="A10591" s="88">
        <v>11808</v>
      </c>
      <c r="B10591" s="89">
        <v>55.93</v>
      </c>
      <c r="C10591" s="89">
        <f>LN(Table3[[#This Row],[Value]]/B10590)</f>
        <v>-4.0471495054933949E-2</v>
      </c>
      <c r="D10591" s="89"/>
      <c r="E10591" s="89"/>
      <c r="F10591" s="89">
        <f>Table3[[#This Row],[Yield]]/100*(1+F10590)</f>
        <v>0</v>
      </c>
    </row>
    <row r="10592" spans="1:6" x14ac:dyDescent="0.2">
      <c r="A10592" s="88">
        <v>11809</v>
      </c>
      <c r="B10592" s="89">
        <v>56.11</v>
      </c>
      <c r="C10592" s="89">
        <f>LN(Table3[[#This Row],[Value]]/B10591)</f>
        <v>3.2131409293839528E-3</v>
      </c>
      <c r="D10592" s="89"/>
      <c r="E10592" s="89"/>
      <c r="F10592" s="89">
        <f>Table3[[#This Row],[Yield]]/100*(1+F10591)</f>
        <v>0</v>
      </c>
    </row>
    <row r="10593" spans="1:6" x14ac:dyDescent="0.2">
      <c r="A10593" s="88">
        <v>11811</v>
      </c>
      <c r="B10593" s="89">
        <v>55.37</v>
      </c>
      <c r="C10593" s="89">
        <f>LN(Table3[[#This Row],[Value]]/B10592)</f>
        <v>-1.3276118928004874E-2</v>
      </c>
      <c r="D10593" s="89"/>
      <c r="E10593" s="89"/>
      <c r="F10593" s="89">
        <f>Table3[[#This Row],[Yield]]/100*(1+F10592)</f>
        <v>0</v>
      </c>
    </row>
    <row r="10594" spans="1:6" x14ac:dyDescent="0.2">
      <c r="A10594" s="88">
        <v>11812</v>
      </c>
      <c r="B10594" s="89">
        <v>54.15</v>
      </c>
      <c r="C10594" s="89">
        <f>LN(Table3[[#This Row],[Value]]/B10593)</f>
        <v>-2.2279957387876168E-2</v>
      </c>
      <c r="D10594" s="89"/>
      <c r="E10594" s="89"/>
      <c r="F10594" s="89">
        <f>Table3[[#This Row],[Yield]]/100*(1+F10593)</f>
        <v>0</v>
      </c>
    </row>
    <row r="10595" spans="1:6" x14ac:dyDescent="0.2">
      <c r="A10595" s="88">
        <v>11813</v>
      </c>
      <c r="B10595" s="89">
        <v>54.88</v>
      </c>
      <c r="C10595" s="89">
        <f>LN(Table3[[#This Row],[Value]]/B10594)</f>
        <v>1.3391009970630348E-2</v>
      </c>
      <c r="D10595" s="89"/>
      <c r="E10595" s="89"/>
      <c r="F10595" s="89">
        <f>Table3[[#This Row],[Yield]]/100*(1+F10594)</f>
        <v>0</v>
      </c>
    </row>
    <row r="10596" spans="1:6" x14ac:dyDescent="0.2">
      <c r="A10596" s="88">
        <v>11814</v>
      </c>
      <c r="B10596" s="89">
        <v>54.1</v>
      </c>
      <c r="C10596" s="89">
        <f>LN(Table3[[#This Row],[Value]]/B10595)</f>
        <v>-1.4314797565193984E-2</v>
      </c>
      <c r="D10596" s="89"/>
      <c r="E10596" s="89"/>
      <c r="F10596" s="89">
        <f>Table3[[#This Row],[Yield]]/100*(1+F10595)</f>
        <v>0</v>
      </c>
    </row>
    <row r="10597" spans="1:6" x14ac:dyDescent="0.2">
      <c r="A10597" s="88">
        <v>11815</v>
      </c>
      <c r="B10597" s="89">
        <v>59.01</v>
      </c>
      <c r="C10597" s="89">
        <f>LN(Table3[[#This Row],[Value]]/B10596)</f>
        <v>8.6872735216641531E-2</v>
      </c>
      <c r="D10597" s="89"/>
      <c r="E10597" s="89"/>
      <c r="F10597" s="89">
        <f>Table3[[#This Row],[Yield]]/100*(1+F10596)</f>
        <v>0</v>
      </c>
    </row>
    <row r="10598" spans="1:6" x14ac:dyDescent="0.2">
      <c r="A10598" s="88">
        <v>11816</v>
      </c>
      <c r="B10598" s="89">
        <v>58.04</v>
      </c>
      <c r="C10598" s="89">
        <f>LN(Table3[[#This Row],[Value]]/B10597)</f>
        <v>-1.6574493053090257E-2</v>
      </c>
      <c r="D10598" s="89"/>
      <c r="E10598" s="89"/>
      <c r="F10598" s="89">
        <f>Table3[[#This Row],[Yield]]/100*(1+F10597)</f>
        <v>0</v>
      </c>
    </row>
    <row r="10599" spans="1:6" x14ac:dyDescent="0.2">
      <c r="A10599" s="88">
        <v>11818</v>
      </c>
      <c r="B10599" s="89">
        <v>57.04</v>
      </c>
      <c r="C10599" s="89">
        <f>LN(Table3[[#This Row],[Value]]/B10598)</f>
        <v>-1.7379651909946621E-2</v>
      </c>
      <c r="D10599" s="89"/>
      <c r="E10599" s="89"/>
      <c r="F10599" s="89">
        <f>Table3[[#This Row],[Yield]]/100*(1+F10598)</f>
        <v>0</v>
      </c>
    </row>
    <row r="10600" spans="1:6" x14ac:dyDescent="0.2">
      <c r="A10600" s="88">
        <v>11819</v>
      </c>
      <c r="B10600" s="89">
        <v>57.68</v>
      </c>
      <c r="C10600" s="89">
        <f>LN(Table3[[#This Row],[Value]]/B10599)</f>
        <v>1.115771687065314E-2</v>
      </c>
      <c r="D10600" s="89"/>
      <c r="E10600" s="89"/>
      <c r="F10600" s="89">
        <f>Table3[[#This Row],[Yield]]/100*(1+F10599)</f>
        <v>0</v>
      </c>
    </row>
    <row r="10601" spans="1:6" x14ac:dyDescent="0.2">
      <c r="A10601" s="88">
        <v>11820</v>
      </c>
      <c r="B10601" s="89">
        <v>57.83</v>
      </c>
      <c r="C10601" s="89">
        <f>LN(Table3[[#This Row],[Value]]/B10600)</f>
        <v>2.5971791934331968E-3</v>
      </c>
      <c r="D10601" s="89"/>
      <c r="E10601" s="89"/>
      <c r="F10601" s="89">
        <f>Table3[[#This Row],[Yield]]/100*(1+F10600)</f>
        <v>0</v>
      </c>
    </row>
    <row r="10602" spans="1:6" x14ac:dyDescent="0.2">
      <c r="A10602" s="88">
        <v>11821</v>
      </c>
      <c r="B10602" s="89">
        <v>55.62</v>
      </c>
      <c r="C10602" s="89">
        <f>LN(Table3[[#This Row],[Value]]/B10601)</f>
        <v>-3.8964823364308121E-2</v>
      </c>
      <c r="D10602" s="89"/>
      <c r="E10602" s="89"/>
      <c r="F10602" s="89">
        <f>Table3[[#This Row],[Yield]]/100*(1+F10601)</f>
        <v>0</v>
      </c>
    </row>
    <row r="10603" spans="1:6" x14ac:dyDescent="0.2">
      <c r="A10603" s="88">
        <v>11822</v>
      </c>
      <c r="B10603" s="89">
        <v>53.46</v>
      </c>
      <c r="C10603" s="89">
        <f>LN(Table3[[#This Row],[Value]]/B10602)</f>
        <v>-3.9609138095045827E-2</v>
      </c>
      <c r="D10603" s="89"/>
      <c r="E10603" s="89"/>
      <c r="F10603" s="89">
        <f>Table3[[#This Row],[Yield]]/100*(1+F10602)</f>
        <v>0</v>
      </c>
    </row>
    <row r="10604" spans="1:6" x14ac:dyDescent="0.2">
      <c r="A10604" s="88">
        <v>11823</v>
      </c>
      <c r="B10604" s="89">
        <v>52.48</v>
      </c>
      <c r="C10604" s="89">
        <f>LN(Table3[[#This Row],[Value]]/B10603)</f>
        <v>-1.8501566074939368E-2</v>
      </c>
      <c r="D10604" s="89"/>
      <c r="E10604" s="89"/>
      <c r="F10604" s="89">
        <f>Table3[[#This Row],[Yield]]/100*(1+F10603)</f>
        <v>0</v>
      </c>
    </row>
    <row r="10605" spans="1:6" x14ac:dyDescent="0.2">
      <c r="A10605" s="88">
        <v>11825</v>
      </c>
      <c r="B10605" s="89">
        <v>53.96</v>
      </c>
      <c r="C10605" s="89">
        <f>LN(Table3[[#This Row],[Value]]/B10604)</f>
        <v>2.7810886703721636E-2</v>
      </c>
      <c r="D10605" s="89"/>
      <c r="E10605" s="89"/>
      <c r="F10605" s="89">
        <f>Table3[[#This Row],[Yield]]/100*(1+F10604)</f>
        <v>0</v>
      </c>
    </row>
    <row r="10606" spans="1:6" x14ac:dyDescent="0.2">
      <c r="A10606" s="88">
        <v>11826</v>
      </c>
      <c r="B10606" s="89">
        <v>54.04</v>
      </c>
      <c r="C10606" s="89">
        <f>LN(Table3[[#This Row],[Value]]/B10605)</f>
        <v>1.4814817524428803E-3</v>
      </c>
      <c r="D10606" s="89"/>
      <c r="E10606" s="89"/>
      <c r="F10606" s="89">
        <f>Table3[[#This Row],[Yield]]/100*(1+F10605)</f>
        <v>0</v>
      </c>
    </row>
    <row r="10607" spans="1:6" x14ac:dyDescent="0.2">
      <c r="A10607" s="88">
        <v>11827</v>
      </c>
      <c r="B10607" s="89">
        <v>52.81</v>
      </c>
      <c r="C10607" s="89">
        <f>LN(Table3[[#This Row],[Value]]/B10606)</f>
        <v>-2.3023946373156252E-2</v>
      </c>
      <c r="D10607" s="89"/>
      <c r="E10607" s="89"/>
      <c r="F10607" s="89">
        <f>Table3[[#This Row],[Yield]]/100*(1+F10606)</f>
        <v>0</v>
      </c>
    </row>
    <row r="10608" spans="1:6" x14ac:dyDescent="0.2">
      <c r="A10608" s="88">
        <v>11828</v>
      </c>
      <c r="B10608" s="89">
        <v>53.14</v>
      </c>
      <c r="C10608" s="89">
        <f>LN(Table3[[#This Row],[Value]]/B10607)</f>
        <v>6.2293736128256633E-3</v>
      </c>
      <c r="D10608" s="89"/>
      <c r="E10608" s="89"/>
      <c r="F10608" s="89">
        <f>Table3[[#This Row],[Yield]]/100*(1+F10607)</f>
        <v>0</v>
      </c>
    </row>
    <row r="10609" spans="1:6" x14ac:dyDescent="0.2">
      <c r="A10609" s="88">
        <v>11829</v>
      </c>
      <c r="B10609" s="89">
        <v>53.31</v>
      </c>
      <c r="C10609" s="89">
        <f>LN(Table3[[#This Row],[Value]]/B10608)</f>
        <v>3.1939905030021463E-3</v>
      </c>
      <c r="D10609" s="89"/>
      <c r="E10609" s="89"/>
      <c r="F10609" s="89">
        <f>Table3[[#This Row],[Yield]]/100*(1+F10608)</f>
        <v>0</v>
      </c>
    </row>
    <row r="10610" spans="1:6" x14ac:dyDescent="0.2">
      <c r="A10610" s="88">
        <v>11830</v>
      </c>
      <c r="B10610" s="89">
        <v>53.04</v>
      </c>
      <c r="C10610" s="89">
        <f>LN(Table3[[#This Row],[Value]]/B10609)</f>
        <v>-5.0775849570626917E-3</v>
      </c>
      <c r="D10610" s="89"/>
      <c r="E10610" s="89"/>
      <c r="F10610" s="89">
        <f>Table3[[#This Row],[Yield]]/100*(1+F10609)</f>
        <v>0</v>
      </c>
    </row>
    <row r="10611" spans="1:6" x14ac:dyDescent="0.2">
      <c r="A10611" s="88">
        <v>11832</v>
      </c>
      <c r="B10611" s="89">
        <v>52.98</v>
      </c>
      <c r="C10611" s="89">
        <f>LN(Table3[[#This Row],[Value]]/B10610)</f>
        <v>-1.1318620336834176E-3</v>
      </c>
      <c r="D10611" s="89"/>
      <c r="E10611" s="89"/>
      <c r="F10611" s="89">
        <f>Table3[[#This Row],[Yield]]/100*(1+F10610)</f>
        <v>0</v>
      </c>
    </row>
    <row r="10612" spans="1:6" x14ac:dyDescent="0.2">
      <c r="A10612" s="88">
        <v>11833</v>
      </c>
      <c r="B10612" s="89">
        <v>50.85</v>
      </c>
      <c r="C10612" s="89">
        <f>LN(Table3[[#This Row],[Value]]/B10611)</f>
        <v>-4.1034361349354571E-2</v>
      </c>
      <c r="D10612" s="89"/>
      <c r="E10612" s="89"/>
      <c r="F10612" s="89">
        <f>Table3[[#This Row],[Yield]]/100*(1+F10611)</f>
        <v>0</v>
      </c>
    </row>
    <row r="10613" spans="1:6" x14ac:dyDescent="0.2">
      <c r="A10613" s="88">
        <v>11834</v>
      </c>
      <c r="B10613" s="89">
        <v>49.1</v>
      </c>
      <c r="C10613" s="89">
        <f>LN(Table3[[#This Row],[Value]]/B10612)</f>
        <v>-3.5021087694094032E-2</v>
      </c>
      <c r="D10613" s="89"/>
      <c r="E10613" s="89"/>
      <c r="F10613" s="89">
        <f>Table3[[#This Row],[Yield]]/100*(1+F10612)</f>
        <v>0</v>
      </c>
    </row>
    <row r="10614" spans="1:6" x14ac:dyDescent="0.2">
      <c r="A10614" s="88">
        <v>11835</v>
      </c>
      <c r="B10614" s="89">
        <v>49.99</v>
      </c>
      <c r="C10614" s="89">
        <f>LN(Table3[[#This Row],[Value]]/B10613)</f>
        <v>1.7963950625004107E-2</v>
      </c>
      <c r="D10614" s="89"/>
      <c r="E10614" s="89"/>
      <c r="F10614" s="89">
        <f>Table3[[#This Row],[Yield]]/100*(1+F10613)</f>
        <v>0</v>
      </c>
    </row>
    <row r="10615" spans="1:6" x14ac:dyDescent="0.2">
      <c r="A10615" s="88">
        <v>11836</v>
      </c>
      <c r="B10615" s="89">
        <v>47.47</v>
      </c>
      <c r="C10615" s="89">
        <f>LN(Table3[[#This Row],[Value]]/B10614)</f>
        <v>-5.1725052862252333E-2</v>
      </c>
      <c r="D10615" s="89"/>
      <c r="E10615" s="89"/>
      <c r="F10615" s="89">
        <f>Table3[[#This Row],[Yield]]/100*(1+F10614)</f>
        <v>0</v>
      </c>
    </row>
    <row r="10616" spans="1:6" x14ac:dyDescent="0.2">
      <c r="A10616" s="88">
        <v>11837</v>
      </c>
      <c r="B10616" s="89">
        <v>47.7</v>
      </c>
      <c r="C10616" s="89">
        <f>LN(Table3[[#This Row],[Value]]/B10615)</f>
        <v>4.8334653310689851E-3</v>
      </c>
      <c r="D10616" s="89"/>
      <c r="E10616" s="89"/>
      <c r="F10616" s="89">
        <f>Table3[[#This Row],[Yield]]/100*(1+F10615)</f>
        <v>0</v>
      </c>
    </row>
    <row r="10617" spans="1:6" x14ac:dyDescent="0.2">
      <c r="A10617" s="88">
        <v>11840</v>
      </c>
      <c r="B10617" s="89">
        <v>44.74</v>
      </c>
      <c r="C10617" s="89">
        <f>LN(Table3[[#This Row],[Value]]/B10616)</f>
        <v>-6.4063441832312051E-2</v>
      </c>
      <c r="D10617" s="89"/>
      <c r="E10617" s="89"/>
      <c r="F10617" s="89">
        <f>Table3[[#This Row],[Yield]]/100*(1+F10616)</f>
        <v>0</v>
      </c>
    </row>
    <row r="10618" spans="1:6" x14ac:dyDescent="0.2">
      <c r="A10618" s="88">
        <v>11841</v>
      </c>
      <c r="B10618" s="89">
        <v>44.93</v>
      </c>
      <c r="C10618" s="89">
        <f>LN(Table3[[#This Row],[Value]]/B10617)</f>
        <v>4.237767020084938E-3</v>
      </c>
      <c r="D10618" s="89"/>
      <c r="E10618" s="89"/>
      <c r="F10618" s="89">
        <f>Table3[[#This Row],[Yield]]/100*(1+F10617)</f>
        <v>0</v>
      </c>
    </row>
    <row r="10619" spans="1:6" x14ac:dyDescent="0.2">
      <c r="A10619" s="88">
        <v>11842</v>
      </c>
      <c r="B10619" s="89">
        <v>47.25</v>
      </c>
      <c r="C10619" s="89">
        <f>LN(Table3[[#This Row],[Value]]/B10618)</f>
        <v>5.0346930857683214E-2</v>
      </c>
      <c r="D10619" s="89"/>
      <c r="E10619" s="89"/>
      <c r="F10619" s="89">
        <f>Table3[[#This Row],[Yield]]/100*(1+F10618)</f>
        <v>0</v>
      </c>
    </row>
    <row r="10620" spans="1:6" x14ac:dyDescent="0.2">
      <c r="A10620" s="88">
        <v>11843</v>
      </c>
      <c r="B10620" s="89">
        <v>48.4</v>
      </c>
      <c r="C10620" s="89">
        <f>LN(Table3[[#This Row],[Value]]/B10619)</f>
        <v>2.4047159782834251E-2</v>
      </c>
      <c r="D10620" s="89"/>
      <c r="E10620" s="89"/>
      <c r="F10620" s="89">
        <f>Table3[[#This Row],[Yield]]/100*(1+F10619)</f>
        <v>0</v>
      </c>
    </row>
    <row r="10621" spans="1:6" x14ac:dyDescent="0.2">
      <c r="A10621" s="88">
        <v>11844</v>
      </c>
      <c r="B10621" s="89">
        <v>50.88</v>
      </c>
      <c r="C10621" s="89">
        <f>LN(Table3[[#This Row],[Value]]/B10620)</f>
        <v>4.9970105309280685E-2</v>
      </c>
      <c r="D10621" s="89"/>
      <c r="E10621" s="89"/>
      <c r="F10621" s="89">
        <f>Table3[[#This Row],[Yield]]/100*(1+F10620)</f>
        <v>0</v>
      </c>
    </row>
    <row r="10622" spans="1:6" x14ac:dyDescent="0.2">
      <c r="A10622" s="88">
        <v>11846</v>
      </c>
      <c r="B10622" s="89">
        <v>49.32</v>
      </c>
      <c r="C10622" s="89">
        <f>LN(Table3[[#This Row],[Value]]/B10621)</f>
        <v>-3.1140240735723176E-2</v>
      </c>
      <c r="D10622" s="89"/>
      <c r="E10622" s="89"/>
      <c r="F10622" s="89">
        <f>Table3[[#This Row],[Yield]]/100*(1+F10621)</f>
        <v>0</v>
      </c>
    </row>
    <row r="10623" spans="1:6" x14ac:dyDescent="0.2">
      <c r="A10623" s="88">
        <v>11847</v>
      </c>
      <c r="B10623" s="89">
        <v>47.47</v>
      </c>
      <c r="C10623" s="89">
        <f>LN(Table3[[#This Row],[Value]]/B10622)</f>
        <v>-3.8231745732916878E-2</v>
      </c>
      <c r="D10623" s="89"/>
      <c r="E10623" s="89"/>
      <c r="F10623" s="89">
        <f>Table3[[#This Row],[Yield]]/100*(1+F10622)</f>
        <v>0</v>
      </c>
    </row>
    <row r="10624" spans="1:6" x14ac:dyDescent="0.2">
      <c r="A10624" s="88">
        <v>11848</v>
      </c>
      <c r="B10624" s="89">
        <v>45.2</v>
      </c>
      <c r="C10624" s="89">
        <f>LN(Table3[[#This Row],[Value]]/B10623)</f>
        <v>-4.9000845725041098E-2</v>
      </c>
      <c r="D10624" s="89"/>
      <c r="E10624" s="89"/>
      <c r="F10624" s="89">
        <f>Table3[[#This Row],[Yield]]/100*(1+F10623)</f>
        <v>0</v>
      </c>
    </row>
    <row r="10625" spans="1:6" x14ac:dyDescent="0.2">
      <c r="A10625" s="88">
        <v>11849</v>
      </c>
      <c r="B10625" s="89">
        <v>45.32</v>
      </c>
      <c r="C10625" s="89">
        <f>LN(Table3[[#This Row],[Value]]/B10624)</f>
        <v>2.6513493216200001E-3</v>
      </c>
      <c r="D10625" s="89"/>
      <c r="E10625" s="89"/>
      <c r="F10625" s="89">
        <f>Table3[[#This Row],[Yield]]/100*(1+F10624)</f>
        <v>0</v>
      </c>
    </row>
    <row r="10626" spans="1:6" x14ac:dyDescent="0.2">
      <c r="A10626" s="88">
        <v>11850</v>
      </c>
      <c r="B10626" s="89">
        <v>48.94</v>
      </c>
      <c r="C10626" s="89">
        <f>LN(Table3[[#This Row],[Value]]/B10625)</f>
        <v>7.6846621854719938E-2</v>
      </c>
      <c r="D10626" s="89"/>
      <c r="E10626" s="89"/>
      <c r="F10626" s="89">
        <f>Table3[[#This Row],[Yield]]/100*(1+F10625)</f>
        <v>0</v>
      </c>
    </row>
    <row r="10627" spans="1:6" x14ac:dyDescent="0.2">
      <c r="A10627" s="88">
        <v>11851</v>
      </c>
      <c r="B10627" s="89">
        <v>48.26</v>
      </c>
      <c r="C10627" s="89">
        <f>LN(Table3[[#This Row],[Value]]/B10626)</f>
        <v>-1.3991997817639885E-2</v>
      </c>
      <c r="D10627" s="89"/>
      <c r="E10627" s="89"/>
      <c r="F10627" s="89">
        <f>Table3[[#This Row],[Yield]]/100*(1+F10626)</f>
        <v>0</v>
      </c>
    </row>
    <row r="10628" spans="1:6" x14ac:dyDescent="0.2">
      <c r="A10628" s="88">
        <v>11853</v>
      </c>
      <c r="B10628" s="89">
        <v>48.11</v>
      </c>
      <c r="C10628" s="89">
        <f>LN(Table3[[#This Row],[Value]]/B10627)</f>
        <v>-3.1130044855233437E-3</v>
      </c>
      <c r="D10628" s="89"/>
      <c r="E10628" s="89"/>
      <c r="F10628" s="89">
        <f>Table3[[#This Row],[Yield]]/100*(1+F10627)</f>
        <v>0</v>
      </c>
    </row>
    <row r="10629" spans="1:6" x14ac:dyDescent="0.2">
      <c r="A10629" s="88">
        <v>11854</v>
      </c>
      <c r="B10629" s="89">
        <v>49</v>
      </c>
      <c r="C10629" s="89">
        <f>LN(Table3[[#This Row],[Value]]/B10628)</f>
        <v>1.8330242399264375E-2</v>
      </c>
      <c r="D10629" s="89"/>
      <c r="E10629" s="89"/>
      <c r="F10629" s="89">
        <f>Table3[[#This Row],[Yield]]/100*(1+F10628)</f>
        <v>0</v>
      </c>
    </row>
    <row r="10630" spans="1:6" x14ac:dyDescent="0.2">
      <c r="A10630" s="88">
        <v>11855</v>
      </c>
      <c r="B10630" s="89">
        <v>50.62</v>
      </c>
      <c r="C10630" s="89">
        <f>LN(Table3[[#This Row],[Value]]/B10629)</f>
        <v>3.2526457006351338E-2</v>
      </c>
      <c r="D10630" s="89"/>
      <c r="E10630" s="89"/>
      <c r="F10630" s="89">
        <f>Table3[[#This Row],[Yield]]/100*(1+F10629)</f>
        <v>0</v>
      </c>
    </row>
    <row r="10631" spans="1:6" x14ac:dyDescent="0.2">
      <c r="A10631" s="88">
        <v>11856</v>
      </c>
      <c r="B10631" s="89">
        <v>50.34</v>
      </c>
      <c r="C10631" s="89">
        <f>LN(Table3[[#This Row],[Value]]/B10630)</f>
        <v>-5.5467654098080837E-3</v>
      </c>
      <c r="D10631" s="89"/>
      <c r="E10631" s="89"/>
      <c r="F10631" s="89">
        <f>Table3[[#This Row],[Yield]]/100*(1+F10630)</f>
        <v>0</v>
      </c>
    </row>
    <row r="10632" spans="1:6" x14ac:dyDescent="0.2">
      <c r="A10632" s="88">
        <v>11857</v>
      </c>
      <c r="B10632" s="89">
        <v>47.56</v>
      </c>
      <c r="C10632" s="89">
        <f>LN(Table3[[#This Row],[Value]]/B10631)</f>
        <v>-5.6807917884588721E-2</v>
      </c>
      <c r="D10632" s="89"/>
      <c r="E10632" s="89"/>
      <c r="F10632" s="89">
        <f>Table3[[#This Row],[Yield]]/100*(1+F10631)</f>
        <v>0</v>
      </c>
    </row>
    <row r="10633" spans="1:6" x14ac:dyDescent="0.2">
      <c r="A10633" s="88">
        <v>11858</v>
      </c>
      <c r="B10633" s="89">
        <v>47.55</v>
      </c>
      <c r="C10633" s="89">
        <f>LN(Table3[[#This Row],[Value]]/B10632)</f>
        <v>-2.102828311818771E-4</v>
      </c>
      <c r="D10633" s="89"/>
      <c r="E10633" s="89"/>
      <c r="F10633" s="89">
        <f>Table3[[#This Row],[Yield]]/100*(1+F10632)</f>
        <v>0</v>
      </c>
    </row>
    <row r="10634" spans="1:6" x14ac:dyDescent="0.2">
      <c r="A10634" s="88">
        <v>11860</v>
      </c>
      <c r="B10634" s="89">
        <v>47.8</v>
      </c>
      <c r="C10634" s="89">
        <f>LN(Table3[[#This Row],[Value]]/B10633)</f>
        <v>5.243850506010948E-3</v>
      </c>
      <c r="D10634" s="89"/>
      <c r="E10634" s="89"/>
      <c r="F10634" s="89">
        <f>Table3[[#This Row],[Yield]]/100*(1+F10633)</f>
        <v>0</v>
      </c>
    </row>
    <row r="10635" spans="1:6" x14ac:dyDescent="0.2">
      <c r="A10635" s="88">
        <v>11861</v>
      </c>
      <c r="B10635" s="89">
        <v>46.58</v>
      </c>
      <c r="C10635" s="89">
        <f>LN(Table3[[#This Row],[Value]]/B10634)</f>
        <v>-2.5854375041215374E-2</v>
      </c>
      <c r="D10635" s="89"/>
      <c r="E10635" s="89"/>
      <c r="F10635" s="89">
        <f>Table3[[#This Row],[Yield]]/100*(1+F10634)</f>
        <v>0</v>
      </c>
    </row>
    <row r="10636" spans="1:6" x14ac:dyDescent="0.2">
      <c r="A10636" s="88">
        <v>11862</v>
      </c>
      <c r="B10636" s="89">
        <v>46.27</v>
      </c>
      <c r="C10636" s="89">
        <f>LN(Table3[[#This Row],[Value]]/B10635)</f>
        <v>-6.6774615372865781E-3</v>
      </c>
      <c r="D10636" s="89"/>
      <c r="E10636" s="89"/>
      <c r="F10636" s="89">
        <f>Table3[[#This Row],[Yield]]/100*(1+F10635)</f>
        <v>0</v>
      </c>
    </row>
    <row r="10637" spans="1:6" x14ac:dyDescent="0.2">
      <c r="A10637" s="88">
        <v>11863</v>
      </c>
      <c r="B10637" s="89">
        <v>46.83</v>
      </c>
      <c r="C10637" s="89">
        <f>LN(Table3[[#This Row],[Value]]/B10636)</f>
        <v>1.2030220276542061E-2</v>
      </c>
      <c r="D10637" s="89"/>
      <c r="E10637" s="89"/>
      <c r="F10637" s="89">
        <f>Table3[[#This Row],[Yield]]/100*(1+F10636)</f>
        <v>0</v>
      </c>
    </row>
    <row r="10638" spans="1:6" x14ac:dyDescent="0.2">
      <c r="A10638" s="88">
        <v>11864</v>
      </c>
      <c r="B10638" s="89">
        <v>44.84</v>
      </c>
      <c r="C10638" s="89">
        <f>LN(Table3[[#This Row],[Value]]/B10637)</f>
        <v>-4.3423424991491114E-2</v>
      </c>
      <c r="D10638" s="89"/>
      <c r="E10638" s="89"/>
      <c r="F10638" s="89">
        <f>Table3[[#This Row],[Yield]]/100*(1+F10637)</f>
        <v>0</v>
      </c>
    </row>
    <row r="10639" spans="1:6" x14ac:dyDescent="0.2">
      <c r="A10639" s="88">
        <v>11865</v>
      </c>
      <c r="B10639" s="89">
        <v>44.76</v>
      </c>
      <c r="C10639" s="89">
        <f>LN(Table3[[#This Row],[Value]]/B10638)</f>
        <v>-1.785714760234755E-3</v>
      </c>
      <c r="D10639" s="89"/>
      <c r="E10639" s="89"/>
      <c r="F10639" s="89">
        <f>Table3[[#This Row],[Yield]]/100*(1+F10638)</f>
        <v>0</v>
      </c>
    </row>
    <row r="10640" spans="1:6" x14ac:dyDescent="0.2">
      <c r="A10640" s="88">
        <v>11867</v>
      </c>
      <c r="B10640" s="89">
        <v>42.93</v>
      </c>
      <c r="C10640" s="89">
        <f>LN(Table3[[#This Row],[Value]]/B10639)</f>
        <v>-4.1744001207255223E-2</v>
      </c>
      <c r="D10640" s="89"/>
      <c r="E10640" s="89"/>
      <c r="F10640" s="89">
        <f>Table3[[#This Row],[Yield]]/100*(1+F10639)</f>
        <v>0</v>
      </c>
    </row>
    <row r="10641" spans="1:6" x14ac:dyDescent="0.2">
      <c r="A10641" s="88">
        <v>11868</v>
      </c>
      <c r="B10641" s="89">
        <v>43.18</v>
      </c>
      <c r="C10641" s="89">
        <f>LN(Table3[[#This Row],[Value]]/B10640)</f>
        <v>5.8065428501919555E-3</v>
      </c>
      <c r="D10641" s="89"/>
      <c r="E10641" s="89"/>
      <c r="F10641" s="89">
        <f>Table3[[#This Row],[Yield]]/100*(1+F10640)</f>
        <v>0</v>
      </c>
    </row>
    <row r="10642" spans="1:6" x14ac:dyDescent="0.2">
      <c r="A10642" s="88">
        <v>11869</v>
      </c>
      <c r="B10642" s="89">
        <v>43.66</v>
      </c>
      <c r="C10642" s="89">
        <f>LN(Table3[[#This Row],[Value]]/B10641)</f>
        <v>1.1054926035136432E-2</v>
      </c>
      <c r="D10642" s="89"/>
      <c r="E10642" s="89"/>
      <c r="F10642" s="89">
        <f>Table3[[#This Row],[Yield]]/100*(1+F10641)</f>
        <v>0</v>
      </c>
    </row>
    <row r="10643" spans="1:6" x14ac:dyDescent="0.2">
      <c r="A10643" s="88">
        <v>11870</v>
      </c>
      <c r="B10643" s="89">
        <v>42.84</v>
      </c>
      <c r="C10643" s="89">
        <f>LN(Table3[[#This Row],[Value]]/B10642)</f>
        <v>-1.8960105542249625E-2</v>
      </c>
      <c r="D10643" s="89"/>
      <c r="E10643" s="89"/>
      <c r="F10643" s="89">
        <f>Table3[[#This Row],[Yield]]/100*(1+F10642)</f>
        <v>0</v>
      </c>
    </row>
    <row r="10644" spans="1:6" x14ac:dyDescent="0.2">
      <c r="A10644" s="88">
        <v>11871</v>
      </c>
      <c r="B10644" s="89">
        <v>44.39</v>
      </c>
      <c r="C10644" s="89">
        <f>LN(Table3[[#This Row],[Value]]/B10643)</f>
        <v>3.5541973266395729E-2</v>
      </c>
      <c r="D10644" s="89"/>
      <c r="E10644" s="89"/>
      <c r="F10644" s="89">
        <f>Table3[[#This Row],[Yield]]/100*(1+F10643)</f>
        <v>0</v>
      </c>
    </row>
    <row r="10645" spans="1:6" x14ac:dyDescent="0.2">
      <c r="A10645" s="88">
        <v>11875</v>
      </c>
      <c r="B10645" s="89">
        <v>43.47</v>
      </c>
      <c r="C10645" s="89">
        <f>LN(Table3[[#This Row],[Value]]/B10644)</f>
        <v>-2.0943173845243249E-2</v>
      </c>
      <c r="D10645" s="89"/>
      <c r="E10645" s="89"/>
      <c r="F10645" s="89">
        <f>Table3[[#This Row],[Yield]]/100*(1+F10644)</f>
        <v>0</v>
      </c>
    </row>
    <row r="10646" spans="1:6" x14ac:dyDescent="0.2">
      <c r="A10646" s="88">
        <v>11876</v>
      </c>
      <c r="B10646" s="89">
        <v>44.08</v>
      </c>
      <c r="C10646" s="89">
        <f>LN(Table3[[#This Row],[Value]]/B10645)</f>
        <v>1.3935119843958375E-2</v>
      </c>
      <c r="D10646" s="89"/>
      <c r="E10646" s="89"/>
      <c r="F10646" s="89">
        <f>Table3[[#This Row],[Yield]]/100*(1+F10645)</f>
        <v>0</v>
      </c>
    </row>
    <row r="10647" spans="1:6" x14ac:dyDescent="0.2">
      <c r="A10647" s="88">
        <v>11877</v>
      </c>
      <c r="B10647" s="89">
        <v>41.81</v>
      </c>
      <c r="C10647" s="89">
        <f>LN(Table3[[#This Row],[Value]]/B10646)</f>
        <v>-5.2870619476185293E-2</v>
      </c>
      <c r="D10647" s="89"/>
      <c r="E10647" s="89"/>
      <c r="F10647" s="89">
        <f>Table3[[#This Row],[Yield]]/100*(1+F10646)</f>
        <v>0</v>
      </c>
    </row>
    <row r="10648" spans="1:6" x14ac:dyDescent="0.2">
      <c r="A10648" s="88">
        <v>11878</v>
      </c>
      <c r="B10648" s="89">
        <v>41.22</v>
      </c>
      <c r="C10648" s="89">
        <f>LN(Table3[[#This Row],[Value]]/B10647)</f>
        <v>-1.4211969906160749E-2</v>
      </c>
      <c r="D10648" s="89"/>
      <c r="E10648" s="89"/>
      <c r="F10648" s="89">
        <f>Table3[[#This Row],[Yield]]/100*(1+F10647)</f>
        <v>0</v>
      </c>
    </row>
    <row r="10649" spans="1:6" x14ac:dyDescent="0.2">
      <c r="A10649" s="88">
        <v>11879</v>
      </c>
      <c r="B10649" s="89">
        <v>41.63</v>
      </c>
      <c r="C10649" s="89">
        <f>LN(Table3[[#This Row],[Value]]/B10648)</f>
        <v>9.8974857445711141E-3</v>
      </c>
      <c r="D10649" s="89"/>
      <c r="E10649" s="89"/>
      <c r="F10649" s="89">
        <f>Table3[[#This Row],[Yield]]/100*(1+F10648)</f>
        <v>0</v>
      </c>
    </row>
    <row r="10650" spans="1:6" x14ac:dyDescent="0.2">
      <c r="A10650" s="88">
        <v>11881</v>
      </c>
      <c r="B10650" s="89">
        <v>42.99</v>
      </c>
      <c r="C10650" s="89">
        <f>LN(Table3[[#This Row],[Value]]/B10649)</f>
        <v>3.2146469301306005E-2</v>
      </c>
      <c r="D10650" s="89"/>
      <c r="E10650" s="89"/>
      <c r="F10650" s="89">
        <f>Table3[[#This Row],[Yield]]/100*(1+F10649)</f>
        <v>0</v>
      </c>
    </row>
    <row r="10651" spans="1:6" x14ac:dyDescent="0.2">
      <c r="A10651" s="88">
        <v>11882</v>
      </c>
      <c r="B10651" s="89">
        <v>42.68</v>
      </c>
      <c r="C10651" s="89">
        <f>LN(Table3[[#This Row],[Value]]/B10650)</f>
        <v>-7.237104074637641E-3</v>
      </c>
      <c r="D10651" s="89"/>
      <c r="E10651" s="89"/>
      <c r="F10651" s="89">
        <f>Table3[[#This Row],[Yield]]/100*(1+F10650)</f>
        <v>0</v>
      </c>
    </row>
    <row r="10652" spans="1:6" x14ac:dyDescent="0.2">
      <c r="A10652" s="88">
        <v>11883</v>
      </c>
      <c r="B10652" s="89">
        <v>44.88</v>
      </c>
      <c r="C10652" s="89">
        <f>LN(Table3[[#This Row],[Value]]/B10651)</f>
        <v>5.0261834780888297E-2</v>
      </c>
      <c r="D10652" s="89"/>
      <c r="E10652" s="89"/>
      <c r="F10652" s="89">
        <f>Table3[[#This Row],[Yield]]/100*(1+F10651)</f>
        <v>0</v>
      </c>
    </row>
    <row r="10653" spans="1:6" x14ac:dyDescent="0.2">
      <c r="A10653" s="88">
        <v>11884</v>
      </c>
      <c r="B10653" s="89">
        <v>44.34</v>
      </c>
      <c r="C10653" s="89">
        <f>LN(Table3[[#This Row],[Value]]/B10652)</f>
        <v>-1.2105057026275404E-2</v>
      </c>
      <c r="D10653" s="89"/>
      <c r="E10653" s="89"/>
      <c r="F10653" s="89">
        <f>Table3[[#This Row],[Yield]]/100*(1+F10652)</f>
        <v>0</v>
      </c>
    </row>
    <row r="10654" spans="1:6" x14ac:dyDescent="0.2">
      <c r="A10654" s="88">
        <v>11885</v>
      </c>
      <c r="B10654" s="89">
        <v>45.47</v>
      </c>
      <c r="C10654" s="89">
        <f>LN(Table3[[#This Row],[Value]]/B10653)</f>
        <v>2.5165563648753719E-2</v>
      </c>
      <c r="D10654" s="89"/>
      <c r="E10654" s="89"/>
      <c r="F10654" s="89">
        <f>Table3[[#This Row],[Yield]]/100*(1+F10653)</f>
        <v>0</v>
      </c>
    </row>
    <row r="10655" spans="1:6" x14ac:dyDescent="0.2">
      <c r="A10655" s="88">
        <v>11886</v>
      </c>
      <c r="B10655" s="89">
        <v>45.29</v>
      </c>
      <c r="C10655" s="89">
        <f>LN(Table3[[#This Row],[Value]]/B10654)</f>
        <v>-3.9665102687966953E-3</v>
      </c>
      <c r="D10655" s="89"/>
      <c r="E10655" s="89"/>
      <c r="F10655" s="89">
        <f>Table3[[#This Row],[Yield]]/100*(1+F10654)</f>
        <v>0</v>
      </c>
    </row>
    <row r="10656" spans="1:6" x14ac:dyDescent="0.2">
      <c r="A10656" s="88">
        <v>11888</v>
      </c>
      <c r="B10656" s="89">
        <v>44.07</v>
      </c>
      <c r="C10656" s="89">
        <f>LN(Table3[[#This Row],[Value]]/B10655)</f>
        <v>-2.7306978714226826E-2</v>
      </c>
      <c r="D10656" s="89"/>
      <c r="E10656" s="89"/>
      <c r="F10656" s="89">
        <f>Table3[[#This Row],[Yield]]/100*(1+F10655)</f>
        <v>0</v>
      </c>
    </row>
    <row r="10657" spans="1:6" x14ac:dyDescent="0.2">
      <c r="A10657" s="88">
        <v>11889</v>
      </c>
      <c r="B10657" s="89">
        <v>43.79</v>
      </c>
      <c r="C10657" s="89">
        <f>LN(Table3[[#This Row],[Value]]/B10656)</f>
        <v>-6.3737980405886782E-3</v>
      </c>
      <c r="D10657" s="89"/>
      <c r="E10657" s="89"/>
      <c r="F10657" s="89">
        <f>Table3[[#This Row],[Yield]]/100*(1+F10656)</f>
        <v>0</v>
      </c>
    </row>
    <row r="10658" spans="1:6" x14ac:dyDescent="0.2">
      <c r="A10658" s="88">
        <v>11890</v>
      </c>
      <c r="B10658" s="89">
        <v>45.43</v>
      </c>
      <c r="C10658" s="89">
        <f>LN(Table3[[#This Row],[Value]]/B10657)</f>
        <v>3.676719895800494E-2</v>
      </c>
      <c r="D10658" s="89"/>
      <c r="E10658" s="89"/>
      <c r="F10658" s="89">
        <f>Table3[[#This Row],[Yield]]/100*(1+F10657)</f>
        <v>0</v>
      </c>
    </row>
    <row r="10659" spans="1:6" x14ac:dyDescent="0.2">
      <c r="A10659" s="88">
        <v>11891</v>
      </c>
      <c r="B10659" s="89">
        <v>46.5</v>
      </c>
      <c r="C10659" s="89">
        <f>LN(Table3[[#This Row],[Value]]/B10658)</f>
        <v>2.3279632821998679E-2</v>
      </c>
      <c r="D10659" s="89"/>
      <c r="E10659" s="89"/>
      <c r="F10659" s="89">
        <f>Table3[[#This Row],[Yield]]/100*(1+F10658)</f>
        <v>0</v>
      </c>
    </row>
    <row r="10660" spans="1:6" x14ac:dyDescent="0.2">
      <c r="A10660" s="88">
        <v>11892</v>
      </c>
      <c r="B10660" s="89">
        <v>47.69</v>
      </c>
      <c r="C10660" s="89">
        <f>LN(Table3[[#This Row],[Value]]/B10659)</f>
        <v>2.5269419716822387E-2</v>
      </c>
      <c r="D10660" s="89"/>
      <c r="E10660" s="89"/>
      <c r="F10660" s="89">
        <f>Table3[[#This Row],[Yield]]/100*(1+F10659)</f>
        <v>0</v>
      </c>
    </row>
    <row r="10661" spans="1:6" x14ac:dyDescent="0.2">
      <c r="A10661" s="88">
        <v>11893</v>
      </c>
      <c r="B10661" s="89">
        <v>47.84</v>
      </c>
      <c r="C10661" s="89">
        <f>LN(Table3[[#This Row],[Value]]/B10660)</f>
        <v>3.1403773322433272E-3</v>
      </c>
      <c r="D10661" s="89"/>
      <c r="E10661" s="89"/>
      <c r="F10661" s="89">
        <f>Table3[[#This Row],[Yield]]/100*(1+F10660)</f>
        <v>0</v>
      </c>
    </row>
    <row r="10662" spans="1:6" x14ac:dyDescent="0.2">
      <c r="A10662" s="88">
        <v>11895</v>
      </c>
      <c r="B10662" s="89">
        <v>49.78</v>
      </c>
      <c r="C10662" s="89">
        <f>LN(Table3[[#This Row],[Value]]/B10661)</f>
        <v>3.9751187297069647E-2</v>
      </c>
      <c r="D10662" s="89"/>
      <c r="E10662" s="89"/>
      <c r="F10662" s="89">
        <f>Table3[[#This Row],[Yield]]/100*(1+F10661)</f>
        <v>0</v>
      </c>
    </row>
    <row r="10663" spans="1:6" x14ac:dyDescent="0.2">
      <c r="A10663" s="88">
        <v>11896</v>
      </c>
      <c r="B10663" s="89">
        <v>49.04</v>
      </c>
      <c r="C10663" s="89">
        <f>LN(Table3[[#This Row],[Value]]/B10662)</f>
        <v>-1.4977005311489993E-2</v>
      </c>
      <c r="D10663" s="89"/>
      <c r="E10663" s="89"/>
      <c r="F10663" s="89">
        <f>Table3[[#This Row],[Yield]]/100*(1+F10662)</f>
        <v>0</v>
      </c>
    </row>
    <row r="10664" spans="1:6" x14ac:dyDescent="0.2">
      <c r="A10664" s="88">
        <v>11897</v>
      </c>
      <c r="B10664" s="89">
        <v>51.34</v>
      </c>
      <c r="C10664" s="89">
        <f>LN(Table3[[#This Row],[Value]]/B10663)</f>
        <v>4.5833883815038411E-2</v>
      </c>
      <c r="D10664" s="89"/>
      <c r="E10664" s="89"/>
      <c r="F10664" s="89">
        <f>Table3[[#This Row],[Yield]]/100*(1+F10663)</f>
        <v>0</v>
      </c>
    </row>
    <row r="10665" spans="1:6" x14ac:dyDescent="0.2">
      <c r="A10665" s="88">
        <v>11898</v>
      </c>
      <c r="B10665" s="89">
        <v>52.61</v>
      </c>
      <c r="C10665" s="89">
        <f>LN(Table3[[#This Row],[Value]]/B10664)</f>
        <v>2.4436040299721434E-2</v>
      </c>
      <c r="D10665" s="89"/>
      <c r="E10665" s="89"/>
      <c r="F10665" s="89">
        <f>Table3[[#This Row],[Yield]]/100*(1+F10664)</f>
        <v>0</v>
      </c>
    </row>
    <row r="10666" spans="1:6" x14ac:dyDescent="0.2">
      <c r="A10666" s="88">
        <v>11899</v>
      </c>
      <c r="B10666" s="89">
        <v>53.89</v>
      </c>
      <c r="C10666" s="89">
        <f>LN(Table3[[#This Row],[Value]]/B10665)</f>
        <v>2.403871620268953E-2</v>
      </c>
      <c r="D10666" s="89"/>
      <c r="E10666" s="89"/>
      <c r="F10666" s="89">
        <f>Table3[[#This Row],[Yield]]/100*(1+F10665)</f>
        <v>0</v>
      </c>
    </row>
    <row r="10667" spans="1:6" x14ac:dyDescent="0.2">
      <c r="A10667" s="88">
        <v>11900</v>
      </c>
      <c r="B10667" s="89">
        <v>54.26</v>
      </c>
      <c r="C10667" s="89">
        <f>LN(Table3[[#This Row],[Value]]/B10666)</f>
        <v>6.8423752853802389E-3</v>
      </c>
      <c r="D10667" s="89"/>
      <c r="E10667" s="89"/>
      <c r="F10667" s="89">
        <f>Table3[[#This Row],[Yield]]/100*(1+F10666)</f>
        <v>0</v>
      </c>
    </row>
    <row r="10668" spans="1:6" x14ac:dyDescent="0.2">
      <c r="A10668" s="88">
        <v>11902</v>
      </c>
      <c r="B10668" s="89">
        <v>54.94</v>
      </c>
      <c r="C10668" s="89">
        <f>LN(Table3[[#This Row],[Value]]/B10667)</f>
        <v>1.2454373436342011E-2</v>
      </c>
      <c r="D10668" s="89"/>
      <c r="E10668" s="89"/>
      <c r="F10668" s="89">
        <f>Table3[[#This Row],[Yield]]/100*(1+F10667)</f>
        <v>0</v>
      </c>
    </row>
    <row r="10669" spans="1:6" x14ac:dyDescent="0.2">
      <c r="A10669" s="88">
        <v>11903</v>
      </c>
      <c r="B10669" s="89">
        <v>53.16</v>
      </c>
      <c r="C10669" s="89">
        <f>LN(Table3[[#This Row],[Value]]/B10668)</f>
        <v>-3.2935446822083297E-2</v>
      </c>
      <c r="D10669" s="89"/>
      <c r="E10669" s="89"/>
      <c r="F10669" s="89">
        <f>Table3[[#This Row],[Yield]]/100*(1+F10668)</f>
        <v>0</v>
      </c>
    </row>
    <row r="10670" spans="1:6" x14ac:dyDescent="0.2">
      <c r="A10670" s="88">
        <v>11904</v>
      </c>
      <c r="B10670" s="89">
        <v>58.22</v>
      </c>
      <c r="C10670" s="89">
        <f>LN(Table3[[#This Row],[Value]]/B10669)</f>
        <v>9.0922704472432614E-2</v>
      </c>
      <c r="D10670" s="89"/>
      <c r="E10670" s="89"/>
      <c r="F10670" s="89">
        <f>Table3[[#This Row],[Yield]]/100*(1+F10669)</f>
        <v>0</v>
      </c>
    </row>
    <row r="10671" spans="1:6" x14ac:dyDescent="0.2">
      <c r="A10671" s="88">
        <v>11905</v>
      </c>
      <c r="B10671" s="89">
        <v>59.63</v>
      </c>
      <c r="C10671" s="89">
        <f>LN(Table3[[#This Row],[Value]]/B10670)</f>
        <v>2.3929864817537349E-2</v>
      </c>
      <c r="D10671" s="89"/>
      <c r="E10671" s="89"/>
      <c r="F10671" s="89">
        <f>Table3[[#This Row],[Yield]]/100*(1+F10670)</f>
        <v>0</v>
      </c>
    </row>
    <row r="10672" spans="1:6" x14ac:dyDescent="0.2">
      <c r="A10672" s="88">
        <v>11906</v>
      </c>
      <c r="B10672" s="89">
        <v>62.6</v>
      </c>
      <c r="C10672" s="89">
        <f>LN(Table3[[#This Row],[Value]]/B10671)</f>
        <v>4.8606474971038302E-2</v>
      </c>
      <c r="D10672" s="89"/>
      <c r="E10672" s="89"/>
      <c r="F10672" s="89">
        <f>Table3[[#This Row],[Yield]]/100*(1+F10671)</f>
        <v>0</v>
      </c>
    </row>
    <row r="10673" spans="1:6" x14ac:dyDescent="0.2">
      <c r="A10673" s="88">
        <v>11907</v>
      </c>
      <c r="B10673" s="89">
        <v>66.56</v>
      </c>
      <c r="C10673" s="89">
        <f>LN(Table3[[#This Row],[Value]]/B10672)</f>
        <v>6.1338518406900314E-2</v>
      </c>
      <c r="D10673" s="89"/>
      <c r="E10673" s="89"/>
      <c r="F10673" s="89">
        <f>Table3[[#This Row],[Yield]]/100*(1+F10672)</f>
        <v>0</v>
      </c>
    </row>
    <row r="10674" spans="1:6" x14ac:dyDescent="0.2">
      <c r="A10674" s="88">
        <v>11909</v>
      </c>
      <c r="B10674" s="89">
        <v>67.709999999999994</v>
      </c>
      <c r="C10674" s="89">
        <f>LN(Table3[[#This Row],[Value]]/B10673)</f>
        <v>1.7130082984600798E-2</v>
      </c>
      <c r="D10674" s="89"/>
      <c r="E10674" s="89"/>
      <c r="F10674" s="89">
        <f>Table3[[#This Row],[Yield]]/100*(1+F10673)</f>
        <v>0</v>
      </c>
    </row>
    <row r="10675" spans="1:6" x14ac:dyDescent="0.2">
      <c r="A10675" s="88">
        <v>11910</v>
      </c>
      <c r="B10675" s="89">
        <v>67.08</v>
      </c>
      <c r="C10675" s="89">
        <f>LN(Table3[[#This Row],[Value]]/B10674)</f>
        <v>-9.3479425425457945E-3</v>
      </c>
      <c r="D10675" s="89"/>
      <c r="E10675" s="89"/>
      <c r="F10675" s="89">
        <f>Table3[[#This Row],[Yield]]/100*(1+F10674)</f>
        <v>0</v>
      </c>
    </row>
    <row r="10676" spans="1:6" x14ac:dyDescent="0.2">
      <c r="A10676" s="88">
        <v>11911</v>
      </c>
      <c r="B10676" s="89">
        <v>69.39</v>
      </c>
      <c r="C10676" s="89">
        <f>LN(Table3[[#This Row],[Value]]/B10675)</f>
        <v>3.3856827956449377E-2</v>
      </c>
      <c r="D10676" s="89"/>
      <c r="E10676" s="89"/>
      <c r="F10676" s="89">
        <f>Table3[[#This Row],[Yield]]/100*(1+F10675)</f>
        <v>0</v>
      </c>
    </row>
    <row r="10677" spans="1:6" x14ac:dyDescent="0.2">
      <c r="A10677" s="88">
        <v>11912</v>
      </c>
      <c r="B10677" s="89">
        <v>68.900000000000006</v>
      </c>
      <c r="C10677" s="89">
        <f>LN(Table3[[#This Row],[Value]]/B10676)</f>
        <v>-7.0865868918445181E-3</v>
      </c>
      <c r="D10677" s="89"/>
      <c r="E10677" s="89"/>
      <c r="F10677" s="89">
        <f>Table3[[#This Row],[Yield]]/100*(1+F10676)</f>
        <v>0</v>
      </c>
    </row>
    <row r="10678" spans="1:6" x14ac:dyDescent="0.2">
      <c r="A10678" s="88">
        <v>11913</v>
      </c>
      <c r="B10678" s="89">
        <v>63.11</v>
      </c>
      <c r="C10678" s="89">
        <f>LN(Table3[[#This Row],[Value]]/B10677)</f>
        <v>-8.7776942423464871E-2</v>
      </c>
      <c r="D10678" s="89"/>
      <c r="E10678" s="89"/>
      <c r="F10678" s="89">
        <f>Table3[[#This Row],[Yield]]/100*(1+F10677)</f>
        <v>0</v>
      </c>
    </row>
    <row r="10679" spans="1:6" x14ac:dyDescent="0.2">
      <c r="A10679" s="88">
        <v>11914</v>
      </c>
      <c r="B10679" s="89">
        <v>63.19</v>
      </c>
      <c r="C10679" s="89">
        <f>LN(Table3[[#This Row],[Value]]/B10678)</f>
        <v>1.2668251892156896E-3</v>
      </c>
      <c r="D10679" s="89"/>
      <c r="E10679" s="89"/>
      <c r="F10679" s="89">
        <f>Table3[[#This Row],[Yield]]/100*(1+F10678)</f>
        <v>0</v>
      </c>
    </row>
    <row r="10680" spans="1:6" x14ac:dyDescent="0.2">
      <c r="A10680" s="88">
        <v>11916</v>
      </c>
      <c r="B10680" s="89">
        <v>66.510000000000005</v>
      </c>
      <c r="C10680" s="89">
        <f>LN(Table3[[#This Row],[Value]]/B10679)</f>
        <v>5.1206251510966028E-2</v>
      </c>
      <c r="D10680" s="89"/>
      <c r="E10680" s="89"/>
      <c r="F10680" s="89">
        <f>Table3[[#This Row],[Yield]]/100*(1+F10679)</f>
        <v>0</v>
      </c>
    </row>
    <row r="10681" spans="1:6" x14ac:dyDescent="0.2">
      <c r="A10681" s="88">
        <v>11917</v>
      </c>
      <c r="B10681" s="89">
        <v>68.91</v>
      </c>
      <c r="C10681" s="89">
        <f>LN(Table3[[#This Row],[Value]]/B10680)</f>
        <v>3.5448993072786761E-2</v>
      </c>
      <c r="D10681" s="89"/>
      <c r="E10681" s="89"/>
      <c r="F10681" s="89">
        <f>Table3[[#This Row],[Yield]]/100*(1+F10680)</f>
        <v>0</v>
      </c>
    </row>
    <row r="10682" spans="1:6" x14ac:dyDescent="0.2">
      <c r="A10682" s="88">
        <v>11918</v>
      </c>
      <c r="B10682" s="89">
        <v>67.5</v>
      </c>
      <c r="C10682" s="89">
        <f>LN(Table3[[#This Row],[Value]]/B10681)</f>
        <v>-2.0673707490632399E-2</v>
      </c>
      <c r="D10682" s="89"/>
      <c r="E10682" s="89"/>
      <c r="F10682" s="89">
        <f>Table3[[#This Row],[Yield]]/100*(1+F10681)</f>
        <v>0</v>
      </c>
    </row>
    <row r="10683" spans="1:6" x14ac:dyDescent="0.2">
      <c r="A10683" s="88">
        <v>11919</v>
      </c>
      <c r="B10683" s="89">
        <v>67.930000000000007</v>
      </c>
      <c r="C10683" s="89">
        <f>LN(Table3[[#This Row],[Value]]/B10682)</f>
        <v>6.3501653247266324E-3</v>
      </c>
      <c r="D10683" s="89"/>
      <c r="E10683" s="89"/>
      <c r="F10683" s="89">
        <f>Table3[[#This Row],[Yield]]/100*(1+F10682)</f>
        <v>0</v>
      </c>
    </row>
    <row r="10684" spans="1:6" x14ac:dyDescent="0.2">
      <c r="A10684" s="88">
        <v>11920</v>
      </c>
      <c r="B10684" s="89">
        <v>66.84</v>
      </c>
      <c r="C10684" s="89">
        <f>LN(Table3[[#This Row],[Value]]/B10683)</f>
        <v>-1.6176059476017603E-2</v>
      </c>
      <c r="D10684" s="89"/>
      <c r="E10684" s="89"/>
      <c r="F10684" s="89">
        <f>Table3[[#This Row],[Yield]]/100*(1+F10683)</f>
        <v>0</v>
      </c>
    </row>
    <row r="10685" spans="1:6" x14ac:dyDescent="0.2">
      <c r="A10685" s="88">
        <v>11921</v>
      </c>
      <c r="B10685" s="89">
        <v>67.180000000000007</v>
      </c>
      <c r="C10685" s="89">
        <f>LN(Table3[[#This Row],[Value]]/B10684)</f>
        <v>5.073880456953863E-3</v>
      </c>
      <c r="D10685" s="89"/>
      <c r="E10685" s="89"/>
      <c r="F10685" s="89">
        <f>Table3[[#This Row],[Yield]]/100*(1+F10684)</f>
        <v>0</v>
      </c>
    </row>
    <row r="10686" spans="1:6" x14ac:dyDescent="0.2">
      <c r="A10686" s="88">
        <v>11923</v>
      </c>
      <c r="B10686" s="89">
        <v>70.87</v>
      </c>
      <c r="C10686" s="89">
        <f>LN(Table3[[#This Row],[Value]]/B10685)</f>
        <v>5.3471628638017944E-2</v>
      </c>
      <c r="D10686" s="89"/>
      <c r="E10686" s="89"/>
      <c r="F10686" s="89">
        <f>Table3[[#This Row],[Yield]]/100*(1+F10685)</f>
        <v>0</v>
      </c>
    </row>
    <row r="10687" spans="1:6" x14ac:dyDescent="0.2">
      <c r="A10687" s="88">
        <v>11924</v>
      </c>
      <c r="B10687" s="89">
        <v>72.13</v>
      </c>
      <c r="C10687" s="89">
        <f>LN(Table3[[#This Row],[Value]]/B10686)</f>
        <v>1.7622833693416547E-2</v>
      </c>
      <c r="D10687" s="89"/>
      <c r="E10687" s="89"/>
      <c r="F10687" s="89">
        <f>Table3[[#This Row],[Yield]]/100*(1+F10686)</f>
        <v>0</v>
      </c>
    </row>
    <row r="10688" spans="1:6" x14ac:dyDescent="0.2">
      <c r="A10688" s="88">
        <v>11925</v>
      </c>
      <c r="B10688" s="89">
        <v>73.55</v>
      </c>
      <c r="C10688" s="89">
        <f>LN(Table3[[#This Row],[Value]]/B10687)</f>
        <v>1.9495400531865305E-2</v>
      </c>
      <c r="D10688" s="89"/>
      <c r="E10688" s="89"/>
      <c r="F10688" s="89">
        <f>Table3[[#This Row],[Yield]]/100*(1+F10687)</f>
        <v>0</v>
      </c>
    </row>
    <row r="10689" spans="1:6" x14ac:dyDescent="0.2">
      <c r="A10689" s="88">
        <v>11926</v>
      </c>
      <c r="B10689" s="89">
        <v>73.31</v>
      </c>
      <c r="C10689" s="89">
        <f>LN(Table3[[#This Row],[Value]]/B10688)</f>
        <v>-3.268421811951291E-3</v>
      </c>
      <c r="D10689" s="89"/>
      <c r="E10689" s="89"/>
      <c r="F10689" s="89">
        <f>Table3[[#This Row],[Yield]]/100*(1+F10688)</f>
        <v>0</v>
      </c>
    </row>
    <row r="10690" spans="1:6" x14ac:dyDescent="0.2">
      <c r="A10690" s="88">
        <v>11927</v>
      </c>
      <c r="B10690" s="89">
        <v>74.430000000000007</v>
      </c>
      <c r="C10690" s="89">
        <f>LN(Table3[[#This Row],[Value]]/B10689)</f>
        <v>1.5162061136324251E-2</v>
      </c>
      <c r="D10690" s="89"/>
      <c r="E10690" s="89"/>
      <c r="F10690" s="89">
        <f>Table3[[#This Row],[Yield]]/100*(1+F10689)</f>
        <v>0</v>
      </c>
    </row>
    <row r="10691" spans="1:6" x14ac:dyDescent="0.2">
      <c r="A10691" s="88">
        <v>11928</v>
      </c>
      <c r="B10691" s="89">
        <v>75.61</v>
      </c>
      <c r="C10691" s="89">
        <f>LN(Table3[[#This Row],[Value]]/B10690)</f>
        <v>1.5729463198359116E-2</v>
      </c>
      <c r="D10691" s="89"/>
      <c r="E10691" s="89"/>
      <c r="F10691" s="89">
        <f>Table3[[#This Row],[Yield]]/100*(1+F10690)</f>
        <v>0</v>
      </c>
    </row>
    <row r="10692" spans="1:6" x14ac:dyDescent="0.2">
      <c r="A10692" s="88">
        <v>11930</v>
      </c>
      <c r="B10692" s="89">
        <v>75.22</v>
      </c>
      <c r="C10692" s="89">
        <f>LN(Table3[[#This Row],[Value]]/B10691)</f>
        <v>-5.1713965279882026E-3</v>
      </c>
      <c r="D10692" s="89"/>
      <c r="E10692" s="89"/>
      <c r="F10692" s="89">
        <f>Table3[[#This Row],[Yield]]/100*(1+F10691)</f>
        <v>0</v>
      </c>
    </row>
    <row r="10693" spans="1:6" x14ac:dyDescent="0.2">
      <c r="A10693" s="88">
        <v>11931</v>
      </c>
      <c r="B10693" s="89">
        <v>74.3</v>
      </c>
      <c r="C10693" s="89">
        <f>LN(Table3[[#This Row],[Value]]/B10692)</f>
        <v>-1.2306201318476874E-2</v>
      </c>
      <c r="D10693" s="89"/>
      <c r="E10693" s="89"/>
      <c r="F10693" s="89">
        <f>Table3[[#This Row],[Yield]]/100*(1+F10692)</f>
        <v>0</v>
      </c>
    </row>
    <row r="10694" spans="1:6" x14ac:dyDescent="0.2">
      <c r="A10694" s="88">
        <v>11932</v>
      </c>
      <c r="B10694" s="89">
        <v>73.16</v>
      </c>
      <c r="C10694" s="89">
        <f>LN(Table3[[#This Row],[Value]]/B10693)</f>
        <v>-1.5462128201048524E-2</v>
      </c>
      <c r="D10694" s="89"/>
      <c r="E10694" s="89"/>
      <c r="F10694" s="89">
        <f>Table3[[#This Row],[Yield]]/100*(1+F10693)</f>
        <v>0</v>
      </c>
    </row>
    <row r="10695" spans="1:6" x14ac:dyDescent="0.2">
      <c r="A10695" s="88">
        <v>11933</v>
      </c>
      <c r="B10695" s="89">
        <v>73.67</v>
      </c>
      <c r="C10695" s="89">
        <f>LN(Table3[[#This Row],[Value]]/B10694)</f>
        <v>6.9468371720572365E-3</v>
      </c>
      <c r="D10695" s="89"/>
      <c r="E10695" s="89"/>
      <c r="F10695" s="89">
        <f>Table3[[#This Row],[Yield]]/100*(1+F10694)</f>
        <v>0</v>
      </c>
    </row>
    <row r="10696" spans="1:6" x14ac:dyDescent="0.2">
      <c r="A10696" s="88">
        <v>11934</v>
      </c>
      <c r="B10696" s="89">
        <v>76.77</v>
      </c>
      <c r="C10696" s="89">
        <f>LN(Table3[[#This Row],[Value]]/B10695)</f>
        <v>4.1218278145084788E-2</v>
      </c>
      <c r="D10696" s="89"/>
      <c r="E10696" s="89"/>
      <c r="F10696" s="89">
        <f>Table3[[#This Row],[Yield]]/100*(1+F10695)</f>
        <v>0</v>
      </c>
    </row>
    <row r="10697" spans="1:6" x14ac:dyDescent="0.2">
      <c r="A10697" s="88">
        <v>11935</v>
      </c>
      <c r="B10697" s="89">
        <v>78.33</v>
      </c>
      <c r="C10697" s="89">
        <f>LN(Table3[[#This Row],[Value]]/B10696)</f>
        <v>2.011673253933996E-2</v>
      </c>
      <c r="D10697" s="89"/>
      <c r="E10697" s="89"/>
      <c r="F10697" s="89">
        <f>Table3[[#This Row],[Yield]]/100*(1+F10696)</f>
        <v>0</v>
      </c>
    </row>
    <row r="10698" spans="1:6" x14ac:dyDescent="0.2">
      <c r="A10698" s="88">
        <v>11938</v>
      </c>
      <c r="B10698" s="89">
        <v>77.28</v>
      </c>
      <c r="C10698" s="89">
        <f>LN(Table3[[#This Row],[Value]]/B10697)</f>
        <v>-1.3495481474884621E-2</v>
      </c>
      <c r="D10698" s="89"/>
      <c r="E10698" s="89"/>
      <c r="F10698" s="89">
        <f>Table3[[#This Row],[Yield]]/100*(1+F10697)</f>
        <v>0</v>
      </c>
    </row>
    <row r="10699" spans="1:6" x14ac:dyDescent="0.2">
      <c r="A10699" s="88">
        <v>11939</v>
      </c>
      <c r="B10699" s="89">
        <v>79.930000000000007</v>
      </c>
      <c r="C10699" s="89">
        <f>LN(Table3[[#This Row],[Value]]/B10698)</f>
        <v>3.3716061733665197E-2</v>
      </c>
      <c r="D10699" s="89"/>
      <c r="E10699" s="89"/>
      <c r="F10699" s="89">
        <f>Table3[[#This Row],[Yield]]/100*(1+F10698)</f>
        <v>0</v>
      </c>
    </row>
    <row r="10700" spans="1:6" x14ac:dyDescent="0.2">
      <c r="A10700" s="88">
        <v>11940</v>
      </c>
      <c r="B10700" s="89">
        <v>77.489999999999995</v>
      </c>
      <c r="C10700" s="89">
        <f>LN(Table3[[#This Row],[Value]]/B10699)</f>
        <v>-3.1002355862069047E-2</v>
      </c>
      <c r="D10700" s="89"/>
      <c r="E10700" s="89"/>
      <c r="F10700" s="89">
        <f>Table3[[#This Row],[Yield]]/100*(1+F10699)</f>
        <v>0</v>
      </c>
    </row>
    <row r="10701" spans="1:6" x14ac:dyDescent="0.2">
      <c r="A10701" s="88">
        <v>11941</v>
      </c>
      <c r="B10701" s="89">
        <v>76.19</v>
      </c>
      <c r="C10701" s="89">
        <f>LN(Table3[[#This Row],[Value]]/B10700)</f>
        <v>-1.6918675290940523E-2</v>
      </c>
      <c r="D10701" s="89"/>
      <c r="E10701" s="89"/>
      <c r="F10701" s="89">
        <f>Table3[[#This Row],[Yield]]/100*(1+F10700)</f>
        <v>0</v>
      </c>
    </row>
    <row r="10702" spans="1:6" x14ac:dyDescent="0.2">
      <c r="A10702" s="88">
        <v>11942</v>
      </c>
      <c r="B10702" s="89">
        <v>76.540000000000006</v>
      </c>
      <c r="C10702" s="89">
        <f>LN(Table3[[#This Row],[Value]]/B10701)</f>
        <v>4.5832595126379721E-3</v>
      </c>
      <c r="D10702" s="89"/>
      <c r="E10702" s="89"/>
      <c r="F10702" s="89">
        <f>Table3[[#This Row],[Yield]]/100*(1+F10701)</f>
        <v>0</v>
      </c>
    </row>
    <row r="10703" spans="1:6" x14ac:dyDescent="0.2">
      <c r="A10703" s="88">
        <v>11944</v>
      </c>
      <c r="B10703" s="89">
        <v>72.33</v>
      </c>
      <c r="C10703" s="89">
        <f>LN(Table3[[#This Row],[Value]]/B10702)</f>
        <v>-5.6574499136366876E-2</v>
      </c>
      <c r="D10703" s="89"/>
      <c r="E10703" s="89"/>
      <c r="F10703" s="89">
        <f>Table3[[#This Row],[Yield]]/100*(1+F10702)</f>
        <v>0</v>
      </c>
    </row>
    <row r="10704" spans="1:6" x14ac:dyDescent="0.2">
      <c r="A10704" s="88">
        <v>11945</v>
      </c>
      <c r="B10704" s="89">
        <v>69.849999999999994</v>
      </c>
      <c r="C10704" s="89">
        <f>LN(Table3[[#This Row],[Value]]/B10703)</f>
        <v>-3.4888895158218608E-2</v>
      </c>
      <c r="D10704" s="89"/>
      <c r="E10704" s="89"/>
      <c r="F10704" s="89">
        <f>Table3[[#This Row],[Yield]]/100*(1+F10703)</f>
        <v>0</v>
      </c>
    </row>
    <row r="10705" spans="1:6" x14ac:dyDescent="0.2">
      <c r="A10705" s="88">
        <v>11946</v>
      </c>
      <c r="B10705" s="89">
        <v>65.88</v>
      </c>
      <c r="C10705" s="89">
        <f>LN(Table3[[#This Row],[Value]]/B10704)</f>
        <v>-5.8515180393531249E-2</v>
      </c>
      <c r="D10705" s="89"/>
      <c r="E10705" s="89"/>
      <c r="F10705" s="89">
        <f>Table3[[#This Row],[Yield]]/100*(1+F10704)</f>
        <v>0</v>
      </c>
    </row>
    <row r="10706" spans="1:6" x14ac:dyDescent="0.2">
      <c r="A10706" s="88">
        <v>11947</v>
      </c>
      <c r="B10706" s="89">
        <v>67.94</v>
      </c>
      <c r="C10706" s="89">
        <f>LN(Table3[[#This Row],[Value]]/B10705)</f>
        <v>3.0790057422998306E-2</v>
      </c>
      <c r="D10706" s="89"/>
      <c r="E10706" s="89"/>
      <c r="F10706" s="89">
        <f>Table3[[#This Row],[Yield]]/100*(1+F10705)</f>
        <v>0</v>
      </c>
    </row>
    <row r="10707" spans="1:6" x14ac:dyDescent="0.2">
      <c r="A10707" s="88">
        <v>11948</v>
      </c>
      <c r="B10707" s="89">
        <v>67.099999999999994</v>
      </c>
      <c r="C10707" s="89">
        <f>LN(Table3[[#This Row],[Value]]/B10706)</f>
        <v>-1.2440918754801756E-2</v>
      </c>
      <c r="D10707" s="89"/>
      <c r="E10707" s="89"/>
      <c r="F10707" s="89">
        <f>Table3[[#This Row],[Yield]]/100*(1+F10706)</f>
        <v>0</v>
      </c>
    </row>
    <row r="10708" spans="1:6" x14ac:dyDescent="0.2">
      <c r="A10708" s="88">
        <v>11949</v>
      </c>
      <c r="B10708" s="89">
        <v>66.44</v>
      </c>
      <c r="C10708" s="89">
        <f>LN(Table3[[#This Row],[Value]]/B10707)</f>
        <v>-9.8847592325419734E-3</v>
      </c>
      <c r="D10708" s="89"/>
      <c r="E10708" s="89"/>
      <c r="F10708" s="89">
        <f>Table3[[#This Row],[Yield]]/100*(1+F10707)</f>
        <v>0</v>
      </c>
    </row>
    <row r="10709" spans="1:6" x14ac:dyDescent="0.2">
      <c r="A10709" s="88">
        <v>11951</v>
      </c>
      <c r="B10709" s="89">
        <v>65.06</v>
      </c>
      <c r="C10709" s="89">
        <f>LN(Table3[[#This Row],[Value]]/B10708)</f>
        <v>-2.0989363699888661E-2</v>
      </c>
      <c r="D10709" s="89"/>
      <c r="E10709" s="89"/>
      <c r="F10709" s="89">
        <f>Table3[[#This Row],[Yield]]/100*(1+F10708)</f>
        <v>0</v>
      </c>
    </row>
    <row r="10710" spans="1:6" x14ac:dyDescent="0.2">
      <c r="A10710" s="88">
        <v>11952</v>
      </c>
      <c r="B10710" s="89">
        <v>67.489999999999995</v>
      </c>
      <c r="C10710" s="89">
        <f>LN(Table3[[#This Row],[Value]]/B10709)</f>
        <v>3.6669517710109539E-2</v>
      </c>
      <c r="D10710" s="89"/>
      <c r="E10710" s="89"/>
      <c r="F10710" s="89">
        <f>Table3[[#This Row],[Yield]]/100*(1+F10709)</f>
        <v>0</v>
      </c>
    </row>
    <row r="10711" spans="1:6" x14ac:dyDescent="0.2">
      <c r="A10711" s="88">
        <v>11953</v>
      </c>
      <c r="B10711" s="89">
        <v>75.16</v>
      </c>
      <c r="C10711" s="89">
        <f>LN(Table3[[#This Row],[Value]]/B10710)</f>
        <v>0.10763973578994956</v>
      </c>
      <c r="D10711" s="89"/>
      <c r="E10711" s="89"/>
      <c r="F10711" s="89">
        <f>Table3[[#This Row],[Yield]]/100*(1+F10710)</f>
        <v>0</v>
      </c>
    </row>
    <row r="10712" spans="1:6" x14ac:dyDescent="0.2">
      <c r="A10712" s="88">
        <v>11954</v>
      </c>
      <c r="B10712" s="89">
        <v>72.709999999999994</v>
      </c>
      <c r="C10712" s="89">
        <f>LN(Table3[[#This Row],[Value]]/B10711)</f>
        <v>-3.3140247883299098E-2</v>
      </c>
      <c r="D10712" s="89"/>
      <c r="E10712" s="89"/>
      <c r="F10712" s="89">
        <f>Table3[[#This Row],[Yield]]/100*(1+F10711)</f>
        <v>0</v>
      </c>
    </row>
    <row r="10713" spans="1:6" x14ac:dyDescent="0.2">
      <c r="A10713" s="88">
        <v>11955</v>
      </c>
      <c r="B10713" s="89">
        <v>73.92</v>
      </c>
      <c r="C10713" s="89">
        <f>LN(Table3[[#This Row],[Value]]/B10712)</f>
        <v>1.6504500671463418E-2</v>
      </c>
      <c r="D10713" s="89"/>
      <c r="E10713" s="89"/>
      <c r="F10713" s="89">
        <f>Table3[[#This Row],[Yield]]/100*(1+F10712)</f>
        <v>0</v>
      </c>
    </row>
    <row r="10714" spans="1:6" x14ac:dyDescent="0.2">
      <c r="A10714" s="88">
        <v>11956</v>
      </c>
      <c r="B10714" s="89">
        <v>74.83</v>
      </c>
      <c r="C10714" s="89">
        <f>LN(Table3[[#This Row],[Value]]/B10713)</f>
        <v>1.223544675883835E-2</v>
      </c>
      <c r="D10714" s="89"/>
      <c r="E10714" s="89"/>
      <c r="F10714" s="89">
        <f>Table3[[#This Row],[Yield]]/100*(1+F10713)</f>
        <v>0</v>
      </c>
    </row>
    <row r="10715" spans="1:6" x14ac:dyDescent="0.2">
      <c r="A10715" s="88">
        <v>11958</v>
      </c>
      <c r="B10715" s="89">
        <v>71.06</v>
      </c>
      <c r="C10715" s="89">
        <f>LN(Table3[[#This Row],[Value]]/B10714)</f>
        <v>-5.1694283499386109E-2</v>
      </c>
      <c r="D10715" s="89"/>
      <c r="E10715" s="89"/>
      <c r="F10715" s="89">
        <f>Table3[[#This Row],[Yield]]/100*(1+F10714)</f>
        <v>0</v>
      </c>
    </row>
    <row r="10716" spans="1:6" x14ac:dyDescent="0.2">
      <c r="A10716" s="88">
        <v>11959</v>
      </c>
      <c r="B10716" s="89">
        <v>71.489999999999995</v>
      </c>
      <c r="C10716" s="89">
        <f>LN(Table3[[#This Row],[Value]]/B10715)</f>
        <v>6.0329891858794098E-3</v>
      </c>
      <c r="D10716" s="89"/>
      <c r="E10716" s="89"/>
      <c r="F10716" s="89">
        <f>Table3[[#This Row],[Yield]]/100*(1+F10715)</f>
        <v>0</v>
      </c>
    </row>
    <row r="10717" spans="1:6" x14ac:dyDescent="0.2">
      <c r="A10717" s="88">
        <v>11960</v>
      </c>
      <c r="B10717" s="89">
        <v>73.52</v>
      </c>
      <c r="C10717" s="89">
        <f>LN(Table3[[#This Row],[Value]]/B10716)</f>
        <v>2.7999898268671206E-2</v>
      </c>
      <c r="D10717" s="89"/>
      <c r="E10717" s="89"/>
      <c r="F10717" s="89">
        <f>Table3[[#This Row],[Yield]]/100*(1+F10716)</f>
        <v>0</v>
      </c>
    </row>
    <row r="10718" spans="1:6" x14ac:dyDescent="0.2">
      <c r="A10718" s="88">
        <v>11961</v>
      </c>
      <c r="B10718" s="89">
        <v>71.53</v>
      </c>
      <c r="C10718" s="89">
        <f>LN(Table3[[#This Row],[Value]]/B10717)</f>
        <v>-2.7440535927139079E-2</v>
      </c>
      <c r="D10718" s="89"/>
      <c r="E10718" s="89"/>
      <c r="F10718" s="89">
        <f>Table3[[#This Row],[Yield]]/100*(1+F10717)</f>
        <v>0</v>
      </c>
    </row>
    <row r="10719" spans="1:6" x14ac:dyDescent="0.2">
      <c r="A10719" s="88">
        <v>11962</v>
      </c>
      <c r="B10719" s="89">
        <v>71.56</v>
      </c>
      <c r="C10719" s="89">
        <f>LN(Table3[[#This Row],[Value]]/B10718)</f>
        <v>4.1931652022593989E-4</v>
      </c>
      <c r="D10719" s="89"/>
      <c r="E10719" s="89"/>
      <c r="F10719" s="89">
        <f>Table3[[#This Row],[Yield]]/100*(1+F10718)</f>
        <v>0</v>
      </c>
    </row>
    <row r="10720" spans="1:6" x14ac:dyDescent="0.2">
      <c r="A10720" s="88">
        <v>11963</v>
      </c>
      <c r="B10720" s="89">
        <v>72.09</v>
      </c>
      <c r="C10720" s="89">
        <f>LN(Table3[[#This Row],[Value]]/B10719)</f>
        <v>7.3790797759688016E-3</v>
      </c>
      <c r="D10720" s="89"/>
      <c r="E10720" s="89"/>
      <c r="F10720" s="89">
        <f>Table3[[#This Row],[Yield]]/100*(1+F10719)</f>
        <v>0</v>
      </c>
    </row>
    <row r="10721" spans="1:6" x14ac:dyDescent="0.2">
      <c r="A10721" s="88">
        <v>11965</v>
      </c>
      <c r="B10721" s="89">
        <v>71.209999999999994</v>
      </c>
      <c r="C10721" s="89">
        <f>LN(Table3[[#This Row],[Value]]/B10720)</f>
        <v>-1.2282080422453925E-2</v>
      </c>
      <c r="D10721" s="89"/>
      <c r="E10721" s="89"/>
      <c r="F10721" s="89">
        <f>Table3[[#This Row],[Yield]]/100*(1+F10720)</f>
        <v>0</v>
      </c>
    </row>
    <row r="10722" spans="1:6" x14ac:dyDescent="0.2">
      <c r="A10722" s="88">
        <v>11966</v>
      </c>
      <c r="B10722" s="89">
        <v>71.16</v>
      </c>
      <c r="C10722" s="89">
        <f>LN(Table3[[#This Row],[Value]]/B10721)</f>
        <v>-7.0239519639895295E-4</v>
      </c>
      <c r="D10722" s="89"/>
      <c r="E10722" s="89"/>
      <c r="F10722" s="89">
        <f>Table3[[#This Row],[Yield]]/100*(1+F10721)</f>
        <v>0</v>
      </c>
    </row>
    <row r="10723" spans="1:6" x14ac:dyDescent="0.2">
      <c r="A10723" s="88">
        <v>11967</v>
      </c>
      <c r="B10723" s="89">
        <v>66.069999999999993</v>
      </c>
      <c r="C10723" s="89">
        <f>LN(Table3[[#This Row],[Value]]/B10722)</f>
        <v>-7.4216076755840091E-2</v>
      </c>
      <c r="D10723" s="89"/>
      <c r="E10723" s="89"/>
      <c r="F10723" s="89">
        <f>Table3[[#This Row],[Yield]]/100*(1+F10722)</f>
        <v>0</v>
      </c>
    </row>
    <row r="10724" spans="1:6" x14ac:dyDescent="0.2">
      <c r="A10724" s="88">
        <v>11968</v>
      </c>
      <c r="B10724" s="89">
        <v>66.28</v>
      </c>
      <c r="C10724" s="89">
        <f>LN(Table3[[#This Row],[Value]]/B10723)</f>
        <v>3.1734065165678949E-3</v>
      </c>
      <c r="D10724" s="89"/>
      <c r="E10724" s="89"/>
      <c r="F10724" s="89">
        <f>Table3[[#This Row],[Yield]]/100*(1+F10723)</f>
        <v>0</v>
      </c>
    </row>
    <row r="10725" spans="1:6" x14ac:dyDescent="0.2">
      <c r="A10725" s="88">
        <v>11969</v>
      </c>
      <c r="B10725" s="89">
        <v>62.67</v>
      </c>
      <c r="C10725" s="89">
        <f>LN(Table3[[#This Row],[Value]]/B10724)</f>
        <v>-5.6005328321778049E-2</v>
      </c>
      <c r="D10725" s="89"/>
      <c r="E10725" s="89"/>
      <c r="F10725" s="89">
        <f>Table3[[#This Row],[Yield]]/100*(1+F10724)</f>
        <v>0</v>
      </c>
    </row>
    <row r="10726" spans="1:6" x14ac:dyDescent="0.2">
      <c r="A10726" s="88">
        <v>11970</v>
      </c>
      <c r="B10726" s="89">
        <v>61.17</v>
      </c>
      <c r="C10726" s="89">
        <f>LN(Table3[[#This Row],[Value]]/B10725)</f>
        <v>-2.4225990982110618E-2</v>
      </c>
      <c r="D10726" s="89"/>
      <c r="E10726" s="89"/>
      <c r="F10726" s="89">
        <f>Table3[[#This Row],[Yield]]/100*(1+F10725)</f>
        <v>0</v>
      </c>
    </row>
    <row r="10727" spans="1:6" x14ac:dyDescent="0.2">
      <c r="A10727" s="88">
        <v>11972</v>
      </c>
      <c r="B10727" s="89">
        <v>58.47</v>
      </c>
      <c r="C10727" s="89">
        <f>LN(Table3[[#This Row],[Value]]/B10726)</f>
        <v>-4.5143071066894469E-2</v>
      </c>
      <c r="D10727" s="89"/>
      <c r="E10727" s="89"/>
      <c r="F10727" s="89">
        <f>Table3[[#This Row],[Yield]]/100*(1+F10726)</f>
        <v>0</v>
      </c>
    </row>
    <row r="10728" spans="1:6" x14ac:dyDescent="0.2">
      <c r="A10728" s="88">
        <v>11973</v>
      </c>
      <c r="B10728" s="89">
        <v>61.66</v>
      </c>
      <c r="C10728" s="89">
        <f>LN(Table3[[#This Row],[Value]]/B10727)</f>
        <v>5.3121620270425177E-2</v>
      </c>
      <c r="D10728" s="89"/>
      <c r="E10728" s="89"/>
      <c r="F10728" s="89">
        <f>Table3[[#This Row],[Yield]]/100*(1+F10727)</f>
        <v>0</v>
      </c>
    </row>
    <row r="10729" spans="1:6" x14ac:dyDescent="0.2">
      <c r="A10729" s="88">
        <v>11975</v>
      </c>
      <c r="B10729" s="89">
        <v>59.76</v>
      </c>
      <c r="C10729" s="89">
        <f>LN(Table3[[#This Row],[Value]]/B10728)</f>
        <v>-3.1298881633442431E-2</v>
      </c>
      <c r="D10729" s="89"/>
      <c r="E10729" s="89"/>
      <c r="F10729" s="89">
        <f>Table3[[#This Row],[Yield]]/100*(1+F10728)</f>
        <v>0</v>
      </c>
    </row>
    <row r="10730" spans="1:6" x14ac:dyDescent="0.2">
      <c r="A10730" s="88">
        <v>11976</v>
      </c>
      <c r="B10730" s="89">
        <v>63.84</v>
      </c>
      <c r="C10730" s="89">
        <f>LN(Table3[[#This Row],[Value]]/B10729)</f>
        <v>6.6043412316991637E-2</v>
      </c>
      <c r="D10730" s="89"/>
      <c r="E10730" s="89"/>
      <c r="F10730" s="89">
        <f>Table3[[#This Row],[Yield]]/100*(1+F10729)</f>
        <v>0</v>
      </c>
    </row>
    <row r="10731" spans="1:6" x14ac:dyDescent="0.2">
      <c r="A10731" s="88">
        <v>11977</v>
      </c>
      <c r="B10731" s="89">
        <v>64.22</v>
      </c>
      <c r="C10731" s="89">
        <f>LN(Table3[[#This Row],[Value]]/B10730)</f>
        <v>5.9347355198145265E-3</v>
      </c>
      <c r="D10731" s="89"/>
      <c r="E10731" s="89"/>
      <c r="F10731" s="89">
        <f>Table3[[#This Row],[Yield]]/100*(1+F10730)</f>
        <v>0</v>
      </c>
    </row>
    <row r="10732" spans="1:6" x14ac:dyDescent="0.2">
      <c r="A10732" s="88">
        <v>11979</v>
      </c>
      <c r="B10732" s="89">
        <v>62.69</v>
      </c>
      <c r="C10732" s="89">
        <f>LN(Table3[[#This Row],[Value]]/B10731)</f>
        <v>-2.4112743375490703E-2</v>
      </c>
      <c r="D10732" s="89"/>
      <c r="E10732" s="89"/>
      <c r="F10732" s="89">
        <f>Table3[[#This Row],[Yield]]/100*(1+F10731)</f>
        <v>0</v>
      </c>
    </row>
    <row r="10733" spans="1:6" x14ac:dyDescent="0.2">
      <c r="A10733" s="88">
        <v>11980</v>
      </c>
      <c r="B10733" s="89">
        <v>63.49</v>
      </c>
      <c r="C10733" s="89">
        <f>LN(Table3[[#This Row],[Value]]/B10732)</f>
        <v>1.2680467896481425E-2</v>
      </c>
      <c r="D10733" s="89"/>
      <c r="E10733" s="89"/>
      <c r="F10733" s="89">
        <f>Table3[[#This Row],[Yield]]/100*(1+F10732)</f>
        <v>0</v>
      </c>
    </row>
    <row r="10734" spans="1:6" x14ac:dyDescent="0.2">
      <c r="A10734" s="88">
        <v>11981</v>
      </c>
      <c r="B10734" s="89">
        <v>65.739999999999995</v>
      </c>
      <c r="C10734" s="89">
        <f>LN(Table3[[#This Row],[Value]]/B10733)</f>
        <v>3.4825155053714731E-2</v>
      </c>
      <c r="D10734" s="89"/>
      <c r="E10734" s="89"/>
      <c r="F10734" s="89">
        <f>Table3[[#This Row],[Yield]]/100*(1+F10733)</f>
        <v>0</v>
      </c>
    </row>
    <row r="10735" spans="1:6" x14ac:dyDescent="0.2">
      <c r="A10735" s="88">
        <v>11982</v>
      </c>
      <c r="B10735" s="89">
        <v>64.400000000000006</v>
      </c>
      <c r="C10735" s="89">
        <f>LN(Table3[[#This Row],[Value]]/B10734)</f>
        <v>-2.0593935125765243E-2</v>
      </c>
      <c r="D10735" s="89"/>
      <c r="E10735" s="89"/>
      <c r="F10735" s="89">
        <f>Table3[[#This Row],[Yield]]/100*(1+F10734)</f>
        <v>0</v>
      </c>
    </row>
    <row r="10736" spans="1:6" x14ac:dyDescent="0.2">
      <c r="A10736" s="88">
        <v>11983</v>
      </c>
      <c r="B10736" s="89">
        <v>61.01</v>
      </c>
      <c r="C10736" s="89">
        <f>LN(Table3[[#This Row],[Value]]/B10735)</f>
        <v>-5.4075847946546927E-2</v>
      </c>
      <c r="D10736" s="89"/>
      <c r="E10736" s="89"/>
      <c r="F10736" s="89">
        <f>Table3[[#This Row],[Yield]]/100*(1+F10735)</f>
        <v>0</v>
      </c>
    </row>
    <row r="10737" spans="1:6" x14ac:dyDescent="0.2">
      <c r="A10737" s="88">
        <v>11984</v>
      </c>
      <c r="B10737" s="89">
        <v>60.85</v>
      </c>
      <c r="C10737" s="89">
        <f>LN(Table3[[#This Row],[Value]]/B10736)</f>
        <v>-2.6259657302248433E-3</v>
      </c>
      <c r="D10737" s="89"/>
      <c r="E10737" s="89"/>
      <c r="F10737" s="89">
        <f>Table3[[#This Row],[Yield]]/100*(1+F10736)</f>
        <v>0</v>
      </c>
    </row>
    <row r="10738" spans="1:6" x14ac:dyDescent="0.2">
      <c r="A10738" s="88">
        <v>11986</v>
      </c>
      <c r="B10738" s="89">
        <v>61.03</v>
      </c>
      <c r="C10738" s="89">
        <f>LN(Table3[[#This Row],[Value]]/B10737)</f>
        <v>2.953727122867384E-3</v>
      </c>
      <c r="D10738" s="89"/>
      <c r="E10738" s="89"/>
      <c r="F10738" s="89">
        <f>Table3[[#This Row],[Yield]]/100*(1+F10737)</f>
        <v>0</v>
      </c>
    </row>
    <row r="10739" spans="1:6" x14ac:dyDescent="0.2">
      <c r="A10739" s="88">
        <v>11987</v>
      </c>
      <c r="B10739" s="89">
        <v>60.32</v>
      </c>
      <c r="C10739" s="89">
        <f>LN(Table3[[#This Row],[Value]]/B10738)</f>
        <v>-1.170182285670302E-2</v>
      </c>
      <c r="D10739" s="89"/>
      <c r="E10739" s="89"/>
      <c r="F10739" s="89">
        <f>Table3[[#This Row],[Yield]]/100*(1+F10738)</f>
        <v>0</v>
      </c>
    </row>
    <row r="10740" spans="1:6" x14ac:dyDescent="0.2">
      <c r="A10740" s="88">
        <v>11988</v>
      </c>
      <c r="B10740" s="89">
        <v>61.36</v>
      </c>
      <c r="C10740" s="89">
        <f>LN(Table3[[#This Row],[Value]]/B10739)</f>
        <v>1.709443335930004E-2</v>
      </c>
      <c r="D10740" s="89"/>
      <c r="E10740" s="89"/>
      <c r="F10740" s="89">
        <f>Table3[[#This Row],[Yield]]/100*(1+F10739)</f>
        <v>0</v>
      </c>
    </row>
    <row r="10741" spans="1:6" x14ac:dyDescent="0.2">
      <c r="A10741" s="88">
        <v>11989</v>
      </c>
      <c r="B10741" s="89">
        <v>61.86</v>
      </c>
      <c r="C10741" s="89">
        <f>LN(Table3[[#This Row],[Value]]/B10740)</f>
        <v>8.1156101979228228E-3</v>
      </c>
      <c r="D10741" s="89"/>
      <c r="E10741" s="89"/>
      <c r="F10741" s="89">
        <f>Table3[[#This Row],[Yield]]/100*(1+F10740)</f>
        <v>0</v>
      </c>
    </row>
    <row r="10742" spans="1:6" x14ac:dyDescent="0.2">
      <c r="A10742" s="88">
        <v>11990</v>
      </c>
      <c r="B10742" s="89">
        <v>63.09</v>
      </c>
      <c r="C10742" s="89">
        <f>LN(Table3[[#This Row],[Value]]/B10741)</f>
        <v>1.9688511125794707E-2</v>
      </c>
      <c r="D10742" s="89"/>
      <c r="E10742" s="89"/>
      <c r="F10742" s="89">
        <f>Table3[[#This Row],[Yield]]/100*(1+F10741)</f>
        <v>0</v>
      </c>
    </row>
    <row r="10743" spans="1:6" x14ac:dyDescent="0.2">
      <c r="A10743" s="88">
        <v>11991</v>
      </c>
      <c r="B10743" s="89">
        <v>62.09</v>
      </c>
      <c r="C10743" s="89">
        <f>LN(Table3[[#This Row],[Value]]/B10742)</f>
        <v>-1.5977333005916625E-2</v>
      </c>
      <c r="D10743" s="89"/>
      <c r="E10743" s="89"/>
      <c r="F10743" s="89">
        <f>Table3[[#This Row],[Yield]]/100*(1+F10742)</f>
        <v>0</v>
      </c>
    </row>
    <row r="10744" spans="1:6" x14ac:dyDescent="0.2">
      <c r="A10744" s="88">
        <v>11993</v>
      </c>
      <c r="B10744" s="89">
        <v>61.9</v>
      </c>
      <c r="C10744" s="89">
        <f>LN(Table3[[#This Row],[Value]]/B10743)</f>
        <v>-3.0647656862511051E-3</v>
      </c>
      <c r="D10744" s="89"/>
      <c r="E10744" s="89"/>
      <c r="F10744" s="89">
        <f>Table3[[#This Row],[Yield]]/100*(1+F10743)</f>
        <v>0</v>
      </c>
    </row>
    <row r="10745" spans="1:6" x14ac:dyDescent="0.2">
      <c r="A10745" s="88">
        <v>11994</v>
      </c>
      <c r="B10745" s="89">
        <v>60.22</v>
      </c>
      <c r="C10745" s="89">
        <f>LN(Table3[[#This Row],[Value]]/B10744)</f>
        <v>-2.7515656636962652E-2</v>
      </c>
      <c r="D10745" s="89"/>
      <c r="E10745" s="89"/>
      <c r="F10745" s="89">
        <f>Table3[[#This Row],[Yield]]/100*(1+F10744)</f>
        <v>0</v>
      </c>
    </row>
    <row r="10746" spans="1:6" x14ac:dyDescent="0.2">
      <c r="A10746" s="88">
        <v>11995</v>
      </c>
      <c r="B10746" s="89">
        <v>58.53</v>
      </c>
      <c r="C10746" s="89">
        <f>LN(Table3[[#This Row],[Value]]/B10745)</f>
        <v>-2.8465079750458228E-2</v>
      </c>
      <c r="D10746" s="89"/>
      <c r="E10746" s="89"/>
      <c r="F10746" s="89">
        <f>Table3[[#This Row],[Yield]]/100*(1+F10745)</f>
        <v>0</v>
      </c>
    </row>
    <row r="10747" spans="1:6" x14ac:dyDescent="0.2">
      <c r="A10747" s="88">
        <v>11996</v>
      </c>
      <c r="B10747" s="89">
        <v>58.28</v>
      </c>
      <c r="C10747" s="89">
        <f>LN(Table3[[#This Row],[Value]]/B10746)</f>
        <v>-4.280461976125402E-3</v>
      </c>
      <c r="D10747" s="89"/>
      <c r="E10747" s="89"/>
      <c r="F10747" s="89">
        <f>Table3[[#This Row],[Yield]]/100*(1+F10746)</f>
        <v>0</v>
      </c>
    </row>
    <row r="10748" spans="1:6" x14ac:dyDescent="0.2">
      <c r="A10748" s="88">
        <v>11997</v>
      </c>
      <c r="B10748" s="89">
        <v>61.53</v>
      </c>
      <c r="C10748" s="89">
        <f>LN(Table3[[#This Row],[Value]]/B10747)</f>
        <v>5.426587942539484E-2</v>
      </c>
      <c r="D10748" s="89"/>
      <c r="E10748" s="89"/>
      <c r="F10748" s="89">
        <f>Table3[[#This Row],[Yield]]/100*(1+F10747)</f>
        <v>0</v>
      </c>
    </row>
    <row r="10749" spans="1:6" x14ac:dyDescent="0.2">
      <c r="A10749" s="88">
        <v>11998</v>
      </c>
      <c r="B10749" s="89">
        <v>62.41</v>
      </c>
      <c r="C10749" s="89">
        <f>LN(Table3[[#This Row],[Value]]/B10748)</f>
        <v>1.4200658193552635E-2</v>
      </c>
      <c r="D10749" s="89"/>
      <c r="E10749" s="89"/>
      <c r="F10749" s="89">
        <f>Table3[[#This Row],[Yield]]/100*(1+F10748)</f>
        <v>0</v>
      </c>
    </row>
    <row r="10750" spans="1:6" x14ac:dyDescent="0.2">
      <c r="A10750" s="88">
        <v>12000</v>
      </c>
      <c r="B10750" s="89">
        <v>64.58</v>
      </c>
      <c r="C10750" s="89">
        <f>LN(Table3[[#This Row],[Value]]/B10749)</f>
        <v>3.4179246384177631E-2</v>
      </c>
      <c r="D10750" s="89"/>
      <c r="E10750" s="89"/>
      <c r="F10750" s="89">
        <f>Table3[[#This Row],[Yield]]/100*(1+F10749)</f>
        <v>0</v>
      </c>
    </row>
    <row r="10751" spans="1:6" x14ac:dyDescent="0.2">
      <c r="A10751" s="88">
        <v>12002</v>
      </c>
      <c r="B10751" s="89">
        <v>61.67</v>
      </c>
      <c r="C10751" s="89">
        <f>LN(Table3[[#This Row],[Value]]/B10750)</f>
        <v>-4.610717632672761E-2</v>
      </c>
      <c r="D10751" s="89"/>
      <c r="E10751" s="89"/>
      <c r="F10751" s="89">
        <f>Table3[[#This Row],[Yield]]/100*(1+F10750)</f>
        <v>0</v>
      </c>
    </row>
    <row r="10752" spans="1:6" x14ac:dyDescent="0.2">
      <c r="A10752" s="88">
        <v>12003</v>
      </c>
      <c r="B10752" s="89">
        <v>65.540000000000006</v>
      </c>
      <c r="C10752" s="89">
        <f>LN(Table3[[#This Row],[Value]]/B10751)</f>
        <v>6.0863054267267069E-2</v>
      </c>
      <c r="D10752" s="89"/>
      <c r="E10752" s="89"/>
      <c r="F10752" s="89">
        <f>Table3[[#This Row],[Yield]]/100*(1+F10751)</f>
        <v>0</v>
      </c>
    </row>
    <row r="10753" spans="1:6" x14ac:dyDescent="0.2">
      <c r="A10753" s="88">
        <v>12004</v>
      </c>
      <c r="B10753" s="89">
        <v>68.03</v>
      </c>
      <c r="C10753" s="89">
        <f>LN(Table3[[#This Row],[Value]]/B10752)</f>
        <v>3.7288141086300852E-2</v>
      </c>
      <c r="D10753" s="89"/>
      <c r="E10753" s="89"/>
      <c r="F10753" s="89">
        <f>Table3[[#This Row],[Yield]]/100*(1+F10752)</f>
        <v>0</v>
      </c>
    </row>
    <row r="10754" spans="1:6" x14ac:dyDescent="0.2">
      <c r="A10754" s="88">
        <v>12005</v>
      </c>
      <c r="B10754" s="89">
        <v>68.040000000000006</v>
      </c>
      <c r="C10754" s="89">
        <f>LN(Table3[[#This Row],[Value]]/B10753)</f>
        <v>1.4698317069175329E-4</v>
      </c>
      <c r="D10754" s="89"/>
      <c r="E10754" s="89"/>
      <c r="F10754" s="89">
        <f>Table3[[#This Row],[Yield]]/100*(1+F10753)</f>
        <v>0</v>
      </c>
    </row>
    <row r="10755" spans="1:6" x14ac:dyDescent="0.2">
      <c r="A10755" s="88">
        <v>12007</v>
      </c>
      <c r="B10755" s="89">
        <v>65.569999999999993</v>
      </c>
      <c r="C10755" s="89">
        <f>LN(Table3[[#This Row],[Value]]/B10754)</f>
        <v>-3.6977493252133155E-2</v>
      </c>
      <c r="D10755" s="89"/>
      <c r="E10755" s="89"/>
      <c r="F10755" s="89">
        <f>Table3[[#This Row],[Yield]]/100*(1+F10754)</f>
        <v>0</v>
      </c>
    </row>
    <row r="10756" spans="1:6" x14ac:dyDescent="0.2">
      <c r="A10756" s="88">
        <v>12008</v>
      </c>
      <c r="B10756" s="89">
        <v>65.260000000000005</v>
      </c>
      <c r="C10756" s="89">
        <f>LN(Table3[[#This Row],[Value]]/B10755)</f>
        <v>-4.7389831103532912E-3</v>
      </c>
      <c r="D10756" s="89"/>
      <c r="E10756" s="89"/>
      <c r="F10756" s="89">
        <f>Table3[[#This Row],[Yield]]/100*(1+F10755)</f>
        <v>0</v>
      </c>
    </row>
    <row r="10757" spans="1:6" x14ac:dyDescent="0.2">
      <c r="A10757" s="88">
        <v>12009</v>
      </c>
      <c r="B10757" s="89">
        <v>63.24</v>
      </c>
      <c r="C10757" s="89">
        <f>LN(Table3[[#This Row],[Value]]/B10756)</f>
        <v>-3.1442278823903311E-2</v>
      </c>
      <c r="D10757" s="89"/>
      <c r="E10757" s="89"/>
      <c r="F10757" s="89">
        <f>Table3[[#This Row],[Yield]]/100*(1+F10756)</f>
        <v>0</v>
      </c>
    </row>
    <row r="10758" spans="1:6" x14ac:dyDescent="0.2">
      <c r="A10758" s="88">
        <v>12010</v>
      </c>
      <c r="B10758" s="89">
        <v>62.99</v>
      </c>
      <c r="C10758" s="89">
        <f>LN(Table3[[#This Row],[Value]]/B10757)</f>
        <v>-3.9610287074335832E-3</v>
      </c>
      <c r="D10758" s="89"/>
      <c r="E10758" s="89"/>
      <c r="F10758" s="89">
        <f>Table3[[#This Row],[Yield]]/100*(1+F10757)</f>
        <v>0</v>
      </c>
    </row>
    <row r="10759" spans="1:6" x14ac:dyDescent="0.2">
      <c r="A10759" s="88">
        <v>12011</v>
      </c>
      <c r="B10759" s="89">
        <v>62.96</v>
      </c>
      <c r="C10759" s="89">
        <f>LN(Table3[[#This Row],[Value]]/B10758)</f>
        <v>-4.7637952468985008E-4</v>
      </c>
      <c r="D10759" s="89"/>
      <c r="E10759" s="89"/>
      <c r="F10759" s="89">
        <f>Table3[[#This Row],[Yield]]/100*(1+F10758)</f>
        <v>0</v>
      </c>
    </row>
    <row r="10760" spans="1:6" x14ac:dyDescent="0.2">
      <c r="A10760" s="88">
        <v>12012</v>
      </c>
      <c r="B10760" s="89">
        <v>64.14</v>
      </c>
      <c r="C10760" s="89">
        <f>LN(Table3[[#This Row],[Value]]/B10759)</f>
        <v>1.8568590155861139E-2</v>
      </c>
      <c r="D10760" s="89"/>
      <c r="E10760" s="89"/>
      <c r="F10760" s="89">
        <f>Table3[[#This Row],[Yield]]/100*(1+F10759)</f>
        <v>0</v>
      </c>
    </row>
    <row r="10761" spans="1:6" x14ac:dyDescent="0.2">
      <c r="A10761" s="88">
        <v>12014</v>
      </c>
      <c r="B10761" s="89">
        <v>63.65</v>
      </c>
      <c r="C10761" s="89">
        <f>LN(Table3[[#This Row],[Value]]/B10760)</f>
        <v>-7.6688692615933772E-3</v>
      </c>
      <c r="D10761" s="89"/>
      <c r="E10761" s="89"/>
      <c r="F10761" s="89">
        <f>Table3[[#This Row],[Yield]]/100*(1+F10760)</f>
        <v>0</v>
      </c>
    </row>
    <row r="10762" spans="1:6" x14ac:dyDescent="0.2">
      <c r="A10762" s="88">
        <v>12015</v>
      </c>
      <c r="B10762" s="89">
        <v>63.16</v>
      </c>
      <c r="C10762" s="89">
        <f>LN(Table3[[#This Row],[Value]]/B10761)</f>
        <v>-7.7281356159742591E-3</v>
      </c>
      <c r="D10762" s="89"/>
      <c r="E10762" s="89"/>
      <c r="F10762" s="89">
        <f>Table3[[#This Row],[Yield]]/100*(1+F10761)</f>
        <v>0</v>
      </c>
    </row>
    <row r="10763" spans="1:6" x14ac:dyDescent="0.2">
      <c r="A10763" s="88">
        <v>12016</v>
      </c>
      <c r="B10763" s="89">
        <v>59.47</v>
      </c>
      <c r="C10763" s="89">
        <f>LN(Table3[[#This Row],[Value]]/B10762)</f>
        <v>-6.0199205668938952E-2</v>
      </c>
      <c r="D10763" s="89"/>
      <c r="E10763" s="89"/>
      <c r="F10763" s="89">
        <f>Table3[[#This Row],[Yield]]/100*(1+F10762)</f>
        <v>0</v>
      </c>
    </row>
    <row r="10764" spans="1:6" x14ac:dyDescent="0.2">
      <c r="A10764" s="88">
        <v>12018</v>
      </c>
      <c r="B10764" s="89">
        <v>58.78</v>
      </c>
      <c r="C10764" s="89">
        <f>LN(Table3[[#This Row],[Value]]/B10763)</f>
        <v>-1.1670322727730989E-2</v>
      </c>
      <c r="D10764" s="89"/>
      <c r="E10764" s="89"/>
      <c r="F10764" s="89">
        <f>Table3[[#This Row],[Yield]]/100*(1+F10763)</f>
        <v>0</v>
      </c>
    </row>
    <row r="10765" spans="1:6" x14ac:dyDescent="0.2">
      <c r="A10765" s="88">
        <v>12019</v>
      </c>
      <c r="B10765" s="89">
        <v>58.89</v>
      </c>
      <c r="C10765" s="89">
        <f>LN(Table3[[#This Row],[Value]]/B10764)</f>
        <v>1.8696359657079922E-3</v>
      </c>
      <c r="D10765" s="89"/>
      <c r="E10765" s="89"/>
      <c r="F10765" s="89">
        <f>Table3[[#This Row],[Yield]]/100*(1+F10764)</f>
        <v>0</v>
      </c>
    </row>
    <row r="10766" spans="1:6" x14ac:dyDescent="0.2">
      <c r="A10766" s="88">
        <v>12021</v>
      </c>
      <c r="B10766" s="89">
        <v>59.17</v>
      </c>
      <c r="C10766" s="89">
        <f>LN(Table3[[#This Row],[Value]]/B10765)</f>
        <v>4.7433597321233385E-3</v>
      </c>
      <c r="D10766" s="89"/>
      <c r="E10766" s="89"/>
      <c r="F10766" s="89">
        <f>Table3[[#This Row],[Yield]]/100*(1+F10765)</f>
        <v>0</v>
      </c>
    </row>
    <row r="10767" spans="1:6" x14ac:dyDescent="0.2">
      <c r="A10767" s="88">
        <v>12022</v>
      </c>
      <c r="B10767" s="89">
        <v>58.77</v>
      </c>
      <c r="C10767" s="89">
        <f>LN(Table3[[#This Row],[Value]]/B10766)</f>
        <v>-6.7831360640436137E-3</v>
      </c>
      <c r="D10767" s="89"/>
      <c r="E10767" s="89"/>
      <c r="F10767" s="89">
        <f>Table3[[#This Row],[Yield]]/100*(1+F10766)</f>
        <v>0</v>
      </c>
    </row>
    <row r="10768" spans="1:6" x14ac:dyDescent="0.2">
      <c r="A10768" s="88">
        <v>12023</v>
      </c>
      <c r="B10768" s="89">
        <v>56.35</v>
      </c>
      <c r="C10768" s="89">
        <f>LN(Table3[[#This Row],[Value]]/B10767)</f>
        <v>-4.2049280138773765E-2</v>
      </c>
      <c r="D10768" s="89"/>
      <c r="E10768" s="89"/>
      <c r="F10768" s="89">
        <f>Table3[[#This Row],[Yield]]/100*(1+F10767)</f>
        <v>0</v>
      </c>
    </row>
    <row r="10769" spans="1:6" x14ac:dyDescent="0.2">
      <c r="A10769" s="88">
        <v>12024</v>
      </c>
      <c r="B10769" s="89">
        <v>58.02</v>
      </c>
      <c r="C10769" s="89">
        <f>LN(Table3[[#This Row],[Value]]/B10768)</f>
        <v>2.9205538207472695E-2</v>
      </c>
      <c r="D10769" s="89"/>
      <c r="E10769" s="89"/>
      <c r="F10769" s="89">
        <f>Table3[[#This Row],[Yield]]/100*(1+F10768)</f>
        <v>0</v>
      </c>
    </row>
    <row r="10770" spans="1:6" x14ac:dyDescent="0.2">
      <c r="A10770" s="88">
        <v>12025</v>
      </c>
      <c r="B10770" s="89">
        <v>55.91</v>
      </c>
      <c r="C10770" s="89">
        <f>LN(Table3[[#This Row],[Value]]/B10769)</f>
        <v>-3.7044523654704148E-2</v>
      </c>
      <c r="D10770" s="89"/>
      <c r="E10770" s="89"/>
      <c r="F10770" s="89">
        <f>Table3[[#This Row],[Yield]]/100*(1+F10769)</f>
        <v>0</v>
      </c>
    </row>
    <row r="10771" spans="1:6" x14ac:dyDescent="0.2">
      <c r="A10771" s="88">
        <v>12026</v>
      </c>
      <c r="B10771" s="89">
        <v>55.83</v>
      </c>
      <c r="C10771" s="89">
        <f>LN(Table3[[#This Row],[Value]]/B10770)</f>
        <v>-1.4318957162847827E-3</v>
      </c>
      <c r="D10771" s="89"/>
      <c r="E10771" s="89"/>
      <c r="F10771" s="89">
        <f>Table3[[#This Row],[Yield]]/100*(1+F10770)</f>
        <v>0</v>
      </c>
    </row>
    <row r="10772" spans="1:6" x14ac:dyDescent="0.2">
      <c r="A10772" s="88">
        <v>12028</v>
      </c>
      <c r="B10772" s="89">
        <v>56.53</v>
      </c>
      <c r="C10772" s="89">
        <f>LN(Table3[[#This Row],[Value]]/B10771)</f>
        <v>1.246011136493049E-2</v>
      </c>
      <c r="D10772" s="89"/>
      <c r="E10772" s="89"/>
      <c r="F10772" s="89">
        <f>Table3[[#This Row],[Yield]]/100*(1+F10771)</f>
        <v>0</v>
      </c>
    </row>
    <row r="10773" spans="1:6" x14ac:dyDescent="0.2">
      <c r="A10773" s="88">
        <v>12029</v>
      </c>
      <c r="B10773" s="89">
        <v>59.58</v>
      </c>
      <c r="C10773" s="89">
        <f>LN(Table3[[#This Row],[Value]]/B10772)</f>
        <v>5.2548476597936732E-2</v>
      </c>
      <c r="D10773" s="89"/>
      <c r="E10773" s="89"/>
      <c r="F10773" s="89">
        <f>Table3[[#This Row],[Yield]]/100*(1+F10772)</f>
        <v>0</v>
      </c>
    </row>
    <row r="10774" spans="1:6" x14ac:dyDescent="0.2">
      <c r="A10774" s="88">
        <v>12030</v>
      </c>
      <c r="B10774" s="89">
        <v>59.77</v>
      </c>
      <c r="C10774" s="89">
        <f>LN(Table3[[#This Row],[Value]]/B10773)</f>
        <v>3.1839155510266781E-3</v>
      </c>
      <c r="D10774" s="89"/>
      <c r="E10774" s="89"/>
      <c r="F10774" s="89">
        <f>Table3[[#This Row],[Yield]]/100*(1+F10773)</f>
        <v>0</v>
      </c>
    </row>
    <row r="10775" spans="1:6" x14ac:dyDescent="0.2">
      <c r="A10775" s="88">
        <v>12031</v>
      </c>
      <c r="B10775" s="89">
        <v>60.05</v>
      </c>
      <c r="C10775" s="89">
        <f>LN(Table3[[#This Row],[Value]]/B10774)</f>
        <v>4.6736856898296495E-3</v>
      </c>
      <c r="D10775" s="89"/>
      <c r="E10775" s="89"/>
      <c r="F10775" s="89">
        <f>Table3[[#This Row],[Yield]]/100*(1+F10774)</f>
        <v>0</v>
      </c>
    </row>
    <row r="10776" spans="1:6" x14ac:dyDescent="0.2">
      <c r="A10776" s="88">
        <v>12032</v>
      </c>
      <c r="B10776" s="89">
        <v>61.58</v>
      </c>
      <c r="C10776" s="89">
        <f>LN(Table3[[#This Row],[Value]]/B10775)</f>
        <v>2.5159593970361681E-2</v>
      </c>
      <c r="D10776" s="89"/>
      <c r="E10776" s="89"/>
      <c r="F10776" s="89">
        <f>Table3[[#This Row],[Yield]]/100*(1+F10775)</f>
        <v>0</v>
      </c>
    </row>
    <row r="10777" spans="1:6" x14ac:dyDescent="0.2">
      <c r="A10777" s="88">
        <v>12033</v>
      </c>
      <c r="B10777" s="89">
        <v>61.25</v>
      </c>
      <c r="C10777" s="89">
        <f>LN(Table3[[#This Row],[Value]]/B10776)</f>
        <v>-5.373293071517975E-3</v>
      </c>
      <c r="D10777" s="89"/>
      <c r="E10777" s="89"/>
      <c r="F10777" s="89">
        <f>Table3[[#This Row],[Yield]]/100*(1+F10776)</f>
        <v>0</v>
      </c>
    </row>
    <row r="10778" spans="1:6" x14ac:dyDescent="0.2">
      <c r="A10778" s="88">
        <v>12035</v>
      </c>
      <c r="B10778" s="89">
        <v>61.48</v>
      </c>
      <c r="C10778" s="89">
        <f>LN(Table3[[#This Row],[Value]]/B10777)</f>
        <v>3.7480692455586139E-3</v>
      </c>
      <c r="D10778" s="89"/>
      <c r="E10778" s="89"/>
      <c r="F10778" s="89">
        <f>Table3[[#This Row],[Yield]]/100*(1+F10777)</f>
        <v>0</v>
      </c>
    </row>
    <row r="10779" spans="1:6" x14ac:dyDescent="0.2">
      <c r="A10779" s="88">
        <v>12036</v>
      </c>
      <c r="B10779" s="89">
        <v>60.35</v>
      </c>
      <c r="C10779" s="89">
        <f>LN(Table3[[#This Row],[Value]]/B10778)</f>
        <v>-1.8550971126854554E-2</v>
      </c>
      <c r="D10779" s="89"/>
      <c r="E10779" s="89"/>
      <c r="F10779" s="89">
        <f>Table3[[#This Row],[Yield]]/100*(1+F10778)</f>
        <v>0</v>
      </c>
    </row>
    <row r="10780" spans="1:6" x14ac:dyDescent="0.2">
      <c r="A10780" s="88">
        <v>12037</v>
      </c>
      <c r="B10780" s="89">
        <v>61.93</v>
      </c>
      <c r="C10780" s="89">
        <f>LN(Table3[[#This Row],[Value]]/B10779)</f>
        <v>2.5843767406429116E-2</v>
      </c>
      <c r="D10780" s="89"/>
      <c r="E10780" s="89"/>
      <c r="F10780" s="89">
        <f>Table3[[#This Row],[Yield]]/100*(1+F10779)</f>
        <v>0</v>
      </c>
    </row>
    <row r="10781" spans="1:6" x14ac:dyDescent="0.2">
      <c r="A10781" s="88">
        <v>12038</v>
      </c>
      <c r="B10781" s="89">
        <v>61.16</v>
      </c>
      <c r="C10781" s="89">
        <f>LN(Table3[[#This Row],[Value]]/B10780)</f>
        <v>-1.2511333889108092E-2</v>
      </c>
      <c r="D10781" s="89"/>
      <c r="E10781" s="89"/>
      <c r="F10781" s="89">
        <f>Table3[[#This Row],[Yield]]/100*(1+F10780)</f>
        <v>0</v>
      </c>
    </row>
    <row r="10782" spans="1:6" x14ac:dyDescent="0.2">
      <c r="A10782" s="88">
        <v>12039</v>
      </c>
      <c r="B10782" s="89">
        <v>60.52</v>
      </c>
      <c r="C10782" s="89">
        <f>LN(Table3[[#This Row],[Value]]/B10781)</f>
        <v>-1.0519492140706266E-2</v>
      </c>
      <c r="D10782" s="89"/>
      <c r="E10782" s="89"/>
      <c r="F10782" s="89">
        <f>Table3[[#This Row],[Yield]]/100*(1+F10781)</f>
        <v>0</v>
      </c>
    </row>
    <row r="10783" spans="1:6" x14ac:dyDescent="0.2">
      <c r="A10783" s="88">
        <v>12040</v>
      </c>
      <c r="B10783" s="89">
        <v>60.11</v>
      </c>
      <c r="C10783" s="89">
        <f>LN(Table3[[#This Row],[Value]]/B10782)</f>
        <v>-6.7976718690845907E-3</v>
      </c>
      <c r="D10783" s="89"/>
      <c r="E10783" s="89"/>
      <c r="F10783" s="89">
        <f>Table3[[#This Row],[Yield]]/100*(1+F10782)</f>
        <v>0</v>
      </c>
    </row>
    <row r="10784" spans="1:6" x14ac:dyDescent="0.2">
      <c r="A10784" s="88">
        <v>12042</v>
      </c>
      <c r="B10784" s="89">
        <v>60.08</v>
      </c>
      <c r="C10784" s="89">
        <f>LN(Table3[[#This Row],[Value]]/B10783)</f>
        <v>-4.9920959519139121E-4</v>
      </c>
      <c r="D10784" s="89"/>
      <c r="E10784" s="89"/>
      <c r="F10784" s="89">
        <f>Table3[[#This Row],[Yield]]/100*(1+F10783)</f>
        <v>0</v>
      </c>
    </row>
    <row r="10785" spans="1:6" x14ac:dyDescent="0.2">
      <c r="A10785" s="88">
        <v>12043</v>
      </c>
      <c r="B10785" s="89">
        <v>58.78</v>
      </c>
      <c r="C10785" s="89">
        <f>LN(Table3[[#This Row],[Value]]/B10784)</f>
        <v>-2.1875346465107953E-2</v>
      </c>
      <c r="D10785" s="89"/>
      <c r="E10785" s="89"/>
      <c r="F10785" s="89">
        <f>Table3[[#This Row],[Yield]]/100*(1+F10784)</f>
        <v>0</v>
      </c>
    </row>
    <row r="10786" spans="1:6" x14ac:dyDescent="0.2">
      <c r="A10786" s="88">
        <v>12044</v>
      </c>
      <c r="B10786" s="89">
        <v>58.97</v>
      </c>
      <c r="C10786" s="89">
        <f>LN(Table3[[#This Row],[Value]]/B10785)</f>
        <v>3.2271790216414973E-3</v>
      </c>
      <c r="D10786" s="89"/>
      <c r="E10786" s="89"/>
      <c r="F10786" s="89">
        <f>Table3[[#This Row],[Yield]]/100*(1+F10785)</f>
        <v>0</v>
      </c>
    </row>
    <row r="10787" spans="1:6" x14ac:dyDescent="0.2">
      <c r="A10787" s="88">
        <v>12045</v>
      </c>
      <c r="B10787" s="89">
        <v>56.55</v>
      </c>
      <c r="C10787" s="89">
        <f>LN(Table3[[#This Row],[Value]]/B10786)</f>
        <v>-4.190363745028336E-2</v>
      </c>
      <c r="D10787" s="89"/>
      <c r="E10787" s="89"/>
      <c r="F10787" s="89">
        <f>Table3[[#This Row],[Yield]]/100*(1+F10786)</f>
        <v>0</v>
      </c>
    </row>
    <row r="10788" spans="1:6" x14ac:dyDescent="0.2">
      <c r="A10788" s="88">
        <v>12046</v>
      </c>
      <c r="B10788" s="89">
        <v>56.8</v>
      </c>
      <c r="C10788" s="89">
        <f>LN(Table3[[#This Row],[Value]]/B10787)</f>
        <v>4.4111231649761736E-3</v>
      </c>
      <c r="D10788" s="89"/>
      <c r="E10788" s="89"/>
      <c r="F10788" s="89">
        <f>Table3[[#This Row],[Yield]]/100*(1+F10787)</f>
        <v>0</v>
      </c>
    </row>
    <row r="10789" spans="1:6" x14ac:dyDescent="0.2">
      <c r="A10789" s="88">
        <v>12047</v>
      </c>
      <c r="B10789" s="89">
        <v>57.98</v>
      </c>
      <c r="C10789" s="89">
        <f>LN(Table3[[#This Row],[Value]]/B10788)</f>
        <v>2.056179776640369E-2</v>
      </c>
      <c r="D10789" s="89"/>
      <c r="E10789" s="89"/>
      <c r="F10789" s="89">
        <f>Table3[[#This Row],[Yield]]/100*(1+F10788)</f>
        <v>0</v>
      </c>
    </row>
    <row r="10790" spans="1:6" x14ac:dyDescent="0.2">
      <c r="A10790" s="88">
        <v>12050</v>
      </c>
      <c r="B10790" s="89">
        <v>57.6</v>
      </c>
      <c r="C10790" s="89">
        <f>LN(Table3[[#This Row],[Value]]/B10789)</f>
        <v>-6.5755557916638572E-3</v>
      </c>
      <c r="D10790" s="89"/>
      <c r="E10790" s="89"/>
      <c r="F10790" s="89">
        <f>Table3[[#This Row],[Yield]]/100*(1+F10789)</f>
        <v>0</v>
      </c>
    </row>
    <row r="10791" spans="1:6" x14ac:dyDescent="0.2">
      <c r="A10791" s="88">
        <v>12051</v>
      </c>
      <c r="B10791" s="89">
        <v>57.85</v>
      </c>
      <c r="C10791" s="89">
        <f>LN(Table3[[#This Row],[Value]]/B10790)</f>
        <v>4.3308859378399277E-3</v>
      </c>
      <c r="D10791" s="89"/>
      <c r="E10791" s="89"/>
      <c r="F10791" s="89">
        <f>Table3[[#This Row],[Yield]]/100*(1+F10790)</f>
        <v>0</v>
      </c>
    </row>
    <row r="10792" spans="1:6" x14ac:dyDescent="0.2">
      <c r="A10792" s="88">
        <v>12052</v>
      </c>
      <c r="B10792" s="89">
        <v>59.12</v>
      </c>
      <c r="C10792" s="89">
        <f>LN(Table3[[#This Row],[Value]]/B10791)</f>
        <v>2.1715823000260735E-2</v>
      </c>
      <c r="D10792" s="89"/>
      <c r="E10792" s="89"/>
      <c r="F10792" s="89">
        <f>Table3[[#This Row],[Yield]]/100*(1+F10791)</f>
        <v>0</v>
      </c>
    </row>
    <row r="10793" spans="1:6" x14ac:dyDescent="0.2">
      <c r="A10793" s="88">
        <v>12053</v>
      </c>
      <c r="B10793" s="89">
        <v>60.26</v>
      </c>
      <c r="C10793" s="89">
        <f>LN(Table3[[#This Row],[Value]]/B10792)</f>
        <v>1.9099257062208913E-2</v>
      </c>
      <c r="D10793" s="89"/>
      <c r="E10793" s="89"/>
      <c r="F10793" s="89">
        <f>Table3[[#This Row],[Yield]]/100*(1+F10792)</f>
        <v>0</v>
      </c>
    </row>
    <row r="10794" spans="1:6" x14ac:dyDescent="0.2">
      <c r="A10794" s="88">
        <v>12054</v>
      </c>
      <c r="B10794" s="89">
        <v>59.93</v>
      </c>
      <c r="C10794" s="89">
        <f>LN(Table3[[#This Row],[Value]]/B10793)</f>
        <v>-5.4913192320613161E-3</v>
      </c>
      <c r="D10794" s="89"/>
      <c r="E10794" s="89"/>
      <c r="F10794" s="89">
        <f>Table3[[#This Row],[Yield]]/100*(1+F10793)</f>
        <v>0</v>
      </c>
    </row>
    <row r="10795" spans="1:6" x14ac:dyDescent="0.2">
      <c r="A10795" s="88">
        <v>12057</v>
      </c>
      <c r="B10795" s="89">
        <v>59.29</v>
      </c>
      <c r="C10795" s="89">
        <f>LN(Table3[[#This Row],[Value]]/B10794)</f>
        <v>-1.0736556750817553E-2</v>
      </c>
      <c r="D10795" s="89"/>
      <c r="E10795" s="89"/>
      <c r="F10795" s="89">
        <f>Table3[[#This Row],[Yield]]/100*(1+F10794)</f>
        <v>0</v>
      </c>
    </row>
    <row r="10796" spans="1:6" x14ac:dyDescent="0.2">
      <c r="A10796" s="88">
        <v>12058</v>
      </c>
      <c r="B10796" s="89">
        <v>62.35</v>
      </c>
      <c r="C10796" s="89">
        <f>LN(Table3[[#This Row],[Value]]/B10795)</f>
        <v>5.0323014406769118E-2</v>
      </c>
      <c r="D10796" s="89"/>
      <c r="E10796" s="89"/>
      <c r="F10796" s="89">
        <f>Table3[[#This Row],[Yield]]/100*(1+F10795)</f>
        <v>0</v>
      </c>
    </row>
    <row r="10797" spans="1:6" x14ac:dyDescent="0.2">
      <c r="A10797" s="88">
        <v>12059</v>
      </c>
      <c r="B10797" s="89">
        <v>62.25</v>
      </c>
      <c r="C10797" s="89">
        <f>LN(Table3[[#This Row],[Value]]/B10796)</f>
        <v>-1.6051367812284334E-3</v>
      </c>
      <c r="D10797" s="89"/>
      <c r="E10797" s="89"/>
      <c r="F10797" s="89">
        <f>Table3[[#This Row],[Yield]]/100*(1+F10796)</f>
        <v>0</v>
      </c>
    </row>
    <row r="10798" spans="1:6" x14ac:dyDescent="0.2">
      <c r="A10798" s="88">
        <v>12060</v>
      </c>
      <c r="B10798" s="89">
        <v>62.96</v>
      </c>
      <c r="C10798" s="89">
        <f>LN(Table3[[#This Row],[Value]]/B10797)</f>
        <v>1.1341068764330862E-2</v>
      </c>
      <c r="D10798" s="89"/>
      <c r="E10798" s="89"/>
      <c r="F10798" s="89">
        <f>Table3[[#This Row],[Yield]]/100*(1+F10797)</f>
        <v>0</v>
      </c>
    </row>
    <row r="10799" spans="1:6" x14ac:dyDescent="0.2">
      <c r="A10799" s="88">
        <v>12063</v>
      </c>
      <c r="B10799" s="89">
        <v>62.31</v>
      </c>
      <c r="C10799" s="89">
        <f>LN(Table3[[#This Row],[Value]]/B10798)</f>
        <v>-1.0377677553017167E-2</v>
      </c>
      <c r="D10799" s="89"/>
      <c r="E10799" s="89"/>
      <c r="F10799" s="89">
        <f>Table3[[#This Row],[Yield]]/100*(1+F10798)</f>
        <v>0</v>
      </c>
    </row>
    <row r="10800" spans="1:6" x14ac:dyDescent="0.2">
      <c r="A10800" s="88">
        <v>12064</v>
      </c>
      <c r="B10800" s="89">
        <v>64.349999999999994</v>
      </c>
      <c r="C10800" s="89">
        <f>LN(Table3[[#This Row],[Value]]/B10799)</f>
        <v>3.2215007486004858E-2</v>
      </c>
      <c r="D10800" s="89"/>
      <c r="E10800" s="89"/>
      <c r="F10800" s="89">
        <f>Table3[[#This Row],[Yield]]/100*(1+F10799)</f>
        <v>0</v>
      </c>
    </row>
    <row r="10801" spans="1:6" x14ac:dyDescent="0.2">
      <c r="A10801" s="88">
        <v>12065</v>
      </c>
      <c r="B10801" s="89">
        <v>63.81</v>
      </c>
      <c r="C10801" s="89">
        <f>LN(Table3[[#This Row],[Value]]/B10800)</f>
        <v>-8.4270161618800032E-3</v>
      </c>
      <c r="D10801" s="89"/>
      <c r="E10801" s="89"/>
      <c r="F10801" s="89">
        <f>Table3[[#This Row],[Yield]]/100*(1+F10800)</f>
        <v>0</v>
      </c>
    </row>
    <row r="10802" spans="1:6" x14ac:dyDescent="0.2">
      <c r="A10802" s="88">
        <v>12066</v>
      </c>
      <c r="B10802" s="89">
        <v>63.09</v>
      </c>
      <c r="C10802" s="89">
        <f>LN(Table3[[#This Row],[Value]]/B10801)</f>
        <v>-1.1347639497537391E-2</v>
      </c>
      <c r="D10802" s="89"/>
      <c r="E10802" s="89"/>
      <c r="F10802" s="89">
        <f>Table3[[#This Row],[Yield]]/100*(1+F10801)</f>
        <v>0</v>
      </c>
    </row>
    <row r="10803" spans="1:6" x14ac:dyDescent="0.2">
      <c r="A10803" s="88">
        <v>12067</v>
      </c>
      <c r="B10803" s="89">
        <v>63.18</v>
      </c>
      <c r="C10803" s="89">
        <f>LN(Table3[[#This Row],[Value]]/B10802)</f>
        <v>1.4255169912209468E-3</v>
      </c>
      <c r="D10803" s="89"/>
      <c r="E10803" s="89"/>
      <c r="F10803" s="89">
        <f>Table3[[#This Row],[Yield]]/100*(1+F10802)</f>
        <v>0</v>
      </c>
    </row>
    <row r="10804" spans="1:6" x14ac:dyDescent="0.2">
      <c r="A10804" s="88">
        <v>12068</v>
      </c>
      <c r="B10804" s="89">
        <v>63.09</v>
      </c>
      <c r="C10804" s="89">
        <f>LN(Table3[[#This Row],[Value]]/B10803)</f>
        <v>-1.4255169912209499E-3</v>
      </c>
      <c r="D10804" s="89"/>
      <c r="E10804" s="89"/>
      <c r="F10804" s="89">
        <f>Table3[[#This Row],[Yield]]/100*(1+F10803)</f>
        <v>0</v>
      </c>
    </row>
    <row r="10805" spans="1:6" x14ac:dyDescent="0.2">
      <c r="A10805" s="88">
        <v>12070</v>
      </c>
      <c r="B10805" s="89">
        <v>61.62</v>
      </c>
      <c r="C10805" s="89">
        <f>LN(Table3[[#This Row],[Value]]/B10804)</f>
        <v>-2.3575785214196381E-2</v>
      </c>
      <c r="D10805" s="89"/>
      <c r="E10805" s="89"/>
      <c r="F10805" s="89">
        <f>Table3[[#This Row],[Yield]]/100*(1+F10804)</f>
        <v>0</v>
      </c>
    </row>
    <row r="10806" spans="1:6" x14ac:dyDescent="0.2">
      <c r="A10806" s="88">
        <v>12071</v>
      </c>
      <c r="B10806" s="89">
        <v>61.75</v>
      </c>
      <c r="C10806" s="89">
        <f>LN(Table3[[#This Row],[Value]]/B10805)</f>
        <v>2.1074823395647994E-3</v>
      </c>
      <c r="D10806" s="89"/>
      <c r="E10806" s="89"/>
      <c r="F10806" s="89">
        <f>Table3[[#This Row],[Yield]]/100*(1+F10805)</f>
        <v>0</v>
      </c>
    </row>
    <row r="10807" spans="1:6" x14ac:dyDescent="0.2">
      <c r="A10807" s="88">
        <v>12072</v>
      </c>
      <c r="B10807" s="89">
        <v>60.36</v>
      </c>
      <c r="C10807" s="89">
        <f>LN(Table3[[#This Row],[Value]]/B10806)</f>
        <v>-2.2767341608438425E-2</v>
      </c>
      <c r="D10807" s="89"/>
      <c r="E10807" s="89"/>
      <c r="F10807" s="89">
        <f>Table3[[#This Row],[Yield]]/100*(1+F10806)</f>
        <v>0</v>
      </c>
    </row>
    <row r="10808" spans="1:6" x14ac:dyDescent="0.2">
      <c r="A10808" s="88">
        <v>12073</v>
      </c>
      <c r="B10808" s="89">
        <v>61.02</v>
      </c>
      <c r="C10808" s="89">
        <f>LN(Table3[[#This Row],[Value]]/B10807)</f>
        <v>1.0875045388875409E-2</v>
      </c>
      <c r="D10808" s="89"/>
      <c r="E10808" s="89"/>
      <c r="F10808" s="89">
        <f>Table3[[#This Row],[Yield]]/100*(1+F10807)</f>
        <v>0</v>
      </c>
    </row>
    <row r="10809" spans="1:6" x14ac:dyDescent="0.2">
      <c r="A10809" s="88">
        <v>12074</v>
      </c>
      <c r="B10809" s="89">
        <v>61.63</v>
      </c>
      <c r="C10809" s="89">
        <f>LN(Table3[[#This Row],[Value]]/B10808)</f>
        <v>9.947085685628106E-3</v>
      </c>
      <c r="D10809" s="89"/>
      <c r="E10809" s="89"/>
      <c r="F10809" s="89">
        <f>Table3[[#This Row],[Yield]]/100*(1+F10808)</f>
        <v>0</v>
      </c>
    </row>
    <row r="10810" spans="1:6" x14ac:dyDescent="0.2">
      <c r="A10810" s="88">
        <v>12075</v>
      </c>
      <c r="B10810" s="89">
        <v>61.79</v>
      </c>
      <c r="C10810" s="89">
        <f>LN(Table3[[#This Row],[Value]]/B10809)</f>
        <v>2.5927740987364508E-3</v>
      </c>
      <c r="D10810" s="89"/>
      <c r="E10810" s="89"/>
      <c r="F10810" s="89">
        <f>Table3[[#This Row],[Yield]]/100*(1+F10809)</f>
        <v>0</v>
      </c>
    </row>
    <row r="10811" spans="1:6" x14ac:dyDescent="0.2">
      <c r="A10811" s="88">
        <v>12077</v>
      </c>
      <c r="B10811" s="89">
        <v>61.46</v>
      </c>
      <c r="C10811" s="89">
        <f>LN(Table3[[#This Row],[Value]]/B10810)</f>
        <v>-5.3549823705495454E-3</v>
      </c>
      <c r="D10811" s="89"/>
      <c r="E10811" s="89"/>
      <c r="F10811" s="89">
        <f>Table3[[#This Row],[Yield]]/100*(1+F10810)</f>
        <v>0</v>
      </c>
    </row>
    <row r="10812" spans="1:6" x14ac:dyDescent="0.2">
      <c r="A10812" s="88">
        <v>12078</v>
      </c>
      <c r="B10812" s="89">
        <v>61.3</v>
      </c>
      <c r="C10812" s="89">
        <f>LN(Table3[[#This Row],[Value]]/B10811)</f>
        <v>-2.6067137601728943E-3</v>
      </c>
      <c r="D10812" s="89"/>
      <c r="E10812" s="89"/>
      <c r="F10812" s="89">
        <f>Table3[[#This Row],[Yield]]/100*(1+F10811)</f>
        <v>0</v>
      </c>
    </row>
    <row r="10813" spans="1:6" x14ac:dyDescent="0.2">
      <c r="A10813" s="88">
        <v>12079</v>
      </c>
      <c r="B10813" s="89">
        <v>62.33</v>
      </c>
      <c r="C10813" s="89">
        <f>LN(Table3[[#This Row],[Value]]/B10812)</f>
        <v>1.6663007878593497E-2</v>
      </c>
      <c r="D10813" s="89"/>
      <c r="E10813" s="89"/>
      <c r="F10813" s="89">
        <f>Table3[[#This Row],[Yield]]/100*(1+F10812)</f>
        <v>0</v>
      </c>
    </row>
    <row r="10814" spans="1:6" x14ac:dyDescent="0.2">
      <c r="A10814" s="88">
        <v>12080</v>
      </c>
      <c r="B10814" s="89">
        <v>61.73</v>
      </c>
      <c r="C10814" s="89">
        <f>LN(Table3[[#This Row],[Value]]/B10813)</f>
        <v>-9.6728144149547373E-3</v>
      </c>
      <c r="D10814" s="89"/>
      <c r="E10814" s="89"/>
      <c r="F10814" s="89">
        <f>Table3[[#This Row],[Yield]]/100*(1+F10813)</f>
        <v>0</v>
      </c>
    </row>
    <row r="10815" spans="1:6" x14ac:dyDescent="0.2">
      <c r="A10815" s="88">
        <v>12081</v>
      </c>
      <c r="B10815" s="89">
        <v>61.43</v>
      </c>
      <c r="C10815" s="89">
        <f>LN(Table3[[#This Row],[Value]]/B10814)</f>
        <v>-4.87172122996842E-3</v>
      </c>
      <c r="D10815" s="89"/>
      <c r="E10815" s="89"/>
      <c r="F10815" s="89">
        <f>Table3[[#This Row],[Yield]]/100*(1+F10814)</f>
        <v>0</v>
      </c>
    </row>
    <row r="10816" spans="1:6" x14ac:dyDescent="0.2">
      <c r="A10816" s="88">
        <v>12082</v>
      </c>
      <c r="B10816" s="89">
        <v>60.71</v>
      </c>
      <c r="C10816" s="89">
        <f>LN(Table3[[#This Row],[Value]]/B10815)</f>
        <v>-1.1789886033493379E-2</v>
      </c>
      <c r="D10816" s="89"/>
      <c r="E10816" s="89"/>
      <c r="F10816" s="89">
        <f>Table3[[#This Row],[Yield]]/100*(1+F10815)</f>
        <v>0</v>
      </c>
    </row>
    <row r="10817" spans="1:6" x14ac:dyDescent="0.2">
      <c r="A10817" s="88">
        <v>12084</v>
      </c>
      <c r="B10817" s="89">
        <v>60.77</v>
      </c>
      <c r="C10817" s="89">
        <f>LN(Table3[[#This Row],[Value]]/B10816)</f>
        <v>9.8781700492119842E-4</v>
      </c>
      <c r="D10817" s="89"/>
      <c r="E10817" s="89"/>
      <c r="F10817" s="89">
        <f>Table3[[#This Row],[Yield]]/100*(1+F10816)</f>
        <v>0</v>
      </c>
    </row>
    <row r="10818" spans="1:6" x14ac:dyDescent="0.2">
      <c r="A10818" s="88">
        <v>12085</v>
      </c>
      <c r="B10818" s="89">
        <v>60.9</v>
      </c>
      <c r="C10818" s="89">
        <f>LN(Table3[[#This Row],[Value]]/B10817)</f>
        <v>2.1369285685874442E-3</v>
      </c>
      <c r="D10818" s="89"/>
      <c r="E10818" s="89"/>
      <c r="F10818" s="89">
        <f>Table3[[#This Row],[Yield]]/100*(1+F10817)</f>
        <v>0</v>
      </c>
    </row>
    <row r="10819" spans="1:6" x14ac:dyDescent="0.2">
      <c r="A10819" s="88">
        <v>12086</v>
      </c>
      <c r="B10819" s="89">
        <v>59.08</v>
      </c>
      <c r="C10819" s="89">
        <f>LN(Table3[[#This Row],[Value]]/B10818)</f>
        <v>-3.0340717052672272E-2</v>
      </c>
      <c r="D10819" s="89"/>
      <c r="E10819" s="89"/>
      <c r="F10819" s="89">
        <f>Table3[[#This Row],[Yield]]/100*(1+F10818)</f>
        <v>0</v>
      </c>
    </row>
    <row r="10820" spans="1:6" x14ac:dyDescent="0.2">
      <c r="A10820" s="88">
        <v>12087</v>
      </c>
      <c r="B10820" s="89">
        <v>58.03</v>
      </c>
      <c r="C10820" s="89">
        <f>LN(Table3[[#This Row],[Value]]/B10819)</f>
        <v>-1.7932339460662073E-2</v>
      </c>
      <c r="D10820" s="89"/>
      <c r="E10820" s="89"/>
      <c r="F10820" s="89">
        <f>Table3[[#This Row],[Yield]]/100*(1+F10819)</f>
        <v>0</v>
      </c>
    </row>
    <row r="10821" spans="1:6" x14ac:dyDescent="0.2">
      <c r="A10821" s="88">
        <v>12088</v>
      </c>
      <c r="B10821" s="89">
        <v>58.11</v>
      </c>
      <c r="C10821" s="89">
        <f>LN(Table3[[#This Row],[Value]]/B10820)</f>
        <v>1.3776478844973216E-3</v>
      </c>
      <c r="D10821" s="89"/>
      <c r="E10821" s="89"/>
      <c r="F10821" s="89">
        <f>Table3[[#This Row],[Yield]]/100*(1+F10820)</f>
        <v>0</v>
      </c>
    </row>
    <row r="10822" spans="1:6" x14ac:dyDescent="0.2">
      <c r="A10822" s="88">
        <v>12089</v>
      </c>
      <c r="B10822" s="89">
        <v>57.55</v>
      </c>
      <c r="C10822" s="89">
        <f>LN(Table3[[#This Row],[Value]]/B10821)</f>
        <v>-9.683630919122636E-3</v>
      </c>
      <c r="D10822" s="89"/>
      <c r="E10822" s="89"/>
      <c r="F10822" s="89">
        <f>Table3[[#This Row],[Yield]]/100*(1+F10821)</f>
        <v>0</v>
      </c>
    </row>
    <row r="10823" spans="1:6" x14ac:dyDescent="0.2">
      <c r="A10823" s="88">
        <v>12091</v>
      </c>
      <c r="B10823" s="89">
        <v>58.07</v>
      </c>
      <c r="C10823" s="89">
        <f>LN(Table3[[#This Row],[Value]]/B10822)</f>
        <v>8.9950442160669341E-3</v>
      </c>
      <c r="D10823" s="89"/>
      <c r="E10823" s="89"/>
      <c r="F10823" s="89">
        <f>Table3[[#This Row],[Yield]]/100*(1+F10822)</f>
        <v>0</v>
      </c>
    </row>
    <row r="10824" spans="1:6" x14ac:dyDescent="0.2">
      <c r="A10824" s="88">
        <v>12092</v>
      </c>
      <c r="B10824" s="89">
        <v>58.38</v>
      </c>
      <c r="C10824" s="89">
        <f>LN(Table3[[#This Row],[Value]]/B10823)</f>
        <v>5.3241860420102797E-3</v>
      </c>
      <c r="D10824" s="89"/>
      <c r="E10824" s="89"/>
      <c r="F10824" s="89">
        <f>Table3[[#This Row],[Yield]]/100*(1+F10823)</f>
        <v>0</v>
      </c>
    </row>
    <row r="10825" spans="1:6" x14ac:dyDescent="0.2">
      <c r="A10825" s="88">
        <v>12093</v>
      </c>
      <c r="B10825" s="89">
        <v>58.87</v>
      </c>
      <c r="C10825" s="89">
        <f>LN(Table3[[#This Row],[Value]]/B10824)</f>
        <v>8.3582576142012446E-3</v>
      </c>
      <c r="D10825" s="89"/>
      <c r="E10825" s="89"/>
      <c r="F10825" s="89">
        <f>Table3[[#This Row],[Yield]]/100*(1+F10824)</f>
        <v>0</v>
      </c>
    </row>
    <row r="10826" spans="1:6" x14ac:dyDescent="0.2">
      <c r="A10826" s="88">
        <v>12094</v>
      </c>
      <c r="B10826" s="89">
        <v>60.09</v>
      </c>
      <c r="C10826" s="89">
        <f>LN(Table3[[#This Row],[Value]]/B10825)</f>
        <v>2.0511815305666658E-2</v>
      </c>
      <c r="D10826" s="89"/>
      <c r="E10826" s="89"/>
      <c r="F10826" s="89">
        <f>Table3[[#This Row],[Yield]]/100*(1+F10825)</f>
        <v>0</v>
      </c>
    </row>
    <row r="10827" spans="1:6" x14ac:dyDescent="0.2">
      <c r="A10827" s="88">
        <v>12095</v>
      </c>
      <c r="B10827" s="89">
        <v>59.11</v>
      </c>
      <c r="C10827" s="89">
        <f>LN(Table3[[#This Row],[Value]]/B10826)</f>
        <v>-1.6443323509558516E-2</v>
      </c>
      <c r="D10827" s="89"/>
      <c r="E10827" s="89"/>
      <c r="F10827" s="89">
        <f>Table3[[#This Row],[Yield]]/100*(1+F10826)</f>
        <v>0</v>
      </c>
    </row>
    <row r="10828" spans="1:6" x14ac:dyDescent="0.2">
      <c r="A10828" s="88">
        <v>12096</v>
      </c>
      <c r="B10828" s="89">
        <v>59.43</v>
      </c>
      <c r="C10828" s="89">
        <f>LN(Table3[[#This Row],[Value]]/B10827)</f>
        <v>5.399034542291228E-3</v>
      </c>
      <c r="D10828" s="89"/>
      <c r="E10828" s="89"/>
      <c r="F10828" s="89">
        <f>Table3[[#This Row],[Yield]]/100*(1+F10827)</f>
        <v>0</v>
      </c>
    </row>
    <row r="10829" spans="1:6" x14ac:dyDescent="0.2">
      <c r="A10829" s="88">
        <v>12099</v>
      </c>
      <c r="B10829" s="89">
        <v>56.57</v>
      </c>
      <c r="C10829" s="89">
        <f>LN(Table3[[#This Row],[Value]]/B10828)</f>
        <v>-4.9320340023504917E-2</v>
      </c>
      <c r="D10829" s="89"/>
      <c r="E10829" s="89"/>
      <c r="F10829" s="89">
        <f>Table3[[#This Row],[Yield]]/100*(1+F10828)</f>
        <v>0</v>
      </c>
    </row>
    <row r="10830" spans="1:6" x14ac:dyDescent="0.2">
      <c r="A10830" s="88">
        <v>12100</v>
      </c>
      <c r="B10830" s="89">
        <v>56.71</v>
      </c>
      <c r="C10830" s="89">
        <f>LN(Table3[[#This Row],[Value]]/B10829)</f>
        <v>2.4717526708723262E-3</v>
      </c>
      <c r="D10830" s="89"/>
      <c r="E10830" s="89"/>
      <c r="F10830" s="89">
        <f>Table3[[#This Row],[Yield]]/100*(1+F10829)</f>
        <v>0</v>
      </c>
    </row>
    <row r="10831" spans="1:6" x14ac:dyDescent="0.2">
      <c r="A10831" s="88">
        <v>12101</v>
      </c>
      <c r="B10831" s="89">
        <v>55.49</v>
      </c>
      <c r="C10831" s="89">
        <f>LN(Table3[[#This Row],[Value]]/B10830)</f>
        <v>-2.1747737688126777E-2</v>
      </c>
      <c r="D10831" s="89"/>
      <c r="E10831" s="89"/>
      <c r="F10831" s="89">
        <f>Table3[[#This Row],[Yield]]/100*(1+F10830)</f>
        <v>0</v>
      </c>
    </row>
    <row r="10832" spans="1:6" x14ac:dyDescent="0.2">
      <c r="A10832" s="88">
        <v>12102</v>
      </c>
      <c r="B10832" s="89">
        <v>56.37</v>
      </c>
      <c r="C10832" s="89">
        <f>LN(Table3[[#This Row],[Value]]/B10831)</f>
        <v>1.5734277755673712E-2</v>
      </c>
      <c r="D10832" s="89"/>
      <c r="E10832" s="89"/>
      <c r="F10832" s="89">
        <f>Table3[[#This Row],[Yield]]/100*(1+F10831)</f>
        <v>0</v>
      </c>
    </row>
    <row r="10833" spans="1:6" x14ac:dyDescent="0.2">
      <c r="A10833" s="88">
        <v>12103</v>
      </c>
      <c r="B10833" s="89">
        <v>56.04</v>
      </c>
      <c r="C10833" s="89">
        <f>LN(Table3[[#This Row],[Value]]/B10832)</f>
        <v>-5.8713806246774069E-3</v>
      </c>
      <c r="D10833" s="89"/>
      <c r="E10833" s="89"/>
      <c r="F10833" s="89">
        <f>Table3[[#This Row],[Yield]]/100*(1+F10832)</f>
        <v>0</v>
      </c>
    </row>
    <row r="10834" spans="1:6" x14ac:dyDescent="0.2">
      <c r="A10834" s="88">
        <v>12105</v>
      </c>
      <c r="B10834" s="89">
        <v>54.26</v>
      </c>
      <c r="C10834" s="89">
        <f>LN(Table3[[#This Row],[Value]]/B10833)</f>
        <v>-3.2278414238020622E-2</v>
      </c>
      <c r="D10834" s="89"/>
      <c r="E10834" s="89"/>
      <c r="F10834" s="89">
        <f>Table3[[#This Row],[Yield]]/100*(1+F10833)</f>
        <v>0</v>
      </c>
    </row>
    <row r="10835" spans="1:6" x14ac:dyDescent="0.2">
      <c r="A10835" s="88">
        <v>12106</v>
      </c>
      <c r="B10835" s="89">
        <v>53.99</v>
      </c>
      <c r="C10835" s="89">
        <f>LN(Table3[[#This Row],[Value]]/B10834)</f>
        <v>-4.9884630005899927E-3</v>
      </c>
      <c r="D10835" s="89"/>
      <c r="E10835" s="89"/>
      <c r="F10835" s="89">
        <f>Table3[[#This Row],[Yield]]/100*(1+F10834)</f>
        <v>0</v>
      </c>
    </row>
    <row r="10836" spans="1:6" x14ac:dyDescent="0.2">
      <c r="A10836" s="88">
        <v>12108</v>
      </c>
      <c r="B10836" s="89">
        <v>51.94</v>
      </c>
      <c r="C10836" s="89">
        <f>LN(Table3[[#This Row],[Value]]/B10835)</f>
        <v>-3.8709637995593314E-2</v>
      </c>
      <c r="D10836" s="89"/>
      <c r="E10836" s="89"/>
      <c r="F10836" s="89">
        <f>Table3[[#This Row],[Yield]]/100*(1+F10835)</f>
        <v>0</v>
      </c>
    </row>
    <row r="10837" spans="1:6" x14ac:dyDescent="0.2">
      <c r="A10837" s="88">
        <v>12109</v>
      </c>
      <c r="B10837" s="89">
        <v>53.84</v>
      </c>
      <c r="C10837" s="89">
        <f>LN(Table3[[#This Row],[Value]]/B10836)</f>
        <v>3.5927479101870059E-2</v>
      </c>
      <c r="D10837" s="89"/>
      <c r="E10837" s="89"/>
      <c r="F10837" s="89">
        <f>Table3[[#This Row],[Yield]]/100*(1+F10836)</f>
        <v>0</v>
      </c>
    </row>
    <row r="10838" spans="1:6" x14ac:dyDescent="0.2">
      <c r="A10838" s="88">
        <v>12110</v>
      </c>
      <c r="B10838" s="89">
        <v>50.93</v>
      </c>
      <c r="C10838" s="89">
        <f>LN(Table3[[#This Row],[Value]]/B10837)</f>
        <v>-5.5564544439959146E-2</v>
      </c>
      <c r="D10838" s="89"/>
      <c r="E10838" s="89"/>
      <c r="F10838" s="89">
        <f>Table3[[#This Row],[Yield]]/100*(1+F10837)</f>
        <v>0</v>
      </c>
    </row>
    <row r="10839" spans="1:6" x14ac:dyDescent="0.2">
      <c r="A10839" s="88">
        <v>12112</v>
      </c>
      <c r="B10839" s="89">
        <v>50.16</v>
      </c>
      <c r="C10839" s="89">
        <f>LN(Table3[[#This Row],[Value]]/B10838)</f>
        <v>-1.5234244571848085E-2</v>
      </c>
      <c r="D10839" s="89"/>
      <c r="E10839" s="89"/>
      <c r="F10839" s="89">
        <f>Table3[[#This Row],[Yield]]/100*(1+F10838)</f>
        <v>0</v>
      </c>
    </row>
    <row r="10840" spans="1:6" x14ac:dyDescent="0.2">
      <c r="A10840" s="88">
        <v>12113</v>
      </c>
      <c r="B10840" s="89">
        <v>51.39</v>
      </c>
      <c r="C10840" s="89">
        <f>LN(Table3[[#This Row],[Value]]/B10839)</f>
        <v>2.4225704679473006E-2</v>
      </c>
      <c r="D10840" s="89"/>
      <c r="E10840" s="89"/>
      <c r="F10840" s="89">
        <f>Table3[[#This Row],[Yield]]/100*(1+F10839)</f>
        <v>0</v>
      </c>
    </row>
    <row r="10841" spans="1:6" x14ac:dyDescent="0.2">
      <c r="A10841" s="88">
        <v>12114</v>
      </c>
      <c r="B10841" s="89">
        <v>52.54</v>
      </c>
      <c r="C10841" s="89">
        <f>LN(Table3[[#This Row],[Value]]/B10840)</f>
        <v>2.2131183253255568E-2</v>
      </c>
      <c r="D10841" s="89"/>
      <c r="E10841" s="89"/>
      <c r="F10841" s="89">
        <f>Table3[[#This Row],[Yield]]/100*(1+F10840)</f>
        <v>0</v>
      </c>
    </row>
    <row r="10842" spans="1:6" x14ac:dyDescent="0.2">
      <c r="A10842" s="88">
        <v>12115</v>
      </c>
      <c r="B10842" s="89">
        <v>52.54</v>
      </c>
      <c r="C10842" s="89">
        <f>LN(Table3[[#This Row],[Value]]/B10841)</f>
        <v>0</v>
      </c>
      <c r="D10842" s="89"/>
      <c r="E10842" s="89"/>
      <c r="F10842" s="89">
        <f>Table3[[#This Row],[Yield]]/100*(1+F10841)</f>
        <v>0</v>
      </c>
    </row>
    <row r="10843" spans="1:6" x14ac:dyDescent="0.2">
      <c r="A10843" s="88">
        <v>12116</v>
      </c>
      <c r="B10843" s="89">
        <v>53.84</v>
      </c>
      <c r="C10843" s="89">
        <f>LN(Table3[[#This Row],[Value]]/B10842)</f>
        <v>2.444190107907869E-2</v>
      </c>
      <c r="D10843" s="89"/>
      <c r="E10843" s="89"/>
      <c r="F10843" s="89">
        <f>Table3[[#This Row],[Yield]]/100*(1+F10842)</f>
        <v>0</v>
      </c>
    </row>
    <row r="10844" spans="1:6" x14ac:dyDescent="0.2">
      <c r="A10844" s="88">
        <v>12128</v>
      </c>
      <c r="B10844" s="89">
        <v>62.1</v>
      </c>
      <c r="C10844" s="89">
        <f>LN(Table3[[#This Row],[Value]]/B10843)</f>
        <v>0.14272930360296063</v>
      </c>
      <c r="D10844" s="89"/>
      <c r="E10844" s="89"/>
      <c r="F10844" s="89">
        <f>Table3[[#This Row],[Yield]]/100*(1+F10843)</f>
        <v>0</v>
      </c>
    </row>
    <row r="10845" spans="1:6" x14ac:dyDescent="0.2">
      <c r="A10845" s="88">
        <v>12129</v>
      </c>
      <c r="B10845" s="89">
        <v>62.95</v>
      </c>
      <c r="C10845" s="89">
        <f>LN(Table3[[#This Row],[Value]]/B10844)</f>
        <v>1.3594771550923153E-2</v>
      </c>
      <c r="D10845" s="89"/>
      <c r="E10845" s="89"/>
      <c r="F10845" s="89">
        <f>Table3[[#This Row],[Yield]]/100*(1+F10844)</f>
        <v>0</v>
      </c>
    </row>
    <row r="10846" spans="1:6" x14ac:dyDescent="0.2">
      <c r="A10846" s="88">
        <v>12130</v>
      </c>
      <c r="B10846" s="89">
        <v>60.73</v>
      </c>
      <c r="C10846" s="89">
        <f>LN(Table3[[#This Row],[Value]]/B10845)</f>
        <v>-3.5902950580872318E-2</v>
      </c>
      <c r="D10846" s="89"/>
      <c r="E10846" s="89"/>
      <c r="F10846" s="89">
        <f>Table3[[#This Row],[Yield]]/100*(1+F10845)</f>
        <v>0</v>
      </c>
    </row>
    <row r="10847" spans="1:6" x14ac:dyDescent="0.2">
      <c r="A10847" s="88">
        <v>12131</v>
      </c>
      <c r="B10847" s="89">
        <v>60.56</v>
      </c>
      <c r="C10847" s="89">
        <f>LN(Table3[[#This Row],[Value]]/B10846)</f>
        <v>-2.8032007802905328E-3</v>
      </c>
      <c r="D10847" s="89"/>
      <c r="E10847" s="89"/>
      <c r="F10847" s="89">
        <f>Table3[[#This Row],[Yield]]/100*(1+F10846)</f>
        <v>0</v>
      </c>
    </row>
    <row r="10848" spans="1:6" x14ac:dyDescent="0.2">
      <c r="A10848" s="88">
        <v>12133</v>
      </c>
      <c r="B10848" s="89">
        <v>59.9</v>
      </c>
      <c r="C10848" s="89">
        <f>LN(Table3[[#This Row],[Value]]/B10847)</f>
        <v>-1.0958104007789748E-2</v>
      </c>
      <c r="D10848" s="89"/>
      <c r="E10848" s="89"/>
      <c r="F10848" s="89">
        <f>Table3[[#This Row],[Yield]]/100*(1+F10847)</f>
        <v>0</v>
      </c>
    </row>
    <row r="10849" spans="1:6" x14ac:dyDescent="0.2">
      <c r="A10849" s="88">
        <v>12134</v>
      </c>
      <c r="B10849" s="89">
        <v>57.58</v>
      </c>
      <c r="C10849" s="89">
        <f>LN(Table3[[#This Row],[Value]]/B10848)</f>
        <v>-3.9501219937373828E-2</v>
      </c>
      <c r="D10849" s="89"/>
      <c r="E10849" s="89"/>
      <c r="F10849" s="89">
        <f>Table3[[#This Row],[Yield]]/100*(1+F10848)</f>
        <v>0</v>
      </c>
    </row>
    <row r="10850" spans="1:6" x14ac:dyDescent="0.2">
      <c r="A10850" s="88">
        <v>12135</v>
      </c>
      <c r="B10850" s="89">
        <v>56.86</v>
      </c>
      <c r="C10850" s="89">
        <f>LN(Table3[[#This Row],[Value]]/B10849)</f>
        <v>-1.2583178961176056E-2</v>
      </c>
      <c r="D10850" s="89"/>
      <c r="E10850" s="89"/>
      <c r="F10850" s="89">
        <f>Table3[[#This Row],[Yield]]/100*(1+F10849)</f>
        <v>0</v>
      </c>
    </row>
    <row r="10851" spans="1:6" x14ac:dyDescent="0.2">
      <c r="A10851" s="88">
        <v>12136</v>
      </c>
      <c r="B10851" s="89">
        <v>58.06</v>
      </c>
      <c r="C10851" s="89">
        <f>LN(Table3[[#This Row],[Value]]/B10850)</f>
        <v>2.0884852373630067E-2</v>
      </c>
      <c r="D10851" s="89"/>
      <c r="E10851" s="89"/>
      <c r="F10851" s="89">
        <f>Table3[[#This Row],[Yield]]/100*(1+F10850)</f>
        <v>0</v>
      </c>
    </row>
    <row r="10852" spans="1:6" x14ac:dyDescent="0.2">
      <c r="A10852" s="88">
        <v>12137</v>
      </c>
      <c r="B10852" s="89">
        <v>57.93</v>
      </c>
      <c r="C10852" s="89">
        <f>LN(Table3[[#This Row],[Value]]/B10851)</f>
        <v>-2.241573487951161E-3</v>
      </c>
      <c r="D10852" s="89"/>
      <c r="E10852" s="89"/>
      <c r="F10852" s="89">
        <f>Table3[[#This Row],[Yield]]/100*(1+F10851)</f>
        <v>0</v>
      </c>
    </row>
    <row r="10853" spans="1:6" x14ac:dyDescent="0.2">
      <c r="A10853" s="88">
        <v>12138</v>
      </c>
      <c r="B10853" s="89">
        <v>57.71</v>
      </c>
      <c r="C10853" s="89">
        <f>LN(Table3[[#This Row],[Value]]/B10852)</f>
        <v>-3.8049163856576445E-3</v>
      </c>
      <c r="D10853" s="89"/>
      <c r="E10853" s="89"/>
      <c r="F10853" s="89">
        <f>Table3[[#This Row],[Yield]]/100*(1+F10852)</f>
        <v>0</v>
      </c>
    </row>
    <row r="10854" spans="1:6" x14ac:dyDescent="0.2">
      <c r="A10854" s="88">
        <v>12140</v>
      </c>
      <c r="B10854" s="89">
        <v>56.53</v>
      </c>
      <c r="C10854" s="89">
        <f>LN(Table3[[#This Row],[Value]]/B10853)</f>
        <v>-2.0658998035675582E-2</v>
      </c>
      <c r="D10854" s="89"/>
      <c r="E10854" s="89"/>
      <c r="F10854" s="89">
        <f>Table3[[#This Row],[Yield]]/100*(1+F10853)</f>
        <v>0</v>
      </c>
    </row>
    <row r="10855" spans="1:6" x14ac:dyDescent="0.2">
      <c r="A10855" s="88">
        <v>12141</v>
      </c>
      <c r="B10855" s="89">
        <v>57.92</v>
      </c>
      <c r="C10855" s="89">
        <f>LN(Table3[[#This Row],[Value]]/B10854)</f>
        <v>2.4291277390261594E-2</v>
      </c>
      <c r="D10855" s="89"/>
      <c r="E10855" s="89"/>
      <c r="F10855" s="89">
        <f>Table3[[#This Row],[Yield]]/100*(1+F10854)</f>
        <v>0</v>
      </c>
    </row>
    <row r="10856" spans="1:6" x14ac:dyDescent="0.2">
      <c r="A10856" s="88">
        <v>12142</v>
      </c>
      <c r="B10856" s="89">
        <v>56.81</v>
      </c>
      <c r="C10856" s="89">
        <f>LN(Table3[[#This Row],[Value]]/B10855)</f>
        <v>-1.935038150842543E-2</v>
      </c>
      <c r="D10856" s="89"/>
      <c r="E10856" s="89"/>
      <c r="F10856" s="89">
        <f>Table3[[#This Row],[Yield]]/100*(1+F10855)</f>
        <v>0</v>
      </c>
    </row>
    <row r="10857" spans="1:6" x14ac:dyDescent="0.2">
      <c r="A10857" s="88">
        <v>12143</v>
      </c>
      <c r="B10857" s="89">
        <v>56.49</v>
      </c>
      <c r="C10857" s="89">
        <f>LN(Table3[[#This Row],[Value]]/B10856)</f>
        <v>-5.6487352318647741E-3</v>
      </c>
      <c r="D10857" s="89"/>
      <c r="E10857" s="89"/>
      <c r="F10857" s="89">
        <f>Table3[[#This Row],[Yield]]/100*(1+F10856)</f>
        <v>0</v>
      </c>
    </row>
    <row r="10858" spans="1:6" x14ac:dyDescent="0.2">
      <c r="A10858" s="88">
        <v>12144</v>
      </c>
      <c r="B10858" s="89">
        <v>55.4</v>
      </c>
      <c r="C10858" s="89">
        <f>LN(Table3[[#This Row],[Value]]/B10857)</f>
        <v>-1.9484037583932662E-2</v>
      </c>
      <c r="D10858" s="89"/>
      <c r="E10858" s="89"/>
      <c r="F10858" s="89">
        <f>Table3[[#This Row],[Yield]]/100*(1+F10857)</f>
        <v>0</v>
      </c>
    </row>
    <row r="10859" spans="1:6" x14ac:dyDescent="0.2">
      <c r="A10859" s="88">
        <v>12145</v>
      </c>
      <c r="B10859" s="89">
        <v>55.66</v>
      </c>
      <c r="C10859" s="89">
        <f>LN(Table3[[#This Row],[Value]]/B10858)</f>
        <v>4.6821623445066612E-3</v>
      </c>
      <c r="D10859" s="89"/>
      <c r="E10859" s="89"/>
      <c r="F10859" s="89">
        <f>Table3[[#This Row],[Yield]]/100*(1+F10858)</f>
        <v>0</v>
      </c>
    </row>
    <row r="10860" spans="1:6" x14ac:dyDescent="0.2">
      <c r="A10860" s="88">
        <v>12147</v>
      </c>
      <c r="B10860" s="89">
        <v>55.69</v>
      </c>
      <c r="C10860" s="89">
        <f>LN(Table3[[#This Row],[Value]]/B10859)</f>
        <v>5.3884150383243365E-4</v>
      </c>
      <c r="D10860" s="89"/>
      <c r="E10860" s="89"/>
      <c r="F10860" s="89">
        <f>Table3[[#This Row],[Yield]]/100*(1+F10859)</f>
        <v>0</v>
      </c>
    </row>
    <row r="10861" spans="1:6" x14ac:dyDescent="0.2">
      <c r="A10861" s="88">
        <v>12148</v>
      </c>
      <c r="B10861" s="89">
        <v>56.09</v>
      </c>
      <c r="C10861" s="89">
        <f>LN(Table3[[#This Row],[Value]]/B10860)</f>
        <v>7.1569459186683181E-3</v>
      </c>
      <c r="D10861" s="89"/>
      <c r="E10861" s="89"/>
      <c r="F10861" s="89">
        <f>Table3[[#This Row],[Yield]]/100*(1+F10860)</f>
        <v>0</v>
      </c>
    </row>
    <row r="10862" spans="1:6" x14ac:dyDescent="0.2">
      <c r="A10862" s="88">
        <v>12149</v>
      </c>
      <c r="B10862" s="89">
        <v>57.5</v>
      </c>
      <c r="C10862" s="89">
        <f>LN(Table3[[#This Row],[Value]]/B10861)</f>
        <v>2.482740428305908E-2</v>
      </c>
      <c r="D10862" s="89"/>
      <c r="E10862" s="89"/>
      <c r="F10862" s="89">
        <f>Table3[[#This Row],[Yield]]/100*(1+F10861)</f>
        <v>0</v>
      </c>
    </row>
    <row r="10863" spans="1:6" x14ac:dyDescent="0.2">
      <c r="A10863" s="88">
        <v>12150</v>
      </c>
      <c r="B10863" s="89">
        <v>58.8</v>
      </c>
      <c r="C10863" s="89">
        <f>LN(Table3[[#This Row],[Value]]/B10862)</f>
        <v>2.2356907101276396E-2</v>
      </c>
      <c r="D10863" s="89"/>
      <c r="E10863" s="89"/>
      <c r="F10863" s="89">
        <f>Table3[[#This Row],[Yield]]/100*(1+F10862)</f>
        <v>0</v>
      </c>
    </row>
    <row r="10864" spans="1:6" x14ac:dyDescent="0.2">
      <c r="A10864" s="88">
        <v>12151</v>
      </c>
      <c r="B10864" s="89">
        <v>58.78</v>
      </c>
      <c r="C10864" s="89">
        <f>LN(Table3[[#This Row],[Value]]/B10863)</f>
        <v>-3.4019391380990917E-4</v>
      </c>
      <c r="D10864" s="89"/>
      <c r="E10864" s="89"/>
      <c r="F10864" s="89">
        <f>Table3[[#This Row],[Yield]]/100*(1+F10863)</f>
        <v>0</v>
      </c>
    </row>
    <row r="10865" spans="1:6" x14ac:dyDescent="0.2">
      <c r="A10865" s="88">
        <v>12152</v>
      </c>
      <c r="B10865" s="89">
        <v>59.3</v>
      </c>
      <c r="C10865" s="89">
        <f>LN(Table3[[#This Row],[Value]]/B10864)</f>
        <v>8.8076450129084168E-3</v>
      </c>
      <c r="D10865" s="89"/>
      <c r="E10865" s="89"/>
      <c r="F10865" s="89">
        <f>Table3[[#This Row],[Yield]]/100*(1+F10864)</f>
        <v>0</v>
      </c>
    </row>
    <row r="10866" spans="1:6" x14ac:dyDescent="0.2">
      <c r="A10866" s="88">
        <v>12154</v>
      </c>
      <c r="B10866" s="89">
        <v>62.11</v>
      </c>
      <c r="C10866" s="89">
        <f>LN(Table3[[#This Row],[Value]]/B10865)</f>
        <v>4.6297700567531914E-2</v>
      </c>
      <c r="D10866" s="89"/>
      <c r="E10866" s="89"/>
      <c r="F10866" s="89">
        <f>Table3[[#This Row],[Yield]]/100*(1+F10865)</f>
        <v>0</v>
      </c>
    </row>
    <row r="10867" spans="1:6" x14ac:dyDescent="0.2">
      <c r="A10867" s="88">
        <v>12155</v>
      </c>
      <c r="B10867" s="89">
        <v>61.15</v>
      </c>
      <c r="C10867" s="89">
        <f>LN(Table3[[#This Row],[Value]]/B10866)</f>
        <v>-1.5577144438030252E-2</v>
      </c>
      <c r="D10867" s="89"/>
      <c r="E10867" s="89"/>
      <c r="F10867" s="89">
        <f>Table3[[#This Row],[Yield]]/100*(1+F10866)</f>
        <v>0</v>
      </c>
    </row>
    <row r="10868" spans="1:6" x14ac:dyDescent="0.2">
      <c r="A10868" s="88">
        <v>12156</v>
      </c>
      <c r="B10868" s="89">
        <v>60.26</v>
      </c>
      <c r="C10868" s="89">
        <f>LN(Table3[[#This Row],[Value]]/B10867)</f>
        <v>-1.466132843102619E-2</v>
      </c>
      <c r="D10868" s="89"/>
      <c r="E10868" s="89"/>
      <c r="F10868" s="89">
        <f>Table3[[#This Row],[Yield]]/100*(1+F10867)</f>
        <v>0</v>
      </c>
    </row>
    <row r="10869" spans="1:6" x14ac:dyDescent="0.2">
      <c r="A10869" s="88">
        <v>12157</v>
      </c>
      <c r="B10869" s="89">
        <v>62.69</v>
      </c>
      <c r="C10869" s="89">
        <f>LN(Table3[[#This Row],[Value]]/B10868)</f>
        <v>3.9533411583722027E-2</v>
      </c>
      <c r="D10869" s="89"/>
      <c r="E10869" s="89"/>
      <c r="F10869" s="89">
        <f>Table3[[#This Row],[Yield]]/100*(1+F10868)</f>
        <v>0</v>
      </c>
    </row>
    <row r="10870" spans="1:6" x14ac:dyDescent="0.2">
      <c r="A10870" s="88">
        <v>12159</v>
      </c>
      <c r="B10870" s="89">
        <v>62.88</v>
      </c>
      <c r="C10870" s="89">
        <f>LN(Table3[[#This Row],[Value]]/B10869)</f>
        <v>3.0262028350740286E-3</v>
      </c>
      <c r="D10870" s="89"/>
      <c r="E10870" s="89"/>
      <c r="F10870" s="89">
        <f>Table3[[#This Row],[Yield]]/100*(1+F10869)</f>
        <v>0</v>
      </c>
    </row>
    <row r="10871" spans="1:6" x14ac:dyDescent="0.2">
      <c r="A10871" s="88">
        <v>12161</v>
      </c>
      <c r="B10871" s="89">
        <v>61.59</v>
      </c>
      <c r="C10871" s="89">
        <f>LN(Table3[[#This Row],[Value]]/B10870)</f>
        <v>-2.0728628421999195E-2</v>
      </c>
      <c r="D10871" s="89"/>
      <c r="E10871" s="89"/>
      <c r="F10871" s="89">
        <f>Table3[[#This Row],[Yield]]/100*(1+F10870)</f>
        <v>0</v>
      </c>
    </row>
    <row r="10872" spans="1:6" x14ac:dyDescent="0.2">
      <c r="A10872" s="88">
        <v>12162</v>
      </c>
      <c r="B10872" s="89">
        <v>62.65</v>
      </c>
      <c r="C10872" s="89">
        <f>LN(Table3[[#This Row],[Value]]/B10871)</f>
        <v>1.7064161643125263E-2</v>
      </c>
      <c r="D10872" s="89"/>
      <c r="E10872" s="89"/>
      <c r="F10872" s="89">
        <f>Table3[[#This Row],[Yield]]/100*(1+F10871)</f>
        <v>0</v>
      </c>
    </row>
    <row r="10873" spans="1:6" x14ac:dyDescent="0.2">
      <c r="A10873" s="88">
        <v>12163</v>
      </c>
      <c r="B10873" s="89">
        <v>68.31</v>
      </c>
      <c r="C10873" s="89">
        <f>LN(Table3[[#This Row],[Value]]/B10872)</f>
        <v>8.6492487401680682E-2</v>
      </c>
      <c r="D10873" s="89"/>
      <c r="E10873" s="89"/>
      <c r="F10873" s="89">
        <f>Table3[[#This Row],[Yield]]/100*(1+F10872)</f>
        <v>0</v>
      </c>
    </row>
    <row r="10874" spans="1:6" x14ac:dyDescent="0.2">
      <c r="A10874" s="88">
        <v>12164</v>
      </c>
      <c r="B10874" s="89">
        <v>72.27</v>
      </c>
      <c r="C10874" s="89">
        <f>LN(Table3[[#This Row],[Value]]/B10873)</f>
        <v>5.635293655113157E-2</v>
      </c>
      <c r="D10874" s="89"/>
      <c r="E10874" s="89"/>
      <c r="F10874" s="89">
        <f>Table3[[#This Row],[Yield]]/100*(1+F10873)</f>
        <v>0</v>
      </c>
    </row>
    <row r="10875" spans="1:6" x14ac:dyDescent="0.2">
      <c r="A10875" s="88">
        <v>12165</v>
      </c>
      <c r="B10875" s="89">
        <v>69.78</v>
      </c>
      <c r="C10875" s="89">
        <f>LN(Table3[[#This Row],[Value]]/B10874)</f>
        <v>-3.506166953626158E-2</v>
      </c>
      <c r="D10875" s="89"/>
      <c r="E10875" s="89"/>
      <c r="F10875" s="89">
        <f>Table3[[#This Row],[Yield]]/100*(1+F10874)</f>
        <v>0</v>
      </c>
    </row>
    <row r="10876" spans="1:6" x14ac:dyDescent="0.2">
      <c r="A10876" s="88">
        <v>12166</v>
      </c>
      <c r="B10876" s="89">
        <v>72.239999999999995</v>
      </c>
      <c r="C10876" s="89">
        <f>LN(Table3[[#This Row],[Value]]/B10875)</f>
        <v>3.464647335010191E-2</v>
      </c>
      <c r="D10876" s="89"/>
      <c r="E10876" s="89"/>
      <c r="F10876" s="89">
        <f>Table3[[#This Row],[Yield]]/100*(1+F10875)</f>
        <v>0</v>
      </c>
    </row>
    <row r="10877" spans="1:6" x14ac:dyDescent="0.2">
      <c r="A10877" s="88">
        <v>12168</v>
      </c>
      <c r="B10877" s="89">
        <v>73.69</v>
      </c>
      <c r="C10877" s="89">
        <f>LN(Table3[[#This Row],[Value]]/B10876)</f>
        <v>1.9873195670178052E-2</v>
      </c>
      <c r="D10877" s="89"/>
      <c r="E10877" s="89"/>
      <c r="F10877" s="89">
        <f>Table3[[#This Row],[Yield]]/100*(1+F10876)</f>
        <v>0</v>
      </c>
    </row>
    <row r="10878" spans="1:6" x14ac:dyDescent="0.2">
      <c r="A10878" s="88">
        <v>12169</v>
      </c>
      <c r="B10878" s="89">
        <v>72.45</v>
      </c>
      <c r="C10878" s="89">
        <f>LN(Table3[[#This Row],[Value]]/B10877)</f>
        <v>-1.6970436012216424E-2</v>
      </c>
      <c r="D10878" s="89"/>
      <c r="E10878" s="89"/>
      <c r="F10878" s="89">
        <f>Table3[[#This Row],[Yield]]/100*(1+F10877)</f>
        <v>0</v>
      </c>
    </row>
    <row r="10879" spans="1:6" x14ac:dyDescent="0.2">
      <c r="A10879" s="88">
        <v>12170</v>
      </c>
      <c r="B10879" s="89">
        <v>72.64</v>
      </c>
      <c r="C10879" s="89">
        <f>LN(Table3[[#This Row],[Value]]/B10878)</f>
        <v>2.619065526346373E-3</v>
      </c>
      <c r="D10879" s="89"/>
      <c r="E10879" s="89"/>
      <c r="F10879" s="89">
        <f>Table3[[#This Row],[Yield]]/100*(1+F10878)</f>
        <v>0</v>
      </c>
    </row>
    <row r="10880" spans="1:6" x14ac:dyDescent="0.2">
      <c r="A10880" s="88">
        <v>12171</v>
      </c>
      <c r="B10880" s="89">
        <v>71.709999999999994</v>
      </c>
      <c r="C10880" s="89">
        <f>LN(Table3[[#This Row],[Value]]/B10879)</f>
        <v>-1.2885526398554472E-2</v>
      </c>
      <c r="D10880" s="89"/>
      <c r="E10880" s="89"/>
      <c r="F10880" s="89">
        <f>Table3[[#This Row],[Yield]]/100*(1+F10879)</f>
        <v>0</v>
      </c>
    </row>
    <row r="10881" spans="1:6" x14ac:dyDescent="0.2">
      <c r="A10881" s="88">
        <v>12172</v>
      </c>
      <c r="B10881" s="89">
        <v>73.099999999999994</v>
      </c>
      <c r="C10881" s="89">
        <f>LN(Table3[[#This Row],[Value]]/B10880)</f>
        <v>1.9198158861249336E-2</v>
      </c>
      <c r="D10881" s="89"/>
      <c r="E10881" s="89"/>
      <c r="F10881" s="89">
        <f>Table3[[#This Row],[Yield]]/100*(1+F10880)</f>
        <v>0</v>
      </c>
    </row>
    <row r="10882" spans="1:6" x14ac:dyDescent="0.2">
      <c r="A10882" s="88">
        <v>12173</v>
      </c>
      <c r="B10882" s="89">
        <v>77.66</v>
      </c>
      <c r="C10882" s="89">
        <f>LN(Table3[[#This Row],[Value]]/B10881)</f>
        <v>6.0511957547788382E-2</v>
      </c>
      <c r="D10882" s="89"/>
      <c r="E10882" s="89"/>
      <c r="F10882" s="89">
        <f>Table3[[#This Row],[Yield]]/100*(1+F10881)</f>
        <v>0</v>
      </c>
    </row>
    <row r="10883" spans="1:6" x14ac:dyDescent="0.2">
      <c r="A10883" s="88">
        <v>12175</v>
      </c>
      <c r="B10883" s="89">
        <v>77.790000000000006</v>
      </c>
      <c r="C10883" s="89">
        <f>LN(Table3[[#This Row],[Value]]/B10882)</f>
        <v>1.6725639151616311E-3</v>
      </c>
      <c r="D10883" s="89"/>
      <c r="E10883" s="89"/>
      <c r="F10883" s="89">
        <f>Table3[[#This Row],[Yield]]/100*(1+F10882)</f>
        <v>0</v>
      </c>
    </row>
    <row r="10884" spans="1:6" x14ac:dyDescent="0.2">
      <c r="A10884" s="88">
        <v>12176</v>
      </c>
      <c r="B10884" s="89">
        <v>77.290000000000006</v>
      </c>
      <c r="C10884" s="89">
        <f>LN(Table3[[#This Row],[Value]]/B10883)</f>
        <v>-6.4483070999030827E-3</v>
      </c>
      <c r="D10884" s="89"/>
      <c r="E10884" s="89"/>
      <c r="F10884" s="89">
        <f>Table3[[#This Row],[Yield]]/100*(1+F10883)</f>
        <v>0</v>
      </c>
    </row>
    <row r="10885" spans="1:6" x14ac:dyDescent="0.2">
      <c r="A10885" s="88">
        <v>12177</v>
      </c>
      <c r="B10885" s="89">
        <v>77.37</v>
      </c>
      <c r="C10885" s="89">
        <f>LN(Table3[[#This Row],[Value]]/B10884)</f>
        <v>1.034527442583431E-3</v>
      </c>
      <c r="D10885" s="89"/>
      <c r="E10885" s="89"/>
      <c r="F10885" s="89">
        <f>Table3[[#This Row],[Yield]]/100*(1+F10884)</f>
        <v>0</v>
      </c>
    </row>
    <row r="10886" spans="1:6" x14ac:dyDescent="0.2">
      <c r="A10886" s="88">
        <v>12178</v>
      </c>
      <c r="B10886" s="89">
        <v>79.16</v>
      </c>
      <c r="C10886" s="89">
        <f>LN(Table3[[#This Row],[Value]]/B10885)</f>
        <v>2.2872012173001811E-2</v>
      </c>
      <c r="D10886" s="89"/>
      <c r="E10886" s="89"/>
      <c r="F10886" s="89">
        <f>Table3[[#This Row],[Yield]]/100*(1+F10885)</f>
        <v>0</v>
      </c>
    </row>
    <row r="10887" spans="1:6" x14ac:dyDescent="0.2">
      <c r="A10887" s="88">
        <v>12179</v>
      </c>
      <c r="B10887" s="89">
        <v>79.78</v>
      </c>
      <c r="C10887" s="89">
        <f>LN(Table3[[#This Row],[Value]]/B10886)</f>
        <v>7.8017257428957525E-3</v>
      </c>
      <c r="D10887" s="89"/>
      <c r="E10887" s="89"/>
      <c r="F10887" s="89">
        <f>Table3[[#This Row],[Yield]]/100*(1+F10886)</f>
        <v>0</v>
      </c>
    </row>
    <row r="10888" spans="1:6" x14ac:dyDescent="0.2">
      <c r="A10888" s="88">
        <v>12180</v>
      </c>
      <c r="B10888" s="89">
        <v>77.61</v>
      </c>
      <c r="C10888" s="89">
        <f>LN(Table3[[#This Row],[Value]]/B10887)</f>
        <v>-2.757656161121317E-2</v>
      </c>
      <c r="D10888" s="89"/>
      <c r="E10888" s="89"/>
      <c r="F10888" s="89">
        <f>Table3[[#This Row],[Yield]]/100*(1+F10887)</f>
        <v>0</v>
      </c>
    </row>
    <row r="10889" spans="1:6" x14ac:dyDescent="0.2">
      <c r="A10889" s="88">
        <v>12182</v>
      </c>
      <c r="B10889" s="89">
        <v>76.63</v>
      </c>
      <c r="C10889" s="89">
        <f>LN(Table3[[#This Row],[Value]]/B10888)</f>
        <v>-1.2707639883734551E-2</v>
      </c>
      <c r="D10889" s="89"/>
      <c r="E10889" s="89"/>
      <c r="F10889" s="89">
        <f>Table3[[#This Row],[Yield]]/100*(1+F10888)</f>
        <v>0</v>
      </c>
    </row>
    <row r="10890" spans="1:6" x14ac:dyDescent="0.2">
      <c r="A10890" s="88">
        <v>12183</v>
      </c>
      <c r="B10890" s="89">
        <v>77.23</v>
      </c>
      <c r="C10890" s="89">
        <f>LN(Table3[[#This Row],[Value]]/B10889)</f>
        <v>7.7993375988596051E-3</v>
      </c>
      <c r="D10890" s="89"/>
      <c r="E10890" s="89"/>
      <c r="F10890" s="89">
        <f>Table3[[#This Row],[Yield]]/100*(1+F10889)</f>
        <v>0</v>
      </c>
    </row>
    <row r="10891" spans="1:6" x14ac:dyDescent="0.2">
      <c r="A10891" s="88">
        <v>12184</v>
      </c>
      <c r="B10891" s="89">
        <v>80.78</v>
      </c>
      <c r="C10891" s="89">
        <f>LN(Table3[[#This Row],[Value]]/B10890)</f>
        <v>4.4941427554094193E-2</v>
      </c>
      <c r="D10891" s="89"/>
      <c r="E10891" s="89"/>
      <c r="F10891" s="89">
        <f>Table3[[#This Row],[Yield]]/100*(1+F10890)</f>
        <v>0</v>
      </c>
    </row>
    <row r="10892" spans="1:6" x14ac:dyDescent="0.2">
      <c r="A10892" s="88">
        <v>12185</v>
      </c>
      <c r="B10892" s="89">
        <v>82.48</v>
      </c>
      <c r="C10892" s="89">
        <f>LN(Table3[[#This Row],[Value]]/B10891)</f>
        <v>2.0826429573437659E-2</v>
      </c>
      <c r="D10892" s="89"/>
      <c r="E10892" s="89"/>
      <c r="F10892" s="89">
        <f>Table3[[#This Row],[Yield]]/100*(1+F10891)</f>
        <v>0</v>
      </c>
    </row>
    <row r="10893" spans="1:6" x14ac:dyDescent="0.2">
      <c r="A10893" s="88">
        <v>12186</v>
      </c>
      <c r="B10893" s="89">
        <v>82.14</v>
      </c>
      <c r="C10893" s="89">
        <f>LN(Table3[[#This Row],[Value]]/B10892)</f>
        <v>-4.1307311802919926E-3</v>
      </c>
      <c r="D10893" s="89"/>
      <c r="E10893" s="89"/>
      <c r="F10893" s="89">
        <f>Table3[[#This Row],[Yield]]/100*(1+F10892)</f>
        <v>0</v>
      </c>
    </row>
    <row r="10894" spans="1:6" x14ac:dyDescent="0.2">
      <c r="A10894" s="88">
        <v>12187</v>
      </c>
      <c r="B10894" s="89">
        <v>80.849999999999994</v>
      </c>
      <c r="C10894" s="89">
        <f>LN(Table3[[#This Row],[Value]]/B10893)</f>
        <v>-1.5829522505296789E-2</v>
      </c>
      <c r="D10894" s="89"/>
      <c r="E10894" s="89"/>
      <c r="F10894" s="89">
        <f>Table3[[#This Row],[Yield]]/100*(1+F10893)</f>
        <v>0</v>
      </c>
    </row>
    <row r="10895" spans="1:6" x14ac:dyDescent="0.2">
      <c r="A10895" s="88">
        <v>12189</v>
      </c>
      <c r="B10895" s="89">
        <v>79.7</v>
      </c>
      <c r="C10895" s="89">
        <f>LN(Table3[[#This Row],[Value]]/B10894)</f>
        <v>-1.432600022694641E-2</v>
      </c>
      <c r="D10895" s="89"/>
      <c r="E10895" s="89"/>
      <c r="F10895" s="89">
        <f>Table3[[#This Row],[Yield]]/100*(1+F10894)</f>
        <v>0</v>
      </c>
    </row>
    <row r="10896" spans="1:6" x14ac:dyDescent="0.2">
      <c r="A10896" s="88">
        <v>12190</v>
      </c>
      <c r="B10896" s="89">
        <v>81.290000000000006</v>
      </c>
      <c r="C10896" s="89">
        <f>LN(Table3[[#This Row],[Value]]/B10895)</f>
        <v>1.9753421962311737E-2</v>
      </c>
      <c r="D10896" s="89"/>
      <c r="E10896" s="89"/>
      <c r="F10896" s="89">
        <f>Table3[[#This Row],[Yield]]/100*(1+F10895)</f>
        <v>0</v>
      </c>
    </row>
    <row r="10897" spans="1:6" x14ac:dyDescent="0.2">
      <c r="A10897" s="88">
        <v>12191</v>
      </c>
      <c r="B10897" s="89">
        <v>82.64</v>
      </c>
      <c r="C10897" s="89">
        <f>LN(Table3[[#This Row],[Value]]/B10896)</f>
        <v>1.6470817052902001E-2</v>
      </c>
      <c r="D10897" s="89"/>
      <c r="E10897" s="89"/>
      <c r="F10897" s="89">
        <f>Table3[[#This Row],[Yield]]/100*(1+F10896)</f>
        <v>0</v>
      </c>
    </row>
    <row r="10898" spans="1:6" x14ac:dyDescent="0.2">
      <c r="A10898" s="88">
        <v>12192</v>
      </c>
      <c r="B10898" s="89">
        <v>82.57</v>
      </c>
      <c r="C10898" s="89">
        <f>LN(Table3[[#This Row],[Value]]/B10897)</f>
        <v>-8.4740638204603748E-4</v>
      </c>
      <c r="D10898" s="89"/>
      <c r="E10898" s="89"/>
      <c r="F10898" s="89">
        <f>Table3[[#This Row],[Yield]]/100*(1+F10897)</f>
        <v>0</v>
      </c>
    </row>
    <row r="10899" spans="1:6" x14ac:dyDescent="0.2">
      <c r="A10899" s="88">
        <v>12193</v>
      </c>
      <c r="B10899" s="89">
        <v>81.75</v>
      </c>
      <c r="C10899" s="89">
        <f>LN(Table3[[#This Row],[Value]]/B10898)</f>
        <v>-9.980608651974315E-3</v>
      </c>
      <c r="D10899" s="89"/>
      <c r="E10899" s="89"/>
      <c r="F10899" s="89">
        <f>Table3[[#This Row],[Yield]]/100*(1+F10898)</f>
        <v>0</v>
      </c>
    </row>
    <row r="10900" spans="1:6" x14ac:dyDescent="0.2">
      <c r="A10900" s="88">
        <v>12194</v>
      </c>
      <c r="B10900" s="89">
        <v>80.209999999999994</v>
      </c>
      <c r="C10900" s="89">
        <f>LN(Table3[[#This Row],[Value]]/B10899)</f>
        <v>-1.9017614398529621E-2</v>
      </c>
      <c r="D10900" s="89"/>
      <c r="E10900" s="89"/>
      <c r="F10900" s="89">
        <f>Table3[[#This Row],[Yield]]/100*(1+F10899)</f>
        <v>0</v>
      </c>
    </row>
    <row r="10901" spans="1:6" x14ac:dyDescent="0.2">
      <c r="A10901" s="88">
        <v>12196</v>
      </c>
      <c r="B10901" s="89">
        <v>79.94</v>
      </c>
      <c r="C10901" s="89">
        <f>LN(Table3[[#This Row],[Value]]/B10900)</f>
        <v>-3.3718420956557141E-3</v>
      </c>
      <c r="D10901" s="89"/>
      <c r="E10901" s="89"/>
      <c r="F10901" s="89">
        <f>Table3[[#This Row],[Yield]]/100*(1+F10900)</f>
        <v>0</v>
      </c>
    </row>
    <row r="10902" spans="1:6" x14ac:dyDescent="0.2">
      <c r="A10902" s="88">
        <v>12197</v>
      </c>
      <c r="B10902" s="89">
        <v>83.06</v>
      </c>
      <c r="C10902" s="89">
        <f>LN(Table3[[#This Row],[Value]]/B10901)</f>
        <v>3.8286884919430088E-2</v>
      </c>
      <c r="D10902" s="89"/>
      <c r="E10902" s="89"/>
      <c r="F10902" s="89">
        <f>Table3[[#This Row],[Yield]]/100*(1+F10901)</f>
        <v>0</v>
      </c>
    </row>
    <row r="10903" spans="1:6" x14ac:dyDescent="0.2">
      <c r="A10903" s="88">
        <v>12198</v>
      </c>
      <c r="B10903" s="89">
        <v>84.29</v>
      </c>
      <c r="C10903" s="89">
        <f>LN(Table3[[#This Row],[Value]]/B10902)</f>
        <v>1.4699995806783351E-2</v>
      </c>
      <c r="D10903" s="89"/>
      <c r="E10903" s="89"/>
      <c r="F10903" s="89">
        <f>Table3[[#This Row],[Yield]]/100*(1+F10902)</f>
        <v>0</v>
      </c>
    </row>
    <row r="10904" spans="1:6" x14ac:dyDescent="0.2">
      <c r="A10904" s="88">
        <v>12199</v>
      </c>
      <c r="B10904" s="89">
        <v>83.73</v>
      </c>
      <c r="C10904" s="89">
        <f>LN(Table3[[#This Row],[Value]]/B10903)</f>
        <v>-6.665897793050303E-3</v>
      </c>
      <c r="D10904" s="89"/>
      <c r="E10904" s="89"/>
      <c r="F10904" s="89">
        <f>Table3[[#This Row],[Yield]]/100*(1+F10903)</f>
        <v>0</v>
      </c>
    </row>
    <row r="10905" spans="1:6" x14ac:dyDescent="0.2">
      <c r="A10905" s="88">
        <v>12200</v>
      </c>
      <c r="B10905" s="89">
        <v>86.42</v>
      </c>
      <c r="C10905" s="89">
        <f>LN(Table3[[#This Row],[Value]]/B10904)</f>
        <v>3.162179428744652E-2</v>
      </c>
      <c r="D10905" s="89"/>
      <c r="E10905" s="89"/>
      <c r="F10905" s="89">
        <f>Table3[[#This Row],[Yield]]/100*(1+F10904)</f>
        <v>0</v>
      </c>
    </row>
    <row r="10906" spans="1:6" x14ac:dyDescent="0.2">
      <c r="A10906" s="88">
        <v>12201</v>
      </c>
      <c r="B10906" s="89">
        <v>89.61</v>
      </c>
      <c r="C10906" s="89">
        <f>LN(Table3[[#This Row],[Value]]/B10905)</f>
        <v>3.6247790392340905E-2</v>
      </c>
      <c r="D10906" s="89"/>
      <c r="E10906" s="89"/>
      <c r="F10906" s="89">
        <f>Table3[[#This Row],[Yield]]/100*(1+F10905)</f>
        <v>0</v>
      </c>
    </row>
    <row r="10907" spans="1:6" x14ac:dyDescent="0.2">
      <c r="A10907" s="88">
        <v>12203</v>
      </c>
      <c r="B10907" s="89">
        <v>90.02</v>
      </c>
      <c r="C10907" s="89">
        <f>LN(Table3[[#This Row],[Value]]/B10906)</f>
        <v>4.5649469686584393E-3</v>
      </c>
      <c r="D10907" s="89"/>
      <c r="E10907" s="89"/>
      <c r="F10907" s="89">
        <f>Table3[[#This Row],[Yield]]/100*(1+F10906)</f>
        <v>0</v>
      </c>
    </row>
    <row r="10908" spans="1:6" x14ac:dyDescent="0.2">
      <c r="A10908" s="88">
        <v>12205</v>
      </c>
      <c r="B10908" s="89">
        <v>88.11</v>
      </c>
      <c r="C10908" s="89">
        <f>LN(Table3[[#This Row],[Value]]/B10907)</f>
        <v>-2.1445833986148143E-2</v>
      </c>
      <c r="D10908" s="89"/>
      <c r="E10908" s="89"/>
      <c r="F10908" s="89">
        <f>Table3[[#This Row],[Yield]]/100*(1+F10907)</f>
        <v>0</v>
      </c>
    </row>
    <row r="10909" spans="1:6" x14ac:dyDescent="0.2">
      <c r="A10909" s="88">
        <v>12206</v>
      </c>
      <c r="B10909" s="89">
        <v>89.1</v>
      </c>
      <c r="C10909" s="89">
        <f>LN(Table3[[#This Row],[Value]]/B10908)</f>
        <v>1.1173300598125255E-2</v>
      </c>
      <c r="D10909" s="89"/>
      <c r="E10909" s="89"/>
      <c r="F10909" s="89">
        <f>Table3[[#This Row],[Yield]]/100*(1+F10908)</f>
        <v>0</v>
      </c>
    </row>
    <row r="10910" spans="1:6" x14ac:dyDescent="0.2">
      <c r="A10910" s="88">
        <v>12207</v>
      </c>
      <c r="B10910" s="89">
        <v>92.21</v>
      </c>
      <c r="C10910" s="89">
        <f>LN(Table3[[#This Row],[Value]]/B10909)</f>
        <v>3.4309250074286188E-2</v>
      </c>
      <c r="D10910" s="89"/>
      <c r="E10910" s="89"/>
      <c r="F10910" s="89">
        <f>Table3[[#This Row],[Yield]]/100*(1+F10909)</f>
        <v>0</v>
      </c>
    </row>
    <row r="10911" spans="1:6" x14ac:dyDescent="0.2">
      <c r="A10911" s="88">
        <v>12208</v>
      </c>
      <c r="B10911" s="89">
        <v>90.02</v>
      </c>
      <c r="C10911" s="89">
        <f>LN(Table3[[#This Row],[Value]]/B10910)</f>
        <v>-2.4036716686263265E-2</v>
      </c>
      <c r="D10911" s="89"/>
      <c r="E10911" s="89"/>
      <c r="F10911" s="89">
        <f>Table3[[#This Row],[Yield]]/100*(1+F10910)</f>
        <v>0</v>
      </c>
    </row>
    <row r="10912" spans="1:6" x14ac:dyDescent="0.2">
      <c r="A10912" s="88">
        <v>12210</v>
      </c>
      <c r="B10912" s="89">
        <v>91.89</v>
      </c>
      <c r="C10912" s="89">
        <f>LN(Table3[[#This Row],[Value]]/B10911)</f>
        <v>2.0560341648006884E-2</v>
      </c>
      <c r="D10912" s="89"/>
      <c r="E10912" s="89"/>
      <c r="F10912" s="89">
        <f>Table3[[#This Row],[Yield]]/100*(1+F10911)</f>
        <v>0</v>
      </c>
    </row>
    <row r="10913" spans="1:6" x14ac:dyDescent="0.2">
      <c r="A10913" s="88">
        <v>12211</v>
      </c>
      <c r="B10913" s="89">
        <v>91.9</v>
      </c>
      <c r="C10913" s="89">
        <f>LN(Table3[[#This Row],[Value]]/B10912)</f>
        <v>1.0881984884789499E-4</v>
      </c>
      <c r="D10913" s="89"/>
      <c r="E10913" s="89"/>
      <c r="F10913" s="89">
        <f>Table3[[#This Row],[Yield]]/100*(1+F10912)</f>
        <v>0</v>
      </c>
    </row>
    <row r="10914" spans="1:6" x14ac:dyDescent="0.2">
      <c r="A10914" s="88">
        <v>12212</v>
      </c>
      <c r="B10914" s="89">
        <v>92.98</v>
      </c>
      <c r="C10914" s="89">
        <f>LN(Table3[[#This Row],[Value]]/B10913)</f>
        <v>1.1683386900797397E-2</v>
      </c>
      <c r="D10914" s="89"/>
      <c r="E10914" s="89"/>
      <c r="F10914" s="89">
        <f>Table3[[#This Row],[Yield]]/100*(1+F10913)</f>
        <v>0</v>
      </c>
    </row>
    <row r="10915" spans="1:6" x14ac:dyDescent="0.2">
      <c r="A10915" s="88">
        <v>12213</v>
      </c>
      <c r="B10915" s="89">
        <v>93.52</v>
      </c>
      <c r="C10915" s="89">
        <f>LN(Table3[[#This Row],[Value]]/B10914)</f>
        <v>5.7909009013741939E-3</v>
      </c>
      <c r="D10915" s="89"/>
      <c r="E10915" s="89"/>
      <c r="F10915" s="89">
        <f>Table3[[#This Row],[Yield]]/100*(1+F10914)</f>
        <v>0</v>
      </c>
    </row>
    <row r="10916" spans="1:6" x14ac:dyDescent="0.2">
      <c r="A10916" s="88">
        <v>12214</v>
      </c>
      <c r="B10916" s="89">
        <v>94.29</v>
      </c>
      <c r="C10916" s="89">
        <f>LN(Table3[[#This Row],[Value]]/B10915)</f>
        <v>8.1998223137730829E-3</v>
      </c>
      <c r="D10916" s="89"/>
      <c r="E10916" s="89"/>
      <c r="F10916" s="89">
        <f>Table3[[#This Row],[Yield]]/100*(1+F10915)</f>
        <v>0</v>
      </c>
    </row>
    <row r="10917" spans="1:6" x14ac:dyDescent="0.2">
      <c r="A10917" s="88">
        <v>12215</v>
      </c>
      <c r="B10917" s="89">
        <v>94.42</v>
      </c>
      <c r="C10917" s="89">
        <f>LN(Table3[[#This Row],[Value]]/B10916)</f>
        <v>1.3777756405547275E-3</v>
      </c>
      <c r="D10917" s="89"/>
      <c r="E10917" s="89"/>
      <c r="F10917" s="89">
        <f>Table3[[#This Row],[Yield]]/100*(1+F10916)</f>
        <v>0</v>
      </c>
    </row>
    <row r="10918" spans="1:6" x14ac:dyDescent="0.2">
      <c r="A10918" s="88">
        <v>12217</v>
      </c>
      <c r="B10918" s="89">
        <v>96.75</v>
      </c>
      <c r="C10918" s="89">
        <f>LN(Table3[[#This Row],[Value]]/B10917)</f>
        <v>2.437741679175047E-2</v>
      </c>
      <c r="D10918" s="89"/>
      <c r="E10918" s="89"/>
      <c r="F10918" s="89">
        <f>Table3[[#This Row],[Yield]]/100*(1+F10917)</f>
        <v>0</v>
      </c>
    </row>
    <row r="10919" spans="1:6" x14ac:dyDescent="0.2">
      <c r="A10919" s="88">
        <v>12218</v>
      </c>
      <c r="B10919" s="89">
        <v>94.79</v>
      </c>
      <c r="C10919" s="89">
        <f>LN(Table3[[#This Row],[Value]]/B10918)</f>
        <v>-2.0466413444940885E-2</v>
      </c>
      <c r="D10919" s="89"/>
      <c r="E10919" s="89"/>
      <c r="F10919" s="89">
        <f>Table3[[#This Row],[Yield]]/100*(1+F10918)</f>
        <v>0</v>
      </c>
    </row>
    <row r="10920" spans="1:6" x14ac:dyDescent="0.2">
      <c r="A10920" s="88">
        <v>12219</v>
      </c>
      <c r="B10920" s="89">
        <v>94.06</v>
      </c>
      <c r="C10920" s="89">
        <f>LN(Table3[[#This Row],[Value]]/B10919)</f>
        <v>-7.7310419480483483E-3</v>
      </c>
      <c r="D10920" s="89"/>
      <c r="E10920" s="89"/>
      <c r="F10920" s="89">
        <f>Table3[[#This Row],[Yield]]/100*(1+F10919)</f>
        <v>0</v>
      </c>
    </row>
    <row r="10921" spans="1:6" x14ac:dyDescent="0.2">
      <c r="A10921" s="88">
        <v>12220</v>
      </c>
      <c r="B10921" s="89">
        <v>88.87</v>
      </c>
      <c r="C10921" s="89">
        <f>LN(Table3[[#This Row],[Value]]/B10920)</f>
        <v>-5.675824876651802E-2</v>
      </c>
      <c r="D10921" s="89"/>
      <c r="E10921" s="89"/>
      <c r="F10921" s="89">
        <f>Table3[[#This Row],[Yield]]/100*(1+F10920)</f>
        <v>0</v>
      </c>
    </row>
    <row r="10922" spans="1:6" x14ac:dyDescent="0.2">
      <c r="A10922" s="88">
        <v>12221</v>
      </c>
      <c r="B10922" s="89">
        <v>89.22</v>
      </c>
      <c r="C10922" s="89">
        <f>LN(Table3[[#This Row],[Value]]/B10921)</f>
        <v>3.9306019497347446E-3</v>
      </c>
      <c r="D10922" s="89"/>
      <c r="E10922" s="89"/>
      <c r="F10922" s="89">
        <f>Table3[[#This Row],[Yield]]/100*(1+F10921)</f>
        <v>0</v>
      </c>
    </row>
    <row r="10923" spans="1:6" x14ac:dyDescent="0.2">
      <c r="A10923" s="88">
        <v>12222</v>
      </c>
      <c r="B10923" s="89">
        <v>90.23</v>
      </c>
      <c r="C10923" s="89">
        <f>LN(Table3[[#This Row],[Value]]/B10922)</f>
        <v>1.1256736306290753E-2</v>
      </c>
      <c r="D10923" s="89"/>
      <c r="E10923" s="89"/>
      <c r="F10923" s="89">
        <f>Table3[[#This Row],[Yield]]/100*(1+F10922)</f>
        <v>0</v>
      </c>
    </row>
    <row r="10924" spans="1:6" x14ac:dyDescent="0.2">
      <c r="A10924" s="88">
        <v>12224</v>
      </c>
      <c r="B10924" s="89">
        <v>95.99</v>
      </c>
      <c r="C10924" s="89">
        <f>LN(Table3[[#This Row],[Value]]/B10923)</f>
        <v>6.1882053369036044E-2</v>
      </c>
      <c r="D10924" s="89"/>
      <c r="E10924" s="89"/>
      <c r="F10924" s="89">
        <f>Table3[[#This Row],[Yield]]/100*(1+F10923)</f>
        <v>0</v>
      </c>
    </row>
    <row r="10925" spans="1:6" x14ac:dyDescent="0.2">
      <c r="A10925" s="88">
        <v>12225</v>
      </c>
      <c r="B10925" s="89">
        <v>95.23</v>
      </c>
      <c r="C10925" s="89">
        <f>LN(Table3[[#This Row],[Value]]/B10924)</f>
        <v>-7.9490011694907728E-3</v>
      </c>
      <c r="D10925" s="89"/>
      <c r="E10925" s="89"/>
      <c r="F10925" s="89">
        <f>Table3[[#This Row],[Yield]]/100*(1+F10924)</f>
        <v>0</v>
      </c>
    </row>
    <row r="10926" spans="1:6" x14ac:dyDescent="0.2">
      <c r="A10926" s="88">
        <v>12226</v>
      </c>
      <c r="B10926" s="89">
        <v>95.91</v>
      </c>
      <c r="C10926" s="89">
        <f>LN(Table3[[#This Row],[Value]]/B10925)</f>
        <v>7.115233533905153E-3</v>
      </c>
      <c r="D10926" s="89"/>
      <c r="E10926" s="89"/>
      <c r="F10926" s="89">
        <f>Table3[[#This Row],[Yield]]/100*(1+F10925)</f>
        <v>0</v>
      </c>
    </row>
    <row r="10927" spans="1:6" x14ac:dyDescent="0.2">
      <c r="A10927" s="88">
        <v>12227</v>
      </c>
      <c r="B10927" s="89">
        <v>92.93</v>
      </c>
      <c r="C10927" s="89">
        <f>LN(Table3[[#This Row],[Value]]/B10926)</f>
        <v>-3.1563730170611697E-2</v>
      </c>
      <c r="D10927" s="89"/>
      <c r="E10927" s="89"/>
      <c r="F10927" s="89">
        <f>Table3[[#This Row],[Yield]]/100*(1+F10926)</f>
        <v>0</v>
      </c>
    </row>
    <row r="10928" spans="1:6" x14ac:dyDescent="0.2">
      <c r="A10928" s="88">
        <v>12228</v>
      </c>
      <c r="B10928" s="89">
        <v>95.53</v>
      </c>
      <c r="C10928" s="89">
        <f>LN(Table3[[#This Row],[Value]]/B10927)</f>
        <v>2.7593812712669055E-2</v>
      </c>
      <c r="D10928" s="89"/>
      <c r="E10928" s="89"/>
      <c r="F10928" s="89">
        <f>Table3[[#This Row],[Yield]]/100*(1+F10927)</f>
        <v>0</v>
      </c>
    </row>
    <row r="10929" spans="1:6" x14ac:dyDescent="0.2">
      <c r="A10929" s="88">
        <v>12229</v>
      </c>
      <c r="B10929" s="89">
        <v>95.67</v>
      </c>
      <c r="C10929" s="89">
        <f>LN(Table3[[#This Row],[Value]]/B10928)</f>
        <v>1.4644354081588473E-3</v>
      </c>
      <c r="D10929" s="89"/>
      <c r="E10929" s="89"/>
      <c r="F10929" s="89">
        <f>Table3[[#This Row],[Yield]]/100*(1+F10928)</f>
        <v>0</v>
      </c>
    </row>
    <row r="10930" spans="1:6" x14ac:dyDescent="0.2">
      <c r="A10930" s="88">
        <v>12231</v>
      </c>
      <c r="B10930" s="89">
        <v>98.49</v>
      </c>
      <c r="C10930" s="89">
        <f>LN(Table3[[#This Row],[Value]]/B10929)</f>
        <v>2.9050250491535021E-2</v>
      </c>
      <c r="D10930" s="89"/>
      <c r="E10930" s="89"/>
      <c r="F10930" s="89">
        <f>Table3[[#This Row],[Yield]]/100*(1+F10929)</f>
        <v>0</v>
      </c>
    </row>
    <row r="10931" spans="1:6" x14ac:dyDescent="0.2">
      <c r="A10931" s="88">
        <v>12232</v>
      </c>
      <c r="B10931" s="89">
        <v>98.74</v>
      </c>
      <c r="C10931" s="89">
        <f>LN(Table3[[#This Row],[Value]]/B10930)</f>
        <v>2.5351126491057361E-3</v>
      </c>
      <c r="D10931" s="89"/>
      <c r="E10931" s="89"/>
      <c r="F10931" s="89">
        <f>Table3[[#This Row],[Yield]]/100*(1+F10930)</f>
        <v>0</v>
      </c>
    </row>
    <row r="10932" spans="1:6" x14ac:dyDescent="0.2">
      <c r="A10932" s="88">
        <v>12233</v>
      </c>
      <c r="B10932" s="89">
        <v>97.74</v>
      </c>
      <c r="C10932" s="89">
        <f>LN(Table3[[#This Row],[Value]]/B10931)</f>
        <v>-1.0179240988708036E-2</v>
      </c>
      <c r="D10932" s="89"/>
      <c r="E10932" s="89"/>
      <c r="F10932" s="89">
        <f>Table3[[#This Row],[Yield]]/100*(1+F10931)</f>
        <v>0</v>
      </c>
    </row>
    <row r="10933" spans="1:6" x14ac:dyDescent="0.2">
      <c r="A10933" s="88">
        <v>12234</v>
      </c>
      <c r="B10933" s="89">
        <v>96.99</v>
      </c>
      <c r="C10933" s="89">
        <f>LN(Table3[[#This Row],[Value]]/B10932)</f>
        <v>-7.7030114365573927E-3</v>
      </c>
      <c r="D10933" s="89"/>
      <c r="E10933" s="89"/>
      <c r="F10933" s="89">
        <f>Table3[[#This Row],[Yield]]/100*(1+F10932)</f>
        <v>0</v>
      </c>
    </row>
    <row r="10934" spans="1:6" x14ac:dyDescent="0.2">
      <c r="A10934" s="88">
        <v>12235</v>
      </c>
      <c r="B10934" s="89">
        <v>98.14</v>
      </c>
      <c r="C10934" s="89">
        <f>LN(Table3[[#This Row],[Value]]/B10933)</f>
        <v>1.178715025630599E-2</v>
      </c>
      <c r="D10934" s="89"/>
      <c r="E10934" s="89"/>
      <c r="F10934" s="89">
        <f>Table3[[#This Row],[Yield]]/100*(1+F10933)</f>
        <v>0</v>
      </c>
    </row>
    <row r="10935" spans="1:6" x14ac:dyDescent="0.2">
      <c r="A10935" s="88">
        <v>12236</v>
      </c>
      <c r="B10935" s="89">
        <v>100.92</v>
      </c>
      <c r="C10935" s="89">
        <f>LN(Table3[[#This Row],[Value]]/B10934)</f>
        <v>2.7933093111099611E-2</v>
      </c>
      <c r="D10935" s="89"/>
      <c r="E10935" s="89"/>
      <c r="F10935" s="89">
        <f>Table3[[#This Row],[Yield]]/100*(1+F10934)</f>
        <v>0</v>
      </c>
    </row>
    <row r="10936" spans="1:6" x14ac:dyDescent="0.2">
      <c r="A10936" s="88">
        <v>12238</v>
      </c>
      <c r="B10936" s="89">
        <v>103.77</v>
      </c>
      <c r="C10936" s="89">
        <f>LN(Table3[[#This Row],[Value]]/B10935)</f>
        <v>2.7848787844330012E-2</v>
      </c>
      <c r="D10936" s="89"/>
      <c r="E10936" s="89"/>
      <c r="F10936" s="89">
        <f>Table3[[#This Row],[Yield]]/100*(1+F10935)</f>
        <v>0</v>
      </c>
    </row>
    <row r="10937" spans="1:6" x14ac:dyDescent="0.2">
      <c r="A10937" s="88">
        <v>12240</v>
      </c>
      <c r="B10937" s="89">
        <v>102.73</v>
      </c>
      <c r="C10937" s="89">
        <f>LN(Table3[[#This Row],[Value]]/B10936)</f>
        <v>-1.0072724389014706E-2</v>
      </c>
      <c r="D10937" s="89"/>
      <c r="E10937" s="89"/>
      <c r="F10937" s="89">
        <f>Table3[[#This Row],[Yield]]/100*(1+F10936)</f>
        <v>0</v>
      </c>
    </row>
    <row r="10938" spans="1:6" x14ac:dyDescent="0.2">
      <c r="A10938" s="88">
        <v>12241</v>
      </c>
      <c r="B10938" s="89">
        <v>104.98</v>
      </c>
      <c r="C10938" s="89">
        <f>LN(Table3[[#This Row],[Value]]/B10937)</f>
        <v>2.1665668595981475E-2</v>
      </c>
      <c r="D10938" s="89"/>
      <c r="E10938" s="89"/>
      <c r="F10938" s="89">
        <f>Table3[[#This Row],[Yield]]/100*(1+F10937)</f>
        <v>0</v>
      </c>
    </row>
    <row r="10939" spans="1:6" x14ac:dyDescent="0.2">
      <c r="A10939" s="88">
        <v>12242</v>
      </c>
      <c r="B10939" s="89">
        <v>105.35</v>
      </c>
      <c r="C10939" s="89">
        <f>LN(Table3[[#This Row],[Value]]/B10938)</f>
        <v>3.5182844260441921E-3</v>
      </c>
      <c r="D10939" s="89"/>
      <c r="E10939" s="89"/>
      <c r="F10939" s="89">
        <f>Table3[[#This Row],[Yield]]/100*(1+F10938)</f>
        <v>0</v>
      </c>
    </row>
    <row r="10940" spans="1:6" x14ac:dyDescent="0.2">
      <c r="A10940" s="88">
        <v>12243</v>
      </c>
      <c r="B10940" s="89">
        <v>105.15</v>
      </c>
      <c r="C10940" s="89">
        <f>LN(Table3[[#This Row],[Value]]/B10939)</f>
        <v>-1.9002381014891531E-3</v>
      </c>
      <c r="D10940" s="89"/>
      <c r="E10940" s="89"/>
      <c r="F10940" s="89">
        <f>Table3[[#This Row],[Yield]]/100*(1+F10939)</f>
        <v>0</v>
      </c>
    </row>
    <row r="10941" spans="1:6" x14ac:dyDescent="0.2">
      <c r="A10941" s="88">
        <v>12245</v>
      </c>
      <c r="B10941" s="89">
        <v>104.08</v>
      </c>
      <c r="C10941" s="89">
        <f>LN(Table3[[#This Row],[Value]]/B10940)</f>
        <v>-1.0228067944459003E-2</v>
      </c>
      <c r="D10941" s="89"/>
      <c r="E10941" s="89"/>
      <c r="F10941" s="89">
        <f>Table3[[#This Row],[Yield]]/100*(1+F10940)</f>
        <v>0</v>
      </c>
    </row>
    <row r="10942" spans="1:6" x14ac:dyDescent="0.2">
      <c r="A10942" s="88">
        <v>12246</v>
      </c>
      <c r="B10942" s="89">
        <v>103.08</v>
      </c>
      <c r="C10942" s="89">
        <f>LN(Table3[[#This Row],[Value]]/B10941)</f>
        <v>-9.6544484200855422E-3</v>
      </c>
      <c r="D10942" s="89"/>
      <c r="E10942" s="89"/>
      <c r="F10942" s="89">
        <f>Table3[[#This Row],[Yield]]/100*(1+F10941)</f>
        <v>0</v>
      </c>
    </row>
    <row r="10943" spans="1:6" x14ac:dyDescent="0.2">
      <c r="A10943" s="88">
        <v>12247</v>
      </c>
      <c r="B10943" s="89">
        <v>104.55</v>
      </c>
      <c r="C10943" s="89">
        <f>LN(Table3[[#This Row],[Value]]/B10942)</f>
        <v>1.4160040090478261E-2</v>
      </c>
      <c r="D10943" s="89"/>
      <c r="E10943" s="89"/>
      <c r="F10943" s="89">
        <f>Table3[[#This Row],[Yield]]/100*(1+F10942)</f>
        <v>0</v>
      </c>
    </row>
    <row r="10944" spans="1:6" x14ac:dyDescent="0.2">
      <c r="A10944" s="88">
        <v>12248</v>
      </c>
      <c r="B10944" s="89">
        <v>105.51</v>
      </c>
      <c r="C10944" s="89">
        <f>LN(Table3[[#This Row],[Value]]/B10943)</f>
        <v>9.1403092793582823E-3</v>
      </c>
      <c r="D10944" s="89"/>
      <c r="E10944" s="89"/>
      <c r="F10944" s="89">
        <f>Table3[[#This Row],[Yield]]/100*(1+F10943)</f>
        <v>0</v>
      </c>
    </row>
    <row r="10945" spans="1:6" x14ac:dyDescent="0.2">
      <c r="A10945" s="88">
        <v>12249</v>
      </c>
      <c r="B10945" s="89">
        <v>105.04</v>
      </c>
      <c r="C10945" s="89">
        <f>LN(Table3[[#This Row],[Value]]/B10944)</f>
        <v>-4.464505159459997E-3</v>
      </c>
      <c r="D10945" s="89"/>
      <c r="E10945" s="89"/>
      <c r="F10945" s="89">
        <f>Table3[[#This Row],[Yield]]/100*(1+F10944)</f>
        <v>0</v>
      </c>
    </row>
    <row r="10946" spans="1:6" x14ac:dyDescent="0.2">
      <c r="A10946" s="88">
        <v>12250</v>
      </c>
      <c r="B10946" s="89">
        <v>106.1</v>
      </c>
      <c r="C10946" s="89">
        <f>LN(Table3[[#This Row],[Value]]/B10945)</f>
        <v>1.0040815625396594E-2</v>
      </c>
      <c r="D10946" s="89"/>
      <c r="E10946" s="89"/>
      <c r="F10946" s="89">
        <f>Table3[[#This Row],[Yield]]/100*(1+F10945)</f>
        <v>0</v>
      </c>
    </row>
    <row r="10947" spans="1:6" x14ac:dyDescent="0.2">
      <c r="A10947" s="88">
        <v>12252</v>
      </c>
      <c r="B10947" s="89">
        <v>108.27</v>
      </c>
      <c r="C10947" s="89">
        <f>LN(Table3[[#This Row],[Value]]/B10946)</f>
        <v>2.0246061702869557E-2</v>
      </c>
      <c r="D10947" s="89"/>
      <c r="E10947" s="89"/>
      <c r="F10947" s="89">
        <f>Table3[[#This Row],[Yield]]/100*(1+F10946)</f>
        <v>0</v>
      </c>
    </row>
    <row r="10948" spans="1:6" x14ac:dyDescent="0.2">
      <c r="A10948" s="88">
        <v>12253</v>
      </c>
      <c r="B10948" s="89">
        <v>108.67</v>
      </c>
      <c r="C10948" s="89">
        <f>LN(Table3[[#This Row],[Value]]/B10947)</f>
        <v>3.6876597519534876E-3</v>
      </c>
      <c r="D10948" s="89"/>
      <c r="E10948" s="89"/>
      <c r="F10948" s="89">
        <f>Table3[[#This Row],[Yield]]/100*(1+F10947)</f>
        <v>0</v>
      </c>
    </row>
    <row r="10949" spans="1:6" x14ac:dyDescent="0.2">
      <c r="A10949" s="88">
        <v>12254</v>
      </c>
      <c r="B10949" s="89">
        <v>103.58</v>
      </c>
      <c r="C10949" s="89">
        <f>LN(Table3[[#This Row],[Value]]/B10948)</f>
        <v>-4.7971506079014917E-2</v>
      </c>
      <c r="D10949" s="89"/>
      <c r="E10949" s="89"/>
      <c r="F10949" s="89">
        <f>Table3[[#This Row],[Yield]]/100*(1+F10948)</f>
        <v>0</v>
      </c>
    </row>
    <row r="10950" spans="1:6" x14ac:dyDescent="0.2">
      <c r="A10950" s="88">
        <v>12255</v>
      </c>
      <c r="B10950" s="89">
        <v>96.26</v>
      </c>
      <c r="C10950" s="89">
        <f>LN(Table3[[#This Row],[Value]]/B10949)</f>
        <v>-7.3291397120782073E-2</v>
      </c>
      <c r="D10950" s="89"/>
      <c r="E10950" s="89"/>
      <c r="F10950" s="89">
        <f>Table3[[#This Row],[Yield]]/100*(1+F10949)</f>
        <v>0</v>
      </c>
    </row>
    <row r="10951" spans="1:6" x14ac:dyDescent="0.2">
      <c r="A10951" s="88">
        <v>12256</v>
      </c>
      <c r="B10951" s="89">
        <v>88.71</v>
      </c>
      <c r="C10951" s="89">
        <f>LN(Table3[[#This Row],[Value]]/B10950)</f>
        <v>-8.1680241342467944E-2</v>
      </c>
      <c r="D10951" s="89"/>
      <c r="E10951" s="89"/>
      <c r="F10951" s="89">
        <f>Table3[[#This Row],[Yield]]/100*(1+F10950)</f>
        <v>0</v>
      </c>
    </row>
    <row r="10952" spans="1:6" x14ac:dyDescent="0.2">
      <c r="A10952" s="88">
        <v>12257</v>
      </c>
      <c r="B10952" s="89">
        <v>88.42</v>
      </c>
      <c r="C10952" s="89">
        <f>LN(Table3[[#This Row],[Value]]/B10951)</f>
        <v>-3.274434134398293E-3</v>
      </c>
      <c r="D10952" s="89"/>
      <c r="E10952" s="89"/>
      <c r="F10952" s="89">
        <f>Table3[[#This Row],[Yield]]/100*(1+F10951)</f>
        <v>0</v>
      </c>
    </row>
    <row r="10953" spans="1:6" x14ac:dyDescent="0.2">
      <c r="A10953" s="88">
        <v>12259</v>
      </c>
      <c r="B10953" s="89">
        <v>94.28</v>
      </c>
      <c r="C10953" s="89">
        <f>LN(Table3[[#This Row],[Value]]/B10952)</f>
        <v>6.4170889669833267E-2</v>
      </c>
      <c r="D10953" s="89"/>
      <c r="E10953" s="89"/>
      <c r="F10953" s="89">
        <f>Table3[[#This Row],[Yield]]/100*(1+F10952)</f>
        <v>0</v>
      </c>
    </row>
    <row r="10954" spans="1:6" x14ac:dyDescent="0.2">
      <c r="A10954" s="88">
        <v>12260</v>
      </c>
      <c r="B10954" s="89">
        <v>92.83</v>
      </c>
      <c r="C10954" s="89">
        <f>LN(Table3[[#This Row],[Value]]/B10953)</f>
        <v>-1.5499214656089241E-2</v>
      </c>
      <c r="D10954" s="89"/>
      <c r="E10954" s="89"/>
      <c r="F10954" s="89">
        <f>Table3[[#This Row],[Yield]]/100*(1+F10953)</f>
        <v>0</v>
      </c>
    </row>
    <row r="10955" spans="1:6" x14ac:dyDescent="0.2">
      <c r="A10955" s="88">
        <v>12261</v>
      </c>
      <c r="B10955" s="89">
        <v>95.05</v>
      </c>
      <c r="C10955" s="89">
        <f>LN(Table3[[#This Row],[Value]]/B10954)</f>
        <v>2.3633205522596984E-2</v>
      </c>
      <c r="D10955" s="89"/>
      <c r="E10955" s="89"/>
      <c r="F10955" s="89">
        <f>Table3[[#This Row],[Yield]]/100*(1+F10954)</f>
        <v>0</v>
      </c>
    </row>
    <row r="10956" spans="1:6" x14ac:dyDescent="0.2">
      <c r="A10956" s="88">
        <v>12262</v>
      </c>
      <c r="B10956" s="89">
        <v>96.03</v>
      </c>
      <c r="C10956" s="89">
        <f>LN(Table3[[#This Row],[Value]]/B10955)</f>
        <v>1.0257573715443164E-2</v>
      </c>
      <c r="D10956" s="89"/>
      <c r="E10956" s="89"/>
      <c r="F10956" s="89">
        <f>Table3[[#This Row],[Yield]]/100*(1+F10955)</f>
        <v>0</v>
      </c>
    </row>
    <row r="10957" spans="1:6" x14ac:dyDescent="0.2">
      <c r="A10957" s="88">
        <v>12263</v>
      </c>
      <c r="B10957" s="89">
        <v>94.54</v>
      </c>
      <c r="C10957" s="89">
        <f>LN(Table3[[#This Row],[Value]]/B10956)</f>
        <v>-1.5637617284791051E-2</v>
      </c>
      <c r="D10957" s="89"/>
      <c r="E10957" s="89"/>
      <c r="F10957" s="89">
        <f>Table3[[#This Row],[Yield]]/100*(1+F10956)</f>
        <v>0</v>
      </c>
    </row>
    <row r="10958" spans="1:6" x14ac:dyDescent="0.2">
      <c r="A10958" s="88">
        <v>12266</v>
      </c>
      <c r="B10958" s="89">
        <v>90.77</v>
      </c>
      <c r="C10958" s="89">
        <f>LN(Table3[[#This Row],[Value]]/B10957)</f>
        <v>-4.0694190826554531E-2</v>
      </c>
      <c r="D10958" s="89"/>
      <c r="E10958" s="89"/>
      <c r="F10958" s="89">
        <f>Table3[[#This Row],[Yield]]/100*(1+F10957)</f>
        <v>0</v>
      </c>
    </row>
    <row r="10959" spans="1:6" x14ac:dyDescent="0.2">
      <c r="A10959" s="88">
        <v>12267</v>
      </c>
      <c r="B10959" s="89">
        <v>92.7</v>
      </c>
      <c r="C10959" s="89">
        <f>LN(Table3[[#This Row],[Value]]/B10958)</f>
        <v>2.1039638033273682E-2</v>
      </c>
      <c r="D10959" s="89"/>
      <c r="E10959" s="89"/>
      <c r="F10959" s="89">
        <f>Table3[[#This Row],[Yield]]/100*(1+F10958)</f>
        <v>0</v>
      </c>
    </row>
    <row r="10960" spans="1:6" x14ac:dyDescent="0.2">
      <c r="A10960" s="88">
        <v>12268</v>
      </c>
      <c r="B10960" s="89">
        <v>94.84</v>
      </c>
      <c r="C10960" s="89">
        <f>LN(Table3[[#This Row],[Value]]/B10959)</f>
        <v>2.2822788625395246E-2</v>
      </c>
      <c r="D10960" s="89"/>
      <c r="E10960" s="89"/>
      <c r="F10960" s="89">
        <f>Table3[[#This Row],[Yield]]/100*(1+F10959)</f>
        <v>0</v>
      </c>
    </row>
    <row r="10961" spans="1:6" x14ac:dyDescent="0.2">
      <c r="A10961" s="88">
        <v>12269</v>
      </c>
      <c r="B10961" s="89">
        <v>94.1</v>
      </c>
      <c r="C10961" s="89">
        <f>LN(Table3[[#This Row],[Value]]/B10960)</f>
        <v>-7.8332146058709053E-3</v>
      </c>
      <c r="D10961" s="89"/>
      <c r="E10961" s="89"/>
      <c r="F10961" s="89">
        <f>Table3[[#This Row],[Yield]]/100*(1+F10960)</f>
        <v>0</v>
      </c>
    </row>
    <row r="10962" spans="1:6" x14ac:dyDescent="0.2">
      <c r="A10962" s="88">
        <v>12270</v>
      </c>
      <c r="B10962" s="89">
        <v>92.62</v>
      </c>
      <c r="C10962" s="89">
        <f>LN(Table3[[#This Row],[Value]]/B10961)</f>
        <v>-1.5852945538727955E-2</v>
      </c>
      <c r="D10962" s="89"/>
      <c r="E10962" s="89"/>
      <c r="F10962" s="89">
        <f>Table3[[#This Row],[Yield]]/100*(1+F10961)</f>
        <v>0</v>
      </c>
    </row>
    <row r="10963" spans="1:6" x14ac:dyDescent="0.2">
      <c r="A10963" s="88">
        <v>12273</v>
      </c>
      <c r="B10963" s="89">
        <v>92.55</v>
      </c>
      <c r="C10963" s="89">
        <f>LN(Table3[[#This Row],[Value]]/B10962)</f>
        <v>-7.560620330994643E-4</v>
      </c>
      <c r="D10963" s="89"/>
      <c r="E10963" s="89"/>
      <c r="F10963" s="89">
        <f>Table3[[#This Row],[Yield]]/100*(1+F10962)</f>
        <v>0</v>
      </c>
    </row>
    <row r="10964" spans="1:6" x14ac:dyDescent="0.2">
      <c r="A10964" s="88">
        <v>12274</v>
      </c>
      <c r="B10964" s="89">
        <v>95.84</v>
      </c>
      <c r="C10964" s="89">
        <f>LN(Table3[[#This Row],[Value]]/B10963)</f>
        <v>3.4931095347632821E-2</v>
      </c>
      <c r="D10964" s="89"/>
      <c r="E10964" s="89"/>
      <c r="F10964" s="89">
        <f>Table3[[#This Row],[Yield]]/100*(1+F10963)</f>
        <v>0</v>
      </c>
    </row>
    <row r="10965" spans="1:6" x14ac:dyDescent="0.2">
      <c r="A10965" s="88">
        <v>12275</v>
      </c>
      <c r="B10965" s="89">
        <v>99.06</v>
      </c>
      <c r="C10965" s="89">
        <f>LN(Table3[[#This Row],[Value]]/B10964)</f>
        <v>3.3045592792952452E-2</v>
      </c>
      <c r="D10965" s="89"/>
      <c r="E10965" s="89"/>
      <c r="F10965" s="89">
        <f>Table3[[#This Row],[Yield]]/100*(1+F10964)</f>
        <v>0</v>
      </c>
    </row>
    <row r="10966" spans="1:6" x14ac:dyDescent="0.2">
      <c r="A10966" s="88">
        <v>12276</v>
      </c>
      <c r="B10966" s="89">
        <v>97.58</v>
      </c>
      <c r="C10966" s="89">
        <f>LN(Table3[[#This Row],[Value]]/B10965)</f>
        <v>-1.5053172772400548E-2</v>
      </c>
      <c r="D10966" s="89"/>
      <c r="E10966" s="89"/>
      <c r="F10966" s="89">
        <f>Table3[[#This Row],[Yield]]/100*(1+F10965)</f>
        <v>0</v>
      </c>
    </row>
    <row r="10967" spans="1:6" x14ac:dyDescent="0.2">
      <c r="A10967" s="88">
        <v>12277</v>
      </c>
      <c r="B10967" s="89">
        <v>97.47</v>
      </c>
      <c r="C10967" s="89">
        <f>LN(Table3[[#This Row],[Value]]/B10966)</f>
        <v>-1.1279160385724626E-3</v>
      </c>
      <c r="D10967" s="89"/>
      <c r="E10967" s="89"/>
      <c r="F10967" s="89">
        <f>Table3[[#This Row],[Yield]]/100*(1+F10966)</f>
        <v>0</v>
      </c>
    </row>
    <row r="10968" spans="1:6" x14ac:dyDescent="0.2">
      <c r="A10968" s="88">
        <v>12280</v>
      </c>
      <c r="B10968" s="89">
        <v>96.53</v>
      </c>
      <c r="C10968" s="89">
        <f>LN(Table3[[#This Row],[Value]]/B10967)</f>
        <v>-9.6907974885948583E-3</v>
      </c>
      <c r="D10968" s="89"/>
      <c r="E10968" s="89"/>
      <c r="F10968" s="89">
        <f>Table3[[#This Row],[Yield]]/100*(1+F10967)</f>
        <v>0</v>
      </c>
    </row>
    <row r="10969" spans="1:6" x14ac:dyDescent="0.2">
      <c r="A10969" s="88">
        <v>12281</v>
      </c>
      <c r="B10969" s="89">
        <v>96.63</v>
      </c>
      <c r="C10969" s="89">
        <f>LN(Table3[[#This Row],[Value]]/B10968)</f>
        <v>1.0354111506932404E-3</v>
      </c>
      <c r="D10969" s="89"/>
      <c r="E10969" s="89"/>
      <c r="F10969" s="89">
        <f>Table3[[#This Row],[Yield]]/100*(1+F10968)</f>
        <v>0</v>
      </c>
    </row>
    <row r="10970" spans="1:6" x14ac:dyDescent="0.2">
      <c r="A10970" s="88">
        <v>12282</v>
      </c>
      <c r="B10970" s="89">
        <v>94.44</v>
      </c>
      <c r="C10970" s="89">
        <f>LN(Table3[[#This Row],[Value]]/B10969)</f>
        <v>-2.2924539793904943E-2</v>
      </c>
      <c r="D10970" s="89"/>
      <c r="E10970" s="89"/>
      <c r="F10970" s="89">
        <f>Table3[[#This Row],[Yield]]/100*(1+F10969)</f>
        <v>0</v>
      </c>
    </row>
    <row r="10971" spans="1:6" x14ac:dyDescent="0.2">
      <c r="A10971" s="88">
        <v>12283</v>
      </c>
      <c r="B10971" s="89">
        <v>99.3</v>
      </c>
      <c r="C10971" s="89">
        <f>LN(Table3[[#This Row],[Value]]/B10970)</f>
        <v>5.0180858833814644E-2</v>
      </c>
      <c r="D10971" s="89"/>
      <c r="E10971" s="89"/>
      <c r="F10971" s="89">
        <f>Table3[[#This Row],[Yield]]/100*(1+F10970)</f>
        <v>0</v>
      </c>
    </row>
    <row r="10972" spans="1:6" x14ac:dyDescent="0.2">
      <c r="A10972" s="88">
        <v>12284</v>
      </c>
      <c r="B10972" s="89">
        <v>98.32</v>
      </c>
      <c r="C10972" s="89">
        <f>LN(Table3[[#This Row],[Value]]/B10971)</f>
        <v>-9.9181057933476081E-3</v>
      </c>
      <c r="D10972" s="89"/>
      <c r="E10972" s="89"/>
      <c r="F10972" s="89">
        <f>Table3[[#This Row],[Yield]]/100*(1+F10971)</f>
        <v>0</v>
      </c>
    </row>
    <row r="10973" spans="1:6" x14ac:dyDescent="0.2">
      <c r="A10973" s="88">
        <v>12287</v>
      </c>
      <c r="B10973" s="89">
        <v>100.17</v>
      </c>
      <c r="C10973" s="89">
        <f>LN(Table3[[#This Row],[Value]]/B10972)</f>
        <v>1.864127736589356E-2</v>
      </c>
      <c r="D10973" s="89"/>
      <c r="E10973" s="89"/>
      <c r="F10973" s="89">
        <f>Table3[[#This Row],[Yield]]/100*(1+F10972)</f>
        <v>0</v>
      </c>
    </row>
    <row r="10974" spans="1:6" x14ac:dyDescent="0.2">
      <c r="A10974" s="88">
        <v>12288</v>
      </c>
      <c r="B10974" s="89">
        <v>101.34</v>
      </c>
      <c r="C10974" s="89">
        <f>LN(Table3[[#This Row],[Value]]/B10973)</f>
        <v>1.1612457424090953E-2</v>
      </c>
      <c r="D10974" s="89"/>
      <c r="E10974" s="89"/>
      <c r="F10974" s="89">
        <f>Table3[[#This Row],[Yield]]/100*(1+F10973)</f>
        <v>0</v>
      </c>
    </row>
    <row r="10975" spans="1:6" x14ac:dyDescent="0.2">
      <c r="A10975" s="88">
        <v>12289</v>
      </c>
      <c r="B10975" s="89">
        <v>100.38</v>
      </c>
      <c r="C10975" s="89">
        <f>LN(Table3[[#This Row],[Value]]/B10974)</f>
        <v>-9.5182158209762089E-3</v>
      </c>
      <c r="D10975" s="89"/>
      <c r="E10975" s="89"/>
      <c r="F10975" s="89">
        <f>Table3[[#This Row],[Yield]]/100*(1+F10974)</f>
        <v>0</v>
      </c>
    </row>
    <row r="10976" spans="1:6" x14ac:dyDescent="0.2">
      <c r="A10976" s="88">
        <v>12290</v>
      </c>
      <c r="B10976" s="89">
        <v>101.41</v>
      </c>
      <c r="C10976" s="89">
        <f>LN(Table3[[#This Row],[Value]]/B10975)</f>
        <v>1.0208721397117442E-2</v>
      </c>
      <c r="D10976" s="89"/>
      <c r="E10976" s="89"/>
      <c r="F10976" s="89">
        <f>Table3[[#This Row],[Yield]]/100*(1+F10975)</f>
        <v>0</v>
      </c>
    </row>
    <row r="10977" spans="1:6" x14ac:dyDescent="0.2">
      <c r="A10977" s="88">
        <v>12291</v>
      </c>
      <c r="B10977" s="89">
        <v>105.07</v>
      </c>
      <c r="C10977" s="89">
        <f>LN(Table3[[#This Row],[Value]]/B10976)</f>
        <v>3.5455089076778884E-2</v>
      </c>
      <c r="D10977" s="89"/>
      <c r="E10977" s="89"/>
      <c r="F10977" s="89">
        <f>Table3[[#This Row],[Yield]]/100*(1+F10976)</f>
        <v>0</v>
      </c>
    </row>
    <row r="10978" spans="1:6" x14ac:dyDescent="0.2">
      <c r="A10978" s="88">
        <v>12294</v>
      </c>
      <c r="B10978" s="89">
        <v>104.72</v>
      </c>
      <c r="C10978" s="89">
        <f>LN(Table3[[#This Row],[Value]]/B10977)</f>
        <v>-3.3366730990393727E-3</v>
      </c>
      <c r="D10978" s="89"/>
      <c r="E10978" s="89"/>
      <c r="F10978" s="89">
        <f>Table3[[#This Row],[Yield]]/100*(1+F10977)</f>
        <v>0</v>
      </c>
    </row>
    <row r="10979" spans="1:6" x14ac:dyDescent="0.2">
      <c r="A10979" s="88">
        <v>12295</v>
      </c>
      <c r="B10979" s="89">
        <v>103.59</v>
      </c>
      <c r="C10979" s="89">
        <f>LN(Table3[[#This Row],[Value]]/B10978)</f>
        <v>-1.0849321531633803E-2</v>
      </c>
      <c r="D10979" s="89"/>
      <c r="E10979" s="89"/>
      <c r="F10979" s="89">
        <f>Table3[[#This Row],[Yield]]/100*(1+F10978)</f>
        <v>0</v>
      </c>
    </row>
    <row r="10980" spans="1:6" x14ac:dyDescent="0.2">
      <c r="A10980" s="88">
        <v>12296</v>
      </c>
      <c r="B10980" s="89">
        <v>102.35</v>
      </c>
      <c r="C10980" s="89">
        <f>LN(Table3[[#This Row],[Value]]/B10979)</f>
        <v>-1.2042487962712156E-2</v>
      </c>
      <c r="D10980" s="89"/>
      <c r="E10980" s="89"/>
      <c r="F10980" s="89">
        <f>Table3[[#This Row],[Yield]]/100*(1+F10979)</f>
        <v>0</v>
      </c>
    </row>
    <row r="10981" spans="1:6" x14ac:dyDescent="0.2">
      <c r="A10981" s="88">
        <v>12297</v>
      </c>
      <c r="B10981" s="89">
        <v>102.41</v>
      </c>
      <c r="C10981" s="89">
        <f>LN(Table3[[#This Row],[Value]]/B10980)</f>
        <v>5.8605198004767721E-4</v>
      </c>
      <c r="D10981" s="89"/>
      <c r="E10981" s="89"/>
      <c r="F10981" s="89">
        <f>Table3[[#This Row],[Yield]]/100*(1+F10980)</f>
        <v>0</v>
      </c>
    </row>
    <row r="10982" spans="1:6" x14ac:dyDescent="0.2">
      <c r="A10982" s="88">
        <v>12298</v>
      </c>
      <c r="B10982" s="89">
        <v>103.66</v>
      </c>
      <c r="C10982" s="89">
        <f>LN(Table3[[#This Row],[Value]]/B10981)</f>
        <v>1.2131948674214289E-2</v>
      </c>
      <c r="D10982" s="89"/>
      <c r="E10982" s="89"/>
      <c r="F10982" s="89">
        <f>Table3[[#This Row],[Yield]]/100*(1+F10981)</f>
        <v>0</v>
      </c>
    </row>
    <row r="10983" spans="1:6" x14ac:dyDescent="0.2">
      <c r="A10983" s="88">
        <v>12302</v>
      </c>
      <c r="B10983" s="89">
        <v>100.22</v>
      </c>
      <c r="C10983" s="89">
        <f>LN(Table3[[#This Row],[Value]]/B10982)</f>
        <v>-3.3748543229981907E-2</v>
      </c>
      <c r="D10983" s="89"/>
      <c r="E10983" s="89"/>
      <c r="F10983" s="89">
        <f>Table3[[#This Row],[Yield]]/100*(1+F10982)</f>
        <v>0</v>
      </c>
    </row>
    <row r="10984" spans="1:6" x14ac:dyDescent="0.2">
      <c r="A10984" s="88">
        <v>12303</v>
      </c>
      <c r="B10984" s="89">
        <v>100.33</v>
      </c>
      <c r="C10984" s="89">
        <f>LN(Table3[[#This Row],[Value]]/B10983)</f>
        <v>1.096983405942863E-3</v>
      </c>
      <c r="D10984" s="89"/>
      <c r="E10984" s="89"/>
      <c r="F10984" s="89">
        <f>Table3[[#This Row],[Yield]]/100*(1+F10983)</f>
        <v>0</v>
      </c>
    </row>
    <row r="10985" spans="1:6" x14ac:dyDescent="0.2">
      <c r="A10985" s="88">
        <v>12304</v>
      </c>
      <c r="B10985" s="89">
        <v>99.2</v>
      </c>
      <c r="C10985" s="89">
        <f>LN(Table3[[#This Row],[Value]]/B10984)</f>
        <v>-1.1326738646694296E-2</v>
      </c>
      <c r="D10985" s="89"/>
      <c r="E10985" s="89"/>
      <c r="F10985" s="89">
        <f>Table3[[#This Row],[Yield]]/100*(1+F10984)</f>
        <v>0</v>
      </c>
    </row>
    <row r="10986" spans="1:6" x14ac:dyDescent="0.2">
      <c r="A10986" s="88">
        <v>12305</v>
      </c>
      <c r="B10986" s="89">
        <v>99.58</v>
      </c>
      <c r="C10986" s="89">
        <f>LN(Table3[[#This Row],[Value]]/B10985)</f>
        <v>3.8233269232094058E-3</v>
      </c>
      <c r="D10986" s="89"/>
      <c r="E10986" s="89"/>
      <c r="F10986" s="89">
        <f>Table3[[#This Row],[Yield]]/100*(1+F10985)</f>
        <v>0</v>
      </c>
    </row>
    <row r="10987" spans="1:6" x14ac:dyDescent="0.2">
      <c r="A10987" s="88">
        <v>12306</v>
      </c>
      <c r="B10987" s="89">
        <v>99.42</v>
      </c>
      <c r="C10987" s="89">
        <f>LN(Table3[[#This Row],[Value]]/B10986)</f>
        <v>-1.6080405475101052E-3</v>
      </c>
      <c r="D10987" s="89"/>
      <c r="E10987" s="89"/>
      <c r="F10987" s="89">
        <f>Table3[[#This Row],[Yield]]/100*(1+F10986)</f>
        <v>0</v>
      </c>
    </row>
    <row r="10988" spans="1:6" x14ac:dyDescent="0.2">
      <c r="A10988" s="88">
        <v>12308</v>
      </c>
      <c r="B10988" s="89">
        <v>103.59</v>
      </c>
      <c r="C10988" s="89">
        <f>LN(Table3[[#This Row],[Value]]/B10987)</f>
        <v>4.1087499403484044E-2</v>
      </c>
      <c r="D10988" s="89"/>
      <c r="E10988" s="89"/>
      <c r="F10988" s="89">
        <f>Table3[[#This Row],[Yield]]/100*(1+F10987)</f>
        <v>0</v>
      </c>
    </row>
    <row r="10989" spans="1:6" x14ac:dyDescent="0.2">
      <c r="A10989" s="88">
        <v>12309</v>
      </c>
      <c r="B10989" s="89">
        <v>102.84</v>
      </c>
      <c r="C10989" s="89">
        <f>LN(Table3[[#This Row],[Value]]/B10988)</f>
        <v>-7.2664176723218994E-3</v>
      </c>
      <c r="D10989" s="89"/>
      <c r="E10989" s="89"/>
      <c r="F10989" s="89">
        <f>Table3[[#This Row],[Yield]]/100*(1+F10988)</f>
        <v>0</v>
      </c>
    </row>
    <row r="10990" spans="1:6" x14ac:dyDescent="0.2">
      <c r="A10990" s="88">
        <v>12310</v>
      </c>
      <c r="B10990" s="89">
        <v>103.65</v>
      </c>
      <c r="C10990" s="89">
        <f>LN(Table3[[#This Row],[Value]]/B10989)</f>
        <v>7.8454564840998147E-3</v>
      </c>
      <c r="D10990" s="89"/>
      <c r="E10990" s="89"/>
      <c r="F10990" s="89">
        <f>Table3[[#This Row],[Yield]]/100*(1+F10989)</f>
        <v>0</v>
      </c>
    </row>
    <row r="10991" spans="1:6" x14ac:dyDescent="0.2">
      <c r="A10991" s="88">
        <v>12311</v>
      </c>
      <c r="B10991" s="89">
        <v>104.66</v>
      </c>
      <c r="C10991" s="89">
        <f>LN(Table3[[#This Row],[Value]]/B10990)</f>
        <v>9.697162062273031E-3</v>
      </c>
      <c r="D10991" s="89"/>
      <c r="E10991" s="89"/>
      <c r="F10991" s="89">
        <f>Table3[[#This Row],[Yield]]/100*(1+F10990)</f>
        <v>0</v>
      </c>
    </row>
    <row r="10992" spans="1:6" x14ac:dyDescent="0.2">
      <c r="A10992" s="88">
        <v>12312</v>
      </c>
      <c r="B10992" s="89">
        <v>102.63</v>
      </c>
      <c r="C10992" s="89">
        <f>LN(Table3[[#This Row],[Value]]/B10991)</f>
        <v>-1.958671328643875E-2</v>
      </c>
      <c r="D10992" s="89"/>
      <c r="E10992" s="89"/>
      <c r="F10992" s="89">
        <f>Table3[[#This Row],[Yield]]/100*(1+F10991)</f>
        <v>0</v>
      </c>
    </row>
    <row r="10993" spans="1:6" x14ac:dyDescent="0.2">
      <c r="A10993" s="88">
        <v>12313</v>
      </c>
      <c r="B10993" s="89">
        <v>105.32</v>
      </c>
      <c r="C10993" s="89">
        <f>LN(Table3[[#This Row],[Value]]/B10992)</f>
        <v>2.5873046970485723E-2</v>
      </c>
      <c r="D10993" s="89"/>
      <c r="E10993" s="89"/>
      <c r="F10993" s="89">
        <f>Table3[[#This Row],[Yield]]/100*(1+F10992)</f>
        <v>0</v>
      </c>
    </row>
    <row r="10994" spans="1:6" x14ac:dyDescent="0.2">
      <c r="A10994" s="88">
        <v>12315</v>
      </c>
      <c r="B10994" s="89">
        <v>105.3</v>
      </c>
      <c r="C10994" s="89">
        <f>LN(Table3[[#This Row],[Value]]/B10993)</f>
        <v>-1.8991548817874808E-4</v>
      </c>
      <c r="D10994" s="89"/>
      <c r="E10994" s="89"/>
      <c r="F10994" s="89">
        <f>Table3[[#This Row],[Yield]]/100*(1+F10993)</f>
        <v>0</v>
      </c>
    </row>
    <row r="10995" spans="1:6" x14ac:dyDescent="0.2">
      <c r="A10995" s="88">
        <v>12316</v>
      </c>
      <c r="B10995" s="89">
        <v>105.74</v>
      </c>
      <c r="C10995" s="89">
        <f>LN(Table3[[#This Row],[Value]]/B10994)</f>
        <v>4.1698316673742988E-3</v>
      </c>
      <c r="D10995" s="89"/>
      <c r="E10995" s="89"/>
      <c r="F10995" s="89">
        <f>Table3[[#This Row],[Yield]]/100*(1+F10994)</f>
        <v>0</v>
      </c>
    </row>
    <row r="10996" spans="1:6" x14ac:dyDescent="0.2">
      <c r="A10996" s="88">
        <v>12317</v>
      </c>
      <c r="B10996" s="89">
        <v>103.99</v>
      </c>
      <c r="C10996" s="89">
        <f>LN(Table3[[#This Row],[Value]]/B10995)</f>
        <v>-1.668851013516278E-2</v>
      </c>
      <c r="D10996" s="89"/>
      <c r="E10996" s="89"/>
      <c r="F10996" s="89">
        <f>Table3[[#This Row],[Yield]]/100*(1+F10995)</f>
        <v>0</v>
      </c>
    </row>
    <row r="10997" spans="1:6" x14ac:dyDescent="0.2">
      <c r="A10997" s="88">
        <v>12318</v>
      </c>
      <c r="B10997" s="89">
        <v>97.56</v>
      </c>
      <c r="C10997" s="89">
        <f>LN(Table3[[#This Row],[Value]]/B10996)</f>
        <v>-6.3827167324421771E-2</v>
      </c>
      <c r="D10997" s="89"/>
      <c r="E10997" s="89"/>
      <c r="F10997" s="89">
        <f>Table3[[#This Row],[Yield]]/100*(1+F10996)</f>
        <v>0</v>
      </c>
    </row>
    <row r="10998" spans="1:6" x14ac:dyDescent="0.2">
      <c r="A10998" s="88">
        <v>12319</v>
      </c>
      <c r="B10998" s="89">
        <v>99.06</v>
      </c>
      <c r="C10998" s="89">
        <f>LN(Table3[[#This Row],[Value]]/B10997)</f>
        <v>1.5258153812372012E-2</v>
      </c>
      <c r="D10998" s="89"/>
      <c r="E10998" s="89"/>
      <c r="F10998" s="89">
        <f>Table3[[#This Row],[Yield]]/100*(1+F10997)</f>
        <v>0</v>
      </c>
    </row>
    <row r="10999" spans="1:6" x14ac:dyDescent="0.2">
      <c r="A10999" s="88">
        <v>12320</v>
      </c>
      <c r="B10999" s="89">
        <v>99.78</v>
      </c>
      <c r="C10999" s="89">
        <f>LN(Table3[[#This Row],[Value]]/B10998)</f>
        <v>7.2420352727997558E-3</v>
      </c>
      <c r="D10999" s="89"/>
      <c r="E10999" s="89"/>
      <c r="F10999" s="89">
        <f>Table3[[#This Row],[Yield]]/100*(1+F10998)</f>
        <v>0</v>
      </c>
    </row>
    <row r="11000" spans="1:6" x14ac:dyDescent="0.2">
      <c r="A11000" s="88">
        <v>12322</v>
      </c>
      <c r="B11000" s="89">
        <v>98.03</v>
      </c>
      <c r="C11000" s="89">
        <f>LN(Table3[[#This Row],[Value]]/B10999)</f>
        <v>-1.7694208159256545E-2</v>
      </c>
      <c r="D11000" s="89"/>
      <c r="E11000" s="89"/>
      <c r="F11000" s="89">
        <f>Table3[[#This Row],[Yield]]/100*(1+F10999)</f>
        <v>0</v>
      </c>
    </row>
    <row r="11001" spans="1:6" x14ac:dyDescent="0.2">
      <c r="A11001" s="88">
        <v>12323</v>
      </c>
      <c r="B11001" s="89">
        <v>97.41</v>
      </c>
      <c r="C11001" s="89">
        <f>LN(Table3[[#This Row],[Value]]/B11000)</f>
        <v>-6.3446794907705438E-3</v>
      </c>
      <c r="D11001" s="89"/>
      <c r="E11001" s="89"/>
      <c r="F11001" s="89">
        <f>Table3[[#This Row],[Yield]]/100*(1+F11000)</f>
        <v>0</v>
      </c>
    </row>
    <row r="11002" spans="1:6" x14ac:dyDescent="0.2">
      <c r="A11002" s="88">
        <v>12324</v>
      </c>
      <c r="B11002" s="89">
        <v>93.18</v>
      </c>
      <c r="C11002" s="89">
        <f>LN(Table3[[#This Row],[Value]]/B11001)</f>
        <v>-4.4395768394213428E-2</v>
      </c>
      <c r="D11002" s="89"/>
      <c r="E11002" s="89"/>
      <c r="F11002" s="89">
        <f>Table3[[#This Row],[Yield]]/100*(1+F11001)</f>
        <v>0</v>
      </c>
    </row>
    <row r="11003" spans="1:6" x14ac:dyDescent="0.2">
      <c r="A11003" s="88">
        <v>12325</v>
      </c>
      <c r="B11003" s="89">
        <v>94.66</v>
      </c>
      <c r="C11003" s="89">
        <f>LN(Table3[[#This Row],[Value]]/B11002)</f>
        <v>1.5758418089451203E-2</v>
      </c>
      <c r="D11003" s="89"/>
      <c r="E11003" s="89"/>
      <c r="F11003" s="89">
        <f>Table3[[#This Row],[Yield]]/100*(1+F11002)</f>
        <v>0</v>
      </c>
    </row>
    <row r="11004" spans="1:6" x14ac:dyDescent="0.2">
      <c r="A11004" s="88">
        <v>12326</v>
      </c>
      <c r="B11004" s="89">
        <v>94.24</v>
      </c>
      <c r="C11004" s="89">
        <f>LN(Table3[[#This Row],[Value]]/B11003)</f>
        <v>-4.44680457482535E-3</v>
      </c>
      <c r="D11004" s="89"/>
      <c r="E11004" s="89"/>
      <c r="F11004" s="89">
        <f>Table3[[#This Row],[Yield]]/100*(1+F11003)</f>
        <v>0</v>
      </c>
    </row>
    <row r="11005" spans="1:6" x14ac:dyDescent="0.2">
      <c r="A11005" s="88">
        <v>12327</v>
      </c>
      <c r="B11005" s="89">
        <v>94.82</v>
      </c>
      <c r="C11005" s="89">
        <f>LN(Table3[[#This Row],[Value]]/B11004)</f>
        <v>6.1356375706956862E-3</v>
      </c>
      <c r="D11005" s="89"/>
      <c r="E11005" s="89"/>
      <c r="F11005" s="89">
        <f>Table3[[#This Row],[Yield]]/100*(1+F11004)</f>
        <v>0</v>
      </c>
    </row>
    <row r="11006" spans="1:6" x14ac:dyDescent="0.2">
      <c r="A11006" s="88">
        <v>12329</v>
      </c>
      <c r="B11006" s="89">
        <v>92.99</v>
      </c>
      <c r="C11006" s="89">
        <f>LN(Table3[[#This Row],[Value]]/B11005)</f>
        <v>-1.9488396983866341E-2</v>
      </c>
      <c r="D11006" s="89"/>
      <c r="E11006" s="89"/>
      <c r="F11006" s="89">
        <f>Table3[[#This Row],[Yield]]/100*(1+F11005)</f>
        <v>0</v>
      </c>
    </row>
    <row r="11007" spans="1:6" x14ac:dyDescent="0.2">
      <c r="A11007" s="88">
        <v>12330</v>
      </c>
      <c r="B11007" s="89">
        <v>93.55</v>
      </c>
      <c r="C11007" s="89">
        <f>LN(Table3[[#This Row],[Value]]/B11006)</f>
        <v>6.0040922299928216E-3</v>
      </c>
      <c r="D11007" s="89"/>
      <c r="E11007" s="89"/>
      <c r="F11007" s="89">
        <f>Table3[[#This Row],[Yield]]/100*(1+F11006)</f>
        <v>0</v>
      </c>
    </row>
    <row r="11008" spans="1:6" x14ac:dyDescent="0.2">
      <c r="A11008" s="88">
        <v>12331</v>
      </c>
      <c r="B11008" s="89">
        <v>98.6</v>
      </c>
      <c r="C11008" s="89">
        <f>LN(Table3[[#This Row],[Value]]/B11007)</f>
        <v>5.2575208888491133E-2</v>
      </c>
      <c r="D11008" s="89"/>
      <c r="E11008" s="89"/>
      <c r="F11008" s="89">
        <f>Table3[[#This Row],[Yield]]/100*(1+F11007)</f>
        <v>0</v>
      </c>
    </row>
    <row r="11009" spans="1:6" x14ac:dyDescent="0.2">
      <c r="A11009" s="88">
        <v>12332</v>
      </c>
      <c r="B11009" s="89">
        <v>98.05</v>
      </c>
      <c r="C11009" s="89">
        <f>LN(Table3[[#This Row],[Value]]/B11008)</f>
        <v>-5.5937089662344164E-3</v>
      </c>
      <c r="D11009" s="89"/>
      <c r="E11009" s="89"/>
      <c r="F11009" s="89">
        <f>Table3[[#This Row],[Yield]]/100*(1+F11008)</f>
        <v>0</v>
      </c>
    </row>
    <row r="11010" spans="1:6" x14ac:dyDescent="0.2">
      <c r="A11010" s="88">
        <v>12333</v>
      </c>
      <c r="B11010" s="89">
        <v>97.54</v>
      </c>
      <c r="C11010" s="89">
        <f>LN(Table3[[#This Row],[Value]]/B11009)</f>
        <v>-5.2150023604486673E-3</v>
      </c>
      <c r="D11010" s="89"/>
      <c r="E11010" s="89"/>
      <c r="F11010" s="89">
        <f>Table3[[#This Row],[Yield]]/100*(1+F11009)</f>
        <v>0</v>
      </c>
    </row>
    <row r="11011" spans="1:6" x14ac:dyDescent="0.2">
      <c r="A11011" s="88">
        <v>12334</v>
      </c>
      <c r="B11011" s="89">
        <v>98.2</v>
      </c>
      <c r="C11011" s="89">
        <f>LN(Table3[[#This Row],[Value]]/B11010)</f>
        <v>6.7436650785135544E-3</v>
      </c>
      <c r="D11011" s="89"/>
      <c r="E11011" s="89"/>
      <c r="F11011" s="89">
        <f>Table3[[#This Row],[Yield]]/100*(1+F11010)</f>
        <v>0</v>
      </c>
    </row>
    <row r="11012" spans="1:6" x14ac:dyDescent="0.2">
      <c r="A11012" s="88">
        <v>12336</v>
      </c>
      <c r="B11012" s="89">
        <v>99.72</v>
      </c>
      <c r="C11012" s="89">
        <f>LN(Table3[[#This Row],[Value]]/B11011)</f>
        <v>1.5360043294936952E-2</v>
      </c>
      <c r="D11012" s="89"/>
      <c r="E11012" s="89"/>
      <c r="F11012" s="89">
        <f>Table3[[#This Row],[Yield]]/100*(1+F11011)</f>
        <v>0</v>
      </c>
    </row>
    <row r="11013" spans="1:6" x14ac:dyDescent="0.2">
      <c r="A11013" s="88">
        <v>12337</v>
      </c>
      <c r="B11013" s="89">
        <v>98.77</v>
      </c>
      <c r="C11013" s="89">
        <f>LN(Table3[[#This Row],[Value]]/B11012)</f>
        <v>-9.5723437353212298E-3</v>
      </c>
      <c r="D11013" s="89"/>
      <c r="E11013" s="89"/>
      <c r="F11013" s="89">
        <f>Table3[[#This Row],[Yield]]/100*(1+F11012)</f>
        <v>0</v>
      </c>
    </row>
    <row r="11014" spans="1:6" x14ac:dyDescent="0.2">
      <c r="A11014" s="88">
        <v>12338</v>
      </c>
      <c r="B11014" s="89">
        <v>98.85</v>
      </c>
      <c r="C11014" s="89">
        <f>LN(Table3[[#This Row],[Value]]/B11013)</f>
        <v>8.0963469659001629E-4</v>
      </c>
      <c r="D11014" s="89"/>
      <c r="E11014" s="89"/>
      <c r="F11014" s="89">
        <f>Table3[[#This Row],[Yield]]/100*(1+F11013)</f>
        <v>0</v>
      </c>
    </row>
    <row r="11015" spans="1:6" x14ac:dyDescent="0.2">
      <c r="A11015" s="88">
        <v>12340</v>
      </c>
      <c r="B11015" s="89">
        <v>95.36</v>
      </c>
      <c r="C11015" s="89">
        <f>LN(Table3[[#This Row],[Value]]/B11014)</f>
        <v>-3.5944346299586233E-2</v>
      </c>
      <c r="D11015" s="89"/>
      <c r="E11015" s="89"/>
      <c r="F11015" s="89">
        <f>Table3[[#This Row],[Yield]]/100*(1+F11014)</f>
        <v>0</v>
      </c>
    </row>
    <row r="11016" spans="1:6" x14ac:dyDescent="0.2">
      <c r="A11016" s="88">
        <v>12341</v>
      </c>
      <c r="B11016" s="89">
        <v>95.59</v>
      </c>
      <c r="C11016" s="89">
        <f>LN(Table3[[#This Row],[Value]]/B11015)</f>
        <v>2.4090087586316903E-3</v>
      </c>
      <c r="D11016" s="89"/>
      <c r="E11016" s="89"/>
      <c r="F11016" s="89">
        <f>Table3[[#This Row],[Yield]]/100*(1+F11015)</f>
        <v>0</v>
      </c>
    </row>
    <row r="11017" spans="1:6" x14ac:dyDescent="0.2">
      <c r="A11017" s="88">
        <v>12343</v>
      </c>
      <c r="B11017" s="89">
        <v>90.49</v>
      </c>
      <c r="C11017" s="89">
        <f>LN(Table3[[#This Row],[Value]]/B11016)</f>
        <v>-5.482886471262944E-2</v>
      </c>
      <c r="D11017" s="89"/>
      <c r="E11017" s="89"/>
      <c r="F11017" s="89">
        <f>Table3[[#This Row],[Yield]]/100*(1+F11016)</f>
        <v>0</v>
      </c>
    </row>
    <row r="11018" spans="1:6" x14ac:dyDescent="0.2">
      <c r="A11018" s="88">
        <v>12344</v>
      </c>
      <c r="B11018" s="89">
        <v>92.67</v>
      </c>
      <c r="C11018" s="89">
        <f>LN(Table3[[#This Row],[Value]]/B11017)</f>
        <v>2.3805448235558142E-2</v>
      </c>
      <c r="D11018" s="89"/>
      <c r="E11018" s="89"/>
      <c r="F11018" s="89">
        <f>Table3[[#This Row],[Yield]]/100*(1+F11017)</f>
        <v>0</v>
      </c>
    </row>
    <row r="11019" spans="1:6" x14ac:dyDescent="0.2">
      <c r="A11019" s="88">
        <v>12345</v>
      </c>
      <c r="B11019" s="89">
        <v>88.95</v>
      </c>
      <c r="C11019" s="89">
        <f>LN(Table3[[#This Row],[Value]]/B11018)</f>
        <v>-4.097038148675583E-2</v>
      </c>
      <c r="D11019" s="89"/>
      <c r="E11019" s="89"/>
      <c r="F11019" s="89">
        <f>Table3[[#This Row],[Yield]]/100*(1+F11018)</f>
        <v>0</v>
      </c>
    </row>
    <row r="11020" spans="1:6" x14ac:dyDescent="0.2">
      <c r="A11020" s="88">
        <v>12346</v>
      </c>
      <c r="B11020" s="89">
        <v>84.38</v>
      </c>
      <c r="C11020" s="89">
        <f>LN(Table3[[#This Row],[Value]]/B11019)</f>
        <v>-5.2744007415651592E-2</v>
      </c>
      <c r="D11020" s="89"/>
      <c r="E11020" s="89"/>
      <c r="F11020" s="89">
        <f>Table3[[#This Row],[Yield]]/100*(1+F11019)</f>
        <v>0</v>
      </c>
    </row>
    <row r="11021" spans="1:6" x14ac:dyDescent="0.2">
      <c r="A11021" s="88">
        <v>12347</v>
      </c>
      <c r="B11021" s="89">
        <v>86.63</v>
      </c>
      <c r="C11021" s="89">
        <f>LN(Table3[[#This Row],[Value]]/B11020)</f>
        <v>2.6315769205856238E-2</v>
      </c>
      <c r="D11021" s="89"/>
      <c r="E11021" s="89"/>
      <c r="F11021" s="89">
        <f>Table3[[#This Row],[Yield]]/100*(1+F11020)</f>
        <v>0</v>
      </c>
    </row>
    <row r="11022" spans="1:6" x14ac:dyDescent="0.2">
      <c r="A11022" s="88">
        <v>12348</v>
      </c>
      <c r="B11022" s="89">
        <v>83.64</v>
      </c>
      <c r="C11022" s="89">
        <f>LN(Table3[[#This Row],[Value]]/B11021)</f>
        <v>-3.51243013416161E-2</v>
      </c>
      <c r="D11022" s="89"/>
      <c r="E11022" s="89"/>
      <c r="F11022" s="89">
        <f>Table3[[#This Row],[Yield]]/100*(1+F11021)</f>
        <v>0</v>
      </c>
    </row>
    <row r="11023" spans="1:6" x14ac:dyDescent="0.2">
      <c r="A11023" s="88">
        <v>12350</v>
      </c>
      <c r="B11023" s="89">
        <v>88.13</v>
      </c>
      <c r="C11023" s="89">
        <f>LN(Table3[[#This Row],[Value]]/B11022)</f>
        <v>5.2291122551136299E-2</v>
      </c>
      <c r="D11023" s="89"/>
      <c r="E11023" s="89"/>
      <c r="F11023" s="89">
        <f>Table3[[#This Row],[Yield]]/100*(1+F11022)</f>
        <v>0</v>
      </c>
    </row>
    <row r="11024" spans="1:6" x14ac:dyDescent="0.2">
      <c r="A11024" s="88">
        <v>12351</v>
      </c>
      <c r="B11024" s="89">
        <v>91.35</v>
      </c>
      <c r="C11024" s="89">
        <f>LN(Table3[[#This Row],[Value]]/B11023)</f>
        <v>3.5885285712446598E-2</v>
      </c>
      <c r="D11024" s="89"/>
      <c r="E11024" s="89"/>
      <c r="F11024" s="89">
        <f>Table3[[#This Row],[Yield]]/100*(1+F11023)</f>
        <v>0</v>
      </c>
    </row>
    <row r="11025" spans="1:6" x14ac:dyDescent="0.2">
      <c r="A11025" s="88">
        <v>12352</v>
      </c>
      <c r="B11025" s="89">
        <v>93.54</v>
      </c>
      <c r="C11025" s="89">
        <f>LN(Table3[[#This Row],[Value]]/B11024)</f>
        <v>2.3690869473724466E-2</v>
      </c>
      <c r="D11025" s="89"/>
      <c r="E11025" s="89"/>
      <c r="F11025" s="89">
        <f>Table3[[#This Row],[Yield]]/100*(1+F11024)</f>
        <v>0</v>
      </c>
    </row>
    <row r="11026" spans="1:6" x14ac:dyDescent="0.2">
      <c r="A11026" s="88">
        <v>12353</v>
      </c>
      <c r="B11026" s="89">
        <v>92.02</v>
      </c>
      <c r="C11026" s="89">
        <f>LN(Table3[[#This Row],[Value]]/B11025)</f>
        <v>-1.6383207570417776E-2</v>
      </c>
      <c r="D11026" s="89"/>
      <c r="E11026" s="89"/>
      <c r="F11026" s="89">
        <f>Table3[[#This Row],[Yield]]/100*(1+F11025)</f>
        <v>0</v>
      </c>
    </row>
    <row r="11027" spans="1:6" x14ac:dyDescent="0.2">
      <c r="A11027" s="88">
        <v>12354</v>
      </c>
      <c r="B11027" s="89">
        <v>93.22</v>
      </c>
      <c r="C11027" s="89">
        <f>LN(Table3[[#This Row],[Value]]/B11026)</f>
        <v>1.2956346217272366E-2</v>
      </c>
      <c r="D11027" s="89"/>
      <c r="E11027" s="89"/>
      <c r="F11027" s="89">
        <f>Table3[[#This Row],[Yield]]/100*(1+F11026)</f>
        <v>0</v>
      </c>
    </row>
    <row r="11028" spans="1:6" x14ac:dyDescent="0.2">
      <c r="A11028" s="88">
        <v>12355</v>
      </c>
      <c r="B11028" s="89">
        <v>92.01</v>
      </c>
      <c r="C11028" s="89">
        <f>LN(Table3[[#This Row],[Value]]/B11027)</f>
        <v>-1.3065024150324931E-2</v>
      </c>
      <c r="D11028" s="89"/>
      <c r="E11028" s="89"/>
      <c r="F11028" s="89">
        <f>Table3[[#This Row],[Yield]]/100*(1+F11027)</f>
        <v>0</v>
      </c>
    </row>
    <row r="11029" spans="1:6" x14ac:dyDescent="0.2">
      <c r="A11029" s="88">
        <v>12357</v>
      </c>
      <c r="B11029" s="89">
        <v>88.43</v>
      </c>
      <c r="C11029" s="89">
        <f>LN(Table3[[#This Row],[Value]]/B11028)</f>
        <v>-3.9685988206626055E-2</v>
      </c>
      <c r="D11029" s="89"/>
      <c r="E11029" s="89"/>
      <c r="F11029" s="89">
        <f>Table3[[#This Row],[Yield]]/100*(1+F11028)</f>
        <v>0</v>
      </c>
    </row>
    <row r="11030" spans="1:6" x14ac:dyDescent="0.2">
      <c r="A11030" s="88">
        <v>12358</v>
      </c>
      <c r="B11030" s="89">
        <v>88.16</v>
      </c>
      <c r="C11030" s="89">
        <f>LN(Table3[[#This Row],[Value]]/B11029)</f>
        <v>-3.0579331830394713E-3</v>
      </c>
      <c r="D11030" s="89"/>
      <c r="E11030" s="89"/>
      <c r="F11030" s="89">
        <f>Table3[[#This Row],[Yield]]/100*(1+F11029)</f>
        <v>0</v>
      </c>
    </row>
    <row r="11031" spans="1:6" x14ac:dyDescent="0.2">
      <c r="A11031" s="88">
        <v>12359</v>
      </c>
      <c r="B11031" s="89">
        <v>89.62</v>
      </c>
      <c r="C11031" s="89">
        <f>LN(Table3[[#This Row],[Value]]/B11030)</f>
        <v>1.642516395339268E-2</v>
      </c>
      <c r="D11031" s="89"/>
      <c r="E11031" s="89"/>
      <c r="F11031" s="89">
        <f>Table3[[#This Row],[Yield]]/100*(1+F11030)</f>
        <v>0</v>
      </c>
    </row>
    <row r="11032" spans="1:6" x14ac:dyDescent="0.2">
      <c r="A11032" s="88">
        <v>12360</v>
      </c>
      <c r="B11032" s="89">
        <v>90.54</v>
      </c>
      <c r="C11032" s="89">
        <f>LN(Table3[[#This Row],[Value]]/B11031)</f>
        <v>1.0213232649815537E-2</v>
      </c>
      <c r="D11032" s="89"/>
      <c r="E11032" s="89"/>
      <c r="F11032" s="89">
        <f>Table3[[#This Row],[Yield]]/100*(1+F11031)</f>
        <v>0</v>
      </c>
    </row>
    <row r="11033" spans="1:6" x14ac:dyDescent="0.2">
      <c r="A11033" s="88">
        <v>12361</v>
      </c>
      <c r="B11033" s="89">
        <v>93.6</v>
      </c>
      <c r="C11033" s="89">
        <f>LN(Table3[[#This Row],[Value]]/B11032)</f>
        <v>3.3238641475733716E-2</v>
      </c>
      <c r="D11033" s="89"/>
      <c r="E11033" s="89"/>
      <c r="F11033" s="89">
        <f>Table3[[#This Row],[Yield]]/100*(1+F11032)</f>
        <v>0</v>
      </c>
    </row>
    <row r="11034" spans="1:6" x14ac:dyDescent="0.2">
      <c r="A11034" s="88">
        <v>12362</v>
      </c>
      <c r="B11034" s="89">
        <v>93.09</v>
      </c>
      <c r="C11034" s="89">
        <f>LN(Table3[[#This Row],[Value]]/B11033)</f>
        <v>-5.4636163551477082E-3</v>
      </c>
      <c r="D11034" s="89"/>
      <c r="E11034" s="89"/>
      <c r="F11034" s="89">
        <f>Table3[[#This Row],[Yield]]/100*(1+F11033)</f>
        <v>0</v>
      </c>
    </row>
    <row r="11035" spans="1:6" x14ac:dyDescent="0.2">
      <c r="A11035" s="88">
        <v>12364</v>
      </c>
      <c r="B11035" s="89">
        <v>92.5</v>
      </c>
      <c r="C11035" s="89">
        <f>LN(Table3[[#This Row],[Value]]/B11034)</f>
        <v>-6.3581226100191037E-3</v>
      </c>
      <c r="D11035" s="89"/>
      <c r="E11035" s="89"/>
      <c r="F11035" s="89">
        <f>Table3[[#This Row],[Yield]]/100*(1+F11034)</f>
        <v>0</v>
      </c>
    </row>
    <row r="11036" spans="1:6" x14ac:dyDescent="0.2">
      <c r="A11036" s="88">
        <v>12366</v>
      </c>
      <c r="B11036" s="89">
        <v>95.54</v>
      </c>
      <c r="C11036" s="89">
        <f>LN(Table3[[#This Row],[Value]]/B11035)</f>
        <v>3.2336363443436253E-2</v>
      </c>
      <c r="D11036" s="89"/>
      <c r="E11036" s="89"/>
      <c r="F11036" s="89">
        <f>Table3[[#This Row],[Yield]]/100*(1+F11035)</f>
        <v>0</v>
      </c>
    </row>
    <row r="11037" spans="1:6" x14ac:dyDescent="0.2">
      <c r="A11037" s="88">
        <v>12367</v>
      </c>
      <c r="B11037" s="89">
        <v>96.4</v>
      </c>
      <c r="C11037" s="89">
        <f>LN(Table3[[#This Row],[Value]]/B11036)</f>
        <v>8.9611936546840961E-3</v>
      </c>
      <c r="D11037" s="89"/>
      <c r="E11037" s="89"/>
      <c r="F11037" s="89">
        <f>Table3[[#This Row],[Yield]]/100*(1+F11036)</f>
        <v>0</v>
      </c>
    </row>
    <row r="11038" spans="1:6" x14ac:dyDescent="0.2">
      <c r="A11038" s="88">
        <v>12368</v>
      </c>
      <c r="B11038" s="89">
        <v>95.06</v>
      </c>
      <c r="C11038" s="89">
        <f>LN(Table3[[#This Row],[Value]]/B11037)</f>
        <v>-1.3997930430636619E-2</v>
      </c>
      <c r="D11038" s="89"/>
      <c r="E11038" s="89"/>
      <c r="F11038" s="89">
        <f>Table3[[#This Row],[Yield]]/100*(1+F11037)</f>
        <v>0</v>
      </c>
    </row>
    <row r="11039" spans="1:6" x14ac:dyDescent="0.2">
      <c r="A11039" s="88">
        <v>12369</v>
      </c>
      <c r="B11039" s="89">
        <v>96.1</v>
      </c>
      <c r="C11039" s="89">
        <f>LN(Table3[[#This Row],[Value]]/B11038)</f>
        <v>1.0881044790383333E-2</v>
      </c>
      <c r="D11039" s="89"/>
      <c r="E11039" s="89"/>
      <c r="F11039" s="89">
        <f>Table3[[#This Row],[Yield]]/100*(1+F11038)</f>
        <v>0</v>
      </c>
    </row>
    <row r="11040" spans="1:6" x14ac:dyDescent="0.2">
      <c r="A11040" s="88">
        <v>12371</v>
      </c>
      <c r="B11040" s="89">
        <v>95.98</v>
      </c>
      <c r="C11040" s="89">
        <f>LN(Table3[[#This Row],[Value]]/B11039)</f>
        <v>-1.2494795461472437E-3</v>
      </c>
      <c r="D11040" s="89"/>
      <c r="E11040" s="89"/>
      <c r="F11040" s="89">
        <f>Table3[[#This Row],[Yield]]/100*(1+F11039)</f>
        <v>0</v>
      </c>
    </row>
    <row r="11041" spans="1:6" x14ac:dyDescent="0.2">
      <c r="A11041" s="88">
        <v>12372</v>
      </c>
      <c r="B11041" s="89">
        <v>95.5</v>
      </c>
      <c r="C11041" s="89">
        <f>LN(Table3[[#This Row],[Value]]/B11040)</f>
        <v>-5.0135889434149783E-3</v>
      </c>
      <c r="D11041" s="89"/>
      <c r="E11041" s="89"/>
      <c r="F11041" s="89">
        <f>Table3[[#This Row],[Yield]]/100*(1+F11040)</f>
        <v>0</v>
      </c>
    </row>
    <row r="11042" spans="1:6" x14ac:dyDescent="0.2">
      <c r="A11042" s="88">
        <v>12373</v>
      </c>
      <c r="B11042" s="89">
        <v>94.36</v>
      </c>
      <c r="C11042" s="89">
        <f>LN(Table3[[#This Row],[Value]]/B11041)</f>
        <v>-1.2008992947210339E-2</v>
      </c>
      <c r="D11042" s="89"/>
      <c r="E11042" s="89"/>
      <c r="F11042" s="89">
        <f>Table3[[#This Row],[Yield]]/100*(1+F11041)</f>
        <v>0</v>
      </c>
    </row>
    <row r="11043" spans="1:6" x14ac:dyDescent="0.2">
      <c r="A11043" s="88">
        <v>12374</v>
      </c>
      <c r="B11043" s="89">
        <v>99.01</v>
      </c>
      <c r="C11043" s="89">
        <f>LN(Table3[[#This Row],[Value]]/B11042)</f>
        <v>4.8103600594949121E-2</v>
      </c>
      <c r="D11043" s="89"/>
      <c r="E11043" s="89"/>
      <c r="F11043" s="89">
        <f>Table3[[#This Row],[Yield]]/100*(1+F11042)</f>
        <v>0</v>
      </c>
    </row>
    <row r="11044" spans="1:6" x14ac:dyDescent="0.2">
      <c r="A11044" s="88">
        <v>12375</v>
      </c>
      <c r="B11044" s="89">
        <v>98.09</v>
      </c>
      <c r="C11044" s="89">
        <f>LN(Table3[[#This Row],[Value]]/B11043)</f>
        <v>-9.3354305581990656E-3</v>
      </c>
      <c r="D11044" s="89"/>
      <c r="E11044" s="89"/>
      <c r="F11044" s="89">
        <f>Table3[[#This Row],[Yield]]/100*(1+F11043)</f>
        <v>0</v>
      </c>
    </row>
    <row r="11045" spans="1:6" x14ac:dyDescent="0.2">
      <c r="A11045" s="88">
        <v>12376</v>
      </c>
      <c r="B11045" s="89">
        <v>98.67</v>
      </c>
      <c r="C11045" s="89">
        <f>LN(Table3[[#This Row],[Value]]/B11044)</f>
        <v>5.895524292850958E-3</v>
      </c>
      <c r="D11045" s="89"/>
      <c r="E11045" s="89"/>
      <c r="F11045" s="89">
        <f>Table3[[#This Row],[Yield]]/100*(1+F11044)</f>
        <v>0</v>
      </c>
    </row>
    <row r="11046" spans="1:6" x14ac:dyDescent="0.2">
      <c r="A11046" s="88">
        <v>12378</v>
      </c>
      <c r="B11046" s="89">
        <v>101.28</v>
      </c>
      <c r="C11046" s="89">
        <f>LN(Table3[[#This Row],[Value]]/B11045)</f>
        <v>2.6108009526790862E-2</v>
      </c>
      <c r="D11046" s="89"/>
      <c r="E11046" s="89"/>
      <c r="F11046" s="89">
        <f>Table3[[#This Row],[Yield]]/100*(1+F11045)</f>
        <v>0</v>
      </c>
    </row>
    <row r="11047" spans="1:6" x14ac:dyDescent="0.2">
      <c r="A11047" s="88">
        <v>12379</v>
      </c>
      <c r="B11047" s="89">
        <v>100.29</v>
      </c>
      <c r="C11047" s="89">
        <f>LN(Table3[[#This Row],[Value]]/B11046)</f>
        <v>-9.8229692957491205E-3</v>
      </c>
      <c r="D11047" s="89"/>
      <c r="E11047" s="89"/>
      <c r="F11047" s="89">
        <f>Table3[[#This Row],[Yield]]/100*(1+F11046)</f>
        <v>0</v>
      </c>
    </row>
    <row r="11048" spans="1:6" x14ac:dyDescent="0.2">
      <c r="A11048" s="88">
        <v>12380</v>
      </c>
      <c r="B11048" s="89">
        <v>100.07</v>
      </c>
      <c r="C11048" s="89">
        <f>LN(Table3[[#This Row],[Value]]/B11047)</f>
        <v>-2.1960479977523846E-3</v>
      </c>
      <c r="D11048" s="89"/>
      <c r="E11048" s="89"/>
      <c r="F11048" s="89">
        <f>Table3[[#This Row],[Yield]]/100*(1+F11047)</f>
        <v>0</v>
      </c>
    </row>
    <row r="11049" spans="1:6" x14ac:dyDescent="0.2">
      <c r="A11049" s="88">
        <v>12381</v>
      </c>
      <c r="B11049" s="89">
        <v>98.59</v>
      </c>
      <c r="C11049" s="89">
        <f>LN(Table3[[#This Row],[Value]]/B11048)</f>
        <v>-1.4900104515414583E-2</v>
      </c>
      <c r="D11049" s="89"/>
      <c r="E11049" s="89"/>
      <c r="F11049" s="89">
        <f>Table3[[#This Row],[Yield]]/100*(1+F11048)</f>
        <v>0</v>
      </c>
    </row>
    <row r="11050" spans="1:6" x14ac:dyDescent="0.2">
      <c r="A11050" s="88">
        <v>12382</v>
      </c>
      <c r="B11050" s="89">
        <v>99.52</v>
      </c>
      <c r="C11050" s="89">
        <f>LN(Table3[[#This Row],[Value]]/B11049)</f>
        <v>9.3887924039193025E-3</v>
      </c>
      <c r="D11050" s="89"/>
      <c r="E11050" s="89"/>
      <c r="F11050" s="89">
        <f>Table3[[#This Row],[Yield]]/100*(1+F11049)</f>
        <v>0</v>
      </c>
    </row>
    <row r="11051" spans="1:6" x14ac:dyDescent="0.2">
      <c r="A11051" s="88">
        <v>12383</v>
      </c>
      <c r="B11051" s="89">
        <v>99.28</v>
      </c>
      <c r="C11051" s="89">
        <f>LN(Table3[[#This Row],[Value]]/B11050)</f>
        <v>-2.414488094517464E-3</v>
      </c>
      <c r="D11051" s="89"/>
      <c r="E11051" s="89"/>
      <c r="F11051" s="89">
        <f>Table3[[#This Row],[Yield]]/100*(1+F11050)</f>
        <v>0</v>
      </c>
    </row>
    <row r="11052" spans="1:6" x14ac:dyDescent="0.2">
      <c r="A11052" s="88">
        <v>12385</v>
      </c>
      <c r="B11052" s="89">
        <v>95.77</v>
      </c>
      <c r="C11052" s="89">
        <f>LN(Table3[[#This Row],[Value]]/B11051)</f>
        <v>-3.5994657362823923E-2</v>
      </c>
      <c r="D11052" s="89"/>
      <c r="E11052" s="89"/>
      <c r="F11052" s="89">
        <f>Table3[[#This Row],[Yield]]/100*(1+F11051)</f>
        <v>0</v>
      </c>
    </row>
    <row r="11053" spans="1:6" x14ac:dyDescent="0.2">
      <c r="A11053" s="88">
        <v>12386</v>
      </c>
      <c r="B11053" s="89">
        <v>96.23</v>
      </c>
      <c r="C11053" s="89">
        <f>LN(Table3[[#This Row],[Value]]/B11052)</f>
        <v>4.7916758347816739E-3</v>
      </c>
      <c r="D11053" s="89"/>
      <c r="E11053" s="89"/>
      <c r="F11053" s="89">
        <f>Table3[[#This Row],[Yield]]/100*(1+F11052)</f>
        <v>0</v>
      </c>
    </row>
    <row r="11054" spans="1:6" x14ac:dyDescent="0.2">
      <c r="A11054" s="88">
        <v>12387</v>
      </c>
      <c r="B11054" s="89">
        <v>98.14</v>
      </c>
      <c r="C11054" s="89">
        <f>LN(Table3[[#This Row],[Value]]/B11053)</f>
        <v>1.9653871293447863E-2</v>
      </c>
      <c r="D11054" s="89"/>
      <c r="E11054" s="89"/>
      <c r="F11054" s="89">
        <f>Table3[[#This Row],[Yield]]/100*(1+F11053)</f>
        <v>0</v>
      </c>
    </row>
    <row r="11055" spans="1:6" x14ac:dyDescent="0.2">
      <c r="A11055" s="88">
        <v>12389</v>
      </c>
      <c r="B11055" s="89">
        <v>98.89</v>
      </c>
      <c r="C11055" s="89">
        <f>LN(Table3[[#This Row],[Value]]/B11054)</f>
        <v>7.6130906201421463E-3</v>
      </c>
      <c r="D11055" s="89"/>
      <c r="E11055" s="89"/>
      <c r="F11055" s="89">
        <f>Table3[[#This Row],[Yield]]/100*(1+F11054)</f>
        <v>0</v>
      </c>
    </row>
    <row r="11056" spans="1:6" x14ac:dyDescent="0.2">
      <c r="A11056" s="88">
        <v>12390</v>
      </c>
      <c r="B11056" s="89">
        <v>99.07</v>
      </c>
      <c r="C11056" s="89">
        <f>LN(Table3[[#This Row],[Value]]/B11055)</f>
        <v>1.8185497030392662E-3</v>
      </c>
      <c r="D11056" s="89"/>
      <c r="E11056" s="89"/>
      <c r="F11056" s="89">
        <f>Table3[[#This Row],[Yield]]/100*(1+F11055)</f>
        <v>0</v>
      </c>
    </row>
    <row r="11057" spans="1:6" x14ac:dyDescent="0.2">
      <c r="A11057" s="88">
        <v>12392</v>
      </c>
      <c r="B11057" s="89">
        <v>98.89</v>
      </c>
      <c r="C11057" s="89">
        <f>LN(Table3[[#This Row],[Value]]/B11056)</f>
        <v>-1.818549703039408E-3</v>
      </c>
      <c r="D11057" s="89"/>
      <c r="E11057" s="89"/>
      <c r="F11057" s="89">
        <f>Table3[[#This Row],[Yield]]/100*(1+F11056)</f>
        <v>0</v>
      </c>
    </row>
    <row r="11058" spans="1:6" x14ac:dyDescent="0.2">
      <c r="A11058" s="88">
        <v>12393</v>
      </c>
      <c r="B11058" s="89">
        <v>101.99</v>
      </c>
      <c r="C11058" s="89">
        <f>LN(Table3[[#This Row],[Value]]/B11057)</f>
        <v>3.0866647980527264E-2</v>
      </c>
      <c r="D11058" s="89"/>
      <c r="E11058" s="89"/>
      <c r="F11058" s="89">
        <f>Table3[[#This Row],[Yield]]/100*(1+F11057)</f>
        <v>0</v>
      </c>
    </row>
    <row r="11059" spans="1:6" x14ac:dyDescent="0.2">
      <c r="A11059" s="88">
        <v>12394</v>
      </c>
      <c r="B11059" s="89">
        <v>101.28</v>
      </c>
      <c r="C11059" s="89">
        <f>LN(Table3[[#This Row],[Value]]/B11058)</f>
        <v>-6.9858108665607037E-3</v>
      </c>
      <c r="D11059" s="89"/>
      <c r="E11059" s="89"/>
      <c r="F11059" s="89">
        <f>Table3[[#This Row],[Yield]]/100*(1+F11058)</f>
        <v>0</v>
      </c>
    </row>
    <row r="11060" spans="1:6" x14ac:dyDescent="0.2">
      <c r="A11060" s="88">
        <v>12395</v>
      </c>
      <c r="B11060" s="89">
        <v>102.04</v>
      </c>
      <c r="C11060" s="89">
        <f>LN(Table3[[#This Row],[Value]]/B11059)</f>
        <v>7.4759348777446201E-3</v>
      </c>
      <c r="D11060" s="89"/>
      <c r="E11060" s="89"/>
      <c r="F11060" s="89">
        <f>Table3[[#This Row],[Yield]]/100*(1+F11059)</f>
        <v>0</v>
      </c>
    </row>
    <row r="11061" spans="1:6" x14ac:dyDescent="0.2">
      <c r="A11061" s="88">
        <v>12396</v>
      </c>
      <c r="B11061" s="89">
        <v>101.04</v>
      </c>
      <c r="C11061" s="89">
        <f>LN(Table3[[#This Row],[Value]]/B11060)</f>
        <v>-9.8484152313750156E-3</v>
      </c>
      <c r="D11061" s="89"/>
      <c r="E11061" s="89"/>
      <c r="F11061" s="89">
        <f>Table3[[#This Row],[Yield]]/100*(1+F11060)</f>
        <v>0</v>
      </c>
    </row>
    <row r="11062" spans="1:6" x14ac:dyDescent="0.2">
      <c r="A11062" s="88">
        <v>12397</v>
      </c>
      <c r="B11062" s="89">
        <v>102.92</v>
      </c>
      <c r="C11062" s="89">
        <f>LN(Table3[[#This Row],[Value]]/B11061)</f>
        <v>1.843550937130763E-2</v>
      </c>
      <c r="D11062" s="89"/>
      <c r="E11062" s="89"/>
      <c r="F11062" s="89">
        <f>Table3[[#This Row],[Yield]]/100*(1+F11061)</f>
        <v>0</v>
      </c>
    </row>
    <row r="11063" spans="1:6" x14ac:dyDescent="0.2">
      <c r="A11063" s="88">
        <v>12399</v>
      </c>
      <c r="B11063" s="89">
        <v>101.94</v>
      </c>
      <c r="C11063" s="89">
        <f>LN(Table3[[#This Row],[Value]]/B11062)</f>
        <v>-9.5675825016478255E-3</v>
      </c>
      <c r="D11063" s="89"/>
      <c r="E11063" s="89"/>
      <c r="F11063" s="89">
        <f>Table3[[#This Row],[Yield]]/100*(1+F11062)</f>
        <v>0</v>
      </c>
    </row>
    <row r="11064" spans="1:6" x14ac:dyDescent="0.2">
      <c r="A11064" s="88">
        <v>12400</v>
      </c>
      <c r="B11064" s="89">
        <v>101.64</v>
      </c>
      <c r="C11064" s="89">
        <f>LN(Table3[[#This Row],[Value]]/B11063)</f>
        <v>-2.9472464599322808E-3</v>
      </c>
      <c r="D11064" s="89"/>
      <c r="E11064" s="89"/>
      <c r="F11064" s="89">
        <f>Table3[[#This Row],[Yield]]/100*(1+F11063)</f>
        <v>0</v>
      </c>
    </row>
    <row r="11065" spans="1:6" x14ac:dyDescent="0.2">
      <c r="A11065" s="88">
        <v>12401</v>
      </c>
      <c r="B11065" s="89">
        <v>100.69</v>
      </c>
      <c r="C11065" s="89">
        <f>LN(Table3[[#This Row],[Value]]/B11064)</f>
        <v>-9.3906685244398297E-3</v>
      </c>
      <c r="D11065" s="89"/>
      <c r="E11065" s="89"/>
      <c r="F11065" s="89">
        <f>Table3[[#This Row],[Yield]]/100*(1+F11064)</f>
        <v>0</v>
      </c>
    </row>
    <row r="11066" spans="1:6" x14ac:dyDescent="0.2">
      <c r="A11066" s="88">
        <v>12402</v>
      </c>
      <c r="B11066" s="89">
        <v>101.44</v>
      </c>
      <c r="C11066" s="89">
        <f>LN(Table3[[#This Row],[Value]]/B11065)</f>
        <v>7.4210007613923273E-3</v>
      </c>
      <c r="D11066" s="89"/>
      <c r="E11066" s="89"/>
      <c r="F11066" s="89">
        <f>Table3[[#This Row],[Yield]]/100*(1+F11065)</f>
        <v>0</v>
      </c>
    </row>
    <row r="11067" spans="1:6" x14ac:dyDescent="0.2">
      <c r="A11067" s="88">
        <v>12403</v>
      </c>
      <c r="B11067" s="89">
        <v>99.95</v>
      </c>
      <c r="C11067" s="89">
        <f>LN(Table3[[#This Row],[Value]]/B11066)</f>
        <v>-1.4797429742506715E-2</v>
      </c>
      <c r="D11067" s="89"/>
      <c r="E11067" s="89"/>
      <c r="F11067" s="89">
        <f>Table3[[#This Row],[Yield]]/100*(1+F11066)</f>
        <v>0</v>
      </c>
    </row>
    <row r="11068" spans="1:6" x14ac:dyDescent="0.2">
      <c r="A11068" s="88">
        <v>12404</v>
      </c>
      <c r="B11068" s="89">
        <v>98.06</v>
      </c>
      <c r="C11068" s="89">
        <f>LN(Table3[[#This Row],[Value]]/B11067)</f>
        <v>-1.9090524723321914E-2</v>
      </c>
      <c r="D11068" s="89"/>
      <c r="E11068" s="89"/>
      <c r="F11068" s="89">
        <f>Table3[[#This Row],[Yield]]/100*(1+F11067)</f>
        <v>0</v>
      </c>
    </row>
    <row r="11069" spans="1:6" x14ac:dyDescent="0.2">
      <c r="A11069" s="88">
        <v>12406</v>
      </c>
      <c r="B11069" s="89">
        <v>97.2</v>
      </c>
      <c r="C11069" s="89">
        <f>LN(Table3[[#This Row],[Value]]/B11068)</f>
        <v>-8.8088247566938394E-3</v>
      </c>
      <c r="D11069" s="89"/>
      <c r="E11069" s="89"/>
      <c r="F11069" s="89">
        <f>Table3[[#This Row],[Yield]]/100*(1+F11068)</f>
        <v>0</v>
      </c>
    </row>
    <row r="11070" spans="1:6" x14ac:dyDescent="0.2">
      <c r="A11070" s="88">
        <v>12407</v>
      </c>
      <c r="B11070" s="89">
        <v>97.25</v>
      </c>
      <c r="C11070" s="89">
        <f>LN(Table3[[#This Row],[Value]]/B11069)</f>
        <v>5.1427103216232148E-4</v>
      </c>
      <c r="D11070" s="89"/>
      <c r="E11070" s="89"/>
      <c r="F11070" s="89">
        <f>Table3[[#This Row],[Yield]]/100*(1+F11069)</f>
        <v>0</v>
      </c>
    </row>
    <row r="11071" spans="1:6" x14ac:dyDescent="0.2">
      <c r="A11071" s="88">
        <v>12408</v>
      </c>
      <c r="B11071" s="89">
        <v>95.28</v>
      </c>
      <c r="C11071" s="89">
        <f>LN(Table3[[#This Row],[Value]]/B11070)</f>
        <v>-2.0465057451511042E-2</v>
      </c>
      <c r="D11071" s="89"/>
      <c r="E11071" s="89"/>
      <c r="F11071" s="89">
        <f>Table3[[#This Row],[Yield]]/100*(1+F11070)</f>
        <v>0</v>
      </c>
    </row>
    <row r="11072" spans="1:6" x14ac:dyDescent="0.2">
      <c r="A11072" s="88">
        <v>12409</v>
      </c>
      <c r="B11072" s="89">
        <v>95.5</v>
      </c>
      <c r="C11072" s="89">
        <f>LN(Table3[[#This Row],[Value]]/B11071)</f>
        <v>2.3063224396399893E-3</v>
      </c>
      <c r="D11072" s="89"/>
      <c r="E11072" s="89"/>
      <c r="F11072" s="89">
        <f>Table3[[#This Row],[Yield]]/100*(1+F11071)</f>
        <v>0</v>
      </c>
    </row>
    <row r="11073" spans="1:6" x14ac:dyDescent="0.2">
      <c r="A11073" s="88">
        <v>12410</v>
      </c>
      <c r="B11073" s="89">
        <v>98.87</v>
      </c>
      <c r="C11073" s="89">
        <f>LN(Table3[[#This Row],[Value]]/B11072)</f>
        <v>3.4679608422357039E-2</v>
      </c>
      <c r="D11073" s="89"/>
      <c r="E11073" s="89"/>
      <c r="F11073" s="89">
        <f>Table3[[#This Row],[Yield]]/100*(1+F11072)</f>
        <v>0</v>
      </c>
    </row>
    <row r="11074" spans="1:6" x14ac:dyDescent="0.2">
      <c r="A11074" s="88">
        <v>12411</v>
      </c>
      <c r="B11074" s="89">
        <v>98.04</v>
      </c>
      <c r="C11074" s="89">
        <f>LN(Table3[[#This Row],[Value]]/B11073)</f>
        <v>-8.4302972491297687E-3</v>
      </c>
      <c r="D11074" s="89"/>
      <c r="E11074" s="89"/>
      <c r="F11074" s="89">
        <f>Table3[[#This Row],[Yield]]/100*(1+F11073)</f>
        <v>0</v>
      </c>
    </row>
    <row r="11075" spans="1:6" x14ac:dyDescent="0.2">
      <c r="A11075" s="88">
        <v>12414</v>
      </c>
      <c r="B11075" s="89">
        <v>96.3</v>
      </c>
      <c r="C11075" s="89">
        <f>LN(Table3[[#This Row],[Value]]/B11074)</f>
        <v>-1.7907239855832056E-2</v>
      </c>
      <c r="D11075" s="89"/>
      <c r="E11075" s="89"/>
      <c r="F11075" s="89">
        <f>Table3[[#This Row],[Yield]]/100*(1+F11074)</f>
        <v>0</v>
      </c>
    </row>
    <row r="11076" spans="1:6" x14ac:dyDescent="0.2">
      <c r="A11076" s="88">
        <v>12415</v>
      </c>
      <c r="B11076" s="89">
        <v>96.8</v>
      </c>
      <c r="C11076" s="89">
        <f>LN(Table3[[#This Row],[Value]]/B11075)</f>
        <v>5.1786754784514978E-3</v>
      </c>
      <c r="D11076" s="89"/>
      <c r="E11076" s="89"/>
      <c r="F11076" s="89">
        <f>Table3[[#This Row],[Yield]]/100*(1+F11075)</f>
        <v>0</v>
      </c>
    </row>
    <row r="11077" spans="1:6" x14ac:dyDescent="0.2">
      <c r="A11077" s="88">
        <v>12416</v>
      </c>
      <c r="B11077" s="89">
        <v>99.29</v>
      </c>
      <c r="C11077" s="89">
        <f>LN(Table3[[#This Row],[Value]]/B11076)</f>
        <v>2.5397866762971406E-2</v>
      </c>
      <c r="D11077" s="89"/>
      <c r="E11077" s="89"/>
      <c r="F11077" s="89">
        <f>Table3[[#This Row],[Yield]]/100*(1+F11076)</f>
        <v>0</v>
      </c>
    </row>
    <row r="11078" spans="1:6" x14ac:dyDescent="0.2">
      <c r="A11078" s="88">
        <v>12417</v>
      </c>
      <c r="B11078" s="89">
        <v>98.67</v>
      </c>
      <c r="C11078" s="89">
        <f>LN(Table3[[#This Row],[Value]]/B11077)</f>
        <v>-6.2639121764274429E-3</v>
      </c>
      <c r="D11078" s="89"/>
      <c r="E11078" s="89"/>
      <c r="F11078" s="89">
        <f>Table3[[#This Row],[Yield]]/100*(1+F11077)</f>
        <v>0</v>
      </c>
    </row>
    <row r="11079" spans="1:6" x14ac:dyDescent="0.2">
      <c r="A11079" s="88">
        <v>12418</v>
      </c>
      <c r="B11079" s="89">
        <v>99.9</v>
      </c>
      <c r="C11079" s="89">
        <f>LN(Table3[[#This Row],[Value]]/B11078)</f>
        <v>1.2388736785432671E-2</v>
      </c>
      <c r="D11079" s="89"/>
      <c r="E11079" s="89"/>
      <c r="F11079" s="89">
        <f>Table3[[#This Row],[Yield]]/100*(1+F11078)</f>
        <v>0</v>
      </c>
    </row>
    <row r="11080" spans="1:6" x14ac:dyDescent="0.2">
      <c r="A11080" s="88">
        <v>12421</v>
      </c>
      <c r="B11080" s="89">
        <v>100.36</v>
      </c>
      <c r="C11080" s="89">
        <f>LN(Table3[[#This Row],[Value]]/B11079)</f>
        <v>4.5940358437135346E-3</v>
      </c>
      <c r="D11080" s="89"/>
      <c r="E11080" s="89"/>
      <c r="F11080" s="89">
        <f>Table3[[#This Row],[Yield]]/100*(1+F11079)</f>
        <v>0</v>
      </c>
    </row>
    <row r="11081" spans="1:6" x14ac:dyDescent="0.2">
      <c r="A11081" s="88">
        <v>12422</v>
      </c>
      <c r="B11081" s="89">
        <v>99.09</v>
      </c>
      <c r="C11081" s="89">
        <f>LN(Table3[[#This Row],[Value]]/B11080)</f>
        <v>-1.2735193427413511E-2</v>
      </c>
      <c r="D11081" s="89"/>
      <c r="E11081" s="89"/>
      <c r="F11081" s="89">
        <f>Table3[[#This Row],[Yield]]/100*(1+F11080)</f>
        <v>0</v>
      </c>
    </row>
    <row r="11082" spans="1:6" x14ac:dyDescent="0.2">
      <c r="A11082" s="88">
        <v>12423</v>
      </c>
      <c r="B11082" s="89">
        <v>98.78</v>
      </c>
      <c r="C11082" s="89">
        <f>LN(Table3[[#This Row],[Value]]/B11081)</f>
        <v>-3.133372958329233E-3</v>
      </c>
      <c r="D11082" s="89"/>
      <c r="E11082" s="89"/>
      <c r="F11082" s="89">
        <f>Table3[[#This Row],[Yield]]/100*(1+F11081)</f>
        <v>0</v>
      </c>
    </row>
    <row r="11083" spans="1:6" x14ac:dyDescent="0.2">
      <c r="A11083" s="88">
        <v>12424</v>
      </c>
      <c r="B11083" s="89">
        <v>97.23</v>
      </c>
      <c r="C11083" s="89">
        <f>LN(Table3[[#This Row],[Value]]/B11082)</f>
        <v>-1.5815849290913082E-2</v>
      </c>
      <c r="D11083" s="89"/>
      <c r="E11083" s="89"/>
      <c r="F11083" s="89">
        <f>Table3[[#This Row],[Yield]]/100*(1+F11082)</f>
        <v>0</v>
      </c>
    </row>
    <row r="11084" spans="1:6" x14ac:dyDescent="0.2">
      <c r="A11084" s="88">
        <v>12425</v>
      </c>
      <c r="B11084" s="89">
        <v>96.94</v>
      </c>
      <c r="C11084" s="89">
        <f>LN(Table3[[#This Row],[Value]]/B11083)</f>
        <v>-2.9870754043358591E-3</v>
      </c>
      <c r="D11084" s="89"/>
      <c r="E11084" s="89"/>
      <c r="F11084" s="89">
        <f>Table3[[#This Row],[Yield]]/100*(1+F11083)</f>
        <v>0</v>
      </c>
    </row>
    <row r="11085" spans="1:6" x14ac:dyDescent="0.2">
      <c r="A11085" s="88">
        <v>12427</v>
      </c>
      <c r="B11085" s="89">
        <v>96.73</v>
      </c>
      <c r="C11085" s="89">
        <f>LN(Table3[[#This Row],[Value]]/B11084)</f>
        <v>-2.1686382227742176E-3</v>
      </c>
      <c r="D11085" s="89"/>
      <c r="E11085" s="89"/>
      <c r="F11085" s="89">
        <f>Table3[[#This Row],[Yield]]/100*(1+F11084)</f>
        <v>0</v>
      </c>
    </row>
    <row r="11086" spans="1:6" x14ac:dyDescent="0.2">
      <c r="A11086" s="88">
        <v>12428</v>
      </c>
      <c r="B11086" s="89">
        <v>97.57</v>
      </c>
      <c r="C11086" s="89">
        <f>LN(Table3[[#This Row],[Value]]/B11085)</f>
        <v>8.6464769254029576E-3</v>
      </c>
      <c r="D11086" s="89"/>
      <c r="E11086" s="89"/>
      <c r="F11086" s="89">
        <f>Table3[[#This Row],[Yield]]/100*(1+F11085)</f>
        <v>0</v>
      </c>
    </row>
    <row r="11087" spans="1:6" x14ac:dyDescent="0.2">
      <c r="A11087" s="88">
        <v>12429</v>
      </c>
      <c r="B11087" s="89">
        <v>99.77</v>
      </c>
      <c r="C11087" s="89">
        <f>LN(Table3[[#This Row],[Value]]/B11086)</f>
        <v>2.2297467805557206E-2</v>
      </c>
      <c r="D11087" s="89"/>
      <c r="E11087" s="89"/>
      <c r="F11087" s="89">
        <f>Table3[[#This Row],[Yield]]/100*(1+F11086)</f>
        <v>0</v>
      </c>
    </row>
    <row r="11088" spans="1:6" x14ac:dyDescent="0.2">
      <c r="A11088" s="88">
        <v>12430</v>
      </c>
      <c r="B11088" s="89">
        <v>99.38</v>
      </c>
      <c r="C11088" s="89">
        <f>LN(Table3[[#This Row],[Value]]/B11087)</f>
        <v>-3.9166507512412244E-3</v>
      </c>
      <c r="D11088" s="89"/>
      <c r="E11088" s="89"/>
      <c r="F11088" s="89">
        <f>Table3[[#This Row],[Yield]]/100*(1+F11087)</f>
        <v>0</v>
      </c>
    </row>
    <row r="11089" spans="1:6" x14ac:dyDescent="0.2">
      <c r="A11089" s="88">
        <v>12431</v>
      </c>
      <c r="B11089" s="89">
        <v>98.73</v>
      </c>
      <c r="C11089" s="89">
        <f>LN(Table3[[#This Row],[Value]]/B11088)</f>
        <v>-6.5620345508162221E-3</v>
      </c>
      <c r="D11089" s="89"/>
      <c r="E11089" s="89"/>
      <c r="F11089" s="89">
        <f>Table3[[#This Row],[Yield]]/100*(1+F11088)</f>
        <v>0</v>
      </c>
    </row>
    <row r="11090" spans="1:6" x14ac:dyDescent="0.2">
      <c r="A11090" s="88">
        <v>12432</v>
      </c>
      <c r="B11090" s="89">
        <v>98.66</v>
      </c>
      <c r="C11090" s="89">
        <f>LN(Table3[[#This Row],[Value]]/B11089)</f>
        <v>-7.0925581776611589E-4</v>
      </c>
      <c r="D11090" s="89"/>
      <c r="E11090" s="89"/>
      <c r="F11090" s="89">
        <f>Table3[[#This Row],[Yield]]/100*(1+F11089)</f>
        <v>0</v>
      </c>
    </row>
    <row r="11091" spans="1:6" x14ac:dyDescent="0.2">
      <c r="A11091" s="88">
        <v>12434</v>
      </c>
      <c r="B11091" s="89">
        <v>103.19</v>
      </c>
      <c r="C11091" s="89">
        <f>LN(Table3[[#This Row],[Value]]/B11090)</f>
        <v>4.4892353322030794E-2</v>
      </c>
      <c r="D11091" s="89"/>
      <c r="E11091" s="89"/>
      <c r="F11091" s="89">
        <f>Table3[[#This Row],[Yield]]/100*(1+F11090)</f>
        <v>0</v>
      </c>
    </row>
    <row r="11092" spans="1:6" x14ac:dyDescent="0.2">
      <c r="A11092" s="88">
        <v>12435</v>
      </c>
      <c r="B11092" s="89">
        <v>103.4</v>
      </c>
      <c r="C11092" s="89">
        <f>LN(Table3[[#This Row],[Value]]/B11091)</f>
        <v>2.0330129467058646E-3</v>
      </c>
      <c r="D11092" s="89"/>
      <c r="E11092" s="89"/>
      <c r="F11092" s="89">
        <f>Table3[[#This Row],[Yield]]/100*(1+F11091)</f>
        <v>0</v>
      </c>
    </row>
    <row r="11093" spans="1:6" x14ac:dyDescent="0.2">
      <c r="A11093" s="88">
        <v>12436</v>
      </c>
      <c r="B11093" s="89">
        <v>103.5</v>
      </c>
      <c r="C11093" s="89">
        <f>LN(Table3[[#This Row],[Value]]/B11092)</f>
        <v>9.6665063109497402E-4</v>
      </c>
      <c r="D11093" s="89"/>
      <c r="E11093" s="89"/>
      <c r="F11093" s="89">
        <f>Table3[[#This Row],[Yield]]/100*(1+F11092)</f>
        <v>0</v>
      </c>
    </row>
    <row r="11094" spans="1:6" x14ac:dyDescent="0.2">
      <c r="A11094" s="88">
        <v>12437</v>
      </c>
      <c r="B11094" s="89">
        <v>103.3</v>
      </c>
      <c r="C11094" s="89">
        <f>LN(Table3[[#This Row],[Value]]/B11093)</f>
        <v>-1.9342365798309768E-3</v>
      </c>
      <c r="D11094" s="89"/>
      <c r="E11094" s="89"/>
      <c r="F11094" s="89">
        <f>Table3[[#This Row],[Yield]]/100*(1+F11093)</f>
        <v>0</v>
      </c>
    </row>
    <row r="11095" spans="1:6" x14ac:dyDescent="0.2">
      <c r="A11095" s="88">
        <v>12438</v>
      </c>
      <c r="B11095" s="89">
        <v>105.6</v>
      </c>
      <c r="C11095" s="89">
        <f>LN(Table3[[#This Row],[Value]]/B11094)</f>
        <v>2.2020995146568228E-2</v>
      </c>
      <c r="D11095" s="89"/>
      <c r="E11095" s="89"/>
      <c r="F11095" s="89">
        <f>Table3[[#This Row],[Yield]]/100*(1+F11094)</f>
        <v>0</v>
      </c>
    </row>
    <row r="11096" spans="1:6" x14ac:dyDescent="0.2">
      <c r="A11096" s="88">
        <v>12439</v>
      </c>
      <c r="B11096" s="89">
        <v>105.52</v>
      </c>
      <c r="C11096" s="89">
        <f>LN(Table3[[#This Row],[Value]]/B11095)</f>
        <v>-7.5786286310191686E-4</v>
      </c>
      <c r="D11096" s="89"/>
      <c r="E11096" s="89"/>
      <c r="F11096" s="89">
        <f>Table3[[#This Row],[Yield]]/100*(1+F11095)</f>
        <v>0</v>
      </c>
    </row>
    <row r="11097" spans="1:6" x14ac:dyDescent="0.2">
      <c r="A11097" s="88">
        <v>12441</v>
      </c>
      <c r="B11097" s="89">
        <v>105.09</v>
      </c>
      <c r="C11097" s="89">
        <f>LN(Table3[[#This Row],[Value]]/B11096)</f>
        <v>-4.0833825315539102E-3</v>
      </c>
      <c r="D11097" s="89"/>
      <c r="E11097" s="89"/>
      <c r="F11097" s="89">
        <f>Table3[[#This Row],[Yield]]/100*(1+F11096)</f>
        <v>0</v>
      </c>
    </row>
    <row r="11098" spans="1:6" x14ac:dyDescent="0.2">
      <c r="A11098" s="88">
        <v>12442</v>
      </c>
      <c r="B11098" s="89">
        <v>106.62</v>
      </c>
      <c r="C11098" s="89">
        <f>LN(Table3[[#This Row],[Value]]/B11097)</f>
        <v>1.4453985517109772E-2</v>
      </c>
      <c r="D11098" s="89"/>
      <c r="E11098" s="89"/>
      <c r="F11098" s="89">
        <f>Table3[[#This Row],[Yield]]/100*(1+F11097)</f>
        <v>0</v>
      </c>
    </row>
    <row r="11099" spans="1:6" x14ac:dyDescent="0.2">
      <c r="A11099" s="88">
        <v>12443</v>
      </c>
      <c r="B11099" s="89">
        <v>107.02</v>
      </c>
      <c r="C11099" s="89">
        <f>LN(Table3[[#This Row],[Value]]/B11098)</f>
        <v>3.7446214885435837E-3</v>
      </c>
      <c r="D11099" s="89"/>
      <c r="E11099" s="89"/>
      <c r="F11099" s="89">
        <f>Table3[[#This Row],[Yield]]/100*(1+F11098)</f>
        <v>0</v>
      </c>
    </row>
    <row r="11100" spans="1:6" x14ac:dyDescent="0.2">
      <c r="A11100" s="88">
        <v>12444</v>
      </c>
      <c r="B11100" s="89">
        <v>106.85</v>
      </c>
      <c r="C11100" s="89">
        <f>LN(Table3[[#This Row],[Value]]/B11099)</f>
        <v>-1.5897511180019261E-3</v>
      </c>
      <c r="D11100" s="89"/>
      <c r="E11100" s="89"/>
      <c r="F11100" s="89">
        <f>Table3[[#This Row],[Yield]]/100*(1+F11099)</f>
        <v>0</v>
      </c>
    </row>
    <row r="11101" spans="1:6" x14ac:dyDescent="0.2">
      <c r="A11101" s="88">
        <v>12445</v>
      </c>
      <c r="B11101" s="89">
        <v>106.38</v>
      </c>
      <c r="C11101" s="89">
        <f>LN(Table3[[#This Row],[Value]]/B11100)</f>
        <v>-4.4083924509850953E-3</v>
      </c>
      <c r="D11101" s="89"/>
      <c r="E11101" s="89"/>
      <c r="F11101" s="89">
        <f>Table3[[#This Row],[Yield]]/100*(1+F11100)</f>
        <v>0</v>
      </c>
    </row>
    <row r="11102" spans="1:6" x14ac:dyDescent="0.2">
      <c r="A11102" s="88">
        <v>12446</v>
      </c>
      <c r="B11102" s="89">
        <v>106.03</v>
      </c>
      <c r="C11102" s="89">
        <f>LN(Table3[[#This Row],[Value]]/B11101)</f>
        <v>-3.2955163764646065E-3</v>
      </c>
      <c r="D11102" s="89"/>
      <c r="E11102" s="89"/>
      <c r="F11102" s="89">
        <f>Table3[[#This Row],[Yield]]/100*(1+F11101)</f>
        <v>0</v>
      </c>
    </row>
    <row r="11103" spans="1:6" x14ac:dyDescent="0.2">
      <c r="A11103" s="88">
        <v>12448</v>
      </c>
      <c r="B11103" s="89">
        <v>107.9</v>
      </c>
      <c r="C11103" s="89">
        <f>LN(Table3[[#This Row],[Value]]/B11102)</f>
        <v>1.7482799326382272E-2</v>
      </c>
      <c r="D11103" s="89"/>
      <c r="E11103" s="89"/>
      <c r="F11103" s="89">
        <f>Table3[[#This Row],[Yield]]/100*(1+F11102)</f>
        <v>0</v>
      </c>
    </row>
    <row r="11104" spans="1:6" x14ac:dyDescent="0.2">
      <c r="A11104" s="88">
        <v>12449</v>
      </c>
      <c r="B11104" s="89">
        <v>108.99</v>
      </c>
      <c r="C11104" s="89">
        <f>LN(Table3[[#This Row],[Value]]/B11103)</f>
        <v>1.0051262637131119E-2</v>
      </c>
      <c r="D11104" s="89"/>
      <c r="E11104" s="89"/>
      <c r="F11104" s="89">
        <f>Table3[[#This Row],[Yield]]/100*(1+F11103)</f>
        <v>0</v>
      </c>
    </row>
    <row r="11105" spans="1:6" x14ac:dyDescent="0.2">
      <c r="A11105" s="88">
        <v>12450</v>
      </c>
      <c r="B11105" s="89">
        <v>107.22</v>
      </c>
      <c r="C11105" s="89">
        <f>LN(Table3[[#This Row],[Value]]/B11104)</f>
        <v>-1.6373336501828532E-2</v>
      </c>
      <c r="D11105" s="89"/>
      <c r="E11105" s="89"/>
      <c r="F11105" s="89">
        <f>Table3[[#This Row],[Yield]]/100*(1+F11104)</f>
        <v>0</v>
      </c>
    </row>
    <row r="11106" spans="1:6" x14ac:dyDescent="0.2">
      <c r="A11106" s="88">
        <v>12451</v>
      </c>
      <c r="B11106" s="89">
        <v>108.95</v>
      </c>
      <c r="C11106" s="89">
        <f>LN(Table3[[#This Row],[Value]]/B11105)</f>
        <v>1.600626299123727E-2</v>
      </c>
      <c r="D11106" s="89"/>
      <c r="E11106" s="89"/>
      <c r="F11106" s="89">
        <f>Table3[[#This Row],[Yield]]/100*(1+F11105)</f>
        <v>0</v>
      </c>
    </row>
    <row r="11107" spans="1:6" x14ac:dyDescent="0.2">
      <c r="A11107" s="88">
        <v>12452</v>
      </c>
      <c r="B11107" s="89">
        <v>108.31</v>
      </c>
      <c r="C11107" s="89">
        <f>LN(Table3[[#This Row],[Value]]/B11106)</f>
        <v>-5.8915755429831736E-3</v>
      </c>
      <c r="D11107" s="89"/>
      <c r="E11107" s="89"/>
      <c r="F11107" s="89">
        <f>Table3[[#This Row],[Yield]]/100*(1+F11106)</f>
        <v>0</v>
      </c>
    </row>
    <row r="11108" spans="1:6" x14ac:dyDescent="0.2">
      <c r="A11108" s="88">
        <v>12453</v>
      </c>
      <c r="B11108" s="89">
        <v>109.41</v>
      </c>
      <c r="C11108" s="89">
        <f>LN(Table3[[#This Row],[Value]]/B11107)</f>
        <v>1.0104807641052678E-2</v>
      </c>
      <c r="D11108" s="89"/>
      <c r="E11108" s="89"/>
      <c r="F11108" s="89">
        <f>Table3[[#This Row],[Yield]]/100*(1+F11107)</f>
        <v>0</v>
      </c>
    </row>
    <row r="11109" spans="1:6" x14ac:dyDescent="0.2">
      <c r="A11109" s="88">
        <v>12455</v>
      </c>
      <c r="B11109" s="89">
        <v>110.74</v>
      </c>
      <c r="C11109" s="89">
        <f>LN(Table3[[#This Row],[Value]]/B11108)</f>
        <v>1.2082817906122468E-2</v>
      </c>
      <c r="D11109" s="89"/>
      <c r="E11109" s="89"/>
      <c r="F11109" s="89">
        <f>Table3[[#This Row],[Yield]]/100*(1+F11108)</f>
        <v>0</v>
      </c>
    </row>
    <row r="11110" spans="1:6" x14ac:dyDescent="0.2">
      <c r="A11110" s="88">
        <v>12456</v>
      </c>
      <c r="B11110" s="89">
        <v>110.24</v>
      </c>
      <c r="C11110" s="89">
        <f>LN(Table3[[#This Row],[Value]]/B11109)</f>
        <v>-4.5253041294726348E-3</v>
      </c>
      <c r="D11110" s="89"/>
      <c r="E11110" s="89"/>
      <c r="F11110" s="89">
        <f>Table3[[#This Row],[Yield]]/100*(1+F11109)</f>
        <v>0</v>
      </c>
    </row>
    <row r="11111" spans="1:6" x14ac:dyDescent="0.2">
      <c r="A11111" s="88">
        <v>12457</v>
      </c>
      <c r="B11111" s="89">
        <v>107.95</v>
      </c>
      <c r="C11111" s="89">
        <f>LN(Table3[[#This Row],[Value]]/B11110)</f>
        <v>-2.0991650304532015E-2</v>
      </c>
      <c r="D11111" s="89"/>
      <c r="E11111" s="89"/>
      <c r="F11111" s="89">
        <f>Table3[[#This Row],[Yield]]/100*(1+F11110)</f>
        <v>0</v>
      </c>
    </row>
    <row r="11112" spans="1:6" x14ac:dyDescent="0.2">
      <c r="A11112" s="88">
        <v>12458</v>
      </c>
      <c r="B11112" s="89">
        <v>108.45</v>
      </c>
      <c r="C11112" s="89">
        <f>LN(Table3[[#This Row],[Value]]/B11111)</f>
        <v>4.6210803120671079E-3</v>
      </c>
      <c r="D11112" s="89"/>
      <c r="E11112" s="89"/>
      <c r="F11112" s="89">
        <f>Table3[[#This Row],[Yield]]/100*(1+F11111)</f>
        <v>0</v>
      </c>
    </row>
    <row r="11113" spans="1:6" x14ac:dyDescent="0.2">
      <c r="A11113" s="88">
        <v>12459</v>
      </c>
      <c r="B11113" s="89">
        <v>106.09</v>
      </c>
      <c r="C11113" s="89">
        <f>LN(Table3[[#This Row],[Value]]/B11112)</f>
        <v>-2.2001446801703246E-2</v>
      </c>
      <c r="D11113" s="89"/>
      <c r="E11113" s="89"/>
      <c r="F11113" s="89">
        <f>Table3[[#This Row],[Yield]]/100*(1+F11112)</f>
        <v>0</v>
      </c>
    </row>
    <row r="11114" spans="1:6" x14ac:dyDescent="0.2">
      <c r="A11114" s="88">
        <v>12460</v>
      </c>
      <c r="B11114" s="89">
        <v>105.47</v>
      </c>
      <c r="C11114" s="89">
        <f>LN(Table3[[#This Row],[Value]]/B11113)</f>
        <v>-5.8612381826573063E-3</v>
      </c>
      <c r="D11114" s="89"/>
      <c r="E11114" s="89"/>
      <c r="F11114" s="89">
        <f>Table3[[#This Row],[Yield]]/100*(1+F11113)</f>
        <v>0</v>
      </c>
    </row>
    <row r="11115" spans="1:6" x14ac:dyDescent="0.2">
      <c r="A11115" s="88">
        <v>12463</v>
      </c>
      <c r="B11115" s="89">
        <v>106.1</v>
      </c>
      <c r="C11115" s="89">
        <f>LN(Table3[[#This Row],[Value]]/B11114)</f>
        <v>5.9554933314146215E-3</v>
      </c>
      <c r="D11115" s="89"/>
      <c r="E11115" s="89"/>
      <c r="F11115" s="89">
        <f>Table3[[#This Row],[Yield]]/100*(1+F11114)</f>
        <v>0</v>
      </c>
    </row>
    <row r="11116" spans="1:6" x14ac:dyDescent="0.2">
      <c r="A11116" s="88">
        <v>12464</v>
      </c>
      <c r="B11116" s="89">
        <v>106.78</v>
      </c>
      <c r="C11116" s="89">
        <f>LN(Table3[[#This Row],[Value]]/B11115)</f>
        <v>6.3885974521026749E-3</v>
      </c>
      <c r="D11116" s="89"/>
      <c r="E11116" s="89"/>
      <c r="F11116" s="89">
        <f>Table3[[#This Row],[Yield]]/100*(1+F11115)</f>
        <v>0</v>
      </c>
    </row>
    <row r="11117" spans="1:6" x14ac:dyDescent="0.2">
      <c r="A11117" s="88">
        <v>12465</v>
      </c>
      <c r="B11117" s="89">
        <v>108.3</v>
      </c>
      <c r="C11117" s="89">
        <f>LN(Table3[[#This Row],[Value]]/B11116)</f>
        <v>1.4134510934904716E-2</v>
      </c>
      <c r="D11117" s="89"/>
      <c r="E11117" s="89"/>
      <c r="F11117" s="89">
        <f>Table3[[#This Row],[Yield]]/100*(1+F11116)</f>
        <v>0</v>
      </c>
    </row>
    <row r="11118" spans="1:6" x14ac:dyDescent="0.2">
      <c r="A11118" s="88">
        <v>12466</v>
      </c>
      <c r="B11118" s="89">
        <v>108.61</v>
      </c>
      <c r="C11118" s="89">
        <f>LN(Table3[[#This Row],[Value]]/B11117)</f>
        <v>2.8583302849997053E-3</v>
      </c>
      <c r="D11118" s="89"/>
      <c r="E11118" s="89"/>
      <c r="F11118" s="89">
        <f>Table3[[#This Row],[Yield]]/100*(1+F11117)</f>
        <v>0</v>
      </c>
    </row>
    <row r="11119" spans="1:6" x14ac:dyDescent="0.2">
      <c r="A11119" s="88">
        <v>12467</v>
      </c>
      <c r="B11119" s="89">
        <v>109.07</v>
      </c>
      <c r="C11119" s="89">
        <f>LN(Table3[[#This Row],[Value]]/B11118)</f>
        <v>4.2263936487069156E-3</v>
      </c>
      <c r="D11119" s="89"/>
      <c r="E11119" s="89"/>
      <c r="F11119" s="89">
        <f>Table3[[#This Row],[Yield]]/100*(1+F11118)</f>
        <v>0</v>
      </c>
    </row>
    <row r="11120" spans="1:6" x14ac:dyDescent="0.2">
      <c r="A11120" s="88">
        <v>12469</v>
      </c>
      <c r="B11120" s="89">
        <v>107.53</v>
      </c>
      <c r="C11120" s="89">
        <f>LN(Table3[[#This Row],[Value]]/B11119)</f>
        <v>-1.4219999538216571E-2</v>
      </c>
      <c r="D11120" s="89"/>
      <c r="E11120" s="89"/>
      <c r="F11120" s="89">
        <f>Table3[[#This Row],[Yield]]/100*(1+F11119)</f>
        <v>0</v>
      </c>
    </row>
    <row r="11121" spans="1:6" x14ac:dyDescent="0.2">
      <c r="A11121" s="88">
        <v>12470</v>
      </c>
      <c r="B11121" s="89">
        <v>108.14</v>
      </c>
      <c r="C11121" s="89">
        <f>LN(Table3[[#This Row],[Value]]/B11120)</f>
        <v>5.6568055514238753E-3</v>
      </c>
      <c r="D11121" s="89"/>
      <c r="E11121" s="89"/>
      <c r="F11121" s="89">
        <f>Table3[[#This Row],[Yield]]/100*(1+F11120)</f>
        <v>0</v>
      </c>
    </row>
    <row r="11122" spans="1:6" x14ac:dyDescent="0.2">
      <c r="A11122" s="88">
        <v>12471</v>
      </c>
      <c r="B11122" s="89">
        <v>108.5</v>
      </c>
      <c r="C11122" s="89">
        <f>LN(Table3[[#This Row],[Value]]/B11121)</f>
        <v>3.32348902665552E-3</v>
      </c>
      <c r="D11122" s="89"/>
      <c r="E11122" s="89"/>
      <c r="F11122" s="89">
        <f>Table3[[#This Row],[Yield]]/100*(1+F11121)</f>
        <v>0</v>
      </c>
    </row>
    <row r="11123" spans="1:6" x14ac:dyDescent="0.2">
      <c r="A11123" s="88">
        <v>12473</v>
      </c>
      <c r="B11123" s="89">
        <v>106.14</v>
      </c>
      <c r="C11123" s="89">
        <f>LN(Table3[[#This Row],[Value]]/B11122)</f>
        <v>-2.1991195580765295E-2</v>
      </c>
      <c r="D11123" s="89"/>
      <c r="E11123" s="89"/>
      <c r="F11123" s="89">
        <f>Table3[[#This Row],[Yield]]/100*(1+F11122)</f>
        <v>0</v>
      </c>
    </row>
    <row r="11124" spans="1:6" x14ac:dyDescent="0.2">
      <c r="A11124" s="88">
        <v>12474</v>
      </c>
      <c r="B11124" s="89">
        <v>104.77</v>
      </c>
      <c r="C11124" s="89">
        <f>LN(Table3[[#This Row],[Value]]/B11123)</f>
        <v>-1.2991506034875443E-2</v>
      </c>
      <c r="D11124" s="89"/>
      <c r="E11124" s="89"/>
      <c r="F11124" s="89">
        <f>Table3[[#This Row],[Yield]]/100*(1+F11123)</f>
        <v>0</v>
      </c>
    </row>
    <row r="11125" spans="1:6" x14ac:dyDescent="0.2">
      <c r="A11125" s="88">
        <v>12476</v>
      </c>
      <c r="B11125" s="89">
        <v>103.12</v>
      </c>
      <c r="C11125" s="89">
        <f>LN(Table3[[#This Row],[Value]]/B11124)</f>
        <v>-1.5874112733941511E-2</v>
      </c>
      <c r="D11125" s="89"/>
      <c r="E11125" s="89"/>
      <c r="F11125" s="89">
        <f>Table3[[#This Row],[Yield]]/100*(1+F11124)</f>
        <v>0</v>
      </c>
    </row>
    <row r="11126" spans="1:6" x14ac:dyDescent="0.2">
      <c r="A11126" s="88">
        <v>12477</v>
      </c>
      <c r="B11126" s="89">
        <v>103.67</v>
      </c>
      <c r="C11126" s="89">
        <f>LN(Table3[[#This Row],[Value]]/B11125)</f>
        <v>5.3194187040886357E-3</v>
      </c>
      <c r="D11126" s="89"/>
      <c r="E11126" s="89"/>
      <c r="F11126" s="89">
        <f>Table3[[#This Row],[Yield]]/100*(1+F11125)</f>
        <v>0</v>
      </c>
    </row>
    <row r="11127" spans="1:6" x14ac:dyDescent="0.2">
      <c r="A11127" s="88">
        <v>12478</v>
      </c>
      <c r="B11127" s="89">
        <v>103.46</v>
      </c>
      <c r="C11127" s="89">
        <f>LN(Table3[[#This Row],[Value]]/B11126)</f>
        <v>-2.0277127596518272E-3</v>
      </c>
      <c r="D11127" s="89"/>
      <c r="E11127" s="89"/>
      <c r="F11127" s="89">
        <f>Table3[[#This Row],[Yield]]/100*(1+F11126)</f>
        <v>0</v>
      </c>
    </row>
    <row r="11128" spans="1:6" x14ac:dyDescent="0.2">
      <c r="A11128" s="88">
        <v>12479</v>
      </c>
      <c r="B11128" s="89">
        <v>103.18</v>
      </c>
      <c r="C11128" s="89">
        <f>LN(Table3[[#This Row],[Value]]/B11127)</f>
        <v>-2.7100287588650183E-3</v>
      </c>
      <c r="D11128" s="89"/>
      <c r="E11128" s="89"/>
      <c r="F11128" s="89">
        <f>Table3[[#This Row],[Yield]]/100*(1+F11127)</f>
        <v>0</v>
      </c>
    </row>
    <row r="11129" spans="1:6" x14ac:dyDescent="0.2">
      <c r="A11129" s="88">
        <v>12480</v>
      </c>
      <c r="B11129" s="89">
        <v>105.79</v>
      </c>
      <c r="C11129" s="89">
        <f>LN(Table3[[#This Row],[Value]]/B11128)</f>
        <v>2.4980961182179302E-2</v>
      </c>
      <c r="D11129" s="89"/>
      <c r="E11129" s="89"/>
      <c r="F11129" s="89">
        <f>Table3[[#This Row],[Yield]]/100*(1+F11128)</f>
        <v>0</v>
      </c>
    </row>
    <row r="11130" spans="1:6" x14ac:dyDescent="0.2">
      <c r="A11130" s="88">
        <v>12481</v>
      </c>
      <c r="B11130" s="89">
        <v>105.56</v>
      </c>
      <c r="C11130" s="89">
        <f>LN(Table3[[#This Row],[Value]]/B11129)</f>
        <v>-2.1764853635599566E-3</v>
      </c>
      <c r="D11130" s="89"/>
      <c r="E11130" s="89"/>
      <c r="F11130" s="89">
        <f>Table3[[#This Row],[Yield]]/100*(1+F11129)</f>
        <v>0</v>
      </c>
    </row>
    <row r="11131" spans="1:6" x14ac:dyDescent="0.2">
      <c r="A11131" s="88">
        <v>12483</v>
      </c>
      <c r="B11131" s="89">
        <v>105.02</v>
      </c>
      <c r="C11131" s="89">
        <f>LN(Table3[[#This Row],[Value]]/B11130)</f>
        <v>-5.1287034254101898E-3</v>
      </c>
      <c r="D11131" s="89"/>
      <c r="E11131" s="89"/>
      <c r="F11131" s="89">
        <f>Table3[[#This Row],[Yield]]/100*(1+F11130)</f>
        <v>0</v>
      </c>
    </row>
    <row r="11132" spans="1:6" x14ac:dyDescent="0.2">
      <c r="A11132" s="88">
        <v>12484</v>
      </c>
      <c r="B11132" s="89">
        <v>103.84</v>
      </c>
      <c r="C11132" s="89">
        <f>LN(Table3[[#This Row],[Value]]/B11131)</f>
        <v>-1.1299555253933282E-2</v>
      </c>
      <c r="D11132" s="89"/>
      <c r="E11132" s="89"/>
      <c r="F11132" s="89">
        <f>Table3[[#This Row],[Yield]]/100*(1+F11131)</f>
        <v>0</v>
      </c>
    </row>
    <row r="11133" spans="1:6" x14ac:dyDescent="0.2">
      <c r="A11133" s="88">
        <v>12485</v>
      </c>
      <c r="B11133" s="89">
        <v>101.59</v>
      </c>
      <c r="C11133" s="89">
        <f>LN(Table3[[#This Row],[Value]]/B11132)</f>
        <v>-2.1906147852326321E-2</v>
      </c>
      <c r="D11133" s="89"/>
      <c r="E11133" s="89"/>
      <c r="F11133" s="89">
        <f>Table3[[#This Row],[Yield]]/100*(1+F11132)</f>
        <v>0</v>
      </c>
    </row>
    <row r="11134" spans="1:6" x14ac:dyDescent="0.2">
      <c r="A11134" s="88">
        <v>12486</v>
      </c>
      <c r="B11134" s="89">
        <v>103.21</v>
      </c>
      <c r="C11134" s="89">
        <f>LN(Table3[[#This Row],[Value]]/B11133)</f>
        <v>1.5820642474388195E-2</v>
      </c>
      <c r="D11134" s="89"/>
      <c r="E11134" s="89"/>
      <c r="F11134" s="89">
        <f>Table3[[#This Row],[Yield]]/100*(1+F11133)</f>
        <v>0</v>
      </c>
    </row>
    <row r="11135" spans="1:6" x14ac:dyDescent="0.2">
      <c r="A11135" s="88">
        <v>12487</v>
      </c>
      <c r="B11135" s="89">
        <v>102.44</v>
      </c>
      <c r="C11135" s="89">
        <f>LN(Table3[[#This Row],[Value]]/B11134)</f>
        <v>-7.4884862465174262E-3</v>
      </c>
      <c r="D11135" s="89"/>
      <c r="E11135" s="89"/>
      <c r="F11135" s="89">
        <f>Table3[[#This Row],[Yield]]/100*(1+F11134)</f>
        <v>0</v>
      </c>
    </row>
    <row r="11136" spans="1:6" x14ac:dyDescent="0.2">
      <c r="A11136" s="88">
        <v>12488</v>
      </c>
      <c r="B11136" s="89">
        <v>102.77</v>
      </c>
      <c r="C11136" s="89">
        <f>LN(Table3[[#This Row],[Value]]/B11135)</f>
        <v>3.2162203056571724E-3</v>
      </c>
      <c r="D11136" s="89"/>
      <c r="E11136" s="89"/>
      <c r="F11136" s="89">
        <f>Table3[[#This Row],[Yield]]/100*(1+F11135)</f>
        <v>0</v>
      </c>
    </row>
    <row r="11137" spans="1:6" x14ac:dyDescent="0.2">
      <c r="A11137" s="88">
        <v>12490</v>
      </c>
      <c r="B11137" s="89">
        <v>104.23</v>
      </c>
      <c r="C11137" s="89">
        <f>LN(Table3[[#This Row],[Value]]/B11136)</f>
        <v>1.4106514114249326E-2</v>
      </c>
      <c r="D11137" s="89"/>
      <c r="E11137" s="89"/>
      <c r="F11137" s="89">
        <f>Table3[[#This Row],[Yield]]/100*(1+F11136)</f>
        <v>0</v>
      </c>
    </row>
    <row r="11138" spans="1:6" x14ac:dyDescent="0.2">
      <c r="A11138" s="88">
        <v>12491</v>
      </c>
      <c r="B11138" s="89">
        <v>104</v>
      </c>
      <c r="C11138" s="89">
        <f>LN(Table3[[#This Row],[Value]]/B11137)</f>
        <v>-2.2090966098582843E-3</v>
      </c>
      <c r="D11138" s="89"/>
      <c r="E11138" s="89"/>
      <c r="F11138" s="89">
        <f>Table3[[#This Row],[Yield]]/100*(1+F11137)</f>
        <v>0</v>
      </c>
    </row>
    <row r="11139" spans="1:6" x14ac:dyDescent="0.2">
      <c r="A11139" s="88">
        <v>12492</v>
      </c>
      <c r="B11139" s="89">
        <v>103.54</v>
      </c>
      <c r="C11139" s="89">
        <f>LN(Table3[[#This Row],[Value]]/B11138)</f>
        <v>-4.4328876676173095E-3</v>
      </c>
      <c r="D11139" s="89"/>
      <c r="E11139" s="89"/>
      <c r="F11139" s="89">
        <f>Table3[[#This Row],[Yield]]/100*(1+F11138)</f>
        <v>0</v>
      </c>
    </row>
    <row r="11140" spans="1:6" x14ac:dyDescent="0.2">
      <c r="A11140" s="88">
        <v>12493</v>
      </c>
      <c r="B11140" s="89">
        <v>102.21</v>
      </c>
      <c r="C11140" s="89">
        <f>LN(Table3[[#This Row],[Value]]/B11139)</f>
        <v>-1.29284911327705E-2</v>
      </c>
      <c r="D11140" s="89"/>
      <c r="E11140" s="89"/>
      <c r="F11140" s="89">
        <f>Table3[[#This Row],[Yield]]/100*(1+F11139)</f>
        <v>0</v>
      </c>
    </row>
    <row r="11141" spans="1:6" x14ac:dyDescent="0.2">
      <c r="A11141" s="88">
        <v>12494</v>
      </c>
      <c r="B11141" s="89">
        <v>102.72</v>
      </c>
      <c r="C11141" s="89">
        <f>LN(Table3[[#This Row],[Value]]/B11140)</f>
        <v>4.9773196006662216E-3</v>
      </c>
      <c r="D11141" s="89"/>
      <c r="E11141" s="89"/>
      <c r="F11141" s="89">
        <f>Table3[[#This Row],[Yield]]/100*(1+F11140)</f>
        <v>0</v>
      </c>
    </row>
    <row r="11142" spans="1:6" x14ac:dyDescent="0.2">
      <c r="A11142" s="88">
        <v>12495</v>
      </c>
      <c r="B11142" s="89">
        <v>101.65</v>
      </c>
      <c r="C11142" s="89">
        <f>LN(Table3[[#This Row],[Value]]/B11141)</f>
        <v>-1.0471299867295366E-2</v>
      </c>
      <c r="D11142" s="89"/>
      <c r="E11142" s="89"/>
      <c r="F11142" s="89">
        <f>Table3[[#This Row],[Yield]]/100*(1+F11141)</f>
        <v>0</v>
      </c>
    </row>
    <row r="11143" spans="1:6" x14ac:dyDescent="0.2">
      <c r="A11143" s="88">
        <v>12497</v>
      </c>
      <c r="B11143" s="89">
        <v>99.68</v>
      </c>
      <c r="C11143" s="89">
        <f>LN(Table3[[#This Row],[Value]]/B11142)</f>
        <v>-1.957048503521262E-2</v>
      </c>
      <c r="D11143" s="89"/>
      <c r="E11143" s="89"/>
      <c r="F11143" s="89">
        <f>Table3[[#This Row],[Yield]]/100*(1+F11142)</f>
        <v>0</v>
      </c>
    </row>
    <row r="11144" spans="1:6" x14ac:dyDescent="0.2">
      <c r="A11144" s="88">
        <v>12498</v>
      </c>
      <c r="B11144" s="89">
        <v>101.01</v>
      </c>
      <c r="C11144" s="89">
        <f>LN(Table3[[#This Row],[Value]]/B11143)</f>
        <v>1.3254466801949704E-2</v>
      </c>
      <c r="D11144" s="89"/>
      <c r="E11144" s="89"/>
      <c r="F11144" s="89">
        <f>Table3[[#This Row],[Yield]]/100*(1+F11143)</f>
        <v>0</v>
      </c>
    </row>
    <row r="11145" spans="1:6" x14ac:dyDescent="0.2">
      <c r="A11145" s="88">
        <v>12499</v>
      </c>
      <c r="B11145" s="89">
        <v>99.33</v>
      </c>
      <c r="C11145" s="89">
        <f>LN(Table3[[#This Row],[Value]]/B11144)</f>
        <v>-1.6771881613828327E-2</v>
      </c>
      <c r="D11145" s="89"/>
      <c r="E11145" s="89"/>
      <c r="F11145" s="89">
        <f>Table3[[#This Row],[Yield]]/100*(1+F11144)</f>
        <v>0</v>
      </c>
    </row>
    <row r="11146" spans="1:6" x14ac:dyDescent="0.2">
      <c r="A11146" s="88">
        <v>12500</v>
      </c>
      <c r="B11146" s="89">
        <v>100.54</v>
      </c>
      <c r="C11146" s="89">
        <f>LN(Table3[[#This Row],[Value]]/B11145)</f>
        <v>1.2108018037164704E-2</v>
      </c>
      <c r="D11146" s="89"/>
      <c r="E11146" s="89"/>
      <c r="F11146" s="89">
        <f>Table3[[#This Row],[Yield]]/100*(1+F11145)</f>
        <v>0</v>
      </c>
    </row>
    <row r="11147" spans="1:6" x14ac:dyDescent="0.2">
      <c r="A11147" s="88">
        <v>12501</v>
      </c>
      <c r="B11147" s="89">
        <v>99.8</v>
      </c>
      <c r="C11147" s="89">
        <f>LN(Table3[[#This Row],[Value]]/B11146)</f>
        <v>-7.3874749470110163E-3</v>
      </c>
      <c r="D11147" s="89"/>
      <c r="E11147" s="89"/>
      <c r="F11147" s="89">
        <f>Table3[[#This Row],[Yield]]/100*(1+F11146)</f>
        <v>0</v>
      </c>
    </row>
    <row r="11148" spans="1:6" x14ac:dyDescent="0.2">
      <c r="A11148" s="88">
        <v>12502</v>
      </c>
      <c r="B11148" s="89">
        <v>100.92</v>
      </c>
      <c r="C11148" s="89">
        <f>LN(Table3[[#This Row],[Value]]/B11147)</f>
        <v>1.1159940455438673E-2</v>
      </c>
      <c r="D11148" s="89"/>
      <c r="E11148" s="89"/>
      <c r="F11148" s="89">
        <f>Table3[[#This Row],[Yield]]/100*(1+F11147)</f>
        <v>0</v>
      </c>
    </row>
    <row r="11149" spans="1:6" x14ac:dyDescent="0.2">
      <c r="A11149" s="88">
        <v>12504</v>
      </c>
      <c r="B11149" s="89">
        <v>100.95</v>
      </c>
      <c r="C11149" s="89">
        <f>LN(Table3[[#This Row],[Value]]/B11148)</f>
        <v>2.9722098598962713E-4</v>
      </c>
      <c r="D11149" s="89"/>
      <c r="E11149" s="89"/>
      <c r="F11149" s="89">
        <f>Table3[[#This Row],[Yield]]/100*(1+F11148)</f>
        <v>0</v>
      </c>
    </row>
    <row r="11150" spans="1:6" x14ac:dyDescent="0.2">
      <c r="A11150" s="88">
        <v>12505</v>
      </c>
      <c r="B11150" s="89">
        <v>98.76</v>
      </c>
      <c r="C11150" s="89">
        <f>LN(Table3[[#This Row],[Value]]/B11149)</f>
        <v>-2.1932680281867671E-2</v>
      </c>
      <c r="D11150" s="89"/>
      <c r="E11150" s="89"/>
      <c r="F11150" s="89">
        <f>Table3[[#This Row],[Yield]]/100*(1+F11149)</f>
        <v>0</v>
      </c>
    </row>
    <row r="11151" spans="1:6" x14ac:dyDescent="0.2">
      <c r="A11151" s="88">
        <v>12506</v>
      </c>
      <c r="B11151" s="89">
        <v>99.02</v>
      </c>
      <c r="C11151" s="89">
        <f>LN(Table3[[#This Row],[Value]]/B11150)</f>
        <v>2.6291854562981464E-3</v>
      </c>
      <c r="D11151" s="89"/>
      <c r="E11151" s="89"/>
      <c r="F11151" s="89">
        <f>Table3[[#This Row],[Yield]]/100*(1+F11150)</f>
        <v>0</v>
      </c>
    </row>
    <row r="11152" spans="1:6" x14ac:dyDescent="0.2">
      <c r="A11152" s="88">
        <v>12507</v>
      </c>
      <c r="B11152" s="89">
        <v>100.31</v>
      </c>
      <c r="C11152" s="89">
        <f>LN(Table3[[#This Row],[Value]]/B11151)</f>
        <v>1.2943540962116792E-2</v>
      </c>
      <c r="D11152" s="89"/>
      <c r="E11152" s="89"/>
      <c r="F11152" s="89">
        <f>Table3[[#This Row],[Yield]]/100*(1+F11151)</f>
        <v>0</v>
      </c>
    </row>
    <row r="11153" spans="1:6" x14ac:dyDescent="0.2">
      <c r="A11153" s="88">
        <v>12509</v>
      </c>
      <c r="B11153" s="89">
        <v>101.85</v>
      </c>
      <c r="C11153" s="89">
        <f>LN(Table3[[#This Row],[Value]]/B11152)</f>
        <v>1.5235751777420861E-2</v>
      </c>
      <c r="D11153" s="89"/>
      <c r="E11153" s="89"/>
      <c r="F11153" s="89">
        <f>Table3[[#This Row],[Yield]]/100*(1+F11152)</f>
        <v>0</v>
      </c>
    </row>
    <row r="11154" spans="1:6" x14ac:dyDescent="0.2">
      <c r="A11154" s="88">
        <v>12511</v>
      </c>
      <c r="B11154" s="89">
        <v>101.96</v>
      </c>
      <c r="C11154" s="89">
        <f>LN(Table3[[#This Row],[Value]]/B11153)</f>
        <v>1.0794368350998641E-3</v>
      </c>
      <c r="D11154" s="89"/>
      <c r="E11154" s="89"/>
      <c r="F11154" s="89">
        <f>Table3[[#This Row],[Yield]]/100*(1+F11153)</f>
        <v>0</v>
      </c>
    </row>
    <row r="11155" spans="1:6" x14ac:dyDescent="0.2">
      <c r="A11155" s="88">
        <v>12512</v>
      </c>
      <c r="B11155" s="89">
        <v>102.74</v>
      </c>
      <c r="C11155" s="89">
        <f>LN(Table3[[#This Row],[Value]]/B11154)</f>
        <v>7.6209455312072237E-3</v>
      </c>
      <c r="D11155" s="89"/>
      <c r="E11155" s="89"/>
      <c r="F11155" s="89">
        <f>Table3[[#This Row],[Yield]]/100*(1+F11154)</f>
        <v>0</v>
      </c>
    </row>
    <row r="11156" spans="1:6" x14ac:dyDescent="0.2">
      <c r="A11156" s="88">
        <v>12513</v>
      </c>
      <c r="B11156" s="89">
        <v>103.19</v>
      </c>
      <c r="C11156" s="89">
        <f>LN(Table3[[#This Row],[Value]]/B11155)</f>
        <v>4.3704240885013108E-3</v>
      </c>
      <c r="D11156" s="89"/>
      <c r="E11156" s="89"/>
      <c r="F11156" s="89">
        <f>Table3[[#This Row],[Yield]]/100*(1+F11155)</f>
        <v>0</v>
      </c>
    </row>
    <row r="11157" spans="1:6" x14ac:dyDescent="0.2">
      <c r="A11157" s="88">
        <v>12514</v>
      </c>
      <c r="B11157" s="89">
        <v>103.37</v>
      </c>
      <c r="C11157" s="89">
        <f>LN(Table3[[#This Row],[Value]]/B11156)</f>
        <v>1.7428354527705852E-3</v>
      </c>
      <c r="D11157" s="89"/>
      <c r="E11157" s="89"/>
      <c r="F11157" s="89">
        <f>Table3[[#This Row],[Yield]]/100*(1+F11156)</f>
        <v>0</v>
      </c>
    </row>
    <row r="11158" spans="1:6" x14ac:dyDescent="0.2">
      <c r="A11158" s="88">
        <v>12515</v>
      </c>
      <c r="B11158" s="89">
        <v>103.97</v>
      </c>
      <c r="C11158" s="89">
        <f>LN(Table3[[#This Row],[Value]]/B11157)</f>
        <v>5.7876114094854887E-3</v>
      </c>
      <c r="D11158" s="89"/>
      <c r="E11158" s="89"/>
      <c r="F11158" s="89">
        <f>Table3[[#This Row],[Yield]]/100*(1+F11157)</f>
        <v>0</v>
      </c>
    </row>
    <row r="11159" spans="1:6" x14ac:dyDescent="0.2">
      <c r="A11159" s="88">
        <v>12516</v>
      </c>
      <c r="B11159" s="89">
        <v>103.6</v>
      </c>
      <c r="C11159" s="89">
        <f>LN(Table3[[#This Row],[Value]]/B11158)</f>
        <v>-3.5650661644961459E-3</v>
      </c>
      <c r="D11159" s="89"/>
      <c r="E11159" s="89"/>
      <c r="F11159" s="89">
        <f>Table3[[#This Row],[Yield]]/100*(1+F11158)</f>
        <v>0</v>
      </c>
    </row>
    <row r="11160" spans="1:6" x14ac:dyDescent="0.2">
      <c r="A11160" s="88">
        <v>12518</v>
      </c>
      <c r="B11160" s="89">
        <v>103.54</v>
      </c>
      <c r="C11160" s="89">
        <f>LN(Table3[[#This Row],[Value]]/B11159)</f>
        <v>-5.7931835162728859E-4</v>
      </c>
      <c r="D11160" s="89"/>
      <c r="E11160" s="89"/>
      <c r="F11160" s="89">
        <f>Table3[[#This Row],[Yield]]/100*(1+F11159)</f>
        <v>0</v>
      </c>
    </row>
    <row r="11161" spans="1:6" x14ac:dyDescent="0.2">
      <c r="A11161" s="88">
        <v>12519</v>
      </c>
      <c r="B11161" s="89">
        <v>105.05</v>
      </c>
      <c r="C11161" s="89">
        <f>LN(Table3[[#This Row],[Value]]/B11160)</f>
        <v>1.4478415817253997E-2</v>
      </c>
      <c r="D11161" s="89"/>
      <c r="E11161" s="89"/>
      <c r="F11161" s="89">
        <f>Table3[[#This Row],[Yield]]/100*(1+F11160)</f>
        <v>0</v>
      </c>
    </row>
    <row r="11162" spans="1:6" x14ac:dyDescent="0.2">
      <c r="A11162" s="88">
        <v>12520</v>
      </c>
      <c r="B11162" s="89">
        <v>105.16</v>
      </c>
      <c r="C11162" s="89">
        <f>LN(Table3[[#This Row],[Value]]/B11161)</f>
        <v>1.0465725706711171E-3</v>
      </c>
      <c r="D11162" s="89"/>
      <c r="E11162" s="89"/>
      <c r="F11162" s="89">
        <f>Table3[[#This Row],[Yield]]/100*(1+F11161)</f>
        <v>0</v>
      </c>
    </row>
    <row r="11163" spans="1:6" x14ac:dyDescent="0.2">
      <c r="A11163" s="88">
        <v>12521</v>
      </c>
      <c r="B11163" s="89">
        <v>104.8</v>
      </c>
      <c r="C11163" s="89">
        <f>LN(Table3[[#This Row],[Value]]/B11162)</f>
        <v>-3.429227974738637E-3</v>
      </c>
      <c r="D11163" s="89"/>
      <c r="E11163" s="89"/>
      <c r="F11163" s="89">
        <f>Table3[[#This Row],[Yield]]/100*(1+F11162)</f>
        <v>0</v>
      </c>
    </row>
    <row r="11164" spans="1:6" x14ac:dyDescent="0.2">
      <c r="A11164" s="88">
        <v>12522</v>
      </c>
      <c r="B11164" s="89">
        <v>104.98</v>
      </c>
      <c r="C11164" s="89">
        <f>LN(Table3[[#This Row],[Value]]/B11163)</f>
        <v>1.7160839372118938E-3</v>
      </c>
      <c r="D11164" s="89"/>
      <c r="E11164" s="89"/>
      <c r="F11164" s="89">
        <f>Table3[[#This Row],[Yield]]/100*(1+F11163)</f>
        <v>0</v>
      </c>
    </row>
    <row r="11165" spans="1:6" x14ac:dyDescent="0.2">
      <c r="A11165" s="88">
        <v>12523</v>
      </c>
      <c r="B11165" s="89">
        <v>105.04</v>
      </c>
      <c r="C11165" s="89">
        <f>LN(Table3[[#This Row],[Value]]/B11164)</f>
        <v>5.7137417038703416E-4</v>
      </c>
      <c r="D11165" s="89"/>
      <c r="E11165" s="89"/>
      <c r="F11165" s="89">
        <f>Table3[[#This Row],[Yield]]/100*(1+F11164)</f>
        <v>0</v>
      </c>
    </row>
    <row r="11166" spans="1:6" x14ac:dyDescent="0.2">
      <c r="A11166" s="88">
        <v>12525</v>
      </c>
      <c r="B11166" s="89">
        <v>103.57</v>
      </c>
      <c r="C11166" s="89">
        <f>LN(Table3[[#This Row],[Value]]/B11165)</f>
        <v>-1.4093517393753386E-2</v>
      </c>
      <c r="D11166" s="89"/>
      <c r="E11166" s="89"/>
      <c r="F11166" s="89">
        <f>Table3[[#This Row],[Yield]]/100*(1+F11165)</f>
        <v>0</v>
      </c>
    </row>
    <row r="11167" spans="1:6" x14ac:dyDescent="0.2">
      <c r="A11167" s="88">
        <v>12526</v>
      </c>
      <c r="B11167" s="89">
        <v>104.46</v>
      </c>
      <c r="C11167" s="89">
        <f>LN(Table3[[#This Row],[Value]]/B11166)</f>
        <v>8.5565104073653097E-3</v>
      </c>
      <c r="D11167" s="89"/>
      <c r="E11167" s="89"/>
      <c r="F11167" s="89">
        <f>Table3[[#This Row],[Yield]]/100*(1+F11166)</f>
        <v>0</v>
      </c>
    </row>
    <row r="11168" spans="1:6" x14ac:dyDescent="0.2">
      <c r="A11168" s="88">
        <v>12527</v>
      </c>
      <c r="B11168" s="89">
        <v>105.45</v>
      </c>
      <c r="C11168" s="89">
        <f>LN(Table3[[#This Row],[Value]]/B11167)</f>
        <v>9.4326839166310496E-3</v>
      </c>
      <c r="D11168" s="89"/>
      <c r="E11168" s="89"/>
      <c r="F11168" s="89">
        <f>Table3[[#This Row],[Yield]]/100*(1+F11167)</f>
        <v>0</v>
      </c>
    </row>
    <row r="11169" spans="1:6" x14ac:dyDescent="0.2">
      <c r="A11169" s="88">
        <v>12528</v>
      </c>
      <c r="B11169" s="89">
        <v>105.52</v>
      </c>
      <c r="C11169" s="89">
        <f>LN(Table3[[#This Row],[Value]]/B11168)</f>
        <v>6.6360148427544461E-4</v>
      </c>
      <c r="D11169" s="89"/>
      <c r="E11169" s="89"/>
      <c r="F11169" s="89">
        <f>Table3[[#This Row],[Yield]]/100*(1+F11168)</f>
        <v>0</v>
      </c>
    </row>
    <row r="11170" spans="1:6" x14ac:dyDescent="0.2">
      <c r="A11170" s="88">
        <v>12529</v>
      </c>
      <c r="B11170" s="89">
        <v>106.55</v>
      </c>
      <c r="C11170" s="89">
        <f>LN(Table3[[#This Row],[Value]]/B11169)</f>
        <v>9.7138501355670537E-3</v>
      </c>
      <c r="D11170" s="89"/>
      <c r="E11170" s="89"/>
      <c r="F11170" s="89">
        <f>Table3[[#This Row],[Yield]]/100*(1+F11169)</f>
        <v>0</v>
      </c>
    </row>
    <row r="11171" spans="1:6" x14ac:dyDescent="0.2">
      <c r="A11171" s="88">
        <v>12530</v>
      </c>
      <c r="B11171" s="89">
        <v>106.34</v>
      </c>
      <c r="C11171" s="89">
        <f>LN(Table3[[#This Row],[Value]]/B11170)</f>
        <v>-1.972850468433649E-3</v>
      </c>
      <c r="D11171" s="89"/>
      <c r="E11171" s="89"/>
      <c r="F11171" s="89">
        <f>Table3[[#This Row],[Yield]]/100*(1+F11170)</f>
        <v>0</v>
      </c>
    </row>
    <row r="11172" spans="1:6" x14ac:dyDescent="0.2">
      <c r="A11172" s="88">
        <v>12532</v>
      </c>
      <c r="B11172" s="89">
        <v>105.92</v>
      </c>
      <c r="C11172" s="89">
        <f>LN(Table3[[#This Row],[Value]]/B11171)</f>
        <v>-3.9574158874943572E-3</v>
      </c>
      <c r="D11172" s="89"/>
      <c r="E11172" s="89"/>
      <c r="F11172" s="89">
        <f>Table3[[#This Row],[Yield]]/100*(1+F11171)</f>
        <v>0</v>
      </c>
    </row>
    <row r="11173" spans="1:6" x14ac:dyDescent="0.2">
      <c r="A11173" s="88">
        <v>12533</v>
      </c>
      <c r="B11173" s="89">
        <v>105.31</v>
      </c>
      <c r="C11173" s="89">
        <f>LN(Table3[[#This Row],[Value]]/B11172)</f>
        <v>-5.775710796192211E-3</v>
      </c>
      <c r="D11173" s="89"/>
      <c r="E11173" s="89"/>
      <c r="F11173" s="89">
        <f>Table3[[#This Row],[Yield]]/100*(1+F11172)</f>
        <v>0</v>
      </c>
    </row>
    <row r="11174" spans="1:6" x14ac:dyDescent="0.2">
      <c r="A11174" s="88">
        <v>12534</v>
      </c>
      <c r="B11174" s="89">
        <v>105.05</v>
      </c>
      <c r="C11174" s="89">
        <f>LN(Table3[[#This Row],[Value]]/B11173)</f>
        <v>-2.4719541014964048E-3</v>
      </c>
      <c r="D11174" s="89"/>
      <c r="E11174" s="89"/>
      <c r="F11174" s="89">
        <f>Table3[[#This Row],[Yield]]/100*(1+F11173)</f>
        <v>0</v>
      </c>
    </row>
    <row r="11175" spans="1:6" x14ac:dyDescent="0.2">
      <c r="A11175" s="88">
        <v>12535</v>
      </c>
      <c r="B11175" s="89">
        <v>103.56</v>
      </c>
      <c r="C11175" s="89">
        <f>LN(Table3[[#This Row],[Value]]/B11174)</f>
        <v>-1.4285272407672503E-2</v>
      </c>
      <c r="D11175" s="89"/>
      <c r="E11175" s="89"/>
      <c r="F11175" s="89">
        <f>Table3[[#This Row],[Yield]]/100*(1+F11174)</f>
        <v>0</v>
      </c>
    </row>
    <row r="11176" spans="1:6" x14ac:dyDescent="0.2">
      <c r="A11176" s="88">
        <v>12536</v>
      </c>
      <c r="B11176" s="89">
        <v>103.65</v>
      </c>
      <c r="C11176" s="89">
        <f>LN(Table3[[#This Row],[Value]]/B11175)</f>
        <v>8.6868399845174064E-4</v>
      </c>
      <c r="D11176" s="89"/>
      <c r="E11176" s="89"/>
      <c r="F11176" s="89">
        <f>Table3[[#This Row],[Yield]]/100*(1+F11175)</f>
        <v>0</v>
      </c>
    </row>
    <row r="11177" spans="1:6" x14ac:dyDescent="0.2">
      <c r="A11177" s="88">
        <v>12537</v>
      </c>
      <c r="B11177" s="89">
        <v>102.9</v>
      </c>
      <c r="C11177" s="89">
        <f>LN(Table3[[#This Row],[Value]]/B11176)</f>
        <v>-7.2621960417846715E-3</v>
      </c>
      <c r="D11177" s="89"/>
      <c r="E11177" s="89"/>
      <c r="F11177" s="89">
        <f>Table3[[#This Row],[Yield]]/100*(1+F11176)</f>
        <v>0</v>
      </c>
    </row>
    <row r="11178" spans="1:6" x14ac:dyDescent="0.2">
      <c r="A11178" s="88">
        <v>12539</v>
      </c>
      <c r="B11178" s="89">
        <v>100.49</v>
      </c>
      <c r="C11178" s="89">
        <f>LN(Table3[[#This Row],[Value]]/B11177)</f>
        <v>-2.3699422779136677E-2</v>
      </c>
      <c r="D11178" s="89"/>
      <c r="E11178" s="89"/>
      <c r="F11178" s="89">
        <f>Table3[[#This Row],[Yield]]/100*(1+F11177)</f>
        <v>0</v>
      </c>
    </row>
    <row r="11179" spans="1:6" x14ac:dyDescent="0.2">
      <c r="A11179" s="88">
        <v>12540</v>
      </c>
      <c r="B11179" s="89">
        <v>100.62</v>
      </c>
      <c r="C11179" s="89">
        <f>LN(Table3[[#This Row],[Value]]/B11178)</f>
        <v>1.2928250023051713E-3</v>
      </c>
      <c r="D11179" s="89"/>
      <c r="E11179" s="89"/>
      <c r="F11179" s="89">
        <f>Table3[[#This Row],[Yield]]/100*(1+F11178)</f>
        <v>0</v>
      </c>
    </row>
    <row r="11180" spans="1:6" x14ac:dyDescent="0.2">
      <c r="A11180" s="88">
        <v>12541</v>
      </c>
      <c r="B11180" s="89">
        <v>98.82</v>
      </c>
      <c r="C11180" s="89">
        <f>LN(Table3[[#This Row],[Value]]/B11179)</f>
        <v>-1.8051031645568646E-2</v>
      </c>
      <c r="D11180" s="89"/>
      <c r="E11180" s="89"/>
      <c r="F11180" s="89">
        <f>Table3[[#This Row],[Yield]]/100*(1+F11179)</f>
        <v>0</v>
      </c>
    </row>
    <row r="11181" spans="1:6" x14ac:dyDescent="0.2">
      <c r="A11181" s="88">
        <v>12542</v>
      </c>
      <c r="B11181" s="89">
        <v>98.94</v>
      </c>
      <c r="C11181" s="89">
        <f>LN(Table3[[#This Row],[Value]]/B11180)</f>
        <v>1.2135923819586794E-3</v>
      </c>
      <c r="D11181" s="89"/>
      <c r="E11181" s="89"/>
      <c r="F11181" s="89">
        <f>Table3[[#This Row],[Yield]]/100*(1+F11180)</f>
        <v>0</v>
      </c>
    </row>
    <row r="11182" spans="1:6" x14ac:dyDescent="0.2">
      <c r="A11182" s="88">
        <v>12543</v>
      </c>
      <c r="B11182" s="89">
        <v>99.29</v>
      </c>
      <c r="C11182" s="89">
        <f>LN(Table3[[#This Row],[Value]]/B11181)</f>
        <v>3.5312552459401893E-3</v>
      </c>
      <c r="D11182" s="89"/>
      <c r="E11182" s="89"/>
      <c r="F11182" s="89">
        <f>Table3[[#This Row],[Yield]]/100*(1+F11181)</f>
        <v>0</v>
      </c>
    </row>
    <row r="11183" spans="1:6" x14ac:dyDescent="0.2">
      <c r="A11183" s="88">
        <v>12544</v>
      </c>
      <c r="B11183" s="89">
        <v>98.2</v>
      </c>
      <c r="C11183" s="89">
        <f>LN(Table3[[#This Row],[Value]]/B11182)</f>
        <v>-1.1038645685082577E-2</v>
      </c>
      <c r="D11183" s="89"/>
      <c r="E11183" s="89"/>
      <c r="F11183" s="89">
        <f>Table3[[#This Row],[Yield]]/100*(1+F11182)</f>
        <v>0</v>
      </c>
    </row>
    <row r="11184" spans="1:6" x14ac:dyDescent="0.2">
      <c r="A11184" s="88">
        <v>12546</v>
      </c>
      <c r="B11184" s="89">
        <v>95.51</v>
      </c>
      <c r="C11184" s="89">
        <f>LN(Table3[[#This Row],[Value]]/B11183)</f>
        <v>-2.7775261313773964E-2</v>
      </c>
      <c r="D11184" s="89"/>
      <c r="E11184" s="89"/>
      <c r="F11184" s="89">
        <f>Table3[[#This Row],[Yield]]/100*(1+F11183)</f>
        <v>0</v>
      </c>
    </row>
    <row r="11185" spans="1:6" x14ac:dyDescent="0.2">
      <c r="A11185" s="88">
        <v>12547</v>
      </c>
      <c r="B11185" s="89">
        <v>97.16</v>
      </c>
      <c r="C11185" s="89">
        <f>LN(Table3[[#This Row],[Value]]/B11184)</f>
        <v>1.7128150087325475E-2</v>
      </c>
      <c r="D11185" s="89"/>
      <c r="E11185" s="89"/>
      <c r="F11185" s="89">
        <f>Table3[[#This Row],[Yield]]/100*(1+F11184)</f>
        <v>0</v>
      </c>
    </row>
    <row r="11186" spans="1:6" x14ac:dyDescent="0.2">
      <c r="A11186" s="88">
        <v>12548</v>
      </c>
      <c r="B11186" s="89">
        <v>95.71</v>
      </c>
      <c r="C11186" s="89">
        <f>LN(Table3[[#This Row],[Value]]/B11185)</f>
        <v>-1.5036317926156654E-2</v>
      </c>
      <c r="D11186" s="89"/>
      <c r="E11186" s="89"/>
      <c r="F11186" s="89">
        <f>Table3[[#This Row],[Yield]]/100*(1+F11185)</f>
        <v>0</v>
      </c>
    </row>
    <row r="11187" spans="1:6" x14ac:dyDescent="0.2">
      <c r="A11187" s="88">
        <v>12549</v>
      </c>
      <c r="B11187" s="89">
        <v>93.91</v>
      </c>
      <c r="C11187" s="89">
        <f>LN(Table3[[#This Row],[Value]]/B11186)</f>
        <v>-1.8985909391292896E-2</v>
      </c>
      <c r="D11187" s="89"/>
      <c r="E11187" s="89"/>
      <c r="F11187" s="89">
        <f>Table3[[#This Row],[Yield]]/100*(1+F11186)</f>
        <v>0</v>
      </c>
    </row>
    <row r="11188" spans="1:6" x14ac:dyDescent="0.2">
      <c r="A11188" s="88">
        <v>12550</v>
      </c>
      <c r="B11188" s="89">
        <v>93.18</v>
      </c>
      <c r="C11188" s="89">
        <f>LN(Table3[[#This Row],[Value]]/B11187)</f>
        <v>-7.8037704278713753E-3</v>
      </c>
      <c r="D11188" s="89"/>
      <c r="E11188" s="89"/>
      <c r="F11188" s="89">
        <f>Table3[[#This Row],[Yield]]/100*(1+F11187)</f>
        <v>0</v>
      </c>
    </row>
    <row r="11189" spans="1:6" x14ac:dyDescent="0.2">
      <c r="A11189" s="88">
        <v>12551</v>
      </c>
      <c r="B11189" s="89">
        <v>92.22</v>
      </c>
      <c r="C11189" s="89">
        <f>LN(Table3[[#This Row],[Value]]/B11188)</f>
        <v>-1.0356079610091277E-2</v>
      </c>
      <c r="D11189" s="89"/>
      <c r="E11189" s="89"/>
      <c r="F11189" s="89">
        <f>Table3[[#This Row],[Yield]]/100*(1+F11188)</f>
        <v>0</v>
      </c>
    </row>
    <row r="11190" spans="1:6" x14ac:dyDescent="0.2">
      <c r="A11190" s="88">
        <v>12553</v>
      </c>
      <c r="B11190" s="89">
        <v>91.81</v>
      </c>
      <c r="C11190" s="89">
        <f>LN(Table3[[#This Row],[Value]]/B11189)</f>
        <v>-4.4558026229508298E-3</v>
      </c>
      <c r="D11190" s="89"/>
      <c r="E11190" s="89"/>
      <c r="F11190" s="89">
        <f>Table3[[#This Row],[Yield]]/100*(1+F11189)</f>
        <v>0</v>
      </c>
    </row>
    <row r="11191" spans="1:6" x14ac:dyDescent="0.2">
      <c r="A11191" s="88">
        <v>12554</v>
      </c>
      <c r="B11191" s="89">
        <v>92.84</v>
      </c>
      <c r="C11191" s="89">
        <f>LN(Table3[[#This Row],[Value]]/B11190)</f>
        <v>1.1156357250627724E-2</v>
      </c>
      <c r="D11191" s="89"/>
      <c r="E11191" s="89"/>
      <c r="F11191" s="89">
        <f>Table3[[#This Row],[Yield]]/100*(1+F11190)</f>
        <v>0</v>
      </c>
    </row>
    <row r="11192" spans="1:6" x14ac:dyDescent="0.2">
      <c r="A11192" s="88">
        <v>12555</v>
      </c>
      <c r="B11192" s="89">
        <v>92.73</v>
      </c>
      <c r="C11192" s="89">
        <f>LN(Table3[[#This Row],[Value]]/B11191)</f>
        <v>-1.185536594101698E-3</v>
      </c>
      <c r="D11192" s="89"/>
      <c r="E11192" s="89"/>
      <c r="F11192" s="89">
        <f>Table3[[#This Row],[Yield]]/100*(1+F11191)</f>
        <v>0</v>
      </c>
    </row>
    <row r="11193" spans="1:6" x14ac:dyDescent="0.2">
      <c r="A11193" s="88">
        <v>12556</v>
      </c>
      <c r="B11193" s="89">
        <v>95.98</v>
      </c>
      <c r="C11193" s="89">
        <f>LN(Table3[[#This Row],[Value]]/B11192)</f>
        <v>3.4447791617964789E-2</v>
      </c>
      <c r="D11193" s="89"/>
      <c r="E11193" s="89"/>
      <c r="F11193" s="89">
        <f>Table3[[#This Row],[Yield]]/100*(1+F11192)</f>
        <v>0</v>
      </c>
    </row>
    <row r="11194" spans="1:6" x14ac:dyDescent="0.2">
      <c r="A11194" s="88">
        <v>12557</v>
      </c>
      <c r="B11194" s="89">
        <v>95.17</v>
      </c>
      <c r="C11194" s="89">
        <f>LN(Table3[[#This Row],[Value]]/B11193)</f>
        <v>-8.4750703458475081E-3</v>
      </c>
      <c r="D11194" s="89"/>
      <c r="E11194" s="89"/>
      <c r="F11194" s="89">
        <f>Table3[[#This Row],[Yield]]/100*(1+F11193)</f>
        <v>0</v>
      </c>
    </row>
    <row r="11195" spans="1:6" x14ac:dyDescent="0.2">
      <c r="A11195" s="88">
        <v>12558</v>
      </c>
      <c r="B11195" s="89">
        <v>95.13</v>
      </c>
      <c r="C11195" s="89">
        <f>LN(Table3[[#This Row],[Value]]/B11194)</f>
        <v>-4.2038886588644035E-4</v>
      </c>
      <c r="D11195" s="89"/>
      <c r="E11195" s="89"/>
      <c r="F11195" s="89">
        <f>Table3[[#This Row],[Yield]]/100*(1+F11194)</f>
        <v>0</v>
      </c>
    </row>
    <row r="11196" spans="1:6" x14ac:dyDescent="0.2">
      <c r="A11196" s="88">
        <v>12560</v>
      </c>
      <c r="B11196" s="89">
        <v>95.76</v>
      </c>
      <c r="C11196" s="89">
        <f>LN(Table3[[#This Row],[Value]]/B11195)</f>
        <v>6.6006840313520927E-3</v>
      </c>
      <c r="D11196" s="89"/>
      <c r="E11196" s="89"/>
      <c r="F11196" s="89">
        <f>Table3[[#This Row],[Yield]]/100*(1+F11195)</f>
        <v>0</v>
      </c>
    </row>
    <row r="11197" spans="1:6" x14ac:dyDescent="0.2">
      <c r="A11197" s="88">
        <v>12561</v>
      </c>
      <c r="B11197" s="89">
        <v>93.61</v>
      </c>
      <c r="C11197" s="89">
        <f>LN(Table3[[#This Row],[Value]]/B11196)</f>
        <v>-2.2707845866064415E-2</v>
      </c>
      <c r="D11197" s="89"/>
      <c r="E11197" s="89"/>
      <c r="F11197" s="89">
        <f>Table3[[#This Row],[Yield]]/100*(1+F11196)</f>
        <v>0</v>
      </c>
    </row>
    <row r="11198" spans="1:6" x14ac:dyDescent="0.2">
      <c r="A11198" s="88">
        <v>12562</v>
      </c>
      <c r="B11198" s="89">
        <v>92.86</v>
      </c>
      <c r="C11198" s="89">
        <f>LN(Table3[[#This Row],[Value]]/B11197)</f>
        <v>-8.0442327918776729E-3</v>
      </c>
      <c r="D11198" s="89"/>
      <c r="E11198" s="89"/>
      <c r="F11198" s="89">
        <f>Table3[[#This Row],[Yield]]/100*(1+F11197)</f>
        <v>0</v>
      </c>
    </row>
    <row r="11199" spans="1:6" x14ac:dyDescent="0.2">
      <c r="A11199" s="88">
        <v>12563</v>
      </c>
      <c r="B11199" s="89">
        <v>93.37</v>
      </c>
      <c r="C11199" s="89">
        <f>LN(Table3[[#This Row],[Value]]/B11198)</f>
        <v>5.4771119040589386E-3</v>
      </c>
      <c r="D11199" s="89"/>
      <c r="E11199" s="89"/>
      <c r="F11199" s="89">
        <f>Table3[[#This Row],[Yield]]/100*(1+F11198)</f>
        <v>0</v>
      </c>
    </row>
    <row r="11200" spans="1:6" x14ac:dyDescent="0.2">
      <c r="A11200" s="88">
        <v>12564</v>
      </c>
      <c r="B11200" s="89">
        <v>94.5</v>
      </c>
      <c r="C11200" s="89">
        <f>LN(Table3[[#This Row],[Value]]/B11199)</f>
        <v>1.2029740003862545E-2</v>
      </c>
      <c r="D11200" s="89"/>
      <c r="E11200" s="89"/>
      <c r="F11200" s="89">
        <f>Table3[[#This Row],[Yield]]/100*(1+F11199)</f>
        <v>0</v>
      </c>
    </row>
    <row r="11201" spans="1:6" x14ac:dyDescent="0.2">
      <c r="A11201" s="88">
        <v>12565</v>
      </c>
      <c r="B11201" s="89">
        <v>95.05</v>
      </c>
      <c r="C11201" s="89">
        <f>LN(Table3[[#This Row],[Value]]/B11200)</f>
        <v>5.8032344347410036E-3</v>
      </c>
      <c r="D11201" s="89"/>
      <c r="E11201" s="89"/>
      <c r="F11201" s="89">
        <f>Table3[[#This Row],[Yield]]/100*(1+F11200)</f>
        <v>0</v>
      </c>
    </row>
    <row r="11202" spans="1:6" x14ac:dyDescent="0.2">
      <c r="A11202" s="88">
        <v>12567</v>
      </c>
      <c r="B11202" s="89">
        <v>95.56</v>
      </c>
      <c r="C11202" s="89">
        <f>LN(Table3[[#This Row],[Value]]/B11201)</f>
        <v>5.3512535231707648E-3</v>
      </c>
      <c r="D11202" s="89"/>
      <c r="E11202" s="89"/>
      <c r="F11202" s="89">
        <f>Table3[[#This Row],[Yield]]/100*(1+F11201)</f>
        <v>0</v>
      </c>
    </row>
    <row r="11203" spans="1:6" x14ac:dyDescent="0.2">
      <c r="A11203" s="88">
        <v>12568</v>
      </c>
      <c r="B11203" s="89">
        <v>95.32</v>
      </c>
      <c r="C11203" s="89">
        <f>LN(Table3[[#This Row],[Value]]/B11202)</f>
        <v>-2.5146702270675541E-3</v>
      </c>
      <c r="D11203" s="89"/>
      <c r="E11203" s="89"/>
      <c r="F11203" s="89">
        <f>Table3[[#This Row],[Yield]]/100*(1+F11202)</f>
        <v>0</v>
      </c>
    </row>
    <row r="11204" spans="1:6" x14ac:dyDescent="0.2">
      <c r="A11204" s="88">
        <v>12570</v>
      </c>
      <c r="B11204" s="89">
        <v>94</v>
      </c>
      <c r="C11204" s="89">
        <f>LN(Table3[[#This Row],[Value]]/B11203)</f>
        <v>-1.3944869960537365E-2</v>
      </c>
      <c r="D11204" s="89"/>
      <c r="E11204" s="89"/>
      <c r="F11204" s="89">
        <f>Table3[[#This Row],[Yield]]/100*(1+F11203)</f>
        <v>0</v>
      </c>
    </row>
    <row r="11205" spans="1:6" x14ac:dyDescent="0.2">
      <c r="A11205" s="88">
        <v>12571</v>
      </c>
      <c r="B11205" s="89">
        <v>91.79</v>
      </c>
      <c r="C11205" s="89">
        <f>LN(Table3[[#This Row],[Value]]/B11204)</f>
        <v>-2.3791423039004202E-2</v>
      </c>
      <c r="D11205" s="89"/>
      <c r="E11205" s="89"/>
      <c r="F11205" s="89">
        <f>Table3[[#This Row],[Yield]]/100*(1+F11204)</f>
        <v>0</v>
      </c>
    </row>
    <row r="11206" spans="1:6" x14ac:dyDescent="0.2">
      <c r="A11206" s="88">
        <v>12572</v>
      </c>
      <c r="B11206" s="89">
        <v>91.41</v>
      </c>
      <c r="C11206" s="89">
        <f>LN(Table3[[#This Row],[Value]]/B11205)</f>
        <v>-4.148477565272383E-3</v>
      </c>
      <c r="D11206" s="89"/>
      <c r="E11206" s="89"/>
      <c r="F11206" s="89">
        <f>Table3[[#This Row],[Yield]]/100*(1+F11205)</f>
        <v>0</v>
      </c>
    </row>
    <row r="11207" spans="1:6" x14ac:dyDescent="0.2">
      <c r="A11207" s="88">
        <v>12574</v>
      </c>
      <c r="B11207" s="89">
        <v>92.73</v>
      </c>
      <c r="C11207" s="89">
        <f>LN(Table3[[#This Row],[Value]]/B11206)</f>
        <v>1.4337163146407249E-2</v>
      </c>
      <c r="D11207" s="89"/>
      <c r="E11207" s="89"/>
      <c r="F11207" s="89">
        <f>Table3[[#This Row],[Yield]]/100*(1+F11206)</f>
        <v>0</v>
      </c>
    </row>
    <row r="11208" spans="1:6" x14ac:dyDescent="0.2">
      <c r="A11208" s="88">
        <v>12575</v>
      </c>
      <c r="B11208" s="89">
        <v>94.66</v>
      </c>
      <c r="C11208" s="89">
        <f>LN(Table3[[#This Row],[Value]]/B11207)</f>
        <v>2.0599479665967296E-2</v>
      </c>
      <c r="D11208" s="89"/>
      <c r="E11208" s="89"/>
      <c r="F11208" s="89">
        <f>Table3[[#This Row],[Yield]]/100*(1+F11207)</f>
        <v>0</v>
      </c>
    </row>
    <row r="11209" spans="1:6" x14ac:dyDescent="0.2">
      <c r="A11209" s="88">
        <v>12576</v>
      </c>
      <c r="B11209" s="89">
        <v>94.77</v>
      </c>
      <c r="C11209" s="89">
        <f>LN(Table3[[#This Row],[Value]]/B11208)</f>
        <v>1.1613790040015429E-3</v>
      </c>
      <c r="D11209" s="89"/>
      <c r="E11209" s="89"/>
      <c r="F11209" s="89">
        <f>Table3[[#This Row],[Yield]]/100*(1+F11208)</f>
        <v>0</v>
      </c>
    </row>
    <row r="11210" spans="1:6" x14ac:dyDescent="0.2">
      <c r="A11210" s="88">
        <v>12577</v>
      </c>
      <c r="B11210" s="89">
        <v>94.72</v>
      </c>
      <c r="C11210" s="89">
        <f>LN(Table3[[#This Row],[Value]]/B11209)</f>
        <v>-5.2773234640793949E-4</v>
      </c>
      <c r="D11210" s="89"/>
      <c r="E11210" s="89"/>
      <c r="F11210" s="89">
        <f>Table3[[#This Row],[Yield]]/100*(1+F11209)</f>
        <v>0</v>
      </c>
    </row>
    <row r="11211" spans="1:6" x14ac:dyDescent="0.2">
      <c r="A11211" s="88">
        <v>12578</v>
      </c>
      <c r="B11211" s="89">
        <v>98.44</v>
      </c>
      <c r="C11211" s="89">
        <f>LN(Table3[[#This Row],[Value]]/B11210)</f>
        <v>3.8522054387159596E-2</v>
      </c>
      <c r="D11211" s="89"/>
      <c r="E11211" s="89"/>
      <c r="F11211" s="89">
        <f>Table3[[#This Row],[Yield]]/100*(1+F11210)</f>
        <v>0</v>
      </c>
    </row>
    <row r="11212" spans="1:6" x14ac:dyDescent="0.2">
      <c r="A11212" s="88">
        <v>12579</v>
      </c>
      <c r="B11212" s="89">
        <v>98.9</v>
      </c>
      <c r="C11212" s="89">
        <f>LN(Table3[[#This Row],[Value]]/B11211)</f>
        <v>4.6620131058113714E-3</v>
      </c>
      <c r="D11212" s="89"/>
      <c r="E11212" s="89"/>
      <c r="F11212" s="89">
        <f>Table3[[#This Row],[Yield]]/100*(1+F11211)</f>
        <v>0</v>
      </c>
    </row>
    <row r="11213" spans="1:6" x14ac:dyDescent="0.2">
      <c r="A11213" s="88">
        <v>12581</v>
      </c>
      <c r="B11213" s="89">
        <v>97.82</v>
      </c>
      <c r="C11213" s="89">
        <f>LN(Table3[[#This Row],[Value]]/B11212)</f>
        <v>-1.0980183517455482E-2</v>
      </c>
      <c r="D11213" s="89"/>
      <c r="E11213" s="89"/>
      <c r="F11213" s="89">
        <f>Table3[[#This Row],[Yield]]/100*(1+F11212)</f>
        <v>0</v>
      </c>
    </row>
    <row r="11214" spans="1:6" x14ac:dyDescent="0.2">
      <c r="A11214" s="88">
        <v>12582</v>
      </c>
      <c r="B11214" s="89">
        <v>98.78</v>
      </c>
      <c r="C11214" s="89">
        <f>LN(Table3[[#This Row],[Value]]/B11213)</f>
        <v>9.7661000012677756E-3</v>
      </c>
      <c r="D11214" s="89"/>
      <c r="E11214" s="89"/>
      <c r="F11214" s="89">
        <f>Table3[[#This Row],[Yield]]/100*(1+F11213)</f>
        <v>0</v>
      </c>
    </row>
    <row r="11215" spans="1:6" x14ac:dyDescent="0.2">
      <c r="A11215" s="88">
        <v>12583</v>
      </c>
      <c r="B11215" s="89">
        <v>98.75</v>
      </c>
      <c r="C11215" s="89">
        <f>LN(Table3[[#This Row],[Value]]/B11214)</f>
        <v>-3.0375133124759402E-4</v>
      </c>
      <c r="D11215" s="89"/>
      <c r="E11215" s="89"/>
      <c r="F11215" s="89">
        <f>Table3[[#This Row],[Yield]]/100*(1+F11214)</f>
        <v>0</v>
      </c>
    </row>
    <row r="11216" spans="1:6" x14ac:dyDescent="0.2">
      <c r="A11216" s="88">
        <v>12584</v>
      </c>
      <c r="B11216" s="89">
        <v>97.15</v>
      </c>
      <c r="C11216" s="89">
        <f>LN(Table3[[#This Row],[Value]]/B11215)</f>
        <v>-1.6335227957782153E-2</v>
      </c>
      <c r="D11216" s="89"/>
      <c r="E11216" s="89"/>
      <c r="F11216" s="89">
        <f>Table3[[#This Row],[Yield]]/100*(1+F11215)</f>
        <v>0</v>
      </c>
    </row>
    <row r="11217" spans="1:6" x14ac:dyDescent="0.2">
      <c r="A11217" s="88">
        <v>12585</v>
      </c>
      <c r="B11217" s="89">
        <v>98.7</v>
      </c>
      <c r="C11217" s="89">
        <f>LN(Table3[[#This Row],[Value]]/B11216)</f>
        <v>1.5828770615986722E-2</v>
      </c>
      <c r="D11217" s="89"/>
      <c r="E11217" s="89"/>
      <c r="F11217" s="89">
        <f>Table3[[#This Row],[Yield]]/100*(1+F11216)</f>
        <v>0</v>
      </c>
    </row>
    <row r="11218" spans="1:6" x14ac:dyDescent="0.2">
      <c r="A11218" s="88">
        <v>12586</v>
      </c>
      <c r="B11218" s="89">
        <v>99.85</v>
      </c>
      <c r="C11218" s="89">
        <f>LN(Table3[[#This Row],[Value]]/B11217)</f>
        <v>1.1584113422388128E-2</v>
      </c>
      <c r="D11218" s="89"/>
      <c r="E11218" s="89"/>
      <c r="F11218" s="89">
        <f>Table3[[#This Row],[Yield]]/100*(1+F11217)</f>
        <v>0</v>
      </c>
    </row>
    <row r="11219" spans="1:6" x14ac:dyDescent="0.2">
      <c r="A11219" s="88">
        <v>12588</v>
      </c>
      <c r="B11219" s="89">
        <v>100.42</v>
      </c>
      <c r="C11219" s="89">
        <f>LN(Table3[[#This Row],[Value]]/B11218)</f>
        <v>5.6923307447353895E-3</v>
      </c>
      <c r="D11219" s="89"/>
      <c r="E11219" s="89"/>
      <c r="F11219" s="89">
        <f>Table3[[#This Row],[Yield]]/100*(1+F11218)</f>
        <v>0</v>
      </c>
    </row>
    <row r="11220" spans="1:6" x14ac:dyDescent="0.2">
      <c r="A11220" s="88">
        <v>12589</v>
      </c>
      <c r="B11220" s="89">
        <v>99.02</v>
      </c>
      <c r="C11220" s="89">
        <f>LN(Table3[[#This Row],[Value]]/B11219)</f>
        <v>-1.4039540673282513E-2</v>
      </c>
      <c r="D11220" s="89"/>
      <c r="E11220" s="89"/>
      <c r="F11220" s="89">
        <f>Table3[[#This Row],[Yield]]/100*(1+F11219)</f>
        <v>0</v>
      </c>
    </row>
    <row r="11221" spans="1:6" x14ac:dyDescent="0.2">
      <c r="A11221" s="88">
        <v>12590</v>
      </c>
      <c r="B11221" s="89">
        <v>98.25</v>
      </c>
      <c r="C11221" s="89">
        <f>LN(Table3[[#This Row],[Value]]/B11220)</f>
        <v>-7.8065991839063303E-3</v>
      </c>
      <c r="D11221" s="89"/>
      <c r="E11221" s="89"/>
      <c r="F11221" s="89">
        <f>Table3[[#This Row],[Yield]]/100*(1+F11220)</f>
        <v>0</v>
      </c>
    </row>
    <row r="11222" spans="1:6" x14ac:dyDescent="0.2">
      <c r="A11222" s="88">
        <v>12591</v>
      </c>
      <c r="B11222" s="89">
        <v>97.5</v>
      </c>
      <c r="C11222" s="89">
        <f>LN(Table3[[#This Row],[Value]]/B11221)</f>
        <v>-7.6628727455691371E-3</v>
      </c>
      <c r="D11222" s="89"/>
      <c r="E11222" s="89"/>
      <c r="F11222" s="89">
        <f>Table3[[#This Row],[Yield]]/100*(1+F11221)</f>
        <v>0</v>
      </c>
    </row>
    <row r="11223" spans="1:6" x14ac:dyDescent="0.2">
      <c r="A11223" s="88">
        <v>12592</v>
      </c>
      <c r="B11223" s="89">
        <v>95.93</v>
      </c>
      <c r="C11223" s="89">
        <f>LN(Table3[[#This Row],[Value]]/B11222)</f>
        <v>-1.6233619173945231E-2</v>
      </c>
      <c r="D11223" s="89"/>
      <c r="E11223" s="89"/>
      <c r="F11223" s="89">
        <f>Table3[[#This Row],[Yield]]/100*(1+F11222)</f>
        <v>0</v>
      </c>
    </row>
    <row r="11224" spans="1:6" x14ac:dyDescent="0.2">
      <c r="A11224" s="88">
        <v>12593</v>
      </c>
      <c r="B11224" s="89">
        <v>96.59</v>
      </c>
      <c r="C11224" s="89">
        <f>LN(Table3[[#This Row],[Value]]/B11223)</f>
        <v>6.8564573613483235E-3</v>
      </c>
      <c r="D11224" s="89"/>
      <c r="E11224" s="89"/>
      <c r="F11224" s="89">
        <f>Table3[[#This Row],[Yield]]/100*(1+F11223)</f>
        <v>0</v>
      </c>
    </row>
    <row r="11225" spans="1:6" x14ac:dyDescent="0.2">
      <c r="A11225" s="88">
        <v>12595</v>
      </c>
      <c r="B11225" s="89">
        <v>95.79</v>
      </c>
      <c r="C11225" s="89">
        <f>LN(Table3[[#This Row],[Value]]/B11224)</f>
        <v>-8.3169207964042119E-3</v>
      </c>
      <c r="D11225" s="89"/>
      <c r="E11225" s="89"/>
      <c r="F11225" s="89">
        <f>Table3[[#This Row],[Yield]]/100*(1+F11224)</f>
        <v>0</v>
      </c>
    </row>
    <row r="11226" spans="1:6" x14ac:dyDescent="0.2">
      <c r="A11226" s="88">
        <v>12596</v>
      </c>
      <c r="B11226" s="89">
        <v>97.33</v>
      </c>
      <c r="C11226" s="89">
        <f>LN(Table3[[#This Row],[Value]]/B11225)</f>
        <v>1.5948971043601733E-2</v>
      </c>
      <c r="D11226" s="89"/>
      <c r="E11226" s="89"/>
      <c r="F11226" s="89">
        <f>Table3[[#This Row],[Yield]]/100*(1+F11225)</f>
        <v>0</v>
      </c>
    </row>
    <row r="11227" spans="1:6" x14ac:dyDescent="0.2">
      <c r="A11227" s="88">
        <v>12597</v>
      </c>
      <c r="B11227" s="89">
        <v>96.94</v>
      </c>
      <c r="C11227" s="89">
        <f>LN(Table3[[#This Row],[Value]]/B11226)</f>
        <v>-4.0150360211722736E-3</v>
      </c>
      <c r="D11227" s="89"/>
      <c r="E11227" s="89"/>
      <c r="F11227" s="89">
        <f>Table3[[#This Row],[Yield]]/100*(1+F11226)</f>
        <v>0</v>
      </c>
    </row>
    <row r="11228" spans="1:6" x14ac:dyDescent="0.2">
      <c r="A11228" s="88">
        <v>12598</v>
      </c>
      <c r="B11228" s="89">
        <v>97.14</v>
      </c>
      <c r="C11228" s="89">
        <f>LN(Table3[[#This Row],[Value]]/B11227)</f>
        <v>2.0610065003688425E-3</v>
      </c>
      <c r="D11228" s="89"/>
      <c r="E11228" s="89"/>
      <c r="F11228" s="89">
        <f>Table3[[#This Row],[Yield]]/100*(1+F11227)</f>
        <v>0</v>
      </c>
    </row>
    <row r="11229" spans="1:6" x14ac:dyDescent="0.2">
      <c r="A11229" s="88">
        <v>12599</v>
      </c>
      <c r="B11229" s="89">
        <v>95.75</v>
      </c>
      <c r="C11229" s="89">
        <f>LN(Table3[[#This Row],[Value]]/B11228)</f>
        <v>-1.4412608856843366E-2</v>
      </c>
      <c r="D11229" s="89"/>
      <c r="E11229" s="89"/>
      <c r="F11229" s="89">
        <f>Table3[[#This Row],[Yield]]/100*(1+F11228)</f>
        <v>0</v>
      </c>
    </row>
    <row r="11230" spans="1:6" x14ac:dyDescent="0.2">
      <c r="A11230" s="88">
        <v>12600</v>
      </c>
      <c r="B11230" s="89">
        <v>95.72</v>
      </c>
      <c r="C11230" s="89">
        <f>LN(Table3[[#This Row],[Value]]/B11229)</f>
        <v>-3.1336502058283428E-4</v>
      </c>
      <c r="D11230" s="89"/>
      <c r="E11230" s="89"/>
      <c r="F11230" s="89">
        <f>Table3[[#This Row],[Yield]]/100*(1+F11229)</f>
        <v>0</v>
      </c>
    </row>
    <row r="11231" spans="1:6" x14ac:dyDescent="0.2">
      <c r="A11231" s="88">
        <v>12602</v>
      </c>
      <c r="B11231" s="89">
        <v>94.8</v>
      </c>
      <c r="C11231" s="89">
        <f>LN(Table3[[#This Row],[Value]]/B11230)</f>
        <v>-9.6578537791964202E-3</v>
      </c>
      <c r="D11231" s="89"/>
      <c r="E11231" s="89"/>
      <c r="F11231" s="89">
        <f>Table3[[#This Row],[Yield]]/100*(1+F11230)</f>
        <v>0</v>
      </c>
    </row>
    <row r="11232" spans="1:6" x14ac:dyDescent="0.2">
      <c r="A11232" s="88">
        <v>12603</v>
      </c>
      <c r="B11232" s="89">
        <v>94.77</v>
      </c>
      <c r="C11232" s="89">
        <f>LN(Table3[[#This Row],[Value]]/B11231)</f>
        <v>-3.165057788726057E-4</v>
      </c>
      <c r="D11232" s="89"/>
      <c r="E11232" s="89"/>
      <c r="F11232" s="89">
        <f>Table3[[#This Row],[Yield]]/100*(1+F11231)</f>
        <v>0</v>
      </c>
    </row>
    <row r="11233" spans="1:6" x14ac:dyDescent="0.2">
      <c r="A11233" s="88">
        <v>12605</v>
      </c>
      <c r="B11233" s="89">
        <v>96.44</v>
      </c>
      <c r="C11233" s="89">
        <f>LN(Table3[[#This Row],[Value]]/B11232)</f>
        <v>1.7468149830866808E-2</v>
      </c>
      <c r="D11233" s="89"/>
      <c r="E11233" s="89"/>
      <c r="F11233" s="89">
        <f>Table3[[#This Row],[Yield]]/100*(1+F11232)</f>
        <v>0</v>
      </c>
    </row>
    <row r="11234" spans="1:6" x14ac:dyDescent="0.2">
      <c r="A11234" s="88">
        <v>12606</v>
      </c>
      <c r="B11234" s="89">
        <v>97.32</v>
      </c>
      <c r="C11234" s="89">
        <f>LN(Table3[[#This Row],[Value]]/B11233)</f>
        <v>9.0834646023515136E-3</v>
      </c>
      <c r="D11234" s="89"/>
      <c r="E11234" s="89"/>
      <c r="F11234" s="89">
        <f>Table3[[#This Row],[Yield]]/100*(1+F11233)</f>
        <v>0</v>
      </c>
    </row>
    <row r="11235" spans="1:6" x14ac:dyDescent="0.2">
      <c r="A11235" s="88">
        <v>12607</v>
      </c>
      <c r="B11235" s="89">
        <v>97.15</v>
      </c>
      <c r="C11235" s="89">
        <f>LN(Table3[[#This Row],[Value]]/B11234)</f>
        <v>-1.7483420918725941E-3</v>
      </c>
      <c r="D11235" s="89"/>
      <c r="E11235" s="89"/>
      <c r="F11235" s="89">
        <f>Table3[[#This Row],[Yield]]/100*(1+F11234)</f>
        <v>0</v>
      </c>
    </row>
    <row r="11236" spans="1:6" x14ac:dyDescent="0.2">
      <c r="A11236" s="88">
        <v>12609</v>
      </c>
      <c r="B11236" s="89">
        <v>97.04</v>
      </c>
      <c r="C11236" s="89">
        <f>LN(Table3[[#This Row],[Value]]/B11235)</f>
        <v>-1.1329111876544179E-3</v>
      </c>
      <c r="D11236" s="89"/>
      <c r="E11236" s="89"/>
      <c r="F11236" s="89">
        <f>Table3[[#This Row],[Yield]]/100*(1+F11235)</f>
        <v>0</v>
      </c>
    </row>
    <row r="11237" spans="1:6" x14ac:dyDescent="0.2">
      <c r="A11237" s="88">
        <v>12610</v>
      </c>
      <c r="B11237" s="89">
        <v>98.07</v>
      </c>
      <c r="C11237" s="89">
        <f>LN(Table3[[#This Row],[Value]]/B11236)</f>
        <v>1.0558244768434057E-2</v>
      </c>
      <c r="D11237" s="89"/>
      <c r="E11237" s="89"/>
      <c r="F11237" s="89">
        <f>Table3[[#This Row],[Yield]]/100*(1+F11236)</f>
        <v>0</v>
      </c>
    </row>
    <row r="11238" spans="1:6" x14ac:dyDescent="0.2">
      <c r="A11238" s="88">
        <v>12611</v>
      </c>
      <c r="B11238" s="89">
        <v>98.67</v>
      </c>
      <c r="C11238" s="89">
        <f>LN(Table3[[#This Row],[Value]]/B11237)</f>
        <v>6.0994394648464945E-3</v>
      </c>
      <c r="D11238" s="89"/>
      <c r="E11238" s="89"/>
      <c r="F11238" s="89">
        <f>Table3[[#This Row],[Yield]]/100*(1+F11237)</f>
        <v>0</v>
      </c>
    </row>
    <row r="11239" spans="1:6" x14ac:dyDescent="0.2">
      <c r="A11239" s="88">
        <v>12612</v>
      </c>
      <c r="B11239" s="89">
        <v>98.32</v>
      </c>
      <c r="C11239" s="89">
        <f>LN(Table3[[#This Row],[Value]]/B11238)</f>
        <v>-3.5534836112960152E-3</v>
      </c>
      <c r="D11239" s="89"/>
      <c r="E11239" s="89"/>
      <c r="F11239" s="89">
        <f>Table3[[#This Row],[Yield]]/100*(1+F11238)</f>
        <v>0</v>
      </c>
    </row>
    <row r="11240" spans="1:6" x14ac:dyDescent="0.2">
      <c r="A11240" s="88">
        <v>12613</v>
      </c>
      <c r="B11240" s="89">
        <v>98.82</v>
      </c>
      <c r="C11240" s="89">
        <f>LN(Table3[[#This Row],[Value]]/B11239)</f>
        <v>5.0725481598245352E-3</v>
      </c>
      <c r="D11240" s="89"/>
      <c r="E11240" s="89"/>
      <c r="F11240" s="89">
        <f>Table3[[#This Row],[Yield]]/100*(1+F11239)</f>
        <v>0</v>
      </c>
    </row>
    <row r="11241" spans="1:6" x14ac:dyDescent="0.2">
      <c r="A11241" s="88">
        <v>12614</v>
      </c>
      <c r="B11241" s="89">
        <v>99.02</v>
      </c>
      <c r="C11241" s="89">
        <f>LN(Table3[[#This Row],[Value]]/B11240)</f>
        <v>2.0218365156731309E-3</v>
      </c>
      <c r="D11241" s="89"/>
      <c r="E11241" s="89"/>
      <c r="F11241" s="89">
        <f>Table3[[#This Row],[Yield]]/100*(1+F11240)</f>
        <v>0</v>
      </c>
    </row>
    <row r="11242" spans="1:6" x14ac:dyDescent="0.2">
      <c r="A11242" s="88">
        <v>12616</v>
      </c>
      <c r="B11242" s="89">
        <v>97.04</v>
      </c>
      <c r="C11242" s="89">
        <f>LN(Table3[[#This Row],[Value]]/B11241)</f>
        <v>-2.0198585297482214E-2</v>
      </c>
      <c r="D11242" s="89"/>
      <c r="E11242" s="89"/>
      <c r="F11242" s="89">
        <f>Table3[[#This Row],[Yield]]/100*(1+F11241)</f>
        <v>0</v>
      </c>
    </row>
    <row r="11243" spans="1:6" x14ac:dyDescent="0.2">
      <c r="A11243" s="88">
        <v>12617</v>
      </c>
      <c r="B11243" s="89">
        <v>96.79</v>
      </c>
      <c r="C11243" s="89">
        <f>LN(Table3[[#This Row],[Value]]/B11242)</f>
        <v>-2.5795814747974445E-3</v>
      </c>
      <c r="D11243" s="89"/>
      <c r="E11243" s="89"/>
      <c r="F11243" s="89">
        <f>Table3[[#This Row],[Yield]]/100*(1+F11242)</f>
        <v>0</v>
      </c>
    </row>
    <row r="11244" spans="1:6" x14ac:dyDescent="0.2">
      <c r="A11244" s="88">
        <v>12618</v>
      </c>
      <c r="B11244" s="89">
        <v>98.26</v>
      </c>
      <c r="C11244" s="89">
        <f>LN(Table3[[#This Row],[Value]]/B11243)</f>
        <v>1.5073343579504852E-2</v>
      </c>
      <c r="D11244" s="89"/>
      <c r="E11244" s="89"/>
      <c r="F11244" s="89">
        <f>Table3[[#This Row],[Yield]]/100*(1+F11243)</f>
        <v>0</v>
      </c>
    </row>
    <row r="11245" spans="1:6" x14ac:dyDescent="0.2">
      <c r="A11245" s="88">
        <v>12619</v>
      </c>
      <c r="B11245" s="89">
        <v>97.24</v>
      </c>
      <c r="C11245" s="89">
        <f>LN(Table3[[#This Row],[Value]]/B11244)</f>
        <v>-1.0434877292579732E-2</v>
      </c>
      <c r="D11245" s="89"/>
      <c r="E11245" s="89"/>
      <c r="F11245" s="89">
        <f>Table3[[#This Row],[Yield]]/100*(1+F11244)</f>
        <v>0</v>
      </c>
    </row>
    <row r="11246" spans="1:6" x14ac:dyDescent="0.2">
      <c r="A11246" s="88">
        <v>12620</v>
      </c>
      <c r="B11246" s="89">
        <v>94.74</v>
      </c>
      <c r="C11246" s="89">
        <f>LN(Table3[[#This Row],[Value]]/B11245)</f>
        <v>-2.6045851952316835E-2</v>
      </c>
      <c r="D11246" s="89"/>
      <c r="E11246" s="89"/>
      <c r="F11246" s="89">
        <f>Table3[[#This Row],[Yield]]/100*(1+F11245)</f>
        <v>0</v>
      </c>
    </row>
    <row r="11247" spans="1:6" x14ac:dyDescent="0.2">
      <c r="A11247" s="88">
        <v>12621</v>
      </c>
      <c r="B11247" s="89">
        <v>94.62</v>
      </c>
      <c r="C11247" s="89">
        <f>LN(Table3[[#This Row],[Value]]/B11246)</f>
        <v>-1.2674272926035848E-3</v>
      </c>
      <c r="D11247" s="89"/>
      <c r="E11247" s="89"/>
      <c r="F11247" s="89">
        <f>Table3[[#This Row],[Yield]]/100*(1+F11246)</f>
        <v>0</v>
      </c>
    </row>
    <row r="11248" spans="1:6" x14ac:dyDescent="0.2">
      <c r="A11248" s="88">
        <v>12623</v>
      </c>
      <c r="B11248" s="89">
        <v>91.98</v>
      </c>
      <c r="C11248" s="89">
        <f>LN(Table3[[#This Row],[Value]]/B11247)</f>
        <v>-2.8297708091224297E-2</v>
      </c>
      <c r="D11248" s="89"/>
      <c r="E11248" s="89"/>
      <c r="F11248" s="89">
        <f>Table3[[#This Row],[Yield]]/100*(1+F11247)</f>
        <v>0</v>
      </c>
    </row>
    <row r="11249" spans="1:6" x14ac:dyDescent="0.2">
      <c r="A11249" s="88">
        <v>12624</v>
      </c>
      <c r="B11249" s="89">
        <v>91.01</v>
      </c>
      <c r="C11249" s="89">
        <f>LN(Table3[[#This Row],[Value]]/B11248)</f>
        <v>-1.0601771522513403E-2</v>
      </c>
      <c r="D11249" s="89"/>
      <c r="E11249" s="89"/>
      <c r="F11249" s="89">
        <f>Table3[[#This Row],[Yield]]/100*(1+F11248)</f>
        <v>0</v>
      </c>
    </row>
    <row r="11250" spans="1:6" x14ac:dyDescent="0.2">
      <c r="A11250" s="88">
        <v>12625</v>
      </c>
      <c r="B11250" s="89">
        <v>91.57</v>
      </c>
      <c r="C11250" s="89">
        <f>LN(Table3[[#This Row],[Value]]/B11249)</f>
        <v>6.1343165303763625E-3</v>
      </c>
      <c r="D11250" s="89"/>
      <c r="E11250" s="89"/>
      <c r="F11250" s="89">
        <f>Table3[[#This Row],[Yield]]/100*(1+F11249)</f>
        <v>0</v>
      </c>
    </row>
    <row r="11251" spans="1:6" x14ac:dyDescent="0.2">
      <c r="A11251" s="88">
        <v>12626</v>
      </c>
      <c r="B11251" s="89">
        <v>85.51</v>
      </c>
      <c r="C11251" s="89">
        <f>LN(Table3[[#This Row],[Value]]/B11250)</f>
        <v>-6.847037895177667E-2</v>
      </c>
      <c r="D11251" s="89"/>
      <c r="E11251" s="89"/>
      <c r="F11251" s="89">
        <f>Table3[[#This Row],[Yield]]/100*(1+F11250)</f>
        <v>0</v>
      </c>
    </row>
    <row r="11252" spans="1:6" x14ac:dyDescent="0.2">
      <c r="A11252" s="88">
        <v>12627</v>
      </c>
      <c r="B11252" s="89">
        <v>87.84</v>
      </c>
      <c r="C11252" s="89">
        <f>LN(Table3[[#This Row],[Value]]/B11251)</f>
        <v>2.6883649593356471E-2</v>
      </c>
      <c r="D11252" s="89"/>
      <c r="E11252" s="89"/>
      <c r="F11252" s="89">
        <f>Table3[[#This Row],[Yield]]/100*(1+F11251)</f>
        <v>0</v>
      </c>
    </row>
    <row r="11253" spans="1:6" x14ac:dyDescent="0.2">
      <c r="A11253" s="88">
        <v>12628</v>
      </c>
      <c r="B11253" s="89">
        <v>88.72</v>
      </c>
      <c r="C11253" s="89">
        <f>LN(Table3[[#This Row],[Value]]/B11252)</f>
        <v>9.9683652808911418E-3</v>
      </c>
      <c r="D11253" s="89"/>
      <c r="E11253" s="89"/>
      <c r="F11253" s="89">
        <f>Table3[[#This Row],[Yield]]/100*(1+F11252)</f>
        <v>0</v>
      </c>
    </row>
    <row r="11254" spans="1:6" x14ac:dyDescent="0.2">
      <c r="A11254" s="88">
        <v>12630</v>
      </c>
      <c r="B11254" s="89">
        <v>88.17</v>
      </c>
      <c r="C11254" s="89">
        <f>LN(Table3[[#This Row],[Value]]/B11253)</f>
        <v>-6.2185739431759104E-3</v>
      </c>
      <c r="D11254" s="89"/>
      <c r="E11254" s="89"/>
      <c r="F11254" s="89">
        <f>Table3[[#This Row],[Yield]]/100*(1+F11253)</f>
        <v>0</v>
      </c>
    </row>
    <row r="11255" spans="1:6" x14ac:dyDescent="0.2">
      <c r="A11255" s="88">
        <v>12631</v>
      </c>
      <c r="B11255" s="89">
        <v>88.05</v>
      </c>
      <c r="C11255" s="89">
        <f>LN(Table3[[#This Row],[Value]]/B11254)</f>
        <v>-1.3619341567205467E-3</v>
      </c>
      <c r="D11255" s="89"/>
      <c r="E11255" s="89"/>
      <c r="F11255" s="89">
        <f>Table3[[#This Row],[Yield]]/100*(1+F11254)</f>
        <v>0</v>
      </c>
    </row>
    <row r="11256" spans="1:6" x14ac:dyDescent="0.2">
      <c r="A11256" s="88">
        <v>12632</v>
      </c>
      <c r="B11256" s="89">
        <v>90.57</v>
      </c>
      <c r="C11256" s="89">
        <f>LN(Table3[[#This Row],[Value]]/B11255)</f>
        <v>2.8218197444642042E-2</v>
      </c>
      <c r="D11256" s="89"/>
      <c r="E11256" s="89"/>
      <c r="F11256" s="89">
        <f>Table3[[#This Row],[Yield]]/100*(1+F11255)</f>
        <v>0</v>
      </c>
    </row>
    <row r="11257" spans="1:6" x14ac:dyDescent="0.2">
      <c r="A11257" s="88">
        <v>12633</v>
      </c>
      <c r="B11257" s="89">
        <v>90.87</v>
      </c>
      <c r="C11257" s="89">
        <f>LN(Table3[[#This Row],[Value]]/B11256)</f>
        <v>3.3068813203985903E-3</v>
      </c>
      <c r="D11257" s="89"/>
      <c r="E11257" s="89"/>
      <c r="F11257" s="89">
        <f>Table3[[#This Row],[Yield]]/100*(1+F11256)</f>
        <v>0</v>
      </c>
    </row>
    <row r="11258" spans="1:6" x14ac:dyDescent="0.2">
      <c r="A11258" s="88">
        <v>12634</v>
      </c>
      <c r="B11258" s="89">
        <v>90.14</v>
      </c>
      <c r="C11258" s="89">
        <f>LN(Table3[[#This Row],[Value]]/B11257)</f>
        <v>-8.0658964447534124E-3</v>
      </c>
      <c r="D11258" s="89"/>
      <c r="E11258" s="89"/>
      <c r="F11258" s="89">
        <f>Table3[[#This Row],[Yield]]/100*(1+F11257)</f>
        <v>0</v>
      </c>
    </row>
    <row r="11259" spans="1:6" x14ac:dyDescent="0.2">
      <c r="A11259" s="88">
        <v>12635</v>
      </c>
      <c r="B11259" s="89">
        <v>88.43</v>
      </c>
      <c r="C11259" s="89">
        <f>LN(Table3[[#This Row],[Value]]/B11258)</f>
        <v>-1.9152738674858425E-2</v>
      </c>
      <c r="D11259" s="89"/>
      <c r="E11259" s="89"/>
      <c r="F11259" s="89">
        <f>Table3[[#This Row],[Yield]]/100*(1+F11258)</f>
        <v>0</v>
      </c>
    </row>
    <row r="11260" spans="1:6" x14ac:dyDescent="0.2">
      <c r="A11260" s="88">
        <v>12637</v>
      </c>
      <c r="B11260" s="89">
        <v>88.11</v>
      </c>
      <c r="C11260" s="89">
        <f>LN(Table3[[#This Row],[Value]]/B11259)</f>
        <v>-3.6252447090054218E-3</v>
      </c>
      <c r="D11260" s="89"/>
      <c r="E11260" s="89"/>
      <c r="F11260" s="89">
        <f>Table3[[#This Row],[Yield]]/100*(1+F11259)</f>
        <v>0</v>
      </c>
    </row>
    <row r="11261" spans="1:6" x14ac:dyDescent="0.2">
      <c r="A11261" s="88">
        <v>12638</v>
      </c>
      <c r="B11261" s="89">
        <v>87.47</v>
      </c>
      <c r="C11261" s="89">
        <f>LN(Table3[[#This Row],[Value]]/B11260)</f>
        <v>-7.290156446874905E-3</v>
      </c>
      <c r="D11261" s="89"/>
      <c r="E11261" s="89"/>
      <c r="F11261" s="89">
        <f>Table3[[#This Row],[Yield]]/100*(1+F11260)</f>
        <v>0</v>
      </c>
    </row>
    <row r="11262" spans="1:6" x14ac:dyDescent="0.2">
      <c r="A11262" s="88">
        <v>12639</v>
      </c>
      <c r="B11262" s="89">
        <v>88.97</v>
      </c>
      <c r="C11262" s="89">
        <f>LN(Table3[[#This Row],[Value]]/B11261)</f>
        <v>1.7003356824912337E-2</v>
      </c>
      <c r="D11262" s="89"/>
      <c r="E11262" s="89"/>
      <c r="F11262" s="89">
        <f>Table3[[#This Row],[Yield]]/100*(1+F11261)</f>
        <v>0</v>
      </c>
    </row>
    <row r="11263" spans="1:6" x14ac:dyDescent="0.2">
      <c r="A11263" s="88">
        <v>12640</v>
      </c>
      <c r="B11263" s="89">
        <v>91.34</v>
      </c>
      <c r="C11263" s="89">
        <f>LN(Table3[[#This Row],[Value]]/B11262)</f>
        <v>2.6289573500176959E-2</v>
      </c>
      <c r="D11263" s="89"/>
      <c r="E11263" s="89"/>
      <c r="F11263" s="89">
        <f>Table3[[#This Row],[Yield]]/100*(1+F11262)</f>
        <v>0</v>
      </c>
    </row>
    <row r="11264" spans="1:6" x14ac:dyDescent="0.2">
      <c r="A11264" s="88">
        <v>12641</v>
      </c>
      <c r="B11264" s="89">
        <v>89.66</v>
      </c>
      <c r="C11264" s="89">
        <f>LN(Table3[[#This Row],[Value]]/B11263)</f>
        <v>-1.8564069029559541E-2</v>
      </c>
      <c r="D11264" s="89"/>
      <c r="E11264" s="89"/>
      <c r="F11264" s="89">
        <f>Table3[[#This Row],[Yield]]/100*(1+F11263)</f>
        <v>0</v>
      </c>
    </row>
    <row r="11265" spans="1:6" x14ac:dyDescent="0.2">
      <c r="A11265" s="88">
        <v>12642</v>
      </c>
      <c r="B11265" s="89">
        <v>89.79</v>
      </c>
      <c r="C11265" s="89">
        <f>LN(Table3[[#This Row],[Value]]/B11264)</f>
        <v>1.4488718054239756E-3</v>
      </c>
      <c r="D11265" s="89"/>
      <c r="E11265" s="89"/>
      <c r="F11265" s="89">
        <f>Table3[[#This Row],[Yield]]/100*(1+F11264)</f>
        <v>0</v>
      </c>
    </row>
    <row r="11266" spans="1:6" x14ac:dyDescent="0.2">
      <c r="A11266" s="88">
        <v>12644</v>
      </c>
      <c r="B11266" s="89">
        <v>91.8</v>
      </c>
      <c r="C11266" s="89">
        <f>LN(Table3[[#This Row],[Value]]/B11265)</f>
        <v>2.2138687093727415E-2</v>
      </c>
      <c r="D11266" s="89"/>
      <c r="E11266" s="89"/>
      <c r="F11266" s="89">
        <f>Table3[[#This Row],[Yield]]/100*(1+F11265)</f>
        <v>0</v>
      </c>
    </row>
    <row r="11267" spans="1:6" x14ac:dyDescent="0.2">
      <c r="A11267" s="88">
        <v>12645</v>
      </c>
      <c r="B11267" s="89">
        <v>91.12</v>
      </c>
      <c r="C11267" s="89">
        <f>LN(Table3[[#This Row],[Value]]/B11266)</f>
        <v>-7.4349784875179783E-3</v>
      </c>
      <c r="D11267" s="89"/>
      <c r="E11267" s="89"/>
      <c r="F11267" s="89">
        <f>Table3[[#This Row],[Yield]]/100*(1+F11266)</f>
        <v>0</v>
      </c>
    </row>
    <row r="11268" spans="1:6" x14ac:dyDescent="0.2">
      <c r="A11268" s="88">
        <v>12646</v>
      </c>
      <c r="B11268" s="89">
        <v>91</v>
      </c>
      <c r="C11268" s="89">
        <f>LN(Table3[[#This Row],[Value]]/B11267)</f>
        <v>-1.3178126220766758E-3</v>
      </c>
      <c r="D11268" s="89"/>
      <c r="E11268" s="89"/>
      <c r="F11268" s="89">
        <f>Table3[[#This Row],[Yield]]/100*(1+F11267)</f>
        <v>0</v>
      </c>
    </row>
    <row r="11269" spans="1:6" x14ac:dyDescent="0.2">
      <c r="A11269" s="88">
        <v>12647</v>
      </c>
      <c r="B11269" s="89">
        <v>91.69</v>
      </c>
      <c r="C11269" s="89">
        <f>LN(Table3[[#This Row],[Value]]/B11268)</f>
        <v>7.553815544959301E-3</v>
      </c>
      <c r="D11269" s="89"/>
      <c r="E11269" s="89"/>
      <c r="F11269" s="89">
        <f>Table3[[#This Row],[Yield]]/100*(1+F11268)</f>
        <v>0</v>
      </c>
    </row>
    <row r="11270" spans="1:6" x14ac:dyDescent="0.2">
      <c r="A11270" s="88">
        <v>12648</v>
      </c>
      <c r="B11270" s="89">
        <v>91.12</v>
      </c>
      <c r="C11270" s="89">
        <f>LN(Table3[[#This Row],[Value]]/B11269)</f>
        <v>-6.2360029228826072E-3</v>
      </c>
      <c r="D11270" s="89"/>
      <c r="E11270" s="89"/>
      <c r="F11270" s="89">
        <f>Table3[[#This Row],[Yield]]/100*(1+F11269)</f>
        <v>0</v>
      </c>
    </row>
    <row r="11271" spans="1:6" x14ac:dyDescent="0.2">
      <c r="A11271" s="88">
        <v>12649</v>
      </c>
      <c r="B11271" s="89">
        <v>90.86</v>
      </c>
      <c r="C11271" s="89">
        <f>LN(Table3[[#This Row],[Value]]/B11270)</f>
        <v>-2.8574588076694771E-3</v>
      </c>
      <c r="D11271" s="89"/>
      <c r="E11271" s="89"/>
      <c r="F11271" s="89">
        <f>Table3[[#This Row],[Yield]]/100*(1+F11270)</f>
        <v>0</v>
      </c>
    </row>
    <row r="11272" spans="1:6" x14ac:dyDescent="0.2">
      <c r="A11272" s="88">
        <v>12651</v>
      </c>
      <c r="B11272" s="89">
        <v>90.44</v>
      </c>
      <c r="C11272" s="89">
        <f>LN(Table3[[#This Row],[Value]]/B11271)</f>
        <v>-4.633212921488143E-3</v>
      </c>
      <c r="D11272" s="89"/>
      <c r="E11272" s="89"/>
      <c r="F11272" s="89">
        <f>Table3[[#This Row],[Yield]]/100*(1+F11271)</f>
        <v>0</v>
      </c>
    </row>
    <row r="11273" spans="1:6" x14ac:dyDescent="0.2">
      <c r="A11273" s="88">
        <v>12652</v>
      </c>
      <c r="B11273" s="89">
        <v>92.57</v>
      </c>
      <c r="C11273" s="89">
        <f>LN(Table3[[#This Row],[Value]]/B11272)</f>
        <v>2.3278467669350787E-2</v>
      </c>
      <c r="D11273" s="89"/>
      <c r="E11273" s="89"/>
      <c r="F11273" s="89">
        <f>Table3[[#This Row],[Yield]]/100*(1+F11272)</f>
        <v>0</v>
      </c>
    </row>
    <row r="11274" spans="1:6" x14ac:dyDescent="0.2">
      <c r="A11274" s="88">
        <v>12653</v>
      </c>
      <c r="B11274" s="89">
        <v>94.32</v>
      </c>
      <c r="C11274" s="89">
        <f>LN(Table3[[#This Row],[Value]]/B11273)</f>
        <v>1.87281411499956E-2</v>
      </c>
      <c r="D11274" s="89"/>
      <c r="E11274" s="89"/>
      <c r="F11274" s="89">
        <f>Table3[[#This Row],[Yield]]/100*(1+F11273)</f>
        <v>0</v>
      </c>
    </row>
    <row r="11275" spans="1:6" x14ac:dyDescent="0.2">
      <c r="A11275" s="88">
        <v>12654</v>
      </c>
      <c r="B11275" s="89">
        <v>94.05</v>
      </c>
      <c r="C11275" s="89">
        <f>LN(Table3[[#This Row],[Value]]/B11274)</f>
        <v>-2.8667004820760009E-3</v>
      </c>
      <c r="D11275" s="89"/>
      <c r="E11275" s="89"/>
      <c r="F11275" s="89">
        <f>Table3[[#This Row],[Yield]]/100*(1+F11274)</f>
        <v>0</v>
      </c>
    </row>
    <row r="11276" spans="1:6" x14ac:dyDescent="0.2">
      <c r="A11276" s="88">
        <v>12655</v>
      </c>
      <c r="B11276" s="89">
        <v>95.48</v>
      </c>
      <c r="C11276" s="89">
        <f>LN(Table3[[#This Row],[Value]]/B11275)</f>
        <v>1.5090245723590072E-2</v>
      </c>
      <c r="D11276" s="89"/>
      <c r="E11276" s="89"/>
      <c r="F11276" s="89">
        <f>Table3[[#This Row],[Yield]]/100*(1+F11275)</f>
        <v>0</v>
      </c>
    </row>
    <row r="11277" spans="1:6" x14ac:dyDescent="0.2">
      <c r="A11277" s="88">
        <v>12656</v>
      </c>
      <c r="B11277" s="89">
        <v>95.71</v>
      </c>
      <c r="C11277" s="89">
        <f>LN(Table3[[#This Row],[Value]]/B11276)</f>
        <v>2.4059847371856197E-3</v>
      </c>
      <c r="D11277" s="89"/>
      <c r="E11277" s="89"/>
      <c r="F11277" s="89">
        <f>Table3[[#This Row],[Yield]]/100*(1+F11276)</f>
        <v>0</v>
      </c>
    </row>
    <row r="11278" spans="1:6" x14ac:dyDescent="0.2">
      <c r="A11278" s="88">
        <v>12658</v>
      </c>
      <c r="B11278" s="89">
        <v>94.46</v>
      </c>
      <c r="C11278" s="89">
        <f>LN(Table3[[#This Row],[Value]]/B11277)</f>
        <v>-1.3146321739844013E-2</v>
      </c>
      <c r="D11278" s="89"/>
      <c r="E11278" s="89"/>
      <c r="F11278" s="89">
        <f>Table3[[#This Row],[Yield]]/100*(1+F11277)</f>
        <v>0</v>
      </c>
    </row>
    <row r="11279" spans="1:6" x14ac:dyDescent="0.2">
      <c r="A11279" s="88">
        <v>12659</v>
      </c>
      <c r="B11279" s="89">
        <v>94.19</v>
      </c>
      <c r="C11279" s="89">
        <f>LN(Table3[[#This Row],[Value]]/B11278)</f>
        <v>-2.8624456332452313E-3</v>
      </c>
      <c r="D11279" s="89"/>
      <c r="E11279" s="89"/>
      <c r="F11279" s="89">
        <f>Table3[[#This Row],[Yield]]/100*(1+F11278)</f>
        <v>0</v>
      </c>
    </row>
    <row r="11280" spans="1:6" x14ac:dyDescent="0.2">
      <c r="A11280" s="88">
        <v>12660</v>
      </c>
      <c r="B11280" s="89">
        <v>93.69</v>
      </c>
      <c r="C11280" s="89">
        <f>LN(Table3[[#This Row],[Value]]/B11279)</f>
        <v>-5.3225588716289147E-3</v>
      </c>
      <c r="D11280" s="89"/>
      <c r="E11280" s="89"/>
      <c r="F11280" s="89">
        <f>Table3[[#This Row],[Yield]]/100*(1+F11279)</f>
        <v>0</v>
      </c>
    </row>
    <row r="11281" spans="1:6" x14ac:dyDescent="0.2">
      <c r="A11281" s="88">
        <v>12661</v>
      </c>
      <c r="B11281" s="89">
        <v>92.76</v>
      </c>
      <c r="C11281" s="89">
        <f>LN(Table3[[#This Row],[Value]]/B11280)</f>
        <v>-9.9759475757659581E-3</v>
      </c>
      <c r="D11281" s="89"/>
      <c r="E11281" s="89"/>
      <c r="F11281" s="89">
        <f>Table3[[#This Row],[Yield]]/100*(1+F11280)</f>
        <v>0</v>
      </c>
    </row>
    <row r="11282" spans="1:6" x14ac:dyDescent="0.2">
      <c r="A11282" s="88">
        <v>12662</v>
      </c>
      <c r="B11282" s="89">
        <v>92.86</v>
      </c>
      <c r="C11282" s="89">
        <f>LN(Table3[[#This Row],[Value]]/B11281)</f>
        <v>1.0774702044446119E-3</v>
      </c>
      <c r="D11282" s="89"/>
      <c r="E11282" s="89"/>
      <c r="F11282" s="89">
        <f>Table3[[#This Row],[Yield]]/100*(1+F11281)</f>
        <v>0</v>
      </c>
    </row>
    <row r="11283" spans="1:6" x14ac:dyDescent="0.2">
      <c r="A11283" s="88">
        <v>12663</v>
      </c>
      <c r="B11283" s="89">
        <v>92.64</v>
      </c>
      <c r="C11283" s="89">
        <f>LN(Table3[[#This Row],[Value]]/B11282)</f>
        <v>-2.3719687670905477E-3</v>
      </c>
      <c r="D11283" s="89"/>
      <c r="E11283" s="89"/>
      <c r="F11283" s="89">
        <f>Table3[[#This Row],[Yield]]/100*(1+F11282)</f>
        <v>0</v>
      </c>
    </row>
    <row r="11284" spans="1:6" x14ac:dyDescent="0.2">
      <c r="A11284" s="88">
        <v>12666</v>
      </c>
      <c r="B11284" s="89">
        <v>92.3</v>
      </c>
      <c r="C11284" s="89">
        <f>LN(Table3[[#This Row],[Value]]/B11283)</f>
        <v>-3.6768723158787267E-3</v>
      </c>
      <c r="D11284" s="89"/>
      <c r="E11284" s="89"/>
      <c r="F11284" s="89">
        <f>Table3[[#This Row],[Yield]]/100*(1+F11283)</f>
        <v>0</v>
      </c>
    </row>
    <row r="11285" spans="1:6" x14ac:dyDescent="0.2">
      <c r="A11285" s="88">
        <v>12667</v>
      </c>
      <c r="B11285" s="89">
        <v>93.65</v>
      </c>
      <c r="C11285" s="89">
        <f>LN(Table3[[#This Row],[Value]]/B11284)</f>
        <v>1.4520287381291196E-2</v>
      </c>
      <c r="D11285" s="89"/>
      <c r="E11285" s="89"/>
      <c r="F11285" s="89">
        <f>Table3[[#This Row],[Yield]]/100*(1+F11284)</f>
        <v>0</v>
      </c>
    </row>
    <row r="11286" spans="1:6" x14ac:dyDescent="0.2">
      <c r="A11286" s="88">
        <v>12668</v>
      </c>
      <c r="B11286" s="89">
        <v>91.82</v>
      </c>
      <c r="C11286" s="89">
        <f>LN(Table3[[#This Row],[Value]]/B11285)</f>
        <v>-1.9734290069021641E-2</v>
      </c>
      <c r="D11286" s="89"/>
      <c r="E11286" s="89"/>
      <c r="F11286" s="89">
        <f>Table3[[#This Row],[Yield]]/100*(1+F11285)</f>
        <v>0</v>
      </c>
    </row>
    <row r="11287" spans="1:6" x14ac:dyDescent="0.2">
      <c r="A11287" s="88">
        <v>12669</v>
      </c>
      <c r="B11287" s="89">
        <v>90.99</v>
      </c>
      <c r="C11287" s="89">
        <f>LN(Table3[[#This Row],[Value]]/B11286)</f>
        <v>-9.0805284524765415E-3</v>
      </c>
      <c r="D11287" s="89"/>
      <c r="E11287" s="89"/>
      <c r="F11287" s="89">
        <f>Table3[[#This Row],[Yield]]/100*(1+F11286)</f>
        <v>0</v>
      </c>
    </row>
    <row r="11288" spans="1:6" x14ac:dyDescent="0.2">
      <c r="A11288" s="88">
        <v>12670</v>
      </c>
      <c r="B11288" s="89">
        <v>90.83</v>
      </c>
      <c r="C11288" s="89">
        <f>LN(Table3[[#This Row],[Value]]/B11287)</f>
        <v>-1.7599828544772171E-3</v>
      </c>
      <c r="D11288" s="89"/>
      <c r="E11288" s="89"/>
      <c r="F11288" s="89">
        <f>Table3[[#This Row],[Yield]]/100*(1+F11287)</f>
        <v>0</v>
      </c>
    </row>
    <row r="11289" spans="1:6" x14ac:dyDescent="0.2">
      <c r="A11289" s="88">
        <v>12672</v>
      </c>
      <c r="B11289" s="89">
        <v>89.27</v>
      </c>
      <c r="C11289" s="89">
        <f>LN(Table3[[#This Row],[Value]]/B11288)</f>
        <v>-1.7324142322851566E-2</v>
      </c>
      <c r="D11289" s="89"/>
      <c r="E11289" s="89"/>
      <c r="F11289" s="89">
        <f>Table3[[#This Row],[Yield]]/100*(1+F11288)</f>
        <v>0</v>
      </c>
    </row>
    <row r="11290" spans="1:6" x14ac:dyDescent="0.2">
      <c r="A11290" s="88">
        <v>12673</v>
      </c>
      <c r="B11290" s="89">
        <v>89.25</v>
      </c>
      <c r="C11290" s="89">
        <f>LN(Table3[[#This Row],[Value]]/B11289)</f>
        <v>-2.2406453152223996E-4</v>
      </c>
      <c r="D11290" s="89"/>
      <c r="E11290" s="89"/>
      <c r="F11290" s="89">
        <f>Table3[[#This Row],[Yield]]/100*(1+F11289)</f>
        <v>0</v>
      </c>
    </row>
    <row r="11291" spans="1:6" x14ac:dyDescent="0.2">
      <c r="A11291" s="88">
        <v>12674</v>
      </c>
      <c r="B11291" s="89">
        <v>89.62</v>
      </c>
      <c r="C11291" s="89">
        <f>LN(Table3[[#This Row],[Value]]/B11290)</f>
        <v>4.1370886982484509E-3</v>
      </c>
      <c r="D11291" s="89"/>
      <c r="E11291" s="89"/>
      <c r="F11291" s="89">
        <f>Table3[[#This Row],[Yield]]/100*(1+F11290)</f>
        <v>0</v>
      </c>
    </row>
    <row r="11292" spans="1:6" x14ac:dyDescent="0.2">
      <c r="A11292" s="88">
        <v>12675</v>
      </c>
      <c r="B11292" s="89">
        <v>89.44</v>
      </c>
      <c r="C11292" s="89">
        <f>LN(Table3[[#This Row],[Value]]/B11291)</f>
        <v>-2.0104999512079963E-3</v>
      </c>
      <c r="D11292" s="89"/>
      <c r="E11292" s="89"/>
      <c r="F11292" s="89">
        <f>Table3[[#This Row],[Yield]]/100*(1+F11291)</f>
        <v>0</v>
      </c>
    </row>
    <row r="11293" spans="1:6" x14ac:dyDescent="0.2">
      <c r="A11293" s="88">
        <v>12676</v>
      </c>
      <c r="B11293" s="89">
        <v>86.83</v>
      </c>
      <c r="C11293" s="89">
        <f>LN(Table3[[#This Row],[Value]]/B11292)</f>
        <v>-2.9615825334235256E-2</v>
      </c>
      <c r="D11293" s="89"/>
      <c r="E11293" s="89"/>
      <c r="F11293" s="89">
        <f>Table3[[#This Row],[Yield]]/100*(1+F11292)</f>
        <v>0</v>
      </c>
    </row>
    <row r="11294" spans="1:6" x14ac:dyDescent="0.2">
      <c r="A11294" s="88">
        <v>12677</v>
      </c>
      <c r="B11294" s="89">
        <v>87.34</v>
      </c>
      <c r="C11294" s="89">
        <f>LN(Table3[[#This Row],[Value]]/B11293)</f>
        <v>5.8563639848612636E-3</v>
      </c>
      <c r="D11294" s="89"/>
      <c r="E11294" s="89"/>
      <c r="F11294" s="89">
        <f>Table3[[#This Row],[Yield]]/100*(1+F11293)</f>
        <v>0</v>
      </c>
    </row>
    <row r="11295" spans="1:6" x14ac:dyDescent="0.2">
      <c r="A11295" s="88">
        <v>12679</v>
      </c>
      <c r="B11295" s="89">
        <v>86.69</v>
      </c>
      <c r="C11295" s="89">
        <f>LN(Table3[[#This Row],[Value]]/B11294)</f>
        <v>-7.4700111768659034E-3</v>
      </c>
      <c r="D11295" s="89"/>
      <c r="E11295" s="89"/>
      <c r="F11295" s="89">
        <f>Table3[[#This Row],[Yield]]/100*(1+F11294)</f>
        <v>0</v>
      </c>
    </row>
    <row r="11296" spans="1:6" x14ac:dyDescent="0.2">
      <c r="A11296" s="88">
        <v>12680</v>
      </c>
      <c r="B11296" s="89">
        <v>87.37</v>
      </c>
      <c r="C11296" s="89">
        <f>LN(Table3[[#This Row],[Value]]/B11295)</f>
        <v>7.8134374294542269E-3</v>
      </c>
      <c r="D11296" s="89"/>
      <c r="E11296" s="89"/>
      <c r="F11296" s="89">
        <f>Table3[[#This Row],[Yield]]/100*(1+F11295)</f>
        <v>0</v>
      </c>
    </row>
    <row r="11297" spans="1:6" x14ac:dyDescent="0.2">
      <c r="A11297" s="88">
        <v>12681</v>
      </c>
      <c r="B11297" s="89">
        <v>89.34</v>
      </c>
      <c r="C11297" s="89">
        <f>LN(Table3[[#This Row],[Value]]/B11296)</f>
        <v>2.2297341613969263E-2</v>
      </c>
      <c r="D11297" s="89"/>
      <c r="E11297" s="89"/>
      <c r="F11297" s="89">
        <f>Table3[[#This Row],[Yield]]/100*(1+F11296)</f>
        <v>0</v>
      </c>
    </row>
    <row r="11298" spans="1:6" x14ac:dyDescent="0.2">
      <c r="A11298" s="88">
        <v>12682</v>
      </c>
      <c r="B11298" s="89">
        <v>89.35</v>
      </c>
      <c r="C11298" s="89">
        <f>LN(Table3[[#This Row],[Value]]/B11297)</f>
        <v>1.1192568146428296E-4</v>
      </c>
      <c r="D11298" s="89"/>
      <c r="E11298" s="89"/>
      <c r="F11298" s="89">
        <f>Table3[[#This Row],[Yield]]/100*(1+F11297)</f>
        <v>0</v>
      </c>
    </row>
    <row r="11299" spans="1:6" x14ac:dyDescent="0.2">
      <c r="A11299" s="88">
        <v>12683</v>
      </c>
      <c r="B11299" s="89">
        <v>91.1</v>
      </c>
      <c r="C11299" s="89">
        <f>LN(Table3[[#This Row],[Value]]/B11298)</f>
        <v>1.9396562660475659E-2</v>
      </c>
      <c r="D11299" s="89"/>
      <c r="E11299" s="89"/>
      <c r="F11299" s="89">
        <f>Table3[[#This Row],[Yield]]/100*(1+F11298)</f>
        <v>0</v>
      </c>
    </row>
    <row r="11300" spans="1:6" x14ac:dyDescent="0.2">
      <c r="A11300" s="88">
        <v>12684</v>
      </c>
      <c r="B11300" s="89">
        <v>91.08</v>
      </c>
      <c r="C11300" s="89">
        <f>LN(Table3[[#This Row],[Value]]/B11299)</f>
        <v>-2.1956307037376244E-4</v>
      </c>
      <c r="D11300" s="89"/>
      <c r="E11300" s="89"/>
      <c r="F11300" s="89">
        <f>Table3[[#This Row],[Yield]]/100*(1+F11299)</f>
        <v>0</v>
      </c>
    </row>
    <row r="11301" spans="1:6" x14ac:dyDescent="0.2">
      <c r="A11301" s="88">
        <v>12686</v>
      </c>
      <c r="B11301" s="89">
        <v>90.45</v>
      </c>
      <c r="C11301" s="89">
        <f>LN(Table3[[#This Row],[Value]]/B11300)</f>
        <v>-6.9410293542346881E-3</v>
      </c>
      <c r="D11301" s="89"/>
      <c r="E11301" s="89"/>
      <c r="F11301" s="89">
        <f>Table3[[#This Row],[Yield]]/100*(1+F11300)</f>
        <v>0</v>
      </c>
    </row>
    <row r="11302" spans="1:6" x14ac:dyDescent="0.2">
      <c r="A11302" s="88">
        <v>12687</v>
      </c>
      <c r="B11302" s="89">
        <v>92.72</v>
      </c>
      <c r="C11302" s="89">
        <f>LN(Table3[[#This Row],[Value]]/B11301)</f>
        <v>2.4786987190192167E-2</v>
      </c>
      <c r="D11302" s="89"/>
      <c r="E11302" s="89"/>
      <c r="F11302" s="89">
        <f>Table3[[#This Row],[Yield]]/100*(1+F11301)</f>
        <v>0</v>
      </c>
    </row>
    <row r="11303" spans="1:6" x14ac:dyDescent="0.2">
      <c r="A11303" s="88">
        <v>12688</v>
      </c>
      <c r="B11303" s="89">
        <v>92.44</v>
      </c>
      <c r="C11303" s="89">
        <f>LN(Table3[[#This Row],[Value]]/B11302)</f>
        <v>-3.0244136253163591E-3</v>
      </c>
      <c r="D11303" s="89"/>
      <c r="E11303" s="89"/>
      <c r="F11303" s="89">
        <f>Table3[[#This Row],[Yield]]/100*(1+F11302)</f>
        <v>0</v>
      </c>
    </row>
    <row r="11304" spans="1:6" x14ac:dyDescent="0.2">
      <c r="A11304" s="88">
        <v>12689</v>
      </c>
      <c r="B11304" s="89">
        <v>93.4</v>
      </c>
      <c r="C11304" s="89">
        <f>LN(Table3[[#This Row],[Value]]/B11303)</f>
        <v>1.0331559828617115E-2</v>
      </c>
      <c r="D11304" s="89"/>
      <c r="E11304" s="89"/>
      <c r="F11304" s="89">
        <f>Table3[[#This Row],[Yield]]/100*(1+F11303)</f>
        <v>0</v>
      </c>
    </row>
    <row r="11305" spans="1:6" x14ac:dyDescent="0.2">
      <c r="A11305" s="88">
        <v>12690</v>
      </c>
      <c r="B11305" s="89">
        <v>92.49</v>
      </c>
      <c r="C11305" s="89">
        <f>LN(Table3[[#This Row],[Value]]/B11304)</f>
        <v>-9.7908146686283299E-3</v>
      </c>
      <c r="D11305" s="89"/>
      <c r="E11305" s="89"/>
      <c r="F11305" s="89">
        <f>Table3[[#This Row],[Yield]]/100*(1+F11304)</f>
        <v>0</v>
      </c>
    </row>
    <row r="11306" spans="1:6" x14ac:dyDescent="0.2">
      <c r="A11306" s="88">
        <v>12691</v>
      </c>
      <c r="B11306" s="89">
        <v>92.63</v>
      </c>
      <c r="C11306" s="89">
        <f>LN(Table3[[#This Row],[Value]]/B11305)</f>
        <v>1.5125326997674714E-3</v>
      </c>
      <c r="D11306" s="89"/>
      <c r="E11306" s="89"/>
      <c r="F11306" s="89">
        <f>Table3[[#This Row],[Yield]]/100*(1+F11305)</f>
        <v>0</v>
      </c>
    </row>
    <row r="11307" spans="1:6" x14ac:dyDescent="0.2">
      <c r="A11307" s="88">
        <v>12693</v>
      </c>
      <c r="B11307" s="89">
        <v>90.41</v>
      </c>
      <c r="C11307" s="89">
        <f>LN(Table3[[#This Row],[Value]]/B11306)</f>
        <v>-2.4258182516661109E-2</v>
      </c>
      <c r="D11307" s="89"/>
      <c r="E11307" s="89"/>
      <c r="F11307" s="89">
        <f>Table3[[#This Row],[Yield]]/100*(1+F11306)</f>
        <v>0</v>
      </c>
    </row>
    <row r="11308" spans="1:6" x14ac:dyDescent="0.2">
      <c r="A11308" s="88">
        <v>12694</v>
      </c>
      <c r="B11308" s="89">
        <v>90.88</v>
      </c>
      <c r="C11308" s="89">
        <f>LN(Table3[[#This Row],[Value]]/B11307)</f>
        <v>5.1850742235660836E-3</v>
      </c>
      <c r="D11308" s="89"/>
      <c r="E11308" s="89"/>
      <c r="F11308" s="89">
        <f>Table3[[#This Row],[Yield]]/100*(1+F11307)</f>
        <v>0</v>
      </c>
    </row>
    <row r="11309" spans="1:6" x14ac:dyDescent="0.2">
      <c r="A11309" s="88">
        <v>12695</v>
      </c>
      <c r="B11309" s="89">
        <v>91.04</v>
      </c>
      <c r="C11309" s="89">
        <f>LN(Table3[[#This Row],[Value]]/B11308)</f>
        <v>1.7590154051796245E-3</v>
      </c>
      <c r="D11309" s="89"/>
      <c r="E11309" s="89"/>
      <c r="F11309" s="89">
        <f>Table3[[#This Row],[Yield]]/100*(1+F11308)</f>
        <v>0</v>
      </c>
    </row>
    <row r="11310" spans="1:6" x14ac:dyDescent="0.2">
      <c r="A11310" s="88">
        <v>12696</v>
      </c>
      <c r="B11310" s="89">
        <v>91.01</v>
      </c>
      <c r="C11310" s="89">
        <f>LN(Table3[[#This Row],[Value]]/B11309)</f>
        <v>-3.2957978875642642E-4</v>
      </c>
      <c r="D11310" s="89"/>
      <c r="E11310" s="89"/>
      <c r="F11310" s="89">
        <f>Table3[[#This Row],[Yield]]/100*(1+F11309)</f>
        <v>0</v>
      </c>
    </row>
    <row r="11311" spans="1:6" x14ac:dyDescent="0.2">
      <c r="A11311" s="88">
        <v>12697</v>
      </c>
      <c r="B11311" s="89">
        <v>92.96</v>
      </c>
      <c r="C11311" s="89">
        <f>LN(Table3[[#This Row],[Value]]/B11310)</f>
        <v>2.1199902514336559E-2</v>
      </c>
      <c r="D11311" s="89"/>
      <c r="E11311" s="89"/>
      <c r="F11311" s="89">
        <f>Table3[[#This Row],[Yield]]/100*(1+F11310)</f>
        <v>0</v>
      </c>
    </row>
    <row r="11312" spans="1:6" x14ac:dyDescent="0.2">
      <c r="A11312" s="88">
        <v>12698</v>
      </c>
      <c r="B11312" s="89">
        <v>92.85</v>
      </c>
      <c r="C11312" s="89">
        <f>LN(Table3[[#This Row],[Value]]/B11311)</f>
        <v>-1.1840053048863286E-3</v>
      </c>
      <c r="D11312" s="89"/>
      <c r="E11312" s="89"/>
      <c r="F11312" s="89">
        <f>Table3[[#This Row],[Yield]]/100*(1+F11311)</f>
        <v>0</v>
      </c>
    </row>
    <row r="11313" spans="1:6" x14ac:dyDescent="0.2">
      <c r="A11313" s="88">
        <v>12700</v>
      </c>
      <c r="B11313" s="89">
        <v>92.5</v>
      </c>
      <c r="C11313" s="89">
        <f>LN(Table3[[#This Row],[Value]]/B11312)</f>
        <v>-3.7766432803351801E-3</v>
      </c>
      <c r="D11313" s="89"/>
      <c r="E11313" s="89"/>
      <c r="F11313" s="89">
        <f>Table3[[#This Row],[Yield]]/100*(1+F11312)</f>
        <v>0</v>
      </c>
    </row>
    <row r="11314" spans="1:6" x14ac:dyDescent="0.2">
      <c r="A11314" s="88">
        <v>12701</v>
      </c>
      <c r="B11314" s="89">
        <v>91.71</v>
      </c>
      <c r="C11314" s="89">
        <f>LN(Table3[[#This Row],[Value]]/B11313)</f>
        <v>-8.5772199475267954E-3</v>
      </c>
      <c r="D11314" s="89"/>
      <c r="E11314" s="89"/>
      <c r="F11314" s="89">
        <f>Table3[[#This Row],[Yield]]/100*(1+F11313)</f>
        <v>0</v>
      </c>
    </row>
    <row r="11315" spans="1:6" x14ac:dyDescent="0.2">
      <c r="A11315" s="88">
        <v>12702</v>
      </c>
      <c r="B11315" s="89">
        <v>93.75</v>
      </c>
      <c r="C11315" s="89">
        <f>LN(Table3[[#This Row],[Value]]/B11314)</f>
        <v>2.2000240279667429E-2</v>
      </c>
      <c r="D11315" s="89"/>
      <c r="E11315" s="89"/>
      <c r="F11315" s="89">
        <f>Table3[[#This Row],[Yield]]/100*(1+F11314)</f>
        <v>0</v>
      </c>
    </row>
    <row r="11316" spans="1:6" x14ac:dyDescent="0.2">
      <c r="A11316" s="88">
        <v>12703</v>
      </c>
      <c r="B11316" s="89">
        <v>95.5</v>
      </c>
      <c r="C11316" s="89">
        <f>LN(Table3[[#This Row],[Value]]/B11315)</f>
        <v>1.8494582636164311E-2</v>
      </c>
      <c r="D11316" s="89"/>
      <c r="E11316" s="89"/>
      <c r="F11316" s="89">
        <f>Table3[[#This Row],[Yield]]/100*(1+F11315)</f>
        <v>0</v>
      </c>
    </row>
    <row r="11317" spans="1:6" x14ac:dyDescent="0.2">
      <c r="A11317" s="88">
        <v>12705</v>
      </c>
      <c r="B11317" s="89">
        <v>94.9</v>
      </c>
      <c r="C11317" s="89">
        <f>LN(Table3[[#This Row],[Value]]/B11316)</f>
        <v>-6.3025418708022992E-3</v>
      </c>
      <c r="D11317" s="89"/>
      <c r="E11317" s="89"/>
      <c r="F11317" s="89">
        <f>Table3[[#This Row],[Yield]]/100*(1+F11316)</f>
        <v>0</v>
      </c>
    </row>
    <row r="11318" spans="1:6" x14ac:dyDescent="0.2">
      <c r="A11318" s="88">
        <v>12707</v>
      </c>
      <c r="B11318" s="89">
        <v>94.16</v>
      </c>
      <c r="C11318" s="89">
        <f>LN(Table3[[#This Row],[Value]]/B11317)</f>
        <v>-7.8282426638610087E-3</v>
      </c>
      <c r="D11318" s="89"/>
      <c r="E11318" s="89"/>
      <c r="F11318" s="89">
        <f>Table3[[#This Row],[Yield]]/100*(1+F11317)</f>
        <v>0</v>
      </c>
    </row>
    <row r="11319" spans="1:6" x14ac:dyDescent="0.2">
      <c r="A11319" s="88">
        <v>12708</v>
      </c>
      <c r="B11319" s="89">
        <v>95.25</v>
      </c>
      <c r="C11319" s="89">
        <f>LN(Table3[[#This Row],[Value]]/B11318)</f>
        <v>1.1509551054789121E-2</v>
      </c>
      <c r="D11319" s="89"/>
      <c r="E11319" s="89"/>
      <c r="F11319" s="89">
        <f>Table3[[#This Row],[Yield]]/100*(1+F11318)</f>
        <v>0</v>
      </c>
    </row>
    <row r="11320" spans="1:6" x14ac:dyDescent="0.2">
      <c r="A11320" s="88">
        <v>12709</v>
      </c>
      <c r="B11320" s="89">
        <v>95.29</v>
      </c>
      <c r="C11320" s="89">
        <f>LN(Table3[[#This Row],[Value]]/B11319)</f>
        <v>4.1985935328665895E-4</v>
      </c>
      <c r="D11320" s="89"/>
      <c r="E11320" s="89"/>
      <c r="F11320" s="89">
        <f>Table3[[#This Row],[Yield]]/100*(1+F11319)</f>
        <v>0</v>
      </c>
    </row>
    <row r="11321" spans="1:6" x14ac:dyDescent="0.2">
      <c r="A11321" s="88">
        <v>12710</v>
      </c>
      <c r="B11321" s="89">
        <v>95.34</v>
      </c>
      <c r="C11321" s="89">
        <f>LN(Table3[[#This Row],[Value]]/B11320)</f>
        <v>5.2457641658264719E-4</v>
      </c>
      <c r="D11321" s="89"/>
      <c r="E11321" s="89"/>
      <c r="F11321" s="89">
        <f>Table3[[#This Row],[Yield]]/100*(1+F11320)</f>
        <v>0</v>
      </c>
    </row>
    <row r="11322" spans="1:6" x14ac:dyDescent="0.2">
      <c r="A11322" s="88">
        <v>12711</v>
      </c>
      <c r="B11322" s="89">
        <v>94.9</v>
      </c>
      <c r="C11322" s="89">
        <f>LN(Table3[[#This Row],[Value]]/B11321)</f>
        <v>-4.6257441607974363E-3</v>
      </c>
      <c r="D11322" s="89"/>
      <c r="E11322" s="89"/>
      <c r="F11322" s="89">
        <f>Table3[[#This Row],[Yield]]/100*(1+F11321)</f>
        <v>0</v>
      </c>
    </row>
    <row r="11323" spans="1:6" x14ac:dyDescent="0.2">
      <c r="A11323" s="88">
        <v>12712</v>
      </c>
      <c r="B11323" s="89">
        <v>95.02</v>
      </c>
      <c r="C11323" s="89">
        <f>LN(Table3[[#This Row],[Value]]/B11322)</f>
        <v>1.2636901428928922E-3</v>
      </c>
      <c r="D11323" s="89"/>
      <c r="E11323" s="89"/>
      <c r="F11323" s="89">
        <f>Table3[[#This Row],[Yield]]/100*(1+F11322)</f>
        <v>0</v>
      </c>
    </row>
    <row r="11324" spans="1:6" x14ac:dyDescent="0.2">
      <c r="A11324" s="88">
        <v>12714</v>
      </c>
      <c r="B11324" s="89">
        <v>94.78</v>
      </c>
      <c r="C11324" s="89">
        <f>LN(Table3[[#This Row],[Value]]/B11323)</f>
        <v>-2.5289792193330216E-3</v>
      </c>
      <c r="D11324" s="89"/>
      <c r="E11324" s="89"/>
      <c r="F11324" s="89">
        <f>Table3[[#This Row],[Yield]]/100*(1+F11323)</f>
        <v>0</v>
      </c>
    </row>
    <row r="11325" spans="1:6" x14ac:dyDescent="0.2">
      <c r="A11325" s="88">
        <v>12715</v>
      </c>
      <c r="B11325" s="89">
        <v>94.65</v>
      </c>
      <c r="C11325" s="89">
        <f>LN(Table3[[#This Row],[Value]]/B11324)</f>
        <v>-1.3725388841103535E-3</v>
      </c>
      <c r="D11325" s="89"/>
      <c r="E11325" s="89"/>
      <c r="F11325" s="89">
        <f>Table3[[#This Row],[Yield]]/100*(1+F11324)</f>
        <v>0</v>
      </c>
    </row>
    <row r="11326" spans="1:6" x14ac:dyDescent="0.2">
      <c r="A11326" s="88">
        <v>12716</v>
      </c>
      <c r="B11326" s="89">
        <v>95.6</v>
      </c>
      <c r="C11326" s="89">
        <f>LN(Table3[[#This Row],[Value]]/B11325)</f>
        <v>9.9869424020235381E-3</v>
      </c>
      <c r="D11326" s="89"/>
      <c r="E11326" s="89"/>
      <c r="F11326" s="89">
        <f>Table3[[#This Row],[Yield]]/100*(1+F11325)</f>
        <v>0</v>
      </c>
    </row>
    <row r="11327" spans="1:6" x14ac:dyDescent="0.2">
      <c r="A11327" s="88">
        <v>12717</v>
      </c>
      <c r="B11327" s="89">
        <v>94.19</v>
      </c>
      <c r="C11327" s="89">
        <f>LN(Table3[[#This Row],[Value]]/B11326)</f>
        <v>-1.485880122262984E-2</v>
      </c>
      <c r="D11327" s="89"/>
      <c r="E11327" s="89"/>
      <c r="F11327" s="89">
        <f>Table3[[#This Row],[Yield]]/100*(1+F11326)</f>
        <v>0</v>
      </c>
    </row>
    <row r="11328" spans="1:6" x14ac:dyDescent="0.2">
      <c r="A11328" s="88">
        <v>12718</v>
      </c>
      <c r="B11328" s="89">
        <v>93.01</v>
      </c>
      <c r="C11328" s="89">
        <f>LN(Table3[[#This Row],[Value]]/B11327)</f>
        <v>-1.2607004580350131E-2</v>
      </c>
      <c r="D11328" s="89"/>
      <c r="E11328" s="89"/>
      <c r="F11328" s="89">
        <f>Table3[[#This Row],[Yield]]/100*(1+F11327)</f>
        <v>0</v>
      </c>
    </row>
    <row r="11329" spans="1:6" x14ac:dyDescent="0.2">
      <c r="A11329" s="88">
        <v>12719</v>
      </c>
      <c r="B11329" s="89">
        <v>92.86</v>
      </c>
      <c r="C11329" s="89">
        <f>LN(Table3[[#This Row],[Value]]/B11328)</f>
        <v>-1.6140316625999681E-3</v>
      </c>
      <c r="D11329" s="89"/>
      <c r="E11329" s="89"/>
      <c r="F11329" s="89">
        <f>Table3[[#This Row],[Yield]]/100*(1+F11328)</f>
        <v>0</v>
      </c>
    </row>
    <row r="11330" spans="1:6" x14ac:dyDescent="0.2">
      <c r="A11330" s="88">
        <v>12721</v>
      </c>
      <c r="B11330" s="89">
        <v>92.53</v>
      </c>
      <c r="C11330" s="89">
        <f>LN(Table3[[#This Row],[Value]]/B11329)</f>
        <v>-3.5600663308367831E-3</v>
      </c>
      <c r="D11330" s="89"/>
      <c r="E11330" s="89"/>
      <c r="F11330" s="89">
        <f>Table3[[#This Row],[Yield]]/100*(1+F11329)</f>
        <v>0</v>
      </c>
    </row>
    <row r="11331" spans="1:6" x14ac:dyDescent="0.2">
      <c r="A11331" s="88">
        <v>12722</v>
      </c>
      <c r="B11331" s="89">
        <v>93.05</v>
      </c>
      <c r="C11331" s="89">
        <f>LN(Table3[[#This Row],[Value]]/B11330)</f>
        <v>5.6040668273207549E-3</v>
      </c>
      <c r="D11331" s="89"/>
      <c r="E11331" s="89"/>
      <c r="F11331" s="89">
        <f>Table3[[#This Row],[Yield]]/100*(1+F11330)</f>
        <v>0</v>
      </c>
    </row>
    <row r="11332" spans="1:6" x14ac:dyDescent="0.2">
      <c r="A11332" s="88">
        <v>12723</v>
      </c>
      <c r="B11332" s="89">
        <v>93.36</v>
      </c>
      <c r="C11332" s="89">
        <f>LN(Table3[[#This Row],[Value]]/B11331)</f>
        <v>3.3260048900409008E-3</v>
      </c>
      <c r="D11332" s="89"/>
      <c r="E11332" s="89"/>
      <c r="F11332" s="89">
        <f>Table3[[#This Row],[Yield]]/100*(1+F11331)</f>
        <v>0</v>
      </c>
    </row>
    <row r="11333" spans="1:6" x14ac:dyDescent="0.2">
      <c r="A11333" s="88">
        <v>12724</v>
      </c>
      <c r="B11333" s="89">
        <v>93.46</v>
      </c>
      <c r="C11333" s="89">
        <f>LN(Table3[[#This Row],[Value]]/B11332)</f>
        <v>1.0705492939795688E-3</v>
      </c>
      <c r="D11333" s="89"/>
      <c r="E11333" s="89"/>
      <c r="F11333" s="89">
        <f>Table3[[#This Row],[Yield]]/100*(1+F11332)</f>
        <v>0</v>
      </c>
    </row>
    <row r="11334" spans="1:6" x14ac:dyDescent="0.2">
      <c r="A11334" s="88">
        <v>12725</v>
      </c>
      <c r="B11334" s="89">
        <v>94.42</v>
      </c>
      <c r="C11334" s="89">
        <f>LN(Table3[[#This Row],[Value]]/B11333)</f>
        <v>1.0219377845860711E-2</v>
      </c>
      <c r="D11334" s="89"/>
      <c r="E11334" s="89"/>
      <c r="F11334" s="89">
        <f>Table3[[#This Row],[Yield]]/100*(1+F11333)</f>
        <v>0</v>
      </c>
    </row>
    <row r="11335" spans="1:6" x14ac:dyDescent="0.2">
      <c r="A11335" s="88">
        <v>12726</v>
      </c>
      <c r="B11335" s="89">
        <v>94.95</v>
      </c>
      <c r="C11335" s="89">
        <f>LN(Table3[[#This Row],[Value]]/B11334)</f>
        <v>5.5975221401543141E-3</v>
      </c>
      <c r="D11335" s="89"/>
      <c r="E11335" s="89"/>
      <c r="F11335" s="89">
        <f>Table3[[#This Row],[Yield]]/100*(1+F11334)</f>
        <v>0</v>
      </c>
    </row>
    <row r="11336" spans="1:6" x14ac:dyDescent="0.2">
      <c r="A11336" s="88">
        <v>12728</v>
      </c>
      <c r="B11336" s="89">
        <v>96.06</v>
      </c>
      <c r="C11336" s="89">
        <f>LN(Table3[[#This Row],[Value]]/B11335)</f>
        <v>1.1622558978383516E-2</v>
      </c>
      <c r="D11336" s="89"/>
      <c r="E11336" s="89"/>
      <c r="F11336" s="89">
        <f>Table3[[#This Row],[Yield]]/100*(1+F11335)</f>
        <v>0</v>
      </c>
    </row>
    <row r="11337" spans="1:6" x14ac:dyDescent="0.2">
      <c r="A11337" s="88">
        <v>12730</v>
      </c>
      <c r="B11337" s="89">
        <v>97.55</v>
      </c>
      <c r="C11337" s="89">
        <f>LN(Table3[[#This Row],[Value]]/B11336)</f>
        <v>1.5392070832441821E-2</v>
      </c>
      <c r="D11337" s="89"/>
      <c r="E11337" s="89"/>
      <c r="F11337" s="89">
        <f>Table3[[#This Row],[Yield]]/100*(1+F11336)</f>
        <v>0</v>
      </c>
    </row>
    <row r="11338" spans="1:6" x14ac:dyDescent="0.2">
      <c r="A11338" s="88">
        <v>12731</v>
      </c>
      <c r="B11338" s="89">
        <v>97.26</v>
      </c>
      <c r="C11338" s="89">
        <f>LN(Table3[[#This Row],[Value]]/B11337)</f>
        <v>-2.9772620934804071E-3</v>
      </c>
      <c r="D11338" s="89"/>
      <c r="E11338" s="89"/>
      <c r="F11338" s="89">
        <f>Table3[[#This Row],[Yield]]/100*(1+F11337)</f>
        <v>0</v>
      </c>
    </row>
    <row r="11339" spans="1:6" x14ac:dyDescent="0.2">
      <c r="A11339" s="88">
        <v>12732</v>
      </c>
      <c r="B11339" s="89">
        <v>99.02</v>
      </c>
      <c r="C11339" s="89">
        <f>LN(Table3[[#This Row],[Value]]/B11338)</f>
        <v>1.793404495763707E-2</v>
      </c>
      <c r="D11339" s="89"/>
      <c r="E11339" s="89"/>
      <c r="F11339" s="89">
        <f>Table3[[#This Row],[Yield]]/100*(1+F11338)</f>
        <v>0</v>
      </c>
    </row>
    <row r="11340" spans="1:6" x14ac:dyDescent="0.2">
      <c r="A11340" s="88">
        <v>12733</v>
      </c>
      <c r="B11340" s="89">
        <v>99.21</v>
      </c>
      <c r="C11340" s="89">
        <f>LN(Table3[[#This Row],[Value]]/B11339)</f>
        <v>1.9169657285339882E-3</v>
      </c>
      <c r="D11340" s="89"/>
      <c r="E11340" s="89"/>
      <c r="F11340" s="89">
        <f>Table3[[#This Row],[Yield]]/100*(1+F11339)</f>
        <v>0</v>
      </c>
    </row>
    <row r="11341" spans="1:6" x14ac:dyDescent="0.2">
      <c r="A11341" s="88">
        <v>12736</v>
      </c>
      <c r="B11341" s="89">
        <v>99.19</v>
      </c>
      <c r="C11341" s="89">
        <f>LN(Table3[[#This Row],[Value]]/B11340)</f>
        <v>-2.0161290390868981E-4</v>
      </c>
      <c r="D11341" s="89"/>
      <c r="E11341" s="89"/>
      <c r="F11341" s="89">
        <f>Table3[[#This Row],[Yield]]/100*(1+F11340)</f>
        <v>0</v>
      </c>
    </row>
    <row r="11342" spans="1:6" x14ac:dyDescent="0.2">
      <c r="A11342" s="88">
        <v>12737</v>
      </c>
      <c r="B11342" s="89">
        <v>99.42</v>
      </c>
      <c r="C11342" s="89">
        <f>LN(Table3[[#This Row],[Value]]/B11341)</f>
        <v>2.3160979086241794E-3</v>
      </c>
      <c r="D11342" s="89"/>
      <c r="E11342" s="89"/>
      <c r="F11342" s="89">
        <f>Table3[[#This Row],[Yield]]/100*(1+F11341)</f>
        <v>0</v>
      </c>
    </row>
    <row r="11343" spans="1:6" x14ac:dyDescent="0.2">
      <c r="A11343" s="88">
        <v>12738</v>
      </c>
      <c r="B11343" s="89">
        <v>99.72</v>
      </c>
      <c r="C11343" s="89">
        <f>LN(Table3[[#This Row],[Value]]/B11342)</f>
        <v>3.0129579888306317E-3</v>
      </c>
      <c r="D11343" s="89"/>
      <c r="E11343" s="89"/>
      <c r="F11343" s="89">
        <f>Table3[[#This Row],[Yield]]/100*(1+F11342)</f>
        <v>0</v>
      </c>
    </row>
    <row r="11344" spans="1:6" x14ac:dyDescent="0.2">
      <c r="A11344" s="88">
        <v>12739</v>
      </c>
      <c r="B11344" s="89">
        <v>99.39</v>
      </c>
      <c r="C11344" s="89">
        <f>LN(Table3[[#This Row],[Value]]/B11343)</f>
        <v>-3.3147536754429214E-3</v>
      </c>
      <c r="D11344" s="89"/>
      <c r="E11344" s="89"/>
      <c r="F11344" s="89">
        <f>Table3[[#This Row],[Yield]]/100*(1+F11343)</f>
        <v>0</v>
      </c>
    </row>
    <row r="11345" spans="1:6" x14ac:dyDescent="0.2">
      <c r="A11345" s="88">
        <v>12740</v>
      </c>
      <c r="B11345" s="89">
        <v>99.45</v>
      </c>
      <c r="C11345" s="89">
        <f>LN(Table3[[#This Row],[Value]]/B11344)</f>
        <v>6.0350032006701768E-4</v>
      </c>
      <c r="D11345" s="89"/>
      <c r="E11345" s="89"/>
      <c r="F11345" s="89">
        <f>Table3[[#This Row],[Yield]]/100*(1+F11344)</f>
        <v>0</v>
      </c>
    </row>
    <row r="11346" spans="1:6" x14ac:dyDescent="0.2">
      <c r="A11346" s="88">
        <v>12742</v>
      </c>
      <c r="B11346" s="89">
        <v>99.89</v>
      </c>
      <c r="C11346" s="89">
        <f>LN(Table3[[#This Row],[Value]]/B11345)</f>
        <v>4.4145752440771331E-3</v>
      </c>
      <c r="D11346" s="89"/>
      <c r="E11346" s="89"/>
      <c r="F11346" s="89">
        <f>Table3[[#This Row],[Yield]]/100*(1+F11345)</f>
        <v>0</v>
      </c>
    </row>
    <row r="11347" spans="1:6" x14ac:dyDescent="0.2">
      <c r="A11347" s="88">
        <v>12743</v>
      </c>
      <c r="B11347" s="89">
        <v>99.9</v>
      </c>
      <c r="C11347" s="89">
        <f>LN(Table3[[#This Row],[Value]]/B11346)</f>
        <v>1.0010511044954617E-4</v>
      </c>
      <c r="D11347" s="89"/>
      <c r="E11347" s="89"/>
      <c r="F11347" s="89">
        <f>Table3[[#This Row],[Yield]]/100*(1+F11346)</f>
        <v>0</v>
      </c>
    </row>
    <row r="11348" spans="1:6" x14ac:dyDescent="0.2">
      <c r="A11348" s="88">
        <v>12744</v>
      </c>
      <c r="B11348" s="89">
        <v>99.47</v>
      </c>
      <c r="C11348" s="89">
        <f>LN(Table3[[#This Row],[Value]]/B11347)</f>
        <v>-4.313594490185352E-3</v>
      </c>
      <c r="D11348" s="89"/>
      <c r="E11348" s="89"/>
      <c r="F11348" s="89">
        <f>Table3[[#This Row],[Yield]]/100*(1+F11347)</f>
        <v>0</v>
      </c>
    </row>
    <row r="11349" spans="1:6" x14ac:dyDescent="0.2">
      <c r="A11349" s="88">
        <v>12745</v>
      </c>
      <c r="B11349" s="89">
        <v>99.93</v>
      </c>
      <c r="C11349" s="89">
        <f>LN(Table3[[#This Row],[Value]]/B11348)</f>
        <v>4.6138497093755493E-3</v>
      </c>
      <c r="D11349" s="89"/>
      <c r="E11349" s="89"/>
      <c r="F11349" s="89">
        <f>Table3[[#This Row],[Yield]]/100*(1+F11348)</f>
        <v>0</v>
      </c>
    </row>
    <row r="11350" spans="1:6" x14ac:dyDescent="0.2">
      <c r="A11350" s="88">
        <v>12746</v>
      </c>
      <c r="B11350" s="89">
        <v>101.62</v>
      </c>
      <c r="C11350" s="89">
        <f>LN(Table3[[#This Row],[Value]]/B11349)</f>
        <v>1.677042529188786E-2</v>
      </c>
      <c r="D11350" s="89"/>
      <c r="E11350" s="89"/>
      <c r="F11350" s="89">
        <f>Table3[[#This Row],[Yield]]/100*(1+F11349)</f>
        <v>0</v>
      </c>
    </row>
    <row r="11351" spans="1:6" x14ac:dyDescent="0.2">
      <c r="A11351" s="88">
        <v>12747</v>
      </c>
      <c r="B11351" s="89">
        <v>102.4</v>
      </c>
      <c r="C11351" s="89">
        <f>LN(Table3[[#This Row],[Value]]/B11350)</f>
        <v>7.646346439821575E-3</v>
      </c>
      <c r="D11351" s="89"/>
      <c r="E11351" s="89"/>
      <c r="F11351" s="89">
        <f>Table3[[#This Row],[Yield]]/100*(1+F11350)</f>
        <v>0</v>
      </c>
    </row>
    <row r="11352" spans="1:6" x14ac:dyDescent="0.2">
      <c r="A11352" s="88">
        <v>12749</v>
      </c>
      <c r="B11352" s="89">
        <v>103.08</v>
      </c>
      <c r="C11352" s="89">
        <f>LN(Table3[[#This Row],[Value]]/B11351)</f>
        <v>6.6186731787568594E-3</v>
      </c>
      <c r="D11352" s="89"/>
      <c r="E11352" s="89"/>
      <c r="F11352" s="89">
        <f>Table3[[#This Row],[Yield]]/100*(1+F11351)</f>
        <v>0</v>
      </c>
    </row>
    <row r="11353" spans="1:6" x14ac:dyDescent="0.2">
      <c r="A11353" s="88">
        <v>12750</v>
      </c>
      <c r="B11353" s="89">
        <v>102.38</v>
      </c>
      <c r="C11353" s="89">
        <f>LN(Table3[[#This Row],[Value]]/B11352)</f>
        <v>-6.814004754727182E-3</v>
      </c>
      <c r="D11353" s="89"/>
      <c r="E11353" s="89"/>
      <c r="F11353" s="89">
        <f>Table3[[#This Row],[Yield]]/100*(1+F11352)</f>
        <v>0</v>
      </c>
    </row>
    <row r="11354" spans="1:6" x14ac:dyDescent="0.2">
      <c r="A11354" s="88">
        <v>12751</v>
      </c>
      <c r="B11354" s="89">
        <v>102.75</v>
      </c>
      <c r="C11354" s="89">
        <f>LN(Table3[[#This Row],[Value]]/B11353)</f>
        <v>3.607472346906775E-3</v>
      </c>
      <c r="D11354" s="89"/>
      <c r="E11354" s="89"/>
      <c r="F11354" s="89">
        <f>Table3[[#This Row],[Yield]]/100*(1+F11353)</f>
        <v>0</v>
      </c>
    </row>
    <row r="11355" spans="1:6" x14ac:dyDescent="0.2">
      <c r="A11355" s="88">
        <v>12753</v>
      </c>
      <c r="B11355" s="89">
        <v>102.94</v>
      </c>
      <c r="C11355" s="89">
        <f>LN(Table3[[#This Row],[Value]]/B11354)</f>
        <v>1.8474408482644809E-3</v>
      </c>
      <c r="D11355" s="89"/>
      <c r="E11355" s="89"/>
      <c r="F11355" s="89">
        <f>Table3[[#This Row],[Yield]]/100*(1+F11354)</f>
        <v>0</v>
      </c>
    </row>
    <row r="11356" spans="1:6" x14ac:dyDescent="0.2">
      <c r="A11356" s="88">
        <v>12754</v>
      </c>
      <c r="B11356" s="89">
        <v>102.93</v>
      </c>
      <c r="C11356" s="89">
        <f>LN(Table3[[#This Row],[Value]]/B11355)</f>
        <v>-9.7148686140292409E-5</v>
      </c>
      <c r="D11356" s="89"/>
      <c r="E11356" s="89"/>
      <c r="F11356" s="89">
        <f>Table3[[#This Row],[Yield]]/100*(1+F11355)</f>
        <v>0</v>
      </c>
    </row>
    <row r="11357" spans="1:6" x14ac:dyDescent="0.2">
      <c r="A11357" s="88">
        <v>12756</v>
      </c>
      <c r="B11357" s="89">
        <v>101.92</v>
      </c>
      <c r="C11357" s="89">
        <f>LN(Table3[[#This Row],[Value]]/B11356)</f>
        <v>-9.8609537146148191E-3</v>
      </c>
      <c r="D11357" s="89"/>
      <c r="E11357" s="89"/>
      <c r="F11357" s="89">
        <f>Table3[[#This Row],[Yield]]/100*(1+F11356)</f>
        <v>0</v>
      </c>
    </row>
    <row r="11358" spans="1:6" x14ac:dyDescent="0.2">
      <c r="A11358" s="88">
        <v>12757</v>
      </c>
      <c r="B11358" s="89">
        <v>102.57</v>
      </c>
      <c r="C11358" s="89">
        <f>LN(Table3[[#This Row],[Value]]/B11357)</f>
        <v>6.3573004954662771E-3</v>
      </c>
      <c r="D11358" s="89"/>
      <c r="E11358" s="89"/>
      <c r="F11358" s="89">
        <f>Table3[[#This Row],[Yield]]/100*(1+F11357)</f>
        <v>0</v>
      </c>
    </row>
    <row r="11359" spans="1:6" x14ac:dyDescent="0.2">
      <c r="A11359" s="88">
        <v>12758</v>
      </c>
      <c r="B11359" s="89">
        <v>103.42</v>
      </c>
      <c r="C11359" s="89">
        <f>LN(Table3[[#This Row],[Value]]/B11358)</f>
        <v>8.2528746487557977E-3</v>
      </c>
      <c r="D11359" s="89"/>
      <c r="E11359" s="89"/>
      <c r="F11359" s="89">
        <f>Table3[[#This Row],[Yield]]/100*(1+F11358)</f>
        <v>0</v>
      </c>
    </row>
    <row r="11360" spans="1:6" x14ac:dyDescent="0.2">
      <c r="A11360" s="88">
        <v>12759</v>
      </c>
      <c r="B11360" s="89">
        <v>103.47</v>
      </c>
      <c r="C11360" s="89">
        <f>LN(Table3[[#This Row],[Value]]/B11359)</f>
        <v>4.8334864878389405E-4</v>
      </c>
      <c r="D11360" s="89"/>
      <c r="E11360" s="89"/>
      <c r="F11360" s="89">
        <f>Table3[[#This Row],[Yield]]/100*(1+F11359)</f>
        <v>0</v>
      </c>
    </row>
    <row r="11361" spans="1:6" x14ac:dyDescent="0.2">
      <c r="A11361" s="88">
        <v>12760</v>
      </c>
      <c r="B11361" s="89">
        <v>103.16</v>
      </c>
      <c r="C11361" s="89">
        <f>LN(Table3[[#This Row],[Value]]/B11360)</f>
        <v>-3.0005346037152406E-3</v>
      </c>
      <c r="D11361" s="89"/>
      <c r="E11361" s="89"/>
      <c r="F11361" s="89">
        <f>Table3[[#This Row],[Yield]]/100*(1+F11360)</f>
        <v>0</v>
      </c>
    </row>
    <row r="11362" spans="1:6" x14ac:dyDescent="0.2">
      <c r="A11362" s="88">
        <v>12761</v>
      </c>
      <c r="B11362" s="89">
        <v>102.83</v>
      </c>
      <c r="C11362" s="89">
        <f>LN(Table3[[#This Row],[Value]]/B11361)</f>
        <v>-3.2040417720447445E-3</v>
      </c>
      <c r="D11362" s="89"/>
      <c r="E11362" s="89"/>
      <c r="F11362" s="89">
        <f>Table3[[#This Row],[Yield]]/100*(1+F11361)</f>
        <v>0</v>
      </c>
    </row>
    <row r="11363" spans="1:6" x14ac:dyDescent="0.2">
      <c r="A11363" s="88">
        <v>12763</v>
      </c>
      <c r="B11363" s="89">
        <v>102.76</v>
      </c>
      <c r="C11363" s="89">
        <f>LN(Table3[[#This Row],[Value]]/B11362)</f>
        <v>-6.8096699941634685E-4</v>
      </c>
      <c r="D11363" s="89"/>
      <c r="E11363" s="89"/>
      <c r="F11363" s="89">
        <f>Table3[[#This Row],[Yield]]/100*(1+F11362)</f>
        <v>0</v>
      </c>
    </row>
    <row r="11364" spans="1:6" x14ac:dyDescent="0.2">
      <c r="A11364" s="88">
        <v>12764</v>
      </c>
      <c r="B11364" s="89">
        <v>100.81</v>
      </c>
      <c r="C11364" s="89">
        <f>LN(Table3[[#This Row],[Value]]/B11363)</f>
        <v>-1.9158615175832717E-2</v>
      </c>
      <c r="D11364" s="89"/>
      <c r="E11364" s="89"/>
      <c r="F11364" s="89">
        <f>Table3[[#This Row],[Yield]]/100*(1+F11363)</f>
        <v>0</v>
      </c>
    </row>
    <row r="11365" spans="1:6" x14ac:dyDescent="0.2">
      <c r="A11365" s="88">
        <v>12765</v>
      </c>
      <c r="B11365" s="89">
        <v>100.97</v>
      </c>
      <c r="C11365" s="89">
        <f>LN(Table3[[#This Row],[Value]]/B11364)</f>
        <v>1.5858859503795585E-3</v>
      </c>
      <c r="D11365" s="89"/>
      <c r="E11365" s="89"/>
      <c r="F11365" s="89">
        <f>Table3[[#This Row],[Yield]]/100*(1+F11364)</f>
        <v>0</v>
      </c>
    </row>
    <row r="11366" spans="1:6" x14ac:dyDescent="0.2">
      <c r="A11366" s="88">
        <v>12766</v>
      </c>
      <c r="B11366" s="89">
        <v>100.68</v>
      </c>
      <c r="C11366" s="89">
        <f>LN(Table3[[#This Row],[Value]]/B11365)</f>
        <v>-2.8762727491144827E-3</v>
      </c>
      <c r="D11366" s="89"/>
      <c r="E11366" s="89"/>
      <c r="F11366" s="89">
        <f>Table3[[#This Row],[Yield]]/100*(1+F11365)</f>
        <v>0</v>
      </c>
    </row>
    <row r="11367" spans="1:6" x14ac:dyDescent="0.2">
      <c r="A11367" s="88">
        <v>12767</v>
      </c>
      <c r="B11367" s="89">
        <v>100.69</v>
      </c>
      <c r="C11367" s="89">
        <f>LN(Table3[[#This Row],[Value]]/B11366)</f>
        <v>9.9319660408414887E-5</v>
      </c>
      <c r="D11367" s="89"/>
      <c r="E11367" s="89"/>
      <c r="F11367" s="89">
        <f>Table3[[#This Row],[Yield]]/100*(1+F11366)</f>
        <v>0</v>
      </c>
    </row>
    <row r="11368" spans="1:6" x14ac:dyDescent="0.2">
      <c r="A11368" s="88">
        <v>12768</v>
      </c>
      <c r="B11368" s="89">
        <v>100.84</v>
      </c>
      <c r="C11368" s="89">
        <f>LN(Table3[[#This Row],[Value]]/B11367)</f>
        <v>1.4886123921955625E-3</v>
      </c>
      <c r="D11368" s="89"/>
      <c r="E11368" s="89"/>
      <c r="F11368" s="89">
        <f>Table3[[#This Row],[Yield]]/100*(1+F11367)</f>
        <v>0</v>
      </c>
    </row>
    <row r="11369" spans="1:6" x14ac:dyDescent="0.2">
      <c r="A11369" s="88">
        <v>12770</v>
      </c>
      <c r="B11369" s="89">
        <v>100.92</v>
      </c>
      <c r="C11369" s="89">
        <f>LN(Table3[[#This Row],[Value]]/B11368)</f>
        <v>7.9302145313785285E-4</v>
      </c>
      <c r="D11369" s="89"/>
      <c r="E11369" s="89"/>
      <c r="F11369" s="89">
        <f>Table3[[#This Row],[Yield]]/100*(1+F11368)</f>
        <v>0</v>
      </c>
    </row>
    <row r="11370" spans="1:6" x14ac:dyDescent="0.2">
      <c r="A11370" s="88">
        <v>12771</v>
      </c>
      <c r="B11370" s="89">
        <v>101</v>
      </c>
      <c r="C11370" s="89">
        <f>LN(Table3[[#This Row],[Value]]/B11369)</f>
        <v>7.923930684024075E-4</v>
      </c>
      <c r="D11370" s="89"/>
      <c r="E11370" s="89"/>
      <c r="F11370" s="89">
        <f>Table3[[#This Row],[Yield]]/100*(1+F11369)</f>
        <v>0</v>
      </c>
    </row>
    <row r="11371" spans="1:6" x14ac:dyDescent="0.2">
      <c r="A11371" s="88">
        <v>12772</v>
      </c>
      <c r="B11371" s="89">
        <v>99.78</v>
      </c>
      <c r="C11371" s="89">
        <f>LN(Table3[[#This Row],[Value]]/B11370)</f>
        <v>-1.2152754408368154E-2</v>
      </c>
      <c r="D11371" s="89"/>
      <c r="E11371" s="89"/>
      <c r="F11371" s="89">
        <f>Table3[[#This Row],[Yield]]/100*(1+F11370)</f>
        <v>0</v>
      </c>
    </row>
    <row r="11372" spans="1:6" x14ac:dyDescent="0.2">
      <c r="A11372" s="88">
        <v>12773</v>
      </c>
      <c r="B11372" s="89">
        <v>99.59</v>
      </c>
      <c r="C11372" s="89">
        <f>LN(Table3[[#This Row],[Value]]/B11371)</f>
        <v>-1.9060044893431079E-3</v>
      </c>
      <c r="D11372" s="89"/>
      <c r="E11372" s="89"/>
      <c r="F11372" s="89">
        <f>Table3[[#This Row],[Yield]]/100*(1+F11371)</f>
        <v>0</v>
      </c>
    </row>
    <row r="11373" spans="1:6" x14ac:dyDescent="0.2">
      <c r="A11373" s="88">
        <v>12774</v>
      </c>
      <c r="B11373" s="89">
        <v>99.9</v>
      </c>
      <c r="C11373" s="89">
        <f>LN(Table3[[#This Row],[Value]]/B11372)</f>
        <v>3.1079277109596743E-3</v>
      </c>
      <c r="D11373" s="89"/>
      <c r="E11373" s="89"/>
      <c r="F11373" s="89">
        <f>Table3[[#This Row],[Yield]]/100*(1+F11372)</f>
        <v>0</v>
      </c>
    </row>
    <row r="11374" spans="1:6" x14ac:dyDescent="0.2">
      <c r="A11374" s="88">
        <v>12775</v>
      </c>
      <c r="B11374" s="89">
        <v>99.73</v>
      </c>
      <c r="C11374" s="89">
        <f>LN(Table3[[#This Row],[Value]]/B11373)</f>
        <v>-1.7031512407312489E-3</v>
      </c>
      <c r="D11374" s="89"/>
      <c r="E11374" s="89"/>
      <c r="F11374" s="89">
        <f>Table3[[#This Row],[Yield]]/100*(1+F11373)</f>
        <v>0</v>
      </c>
    </row>
    <row r="11375" spans="1:6" x14ac:dyDescent="0.2">
      <c r="A11375" s="88">
        <v>12777</v>
      </c>
      <c r="B11375" s="89">
        <v>100.69</v>
      </c>
      <c r="C11375" s="89">
        <f>LN(Table3[[#This Row],[Value]]/B11374)</f>
        <v>9.5799555137469038E-3</v>
      </c>
      <c r="D11375" s="89"/>
      <c r="E11375" s="89"/>
      <c r="F11375" s="89">
        <f>Table3[[#This Row],[Yield]]/100*(1+F11374)</f>
        <v>0</v>
      </c>
    </row>
    <row r="11376" spans="1:6" x14ac:dyDescent="0.2">
      <c r="A11376" s="88">
        <v>12779</v>
      </c>
      <c r="B11376" s="89">
        <v>100.35</v>
      </c>
      <c r="C11376" s="89">
        <f>LN(Table3[[#This Row],[Value]]/B11375)</f>
        <v>-3.3824146851763747E-3</v>
      </c>
      <c r="D11376" s="89"/>
      <c r="E11376" s="89"/>
      <c r="F11376" s="89">
        <f>Table3[[#This Row],[Yield]]/100*(1+F11375)</f>
        <v>0</v>
      </c>
    </row>
    <row r="11377" spans="1:6" x14ac:dyDescent="0.2">
      <c r="A11377" s="88">
        <v>12780</v>
      </c>
      <c r="B11377" s="89">
        <v>100.26</v>
      </c>
      <c r="C11377" s="89">
        <f>LN(Table3[[#This Row],[Value]]/B11376)</f>
        <v>-8.9726340698967116E-4</v>
      </c>
      <c r="D11377" s="89"/>
      <c r="E11377" s="89"/>
      <c r="F11377" s="89">
        <f>Table3[[#This Row],[Yield]]/100*(1+F11376)</f>
        <v>0</v>
      </c>
    </row>
    <row r="11378" spans="1:6" x14ac:dyDescent="0.2">
      <c r="A11378" s="88">
        <v>12781</v>
      </c>
      <c r="B11378" s="89">
        <v>103.15</v>
      </c>
      <c r="C11378" s="89">
        <f>LN(Table3[[#This Row],[Value]]/B11377)</f>
        <v>2.8417427681903397E-2</v>
      </c>
      <c r="D11378" s="89"/>
      <c r="E11378" s="89"/>
      <c r="F11378" s="89">
        <f>Table3[[#This Row],[Yield]]/100*(1+F11377)</f>
        <v>0</v>
      </c>
    </row>
    <row r="11379" spans="1:6" x14ac:dyDescent="0.2">
      <c r="A11379" s="88">
        <v>12782</v>
      </c>
      <c r="B11379" s="89">
        <v>103.9</v>
      </c>
      <c r="C11379" s="89">
        <f>LN(Table3[[#This Row],[Value]]/B11378)</f>
        <v>7.2446585879209447E-3</v>
      </c>
      <c r="D11379" s="89"/>
      <c r="E11379" s="89"/>
      <c r="F11379" s="89">
        <f>Table3[[#This Row],[Yield]]/100*(1+F11378)</f>
        <v>0</v>
      </c>
    </row>
    <row r="11380" spans="1:6" x14ac:dyDescent="0.2">
      <c r="A11380" s="88">
        <v>12784</v>
      </c>
      <c r="B11380" s="89">
        <v>104.04</v>
      </c>
      <c r="C11380" s="89">
        <f>LN(Table3[[#This Row],[Value]]/B11379)</f>
        <v>1.346542475269147E-3</v>
      </c>
      <c r="D11380" s="89"/>
      <c r="E11380" s="89"/>
      <c r="F11380" s="89">
        <f>Table3[[#This Row],[Yield]]/100*(1+F11379)</f>
        <v>0</v>
      </c>
    </row>
    <row r="11381" spans="1:6" x14ac:dyDescent="0.2">
      <c r="A11381" s="88">
        <v>12786</v>
      </c>
      <c r="B11381" s="89">
        <v>104.51</v>
      </c>
      <c r="C11381" s="89">
        <f>LN(Table3[[#This Row],[Value]]/B11380)</f>
        <v>4.507320025961604E-3</v>
      </c>
      <c r="D11381" s="89"/>
      <c r="E11381" s="89"/>
      <c r="F11381" s="89">
        <f>Table3[[#This Row],[Yield]]/100*(1+F11380)</f>
        <v>0</v>
      </c>
    </row>
    <row r="11382" spans="1:6" x14ac:dyDescent="0.2">
      <c r="A11382" s="88">
        <v>12787</v>
      </c>
      <c r="B11382" s="89">
        <v>105.14</v>
      </c>
      <c r="C11382" s="89">
        <f>LN(Table3[[#This Row],[Value]]/B11381)</f>
        <v>6.010034784889603E-3</v>
      </c>
      <c r="D11382" s="89"/>
      <c r="E11382" s="89"/>
      <c r="F11382" s="89">
        <f>Table3[[#This Row],[Yield]]/100*(1+F11381)</f>
        <v>0</v>
      </c>
    </row>
    <row r="11383" spans="1:6" x14ac:dyDescent="0.2">
      <c r="A11383" s="88">
        <v>12788</v>
      </c>
      <c r="B11383" s="89">
        <v>104.69</v>
      </c>
      <c r="C11383" s="89">
        <f>LN(Table3[[#This Row],[Value]]/B11382)</f>
        <v>-4.2891930600384544E-3</v>
      </c>
      <c r="D11383" s="89"/>
      <c r="E11383" s="89"/>
      <c r="F11383" s="89">
        <f>Table3[[#This Row],[Yield]]/100*(1+F11382)</f>
        <v>0</v>
      </c>
    </row>
    <row r="11384" spans="1:6" x14ac:dyDescent="0.2">
      <c r="A11384" s="88">
        <v>12789</v>
      </c>
      <c r="B11384" s="89">
        <v>105.56</v>
      </c>
      <c r="C11384" s="89">
        <f>LN(Table3[[#This Row],[Value]]/B11383)</f>
        <v>8.2759093038598814E-3</v>
      </c>
      <c r="D11384" s="89"/>
      <c r="E11384" s="89"/>
      <c r="F11384" s="89">
        <f>Table3[[#This Row],[Yield]]/100*(1+F11383)</f>
        <v>0</v>
      </c>
    </row>
    <row r="11385" spans="1:6" x14ac:dyDescent="0.2">
      <c r="A11385" s="88">
        <v>12791</v>
      </c>
      <c r="B11385" s="89">
        <v>105.88</v>
      </c>
      <c r="C11385" s="89">
        <f>LN(Table3[[#This Row],[Value]]/B11384)</f>
        <v>3.0268657237771286E-3</v>
      </c>
      <c r="D11385" s="89"/>
      <c r="E11385" s="89"/>
      <c r="F11385" s="89">
        <f>Table3[[#This Row],[Yield]]/100*(1+F11384)</f>
        <v>0</v>
      </c>
    </row>
    <row r="11386" spans="1:6" x14ac:dyDescent="0.2">
      <c r="A11386" s="88">
        <v>12792</v>
      </c>
      <c r="B11386" s="89">
        <v>105.03</v>
      </c>
      <c r="C11386" s="89">
        <f>LN(Table3[[#This Row],[Value]]/B11385)</f>
        <v>-8.060353724216443E-3</v>
      </c>
      <c r="D11386" s="89"/>
      <c r="E11386" s="89"/>
      <c r="F11386" s="89">
        <f>Table3[[#This Row],[Yield]]/100*(1+F11385)</f>
        <v>0</v>
      </c>
    </row>
    <row r="11387" spans="1:6" x14ac:dyDescent="0.2">
      <c r="A11387" s="88">
        <v>12793</v>
      </c>
      <c r="B11387" s="89">
        <v>105.05</v>
      </c>
      <c r="C11387" s="89">
        <f>LN(Table3[[#This Row],[Value]]/B11386)</f>
        <v>1.9040365632540991E-4</v>
      </c>
      <c r="D11387" s="89"/>
      <c r="E11387" s="89"/>
      <c r="F11387" s="89">
        <f>Table3[[#This Row],[Yield]]/100*(1+F11386)</f>
        <v>0</v>
      </c>
    </row>
    <row r="11388" spans="1:6" x14ac:dyDescent="0.2">
      <c r="A11388" s="88">
        <v>12794</v>
      </c>
      <c r="B11388" s="89">
        <v>104.87</v>
      </c>
      <c r="C11388" s="89">
        <f>LN(Table3[[#This Row],[Value]]/B11387)</f>
        <v>-1.7149394446956052E-3</v>
      </c>
      <c r="D11388" s="89"/>
      <c r="E11388" s="89"/>
      <c r="F11388" s="89">
        <f>Table3[[#This Row],[Yield]]/100*(1+F11387)</f>
        <v>0</v>
      </c>
    </row>
    <row r="11389" spans="1:6" x14ac:dyDescent="0.2">
      <c r="A11389" s="88">
        <v>12795</v>
      </c>
      <c r="B11389" s="89">
        <v>103.35</v>
      </c>
      <c r="C11389" s="89">
        <f>LN(Table3[[#This Row],[Value]]/B11388)</f>
        <v>-1.4600201718536588E-2</v>
      </c>
      <c r="D11389" s="89"/>
      <c r="E11389" s="89"/>
      <c r="F11389" s="89">
        <f>Table3[[#This Row],[Yield]]/100*(1+F11388)</f>
        <v>0</v>
      </c>
    </row>
    <row r="11390" spans="1:6" x14ac:dyDescent="0.2">
      <c r="A11390" s="88">
        <v>12796</v>
      </c>
      <c r="B11390" s="89">
        <v>102.3</v>
      </c>
      <c r="C11390" s="89">
        <f>LN(Table3[[#This Row],[Value]]/B11389)</f>
        <v>-1.0211613170196452E-2</v>
      </c>
      <c r="D11390" s="89"/>
      <c r="E11390" s="89"/>
      <c r="F11390" s="89">
        <f>Table3[[#This Row],[Yield]]/100*(1+F11389)</f>
        <v>0</v>
      </c>
    </row>
    <row r="11391" spans="1:6" x14ac:dyDescent="0.2">
      <c r="A11391" s="88">
        <v>12798</v>
      </c>
      <c r="B11391" s="89">
        <v>102.76</v>
      </c>
      <c r="C11391" s="89">
        <f>LN(Table3[[#This Row],[Value]]/B11390)</f>
        <v>4.486499284102159E-3</v>
      </c>
      <c r="D11391" s="89"/>
      <c r="E11391" s="89"/>
      <c r="F11391" s="89">
        <f>Table3[[#This Row],[Yield]]/100*(1+F11390)</f>
        <v>0</v>
      </c>
    </row>
    <row r="11392" spans="1:6" x14ac:dyDescent="0.2">
      <c r="A11392" s="88">
        <v>12799</v>
      </c>
      <c r="B11392" s="89">
        <v>100.49</v>
      </c>
      <c r="C11392" s="89">
        <f>LN(Table3[[#This Row],[Value]]/B11391)</f>
        <v>-2.2337952180815617E-2</v>
      </c>
      <c r="D11392" s="89"/>
      <c r="E11392" s="89"/>
      <c r="F11392" s="89">
        <f>Table3[[#This Row],[Yield]]/100*(1+F11391)</f>
        <v>0</v>
      </c>
    </row>
    <row r="11393" spans="1:6" x14ac:dyDescent="0.2">
      <c r="A11393" s="88">
        <v>12800</v>
      </c>
      <c r="B11393" s="89">
        <v>101.54</v>
      </c>
      <c r="C11393" s="89">
        <f>LN(Table3[[#This Row],[Value]]/B11392)</f>
        <v>1.0394589458381011E-2</v>
      </c>
      <c r="D11393" s="89"/>
      <c r="E11393" s="89"/>
      <c r="F11393" s="89">
        <f>Table3[[#This Row],[Yield]]/100*(1+F11392)</f>
        <v>0</v>
      </c>
    </row>
    <row r="11394" spans="1:6" x14ac:dyDescent="0.2">
      <c r="A11394" s="88">
        <v>12801</v>
      </c>
      <c r="B11394" s="89">
        <v>101.92</v>
      </c>
      <c r="C11394" s="89">
        <f>LN(Table3[[#This Row],[Value]]/B11393)</f>
        <v>3.7353823046049569E-3</v>
      </c>
      <c r="D11394" s="89"/>
      <c r="E11394" s="89"/>
      <c r="F11394" s="89">
        <f>Table3[[#This Row],[Yield]]/100*(1+F11393)</f>
        <v>0</v>
      </c>
    </row>
    <row r="11395" spans="1:6" x14ac:dyDescent="0.2">
      <c r="A11395" s="88">
        <v>12802</v>
      </c>
      <c r="B11395" s="89">
        <v>102.36</v>
      </c>
      <c r="C11395" s="89">
        <f>LN(Table3[[#This Row],[Value]]/B11394)</f>
        <v>4.3078194677347338E-3</v>
      </c>
      <c r="D11395" s="89"/>
      <c r="E11395" s="89"/>
      <c r="F11395" s="89">
        <f>Table3[[#This Row],[Yield]]/100*(1+F11394)</f>
        <v>0</v>
      </c>
    </row>
    <row r="11396" spans="1:6" x14ac:dyDescent="0.2">
      <c r="A11396" s="88">
        <v>12803</v>
      </c>
      <c r="B11396" s="89">
        <v>102.96</v>
      </c>
      <c r="C11396" s="89">
        <f>LN(Table3[[#This Row],[Value]]/B11395)</f>
        <v>5.8445519962830039E-3</v>
      </c>
      <c r="D11396" s="89"/>
      <c r="E11396" s="89"/>
      <c r="F11396" s="89">
        <f>Table3[[#This Row],[Yield]]/100*(1+F11395)</f>
        <v>0</v>
      </c>
    </row>
    <row r="11397" spans="1:6" x14ac:dyDescent="0.2">
      <c r="A11397" s="88">
        <v>12805</v>
      </c>
      <c r="B11397" s="89">
        <v>103.35</v>
      </c>
      <c r="C11397" s="89">
        <f>LN(Table3[[#This Row],[Value]]/B11396)</f>
        <v>3.7807228399061523E-3</v>
      </c>
      <c r="D11397" s="89"/>
      <c r="E11397" s="89"/>
      <c r="F11397" s="89">
        <f>Table3[[#This Row],[Yield]]/100*(1+F11396)</f>
        <v>0</v>
      </c>
    </row>
    <row r="11398" spans="1:6" x14ac:dyDescent="0.2">
      <c r="A11398" s="88">
        <v>12806</v>
      </c>
      <c r="B11398" s="89">
        <v>102.77</v>
      </c>
      <c r="C11398" s="89">
        <f>LN(Table3[[#This Row],[Value]]/B11397)</f>
        <v>-5.6278044907955528E-3</v>
      </c>
      <c r="D11398" s="89"/>
      <c r="E11398" s="89"/>
      <c r="F11398" s="89">
        <f>Table3[[#This Row],[Yield]]/100*(1+F11397)</f>
        <v>0</v>
      </c>
    </row>
    <row r="11399" spans="1:6" x14ac:dyDescent="0.2">
      <c r="A11399" s="88">
        <v>12807</v>
      </c>
      <c r="B11399" s="89">
        <v>102.88</v>
      </c>
      <c r="C11399" s="89">
        <f>LN(Table3[[#This Row],[Value]]/B11398)</f>
        <v>1.0697788523275076E-3</v>
      </c>
      <c r="D11399" s="89"/>
      <c r="E11399" s="89"/>
      <c r="F11399" s="89">
        <f>Table3[[#This Row],[Yield]]/100*(1+F11398)</f>
        <v>0</v>
      </c>
    </row>
    <row r="11400" spans="1:6" x14ac:dyDescent="0.2">
      <c r="A11400" s="88">
        <v>12808</v>
      </c>
      <c r="B11400" s="89">
        <v>102.44</v>
      </c>
      <c r="C11400" s="89">
        <f>LN(Table3[[#This Row],[Value]]/B11399)</f>
        <v>-4.2859991579846865E-3</v>
      </c>
      <c r="D11400" s="89"/>
      <c r="E11400" s="89"/>
      <c r="F11400" s="89">
        <f>Table3[[#This Row],[Yield]]/100*(1+F11399)</f>
        <v>0</v>
      </c>
    </row>
    <row r="11401" spans="1:6" x14ac:dyDescent="0.2">
      <c r="A11401" s="88">
        <v>12809</v>
      </c>
      <c r="B11401" s="89">
        <v>102.86</v>
      </c>
      <c r="C11401" s="89">
        <f>LN(Table3[[#This Row],[Value]]/B11400)</f>
        <v>4.0915790154455976E-3</v>
      </c>
      <c r="D11401" s="89"/>
      <c r="E11401" s="89"/>
      <c r="F11401" s="89">
        <f>Table3[[#This Row],[Yield]]/100*(1+F11400)</f>
        <v>0</v>
      </c>
    </row>
    <row r="11402" spans="1:6" x14ac:dyDescent="0.2">
      <c r="A11402" s="88">
        <v>12810</v>
      </c>
      <c r="B11402" s="89">
        <v>102.5</v>
      </c>
      <c r="C11402" s="89">
        <f>LN(Table3[[#This Row],[Value]]/B11401)</f>
        <v>-3.5060417683072461E-3</v>
      </c>
      <c r="D11402" s="89"/>
      <c r="E11402" s="89"/>
      <c r="F11402" s="89">
        <f>Table3[[#This Row],[Yield]]/100*(1+F11401)</f>
        <v>0</v>
      </c>
    </row>
    <row r="11403" spans="1:6" x14ac:dyDescent="0.2">
      <c r="A11403" s="88">
        <v>12812</v>
      </c>
      <c r="B11403" s="89">
        <v>101.51</v>
      </c>
      <c r="C11403" s="89">
        <f>LN(Table3[[#This Row],[Value]]/B11402)</f>
        <v>-9.7054827821230517E-3</v>
      </c>
      <c r="D11403" s="89"/>
      <c r="E11403" s="89"/>
      <c r="F11403" s="89">
        <f>Table3[[#This Row],[Yield]]/100*(1+F11402)</f>
        <v>0</v>
      </c>
    </row>
    <row r="11404" spans="1:6" x14ac:dyDescent="0.2">
      <c r="A11404" s="88">
        <v>12813</v>
      </c>
      <c r="B11404" s="89">
        <v>100.69</v>
      </c>
      <c r="C11404" s="89">
        <f>LN(Table3[[#This Row],[Value]]/B11403)</f>
        <v>-8.1108258688162467E-3</v>
      </c>
      <c r="D11404" s="89"/>
      <c r="E11404" s="89"/>
      <c r="F11404" s="89">
        <f>Table3[[#This Row],[Yield]]/100*(1+F11403)</f>
        <v>0</v>
      </c>
    </row>
    <row r="11405" spans="1:6" x14ac:dyDescent="0.2">
      <c r="A11405" s="88">
        <v>12814</v>
      </c>
      <c r="B11405" s="89">
        <v>101</v>
      </c>
      <c r="C11405" s="89">
        <f>LN(Table3[[#This Row],[Value]]/B11404)</f>
        <v>3.0740269137360535E-3</v>
      </c>
      <c r="D11405" s="89"/>
      <c r="E11405" s="89"/>
      <c r="F11405" s="89">
        <f>Table3[[#This Row],[Yield]]/100*(1+F11404)</f>
        <v>0</v>
      </c>
    </row>
    <row r="11406" spans="1:6" x14ac:dyDescent="0.2">
      <c r="A11406" s="88">
        <v>12815</v>
      </c>
      <c r="B11406" s="89">
        <v>101.69</v>
      </c>
      <c r="C11406" s="89">
        <f>LN(Table3[[#This Row],[Value]]/B11405)</f>
        <v>6.8084529617866299E-3</v>
      </c>
      <c r="D11406" s="89"/>
      <c r="E11406" s="89"/>
      <c r="F11406" s="89">
        <f>Table3[[#This Row],[Yield]]/100*(1+F11405)</f>
        <v>0</v>
      </c>
    </row>
    <row r="11407" spans="1:6" x14ac:dyDescent="0.2">
      <c r="A11407" s="88">
        <v>12816</v>
      </c>
      <c r="B11407" s="89">
        <v>101.53</v>
      </c>
      <c r="C11407" s="89">
        <f>LN(Table3[[#This Row],[Value]]/B11406)</f>
        <v>-1.5746484899147543E-3</v>
      </c>
      <c r="D11407" s="89"/>
      <c r="E11407" s="89"/>
      <c r="F11407" s="89">
        <f>Table3[[#This Row],[Yield]]/100*(1+F11406)</f>
        <v>0</v>
      </c>
    </row>
    <row r="11408" spans="1:6" x14ac:dyDescent="0.2">
      <c r="A11408" s="88">
        <v>12817</v>
      </c>
      <c r="B11408" s="89">
        <v>102.2</v>
      </c>
      <c r="C11408" s="89">
        <f>LN(Table3[[#This Row],[Value]]/B11407)</f>
        <v>6.5773564564727792E-3</v>
      </c>
      <c r="D11408" s="89"/>
      <c r="E11408" s="89"/>
      <c r="F11408" s="89">
        <f>Table3[[#This Row],[Yield]]/100*(1+F11407)</f>
        <v>0</v>
      </c>
    </row>
    <row r="11409" spans="1:6" x14ac:dyDescent="0.2">
      <c r="A11409" s="88">
        <v>12819</v>
      </c>
      <c r="B11409" s="89">
        <v>101.56</v>
      </c>
      <c r="C11409" s="89">
        <f>LN(Table3[[#This Row],[Value]]/B11408)</f>
        <v>-6.2819209331263955E-3</v>
      </c>
      <c r="D11409" s="89"/>
      <c r="E11409" s="89"/>
      <c r="F11409" s="89">
        <f>Table3[[#This Row],[Yield]]/100*(1+F11408)</f>
        <v>0</v>
      </c>
    </row>
    <row r="11410" spans="1:6" x14ac:dyDescent="0.2">
      <c r="A11410" s="88">
        <v>12820</v>
      </c>
      <c r="B11410" s="89">
        <v>100.74</v>
      </c>
      <c r="C11410" s="89">
        <f>LN(Table3[[#This Row],[Value]]/B11409)</f>
        <v>-8.1068165189733428E-3</v>
      </c>
      <c r="D11410" s="89"/>
      <c r="E11410" s="89"/>
      <c r="F11410" s="89">
        <f>Table3[[#This Row],[Yield]]/100*(1+F11409)</f>
        <v>0</v>
      </c>
    </row>
    <row r="11411" spans="1:6" x14ac:dyDescent="0.2">
      <c r="A11411" s="88">
        <v>12821</v>
      </c>
      <c r="B11411" s="89">
        <v>100.23</v>
      </c>
      <c r="C11411" s="89">
        <f>LN(Table3[[#This Row],[Value]]/B11410)</f>
        <v>-5.075395280729489E-3</v>
      </c>
      <c r="D11411" s="89"/>
      <c r="E11411" s="89"/>
      <c r="F11411" s="89">
        <f>Table3[[#This Row],[Yield]]/100*(1+F11410)</f>
        <v>0</v>
      </c>
    </row>
    <row r="11412" spans="1:6" x14ac:dyDescent="0.2">
      <c r="A11412" s="88">
        <v>12822</v>
      </c>
      <c r="B11412" s="89">
        <v>101</v>
      </c>
      <c r="C11412" s="89">
        <f>LN(Table3[[#This Row],[Value]]/B11411)</f>
        <v>7.6529718044845664E-3</v>
      </c>
      <c r="D11412" s="89"/>
      <c r="E11412" s="89"/>
      <c r="F11412" s="89">
        <f>Table3[[#This Row],[Yield]]/100*(1+F11411)</f>
        <v>0</v>
      </c>
    </row>
    <row r="11413" spans="1:6" x14ac:dyDescent="0.2">
      <c r="A11413" s="88">
        <v>12823</v>
      </c>
      <c r="B11413" s="89">
        <v>102.35</v>
      </c>
      <c r="C11413" s="89">
        <f>LN(Table3[[#This Row],[Value]]/B11412)</f>
        <v>1.3277795266039097E-2</v>
      </c>
      <c r="D11413" s="89"/>
      <c r="E11413" s="89"/>
      <c r="F11413" s="89">
        <f>Table3[[#This Row],[Yield]]/100*(1+F11412)</f>
        <v>0</v>
      </c>
    </row>
    <row r="11414" spans="1:6" x14ac:dyDescent="0.2">
      <c r="A11414" s="88">
        <v>12824</v>
      </c>
      <c r="B11414" s="89">
        <v>102.66</v>
      </c>
      <c r="C11414" s="89">
        <f>LN(Table3[[#This Row],[Value]]/B11413)</f>
        <v>3.0242450248586248E-3</v>
      </c>
      <c r="D11414" s="89"/>
      <c r="E11414" s="89"/>
      <c r="F11414" s="89">
        <f>Table3[[#This Row],[Yield]]/100*(1+F11413)</f>
        <v>0</v>
      </c>
    </row>
    <row r="11415" spans="1:6" x14ac:dyDescent="0.2">
      <c r="A11415" s="88">
        <v>12826</v>
      </c>
      <c r="B11415" s="89">
        <v>102.42</v>
      </c>
      <c r="C11415" s="89">
        <f>LN(Table3[[#This Row],[Value]]/B11414)</f>
        <v>-2.340551097752836E-3</v>
      </c>
      <c r="D11415" s="89"/>
      <c r="E11415" s="89"/>
      <c r="F11415" s="89">
        <f>Table3[[#This Row],[Yield]]/100*(1+F11414)</f>
        <v>0</v>
      </c>
    </row>
    <row r="11416" spans="1:6" x14ac:dyDescent="0.2">
      <c r="A11416" s="88">
        <v>12828</v>
      </c>
      <c r="B11416" s="89">
        <v>102.69</v>
      </c>
      <c r="C11416" s="89">
        <f>LN(Table3[[#This Row],[Value]]/B11415)</f>
        <v>2.6327351757993345E-3</v>
      </c>
      <c r="D11416" s="89"/>
      <c r="E11416" s="89"/>
      <c r="F11416" s="89">
        <f>Table3[[#This Row],[Yield]]/100*(1+F11415)</f>
        <v>0</v>
      </c>
    </row>
    <row r="11417" spans="1:6" x14ac:dyDescent="0.2">
      <c r="A11417" s="88">
        <v>12829</v>
      </c>
      <c r="B11417" s="89">
        <v>103.05</v>
      </c>
      <c r="C11417" s="89">
        <f>LN(Table3[[#This Row],[Value]]/B11416)</f>
        <v>3.4995661262643323E-3</v>
      </c>
      <c r="D11417" s="89"/>
      <c r="E11417" s="89"/>
      <c r="F11417" s="89">
        <f>Table3[[#This Row],[Yield]]/100*(1+F11416)</f>
        <v>0</v>
      </c>
    </row>
    <row r="11418" spans="1:6" x14ac:dyDescent="0.2">
      <c r="A11418" s="88">
        <v>12830</v>
      </c>
      <c r="B11418" s="89">
        <v>104.67</v>
      </c>
      <c r="C11418" s="89">
        <f>LN(Table3[[#This Row],[Value]]/B11417)</f>
        <v>1.5598236530324525E-2</v>
      </c>
      <c r="D11418" s="89"/>
      <c r="E11418" s="89"/>
      <c r="F11418" s="89">
        <f>Table3[[#This Row],[Yield]]/100*(1+F11417)</f>
        <v>0</v>
      </c>
    </row>
    <row r="11419" spans="1:6" x14ac:dyDescent="0.2">
      <c r="A11419" s="88">
        <v>12831</v>
      </c>
      <c r="B11419" s="89">
        <v>104.54</v>
      </c>
      <c r="C11419" s="89">
        <f>LN(Table3[[#This Row],[Value]]/B11418)</f>
        <v>-1.2427705820165619E-3</v>
      </c>
      <c r="D11419" s="89"/>
      <c r="E11419" s="89"/>
      <c r="F11419" s="89">
        <f>Table3[[#This Row],[Yield]]/100*(1+F11418)</f>
        <v>0</v>
      </c>
    </row>
    <row r="11420" spans="1:6" x14ac:dyDescent="0.2">
      <c r="A11420" s="88">
        <v>12833</v>
      </c>
      <c r="B11420" s="89">
        <v>107.17</v>
      </c>
      <c r="C11420" s="89">
        <f>LN(Table3[[#This Row],[Value]]/B11419)</f>
        <v>2.4846585440129847E-2</v>
      </c>
      <c r="D11420" s="89"/>
      <c r="E11420" s="89"/>
      <c r="F11420" s="89">
        <f>Table3[[#This Row],[Yield]]/100*(1+F11419)</f>
        <v>0</v>
      </c>
    </row>
    <row r="11421" spans="1:6" x14ac:dyDescent="0.2">
      <c r="A11421" s="88">
        <v>12834</v>
      </c>
      <c r="B11421" s="89">
        <v>105.89</v>
      </c>
      <c r="C11421" s="89">
        <f>LN(Table3[[#This Row],[Value]]/B11420)</f>
        <v>-1.2015539282542623E-2</v>
      </c>
      <c r="D11421" s="89"/>
      <c r="E11421" s="89"/>
      <c r="F11421" s="89">
        <f>Table3[[#This Row],[Yield]]/100*(1+F11420)</f>
        <v>0</v>
      </c>
    </row>
    <row r="11422" spans="1:6" x14ac:dyDescent="0.2">
      <c r="A11422" s="88">
        <v>12835</v>
      </c>
      <c r="B11422" s="89">
        <v>104.97</v>
      </c>
      <c r="C11422" s="89">
        <f>LN(Table3[[#This Row],[Value]]/B11421)</f>
        <v>-8.726224394656746E-3</v>
      </c>
      <c r="D11422" s="89"/>
      <c r="E11422" s="89"/>
      <c r="F11422" s="89">
        <f>Table3[[#This Row],[Yield]]/100*(1+F11421)</f>
        <v>0</v>
      </c>
    </row>
    <row r="11423" spans="1:6" x14ac:dyDescent="0.2">
      <c r="A11423" s="88">
        <v>12836</v>
      </c>
      <c r="B11423" s="89">
        <v>104.86</v>
      </c>
      <c r="C11423" s="89">
        <f>LN(Table3[[#This Row],[Value]]/B11422)</f>
        <v>-1.0484679033196396E-3</v>
      </c>
      <c r="D11423" s="89"/>
      <c r="E11423" s="89"/>
      <c r="F11423" s="89">
        <f>Table3[[#This Row],[Yield]]/100*(1+F11422)</f>
        <v>0</v>
      </c>
    </row>
    <row r="11424" spans="1:6" x14ac:dyDescent="0.2">
      <c r="A11424" s="88">
        <v>12838</v>
      </c>
      <c r="B11424" s="89">
        <v>103.25</v>
      </c>
      <c r="C11424" s="89">
        <f>LN(Table3[[#This Row],[Value]]/B11423)</f>
        <v>-1.547289530324455E-2</v>
      </c>
      <c r="D11424" s="89"/>
      <c r="E11424" s="89"/>
      <c r="F11424" s="89">
        <f>Table3[[#This Row],[Yield]]/100*(1+F11423)</f>
        <v>0</v>
      </c>
    </row>
    <row r="11425" spans="1:6" x14ac:dyDescent="0.2">
      <c r="A11425" s="88">
        <v>12840</v>
      </c>
      <c r="B11425" s="89">
        <v>103.14</v>
      </c>
      <c r="C11425" s="89">
        <f>LN(Table3[[#This Row],[Value]]/B11424)</f>
        <v>-1.0659432183292951E-3</v>
      </c>
      <c r="D11425" s="89"/>
      <c r="E11425" s="89"/>
      <c r="F11425" s="89">
        <f>Table3[[#This Row],[Yield]]/100*(1+F11424)</f>
        <v>0</v>
      </c>
    </row>
    <row r="11426" spans="1:6" x14ac:dyDescent="0.2">
      <c r="A11426" s="88">
        <v>12841</v>
      </c>
      <c r="B11426" s="89">
        <v>102.24</v>
      </c>
      <c r="C11426" s="89">
        <f>LN(Table3[[#This Row],[Value]]/B11425)</f>
        <v>-8.764297993588242E-3</v>
      </c>
      <c r="D11426" s="89"/>
      <c r="E11426" s="89"/>
      <c r="F11426" s="89">
        <f>Table3[[#This Row],[Yield]]/100*(1+F11425)</f>
        <v>0</v>
      </c>
    </row>
    <row r="11427" spans="1:6" x14ac:dyDescent="0.2">
      <c r="A11427" s="88">
        <v>12842</v>
      </c>
      <c r="B11427" s="89">
        <v>102.55</v>
      </c>
      <c r="C11427" s="89">
        <f>LN(Table3[[#This Row],[Value]]/B11426)</f>
        <v>3.0274938891649734E-3</v>
      </c>
      <c r="D11427" s="89"/>
      <c r="E11427" s="89"/>
      <c r="F11427" s="89">
        <f>Table3[[#This Row],[Yield]]/100*(1+F11426)</f>
        <v>0</v>
      </c>
    </row>
    <row r="11428" spans="1:6" x14ac:dyDescent="0.2">
      <c r="A11428" s="88">
        <v>12843</v>
      </c>
      <c r="B11428" s="89">
        <v>102.38</v>
      </c>
      <c r="C11428" s="89">
        <f>LN(Table3[[#This Row],[Value]]/B11427)</f>
        <v>-1.6591034889524541E-3</v>
      </c>
      <c r="D11428" s="89"/>
      <c r="E11428" s="89"/>
      <c r="F11428" s="89">
        <f>Table3[[#This Row],[Yield]]/100*(1+F11427)</f>
        <v>0</v>
      </c>
    </row>
    <row r="11429" spans="1:6" x14ac:dyDescent="0.2">
      <c r="A11429" s="88">
        <v>12844</v>
      </c>
      <c r="B11429" s="89">
        <v>103.27</v>
      </c>
      <c r="C11429" s="89">
        <f>LN(Table3[[#This Row],[Value]]/B11428)</f>
        <v>8.6555366538753377E-3</v>
      </c>
      <c r="D11429" s="89"/>
      <c r="E11429" s="89"/>
      <c r="F11429" s="89">
        <f>Table3[[#This Row],[Yield]]/100*(1+F11428)</f>
        <v>0</v>
      </c>
    </row>
    <row r="11430" spans="1:6" x14ac:dyDescent="0.2">
      <c r="A11430" s="88">
        <v>12845</v>
      </c>
      <c r="B11430" s="89">
        <v>103.22</v>
      </c>
      <c r="C11430" s="89">
        <f>LN(Table3[[#This Row],[Value]]/B11429)</f>
        <v>-4.8428496273151205E-4</v>
      </c>
      <c r="D11430" s="89"/>
      <c r="E11430" s="89"/>
      <c r="F11430" s="89">
        <f>Table3[[#This Row],[Yield]]/100*(1+F11429)</f>
        <v>0</v>
      </c>
    </row>
    <row r="11431" spans="1:6" x14ac:dyDescent="0.2">
      <c r="A11431" s="88">
        <v>12847</v>
      </c>
      <c r="B11431" s="89">
        <v>102.58</v>
      </c>
      <c r="C11431" s="89">
        <f>LN(Table3[[#This Row],[Value]]/B11430)</f>
        <v>-6.2196507594586888E-3</v>
      </c>
      <c r="D11431" s="89"/>
      <c r="E11431" s="89"/>
      <c r="F11431" s="89">
        <f>Table3[[#This Row],[Yield]]/100*(1+F11430)</f>
        <v>0</v>
      </c>
    </row>
    <row r="11432" spans="1:6" x14ac:dyDescent="0.2">
      <c r="A11432" s="88">
        <v>12848</v>
      </c>
      <c r="B11432" s="89">
        <v>100.09</v>
      </c>
      <c r="C11432" s="89">
        <f>LN(Table3[[#This Row],[Value]]/B11431)</f>
        <v>-2.4573200730194908E-2</v>
      </c>
      <c r="D11432" s="89"/>
      <c r="E11432" s="89"/>
      <c r="F11432" s="89">
        <f>Table3[[#This Row],[Yield]]/100*(1+F11431)</f>
        <v>0</v>
      </c>
    </row>
    <row r="11433" spans="1:6" x14ac:dyDescent="0.2">
      <c r="A11433" s="88">
        <v>12849</v>
      </c>
      <c r="B11433" s="89">
        <v>100.22</v>
      </c>
      <c r="C11433" s="89">
        <f>LN(Table3[[#This Row],[Value]]/B11432)</f>
        <v>1.2979883006511718E-3</v>
      </c>
      <c r="D11433" s="89"/>
      <c r="E11433" s="89"/>
      <c r="F11433" s="89">
        <f>Table3[[#This Row],[Yield]]/100*(1+F11432)</f>
        <v>0</v>
      </c>
    </row>
    <row r="11434" spans="1:6" x14ac:dyDescent="0.2">
      <c r="A11434" s="88">
        <v>12850</v>
      </c>
      <c r="B11434" s="89">
        <v>101.17</v>
      </c>
      <c r="C11434" s="89">
        <f>LN(Table3[[#This Row],[Value]]/B11433)</f>
        <v>9.434500686220551E-3</v>
      </c>
      <c r="D11434" s="89"/>
      <c r="E11434" s="89"/>
      <c r="F11434" s="89">
        <f>Table3[[#This Row],[Yield]]/100*(1+F11433)</f>
        <v>0</v>
      </c>
    </row>
    <row r="11435" spans="1:6" x14ac:dyDescent="0.2">
      <c r="A11435" s="88">
        <v>12851</v>
      </c>
      <c r="B11435" s="89">
        <v>101.58</v>
      </c>
      <c r="C11435" s="89">
        <f>LN(Table3[[#This Row],[Value]]/B11434)</f>
        <v>4.0443951552998425E-3</v>
      </c>
      <c r="D11435" s="89"/>
      <c r="E11435" s="89"/>
      <c r="F11435" s="89">
        <f>Table3[[#This Row],[Yield]]/100*(1+F11434)</f>
        <v>0</v>
      </c>
    </row>
    <row r="11436" spans="1:6" x14ac:dyDescent="0.2">
      <c r="A11436" s="88">
        <v>12852</v>
      </c>
      <c r="B11436" s="89">
        <v>101.18</v>
      </c>
      <c r="C11436" s="89">
        <f>LN(Table3[[#This Row],[Value]]/B11435)</f>
        <v>-3.9455565093088263E-3</v>
      </c>
      <c r="D11436" s="89"/>
      <c r="E11436" s="89"/>
      <c r="F11436" s="89">
        <f>Table3[[#This Row],[Yield]]/100*(1+F11435)</f>
        <v>0</v>
      </c>
    </row>
    <row r="11437" spans="1:6" x14ac:dyDescent="0.2">
      <c r="A11437" s="88">
        <v>12854</v>
      </c>
      <c r="B11437" s="89">
        <v>99.39</v>
      </c>
      <c r="C11437" s="89">
        <f>LN(Table3[[#This Row],[Value]]/B11436)</f>
        <v>-1.7849603883875943E-2</v>
      </c>
      <c r="D11437" s="89"/>
      <c r="E11437" s="89"/>
      <c r="F11437" s="89">
        <f>Table3[[#This Row],[Yield]]/100*(1+F11436)</f>
        <v>0</v>
      </c>
    </row>
    <row r="11438" spans="1:6" x14ac:dyDescent="0.2">
      <c r="A11438" s="88">
        <v>12855</v>
      </c>
      <c r="B11438" s="89">
        <v>97.66</v>
      </c>
      <c r="C11438" s="89">
        <f>LN(Table3[[#This Row],[Value]]/B11437)</f>
        <v>-1.7559446346400019E-2</v>
      </c>
      <c r="D11438" s="89"/>
      <c r="E11438" s="89"/>
      <c r="F11438" s="89">
        <f>Table3[[#This Row],[Yield]]/100*(1+F11437)</f>
        <v>0</v>
      </c>
    </row>
    <row r="11439" spans="1:6" x14ac:dyDescent="0.2">
      <c r="A11439" s="88">
        <v>12856</v>
      </c>
      <c r="B11439" s="89">
        <v>98.02</v>
      </c>
      <c r="C11439" s="89">
        <f>LN(Table3[[#This Row],[Value]]/B11438)</f>
        <v>3.6794808478871929E-3</v>
      </c>
      <c r="D11439" s="89"/>
      <c r="E11439" s="89"/>
      <c r="F11439" s="89">
        <f>Table3[[#This Row],[Yield]]/100*(1+F11438)</f>
        <v>0</v>
      </c>
    </row>
    <row r="11440" spans="1:6" x14ac:dyDescent="0.2">
      <c r="A11440" s="88">
        <v>12857</v>
      </c>
      <c r="B11440" s="89">
        <v>96.71</v>
      </c>
      <c r="C11440" s="89">
        <f>LN(Table3[[#This Row],[Value]]/B11439)</f>
        <v>-1.3454729752529614E-2</v>
      </c>
      <c r="D11440" s="89"/>
      <c r="E11440" s="89"/>
      <c r="F11440" s="89">
        <f>Table3[[#This Row],[Yield]]/100*(1+F11439)</f>
        <v>0</v>
      </c>
    </row>
    <row r="11441" spans="1:6" x14ac:dyDescent="0.2">
      <c r="A11441" s="88">
        <v>12858</v>
      </c>
      <c r="B11441" s="89">
        <v>98.21</v>
      </c>
      <c r="C11441" s="89">
        <f>LN(Table3[[#This Row],[Value]]/B11440)</f>
        <v>1.5391233440811143E-2</v>
      </c>
      <c r="D11441" s="89"/>
      <c r="E11441" s="89"/>
      <c r="F11441" s="89">
        <f>Table3[[#This Row],[Yield]]/100*(1+F11440)</f>
        <v>0</v>
      </c>
    </row>
    <row r="11442" spans="1:6" x14ac:dyDescent="0.2">
      <c r="A11442" s="88">
        <v>12859</v>
      </c>
      <c r="B11442" s="89">
        <v>97.79</v>
      </c>
      <c r="C11442" s="89">
        <f>LN(Table3[[#This Row],[Value]]/B11441)</f>
        <v>-4.2857208454989623E-3</v>
      </c>
      <c r="D11442" s="89"/>
      <c r="E11442" s="89"/>
      <c r="F11442" s="89">
        <f>Table3[[#This Row],[Yield]]/100*(1+F11441)</f>
        <v>0</v>
      </c>
    </row>
    <row r="11443" spans="1:6" x14ac:dyDescent="0.2">
      <c r="A11443" s="88">
        <v>12861</v>
      </c>
      <c r="B11443" s="89">
        <v>97.01</v>
      </c>
      <c r="C11443" s="89">
        <f>LN(Table3[[#This Row],[Value]]/B11442)</f>
        <v>-8.0082563509915761E-3</v>
      </c>
      <c r="D11443" s="89"/>
      <c r="E11443" s="89"/>
      <c r="F11443" s="89">
        <f>Table3[[#This Row],[Yield]]/100*(1+F11442)</f>
        <v>0</v>
      </c>
    </row>
    <row r="11444" spans="1:6" x14ac:dyDescent="0.2">
      <c r="A11444" s="88">
        <v>12862</v>
      </c>
      <c r="B11444" s="89">
        <v>98.31</v>
      </c>
      <c r="C11444" s="89">
        <f>LN(Table3[[#This Row],[Value]]/B11443)</f>
        <v>1.331168540564062E-2</v>
      </c>
      <c r="D11444" s="89"/>
      <c r="E11444" s="89"/>
      <c r="F11444" s="89">
        <f>Table3[[#This Row],[Yield]]/100*(1+F11443)</f>
        <v>0</v>
      </c>
    </row>
    <row r="11445" spans="1:6" x14ac:dyDescent="0.2">
      <c r="A11445" s="88">
        <v>12863</v>
      </c>
      <c r="B11445" s="89">
        <v>98.29</v>
      </c>
      <c r="C11445" s="89">
        <f>LN(Table3[[#This Row],[Value]]/B11444)</f>
        <v>-2.0345880029491091E-4</v>
      </c>
      <c r="D11445" s="89"/>
      <c r="E11445" s="89"/>
      <c r="F11445" s="89">
        <f>Table3[[#This Row],[Yield]]/100*(1+F11444)</f>
        <v>0</v>
      </c>
    </row>
    <row r="11446" spans="1:6" x14ac:dyDescent="0.2">
      <c r="A11446" s="88">
        <v>12864</v>
      </c>
      <c r="B11446" s="89">
        <v>99.72</v>
      </c>
      <c r="C11446" s="89">
        <f>LN(Table3[[#This Row],[Value]]/B11445)</f>
        <v>1.444396607681904E-2</v>
      </c>
      <c r="D11446" s="89"/>
      <c r="E11446" s="89"/>
      <c r="F11446" s="89">
        <f>Table3[[#This Row],[Yield]]/100*(1+F11445)</f>
        <v>0</v>
      </c>
    </row>
    <row r="11447" spans="1:6" x14ac:dyDescent="0.2">
      <c r="A11447" s="88">
        <v>12865</v>
      </c>
      <c r="B11447" s="89">
        <v>100.68</v>
      </c>
      <c r="C11447" s="89">
        <f>LN(Table3[[#This Row],[Value]]/B11446)</f>
        <v>9.580911611758048E-3</v>
      </c>
      <c r="D11447" s="89"/>
      <c r="E11447" s="89"/>
      <c r="F11447" s="89">
        <f>Table3[[#This Row],[Yield]]/100*(1+F11446)</f>
        <v>0</v>
      </c>
    </row>
    <row r="11448" spans="1:6" x14ac:dyDescent="0.2">
      <c r="A11448" s="88">
        <v>12866</v>
      </c>
      <c r="B11448" s="89">
        <v>99.84</v>
      </c>
      <c r="C11448" s="89">
        <f>LN(Table3[[#This Row],[Value]]/B11447)</f>
        <v>-8.3782656459975777E-3</v>
      </c>
      <c r="D11448" s="89"/>
      <c r="E11448" s="89"/>
      <c r="F11448" s="89">
        <f>Table3[[#This Row],[Yield]]/100*(1+F11447)</f>
        <v>0</v>
      </c>
    </row>
    <row r="11449" spans="1:6" x14ac:dyDescent="0.2">
      <c r="A11449" s="88">
        <v>12868</v>
      </c>
      <c r="B11449" s="89">
        <v>99.5</v>
      </c>
      <c r="C11449" s="89">
        <f>LN(Table3[[#This Row],[Value]]/B11448)</f>
        <v>-3.4112604565705203E-3</v>
      </c>
      <c r="D11449" s="89"/>
      <c r="E11449" s="89"/>
      <c r="F11449" s="89">
        <f>Table3[[#This Row],[Yield]]/100*(1+F11448)</f>
        <v>0</v>
      </c>
    </row>
    <row r="11450" spans="1:6" x14ac:dyDescent="0.2">
      <c r="A11450" s="88">
        <v>12869</v>
      </c>
      <c r="B11450" s="89">
        <v>98.97</v>
      </c>
      <c r="C11450" s="89">
        <f>LN(Table3[[#This Row],[Value]]/B11449)</f>
        <v>-5.3408702559473468E-3</v>
      </c>
      <c r="D11450" s="89"/>
      <c r="E11450" s="89"/>
      <c r="F11450" s="89">
        <f>Table3[[#This Row],[Yield]]/100*(1+F11449)</f>
        <v>0</v>
      </c>
    </row>
    <row r="11451" spans="1:6" x14ac:dyDescent="0.2">
      <c r="A11451" s="88">
        <v>12870</v>
      </c>
      <c r="B11451" s="89">
        <v>100.35</v>
      </c>
      <c r="C11451" s="89">
        <f>LN(Table3[[#This Row],[Value]]/B11450)</f>
        <v>1.384730133374727E-2</v>
      </c>
      <c r="D11451" s="89"/>
      <c r="E11451" s="89"/>
      <c r="F11451" s="89">
        <f>Table3[[#This Row],[Yield]]/100*(1+F11450)</f>
        <v>0</v>
      </c>
    </row>
    <row r="11452" spans="1:6" x14ac:dyDescent="0.2">
      <c r="A11452" s="88">
        <v>12871</v>
      </c>
      <c r="B11452" s="89">
        <v>100.59</v>
      </c>
      <c r="C11452" s="89">
        <f>LN(Table3[[#This Row],[Value]]/B11451)</f>
        <v>2.3887739038998849E-3</v>
      </c>
      <c r="D11452" s="89"/>
      <c r="E11452" s="89"/>
      <c r="F11452" s="89">
        <f>Table3[[#This Row],[Yield]]/100*(1+F11451)</f>
        <v>0</v>
      </c>
    </row>
    <row r="11453" spans="1:6" x14ac:dyDescent="0.2">
      <c r="A11453" s="88">
        <v>12872</v>
      </c>
      <c r="B11453" s="89">
        <v>100.78</v>
      </c>
      <c r="C11453" s="89">
        <f>LN(Table3[[#This Row],[Value]]/B11452)</f>
        <v>1.8870741062050379E-3</v>
      </c>
      <c r="D11453" s="89"/>
      <c r="E11453" s="89"/>
      <c r="F11453" s="89">
        <f>Table3[[#This Row],[Yield]]/100*(1+F11452)</f>
        <v>0</v>
      </c>
    </row>
    <row r="11454" spans="1:6" x14ac:dyDescent="0.2">
      <c r="A11454" s="88">
        <v>12873</v>
      </c>
      <c r="B11454" s="89">
        <v>100.81</v>
      </c>
      <c r="C11454" s="89">
        <f>LN(Table3[[#This Row],[Value]]/B11453)</f>
        <v>2.9763381339809627E-4</v>
      </c>
      <c r="D11454" s="89"/>
      <c r="E11454" s="89"/>
      <c r="F11454" s="89">
        <f>Table3[[#This Row],[Yield]]/100*(1+F11453)</f>
        <v>0</v>
      </c>
    </row>
    <row r="11455" spans="1:6" x14ac:dyDescent="0.2">
      <c r="A11455" s="88">
        <v>12875</v>
      </c>
      <c r="B11455" s="89">
        <v>101.23</v>
      </c>
      <c r="C11455" s="89">
        <f>LN(Table3[[#This Row],[Value]]/B11454)</f>
        <v>4.1575985448101408E-3</v>
      </c>
      <c r="D11455" s="89"/>
      <c r="E11455" s="89"/>
      <c r="F11455" s="89">
        <f>Table3[[#This Row],[Yield]]/100*(1+F11454)</f>
        <v>0</v>
      </c>
    </row>
    <row r="11456" spans="1:6" x14ac:dyDescent="0.2">
      <c r="A11456" s="88">
        <v>12876</v>
      </c>
      <c r="B11456" s="89">
        <v>101</v>
      </c>
      <c r="C11456" s="89">
        <f>LN(Table3[[#This Row],[Value]]/B11455)</f>
        <v>-2.2746387694008957E-3</v>
      </c>
      <c r="D11456" s="89"/>
      <c r="E11456" s="89"/>
      <c r="F11456" s="89">
        <f>Table3[[#This Row],[Yield]]/100*(1+F11455)</f>
        <v>0</v>
      </c>
    </row>
    <row r="11457" spans="1:6" x14ac:dyDescent="0.2">
      <c r="A11457" s="88">
        <v>12877</v>
      </c>
      <c r="B11457" s="89">
        <v>100.39</v>
      </c>
      <c r="C11457" s="89">
        <f>LN(Table3[[#This Row],[Value]]/B11456)</f>
        <v>-6.0579161378242494E-3</v>
      </c>
      <c r="D11457" s="89"/>
      <c r="E11457" s="89"/>
      <c r="F11457" s="89">
        <f>Table3[[#This Row],[Yield]]/100*(1+F11456)</f>
        <v>0</v>
      </c>
    </row>
    <row r="11458" spans="1:6" x14ac:dyDescent="0.2">
      <c r="A11458" s="88">
        <v>12878</v>
      </c>
      <c r="B11458" s="89">
        <v>101.13</v>
      </c>
      <c r="C11458" s="89">
        <f>LN(Table3[[#This Row],[Value]]/B11457)</f>
        <v>7.344217210643756E-3</v>
      </c>
      <c r="D11458" s="89"/>
      <c r="E11458" s="89"/>
      <c r="F11458" s="89">
        <f>Table3[[#This Row],[Yield]]/100*(1+F11457)</f>
        <v>0</v>
      </c>
    </row>
    <row r="11459" spans="1:6" x14ac:dyDescent="0.2">
      <c r="A11459" s="88">
        <v>12879</v>
      </c>
      <c r="B11459" s="89">
        <v>102.53</v>
      </c>
      <c r="C11459" s="89">
        <f>LN(Table3[[#This Row],[Value]]/B11458)</f>
        <v>1.3748620767920921E-2</v>
      </c>
      <c r="D11459" s="89"/>
      <c r="E11459" s="89"/>
      <c r="F11459" s="89">
        <f>Table3[[#This Row],[Yield]]/100*(1+F11458)</f>
        <v>0</v>
      </c>
    </row>
    <row r="11460" spans="1:6" x14ac:dyDescent="0.2">
      <c r="A11460" s="88">
        <v>12880</v>
      </c>
      <c r="B11460" s="89">
        <v>103.04</v>
      </c>
      <c r="C11460" s="89">
        <f>LN(Table3[[#This Row],[Value]]/B11459)</f>
        <v>4.9618236740436514E-3</v>
      </c>
      <c r="D11460" s="89"/>
      <c r="E11460" s="89"/>
      <c r="F11460" s="89">
        <f>Table3[[#This Row],[Yield]]/100*(1+F11459)</f>
        <v>0</v>
      </c>
    </row>
    <row r="11461" spans="1:6" x14ac:dyDescent="0.2">
      <c r="A11461" s="88">
        <v>12882</v>
      </c>
      <c r="B11461" s="89">
        <v>102.65</v>
      </c>
      <c r="C11461" s="89">
        <f>LN(Table3[[#This Row],[Value]]/B11460)</f>
        <v>-3.7921188911009293E-3</v>
      </c>
      <c r="D11461" s="89"/>
      <c r="E11461" s="89"/>
      <c r="F11461" s="89">
        <f>Table3[[#This Row],[Yield]]/100*(1+F11460)</f>
        <v>0</v>
      </c>
    </row>
    <row r="11462" spans="1:6" x14ac:dyDescent="0.2">
      <c r="A11462" s="88">
        <v>12883</v>
      </c>
      <c r="B11462" s="89">
        <v>104.32</v>
      </c>
      <c r="C11462" s="89">
        <f>LN(Table3[[#This Row],[Value]]/B11461)</f>
        <v>1.6137954713400064E-2</v>
      </c>
      <c r="D11462" s="89"/>
      <c r="E11462" s="89"/>
      <c r="F11462" s="89">
        <f>Table3[[#This Row],[Yield]]/100*(1+F11461)</f>
        <v>0</v>
      </c>
    </row>
    <row r="11463" spans="1:6" x14ac:dyDescent="0.2">
      <c r="A11463" s="88">
        <v>12884</v>
      </c>
      <c r="B11463" s="89">
        <v>104.06</v>
      </c>
      <c r="C11463" s="89">
        <f>LN(Table3[[#This Row],[Value]]/B11462)</f>
        <v>-2.4954423161852855E-3</v>
      </c>
      <c r="D11463" s="89"/>
      <c r="E11463" s="89"/>
      <c r="F11463" s="89">
        <f>Table3[[#This Row],[Yield]]/100*(1+F11462)</f>
        <v>0</v>
      </c>
    </row>
    <row r="11464" spans="1:6" x14ac:dyDescent="0.2">
      <c r="A11464" s="88">
        <v>12885</v>
      </c>
      <c r="B11464" s="89">
        <v>104.03</v>
      </c>
      <c r="C11464" s="89">
        <f>LN(Table3[[#This Row],[Value]]/B11463)</f>
        <v>-2.8833677935356225E-4</v>
      </c>
      <c r="D11464" s="89"/>
      <c r="E11464" s="89"/>
      <c r="F11464" s="89">
        <f>Table3[[#This Row],[Yield]]/100*(1+F11463)</f>
        <v>0</v>
      </c>
    </row>
    <row r="11465" spans="1:6" x14ac:dyDescent="0.2">
      <c r="A11465" s="88">
        <v>12886</v>
      </c>
      <c r="B11465" s="89">
        <v>104.45</v>
      </c>
      <c r="C11465" s="89">
        <f>LN(Table3[[#This Row],[Value]]/B11464)</f>
        <v>4.0291689197709925E-3</v>
      </c>
      <c r="D11465" s="89"/>
      <c r="E11465" s="89"/>
      <c r="F11465" s="89">
        <f>Table3[[#This Row],[Yield]]/100*(1+F11464)</f>
        <v>0</v>
      </c>
    </row>
    <row r="11466" spans="1:6" x14ac:dyDescent="0.2">
      <c r="A11466" s="88">
        <v>12887</v>
      </c>
      <c r="B11466" s="89">
        <v>105.42</v>
      </c>
      <c r="C11466" s="89">
        <f>LN(Table3[[#This Row],[Value]]/B11465)</f>
        <v>9.2438834244861143E-3</v>
      </c>
      <c r="D11466" s="89"/>
      <c r="E11466" s="89"/>
      <c r="F11466" s="89">
        <f>Table3[[#This Row],[Yield]]/100*(1+F11465)</f>
        <v>0</v>
      </c>
    </row>
    <row r="11467" spans="1:6" x14ac:dyDescent="0.2">
      <c r="A11467" s="88">
        <v>12889</v>
      </c>
      <c r="B11467" s="89">
        <v>105.93</v>
      </c>
      <c r="C11467" s="89">
        <f>LN(Table3[[#This Row],[Value]]/B11466)</f>
        <v>4.8261271813440304E-3</v>
      </c>
      <c r="D11467" s="89"/>
      <c r="E11467" s="89"/>
      <c r="F11467" s="89">
        <f>Table3[[#This Row],[Yield]]/100*(1+F11466)</f>
        <v>0</v>
      </c>
    </row>
    <row r="11468" spans="1:6" x14ac:dyDescent="0.2">
      <c r="A11468" s="88">
        <v>12890</v>
      </c>
      <c r="B11468" s="89">
        <v>106.33</v>
      </c>
      <c r="C11468" s="89">
        <f>LN(Table3[[#This Row],[Value]]/B11467)</f>
        <v>3.768967054590048E-3</v>
      </c>
      <c r="D11468" s="89"/>
      <c r="E11468" s="89"/>
      <c r="F11468" s="89">
        <f>Table3[[#This Row],[Yield]]/100*(1+F11467)</f>
        <v>0</v>
      </c>
    </row>
    <row r="11469" spans="1:6" x14ac:dyDescent="0.2">
      <c r="A11469" s="88">
        <v>12891</v>
      </c>
      <c r="B11469" s="89">
        <v>105.43</v>
      </c>
      <c r="C11469" s="89">
        <f>LN(Table3[[#This Row],[Value]]/B11468)</f>
        <v>-8.500240074136467E-3</v>
      </c>
      <c r="D11469" s="89"/>
      <c r="E11469" s="89"/>
      <c r="F11469" s="89">
        <f>Table3[[#This Row],[Yield]]/100*(1+F11468)</f>
        <v>0</v>
      </c>
    </row>
    <row r="11470" spans="1:6" x14ac:dyDescent="0.2">
      <c r="A11470" s="88">
        <v>12892</v>
      </c>
      <c r="B11470" s="89">
        <v>107.97</v>
      </c>
      <c r="C11470" s="89">
        <f>LN(Table3[[#This Row],[Value]]/B11469)</f>
        <v>2.3806185170190623E-2</v>
      </c>
      <c r="D11470" s="89"/>
      <c r="E11470" s="89"/>
      <c r="F11470" s="89">
        <f>Table3[[#This Row],[Yield]]/100*(1+F11469)</f>
        <v>0</v>
      </c>
    </row>
    <row r="11471" spans="1:6" x14ac:dyDescent="0.2">
      <c r="A11471" s="88">
        <v>12894</v>
      </c>
      <c r="B11471" s="89">
        <v>109.76</v>
      </c>
      <c r="C11471" s="89">
        <f>LN(Table3[[#This Row],[Value]]/B11470)</f>
        <v>1.6442753218526143E-2</v>
      </c>
      <c r="D11471" s="89"/>
      <c r="E11471" s="89"/>
      <c r="F11471" s="89">
        <f>Table3[[#This Row],[Yield]]/100*(1+F11470)</f>
        <v>0</v>
      </c>
    </row>
    <row r="11472" spans="1:6" x14ac:dyDescent="0.2">
      <c r="A11472" s="88">
        <v>12896</v>
      </c>
      <c r="B11472" s="89">
        <v>110.27</v>
      </c>
      <c r="C11472" s="89">
        <f>LN(Table3[[#This Row],[Value]]/B11471)</f>
        <v>4.6357397930120213E-3</v>
      </c>
      <c r="D11472" s="89"/>
      <c r="E11472" s="89"/>
      <c r="F11472" s="89">
        <f>Table3[[#This Row],[Yield]]/100*(1+F11471)</f>
        <v>0</v>
      </c>
    </row>
    <row r="11473" spans="1:6" x14ac:dyDescent="0.2">
      <c r="A11473" s="88">
        <v>12897</v>
      </c>
      <c r="B11473" s="89">
        <v>110.06</v>
      </c>
      <c r="C11473" s="89">
        <f>LN(Table3[[#This Row],[Value]]/B11472)</f>
        <v>-1.9062321389743089E-3</v>
      </c>
      <c r="D11473" s="89"/>
      <c r="E11473" s="89"/>
      <c r="F11473" s="89">
        <f>Table3[[#This Row],[Yield]]/100*(1+F11472)</f>
        <v>0</v>
      </c>
    </row>
    <row r="11474" spans="1:6" x14ac:dyDescent="0.2">
      <c r="A11474" s="88">
        <v>12898</v>
      </c>
      <c r="B11474" s="89">
        <v>109.45</v>
      </c>
      <c r="C11474" s="89">
        <f>LN(Table3[[#This Row],[Value]]/B11473)</f>
        <v>-5.5578476627407506E-3</v>
      </c>
      <c r="D11474" s="89"/>
      <c r="E11474" s="89"/>
      <c r="F11474" s="89">
        <f>Table3[[#This Row],[Yield]]/100*(1+F11473)</f>
        <v>0</v>
      </c>
    </row>
    <row r="11475" spans="1:6" x14ac:dyDescent="0.2">
      <c r="A11475" s="88">
        <v>12899</v>
      </c>
      <c r="B11475" s="89">
        <v>110.47</v>
      </c>
      <c r="C11475" s="89">
        <f>LN(Table3[[#This Row],[Value]]/B11474)</f>
        <v>9.2761669153118426E-3</v>
      </c>
      <c r="D11475" s="89"/>
      <c r="E11475" s="89"/>
      <c r="F11475" s="89">
        <f>Table3[[#This Row],[Yield]]/100*(1+F11474)</f>
        <v>0</v>
      </c>
    </row>
    <row r="11476" spans="1:6" x14ac:dyDescent="0.2">
      <c r="A11476" s="88">
        <v>12900</v>
      </c>
      <c r="B11476" s="89">
        <v>110.37</v>
      </c>
      <c r="C11476" s="89">
        <f>LN(Table3[[#This Row],[Value]]/B11475)</f>
        <v>-9.0563309939096224E-4</v>
      </c>
      <c r="D11476" s="89"/>
      <c r="E11476" s="89"/>
      <c r="F11476" s="89">
        <f>Table3[[#This Row],[Yield]]/100*(1+F11475)</f>
        <v>0</v>
      </c>
    </row>
    <row r="11477" spans="1:6" x14ac:dyDescent="0.2">
      <c r="A11477" s="88">
        <v>12901</v>
      </c>
      <c r="B11477" s="89">
        <v>109.68</v>
      </c>
      <c r="C11477" s="89">
        <f>LN(Table3[[#This Row],[Value]]/B11476)</f>
        <v>-6.2713225307337349E-3</v>
      </c>
      <c r="D11477" s="89"/>
      <c r="E11477" s="89"/>
      <c r="F11477" s="89">
        <f>Table3[[#This Row],[Yield]]/100*(1+F11476)</f>
        <v>0</v>
      </c>
    </row>
    <row r="11478" spans="1:6" x14ac:dyDescent="0.2">
      <c r="A11478" s="88">
        <v>12903</v>
      </c>
      <c r="B11478" s="89">
        <v>109.91</v>
      </c>
      <c r="C11478" s="89">
        <f>LN(Table3[[#This Row],[Value]]/B11477)</f>
        <v>2.0948138267499875E-3</v>
      </c>
      <c r="D11478" s="89"/>
      <c r="E11478" s="89"/>
      <c r="F11478" s="89">
        <f>Table3[[#This Row],[Yield]]/100*(1+F11477)</f>
        <v>0</v>
      </c>
    </row>
    <row r="11479" spans="1:6" x14ac:dyDescent="0.2">
      <c r="A11479" s="88">
        <v>12904</v>
      </c>
      <c r="B11479" s="89">
        <v>109.45</v>
      </c>
      <c r="C11479" s="89">
        <f>LN(Table3[[#This Row],[Value]]/B11478)</f>
        <v>-4.1940251119369585E-3</v>
      </c>
      <c r="D11479" s="89"/>
      <c r="E11479" s="89"/>
      <c r="F11479" s="89">
        <f>Table3[[#This Row],[Yield]]/100*(1+F11478)</f>
        <v>0</v>
      </c>
    </row>
    <row r="11480" spans="1:6" x14ac:dyDescent="0.2">
      <c r="A11480" s="88">
        <v>12905</v>
      </c>
      <c r="B11480" s="89">
        <v>108.71</v>
      </c>
      <c r="C11480" s="89">
        <f>LN(Table3[[#This Row],[Value]]/B11479)</f>
        <v>-6.7840377529629877E-3</v>
      </c>
      <c r="D11480" s="89"/>
      <c r="E11480" s="89"/>
      <c r="F11480" s="89">
        <f>Table3[[#This Row],[Yield]]/100*(1+F11479)</f>
        <v>0</v>
      </c>
    </row>
    <row r="11481" spans="1:6" x14ac:dyDescent="0.2">
      <c r="A11481" s="88">
        <v>12906</v>
      </c>
      <c r="B11481" s="89">
        <v>108.84</v>
      </c>
      <c r="C11481" s="89">
        <f>LN(Table3[[#This Row],[Value]]/B11480)</f>
        <v>1.1951276991366861E-3</v>
      </c>
      <c r="D11481" s="89"/>
      <c r="E11481" s="89"/>
      <c r="F11481" s="89">
        <f>Table3[[#This Row],[Yield]]/100*(1+F11480)</f>
        <v>0</v>
      </c>
    </row>
    <row r="11482" spans="1:6" x14ac:dyDescent="0.2">
      <c r="A11482" s="88">
        <v>12907</v>
      </c>
      <c r="B11482" s="89">
        <v>110.49</v>
      </c>
      <c r="C11482" s="89">
        <f>LN(Table3[[#This Row],[Value]]/B11481)</f>
        <v>1.5046105210038071E-2</v>
      </c>
      <c r="D11482" s="89"/>
      <c r="E11482" s="89"/>
      <c r="F11482" s="89">
        <f>Table3[[#This Row],[Yield]]/100*(1+F11481)</f>
        <v>0</v>
      </c>
    </row>
    <row r="11483" spans="1:6" x14ac:dyDescent="0.2">
      <c r="A11483" s="88">
        <v>12908</v>
      </c>
      <c r="B11483" s="89">
        <v>110.83</v>
      </c>
      <c r="C11483" s="89">
        <f>LN(Table3[[#This Row],[Value]]/B11482)</f>
        <v>3.0724766624780843E-3</v>
      </c>
      <c r="D11483" s="89"/>
      <c r="E11483" s="89"/>
      <c r="F11483" s="89">
        <f>Table3[[#This Row],[Yield]]/100*(1+F11482)</f>
        <v>0</v>
      </c>
    </row>
    <row r="11484" spans="1:6" x14ac:dyDescent="0.2">
      <c r="A11484" s="88">
        <v>12910</v>
      </c>
      <c r="B11484" s="89">
        <v>110.53</v>
      </c>
      <c r="C11484" s="89">
        <f>LN(Table3[[#This Row],[Value]]/B11483)</f>
        <v>-2.7105184646976439E-3</v>
      </c>
      <c r="D11484" s="89"/>
      <c r="E11484" s="89"/>
      <c r="F11484" s="89">
        <f>Table3[[#This Row],[Yield]]/100*(1+F11483)</f>
        <v>0</v>
      </c>
    </row>
    <row r="11485" spans="1:6" x14ac:dyDescent="0.2">
      <c r="A11485" s="88">
        <v>12911</v>
      </c>
      <c r="B11485" s="89">
        <v>109.79</v>
      </c>
      <c r="C11485" s="89">
        <f>LN(Table3[[#This Row],[Value]]/B11484)</f>
        <v>-6.7175270762229516E-3</v>
      </c>
      <c r="D11485" s="89"/>
      <c r="E11485" s="89"/>
      <c r="F11485" s="89">
        <f>Table3[[#This Row],[Yield]]/100*(1+F11484)</f>
        <v>0</v>
      </c>
    </row>
    <row r="11486" spans="1:6" x14ac:dyDescent="0.2">
      <c r="A11486" s="88">
        <v>12912</v>
      </c>
      <c r="B11486" s="89">
        <v>112.63</v>
      </c>
      <c r="C11486" s="89">
        <f>LN(Table3[[#This Row],[Value]]/B11485)</f>
        <v>2.5538659812964125E-2</v>
      </c>
      <c r="D11486" s="89"/>
      <c r="E11486" s="89"/>
      <c r="F11486" s="89">
        <f>Table3[[#This Row],[Yield]]/100*(1+F11485)</f>
        <v>0</v>
      </c>
    </row>
    <row r="11487" spans="1:6" x14ac:dyDescent="0.2">
      <c r="A11487" s="88">
        <v>12913</v>
      </c>
      <c r="B11487" s="89">
        <v>113.1</v>
      </c>
      <c r="C11487" s="89">
        <f>LN(Table3[[#This Row],[Value]]/B11486)</f>
        <v>4.1642730624697208E-3</v>
      </c>
      <c r="D11487" s="89"/>
      <c r="E11487" s="89"/>
      <c r="F11487" s="89">
        <f>Table3[[#This Row],[Yield]]/100*(1+F11486)</f>
        <v>0</v>
      </c>
    </row>
    <row r="11488" spans="1:6" x14ac:dyDescent="0.2">
      <c r="A11488" s="88">
        <v>12914</v>
      </c>
      <c r="B11488" s="89">
        <v>113.67</v>
      </c>
      <c r="C11488" s="89">
        <f>LN(Table3[[#This Row],[Value]]/B11487)</f>
        <v>5.0271305765443889E-3</v>
      </c>
      <c r="D11488" s="89"/>
      <c r="E11488" s="89"/>
      <c r="F11488" s="89">
        <f>Table3[[#This Row],[Yield]]/100*(1+F11487)</f>
        <v>0</v>
      </c>
    </row>
    <row r="11489" spans="1:6" x14ac:dyDescent="0.2">
      <c r="A11489" s="88">
        <v>12915</v>
      </c>
      <c r="B11489" s="89">
        <v>114.08</v>
      </c>
      <c r="C11489" s="89">
        <f>LN(Table3[[#This Row],[Value]]/B11488)</f>
        <v>3.6004429673667029E-3</v>
      </c>
      <c r="D11489" s="89"/>
      <c r="E11489" s="89"/>
      <c r="F11489" s="89">
        <f>Table3[[#This Row],[Yield]]/100*(1+F11488)</f>
        <v>0</v>
      </c>
    </row>
    <row r="11490" spans="1:6" x14ac:dyDescent="0.2">
      <c r="A11490" s="88">
        <v>12917</v>
      </c>
      <c r="B11490" s="89">
        <v>114.23</v>
      </c>
      <c r="C11490" s="89">
        <f>LN(Table3[[#This Row],[Value]]/B11489)</f>
        <v>1.3140030798699583E-3</v>
      </c>
      <c r="D11490" s="89"/>
      <c r="E11490" s="89"/>
      <c r="F11490" s="89">
        <f>Table3[[#This Row],[Yield]]/100*(1+F11489)</f>
        <v>0</v>
      </c>
    </row>
    <row r="11491" spans="1:6" x14ac:dyDescent="0.2">
      <c r="A11491" s="88">
        <v>12918</v>
      </c>
      <c r="B11491" s="89">
        <v>114.18</v>
      </c>
      <c r="C11491" s="89">
        <f>LN(Table3[[#This Row],[Value]]/B11490)</f>
        <v>-4.3780920974259731E-4</v>
      </c>
      <c r="D11491" s="89"/>
      <c r="E11491" s="89"/>
      <c r="F11491" s="89">
        <f>Table3[[#This Row],[Yield]]/100*(1+F11490)</f>
        <v>0</v>
      </c>
    </row>
    <row r="11492" spans="1:6" x14ac:dyDescent="0.2">
      <c r="A11492" s="88">
        <v>12919</v>
      </c>
      <c r="B11492" s="89">
        <v>114.61</v>
      </c>
      <c r="C11492" s="89">
        <f>LN(Table3[[#This Row],[Value]]/B11491)</f>
        <v>3.7589099724946785E-3</v>
      </c>
      <c r="D11492" s="89"/>
      <c r="E11492" s="89"/>
      <c r="F11492" s="89">
        <f>Table3[[#This Row],[Yield]]/100*(1+F11491)</f>
        <v>0</v>
      </c>
    </row>
    <row r="11493" spans="1:6" x14ac:dyDescent="0.2">
      <c r="A11493" s="88">
        <v>12920</v>
      </c>
      <c r="B11493" s="89">
        <v>116.58</v>
      </c>
      <c r="C11493" s="89">
        <f>LN(Table3[[#This Row],[Value]]/B11492)</f>
        <v>1.7042672108795783E-2</v>
      </c>
      <c r="D11493" s="89"/>
      <c r="E11493" s="89"/>
      <c r="F11493" s="89">
        <f>Table3[[#This Row],[Yield]]/100*(1+F11492)</f>
        <v>0</v>
      </c>
    </row>
    <row r="11494" spans="1:6" x14ac:dyDescent="0.2">
      <c r="A11494" s="88">
        <v>12921</v>
      </c>
      <c r="B11494" s="89">
        <v>115.81</v>
      </c>
      <c r="C11494" s="89">
        <f>LN(Table3[[#This Row],[Value]]/B11493)</f>
        <v>-6.626815421117406E-3</v>
      </c>
      <c r="D11494" s="89"/>
      <c r="E11494" s="89"/>
      <c r="F11494" s="89">
        <f>Table3[[#This Row],[Yield]]/100*(1+F11493)</f>
        <v>0</v>
      </c>
    </row>
    <row r="11495" spans="1:6" x14ac:dyDescent="0.2">
      <c r="A11495" s="88">
        <v>12922</v>
      </c>
      <c r="B11495" s="89">
        <v>114.58</v>
      </c>
      <c r="C11495" s="89">
        <f>LN(Table3[[#This Row],[Value]]/B11494)</f>
        <v>-1.0677648215854596E-2</v>
      </c>
      <c r="D11495" s="89"/>
      <c r="E11495" s="89"/>
      <c r="F11495" s="89">
        <f>Table3[[#This Row],[Yield]]/100*(1+F11494)</f>
        <v>0</v>
      </c>
    </row>
    <row r="11496" spans="1:6" x14ac:dyDescent="0.2">
      <c r="A11496" s="88">
        <v>12924</v>
      </c>
      <c r="B11496" s="89">
        <v>114.67</v>
      </c>
      <c r="C11496" s="89">
        <f>LN(Table3[[#This Row],[Value]]/B11495)</f>
        <v>7.8516906978132986E-4</v>
      </c>
      <c r="D11496" s="89"/>
      <c r="E11496" s="89"/>
      <c r="F11496" s="89">
        <f>Table3[[#This Row],[Yield]]/100*(1+F11495)</f>
        <v>0</v>
      </c>
    </row>
    <row r="11497" spans="1:6" x14ac:dyDescent="0.2">
      <c r="A11497" s="88">
        <v>12925</v>
      </c>
      <c r="B11497" s="89">
        <v>115.56</v>
      </c>
      <c r="C11497" s="89">
        <f>LN(Table3[[#This Row],[Value]]/B11496)</f>
        <v>7.7314375478215415E-3</v>
      </c>
      <c r="D11497" s="89"/>
      <c r="E11497" s="89"/>
      <c r="F11497" s="89">
        <f>Table3[[#This Row],[Yield]]/100*(1+F11496)</f>
        <v>0</v>
      </c>
    </row>
    <row r="11498" spans="1:6" x14ac:dyDescent="0.2">
      <c r="A11498" s="88">
        <v>12926</v>
      </c>
      <c r="B11498" s="89">
        <v>116.24</v>
      </c>
      <c r="C11498" s="89">
        <f>LN(Table3[[#This Row],[Value]]/B11497)</f>
        <v>5.8671436639929049E-3</v>
      </c>
      <c r="D11498" s="89"/>
      <c r="E11498" s="89"/>
      <c r="F11498" s="89">
        <f>Table3[[#This Row],[Yield]]/100*(1+F11497)</f>
        <v>0</v>
      </c>
    </row>
    <row r="11499" spans="1:6" x14ac:dyDescent="0.2">
      <c r="A11499" s="88">
        <v>12927</v>
      </c>
      <c r="B11499" s="89">
        <v>116.81</v>
      </c>
      <c r="C11499" s="89">
        <f>LN(Table3[[#This Row],[Value]]/B11498)</f>
        <v>4.8916639055774612E-3</v>
      </c>
      <c r="D11499" s="89"/>
      <c r="E11499" s="89"/>
      <c r="F11499" s="89">
        <f>Table3[[#This Row],[Yield]]/100*(1+F11498)</f>
        <v>0</v>
      </c>
    </row>
    <row r="11500" spans="1:6" x14ac:dyDescent="0.2">
      <c r="A11500" s="88">
        <v>12928</v>
      </c>
      <c r="B11500" s="89">
        <v>116.17</v>
      </c>
      <c r="C11500" s="89">
        <f>LN(Table3[[#This Row],[Value]]/B11499)</f>
        <v>-5.4940476422213362E-3</v>
      </c>
      <c r="D11500" s="89"/>
      <c r="E11500" s="89"/>
      <c r="F11500" s="89">
        <f>Table3[[#This Row],[Yield]]/100*(1+F11499)</f>
        <v>0</v>
      </c>
    </row>
    <row r="11501" spans="1:6" x14ac:dyDescent="0.2">
      <c r="A11501" s="88">
        <v>12929</v>
      </c>
      <c r="B11501" s="89">
        <v>115.9</v>
      </c>
      <c r="C11501" s="89">
        <f>LN(Table3[[#This Row],[Value]]/B11500)</f>
        <v>-2.3268851796773506E-3</v>
      </c>
      <c r="D11501" s="89"/>
      <c r="E11501" s="89"/>
      <c r="F11501" s="89">
        <f>Table3[[#This Row],[Yield]]/100*(1+F11500)</f>
        <v>0</v>
      </c>
    </row>
    <row r="11502" spans="1:6" x14ac:dyDescent="0.2">
      <c r="A11502" s="88">
        <v>12931</v>
      </c>
      <c r="B11502" s="89">
        <v>116.74</v>
      </c>
      <c r="C11502" s="89">
        <f>LN(Table3[[#This Row],[Value]]/B11501)</f>
        <v>7.2214894299387983E-3</v>
      </c>
      <c r="D11502" s="89"/>
      <c r="E11502" s="89"/>
      <c r="F11502" s="89">
        <f>Table3[[#This Row],[Yield]]/100*(1+F11501)</f>
        <v>0</v>
      </c>
    </row>
    <row r="11503" spans="1:6" x14ac:dyDescent="0.2">
      <c r="A11503" s="88">
        <v>12932</v>
      </c>
      <c r="B11503" s="89">
        <v>113.76</v>
      </c>
      <c r="C11503" s="89">
        <f>LN(Table3[[#This Row],[Value]]/B11502)</f>
        <v>-2.5858273720714118E-2</v>
      </c>
      <c r="D11503" s="89"/>
      <c r="E11503" s="89"/>
      <c r="F11503" s="89">
        <f>Table3[[#This Row],[Yield]]/100*(1+F11502)</f>
        <v>0</v>
      </c>
    </row>
    <row r="11504" spans="1:6" x14ac:dyDescent="0.2">
      <c r="A11504" s="88">
        <v>12933</v>
      </c>
      <c r="B11504" s="89">
        <v>111.85</v>
      </c>
      <c r="C11504" s="89">
        <f>LN(Table3[[#This Row],[Value]]/B11503)</f>
        <v>-1.6932278118792173E-2</v>
      </c>
      <c r="D11504" s="89"/>
      <c r="E11504" s="89"/>
      <c r="F11504" s="89">
        <f>Table3[[#This Row],[Yield]]/100*(1+F11503)</f>
        <v>0</v>
      </c>
    </row>
    <row r="11505" spans="1:6" x14ac:dyDescent="0.2">
      <c r="A11505" s="88">
        <v>12935</v>
      </c>
      <c r="B11505" s="89">
        <v>110.64</v>
      </c>
      <c r="C11505" s="89">
        <f>LN(Table3[[#This Row],[Value]]/B11504)</f>
        <v>-1.0877000579635808E-2</v>
      </c>
      <c r="D11505" s="89"/>
      <c r="E11505" s="89"/>
      <c r="F11505" s="89">
        <f>Table3[[#This Row],[Yield]]/100*(1+F11504)</f>
        <v>0</v>
      </c>
    </row>
    <row r="11506" spans="1:6" x14ac:dyDescent="0.2">
      <c r="A11506" s="88">
        <v>12936</v>
      </c>
      <c r="B11506" s="89">
        <v>109.74</v>
      </c>
      <c r="C11506" s="89">
        <f>LN(Table3[[#This Row],[Value]]/B11505)</f>
        <v>-8.1677557256735183E-3</v>
      </c>
      <c r="D11506" s="89"/>
      <c r="E11506" s="89"/>
      <c r="F11506" s="89">
        <f>Table3[[#This Row],[Yield]]/100*(1+F11505)</f>
        <v>0</v>
      </c>
    </row>
    <row r="11507" spans="1:6" x14ac:dyDescent="0.2">
      <c r="A11507" s="88">
        <v>12938</v>
      </c>
      <c r="B11507" s="89">
        <v>111.45</v>
      </c>
      <c r="C11507" s="89">
        <f>LN(Table3[[#This Row],[Value]]/B11506)</f>
        <v>1.5462128201048612E-2</v>
      </c>
      <c r="D11507" s="89"/>
      <c r="E11507" s="89"/>
      <c r="F11507" s="89">
        <f>Table3[[#This Row],[Yield]]/100*(1+F11506)</f>
        <v>0</v>
      </c>
    </row>
    <row r="11508" spans="1:6" x14ac:dyDescent="0.2">
      <c r="A11508" s="88">
        <v>12939</v>
      </c>
      <c r="B11508" s="89">
        <v>113.58</v>
      </c>
      <c r="C11508" s="89">
        <f>LN(Table3[[#This Row],[Value]]/B11507)</f>
        <v>1.8931374617408476E-2</v>
      </c>
      <c r="D11508" s="89"/>
      <c r="E11508" s="89"/>
      <c r="F11508" s="89">
        <f>Table3[[#This Row],[Yield]]/100*(1+F11507)</f>
        <v>0</v>
      </c>
    </row>
    <row r="11509" spans="1:6" x14ac:dyDescent="0.2">
      <c r="A11509" s="88">
        <v>12940</v>
      </c>
      <c r="B11509" s="89">
        <v>113.92</v>
      </c>
      <c r="C11509" s="89">
        <f>LN(Table3[[#This Row],[Value]]/B11508)</f>
        <v>2.9890132143791928E-3</v>
      </c>
      <c r="D11509" s="89"/>
      <c r="E11509" s="89"/>
      <c r="F11509" s="89">
        <f>Table3[[#This Row],[Yield]]/100*(1+F11508)</f>
        <v>0</v>
      </c>
    </row>
    <row r="11510" spans="1:6" x14ac:dyDescent="0.2">
      <c r="A11510" s="88">
        <v>12941</v>
      </c>
      <c r="B11510" s="89">
        <v>113.54</v>
      </c>
      <c r="C11510" s="89">
        <f>LN(Table3[[#This Row],[Value]]/B11509)</f>
        <v>-3.3412499210853895E-3</v>
      </c>
      <c r="D11510" s="89"/>
      <c r="E11510" s="89"/>
      <c r="F11510" s="89">
        <f>Table3[[#This Row],[Yield]]/100*(1+F11509)</f>
        <v>0</v>
      </c>
    </row>
    <row r="11511" spans="1:6" x14ac:dyDescent="0.2">
      <c r="A11511" s="88">
        <v>12942</v>
      </c>
      <c r="B11511" s="89">
        <v>114.01</v>
      </c>
      <c r="C11511" s="89">
        <f>LN(Table3[[#This Row],[Value]]/B11510)</f>
        <v>4.1309661030481809E-3</v>
      </c>
      <c r="D11511" s="89"/>
      <c r="E11511" s="89"/>
      <c r="F11511" s="89">
        <f>Table3[[#This Row],[Yield]]/100*(1+F11510)</f>
        <v>0</v>
      </c>
    </row>
    <row r="11512" spans="1:6" x14ac:dyDescent="0.2">
      <c r="A11512" s="88">
        <v>12943</v>
      </c>
      <c r="B11512" s="89">
        <v>114.72</v>
      </c>
      <c r="C11512" s="89">
        <f>LN(Table3[[#This Row],[Value]]/B11511)</f>
        <v>6.2082130056816771E-3</v>
      </c>
      <c r="D11512" s="89"/>
      <c r="E11512" s="89"/>
      <c r="F11512" s="89">
        <f>Table3[[#This Row],[Yield]]/100*(1+F11511)</f>
        <v>0</v>
      </c>
    </row>
    <row r="11513" spans="1:6" x14ac:dyDescent="0.2">
      <c r="A11513" s="88">
        <v>12945</v>
      </c>
      <c r="B11513" s="89">
        <v>115.89</v>
      </c>
      <c r="C11513" s="89">
        <f>LN(Table3[[#This Row],[Value]]/B11512)</f>
        <v>1.0147088494989513E-2</v>
      </c>
      <c r="D11513" s="89"/>
      <c r="E11513" s="89"/>
      <c r="F11513" s="89">
        <f>Table3[[#This Row],[Yield]]/100*(1+F11512)</f>
        <v>0</v>
      </c>
    </row>
    <row r="11514" spans="1:6" x14ac:dyDescent="0.2">
      <c r="A11514" s="88">
        <v>12946</v>
      </c>
      <c r="B11514" s="89">
        <v>117.08</v>
      </c>
      <c r="C11514" s="89">
        <f>LN(Table3[[#This Row],[Value]]/B11513)</f>
        <v>1.0215996477385436E-2</v>
      </c>
      <c r="D11514" s="89"/>
      <c r="E11514" s="89"/>
      <c r="F11514" s="89">
        <f>Table3[[#This Row],[Yield]]/100*(1+F11513)</f>
        <v>0</v>
      </c>
    </row>
    <row r="11515" spans="1:6" x14ac:dyDescent="0.2">
      <c r="A11515" s="88">
        <v>12947</v>
      </c>
      <c r="B11515" s="89">
        <v>117.14</v>
      </c>
      <c r="C11515" s="89">
        <f>LN(Table3[[#This Row],[Value]]/B11514)</f>
        <v>5.1233883795111907E-4</v>
      </c>
      <c r="D11515" s="89"/>
      <c r="E11515" s="89"/>
      <c r="F11515" s="89">
        <f>Table3[[#This Row],[Yield]]/100*(1+F11514)</f>
        <v>0</v>
      </c>
    </row>
    <row r="11516" spans="1:6" x14ac:dyDescent="0.2">
      <c r="A11516" s="88">
        <v>12948</v>
      </c>
      <c r="B11516" s="89">
        <v>117.89</v>
      </c>
      <c r="C11516" s="89">
        <f>LN(Table3[[#This Row],[Value]]/B11515)</f>
        <v>6.3821856423998827E-3</v>
      </c>
      <c r="D11516" s="89"/>
      <c r="E11516" s="89"/>
      <c r="F11516" s="89">
        <f>Table3[[#This Row],[Yield]]/100*(1+F11515)</f>
        <v>0</v>
      </c>
    </row>
    <row r="11517" spans="1:6" x14ac:dyDescent="0.2">
      <c r="A11517" s="88">
        <v>12949</v>
      </c>
      <c r="B11517" s="89">
        <v>119</v>
      </c>
      <c r="C11517" s="89">
        <f>LN(Table3[[#This Row],[Value]]/B11516)</f>
        <v>9.371506807493199E-3</v>
      </c>
      <c r="D11517" s="89"/>
      <c r="E11517" s="89"/>
      <c r="F11517" s="89">
        <f>Table3[[#This Row],[Yield]]/100*(1+F11516)</f>
        <v>0</v>
      </c>
    </row>
    <row r="11518" spans="1:6" x14ac:dyDescent="0.2">
      <c r="A11518" s="88">
        <v>12950</v>
      </c>
      <c r="B11518" s="89">
        <v>119.17</v>
      </c>
      <c r="C11518" s="89">
        <f>LN(Table3[[#This Row],[Value]]/B11517)</f>
        <v>1.4275519911853237E-3</v>
      </c>
      <c r="D11518" s="89"/>
      <c r="E11518" s="89"/>
      <c r="F11518" s="89">
        <f>Table3[[#This Row],[Yield]]/100*(1+F11517)</f>
        <v>0</v>
      </c>
    </row>
    <row r="11519" spans="1:6" x14ac:dyDescent="0.2">
      <c r="A11519" s="88">
        <v>12952</v>
      </c>
      <c r="B11519" s="89">
        <v>118.67</v>
      </c>
      <c r="C11519" s="89">
        <f>LN(Table3[[#This Row],[Value]]/B11518)</f>
        <v>-4.2045134256670537E-3</v>
      </c>
      <c r="D11519" s="89"/>
      <c r="E11519" s="89"/>
      <c r="F11519" s="89">
        <f>Table3[[#This Row],[Yield]]/100*(1+F11518)</f>
        <v>0</v>
      </c>
    </row>
    <row r="11520" spans="1:6" x14ac:dyDescent="0.2">
      <c r="A11520" s="88">
        <v>12953</v>
      </c>
      <c r="B11520" s="89">
        <v>119.32</v>
      </c>
      <c r="C11520" s="89">
        <f>LN(Table3[[#This Row],[Value]]/B11519)</f>
        <v>5.4624279694998959E-3</v>
      </c>
      <c r="D11520" s="89"/>
      <c r="E11520" s="89"/>
      <c r="F11520" s="89">
        <f>Table3[[#This Row],[Yield]]/100*(1+F11519)</f>
        <v>0</v>
      </c>
    </row>
    <row r="11521" spans="1:6" x14ac:dyDescent="0.2">
      <c r="A11521" s="88">
        <v>12954</v>
      </c>
      <c r="B11521" s="89">
        <v>118.12</v>
      </c>
      <c r="C11521" s="89">
        <f>LN(Table3[[#This Row],[Value]]/B11520)</f>
        <v>-1.0107902770825787E-2</v>
      </c>
      <c r="D11521" s="89"/>
      <c r="E11521" s="89"/>
      <c r="F11521" s="89">
        <f>Table3[[#This Row],[Yield]]/100*(1+F11520)</f>
        <v>0</v>
      </c>
    </row>
    <row r="11522" spans="1:6" x14ac:dyDescent="0.2">
      <c r="A11522" s="88">
        <v>12955</v>
      </c>
      <c r="B11522" s="89">
        <v>117.24</v>
      </c>
      <c r="C11522" s="89">
        <f>LN(Table3[[#This Row],[Value]]/B11521)</f>
        <v>-7.4779410330303242E-3</v>
      </c>
      <c r="D11522" s="89"/>
      <c r="E11522" s="89"/>
      <c r="F11522" s="89">
        <f>Table3[[#This Row],[Yield]]/100*(1+F11521)</f>
        <v>0</v>
      </c>
    </row>
    <row r="11523" spans="1:6" x14ac:dyDescent="0.2">
      <c r="A11523" s="88">
        <v>12956</v>
      </c>
      <c r="B11523" s="89">
        <v>119.48</v>
      </c>
      <c r="C11523" s="89">
        <f>LN(Table3[[#This Row],[Value]]/B11522)</f>
        <v>1.8925877505217417E-2</v>
      </c>
      <c r="D11523" s="89"/>
      <c r="E11523" s="89"/>
      <c r="F11523" s="89">
        <f>Table3[[#This Row],[Yield]]/100*(1+F11522)</f>
        <v>0</v>
      </c>
    </row>
    <row r="11524" spans="1:6" x14ac:dyDescent="0.2">
      <c r="A11524" s="88">
        <v>12957</v>
      </c>
      <c r="B11524" s="89">
        <v>120.75</v>
      </c>
      <c r="C11524" s="89">
        <f>LN(Table3[[#This Row],[Value]]/B11523)</f>
        <v>1.0573299184773094E-2</v>
      </c>
      <c r="D11524" s="89"/>
      <c r="E11524" s="89"/>
      <c r="F11524" s="89">
        <f>Table3[[#This Row],[Yield]]/100*(1+F11523)</f>
        <v>0</v>
      </c>
    </row>
    <row r="11525" spans="1:6" x14ac:dyDescent="0.2">
      <c r="A11525" s="88">
        <v>12959</v>
      </c>
      <c r="B11525" s="89">
        <v>120.04</v>
      </c>
      <c r="C11525" s="89">
        <f>LN(Table3[[#This Row],[Value]]/B11524)</f>
        <v>-5.8972719605156409E-3</v>
      </c>
      <c r="D11525" s="89"/>
      <c r="E11525" s="89"/>
      <c r="F11525" s="89">
        <f>Table3[[#This Row],[Yield]]/100*(1+F11524)</f>
        <v>0</v>
      </c>
    </row>
    <row r="11526" spans="1:6" x14ac:dyDescent="0.2">
      <c r="A11526" s="88">
        <v>12960</v>
      </c>
      <c r="B11526" s="89">
        <v>118.73</v>
      </c>
      <c r="C11526" s="89">
        <f>LN(Table3[[#This Row],[Value]]/B11525)</f>
        <v>-1.0973012894465469E-2</v>
      </c>
      <c r="D11526" s="89"/>
      <c r="E11526" s="89"/>
      <c r="F11526" s="89">
        <f>Table3[[#This Row],[Yield]]/100*(1+F11525)</f>
        <v>0</v>
      </c>
    </row>
    <row r="11527" spans="1:6" x14ac:dyDescent="0.2">
      <c r="A11527" s="88">
        <v>12961</v>
      </c>
      <c r="B11527" s="89">
        <v>117.64</v>
      </c>
      <c r="C11527" s="89">
        <f>LN(Table3[[#This Row],[Value]]/B11526)</f>
        <v>-9.2228939919066326E-3</v>
      </c>
      <c r="D11527" s="89"/>
      <c r="E11527" s="89"/>
      <c r="F11527" s="89">
        <f>Table3[[#This Row],[Yield]]/100*(1+F11526)</f>
        <v>0</v>
      </c>
    </row>
    <row r="11528" spans="1:6" x14ac:dyDescent="0.2">
      <c r="A11528" s="88">
        <v>12962</v>
      </c>
      <c r="B11528" s="89">
        <v>117.56</v>
      </c>
      <c r="C11528" s="89">
        <f>LN(Table3[[#This Row],[Value]]/B11527)</f>
        <v>-6.8027213507762822E-4</v>
      </c>
      <c r="D11528" s="89"/>
      <c r="E11528" s="89"/>
      <c r="F11528" s="89">
        <f>Table3[[#This Row],[Yield]]/100*(1+F11527)</f>
        <v>0</v>
      </c>
    </row>
    <row r="11529" spans="1:6" x14ac:dyDescent="0.2">
      <c r="A11529" s="88">
        <v>12963</v>
      </c>
      <c r="B11529" s="89">
        <v>118.36</v>
      </c>
      <c r="C11529" s="89">
        <f>LN(Table3[[#This Row],[Value]]/B11528)</f>
        <v>6.7819859812922696E-3</v>
      </c>
      <c r="D11529" s="89"/>
      <c r="E11529" s="89"/>
      <c r="F11529" s="89">
        <f>Table3[[#This Row],[Yield]]/100*(1+F11528)</f>
        <v>0</v>
      </c>
    </row>
    <row r="11530" spans="1:6" x14ac:dyDescent="0.2">
      <c r="A11530" s="88">
        <v>12964</v>
      </c>
      <c r="B11530" s="89">
        <v>118.21</v>
      </c>
      <c r="C11530" s="89">
        <f>LN(Table3[[#This Row],[Value]]/B11529)</f>
        <v>-1.2681237697233791E-3</v>
      </c>
      <c r="D11530" s="89"/>
      <c r="E11530" s="89"/>
      <c r="F11530" s="89">
        <f>Table3[[#This Row],[Yield]]/100*(1+F11529)</f>
        <v>0</v>
      </c>
    </row>
    <row r="11531" spans="1:6" x14ac:dyDescent="0.2">
      <c r="A11531" s="88">
        <v>12966</v>
      </c>
      <c r="B11531" s="89">
        <v>118.82</v>
      </c>
      <c r="C11531" s="89">
        <f>LN(Table3[[#This Row],[Value]]/B11530)</f>
        <v>5.1470391653098474E-3</v>
      </c>
      <c r="D11531" s="89"/>
      <c r="E11531" s="89"/>
      <c r="F11531" s="89">
        <f>Table3[[#This Row],[Yield]]/100*(1+F11530)</f>
        <v>0</v>
      </c>
    </row>
    <row r="11532" spans="1:6" x14ac:dyDescent="0.2">
      <c r="A11532" s="88">
        <v>12967</v>
      </c>
      <c r="B11532" s="89">
        <v>118.69</v>
      </c>
      <c r="C11532" s="89">
        <f>LN(Table3[[#This Row],[Value]]/B11531)</f>
        <v>-1.0946908591815245E-3</v>
      </c>
      <c r="D11532" s="89"/>
      <c r="E11532" s="89"/>
      <c r="F11532" s="89">
        <f>Table3[[#This Row],[Yield]]/100*(1+F11531)</f>
        <v>0</v>
      </c>
    </row>
    <row r="11533" spans="1:6" x14ac:dyDescent="0.2">
      <c r="A11533" s="88">
        <v>12968</v>
      </c>
      <c r="B11533" s="89">
        <v>118.81</v>
      </c>
      <c r="C11533" s="89">
        <f>LN(Table3[[#This Row],[Value]]/B11532)</f>
        <v>1.0105264017822965E-3</v>
      </c>
      <c r="D11533" s="89"/>
      <c r="E11533" s="89"/>
      <c r="F11533" s="89">
        <f>Table3[[#This Row],[Yield]]/100*(1+F11532)</f>
        <v>0</v>
      </c>
    </row>
    <row r="11534" spans="1:6" x14ac:dyDescent="0.2">
      <c r="A11534" s="88">
        <v>12970</v>
      </c>
      <c r="B11534" s="89">
        <v>120.61</v>
      </c>
      <c r="C11534" s="89">
        <f>LN(Table3[[#This Row],[Value]]/B11533)</f>
        <v>1.50366211249556E-2</v>
      </c>
      <c r="D11534" s="89"/>
      <c r="E11534" s="89"/>
      <c r="F11534" s="89">
        <f>Table3[[#This Row],[Yield]]/100*(1+F11533)</f>
        <v>0</v>
      </c>
    </row>
    <row r="11535" spans="1:6" x14ac:dyDescent="0.2">
      <c r="A11535" s="88">
        <v>12971</v>
      </c>
      <c r="B11535" s="89">
        <v>121.02</v>
      </c>
      <c r="C11535" s="89">
        <f>LN(Table3[[#This Row],[Value]]/B11534)</f>
        <v>3.3936215990238174E-3</v>
      </c>
      <c r="D11535" s="89"/>
      <c r="E11535" s="89"/>
      <c r="F11535" s="89">
        <f>Table3[[#This Row],[Yield]]/100*(1+F11534)</f>
        <v>0</v>
      </c>
    </row>
    <row r="11536" spans="1:6" x14ac:dyDescent="0.2">
      <c r="A11536" s="88">
        <v>12973</v>
      </c>
      <c r="B11536" s="89">
        <v>122.55</v>
      </c>
      <c r="C11536" s="89">
        <f>LN(Table3[[#This Row],[Value]]/B11535)</f>
        <v>1.2563288779946103E-2</v>
      </c>
      <c r="D11536" s="89"/>
      <c r="E11536" s="89"/>
      <c r="F11536" s="89">
        <f>Table3[[#This Row],[Yield]]/100*(1+F11535)</f>
        <v>0</v>
      </c>
    </row>
    <row r="11537" spans="1:6" x14ac:dyDescent="0.2">
      <c r="A11537" s="88">
        <v>12974</v>
      </c>
      <c r="B11537" s="89">
        <v>122.15</v>
      </c>
      <c r="C11537" s="89">
        <f>LN(Table3[[#This Row],[Value]]/B11536)</f>
        <v>-3.2693122703720831E-3</v>
      </c>
      <c r="D11537" s="89"/>
      <c r="E11537" s="89"/>
      <c r="F11537" s="89">
        <f>Table3[[#This Row],[Yield]]/100*(1+F11536)</f>
        <v>0</v>
      </c>
    </row>
    <row r="11538" spans="1:6" x14ac:dyDescent="0.2">
      <c r="A11538" s="88">
        <v>12975</v>
      </c>
      <c r="B11538" s="89">
        <v>122.69</v>
      </c>
      <c r="C11538" s="89">
        <f>LN(Table3[[#This Row],[Value]]/B11537)</f>
        <v>4.4110510993419427E-3</v>
      </c>
      <c r="D11538" s="89"/>
      <c r="E11538" s="89"/>
      <c r="F11538" s="89">
        <f>Table3[[#This Row],[Yield]]/100*(1+F11537)</f>
        <v>0</v>
      </c>
    </row>
    <row r="11539" spans="1:6" x14ac:dyDescent="0.2">
      <c r="A11539" s="88">
        <v>12976</v>
      </c>
      <c r="B11539" s="89">
        <v>121.93</v>
      </c>
      <c r="C11539" s="89">
        <f>LN(Table3[[#This Row],[Value]]/B11538)</f>
        <v>-6.2137392309180575E-3</v>
      </c>
      <c r="D11539" s="89"/>
      <c r="E11539" s="89"/>
      <c r="F11539" s="89">
        <f>Table3[[#This Row],[Yield]]/100*(1+F11538)</f>
        <v>0</v>
      </c>
    </row>
    <row r="11540" spans="1:6" x14ac:dyDescent="0.2">
      <c r="A11540" s="88">
        <v>12977</v>
      </c>
      <c r="B11540" s="89">
        <v>122.2</v>
      </c>
      <c r="C11540" s="89">
        <f>LN(Table3[[#This Row],[Value]]/B11539)</f>
        <v>2.2119371653215761E-3</v>
      </c>
      <c r="D11540" s="89"/>
      <c r="E11540" s="89"/>
      <c r="F11540" s="89">
        <f>Table3[[#This Row],[Yield]]/100*(1+F11539)</f>
        <v>0</v>
      </c>
    </row>
    <row r="11541" spans="1:6" x14ac:dyDescent="0.2">
      <c r="A11541" s="88">
        <v>12978</v>
      </c>
      <c r="B11541" s="89">
        <v>121.88</v>
      </c>
      <c r="C11541" s="89">
        <f>LN(Table3[[#This Row],[Value]]/B11540)</f>
        <v>-2.6220926199866917E-3</v>
      </c>
      <c r="D11541" s="89"/>
      <c r="E11541" s="89"/>
      <c r="F11541" s="89">
        <f>Table3[[#This Row],[Yield]]/100*(1+F11540)</f>
        <v>0</v>
      </c>
    </row>
    <row r="11542" spans="1:6" x14ac:dyDescent="0.2">
      <c r="A11542" s="88">
        <v>12980</v>
      </c>
      <c r="B11542" s="89">
        <v>121.72</v>
      </c>
      <c r="C11542" s="89">
        <f>LN(Table3[[#This Row],[Value]]/B11541)</f>
        <v>-1.3136290887379052E-3</v>
      </c>
      <c r="D11542" s="89"/>
      <c r="E11542" s="89"/>
      <c r="F11542" s="89">
        <f>Table3[[#This Row],[Yield]]/100*(1+F11541)</f>
        <v>0</v>
      </c>
    </row>
    <row r="11543" spans="1:6" x14ac:dyDescent="0.2">
      <c r="A11543" s="88">
        <v>12981</v>
      </c>
      <c r="B11543" s="89">
        <v>122.34</v>
      </c>
      <c r="C11543" s="89">
        <f>LN(Table3[[#This Row],[Value]]/B11542)</f>
        <v>5.0807287856485008E-3</v>
      </c>
      <c r="D11543" s="89"/>
      <c r="E11543" s="89"/>
      <c r="F11543" s="89">
        <f>Table3[[#This Row],[Yield]]/100*(1+F11542)</f>
        <v>0</v>
      </c>
    </row>
    <row r="11544" spans="1:6" x14ac:dyDescent="0.2">
      <c r="A11544" s="88">
        <v>12982</v>
      </c>
      <c r="B11544" s="89">
        <v>122.91</v>
      </c>
      <c r="C11544" s="89">
        <f>LN(Table3[[#This Row],[Value]]/B11543)</f>
        <v>4.6483264124704627E-3</v>
      </c>
      <c r="D11544" s="89"/>
      <c r="E11544" s="89"/>
      <c r="F11544" s="89">
        <f>Table3[[#This Row],[Yield]]/100*(1+F11543)</f>
        <v>0</v>
      </c>
    </row>
    <row r="11545" spans="1:6" x14ac:dyDescent="0.2">
      <c r="A11545" s="88">
        <v>12983</v>
      </c>
      <c r="B11545" s="89">
        <v>123.41</v>
      </c>
      <c r="C11545" s="89">
        <f>LN(Table3[[#This Row],[Value]]/B11544)</f>
        <v>4.0597652382027508E-3</v>
      </c>
      <c r="D11545" s="89"/>
      <c r="E11545" s="89"/>
      <c r="F11545" s="89">
        <f>Table3[[#This Row],[Yield]]/100*(1+F11544)</f>
        <v>0</v>
      </c>
    </row>
    <row r="11546" spans="1:6" x14ac:dyDescent="0.2">
      <c r="A11546" s="88">
        <v>12984</v>
      </c>
      <c r="B11546" s="89">
        <v>122.33</v>
      </c>
      <c r="C11546" s="89">
        <f>LN(Table3[[#This Row],[Value]]/B11545)</f>
        <v>-8.7898344062671049E-3</v>
      </c>
      <c r="D11546" s="89"/>
      <c r="E11546" s="89"/>
      <c r="F11546" s="89">
        <f>Table3[[#This Row],[Yield]]/100*(1+F11545)</f>
        <v>0</v>
      </c>
    </row>
    <row r="11547" spans="1:6" x14ac:dyDescent="0.2">
      <c r="A11547" s="88">
        <v>12985</v>
      </c>
      <c r="B11547" s="89">
        <v>122.69</v>
      </c>
      <c r="C11547" s="89">
        <f>LN(Table3[[#This Row],[Value]]/B11546)</f>
        <v>2.9385377442665223E-3</v>
      </c>
      <c r="D11547" s="89"/>
      <c r="E11547" s="89"/>
      <c r="F11547" s="89">
        <f>Table3[[#This Row],[Yield]]/100*(1+F11546)</f>
        <v>0</v>
      </c>
    </row>
    <row r="11548" spans="1:6" x14ac:dyDescent="0.2">
      <c r="A11548" s="88">
        <v>12987</v>
      </c>
      <c r="B11548" s="89">
        <v>124.1</v>
      </c>
      <c r="C11548" s="89">
        <f>LN(Table3[[#This Row],[Value]]/B11547)</f>
        <v>1.1426843407470074E-2</v>
      </c>
      <c r="D11548" s="89"/>
      <c r="E11548" s="89"/>
      <c r="F11548" s="89">
        <f>Table3[[#This Row],[Yield]]/100*(1+F11547)</f>
        <v>0</v>
      </c>
    </row>
    <row r="11549" spans="1:6" x14ac:dyDescent="0.2">
      <c r="A11549" s="88">
        <v>12988</v>
      </c>
      <c r="B11549" s="89">
        <v>124.14</v>
      </c>
      <c r="C11549" s="89">
        <f>LN(Table3[[#This Row],[Value]]/B11548)</f>
        <v>3.2226877494522823E-4</v>
      </c>
      <c r="D11549" s="89"/>
      <c r="E11549" s="89"/>
      <c r="F11549" s="89">
        <f>Table3[[#This Row],[Yield]]/100*(1+F11548)</f>
        <v>0</v>
      </c>
    </row>
    <row r="11550" spans="1:6" x14ac:dyDescent="0.2">
      <c r="A11550" s="88">
        <v>12989</v>
      </c>
      <c r="B11550" s="89">
        <v>124.6</v>
      </c>
      <c r="C11550" s="89">
        <f>LN(Table3[[#This Row],[Value]]/B11549)</f>
        <v>3.6986453678460487E-3</v>
      </c>
      <c r="D11550" s="89"/>
      <c r="E11550" s="89"/>
      <c r="F11550" s="89">
        <f>Table3[[#This Row],[Yield]]/100*(1+F11549)</f>
        <v>0</v>
      </c>
    </row>
    <row r="11551" spans="1:6" x14ac:dyDescent="0.2">
      <c r="A11551" s="88">
        <v>12990</v>
      </c>
      <c r="B11551" s="89">
        <v>123.8</v>
      </c>
      <c r="C11551" s="89">
        <f>LN(Table3[[#This Row],[Value]]/B11550)</f>
        <v>-6.4412461028569932E-3</v>
      </c>
      <c r="D11551" s="89"/>
      <c r="E11551" s="89"/>
      <c r="F11551" s="89">
        <f>Table3[[#This Row],[Yield]]/100*(1+F11550)</f>
        <v>0</v>
      </c>
    </row>
    <row r="11552" spans="1:6" x14ac:dyDescent="0.2">
      <c r="A11552" s="88">
        <v>12991</v>
      </c>
      <c r="B11552" s="89">
        <v>124.02</v>
      </c>
      <c r="C11552" s="89">
        <f>LN(Table3[[#This Row],[Value]]/B11551)</f>
        <v>1.7754826712361039E-3</v>
      </c>
      <c r="D11552" s="89"/>
      <c r="E11552" s="89"/>
      <c r="F11552" s="89">
        <f>Table3[[#This Row],[Yield]]/100*(1+F11551)</f>
        <v>0</v>
      </c>
    </row>
    <row r="11553" spans="1:6" x14ac:dyDescent="0.2">
      <c r="A11553" s="88">
        <v>12992</v>
      </c>
      <c r="B11553" s="89">
        <v>125.27</v>
      </c>
      <c r="C11553" s="89">
        <f>LN(Table3[[#This Row],[Value]]/B11552)</f>
        <v>1.0028564934368728E-2</v>
      </c>
      <c r="D11553" s="89"/>
      <c r="E11553" s="89"/>
      <c r="F11553" s="89">
        <f>Table3[[#This Row],[Yield]]/100*(1+F11552)</f>
        <v>0</v>
      </c>
    </row>
    <row r="11554" spans="1:6" x14ac:dyDescent="0.2">
      <c r="A11554" s="88">
        <v>12994</v>
      </c>
      <c r="B11554" s="89">
        <v>126.56</v>
      </c>
      <c r="C11554" s="89">
        <f>LN(Table3[[#This Row],[Value]]/B11553)</f>
        <v>1.0245096163243131E-2</v>
      </c>
      <c r="D11554" s="89"/>
      <c r="E11554" s="89"/>
      <c r="F11554" s="89">
        <f>Table3[[#This Row],[Yield]]/100*(1+F11553)</f>
        <v>0</v>
      </c>
    </row>
    <row r="11555" spans="1:6" x14ac:dyDescent="0.2">
      <c r="A11555" s="88">
        <v>12995</v>
      </c>
      <c r="B11555" s="89">
        <v>125.57</v>
      </c>
      <c r="C11555" s="89">
        <f>LN(Table3[[#This Row],[Value]]/B11554)</f>
        <v>-7.8531320184712875E-3</v>
      </c>
      <c r="D11555" s="89"/>
      <c r="E11555" s="89"/>
      <c r="F11555" s="89">
        <f>Table3[[#This Row],[Yield]]/100*(1+F11554)</f>
        <v>0</v>
      </c>
    </row>
    <row r="11556" spans="1:6" x14ac:dyDescent="0.2">
      <c r="A11556" s="88">
        <v>12996</v>
      </c>
      <c r="B11556" s="89">
        <v>126.23</v>
      </c>
      <c r="C11556" s="89">
        <f>LN(Table3[[#This Row],[Value]]/B11555)</f>
        <v>5.2422677638979207E-3</v>
      </c>
      <c r="D11556" s="89"/>
      <c r="E11556" s="89"/>
      <c r="F11556" s="89">
        <f>Table3[[#This Row],[Yield]]/100*(1+F11555)</f>
        <v>0</v>
      </c>
    </row>
    <row r="11557" spans="1:6" x14ac:dyDescent="0.2">
      <c r="A11557" s="88">
        <v>12997</v>
      </c>
      <c r="B11557" s="89">
        <v>125.85</v>
      </c>
      <c r="C11557" s="89">
        <f>LN(Table3[[#This Row],[Value]]/B11556)</f>
        <v>-3.0149181834454976E-3</v>
      </c>
      <c r="D11557" s="89"/>
      <c r="E11557" s="89"/>
      <c r="F11557" s="89">
        <f>Table3[[#This Row],[Yield]]/100*(1+F11556)</f>
        <v>0</v>
      </c>
    </row>
    <row r="11558" spans="1:6" x14ac:dyDescent="0.2">
      <c r="A11558" s="88">
        <v>12998</v>
      </c>
      <c r="B11558" s="89">
        <v>124.93</v>
      </c>
      <c r="C11558" s="89">
        <f>LN(Table3[[#This Row],[Value]]/B11557)</f>
        <v>-7.337141137586935E-3</v>
      </c>
      <c r="D11558" s="89"/>
      <c r="E11558" s="89"/>
      <c r="F11558" s="89">
        <f>Table3[[#This Row],[Yield]]/100*(1+F11557)</f>
        <v>0</v>
      </c>
    </row>
    <row r="11559" spans="1:6" x14ac:dyDescent="0.2">
      <c r="A11559" s="88">
        <v>12999</v>
      </c>
      <c r="B11559" s="89">
        <v>125.9</v>
      </c>
      <c r="C11559" s="89">
        <f>LN(Table3[[#This Row],[Value]]/B11558)</f>
        <v>7.7343606065635286E-3</v>
      </c>
      <c r="D11559" s="89"/>
      <c r="E11559" s="89"/>
      <c r="F11559" s="89">
        <f>Table3[[#This Row],[Yield]]/100*(1+F11558)</f>
        <v>0</v>
      </c>
    </row>
    <row r="11560" spans="1:6" x14ac:dyDescent="0.2">
      <c r="A11560" s="88">
        <v>13001</v>
      </c>
      <c r="B11560" s="89">
        <v>126.07</v>
      </c>
      <c r="C11560" s="89">
        <f>LN(Table3[[#This Row],[Value]]/B11559)</f>
        <v>1.34936719287646E-3</v>
      </c>
      <c r="D11560" s="89"/>
      <c r="E11560" s="89"/>
      <c r="F11560" s="89">
        <f>Table3[[#This Row],[Yield]]/100*(1+F11559)</f>
        <v>0</v>
      </c>
    </row>
    <row r="11561" spans="1:6" x14ac:dyDescent="0.2">
      <c r="A11561" s="88">
        <v>13002</v>
      </c>
      <c r="B11561" s="89">
        <v>125.64</v>
      </c>
      <c r="C11561" s="89">
        <f>LN(Table3[[#This Row],[Value]]/B11560)</f>
        <v>-3.4166335727321361E-3</v>
      </c>
      <c r="D11561" s="89"/>
      <c r="E11561" s="89"/>
      <c r="F11561" s="89">
        <f>Table3[[#This Row],[Yield]]/100*(1+F11560)</f>
        <v>0</v>
      </c>
    </row>
    <row r="11562" spans="1:6" x14ac:dyDescent="0.2">
      <c r="A11562" s="88">
        <v>13003</v>
      </c>
      <c r="B11562" s="89">
        <v>125.61</v>
      </c>
      <c r="C11562" s="89">
        <f>LN(Table3[[#This Row],[Value]]/B11561)</f>
        <v>-2.3880597128412613E-4</v>
      </c>
      <c r="D11562" s="89"/>
      <c r="E11562" s="89"/>
      <c r="F11562" s="89">
        <f>Table3[[#This Row],[Yield]]/100*(1+F11561)</f>
        <v>0</v>
      </c>
    </row>
    <row r="11563" spans="1:6" x14ac:dyDescent="0.2">
      <c r="A11563" s="88">
        <v>13004</v>
      </c>
      <c r="B11563" s="89">
        <v>125.98</v>
      </c>
      <c r="C11563" s="89">
        <f>LN(Table3[[#This Row],[Value]]/B11562)</f>
        <v>2.941295494621235E-3</v>
      </c>
      <c r="D11563" s="89"/>
      <c r="E11563" s="89"/>
      <c r="F11563" s="89">
        <f>Table3[[#This Row],[Yield]]/100*(1+F11562)</f>
        <v>0</v>
      </c>
    </row>
    <row r="11564" spans="1:6" x14ac:dyDescent="0.2">
      <c r="A11564" s="88">
        <v>13005</v>
      </c>
      <c r="B11564" s="89">
        <v>127.27</v>
      </c>
      <c r="C11564" s="89">
        <f>LN(Table3[[#This Row],[Value]]/B11563)</f>
        <v>1.0187649810172636E-2</v>
      </c>
      <c r="D11564" s="89"/>
      <c r="E11564" s="89"/>
      <c r="F11564" s="89">
        <f>Table3[[#This Row],[Yield]]/100*(1+F11563)</f>
        <v>0</v>
      </c>
    </row>
    <row r="11565" spans="1:6" x14ac:dyDescent="0.2">
      <c r="A11565" s="88">
        <v>13006</v>
      </c>
      <c r="B11565" s="89">
        <v>127.94</v>
      </c>
      <c r="C11565" s="89">
        <f>LN(Table3[[#This Row],[Value]]/B11564)</f>
        <v>5.2505900180358899E-3</v>
      </c>
      <c r="D11565" s="89"/>
      <c r="E11565" s="89"/>
      <c r="F11565" s="89">
        <f>Table3[[#This Row],[Yield]]/100*(1+F11564)</f>
        <v>0</v>
      </c>
    </row>
    <row r="11566" spans="1:6" x14ac:dyDescent="0.2">
      <c r="A11566" s="88">
        <v>13008</v>
      </c>
      <c r="B11566" s="89">
        <v>128</v>
      </c>
      <c r="C11566" s="89">
        <f>LN(Table3[[#This Row],[Value]]/B11565)</f>
        <v>4.6885989762561735E-4</v>
      </c>
      <c r="D11566" s="89"/>
      <c r="E11566" s="89"/>
      <c r="F11566" s="89">
        <f>Table3[[#This Row],[Yield]]/100*(1+F11565)</f>
        <v>0</v>
      </c>
    </row>
    <row r="11567" spans="1:6" x14ac:dyDescent="0.2">
      <c r="A11567" s="88">
        <v>13009</v>
      </c>
      <c r="B11567" s="89">
        <v>128.09</v>
      </c>
      <c r="C11567" s="89">
        <f>LN(Table3[[#This Row],[Value]]/B11566)</f>
        <v>7.0287792342757385E-4</v>
      </c>
      <c r="D11567" s="89"/>
      <c r="E11567" s="89"/>
      <c r="F11567" s="89">
        <f>Table3[[#This Row],[Yield]]/100*(1+F11566)</f>
        <v>0</v>
      </c>
    </row>
    <row r="11568" spans="1:6" x14ac:dyDescent="0.2">
      <c r="A11568" s="88">
        <v>13010</v>
      </c>
      <c r="B11568" s="89">
        <v>128.27000000000001</v>
      </c>
      <c r="C11568" s="89">
        <f>LN(Table3[[#This Row],[Value]]/B11567)</f>
        <v>1.404275468714761E-3</v>
      </c>
      <c r="D11568" s="89"/>
      <c r="E11568" s="89"/>
      <c r="F11568" s="89">
        <f>Table3[[#This Row],[Yield]]/100*(1+F11567)</f>
        <v>0</v>
      </c>
    </row>
    <row r="11569" spans="1:6" x14ac:dyDescent="0.2">
      <c r="A11569" s="88">
        <v>13011</v>
      </c>
      <c r="B11569" s="89">
        <v>127.47</v>
      </c>
      <c r="C11569" s="89">
        <f>LN(Table3[[#This Row],[Value]]/B11568)</f>
        <v>-6.2563745169296045E-3</v>
      </c>
      <c r="D11569" s="89"/>
      <c r="E11569" s="89"/>
      <c r="F11569" s="89">
        <f>Table3[[#This Row],[Yield]]/100*(1+F11568)</f>
        <v>0</v>
      </c>
    </row>
    <row r="11570" spans="1:6" x14ac:dyDescent="0.2">
      <c r="A11570" s="88">
        <v>13012</v>
      </c>
      <c r="B11570" s="89">
        <v>127.63</v>
      </c>
      <c r="C11570" s="89">
        <f>LN(Table3[[#This Row],[Value]]/B11569)</f>
        <v>1.2544101997694183E-3</v>
      </c>
      <c r="D11570" s="89"/>
      <c r="E11570" s="89"/>
      <c r="F11570" s="89">
        <f>Table3[[#This Row],[Yield]]/100*(1+F11569)</f>
        <v>0</v>
      </c>
    </row>
    <row r="11571" spans="1:6" x14ac:dyDescent="0.2">
      <c r="A11571" s="88">
        <v>13013</v>
      </c>
      <c r="B11571" s="89">
        <v>127.96</v>
      </c>
      <c r="C11571" s="89">
        <f>LN(Table3[[#This Row],[Value]]/B11570)</f>
        <v>2.5822620867179671E-3</v>
      </c>
      <c r="D11571" s="89"/>
      <c r="E11571" s="89"/>
      <c r="F11571" s="89">
        <f>Table3[[#This Row],[Yield]]/100*(1+F11570)</f>
        <v>0</v>
      </c>
    </row>
    <row r="11572" spans="1:6" x14ac:dyDescent="0.2">
      <c r="A11572" s="88">
        <v>13015</v>
      </c>
      <c r="B11572" s="89">
        <v>126.33</v>
      </c>
      <c r="C11572" s="89">
        <f>LN(Table3[[#This Row],[Value]]/B11571)</f>
        <v>-1.2820184239371157E-2</v>
      </c>
      <c r="D11572" s="89"/>
      <c r="E11572" s="89"/>
      <c r="F11572" s="89">
        <f>Table3[[#This Row],[Yield]]/100*(1+F11571)</f>
        <v>0</v>
      </c>
    </row>
    <row r="11573" spans="1:6" x14ac:dyDescent="0.2">
      <c r="A11573" s="88">
        <v>13016</v>
      </c>
      <c r="B11573" s="89">
        <v>126.31</v>
      </c>
      <c r="C11573" s="89">
        <f>LN(Table3[[#This Row],[Value]]/B11572)</f>
        <v>-1.5832805606216615E-4</v>
      </c>
      <c r="D11573" s="89"/>
      <c r="E11573" s="89"/>
      <c r="F11573" s="89">
        <f>Table3[[#This Row],[Yield]]/100*(1+F11572)</f>
        <v>0</v>
      </c>
    </row>
    <row r="11574" spans="1:6" x14ac:dyDescent="0.2">
      <c r="A11574" s="88">
        <v>13017</v>
      </c>
      <c r="B11574" s="89">
        <v>127.66</v>
      </c>
      <c r="C11574" s="89">
        <f>LN(Table3[[#This Row],[Value]]/B11573)</f>
        <v>1.0631277042027407E-2</v>
      </c>
      <c r="D11574" s="89"/>
      <c r="E11574" s="89"/>
      <c r="F11574" s="89">
        <f>Table3[[#This Row],[Yield]]/100*(1+F11573)</f>
        <v>0</v>
      </c>
    </row>
    <row r="11575" spans="1:6" x14ac:dyDescent="0.2">
      <c r="A11575" s="88">
        <v>13018</v>
      </c>
      <c r="B11575" s="89">
        <v>128.52000000000001</v>
      </c>
      <c r="C11575" s="89">
        <f>LN(Table3[[#This Row],[Value]]/B11574)</f>
        <v>6.7140544197465176E-3</v>
      </c>
      <c r="D11575" s="89"/>
      <c r="E11575" s="89"/>
      <c r="F11575" s="89">
        <f>Table3[[#This Row],[Yield]]/100*(1+F11574)</f>
        <v>0</v>
      </c>
    </row>
    <row r="11576" spans="1:6" x14ac:dyDescent="0.2">
      <c r="A11576" s="88">
        <v>13019</v>
      </c>
      <c r="B11576" s="89">
        <v>128.93</v>
      </c>
      <c r="C11576" s="89">
        <f>LN(Table3[[#This Row],[Value]]/B11575)</f>
        <v>3.1850871750885748E-3</v>
      </c>
      <c r="D11576" s="89"/>
      <c r="E11576" s="89"/>
      <c r="F11576" s="89">
        <f>Table3[[#This Row],[Yield]]/100*(1+F11575)</f>
        <v>0</v>
      </c>
    </row>
    <row r="11577" spans="1:6" x14ac:dyDescent="0.2">
      <c r="A11577" s="88">
        <v>13020</v>
      </c>
      <c r="B11577" s="89">
        <v>127.93</v>
      </c>
      <c r="C11577" s="89">
        <f>LN(Table3[[#This Row],[Value]]/B11576)</f>
        <v>-7.7863820938026147E-3</v>
      </c>
      <c r="D11577" s="89"/>
      <c r="E11577" s="89"/>
      <c r="F11577" s="89">
        <f>Table3[[#This Row],[Yield]]/100*(1+F11576)</f>
        <v>0</v>
      </c>
    </row>
    <row r="11578" spans="1:6" x14ac:dyDescent="0.2">
      <c r="A11578" s="88">
        <v>13022</v>
      </c>
      <c r="B11578" s="89">
        <v>128.99</v>
      </c>
      <c r="C11578" s="89">
        <f>LN(Table3[[#This Row],[Value]]/B11577)</f>
        <v>8.2516426481012654E-3</v>
      </c>
      <c r="D11578" s="89"/>
      <c r="E11578" s="89"/>
      <c r="F11578" s="89">
        <f>Table3[[#This Row],[Yield]]/100*(1+F11577)</f>
        <v>0</v>
      </c>
    </row>
    <row r="11579" spans="1:6" x14ac:dyDescent="0.2">
      <c r="A11579" s="88">
        <v>13023</v>
      </c>
      <c r="B11579" s="89">
        <v>126.81</v>
      </c>
      <c r="C11579" s="89">
        <f>LN(Table3[[#This Row],[Value]]/B11578)</f>
        <v>-1.7044978730236571E-2</v>
      </c>
      <c r="D11579" s="89"/>
      <c r="E11579" s="89"/>
      <c r="F11579" s="89">
        <f>Table3[[#This Row],[Yield]]/100*(1+F11578)</f>
        <v>0</v>
      </c>
    </row>
    <row r="11580" spans="1:6" x14ac:dyDescent="0.2">
      <c r="A11580" s="88">
        <v>13024</v>
      </c>
      <c r="B11580" s="89">
        <v>126.61</v>
      </c>
      <c r="C11580" s="89">
        <f>LN(Table3[[#This Row],[Value]]/B11579)</f>
        <v>-1.5784077146464692E-3</v>
      </c>
      <c r="D11580" s="89"/>
      <c r="E11580" s="89"/>
      <c r="F11580" s="89">
        <f>Table3[[#This Row],[Yield]]/100*(1+F11579)</f>
        <v>0</v>
      </c>
    </row>
    <row r="11581" spans="1:6" x14ac:dyDescent="0.2">
      <c r="A11581" s="88">
        <v>13025</v>
      </c>
      <c r="B11581" s="89">
        <v>126.95</v>
      </c>
      <c r="C11581" s="89">
        <f>LN(Table3[[#This Row],[Value]]/B11580)</f>
        <v>2.6818126185255689E-3</v>
      </c>
      <c r="D11581" s="89"/>
      <c r="E11581" s="89"/>
      <c r="F11581" s="89">
        <f>Table3[[#This Row],[Yield]]/100*(1+F11580)</f>
        <v>0</v>
      </c>
    </row>
    <row r="11582" spans="1:6" x14ac:dyDescent="0.2">
      <c r="A11582" s="88">
        <v>13026</v>
      </c>
      <c r="B11582" s="89">
        <v>127.35</v>
      </c>
      <c r="C11582" s="89">
        <f>LN(Table3[[#This Row],[Value]]/B11581)</f>
        <v>3.1458932747784529E-3</v>
      </c>
      <c r="D11582" s="89"/>
      <c r="E11582" s="89"/>
      <c r="F11582" s="89">
        <f>Table3[[#This Row],[Yield]]/100*(1+F11581)</f>
        <v>0</v>
      </c>
    </row>
    <row r="11583" spans="1:6" x14ac:dyDescent="0.2">
      <c r="A11583" s="88">
        <v>13027</v>
      </c>
      <c r="B11583" s="89">
        <v>127.89</v>
      </c>
      <c r="C11583" s="89">
        <f>LN(Table3[[#This Row],[Value]]/B11582)</f>
        <v>4.2313180197626242E-3</v>
      </c>
      <c r="D11583" s="89"/>
      <c r="E11583" s="89"/>
      <c r="F11583" s="89">
        <f>Table3[[#This Row],[Yield]]/100*(1+F11582)</f>
        <v>0</v>
      </c>
    </row>
    <row r="11584" spans="1:6" x14ac:dyDescent="0.2">
      <c r="A11584" s="88">
        <v>13030</v>
      </c>
      <c r="B11584" s="89">
        <v>127.27</v>
      </c>
      <c r="C11584" s="89">
        <f>LN(Table3[[#This Row],[Value]]/B11583)</f>
        <v>-4.8597054412728904E-3</v>
      </c>
      <c r="D11584" s="89"/>
      <c r="E11584" s="89"/>
      <c r="F11584" s="89">
        <f>Table3[[#This Row],[Yield]]/100*(1+F11583)</f>
        <v>0</v>
      </c>
    </row>
    <row r="11585" spans="1:6" x14ac:dyDescent="0.2">
      <c r="A11585" s="88">
        <v>13031</v>
      </c>
      <c r="B11585" s="89">
        <v>128.46</v>
      </c>
      <c r="C11585" s="89">
        <f>LN(Table3[[#This Row],[Value]]/B11584)</f>
        <v>9.3067578256906622E-3</v>
      </c>
      <c r="D11585" s="89"/>
      <c r="E11585" s="89"/>
      <c r="F11585" s="89">
        <f>Table3[[#This Row],[Yield]]/100*(1+F11584)</f>
        <v>0</v>
      </c>
    </row>
    <row r="11586" spans="1:6" x14ac:dyDescent="0.2">
      <c r="A11586" s="88">
        <v>13032</v>
      </c>
      <c r="B11586" s="89">
        <v>129.34</v>
      </c>
      <c r="C11586" s="89">
        <f>LN(Table3[[#This Row],[Value]]/B11585)</f>
        <v>6.8270241888001952E-3</v>
      </c>
      <c r="D11586" s="89"/>
      <c r="E11586" s="89"/>
      <c r="F11586" s="89">
        <f>Table3[[#This Row],[Yield]]/100*(1+F11585)</f>
        <v>0</v>
      </c>
    </row>
    <row r="11587" spans="1:6" x14ac:dyDescent="0.2">
      <c r="A11587" s="88">
        <v>13033</v>
      </c>
      <c r="B11587" s="89">
        <v>130.75</v>
      </c>
      <c r="C11587" s="89">
        <f>LN(Table3[[#This Row],[Value]]/B11586)</f>
        <v>1.0842506926585567E-2</v>
      </c>
      <c r="D11587" s="89"/>
      <c r="E11587" s="89"/>
      <c r="F11587" s="89">
        <f>Table3[[#This Row],[Yield]]/100*(1+F11586)</f>
        <v>0</v>
      </c>
    </row>
    <row r="11588" spans="1:6" x14ac:dyDescent="0.2">
      <c r="A11588" s="88">
        <v>13034</v>
      </c>
      <c r="B11588" s="89">
        <v>131.86000000000001</v>
      </c>
      <c r="C11588" s="89">
        <f>LN(Table3[[#This Row],[Value]]/B11587)</f>
        <v>8.453650740121308E-3</v>
      </c>
      <c r="D11588" s="89"/>
      <c r="E11588" s="89"/>
      <c r="F11588" s="89">
        <f>Table3[[#This Row],[Yield]]/100*(1+F11587)</f>
        <v>0</v>
      </c>
    </row>
    <row r="11589" spans="1:6" x14ac:dyDescent="0.2">
      <c r="A11589" s="88">
        <v>13036</v>
      </c>
      <c r="B11589" s="89">
        <v>132.47999999999999</v>
      </c>
      <c r="C11589" s="89">
        <f>LN(Table3[[#This Row],[Value]]/B11588)</f>
        <v>4.6909369517957825E-3</v>
      </c>
      <c r="D11589" s="89"/>
      <c r="E11589" s="89"/>
      <c r="F11589" s="89">
        <f>Table3[[#This Row],[Yield]]/100*(1+F11588)</f>
        <v>0</v>
      </c>
    </row>
    <row r="11590" spans="1:6" x14ac:dyDescent="0.2">
      <c r="A11590" s="88">
        <v>13037</v>
      </c>
      <c r="B11590" s="89">
        <v>133.22</v>
      </c>
      <c r="C11590" s="89">
        <f>LN(Table3[[#This Row],[Value]]/B11589)</f>
        <v>5.5702063480838624E-3</v>
      </c>
      <c r="D11590" s="89"/>
      <c r="E11590" s="89"/>
      <c r="F11590" s="89">
        <f>Table3[[#This Row],[Yield]]/100*(1+F11589)</f>
        <v>0</v>
      </c>
    </row>
    <row r="11591" spans="1:6" x14ac:dyDescent="0.2">
      <c r="A11591" s="88">
        <v>13038</v>
      </c>
      <c r="B11591" s="89">
        <v>134.01</v>
      </c>
      <c r="C11591" s="89">
        <f>LN(Table3[[#This Row],[Value]]/B11590)</f>
        <v>5.9125270471035709E-3</v>
      </c>
      <c r="D11591" s="89"/>
      <c r="E11591" s="89"/>
      <c r="F11591" s="89">
        <f>Table3[[#This Row],[Yield]]/100*(1+F11590)</f>
        <v>0</v>
      </c>
    </row>
    <row r="11592" spans="1:6" x14ac:dyDescent="0.2">
      <c r="A11592" s="88">
        <v>13039</v>
      </c>
      <c r="B11592" s="89">
        <v>133.33000000000001</v>
      </c>
      <c r="C11592" s="89">
        <f>LN(Table3[[#This Row],[Value]]/B11591)</f>
        <v>-5.0871659047697013E-3</v>
      </c>
      <c r="D11592" s="89"/>
      <c r="E11592" s="89"/>
      <c r="F11592" s="89">
        <f>Table3[[#This Row],[Yield]]/100*(1+F11591)</f>
        <v>0</v>
      </c>
    </row>
    <row r="11593" spans="1:6" x14ac:dyDescent="0.2">
      <c r="A11593" s="88">
        <v>13040</v>
      </c>
      <c r="B11593" s="89">
        <v>133.52000000000001</v>
      </c>
      <c r="C11593" s="89">
        <f>LN(Table3[[#This Row],[Value]]/B11592)</f>
        <v>1.4240212262125937E-3</v>
      </c>
      <c r="D11593" s="89"/>
      <c r="E11593" s="89"/>
      <c r="F11593" s="89">
        <f>Table3[[#This Row],[Yield]]/100*(1+F11592)</f>
        <v>0</v>
      </c>
    </row>
    <row r="11594" spans="1:6" x14ac:dyDescent="0.2">
      <c r="A11594" s="88">
        <v>13041</v>
      </c>
      <c r="B11594" s="89">
        <v>133.4</v>
      </c>
      <c r="C11594" s="89">
        <f>LN(Table3[[#This Row],[Value]]/B11593)</f>
        <v>-8.9914587205636826E-4</v>
      </c>
      <c r="D11594" s="89"/>
      <c r="E11594" s="89"/>
      <c r="F11594" s="89">
        <f>Table3[[#This Row],[Yield]]/100*(1+F11593)</f>
        <v>0</v>
      </c>
    </row>
    <row r="11595" spans="1:6" x14ac:dyDescent="0.2">
      <c r="A11595" s="88">
        <v>13043</v>
      </c>
      <c r="B11595" s="89">
        <v>132.91</v>
      </c>
      <c r="C11595" s="89">
        <f>LN(Table3[[#This Row],[Value]]/B11594)</f>
        <v>-3.6799260482820381E-3</v>
      </c>
      <c r="D11595" s="89"/>
      <c r="E11595" s="89"/>
      <c r="F11595" s="89">
        <f>Table3[[#This Row],[Yield]]/100*(1+F11594)</f>
        <v>0</v>
      </c>
    </row>
    <row r="11596" spans="1:6" x14ac:dyDescent="0.2">
      <c r="A11596" s="88">
        <v>13044</v>
      </c>
      <c r="B11596" s="89">
        <v>133.11000000000001</v>
      </c>
      <c r="C11596" s="89">
        <f>LN(Table3[[#This Row],[Value]]/B11595)</f>
        <v>1.5036466256865457E-3</v>
      </c>
      <c r="D11596" s="89"/>
      <c r="E11596" s="89"/>
      <c r="F11596" s="89">
        <f>Table3[[#This Row],[Yield]]/100*(1+F11595)</f>
        <v>0</v>
      </c>
    </row>
    <row r="11597" spans="1:6" x14ac:dyDescent="0.2">
      <c r="A11597" s="88">
        <v>13045</v>
      </c>
      <c r="B11597" s="89">
        <v>134.11000000000001</v>
      </c>
      <c r="C11597" s="89">
        <f>LN(Table3[[#This Row],[Value]]/B11596)</f>
        <v>7.4845046639209602E-3</v>
      </c>
      <c r="D11597" s="89"/>
      <c r="E11597" s="89"/>
      <c r="F11597" s="89">
        <f>Table3[[#This Row],[Yield]]/100*(1+F11596)</f>
        <v>0</v>
      </c>
    </row>
    <row r="11598" spans="1:6" x14ac:dyDescent="0.2">
      <c r="A11598" s="88">
        <v>13046</v>
      </c>
      <c r="B11598" s="89">
        <v>131.44</v>
      </c>
      <c r="C11598" s="89">
        <f>LN(Table3[[#This Row],[Value]]/B11597)</f>
        <v>-2.010988499383623E-2</v>
      </c>
      <c r="D11598" s="89"/>
      <c r="E11598" s="89"/>
      <c r="F11598" s="89">
        <f>Table3[[#This Row],[Yield]]/100*(1+F11597)</f>
        <v>0</v>
      </c>
    </row>
    <row r="11599" spans="1:6" x14ac:dyDescent="0.2">
      <c r="A11599" s="88">
        <v>13047</v>
      </c>
      <c r="B11599" s="89">
        <v>128.41999999999999</v>
      </c>
      <c r="C11599" s="89">
        <f>LN(Table3[[#This Row],[Value]]/B11598)</f>
        <v>-2.3244331363110451E-2</v>
      </c>
      <c r="D11599" s="89"/>
      <c r="E11599" s="89"/>
      <c r="F11599" s="89">
        <f>Table3[[#This Row],[Yield]]/100*(1+F11598)</f>
        <v>0</v>
      </c>
    </row>
    <row r="11600" spans="1:6" x14ac:dyDescent="0.2">
      <c r="A11600" s="88">
        <v>13048</v>
      </c>
      <c r="B11600" s="89">
        <v>128.78</v>
      </c>
      <c r="C11600" s="89">
        <f>LN(Table3[[#This Row],[Value]]/B11599)</f>
        <v>2.7993797441353274E-3</v>
      </c>
      <c r="D11600" s="89"/>
      <c r="E11600" s="89"/>
      <c r="F11600" s="89">
        <f>Table3[[#This Row],[Yield]]/100*(1+F11599)</f>
        <v>0</v>
      </c>
    </row>
    <row r="11601" spans="1:6" x14ac:dyDescent="0.2">
      <c r="A11601" s="88">
        <v>13050</v>
      </c>
      <c r="B11601" s="89">
        <v>129.55000000000001</v>
      </c>
      <c r="C11601" s="89">
        <f>LN(Table3[[#This Row],[Value]]/B11600)</f>
        <v>5.9613848980815919E-3</v>
      </c>
      <c r="D11601" s="89"/>
      <c r="E11601" s="89"/>
      <c r="F11601" s="89">
        <f>Table3[[#This Row],[Yield]]/100*(1+F11600)</f>
        <v>0</v>
      </c>
    </row>
    <row r="11602" spans="1:6" x14ac:dyDescent="0.2">
      <c r="A11602" s="88">
        <v>13051</v>
      </c>
      <c r="B11602" s="89">
        <v>131.02000000000001</v>
      </c>
      <c r="C11602" s="89">
        <f>LN(Table3[[#This Row],[Value]]/B11601)</f>
        <v>1.1283076295611398E-2</v>
      </c>
      <c r="D11602" s="89"/>
      <c r="E11602" s="89"/>
      <c r="F11602" s="89">
        <f>Table3[[#This Row],[Yield]]/100*(1+F11601)</f>
        <v>0</v>
      </c>
    </row>
    <row r="11603" spans="1:6" x14ac:dyDescent="0.2">
      <c r="A11603" s="88">
        <v>13052</v>
      </c>
      <c r="B11603" s="89">
        <v>131.52000000000001</v>
      </c>
      <c r="C11603" s="89">
        <f>LN(Table3[[#This Row],[Value]]/B11602)</f>
        <v>3.8089480041394535E-3</v>
      </c>
      <c r="D11603" s="89"/>
      <c r="E11603" s="89"/>
      <c r="F11603" s="89">
        <f>Table3[[#This Row],[Yield]]/100*(1+F11602)</f>
        <v>0</v>
      </c>
    </row>
    <row r="11604" spans="1:6" x14ac:dyDescent="0.2">
      <c r="A11604" s="88">
        <v>13053</v>
      </c>
      <c r="B11604" s="89">
        <v>131.06</v>
      </c>
      <c r="C11604" s="89">
        <f>LN(Table3[[#This Row],[Value]]/B11603)</f>
        <v>-3.5036976965190209E-3</v>
      </c>
      <c r="D11604" s="89"/>
      <c r="E11604" s="89"/>
      <c r="F11604" s="89">
        <f>Table3[[#This Row],[Yield]]/100*(1+F11603)</f>
        <v>0</v>
      </c>
    </row>
    <row r="11605" spans="1:6" x14ac:dyDescent="0.2">
      <c r="A11605" s="88">
        <v>13054</v>
      </c>
      <c r="B11605" s="89">
        <v>131.47999999999999</v>
      </c>
      <c r="C11605" s="89">
        <f>LN(Table3[[#This Row],[Value]]/B11604)</f>
        <v>3.1995151846678318E-3</v>
      </c>
      <c r="D11605" s="89"/>
      <c r="E11605" s="89"/>
      <c r="F11605" s="89">
        <f>Table3[[#This Row],[Yield]]/100*(1+F11604)</f>
        <v>0</v>
      </c>
    </row>
    <row r="11606" spans="1:6" x14ac:dyDescent="0.2">
      <c r="A11606" s="88">
        <v>13055</v>
      </c>
      <c r="B11606" s="89">
        <v>131.75</v>
      </c>
      <c r="C11606" s="89">
        <f>LN(Table3[[#This Row],[Value]]/B11605)</f>
        <v>2.0514386254531411E-3</v>
      </c>
      <c r="D11606" s="89"/>
      <c r="E11606" s="89"/>
      <c r="F11606" s="89">
        <f>Table3[[#This Row],[Yield]]/100*(1+F11605)</f>
        <v>0</v>
      </c>
    </row>
    <row r="11607" spans="1:6" x14ac:dyDescent="0.2">
      <c r="A11607" s="88">
        <v>13057</v>
      </c>
      <c r="B11607" s="89">
        <v>131.91999999999999</v>
      </c>
      <c r="C11607" s="89">
        <f>LN(Table3[[#This Row],[Value]]/B11606)</f>
        <v>1.2894908298716921E-3</v>
      </c>
      <c r="D11607" s="89"/>
      <c r="E11607" s="89"/>
      <c r="F11607" s="89">
        <f>Table3[[#This Row],[Yield]]/100*(1+F11606)</f>
        <v>0</v>
      </c>
    </row>
    <row r="11608" spans="1:6" x14ac:dyDescent="0.2">
      <c r="A11608" s="88">
        <v>13058</v>
      </c>
      <c r="B11608" s="89">
        <v>131.51</v>
      </c>
      <c r="C11608" s="89">
        <f>LN(Table3[[#This Row],[Value]]/B11607)</f>
        <v>-3.1127838974699248E-3</v>
      </c>
      <c r="D11608" s="89"/>
      <c r="E11608" s="89"/>
      <c r="F11608" s="89">
        <f>Table3[[#This Row],[Yield]]/100*(1+F11607)</f>
        <v>0</v>
      </c>
    </row>
    <row r="11609" spans="1:6" x14ac:dyDescent="0.2">
      <c r="A11609" s="88">
        <v>13059</v>
      </c>
      <c r="B11609" s="89">
        <v>128.06</v>
      </c>
      <c r="C11609" s="89">
        <f>LN(Table3[[#This Row],[Value]]/B11608)</f>
        <v>-2.6583990263217352E-2</v>
      </c>
      <c r="D11609" s="89"/>
      <c r="E11609" s="89"/>
      <c r="F11609" s="89">
        <f>Table3[[#This Row],[Yield]]/100*(1+F11608)</f>
        <v>0</v>
      </c>
    </row>
    <row r="11610" spans="1:6" x14ac:dyDescent="0.2">
      <c r="A11610" s="88">
        <v>13060</v>
      </c>
      <c r="B11610" s="89">
        <v>129.05000000000001</v>
      </c>
      <c r="C11610" s="89">
        <f>LN(Table3[[#This Row],[Value]]/B11609)</f>
        <v>7.7010220739667529E-3</v>
      </c>
      <c r="D11610" s="89"/>
      <c r="E11610" s="89"/>
      <c r="F11610" s="89">
        <f>Table3[[#This Row],[Yield]]/100*(1+F11609)</f>
        <v>0</v>
      </c>
    </row>
    <row r="11611" spans="1:6" x14ac:dyDescent="0.2">
      <c r="A11611" s="88">
        <v>13061</v>
      </c>
      <c r="B11611" s="89">
        <v>129.76</v>
      </c>
      <c r="C11611" s="89">
        <f>LN(Table3[[#This Row],[Value]]/B11610)</f>
        <v>5.4866642024796915E-3</v>
      </c>
      <c r="D11611" s="89"/>
      <c r="E11611" s="89"/>
      <c r="F11611" s="89">
        <f>Table3[[#This Row],[Yield]]/100*(1+F11610)</f>
        <v>0</v>
      </c>
    </row>
    <row r="11612" spans="1:6" x14ac:dyDescent="0.2">
      <c r="A11612" s="88">
        <v>13062</v>
      </c>
      <c r="B11612" s="89">
        <v>130.35</v>
      </c>
      <c r="C11612" s="89">
        <f>LN(Table3[[#This Row],[Value]]/B11611)</f>
        <v>4.5365500124078919E-3</v>
      </c>
      <c r="D11612" s="89"/>
      <c r="E11612" s="89"/>
      <c r="F11612" s="89">
        <f>Table3[[#This Row],[Yield]]/100*(1+F11611)</f>
        <v>0</v>
      </c>
    </row>
    <row r="11613" spans="1:6" x14ac:dyDescent="0.2">
      <c r="A11613" s="88">
        <v>13064</v>
      </c>
      <c r="B11613" s="89">
        <v>130.77000000000001</v>
      </c>
      <c r="C11613" s="89">
        <f>LN(Table3[[#This Row],[Value]]/B11612)</f>
        <v>3.2169145389003401E-3</v>
      </c>
      <c r="D11613" s="89"/>
      <c r="E11613" s="89"/>
      <c r="F11613" s="89">
        <f>Table3[[#This Row],[Yield]]/100*(1+F11612)</f>
        <v>0</v>
      </c>
    </row>
    <row r="11614" spans="1:6" x14ac:dyDescent="0.2">
      <c r="A11614" s="88">
        <v>13065</v>
      </c>
      <c r="B11614" s="89">
        <v>130.06</v>
      </c>
      <c r="C11614" s="89">
        <f>LN(Table3[[#This Row],[Value]]/B11613)</f>
        <v>-5.4441724774051724E-3</v>
      </c>
      <c r="D11614" s="89"/>
      <c r="E11614" s="89"/>
      <c r="F11614" s="89">
        <f>Table3[[#This Row],[Yield]]/100*(1+F11613)</f>
        <v>0</v>
      </c>
    </row>
    <row r="11615" spans="1:6" x14ac:dyDescent="0.2">
      <c r="A11615" s="88">
        <v>13066</v>
      </c>
      <c r="B11615" s="89">
        <v>130.59</v>
      </c>
      <c r="C11615" s="89">
        <f>LN(Table3[[#This Row],[Value]]/B11614)</f>
        <v>4.0667617913101991E-3</v>
      </c>
      <c r="D11615" s="89"/>
      <c r="E11615" s="89"/>
      <c r="F11615" s="89">
        <f>Table3[[#This Row],[Yield]]/100*(1+F11614)</f>
        <v>0</v>
      </c>
    </row>
    <row r="11616" spans="1:6" x14ac:dyDescent="0.2">
      <c r="A11616" s="88">
        <v>13067</v>
      </c>
      <c r="B11616" s="89">
        <v>132.99</v>
      </c>
      <c r="C11616" s="89">
        <f>LN(Table3[[#This Row],[Value]]/B11615)</f>
        <v>1.821129319275595E-2</v>
      </c>
      <c r="D11616" s="89"/>
      <c r="E11616" s="89"/>
      <c r="F11616" s="89">
        <f>Table3[[#This Row],[Yield]]/100*(1+F11615)</f>
        <v>0</v>
      </c>
    </row>
    <row r="11617" spans="1:6" x14ac:dyDescent="0.2">
      <c r="A11617" s="88">
        <v>13068</v>
      </c>
      <c r="B11617" s="89">
        <v>133.56</v>
      </c>
      <c r="C11617" s="89">
        <f>LN(Table3[[#This Row],[Value]]/B11616)</f>
        <v>4.2768776503819533E-3</v>
      </c>
      <c r="D11617" s="89"/>
      <c r="E11617" s="89"/>
      <c r="F11617" s="89">
        <f>Table3[[#This Row],[Yield]]/100*(1+F11616)</f>
        <v>0</v>
      </c>
    </row>
    <row r="11618" spans="1:6" x14ac:dyDescent="0.2">
      <c r="A11618" s="88">
        <v>13071</v>
      </c>
      <c r="B11618" s="89">
        <v>135.03</v>
      </c>
      <c r="C11618" s="89">
        <f>LN(Table3[[#This Row],[Value]]/B11617)</f>
        <v>1.0946160897497295E-2</v>
      </c>
      <c r="D11618" s="89"/>
      <c r="E11618" s="89"/>
      <c r="F11618" s="89">
        <f>Table3[[#This Row],[Yield]]/100*(1+F11617)</f>
        <v>0</v>
      </c>
    </row>
    <row r="11619" spans="1:6" x14ac:dyDescent="0.2">
      <c r="A11619" s="88">
        <v>13072</v>
      </c>
      <c r="B11619" s="89">
        <v>136.26</v>
      </c>
      <c r="C11619" s="89">
        <f>LN(Table3[[#This Row],[Value]]/B11618)</f>
        <v>9.0678493725709977E-3</v>
      </c>
      <c r="D11619" s="89"/>
      <c r="E11619" s="89"/>
      <c r="F11619" s="89">
        <f>Table3[[#This Row],[Yield]]/100*(1+F11618)</f>
        <v>0</v>
      </c>
    </row>
    <row r="11620" spans="1:6" x14ac:dyDescent="0.2">
      <c r="A11620" s="88">
        <v>13073</v>
      </c>
      <c r="B11620" s="89">
        <v>135.68</v>
      </c>
      <c r="C11620" s="89">
        <f>LN(Table3[[#This Row],[Value]]/B11619)</f>
        <v>-4.2656533019290732E-3</v>
      </c>
      <c r="D11620" s="89"/>
      <c r="E11620" s="89"/>
      <c r="F11620" s="89">
        <f>Table3[[#This Row],[Yield]]/100*(1+F11619)</f>
        <v>0</v>
      </c>
    </row>
    <row r="11621" spans="1:6" x14ac:dyDescent="0.2">
      <c r="A11621" s="88">
        <v>13074</v>
      </c>
      <c r="B11621" s="89">
        <v>135.57</v>
      </c>
      <c r="C11621" s="89">
        <f>LN(Table3[[#This Row],[Value]]/B11620)</f>
        <v>-8.1105995229498922E-4</v>
      </c>
      <c r="D11621" s="89"/>
      <c r="E11621" s="89"/>
      <c r="F11621" s="89">
        <f>Table3[[#This Row],[Yield]]/100*(1+F11620)</f>
        <v>0</v>
      </c>
    </row>
    <row r="11622" spans="1:6" x14ac:dyDescent="0.2">
      <c r="A11622" s="88">
        <v>13075</v>
      </c>
      <c r="B11622" s="89">
        <v>135.13</v>
      </c>
      <c r="C11622" s="89">
        <f>LN(Table3[[#This Row],[Value]]/B11621)</f>
        <v>-3.2508340413032531E-3</v>
      </c>
      <c r="D11622" s="89"/>
      <c r="E11622" s="89"/>
      <c r="F11622" s="89">
        <f>Table3[[#This Row],[Yield]]/100*(1+F11621)</f>
        <v>0</v>
      </c>
    </row>
    <row r="11623" spans="1:6" x14ac:dyDescent="0.2">
      <c r="A11623" s="88">
        <v>13076</v>
      </c>
      <c r="B11623" s="89">
        <v>137.09</v>
      </c>
      <c r="C11623" s="89">
        <f>LN(Table3[[#This Row],[Value]]/B11622)</f>
        <v>1.440036639781435E-2</v>
      </c>
      <c r="D11623" s="89"/>
      <c r="E11623" s="89"/>
      <c r="F11623" s="89">
        <f>Table3[[#This Row],[Yield]]/100*(1+F11622)</f>
        <v>0</v>
      </c>
    </row>
    <row r="11624" spans="1:6" x14ac:dyDescent="0.2">
      <c r="A11624" s="88">
        <v>13078</v>
      </c>
      <c r="B11624" s="89">
        <v>138.96</v>
      </c>
      <c r="C11624" s="89">
        <f>LN(Table3[[#This Row],[Value]]/B11623)</f>
        <v>1.3548477485040504E-2</v>
      </c>
      <c r="D11624" s="89"/>
      <c r="E11624" s="89"/>
      <c r="F11624" s="89">
        <f>Table3[[#This Row],[Yield]]/100*(1+F11623)</f>
        <v>0</v>
      </c>
    </row>
    <row r="11625" spans="1:6" x14ac:dyDescent="0.2">
      <c r="A11625" s="88">
        <v>13079</v>
      </c>
      <c r="B11625" s="89">
        <v>138.77000000000001</v>
      </c>
      <c r="C11625" s="89">
        <f>LN(Table3[[#This Row],[Value]]/B11624)</f>
        <v>-1.3682355499303729E-3</v>
      </c>
      <c r="D11625" s="89"/>
      <c r="E11625" s="89"/>
      <c r="F11625" s="89">
        <f>Table3[[#This Row],[Yield]]/100*(1+F11624)</f>
        <v>0</v>
      </c>
    </row>
    <row r="11626" spans="1:6" x14ac:dyDescent="0.2">
      <c r="A11626" s="88">
        <v>13080</v>
      </c>
      <c r="B11626" s="89">
        <v>139.58000000000001</v>
      </c>
      <c r="C11626" s="89">
        <f>LN(Table3[[#This Row],[Value]]/B11625)</f>
        <v>5.820027206086536E-3</v>
      </c>
      <c r="D11626" s="89"/>
      <c r="E11626" s="89"/>
      <c r="F11626" s="89">
        <f>Table3[[#This Row],[Yield]]/100*(1+F11625)</f>
        <v>0</v>
      </c>
    </row>
    <row r="11627" spans="1:6" x14ac:dyDescent="0.2">
      <c r="A11627" s="88">
        <v>13081</v>
      </c>
      <c r="B11627" s="89">
        <v>139.41999999999999</v>
      </c>
      <c r="C11627" s="89">
        <f>LN(Table3[[#This Row],[Value]]/B11626)</f>
        <v>-1.1469535307531004E-3</v>
      </c>
      <c r="D11627" s="89"/>
      <c r="E11627" s="89"/>
      <c r="F11627" s="89">
        <f>Table3[[#This Row],[Yield]]/100*(1+F11626)</f>
        <v>0</v>
      </c>
    </row>
    <row r="11628" spans="1:6" x14ac:dyDescent="0.2">
      <c r="A11628" s="88">
        <v>13082</v>
      </c>
      <c r="B11628" s="89">
        <v>140.68</v>
      </c>
      <c r="C11628" s="89">
        <f>LN(Table3[[#This Row],[Value]]/B11627)</f>
        <v>8.9968475475292898E-3</v>
      </c>
      <c r="D11628" s="89"/>
      <c r="E11628" s="89"/>
      <c r="F11628" s="89">
        <f>Table3[[#This Row],[Yield]]/100*(1+F11627)</f>
        <v>0</v>
      </c>
    </row>
    <row r="11629" spans="1:6" x14ac:dyDescent="0.2">
      <c r="A11629" s="88">
        <v>13083</v>
      </c>
      <c r="B11629" s="89">
        <v>141.47</v>
      </c>
      <c r="C11629" s="89">
        <f>LN(Table3[[#This Row],[Value]]/B11628)</f>
        <v>5.5998728650612905E-3</v>
      </c>
      <c r="D11629" s="89"/>
      <c r="E11629" s="89"/>
      <c r="F11629" s="89">
        <f>Table3[[#This Row],[Yield]]/100*(1+F11628)</f>
        <v>0</v>
      </c>
    </row>
    <row r="11630" spans="1:6" x14ac:dyDescent="0.2">
      <c r="A11630" s="88">
        <v>13085</v>
      </c>
      <c r="B11630" s="89">
        <v>140.78</v>
      </c>
      <c r="C11630" s="89">
        <f>LN(Table3[[#This Row],[Value]]/B11629)</f>
        <v>-4.8892922908573607E-3</v>
      </c>
      <c r="D11630" s="89"/>
      <c r="E11630" s="89"/>
      <c r="F11630" s="89">
        <f>Table3[[#This Row],[Yield]]/100*(1+F11629)</f>
        <v>0</v>
      </c>
    </row>
    <row r="11631" spans="1:6" x14ac:dyDescent="0.2">
      <c r="A11631" s="88">
        <v>13086</v>
      </c>
      <c r="B11631" s="89">
        <v>140.49</v>
      </c>
      <c r="C11631" s="89">
        <f>LN(Table3[[#This Row],[Value]]/B11630)</f>
        <v>-2.0620763164253841E-3</v>
      </c>
      <c r="D11631" s="89"/>
      <c r="E11631" s="89"/>
      <c r="F11631" s="89">
        <f>Table3[[#This Row],[Yield]]/100*(1+F11630)</f>
        <v>0</v>
      </c>
    </row>
    <row r="11632" spans="1:6" x14ac:dyDescent="0.2">
      <c r="A11632" s="88">
        <v>13087</v>
      </c>
      <c r="B11632" s="89">
        <v>139.35</v>
      </c>
      <c r="C11632" s="89">
        <f>LN(Table3[[#This Row],[Value]]/B11631)</f>
        <v>-8.1475579356029559E-3</v>
      </c>
      <c r="D11632" s="89"/>
      <c r="E11632" s="89"/>
      <c r="F11632" s="89">
        <f>Table3[[#This Row],[Yield]]/100*(1+F11631)</f>
        <v>0</v>
      </c>
    </row>
    <row r="11633" spans="1:6" x14ac:dyDescent="0.2">
      <c r="A11633" s="88">
        <v>13088</v>
      </c>
      <c r="B11633" s="89">
        <v>139.74</v>
      </c>
      <c r="C11633" s="89">
        <f>LN(Table3[[#This Row],[Value]]/B11632)</f>
        <v>2.7947991963475616E-3</v>
      </c>
      <c r="D11633" s="89"/>
      <c r="E11633" s="89"/>
      <c r="F11633" s="89">
        <f>Table3[[#This Row],[Yield]]/100*(1+F11632)</f>
        <v>0</v>
      </c>
    </row>
    <row r="11634" spans="1:6" x14ac:dyDescent="0.2">
      <c r="A11634" s="88">
        <v>13089</v>
      </c>
      <c r="B11634" s="89">
        <v>141.31</v>
      </c>
      <c r="C11634" s="89">
        <f>LN(Table3[[#This Row],[Value]]/B11633)</f>
        <v>1.1172505470350133E-2</v>
      </c>
      <c r="D11634" s="89"/>
      <c r="E11634" s="89"/>
      <c r="F11634" s="89">
        <f>Table3[[#This Row],[Yield]]/100*(1+F11633)</f>
        <v>0</v>
      </c>
    </row>
    <row r="11635" spans="1:6" x14ac:dyDescent="0.2">
      <c r="A11635" s="88">
        <v>13090</v>
      </c>
      <c r="B11635" s="89">
        <v>141.19999999999999</v>
      </c>
      <c r="C11635" s="89">
        <f>LN(Table3[[#This Row],[Value]]/B11634)</f>
        <v>-7.7873353551320928E-4</v>
      </c>
      <c r="D11635" s="89"/>
      <c r="E11635" s="89"/>
      <c r="F11635" s="89">
        <f>Table3[[#This Row],[Yield]]/100*(1+F11634)</f>
        <v>0</v>
      </c>
    </row>
    <row r="11636" spans="1:6" x14ac:dyDescent="0.2">
      <c r="A11636" s="88">
        <v>13092</v>
      </c>
      <c r="B11636" s="89">
        <v>141.07</v>
      </c>
      <c r="C11636" s="89">
        <f>LN(Table3[[#This Row],[Value]]/B11635)</f>
        <v>-9.2110397273072056E-4</v>
      </c>
      <c r="D11636" s="89"/>
      <c r="E11636" s="89"/>
      <c r="F11636" s="89">
        <f>Table3[[#This Row],[Yield]]/100*(1+F11635)</f>
        <v>0</v>
      </c>
    </row>
    <row r="11637" spans="1:6" x14ac:dyDescent="0.2">
      <c r="A11637" s="88">
        <v>13094</v>
      </c>
      <c r="B11637" s="89">
        <v>142.9</v>
      </c>
      <c r="C11637" s="89">
        <f>LN(Table3[[#This Row],[Value]]/B11636)</f>
        <v>1.288886384941086E-2</v>
      </c>
      <c r="D11637" s="89"/>
      <c r="E11637" s="89"/>
      <c r="F11637" s="89">
        <f>Table3[[#This Row],[Yield]]/100*(1+F11636)</f>
        <v>0</v>
      </c>
    </row>
    <row r="11638" spans="1:6" x14ac:dyDescent="0.2">
      <c r="A11638" s="88">
        <v>13095</v>
      </c>
      <c r="B11638" s="89">
        <v>143.4</v>
      </c>
      <c r="C11638" s="89">
        <f>LN(Table3[[#This Row],[Value]]/B11637)</f>
        <v>3.4928432296981692E-3</v>
      </c>
      <c r="D11638" s="89"/>
      <c r="E11638" s="89"/>
      <c r="F11638" s="89">
        <f>Table3[[#This Row],[Yield]]/100*(1+F11637)</f>
        <v>0</v>
      </c>
    </row>
    <row r="11639" spans="1:6" x14ac:dyDescent="0.2">
      <c r="A11639" s="88">
        <v>13096</v>
      </c>
      <c r="B11639" s="89">
        <v>144.25</v>
      </c>
      <c r="C11639" s="89">
        <f>LN(Table3[[#This Row],[Value]]/B11638)</f>
        <v>5.9099772226888225E-3</v>
      </c>
      <c r="D11639" s="89"/>
      <c r="E11639" s="89"/>
      <c r="F11639" s="89">
        <f>Table3[[#This Row],[Yield]]/100*(1+F11638)</f>
        <v>0</v>
      </c>
    </row>
    <row r="11640" spans="1:6" x14ac:dyDescent="0.2">
      <c r="A11640" s="88">
        <v>13097</v>
      </c>
      <c r="B11640" s="89">
        <v>144.36000000000001</v>
      </c>
      <c r="C11640" s="89">
        <f>LN(Table3[[#This Row],[Value]]/B11639)</f>
        <v>7.6227438637892361E-4</v>
      </c>
      <c r="D11640" s="89"/>
      <c r="E11640" s="89"/>
      <c r="F11640" s="89">
        <f>Table3[[#This Row],[Yield]]/100*(1+F11639)</f>
        <v>0</v>
      </c>
    </row>
    <row r="11641" spans="1:6" x14ac:dyDescent="0.2">
      <c r="A11641" s="88">
        <v>13100</v>
      </c>
      <c r="B11641" s="89">
        <v>142.56</v>
      </c>
      <c r="C11641" s="89">
        <f>LN(Table3[[#This Row],[Value]]/B11640)</f>
        <v>-1.2547216052088753E-2</v>
      </c>
      <c r="D11641" s="89"/>
      <c r="E11641" s="89"/>
      <c r="F11641" s="89">
        <f>Table3[[#This Row],[Yield]]/100*(1+F11640)</f>
        <v>0</v>
      </c>
    </row>
    <row r="11642" spans="1:6" x14ac:dyDescent="0.2">
      <c r="A11642" s="88">
        <v>13101</v>
      </c>
      <c r="B11642" s="89">
        <v>143.59</v>
      </c>
      <c r="C11642" s="89">
        <f>LN(Table3[[#This Row],[Value]]/B11641)</f>
        <v>7.1990525837863804E-3</v>
      </c>
      <c r="D11642" s="89"/>
      <c r="E11642" s="89"/>
      <c r="F11642" s="89">
        <f>Table3[[#This Row],[Yield]]/100*(1+F11641)</f>
        <v>0</v>
      </c>
    </row>
    <row r="11643" spans="1:6" x14ac:dyDescent="0.2">
      <c r="A11643" s="88">
        <v>13102</v>
      </c>
      <c r="B11643" s="89">
        <v>145.59</v>
      </c>
      <c r="C11643" s="89">
        <f>LN(Table3[[#This Row],[Value]]/B11642)</f>
        <v>1.3832435778949074E-2</v>
      </c>
      <c r="D11643" s="89"/>
      <c r="E11643" s="89"/>
      <c r="F11643" s="89">
        <f>Table3[[#This Row],[Yield]]/100*(1+F11642)</f>
        <v>0</v>
      </c>
    </row>
    <row r="11644" spans="1:6" x14ac:dyDescent="0.2">
      <c r="A11644" s="88">
        <v>13103</v>
      </c>
      <c r="B11644" s="89">
        <v>146.32</v>
      </c>
      <c r="C11644" s="89">
        <f>LN(Table3[[#This Row],[Value]]/B11643)</f>
        <v>5.0015519973757132E-3</v>
      </c>
      <c r="D11644" s="89"/>
      <c r="E11644" s="89"/>
      <c r="F11644" s="89">
        <f>Table3[[#This Row],[Yield]]/100*(1+F11643)</f>
        <v>0</v>
      </c>
    </row>
    <row r="11645" spans="1:6" x14ac:dyDescent="0.2">
      <c r="A11645" s="88">
        <v>13104</v>
      </c>
      <c r="B11645" s="89">
        <v>147.31</v>
      </c>
      <c r="C11645" s="89">
        <f>LN(Table3[[#This Row],[Value]]/B11644)</f>
        <v>6.7432057442367915E-3</v>
      </c>
      <c r="D11645" s="89"/>
      <c r="E11645" s="89"/>
      <c r="F11645" s="89">
        <f>Table3[[#This Row],[Yield]]/100*(1+F11644)</f>
        <v>0</v>
      </c>
    </row>
    <row r="11646" spans="1:6" x14ac:dyDescent="0.2">
      <c r="A11646" s="88">
        <v>13106</v>
      </c>
      <c r="B11646" s="89">
        <v>147.06</v>
      </c>
      <c r="C11646" s="89">
        <f>LN(Table3[[#This Row],[Value]]/B11645)</f>
        <v>-1.6985430587707138E-3</v>
      </c>
      <c r="D11646" s="89"/>
      <c r="E11646" s="89"/>
      <c r="F11646" s="89">
        <f>Table3[[#This Row],[Yield]]/100*(1+F11645)</f>
        <v>0</v>
      </c>
    </row>
    <row r="11647" spans="1:6" x14ac:dyDescent="0.2">
      <c r="A11647" s="88">
        <v>13107</v>
      </c>
      <c r="B11647" s="89">
        <v>148.44</v>
      </c>
      <c r="C11647" s="89">
        <f>LN(Table3[[#This Row],[Value]]/B11646)</f>
        <v>9.340169424320581E-3</v>
      </c>
      <c r="D11647" s="89"/>
      <c r="E11647" s="89"/>
      <c r="F11647" s="89">
        <f>Table3[[#This Row],[Yield]]/100*(1+F11646)</f>
        <v>0</v>
      </c>
    </row>
    <row r="11648" spans="1:6" x14ac:dyDescent="0.2">
      <c r="A11648" s="88">
        <v>13108</v>
      </c>
      <c r="B11648" s="89">
        <v>146.65</v>
      </c>
      <c r="C11648" s="89">
        <f>LN(Table3[[#This Row],[Value]]/B11647)</f>
        <v>-1.2132040768936765E-2</v>
      </c>
      <c r="D11648" s="89"/>
      <c r="E11648" s="89"/>
      <c r="F11648" s="89">
        <f>Table3[[#This Row],[Yield]]/100*(1+F11647)</f>
        <v>0</v>
      </c>
    </row>
    <row r="11649" spans="1:6" x14ac:dyDescent="0.2">
      <c r="A11649" s="88">
        <v>13109</v>
      </c>
      <c r="B11649" s="89">
        <v>147.37</v>
      </c>
      <c r="C11649" s="89">
        <f>LN(Table3[[#This Row],[Value]]/B11648)</f>
        <v>4.8976358017114629E-3</v>
      </c>
      <c r="D11649" s="89"/>
      <c r="E11649" s="89"/>
      <c r="F11649" s="89">
        <f>Table3[[#This Row],[Yield]]/100*(1+F11648)</f>
        <v>0</v>
      </c>
    </row>
    <row r="11650" spans="1:6" x14ac:dyDescent="0.2">
      <c r="A11650" s="88">
        <v>13110</v>
      </c>
      <c r="B11650" s="89">
        <v>144.61000000000001</v>
      </c>
      <c r="C11650" s="89">
        <f>LN(Table3[[#This Row],[Value]]/B11649)</f>
        <v>-1.8905967598470751E-2</v>
      </c>
      <c r="D11650" s="89"/>
      <c r="E11650" s="89"/>
      <c r="F11650" s="89">
        <f>Table3[[#This Row],[Yield]]/100*(1+F11649)</f>
        <v>0</v>
      </c>
    </row>
    <row r="11651" spans="1:6" x14ac:dyDescent="0.2">
      <c r="A11651" s="88">
        <v>13111</v>
      </c>
      <c r="B11651" s="89">
        <v>146.12</v>
      </c>
      <c r="C11651" s="89">
        <f>LN(Table3[[#This Row],[Value]]/B11650)</f>
        <v>1.0387738300380991E-2</v>
      </c>
      <c r="D11651" s="89"/>
      <c r="E11651" s="89"/>
      <c r="F11651" s="89">
        <f>Table3[[#This Row],[Yield]]/100*(1+F11650)</f>
        <v>0</v>
      </c>
    </row>
    <row r="11652" spans="1:6" x14ac:dyDescent="0.2">
      <c r="A11652" s="88">
        <v>13113</v>
      </c>
      <c r="B11652" s="89">
        <v>144.72</v>
      </c>
      <c r="C11652" s="89">
        <f>LN(Table3[[#This Row],[Value]]/B11651)</f>
        <v>-9.6273608400420964E-3</v>
      </c>
      <c r="D11652" s="89"/>
      <c r="E11652" s="89"/>
      <c r="F11652" s="89">
        <f>Table3[[#This Row],[Yield]]/100*(1+F11651)</f>
        <v>0</v>
      </c>
    </row>
    <row r="11653" spans="1:6" x14ac:dyDescent="0.2">
      <c r="A11653" s="88">
        <v>13114</v>
      </c>
      <c r="B11653" s="89">
        <v>142.59</v>
      </c>
      <c r="C11653" s="89">
        <f>LN(Table3[[#This Row],[Value]]/B11652)</f>
        <v>-1.4827461793011941E-2</v>
      </c>
      <c r="D11653" s="89"/>
      <c r="E11653" s="89"/>
      <c r="F11653" s="89">
        <f>Table3[[#This Row],[Yield]]/100*(1+F11652)</f>
        <v>0</v>
      </c>
    </row>
    <row r="11654" spans="1:6" x14ac:dyDescent="0.2">
      <c r="A11654" s="88">
        <v>13115</v>
      </c>
      <c r="B11654" s="89">
        <v>143.38</v>
      </c>
      <c r="C11654" s="89">
        <f>LN(Table3[[#This Row],[Value]]/B11653)</f>
        <v>5.5250691306983363E-3</v>
      </c>
      <c r="D11654" s="89"/>
      <c r="E11654" s="89"/>
      <c r="F11654" s="89">
        <f>Table3[[#This Row],[Yield]]/100*(1+F11653)</f>
        <v>0</v>
      </c>
    </row>
    <row r="11655" spans="1:6" x14ac:dyDescent="0.2">
      <c r="A11655" s="88">
        <v>13117</v>
      </c>
      <c r="B11655" s="89">
        <v>142.34</v>
      </c>
      <c r="C11655" s="89">
        <f>LN(Table3[[#This Row],[Value]]/B11654)</f>
        <v>-7.2798865536011234E-3</v>
      </c>
      <c r="D11655" s="89"/>
      <c r="E11655" s="89"/>
      <c r="F11655" s="89">
        <f>Table3[[#This Row],[Yield]]/100*(1+F11654)</f>
        <v>0</v>
      </c>
    </row>
    <row r="11656" spans="1:6" x14ac:dyDescent="0.2">
      <c r="A11656" s="88">
        <v>13118</v>
      </c>
      <c r="B11656" s="89">
        <v>142.35</v>
      </c>
      <c r="C11656" s="89">
        <f>LN(Table3[[#This Row],[Value]]/B11655)</f>
        <v>7.0251852921355087E-5</v>
      </c>
      <c r="D11656" s="89"/>
      <c r="E11656" s="89"/>
      <c r="F11656" s="89">
        <f>Table3[[#This Row],[Yield]]/100*(1+F11655)</f>
        <v>0</v>
      </c>
    </row>
    <row r="11657" spans="1:6" x14ac:dyDescent="0.2">
      <c r="A11657" s="88">
        <v>13120</v>
      </c>
      <c r="B11657" s="89">
        <v>140.72</v>
      </c>
      <c r="C11657" s="89">
        <f>LN(Table3[[#This Row],[Value]]/B11656)</f>
        <v>-1.1516713294743849E-2</v>
      </c>
      <c r="D11657" s="89"/>
      <c r="E11657" s="89"/>
      <c r="F11657" s="89">
        <f>Table3[[#This Row],[Yield]]/100*(1+F11656)</f>
        <v>0</v>
      </c>
    </row>
    <row r="11658" spans="1:6" x14ac:dyDescent="0.2">
      <c r="A11658" s="88">
        <v>13121</v>
      </c>
      <c r="B11658" s="89">
        <v>143.58000000000001</v>
      </c>
      <c r="C11658" s="89">
        <f>LN(Table3[[#This Row],[Value]]/B11657)</f>
        <v>2.0120270719034307E-2</v>
      </c>
      <c r="D11658" s="89"/>
      <c r="E11658" s="89"/>
      <c r="F11658" s="89">
        <f>Table3[[#This Row],[Yield]]/100*(1+F11657)</f>
        <v>0</v>
      </c>
    </row>
    <row r="11659" spans="1:6" x14ac:dyDescent="0.2">
      <c r="A11659" s="88">
        <v>13122</v>
      </c>
      <c r="B11659" s="89">
        <v>144.04</v>
      </c>
      <c r="C11659" s="89">
        <f>LN(Table3[[#This Row],[Value]]/B11658)</f>
        <v>3.1986676323373354E-3</v>
      </c>
      <c r="D11659" s="89"/>
      <c r="E11659" s="89"/>
      <c r="F11659" s="89">
        <f>Table3[[#This Row],[Yield]]/100*(1+F11658)</f>
        <v>0</v>
      </c>
    </row>
    <row r="11660" spans="1:6" x14ac:dyDescent="0.2">
      <c r="A11660" s="88">
        <v>13123</v>
      </c>
      <c r="B11660" s="89">
        <v>143.72</v>
      </c>
      <c r="C11660" s="89">
        <f>LN(Table3[[#This Row],[Value]]/B11659)</f>
        <v>-2.224076535356469E-3</v>
      </c>
      <c r="D11660" s="89"/>
      <c r="E11660" s="89"/>
      <c r="F11660" s="89">
        <f>Table3[[#This Row],[Yield]]/100*(1+F11659)</f>
        <v>0</v>
      </c>
    </row>
    <row r="11661" spans="1:6" x14ac:dyDescent="0.2">
      <c r="A11661" s="88">
        <v>13124</v>
      </c>
      <c r="B11661" s="89">
        <v>143.47999999999999</v>
      </c>
      <c r="C11661" s="89">
        <f>LN(Table3[[#This Row],[Value]]/B11660)</f>
        <v>-1.6713095812362065E-3</v>
      </c>
      <c r="D11661" s="89"/>
      <c r="E11661" s="89"/>
      <c r="F11661" s="89">
        <f>Table3[[#This Row],[Yield]]/100*(1+F11660)</f>
        <v>0</v>
      </c>
    </row>
    <row r="11662" spans="1:6" x14ac:dyDescent="0.2">
      <c r="A11662" s="88">
        <v>13125</v>
      </c>
      <c r="B11662" s="89">
        <v>144.47</v>
      </c>
      <c r="C11662" s="89">
        <f>LN(Table3[[#This Row],[Value]]/B11661)</f>
        <v>6.8762208772081782E-3</v>
      </c>
      <c r="D11662" s="89"/>
      <c r="E11662" s="89"/>
      <c r="F11662" s="89">
        <f>Table3[[#This Row],[Yield]]/100*(1+F11661)</f>
        <v>0</v>
      </c>
    </row>
    <row r="11663" spans="1:6" x14ac:dyDescent="0.2">
      <c r="A11663" s="88">
        <v>13127</v>
      </c>
      <c r="B11663" s="89">
        <v>144.1</v>
      </c>
      <c r="C11663" s="89">
        <f>LN(Table3[[#This Row],[Value]]/B11662)</f>
        <v>-2.5643705358135999E-3</v>
      </c>
      <c r="D11663" s="89"/>
      <c r="E11663" s="89"/>
      <c r="F11663" s="89">
        <f>Table3[[#This Row],[Yield]]/100*(1+F11662)</f>
        <v>0</v>
      </c>
    </row>
    <row r="11664" spans="1:6" x14ac:dyDescent="0.2">
      <c r="A11664" s="88">
        <v>13128</v>
      </c>
      <c r="B11664" s="89">
        <v>142.31</v>
      </c>
      <c r="C11664" s="89">
        <f>LN(Table3[[#This Row],[Value]]/B11663)</f>
        <v>-1.249972630990779E-2</v>
      </c>
      <c r="D11664" s="89"/>
      <c r="E11664" s="89"/>
      <c r="F11664" s="89">
        <f>Table3[[#This Row],[Yield]]/100*(1+F11663)</f>
        <v>0</v>
      </c>
    </row>
    <row r="11665" spans="1:6" x14ac:dyDescent="0.2">
      <c r="A11665" s="88">
        <v>13129</v>
      </c>
      <c r="B11665" s="89">
        <v>142.84</v>
      </c>
      <c r="C11665" s="89">
        <f>LN(Table3[[#This Row],[Value]]/B11664)</f>
        <v>3.7173460306791808E-3</v>
      </c>
      <c r="D11665" s="89"/>
      <c r="E11665" s="89"/>
      <c r="F11665" s="89">
        <f>Table3[[#This Row],[Yield]]/100*(1+F11664)</f>
        <v>0</v>
      </c>
    </row>
    <row r="11666" spans="1:6" x14ac:dyDescent="0.2">
      <c r="A11666" s="88">
        <v>13130</v>
      </c>
      <c r="B11666" s="89">
        <v>141.34</v>
      </c>
      <c r="C11666" s="89">
        <f>LN(Table3[[#This Row],[Value]]/B11665)</f>
        <v>-1.0556787463539396E-2</v>
      </c>
      <c r="D11666" s="89"/>
      <c r="E11666" s="89"/>
      <c r="F11666" s="89">
        <f>Table3[[#This Row],[Yield]]/100*(1+F11665)</f>
        <v>0</v>
      </c>
    </row>
    <row r="11667" spans="1:6" x14ac:dyDescent="0.2">
      <c r="A11667" s="88">
        <v>13131</v>
      </c>
      <c r="B11667" s="89">
        <v>140.16</v>
      </c>
      <c r="C11667" s="89">
        <f>LN(Table3[[#This Row],[Value]]/B11666)</f>
        <v>-8.3837080746270269E-3</v>
      </c>
      <c r="D11667" s="89"/>
      <c r="E11667" s="89"/>
      <c r="F11667" s="89">
        <f>Table3[[#This Row],[Yield]]/100*(1+F11666)</f>
        <v>0</v>
      </c>
    </row>
    <row r="11668" spans="1:6" x14ac:dyDescent="0.2">
      <c r="A11668" s="88">
        <v>13132</v>
      </c>
      <c r="B11668" s="89">
        <v>140.38</v>
      </c>
      <c r="C11668" s="89">
        <f>LN(Table3[[#This Row],[Value]]/B11667)</f>
        <v>1.5684041141941433E-3</v>
      </c>
      <c r="D11668" s="89"/>
      <c r="E11668" s="89"/>
      <c r="F11668" s="89">
        <f>Table3[[#This Row],[Yield]]/100*(1+F11667)</f>
        <v>0</v>
      </c>
    </row>
    <row r="11669" spans="1:6" x14ac:dyDescent="0.2">
      <c r="A11669" s="88">
        <v>13134</v>
      </c>
      <c r="B11669" s="89">
        <v>139.11000000000001</v>
      </c>
      <c r="C11669" s="89">
        <f>LN(Table3[[#This Row],[Value]]/B11668)</f>
        <v>-9.0880442307961131E-3</v>
      </c>
      <c r="D11669" s="89"/>
      <c r="E11669" s="89"/>
      <c r="F11669" s="89">
        <f>Table3[[#This Row],[Yield]]/100*(1+F11668)</f>
        <v>0</v>
      </c>
    </row>
    <row r="11670" spans="1:6" x14ac:dyDescent="0.2">
      <c r="A11670" s="88">
        <v>13135</v>
      </c>
      <c r="B11670" s="89">
        <v>140.6</v>
      </c>
      <c r="C11670" s="89">
        <f>LN(Table3[[#This Row],[Value]]/B11669)</f>
        <v>1.065399230508516E-2</v>
      </c>
      <c r="D11670" s="89"/>
      <c r="E11670" s="89"/>
      <c r="F11670" s="89">
        <f>Table3[[#This Row],[Yield]]/100*(1+F11669)</f>
        <v>0</v>
      </c>
    </row>
    <row r="11671" spans="1:6" x14ac:dyDescent="0.2">
      <c r="A11671" s="88">
        <v>13136</v>
      </c>
      <c r="B11671" s="89">
        <v>140.1</v>
      </c>
      <c r="C11671" s="89">
        <f>LN(Table3[[#This Row],[Value]]/B11670)</f>
        <v>-3.5625260336031978E-3</v>
      </c>
      <c r="D11671" s="89"/>
      <c r="E11671" s="89"/>
      <c r="F11671" s="89">
        <f>Table3[[#This Row],[Yield]]/100*(1+F11670)</f>
        <v>0</v>
      </c>
    </row>
    <row r="11672" spans="1:6" x14ac:dyDescent="0.2">
      <c r="A11672" s="88">
        <v>13137</v>
      </c>
      <c r="B11672" s="89">
        <v>138.94</v>
      </c>
      <c r="C11672" s="89">
        <f>LN(Table3[[#This Row],[Value]]/B11671)</f>
        <v>-8.3142680782264927E-3</v>
      </c>
      <c r="D11672" s="89"/>
      <c r="E11672" s="89"/>
      <c r="F11672" s="89">
        <f>Table3[[#This Row],[Yield]]/100*(1+F11671)</f>
        <v>0</v>
      </c>
    </row>
    <row r="11673" spans="1:6" x14ac:dyDescent="0.2">
      <c r="A11673" s="88">
        <v>13138</v>
      </c>
      <c r="B11673" s="89">
        <v>139.5</v>
      </c>
      <c r="C11673" s="89">
        <f>LN(Table3[[#This Row],[Value]]/B11672)</f>
        <v>4.0224159966854491E-3</v>
      </c>
      <c r="D11673" s="89"/>
      <c r="E11673" s="89"/>
      <c r="F11673" s="89">
        <f>Table3[[#This Row],[Yield]]/100*(1+F11672)</f>
        <v>0</v>
      </c>
    </row>
    <row r="11674" spans="1:6" x14ac:dyDescent="0.2">
      <c r="A11674" s="88">
        <v>13139</v>
      </c>
      <c r="B11674" s="89">
        <v>140.19</v>
      </c>
      <c r="C11674" s="89">
        <f>LN(Table3[[#This Row],[Value]]/B11673)</f>
        <v>4.9340441190241172E-3</v>
      </c>
      <c r="D11674" s="89"/>
      <c r="E11674" s="89"/>
      <c r="F11674" s="89">
        <f>Table3[[#This Row],[Yield]]/100*(1+F11673)</f>
        <v>0</v>
      </c>
    </row>
    <row r="11675" spans="1:6" x14ac:dyDescent="0.2">
      <c r="A11675" s="88">
        <v>13141</v>
      </c>
      <c r="B11675" s="89">
        <v>140.58000000000001</v>
      </c>
      <c r="C11675" s="89">
        <f>LN(Table3[[#This Row],[Value]]/B11674)</f>
        <v>2.7780763673150091E-3</v>
      </c>
      <c r="D11675" s="89"/>
      <c r="E11675" s="89"/>
      <c r="F11675" s="89">
        <f>Table3[[#This Row],[Yield]]/100*(1+F11674)</f>
        <v>0</v>
      </c>
    </row>
    <row r="11676" spans="1:6" x14ac:dyDescent="0.2">
      <c r="A11676" s="88">
        <v>13142</v>
      </c>
      <c r="B11676" s="89">
        <v>141.53</v>
      </c>
      <c r="C11676" s="89">
        <f>LN(Table3[[#This Row],[Value]]/B11675)</f>
        <v>6.7349869979881367E-3</v>
      </c>
      <c r="D11676" s="89"/>
      <c r="E11676" s="89"/>
      <c r="F11676" s="89">
        <f>Table3[[#This Row],[Yield]]/100*(1+F11675)</f>
        <v>0</v>
      </c>
    </row>
    <row r="11677" spans="1:6" x14ac:dyDescent="0.2">
      <c r="A11677" s="88">
        <v>13144</v>
      </c>
      <c r="B11677" s="89">
        <v>141.54</v>
      </c>
      <c r="C11677" s="89">
        <f>LN(Table3[[#This Row],[Value]]/B11676)</f>
        <v>7.0653901890974896E-5</v>
      </c>
      <c r="D11677" s="89"/>
      <c r="E11677" s="89"/>
      <c r="F11677" s="89">
        <f>Table3[[#This Row],[Yield]]/100*(1+F11676)</f>
        <v>0</v>
      </c>
    </row>
    <row r="11678" spans="1:6" x14ac:dyDescent="0.2">
      <c r="A11678" s="88">
        <v>13145</v>
      </c>
      <c r="B11678" s="89">
        <v>141.58000000000001</v>
      </c>
      <c r="C11678" s="89">
        <f>LN(Table3[[#This Row],[Value]]/B11677)</f>
        <v>2.8256569840468291E-4</v>
      </c>
      <c r="D11678" s="89"/>
      <c r="E11678" s="89"/>
      <c r="F11678" s="89">
        <f>Table3[[#This Row],[Yield]]/100*(1+F11677)</f>
        <v>0</v>
      </c>
    </row>
    <row r="11679" spans="1:6" x14ac:dyDescent="0.2">
      <c r="A11679" s="88">
        <v>13146</v>
      </c>
      <c r="B11679" s="89">
        <v>140.76</v>
      </c>
      <c r="C11679" s="89">
        <f>LN(Table3[[#This Row],[Value]]/B11678)</f>
        <v>-5.8086158926589698E-3</v>
      </c>
      <c r="D11679" s="89"/>
      <c r="E11679" s="89"/>
      <c r="F11679" s="89">
        <f>Table3[[#This Row],[Yield]]/100*(1+F11678)</f>
        <v>0</v>
      </c>
    </row>
    <row r="11680" spans="1:6" x14ac:dyDescent="0.2">
      <c r="A11680" s="88">
        <v>13148</v>
      </c>
      <c r="B11680" s="89">
        <v>143</v>
      </c>
      <c r="C11680" s="89">
        <f>LN(Table3[[#This Row],[Value]]/B11679)</f>
        <v>1.5788317806523049E-2</v>
      </c>
      <c r="D11680" s="89"/>
      <c r="E11680" s="89"/>
      <c r="F11680" s="89">
        <f>Table3[[#This Row],[Yield]]/100*(1+F11679)</f>
        <v>0</v>
      </c>
    </row>
    <row r="11681" spans="1:6" x14ac:dyDescent="0.2">
      <c r="A11681" s="88">
        <v>13149</v>
      </c>
      <c r="B11681" s="89">
        <v>144.13</v>
      </c>
      <c r="C11681" s="89">
        <f>LN(Table3[[#This Row],[Value]]/B11680)</f>
        <v>7.8710398351040413E-3</v>
      </c>
      <c r="D11681" s="89"/>
      <c r="E11681" s="89"/>
      <c r="F11681" s="89">
        <f>Table3[[#This Row],[Yield]]/100*(1+F11680)</f>
        <v>0</v>
      </c>
    </row>
    <row r="11682" spans="1:6" x14ac:dyDescent="0.2">
      <c r="A11682" s="88">
        <v>13151</v>
      </c>
      <c r="B11682" s="89">
        <v>144.13</v>
      </c>
      <c r="C11682" s="89">
        <f>LN(Table3[[#This Row],[Value]]/B11681)</f>
        <v>0</v>
      </c>
      <c r="D11682" s="89"/>
      <c r="E11682" s="89"/>
      <c r="F11682" s="89">
        <f>Table3[[#This Row],[Yield]]/100*(1+F11681)</f>
        <v>0</v>
      </c>
    </row>
    <row r="11683" spans="1:6" x14ac:dyDescent="0.2">
      <c r="A11683" s="88">
        <v>13152</v>
      </c>
      <c r="B11683" s="89">
        <v>144.69</v>
      </c>
      <c r="C11683" s="89">
        <f>LN(Table3[[#This Row],[Value]]/B11682)</f>
        <v>3.8778526539788613E-3</v>
      </c>
      <c r="D11683" s="89"/>
      <c r="E11683" s="89"/>
      <c r="F11683" s="89">
        <f>Table3[[#This Row],[Yield]]/100*(1+F11682)</f>
        <v>0</v>
      </c>
    </row>
    <row r="11684" spans="1:6" x14ac:dyDescent="0.2">
      <c r="A11684" s="88">
        <v>13153</v>
      </c>
      <c r="B11684" s="89">
        <v>144.08000000000001</v>
      </c>
      <c r="C11684" s="89">
        <f>LN(Table3[[#This Row],[Value]]/B11683)</f>
        <v>-4.2248218812894964E-3</v>
      </c>
      <c r="D11684" s="89"/>
      <c r="E11684" s="89"/>
      <c r="F11684" s="89">
        <f>Table3[[#This Row],[Yield]]/100*(1+F11683)</f>
        <v>0</v>
      </c>
    </row>
    <row r="11685" spans="1:6" x14ac:dyDescent="0.2">
      <c r="A11685" s="88">
        <v>13155</v>
      </c>
      <c r="B11685" s="89">
        <v>143.11000000000001</v>
      </c>
      <c r="C11685" s="89">
        <f>LN(Table3[[#This Row],[Value]]/B11684)</f>
        <v>-6.7551355449161823E-3</v>
      </c>
      <c r="D11685" s="89"/>
      <c r="E11685" s="89"/>
      <c r="F11685" s="89">
        <f>Table3[[#This Row],[Yield]]/100*(1+F11684)</f>
        <v>0</v>
      </c>
    </row>
    <row r="11686" spans="1:6" x14ac:dyDescent="0.2">
      <c r="A11686" s="88">
        <v>13156</v>
      </c>
      <c r="B11686" s="89">
        <v>144.91999999999999</v>
      </c>
      <c r="C11686" s="89">
        <f>LN(Table3[[#This Row],[Value]]/B11685)</f>
        <v>1.2568300704091817E-2</v>
      </c>
      <c r="D11686" s="89"/>
      <c r="E11686" s="89"/>
      <c r="F11686" s="89">
        <f>Table3[[#This Row],[Yield]]/100*(1+F11685)</f>
        <v>0</v>
      </c>
    </row>
    <row r="11687" spans="1:6" x14ac:dyDescent="0.2">
      <c r="A11687" s="88">
        <v>13157</v>
      </c>
      <c r="B11687" s="89">
        <v>146.16</v>
      </c>
      <c r="C11687" s="89">
        <f>LN(Table3[[#This Row],[Value]]/B11686)</f>
        <v>8.5200460428749066E-3</v>
      </c>
      <c r="D11687" s="89"/>
      <c r="E11687" s="89"/>
      <c r="F11687" s="89">
        <f>Table3[[#This Row],[Yield]]/100*(1+F11686)</f>
        <v>0</v>
      </c>
    </row>
    <row r="11688" spans="1:6" x14ac:dyDescent="0.2">
      <c r="A11688" s="88">
        <v>13158</v>
      </c>
      <c r="B11688" s="89">
        <v>145.66</v>
      </c>
      <c r="C11688" s="89">
        <f>LN(Table3[[#This Row],[Value]]/B11687)</f>
        <v>-3.4267732799821344E-3</v>
      </c>
      <c r="D11688" s="89"/>
      <c r="E11688" s="89"/>
      <c r="F11688" s="89">
        <f>Table3[[#This Row],[Yield]]/100*(1+F11687)</f>
        <v>0</v>
      </c>
    </row>
    <row r="11689" spans="1:6" x14ac:dyDescent="0.2">
      <c r="A11689" s="88">
        <v>13159</v>
      </c>
      <c r="B11689" s="89">
        <v>147.08000000000001</v>
      </c>
      <c r="C11689" s="89">
        <f>LN(Table3[[#This Row],[Value]]/B11688)</f>
        <v>9.7015176433023018E-3</v>
      </c>
      <c r="D11689" s="89"/>
      <c r="E11689" s="89"/>
      <c r="F11689" s="89">
        <f>Table3[[#This Row],[Yield]]/100*(1+F11688)</f>
        <v>0</v>
      </c>
    </row>
    <row r="11690" spans="1:6" x14ac:dyDescent="0.2">
      <c r="A11690" s="88">
        <v>13160</v>
      </c>
      <c r="B11690" s="89">
        <v>146.72999999999999</v>
      </c>
      <c r="C11690" s="89">
        <f>LN(Table3[[#This Row],[Value]]/B11689)</f>
        <v>-2.3824932136959245E-3</v>
      </c>
      <c r="D11690" s="89"/>
      <c r="E11690" s="89"/>
      <c r="F11690" s="89">
        <f>Table3[[#This Row],[Yield]]/100*(1+F11689)</f>
        <v>0</v>
      </c>
    </row>
    <row r="11691" spans="1:6" x14ac:dyDescent="0.2">
      <c r="A11691" s="88">
        <v>13162</v>
      </c>
      <c r="B11691" s="89">
        <v>146.52000000000001</v>
      </c>
      <c r="C11691" s="89">
        <f>LN(Table3[[#This Row],[Value]]/B11690)</f>
        <v>-1.4322253087617283E-3</v>
      </c>
      <c r="D11691" s="89"/>
      <c r="E11691" s="89"/>
      <c r="F11691" s="89">
        <f>Table3[[#This Row],[Yield]]/100*(1+F11690)</f>
        <v>0</v>
      </c>
    </row>
    <row r="11692" spans="1:6" x14ac:dyDescent="0.2">
      <c r="A11692" s="88">
        <v>13163</v>
      </c>
      <c r="B11692" s="89">
        <v>146.32</v>
      </c>
      <c r="C11692" s="89">
        <f>LN(Table3[[#This Row],[Value]]/B11691)</f>
        <v>-1.3659338280035062E-3</v>
      </c>
      <c r="D11692" s="89"/>
      <c r="E11692" s="89"/>
      <c r="F11692" s="89">
        <f>Table3[[#This Row],[Yield]]/100*(1+F11691)</f>
        <v>0</v>
      </c>
    </row>
    <row r="11693" spans="1:6" x14ac:dyDescent="0.2">
      <c r="A11693" s="88">
        <v>13164</v>
      </c>
      <c r="B11693" s="89">
        <v>145.66</v>
      </c>
      <c r="C11693" s="89">
        <f>LN(Table3[[#This Row],[Value]]/B11692)</f>
        <v>-4.520865292841107E-3</v>
      </c>
      <c r="D11693" s="89"/>
      <c r="E11693" s="89"/>
      <c r="F11693" s="89">
        <f>Table3[[#This Row],[Yield]]/100*(1+F11692)</f>
        <v>0</v>
      </c>
    </row>
    <row r="11694" spans="1:6" x14ac:dyDescent="0.2">
      <c r="A11694" s="88">
        <v>13165</v>
      </c>
      <c r="B11694" s="89">
        <v>145.91999999999999</v>
      </c>
      <c r="C11694" s="89">
        <f>LN(Table3[[#This Row],[Value]]/B11693)</f>
        <v>1.7833875362521711E-3</v>
      </c>
      <c r="D11694" s="89"/>
      <c r="E11694" s="89"/>
      <c r="F11694" s="89">
        <f>Table3[[#This Row],[Yield]]/100*(1+F11693)</f>
        <v>0</v>
      </c>
    </row>
    <row r="11695" spans="1:6" x14ac:dyDescent="0.2">
      <c r="A11695" s="88">
        <v>13166</v>
      </c>
      <c r="B11695" s="89">
        <v>145.81</v>
      </c>
      <c r="C11695" s="89">
        <f>LN(Table3[[#This Row],[Value]]/B11694)</f>
        <v>-7.5412199782723811E-4</v>
      </c>
      <c r="D11695" s="89"/>
      <c r="E11695" s="89"/>
      <c r="F11695" s="89">
        <f>Table3[[#This Row],[Yield]]/100*(1+F11694)</f>
        <v>0</v>
      </c>
    </row>
    <row r="11696" spans="1:6" x14ac:dyDescent="0.2">
      <c r="A11696" s="88">
        <v>13167</v>
      </c>
      <c r="B11696" s="89">
        <v>144.93</v>
      </c>
      <c r="C11696" s="89">
        <f>LN(Table3[[#This Row],[Value]]/B11695)</f>
        <v>-6.0535370937689513E-3</v>
      </c>
      <c r="D11696" s="89"/>
      <c r="E11696" s="89"/>
      <c r="F11696" s="89">
        <f>Table3[[#This Row],[Yield]]/100*(1+F11695)</f>
        <v>0</v>
      </c>
    </row>
    <row r="11697" spans="1:6" x14ac:dyDescent="0.2">
      <c r="A11697" s="88">
        <v>13169</v>
      </c>
      <c r="B11697" s="89">
        <v>144.06</v>
      </c>
      <c r="C11697" s="89">
        <f>LN(Table3[[#This Row],[Value]]/B11696)</f>
        <v>-6.0209877732081323E-3</v>
      </c>
      <c r="D11697" s="89"/>
      <c r="E11697" s="89"/>
      <c r="F11697" s="89">
        <f>Table3[[#This Row],[Yield]]/100*(1+F11696)</f>
        <v>0</v>
      </c>
    </row>
    <row r="11698" spans="1:6" x14ac:dyDescent="0.2">
      <c r="A11698" s="88">
        <v>13170</v>
      </c>
      <c r="B11698" s="89">
        <v>143.5</v>
      </c>
      <c r="C11698" s="89">
        <f>LN(Table3[[#This Row],[Value]]/B11697)</f>
        <v>-3.8948442615410737E-3</v>
      </c>
      <c r="D11698" s="89"/>
      <c r="E11698" s="89"/>
      <c r="F11698" s="89">
        <f>Table3[[#This Row],[Yield]]/100*(1+F11697)</f>
        <v>0</v>
      </c>
    </row>
    <row r="11699" spans="1:6" x14ac:dyDescent="0.2">
      <c r="A11699" s="88">
        <v>13171</v>
      </c>
      <c r="B11699" s="89">
        <v>145.99</v>
      </c>
      <c r="C11699" s="89">
        <f>LN(Table3[[#This Row],[Value]]/B11698)</f>
        <v>1.7203091012212859E-2</v>
      </c>
      <c r="D11699" s="89"/>
      <c r="E11699" s="89"/>
      <c r="F11699" s="89">
        <f>Table3[[#This Row],[Yield]]/100*(1+F11698)</f>
        <v>0</v>
      </c>
    </row>
    <row r="11700" spans="1:6" x14ac:dyDescent="0.2">
      <c r="A11700" s="88">
        <v>13172</v>
      </c>
      <c r="B11700" s="89">
        <v>146.97</v>
      </c>
      <c r="C11700" s="89">
        <f>LN(Table3[[#This Row],[Value]]/B11699)</f>
        <v>6.6903581067045449E-3</v>
      </c>
      <c r="D11700" s="89"/>
      <c r="E11700" s="89"/>
      <c r="F11700" s="89">
        <f>Table3[[#This Row],[Yield]]/100*(1+F11699)</f>
        <v>0</v>
      </c>
    </row>
    <row r="11701" spans="1:6" x14ac:dyDescent="0.2">
      <c r="A11701" s="88">
        <v>13173</v>
      </c>
      <c r="B11701" s="89">
        <v>146.59</v>
      </c>
      <c r="C11701" s="89">
        <f>LN(Table3[[#This Row],[Value]]/B11700)</f>
        <v>-2.5889100166534146E-3</v>
      </c>
      <c r="D11701" s="89"/>
      <c r="E11701" s="89"/>
      <c r="F11701" s="89">
        <f>Table3[[#This Row],[Yield]]/100*(1+F11700)</f>
        <v>0</v>
      </c>
    </row>
    <row r="11702" spans="1:6" x14ac:dyDescent="0.2">
      <c r="A11702" s="88">
        <v>13174</v>
      </c>
      <c r="B11702" s="89">
        <v>147.01</v>
      </c>
      <c r="C11702" s="89">
        <f>LN(Table3[[#This Row],[Value]]/B11701)</f>
        <v>2.8610373739351254E-3</v>
      </c>
      <c r="D11702" s="89"/>
      <c r="E11702" s="89"/>
      <c r="F11702" s="89">
        <f>Table3[[#This Row],[Yield]]/100*(1+F11701)</f>
        <v>0</v>
      </c>
    </row>
    <row r="11703" spans="1:6" x14ac:dyDescent="0.2">
      <c r="A11703" s="88">
        <v>13176</v>
      </c>
      <c r="B11703" s="89">
        <v>147.30000000000001</v>
      </c>
      <c r="C11703" s="89">
        <f>LN(Table3[[#This Row],[Value]]/B11702)</f>
        <v>1.9707117927098517E-3</v>
      </c>
      <c r="D11703" s="89"/>
      <c r="E11703" s="89"/>
      <c r="F11703" s="89">
        <f>Table3[[#This Row],[Yield]]/100*(1+F11702)</f>
        <v>0</v>
      </c>
    </row>
    <row r="11704" spans="1:6" x14ac:dyDescent="0.2">
      <c r="A11704" s="88">
        <v>13177</v>
      </c>
      <c r="B11704" s="89">
        <v>146.94</v>
      </c>
      <c r="C11704" s="89">
        <f>LN(Table3[[#This Row],[Value]]/B11703)</f>
        <v>-2.446983276453252E-3</v>
      </c>
      <c r="D11704" s="89"/>
      <c r="E11704" s="89"/>
      <c r="F11704" s="89">
        <f>Table3[[#This Row],[Yield]]/100*(1+F11703)</f>
        <v>0</v>
      </c>
    </row>
    <row r="11705" spans="1:6" x14ac:dyDescent="0.2">
      <c r="A11705" s="88">
        <v>13178</v>
      </c>
      <c r="B11705" s="89">
        <v>147.71</v>
      </c>
      <c r="C11705" s="89">
        <f>LN(Table3[[#This Row],[Value]]/B11704)</f>
        <v>5.2265518603770321E-3</v>
      </c>
      <c r="D11705" s="89"/>
      <c r="E11705" s="89"/>
      <c r="F11705" s="89">
        <f>Table3[[#This Row],[Yield]]/100*(1+F11704)</f>
        <v>0</v>
      </c>
    </row>
    <row r="11706" spans="1:6" x14ac:dyDescent="0.2">
      <c r="A11706" s="88">
        <v>13179</v>
      </c>
      <c r="B11706" s="89">
        <v>146.97999999999999</v>
      </c>
      <c r="C11706" s="89">
        <f>LN(Table3[[#This Row],[Value]]/B11705)</f>
        <v>-4.9543689517833117E-3</v>
      </c>
      <c r="D11706" s="89"/>
      <c r="E11706" s="89"/>
      <c r="F11706" s="89">
        <f>Table3[[#This Row],[Yield]]/100*(1+F11705)</f>
        <v>0</v>
      </c>
    </row>
    <row r="11707" spans="1:6" x14ac:dyDescent="0.2">
      <c r="A11707" s="88">
        <v>13180</v>
      </c>
      <c r="B11707" s="89">
        <v>149.49</v>
      </c>
      <c r="C11707" s="89">
        <f>LN(Table3[[#This Row],[Value]]/B11706)</f>
        <v>1.6932977860697876E-2</v>
      </c>
      <c r="D11707" s="89"/>
      <c r="E11707" s="89"/>
      <c r="F11707" s="89">
        <f>Table3[[#This Row],[Yield]]/100*(1+F11706)</f>
        <v>0</v>
      </c>
    </row>
    <row r="11708" spans="1:6" x14ac:dyDescent="0.2">
      <c r="A11708" s="88">
        <v>13181</v>
      </c>
      <c r="B11708" s="89">
        <v>149.58000000000001</v>
      </c>
      <c r="C11708" s="89">
        <f>LN(Table3[[#This Row],[Value]]/B11707)</f>
        <v>6.018658020985906E-4</v>
      </c>
      <c r="D11708" s="89"/>
      <c r="E11708" s="89"/>
      <c r="F11708" s="89">
        <f>Table3[[#This Row],[Yield]]/100*(1+F11707)</f>
        <v>0</v>
      </c>
    </row>
    <row r="11709" spans="1:6" x14ac:dyDescent="0.2">
      <c r="A11709" s="88">
        <v>13183</v>
      </c>
      <c r="B11709" s="89">
        <v>150.62</v>
      </c>
      <c r="C11709" s="89">
        <f>LN(Table3[[#This Row],[Value]]/B11708)</f>
        <v>6.9287419096840299E-3</v>
      </c>
      <c r="D11709" s="89"/>
      <c r="E11709" s="89"/>
      <c r="F11709" s="89">
        <f>Table3[[#This Row],[Yield]]/100*(1+F11708)</f>
        <v>0</v>
      </c>
    </row>
    <row r="11710" spans="1:6" x14ac:dyDescent="0.2">
      <c r="A11710" s="88">
        <v>13184</v>
      </c>
      <c r="B11710" s="89">
        <v>150.94</v>
      </c>
      <c r="C11710" s="89">
        <f>LN(Table3[[#This Row],[Value]]/B11709)</f>
        <v>2.1222981835166579E-3</v>
      </c>
      <c r="D11710" s="89"/>
      <c r="E11710" s="89"/>
      <c r="F11710" s="89">
        <f>Table3[[#This Row],[Yield]]/100*(1+F11709)</f>
        <v>0</v>
      </c>
    </row>
    <row r="11711" spans="1:6" x14ac:dyDescent="0.2">
      <c r="A11711" s="88">
        <v>13185</v>
      </c>
      <c r="B11711" s="89">
        <v>150.6</v>
      </c>
      <c r="C11711" s="89">
        <f>LN(Table3[[#This Row],[Value]]/B11710)</f>
        <v>-2.2550914909291787E-3</v>
      </c>
      <c r="D11711" s="89"/>
      <c r="E11711" s="89"/>
      <c r="F11711" s="89">
        <f>Table3[[#This Row],[Yield]]/100*(1+F11710)</f>
        <v>0</v>
      </c>
    </row>
    <row r="11712" spans="1:6" x14ac:dyDescent="0.2">
      <c r="A11712" s="88">
        <v>13186</v>
      </c>
      <c r="B11712" s="89">
        <v>150.86000000000001</v>
      </c>
      <c r="C11712" s="89">
        <f>LN(Table3[[#This Row],[Value]]/B11711)</f>
        <v>1.7249390596917873E-3</v>
      </c>
      <c r="D11712" s="89"/>
      <c r="E11712" s="89"/>
      <c r="F11712" s="89">
        <f>Table3[[#This Row],[Yield]]/100*(1+F11711)</f>
        <v>0</v>
      </c>
    </row>
    <row r="11713" spans="1:6" x14ac:dyDescent="0.2">
      <c r="A11713" s="88">
        <v>13187</v>
      </c>
      <c r="B11713" s="89">
        <v>150.16999999999999</v>
      </c>
      <c r="C11713" s="89">
        <f>LN(Table3[[#This Row],[Value]]/B11712)</f>
        <v>-4.5842687332956168E-3</v>
      </c>
      <c r="D11713" s="89"/>
      <c r="E11713" s="89"/>
      <c r="F11713" s="89">
        <f>Table3[[#This Row],[Yield]]/100*(1+F11712)</f>
        <v>0</v>
      </c>
    </row>
    <row r="11714" spans="1:6" x14ac:dyDescent="0.2">
      <c r="A11714" s="88">
        <v>13188</v>
      </c>
      <c r="B11714" s="89">
        <v>150.4</v>
      </c>
      <c r="C11714" s="89">
        <f>LN(Table3[[#This Row],[Value]]/B11713)</f>
        <v>1.5304258235502377E-3</v>
      </c>
      <c r="D11714" s="89"/>
      <c r="E11714" s="89"/>
      <c r="F11714" s="89">
        <f>Table3[[#This Row],[Yield]]/100*(1+F11713)</f>
        <v>0</v>
      </c>
    </row>
    <row r="11715" spans="1:6" x14ac:dyDescent="0.2">
      <c r="A11715" s="88">
        <v>13190</v>
      </c>
      <c r="B11715" s="89">
        <v>151.15</v>
      </c>
      <c r="C11715" s="89">
        <f>LN(Table3[[#This Row],[Value]]/B11714)</f>
        <v>4.9743097097275386E-3</v>
      </c>
      <c r="D11715" s="89"/>
      <c r="E11715" s="89"/>
      <c r="F11715" s="89">
        <f>Table3[[#This Row],[Yield]]/100*(1+F11714)</f>
        <v>0</v>
      </c>
    </row>
    <row r="11716" spans="1:6" x14ac:dyDescent="0.2">
      <c r="A11716" s="88">
        <v>13191</v>
      </c>
      <c r="B11716" s="89">
        <v>152.25</v>
      </c>
      <c r="C11716" s="89">
        <f>LN(Table3[[#This Row],[Value]]/B11715)</f>
        <v>7.2511853645392818E-3</v>
      </c>
      <c r="D11716" s="89"/>
      <c r="E11716" s="89"/>
      <c r="F11716" s="89">
        <f>Table3[[#This Row],[Yield]]/100*(1+F11715)</f>
        <v>0</v>
      </c>
    </row>
    <row r="11717" spans="1:6" x14ac:dyDescent="0.2">
      <c r="A11717" s="88">
        <v>13193</v>
      </c>
      <c r="B11717" s="89">
        <v>152.53</v>
      </c>
      <c r="C11717" s="89">
        <f>LN(Table3[[#This Row],[Value]]/B11716)</f>
        <v>1.8373914218353965E-3</v>
      </c>
      <c r="D11717" s="89"/>
      <c r="E11717" s="89"/>
      <c r="F11717" s="89">
        <f>Table3[[#This Row],[Yield]]/100*(1+F11716)</f>
        <v>0</v>
      </c>
    </row>
    <row r="11718" spans="1:6" x14ac:dyDescent="0.2">
      <c r="A11718" s="88">
        <v>13194</v>
      </c>
      <c r="B11718" s="89">
        <v>151.97</v>
      </c>
      <c r="C11718" s="89">
        <f>LN(Table3[[#This Row],[Value]]/B11717)</f>
        <v>-3.6781650663280816E-3</v>
      </c>
      <c r="D11718" s="89"/>
      <c r="E11718" s="89"/>
      <c r="F11718" s="89">
        <f>Table3[[#This Row],[Yield]]/100*(1+F11717)</f>
        <v>0</v>
      </c>
    </row>
    <row r="11719" spans="1:6" x14ac:dyDescent="0.2">
      <c r="A11719" s="88">
        <v>13195</v>
      </c>
      <c r="B11719" s="89">
        <v>152.4</v>
      </c>
      <c r="C11719" s="89">
        <f>LN(Table3[[#This Row],[Value]]/B11718)</f>
        <v>2.8255103070322493E-3</v>
      </c>
      <c r="D11719" s="89"/>
      <c r="E11719" s="89"/>
      <c r="F11719" s="89">
        <f>Table3[[#This Row],[Yield]]/100*(1+F11718)</f>
        <v>0</v>
      </c>
    </row>
    <row r="11720" spans="1:6" x14ac:dyDescent="0.2">
      <c r="A11720" s="88">
        <v>13197</v>
      </c>
      <c r="B11720" s="89">
        <v>151.4</v>
      </c>
      <c r="C11720" s="89">
        <f>LN(Table3[[#This Row],[Value]]/B11719)</f>
        <v>-6.5833022491974483E-3</v>
      </c>
      <c r="D11720" s="89"/>
      <c r="E11720" s="89"/>
      <c r="F11720" s="89">
        <f>Table3[[#This Row],[Yield]]/100*(1+F11719)</f>
        <v>0</v>
      </c>
    </row>
    <row r="11721" spans="1:6" x14ac:dyDescent="0.2">
      <c r="A11721" s="88">
        <v>13198</v>
      </c>
      <c r="B11721" s="89">
        <v>153.36000000000001</v>
      </c>
      <c r="C11721" s="89">
        <f>LN(Table3[[#This Row],[Value]]/B11720)</f>
        <v>1.2862757734040685E-2</v>
      </c>
      <c r="D11721" s="89"/>
      <c r="E11721" s="89"/>
      <c r="F11721" s="89">
        <f>Table3[[#This Row],[Yield]]/100*(1+F11720)</f>
        <v>0</v>
      </c>
    </row>
    <row r="11722" spans="1:6" x14ac:dyDescent="0.2">
      <c r="A11722" s="88">
        <v>13199</v>
      </c>
      <c r="B11722" s="89">
        <v>153.09</v>
      </c>
      <c r="C11722" s="89">
        <f>LN(Table3[[#This Row],[Value]]/B11721)</f>
        <v>-1.7621149933993321E-3</v>
      </c>
      <c r="D11722" s="89"/>
      <c r="E11722" s="89"/>
      <c r="F11722" s="89">
        <f>Table3[[#This Row],[Yield]]/100*(1+F11721)</f>
        <v>0</v>
      </c>
    </row>
    <row r="11723" spans="1:6" x14ac:dyDescent="0.2">
      <c r="A11723" s="88">
        <v>13200</v>
      </c>
      <c r="B11723" s="89">
        <v>154.43</v>
      </c>
      <c r="C11723" s="89">
        <f>LN(Table3[[#This Row],[Value]]/B11722)</f>
        <v>8.7149354909198465E-3</v>
      </c>
      <c r="D11723" s="89"/>
      <c r="E11723" s="89"/>
      <c r="F11723" s="89">
        <f>Table3[[#This Row],[Yield]]/100*(1+F11722)</f>
        <v>0</v>
      </c>
    </row>
    <row r="11724" spans="1:6" x14ac:dyDescent="0.2">
      <c r="A11724" s="88">
        <v>13201</v>
      </c>
      <c r="B11724" s="89">
        <v>153.74</v>
      </c>
      <c r="C11724" s="89">
        <f>LN(Table3[[#This Row],[Value]]/B11723)</f>
        <v>-4.47805531392365E-3</v>
      </c>
      <c r="D11724" s="89"/>
      <c r="E11724" s="89"/>
      <c r="F11724" s="89">
        <f>Table3[[#This Row],[Yield]]/100*(1+F11723)</f>
        <v>0</v>
      </c>
    </row>
    <row r="11725" spans="1:6" x14ac:dyDescent="0.2">
      <c r="A11725" s="88">
        <v>13204</v>
      </c>
      <c r="B11725" s="89">
        <v>152.74</v>
      </c>
      <c r="C11725" s="89">
        <f>LN(Table3[[#This Row],[Value]]/B11724)</f>
        <v>-6.5257344607479104E-3</v>
      </c>
      <c r="D11725" s="89"/>
      <c r="E11725" s="89"/>
      <c r="F11725" s="89">
        <f>Table3[[#This Row],[Yield]]/100*(1+F11724)</f>
        <v>0</v>
      </c>
    </row>
    <row r="11726" spans="1:6" x14ac:dyDescent="0.2">
      <c r="A11726" s="88">
        <v>13205</v>
      </c>
      <c r="B11726" s="89">
        <v>150.78</v>
      </c>
      <c r="C11726" s="89">
        <f>LN(Table3[[#This Row],[Value]]/B11725)</f>
        <v>-1.2915308676682278E-2</v>
      </c>
      <c r="D11726" s="89"/>
      <c r="E11726" s="89"/>
      <c r="F11726" s="89">
        <f>Table3[[#This Row],[Yield]]/100*(1+F11725)</f>
        <v>0</v>
      </c>
    </row>
    <row r="11727" spans="1:6" x14ac:dyDescent="0.2">
      <c r="A11727" s="88">
        <v>13206</v>
      </c>
      <c r="B11727" s="89">
        <v>149.81</v>
      </c>
      <c r="C11727" s="89">
        <f>LN(Table3[[#This Row],[Value]]/B11726)</f>
        <v>-6.4539962542652868E-3</v>
      </c>
      <c r="D11727" s="89"/>
      <c r="E11727" s="89"/>
      <c r="F11727" s="89">
        <f>Table3[[#This Row],[Yield]]/100*(1+F11726)</f>
        <v>0</v>
      </c>
    </row>
    <row r="11728" spans="1:6" x14ac:dyDescent="0.2">
      <c r="A11728" s="88">
        <v>13207</v>
      </c>
      <c r="B11728" s="89">
        <v>152.63999999999999</v>
      </c>
      <c r="C11728" s="89">
        <f>LN(Table3[[#This Row],[Value]]/B11727)</f>
        <v>1.8714383170685793E-2</v>
      </c>
      <c r="D11728" s="89"/>
      <c r="E11728" s="89"/>
      <c r="F11728" s="89">
        <f>Table3[[#This Row],[Yield]]/100*(1+F11727)</f>
        <v>0</v>
      </c>
    </row>
    <row r="11729" spans="1:6" x14ac:dyDescent="0.2">
      <c r="A11729" s="88">
        <v>13208</v>
      </c>
      <c r="B11729" s="89">
        <v>152.53</v>
      </c>
      <c r="C11729" s="89">
        <f>LN(Table3[[#This Row],[Value]]/B11728)</f>
        <v>-7.2090968813444682E-4</v>
      </c>
      <c r="D11729" s="89"/>
      <c r="E11729" s="89"/>
      <c r="F11729" s="89">
        <f>Table3[[#This Row],[Yield]]/100*(1+F11728)</f>
        <v>0</v>
      </c>
    </row>
    <row r="11730" spans="1:6" x14ac:dyDescent="0.2">
      <c r="A11730" s="88">
        <v>13209</v>
      </c>
      <c r="B11730" s="89">
        <v>152.15</v>
      </c>
      <c r="C11730" s="89">
        <f>LN(Table3[[#This Row],[Value]]/B11729)</f>
        <v>-2.4944216688617474E-3</v>
      </c>
      <c r="D11730" s="89"/>
      <c r="E11730" s="89"/>
      <c r="F11730" s="89">
        <f>Table3[[#This Row],[Yield]]/100*(1+F11729)</f>
        <v>0</v>
      </c>
    </row>
    <row r="11731" spans="1:6" x14ac:dyDescent="0.2">
      <c r="A11731" s="88">
        <v>13211</v>
      </c>
      <c r="B11731" s="89">
        <v>154.08000000000001</v>
      </c>
      <c r="C11731" s="89">
        <f>LN(Table3[[#This Row],[Value]]/B11730)</f>
        <v>1.2605071706835475E-2</v>
      </c>
      <c r="D11731" s="89"/>
      <c r="E11731" s="89"/>
      <c r="F11731" s="89">
        <f>Table3[[#This Row],[Yield]]/100*(1+F11730)</f>
        <v>0</v>
      </c>
    </row>
    <row r="11732" spans="1:6" x14ac:dyDescent="0.2">
      <c r="A11732" s="88">
        <v>13212</v>
      </c>
      <c r="B11732" s="89">
        <v>156.19</v>
      </c>
      <c r="C11732" s="89">
        <f>LN(Table3[[#This Row],[Value]]/B11731)</f>
        <v>1.3601266819815607E-2</v>
      </c>
      <c r="D11732" s="89"/>
      <c r="E11732" s="89"/>
      <c r="F11732" s="89">
        <f>Table3[[#This Row],[Yield]]/100*(1+F11731)</f>
        <v>0</v>
      </c>
    </row>
    <row r="11733" spans="1:6" x14ac:dyDescent="0.2">
      <c r="A11733" s="88">
        <v>13213</v>
      </c>
      <c r="B11733" s="89">
        <v>156.69999999999999</v>
      </c>
      <c r="C11733" s="89">
        <f>LN(Table3[[#This Row],[Value]]/B11732)</f>
        <v>3.2599344923439073E-3</v>
      </c>
      <c r="D11733" s="89"/>
      <c r="E11733" s="89"/>
      <c r="F11733" s="89">
        <f>Table3[[#This Row],[Yield]]/100*(1+F11732)</f>
        <v>0</v>
      </c>
    </row>
    <row r="11734" spans="1:6" x14ac:dyDescent="0.2">
      <c r="A11734" s="88">
        <v>13214</v>
      </c>
      <c r="B11734" s="89">
        <v>157.52000000000001</v>
      </c>
      <c r="C11734" s="89">
        <f>LN(Table3[[#This Row],[Value]]/B11733)</f>
        <v>5.2192849688951579E-3</v>
      </c>
      <c r="D11734" s="89"/>
      <c r="E11734" s="89"/>
      <c r="F11734" s="89">
        <f>Table3[[#This Row],[Yield]]/100*(1+F11733)</f>
        <v>0</v>
      </c>
    </row>
    <row r="11735" spans="1:6" x14ac:dyDescent="0.2">
      <c r="A11735" s="88">
        <v>13215</v>
      </c>
      <c r="B11735" s="89">
        <v>158.75</v>
      </c>
      <c r="C11735" s="89">
        <f>LN(Table3[[#This Row],[Value]]/B11734)</f>
        <v>7.7782034419307767E-3</v>
      </c>
      <c r="D11735" s="89"/>
      <c r="E11735" s="89"/>
      <c r="F11735" s="89">
        <f>Table3[[#This Row],[Yield]]/100*(1+F11734)</f>
        <v>0</v>
      </c>
    </row>
    <row r="11736" spans="1:6" x14ac:dyDescent="0.2">
      <c r="A11736" s="88">
        <v>13216</v>
      </c>
      <c r="B11736" s="89">
        <v>157.86000000000001</v>
      </c>
      <c r="C11736" s="89">
        <f>LN(Table3[[#This Row],[Value]]/B11735)</f>
        <v>-5.6220734925446032E-3</v>
      </c>
      <c r="D11736" s="89"/>
      <c r="E11736" s="89"/>
      <c r="F11736" s="89">
        <f>Table3[[#This Row],[Yield]]/100*(1+F11735)</f>
        <v>0</v>
      </c>
    </row>
    <row r="11737" spans="1:6" x14ac:dyDescent="0.2">
      <c r="A11737" s="88">
        <v>13218</v>
      </c>
      <c r="B11737" s="89">
        <v>153.5</v>
      </c>
      <c r="C11737" s="89">
        <f>LN(Table3[[#This Row],[Value]]/B11736)</f>
        <v>-2.8007997253004655E-2</v>
      </c>
      <c r="D11737" s="89"/>
      <c r="E11737" s="89"/>
      <c r="F11737" s="89">
        <f>Table3[[#This Row],[Yield]]/100*(1+F11736)</f>
        <v>0</v>
      </c>
    </row>
    <row r="11738" spans="1:6" x14ac:dyDescent="0.2">
      <c r="A11738" s="88">
        <v>13219</v>
      </c>
      <c r="B11738" s="89">
        <v>155.37</v>
      </c>
      <c r="C11738" s="89">
        <f>LN(Table3[[#This Row],[Value]]/B11737)</f>
        <v>1.2108802076657868E-2</v>
      </c>
      <c r="D11738" s="89"/>
      <c r="E11738" s="89"/>
      <c r="F11738" s="89">
        <f>Table3[[#This Row],[Yield]]/100*(1+F11737)</f>
        <v>0</v>
      </c>
    </row>
    <row r="11739" spans="1:6" x14ac:dyDescent="0.2">
      <c r="A11739" s="88">
        <v>13220</v>
      </c>
      <c r="B11739" s="89">
        <v>156.85</v>
      </c>
      <c r="C11739" s="89">
        <f>LN(Table3[[#This Row],[Value]]/B11738)</f>
        <v>9.4805655327772805E-3</v>
      </c>
      <c r="D11739" s="89"/>
      <c r="E11739" s="89"/>
      <c r="F11739" s="89">
        <f>Table3[[#This Row],[Yield]]/100*(1+F11738)</f>
        <v>0</v>
      </c>
    </row>
    <row r="11740" spans="1:6" x14ac:dyDescent="0.2">
      <c r="A11740" s="88">
        <v>13221</v>
      </c>
      <c r="B11740" s="89">
        <v>153.13</v>
      </c>
      <c r="C11740" s="89">
        <f>LN(Table3[[#This Row],[Value]]/B11739)</f>
        <v>-2.4002700809570857E-2</v>
      </c>
      <c r="D11740" s="89"/>
      <c r="E11740" s="89"/>
      <c r="F11740" s="89">
        <f>Table3[[#This Row],[Yield]]/100*(1+F11739)</f>
        <v>0</v>
      </c>
    </row>
    <row r="11741" spans="1:6" x14ac:dyDescent="0.2">
      <c r="A11741" s="88">
        <v>13222</v>
      </c>
      <c r="B11741" s="89">
        <v>150.41999999999999</v>
      </c>
      <c r="C11741" s="89">
        <f>LN(Table3[[#This Row],[Value]]/B11740)</f>
        <v>-1.7855852428859353E-2</v>
      </c>
      <c r="D11741" s="89"/>
      <c r="E11741" s="89"/>
      <c r="F11741" s="89">
        <f>Table3[[#This Row],[Yield]]/100*(1+F11740)</f>
        <v>0</v>
      </c>
    </row>
    <row r="11742" spans="1:6" x14ac:dyDescent="0.2">
      <c r="A11742" s="88">
        <v>13223</v>
      </c>
      <c r="B11742" s="89">
        <v>154.07</v>
      </c>
      <c r="C11742" s="89">
        <f>LN(Table3[[#This Row],[Value]]/B11741)</f>
        <v>2.3975663195426638E-2</v>
      </c>
      <c r="D11742" s="89"/>
      <c r="E11742" s="89"/>
      <c r="F11742" s="89">
        <f>Table3[[#This Row],[Yield]]/100*(1+F11741)</f>
        <v>0</v>
      </c>
    </row>
    <row r="11743" spans="1:6" x14ac:dyDescent="0.2">
      <c r="A11743" s="88">
        <v>13225</v>
      </c>
      <c r="B11743" s="89">
        <v>153.25</v>
      </c>
      <c r="C11743" s="89">
        <f>LN(Table3[[#This Row],[Value]]/B11742)</f>
        <v>-5.3364697773628338E-3</v>
      </c>
      <c r="D11743" s="89"/>
      <c r="E11743" s="89"/>
      <c r="F11743" s="89">
        <f>Table3[[#This Row],[Yield]]/100*(1+F11742)</f>
        <v>0</v>
      </c>
    </row>
    <row r="11744" spans="1:6" x14ac:dyDescent="0.2">
      <c r="A11744" s="88">
        <v>13226</v>
      </c>
      <c r="B11744" s="89">
        <v>156.34</v>
      </c>
      <c r="C11744" s="89">
        <f>LN(Table3[[#This Row],[Value]]/B11743)</f>
        <v>1.9962547975863616E-2</v>
      </c>
      <c r="D11744" s="89"/>
      <c r="E11744" s="89"/>
      <c r="F11744" s="89">
        <f>Table3[[#This Row],[Yield]]/100*(1+F11743)</f>
        <v>0</v>
      </c>
    </row>
    <row r="11745" spans="1:6" x14ac:dyDescent="0.2">
      <c r="A11745" s="88">
        <v>13227</v>
      </c>
      <c r="B11745" s="89">
        <v>155.82</v>
      </c>
      <c r="C11745" s="89">
        <f>LN(Table3[[#This Row],[Value]]/B11744)</f>
        <v>-3.331627889472328E-3</v>
      </c>
      <c r="D11745" s="89"/>
      <c r="E11745" s="89"/>
      <c r="F11745" s="89">
        <f>Table3[[#This Row],[Yield]]/100*(1+F11744)</f>
        <v>0</v>
      </c>
    </row>
    <row r="11746" spans="1:6" x14ac:dyDescent="0.2">
      <c r="A11746" s="88">
        <v>13228</v>
      </c>
      <c r="B11746" s="89">
        <v>157.4</v>
      </c>
      <c r="C11746" s="89">
        <f>LN(Table3[[#This Row],[Value]]/B11745)</f>
        <v>1.0088841080590841E-2</v>
      </c>
      <c r="D11746" s="89"/>
      <c r="E11746" s="89"/>
      <c r="F11746" s="89">
        <f>Table3[[#This Row],[Yield]]/100*(1+F11745)</f>
        <v>0</v>
      </c>
    </row>
    <row r="11747" spans="1:6" x14ac:dyDescent="0.2">
      <c r="A11747" s="88">
        <v>13229</v>
      </c>
      <c r="B11747" s="89">
        <v>157.41999999999999</v>
      </c>
      <c r="C11747" s="89">
        <f>LN(Table3[[#This Row],[Value]]/B11746)</f>
        <v>1.2705673100104722E-4</v>
      </c>
      <c r="D11747" s="89"/>
      <c r="E11747" s="89"/>
      <c r="F11747" s="89">
        <f>Table3[[#This Row],[Yield]]/100*(1+F11746)</f>
        <v>0</v>
      </c>
    </row>
    <row r="11748" spans="1:6" x14ac:dyDescent="0.2">
      <c r="A11748" s="88">
        <v>13230</v>
      </c>
      <c r="B11748" s="89">
        <v>156.41999999999999</v>
      </c>
      <c r="C11748" s="89">
        <f>LN(Table3[[#This Row],[Value]]/B11747)</f>
        <v>-6.3726955408387707E-3</v>
      </c>
      <c r="D11748" s="89"/>
      <c r="E11748" s="89"/>
      <c r="F11748" s="89">
        <f>Table3[[#This Row],[Yield]]/100*(1+F11747)</f>
        <v>0</v>
      </c>
    </row>
    <row r="11749" spans="1:6" x14ac:dyDescent="0.2">
      <c r="A11749" s="88">
        <v>13232</v>
      </c>
      <c r="B11749" s="89">
        <v>157.62</v>
      </c>
      <c r="C11749" s="89">
        <f>LN(Table3[[#This Row],[Value]]/B11748)</f>
        <v>7.6423757520381434E-3</v>
      </c>
      <c r="D11749" s="89"/>
      <c r="E11749" s="89"/>
      <c r="F11749" s="89">
        <f>Table3[[#This Row],[Yield]]/100*(1+F11748)</f>
        <v>0</v>
      </c>
    </row>
    <row r="11750" spans="1:6" x14ac:dyDescent="0.2">
      <c r="A11750" s="88">
        <v>13233</v>
      </c>
      <c r="B11750" s="89">
        <v>156.56</v>
      </c>
      <c r="C11750" s="89">
        <f>LN(Table3[[#This Row],[Value]]/B11749)</f>
        <v>-6.7477498376826931E-3</v>
      </c>
      <c r="D11750" s="89"/>
      <c r="E11750" s="89"/>
      <c r="F11750" s="89">
        <f>Table3[[#This Row],[Yield]]/100*(1+F11749)</f>
        <v>0</v>
      </c>
    </row>
    <row r="11751" spans="1:6" x14ac:dyDescent="0.2">
      <c r="A11751" s="88">
        <v>13234</v>
      </c>
      <c r="B11751" s="89">
        <v>157.88</v>
      </c>
      <c r="C11751" s="89">
        <f>LN(Table3[[#This Row],[Value]]/B11750)</f>
        <v>8.3959277068255105E-3</v>
      </c>
      <c r="D11751" s="89"/>
      <c r="E11751" s="89"/>
      <c r="F11751" s="89">
        <f>Table3[[#This Row],[Yield]]/100*(1+F11750)</f>
        <v>0</v>
      </c>
    </row>
    <row r="11752" spans="1:6" x14ac:dyDescent="0.2">
      <c r="A11752" s="88">
        <v>13235</v>
      </c>
      <c r="B11752" s="89">
        <v>157.72999999999999</v>
      </c>
      <c r="C11752" s="89">
        <f>LN(Table3[[#This Row],[Value]]/B11751)</f>
        <v>-9.505402952637498E-4</v>
      </c>
      <c r="D11752" s="89"/>
      <c r="E11752" s="89"/>
      <c r="F11752" s="89">
        <f>Table3[[#This Row],[Yield]]/100*(1+F11751)</f>
        <v>0</v>
      </c>
    </row>
    <row r="11753" spans="1:6" x14ac:dyDescent="0.2">
      <c r="A11753" s="88">
        <v>13236</v>
      </c>
      <c r="B11753" s="89">
        <v>155.52000000000001</v>
      </c>
      <c r="C11753" s="89">
        <f>LN(Table3[[#This Row],[Value]]/B11752)</f>
        <v>-1.4110369787253583E-2</v>
      </c>
      <c r="D11753" s="89"/>
      <c r="E11753" s="89"/>
      <c r="F11753" s="89">
        <f>Table3[[#This Row],[Yield]]/100*(1+F11752)</f>
        <v>0</v>
      </c>
    </row>
    <row r="11754" spans="1:6" x14ac:dyDescent="0.2">
      <c r="A11754" s="88">
        <v>13237</v>
      </c>
      <c r="B11754" s="89">
        <v>155.54</v>
      </c>
      <c r="C11754" s="89">
        <f>LN(Table3[[#This Row],[Value]]/B11753)</f>
        <v>1.2859255466825031E-4</v>
      </c>
      <c r="D11754" s="89"/>
      <c r="E11754" s="89"/>
      <c r="F11754" s="89">
        <f>Table3[[#This Row],[Yield]]/100*(1+F11753)</f>
        <v>0</v>
      </c>
    </row>
    <row r="11755" spans="1:6" x14ac:dyDescent="0.2">
      <c r="A11755" s="88">
        <v>13239</v>
      </c>
      <c r="B11755" s="89">
        <v>155.37</v>
      </c>
      <c r="C11755" s="89">
        <f>LN(Table3[[#This Row],[Value]]/B11754)</f>
        <v>-1.0935641628873273E-3</v>
      </c>
      <c r="D11755" s="89"/>
      <c r="E11755" s="89"/>
      <c r="F11755" s="89">
        <f>Table3[[#This Row],[Yield]]/100*(1+F11754)</f>
        <v>0</v>
      </c>
    </row>
    <row r="11756" spans="1:6" x14ac:dyDescent="0.2">
      <c r="A11756" s="88">
        <v>13240</v>
      </c>
      <c r="B11756" s="89">
        <v>156.34</v>
      </c>
      <c r="C11756" s="89">
        <f>LN(Table3[[#This Row],[Value]]/B11755)</f>
        <v>6.2237536882746363E-3</v>
      </c>
      <c r="D11756" s="89"/>
      <c r="E11756" s="89"/>
      <c r="F11756" s="89">
        <f>Table3[[#This Row],[Yield]]/100*(1+F11755)</f>
        <v>0</v>
      </c>
    </row>
    <row r="11757" spans="1:6" x14ac:dyDescent="0.2">
      <c r="A11757" s="88">
        <v>13241</v>
      </c>
      <c r="B11757" s="89">
        <v>158.96</v>
      </c>
      <c r="C11757" s="89">
        <f>LN(Table3[[#This Row],[Value]]/B11756)</f>
        <v>1.6619475451377055E-2</v>
      </c>
      <c r="D11757" s="89"/>
      <c r="E11757" s="89"/>
      <c r="F11757" s="89">
        <f>Table3[[#This Row],[Yield]]/100*(1+F11756)</f>
        <v>0</v>
      </c>
    </row>
    <row r="11758" spans="1:6" x14ac:dyDescent="0.2">
      <c r="A11758" s="88">
        <v>13242</v>
      </c>
      <c r="B11758" s="89">
        <v>160.43</v>
      </c>
      <c r="C11758" s="89">
        <f>LN(Table3[[#This Row],[Value]]/B11757)</f>
        <v>9.205112119422992E-3</v>
      </c>
      <c r="D11758" s="89"/>
      <c r="E11758" s="89"/>
      <c r="F11758" s="89">
        <f>Table3[[#This Row],[Yield]]/100*(1+F11757)</f>
        <v>0</v>
      </c>
    </row>
    <row r="11759" spans="1:6" x14ac:dyDescent="0.2">
      <c r="A11759" s="88">
        <v>13243</v>
      </c>
      <c r="B11759" s="89">
        <v>160.09</v>
      </c>
      <c r="C11759" s="89">
        <f>LN(Table3[[#This Row],[Value]]/B11758)</f>
        <v>-2.12155327298143E-3</v>
      </c>
      <c r="D11759" s="89"/>
      <c r="E11759" s="89"/>
      <c r="F11759" s="89">
        <f>Table3[[#This Row],[Yield]]/100*(1+F11758)</f>
        <v>0</v>
      </c>
    </row>
    <row r="11760" spans="1:6" x14ac:dyDescent="0.2">
      <c r="A11760" s="88">
        <v>13244</v>
      </c>
      <c r="B11760" s="89">
        <v>161.5</v>
      </c>
      <c r="C11760" s="89">
        <f>LN(Table3[[#This Row],[Value]]/B11759)</f>
        <v>8.7689855727081985E-3</v>
      </c>
      <c r="D11760" s="89"/>
      <c r="E11760" s="89"/>
      <c r="F11760" s="89">
        <f>Table3[[#This Row],[Yield]]/100*(1+F11759)</f>
        <v>0</v>
      </c>
    </row>
    <row r="11761" spans="1:6" x14ac:dyDescent="0.2">
      <c r="A11761" s="88">
        <v>13246</v>
      </c>
      <c r="B11761" s="89">
        <v>161.99</v>
      </c>
      <c r="C11761" s="89">
        <f>LN(Table3[[#This Row],[Value]]/B11760)</f>
        <v>3.0294622693354807E-3</v>
      </c>
      <c r="D11761" s="89"/>
      <c r="E11761" s="89"/>
      <c r="F11761" s="89">
        <f>Table3[[#This Row],[Yield]]/100*(1+F11760)</f>
        <v>0</v>
      </c>
    </row>
    <row r="11762" spans="1:6" x14ac:dyDescent="0.2">
      <c r="A11762" s="88">
        <v>13247</v>
      </c>
      <c r="B11762" s="89">
        <v>160.94</v>
      </c>
      <c r="C11762" s="89">
        <f>LN(Table3[[#This Row],[Value]]/B11761)</f>
        <v>-6.502980214059823E-3</v>
      </c>
      <c r="D11762" s="89"/>
      <c r="E11762" s="89"/>
      <c r="F11762" s="89">
        <f>Table3[[#This Row],[Yield]]/100*(1+F11761)</f>
        <v>0</v>
      </c>
    </row>
    <row r="11763" spans="1:6" x14ac:dyDescent="0.2">
      <c r="A11763" s="88">
        <v>13248</v>
      </c>
      <c r="B11763" s="89">
        <v>160.97</v>
      </c>
      <c r="C11763" s="89">
        <f>LN(Table3[[#This Row],[Value]]/B11762)</f>
        <v>1.8638750015131364E-4</v>
      </c>
      <c r="D11763" s="89"/>
      <c r="E11763" s="89"/>
      <c r="F11763" s="89">
        <f>Table3[[#This Row],[Yield]]/100*(1+F11762)</f>
        <v>0</v>
      </c>
    </row>
    <row r="11764" spans="1:6" x14ac:dyDescent="0.2">
      <c r="A11764" s="88">
        <v>13249</v>
      </c>
      <c r="B11764" s="89">
        <v>160.25</v>
      </c>
      <c r="C11764" s="89">
        <f>LN(Table3[[#This Row],[Value]]/B11763)</f>
        <v>-4.4829164173585878E-3</v>
      </c>
      <c r="D11764" s="89"/>
      <c r="E11764" s="89"/>
      <c r="F11764" s="89">
        <f>Table3[[#This Row],[Yield]]/100*(1+F11763)</f>
        <v>0</v>
      </c>
    </row>
    <row r="11765" spans="1:6" x14ac:dyDescent="0.2">
      <c r="A11765" s="88">
        <v>13251</v>
      </c>
      <c r="B11765" s="89">
        <v>160.47999999999999</v>
      </c>
      <c r="C11765" s="89">
        <f>LN(Table3[[#This Row],[Value]]/B11764)</f>
        <v>1.4342284128458325E-3</v>
      </c>
      <c r="D11765" s="89"/>
      <c r="E11765" s="89"/>
      <c r="F11765" s="89">
        <f>Table3[[#This Row],[Yield]]/100*(1+F11764)</f>
        <v>0</v>
      </c>
    </row>
    <row r="11766" spans="1:6" x14ac:dyDescent="0.2">
      <c r="A11766" s="88">
        <v>13253</v>
      </c>
      <c r="B11766" s="89">
        <v>160.76</v>
      </c>
      <c r="C11766" s="89">
        <f>LN(Table3[[#This Row],[Value]]/B11765)</f>
        <v>1.7432453673749157E-3</v>
      </c>
      <c r="D11766" s="89"/>
      <c r="E11766" s="89"/>
      <c r="F11766" s="89">
        <f>Table3[[#This Row],[Yield]]/100*(1+F11765)</f>
        <v>0</v>
      </c>
    </row>
    <row r="11767" spans="1:6" x14ac:dyDescent="0.2">
      <c r="A11767" s="88">
        <v>13254</v>
      </c>
      <c r="B11767" s="89">
        <v>158.41</v>
      </c>
      <c r="C11767" s="89">
        <f>LN(Table3[[#This Row],[Value]]/B11766)</f>
        <v>-1.4725960880241034E-2</v>
      </c>
      <c r="D11767" s="89"/>
      <c r="E11767" s="89"/>
      <c r="F11767" s="89">
        <f>Table3[[#This Row],[Yield]]/100*(1+F11766)</f>
        <v>0</v>
      </c>
    </row>
    <row r="11768" spans="1:6" x14ac:dyDescent="0.2">
      <c r="A11768" s="88">
        <v>13255</v>
      </c>
      <c r="B11768" s="89">
        <v>159.61000000000001</v>
      </c>
      <c r="C11768" s="89">
        <f>LN(Table3[[#This Row],[Value]]/B11767)</f>
        <v>7.5467309937077174E-3</v>
      </c>
      <c r="D11768" s="89"/>
      <c r="E11768" s="89"/>
      <c r="F11768" s="89">
        <f>Table3[[#This Row],[Yield]]/100*(1+F11767)</f>
        <v>0</v>
      </c>
    </row>
    <row r="11769" spans="1:6" x14ac:dyDescent="0.2">
      <c r="A11769" s="88">
        <v>13256</v>
      </c>
      <c r="B11769" s="89">
        <v>158.49</v>
      </c>
      <c r="C11769" s="89">
        <f>LN(Table3[[#This Row],[Value]]/B11768)</f>
        <v>-7.0418398501328958E-3</v>
      </c>
      <c r="D11769" s="89"/>
      <c r="E11769" s="89"/>
      <c r="F11769" s="89">
        <f>Table3[[#This Row],[Yield]]/100*(1+F11768)</f>
        <v>0</v>
      </c>
    </row>
    <row r="11770" spans="1:6" x14ac:dyDescent="0.2">
      <c r="A11770" s="88">
        <v>13257</v>
      </c>
      <c r="B11770" s="89">
        <v>157.78</v>
      </c>
      <c r="C11770" s="89">
        <f>LN(Table3[[#This Row],[Value]]/B11769)</f>
        <v>-4.4898421773907097E-3</v>
      </c>
      <c r="D11770" s="89"/>
      <c r="E11770" s="89"/>
      <c r="F11770" s="89">
        <f>Table3[[#This Row],[Yield]]/100*(1+F11769)</f>
        <v>0</v>
      </c>
    </row>
    <row r="11771" spans="1:6" x14ac:dyDescent="0.2">
      <c r="A11771" s="88">
        <v>13258</v>
      </c>
      <c r="B11771" s="89">
        <v>156.07</v>
      </c>
      <c r="C11771" s="89">
        <f>LN(Table3[[#This Row],[Value]]/B11770)</f>
        <v>-1.0897033112481311E-2</v>
      </c>
      <c r="D11771" s="89"/>
      <c r="E11771" s="89"/>
      <c r="F11771" s="89">
        <f>Table3[[#This Row],[Yield]]/100*(1+F11770)</f>
        <v>0</v>
      </c>
    </row>
    <row r="11772" spans="1:6" x14ac:dyDescent="0.2">
      <c r="A11772" s="88">
        <v>13260</v>
      </c>
      <c r="B11772" s="89">
        <v>152.4</v>
      </c>
      <c r="C11772" s="89">
        <f>LN(Table3[[#This Row],[Value]]/B11771)</f>
        <v>-2.3795981301916243E-2</v>
      </c>
      <c r="D11772" s="89"/>
      <c r="E11772" s="89"/>
      <c r="F11772" s="89">
        <f>Table3[[#This Row],[Yield]]/100*(1+F11771)</f>
        <v>0</v>
      </c>
    </row>
    <row r="11773" spans="1:6" x14ac:dyDescent="0.2">
      <c r="A11773" s="88">
        <v>13261</v>
      </c>
      <c r="B11773" s="89">
        <v>153.36000000000001</v>
      </c>
      <c r="C11773" s="89">
        <f>LN(Table3[[#This Row],[Value]]/B11772)</f>
        <v>6.2794554848431012E-3</v>
      </c>
      <c r="D11773" s="89"/>
      <c r="E11773" s="89"/>
      <c r="F11773" s="89">
        <f>Table3[[#This Row],[Yield]]/100*(1+F11772)</f>
        <v>0</v>
      </c>
    </row>
    <row r="11774" spans="1:6" x14ac:dyDescent="0.2">
      <c r="A11774" s="88">
        <v>13262</v>
      </c>
      <c r="B11774" s="89">
        <v>154.91999999999999</v>
      </c>
      <c r="C11774" s="89">
        <f>LN(Table3[[#This Row],[Value]]/B11773)</f>
        <v>1.0120755909162202E-2</v>
      </c>
      <c r="D11774" s="89"/>
      <c r="E11774" s="89"/>
      <c r="F11774" s="89">
        <f>Table3[[#This Row],[Yield]]/100*(1+F11773)</f>
        <v>0</v>
      </c>
    </row>
    <row r="11775" spans="1:6" x14ac:dyDescent="0.2">
      <c r="A11775" s="88">
        <v>13263</v>
      </c>
      <c r="B11775" s="89">
        <v>151.08000000000001</v>
      </c>
      <c r="C11775" s="89">
        <f>LN(Table3[[#This Row],[Value]]/B11774)</f>
        <v>-2.5099356802295133E-2</v>
      </c>
      <c r="D11775" s="89"/>
      <c r="E11775" s="89"/>
      <c r="F11775" s="89">
        <f>Table3[[#This Row],[Yield]]/100*(1+F11774)</f>
        <v>0</v>
      </c>
    </row>
    <row r="11776" spans="1:6" x14ac:dyDescent="0.2">
      <c r="A11776" s="88">
        <v>13264</v>
      </c>
      <c r="B11776" s="89">
        <v>151.54</v>
      </c>
      <c r="C11776" s="89">
        <f>LN(Table3[[#This Row],[Value]]/B11775)</f>
        <v>3.0401186589711776E-3</v>
      </c>
      <c r="D11776" s="89"/>
      <c r="E11776" s="89"/>
      <c r="F11776" s="89">
        <f>Table3[[#This Row],[Yield]]/100*(1+F11775)</f>
        <v>0</v>
      </c>
    </row>
    <row r="11777" spans="1:6" x14ac:dyDescent="0.2">
      <c r="A11777" s="88">
        <v>13265</v>
      </c>
      <c r="B11777" s="89">
        <v>151.93</v>
      </c>
      <c r="C11777" s="89">
        <f>LN(Table3[[#This Row],[Value]]/B11776)</f>
        <v>2.5702719524477871E-3</v>
      </c>
      <c r="D11777" s="89"/>
      <c r="E11777" s="89"/>
      <c r="F11777" s="89">
        <f>Table3[[#This Row],[Yield]]/100*(1+F11776)</f>
        <v>0</v>
      </c>
    </row>
    <row r="11778" spans="1:6" x14ac:dyDescent="0.2">
      <c r="A11778" s="88">
        <v>13267</v>
      </c>
      <c r="B11778" s="89">
        <v>147.05000000000001</v>
      </c>
      <c r="C11778" s="89">
        <f>LN(Table3[[#This Row],[Value]]/B11777)</f>
        <v>-3.2647223455670997E-2</v>
      </c>
      <c r="D11778" s="89"/>
      <c r="E11778" s="89"/>
      <c r="F11778" s="89">
        <f>Table3[[#This Row],[Yield]]/100*(1+F11777)</f>
        <v>0</v>
      </c>
    </row>
    <row r="11779" spans="1:6" x14ac:dyDescent="0.2">
      <c r="A11779" s="88">
        <v>13268</v>
      </c>
      <c r="B11779" s="89">
        <v>146.75</v>
      </c>
      <c r="C11779" s="89">
        <f>LN(Table3[[#This Row],[Value]]/B11778)</f>
        <v>-2.0422062917982882E-3</v>
      </c>
      <c r="D11779" s="89"/>
      <c r="E11779" s="89"/>
      <c r="F11779" s="89">
        <f>Table3[[#This Row],[Yield]]/100*(1+F11778)</f>
        <v>0</v>
      </c>
    </row>
    <row r="11780" spans="1:6" x14ac:dyDescent="0.2">
      <c r="A11780" s="88">
        <v>13269</v>
      </c>
      <c r="B11780" s="89">
        <v>143.65</v>
      </c>
      <c r="C11780" s="89">
        <f>LN(Table3[[#This Row],[Value]]/B11779)</f>
        <v>-2.1350673282907198E-2</v>
      </c>
      <c r="D11780" s="89"/>
      <c r="E11780" s="89"/>
      <c r="F11780" s="89">
        <f>Table3[[#This Row],[Yield]]/100*(1+F11779)</f>
        <v>0</v>
      </c>
    </row>
    <row r="11781" spans="1:6" x14ac:dyDescent="0.2">
      <c r="A11781" s="88">
        <v>13270</v>
      </c>
      <c r="B11781" s="89">
        <v>145.66999999999999</v>
      </c>
      <c r="C11781" s="89">
        <f>LN(Table3[[#This Row],[Value]]/B11780)</f>
        <v>1.3964004035557585E-2</v>
      </c>
      <c r="D11781" s="89"/>
      <c r="E11781" s="89"/>
      <c r="F11781" s="89">
        <f>Table3[[#This Row],[Yield]]/100*(1+F11780)</f>
        <v>0</v>
      </c>
    </row>
    <row r="11782" spans="1:6" x14ac:dyDescent="0.2">
      <c r="A11782" s="88">
        <v>13271</v>
      </c>
      <c r="B11782" s="89">
        <v>147.07</v>
      </c>
      <c r="C11782" s="89">
        <f>LN(Table3[[#This Row],[Value]]/B11781)</f>
        <v>9.5648744513661295E-3</v>
      </c>
      <c r="D11782" s="89"/>
      <c r="E11782" s="89"/>
      <c r="F11782" s="89">
        <f>Table3[[#This Row],[Yield]]/100*(1+F11781)</f>
        <v>0</v>
      </c>
    </row>
    <row r="11783" spans="1:6" x14ac:dyDescent="0.2">
      <c r="A11783" s="88">
        <v>13272</v>
      </c>
      <c r="B11783" s="89">
        <v>146.41</v>
      </c>
      <c r="C11783" s="89">
        <f>LN(Table3[[#This Row],[Value]]/B11782)</f>
        <v>-4.4977587068315188E-3</v>
      </c>
      <c r="D11783" s="89"/>
      <c r="E11783" s="89"/>
      <c r="F11783" s="89">
        <f>Table3[[#This Row],[Yield]]/100*(1+F11782)</f>
        <v>0</v>
      </c>
    </row>
    <row r="11784" spans="1:6" x14ac:dyDescent="0.2">
      <c r="A11784" s="88">
        <v>13274</v>
      </c>
      <c r="B11784" s="89">
        <v>146.96</v>
      </c>
      <c r="C11784" s="89">
        <f>LN(Table3[[#This Row],[Value]]/B11783)</f>
        <v>3.7495357014795316E-3</v>
      </c>
      <c r="D11784" s="89"/>
      <c r="E11784" s="89"/>
      <c r="F11784" s="89">
        <f>Table3[[#This Row],[Yield]]/100*(1+F11783)</f>
        <v>0</v>
      </c>
    </row>
    <row r="11785" spans="1:6" x14ac:dyDescent="0.2">
      <c r="A11785" s="88">
        <v>13275</v>
      </c>
      <c r="B11785" s="89">
        <v>148.56</v>
      </c>
      <c r="C11785" s="89">
        <f>LN(Table3[[#This Row],[Value]]/B11784)</f>
        <v>1.0828476137580027E-2</v>
      </c>
      <c r="D11785" s="89"/>
      <c r="E11785" s="89"/>
      <c r="F11785" s="89">
        <f>Table3[[#This Row],[Yield]]/100*(1+F11784)</f>
        <v>0</v>
      </c>
    </row>
    <row r="11786" spans="1:6" x14ac:dyDescent="0.2">
      <c r="A11786" s="88">
        <v>13276</v>
      </c>
      <c r="B11786" s="89">
        <v>149.72999999999999</v>
      </c>
      <c r="C11786" s="89">
        <f>LN(Table3[[#This Row],[Value]]/B11785)</f>
        <v>7.8447551051770252E-3</v>
      </c>
      <c r="D11786" s="89"/>
      <c r="E11786" s="89"/>
      <c r="F11786" s="89">
        <f>Table3[[#This Row],[Yield]]/100*(1+F11785)</f>
        <v>0</v>
      </c>
    </row>
    <row r="11787" spans="1:6" x14ac:dyDescent="0.2">
      <c r="A11787" s="88">
        <v>13277</v>
      </c>
      <c r="B11787" s="89">
        <v>147.13999999999999</v>
      </c>
      <c r="C11787" s="89">
        <f>LN(Table3[[#This Row],[Value]]/B11786)</f>
        <v>-1.7449157645509202E-2</v>
      </c>
      <c r="D11787" s="89"/>
      <c r="E11787" s="89"/>
      <c r="F11787" s="89">
        <f>Table3[[#This Row],[Yield]]/100*(1+F11786)</f>
        <v>0</v>
      </c>
    </row>
    <row r="11788" spans="1:6" x14ac:dyDescent="0.2">
      <c r="A11788" s="88">
        <v>13278</v>
      </c>
      <c r="B11788" s="89">
        <v>146.87</v>
      </c>
      <c r="C11788" s="89">
        <f>LN(Table3[[#This Row],[Value]]/B11787)</f>
        <v>-1.8366727383472281E-3</v>
      </c>
      <c r="D11788" s="89"/>
      <c r="E11788" s="89"/>
      <c r="F11788" s="89">
        <f>Table3[[#This Row],[Yield]]/100*(1+F11787)</f>
        <v>0</v>
      </c>
    </row>
    <row r="11789" spans="1:6" x14ac:dyDescent="0.2">
      <c r="A11789" s="88">
        <v>13279</v>
      </c>
      <c r="B11789" s="89">
        <v>147.85</v>
      </c>
      <c r="C11789" s="89">
        <f>LN(Table3[[#This Row],[Value]]/B11788)</f>
        <v>6.6504045327150842E-3</v>
      </c>
      <c r="D11789" s="89"/>
      <c r="E11789" s="89"/>
      <c r="F11789" s="89">
        <f>Table3[[#This Row],[Yield]]/100*(1+F11788)</f>
        <v>0</v>
      </c>
    </row>
    <row r="11790" spans="1:6" x14ac:dyDescent="0.2">
      <c r="A11790" s="88">
        <v>13281</v>
      </c>
      <c r="B11790" s="89">
        <v>146.85</v>
      </c>
      <c r="C11790" s="89">
        <f>LN(Table3[[#This Row],[Value]]/B11789)</f>
        <v>-6.7865886538571183E-3</v>
      </c>
      <c r="D11790" s="89"/>
      <c r="E11790" s="89"/>
      <c r="F11790" s="89">
        <f>Table3[[#This Row],[Yield]]/100*(1+F11789)</f>
        <v>0</v>
      </c>
    </row>
    <row r="11791" spans="1:6" x14ac:dyDescent="0.2">
      <c r="A11791" s="88">
        <v>13282</v>
      </c>
      <c r="B11791" s="89">
        <v>146.69999999999999</v>
      </c>
      <c r="C11791" s="89">
        <f>LN(Table3[[#This Row],[Value]]/B11790)</f>
        <v>-1.0219724956930802E-3</v>
      </c>
      <c r="D11791" s="89"/>
      <c r="E11791" s="89"/>
      <c r="F11791" s="89">
        <f>Table3[[#This Row],[Yield]]/100*(1+F11790)</f>
        <v>0</v>
      </c>
    </row>
    <row r="11792" spans="1:6" x14ac:dyDescent="0.2">
      <c r="A11792" s="88">
        <v>13283</v>
      </c>
      <c r="B11792" s="89">
        <v>147.9</v>
      </c>
      <c r="C11792" s="89">
        <f>LN(Table3[[#This Row],[Value]]/B11791)</f>
        <v>8.146684567818108E-3</v>
      </c>
      <c r="D11792" s="89"/>
      <c r="E11792" s="89"/>
      <c r="F11792" s="89">
        <f>Table3[[#This Row],[Yield]]/100*(1+F11791)</f>
        <v>0</v>
      </c>
    </row>
    <row r="11793" spans="1:6" x14ac:dyDescent="0.2">
      <c r="A11793" s="88">
        <v>13284</v>
      </c>
      <c r="B11793" s="89">
        <v>151.49</v>
      </c>
      <c r="C11793" s="89">
        <f>LN(Table3[[#This Row],[Value]]/B11792)</f>
        <v>2.398324645347821E-2</v>
      </c>
      <c r="D11793" s="89"/>
      <c r="E11793" s="89"/>
      <c r="F11793" s="89">
        <f>Table3[[#This Row],[Yield]]/100*(1+F11792)</f>
        <v>0</v>
      </c>
    </row>
    <row r="11794" spans="1:6" x14ac:dyDescent="0.2">
      <c r="A11794" s="88">
        <v>13285</v>
      </c>
      <c r="B11794" s="89">
        <v>151.6</v>
      </c>
      <c r="C11794" s="89">
        <f>LN(Table3[[#This Row],[Value]]/B11793)</f>
        <v>7.2585703803902538E-4</v>
      </c>
      <c r="D11794" s="89"/>
      <c r="E11794" s="89"/>
      <c r="F11794" s="89">
        <f>Table3[[#This Row],[Yield]]/100*(1+F11793)</f>
        <v>0</v>
      </c>
    </row>
    <row r="11795" spans="1:6" x14ac:dyDescent="0.2">
      <c r="A11795" s="88">
        <v>13286</v>
      </c>
      <c r="B11795" s="89">
        <v>151.41999999999999</v>
      </c>
      <c r="C11795" s="89">
        <f>LN(Table3[[#This Row],[Value]]/B11794)</f>
        <v>-1.188040533110791E-3</v>
      </c>
      <c r="D11795" s="89"/>
      <c r="E11795" s="89"/>
      <c r="F11795" s="89">
        <f>Table3[[#This Row],[Yield]]/100*(1+F11794)</f>
        <v>0</v>
      </c>
    </row>
    <row r="11796" spans="1:6" x14ac:dyDescent="0.2">
      <c r="A11796" s="88">
        <v>13288</v>
      </c>
      <c r="B11796" s="89">
        <v>150.35</v>
      </c>
      <c r="C11796" s="89">
        <f>LN(Table3[[#This Row],[Value]]/B11795)</f>
        <v>-7.0915232406224714E-3</v>
      </c>
      <c r="D11796" s="89"/>
      <c r="E11796" s="89"/>
      <c r="F11796" s="89">
        <f>Table3[[#This Row],[Yield]]/100*(1+F11795)</f>
        <v>0</v>
      </c>
    </row>
    <row r="11797" spans="1:6" x14ac:dyDescent="0.2">
      <c r="A11797" s="88">
        <v>13289</v>
      </c>
      <c r="B11797" s="89">
        <v>147.49</v>
      </c>
      <c r="C11797" s="89">
        <f>LN(Table3[[#This Row],[Value]]/B11796)</f>
        <v>-1.9205532563127022E-2</v>
      </c>
      <c r="D11797" s="89"/>
      <c r="E11797" s="89"/>
      <c r="F11797" s="89">
        <f>Table3[[#This Row],[Yield]]/100*(1+F11796)</f>
        <v>0</v>
      </c>
    </row>
    <row r="11798" spans="1:6" x14ac:dyDescent="0.2">
      <c r="A11798" s="88">
        <v>13290</v>
      </c>
      <c r="B11798" s="89">
        <v>148.94</v>
      </c>
      <c r="C11798" s="89">
        <f>LN(Table3[[#This Row],[Value]]/B11797)</f>
        <v>9.7831634110885253E-3</v>
      </c>
      <c r="D11798" s="89"/>
      <c r="E11798" s="89"/>
      <c r="F11798" s="89">
        <f>Table3[[#This Row],[Yield]]/100*(1+F11797)</f>
        <v>0</v>
      </c>
    </row>
    <row r="11799" spans="1:6" x14ac:dyDescent="0.2">
      <c r="A11799" s="88">
        <v>13291</v>
      </c>
      <c r="B11799" s="89">
        <v>148.80000000000001</v>
      </c>
      <c r="C11799" s="89">
        <f>LN(Table3[[#This Row],[Value]]/B11798)</f>
        <v>-9.404178835079424E-4</v>
      </c>
      <c r="D11799" s="89"/>
      <c r="E11799" s="89"/>
      <c r="F11799" s="89">
        <f>Table3[[#This Row],[Yield]]/100*(1+F11798)</f>
        <v>0</v>
      </c>
    </row>
    <row r="11800" spans="1:6" x14ac:dyDescent="0.2">
      <c r="A11800" s="88">
        <v>13292</v>
      </c>
      <c r="B11800" s="89">
        <v>149.58000000000001</v>
      </c>
      <c r="C11800" s="89">
        <f>LN(Table3[[#This Row],[Value]]/B11799)</f>
        <v>5.2282443645301413E-3</v>
      </c>
      <c r="D11800" s="89"/>
      <c r="E11800" s="89"/>
      <c r="F11800" s="89">
        <f>Table3[[#This Row],[Yield]]/100*(1+F11799)</f>
        <v>0</v>
      </c>
    </row>
    <row r="11801" spans="1:6" x14ac:dyDescent="0.2">
      <c r="A11801" s="88">
        <v>13293</v>
      </c>
      <c r="B11801" s="89">
        <v>150.65</v>
      </c>
      <c r="C11801" s="89">
        <f>LN(Table3[[#This Row],[Value]]/B11800)</f>
        <v>7.1278988127886633E-3</v>
      </c>
      <c r="D11801" s="89"/>
      <c r="E11801" s="89"/>
      <c r="F11801" s="89">
        <f>Table3[[#This Row],[Yield]]/100*(1+F11800)</f>
        <v>0</v>
      </c>
    </row>
    <row r="11802" spans="1:6" x14ac:dyDescent="0.2">
      <c r="A11802" s="88">
        <v>13295</v>
      </c>
      <c r="B11802" s="89">
        <v>150.83000000000001</v>
      </c>
      <c r="C11802" s="89">
        <f>LN(Table3[[#This Row],[Value]]/B11801)</f>
        <v>1.194109203850733E-3</v>
      </c>
      <c r="D11802" s="89"/>
      <c r="E11802" s="89"/>
      <c r="F11802" s="89">
        <f>Table3[[#This Row],[Yield]]/100*(1+F11801)</f>
        <v>0</v>
      </c>
    </row>
    <row r="11803" spans="1:6" x14ac:dyDescent="0.2">
      <c r="A11803" s="88">
        <v>13296</v>
      </c>
      <c r="B11803" s="89">
        <v>152.26</v>
      </c>
      <c r="C11803" s="89">
        <f>LN(Table3[[#This Row],[Value]]/B11802)</f>
        <v>9.4362110979054632E-3</v>
      </c>
      <c r="D11803" s="89"/>
      <c r="E11803" s="89"/>
      <c r="F11803" s="89">
        <f>Table3[[#This Row],[Yield]]/100*(1+F11802)</f>
        <v>0</v>
      </c>
    </row>
    <row r="11804" spans="1:6" x14ac:dyDescent="0.2">
      <c r="A11804" s="88">
        <v>13297</v>
      </c>
      <c r="B11804" s="89">
        <v>152.57</v>
      </c>
      <c r="C11804" s="89">
        <f>LN(Table3[[#This Row],[Value]]/B11803)</f>
        <v>2.0339212470442706E-3</v>
      </c>
      <c r="D11804" s="89"/>
      <c r="E11804" s="89"/>
      <c r="F11804" s="89">
        <f>Table3[[#This Row],[Yield]]/100*(1+F11803)</f>
        <v>0</v>
      </c>
    </row>
    <row r="11805" spans="1:6" x14ac:dyDescent="0.2">
      <c r="A11805" s="88">
        <v>13298</v>
      </c>
      <c r="B11805" s="89">
        <v>151.77000000000001</v>
      </c>
      <c r="C11805" s="89">
        <f>LN(Table3[[#This Row],[Value]]/B11804)</f>
        <v>-5.2572901531562867E-3</v>
      </c>
      <c r="D11805" s="89"/>
      <c r="E11805" s="89"/>
      <c r="F11805" s="89">
        <f>Table3[[#This Row],[Yield]]/100*(1+F11804)</f>
        <v>0</v>
      </c>
    </row>
    <row r="11806" spans="1:6" x14ac:dyDescent="0.2">
      <c r="A11806" s="88">
        <v>13299</v>
      </c>
      <c r="B11806" s="89">
        <v>152.63999999999999</v>
      </c>
      <c r="C11806" s="89">
        <f>LN(Table3[[#This Row],[Value]]/B11805)</f>
        <v>5.7159907280218934E-3</v>
      </c>
      <c r="D11806" s="89"/>
      <c r="E11806" s="89"/>
      <c r="F11806" s="89">
        <f>Table3[[#This Row],[Yield]]/100*(1+F11805)</f>
        <v>0</v>
      </c>
    </row>
    <row r="11807" spans="1:6" x14ac:dyDescent="0.2">
      <c r="A11807" s="88">
        <v>13302</v>
      </c>
      <c r="B11807" s="89">
        <v>152.84</v>
      </c>
      <c r="C11807" s="89">
        <f>LN(Table3[[#This Row],[Value]]/B11806)</f>
        <v>1.3094148787229805E-3</v>
      </c>
      <c r="D11807" s="89"/>
      <c r="E11807" s="89"/>
      <c r="F11807" s="89">
        <f>Table3[[#This Row],[Yield]]/100*(1+F11806)</f>
        <v>0</v>
      </c>
    </row>
    <row r="11808" spans="1:6" x14ac:dyDescent="0.2">
      <c r="A11808" s="88">
        <v>13303</v>
      </c>
      <c r="B11808" s="89">
        <v>151.97</v>
      </c>
      <c r="C11808" s="89">
        <f>LN(Table3[[#This Row],[Value]]/B11807)</f>
        <v>-5.7084896331854032E-3</v>
      </c>
      <c r="D11808" s="89"/>
      <c r="E11808" s="89"/>
      <c r="F11808" s="89">
        <f>Table3[[#This Row],[Yield]]/100*(1+F11807)</f>
        <v>0</v>
      </c>
    </row>
    <row r="11809" spans="1:6" x14ac:dyDescent="0.2">
      <c r="A11809" s="88">
        <v>13304</v>
      </c>
      <c r="B11809" s="89">
        <v>151.53</v>
      </c>
      <c r="C11809" s="89">
        <f>LN(Table3[[#This Row],[Value]]/B11808)</f>
        <v>-2.899507797442814E-3</v>
      </c>
      <c r="D11809" s="89"/>
      <c r="E11809" s="89"/>
      <c r="F11809" s="89">
        <f>Table3[[#This Row],[Yield]]/100*(1+F11808)</f>
        <v>0</v>
      </c>
    </row>
    <row r="11810" spans="1:6" x14ac:dyDescent="0.2">
      <c r="A11810" s="88">
        <v>13305</v>
      </c>
      <c r="B11810" s="89">
        <v>149.38999999999999</v>
      </c>
      <c r="C11810" s="89">
        <f>LN(Table3[[#This Row],[Value]]/B11809)</f>
        <v>-1.4223289093845105E-2</v>
      </c>
      <c r="D11810" s="89"/>
      <c r="E11810" s="89"/>
      <c r="F11810" s="89">
        <f>Table3[[#This Row],[Yield]]/100*(1+F11809)</f>
        <v>0</v>
      </c>
    </row>
    <row r="11811" spans="1:6" x14ac:dyDescent="0.2">
      <c r="A11811" s="88">
        <v>13306</v>
      </c>
      <c r="B11811" s="89">
        <v>149.26</v>
      </c>
      <c r="C11811" s="89">
        <f>LN(Table3[[#This Row],[Value]]/B11810)</f>
        <v>-8.7058435098448864E-4</v>
      </c>
      <c r="D11811" s="89"/>
      <c r="E11811" s="89"/>
      <c r="F11811" s="89">
        <f>Table3[[#This Row],[Yield]]/100*(1+F11810)</f>
        <v>0</v>
      </c>
    </row>
    <row r="11812" spans="1:6" x14ac:dyDescent="0.2">
      <c r="A11812" s="88">
        <v>13307</v>
      </c>
      <c r="B11812" s="89">
        <v>149.84</v>
      </c>
      <c r="C11812" s="89">
        <f>LN(Table3[[#This Row],[Value]]/B11811)</f>
        <v>3.8783064325917434E-3</v>
      </c>
      <c r="D11812" s="89"/>
      <c r="E11812" s="89"/>
      <c r="F11812" s="89">
        <f>Table3[[#This Row],[Yield]]/100*(1+F11811)</f>
        <v>0</v>
      </c>
    </row>
    <row r="11813" spans="1:6" x14ac:dyDescent="0.2">
      <c r="A11813" s="88">
        <v>13309</v>
      </c>
      <c r="B11813" s="89">
        <v>151.38999999999999</v>
      </c>
      <c r="C11813" s="89">
        <f>LN(Table3[[#This Row],[Value]]/B11812)</f>
        <v>1.0291230487954172E-2</v>
      </c>
      <c r="D11813" s="89"/>
      <c r="E11813" s="89"/>
      <c r="F11813" s="89">
        <f>Table3[[#This Row],[Yield]]/100*(1+F11812)</f>
        <v>0</v>
      </c>
    </row>
    <row r="11814" spans="1:6" x14ac:dyDescent="0.2">
      <c r="A11814" s="88">
        <v>13310</v>
      </c>
      <c r="B11814" s="89">
        <v>152.9</v>
      </c>
      <c r="C11814" s="89">
        <f>LN(Table3[[#This Row],[Value]]/B11813)</f>
        <v>9.924824311229364E-3</v>
      </c>
      <c r="D11814" s="89"/>
      <c r="E11814" s="89"/>
      <c r="F11814" s="89">
        <f>Table3[[#This Row],[Yield]]/100*(1+F11813)</f>
        <v>0</v>
      </c>
    </row>
    <row r="11815" spans="1:6" x14ac:dyDescent="0.2">
      <c r="A11815" s="88">
        <v>13311</v>
      </c>
      <c r="B11815" s="89">
        <v>153.02000000000001</v>
      </c>
      <c r="C11815" s="89">
        <f>LN(Table3[[#This Row],[Value]]/B11814)</f>
        <v>7.8451886868921735E-4</v>
      </c>
      <c r="D11815" s="89"/>
      <c r="E11815" s="89"/>
      <c r="F11815" s="89">
        <f>Table3[[#This Row],[Yield]]/100*(1+F11814)</f>
        <v>0</v>
      </c>
    </row>
    <row r="11816" spans="1:6" x14ac:dyDescent="0.2">
      <c r="A11816" s="88">
        <v>13312</v>
      </c>
      <c r="B11816" s="89">
        <v>155.16</v>
      </c>
      <c r="C11816" s="89">
        <f>LN(Table3[[#This Row],[Value]]/B11815)</f>
        <v>1.3888210768060563E-2</v>
      </c>
      <c r="D11816" s="89"/>
      <c r="E11816" s="89"/>
      <c r="F11816" s="89">
        <f>Table3[[#This Row],[Yield]]/100*(1+F11815)</f>
        <v>0</v>
      </c>
    </row>
    <row r="11817" spans="1:6" x14ac:dyDescent="0.2">
      <c r="A11817" s="88">
        <v>13313</v>
      </c>
      <c r="B11817" s="89">
        <v>153.71</v>
      </c>
      <c r="C11817" s="89">
        <f>LN(Table3[[#This Row],[Value]]/B11816)</f>
        <v>-9.3891323349255141E-3</v>
      </c>
      <c r="D11817" s="89"/>
      <c r="E11817" s="89"/>
      <c r="F11817" s="89">
        <f>Table3[[#This Row],[Yield]]/100*(1+F11816)</f>
        <v>0</v>
      </c>
    </row>
    <row r="11818" spans="1:6" x14ac:dyDescent="0.2">
      <c r="A11818" s="88">
        <v>13314</v>
      </c>
      <c r="B11818" s="89">
        <v>154.63999999999999</v>
      </c>
      <c r="C11818" s="89">
        <f>LN(Table3[[#This Row],[Value]]/B11817)</f>
        <v>6.0321246632346077E-3</v>
      </c>
      <c r="D11818" s="89"/>
      <c r="E11818" s="89"/>
      <c r="F11818" s="89">
        <f>Table3[[#This Row],[Yield]]/100*(1+F11817)</f>
        <v>0</v>
      </c>
    </row>
    <row r="11819" spans="1:6" x14ac:dyDescent="0.2">
      <c r="A11819" s="88">
        <v>13316</v>
      </c>
      <c r="B11819" s="89">
        <v>155.09</v>
      </c>
      <c r="C11819" s="89">
        <f>LN(Table3[[#This Row],[Value]]/B11818)</f>
        <v>2.9057586712860893E-3</v>
      </c>
      <c r="D11819" s="89"/>
      <c r="E11819" s="89"/>
      <c r="F11819" s="89">
        <f>Table3[[#This Row],[Yield]]/100*(1+F11818)</f>
        <v>0</v>
      </c>
    </row>
    <row r="11820" spans="1:6" x14ac:dyDescent="0.2">
      <c r="A11820" s="88">
        <v>13317</v>
      </c>
      <c r="B11820" s="89">
        <v>156.69999999999999</v>
      </c>
      <c r="C11820" s="89">
        <f>LN(Table3[[#This Row],[Value]]/B11819)</f>
        <v>1.0327555790613469E-2</v>
      </c>
      <c r="D11820" s="89"/>
      <c r="E11820" s="89"/>
      <c r="F11820" s="89">
        <f>Table3[[#This Row],[Yield]]/100*(1+F11819)</f>
        <v>0</v>
      </c>
    </row>
    <row r="11821" spans="1:6" x14ac:dyDescent="0.2">
      <c r="A11821" s="88">
        <v>13318</v>
      </c>
      <c r="B11821" s="89">
        <v>156.97</v>
      </c>
      <c r="C11821" s="89">
        <f>LN(Table3[[#This Row],[Value]]/B11820)</f>
        <v>1.7215549251405153E-3</v>
      </c>
      <c r="D11821" s="89"/>
      <c r="E11821" s="89"/>
      <c r="F11821" s="89">
        <f>Table3[[#This Row],[Yield]]/100*(1+F11820)</f>
        <v>0</v>
      </c>
    </row>
    <row r="11822" spans="1:6" x14ac:dyDescent="0.2">
      <c r="A11822" s="88">
        <v>13319</v>
      </c>
      <c r="B11822" s="89">
        <v>157.38</v>
      </c>
      <c r="C11822" s="89">
        <f>LN(Table3[[#This Row],[Value]]/B11821)</f>
        <v>2.6085588197217085E-3</v>
      </c>
      <c r="D11822" s="89"/>
      <c r="E11822" s="89"/>
      <c r="F11822" s="89">
        <f>Table3[[#This Row],[Yield]]/100*(1+F11821)</f>
        <v>0</v>
      </c>
    </row>
    <row r="11823" spans="1:6" x14ac:dyDescent="0.2">
      <c r="A11823" s="88">
        <v>13320</v>
      </c>
      <c r="B11823" s="89">
        <v>156.53</v>
      </c>
      <c r="C11823" s="89">
        <f>LN(Table3[[#This Row],[Value]]/B11822)</f>
        <v>-5.4155782067057349E-3</v>
      </c>
      <c r="D11823" s="89"/>
      <c r="E11823" s="89"/>
      <c r="F11823" s="89">
        <f>Table3[[#This Row],[Yield]]/100*(1+F11822)</f>
        <v>0</v>
      </c>
    </row>
    <row r="11824" spans="1:6" x14ac:dyDescent="0.2">
      <c r="A11824" s="88">
        <v>13321</v>
      </c>
      <c r="B11824" s="89">
        <v>157.21</v>
      </c>
      <c r="C11824" s="89">
        <f>LN(Table3[[#This Row],[Value]]/B11823)</f>
        <v>4.3348063032911197E-3</v>
      </c>
      <c r="D11824" s="89"/>
      <c r="E11824" s="89"/>
      <c r="F11824" s="89">
        <f>Table3[[#This Row],[Yield]]/100*(1+F11823)</f>
        <v>0</v>
      </c>
    </row>
    <row r="11825" spans="1:6" x14ac:dyDescent="0.2">
      <c r="A11825" s="88">
        <v>13323</v>
      </c>
      <c r="B11825" s="89">
        <v>159.13</v>
      </c>
      <c r="C11825" s="89">
        <f>LN(Table3[[#This Row],[Value]]/B11824)</f>
        <v>1.2138987018669884E-2</v>
      </c>
      <c r="D11825" s="89"/>
      <c r="E11825" s="89"/>
      <c r="F11825" s="89">
        <f>Table3[[#This Row],[Yield]]/100*(1+F11824)</f>
        <v>0</v>
      </c>
    </row>
    <row r="11826" spans="1:6" x14ac:dyDescent="0.2">
      <c r="A11826" s="88">
        <v>13324</v>
      </c>
      <c r="B11826" s="89">
        <v>158.94</v>
      </c>
      <c r="C11826" s="89">
        <f>LN(Table3[[#This Row],[Value]]/B11825)</f>
        <v>-1.1947057100591952E-3</v>
      </c>
      <c r="D11826" s="89"/>
      <c r="E11826" s="89"/>
      <c r="F11826" s="89">
        <f>Table3[[#This Row],[Yield]]/100*(1+F11825)</f>
        <v>0</v>
      </c>
    </row>
    <row r="11827" spans="1:6" x14ac:dyDescent="0.2">
      <c r="A11827" s="88">
        <v>13325</v>
      </c>
      <c r="B11827" s="89">
        <v>160.66</v>
      </c>
      <c r="C11827" s="89">
        <f>LN(Table3[[#This Row],[Value]]/B11826)</f>
        <v>1.0763558233633078E-2</v>
      </c>
      <c r="D11827" s="89"/>
      <c r="E11827" s="89"/>
      <c r="F11827" s="89">
        <f>Table3[[#This Row],[Yield]]/100*(1+F11826)</f>
        <v>0</v>
      </c>
    </row>
    <row r="11828" spans="1:6" x14ac:dyDescent="0.2">
      <c r="A11828" s="88">
        <v>13326</v>
      </c>
      <c r="B11828" s="89">
        <v>158.63999999999999</v>
      </c>
      <c r="C11828" s="89">
        <f>LN(Table3[[#This Row],[Value]]/B11827)</f>
        <v>-1.2652846534125992E-2</v>
      </c>
      <c r="D11828" s="89"/>
      <c r="E11828" s="89"/>
      <c r="F11828" s="89">
        <f>Table3[[#This Row],[Yield]]/100*(1+F11827)</f>
        <v>0</v>
      </c>
    </row>
    <row r="11829" spans="1:6" x14ac:dyDescent="0.2">
      <c r="A11829" s="88">
        <v>13327</v>
      </c>
      <c r="B11829" s="89">
        <v>158.21</v>
      </c>
      <c r="C11829" s="89">
        <f>LN(Table3[[#This Row],[Value]]/B11828)</f>
        <v>-2.714219750567912E-3</v>
      </c>
      <c r="D11829" s="89"/>
      <c r="E11829" s="89"/>
      <c r="F11829" s="89">
        <f>Table3[[#This Row],[Yield]]/100*(1+F11828)</f>
        <v>0</v>
      </c>
    </row>
    <row r="11830" spans="1:6" x14ac:dyDescent="0.2">
      <c r="A11830" s="88">
        <v>13328</v>
      </c>
      <c r="B11830" s="89">
        <v>158.46</v>
      </c>
      <c r="C11830" s="89">
        <f>LN(Table3[[#This Row],[Value]]/B11829)</f>
        <v>1.5789310761232084E-3</v>
      </c>
      <c r="D11830" s="89"/>
      <c r="E11830" s="89"/>
      <c r="F11830" s="89">
        <f>Table3[[#This Row],[Yield]]/100*(1+F11829)</f>
        <v>0</v>
      </c>
    </row>
    <row r="11831" spans="1:6" x14ac:dyDescent="0.2">
      <c r="A11831" s="88">
        <v>13330</v>
      </c>
      <c r="B11831" s="89">
        <v>158.01</v>
      </c>
      <c r="C11831" s="89">
        <f>LN(Table3[[#This Row],[Value]]/B11830)</f>
        <v>-2.8438733736883396E-3</v>
      </c>
      <c r="D11831" s="89"/>
      <c r="E11831" s="89"/>
      <c r="F11831" s="89">
        <f>Table3[[#This Row],[Yield]]/100*(1+F11830)</f>
        <v>0</v>
      </c>
    </row>
    <row r="11832" spans="1:6" x14ac:dyDescent="0.2">
      <c r="A11832" s="88">
        <v>13331</v>
      </c>
      <c r="B11832" s="89">
        <v>157.69</v>
      </c>
      <c r="C11832" s="89">
        <f>LN(Table3[[#This Row],[Value]]/B11831)</f>
        <v>-2.0272417459121523E-3</v>
      </c>
      <c r="D11832" s="89"/>
      <c r="E11832" s="89"/>
      <c r="F11832" s="89">
        <f>Table3[[#This Row],[Yield]]/100*(1+F11831)</f>
        <v>0</v>
      </c>
    </row>
    <row r="11833" spans="1:6" x14ac:dyDescent="0.2">
      <c r="A11833" s="88">
        <v>13332</v>
      </c>
      <c r="B11833" s="89">
        <v>158.38</v>
      </c>
      <c r="C11833" s="89">
        <f>LN(Table3[[#This Row],[Value]]/B11832)</f>
        <v>4.3661283647709751E-3</v>
      </c>
      <c r="D11833" s="89"/>
      <c r="E11833" s="89"/>
      <c r="F11833" s="89">
        <f>Table3[[#This Row],[Yield]]/100*(1+F11832)</f>
        <v>0</v>
      </c>
    </row>
    <row r="11834" spans="1:6" x14ac:dyDescent="0.2">
      <c r="A11834" s="88">
        <v>13333</v>
      </c>
      <c r="B11834" s="89">
        <v>157.51</v>
      </c>
      <c r="C11834" s="89">
        <f>LN(Table3[[#This Row],[Value]]/B11833)</f>
        <v>-5.5082604686223476E-3</v>
      </c>
      <c r="D11834" s="89"/>
      <c r="E11834" s="89"/>
      <c r="F11834" s="89">
        <f>Table3[[#This Row],[Yield]]/100*(1+F11833)</f>
        <v>0</v>
      </c>
    </row>
    <row r="11835" spans="1:6" x14ac:dyDescent="0.2">
      <c r="A11835" s="88">
        <v>13334</v>
      </c>
      <c r="B11835" s="89">
        <v>158.11000000000001</v>
      </c>
      <c r="C11835" s="89">
        <f>LN(Table3[[#This Row],[Value]]/B11834)</f>
        <v>3.8020450084099342E-3</v>
      </c>
      <c r="D11835" s="89"/>
      <c r="E11835" s="89"/>
      <c r="F11835" s="89">
        <f>Table3[[#This Row],[Yield]]/100*(1+F11834)</f>
        <v>0</v>
      </c>
    </row>
    <row r="11836" spans="1:6" x14ac:dyDescent="0.2">
      <c r="A11836" s="88">
        <v>13337</v>
      </c>
      <c r="B11836" s="89">
        <v>157.11000000000001</v>
      </c>
      <c r="C11836" s="89">
        <f>LN(Table3[[#This Row],[Value]]/B11835)</f>
        <v>-6.344796362547798E-3</v>
      </c>
      <c r="D11836" s="89"/>
      <c r="E11836" s="89"/>
      <c r="F11836" s="89">
        <f>Table3[[#This Row],[Yield]]/100*(1+F11835)</f>
        <v>0</v>
      </c>
    </row>
    <row r="11837" spans="1:6" x14ac:dyDescent="0.2">
      <c r="A11837" s="88">
        <v>13338</v>
      </c>
      <c r="B11837" s="89">
        <v>155.6</v>
      </c>
      <c r="C11837" s="89">
        <f>LN(Table3[[#This Row],[Value]]/B11836)</f>
        <v>-9.6575852152149047E-3</v>
      </c>
      <c r="D11837" s="89"/>
      <c r="E11837" s="89"/>
      <c r="F11837" s="89">
        <f>Table3[[#This Row],[Yield]]/100*(1+F11836)</f>
        <v>0</v>
      </c>
    </row>
    <row r="11838" spans="1:6" x14ac:dyDescent="0.2">
      <c r="A11838" s="88">
        <v>13339</v>
      </c>
      <c r="B11838" s="89">
        <v>156.19999999999999</v>
      </c>
      <c r="C11838" s="89">
        <f>LN(Table3[[#This Row],[Value]]/B11837)</f>
        <v>3.8486256612942351E-3</v>
      </c>
      <c r="D11838" s="89"/>
      <c r="E11838" s="89"/>
      <c r="F11838" s="89">
        <f>Table3[[#This Row],[Yield]]/100*(1+F11837)</f>
        <v>0</v>
      </c>
    </row>
    <row r="11839" spans="1:6" x14ac:dyDescent="0.2">
      <c r="A11839" s="88">
        <v>13340</v>
      </c>
      <c r="B11839" s="89">
        <v>157.71</v>
      </c>
      <c r="C11839" s="89">
        <f>LN(Table3[[#This Row],[Value]]/B11838)</f>
        <v>9.6206660938809793E-3</v>
      </c>
      <c r="D11839" s="89"/>
      <c r="E11839" s="89"/>
      <c r="F11839" s="89">
        <f>Table3[[#This Row],[Yield]]/100*(1+F11838)</f>
        <v>0</v>
      </c>
    </row>
    <row r="11840" spans="1:6" x14ac:dyDescent="0.2">
      <c r="A11840" s="88">
        <v>13341</v>
      </c>
      <c r="B11840" s="89">
        <v>160.07</v>
      </c>
      <c r="C11840" s="89">
        <f>LN(Table3[[#This Row],[Value]]/B11839)</f>
        <v>1.4853316059139648E-2</v>
      </c>
      <c r="D11840" s="89"/>
      <c r="E11840" s="89"/>
      <c r="F11840" s="89">
        <f>Table3[[#This Row],[Yield]]/100*(1+F11839)</f>
        <v>0</v>
      </c>
    </row>
    <row r="11841" spans="1:6" x14ac:dyDescent="0.2">
      <c r="A11841" s="88">
        <v>13342</v>
      </c>
      <c r="B11841" s="89">
        <v>160.72</v>
      </c>
      <c r="C11841" s="89">
        <f>LN(Table3[[#This Row],[Value]]/B11840)</f>
        <v>4.0525009480729002E-3</v>
      </c>
      <c r="D11841" s="89"/>
      <c r="E11841" s="89"/>
      <c r="F11841" s="89">
        <f>Table3[[#This Row],[Yield]]/100*(1+F11840)</f>
        <v>0</v>
      </c>
    </row>
    <row r="11842" spans="1:6" x14ac:dyDescent="0.2">
      <c r="A11842" s="88">
        <v>13344</v>
      </c>
      <c r="B11842" s="89">
        <v>161.35</v>
      </c>
      <c r="C11842" s="89">
        <f>LN(Table3[[#This Row],[Value]]/B11841)</f>
        <v>3.9121979912919063E-3</v>
      </c>
      <c r="D11842" s="89"/>
      <c r="E11842" s="89"/>
      <c r="F11842" s="89">
        <f>Table3[[#This Row],[Yield]]/100*(1+F11841)</f>
        <v>0</v>
      </c>
    </row>
    <row r="11843" spans="1:6" x14ac:dyDescent="0.2">
      <c r="A11843" s="88">
        <v>13345</v>
      </c>
      <c r="B11843" s="89">
        <v>162.80000000000001</v>
      </c>
      <c r="C11843" s="89">
        <f>LN(Table3[[#This Row],[Value]]/B11842)</f>
        <v>8.9465350704691238E-3</v>
      </c>
      <c r="D11843" s="89"/>
      <c r="E11843" s="89"/>
      <c r="F11843" s="89">
        <f>Table3[[#This Row],[Yield]]/100*(1+F11842)</f>
        <v>0</v>
      </c>
    </row>
    <row r="11844" spans="1:6" x14ac:dyDescent="0.2">
      <c r="A11844" s="88">
        <v>13346</v>
      </c>
      <c r="B11844" s="89">
        <v>163.24</v>
      </c>
      <c r="C11844" s="89">
        <f>LN(Table3[[#This Row],[Value]]/B11843)</f>
        <v>2.6990569691649835E-3</v>
      </c>
      <c r="D11844" s="89"/>
      <c r="E11844" s="89"/>
      <c r="F11844" s="89">
        <f>Table3[[#This Row],[Yield]]/100*(1+F11843)</f>
        <v>0</v>
      </c>
    </row>
    <row r="11845" spans="1:6" x14ac:dyDescent="0.2">
      <c r="A11845" s="88">
        <v>13347</v>
      </c>
      <c r="B11845" s="89">
        <v>163.63999999999999</v>
      </c>
      <c r="C11845" s="89">
        <f>LN(Table3[[#This Row],[Value]]/B11844)</f>
        <v>2.4473825235927032E-3</v>
      </c>
      <c r="D11845" s="89"/>
      <c r="E11845" s="89"/>
      <c r="F11845" s="89">
        <f>Table3[[#This Row],[Yield]]/100*(1+F11844)</f>
        <v>0</v>
      </c>
    </row>
    <row r="11846" spans="1:6" x14ac:dyDescent="0.2">
      <c r="A11846" s="88">
        <v>13348</v>
      </c>
      <c r="B11846" s="89">
        <v>163.55000000000001</v>
      </c>
      <c r="C11846" s="89">
        <f>LN(Table3[[#This Row],[Value]]/B11845)</f>
        <v>-5.5013907680478839E-4</v>
      </c>
      <c r="D11846" s="89"/>
      <c r="E11846" s="89"/>
      <c r="F11846" s="89">
        <f>Table3[[#This Row],[Yield]]/100*(1+F11845)</f>
        <v>0</v>
      </c>
    </row>
    <row r="11847" spans="1:6" x14ac:dyDescent="0.2">
      <c r="A11847" s="88">
        <v>13349</v>
      </c>
      <c r="B11847" s="89">
        <v>164.42</v>
      </c>
      <c r="C11847" s="89">
        <f>LN(Table3[[#This Row],[Value]]/B11846)</f>
        <v>5.3053757395943625E-3</v>
      </c>
      <c r="D11847" s="89"/>
      <c r="E11847" s="89"/>
      <c r="F11847" s="89">
        <f>Table3[[#This Row],[Yield]]/100*(1+F11846)</f>
        <v>0</v>
      </c>
    </row>
    <row r="11848" spans="1:6" x14ac:dyDescent="0.2">
      <c r="A11848" s="88">
        <v>13351</v>
      </c>
      <c r="B11848" s="89">
        <v>164.43</v>
      </c>
      <c r="C11848" s="89">
        <f>LN(Table3[[#This Row],[Value]]/B11847)</f>
        <v>6.0818002147483661E-5</v>
      </c>
      <c r="D11848" s="89"/>
      <c r="E11848" s="89"/>
      <c r="F11848" s="89">
        <f>Table3[[#This Row],[Yield]]/100*(1+F11847)</f>
        <v>0</v>
      </c>
    </row>
    <row r="11849" spans="1:6" x14ac:dyDescent="0.2">
      <c r="A11849" s="88">
        <v>13352</v>
      </c>
      <c r="B11849" s="89">
        <v>165.23</v>
      </c>
      <c r="C11849" s="89">
        <f>LN(Table3[[#This Row],[Value]]/B11848)</f>
        <v>4.8534949367645425E-3</v>
      </c>
      <c r="D11849" s="89"/>
      <c r="E11849" s="89"/>
      <c r="F11849" s="89">
        <f>Table3[[#This Row],[Yield]]/100*(1+F11848)</f>
        <v>0</v>
      </c>
    </row>
    <row r="11850" spans="1:6" x14ac:dyDescent="0.2">
      <c r="A11850" s="88">
        <v>13353</v>
      </c>
      <c r="B11850" s="89">
        <v>164.49</v>
      </c>
      <c r="C11850" s="89">
        <f>LN(Table3[[#This Row],[Value]]/B11849)</f>
        <v>-4.4886645788325468E-3</v>
      </c>
      <c r="D11850" s="89"/>
      <c r="E11850" s="89"/>
      <c r="F11850" s="89">
        <f>Table3[[#This Row],[Yield]]/100*(1+F11849)</f>
        <v>0</v>
      </c>
    </row>
    <row r="11851" spans="1:6" x14ac:dyDescent="0.2">
      <c r="A11851" s="88">
        <v>13354</v>
      </c>
      <c r="B11851" s="89">
        <v>164.61</v>
      </c>
      <c r="C11851" s="89">
        <f>LN(Table3[[#This Row],[Value]]/B11850)</f>
        <v>7.2926165492689032E-4</v>
      </c>
      <c r="D11851" s="89"/>
      <c r="E11851" s="89"/>
      <c r="F11851" s="89">
        <f>Table3[[#This Row],[Yield]]/100*(1+F11850)</f>
        <v>0</v>
      </c>
    </row>
    <row r="11852" spans="1:6" x14ac:dyDescent="0.2">
      <c r="A11852" s="88">
        <v>13355</v>
      </c>
      <c r="B11852" s="89">
        <v>164.37</v>
      </c>
      <c r="C11852" s="89">
        <f>LN(Table3[[#This Row],[Value]]/B11851)</f>
        <v>-1.4590555205597055E-3</v>
      </c>
      <c r="D11852" s="89"/>
      <c r="E11852" s="89"/>
      <c r="F11852" s="89">
        <f>Table3[[#This Row],[Yield]]/100*(1+F11851)</f>
        <v>0</v>
      </c>
    </row>
    <row r="11853" spans="1:6" x14ac:dyDescent="0.2">
      <c r="A11853" s="88">
        <v>13356</v>
      </c>
      <c r="B11853" s="89">
        <v>165.56</v>
      </c>
      <c r="C11853" s="89">
        <f>LN(Table3[[#This Row],[Value]]/B11852)</f>
        <v>7.2136826620976847E-3</v>
      </c>
      <c r="D11853" s="89"/>
      <c r="E11853" s="89"/>
      <c r="F11853" s="89">
        <f>Table3[[#This Row],[Yield]]/100*(1+F11852)</f>
        <v>0</v>
      </c>
    </row>
    <row r="11854" spans="1:6" x14ac:dyDescent="0.2">
      <c r="A11854" s="88">
        <v>13358</v>
      </c>
      <c r="B11854" s="89">
        <v>166.92</v>
      </c>
      <c r="C11854" s="89">
        <f>LN(Table3[[#This Row],[Value]]/B11853)</f>
        <v>8.1809888428201315E-3</v>
      </c>
      <c r="D11854" s="89"/>
      <c r="E11854" s="89"/>
      <c r="F11854" s="89">
        <f>Table3[[#This Row],[Yield]]/100*(1+F11853)</f>
        <v>0</v>
      </c>
    </row>
    <row r="11855" spans="1:6" x14ac:dyDescent="0.2">
      <c r="A11855" s="88">
        <v>13359</v>
      </c>
      <c r="B11855" s="89">
        <v>167.01</v>
      </c>
      <c r="C11855" s="89">
        <f>LN(Table3[[#This Row],[Value]]/B11854)</f>
        <v>5.390351401741674E-4</v>
      </c>
      <c r="D11855" s="89"/>
      <c r="E11855" s="89"/>
      <c r="F11855" s="89">
        <f>Table3[[#This Row],[Yield]]/100*(1+F11854)</f>
        <v>0</v>
      </c>
    </row>
    <row r="11856" spans="1:6" x14ac:dyDescent="0.2">
      <c r="A11856" s="88">
        <v>13360</v>
      </c>
      <c r="B11856" s="89">
        <v>165.67</v>
      </c>
      <c r="C11856" s="89">
        <f>LN(Table3[[#This Row],[Value]]/B11855)</f>
        <v>-8.0558329130800844E-3</v>
      </c>
      <c r="D11856" s="89"/>
      <c r="E11856" s="89"/>
      <c r="F11856" s="89">
        <f>Table3[[#This Row],[Yield]]/100*(1+F11855)</f>
        <v>0</v>
      </c>
    </row>
    <row r="11857" spans="1:6" x14ac:dyDescent="0.2">
      <c r="A11857" s="88">
        <v>13361</v>
      </c>
      <c r="B11857" s="89">
        <v>165.98</v>
      </c>
      <c r="C11857" s="89">
        <f>LN(Table3[[#This Row],[Value]]/B11856)</f>
        <v>1.8694412198559359E-3</v>
      </c>
      <c r="D11857" s="89"/>
      <c r="E11857" s="89"/>
      <c r="F11857" s="89">
        <f>Table3[[#This Row],[Yield]]/100*(1+F11856)</f>
        <v>0</v>
      </c>
    </row>
    <row r="11858" spans="1:6" x14ac:dyDescent="0.2">
      <c r="A11858" s="88">
        <v>13362</v>
      </c>
      <c r="B11858" s="89">
        <v>164.86</v>
      </c>
      <c r="C11858" s="89">
        <f>LN(Table3[[#This Row],[Value]]/B11857)</f>
        <v>-6.7706702852203338E-3</v>
      </c>
      <c r="D11858" s="89"/>
      <c r="E11858" s="89"/>
      <c r="F11858" s="89">
        <f>Table3[[#This Row],[Yield]]/100*(1+F11857)</f>
        <v>0</v>
      </c>
    </row>
    <row r="11859" spans="1:6" x14ac:dyDescent="0.2">
      <c r="A11859" s="88">
        <v>13363</v>
      </c>
      <c r="B11859" s="89">
        <v>165.42</v>
      </c>
      <c r="C11859" s="89">
        <f>LN(Table3[[#This Row],[Value]]/B11858)</f>
        <v>3.3910653786786531E-3</v>
      </c>
      <c r="D11859" s="89"/>
      <c r="E11859" s="89"/>
      <c r="F11859" s="89">
        <f>Table3[[#This Row],[Yield]]/100*(1+F11858)</f>
        <v>0</v>
      </c>
    </row>
    <row r="11860" spans="1:6" x14ac:dyDescent="0.2">
      <c r="A11860" s="88">
        <v>13365</v>
      </c>
      <c r="B11860" s="89">
        <v>165.32</v>
      </c>
      <c r="C11860" s="89">
        <f>LN(Table3[[#This Row],[Value]]/B11859)</f>
        <v>-6.0470462022872489E-4</v>
      </c>
      <c r="D11860" s="89"/>
      <c r="E11860" s="89"/>
      <c r="F11860" s="89">
        <f>Table3[[#This Row],[Yield]]/100*(1+F11859)</f>
        <v>0</v>
      </c>
    </row>
    <row r="11861" spans="1:6" x14ac:dyDescent="0.2">
      <c r="A11861" s="88">
        <v>13366</v>
      </c>
      <c r="B11861" s="89">
        <v>165.41</v>
      </c>
      <c r="C11861" s="89">
        <f>LN(Table3[[#This Row],[Value]]/B11860)</f>
        <v>5.4425061059824105E-4</v>
      </c>
      <c r="D11861" s="89"/>
      <c r="E11861" s="89"/>
      <c r="F11861" s="89">
        <f>Table3[[#This Row],[Yield]]/100*(1+F11860)</f>
        <v>0</v>
      </c>
    </row>
    <row r="11862" spans="1:6" x14ac:dyDescent="0.2">
      <c r="A11862" s="88">
        <v>13367</v>
      </c>
      <c r="B11862" s="89">
        <v>165.07</v>
      </c>
      <c r="C11862" s="89">
        <f>LN(Table3[[#This Row],[Value]]/B11861)</f>
        <v>-2.057613894680154E-3</v>
      </c>
      <c r="D11862" s="89"/>
      <c r="E11862" s="89"/>
      <c r="F11862" s="89">
        <f>Table3[[#This Row],[Yield]]/100*(1+F11861)</f>
        <v>0</v>
      </c>
    </row>
    <row r="11863" spans="1:6" x14ac:dyDescent="0.2">
      <c r="A11863" s="88">
        <v>13368</v>
      </c>
      <c r="B11863" s="89">
        <v>165.71</v>
      </c>
      <c r="C11863" s="89">
        <f>LN(Table3[[#This Row],[Value]]/B11862)</f>
        <v>3.8696462822530027E-3</v>
      </c>
      <c r="D11863" s="89"/>
      <c r="E11863" s="89"/>
      <c r="F11863" s="89">
        <f>Table3[[#This Row],[Yield]]/100*(1+F11862)</f>
        <v>0</v>
      </c>
    </row>
    <row r="11864" spans="1:6" x14ac:dyDescent="0.2">
      <c r="A11864" s="88">
        <v>13369</v>
      </c>
      <c r="B11864" s="89">
        <v>168.01</v>
      </c>
      <c r="C11864" s="89">
        <f>LN(Table3[[#This Row],[Value]]/B11863)</f>
        <v>1.3784228799608543E-2</v>
      </c>
      <c r="D11864" s="89"/>
      <c r="E11864" s="89"/>
      <c r="F11864" s="89">
        <f>Table3[[#This Row],[Yield]]/100*(1+F11863)</f>
        <v>0</v>
      </c>
    </row>
    <row r="11865" spans="1:6" x14ac:dyDescent="0.2">
      <c r="A11865" s="88">
        <v>13370</v>
      </c>
      <c r="B11865" s="89">
        <v>169.1</v>
      </c>
      <c r="C11865" s="89">
        <f>LN(Table3[[#This Row],[Value]]/B11864)</f>
        <v>6.4667544632235983E-3</v>
      </c>
      <c r="D11865" s="89"/>
      <c r="E11865" s="89"/>
      <c r="F11865" s="89">
        <f>Table3[[#This Row],[Yield]]/100*(1+F11864)</f>
        <v>0</v>
      </c>
    </row>
    <row r="11866" spans="1:6" x14ac:dyDescent="0.2">
      <c r="A11866" s="88">
        <v>13372</v>
      </c>
      <c r="B11866" s="89">
        <v>168.8</v>
      </c>
      <c r="C11866" s="89">
        <f>LN(Table3[[#This Row],[Value]]/B11865)</f>
        <v>-1.77567374267775E-3</v>
      </c>
      <c r="D11866" s="89"/>
      <c r="E11866" s="89"/>
      <c r="F11866" s="89">
        <f>Table3[[#This Row],[Yield]]/100*(1+F11865)</f>
        <v>0</v>
      </c>
    </row>
    <row r="11867" spans="1:6" x14ac:dyDescent="0.2">
      <c r="A11867" s="88">
        <v>13373</v>
      </c>
      <c r="B11867" s="89">
        <v>167.86</v>
      </c>
      <c r="C11867" s="89">
        <f>LN(Table3[[#This Row],[Value]]/B11866)</f>
        <v>-5.5842835071752374E-3</v>
      </c>
      <c r="D11867" s="89"/>
      <c r="E11867" s="89"/>
      <c r="F11867" s="89">
        <f>Table3[[#This Row],[Yield]]/100*(1+F11866)</f>
        <v>0</v>
      </c>
    </row>
    <row r="11868" spans="1:6" x14ac:dyDescent="0.2">
      <c r="A11868" s="88">
        <v>13374</v>
      </c>
      <c r="B11868" s="89">
        <v>169.05</v>
      </c>
      <c r="C11868" s="89">
        <f>LN(Table3[[#This Row],[Value]]/B11867)</f>
        <v>7.0642304992135163E-3</v>
      </c>
      <c r="D11868" s="89"/>
      <c r="E11868" s="89"/>
      <c r="F11868" s="89">
        <f>Table3[[#This Row],[Yield]]/100*(1+F11867)</f>
        <v>0</v>
      </c>
    </row>
    <row r="11869" spans="1:6" x14ac:dyDescent="0.2">
      <c r="A11869" s="88">
        <v>13375</v>
      </c>
      <c r="B11869" s="89">
        <v>167.64</v>
      </c>
      <c r="C11869" s="89">
        <f>LN(Table3[[#This Row],[Value]]/B11868)</f>
        <v>-8.3757060970244372E-3</v>
      </c>
      <c r="D11869" s="89"/>
      <c r="E11869" s="89"/>
      <c r="F11869" s="89">
        <f>Table3[[#This Row],[Yield]]/100*(1+F11868)</f>
        <v>0</v>
      </c>
    </row>
    <row r="11870" spans="1:6" x14ac:dyDescent="0.2">
      <c r="A11870" s="88">
        <v>13376</v>
      </c>
      <c r="B11870" s="89">
        <v>165.75</v>
      </c>
      <c r="C11870" s="89">
        <f>LN(Table3[[#This Row],[Value]]/B11869)</f>
        <v>-1.133819399089884E-2</v>
      </c>
      <c r="D11870" s="89"/>
      <c r="E11870" s="89"/>
      <c r="F11870" s="89">
        <f>Table3[[#This Row],[Yield]]/100*(1+F11869)</f>
        <v>0</v>
      </c>
    </row>
    <row r="11871" spans="1:6" x14ac:dyDescent="0.2">
      <c r="A11871" s="88">
        <v>13377</v>
      </c>
      <c r="B11871" s="89">
        <v>165.86</v>
      </c>
      <c r="C11871" s="89">
        <f>LN(Table3[[#This Row],[Value]]/B11870)</f>
        <v>6.6342995708592613E-4</v>
      </c>
      <c r="D11871" s="89"/>
      <c r="E11871" s="89"/>
      <c r="F11871" s="89">
        <f>Table3[[#This Row],[Yield]]/100*(1+F11870)</f>
        <v>0</v>
      </c>
    </row>
    <row r="11872" spans="1:6" x14ac:dyDescent="0.2">
      <c r="A11872" s="88">
        <v>13379</v>
      </c>
      <c r="B11872" s="89">
        <v>165.38</v>
      </c>
      <c r="C11872" s="89">
        <f>LN(Table3[[#This Row],[Value]]/B11871)</f>
        <v>-2.8982027290371496E-3</v>
      </c>
      <c r="D11872" s="89"/>
      <c r="E11872" s="89"/>
      <c r="F11872" s="89">
        <f>Table3[[#This Row],[Yield]]/100*(1+F11871)</f>
        <v>0</v>
      </c>
    </row>
    <row r="11873" spans="1:6" x14ac:dyDescent="0.2">
      <c r="A11873" s="88">
        <v>13380</v>
      </c>
      <c r="B11873" s="89">
        <v>165.42</v>
      </c>
      <c r="C11873" s="89">
        <f>LN(Table3[[#This Row],[Value]]/B11872)</f>
        <v>2.4183796973965233E-4</v>
      </c>
      <c r="D11873" s="89"/>
      <c r="E11873" s="89"/>
      <c r="F11873" s="89">
        <f>Table3[[#This Row],[Yield]]/100*(1+F11872)</f>
        <v>0</v>
      </c>
    </row>
    <row r="11874" spans="1:6" x14ac:dyDescent="0.2">
      <c r="A11874" s="88">
        <v>13381</v>
      </c>
      <c r="B11874" s="89">
        <v>166.04</v>
      </c>
      <c r="C11874" s="89">
        <f>LN(Table3[[#This Row],[Value]]/B11873)</f>
        <v>3.7410289210775731E-3</v>
      </c>
      <c r="D11874" s="89"/>
      <c r="E11874" s="89"/>
      <c r="F11874" s="89">
        <f>Table3[[#This Row],[Yield]]/100*(1+F11873)</f>
        <v>0</v>
      </c>
    </row>
    <row r="11875" spans="1:6" x14ac:dyDescent="0.2">
      <c r="A11875" s="88">
        <v>13382</v>
      </c>
      <c r="B11875" s="89">
        <v>165.59</v>
      </c>
      <c r="C11875" s="89">
        <f>LN(Table3[[#This Row],[Value]]/B11874)</f>
        <v>-2.7138695304450293E-3</v>
      </c>
      <c r="D11875" s="89"/>
      <c r="E11875" s="89"/>
      <c r="F11875" s="89">
        <f>Table3[[#This Row],[Yield]]/100*(1+F11874)</f>
        <v>0</v>
      </c>
    </row>
    <row r="11876" spans="1:6" x14ac:dyDescent="0.2">
      <c r="A11876" s="88">
        <v>13383</v>
      </c>
      <c r="B11876" s="89">
        <v>160.80000000000001</v>
      </c>
      <c r="C11876" s="89">
        <f>LN(Table3[[#This Row],[Value]]/B11875)</f>
        <v>-2.9353496909526811E-2</v>
      </c>
      <c r="D11876" s="89"/>
      <c r="E11876" s="89"/>
      <c r="F11876" s="89">
        <f>Table3[[#This Row],[Yield]]/100*(1+F11875)</f>
        <v>0</v>
      </c>
    </row>
    <row r="11877" spans="1:6" x14ac:dyDescent="0.2">
      <c r="A11877" s="88">
        <v>13384</v>
      </c>
      <c r="B11877" s="89">
        <v>162.13999999999999</v>
      </c>
      <c r="C11877" s="89">
        <f>LN(Table3[[#This Row],[Value]]/B11876)</f>
        <v>8.2988028146948438E-3</v>
      </c>
      <c r="D11877" s="89"/>
      <c r="E11877" s="89"/>
      <c r="F11877" s="89">
        <f>Table3[[#This Row],[Yield]]/100*(1+F11876)</f>
        <v>0</v>
      </c>
    </row>
    <row r="11878" spans="1:6" x14ac:dyDescent="0.2">
      <c r="A11878" s="88">
        <v>13386</v>
      </c>
      <c r="B11878" s="89">
        <v>163.78</v>
      </c>
      <c r="C11878" s="89">
        <f>LN(Table3[[#This Row],[Value]]/B11877)</f>
        <v>1.0063904282481214E-2</v>
      </c>
      <c r="D11878" s="89"/>
      <c r="E11878" s="89"/>
      <c r="F11878" s="89">
        <f>Table3[[#This Row],[Yield]]/100*(1+F11877)</f>
        <v>0</v>
      </c>
    </row>
    <row r="11879" spans="1:6" x14ac:dyDescent="0.2">
      <c r="A11879" s="88">
        <v>13387</v>
      </c>
      <c r="B11879" s="89">
        <v>164.34</v>
      </c>
      <c r="C11879" s="89">
        <f>LN(Table3[[#This Row],[Value]]/B11878)</f>
        <v>3.4133886609995414E-3</v>
      </c>
      <c r="D11879" s="89"/>
      <c r="E11879" s="89"/>
      <c r="F11879" s="89">
        <f>Table3[[#This Row],[Yield]]/100*(1+F11878)</f>
        <v>0</v>
      </c>
    </row>
    <row r="11880" spans="1:6" x14ac:dyDescent="0.2">
      <c r="A11880" s="88">
        <v>13388</v>
      </c>
      <c r="B11880" s="89">
        <v>163.32</v>
      </c>
      <c r="C11880" s="89">
        <f>LN(Table3[[#This Row],[Value]]/B11879)</f>
        <v>-6.2259860516668958E-3</v>
      </c>
      <c r="D11880" s="89"/>
      <c r="E11880" s="89"/>
      <c r="F11880" s="89">
        <f>Table3[[#This Row],[Yield]]/100*(1+F11879)</f>
        <v>0</v>
      </c>
    </row>
    <row r="11881" spans="1:6" x14ac:dyDescent="0.2">
      <c r="A11881" s="88">
        <v>13389</v>
      </c>
      <c r="B11881" s="89">
        <v>166.77</v>
      </c>
      <c r="C11881" s="89">
        <f>LN(Table3[[#This Row],[Value]]/B11880)</f>
        <v>2.0904151182112946E-2</v>
      </c>
      <c r="D11881" s="89"/>
      <c r="E11881" s="89"/>
      <c r="F11881" s="89">
        <f>Table3[[#This Row],[Yield]]/100*(1+F11880)</f>
        <v>0</v>
      </c>
    </row>
    <row r="11882" spans="1:6" x14ac:dyDescent="0.2">
      <c r="A11882" s="88">
        <v>13390</v>
      </c>
      <c r="B11882" s="89">
        <v>166.78</v>
      </c>
      <c r="C11882" s="89">
        <f>LN(Table3[[#This Row],[Value]]/B11881)</f>
        <v>5.9961025351552933E-5</v>
      </c>
      <c r="D11882" s="89"/>
      <c r="E11882" s="89"/>
      <c r="F11882" s="89">
        <f>Table3[[#This Row],[Yield]]/100*(1+F11881)</f>
        <v>0</v>
      </c>
    </row>
    <row r="11883" spans="1:6" x14ac:dyDescent="0.2">
      <c r="A11883" s="88">
        <v>13391</v>
      </c>
      <c r="B11883" s="89">
        <v>166.91</v>
      </c>
      <c r="C11883" s="89">
        <f>LN(Table3[[#This Row],[Value]]/B11882)</f>
        <v>7.7916633148679198E-4</v>
      </c>
      <c r="D11883" s="89"/>
      <c r="E11883" s="89"/>
      <c r="F11883" s="89">
        <f>Table3[[#This Row],[Yield]]/100*(1+F11882)</f>
        <v>0</v>
      </c>
    </row>
    <row r="11884" spans="1:6" x14ac:dyDescent="0.2">
      <c r="A11884" s="88">
        <v>13393</v>
      </c>
      <c r="B11884" s="89">
        <v>166.29</v>
      </c>
      <c r="C11884" s="89">
        <f>LN(Table3[[#This Row],[Value]]/B11883)</f>
        <v>-3.7214928905031741E-3</v>
      </c>
      <c r="D11884" s="89"/>
      <c r="E11884" s="89"/>
      <c r="F11884" s="89">
        <f>Table3[[#This Row],[Yield]]/100*(1+F11883)</f>
        <v>0</v>
      </c>
    </row>
    <row r="11885" spans="1:6" x14ac:dyDescent="0.2">
      <c r="A11885" s="88">
        <v>13394</v>
      </c>
      <c r="B11885" s="89">
        <v>166.35</v>
      </c>
      <c r="C11885" s="89">
        <f>LN(Table3[[#This Row],[Value]]/B11884)</f>
        <v>3.6075036466266407E-4</v>
      </c>
      <c r="D11885" s="89"/>
      <c r="E11885" s="89"/>
      <c r="F11885" s="89">
        <f>Table3[[#This Row],[Yield]]/100*(1+F11884)</f>
        <v>0</v>
      </c>
    </row>
    <row r="11886" spans="1:6" x14ac:dyDescent="0.2">
      <c r="A11886" s="88">
        <v>13395</v>
      </c>
      <c r="B11886" s="89">
        <v>166.65</v>
      </c>
      <c r="C11886" s="89">
        <f>LN(Table3[[#This Row],[Value]]/B11885)</f>
        <v>1.8018022892629455E-3</v>
      </c>
      <c r="D11886" s="89"/>
      <c r="E11886" s="89"/>
      <c r="F11886" s="89">
        <f>Table3[[#This Row],[Yield]]/100*(1+F11885)</f>
        <v>0</v>
      </c>
    </row>
    <row r="11887" spans="1:6" x14ac:dyDescent="0.2">
      <c r="A11887" s="88">
        <v>13396</v>
      </c>
      <c r="B11887" s="89">
        <v>166.24</v>
      </c>
      <c r="C11887" s="89">
        <f>LN(Table3[[#This Row],[Value]]/B11886)</f>
        <v>-2.4632774028314564E-3</v>
      </c>
      <c r="D11887" s="89"/>
      <c r="E11887" s="89"/>
      <c r="F11887" s="89">
        <f>Table3[[#This Row],[Yield]]/100*(1+F11886)</f>
        <v>0</v>
      </c>
    </row>
    <row r="11888" spans="1:6" x14ac:dyDescent="0.2">
      <c r="A11888" s="88">
        <v>13397</v>
      </c>
      <c r="B11888" s="89">
        <v>167.04</v>
      </c>
      <c r="C11888" s="89">
        <f>LN(Table3[[#This Row],[Value]]/B11887)</f>
        <v>4.8007773433565082E-3</v>
      </c>
      <c r="D11888" s="89"/>
      <c r="E11888" s="89"/>
      <c r="F11888" s="89">
        <f>Table3[[#This Row],[Yield]]/100*(1+F11887)</f>
        <v>0</v>
      </c>
    </row>
    <row r="11889" spans="1:6" x14ac:dyDescent="0.2">
      <c r="A11889" s="88">
        <v>13398</v>
      </c>
      <c r="B11889" s="89">
        <v>167.8</v>
      </c>
      <c r="C11889" s="89">
        <f>LN(Table3[[#This Row],[Value]]/B11888)</f>
        <v>4.5394893388320257E-3</v>
      </c>
      <c r="D11889" s="89"/>
      <c r="E11889" s="89"/>
      <c r="F11889" s="89">
        <f>Table3[[#This Row],[Yield]]/100*(1+F11888)</f>
        <v>0</v>
      </c>
    </row>
    <row r="11890" spans="1:6" x14ac:dyDescent="0.2">
      <c r="A11890" s="88">
        <v>13401</v>
      </c>
      <c r="B11890" s="89">
        <v>169.55</v>
      </c>
      <c r="C11890" s="89">
        <f>LN(Table3[[#This Row],[Value]]/B11889)</f>
        <v>1.0375074538541891E-2</v>
      </c>
      <c r="D11890" s="89"/>
      <c r="E11890" s="89"/>
      <c r="F11890" s="89">
        <f>Table3[[#This Row],[Yield]]/100*(1+F11889)</f>
        <v>0</v>
      </c>
    </row>
    <row r="11891" spans="1:6" x14ac:dyDescent="0.2">
      <c r="A11891" s="88">
        <v>13402</v>
      </c>
      <c r="B11891" s="89">
        <v>168.5</v>
      </c>
      <c r="C11891" s="89">
        <f>LN(Table3[[#This Row],[Value]]/B11890)</f>
        <v>-6.2121187792313114E-3</v>
      </c>
      <c r="D11891" s="89"/>
      <c r="E11891" s="89"/>
      <c r="F11891" s="89">
        <f>Table3[[#This Row],[Yield]]/100*(1+F11890)</f>
        <v>0</v>
      </c>
    </row>
    <row r="11892" spans="1:6" x14ac:dyDescent="0.2">
      <c r="A11892" s="88">
        <v>13403</v>
      </c>
      <c r="B11892" s="89">
        <v>169</v>
      </c>
      <c r="C11892" s="89">
        <f>LN(Table3[[#This Row],[Value]]/B11891)</f>
        <v>2.9629651306570487E-3</v>
      </c>
      <c r="D11892" s="89"/>
      <c r="E11892" s="89"/>
      <c r="F11892" s="89">
        <f>Table3[[#This Row],[Yield]]/100*(1+F11891)</f>
        <v>0</v>
      </c>
    </row>
    <row r="11893" spans="1:6" x14ac:dyDescent="0.2">
      <c r="A11893" s="88">
        <v>13404</v>
      </c>
      <c r="B11893" s="89">
        <v>168.59</v>
      </c>
      <c r="C11893" s="89">
        <f>LN(Table3[[#This Row],[Value]]/B11892)</f>
        <v>-2.4289830953636896E-3</v>
      </c>
      <c r="D11893" s="89"/>
      <c r="E11893" s="89"/>
      <c r="F11893" s="89">
        <f>Table3[[#This Row],[Yield]]/100*(1+F11892)</f>
        <v>0</v>
      </c>
    </row>
    <row r="11894" spans="1:6" x14ac:dyDescent="0.2">
      <c r="A11894" s="88">
        <v>13405</v>
      </c>
      <c r="B11894" s="89">
        <v>168.02</v>
      </c>
      <c r="C11894" s="89">
        <f>LN(Table3[[#This Row],[Value]]/B11893)</f>
        <v>-3.3867118910086928E-3</v>
      </c>
      <c r="D11894" s="89"/>
      <c r="E11894" s="89"/>
      <c r="F11894" s="89">
        <f>Table3[[#This Row],[Yield]]/100*(1+F11893)</f>
        <v>0</v>
      </c>
    </row>
    <row r="11895" spans="1:6" x14ac:dyDescent="0.2">
      <c r="A11895" s="88">
        <v>13407</v>
      </c>
      <c r="B11895" s="89">
        <v>166.86</v>
      </c>
      <c r="C11895" s="89">
        <f>LN(Table3[[#This Row],[Value]]/B11894)</f>
        <v>-6.9278824627726091E-3</v>
      </c>
      <c r="D11895" s="89"/>
      <c r="E11895" s="89"/>
      <c r="F11895" s="89">
        <f>Table3[[#This Row],[Yield]]/100*(1+F11894)</f>
        <v>0</v>
      </c>
    </row>
    <row r="11896" spans="1:6" x14ac:dyDescent="0.2">
      <c r="A11896" s="88">
        <v>13408</v>
      </c>
      <c r="B11896" s="89">
        <v>166.44</v>
      </c>
      <c r="C11896" s="89">
        <f>LN(Table3[[#This Row],[Value]]/B11895)</f>
        <v>-2.5202533591880032E-3</v>
      </c>
      <c r="D11896" s="89"/>
      <c r="E11896" s="89"/>
      <c r="F11896" s="89">
        <f>Table3[[#This Row],[Yield]]/100*(1+F11895)</f>
        <v>0</v>
      </c>
    </row>
    <row r="11897" spans="1:6" x14ac:dyDescent="0.2">
      <c r="A11897" s="88">
        <v>13409</v>
      </c>
      <c r="B11897" s="89">
        <v>165.16</v>
      </c>
      <c r="C11897" s="89">
        <f>LN(Table3[[#This Row],[Value]]/B11896)</f>
        <v>-7.7201830968510448E-3</v>
      </c>
      <c r="D11897" s="89"/>
      <c r="E11897" s="89"/>
      <c r="F11897" s="89">
        <f>Table3[[#This Row],[Yield]]/100*(1+F11896)</f>
        <v>0</v>
      </c>
    </row>
    <row r="11898" spans="1:6" x14ac:dyDescent="0.2">
      <c r="A11898" s="88">
        <v>13410</v>
      </c>
      <c r="B11898" s="89">
        <v>166.25</v>
      </c>
      <c r="C11898" s="89">
        <f>LN(Table3[[#This Row],[Value]]/B11897)</f>
        <v>6.577978518074074E-3</v>
      </c>
      <c r="D11898" s="89"/>
      <c r="E11898" s="89"/>
      <c r="F11898" s="89">
        <f>Table3[[#This Row],[Yield]]/100*(1+F11897)</f>
        <v>0</v>
      </c>
    </row>
    <row r="11899" spans="1:6" x14ac:dyDescent="0.2">
      <c r="A11899" s="88">
        <v>13411</v>
      </c>
      <c r="B11899" s="89">
        <v>167.76</v>
      </c>
      <c r="C11899" s="89">
        <f>LN(Table3[[#This Row],[Value]]/B11898)</f>
        <v>9.0417070577009425E-3</v>
      </c>
      <c r="D11899" s="89"/>
      <c r="E11899" s="89"/>
      <c r="F11899" s="89">
        <f>Table3[[#This Row],[Yield]]/100*(1+F11898)</f>
        <v>0</v>
      </c>
    </row>
    <row r="11900" spans="1:6" x14ac:dyDescent="0.2">
      <c r="A11900" s="88">
        <v>13412</v>
      </c>
      <c r="B11900" s="89">
        <v>168.93</v>
      </c>
      <c r="C11900" s="89">
        <f>LN(Table3[[#This Row],[Value]]/B11899)</f>
        <v>6.950041340972493E-3</v>
      </c>
      <c r="D11900" s="89"/>
      <c r="E11900" s="89"/>
      <c r="F11900" s="89">
        <f>Table3[[#This Row],[Yield]]/100*(1+F11899)</f>
        <v>0</v>
      </c>
    </row>
    <row r="11901" spans="1:6" x14ac:dyDescent="0.2">
      <c r="A11901" s="88">
        <v>13414</v>
      </c>
      <c r="B11901" s="89">
        <v>168.9</v>
      </c>
      <c r="C11901" s="89">
        <f>LN(Table3[[#This Row],[Value]]/B11900)</f>
        <v>-1.7760412088242285E-4</v>
      </c>
      <c r="D11901" s="89"/>
      <c r="E11901" s="89"/>
      <c r="F11901" s="89">
        <f>Table3[[#This Row],[Yield]]/100*(1+F11900)</f>
        <v>0</v>
      </c>
    </row>
    <row r="11902" spans="1:6" x14ac:dyDescent="0.2">
      <c r="A11902" s="88">
        <v>13415</v>
      </c>
      <c r="B11902" s="89">
        <v>169.47</v>
      </c>
      <c r="C11902" s="89">
        <f>LN(Table3[[#This Row],[Value]]/B11901)</f>
        <v>3.3690961915260136E-3</v>
      </c>
      <c r="D11902" s="89"/>
      <c r="E11902" s="89"/>
      <c r="F11902" s="89">
        <f>Table3[[#This Row],[Yield]]/100*(1+F11901)</f>
        <v>0</v>
      </c>
    </row>
    <row r="11903" spans="1:6" x14ac:dyDescent="0.2">
      <c r="A11903" s="88">
        <v>13416</v>
      </c>
      <c r="B11903" s="89">
        <v>169.01</v>
      </c>
      <c r="C11903" s="89">
        <f>LN(Table3[[#This Row],[Value]]/B11902)</f>
        <v>-2.7180352351437505E-3</v>
      </c>
      <c r="D11903" s="89"/>
      <c r="E11903" s="89"/>
      <c r="F11903" s="89">
        <f>Table3[[#This Row],[Yield]]/100*(1+F11902)</f>
        <v>0</v>
      </c>
    </row>
    <row r="11904" spans="1:6" x14ac:dyDescent="0.2">
      <c r="A11904" s="88">
        <v>13417</v>
      </c>
      <c r="B11904" s="89">
        <v>169.14</v>
      </c>
      <c r="C11904" s="89">
        <f>LN(Table3[[#This Row],[Value]]/B11903)</f>
        <v>7.6888958393938776E-4</v>
      </c>
      <c r="D11904" s="89"/>
      <c r="E11904" s="89"/>
      <c r="F11904" s="89">
        <f>Table3[[#This Row],[Yield]]/100*(1+F11903)</f>
        <v>0</v>
      </c>
    </row>
    <row r="11905" spans="1:6" x14ac:dyDescent="0.2">
      <c r="A11905" s="88">
        <v>13418</v>
      </c>
      <c r="B11905" s="89">
        <v>166.36</v>
      </c>
      <c r="C11905" s="89">
        <f>LN(Table3[[#This Row],[Value]]/B11904)</f>
        <v>-1.6572659479365089E-2</v>
      </c>
      <c r="D11905" s="89"/>
      <c r="E11905" s="89"/>
      <c r="F11905" s="89">
        <f>Table3[[#This Row],[Yield]]/100*(1+F11904)</f>
        <v>0</v>
      </c>
    </row>
    <row r="11906" spans="1:6" x14ac:dyDescent="0.2">
      <c r="A11906" s="88">
        <v>13419</v>
      </c>
      <c r="B11906" s="89">
        <v>168.07</v>
      </c>
      <c r="C11906" s="89">
        <f>LN(Table3[[#This Row],[Value]]/B11905)</f>
        <v>1.0226444413764213E-2</v>
      </c>
      <c r="D11906" s="89"/>
      <c r="E11906" s="89"/>
      <c r="F11906" s="89">
        <f>Table3[[#This Row],[Yield]]/100*(1+F11905)</f>
        <v>0</v>
      </c>
    </row>
    <row r="11907" spans="1:6" x14ac:dyDescent="0.2">
      <c r="A11907" s="88">
        <v>13421</v>
      </c>
      <c r="B11907" s="89">
        <v>168.79</v>
      </c>
      <c r="C11907" s="89">
        <f>LN(Table3[[#This Row],[Value]]/B11906)</f>
        <v>4.2747794123611542E-3</v>
      </c>
      <c r="D11907" s="89"/>
      <c r="E11907" s="89"/>
      <c r="F11907" s="89">
        <f>Table3[[#This Row],[Yield]]/100*(1+F11906)</f>
        <v>0</v>
      </c>
    </row>
    <row r="11908" spans="1:6" x14ac:dyDescent="0.2">
      <c r="A11908" s="88">
        <v>13422</v>
      </c>
      <c r="B11908" s="89">
        <v>168.48</v>
      </c>
      <c r="C11908" s="89">
        <f>LN(Table3[[#This Row],[Value]]/B11907)</f>
        <v>-1.8382903151711156E-3</v>
      </c>
      <c r="D11908" s="89"/>
      <c r="E11908" s="89"/>
      <c r="F11908" s="89">
        <f>Table3[[#This Row],[Yield]]/100*(1+F11907)</f>
        <v>0</v>
      </c>
    </row>
    <row r="11909" spans="1:6" x14ac:dyDescent="0.2">
      <c r="A11909" s="88">
        <v>13423</v>
      </c>
      <c r="B11909" s="89">
        <v>167.82</v>
      </c>
      <c r="C11909" s="89">
        <f>LN(Table3[[#This Row],[Value]]/B11908)</f>
        <v>-3.9250719437419618E-3</v>
      </c>
      <c r="D11909" s="89"/>
      <c r="E11909" s="89"/>
      <c r="F11909" s="89">
        <f>Table3[[#This Row],[Yield]]/100*(1+F11908)</f>
        <v>0</v>
      </c>
    </row>
    <row r="11910" spans="1:6" x14ac:dyDescent="0.2">
      <c r="A11910" s="88">
        <v>13424</v>
      </c>
      <c r="B11910" s="89">
        <v>168.26</v>
      </c>
      <c r="C11910" s="89">
        <f>LN(Table3[[#This Row],[Value]]/B11909)</f>
        <v>2.6184256807440468E-3</v>
      </c>
      <c r="D11910" s="89"/>
      <c r="E11910" s="89"/>
      <c r="F11910" s="89">
        <f>Table3[[#This Row],[Yield]]/100*(1+F11909)</f>
        <v>0</v>
      </c>
    </row>
    <row r="11911" spans="1:6" x14ac:dyDescent="0.2">
      <c r="A11911" s="88">
        <v>13425</v>
      </c>
      <c r="B11911" s="89">
        <v>170.76</v>
      </c>
      <c r="C11911" s="89">
        <f>LN(Table3[[#This Row],[Value]]/B11910)</f>
        <v>1.4748659767093809E-2</v>
      </c>
      <c r="D11911" s="89"/>
      <c r="E11911" s="89"/>
      <c r="F11911" s="89">
        <f>Table3[[#This Row],[Yield]]/100*(1+F11910)</f>
        <v>0</v>
      </c>
    </row>
    <row r="11912" spans="1:6" x14ac:dyDescent="0.2">
      <c r="A11912" s="88">
        <v>13426</v>
      </c>
      <c r="B11912" s="89">
        <v>172.44</v>
      </c>
      <c r="C11912" s="89">
        <f>LN(Table3[[#This Row],[Value]]/B11911)</f>
        <v>9.7902879891725372E-3</v>
      </c>
      <c r="D11912" s="89"/>
      <c r="E11912" s="89"/>
      <c r="F11912" s="89">
        <f>Table3[[#This Row],[Yield]]/100*(1+F11911)</f>
        <v>0</v>
      </c>
    </row>
    <row r="11913" spans="1:6" x14ac:dyDescent="0.2">
      <c r="A11913" s="88">
        <v>13428</v>
      </c>
      <c r="B11913" s="89">
        <v>172.81</v>
      </c>
      <c r="C11913" s="89">
        <f>LN(Table3[[#This Row],[Value]]/B11912)</f>
        <v>2.143375186966398E-3</v>
      </c>
      <c r="D11913" s="89"/>
      <c r="E11913" s="89"/>
      <c r="F11913" s="89">
        <f>Table3[[#This Row],[Yield]]/100*(1+F11912)</f>
        <v>0</v>
      </c>
    </row>
    <row r="11914" spans="1:6" x14ac:dyDescent="0.2">
      <c r="A11914" s="88">
        <v>13429</v>
      </c>
      <c r="B11914" s="89">
        <v>174.42</v>
      </c>
      <c r="C11914" s="89">
        <f>LN(Table3[[#This Row],[Value]]/B11913)</f>
        <v>9.2734587329392354E-3</v>
      </c>
      <c r="D11914" s="89"/>
      <c r="E11914" s="89"/>
      <c r="F11914" s="89">
        <f>Table3[[#This Row],[Yield]]/100*(1+F11913)</f>
        <v>0</v>
      </c>
    </row>
    <row r="11915" spans="1:6" x14ac:dyDescent="0.2">
      <c r="A11915" s="88">
        <v>13430</v>
      </c>
      <c r="B11915" s="89">
        <v>174.59</v>
      </c>
      <c r="C11915" s="89">
        <f>LN(Table3[[#This Row],[Value]]/B11914)</f>
        <v>9.7418419784341429E-4</v>
      </c>
      <c r="D11915" s="89"/>
      <c r="E11915" s="89"/>
      <c r="F11915" s="89">
        <f>Table3[[#This Row],[Yield]]/100*(1+F11914)</f>
        <v>0</v>
      </c>
    </row>
    <row r="11916" spans="1:6" x14ac:dyDescent="0.2">
      <c r="A11916" s="88">
        <v>13431</v>
      </c>
      <c r="B11916" s="89">
        <v>174.93</v>
      </c>
      <c r="C11916" s="89">
        <f>LN(Table3[[#This Row],[Value]]/B11915)</f>
        <v>1.9455259054913527E-3</v>
      </c>
      <c r="D11916" s="89"/>
      <c r="E11916" s="89"/>
      <c r="F11916" s="89">
        <f>Table3[[#This Row],[Yield]]/100*(1+F11915)</f>
        <v>0</v>
      </c>
    </row>
    <row r="11917" spans="1:6" x14ac:dyDescent="0.2">
      <c r="A11917" s="88">
        <v>13432</v>
      </c>
      <c r="B11917" s="89">
        <v>175.19</v>
      </c>
      <c r="C11917" s="89">
        <f>LN(Table3[[#This Row],[Value]]/B11916)</f>
        <v>1.4852053455561673E-3</v>
      </c>
      <c r="D11917" s="89"/>
      <c r="E11917" s="89"/>
      <c r="F11917" s="89">
        <f>Table3[[#This Row],[Yield]]/100*(1+F11916)</f>
        <v>0</v>
      </c>
    </row>
    <row r="11918" spans="1:6" x14ac:dyDescent="0.2">
      <c r="A11918" s="88">
        <v>13433</v>
      </c>
      <c r="B11918" s="89">
        <v>176.05</v>
      </c>
      <c r="C11918" s="89">
        <f>LN(Table3[[#This Row],[Value]]/B11917)</f>
        <v>4.8969463533309367E-3</v>
      </c>
      <c r="D11918" s="89"/>
      <c r="E11918" s="89"/>
      <c r="F11918" s="89">
        <f>Table3[[#This Row],[Yield]]/100*(1+F11917)</f>
        <v>0</v>
      </c>
    </row>
    <row r="11919" spans="1:6" x14ac:dyDescent="0.2">
      <c r="A11919" s="88">
        <v>13436</v>
      </c>
      <c r="B11919" s="89">
        <v>176.29</v>
      </c>
      <c r="C11919" s="89">
        <f>LN(Table3[[#This Row],[Value]]/B11918)</f>
        <v>1.3623206965903631E-3</v>
      </c>
      <c r="D11919" s="89"/>
      <c r="E11919" s="89"/>
      <c r="F11919" s="89">
        <f>Table3[[#This Row],[Yield]]/100*(1+F11918)</f>
        <v>0</v>
      </c>
    </row>
    <row r="11920" spans="1:6" x14ac:dyDescent="0.2">
      <c r="A11920" s="88">
        <v>13437</v>
      </c>
      <c r="B11920" s="89">
        <v>175.57</v>
      </c>
      <c r="C11920" s="89">
        <f>LN(Table3[[#This Row],[Value]]/B11919)</f>
        <v>-4.0925425165348412E-3</v>
      </c>
      <c r="D11920" s="89"/>
      <c r="E11920" s="89"/>
      <c r="F11920" s="89">
        <f>Table3[[#This Row],[Yield]]/100*(1+F11919)</f>
        <v>0</v>
      </c>
    </row>
    <row r="11921" spans="1:6" x14ac:dyDescent="0.2">
      <c r="A11921" s="88">
        <v>13438</v>
      </c>
      <c r="B11921" s="89">
        <v>175.22</v>
      </c>
      <c r="C11921" s="89">
        <f>LN(Table3[[#This Row],[Value]]/B11920)</f>
        <v>-1.9954965428994023E-3</v>
      </c>
      <c r="D11921" s="89"/>
      <c r="E11921" s="89"/>
      <c r="F11921" s="89">
        <f>Table3[[#This Row],[Yield]]/100*(1+F11920)</f>
        <v>0</v>
      </c>
    </row>
    <row r="11922" spans="1:6" x14ac:dyDescent="0.2">
      <c r="A11922" s="88">
        <v>13439</v>
      </c>
      <c r="B11922" s="89">
        <v>176.66</v>
      </c>
      <c r="C11922" s="89">
        <f>LN(Table3[[#This Row],[Value]]/B11921)</f>
        <v>8.1846540787684514E-3</v>
      </c>
      <c r="D11922" s="89"/>
      <c r="E11922" s="89"/>
      <c r="F11922" s="89">
        <f>Table3[[#This Row],[Yield]]/100*(1+F11921)</f>
        <v>0</v>
      </c>
    </row>
    <row r="11923" spans="1:6" x14ac:dyDescent="0.2">
      <c r="A11923" s="88">
        <v>13440</v>
      </c>
      <c r="B11923" s="89">
        <v>177.63</v>
      </c>
      <c r="C11923" s="89">
        <f>LN(Table3[[#This Row],[Value]]/B11922)</f>
        <v>5.4757538948083453E-3</v>
      </c>
      <c r="D11923" s="89"/>
      <c r="E11923" s="89"/>
      <c r="F11923" s="89">
        <f>Table3[[#This Row],[Yield]]/100*(1+F11922)</f>
        <v>0</v>
      </c>
    </row>
    <row r="11924" spans="1:6" x14ac:dyDescent="0.2">
      <c r="A11924" s="88">
        <v>13442</v>
      </c>
      <c r="B11924" s="89">
        <v>177.42</v>
      </c>
      <c r="C11924" s="89">
        <f>LN(Table3[[#This Row],[Value]]/B11923)</f>
        <v>-1.1829321193536164E-3</v>
      </c>
      <c r="D11924" s="89"/>
      <c r="E11924" s="89"/>
      <c r="F11924" s="89">
        <f>Table3[[#This Row],[Yield]]/100*(1+F11923)</f>
        <v>0</v>
      </c>
    </row>
    <row r="11925" spans="1:6" x14ac:dyDescent="0.2">
      <c r="A11925" s="88">
        <v>13443</v>
      </c>
      <c r="B11925" s="89">
        <v>176.78</v>
      </c>
      <c r="C11925" s="89">
        <f>LN(Table3[[#This Row],[Value]]/B11924)</f>
        <v>-3.6137814596388942E-3</v>
      </c>
      <c r="D11925" s="89"/>
      <c r="E11925" s="89"/>
      <c r="F11925" s="89">
        <f>Table3[[#This Row],[Yield]]/100*(1+F11924)</f>
        <v>0</v>
      </c>
    </row>
    <row r="11926" spans="1:6" x14ac:dyDescent="0.2">
      <c r="A11926" s="88">
        <v>13444</v>
      </c>
      <c r="B11926" s="89">
        <v>176.7</v>
      </c>
      <c r="C11926" s="89">
        <f>LN(Table3[[#This Row],[Value]]/B11925)</f>
        <v>-4.5264230715123826E-4</v>
      </c>
      <c r="D11926" s="89"/>
      <c r="E11926" s="89"/>
      <c r="F11926" s="89">
        <f>Table3[[#This Row],[Yield]]/100*(1+F11925)</f>
        <v>0</v>
      </c>
    </row>
    <row r="11927" spans="1:6" x14ac:dyDescent="0.2">
      <c r="A11927" s="88">
        <v>13445</v>
      </c>
      <c r="B11927" s="89">
        <v>174.9</v>
      </c>
      <c r="C11927" s="89">
        <f>LN(Table3[[#This Row],[Value]]/B11926)</f>
        <v>-1.0238997301094201E-2</v>
      </c>
      <c r="D11927" s="89"/>
      <c r="E11927" s="89"/>
      <c r="F11927" s="89">
        <f>Table3[[#This Row],[Yield]]/100*(1+F11926)</f>
        <v>0</v>
      </c>
    </row>
    <row r="11928" spans="1:6" x14ac:dyDescent="0.2">
      <c r="A11928" s="88">
        <v>13446</v>
      </c>
      <c r="B11928" s="89">
        <v>175.6</v>
      </c>
      <c r="C11928" s="89">
        <f>LN(Table3[[#This Row],[Value]]/B11927)</f>
        <v>3.9942991764598578E-3</v>
      </c>
      <c r="D11928" s="89"/>
      <c r="E11928" s="89"/>
      <c r="F11928" s="89">
        <f>Table3[[#This Row],[Yield]]/100*(1+F11927)</f>
        <v>0</v>
      </c>
    </row>
    <row r="11929" spans="1:6" x14ac:dyDescent="0.2">
      <c r="A11929" s="88">
        <v>13447</v>
      </c>
      <c r="B11929" s="89">
        <v>175.91</v>
      </c>
      <c r="C11929" s="89">
        <f>LN(Table3[[#This Row],[Value]]/B11928)</f>
        <v>1.76381940979792E-3</v>
      </c>
      <c r="D11929" s="89"/>
      <c r="E11929" s="89"/>
      <c r="F11929" s="89">
        <f>Table3[[#This Row],[Yield]]/100*(1+F11928)</f>
        <v>0</v>
      </c>
    </row>
    <row r="11930" spans="1:6" x14ac:dyDescent="0.2">
      <c r="A11930" s="88">
        <v>13449</v>
      </c>
      <c r="B11930" s="89">
        <v>172.3</v>
      </c>
      <c r="C11930" s="89">
        <f>LN(Table3[[#This Row],[Value]]/B11929)</f>
        <v>-2.0735357076930101E-2</v>
      </c>
      <c r="D11930" s="89"/>
      <c r="E11930" s="89"/>
      <c r="F11930" s="89">
        <f>Table3[[#This Row],[Yield]]/100*(1+F11929)</f>
        <v>0</v>
      </c>
    </row>
    <row r="11931" spans="1:6" x14ac:dyDescent="0.2">
      <c r="A11931" s="88">
        <v>13450</v>
      </c>
      <c r="B11931" s="89">
        <v>174.36</v>
      </c>
      <c r="C11931" s="89">
        <f>LN(Table3[[#This Row],[Value]]/B11930)</f>
        <v>1.1884983836307825E-2</v>
      </c>
      <c r="D11931" s="89"/>
      <c r="E11931" s="89"/>
      <c r="F11931" s="89">
        <f>Table3[[#This Row],[Yield]]/100*(1+F11930)</f>
        <v>0</v>
      </c>
    </row>
    <row r="11932" spans="1:6" x14ac:dyDescent="0.2">
      <c r="A11932" s="88">
        <v>13451</v>
      </c>
      <c r="B11932" s="89">
        <v>174.84</v>
      </c>
      <c r="C11932" s="89">
        <f>LN(Table3[[#This Row],[Value]]/B11931)</f>
        <v>2.7491426249219349E-3</v>
      </c>
      <c r="D11932" s="89"/>
      <c r="E11932" s="89"/>
      <c r="F11932" s="89">
        <f>Table3[[#This Row],[Yield]]/100*(1+F11931)</f>
        <v>0</v>
      </c>
    </row>
    <row r="11933" spans="1:6" x14ac:dyDescent="0.2">
      <c r="A11933" s="88">
        <v>13452</v>
      </c>
      <c r="B11933" s="89">
        <v>176.31</v>
      </c>
      <c r="C11933" s="89">
        <f>LN(Table3[[#This Row],[Value]]/B11932)</f>
        <v>8.3725392975549668E-3</v>
      </c>
      <c r="D11933" s="89"/>
      <c r="E11933" s="89"/>
      <c r="F11933" s="89">
        <f>Table3[[#This Row],[Yield]]/100*(1+F11932)</f>
        <v>0</v>
      </c>
    </row>
    <row r="11934" spans="1:6" x14ac:dyDescent="0.2">
      <c r="A11934" s="88">
        <v>13453</v>
      </c>
      <c r="B11934" s="89">
        <v>177.15</v>
      </c>
      <c r="C11934" s="89">
        <f>LN(Table3[[#This Row],[Value]]/B11933)</f>
        <v>4.753022018812357E-3</v>
      </c>
      <c r="D11934" s="89"/>
      <c r="E11934" s="89"/>
      <c r="F11934" s="89">
        <f>Table3[[#This Row],[Yield]]/100*(1+F11933)</f>
        <v>0</v>
      </c>
    </row>
    <row r="11935" spans="1:6" x14ac:dyDescent="0.2">
      <c r="A11935" s="88">
        <v>13454</v>
      </c>
      <c r="B11935" s="89">
        <v>177.19</v>
      </c>
      <c r="C11935" s="89">
        <f>LN(Table3[[#This Row],[Value]]/B11934)</f>
        <v>2.2577185849691187E-4</v>
      </c>
      <c r="D11935" s="89"/>
      <c r="E11935" s="89"/>
      <c r="F11935" s="89">
        <f>Table3[[#This Row],[Yield]]/100*(1+F11934)</f>
        <v>0</v>
      </c>
    </row>
    <row r="11936" spans="1:6" x14ac:dyDescent="0.2">
      <c r="A11936" s="88">
        <v>13456</v>
      </c>
      <c r="B11936" s="89">
        <v>176.67</v>
      </c>
      <c r="C11936" s="89">
        <f>LN(Table3[[#This Row],[Value]]/B11935)</f>
        <v>-2.9390175453889605E-3</v>
      </c>
      <c r="D11936" s="89"/>
      <c r="E11936" s="89"/>
      <c r="F11936" s="89">
        <f>Table3[[#This Row],[Yield]]/100*(1+F11935)</f>
        <v>0</v>
      </c>
    </row>
    <row r="11937" spans="1:6" x14ac:dyDescent="0.2">
      <c r="A11937" s="88">
        <v>13458</v>
      </c>
      <c r="B11937" s="89">
        <v>180.66</v>
      </c>
      <c r="C11937" s="89">
        <f>LN(Table3[[#This Row],[Value]]/B11936)</f>
        <v>2.2333226097108496E-2</v>
      </c>
      <c r="D11937" s="89"/>
      <c r="E11937" s="89"/>
      <c r="F11937" s="89">
        <f>Table3[[#This Row],[Yield]]/100*(1+F11936)</f>
        <v>0</v>
      </c>
    </row>
    <row r="11938" spans="1:6" x14ac:dyDescent="0.2">
      <c r="A11938" s="88">
        <v>13459</v>
      </c>
      <c r="B11938" s="89">
        <v>182.25</v>
      </c>
      <c r="C11938" s="89">
        <f>LN(Table3[[#This Row],[Value]]/B11937)</f>
        <v>8.7625591670699877E-3</v>
      </c>
      <c r="D11938" s="89"/>
      <c r="E11938" s="89"/>
      <c r="F11938" s="89">
        <f>Table3[[#This Row],[Yield]]/100*(1+F11937)</f>
        <v>0</v>
      </c>
    </row>
    <row r="11939" spans="1:6" x14ac:dyDescent="0.2">
      <c r="A11939" s="88">
        <v>13460</v>
      </c>
      <c r="B11939" s="89">
        <v>181.6</v>
      </c>
      <c r="C11939" s="89">
        <f>LN(Table3[[#This Row],[Value]]/B11938)</f>
        <v>-3.5729047215745866E-3</v>
      </c>
      <c r="D11939" s="89"/>
      <c r="E11939" s="89"/>
      <c r="F11939" s="89">
        <f>Table3[[#This Row],[Yield]]/100*(1+F11938)</f>
        <v>0</v>
      </c>
    </row>
    <row r="11940" spans="1:6" x14ac:dyDescent="0.2">
      <c r="A11940" s="88">
        <v>13461</v>
      </c>
      <c r="B11940" s="89">
        <v>183.38</v>
      </c>
      <c r="C11940" s="89">
        <f>LN(Table3[[#This Row],[Value]]/B11939)</f>
        <v>9.7540364545617847E-3</v>
      </c>
      <c r="D11940" s="89"/>
      <c r="E11940" s="89"/>
      <c r="F11940" s="89">
        <f>Table3[[#This Row],[Yield]]/100*(1+F11939)</f>
        <v>0</v>
      </c>
    </row>
    <row r="11941" spans="1:6" x14ac:dyDescent="0.2">
      <c r="A11941" s="88">
        <v>13463</v>
      </c>
      <c r="B11941" s="89">
        <v>183.65</v>
      </c>
      <c r="C11941" s="89">
        <f>LN(Table3[[#This Row],[Value]]/B11940)</f>
        <v>1.4712696439216604E-3</v>
      </c>
      <c r="D11941" s="89"/>
      <c r="E11941" s="89"/>
      <c r="F11941" s="89">
        <f>Table3[[#This Row],[Yield]]/100*(1+F11940)</f>
        <v>0</v>
      </c>
    </row>
    <row r="11942" spans="1:6" x14ac:dyDescent="0.2">
      <c r="A11942" s="88">
        <v>13464</v>
      </c>
      <c r="B11942" s="89">
        <v>184.01</v>
      </c>
      <c r="C11942" s="89">
        <f>LN(Table3[[#This Row],[Value]]/B11941)</f>
        <v>1.9583316926066615E-3</v>
      </c>
      <c r="D11942" s="89"/>
      <c r="E11942" s="89"/>
      <c r="F11942" s="89">
        <f>Table3[[#This Row],[Yield]]/100*(1+F11941)</f>
        <v>0</v>
      </c>
    </row>
    <row r="11943" spans="1:6" x14ac:dyDescent="0.2">
      <c r="A11943" s="88">
        <v>13466</v>
      </c>
      <c r="B11943" s="89">
        <v>183.15</v>
      </c>
      <c r="C11943" s="89">
        <f>LN(Table3[[#This Row],[Value]]/B11942)</f>
        <v>-4.6846147334595597E-3</v>
      </c>
      <c r="D11943" s="89"/>
      <c r="E11943" s="89"/>
      <c r="F11943" s="89">
        <f>Table3[[#This Row],[Yield]]/100*(1+F11942)</f>
        <v>0</v>
      </c>
    </row>
    <row r="11944" spans="1:6" x14ac:dyDescent="0.2">
      <c r="A11944" s="88">
        <v>13467</v>
      </c>
      <c r="B11944" s="89">
        <v>182.24</v>
      </c>
      <c r="C11944" s="89">
        <f>LN(Table3[[#This Row],[Value]]/B11943)</f>
        <v>-4.9809895259513614E-3</v>
      </c>
      <c r="D11944" s="89"/>
      <c r="E11944" s="89"/>
      <c r="F11944" s="89">
        <f>Table3[[#This Row],[Yield]]/100*(1+F11943)</f>
        <v>0</v>
      </c>
    </row>
    <row r="11945" spans="1:6" x14ac:dyDescent="0.2">
      <c r="A11945" s="88">
        <v>13468</v>
      </c>
      <c r="B11945" s="89">
        <v>181.45</v>
      </c>
      <c r="C11945" s="89">
        <f>LN(Table3[[#This Row],[Value]]/B11944)</f>
        <v>-4.3443660397928328E-3</v>
      </c>
      <c r="D11945" s="89"/>
      <c r="E11945" s="89"/>
      <c r="F11945" s="89">
        <f>Table3[[#This Row],[Yield]]/100*(1+F11944)</f>
        <v>0</v>
      </c>
    </row>
    <row r="11946" spans="1:6" x14ac:dyDescent="0.2">
      <c r="A11946" s="88">
        <v>13470</v>
      </c>
      <c r="B11946" s="89">
        <v>182.65</v>
      </c>
      <c r="C11946" s="89">
        <f>LN(Table3[[#This Row],[Value]]/B11945)</f>
        <v>6.591619582212326E-3</v>
      </c>
      <c r="D11946" s="89"/>
      <c r="E11946" s="89"/>
      <c r="F11946" s="89">
        <f>Table3[[#This Row],[Yield]]/100*(1+F11945)</f>
        <v>0</v>
      </c>
    </row>
    <row r="11947" spans="1:6" x14ac:dyDescent="0.2">
      <c r="A11947" s="88">
        <v>13471</v>
      </c>
      <c r="B11947" s="89">
        <v>184.9</v>
      </c>
      <c r="C11947" s="89">
        <f>LN(Table3[[#This Row],[Value]]/B11946)</f>
        <v>1.2243385151787625E-2</v>
      </c>
      <c r="D11947" s="89"/>
      <c r="E11947" s="89"/>
      <c r="F11947" s="89">
        <f>Table3[[#This Row],[Yield]]/100*(1+F11946)</f>
        <v>0</v>
      </c>
    </row>
    <row r="11948" spans="1:6" x14ac:dyDescent="0.2">
      <c r="A11948" s="88">
        <v>13472</v>
      </c>
      <c r="B11948" s="89">
        <v>184.44</v>
      </c>
      <c r="C11948" s="89">
        <f>LN(Table3[[#This Row],[Value]]/B11947)</f>
        <v>-2.4909310545743702E-3</v>
      </c>
      <c r="D11948" s="89"/>
      <c r="E11948" s="89"/>
      <c r="F11948" s="89">
        <f>Table3[[#This Row],[Yield]]/100*(1+F11947)</f>
        <v>0</v>
      </c>
    </row>
    <row r="11949" spans="1:6" x14ac:dyDescent="0.2">
      <c r="A11949" s="88">
        <v>13473</v>
      </c>
      <c r="B11949" s="89">
        <v>182.21</v>
      </c>
      <c r="C11949" s="89">
        <f>LN(Table3[[#This Row],[Value]]/B11948)</f>
        <v>-1.2164339276717444E-2</v>
      </c>
      <c r="D11949" s="89"/>
      <c r="E11949" s="89"/>
      <c r="F11949" s="89">
        <f>Table3[[#This Row],[Yield]]/100*(1+F11948)</f>
        <v>0</v>
      </c>
    </row>
    <row r="11950" spans="1:6" x14ac:dyDescent="0.2">
      <c r="A11950" s="88">
        <v>13474</v>
      </c>
      <c r="B11950" s="89">
        <v>180.74</v>
      </c>
      <c r="C11950" s="89">
        <f>LN(Table3[[#This Row],[Value]]/B11949)</f>
        <v>-8.1003335879776157E-3</v>
      </c>
      <c r="D11950" s="89"/>
      <c r="E11950" s="89"/>
      <c r="F11950" s="89">
        <f>Table3[[#This Row],[Yield]]/100*(1+F11949)</f>
        <v>0</v>
      </c>
    </row>
    <row r="11951" spans="1:6" x14ac:dyDescent="0.2">
      <c r="A11951" s="88">
        <v>13475</v>
      </c>
      <c r="B11951" s="89">
        <v>182.01</v>
      </c>
      <c r="C11951" s="89">
        <f>LN(Table3[[#This Row],[Value]]/B11950)</f>
        <v>7.0020961485063949E-3</v>
      </c>
      <c r="D11951" s="89"/>
      <c r="E11951" s="89"/>
      <c r="F11951" s="89">
        <f>Table3[[#This Row],[Yield]]/100*(1+F11950)</f>
        <v>0</v>
      </c>
    </row>
    <row r="11952" spans="1:6" x14ac:dyDescent="0.2">
      <c r="A11952" s="88">
        <v>13477</v>
      </c>
      <c r="B11952" s="89">
        <v>178.62</v>
      </c>
      <c r="C11952" s="89">
        <f>LN(Table3[[#This Row],[Value]]/B11951)</f>
        <v>-1.8800986366576077E-2</v>
      </c>
      <c r="D11952" s="89"/>
      <c r="E11952" s="89"/>
      <c r="F11952" s="89">
        <f>Table3[[#This Row],[Yield]]/100*(1+F11951)</f>
        <v>0</v>
      </c>
    </row>
    <row r="11953" spans="1:6" x14ac:dyDescent="0.2">
      <c r="A11953" s="88">
        <v>13478</v>
      </c>
      <c r="B11953" s="89">
        <v>181.11</v>
      </c>
      <c r="C11953" s="89">
        <f>LN(Table3[[#This Row],[Value]]/B11952)</f>
        <v>1.38439372207045E-2</v>
      </c>
      <c r="D11953" s="89"/>
      <c r="E11953" s="89"/>
      <c r="F11953" s="89">
        <f>Table3[[#This Row],[Yield]]/100*(1+F11952)</f>
        <v>0</v>
      </c>
    </row>
    <row r="11954" spans="1:6" x14ac:dyDescent="0.2">
      <c r="A11954" s="88">
        <v>13479</v>
      </c>
      <c r="B11954" s="89">
        <v>180.78</v>
      </c>
      <c r="C11954" s="89">
        <f>LN(Table3[[#This Row],[Value]]/B11953)</f>
        <v>-1.8237591061796713E-3</v>
      </c>
      <c r="D11954" s="89"/>
      <c r="E11954" s="89"/>
      <c r="F11954" s="89">
        <f>Table3[[#This Row],[Yield]]/100*(1+F11953)</f>
        <v>0</v>
      </c>
    </row>
    <row r="11955" spans="1:6" x14ac:dyDescent="0.2">
      <c r="A11955" s="88">
        <v>13481</v>
      </c>
      <c r="B11955" s="89">
        <v>182.81</v>
      </c>
      <c r="C11955" s="89">
        <f>LN(Table3[[#This Row],[Value]]/B11954)</f>
        <v>1.1166539748728953E-2</v>
      </c>
      <c r="D11955" s="89"/>
      <c r="E11955" s="89"/>
      <c r="F11955" s="89">
        <f>Table3[[#This Row],[Yield]]/100*(1+F11954)</f>
        <v>0</v>
      </c>
    </row>
    <row r="11956" spans="1:6" x14ac:dyDescent="0.2">
      <c r="A11956" s="88">
        <v>13482</v>
      </c>
      <c r="B11956" s="89">
        <v>183.32</v>
      </c>
      <c r="C11956" s="89">
        <f>LN(Table3[[#This Row],[Value]]/B11955)</f>
        <v>2.7858975219293256E-3</v>
      </c>
      <c r="D11956" s="89"/>
      <c r="E11956" s="89"/>
      <c r="F11956" s="89">
        <f>Table3[[#This Row],[Yield]]/100*(1+F11955)</f>
        <v>0</v>
      </c>
    </row>
    <row r="11957" spans="1:6" x14ac:dyDescent="0.2">
      <c r="A11957" s="88">
        <v>13484</v>
      </c>
      <c r="B11957" s="89">
        <v>183.22</v>
      </c>
      <c r="C11957" s="89">
        <f>LN(Table3[[#This Row],[Value]]/B11956)</f>
        <v>-5.4564305386070979E-4</v>
      </c>
      <c r="D11957" s="89"/>
      <c r="E11957" s="89"/>
      <c r="F11957" s="89">
        <f>Table3[[#This Row],[Yield]]/100*(1+F11956)</f>
        <v>0</v>
      </c>
    </row>
    <row r="11958" spans="1:6" x14ac:dyDescent="0.2">
      <c r="A11958" s="88">
        <v>13485</v>
      </c>
      <c r="B11958" s="89">
        <v>182.05</v>
      </c>
      <c r="C11958" s="89">
        <f>LN(Table3[[#This Row],[Value]]/B11957)</f>
        <v>-6.4062419656200605E-3</v>
      </c>
      <c r="D11958" s="89"/>
      <c r="E11958" s="89"/>
      <c r="F11958" s="89">
        <f>Table3[[#This Row],[Yield]]/100*(1+F11957)</f>
        <v>0</v>
      </c>
    </row>
    <row r="11959" spans="1:6" x14ac:dyDescent="0.2">
      <c r="A11959" s="88">
        <v>13486</v>
      </c>
      <c r="B11959" s="89">
        <v>180.25</v>
      </c>
      <c r="C11959" s="89">
        <f>LN(Table3[[#This Row],[Value]]/B11958)</f>
        <v>-9.9365984563840534E-3</v>
      </c>
      <c r="D11959" s="89"/>
      <c r="E11959" s="89"/>
      <c r="F11959" s="89">
        <f>Table3[[#This Row],[Yield]]/100*(1+F11958)</f>
        <v>0</v>
      </c>
    </row>
    <row r="11960" spans="1:6" x14ac:dyDescent="0.2">
      <c r="A11960" s="88">
        <v>13487</v>
      </c>
      <c r="B11960" s="89">
        <v>181.29</v>
      </c>
      <c r="C11960" s="89">
        <f>LN(Table3[[#This Row],[Value]]/B11959)</f>
        <v>5.7531828765183335E-3</v>
      </c>
      <c r="D11960" s="89"/>
      <c r="E11960" s="89"/>
      <c r="F11960" s="89">
        <f>Table3[[#This Row],[Yield]]/100*(1+F11959)</f>
        <v>0</v>
      </c>
    </row>
    <row r="11961" spans="1:6" x14ac:dyDescent="0.2">
      <c r="A11961" s="88">
        <v>13488</v>
      </c>
      <c r="B11961" s="89">
        <v>180.97</v>
      </c>
      <c r="C11961" s="89">
        <f>LN(Table3[[#This Row],[Value]]/B11960)</f>
        <v>-1.7666873694670605E-3</v>
      </c>
      <c r="D11961" s="89"/>
      <c r="E11961" s="89"/>
      <c r="F11961" s="89">
        <f>Table3[[#This Row],[Yield]]/100*(1+F11960)</f>
        <v>0</v>
      </c>
    </row>
    <row r="11962" spans="1:6" x14ac:dyDescent="0.2">
      <c r="A11962" s="88">
        <v>13489</v>
      </c>
      <c r="B11962" s="89">
        <v>181.05</v>
      </c>
      <c r="C11962" s="89">
        <f>LN(Table3[[#This Row],[Value]]/B11961)</f>
        <v>4.4196453954061958E-4</v>
      </c>
      <c r="D11962" s="89"/>
      <c r="E11962" s="89"/>
      <c r="F11962" s="89">
        <f>Table3[[#This Row],[Yield]]/100*(1+F11961)</f>
        <v>0</v>
      </c>
    </row>
    <row r="11963" spans="1:6" x14ac:dyDescent="0.2">
      <c r="A11963" s="88">
        <v>13491</v>
      </c>
      <c r="B11963" s="89">
        <v>180.13</v>
      </c>
      <c r="C11963" s="89">
        <f>LN(Table3[[#This Row],[Value]]/B11962)</f>
        <v>-5.0944237761832651E-3</v>
      </c>
      <c r="D11963" s="89"/>
      <c r="E11963" s="89"/>
      <c r="F11963" s="89">
        <f>Table3[[#This Row],[Yield]]/100*(1+F11962)</f>
        <v>0</v>
      </c>
    </row>
    <row r="11964" spans="1:6" x14ac:dyDescent="0.2">
      <c r="A11964" s="88">
        <v>13492</v>
      </c>
      <c r="B11964" s="89">
        <v>180.57</v>
      </c>
      <c r="C11964" s="89">
        <f>LN(Table3[[#This Row],[Value]]/B11963)</f>
        <v>2.4397017923219757E-3</v>
      </c>
      <c r="D11964" s="89"/>
      <c r="E11964" s="89"/>
      <c r="F11964" s="89">
        <f>Table3[[#This Row],[Yield]]/100*(1+F11963)</f>
        <v>0</v>
      </c>
    </row>
    <row r="11965" spans="1:6" x14ac:dyDescent="0.2">
      <c r="A11965" s="88">
        <v>13493</v>
      </c>
      <c r="B11965" s="89">
        <v>181.16</v>
      </c>
      <c r="C11965" s="89">
        <f>LN(Table3[[#This Row],[Value]]/B11964)</f>
        <v>3.2621044602239749E-3</v>
      </c>
      <c r="D11965" s="89"/>
      <c r="E11965" s="89"/>
      <c r="F11965" s="89">
        <f>Table3[[#This Row],[Yield]]/100*(1+F11964)</f>
        <v>0</v>
      </c>
    </row>
    <row r="11966" spans="1:6" x14ac:dyDescent="0.2">
      <c r="A11966" s="88">
        <v>13494</v>
      </c>
      <c r="B11966" s="89">
        <v>182.18</v>
      </c>
      <c r="C11966" s="89">
        <f>LN(Table3[[#This Row],[Value]]/B11965)</f>
        <v>5.6145906286506628E-3</v>
      </c>
      <c r="D11966" s="89"/>
      <c r="E11966" s="89"/>
      <c r="F11966" s="89">
        <f>Table3[[#This Row],[Yield]]/100*(1+F11965)</f>
        <v>0</v>
      </c>
    </row>
    <row r="11967" spans="1:6" x14ac:dyDescent="0.2">
      <c r="A11967" s="88">
        <v>13495</v>
      </c>
      <c r="B11967" s="89">
        <v>181.1</v>
      </c>
      <c r="C11967" s="89">
        <f>LN(Table3[[#This Row],[Value]]/B11966)</f>
        <v>-5.9458444272961434E-3</v>
      </c>
      <c r="D11967" s="89"/>
      <c r="E11967" s="89"/>
      <c r="F11967" s="89">
        <f>Table3[[#This Row],[Yield]]/100*(1+F11966)</f>
        <v>0</v>
      </c>
    </row>
    <row r="11968" spans="1:6" x14ac:dyDescent="0.2">
      <c r="A11968" s="88">
        <v>13496</v>
      </c>
      <c r="B11968" s="89">
        <v>180.92</v>
      </c>
      <c r="C11968" s="89">
        <f>LN(Table3[[#This Row],[Value]]/B11967)</f>
        <v>-9.9442027972538455E-4</v>
      </c>
      <c r="D11968" s="89"/>
      <c r="E11968" s="89"/>
      <c r="F11968" s="89">
        <f>Table3[[#This Row],[Yield]]/100*(1+F11967)</f>
        <v>0</v>
      </c>
    </row>
    <row r="11969" spans="1:6" x14ac:dyDescent="0.2">
      <c r="A11969" s="88">
        <v>13498</v>
      </c>
      <c r="B11969" s="89">
        <v>181.87</v>
      </c>
      <c r="C11969" s="89">
        <f>LN(Table3[[#This Row],[Value]]/B11968)</f>
        <v>5.2372015292842591E-3</v>
      </c>
      <c r="D11969" s="89"/>
      <c r="E11969" s="89"/>
      <c r="F11969" s="89">
        <f>Table3[[#This Row],[Yield]]/100*(1+F11968)</f>
        <v>0</v>
      </c>
    </row>
    <row r="11970" spans="1:6" x14ac:dyDescent="0.2">
      <c r="A11970" s="88">
        <v>13499</v>
      </c>
      <c r="B11970" s="89">
        <v>181.97</v>
      </c>
      <c r="C11970" s="89">
        <f>LN(Table3[[#This Row],[Value]]/B11969)</f>
        <v>5.4969218622466238E-4</v>
      </c>
      <c r="D11970" s="89"/>
      <c r="E11970" s="89"/>
      <c r="F11970" s="89">
        <f>Table3[[#This Row],[Yield]]/100*(1+F11969)</f>
        <v>0</v>
      </c>
    </row>
    <row r="11971" spans="1:6" x14ac:dyDescent="0.2">
      <c r="A11971" s="88">
        <v>13500</v>
      </c>
      <c r="B11971" s="89">
        <v>181.58</v>
      </c>
      <c r="C11971" s="89">
        <f>LN(Table3[[#This Row],[Value]]/B11970)</f>
        <v>-2.145510381540081E-3</v>
      </c>
      <c r="D11971" s="89"/>
      <c r="E11971" s="89"/>
      <c r="F11971" s="89">
        <f>Table3[[#This Row],[Yield]]/100*(1+F11970)</f>
        <v>0</v>
      </c>
    </row>
    <row r="11972" spans="1:6" x14ac:dyDescent="0.2">
      <c r="A11972" s="88">
        <v>13501</v>
      </c>
      <c r="B11972" s="89">
        <v>180.78</v>
      </c>
      <c r="C11972" s="89">
        <f>LN(Table3[[#This Row],[Value]]/B11971)</f>
        <v>-4.4155055733463055E-3</v>
      </c>
      <c r="D11972" s="89"/>
      <c r="E11972" s="89"/>
      <c r="F11972" s="89">
        <f>Table3[[#This Row],[Yield]]/100*(1+F11971)</f>
        <v>0</v>
      </c>
    </row>
    <row r="11973" spans="1:6" x14ac:dyDescent="0.2">
      <c r="A11973" s="88">
        <v>13502</v>
      </c>
      <c r="B11973" s="89">
        <v>179.42</v>
      </c>
      <c r="C11973" s="89">
        <f>LN(Table3[[#This Row],[Value]]/B11972)</f>
        <v>-7.5513962391274714E-3</v>
      </c>
      <c r="D11973" s="89"/>
      <c r="E11973" s="89"/>
      <c r="F11973" s="89">
        <f>Table3[[#This Row],[Yield]]/100*(1+F11972)</f>
        <v>0</v>
      </c>
    </row>
    <row r="11974" spans="1:6" x14ac:dyDescent="0.2">
      <c r="A11974" s="88">
        <v>13503</v>
      </c>
      <c r="B11974" s="89">
        <v>177.61</v>
      </c>
      <c r="C11974" s="89">
        <f>LN(Table3[[#This Row],[Value]]/B11973)</f>
        <v>-1.0139290851901905E-2</v>
      </c>
      <c r="D11974" s="89"/>
      <c r="E11974" s="89"/>
      <c r="F11974" s="89">
        <f>Table3[[#This Row],[Yield]]/100*(1+F11973)</f>
        <v>0</v>
      </c>
    </row>
    <row r="11975" spans="1:6" x14ac:dyDescent="0.2">
      <c r="A11975" s="88">
        <v>13505</v>
      </c>
      <c r="B11975" s="89">
        <v>175.85</v>
      </c>
      <c r="C11975" s="89">
        <f>LN(Table3[[#This Row],[Value]]/B11974)</f>
        <v>-9.9587763592441179E-3</v>
      </c>
      <c r="D11975" s="89"/>
      <c r="E11975" s="89"/>
      <c r="F11975" s="89">
        <f>Table3[[#This Row],[Yield]]/100*(1+F11974)</f>
        <v>0</v>
      </c>
    </row>
    <row r="11976" spans="1:6" x14ac:dyDescent="0.2">
      <c r="A11976" s="88">
        <v>13506</v>
      </c>
      <c r="B11976" s="89">
        <v>177.3</v>
      </c>
      <c r="C11976" s="89">
        <f>LN(Table3[[#This Row],[Value]]/B11975)</f>
        <v>8.2118541601708169E-3</v>
      </c>
      <c r="D11976" s="89"/>
      <c r="E11976" s="89"/>
      <c r="F11976" s="89">
        <f>Table3[[#This Row],[Yield]]/100*(1+F11975)</f>
        <v>0</v>
      </c>
    </row>
    <row r="11977" spans="1:6" x14ac:dyDescent="0.2">
      <c r="A11977" s="88">
        <v>13507</v>
      </c>
      <c r="B11977" s="89">
        <v>178.36</v>
      </c>
      <c r="C11977" s="89">
        <f>LN(Table3[[#This Row],[Value]]/B11976)</f>
        <v>5.9607666791136136E-3</v>
      </c>
      <c r="D11977" s="89"/>
      <c r="E11977" s="89"/>
      <c r="F11977" s="89">
        <f>Table3[[#This Row],[Yield]]/100*(1+F11976)</f>
        <v>0</v>
      </c>
    </row>
    <row r="11978" spans="1:6" x14ac:dyDescent="0.2">
      <c r="A11978" s="88">
        <v>13508</v>
      </c>
      <c r="B11978" s="89">
        <v>178.6</v>
      </c>
      <c r="C11978" s="89">
        <f>LN(Table3[[#This Row],[Value]]/B11977)</f>
        <v>1.3446886831227471E-3</v>
      </c>
      <c r="D11978" s="89"/>
      <c r="E11978" s="89"/>
      <c r="F11978" s="89">
        <f>Table3[[#This Row],[Yield]]/100*(1+F11977)</f>
        <v>0</v>
      </c>
    </row>
    <row r="11979" spans="1:6" x14ac:dyDescent="0.2">
      <c r="A11979" s="88">
        <v>13512</v>
      </c>
      <c r="B11979" s="89">
        <v>177.12</v>
      </c>
      <c r="C11979" s="89">
        <f>LN(Table3[[#This Row],[Value]]/B11978)</f>
        <v>-8.3211994820718595E-3</v>
      </c>
      <c r="D11979" s="89"/>
      <c r="E11979" s="89"/>
      <c r="F11979" s="89">
        <f>Table3[[#This Row],[Yield]]/100*(1+F11978)</f>
        <v>0</v>
      </c>
    </row>
    <row r="11980" spans="1:6" x14ac:dyDescent="0.2">
      <c r="A11980" s="88">
        <v>13513</v>
      </c>
      <c r="B11980" s="89">
        <v>177.6</v>
      </c>
      <c r="C11980" s="89">
        <f>LN(Table3[[#This Row],[Value]]/B11979)</f>
        <v>2.7063615977428457E-3</v>
      </c>
      <c r="D11980" s="89"/>
      <c r="E11980" s="89"/>
      <c r="F11980" s="89">
        <f>Table3[[#This Row],[Yield]]/100*(1+F11979)</f>
        <v>0</v>
      </c>
    </row>
    <row r="11981" spans="1:6" x14ac:dyDescent="0.2">
      <c r="A11981" s="88">
        <v>13514</v>
      </c>
      <c r="B11981" s="89">
        <v>180.57</v>
      </c>
      <c r="C11981" s="89">
        <f>LN(Table3[[#This Row],[Value]]/B11980)</f>
        <v>1.6584683669719453E-2</v>
      </c>
      <c r="D11981" s="89"/>
      <c r="E11981" s="89"/>
      <c r="F11981" s="89">
        <f>Table3[[#This Row],[Yield]]/100*(1+F11980)</f>
        <v>0</v>
      </c>
    </row>
    <row r="11982" spans="1:6" x14ac:dyDescent="0.2">
      <c r="A11982" s="88">
        <v>13515</v>
      </c>
      <c r="B11982" s="89">
        <v>179.9</v>
      </c>
      <c r="C11982" s="89">
        <f>LN(Table3[[#This Row],[Value]]/B11981)</f>
        <v>-3.7173732713016473E-3</v>
      </c>
      <c r="D11982" s="89"/>
      <c r="E11982" s="89"/>
      <c r="F11982" s="89">
        <f>Table3[[#This Row],[Yield]]/100*(1+F11981)</f>
        <v>0</v>
      </c>
    </row>
    <row r="11983" spans="1:6" x14ac:dyDescent="0.2">
      <c r="A11983" s="88">
        <v>13517</v>
      </c>
      <c r="B11983" s="89">
        <v>178.52</v>
      </c>
      <c r="C11983" s="89">
        <f>LN(Table3[[#This Row],[Value]]/B11982)</f>
        <v>-7.7005011954182339E-3</v>
      </c>
      <c r="D11983" s="89"/>
      <c r="E11983" s="89"/>
      <c r="F11983" s="89">
        <f>Table3[[#This Row],[Yield]]/100*(1+F11982)</f>
        <v>0</v>
      </c>
    </row>
    <row r="11984" spans="1:6" x14ac:dyDescent="0.2">
      <c r="A11984" s="88">
        <v>13519</v>
      </c>
      <c r="B11984" s="89">
        <v>177.72</v>
      </c>
      <c r="C11984" s="89">
        <f>LN(Table3[[#This Row],[Value]]/B11983)</f>
        <v>-4.4913616933614856E-3</v>
      </c>
      <c r="D11984" s="89"/>
      <c r="E11984" s="89"/>
      <c r="F11984" s="89">
        <f>Table3[[#This Row],[Yield]]/100*(1+F11983)</f>
        <v>0</v>
      </c>
    </row>
    <row r="11985" spans="1:6" x14ac:dyDescent="0.2">
      <c r="A11985" s="88">
        <v>13520</v>
      </c>
      <c r="B11985" s="89">
        <v>179.07</v>
      </c>
      <c r="C11985" s="89">
        <f>LN(Table3[[#This Row],[Value]]/B11984)</f>
        <v>7.5675127809603565E-3</v>
      </c>
      <c r="D11985" s="89"/>
      <c r="E11985" s="89"/>
      <c r="F11985" s="89">
        <f>Table3[[#This Row],[Yield]]/100*(1+F11984)</f>
        <v>0</v>
      </c>
    </row>
    <row r="11986" spans="1:6" x14ac:dyDescent="0.2">
      <c r="A11986" s="88">
        <v>13521</v>
      </c>
      <c r="B11986" s="89">
        <v>178.92</v>
      </c>
      <c r="C11986" s="89">
        <f>LN(Table3[[#This Row],[Value]]/B11985)</f>
        <v>-8.3801228402080521E-4</v>
      </c>
      <c r="D11986" s="89"/>
      <c r="E11986" s="89"/>
      <c r="F11986" s="89">
        <f>Table3[[#This Row],[Yield]]/100*(1+F11985)</f>
        <v>0</v>
      </c>
    </row>
    <row r="11987" spans="1:6" x14ac:dyDescent="0.2">
      <c r="A11987" s="88">
        <v>13522</v>
      </c>
      <c r="B11987" s="89">
        <v>181.77</v>
      </c>
      <c r="C11987" s="89">
        <f>LN(Table3[[#This Row],[Value]]/B11986)</f>
        <v>1.5803373060360219E-2</v>
      </c>
      <c r="D11987" s="89"/>
      <c r="E11987" s="89"/>
      <c r="F11987" s="89">
        <f>Table3[[#This Row],[Yield]]/100*(1+F11986)</f>
        <v>0</v>
      </c>
    </row>
    <row r="11988" spans="1:6" x14ac:dyDescent="0.2">
      <c r="A11988" s="88">
        <v>13523</v>
      </c>
      <c r="B11988" s="89">
        <v>182.95</v>
      </c>
      <c r="C11988" s="89">
        <f>LN(Table3[[#This Row],[Value]]/B11987)</f>
        <v>6.4707398402083487E-3</v>
      </c>
      <c r="D11988" s="89"/>
      <c r="E11988" s="89"/>
      <c r="F11988" s="89">
        <f>Table3[[#This Row],[Yield]]/100*(1+F11987)</f>
        <v>0</v>
      </c>
    </row>
    <row r="11989" spans="1:6" x14ac:dyDescent="0.2">
      <c r="A11989" s="88">
        <v>13524</v>
      </c>
      <c r="B11989" s="89">
        <v>182.75</v>
      </c>
      <c r="C11989" s="89">
        <f>LN(Table3[[#This Row],[Value]]/B11988)</f>
        <v>-1.0937928353278981E-3</v>
      </c>
      <c r="D11989" s="89"/>
      <c r="E11989" s="89"/>
      <c r="F11989" s="89">
        <f>Table3[[#This Row],[Yield]]/100*(1+F11988)</f>
        <v>0</v>
      </c>
    </row>
    <row r="11990" spans="1:6" x14ac:dyDescent="0.2">
      <c r="A11990" s="88">
        <v>13526</v>
      </c>
      <c r="B11990" s="89">
        <v>183.26</v>
      </c>
      <c r="C11990" s="89">
        <f>LN(Table3[[#This Row],[Value]]/B11989)</f>
        <v>2.7868109071792161E-3</v>
      </c>
      <c r="D11990" s="89"/>
      <c r="E11990" s="89"/>
      <c r="F11990" s="89">
        <f>Table3[[#This Row],[Yield]]/100*(1+F11989)</f>
        <v>0</v>
      </c>
    </row>
    <row r="11991" spans="1:6" x14ac:dyDescent="0.2">
      <c r="A11991" s="88">
        <v>13527</v>
      </c>
      <c r="B11991" s="89">
        <v>183.3</v>
      </c>
      <c r="C11991" s="89">
        <f>LN(Table3[[#This Row],[Value]]/B11990)</f>
        <v>2.1824530859234097E-4</v>
      </c>
      <c r="D11991" s="89"/>
      <c r="E11991" s="89"/>
      <c r="F11991" s="89">
        <f>Table3[[#This Row],[Yield]]/100*(1+F11990)</f>
        <v>0</v>
      </c>
    </row>
    <row r="11992" spans="1:6" x14ac:dyDescent="0.2">
      <c r="A11992" s="88">
        <v>13528</v>
      </c>
      <c r="B11992" s="89">
        <v>183.01</v>
      </c>
      <c r="C11992" s="89">
        <f>LN(Table3[[#This Row],[Value]]/B11991)</f>
        <v>-1.5833586884685369E-3</v>
      </c>
      <c r="D11992" s="89"/>
      <c r="E11992" s="89"/>
      <c r="F11992" s="89">
        <f>Table3[[#This Row],[Yield]]/100*(1+F11991)</f>
        <v>0</v>
      </c>
    </row>
    <row r="11993" spans="1:6" x14ac:dyDescent="0.2">
      <c r="A11993" s="88">
        <v>13529</v>
      </c>
      <c r="B11993" s="89">
        <v>183.71</v>
      </c>
      <c r="C11993" s="89">
        <f>LN(Table3[[#This Row],[Value]]/B11992)</f>
        <v>3.817631163654819E-3</v>
      </c>
      <c r="D11993" s="89"/>
      <c r="E11993" s="89"/>
      <c r="F11993" s="89">
        <f>Table3[[#This Row],[Yield]]/100*(1+F11992)</f>
        <v>0</v>
      </c>
    </row>
    <row r="11994" spans="1:6" x14ac:dyDescent="0.2">
      <c r="A11994" s="88">
        <v>13530</v>
      </c>
      <c r="B11994" s="89">
        <v>184.53</v>
      </c>
      <c r="C11994" s="89">
        <f>LN(Table3[[#This Row],[Value]]/B11993)</f>
        <v>4.4536245675407321E-3</v>
      </c>
      <c r="D11994" s="89"/>
      <c r="E11994" s="89"/>
      <c r="F11994" s="89">
        <f>Table3[[#This Row],[Yield]]/100*(1+F11993)</f>
        <v>0</v>
      </c>
    </row>
    <row r="11995" spans="1:6" x14ac:dyDescent="0.2">
      <c r="A11995" s="88">
        <v>13531</v>
      </c>
      <c r="B11995" s="89">
        <v>185.73</v>
      </c>
      <c r="C11995" s="89">
        <f>LN(Table3[[#This Row],[Value]]/B11994)</f>
        <v>6.4819543108638362E-3</v>
      </c>
      <c r="D11995" s="89"/>
      <c r="E11995" s="89"/>
      <c r="F11995" s="89">
        <f>Table3[[#This Row],[Yield]]/100*(1+F11994)</f>
        <v>0</v>
      </c>
    </row>
    <row r="11996" spans="1:6" x14ac:dyDescent="0.2">
      <c r="A11996" s="88">
        <v>13533</v>
      </c>
      <c r="B11996" s="89">
        <v>184.95</v>
      </c>
      <c r="C11996" s="89">
        <f>LN(Table3[[#This Row],[Value]]/B11995)</f>
        <v>-4.2084879207874648E-3</v>
      </c>
      <c r="D11996" s="89"/>
      <c r="E11996" s="89"/>
      <c r="F11996" s="89">
        <f>Table3[[#This Row],[Yield]]/100*(1+F11995)</f>
        <v>0</v>
      </c>
    </row>
    <row r="11997" spans="1:6" x14ac:dyDescent="0.2">
      <c r="A11997" s="88">
        <v>13534</v>
      </c>
      <c r="B11997" s="89">
        <v>184.02</v>
      </c>
      <c r="C11997" s="89">
        <f>LN(Table3[[#This Row],[Value]]/B11996)</f>
        <v>-5.0410709242477408E-3</v>
      </c>
      <c r="D11997" s="89"/>
      <c r="E11997" s="89"/>
      <c r="F11997" s="89">
        <f>Table3[[#This Row],[Yield]]/100*(1+F11996)</f>
        <v>0</v>
      </c>
    </row>
    <row r="11998" spans="1:6" x14ac:dyDescent="0.2">
      <c r="A11998" s="88">
        <v>13535</v>
      </c>
      <c r="B11998" s="89">
        <v>185.96</v>
      </c>
      <c r="C11998" s="89">
        <f>LN(Table3[[#This Row],[Value]]/B11997)</f>
        <v>1.04871494681688E-2</v>
      </c>
      <c r="D11998" s="89"/>
      <c r="E11998" s="89"/>
      <c r="F11998" s="89">
        <f>Table3[[#This Row],[Yield]]/100*(1+F11997)</f>
        <v>0</v>
      </c>
    </row>
    <row r="11999" spans="1:6" x14ac:dyDescent="0.2">
      <c r="A11999" s="88">
        <v>13536</v>
      </c>
      <c r="B11999" s="89">
        <v>186.9</v>
      </c>
      <c r="C11999" s="89">
        <f>LN(Table3[[#This Row],[Value]]/B11998)</f>
        <v>5.0421176391331531E-3</v>
      </c>
      <c r="D11999" s="89"/>
      <c r="E11999" s="89"/>
      <c r="F11999" s="89">
        <f>Table3[[#This Row],[Yield]]/100*(1+F11998)</f>
        <v>0</v>
      </c>
    </row>
    <row r="12000" spans="1:6" x14ac:dyDescent="0.2">
      <c r="A12000" s="88">
        <v>13537</v>
      </c>
      <c r="B12000" s="89">
        <v>186.53</v>
      </c>
      <c r="C12000" s="89">
        <f>LN(Table3[[#This Row],[Value]]/B11999)</f>
        <v>-1.9816304050459849E-3</v>
      </c>
      <c r="D12000" s="89"/>
      <c r="E12000" s="89"/>
      <c r="F12000" s="89">
        <f>Table3[[#This Row],[Yield]]/100*(1+F11999)</f>
        <v>0</v>
      </c>
    </row>
    <row r="12001" spans="1:6" x14ac:dyDescent="0.2">
      <c r="A12001" s="88">
        <v>13538</v>
      </c>
      <c r="B12001" s="89">
        <v>186.69</v>
      </c>
      <c r="C12001" s="89">
        <f>LN(Table3[[#This Row],[Value]]/B12000)</f>
        <v>8.5740319276497408E-4</v>
      </c>
      <c r="D12001" s="89"/>
      <c r="E12001" s="89"/>
      <c r="F12001" s="89">
        <f>Table3[[#This Row],[Yield]]/100*(1+F12000)</f>
        <v>0</v>
      </c>
    </row>
    <row r="12002" spans="1:6" x14ac:dyDescent="0.2">
      <c r="A12002" s="88">
        <v>13540</v>
      </c>
      <c r="B12002" s="89">
        <v>185.62</v>
      </c>
      <c r="C12002" s="89">
        <f>LN(Table3[[#This Row],[Value]]/B12001)</f>
        <v>-5.7479140819893743E-3</v>
      </c>
      <c r="D12002" s="89"/>
      <c r="E12002" s="89"/>
      <c r="F12002" s="89">
        <f>Table3[[#This Row],[Yield]]/100*(1+F12001)</f>
        <v>0</v>
      </c>
    </row>
    <row r="12003" spans="1:6" x14ac:dyDescent="0.2">
      <c r="A12003" s="88">
        <v>13541</v>
      </c>
      <c r="B12003" s="89">
        <v>183.19</v>
      </c>
      <c r="C12003" s="89">
        <f>LN(Table3[[#This Row],[Value]]/B12002)</f>
        <v>-1.317770756987904E-2</v>
      </c>
      <c r="D12003" s="89"/>
      <c r="E12003" s="89"/>
      <c r="F12003" s="89">
        <f>Table3[[#This Row],[Yield]]/100*(1+F12002)</f>
        <v>0</v>
      </c>
    </row>
    <row r="12004" spans="1:6" x14ac:dyDescent="0.2">
      <c r="A12004" s="88">
        <v>13542</v>
      </c>
      <c r="B12004" s="89">
        <v>183.97</v>
      </c>
      <c r="C12004" s="89">
        <f>LN(Table3[[#This Row],[Value]]/B12003)</f>
        <v>4.2488352403242174E-3</v>
      </c>
      <c r="D12004" s="89"/>
      <c r="E12004" s="89"/>
      <c r="F12004" s="89">
        <f>Table3[[#This Row],[Yield]]/100*(1+F12003)</f>
        <v>0</v>
      </c>
    </row>
    <row r="12005" spans="1:6" x14ac:dyDescent="0.2">
      <c r="A12005" s="88">
        <v>13543</v>
      </c>
      <c r="B12005" s="89">
        <v>183.41</v>
      </c>
      <c r="C12005" s="89">
        <f>LN(Table3[[#This Row],[Value]]/B12004)</f>
        <v>-3.0486168747507281E-3</v>
      </c>
      <c r="D12005" s="89"/>
      <c r="E12005" s="89"/>
      <c r="F12005" s="89">
        <f>Table3[[#This Row],[Yield]]/100*(1+F12004)</f>
        <v>0</v>
      </c>
    </row>
    <row r="12006" spans="1:6" x14ac:dyDescent="0.2">
      <c r="A12006" s="88">
        <v>13544</v>
      </c>
      <c r="B12006" s="89">
        <v>184.74</v>
      </c>
      <c r="C12006" s="89">
        <f>LN(Table3[[#This Row],[Value]]/B12005)</f>
        <v>7.2253472015227811E-3</v>
      </c>
      <c r="D12006" s="89"/>
      <c r="E12006" s="89"/>
      <c r="F12006" s="89">
        <f>Table3[[#This Row],[Yield]]/100*(1+F12005)</f>
        <v>0</v>
      </c>
    </row>
    <row r="12007" spans="1:6" x14ac:dyDescent="0.2">
      <c r="A12007" s="88">
        <v>13545</v>
      </c>
      <c r="B12007" s="89">
        <v>185.74</v>
      </c>
      <c r="C12007" s="89">
        <f>LN(Table3[[#This Row],[Value]]/B12006)</f>
        <v>5.3984151833981848E-3</v>
      </c>
      <c r="D12007" s="89"/>
      <c r="E12007" s="89"/>
      <c r="F12007" s="89">
        <f>Table3[[#This Row],[Yield]]/100*(1+F12006)</f>
        <v>0</v>
      </c>
    </row>
    <row r="12008" spans="1:6" x14ac:dyDescent="0.2">
      <c r="A12008" s="88">
        <v>13547</v>
      </c>
      <c r="B12008" s="89">
        <v>186.61</v>
      </c>
      <c r="C12008" s="89">
        <f>LN(Table3[[#This Row],[Value]]/B12007)</f>
        <v>4.6730311975180707E-3</v>
      </c>
      <c r="D12008" s="89"/>
      <c r="E12008" s="89"/>
      <c r="F12008" s="89">
        <f>Table3[[#This Row],[Yield]]/100*(1+F12007)</f>
        <v>0</v>
      </c>
    </row>
    <row r="12009" spans="1:6" x14ac:dyDescent="0.2">
      <c r="A12009" s="88">
        <v>13548</v>
      </c>
      <c r="B12009" s="89">
        <v>188.2</v>
      </c>
      <c r="C12009" s="89">
        <f>LN(Table3[[#This Row],[Value]]/B12008)</f>
        <v>8.4843496058989425E-3</v>
      </c>
      <c r="D12009" s="89"/>
      <c r="E12009" s="89"/>
      <c r="F12009" s="89">
        <f>Table3[[#This Row],[Yield]]/100*(1+F12008)</f>
        <v>0</v>
      </c>
    </row>
    <row r="12010" spans="1:6" x14ac:dyDescent="0.2">
      <c r="A12010" s="88">
        <v>13549</v>
      </c>
      <c r="B12010" s="89">
        <v>188.69</v>
      </c>
      <c r="C12010" s="89">
        <f>LN(Table3[[#This Row],[Value]]/B12009)</f>
        <v>2.6002296483435255E-3</v>
      </c>
      <c r="D12010" s="89"/>
      <c r="E12010" s="89"/>
      <c r="F12010" s="89">
        <f>Table3[[#This Row],[Yield]]/100*(1+F12009)</f>
        <v>0</v>
      </c>
    </row>
    <row r="12011" spans="1:6" x14ac:dyDescent="0.2">
      <c r="A12011" s="88">
        <v>13550</v>
      </c>
      <c r="B12011" s="89">
        <v>188.39</v>
      </c>
      <c r="C12011" s="89">
        <f>LN(Table3[[#This Row],[Value]]/B12010)</f>
        <v>-1.5911746223396938E-3</v>
      </c>
      <c r="D12011" s="89"/>
      <c r="E12011" s="89"/>
      <c r="F12011" s="89">
        <f>Table3[[#This Row],[Yield]]/100*(1+F12010)</f>
        <v>0</v>
      </c>
    </row>
    <row r="12012" spans="1:6" x14ac:dyDescent="0.2">
      <c r="A12012" s="88">
        <v>13551</v>
      </c>
      <c r="B12012" s="89">
        <v>186.01</v>
      </c>
      <c r="C12012" s="89">
        <f>LN(Table3[[#This Row],[Value]]/B12011)</f>
        <v>-1.2713846468423535E-2</v>
      </c>
      <c r="D12012" s="89"/>
      <c r="E12012" s="89"/>
      <c r="F12012" s="89">
        <f>Table3[[#This Row],[Yield]]/100*(1+F12011)</f>
        <v>0</v>
      </c>
    </row>
    <row r="12013" spans="1:6" x14ac:dyDescent="0.2">
      <c r="A12013" s="88">
        <v>13552</v>
      </c>
      <c r="B12013" s="89">
        <v>187.11</v>
      </c>
      <c r="C12013" s="89">
        <f>LN(Table3[[#This Row],[Value]]/B12012)</f>
        <v>5.896243497281641E-3</v>
      </c>
      <c r="D12013" s="89"/>
      <c r="E12013" s="89"/>
      <c r="F12013" s="89">
        <f>Table3[[#This Row],[Yield]]/100*(1+F12012)</f>
        <v>0</v>
      </c>
    </row>
    <row r="12014" spans="1:6" x14ac:dyDescent="0.2">
      <c r="A12014" s="88">
        <v>13554</v>
      </c>
      <c r="B12014" s="89">
        <v>187.82</v>
      </c>
      <c r="C12014" s="89">
        <f>LN(Table3[[#This Row],[Value]]/B12013)</f>
        <v>3.7873781703264271E-3</v>
      </c>
      <c r="D12014" s="89"/>
      <c r="E12014" s="89"/>
      <c r="F12014" s="89">
        <f>Table3[[#This Row],[Yield]]/100*(1+F12013)</f>
        <v>0</v>
      </c>
    </row>
    <row r="12015" spans="1:6" x14ac:dyDescent="0.2">
      <c r="A12015" s="88">
        <v>13555</v>
      </c>
      <c r="B12015" s="89">
        <v>187.68</v>
      </c>
      <c r="C12015" s="89">
        <f>LN(Table3[[#This Row],[Value]]/B12014)</f>
        <v>-7.4567247130215373E-4</v>
      </c>
      <c r="D12015" s="89"/>
      <c r="E12015" s="89"/>
      <c r="F12015" s="89">
        <f>Table3[[#This Row],[Yield]]/100*(1+F12014)</f>
        <v>0</v>
      </c>
    </row>
    <row r="12016" spans="1:6" x14ac:dyDescent="0.2">
      <c r="A12016" s="88">
        <v>13556</v>
      </c>
      <c r="B12016" s="89">
        <v>189.35</v>
      </c>
      <c r="C12016" s="89">
        <f>LN(Table3[[#This Row],[Value]]/B12015)</f>
        <v>8.8587694426385168E-3</v>
      </c>
      <c r="D12016" s="89"/>
      <c r="E12016" s="89"/>
      <c r="F12016" s="89">
        <f>Table3[[#This Row],[Yield]]/100*(1+F12015)</f>
        <v>0</v>
      </c>
    </row>
    <row r="12017" spans="1:6" x14ac:dyDescent="0.2">
      <c r="A12017" s="88">
        <v>13557</v>
      </c>
      <c r="B12017" s="89">
        <v>190.29</v>
      </c>
      <c r="C12017" s="89">
        <f>LN(Table3[[#This Row],[Value]]/B12016)</f>
        <v>4.9520699661115518E-3</v>
      </c>
      <c r="D12017" s="89"/>
      <c r="E12017" s="89"/>
      <c r="F12017" s="89">
        <f>Table3[[#This Row],[Yield]]/100*(1+F12016)</f>
        <v>0</v>
      </c>
    </row>
    <row r="12018" spans="1:6" x14ac:dyDescent="0.2">
      <c r="A12018" s="88">
        <v>13559</v>
      </c>
      <c r="B12018" s="89">
        <v>190.03</v>
      </c>
      <c r="C12018" s="89">
        <f>LN(Table3[[#This Row],[Value]]/B12017)</f>
        <v>-1.3672698806490968E-3</v>
      </c>
      <c r="D12018" s="89"/>
      <c r="E12018" s="89"/>
      <c r="F12018" s="89">
        <f>Table3[[#This Row],[Yield]]/100*(1+F12017)</f>
        <v>0</v>
      </c>
    </row>
    <row r="12019" spans="1:6" x14ac:dyDescent="0.2">
      <c r="A12019" s="88">
        <v>13561</v>
      </c>
      <c r="B12019" s="89">
        <v>188.39</v>
      </c>
      <c r="C12019" s="89">
        <f>LN(Table3[[#This Row],[Value]]/B12018)</f>
        <v>-8.6676722559833851E-3</v>
      </c>
      <c r="D12019" s="89"/>
      <c r="E12019" s="89"/>
      <c r="F12019" s="89">
        <f>Table3[[#This Row],[Yield]]/100*(1+F12018)</f>
        <v>0</v>
      </c>
    </row>
    <row r="12020" spans="1:6" x14ac:dyDescent="0.2">
      <c r="A12020" s="88">
        <v>13562</v>
      </c>
      <c r="B12020" s="89">
        <v>188.18</v>
      </c>
      <c r="C12020" s="89">
        <f>LN(Table3[[#This Row],[Value]]/B12019)</f>
        <v>-1.1153305986633447E-3</v>
      </c>
      <c r="D12020" s="89"/>
      <c r="E12020" s="89"/>
      <c r="F12020" s="89">
        <f>Table3[[#This Row],[Yield]]/100*(1+F12019)</f>
        <v>0</v>
      </c>
    </row>
    <row r="12021" spans="1:6" x14ac:dyDescent="0.2">
      <c r="A12021" s="88">
        <v>13563</v>
      </c>
      <c r="B12021" s="89">
        <v>187.98</v>
      </c>
      <c r="C12021" s="89">
        <f>LN(Table3[[#This Row],[Value]]/B12020)</f>
        <v>-1.0633773864643264E-3</v>
      </c>
      <c r="D12021" s="89"/>
      <c r="E12021" s="89"/>
      <c r="F12021" s="89">
        <f>Table3[[#This Row],[Yield]]/100*(1+F12020)</f>
        <v>0</v>
      </c>
    </row>
    <row r="12022" spans="1:6" x14ac:dyDescent="0.2">
      <c r="A12022" s="88">
        <v>13564</v>
      </c>
      <c r="B12022" s="89">
        <v>188.07</v>
      </c>
      <c r="C12022" s="89">
        <f>LN(Table3[[#This Row],[Value]]/B12021)</f>
        <v>4.7865976183147685E-4</v>
      </c>
      <c r="D12022" s="89"/>
      <c r="E12022" s="89"/>
      <c r="F12022" s="89">
        <f>Table3[[#This Row],[Yield]]/100*(1+F12021)</f>
        <v>0</v>
      </c>
    </row>
    <row r="12023" spans="1:6" x14ac:dyDescent="0.2">
      <c r="A12023" s="88">
        <v>13565</v>
      </c>
      <c r="B12023" s="89">
        <v>189.37</v>
      </c>
      <c r="C12023" s="89">
        <f>LN(Table3[[#This Row],[Value]]/B12022)</f>
        <v>6.8885393208270437E-3</v>
      </c>
      <c r="D12023" s="89"/>
      <c r="E12023" s="89"/>
      <c r="F12023" s="89">
        <f>Table3[[#This Row],[Yield]]/100*(1+F12022)</f>
        <v>0</v>
      </c>
    </row>
    <row r="12024" spans="1:6" x14ac:dyDescent="0.2">
      <c r="A12024" s="88">
        <v>13566</v>
      </c>
      <c r="B12024" s="89">
        <v>189.37</v>
      </c>
      <c r="C12024" s="89">
        <f>LN(Table3[[#This Row],[Value]]/B12023)</f>
        <v>0</v>
      </c>
      <c r="D12024" s="89"/>
      <c r="E12024" s="89"/>
      <c r="F12024" s="89">
        <f>Table3[[#This Row],[Yield]]/100*(1+F12023)</f>
        <v>0</v>
      </c>
    </row>
    <row r="12025" spans="1:6" x14ac:dyDescent="0.2">
      <c r="A12025" s="88">
        <v>13569</v>
      </c>
      <c r="B12025" s="89">
        <v>186.5</v>
      </c>
      <c r="C12025" s="89">
        <f>LN(Table3[[#This Row],[Value]]/B12024)</f>
        <v>-1.5271534190943519E-2</v>
      </c>
      <c r="D12025" s="89"/>
      <c r="E12025" s="89"/>
      <c r="F12025" s="89">
        <f>Table3[[#This Row],[Yield]]/100*(1+F12024)</f>
        <v>0</v>
      </c>
    </row>
    <row r="12026" spans="1:6" x14ac:dyDescent="0.2">
      <c r="A12026" s="88">
        <v>13570</v>
      </c>
      <c r="B12026" s="89">
        <v>187.35</v>
      </c>
      <c r="C12026" s="89">
        <f>LN(Table3[[#This Row],[Value]]/B12025)</f>
        <v>4.5472861558261222E-3</v>
      </c>
      <c r="D12026" s="89"/>
      <c r="E12026" s="89"/>
      <c r="F12026" s="89">
        <f>Table3[[#This Row],[Yield]]/100*(1+F12025)</f>
        <v>0</v>
      </c>
    </row>
    <row r="12027" spans="1:6" x14ac:dyDescent="0.2">
      <c r="A12027" s="88">
        <v>13571</v>
      </c>
      <c r="B12027" s="89">
        <v>186.68</v>
      </c>
      <c r="C12027" s="89">
        <f>LN(Table3[[#This Row],[Value]]/B12026)</f>
        <v>-3.5826041580814916E-3</v>
      </c>
      <c r="D12027" s="89"/>
      <c r="E12027" s="89"/>
      <c r="F12027" s="89">
        <f>Table3[[#This Row],[Yield]]/100*(1+F12026)</f>
        <v>0</v>
      </c>
    </row>
    <row r="12028" spans="1:6" x14ac:dyDescent="0.2">
      <c r="A12028" s="88">
        <v>13572</v>
      </c>
      <c r="B12028" s="89">
        <v>187.17</v>
      </c>
      <c r="C12028" s="89">
        <f>LN(Table3[[#This Row],[Value]]/B12027)</f>
        <v>2.6213737091897757E-3</v>
      </c>
      <c r="D12028" s="89"/>
      <c r="E12028" s="89"/>
      <c r="F12028" s="89">
        <f>Table3[[#This Row],[Yield]]/100*(1+F12027)</f>
        <v>0</v>
      </c>
    </row>
    <row r="12029" spans="1:6" x14ac:dyDescent="0.2">
      <c r="A12029" s="88">
        <v>13573</v>
      </c>
      <c r="B12029" s="89">
        <v>187.3</v>
      </c>
      <c r="C12029" s="89">
        <f>LN(Table3[[#This Row],[Value]]/B12028)</f>
        <v>6.9431465923819704E-4</v>
      </c>
      <c r="D12029" s="89"/>
      <c r="E12029" s="89"/>
      <c r="F12029" s="89">
        <f>Table3[[#This Row],[Yield]]/100*(1+F12028)</f>
        <v>0</v>
      </c>
    </row>
    <row r="12030" spans="1:6" x14ac:dyDescent="0.2">
      <c r="A12030" s="88">
        <v>13575</v>
      </c>
      <c r="B12030" s="89">
        <v>187.68</v>
      </c>
      <c r="C12030" s="89">
        <f>LN(Table3[[#This Row],[Value]]/B12029)</f>
        <v>2.0267754551224256E-3</v>
      </c>
      <c r="D12030" s="89"/>
      <c r="E12030" s="89"/>
      <c r="F12030" s="89">
        <f>Table3[[#This Row],[Yield]]/100*(1+F12029)</f>
        <v>0</v>
      </c>
    </row>
    <row r="12031" spans="1:6" x14ac:dyDescent="0.2">
      <c r="A12031" s="88">
        <v>13576</v>
      </c>
      <c r="B12031" s="89">
        <v>189.91</v>
      </c>
      <c r="C12031" s="89">
        <f>LN(Table3[[#This Row],[Value]]/B12030)</f>
        <v>1.1811890820988288E-2</v>
      </c>
      <c r="D12031" s="89"/>
      <c r="E12031" s="89"/>
      <c r="F12031" s="89">
        <f>Table3[[#This Row],[Yield]]/100*(1+F12030)</f>
        <v>0</v>
      </c>
    </row>
    <row r="12032" spans="1:6" x14ac:dyDescent="0.2">
      <c r="A12032" s="88">
        <v>13577</v>
      </c>
      <c r="B12032" s="89">
        <v>192.91</v>
      </c>
      <c r="C12032" s="89">
        <f>LN(Table3[[#This Row],[Value]]/B12031)</f>
        <v>1.567348317364424E-2</v>
      </c>
      <c r="D12032" s="89"/>
      <c r="E12032" s="89"/>
      <c r="F12032" s="89">
        <f>Table3[[#This Row],[Yield]]/100*(1+F12031)</f>
        <v>0</v>
      </c>
    </row>
    <row r="12033" spans="1:6" x14ac:dyDescent="0.2">
      <c r="A12033" s="88">
        <v>13578</v>
      </c>
      <c r="B12033" s="89">
        <v>191.63</v>
      </c>
      <c r="C12033" s="89">
        <f>LN(Table3[[#This Row],[Value]]/B12032)</f>
        <v>-6.6573294193941783E-3</v>
      </c>
      <c r="D12033" s="89"/>
      <c r="E12033" s="89"/>
      <c r="F12033" s="89">
        <f>Table3[[#This Row],[Yield]]/100*(1+F12032)</f>
        <v>0</v>
      </c>
    </row>
    <row r="12034" spans="1:6" x14ac:dyDescent="0.2">
      <c r="A12034" s="88">
        <v>13579</v>
      </c>
      <c r="B12034" s="89">
        <v>194.14</v>
      </c>
      <c r="C12034" s="89">
        <f>LN(Table3[[#This Row],[Value]]/B12033)</f>
        <v>1.3013118803676423E-2</v>
      </c>
      <c r="D12034" s="89"/>
      <c r="E12034" s="89"/>
      <c r="F12034" s="89">
        <f>Table3[[#This Row],[Yield]]/100*(1+F12033)</f>
        <v>0</v>
      </c>
    </row>
    <row r="12035" spans="1:6" x14ac:dyDescent="0.2">
      <c r="A12035" s="88">
        <v>13580</v>
      </c>
      <c r="B12035" s="89">
        <v>194.15</v>
      </c>
      <c r="C12035" s="89">
        <f>LN(Table3[[#This Row],[Value]]/B12034)</f>
        <v>5.1507893596186799E-5</v>
      </c>
      <c r="D12035" s="89"/>
      <c r="E12035" s="89"/>
      <c r="F12035" s="89">
        <f>Table3[[#This Row],[Yield]]/100*(1+F12034)</f>
        <v>0</v>
      </c>
    </row>
    <row r="12036" spans="1:6" x14ac:dyDescent="0.2">
      <c r="A12036" s="88">
        <v>13582</v>
      </c>
      <c r="B12036" s="89">
        <v>192.69</v>
      </c>
      <c r="C12036" s="89">
        <f>LN(Table3[[#This Row],[Value]]/B12035)</f>
        <v>-7.5483762398654937E-3</v>
      </c>
      <c r="D12036" s="89"/>
      <c r="E12036" s="89"/>
      <c r="F12036" s="89">
        <f>Table3[[#This Row],[Yield]]/100*(1+F12035)</f>
        <v>0</v>
      </c>
    </row>
    <row r="12037" spans="1:6" x14ac:dyDescent="0.2">
      <c r="A12037" s="88">
        <v>13583</v>
      </c>
      <c r="B12037" s="89">
        <v>193.29</v>
      </c>
      <c r="C12037" s="89">
        <f>LN(Table3[[#This Row],[Value]]/B12036)</f>
        <v>3.1089718808498729E-3</v>
      </c>
      <c r="D12037" s="89"/>
      <c r="E12037" s="89"/>
      <c r="F12037" s="89">
        <f>Table3[[#This Row],[Yield]]/100*(1+F12036)</f>
        <v>0</v>
      </c>
    </row>
    <row r="12038" spans="1:6" x14ac:dyDescent="0.2">
      <c r="A12038" s="88">
        <v>13584</v>
      </c>
      <c r="B12038" s="89">
        <v>194.4</v>
      </c>
      <c r="C12038" s="89">
        <f>LN(Table3[[#This Row],[Value]]/B12037)</f>
        <v>5.7262402076779847E-3</v>
      </c>
      <c r="D12038" s="89"/>
      <c r="E12038" s="89"/>
      <c r="F12038" s="89">
        <f>Table3[[#This Row],[Yield]]/100*(1+F12037)</f>
        <v>0</v>
      </c>
    </row>
    <row r="12039" spans="1:6" x14ac:dyDescent="0.2">
      <c r="A12039" s="88">
        <v>13585</v>
      </c>
      <c r="B12039" s="89">
        <v>192.22</v>
      </c>
      <c r="C12039" s="89">
        <f>LN(Table3[[#This Row],[Value]]/B12038)</f>
        <v>-1.1277342631200485E-2</v>
      </c>
      <c r="D12039" s="89"/>
      <c r="E12039" s="89"/>
      <c r="F12039" s="89">
        <f>Table3[[#This Row],[Yield]]/100*(1+F12038)</f>
        <v>0</v>
      </c>
    </row>
    <row r="12040" spans="1:6" x14ac:dyDescent="0.2">
      <c r="A12040" s="88">
        <v>13586</v>
      </c>
      <c r="B12040" s="89">
        <v>191.24</v>
      </c>
      <c r="C12040" s="89">
        <f>LN(Table3[[#This Row],[Value]]/B12039)</f>
        <v>-5.111365637235671E-3</v>
      </c>
      <c r="D12040" s="89"/>
      <c r="E12040" s="89"/>
      <c r="F12040" s="89">
        <f>Table3[[#This Row],[Yield]]/100*(1+F12039)</f>
        <v>0</v>
      </c>
    </row>
    <row r="12041" spans="1:6" x14ac:dyDescent="0.2">
      <c r="A12041" s="88">
        <v>13587</v>
      </c>
      <c r="B12041" s="89">
        <v>190.58</v>
      </c>
      <c r="C12041" s="89">
        <f>LN(Table3[[#This Row],[Value]]/B12040)</f>
        <v>-3.4571298378604596E-3</v>
      </c>
      <c r="D12041" s="89"/>
      <c r="E12041" s="89"/>
      <c r="F12041" s="89">
        <f>Table3[[#This Row],[Yield]]/100*(1+F12040)</f>
        <v>0</v>
      </c>
    </row>
    <row r="12042" spans="1:6" x14ac:dyDescent="0.2">
      <c r="A12042" s="88">
        <v>13589</v>
      </c>
      <c r="B12042" s="89">
        <v>189.41</v>
      </c>
      <c r="C12042" s="89">
        <f>LN(Table3[[#This Row],[Value]]/B12041)</f>
        <v>-6.1580762513920228E-3</v>
      </c>
      <c r="D12042" s="89"/>
      <c r="E12042" s="89"/>
      <c r="F12042" s="89">
        <f>Table3[[#This Row],[Yield]]/100*(1+F12041)</f>
        <v>0</v>
      </c>
    </row>
    <row r="12043" spans="1:6" x14ac:dyDescent="0.2">
      <c r="A12043" s="88">
        <v>13590</v>
      </c>
      <c r="B12043" s="89">
        <v>189.95</v>
      </c>
      <c r="C12043" s="89">
        <f>LN(Table3[[#This Row],[Value]]/B12042)</f>
        <v>2.8469019649842863E-3</v>
      </c>
      <c r="D12043" s="89"/>
      <c r="E12043" s="89"/>
      <c r="F12043" s="89">
        <f>Table3[[#This Row],[Yield]]/100*(1+F12042)</f>
        <v>0</v>
      </c>
    </row>
    <row r="12044" spans="1:6" x14ac:dyDescent="0.2">
      <c r="A12044" s="88">
        <v>13591</v>
      </c>
      <c r="B12044" s="89">
        <v>188.5</v>
      </c>
      <c r="C12044" s="89">
        <f>LN(Table3[[#This Row],[Value]]/B12043)</f>
        <v>-7.6628727455690252E-3</v>
      </c>
      <c r="D12044" s="89"/>
      <c r="E12044" s="89"/>
      <c r="F12044" s="89">
        <f>Table3[[#This Row],[Yield]]/100*(1+F12043)</f>
        <v>0</v>
      </c>
    </row>
    <row r="12045" spans="1:6" x14ac:dyDescent="0.2">
      <c r="A12045" s="88">
        <v>13592</v>
      </c>
      <c r="B12045" s="89">
        <v>184.73</v>
      </c>
      <c r="C12045" s="89">
        <f>LN(Table3[[#This Row],[Value]]/B12044)</f>
        <v>-2.0202707317519466E-2</v>
      </c>
      <c r="D12045" s="89"/>
      <c r="E12045" s="89"/>
      <c r="F12045" s="89">
        <f>Table3[[#This Row],[Yield]]/100*(1+F12044)</f>
        <v>0</v>
      </c>
    </row>
    <row r="12046" spans="1:6" x14ac:dyDescent="0.2">
      <c r="A12046" s="88">
        <v>13593</v>
      </c>
      <c r="B12046" s="89">
        <v>184.56</v>
      </c>
      <c r="C12046" s="89">
        <f>LN(Table3[[#This Row],[Value]]/B12045)</f>
        <v>-9.2068570504767798E-4</v>
      </c>
      <c r="D12046" s="89"/>
      <c r="E12046" s="89"/>
      <c r="F12046" s="89">
        <f>Table3[[#This Row],[Yield]]/100*(1+F12045)</f>
        <v>0</v>
      </c>
    </row>
    <row r="12047" spans="1:6" x14ac:dyDescent="0.2">
      <c r="A12047" s="88">
        <v>13594</v>
      </c>
      <c r="B12047" s="89">
        <v>184.04</v>
      </c>
      <c r="C12047" s="89">
        <f>LN(Table3[[#This Row],[Value]]/B12046)</f>
        <v>-2.8214885782304605E-3</v>
      </c>
      <c r="D12047" s="89"/>
      <c r="E12047" s="89"/>
      <c r="F12047" s="89">
        <f>Table3[[#This Row],[Yield]]/100*(1+F12046)</f>
        <v>0</v>
      </c>
    </row>
    <row r="12048" spans="1:6" x14ac:dyDescent="0.2">
      <c r="A12048" s="88">
        <v>13596</v>
      </c>
      <c r="B12048" s="89">
        <v>179.82</v>
      </c>
      <c r="C12048" s="89">
        <f>LN(Table3[[#This Row],[Value]]/B12047)</f>
        <v>-2.3196774730640995E-2</v>
      </c>
      <c r="D12048" s="89"/>
      <c r="E12048" s="89"/>
      <c r="F12048" s="89">
        <f>Table3[[#This Row],[Yield]]/100*(1+F12047)</f>
        <v>0</v>
      </c>
    </row>
    <row r="12049" spans="1:6" x14ac:dyDescent="0.2">
      <c r="A12049" s="88">
        <v>13597</v>
      </c>
      <c r="B12049" s="89">
        <v>181.87</v>
      </c>
      <c r="C12049" s="89">
        <f>LN(Table3[[#This Row],[Value]]/B12048)</f>
        <v>1.1335795582299867E-2</v>
      </c>
      <c r="D12049" s="89"/>
      <c r="E12049" s="89"/>
      <c r="F12049" s="89">
        <f>Table3[[#This Row],[Yield]]/100*(1+F12048)</f>
        <v>0</v>
      </c>
    </row>
    <row r="12050" spans="1:6" x14ac:dyDescent="0.2">
      <c r="A12050" s="88">
        <v>13598</v>
      </c>
      <c r="B12050" s="89">
        <v>184.32</v>
      </c>
      <c r="C12050" s="89">
        <f>LN(Table3[[#This Row],[Value]]/B12049)</f>
        <v>1.338123136859992E-2</v>
      </c>
      <c r="D12050" s="89"/>
      <c r="E12050" s="89"/>
      <c r="F12050" s="89">
        <f>Table3[[#This Row],[Yield]]/100*(1+F12049)</f>
        <v>0</v>
      </c>
    </row>
    <row r="12051" spans="1:6" x14ac:dyDescent="0.2">
      <c r="A12051" s="88">
        <v>13599</v>
      </c>
      <c r="B12051" s="89">
        <v>184.08</v>
      </c>
      <c r="C12051" s="89">
        <f>LN(Table3[[#This Row],[Value]]/B12050)</f>
        <v>-1.302931780415906E-3</v>
      </c>
      <c r="D12051" s="89"/>
      <c r="E12051" s="89"/>
      <c r="F12051" s="89">
        <f>Table3[[#This Row],[Yield]]/100*(1+F12050)</f>
        <v>0</v>
      </c>
    </row>
    <row r="12052" spans="1:6" x14ac:dyDescent="0.2">
      <c r="A12052" s="88">
        <v>13601</v>
      </c>
      <c r="B12052" s="89">
        <v>184.95</v>
      </c>
      <c r="C12052" s="89">
        <f>LN(Table3[[#This Row],[Value]]/B12051)</f>
        <v>4.7150725513523837E-3</v>
      </c>
      <c r="D12052" s="89"/>
      <c r="E12052" s="89"/>
      <c r="F12052" s="89">
        <f>Table3[[#This Row],[Yield]]/100*(1+F12051)</f>
        <v>0</v>
      </c>
    </row>
    <row r="12053" spans="1:6" x14ac:dyDescent="0.2">
      <c r="A12053" s="88">
        <v>13603</v>
      </c>
      <c r="B12053" s="89">
        <v>184.09</v>
      </c>
      <c r="C12053" s="89">
        <f>LN(Table3[[#This Row],[Value]]/B12052)</f>
        <v>-4.6607498199922213E-3</v>
      </c>
      <c r="D12053" s="89"/>
      <c r="E12053" s="89"/>
      <c r="F12053" s="89">
        <f>Table3[[#This Row],[Yield]]/100*(1+F12052)</f>
        <v>0</v>
      </c>
    </row>
    <row r="12054" spans="1:6" x14ac:dyDescent="0.2">
      <c r="A12054" s="88">
        <v>13604</v>
      </c>
      <c r="B12054" s="89">
        <v>186.77</v>
      </c>
      <c r="C12054" s="89">
        <f>LN(Table3[[#This Row],[Value]]/B12053)</f>
        <v>1.445314486704498E-2</v>
      </c>
      <c r="D12054" s="89"/>
      <c r="E12054" s="89"/>
      <c r="F12054" s="89">
        <f>Table3[[#This Row],[Yield]]/100*(1+F12053)</f>
        <v>0</v>
      </c>
    </row>
    <row r="12055" spans="1:6" x14ac:dyDescent="0.2">
      <c r="A12055" s="88">
        <v>13605</v>
      </c>
      <c r="B12055" s="89">
        <v>186.41</v>
      </c>
      <c r="C12055" s="89">
        <f>LN(Table3[[#This Row],[Value]]/B12054)</f>
        <v>-1.9293644443615433E-3</v>
      </c>
      <c r="D12055" s="89"/>
      <c r="E12055" s="89"/>
      <c r="F12055" s="89">
        <f>Table3[[#This Row],[Yield]]/100*(1+F12054)</f>
        <v>0</v>
      </c>
    </row>
    <row r="12056" spans="1:6" x14ac:dyDescent="0.2">
      <c r="A12056" s="88">
        <v>13606</v>
      </c>
      <c r="B12056" s="89">
        <v>185.19</v>
      </c>
      <c r="C12056" s="89">
        <f>LN(Table3[[#This Row],[Value]]/B12055)</f>
        <v>-6.5662238072399653E-3</v>
      </c>
      <c r="D12056" s="89"/>
      <c r="E12056" s="89"/>
      <c r="F12056" s="89">
        <f>Table3[[#This Row],[Yield]]/100*(1+F12055)</f>
        <v>0</v>
      </c>
    </row>
    <row r="12057" spans="1:6" x14ac:dyDescent="0.2">
      <c r="A12057" s="88">
        <v>13607</v>
      </c>
      <c r="B12057" s="89">
        <v>182.75</v>
      </c>
      <c r="C12057" s="89">
        <f>LN(Table3[[#This Row],[Value]]/B12056)</f>
        <v>-1.32632264440263E-2</v>
      </c>
      <c r="D12057" s="89"/>
      <c r="E12057" s="89"/>
      <c r="F12057" s="89">
        <f>Table3[[#This Row],[Yield]]/100*(1+F12056)</f>
        <v>0</v>
      </c>
    </row>
    <row r="12058" spans="1:6" x14ac:dyDescent="0.2">
      <c r="A12058" s="88">
        <v>13608</v>
      </c>
      <c r="B12058" s="89">
        <v>183.54</v>
      </c>
      <c r="C12058" s="89">
        <f>LN(Table3[[#This Row],[Value]]/B12057)</f>
        <v>4.3135287609791404E-3</v>
      </c>
      <c r="D12058" s="89"/>
      <c r="E12058" s="89"/>
      <c r="F12058" s="89">
        <f>Table3[[#This Row],[Yield]]/100*(1+F12057)</f>
        <v>0</v>
      </c>
    </row>
    <row r="12059" spans="1:6" x14ac:dyDescent="0.2">
      <c r="A12059" s="88">
        <v>13610</v>
      </c>
      <c r="B12059" s="89">
        <v>184.19</v>
      </c>
      <c r="C12059" s="89">
        <f>LN(Table3[[#This Row],[Value]]/B12058)</f>
        <v>3.5352061401445214E-3</v>
      </c>
      <c r="D12059" s="89"/>
      <c r="E12059" s="89"/>
      <c r="F12059" s="89">
        <f>Table3[[#This Row],[Yield]]/100*(1+F12058)</f>
        <v>0</v>
      </c>
    </row>
    <row r="12060" spans="1:6" x14ac:dyDescent="0.2">
      <c r="A12060" s="88">
        <v>13611</v>
      </c>
      <c r="B12060" s="89">
        <v>182.98</v>
      </c>
      <c r="C12060" s="89">
        <f>LN(Table3[[#This Row],[Value]]/B12059)</f>
        <v>-6.5909762796224113E-3</v>
      </c>
      <c r="D12060" s="89"/>
      <c r="E12060" s="89"/>
      <c r="F12060" s="89">
        <f>Table3[[#This Row],[Yield]]/100*(1+F12059)</f>
        <v>0</v>
      </c>
    </row>
    <row r="12061" spans="1:6" x14ac:dyDescent="0.2">
      <c r="A12061" s="88">
        <v>13612</v>
      </c>
      <c r="B12061" s="89">
        <v>178.07</v>
      </c>
      <c r="C12061" s="89">
        <f>LN(Table3[[#This Row],[Value]]/B12060)</f>
        <v>-2.7200125838166094E-2</v>
      </c>
      <c r="D12061" s="89"/>
      <c r="E12061" s="89"/>
      <c r="F12061" s="89">
        <f>Table3[[#This Row],[Yield]]/100*(1+F12060)</f>
        <v>0</v>
      </c>
    </row>
    <row r="12062" spans="1:6" x14ac:dyDescent="0.2">
      <c r="A12062" s="88">
        <v>13613</v>
      </c>
      <c r="B12062" s="89">
        <v>178.18</v>
      </c>
      <c r="C12062" s="89">
        <f>LN(Table3[[#This Row],[Value]]/B12061)</f>
        <v>6.1754387927486214E-4</v>
      </c>
      <c r="D12062" s="89"/>
      <c r="E12062" s="89"/>
      <c r="F12062" s="89">
        <f>Table3[[#This Row],[Yield]]/100*(1+F12061)</f>
        <v>0</v>
      </c>
    </row>
    <row r="12063" spans="1:6" x14ac:dyDescent="0.2">
      <c r="A12063" s="88">
        <v>13614</v>
      </c>
      <c r="B12063" s="89">
        <v>178.94</v>
      </c>
      <c r="C12063" s="89">
        <f>LN(Table3[[#This Row],[Value]]/B12062)</f>
        <v>4.2562788269521288E-3</v>
      </c>
      <c r="D12063" s="89"/>
      <c r="E12063" s="89"/>
      <c r="F12063" s="89">
        <f>Table3[[#This Row],[Yield]]/100*(1+F12062)</f>
        <v>0</v>
      </c>
    </row>
    <row r="12064" spans="1:6" x14ac:dyDescent="0.2">
      <c r="A12064" s="88">
        <v>13615</v>
      </c>
      <c r="B12064" s="89">
        <v>178.26</v>
      </c>
      <c r="C12064" s="89">
        <f>LN(Table3[[#This Row],[Value]]/B12063)</f>
        <v>-3.8073954168787124E-3</v>
      </c>
      <c r="D12064" s="89"/>
      <c r="E12064" s="89"/>
      <c r="F12064" s="89">
        <f>Table3[[#This Row],[Yield]]/100*(1+F12063)</f>
        <v>0</v>
      </c>
    </row>
    <row r="12065" spans="1:6" x14ac:dyDescent="0.2">
      <c r="A12065" s="88">
        <v>13617</v>
      </c>
      <c r="B12065" s="89">
        <v>179.74</v>
      </c>
      <c r="C12065" s="89">
        <f>LN(Table3[[#This Row],[Value]]/B12064)</f>
        <v>8.268203527656259E-3</v>
      </c>
      <c r="D12065" s="89"/>
      <c r="E12065" s="89"/>
      <c r="F12065" s="89">
        <f>Table3[[#This Row],[Yield]]/100*(1+F12064)</f>
        <v>0</v>
      </c>
    </row>
    <row r="12066" spans="1:6" x14ac:dyDescent="0.2">
      <c r="A12066" s="88">
        <v>13618</v>
      </c>
      <c r="B12066" s="89">
        <v>182.1</v>
      </c>
      <c r="C12066" s="89">
        <f>LN(Table3[[#This Row],[Value]]/B12065)</f>
        <v>1.3044624503334806E-2</v>
      </c>
      <c r="D12066" s="89"/>
      <c r="E12066" s="89"/>
      <c r="F12066" s="89">
        <f>Table3[[#This Row],[Yield]]/100*(1+F12065)</f>
        <v>0</v>
      </c>
    </row>
    <row r="12067" spans="1:6" x14ac:dyDescent="0.2">
      <c r="A12067" s="88">
        <v>13619</v>
      </c>
      <c r="B12067" s="89">
        <v>181.93</v>
      </c>
      <c r="C12067" s="89">
        <f>LN(Table3[[#This Row],[Value]]/B12066)</f>
        <v>-9.339890248500275E-4</v>
      </c>
      <c r="D12067" s="89"/>
      <c r="E12067" s="89"/>
      <c r="F12067" s="89">
        <f>Table3[[#This Row],[Yield]]/100*(1+F12066)</f>
        <v>0</v>
      </c>
    </row>
    <row r="12068" spans="1:6" x14ac:dyDescent="0.2">
      <c r="A12068" s="88">
        <v>13620</v>
      </c>
      <c r="B12068" s="89">
        <v>181.19</v>
      </c>
      <c r="C12068" s="89">
        <f>LN(Table3[[#This Row],[Value]]/B12067)</f>
        <v>-4.0757932606961316E-3</v>
      </c>
      <c r="D12068" s="89"/>
      <c r="E12068" s="89"/>
      <c r="F12068" s="89">
        <f>Table3[[#This Row],[Yield]]/100*(1+F12067)</f>
        <v>0</v>
      </c>
    </row>
    <row r="12069" spans="1:6" x14ac:dyDescent="0.2">
      <c r="A12069" s="88">
        <v>13621</v>
      </c>
      <c r="B12069" s="89">
        <v>180.75</v>
      </c>
      <c r="C12069" s="89">
        <f>LN(Table3[[#This Row],[Value]]/B12068)</f>
        <v>-2.4313434091420786E-3</v>
      </c>
      <c r="D12069" s="89"/>
      <c r="E12069" s="89"/>
      <c r="F12069" s="89">
        <f>Table3[[#This Row],[Yield]]/100*(1+F12068)</f>
        <v>0</v>
      </c>
    </row>
    <row r="12070" spans="1:6" x14ac:dyDescent="0.2">
      <c r="A12070" s="88">
        <v>13622</v>
      </c>
      <c r="B12070" s="89">
        <v>180.51</v>
      </c>
      <c r="C12070" s="89">
        <f>LN(Table3[[#This Row],[Value]]/B12069)</f>
        <v>-1.3286831385040793E-3</v>
      </c>
      <c r="D12070" s="89"/>
      <c r="E12070" s="89"/>
      <c r="F12070" s="89">
        <f>Table3[[#This Row],[Yield]]/100*(1+F12069)</f>
        <v>0</v>
      </c>
    </row>
    <row r="12071" spans="1:6" x14ac:dyDescent="0.2">
      <c r="A12071" s="88">
        <v>13624</v>
      </c>
      <c r="B12071" s="89">
        <v>180.82</v>
      </c>
      <c r="C12071" s="89">
        <f>LN(Table3[[#This Row],[Value]]/B12070)</f>
        <v>1.7158834088502699E-3</v>
      </c>
      <c r="D12071" s="89"/>
      <c r="E12071" s="89"/>
      <c r="F12071" s="89">
        <f>Table3[[#This Row],[Yield]]/100*(1+F12070)</f>
        <v>0</v>
      </c>
    </row>
    <row r="12072" spans="1:6" x14ac:dyDescent="0.2">
      <c r="A12072" s="88">
        <v>13625</v>
      </c>
      <c r="B12072" s="89">
        <v>181.44</v>
      </c>
      <c r="C12072" s="89">
        <f>LN(Table3[[#This Row],[Value]]/B12071)</f>
        <v>3.422959230166956E-3</v>
      </c>
      <c r="D12072" s="89"/>
      <c r="E12072" s="89"/>
      <c r="F12072" s="89">
        <f>Table3[[#This Row],[Yield]]/100*(1+F12071)</f>
        <v>0</v>
      </c>
    </row>
    <row r="12073" spans="1:6" x14ac:dyDescent="0.2">
      <c r="A12073" s="88">
        <v>13626</v>
      </c>
      <c r="B12073" s="89">
        <v>183.6</v>
      </c>
      <c r="C12073" s="89">
        <f>LN(Table3[[#This Row],[Value]]/B12072)</f>
        <v>1.1834457647002798E-2</v>
      </c>
      <c r="D12073" s="89"/>
      <c r="E12073" s="89"/>
      <c r="F12073" s="89">
        <f>Table3[[#This Row],[Yield]]/100*(1+F12072)</f>
        <v>0</v>
      </c>
    </row>
    <row r="12074" spans="1:6" x14ac:dyDescent="0.2">
      <c r="A12074" s="88">
        <v>13627</v>
      </c>
      <c r="B12074" s="89">
        <v>181.7</v>
      </c>
      <c r="C12074" s="89">
        <f>LN(Table3[[#This Row],[Value]]/B12073)</f>
        <v>-1.0402502784264588E-2</v>
      </c>
      <c r="D12074" s="89"/>
      <c r="E12074" s="89"/>
      <c r="F12074" s="89">
        <f>Table3[[#This Row],[Yield]]/100*(1+F12073)</f>
        <v>0</v>
      </c>
    </row>
    <row r="12075" spans="1:6" x14ac:dyDescent="0.2">
      <c r="A12075" s="88">
        <v>13628</v>
      </c>
      <c r="B12075" s="89">
        <v>178.54</v>
      </c>
      <c r="C12075" s="89">
        <f>LN(Table3[[#This Row],[Value]]/B12074)</f>
        <v>-1.7544309650909508E-2</v>
      </c>
      <c r="D12075" s="89"/>
      <c r="E12075" s="89"/>
      <c r="F12075" s="89">
        <f>Table3[[#This Row],[Yield]]/100*(1+F12074)</f>
        <v>0</v>
      </c>
    </row>
    <row r="12076" spans="1:6" x14ac:dyDescent="0.2">
      <c r="A12076" s="88">
        <v>13629</v>
      </c>
      <c r="B12076" s="89">
        <v>176.98</v>
      </c>
      <c r="C12076" s="89">
        <f>LN(Table3[[#This Row],[Value]]/B12075)</f>
        <v>-8.7759339120118927E-3</v>
      </c>
      <c r="D12076" s="89"/>
      <c r="E12076" s="89"/>
      <c r="F12076" s="89">
        <f>Table3[[#This Row],[Yield]]/100*(1+F12075)</f>
        <v>0</v>
      </c>
    </row>
    <row r="12077" spans="1:6" x14ac:dyDescent="0.2">
      <c r="A12077" s="88">
        <v>13631</v>
      </c>
      <c r="B12077" s="89">
        <v>171.97</v>
      </c>
      <c r="C12077" s="89">
        <f>LN(Table3[[#This Row],[Value]]/B12076)</f>
        <v>-2.8716688843095976E-2</v>
      </c>
      <c r="D12077" s="89"/>
      <c r="E12077" s="89"/>
      <c r="F12077" s="89">
        <f>Table3[[#This Row],[Yield]]/100*(1+F12076)</f>
        <v>0</v>
      </c>
    </row>
    <row r="12078" spans="1:6" x14ac:dyDescent="0.2">
      <c r="A12078" s="88">
        <v>13632</v>
      </c>
      <c r="B12078" s="89">
        <v>174.52</v>
      </c>
      <c r="C12078" s="89">
        <f>LN(Table3[[#This Row],[Value]]/B12077)</f>
        <v>1.4719305259300737E-2</v>
      </c>
      <c r="D12078" s="89"/>
      <c r="E12078" s="89"/>
      <c r="F12078" s="89">
        <f>Table3[[#This Row],[Yield]]/100*(1+F12077)</f>
        <v>0</v>
      </c>
    </row>
    <row r="12079" spans="1:6" x14ac:dyDescent="0.2">
      <c r="A12079" s="88">
        <v>13633</v>
      </c>
      <c r="B12079" s="89">
        <v>170.13</v>
      </c>
      <c r="C12079" s="89">
        <f>LN(Table3[[#This Row],[Value]]/B12078)</f>
        <v>-2.5476497561362579E-2</v>
      </c>
      <c r="D12079" s="89"/>
      <c r="E12079" s="89"/>
      <c r="F12079" s="89">
        <f>Table3[[#This Row],[Yield]]/100*(1+F12078)</f>
        <v>0</v>
      </c>
    </row>
    <row r="12080" spans="1:6" x14ac:dyDescent="0.2">
      <c r="A12080" s="88">
        <v>13634</v>
      </c>
      <c r="B12080" s="89">
        <v>170.52</v>
      </c>
      <c r="C12080" s="89">
        <f>LN(Table3[[#This Row],[Value]]/B12079)</f>
        <v>2.2897412029633892E-3</v>
      </c>
      <c r="D12080" s="89"/>
      <c r="E12080" s="89"/>
      <c r="F12080" s="89">
        <f>Table3[[#This Row],[Yield]]/100*(1+F12079)</f>
        <v>0</v>
      </c>
    </row>
    <row r="12081" spans="1:6" x14ac:dyDescent="0.2">
      <c r="A12081" s="88">
        <v>13635</v>
      </c>
      <c r="B12081" s="89">
        <v>174.27</v>
      </c>
      <c r="C12081" s="89">
        <f>LN(Table3[[#This Row],[Value]]/B12080)</f>
        <v>2.1753228775541207E-2</v>
      </c>
      <c r="D12081" s="89"/>
      <c r="E12081" s="89"/>
      <c r="F12081" s="89">
        <f>Table3[[#This Row],[Yield]]/100*(1+F12080)</f>
        <v>0</v>
      </c>
    </row>
    <row r="12082" spans="1:6" x14ac:dyDescent="0.2">
      <c r="A12082" s="88">
        <v>13636</v>
      </c>
      <c r="B12082" s="89">
        <v>174.42</v>
      </c>
      <c r="C12082" s="89">
        <f>LN(Table3[[#This Row],[Value]]/B12081)</f>
        <v>8.6036312628858056E-4</v>
      </c>
      <c r="D12082" s="89"/>
      <c r="E12082" s="89"/>
      <c r="F12082" s="89">
        <f>Table3[[#This Row],[Yield]]/100*(1+F12081)</f>
        <v>0</v>
      </c>
    </row>
    <row r="12083" spans="1:6" x14ac:dyDescent="0.2">
      <c r="A12083" s="88">
        <v>13638</v>
      </c>
      <c r="B12083" s="89">
        <v>174.59</v>
      </c>
      <c r="C12083" s="89">
        <f>LN(Table3[[#This Row],[Value]]/B12082)</f>
        <v>9.7418419784341429E-4</v>
      </c>
      <c r="D12083" s="89"/>
      <c r="E12083" s="89"/>
      <c r="F12083" s="89">
        <f>Table3[[#This Row],[Yield]]/100*(1+F12082)</f>
        <v>0</v>
      </c>
    </row>
    <row r="12084" spans="1:6" x14ac:dyDescent="0.2">
      <c r="A12084" s="88">
        <v>13639</v>
      </c>
      <c r="B12084" s="89">
        <v>176.3</v>
      </c>
      <c r="C12084" s="89">
        <f>LN(Table3[[#This Row],[Value]]/B12083)</f>
        <v>9.7467214071415859E-3</v>
      </c>
      <c r="D12084" s="89"/>
      <c r="E12084" s="89"/>
      <c r="F12084" s="89">
        <f>Table3[[#This Row],[Yield]]/100*(1+F12083)</f>
        <v>0</v>
      </c>
    </row>
    <row r="12085" spans="1:6" x14ac:dyDescent="0.2">
      <c r="A12085" s="88">
        <v>13640</v>
      </c>
      <c r="B12085" s="89">
        <v>174.67</v>
      </c>
      <c r="C12085" s="89">
        <f>LN(Table3[[#This Row],[Value]]/B12084)</f>
        <v>-9.2886099635231586E-3</v>
      </c>
      <c r="D12085" s="89"/>
      <c r="E12085" s="89"/>
      <c r="F12085" s="89">
        <f>Table3[[#This Row],[Yield]]/100*(1+F12084)</f>
        <v>0</v>
      </c>
    </row>
    <row r="12086" spans="1:6" x14ac:dyDescent="0.2">
      <c r="A12086" s="88">
        <v>13641</v>
      </c>
      <c r="B12086" s="89">
        <v>175.81</v>
      </c>
      <c r="C12086" s="89">
        <f>LN(Table3[[#This Row],[Value]]/B12085)</f>
        <v>6.5053870143968488E-3</v>
      </c>
      <c r="D12086" s="89"/>
      <c r="E12086" s="89"/>
      <c r="F12086" s="89">
        <f>Table3[[#This Row],[Yield]]/100*(1+F12085)</f>
        <v>0</v>
      </c>
    </row>
    <row r="12087" spans="1:6" x14ac:dyDescent="0.2">
      <c r="A12087" s="88">
        <v>13642</v>
      </c>
      <c r="B12087" s="89">
        <v>175.89</v>
      </c>
      <c r="C12087" s="89">
        <f>LN(Table3[[#This Row],[Value]]/B12086)</f>
        <v>4.5493318953508519E-4</v>
      </c>
      <c r="D12087" s="89"/>
      <c r="E12087" s="89"/>
      <c r="F12087" s="89">
        <f>Table3[[#This Row],[Yield]]/100*(1+F12086)</f>
        <v>0</v>
      </c>
    </row>
    <row r="12088" spans="1:6" x14ac:dyDescent="0.2">
      <c r="A12088" s="88">
        <v>13643</v>
      </c>
      <c r="B12088" s="89">
        <v>175.54</v>
      </c>
      <c r="C12088" s="89">
        <f>LN(Table3[[#This Row],[Value]]/B12087)</f>
        <v>-1.9918624802618542E-3</v>
      </c>
      <c r="D12088" s="89"/>
      <c r="E12088" s="89"/>
      <c r="F12088" s="89">
        <f>Table3[[#This Row],[Yield]]/100*(1+F12087)</f>
        <v>0</v>
      </c>
    </row>
    <row r="12089" spans="1:6" x14ac:dyDescent="0.2">
      <c r="A12089" s="88">
        <v>13645</v>
      </c>
      <c r="B12089" s="89">
        <v>173.04</v>
      </c>
      <c r="C12089" s="89">
        <f>LN(Table3[[#This Row],[Value]]/B12088)</f>
        <v>-1.4344155519168185E-2</v>
      </c>
      <c r="D12089" s="89"/>
      <c r="E12089" s="89"/>
      <c r="F12089" s="89">
        <f>Table3[[#This Row],[Yield]]/100*(1+F12088)</f>
        <v>0</v>
      </c>
    </row>
    <row r="12090" spans="1:6" x14ac:dyDescent="0.2">
      <c r="A12090" s="88">
        <v>13646</v>
      </c>
      <c r="B12090" s="89">
        <v>172.55</v>
      </c>
      <c r="C12090" s="89">
        <f>LN(Table3[[#This Row],[Value]]/B12089)</f>
        <v>-2.8357321007907773E-3</v>
      </c>
      <c r="D12090" s="89"/>
      <c r="E12090" s="89"/>
      <c r="F12090" s="89">
        <f>Table3[[#This Row],[Yield]]/100*(1+F12089)</f>
        <v>0</v>
      </c>
    </row>
    <row r="12091" spans="1:6" x14ac:dyDescent="0.2">
      <c r="A12091" s="88">
        <v>13647</v>
      </c>
      <c r="B12091" s="89">
        <v>172.24</v>
      </c>
      <c r="C12091" s="89">
        <f>LN(Table3[[#This Row],[Value]]/B12090)</f>
        <v>-1.7981964879048105E-3</v>
      </c>
      <c r="D12091" s="89"/>
      <c r="E12091" s="89"/>
      <c r="F12091" s="89">
        <f>Table3[[#This Row],[Yield]]/100*(1+F12090)</f>
        <v>0</v>
      </c>
    </row>
    <row r="12092" spans="1:6" x14ac:dyDescent="0.2">
      <c r="A12092" s="88">
        <v>13648</v>
      </c>
      <c r="B12092" s="89">
        <v>167.46</v>
      </c>
      <c r="C12092" s="89">
        <f>LN(Table3[[#This Row],[Value]]/B12091)</f>
        <v>-2.8144336279821772E-2</v>
      </c>
      <c r="D12092" s="89"/>
      <c r="E12092" s="89"/>
      <c r="F12092" s="89">
        <f>Table3[[#This Row],[Yield]]/100*(1+F12091)</f>
        <v>0</v>
      </c>
    </row>
    <row r="12093" spans="1:6" x14ac:dyDescent="0.2">
      <c r="A12093" s="88">
        <v>13649</v>
      </c>
      <c r="B12093" s="89">
        <v>169.15</v>
      </c>
      <c r="C12093" s="89">
        <f>LN(Table3[[#This Row],[Value]]/B12092)</f>
        <v>1.0041378450431624E-2</v>
      </c>
      <c r="D12093" s="89"/>
      <c r="E12093" s="89"/>
      <c r="F12093" s="89">
        <f>Table3[[#This Row],[Yield]]/100*(1+F12092)</f>
        <v>0</v>
      </c>
    </row>
    <row r="12094" spans="1:6" x14ac:dyDescent="0.2">
      <c r="A12094" s="88">
        <v>13650</v>
      </c>
      <c r="B12094" s="89">
        <v>169.6</v>
      </c>
      <c r="C12094" s="89">
        <f>LN(Table3[[#This Row],[Value]]/B12093)</f>
        <v>2.6568281310851288E-3</v>
      </c>
      <c r="D12094" s="89"/>
      <c r="E12094" s="89"/>
      <c r="F12094" s="89">
        <f>Table3[[#This Row],[Yield]]/100*(1+F12093)</f>
        <v>0</v>
      </c>
    </row>
    <row r="12095" spans="1:6" x14ac:dyDescent="0.2">
      <c r="A12095" s="88">
        <v>13652</v>
      </c>
      <c r="B12095" s="89">
        <v>167.84</v>
      </c>
      <c r="C12095" s="89">
        <f>LN(Table3[[#This Row],[Value]]/B12094)</f>
        <v>-1.0431578709815594E-2</v>
      </c>
      <c r="D12095" s="89"/>
      <c r="E12095" s="89"/>
      <c r="F12095" s="89">
        <f>Table3[[#This Row],[Yield]]/100*(1+F12094)</f>
        <v>0</v>
      </c>
    </row>
    <row r="12096" spans="1:6" x14ac:dyDescent="0.2">
      <c r="A12096" s="88">
        <v>13653</v>
      </c>
      <c r="B12096" s="89">
        <v>169.97</v>
      </c>
      <c r="C12096" s="89">
        <f>LN(Table3[[#This Row],[Value]]/B12095)</f>
        <v>1.2610806241272959E-2</v>
      </c>
      <c r="D12096" s="89"/>
      <c r="E12096" s="89"/>
      <c r="F12096" s="89">
        <f>Table3[[#This Row],[Yield]]/100*(1+F12095)</f>
        <v>0</v>
      </c>
    </row>
    <row r="12097" spans="1:6" x14ac:dyDescent="0.2">
      <c r="A12097" s="88">
        <v>13654</v>
      </c>
      <c r="B12097" s="89">
        <v>169.75</v>
      </c>
      <c r="C12097" s="89">
        <f>LN(Table3[[#This Row],[Value]]/B12096)</f>
        <v>-1.2951844504545836E-3</v>
      </c>
      <c r="D12097" s="89"/>
      <c r="E12097" s="89"/>
      <c r="F12097" s="89">
        <f>Table3[[#This Row],[Yield]]/100*(1+F12096)</f>
        <v>0</v>
      </c>
    </row>
    <row r="12098" spans="1:6" x14ac:dyDescent="0.2">
      <c r="A12098" s="88">
        <v>13655</v>
      </c>
      <c r="B12098" s="89">
        <v>173.59</v>
      </c>
      <c r="C12098" s="89">
        <f>LN(Table3[[#This Row],[Value]]/B12097)</f>
        <v>2.2369430441652363E-2</v>
      </c>
      <c r="D12098" s="89"/>
      <c r="E12098" s="89"/>
      <c r="F12098" s="89">
        <f>Table3[[#This Row],[Yield]]/100*(1+F12097)</f>
        <v>0</v>
      </c>
    </row>
    <row r="12099" spans="1:6" x14ac:dyDescent="0.2">
      <c r="A12099" s="88">
        <v>13656</v>
      </c>
      <c r="B12099" s="89">
        <v>173.83</v>
      </c>
      <c r="C12099" s="89">
        <f>LN(Table3[[#This Row],[Value]]/B12098)</f>
        <v>1.3816132529912578E-3</v>
      </c>
      <c r="D12099" s="89"/>
      <c r="E12099" s="89"/>
      <c r="F12099" s="89">
        <f>Table3[[#This Row],[Yield]]/100*(1+F12098)</f>
        <v>0</v>
      </c>
    </row>
    <row r="12100" spans="1:6" x14ac:dyDescent="0.2">
      <c r="A12100" s="88">
        <v>13657</v>
      </c>
      <c r="B12100" s="89">
        <v>175</v>
      </c>
      <c r="C12100" s="89">
        <f>LN(Table3[[#This Row],[Value]]/B12099)</f>
        <v>6.7081637900649801E-3</v>
      </c>
      <c r="D12100" s="89"/>
      <c r="E12100" s="89"/>
      <c r="F12100" s="89">
        <f>Table3[[#This Row],[Yield]]/100*(1+F12099)</f>
        <v>0</v>
      </c>
    </row>
    <row r="12101" spans="1:6" x14ac:dyDescent="0.2">
      <c r="A12101" s="88">
        <v>13659</v>
      </c>
      <c r="B12101" s="89">
        <v>175.59</v>
      </c>
      <c r="C12101" s="89">
        <f>LN(Table3[[#This Row],[Value]]/B12100)</f>
        <v>3.365758047725181E-3</v>
      </c>
      <c r="D12101" s="89"/>
      <c r="E12101" s="89"/>
      <c r="F12101" s="89">
        <f>Table3[[#This Row],[Yield]]/100*(1+F12100)</f>
        <v>0</v>
      </c>
    </row>
    <row r="12102" spans="1:6" x14ac:dyDescent="0.2">
      <c r="A12102" s="88">
        <v>13660</v>
      </c>
      <c r="B12102" s="89">
        <v>173.79</v>
      </c>
      <c r="C12102" s="89">
        <f>LN(Table3[[#This Row],[Value]]/B12101)</f>
        <v>-1.0304058194596852E-2</v>
      </c>
      <c r="D12102" s="89"/>
      <c r="E12102" s="89"/>
      <c r="F12102" s="89">
        <f>Table3[[#This Row],[Yield]]/100*(1+F12101)</f>
        <v>0</v>
      </c>
    </row>
    <row r="12103" spans="1:6" x14ac:dyDescent="0.2">
      <c r="A12103" s="88">
        <v>13661</v>
      </c>
      <c r="B12103" s="89">
        <v>173.7</v>
      </c>
      <c r="C12103" s="89">
        <f>LN(Table3[[#This Row],[Value]]/B12102)</f>
        <v>-5.1800052958319188E-4</v>
      </c>
      <c r="D12103" s="89"/>
      <c r="E12103" s="89"/>
      <c r="F12103" s="89">
        <f>Table3[[#This Row],[Yield]]/100*(1+F12102)</f>
        <v>0</v>
      </c>
    </row>
    <row r="12104" spans="1:6" x14ac:dyDescent="0.2">
      <c r="A12104" s="88">
        <v>13662</v>
      </c>
      <c r="B12104" s="89">
        <v>174.19</v>
      </c>
      <c r="C12104" s="89">
        <f>LN(Table3[[#This Row],[Value]]/B12103)</f>
        <v>2.8169842423110924E-3</v>
      </c>
      <c r="D12104" s="89"/>
      <c r="E12104" s="89"/>
      <c r="F12104" s="89">
        <f>Table3[[#This Row],[Yield]]/100*(1+F12103)</f>
        <v>0</v>
      </c>
    </row>
    <row r="12105" spans="1:6" x14ac:dyDescent="0.2">
      <c r="A12105" s="88">
        <v>13663</v>
      </c>
      <c r="B12105" s="89">
        <v>174.71</v>
      </c>
      <c r="C12105" s="89">
        <f>LN(Table3[[#This Row],[Value]]/B12104)</f>
        <v>2.9807989969828693E-3</v>
      </c>
      <c r="D12105" s="89"/>
      <c r="E12105" s="89"/>
      <c r="F12105" s="89">
        <f>Table3[[#This Row],[Yield]]/100*(1+F12104)</f>
        <v>0</v>
      </c>
    </row>
    <row r="12106" spans="1:6" x14ac:dyDescent="0.2">
      <c r="A12106" s="88">
        <v>13667</v>
      </c>
      <c r="B12106" s="89">
        <v>171.59</v>
      </c>
      <c r="C12106" s="89">
        <f>LN(Table3[[#This Row],[Value]]/B12105)</f>
        <v>-1.8019546188823572E-2</v>
      </c>
      <c r="D12106" s="89"/>
      <c r="E12106" s="89"/>
      <c r="F12106" s="89">
        <f>Table3[[#This Row],[Yield]]/100*(1+F12105)</f>
        <v>0</v>
      </c>
    </row>
    <row r="12107" spans="1:6" x14ac:dyDescent="0.2">
      <c r="A12107" s="88">
        <v>13668</v>
      </c>
      <c r="B12107" s="89">
        <v>172.63</v>
      </c>
      <c r="C12107" s="89">
        <f>LN(Table3[[#This Row],[Value]]/B12106)</f>
        <v>6.0426655309277558E-3</v>
      </c>
      <c r="D12107" s="89"/>
      <c r="E12107" s="89"/>
      <c r="F12107" s="89">
        <f>Table3[[#This Row],[Yield]]/100*(1+F12106)</f>
        <v>0</v>
      </c>
    </row>
    <row r="12108" spans="1:6" x14ac:dyDescent="0.2">
      <c r="A12108" s="88">
        <v>13669</v>
      </c>
      <c r="B12108" s="89">
        <v>172.82</v>
      </c>
      <c r="C12108" s="89">
        <f>LN(Table3[[#This Row],[Value]]/B12107)</f>
        <v>1.1000145847957837E-3</v>
      </c>
      <c r="D12108" s="89"/>
      <c r="E12108" s="89"/>
      <c r="F12108" s="89">
        <f>Table3[[#This Row],[Yield]]/100*(1+F12107)</f>
        <v>0</v>
      </c>
    </row>
    <row r="12109" spans="1:6" x14ac:dyDescent="0.2">
      <c r="A12109" s="88">
        <v>13670</v>
      </c>
      <c r="B12109" s="89">
        <v>175.14</v>
      </c>
      <c r="C12109" s="89">
        <f>LN(Table3[[#This Row],[Value]]/B12108)</f>
        <v>1.3335063680825055E-2</v>
      </c>
      <c r="D12109" s="89"/>
      <c r="E12109" s="89"/>
      <c r="F12109" s="89">
        <f>Table3[[#This Row],[Yield]]/100*(1+F12108)</f>
        <v>0</v>
      </c>
    </row>
    <row r="12110" spans="1:6" x14ac:dyDescent="0.2">
      <c r="A12110" s="88">
        <v>13671</v>
      </c>
      <c r="B12110" s="89">
        <v>175</v>
      </c>
      <c r="C12110" s="89">
        <f>LN(Table3[[#This Row],[Value]]/B12109)</f>
        <v>-7.9968017056429011E-4</v>
      </c>
      <c r="D12110" s="89"/>
      <c r="E12110" s="89"/>
      <c r="F12110" s="89">
        <f>Table3[[#This Row],[Yield]]/100*(1+F12109)</f>
        <v>0</v>
      </c>
    </row>
    <row r="12111" spans="1:6" x14ac:dyDescent="0.2">
      <c r="A12111" s="88">
        <v>13673</v>
      </c>
      <c r="B12111" s="89">
        <v>173.88</v>
      </c>
      <c r="C12111" s="89">
        <f>LN(Table3[[#This Row],[Value]]/B12110)</f>
        <v>-6.4205678029228058E-3</v>
      </c>
      <c r="D12111" s="89"/>
      <c r="E12111" s="89"/>
      <c r="F12111" s="89">
        <f>Table3[[#This Row],[Yield]]/100*(1+F12110)</f>
        <v>0</v>
      </c>
    </row>
    <row r="12112" spans="1:6" x14ac:dyDescent="0.2">
      <c r="A12112" s="88">
        <v>13674</v>
      </c>
      <c r="B12112" s="89">
        <v>174.33</v>
      </c>
      <c r="C12112" s="89">
        <f>LN(Table3[[#This Row],[Value]]/B12111)</f>
        <v>2.5846486345326774E-3</v>
      </c>
      <c r="D12112" s="89"/>
      <c r="E12112" s="89"/>
      <c r="F12112" s="89">
        <f>Table3[[#This Row],[Yield]]/100*(1+F12111)</f>
        <v>0</v>
      </c>
    </row>
    <row r="12113" spans="1:6" x14ac:dyDescent="0.2">
      <c r="A12113" s="88">
        <v>13675</v>
      </c>
      <c r="B12113" s="89">
        <v>173.47</v>
      </c>
      <c r="C12113" s="89">
        <f>LN(Table3[[#This Row],[Value]]/B12112)</f>
        <v>-4.9453809818063672E-3</v>
      </c>
      <c r="D12113" s="89"/>
      <c r="E12113" s="89"/>
      <c r="F12113" s="89">
        <f>Table3[[#This Row],[Yield]]/100*(1+F12112)</f>
        <v>0</v>
      </c>
    </row>
    <row r="12114" spans="1:6" x14ac:dyDescent="0.2">
      <c r="A12114" s="88">
        <v>13676</v>
      </c>
      <c r="B12114" s="89">
        <v>172.82</v>
      </c>
      <c r="C12114" s="89">
        <f>LN(Table3[[#This Row],[Value]]/B12113)</f>
        <v>-3.7540833600644193E-3</v>
      </c>
      <c r="D12114" s="89"/>
      <c r="E12114" s="89"/>
      <c r="F12114" s="89">
        <f>Table3[[#This Row],[Yield]]/100*(1+F12113)</f>
        <v>0</v>
      </c>
    </row>
    <row r="12115" spans="1:6" x14ac:dyDescent="0.2">
      <c r="A12115" s="88">
        <v>13677</v>
      </c>
      <c r="B12115" s="89">
        <v>170.77</v>
      </c>
      <c r="C12115" s="89">
        <f>LN(Table3[[#This Row],[Value]]/B12114)</f>
        <v>-1.1932968514105536E-2</v>
      </c>
      <c r="D12115" s="89"/>
      <c r="E12115" s="89"/>
      <c r="F12115" s="89">
        <f>Table3[[#This Row],[Yield]]/100*(1+F12114)</f>
        <v>0</v>
      </c>
    </row>
    <row r="12116" spans="1:6" x14ac:dyDescent="0.2">
      <c r="A12116" s="88">
        <v>13678</v>
      </c>
      <c r="B12116" s="89">
        <v>169.51</v>
      </c>
      <c r="C12116" s="89">
        <f>LN(Table3[[#This Row],[Value]]/B12115)</f>
        <v>-7.4056997687528894E-3</v>
      </c>
      <c r="D12116" s="89"/>
      <c r="E12116" s="89"/>
      <c r="F12116" s="89">
        <f>Table3[[#This Row],[Yield]]/100*(1+F12115)</f>
        <v>0</v>
      </c>
    </row>
    <row r="12117" spans="1:6" x14ac:dyDescent="0.2">
      <c r="A12117" s="88">
        <v>13680</v>
      </c>
      <c r="B12117" s="89">
        <v>165.51</v>
      </c>
      <c r="C12117" s="89">
        <f>LN(Table3[[#This Row],[Value]]/B12116)</f>
        <v>-2.388030617794579E-2</v>
      </c>
      <c r="D12117" s="89"/>
      <c r="E12117" s="89"/>
      <c r="F12117" s="89">
        <f>Table3[[#This Row],[Yield]]/100*(1+F12116)</f>
        <v>0</v>
      </c>
    </row>
    <row r="12118" spans="1:6" x14ac:dyDescent="0.2">
      <c r="A12118" s="88">
        <v>13681</v>
      </c>
      <c r="B12118" s="89">
        <v>167.4</v>
      </c>
      <c r="C12118" s="89">
        <f>LN(Table3[[#This Row],[Value]]/B12117)</f>
        <v>1.1354542102925849E-2</v>
      </c>
      <c r="D12118" s="89"/>
      <c r="E12118" s="89"/>
      <c r="F12118" s="89">
        <f>Table3[[#This Row],[Yield]]/100*(1+F12117)</f>
        <v>0</v>
      </c>
    </row>
    <row r="12119" spans="1:6" x14ac:dyDescent="0.2">
      <c r="A12119" s="88">
        <v>13682</v>
      </c>
      <c r="B12119" s="89">
        <v>165.86</v>
      </c>
      <c r="C12119" s="89">
        <f>LN(Table3[[#This Row],[Value]]/B12118)</f>
        <v>-9.2420990323172324E-3</v>
      </c>
      <c r="D12119" s="89"/>
      <c r="E12119" s="89"/>
      <c r="F12119" s="89">
        <f>Table3[[#This Row],[Yield]]/100*(1+F12118)</f>
        <v>0</v>
      </c>
    </row>
    <row r="12120" spans="1:6" x14ac:dyDescent="0.2">
      <c r="A12120" s="88">
        <v>13683</v>
      </c>
      <c r="B12120" s="89">
        <v>167.74</v>
      </c>
      <c r="C12120" s="89">
        <f>LN(Table3[[#This Row],[Value]]/B12119)</f>
        <v>1.1271102533207738E-2</v>
      </c>
      <c r="D12120" s="89"/>
      <c r="E12120" s="89"/>
      <c r="F12120" s="89">
        <f>Table3[[#This Row],[Yield]]/100*(1+F12119)</f>
        <v>0</v>
      </c>
    </row>
    <row r="12121" spans="1:6" x14ac:dyDescent="0.2">
      <c r="A12121" s="88">
        <v>13684</v>
      </c>
      <c r="B12121" s="89">
        <v>168.79</v>
      </c>
      <c r="C12121" s="89">
        <f>LN(Table3[[#This Row],[Value]]/B12120)</f>
        <v>6.2401771445708036E-3</v>
      </c>
      <c r="D12121" s="89"/>
      <c r="E12121" s="89"/>
      <c r="F12121" s="89">
        <f>Table3[[#This Row],[Yield]]/100*(1+F12120)</f>
        <v>0</v>
      </c>
    </row>
    <row r="12122" spans="1:6" x14ac:dyDescent="0.2">
      <c r="A12122" s="88">
        <v>13685</v>
      </c>
      <c r="B12122" s="89">
        <v>168.6</v>
      </c>
      <c r="C12122" s="89">
        <f>LN(Table3[[#This Row],[Value]]/B12121)</f>
        <v>-1.1262931330813292E-3</v>
      </c>
      <c r="D12122" s="89"/>
      <c r="E12122" s="89"/>
      <c r="F12122" s="89">
        <f>Table3[[#This Row],[Yield]]/100*(1+F12121)</f>
        <v>0</v>
      </c>
    </row>
    <row r="12123" spans="1:6" x14ac:dyDescent="0.2">
      <c r="A12123" s="88">
        <v>13687</v>
      </c>
      <c r="B12123" s="89">
        <v>167.98</v>
      </c>
      <c r="C12123" s="89">
        <f>LN(Table3[[#This Row],[Value]]/B12122)</f>
        <v>-3.6841208702739982E-3</v>
      </c>
      <c r="D12123" s="89"/>
      <c r="E12123" s="89"/>
      <c r="F12123" s="89">
        <f>Table3[[#This Row],[Yield]]/100*(1+F12122)</f>
        <v>0</v>
      </c>
    </row>
    <row r="12124" spans="1:6" x14ac:dyDescent="0.2">
      <c r="A12124" s="88">
        <v>13688</v>
      </c>
      <c r="B12124" s="89">
        <v>168.2</v>
      </c>
      <c r="C12124" s="89">
        <f>LN(Table3[[#This Row],[Value]]/B12123)</f>
        <v>1.3088228413665813E-3</v>
      </c>
      <c r="D12124" s="89"/>
      <c r="E12124" s="89"/>
      <c r="F12124" s="89">
        <f>Table3[[#This Row],[Yield]]/100*(1+F12123)</f>
        <v>0</v>
      </c>
    </row>
    <row r="12125" spans="1:6" x14ac:dyDescent="0.2">
      <c r="A12125" s="88">
        <v>13689</v>
      </c>
      <c r="B12125" s="89">
        <v>169.01</v>
      </c>
      <c r="C12125" s="89">
        <f>LN(Table3[[#This Row],[Value]]/B12124)</f>
        <v>4.8041372312890539E-3</v>
      </c>
      <c r="D12125" s="89"/>
      <c r="E12125" s="89"/>
      <c r="F12125" s="89">
        <f>Table3[[#This Row],[Yield]]/100*(1+F12124)</f>
        <v>0</v>
      </c>
    </row>
    <row r="12126" spans="1:6" x14ac:dyDescent="0.2">
      <c r="A12126" s="88">
        <v>13690</v>
      </c>
      <c r="B12126" s="89">
        <v>170.08</v>
      </c>
      <c r="C12126" s="89">
        <f>LN(Table3[[#This Row],[Value]]/B12125)</f>
        <v>6.3110298235013081E-3</v>
      </c>
      <c r="D12126" s="89"/>
      <c r="E12126" s="89"/>
      <c r="F12126" s="89">
        <f>Table3[[#This Row],[Yield]]/100*(1+F12125)</f>
        <v>0</v>
      </c>
    </row>
    <row r="12127" spans="1:6" x14ac:dyDescent="0.2">
      <c r="A12127" s="88">
        <v>13691</v>
      </c>
      <c r="B12127" s="89">
        <v>169.59</v>
      </c>
      <c r="C12127" s="89">
        <f>LN(Table3[[#This Row],[Value]]/B12126)</f>
        <v>-2.8851552383287616E-3</v>
      </c>
      <c r="D12127" s="89"/>
      <c r="E12127" s="89"/>
      <c r="F12127" s="89">
        <f>Table3[[#This Row],[Yield]]/100*(1+F12126)</f>
        <v>0</v>
      </c>
    </row>
    <row r="12128" spans="1:6" x14ac:dyDescent="0.2">
      <c r="A12128" s="88">
        <v>13692</v>
      </c>
      <c r="B12128" s="89">
        <v>168.45</v>
      </c>
      <c r="C12128" s="89">
        <f>LN(Table3[[#This Row],[Value]]/B12127)</f>
        <v>-6.7447895027473196E-3</v>
      </c>
      <c r="D12128" s="89"/>
      <c r="E12128" s="89"/>
      <c r="F12128" s="89">
        <f>Table3[[#This Row],[Yield]]/100*(1+F12127)</f>
        <v>0</v>
      </c>
    </row>
    <row r="12129" spans="1:6" x14ac:dyDescent="0.2">
      <c r="A12129" s="88">
        <v>13694</v>
      </c>
      <c r="B12129" s="89">
        <v>166.71</v>
      </c>
      <c r="C12129" s="89">
        <f>LN(Table3[[#This Row],[Value]]/B12128)</f>
        <v>-1.0383193892622197E-2</v>
      </c>
      <c r="D12129" s="89"/>
      <c r="E12129" s="89"/>
      <c r="F12129" s="89">
        <f>Table3[[#This Row],[Yield]]/100*(1+F12128)</f>
        <v>0</v>
      </c>
    </row>
    <row r="12130" spans="1:6" x14ac:dyDescent="0.2">
      <c r="A12130" s="88">
        <v>13695</v>
      </c>
      <c r="B12130" s="89">
        <v>167.11</v>
      </c>
      <c r="C12130" s="89">
        <f>LN(Table3[[#This Row],[Value]]/B12129)</f>
        <v>2.3965022553517346E-3</v>
      </c>
      <c r="D12130" s="89"/>
      <c r="E12130" s="89"/>
      <c r="F12130" s="89">
        <f>Table3[[#This Row],[Yield]]/100*(1+F12129)</f>
        <v>0</v>
      </c>
    </row>
    <row r="12131" spans="1:6" x14ac:dyDescent="0.2">
      <c r="A12131" s="88">
        <v>13696</v>
      </c>
      <c r="B12131" s="89">
        <v>169.32</v>
      </c>
      <c r="C12131" s="89">
        <f>LN(Table3[[#This Row],[Value]]/B12130)</f>
        <v>1.3138137437431566E-2</v>
      </c>
      <c r="D12131" s="89"/>
      <c r="E12131" s="89"/>
      <c r="F12131" s="89">
        <f>Table3[[#This Row],[Yield]]/100*(1+F12130)</f>
        <v>0</v>
      </c>
    </row>
    <row r="12132" spans="1:6" x14ac:dyDescent="0.2">
      <c r="A12132" s="88">
        <v>13697</v>
      </c>
      <c r="B12132" s="89">
        <v>170.13</v>
      </c>
      <c r="C12132" s="89">
        <f>LN(Table3[[#This Row],[Value]]/B12131)</f>
        <v>4.7724350413232879E-3</v>
      </c>
      <c r="D12132" s="89"/>
      <c r="E12132" s="89"/>
      <c r="F12132" s="89">
        <f>Table3[[#This Row],[Yield]]/100*(1+F12131)</f>
        <v>0</v>
      </c>
    </row>
    <row r="12133" spans="1:6" x14ac:dyDescent="0.2">
      <c r="A12133" s="88">
        <v>13698</v>
      </c>
      <c r="B12133" s="89">
        <v>172.22</v>
      </c>
      <c r="C12133" s="89">
        <f>LN(Table3[[#This Row],[Value]]/B12132)</f>
        <v>1.2209878573972812E-2</v>
      </c>
      <c r="D12133" s="89"/>
      <c r="E12133" s="89"/>
      <c r="F12133" s="89">
        <f>Table3[[#This Row],[Yield]]/100*(1+F12132)</f>
        <v>0</v>
      </c>
    </row>
    <row r="12134" spans="1:6" x14ac:dyDescent="0.2">
      <c r="A12134" s="88">
        <v>13702</v>
      </c>
      <c r="B12134" s="89">
        <v>176.8</v>
      </c>
      <c r="C12134" s="89">
        <f>LN(Table3[[#This Row],[Value]]/B12133)</f>
        <v>2.6246420935524036E-2</v>
      </c>
      <c r="D12134" s="89"/>
      <c r="E12134" s="89"/>
      <c r="F12134" s="89">
        <f>Table3[[#This Row],[Yield]]/100*(1+F12133)</f>
        <v>0</v>
      </c>
    </row>
    <row r="12135" spans="1:6" x14ac:dyDescent="0.2">
      <c r="A12135" s="88">
        <v>13703</v>
      </c>
      <c r="B12135" s="89">
        <v>177.74</v>
      </c>
      <c r="C12135" s="89">
        <f>LN(Table3[[#This Row],[Value]]/B12134)</f>
        <v>5.3026581067860661E-3</v>
      </c>
      <c r="D12135" s="89"/>
      <c r="E12135" s="89"/>
      <c r="F12135" s="89">
        <f>Table3[[#This Row],[Yield]]/100*(1+F12134)</f>
        <v>0</v>
      </c>
    </row>
    <row r="12136" spans="1:6" x14ac:dyDescent="0.2">
      <c r="A12136" s="88">
        <v>13704</v>
      </c>
      <c r="B12136" s="89">
        <v>177.7</v>
      </c>
      <c r="C12136" s="89">
        <f>LN(Table3[[#This Row],[Value]]/B12135)</f>
        <v>-2.2507314972359689E-4</v>
      </c>
      <c r="D12136" s="89"/>
      <c r="E12136" s="89"/>
      <c r="F12136" s="89">
        <f>Table3[[#This Row],[Yield]]/100*(1+F12135)</f>
        <v>0</v>
      </c>
    </row>
    <row r="12137" spans="1:6" x14ac:dyDescent="0.2">
      <c r="A12137" s="88">
        <v>13705</v>
      </c>
      <c r="B12137" s="89">
        <v>177.4</v>
      </c>
      <c r="C12137" s="89">
        <f>LN(Table3[[#This Row],[Value]]/B12136)</f>
        <v>-1.6896652851263821E-3</v>
      </c>
      <c r="D12137" s="89"/>
      <c r="E12137" s="89"/>
      <c r="F12137" s="89">
        <f>Table3[[#This Row],[Yield]]/100*(1+F12136)</f>
        <v>0</v>
      </c>
    </row>
    <row r="12138" spans="1:6" x14ac:dyDescent="0.2">
      <c r="A12138" s="88">
        <v>13706</v>
      </c>
      <c r="B12138" s="89">
        <v>176.72</v>
      </c>
      <c r="C12138" s="89">
        <f>LN(Table3[[#This Row],[Value]]/B12137)</f>
        <v>-3.8405107636173674E-3</v>
      </c>
      <c r="D12138" s="89"/>
      <c r="E12138" s="89"/>
      <c r="F12138" s="89">
        <f>Table3[[#This Row],[Yield]]/100*(1+F12137)</f>
        <v>0</v>
      </c>
    </row>
    <row r="12139" spans="1:6" x14ac:dyDescent="0.2">
      <c r="A12139" s="88">
        <v>13708</v>
      </c>
      <c r="B12139" s="89">
        <v>178.7</v>
      </c>
      <c r="C12139" s="89">
        <f>LN(Table3[[#This Row],[Value]]/B12138)</f>
        <v>1.1141863053520489E-2</v>
      </c>
      <c r="D12139" s="89"/>
      <c r="E12139" s="89"/>
      <c r="F12139" s="89">
        <f>Table3[[#This Row],[Yield]]/100*(1+F12138)</f>
        <v>0</v>
      </c>
    </row>
    <row r="12140" spans="1:6" x14ac:dyDescent="0.2">
      <c r="A12140" s="88">
        <v>13709</v>
      </c>
      <c r="B12140" s="89">
        <v>178.24</v>
      </c>
      <c r="C12140" s="89">
        <f>LN(Table3[[#This Row],[Value]]/B12139)</f>
        <v>-2.5774654264629953E-3</v>
      </c>
      <c r="D12140" s="89"/>
      <c r="E12140" s="89"/>
      <c r="F12140" s="89">
        <f>Table3[[#This Row],[Yield]]/100*(1+F12139)</f>
        <v>0</v>
      </c>
    </row>
    <row r="12141" spans="1:6" x14ac:dyDescent="0.2">
      <c r="A12141" s="88">
        <v>13710</v>
      </c>
      <c r="B12141" s="89">
        <v>178.57</v>
      </c>
      <c r="C12141" s="89">
        <f>LN(Table3[[#This Row],[Value]]/B12140)</f>
        <v>1.8497244701141358E-3</v>
      </c>
      <c r="D12141" s="89"/>
      <c r="E12141" s="89"/>
      <c r="F12141" s="89">
        <f>Table3[[#This Row],[Yield]]/100*(1+F12140)</f>
        <v>0</v>
      </c>
    </row>
    <row r="12142" spans="1:6" x14ac:dyDescent="0.2">
      <c r="A12142" s="88">
        <v>13711</v>
      </c>
      <c r="B12142" s="89">
        <v>179.71</v>
      </c>
      <c r="C12142" s="89">
        <f>LN(Table3[[#This Row],[Value]]/B12141)</f>
        <v>6.3637593348975447E-3</v>
      </c>
      <c r="D12142" s="89"/>
      <c r="E12142" s="89"/>
      <c r="F12142" s="89">
        <f>Table3[[#This Row],[Yield]]/100*(1+F12141)</f>
        <v>0</v>
      </c>
    </row>
    <row r="12143" spans="1:6" x14ac:dyDescent="0.2">
      <c r="A12143" s="88">
        <v>13712</v>
      </c>
      <c r="B12143" s="89">
        <v>179.53</v>
      </c>
      <c r="C12143" s="89">
        <f>LN(Table3[[#This Row],[Value]]/B12142)</f>
        <v>-1.0021156611933232E-3</v>
      </c>
      <c r="D12143" s="89"/>
      <c r="E12143" s="89"/>
      <c r="F12143" s="89">
        <f>Table3[[#This Row],[Yield]]/100*(1+F12142)</f>
        <v>0</v>
      </c>
    </row>
    <row r="12144" spans="1:6" x14ac:dyDescent="0.2">
      <c r="A12144" s="88">
        <v>13713</v>
      </c>
      <c r="B12144" s="89">
        <v>179.72</v>
      </c>
      <c r="C12144" s="89">
        <f>LN(Table3[[#This Row],[Value]]/B12143)</f>
        <v>1.0577593192216822E-3</v>
      </c>
      <c r="D12144" s="89"/>
      <c r="E12144" s="89"/>
      <c r="F12144" s="89">
        <f>Table3[[#This Row],[Yield]]/100*(1+F12143)</f>
        <v>0</v>
      </c>
    </row>
    <row r="12145" spans="1:6" x14ac:dyDescent="0.2">
      <c r="A12145" s="88">
        <v>13715</v>
      </c>
      <c r="B12145" s="89">
        <v>182.06</v>
      </c>
      <c r="C12145" s="89">
        <f>LN(Table3[[#This Row],[Value]]/B12144)</f>
        <v>1.2936218875183456E-2</v>
      </c>
      <c r="D12145" s="89"/>
      <c r="E12145" s="89"/>
      <c r="F12145" s="89">
        <f>Table3[[#This Row],[Yield]]/100*(1+F12144)</f>
        <v>0</v>
      </c>
    </row>
    <row r="12146" spans="1:6" x14ac:dyDescent="0.2">
      <c r="A12146" s="88">
        <v>13716</v>
      </c>
      <c r="B12146" s="89">
        <v>183.32</v>
      </c>
      <c r="C12146" s="89">
        <f>LN(Table3[[#This Row],[Value]]/B12145)</f>
        <v>6.896956563780505E-3</v>
      </c>
      <c r="D12146" s="89"/>
      <c r="E12146" s="89"/>
      <c r="F12146" s="89">
        <f>Table3[[#This Row],[Yield]]/100*(1+F12145)</f>
        <v>0</v>
      </c>
    </row>
    <row r="12147" spans="1:6" x14ac:dyDescent="0.2">
      <c r="A12147" s="88">
        <v>13717</v>
      </c>
      <c r="B12147" s="89">
        <v>182.35</v>
      </c>
      <c r="C12147" s="89">
        <f>LN(Table3[[#This Row],[Value]]/B12146)</f>
        <v>-5.3053423862341048E-3</v>
      </c>
      <c r="D12147" s="89"/>
      <c r="E12147" s="89"/>
      <c r="F12147" s="89">
        <f>Table3[[#This Row],[Yield]]/100*(1+F12146)</f>
        <v>0</v>
      </c>
    </row>
    <row r="12148" spans="1:6" x14ac:dyDescent="0.2">
      <c r="A12148" s="88">
        <v>13718</v>
      </c>
      <c r="B12148" s="89">
        <v>182.96</v>
      </c>
      <c r="C12148" s="89">
        <f>LN(Table3[[#This Row],[Value]]/B12147)</f>
        <v>3.339632459836493E-3</v>
      </c>
      <c r="D12148" s="89"/>
      <c r="E12148" s="89"/>
      <c r="F12148" s="89">
        <f>Table3[[#This Row],[Yield]]/100*(1+F12147)</f>
        <v>0</v>
      </c>
    </row>
    <row r="12149" spans="1:6" x14ac:dyDescent="0.2">
      <c r="A12149" s="88">
        <v>13719</v>
      </c>
      <c r="B12149" s="89">
        <v>183.78</v>
      </c>
      <c r="C12149" s="89">
        <f>LN(Table3[[#This Row],[Value]]/B12148)</f>
        <v>4.4718403582132494E-3</v>
      </c>
      <c r="D12149" s="89"/>
      <c r="E12149" s="89"/>
      <c r="F12149" s="89">
        <f>Table3[[#This Row],[Yield]]/100*(1+F12148)</f>
        <v>0</v>
      </c>
    </row>
    <row r="12150" spans="1:6" x14ac:dyDescent="0.2">
      <c r="A12150" s="88">
        <v>13720</v>
      </c>
      <c r="B12150" s="89">
        <v>184.85</v>
      </c>
      <c r="C12150" s="89">
        <f>LN(Table3[[#This Row],[Value]]/B12149)</f>
        <v>5.8052953099019438E-3</v>
      </c>
      <c r="D12150" s="89"/>
      <c r="E12150" s="89"/>
      <c r="F12150" s="89">
        <f>Table3[[#This Row],[Yield]]/100*(1+F12149)</f>
        <v>0</v>
      </c>
    </row>
    <row r="12151" spans="1:6" x14ac:dyDescent="0.2">
      <c r="A12151" s="88">
        <v>13722</v>
      </c>
      <c r="B12151" s="89">
        <v>184.42</v>
      </c>
      <c r="C12151" s="89">
        <f>LN(Table3[[#This Row],[Value]]/B12150)</f>
        <v>-2.3289202716458043E-3</v>
      </c>
      <c r="D12151" s="89"/>
      <c r="E12151" s="89"/>
      <c r="F12151" s="89">
        <f>Table3[[#This Row],[Yield]]/100*(1+F12150)</f>
        <v>0</v>
      </c>
    </row>
    <row r="12152" spans="1:6" x14ac:dyDescent="0.2">
      <c r="A12152" s="88">
        <v>13723</v>
      </c>
      <c r="B12152" s="89">
        <v>184.24</v>
      </c>
      <c r="C12152" s="89">
        <f>LN(Table3[[#This Row],[Value]]/B12151)</f>
        <v>-9.765095985652916E-4</v>
      </c>
      <c r="D12152" s="89"/>
      <c r="E12152" s="89"/>
      <c r="F12152" s="89">
        <f>Table3[[#This Row],[Yield]]/100*(1+F12151)</f>
        <v>0</v>
      </c>
    </row>
    <row r="12153" spans="1:6" x14ac:dyDescent="0.2">
      <c r="A12153" s="88">
        <v>13724</v>
      </c>
      <c r="B12153" s="89">
        <v>182.57</v>
      </c>
      <c r="C12153" s="89">
        <f>LN(Table3[[#This Row],[Value]]/B12152)</f>
        <v>-9.1055943870109544E-3</v>
      </c>
      <c r="D12153" s="89"/>
      <c r="E12153" s="89"/>
      <c r="F12153" s="89">
        <f>Table3[[#This Row],[Yield]]/100*(1+F12152)</f>
        <v>0</v>
      </c>
    </row>
    <row r="12154" spans="1:6" x14ac:dyDescent="0.2">
      <c r="A12154" s="88">
        <v>13725</v>
      </c>
      <c r="B12154" s="89">
        <v>183.01</v>
      </c>
      <c r="C12154" s="89">
        <f>LN(Table3[[#This Row],[Value]]/B12153)</f>
        <v>2.4071350317719214E-3</v>
      </c>
      <c r="D12154" s="89"/>
      <c r="E12154" s="89"/>
      <c r="F12154" s="89">
        <f>Table3[[#This Row],[Yield]]/100*(1+F12153)</f>
        <v>0</v>
      </c>
    </row>
    <row r="12155" spans="1:6" x14ac:dyDescent="0.2">
      <c r="A12155" s="88">
        <v>13726</v>
      </c>
      <c r="B12155" s="89">
        <v>184.01</v>
      </c>
      <c r="C12155" s="89">
        <f>LN(Table3[[#This Row],[Value]]/B12154)</f>
        <v>5.4493078010921462E-3</v>
      </c>
      <c r="D12155" s="89"/>
      <c r="E12155" s="89"/>
      <c r="F12155" s="89">
        <f>Table3[[#This Row],[Yield]]/100*(1+F12154)</f>
        <v>0</v>
      </c>
    </row>
    <row r="12156" spans="1:6" x14ac:dyDescent="0.2">
      <c r="A12156" s="88">
        <v>13727</v>
      </c>
      <c r="B12156" s="89">
        <v>185.61</v>
      </c>
      <c r="C12156" s="89">
        <f>LN(Table3[[#This Row],[Value]]/B12155)</f>
        <v>8.6575942527243599E-3</v>
      </c>
      <c r="D12156" s="89"/>
      <c r="E12156" s="89"/>
      <c r="F12156" s="89">
        <f>Table3[[#This Row],[Yield]]/100*(1+F12155)</f>
        <v>0</v>
      </c>
    </row>
    <row r="12157" spans="1:6" x14ac:dyDescent="0.2">
      <c r="A12157" s="88">
        <v>13729</v>
      </c>
      <c r="B12157" s="89">
        <v>186.91</v>
      </c>
      <c r="C12157" s="89">
        <f>LN(Table3[[#This Row],[Value]]/B12156)</f>
        <v>6.9795193670792177E-3</v>
      </c>
      <c r="D12157" s="89"/>
      <c r="E12157" s="89"/>
      <c r="F12157" s="89">
        <f>Table3[[#This Row],[Yield]]/100*(1+F12156)</f>
        <v>0</v>
      </c>
    </row>
    <row r="12158" spans="1:6" x14ac:dyDescent="0.2">
      <c r="A12158" s="88">
        <v>13730</v>
      </c>
      <c r="B12158" s="89">
        <v>185.91</v>
      </c>
      <c r="C12158" s="89">
        <f>LN(Table3[[#This Row],[Value]]/B12157)</f>
        <v>-5.3645319359606159E-3</v>
      </c>
      <c r="D12158" s="89"/>
      <c r="E12158" s="89"/>
      <c r="F12158" s="89">
        <f>Table3[[#This Row],[Yield]]/100*(1+F12157)</f>
        <v>0</v>
      </c>
    </row>
    <row r="12159" spans="1:6" x14ac:dyDescent="0.2">
      <c r="A12159" s="88">
        <v>13731</v>
      </c>
      <c r="B12159" s="89">
        <v>186.8</v>
      </c>
      <c r="C12159" s="89">
        <f>LN(Table3[[#This Row],[Value]]/B12158)</f>
        <v>4.7758401526165331E-3</v>
      </c>
      <c r="D12159" s="89"/>
      <c r="E12159" s="89"/>
      <c r="F12159" s="89">
        <f>Table3[[#This Row],[Yield]]/100*(1+F12158)</f>
        <v>0</v>
      </c>
    </row>
    <row r="12160" spans="1:6" x14ac:dyDescent="0.2">
      <c r="A12160" s="88">
        <v>13732</v>
      </c>
      <c r="B12160" s="89">
        <v>186.09</v>
      </c>
      <c r="C12160" s="89">
        <f>LN(Table3[[#This Row],[Value]]/B12159)</f>
        <v>-3.8080981416064768E-3</v>
      </c>
      <c r="D12160" s="89"/>
      <c r="E12160" s="89"/>
      <c r="F12160" s="89">
        <f>Table3[[#This Row],[Yield]]/100*(1+F12159)</f>
        <v>0</v>
      </c>
    </row>
    <row r="12161" spans="1:6" x14ac:dyDescent="0.2">
      <c r="A12161" s="88">
        <v>13733</v>
      </c>
      <c r="B12161" s="89">
        <v>185.43</v>
      </c>
      <c r="C12161" s="89">
        <f>LN(Table3[[#This Row],[Value]]/B12160)</f>
        <v>-3.5529753138441823E-3</v>
      </c>
      <c r="D12161" s="89"/>
      <c r="E12161" s="89"/>
      <c r="F12161" s="89">
        <f>Table3[[#This Row],[Yield]]/100*(1+F12160)</f>
        <v>0</v>
      </c>
    </row>
    <row r="12162" spans="1:6" x14ac:dyDescent="0.2">
      <c r="A12162" s="88">
        <v>13734</v>
      </c>
      <c r="B12162" s="89">
        <v>186.41</v>
      </c>
      <c r="C12162" s="89">
        <f>LN(Table3[[#This Row],[Value]]/B12161)</f>
        <v>5.2710965418625464E-3</v>
      </c>
      <c r="D12162" s="89"/>
      <c r="E12162" s="89"/>
      <c r="F12162" s="89">
        <f>Table3[[#This Row],[Yield]]/100*(1+F12161)</f>
        <v>0</v>
      </c>
    </row>
    <row r="12163" spans="1:6" x14ac:dyDescent="0.2">
      <c r="A12163" s="88">
        <v>13736</v>
      </c>
      <c r="B12163" s="89">
        <v>186.75</v>
      </c>
      <c r="C12163" s="89">
        <f>LN(Table3[[#This Row],[Value]]/B12162)</f>
        <v>1.8222751317724982E-3</v>
      </c>
      <c r="D12163" s="89"/>
      <c r="E12163" s="89"/>
      <c r="F12163" s="89">
        <f>Table3[[#This Row],[Yield]]/100*(1+F12162)</f>
        <v>0</v>
      </c>
    </row>
    <row r="12164" spans="1:6" x14ac:dyDescent="0.2">
      <c r="A12164" s="88">
        <v>13737</v>
      </c>
      <c r="B12164" s="89">
        <v>186.98</v>
      </c>
      <c r="C12164" s="89">
        <f>LN(Table3[[#This Row],[Value]]/B12163)</f>
        <v>1.2308352502427833E-3</v>
      </c>
      <c r="D12164" s="89"/>
      <c r="E12164" s="89"/>
      <c r="F12164" s="89">
        <f>Table3[[#This Row],[Yield]]/100*(1+F12163)</f>
        <v>0</v>
      </c>
    </row>
    <row r="12165" spans="1:6" x14ac:dyDescent="0.2">
      <c r="A12165" s="88">
        <v>13738</v>
      </c>
      <c r="B12165" s="89">
        <v>186.72</v>
      </c>
      <c r="C12165" s="89">
        <f>LN(Table3[[#This Row],[Value]]/B12164)</f>
        <v>-1.3914907249237322E-3</v>
      </c>
      <c r="D12165" s="89"/>
      <c r="E12165" s="89"/>
      <c r="F12165" s="89">
        <f>Table3[[#This Row],[Yield]]/100*(1+F12164)</f>
        <v>0</v>
      </c>
    </row>
    <row r="12166" spans="1:6" x14ac:dyDescent="0.2">
      <c r="A12166" s="88">
        <v>13739</v>
      </c>
      <c r="B12166" s="89">
        <v>187.62</v>
      </c>
      <c r="C12166" s="89">
        <f>LN(Table3[[#This Row],[Value]]/B12165)</f>
        <v>4.8084721595591804E-3</v>
      </c>
      <c r="D12166" s="89"/>
      <c r="E12166" s="89"/>
      <c r="F12166" s="89">
        <f>Table3[[#This Row],[Yield]]/100*(1+F12165)</f>
        <v>0</v>
      </c>
    </row>
    <row r="12167" spans="1:6" x14ac:dyDescent="0.2">
      <c r="A12167" s="88">
        <v>13740</v>
      </c>
      <c r="B12167" s="89">
        <v>189.29</v>
      </c>
      <c r="C12167" s="89">
        <f>LN(Table3[[#This Row],[Value]]/B12166)</f>
        <v>8.8615899203232287E-3</v>
      </c>
      <c r="D12167" s="89"/>
      <c r="E12167" s="89"/>
      <c r="F12167" s="89">
        <f>Table3[[#This Row],[Yield]]/100*(1+F12166)</f>
        <v>0</v>
      </c>
    </row>
    <row r="12168" spans="1:6" x14ac:dyDescent="0.2">
      <c r="A12168" s="88">
        <v>13741</v>
      </c>
      <c r="B12168" s="89">
        <v>190.02</v>
      </c>
      <c r="C12168" s="89">
        <f>LN(Table3[[#This Row],[Value]]/B12167)</f>
        <v>3.8490991604753105E-3</v>
      </c>
      <c r="D12168" s="89"/>
      <c r="E12168" s="89"/>
      <c r="F12168" s="89">
        <f>Table3[[#This Row],[Yield]]/100*(1+F12167)</f>
        <v>0</v>
      </c>
    </row>
    <row r="12169" spans="1:6" x14ac:dyDescent="0.2">
      <c r="A12169" s="88">
        <v>13743</v>
      </c>
      <c r="B12169" s="89">
        <v>189.34</v>
      </c>
      <c r="C12169" s="89">
        <f>LN(Table3[[#This Row],[Value]]/B12168)</f>
        <v>-3.5849890778583225E-3</v>
      </c>
      <c r="D12169" s="89"/>
      <c r="E12169" s="89"/>
      <c r="F12169" s="89">
        <f>Table3[[#This Row],[Yield]]/100*(1+F12168)</f>
        <v>0</v>
      </c>
    </row>
    <row r="12170" spans="1:6" x14ac:dyDescent="0.2">
      <c r="A12170" s="88">
        <v>13744</v>
      </c>
      <c r="B12170" s="89">
        <v>188.68</v>
      </c>
      <c r="C12170" s="89">
        <f>LN(Table3[[#This Row],[Value]]/B12169)</f>
        <v>-3.4918822846842128E-3</v>
      </c>
      <c r="D12170" s="89"/>
      <c r="E12170" s="89"/>
      <c r="F12170" s="89">
        <f>Table3[[#This Row],[Yield]]/100*(1+F12169)</f>
        <v>0</v>
      </c>
    </row>
    <row r="12171" spans="1:6" x14ac:dyDescent="0.2">
      <c r="A12171" s="88">
        <v>13745</v>
      </c>
      <c r="B12171" s="89">
        <v>187.39</v>
      </c>
      <c r="C12171" s="89">
        <f>LN(Table3[[#This Row],[Value]]/B12170)</f>
        <v>-6.8604518284865615E-3</v>
      </c>
      <c r="D12171" s="89"/>
      <c r="E12171" s="89"/>
      <c r="F12171" s="89">
        <f>Table3[[#This Row],[Yield]]/100*(1+F12170)</f>
        <v>0</v>
      </c>
    </row>
    <row r="12172" spans="1:6" x14ac:dyDescent="0.2">
      <c r="A12172" s="88">
        <v>13746</v>
      </c>
      <c r="B12172" s="89">
        <v>185.28</v>
      </c>
      <c r="C12172" s="89">
        <f>LN(Table3[[#This Row],[Value]]/B12171)</f>
        <v>-1.1323812202943968E-2</v>
      </c>
      <c r="D12172" s="89"/>
      <c r="E12172" s="89"/>
      <c r="F12172" s="89">
        <f>Table3[[#This Row],[Yield]]/100*(1+F12171)</f>
        <v>0</v>
      </c>
    </row>
    <row r="12173" spans="1:6" x14ac:dyDescent="0.2">
      <c r="A12173" s="88">
        <v>13747</v>
      </c>
      <c r="B12173" s="89">
        <v>182.95</v>
      </c>
      <c r="C12173" s="89">
        <f>LN(Table3[[#This Row],[Value]]/B12172)</f>
        <v>-1.2655302919414725E-2</v>
      </c>
      <c r="D12173" s="89"/>
      <c r="E12173" s="89"/>
      <c r="F12173" s="89">
        <f>Table3[[#This Row],[Yield]]/100*(1+F12172)</f>
        <v>0</v>
      </c>
    </row>
    <row r="12174" spans="1:6" x14ac:dyDescent="0.2">
      <c r="A12174" s="88">
        <v>13748</v>
      </c>
      <c r="B12174" s="89">
        <v>183.74</v>
      </c>
      <c r="C12174" s="89">
        <f>LN(Table3[[#This Row],[Value]]/B12173)</f>
        <v>4.3088233781046056E-3</v>
      </c>
      <c r="D12174" s="89"/>
      <c r="E12174" s="89"/>
      <c r="F12174" s="89">
        <f>Table3[[#This Row],[Yield]]/100*(1+F12173)</f>
        <v>0</v>
      </c>
    </row>
    <row r="12175" spans="1:6" x14ac:dyDescent="0.2">
      <c r="A12175" s="88">
        <v>13750</v>
      </c>
      <c r="B12175" s="89">
        <v>181.88</v>
      </c>
      <c r="C12175" s="89">
        <f>LN(Table3[[#This Row],[Value]]/B12174)</f>
        <v>-1.017458588651066E-2</v>
      </c>
      <c r="D12175" s="89"/>
      <c r="E12175" s="89"/>
      <c r="F12175" s="89">
        <f>Table3[[#This Row],[Yield]]/100*(1+F12174)</f>
        <v>0</v>
      </c>
    </row>
    <row r="12176" spans="1:6" x14ac:dyDescent="0.2">
      <c r="A12176" s="88">
        <v>13751</v>
      </c>
      <c r="B12176" s="89">
        <v>182.39</v>
      </c>
      <c r="C12176" s="89">
        <f>LN(Table3[[#This Row],[Value]]/B12175)</f>
        <v>2.80012261909639E-3</v>
      </c>
      <c r="D12176" s="89"/>
      <c r="E12176" s="89"/>
      <c r="F12176" s="89">
        <f>Table3[[#This Row],[Yield]]/100*(1+F12175)</f>
        <v>0</v>
      </c>
    </row>
    <row r="12177" spans="1:6" x14ac:dyDescent="0.2">
      <c r="A12177" s="88">
        <v>13752</v>
      </c>
      <c r="B12177" s="89">
        <v>181.7</v>
      </c>
      <c r="C12177" s="89">
        <f>LN(Table3[[#This Row],[Value]]/B12176)</f>
        <v>-3.7902761737808022E-3</v>
      </c>
      <c r="D12177" s="89"/>
      <c r="E12177" s="89"/>
      <c r="F12177" s="89">
        <f>Table3[[#This Row],[Yield]]/100*(1+F12176)</f>
        <v>0</v>
      </c>
    </row>
    <row r="12178" spans="1:6" x14ac:dyDescent="0.2">
      <c r="A12178" s="88">
        <v>13753</v>
      </c>
      <c r="B12178" s="89">
        <v>178.52</v>
      </c>
      <c r="C12178" s="89">
        <f>LN(Table3[[#This Row],[Value]]/B12177)</f>
        <v>-1.7656335641056231E-2</v>
      </c>
      <c r="D12178" s="89"/>
      <c r="E12178" s="89"/>
      <c r="F12178" s="89">
        <f>Table3[[#This Row],[Yield]]/100*(1+F12177)</f>
        <v>0</v>
      </c>
    </row>
    <row r="12179" spans="1:6" x14ac:dyDescent="0.2">
      <c r="A12179" s="88">
        <v>13754</v>
      </c>
      <c r="B12179" s="89">
        <v>175.91</v>
      </c>
      <c r="C12179" s="89">
        <f>LN(Table3[[#This Row],[Value]]/B12178)</f>
        <v>-1.4728139150255176E-2</v>
      </c>
      <c r="D12179" s="89"/>
      <c r="E12179" s="89"/>
      <c r="F12179" s="89">
        <f>Table3[[#This Row],[Yield]]/100*(1+F12178)</f>
        <v>0</v>
      </c>
    </row>
    <row r="12180" spans="1:6" x14ac:dyDescent="0.2">
      <c r="A12180" s="88">
        <v>13755</v>
      </c>
      <c r="B12180" s="89">
        <v>175.93</v>
      </c>
      <c r="C12180" s="89">
        <f>LN(Table3[[#This Row],[Value]]/B12179)</f>
        <v>1.1368804014065317E-4</v>
      </c>
      <c r="D12180" s="89"/>
      <c r="E12180" s="89"/>
      <c r="F12180" s="89">
        <f>Table3[[#This Row],[Yield]]/100*(1+F12179)</f>
        <v>0</v>
      </c>
    </row>
    <row r="12181" spans="1:6" x14ac:dyDescent="0.2">
      <c r="A12181" s="88">
        <v>13757</v>
      </c>
      <c r="B12181" s="89">
        <v>177.88</v>
      </c>
      <c r="C12181" s="89">
        <f>LN(Table3[[#This Row],[Value]]/B12180)</f>
        <v>1.1022976991540952E-2</v>
      </c>
      <c r="D12181" s="89"/>
      <c r="E12181" s="89"/>
      <c r="F12181" s="89">
        <f>Table3[[#This Row],[Yield]]/100*(1+F12180)</f>
        <v>0</v>
      </c>
    </row>
    <row r="12182" spans="1:6" x14ac:dyDescent="0.2">
      <c r="A12182" s="88">
        <v>13758</v>
      </c>
      <c r="B12182" s="89">
        <v>177.41</v>
      </c>
      <c r="C12182" s="89">
        <f>LN(Table3[[#This Row],[Value]]/B12181)</f>
        <v>-2.6457275699384004E-3</v>
      </c>
      <c r="D12182" s="89"/>
      <c r="E12182" s="89"/>
      <c r="F12182" s="89">
        <f>Table3[[#This Row],[Yield]]/100*(1+F12181)</f>
        <v>0</v>
      </c>
    </row>
    <row r="12183" spans="1:6" x14ac:dyDescent="0.2">
      <c r="A12183" s="88">
        <v>13759</v>
      </c>
      <c r="B12183" s="89">
        <v>173.08</v>
      </c>
      <c r="C12183" s="89">
        <f>LN(Table3[[#This Row],[Value]]/B12182)</f>
        <v>-2.4709522715873164E-2</v>
      </c>
      <c r="D12183" s="89"/>
      <c r="E12183" s="89"/>
      <c r="F12183" s="89">
        <f>Table3[[#This Row],[Yield]]/100*(1+F12182)</f>
        <v>0</v>
      </c>
    </row>
    <row r="12184" spans="1:6" x14ac:dyDescent="0.2">
      <c r="A12184" s="88">
        <v>13760</v>
      </c>
      <c r="B12184" s="89">
        <v>170.84</v>
      </c>
      <c r="C12184" s="89">
        <f>LN(Table3[[#This Row],[Value]]/B12183)</f>
        <v>-1.3026469383418292E-2</v>
      </c>
      <c r="D12184" s="89"/>
      <c r="E12184" s="89"/>
      <c r="F12184" s="89">
        <f>Table3[[#This Row],[Yield]]/100*(1+F12183)</f>
        <v>0</v>
      </c>
    </row>
    <row r="12185" spans="1:6" x14ac:dyDescent="0.2">
      <c r="A12185" s="88">
        <v>13761</v>
      </c>
      <c r="B12185" s="89">
        <v>172.17</v>
      </c>
      <c r="C12185" s="89">
        <f>LN(Table3[[#This Row],[Value]]/B12184)</f>
        <v>7.7549148151150691E-3</v>
      </c>
      <c r="D12185" s="89"/>
      <c r="E12185" s="89"/>
      <c r="F12185" s="89">
        <f>Table3[[#This Row],[Yield]]/100*(1+F12184)</f>
        <v>0</v>
      </c>
    </row>
    <row r="12186" spans="1:6" x14ac:dyDescent="0.2">
      <c r="A12186" s="88">
        <v>13762</v>
      </c>
      <c r="B12186" s="89">
        <v>172.55</v>
      </c>
      <c r="C12186" s="89">
        <f>LN(Table3[[#This Row],[Value]]/B12185)</f>
        <v>2.2046887556316213E-3</v>
      </c>
      <c r="D12186" s="89"/>
      <c r="E12186" s="89"/>
      <c r="F12186" s="89">
        <f>Table3[[#This Row],[Yield]]/100*(1+F12185)</f>
        <v>0</v>
      </c>
    </row>
    <row r="12187" spans="1:6" x14ac:dyDescent="0.2">
      <c r="A12187" s="88">
        <v>13765</v>
      </c>
      <c r="B12187" s="89">
        <v>164.39</v>
      </c>
      <c r="C12187" s="89">
        <f>LN(Table3[[#This Row],[Value]]/B12186)</f>
        <v>-4.8445396022593533E-2</v>
      </c>
      <c r="D12187" s="89"/>
      <c r="E12187" s="89"/>
      <c r="F12187" s="89">
        <f>Table3[[#This Row],[Yield]]/100*(1+F12186)</f>
        <v>0</v>
      </c>
    </row>
    <row r="12188" spans="1:6" x14ac:dyDescent="0.2">
      <c r="A12188" s="88">
        <v>13766</v>
      </c>
      <c r="B12188" s="89">
        <v>163.37</v>
      </c>
      <c r="C12188" s="89">
        <f>LN(Table3[[#This Row],[Value]]/B12187)</f>
        <v>-6.2240864830017308E-3</v>
      </c>
      <c r="D12188" s="89"/>
      <c r="E12188" s="89"/>
      <c r="F12188" s="89">
        <f>Table3[[#This Row],[Yield]]/100*(1+F12187)</f>
        <v>0</v>
      </c>
    </row>
    <row r="12189" spans="1:6" x14ac:dyDescent="0.2">
      <c r="A12189" s="88">
        <v>13767</v>
      </c>
      <c r="B12189" s="89">
        <v>166.36</v>
      </c>
      <c r="C12189" s="89">
        <f>LN(Table3[[#This Row],[Value]]/B12188)</f>
        <v>1.8136547836293704E-2</v>
      </c>
      <c r="D12189" s="89"/>
      <c r="E12189" s="89"/>
      <c r="F12189" s="89">
        <f>Table3[[#This Row],[Yield]]/100*(1+F12188)</f>
        <v>0</v>
      </c>
    </row>
    <row r="12190" spans="1:6" x14ac:dyDescent="0.2">
      <c r="A12190" s="88">
        <v>13768</v>
      </c>
      <c r="B12190" s="89">
        <v>157.97999999999999</v>
      </c>
      <c r="C12190" s="89">
        <f>LN(Table3[[#This Row],[Value]]/B12189)</f>
        <v>-5.1685672138438062E-2</v>
      </c>
      <c r="D12190" s="89"/>
      <c r="E12190" s="89"/>
      <c r="F12190" s="89">
        <f>Table3[[#This Row],[Yield]]/100*(1+F12189)</f>
        <v>0</v>
      </c>
    </row>
    <row r="12191" spans="1:6" x14ac:dyDescent="0.2">
      <c r="A12191" s="88">
        <v>13769</v>
      </c>
      <c r="B12191" s="89">
        <v>159.96</v>
      </c>
      <c r="C12191" s="89">
        <f>LN(Table3[[#This Row],[Value]]/B12190)</f>
        <v>1.2455341242344589E-2</v>
      </c>
      <c r="D12191" s="89"/>
      <c r="E12191" s="89"/>
      <c r="F12191" s="89">
        <f>Table3[[#This Row],[Yield]]/100*(1+F12190)</f>
        <v>0</v>
      </c>
    </row>
    <row r="12192" spans="1:6" x14ac:dyDescent="0.2">
      <c r="A12192" s="88">
        <v>13771</v>
      </c>
      <c r="B12192" s="89">
        <v>158</v>
      </c>
      <c r="C12192" s="89">
        <f>LN(Table3[[#This Row],[Value]]/B12191)</f>
        <v>-1.2328750951650898E-2</v>
      </c>
      <c r="D12192" s="89"/>
      <c r="E12192" s="89"/>
      <c r="F12192" s="89">
        <f>Table3[[#This Row],[Yield]]/100*(1+F12191)</f>
        <v>0</v>
      </c>
    </row>
    <row r="12193" spans="1:6" x14ac:dyDescent="0.2">
      <c r="A12193" s="88">
        <v>13772</v>
      </c>
      <c r="B12193" s="89">
        <v>162.9</v>
      </c>
      <c r="C12193" s="89">
        <f>LN(Table3[[#This Row],[Value]]/B12192)</f>
        <v>3.0541482581032588E-2</v>
      </c>
      <c r="D12193" s="89"/>
      <c r="E12193" s="89"/>
      <c r="F12193" s="89">
        <f>Table3[[#This Row],[Yield]]/100*(1+F12192)</f>
        <v>0</v>
      </c>
    </row>
    <row r="12194" spans="1:6" x14ac:dyDescent="0.2">
      <c r="A12194" s="88">
        <v>13773</v>
      </c>
      <c r="B12194" s="89">
        <v>162.85</v>
      </c>
      <c r="C12194" s="89">
        <f>LN(Table3[[#This Row],[Value]]/B12193)</f>
        <v>-3.0698388575700294E-4</v>
      </c>
      <c r="D12194" s="89"/>
      <c r="E12194" s="89"/>
      <c r="F12194" s="89">
        <f>Table3[[#This Row],[Yield]]/100*(1+F12193)</f>
        <v>0</v>
      </c>
    </row>
    <row r="12195" spans="1:6" x14ac:dyDescent="0.2">
      <c r="A12195" s="88">
        <v>13774</v>
      </c>
      <c r="B12195" s="89">
        <v>164.75</v>
      </c>
      <c r="C12195" s="89">
        <f>LN(Table3[[#This Row],[Value]]/B12194)</f>
        <v>1.1599641660374069E-2</v>
      </c>
      <c r="D12195" s="89"/>
      <c r="E12195" s="89"/>
      <c r="F12195" s="89">
        <f>Table3[[#This Row],[Yield]]/100*(1+F12194)</f>
        <v>0</v>
      </c>
    </row>
    <row r="12196" spans="1:6" x14ac:dyDescent="0.2">
      <c r="A12196" s="88">
        <v>13775</v>
      </c>
      <c r="B12196" s="89">
        <v>162.15</v>
      </c>
      <c r="C12196" s="89">
        <f>LN(Table3[[#This Row],[Value]]/B12195)</f>
        <v>-1.5907340629289585E-2</v>
      </c>
      <c r="D12196" s="89"/>
      <c r="E12196" s="89"/>
      <c r="F12196" s="89">
        <f>Table3[[#This Row],[Yield]]/100*(1+F12195)</f>
        <v>0</v>
      </c>
    </row>
    <row r="12197" spans="1:6" x14ac:dyDescent="0.2">
      <c r="A12197" s="88">
        <v>13776</v>
      </c>
      <c r="B12197" s="89">
        <v>157.83000000000001</v>
      </c>
      <c r="C12197" s="89">
        <f>LN(Table3[[#This Row],[Value]]/B12196)</f>
        <v>-2.700332834250142E-2</v>
      </c>
      <c r="D12197" s="89"/>
      <c r="E12197" s="89"/>
      <c r="F12197" s="89">
        <f>Table3[[#This Row],[Yield]]/100*(1+F12196)</f>
        <v>0</v>
      </c>
    </row>
    <row r="12198" spans="1:6" x14ac:dyDescent="0.2">
      <c r="A12198" s="88">
        <v>13778</v>
      </c>
      <c r="B12198" s="89">
        <v>155.56</v>
      </c>
      <c r="C12198" s="89">
        <f>LN(Table3[[#This Row],[Value]]/B12197)</f>
        <v>-1.4486995123279032E-2</v>
      </c>
      <c r="D12198" s="89"/>
      <c r="E12198" s="89"/>
      <c r="F12198" s="89">
        <f>Table3[[#This Row],[Yield]]/100*(1+F12197)</f>
        <v>0</v>
      </c>
    </row>
    <row r="12199" spans="1:6" x14ac:dyDescent="0.2">
      <c r="A12199" s="88">
        <v>13779</v>
      </c>
      <c r="B12199" s="89">
        <v>156.56</v>
      </c>
      <c r="C12199" s="89">
        <f>LN(Table3[[#This Row],[Value]]/B12198)</f>
        <v>6.4078138002742566E-3</v>
      </c>
      <c r="D12199" s="89"/>
      <c r="E12199" s="89"/>
      <c r="F12199" s="89">
        <f>Table3[[#This Row],[Yield]]/100*(1+F12198)</f>
        <v>0</v>
      </c>
    </row>
    <row r="12200" spans="1:6" x14ac:dyDescent="0.2">
      <c r="A12200" s="88">
        <v>13780</v>
      </c>
      <c r="B12200" s="89">
        <v>157.44999999999999</v>
      </c>
      <c r="C12200" s="89">
        <f>LN(Table3[[#This Row],[Value]]/B12199)</f>
        <v>5.6686244592127873E-3</v>
      </c>
      <c r="D12200" s="89"/>
      <c r="E12200" s="89"/>
      <c r="F12200" s="89">
        <f>Table3[[#This Row],[Yield]]/100*(1+F12199)</f>
        <v>0</v>
      </c>
    </row>
    <row r="12201" spans="1:6" x14ac:dyDescent="0.2">
      <c r="A12201" s="88">
        <v>13781</v>
      </c>
      <c r="B12201" s="89">
        <v>153.97999999999999</v>
      </c>
      <c r="C12201" s="89">
        <f>LN(Table3[[#This Row],[Value]]/B12200)</f>
        <v>-2.2285223697130145E-2</v>
      </c>
      <c r="D12201" s="89"/>
      <c r="E12201" s="89"/>
      <c r="F12201" s="89">
        <f>Table3[[#This Row],[Yield]]/100*(1+F12200)</f>
        <v>0</v>
      </c>
    </row>
    <row r="12202" spans="1:6" x14ac:dyDescent="0.2">
      <c r="A12202" s="88">
        <v>13782</v>
      </c>
      <c r="B12202" s="89">
        <v>147.38</v>
      </c>
      <c r="C12202" s="89">
        <f>LN(Table3[[#This Row],[Value]]/B12201)</f>
        <v>-4.3808438511050173E-2</v>
      </c>
      <c r="D12202" s="89"/>
      <c r="E12202" s="89"/>
      <c r="F12202" s="89">
        <f>Table3[[#This Row],[Yield]]/100*(1+F12201)</f>
        <v>0</v>
      </c>
    </row>
    <row r="12203" spans="1:6" x14ac:dyDescent="0.2">
      <c r="A12203" s="88">
        <v>13783</v>
      </c>
      <c r="B12203" s="89">
        <v>147.47</v>
      </c>
      <c r="C12203" s="89">
        <f>LN(Table3[[#This Row],[Value]]/B12202)</f>
        <v>6.1047992399633651E-4</v>
      </c>
      <c r="D12203" s="89"/>
      <c r="E12203" s="89"/>
      <c r="F12203" s="89">
        <f>Table3[[#This Row],[Yield]]/100*(1+F12202)</f>
        <v>0</v>
      </c>
    </row>
    <row r="12204" spans="1:6" x14ac:dyDescent="0.2">
      <c r="A12204" s="88">
        <v>13785</v>
      </c>
      <c r="B12204" s="89">
        <v>152.03</v>
      </c>
      <c r="C12204" s="89">
        <f>LN(Table3[[#This Row],[Value]]/B12203)</f>
        <v>3.045310452989505E-2</v>
      </c>
      <c r="D12204" s="89"/>
      <c r="E12204" s="89"/>
      <c r="F12204" s="89">
        <f>Table3[[#This Row],[Yield]]/100*(1+F12203)</f>
        <v>0</v>
      </c>
    </row>
    <row r="12205" spans="1:6" x14ac:dyDescent="0.2">
      <c r="A12205" s="88">
        <v>13786</v>
      </c>
      <c r="B12205" s="89">
        <v>153.16</v>
      </c>
      <c r="C12205" s="89">
        <f>LN(Table3[[#This Row],[Value]]/B12204)</f>
        <v>7.4052568163491487E-3</v>
      </c>
      <c r="D12205" s="89"/>
      <c r="E12205" s="89"/>
      <c r="F12205" s="89">
        <f>Table3[[#This Row],[Yield]]/100*(1+F12204)</f>
        <v>0</v>
      </c>
    </row>
    <row r="12206" spans="1:6" x14ac:dyDescent="0.2">
      <c r="A12206" s="88">
        <v>13787</v>
      </c>
      <c r="B12206" s="89">
        <v>154.69999999999999</v>
      </c>
      <c r="C12206" s="89">
        <f>LN(Table3[[#This Row],[Value]]/B12205)</f>
        <v>1.0004630969926527E-2</v>
      </c>
      <c r="D12206" s="89"/>
      <c r="E12206" s="89"/>
      <c r="F12206" s="89">
        <f>Table3[[#This Row],[Yield]]/100*(1+F12205)</f>
        <v>0</v>
      </c>
    </row>
    <row r="12207" spans="1:6" x14ac:dyDescent="0.2">
      <c r="A12207" s="88">
        <v>13788</v>
      </c>
      <c r="B12207" s="89">
        <v>154.57</v>
      </c>
      <c r="C12207" s="89">
        <f>LN(Table3[[#This Row],[Value]]/B12206)</f>
        <v>-8.4068941479323528E-4</v>
      </c>
      <c r="D12207" s="89"/>
      <c r="E12207" s="89"/>
      <c r="F12207" s="89">
        <f>Table3[[#This Row],[Yield]]/100*(1+F12206)</f>
        <v>0</v>
      </c>
    </row>
    <row r="12208" spans="1:6" x14ac:dyDescent="0.2">
      <c r="A12208" s="88">
        <v>13789</v>
      </c>
      <c r="B12208" s="89">
        <v>153.88999999999999</v>
      </c>
      <c r="C12208" s="89">
        <f>LN(Table3[[#This Row],[Value]]/B12207)</f>
        <v>-4.4090066884668565E-3</v>
      </c>
      <c r="D12208" s="89"/>
      <c r="E12208" s="89"/>
      <c r="F12208" s="89">
        <f>Table3[[#This Row],[Yield]]/100*(1+F12207)</f>
        <v>0</v>
      </c>
    </row>
    <row r="12209" spans="1:6" x14ac:dyDescent="0.2">
      <c r="A12209" s="88">
        <v>13790</v>
      </c>
      <c r="B12209" s="89">
        <v>154.08000000000001</v>
      </c>
      <c r="C12209" s="89">
        <f>LN(Table3[[#This Row],[Value]]/B12208)</f>
        <v>1.2338865740552899E-3</v>
      </c>
      <c r="D12209" s="89"/>
      <c r="E12209" s="89"/>
      <c r="F12209" s="89">
        <f>Table3[[#This Row],[Yield]]/100*(1+F12208)</f>
        <v>0</v>
      </c>
    </row>
    <row r="12210" spans="1:6" x14ac:dyDescent="0.2">
      <c r="A12210" s="88">
        <v>13792</v>
      </c>
      <c r="B12210" s="89">
        <v>152.19</v>
      </c>
      <c r="C12210" s="89">
        <f>LN(Table3[[#This Row],[Value]]/B12209)</f>
        <v>-1.2342207803107233E-2</v>
      </c>
      <c r="D12210" s="89"/>
      <c r="E12210" s="89"/>
      <c r="F12210" s="89">
        <f>Table3[[#This Row],[Yield]]/100*(1+F12209)</f>
        <v>0</v>
      </c>
    </row>
    <row r="12211" spans="1:6" x14ac:dyDescent="0.2">
      <c r="A12211" s="88">
        <v>13793</v>
      </c>
      <c r="B12211" s="89">
        <v>144.08000000000001</v>
      </c>
      <c r="C12211" s="89">
        <f>LN(Table3[[#This Row],[Value]]/B12210)</f>
        <v>-5.4761039379007621E-2</v>
      </c>
      <c r="D12211" s="89"/>
      <c r="E12211" s="89"/>
      <c r="F12211" s="89">
        <f>Table3[[#This Row],[Yield]]/100*(1+F12210)</f>
        <v>0</v>
      </c>
    </row>
    <row r="12212" spans="1:6" x14ac:dyDescent="0.2">
      <c r="A12212" s="88">
        <v>13794</v>
      </c>
      <c r="B12212" s="89">
        <v>147.18</v>
      </c>
      <c r="C12212" s="89">
        <f>LN(Table3[[#This Row],[Value]]/B12211)</f>
        <v>2.1287626630752277E-2</v>
      </c>
      <c r="D12212" s="89"/>
      <c r="E12212" s="89"/>
      <c r="F12212" s="89">
        <f>Table3[[#This Row],[Yield]]/100*(1+F12211)</f>
        <v>0</v>
      </c>
    </row>
    <row r="12213" spans="1:6" x14ac:dyDescent="0.2">
      <c r="A12213" s="88">
        <v>13795</v>
      </c>
      <c r="B12213" s="89">
        <v>146.59</v>
      </c>
      <c r="C12213" s="89">
        <f>LN(Table3[[#This Row],[Value]]/B12212)</f>
        <v>-4.016753196513274E-3</v>
      </c>
      <c r="D12213" s="89"/>
      <c r="E12213" s="89"/>
      <c r="F12213" s="89">
        <f>Table3[[#This Row],[Yield]]/100*(1+F12212)</f>
        <v>0</v>
      </c>
    </row>
    <row r="12214" spans="1:6" x14ac:dyDescent="0.2">
      <c r="A12214" s="88">
        <v>13796</v>
      </c>
      <c r="B12214" s="89">
        <v>144.03</v>
      </c>
      <c r="C12214" s="89">
        <f>LN(Table3[[#This Row],[Value]]/B12213)</f>
        <v>-1.7617963090981108E-2</v>
      </c>
      <c r="D12214" s="89"/>
      <c r="E12214" s="89"/>
      <c r="F12214" s="89">
        <f>Table3[[#This Row],[Yield]]/100*(1+F12213)</f>
        <v>0</v>
      </c>
    </row>
    <row r="12215" spans="1:6" x14ac:dyDescent="0.2">
      <c r="A12215" s="88">
        <v>13797</v>
      </c>
      <c r="B12215" s="89">
        <v>143.93</v>
      </c>
      <c r="C12215" s="89">
        <f>LN(Table3[[#This Row],[Value]]/B12214)</f>
        <v>-6.9454093637923457E-4</v>
      </c>
      <c r="D12215" s="89"/>
      <c r="E12215" s="89"/>
      <c r="F12215" s="89">
        <f>Table3[[#This Row],[Yield]]/100*(1+F12214)</f>
        <v>0</v>
      </c>
    </row>
    <row r="12216" spans="1:6" x14ac:dyDescent="0.2">
      <c r="A12216" s="88">
        <v>13799</v>
      </c>
      <c r="B12216" s="89">
        <v>138.79</v>
      </c>
      <c r="C12216" s="89">
        <f>LN(Table3[[#This Row],[Value]]/B12215)</f>
        <v>-3.6365070906831089E-2</v>
      </c>
      <c r="D12216" s="89"/>
      <c r="E12216" s="89"/>
      <c r="F12216" s="89">
        <f>Table3[[#This Row],[Yield]]/100*(1+F12215)</f>
        <v>0</v>
      </c>
    </row>
    <row r="12217" spans="1:6" x14ac:dyDescent="0.2">
      <c r="A12217" s="88">
        <v>13801</v>
      </c>
      <c r="B12217" s="89">
        <v>138.19999999999999</v>
      </c>
      <c r="C12217" s="89">
        <f>LN(Table3[[#This Row],[Value]]/B12216)</f>
        <v>-4.2600880341789171E-3</v>
      </c>
      <c r="D12217" s="89"/>
      <c r="E12217" s="89"/>
      <c r="F12217" s="89">
        <f>Table3[[#This Row],[Yield]]/100*(1+F12216)</f>
        <v>0</v>
      </c>
    </row>
    <row r="12218" spans="1:6" x14ac:dyDescent="0.2">
      <c r="A12218" s="88">
        <v>13802</v>
      </c>
      <c r="B12218" s="89">
        <v>136.54</v>
      </c>
      <c r="C12218" s="89">
        <f>LN(Table3[[#This Row],[Value]]/B12217)</f>
        <v>-1.2084299343435266E-2</v>
      </c>
      <c r="D12218" s="89"/>
      <c r="E12218" s="89"/>
      <c r="F12218" s="89">
        <f>Table3[[#This Row],[Yield]]/100*(1+F12217)</f>
        <v>0</v>
      </c>
    </row>
    <row r="12219" spans="1:6" x14ac:dyDescent="0.2">
      <c r="A12219" s="88">
        <v>13803</v>
      </c>
      <c r="B12219" s="89">
        <v>135.47999999999999</v>
      </c>
      <c r="C12219" s="89">
        <f>LN(Table3[[#This Row],[Value]]/B12218)</f>
        <v>-7.7935840405633176E-3</v>
      </c>
      <c r="D12219" s="89"/>
      <c r="E12219" s="89"/>
      <c r="F12219" s="89">
        <f>Table3[[#This Row],[Yield]]/100*(1+F12218)</f>
        <v>0</v>
      </c>
    </row>
    <row r="12220" spans="1:6" x14ac:dyDescent="0.2">
      <c r="A12220" s="88">
        <v>13804</v>
      </c>
      <c r="B12220" s="89">
        <v>136.30000000000001</v>
      </c>
      <c r="C12220" s="89">
        <f>LN(Table3[[#This Row],[Value]]/B12219)</f>
        <v>6.0343107529161289E-3</v>
      </c>
      <c r="D12220" s="89"/>
      <c r="E12220" s="89"/>
      <c r="F12220" s="89">
        <f>Table3[[#This Row],[Yield]]/100*(1+F12219)</f>
        <v>0</v>
      </c>
    </row>
    <row r="12221" spans="1:6" x14ac:dyDescent="0.2">
      <c r="A12221" s="88">
        <v>13806</v>
      </c>
      <c r="B12221" s="89">
        <v>125.73</v>
      </c>
      <c r="C12221" s="89">
        <f>LN(Table3[[#This Row],[Value]]/B12220)</f>
        <v>-8.0721588097397184E-2</v>
      </c>
      <c r="D12221" s="89"/>
      <c r="E12221" s="89"/>
      <c r="F12221" s="89">
        <f>Table3[[#This Row],[Yield]]/100*(1+F12220)</f>
        <v>0</v>
      </c>
    </row>
    <row r="12222" spans="1:6" x14ac:dyDescent="0.2">
      <c r="A12222" s="88">
        <v>13807</v>
      </c>
      <c r="B12222" s="89">
        <v>126.85</v>
      </c>
      <c r="C12222" s="89">
        <f>LN(Table3[[#This Row],[Value]]/B12221)</f>
        <v>8.8685354402009212E-3</v>
      </c>
      <c r="D12222" s="89"/>
      <c r="E12222" s="89"/>
      <c r="F12222" s="89">
        <f>Table3[[#This Row],[Yield]]/100*(1+F12221)</f>
        <v>0</v>
      </c>
    </row>
    <row r="12223" spans="1:6" x14ac:dyDescent="0.2">
      <c r="A12223" s="88">
        <v>13808</v>
      </c>
      <c r="B12223" s="89">
        <v>134.56</v>
      </c>
      <c r="C12223" s="89">
        <f>LN(Table3[[#This Row],[Value]]/B12222)</f>
        <v>5.9004910179347066E-2</v>
      </c>
      <c r="D12223" s="89"/>
      <c r="E12223" s="89"/>
      <c r="F12223" s="89">
        <f>Table3[[#This Row],[Yield]]/100*(1+F12222)</f>
        <v>0</v>
      </c>
    </row>
    <row r="12224" spans="1:6" x14ac:dyDescent="0.2">
      <c r="A12224" s="88">
        <v>13809</v>
      </c>
      <c r="B12224" s="89">
        <v>135.47999999999999</v>
      </c>
      <c r="C12224" s="89">
        <f>LN(Table3[[#This Row],[Value]]/B12223)</f>
        <v>6.8138317249329368E-3</v>
      </c>
      <c r="D12224" s="89"/>
      <c r="E12224" s="89"/>
      <c r="F12224" s="89">
        <f>Table3[[#This Row],[Yield]]/100*(1+F12223)</f>
        <v>0</v>
      </c>
    </row>
    <row r="12225" spans="1:6" x14ac:dyDescent="0.2">
      <c r="A12225" s="88">
        <v>13810</v>
      </c>
      <c r="B12225" s="89">
        <v>132.26</v>
      </c>
      <c r="C12225" s="89">
        <f>LN(Table3[[#This Row],[Value]]/B12224)</f>
        <v>-2.4054345703054678E-2</v>
      </c>
      <c r="D12225" s="89"/>
      <c r="E12225" s="89"/>
      <c r="F12225" s="89">
        <f>Table3[[#This Row],[Yield]]/100*(1+F12224)</f>
        <v>0</v>
      </c>
    </row>
    <row r="12226" spans="1:6" x14ac:dyDescent="0.2">
      <c r="A12226" s="88">
        <v>13811</v>
      </c>
      <c r="B12226" s="89">
        <v>127.15</v>
      </c>
      <c r="C12226" s="89">
        <f>LN(Table3[[#This Row],[Value]]/B12225)</f>
        <v>-3.940219037838761E-2</v>
      </c>
      <c r="D12226" s="89"/>
      <c r="E12226" s="89"/>
      <c r="F12226" s="89">
        <f>Table3[[#This Row],[Yield]]/100*(1+F12225)</f>
        <v>0</v>
      </c>
    </row>
    <row r="12227" spans="1:6" x14ac:dyDescent="0.2">
      <c r="A12227" s="88">
        <v>13813</v>
      </c>
      <c r="B12227" s="89">
        <v>134.43</v>
      </c>
      <c r="C12227" s="89">
        <f>LN(Table3[[#This Row],[Value]]/B12226)</f>
        <v>5.5676125598032679E-2</v>
      </c>
      <c r="D12227" s="89"/>
      <c r="E12227" s="89"/>
      <c r="F12227" s="89">
        <f>Table3[[#This Row],[Yield]]/100*(1+F12226)</f>
        <v>0</v>
      </c>
    </row>
    <row r="12228" spans="1:6" x14ac:dyDescent="0.2">
      <c r="A12228" s="88">
        <v>13814</v>
      </c>
      <c r="B12228" s="89">
        <v>132.78</v>
      </c>
      <c r="C12228" s="89">
        <f>LN(Table3[[#This Row],[Value]]/B12227)</f>
        <v>-1.2349994175148092E-2</v>
      </c>
      <c r="D12228" s="89"/>
      <c r="E12228" s="89"/>
      <c r="F12228" s="89">
        <f>Table3[[#This Row],[Yield]]/100*(1+F12227)</f>
        <v>0</v>
      </c>
    </row>
    <row r="12229" spans="1:6" x14ac:dyDescent="0.2">
      <c r="A12229" s="88">
        <v>13815</v>
      </c>
      <c r="B12229" s="89">
        <v>132.26</v>
      </c>
      <c r="C12229" s="89">
        <f>LN(Table3[[#This Row],[Value]]/B12228)</f>
        <v>-3.9239410444970053E-3</v>
      </c>
      <c r="D12229" s="89"/>
      <c r="E12229" s="89"/>
      <c r="F12229" s="89">
        <f>Table3[[#This Row],[Yield]]/100*(1+F12228)</f>
        <v>0</v>
      </c>
    </row>
    <row r="12230" spans="1:6" x14ac:dyDescent="0.2">
      <c r="A12230" s="88">
        <v>13816</v>
      </c>
      <c r="B12230" s="89">
        <v>135.22</v>
      </c>
      <c r="C12230" s="89">
        <f>LN(Table3[[#This Row],[Value]]/B12229)</f>
        <v>2.2133399416015595E-2</v>
      </c>
      <c r="D12230" s="89"/>
      <c r="E12230" s="89"/>
      <c r="F12230" s="89">
        <f>Table3[[#This Row],[Yield]]/100*(1+F12229)</f>
        <v>0</v>
      </c>
    </row>
    <row r="12231" spans="1:6" x14ac:dyDescent="0.2">
      <c r="A12231" s="88">
        <v>13817</v>
      </c>
      <c r="B12231" s="89">
        <v>138.47999999999999</v>
      </c>
      <c r="C12231" s="89">
        <f>LN(Table3[[#This Row],[Value]]/B12230)</f>
        <v>2.3822829205421985E-2</v>
      </c>
      <c r="D12231" s="89"/>
      <c r="E12231" s="89"/>
      <c r="F12231" s="89">
        <f>Table3[[#This Row],[Yield]]/100*(1+F12230)</f>
        <v>0</v>
      </c>
    </row>
    <row r="12232" spans="1:6" x14ac:dyDescent="0.2">
      <c r="A12232" s="88">
        <v>13818</v>
      </c>
      <c r="B12232" s="89">
        <v>138.16999999999999</v>
      </c>
      <c r="C12232" s="89">
        <f>LN(Table3[[#This Row],[Value]]/B12231)</f>
        <v>-2.2410997993756155E-3</v>
      </c>
      <c r="D12232" s="89"/>
      <c r="E12232" s="89"/>
      <c r="F12232" s="89">
        <f>Table3[[#This Row],[Yield]]/100*(1+F12231)</f>
        <v>0</v>
      </c>
    </row>
    <row r="12233" spans="1:6" x14ac:dyDescent="0.2">
      <c r="A12233" s="88">
        <v>13820</v>
      </c>
      <c r="B12233" s="89">
        <v>135.94</v>
      </c>
      <c r="C12233" s="89">
        <f>LN(Table3[[#This Row],[Value]]/B12232)</f>
        <v>-1.6271199150085916E-2</v>
      </c>
      <c r="D12233" s="89"/>
      <c r="E12233" s="89"/>
      <c r="F12233" s="89">
        <f>Table3[[#This Row],[Yield]]/100*(1+F12232)</f>
        <v>0</v>
      </c>
    </row>
    <row r="12234" spans="1:6" x14ac:dyDescent="0.2">
      <c r="A12234" s="88">
        <v>13822</v>
      </c>
      <c r="B12234" s="89">
        <v>130.13999999999999</v>
      </c>
      <c r="C12234" s="89">
        <f>LN(Table3[[#This Row],[Value]]/B12233)</f>
        <v>-4.3602817851654256E-2</v>
      </c>
      <c r="D12234" s="89"/>
      <c r="E12234" s="89"/>
      <c r="F12234" s="89">
        <f>Table3[[#This Row],[Yield]]/100*(1+F12233)</f>
        <v>0</v>
      </c>
    </row>
    <row r="12235" spans="1:6" x14ac:dyDescent="0.2">
      <c r="A12235" s="88">
        <v>13823</v>
      </c>
      <c r="B12235" s="89">
        <v>128.84</v>
      </c>
      <c r="C12235" s="89">
        <f>LN(Table3[[#This Row],[Value]]/B12234)</f>
        <v>-1.0039469603839824E-2</v>
      </c>
      <c r="D12235" s="89"/>
      <c r="E12235" s="89"/>
      <c r="F12235" s="89">
        <f>Table3[[#This Row],[Yield]]/100*(1+F12234)</f>
        <v>0</v>
      </c>
    </row>
    <row r="12236" spans="1:6" x14ac:dyDescent="0.2">
      <c r="A12236" s="88">
        <v>13824</v>
      </c>
      <c r="B12236" s="89">
        <v>128.91999999999999</v>
      </c>
      <c r="C12236" s="89">
        <f>LN(Table3[[#This Row],[Value]]/B12235)</f>
        <v>6.2073248423889858E-4</v>
      </c>
      <c r="D12236" s="89"/>
      <c r="E12236" s="89"/>
      <c r="F12236" s="89">
        <f>Table3[[#This Row],[Yield]]/100*(1+F12235)</f>
        <v>0</v>
      </c>
    </row>
    <row r="12237" spans="1:6" x14ac:dyDescent="0.2">
      <c r="A12237" s="88">
        <v>13825</v>
      </c>
      <c r="B12237" s="89">
        <v>125.25</v>
      </c>
      <c r="C12237" s="89">
        <f>LN(Table3[[#This Row],[Value]]/B12236)</f>
        <v>-2.8880316982262812E-2</v>
      </c>
      <c r="D12237" s="89"/>
      <c r="E12237" s="89"/>
      <c r="F12237" s="89">
        <f>Table3[[#This Row],[Yield]]/100*(1+F12236)</f>
        <v>0</v>
      </c>
    </row>
    <row r="12238" spans="1:6" x14ac:dyDescent="0.2">
      <c r="A12238" s="88">
        <v>13827</v>
      </c>
      <c r="B12238" s="89">
        <v>123.98</v>
      </c>
      <c r="C12238" s="89">
        <f>LN(Table3[[#This Row],[Value]]/B12237)</f>
        <v>-1.0191477691200842E-2</v>
      </c>
      <c r="D12238" s="89"/>
      <c r="E12238" s="89"/>
      <c r="F12238" s="89">
        <f>Table3[[#This Row],[Yield]]/100*(1+F12237)</f>
        <v>0</v>
      </c>
    </row>
    <row r="12239" spans="1:6" x14ac:dyDescent="0.2">
      <c r="A12239" s="88">
        <v>13828</v>
      </c>
      <c r="B12239" s="89">
        <v>126.16</v>
      </c>
      <c r="C12239" s="89">
        <f>LN(Table3[[#This Row],[Value]]/B12238)</f>
        <v>1.7430680381009585E-2</v>
      </c>
      <c r="D12239" s="89"/>
      <c r="E12239" s="89"/>
      <c r="F12239" s="89">
        <f>Table3[[#This Row],[Yield]]/100*(1+F12238)</f>
        <v>0</v>
      </c>
    </row>
    <row r="12240" spans="1:6" x14ac:dyDescent="0.2">
      <c r="A12240" s="88">
        <v>13829</v>
      </c>
      <c r="B12240" s="89">
        <v>132.16</v>
      </c>
      <c r="C12240" s="89">
        <f>LN(Table3[[#This Row],[Value]]/B12239)</f>
        <v>4.6462367117884984E-2</v>
      </c>
      <c r="D12240" s="89"/>
      <c r="E12240" s="89"/>
      <c r="F12240" s="89">
        <f>Table3[[#This Row],[Yield]]/100*(1+F12239)</f>
        <v>0</v>
      </c>
    </row>
    <row r="12241" spans="1:6" x14ac:dyDescent="0.2">
      <c r="A12241" s="88">
        <v>13831</v>
      </c>
      <c r="B12241" s="89">
        <v>133.09</v>
      </c>
      <c r="C12241" s="89">
        <f>LN(Table3[[#This Row],[Value]]/B12240)</f>
        <v>7.0122813257968014E-3</v>
      </c>
      <c r="D12241" s="89"/>
      <c r="E12241" s="89"/>
      <c r="F12241" s="89">
        <f>Table3[[#This Row],[Yield]]/100*(1+F12240)</f>
        <v>0</v>
      </c>
    </row>
    <row r="12242" spans="1:6" x14ac:dyDescent="0.2">
      <c r="A12242" s="88">
        <v>13832</v>
      </c>
      <c r="B12242" s="89">
        <v>133.05000000000001</v>
      </c>
      <c r="C12242" s="89">
        <f>LN(Table3[[#This Row],[Value]]/B12241)</f>
        <v>-3.0059367476646838E-4</v>
      </c>
      <c r="D12242" s="89"/>
      <c r="E12242" s="89"/>
      <c r="F12242" s="89">
        <f>Table3[[#This Row],[Yield]]/100*(1+F12241)</f>
        <v>0</v>
      </c>
    </row>
    <row r="12243" spans="1:6" x14ac:dyDescent="0.2">
      <c r="A12243" s="88">
        <v>13834</v>
      </c>
      <c r="B12243" s="89">
        <v>129.22</v>
      </c>
      <c r="C12243" s="89">
        <f>LN(Table3[[#This Row],[Value]]/B12242)</f>
        <v>-2.9208619293678847E-2</v>
      </c>
      <c r="D12243" s="89"/>
      <c r="E12243" s="89"/>
      <c r="F12243" s="89">
        <f>Table3[[#This Row],[Yield]]/100*(1+F12242)</f>
        <v>0</v>
      </c>
    </row>
    <row r="12244" spans="1:6" x14ac:dyDescent="0.2">
      <c r="A12244" s="88">
        <v>13835</v>
      </c>
      <c r="B12244" s="89">
        <v>127.98</v>
      </c>
      <c r="C12244" s="89">
        <f>LN(Table3[[#This Row],[Value]]/B12243)</f>
        <v>-9.6423764187051533E-3</v>
      </c>
      <c r="D12244" s="89"/>
      <c r="E12244" s="89"/>
      <c r="F12244" s="89">
        <f>Table3[[#This Row],[Yield]]/100*(1+F12243)</f>
        <v>0</v>
      </c>
    </row>
    <row r="12245" spans="1:6" x14ac:dyDescent="0.2">
      <c r="A12245" s="88">
        <v>13836</v>
      </c>
      <c r="B12245" s="89">
        <v>127.54</v>
      </c>
      <c r="C12245" s="89">
        <f>LN(Table3[[#This Row],[Value]]/B12244)</f>
        <v>-3.4439608241886616E-3</v>
      </c>
      <c r="D12245" s="89"/>
      <c r="E12245" s="89"/>
      <c r="F12245" s="89">
        <f>Table3[[#This Row],[Yield]]/100*(1+F12244)</f>
        <v>0</v>
      </c>
    </row>
    <row r="12246" spans="1:6" x14ac:dyDescent="0.2">
      <c r="A12246" s="88">
        <v>13837</v>
      </c>
      <c r="B12246" s="89">
        <v>125.48</v>
      </c>
      <c r="C12246" s="89">
        <f>LN(Table3[[#This Row],[Value]]/B12245)</f>
        <v>-1.6283657564648234E-2</v>
      </c>
      <c r="D12246" s="89"/>
      <c r="E12246" s="89"/>
      <c r="F12246" s="89">
        <f>Table3[[#This Row],[Yield]]/100*(1+F12245)</f>
        <v>0</v>
      </c>
    </row>
    <row r="12247" spans="1:6" x14ac:dyDescent="0.2">
      <c r="A12247" s="88">
        <v>13838</v>
      </c>
      <c r="B12247" s="89">
        <v>118.13</v>
      </c>
      <c r="C12247" s="89">
        <f>LN(Table3[[#This Row],[Value]]/B12246)</f>
        <v>-6.0360670362048868E-2</v>
      </c>
      <c r="D12247" s="89"/>
      <c r="E12247" s="89"/>
      <c r="F12247" s="89">
        <f>Table3[[#This Row],[Yield]]/100*(1+F12246)</f>
        <v>0</v>
      </c>
    </row>
    <row r="12248" spans="1:6" x14ac:dyDescent="0.2">
      <c r="A12248" s="88">
        <v>13839</v>
      </c>
      <c r="B12248" s="89">
        <v>120.45</v>
      </c>
      <c r="C12248" s="89">
        <f>LN(Table3[[#This Row],[Value]]/B12247)</f>
        <v>1.9449016100451823E-2</v>
      </c>
      <c r="D12248" s="89"/>
      <c r="E12248" s="89"/>
      <c r="F12248" s="89">
        <f>Table3[[#This Row],[Yield]]/100*(1+F12247)</f>
        <v>0</v>
      </c>
    </row>
    <row r="12249" spans="1:6" x14ac:dyDescent="0.2">
      <c r="A12249" s="88">
        <v>13841</v>
      </c>
      <c r="B12249" s="89">
        <v>114.19</v>
      </c>
      <c r="C12249" s="89">
        <f>LN(Table3[[#This Row],[Value]]/B12248)</f>
        <v>-5.3371001347323713E-2</v>
      </c>
      <c r="D12249" s="89"/>
      <c r="E12249" s="89"/>
      <c r="F12249" s="89">
        <f>Table3[[#This Row],[Yield]]/100*(1+F12248)</f>
        <v>0</v>
      </c>
    </row>
    <row r="12250" spans="1:6" x14ac:dyDescent="0.2">
      <c r="A12250" s="88">
        <v>13842</v>
      </c>
      <c r="B12250" s="89">
        <v>115.78</v>
      </c>
      <c r="C12250" s="89">
        <f>LN(Table3[[#This Row],[Value]]/B12249)</f>
        <v>1.3828110937301888E-2</v>
      </c>
      <c r="D12250" s="89"/>
      <c r="E12250" s="89"/>
      <c r="F12250" s="89">
        <f>Table3[[#This Row],[Yield]]/100*(1+F12249)</f>
        <v>0</v>
      </c>
    </row>
    <row r="12251" spans="1:6" x14ac:dyDescent="0.2">
      <c r="A12251" s="88">
        <v>13843</v>
      </c>
      <c r="B12251" s="89">
        <v>113.64</v>
      </c>
      <c r="C12251" s="89">
        <f>LN(Table3[[#This Row],[Value]]/B12250)</f>
        <v>-1.8656281664871422E-2</v>
      </c>
      <c r="D12251" s="89"/>
      <c r="E12251" s="89"/>
      <c r="F12251" s="89">
        <f>Table3[[#This Row],[Yield]]/100*(1+F12250)</f>
        <v>0</v>
      </c>
    </row>
    <row r="12252" spans="1:6" x14ac:dyDescent="0.2">
      <c r="A12252" s="88">
        <v>13845</v>
      </c>
      <c r="B12252" s="89">
        <v>118.26</v>
      </c>
      <c r="C12252" s="89">
        <f>LN(Table3[[#This Row],[Value]]/B12251)</f>
        <v>3.9850033406696614E-2</v>
      </c>
      <c r="D12252" s="89"/>
      <c r="E12252" s="89"/>
      <c r="F12252" s="89">
        <f>Table3[[#This Row],[Yield]]/100*(1+F12251)</f>
        <v>0</v>
      </c>
    </row>
    <row r="12253" spans="1:6" x14ac:dyDescent="0.2">
      <c r="A12253" s="88">
        <v>13846</v>
      </c>
      <c r="B12253" s="89">
        <v>123.71</v>
      </c>
      <c r="C12253" s="89">
        <f>LN(Table3[[#This Row],[Value]]/B12252)</f>
        <v>4.5054526482056205E-2</v>
      </c>
      <c r="D12253" s="89"/>
      <c r="E12253" s="89"/>
      <c r="F12253" s="89">
        <f>Table3[[#This Row],[Yield]]/100*(1+F12252)</f>
        <v>0</v>
      </c>
    </row>
    <row r="12254" spans="1:6" x14ac:dyDescent="0.2">
      <c r="A12254" s="88">
        <v>13848</v>
      </c>
      <c r="B12254" s="89">
        <v>121.58</v>
      </c>
      <c r="C12254" s="89">
        <f>LN(Table3[[#This Row],[Value]]/B12253)</f>
        <v>-1.7367634554163711E-2</v>
      </c>
      <c r="D12254" s="89"/>
      <c r="E12254" s="89"/>
      <c r="F12254" s="89">
        <f>Table3[[#This Row],[Yield]]/100*(1+F12253)</f>
        <v>0</v>
      </c>
    </row>
    <row r="12255" spans="1:6" x14ac:dyDescent="0.2">
      <c r="A12255" s="88">
        <v>13849</v>
      </c>
      <c r="B12255" s="89">
        <v>123.48</v>
      </c>
      <c r="C12255" s="89">
        <f>LN(Table3[[#This Row],[Value]]/B12254)</f>
        <v>1.5506717313382132E-2</v>
      </c>
      <c r="D12255" s="89"/>
      <c r="E12255" s="89"/>
      <c r="F12255" s="89">
        <f>Table3[[#This Row],[Yield]]/100*(1+F12254)</f>
        <v>0</v>
      </c>
    </row>
    <row r="12256" spans="1:6" x14ac:dyDescent="0.2">
      <c r="A12256" s="88">
        <v>13850</v>
      </c>
      <c r="B12256" s="89">
        <v>122.11</v>
      </c>
      <c r="C12256" s="89">
        <f>LN(Table3[[#This Row],[Value]]/B12255)</f>
        <v>-1.115692178902815E-2</v>
      </c>
      <c r="D12256" s="89"/>
      <c r="E12256" s="89"/>
      <c r="F12256" s="89">
        <f>Table3[[#This Row],[Yield]]/100*(1+F12255)</f>
        <v>0</v>
      </c>
    </row>
    <row r="12257" spans="1:6" x14ac:dyDescent="0.2">
      <c r="A12257" s="88">
        <v>13851</v>
      </c>
      <c r="B12257" s="89">
        <v>125.14</v>
      </c>
      <c r="C12257" s="89">
        <f>LN(Table3[[#This Row],[Value]]/B12256)</f>
        <v>2.4510832725286889E-2</v>
      </c>
      <c r="D12257" s="89"/>
      <c r="E12257" s="89"/>
      <c r="F12257" s="89">
        <f>Table3[[#This Row],[Yield]]/100*(1+F12256)</f>
        <v>0</v>
      </c>
    </row>
    <row r="12258" spans="1:6" x14ac:dyDescent="0.2">
      <c r="A12258" s="88">
        <v>13852</v>
      </c>
      <c r="B12258" s="89">
        <v>127.55</v>
      </c>
      <c r="C12258" s="89">
        <f>LN(Table3[[#This Row],[Value]]/B12257)</f>
        <v>1.9075334017602891E-2</v>
      </c>
      <c r="D12258" s="89"/>
      <c r="E12258" s="89"/>
      <c r="F12258" s="89">
        <f>Table3[[#This Row],[Yield]]/100*(1+F12257)</f>
        <v>0</v>
      </c>
    </row>
    <row r="12259" spans="1:6" x14ac:dyDescent="0.2">
      <c r="A12259" s="88">
        <v>13853</v>
      </c>
      <c r="B12259" s="89">
        <v>127.79</v>
      </c>
      <c r="C12259" s="89">
        <f>LN(Table3[[#This Row],[Value]]/B12258)</f>
        <v>1.8798470327914887E-3</v>
      </c>
      <c r="D12259" s="89"/>
      <c r="E12259" s="89"/>
      <c r="F12259" s="89">
        <f>Table3[[#This Row],[Yield]]/100*(1+F12258)</f>
        <v>0</v>
      </c>
    </row>
    <row r="12260" spans="1:6" x14ac:dyDescent="0.2">
      <c r="A12260" s="88">
        <v>13855</v>
      </c>
      <c r="B12260" s="89">
        <v>126.21</v>
      </c>
      <c r="C12260" s="89">
        <f>LN(Table3[[#This Row],[Value]]/B12259)</f>
        <v>-1.2441105350072774E-2</v>
      </c>
      <c r="D12260" s="89"/>
      <c r="E12260" s="89"/>
      <c r="F12260" s="89">
        <f>Table3[[#This Row],[Yield]]/100*(1+F12259)</f>
        <v>0</v>
      </c>
    </row>
    <row r="12261" spans="1:6" x14ac:dyDescent="0.2">
      <c r="A12261" s="88">
        <v>13856</v>
      </c>
      <c r="B12261" s="89">
        <v>128.31</v>
      </c>
      <c r="C12261" s="89">
        <f>LN(Table3[[#This Row],[Value]]/B12260)</f>
        <v>1.6502024636387728E-2</v>
      </c>
      <c r="D12261" s="89"/>
      <c r="E12261" s="89"/>
      <c r="F12261" s="89">
        <f>Table3[[#This Row],[Yield]]/100*(1+F12260)</f>
        <v>0</v>
      </c>
    </row>
    <row r="12262" spans="1:6" x14ac:dyDescent="0.2">
      <c r="A12262" s="88">
        <v>13857</v>
      </c>
      <c r="B12262" s="89">
        <v>129.80000000000001</v>
      </c>
      <c r="C12262" s="89">
        <f>LN(Table3[[#This Row],[Value]]/B12261)</f>
        <v>1.1545593363062753E-2</v>
      </c>
      <c r="D12262" s="89"/>
      <c r="E12262" s="89"/>
      <c r="F12262" s="89">
        <f>Table3[[#This Row],[Yield]]/100*(1+F12261)</f>
        <v>0</v>
      </c>
    </row>
    <row r="12263" spans="1:6" x14ac:dyDescent="0.2">
      <c r="A12263" s="88">
        <v>13858</v>
      </c>
      <c r="B12263" s="89">
        <v>128.15</v>
      </c>
      <c r="C12263" s="89">
        <f>LN(Table3[[#This Row],[Value]]/B12262)</f>
        <v>-1.2793351459909582E-2</v>
      </c>
      <c r="D12263" s="89"/>
      <c r="E12263" s="89"/>
      <c r="F12263" s="89">
        <f>Table3[[#This Row],[Yield]]/100*(1+F12262)</f>
        <v>0</v>
      </c>
    </row>
    <row r="12264" spans="1:6" x14ac:dyDescent="0.2">
      <c r="A12264" s="88">
        <v>13859</v>
      </c>
      <c r="B12264" s="89">
        <v>126.72</v>
      </c>
      <c r="C12264" s="89">
        <f>LN(Table3[[#This Row],[Value]]/B12263)</f>
        <v>-1.1221524743964418E-2</v>
      </c>
      <c r="D12264" s="89"/>
      <c r="E12264" s="89"/>
      <c r="F12264" s="89">
        <f>Table3[[#This Row],[Yield]]/100*(1+F12263)</f>
        <v>0</v>
      </c>
    </row>
    <row r="12265" spans="1:6" x14ac:dyDescent="0.2">
      <c r="A12265" s="88">
        <v>13860</v>
      </c>
      <c r="B12265" s="89">
        <v>126.83</v>
      </c>
      <c r="C12265" s="89">
        <f>LN(Table3[[#This Row],[Value]]/B12264)</f>
        <v>8.6767901322250187E-4</v>
      </c>
      <c r="D12265" s="89"/>
      <c r="E12265" s="89"/>
      <c r="F12265" s="89">
        <f>Table3[[#This Row],[Yield]]/100*(1+F12264)</f>
        <v>0</v>
      </c>
    </row>
    <row r="12266" spans="1:6" x14ac:dyDescent="0.2">
      <c r="A12266" s="88">
        <v>13862</v>
      </c>
      <c r="B12266" s="89">
        <v>122.83</v>
      </c>
      <c r="C12266" s="89">
        <f>LN(Table3[[#This Row],[Value]]/B12265)</f>
        <v>-3.2046321528335184E-2</v>
      </c>
      <c r="D12266" s="89"/>
      <c r="E12266" s="89"/>
      <c r="F12266" s="89">
        <f>Table3[[#This Row],[Yield]]/100*(1+F12265)</f>
        <v>0</v>
      </c>
    </row>
    <row r="12267" spans="1:6" x14ac:dyDescent="0.2">
      <c r="A12267" s="88">
        <v>13863</v>
      </c>
      <c r="B12267" s="89">
        <v>123.5</v>
      </c>
      <c r="C12267" s="89">
        <f>LN(Table3[[#This Row],[Value]]/B12266)</f>
        <v>5.4398705170288549E-3</v>
      </c>
      <c r="D12267" s="89"/>
      <c r="E12267" s="89"/>
      <c r="F12267" s="89">
        <f>Table3[[#This Row],[Yield]]/100*(1+F12266)</f>
        <v>0</v>
      </c>
    </row>
    <row r="12268" spans="1:6" x14ac:dyDescent="0.2">
      <c r="A12268" s="88">
        <v>13864</v>
      </c>
      <c r="B12268" s="89">
        <v>124.19</v>
      </c>
      <c r="C12268" s="89">
        <f>LN(Table3[[#This Row],[Value]]/B12267)</f>
        <v>5.5714948919091843E-3</v>
      </c>
      <c r="D12268" s="89"/>
      <c r="E12268" s="89"/>
      <c r="F12268" s="89">
        <f>Table3[[#This Row],[Yield]]/100*(1+F12267)</f>
        <v>0</v>
      </c>
    </row>
    <row r="12269" spans="1:6" x14ac:dyDescent="0.2">
      <c r="A12269" s="88">
        <v>13865</v>
      </c>
      <c r="B12269" s="89">
        <v>125.75</v>
      </c>
      <c r="C12269" s="89">
        <f>LN(Table3[[#This Row],[Value]]/B12268)</f>
        <v>1.2483158019907487E-2</v>
      </c>
      <c r="D12269" s="89"/>
      <c r="E12269" s="89"/>
      <c r="F12269" s="89">
        <f>Table3[[#This Row],[Yield]]/100*(1+F12268)</f>
        <v>0</v>
      </c>
    </row>
    <row r="12270" spans="1:6" x14ac:dyDescent="0.2">
      <c r="A12270" s="88">
        <v>13866</v>
      </c>
      <c r="B12270" s="89">
        <v>124.98</v>
      </c>
      <c r="C12270" s="89">
        <f>LN(Table3[[#This Row],[Value]]/B12269)</f>
        <v>-6.1420844789129812E-3</v>
      </c>
      <c r="D12270" s="89"/>
      <c r="E12270" s="89"/>
      <c r="F12270" s="89">
        <f>Table3[[#This Row],[Yield]]/100*(1+F12269)</f>
        <v>0</v>
      </c>
    </row>
    <row r="12271" spans="1:6" x14ac:dyDescent="0.2">
      <c r="A12271" s="88">
        <v>13867</v>
      </c>
      <c r="B12271" s="89">
        <v>126.63</v>
      </c>
      <c r="C12271" s="89">
        <f>LN(Table3[[#This Row],[Value]]/B12270)</f>
        <v>1.311572396158134E-2</v>
      </c>
      <c r="D12271" s="89"/>
      <c r="E12271" s="89"/>
      <c r="F12271" s="89">
        <f>Table3[[#This Row],[Yield]]/100*(1+F12270)</f>
        <v>0</v>
      </c>
    </row>
    <row r="12272" spans="1:6" x14ac:dyDescent="0.2">
      <c r="A12272" s="88">
        <v>13869</v>
      </c>
      <c r="B12272" s="89">
        <v>129.08000000000001</v>
      </c>
      <c r="C12272" s="89">
        <f>LN(Table3[[#This Row],[Value]]/B12271)</f>
        <v>1.9162918721244242E-2</v>
      </c>
      <c r="D12272" s="89"/>
      <c r="E12272" s="89"/>
      <c r="F12272" s="89">
        <f>Table3[[#This Row],[Yield]]/100*(1+F12271)</f>
        <v>0</v>
      </c>
    </row>
    <row r="12273" spans="1:6" x14ac:dyDescent="0.2">
      <c r="A12273" s="88">
        <v>13870</v>
      </c>
      <c r="B12273" s="89">
        <v>129.97999999999999</v>
      </c>
      <c r="C12273" s="89">
        <f>LN(Table3[[#This Row],[Value]]/B12272)</f>
        <v>6.9482252824414684E-3</v>
      </c>
      <c r="D12273" s="89"/>
      <c r="E12273" s="89"/>
      <c r="F12273" s="89">
        <f>Table3[[#This Row],[Yield]]/100*(1+F12272)</f>
        <v>0</v>
      </c>
    </row>
    <row r="12274" spans="1:6" x14ac:dyDescent="0.2">
      <c r="A12274" s="88">
        <v>13871</v>
      </c>
      <c r="B12274" s="89">
        <v>128.55000000000001</v>
      </c>
      <c r="C12274" s="89">
        <f>LN(Table3[[#This Row],[Value]]/B12273)</f>
        <v>-1.1062658754304188E-2</v>
      </c>
      <c r="D12274" s="89"/>
      <c r="E12274" s="89"/>
      <c r="F12274" s="89">
        <f>Table3[[#This Row],[Yield]]/100*(1+F12273)</f>
        <v>0</v>
      </c>
    </row>
    <row r="12275" spans="1:6" x14ac:dyDescent="0.2">
      <c r="A12275" s="88">
        <v>13872</v>
      </c>
      <c r="B12275" s="89">
        <v>127.63</v>
      </c>
      <c r="C12275" s="89">
        <f>LN(Table3[[#This Row],[Value]]/B12274)</f>
        <v>-7.1824807172991868E-3</v>
      </c>
      <c r="D12275" s="89"/>
      <c r="E12275" s="89"/>
      <c r="F12275" s="89">
        <f>Table3[[#This Row],[Yield]]/100*(1+F12274)</f>
        <v>0</v>
      </c>
    </row>
    <row r="12276" spans="1:6" x14ac:dyDescent="0.2">
      <c r="A12276" s="88">
        <v>13873</v>
      </c>
      <c r="B12276" s="89">
        <v>127.36</v>
      </c>
      <c r="C12276" s="89">
        <f>LN(Table3[[#This Row],[Value]]/B12275)</f>
        <v>-2.1177308985264967E-3</v>
      </c>
      <c r="D12276" s="89"/>
      <c r="E12276" s="89"/>
      <c r="F12276" s="89">
        <f>Table3[[#This Row],[Yield]]/100*(1+F12275)</f>
        <v>0</v>
      </c>
    </row>
    <row r="12277" spans="1:6" x14ac:dyDescent="0.2">
      <c r="A12277" s="88">
        <v>13876</v>
      </c>
      <c r="B12277" s="89">
        <v>123.45</v>
      </c>
      <c r="C12277" s="89">
        <f>LN(Table3[[#This Row],[Value]]/B12276)</f>
        <v>-3.1181506304884327E-2</v>
      </c>
      <c r="D12277" s="89"/>
      <c r="E12277" s="89"/>
      <c r="F12277" s="89">
        <f>Table3[[#This Row],[Yield]]/100*(1+F12276)</f>
        <v>0</v>
      </c>
    </row>
    <row r="12278" spans="1:6" x14ac:dyDescent="0.2">
      <c r="A12278" s="88">
        <v>13877</v>
      </c>
      <c r="B12278" s="89">
        <v>118.93</v>
      </c>
      <c r="C12278" s="89">
        <f>LN(Table3[[#This Row],[Value]]/B12277)</f>
        <v>-3.7301131052034503E-2</v>
      </c>
      <c r="D12278" s="89"/>
      <c r="E12278" s="89"/>
      <c r="F12278" s="89">
        <f>Table3[[#This Row],[Yield]]/100*(1+F12277)</f>
        <v>0</v>
      </c>
    </row>
    <row r="12279" spans="1:6" x14ac:dyDescent="0.2">
      <c r="A12279" s="88">
        <v>13878</v>
      </c>
      <c r="B12279" s="89">
        <v>120.15</v>
      </c>
      <c r="C12279" s="89">
        <f>LN(Table3[[#This Row],[Value]]/B12278)</f>
        <v>1.0205877443323895E-2</v>
      </c>
      <c r="D12279" s="89"/>
      <c r="E12279" s="89"/>
      <c r="F12279" s="89">
        <f>Table3[[#This Row],[Yield]]/100*(1+F12278)</f>
        <v>0</v>
      </c>
    </row>
    <row r="12280" spans="1:6" x14ac:dyDescent="0.2">
      <c r="A12280" s="88">
        <v>13879</v>
      </c>
      <c r="B12280" s="89">
        <v>121.56</v>
      </c>
      <c r="C12280" s="89">
        <f>LN(Table3[[#This Row],[Value]]/B12279)</f>
        <v>1.1667005866114476E-2</v>
      </c>
      <c r="D12280" s="89"/>
      <c r="E12280" s="89"/>
      <c r="F12280" s="89">
        <f>Table3[[#This Row],[Yield]]/100*(1+F12279)</f>
        <v>0</v>
      </c>
    </row>
    <row r="12281" spans="1:6" x14ac:dyDescent="0.2">
      <c r="A12281" s="88">
        <v>13880</v>
      </c>
      <c r="B12281" s="89">
        <v>120.85</v>
      </c>
      <c r="C12281" s="89">
        <f>LN(Table3[[#This Row],[Value]]/B12280)</f>
        <v>-5.8578608991003509E-3</v>
      </c>
      <c r="D12281" s="89"/>
      <c r="E12281" s="89"/>
      <c r="F12281" s="89">
        <f>Table3[[#This Row],[Yield]]/100*(1+F12280)</f>
        <v>0</v>
      </c>
    </row>
    <row r="12282" spans="1:6" x14ac:dyDescent="0.2">
      <c r="A12282" s="88">
        <v>13883</v>
      </c>
      <c r="B12282" s="89">
        <v>120.57</v>
      </c>
      <c r="C12282" s="89">
        <f>LN(Table3[[#This Row],[Value]]/B12281)</f>
        <v>-2.3196100202725607E-3</v>
      </c>
      <c r="D12282" s="89"/>
      <c r="E12282" s="89"/>
      <c r="F12282" s="89">
        <f>Table3[[#This Row],[Yield]]/100*(1+F12281)</f>
        <v>0</v>
      </c>
    </row>
    <row r="12283" spans="1:6" x14ac:dyDescent="0.2">
      <c r="A12283" s="88">
        <v>13884</v>
      </c>
      <c r="B12283" s="89">
        <v>124.61</v>
      </c>
      <c r="C12283" s="89">
        <f>LN(Table3[[#This Row],[Value]]/B12282)</f>
        <v>3.2958362825556829E-2</v>
      </c>
      <c r="D12283" s="89"/>
      <c r="E12283" s="89"/>
      <c r="F12283" s="89">
        <f>Table3[[#This Row],[Yield]]/100*(1+F12282)</f>
        <v>0</v>
      </c>
    </row>
    <row r="12284" spans="1:6" x14ac:dyDescent="0.2">
      <c r="A12284" s="88">
        <v>13885</v>
      </c>
      <c r="B12284" s="89">
        <v>124.66</v>
      </c>
      <c r="C12284" s="89">
        <f>LN(Table3[[#This Row],[Value]]/B12283)</f>
        <v>4.0117142592819497E-4</v>
      </c>
      <c r="D12284" s="89"/>
      <c r="E12284" s="89"/>
      <c r="F12284" s="89">
        <f>Table3[[#This Row],[Yield]]/100*(1+F12283)</f>
        <v>0</v>
      </c>
    </row>
    <row r="12285" spans="1:6" x14ac:dyDescent="0.2">
      <c r="A12285" s="88">
        <v>13886</v>
      </c>
      <c r="B12285" s="89">
        <v>128.97</v>
      </c>
      <c r="C12285" s="89">
        <f>LN(Table3[[#This Row],[Value]]/B12284)</f>
        <v>3.3989787795595396E-2</v>
      </c>
      <c r="D12285" s="89"/>
      <c r="E12285" s="89"/>
      <c r="F12285" s="89">
        <f>Table3[[#This Row],[Yield]]/100*(1+F12284)</f>
        <v>0</v>
      </c>
    </row>
    <row r="12286" spans="1:6" x14ac:dyDescent="0.2">
      <c r="A12286" s="88">
        <v>13887</v>
      </c>
      <c r="B12286" s="89">
        <v>128.21</v>
      </c>
      <c r="C12286" s="89">
        <f>LN(Table3[[#This Row],[Value]]/B12285)</f>
        <v>-5.9102746116904848E-3</v>
      </c>
      <c r="D12286" s="89"/>
      <c r="E12286" s="89"/>
      <c r="F12286" s="89">
        <f>Table3[[#This Row],[Yield]]/100*(1+F12285)</f>
        <v>0</v>
      </c>
    </row>
    <row r="12287" spans="1:6" x14ac:dyDescent="0.2">
      <c r="A12287" s="88">
        <v>13888</v>
      </c>
      <c r="B12287" s="89">
        <v>130.84</v>
      </c>
      <c r="C12287" s="89">
        <f>LN(Table3[[#This Row],[Value]]/B12286)</f>
        <v>2.0305658105573835E-2</v>
      </c>
      <c r="D12287" s="89"/>
      <c r="E12287" s="89"/>
      <c r="F12287" s="89">
        <f>Table3[[#This Row],[Yield]]/100*(1+F12286)</f>
        <v>0</v>
      </c>
    </row>
    <row r="12288" spans="1:6" x14ac:dyDescent="0.2">
      <c r="A12288" s="88">
        <v>13890</v>
      </c>
      <c r="B12288" s="89">
        <v>133.55000000000001</v>
      </c>
      <c r="C12288" s="89">
        <f>LN(Table3[[#This Row],[Value]]/B12287)</f>
        <v>2.0500736885786835E-2</v>
      </c>
      <c r="D12288" s="89"/>
      <c r="E12288" s="89"/>
      <c r="F12288" s="89">
        <f>Table3[[#This Row],[Yield]]/100*(1+F12287)</f>
        <v>0</v>
      </c>
    </row>
    <row r="12289" spans="1:6" x14ac:dyDescent="0.2">
      <c r="A12289" s="88">
        <v>13891</v>
      </c>
      <c r="B12289" s="89">
        <v>134.35</v>
      </c>
      <c r="C12289" s="89">
        <f>LN(Table3[[#This Row],[Value]]/B12288)</f>
        <v>5.9723955055301968E-3</v>
      </c>
      <c r="D12289" s="89"/>
      <c r="E12289" s="89"/>
      <c r="F12289" s="89">
        <f>Table3[[#This Row],[Yield]]/100*(1+F12288)</f>
        <v>0</v>
      </c>
    </row>
    <row r="12290" spans="1:6" x14ac:dyDescent="0.2">
      <c r="A12290" s="88">
        <v>13892</v>
      </c>
      <c r="B12290" s="89">
        <v>133.22</v>
      </c>
      <c r="C12290" s="89">
        <f>LN(Table3[[#This Row],[Value]]/B12289)</f>
        <v>-8.4464380764668143E-3</v>
      </c>
      <c r="D12290" s="89"/>
      <c r="E12290" s="89"/>
      <c r="F12290" s="89">
        <f>Table3[[#This Row],[Yield]]/100*(1+F12289)</f>
        <v>0</v>
      </c>
    </row>
    <row r="12291" spans="1:6" x14ac:dyDescent="0.2">
      <c r="A12291" s="88">
        <v>13893</v>
      </c>
      <c r="B12291" s="89">
        <v>131.6</v>
      </c>
      <c r="C12291" s="89">
        <f>LN(Table3[[#This Row],[Value]]/B12290)</f>
        <v>-1.2234878093816589E-2</v>
      </c>
      <c r="D12291" s="89"/>
      <c r="E12291" s="89"/>
      <c r="F12291" s="89">
        <f>Table3[[#This Row],[Yield]]/100*(1+F12290)</f>
        <v>0</v>
      </c>
    </row>
    <row r="12292" spans="1:6" x14ac:dyDescent="0.2">
      <c r="A12292" s="88">
        <v>13894</v>
      </c>
      <c r="B12292" s="89">
        <v>131.84</v>
      </c>
      <c r="C12292" s="89">
        <f>LN(Table3[[#This Row],[Value]]/B12291)</f>
        <v>1.822047269944792E-3</v>
      </c>
      <c r="D12292" s="89"/>
      <c r="E12292" s="89"/>
      <c r="F12292" s="89">
        <f>Table3[[#This Row],[Yield]]/100*(1+F12291)</f>
        <v>0</v>
      </c>
    </row>
    <row r="12293" spans="1:6" x14ac:dyDescent="0.2">
      <c r="A12293" s="88">
        <v>13895</v>
      </c>
      <c r="B12293" s="89">
        <v>134.31</v>
      </c>
      <c r="C12293" s="89">
        <f>LN(Table3[[#This Row],[Value]]/B12292)</f>
        <v>1.8561494759822227E-2</v>
      </c>
      <c r="D12293" s="89"/>
      <c r="E12293" s="89"/>
      <c r="F12293" s="89">
        <f>Table3[[#This Row],[Yield]]/100*(1+F12292)</f>
        <v>0</v>
      </c>
    </row>
    <row r="12294" spans="1:6" x14ac:dyDescent="0.2">
      <c r="A12294" s="88">
        <v>13897</v>
      </c>
      <c r="B12294" s="89">
        <v>132.49</v>
      </c>
      <c r="C12294" s="89">
        <f>LN(Table3[[#This Row],[Value]]/B12293)</f>
        <v>-1.3643390040952056E-2</v>
      </c>
      <c r="D12294" s="89"/>
      <c r="E12294" s="89"/>
      <c r="F12294" s="89">
        <f>Table3[[#This Row],[Yield]]/100*(1+F12293)</f>
        <v>0</v>
      </c>
    </row>
    <row r="12295" spans="1:6" x14ac:dyDescent="0.2">
      <c r="A12295" s="88">
        <v>13898</v>
      </c>
      <c r="B12295" s="89">
        <v>131.53</v>
      </c>
      <c r="C12295" s="89">
        <f>LN(Table3[[#This Row],[Value]]/B12294)</f>
        <v>-7.2722083993446134E-3</v>
      </c>
      <c r="D12295" s="89"/>
      <c r="E12295" s="89"/>
      <c r="F12295" s="89">
        <f>Table3[[#This Row],[Yield]]/100*(1+F12294)</f>
        <v>0</v>
      </c>
    </row>
    <row r="12296" spans="1:6" x14ac:dyDescent="0.2">
      <c r="A12296" s="88">
        <v>13899</v>
      </c>
      <c r="B12296" s="89">
        <v>130.09</v>
      </c>
      <c r="C12296" s="89">
        <f>LN(Table3[[#This Row],[Value]]/B12295)</f>
        <v>-1.1008443867219593E-2</v>
      </c>
      <c r="D12296" s="89"/>
      <c r="E12296" s="89"/>
      <c r="F12296" s="89">
        <f>Table3[[#This Row],[Yield]]/100*(1+F12295)</f>
        <v>0</v>
      </c>
    </row>
    <row r="12297" spans="1:6" x14ac:dyDescent="0.2">
      <c r="A12297" s="88">
        <v>13900</v>
      </c>
      <c r="B12297" s="89">
        <v>132.33000000000001</v>
      </c>
      <c r="C12297" s="89">
        <f>LN(Table3[[#This Row],[Value]]/B12296)</f>
        <v>1.7072284171490395E-2</v>
      </c>
      <c r="D12297" s="89"/>
      <c r="E12297" s="89"/>
      <c r="F12297" s="89">
        <f>Table3[[#This Row],[Yield]]/100*(1+F12296)</f>
        <v>0</v>
      </c>
    </row>
    <row r="12298" spans="1:6" x14ac:dyDescent="0.2">
      <c r="A12298" s="88">
        <v>13901</v>
      </c>
      <c r="B12298" s="89">
        <v>130.69</v>
      </c>
      <c r="C12298" s="89">
        <f>LN(Table3[[#This Row],[Value]]/B12297)</f>
        <v>-1.2470696176013603E-2</v>
      </c>
      <c r="D12298" s="89"/>
      <c r="E12298" s="89"/>
      <c r="F12298" s="89">
        <f>Table3[[#This Row],[Yield]]/100*(1+F12297)</f>
        <v>0</v>
      </c>
    </row>
    <row r="12299" spans="1:6" x14ac:dyDescent="0.2">
      <c r="A12299" s="88">
        <v>13902</v>
      </c>
      <c r="B12299" s="89">
        <v>130</v>
      </c>
      <c r="C12299" s="89">
        <f>LN(Table3[[#This Row],[Value]]/B12298)</f>
        <v>-5.2936561533621553E-3</v>
      </c>
      <c r="D12299" s="89"/>
      <c r="E12299" s="89"/>
      <c r="F12299" s="89">
        <f>Table3[[#This Row],[Yield]]/100*(1+F12298)</f>
        <v>0</v>
      </c>
    </row>
    <row r="12300" spans="1:6" x14ac:dyDescent="0.2">
      <c r="A12300" s="88">
        <v>13904</v>
      </c>
      <c r="B12300" s="89">
        <v>129.88999999999999</v>
      </c>
      <c r="C12300" s="89">
        <f>LN(Table3[[#This Row],[Value]]/B12299)</f>
        <v>-8.4651203638990596E-4</v>
      </c>
      <c r="D12300" s="89"/>
      <c r="E12300" s="89"/>
      <c r="F12300" s="89">
        <f>Table3[[#This Row],[Yield]]/100*(1+F12299)</f>
        <v>0</v>
      </c>
    </row>
    <row r="12301" spans="1:6" x14ac:dyDescent="0.2">
      <c r="A12301" s="88">
        <v>13905</v>
      </c>
      <c r="B12301" s="89">
        <v>128.33000000000001</v>
      </c>
      <c r="C12301" s="89">
        <f>LN(Table3[[#This Row],[Value]]/B12300)</f>
        <v>-1.2082867162822806E-2</v>
      </c>
      <c r="D12301" s="89"/>
      <c r="E12301" s="89"/>
      <c r="F12301" s="89">
        <f>Table3[[#This Row],[Yield]]/100*(1+F12300)</f>
        <v>0</v>
      </c>
    </row>
    <row r="12302" spans="1:6" x14ac:dyDescent="0.2">
      <c r="A12302" s="88">
        <v>13906</v>
      </c>
      <c r="B12302" s="89">
        <v>123.23</v>
      </c>
      <c r="C12302" s="89">
        <f>LN(Table3[[#This Row],[Value]]/B12301)</f>
        <v>-4.0552543306338007E-2</v>
      </c>
      <c r="D12302" s="89"/>
      <c r="E12302" s="89"/>
      <c r="F12302" s="89">
        <f>Table3[[#This Row],[Yield]]/100*(1+F12301)</f>
        <v>0</v>
      </c>
    </row>
    <row r="12303" spans="1:6" x14ac:dyDescent="0.2">
      <c r="A12303" s="88">
        <v>13907</v>
      </c>
      <c r="B12303" s="89">
        <v>121.57</v>
      </c>
      <c r="C12303" s="89">
        <f>LN(Table3[[#This Row],[Value]]/B12302)</f>
        <v>-1.3562299382329234E-2</v>
      </c>
      <c r="D12303" s="89"/>
      <c r="E12303" s="89"/>
      <c r="F12303" s="89">
        <f>Table3[[#This Row],[Yield]]/100*(1+F12302)</f>
        <v>0</v>
      </c>
    </row>
    <row r="12304" spans="1:6" x14ac:dyDescent="0.2">
      <c r="A12304" s="88">
        <v>13908</v>
      </c>
      <c r="B12304" s="89">
        <v>120.66</v>
      </c>
      <c r="C12304" s="89">
        <f>LN(Table3[[#This Row],[Value]]/B12303)</f>
        <v>-7.5135555550868817E-3</v>
      </c>
      <c r="D12304" s="89"/>
      <c r="E12304" s="89"/>
      <c r="F12304" s="89">
        <f>Table3[[#This Row],[Yield]]/100*(1+F12303)</f>
        <v>0</v>
      </c>
    </row>
    <row r="12305" spans="1:6" x14ac:dyDescent="0.2">
      <c r="A12305" s="88">
        <v>13909</v>
      </c>
      <c r="B12305" s="89">
        <v>120.14</v>
      </c>
      <c r="C12305" s="89">
        <f>LN(Table3[[#This Row],[Value]]/B12304)</f>
        <v>-4.3189435906003252E-3</v>
      </c>
      <c r="D12305" s="89"/>
      <c r="E12305" s="89"/>
      <c r="F12305" s="89">
        <f>Table3[[#This Row],[Yield]]/100*(1+F12304)</f>
        <v>0</v>
      </c>
    </row>
    <row r="12306" spans="1:6" x14ac:dyDescent="0.2">
      <c r="A12306" s="88">
        <v>13911</v>
      </c>
      <c r="B12306" s="89">
        <v>121.87</v>
      </c>
      <c r="C12306" s="89">
        <f>LN(Table3[[#This Row],[Value]]/B12305)</f>
        <v>1.4297173413395741E-2</v>
      </c>
      <c r="D12306" s="89"/>
      <c r="E12306" s="89"/>
      <c r="F12306" s="89">
        <f>Table3[[#This Row],[Yield]]/100*(1+F12305)</f>
        <v>0</v>
      </c>
    </row>
    <row r="12307" spans="1:6" x14ac:dyDescent="0.2">
      <c r="A12307" s="88">
        <v>13912</v>
      </c>
      <c r="B12307" s="89">
        <v>123.97</v>
      </c>
      <c r="C12307" s="89">
        <f>LN(Table3[[#This Row],[Value]]/B12306)</f>
        <v>1.7084698014644559E-2</v>
      </c>
      <c r="D12307" s="89"/>
      <c r="E12307" s="89"/>
      <c r="F12307" s="89">
        <f>Table3[[#This Row],[Yield]]/100*(1+F12306)</f>
        <v>0</v>
      </c>
    </row>
    <row r="12308" spans="1:6" x14ac:dyDescent="0.2">
      <c r="A12308" s="88">
        <v>13913</v>
      </c>
      <c r="B12308" s="89">
        <v>123.06</v>
      </c>
      <c r="C12308" s="89">
        <f>LN(Table3[[#This Row],[Value]]/B12307)</f>
        <v>-7.3675595377112064E-3</v>
      </c>
      <c r="D12308" s="89"/>
      <c r="E12308" s="89"/>
      <c r="F12308" s="89">
        <f>Table3[[#This Row],[Yield]]/100*(1+F12307)</f>
        <v>0</v>
      </c>
    </row>
    <row r="12309" spans="1:6" x14ac:dyDescent="0.2">
      <c r="A12309" s="88">
        <v>13914</v>
      </c>
      <c r="B12309" s="89">
        <v>118.49</v>
      </c>
      <c r="C12309" s="89">
        <f>LN(Table3[[#This Row],[Value]]/B12308)</f>
        <v>-3.784347248369567E-2</v>
      </c>
      <c r="D12309" s="89"/>
      <c r="E12309" s="89"/>
      <c r="F12309" s="89">
        <f>Table3[[#This Row],[Yield]]/100*(1+F12308)</f>
        <v>0</v>
      </c>
    </row>
    <row r="12310" spans="1:6" x14ac:dyDescent="0.2">
      <c r="A12310" s="88">
        <v>13915</v>
      </c>
      <c r="B12310" s="89">
        <v>120.52</v>
      </c>
      <c r="C12310" s="89">
        <f>LN(Table3[[#This Row],[Value]]/B12309)</f>
        <v>1.6987145433451839E-2</v>
      </c>
      <c r="D12310" s="89"/>
      <c r="E12310" s="89"/>
      <c r="F12310" s="89">
        <f>Table3[[#This Row],[Yield]]/100*(1+F12309)</f>
        <v>0</v>
      </c>
    </row>
    <row r="12311" spans="1:6" x14ac:dyDescent="0.2">
      <c r="A12311" s="88">
        <v>13916</v>
      </c>
      <c r="B12311" s="89">
        <v>122.88</v>
      </c>
      <c r="C12311" s="89">
        <f>LN(Table3[[#This Row],[Value]]/B12310)</f>
        <v>1.9392555137261548E-2</v>
      </c>
      <c r="D12311" s="89"/>
      <c r="E12311" s="89"/>
      <c r="F12311" s="89">
        <f>Table3[[#This Row],[Yield]]/100*(1+F12310)</f>
        <v>0</v>
      </c>
    </row>
    <row r="12312" spans="1:6" x14ac:dyDescent="0.2">
      <c r="A12312" s="88">
        <v>13918</v>
      </c>
      <c r="B12312" s="89">
        <v>121.39</v>
      </c>
      <c r="C12312" s="89">
        <f>LN(Table3[[#This Row],[Value]]/B12311)</f>
        <v>-1.2199766489649723E-2</v>
      </c>
      <c r="D12312" s="89"/>
      <c r="E12312" s="89"/>
      <c r="F12312" s="89">
        <f>Table3[[#This Row],[Yield]]/100*(1+F12311)</f>
        <v>0</v>
      </c>
    </row>
    <row r="12313" spans="1:6" x14ac:dyDescent="0.2">
      <c r="A12313" s="88">
        <v>13919</v>
      </c>
      <c r="B12313" s="89">
        <v>125.52</v>
      </c>
      <c r="C12313" s="89">
        <f>LN(Table3[[#This Row],[Value]]/B12312)</f>
        <v>3.3456605515064859E-2</v>
      </c>
      <c r="D12313" s="89"/>
      <c r="E12313" s="89"/>
      <c r="F12313" s="89">
        <f>Table3[[#This Row],[Yield]]/100*(1+F12312)</f>
        <v>0</v>
      </c>
    </row>
    <row r="12314" spans="1:6" x14ac:dyDescent="0.2">
      <c r="A12314" s="88">
        <v>13920</v>
      </c>
      <c r="B12314" s="89">
        <v>125</v>
      </c>
      <c r="C12314" s="89">
        <f>LN(Table3[[#This Row],[Value]]/B12313)</f>
        <v>-4.1513711224759921E-3</v>
      </c>
      <c r="D12314" s="89"/>
      <c r="E12314" s="89"/>
      <c r="F12314" s="89">
        <f>Table3[[#This Row],[Yield]]/100*(1+F12313)</f>
        <v>0</v>
      </c>
    </row>
    <row r="12315" spans="1:6" x14ac:dyDescent="0.2">
      <c r="A12315" s="88">
        <v>13921</v>
      </c>
      <c r="B12315" s="89">
        <v>125.54</v>
      </c>
      <c r="C12315" s="89">
        <f>LN(Table3[[#This Row],[Value]]/B12314)</f>
        <v>4.3106955870846463E-3</v>
      </c>
      <c r="D12315" s="89"/>
      <c r="E12315" s="89"/>
      <c r="F12315" s="89">
        <f>Table3[[#This Row],[Yield]]/100*(1+F12314)</f>
        <v>0</v>
      </c>
    </row>
    <row r="12316" spans="1:6" x14ac:dyDescent="0.2">
      <c r="A12316" s="88">
        <v>13922</v>
      </c>
      <c r="B12316" s="89">
        <v>124.94</v>
      </c>
      <c r="C12316" s="89">
        <f>LN(Table3[[#This Row],[Value]]/B12315)</f>
        <v>-4.7908108239618566E-3</v>
      </c>
      <c r="D12316" s="89"/>
      <c r="E12316" s="89"/>
      <c r="F12316" s="89">
        <f>Table3[[#This Row],[Yield]]/100*(1+F12315)</f>
        <v>0</v>
      </c>
    </row>
    <row r="12317" spans="1:6" x14ac:dyDescent="0.2">
      <c r="A12317" s="88">
        <v>13925</v>
      </c>
      <c r="B12317" s="89">
        <v>125.97</v>
      </c>
      <c r="C12317" s="89">
        <f>LN(Table3[[#This Row],[Value]]/B12316)</f>
        <v>8.2101612987877642E-3</v>
      </c>
      <c r="D12317" s="89"/>
      <c r="E12317" s="89"/>
      <c r="F12317" s="89">
        <f>Table3[[#This Row],[Yield]]/100*(1+F12316)</f>
        <v>0</v>
      </c>
    </row>
    <row r="12318" spans="1:6" x14ac:dyDescent="0.2">
      <c r="A12318" s="88">
        <v>13926</v>
      </c>
      <c r="B12318" s="89">
        <v>124.93</v>
      </c>
      <c r="C12318" s="89">
        <f>LN(Table3[[#This Row],[Value]]/B12317)</f>
        <v>-8.2902029204736868E-3</v>
      </c>
      <c r="D12318" s="89"/>
      <c r="E12318" s="89"/>
      <c r="F12318" s="89">
        <f>Table3[[#This Row],[Yield]]/100*(1+F12317)</f>
        <v>0</v>
      </c>
    </row>
    <row r="12319" spans="1:6" x14ac:dyDescent="0.2">
      <c r="A12319" s="88">
        <v>13927</v>
      </c>
      <c r="B12319" s="89">
        <v>124.9</v>
      </c>
      <c r="C12319" s="89">
        <f>LN(Table3[[#This Row],[Value]]/B12318)</f>
        <v>-2.4016331220582759E-4</v>
      </c>
      <c r="D12319" s="89"/>
      <c r="E12319" s="89"/>
      <c r="F12319" s="89">
        <f>Table3[[#This Row],[Yield]]/100*(1+F12318)</f>
        <v>0</v>
      </c>
    </row>
    <row r="12320" spans="1:6" x14ac:dyDescent="0.2">
      <c r="A12320" s="88">
        <v>13928</v>
      </c>
      <c r="B12320" s="89">
        <v>127.59</v>
      </c>
      <c r="C12320" s="89">
        <f>LN(Table3[[#This Row],[Value]]/B12319)</f>
        <v>2.1308580802119802E-2</v>
      </c>
      <c r="D12320" s="89"/>
      <c r="E12320" s="89"/>
      <c r="F12320" s="89">
        <f>Table3[[#This Row],[Yield]]/100*(1+F12319)</f>
        <v>0</v>
      </c>
    </row>
    <row r="12321" spans="1:6" x14ac:dyDescent="0.2">
      <c r="A12321" s="88">
        <v>13929</v>
      </c>
      <c r="B12321" s="89">
        <v>126.29</v>
      </c>
      <c r="C12321" s="89">
        <f>LN(Table3[[#This Row],[Value]]/B12320)</f>
        <v>-1.0241148275573153E-2</v>
      </c>
      <c r="D12321" s="89"/>
      <c r="E12321" s="89"/>
      <c r="F12321" s="89">
        <f>Table3[[#This Row],[Yield]]/100*(1+F12320)</f>
        <v>0</v>
      </c>
    </row>
    <row r="12322" spans="1:6" x14ac:dyDescent="0.2">
      <c r="A12322" s="88">
        <v>13930</v>
      </c>
      <c r="B12322" s="89">
        <v>127.5</v>
      </c>
      <c r="C12322" s="89">
        <f>LN(Table3[[#This Row],[Value]]/B12321)</f>
        <v>9.5355149404020671E-3</v>
      </c>
      <c r="D12322" s="89"/>
      <c r="E12322" s="89"/>
      <c r="F12322" s="89">
        <f>Table3[[#This Row],[Yield]]/100*(1+F12321)</f>
        <v>0</v>
      </c>
    </row>
    <row r="12323" spans="1:6" x14ac:dyDescent="0.2">
      <c r="A12323" s="88">
        <v>13932</v>
      </c>
      <c r="B12323" s="89">
        <v>129.49</v>
      </c>
      <c r="C12323" s="89">
        <f>LN(Table3[[#This Row],[Value]]/B12322)</f>
        <v>1.5487293482268015E-2</v>
      </c>
      <c r="D12323" s="89"/>
      <c r="E12323" s="89"/>
      <c r="F12323" s="89">
        <f>Table3[[#This Row],[Yield]]/100*(1+F12322)</f>
        <v>0</v>
      </c>
    </row>
    <row r="12324" spans="1:6" x14ac:dyDescent="0.2">
      <c r="A12324" s="88">
        <v>13934</v>
      </c>
      <c r="B12324" s="89">
        <v>132.41</v>
      </c>
      <c r="C12324" s="89">
        <f>LN(Table3[[#This Row],[Value]]/B12323)</f>
        <v>2.2299511270916741E-2</v>
      </c>
      <c r="D12324" s="89"/>
      <c r="E12324" s="89"/>
      <c r="F12324" s="89">
        <f>Table3[[#This Row],[Yield]]/100*(1+F12323)</f>
        <v>0</v>
      </c>
    </row>
    <row r="12325" spans="1:6" x14ac:dyDescent="0.2">
      <c r="A12325" s="88">
        <v>13935</v>
      </c>
      <c r="B12325" s="89">
        <v>130.85</v>
      </c>
      <c r="C12325" s="89">
        <f>LN(Table3[[#This Row],[Value]]/B12324)</f>
        <v>-1.1851540375510615E-2</v>
      </c>
      <c r="D12325" s="89"/>
      <c r="E12325" s="89"/>
      <c r="F12325" s="89">
        <f>Table3[[#This Row],[Yield]]/100*(1+F12324)</f>
        <v>0</v>
      </c>
    </row>
    <row r="12326" spans="1:6" x14ac:dyDescent="0.2">
      <c r="A12326" s="88">
        <v>13936</v>
      </c>
      <c r="B12326" s="89">
        <v>131.58000000000001</v>
      </c>
      <c r="C12326" s="89">
        <f>LN(Table3[[#This Row],[Value]]/B12325)</f>
        <v>5.5634026816971443E-3</v>
      </c>
      <c r="D12326" s="89"/>
      <c r="E12326" s="89"/>
      <c r="F12326" s="89">
        <f>Table3[[#This Row],[Yield]]/100*(1+F12325)</f>
        <v>0</v>
      </c>
    </row>
    <row r="12327" spans="1:6" x14ac:dyDescent="0.2">
      <c r="A12327" s="88">
        <v>13937</v>
      </c>
      <c r="B12327" s="89">
        <v>131.26</v>
      </c>
      <c r="C12327" s="89">
        <f>LN(Table3[[#This Row],[Value]]/B12326)</f>
        <v>-2.4349426122753214E-3</v>
      </c>
      <c r="D12327" s="89"/>
      <c r="E12327" s="89"/>
      <c r="F12327" s="89">
        <f>Table3[[#This Row],[Yield]]/100*(1+F12326)</f>
        <v>0</v>
      </c>
    </row>
    <row r="12328" spans="1:6" x14ac:dyDescent="0.2">
      <c r="A12328" s="88">
        <v>13939</v>
      </c>
      <c r="B12328" s="89">
        <v>129.63999999999999</v>
      </c>
      <c r="C12328" s="89">
        <f>LN(Table3[[#This Row],[Value]]/B12327)</f>
        <v>-1.2418710772230057E-2</v>
      </c>
      <c r="D12328" s="89"/>
      <c r="E12328" s="89"/>
      <c r="F12328" s="89">
        <f>Table3[[#This Row],[Yield]]/100*(1+F12327)</f>
        <v>0</v>
      </c>
    </row>
    <row r="12329" spans="1:6" x14ac:dyDescent="0.2">
      <c r="A12329" s="88">
        <v>13940</v>
      </c>
      <c r="B12329" s="89">
        <v>130.47</v>
      </c>
      <c r="C12329" s="89">
        <f>LN(Table3[[#This Row],[Value]]/B12328)</f>
        <v>6.3819370043101909E-3</v>
      </c>
      <c r="D12329" s="89"/>
      <c r="E12329" s="89"/>
      <c r="F12329" s="89">
        <f>Table3[[#This Row],[Yield]]/100*(1+F12328)</f>
        <v>0</v>
      </c>
    </row>
    <row r="12330" spans="1:6" x14ac:dyDescent="0.2">
      <c r="A12330" s="88">
        <v>13941</v>
      </c>
      <c r="B12330" s="89">
        <v>129.38</v>
      </c>
      <c r="C12330" s="89">
        <f>LN(Table3[[#This Row],[Value]]/B12329)</f>
        <v>-8.3895046618173465E-3</v>
      </c>
      <c r="D12330" s="89"/>
      <c r="E12330" s="89"/>
      <c r="F12330" s="89">
        <f>Table3[[#This Row],[Yield]]/100*(1+F12329)</f>
        <v>0</v>
      </c>
    </row>
    <row r="12331" spans="1:6" x14ac:dyDescent="0.2">
      <c r="A12331" s="88">
        <v>13942</v>
      </c>
      <c r="B12331" s="89">
        <v>128.22</v>
      </c>
      <c r="C12331" s="89">
        <f>LN(Table3[[#This Row],[Value]]/B12330)</f>
        <v>-9.0062720567280416E-3</v>
      </c>
      <c r="D12331" s="89"/>
      <c r="E12331" s="89"/>
      <c r="F12331" s="89">
        <f>Table3[[#This Row],[Yield]]/100*(1+F12330)</f>
        <v>0</v>
      </c>
    </row>
    <row r="12332" spans="1:6" x14ac:dyDescent="0.2">
      <c r="A12332" s="88">
        <v>13943</v>
      </c>
      <c r="B12332" s="89">
        <v>127.78</v>
      </c>
      <c r="C12332" s="89">
        <f>LN(Table3[[#This Row],[Value]]/B12331)</f>
        <v>-3.4375033849139806E-3</v>
      </c>
      <c r="D12332" s="89"/>
      <c r="E12332" s="89"/>
      <c r="F12332" s="89">
        <f>Table3[[#This Row],[Yield]]/100*(1+F12331)</f>
        <v>0</v>
      </c>
    </row>
    <row r="12333" spans="1:6" x14ac:dyDescent="0.2">
      <c r="A12333" s="88">
        <v>13944</v>
      </c>
      <c r="B12333" s="89">
        <v>127.67</v>
      </c>
      <c r="C12333" s="89">
        <f>LN(Table3[[#This Row],[Value]]/B12332)</f>
        <v>-8.6122534193772116E-4</v>
      </c>
      <c r="D12333" s="89"/>
      <c r="E12333" s="89"/>
      <c r="F12333" s="89">
        <f>Table3[[#This Row],[Yield]]/100*(1+F12332)</f>
        <v>0</v>
      </c>
    </row>
    <row r="12334" spans="1:6" x14ac:dyDescent="0.2">
      <c r="A12334" s="88">
        <v>13946</v>
      </c>
      <c r="B12334" s="89">
        <v>125.38</v>
      </c>
      <c r="C12334" s="89">
        <f>LN(Table3[[#This Row],[Value]]/B12333)</f>
        <v>-1.8099683986436989E-2</v>
      </c>
      <c r="D12334" s="89"/>
      <c r="E12334" s="89"/>
      <c r="F12334" s="89">
        <f>Table3[[#This Row],[Yield]]/100*(1+F12333)</f>
        <v>0</v>
      </c>
    </row>
    <row r="12335" spans="1:6" x14ac:dyDescent="0.2">
      <c r="A12335" s="88">
        <v>13947</v>
      </c>
      <c r="B12335" s="89">
        <v>125.33</v>
      </c>
      <c r="C12335" s="89">
        <f>LN(Table3[[#This Row],[Value]]/B12334)</f>
        <v>-3.988672223915222E-4</v>
      </c>
      <c r="D12335" s="89"/>
      <c r="E12335" s="89"/>
      <c r="F12335" s="89">
        <f>Table3[[#This Row],[Yield]]/100*(1+F12334)</f>
        <v>0</v>
      </c>
    </row>
    <row r="12336" spans="1:6" x14ac:dyDescent="0.2">
      <c r="A12336" s="88">
        <v>13948</v>
      </c>
      <c r="B12336" s="89">
        <v>125.67</v>
      </c>
      <c r="C12336" s="89">
        <f>LN(Table3[[#This Row],[Value]]/B12335)</f>
        <v>2.7091650036222582E-3</v>
      </c>
      <c r="D12336" s="89"/>
      <c r="E12336" s="89"/>
      <c r="F12336" s="89">
        <f>Table3[[#This Row],[Yield]]/100*(1+F12335)</f>
        <v>0</v>
      </c>
    </row>
    <row r="12337" spans="1:6" x14ac:dyDescent="0.2">
      <c r="A12337" s="88">
        <v>13949</v>
      </c>
      <c r="B12337" s="89">
        <v>124.71</v>
      </c>
      <c r="C12337" s="89">
        <f>LN(Table3[[#This Row],[Value]]/B12336)</f>
        <v>-7.6683816943974711E-3</v>
      </c>
      <c r="D12337" s="89"/>
      <c r="E12337" s="89"/>
      <c r="F12337" s="89">
        <f>Table3[[#This Row],[Yield]]/100*(1+F12336)</f>
        <v>0</v>
      </c>
    </row>
    <row r="12338" spans="1:6" x14ac:dyDescent="0.2">
      <c r="A12338" s="88">
        <v>13950</v>
      </c>
      <c r="B12338" s="89">
        <v>122.44</v>
      </c>
      <c r="C12338" s="89">
        <f>LN(Table3[[#This Row],[Value]]/B12337)</f>
        <v>-1.8369927855443956E-2</v>
      </c>
      <c r="D12338" s="89"/>
      <c r="E12338" s="89"/>
      <c r="F12338" s="89">
        <f>Table3[[#This Row],[Yield]]/100*(1+F12337)</f>
        <v>0</v>
      </c>
    </row>
    <row r="12339" spans="1:6" x14ac:dyDescent="0.2">
      <c r="A12339" s="88">
        <v>13951</v>
      </c>
      <c r="B12339" s="89">
        <v>122.58</v>
      </c>
      <c r="C12339" s="89">
        <f>LN(Table3[[#This Row],[Value]]/B12338)</f>
        <v>1.1427639803739665E-3</v>
      </c>
      <c r="D12339" s="89"/>
      <c r="E12339" s="89"/>
      <c r="F12339" s="89">
        <f>Table3[[#This Row],[Yield]]/100*(1+F12338)</f>
        <v>0</v>
      </c>
    </row>
    <row r="12340" spans="1:6" x14ac:dyDescent="0.2">
      <c r="A12340" s="88">
        <v>13953</v>
      </c>
      <c r="B12340" s="89">
        <v>123.68</v>
      </c>
      <c r="C12340" s="89">
        <f>LN(Table3[[#This Row],[Value]]/B12339)</f>
        <v>8.9337067815262582E-3</v>
      </c>
      <c r="D12340" s="89"/>
      <c r="E12340" s="89"/>
      <c r="F12340" s="89">
        <f>Table3[[#This Row],[Yield]]/100*(1+F12339)</f>
        <v>0</v>
      </c>
    </row>
    <row r="12341" spans="1:6" x14ac:dyDescent="0.2">
      <c r="A12341" s="88">
        <v>13954</v>
      </c>
      <c r="B12341" s="89">
        <v>127.24</v>
      </c>
      <c r="C12341" s="89">
        <f>LN(Table3[[#This Row],[Value]]/B12340)</f>
        <v>2.8377482041831471E-2</v>
      </c>
      <c r="D12341" s="89"/>
      <c r="E12341" s="89"/>
      <c r="F12341" s="89">
        <f>Table3[[#This Row],[Yield]]/100*(1+F12340)</f>
        <v>0</v>
      </c>
    </row>
    <row r="12342" spans="1:6" x14ac:dyDescent="0.2">
      <c r="A12342" s="88">
        <v>13955</v>
      </c>
      <c r="B12342" s="89">
        <v>122.87</v>
      </c>
      <c r="C12342" s="89">
        <f>LN(Table3[[#This Row],[Value]]/B12341)</f>
        <v>-3.4948181001463435E-2</v>
      </c>
      <c r="D12342" s="89"/>
      <c r="E12342" s="89"/>
      <c r="F12342" s="89">
        <f>Table3[[#This Row],[Yield]]/100*(1+F12341)</f>
        <v>0</v>
      </c>
    </row>
    <row r="12343" spans="1:6" x14ac:dyDescent="0.2">
      <c r="A12343" s="88">
        <v>13956</v>
      </c>
      <c r="B12343" s="89">
        <v>122.03</v>
      </c>
      <c r="C12343" s="89">
        <f>LN(Table3[[#This Row],[Value]]/B12342)</f>
        <v>-6.859969735731798E-3</v>
      </c>
      <c r="D12343" s="89"/>
      <c r="E12343" s="89"/>
      <c r="F12343" s="89">
        <f>Table3[[#This Row],[Yield]]/100*(1+F12342)</f>
        <v>0</v>
      </c>
    </row>
    <row r="12344" spans="1:6" x14ac:dyDescent="0.2">
      <c r="A12344" s="88">
        <v>13957</v>
      </c>
      <c r="B12344" s="89">
        <v>118.41</v>
      </c>
      <c r="C12344" s="89">
        <f>LN(Table3[[#This Row],[Value]]/B12343)</f>
        <v>-3.0113737800882716E-2</v>
      </c>
      <c r="D12344" s="89"/>
      <c r="E12344" s="89"/>
      <c r="F12344" s="89">
        <f>Table3[[#This Row],[Yield]]/100*(1+F12343)</f>
        <v>0</v>
      </c>
    </row>
    <row r="12345" spans="1:6" x14ac:dyDescent="0.2">
      <c r="A12345" s="88">
        <v>13958</v>
      </c>
      <c r="B12345" s="89">
        <v>120.43</v>
      </c>
      <c r="C12345" s="89">
        <f>LN(Table3[[#This Row],[Value]]/B12344)</f>
        <v>1.6915492929523147E-2</v>
      </c>
      <c r="D12345" s="89"/>
      <c r="E12345" s="89"/>
      <c r="F12345" s="89">
        <f>Table3[[#This Row],[Yield]]/100*(1+F12344)</f>
        <v>0</v>
      </c>
    </row>
    <row r="12346" spans="1:6" x14ac:dyDescent="0.2">
      <c r="A12346" s="88">
        <v>13960</v>
      </c>
      <c r="B12346" s="89">
        <v>120.29</v>
      </c>
      <c r="C12346" s="89">
        <f>LN(Table3[[#This Row],[Value]]/B12345)</f>
        <v>-1.1631772664072902E-3</v>
      </c>
      <c r="D12346" s="89"/>
      <c r="E12346" s="89"/>
      <c r="F12346" s="89">
        <f>Table3[[#This Row],[Yield]]/100*(1+F12345)</f>
        <v>0</v>
      </c>
    </row>
    <row r="12347" spans="1:6" x14ac:dyDescent="0.2">
      <c r="A12347" s="88">
        <v>13961</v>
      </c>
      <c r="B12347" s="89">
        <v>117.11</v>
      </c>
      <c r="C12347" s="89">
        <f>LN(Table3[[#This Row],[Value]]/B12346)</f>
        <v>-2.6791829951935357E-2</v>
      </c>
      <c r="D12347" s="89"/>
      <c r="E12347" s="89"/>
      <c r="F12347" s="89">
        <f>Table3[[#This Row],[Yield]]/100*(1+F12346)</f>
        <v>0</v>
      </c>
    </row>
    <row r="12348" spans="1:6" x14ac:dyDescent="0.2">
      <c r="A12348" s="88">
        <v>13962</v>
      </c>
      <c r="B12348" s="89">
        <v>114.38</v>
      </c>
      <c r="C12348" s="89">
        <f>LN(Table3[[#This Row],[Value]]/B12347)</f>
        <v>-2.3587425566875816E-2</v>
      </c>
      <c r="D12348" s="89"/>
      <c r="E12348" s="89"/>
      <c r="F12348" s="89">
        <f>Table3[[#This Row],[Yield]]/100*(1+F12347)</f>
        <v>0</v>
      </c>
    </row>
    <row r="12349" spans="1:6" x14ac:dyDescent="0.2">
      <c r="A12349" s="88">
        <v>13963</v>
      </c>
      <c r="B12349" s="89">
        <v>114.64</v>
      </c>
      <c r="C12349" s="89">
        <f>LN(Table3[[#This Row],[Value]]/B12348)</f>
        <v>2.2705450327462659E-3</v>
      </c>
      <c r="D12349" s="89"/>
      <c r="E12349" s="89"/>
      <c r="F12349" s="89">
        <f>Table3[[#This Row],[Yield]]/100*(1+F12348)</f>
        <v>0</v>
      </c>
    </row>
    <row r="12350" spans="1:6" x14ac:dyDescent="0.2">
      <c r="A12350" s="88">
        <v>13964</v>
      </c>
      <c r="B12350" s="89">
        <v>108.57</v>
      </c>
      <c r="C12350" s="89">
        <f>LN(Table3[[#This Row],[Value]]/B12349)</f>
        <v>-5.4401657276155736E-2</v>
      </c>
      <c r="D12350" s="89"/>
      <c r="E12350" s="89"/>
      <c r="F12350" s="89">
        <f>Table3[[#This Row],[Yield]]/100*(1+F12349)</f>
        <v>0</v>
      </c>
    </row>
    <row r="12351" spans="1:6" x14ac:dyDescent="0.2">
      <c r="A12351" s="88">
        <v>13965</v>
      </c>
      <c r="B12351" s="89">
        <v>106.63</v>
      </c>
      <c r="C12351" s="89">
        <f>LN(Table3[[#This Row],[Value]]/B12350)</f>
        <v>-1.8030228213672526E-2</v>
      </c>
      <c r="D12351" s="89"/>
      <c r="E12351" s="89"/>
      <c r="F12351" s="89">
        <f>Table3[[#This Row],[Yield]]/100*(1+F12350)</f>
        <v>0</v>
      </c>
    </row>
    <row r="12352" spans="1:6" x14ac:dyDescent="0.2">
      <c r="A12352" s="88">
        <v>13967</v>
      </c>
      <c r="B12352" s="89">
        <v>107.25</v>
      </c>
      <c r="C12352" s="89">
        <f>LN(Table3[[#This Row],[Value]]/B12351)</f>
        <v>5.7976597780383041E-3</v>
      </c>
      <c r="D12352" s="89"/>
      <c r="E12352" s="89"/>
      <c r="F12352" s="89">
        <f>Table3[[#This Row],[Yield]]/100*(1+F12351)</f>
        <v>0</v>
      </c>
    </row>
    <row r="12353" spans="1:6" x14ac:dyDescent="0.2">
      <c r="A12353" s="88">
        <v>13968</v>
      </c>
      <c r="B12353" s="89">
        <v>101.92</v>
      </c>
      <c r="C12353" s="89">
        <f>LN(Table3[[#This Row],[Value]]/B12352)</f>
        <v>-5.0974365984273122E-2</v>
      </c>
      <c r="D12353" s="89"/>
      <c r="E12353" s="89"/>
      <c r="F12353" s="89">
        <f>Table3[[#This Row],[Yield]]/100*(1+F12352)</f>
        <v>0</v>
      </c>
    </row>
    <row r="12354" spans="1:6" x14ac:dyDescent="0.2">
      <c r="A12354" s="88">
        <v>13969</v>
      </c>
      <c r="B12354" s="89">
        <v>100.97</v>
      </c>
      <c r="C12354" s="89">
        <f>LN(Table3[[#This Row],[Value]]/B12353)</f>
        <v>-9.3647488076235418E-3</v>
      </c>
      <c r="D12354" s="89"/>
      <c r="E12354" s="89"/>
      <c r="F12354" s="89">
        <f>Table3[[#This Row],[Yield]]/100*(1+F12353)</f>
        <v>0</v>
      </c>
    </row>
    <row r="12355" spans="1:6" x14ac:dyDescent="0.2">
      <c r="A12355" s="88">
        <v>13970</v>
      </c>
      <c r="B12355" s="89">
        <v>98.95</v>
      </c>
      <c r="C12355" s="89">
        <f>LN(Table3[[#This Row],[Value]]/B12354)</f>
        <v>-2.020877096765494E-2</v>
      </c>
      <c r="D12355" s="89"/>
      <c r="E12355" s="89"/>
      <c r="F12355" s="89">
        <f>Table3[[#This Row],[Yield]]/100*(1+F12354)</f>
        <v>0</v>
      </c>
    </row>
    <row r="12356" spans="1:6" x14ac:dyDescent="0.2">
      <c r="A12356" s="88">
        <v>13971</v>
      </c>
      <c r="B12356" s="89">
        <v>103.02</v>
      </c>
      <c r="C12356" s="89">
        <f>LN(Table3[[#This Row],[Value]]/B12355)</f>
        <v>4.0308472088864469E-2</v>
      </c>
      <c r="D12356" s="89"/>
      <c r="E12356" s="89"/>
      <c r="F12356" s="89">
        <f>Table3[[#This Row],[Yield]]/100*(1+F12355)</f>
        <v>0</v>
      </c>
    </row>
    <row r="12357" spans="1:6" x14ac:dyDescent="0.2">
      <c r="A12357" s="88">
        <v>13972</v>
      </c>
      <c r="B12357" s="89">
        <v>106.11</v>
      </c>
      <c r="C12357" s="89">
        <f>LN(Table3[[#This Row],[Value]]/B12356)</f>
        <v>2.9553147748059713E-2</v>
      </c>
      <c r="D12357" s="89"/>
      <c r="E12357" s="89"/>
      <c r="F12357" s="89">
        <f>Table3[[#This Row],[Yield]]/100*(1+F12356)</f>
        <v>0</v>
      </c>
    </row>
    <row r="12358" spans="1:6" x14ac:dyDescent="0.2">
      <c r="A12358" s="88">
        <v>13974</v>
      </c>
      <c r="B12358" s="89">
        <v>105.58</v>
      </c>
      <c r="C12358" s="89">
        <f>LN(Table3[[#This Row],[Value]]/B12357)</f>
        <v>-5.0073324900287569E-3</v>
      </c>
      <c r="D12358" s="89"/>
      <c r="E12358" s="89"/>
      <c r="F12358" s="89">
        <f>Table3[[#This Row],[Yield]]/100*(1+F12357)</f>
        <v>0</v>
      </c>
    </row>
    <row r="12359" spans="1:6" x14ac:dyDescent="0.2">
      <c r="A12359" s="88">
        <v>13975</v>
      </c>
      <c r="B12359" s="89">
        <v>108.36</v>
      </c>
      <c r="C12359" s="89">
        <f>LN(Table3[[#This Row],[Value]]/B12358)</f>
        <v>2.5990057821424137E-2</v>
      </c>
      <c r="D12359" s="89"/>
      <c r="E12359" s="89"/>
      <c r="F12359" s="89">
        <f>Table3[[#This Row],[Yield]]/100*(1+F12358)</f>
        <v>0</v>
      </c>
    </row>
    <row r="12360" spans="1:6" x14ac:dyDescent="0.2">
      <c r="A12360" s="88">
        <v>13976</v>
      </c>
      <c r="B12360" s="89">
        <v>106.29</v>
      </c>
      <c r="C12360" s="89">
        <f>LN(Table3[[#This Row],[Value]]/B12359)</f>
        <v>-1.9287809671404029E-2</v>
      </c>
      <c r="D12360" s="89"/>
      <c r="E12360" s="89"/>
      <c r="F12360" s="89">
        <f>Table3[[#This Row],[Yield]]/100*(1+F12359)</f>
        <v>0</v>
      </c>
    </row>
    <row r="12361" spans="1:6" x14ac:dyDescent="0.2">
      <c r="A12361" s="88">
        <v>13977</v>
      </c>
      <c r="B12361" s="89">
        <v>105.43</v>
      </c>
      <c r="C12361" s="89">
        <f>LN(Table3[[#This Row],[Value]]/B12360)</f>
        <v>-8.1239819566320294E-3</v>
      </c>
      <c r="D12361" s="89"/>
      <c r="E12361" s="89"/>
      <c r="F12361" s="89">
        <f>Table3[[#This Row],[Yield]]/100*(1+F12360)</f>
        <v>0</v>
      </c>
    </row>
    <row r="12362" spans="1:6" x14ac:dyDescent="0.2">
      <c r="A12362" s="88">
        <v>13978</v>
      </c>
      <c r="B12362" s="89">
        <v>109.57</v>
      </c>
      <c r="C12362" s="89">
        <f>LN(Table3[[#This Row],[Value]]/B12361)</f>
        <v>3.8516388828443569E-2</v>
      </c>
      <c r="D12362" s="89"/>
      <c r="E12362" s="89"/>
      <c r="F12362" s="89">
        <f>Table3[[#This Row],[Yield]]/100*(1+F12361)</f>
        <v>0</v>
      </c>
    </row>
    <row r="12363" spans="1:6" x14ac:dyDescent="0.2">
      <c r="A12363" s="88">
        <v>13979</v>
      </c>
      <c r="B12363" s="89">
        <v>115.32</v>
      </c>
      <c r="C12363" s="89">
        <f>LN(Table3[[#This Row],[Value]]/B12362)</f>
        <v>5.1147258352899481E-2</v>
      </c>
      <c r="D12363" s="89"/>
      <c r="E12363" s="89"/>
      <c r="F12363" s="89">
        <f>Table3[[#This Row],[Yield]]/100*(1+F12362)</f>
        <v>0</v>
      </c>
    </row>
    <row r="12364" spans="1:6" x14ac:dyDescent="0.2">
      <c r="A12364" s="88">
        <v>13981</v>
      </c>
      <c r="B12364" s="89">
        <v>112.93</v>
      </c>
      <c r="C12364" s="89">
        <f>LN(Table3[[#This Row],[Value]]/B12363)</f>
        <v>-2.0942715034622392E-2</v>
      </c>
      <c r="D12364" s="89"/>
      <c r="E12364" s="89"/>
      <c r="F12364" s="89">
        <f>Table3[[#This Row],[Yield]]/100*(1+F12363)</f>
        <v>0</v>
      </c>
    </row>
    <row r="12365" spans="1:6" x14ac:dyDescent="0.2">
      <c r="A12365" s="88">
        <v>13982</v>
      </c>
      <c r="B12365" s="89">
        <v>113.88</v>
      </c>
      <c r="C12365" s="89">
        <f>LN(Table3[[#This Row],[Value]]/B12364)</f>
        <v>8.3771046742577848E-3</v>
      </c>
      <c r="D12365" s="89"/>
      <c r="E12365" s="89"/>
      <c r="F12365" s="89">
        <f>Table3[[#This Row],[Yield]]/100*(1+F12364)</f>
        <v>0</v>
      </c>
    </row>
    <row r="12366" spans="1:6" x14ac:dyDescent="0.2">
      <c r="A12366" s="88">
        <v>13983</v>
      </c>
      <c r="B12366" s="89">
        <v>114.85</v>
      </c>
      <c r="C12366" s="89">
        <f>LN(Table3[[#This Row],[Value]]/B12365)</f>
        <v>8.4816667252704016E-3</v>
      </c>
      <c r="D12366" s="89"/>
      <c r="E12366" s="89"/>
      <c r="F12366" s="89">
        <f>Table3[[#This Row],[Yield]]/100*(1+F12365)</f>
        <v>0</v>
      </c>
    </row>
    <row r="12367" spans="1:6" x14ac:dyDescent="0.2">
      <c r="A12367" s="88">
        <v>13984</v>
      </c>
      <c r="B12367" s="89">
        <v>116.82</v>
      </c>
      <c r="C12367" s="89">
        <f>LN(Table3[[#This Row],[Value]]/B12366)</f>
        <v>1.7007359477056033E-2</v>
      </c>
      <c r="D12367" s="89"/>
      <c r="E12367" s="89"/>
      <c r="F12367" s="89">
        <f>Table3[[#This Row],[Yield]]/100*(1+F12366)</f>
        <v>0</v>
      </c>
    </row>
    <row r="12368" spans="1:6" x14ac:dyDescent="0.2">
      <c r="A12368" s="88">
        <v>13986</v>
      </c>
      <c r="B12368" s="89">
        <v>121</v>
      </c>
      <c r="C12368" s="89">
        <f>LN(Table3[[#This Row],[Value]]/B12367)</f>
        <v>3.5156256984577916E-2</v>
      </c>
      <c r="D12368" s="89"/>
      <c r="E12368" s="89"/>
      <c r="F12368" s="89">
        <f>Table3[[#This Row],[Yield]]/100*(1+F12367)</f>
        <v>0</v>
      </c>
    </row>
    <row r="12369" spans="1:6" x14ac:dyDescent="0.2">
      <c r="A12369" s="88">
        <v>13988</v>
      </c>
      <c r="B12369" s="89">
        <v>118.99</v>
      </c>
      <c r="C12369" s="89">
        <f>LN(Table3[[#This Row],[Value]]/B12368)</f>
        <v>-1.6751089629679024E-2</v>
      </c>
      <c r="D12369" s="89"/>
      <c r="E12369" s="89"/>
      <c r="F12369" s="89">
        <f>Table3[[#This Row],[Yield]]/100*(1+F12368)</f>
        <v>0</v>
      </c>
    </row>
    <row r="12370" spans="1:6" x14ac:dyDescent="0.2">
      <c r="A12370" s="88">
        <v>13989</v>
      </c>
      <c r="B12370" s="89">
        <v>116.34</v>
      </c>
      <c r="C12370" s="89">
        <f>LN(Table3[[#This Row],[Value]]/B12369)</f>
        <v>-2.2522517484446575E-2</v>
      </c>
      <c r="D12370" s="89"/>
      <c r="E12370" s="89"/>
      <c r="F12370" s="89">
        <f>Table3[[#This Row],[Yield]]/100*(1+F12369)</f>
        <v>0</v>
      </c>
    </row>
    <row r="12371" spans="1:6" x14ac:dyDescent="0.2">
      <c r="A12371" s="88">
        <v>13990</v>
      </c>
      <c r="B12371" s="89">
        <v>114.9</v>
      </c>
      <c r="C12371" s="89">
        <f>LN(Table3[[#This Row],[Value]]/B12370)</f>
        <v>-1.2454753627905378E-2</v>
      </c>
      <c r="D12371" s="89"/>
      <c r="E12371" s="89"/>
      <c r="F12371" s="89">
        <f>Table3[[#This Row],[Yield]]/100*(1+F12370)</f>
        <v>0</v>
      </c>
    </row>
    <row r="12372" spans="1:6" x14ac:dyDescent="0.2">
      <c r="A12372" s="88">
        <v>13991</v>
      </c>
      <c r="B12372" s="89">
        <v>115.4</v>
      </c>
      <c r="C12372" s="89">
        <f>LN(Table3[[#This Row],[Value]]/B12371)</f>
        <v>4.3421692192892481E-3</v>
      </c>
      <c r="D12372" s="89"/>
      <c r="E12372" s="89"/>
      <c r="F12372" s="89">
        <f>Table3[[#This Row],[Yield]]/100*(1+F12371)</f>
        <v>0</v>
      </c>
    </row>
    <row r="12373" spans="1:6" x14ac:dyDescent="0.2">
      <c r="A12373" s="88">
        <v>13992</v>
      </c>
      <c r="B12373" s="89">
        <v>118.52</v>
      </c>
      <c r="C12373" s="89">
        <f>LN(Table3[[#This Row],[Value]]/B12372)</f>
        <v>2.6677368631365213E-2</v>
      </c>
      <c r="D12373" s="89"/>
      <c r="E12373" s="89"/>
      <c r="F12373" s="89">
        <f>Table3[[#This Row],[Yield]]/100*(1+F12372)</f>
        <v>0</v>
      </c>
    </row>
    <row r="12374" spans="1:6" x14ac:dyDescent="0.2">
      <c r="A12374" s="88">
        <v>13993</v>
      </c>
      <c r="B12374" s="89">
        <v>117.64</v>
      </c>
      <c r="C12374" s="89">
        <f>LN(Table3[[#This Row],[Value]]/B12373)</f>
        <v>-7.4526090195701396E-3</v>
      </c>
      <c r="D12374" s="89"/>
      <c r="E12374" s="89"/>
      <c r="F12374" s="89">
        <f>Table3[[#This Row],[Yield]]/100*(1+F12373)</f>
        <v>0</v>
      </c>
    </row>
    <row r="12375" spans="1:6" x14ac:dyDescent="0.2">
      <c r="A12375" s="88">
        <v>13995</v>
      </c>
      <c r="B12375" s="89">
        <v>116.23</v>
      </c>
      <c r="C12375" s="89">
        <f>LN(Table3[[#This Row],[Value]]/B12374)</f>
        <v>-1.2058127030177709E-2</v>
      </c>
      <c r="D12375" s="89"/>
      <c r="E12375" s="89"/>
      <c r="F12375" s="89">
        <f>Table3[[#This Row],[Yield]]/100*(1+F12374)</f>
        <v>0</v>
      </c>
    </row>
    <row r="12376" spans="1:6" x14ac:dyDescent="0.2">
      <c r="A12376" s="88">
        <v>13996</v>
      </c>
      <c r="B12376" s="89">
        <v>113.94</v>
      </c>
      <c r="C12376" s="89">
        <f>LN(Table3[[#This Row],[Value]]/B12375)</f>
        <v>-1.9898992603367156E-2</v>
      </c>
      <c r="D12376" s="89"/>
      <c r="E12376" s="89"/>
      <c r="F12376" s="89">
        <f>Table3[[#This Row],[Yield]]/100*(1+F12375)</f>
        <v>0</v>
      </c>
    </row>
    <row r="12377" spans="1:6" x14ac:dyDescent="0.2">
      <c r="A12377" s="88">
        <v>13997</v>
      </c>
      <c r="B12377" s="89">
        <v>115.25</v>
      </c>
      <c r="C12377" s="89">
        <f>LN(Table3[[#This Row],[Value]]/B12376)</f>
        <v>1.143168782450843E-2</v>
      </c>
      <c r="D12377" s="89"/>
      <c r="E12377" s="89"/>
      <c r="F12377" s="89">
        <f>Table3[[#This Row],[Yield]]/100*(1+F12376)</f>
        <v>0</v>
      </c>
    </row>
    <row r="12378" spans="1:6" x14ac:dyDescent="0.2">
      <c r="A12378" s="88">
        <v>13998</v>
      </c>
      <c r="B12378" s="89">
        <v>111.98</v>
      </c>
      <c r="C12378" s="89">
        <f>LN(Table3[[#This Row],[Value]]/B12377)</f>
        <v>-2.8783397956010613E-2</v>
      </c>
      <c r="D12378" s="89"/>
      <c r="E12378" s="89"/>
      <c r="F12378" s="89">
        <f>Table3[[#This Row],[Yield]]/100*(1+F12377)</f>
        <v>0</v>
      </c>
    </row>
    <row r="12379" spans="1:6" x14ac:dyDescent="0.2">
      <c r="A12379" s="88">
        <v>13999</v>
      </c>
      <c r="B12379" s="89">
        <v>111.66</v>
      </c>
      <c r="C12379" s="89">
        <f>LN(Table3[[#This Row],[Value]]/B12378)</f>
        <v>-2.8617440385328538E-3</v>
      </c>
      <c r="D12379" s="89"/>
      <c r="E12379" s="89"/>
      <c r="F12379" s="89">
        <f>Table3[[#This Row],[Yield]]/100*(1+F12378)</f>
        <v>0</v>
      </c>
    </row>
    <row r="12380" spans="1:6" x14ac:dyDescent="0.2">
      <c r="A12380" s="88">
        <v>14000</v>
      </c>
      <c r="B12380" s="89">
        <v>111.28</v>
      </c>
      <c r="C12380" s="89">
        <f>LN(Table3[[#This Row],[Value]]/B12379)</f>
        <v>-3.4089922670268499E-3</v>
      </c>
      <c r="D12380" s="89"/>
      <c r="E12380" s="89"/>
      <c r="F12380" s="89">
        <f>Table3[[#This Row],[Yield]]/100*(1+F12379)</f>
        <v>0</v>
      </c>
    </row>
    <row r="12381" spans="1:6" x14ac:dyDescent="0.2">
      <c r="A12381" s="88">
        <v>14002</v>
      </c>
      <c r="B12381" s="89">
        <v>110.09</v>
      </c>
      <c r="C12381" s="89">
        <f>LN(Table3[[#This Row],[Value]]/B12380)</f>
        <v>-1.0751334532875622E-2</v>
      </c>
      <c r="D12381" s="89"/>
      <c r="E12381" s="89"/>
      <c r="F12381" s="89">
        <f>Table3[[#This Row],[Yield]]/100*(1+F12380)</f>
        <v>0</v>
      </c>
    </row>
    <row r="12382" spans="1:6" x14ac:dyDescent="0.2">
      <c r="A12382" s="88">
        <v>14003</v>
      </c>
      <c r="B12382" s="89">
        <v>112.71</v>
      </c>
      <c r="C12382" s="89">
        <f>LN(Table3[[#This Row],[Value]]/B12381)</f>
        <v>2.3519935171675256E-2</v>
      </c>
      <c r="D12382" s="89"/>
      <c r="E12382" s="89"/>
      <c r="F12382" s="89">
        <f>Table3[[#This Row],[Yield]]/100*(1+F12381)</f>
        <v>0</v>
      </c>
    </row>
    <row r="12383" spans="1:6" x14ac:dyDescent="0.2">
      <c r="A12383" s="88">
        <v>14004</v>
      </c>
      <c r="B12383" s="89">
        <v>113.88</v>
      </c>
      <c r="C12383" s="89">
        <f>LN(Table3[[#This Row],[Value]]/B12382)</f>
        <v>1.0327114155849524E-2</v>
      </c>
      <c r="D12383" s="89"/>
      <c r="E12383" s="89"/>
      <c r="F12383" s="89">
        <f>Table3[[#This Row],[Yield]]/100*(1+F12382)</f>
        <v>0</v>
      </c>
    </row>
    <row r="12384" spans="1:6" x14ac:dyDescent="0.2">
      <c r="A12384" s="88">
        <v>14005</v>
      </c>
      <c r="B12384" s="89">
        <v>113.46</v>
      </c>
      <c r="C12384" s="89">
        <f>LN(Table3[[#This Row],[Value]]/B12383)</f>
        <v>-3.6949105114157462E-3</v>
      </c>
      <c r="D12384" s="89"/>
      <c r="E12384" s="89"/>
      <c r="F12384" s="89">
        <f>Table3[[#This Row],[Yield]]/100*(1+F12383)</f>
        <v>0</v>
      </c>
    </row>
    <row r="12385" spans="1:6" x14ac:dyDescent="0.2">
      <c r="A12385" s="88">
        <v>14006</v>
      </c>
      <c r="B12385" s="89">
        <v>117.16</v>
      </c>
      <c r="C12385" s="89">
        <f>LN(Table3[[#This Row],[Value]]/B12384)</f>
        <v>3.2090170061111617E-2</v>
      </c>
      <c r="D12385" s="89"/>
      <c r="E12385" s="89"/>
      <c r="F12385" s="89">
        <f>Table3[[#This Row],[Yield]]/100*(1+F12384)</f>
        <v>0</v>
      </c>
    </row>
    <row r="12386" spans="1:6" x14ac:dyDescent="0.2">
      <c r="A12386" s="88">
        <v>14007</v>
      </c>
      <c r="B12386" s="89">
        <v>117.21</v>
      </c>
      <c r="C12386" s="89">
        <f>LN(Table3[[#This Row],[Value]]/B12385)</f>
        <v>4.2667577555619528E-4</v>
      </c>
      <c r="D12386" s="89"/>
      <c r="E12386" s="89"/>
      <c r="F12386" s="89">
        <f>Table3[[#This Row],[Yield]]/100*(1+F12385)</f>
        <v>0</v>
      </c>
    </row>
    <row r="12387" spans="1:6" x14ac:dyDescent="0.2">
      <c r="A12387" s="88">
        <v>14009</v>
      </c>
      <c r="B12387" s="89">
        <v>119.43</v>
      </c>
      <c r="C12387" s="89">
        <f>LN(Table3[[#This Row],[Value]]/B12386)</f>
        <v>1.8763227945246711E-2</v>
      </c>
      <c r="D12387" s="89"/>
      <c r="E12387" s="89"/>
      <c r="F12387" s="89">
        <f>Table3[[#This Row],[Yield]]/100*(1+F12386)</f>
        <v>0</v>
      </c>
    </row>
    <row r="12388" spans="1:6" x14ac:dyDescent="0.2">
      <c r="A12388" s="88">
        <v>14010</v>
      </c>
      <c r="B12388" s="89">
        <v>117.93</v>
      </c>
      <c r="C12388" s="89">
        <f>LN(Table3[[#This Row],[Value]]/B12387)</f>
        <v>-1.2639197578456855E-2</v>
      </c>
      <c r="D12388" s="89"/>
      <c r="E12388" s="89"/>
      <c r="F12388" s="89">
        <f>Table3[[#This Row],[Yield]]/100*(1+F12387)</f>
        <v>0</v>
      </c>
    </row>
    <row r="12389" spans="1:6" x14ac:dyDescent="0.2">
      <c r="A12389" s="88">
        <v>14011</v>
      </c>
      <c r="B12389" s="89">
        <v>118.52</v>
      </c>
      <c r="C12389" s="89">
        <f>LN(Table3[[#This Row],[Value]]/B12388)</f>
        <v>4.990494603485808E-3</v>
      </c>
      <c r="D12389" s="89"/>
      <c r="E12389" s="89"/>
      <c r="F12389" s="89">
        <f>Table3[[#This Row],[Yield]]/100*(1+F12388)</f>
        <v>0</v>
      </c>
    </row>
    <row r="12390" spans="1:6" x14ac:dyDescent="0.2">
      <c r="A12390" s="88">
        <v>14012</v>
      </c>
      <c r="B12390" s="89">
        <v>118.55</v>
      </c>
      <c r="C12390" s="89">
        <f>LN(Table3[[#This Row],[Value]]/B12389)</f>
        <v>2.5308980605008807E-4</v>
      </c>
      <c r="D12390" s="89"/>
      <c r="E12390" s="89"/>
      <c r="F12390" s="89">
        <f>Table3[[#This Row],[Yield]]/100*(1+F12389)</f>
        <v>0</v>
      </c>
    </row>
    <row r="12391" spans="1:6" x14ac:dyDescent="0.2">
      <c r="A12391" s="88">
        <v>14013</v>
      </c>
      <c r="B12391" s="89">
        <v>116.87</v>
      </c>
      <c r="C12391" s="89">
        <f>LN(Table3[[#This Row],[Value]]/B12390)</f>
        <v>-1.4272606566348779E-2</v>
      </c>
      <c r="D12391" s="89"/>
      <c r="E12391" s="89"/>
      <c r="F12391" s="89">
        <f>Table3[[#This Row],[Yield]]/100*(1+F12390)</f>
        <v>0</v>
      </c>
    </row>
    <row r="12392" spans="1:6" x14ac:dyDescent="0.2">
      <c r="A12392" s="88">
        <v>14014</v>
      </c>
      <c r="B12392" s="89">
        <v>117.21</v>
      </c>
      <c r="C12392" s="89">
        <f>LN(Table3[[#This Row],[Value]]/B12391)</f>
        <v>2.9049917900232413E-3</v>
      </c>
      <c r="D12392" s="89"/>
      <c r="E12392" s="89"/>
      <c r="F12392" s="89">
        <f>Table3[[#This Row],[Yield]]/100*(1+F12391)</f>
        <v>0</v>
      </c>
    </row>
    <row r="12393" spans="1:6" x14ac:dyDescent="0.2">
      <c r="A12393" s="88">
        <v>14016</v>
      </c>
      <c r="B12393" s="89">
        <v>115.38</v>
      </c>
      <c r="C12393" s="89">
        <f>LN(Table3[[#This Row],[Value]]/B12392)</f>
        <v>-1.5736168906345493E-2</v>
      </c>
      <c r="D12393" s="89"/>
      <c r="E12393" s="89"/>
      <c r="F12393" s="89">
        <f>Table3[[#This Row],[Yield]]/100*(1+F12392)</f>
        <v>0</v>
      </c>
    </row>
    <row r="12394" spans="1:6" x14ac:dyDescent="0.2">
      <c r="A12394" s="88">
        <v>14017</v>
      </c>
      <c r="B12394" s="89">
        <v>116.36</v>
      </c>
      <c r="C12394" s="89">
        <f>LN(Table3[[#This Row],[Value]]/B12393)</f>
        <v>8.4578047982574785E-3</v>
      </c>
      <c r="D12394" s="89"/>
      <c r="E12394" s="89"/>
      <c r="F12394" s="89">
        <f>Table3[[#This Row],[Yield]]/100*(1+F12393)</f>
        <v>0</v>
      </c>
    </row>
    <row r="12395" spans="1:6" x14ac:dyDescent="0.2">
      <c r="A12395" s="88">
        <v>14018</v>
      </c>
      <c r="B12395" s="89">
        <v>117.02</v>
      </c>
      <c r="C12395" s="89">
        <f>LN(Table3[[#This Row],[Value]]/B12394)</f>
        <v>5.6560267330892167E-3</v>
      </c>
      <c r="D12395" s="89"/>
      <c r="E12395" s="89"/>
      <c r="F12395" s="89">
        <f>Table3[[#This Row],[Yield]]/100*(1+F12394)</f>
        <v>0</v>
      </c>
    </row>
    <row r="12396" spans="1:6" x14ac:dyDescent="0.2">
      <c r="A12396" s="88">
        <v>14019</v>
      </c>
      <c r="B12396" s="89">
        <v>115.28</v>
      </c>
      <c r="C12396" s="89">
        <f>LN(Table3[[#This Row],[Value]]/B12395)</f>
        <v>-1.4980908668823362E-2</v>
      </c>
      <c r="D12396" s="89"/>
      <c r="E12396" s="89"/>
      <c r="F12396" s="89">
        <f>Table3[[#This Row],[Yield]]/100*(1+F12395)</f>
        <v>0</v>
      </c>
    </row>
    <row r="12397" spans="1:6" x14ac:dyDescent="0.2">
      <c r="A12397" s="88">
        <v>14020</v>
      </c>
      <c r="B12397" s="89">
        <v>114.99</v>
      </c>
      <c r="C12397" s="89">
        <f>LN(Table3[[#This Row],[Value]]/B12396)</f>
        <v>-2.5187836306932495E-3</v>
      </c>
      <c r="D12397" s="89"/>
      <c r="E12397" s="89"/>
      <c r="F12397" s="89">
        <f>Table3[[#This Row],[Yield]]/100*(1+F12396)</f>
        <v>0</v>
      </c>
    </row>
    <row r="12398" spans="1:6" x14ac:dyDescent="0.2">
      <c r="A12398" s="88">
        <v>14021</v>
      </c>
      <c r="B12398" s="89">
        <v>113.25</v>
      </c>
      <c r="C12398" s="89">
        <f>LN(Table3[[#This Row],[Value]]/B12397)</f>
        <v>-1.5247403697429997E-2</v>
      </c>
      <c r="D12398" s="89"/>
      <c r="E12398" s="89"/>
      <c r="F12398" s="89">
        <f>Table3[[#This Row],[Yield]]/100*(1+F12397)</f>
        <v>0</v>
      </c>
    </row>
    <row r="12399" spans="1:6" x14ac:dyDescent="0.2">
      <c r="A12399" s="88">
        <v>14023</v>
      </c>
      <c r="B12399" s="89">
        <v>113.97</v>
      </c>
      <c r="C12399" s="89">
        <f>LN(Table3[[#This Row],[Value]]/B12398)</f>
        <v>6.3374915045004724E-3</v>
      </c>
      <c r="D12399" s="89"/>
      <c r="E12399" s="89"/>
      <c r="F12399" s="89">
        <f>Table3[[#This Row],[Yield]]/100*(1+F12398)</f>
        <v>0</v>
      </c>
    </row>
    <row r="12400" spans="1:6" x14ac:dyDescent="0.2">
      <c r="A12400" s="88">
        <v>14024</v>
      </c>
      <c r="B12400" s="89">
        <v>112.35</v>
      </c>
      <c r="C12400" s="89">
        <f>LN(Table3[[#This Row],[Value]]/B12399)</f>
        <v>-1.4316257236305762E-2</v>
      </c>
      <c r="D12400" s="89"/>
      <c r="E12400" s="89"/>
      <c r="F12400" s="89">
        <f>Table3[[#This Row],[Yield]]/100*(1+F12399)</f>
        <v>0</v>
      </c>
    </row>
    <row r="12401" spans="1:6" x14ac:dyDescent="0.2">
      <c r="A12401" s="88">
        <v>14025</v>
      </c>
      <c r="B12401" s="89">
        <v>110.6</v>
      </c>
      <c r="C12401" s="89">
        <f>LN(Table3[[#This Row],[Value]]/B12400)</f>
        <v>-1.5698909543103753E-2</v>
      </c>
      <c r="D12401" s="89"/>
      <c r="E12401" s="89"/>
      <c r="F12401" s="89">
        <f>Table3[[#This Row],[Yield]]/100*(1+F12400)</f>
        <v>0</v>
      </c>
    </row>
    <row r="12402" spans="1:6" x14ac:dyDescent="0.2">
      <c r="A12402" s="88">
        <v>14026</v>
      </c>
      <c r="B12402" s="89">
        <v>108.28</v>
      </c>
      <c r="C12402" s="89">
        <f>LN(Table3[[#This Row],[Value]]/B12401)</f>
        <v>-2.119962434213396E-2</v>
      </c>
      <c r="D12402" s="89"/>
      <c r="E12402" s="89"/>
      <c r="F12402" s="89">
        <f>Table3[[#This Row],[Yield]]/100*(1+F12401)</f>
        <v>0</v>
      </c>
    </row>
    <row r="12403" spans="1:6" x14ac:dyDescent="0.2">
      <c r="A12403" s="88">
        <v>14027</v>
      </c>
      <c r="B12403" s="89">
        <v>107.98</v>
      </c>
      <c r="C12403" s="89">
        <f>LN(Table3[[#This Row],[Value]]/B12402)</f>
        <v>-2.7744399559595186E-3</v>
      </c>
      <c r="D12403" s="89"/>
      <c r="E12403" s="89"/>
      <c r="F12403" s="89">
        <f>Table3[[#This Row],[Yield]]/100*(1+F12402)</f>
        <v>0</v>
      </c>
    </row>
    <row r="12404" spans="1:6" x14ac:dyDescent="0.2">
      <c r="A12404" s="88">
        <v>14028</v>
      </c>
      <c r="B12404" s="89">
        <v>108.9</v>
      </c>
      <c r="C12404" s="89">
        <f>LN(Table3[[#This Row],[Value]]/B12403)</f>
        <v>8.4840051487739265E-3</v>
      </c>
      <c r="D12404" s="89"/>
      <c r="E12404" s="89"/>
      <c r="F12404" s="89">
        <f>Table3[[#This Row],[Yield]]/100*(1+F12403)</f>
        <v>0</v>
      </c>
    </row>
    <row r="12405" spans="1:6" x14ac:dyDescent="0.2">
      <c r="A12405" s="88">
        <v>14031</v>
      </c>
      <c r="B12405" s="89">
        <v>107.74</v>
      </c>
      <c r="C12405" s="89">
        <f>LN(Table3[[#This Row],[Value]]/B12404)</f>
        <v>-1.070911268652714E-2</v>
      </c>
      <c r="D12405" s="89"/>
      <c r="E12405" s="89"/>
      <c r="F12405" s="89">
        <f>Table3[[#This Row],[Yield]]/100*(1+F12404)</f>
        <v>0</v>
      </c>
    </row>
    <row r="12406" spans="1:6" x14ac:dyDescent="0.2">
      <c r="A12406" s="88">
        <v>14032</v>
      </c>
      <c r="B12406" s="89">
        <v>110.61</v>
      </c>
      <c r="C12406" s="89">
        <f>LN(Table3[[#This Row],[Value]]/B12405)</f>
        <v>2.6289583661775109E-2</v>
      </c>
      <c r="D12406" s="89"/>
      <c r="E12406" s="89"/>
      <c r="F12406" s="89">
        <f>Table3[[#This Row],[Yield]]/100*(1+F12405)</f>
        <v>0</v>
      </c>
    </row>
    <row r="12407" spans="1:6" x14ac:dyDescent="0.2">
      <c r="A12407" s="88">
        <v>14033</v>
      </c>
      <c r="B12407" s="89">
        <v>110.68</v>
      </c>
      <c r="C12407" s="89">
        <f>LN(Table3[[#This Row],[Value]]/B12406)</f>
        <v>6.3265400456245812E-4</v>
      </c>
      <c r="D12407" s="89"/>
      <c r="E12407" s="89"/>
      <c r="F12407" s="89">
        <f>Table3[[#This Row],[Yield]]/100*(1+F12406)</f>
        <v>0</v>
      </c>
    </row>
    <row r="12408" spans="1:6" x14ac:dyDescent="0.2">
      <c r="A12408" s="88">
        <v>14034</v>
      </c>
      <c r="B12408" s="89">
        <v>109.71</v>
      </c>
      <c r="C12408" s="89">
        <f>LN(Table3[[#This Row],[Value]]/B12407)</f>
        <v>-8.8026340893257327E-3</v>
      </c>
      <c r="D12408" s="89"/>
      <c r="E12408" s="89"/>
      <c r="F12408" s="89">
        <f>Table3[[#This Row],[Yield]]/100*(1+F12407)</f>
        <v>0</v>
      </c>
    </row>
    <row r="12409" spans="1:6" x14ac:dyDescent="0.2">
      <c r="A12409" s="88">
        <v>14035</v>
      </c>
      <c r="B12409" s="89">
        <v>111.82</v>
      </c>
      <c r="C12409" s="89">
        <f>LN(Table3[[#This Row],[Value]]/B12408)</f>
        <v>1.9049914769099646E-2</v>
      </c>
      <c r="D12409" s="89"/>
      <c r="E12409" s="89"/>
      <c r="F12409" s="89">
        <f>Table3[[#This Row],[Yield]]/100*(1+F12408)</f>
        <v>0</v>
      </c>
    </row>
    <row r="12410" spans="1:6" x14ac:dyDescent="0.2">
      <c r="A12410" s="88">
        <v>14037</v>
      </c>
      <c r="B12410" s="89">
        <v>113.19</v>
      </c>
      <c r="C12410" s="89">
        <f>LN(Table3[[#This Row],[Value]]/B12409)</f>
        <v>1.2177387045829541E-2</v>
      </c>
      <c r="D12410" s="89"/>
      <c r="E12410" s="89"/>
      <c r="F12410" s="89">
        <f>Table3[[#This Row],[Yield]]/100*(1+F12409)</f>
        <v>0</v>
      </c>
    </row>
    <row r="12411" spans="1:6" x14ac:dyDescent="0.2">
      <c r="A12411" s="88">
        <v>14038</v>
      </c>
      <c r="B12411" s="89">
        <v>113.12</v>
      </c>
      <c r="C12411" s="89">
        <f>LN(Table3[[#This Row],[Value]]/B12410)</f>
        <v>-6.1862049606605679E-4</v>
      </c>
      <c r="D12411" s="89"/>
      <c r="E12411" s="89"/>
      <c r="F12411" s="89">
        <f>Table3[[#This Row],[Yield]]/100*(1+F12410)</f>
        <v>0</v>
      </c>
    </row>
    <row r="12412" spans="1:6" x14ac:dyDescent="0.2">
      <c r="A12412" s="88">
        <v>14039</v>
      </c>
      <c r="B12412" s="89">
        <v>113.75</v>
      </c>
      <c r="C12412" s="89">
        <f>LN(Table3[[#This Row],[Value]]/B12411)</f>
        <v>5.5538556827971208E-3</v>
      </c>
      <c r="D12412" s="89"/>
      <c r="E12412" s="89"/>
      <c r="F12412" s="89">
        <f>Table3[[#This Row],[Yield]]/100*(1+F12411)</f>
        <v>0</v>
      </c>
    </row>
    <row r="12413" spans="1:6" x14ac:dyDescent="0.2">
      <c r="A12413" s="88">
        <v>14040</v>
      </c>
      <c r="B12413" s="89">
        <v>115.74</v>
      </c>
      <c r="C12413" s="89">
        <f>LN(Table3[[#This Row],[Value]]/B12412)</f>
        <v>1.7343238314632907E-2</v>
      </c>
      <c r="D12413" s="89"/>
      <c r="E12413" s="89"/>
      <c r="F12413" s="89">
        <f>Table3[[#This Row],[Yield]]/100*(1+F12412)</f>
        <v>0</v>
      </c>
    </row>
    <row r="12414" spans="1:6" x14ac:dyDescent="0.2">
      <c r="A12414" s="88">
        <v>14041</v>
      </c>
      <c r="B12414" s="89">
        <v>114.47</v>
      </c>
      <c r="C12414" s="89">
        <f>LN(Table3[[#This Row],[Value]]/B12413)</f>
        <v>-1.1033516215307704E-2</v>
      </c>
      <c r="D12414" s="89"/>
      <c r="E12414" s="89"/>
      <c r="F12414" s="89">
        <f>Table3[[#This Row],[Yield]]/100*(1+F12413)</f>
        <v>0</v>
      </c>
    </row>
    <row r="12415" spans="1:6" x14ac:dyDescent="0.2">
      <c r="A12415" s="88">
        <v>14042</v>
      </c>
      <c r="B12415" s="89">
        <v>114.23</v>
      </c>
      <c r="C12415" s="89">
        <f>LN(Table3[[#This Row],[Value]]/B12414)</f>
        <v>-2.0988201845291792E-3</v>
      </c>
      <c r="D12415" s="89"/>
      <c r="E12415" s="89"/>
      <c r="F12415" s="89">
        <f>Table3[[#This Row],[Yield]]/100*(1+F12414)</f>
        <v>0</v>
      </c>
    </row>
    <row r="12416" spans="1:6" x14ac:dyDescent="0.2">
      <c r="A12416" s="88">
        <v>14044</v>
      </c>
      <c r="B12416" s="89">
        <v>111.87</v>
      </c>
      <c r="C12416" s="89">
        <f>LN(Table3[[#This Row],[Value]]/B12415)</f>
        <v>-2.0876476887016594E-2</v>
      </c>
      <c r="D12416" s="89"/>
      <c r="E12416" s="89"/>
      <c r="F12416" s="89">
        <f>Table3[[#This Row],[Yield]]/100*(1+F12415)</f>
        <v>0</v>
      </c>
    </row>
    <row r="12417" spans="1:6" x14ac:dyDescent="0.2">
      <c r="A12417" s="88">
        <v>14045</v>
      </c>
      <c r="B12417" s="89">
        <v>112.78</v>
      </c>
      <c r="C12417" s="89">
        <f>LN(Table3[[#This Row],[Value]]/B12416)</f>
        <v>8.1015355201968248E-3</v>
      </c>
      <c r="D12417" s="89"/>
      <c r="E12417" s="89"/>
      <c r="F12417" s="89">
        <f>Table3[[#This Row],[Yield]]/100*(1+F12416)</f>
        <v>0</v>
      </c>
    </row>
    <row r="12418" spans="1:6" x14ac:dyDescent="0.2">
      <c r="A12418" s="88">
        <v>14046</v>
      </c>
      <c r="B12418" s="89">
        <v>113.24</v>
      </c>
      <c r="C12418" s="89">
        <f>LN(Table3[[#This Row],[Value]]/B12417)</f>
        <v>4.070441864662838E-3</v>
      </c>
      <c r="D12418" s="89"/>
      <c r="E12418" s="89"/>
      <c r="F12418" s="89">
        <f>Table3[[#This Row],[Yield]]/100*(1+F12417)</f>
        <v>0</v>
      </c>
    </row>
    <row r="12419" spans="1:6" x14ac:dyDescent="0.2">
      <c r="A12419" s="88">
        <v>14047</v>
      </c>
      <c r="B12419" s="89">
        <v>113.97</v>
      </c>
      <c r="C12419" s="89">
        <f>LN(Table3[[#This Row],[Value]]/B12418)</f>
        <v>6.4257956239450933E-3</v>
      </c>
      <c r="D12419" s="89"/>
      <c r="E12419" s="89"/>
      <c r="F12419" s="89">
        <f>Table3[[#This Row],[Yield]]/100*(1+F12418)</f>
        <v>0</v>
      </c>
    </row>
    <row r="12420" spans="1:6" x14ac:dyDescent="0.2">
      <c r="A12420" s="88">
        <v>14048</v>
      </c>
      <c r="B12420" s="89">
        <v>113.06</v>
      </c>
      <c r="C12420" s="89">
        <f>LN(Table3[[#This Row],[Value]]/B12419)</f>
        <v>-8.0166046204991209E-3</v>
      </c>
      <c r="D12420" s="89"/>
      <c r="E12420" s="89"/>
      <c r="F12420" s="89">
        <f>Table3[[#This Row],[Yield]]/100*(1+F12419)</f>
        <v>0</v>
      </c>
    </row>
    <row r="12421" spans="1:6" x14ac:dyDescent="0.2">
      <c r="A12421" s="88">
        <v>14049</v>
      </c>
      <c r="B12421" s="89">
        <v>113.23</v>
      </c>
      <c r="C12421" s="89">
        <f>LN(Table3[[#This Row],[Value]]/B12420)</f>
        <v>1.5024970788034624E-3</v>
      </c>
      <c r="D12421" s="89"/>
      <c r="E12421" s="89"/>
      <c r="F12421" s="89">
        <f>Table3[[#This Row],[Yield]]/100*(1+F12420)</f>
        <v>0</v>
      </c>
    </row>
    <row r="12422" spans="1:6" x14ac:dyDescent="0.2">
      <c r="A12422" s="88">
        <v>14051</v>
      </c>
      <c r="B12422" s="89">
        <v>118.61</v>
      </c>
      <c r="C12422" s="89">
        <f>LN(Table3[[#This Row],[Value]]/B12421)</f>
        <v>4.6419651715236286E-2</v>
      </c>
      <c r="D12422" s="89"/>
      <c r="E12422" s="89"/>
      <c r="F12422" s="89">
        <f>Table3[[#This Row],[Yield]]/100*(1+F12421)</f>
        <v>0</v>
      </c>
    </row>
    <row r="12423" spans="1:6" x14ac:dyDescent="0.2">
      <c r="A12423" s="88">
        <v>14052</v>
      </c>
      <c r="B12423" s="89">
        <v>121.34</v>
      </c>
      <c r="C12423" s="89">
        <f>LN(Table3[[#This Row],[Value]]/B12422)</f>
        <v>2.27557224729674E-2</v>
      </c>
      <c r="D12423" s="89"/>
      <c r="E12423" s="89"/>
      <c r="F12423" s="89">
        <f>Table3[[#This Row],[Yield]]/100*(1+F12422)</f>
        <v>0</v>
      </c>
    </row>
    <row r="12424" spans="1:6" x14ac:dyDescent="0.2">
      <c r="A12424" s="88">
        <v>14053</v>
      </c>
      <c r="B12424" s="89">
        <v>123.99</v>
      </c>
      <c r="C12424" s="89">
        <f>LN(Table3[[#This Row],[Value]]/B12423)</f>
        <v>2.1604394677598771E-2</v>
      </c>
      <c r="D12424" s="89"/>
      <c r="E12424" s="89"/>
      <c r="F12424" s="89">
        <f>Table3[[#This Row],[Yield]]/100*(1+F12423)</f>
        <v>0</v>
      </c>
    </row>
    <row r="12425" spans="1:6" x14ac:dyDescent="0.2">
      <c r="A12425" s="88">
        <v>14054</v>
      </c>
      <c r="B12425" s="89">
        <v>127.4</v>
      </c>
      <c r="C12425" s="89">
        <f>LN(Table3[[#This Row],[Value]]/B12424)</f>
        <v>2.7130825946312428E-2</v>
      </c>
      <c r="D12425" s="89"/>
      <c r="E12425" s="89"/>
      <c r="F12425" s="89">
        <f>Table3[[#This Row],[Yield]]/100*(1+F12424)</f>
        <v>0</v>
      </c>
    </row>
    <row r="12426" spans="1:6" x14ac:dyDescent="0.2">
      <c r="A12426" s="88">
        <v>14055</v>
      </c>
      <c r="B12426" s="89">
        <v>129.06</v>
      </c>
      <c r="C12426" s="89">
        <f>LN(Table3[[#This Row],[Value]]/B12425)</f>
        <v>1.2945669369630696E-2</v>
      </c>
      <c r="D12426" s="89"/>
      <c r="E12426" s="89"/>
      <c r="F12426" s="89">
        <f>Table3[[#This Row],[Yield]]/100*(1+F12425)</f>
        <v>0</v>
      </c>
    </row>
    <row r="12427" spans="1:6" x14ac:dyDescent="0.2">
      <c r="A12427" s="88">
        <v>14056</v>
      </c>
      <c r="B12427" s="89">
        <v>131.94</v>
      </c>
      <c r="C12427" s="89">
        <f>LN(Table3[[#This Row],[Value]]/B12426)</f>
        <v>2.206986128703119E-2</v>
      </c>
      <c r="D12427" s="89"/>
      <c r="E12427" s="89"/>
      <c r="F12427" s="89">
        <f>Table3[[#This Row],[Yield]]/100*(1+F12426)</f>
        <v>0</v>
      </c>
    </row>
    <row r="12428" spans="1:6" x14ac:dyDescent="0.2">
      <c r="A12428" s="88">
        <v>14058</v>
      </c>
      <c r="B12428" s="89">
        <v>130.47999999999999</v>
      </c>
      <c r="C12428" s="89">
        <f>LN(Table3[[#This Row],[Value]]/B12427)</f>
        <v>-1.112731548196645E-2</v>
      </c>
      <c r="D12428" s="89"/>
      <c r="E12428" s="89"/>
      <c r="F12428" s="89">
        <f>Table3[[#This Row],[Yield]]/100*(1+F12427)</f>
        <v>0</v>
      </c>
    </row>
    <row r="12429" spans="1:6" x14ac:dyDescent="0.2">
      <c r="A12429" s="88">
        <v>14059</v>
      </c>
      <c r="B12429" s="89">
        <v>130.38</v>
      </c>
      <c r="C12429" s="89">
        <f>LN(Table3[[#This Row],[Value]]/B12428)</f>
        <v>-7.666948163651357E-4</v>
      </c>
      <c r="D12429" s="89"/>
      <c r="E12429" s="89"/>
      <c r="F12429" s="89">
        <f>Table3[[#This Row],[Yield]]/100*(1+F12428)</f>
        <v>0</v>
      </c>
    </row>
    <row r="12430" spans="1:6" x14ac:dyDescent="0.2">
      <c r="A12430" s="88">
        <v>14060</v>
      </c>
      <c r="B12430" s="89">
        <v>135.87</v>
      </c>
      <c r="C12430" s="89">
        <f>LN(Table3[[#This Row],[Value]]/B12429)</f>
        <v>4.1245282739838976E-2</v>
      </c>
      <c r="D12430" s="89"/>
      <c r="E12430" s="89"/>
      <c r="F12430" s="89">
        <f>Table3[[#This Row],[Yield]]/100*(1+F12429)</f>
        <v>0</v>
      </c>
    </row>
    <row r="12431" spans="1:6" x14ac:dyDescent="0.2">
      <c r="A12431" s="88">
        <v>14061</v>
      </c>
      <c r="B12431" s="89">
        <v>133.88</v>
      </c>
      <c r="C12431" s="89">
        <f>LN(Table3[[#This Row],[Value]]/B12430)</f>
        <v>-1.475466989310642E-2</v>
      </c>
      <c r="D12431" s="89"/>
      <c r="E12431" s="89"/>
      <c r="F12431" s="89">
        <f>Table3[[#This Row],[Yield]]/100*(1+F12430)</f>
        <v>0</v>
      </c>
    </row>
    <row r="12432" spans="1:6" x14ac:dyDescent="0.2">
      <c r="A12432" s="88">
        <v>14062</v>
      </c>
      <c r="B12432" s="89">
        <v>136.53</v>
      </c>
      <c r="C12432" s="89">
        <f>LN(Table3[[#This Row],[Value]]/B12431)</f>
        <v>1.9600494353534538E-2</v>
      </c>
      <c r="D12432" s="89"/>
      <c r="E12432" s="89"/>
      <c r="F12432" s="89">
        <f>Table3[[#This Row],[Yield]]/100*(1+F12431)</f>
        <v>0</v>
      </c>
    </row>
    <row r="12433" spans="1:6" x14ac:dyDescent="0.2">
      <c r="A12433" s="88">
        <v>14063</v>
      </c>
      <c r="B12433" s="89">
        <v>138.53</v>
      </c>
      <c r="C12433" s="89">
        <f>LN(Table3[[#This Row],[Value]]/B12432)</f>
        <v>1.4542537973127498E-2</v>
      </c>
      <c r="D12433" s="89"/>
      <c r="E12433" s="89"/>
      <c r="F12433" s="89">
        <f>Table3[[#This Row],[Yield]]/100*(1+F12432)</f>
        <v>0</v>
      </c>
    </row>
    <row r="12434" spans="1:6" x14ac:dyDescent="0.2">
      <c r="A12434" s="88">
        <v>14066</v>
      </c>
      <c r="B12434" s="89">
        <v>136.52000000000001</v>
      </c>
      <c r="C12434" s="89">
        <f>LN(Table3[[#This Row],[Value]]/B12433)</f>
        <v>-1.461578463128127E-2</v>
      </c>
      <c r="D12434" s="89"/>
      <c r="E12434" s="89"/>
      <c r="F12434" s="89">
        <f>Table3[[#This Row],[Yield]]/100*(1+F12433)</f>
        <v>0</v>
      </c>
    </row>
    <row r="12435" spans="1:6" x14ac:dyDescent="0.2">
      <c r="A12435" s="88">
        <v>14067</v>
      </c>
      <c r="B12435" s="89">
        <v>137.78</v>
      </c>
      <c r="C12435" s="89">
        <f>LN(Table3[[#This Row],[Value]]/B12434)</f>
        <v>9.1870861265435054E-3</v>
      </c>
      <c r="D12435" s="89"/>
      <c r="E12435" s="89"/>
      <c r="F12435" s="89">
        <f>Table3[[#This Row],[Yield]]/100*(1+F12434)</f>
        <v>0</v>
      </c>
    </row>
    <row r="12436" spans="1:6" x14ac:dyDescent="0.2">
      <c r="A12436" s="88">
        <v>14068</v>
      </c>
      <c r="B12436" s="89">
        <v>137.44999999999999</v>
      </c>
      <c r="C12436" s="89">
        <f>LN(Table3[[#This Row],[Value]]/B12435)</f>
        <v>-2.3979955537951994E-3</v>
      </c>
      <c r="D12436" s="89"/>
      <c r="E12436" s="89"/>
      <c r="F12436" s="89">
        <f>Table3[[#This Row],[Yield]]/100*(1+F12435)</f>
        <v>0</v>
      </c>
    </row>
    <row r="12437" spans="1:6" x14ac:dyDescent="0.2">
      <c r="A12437" s="88">
        <v>14069</v>
      </c>
      <c r="B12437" s="89">
        <v>135.66</v>
      </c>
      <c r="C12437" s="89">
        <f>LN(Table3[[#This Row],[Value]]/B12436)</f>
        <v>-1.3108459093321234E-2</v>
      </c>
      <c r="D12437" s="89"/>
      <c r="E12437" s="89"/>
      <c r="F12437" s="89">
        <f>Table3[[#This Row],[Yield]]/100*(1+F12436)</f>
        <v>0</v>
      </c>
    </row>
    <row r="12438" spans="1:6" x14ac:dyDescent="0.2">
      <c r="A12438" s="88">
        <v>14070</v>
      </c>
      <c r="B12438" s="89">
        <v>136.19999999999999</v>
      </c>
      <c r="C12438" s="89">
        <f>LN(Table3[[#This Row],[Value]]/B12437)</f>
        <v>3.9726381974784647E-3</v>
      </c>
      <c r="D12438" s="89"/>
      <c r="E12438" s="89"/>
      <c r="F12438" s="89">
        <f>Table3[[#This Row],[Yield]]/100*(1+F12437)</f>
        <v>0</v>
      </c>
    </row>
    <row r="12439" spans="1:6" x14ac:dyDescent="0.2">
      <c r="A12439" s="88">
        <v>14072</v>
      </c>
      <c r="B12439" s="89">
        <v>134.56</v>
      </c>
      <c r="C12439" s="89">
        <f>LN(Table3[[#This Row],[Value]]/B12438)</f>
        <v>-1.2114197490774005E-2</v>
      </c>
      <c r="D12439" s="89"/>
      <c r="E12439" s="89"/>
      <c r="F12439" s="89">
        <f>Table3[[#This Row],[Yield]]/100*(1+F12438)</f>
        <v>0</v>
      </c>
    </row>
    <row r="12440" spans="1:6" x14ac:dyDescent="0.2">
      <c r="A12440" s="88">
        <v>14073</v>
      </c>
      <c r="B12440" s="89">
        <v>137.49</v>
      </c>
      <c r="C12440" s="89">
        <f>LN(Table3[[#This Row],[Value]]/B12439)</f>
        <v>2.1540990964504507E-2</v>
      </c>
      <c r="D12440" s="89"/>
      <c r="E12440" s="89"/>
      <c r="F12440" s="89">
        <f>Table3[[#This Row],[Yield]]/100*(1+F12439)</f>
        <v>0</v>
      </c>
    </row>
    <row r="12441" spans="1:6" x14ac:dyDescent="0.2">
      <c r="A12441" s="88">
        <v>14074</v>
      </c>
      <c r="B12441" s="89">
        <v>136.9</v>
      </c>
      <c r="C12441" s="89">
        <f>LN(Table3[[#This Row],[Value]]/B12440)</f>
        <v>-4.3004548947391521E-3</v>
      </c>
      <c r="D12441" s="89"/>
      <c r="E12441" s="89"/>
      <c r="F12441" s="89">
        <f>Table3[[#This Row],[Yield]]/100*(1+F12440)</f>
        <v>0</v>
      </c>
    </row>
    <row r="12442" spans="1:6" x14ac:dyDescent="0.2">
      <c r="A12442" s="88">
        <v>14075</v>
      </c>
      <c r="B12442" s="89">
        <v>135.81</v>
      </c>
      <c r="C12442" s="89">
        <f>LN(Table3[[#This Row],[Value]]/B12441)</f>
        <v>-7.9938821784263699E-3</v>
      </c>
      <c r="D12442" s="89"/>
      <c r="E12442" s="89"/>
      <c r="F12442" s="89">
        <f>Table3[[#This Row],[Yield]]/100*(1+F12441)</f>
        <v>0</v>
      </c>
    </row>
    <row r="12443" spans="1:6" x14ac:dyDescent="0.2">
      <c r="A12443" s="88">
        <v>14076</v>
      </c>
      <c r="B12443" s="89">
        <v>137.30000000000001</v>
      </c>
      <c r="C12443" s="89">
        <f>LN(Table3[[#This Row],[Value]]/B12442)</f>
        <v>1.091146265794858E-2</v>
      </c>
      <c r="D12443" s="89"/>
      <c r="E12443" s="89"/>
      <c r="F12443" s="89">
        <f>Table3[[#This Row],[Yield]]/100*(1+F12442)</f>
        <v>0</v>
      </c>
    </row>
    <row r="12444" spans="1:6" x14ac:dyDescent="0.2">
      <c r="A12444" s="88">
        <v>14077</v>
      </c>
      <c r="B12444" s="89">
        <v>138.53</v>
      </c>
      <c r="C12444" s="89">
        <f>LN(Table3[[#This Row],[Value]]/B12443)</f>
        <v>8.9185958958622504E-3</v>
      </c>
      <c r="D12444" s="89"/>
      <c r="E12444" s="89"/>
      <c r="F12444" s="89">
        <f>Table3[[#This Row],[Yield]]/100*(1+F12443)</f>
        <v>0</v>
      </c>
    </row>
    <row r="12445" spans="1:6" x14ac:dyDescent="0.2">
      <c r="A12445" s="88">
        <v>14079</v>
      </c>
      <c r="B12445" s="89">
        <v>140.38999999999999</v>
      </c>
      <c r="C12445" s="89">
        <f>LN(Table3[[#This Row],[Value]]/B12444)</f>
        <v>1.3337355314072111E-2</v>
      </c>
      <c r="D12445" s="89"/>
      <c r="E12445" s="89"/>
      <c r="F12445" s="89">
        <f>Table3[[#This Row],[Yield]]/100*(1+F12444)</f>
        <v>0</v>
      </c>
    </row>
    <row r="12446" spans="1:6" x14ac:dyDescent="0.2">
      <c r="A12446" s="88">
        <v>14080</v>
      </c>
      <c r="B12446" s="89">
        <v>143.66999999999999</v>
      </c>
      <c r="C12446" s="89">
        <f>LN(Table3[[#This Row],[Value]]/B12445)</f>
        <v>2.3094739038767784E-2</v>
      </c>
      <c r="D12446" s="89"/>
      <c r="E12446" s="89"/>
      <c r="F12446" s="89">
        <f>Table3[[#This Row],[Yield]]/100*(1+F12445)</f>
        <v>0</v>
      </c>
    </row>
    <row r="12447" spans="1:6" x14ac:dyDescent="0.2">
      <c r="A12447" s="88">
        <v>14081</v>
      </c>
      <c r="B12447" s="89">
        <v>141.84</v>
      </c>
      <c r="C12447" s="89">
        <f>LN(Table3[[#This Row],[Value]]/B12446)</f>
        <v>-1.2819341256675096E-2</v>
      </c>
      <c r="D12447" s="89"/>
      <c r="E12447" s="89"/>
      <c r="F12447" s="89">
        <f>Table3[[#This Row],[Yield]]/100*(1+F12446)</f>
        <v>0</v>
      </c>
    </row>
    <row r="12448" spans="1:6" x14ac:dyDescent="0.2">
      <c r="A12448" s="88">
        <v>14082</v>
      </c>
      <c r="B12448" s="89">
        <v>141.91999999999999</v>
      </c>
      <c r="C12448" s="89">
        <f>LN(Table3[[#This Row],[Value]]/B12447)</f>
        <v>5.6385679531675164E-4</v>
      </c>
      <c r="D12448" s="89"/>
      <c r="E12448" s="89"/>
      <c r="F12448" s="89">
        <f>Table3[[#This Row],[Yield]]/100*(1+F12447)</f>
        <v>0</v>
      </c>
    </row>
    <row r="12449" spans="1:6" x14ac:dyDescent="0.2">
      <c r="A12449" s="88">
        <v>14083</v>
      </c>
      <c r="B12449" s="89">
        <v>142.25</v>
      </c>
      <c r="C12449" s="89">
        <f>LN(Table3[[#This Row],[Value]]/B12448)</f>
        <v>2.3225544451709961E-3</v>
      </c>
      <c r="D12449" s="89"/>
      <c r="E12449" s="89"/>
      <c r="F12449" s="89">
        <f>Table3[[#This Row],[Yield]]/100*(1+F12448)</f>
        <v>0</v>
      </c>
    </row>
    <row r="12450" spans="1:6" x14ac:dyDescent="0.2">
      <c r="A12450" s="88">
        <v>14084</v>
      </c>
      <c r="B12450" s="89">
        <v>144.24</v>
      </c>
      <c r="C12450" s="89">
        <f>LN(Table3[[#This Row],[Value]]/B12449)</f>
        <v>1.3892505888621573E-2</v>
      </c>
      <c r="D12450" s="89"/>
      <c r="E12450" s="89"/>
      <c r="F12450" s="89">
        <f>Table3[[#This Row],[Yield]]/100*(1+F12449)</f>
        <v>0</v>
      </c>
    </row>
    <row r="12451" spans="1:6" x14ac:dyDescent="0.2">
      <c r="A12451" s="88">
        <v>14086</v>
      </c>
      <c r="B12451" s="89">
        <v>144.91</v>
      </c>
      <c r="C12451" s="89">
        <f>LN(Table3[[#This Row],[Value]]/B12450)</f>
        <v>4.6342811627708346E-3</v>
      </c>
      <c r="D12451" s="89"/>
      <c r="E12451" s="89"/>
      <c r="F12451" s="89">
        <f>Table3[[#This Row],[Yield]]/100*(1+F12450)</f>
        <v>0</v>
      </c>
    </row>
    <row r="12452" spans="1:6" x14ac:dyDescent="0.2">
      <c r="A12452" s="88">
        <v>14087</v>
      </c>
      <c r="B12452" s="89">
        <v>143.33000000000001</v>
      </c>
      <c r="C12452" s="89">
        <f>LN(Table3[[#This Row],[Value]]/B12451)</f>
        <v>-1.0963196122708336E-2</v>
      </c>
      <c r="D12452" s="89"/>
      <c r="E12452" s="89"/>
      <c r="F12452" s="89">
        <f>Table3[[#This Row],[Yield]]/100*(1+F12451)</f>
        <v>0</v>
      </c>
    </row>
    <row r="12453" spans="1:6" x14ac:dyDescent="0.2">
      <c r="A12453" s="88">
        <v>14088</v>
      </c>
      <c r="B12453" s="89">
        <v>140.24</v>
      </c>
      <c r="C12453" s="89">
        <f>LN(Table3[[#This Row],[Value]]/B12452)</f>
        <v>-2.1794423322145266E-2</v>
      </c>
      <c r="D12453" s="89"/>
      <c r="E12453" s="89"/>
      <c r="F12453" s="89">
        <f>Table3[[#This Row],[Yield]]/100*(1+F12452)</f>
        <v>0</v>
      </c>
    </row>
    <row r="12454" spans="1:6" x14ac:dyDescent="0.2">
      <c r="A12454" s="88">
        <v>14089</v>
      </c>
      <c r="B12454" s="89">
        <v>142.19999999999999</v>
      </c>
      <c r="C12454" s="89">
        <f>LN(Table3[[#This Row],[Value]]/B12453)</f>
        <v>1.3879276756161201E-2</v>
      </c>
      <c r="D12454" s="89"/>
      <c r="E12454" s="89"/>
      <c r="F12454" s="89">
        <f>Table3[[#This Row],[Yield]]/100*(1+F12453)</f>
        <v>0</v>
      </c>
    </row>
    <row r="12455" spans="1:6" x14ac:dyDescent="0.2">
      <c r="A12455" s="88">
        <v>14090</v>
      </c>
      <c r="B12455" s="89">
        <v>141.19999999999999</v>
      </c>
      <c r="C12455" s="89">
        <f>LN(Table3[[#This Row],[Value]]/B12454)</f>
        <v>-7.057192309998751E-3</v>
      </c>
      <c r="D12455" s="89"/>
      <c r="E12455" s="89"/>
      <c r="F12455" s="89">
        <f>Table3[[#This Row],[Yield]]/100*(1+F12454)</f>
        <v>0</v>
      </c>
    </row>
    <row r="12456" spans="1:6" x14ac:dyDescent="0.2">
      <c r="A12456" s="88">
        <v>14091</v>
      </c>
      <c r="B12456" s="89">
        <v>141.25</v>
      </c>
      <c r="C12456" s="89">
        <f>LN(Table3[[#This Row],[Value]]/B12455)</f>
        <v>3.5404496740864226E-4</v>
      </c>
      <c r="D12456" s="89"/>
      <c r="E12456" s="89"/>
      <c r="F12456" s="89">
        <f>Table3[[#This Row],[Yield]]/100*(1+F12455)</f>
        <v>0</v>
      </c>
    </row>
    <row r="12457" spans="1:6" x14ac:dyDescent="0.2">
      <c r="A12457" s="88">
        <v>14093</v>
      </c>
      <c r="B12457" s="89">
        <v>140.37</v>
      </c>
      <c r="C12457" s="89">
        <f>LN(Table3[[#This Row],[Value]]/B12456)</f>
        <v>-6.2495764803156507E-3</v>
      </c>
      <c r="D12457" s="89"/>
      <c r="E12457" s="89"/>
      <c r="F12457" s="89">
        <f>Table3[[#This Row],[Yield]]/100*(1+F12456)</f>
        <v>0</v>
      </c>
    </row>
    <row r="12458" spans="1:6" x14ac:dyDescent="0.2">
      <c r="A12458" s="88">
        <v>14094</v>
      </c>
      <c r="B12458" s="89">
        <v>141.97</v>
      </c>
      <c r="C12458" s="89">
        <f>LN(Table3[[#This Row],[Value]]/B12457)</f>
        <v>1.1333974129248029E-2</v>
      </c>
      <c r="D12458" s="89"/>
      <c r="E12458" s="89"/>
      <c r="F12458" s="89">
        <f>Table3[[#This Row],[Yield]]/100*(1+F12457)</f>
        <v>0</v>
      </c>
    </row>
    <row r="12459" spans="1:6" x14ac:dyDescent="0.2">
      <c r="A12459" s="88">
        <v>14095</v>
      </c>
      <c r="B12459" s="89">
        <v>141.72999999999999</v>
      </c>
      <c r="C12459" s="89">
        <f>LN(Table3[[#This Row],[Value]]/B12458)</f>
        <v>-1.6919284966686809E-3</v>
      </c>
      <c r="D12459" s="89"/>
      <c r="E12459" s="89"/>
      <c r="F12459" s="89">
        <f>Table3[[#This Row],[Yield]]/100*(1+F12458)</f>
        <v>0</v>
      </c>
    </row>
    <row r="12460" spans="1:6" x14ac:dyDescent="0.2">
      <c r="A12460" s="88">
        <v>14096</v>
      </c>
      <c r="B12460" s="89">
        <v>142.13</v>
      </c>
      <c r="C12460" s="89">
        <f>LN(Table3[[#This Row],[Value]]/B12459)</f>
        <v>2.8182925721064321E-3</v>
      </c>
      <c r="D12460" s="89"/>
      <c r="E12460" s="89"/>
      <c r="F12460" s="89">
        <f>Table3[[#This Row],[Yield]]/100*(1+F12459)</f>
        <v>0</v>
      </c>
    </row>
    <row r="12461" spans="1:6" x14ac:dyDescent="0.2">
      <c r="A12461" s="88">
        <v>14097</v>
      </c>
      <c r="B12461" s="89">
        <v>144.47</v>
      </c>
      <c r="C12461" s="89">
        <f>LN(Table3[[#This Row],[Value]]/B12460)</f>
        <v>1.6329741790369664E-2</v>
      </c>
      <c r="D12461" s="89"/>
      <c r="E12461" s="89"/>
      <c r="F12461" s="89">
        <f>Table3[[#This Row],[Yield]]/100*(1+F12460)</f>
        <v>0</v>
      </c>
    </row>
    <row r="12462" spans="1:6" x14ac:dyDescent="0.2">
      <c r="A12462" s="88">
        <v>14098</v>
      </c>
      <c r="B12462" s="89">
        <v>145.66999999999999</v>
      </c>
      <c r="C12462" s="89">
        <f>LN(Table3[[#This Row],[Value]]/B12461)</f>
        <v>8.2719159195664121E-3</v>
      </c>
      <c r="D12462" s="89"/>
      <c r="E12462" s="89"/>
      <c r="F12462" s="89">
        <f>Table3[[#This Row],[Yield]]/100*(1+F12461)</f>
        <v>0</v>
      </c>
    </row>
    <row r="12463" spans="1:6" x14ac:dyDescent="0.2">
      <c r="A12463" s="88">
        <v>14100</v>
      </c>
      <c r="B12463" s="89">
        <v>144.33000000000001</v>
      </c>
      <c r="C12463" s="89">
        <f>LN(Table3[[#This Row],[Value]]/B12462)</f>
        <v>-9.2414450813841295E-3</v>
      </c>
      <c r="D12463" s="89"/>
      <c r="E12463" s="89"/>
      <c r="F12463" s="89">
        <f>Table3[[#This Row],[Yield]]/100*(1+F12462)</f>
        <v>0</v>
      </c>
    </row>
    <row r="12464" spans="1:6" x14ac:dyDescent="0.2">
      <c r="A12464" s="88">
        <v>14101</v>
      </c>
      <c r="B12464" s="89">
        <v>143.21</v>
      </c>
      <c r="C12464" s="89">
        <f>LN(Table3[[#This Row],[Value]]/B12463)</f>
        <v>-7.7902598888608399E-3</v>
      </c>
      <c r="D12464" s="89"/>
      <c r="E12464" s="89"/>
      <c r="F12464" s="89">
        <f>Table3[[#This Row],[Yield]]/100*(1+F12463)</f>
        <v>0</v>
      </c>
    </row>
    <row r="12465" spans="1:6" x14ac:dyDescent="0.2">
      <c r="A12465" s="88">
        <v>14102</v>
      </c>
      <c r="B12465" s="89">
        <v>142.4</v>
      </c>
      <c r="C12465" s="89">
        <f>LN(Table3[[#This Row],[Value]]/B12464)</f>
        <v>-5.6720855127358246E-3</v>
      </c>
      <c r="D12465" s="89"/>
      <c r="E12465" s="89"/>
      <c r="F12465" s="89">
        <f>Table3[[#This Row],[Yield]]/100*(1+F12464)</f>
        <v>0</v>
      </c>
    </row>
    <row r="12466" spans="1:6" x14ac:dyDescent="0.2">
      <c r="A12466" s="88">
        <v>14103</v>
      </c>
      <c r="B12466" s="89">
        <v>139.32</v>
      </c>
      <c r="C12466" s="89">
        <f>LN(Table3[[#This Row],[Value]]/B12465)</f>
        <v>-2.1866553480075056E-2</v>
      </c>
      <c r="D12466" s="89"/>
      <c r="E12466" s="89"/>
      <c r="F12466" s="89">
        <f>Table3[[#This Row],[Yield]]/100*(1+F12465)</f>
        <v>0</v>
      </c>
    </row>
    <row r="12467" spans="1:6" x14ac:dyDescent="0.2">
      <c r="A12467" s="88">
        <v>14104</v>
      </c>
      <c r="B12467" s="89">
        <v>136.51</v>
      </c>
      <c r="C12467" s="89">
        <f>LN(Table3[[#This Row],[Value]]/B12466)</f>
        <v>-2.0375573482914081E-2</v>
      </c>
      <c r="D12467" s="89"/>
      <c r="E12467" s="89"/>
      <c r="F12467" s="89">
        <f>Table3[[#This Row],[Yield]]/100*(1+F12466)</f>
        <v>0</v>
      </c>
    </row>
    <row r="12468" spans="1:6" x14ac:dyDescent="0.2">
      <c r="A12468" s="88">
        <v>14105</v>
      </c>
      <c r="B12468" s="89">
        <v>136.21</v>
      </c>
      <c r="C12468" s="89">
        <f>LN(Table3[[#This Row],[Value]]/B12467)</f>
        <v>-2.2000595556360184E-3</v>
      </c>
      <c r="D12468" s="89"/>
      <c r="E12468" s="89"/>
      <c r="F12468" s="89">
        <f>Table3[[#This Row],[Yield]]/100*(1+F12467)</f>
        <v>0</v>
      </c>
    </row>
    <row r="12469" spans="1:6" x14ac:dyDescent="0.2">
      <c r="A12469" s="88">
        <v>14107</v>
      </c>
      <c r="B12469" s="89">
        <v>136.97999999999999</v>
      </c>
      <c r="C12469" s="89">
        <f>LN(Table3[[#This Row],[Value]]/B12468)</f>
        <v>5.6371173105086887E-3</v>
      </c>
      <c r="D12469" s="89"/>
      <c r="E12469" s="89"/>
      <c r="F12469" s="89">
        <f>Table3[[#This Row],[Yield]]/100*(1+F12468)</f>
        <v>0</v>
      </c>
    </row>
    <row r="12470" spans="1:6" x14ac:dyDescent="0.2">
      <c r="A12470" s="88">
        <v>14108</v>
      </c>
      <c r="B12470" s="89">
        <v>138.44</v>
      </c>
      <c r="C12470" s="89">
        <f>LN(Table3[[#This Row],[Value]]/B12469)</f>
        <v>1.0602088997384303E-2</v>
      </c>
      <c r="D12470" s="89"/>
      <c r="E12470" s="89"/>
      <c r="F12470" s="89">
        <f>Table3[[#This Row],[Yield]]/100*(1+F12469)</f>
        <v>0</v>
      </c>
    </row>
    <row r="12471" spans="1:6" x14ac:dyDescent="0.2">
      <c r="A12471" s="88">
        <v>14109</v>
      </c>
      <c r="B12471" s="89">
        <v>139.03</v>
      </c>
      <c r="C12471" s="89">
        <f>LN(Table3[[#This Row],[Value]]/B12470)</f>
        <v>4.252718414308374E-3</v>
      </c>
      <c r="D12471" s="89"/>
      <c r="E12471" s="89"/>
      <c r="F12471" s="89">
        <f>Table3[[#This Row],[Yield]]/100*(1+F12470)</f>
        <v>0</v>
      </c>
    </row>
    <row r="12472" spans="1:6" x14ac:dyDescent="0.2">
      <c r="A12472" s="88">
        <v>14110</v>
      </c>
      <c r="B12472" s="89">
        <v>139.33000000000001</v>
      </c>
      <c r="C12472" s="89">
        <f>LN(Table3[[#This Row],[Value]]/B12471)</f>
        <v>2.1554829440485358E-3</v>
      </c>
      <c r="D12472" s="89"/>
      <c r="E12472" s="89"/>
      <c r="F12472" s="89">
        <f>Table3[[#This Row],[Yield]]/100*(1+F12471)</f>
        <v>0</v>
      </c>
    </row>
    <row r="12473" spans="1:6" x14ac:dyDescent="0.2">
      <c r="A12473" s="88">
        <v>14111</v>
      </c>
      <c r="B12473" s="89">
        <v>141.13</v>
      </c>
      <c r="C12473" s="89">
        <f>LN(Table3[[#This Row],[Value]]/B12472)</f>
        <v>1.2836231300415011E-2</v>
      </c>
      <c r="D12473" s="89"/>
      <c r="E12473" s="89"/>
      <c r="F12473" s="89">
        <f>Table3[[#This Row],[Yield]]/100*(1+F12472)</f>
        <v>0</v>
      </c>
    </row>
    <row r="12474" spans="1:6" x14ac:dyDescent="0.2">
      <c r="A12474" s="88">
        <v>14112</v>
      </c>
      <c r="B12474" s="89">
        <v>141.19999999999999</v>
      </c>
      <c r="C12474" s="89">
        <f>LN(Table3[[#This Row],[Value]]/B12473)</f>
        <v>4.9587363322607734E-4</v>
      </c>
      <c r="D12474" s="89"/>
      <c r="E12474" s="89"/>
      <c r="F12474" s="89">
        <f>Table3[[#This Row],[Yield]]/100*(1+F12473)</f>
        <v>0</v>
      </c>
    </row>
    <row r="12475" spans="1:6" x14ac:dyDescent="0.2">
      <c r="A12475" s="88">
        <v>14114</v>
      </c>
      <c r="B12475" s="89">
        <v>140.91999999999999</v>
      </c>
      <c r="C12475" s="89">
        <f>LN(Table3[[#This Row],[Value]]/B12474)</f>
        <v>-1.9849715861048616E-3</v>
      </c>
      <c r="D12475" s="89"/>
      <c r="E12475" s="89"/>
      <c r="F12475" s="89">
        <f>Table3[[#This Row],[Yield]]/100*(1+F12474)</f>
        <v>0</v>
      </c>
    </row>
    <row r="12476" spans="1:6" x14ac:dyDescent="0.2">
      <c r="A12476" s="88">
        <v>14115</v>
      </c>
      <c r="B12476" s="89">
        <v>143.69999999999999</v>
      </c>
      <c r="C12476" s="89">
        <f>LN(Table3[[#This Row],[Value]]/B12475)</f>
        <v>1.9535439611942304E-2</v>
      </c>
      <c r="D12476" s="89"/>
      <c r="E12476" s="89"/>
      <c r="F12476" s="89">
        <f>Table3[[#This Row],[Yield]]/100*(1+F12475)</f>
        <v>0</v>
      </c>
    </row>
    <row r="12477" spans="1:6" x14ac:dyDescent="0.2">
      <c r="A12477" s="88">
        <v>14116</v>
      </c>
      <c r="B12477" s="89">
        <v>143.53</v>
      </c>
      <c r="C12477" s="89">
        <f>LN(Table3[[#This Row],[Value]]/B12476)</f>
        <v>-1.183720501690207E-3</v>
      </c>
      <c r="D12477" s="89"/>
      <c r="E12477" s="89"/>
      <c r="F12477" s="89">
        <f>Table3[[#This Row],[Yield]]/100*(1+F12476)</f>
        <v>0</v>
      </c>
    </row>
    <row r="12478" spans="1:6" x14ac:dyDescent="0.2">
      <c r="A12478" s="88">
        <v>14117</v>
      </c>
      <c r="B12478" s="89">
        <v>144.07</v>
      </c>
      <c r="C12478" s="89">
        <f>LN(Table3[[#This Row],[Value]]/B12477)</f>
        <v>3.7552199900926907E-3</v>
      </c>
      <c r="D12478" s="89"/>
      <c r="E12478" s="89"/>
      <c r="F12478" s="89">
        <f>Table3[[#This Row],[Yield]]/100*(1+F12477)</f>
        <v>0</v>
      </c>
    </row>
    <row r="12479" spans="1:6" x14ac:dyDescent="0.2">
      <c r="A12479" s="88">
        <v>14118</v>
      </c>
      <c r="B12479" s="89">
        <v>142.94</v>
      </c>
      <c r="C12479" s="89">
        <f>LN(Table3[[#This Row],[Value]]/B12478)</f>
        <v>-7.8743307815487742E-3</v>
      </c>
      <c r="D12479" s="89"/>
      <c r="E12479" s="89"/>
      <c r="F12479" s="89">
        <f>Table3[[#This Row],[Yield]]/100*(1+F12478)</f>
        <v>0</v>
      </c>
    </row>
    <row r="12480" spans="1:6" x14ac:dyDescent="0.2">
      <c r="A12480" s="88">
        <v>14119</v>
      </c>
      <c r="B12480" s="89">
        <v>141.94999999999999</v>
      </c>
      <c r="C12480" s="89">
        <f>LN(Table3[[#This Row],[Value]]/B12479)</f>
        <v>-6.9500788728527156E-3</v>
      </c>
      <c r="D12480" s="89"/>
      <c r="E12480" s="89"/>
      <c r="F12480" s="89">
        <f>Table3[[#This Row],[Yield]]/100*(1+F12479)</f>
        <v>0</v>
      </c>
    </row>
    <row r="12481" spans="1:6" x14ac:dyDescent="0.2">
      <c r="A12481" s="88">
        <v>14121</v>
      </c>
      <c r="B12481" s="89">
        <v>137.06</v>
      </c>
      <c r="C12481" s="89">
        <f>LN(Table3[[#This Row],[Value]]/B12480)</f>
        <v>-3.5056096761302447E-2</v>
      </c>
      <c r="D12481" s="89"/>
      <c r="E12481" s="89"/>
      <c r="F12481" s="89">
        <f>Table3[[#This Row],[Yield]]/100*(1+F12480)</f>
        <v>0</v>
      </c>
    </row>
    <row r="12482" spans="1:6" x14ac:dyDescent="0.2">
      <c r="A12482" s="88">
        <v>14122</v>
      </c>
      <c r="B12482" s="89">
        <v>138.26</v>
      </c>
      <c r="C12482" s="89">
        <f>LN(Table3[[#This Row],[Value]]/B12481)</f>
        <v>8.7171843594413129E-3</v>
      </c>
      <c r="D12482" s="89"/>
      <c r="E12482" s="89"/>
      <c r="F12482" s="89">
        <f>Table3[[#This Row],[Yield]]/100*(1+F12481)</f>
        <v>0</v>
      </c>
    </row>
    <row r="12483" spans="1:6" x14ac:dyDescent="0.2">
      <c r="A12483" s="88">
        <v>14123</v>
      </c>
      <c r="B12483" s="89">
        <v>139.27000000000001</v>
      </c>
      <c r="C12483" s="89">
        <f>LN(Table3[[#This Row],[Value]]/B12482)</f>
        <v>7.2785245478817623E-3</v>
      </c>
      <c r="D12483" s="89"/>
      <c r="E12483" s="89"/>
      <c r="F12483" s="89">
        <f>Table3[[#This Row],[Yield]]/100*(1+F12482)</f>
        <v>0</v>
      </c>
    </row>
    <row r="12484" spans="1:6" x14ac:dyDescent="0.2">
      <c r="A12484" s="88">
        <v>14124</v>
      </c>
      <c r="B12484" s="89">
        <v>138.36000000000001</v>
      </c>
      <c r="C12484" s="89">
        <f>LN(Table3[[#This Row],[Value]]/B12483)</f>
        <v>-6.5555109960326102E-3</v>
      </c>
      <c r="D12484" s="89"/>
      <c r="E12484" s="89"/>
      <c r="F12484" s="89">
        <f>Table3[[#This Row],[Yield]]/100*(1+F12483)</f>
        <v>0</v>
      </c>
    </row>
    <row r="12485" spans="1:6" x14ac:dyDescent="0.2">
      <c r="A12485" s="88">
        <v>14125</v>
      </c>
      <c r="B12485" s="89">
        <v>141.38</v>
      </c>
      <c r="C12485" s="89">
        <f>LN(Table3[[#This Row],[Value]]/B12484)</f>
        <v>2.15923166738398E-2</v>
      </c>
      <c r="D12485" s="89"/>
      <c r="E12485" s="89"/>
      <c r="F12485" s="89">
        <f>Table3[[#This Row],[Yield]]/100*(1+F12484)</f>
        <v>0</v>
      </c>
    </row>
    <row r="12486" spans="1:6" x14ac:dyDescent="0.2">
      <c r="A12486" s="88">
        <v>14126</v>
      </c>
      <c r="B12486" s="89">
        <v>142.47999999999999</v>
      </c>
      <c r="C12486" s="89">
        <f>LN(Table3[[#This Row],[Value]]/B12485)</f>
        <v>7.7503382385982799E-3</v>
      </c>
      <c r="D12486" s="89"/>
      <c r="E12486" s="89"/>
      <c r="F12486" s="89">
        <f>Table3[[#This Row],[Yield]]/100*(1+F12485)</f>
        <v>0</v>
      </c>
    </row>
    <row r="12487" spans="1:6" x14ac:dyDescent="0.2">
      <c r="A12487" s="88">
        <v>14129</v>
      </c>
      <c r="B12487" s="89">
        <v>141.47</v>
      </c>
      <c r="C12487" s="89">
        <f>LN(Table3[[#This Row],[Value]]/B12486)</f>
        <v>-7.1139585105632376E-3</v>
      </c>
      <c r="D12487" s="89"/>
      <c r="E12487" s="89"/>
      <c r="F12487" s="89">
        <f>Table3[[#This Row],[Yield]]/100*(1+F12486)</f>
        <v>0</v>
      </c>
    </row>
    <row r="12488" spans="1:6" x14ac:dyDescent="0.2">
      <c r="A12488" s="88">
        <v>14130</v>
      </c>
      <c r="B12488" s="89">
        <v>143.08000000000001</v>
      </c>
      <c r="C12488" s="89">
        <f>LN(Table3[[#This Row],[Value]]/B12487)</f>
        <v>1.1316233919974241E-2</v>
      </c>
      <c r="D12488" s="89"/>
      <c r="E12488" s="89"/>
      <c r="F12488" s="89">
        <f>Table3[[#This Row],[Yield]]/100*(1+F12487)</f>
        <v>0</v>
      </c>
    </row>
    <row r="12489" spans="1:6" x14ac:dyDescent="0.2">
      <c r="A12489" s="88">
        <v>14131</v>
      </c>
      <c r="B12489" s="89">
        <v>142.19</v>
      </c>
      <c r="C12489" s="89">
        <f>LN(Table3[[#This Row],[Value]]/B12488)</f>
        <v>-6.2397229825340052E-3</v>
      </c>
      <c r="D12489" s="89"/>
      <c r="E12489" s="89"/>
      <c r="F12489" s="89">
        <f>Table3[[#This Row],[Yield]]/100*(1+F12488)</f>
        <v>0</v>
      </c>
    </row>
    <row r="12490" spans="1:6" x14ac:dyDescent="0.2">
      <c r="A12490" s="88">
        <v>14132</v>
      </c>
      <c r="B12490" s="89">
        <v>139.9</v>
      </c>
      <c r="C12490" s="89">
        <f>LN(Table3[[#This Row],[Value]]/B12489)</f>
        <v>-1.6236309736847483E-2</v>
      </c>
      <c r="D12490" s="89"/>
      <c r="E12490" s="89"/>
      <c r="F12490" s="89">
        <f>Table3[[#This Row],[Yield]]/100*(1+F12489)</f>
        <v>0</v>
      </c>
    </row>
    <row r="12491" spans="1:6" x14ac:dyDescent="0.2">
      <c r="A12491" s="88">
        <v>14133</v>
      </c>
      <c r="B12491" s="89">
        <v>138.29</v>
      </c>
      <c r="C12491" s="89">
        <f>LN(Table3[[#This Row],[Value]]/B12490)</f>
        <v>-1.15749521948686E-2</v>
      </c>
      <c r="D12491" s="89"/>
      <c r="E12491" s="89"/>
      <c r="F12491" s="89">
        <f>Table3[[#This Row],[Yield]]/100*(1+F12490)</f>
        <v>0</v>
      </c>
    </row>
    <row r="12492" spans="1:6" x14ac:dyDescent="0.2">
      <c r="A12492" s="88">
        <v>14135</v>
      </c>
      <c r="B12492" s="89">
        <v>140.19</v>
      </c>
      <c r="C12492" s="89">
        <f>LN(Table3[[#This Row],[Value]]/B12491)</f>
        <v>1.3645715903877496E-2</v>
      </c>
      <c r="D12492" s="89"/>
      <c r="E12492" s="89"/>
      <c r="F12492" s="89">
        <f>Table3[[#This Row],[Yield]]/100*(1+F12491)</f>
        <v>0</v>
      </c>
    </row>
    <row r="12493" spans="1:6" x14ac:dyDescent="0.2">
      <c r="A12493" s="88">
        <v>14136</v>
      </c>
      <c r="B12493" s="89">
        <v>134.19</v>
      </c>
      <c r="C12493" s="89">
        <f>LN(Table3[[#This Row],[Value]]/B12492)</f>
        <v>-4.3741939267578057E-2</v>
      </c>
      <c r="D12493" s="89"/>
      <c r="E12493" s="89"/>
      <c r="F12493" s="89">
        <f>Table3[[#This Row],[Yield]]/100*(1+F12492)</f>
        <v>0</v>
      </c>
    </row>
    <row r="12494" spans="1:6" x14ac:dyDescent="0.2">
      <c r="A12494" s="88">
        <v>14137</v>
      </c>
      <c r="B12494" s="89">
        <v>132.93</v>
      </c>
      <c r="C12494" s="89">
        <f>LN(Table3[[#This Row],[Value]]/B12493)</f>
        <v>-9.4340322333585289E-3</v>
      </c>
      <c r="D12494" s="89"/>
      <c r="E12494" s="89"/>
      <c r="F12494" s="89">
        <f>Table3[[#This Row],[Yield]]/100*(1+F12493)</f>
        <v>0</v>
      </c>
    </row>
    <row r="12495" spans="1:6" x14ac:dyDescent="0.2">
      <c r="A12495" s="88">
        <v>14138</v>
      </c>
      <c r="B12495" s="89">
        <v>136.22</v>
      </c>
      <c r="C12495" s="89">
        <f>LN(Table3[[#This Row],[Value]]/B12494)</f>
        <v>2.444855193366437E-2</v>
      </c>
      <c r="D12495" s="89"/>
      <c r="E12495" s="89"/>
      <c r="F12495" s="89">
        <f>Table3[[#This Row],[Yield]]/100*(1+F12494)</f>
        <v>0</v>
      </c>
    </row>
    <row r="12496" spans="1:6" x14ac:dyDescent="0.2">
      <c r="A12496" s="88">
        <v>14139</v>
      </c>
      <c r="B12496" s="89">
        <v>134.85</v>
      </c>
      <c r="C12496" s="89">
        <f>LN(Table3[[#This Row],[Value]]/B12495)</f>
        <v>-1.0108176227433341E-2</v>
      </c>
      <c r="D12496" s="89"/>
      <c r="E12496" s="89"/>
      <c r="F12496" s="89">
        <f>Table3[[#This Row],[Yield]]/100*(1+F12495)</f>
        <v>0</v>
      </c>
    </row>
    <row r="12497" spans="1:6" x14ac:dyDescent="0.2">
      <c r="A12497" s="88">
        <v>14140</v>
      </c>
      <c r="B12497" s="89">
        <v>131.82</v>
      </c>
      <c r="C12497" s="89">
        <f>LN(Table3[[#This Row],[Value]]/B12496)</f>
        <v>-2.2725693961165163E-2</v>
      </c>
      <c r="D12497" s="89"/>
      <c r="E12497" s="89"/>
      <c r="F12497" s="89">
        <f>Table3[[#This Row],[Yield]]/100*(1+F12496)</f>
        <v>0</v>
      </c>
    </row>
    <row r="12498" spans="1:6" x14ac:dyDescent="0.2">
      <c r="A12498" s="88">
        <v>14142</v>
      </c>
      <c r="B12498" s="89">
        <v>134.1</v>
      </c>
      <c r="C12498" s="89">
        <f>LN(Table3[[#This Row],[Value]]/B12497)</f>
        <v>1.7148434663059035E-2</v>
      </c>
      <c r="D12498" s="89"/>
      <c r="E12498" s="89"/>
      <c r="F12498" s="89">
        <f>Table3[[#This Row],[Yield]]/100*(1+F12497)</f>
        <v>0</v>
      </c>
    </row>
    <row r="12499" spans="1:6" x14ac:dyDescent="0.2">
      <c r="A12499" s="88">
        <v>14143</v>
      </c>
      <c r="B12499" s="89">
        <v>138.41</v>
      </c>
      <c r="C12499" s="89">
        <f>LN(Table3[[#This Row],[Value]]/B12498)</f>
        <v>3.1634504620977812E-2</v>
      </c>
      <c r="D12499" s="89"/>
      <c r="E12499" s="89"/>
      <c r="F12499" s="89">
        <f>Table3[[#This Row],[Yield]]/100*(1+F12498)</f>
        <v>0</v>
      </c>
    </row>
    <row r="12500" spans="1:6" x14ac:dyDescent="0.2">
      <c r="A12500" s="88">
        <v>14144</v>
      </c>
      <c r="B12500" s="89">
        <v>139.29</v>
      </c>
      <c r="C12500" s="89">
        <f>LN(Table3[[#This Row],[Value]]/B12499)</f>
        <v>6.3377957913295499E-3</v>
      </c>
      <c r="D12500" s="89"/>
      <c r="E12500" s="89"/>
      <c r="F12500" s="89">
        <f>Table3[[#This Row],[Yield]]/100*(1+F12499)</f>
        <v>0</v>
      </c>
    </row>
    <row r="12501" spans="1:6" x14ac:dyDescent="0.2">
      <c r="A12501" s="88">
        <v>14145</v>
      </c>
      <c r="B12501" s="89">
        <v>137.35</v>
      </c>
      <c r="C12501" s="89">
        <f>LN(Table3[[#This Row],[Value]]/B12500)</f>
        <v>-1.4025678158657105E-2</v>
      </c>
      <c r="D12501" s="89"/>
      <c r="E12501" s="89"/>
      <c r="F12501" s="89">
        <f>Table3[[#This Row],[Yield]]/100*(1+F12500)</f>
        <v>0</v>
      </c>
    </row>
    <row r="12502" spans="1:6" x14ac:dyDescent="0.2">
      <c r="A12502" s="88">
        <v>14146</v>
      </c>
      <c r="B12502" s="89">
        <v>134.08000000000001</v>
      </c>
      <c r="C12502" s="89">
        <f>LN(Table3[[#This Row],[Value]]/B12501)</f>
        <v>-2.4095775807509805E-2</v>
      </c>
      <c r="D12502" s="89"/>
      <c r="E12502" s="89"/>
      <c r="F12502" s="89">
        <f>Table3[[#This Row],[Yield]]/100*(1+F12501)</f>
        <v>0</v>
      </c>
    </row>
    <row r="12503" spans="1:6" x14ac:dyDescent="0.2">
      <c r="A12503" s="88">
        <v>14147</v>
      </c>
      <c r="B12503" s="89">
        <v>133.02000000000001</v>
      </c>
      <c r="C12503" s="89">
        <f>LN(Table3[[#This Row],[Value]]/B12502)</f>
        <v>-7.9371438774977748E-3</v>
      </c>
      <c r="D12503" s="89"/>
      <c r="E12503" s="89"/>
      <c r="F12503" s="89">
        <f>Table3[[#This Row],[Yield]]/100*(1+F12502)</f>
        <v>0</v>
      </c>
    </row>
    <row r="12504" spans="1:6" x14ac:dyDescent="0.2">
      <c r="A12504" s="88">
        <v>14149</v>
      </c>
      <c r="B12504" s="89">
        <v>129.91</v>
      </c>
      <c r="C12504" s="89">
        <f>LN(Table3[[#This Row],[Value]]/B12503)</f>
        <v>-2.365758984863367E-2</v>
      </c>
      <c r="D12504" s="89"/>
      <c r="E12504" s="89"/>
      <c r="F12504" s="89">
        <f>Table3[[#This Row],[Yield]]/100*(1+F12503)</f>
        <v>0</v>
      </c>
    </row>
    <row r="12505" spans="1:6" x14ac:dyDescent="0.2">
      <c r="A12505" s="88">
        <v>14150</v>
      </c>
      <c r="B12505" s="89">
        <v>130.19</v>
      </c>
      <c r="C12505" s="89">
        <f>LN(Table3[[#This Row],[Value]]/B12504)</f>
        <v>2.1530189016643231E-3</v>
      </c>
      <c r="D12505" s="89"/>
      <c r="E12505" s="89"/>
      <c r="F12505" s="89">
        <f>Table3[[#This Row],[Yield]]/100*(1+F12504)</f>
        <v>0</v>
      </c>
    </row>
    <row r="12506" spans="1:6" x14ac:dyDescent="0.2">
      <c r="A12506" s="88">
        <v>14151</v>
      </c>
      <c r="B12506" s="89">
        <v>133.68</v>
      </c>
      <c r="C12506" s="89">
        <f>LN(Table3[[#This Row],[Value]]/B12505)</f>
        <v>2.6453962377832686E-2</v>
      </c>
      <c r="D12506" s="89"/>
      <c r="E12506" s="89"/>
      <c r="F12506" s="89">
        <f>Table3[[#This Row],[Yield]]/100*(1+F12505)</f>
        <v>0</v>
      </c>
    </row>
    <row r="12507" spans="1:6" x14ac:dyDescent="0.2">
      <c r="A12507" s="88">
        <v>14152</v>
      </c>
      <c r="B12507" s="89">
        <v>137.16</v>
      </c>
      <c r="C12507" s="89">
        <f>LN(Table3[[#This Row],[Value]]/B12506)</f>
        <v>2.5699243307581214E-2</v>
      </c>
      <c r="D12507" s="89"/>
      <c r="E12507" s="89"/>
      <c r="F12507" s="89">
        <f>Table3[[#This Row],[Yield]]/100*(1+F12506)</f>
        <v>0</v>
      </c>
    </row>
    <row r="12508" spans="1:6" x14ac:dyDescent="0.2">
      <c r="A12508" s="88">
        <v>14153</v>
      </c>
      <c r="B12508" s="89">
        <v>141.44999999999999</v>
      </c>
      <c r="C12508" s="89">
        <f>LN(Table3[[#This Row],[Value]]/B12507)</f>
        <v>3.0798170152856588E-2</v>
      </c>
      <c r="D12508" s="89"/>
      <c r="E12508" s="89"/>
      <c r="F12508" s="89">
        <f>Table3[[#This Row],[Yield]]/100*(1+F12507)</f>
        <v>0</v>
      </c>
    </row>
    <row r="12509" spans="1:6" x14ac:dyDescent="0.2">
      <c r="A12509" s="88">
        <v>14154</v>
      </c>
      <c r="B12509" s="89">
        <v>143.13</v>
      </c>
      <c r="C12509" s="89">
        <f>LN(Table3[[#This Row],[Value]]/B12508)</f>
        <v>1.1807010448549263E-2</v>
      </c>
      <c r="D12509" s="89"/>
      <c r="E12509" s="89"/>
      <c r="F12509" s="89">
        <f>Table3[[#This Row],[Yield]]/100*(1+F12508)</f>
        <v>0</v>
      </c>
    </row>
    <row r="12510" spans="1:6" x14ac:dyDescent="0.2">
      <c r="A12510" s="88">
        <v>14156</v>
      </c>
      <c r="B12510" s="89">
        <v>144.29</v>
      </c>
      <c r="C12510" s="89">
        <f>LN(Table3[[#This Row],[Value]]/B12509)</f>
        <v>8.0718551130390583E-3</v>
      </c>
      <c r="D12510" s="89"/>
      <c r="E12510" s="89"/>
      <c r="F12510" s="89">
        <f>Table3[[#This Row],[Yield]]/100*(1+F12509)</f>
        <v>0</v>
      </c>
    </row>
    <row r="12511" spans="1:6" x14ac:dyDescent="0.2">
      <c r="A12511" s="88">
        <v>14157</v>
      </c>
      <c r="B12511" s="89">
        <v>144.22999999999999</v>
      </c>
      <c r="C12511" s="89">
        <f>LN(Table3[[#This Row],[Value]]/B12510)</f>
        <v>-4.1591571374549895E-4</v>
      </c>
      <c r="D12511" s="89"/>
      <c r="E12511" s="89"/>
      <c r="F12511" s="89">
        <f>Table3[[#This Row],[Yield]]/100*(1+F12510)</f>
        <v>0</v>
      </c>
    </row>
    <row r="12512" spans="1:6" x14ac:dyDescent="0.2">
      <c r="A12512" s="88">
        <v>14158</v>
      </c>
      <c r="B12512" s="89">
        <v>148.32</v>
      </c>
      <c r="C12512" s="89">
        <f>LN(Table3[[#This Row],[Value]]/B12511)</f>
        <v>2.7962854222126163E-2</v>
      </c>
      <c r="D12512" s="89"/>
      <c r="E12512" s="89"/>
      <c r="F12512" s="89">
        <f>Table3[[#This Row],[Yield]]/100*(1+F12511)</f>
        <v>0</v>
      </c>
    </row>
    <row r="12513" spans="1:6" x14ac:dyDescent="0.2">
      <c r="A12513" s="88">
        <v>14159</v>
      </c>
      <c r="B12513" s="89">
        <v>148.1</v>
      </c>
      <c r="C12513" s="89">
        <f>LN(Table3[[#This Row],[Value]]/B12512)</f>
        <v>-1.4843805437919303E-3</v>
      </c>
      <c r="D12513" s="89"/>
      <c r="E12513" s="89"/>
      <c r="F12513" s="89">
        <f>Table3[[#This Row],[Yield]]/100*(1+F12512)</f>
        <v>0</v>
      </c>
    </row>
    <row r="12514" spans="1:6" x14ac:dyDescent="0.2">
      <c r="A12514" s="88">
        <v>14160</v>
      </c>
      <c r="B12514" s="89">
        <v>148.41</v>
      </c>
      <c r="C12514" s="89">
        <f>LN(Table3[[#This Row],[Value]]/B12513)</f>
        <v>2.0909926339738286E-3</v>
      </c>
      <c r="D12514" s="89"/>
      <c r="E12514" s="89"/>
      <c r="F12514" s="89">
        <f>Table3[[#This Row],[Yield]]/100*(1+F12513)</f>
        <v>0</v>
      </c>
    </row>
    <row r="12515" spans="1:6" x14ac:dyDescent="0.2">
      <c r="A12515" s="88">
        <v>14161</v>
      </c>
      <c r="B12515" s="89">
        <v>149.75</v>
      </c>
      <c r="C12515" s="89">
        <f>LN(Table3[[#This Row],[Value]]/B12514)</f>
        <v>8.9885230878317818E-3</v>
      </c>
      <c r="D12515" s="89"/>
      <c r="E12515" s="89"/>
      <c r="F12515" s="89">
        <f>Table3[[#This Row],[Yield]]/100*(1+F12514)</f>
        <v>0</v>
      </c>
    </row>
    <row r="12516" spans="1:6" x14ac:dyDescent="0.2">
      <c r="A12516" s="88">
        <v>14163</v>
      </c>
      <c r="B12516" s="89">
        <v>149.55000000000001</v>
      </c>
      <c r="C12516" s="89">
        <f>LN(Table3[[#This Row],[Value]]/B12515)</f>
        <v>-1.3364519196016741E-3</v>
      </c>
      <c r="D12516" s="89"/>
      <c r="E12516" s="89"/>
      <c r="F12516" s="89">
        <f>Table3[[#This Row],[Yield]]/100*(1+F12515)</f>
        <v>0</v>
      </c>
    </row>
    <row r="12517" spans="1:6" x14ac:dyDescent="0.2">
      <c r="A12517" s="88">
        <v>14164</v>
      </c>
      <c r="B12517" s="89">
        <v>149.41</v>
      </c>
      <c r="C12517" s="89">
        <f>LN(Table3[[#This Row],[Value]]/B12516)</f>
        <v>-9.3658021296364965E-4</v>
      </c>
      <c r="D12517" s="89"/>
      <c r="E12517" s="89"/>
      <c r="F12517" s="89">
        <f>Table3[[#This Row],[Yield]]/100*(1+F12516)</f>
        <v>0</v>
      </c>
    </row>
    <row r="12518" spans="1:6" x14ac:dyDescent="0.2">
      <c r="A12518" s="88">
        <v>14166</v>
      </c>
      <c r="B12518" s="89">
        <v>152.46</v>
      </c>
      <c r="C12518" s="89">
        <f>LN(Table3[[#This Row],[Value]]/B12517)</f>
        <v>2.0208061697134325E-2</v>
      </c>
      <c r="D12518" s="89"/>
      <c r="E12518" s="89"/>
      <c r="F12518" s="89">
        <f>Table3[[#This Row],[Yield]]/100*(1+F12517)</f>
        <v>0</v>
      </c>
    </row>
    <row r="12519" spans="1:6" x14ac:dyDescent="0.2">
      <c r="A12519" s="88">
        <v>14167</v>
      </c>
      <c r="B12519" s="89">
        <v>151.44999999999999</v>
      </c>
      <c r="C12519" s="89">
        <f>LN(Table3[[#This Row],[Value]]/B12518)</f>
        <v>-6.6467290868814904E-3</v>
      </c>
      <c r="D12519" s="89"/>
      <c r="E12519" s="89"/>
      <c r="F12519" s="89">
        <f>Table3[[#This Row],[Yield]]/100*(1+F12518)</f>
        <v>0</v>
      </c>
    </row>
    <row r="12520" spans="1:6" x14ac:dyDescent="0.2">
      <c r="A12520" s="88">
        <v>14168</v>
      </c>
      <c r="B12520" s="89">
        <v>151.96</v>
      </c>
      <c r="C12520" s="89">
        <f>LN(Table3[[#This Row],[Value]]/B12519)</f>
        <v>3.3617908461787047E-3</v>
      </c>
      <c r="D12520" s="89"/>
      <c r="E12520" s="89"/>
      <c r="F12520" s="89">
        <f>Table3[[#This Row],[Yield]]/100*(1+F12519)</f>
        <v>0</v>
      </c>
    </row>
    <row r="12521" spans="1:6" x14ac:dyDescent="0.2">
      <c r="A12521" s="88">
        <v>14170</v>
      </c>
      <c r="B12521" s="89">
        <v>150.81</v>
      </c>
      <c r="C12521" s="89">
        <f>LN(Table3[[#This Row],[Value]]/B12520)</f>
        <v>-7.5965619468313459E-3</v>
      </c>
      <c r="D12521" s="89"/>
      <c r="E12521" s="89"/>
      <c r="F12521" s="89">
        <f>Table3[[#This Row],[Yield]]/100*(1+F12520)</f>
        <v>0</v>
      </c>
    </row>
    <row r="12522" spans="1:6" x14ac:dyDescent="0.2">
      <c r="A12522" s="88">
        <v>14171</v>
      </c>
      <c r="B12522" s="89">
        <v>152.1</v>
      </c>
      <c r="C12522" s="89">
        <f>LN(Table3[[#This Row],[Value]]/B12521)</f>
        <v>8.5174328926535571E-3</v>
      </c>
      <c r="D12522" s="89"/>
      <c r="E12522" s="89"/>
      <c r="F12522" s="89">
        <f>Table3[[#This Row],[Yield]]/100*(1+F12521)</f>
        <v>0</v>
      </c>
    </row>
    <row r="12523" spans="1:6" x14ac:dyDescent="0.2">
      <c r="A12523" s="88">
        <v>14172</v>
      </c>
      <c r="B12523" s="89">
        <v>150.02000000000001</v>
      </c>
      <c r="C12523" s="89">
        <f>LN(Table3[[#This Row],[Value]]/B12522)</f>
        <v>-1.376958072375677E-2</v>
      </c>
      <c r="D12523" s="89"/>
      <c r="E12523" s="89"/>
      <c r="F12523" s="89">
        <f>Table3[[#This Row],[Yield]]/100*(1+F12522)</f>
        <v>0</v>
      </c>
    </row>
    <row r="12524" spans="1:6" x14ac:dyDescent="0.2">
      <c r="A12524" s="88">
        <v>14173</v>
      </c>
      <c r="B12524" s="89">
        <v>151.52000000000001</v>
      </c>
      <c r="C12524" s="89">
        <f>LN(Table3[[#This Row],[Value]]/B12523)</f>
        <v>9.949010896277876E-3</v>
      </c>
      <c r="D12524" s="89"/>
      <c r="E12524" s="89"/>
      <c r="F12524" s="89">
        <f>Table3[[#This Row],[Yield]]/100*(1+F12523)</f>
        <v>0</v>
      </c>
    </row>
    <row r="12525" spans="1:6" x14ac:dyDescent="0.2">
      <c r="A12525" s="88">
        <v>14174</v>
      </c>
      <c r="B12525" s="89">
        <v>152.15</v>
      </c>
      <c r="C12525" s="89">
        <f>LN(Table3[[#This Row],[Value]]/B12524)</f>
        <v>4.1492469052119077E-3</v>
      </c>
      <c r="D12525" s="89"/>
      <c r="E12525" s="89"/>
      <c r="F12525" s="89">
        <f>Table3[[#This Row],[Yield]]/100*(1+F12524)</f>
        <v>0</v>
      </c>
    </row>
    <row r="12526" spans="1:6" x14ac:dyDescent="0.2">
      <c r="A12526" s="88">
        <v>14175</v>
      </c>
      <c r="B12526" s="89">
        <v>154.11000000000001</v>
      </c>
      <c r="C12526" s="89">
        <f>LN(Table3[[#This Row],[Value]]/B12525)</f>
        <v>1.2799756804306109E-2</v>
      </c>
      <c r="D12526" s="89"/>
      <c r="E12526" s="89"/>
      <c r="F12526" s="89">
        <f>Table3[[#This Row],[Yield]]/100*(1+F12525)</f>
        <v>0</v>
      </c>
    </row>
    <row r="12527" spans="1:6" x14ac:dyDescent="0.2">
      <c r="A12527" s="88">
        <v>14177</v>
      </c>
      <c r="B12527" s="89">
        <v>154.12</v>
      </c>
      <c r="C12527" s="89">
        <f>LN(Table3[[#This Row],[Value]]/B12526)</f>
        <v>6.4886610670652421E-5</v>
      </c>
      <c r="D12527" s="89"/>
      <c r="E12527" s="89"/>
      <c r="F12527" s="89">
        <f>Table3[[#This Row],[Yield]]/100*(1+F12526)</f>
        <v>0</v>
      </c>
    </row>
    <row r="12528" spans="1:6" x14ac:dyDescent="0.2">
      <c r="A12528" s="88">
        <v>14178</v>
      </c>
      <c r="B12528" s="89">
        <v>154.16999999999999</v>
      </c>
      <c r="C12528" s="89">
        <f>LN(Table3[[#This Row],[Value]]/B12527)</f>
        <v>3.243699142909623E-4</v>
      </c>
      <c r="D12528" s="89"/>
      <c r="E12528" s="89"/>
      <c r="F12528" s="89">
        <f>Table3[[#This Row],[Yield]]/100*(1+F12527)</f>
        <v>0</v>
      </c>
    </row>
    <row r="12529" spans="1:6" x14ac:dyDescent="0.2">
      <c r="A12529" s="88">
        <v>14179</v>
      </c>
      <c r="B12529" s="89">
        <v>152.4</v>
      </c>
      <c r="C12529" s="89">
        <f>LN(Table3[[#This Row],[Value]]/B12528)</f>
        <v>-1.1547246419701961E-2</v>
      </c>
      <c r="D12529" s="89"/>
      <c r="E12529" s="89"/>
      <c r="F12529" s="89">
        <f>Table3[[#This Row],[Yield]]/100*(1+F12528)</f>
        <v>0</v>
      </c>
    </row>
    <row r="12530" spans="1:6" x14ac:dyDescent="0.2">
      <c r="A12530" s="88">
        <v>14180</v>
      </c>
      <c r="B12530" s="89">
        <v>152.69</v>
      </c>
      <c r="C12530" s="89">
        <f>LN(Table3[[#This Row],[Value]]/B12529)</f>
        <v>1.9010789428743481E-3</v>
      </c>
      <c r="D12530" s="89"/>
      <c r="E12530" s="89"/>
      <c r="F12530" s="89">
        <f>Table3[[#This Row],[Yield]]/100*(1+F12529)</f>
        <v>0</v>
      </c>
    </row>
    <row r="12531" spans="1:6" x14ac:dyDescent="0.2">
      <c r="A12531" s="88">
        <v>14181</v>
      </c>
      <c r="B12531" s="89">
        <v>151.07</v>
      </c>
      <c r="C12531" s="89">
        <f>LN(Table3[[#This Row],[Value]]/B12530)</f>
        <v>-1.0666416639786755E-2</v>
      </c>
      <c r="D12531" s="89"/>
      <c r="E12531" s="89"/>
      <c r="F12531" s="89">
        <f>Table3[[#This Row],[Yield]]/100*(1+F12530)</f>
        <v>0</v>
      </c>
    </row>
    <row r="12532" spans="1:6" x14ac:dyDescent="0.2">
      <c r="A12532" s="88">
        <v>14182</v>
      </c>
      <c r="B12532" s="89">
        <v>151.07</v>
      </c>
      <c r="C12532" s="89">
        <f>LN(Table3[[#This Row],[Value]]/B12531)</f>
        <v>0</v>
      </c>
      <c r="D12532" s="89"/>
      <c r="E12532" s="89"/>
      <c r="F12532" s="89">
        <f>Table3[[#This Row],[Yield]]/100*(1+F12531)</f>
        <v>0</v>
      </c>
    </row>
    <row r="12533" spans="1:6" x14ac:dyDescent="0.2">
      <c r="A12533" s="88">
        <v>14184</v>
      </c>
      <c r="B12533" s="89">
        <v>151.72999999999999</v>
      </c>
      <c r="C12533" s="89">
        <f>LN(Table3[[#This Row],[Value]]/B12532)</f>
        <v>4.3593199815161491E-3</v>
      </c>
      <c r="D12533" s="89"/>
      <c r="E12533" s="89"/>
      <c r="F12533" s="89">
        <f>Table3[[#This Row],[Yield]]/100*(1+F12532)</f>
        <v>0</v>
      </c>
    </row>
    <row r="12534" spans="1:6" x14ac:dyDescent="0.2">
      <c r="A12534" s="88">
        <v>14185</v>
      </c>
      <c r="B12534" s="89">
        <v>151.38999999999999</v>
      </c>
      <c r="C12534" s="89">
        <f>LN(Table3[[#This Row],[Value]]/B12533)</f>
        <v>-2.243336913362406E-3</v>
      </c>
      <c r="D12534" s="89"/>
      <c r="E12534" s="89"/>
      <c r="F12534" s="89">
        <f>Table3[[#This Row],[Yield]]/100*(1+F12533)</f>
        <v>0</v>
      </c>
    </row>
    <row r="12535" spans="1:6" x14ac:dyDescent="0.2">
      <c r="A12535" s="88">
        <v>14186</v>
      </c>
      <c r="B12535" s="89">
        <v>152.21</v>
      </c>
      <c r="C12535" s="89">
        <f>LN(Table3[[#This Row],[Value]]/B12534)</f>
        <v>5.4018576677882469E-3</v>
      </c>
      <c r="D12535" s="89"/>
      <c r="E12535" s="89"/>
      <c r="F12535" s="89">
        <f>Table3[[#This Row],[Yield]]/100*(1+F12534)</f>
        <v>0</v>
      </c>
    </row>
    <row r="12536" spans="1:6" x14ac:dyDescent="0.2">
      <c r="A12536" s="88">
        <v>14187</v>
      </c>
      <c r="B12536" s="89">
        <v>152.31</v>
      </c>
      <c r="C12536" s="89">
        <f>LN(Table3[[#This Row],[Value]]/B12535)</f>
        <v>6.5677133583717827E-4</v>
      </c>
      <c r="D12536" s="89"/>
      <c r="E12536" s="89"/>
      <c r="F12536" s="89">
        <f>Table3[[#This Row],[Yield]]/100*(1+F12535)</f>
        <v>0</v>
      </c>
    </row>
    <row r="12537" spans="1:6" x14ac:dyDescent="0.2">
      <c r="A12537" s="88">
        <v>14188</v>
      </c>
      <c r="B12537" s="89">
        <v>152.1</v>
      </c>
      <c r="C12537" s="89">
        <f>LN(Table3[[#This Row],[Value]]/B12536)</f>
        <v>-1.3797183621655394E-3</v>
      </c>
      <c r="D12537" s="89"/>
      <c r="E12537" s="89"/>
      <c r="F12537" s="89">
        <f>Table3[[#This Row],[Yield]]/100*(1+F12536)</f>
        <v>0</v>
      </c>
    </row>
    <row r="12538" spans="1:6" x14ac:dyDescent="0.2">
      <c r="A12538" s="88">
        <v>14189</v>
      </c>
      <c r="B12538" s="89">
        <v>152.12</v>
      </c>
      <c r="C12538" s="89">
        <f>LN(Table3[[#This Row],[Value]]/B12537)</f>
        <v>1.3148379481185606E-4</v>
      </c>
      <c r="D12538" s="89"/>
      <c r="E12538" s="89"/>
      <c r="F12538" s="89">
        <f>Table3[[#This Row],[Yield]]/100*(1+F12537)</f>
        <v>0</v>
      </c>
    </row>
    <row r="12539" spans="1:6" x14ac:dyDescent="0.2">
      <c r="A12539" s="88">
        <v>14191</v>
      </c>
      <c r="B12539" s="89">
        <v>154.91</v>
      </c>
      <c r="C12539" s="89">
        <f>LN(Table3[[#This Row],[Value]]/B12538)</f>
        <v>1.8174620058212722E-2</v>
      </c>
      <c r="D12539" s="89"/>
      <c r="E12539" s="89"/>
      <c r="F12539" s="89">
        <f>Table3[[#This Row],[Yield]]/100*(1+F12538)</f>
        <v>0</v>
      </c>
    </row>
    <row r="12540" spans="1:6" x14ac:dyDescent="0.2">
      <c r="A12540" s="88">
        <v>14193</v>
      </c>
      <c r="B12540" s="89">
        <v>158.08000000000001</v>
      </c>
      <c r="C12540" s="89">
        <f>LN(Table3[[#This Row],[Value]]/B12539)</f>
        <v>2.0256930881286127E-2</v>
      </c>
      <c r="D12540" s="89"/>
      <c r="E12540" s="89"/>
      <c r="F12540" s="89">
        <f>Table3[[#This Row],[Yield]]/100*(1+F12539)</f>
        <v>0</v>
      </c>
    </row>
    <row r="12541" spans="1:6" x14ac:dyDescent="0.2">
      <c r="A12541" s="88">
        <v>14194</v>
      </c>
      <c r="B12541" s="89">
        <v>157.47</v>
      </c>
      <c r="C12541" s="89">
        <f>LN(Table3[[#This Row],[Value]]/B12540)</f>
        <v>-3.8662700672397231E-3</v>
      </c>
      <c r="D12541" s="89"/>
      <c r="E12541" s="89"/>
      <c r="F12541" s="89">
        <f>Table3[[#This Row],[Yield]]/100*(1+F12540)</f>
        <v>0</v>
      </c>
    </row>
    <row r="12542" spans="1:6" x14ac:dyDescent="0.2">
      <c r="A12542" s="88">
        <v>14196</v>
      </c>
      <c r="B12542" s="89">
        <v>158.41</v>
      </c>
      <c r="C12542" s="89">
        <f>LN(Table3[[#This Row],[Value]]/B12541)</f>
        <v>5.951644768441215E-3</v>
      </c>
      <c r="D12542" s="89"/>
      <c r="E12542" s="89"/>
      <c r="F12542" s="89">
        <f>Table3[[#This Row],[Yield]]/100*(1+F12541)</f>
        <v>0</v>
      </c>
    </row>
    <row r="12543" spans="1:6" x14ac:dyDescent="0.2">
      <c r="A12543" s="88">
        <v>14198</v>
      </c>
      <c r="B12543" s="89">
        <v>155.61000000000001</v>
      </c>
      <c r="C12543" s="89">
        <f>LN(Table3[[#This Row],[Value]]/B12542)</f>
        <v>-1.7833731669340738E-2</v>
      </c>
      <c r="D12543" s="89"/>
      <c r="E12543" s="89"/>
      <c r="F12543" s="89">
        <f>Table3[[#This Row],[Yield]]/100*(1+F12542)</f>
        <v>0</v>
      </c>
    </row>
    <row r="12544" spans="1:6" x14ac:dyDescent="0.2">
      <c r="A12544" s="88">
        <v>14199</v>
      </c>
      <c r="B12544" s="89">
        <v>154.66</v>
      </c>
      <c r="C12544" s="89">
        <f>LN(Table3[[#This Row],[Value]]/B12543)</f>
        <v>-6.1237178505292164E-3</v>
      </c>
      <c r="D12544" s="89"/>
      <c r="E12544" s="89"/>
      <c r="F12544" s="89">
        <f>Table3[[#This Row],[Yield]]/100*(1+F12543)</f>
        <v>0</v>
      </c>
    </row>
    <row r="12545" spans="1:6" x14ac:dyDescent="0.2">
      <c r="A12545" s="88">
        <v>14200</v>
      </c>
      <c r="B12545" s="89">
        <v>151.54</v>
      </c>
      <c r="C12545" s="89">
        <f>LN(Table3[[#This Row],[Value]]/B12544)</f>
        <v>-2.0379542677662069E-2</v>
      </c>
      <c r="D12545" s="89"/>
      <c r="E12545" s="89"/>
      <c r="F12545" s="89">
        <f>Table3[[#This Row],[Yield]]/100*(1+F12544)</f>
        <v>0</v>
      </c>
    </row>
    <row r="12546" spans="1:6" x14ac:dyDescent="0.2">
      <c r="A12546" s="88">
        <v>14201</v>
      </c>
      <c r="B12546" s="89">
        <v>152.78</v>
      </c>
      <c r="C12546" s="89">
        <f>LN(Table3[[#This Row],[Value]]/B12545)</f>
        <v>8.1493616099864597E-3</v>
      </c>
      <c r="D12546" s="89"/>
      <c r="E12546" s="89"/>
      <c r="F12546" s="89">
        <f>Table3[[#This Row],[Yield]]/100*(1+F12545)</f>
        <v>0</v>
      </c>
    </row>
    <row r="12547" spans="1:6" x14ac:dyDescent="0.2">
      <c r="A12547" s="88">
        <v>14202</v>
      </c>
      <c r="B12547" s="89">
        <v>149.93</v>
      </c>
      <c r="C12547" s="89">
        <f>LN(Table3[[#This Row],[Value]]/B12546)</f>
        <v>-1.8830459606401832E-2</v>
      </c>
      <c r="D12547" s="89"/>
      <c r="E12547" s="89"/>
      <c r="F12547" s="89">
        <f>Table3[[#This Row],[Yield]]/100*(1+F12546)</f>
        <v>0</v>
      </c>
    </row>
    <row r="12548" spans="1:6" x14ac:dyDescent="0.2">
      <c r="A12548" s="88">
        <v>14203</v>
      </c>
      <c r="B12548" s="89">
        <v>150.38</v>
      </c>
      <c r="C12548" s="89">
        <f>LN(Table3[[#This Row],[Value]]/B12547)</f>
        <v>2.9969054430689845E-3</v>
      </c>
      <c r="D12548" s="89"/>
      <c r="E12548" s="89"/>
      <c r="F12548" s="89">
        <f>Table3[[#This Row],[Yield]]/100*(1+F12547)</f>
        <v>0</v>
      </c>
    </row>
    <row r="12549" spans="1:6" x14ac:dyDescent="0.2">
      <c r="A12549" s="88">
        <v>14205</v>
      </c>
      <c r="B12549" s="89">
        <v>150.26</v>
      </c>
      <c r="C12549" s="89">
        <f>LN(Table3[[#This Row],[Value]]/B12548)</f>
        <v>-7.9829700886630429E-4</v>
      </c>
      <c r="D12549" s="89"/>
      <c r="E12549" s="89"/>
      <c r="F12549" s="89">
        <f>Table3[[#This Row],[Yield]]/100*(1+F12548)</f>
        <v>0</v>
      </c>
    </row>
    <row r="12550" spans="1:6" x14ac:dyDescent="0.2">
      <c r="A12550" s="88">
        <v>14206</v>
      </c>
      <c r="B12550" s="89">
        <v>149.56</v>
      </c>
      <c r="C12550" s="89">
        <f>LN(Table3[[#This Row],[Value]]/B12549)</f>
        <v>-4.6694768321014959E-3</v>
      </c>
      <c r="D12550" s="89"/>
      <c r="E12550" s="89"/>
      <c r="F12550" s="89">
        <f>Table3[[#This Row],[Yield]]/100*(1+F12549)</f>
        <v>0</v>
      </c>
    </row>
    <row r="12551" spans="1:6" x14ac:dyDescent="0.2">
      <c r="A12551" s="88">
        <v>14207</v>
      </c>
      <c r="B12551" s="89">
        <v>149.88</v>
      </c>
      <c r="C12551" s="89">
        <f>LN(Table3[[#This Row],[Value]]/B12550)</f>
        <v>2.1373238165735215E-3</v>
      </c>
      <c r="D12551" s="89"/>
      <c r="E12551" s="89"/>
      <c r="F12551" s="89">
        <f>Table3[[#This Row],[Yield]]/100*(1+F12550)</f>
        <v>0</v>
      </c>
    </row>
    <row r="12552" spans="1:6" x14ac:dyDescent="0.2">
      <c r="A12552" s="88">
        <v>14209</v>
      </c>
      <c r="B12552" s="89">
        <v>150.1</v>
      </c>
      <c r="C12552" s="89">
        <f>LN(Table3[[#This Row],[Value]]/B12551)</f>
        <v>1.4667647139296591E-3</v>
      </c>
      <c r="D12552" s="89"/>
      <c r="E12552" s="89"/>
      <c r="F12552" s="89">
        <f>Table3[[#This Row],[Yield]]/100*(1+F12551)</f>
        <v>0</v>
      </c>
    </row>
    <row r="12553" spans="1:6" x14ac:dyDescent="0.2">
      <c r="A12553" s="88">
        <v>14210</v>
      </c>
      <c r="B12553" s="89">
        <v>148.44999999999999</v>
      </c>
      <c r="C12553" s="89">
        <f>LN(Table3[[#This Row],[Value]]/B12552)</f>
        <v>-1.1053537429647544E-2</v>
      </c>
      <c r="D12553" s="89"/>
      <c r="E12553" s="89"/>
      <c r="F12553" s="89">
        <f>Table3[[#This Row],[Yield]]/100*(1+F12552)</f>
        <v>0</v>
      </c>
    </row>
    <row r="12554" spans="1:6" x14ac:dyDescent="0.2">
      <c r="A12554" s="88">
        <v>14212</v>
      </c>
      <c r="B12554" s="89">
        <v>146.13999999999999</v>
      </c>
      <c r="C12554" s="89">
        <f>LN(Table3[[#This Row],[Value]]/B12553)</f>
        <v>-1.5683134846697089E-2</v>
      </c>
      <c r="D12554" s="89"/>
      <c r="E12554" s="89"/>
      <c r="F12554" s="89">
        <f>Table3[[#This Row],[Yield]]/100*(1+F12553)</f>
        <v>0</v>
      </c>
    </row>
    <row r="12555" spans="1:6" x14ac:dyDescent="0.2">
      <c r="A12555" s="88">
        <v>14213</v>
      </c>
      <c r="B12555" s="89">
        <v>147.07</v>
      </c>
      <c r="C12555" s="89">
        <f>LN(Table3[[#This Row],[Value]]/B12554)</f>
        <v>6.343597549150596E-3</v>
      </c>
      <c r="D12555" s="89"/>
      <c r="E12555" s="89"/>
      <c r="F12555" s="89">
        <f>Table3[[#This Row],[Yield]]/100*(1+F12554)</f>
        <v>0</v>
      </c>
    </row>
    <row r="12556" spans="1:6" x14ac:dyDescent="0.2">
      <c r="A12556" s="88">
        <v>14214</v>
      </c>
      <c r="B12556" s="89">
        <v>149.82</v>
      </c>
      <c r="C12556" s="89">
        <f>LN(Table3[[#This Row],[Value]]/B12555)</f>
        <v>1.852590960751448E-2</v>
      </c>
      <c r="D12556" s="89"/>
      <c r="E12556" s="89"/>
      <c r="F12556" s="89">
        <f>Table3[[#This Row],[Yield]]/100*(1+F12555)</f>
        <v>0</v>
      </c>
    </row>
    <row r="12557" spans="1:6" x14ac:dyDescent="0.2">
      <c r="A12557" s="88">
        <v>14215</v>
      </c>
      <c r="B12557" s="89">
        <v>148.63</v>
      </c>
      <c r="C12557" s="89">
        <f>LN(Table3[[#This Row],[Value]]/B12556)</f>
        <v>-7.9745773589332148E-3</v>
      </c>
      <c r="D12557" s="89"/>
      <c r="E12557" s="89"/>
      <c r="F12557" s="89">
        <f>Table3[[#This Row],[Yield]]/100*(1+F12556)</f>
        <v>0</v>
      </c>
    </row>
    <row r="12558" spans="1:6" x14ac:dyDescent="0.2">
      <c r="A12558" s="88">
        <v>14216</v>
      </c>
      <c r="B12558" s="89">
        <v>147.57</v>
      </c>
      <c r="C12558" s="89">
        <f>LN(Table3[[#This Row],[Value]]/B12557)</f>
        <v>-7.1573566854455147E-3</v>
      </c>
      <c r="D12558" s="89"/>
      <c r="E12558" s="89"/>
      <c r="F12558" s="89">
        <f>Table3[[#This Row],[Yield]]/100*(1+F12557)</f>
        <v>0</v>
      </c>
    </row>
    <row r="12559" spans="1:6" x14ac:dyDescent="0.2">
      <c r="A12559" s="88">
        <v>14217</v>
      </c>
      <c r="B12559" s="89">
        <v>147.5</v>
      </c>
      <c r="C12559" s="89">
        <f>LN(Table3[[#This Row],[Value]]/B12558)</f>
        <v>-4.7446369548358815E-4</v>
      </c>
      <c r="D12559" s="89"/>
      <c r="E12559" s="89"/>
      <c r="F12559" s="89">
        <f>Table3[[#This Row],[Yield]]/100*(1+F12558)</f>
        <v>0</v>
      </c>
    </row>
    <row r="12560" spans="1:6" x14ac:dyDescent="0.2">
      <c r="A12560" s="88">
        <v>14219</v>
      </c>
      <c r="B12560" s="89">
        <v>147.47</v>
      </c>
      <c r="C12560" s="89">
        <f>LN(Table3[[#This Row],[Value]]/B12559)</f>
        <v>-2.0341051702506965E-4</v>
      </c>
      <c r="D12560" s="89"/>
      <c r="E12560" s="89"/>
      <c r="F12560" s="89">
        <f>Table3[[#This Row],[Yield]]/100*(1+F12559)</f>
        <v>0</v>
      </c>
    </row>
    <row r="12561" spans="1:6" x14ac:dyDescent="0.2">
      <c r="A12561" s="88">
        <v>14220</v>
      </c>
      <c r="B12561" s="89">
        <v>148.33000000000001</v>
      </c>
      <c r="C12561" s="89">
        <f>LN(Table3[[#This Row],[Value]]/B12560)</f>
        <v>5.8147560726716577E-3</v>
      </c>
      <c r="D12561" s="89"/>
      <c r="E12561" s="89"/>
      <c r="F12561" s="89">
        <f>Table3[[#This Row],[Yield]]/100*(1+F12560)</f>
        <v>0</v>
      </c>
    </row>
    <row r="12562" spans="1:6" x14ac:dyDescent="0.2">
      <c r="A12562" s="88">
        <v>14221</v>
      </c>
      <c r="B12562" s="89">
        <v>148.72999999999999</v>
      </c>
      <c r="C12562" s="89">
        <f>LN(Table3[[#This Row],[Value]]/B12561)</f>
        <v>2.6930602689854304E-3</v>
      </c>
      <c r="D12562" s="89"/>
      <c r="E12562" s="89"/>
      <c r="F12562" s="89">
        <f>Table3[[#This Row],[Yield]]/100*(1+F12561)</f>
        <v>0</v>
      </c>
    </row>
    <row r="12563" spans="1:6" x14ac:dyDescent="0.2">
      <c r="A12563" s="88">
        <v>14222</v>
      </c>
      <c r="B12563" s="89">
        <v>147.63</v>
      </c>
      <c r="C12563" s="89">
        <f>LN(Table3[[#This Row],[Value]]/B12562)</f>
        <v>-7.4234380585099851E-3</v>
      </c>
      <c r="D12563" s="89"/>
      <c r="E12563" s="89"/>
      <c r="F12563" s="89">
        <f>Table3[[#This Row],[Yield]]/100*(1+F12562)</f>
        <v>0</v>
      </c>
    </row>
    <row r="12564" spans="1:6" x14ac:dyDescent="0.2">
      <c r="A12564" s="88">
        <v>14223</v>
      </c>
      <c r="B12564" s="89">
        <v>147.38999999999999</v>
      </c>
      <c r="C12564" s="89">
        <f>LN(Table3[[#This Row],[Value]]/B12563)</f>
        <v>-1.6270086973300707E-3</v>
      </c>
      <c r="D12564" s="89"/>
      <c r="E12564" s="89"/>
      <c r="F12564" s="89">
        <f>Table3[[#This Row],[Yield]]/100*(1+F12563)</f>
        <v>0</v>
      </c>
    </row>
    <row r="12565" spans="1:6" x14ac:dyDescent="0.2">
      <c r="A12565" s="88">
        <v>14224</v>
      </c>
      <c r="B12565" s="89">
        <v>148.31</v>
      </c>
      <c r="C12565" s="89">
        <f>LN(Table3[[#This Row],[Value]]/B12564)</f>
        <v>6.2225429052046735E-3</v>
      </c>
      <c r="D12565" s="89"/>
      <c r="E12565" s="89"/>
      <c r="F12565" s="89">
        <f>Table3[[#This Row],[Yield]]/100*(1+F12564)</f>
        <v>0</v>
      </c>
    </row>
    <row r="12566" spans="1:6" x14ac:dyDescent="0.2">
      <c r="A12566" s="88">
        <v>14226</v>
      </c>
      <c r="B12566" s="89">
        <v>148.65</v>
      </c>
      <c r="C12566" s="89">
        <f>LN(Table3[[#This Row],[Value]]/B12565)</f>
        <v>2.289871690235484E-3</v>
      </c>
      <c r="D12566" s="89"/>
      <c r="E12566" s="89"/>
      <c r="F12566" s="89">
        <f>Table3[[#This Row],[Yield]]/100*(1+F12565)</f>
        <v>0</v>
      </c>
    </row>
    <row r="12567" spans="1:6" x14ac:dyDescent="0.2">
      <c r="A12567" s="88">
        <v>14227</v>
      </c>
      <c r="B12567" s="89">
        <v>149.59</v>
      </c>
      <c r="C12567" s="89">
        <f>LN(Table3[[#This Row],[Value]]/B12566)</f>
        <v>6.303668942262859E-3</v>
      </c>
      <c r="D12567" s="89"/>
      <c r="E12567" s="89"/>
      <c r="F12567" s="89">
        <f>Table3[[#This Row],[Yield]]/100*(1+F12566)</f>
        <v>0</v>
      </c>
    </row>
    <row r="12568" spans="1:6" x14ac:dyDescent="0.2">
      <c r="A12568" s="88">
        <v>14228</v>
      </c>
      <c r="B12568" s="89">
        <v>151.83000000000001</v>
      </c>
      <c r="C12568" s="89">
        <f>LN(Table3[[#This Row],[Value]]/B12567)</f>
        <v>1.4863255507726724E-2</v>
      </c>
      <c r="D12568" s="89"/>
      <c r="E12568" s="89"/>
      <c r="F12568" s="89">
        <f>Table3[[#This Row],[Yield]]/100*(1+F12567)</f>
        <v>0</v>
      </c>
    </row>
    <row r="12569" spans="1:6" x14ac:dyDescent="0.2">
      <c r="A12569" s="88">
        <v>14229</v>
      </c>
      <c r="B12569" s="89">
        <v>151.82</v>
      </c>
      <c r="C12569" s="89">
        <f>LN(Table3[[#This Row],[Value]]/B12568)</f>
        <v>-6.5865305474276442E-5</v>
      </c>
      <c r="D12569" s="89"/>
      <c r="E12569" s="89"/>
      <c r="F12569" s="89">
        <f>Table3[[#This Row],[Yield]]/100*(1+F12568)</f>
        <v>0</v>
      </c>
    </row>
    <row r="12570" spans="1:6" x14ac:dyDescent="0.2">
      <c r="A12570" s="88">
        <v>14230</v>
      </c>
      <c r="B12570" s="89">
        <v>150.88999999999999</v>
      </c>
      <c r="C12570" s="89">
        <f>LN(Table3[[#This Row],[Value]]/B12569)</f>
        <v>-6.1445140630621859E-3</v>
      </c>
      <c r="D12570" s="89"/>
      <c r="E12570" s="89"/>
      <c r="F12570" s="89">
        <f>Table3[[#This Row],[Yield]]/100*(1+F12569)</f>
        <v>0</v>
      </c>
    </row>
    <row r="12571" spans="1:6" x14ac:dyDescent="0.2">
      <c r="A12571" s="88">
        <v>14231</v>
      </c>
      <c r="B12571" s="89">
        <v>150.36000000000001</v>
      </c>
      <c r="C12571" s="89">
        <f>LN(Table3[[#This Row],[Value]]/B12570)</f>
        <v>-3.5186758295825864E-3</v>
      </c>
      <c r="D12571" s="89"/>
      <c r="E12571" s="89"/>
      <c r="F12571" s="89">
        <f>Table3[[#This Row],[Yield]]/100*(1+F12570)</f>
        <v>0</v>
      </c>
    </row>
    <row r="12572" spans="1:6" x14ac:dyDescent="0.2">
      <c r="A12572" s="88">
        <v>14233</v>
      </c>
      <c r="B12572" s="89">
        <v>150.38</v>
      </c>
      <c r="C12572" s="89">
        <f>LN(Table3[[#This Row],[Value]]/B12571)</f>
        <v>1.3300525390345095E-4</v>
      </c>
      <c r="D12572" s="89"/>
      <c r="E12572" s="89"/>
      <c r="F12572" s="89">
        <f>Table3[[#This Row],[Yield]]/100*(1+F12571)</f>
        <v>0</v>
      </c>
    </row>
    <row r="12573" spans="1:6" x14ac:dyDescent="0.2">
      <c r="A12573" s="88">
        <v>14234</v>
      </c>
      <c r="B12573" s="89">
        <v>150.46</v>
      </c>
      <c r="C12573" s="89">
        <f>LN(Table3[[#This Row],[Value]]/B12572)</f>
        <v>5.3184418219474709E-4</v>
      </c>
      <c r="D12573" s="89"/>
      <c r="E12573" s="89"/>
      <c r="F12573" s="89">
        <f>Table3[[#This Row],[Yield]]/100*(1+F12572)</f>
        <v>0</v>
      </c>
    </row>
    <row r="12574" spans="1:6" x14ac:dyDescent="0.2">
      <c r="A12574" s="88">
        <v>14235</v>
      </c>
      <c r="B12574" s="89">
        <v>149.58000000000001</v>
      </c>
      <c r="C12574" s="89">
        <f>LN(Table3[[#This Row],[Value]]/B12573)</f>
        <v>-5.8659013685539154E-3</v>
      </c>
      <c r="D12574" s="89"/>
      <c r="E12574" s="89"/>
      <c r="F12574" s="89">
        <f>Table3[[#This Row],[Yield]]/100*(1+F12573)</f>
        <v>0</v>
      </c>
    </row>
    <row r="12575" spans="1:6" x14ac:dyDescent="0.2">
      <c r="A12575" s="88">
        <v>14236</v>
      </c>
      <c r="B12575" s="89">
        <v>150.53</v>
      </c>
      <c r="C12575" s="89">
        <f>LN(Table3[[#This Row],[Value]]/B12574)</f>
        <v>6.3310331088910115E-3</v>
      </c>
      <c r="D12575" s="89"/>
      <c r="E12575" s="89"/>
      <c r="F12575" s="89">
        <f>Table3[[#This Row],[Yield]]/100*(1+F12574)</f>
        <v>0</v>
      </c>
    </row>
    <row r="12576" spans="1:6" x14ac:dyDescent="0.2">
      <c r="A12576" s="88">
        <v>14237</v>
      </c>
      <c r="B12576" s="89">
        <v>151.38999999999999</v>
      </c>
      <c r="C12576" s="89">
        <f>LN(Table3[[#This Row],[Value]]/B12575)</f>
        <v>5.6968887513747582E-3</v>
      </c>
      <c r="D12576" s="89"/>
      <c r="E12576" s="89"/>
      <c r="F12576" s="89">
        <f>Table3[[#This Row],[Yield]]/100*(1+F12575)</f>
        <v>0</v>
      </c>
    </row>
    <row r="12577" spans="1:6" x14ac:dyDescent="0.2">
      <c r="A12577" s="88">
        <v>14238</v>
      </c>
      <c r="B12577" s="89">
        <v>151.38</v>
      </c>
      <c r="C12577" s="89">
        <f>LN(Table3[[#This Row],[Value]]/B12576)</f>
        <v>-6.6056742765934837E-5</v>
      </c>
      <c r="D12577" s="89"/>
      <c r="E12577" s="89"/>
      <c r="F12577" s="89">
        <f>Table3[[#This Row],[Yield]]/100*(1+F12576)</f>
        <v>0</v>
      </c>
    </row>
    <row r="12578" spans="1:6" x14ac:dyDescent="0.2">
      <c r="A12578" s="88">
        <v>14241</v>
      </c>
      <c r="B12578" s="89">
        <v>150.43</v>
      </c>
      <c r="C12578" s="89">
        <f>LN(Table3[[#This Row],[Value]]/B12577)</f>
        <v>-6.2953721712889626E-3</v>
      </c>
      <c r="D12578" s="89"/>
      <c r="E12578" s="89"/>
      <c r="F12578" s="89">
        <f>Table3[[#This Row],[Yield]]/100*(1+F12577)</f>
        <v>0</v>
      </c>
    </row>
    <row r="12579" spans="1:6" x14ac:dyDescent="0.2">
      <c r="A12579" s="88">
        <v>14242</v>
      </c>
      <c r="B12579" s="89">
        <v>151.44999999999999</v>
      </c>
      <c r="C12579" s="89">
        <f>LN(Table3[[#This Row],[Value]]/B12578)</f>
        <v>6.7576777635137662E-3</v>
      </c>
      <c r="D12579" s="89"/>
      <c r="E12579" s="89"/>
      <c r="F12579" s="89">
        <f>Table3[[#This Row],[Yield]]/100*(1+F12578)</f>
        <v>0</v>
      </c>
    </row>
    <row r="12580" spans="1:6" x14ac:dyDescent="0.2">
      <c r="A12580" s="88">
        <v>14243</v>
      </c>
      <c r="B12580" s="89">
        <v>153.62</v>
      </c>
      <c r="C12580" s="89">
        <f>LN(Table3[[#This Row],[Value]]/B12579)</f>
        <v>1.4226483097289728E-2</v>
      </c>
      <c r="D12580" s="89"/>
      <c r="E12580" s="89"/>
      <c r="F12580" s="89">
        <f>Table3[[#This Row],[Yield]]/100*(1+F12579)</f>
        <v>0</v>
      </c>
    </row>
    <row r="12581" spans="1:6" x14ac:dyDescent="0.2">
      <c r="A12581" s="88">
        <v>14244</v>
      </c>
      <c r="B12581" s="89">
        <v>154.36000000000001</v>
      </c>
      <c r="C12581" s="89">
        <f>LN(Table3[[#This Row],[Value]]/B12580)</f>
        <v>4.805516098882294E-3</v>
      </c>
      <c r="D12581" s="89"/>
      <c r="E12581" s="89"/>
      <c r="F12581" s="89">
        <f>Table3[[#This Row],[Yield]]/100*(1+F12580)</f>
        <v>0</v>
      </c>
    </row>
    <row r="12582" spans="1:6" x14ac:dyDescent="0.2">
      <c r="A12582" s="88">
        <v>14245</v>
      </c>
      <c r="B12582" s="89">
        <v>154.76</v>
      </c>
      <c r="C12582" s="89">
        <f>LN(Table3[[#This Row],[Value]]/B12581)</f>
        <v>2.5879931628940067E-3</v>
      </c>
      <c r="D12582" s="89"/>
      <c r="E12582" s="89"/>
      <c r="F12582" s="89">
        <f>Table3[[#This Row],[Yield]]/100*(1+F12581)</f>
        <v>0</v>
      </c>
    </row>
    <row r="12583" spans="1:6" x14ac:dyDescent="0.2">
      <c r="A12583" s="88">
        <v>14248</v>
      </c>
      <c r="B12583" s="89">
        <v>153.63999999999999</v>
      </c>
      <c r="C12583" s="89">
        <f>LN(Table3[[#This Row],[Value]]/B12582)</f>
        <v>-7.2633263546082382E-3</v>
      </c>
      <c r="D12583" s="89"/>
      <c r="E12583" s="89"/>
      <c r="F12583" s="89">
        <f>Table3[[#This Row],[Yield]]/100*(1+F12582)</f>
        <v>0</v>
      </c>
    </row>
    <row r="12584" spans="1:6" x14ac:dyDescent="0.2">
      <c r="A12584" s="88">
        <v>14249</v>
      </c>
      <c r="B12584" s="89">
        <v>154.85</v>
      </c>
      <c r="C12584" s="89">
        <f>LN(Table3[[#This Row],[Value]]/B12583)</f>
        <v>7.844702941507832E-3</v>
      </c>
      <c r="D12584" s="89"/>
      <c r="E12584" s="89"/>
      <c r="F12584" s="89">
        <f>Table3[[#This Row],[Yield]]/100*(1+F12583)</f>
        <v>0</v>
      </c>
    </row>
    <row r="12585" spans="1:6" x14ac:dyDescent="0.2">
      <c r="A12585" s="88">
        <v>14250</v>
      </c>
      <c r="B12585" s="89">
        <v>153.18</v>
      </c>
      <c r="C12585" s="89">
        <f>LN(Table3[[#This Row],[Value]]/B12584)</f>
        <v>-1.0843205937764213E-2</v>
      </c>
      <c r="D12585" s="89"/>
      <c r="E12585" s="89"/>
      <c r="F12585" s="89">
        <f>Table3[[#This Row],[Yield]]/100*(1+F12584)</f>
        <v>0</v>
      </c>
    </row>
    <row r="12586" spans="1:6" x14ac:dyDescent="0.2">
      <c r="A12586" s="88">
        <v>14251</v>
      </c>
      <c r="B12586" s="89">
        <v>152.87</v>
      </c>
      <c r="C12586" s="89">
        <f>LN(Table3[[#This Row],[Value]]/B12585)</f>
        <v>-2.0258134685047615E-3</v>
      </c>
      <c r="D12586" s="89"/>
      <c r="E12586" s="89"/>
      <c r="F12586" s="89">
        <f>Table3[[#This Row],[Yield]]/100*(1+F12585)</f>
        <v>0</v>
      </c>
    </row>
    <row r="12587" spans="1:6" x14ac:dyDescent="0.2">
      <c r="A12587" s="88">
        <v>14252</v>
      </c>
      <c r="B12587" s="89">
        <v>151.54</v>
      </c>
      <c r="C12587" s="89">
        <f>LN(Table3[[#This Row],[Value]]/B12586)</f>
        <v>-8.7382705097155417E-3</v>
      </c>
      <c r="D12587" s="89"/>
      <c r="E12587" s="89"/>
      <c r="F12587" s="89">
        <f>Table3[[#This Row],[Yield]]/100*(1+F12586)</f>
        <v>0</v>
      </c>
    </row>
    <row r="12588" spans="1:6" x14ac:dyDescent="0.2">
      <c r="A12588" s="88">
        <v>14254</v>
      </c>
      <c r="B12588" s="89">
        <v>150.19</v>
      </c>
      <c r="C12588" s="89">
        <f>LN(Table3[[#This Row],[Value]]/B12587)</f>
        <v>-8.9484572857378517E-3</v>
      </c>
      <c r="D12588" s="89"/>
      <c r="E12588" s="89"/>
      <c r="F12588" s="89">
        <f>Table3[[#This Row],[Yield]]/100*(1+F12587)</f>
        <v>0</v>
      </c>
    </row>
    <row r="12589" spans="1:6" x14ac:dyDescent="0.2">
      <c r="A12589" s="88">
        <v>14255</v>
      </c>
      <c r="B12589" s="89">
        <v>150.47999999999999</v>
      </c>
      <c r="C12589" s="89">
        <f>LN(Table3[[#This Row],[Value]]/B12588)</f>
        <v>1.9290257752855196E-3</v>
      </c>
      <c r="D12589" s="89"/>
      <c r="E12589" s="89"/>
      <c r="F12589" s="89">
        <f>Table3[[#This Row],[Yield]]/100*(1+F12588)</f>
        <v>0</v>
      </c>
    </row>
    <row r="12590" spans="1:6" x14ac:dyDescent="0.2">
      <c r="A12590" s="88">
        <v>14256</v>
      </c>
      <c r="B12590" s="89">
        <v>148.65</v>
      </c>
      <c r="C12590" s="89">
        <f>LN(Table3[[#This Row],[Value]]/B12589)</f>
        <v>-1.2235635548668159E-2</v>
      </c>
      <c r="D12590" s="89"/>
      <c r="E12590" s="89"/>
      <c r="F12590" s="89">
        <f>Table3[[#This Row],[Yield]]/100*(1+F12589)</f>
        <v>0</v>
      </c>
    </row>
    <row r="12591" spans="1:6" x14ac:dyDescent="0.2">
      <c r="A12591" s="88">
        <v>14257</v>
      </c>
      <c r="B12591" s="89">
        <v>147.33000000000001</v>
      </c>
      <c r="C12591" s="89">
        <f>LN(Table3[[#This Row],[Value]]/B12590)</f>
        <v>-8.9195807248437196E-3</v>
      </c>
      <c r="D12591" s="89"/>
      <c r="E12591" s="89"/>
      <c r="F12591" s="89">
        <f>Table3[[#This Row],[Yield]]/100*(1+F12590)</f>
        <v>0</v>
      </c>
    </row>
    <row r="12592" spans="1:6" x14ac:dyDescent="0.2">
      <c r="A12592" s="88">
        <v>14258</v>
      </c>
      <c r="B12592" s="89">
        <v>146.52000000000001</v>
      </c>
      <c r="C12592" s="89">
        <f>LN(Table3[[#This Row],[Value]]/B12591)</f>
        <v>-5.5130308086493631E-3</v>
      </c>
      <c r="D12592" s="89"/>
      <c r="E12592" s="89"/>
      <c r="F12592" s="89">
        <f>Table3[[#This Row],[Yield]]/100*(1+F12591)</f>
        <v>0</v>
      </c>
    </row>
    <row r="12593" spans="1:6" x14ac:dyDescent="0.2">
      <c r="A12593" s="88">
        <v>14259</v>
      </c>
      <c r="B12593" s="89">
        <v>148.26</v>
      </c>
      <c r="C12593" s="89">
        <f>LN(Table3[[#This Row],[Value]]/B12592)</f>
        <v>1.1805551317960043E-2</v>
      </c>
      <c r="D12593" s="89"/>
      <c r="E12593" s="89"/>
      <c r="F12593" s="89">
        <f>Table3[[#This Row],[Yield]]/100*(1+F12592)</f>
        <v>0</v>
      </c>
    </row>
    <row r="12594" spans="1:6" x14ac:dyDescent="0.2">
      <c r="A12594" s="88">
        <v>14261</v>
      </c>
      <c r="B12594" s="89">
        <v>148.26</v>
      </c>
      <c r="C12594" s="89">
        <f>LN(Table3[[#This Row],[Value]]/B12593)</f>
        <v>0</v>
      </c>
      <c r="D12594" s="89"/>
      <c r="E12594" s="89"/>
      <c r="F12594" s="89">
        <f>Table3[[#This Row],[Yield]]/100*(1+F12593)</f>
        <v>0</v>
      </c>
    </row>
    <row r="12595" spans="1:6" x14ac:dyDescent="0.2">
      <c r="A12595" s="88">
        <v>14262</v>
      </c>
      <c r="B12595" s="89">
        <v>148.93</v>
      </c>
      <c r="C12595" s="89">
        <f>LN(Table3[[#This Row],[Value]]/B12594)</f>
        <v>4.5089076692026659E-3</v>
      </c>
      <c r="D12595" s="89"/>
      <c r="E12595" s="89"/>
      <c r="F12595" s="89">
        <f>Table3[[#This Row],[Yield]]/100*(1+F12594)</f>
        <v>0</v>
      </c>
    </row>
    <row r="12596" spans="1:6" x14ac:dyDescent="0.2">
      <c r="A12596" s="88">
        <v>14263</v>
      </c>
      <c r="B12596" s="89">
        <v>148.99</v>
      </c>
      <c r="C12596" s="89">
        <f>LN(Table3[[#This Row],[Value]]/B12595)</f>
        <v>4.0279270147166327E-4</v>
      </c>
      <c r="D12596" s="89"/>
      <c r="E12596" s="89"/>
      <c r="F12596" s="89">
        <f>Table3[[#This Row],[Yield]]/100*(1+F12595)</f>
        <v>0</v>
      </c>
    </row>
    <row r="12597" spans="1:6" x14ac:dyDescent="0.2">
      <c r="A12597" s="88">
        <v>14264</v>
      </c>
      <c r="B12597" s="89">
        <v>149.47</v>
      </c>
      <c r="C12597" s="89">
        <f>LN(Table3[[#This Row],[Value]]/B12596)</f>
        <v>3.2165141984753154E-3</v>
      </c>
      <c r="D12597" s="89"/>
      <c r="E12597" s="89"/>
      <c r="F12597" s="89">
        <f>Table3[[#This Row],[Yield]]/100*(1+F12596)</f>
        <v>0</v>
      </c>
    </row>
    <row r="12598" spans="1:6" x14ac:dyDescent="0.2">
      <c r="A12598" s="88">
        <v>14265</v>
      </c>
      <c r="B12598" s="89">
        <v>149.11000000000001</v>
      </c>
      <c r="C12598" s="89">
        <f>LN(Table3[[#This Row],[Value]]/B12597)</f>
        <v>-2.4114151949070212E-3</v>
      </c>
      <c r="D12598" s="89"/>
      <c r="E12598" s="89"/>
      <c r="F12598" s="89">
        <f>Table3[[#This Row],[Yield]]/100*(1+F12597)</f>
        <v>0</v>
      </c>
    </row>
    <row r="12599" spans="1:6" x14ac:dyDescent="0.2">
      <c r="A12599" s="88">
        <v>14266</v>
      </c>
      <c r="B12599" s="89">
        <v>146.76</v>
      </c>
      <c r="C12599" s="89">
        <f>LN(Table3[[#This Row],[Value]]/B12598)</f>
        <v>-1.5885689115734944E-2</v>
      </c>
      <c r="D12599" s="89"/>
      <c r="E12599" s="89"/>
      <c r="F12599" s="89">
        <f>Table3[[#This Row],[Yield]]/100*(1+F12598)</f>
        <v>0</v>
      </c>
    </row>
    <row r="12600" spans="1:6" x14ac:dyDescent="0.2">
      <c r="A12600" s="88">
        <v>14268</v>
      </c>
      <c r="B12600" s="89">
        <v>141.32</v>
      </c>
      <c r="C12600" s="89">
        <f>LN(Table3[[#This Row],[Value]]/B12599)</f>
        <v>-3.7771776996136819E-2</v>
      </c>
      <c r="D12600" s="89"/>
      <c r="E12600" s="89"/>
      <c r="F12600" s="89">
        <f>Table3[[#This Row],[Yield]]/100*(1+F12599)</f>
        <v>0</v>
      </c>
    </row>
    <row r="12601" spans="1:6" x14ac:dyDescent="0.2">
      <c r="A12601" s="88">
        <v>14269</v>
      </c>
      <c r="B12601" s="89">
        <v>141.35</v>
      </c>
      <c r="C12601" s="89">
        <f>LN(Table3[[#This Row],[Value]]/B12600)</f>
        <v>2.1226164865480415E-4</v>
      </c>
      <c r="D12601" s="89"/>
      <c r="E12601" s="89"/>
      <c r="F12601" s="89">
        <f>Table3[[#This Row],[Yield]]/100*(1+F12600)</f>
        <v>0</v>
      </c>
    </row>
    <row r="12602" spans="1:6" x14ac:dyDescent="0.2">
      <c r="A12602" s="88">
        <v>14270</v>
      </c>
      <c r="B12602" s="89">
        <v>140.72</v>
      </c>
      <c r="C12602" s="89">
        <f>LN(Table3[[#This Row],[Value]]/B12601)</f>
        <v>-4.4669837102966339E-3</v>
      </c>
      <c r="D12602" s="89"/>
      <c r="E12602" s="89"/>
      <c r="F12602" s="89">
        <f>Table3[[#This Row],[Yield]]/100*(1+F12601)</f>
        <v>0</v>
      </c>
    </row>
    <row r="12603" spans="1:6" x14ac:dyDescent="0.2">
      <c r="A12603" s="88">
        <v>14271</v>
      </c>
      <c r="B12603" s="89">
        <v>136.41999999999999</v>
      </c>
      <c r="C12603" s="89">
        <f>LN(Table3[[#This Row],[Value]]/B12602)</f>
        <v>-3.1033738202729571E-2</v>
      </c>
      <c r="D12603" s="89"/>
      <c r="E12603" s="89"/>
      <c r="F12603" s="89">
        <f>Table3[[#This Row],[Yield]]/100*(1+F12602)</f>
        <v>0</v>
      </c>
    </row>
    <row r="12604" spans="1:6" x14ac:dyDescent="0.2">
      <c r="A12604" s="88">
        <v>14272</v>
      </c>
      <c r="B12604" s="89">
        <v>138.9</v>
      </c>
      <c r="C12604" s="89">
        <f>LN(Table3[[#This Row],[Value]]/B12603)</f>
        <v>1.8015887533724847E-2</v>
      </c>
      <c r="D12604" s="89"/>
      <c r="E12604" s="89"/>
      <c r="F12604" s="89">
        <f>Table3[[#This Row],[Yield]]/100*(1+F12603)</f>
        <v>0</v>
      </c>
    </row>
    <row r="12605" spans="1:6" x14ac:dyDescent="0.2">
      <c r="A12605" s="88">
        <v>14273</v>
      </c>
      <c r="B12605" s="89">
        <v>138.79</v>
      </c>
      <c r="C12605" s="89">
        <f>LN(Table3[[#This Row],[Value]]/B12604)</f>
        <v>-7.9225039254974768E-4</v>
      </c>
      <c r="D12605" s="89"/>
      <c r="E12605" s="89"/>
      <c r="F12605" s="89">
        <f>Table3[[#This Row],[Yield]]/100*(1+F12604)</f>
        <v>0</v>
      </c>
    </row>
    <row r="12606" spans="1:6" x14ac:dyDescent="0.2">
      <c r="A12606" s="88">
        <v>14275</v>
      </c>
      <c r="B12606" s="89">
        <v>141.56</v>
      </c>
      <c r="C12606" s="89">
        <f>LN(Table3[[#This Row],[Value]]/B12605)</f>
        <v>1.9761656109514261E-2</v>
      </c>
      <c r="D12606" s="89"/>
      <c r="E12606" s="89"/>
      <c r="F12606" s="89">
        <f>Table3[[#This Row],[Yield]]/100*(1+F12605)</f>
        <v>0</v>
      </c>
    </row>
    <row r="12607" spans="1:6" x14ac:dyDescent="0.2">
      <c r="A12607" s="88">
        <v>14276</v>
      </c>
      <c r="B12607" s="89">
        <v>143.76</v>
      </c>
      <c r="C12607" s="89">
        <f>LN(Table3[[#This Row],[Value]]/B12606)</f>
        <v>1.5421586998040996E-2</v>
      </c>
      <c r="D12607" s="89"/>
      <c r="E12607" s="89"/>
      <c r="F12607" s="89">
        <f>Table3[[#This Row],[Yield]]/100*(1+F12606)</f>
        <v>0</v>
      </c>
    </row>
    <row r="12608" spans="1:6" x14ac:dyDescent="0.2">
      <c r="A12608" s="88">
        <v>14277</v>
      </c>
      <c r="B12608" s="89">
        <v>142.43</v>
      </c>
      <c r="C12608" s="89">
        <f>LN(Table3[[#This Row],[Value]]/B12607)</f>
        <v>-9.2945915288087256E-3</v>
      </c>
      <c r="D12608" s="89"/>
      <c r="E12608" s="89"/>
      <c r="F12608" s="89">
        <f>Table3[[#This Row],[Yield]]/100*(1+F12607)</f>
        <v>0</v>
      </c>
    </row>
    <row r="12609" spans="1:6" x14ac:dyDescent="0.2">
      <c r="A12609" s="88">
        <v>14278</v>
      </c>
      <c r="B12609" s="89">
        <v>144.34</v>
      </c>
      <c r="C12609" s="89">
        <f>LN(Table3[[#This Row],[Value]]/B12608)</f>
        <v>1.3320976697632344E-2</v>
      </c>
      <c r="D12609" s="89"/>
      <c r="E12609" s="89"/>
      <c r="F12609" s="89">
        <f>Table3[[#This Row],[Yield]]/100*(1+F12608)</f>
        <v>0</v>
      </c>
    </row>
    <row r="12610" spans="1:6" x14ac:dyDescent="0.2">
      <c r="A12610" s="88">
        <v>14279</v>
      </c>
      <c r="B12610" s="89">
        <v>143.55000000000001</v>
      </c>
      <c r="C12610" s="89">
        <f>LN(Table3[[#This Row],[Value]]/B12609)</f>
        <v>-5.4882210770541683E-3</v>
      </c>
      <c r="D12610" s="89"/>
      <c r="E12610" s="89"/>
      <c r="F12610" s="89">
        <f>Table3[[#This Row],[Yield]]/100*(1+F12609)</f>
        <v>0</v>
      </c>
    </row>
    <row r="12611" spans="1:6" x14ac:dyDescent="0.2">
      <c r="A12611" s="88">
        <v>14280</v>
      </c>
      <c r="B12611" s="89">
        <v>145.07</v>
      </c>
      <c r="C12611" s="89">
        <f>LN(Table3[[#This Row],[Value]]/B12610)</f>
        <v>1.0532977983737821E-2</v>
      </c>
      <c r="D12611" s="89"/>
      <c r="E12611" s="89"/>
      <c r="F12611" s="89">
        <f>Table3[[#This Row],[Yield]]/100*(1+F12610)</f>
        <v>0</v>
      </c>
    </row>
    <row r="12612" spans="1:6" x14ac:dyDescent="0.2">
      <c r="A12612" s="88">
        <v>14282</v>
      </c>
      <c r="B12612" s="89">
        <v>145.03</v>
      </c>
      <c r="C12612" s="89">
        <f>LN(Table3[[#This Row],[Value]]/B12611)</f>
        <v>-2.7576697865202209E-4</v>
      </c>
      <c r="D12612" s="89"/>
      <c r="E12612" s="89"/>
      <c r="F12612" s="89">
        <f>Table3[[#This Row],[Yield]]/100*(1+F12611)</f>
        <v>0</v>
      </c>
    </row>
    <row r="12613" spans="1:6" x14ac:dyDescent="0.2">
      <c r="A12613" s="88">
        <v>14283</v>
      </c>
      <c r="B12613" s="89">
        <v>144.1</v>
      </c>
      <c r="C12613" s="89">
        <f>LN(Table3[[#This Row],[Value]]/B12612)</f>
        <v>-6.4331145666822742E-3</v>
      </c>
      <c r="D12613" s="89"/>
      <c r="E12613" s="89"/>
      <c r="F12613" s="89">
        <f>Table3[[#This Row],[Yield]]/100*(1+F12612)</f>
        <v>0</v>
      </c>
    </row>
    <row r="12614" spans="1:6" x14ac:dyDescent="0.2">
      <c r="A12614" s="88">
        <v>14284</v>
      </c>
      <c r="B12614" s="89">
        <v>145.43</v>
      </c>
      <c r="C12614" s="89">
        <f>LN(Table3[[#This Row],[Value]]/B12613)</f>
        <v>9.1873681841423919E-3</v>
      </c>
      <c r="D12614" s="89"/>
      <c r="E12614" s="89"/>
      <c r="F12614" s="89">
        <f>Table3[[#This Row],[Yield]]/100*(1+F12613)</f>
        <v>0</v>
      </c>
    </row>
    <row r="12615" spans="1:6" x14ac:dyDescent="0.2">
      <c r="A12615" s="88">
        <v>14285</v>
      </c>
      <c r="B12615" s="89">
        <v>143.99</v>
      </c>
      <c r="C12615" s="89">
        <f>LN(Table3[[#This Row],[Value]]/B12614)</f>
        <v>-9.9510184694397343E-3</v>
      </c>
      <c r="D12615" s="89"/>
      <c r="E12615" s="89"/>
      <c r="F12615" s="89">
        <f>Table3[[#This Row],[Yield]]/100*(1+F12614)</f>
        <v>0</v>
      </c>
    </row>
    <row r="12616" spans="1:6" x14ac:dyDescent="0.2">
      <c r="A12616" s="88">
        <v>14286</v>
      </c>
      <c r="B12616" s="89">
        <v>143.68</v>
      </c>
      <c r="C12616" s="89">
        <f>LN(Table3[[#This Row],[Value]]/B12615)</f>
        <v>-2.1552481662895969E-3</v>
      </c>
      <c r="D12616" s="89"/>
      <c r="E12616" s="89"/>
      <c r="F12616" s="89">
        <f>Table3[[#This Row],[Yield]]/100*(1+F12615)</f>
        <v>0</v>
      </c>
    </row>
    <row r="12617" spans="1:6" x14ac:dyDescent="0.2">
      <c r="A12617" s="88">
        <v>14287</v>
      </c>
      <c r="B12617" s="89">
        <v>144.61000000000001</v>
      </c>
      <c r="C12617" s="89">
        <f>LN(Table3[[#This Row],[Value]]/B12616)</f>
        <v>6.4518590728113159E-3</v>
      </c>
      <c r="D12617" s="89"/>
      <c r="E12617" s="89"/>
      <c r="F12617" s="89">
        <f>Table3[[#This Row],[Yield]]/100*(1+F12616)</f>
        <v>0</v>
      </c>
    </row>
    <row r="12618" spans="1:6" x14ac:dyDescent="0.2">
      <c r="A12618" s="88">
        <v>14290</v>
      </c>
      <c r="B12618" s="89">
        <v>144.13</v>
      </c>
      <c r="C12618" s="89">
        <f>LN(Table3[[#This Row],[Value]]/B12617)</f>
        <v>-3.3247935316895781E-3</v>
      </c>
      <c r="D12618" s="89"/>
      <c r="E12618" s="89"/>
      <c r="F12618" s="89">
        <f>Table3[[#This Row],[Yield]]/100*(1+F12617)</f>
        <v>0</v>
      </c>
    </row>
    <row r="12619" spans="1:6" x14ac:dyDescent="0.2">
      <c r="A12619" s="88">
        <v>14291</v>
      </c>
      <c r="B12619" s="89">
        <v>144.6</v>
      </c>
      <c r="C12619" s="89">
        <f>LN(Table3[[#This Row],[Value]]/B12618)</f>
        <v>3.2556396296528527E-3</v>
      </c>
      <c r="D12619" s="89"/>
      <c r="E12619" s="89"/>
      <c r="F12619" s="89">
        <f>Table3[[#This Row],[Yield]]/100*(1+F12618)</f>
        <v>0</v>
      </c>
    </row>
    <row r="12620" spans="1:6" x14ac:dyDescent="0.2">
      <c r="A12620" s="88">
        <v>14292</v>
      </c>
      <c r="B12620" s="89">
        <v>145.38999999999999</v>
      </c>
      <c r="C12620" s="89">
        <f>LN(Table3[[#This Row],[Value]]/B12619)</f>
        <v>5.4484772186699114E-3</v>
      </c>
      <c r="D12620" s="89"/>
      <c r="E12620" s="89"/>
      <c r="F12620" s="89">
        <f>Table3[[#This Row],[Yield]]/100*(1+F12619)</f>
        <v>0</v>
      </c>
    </row>
    <row r="12621" spans="1:6" x14ac:dyDescent="0.2">
      <c r="A12621" s="88">
        <v>14293</v>
      </c>
      <c r="B12621" s="89">
        <v>144.94999999999999</v>
      </c>
      <c r="C12621" s="89">
        <f>LN(Table3[[#This Row],[Value]]/B12620)</f>
        <v>-3.0309315756697746E-3</v>
      </c>
      <c r="D12621" s="89"/>
      <c r="E12621" s="89"/>
      <c r="F12621" s="89">
        <f>Table3[[#This Row],[Yield]]/100*(1+F12620)</f>
        <v>0</v>
      </c>
    </row>
    <row r="12622" spans="1:6" x14ac:dyDescent="0.2">
      <c r="A12622" s="88">
        <v>14294</v>
      </c>
      <c r="B12622" s="89">
        <v>145.51</v>
      </c>
      <c r="C12622" s="89">
        <f>LN(Table3[[#This Row],[Value]]/B12621)</f>
        <v>3.8559574045228264E-3</v>
      </c>
      <c r="D12622" s="89"/>
      <c r="E12622" s="89"/>
      <c r="F12622" s="89">
        <f>Table3[[#This Row],[Yield]]/100*(1+F12621)</f>
        <v>0</v>
      </c>
    </row>
    <row r="12623" spans="1:6" x14ac:dyDescent="0.2">
      <c r="A12623" s="88">
        <v>14296</v>
      </c>
      <c r="B12623" s="89">
        <v>142.74</v>
      </c>
      <c r="C12623" s="89">
        <f>LN(Table3[[#This Row],[Value]]/B12622)</f>
        <v>-1.9220019229265892E-2</v>
      </c>
      <c r="D12623" s="89"/>
      <c r="E12623" s="89"/>
      <c r="F12623" s="89">
        <f>Table3[[#This Row],[Yield]]/100*(1+F12622)</f>
        <v>0</v>
      </c>
    </row>
    <row r="12624" spans="1:6" x14ac:dyDescent="0.2">
      <c r="A12624" s="88">
        <v>14297</v>
      </c>
      <c r="B12624" s="89">
        <v>142.63999999999999</v>
      </c>
      <c r="C12624" s="89">
        <f>LN(Table3[[#This Row],[Value]]/B12623)</f>
        <v>-7.0081998803648378E-4</v>
      </c>
      <c r="D12624" s="89"/>
      <c r="E12624" s="89"/>
      <c r="F12624" s="89">
        <f>Table3[[#This Row],[Yield]]/100*(1+F12623)</f>
        <v>0</v>
      </c>
    </row>
    <row r="12625" spans="1:6" x14ac:dyDescent="0.2">
      <c r="A12625" s="88">
        <v>14299</v>
      </c>
      <c r="B12625" s="89">
        <v>142.93</v>
      </c>
      <c r="C12625" s="89">
        <f>LN(Table3[[#This Row],[Value]]/B12624)</f>
        <v>2.0310263661391208E-3</v>
      </c>
      <c r="D12625" s="89"/>
      <c r="E12625" s="89"/>
      <c r="F12625" s="89">
        <f>Table3[[#This Row],[Yield]]/100*(1+F12624)</f>
        <v>0</v>
      </c>
    </row>
    <row r="12626" spans="1:6" x14ac:dyDescent="0.2">
      <c r="A12626" s="88">
        <v>14300</v>
      </c>
      <c r="B12626" s="89">
        <v>145.44</v>
      </c>
      <c r="C12626" s="89">
        <f>LN(Table3[[#This Row],[Value]]/B12625)</f>
        <v>1.7408630508144823E-2</v>
      </c>
      <c r="D12626" s="89"/>
      <c r="E12626" s="89"/>
      <c r="F12626" s="89">
        <f>Table3[[#This Row],[Yield]]/100*(1+F12625)</f>
        <v>0</v>
      </c>
    </row>
    <row r="12627" spans="1:6" x14ac:dyDescent="0.2">
      <c r="A12627" s="88">
        <v>14301</v>
      </c>
      <c r="B12627" s="89">
        <v>146.82</v>
      </c>
      <c r="C12627" s="89">
        <f>LN(Table3[[#This Row],[Value]]/B12626)</f>
        <v>9.4437162534666379E-3</v>
      </c>
      <c r="D12627" s="89"/>
      <c r="E12627" s="89"/>
      <c r="F12627" s="89">
        <f>Table3[[#This Row],[Yield]]/100*(1+F12626)</f>
        <v>0</v>
      </c>
    </row>
    <row r="12628" spans="1:6" x14ac:dyDescent="0.2">
      <c r="A12628" s="88">
        <v>14303</v>
      </c>
      <c r="B12628" s="89">
        <v>146.62</v>
      </c>
      <c r="C12628" s="89">
        <f>LN(Table3[[#This Row],[Value]]/B12627)</f>
        <v>-1.3631408871946722E-3</v>
      </c>
      <c r="D12628" s="89"/>
      <c r="E12628" s="89"/>
      <c r="F12628" s="89">
        <f>Table3[[#This Row],[Yield]]/100*(1+F12627)</f>
        <v>0</v>
      </c>
    </row>
    <row r="12629" spans="1:6" x14ac:dyDescent="0.2">
      <c r="A12629" s="88">
        <v>14304</v>
      </c>
      <c r="B12629" s="89">
        <v>147.30000000000001</v>
      </c>
      <c r="C12629" s="89">
        <f>LN(Table3[[#This Row],[Value]]/B12628)</f>
        <v>4.6271176731441446E-3</v>
      </c>
      <c r="D12629" s="89"/>
      <c r="E12629" s="89"/>
      <c r="F12629" s="89">
        <f>Table3[[#This Row],[Yield]]/100*(1+F12628)</f>
        <v>0</v>
      </c>
    </row>
    <row r="12630" spans="1:6" x14ac:dyDescent="0.2">
      <c r="A12630" s="88">
        <v>14305</v>
      </c>
      <c r="B12630" s="89">
        <v>147.15</v>
      </c>
      <c r="C12630" s="89">
        <f>LN(Table3[[#This Row],[Value]]/B12629)</f>
        <v>-1.0188487891028767E-3</v>
      </c>
      <c r="D12630" s="89"/>
      <c r="E12630" s="89"/>
      <c r="F12630" s="89">
        <f>Table3[[#This Row],[Yield]]/100*(1+F12629)</f>
        <v>0</v>
      </c>
    </row>
    <row r="12631" spans="1:6" x14ac:dyDescent="0.2">
      <c r="A12631" s="88">
        <v>14306</v>
      </c>
      <c r="B12631" s="89">
        <v>146.96</v>
      </c>
      <c r="C12631" s="89">
        <f>LN(Table3[[#This Row],[Value]]/B12630)</f>
        <v>-1.2920337726115428E-3</v>
      </c>
      <c r="D12631" s="89"/>
      <c r="E12631" s="89"/>
      <c r="F12631" s="89">
        <f>Table3[[#This Row],[Yield]]/100*(1+F12630)</f>
        <v>0</v>
      </c>
    </row>
    <row r="12632" spans="1:6" x14ac:dyDescent="0.2">
      <c r="A12632" s="88">
        <v>14307</v>
      </c>
      <c r="B12632" s="89">
        <v>148.76</v>
      </c>
      <c r="C12632" s="89">
        <f>LN(Table3[[#This Row],[Value]]/B12631)</f>
        <v>1.2173828149998954E-2</v>
      </c>
      <c r="D12632" s="89"/>
      <c r="E12632" s="89"/>
      <c r="F12632" s="89">
        <f>Table3[[#This Row],[Yield]]/100*(1+F12631)</f>
        <v>0</v>
      </c>
    </row>
    <row r="12633" spans="1:6" x14ac:dyDescent="0.2">
      <c r="A12633" s="88">
        <v>14308</v>
      </c>
      <c r="B12633" s="89">
        <v>149.49</v>
      </c>
      <c r="C12633" s="89">
        <f>LN(Table3[[#This Row],[Value]]/B12632)</f>
        <v>4.8952319045537495E-3</v>
      </c>
      <c r="D12633" s="89"/>
      <c r="E12633" s="89"/>
      <c r="F12633" s="89">
        <f>Table3[[#This Row],[Yield]]/100*(1+F12632)</f>
        <v>0</v>
      </c>
    </row>
    <row r="12634" spans="1:6" x14ac:dyDescent="0.2">
      <c r="A12634" s="88">
        <v>14310</v>
      </c>
      <c r="B12634" s="89">
        <v>148.84</v>
      </c>
      <c r="C12634" s="89">
        <f>LN(Table3[[#This Row],[Value]]/B12633)</f>
        <v>-4.3575974830011785E-3</v>
      </c>
      <c r="D12634" s="89"/>
      <c r="E12634" s="89"/>
      <c r="F12634" s="89">
        <f>Table3[[#This Row],[Yield]]/100*(1+F12633)</f>
        <v>0</v>
      </c>
    </row>
    <row r="12635" spans="1:6" x14ac:dyDescent="0.2">
      <c r="A12635" s="88">
        <v>14311</v>
      </c>
      <c r="B12635" s="89">
        <v>149.37</v>
      </c>
      <c r="C12635" s="89">
        <f>LN(Table3[[#This Row],[Value]]/B12634)</f>
        <v>3.554545843779395E-3</v>
      </c>
      <c r="D12635" s="89"/>
      <c r="E12635" s="89"/>
      <c r="F12635" s="89">
        <f>Table3[[#This Row],[Yield]]/100*(1+F12634)</f>
        <v>0</v>
      </c>
    </row>
    <row r="12636" spans="1:6" x14ac:dyDescent="0.2">
      <c r="A12636" s="88">
        <v>14312</v>
      </c>
      <c r="B12636" s="89">
        <v>151.41999999999999</v>
      </c>
      <c r="C12636" s="89">
        <f>LN(Table3[[#This Row],[Value]]/B12635)</f>
        <v>1.3630983352959349E-2</v>
      </c>
      <c r="D12636" s="89"/>
      <c r="E12636" s="89"/>
      <c r="F12636" s="89">
        <f>Table3[[#This Row],[Yield]]/100*(1+F12635)</f>
        <v>0</v>
      </c>
    </row>
    <row r="12637" spans="1:6" x14ac:dyDescent="0.2">
      <c r="A12637" s="88">
        <v>14313</v>
      </c>
      <c r="B12637" s="89">
        <v>151.33000000000001</v>
      </c>
      <c r="C12637" s="89">
        <f>LN(Table3[[#This Row],[Value]]/B12636)</f>
        <v>-5.945499762255379E-4</v>
      </c>
      <c r="D12637" s="89"/>
      <c r="E12637" s="89"/>
      <c r="F12637" s="89">
        <f>Table3[[#This Row],[Yield]]/100*(1+F12636)</f>
        <v>0</v>
      </c>
    </row>
    <row r="12638" spans="1:6" x14ac:dyDescent="0.2">
      <c r="A12638" s="88">
        <v>14314</v>
      </c>
      <c r="B12638" s="89">
        <v>152.28</v>
      </c>
      <c r="C12638" s="89">
        <f>LN(Table3[[#This Row],[Value]]/B12637)</f>
        <v>6.2580488153616293E-3</v>
      </c>
      <c r="D12638" s="89"/>
      <c r="E12638" s="89"/>
      <c r="F12638" s="89">
        <f>Table3[[#This Row],[Yield]]/100*(1+F12637)</f>
        <v>0</v>
      </c>
    </row>
    <row r="12639" spans="1:6" x14ac:dyDescent="0.2">
      <c r="A12639" s="88">
        <v>14315</v>
      </c>
      <c r="B12639" s="89">
        <v>151.77000000000001</v>
      </c>
      <c r="C12639" s="89">
        <f>LN(Table3[[#This Row],[Value]]/B12638)</f>
        <v>-3.3547145423421633E-3</v>
      </c>
      <c r="D12639" s="89"/>
      <c r="E12639" s="89"/>
      <c r="F12639" s="89">
        <f>Table3[[#This Row],[Yield]]/100*(1+F12638)</f>
        <v>0</v>
      </c>
    </row>
    <row r="12640" spans="1:6" x14ac:dyDescent="0.2">
      <c r="A12640" s="88">
        <v>14317</v>
      </c>
      <c r="B12640" s="89">
        <v>150.79</v>
      </c>
      <c r="C12640" s="89">
        <f>LN(Table3[[#This Row],[Value]]/B12639)</f>
        <v>-6.4780765942502976E-3</v>
      </c>
      <c r="D12640" s="89"/>
      <c r="E12640" s="89"/>
      <c r="F12640" s="89">
        <f>Table3[[#This Row],[Yield]]/100*(1+F12639)</f>
        <v>0</v>
      </c>
    </row>
    <row r="12641" spans="1:6" x14ac:dyDescent="0.2">
      <c r="A12641" s="88">
        <v>14318</v>
      </c>
      <c r="B12641" s="89">
        <v>151.1</v>
      </c>
      <c r="C12641" s="89">
        <f>LN(Table3[[#This Row],[Value]]/B12640)</f>
        <v>2.0537289009896183E-3</v>
      </c>
      <c r="D12641" s="89"/>
      <c r="E12641" s="89"/>
      <c r="F12641" s="89">
        <f>Table3[[#This Row],[Yield]]/100*(1+F12640)</f>
        <v>0</v>
      </c>
    </row>
    <row r="12642" spans="1:6" x14ac:dyDescent="0.2">
      <c r="A12642" s="88">
        <v>14319</v>
      </c>
      <c r="B12642" s="89">
        <v>147.66</v>
      </c>
      <c r="C12642" s="89">
        <f>LN(Table3[[#This Row],[Value]]/B12641)</f>
        <v>-2.3029535647674394E-2</v>
      </c>
      <c r="D12642" s="89"/>
      <c r="E12642" s="89"/>
      <c r="F12642" s="89">
        <f>Table3[[#This Row],[Yield]]/100*(1+F12641)</f>
        <v>0</v>
      </c>
    </row>
    <row r="12643" spans="1:6" x14ac:dyDescent="0.2">
      <c r="A12643" s="88">
        <v>14320</v>
      </c>
      <c r="B12643" s="89">
        <v>147.54</v>
      </c>
      <c r="C12643" s="89">
        <f>LN(Table3[[#This Row],[Value]]/B12642)</f>
        <v>-8.1300817486327918E-4</v>
      </c>
      <c r="D12643" s="89"/>
      <c r="E12643" s="89"/>
      <c r="F12643" s="89">
        <f>Table3[[#This Row],[Yield]]/100*(1+F12642)</f>
        <v>0</v>
      </c>
    </row>
    <row r="12644" spans="1:6" x14ac:dyDescent="0.2">
      <c r="A12644" s="88">
        <v>14321</v>
      </c>
      <c r="B12644" s="89">
        <v>143.88999999999999</v>
      </c>
      <c r="C12644" s="89">
        <f>LN(Table3[[#This Row],[Value]]/B12643)</f>
        <v>-2.5050206680830016E-2</v>
      </c>
      <c r="D12644" s="89"/>
      <c r="E12644" s="89"/>
      <c r="F12644" s="89">
        <f>Table3[[#This Row],[Yield]]/100*(1+F12643)</f>
        <v>0</v>
      </c>
    </row>
    <row r="12645" spans="1:6" x14ac:dyDescent="0.2">
      <c r="A12645" s="88">
        <v>14322</v>
      </c>
      <c r="B12645" s="89">
        <v>141.68</v>
      </c>
      <c r="C12645" s="89">
        <f>LN(Table3[[#This Row],[Value]]/B12644)</f>
        <v>-1.5478125300748002E-2</v>
      </c>
      <c r="D12645" s="89"/>
      <c r="E12645" s="89"/>
      <c r="F12645" s="89">
        <f>Table3[[#This Row],[Yield]]/100*(1+F12644)</f>
        <v>0</v>
      </c>
    </row>
    <row r="12646" spans="1:6" x14ac:dyDescent="0.2">
      <c r="A12646" s="88">
        <v>14324</v>
      </c>
      <c r="B12646" s="89">
        <v>141.28</v>
      </c>
      <c r="C12646" s="89">
        <f>LN(Table3[[#This Row],[Value]]/B12645)</f>
        <v>-2.8272566189282327E-3</v>
      </c>
      <c r="D12646" s="89"/>
      <c r="E12646" s="89"/>
      <c r="F12646" s="89">
        <f>Table3[[#This Row],[Yield]]/100*(1+F12645)</f>
        <v>0</v>
      </c>
    </row>
    <row r="12647" spans="1:6" x14ac:dyDescent="0.2">
      <c r="A12647" s="88">
        <v>14325</v>
      </c>
      <c r="B12647" s="89">
        <v>143.41</v>
      </c>
      <c r="C12647" s="89">
        <f>LN(Table3[[#This Row],[Value]]/B12646)</f>
        <v>1.4963923885470926E-2</v>
      </c>
      <c r="D12647" s="89"/>
      <c r="E12647" s="89"/>
      <c r="F12647" s="89">
        <f>Table3[[#This Row],[Yield]]/100*(1+F12646)</f>
        <v>0</v>
      </c>
    </row>
    <row r="12648" spans="1:6" x14ac:dyDescent="0.2">
      <c r="A12648" s="88">
        <v>14326</v>
      </c>
      <c r="B12648" s="89">
        <v>139.51</v>
      </c>
      <c r="C12648" s="89">
        <f>LN(Table3[[#This Row],[Value]]/B12647)</f>
        <v>-2.7571377461104343E-2</v>
      </c>
      <c r="D12648" s="89"/>
      <c r="E12648" s="89"/>
      <c r="F12648" s="89">
        <f>Table3[[#This Row],[Yield]]/100*(1+F12647)</f>
        <v>0</v>
      </c>
    </row>
    <row r="12649" spans="1:6" x14ac:dyDescent="0.2">
      <c r="A12649" s="88">
        <v>14327</v>
      </c>
      <c r="B12649" s="89">
        <v>140.33000000000001</v>
      </c>
      <c r="C12649" s="89">
        <f>LN(Table3[[#This Row],[Value]]/B12648)</f>
        <v>5.8605084830278169E-3</v>
      </c>
      <c r="D12649" s="89"/>
      <c r="E12649" s="89"/>
      <c r="F12649" s="89">
        <f>Table3[[#This Row],[Yield]]/100*(1+F12648)</f>
        <v>0</v>
      </c>
    </row>
    <row r="12650" spans="1:6" x14ac:dyDescent="0.2">
      <c r="A12650" s="88">
        <v>14328</v>
      </c>
      <c r="B12650" s="89">
        <v>141.82</v>
      </c>
      <c r="C12650" s="89">
        <f>LN(Table3[[#This Row],[Value]]/B12649)</f>
        <v>1.0561856112806238E-2</v>
      </c>
      <c r="D12650" s="89"/>
      <c r="E12650" s="89"/>
      <c r="F12650" s="89">
        <f>Table3[[#This Row],[Yield]]/100*(1+F12649)</f>
        <v>0</v>
      </c>
    </row>
    <row r="12651" spans="1:6" x14ac:dyDescent="0.2">
      <c r="A12651" s="88">
        <v>14329</v>
      </c>
      <c r="B12651" s="89">
        <v>141.55000000000001</v>
      </c>
      <c r="C12651" s="89">
        <f>LN(Table3[[#This Row],[Value]]/B12650)</f>
        <v>-1.9056363179418558E-3</v>
      </c>
      <c r="D12651" s="89"/>
      <c r="E12651" s="89"/>
      <c r="F12651" s="89">
        <f>Table3[[#This Row],[Yield]]/100*(1+F12650)</f>
        <v>0</v>
      </c>
    </row>
    <row r="12652" spans="1:6" x14ac:dyDescent="0.2">
      <c r="A12652" s="88">
        <v>14331</v>
      </c>
      <c r="B12652" s="89">
        <v>141.13999999999999</v>
      </c>
      <c r="C12652" s="89">
        <f>LN(Table3[[#This Row],[Value]]/B12651)</f>
        <v>-2.9007059852245937E-3</v>
      </c>
      <c r="D12652" s="89"/>
      <c r="E12652" s="89"/>
      <c r="F12652" s="89">
        <f>Table3[[#This Row],[Yield]]/100*(1+F12651)</f>
        <v>0</v>
      </c>
    </row>
    <row r="12653" spans="1:6" x14ac:dyDescent="0.2">
      <c r="A12653" s="88">
        <v>14332</v>
      </c>
      <c r="B12653" s="89">
        <v>139.33000000000001</v>
      </c>
      <c r="C12653" s="89">
        <f>LN(Table3[[#This Row],[Value]]/B12652)</f>
        <v>-1.2907085447183662E-2</v>
      </c>
      <c r="D12653" s="89"/>
      <c r="E12653" s="89"/>
      <c r="F12653" s="89">
        <f>Table3[[#This Row],[Yield]]/100*(1+F12652)</f>
        <v>0</v>
      </c>
    </row>
    <row r="12654" spans="1:6" x14ac:dyDescent="0.2">
      <c r="A12654" s="88">
        <v>14333</v>
      </c>
      <c r="B12654" s="89">
        <v>139.75</v>
      </c>
      <c r="C12654" s="89">
        <f>LN(Table3[[#This Row],[Value]]/B12653)</f>
        <v>3.0098919097081315E-3</v>
      </c>
      <c r="D12654" s="89"/>
      <c r="E12654" s="89"/>
      <c r="F12654" s="89">
        <f>Table3[[#This Row],[Yield]]/100*(1+F12653)</f>
        <v>0</v>
      </c>
    </row>
    <row r="12655" spans="1:6" x14ac:dyDescent="0.2">
      <c r="A12655" s="88">
        <v>14334</v>
      </c>
      <c r="B12655" s="89">
        <v>136.69</v>
      </c>
      <c r="C12655" s="89">
        <f>LN(Table3[[#This Row],[Value]]/B12654)</f>
        <v>-2.2139523870646913E-2</v>
      </c>
      <c r="D12655" s="89"/>
      <c r="E12655" s="89"/>
      <c r="F12655" s="89">
        <f>Table3[[#This Row],[Yield]]/100*(1+F12654)</f>
        <v>0</v>
      </c>
    </row>
    <row r="12656" spans="1:6" x14ac:dyDescent="0.2">
      <c r="A12656" s="88">
        <v>14335</v>
      </c>
      <c r="B12656" s="89">
        <v>131.84</v>
      </c>
      <c r="C12656" s="89">
        <f>LN(Table3[[#This Row],[Value]]/B12655)</f>
        <v>-3.6126522003399962E-2</v>
      </c>
      <c r="D12656" s="89"/>
      <c r="E12656" s="89"/>
      <c r="F12656" s="89">
        <f>Table3[[#This Row],[Yield]]/100*(1+F12655)</f>
        <v>0</v>
      </c>
    </row>
    <row r="12657" spans="1:6" x14ac:dyDescent="0.2">
      <c r="A12657" s="88">
        <v>14336</v>
      </c>
      <c r="B12657" s="89">
        <v>132.83000000000001</v>
      </c>
      <c r="C12657" s="89">
        <f>LN(Table3[[#This Row],[Value]]/B12656)</f>
        <v>7.481048983250505E-3</v>
      </c>
      <c r="D12657" s="89"/>
      <c r="E12657" s="89"/>
      <c r="F12657" s="89">
        <f>Table3[[#This Row],[Yield]]/100*(1+F12656)</f>
        <v>0</v>
      </c>
    </row>
    <row r="12658" spans="1:6" x14ac:dyDescent="0.2">
      <c r="A12658" s="88">
        <v>14338</v>
      </c>
      <c r="B12658" s="89">
        <v>132.25</v>
      </c>
      <c r="C12658" s="89">
        <f>LN(Table3[[#This Row],[Value]]/B12657)</f>
        <v>-4.3760444060033134E-3</v>
      </c>
      <c r="D12658" s="89"/>
      <c r="E12658" s="89"/>
      <c r="F12658" s="89">
        <f>Table3[[#This Row],[Yield]]/100*(1+F12657)</f>
        <v>0</v>
      </c>
    </row>
    <row r="12659" spans="1:6" x14ac:dyDescent="0.2">
      <c r="A12659" s="88">
        <v>14339</v>
      </c>
      <c r="B12659" s="89">
        <v>129.80000000000001</v>
      </c>
      <c r="C12659" s="89">
        <f>LN(Table3[[#This Row],[Value]]/B12658)</f>
        <v>-1.8699266468419028E-2</v>
      </c>
      <c r="D12659" s="89"/>
      <c r="E12659" s="89"/>
      <c r="F12659" s="89">
        <f>Table3[[#This Row],[Yield]]/100*(1+F12658)</f>
        <v>0</v>
      </c>
    </row>
    <row r="12660" spans="1:6" x14ac:dyDescent="0.2">
      <c r="A12660" s="88">
        <v>14340</v>
      </c>
      <c r="B12660" s="89">
        <v>130.34</v>
      </c>
      <c r="C12660" s="89">
        <f>LN(Table3[[#This Row],[Value]]/B12659)</f>
        <v>4.1516166342446615E-3</v>
      </c>
      <c r="D12660" s="89"/>
      <c r="E12660" s="89"/>
      <c r="F12660" s="89">
        <f>Table3[[#This Row],[Yield]]/100*(1+F12659)</f>
        <v>0</v>
      </c>
    </row>
    <row r="12661" spans="1:6" x14ac:dyDescent="0.2">
      <c r="A12661" s="88">
        <v>14341</v>
      </c>
      <c r="B12661" s="89">
        <v>126.32</v>
      </c>
      <c r="C12661" s="89">
        <f>LN(Table3[[#This Row],[Value]]/B12660)</f>
        <v>-3.1328050956847736E-2</v>
      </c>
      <c r="D12661" s="89"/>
      <c r="E12661" s="89"/>
      <c r="F12661" s="89">
        <f>Table3[[#This Row],[Yield]]/100*(1+F12660)</f>
        <v>0</v>
      </c>
    </row>
    <row r="12662" spans="1:6" x14ac:dyDescent="0.2">
      <c r="A12662" s="88">
        <v>14343</v>
      </c>
      <c r="B12662" s="89">
        <v>121.44</v>
      </c>
      <c r="C12662" s="89">
        <f>LN(Table3[[#This Row],[Value]]/B12661)</f>
        <v>-3.9398056300066792E-2</v>
      </c>
      <c r="D12662" s="89"/>
      <c r="E12662" s="89"/>
      <c r="F12662" s="89">
        <f>Table3[[#This Row],[Yield]]/100*(1+F12661)</f>
        <v>0</v>
      </c>
    </row>
    <row r="12663" spans="1:6" x14ac:dyDescent="0.2">
      <c r="A12663" s="88">
        <v>14345</v>
      </c>
      <c r="B12663" s="89">
        <v>124.03</v>
      </c>
      <c r="C12663" s="89">
        <f>LN(Table3[[#This Row],[Value]]/B12662)</f>
        <v>2.1103158179918365E-2</v>
      </c>
      <c r="D12663" s="89"/>
      <c r="E12663" s="89"/>
      <c r="F12663" s="89">
        <f>Table3[[#This Row],[Yield]]/100*(1+F12662)</f>
        <v>0</v>
      </c>
    </row>
    <row r="12664" spans="1:6" x14ac:dyDescent="0.2">
      <c r="A12664" s="88">
        <v>14346</v>
      </c>
      <c r="B12664" s="89">
        <v>123.75</v>
      </c>
      <c r="C12664" s="89">
        <f>LN(Table3[[#This Row],[Value]]/B12663)</f>
        <v>-2.2600703784385313E-3</v>
      </c>
      <c r="D12664" s="89"/>
      <c r="E12664" s="89"/>
      <c r="F12664" s="89">
        <f>Table3[[#This Row],[Yield]]/100*(1+F12663)</f>
        <v>0</v>
      </c>
    </row>
    <row r="12665" spans="1:6" x14ac:dyDescent="0.2">
      <c r="A12665" s="88">
        <v>14347</v>
      </c>
      <c r="B12665" s="89">
        <v>126.15</v>
      </c>
      <c r="C12665" s="89">
        <f>LN(Table3[[#This Row],[Value]]/B12664)</f>
        <v>1.9208273638267191E-2</v>
      </c>
      <c r="D12665" s="89"/>
      <c r="E12665" s="89"/>
      <c r="F12665" s="89">
        <f>Table3[[#This Row],[Yield]]/100*(1+F12664)</f>
        <v>0</v>
      </c>
    </row>
    <row r="12666" spans="1:6" x14ac:dyDescent="0.2">
      <c r="A12666" s="88">
        <v>14348</v>
      </c>
      <c r="B12666" s="89">
        <v>127.51</v>
      </c>
      <c r="C12666" s="89">
        <f>LN(Table3[[#This Row],[Value]]/B12665)</f>
        <v>1.072311780838389E-2</v>
      </c>
      <c r="D12666" s="89"/>
      <c r="E12666" s="89"/>
      <c r="F12666" s="89">
        <f>Table3[[#This Row],[Yield]]/100*(1+F12665)</f>
        <v>0</v>
      </c>
    </row>
    <row r="12667" spans="1:6" x14ac:dyDescent="0.2">
      <c r="A12667" s="88">
        <v>14349</v>
      </c>
      <c r="B12667" s="89">
        <v>126.2</v>
      </c>
      <c r="C12667" s="89">
        <f>LN(Table3[[#This Row],[Value]]/B12666)</f>
        <v>-1.0326842788337847E-2</v>
      </c>
      <c r="D12667" s="89"/>
      <c r="E12667" s="89"/>
      <c r="F12667" s="89">
        <f>Table3[[#This Row],[Yield]]/100*(1+F12666)</f>
        <v>0</v>
      </c>
    </row>
    <row r="12668" spans="1:6" x14ac:dyDescent="0.2">
      <c r="A12668" s="88">
        <v>14350</v>
      </c>
      <c r="B12668" s="89">
        <v>129.61000000000001</v>
      </c>
      <c r="C12668" s="89">
        <f>LN(Table3[[#This Row],[Value]]/B12667)</f>
        <v>2.6661991328170945E-2</v>
      </c>
      <c r="D12668" s="89"/>
      <c r="E12668" s="89"/>
      <c r="F12668" s="89">
        <f>Table3[[#This Row],[Yield]]/100*(1+F12667)</f>
        <v>0</v>
      </c>
    </row>
    <row r="12669" spans="1:6" x14ac:dyDescent="0.2">
      <c r="A12669" s="88">
        <v>14352</v>
      </c>
      <c r="B12669" s="89">
        <v>127.34</v>
      </c>
      <c r="C12669" s="89">
        <f>LN(Table3[[#This Row],[Value]]/B12668)</f>
        <v>-1.7669266846404477E-2</v>
      </c>
      <c r="D12669" s="89"/>
      <c r="E12669" s="89"/>
      <c r="F12669" s="89">
        <f>Table3[[#This Row],[Yield]]/100*(1+F12668)</f>
        <v>0</v>
      </c>
    </row>
    <row r="12670" spans="1:6" x14ac:dyDescent="0.2">
      <c r="A12670" s="88">
        <v>14353</v>
      </c>
      <c r="B12670" s="89">
        <v>125.38</v>
      </c>
      <c r="C12670" s="89">
        <f>LN(Table3[[#This Row],[Value]]/B12669)</f>
        <v>-1.5511548743056883E-2</v>
      </c>
      <c r="D12670" s="89"/>
      <c r="E12670" s="89"/>
      <c r="F12670" s="89">
        <f>Table3[[#This Row],[Yield]]/100*(1+F12669)</f>
        <v>0</v>
      </c>
    </row>
    <row r="12671" spans="1:6" x14ac:dyDescent="0.2">
      <c r="A12671" s="88">
        <v>14354</v>
      </c>
      <c r="B12671" s="89">
        <v>127.01</v>
      </c>
      <c r="C12671" s="89">
        <f>LN(Table3[[#This Row],[Value]]/B12670)</f>
        <v>1.2916697670405805E-2</v>
      </c>
      <c r="D12671" s="89"/>
      <c r="E12671" s="89"/>
      <c r="F12671" s="89">
        <f>Table3[[#This Row],[Yield]]/100*(1+F12670)</f>
        <v>0</v>
      </c>
    </row>
    <row r="12672" spans="1:6" x14ac:dyDescent="0.2">
      <c r="A12672" s="88">
        <v>14355</v>
      </c>
      <c r="B12672" s="89">
        <v>128.41</v>
      </c>
      <c r="C12672" s="89">
        <f>LN(Table3[[#This Row],[Value]]/B12671)</f>
        <v>1.0962446326954409E-2</v>
      </c>
      <c r="D12672" s="89"/>
      <c r="E12672" s="89"/>
      <c r="F12672" s="89">
        <f>Table3[[#This Row],[Yield]]/100*(1+F12671)</f>
        <v>0</v>
      </c>
    </row>
    <row r="12673" spans="1:6" x14ac:dyDescent="0.2">
      <c r="A12673" s="88">
        <v>14356</v>
      </c>
      <c r="B12673" s="89">
        <v>128.71</v>
      </c>
      <c r="C12673" s="89">
        <f>LN(Table3[[#This Row],[Value]]/B12672)</f>
        <v>2.333541818103857E-3</v>
      </c>
      <c r="D12673" s="89"/>
      <c r="E12673" s="89"/>
      <c r="F12673" s="89">
        <f>Table3[[#This Row],[Yield]]/100*(1+F12672)</f>
        <v>0</v>
      </c>
    </row>
    <row r="12674" spans="1:6" x14ac:dyDescent="0.2">
      <c r="A12674" s="88">
        <v>14357</v>
      </c>
      <c r="B12674" s="89">
        <v>128.55000000000001</v>
      </c>
      <c r="C12674" s="89">
        <f>LN(Table3[[#This Row],[Value]]/B12673)</f>
        <v>-1.2438779493878472E-3</v>
      </c>
      <c r="D12674" s="89"/>
      <c r="E12674" s="89"/>
      <c r="F12674" s="89">
        <f>Table3[[#This Row],[Yield]]/100*(1+F12673)</f>
        <v>0</v>
      </c>
    </row>
    <row r="12675" spans="1:6" x14ac:dyDescent="0.2">
      <c r="A12675" s="88">
        <v>14359</v>
      </c>
      <c r="B12675" s="89">
        <v>127.34</v>
      </c>
      <c r="C12675" s="89">
        <f>LN(Table3[[#This Row],[Value]]/B12674)</f>
        <v>-9.4572591230193247E-3</v>
      </c>
      <c r="D12675" s="89"/>
      <c r="E12675" s="89"/>
      <c r="F12675" s="89">
        <f>Table3[[#This Row],[Yield]]/100*(1+F12674)</f>
        <v>0</v>
      </c>
    </row>
    <row r="12676" spans="1:6" x14ac:dyDescent="0.2">
      <c r="A12676" s="88">
        <v>14360</v>
      </c>
      <c r="B12676" s="89">
        <v>127.36</v>
      </c>
      <c r="C12676" s="89">
        <f>LN(Table3[[#This Row],[Value]]/B12675)</f>
        <v>1.5704750719350549E-4</v>
      </c>
      <c r="D12676" s="89"/>
      <c r="E12676" s="89"/>
      <c r="F12676" s="89">
        <f>Table3[[#This Row],[Yield]]/100*(1+F12675)</f>
        <v>0</v>
      </c>
    </row>
    <row r="12677" spans="1:6" x14ac:dyDescent="0.2">
      <c r="A12677" s="88">
        <v>14361</v>
      </c>
      <c r="B12677" s="89">
        <v>128.56</v>
      </c>
      <c r="C12677" s="89">
        <f>LN(Table3[[#This Row],[Value]]/B12676)</f>
        <v>9.3779993331843167E-3</v>
      </c>
      <c r="D12677" s="89"/>
      <c r="E12677" s="89"/>
      <c r="F12677" s="89">
        <f>Table3[[#This Row],[Yield]]/100*(1+F12676)</f>
        <v>0</v>
      </c>
    </row>
    <row r="12678" spans="1:6" x14ac:dyDescent="0.2">
      <c r="A12678" s="88">
        <v>14362</v>
      </c>
      <c r="B12678" s="89">
        <v>129.78</v>
      </c>
      <c r="C12678" s="89">
        <f>LN(Table3[[#This Row],[Value]]/B12677)</f>
        <v>9.4449877637651763E-3</v>
      </c>
      <c r="D12678" s="89"/>
      <c r="E12678" s="89"/>
      <c r="F12678" s="89">
        <f>Table3[[#This Row],[Yield]]/100*(1+F12677)</f>
        <v>0</v>
      </c>
    </row>
    <row r="12679" spans="1:6" x14ac:dyDescent="0.2">
      <c r="A12679" s="88">
        <v>14363</v>
      </c>
      <c r="B12679" s="89">
        <v>128.38</v>
      </c>
      <c r="C12679" s="89">
        <f>LN(Table3[[#This Row],[Value]]/B12678)</f>
        <v>-1.0846093309390325E-2</v>
      </c>
      <c r="D12679" s="89"/>
      <c r="E12679" s="89"/>
      <c r="F12679" s="89">
        <f>Table3[[#This Row],[Yield]]/100*(1+F12678)</f>
        <v>0</v>
      </c>
    </row>
    <row r="12680" spans="1:6" x14ac:dyDescent="0.2">
      <c r="A12680" s="88">
        <v>14364</v>
      </c>
      <c r="B12680" s="89">
        <v>128.44999999999999</v>
      </c>
      <c r="C12680" s="89">
        <f>LN(Table3[[#This Row],[Value]]/B12679)</f>
        <v>5.4510767226048054E-4</v>
      </c>
      <c r="D12680" s="89"/>
      <c r="E12680" s="89"/>
      <c r="F12680" s="89">
        <f>Table3[[#This Row],[Yield]]/100*(1+F12679)</f>
        <v>0</v>
      </c>
    </row>
    <row r="12681" spans="1:6" x14ac:dyDescent="0.2">
      <c r="A12681" s="88">
        <v>14366</v>
      </c>
      <c r="B12681" s="89">
        <v>127.83</v>
      </c>
      <c r="C12681" s="89">
        <f>LN(Table3[[#This Row],[Value]]/B12680)</f>
        <v>-4.838467375962139E-3</v>
      </c>
      <c r="D12681" s="89"/>
      <c r="E12681" s="89"/>
      <c r="F12681" s="89">
        <f>Table3[[#This Row],[Yield]]/100*(1+F12680)</f>
        <v>0</v>
      </c>
    </row>
    <row r="12682" spans="1:6" x14ac:dyDescent="0.2">
      <c r="A12682" s="88">
        <v>14367</v>
      </c>
      <c r="B12682" s="89">
        <v>129.32</v>
      </c>
      <c r="C12682" s="89">
        <f>LN(Table3[[#This Row],[Value]]/B12681)</f>
        <v>1.1588696677302038E-2</v>
      </c>
      <c r="D12682" s="89"/>
      <c r="E12682" s="89"/>
      <c r="F12682" s="89">
        <f>Table3[[#This Row],[Yield]]/100*(1+F12681)</f>
        <v>0</v>
      </c>
    </row>
    <row r="12683" spans="1:6" x14ac:dyDescent="0.2">
      <c r="A12683" s="88">
        <v>14368</v>
      </c>
      <c r="B12683" s="89">
        <v>132.30000000000001</v>
      </c>
      <c r="C12683" s="89">
        <f>LN(Table3[[#This Row],[Value]]/B12682)</f>
        <v>2.2782118263677868E-2</v>
      </c>
      <c r="D12683" s="89"/>
      <c r="E12683" s="89"/>
      <c r="F12683" s="89">
        <f>Table3[[#This Row],[Yield]]/100*(1+F12682)</f>
        <v>0</v>
      </c>
    </row>
    <row r="12684" spans="1:6" x14ac:dyDescent="0.2">
      <c r="A12684" s="88">
        <v>14369</v>
      </c>
      <c r="B12684" s="89">
        <v>131.86000000000001</v>
      </c>
      <c r="C12684" s="89">
        <f>LN(Table3[[#This Row],[Value]]/B12683)</f>
        <v>-3.3313174357563684E-3</v>
      </c>
      <c r="D12684" s="89"/>
      <c r="E12684" s="89"/>
      <c r="F12684" s="89">
        <f>Table3[[#This Row],[Yield]]/100*(1+F12683)</f>
        <v>0</v>
      </c>
    </row>
    <row r="12685" spans="1:6" x14ac:dyDescent="0.2">
      <c r="A12685" s="88">
        <v>14370</v>
      </c>
      <c r="B12685" s="89">
        <v>131.47</v>
      </c>
      <c r="C12685" s="89">
        <f>LN(Table3[[#This Row],[Value]]/B12684)</f>
        <v>-2.962064976640792E-3</v>
      </c>
      <c r="D12685" s="89"/>
      <c r="E12685" s="89"/>
      <c r="F12685" s="89">
        <f>Table3[[#This Row],[Yield]]/100*(1+F12684)</f>
        <v>0</v>
      </c>
    </row>
    <row r="12686" spans="1:6" x14ac:dyDescent="0.2">
      <c r="A12686" s="88">
        <v>14371</v>
      </c>
      <c r="B12686" s="89">
        <v>131.74</v>
      </c>
      <c r="C12686" s="89">
        <f>LN(Table3[[#This Row],[Value]]/B12685)</f>
        <v>2.0515945040340449E-3</v>
      </c>
      <c r="D12686" s="89"/>
      <c r="E12686" s="89"/>
      <c r="F12686" s="89">
        <f>Table3[[#This Row],[Yield]]/100*(1+F12685)</f>
        <v>0</v>
      </c>
    </row>
    <row r="12687" spans="1:6" x14ac:dyDescent="0.2">
      <c r="A12687" s="88">
        <v>14373</v>
      </c>
      <c r="B12687" s="89">
        <v>131.66999999999999</v>
      </c>
      <c r="C12687" s="89">
        <f>LN(Table3[[#This Row],[Value]]/B12686)</f>
        <v>-5.3149084429475241E-4</v>
      </c>
      <c r="D12687" s="89"/>
      <c r="E12687" s="89"/>
      <c r="F12687" s="89">
        <f>Table3[[#This Row],[Yield]]/100*(1+F12686)</f>
        <v>0</v>
      </c>
    </row>
    <row r="12688" spans="1:6" x14ac:dyDescent="0.2">
      <c r="A12688" s="88">
        <v>14374</v>
      </c>
      <c r="B12688" s="89">
        <v>133.66999999999999</v>
      </c>
      <c r="C12688" s="89">
        <f>LN(Table3[[#This Row],[Value]]/B12687)</f>
        <v>1.5075283615129368E-2</v>
      </c>
      <c r="D12688" s="89"/>
      <c r="E12688" s="89"/>
      <c r="F12688" s="89">
        <f>Table3[[#This Row],[Yield]]/100*(1+F12687)</f>
        <v>0</v>
      </c>
    </row>
    <row r="12689" spans="1:6" x14ac:dyDescent="0.2">
      <c r="A12689" s="88">
        <v>14375</v>
      </c>
      <c r="B12689" s="89">
        <v>132.82</v>
      </c>
      <c r="C12689" s="89">
        <f>LN(Table3[[#This Row],[Value]]/B12688)</f>
        <v>-6.3792478708140513E-3</v>
      </c>
      <c r="D12689" s="89"/>
      <c r="E12689" s="89"/>
      <c r="F12689" s="89">
        <f>Table3[[#This Row],[Yield]]/100*(1+F12688)</f>
        <v>0</v>
      </c>
    </row>
    <row r="12690" spans="1:6" x14ac:dyDescent="0.2">
      <c r="A12690" s="88">
        <v>14376</v>
      </c>
      <c r="B12690" s="89">
        <v>132.91999999999999</v>
      </c>
      <c r="C12690" s="89">
        <f>LN(Table3[[#This Row],[Value]]/B12689)</f>
        <v>7.5261537382593439E-4</v>
      </c>
      <c r="D12690" s="89"/>
      <c r="E12690" s="89"/>
      <c r="F12690" s="89">
        <f>Table3[[#This Row],[Yield]]/100*(1+F12689)</f>
        <v>0</v>
      </c>
    </row>
    <row r="12691" spans="1:6" x14ac:dyDescent="0.2">
      <c r="A12691" s="88">
        <v>14377</v>
      </c>
      <c r="B12691" s="89">
        <v>132.16</v>
      </c>
      <c r="C12691" s="89">
        <f>LN(Table3[[#This Row],[Value]]/B12690)</f>
        <v>-5.7341337137255402E-3</v>
      </c>
      <c r="D12691" s="89"/>
      <c r="E12691" s="89"/>
      <c r="F12691" s="89">
        <f>Table3[[#This Row],[Yield]]/100*(1+F12690)</f>
        <v>0</v>
      </c>
    </row>
    <row r="12692" spans="1:6" x14ac:dyDescent="0.2">
      <c r="A12692" s="88">
        <v>14378</v>
      </c>
      <c r="B12692" s="89">
        <v>132.4</v>
      </c>
      <c r="C12692" s="89">
        <f>LN(Table3[[#This Row],[Value]]/B12691)</f>
        <v>1.8143337302398642E-3</v>
      </c>
      <c r="D12692" s="89"/>
      <c r="E12692" s="89"/>
      <c r="F12692" s="89">
        <f>Table3[[#This Row],[Yield]]/100*(1+F12691)</f>
        <v>0</v>
      </c>
    </row>
    <row r="12693" spans="1:6" x14ac:dyDescent="0.2">
      <c r="A12693" s="88">
        <v>14380</v>
      </c>
      <c r="B12693" s="89">
        <v>132.65</v>
      </c>
      <c r="C12693" s="89">
        <f>LN(Table3[[#This Row],[Value]]/B12692)</f>
        <v>1.8864370808408775E-3</v>
      </c>
      <c r="D12693" s="89"/>
      <c r="E12693" s="89"/>
      <c r="F12693" s="89">
        <f>Table3[[#This Row],[Yield]]/100*(1+F12692)</f>
        <v>0</v>
      </c>
    </row>
    <row r="12694" spans="1:6" x14ac:dyDescent="0.2">
      <c r="A12694" s="88">
        <v>14381</v>
      </c>
      <c r="B12694" s="89">
        <v>129.86000000000001</v>
      </c>
      <c r="C12694" s="89">
        <f>LN(Table3[[#This Row],[Value]]/B12693)</f>
        <v>-2.12571335034079E-2</v>
      </c>
      <c r="D12694" s="89"/>
      <c r="E12694" s="89"/>
      <c r="F12694" s="89">
        <f>Table3[[#This Row],[Yield]]/100*(1+F12693)</f>
        <v>0</v>
      </c>
    </row>
    <row r="12695" spans="1:6" x14ac:dyDescent="0.2">
      <c r="A12695" s="88">
        <v>14382</v>
      </c>
      <c r="B12695" s="89">
        <v>129.09</v>
      </c>
      <c r="C12695" s="89">
        <f>LN(Table3[[#This Row],[Value]]/B12694)</f>
        <v>-5.9471115617227947E-3</v>
      </c>
      <c r="D12695" s="89"/>
      <c r="E12695" s="89"/>
      <c r="F12695" s="89">
        <f>Table3[[#This Row],[Yield]]/100*(1+F12694)</f>
        <v>0</v>
      </c>
    </row>
    <row r="12696" spans="1:6" x14ac:dyDescent="0.2">
      <c r="A12696" s="88">
        <v>14383</v>
      </c>
      <c r="B12696" s="89">
        <v>129.43</v>
      </c>
      <c r="C12696" s="89">
        <f>LN(Table3[[#This Row],[Value]]/B12695)</f>
        <v>2.6303589357289155E-3</v>
      </c>
      <c r="D12696" s="89"/>
      <c r="E12696" s="89"/>
      <c r="F12696" s="89">
        <f>Table3[[#This Row],[Yield]]/100*(1+F12695)</f>
        <v>0</v>
      </c>
    </row>
    <row r="12697" spans="1:6" x14ac:dyDescent="0.2">
      <c r="A12697" s="88">
        <v>14384</v>
      </c>
      <c r="B12697" s="89">
        <v>130.38</v>
      </c>
      <c r="C12697" s="89">
        <f>LN(Table3[[#This Row],[Value]]/B12696)</f>
        <v>7.3130690420463371E-3</v>
      </c>
      <c r="D12697" s="89"/>
      <c r="E12697" s="89"/>
      <c r="F12697" s="89">
        <f>Table3[[#This Row],[Yield]]/100*(1+F12696)</f>
        <v>0</v>
      </c>
    </row>
    <row r="12698" spans="1:6" x14ac:dyDescent="0.2">
      <c r="A12698" s="88">
        <v>14385</v>
      </c>
      <c r="B12698" s="89">
        <v>131.22</v>
      </c>
      <c r="C12698" s="89">
        <f>LN(Table3[[#This Row],[Value]]/B12697)</f>
        <v>6.4220404203381952E-3</v>
      </c>
      <c r="D12698" s="89"/>
      <c r="E12698" s="89"/>
      <c r="F12698" s="89">
        <f>Table3[[#This Row],[Yield]]/100*(1+F12697)</f>
        <v>0</v>
      </c>
    </row>
    <row r="12699" spans="1:6" x14ac:dyDescent="0.2">
      <c r="A12699" s="88">
        <v>14387</v>
      </c>
      <c r="B12699" s="89">
        <v>132.44999999999999</v>
      </c>
      <c r="C12699" s="89">
        <f>LN(Table3[[#This Row],[Value]]/B12698)</f>
        <v>9.3299118013470926E-3</v>
      </c>
      <c r="D12699" s="89"/>
      <c r="E12699" s="89"/>
      <c r="F12699" s="89">
        <f>Table3[[#This Row],[Yield]]/100*(1+F12698)</f>
        <v>0</v>
      </c>
    </row>
    <row r="12700" spans="1:6" x14ac:dyDescent="0.2">
      <c r="A12700" s="88">
        <v>14388</v>
      </c>
      <c r="B12700" s="89">
        <v>131.77000000000001</v>
      </c>
      <c r="C12700" s="89">
        <f>LN(Table3[[#This Row],[Value]]/B12699)</f>
        <v>-5.1472371609176748E-3</v>
      </c>
      <c r="D12700" s="89"/>
      <c r="E12700" s="89"/>
      <c r="F12700" s="89">
        <f>Table3[[#This Row],[Yield]]/100*(1+F12699)</f>
        <v>0</v>
      </c>
    </row>
    <row r="12701" spans="1:6" x14ac:dyDescent="0.2">
      <c r="A12701" s="88">
        <v>14389</v>
      </c>
      <c r="B12701" s="89">
        <v>135.04</v>
      </c>
      <c r="C12701" s="89">
        <f>LN(Table3[[#This Row],[Value]]/B12700)</f>
        <v>2.4513052290485952E-2</v>
      </c>
      <c r="D12701" s="89"/>
      <c r="E12701" s="89"/>
      <c r="F12701" s="89">
        <f>Table3[[#This Row],[Yield]]/100*(1+F12700)</f>
        <v>0</v>
      </c>
    </row>
    <row r="12702" spans="1:6" x14ac:dyDescent="0.2">
      <c r="A12702" s="88">
        <v>14390</v>
      </c>
      <c r="B12702" s="89">
        <v>135.53</v>
      </c>
      <c r="C12702" s="89">
        <f>LN(Table3[[#This Row],[Value]]/B12701)</f>
        <v>3.6219871802776874E-3</v>
      </c>
      <c r="D12702" s="89"/>
      <c r="E12702" s="89"/>
      <c r="F12702" s="89">
        <f>Table3[[#This Row],[Yield]]/100*(1+F12701)</f>
        <v>0</v>
      </c>
    </row>
    <row r="12703" spans="1:6" x14ac:dyDescent="0.2">
      <c r="A12703" s="88">
        <v>14391</v>
      </c>
      <c r="B12703" s="89">
        <v>136.09</v>
      </c>
      <c r="C12703" s="89">
        <f>LN(Table3[[#This Row],[Value]]/B12702)</f>
        <v>4.1234135443015936E-3</v>
      </c>
      <c r="D12703" s="89"/>
      <c r="E12703" s="89"/>
      <c r="F12703" s="89">
        <f>Table3[[#This Row],[Yield]]/100*(1+F12702)</f>
        <v>0</v>
      </c>
    </row>
    <row r="12704" spans="1:6" x14ac:dyDescent="0.2">
      <c r="A12704" s="88">
        <v>14392</v>
      </c>
      <c r="B12704" s="89">
        <v>136.80000000000001</v>
      </c>
      <c r="C12704" s="89">
        <f>LN(Table3[[#This Row],[Value]]/B12703)</f>
        <v>5.2035736162239932E-3</v>
      </c>
      <c r="D12704" s="89"/>
      <c r="E12704" s="89"/>
      <c r="F12704" s="89">
        <f>Table3[[#This Row],[Yield]]/100*(1+F12703)</f>
        <v>0</v>
      </c>
    </row>
    <row r="12705" spans="1:6" x14ac:dyDescent="0.2">
      <c r="A12705" s="88">
        <v>14394</v>
      </c>
      <c r="B12705" s="89">
        <v>137.80000000000001</v>
      </c>
      <c r="C12705" s="89">
        <f>LN(Table3[[#This Row],[Value]]/B12704)</f>
        <v>7.2833533911080941E-3</v>
      </c>
      <c r="D12705" s="89"/>
      <c r="E12705" s="89"/>
      <c r="F12705" s="89">
        <f>Table3[[#This Row],[Yield]]/100*(1+F12704)</f>
        <v>0</v>
      </c>
    </row>
    <row r="12706" spans="1:6" x14ac:dyDescent="0.2">
      <c r="A12706" s="88">
        <v>14396</v>
      </c>
      <c r="B12706" s="89">
        <v>138.18</v>
      </c>
      <c r="C12706" s="89">
        <f>LN(Table3[[#This Row],[Value]]/B12705)</f>
        <v>2.7538244810905912E-3</v>
      </c>
      <c r="D12706" s="89"/>
      <c r="E12706" s="89"/>
      <c r="F12706" s="89">
        <f>Table3[[#This Row],[Yield]]/100*(1+F12705)</f>
        <v>0</v>
      </c>
    </row>
    <row r="12707" spans="1:6" x14ac:dyDescent="0.2">
      <c r="A12707" s="88">
        <v>14397</v>
      </c>
      <c r="B12707" s="89">
        <v>136.19999999999999</v>
      </c>
      <c r="C12707" s="89">
        <f>LN(Table3[[#This Row],[Value]]/B12706)</f>
        <v>-1.4432789345236917E-2</v>
      </c>
      <c r="D12707" s="89"/>
      <c r="E12707" s="89"/>
      <c r="F12707" s="89">
        <f>Table3[[#This Row],[Yield]]/100*(1+F12706)</f>
        <v>0</v>
      </c>
    </row>
    <row r="12708" spans="1:6" x14ac:dyDescent="0.2">
      <c r="A12708" s="88">
        <v>14398</v>
      </c>
      <c r="B12708" s="89">
        <v>136.74</v>
      </c>
      <c r="C12708" s="89">
        <f>LN(Table3[[#This Row],[Value]]/B12707)</f>
        <v>3.9569187702359959E-3</v>
      </c>
      <c r="D12708" s="89"/>
      <c r="E12708" s="89"/>
      <c r="F12708" s="89">
        <f>Table3[[#This Row],[Yield]]/100*(1+F12707)</f>
        <v>0</v>
      </c>
    </row>
    <row r="12709" spans="1:6" x14ac:dyDescent="0.2">
      <c r="A12709" s="88">
        <v>14399</v>
      </c>
      <c r="B12709" s="89">
        <v>137.12</v>
      </c>
      <c r="C12709" s="89">
        <f>LN(Table3[[#This Row],[Value]]/B12708)</f>
        <v>2.7751423638218194E-3</v>
      </c>
      <c r="D12709" s="89"/>
      <c r="E12709" s="89"/>
      <c r="F12709" s="89">
        <f>Table3[[#This Row],[Yield]]/100*(1+F12708)</f>
        <v>0</v>
      </c>
    </row>
    <row r="12710" spans="1:6" x14ac:dyDescent="0.2">
      <c r="A12710" s="88">
        <v>14401</v>
      </c>
      <c r="B12710" s="89">
        <v>137.06</v>
      </c>
      <c r="C12710" s="89">
        <f>LN(Table3[[#This Row],[Value]]/B12709)</f>
        <v>-4.376686917920768E-4</v>
      </c>
      <c r="D12710" s="89"/>
      <c r="E12710" s="89"/>
      <c r="F12710" s="89">
        <f>Table3[[#This Row],[Yield]]/100*(1+F12709)</f>
        <v>0</v>
      </c>
    </row>
    <row r="12711" spans="1:6" x14ac:dyDescent="0.2">
      <c r="A12711" s="88">
        <v>14402</v>
      </c>
      <c r="B12711" s="89">
        <v>138.36000000000001</v>
      </c>
      <c r="C12711" s="89">
        <f>LN(Table3[[#This Row],[Value]]/B12710)</f>
        <v>9.4401979112904988E-3</v>
      </c>
      <c r="D12711" s="89"/>
      <c r="E12711" s="89"/>
      <c r="F12711" s="89">
        <f>Table3[[#This Row],[Yield]]/100*(1+F12710)</f>
        <v>0</v>
      </c>
    </row>
    <row r="12712" spans="1:6" x14ac:dyDescent="0.2">
      <c r="A12712" s="88">
        <v>14403</v>
      </c>
      <c r="B12712" s="89">
        <v>138.71</v>
      </c>
      <c r="C12712" s="89">
        <f>LN(Table3[[#This Row],[Value]]/B12711)</f>
        <v>2.5264387062307624E-3</v>
      </c>
      <c r="D12712" s="89"/>
      <c r="E12712" s="89"/>
      <c r="F12712" s="89">
        <f>Table3[[#This Row],[Yield]]/100*(1+F12711)</f>
        <v>0</v>
      </c>
    </row>
    <row r="12713" spans="1:6" x14ac:dyDescent="0.2">
      <c r="A12713" s="88">
        <v>14404</v>
      </c>
      <c r="B12713" s="89">
        <v>138.49</v>
      </c>
      <c r="C12713" s="89">
        <f>LN(Table3[[#This Row],[Value]]/B12712)</f>
        <v>-1.5873019205723861E-3</v>
      </c>
      <c r="D12713" s="89"/>
      <c r="E12713" s="89"/>
      <c r="F12713" s="89">
        <f>Table3[[#This Row],[Yield]]/100*(1+F12712)</f>
        <v>0</v>
      </c>
    </row>
    <row r="12714" spans="1:6" x14ac:dyDescent="0.2">
      <c r="A12714" s="88">
        <v>14405</v>
      </c>
      <c r="B12714" s="89">
        <v>140.09</v>
      </c>
      <c r="C12714" s="89">
        <f>LN(Table3[[#This Row],[Value]]/B12713)</f>
        <v>1.1486952353396146E-2</v>
      </c>
      <c r="D12714" s="89"/>
      <c r="E12714" s="89"/>
      <c r="F12714" s="89">
        <f>Table3[[#This Row],[Yield]]/100*(1+F12713)</f>
        <v>0</v>
      </c>
    </row>
    <row r="12715" spans="1:6" x14ac:dyDescent="0.2">
      <c r="A12715" s="88">
        <v>14406</v>
      </c>
      <c r="B12715" s="89">
        <v>140.13999999999999</v>
      </c>
      <c r="C12715" s="89">
        <f>LN(Table3[[#This Row],[Value]]/B12714)</f>
        <v>3.5684973436508145E-4</v>
      </c>
      <c r="D12715" s="89"/>
      <c r="E12715" s="89"/>
      <c r="F12715" s="89">
        <f>Table3[[#This Row],[Yield]]/100*(1+F12714)</f>
        <v>0</v>
      </c>
    </row>
    <row r="12716" spans="1:6" x14ac:dyDescent="0.2">
      <c r="A12716" s="88">
        <v>14408</v>
      </c>
      <c r="B12716" s="89">
        <v>139.13</v>
      </c>
      <c r="C12716" s="89">
        <f>LN(Table3[[#This Row],[Value]]/B12715)</f>
        <v>-7.2331750886023205E-3</v>
      </c>
      <c r="D12716" s="89"/>
      <c r="E12716" s="89"/>
      <c r="F12716" s="89">
        <f>Table3[[#This Row],[Yield]]/100*(1+F12715)</f>
        <v>0</v>
      </c>
    </row>
    <row r="12717" spans="1:6" x14ac:dyDescent="0.2">
      <c r="A12717" s="88">
        <v>14409</v>
      </c>
      <c r="B12717" s="89">
        <v>138.19999999999999</v>
      </c>
      <c r="C12717" s="89">
        <f>LN(Table3[[#This Row],[Value]]/B12716)</f>
        <v>-6.7068365202158763E-3</v>
      </c>
      <c r="D12717" s="89"/>
      <c r="E12717" s="89"/>
      <c r="F12717" s="89">
        <f>Table3[[#This Row],[Yield]]/100*(1+F12716)</f>
        <v>0</v>
      </c>
    </row>
    <row r="12718" spans="1:6" x14ac:dyDescent="0.2">
      <c r="A12718" s="88">
        <v>14410</v>
      </c>
      <c r="B12718" s="89">
        <v>137.5</v>
      </c>
      <c r="C12718" s="89">
        <f>LN(Table3[[#This Row],[Value]]/B12717)</f>
        <v>-5.0779942269434707E-3</v>
      </c>
      <c r="D12718" s="89"/>
      <c r="E12718" s="89"/>
      <c r="F12718" s="89">
        <f>Table3[[#This Row],[Yield]]/100*(1+F12717)</f>
        <v>0</v>
      </c>
    </row>
    <row r="12719" spans="1:6" x14ac:dyDescent="0.2">
      <c r="A12719" s="88">
        <v>14411</v>
      </c>
      <c r="B12719" s="89">
        <v>134.41</v>
      </c>
      <c r="C12719" s="89">
        <f>LN(Table3[[#This Row],[Value]]/B12718)</f>
        <v>-2.2729087023569093E-2</v>
      </c>
      <c r="D12719" s="89"/>
      <c r="E12719" s="89"/>
      <c r="F12719" s="89">
        <f>Table3[[#This Row],[Yield]]/100*(1+F12718)</f>
        <v>0</v>
      </c>
    </row>
    <row r="12720" spans="1:6" x14ac:dyDescent="0.2">
      <c r="A12720" s="88">
        <v>14412</v>
      </c>
      <c r="B12720" s="89">
        <v>134.66999999999999</v>
      </c>
      <c r="C12720" s="89">
        <f>LN(Table3[[#This Row],[Value]]/B12719)</f>
        <v>1.9325113788934462E-3</v>
      </c>
      <c r="D12720" s="89"/>
      <c r="E12720" s="89"/>
      <c r="F12720" s="89">
        <f>Table3[[#This Row],[Yield]]/100*(1+F12719)</f>
        <v>0</v>
      </c>
    </row>
    <row r="12721" spans="1:6" x14ac:dyDescent="0.2">
      <c r="A12721" s="88">
        <v>14413</v>
      </c>
      <c r="B12721" s="89">
        <v>135.31</v>
      </c>
      <c r="C12721" s="89">
        <f>LN(Table3[[#This Row],[Value]]/B12720)</f>
        <v>4.7411008136025315E-3</v>
      </c>
      <c r="D12721" s="89"/>
      <c r="E12721" s="89"/>
      <c r="F12721" s="89">
        <f>Table3[[#This Row],[Yield]]/100*(1+F12720)</f>
        <v>0</v>
      </c>
    </row>
    <row r="12722" spans="1:6" x14ac:dyDescent="0.2">
      <c r="A12722" s="88">
        <v>14415</v>
      </c>
      <c r="B12722" s="89">
        <v>136.4</v>
      </c>
      <c r="C12722" s="89">
        <f>LN(Table3[[#This Row],[Value]]/B12721)</f>
        <v>8.023303133808949E-3</v>
      </c>
      <c r="D12722" s="89"/>
      <c r="E12722" s="89"/>
      <c r="F12722" s="89">
        <f>Table3[[#This Row],[Yield]]/100*(1+F12721)</f>
        <v>0</v>
      </c>
    </row>
    <row r="12723" spans="1:6" x14ac:dyDescent="0.2">
      <c r="A12723" s="88">
        <v>14416</v>
      </c>
      <c r="B12723" s="89">
        <v>137.57</v>
      </c>
      <c r="C12723" s="89">
        <f>LN(Table3[[#This Row],[Value]]/B12722)</f>
        <v>8.5411330635424606E-3</v>
      </c>
      <c r="D12723" s="89"/>
      <c r="E12723" s="89"/>
      <c r="F12723" s="89">
        <f>Table3[[#This Row],[Yield]]/100*(1+F12722)</f>
        <v>0</v>
      </c>
    </row>
    <row r="12724" spans="1:6" x14ac:dyDescent="0.2">
      <c r="A12724" s="88">
        <v>14417</v>
      </c>
      <c r="B12724" s="89">
        <v>137.61000000000001</v>
      </c>
      <c r="C12724" s="89">
        <f>LN(Table3[[#This Row],[Value]]/B12723)</f>
        <v>2.9071880428623362E-4</v>
      </c>
      <c r="D12724" s="89"/>
      <c r="E12724" s="89"/>
      <c r="F12724" s="89">
        <f>Table3[[#This Row],[Yield]]/100*(1+F12723)</f>
        <v>0</v>
      </c>
    </row>
    <row r="12725" spans="1:6" x14ac:dyDescent="0.2">
      <c r="A12725" s="88">
        <v>14418</v>
      </c>
      <c r="B12725" s="89">
        <v>136.88</v>
      </c>
      <c r="C12725" s="89">
        <f>LN(Table3[[#This Row],[Value]]/B12724)</f>
        <v>-5.318967693252373E-3</v>
      </c>
      <c r="D12725" s="89"/>
      <c r="E12725" s="89"/>
      <c r="F12725" s="89">
        <f>Table3[[#This Row],[Yield]]/100*(1+F12724)</f>
        <v>0</v>
      </c>
    </row>
    <row r="12726" spans="1:6" x14ac:dyDescent="0.2">
      <c r="A12726" s="88">
        <v>14419</v>
      </c>
      <c r="B12726" s="89">
        <v>137.41999999999999</v>
      </c>
      <c r="C12726" s="89">
        <f>LN(Table3[[#This Row],[Value]]/B12725)</f>
        <v>3.9373000189918865E-3</v>
      </c>
      <c r="D12726" s="89"/>
      <c r="E12726" s="89"/>
      <c r="F12726" s="89">
        <f>Table3[[#This Row],[Yield]]/100*(1+F12725)</f>
        <v>0</v>
      </c>
    </row>
    <row r="12727" spans="1:6" x14ac:dyDescent="0.2">
      <c r="A12727" s="88">
        <v>14420</v>
      </c>
      <c r="B12727" s="89">
        <v>137.36000000000001</v>
      </c>
      <c r="C12727" s="89">
        <f>LN(Table3[[#This Row],[Value]]/B12726)</f>
        <v>-4.3671301370964391E-4</v>
      </c>
      <c r="D12727" s="89"/>
      <c r="E12727" s="89"/>
      <c r="F12727" s="89">
        <f>Table3[[#This Row],[Yield]]/100*(1+F12726)</f>
        <v>0</v>
      </c>
    </row>
    <row r="12728" spans="1:6" x14ac:dyDescent="0.2">
      <c r="A12728" s="88">
        <v>14422</v>
      </c>
      <c r="B12728" s="89">
        <v>135.09</v>
      </c>
      <c r="C12728" s="89">
        <f>LN(Table3[[#This Row],[Value]]/B12727)</f>
        <v>-1.6663993607630222E-2</v>
      </c>
      <c r="D12728" s="89"/>
      <c r="E12728" s="89"/>
      <c r="F12728" s="89">
        <f>Table3[[#This Row],[Yield]]/100*(1+F12727)</f>
        <v>0</v>
      </c>
    </row>
    <row r="12729" spans="1:6" x14ac:dyDescent="0.2">
      <c r="A12729" s="88">
        <v>14423</v>
      </c>
      <c r="B12729" s="89">
        <v>135.41999999999999</v>
      </c>
      <c r="C12729" s="89">
        <f>LN(Table3[[#This Row],[Value]]/B12728)</f>
        <v>2.4398370759091291E-3</v>
      </c>
      <c r="D12729" s="89"/>
      <c r="E12729" s="89"/>
      <c r="F12729" s="89">
        <f>Table3[[#This Row],[Yield]]/100*(1+F12728)</f>
        <v>0</v>
      </c>
    </row>
    <row r="12730" spans="1:6" x14ac:dyDescent="0.2">
      <c r="A12730" s="88">
        <v>14424</v>
      </c>
      <c r="B12730" s="89">
        <v>132.83000000000001</v>
      </c>
      <c r="C12730" s="89">
        <f>LN(Table3[[#This Row],[Value]]/B12729)</f>
        <v>-1.9310944913087172E-2</v>
      </c>
      <c r="D12730" s="89"/>
      <c r="E12730" s="89"/>
      <c r="F12730" s="89">
        <f>Table3[[#This Row],[Yield]]/100*(1+F12729)</f>
        <v>0</v>
      </c>
    </row>
    <row r="12731" spans="1:6" x14ac:dyDescent="0.2">
      <c r="A12731" s="88">
        <v>14425</v>
      </c>
      <c r="B12731" s="89">
        <v>130.05000000000001</v>
      </c>
      <c r="C12731" s="89">
        <f>LN(Table3[[#This Row],[Value]]/B12730)</f>
        <v>-2.1151123249751411E-2</v>
      </c>
      <c r="D12731" s="89"/>
      <c r="E12731" s="89"/>
      <c r="F12731" s="89">
        <f>Table3[[#This Row],[Yield]]/100*(1+F12730)</f>
        <v>0</v>
      </c>
    </row>
    <row r="12732" spans="1:6" x14ac:dyDescent="0.2">
      <c r="A12732" s="88">
        <v>14426</v>
      </c>
      <c r="B12732" s="89">
        <v>130.63</v>
      </c>
      <c r="C12732" s="89">
        <f>LN(Table3[[#This Row],[Value]]/B12731)</f>
        <v>4.4499076038113008E-3</v>
      </c>
      <c r="D12732" s="89"/>
      <c r="E12732" s="89"/>
      <c r="F12732" s="89">
        <f>Table3[[#This Row],[Yield]]/100*(1+F12731)</f>
        <v>0</v>
      </c>
    </row>
    <row r="12733" spans="1:6" x14ac:dyDescent="0.2">
      <c r="A12733" s="88">
        <v>14427</v>
      </c>
      <c r="B12733" s="89">
        <v>131.72999999999999</v>
      </c>
      <c r="C12733" s="89">
        <f>LN(Table3[[#This Row],[Value]]/B12732)</f>
        <v>8.3854737432638455E-3</v>
      </c>
      <c r="D12733" s="89"/>
      <c r="E12733" s="89"/>
      <c r="F12733" s="89">
        <f>Table3[[#This Row],[Yield]]/100*(1+F12732)</f>
        <v>0</v>
      </c>
    </row>
    <row r="12734" spans="1:6" x14ac:dyDescent="0.2">
      <c r="A12734" s="88">
        <v>14429</v>
      </c>
      <c r="B12734" s="89">
        <v>131.93</v>
      </c>
      <c r="C12734" s="89">
        <f>LN(Table3[[#This Row],[Value]]/B12733)</f>
        <v>1.5171056539495633E-3</v>
      </c>
      <c r="D12734" s="89"/>
      <c r="E12734" s="89"/>
      <c r="F12734" s="89">
        <f>Table3[[#This Row],[Yield]]/100*(1+F12733)</f>
        <v>0</v>
      </c>
    </row>
    <row r="12735" spans="1:6" x14ac:dyDescent="0.2">
      <c r="A12735" s="88">
        <v>14431</v>
      </c>
      <c r="B12735" s="89">
        <v>133.68</v>
      </c>
      <c r="C12735" s="89">
        <f>LN(Table3[[#This Row],[Value]]/B12734)</f>
        <v>1.3177405391453059E-2</v>
      </c>
      <c r="D12735" s="89"/>
      <c r="E12735" s="89"/>
      <c r="F12735" s="89">
        <f>Table3[[#This Row],[Yield]]/100*(1+F12734)</f>
        <v>0</v>
      </c>
    </row>
    <row r="12736" spans="1:6" x14ac:dyDescent="0.2">
      <c r="A12736" s="88">
        <v>14432</v>
      </c>
      <c r="B12736" s="89">
        <v>133.58000000000001</v>
      </c>
      <c r="C12736" s="89">
        <f>LN(Table3[[#This Row],[Value]]/B12735)</f>
        <v>-7.4833498964833563E-4</v>
      </c>
      <c r="D12736" s="89"/>
      <c r="E12736" s="89"/>
      <c r="F12736" s="89">
        <f>Table3[[#This Row],[Yield]]/100*(1+F12735)</f>
        <v>0</v>
      </c>
    </row>
    <row r="12737" spans="1:6" x14ac:dyDescent="0.2">
      <c r="A12737" s="88">
        <v>14433</v>
      </c>
      <c r="B12737" s="89">
        <v>133.22</v>
      </c>
      <c r="C12737" s="89">
        <f>LN(Table3[[#This Row],[Value]]/B12736)</f>
        <v>-2.6986523124565925E-3</v>
      </c>
      <c r="D12737" s="89"/>
      <c r="E12737" s="89"/>
      <c r="F12737" s="89">
        <f>Table3[[#This Row],[Yield]]/100*(1+F12736)</f>
        <v>0</v>
      </c>
    </row>
    <row r="12738" spans="1:6" x14ac:dyDescent="0.2">
      <c r="A12738" s="88">
        <v>14434</v>
      </c>
      <c r="B12738" s="89">
        <v>133.24</v>
      </c>
      <c r="C12738" s="89">
        <f>LN(Table3[[#This Row],[Value]]/B12737)</f>
        <v>1.5011634044555556E-4</v>
      </c>
      <c r="D12738" s="89"/>
      <c r="E12738" s="89"/>
      <c r="F12738" s="89">
        <f>Table3[[#This Row],[Yield]]/100*(1+F12737)</f>
        <v>0</v>
      </c>
    </row>
    <row r="12739" spans="1:6" x14ac:dyDescent="0.2">
      <c r="A12739" s="88">
        <v>14436</v>
      </c>
      <c r="B12739" s="89">
        <v>133.79</v>
      </c>
      <c r="C12739" s="89">
        <f>LN(Table3[[#This Row],[Value]]/B12738)</f>
        <v>4.1193931600489097E-3</v>
      </c>
      <c r="D12739" s="89"/>
      <c r="E12739" s="89"/>
      <c r="F12739" s="89">
        <f>Table3[[#This Row],[Yield]]/100*(1+F12738)</f>
        <v>0</v>
      </c>
    </row>
    <row r="12740" spans="1:6" x14ac:dyDescent="0.2">
      <c r="A12740" s="88">
        <v>14437</v>
      </c>
      <c r="B12740" s="89">
        <v>134.56</v>
      </c>
      <c r="C12740" s="89">
        <f>LN(Table3[[#This Row],[Value]]/B12739)</f>
        <v>5.7387897391101587E-3</v>
      </c>
      <c r="D12740" s="89"/>
      <c r="E12740" s="89"/>
      <c r="F12740" s="89">
        <f>Table3[[#This Row],[Yield]]/100*(1+F12739)</f>
        <v>0</v>
      </c>
    </row>
    <row r="12741" spans="1:6" x14ac:dyDescent="0.2">
      <c r="A12741" s="88">
        <v>14438</v>
      </c>
      <c r="B12741" s="89">
        <v>136.97999999999999</v>
      </c>
      <c r="C12741" s="89">
        <f>LN(Table3[[#This Row],[Value]]/B12740)</f>
        <v>1.7824733545121131E-2</v>
      </c>
      <c r="D12741" s="89"/>
      <c r="E12741" s="89"/>
      <c r="F12741" s="89">
        <f>Table3[[#This Row],[Yield]]/100*(1+F12740)</f>
        <v>0</v>
      </c>
    </row>
    <row r="12742" spans="1:6" x14ac:dyDescent="0.2">
      <c r="A12742" s="88">
        <v>14439</v>
      </c>
      <c r="B12742" s="89">
        <v>138.02000000000001</v>
      </c>
      <c r="C12742" s="89">
        <f>LN(Table3[[#This Row],[Value]]/B12741)</f>
        <v>7.5636724226968207E-3</v>
      </c>
      <c r="D12742" s="89"/>
      <c r="E12742" s="89"/>
      <c r="F12742" s="89">
        <f>Table3[[#This Row],[Yield]]/100*(1+F12741)</f>
        <v>0</v>
      </c>
    </row>
    <row r="12743" spans="1:6" x14ac:dyDescent="0.2">
      <c r="A12743" s="88">
        <v>14440</v>
      </c>
      <c r="B12743" s="89">
        <v>137.57</v>
      </c>
      <c r="C12743" s="89">
        <f>LN(Table3[[#This Row],[Value]]/B12742)</f>
        <v>-3.2657237195516707E-3</v>
      </c>
      <c r="D12743" s="89"/>
      <c r="E12743" s="89"/>
      <c r="F12743" s="89">
        <f>Table3[[#This Row],[Yield]]/100*(1+F12742)</f>
        <v>0</v>
      </c>
    </row>
    <row r="12744" spans="1:6" x14ac:dyDescent="0.2">
      <c r="A12744" s="88">
        <v>14441</v>
      </c>
      <c r="B12744" s="89">
        <v>137.88</v>
      </c>
      <c r="C12744" s="89">
        <f>LN(Table3[[#This Row],[Value]]/B12743)</f>
        <v>2.2508631757604874E-3</v>
      </c>
      <c r="D12744" s="89"/>
      <c r="E12744" s="89"/>
      <c r="F12744" s="89">
        <f>Table3[[#This Row],[Yield]]/100*(1+F12743)</f>
        <v>0</v>
      </c>
    </row>
    <row r="12745" spans="1:6" x14ac:dyDescent="0.2">
      <c r="A12745" s="88">
        <v>14443</v>
      </c>
      <c r="B12745" s="89">
        <v>142.58000000000001</v>
      </c>
      <c r="C12745" s="89">
        <f>LN(Table3[[#This Row],[Value]]/B12744)</f>
        <v>3.3519504040817938E-2</v>
      </c>
      <c r="D12745" s="89"/>
      <c r="E12745" s="89"/>
      <c r="F12745" s="89">
        <f>Table3[[#This Row],[Yield]]/100*(1+F12744)</f>
        <v>0</v>
      </c>
    </row>
    <row r="12746" spans="1:6" x14ac:dyDescent="0.2">
      <c r="A12746" s="88">
        <v>14444</v>
      </c>
      <c r="B12746" s="89">
        <v>143.76</v>
      </c>
      <c r="C12746" s="89">
        <f>LN(Table3[[#This Row],[Value]]/B12745)</f>
        <v>8.2419967858210989E-3</v>
      </c>
      <c r="D12746" s="89"/>
      <c r="E12746" s="89"/>
      <c r="F12746" s="89">
        <f>Table3[[#This Row],[Yield]]/100*(1+F12745)</f>
        <v>0</v>
      </c>
    </row>
    <row r="12747" spans="1:6" x14ac:dyDescent="0.2">
      <c r="A12747" s="88">
        <v>14445</v>
      </c>
      <c r="B12747" s="89">
        <v>142.63999999999999</v>
      </c>
      <c r="C12747" s="89">
        <f>LN(Table3[[#This Row],[Value]]/B12746)</f>
        <v>-7.8212689204186382E-3</v>
      </c>
      <c r="D12747" s="89"/>
      <c r="E12747" s="89"/>
      <c r="F12747" s="89">
        <f>Table3[[#This Row],[Yield]]/100*(1+F12746)</f>
        <v>0</v>
      </c>
    </row>
    <row r="12748" spans="1:6" x14ac:dyDescent="0.2">
      <c r="A12748" s="88">
        <v>14446</v>
      </c>
      <c r="B12748" s="89">
        <v>141.24</v>
      </c>
      <c r="C12748" s="89">
        <f>LN(Table3[[#This Row],[Value]]/B12747)</f>
        <v>-9.8634024946991482E-3</v>
      </c>
      <c r="D12748" s="89"/>
      <c r="E12748" s="89"/>
      <c r="F12748" s="89">
        <f>Table3[[#This Row],[Yield]]/100*(1+F12747)</f>
        <v>0</v>
      </c>
    </row>
    <row r="12749" spans="1:6" x14ac:dyDescent="0.2">
      <c r="A12749" s="88">
        <v>14447</v>
      </c>
      <c r="B12749" s="89">
        <v>143.46</v>
      </c>
      <c r="C12749" s="89">
        <f>LN(Table3[[#This Row],[Value]]/B12748)</f>
        <v>1.5595679638102711E-2</v>
      </c>
      <c r="D12749" s="89"/>
      <c r="E12749" s="89"/>
      <c r="F12749" s="89">
        <f>Table3[[#This Row],[Yield]]/100*(1+F12748)</f>
        <v>0</v>
      </c>
    </row>
    <row r="12750" spans="1:6" x14ac:dyDescent="0.2">
      <c r="A12750" s="88">
        <v>14448</v>
      </c>
      <c r="B12750" s="89">
        <v>144.71</v>
      </c>
      <c r="C12750" s="89">
        <f>LN(Table3[[#This Row],[Value]]/B12749)</f>
        <v>8.6754890516129047E-3</v>
      </c>
      <c r="D12750" s="89"/>
      <c r="E12750" s="89"/>
      <c r="F12750" s="89">
        <f>Table3[[#This Row],[Yield]]/100*(1+F12749)</f>
        <v>0</v>
      </c>
    </row>
    <row r="12751" spans="1:6" x14ac:dyDescent="0.2">
      <c r="A12751" s="88">
        <v>14450</v>
      </c>
      <c r="B12751" s="89">
        <v>144.18</v>
      </c>
      <c r="C12751" s="89">
        <f>LN(Table3[[#This Row],[Value]]/B12750)</f>
        <v>-3.6692207734688098E-3</v>
      </c>
      <c r="D12751" s="89"/>
      <c r="E12751" s="89"/>
      <c r="F12751" s="89">
        <f>Table3[[#This Row],[Yield]]/100*(1+F12750)</f>
        <v>0</v>
      </c>
    </row>
    <row r="12752" spans="1:6" x14ac:dyDescent="0.2">
      <c r="A12752" s="88">
        <v>14451</v>
      </c>
      <c r="B12752" s="89">
        <v>143.1</v>
      </c>
      <c r="C12752" s="89">
        <f>LN(Table3[[#This Row],[Value]]/B12751)</f>
        <v>-7.5188324140274517E-3</v>
      </c>
      <c r="D12752" s="89"/>
      <c r="E12752" s="89"/>
      <c r="F12752" s="89">
        <f>Table3[[#This Row],[Yield]]/100*(1+F12751)</f>
        <v>0</v>
      </c>
    </row>
    <row r="12753" spans="1:6" x14ac:dyDescent="0.2">
      <c r="A12753" s="88">
        <v>14452</v>
      </c>
      <c r="B12753" s="89">
        <v>143.82</v>
      </c>
      <c r="C12753" s="89">
        <f>LN(Table3[[#This Row],[Value]]/B12752)</f>
        <v>5.0188311119427655E-3</v>
      </c>
      <c r="D12753" s="89"/>
      <c r="E12753" s="89"/>
      <c r="F12753" s="89">
        <f>Table3[[#This Row],[Yield]]/100*(1+F12752)</f>
        <v>0</v>
      </c>
    </row>
    <row r="12754" spans="1:6" x14ac:dyDescent="0.2">
      <c r="A12754" s="88">
        <v>14453</v>
      </c>
      <c r="B12754" s="89">
        <v>144.51</v>
      </c>
      <c r="C12754" s="89">
        <f>LN(Table3[[#This Row],[Value]]/B12753)</f>
        <v>4.7861916358911197E-3</v>
      </c>
      <c r="D12754" s="89"/>
      <c r="E12754" s="89"/>
      <c r="F12754" s="89">
        <f>Table3[[#This Row],[Yield]]/100*(1+F12753)</f>
        <v>0</v>
      </c>
    </row>
    <row r="12755" spans="1:6" x14ac:dyDescent="0.2">
      <c r="A12755" s="88">
        <v>14454</v>
      </c>
      <c r="B12755" s="89">
        <v>144.11000000000001</v>
      </c>
      <c r="C12755" s="89">
        <f>LN(Table3[[#This Row],[Value]]/B12754)</f>
        <v>-2.7718124599687881E-3</v>
      </c>
      <c r="D12755" s="89"/>
      <c r="E12755" s="89"/>
      <c r="F12755" s="89">
        <f>Table3[[#This Row],[Yield]]/100*(1+F12754)</f>
        <v>0</v>
      </c>
    </row>
    <row r="12756" spans="1:6" x14ac:dyDescent="0.2">
      <c r="A12756" s="88">
        <v>14455</v>
      </c>
      <c r="B12756" s="89">
        <v>144</v>
      </c>
      <c r="C12756" s="89">
        <f>LN(Table3[[#This Row],[Value]]/B12755)</f>
        <v>-7.6359727426970122E-4</v>
      </c>
      <c r="D12756" s="89"/>
      <c r="E12756" s="89"/>
      <c r="F12756" s="89">
        <f>Table3[[#This Row],[Yield]]/100*(1+F12755)</f>
        <v>0</v>
      </c>
    </row>
    <row r="12757" spans="1:6" x14ac:dyDescent="0.2">
      <c r="A12757" s="88">
        <v>14457</v>
      </c>
      <c r="B12757" s="89">
        <v>143.26</v>
      </c>
      <c r="C12757" s="89">
        <f>LN(Table3[[#This Row],[Value]]/B12756)</f>
        <v>-5.1521383896954822E-3</v>
      </c>
      <c r="D12757" s="89"/>
      <c r="E12757" s="89"/>
      <c r="F12757" s="89">
        <f>Table3[[#This Row],[Yield]]/100*(1+F12756)</f>
        <v>0</v>
      </c>
    </row>
    <row r="12758" spans="1:6" x14ac:dyDescent="0.2">
      <c r="A12758" s="88">
        <v>14458</v>
      </c>
      <c r="B12758" s="89">
        <v>143.36000000000001</v>
      </c>
      <c r="C12758" s="89">
        <f>LN(Table3[[#This Row],[Value]]/B12757)</f>
        <v>6.9778804031539303E-4</v>
      </c>
      <c r="D12758" s="89"/>
      <c r="E12758" s="89"/>
      <c r="F12758" s="89">
        <f>Table3[[#This Row],[Yield]]/100*(1+F12757)</f>
        <v>0</v>
      </c>
    </row>
    <row r="12759" spans="1:6" x14ac:dyDescent="0.2">
      <c r="A12759" s="88">
        <v>14459</v>
      </c>
      <c r="B12759" s="89">
        <v>144.26</v>
      </c>
      <c r="C12759" s="89">
        <f>LN(Table3[[#This Row],[Value]]/B12758)</f>
        <v>6.2582778489061368E-3</v>
      </c>
      <c r="D12759" s="89"/>
      <c r="E12759" s="89"/>
      <c r="F12759" s="89">
        <f>Table3[[#This Row],[Yield]]/100*(1+F12758)</f>
        <v>0</v>
      </c>
    </row>
    <row r="12760" spans="1:6" x14ac:dyDescent="0.2">
      <c r="A12760" s="88">
        <v>14460</v>
      </c>
      <c r="B12760" s="89">
        <v>144.24</v>
      </c>
      <c r="C12760" s="89">
        <f>LN(Table3[[#This Row],[Value]]/B12759)</f>
        <v>-1.3864818046466917E-4</v>
      </c>
      <c r="D12760" s="89"/>
      <c r="E12760" s="89"/>
      <c r="F12760" s="89">
        <f>Table3[[#This Row],[Yield]]/100*(1+F12759)</f>
        <v>0</v>
      </c>
    </row>
    <row r="12761" spans="1:6" x14ac:dyDescent="0.2">
      <c r="A12761" s="88">
        <v>14461</v>
      </c>
      <c r="B12761" s="89">
        <v>141.72999999999999</v>
      </c>
      <c r="C12761" s="89">
        <f>LN(Table3[[#This Row],[Value]]/B12760)</f>
        <v>-1.7554739716247911E-2</v>
      </c>
      <c r="D12761" s="89"/>
      <c r="E12761" s="89"/>
      <c r="F12761" s="89">
        <f>Table3[[#This Row],[Yield]]/100*(1+F12760)</f>
        <v>0</v>
      </c>
    </row>
    <row r="12762" spans="1:6" x14ac:dyDescent="0.2">
      <c r="A12762" s="88">
        <v>14462</v>
      </c>
      <c r="B12762" s="89">
        <v>142.11000000000001</v>
      </c>
      <c r="C12762" s="89">
        <f>LN(Table3[[#This Row],[Value]]/B12761)</f>
        <v>2.6775664249563016E-3</v>
      </c>
      <c r="D12762" s="89"/>
      <c r="E12762" s="89"/>
      <c r="F12762" s="89">
        <f>Table3[[#This Row],[Yield]]/100*(1+F12761)</f>
        <v>0</v>
      </c>
    </row>
    <row r="12763" spans="1:6" x14ac:dyDescent="0.2">
      <c r="A12763" s="88">
        <v>14464</v>
      </c>
      <c r="B12763" s="89">
        <v>140.76</v>
      </c>
      <c r="C12763" s="89">
        <f>LN(Table3[[#This Row],[Value]]/B12762)</f>
        <v>-9.5450931503858975E-3</v>
      </c>
      <c r="D12763" s="89"/>
      <c r="E12763" s="89"/>
      <c r="F12763" s="89">
        <f>Table3[[#This Row],[Yield]]/100*(1+F12762)</f>
        <v>0</v>
      </c>
    </row>
    <row r="12764" spans="1:6" x14ac:dyDescent="0.2">
      <c r="A12764" s="88">
        <v>14465</v>
      </c>
      <c r="B12764" s="89">
        <v>141.1</v>
      </c>
      <c r="C12764" s="89">
        <f>LN(Table3[[#This Row],[Value]]/B12763)</f>
        <v>2.4125464053839259E-3</v>
      </c>
      <c r="D12764" s="89"/>
      <c r="E12764" s="89"/>
      <c r="F12764" s="89">
        <f>Table3[[#This Row],[Yield]]/100*(1+F12763)</f>
        <v>0</v>
      </c>
    </row>
    <row r="12765" spans="1:6" x14ac:dyDescent="0.2">
      <c r="A12765" s="88">
        <v>14466</v>
      </c>
      <c r="B12765" s="89">
        <v>139.75</v>
      </c>
      <c r="C12765" s="89">
        <f>LN(Table3[[#This Row],[Value]]/B12764)</f>
        <v>-9.6137468235596955E-3</v>
      </c>
      <c r="D12765" s="89"/>
      <c r="E12765" s="89"/>
      <c r="F12765" s="89">
        <f>Table3[[#This Row],[Yield]]/100*(1+F12764)</f>
        <v>0</v>
      </c>
    </row>
    <row r="12766" spans="1:6" x14ac:dyDescent="0.2">
      <c r="A12766" s="88">
        <v>14467</v>
      </c>
      <c r="B12766" s="89">
        <v>137.25</v>
      </c>
      <c r="C12766" s="89">
        <f>LN(Table3[[#This Row],[Value]]/B12765)</f>
        <v>-1.8051031645568535E-2</v>
      </c>
      <c r="D12766" s="89"/>
      <c r="E12766" s="89"/>
      <c r="F12766" s="89">
        <f>Table3[[#This Row],[Yield]]/100*(1+F12765)</f>
        <v>0</v>
      </c>
    </row>
    <row r="12767" spans="1:6" x14ac:dyDescent="0.2">
      <c r="A12767" s="88">
        <v>14468</v>
      </c>
      <c r="B12767" s="89">
        <v>137.29</v>
      </c>
      <c r="C12767" s="89">
        <f>LN(Table3[[#This Row],[Value]]/B12766)</f>
        <v>2.9139651987349411E-4</v>
      </c>
      <c r="D12767" s="89"/>
      <c r="E12767" s="89"/>
      <c r="F12767" s="89">
        <f>Table3[[#This Row],[Yield]]/100*(1+F12766)</f>
        <v>0</v>
      </c>
    </row>
    <row r="12768" spans="1:6" x14ac:dyDescent="0.2">
      <c r="A12768" s="88">
        <v>14469</v>
      </c>
      <c r="B12768" s="89">
        <v>138.41999999999999</v>
      </c>
      <c r="C12768" s="89">
        <f>LN(Table3[[#This Row],[Value]]/B12767)</f>
        <v>8.1970645042038232E-3</v>
      </c>
      <c r="D12768" s="89"/>
      <c r="E12768" s="89"/>
      <c r="F12768" s="89">
        <f>Table3[[#This Row],[Yield]]/100*(1+F12767)</f>
        <v>0</v>
      </c>
    </row>
    <row r="12769" spans="1:6" x14ac:dyDescent="0.2">
      <c r="A12769" s="88">
        <v>14471</v>
      </c>
      <c r="B12769" s="89">
        <v>140.18</v>
      </c>
      <c r="C12769" s="89">
        <f>LN(Table3[[#This Row],[Value]]/B12768)</f>
        <v>1.2634769658461602E-2</v>
      </c>
      <c r="D12769" s="89"/>
      <c r="E12769" s="89"/>
      <c r="F12769" s="89">
        <f>Table3[[#This Row],[Yield]]/100*(1+F12768)</f>
        <v>0</v>
      </c>
    </row>
    <row r="12770" spans="1:6" x14ac:dyDescent="0.2">
      <c r="A12770" s="88">
        <v>14472</v>
      </c>
      <c r="B12770" s="89">
        <v>141.29</v>
      </c>
      <c r="C12770" s="89">
        <f>LN(Table3[[#This Row],[Value]]/B12769)</f>
        <v>7.8872047055376579E-3</v>
      </c>
      <c r="D12770" s="89"/>
      <c r="E12770" s="89"/>
      <c r="F12770" s="89">
        <f>Table3[[#This Row],[Yield]]/100*(1+F12769)</f>
        <v>0</v>
      </c>
    </row>
    <row r="12771" spans="1:6" x14ac:dyDescent="0.2">
      <c r="A12771" s="88">
        <v>14473</v>
      </c>
      <c r="B12771" s="89">
        <v>138.47</v>
      </c>
      <c r="C12771" s="89">
        <f>LN(Table3[[#This Row],[Value]]/B12770)</f>
        <v>-2.0160820111093887E-2</v>
      </c>
      <c r="D12771" s="89"/>
      <c r="E12771" s="89"/>
      <c r="F12771" s="89">
        <f>Table3[[#This Row],[Yield]]/100*(1+F12770)</f>
        <v>0</v>
      </c>
    </row>
    <row r="12772" spans="1:6" x14ac:dyDescent="0.2">
      <c r="A12772" s="88">
        <v>14474</v>
      </c>
      <c r="B12772" s="89">
        <v>138.33000000000001</v>
      </c>
      <c r="C12772" s="89">
        <f>LN(Table3[[#This Row],[Value]]/B12771)</f>
        <v>-1.0115607798985619E-3</v>
      </c>
      <c r="D12772" s="89"/>
      <c r="E12772" s="89"/>
      <c r="F12772" s="89">
        <f>Table3[[#This Row],[Yield]]/100*(1+F12771)</f>
        <v>0</v>
      </c>
    </row>
    <row r="12773" spans="1:6" x14ac:dyDescent="0.2">
      <c r="A12773" s="88">
        <v>14475</v>
      </c>
      <c r="B12773" s="89">
        <v>135.54</v>
      </c>
      <c r="C12773" s="89">
        <f>LN(Table3[[#This Row],[Value]]/B12772)</f>
        <v>-2.0375335178757167E-2</v>
      </c>
      <c r="D12773" s="89"/>
      <c r="E12773" s="89"/>
      <c r="F12773" s="89">
        <f>Table3[[#This Row],[Yield]]/100*(1+F12772)</f>
        <v>0</v>
      </c>
    </row>
    <row r="12774" spans="1:6" x14ac:dyDescent="0.2">
      <c r="A12774" s="88">
        <v>14476</v>
      </c>
      <c r="B12774" s="89">
        <v>135.11000000000001</v>
      </c>
      <c r="C12774" s="89">
        <f>LN(Table3[[#This Row],[Value]]/B12773)</f>
        <v>-3.177538236099032E-3</v>
      </c>
      <c r="D12774" s="89"/>
      <c r="E12774" s="89"/>
      <c r="F12774" s="89">
        <f>Table3[[#This Row],[Yield]]/100*(1+F12773)</f>
        <v>0</v>
      </c>
    </row>
    <row r="12775" spans="1:6" x14ac:dyDescent="0.2">
      <c r="A12775" s="88">
        <v>14478</v>
      </c>
      <c r="B12775" s="89">
        <v>132.81</v>
      </c>
      <c r="C12775" s="89">
        <f>LN(Table3[[#This Row],[Value]]/B12774)</f>
        <v>-1.7169726059708446E-2</v>
      </c>
      <c r="D12775" s="89"/>
      <c r="E12775" s="89"/>
      <c r="F12775" s="89">
        <f>Table3[[#This Row],[Yield]]/100*(1+F12774)</f>
        <v>0</v>
      </c>
    </row>
    <row r="12776" spans="1:6" x14ac:dyDescent="0.2">
      <c r="A12776" s="88">
        <v>14479</v>
      </c>
      <c r="B12776" s="89">
        <v>135.07</v>
      </c>
      <c r="C12776" s="89">
        <f>LN(Table3[[#This Row],[Value]]/B12775)</f>
        <v>1.6873627160513344E-2</v>
      </c>
      <c r="D12776" s="89"/>
      <c r="E12776" s="89"/>
      <c r="F12776" s="89">
        <f>Table3[[#This Row],[Yield]]/100*(1+F12775)</f>
        <v>0</v>
      </c>
    </row>
    <row r="12777" spans="1:6" x14ac:dyDescent="0.2">
      <c r="A12777" s="88">
        <v>14480</v>
      </c>
      <c r="B12777" s="89">
        <v>131.82</v>
      </c>
      <c r="C12777" s="89">
        <f>LN(Table3[[#This Row],[Value]]/B12776)</f>
        <v>-2.4355806948098944E-2</v>
      </c>
      <c r="D12777" s="89"/>
      <c r="E12777" s="89"/>
      <c r="F12777" s="89">
        <f>Table3[[#This Row],[Yield]]/100*(1+F12776)</f>
        <v>0</v>
      </c>
    </row>
    <row r="12778" spans="1:6" x14ac:dyDescent="0.2">
      <c r="A12778" s="88">
        <v>14481</v>
      </c>
      <c r="B12778" s="89">
        <v>131.33000000000001</v>
      </c>
      <c r="C12778" s="89">
        <f>LN(Table3[[#This Row],[Value]]/B12777)</f>
        <v>-3.7241160275051834E-3</v>
      </c>
      <c r="D12778" s="89"/>
      <c r="E12778" s="89"/>
      <c r="F12778" s="89">
        <f>Table3[[#This Row],[Yield]]/100*(1+F12777)</f>
        <v>0</v>
      </c>
    </row>
    <row r="12779" spans="1:6" x14ac:dyDescent="0.2">
      <c r="A12779" s="88">
        <v>14482</v>
      </c>
      <c r="B12779" s="89">
        <v>133.72999999999999</v>
      </c>
      <c r="C12779" s="89">
        <f>LN(Table3[[#This Row],[Value]]/B12778)</f>
        <v>1.8109602287636493E-2</v>
      </c>
      <c r="D12779" s="89"/>
      <c r="E12779" s="89"/>
      <c r="F12779" s="89">
        <f>Table3[[#This Row],[Yield]]/100*(1+F12778)</f>
        <v>0</v>
      </c>
    </row>
    <row r="12780" spans="1:6" x14ac:dyDescent="0.2">
      <c r="A12780" s="88">
        <v>14483</v>
      </c>
      <c r="B12780" s="89">
        <v>136.38999999999999</v>
      </c>
      <c r="C12780" s="89">
        <f>LN(Table3[[#This Row],[Value]]/B12779)</f>
        <v>1.9695587054078648E-2</v>
      </c>
      <c r="D12780" s="89"/>
      <c r="E12780" s="89"/>
      <c r="F12780" s="89">
        <f>Table3[[#This Row],[Yield]]/100*(1+F12779)</f>
        <v>0</v>
      </c>
    </row>
    <row r="12781" spans="1:6" x14ac:dyDescent="0.2">
      <c r="A12781" s="88">
        <v>14485</v>
      </c>
      <c r="B12781" s="89">
        <v>134.66</v>
      </c>
      <c r="C12781" s="89">
        <f>LN(Table3[[#This Row],[Value]]/B12780)</f>
        <v>-1.2765345821648922E-2</v>
      </c>
      <c r="D12781" s="89"/>
      <c r="E12781" s="89"/>
      <c r="F12781" s="89">
        <f>Table3[[#This Row],[Yield]]/100*(1+F12780)</f>
        <v>0</v>
      </c>
    </row>
    <row r="12782" spans="1:6" x14ac:dyDescent="0.2">
      <c r="A12782" s="88">
        <v>14486</v>
      </c>
      <c r="B12782" s="89">
        <v>137.38999999999999</v>
      </c>
      <c r="C12782" s="89">
        <f>LN(Table3[[#This Row],[Value]]/B12781)</f>
        <v>2.0070513818721877E-2</v>
      </c>
      <c r="D12782" s="89"/>
      <c r="E12782" s="89"/>
      <c r="F12782" s="89">
        <f>Table3[[#This Row],[Yield]]/100*(1+F12781)</f>
        <v>0</v>
      </c>
    </row>
    <row r="12783" spans="1:6" x14ac:dyDescent="0.2">
      <c r="A12783" s="88">
        <v>14487</v>
      </c>
      <c r="B12783" s="89">
        <v>136.16</v>
      </c>
      <c r="C12783" s="89">
        <f>LN(Table3[[#This Row],[Value]]/B12782)</f>
        <v>-8.9929321107927417E-3</v>
      </c>
      <c r="D12783" s="89"/>
      <c r="E12783" s="89"/>
      <c r="F12783" s="89">
        <f>Table3[[#This Row],[Yield]]/100*(1+F12782)</f>
        <v>0</v>
      </c>
    </row>
    <row r="12784" spans="1:6" x14ac:dyDescent="0.2">
      <c r="A12784" s="88">
        <v>14488</v>
      </c>
      <c r="B12784" s="89">
        <v>134.41</v>
      </c>
      <c r="C12784" s="89">
        <f>LN(Table3[[#This Row],[Value]]/B12783)</f>
        <v>-1.2935834742007095E-2</v>
      </c>
      <c r="D12784" s="89"/>
      <c r="E12784" s="89"/>
      <c r="F12784" s="89">
        <f>Table3[[#This Row],[Yield]]/100*(1+F12783)</f>
        <v>0</v>
      </c>
    </row>
    <row r="12785" spans="1:6" x14ac:dyDescent="0.2">
      <c r="A12785" s="88">
        <v>14489</v>
      </c>
      <c r="B12785" s="89">
        <v>135.25</v>
      </c>
      <c r="C12785" s="89">
        <f>LN(Table3[[#This Row],[Value]]/B12784)</f>
        <v>6.230087643533961E-3</v>
      </c>
      <c r="D12785" s="89"/>
      <c r="E12785" s="89"/>
      <c r="F12785" s="89">
        <f>Table3[[#This Row],[Yield]]/100*(1+F12784)</f>
        <v>0</v>
      </c>
    </row>
    <row r="12786" spans="1:6" x14ac:dyDescent="0.2">
      <c r="A12786" s="88">
        <v>14490</v>
      </c>
      <c r="B12786" s="89">
        <v>138.09</v>
      </c>
      <c r="C12786" s="89">
        <f>LN(Table3[[#This Row],[Value]]/B12785)</f>
        <v>2.0780728770668926E-2</v>
      </c>
      <c r="D12786" s="89"/>
      <c r="E12786" s="89"/>
      <c r="F12786" s="89">
        <f>Table3[[#This Row],[Yield]]/100*(1+F12785)</f>
        <v>0</v>
      </c>
    </row>
    <row r="12787" spans="1:6" x14ac:dyDescent="0.2">
      <c r="A12787" s="88">
        <v>14493</v>
      </c>
      <c r="B12787" s="89">
        <v>148.12</v>
      </c>
      <c r="C12787" s="89">
        <f>LN(Table3[[#This Row],[Value]]/B12786)</f>
        <v>7.0117109548152104E-2</v>
      </c>
      <c r="D12787" s="89"/>
      <c r="E12787" s="89"/>
      <c r="F12787" s="89">
        <f>Table3[[#This Row],[Yield]]/100*(1+F12786)</f>
        <v>0</v>
      </c>
    </row>
    <row r="12788" spans="1:6" x14ac:dyDescent="0.2">
      <c r="A12788" s="88">
        <v>14494</v>
      </c>
      <c r="B12788" s="89">
        <v>148.04</v>
      </c>
      <c r="C12788" s="89">
        <f>LN(Table3[[#This Row],[Value]]/B12787)</f>
        <v>-5.4024852745677987E-4</v>
      </c>
      <c r="D12788" s="89"/>
      <c r="E12788" s="89"/>
      <c r="F12788" s="89">
        <f>Table3[[#This Row],[Yield]]/100*(1+F12787)</f>
        <v>0</v>
      </c>
    </row>
    <row r="12789" spans="1:6" x14ac:dyDescent="0.2">
      <c r="A12789" s="88">
        <v>14495</v>
      </c>
      <c r="B12789" s="89">
        <v>148.32</v>
      </c>
      <c r="C12789" s="89">
        <f>LN(Table3[[#This Row],[Value]]/B12788)</f>
        <v>1.8895942995898519E-3</v>
      </c>
      <c r="D12789" s="89"/>
      <c r="E12789" s="89"/>
      <c r="F12789" s="89">
        <f>Table3[[#This Row],[Yield]]/100*(1+F12788)</f>
        <v>0</v>
      </c>
    </row>
    <row r="12790" spans="1:6" x14ac:dyDescent="0.2">
      <c r="A12790" s="88">
        <v>14496</v>
      </c>
      <c r="B12790" s="89">
        <v>150.04</v>
      </c>
      <c r="C12790" s="89">
        <f>LN(Table3[[#This Row],[Value]]/B12789)</f>
        <v>1.1529823396141545E-2</v>
      </c>
      <c r="D12790" s="89"/>
      <c r="E12790" s="89"/>
      <c r="F12790" s="89">
        <f>Table3[[#This Row],[Yield]]/100*(1+F12789)</f>
        <v>0</v>
      </c>
    </row>
    <row r="12791" spans="1:6" x14ac:dyDescent="0.2">
      <c r="A12791" s="88">
        <v>14497</v>
      </c>
      <c r="B12791" s="89">
        <v>150.91</v>
      </c>
      <c r="C12791" s="89">
        <f>LN(Table3[[#This Row],[Value]]/B12790)</f>
        <v>5.78170741677261E-3</v>
      </c>
      <c r="D12791" s="89"/>
      <c r="E12791" s="89"/>
      <c r="F12791" s="89">
        <f>Table3[[#This Row],[Yield]]/100*(1+F12790)</f>
        <v>0</v>
      </c>
    </row>
    <row r="12792" spans="1:6" x14ac:dyDescent="0.2">
      <c r="A12792" s="88">
        <v>14499</v>
      </c>
      <c r="B12792" s="89">
        <v>155.12</v>
      </c>
      <c r="C12792" s="89">
        <f>LN(Table3[[#This Row],[Value]]/B12791)</f>
        <v>2.7515378303937389E-2</v>
      </c>
      <c r="D12792" s="89"/>
      <c r="E12792" s="89"/>
      <c r="F12792" s="89">
        <f>Table3[[#This Row],[Yield]]/100*(1+F12791)</f>
        <v>0</v>
      </c>
    </row>
    <row r="12793" spans="1:6" x14ac:dyDescent="0.2">
      <c r="A12793" s="88">
        <v>14500</v>
      </c>
      <c r="B12793" s="89">
        <v>155.91999999999999</v>
      </c>
      <c r="C12793" s="89">
        <f>LN(Table3[[#This Row],[Value]]/B12792)</f>
        <v>5.1440442649089528E-3</v>
      </c>
      <c r="D12793" s="89"/>
      <c r="E12793" s="89"/>
      <c r="F12793" s="89">
        <f>Table3[[#This Row],[Yield]]/100*(1+F12792)</f>
        <v>0</v>
      </c>
    </row>
    <row r="12794" spans="1:6" x14ac:dyDescent="0.2">
      <c r="A12794" s="88">
        <v>14501</v>
      </c>
      <c r="B12794" s="89">
        <v>154.1</v>
      </c>
      <c r="C12794" s="89">
        <f>LN(Table3[[#This Row],[Value]]/B12793)</f>
        <v>-1.1741312873235307E-2</v>
      </c>
      <c r="D12794" s="89"/>
      <c r="E12794" s="89"/>
      <c r="F12794" s="89">
        <f>Table3[[#This Row],[Yield]]/100*(1+F12793)</f>
        <v>0</v>
      </c>
    </row>
    <row r="12795" spans="1:6" x14ac:dyDescent="0.2">
      <c r="A12795" s="88">
        <v>14502</v>
      </c>
      <c r="B12795" s="89">
        <v>153.71</v>
      </c>
      <c r="C12795" s="89">
        <f>LN(Table3[[#This Row],[Value]]/B12794)</f>
        <v>-2.5340320892291491E-3</v>
      </c>
      <c r="D12795" s="89"/>
      <c r="E12795" s="89"/>
      <c r="F12795" s="89">
        <f>Table3[[#This Row],[Yield]]/100*(1+F12794)</f>
        <v>0</v>
      </c>
    </row>
    <row r="12796" spans="1:6" x14ac:dyDescent="0.2">
      <c r="A12796" s="88">
        <v>14503</v>
      </c>
      <c r="B12796" s="89">
        <v>154.03</v>
      </c>
      <c r="C12796" s="89">
        <f>LN(Table3[[#This Row],[Value]]/B12795)</f>
        <v>2.0796783995255326E-3</v>
      </c>
      <c r="D12796" s="89"/>
      <c r="E12796" s="89"/>
      <c r="F12796" s="89">
        <f>Table3[[#This Row],[Yield]]/100*(1+F12795)</f>
        <v>0</v>
      </c>
    </row>
    <row r="12797" spans="1:6" x14ac:dyDescent="0.2">
      <c r="A12797" s="88">
        <v>14504</v>
      </c>
      <c r="B12797" s="89">
        <v>152.15</v>
      </c>
      <c r="C12797" s="89">
        <f>LN(Table3[[#This Row],[Value]]/B12796)</f>
        <v>-1.2280512293386172E-2</v>
      </c>
      <c r="D12797" s="89"/>
      <c r="E12797" s="89"/>
      <c r="F12797" s="89">
        <f>Table3[[#This Row],[Yield]]/100*(1+F12796)</f>
        <v>0</v>
      </c>
    </row>
    <row r="12798" spans="1:6" x14ac:dyDescent="0.2">
      <c r="A12798" s="88">
        <v>14506</v>
      </c>
      <c r="B12798" s="89">
        <v>147.78</v>
      </c>
      <c r="C12798" s="89">
        <f>LN(Table3[[#This Row],[Value]]/B12797)</f>
        <v>-2.9142194982478522E-2</v>
      </c>
      <c r="D12798" s="89"/>
      <c r="E12798" s="89"/>
      <c r="F12798" s="89">
        <f>Table3[[#This Row],[Yield]]/100*(1+F12797)</f>
        <v>0</v>
      </c>
    </row>
    <row r="12799" spans="1:6" x14ac:dyDescent="0.2">
      <c r="A12799" s="88">
        <v>14507</v>
      </c>
      <c r="B12799" s="89">
        <v>152.13999999999999</v>
      </c>
      <c r="C12799" s="89">
        <f>LN(Table3[[#This Row],[Value]]/B12798)</f>
        <v>2.907646820865337E-2</v>
      </c>
      <c r="D12799" s="89"/>
      <c r="E12799" s="89"/>
      <c r="F12799" s="89">
        <f>Table3[[#This Row],[Yield]]/100*(1+F12798)</f>
        <v>0</v>
      </c>
    </row>
    <row r="12800" spans="1:6" x14ac:dyDescent="0.2">
      <c r="A12800" s="88">
        <v>14508</v>
      </c>
      <c r="B12800" s="89">
        <v>152.25</v>
      </c>
      <c r="C12800" s="89">
        <f>LN(Table3[[#This Row],[Value]]/B12799)</f>
        <v>7.2275702085132336E-4</v>
      </c>
      <c r="D12800" s="89"/>
      <c r="E12800" s="89"/>
      <c r="F12800" s="89">
        <f>Table3[[#This Row],[Yield]]/100*(1+F12799)</f>
        <v>0</v>
      </c>
    </row>
    <row r="12801" spans="1:6" x14ac:dyDescent="0.2">
      <c r="A12801" s="88">
        <v>14509</v>
      </c>
      <c r="B12801" s="89">
        <v>153.47999999999999</v>
      </c>
      <c r="C12801" s="89">
        <f>LN(Table3[[#This Row],[Value]]/B12800)</f>
        <v>8.0463587887451872E-3</v>
      </c>
      <c r="D12801" s="89"/>
      <c r="E12801" s="89"/>
      <c r="F12801" s="89">
        <f>Table3[[#This Row],[Yield]]/100*(1+F12800)</f>
        <v>0</v>
      </c>
    </row>
    <row r="12802" spans="1:6" x14ac:dyDescent="0.2">
      <c r="A12802" s="88">
        <v>14510</v>
      </c>
      <c r="B12802" s="89">
        <v>152.57</v>
      </c>
      <c r="C12802" s="89">
        <f>LN(Table3[[#This Row],[Value]]/B12801)</f>
        <v>-5.9467582536408626E-3</v>
      </c>
      <c r="D12802" s="89"/>
      <c r="E12802" s="89"/>
      <c r="F12802" s="89">
        <f>Table3[[#This Row],[Yield]]/100*(1+F12801)</f>
        <v>0</v>
      </c>
    </row>
    <row r="12803" spans="1:6" x14ac:dyDescent="0.2">
      <c r="A12803" s="88">
        <v>14511</v>
      </c>
      <c r="B12803" s="89">
        <v>152.99</v>
      </c>
      <c r="C12803" s="89">
        <f>LN(Table3[[#This Row],[Value]]/B12802)</f>
        <v>2.7490526541769675E-3</v>
      </c>
      <c r="D12803" s="89"/>
      <c r="E12803" s="89"/>
      <c r="F12803" s="89">
        <f>Table3[[#This Row],[Yield]]/100*(1+F12802)</f>
        <v>0</v>
      </c>
    </row>
    <row r="12804" spans="1:6" x14ac:dyDescent="0.2">
      <c r="A12804" s="88">
        <v>14513</v>
      </c>
      <c r="B12804" s="89">
        <v>152.63999999999999</v>
      </c>
      <c r="C12804" s="89">
        <f>LN(Table3[[#This Row],[Value]]/B12803)</f>
        <v>-2.2903520793113408E-3</v>
      </c>
      <c r="D12804" s="89"/>
      <c r="E12804" s="89"/>
      <c r="F12804" s="89">
        <f>Table3[[#This Row],[Yield]]/100*(1+F12803)</f>
        <v>0</v>
      </c>
    </row>
    <row r="12805" spans="1:6" x14ac:dyDescent="0.2">
      <c r="A12805" s="88">
        <v>14514</v>
      </c>
      <c r="B12805" s="89">
        <v>153.54</v>
      </c>
      <c r="C12805" s="89">
        <f>LN(Table3[[#This Row],[Value]]/B12804)</f>
        <v>5.8789116997760588E-3</v>
      </c>
      <c r="D12805" s="89"/>
      <c r="E12805" s="89"/>
      <c r="F12805" s="89">
        <f>Table3[[#This Row],[Yield]]/100*(1+F12804)</f>
        <v>0</v>
      </c>
    </row>
    <row r="12806" spans="1:6" x14ac:dyDescent="0.2">
      <c r="A12806" s="88">
        <v>14515</v>
      </c>
      <c r="B12806" s="89">
        <v>153.08000000000001</v>
      </c>
      <c r="C12806" s="89">
        <f>LN(Table3[[#This Row],[Value]]/B12805)</f>
        <v>-3.0004588422508009E-3</v>
      </c>
      <c r="D12806" s="89"/>
      <c r="E12806" s="89"/>
      <c r="F12806" s="89">
        <f>Table3[[#This Row],[Yield]]/100*(1+F12805)</f>
        <v>0</v>
      </c>
    </row>
    <row r="12807" spans="1:6" x14ac:dyDescent="0.2">
      <c r="A12807" s="88">
        <v>14516</v>
      </c>
      <c r="B12807" s="89">
        <v>151.12</v>
      </c>
      <c r="C12807" s="89">
        <f>LN(Table3[[#This Row],[Value]]/B12806)</f>
        <v>-1.28864373642474E-2</v>
      </c>
      <c r="D12807" s="89"/>
      <c r="E12807" s="89"/>
      <c r="F12807" s="89">
        <f>Table3[[#This Row],[Yield]]/100*(1+F12806)</f>
        <v>0</v>
      </c>
    </row>
    <row r="12808" spans="1:6" x14ac:dyDescent="0.2">
      <c r="A12808" s="88">
        <v>14517</v>
      </c>
      <c r="B12808" s="89">
        <v>150.16</v>
      </c>
      <c r="C12808" s="89">
        <f>LN(Table3[[#This Row],[Value]]/B12807)</f>
        <v>-6.3728309150008376E-3</v>
      </c>
      <c r="D12808" s="89"/>
      <c r="E12808" s="89"/>
      <c r="F12808" s="89">
        <f>Table3[[#This Row],[Yield]]/100*(1+F12807)</f>
        <v>0</v>
      </c>
    </row>
    <row r="12809" spans="1:6" x14ac:dyDescent="0.2">
      <c r="A12809" s="88">
        <v>14518</v>
      </c>
      <c r="B12809" s="89">
        <v>152.54</v>
      </c>
      <c r="C12809" s="89">
        <f>LN(Table3[[#This Row],[Value]]/B12808)</f>
        <v>1.5725464457839178E-2</v>
      </c>
      <c r="D12809" s="89"/>
      <c r="E12809" s="89"/>
      <c r="F12809" s="89">
        <f>Table3[[#This Row],[Yield]]/100*(1+F12808)</f>
        <v>0</v>
      </c>
    </row>
    <row r="12810" spans="1:6" x14ac:dyDescent="0.2">
      <c r="A12810" s="88">
        <v>14520</v>
      </c>
      <c r="B12810" s="89">
        <v>151.41</v>
      </c>
      <c r="C12810" s="89">
        <f>LN(Table3[[#This Row],[Value]]/B12809)</f>
        <v>-7.4354677158117418E-3</v>
      </c>
      <c r="D12810" s="89"/>
      <c r="E12810" s="89"/>
      <c r="F12810" s="89">
        <f>Table3[[#This Row],[Yield]]/100*(1+F12809)</f>
        <v>0</v>
      </c>
    </row>
    <row r="12811" spans="1:6" x14ac:dyDescent="0.2">
      <c r="A12811" s="88">
        <v>14521</v>
      </c>
      <c r="B12811" s="89">
        <v>150.22999999999999</v>
      </c>
      <c r="C12811" s="89">
        <f>LN(Table3[[#This Row],[Value]]/B12810)</f>
        <v>-7.8239359459484417E-3</v>
      </c>
      <c r="D12811" s="89"/>
      <c r="E12811" s="89"/>
      <c r="F12811" s="89">
        <f>Table3[[#This Row],[Yield]]/100*(1+F12810)</f>
        <v>0</v>
      </c>
    </row>
    <row r="12812" spans="1:6" x14ac:dyDescent="0.2">
      <c r="A12812" s="88">
        <v>14522</v>
      </c>
      <c r="B12812" s="89">
        <v>150.25</v>
      </c>
      <c r="C12812" s="89">
        <f>LN(Table3[[#This Row],[Value]]/B12811)</f>
        <v>1.331203409846819E-4</v>
      </c>
      <c r="D12812" s="89"/>
      <c r="E12812" s="89"/>
      <c r="F12812" s="89">
        <f>Table3[[#This Row],[Yield]]/100*(1+F12811)</f>
        <v>0</v>
      </c>
    </row>
    <row r="12813" spans="1:6" x14ac:dyDescent="0.2">
      <c r="A12813" s="88">
        <v>14523</v>
      </c>
      <c r="B12813" s="89">
        <v>150.47999999999999</v>
      </c>
      <c r="C12813" s="89">
        <f>LN(Table3[[#This Row],[Value]]/B12812)</f>
        <v>1.5296115774578434E-3</v>
      </c>
      <c r="D12813" s="89"/>
      <c r="E12813" s="89"/>
      <c r="F12813" s="89">
        <f>Table3[[#This Row],[Yield]]/100*(1+F12812)</f>
        <v>0</v>
      </c>
    </row>
    <row r="12814" spans="1:6" x14ac:dyDescent="0.2">
      <c r="A12814" s="88">
        <v>14524</v>
      </c>
      <c r="B12814" s="89">
        <v>150.61000000000001</v>
      </c>
      <c r="C12814" s="89">
        <f>LN(Table3[[#This Row],[Value]]/B12813)</f>
        <v>8.6352923098254074E-4</v>
      </c>
      <c r="D12814" s="89"/>
      <c r="E12814" s="89"/>
      <c r="F12814" s="89">
        <f>Table3[[#This Row],[Yield]]/100*(1+F12813)</f>
        <v>0</v>
      </c>
    </row>
    <row r="12815" spans="1:6" x14ac:dyDescent="0.2">
      <c r="A12815" s="88">
        <v>14525</v>
      </c>
      <c r="B12815" s="89">
        <v>149.6</v>
      </c>
      <c r="C12815" s="89">
        <f>LN(Table3[[#This Row],[Value]]/B12814)</f>
        <v>-6.728648683380448E-3</v>
      </c>
      <c r="D12815" s="89"/>
      <c r="E12815" s="89"/>
      <c r="F12815" s="89">
        <f>Table3[[#This Row],[Yield]]/100*(1+F12814)</f>
        <v>0</v>
      </c>
    </row>
    <row r="12816" spans="1:6" x14ac:dyDescent="0.2">
      <c r="A12816" s="88">
        <v>14527</v>
      </c>
      <c r="B12816" s="89">
        <v>149.88999999999999</v>
      </c>
      <c r="C12816" s="89">
        <f>LN(Table3[[#This Row],[Value]]/B12815)</f>
        <v>1.9366262021275388E-3</v>
      </c>
      <c r="D12816" s="89"/>
      <c r="E12816" s="89"/>
      <c r="F12816" s="89">
        <f>Table3[[#This Row],[Yield]]/100*(1+F12815)</f>
        <v>0</v>
      </c>
    </row>
    <row r="12817" spans="1:6" x14ac:dyDescent="0.2">
      <c r="A12817" s="88">
        <v>14528</v>
      </c>
      <c r="B12817" s="89">
        <v>150.66</v>
      </c>
      <c r="C12817" s="89">
        <f>LN(Table3[[#This Row],[Value]]/B12816)</f>
        <v>5.1239506550443585E-3</v>
      </c>
      <c r="D12817" s="89"/>
      <c r="E12817" s="89"/>
      <c r="F12817" s="89">
        <f>Table3[[#This Row],[Yield]]/100*(1+F12816)</f>
        <v>0</v>
      </c>
    </row>
    <row r="12818" spans="1:6" x14ac:dyDescent="0.2">
      <c r="A12818" s="88">
        <v>14529</v>
      </c>
      <c r="B12818" s="89">
        <v>151.34</v>
      </c>
      <c r="C12818" s="89">
        <f>LN(Table3[[#This Row],[Value]]/B12817)</f>
        <v>4.5033188688269879E-3</v>
      </c>
      <c r="D12818" s="89"/>
      <c r="E12818" s="89"/>
      <c r="F12818" s="89">
        <f>Table3[[#This Row],[Yield]]/100*(1+F12817)</f>
        <v>0</v>
      </c>
    </row>
    <row r="12819" spans="1:6" x14ac:dyDescent="0.2">
      <c r="A12819" s="88">
        <v>14531</v>
      </c>
      <c r="B12819" s="89">
        <v>150.85</v>
      </c>
      <c r="C12819" s="89">
        <f>LN(Table3[[#This Row],[Value]]/B12818)</f>
        <v>-3.2429956613054416E-3</v>
      </c>
      <c r="D12819" s="89"/>
      <c r="E12819" s="89"/>
      <c r="F12819" s="89">
        <f>Table3[[#This Row],[Yield]]/100*(1+F12818)</f>
        <v>0</v>
      </c>
    </row>
    <row r="12820" spans="1:6" x14ac:dyDescent="0.2">
      <c r="A12820" s="88">
        <v>14532</v>
      </c>
      <c r="B12820" s="89">
        <v>150.38</v>
      </c>
      <c r="C12820" s="89">
        <f>LN(Table3[[#This Row],[Value]]/B12819)</f>
        <v>-3.1205416551892177E-3</v>
      </c>
      <c r="D12820" s="89"/>
      <c r="E12820" s="89"/>
      <c r="F12820" s="89">
        <f>Table3[[#This Row],[Yield]]/100*(1+F12819)</f>
        <v>0</v>
      </c>
    </row>
    <row r="12821" spans="1:6" x14ac:dyDescent="0.2">
      <c r="A12821" s="88">
        <v>14534</v>
      </c>
      <c r="B12821" s="89">
        <v>150.84</v>
      </c>
      <c r="C12821" s="89">
        <f>LN(Table3[[#This Row],[Value]]/B12820)</f>
        <v>3.0542484402754947E-3</v>
      </c>
      <c r="D12821" s="89"/>
      <c r="E12821" s="89"/>
      <c r="F12821" s="89">
        <f>Table3[[#This Row],[Yield]]/100*(1+F12820)</f>
        <v>0</v>
      </c>
    </row>
    <row r="12822" spans="1:6" x14ac:dyDescent="0.2">
      <c r="A12822" s="88">
        <v>14535</v>
      </c>
      <c r="B12822" s="89">
        <v>154.56</v>
      </c>
      <c r="C12822" s="89">
        <f>LN(Table3[[#This Row],[Value]]/B12821)</f>
        <v>2.4362698074051458E-2</v>
      </c>
      <c r="D12822" s="89"/>
      <c r="E12822" s="89"/>
      <c r="F12822" s="89">
        <f>Table3[[#This Row],[Yield]]/100*(1+F12821)</f>
        <v>0</v>
      </c>
    </row>
    <row r="12823" spans="1:6" x14ac:dyDescent="0.2">
      <c r="A12823" s="88">
        <v>14536</v>
      </c>
      <c r="B12823" s="89">
        <v>153.54</v>
      </c>
      <c r="C12823" s="89">
        <f>LN(Table3[[#This Row],[Value]]/B12822)</f>
        <v>-6.6212510644555415E-3</v>
      </c>
      <c r="D12823" s="89"/>
      <c r="E12823" s="89"/>
      <c r="F12823" s="89">
        <f>Table3[[#This Row],[Yield]]/100*(1+F12822)</f>
        <v>0</v>
      </c>
    </row>
    <row r="12824" spans="1:6" x14ac:dyDescent="0.2">
      <c r="A12824" s="88">
        <v>14537</v>
      </c>
      <c r="B12824" s="89">
        <v>153.36000000000001</v>
      </c>
      <c r="C12824" s="89">
        <f>LN(Table3[[#This Row],[Value]]/B12823)</f>
        <v>-1.1730206623632878E-3</v>
      </c>
      <c r="D12824" s="89"/>
      <c r="E12824" s="89"/>
      <c r="F12824" s="89">
        <f>Table3[[#This Row],[Yield]]/100*(1+F12823)</f>
        <v>0</v>
      </c>
    </row>
    <row r="12825" spans="1:6" x14ac:dyDescent="0.2">
      <c r="A12825" s="88">
        <v>14538</v>
      </c>
      <c r="B12825" s="89">
        <v>153</v>
      </c>
      <c r="C12825" s="89">
        <f>LN(Table3[[#This Row],[Value]]/B12824)</f>
        <v>-2.3501773449536266E-3</v>
      </c>
      <c r="D12825" s="89"/>
      <c r="E12825" s="89"/>
      <c r="F12825" s="89">
        <f>Table3[[#This Row],[Yield]]/100*(1+F12824)</f>
        <v>0</v>
      </c>
    </row>
    <row r="12826" spans="1:6" x14ac:dyDescent="0.2">
      <c r="A12826" s="88">
        <v>14539</v>
      </c>
      <c r="B12826" s="89">
        <v>153.86000000000001</v>
      </c>
      <c r="C12826" s="89">
        <f>LN(Table3[[#This Row],[Value]]/B12825)</f>
        <v>5.6051766383532148E-3</v>
      </c>
      <c r="D12826" s="89"/>
      <c r="E12826" s="89"/>
      <c r="F12826" s="89">
        <f>Table3[[#This Row],[Yield]]/100*(1+F12825)</f>
        <v>0</v>
      </c>
    </row>
    <row r="12827" spans="1:6" x14ac:dyDescent="0.2">
      <c r="A12827" s="88">
        <v>14541</v>
      </c>
      <c r="B12827" s="89">
        <v>153.71</v>
      </c>
      <c r="C12827" s="89">
        <f>LN(Table3[[#This Row],[Value]]/B12826)</f>
        <v>-9.7538779394784776E-4</v>
      </c>
      <c r="D12827" s="89"/>
      <c r="E12827" s="89"/>
      <c r="F12827" s="89">
        <f>Table3[[#This Row],[Yield]]/100*(1+F12826)</f>
        <v>0</v>
      </c>
    </row>
    <row r="12828" spans="1:6" x14ac:dyDescent="0.2">
      <c r="A12828" s="88">
        <v>14542</v>
      </c>
      <c r="B12828" s="89">
        <v>154.07</v>
      </c>
      <c r="C12828" s="89">
        <f>LN(Table3[[#This Row],[Value]]/B12827)</f>
        <v>2.339334356842832E-3</v>
      </c>
      <c r="D12828" s="89"/>
      <c r="E12828" s="89"/>
      <c r="F12828" s="89">
        <f>Table3[[#This Row],[Yield]]/100*(1+F12827)</f>
        <v>0</v>
      </c>
    </row>
    <row r="12829" spans="1:6" x14ac:dyDescent="0.2">
      <c r="A12829" s="88">
        <v>14543</v>
      </c>
      <c r="B12829" s="89">
        <v>155.47999999999999</v>
      </c>
      <c r="C12829" s="89">
        <f>LN(Table3[[#This Row],[Value]]/B12828)</f>
        <v>9.1100613903387865E-3</v>
      </c>
      <c r="D12829" s="89"/>
      <c r="E12829" s="89"/>
      <c r="F12829" s="89">
        <f>Table3[[#This Row],[Yield]]/100*(1+F12828)</f>
        <v>0</v>
      </c>
    </row>
    <row r="12830" spans="1:6" x14ac:dyDescent="0.2">
      <c r="A12830" s="88">
        <v>14544</v>
      </c>
      <c r="B12830" s="89">
        <v>154.05000000000001</v>
      </c>
      <c r="C12830" s="89">
        <f>LN(Table3[[#This Row],[Value]]/B12829)</f>
        <v>-9.2398809413453114E-3</v>
      </c>
      <c r="D12830" s="89"/>
      <c r="E12830" s="89"/>
      <c r="F12830" s="89">
        <f>Table3[[#This Row],[Yield]]/100*(1+F12829)</f>
        <v>0</v>
      </c>
    </row>
    <row r="12831" spans="1:6" x14ac:dyDescent="0.2">
      <c r="A12831" s="88">
        <v>14545</v>
      </c>
      <c r="B12831" s="89">
        <v>153.46</v>
      </c>
      <c r="C12831" s="89">
        <f>LN(Table3[[#This Row],[Value]]/B12830)</f>
        <v>-3.8372782931577489E-3</v>
      </c>
      <c r="D12831" s="89"/>
      <c r="E12831" s="89"/>
      <c r="F12831" s="89">
        <f>Table3[[#This Row],[Yield]]/100*(1+F12830)</f>
        <v>0</v>
      </c>
    </row>
    <row r="12832" spans="1:6" x14ac:dyDescent="0.2">
      <c r="A12832" s="88">
        <v>14546</v>
      </c>
      <c r="B12832" s="89">
        <v>153.12</v>
      </c>
      <c r="C12832" s="89">
        <f>LN(Table3[[#This Row],[Value]]/B12831)</f>
        <v>-2.2180190448750875E-3</v>
      </c>
      <c r="D12832" s="89"/>
      <c r="E12832" s="89"/>
      <c r="F12832" s="89">
        <f>Table3[[#This Row],[Yield]]/100*(1+F12831)</f>
        <v>0</v>
      </c>
    </row>
    <row r="12833" spans="1:6" x14ac:dyDescent="0.2">
      <c r="A12833" s="88">
        <v>14548</v>
      </c>
      <c r="B12833" s="89">
        <v>153.21</v>
      </c>
      <c r="C12833" s="89">
        <f>LN(Table3[[#This Row],[Value]]/B12832)</f>
        <v>5.8760162301819453E-4</v>
      </c>
      <c r="D12833" s="89"/>
      <c r="E12833" s="89"/>
      <c r="F12833" s="89">
        <f>Table3[[#This Row],[Yield]]/100*(1+F12832)</f>
        <v>0</v>
      </c>
    </row>
    <row r="12834" spans="1:6" x14ac:dyDescent="0.2">
      <c r="A12834" s="88">
        <v>14549</v>
      </c>
      <c r="B12834" s="89">
        <v>151.88</v>
      </c>
      <c r="C12834" s="89">
        <f>LN(Table3[[#This Row],[Value]]/B12833)</f>
        <v>-8.7187939640607781E-3</v>
      </c>
      <c r="D12834" s="89"/>
      <c r="E12834" s="89"/>
      <c r="F12834" s="89">
        <f>Table3[[#This Row],[Yield]]/100*(1+F12833)</f>
        <v>0</v>
      </c>
    </row>
    <row r="12835" spans="1:6" x14ac:dyDescent="0.2">
      <c r="A12835" s="88">
        <v>14550</v>
      </c>
      <c r="B12835" s="89">
        <v>151.6</v>
      </c>
      <c r="C12835" s="89">
        <f>LN(Table3[[#This Row],[Value]]/B12834)</f>
        <v>-1.8452621553302769E-3</v>
      </c>
      <c r="D12835" s="89"/>
      <c r="E12835" s="89"/>
      <c r="F12835" s="89">
        <f>Table3[[#This Row],[Yield]]/100*(1+F12834)</f>
        <v>0</v>
      </c>
    </row>
    <row r="12836" spans="1:6" x14ac:dyDescent="0.2">
      <c r="A12836" s="88">
        <v>14551</v>
      </c>
      <c r="B12836" s="89">
        <v>151.56</v>
      </c>
      <c r="C12836" s="89">
        <f>LN(Table3[[#This Row],[Value]]/B12835)</f>
        <v>-2.6388705787122406E-4</v>
      </c>
      <c r="D12836" s="89"/>
      <c r="E12836" s="89"/>
      <c r="F12836" s="89">
        <f>Table3[[#This Row],[Yield]]/100*(1+F12835)</f>
        <v>0</v>
      </c>
    </row>
    <row r="12837" spans="1:6" x14ac:dyDescent="0.2">
      <c r="A12837" s="88">
        <v>14552</v>
      </c>
      <c r="B12837" s="89">
        <v>152.63999999999999</v>
      </c>
      <c r="C12837" s="89">
        <f>LN(Table3[[#This Row],[Value]]/B12836)</f>
        <v>7.1006215495761481E-3</v>
      </c>
      <c r="D12837" s="89"/>
      <c r="E12837" s="89"/>
      <c r="F12837" s="89">
        <f>Table3[[#This Row],[Yield]]/100*(1+F12836)</f>
        <v>0</v>
      </c>
    </row>
    <row r="12838" spans="1:6" x14ac:dyDescent="0.2">
      <c r="A12838" s="88">
        <v>14553</v>
      </c>
      <c r="B12838" s="89">
        <v>152.36000000000001</v>
      </c>
      <c r="C12838" s="89">
        <f>LN(Table3[[#This Row],[Value]]/B12837)</f>
        <v>-1.8360660895729267E-3</v>
      </c>
      <c r="D12838" s="89"/>
      <c r="E12838" s="89"/>
      <c r="F12838" s="89">
        <f>Table3[[#This Row],[Yield]]/100*(1+F12837)</f>
        <v>0</v>
      </c>
    </row>
    <row r="12839" spans="1:6" x14ac:dyDescent="0.2">
      <c r="A12839" s="88">
        <v>14555</v>
      </c>
      <c r="B12839" s="89">
        <v>151.46</v>
      </c>
      <c r="C12839" s="89">
        <f>LN(Table3[[#This Row],[Value]]/B12838)</f>
        <v>-5.9245779247266931E-3</v>
      </c>
      <c r="D12839" s="89"/>
      <c r="E12839" s="89"/>
      <c r="F12839" s="89">
        <f>Table3[[#This Row],[Yield]]/100*(1+F12838)</f>
        <v>0</v>
      </c>
    </row>
    <row r="12840" spans="1:6" x14ac:dyDescent="0.2">
      <c r="A12840" s="88">
        <v>14557</v>
      </c>
      <c r="B12840" s="89">
        <v>150.35</v>
      </c>
      <c r="C12840" s="89">
        <f>LN(Table3[[#This Row],[Value]]/B12839)</f>
        <v>-7.3556542511386694E-3</v>
      </c>
      <c r="D12840" s="89"/>
      <c r="E12840" s="89"/>
      <c r="F12840" s="89">
        <f>Table3[[#This Row],[Yield]]/100*(1+F12839)</f>
        <v>0</v>
      </c>
    </row>
    <row r="12841" spans="1:6" x14ac:dyDescent="0.2">
      <c r="A12841" s="88">
        <v>14558</v>
      </c>
      <c r="B12841" s="89">
        <v>148.75</v>
      </c>
      <c r="C12841" s="89">
        <f>LN(Table3[[#This Row],[Value]]/B12840)</f>
        <v>-1.0698865008798917E-2</v>
      </c>
      <c r="D12841" s="89"/>
      <c r="E12841" s="89"/>
      <c r="F12841" s="89">
        <f>Table3[[#This Row],[Yield]]/100*(1+F12840)</f>
        <v>0</v>
      </c>
    </row>
    <row r="12842" spans="1:6" x14ac:dyDescent="0.2">
      <c r="A12842" s="88">
        <v>14559</v>
      </c>
      <c r="B12842" s="89">
        <v>149.09</v>
      </c>
      <c r="C12842" s="89">
        <f>LN(Table3[[#This Row],[Value]]/B12841)</f>
        <v>2.2831060145685499E-3</v>
      </c>
      <c r="D12842" s="89"/>
      <c r="E12842" s="89"/>
      <c r="F12842" s="89">
        <f>Table3[[#This Row],[Yield]]/100*(1+F12841)</f>
        <v>0</v>
      </c>
    </row>
    <row r="12843" spans="1:6" x14ac:dyDescent="0.2">
      <c r="A12843" s="88">
        <v>14562</v>
      </c>
      <c r="B12843" s="89">
        <v>149.07</v>
      </c>
      <c r="C12843" s="89">
        <f>LN(Table3[[#This Row],[Value]]/B12842)</f>
        <v>-1.3415615796889244E-4</v>
      </c>
      <c r="D12843" s="89"/>
      <c r="E12843" s="89"/>
      <c r="F12843" s="89">
        <f>Table3[[#This Row],[Yield]]/100*(1+F12842)</f>
        <v>0</v>
      </c>
    </row>
    <row r="12844" spans="1:6" x14ac:dyDescent="0.2">
      <c r="A12844" s="88">
        <v>14563</v>
      </c>
      <c r="B12844" s="89">
        <v>149.77000000000001</v>
      </c>
      <c r="C12844" s="89">
        <f>LN(Table3[[#This Row],[Value]]/B12843)</f>
        <v>4.6847897219654475E-3</v>
      </c>
      <c r="D12844" s="89"/>
      <c r="E12844" s="89"/>
      <c r="F12844" s="89">
        <f>Table3[[#This Row],[Yield]]/100*(1+F12843)</f>
        <v>0</v>
      </c>
    </row>
    <row r="12845" spans="1:6" x14ac:dyDescent="0.2">
      <c r="A12845" s="88">
        <v>14564</v>
      </c>
      <c r="B12845" s="89">
        <v>149.53</v>
      </c>
      <c r="C12845" s="89">
        <f>LN(Table3[[#This Row],[Value]]/B12844)</f>
        <v>-1.603742408552006E-3</v>
      </c>
      <c r="D12845" s="89"/>
      <c r="E12845" s="89"/>
      <c r="F12845" s="89">
        <f>Table3[[#This Row],[Yield]]/100*(1+F12844)</f>
        <v>0</v>
      </c>
    </row>
    <row r="12846" spans="1:6" x14ac:dyDescent="0.2">
      <c r="A12846" s="88">
        <v>14565</v>
      </c>
      <c r="B12846" s="89">
        <v>151.15</v>
      </c>
      <c r="C12846" s="89">
        <f>LN(Table3[[#This Row],[Value]]/B12845)</f>
        <v>1.077567962971466E-2</v>
      </c>
      <c r="D12846" s="89"/>
      <c r="E12846" s="89"/>
      <c r="F12846" s="89">
        <f>Table3[[#This Row],[Yield]]/100*(1+F12845)</f>
        <v>0</v>
      </c>
    </row>
    <row r="12847" spans="1:6" x14ac:dyDescent="0.2">
      <c r="A12847" s="88">
        <v>14566</v>
      </c>
      <c r="B12847" s="89">
        <v>151</v>
      </c>
      <c r="C12847" s="89">
        <f>LN(Table3[[#This Row],[Value]]/B12846)</f>
        <v>-9.9288441054278193E-4</v>
      </c>
      <c r="D12847" s="89"/>
      <c r="E12847" s="89"/>
      <c r="F12847" s="89">
        <f>Table3[[#This Row],[Yield]]/100*(1+F12846)</f>
        <v>0</v>
      </c>
    </row>
    <row r="12848" spans="1:6" x14ac:dyDescent="0.2">
      <c r="A12848" s="88">
        <v>14567</v>
      </c>
      <c r="B12848" s="89">
        <v>151.53</v>
      </c>
      <c r="C12848" s="89">
        <f>LN(Table3[[#This Row],[Value]]/B12847)</f>
        <v>3.5037883331466829E-3</v>
      </c>
      <c r="D12848" s="89"/>
      <c r="E12848" s="89"/>
      <c r="F12848" s="89">
        <f>Table3[[#This Row],[Yield]]/100*(1+F12847)</f>
        <v>0</v>
      </c>
    </row>
    <row r="12849" spans="1:6" x14ac:dyDescent="0.2">
      <c r="A12849" s="88">
        <v>14569</v>
      </c>
      <c r="B12849" s="89">
        <v>151.69</v>
      </c>
      <c r="C12849" s="89">
        <f>LN(Table3[[#This Row],[Value]]/B12848)</f>
        <v>1.0553394555100346E-3</v>
      </c>
      <c r="D12849" s="89"/>
      <c r="E12849" s="89"/>
      <c r="F12849" s="89">
        <f>Table3[[#This Row],[Yield]]/100*(1+F12848)</f>
        <v>0</v>
      </c>
    </row>
    <row r="12850" spans="1:6" x14ac:dyDescent="0.2">
      <c r="A12850" s="88">
        <v>14570</v>
      </c>
      <c r="B12850" s="89">
        <v>150.97999999999999</v>
      </c>
      <c r="C12850" s="89">
        <f>LN(Table3[[#This Row],[Value]]/B12849)</f>
        <v>-4.6915868921022612E-3</v>
      </c>
      <c r="D12850" s="89"/>
      <c r="E12850" s="89"/>
      <c r="F12850" s="89">
        <f>Table3[[#This Row],[Yield]]/100*(1+F12849)</f>
        <v>0</v>
      </c>
    </row>
    <row r="12851" spans="1:6" x14ac:dyDescent="0.2">
      <c r="A12851" s="88">
        <v>14571</v>
      </c>
      <c r="B12851" s="89">
        <v>150.34</v>
      </c>
      <c r="C12851" s="89">
        <f>LN(Table3[[#This Row],[Value]]/B12850)</f>
        <v>-4.2479819621558338E-3</v>
      </c>
      <c r="D12851" s="89"/>
      <c r="E12851" s="89"/>
      <c r="F12851" s="89">
        <f>Table3[[#This Row],[Yield]]/100*(1+F12850)</f>
        <v>0</v>
      </c>
    </row>
    <row r="12852" spans="1:6" x14ac:dyDescent="0.2">
      <c r="A12852" s="88">
        <v>14573</v>
      </c>
      <c r="B12852" s="89">
        <v>148.47</v>
      </c>
      <c r="C12852" s="89">
        <f>LN(Table3[[#This Row],[Value]]/B12851)</f>
        <v>-1.2516478117418425E-2</v>
      </c>
      <c r="D12852" s="89"/>
      <c r="E12852" s="89"/>
      <c r="F12852" s="89">
        <f>Table3[[#This Row],[Yield]]/100*(1+F12851)</f>
        <v>0</v>
      </c>
    </row>
    <row r="12853" spans="1:6" x14ac:dyDescent="0.2">
      <c r="A12853" s="88">
        <v>14574</v>
      </c>
      <c r="B12853" s="89">
        <v>148.63999999999999</v>
      </c>
      <c r="C12853" s="89">
        <f>LN(Table3[[#This Row],[Value]]/B12852)</f>
        <v>1.1443574336238149E-3</v>
      </c>
      <c r="D12853" s="89"/>
      <c r="E12853" s="89"/>
      <c r="F12853" s="89">
        <f>Table3[[#This Row],[Yield]]/100*(1+F12852)</f>
        <v>0</v>
      </c>
    </row>
    <row r="12854" spans="1:6" x14ac:dyDescent="0.2">
      <c r="A12854" s="88">
        <v>14576</v>
      </c>
      <c r="B12854" s="89">
        <v>148.59</v>
      </c>
      <c r="C12854" s="89">
        <f>LN(Table3[[#This Row],[Value]]/B12853)</f>
        <v>-3.364397972722955E-4</v>
      </c>
      <c r="D12854" s="89"/>
      <c r="E12854" s="89"/>
      <c r="F12854" s="89">
        <f>Table3[[#This Row],[Yield]]/100*(1+F12853)</f>
        <v>0</v>
      </c>
    </row>
    <row r="12855" spans="1:6" x14ac:dyDescent="0.2">
      <c r="A12855" s="88">
        <v>14577</v>
      </c>
      <c r="B12855" s="89">
        <v>148.31</v>
      </c>
      <c r="C12855" s="89">
        <f>LN(Table3[[#This Row],[Value]]/B12854)</f>
        <v>-1.8861575143848579E-3</v>
      </c>
      <c r="D12855" s="89"/>
      <c r="E12855" s="89"/>
      <c r="F12855" s="89">
        <f>Table3[[#This Row],[Yield]]/100*(1+F12854)</f>
        <v>0</v>
      </c>
    </row>
    <row r="12856" spans="1:6" x14ac:dyDescent="0.2">
      <c r="A12856" s="88">
        <v>14578</v>
      </c>
      <c r="B12856" s="89">
        <v>146.88999999999999</v>
      </c>
      <c r="C12856" s="89">
        <f>LN(Table3[[#This Row],[Value]]/B12855)</f>
        <v>-9.6206704105477533E-3</v>
      </c>
      <c r="D12856" s="89"/>
      <c r="E12856" s="89"/>
      <c r="F12856" s="89">
        <f>Table3[[#This Row],[Yield]]/100*(1+F12855)</f>
        <v>0</v>
      </c>
    </row>
    <row r="12857" spans="1:6" x14ac:dyDescent="0.2">
      <c r="A12857" s="88">
        <v>14579</v>
      </c>
      <c r="B12857" s="89">
        <v>145.69</v>
      </c>
      <c r="C12857" s="89">
        <f>LN(Table3[[#This Row],[Value]]/B12856)</f>
        <v>-8.2029306774189428E-3</v>
      </c>
      <c r="D12857" s="89"/>
      <c r="E12857" s="89"/>
      <c r="F12857" s="89">
        <f>Table3[[#This Row],[Yield]]/100*(1+F12856)</f>
        <v>0</v>
      </c>
    </row>
    <row r="12858" spans="1:6" x14ac:dyDescent="0.2">
      <c r="A12858" s="88">
        <v>14580</v>
      </c>
      <c r="B12858" s="89">
        <v>146.54</v>
      </c>
      <c r="C12858" s="89">
        <f>LN(Table3[[#This Row],[Value]]/B12857)</f>
        <v>5.817352065913264E-3</v>
      </c>
      <c r="D12858" s="89"/>
      <c r="E12858" s="89"/>
      <c r="F12858" s="89">
        <f>Table3[[#This Row],[Yield]]/100*(1+F12857)</f>
        <v>0</v>
      </c>
    </row>
    <row r="12859" spans="1:6" x14ac:dyDescent="0.2">
      <c r="A12859" s="88">
        <v>14581</v>
      </c>
      <c r="B12859" s="89">
        <v>146.62</v>
      </c>
      <c r="C12859" s="89">
        <f>LN(Table3[[#This Row],[Value]]/B12858)</f>
        <v>5.4577706362289949E-4</v>
      </c>
      <c r="D12859" s="89"/>
      <c r="E12859" s="89"/>
      <c r="F12859" s="89">
        <f>Table3[[#This Row],[Yield]]/100*(1+F12858)</f>
        <v>0</v>
      </c>
    </row>
    <row r="12860" spans="1:6" x14ac:dyDescent="0.2">
      <c r="A12860" s="88">
        <v>14583</v>
      </c>
      <c r="B12860" s="89">
        <v>146.34</v>
      </c>
      <c r="C12860" s="89">
        <f>LN(Table3[[#This Row],[Value]]/B12859)</f>
        <v>-1.911524339556569E-3</v>
      </c>
      <c r="D12860" s="89"/>
      <c r="E12860" s="89"/>
      <c r="F12860" s="89">
        <f>Table3[[#This Row],[Yield]]/100*(1+F12859)</f>
        <v>0</v>
      </c>
    </row>
    <row r="12861" spans="1:6" x14ac:dyDescent="0.2">
      <c r="A12861" s="88">
        <v>14584</v>
      </c>
      <c r="B12861" s="89">
        <v>146.49</v>
      </c>
      <c r="C12861" s="89">
        <f>LN(Table3[[#This Row],[Value]]/B12860)</f>
        <v>1.0244852857947632E-3</v>
      </c>
      <c r="D12861" s="89"/>
      <c r="E12861" s="89"/>
      <c r="F12861" s="89">
        <f>Table3[[#This Row],[Yield]]/100*(1+F12860)</f>
        <v>0</v>
      </c>
    </row>
    <row r="12862" spans="1:6" x14ac:dyDescent="0.2">
      <c r="A12862" s="88">
        <v>14585</v>
      </c>
      <c r="B12862" s="89">
        <v>148.78</v>
      </c>
      <c r="C12862" s="89">
        <f>LN(Table3[[#This Row],[Value]]/B12861)</f>
        <v>1.5511538021516686E-2</v>
      </c>
      <c r="D12862" s="89"/>
      <c r="E12862" s="89"/>
      <c r="F12862" s="89">
        <f>Table3[[#This Row],[Yield]]/100*(1+F12861)</f>
        <v>0</v>
      </c>
    </row>
    <row r="12863" spans="1:6" x14ac:dyDescent="0.2">
      <c r="A12863" s="88">
        <v>14586</v>
      </c>
      <c r="B12863" s="89">
        <v>148.69999999999999</v>
      </c>
      <c r="C12863" s="89">
        <f>LN(Table3[[#This Row],[Value]]/B12862)</f>
        <v>-5.3785129708602299E-4</v>
      </c>
      <c r="D12863" s="89"/>
      <c r="E12863" s="89"/>
      <c r="F12863" s="89">
        <f>Table3[[#This Row],[Yield]]/100*(1+F12862)</f>
        <v>0</v>
      </c>
    </row>
    <row r="12864" spans="1:6" x14ac:dyDescent="0.2">
      <c r="A12864" s="88">
        <v>14587</v>
      </c>
      <c r="B12864" s="89">
        <v>147.86000000000001</v>
      </c>
      <c r="C12864" s="89">
        <f>LN(Table3[[#This Row],[Value]]/B12863)</f>
        <v>-5.6649733371552276E-3</v>
      </c>
      <c r="D12864" s="89"/>
      <c r="E12864" s="89"/>
      <c r="F12864" s="89">
        <f>Table3[[#This Row],[Yield]]/100*(1+F12863)</f>
        <v>0</v>
      </c>
    </row>
    <row r="12865" spans="1:6" x14ac:dyDescent="0.2">
      <c r="A12865" s="88">
        <v>14588</v>
      </c>
      <c r="B12865" s="89">
        <v>147.93</v>
      </c>
      <c r="C12865" s="89">
        <f>LN(Table3[[#This Row],[Value]]/B12864)</f>
        <v>4.7330877519039368E-4</v>
      </c>
      <c r="D12865" s="89"/>
      <c r="E12865" s="89"/>
      <c r="F12865" s="89">
        <f>Table3[[#This Row],[Yield]]/100*(1+F12864)</f>
        <v>0</v>
      </c>
    </row>
    <row r="12866" spans="1:6" x14ac:dyDescent="0.2">
      <c r="A12866" s="88">
        <v>14590</v>
      </c>
      <c r="B12866" s="89">
        <v>147.05000000000001</v>
      </c>
      <c r="C12866" s="89">
        <f>LN(Table3[[#This Row],[Value]]/B12865)</f>
        <v>-5.9665239041403187E-3</v>
      </c>
      <c r="D12866" s="89"/>
      <c r="E12866" s="89"/>
      <c r="F12866" s="89">
        <f>Table3[[#This Row],[Yield]]/100*(1+F12865)</f>
        <v>0</v>
      </c>
    </row>
    <row r="12867" spans="1:6" x14ac:dyDescent="0.2">
      <c r="A12867" s="88">
        <v>14591</v>
      </c>
      <c r="B12867" s="89">
        <v>146.93</v>
      </c>
      <c r="C12867" s="89">
        <f>LN(Table3[[#This Row],[Value]]/B12866)</f>
        <v>-8.1638211214918647E-4</v>
      </c>
      <c r="D12867" s="89"/>
      <c r="E12867" s="89"/>
      <c r="F12867" s="89">
        <f>Table3[[#This Row],[Yield]]/100*(1+F12866)</f>
        <v>0</v>
      </c>
    </row>
    <row r="12868" spans="1:6" x14ac:dyDescent="0.2">
      <c r="A12868" s="88">
        <v>14592</v>
      </c>
      <c r="B12868" s="89">
        <v>148.94</v>
      </c>
      <c r="C12868" s="89">
        <f>LN(Table3[[#This Row],[Value]]/B12867)</f>
        <v>1.3587257394644529E-2</v>
      </c>
      <c r="D12868" s="89"/>
      <c r="E12868" s="89"/>
      <c r="F12868" s="89">
        <f>Table3[[#This Row],[Yield]]/100*(1+F12867)</f>
        <v>0</v>
      </c>
    </row>
    <row r="12869" spans="1:6" x14ac:dyDescent="0.2">
      <c r="A12869" s="88">
        <v>14593</v>
      </c>
      <c r="B12869" s="89">
        <v>148.93</v>
      </c>
      <c r="C12869" s="89">
        <f>LN(Table3[[#This Row],[Value]]/B12868)</f>
        <v>-6.7143384723141139E-5</v>
      </c>
      <c r="D12869" s="89"/>
      <c r="E12869" s="89"/>
      <c r="F12869" s="89">
        <f>Table3[[#This Row],[Yield]]/100*(1+F12868)</f>
        <v>0</v>
      </c>
    </row>
    <row r="12870" spans="1:6" x14ac:dyDescent="0.2">
      <c r="A12870" s="88">
        <v>14594</v>
      </c>
      <c r="B12870" s="89">
        <v>149.63999999999999</v>
      </c>
      <c r="C12870" s="89">
        <f>LN(Table3[[#This Row],[Value]]/B12869)</f>
        <v>4.7560125821690027E-3</v>
      </c>
      <c r="D12870" s="89"/>
      <c r="E12870" s="89"/>
      <c r="F12870" s="89">
        <f>Table3[[#This Row],[Yield]]/100*(1+F12869)</f>
        <v>0</v>
      </c>
    </row>
    <row r="12871" spans="1:6" x14ac:dyDescent="0.2">
      <c r="A12871" s="88">
        <v>14595</v>
      </c>
      <c r="B12871" s="89">
        <v>149.36000000000001</v>
      </c>
      <c r="C12871" s="89">
        <f>LN(Table3[[#This Row],[Value]]/B12870)</f>
        <v>-1.8729102464780378E-3</v>
      </c>
      <c r="D12871" s="89"/>
      <c r="E12871" s="89"/>
      <c r="F12871" s="89">
        <f>Table3[[#This Row],[Yield]]/100*(1+F12870)</f>
        <v>0</v>
      </c>
    </row>
    <row r="12872" spans="1:6" x14ac:dyDescent="0.2">
      <c r="A12872" s="88">
        <v>14597</v>
      </c>
      <c r="B12872" s="89">
        <v>149.22</v>
      </c>
      <c r="C12872" s="89">
        <f>LN(Table3[[#This Row],[Value]]/B12871)</f>
        <v>-9.3777219009900784E-4</v>
      </c>
      <c r="D12872" s="89"/>
      <c r="E12872" s="89"/>
      <c r="F12872" s="89">
        <f>Table3[[#This Row],[Yield]]/100*(1+F12871)</f>
        <v>0</v>
      </c>
    </row>
    <row r="12873" spans="1:6" x14ac:dyDescent="0.2">
      <c r="A12873" s="88">
        <v>14598</v>
      </c>
      <c r="B12873" s="89">
        <v>148.93</v>
      </c>
      <c r="C12873" s="89">
        <f>LN(Table3[[#This Row],[Value]]/B12872)</f>
        <v>-1.9453301455919982E-3</v>
      </c>
      <c r="D12873" s="89"/>
      <c r="E12873" s="89"/>
      <c r="F12873" s="89">
        <f>Table3[[#This Row],[Yield]]/100*(1+F12872)</f>
        <v>0</v>
      </c>
    </row>
    <row r="12874" spans="1:6" x14ac:dyDescent="0.2">
      <c r="A12874" s="88">
        <v>14599</v>
      </c>
      <c r="B12874" s="89">
        <v>149.13</v>
      </c>
      <c r="C12874" s="89">
        <f>LN(Table3[[#This Row],[Value]]/B12873)</f>
        <v>1.3420118769146786E-3</v>
      </c>
      <c r="D12874" s="89"/>
      <c r="E12874" s="89"/>
      <c r="F12874" s="89">
        <f>Table3[[#This Row],[Yield]]/100*(1+F12873)</f>
        <v>0</v>
      </c>
    </row>
    <row r="12875" spans="1:6" x14ac:dyDescent="0.2">
      <c r="A12875" s="88">
        <v>14600</v>
      </c>
      <c r="B12875" s="89">
        <v>149.1</v>
      </c>
      <c r="C12875" s="89">
        <f>LN(Table3[[#This Row],[Value]]/B12874)</f>
        <v>-2.0118700399815868E-4</v>
      </c>
      <c r="D12875" s="89"/>
      <c r="E12875" s="89"/>
      <c r="F12875" s="89">
        <f>Table3[[#This Row],[Yield]]/100*(1+F12874)</f>
        <v>0</v>
      </c>
    </row>
    <row r="12876" spans="1:6" x14ac:dyDescent="0.2">
      <c r="A12876" s="88">
        <v>14601</v>
      </c>
      <c r="B12876" s="89">
        <v>149.59</v>
      </c>
      <c r="C12876" s="89">
        <f>LN(Table3[[#This Row],[Value]]/B12875)</f>
        <v>3.2809966156768927E-3</v>
      </c>
      <c r="D12876" s="89"/>
      <c r="E12876" s="89"/>
      <c r="F12876" s="89">
        <f>Table3[[#This Row],[Yield]]/100*(1+F12875)</f>
        <v>0</v>
      </c>
    </row>
    <row r="12877" spans="1:6" x14ac:dyDescent="0.2">
      <c r="A12877" s="88">
        <v>14602</v>
      </c>
      <c r="B12877" s="89">
        <v>149.85</v>
      </c>
      <c r="C12877" s="89">
        <f>LN(Table3[[#This Row],[Value]]/B12876)</f>
        <v>1.7365753763025663E-3</v>
      </c>
      <c r="D12877" s="89"/>
      <c r="E12877" s="89"/>
      <c r="F12877" s="89">
        <f>Table3[[#This Row],[Yield]]/100*(1+F12876)</f>
        <v>0</v>
      </c>
    </row>
    <row r="12878" spans="1:6" x14ac:dyDescent="0.2">
      <c r="A12878" s="88">
        <v>14605</v>
      </c>
      <c r="B12878" s="89">
        <v>149.27000000000001</v>
      </c>
      <c r="C12878" s="89">
        <f>LN(Table3[[#This Row],[Value]]/B12877)</f>
        <v>-3.8780471175237892E-3</v>
      </c>
      <c r="D12878" s="89"/>
      <c r="E12878" s="89"/>
      <c r="F12878" s="89">
        <f>Table3[[#This Row],[Yield]]/100*(1+F12877)</f>
        <v>0</v>
      </c>
    </row>
    <row r="12879" spans="1:6" x14ac:dyDescent="0.2">
      <c r="A12879" s="88">
        <v>14606</v>
      </c>
      <c r="B12879" s="89">
        <v>148.52000000000001</v>
      </c>
      <c r="C12879" s="89">
        <f>LN(Table3[[#This Row],[Value]]/B12878)</f>
        <v>-5.0371173362689734E-3</v>
      </c>
      <c r="D12879" s="89"/>
      <c r="E12879" s="89"/>
      <c r="F12879" s="89">
        <f>Table3[[#This Row],[Yield]]/100*(1+F12878)</f>
        <v>0</v>
      </c>
    </row>
    <row r="12880" spans="1:6" x14ac:dyDescent="0.2">
      <c r="A12880" s="88">
        <v>14607</v>
      </c>
      <c r="B12880" s="89">
        <v>149.47999999999999</v>
      </c>
      <c r="C12880" s="89">
        <f>LN(Table3[[#This Row],[Value]]/B12879)</f>
        <v>6.4429753084037592E-3</v>
      </c>
      <c r="D12880" s="89"/>
      <c r="E12880" s="89"/>
      <c r="F12880" s="89">
        <f>Table3[[#This Row],[Yield]]/100*(1+F12879)</f>
        <v>0</v>
      </c>
    </row>
    <row r="12881" spans="1:6" x14ac:dyDescent="0.2">
      <c r="A12881" s="88">
        <v>14608</v>
      </c>
      <c r="B12881" s="89">
        <v>149.99</v>
      </c>
      <c r="C12881" s="89">
        <f>LN(Table3[[#This Row],[Value]]/B12880)</f>
        <v>3.4060205899851632E-3</v>
      </c>
      <c r="D12881" s="89"/>
      <c r="E12881" s="89"/>
      <c r="F12881" s="89">
        <f>Table3[[#This Row],[Yield]]/100*(1+F12880)</f>
        <v>0</v>
      </c>
    </row>
    <row r="12882" spans="1:6" x14ac:dyDescent="0.2">
      <c r="A12882" s="88">
        <v>14609</v>
      </c>
      <c r="B12882" s="89">
        <v>150.24</v>
      </c>
      <c r="C12882" s="89">
        <f>LN(Table3[[#This Row],[Value]]/B12881)</f>
        <v>1.6653902526847658E-3</v>
      </c>
      <c r="D12882" s="89"/>
      <c r="E12882" s="89"/>
      <c r="F12882" s="89">
        <f>Table3[[#This Row],[Yield]]/100*(1+F12881)</f>
        <v>0</v>
      </c>
    </row>
    <row r="12883" spans="1:6" x14ac:dyDescent="0.2">
      <c r="A12883" s="88">
        <v>14612</v>
      </c>
      <c r="B12883" s="89">
        <v>151.43</v>
      </c>
      <c r="C12883" s="89">
        <f>LN(Table3[[#This Row],[Value]]/B12882)</f>
        <v>7.8894565086112464E-3</v>
      </c>
      <c r="D12883" s="89"/>
      <c r="E12883" s="89"/>
      <c r="F12883" s="89">
        <f>Table3[[#This Row],[Yield]]/100*(1+F12882)</f>
        <v>0</v>
      </c>
    </row>
    <row r="12884" spans="1:6" x14ac:dyDescent="0.2">
      <c r="A12884" s="88">
        <v>14613</v>
      </c>
      <c r="B12884" s="89">
        <v>152.80000000000001</v>
      </c>
      <c r="C12884" s="89">
        <f>LN(Table3[[#This Row],[Value]]/B12883)</f>
        <v>9.0064047638560435E-3</v>
      </c>
      <c r="D12884" s="89"/>
      <c r="E12884" s="89"/>
      <c r="F12884" s="89">
        <f>Table3[[#This Row],[Yield]]/100*(1+F12883)</f>
        <v>0</v>
      </c>
    </row>
    <row r="12885" spans="1:6" x14ac:dyDescent="0.2">
      <c r="A12885" s="88">
        <v>14614</v>
      </c>
      <c r="B12885" s="89">
        <v>152.43</v>
      </c>
      <c r="C12885" s="89">
        <f>LN(Table3[[#This Row],[Value]]/B12884)</f>
        <v>-2.4244024586699015E-3</v>
      </c>
      <c r="D12885" s="89"/>
      <c r="E12885" s="89"/>
      <c r="F12885" s="89">
        <f>Table3[[#This Row],[Yield]]/100*(1+F12884)</f>
        <v>0</v>
      </c>
    </row>
    <row r="12886" spans="1:6" x14ac:dyDescent="0.2">
      <c r="A12886" s="88">
        <v>14615</v>
      </c>
      <c r="B12886" s="89">
        <v>151.54</v>
      </c>
      <c r="C12886" s="89">
        <f>LN(Table3[[#This Row],[Value]]/B12885)</f>
        <v>-5.8558577705229518E-3</v>
      </c>
      <c r="D12886" s="89"/>
      <c r="E12886" s="89"/>
      <c r="F12886" s="89">
        <f>Table3[[#This Row],[Yield]]/100*(1+F12885)</f>
        <v>0</v>
      </c>
    </row>
    <row r="12887" spans="1:6" x14ac:dyDescent="0.2">
      <c r="A12887" s="88">
        <v>14616</v>
      </c>
      <c r="B12887" s="89">
        <v>151.19</v>
      </c>
      <c r="C12887" s="89">
        <f>LN(Table3[[#This Row],[Value]]/B12886)</f>
        <v>-2.3122925111174887E-3</v>
      </c>
      <c r="D12887" s="89"/>
      <c r="E12887" s="89"/>
      <c r="F12887" s="89">
        <f>Table3[[#This Row],[Yield]]/100*(1+F12886)</f>
        <v>0</v>
      </c>
    </row>
    <row r="12888" spans="1:6" x14ac:dyDescent="0.2">
      <c r="A12888" s="88">
        <v>14618</v>
      </c>
      <c r="B12888" s="89">
        <v>151.34</v>
      </c>
      <c r="C12888" s="89">
        <f>LN(Table3[[#This Row],[Value]]/B12887)</f>
        <v>9.9163727426587831E-4</v>
      </c>
      <c r="D12888" s="89"/>
      <c r="E12888" s="89"/>
      <c r="F12888" s="89">
        <f>Table3[[#This Row],[Yield]]/100*(1+F12887)</f>
        <v>0</v>
      </c>
    </row>
    <row r="12889" spans="1:6" x14ac:dyDescent="0.2">
      <c r="A12889" s="88">
        <v>14619</v>
      </c>
      <c r="B12889" s="89">
        <v>149.84</v>
      </c>
      <c r="C12889" s="89">
        <f>LN(Table3[[#This Row],[Value]]/B12888)</f>
        <v>-9.9609031305424329E-3</v>
      </c>
      <c r="D12889" s="89"/>
      <c r="E12889" s="89"/>
      <c r="F12889" s="89">
        <f>Table3[[#This Row],[Yield]]/100*(1+F12888)</f>
        <v>0</v>
      </c>
    </row>
    <row r="12890" spans="1:6" x14ac:dyDescent="0.2">
      <c r="A12890" s="88">
        <v>14620</v>
      </c>
      <c r="B12890" s="89">
        <v>150.15</v>
      </c>
      <c r="C12890" s="89">
        <f>LN(Table3[[#This Row],[Value]]/B12889)</f>
        <v>2.0667362935062198E-3</v>
      </c>
      <c r="D12890" s="89"/>
      <c r="E12890" s="89"/>
      <c r="F12890" s="89">
        <f>Table3[[#This Row],[Yield]]/100*(1+F12889)</f>
        <v>0</v>
      </c>
    </row>
    <row r="12891" spans="1:6" x14ac:dyDescent="0.2">
      <c r="A12891" s="88">
        <v>14621</v>
      </c>
      <c r="B12891" s="89">
        <v>148.22999999999999</v>
      </c>
      <c r="C12891" s="89">
        <f>LN(Table3[[#This Row],[Value]]/B12890)</f>
        <v>-1.2869672903571001E-2</v>
      </c>
      <c r="D12891" s="89"/>
      <c r="E12891" s="89"/>
      <c r="F12891" s="89">
        <f>Table3[[#This Row],[Yield]]/100*(1+F12890)</f>
        <v>0</v>
      </c>
    </row>
    <row r="12892" spans="1:6" x14ac:dyDescent="0.2">
      <c r="A12892" s="88">
        <v>14622</v>
      </c>
      <c r="B12892" s="89">
        <v>145.96</v>
      </c>
      <c r="C12892" s="89">
        <f>LN(Table3[[#This Row],[Value]]/B12891)</f>
        <v>-1.5432509957521285E-2</v>
      </c>
      <c r="D12892" s="89"/>
      <c r="E12892" s="89"/>
      <c r="F12892" s="89">
        <f>Table3[[#This Row],[Yield]]/100*(1+F12891)</f>
        <v>0</v>
      </c>
    </row>
    <row r="12893" spans="1:6" x14ac:dyDescent="0.2">
      <c r="A12893" s="88">
        <v>14623</v>
      </c>
      <c r="B12893" s="89">
        <v>145.19</v>
      </c>
      <c r="C12893" s="89">
        <f>LN(Table3[[#This Row],[Value]]/B12892)</f>
        <v>-5.2893820726505674E-3</v>
      </c>
      <c r="D12893" s="89"/>
      <c r="E12893" s="89"/>
      <c r="F12893" s="89">
        <f>Table3[[#This Row],[Yield]]/100*(1+F12892)</f>
        <v>0</v>
      </c>
    </row>
    <row r="12894" spans="1:6" x14ac:dyDescent="0.2">
      <c r="A12894" s="88">
        <v>14625</v>
      </c>
      <c r="B12894" s="89">
        <v>144.65</v>
      </c>
      <c r="C12894" s="89">
        <f>LN(Table3[[#This Row],[Value]]/B12893)</f>
        <v>-3.7261980734521827E-3</v>
      </c>
      <c r="D12894" s="89"/>
      <c r="E12894" s="89"/>
      <c r="F12894" s="89">
        <f>Table3[[#This Row],[Yield]]/100*(1+F12893)</f>
        <v>0</v>
      </c>
    </row>
    <row r="12895" spans="1:6" x14ac:dyDescent="0.2">
      <c r="A12895" s="88">
        <v>14626</v>
      </c>
      <c r="B12895" s="89">
        <v>145.66999999999999</v>
      </c>
      <c r="C12895" s="89">
        <f>LN(Table3[[#This Row],[Value]]/B12894)</f>
        <v>7.0267580387121482E-3</v>
      </c>
      <c r="D12895" s="89"/>
      <c r="E12895" s="89"/>
      <c r="F12895" s="89">
        <f>Table3[[#This Row],[Yield]]/100*(1+F12894)</f>
        <v>0</v>
      </c>
    </row>
    <row r="12896" spans="1:6" x14ac:dyDescent="0.2">
      <c r="A12896" s="88">
        <v>14627</v>
      </c>
      <c r="B12896" s="89">
        <v>145.81</v>
      </c>
      <c r="C12896" s="89">
        <f>LN(Table3[[#This Row],[Value]]/B12895)</f>
        <v>9.6061486733762711E-4</v>
      </c>
      <c r="D12896" s="89"/>
      <c r="E12896" s="89"/>
      <c r="F12896" s="89">
        <f>Table3[[#This Row],[Yield]]/100*(1+F12895)</f>
        <v>0</v>
      </c>
    </row>
    <row r="12897" spans="1:6" x14ac:dyDescent="0.2">
      <c r="A12897" s="88">
        <v>14628</v>
      </c>
      <c r="B12897" s="89">
        <v>145.61000000000001</v>
      </c>
      <c r="C12897" s="89">
        <f>LN(Table3[[#This Row],[Value]]/B12896)</f>
        <v>-1.3725896053807453E-3</v>
      </c>
      <c r="D12897" s="89"/>
      <c r="E12897" s="89"/>
      <c r="F12897" s="89">
        <f>Table3[[#This Row],[Yield]]/100*(1+F12896)</f>
        <v>0</v>
      </c>
    </row>
    <row r="12898" spans="1:6" x14ac:dyDescent="0.2">
      <c r="A12898" s="88">
        <v>14629</v>
      </c>
      <c r="B12898" s="89">
        <v>145.86000000000001</v>
      </c>
      <c r="C12898" s="89">
        <f>LN(Table3[[#This Row],[Value]]/B12897)</f>
        <v>1.7154428332739093E-3</v>
      </c>
      <c r="D12898" s="89"/>
      <c r="E12898" s="89"/>
      <c r="F12898" s="89">
        <f>Table3[[#This Row],[Yield]]/100*(1+F12897)</f>
        <v>0</v>
      </c>
    </row>
    <row r="12899" spans="1:6" x14ac:dyDescent="0.2">
      <c r="A12899" s="88">
        <v>14630</v>
      </c>
      <c r="B12899" s="89">
        <v>145.63999999999999</v>
      </c>
      <c r="C12899" s="89">
        <f>LN(Table3[[#This Row],[Value]]/B12898)</f>
        <v>-1.5094342488545145E-3</v>
      </c>
      <c r="D12899" s="89"/>
      <c r="E12899" s="89"/>
      <c r="F12899" s="89">
        <f>Table3[[#This Row],[Yield]]/100*(1+F12898)</f>
        <v>0</v>
      </c>
    </row>
    <row r="12900" spans="1:6" x14ac:dyDescent="0.2">
      <c r="A12900" s="88">
        <v>14632</v>
      </c>
      <c r="B12900" s="89">
        <v>145.13</v>
      </c>
      <c r="C12900" s="89">
        <f>LN(Table3[[#This Row],[Value]]/B12899)</f>
        <v>-3.5079308249612042E-3</v>
      </c>
      <c r="D12900" s="89"/>
      <c r="E12900" s="89"/>
      <c r="F12900" s="89">
        <f>Table3[[#This Row],[Yield]]/100*(1+F12899)</f>
        <v>0</v>
      </c>
    </row>
    <row r="12901" spans="1:6" x14ac:dyDescent="0.2">
      <c r="A12901" s="88">
        <v>14633</v>
      </c>
      <c r="B12901" s="89">
        <v>145.49</v>
      </c>
      <c r="C12901" s="89">
        <f>LN(Table3[[#This Row],[Value]]/B12900)</f>
        <v>2.4774632450258968E-3</v>
      </c>
      <c r="D12901" s="89"/>
      <c r="E12901" s="89"/>
      <c r="F12901" s="89">
        <f>Table3[[#This Row],[Yield]]/100*(1+F12900)</f>
        <v>0</v>
      </c>
    </row>
    <row r="12902" spans="1:6" x14ac:dyDescent="0.2">
      <c r="A12902" s="88">
        <v>14634</v>
      </c>
      <c r="B12902" s="89">
        <v>147</v>
      </c>
      <c r="C12902" s="89">
        <f>LN(Table3[[#This Row],[Value]]/B12901)</f>
        <v>1.0325231051438845E-2</v>
      </c>
      <c r="D12902" s="89"/>
      <c r="E12902" s="89"/>
      <c r="F12902" s="89">
        <f>Table3[[#This Row],[Yield]]/100*(1+F12901)</f>
        <v>0</v>
      </c>
    </row>
    <row r="12903" spans="1:6" x14ac:dyDescent="0.2">
      <c r="A12903" s="88">
        <v>14635</v>
      </c>
      <c r="B12903" s="89">
        <v>146.29</v>
      </c>
      <c r="C12903" s="89">
        <f>LN(Table3[[#This Row],[Value]]/B12902)</f>
        <v>-4.8416337887415943E-3</v>
      </c>
      <c r="D12903" s="89"/>
      <c r="E12903" s="89"/>
      <c r="F12903" s="89">
        <f>Table3[[#This Row],[Yield]]/100*(1+F12902)</f>
        <v>0</v>
      </c>
    </row>
    <row r="12904" spans="1:6" x14ac:dyDescent="0.2">
      <c r="A12904" s="88">
        <v>14636</v>
      </c>
      <c r="B12904" s="89">
        <v>146.61000000000001</v>
      </c>
      <c r="C12904" s="89">
        <f>LN(Table3[[#This Row],[Value]]/B12903)</f>
        <v>2.1850469601786071E-3</v>
      </c>
      <c r="D12904" s="89"/>
      <c r="E12904" s="89"/>
      <c r="F12904" s="89">
        <f>Table3[[#This Row],[Yield]]/100*(1+F12903)</f>
        <v>0</v>
      </c>
    </row>
    <row r="12905" spans="1:6" x14ac:dyDescent="0.2">
      <c r="A12905" s="88">
        <v>14637</v>
      </c>
      <c r="B12905" s="89">
        <v>146.51</v>
      </c>
      <c r="C12905" s="89">
        <f>LN(Table3[[#This Row],[Value]]/B12904)</f>
        <v>-6.8231443695167108E-4</v>
      </c>
      <c r="D12905" s="89"/>
      <c r="E12905" s="89"/>
      <c r="F12905" s="89">
        <f>Table3[[#This Row],[Yield]]/100*(1+F12904)</f>
        <v>0</v>
      </c>
    </row>
    <row r="12906" spans="1:6" x14ac:dyDescent="0.2">
      <c r="A12906" s="88">
        <v>14639</v>
      </c>
      <c r="B12906" s="89">
        <v>146.26</v>
      </c>
      <c r="C12906" s="89">
        <f>LN(Table3[[#This Row],[Value]]/B12905)</f>
        <v>-1.7078256704164936E-3</v>
      </c>
      <c r="D12906" s="89"/>
      <c r="E12906" s="89"/>
      <c r="F12906" s="89">
        <f>Table3[[#This Row],[Yield]]/100*(1+F12905)</f>
        <v>0</v>
      </c>
    </row>
    <row r="12907" spans="1:6" x14ac:dyDescent="0.2">
      <c r="A12907" s="88">
        <v>14640</v>
      </c>
      <c r="B12907" s="89">
        <v>145.63</v>
      </c>
      <c r="C12907" s="89">
        <f>LN(Table3[[#This Row],[Value]]/B12906)</f>
        <v>-4.3167013483161399E-3</v>
      </c>
      <c r="D12907" s="89"/>
      <c r="E12907" s="89"/>
      <c r="F12907" s="89">
        <f>Table3[[#This Row],[Yield]]/100*(1+F12906)</f>
        <v>0</v>
      </c>
    </row>
    <row r="12908" spans="1:6" x14ac:dyDescent="0.2">
      <c r="A12908" s="88">
        <v>14641</v>
      </c>
      <c r="B12908" s="89">
        <v>145.33000000000001</v>
      </c>
      <c r="C12908" s="89">
        <f>LN(Table3[[#This Row],[Value]]/B12907)</f>
        <v>-2.0621398564097848E-3</v>
      </c>
      <c r="D12908" s="89"/>
      <c r="E12908" s="89"/>
      <c r="F12908" s="89">
        <f>Table3[[#This Row],[Yield]]/100*(1+F12907)</f>
        <v>0</v>
      </c>
    </row>
    <row r="12909" spans="1:6" x14ac:dyDescent="0.2">
      <c r="A12909" s="88">
        <v>14642</v>
      </c>
      <c r="B12909" s="89">
        <v>145.22999999999999</v>
      </c>
      <c r="C12909" s="89">
        <f>LN(Table3[[#This Row],[Value]]/B12908)</f>
        <v>-6.8832601836658902E-4</v>
      </c>
      <c r="D12909" s="89"/>
      <c r="E12909" s="89"/>
      <c r="F12909" s="89">
        <f>Table3[[#This Row],[Yield]]/100*(1+F12908)</f>
        <v>0</v>
      </c>
    </row>
    <row r="12910" spans="1:6" x14ac:dyDescent="0.2">
      <c r="A12910" s="88">
        <v>14643</v>
      </c>
      <c r="B12910" s="89">
        <v>145.33000000000001</v>
      </c>
      <c r="C12910" s="89">
        <f>LN(Table3[[#This Row],[Value]]/B12909)</f>
        <v>6.8832601836648548E-4</v>
      </c>
      <c r="D12910" s="89"/>
      <c r="E12910" s="89"/>
      <c r="F12910" s="89">
        <f>Table3[[#This Row],[Yield]]/100*(1+F12909)</f>
        <v>0</v>
      </c>
    </row>
    <row r="12911" spans="1:6" x14ac:dyDescent="0.2">
      <c r="A12911" s="88">
        <v>14644</v>
      </c>
      <c r="B12911" s="89">
        <v>145.59</v>
      </c>
      <c r="C12911" s="89">
        <f>LN(Table3[[#This Row],[Value]]/B12910)</f>
        <v>1.7874334471552952E-3</v>
      </c>
      <c r="D12911" s="89"/>
      <c r="E12911" s="89"/>
      <c r="F12911" s="89">
        <f>Table3[[#This Row],[Yield]]/100*(1+F12910)</f>
        <v>0</v>
      </c>
    </row>
    <row r="12912" spans="1:6" x14ac:dyDescent="0.2">
      <c r="A12912" s="88">
        <v>14646</v>
      </c>
      <c r="B12912" s="89">
        <v>145</v>
      </c>
      <c r="C12912" s="89">
        <f>LN(Table3[[#This Row],[Value]]/B12911)</f>
        <v>-4.0607096646600857E-3</v>
      </c>
      <c r="D12912" s="89"/>
      <c r="E12912" s="89"/>
      <c r="F12912" s="89">
        <f>Table3[[#This Row],[Yield]]/100*(1+F12911)</f>
        <v>0</v>
      </c>
    </row>
    <row r="12913" spans="1:6" x14ac:dyDescent="0.2">
      <c r="A12913" s="88">
        <v>14647</v>
      </c>
      <c r="B12913" s="89">
        <v>145.93</v>
      </c>
      <c r="C12913" s="89">
        <f>LN(Table3[[#This Row],[Value]]/B12912)</f>
        <v>6.3933122590799554E-3</v>
      </c>
      <c r="D12913" s="89"/>
      <c r="E12913" s="89"/>
      <c r="F12913" s="89">
        <f>Table3[[#This Row],[Yield]]/100*(1+F12912)</f>
        <v>0</v>
      </c>
    </row>
    <row r="12914" spans="1:6" x14ac:dyDescent="0.2">
      <c r="A12914" s="88">
        <v>14648</v>
      </c>
      <c r="B12914" s="89">
        <v>146.63</v>
      </c>
      <c r="C12914" s="89">
        <f>LN(Table3[[#This Row],[Value]]/B12913)</f>
        <v>4.7853523093334769E-3</v>
      </c>
      <c r="D12914" s="89"/>
      <c r="E12914" s="89"/>
      <c r="F12914" s="89">
        <f>Table3[[#This Row],[Yield]]/100*(1+F12913)</f>
        <v>0</v>
      </c>
    </row>
    <row r="12915" spans="1:6" x14ac:dyDescent="0.2">
      <c r="A12915" s="88">
        <v>14649</v>
      </c>
      <c r="B12915" s="89">
        <v>148.4</v>
      </c>
      <c r="C12915" s="89">
        <f>LN(Table3[[#This Row],[Value]]/B12914)</f>
        <v>1.1998923744292336E-2</v>
      </c>
      <c r="D12915" s="89"/>
      <c r="E12915" s="89"/>
      <c r="F12915" s="89">
        <f>Table3[[#This Row],[Yield]]/100*(1+F12914)</f>
        <v>0</v>
      </c>
    </row>
    <row r="12916" spans="1:6" x14ac:dyDescent="0.2">
      <c r="A12916" s="88">
        <v>14650</v>
      </c>
      <c r="B12916" s="89">
        <v>148.94</v>
      </c>
      <c r="C12916" s="89">
        <f>LN(Table3[[#This Row],[Value]]/B12915)</f>
        <v>3.632209549219396E-3</v>
      </c>
      <c r="D12916" s="89"/>
      <c r="E12916" s="89"/>
      <c r="F12916" s="89">
        <f>Table3[[#This Row],[Yield]]/100*(1+F12915)</f>
        <v>0</v>
      </c>
    </row>
    <row r="12917" spans="1:6" x14ac:dyDescent="0.2">
      <c r="A12917" s="88">
        <v>14651</v>
      </c>
      <c r="B12917" s="89">
        <v>148.84</v>
      </c>
      <c r="C12917" s="89">
        <f>LN(Table3[[#This Row],[Value]]/B12916)</f>
        <v>-6.716368040776663E-4</v>
      </c>
      <c r="D12917" s="89"/>
      <c r="E12917" s="89"/>
      <c r="F12917" s="89">
        <f>Table3[[#This Row],[Yield]]/100*(1+F12916)</f>
        <v>0</v>
      </c>
    </row>
    <row r="12918" spans="1:6" x14ac:dyDescent="0.2">
      <c r="A12918" s="88">
        <v>14654</v>
      </c>
      <c r="B12918" s="89">
        <v>148.78</v>
      </c>
      <c r="C12918" s="89">
        <f>LN(Table3[[#This Row],[Value]]/B12917)</f>
        <v>-4.031987152264388E-4</v>
      </c>
      <c r="D12918" s="89"/>
      <c r="E12918" s="89"/>
      <c r="F12918" s="89">
        <f>Table3[[#This Row],[Yield]]/100*(1+F12917)</f>
        <v>0</v>
      </c>
    </row>
    <row r="12919" spans="1:6" x14ac:dyDescent="0.2">
      <c r="A12919" s="88">
        <v>14655</v>
      </c>
      <c r="B12919" s="89">
        <v>148.33000000000001</v>
      </c>
      <c r="C12919" s="89">
        <f>LN(Table3[[#This Row],[Value]]/B12918)</f>
        <v>-3.0291834276742727E-3</v>
      </c>
      <c r="D12919" s="89"/>
      <c r="E12919" s="89"/>
      <c r="F12919" s="89">
        <f>Table3[[#This Row],[Yield]]/100*(1+F12918)</f>
        <v>0</v>
      </c>
    </row>
    <row r="12920" spans="1:6" x14ac:dyDescent="0.2">
      <c r="A12920" s="88">
        <v>14656</v>
      </c>
      <c r="B12920" s="89">
        <v>148.46</v>
      </c>
      <c r="C12920" s="89">
        <f>LN(Table3[[#This Row],[Value]]/B12919)</f>
        <v>8.7604035387981848E-4</v>
      </c>
      <c r="D12920" s="89"/>
      <c r="E12920" s="89"/>
      <c r="F12920" s="89">
        <f>Table3[[#This Row],[Yield]]/100*(1+F12919)</f>
        <v>0</v>
      </c>
    </row>
    <row r="12921" spans="1:6" x14ac:dyDescent="0.2">
      <c r="A12921" s="88">
        <v>14657</v>
      </c>
      <c r="B12921" s="89">
        <v>148.19999999999999</v>
      </c>
      <c r="C12921" s="89">
        <f>LN(Table3[[#This Row],[Value]]/B12920)</f>
        <v>-1.7528488274144718E-3</v>
      </c>
      <c r="D12921" s="89"/>
      <c r="E12921" s="89"/>
      <c r="F12921" s="89">
        <f>Table3[[#This Row],[Yield]]/100*(1+F12920)</f>
        <v>0</v>
      </c>
    </row>
    <row r="12922" spans="1:6" x14ac:dyDescent="0.2">
      <c r="A12922" s="88">
        <v>14658</v>
      </c>
      <c r="B12922" s="89">
        <v>148.72</v>
      </c>
      <c r="C12922" s="89">
        <f>LN(Table3[[#This Row],[Value]]/B12921)</f>
        <v>3.5026305512020745E-3</v>
      </c>
      <c r="D12922" s="89"/>
      <c r="E12922" s="89"/>
      <c r="F12922" s="89">
        <f>Table3[[#This Row],[Yield]]/100*(1+F12921)</f>
        <v>0</v>
      </c>
    </row>
    <row r="12923" spans="1:6" x14ac:dyDescent="0.2">
      <c r="A12923" s="88">
        <v>14660</v>
      </c>
      <c r="B12923" s="89">
        <v>148.46</v>
      </c>
      <c r="C12923" s="89">
        <f>LN(Table3[[#This Row],[Value]]/B12922)</f>
        <v>-1.7497817237875951E-3</v>
      </c>
      <c r="D12923" s="89"/>
      <c r="E12923" s="89"/>
      <c r="F12923" s="89">
        <f>Table3[[#This Row],[Yield]]/100*(1+F12922)</f>
        <v>0</v>
      </c>
    </row>
    <row r="12924" spans="1:6" x14ac:dyDescent="0.2">
      <c r="A12924" s="88">
        <v>14661</v>
      </c>
      <c r="B12924" s="89">
        <v>148.65</v>
      </c>
      <c r="C12924" s="89">
        <f>LN(Table3[[#This Row],[Value]]/B12923)</f>
        <v>1.2789877547056889E-3</v>
      </c>
      <c r="D12924" s="89"/>
      <c r="E12924" s="89"/>
      <c r="F12924" s="89">
        <f>Table3[[#This Row],[Yield]]/100*(1+F12923)</f>
        <v>0</v>
      </c>
    </row>
    <row r="12925" spans="1:6" x14ac:dyDescent="0.2">
      <c r="A12925" s="88">
        <v>14662</v>
      </c>
      <c r="B12925" s="89">
        <v>148.34</v>
      </c>
      <c r="C12925" s="89">
        <f>LN(Table3[[#This Row],[Value]]/B12924)</f>
        <v>-2.0876131356946455E-3</v>
      </c>
      <c r="D12925" s="89"/>
      <c r="E12925" s="89"/>
      <c r="F12925" s="89">
        <f>Table3[[#This Row],[Yield]]/100*(1+F12924)</f>
        <v>0</v>
      </c>
    </row>
    <row r="12926" spans="1:6" x14ac:dyDescent="0.2">
      <c r="A12926" s="88">
        <v>14664</v>
      </c>
      <c r="B12926" s="89">
        <v>147.35</v>
      </c>
      <c r="C12926" s="89">
        <f>LN(Table3[[#This Row],[Value]]/B12925)</f>
        <v>-6.6962271247083521E-3</v>
      </c>
      <c r="D12926" s="89"/>
      <c r="E12926" s="89"/>
      <c r="F12926" s="89">
        <f>Table3[[#This Row],[Yield]]/100*(1+F12925)</f>
        <v>0</v>
      </c>
    </row>
    <row r="12927" spans="1:6" x14ac:dyDescent="0.2">
      <c r="A12927" s="88">
        <v>14665</v>
      </c>
      <c r="B12927" s="89">
        <v>146.72</v>
      </c>
      <c r="C12927" s="89">
        <f>LN(Table3[[#This Row],[Value]]/B12926)</f>
        <v>-4.2847006755489577E-3</v>
      </c>
      <c r="D12927" s="89"/>
      <c r="E12927" s="89"/>
      <c r="F12927" s="89">
        <f>Table3[[#This Row],[Yield]]/100*(1+F12926)</f>
        <v>0</v>
      </c>
    </row>
    <row r="12928" spans="1:6" x14ac:dyDescent="0.2">
      <c r="A12928" s="88">
        <v>14667</v>
      </c>
      <c r="B12928" s="89">
        <v>146.44</v>
      </c>
      <c r="C12928" s="89">
        <f>LN(Table3[[#This Row],[Value]]/B12927)</f>
        <v>-1.9102202561192376E-3</v>
      </c>
      <c r="D12928" s="89"/>
      <c r="E12928" s="89"/>
      <c r="F12928" s="89">
        <f>Table3[[#This Row],[Yield]]/100*(1+F12927)</f>
        <v>0</v>
      </c>
    </row>
    <row r="12929" spans="1:6" x14ac:dyDescent="0.2">
      <c r="A12929" s="88">
        <v>14668</v>
      </c>
      <c r="B12929" s="89">
        <v>146.16999999999999</v>
      </c>
      <c r="C12929" s="89">
        <f>LN(Table3[[#This Row],[Value]]/B12928)</f>
        <v>-1.8454603508341826E-3</v>
      </c>
      <c r="D12929" s="89"/>
      <c r="E12929" s="89"/>
      <c r="F12929" s="89">
        <f>Table3[[#This Row],[Yield]]/100*(1+F12928)</f>
        <v>0</v>
      </c>
    </row>
    <row r="12930" spans="1:6" x14ac:dyDescent="0.2">
      <c r="A12930" s="88">
        <v>14669</v>
      </c>
      <c r="B12930" s="89">
        <v>146.56</v>
      </c>
      <c r="C12930" s="89">
        <f>LN(Table3[[#This Row],[Value]]/B12929)</f>
        <v>2.6645730246189882E-3</v>
      </c>
      <c r="D12930" s="89"/>
      <c r="E12930" s="89"/>
      <c r="F12930" s="89">
        <f>Table3[[#This Row],[Yield]]/100*(1+F12929)</f>
        <v>0</v>
      </c>
    </row>
    <row r="12931" spans="1:6" x14ac:dyDescent="0.2">
      <c r="A12931" s="88">
        <v>14670</v>
      </c>
      <c r="B12931" s="89">
        <v>146.54</v>
      </c>
      <c r="C12931" s="89">
        <f>LN(Table3[[#This Row],[Value]]/B12930)</f>
        <v>-1.3647219400237989E-4</v>
      </c>
      <c r="D12931" s="89"/>
      <c r="E12931" s="89"/>
      <c r="F12931" s="89">
        <f>Table3[[#This Row],[Yield]]/100*(1+F12930)</f>
        <v>0</v>
      </c>
    </row>
    <row r="12932" spans="1:6" x14ac:dyDescent="0.2">
      <c r="A12932" s="88">
        <v>14671</v>
      </c>
      <c r="B12932" s="89">
        <v>146.22999999999999</v>
      </c>
      <c r="C12932" s="89">
        <f>LN(Table3[[#This Row],[Value]]/B12931)</f>
        <v>-2.1177041080301133E-3</v>
      </c>
      <c r="D12932" s="89"/>
      <c r="E12932" s="89"/>
      <c r="F12932" s="89">
        <f>Table3[[#This Row],[Yield]]/100*(1+F12931)</f>
        <v>0</v>
      </c>
    </row>
    <row r="12933" spans="1:6" x14ac:dyDescent="0.2">
      <c r="A12933" s="88">
        <v>14672</v>
      </c>
      <c r="B12933" s="89">
        <v>146.33000000000001</v>
      </c>
      <c r="C12933" s="89">
        <f>LN(Table3[[#This Row],[Value]]/B12932)</f>
        <v>6.8362048054756216E-4</v>
      </c>
      <c r="D12933" s="89"/>
      <c r="E12933" s="89"/>
      <c r="F12933" s="89">
        <f>Table3[[#This Row],[Yield]]/100*(1+F12932)</f>
        <v>0</v>
      </c>
    </row>
    <row r="12934" spans="1:6" x14ac:dyDescent="0.2">
      <c r="A12934" s="88">
        <v>14674</v>
      </c>
      <c r="B12934" s="89">
        <v>146.43</v>
      </c>
      <c r="C12934" s="89">
        <f>LN(Table3[[#This Row],[Value]]/B12933)</f>
        <v>6.8315346283068169E-4</v>
      </c>
      <c r="D12934" s="89"/>
      <c r="E12934" s="89"/>
      <c r="F12934" s="89">
        <f>Table3[[#This Row],[Yield]]/100*(1+F12933)</f>
        <v>0</v>
      </c>
    </row>
    <row r="12935" spans="1:6" x14ac:dyDescent="0.2">
      <c r="A12935" s="88">
        <v>14675</v>
      </c>
      <c r="B12935" s="89">
        <v>146.88999999999999</v>
      </c>
      <c r="C12935" s="89">
        <f>LN(Table3[[#This Row],[Value]]/B12934)</f>
        <v>3.1365087761574375E-3</v>
      </c>
      <c r="D12935" s="89"/>
      <c r="E12935" s="89"/>
      <c r="F12935" s="89">
        <f>Table3[[#This Row],[Yield]]/100*(1+F12934)</f>
        <v>0</v>
      </c>
    </row>
    <row r="12936" spans="1:6" x14ac:dyDescent="0.2">
      <c r="A12936" s="88">
        <v>14676</v>
      </c>
      <c r="B12936" s="89">
        <v>147.97</v>
      </c>
      <c r="C12936" s="89">
        <f>LN(Table3[[#This Row],[Value]]/B12935)</f>
        <v>7.3255431711195459E-3</v>
      </c>
      <c r="D12936" s="89"/>
      <c r="E12936" s="89"/>
      <c r="F12936" s="89">
        <f>Table3[[#This Row],[Yield]]/100*(1+F12935)</f>
        <v>0</v>
      </c>
    </row>
    <row r="12937" spans="1:6" x14ac:dyDescent="0.2">
      <c r="A12937" s="88">
        <v>14677</v>
      </c>
      <c r="B12937" s="89">
        <v>148.32</v>
      </c>
      <c r="C12937" s="89">
        <f>LN(Table3[[#This Row],[Value]]/B12936)</f>
        <v>2.3625513031020435E-3</v>
      </c>
      <c r="D12937" s="89"/>
      <c r="E12937" s="89"/>
      <c r="F12937" s="89">
        <f>Table3[[#This Row],[Yield]]/100*(1+F12936)</f>
        <v>0</v>
      </c>
    </row>
    <row r="12938" spans="1:6" x14ac:dyDescent="0.2">
      <c r="A12938" s="88">
        <v>14678</v>
      </c>
      <c r="B12938" s="89">
        <v>148.07</v>
      </c>
      <c r="C12938" s="89">
        <f>LN(Table3[[#This Row],[Value]]/B12937)</f>
        <v>-1.6869668969175114E-3</v>
      </c>
      <c r="D12938" s="89"/>
      <c r="E12938" s="89"/>
      <c r="F12938" s="89">
        <f>Table3[[#This Row],[Yield]]/100*(1+F12937)</f>
        <v>0</v>
      </c>
    </row>
    <row r="12939" spans="1:6" x14ac:dyDescent="0.2">
      <c r="A12939" s="88">
        <v>14679</v>
      </c>
      <c r="B12939" s="89">
        <v>148.13999999999999</v>
      </c>
      <c r="C12939" s="89">
        <f>LN(Table3[[#This Row],[Value]]/B12938)</f>
        <v>4.7263766451556024E-4</v>
      </c>
      <c r="D12939" s="89"/>
      <c r="E12939" s="89"/>
      <c r="F12939" s="89">
        <f>Table3[[#This Row],[Yield]]/100*(1+F12938)</f>
        <v>0</v>
      </c>
    </row>
    <row r="12940" spans="1:6" x14ac:dyDescent="0.2">
      <c r="A12940" s="88">
        <v>14681</v>
      </c>
      <c r="B12940" s="89">
        <v>148.15</v>
      </c>
      <c r="C12940" s="89">
        <f>LN(Table3[[#This Row],[Value]]/B12939)</f>
        <v>6.7501434431166188E-5</v>
      </c>
      <c r="D12940" s="89"/>
      <c r="E12940" s="89"/>
      <c r="F12940" s="89">
        <f>Table3[[#This Row],[Yield]]/100*(1+F12939)</f>
        <v>0</v>
      </c>
    </row>
    <row r="12941" spans="1:6" x14ac:dyDescent="0.2">
      <c r="A12941" s="88">
        <v>14682</v>
      </c>
      <c r="B12941" s="89">
        <v>148.37</v>
      </c>
      <c r="C12941" s="89">
        <f>LN(Table3[[#This Row],[Value]]/B12940)</f>
        <v>1.4838799431279998E-3</v>
      </c>
      <c r="D12941" s="89"/>
      <c r="E12941" s="89"/>
      <c r="F12941" s="89">
        <f>Table3[[#This Row],[Yield]]/100*(1+F12940)</f>
        <v>0</v>
      </c>
    </row>
    <row r="12942" spans="1:6" x14ac:dyDescent="0.2">
      <c r="A12942" s="88">
        <v>14683</v>
      </c>
      <c r="B12942" s="89">
        <v>148.32</v>
      </c>
      <c r="C12942" s="89">
        <f>LN(Table3[[#This Row],[Value]]/B12941)</f>
        <v>-3.3705214515735907E-4</v>
      </c>
      <c r="D12942" s="89"/>
      <c r="E12942" s="89"/>
      <c r="F12942" s="89">
        <f>Table3[[#This Row],[Yield]]/100*(1+F12941)</f>
        <v>0</v>
      </c>
    </row>
    <row r="12943" spans="1:6" x14ac:dyDescent="0.2">
      <c r="A12943" s="88">
        <v>14684</v>
      </c>
      <c r="B12943" s="89">
        <v>148.11000000000001</v>
      </c>
      <c r="C12943" s="89">
        <f>LN(Table3[[#This Row],[Value]]/B12942)</f>
        <v>-1.4168608786636356E-3</v>
      </c>
      <c r="D12943" s="89"/>
      <c r="E12943" s="89"/>
      <c r="F12943" s="89">
        <f>Table3[[#This Row],[Yield]]/100*(1+F12942)</f>
        <v>0</v>
      </c>
    </row>
    <row r="12944" spans="1:6" x14ac:dyDescent="0.2">
      <c r="A12944" s="88">
        <v>14685</v>
      </c>
      <c r="B12944" s="89">
        <v>146.53</v>
      </c>
      <c r="C12944" s="89">
        <f>LN(Table3[[#This Row],[Value]]/B12943)</f>
        <v>-1.0725055288947577E-2</v>
      </c>
      <c r="D12944" s="89"/>
      <c r="E12944" s="89"/>
      <c r="F12944" s="89">
        <f>Table3[[#This Row],[Yield]]/100*(1+F12943)</f>
        <v>0</v>
      </c>
    </row>
    <row r="12945" spans="1:6" x14ac:dyDescent="0.2">
      <c r="A12945" s="88">
        <v>14686</v>
      </c>
      <c r="B12945" s="89">
        <v>145.76</v>
      </c>
      <c r="C12945" s="89">
        <f>LN(Table3[[#This Row],[Value]]/B12944)</f>
        <v>-5.2687521382856787E-3</v>
      </c>
      <c r="D12945" s="89"/>
      <c r="E12945" s="89"/>
      <c r="F12945" s="89">
        <f>Table3[[#This Row],[Yield]]/100*(1+F12944)</f>
        <v>0</v>
      </c>
    </row>
    <row r="12946" spans="1:6" x14ac:dyDescent="0.2">
      <c r="A12946" s="88">
        <v>14688</v>
      </c>
      <c r="B12946" s="89">
        <v>145.59</v>
      </c>
      <c r="C12946" s="89">
        <f>LN(Table3[[#This Row],[Value]]/B12945)</f>
        <v>-1.1669814264136001E-3</v>
      </c>
      <c r="D12946" s="89"/>
      <c r="E12946" s="89"/>
      <c r="F12946" s="89">
        <f>Table3[[#This Row],[Yield]]/100*(1+F12945)</f>
        <v>0</v>
      </c>
    </row>
    <row r="12947" spans="1:6" x14ac:dyDescent="0.2">
      <c r="A12947" s="88">
        <v>14689</v>
      </c>
      <c r="B12947" s="89">
        <v>146.43</v>
      </c>
      <c r="C12947" s="89">
        <f>LN(Table3[[#This Row],[Value]]/B12946)</f>
        <v>5.7530464819312375E-3</v>
      </c>
      <c r="D12947" s="89"/>
      <c r="E12947" s="89"/>
      <c r="F12947" s="89">
        <f>Table3[[#This Row],[Yield]]/100*(1+F12946)</f>
        <v>0</v>
      </c>
    </row>
    <row r="12948" spans="1:6" x14ac:dyDescent="0.2">
      <c r="A12948" s="88">
        <v>14690</v>
      </c>
      <c r="B12948" s="89">
        <v>146.91</v>
      </c>
      <c r="C12948" s="89">
        <f>LN(Table3[[#This Row],[Value]]/B12947)</f>
        <v>3.2726558151698658E-3</v>
      </c>
      <c r="D12948" s="89"/>
      <c r="E12948" s="89"/>
      <c r="F12948" s="89">
        <f>Table3[[#This Row],[Yield]]/100*(1+F12947)</f>
        <v>0</v>
      </c>
    </row>
    <row r="12949" spans="1:6" x14ac:dyDescent="0.2">
      <c r="A12949" s="88">
        <v>14691</v>
      </c>
      <c r="B12949" s="89">
        <v>146.72999999999999</v>
      </c>
      <c r="C12949" s="89">
        <f>LN(Table3[[#This Row],[Value]]/B12948)</f>
        <v>-1.2259911629602478E-3</v>
      </c>
      <c r="D12949" s="89"/>
      <c r="E12949" s="89"/>
      <c r="F12949" s="89">
        <f>Table3[[#This Row],[Yield]]/100*(1+F12948)</f>
        <v>0</v>
      </c>
    </row>
    <row r="12950" spans="1:6" x14ac:dyDescent="0.2">
      <c r="A12950" s="88">
        <v>14693</v>
      </c>
      <c r="B12950" s="89">
        <v>146.72999999999999</v>
      </c>
      <c r="C12950" s="89">
        <f>LN(Table3[[#This Row],[Value]]/B12949)</f>
        <v>0</v>
      </c>
      <c r="D12950" s="89"/>
      <c r="E12950" s="89"/>
      <c r="F12950" s="89">
        <f>Table3[[#This Row],[Yield]]/100*(1+F12949)</f>
        <v>0</v>
      </c>
    </row>
    <row r="12951" spans="1:6" x14ac:dyDescent="0.2">
      <c r="A12951" s="88">
        <v>14695</v>
      </c>
      <c r="B12951" s="89">
        <v>146.25</v>
      </c>
      <c r="C12951" s="89">
        <f>LN(Table3[[#This Row],[Value]]/B12950)</f>
        <v>-3.2766771074095691E-3</v>
      </c>
      <c r="D12951" s="89"/>
      <c r="E12951" s="89"/>
      <c r="F12951" s="89">
        <f>Table3[[#This Row],[Yield]]/100*(1+F12950)</f>
        <v>0</v>
      </c>
    </row>
    <row r="12952" spans="1:6" x14ac:dyDescent="0.2">
      <c r="A12952" s="88">
        <v>14696</v>
      </c>
      <c r="B12952" s="89">
        <v>145.86000000000001</v>
      </c>
      <c r="C12952" s="89">
        <f>LN(Table3[[#This Row],[Value]]/B12951)</f>
        <v>-2.6702285558788097E-3</v>
      </c>
      <c r="D12952" s="89"/>
      <c r="E12952" s="89"/>
      <c r="F12952" s="89">
        <f>Table3[[#This Row],[Yield]]/100*(1+F12951)</f>
        <v>0</v>
      </c>
    </row>
    <row r="12953" spans="1:6" x14ac:dyDescent="0.2">
      <c r="A12953" s="88">
        <v>14697</v>
      </c>
      <c r="B12953" s="89">
        <v>147.47</v>
      </c>
      <c r="C12953" s="89">
        <f>LN(Table3[[#This Row],[Value]]/B12952)</f>
        <v>1.0977507706762273E-2</v>
      </c>
      <c r="D12953" s="89"/>
      <c r="E12953" s="89"/>
      <c r="F12953" s="89">
        <f>Table3[[#This Row],[Yield]]/100*(1+F12952)</f>
        <v>0</v>
      </c>
    </row>
    <row r="12954" spans="1:6" x14ac:dyDescent="0.2">
      <c r="A12954" s="88">
        <v>14698</v>
      </c>
      <c r="B12954" s="89">
        <v>147.25</v>
      </c>
      <c r="C12954" s="89">
        <f>LN(Table3[[#This Row],[Value]]/B12953)</f>
        <v>-1.4929427311534027E-3</v>
      </c>
      <c r="D12954" s="89"/>
      <c r="E12954" s="89"/>
      <c r="F12954" s="89">
        <f>Table3[[#This Row],[Yield]]/100*(1+F12953)</f>
        <v>0</v>
      </c>
    </row>
    <row r="12955" spans="1:6" x14ac:dyDescent="0.2">
      <c r="A12955" s="88">
        <v>14699</v>
      </c>
      <c r="B12955" s="89">
        <v>147.54</v>
      </c>
      <c r="C12955" s="89">
        <f>LN(Table3[[#This Row],[Value]]/B12954)</f>
        <v>1.9675029244601433E-3</v>
      </c>
      <c r="D12955" s="89"/>
      <c r="E12955" s="89"/>
      <c r="F12955" s="89">
        <f>Table3[[#This Row],[Yield]]/100*(1+F12954)</f>
        <v>0</v>
      </c>
    </row>
    <row r="12956" spans="1:6" x14ac:dyDescent="0.2">
      <c r="A12956" s="88">
        <v>14700</v>
      </c>
      <c r="B12956" s="89">
        <v>147.94999999999999</v>
      </c>
      <c r="C12956" s="89">
        <f>LN(Table3[[#This Row],[Value]]/B12955)</f>
        <v>2.7750533900623843E-3</v>
      </c>
      <c r="D12956" s="89"/>
      <c r="E12956" s="89"/>
      <c r="F12956" s="89">
        <f>Table3[[#This Row],[Yield]]/100*(1+F12955)</f>
        <v>0</v>
      </c>
    </row>
    <row r="12957" spans="1:6" x14ac:dyDescent="0.2">
      <c r="A12957" s="88">
        <v>14702</v>
      </c>
      <c r="B12957" s="89">
        <v>147.72</v>
      </c>
      <c r="C12957" s="89">
        <f>LN(Table3[[#This Row],[Value]]/B12956)</f>
        <v>-1.5557888618561143E-3</v>
      </c>
      <c r="D12957" s="89"/>
      <c r="E12957" s="89"/>
      <c r="F12957" s="89">
        <f>Table3[[#This Row],[Yield]]/100*(1+F12956)</f>
        <v>0</v>
      </c>
    </row>
    <row r="12958" spans="1:6" x14ac:dyDescent="0.2">
      <c r="A12958" s="88">
        <v>14703</v>
      </c>
      <c r="B12958" s="89">
        <v>147.91999999999999</v>
      </c>
      <c r="C12958" s="89">
        <f>LN(Table3[[#This Row],[Value]]/B12957)</f>
        <v>1.3529970945069028E-3</v>
      </c>
      <c r="D12958" s="89"/>
      <c r="E12958" s="89"/>
      <c r="F12958" s="89">
        <f>Table3[[#This Row],[Yield]]/100*(1+F12957)</f>
        <v>0</v>
      </c>
    </row>
    <row r="12959" spans="1:6" x14ac:dyDescent="0.2">
      <c r="A12959" s="88">
        <v>14704</v>
      </c>
      <c r="B12959" s="89">
        <v>149.65</v>
      </c>
      <c r="C12959" s="89">
        <f>LN(Table3[[#This Row],[Value]]/B12958)</f>
        <v>1.1627647219838666E-2</v>
      </c>
      <c r="D12959" s="89"/>
      <c r="E12959" s="89"/>
      <c r="F12959" s="89">
        <f>Table3[[#This Row],[Yield]]/100*(1+F12958)</f>
        <v>0</v>
      </c>
    </row>
    <row r="12960" spans="1:6" x14ac:dyDescent="0.2">
      <c r="A12960" s="88">
        <v>14705</v>
      </c>
      <c r="B12960" s="89">
        <v>150.41</v>
      </c>
      <c r="C12960" s="89">
        <f>LN(Table3[[#This Row],[Value]]/B12959)</f>
        <v>5.0656643684139982E-3</v>
      </c>
      <c r="D12960" s="89"/>
      <c r="E12960" s="89"/>
      <c r="F12960" s="89">
        <f>Table3[[#This Row],[Yield]]/100*(1+F12959)</f>
        <v>0</v>
      </c>
    </row>
    <row r="12961" spans="1:6" x14ac:dyDescent="0.2">
      <c r="A12961" s="88">
        <v>14706</v>
      </c>
      <c r="B12961" s="89">
        <v>150.36000000000001</v>
      </c>
      <c r="C12961" s="89">
        <f>LN(Table3[[#This Row],[Value]]/B12960)</f>
        <v>-3.3247997114453214E-4</v>
      </c>
      <c r="D12961" s="89"/>
      <c r="E12961" s="89"/>
      <c r="F12961" s="89">
        <f>Table3[[#This Row],[Yield]]/100*(1+F12960)</f>
        <v>0</v>
      </c>
    </row>
    <row r="12962" spans="1:6" x14ac:dyDescent="0.2">
      <c r="A12962" s="88">
        <v>14707</v>
      </c>
      <c r="B12962" s="89">
        <v>151.1</v>
      </c>
      <c r="C12962" s="89">
        <f>LN(Table3[[#This Row],[Value]]/B12961)</f>
        <v>4.9094505827165383E-3</v>
      </c>
      <c r="D12962" s="89"/>
      <c r="E12962" s="89"/>
      <c r="F12962" s="89">
        <f>Table3[[#This Row],[Yield]]/100*(1+F12961)</f>
        <v>0</v>
      </c>
    </row>
    <row r="12963" spans="1:6" x14ac:dyDescent="0.2">
      <c r="A12963" s="88">
        <v>14709</v>
      </c>
      <c r="B12963" s="89">
        <v>151.29</v>
      </c>
      <c r="C12963" s="89">
        <f>LN(Table3[[#This Row],[Value]]/B12962)</f>
        <v>1.2566554780497217E-3</v>
      </c>
      <c r="D12963" s="89"/>
      <c r="E12963" s="89"/>
      <c r="F12963" s="89">
        <f>Table3[[#This Row],[Yield]]/100*(1+F12962)</f>
        <v>0</v>
      </c>
    </row>
    <row r="12964" spans="1:6" x14ac:dyDescent="0.2">
      <c r="A12964" s="88">
        <v>14710</v>
      </c>
      <c r="B12964" s="89">
        <v>150.31</v>
      </c>
      <c r="C12964" s="89">
        <f>LN(Table3[[#This Row],[Value]]/B12963)</f>
        <v>-6.498696611608735E-3</v>
      </c>
      <c r="D12964" s="89"/>
      <c r="E12964" s="89"/>
      <c r="F12964" s="89">
        <f>Table3[[#This Row],[Yield]]/100*(1+F12963)</f>
        <v>0</v>
      </c>
    </row>
    <row r="12965" spans="1:6" x14ac:dyDescent="0.2">
      <c r="A12965" s="88">
        <v>14711</v>
      </c>
      <c r="B12965" s="89">
        <v>149.59</v>
      </c>
      <c r="C12965" s="89">
        <f>LN(Table3[[#This Row],[Value]]/B12964)</f>
        <v>-4.8016097587651879E-3</v>
      </c>
      <c r="D12965" s="89"/>
      <c r="E12965" s="89"/>
      <c r="F12965" s="89">
        <f>Table3[[#This Row],[Yield]]/100*(1+F12964)</f>
        <v>0</v>
      </c>
    </row>
    <row r="12966" spans="1:6" x14ac:dyDescent="0.2">
      <c r="A12966" s="88">
        <v>14712</v>
      </c>
      <c r="B12966" s="89">
        <v>149.97999999999999</v>
      </c>
      <c r="C12966" s="89">
        <f>LN(Table3[[#This Row],[Value]]/B12965)</f>
        <v>2.6037334868737397E-3</v>
      </c>
      <c r="D12966" s="89"/>
      <c r="E12966" s="89"/>
      <c r="F12966" s="89">
        <f>Table3[[#This Row],[Yield]]/100*(1+F12965)</f>
        <v>0</v>
      </c>
    </row>
    <row r="12967" spans="1:6" x14ac:dyDescent="0.2">
      <c r="A12967" s="88">
        <v>14713</v>
      </c>
      <c r="B12967" s="89">
        <v>149.19999999999999</v>
      </c>
      <c r="C12967" s="89">
        <f>LN(Table3[[#This Row],[Value]]/B12966)</f>
        <v>-5.2142641035828477E-3</v>
      </c>
      <c r="D12967" s="89"/>
      <c r="E12967" s="89"/>
      <c r="F12967" s="89">
        <f>Table3[[#This Row],[Yield]]/100*(1+F12966)</f>
        <v>0</v>
      </c>
    </row>
    <row r="12968" spans="1:6" x14ac:dyDescent="0.2">
      <c r="A12968" s="88">
        <v>14714</v>
      </c>
      <c r="B12968" s="89">
        <v>149.66</v>
      </c>
      <c r="C12968" s="89">
        <f>LN(Table3[[#This Row],[Value]]/B12967)</f>
        <v>3.0783668825521194E-3</v>
      </c>
      <c r="D12968" s="89"/>
      <c r="E12968" s="89"/>
      <c r="F12968" s="89">
        <f>Table3[[#This Row],[Yield]]/100*(1+F12967)</f>
        <v>0</v>
      </c>
    </row>
    <row r="12969" spans="1:6" x14ac:dyDescent="0.2">
      <c r="A12969" s="88">
        <v>14716</v>
      </c>
      <c r="B12969" s="89">
        <v>149.72</v>
      </c>
      <c r="C12969" s="89">
        <f>LN(Table3[[#This Row],[Value]]/B12968)</f>
        <v>4.00828384015847E-4</v>
      </c>
      <c r="D12969" s="89"/>
      <c r="E12969" s="89"/>
      <c r="F12969" s="89">
        <f>Table3[[#This Row],[Yield]]/100*(1+F12968)</f>
        <v>0</v>
      </c>
    </row>
    <row r="12970" spans="1:6" x14ac:dyDescent="0.2">
      <c r="A12970" s="88">
        <v>14717</v>
      </c>
      <c r="B12970" s="89">
        <v>148.18</v>
      </c>
      <c r="C12970" s="89">
        <f>LN(Table3[[#This Row],[Value]]/B12969)</f>
        <v>-1.0339132047717315E-2</v>
      </c>
      <c r="D12970" s="89"/>
      <c r="E12970" s="89"/>
      <c r="F12970" s="89">
        <f>Table3[[#This Row],[Yield]]/100*(1+F12969)</f>
        <v>0</v>
      </c>
    </row>
    <row r="12971" spans="1:6" x14ac:dyDescent="0.2">
      <c r="A12971" s="88">
        <v>14718</v>
      </c>
      <c r="B12971" s="89">
        <v>148.35</v>
      </c>
      <c r="C12971" s="89">
        <f>LN(Table3[[#This Row],[Value]]/B12970)</f>
        <v>1.1465957483198456E-3</v>
      </c>
      <c r="D12971" s="89"/>
      <c r="E12971" s="89"/>
      <c r="F12971" s="89">
        <f>Table3[[#This Row],[Yield]]/100*(1+F12970)</f>
        <v>0</v>
      </c>
    </row>
    <row r="12972" spans="1:6" x14ac:dyDescent="0.2">
      <c r="A12972" s="88">
        <v>14719</v>
      </c>
      <c r="B12972" s="89">
        <v>147.15</v>
      </c>
      <c r="C12972" s="89">
        <f>LN(Table3[[#This Row],[Value]]/B12971)</f>
        <v>-8.1218720573489576E-3</v>
      </c>
      <c r="D12972" s="89"/>
      <c r="E12972" s="89"/>
      <c r="F12972" s="89">
        <f>Table3[[#This Row],[Yield]]/100*(1+F12971)</f>
        <v>0</v>
      </c>
    </row>
    <row r="12973" spans="1:6" x14ac:dyDescent="0.2">
      <c r="A12973" s="88">
        <v>14720</v>
      </c>
      <c r="B12973" s="89">
        <v>146.80000000000001</v>
      </c>
      <c r="C12973" s="89">
        <f>LN(Table3[[#This Row],[Value]]/B12972)</f>
        <v>-2.3813584990664905E-3</v>
      </c>
      <c r="D12973" s="89"/>
      <c r="E12973" s="89"/>
      <c r="F12973" s="89">
        <f>Table3[[#This Row],[Yield]]/100*(1+F12972)</f>
        <v>0</v>
      </c>
    </row>
    <row r="12974" spans="1:6" x14ac:dyDescent="0.2">
      <c r="A12974" s="88">
        <v>14721</v>
      </c>
      <c r="B12974" s="89">
        <v>147.66999999999999</v>
      </c>
      <c r="C12974" s="89">
        <f>LN(Table3[[#This Row],[Value]]/B12973)</f>
        <v>5.9089383052670997E-3</v>
      </c>
      <c r="D12974" s="89"/>
      <c r="E12974" s="89"/>
      <c r="F12974" s="89">
        <f>Table3[[#This Row],[Yield]]/100*(1+F12973)</f>
        <v>0</v>
      </c>
    </row>
    <row r="12975" spans="1:6" x14ac:dyDescent="0.2">
      <c r="A12975" s="88">
        <v>14723</v>
      </c>
      <c r="B12975" s="89">
        <v>148.01</v>
      </c>
      <c r="C12975" s="89">
        <f>LN(Table3[[#This Row],[Value]]/B12974)</f>
        <v>2.299784563414801E-3</v>
      </c>
      <c r="D12975" s="89"/>
      <c r="E12975" s="89"/>
      <c r="F12975" s="89">
        <f>Table3[[#This Row],[Yield]]/100*(1+F12974)</f>
        <v>0</v>
      </c>
    </row>
    <row r="12976" spans="1:6" x14ac:dyDescent="0.2">
      <c r="A12976" s="88">
        <v>14724</v>
      </c>
      <c r="B12976" s="89">
        <v>148.93</v>
      </c>
      <c r="C12976" s="89">
        <f>LN(Table3[[#This Row],[Value]]/B12975)</f>
        <v>6.196557848678886E-3</v>
      </c>
      <c r="D12976" s="89"/>
      <c r="E12976" s="89"/>
      <c r="F12976" s="89">
        <f>Table3[[#This Row],[Yield]]/100*(1+F12975)</f>
        <v>0</v>
      </c>
    </row>
    <row r="12977" spans="1:6" x14ac:dyDescent="0.2">
      <c r="A12977" s="88">
        <v>14725</v>
      </c>
      <c r="B12977" s="89">
        <v>148.44999999999999</v>
      </c>
      <c r="C12977" s="89">
        <f>LN(Table3[[#This Row],[Value]]/B12976)</f>
        <v>-3.228195688007582E-3</v>
      </c>
      <c r="D12977" s="89"/>
      <c r="E12977" s="89"/>
      <c r="F12977" s="89">
        <f>Table3[[#This Row],[Yield]]/100*(1+F12976)</f>
        <v>0</v>
      </c>
    </row>
    <row r="12978" spans="1:6" x14ac:dyDescent="0.2">
      <c r="A12978" s="88">
        <v>14726</v>
      </c>
      <c r="B12978" s="89">
        <v>148.56</v>
      </c>
      <c r="C12978" s="89">
        <f>LN(Table3[[#This Row],[Value]]/B12977)</f>
        <v>7.4071583468165764E-4</v>
      </c>
      <c r="D12978" s="89"/>
      <c r="E12978" s="89"/>
      <c r="F12978" s="89">
        <f>Table3[[#This Row],[Yield]]/100*(1+F12977)</f>
        <v>0</v>
      </c>
    </row>
    <row r="12979" spans="1:6" x14ac:dyDescent="0.2">
      <c r="A12979" s="88">
        <v>14727</v>
      </c>
      <c r="B12979" s="89">
        <v>147.72999999999999</v>
      </c>
      <c r="C12979" s="89">
        <f>LN(Table3[[#This Row],[Value]]/B12978)</f>
        <v>-5.6026337109337321E-3</v>
      </c>
      <c r="D12979" s="89"/>
      <c r="E12979" s="89"/>
      <c r="F12979" s="89">
        <f>Table3[[#This Row],[Yield]]/100*(1+F12978)</f>
        <v>0</v>
      </c>
    </row>
    <row r="12980" spans="1:6" x14ac:dyDescent="0.2">
      <c r="A12980" s="88">
        <v>14728</v>
      </c>
      <c r="B12980" s="89">
        <v>148.12</v>
      </c>
      <c r="C12980" s="89">
        <f>LN(Table3[[#This Row],[Value]]/B12979)</f>
        <v>2.6364727118953881E-3</v>
      </c>
      <c r="D12980" s="89"/>
      <c r="E12980" s="89"/>
      <c r="F12980" s="89">
        <f>Table3[[#This Row],[Yield]]/100*(1+F12979)</f>
        <v>0</v>
      </c>
    </row>
    <row r="12981" spans="1:6" x14ac:dyDescent="0.2">
      <c r="A12981" s="88">
        <v>14730</v>
      </c>
      <c r="B12981" s="89">
        <v>148.41</v>
      </c>
      <c r="C12981" s="89">
        <f>LN(Table3[[#This Row],[Value]]/B12980)</f>
        <v>1.9559578623150062E-3</v>
      </c>
      <c r="D12981" s="89"/>
      <c r="E12981" s="89"/>
      <c r="F12981" s="89">
        <f>Table3[[#This Row],[Yield]]/100*(1+F12980)</f>
        <v>0</v>
      </c>
    </row>
    <row r="12982" spans="1:6" x14ac:dyDescent="0.2">
      <c r="A12982" s="88">
        <v>14731</v>
      </c>
      <c r="B12982" s="89">
        <v>148.43</v>
      </c>
      <c r="C12982" s="89">
        <f>LN(Table3[[#This Row],[Value]]/B12981)</f>
        <v>1.3475272894666326E-4</v>
      </c>
      <c r="D12982" s="89"/>
      <c r="E12982" s="89"/>
      <c r="F12982" s="89">
        <f>Table3[[#This Row],[Yield]]/100*(1+F12981)</f>
        <v>0</v>
      </c>
    </row>
    <row r="12983" spans="1:6" x14ac:dyDescent="0.2">
      <c r="A12983" s="88">
        <v>14732</v>
      </c>
      <c r="B12983" s="89">
        <v>147.13</v>
      </c>
      <c r="C12983" s="89">
        <f>LN(Table3[[#This Row],[Value]]/B12982)</f>
        <v>-8.7969169268180009E-3</v>
      </c>
      <c r="D12983" s="89"/>
      <c r="E12983" s="89"/>
      <c r="F12983" s="89">
        <f>Table3[[#This Row],[Yield]]/100*(1+F12982)</f>
        <v>0</v>
      </c>
    </row>
    <row r="12984" spans="1:6" x14ac:dyDescent="0.2">
      <c r="A12984" s="88">
        <v>14733</v>
      </c>
      <c r="B12984" s="89">
        <v>147.76</v>
      </c>
      <c r="C12984" s="89">
        <f>LN(Table3[[#This Row],[Value]]/B12983)</f>
        <v>4.2727861811288105E-3</v>
      </c>
      <c r="D12984" s="89"/>
      <c r="E12984" s="89"/>
      <c r="F12984" s="89">
        <f>Table3[[#This Row],[Yield]]/100*(1+F12983)</f>
        <v>0</v>
      </c>
    </row>
    <row r="12985" spans="1:6" x14ac:dyDescent="0.2">
      <c r="A12985" s="88">
        <v>14734</v>
      </c>
      <c r="B12985" s="89">
        <v>147.65</v>
      </c>
      <c r="C12985" s="89">
        <f>LN(Table3[[#This Row],[Value]]/B12984)</f>
        <v>-7.4472770105276612E-4</v>
      </c>
      <c r="D12985" s="89"/>
      <c r="E12985" s="89"/>
      <c r="F12985" s="89">
        <f>Table3[[#This Row],[Yield]]/100*(1+F12984)</f>
        <v>0</v>
      </c>
    </row>
    <row r="12986" spans="1:6" x14ac:dyDescent="0.2">
      <c r="A12986" s="88">
        <v>14735</v>
      </c>
      <c r="B12986" s="89">
        <v>147.55000000000001</v>
      </c>
      <c r="C12986" s="89">
        <f>LN(Table3[[#This Row],[Value]]/B12985)</f>
        <v>-6.7750680098317467E-4</v>
      </c>
      <c r="D12986" s="89"/>
      <c r="E12986" s="89"/>
      <c r="F12986" s="89">
        <f>Table3[[#This Row],[Yield]]/100*(1+F12985)</f>
        <v>0</v>
      </c>
    </row>
    <row r="12987" spans="1:6" x14ac:dyDescent="0.2">
      <c r="A12987" s="88">
        <v>14737</v>
      </c>
      <c r="B12987" s="89">
        <v>147.33000000000001</v>
      </c>
      <c r="C12987" s="89">
        <f>LN(Table3[[#This Row],[Value]]/B12986)</f>
        <v>-1.4921326696855162E-3</v>
      </c>
      <c r="D12987" s="89"/>
      <c r="E12987" s="89"/>
      <c r="F12987" s="89">
        <f>Table3[[#This Row],[Yield]]/100*(1+F12986)</f>
        <v>0</v>
      </c>
    </row>
    <row r="12988" spans="1:6" x14ac:dyDescent="0.2">
      <c r="A12988" s="88">
        <v>14738</v>
      </c>
      <c r="B12988" s="89">
        <v>147.74</v>
      </c>
      <c r="C12988" s="89">
        <f>LN(Table3[[#This Row],[Value]]/B12987)</f>
        <v>2.7790033813288556E-3</v>
      </c>
      <c r="D12988" s="89"/>
      <c r="E12988" s="89"/>
      <c r="F12988" s="89">
        <f>Table3[[#This Row],[Yield]]/100*(1+F12987)</f>
        <v>0</v>
      </c>
    </row>
    <row r="12989" spans="1:6" x14ac:dyDescent="0.2">
      <c r="A12989" s="88">
        <v>14739</v>
      </c>
      <c r="B12989" s="89">
        <v>147.96</v>
      </c>
      <c r="C12989" s="89">
        <f>LN(Table3[[#This Row],[Value]]/B12988)</f>
        <v>1.4879948636614285E-3</v>
      </c>
      <c r="D12989" s="89"/>
      <c r="E12989" s="89"/>
      <c r="F12989" s="89">
        <f>Table3[[#This Row],[Yield]]/100*(1+F12988)</f>
        <v>0</v>
      </c>
    </row>
    <row r="12990" spans="1:6" x14ac:dyDescent="0.2">
      <c r="A12990" s="88">
        <v>14740</v>
      </c>
      <c r="B12990" s="89">
        <v>148.16999999999999</v>
      </c>
      <c r="C12990" s="89">
        <f>LN(Table3[[#This Row],[Value]]/B12989)</f>
        <v>1.4182962563897615E-3</v>
      </c>
      <c r="D12990" s="89"/>
      <c r="E12990" s="89"/>
      <c r="F12990" s="89">
        <f>Table3[[#This Row],[Yield]]/100*(1+F12989)</f>
        <v>0</v>
      </c>
    </row>
    <row r="12991" spans="1:6" x14ac:dyDescent="0.2">
      <c r="A12991" s="88">
        <v>14741</v>
      </c>
      <c r="B12991" s="89">
        <v>144.77000000000001</v>
      </c>
      <c r="C12991" s="89">
        <f>LN(Table3[[#This Row],[Value]]/B12990)</f>
        <v>-2.3213987054690816E-2</v>
      </c>
      <c r="D12991" s="89"/>
      <c r="E12991" s="89"/>
      <c r="F12991" s="89">
        <f>Table3[[#This Row],[Yield]]/100*(1+F12990)</f>
        <v>0</v>
      </c>
    </row>
    <row r="12992" spans="1:6" x14ac:dyDescent="0.2">
      <c r="A12992" s="88">
        <v>14742</v>
      </c>
      <c r="B12992" s="89">
        <v>144.85</v>
      </c>
      <c r="C12992" s="89">
        <f>LN(Table3[[#This Row],[Value]]/B12991)</f>
        <v>5.524480494070199E-4</v>
      </c>
      <c r="D12992" s="89"/>
      <c r="E12992" s="89"/>
      <c r="F12992" s="89">
        <f>Table3[[#This Row],[Yield]]/100*(1+F12991)</f>
        <v>0</v>
      </c>
    </row>
    <row r="12993" spans="1:6" x14ac:dyDescent="0.2">
      <c r="A12993" s="88">
        <v>14744</v>
      </c>
      <c r="B12993" s="89">
        <v>137.63</v>
      </c>
      <c r="C12993" s="89">
        <f>LN(Table3[[#This Row],[Value]]/B12992)</f>
        <v>-5.1129799223918262E-2</v>
      </c>
      <c r="D12993" s="89"/>
      <c r="E12993" s="89"/>
      <c r="F12993" s="89">
        <f>Table3[[#This Row],[Yield]]/100*(1+F12992)</f>
        <v>0</v>
      </c>
    </row>
    <row r="12994" spans="1:6" x14ac:dyDescent="0.2">
      <c r="A12994" s="88">
        <v>14745</v>
      </c>
      <c r="B12994" s="89">
        <v>128.27000000000001</v>
      </c>
      <c r="C12994" s="89">
        <f>LN(Table3[[#This Row],[Value]]/B12993)</f>
        <v>-7.0431507679681662E-2</v>
      </c>
      <c r="D12994" s="89"/>
      <c r="E12994" s="89"/>
      <c r="F12994" s="89">
        <f>Table3[[#This Row],[Yield]]/100*(1+F12993)</f>
        <v>0</v>
      </c>
    </row>
    <row r="12995" spans="1:6" x14ac:dyDescent="0.2">
      <c r="A12995" s="88">
        <v>14746</v>
      </c>
      <c r="B12995" s="89">
        <v>129.08000000000001</v>
      </c>
      <c r="C12995" s="89">
        <f>LN(Table3[[#This Row],[Value]]/B12994)</f>
        <v>6.2949498720016699E-3</v>
      </c>
      <c r="D12995" s="89"/>
      <c r="E12995" s="89"/>
      <c r="F12995" s="89">
        <f>Table3[[#This Row],[Yield]]/100*(1+F12994)</f>
        <v>0</v>
      </c>
    </row>
    <row r="12996" spans="1:6" x14ac:dyDescent="0.2">
      <c r="A12996" s="88">
        <v>14747</v>
      </c>
      <c r="B12996" s="89">
        <v>130.43</v>
      </c>
      <c r="C12996" s="89">
        <f>LN(Table3[[#This Row],[Value]]/B12995)</f>
        <v>1.0404317198430567E-2</v>
      </c>
      <c r="D12996" s="89"/>
      <c r="E12996" s="89"/>
      <c r="F12996" s="89">
        <f>Table3[[#This Row],[Yield]]/100*(1+F12995)</f>
        <v>0</v>
      </c>
    </row>
    <row r="12997" spans="1:6" x14ac:dyDescent="0.2">
      <c r="A12997" s="88">
        <v>14748</v>
      </c>
      <c r="B12997" s="89">
        <v>124.2</v>
      </c>
      <c r="C12997" s="89">
        <f>LN(Table3[[#This Row],[Value]]/B12996)</f>
        <v>-4.8943514882813316E-2</v>
      </c>
      <c r="D12997" s="89"/>
      <c r="E12997" s="89"/>
      <c r="F12997" s="89">
        <f>Table3[[#This Row],[Yield]]/100*(1+F12996)</f>
        <v>0</v>
      </c>
    </row>
    <row r="12998" spans="1:6" x14ac:dyDescent="0.2">
      <c r="A12998" s="88">
        <v>14749</v>
      </c>
      <c r="B12998" s="89">
        <v>122.43</v>
      </c>
      <c r="C12998" s="89">
        <f>LN(Table3[[#This Row],[Value]]/B12997)</f>
        <v>-1.4353731413554312E-2</v>
      </c>
      <c r="D12998" s="89"/>
      <c r="E12998" s="89"/>
      <c r="F12998" s="89">
        <f>Table3[[#This Row],[Yield]]/100*(1+F12997)</f>
        <v>0</v>
      </c>
    </row>
    <row r="12999" spans="1:6" x14ac:dyDescent="0.2">
      <c r="A12999" s="88">
        <v>14751</v>
      </c>
      <c r="B12999" s="89">
        <v>122.43</v>
      </c>
      <c r="C12999" s="89">
        <f>LN(Table3[[#This Row],[Value]]/B12998)</f>
        <v>0</v>
      </c>
      <c r="D12999" s="89"/>
      <c r="E12999" s="89"/>
      <c r="F12999" s="89">
        <f>Table3[[#This Row],[Yield]]/100*(1+F12998)</f>
        <v>0</v>
      </c>
    </row>
    <row r="13000" spans="1:6" x14ac:dyDescent="0.2">
      <c r="A13000" s="88">
        <v>14752</v>
      </c>
      <c r="B13000" s="89">
        <v>114.13</v>
      </c>
      <c r="C13000" s="89">
        <f>LN(Table3[[#This Row],[Value]]/B12999)</f>
        <v>-7.020128852031543E-2</v>
      </c>
      <c r="D13000" s="89"/>
      <c r="E13000" s="89"/>
      <c r="F13000" s="89">
        <f>Table3[[#This Row],[Yield]]/100*(1+F12999)</f>
        <v>0</v>
      </c>
    </row>
    <row r="13001" spans="1:6" x14ac:dyDescent="0.2">
      <c r="A13001" s="88">
        <v>14753</v>
      </c>
      <c r="B13001" s="89">
        <v>114.75</v>
      </c>
      <c r="C13001" s="89">
        <f>LN(Table3[[#This Row],[Value]]/B13000)</f>
        <v>5.4176993751459688E-3</v>
      </c>
      <c r="D13001" s="89"/>
      <c r="E13001" s="89"/>
      <c r="F13001" s="89">
        <f>Table3[[#This Row],[Yield]]/100*(1+F13000)</f>
        <v>0</v>
      </c>
    </row>
    <row r="13002" spans="1:6" x14ac:dyDescent="0.2">
      <c r="A13002" s="88">
        <v>14754</v>
      </c>
      <c r="B13002" s="89">
        <v>114.71</v>
      </c>
      <c r="C13002" s="89">
        <f>LN(Table3[[#This Row],[Value]]/B13001)</f>
        <v>-3.4864464747832926E-4</v>
      </c>
      <c r="D13002" s="89"/>
      <c r="E13002" s="89"/>
      <c r="F13002" s="89">
        <f>Table3[[#This Row],[Yield]]/100*(1+F13001)</f>
        <v>0</v>
      </c>
    </row>
    <row r="13003" spans="1:6" x14ac:dyDescent="0.2">
      <c r="A13003" s="88">
        <v>14755</v>
      </c>
      <c r="B13003" s="89">
        <v>113.94</v>
      </c>
      <c r="C13003" s="89">
        <f>LN(Table3[[#This Row],[Value]]/B13002)</f>
        <v>-6.7352102409267423E-3</v>
      </c>
      <c r="D13003" s="89"/>
      <c r="E13003" s="89"/>
      <c r="F13003" s="89">
        <f>Table3[[#This Row],[Yield]]/100*(1+F13002)</f>
        <v>0</v>
      </c>
    </row>
    <row r="13004" spans="1:6" x14ac:dyDescent="0.2">
      <c r="A13004" s="88">
        <v>14756</v>
      </c>
      <c r="B13004" s="89">
        <v>114.75</v>
      </c>
      <c r="C13004" s="89">
        <f>LN(Table3[[#This Row],[Value]]/B13003)</f>
        <v>7.0838548884050419E-3</v>
      </c>
      <c r="D13004" s="89"/>
      <c r="E13004" s="89"/>
      <c r="F13004" s="89">
        <f>Table3[[#This Row],[Yield]]/100*(1+F13003)</f>
        <v>0</v>
      </c>
    </row>
    <row r="13005" spans="1:6" x14ac:dyDescent="0.2">
      <c r="A13005" s="88">
        <v>14758</v>
      </c>
      <c r="B13005" s="89">
        <v>116.35</v>
      </c>
      <c r="C13005" s="89">
        <f>LN(Table3[[#This Row],[Value]]/B13004)</f>
        <v>1.3847040807646082E-2</v>
      </c>
      <c r="D13005" s="89"/>
      <c r="E13005" s="89"/>
      <c r="F13005" s="89">
        <f>Table3[[#This Row],[Yield]]/100*(1+F13004)</f>
        <v>0</v>
      </c>
    </row>
    <row r="13006" spans="1:6" x14ac:dyDescent="0.2">
      <c r="A13006" s="88">
        <v>14759</v>
      </c>
      <c r="B13006" s="89">
        <v>114.26</v>
      </c>
      <c r="C13006" s="89">
        <f>LN(Table3[[#This Row],[Value]]/B13005)</f>
        <v>-1.8126336451984144E-2</v>
      </c>
      <c r="D13006" s="89"/>
      <c r="E13006" s="89"/>
      <c r="F13006" s="89">
        <f>Table3[[#This Row],[Yield]]/100*(1+F13005)</f>
        <v>0</v>
      </c>
    </row>
    <row r="13007" spans="1:6" x14ac:dyDescent="0.2">
      <c r="A13007" s="88">
        <v>14760</v>
      </c>
      <c r="B13007" s="89">
        <v>115.24</v>
      </c>
      <c r="C13007" s="89">
        <f>LN(Table3[[#This Row],[Value]]/B13006)</f>
        <v>8.540356920011068E-3</v>
      </c>
      <c r="D13007" s="89"/>
      <c r="E13007" s="89"/>
      <c r="F13007" s="89">
        <f>Table3[[#This Row],[Yield]]/100*(1+F13006)</f>
        <v>0</v>
      </c>
    </row>
    <row r="13008" spans="1:6" x14ac:dyDescent="0.2">
      <c r="A13008" s="88">
        <v>14762</v>
      </c>
      <c r="B13008" s="89">
        <v>116.22</v>
      </c>
      <c r="C13008" s="89">
        <f>LN(Table3[[#This Row],[Value]]/B13007)</f>
        <v>8.4680364306318791E-3</v>
      </c>
      <c r="D13008" s="89"/>
      <c r="E13008" s="89"/>
      <c r="F13008" s="89">
        <f>Table3[[#This Row],[Yield]]/100*(1+F13007)</f>
        <v>0</v>
      </c>
    </row>
    <row r="13009" spans="1:6" x14ac:dyDescent="0.2">
      <c r="A13009" s="88">
        <v>14763</v>
      </c>
      <c r="B13009" s="89">
        <v>115.67</v>
      </c>
      <c r="C13009" s="89">
        <f>LN(Table3[[#This Row],[Value]]/B13008)</f>
        <v>-4.7436373396493002E-3</v>
      </c>
      <c r="D13009" s="89"/>
      <c r="E13009" s="89"/>
      <c r="F13009" s="89">
        <f>Table3[[#This Row],[Yield]]/100*(1+F13008)</f>
        <v>0</v>
      </c>
    </row>
    <row r="13010" spans="1:6" x14ac:dyDescent="0.2">
      <c r="A13010" s="88">
        <v>14765</v>
      </c>
      <c r="B13010" s="89">
        <v>114.73</v>
      </c>
      <c r="C13010" s="89">
        <f>LN(Table3[[#This Row],[Value]]/B13009)</f>
        <v>-8.159767496258491E-3</v>
      </c>
      <c r="D13010" s="89"/>
      <c r="E13010" s="89"/>
      <c r="F13010" s="89">
        <f>Table3[[#This Row],[Yield]]/100*(1+F13009)</f>
        <v>0</v>
      </c>
    </row>
    <row r="13011" spans="1:6" x14ac:dyDescent="0.2">
      <c r="A13011" s="88">
        <v>14766</v>
      </c>
      <c r="B13011" s="89">
        <v>115.79</v>
      </c>
      <c r="C13011" s="89">
        <f>LN(Table3[[#This Row],[Value]]/B13010)</f>
        <v>9.1966638131301646E-3</v>
      </c>
      <c r="D13011" s="89"/>
      <c r="E13011" s="89"/>
      <c r="F13011" s="89">
        <f>Table3[[#This Row],[Yield]]/100*(1+F13010)</f>
        <v>0</v>
      </c>
    </row>
    <row r="13012" spans="1:6" x14ac:dyDescent="0.2">
      <c r="A13012" s="88">
        <v>14767</v>
      </c>
      <c r="B13012" s="89">
        <v>113.25</v>
      </c>
      <c r="C13012" s="89">
        <f>LN(Table3[[#This Row],[Value]]/B13011)</f>
        <v>-2.2180441261038266E-2</v>
      </c>
      <c r="D13012" s="89"/>
      <c r="E13012" s="89"/>
      <c r="F13012" s="89">
        <f>Table3[[#This Row],[Yield]]/100*(1+F13011)</f>
        <v>0</v>
      </c>
    </row>
    <row r="13013" spans="1:6" x14ac:dyDescent="0.2">
      <c r="A13013" s="88">
        <v>14768</v>
      </c>
      <c r="B13013" s="89">
        <v>114.48</v>
      </c>
      <c r="C13013" s="89">
        <f>LN(Table3[[#This Row],[Value]]/B13012)</f>
        <v>1.0802370885052088E-2</v>
      </c>
      <c r="D13013" s="89"/>
      <c r="E13013" s="89"/>
      <c r="F13013" s="89">
        <f>Table3[[#This Row],[Yield]]/100*(1+F13012)</f>
        <v>0</v>
      </c>
    </row>
    <row r="13014" spans="1:6" x14ac:dyDescent="0.2">
      <c r="A13014" s="88">
        <v>14769</v>
      </c>
      <c r="B13014" s="89">
        <v>115.67</v>
      </c>
      <c r="C13014" s="89">
        <f>LN(Table3[[#This Row],[Value]]/B13013)</f>
        <v>1.0341174059114621E-2</v>
      </c>
      <c r="D13014" s="89"/>
      <c r="E13014" s="89"/>
      <c r="F13014" s="89">
        <f>Table3[[#This Row],[Yield]]/100*(1+F13013)</f>
        <v>0</v>
      </c>
    </row>
    <row r="13015" spans="1:6" x14ac:dyDescent="0.2">
      <c r="A13015" s="88">
        <v>14770</v>
      </c>
      <c r="B13015" s="89">
        <v>115.36</v>
      </c>
      <c r="C13015" s="89">
        <f>LN(Table3[[#This Row],[Value]]/B13014)</f>
        <v>-2.6836357706712818E-3</v>
      </c>
      <c r="D13015" s="89"/>
      <c r="E13015" s="89"/>
      <c r="F13015" s="89">
        <f>Table3[[#This Row],[Yield]]/100*(1+F13014)</f>
        <v>0</v>
      </c>
    </row>
    <row r="13016" spans="1:6" x14ac:dyDescent="0.2">
      <c r="A13016" s="88">
        <v>14772</v>
      </c>
      <c r="B13016" s="89">
        <v>111.84</v>
      </c>
      <c r="C13016" s="89">
        <f>LN(Table3[[#This Row],[Value]]/B13015)</f>
        <v>-3.0988395051138807E-2</v>
      </c>
      <c r="D13016" s="89"/>
      <c r="E13016" s="89"/>
      <c r="F13016" s="89">
        <f>Table3[[#This Row],[Yield]]/100*(1+F13015)</f>
        <v>0</v>
      </c>
    </row>
    <row r="13017" spans="1:6" x14ac:dyDescent="0.2">
      <c r="A13017" s="88">
        <v>14773</v>
      </c>
      <c r="B13017" s="89">
        <v>115.97</v>
      </c>
      <c r="C13017" s="89">
        <f>LN(Table3[[#This Row],[Value]]/B13016)</f>
        <v>3.6262258483111723E-2</v>
      </c>
      <c r="D13017" s="89"/>
      <c r="E13017" s="89"/>
      <c r="F13017" s="89">
        <f>Table3[[#This Row],[Yield]]/100*(1+F13016)</f>
        <v>0</v>
      </c>
    </row>
    <row r="13018" spans="1:6" x14ac:dyDescent="0.2">
      <c r="A13018" s="88">
        <v>14774</v>
      </c>
      <c r="B13018" s="89">
        <v>121.46</v>
      </c>
      <c r="C13018" s="89">
        <f>LN(Table3[[#This Row],[Value]]/B13017)</f>
        <v>4.6253453500817394E-2</v>
      </c>
      <c r="D13018" s="89"/>
      <c r="E13018" s="89"/>
      <c r="F13018" s="89">
        <f>Table3[[#This Row],[Yield]]/100*(1+F13017)</f>
        <v>0</v>
      </c>
    </row>
    <row r="13019" spans="1:6" x14ac:dyDescent="0.2">
      <c r="A13019" s="88">
        <v>14775</v>
      </c>
      <c r="B13019" s="89">
        <v>119.91</v>
      </c>
      <c r="C13019" s="89">
        <f>LN(Table3[[#This Row],[Value]]/B13018)</f>
        <v>-1.2843529078087373E-2</v>
      </c>
      <c r="D13019" s="89"/>
      <c r="E13019" s="89"/>
      <c r="F13019" s="89">
        <f>Table3[[#This Row],[Yield]]/100*(1+F13018)</f>
        <v>0</v>
      </c>
    </row>
    <row r="13020" spans="1:6" x14ac:dyDescent="0.2">
      <c r="A13020" s="88">
        <v>14776</v>
      </c>
      <c r="B13020" s="89">
        <v>122.27</v>
      </c>
      <c r="C13020" s="89">
        <f>LN(Table3[[#This Row],[Value]]/B13019)</f>
        <v>1.9490252764756813E-2</v>
      </c>
      <c r="D13020" s="89"/>
      <c r="E13020" s="89"/>
      <c r="F13020" s="89">
        <f>Table3[[#This Row],[Yield]]/100*(1+F13019)</f>
        <v>0</v>
      </c>
    </row>
    <row r="13021" spans="1:6" x14ac:dyDescent="0.2">
      <c r="A13021" s="88">
        <v>14777</v>
      </c>
      <c r="B13021" s="89">
        <v>123.36</v>
      </c>
      <c r="C13021" s="89">
        <f>LN(Table3[[#This Row],[Value]]/B13020)</f>
        <v>8.8751956589206375E-3</v>
      </c>
      <c r="D13021" s="89"/>
      <c r="E13021" s="89"/>
      <c r="F13021" s="89">
        <f>Table3[[#This Row],[Yield]]/100*(1+F13020)</f>
        <v>0</v>
      </c>
    </row>
    <row r="13022" spans="1:6" x14ac:dyDescent="0.2">
      <c r="A13022" s="88">
        <v>14779</v>
      </c>
      <c r="B13022" s="89">
        <v>122.8</v>
      </c>
      <c r="C13022" s="89">
        <f>LN(Table3[[#This Row],[Value]]/B13021)</f>
        <v>-4.5498941019772544E-3</v>
      </c>
      <c r="D13022" s="89"/>
      <c r="E13022" s="89"/>
      <c r="F13022" s="89">
        <f>Table3[[#This Row],[Yield]]/100*(1+F13021)</f>
        <v>0</v>
      </c>
    </row>
    <row r="13023" spans="1:6" x14ac:dyDescent="0.2">
      <c r="A13023" s="88">
        <v>14780</v>
      </c>
      <c r="B13023" s="89">
        <v>123.21</v>
      </c>
      <c r="C13023" s="89">
        <f>LN(Table3[[#This Row],[Value]]/B13022)</f>
        <v>3.3332009235347393E-3</v>
      </c>
      <c r="D13023" s="89"/>
      <c r="E13023" s="89"/>
      <c r="F13023" s="89">
        <f>Table3[[#This Row],[Yield]]/100*(1+F13022)</f>
        <v>0</v>
      </c>
    </row>
    <row r="13024" spans="1:6" x14ac:dyDescent="0.2">
      <c r="A13024" s="88">
        <v>14781</v>
      </c>
      <c r="B13024" s="89">
        <v>123.86</v>
      </c>
      <c r="C13024" s="89">
        <f>LN(Table3[[#This Row],[Value]]/B13023)</f>
        <v>5.2616788733380751E-3</v>
      </c>
      <c r="D13024" s="89"/>
      <c r="E13024" s="89"/>
      <c r="F13024" s="89">
        <f>Table3[[#This Row],[Yield]]/100*(1+F13023)</f>
        <v>0</v>
      </c>
    </row>
    <row r="13025" spans="1:6" x14ac:dyDescent="0.2">
      <c r="A13025" s="88">
        <v>14782</v>
      </c>
      <c r="B13025" s="89">
        <v>122.35</v>
      </c>
      <c r="C13025" s="89">
        <f>LN(Table3[[#This Row],[Value]]/B13024)</f>
        <v>-1.2266105621234208E-2</v>
      </c>
      <c r="D13025" s="89"/>
      <c r="E13025" s="89"/>
      <c r="F13025" s="89">
        <f>Table3[[#This Row],[Yield]]/100*(1+F13024)</f>
        <v>0</v>
      </c>
    </row>
    <row r="13026" spans="1:6" x14ac:dyDescent="0.2">
      <c r="A13026" s="88">
        <v>14783</v>
      </c>
      <c r="B13026" s="89">
        <v>122.61</v>
      </c>
      <c r="C13026" s="89">
        <f>LN(Table3[[#This Row],[Value]]/B13025)</f>
        <v>2.1227963556149222E-3</v>
      </c>
      <c r="D13026" s="89"/>
      <c r="E13026" s="89"/>
      <c r="F13026" s="89">
        <f>Table3[[#This Row],[Yield]]/100*(1+F13025)</f>
        <v>0</v>
      </c>
    </row>
    <row r="13027" spans="1:6" x14ac:dyDescent="0.2">
      <c r="A13027" s="88">
        <v>14784</v>
      </c>
      <c r="B13027" s="89">
        <v>122.83</v>
      </c>
      <c r="C13027" s="89">
        <f>LN(Table3[[#This Row],[Value]]/B13026)</f>
        <v>1.7926993067074366E-3</v>
      </c>
      <c r="D13027" s="89"/>
      <c r="E13027" s="89"/>
      <c r="F13027" s="89">
        <f>Table3[[#This Row],[Yield]]/100*(1+F13026)</f>
        <v>0</v>
      </c>
    </row>
    <row r="13028" spans="1:6" x14ac:dyDescent="0.2">
      <c r="A13028" s="88">
        <v>14786</v>
      </c>
      <c r="B13028" s="89">
        <v>123.76</v>
      </c>
      <c r="C13028" s="89">
        <f>LN(Table3[[#This Row],[Value]]/B13027)</f>
        <v>7.5429207138077532E-3</v>
      </c>
      <c r="D13028" s="89"/>
      <c r="E13028" s="89"/>
      <c r="F13028" s="89">
        <f>Table3[[#This Row],[Yield]]/100*(1+F13027)</f>
        <v>0</v>
      </c>
    </row>
    <row r="13029" spans="1:6" x14ac:dyDescent="0.2">
      <c r="A13029" s="88">
        <v>14787</v>
      </c>
      <c r="B13029" s="89">
        <v>121.05</v>
      </c>
      <c r="C13029" s="89">
        <f>LN(Table3[[#This Row],[Value]]/B13028)</f>
        <v>-2.2140522880743221E-2</v>
      </c>
      <c r="D13029" s="89"/>
      <c r="E13029" s="89"/>
      <c r="F13029" s="89">
        <f>Table3[[#This Row],[Yield]]/100*(1+F13028)</f>
        <v>0</v>
      </c>
    </row>
    <row r="13030" spans="1:6" x14ac:dyDescent="0.2">
      <c r="A13030" s="88">
        <v>14788</v>
      </c>
      <c r="B13030" s="89">
        <v>119.73</v>
      </c>
      <c r="C13030" s="89">
        <f>LN(Table3[[#This Row],[Value]]/B13029)</f>
        <v>-1.0964475655315198E-2</v>
      </c>
      <c r="D13030" s="89"/>
      <c r="E13030" s="89"/>
      <c r="F13030" s="89">
        <f>Table3[[#This Row],[Yield]]/100*(1+F13029)</f>
        <v>0</v>
      </c>
    </row>
    <row r="13031" spans="1:6" x14ac:dyDescent="0.2">
      <c r="A13031" s="88">
        <v>14789</v>
      </c>
      <c r="B13031" s="89">
        <v>120.69</v>
      </c>
      <c r="C13031" s="89">
        <f>LN(Table3[[#This Row],[Value]]/B13030)</f>
        <v>7.9860669010542104E-3</v>
      </c>
      <c r="D13031" s="89"/>
      <c r="E13031" s="89"/>
      <c r="F13031" s="89">
        <f>Table3[[#This Row],[Yield]]/100*(1+F13030)</f>
        <v>0</v>
      </c>
    </row>
    <row r="13032" spans="1:6" x14ac:dyDescent="0.2">
      <c r="A13032" s="88">
        <v>14790</v>
      </c>
      <c r="B13032" s="89">
        <v>122.06</v>
      </c>
      <c r="C13032" s="89">
        <f>LN(Table3[[#This Row],[Value]]/B13031)</f>
        <v>1.1287452486542445E-2</v>
      </c>
      <c r="D13032" s="89"/>
      <c r="E13032" s="89"/>
      <c r="F13032" s="89">
        <f>Table3[[#This Row],[Yield]]/100*(1+F13031)</f>
        <v>0</v>
      </c>
    </row>
    <row r="13033" spans="1:6" x14ac:dyDescent="0.2">
      <c r="A13033" s="88">
        <v>14791</v>
      </c>
      <c r="B13033" s="89">
        <v>121.87</v>
      </c>
      <c r="C13033" s="89">
        <f>LN(Table3[[#This Row],[Value]]/B13032)</f>
        <v>-1.5578242809378986E-3</v>
      </c>
      <c r="D13033" s="89"/>
      <c r="E13033" s="89"/>
      <c r="F13033" s="89">
        <f>Table3[[#This Row],[Yield]]/100*(1+F13032)</f>
        <v>0</v>
      </c>
    </row>
    <row r="13034" spans="1:6" x14ac:dyDescent="0.2">
      <c r="A13034" s="88">
        <v>14793</v>
      </c>
      <c r="B13034" s="89">
        <v>121.12</v>
      </c>
      <c r="C13034" s="89">
        <f>LN(Table3[[#This Row],[Value]]/B13033)</f>
        <v>-6.1731131462723719E-3</v>
      </c>
      <c r="D13034" s="89"/>
      <c r="E13034" s="89"/>
      <c r="F13034" s="89">
        <f>Table3[[#This Row],[Yield]]/100*(1+F13033)</f>
        <v>0</v>
      </c>
    </row>
    <row r="13035" spans="1:6" x14ac:dyDescent="0.2">
      <c r="A13035" s="88">
        <v>14794</v>
      </c>
      <c r="B13035" s="89">
        <v>120.96</v>
      </c>
      <c r="C13035" s="89">
        <f>LN(Table3[[#This Row],[Value]]/B13034)</f>
        <v>-1.3218772579158245E-3</v>
      </c>
      <c r="D13035" s="89"/>
      <c r="E13035" s="89"/>
      <c r="F13035" s="89">
        <f>Table3[[#This Row],[Yield]]/100*(1+F13034)</f>
        <v>0</v>
      </c>
    </row>
    <row r="13036" spans="1:6" x14ac:dyDescent="0.2">
      <c r="A13036" s="88">
        <v>14795</v>
      </c>
      <c r="B13036" s="89">
        <v>120.96</v>
      </c>
      <c r="C13036" s="89">
        <f>LN(Table3[[#This Row],[Value]]/B13035)</f>
        <v>0</v>
      </c>
      <c r="D13036" s="89"/>
      <c r="E13036" s="89"/>
      <c r="F13036" s="89">
        <f>Table3[[#This Row],[Yield]]/100*(1+F13035)</f>
        <v>0</v>
      </c>
    </row>
    <row r="13037" spans="1:6" x14ac:dyDescent="0.2">
      <c r="A13037" s="88">
        <v>14797</v>
      </c>
      <c r="B13037" s="89">
        <v>121.51</v>
      </c>
      <c r="C13037" s="89">
        <f>LN(Table3[[#This Row],[Value]]/B13036)</f>
        <v>4.5366514892975244E-3</v>
      </c>
      <c r="D13037" s="89"/>
      <c r="E13037" s="89"/>
      <c r="F13037" s="89">
        <f>Table3[[#This Row],[Yield]]/100*(1+F13036)</f>
        <v>0</v>
      </c>
    </row>
    <row r="13038" spans="1:6" x14ac:dyDescent="0.2">
      <c r="A13038" s="88">
        <v>14798</v>
      </c>
      <c r="B13038" s="89">
        <v>121.59</v>
      </c>
      <c r="C13038" s="89">
        <f>LN(Table3[[#This Row],[Value]]/B13037)</f>
        <v>6.5816538780654106E-4</v>
      </c>
      <c r="D13038" s="89"/>
      <c r="E13038" s="89"/>
      <c r="F13038" s="89">
        <f>Table3[[#This Row],[Yield]]/100*(1+F13037)</f>
        <v>0</v>
      </c>
    </row>
    <row r="13039" spans="1:6" x14ac:dyDescent="0.2">
      <c r="A13039" s="88">
        <v>14800</v>
      </c>
      <c r="B13039" s="89">
        <v>121.63</v>
      </c>
      <c r="C13039" s="89">
        <f>LN(Table3[[#This Row],[Value]]/B13038)</f>
        <v>3.2892032201804972E-4</v>
      </c>
      <c r="D13039" s="89"/>
      <c r="E13039" s="89"/>
      <c r="F13039" s="89">
        <f>Table3[[#This Row],[Yield]]/100*(1+F13038)</f>
        <v>0</v>
      </c>
    </row>
    <row r="13040" spans="1:6" x14ac:dyDescent="0.2">
      <c r="A13040" s="88">
        <v>14801</v>
      </c>
      <c r="B13040" s="89">
        <v>121.6</v>
      </c>
      <c r="C13040" s="89">
        <f>LN(Table3[[#This Row],[Value]]/B13039)</f>
        <v>-2.4668009827837637E-4</v>
      </c>
      <c r="D13040" s="89"/>
      <c r="E13040" s="89"/>
      <c r="F13040" s="89">
        <f>Table3[[#This Row],[Yield]]/100*(1+F13039)</f>
        <v>0</v>
      </c>
    </row>
    <row r="13041" spans="1:6" x14ac:dyDescent="0.2">
      <c r="A13041" s="88">
        <v>14802</v>
      </c>
      <c r="B13041" s="89">
        <v>121.49</v>
      </c>
      <c r="C13041" s="89">
        <f>LN(Table3[[#This Row],[Value]]/B13040)</f>
        <v>-9.0501466541592179E-4</v>
      </c>
      <c r="D13041" s="89"/>
      <c r="E13041" s="89"/>
      <c r="F13041" s="89">
        <f>Table3[[#This Row],[Yield]]/100*(1+F13040)</f>
        <v>0</v>
      </c>
    </row>
    <row r="13042" spans="1:6" x14ac:dyDescent="0.2">
      <c r="A13042" s="88">
        <v>14803</v>
      </c>
      <c r="B13042" s="89">
        <v>121.58</v>
      </c>
      <c r="C13042" s="89">
        <f>LN(Table3[[#This Row],[Value]]/B13041)</f>
        <v>7.4052745392574025E-4</v>
      </c>
      <c r="D13042" s="89"/>
      <c r="E13042" s="89"/>
      <c r="F13042" s="89">
        <f>Table3[[#This Row],[Yield]]/100*(1+F13041)</f>
        <v>0</v>
      </c>
    </row>
    <row r="13043" spans="1:6" x14ac:dyDescent="0.2">
      <c r="A13043" s="88">
        <v>14804</v>
      </c>
      <c r="B13043" s="89">
        <v>121.63</v>
      </c>
      <c r="C13043" s="89">
        <f>LN(Table3[[#This Row],[Value]]/B13042)</f>
        <v>4.1116730976867093E-4</v>
      </c>
      <c r="D13043" s="89"/>
      <c r="E13043" s="89"/>
      <c r="F13043" s="89">
        <f>Table3[[#This Row],[Yield]]/100*(1+F13042)</f>
        <v>0</v>
      </c>
    </row>
    <row r="13044" spans="1:6" x14ac:dyDescent="0.2">
      <c r="A13044" s="88">
        <v>14805</v>
      </c>
      <c r="B13044" s="89">
        <v>121.48</v>
      </c>
      <c r="C13044" s="89">
        <f>LN(Table3[[#This Row],[Value]]/B13043)</f>
        <v>-1.2340094527968941E-3</v>
      </c>
      <c r="D13044" s="89"/>
      <c r="E13044" s="89"/>
      <c r="F13044" s="89">
        <f>Table3[[#This Row],[Yield]]/100*(1+F13043)</f>
        <v>0</v>
      </c>
    </row>
    <row r="13045" spans="1:6" x14ac:dyDescent="0.2">
      <c r="A13045" s="88">
        <v>14807</v>
      </c>
      <c r="B13045" s="89">
        <v>121.72</v>
      </c>
      <c r="C13045" s="89">
        <f>LN(Table3[[#This Row],[Value]]/B13044)</f>
        <v>1.9736848512222189E-3</v>
      </c>
      <c r="D13045" s="89"/>
      <c r="E13045" s="89"/>
      <c r="F13045" s="89">
        <f>Table3[[#This Row],[Yield]]/100*(1+F13044)</f>
        <v>0</v>
      </c>
    </row>
    <row r="13046" spans="1:6" x14ac:dyDescent="0.2">
      <c r="A13046" s="88">
        <v>14808</v>
      </c>
      <c r="B13046" s="89">
        <v>123.12</v>
      </c>
      <c r="C13046" s="89">
        <f>LN(Table3[[#This Row],[Value]]/B13045)</f>
        <v>1.1436164501853431E-2</v>
      </c>
      <c r="D13046" s="89"/>
      <c r="E13046" s="89"/>
      <c r="F13046" s="89">
        <f>Table3[[#This Row],[Yield]]/100*(1+F13045)</f>
        <v>0</v>
      </c>
    </row>
    <row r="13047" spans="1:6" x14ac:dyDescent="0.2">
      <c r="A13047" s="88">
        <v>14809</v>
      </c>
      <c r="B13047" s="89">
        <v>122.82</v>
      </c>
      <c r="C13047" s="89">
        <f>LN(Table3[[#This Row],[Value]]/B13046)</f>
        <v>-2.4396206293706931E-3</v>
      </c>
      <c r="D13047" s="89"/>
      <c r="E13047" s="89"/>
      <c r="F13047" s="89">
        <f>Table3[[#This Row],[Yield]]/100*(1+F13046)</f>
        <v>0</v>
      </c>
    </row>
    <row r="13048" spans="1:6" x14ac:dyDescent="0.2">
      <c r="A13048" s="88">
        <v>14810</v>
      </c>
      <c r="B13048" s="89">
        <v>123</v>
      </c>
      <c r="C13048" s="89">
        <f>LN(Table3[[#This Row],[Value]]/B13047)</f>
        <v>1.4644864711644719E-3</v>
      </c>
      <c r="D13048" s="89"/>
      <c r="E13048" s="89"/>
      <c r="F13048" s="89">
        <f>Table3[[#This Row],[Yield]]/100*(1+F13047)</f>
        <v>0</v>
      </c>
    </row>
    <row r="13049" spans="1:6" x14ac:dyDescent="0.2">
      <c r="A13049" s="88">
        <v>14811</v>
      </c>
      <c r="B13049" s="89">
        <v>122.18</v>
      </c>
      <c r="C13049" s="89">
        <f>LN(Table3[[#This Row],[Value]]/B13048)</f>
        <v>-6.6889881507965401E-3</v>
      </c>
      <c r="D13049" s="89"/>
      <c r="E13049" s="89"/>
      <c r="F13049" s="89">
        <f>Table3[[#This Row],[Yield]]/100*(1+F13048)</f>
        <v>0</v>
      </c>
    </row>
    <row r="13050" spans="1:6" x14ac:dyDescent="0.2">
      <c r="A13050" s="88">
        <v>14812</v>
      </c>
      <c r="B13050" s="89">
        <v>121.87</v>
      </c>
      <c r="C13050" s="89">
        <f>LN(Table3[[#This Row],[Value]]/B13049)</f>
        <v>-2.5404643862099782E-3</v>
      </c>
      <c r="D13050" s="89"/>
      <c r="E13050" s="89"/>
      <c r="F13050" s="89">
        <f>Table3[[#This Row],[Yield]]/100*(1+F13049)</f>
        <v>0</v>
      </c>
    </row>
    <row r="13051" spans="1:6" x14ac:dyDescent="0.2">
      <c r="A13051" s="88">
        <v>14814</v>
      </c>
      <c r="B13051" s="89">
        <v>122.06</v>
      </c>
      <c r="C13051" s="89">
        <f>LN(Table3[[#This Row],[Value]]/B13050)</f>
        <v>1.5578242809378706E-3</v>
      </c>
      <c r="D13051" s="89"/>
      <c r="E13051" s="89"/>
      <c r="F13051" s="89">
        <f>Table3[[#This Row],[Yield]]/100*(1+F13050)</f>
        <v>0</v>
      </c>
    </row>
    <row r="13052" spans="1:6" x14ac:dyDescent="0.2">
      <c r="A13052" s="88">
        <v>14815</v>
      </c>
      <c r="B13052" s="89">
        <v>122.23</v>
      </c>
      <c r="C13052" s="89">
        <f>LN(Table3[[#This Row],[Value]]/B13051)</f>
        <v>1.3917886728224851E-3</v>
      </c>
      <c r="D13052" s="89"/>
      <c r="E13052" s="89"/>
      <c r="F13052" s="89">
        <f>Table3[[#This Row],[Yield]]/100*(1+F13051)</f>
        <v>0</v>
      </c>
    </row>
    <row r="13053" spans="1:6" x14ac:dyDescent="0.2">
      <c r="A13053" s="88">
        <v>14816</v>
      </c>
      <c r="B13053" s="89">
        <v>121.64</v>
      </c>
      <c r="C13053" s="89">
        <f>LN(Table3[[#This Row],[Value]]/B13052)</f>
        <v>-4.8386529800075444E-3</v>
      </c>
      <c r="D13053" s="89"/>
      <c r="E13053" s="89"/>
      <c r="F13053" s="89">
        <f>Table3[[#This Row],[Yield]]/100*(1+F13052)</f>
        <v>0</v>
      </c>
    </row>
    <row r="13054" spans="1:6" x14ac:dyDescent="0.2">
      <c r="A13054" s="88">
        <v>14817</v>
      </c>
      <c r="B13054" s="89">
        <v>121.93</v>
      </c>
      <c r="C13054" s="89">
        <f>LN(Table3[[#This Row],[Value]]/B13053)</f>
        <v>2.3812467630095397E-3</v>
      </c>
      <c r="D13054" s="89"/>
      <c r="E13054" s="89"/>
      <c r="F13054" s="89">
        <f>Table3[[#This Row],[Yield]]/100*(1+F13053)</f>
        <v>0</v>
      </c>
    </row>
    <row r="13055" spans="1:6" x14ac:dyDescent="0.2">
      <c r="A13055" s="88">
        <v>14818</v>
      </c>
      <c r="B13055" s="89">
        <v>122.05</v>
      </c>
      <c r="C13055" s="89">
        <f>LN(Table3[[#This Row],[Value]]/B13054)</f>
        <v>9.8368726679567151E-4</v>
      </c>
      <c r="D13055" s="89"/>
      <c r="E13055" s="89"/>
      <c r="F13055" s="89">
        <f>Table3[[#This Row],[Yield]]/100*(1+F13054)</f>
        <v>0</v>
      </c>
    </row>
    <row r="13056" spans="1:6" x14ac:dyDescent="0.2">
      <c r="A13056" s="88">
        <v>14819</v>
      </c>
      <c r="B13056" s="89">
        <v>122.45</v>
      </c>
      <c r="C13056" s="89">
        <f>LN(Table3[[#This Row],[Value]]/B13055)</f>
        <v>3.2719865592077449E-3</v>
      </c>
      <c r="D13056" s="89"/>
      <c r="E13056" s="89"/>
      <c r="F13056" s="89">
        <f>Table3[[#This Row],[Yield]]/100*(1+F13055)</f>
        <v>0</v>
      </c>
    </row>
    <row r="13057" spans="1:6" x14ac:dyDescent="0.2">
      <c r="A13057" s="88">
        <v>14821</v>
      </c>
      <c r="B13057" s="89">
        <v>123.15</v>
      </c>
      <c r="C13057" s="89">
        <f>LN(Table3[[#This Row],[Value]]/B13056)</f>
        <v>5.7003411683701818E-3</v>
      </c>
      <c r="D13057" s="89"/>
      <c r="E13057" s="89"/>
      <c r="F13057" s="89">
        <f>Table3[[#This Row],[Yield]]/100*(1+F13056)</f>
        <v>0</v>
      </c>
    </row>
    <row r="13058" spans="1:6" x14ac:dyDescent="0.2">
      <c r="A13058" s="88">
        <v>14822</v>
      </c>
      <c r="B13058" s="89">
        <v>125.97</v>
      </c>
      <c r="C13058" s="89">
        <f>LN(Table3[[#This Row],[Value]]/B13057)</f>
        <v>2.2640658797664717E-2</v>
      </c>
      <c r="D13058" s="89"/>
      <c r="E13058" s="89"/>
      <c r="F13058" s="89">
        <f>Table3[[#This Row],[Yield]]/100*(1+F13057)</f>
        <v>0</v>
      </c>
    </row>
    <row r="13059" spans="1:6" x14ac:dyDescent="0.2">
      <c r="A13059" s="88">
        <v>14823</v>
      </c>
      <c r="B13059" s="89">
        <v>126.14</v>
      </c>
      <c r="C13059" s="89">
        <f>LN(Table3[[#This Row],[Value]]/B13058)</f>
        <v>1.3486178712936849E-3</v>
      </c>
      <c r="D13059" s="89"/>
      <c r="E13059" s="89"/>
      <c r="F13059" s="89">
        <f>Table3[[#This Row],[Yield]]/100*(1+F13058)</f>
        <v>0</v>
      </c>
    </row>
    <row r="13060" spans="1:6" x14ac:dyDescent="0.2">
      <c r="A13060" s="88">
        <v>14824</v>
      </c>
      <c r="B13060" s="89">
        <v>126.13</v>
      </c>
      <c r="C13060" s="89">
        <f>LN(Table3[[#This Row],[Value]]/B13059)</f>
        <v>-7.9280136403455845E-5</v>
      </c>
      <c r="D13060" s="89"/>
      <c r="E13060" s="89"/>
      <c r="F13060" s="89">
        <f>Table3[[#This Row],[Yield]]/100*(1+F13059)</f>
        <v>0</v>
      </c>
    </row>
    <row r="13061" spans="1:6" x14ac:dyDescent="0.2">
      <c r="A13061" s="88">
        <v>14825</v>
      </c>
      <c r="B13061" s="89">
        <v>126.37</v>
      </c>
      <c r="C13061" s="89">
        <f>LN(Table3[[#This Row],[Value]]/B13060)</f>
        <v>1.9009906714877569E-3</v>
      </c>
      <c r="D13061" s="89"/>
      <c r="E13061" s="89"/>
      <c r="F13061" s="89">
        <f>Table3[[#This Row],[Yield]]/100*(1+F13060)</f>
        <v>0</v>
      </c>
    </row>
    <row r="13062" spans="1:6" x14ac:dyDescent="0.2">
      <c r="A13062" s="88">
        <v>14826</v>
      </c>
      <c r="B13062" s="89">
        <v>126.36</v>
      </c>
      <c r="C13062" s="89">
        <f>LN(Table3[[#This Row],[Value]]/B13061)</f>
        <v>-7.9135836704998398E-5</v>
      </c>
      <c r="D13062" s="89"/>
      <c r="E13062" s="89"/>
      <c r="F13062" s="89">
        <f>Table3[[#This Row],[Yield]]/100*(1+F13061)</f>
        <v>0</v>
      </c>
    </row>
    <row r="13063" spans="1:6" x14ac:dyDescent="0.2">
      <c r="A13063" s="88">
        <v>14828</v>
      </c>
      <c r="B13063" s="89">
        <v>126.44</v>
      </c>
      <c r="C13063" s="89">
        <f>LN(Table3[[#This Row],[Value]]/B13062)</f>
        <v>6.329114135325487E-4</v>
      </c>
      <c r="D13063" s="89"/>
      <c r="E13063" s="89"/>
      <c r="F13063" s="89">
        <f>Table3[[#This Row],[Yield]]/100*(1+F13062)</f>
        <v>0</v>
      </c>
    </row>
    <row r="13064" spans="1:6" x14ac:dyDescent="0.2">
      <c r="A13064" s="88">
        <v>14829</v>
      </c>
      <c r="B13064" s="89">
        <v>125.27</v>
      </c>
      <c r="C13064" s="89">
        <f>LN(Table3[[#This Row],[Value]]/B13063)</f>
        <v>-9.2964794913164769E-3</v>
      </c>
      <c r="D13064" s="89"/>
      <c r="E13064" s="89"/>
      <c r="F13064" s="89">
        <f>Table3[[#This Row],[Yield]]/100*(1+F13063)</f>
        <v>0</v>
      </c>
    </row>
    <row r="13065" spans="1:6" x14ac:dyDescent="0.2">
      <c r="A13065" s="88">
        <v>14830</v>
      </c>
      <c r="B13065" s="89">
        <v>125.12</v>
      </c>
      <c r="C13065" s="89">
        <f>LN(Table3[[#This Row],[Value]]/B13064)</f>
        <v>-1.1981310590994815E-3</v>
      </c>
      <c r="D13065" s="89"/>
      <c r="E13065" s="89"/>
      <c r="F13065" s="89">
        <f>Table3[[#This Row],[Yield]]/100*(1+F13064)</f>
        <v>0</v>
      </c>
    </row>
    <row r="13066" spans="1:6" x14ac:dyDescent="0.2">
      <c r="A13066" s="88">
        <v>14831</v>
      </c>
      <c r="B13066" s="89">
        <v>125.13</v>
      </c>
      <c r="C13066" s="89">
        <f>LN(Table3[[#This Row],[Value]]/B13065)</f>
        <v>7.9920079962575116E-5</v>
      </c>
      <c r="D13066" s="89"/>
      <c r="E13066" s="89"/>
      <c r="F13066" s="89">
        <f>Table3[[#This Row],[Yield]]/100*(1+F13065)</f>
        <v>0</v>
      </c>
    </row>
    <row r="13067" spans="1:6" x14ac:dyDescent="0.2">
      <c r="A13067" s="88">
        <v>14832</v>
      </c>
      <c r="B13067" s="89">
        <v>126.4</v>
      </c>
      <c r="C13067" s="89">
        <f>LN(Table3[[#This Row],[Value]]/B13066)</f>
        <v>1.0098284835793555E-2</v>
      </c>
      <c r="D13067" s="89"/>
      <c r="E13067" s="89"/>
      <c r="F13067" s="89">
        <f>Table3[[#This Row],[Yield]]/100*(1+F13066)</f>
        <v>0</v>
      </c>
    </row>
    <row r="13068" spans="1:6" x14ac:dyDescent="0.2">
      <c r="A13068" s="88">
        <v>14833</v>
      </c>
      <c r="B13068" s="89">
        <v>126.99</v>
      </c>
      <c r="C13068" s="89">
        <f>LN(Table3[[#This Row],[Value]]/B13067)</f>
        <v>4.6568614881848294E-3</v>
      </c>
      <c r="D13068" s="89"/>
      <c r="E13068" s="89"/>
      <c r="F13068" s="89">
        <f>Table3[[#This Row],[Yield]]/100*(1+F13067)</f>
        <v>0</v>
      </c>
    </row>
    <row r="13069" spans="1:6" x14ac:dyDescent="0.2">
      <c r="A13069" s="88">
        <v>14835</v>
      </c>
      <c r="B13069" s="89">
        <v>127.26</v>
      </c>
      <c r="C13069" s="89">
        <f>LN(Table3[[#This Row],[Value]]/B13068)</f>
        <v>2.1238946037041664E-3</v>
      </c>
      <c r="D13069" s="89"/>
      <c r="E13069" s="89"/>
      <c r="F13069" s="89">
        <f>Table3[[#This Row],[Yield]]/100*(1+F13068)</f>
        <v>0</v>
      </c>
    </row>
    <row r="13070" spans="1:6" x14ac:dyDescent="0.2">
      <c r="A13070" s="88">
        <v>14836</v>
      </c>
      <c r="B13070" s="89">
        <v>122.98</v>
      </c>
      <c r="C13070" s="89">
        <f>LN(Table3[[#This Row],[Value]]/B13069)</f>
        <v>-3.4210497279322426E-2</v>
      </c>
      <c r="D13070" s="89"/>
      <c r="E13070" s="89"/>
      <c r="F13070" s="89">
        <f>Table3[[#This Row],[Yield]]/100*(1+F13069)</f>
        <v>0</v>
      </c>
    </row>
    <row r="13071" spans="1:6" x14ac:dyDescent="0.2">
      <c r="A13071" s="88">
        <v>14837</v>
      </c>
      <c r="B13071" s="89">
        <v>122.25</v>
      </c>
      <c r="C13071" s="89">
        <f>LN(Table3[[#This Row],[Value]]/B13070)</f>
        <v>-5.9536121703423232E-3</v>
      </c>
      <c r="D13071" s="89"/>
      <c r="E13071" s="89"/>
      <c r="F13071" s="89">
        <f>Table3[[#This Row],[Yield]]/100*(1+F13070)</f>
        <v>0</v>
      </c>
    </row>
    <row r="13072" spans="1:6" x14ac:dyDescent="0.2">
      <c r="A13072" s="88">
        <v>14838</v>
      </c>
      <c r="B13072" s="89">
        <v>123.04</v>
      </c>
      <c r="C13072" s="89">
        <f>LN(Table3[[#This Row],[Value]]/B13071)</f>
        <v>6.4413774023525184E-3</v>
      </c>
      <c r="D13072" s="89"/>
      <c r="E13072" s="89"/>
      <c r="F13072" s="89">
        <f>Table3[[#This Row],[Yield]]/100*(1+F13071)</f>
        <v>0</v>
      </c>
    </row>
    <row r="13073" spans="1:6" x14ac:dyDescent="0.2">
      <c r="A13073" s="88">
        <v>14839</v>
      </c>
      <c r="B13073" s="89">
        <v>121.28</v>
      </c>
      <c r="C13073" s="89">
        <f>LN(Table3[[#This Row],[Value]]/B13072)</f>
        <v>-1.4407583863272408E-2</v>
      </c>
      <c r="D13073" s="89"/>
      <c r="E13073" s="89"/>
      <c r="F13073" s="89">
        <f>Table3[[#This Row],[Yield]]/100*(1+F13072)</f>
        <v>0</v>
      </c>
    </row>
    <row r="13074" spans="1:6" x14ac:dyDescent="0.2">
      <c r="A13074" s="88">
        <v>14840</v>
      </c>
      <c r="B13074" s="89">
        <v>121.98</v>
      </c>
      <c r="C13074" s="89">
        <f>LN(Table3[[#This Row],[Value]]/B13073)</f>
        <v>5.755174974248772E-3</v>
      </c>
      <c r="D13074" s="89"/>
      <c r="E13074" s="89"/>
      <c r="F13074" s="89">
        <f>Table3[[#This Row],[Yield]]/100*(1+F13073)</f>
        <v>0</v>
      </c>
    </row>
    <row r="13075" spans="1:6" x14ac:dyDescent="0.2">
      <c r="A13075" s="88">
        <v>14842</v>
      </c>
      <c r="B13075" s="89">
        <v>122.06</v>
      </c>
      <c r="C13075" s="89">
        <f>LN(Table3[[#This Row],[Value]]/B13074)</f>
        <v>6.5563024803853528E-4</v>
      </c>
      <c r="D13075" s="89"/>
      <c r="E13075" s="89"/>
      <c r="F13075" s="89">
        <f>Table3[[#This Row],[Yield]]/100*(1+F13074)</f>
        <v>0</v>
      </c>
    </row>
    <row r="13076" spans="1:6" x14ac:dyDescent="0.2">
      <c r="A13076" s="88">
        <v>14843</v>
      </c>
      <c r="B13076" s="89">
        <v>123.17</v>
      </c>
      <c r="C13076" s="89">
        <f>LN(Table3[[#This Row],[Value]]/B13075)</f>
        <v>9.0527878370440639E-3</v>
      </c>
      <c r="D13076" s="89"/>
      <c r="E13076" s="89"/>
      <c r="F13076" s="89">
        <f>Table3[[#This Row],[Yield]]/100*(1+F13075)</f>
        <v>0</v>
      </c>
    </row>
    <row r="13077" spans="1:6" x14ac:dyDescent="0.2">
      <c r="A13077" s="88">
        <v>14844</v>
      </c>
      <c r="B13077" s="89">
        <v>125.07</v>
      </c>
      <c r="C13077" s="89">
        <f>LN(Table3[[#This Row],[Value]]/B13076)</f>
        <v>1.5308065607422159E-2</v>
      </c>
      <c r="D13077" s="89"/>
      <c r="E13077" s="89"/>
      <c r="F13077" s="89">
        <f>Table3[[#This Row],[Yield]]/100*(1+F13076)</f>
        <v>0</v>
      </c>
    </row>
    <row r="13078" spans="1:6" x14ac:dyDescent="0.2">
      <c r="A13078" s="88">
        <v>14845</v>
      </c>
      <c r="B13078" s="89">
        <v>126.46</v>
      </c>
      <c r="C13078" s="89">
        <f>LN(Table3[[#This Row],[Value]]/B13077)</f>
        <v>1.1052472069651896E-2</v>
      </c>
      <c r="D13078" s="89"/>
      <c r="E13078" s="89"/>
      <c r="F13078" s="89">
        <f>Table3[[#This Row],[Yield]]/100*(1+F13077)</f>
        <v>0</v>
      </c>
    </row>
    <row r="13079" spans="1:6" x14ac:dyDescent="0.2">
      <c r="A13079" s="88">
        <v>14846</v>
      </c>
      <c r="B13079" s="89">
        <v>125.34</v>
      </c>
      <c r="C13079" s="89">
        <f>LN(Table3[[#This Row],[Value]]/B13078)</f>
        <v>-8.8960078339377045E-3</v>
      </c>
      <c r="D13079" s="89"/>
      <c r="E13079" s="89"/>
      <c r="F13079" s="89">
        <f>Table3[[#This Row],[Yield]]/100*(1+F13078)</f>
        <v>0</v>
      </c>
    </row>
    <row r="13080" spans="1:6" x14ac:dyDescent="0.2">
      <c r="A13080" s="88">
        <v>14847</v>
      </c>
      <c r="B13080" s="89">
        <v>125.48</v>
      </c>
      <c r="C13080" s="89">
        <f>LN(Table3[[#This Row],[Value]]/B13079)</f>
        <v>1.1163385259478872E-3</v>
      </c>
      <c r="D13080" s="89"/>
      <c r="E13080" s="89"/>
      <c r="F13080" s="89">
        <f>Table3[[#This Row],[Yield]]/100*(1+F13079)</f>
        <v>0</v>
      </c>
    </row>
    <row r="13081" spans="1:6" x14ac:dyDescent="0.2">
      <c r="A13081" s="88">
        <v>14849</v>
      </c>
      <c r="B13081" s="89">
        <v>125.71</v>
      </c>
      <c r="C13081" s="89">
        <f>LN(Table3[[#This Row],[Value]]/B13080)</f>
        <v>1.8312836042621023E-3</v>
      </c>
      <c r="D13081" s="89"/>
      <c r="E13081" s="89"/>
      <c r="F13081" s="89">
        <f>Table3[[#This Row],[Yield]]/100*(1+F13080)</f>
        <v>0</v>
      </c>
    </row>
    <row r="13082" spans="1:6" x14ac:dyDescent="0.2">
      <c r="A13082" s="88">
        <v>14850</v>
      </c>
      <c r="B13082" s="89">
        <v>125.33</v>
      </c>
      <c r="C13082" s="89">
        <f>LN(Table3[[#This Row],[Value]]/B13081)</f>
        <v>-3.0274083033088222E-3</v>
      </c>
      <c r="D13082" s="89"/>
      <c r="E13082" s="89"/>
      <c r="F13082" s="89">
        <f>Table3[[#This Row],[Yield]]/100*(1+F13081)</f>
        <v>0</v>
      </c>
    </row>
    <row r="13083" spans="1:6" x14ac:dyDescent="0.2">
      <c r="A13083" s="88">
        <v>14851</v>
      </c>
      <c r="B13083" s="89">
        <v>126.87</v>
      </c>
      <c r="C13083" s="89">
        <f>LN(Table3[[#This Row],[Value]]/B13082)</f>
        <v>1.2212681529075975E-2</v>
      </c>
      <c r="D13083" s="89"/>
      <c r="E13083" s="89"/>
      <c r="F13083" s="89">
        <f>Table3[[#This Row],[Yield]]/100*(1+F13082)</f>
        <v>0</v>
      </c>
    </row>
    <row r="13084" spans="1:6" x14ac:dyDescent="0.2">
      <c r="A13084" s="88">
        <v>14852</v>
      </c>
      <c r="B13084" s="89">
        <v>126.87</v>
      </c>
      <c r="C13084" s="89">
        <f>LN(Table3[[#This Row],[Value]]/B13083)</f>
        <v>0</v>
      </c>
      <c r="D13084" s="89"/>
      <c r="E13084" s="89"/>
      <c r="F13084" s="89">
        <f>Table3[[#This Row],[Yield]]/100*(1+F13083)</f>
        <v>0</v>
      </c>
    </row>
    <row r="13085" spans="1:6" x14ac:dyDescent="0.2">
      <c r="A13085" s="88">
        <v>14853</v>
      </c>
      <c r="B13085" s="89">
        <v>128.88</v>
      </c>
      <c r="C13085" s="89">
        <f>LN(Table3[[#This Row],[Value]]/B13084)</f>
        <v>1.5718798716211964E-2</v>
      </c>
      <c r="D13085" s="89"/>
      <c r="E13085" s="89"/>
      <c r="F13085" s="89">
        <f>Table3[[#This Row],[Yield]]/100*(1+F13084)</f>
        <v>0</v>
      </c>
    </row>
    <row r="13086" spans="1:6" x14ac:dyDescent="0.2">
      <c r="A13086" s="88">
        <v>14854</v>
      </c>
      <c r="B13086" s="89">
        <v>129.41999999999999</v>
      </c>
      <c r="C13086" s="89">
        <f>LN(Table3[[#This Row],[Value]]/B13085)</f>
        <v>4.1811907604011106E-3</v>
      </c>
      <c r="D13086" s="89"/>
      <c r="E13086" s="89"/>
      <c r="F13086" s="89">
        <f>Table3[[#This Row],[Yield]]/100*(1+F13085)</f>
        <v>0</v>
      </c>
    </row>
    <row r="13087" spans="1:6" x14ac:dyDescent="0.2">
      <c r="A13087" s="88">
        <v>14857</v>
      </c>
      <c r="B13087" s="89">
        <v>129.74</v>
      </c>
      <c r="C13087" s="89">
        <f>LN(Table3[[#This Row],[Value]]/B13086)</f>
        <v>2.469518155789511E-3</v>
      </c>
      <c r="D13087" s="89"/>
      <c r="E13087" s="89"/>
      <c r="F13087" s="89">
        <f>Table3[[#This Row],[Yield]]/100*(1+F13086)</f>
        <v>0</v>
      </c>
    </row>
    <row r="13088" spans="1:6" x14ac:dyDescent="0.2">
      <c r="A13088" s="88">
        <v>14858</v>
      </c>
      <c r="B13088" s="89">
        <v>132.16</v>
      </c>
      <c r="C13088" s="89">
        <f>LN(Table3[[#This Row],[Value]]/B13087)</f>
        <v>1.8480861987758401E-2</v>
      </c>
      <c r="D13088" s="89"/>
      <c r="E13088" s="89"/>
      <c r="F13088" s="89">
        <f>Table3[[#This Row],[Yield]]/100*(1+F13087)</f>
        <v>0</v>
      </c>
    </row>
    <row r="13089" spans="1:6" x14ac:dyDescent="0.2">
      <c r="A13089" s="88">
        <v>14859</v>
      </c>
      <c r="B13089" s="89">
        <v>134.1</v>
      </c>
      <c r="C13089" s="89">
        <f>LN(Table3[[#This Row],[Value]]/B13088)</f>
        <v>1.4572480514964906E-2</v>
      </c>
      <c r="D13089" s="89"/>
      <c r="E13089" s="89"/>
      <c r="F13089" s="89">
        <f>Table3[[#This Row],[Yield]]/100*(1+F13088)</f>
        <v>0</v>
      </c>
    </row>
    <row r="13090" spans="1:6" x14ac:dyDescent="0.2">
      <c r="A13090" s="88">
        <v>14860</v>
      </c>
      <c r="B13090" s="89">
        <v>133.12</v>
      </c>
      <c r="C13090" s="89">
        <f>LN(Table3[[#This Row],[Value]]/B13089)</f>
        <v>-7.3348132147342572E-3</v>
      </c>
      <c r="D13090" s="89"/>
      <c r="E13090" s="89"/>
      <c r="F13090" s="89">
        <f>Table3[[#This Row],[Yield]]/100*(1+F13089)</f>
        <v>0</v>
      </c>
    </row>
    <row r="13091" spans="1:6" x14ac:dyDescent="0.2">
      <c r="A13091" s="88">
        <v>14861</v>
      </c>
      <c r="B13091" s="89">
        <v>132.78</v>
      </c>
      <c r="C13091" s="89">
        <f>LN(Table3[[#This Row],[Value]]/B13090)</f>
        <v>-2.5573537818851968E-3</v>
      </c>
      <c r="D13091" s="89"/>
      <c r="E13091" s="89"/>
      <c r="F13091" s="89">
        <f>Table3[[#This Row],[Yield]]/100*(1+F13090)</f>
        <v>0</v>
      </c>
    </row>
    <row r="13092" spans="1:6" x14ac:dyDescent="0.2">
      <c r="A13092" s="88">
        <v>14863</v>
      </c>
      <c r="B13092" s="89">
        <v>129.72999999999999</v>
      </c>
      <c r="C13092" s="89">
        <f>LN(Table3[[#This Row],[Value]]/B13091)</f>
        <v>-2.3238255708092351E-2</v>
      </c>
      <c r="D13092" s="89"/>
      <c r="E13092" s="89"/>
      <c r="F13092" s="89">
        <f>Table3[[#This Row],[Yield]]/100*(1+F13091)</f>
        <v>0</v>
      </c>
    </row>
    <row r="13093" spans="1:6" x14ac:dyDescent="0.2">
      <c r="A13093" s="88">
        <v>14864</v>
      </c>
      <c r="B13093" s="89">
        <v>129.61000000000001</v>
      </c>
      <c r="C13093" s="89">
        <f>LN(Table3[[#This Row],[Value]]/B13092)</f>
        <v>-9.2542614763712792E-4</v>
      </c>
      <c r="D13093" s="89"/>
      <c r="E13093" s="89"/>
      <c r="F13093" s="89">
        <f>Table3[[#This Row],[Yield]]/100*(1+F13092)</f>
        <v>0</v>
      </c>
    </row>
    <row r="13094" spans="1:6" x14ac:dyDescent="0.2">
      <c r="A13094" s="88">
        <v>14865</v>
      </c>
      <c r="B13094" s="89">
        <v>129.36000000000001</v>
      </c>
      <c r="C13094" s="89">
        <f>LN(Table3[[#This Row],[Value]]/B13093)</f>
        <v>-1.9307261664322783E-3</v>
      </c>
      <c r="D13094" s="89"/>
      <c r="E13094" s="89"/>
      <c r="F13094" s="89">
        <f>Table3[[#This Row],[Yield]]/100*(1+F13093)</f>
        <v>0</v>
      </c>
    </row>
    <row r="13095" spans="1:6" x14ac:dyDescent="0.2">
      <c r="A13095" s="88">
        <v>14866</v>
      </c>
      <c r="B13095" s="89">
        <v>127.87</v>
      </c>
      <c r="C13095" s="89">
        <f>LN(Table3[[#This Row],[Value]]/B13094)</f>
        <v>-1.1585092445774586E-2</v>
      </c>
      <c r="D13095" s="89"/>
      <c r="E13095" s="89"/>
      <c r="F13095" s="89">
        <f>Table3[[#This Row],[Yield]]/100*(1+F13094)</f>
        <v>0</v>
      </c>
    </row>
    <row r="13096" spans="1:6" x14ac:dyDescent="0.2">
      <c r="A13096" s="88">
        <v>14867</v>
      </c>
      <c r="B13096" s="89">
        <v>127.74</v>
      </c>
      <c r="C13096" s="89">
        <f>LN(Table3[[#This Row],[Value]]/B13095)</f>
        <v>-1.0171746896338596E-3</v>
      </c>
      <c r="D13096" s="89"/>
      <c r="E13096" s="89"/>
      <c r="F13096" s="89">
        <f>Table3[[#This Row],[Yield]]/100*(1+F13095)</f>
        <v>0</v>
      </c>
    </row>
    <row r="13097" spans="1:6" x14ac:dyDescent="0.2">
      <c r="A13097" s="88">
        <v>14868</v>
      </c>
      <c r="B13097" s="89">
        <v>128.38</v>
      </c>
      <c r="C13097" s="89">
        <f>LN(Table3[[#This Row],[Value]]/B13096)</f>
        <v>4.9976677501891043E-3</v>
      </c>
      <c r="D13097" s="89"/>
      <c r="E13097" s="89"/>
      <c r="F13097" s="89">
        <f>Table3[[#This Row],[Yield]]/100*(1+F13096)</f>
        <v>0</v>
      </c>
    </row>
    <row r="13098" spans="1:6" x14ac:dyDescent="0.2">
      <c r="A13098" s="88">
        <v>14870</v>
      </c>
      <c r="B13098" s="89">
        <v>129.44</v>
      </c>
      <c r="C13098" s="89">
        <f>LN(Table3[[#This Row],[Value]]/B13097)</f>
        <v>8.2228374265494522E-3</v>
      </c>
      <c r="D13098" s="89"/>
      <c r="E13098" s="89"/>
      <c r="F13098" s="89">
        <f>Table3[[#This Row],[Yield]]/100*(1+F13097)</f>
        <v>0</v>
      </c>
    </row>
    <row r="13099" spans="1:6" x14ac:dyDescent="0.2">
      <c r="A13099" s="88">
        <v>14871</v>
      </c>
      <c r="B13099" s="89">
        <v>130.43</v>
      </c>
      <c r="C13099" s="89">
        <f>LN(Table3[[#This Row],[Value]]/B13098)</f>
        <v>7.6192310720101779E-3</v>
      </c>
      <c r="D13099" s="89"/>
      <c r="E13099" s="89"/>
      <c r="F13099" s="89">
        <f>Table3[[#This Row],[Yield]]/100*(1+F13098)</f>
        <v>0</v>
      </c>
    </row>
    <row r="13100" spans="1:6" x14ac:dyDescent="0.2">
      <c r="A13100" s="88">
        <v>14872</v>
      </c>
      <c r="B13100" s="89">
        <v>131.28</v>
      </c>
      <c r="C13100" s="89">
        <f>LN(Table3[[#This Row],[Value]]/B13099)</f>
        <v>6.4957623996436129E-3</v>
      </c>
      <c r="D13100" s="89"/>
      <c r="E13100" s="89"/>
      <c r="F13100" s="89">
        <f>Table3[[#This Row],[Yield]]/100*(1+F13099)</f>
        <v>0</v>
      </c>
    </row>
    <row r="13101" spans="1:6" x14ac:dyDescent="0.2">
      <c r="A13101" s="88">
        <v>14873</v>
      </c>
      <c r="B13101" s="89">
        <v>131.34</v>
      </c>
      <c r="C13101" s="89">
        <f>LN(Table3[[#This Row],[Value]]/B13100)</f>
        <v>4.5693398099104764E-4</v>
      </c>
      <c r="D13101" s="89"/>
      <c r="E13101" s="89"/>
      <c r="F13101" s="89">
        <f>Table3[[#This Row],[Yield]]/100*(1+F13100)</f>
        <v>0</v>
      </c>
    </row>
    <row r="13102" spans="1:6" x14ac:dyDescent="0.2">
      <c r="A13102" s="88">
        <v>14874</v>
      </c>
      <c r="B13102" s="89">
        <v>131.61000000000001</v>
      </c>
      <c r="C13102" s="89">
        <f>LN(Table3[[#This Row],[Value]]/B13101)</f>
        <v>2.0536230834057121E-3</v>
      </c>
      <c r="D13102" s="89"/>
      <c r="E13102" s="89"/>
      <c r="F13102" s="89">
        <f>Table3[[#This Row],[Yield]]/100*(1+F13101)</f>
        <v>0</v>
      </c>
    </row>
    <row r="13103" spans="1:6" x14ac:dyDescent="0.2">
      <c r="A13103" s="88">
        <v>14875</v>
      </c>
      <c r="B13103" s="89">
        <v>132.44999999999999</v>
      </c>
      <c r="C13103" s="89">
        <f>LN(Table3[[#This Row],[Value]]/B13102)</f>
        <v>6.362211871846186E-3</v>
      </c>
      <c r="D13103" s="89"/>
      <c r="E13103" s="89"/>
      <c r="F13103" s="89">
        <f>Table3[[#This Row],[Yield]]/100*(1+F13102)</f>
        <v>0</v>
      </c>
    </row>
    <row r="13104" spans="1:6" x14ac:dyDescent="0.2">
      <c r="A13104" s="88">
        <v>14877</v>
      </c>
      <c r="B13104" s="89">
        <v>135.1</v>
      </c>
      <c r="C13104" s="89">
        <f>LN(Table3[[#This Row],[Value]]/B13103)</f>
        <v>1.9810029248074412E-2</v>
      </c>
      <c r="D13104" s="89"/>
      <c r="E13104" s="89"/>
      <c r="F13104" s="89">
        <f>Table3[[#This Row],[Yield]]/100*(1+F13103)</f>
        <v>0</v>
      </c>
    </row>
    <row r="13105" spans="1:6" x14ac:dyDescent="0.2">
      <c r="A13105" s="88">
        <v>14878</v>
      </c>
      <c r="B13105" s="89">
        <v>134.44</v>
      </c>
      <c r="C13105" s="89">
        <f>LN(Table3[[#This Row],[Value]]/B13104)</f>
        <v>-4.8972421092482003E-3</v>
      </c>
      <c r="D13105" s="89"/>
      <c r="E13105" s="89"/>
      <c r="F13105" s="89">
        <f>Table3[[#This Row],[Yield]]/100*(1+F13104)</f>
        <v>0</v>
      </c>
    </row>
    <row r="13106" spans="1:6" x14ac:dyDescent="0.2">
      <c r="A13106" s="88">
        <v>14879</v>
      </c>
      <c r="B13106" s="89">
        <v>134.15</v>
      </c>
      <c r="C13106" s="89">
        <f>LN(Table3[[#This Row],[Value]]/B13105)</f>
        <v>-2.1594259852717635E-3</v>
      </c>
      <c r="D13106" s="89"/>
      <c r="E13106" s="89"/>
      <c r="F13106" s="89">
        <f>Table3[[#This Row],[Yield]]/100*(1+F13105)</f>
        <v>0</v>
      </c>
    </row>
    <row r="13107" spans="1:6" x14ac:dyDescent="0.2">
      <c r="A13107" s="88">
        <v>14880</v>
      </c>
      <c r="B13107" s="89">
        <v>133.5</v>
      </c>
      <c r="C13107" s="89">
        <f>LN(Table3[[#This Row],[Value]]/B13106)</f>
        <v>-4.857099031328976E-3</v>
      </c>
      <c r="D13107" s="89"/>
      <c r="E13107" s="89"/>
      <c r="F13107" s="89">
        <f>Table3[[#This Row],[Yield]]/100*(1+F13106)</f>
        <v>0</v>
      </c>
    </row>
    <row r="13108" spans="1:6" x14ac:dyDescent="0.2">
      <c r="A13108" s="88">
        <v>14881</v>
      </c>
      <c r="B13108" s="89">
        <v>131.76</v>
      </c>
      <c r="C13108" s="89">
        <f>LN(Table3[[#This Row],[Value]]/B13107)</f>
        <v>-1.3119391970919351E-2</v>
      </c>
      <c r="D13108" s="89"/>
      <c r="E13108" s="89"/>
      <c r="F13108" s="89">
        <f>Table3[[#This Row],[Yield]]/100*(1+F13107)</f>
        <v>0</v>
      </c>
    </row>
    <row r="13109" spans="1:6" x14ac:dyDescent="0.2">
      <c r="A13109" s="88">
        <v>14882</v>
      </c>
      <c r="B13109" s="89">
        <v>132.32</v>
      </c>
      <c r="C13109" s="89">
        <f>LN(Table3[[#This Row],[Value]]/B13108)</f>
        <v>4.2411454059964283E-3</v>
      </c>
      <c r="D13109" s="89"/>
      <c r="E13109" s="89"/>
      <c r="F13109" s="89">
        <f>Table3[[#This Row],[Yield]]/100*(1+F13108)</f>
        <v>0</v>
      </c>
    </row>
    <row r="13110" spans="1:6" x14ac:dyDescent="0.2">
      <c r="A13110" s="88">
        <v>14884</v>
      </c>
      <c r="B13110" s="89">
        <v>132.63999999999999</v>
      </c>
      <c r="C13110" s="89">
        <f>LN(Table3[[#This Row],[Value]]/B13109)</f>
        <v>2.4154601116035583E-3</v>
      </c>
      <c r="D13110" s="89"/>
      <c r="E13110" s="89"/>
      <c r="F13110" s="89">
        <f>Table3[[#This Row],[Yield]]/100*(1+F13109)</f>
        <v>0</v>
      </c>
    </row>
    <row r="13111" spans="1:6" x14ac:dyDescent="0.2">
      <c r="A13111" s="88">
        <v>14885</v>
      </c>
      <c r="B13111" s="89">
        <v>134.33000000000001</v>
      </c>
      <c r="C13111" s="89">
        <f>LN(Table3[[#This Row],[Value]]/B13110)</f>
        <v>1.2660767687937278E-2</v>
      </c>
      <c r="D13111" s="89"/>
      <c r="E13111" s="89"/>
      <c r="F13111" s="89">
        <f>Table3[[#This Row],[Yield]]/100*(1+F13110)</f>
        <v>0</v>
      </c>
    </row>
    <row r="13112" spans="1:6" x14ac:dyDescent="0.2">
      <c r="A13112" s="88">
        <v>14886</v>
      </c>
      <c r="B13112" s="89">
        <v>134.97</v>
      </c>
      <c r="C13112" s="89">
        <f>LN(Table3[[#This Row],[Value]]/B13111)</f>
        <v>4.7530724462686727E-3</v>
      </c>
      <c r="D13112" s="89"/>
      <c r="E13112" s="89"/>
      <c r="F13112" s="89">
        <f>Table3[[#This Row],[Yield]]/100*(1+F13111)</f>
        <v>0</v>
      </c>
    </row>
    <row r="13113" spans="1:6" x14ac:dyDescent="0.2">
      <c r="A13113" s="88">
        <v>14887</v>
      </c>
      <c r="B13113" s="89">
        <v>135.09</v>
      </c>
      <c r="C13113" s="89">
        <f>LN(Table3[[#This Row],[Value]]/B13112)</f>
        <v>8.8869146039935985E-4</v>
      </c>
      <c r="D13113" s="89"/>
      <c r="E13113" s="89"/>
      <c r="F13113" s="89">
        <f>Table3[[#This Row],[Yield]]/100*(1+F13112)</f>
        <v>0</v>
      </c>
    </row>
    <row r="13114" spans="1:6" x14ac:dyDescent="0.2">
      <c r="A13114" s="88">
        <v>14888</v>
      </c>
      <c r="B13114" s="89">
        <v>133.79</v>
      </c>
      <c r="C13114" s="89">
        <f>LN(Table3[[#This Row],[Value]]/B13113)</f>
        <v>-9.6698164960621561E-3</v>
      </c>
      <c r="D13114" s="89"/>
      <c r="E13114" s="89"/>
      <c r="F13114" s="89">
        <f>Table3[[#This Row],[Yield]]/100*(1+F13113)</f>
        <v>0</v>
      </c>
    </row>
    <row r="13115" spans="1:6" x14ac:dyDescent="0.2">
      <c r="A13115" s="88">
        <v>14889</v>
      </c>
      <c r="B13115" s="89">
        <v>133.9</v>
      </c>
      <c r="C13115" s="89">
        <f>LN(Table3[[#This Row],[Value]]/B13114)</f>
        <v>8.2184621159890842E-4</v>
      </c>
      <c r="D13115" s="89"/>
      <c r="E13115" s="89"/>
      <c r="F13115" s="89">
        <f>Table3[[#This Row],[Yield]]/100*(1+F13114)</f>
        <v>0</v>
      </c>
    </row>
    <row r="13116" spans="1:6" x14ac:dyDescent="0.2">
      <c r="A13116" s="88">
        <v>14891</v>
      </c>
      <c r="B13116" s="89">
        <v>133.51</v>
      </c>
      <c r="C13116" s="89">
        <f>LN(Table3[[#This Row],[Value]]/B13115)</f>
        <v>-2.9168712951233569E-3</v>
      </c>
      <c r="D13116" s="89"/>
      <c r="E13116" s="89"/>
      <c r="F13116" s="89">
        <f>Table3[[#This Row],[Yield]]/100*(1+F13115)</f>
        <v>0</v>
      </c>
    </row>
    <row r="13117" spans="1:6" x14ac:dyDescent="0.2">
      <c r="A13117" s="88">
        <v>14892</v>
      </c>
      <c r="B13117" s="89">
        <v>131.31</v>
      </c>
      <c r="C13117" s="89">
        <f>LN(Table3[[#This Row],[Value]]/B13116)</f>
        <v>-1.6615441531089854E-2</v>
      </c>
      <c r="D13117" s="89"/>
      <c r="E13117" s="89"/>
      <c r="F13117" s="89">
        <f>Table3[[#This Row],[Yield]]/100*(1+F13116)</f>
        <v>0</v>
      </c>
    </row>
    <row r="13118" spans="1:6" x14ac:dyDescent="0.2">
      <c r="A13118" s="88">
        <v>14893</v>
      </c>
      <c r="B13118" s="89">
        <v>130.54</v>
      </c>
      <c r="C13118" s="89">
        <f>LN(Table3[[#This Row],[Value]]/B13117)</f>
        <v>-5.8812466638424044E-3</v>
      </c>
      <c r="D13118" s="89"/>
      <c r="E13118" s="89"/>
      <c r="F13118" s="89">
        <f>Table3[[#This Row],[Yield]]/100*(1+F13117)</f>
        <v>0</v>
      </c>
    </row>
    <row r="13119" spans="1:6" x14ac:dyDescent="0.2">
      <c r="A13119" s="88">
        <v>14894</v>
      </c>
      <c r="B13119" s="89">
        <v>130.38999999999999</v>
      </c>
      <c r="C13119" s="89">
        <f>LN(Table3[[#This Row],[Value]]/B13118)</f>
        <v>-1.1497337716904565E-3</v>
      </c>
      <c r="D13119" s="89"/>
      <c r="E13119" s="89"/>
      <c r="F13119" s="89">
        <f>Table3[[#This Row],[Yield]]/100*(1+F13118)</f>
        <v>0</v>
      </c>
    </row>
    <row r="13120" spans="1:6" x14ac:dyDescent="0.2">
      <c r="A13120" s="88">
        <v>14895</v>
      </c>
      <c r="B13120" s="89">
        <v>131.04</v>
      </c>
      <c r="C13120" s="89">
        <f>LN(Table3[[#This Row],[Value]]/B13119)</f>
        <v>4.9726606693784592E-3</v>
      </c>
      <c r="D13120" s="89"/>
      <c r="E13120" s="89"/>
      <c r="F13120" s="89">
        <f>Table3[[#This Row],[Yield]]/100*(1+F13119)</f>
        <v>0</v>
      </c>
    </row>
    <row r="13121" spans="1:6" x14ac:dyDescent="0.2">
      <c r="A13121" s="88">
        <v>14898</v>
      </c>
      <c r="B13121" s="89">
        <v>130.72999999999999</v>
      </c>
      <c r="C13121" s="89">
        <f>LN(Table3[[#This Row],[Value]]/B13120)</f>
        <v>-2.3684925309905985E-3</v>
      </c>
      <c r="D13121" s="89"/>
      <c r="E13121" s="89"/>
      <c r="F13121" s="89">
        <f>Table3[[#This Row],[Yield]]/100*(1+F13120)</f>
        <v>0</v>
      </c>
    </row>
    <row r="13122" spans="1:6" x14ac:dyDescent="0.2">
      <c r="A13122" s="88">
        <v>14899</v>
      </c>
      <c r="B13122" s="89">
        <v>131.47999999999999</v>
      </c>
      <c r="C13122" s="89">
        <f>LN(Table3[[#This Row],[Value]]/B13121)</f>
        <v>5.7206212222500625E-3</v>
      </c>
      <c r="D13122" s="89"/>
      <c r="E13122" s="89"/>
      <c r="F13122" s="89">
        <f>Table3[[#This Row],[Yield]]/100*(1+F13121)</f>
        <v>0</v>
      </c>
    </row>
    <row r="13123" spans="1:6" x14ac:dyDescent="0.2">
      <c r="A13123" s="88">
        <v>14900</v>
      </c>
      <c r="B13123" s="89">
        <v>131.97</v>
      </c>
      <c r="C13123" s="89">
        <f>LN(Table3[[#This Row],[Value]]/B13122)</f>
        <v>3.7198752327193842E-3</v>
      </c>
      <c r="D13123" s="89"/>
      <c r="E13123" s="89"/>
      <c r="F13123" s="89">
        <f>Table3[[#This Row],[Yield]]/100*(1+F13122)</f>
        <v>0</v>
      </c>
    </row>
    <row r="13124" spans="1:6" x14ac:dyDescent="0.2">
      <c r="A13124" s="88">
        <v>14901</v>
      </c>
      <c r="B13124" s="89">
        <v>132.49</v>
      </c>
      <c r="C13124" s="89">
        <f>LN(Table3[[#This Row],[Value]]/B13123)</f>
        <v>3.9325468512938022E-3</v>
      </c>
      <c r="D13124" s="89"/>
      <c r="E13124" s="89"/>
      <c r="F13124" s="89">
        <f>Table3[[#This Row],[Yield]]/100*(1+F13123)</f>
        <v>0</v>
      </c>
    </row>
    <row r="13125" spans="1:6" x14ac:dyDescent="0.2">
      <c r="A13125" s="88">
        <v>14902</v>
      </c>
      <c r="B13125" s="89">
        <v>132.44999999999999</v>
      </c>
      <c r="C13125" s="89">
        <f>LN(Table3[[#This Row],[Value]]/B13124)</f>
        <v>-3.0195516195322071E-4</v>
      </c>
      <c r="D13125" s="89"/>
      <c r="E13125" s="89"/>
      <c r="F13125" s="89">
        <f>Table3[[#This Row],[Yield]]/100*(1+F13124)</f>
        <v>0</v>
      </c>
    </row>
    <row r="13126" spans="1:6" x14ac:dyDescent="0.2">
      <c r="A13126" s="88">
        <v>14903</v>
      </c>
      <c r="B13126" s="89">
        <v>132.18</v>
      </c>
      <c r="C13126" s="89">
        <f>LN(Table3[[#This Row],[Value]]/B13125)</f>
        <v>-2.0405856757717915E-3</v>
      </c>
      <c r="D13126" s="89"/>
      <c r="E13126" s="89"/>
      <c r="F13126" s="89">
        <f>Table3[[#This Row],[Yield]]/100*(1+F13125)</f>
        <v>0</v>
      </c>
    </row>
    <row r="13127" spans="1:6" x14ac:dyDescent="0.2">
      <c r="A13127" s="88">
        <v>14905</v>
      </c>
      <c r="B13127" s="89">
        <v>131.37</v>
      </c>
      <c r="C13127" s="89">
        <f>LN(Table3[[#This Row],[Value]]/B13126)</f>
        <v>-6.1468605608901309E-3</v>
      </c>
      <c r="D13127" s="89"/>
      <c r="E13127" s="89"/>
      <c r="F13127" s="89">
        <f>Table3[[#This Row],[Yield]]/100*(1+F13126)</f>
        <v>0</v>
      </c>
    </row>
    <row r="13128" spans="1:6" x14ac:dyDescent="0.2">
      <c r="A13128" s="88">
        <v>14906</v>
      </c>
      <c r="B13128" s="89">
        <v>131.97999999999999</v>
      </c>
      <c r="C13128" s="89">
        <f>LN(Table3[[#This Row],[Value]]/B13127)</f>
        <v>4.6326264738588184E-3</v>
      </c>
      <c r="D13128" s="89"/>
      <c r="E13128" s="89"/>
      <c r="F13128" s="89">
        <f>Table3[[#This Row],[Yield]]/100*(1+F13127)</f>
        <v>0</v>
      </c>
    </row>
    <row r="13129" spans="1:6" x14ac:dyDescent="0.2">
      <c r="A13129" s="88">
        <v>14907</v>
      </c>
      <c r="B13129" s="89">
        <v>132.4</v>
      </c>
      <c r="C13129" s="89">
        <f>LN(Table3[[#This Row],[Value]]/B13128)</f>
        <v>3.1772475476324492E-3</v>
      </c>
      <c r="D13129" s="89"/>
      <c r="E13129" s="89"/>
      <c r="F13129" s="89">
        <f>Table3[[#This Row],[Yield]]/100*(1+F13128)</f>
        <v>0</v>
      </c>
    </row>
    <row r="13130" spans="1:6" x14ac:dyDescent="0.2">
      <c r="A13130" s="88">
        <v>14908</v>
      </c>
      <c r="B13130" s="89">
        <v>131.36000000000001</v>
      </c>
      <c r="C13130" s="89">
        <f>LN(Table3[[#This Row],[Value]]/B13129)</f>
        <v>-7.8859977987896564E-3</v>
      </c>
      <c r="D13130" s="89"/>
      <c r="E13130" s="89"/>
      <c r="F13130" s="89">
        <f>Table3[[#This Row],[Yield]]/100*(1+F13129)</f>
        <v>0</v>
      </c>
    </row>
    <row r="13131" spans="1:6" x14ac:dyDescent="0.2">
      <c r="A13131" s="88">
        <v>14909</v>
      </c>
      <c r="B13131" s="89">
        <v>131.16</v>
      </c>
      <c r="C13131" s="89">
        <f>LN(Table3[[#This Row],[Value]]/B13130)</f>
        <v>-1.5236937276707375E-3</v>
      </c>
      <c r="D13131" s="89"/>
      <c r="E13131" s="89"/>
      <c r="F13131" s="89">
        <f>Table3[[#This Row],[Yield]]/100*(1+F13130)</f>
        <v>0</v>
      </c>
    </row>
    <row r="13132" spans="1:6" x14ac:dyDescent="0.2">
      <c r="A13132" s="88">
        <v>14910</v>
      </c>
      <c r="B13132" s="89">
        <v>132.26</v>
      </c>
      <c r="C13132" s="89">
        <f>LN(Table3[[#This Row],[Value]]/B13131)</f>
        <v>8.3517302700687242E-3</v>
      </c>
      <c r="D13132" s="89"/>
      <c r="E13132" s="89"/>
      <c r="F13132" s="89">
        <f>Table3[[#This Row],[Yield]]/100*(1+F13131)</f>
        <v>0</v>
      </c>
    </row>
    <row r="13133" spans="1:6" x14ac:dyDescent="0.2">
      <c r="A13133" s="88">
        <v>14912</v>
      </c>
      <c r="B13133" s="89">
        <v>131.77000000000001</v>
      </c>
      <c r="C13133" s="89">
        <f>LN(Table3[[#This Row],[Value]]/B13132)</f>
        <v>-3.7117036893553313E-3</v>
      </c>
      <c r="D13133" s="89"/>
      <c r="E13133" s="89"/>
      <c r="F13133" s="89">
        <f>Table3[[#This Row],[Yield]]/100*(1+F13132)</f>
        <v>0</v>
      </c>
    </row>
    <row r="13134" spans="1:6" x14ac:dyDescent="0.2">
      <c r="A13134" s="88">
        <v>14913</v>
      </c>
      <c r="B13134" s="89">
        <v>132.19</v>
      </c>
      <c r="C13134" s="89">
        <f>LN(Table3[[#This Row],[Value]]/B13133)</f>
        <v>3.1823030341474332E-3</v>
      </c>
      <c r="D13134" s="89"/>
      <c r="E13134" s="89"/>
      <c r="F13134" s="89">
        <f>Table3[[#This Row],[Yield]]/100*(1+F13133)</f>
        <v>0</v>
      </c>
    </row>
    <row r="13135" spans="1:6" x14ac:dyDescent="0.2">
      <c r="A13135" s="88">
        <v>14914</v>
      </c>
      <c r="B13135" s="89">
        <v>132.97999999999999</v>
      </c>
      <c r="C13135" s="89">
        <f>LN(Table3[[#This Row],[Value]]/B13134)</f>
        <v>5.9584593830005585E-3</v>
      </c>
      <c r="D13135" s="89"/>
      <c r="E13135" s="89"/>
      <c r="F13135" s="89">
        <f>Table3[[#This Row],[Yield]]/100*(1+F13134)</f>
        <v>0</v>
      </c>
    </row>
    <row r="13136" spans="1:6" x14ac:dyDescent="0.2">
      <c r="A13136" s="88">
        <v>14915</v>
      </c>
      <c r="B13136" s="89">
        <v>134.61000000000001</v>
      </c>
      <c r="C13136" s="89">
        <f>LN(Table3[[#This Row],[Value]]/B13135)</f>
        <v>1.2182967681692938E-2</v>
      </c>
      <c r="D13136" s="89"/>
      <c r="E13136" s="89"/>
      <c r="F13136" s="89">
        <f>Table3[[#This Row],[Yield]]/100*(1+F13135)</f>
        <v>0</v>
      </c>
    </row>
    <row r="13137" spans="1:6" x14ac:dyDescent="0.2">
      <c r="A13137" s="88">
        <v>14916</v>
      </c>
      <c r="B13137" s="89">
        <v>134.41</v>
      </c>
      <c r="C13137" s="89">
        <f>LN(Table3[[#This Row],[Value]]/B13136)</f>
        <v>-1.4868785729448169E-3</v>
      </c>
      <c r="D13137" s="89"/>
      <c r="E13137" s="89"/>
      <c r="F13137" s="89">
        <f>Table3[[#This Row],[Yield]]/100*(1+F13136)</f>
        <v>0</v>
      </c>
    </row>
    <row r="13138" spans="1:6" x14ac:dyDescent="0.2">
      <c r="A13138" s="88">
        <v>14917</v>
      </c>
      <c r="B13138" s="89">
        <v>134.85</v>
      </c>
      <c r="C13138" s="89">
        <f>LN(Table3[[#This Row],[Value]]/B13137)</f>
        <v>3.2682195026820988E-3</v>
      </c>
      <c r="D13138" s="89"/>
      <c r="E13138" s="89"/>
      <c r="F13138" s="89">
        <f>Table3[[#This Row],[Yield]]/100*(1+F13137)</f>
        <v>0</v>
      </c>
    </row>
    <row r="13139" spans="1:6" x14ac:dyDescent="0.2">
      <c r="A13139" s="88">
        <v>14919</v>
      </c>
      <c r="B13139" s="89">
        <v>135.21</v>
      </c>
      <c r="C13139" s="89">
        <f>LN(Table3[[#This Row],[Value]]/B13138)</f>
        <v>2.6660757849278323E-3</v>
      </c>
      <c r="D13139" s="89"/>
      <c r="E13139" s="89"/>
      <c r="F13139" s="89">
        <f>Table3[[#This Row],[Yield]]/100*(1+F13138)</f>
        <v>0</v>
      </c>
    </row>
    <row r="13140" spans="1:6" x14ac:dyDescent="0.2">
      <c r="A13140" s="88">
        <v>14921</v>
      </c>
      <c r="B13140" s="89">
        <v>131.97999999999999</v>
      </c>
      <c r="C13140" s="89">
        <f>LN(Table3[[#This Row],[Value]]/B13139)</f>
        <v>-2.4178729415391214E-2</v>
      </c>
      <c r="D13140" s="89"/>
      <c r="E13140" s="89"/>
      <c r="F13140" s="89">
        <f>Table3[[#This Row],[Yield]]/100*(1+F13139)</f>
        <v>0</v>
      </c>
    </row>
    <row r="13141" spans="1:6" x14ac:dyDescent="0.2">
      <c r="A13141" s="88">
        <v>14922</v>
      </c>
      <c r="B13141" s="89">
        <v>137.75</v>
      </c>
      <c r="C13141" s="89">
        <f>LN(Table3[[#This Row],[Value]]/B13140)</f>
        <v>4.2790052077748386E-2</v>
      </c>
      <c r="D13141" s="89"/>
      <c r="E13141" s="89"/>
      <c r="F13141" s="89">
        <f>Table3[[#This Row],[Yield]]/100*(1+F13140)</f>
        <v>0</v>
      </c>
    </row>
    <row r="13142" spans="1:6" x14ac:dyDescent="0.2">
      <c r="A13142" s="88">
        <v>14923</v>
      </c>
      <c r="B13142" s="89">
        <v>136.63999999999999</v>
      </c>
      <c r="C13142" s="89">
        <f>LN(Table3[[#This Row],[Value]]/B13141)</f>
        <v>-8.0907179927642726E-3</v>
      </c>
      <c r="D13142" s="89"/>
      <c r="E13142" s="89"/>
      <c r="F13142" s="89">
        <f>Table3[[#This Row],[Yield]]/100*(1+F13141)</f>
        <v>0</v>
      </c>
    </row>
    <row r="13143" spans="1:6" x14ac:dyDescent="0.2">
      <c r="A13143" s="88">
        <v>14924</v>
      </c>
      <c r="B13143" s="89">
        <v>138.12</v>
      </c>
      <c r="C13143" s="89">
        <f>LN(Table3[[#This Row],[Value]]/B13142)</f>
        <v>1.0773142481532003E-2</v>
      </c>
      <c r="D13143" s="89"/>
      <c r="E13143" s="89"/>
      <c r="F13143" s="89">
        <f>Table3[[#This Row],[Yield]]/100*(1+F13142)</f>
        <v>0</v>
      </c>
    </row>
    <row r="13144" spans="1:6" x14ac:dyDescent="0.2">
      <c r="A13144" s="88">
        <v>14927</v>
      </c>
      <c r="B13144" s="89">
        <v>137.41</v>
      </c>
      <c r="C13144" s="89">
        <f>LN(Table3[[#This Row],[Value]]/B13143)</f>
        <v>-5.1537151781086334E-3</v>
      </c>
      <c r="D13144" s="89"/>
      <c r="E13144" s="89"/>
      <c r="F13144" s="89">
        <f>Table3[[#This Row],[Yield]]/100*(1+F13143)</f>
        <v>0</v>
      </c>
    </row>
    <row r="13145" spans="1:6" x14ac:dyDescent="0.2">
      <c r="A13145" s="88">
        <v>14928</v>
      </c>
      <c r="B13145" s="89">
        <v>136.61000000000001</v>
      </c>
      <c r="C13145" s="89">
        <f>LN(Table3[[#This Row],[Value]]/B13144)</f>
        <v>-5.8390064442871235E-3</v>
      </c>
      <c r="D13145" s="89"/>
      <c r="E13145" s="89"/>
      <c r="F13145" s="89">
        <f>Table3[[#This Row],[Yield]]/100*(1+F13144)</f>
        <v>0</v>
      </c>
    </row>
    <row r="13146" spans="1:6" x14ac:dyDescent="0.2">
      <c r="A13146" s="88">
        <v>14929</v>
      </c>
      <c r="B13146" s="89">
        <v>136.97</v>
      </c>
      <c r="C13146" s="89">
        <f>LN(Table3[[#This Row],[Value]]/B13145)</f>
        <v>2.6317728473340047E-3</v>
      </c>
      <c r="D13146" s="89"/>
      <c r="E13146" s="89"/>
      <c r="F13146" s="89">
        <f>Table3[[#This Row],[Yield]]/100*(1+F13145)</f>
        <v>0</v>
      </c>
    </row>
    <row r="13147" spans="1:6" x14ac:dyDescent="0.2">
      <c r="A13147" s="88">
        <v>14930</v>
      </c>
      <c r="B13147" s="89">
        <v>135.59</v>
      </c>
      <c r="C13147" s="89">
        <f>LN(Table3[[#This Row],[Value]]/B13146)</f>
        <v>-1.0126297272511943E-2</v>
      </c>
      <c r="D13147" s="89"/>
      <c r="E13147" s="89"/>
      <c r="F13147" s="89">
        <f>Table3[[#This Row],[Yield]]/100*(1+F13146)</f>
        <v>0</v>
      </c>
    </row>
    <row r="13148" spans="1:6" x14ac:dyDescent="0.2">
      <c r="A13148" s="88">
        <v>14931</v>
      </c>
      <c r="B13148" s="89">
        <v>134.72999999999999</v>
      </c>
      <c r="C13148" s="89">
        <f>LN(Table3[[#This Row],[Value]]/B13147)</f>
        <v>-6.362850706461599E-3</v>
      </c>
      <c r="D13148" s="89"/>
      <c r="E13148" s="89"/>
      <c r="F13148" s="89">
        <f>Table3[[#This Row],[Yield]]/100*(1+F13147)</f>
        <v>0</v>
      </c>
    </row>
    <row r="13149" spans="1:6" x14ac:dyDescent="0.2">
      <c r="A13149" s="88">
        <v>14933</v>
      </c>
      <c r="B13149" s="89">
        <v>134.74</v>
      </c>
      <c r="C13149" s="89">
        <f>LN(Table3[[#This Row],[Value]]/B13148)</f>
        <v>7.4219764757494435E-5</v>
      </c>
      <c r="D13149" s="89"/>
      <c r="E13149" s="89"/>
      <c r="F13149" s="89">
        <f>Table3[[#This Row],[Yield]]/100*(1+F13148)</f>
        <v>0</v>
      </c>
    </row>
    <row r="13150" spans="1:6" x14ac:dyDescent="0.2">
      <c r="A13150" s="88">
        <v>14934</v>
      </c>
      <c r="B13150" s="89">
        <v>134.47999999999999</v>
      </c>
      <c r="C13150" s="89">
        <f>LN(Table3[[#This Row],[Value]]/B13149)</f>
        <v>-1.9315064321537971E-3</v>
      </c>
      <c r="D13150" s="89"/>
      <c r="E13150" s="89"/>
      <c r="F13150" s="89">
        <f>Table3[[#This Row],[Yield]]/100*(1+F13149)</f>
        <v>0</v>
      </c>
    </row>
    <row r="13151" spans="1:6" x14ac:dyDescent="0.2">
      <c r="A13151" s="88">
        <v>14935</v>
      </c>
      <c r="B13151" s="89">
        <v>132.22</v>
      </c>
      <c r="C13151" s="89">
        <f>LN(Table3[[#This Row],[Value]]/B13150)</f>
        <v>-1.6948287194928004E-2</v>
      </c>
      <c r="D13151" s="89"/>
      <c r="E13151" s="89"/>
      <c r="F13151" s="89">
        <f>Table3[[#This Row],[Yield]]/100*(1+F13150)</f>
        <v>0</v>
      </c>
    </row>
    <row r="13152" spans="1:6" x14ac:dyDescent="0.2">
      <c r="A13152" s="88">
        <v>14937</v>
      </c>
      <c r="B13152" s="89">
        <v>131.74</v>
      </c>
      <c r="C13152" s="89">
        <f>LN(Table3[[#This Row],[Value]]/B13151)</f>
        <v>-3.6369186928850686E-3</v>
      </c>
      <c r="D13152" s="89"/>
      <c r="E13152" s="89"/>
      <c r="F13152" s="89">
        <f>Table3[[#This Row],[Yield]]/100*(1+F13151)</f>
        <v>0</v>
      </c>
    </row>
    <row r="13153" spans="1:6" x14ac:dyDescent="0.2">
      <c r="A13153" s="88">
        <v>14938</v>
      </c>
      <c r="B13153" s="89">
        <v>131.47</v>
      </c>
      <c r="C13153" s="89">
        <f>LN(Table3[[#This Row],[Value]]/B13152)</f>
        <v>-2.0515945040340145E-3</v>
      </c>
      <c r="D13153" s="89"/>
      <c r="E13153" s="89"/>
      <c r="F13153" s="89">
        <f>Table3[[#This Row],[Yield]]/100*(1+F13152)</f>
        <v>0</v>
      </c>
    </row>
    <row r="13154" spans="1:6" x14ac:dyDescent="0.2">
      <c r="A13154" s="88">
        <v>14940</v>
      </c>
      <c r="B13154" s="89">
        <v>131.96</v>
      </c>
      <c r="C13154" s="89">
        <f>LN(Table3[[#This Row],[Value]]/B13153)</f>
        <v>3.7201576518679459E-3</v>
      </c>
      <c r="D13154" s="89"/>
      <c r="E13154" s="89"/>
      <c r="F13154" s="89">
        <f>Table3[[#This Row],[Yield]]/100*(1+F13153)</f>
        <v>0</v>
      </c>
    </row>
    <row r="13155" spans="1:6" x14ac:dyDescent="0.2">
      <c r="A13155" s="88">
        <v>14941</v>
      </c>
      <c r="B13155" s="89">
        <v>131.94</v>
      </c>
      <c r="C13155" s="89">
        <f>LN(Table3[[#This Row],[Value]]/B13154)</f>
        <v>-1.5157256565593335E-4</v>
      </c>
      <c r="D13155" s="89"/>
      <c r="E13155" s="89"/>
      <c r="F13155" s="89">
        <f>Table3[[#This Row],[Yield]]/100*(1+F13154)</f>
        <v>0</v>
      </c>
    </row>
    <row r="13156" spans="1:6" x14ac:dyDescent="0.2">
      <c r="A13156" s="88">
        <v>14942</v>
      </c>
      <c r="B13156" s="89">
        <v>129.78</v>
      </c>
      <c r="C13156" s="89">
        <f>LN(Table3[[#This Row],[Value]]/B13155)</f>
        <v>-1.6506564601702411E-2</v>
      </c>
      <c r="D13156" s="89"/>
      <c r="E13156" s="89"/>
      <c r="F13156" s="89">
        <f>Table3[[#This Row],[Yield]]/100*(1+F13155)</f>
        <v>0</v>
      </c>
    </row>
    <row r="13157" spans="1:6" x14ac:dyDescent="0.2">
      <c r="A13157" s="88">
        <v>14943</v>
      </c>
      <c r="B13157" s="89">
        <v>130.13999999999999</v>
      </c>
      <c r="C13157" s="89">
        <f>LN(Table3[[#This Row],[Value]]/B13156)</f>
        <v>2.7700848738153885E-3</v>
      </c>
      <c r="D13157" s="89"/>
      <c r="E13157" s="89"/>
      <c r="F13157" s="89">
        <f>Table3[[#This Row],[Yield]]/100*(1+F13156)</f>
        <v>0</v>
      </c>
    </row>
    <row r="13158" spans="1:6" x14ac:dyDescent="0.2">
      <c r="A13158" s="88">
        <v>14944</v>
      </c>
      <c r="B13158" s="89">
        <v>130.03</v>
      </c>
      <c r="C13158" s="89">
        <f>LN(Table3[[#This Row],[Value]]/B13157)</f>
        <v>-8.4560100360935757E-4</v>
      </c>
      <c r="D13158" s="89"/>
      <c r="E13158" s="89"/>
      <c r="F13158" s="89">
        <f>Table3[[#This Row],[Yield]]/100*(1+F13157)</f>
        <v>0</v>
      </c>
    </row>
    <row r="13159" spans="1:6" x14ac:dyDescent="0.2">
      <c r="A13159" s="88">
        <v>14945</v>
      </c>
      <c r="B13159" s="89">
        <v>131</v>
      </c>
      <c r="C13159" s="89">
        <f>LN(Table3[[#This Row],[Value]]/B13158)</f>
        <v>7.4321301379230691E-3</v>
      </c>
      <c r="D13159" s="89"/>
      <c r="E13159" s="89"/>
      <c r="F13159" s="89">
        <f>Table3[[#This Row],[Yield]]/100*(1+F13158)</f>
        <v>0</v>
      </c>
    </row>
    <row r="13160" spans="1:6" x14ac:dyDescent="0.2">
      <c r="A13160" s="88">
        <v>14947</v>
      </c>
      <c r="B13160" s="89">
        <v>130.93</v>
      </c>
      <c r="C13160" s="89">
        <f>LN(Table3[[#This Row],[Value]]/B13159)</f>
        <v>-5.3449396148953852E-4</v>
      </c>
      <c r="D13160" s="89"/>
      <c r="E13160" s="89"/>
      <c r="F13160" s="89">
        <f>Table3[[#This Row],[Yield]]/100*(1+F13159)</f>
        <v>0</v>
      </c>
    </row>
    <row r="13161" spans="1:6" x14ac:dyDescent="0.2">
      <c r="A13161" s="88">
        <v>14948</v>
      </c>
      <c r="B13161" s="89">
        <v>130.78</v>
      </c>
      <c r="C13161" s="89">
        <f>LN(Table3[[#This Row],[Value]]/B13160)</f>
        <v>-1.1463071065321117E-3</v>
      </c>
      <c r="D13161" s="89"/>
      <c r="E13161" s="89"/>
      <c r="F13161" s="89">
        <f>Table3[[#This Row],[Yield]]/100*(1+F13160)</f>
        <v>0</v>
      </c>
    </row>
    <row r="13162" spans="1:6" x14ac:dyDescent="0.2">
      <c r="A13162" s="88">
        <v>14949</v>
      </c>
      <c r="B13162" s="89">
        <v>130.75</v>
      </c>
      <c r="C13162" s="89">
        <f>LN(Table3[[#This Row],[Value]]/B13161)</f>
        <v>-2.2941918809761761E-4</v>
      </c>
      <c r="D13162" s="89"/>
      <c r="E13162" s="89"/>
      <c r="F13162" s="89">
        <f>Table3[[#This Row],[Yield]]/100*(1+F13161)</f>
        <v>0</v>
      </c>
    </row>
    <row r="13163" spans="1:6" x14ac:dyDescent="0.2">
      <c r="A13163" s="88">
        <v>14950</v>
      </c>
      <c r="B13163" s="89">
        <v>129.96</v>
      </c>
      <c r="C13163" s="89">
        <f>LN(Table3[[#This Row],[Value]]/B13162)</f>
        <v>-6.0603921441326697E-3</v>
      </c>
      <c r="D13163" s="89"/>
      <c r="E13163" s="89"/>
      <c r="F13163" s="89">
        <f>Table3[[#This Row],[Yield]]/100*(1+F13162)</f>
        <v>0</v>
      </c>
    </row>
    <row r="13164" spans="1:6" x14ac:dyDescent="0.2">
      <c r="A13164" s="88">
        <v>14951</v>
      </c>
      <c r="B13164" s="89">
        <v>130.33000000000001</v>
      </c>
      <c r="C13164" s="89">
        <f>LN(Table3[[#This Row],[Value]]/B13163)</f>
        <v>2.842984741728997E-3</v>
      </c>
      <c r="D13164" s="89"/>
      <c r="E13164" s="89"/>
      <c r="F13164" s="89">
        <f>Table3[[#This Row],[Yield]]/100*(1+F13163)</f>
        <v>0</v>
      </c>
    </row>
    <row r="13165" spans="1:6" x14ac:dyDescent="0.2">
      <c r="A13165" s="88">
        <v>14952</v>
      </c>
      <c r="B13165" s="89">
        <v>131.29</v>
      </c>
      <c r="C13165" s="89">
        <f>LN(Table3[[#This Row],[Value]]/B13164)</f>
        <v>7.3389214033904035E-3</v>
      </c>
      <c r="D13165" s="89"/>
      <c r="E13165" s="89"/>
      <c r="F13165" s="89">
        <f>Table3[[#This Row],[Yield]]/100*(1+F13164)</f>
        <v>0</v>
      </c>
    </row>
    <row r="13166" spans="1:6" x14ac:dyDescent="0.2">
      <c r="A13166" s="88">
        <v>14954</v>
      </c>
      <c r="B13166" s="89">
        <v>131.46</v>
      </c>
      <c r="C13166" s="89">
        <f>LN(Table3[[#This Row],[Value]]/B13165)</f>
        <v>1.2940058894113341E-3</v>
      </c>
      <c r="D13166" s="89"/>
      <c r="E13166" s="89"/>
      <c r="F13166" s="89">
        <f>Table3[[#This Row],[Yield]]/100*(1+F13165)</f>
        <v>0</v>
      </c>
    </row>
    <row r="13167" spans="1:6" x14ac:dyDescent="0.2">
      <c r="A13167" s="88">
        <v>14955</v>
      </c>
      <c r="B13167" s="89">
        <v>131.37</v>
      </c>
      <c r="C13167" s="89">
        <f>LN(Table3[[#This Row],[Value]]/B13166)</f>
        <v>-6.8485335401350788E-4</v>
      </c>
      <c r="D13167" s="89"/>
      <c r="E13167" s="89"/>
      <c r="F13167" s="89">
        <f>Table3[[#This Row],[Yield]]/100*(1+F13166)</f>
        <v>0</v>
      </c>
    </row>
    <row r="13168" spans="1:6" x14ac:dyDescent="0.2">
      <c r="A13168" s="88">
        <v>14956</v>
      </c>
      <c r="B13168" s="89">
        <v>131.76</v>
      </c>
      <c r="C13168" s="89">
        <f>LN(Table3[[#This Row],[Value]]/B13167)</f>
        <v>2.9643163879681349E-3</v>
      </c>
      <c r="D13168" s="89"/>
      <c r="E13168" s="89"/>
      <c r="F13168" s="89">
        <f>Table3[[#This Row],[Yield]]/100*(1+F13167)</f>
        <v>0</v>
      </c>
    </row>
    <row r="13169" spans="1:6" x14ac:dyDescent="0.2">
      <c r="A13169" s="88">
        <v>14957</v>
      </c>
      <c r="B13169" s="89">
        <v>132.13999999999999</v>
      </c>
      <c r="C13169" s="89">
        <f>LN(Table3[[#This Row],[Value]]/B13168)</f>
        <v>2.8798807323548244E-3</v>
      </c>
      <c r="D13169" s="89"/>
      <c r="E13169" s="89"/>
      <c r="F13169" s="89">
        <f>Table3[[#This Row],[Yield]]/100*(1+F13168)</f>
        <v>0</v>
      </c>
    </row>
    <row r="13170" spans="1:6" x14ac:dyDescent="0.2">
      <c r="A13170" s="88">
        <v>14958</v>
      </c>
      <c r="B13170" s="89">
        <v>132.35</v>
      </c>
      <c r="C13170" s="89">
        <f>LN(Table3[[#This Row],[Value]]/B13169)</f>
        <v>1.5879620713706683E-3</v>
      </c>
      <c r="D13170" s="89"/>
      <c r="E13170" s="89"/>
      <c r="F13170" s="89">
        <f>Table3[[#This Row],[Yield]]/100*(1+F13169)</f>
        <v>0</v>
      </c>
    </row>
    <row r="13171" spans="1:6" x14ac:dyDescent="0.2">
      <c r="A13171" s="88">
        <v>14959</v>
      </c>
      <c r="B13171" s="89">
        <v>132.31</v>
      </c>
      <c r="C13171" s="89">
        <f>LN(Table3[[#This Row],[Value]]/B13170)</f>
        <v>-3.0227461879059542E-4</v>
      </c>
      <c r="D13171" s="89"/>
      <c r="E13171" s="89"/>
      <c r="F13171" s="89">
        <f>Table3[[#This Row],[Yield]]/100*(1+F13170)</f>
        <v>0</v>
      </c>
    </row>
    <row r="13172" spans="1:6" x14ac:dyDescent="0.2">
      <c r="A13172" s="88">
        <v>14961</v>
      </c>
      <c r="B13172" s="89">
        <v>131.07</v>
      </c>
      <c r="C13172" s="89">
        <f>LN(Table3[[#This Row],[Value]]/B13171)</f>
        <v>-9.4161224228654378E-3</v>
      </c>
      <c r="D13172" s="89"/>
      <c r="E13172" s="89"/>
      <c r="F13172" s="89">
        <f>Table3[[#This Row],[Yield]]/100*(1+F13171)</f>
        <v>0</v>
      </c>
    </row>
    <row r="13173" spans="1:6" x14ac:dyDescent="0.2">
      <c r="A13173" s="88">
        <v>14962</v>
      </c>
      <c r="B13173" s="89">
        <v>130.53</v>
      </c>
      <c r="C13173" s="89">
        <f>LN(Table3[[#This Row],[Value]]/B13172)</f>
        <v>-4.1284462307557557E-3</v>
      </c>
      <c r="D13173" s="89"/>
      <c r="E13173" s="89"/>
      <c r="F13173" s="89">
        <f>Table3[[#This Row],[Yield]]/100*(1+F13172)</f>
        <v>0</v>
      </c>
    </row>
    <row r="13174" spans="1:6" x14ac:dyDescent="0.2">
      <c r="A13174" s="88">
        <v>14963</v>
      </c>
      <c r="B13174" s="89">
        <v>129.41999999999999</v>
      </c>
      <c r="C13174" s="89">
        <f>LN(Table3[[#This Row],[Value]]/B13173)</f>
        <v>-8.5401557715785101E-3</v>
      </c>
      <c r="D13174" s="89"/>
      <c r="E13174" s="89"/>
      <c r="F13174" s="89">
        <f>Table3[[#This Row],[Yield]]/100*(1+F13173)</f>
        <v>0</v>
      </c>
    </row>
    <row r="13175" spans="1:6" x14ac:dyDescent="0.2">
      <c r="A13175" s="88">
        <v>14964</v>
      </c>
      <c r="B13175" s="89">
        <v>128.84</v>
      </c>
      <c r="C13175" s="89">
        <f>LN(Table3[[#This Row],[Value]]/B13174)</f>
        <v>-4.4916051661218204E-3</v>
      </c>
      <c r="D13175" s="89"/>
      <c r="E13175" s="89"/>
      <c r="F13175" s="89">
        <f>Table3[[#This Row],[Yield]]/100*(1+F13174)</f>
        <v>0</v>
      </c>
    </row>
    <row r="13176" spans="1:6" x14ac:dyDescent="0.2">
      <c r="A13176" s="88">
        <v>14965</v>
      </c>
      <c r="B13176" s="89">
        <v>128.87</v>
      </c>
      <c r="C13176" s="89">
        <f>LN(Table3[[#This Row],[Value]]/B13175)</f>
        <v>2.3281983730169724E-4</v>
      </c>
      <c r="D13176" s="89"/>
      <c r="E13176" s="89"/>
      <c r="F13176" s="89">
        <f>Table3[[#This Row],[Yield]]/100*(1+F13175)</f>
        <v>0</v>
      </c>
    </row>
    <row r="13177" spans="1:6" x14ac:dyDescent="0.2">
      <c r="A13177" s="88">
        <v>14966</v>
      </c>
      <c r="B13177" s="89">
        <v>128.88999999999999</v>
      </c>
      <c r="C13177" s="89">
        <f>LN(Table3[[#This Row],[Value]]/B13176)</f>
        <v>1.5518311638816967E-4</v>
      </c>
      <c r="D13177" s="89"/>
      <c r="E13177" s="89"/>
      <c r="F13177" s="89">
        <f>Table3[[#This Row],[Yield]]/100*(1+F13176)</f>
        <v>0</v>
      </c>
    </row>
    <row r="13178" spans="1:6" x14ac:dyDescent="0.2">
      <c r="A13178" s="88">
        <v>14968</v>
      </c>
      <c r="B13178" s="89">
        <v>128.41</v>
      </c>
      <c r="C13178" s="89">
        <f>LN(Table3[[#This Row],[Value]]/B13177)</f>
        <v>-3.7310575735055099E-3</v>
      </c>
      <c r="D13178" s="89"/>
      <c r="E13178" s="89"/>
      <c r="F13178" s="89">
        <f>Table3[[#This Row],[Yield]]/100*(1+F13177)</f>
        <v>0</v>
      </c>
    </row>
    <row r="13179" spans="1:6" x14ac:dyDescent="0.2">
      <c r="A13179" s="88">
        <v>14969</v>
      </c>
      <c r="B13179" s="89">
        <v>128.88999999999999</v>
      </c>
      <c r="C13179" s="89">
        <f>LN(Table3[[#This Row],[Value]]/B13178)</f>
        <v>3.7310575735055324E-3</v>
      </c>
      <c r="D13179" s="89"/>
      <c r="E13179" s="89"/>
      <c r="F13179" s="89">
        <f>Table3[[#This Row],[Yield]]/100*(1+F13178)</f>
        <v>0</v>
      </c>
    </row>
    <row r="13180" spans="1:6" x14ac:dyDescent="0.2">
      <c r="A13180" s="88">
        <v>14971</v>
      </c>
      <c r="B13180" s="89">
        <v>129.02000000000001</v>
      </c>
      <c r="C13180" s="89">
        <f>LN(Table3[[#This Row],[Value]]/B13179)</f>
        <v>1.0081036874075922E-3</v>
      </c>
      <c r="D13180" s="89"/>
      <c r="E13180" s="89"/>
      <c r="F13180" s="89">
        <f>Table3[[#This Row],[Yield]]/100*(1+F13179)</f>
        <v>0</v>
      </c>
    </row>
    <row r="13181" spans="1:6" x14ac:dyDescent="0.2">
      <c r="A13181" s="88">
        <v>14972</v>
      </c>
      <c r="B13181" s="89">
        <v>129.51</v>
      </c>
      <c r="C13181" s="89">
        <f>LN(Table3[[#This Row],[Value]]/B13180)</f>
        <v>3.7906671313999913E-3</v>
      </c>
      <c r="D13181" s="89"/>
      <c r="E13181" s="89"/>
      <c r="F13181" s="89">
        <f>Table3[[#This Row],[Yield]]/100*(1+F13180)</f>
        <v>0</v>
      </c>
    </row>
    <row r="13182" spans="1:6" x14ac:dyDescent="0.2">
      <c r="A13182" s="88">
        <v>14973</v>
      </c>
      <c r="B13182" s="89">
        <v>130.11000000000001</v>
      </c>
      <c r="C13182" s="89">
        <f>LN(Table3[[#This Row],[Value]]/B13181)</f>
        <v>4.6221482798888252E-3</v>
      </c>
      <c r="D13182" s="89"/>
      <c r="E13182" s="89"/>
      <c r="F13182" s="89">
        <f>Table3[[#This Row],[Yield]]/100*(1+F13181)</f>
        <v>0</v>
      </c>
    </row>
    <row r="13183" spans="1:6" x14ac:dyDescent="0.2">
      <c r="A13183" s="88">
        <v>14975</v>
      </c>
      <c r="B13183" s="89">
        <v>131.04</v>
      </c>
      <c r="C13183" s="89">
        <f>LN(Table3[[#This Row],[Value]]/B13182)</f>
        <v>7.1223735893744741E-3</v>
      </c>
      <c r="D13183" s="89"/>
      <c r="E13183" s="89"/>
      <c r="F13183" s="89">
        <f>Table3[[#This Row],[Yield]]/100*(1+F13182)</f>
        <v>0</v>
      </c>
    </row>
    <row r="13184" spans="1:6" x14ac:dyDescent="0.2">
      <c r="A13184" s="88">
        <v>14976</v>
      </c>
      <c r="B13184" s="89">
        <v>131.13</v>
      </c>
      <c r="C13184" s="89">
        <f>LN(Table3[[#This Row],[Value]]/B13183)</f>
        <v>6.8657743857355145E-4</v>
      </c>
      <c r="D13184" s="89"/>
      <c r="E13184" s="89"/>
      <c r="F13184" s="89">
        <f>Table3[[#This Row],[Yield]]/100*(1+F13183)</f>
        <v>0</v>
      </c>
    </row>
    <row r="13185" spans="1:6" x14ac:dyDescent="0.2">
      <c r="A13185" s="88">
        <v>14978</v>
      </c>
      <c r="B13185" s="89">
        <v>130.57</v>
      </c>
      <c r="C13185" s="89">
        <f>LN(Table3[[#This Row],[Value]]/B13184)</f>
        <v>-4.2797161233856301E-3</v>
      </c>
      <c r="D13185" s="89"/>
      <c r="E13185" s="89"/>
      <c r="F13185" s="89">
        <f>Table3[[#This Row],[Yield]]/100*(1+F13184)</f>
        <v>0</v>
      </c>
    </row>
    <row r="13186" spans="1:6" x14ac:dyDescent="0.2">
      <c r="A13186" s="88">
        <v>14979</v>
      </c>
      <c r="B13186" s="89">
        <v>132.01</v>
      </c>
      <c r="C13186" s="89">
        <f>LN(Table3[[#This Row],[Value]]/B13185)</f>
        <v>1.0968195872721E-2</v>
      </c>
      <c r="D13186" s="89"/>
      <c r="E13186" s="89"/>
      <c r="F13186" s="89">
        <f>Table3[[#This Row],[Yield]]/100*(1+F13185)</f>
        <v>0</v>
      </c>
    </row>
    <row r="13187" spans="1:6" x14ac:dyDescent="0.2">
      <c r="A13187" s="88">
        <v>14980</v>
      </c>
      <c r="B13187" s="89">
        <v>132.4</v>
      </c>
      <c r="C13187" s="89">
        <f>LN(Table3[[#This Row],[Value]]/B13186)</f>
        <v>2.9499662102398286E-3</v>
      </c>
      <c r="D13187" s="89"/>
      <c r="E13187" s="89"/>
      <c r="F13187" s="89">
        <f>Table3[[#This Row],[Yield]]/100*(1+F13186)</f>
        <v>0</v>
      </c>
    </row>
    <row r="13188" spans="1:6" x14ac:dyDescent="0.2">
      <c r="A13188" s="88">
        <v>14982</v>
      </c>
      <c r="B13188" s="89">
        <v>132.83000000000001</v>
      </c>
      <c r="C13188" s="89">
        <f>LN(Table3[[#This Row],[Value]]/B13187)</f>
        <v>3.2424716415042501E-3</v>
      </c>
      <c r="D13188" s="89"/>
      <c r="E13188" s="89"/>
      <c r="F13188" s="89">
        <f>Table3[[#This Row],[Yield]]/100*(1+F13187)</f>
        <v>0</v>
      </c>
    </row>
    <row r="13189" spans="1:6" x14ac:dyDescent="0.2">
      <c r="A13189" s="88">
        <v>14983</v>
      </c>
      <c r="B13189" s="89">
        <v>133.02000000000001</v>
      </c>
      <c r="C13189" s="89">
        <f>LN(Table3[[#This Row],[Value]]/B13188)</f>
        <v>1.4293777118631215E-3</v>
      </c>
      <c r="D13189" s="89"/>
      <c r="E13189" s="89"/>
      <c r="F13189" s="89">
        <f>Table3[[#This Row],[Yield]]/100*(1+F13188)</f>
        <v>0</v>
      </c>
    </row>
    <row r="13190" spans="1:6" x14ac:dyDescent="0.2">
      <c r="A13190" s="88">
        <v>14984</v>
      </c>
      <c r="B13190" s="89">
        <v>133.02000000000001</v>
      </c>
      <c r="C13190" s="89">
        <f>LN(Table3[[#This Row],[Value]]/B13189)</f>
        <v>0</v>
      </c>
      <c r="D13190" s="89"/>
      <c r="E13190" s="89"/>
      <c r="F13190" s="89">
        <f>Table3[[#This Row],[Yield]]/100*(1+F13189)</f>
        <v>0</v>
      </c>
    </row>
    <row r="13191" spans="1:6" x14ac:dyDescent="0.2">
      <c r="A13191" s="88">
        <v>14985</v>
      </c>
      <c r="B13191" s="89">
        <v>133.38999999999999</v>
      </c>
      <c r="C13191" s="89">
        <f>LN(Table3[[#This Row],[Value]]/B13190)</f>
        <v>2.7776752966774021E-3</v>
      </c>
      <c r="D13191" s="89"/>
      <c r="E13191" s="89"/>
      <c r="F13191" s="89">
        <f>Table3[[#This Row],[Yield]]/100*(1+F13190)</f>
        <v>0</v>
      </c>
    </row>
    <row r="13192" spans="1:6" x14ac:dyDescent="0.2">
      <c r="A13192" s="88">
        <v>14986</v>
      </c>
      <c r="B13192" s="89">
        <v>133.59</v>
      </c>
      <c r="C13192" s="89">
        <f>LN(Table3[[#This Row],[Value]]/B13191)</f>
        <v>1.4982398487682488E-3</v>
      </c>
      <c r="D13192" s="89"/>
      <c r="E13192" s="89"/>
      <c r="F13192" s="89">
        <f>Table3[[#This Row],[Yield]]/100*(1+F13191)</f>
        <v>0</v>
      </c>
    </row>
    <row r="13193" spans="1:6" x14ac:dyDescent="0.2">
      <c r="A13193" s="88">
        <v>14987</v>
      </c>
      <c r="B13193" s="89">
        <v>133.49</v>
      </c>
      <c r="C13193" s="89">
        <f>LN(Table3[[#This Row],[Value]]/B13192)</f>
        <v>-7.4883933407960128E-4</v>
      </c>
      <c r="D13193" s="89"/>
      <c r="E13193" s="89"/>
      <c r="F13193" s="89">
        <f>Table3[[#This Row],[Yield]]/100*(1+F13192)</f>
        <v>0</v>
      </c>
    </row>
    <row r="13194" spans="1:6" x14ac:dyDescent="0.2">
      <c r="A13194" s="88">
        <v>14989</v>
      </c>
      <c r="B13194" s="89">
        <v>133.25</v>
      </c>
      <c r="C13194" s="89">
        <f>LN(Table3[[#This Row],[Value]]/B13193)</f>
        <v>-1.7995056216871151E-3</v>
      </c>
      <c r="D13194" s="89"/>
      <c r="E13194" s="89"/>
      <c r="F13194" s="89">
        <f>Table3[[#This Row],[Yield]]/100*(1+F13193)</f>
        <v>0</v>
      </c>
    </row>
    <row r="13195" spans="1:6" x14ac:dyDescent="0.2">
      <c r="A13195" s="88">
        <v>14990</v>
      </c>
      <c r="B13195" s="89">
        <v>132.44</v>
      </c>
      <c r="C13195" s="89">
        <f>LN(Table3[[#This Row],[Value]]/B13194)</f>
        <v>-6.0973503669083601E-3</v>
      </c>
      <c r="D13195" s="89"/>
      <c r="E13195" s="89"/>
      <c r="F13195" s="89">
        <f>Table3[[#This Row],[Yield]]/100*(1+F13194)</f>
        <v>0</v>
      </c>
    </row>
    <row r="13196" spans="1:6" x14ac:dyDescent="0.2">
      <c r="A13196" s="88">
        <v>14991</v>
      </c>
      <c r="B13196" s="89">
        <v>131.51</v>
      </c>
      <c r="C13196" s="89">
        <f>LN(Table3[[#This Row],[Value]]/B13195)</f>
        <v>-7.0468183251720046E-3</v>
      </c>
      <c r="D13196" s="89"/>
      <c r="E13196" s="89"/>
      <c r="F13196" s="89">
        <f>Table3[[#This Row],[Yield]]/100*(1+F13195)</f>
        <v>0</v>
      </c>
    </row>
    <row r="13197" spans="1:6" x14ac:dyDescent="0.2">
      <c r="A13197" s="88">
        <v>14992</v>
      </c>
      <c r="B13197" s="89">
        <v>129.93</v>
      </c>
      <c r="C13197" s="89">
        <f>LN(Table3[[#This Row],[Value]]/B13196)</f>
        <v>-1.2087050459228435E-2</v>
      </c>
      <c r="D13197" s="89"/>
      <c r="E13197" s="89"/>
      <c r="F13197" s="89">
        <f>Table3[[#This Row],[Yield]]/100*(1+F13196)</f>
        <v>0</v>
      </c>
    </row>
    <row r="13198" spans="1:6" x14ac:dyDescent="0.2">
      <c r="A13198" s="88">
        <v>14993</v>
      </c>
      <c r="B13198" s="89">
        <v>129.54</v>
      </c>
      <c r="C13198" s="89">
        <f>LN(Table3[[#This Row],[Value]]/B13197)</f>
        <v>-3.0061301398741002E-3</v>
      </c>
      <c r="D13198" s="89"/>
      <c r="E13198" s="89"/>
      <c r="F13198" s="89">
        <f>Table3[[#This Row],[Yield]]/100*(1+F13197)</f>
        <v>0</v>
      </c>
    </row>
    <row r="13199" spans="1:6" x14ac:dyDescent="0.2">
      <c r="A13199" s="88">
        <v>14994</v>
      </c>
      <c r="B13199" s="89">
        <v>129.75</v>
      </c>
      <c r="C13199" s="89">
        <f>LN(Table3[[#This Row],[Value]]/B13198)</f>
        <v>1.6198082912270957E-3</v>
      </c>
      <c r="D13199" s="89"/>
      <c r="E13199" s="89"/>
      <c r="F13199" s="89">
        <f>Table3[[#This Row],[Yield]]/100*(1+F13198)</f>
        <v>0</v>
      </c>
    </row>
    <row r="13200" spans="1:6" x14ac:dyDescent="0.2">
      <c r="A13200" s="88">
        <v>14996</v>
      </c>
      <c r="B13200" s="89">
        <v>129.24</v>
      </c>
      <c r="C13200" s="89">
        <f>LN(Table3[[#This Row],[Value]]/B13199)</f>
        <v>-3.9383810897004549E-3</v>
      </c>
      <c r="D13200" s="89"/>
      <c r="E13200" s="89"/>
      <c r="F13200" s="89">
        <f>Table3[[#This Row],[Yield]]/100*(1+F13199)</f>
        <v>0</v>
      </c>
    </row>
    <row r="13201" spans="1:6" x14ac:dyDescent="0.2">
      <c r="A13201" s="88">
        <v>14997</v>
      </c>
      <c r="B13201" s="89">
        <v>128.19999999999999</v>
      </c>
      <c r="C13201" s="89">
        <f>LN(Table3[[#This Row],[Value]]/B13200)</f>
        <v>-8.0795964697280044E-3</v>
      </c>
      <c r="D13201" s="89"/>
      <c r="E13201" s="89"/>
      <c r="F13201" s="89">
        <f>Table3[[#This Row],[Yield]]/100*(1+F13200)</f>
        <v>0</v>
      </c>
    </row>
    <row r="13202" spans="1:6" x14ac:dyDescent="0.2">
      <c r="A13202" s="88">
        <v>14998</v>
      </c>
      <c r="B13202" s="89">
        <v>128.65</v>
      </c>
      <c r="C13202" s="89">
        <f>LN(Table3[[#This Row],[Value]]/B13201)</f>
        <v>3.5039942411836545E-3</v>
      </c>
      <c r="D13202" s="89"/>
      <c r="E13202" s="89"/>
      <c r="F13202" s="89">
        <f>Table3[[#This Row],[Yield]]/100*(1+F13201)</f>
        <v>0</v>
      </c>
    </row>
    <row r="13203" spans="1:6" x14ac:dyDescent="0.2">
      <c r="A13203" s="88">
        <v>14999</v>
      </c>
      <c r="B13203" s="89">
        <v>128.34</v>
      </c>
      <c r="C13203" s="89">
        <f>LN(Table3[[#This Row],[Value]]/B13202)</f>
        <v>-2.4125464053838782E-3</v>
      </c>
      <c r="D13203" s="89"/>
      <c r="E13203" s="89"/>
      <c r="F13203" s="89">
        <f>Table3[[#This Row],[Yield]]/100*(1+F13202)</f>
        <v>0</v>
      </c>
    </row>
    <row r="13204" spans="1:6" x14ac:dyDescent="0.2">
      <c r="A13204" s="88">
        <v>15000</v>
      </c>
      <c r="B13204" s="89">
        <v>128.52000000000001</v>
      </c>
      <c r="C13204" s="89">
        <f>LN(Table3[[#This Row],[Value]]/B13203)</f>
        <v>1.4015419252884772E-3</v>
      </c>
      <c r="D13204" s="89"/>
      <c r="E13204" s="89"/>
      <c r="F13204" s="89">
        <f>Table3[[#This Row],[Yield]]/100*(1+F13203)</f>
        <v>0</v>
      </c>
    </row>
    <row r="13205" spans="1:6" x14ac:dyDescent="0.2">
      <c r="A13205" s="88">
        <v>15001</v>
      </c>
      <c r="B13205" s="89">
        <v>128.96</v>
      </c>
      <c r="C13205" s="89">
        <f>LN(Table3[[#This Row],[Value]]/B13204)</f>
        <v>3.4177445106605125E-3</v>
      </c>
      <c r="D13205" s="89"/>
      <c r="E13205" s="89"/>
      <c r="F13205" s="89">
        <f>Table3[[#This Row],[Yield]]/100*(1+F13204)</f>
        <v>0</v>
      </c>
    </row>
    <row r="13206" spans="1:6" x14ac:dyDescent="0.2">
      <c r="A13206" s="88">
        <v>15003</v>
      </c>
      <c r="B13206" s="89">
        <v>129.03</v>
      </c>
      <c r="C13206" s="89">
        <f>LN(Table3[[#This Row],[Value]]/B13205)</f>
        <v>5.4265670543647906E-4</v>
      </c>
      <c r="D13206" s="89"/>
      <c r="E13206" s="89"/>
      <c r="F13206" s="89">
        <f>Table3[[#This Row],[Yield]]/100*(1+F13205)</f>
        <v>0</v>
      </c>
    </row>
    <row r="13207" spans="1:6" x14ac:dyDescent="0.2">
      <c r="A13207" s="88">
        <v>15004</v>
      </c>
      <c r="B13207" s="89">
        <v>128.6</v>
      </c>
      <c r="C13207" s="89">
        <f>LN(Table3[[#This Row],[Value]]/B13206)</f>
        <v>-3.3381236602356697E-3</v>
      </c>
      <c r="D13207" s="89"/>
      <c r="E13207" s="89"/>
      <c r="F13207" s="89">
        <f>Table3[[#This Row],[Yield]]/100*(1+F13206)</f>
        <v>0</v>
      </c>
    </row>
    <row r="13208" spans="1:6" x14ac:dyDescent="0.2">
      <c r="A13208" s="88">
        <v>15005</v>
      </c>
      <c r="B13208" s="89">
        <v>126</v>
      </c>
      <c r="C13208" s="89">
        <f>LN(Table3[[#This Row],[Value]]/B13207)</f>
        <v>-2.0424904852041004E-2</v>
      </c>
      <c r="D13208" s="89"/>
      <c r="E13208" s="89"/>
      <c r="F13208" s="89">
        <f>Table3[[#This Row],[Yield]]/100*(1+F13207)</f>
        <v>0</v>
      </c>
    </row>
    <row r="13209" spans="1:6" x14ac:dyDescent="0.2">
      <c r="A13209" s="88">
        <v>15006</v>
      </c>
      <c r="B13209" s="89">
        <v>124.05</v>
      </c>
      <c r="C13209" s="89">
        <f>LN(Table3[[#This Row],[Value]]/B13208)</f>
        <v>-1.5597196813668042E-2</v>
      </c>
      <c r="D13209" s="89"/>
      <c r="E13209" s="89"/>
      <c r="F13209" s="89">
        <f>Table3[[#This Row],[Yield]]/100*(1+F13208)</f>
        <v>0</v>
      </c>
    </row>
    <row r="13210" spans="1:6" x14ac:dyDescent="0.2">
      <c r="A13210" s="88">
        <v>15007</v>
      </c>
      <c r="B13210" s="89">
        <v>124.13</v>
      </c>
      <c r="C13210" s="89">
        <f>LN(Table3[[#This Row],[Value]]/B13209)</f>
        <v>6.4469339004650985E-4</v>
      </c>
      <c r="D13210" s="89"/>
      <c r="E13210" s="89"/>
      <c r="F13210" s="89">
        <f>Table3[[#This Row],[Yield]]/100*(1+F13209)</f>
        <v>0</v>
      </c>
    </row>
    <row r="13211" spans="1:6" x14ac:dyDescent="0.2">
      <c r="A13211" s="88">
        <v>15008</v>
      </c>
      <c r="B13211" s="89">
        <v>123.28</v>
      </c>
      <c r="C13211" s="89">
        <f>LN(Table3[[#This Row],[Value]]/B13210)</f>
        <v>-6.8712125159960885E-3</v>
      </c>
      <c r="D13211" s="89"/>
      <c r="E13211" s="89"/>
      <c r="F13211" s="89">
        <f>Table3[[#This Row],[Yield]]/100*(1+F13210)</f>
        <v>0</v>
      </c>
    </row>
    <row r="13212" spans="1:6" x14ac:dyDescent="0.2">
      <c r="A13212" s="88">
        <v>15010</v>
      </c>
      <c r="B13212" s="89">
        <v>122.67</v>
      </c>
      <c r="C13212" s="89">
        <f>LN(Table3[[#This Row],[Value]]/B13211)</f>
        <v>-4.9603679671997025E-3</v>
      </c>
      <c r="D13212" s="89"/>
      <c r="E13212" s="89"/>
      <c r="F13212" s="89">
        <f>Table3[[#This Row],[Yield]]/100*(1+F13211)</f>
        <v>0</v>
      </c>
    </row>
    <row r="13213" spans="1:6" x14ac:dyDescent="0.2">
      <c r="A13213" s="88">
        <v>15011</v>
      </c>
      <c r="B13213" s="89">
        <v>122.63</v>
      </c>
      <c r="C13213" s="89">
        <f>LN(Table3[[#This Row],[Value]]/B13212)</f>
        <v>-3.2613127072598857E-4</v>
      </c>
      <c r="D13213" s="89"/>
      <c r="E13213" s="89"/>
      <c r="F13213" s="89">
        <f>Table3[[#This Row],[Yield]]/100*(1+F13212)</f>
        <v>0</v>
      </c>
    </row>
    <row r="13214" spans="1:6" x14ac:dyDescent="0.2">
      <c r="A13214" s="88">
        <v>15012</v>
      </c>
      <c r="B13214" s="89">
        <v>124.14</v>
      </c>
      <c r="C13214" s="89">
        <f>LN(Table3[[#This Row],[Value]]/B13213)</f>
        <v>1.2238269211572094E-2</v>
      </c>
      <c r="D13214" s="89"/>
      <c r="E13214" s="89"/>
      <c r="F13214" s="89">
        <f>Table3[[#This Row],[Yield]]/100*(1+F13213)</f>
        <v>0</v>
      </c>
    </row>
    <row r="13215" spans="1:6" x14ac:dyDescent="0.2">
      <c r="A13215" s="88">
        <v>15013</v>
      </c>
      <c r="B13215" s="89">
        <v>124.76</v>
      </c>
      <c r="C13215" s="89">
        <f>LN(Table3[[#This Row],[Value]]/B13214)</f>
        <v>4.981930754095934E-3</v>
      </c>
      <c r="D13215" s="89"/>
      <c r="E13215" s="89"/>
      <c r="F13215" s="89">
        <f>Table3[[#This Row],[Yield]]/100*(1+F13214)</f>
        <v>0</v>
      </c>
    </row>
    <row r="13216" spans="1:6" x14ac:dyDescent="0.2">
      <c r="A13216" s="88">
        <v>15014</v>
      </c>
      <c r="B13216" s="89">
        <v>124.3</v>
      </c>
      <c r="C13216" s="89">
        <f>LN(Table3[[#This Row],[Value]]/B13215)</f>
        <v>-3.693893222937152E-3</v>
      </c>
      <c r="D13216" s="89"/>
      <c r="E13216" s="89"/>
      <c r="F13216" s="89">
        <f>Table3[[#This Row],[Yield]]/100*(1+F13215)</f>
        <v>0</v>
      </c>
    </row>
    <row r="13217" spans="1:6" x14ac:dyDescent="0.2">
      <c r="A13217" s="88">
        <v>15015</v>
      </c>
      <c r="B13217" s="89">
        <v>124.71</v>
      </c>
      <c r="C13217" s="89">
        <f>LN(Table3[[#This Row],[Value]]/B13216)</f>
        <v>3.2930434159903193E-3</v>
      </c>
      <c r="D13217" s="89"/>
      <c r="E13217" s="89"/>
      <c r="F13217" s="89">
        <f>Table3[[#This Row],[Yield]]/100*(1+F13216)</f>
        <v>0</v>
      </c>
    </row>
    <row r="13218" spans="1:6" x14ac:dyDescent="0.2">
      <c r="A13218" s="88">
        <v>15017</v>
      </c>
      <c r="B13218" s="89">
        <v>124.19</v>
      </c>
      <c r="C13218" s="89">
        <f>LN(Table3[[#This Row],[Value]]/B13217)</f>
        <v>-4.1783909727145241E-3</v>
      </c>
      <c r="D13218" s="89"/>
      <c r="E13218" s="89"/>
      <c r="F13218" s="89">
        <f>Table3[[#This Row],[Yield]]/100*(1+F13217)</f>
        <v>0</v>
      </c>
    </row>
    <row r="13219" spans="1:6" x14ac:dyDescent="0.2">
      <c r="A13219" s="88">
        <v>15018</v>
      </c>
      <c r="B13219" s="89">
        <v>122.61</v>
      </c>
      <c r="C13219" s="89">
        <f>LN(Table3[[#This Row],[Value]]/B13218)</f>
        <v>-1.2804064715645583E-2</v>
      </c>
      <c r="D13219" s="89"/>
      <c r="E13219" s="89"/>
      <c r="F13219" s="89">
        <f>Table3[[#This Row],[Yield]]/100*(1+F13218)</f>
        <v>0</v>
      </c>
    </row>
    <row r="13220" spans="1:6" x14ac:dyDescent="0.2">
      <c r="A13220" s="88">
        <v>15020</v>
      </c>
      <c r="B13220" s="89">
        <v>121.1</v>
      </c>
      <c r="C13220" s="89">
        <f>LN(Table3[[#This Row],[Value]]/B13219)</f>
        <v>-1.239193568524914E-2</v>
      </c>
      <c r="D13220" s="89"/>
      <c r="E13220" s="89"/>
      <c r="F13220" s="89">
        <f>Table3[[#This Row],[Yield]]/100*(1+F13219)</f>
        <v>0</v>
      </c>
    </row>
    <row r="13221" spans="1:6" x14ac:dyDescent="0.2">
      <c r="A13221" s="88">
        <v>15021</v>
      </c>
      <c r="B13221" s="89">
        <v>117.66</v>
      </c>
      <c r="C13221" s="89">
        <f>LN(Table3[[#This Row],[Value]]/B13220)</f>
        <v>-2.8817541122736594E-2</v>
      </c>
      <c r="D13221" s="89"/>
      <c r="E13221" s="89"/>
      <c r="F13221" s="89">
        <f>Table3[[#This Row],[Yield]]/100*(1+F13220)</f>
        <v>0</v>
      </c>
    </row>
    <row r="13222" spans="1:6" x14ac:dyDescent="0.2">
      <c r="A13222" s="88">
        <v>15022</v>
      </c>
      <c r="B13222" s="89">
        <v>118.55</v>
      </c>
      <c r="C13222" s="89">
        <f>LN(Table3[[#This Row],[Value]]/B13221)</f>
        <v>7.5357030751045115E-3</v>
      </c>
      <c r="D13222" s="89"/>
      <c r="E13222" s="89"/>
      <c r="F13222" s="89">
        <f>Table3[[#This Row],[Yield]]/100*(1+F13221)</f>
        <v>0</v>
      </c>
    </row>
    <row r="13223" spans="1:6" x14ac:dyDescent="0.2">
      <c r="A13223" s="88">
        <v>15024</v>
      </c>
      <c r="B13223" s="89">
        <v>119.18</v>
      </c>
      <c r="C13223" s="89">
        <f>LN(Table3[[#This Row],[Value]]/B13222)</f>
        <v>5.3001428074184419E-3</v>
      </c>
      <c r="D13223" s="89"/>
      <c r="E13223" s="89"/>
      <c r="F13223" s="89">
        <f>Table3[[#This Row],[Yield]]/100*(1+F13222)</f>
        <v>0</v>
      </c>
    </row>
    <row r="13224" spans="1:6" x14ac:dyDescent="0.2">
      <c r="A13224" s="88">
        <v>15025</v>
      </c>
      <c r="B13224" s="89">
        <v>118.98</v>
      </c>
      <c r="C13224" s="89">
        <f>LN(Table3[[#This Row],[Value]]/B13223)</f>
        <v>-1.6795435590732306E-3</v>
      </c>
      <c r="D13224" s="89"/>
      <c r="E13224" s="89"/>
      <c r="F13224" s="89">
        <f>Table3[[#This Row],[Yield]]/100*(1+F13223)</f>
        <v>0</v>
      </c>
    </row>
    <row r="13225" spans="1:6" x14ac:dyDescent="0.2">
      <c r="A13225" s="88">
        <v>15026</v>
      </c>
      <c r="B13225" s="89">
        <v>117.94</v>
      </c>
      <c r="C13225" s="89">
        <f>LN(Table3[[#This Row],[Value]]/B13224)</f>
        <v>-8.7793911874015831E-3</v>
      </c>
      <c r="D13225" s="89"/>
      <c r="E13225" s="89"/>
      <c r="F13225" s="89">
        <f>Table3[[#This Row],[Yield]]/100*(1+F13224)</f>
        <v>0</v>
      </c>
    </row>
    <row r="13226" spans="1:6" x14ac:dyDescent="0.2">
      <c r="A13226" s="88">
        <v>15027</v>
      </c>
      <c r="B13226" s="89">
        <v>119.99</v>
      </c>
      <c r="C13226" s="89">
        <f>LN(Table3[[#This Row],[Value]]/B13225)</f>
        <v>1.723238540393944E-2</v>
      </c>
      <c r="D13226" s="89"/>
      <c r="E13226" s="89"/>
      <c r="F13226" s="89">
        <f>Table3[[#This Row],[Yield]]/100*(1+F13225)</f>
        <v>0</v>
      </c>
    </row>
    <row r="13227" spans="1:6" x14ac:dyDescent="0.2">
      <c r="A13227" s="88">
        <v>15028</v>
      </c>
      <c r="B13227" s="89">
        <v>120.24</v>
      </c>
      <c r="C13227" s="89">
        <f>LN(Table3[[#This Row],[Value]]/B13226)</f>
        <v>2.0813394684216324E-3</v>
      </c>
      <c r="D13227" s="89"/>
      <c r="E13227" s="89"/>
      <c r="F13227" s="89">
        <f>Table3[[#This Row],[Yield]]/100*(1+F13226)</f>
        <v>0</v>
      </c>
    </row>
    <row r="13228" spans="1:6" x14ac:dyDescent="0.2">
      <c r="A13228" s="88">
        <v>15031</v>
      </c>
      <c r="B13228" s="89">
        <v>121.49</v>
      </c>
      <c r="C13228" s="89">
        <f>LN(Table3[[#This Row],[Value]]/B13227)</f>
        <v>1.0342209421931623E-2</v>
      </c>
      <c r="D13228" s="89"/>
      <c r="E13228" s="89"/>
      <c r="F13228" s="89">
        <f>Table3[[#This Row],[Yield]]/100*(1+F13227)</f>
        <v>0</v>
      </c>
    </row>
    <row r="13229" spans="1:6" x14ac:dyDescent="0.2">
      <c r="A13229" s="88">
        <v>15032</v>
      </c>
      <c r="B13229" s="89">
        <v>122.4</v>
      </c>
      <c r="C13229" s="89">
        <f>LN(Table3[[#This Row],[Value]]/B13228)</f>
        <v>7.4624152115750023E-3</v>
      </c>
      <c r="D13229" s="89"/>
      <c r="E13229" s="89"/>
      <c r="F13229" s="89">
        <f>Table3[[#This Row],[Yield]]/100*(1+F13228)</f>
        <v>0</v>
      </c>
    </row>
    <row r="13230" spans="1:6" x14ac:dyDescent="0.2">
      <c r="A13230" s="88">
        <v>15033</v>
      </c>
      <c r="B13230" s="89">
        <v>122.39</v>
      </c>
      <c r="C13230" s="89">
        <f>LN(Table3[[#This Row],[Value]]/B13229)</f>
        <v>-8.170268397861627E-5</v>
      </c>
      <c r="D13230" s="89"/>
      <c r="E13230" s="89"/>
      <c r="F13230" s="89">
        <f>Table3[[#This Row],[Yield]]/100*(1+F13229)</f>
        <v>0</v>
      </c>
    </row>
    <row r="13231" spans="1:6" x14ac:dyDescent="0.2">
      <c r="A13231" s="88">
        <v>15034</v>
      </c>
      <c r="B13231" s="89">
        <v>121.87</v>
      </c>
      <c r="C13231" s="89">
        <f>LN(Table3[[#This Row],[Value]]/B13230)</f>
        <v>-4.2577645588360406E-3</v>
      </c>
      <c r="D13231" s="89"/>
      <c r="E13231" s="89"/>
      <c r="F13231" s="89">
        <f>Table3[[#This Row],[Yield]]/100*(1+F13230)</f>
        <v>0</v>
      </c>
    </row>
    <row r="13232" spans="1:6" x14ac:dyDescent="0.2">
      <c r="A13232" s="88">
        <v>15035</v>
      </c>
      <c r="B13232" s="89">
        <v>121.97</v>
      </c>
      <c r="C13232" s="89">
        <f>LN(Table3[[#This Row],[Value]]/B13231)</f>
        <v>8.2021001973595911E-4</v>
      </c>
      <c r="D13232" s="89"/>
      <c r="E13232" s="89"/>
      <c r="F13232" s="89">
        <f>Table3[[#This Row],[Yield]]/100*(1+F13231)</f>
        <v>0</v>
      </c>
    </row>
    <row r="13233" spans="1:6" x14ac:dyDescent="0.2">
      <c r="A13233" s="88">
        <v>15036</v>
      </c>
      <c r="B13233" s="89">
        <v>121.86</v>
      </c>
      <c r="C13233" s="89">
        <f>LN(Table3[[#This Row],[Value]]/B13232)</f>
        <v>-9.0226803479857257E-4</v>
      </c>
      <c r="D13233" s="89"/>
      <c r="E13233" s="89"/>
      <c r="F13233" s="89">
        <f>Table3[[#This Row],[Yield]]/100*(1+F13232)</f>
        <v>0</v>
      </c>
    </row>
    <row r="13234" spans="1:6" x14ac:dyDescent="0.2">
      <c r="A13234" s="88">
        <v>15038</v>
      </c>
      <c r="B13234" s="89">
        <v>120.88</v>
      </c>
      <c r="C13234" s="89">
        <f>LN(Table3[[#This Row],[Value]]/B13233)</f>
        <v>-8.0745268558641836E-3</v>
      </c>
      <c r="D13234" s="89"/>
      <c r="E13234" s="89"/>
      <c r="F13234" s="89">
        <f>Table3[[#This Row],[Yield]]/100*(1+F13233)</f>
        <v>0</v>
      </c>
    </row>
    <row r="13235" spans="1:6" x14ac:dyDescent="0.2">
      <c r="A13235" s="88">
        <v>15039</v>
      </c>
      <c r="B13235" s="89">
        <v>121.16</v>
      </c>
      <c r="C13235" s="89">
        <f>LN(Table3[[#This Row],[Value]]/B13234)</f>
        <v>2.313668194552464E-3</v>
      </c>
      <c r="D13235" s="89"/>
      <c r="E13235" s="89"/>
      <c r="F13235" s="89">
        <f>Table3[[#This Row],[Yield]]/100*(1+F13234)</f>
        <v>0</v>
      </c>
    </row>
    <row r="13236" spans="1:6" x14ac:dyDescent="0.2">
      <c r="A13236" s="88">
        <v>15040</v>
      </c>
      <c r="B13236" s="89">
        <v>120.3</v>
      </c>
      <c r="C13236" s="89">
        <f>LN(Table3[[#This Row],[Value]]/B13235)</f>
        <v>-7.123363178403383E-3</v>
      </c>
      <c r="D13236" s="89"/>
      <c r="E13236" s="89"/>
      <c r="F13236" s="89">
        <f>Table3[[#This Row],[Yield]]/100*(1+F13235)</f>
        <v>0</v>
      </c>
    </row>
    <row r="13237" spans="1:6" x14ac:dyDescent="0.2">
      <c r="A13237" s="88">
        <v>15041</v>
      </c>
      <c r="B13237" s="89">
        <v>121.63</v>
      </c>
      <c r="C13237" s="89">
        <f>LN(Table3[[#This Row],[Value]]/B13236)</f>
        <v>1.099502664971188E-2</v>
      </c>
      <c r="D13237" s="89"/>
      <c r="E13237" s="89"/>
      <c r="F13237" s="89">
        <f>Table3[[#This Row],[Yield]]/100*(1+F13236)</f>
        <v>0</v>
      </c>
    </row>
    <row r="13238" spans="1:6" x14ac:dyDescent="0.2">
      <c r="A13238" s="88">
        <v>15042</v>
      </c>
      <c r="B13238" s="89">
        <v>121.59</v>
      </c>
      <c r="C13238" s="89">
        <f>LN(Table3[[#This Row],[Value]]/B13237)</f>
        <v>-3.2892032201805509E-4</v>
      </c>
      <c r="D13238" s="89"/>
      <c r="E13238" s="89"/>
      <c r="F13238" s="89">
        <f>Table3[[#This Row],[Yield]]/100*(1+F13237)</f>
        <v>0</v>
      </c>
    </row>
    <row r="13239" spans="1:6" x14ac:dyDescent="0.2">
      <c r="A13239" s="88">
        <v>15043</v>
      </c>
      <c r="B13239" s="89">
        <v>121.47</v>
      </c>
      <c r="C13239" s="89">
        <f>LN(Table3[[#This Row],[Value]]/B13238)</f>
        <v>-9.8741059614742437E-4</v>
      </c>
      <c r="D13239" s="89"/>
      <c r="E13239" s="89"/>
      <c r="F13239" s="89">
        <f>Table3[[#This Row],[Yield]]/100*(1+F13238)</f>
        <v>0</v>
      </c>
    </row>
    <row r="13240" spans="1:6" x14ac:dyDescent="0.2">
      <c r="A13240" s="88">
        <v>15045</v>
      </c>
      <c r="B13240" s="89">
        <v>123.64</v>
      </c>
      <c r="C13240" s="89">
        <f>LN(Table3[[#This Row],[Value]]/B13239)</f>
        <v>1.7706798551736232E-2</v>
      </c>
      <c r="D13240" s="89"/>
      <c r="E13240" s="89"/>
      <c r="F13240" s="89">
        <f>Table3[[#This Row],[Yield]]/100*(1+F13239)</f>
        <v>0</v>
      </c>
    </row>
    <row r="13241" spans="1:6" x14ac:dyDescent="0.2">
      <c r="A13241" s="88">
        <v>15046</v>
      </c>
      <c r="B13241" s="89">
        <v>123.27</v>
      </c>
      <c r="C13241" s="89">
        <f>LN(Table3[[#This Row],[Value]]/B13240)</f>
        <v>-2.9970457004875367E-3</v>
      </c>
      <c r="D13241" s="89"/>
      <c r="E13241" s="89"/>
      <c r="F13241" s="89">
        <f>Table3[[#This Row],[Yield]]/100*(1+F13240)</f>
        <v>0</v>
      </c>
    </row>
    <row r="13242" spans="1:6" x14ac:dyDescent="0.2">
      <c r="A13242" s="88">
        <v>15047</v>
      </c>
      <c r="B13242" s="89">
        <v>123.19</v>
      </c>
      <c r="C13242" s="89">
        <f>LN(Table3[[#This Row],[Value]]/B13241)</f>
        <v>-6.4919258954533425E-4</v>
      </c>
      <c r="D13242" s="89"/>
      <c r="E13242" s="89"/>
      <c r="F13242" s="89">
        <f>Table3[[#This Row],[Yield]]/100*(1+F13241)</f>
        <v>0</v>
      </c>
    </row>
    <row r="13243" spans="1:6" x14ac:dyDescent="0.2">
      <c r="A13243" s="88">
        <v>15048</v>
      </c>
      <c r="B13243" s="89">
        <v>122.56</v>
      </c>
      <c r="C13243" s="89">
        <f>LN(Table3[[#This Row],[Value]]/B13242)</f>
        <v>-5.1271729816014877E-3</v>
      </c>
      <c r="D13243" s="89"/>
      <c r="E13243" s="89"/>
      <c r="F13243" s="89">
        <f>Table3[[#This Row],[Yield]]/100*(1+F13242)</f>
        <v>0</v>
      </c>
    </row>
    <row r="13244" spans="1:6" x14ac:dyDescent="0.2">
      <c r="A13244" s="88">
        <v>15049</v>
      </c>
      <c r="B13244" s="89">
        <v>122.75</v>
      </c>
      <c r="C13244" s="89">
        <f>LN(Table3[[#This Row],[Value]]/B13243)</f>
        <v>1.5490606823488782E-3</v>
      </c>
      <c r="D13244" s="89"/>
      <c r="E13244" s="89"/>
      <c r="F13244" s="89">
        <f>Table3[[#This Row],[Yield]]/100*(1+F13243)</f>
        <v>0</v>
      </c>
    </row>
    <row r="13245" spans="1:6" x14ac:dyDescent="0.2">
      <c r="A13245" s="88">
        <v>15050</v>
      </c>
      <c r="B13245" s="89">
        <v>123.4</v>
      </c>
      <c r="C13245" s="89">
        <f>LN(Table3[[#This Row],[Value]]/B13244)</f>
        <v>5.281344796657453E-3</v>
      </c>
      <c r="D13245" s="89"/>
      <c r="E13245" s="89"/>
      <c r="F13245" s="89">
        <f>Table3[[#This Row],[Yield]]/100*(1+F13244)</f>
        <v>0</v>
      </c>
    </row>
    <row r="13246" spans="1:6" x14ac:dyDescent="0.2">
      <c r="A13246" s="88">
        <v>15052</v>
      </c>
      <c r="B13246" s="89">
        <v>123.46</v>
      </c>
      <c r="C13246" s="89">
        <f>LN(Table3[[#This Row],[Value]]/B13245)</f>
        <v>4.8610549446232858E-4</v>
      </c>
      <c r="D13246" s="89"/>
      <c r="E13246" s="89"/>
      <c r="F13246" s="89">
        <f>Table3[[#This Row],[Yield]]/100*(1+F13245)</f>
        <v>0</v>
      </c>
    </row>
    <row r="13247" spans="1:6" x14ac:dyDescent="0.2">
      <c r="A13247" s="88">
        <v>15053</v>
      </c>
      <c r="B13247" s="89">
        <v>123.92</v>
      </c>
      <c r="C13247" s="89">
        <f>LN(Table3[[#This Row],[Value]]/B13246)</f>
        <v>3.7189791428635325E-3</v>
      </c>
      <c r="D13247" s="89"/>
      <c r="E13247" s="89"/>
      <c r="F13247" s="89">
        <f>Table3[[#This Row],[Yield]]/100*(1+F13246)</f>
        <v>0</v>
      </c>
    </row>
    <row r="13248" spans="1:6" x14ac:dyDescent="0.2">
      <c r="A13248" s="88">
        <v>15054</v>
      </c>
      <c r="B13248" s="89">
        <v>123.55</v>
      </c>
      <c r="C13248" s="89">
        <f>LN(Table3[[#This Row],[Value]]/B13247)</f>
        <v>-2.9902636739941278E-3</v>
      </c>
      <c r="D13248" s="89"/>
      <c r="E13248" s="89"/>
      <c r="F13248" s="89">
        <f>Table3[[#This Row],[Yield]]/100*(1+F13247)</f>
        <v>0</v>
      </c>
    </row>
    <row r="13249" spans="1:6" x14ac:dyDescent="0.2">
      <c r="A13249" s="88">
        <v>15055</v>
      </c>
      <c r="B13249" s="89">
        <v>123.6</v>
      </c>
      <c r="C13249" s="89">
        <f>LN(Table3[[#This Row],[Value]]/B13248)</f>
        <v>4.0461258897127751E-4</v>
      </c>
      <c r="D13249" s="89"/>
      <c r="E13249" s="89"/>
      <c r="F13249" s="89">
        <f>Table3[[#This Row],[Yield]]/100*(1+F13248)</f>
        <v>0</v>
      </c>
    </row>
    <row r="13250" spans="1:6" x14ac:dyDescent="0.2">
      <c r="A13250" s="88">
        <v>15056</v>
      </c>
      <c r="B13250" s="89">
        <v>122.47</v>
      </c>
      <c r="C13250" s="89">
        <f>LN(Table3[[#This Row],[Value]]/B13249)</f>
        <v>-9.1844429903943526E-3</v>
      </c>
      <c r="D13250" s="89"/>
      <c r="E13250" s="89"/>
      <c r="F13250" s="89">
        <f>Table3[[#This Row],[Yield]]/100*(1+F13249)</f>
        <v>0</v>
      </c>
    </row>
    <row r="13251" spans="1:6" x14ac:dyDescent="0.2">
      <c r="A13251" s="88">
        <v>15057</v>
      </c>
      <c r="B13251" s="89">
        <v>121.92</v>
      </c>
      <c r="C13251" s="89">
        <f>LN(Table3[[#This Row],[Value]]/B13250)</f>
        <v>-4.5010100948598107E-3</v>
      </c>
      <c r="D13251" s="89"/>
      <c r="E13251" s="89"/>
      <c r="F13251" s="89">
        <f>Table3[[#This Row],[Yield]]/100*(1+F13250)</f>
        <v>0</v>
      </c>
    </row>
    <row r="13252" spans="1:6" x14ac:dyDescent="0.2">
      <c r="A13252" s="88">
        <v>15059</v>
      </c>
      <c r="B13252" s="89">
        <v>122.39</v>
      </c>
      <c r="C13252" s="89">
        <f>LN(Table3[[#This Row],[Value]]/B13251)</f>
        <v>3.8475754559109589E-3</v>
      </c>
      <c r="D13252" s="89"/>
      <c r="E13252" s="89"/>
      <c r="F13252" s="89">
        <f>Table3[[#This Row],[Yield]]/100*(1+F13251)</f>
        <v>0</v>
      </c>
    </row>
    <row r="13253" spans="1:6" x14ac:dyDescent="0.2">
      <c r="A13253" s="88">
        <v>15060</v>
      </c>
      <c r="B13253" s="89">
        <v>122.78</v>
      </c>
      <c r="C13253" s="89">
        <f>LN(Table3[[#This Row],[Value]]/B13252)</f>
        <v>3.1814686051032538E-3</v>
      </c>
      <c r="D13253" s="89"/>
      <c r="E13253" s="89"/>
      <c r="F13253" s="89">
        <f>Table3[[#This Row],[Yield]]/100*(1+F13252)</f>
        <v>0</v>
      </c>
    </row>
    <row r="13254" spans="1:6" x14ac:dyDescent="0.2">
      <c r="A13254" s="88">
        <v>15061</v>
      </c>
      <c r="B13254" s="89">
        <v>122.7</v>
      </c>
      <c r="C13254" s="89">
        <f>LN(Table3[[#This Row],[Value]]/B13253)</f>
        <v>-6.517842824845713E-4</v>
      </c>
      <c r="D13254" s="89"/>
      <c r="E13254" s="89"/>
      <c r="F13254" s="89">
        <f>Table3[[#This Row],[Yield]]/100*(1+F13253)</f>
        <v>0</v>
      </c>
    </row>
    <row r="13255" spans="1:6" x14ac:dyDescent="0.2">
      <c r="A13255" s="88">
        <v>15062</v>
      </c>
      <c r="B13255" s="89">
        <v>123.33</v>
      </c>
      <c r="C13255" s="89">
        <f>LN(Table3[[#This Row],[Value]]/B13254)</f>
        <v>5.1213378610308778E-3</v>
      </c>
      <c r="D13255" s="89"/>
      <c r="E13255" s="89"/>
      <c r="F13255" s="89">
        <f>Table3[[#This Row],[Yield]]/100*(1+F13254)</f>
        <v>0</v>
      </c>
    </row>
    <row r="13256" spans="1:6" x14ac:dyDescent="0.2">
      <c r="A13256" s="88">
        <v>15063</v>
      </c>
      <c r="B13256" s="89">
        <v>122.68</v>
      </c>
      <c r="C13256" s="89">
        <f>LN(Table3[[#This Row],[Value]]/B13255)</f>
        <v>-5.2843503318459042E-3</v>
      </c>
      <c r="D13256" s="89"/>
      <c r="E13256" s="89"/>
      <c r="F13256" s="89">
        <f>Table3[[#This Row],[Yield]]/100*(1+F13255)</f>
        <v>0</v>
      </c>
    </row>
    <row r="13257" spans="1:6" x14ac:dyDescent="0.2">
      <c r="A13257" s="88">
        <v>15064</v>
      </c>
      <c r="B13257" s="89">
        <v>122.37</v>
      </c>
      <c r="C13257" s="89">
        <f>LN(Table3[[#This Row],[Value]]/B13256)</f>
        <v>-2.5300972484740341E-3</v>
      </c>
      <c r="D13257" s="89"/>
      <c r="E13257" s="89"/>
      <c r="F13257" s="89">
        <f>Table3[[#This Row],[Yield]]/100*(1+F13256)</f>
        <v>0</v>
      </c>
    </row>
    <row r="13258" spans="1:6" x14ac:dyDescent="0.2">
      <c r="A13258" s="88">
        <v>15066</v>
      </c>
      <c r="B13258" s="89">
        <v>122.72</v>
      </c>
      <c r="C13258" s="89">
        <f>LN(Table3[[#This Row],[Value]]/B13257)</f>
        <v>2.856095621369245E-3</v>
      </c>
      <c r="D13258" s="89"/>
      <c r="E13258" s="89"/>
      <c r="F13258" s="89">
        <f>Table3[[#This Row],[Yield]]/100*(1+F13257)</f>
        <v>0</v>
      </c>
    </row>
    <row r="13259" spans="1:6" x14ac:dyDescent="0.2">
      <c r="A13259" s="88">
        <v>15067</v>
      </c>
      <c r="B13259" s="89">
        <v>123.26</v>
      </c>
      <c r="C13259" s="89">
        <f>LN(Table3[[#This Row],[Value]]/B13258)</f>
        <v>4.3906079151511124E-3</v>
      </c>
      <c r="D13259" s="89"/>
      <c r="E13259" s="89"/>
      <c r="F13259" s="89">
        <f>Table3[[#This Row],[Yield]]/100*(1+F13258)</f>
        <v>0</v>
      </c>
    </row>
    <row r="13260" spans="1:6" x14ac:dyDescent="0.2">
      <c r="A13260" s="88">
        <v>15068</v>
      </c>
      <c r="B13260" s="89">
        <v>123.43</v>
      </c>
      <c r="C13260" s="89">
        <f>LN(Table3[[#This Row],[Value]]/B13259)</f>
        <v>1.3782482217402142E-3</v>
      </c>
      <c r="D13260" s="89"/>
      <c r="E13260" s="89"/>
      <c r="F13260" s="89">
        <f>Table3[[#This Row],[Yield]]/100*(1+F13259)</f>
        <v>0</v>
      </c>
    </row>
    <row r="13261" spans="1:6" x14ac:dyDescent="0.2">
      <c r="A13261" s="88">
        <v>15069</v>
      </c>
      <c r="B13261" s="89">
        <v>124.65</v>
      </c>
      <c r="C13261" s="89">
        <f>LN(Table3[[#This Row],[Value]]/B13260)</f>
        <v>9.8356162137295325E-3</v>
      </c>
      <c r="D13261" s="89"/>
      <c r="E13261" s="89"/>
      <c r="F13261" s="89">
        <f>Table3[[#This Row],[Yield]]/100*(1+F13260)</f>
        <v>0</v>
      </c>
    </row>
    <row r="13262" spans="1:6" x14ac:dyDescent="0.2">
      <c r="A13262" s="88">
        <v>15070</v>
      </c>
      <c r="B13262" s="89">
        <v>124.64</v>
      </c>
      <c r="C13262" s="89">
        <f>LN(Table3[[#This Row],[Value]]/B13261)</f>
        <v>-8.0227847128843218E-5</v>
      </c>
      <c r="D13262" s="89"/>
      <c r="E13262" s="89"/>
      <c r="F13262" s="89">
        <f>Table3[[#This Row],[Yield]]/100*(1+F13261)</f>
        <v>0</v>
      </c>
    </row>
    <row r="13263" spans="1:6" x14ac:dyDescent="0.2">
      <c r="A13263" s="88">
        <v>15071</v>
      </c>
      <c r="B13263" s="89">
        <v>124.32</v>
      </c>
      <c r="C13263" s="89">
        <f>LN(Table3[[#This Row],[Value]]/B13262)</f>
        <v>-2.5706955031008661E-3</v>
      </c>
      <c r="D13263" s="89"/>
      <c r="E13263" s="89"/>
      <c r="F13263" s="89">
        <f>Table3[[#This Row],[Yield]]/100*(1+F13262)</f>
        <v>0</v>
      </c>
    </row>
    <row r="13264" spans="1:6" x14ac:dyDescent="0.2">
      <c r="A13264" s="88">
        <v>15073</v>
      </c>
      <c r="B13264" s="89">
        <v>123.64</v>
      </c>
      <c r="C13264" s="89">
        <f>LN(Table3[[#This Row],[Value]]/B13263)</f>
        <v>-5.4847693554216466E-3</v>
      </c>
      <c r="D13264" s="89"/>
      <c r="E13264" s="89"/>
      <c r="F13264" s="89">
        <f>Table3[[#This Row],[Yield]]/100*(1+F13263)</f>
        <v>0</v>
      </c>
    </row>
    <row r="13265" spans="1:6" x14ac:dyDescent="0.2">
      <c r="A13265" s="88">
        <v>15074</v>
      </c>
      <c r="B13265" s="89">
        <v>121.21</v>
      </c>
      <c r="C13265" s="89">
        <f>LN(Table3[[#This Row],[Value]]/B13264)</f>
        <v>-1.9849538781494928E-2</v>
      </c>
      <c r="D13265" s="89"/>
      <c r="E13265" s="89"/>
      <c r="F13265" s="89">
        <f>Table3[[#This Row],[Yield]]/100*(1+F13264)</f>
        <v>0</v>
      </c>
    </row>
    <row r="13266" spans="1:6" x14ac:dyDescent="0.2">
      <c r="A13266" s="88">
        <v>15075</v>
      </c>
      <c r="B13266" s="89">
        <v>119.85</v>
      </c>
      <c r="C13266" s="89">
        <f>LN(Table3[[#This Row],[Value]]/B13265)</f>
        <v>-1.1283617602027283E-2</v>
      </c>
      <c r="D13266" s="89"/>
      <c r="E13266" s="89"/>
      <c r="F13266" s="89">
        <f>Table3[[#This Row],[Yield]]/100*(1+F13265)</f>
        <v>0</v>
      </c>
    </row>
    <row r="13267" spans="1:6" x14ac:dyDescent="0.2">
      <c r="A13267" s="88">
        <v>15076</v>
      </c>
      <c r="B13267" s="89">
        <v>119.66</v>
      </c>
      <c r="C13267" s="89">
        <f>LN(Table3[[#This Row],[Value]]/B13266)</f>
        <v>-1.5865729185075823E-3</v>
      </c>
      <c r="D13267" s="89"/>
      <c r="E13267" s="89"/>
      <c r="F13267" s="89">
        <f>Table3[[#This Row],[Yield]]/100*(1+F13266)</f>
        <v>0</v>
      </c>
    </row>
    <row r="13268" spans="1:6" x14ac:dyDescent="0.2">
      <c r="A13268" s="88">
        <v>15078</v>
      </c>
      <c r="B13268" s="89">
        <v>118.6</v>
      </c>
      <c r="C13268" s="89">
        <f>LN(Table3[[#This Row],[Value]]/B13267)</f>
        <v>-8.8979013982606395E-3</v>
      </c>
      <c r="D13268" s="89"/>
      <c r="E13268" s="89"/>
      <c r="F13268" s="89">
        <f>Table3[[#This Row],[Yield]]/100*(1+F13267)</f>
        <v>0</v>
      </c>
    </row>
    <row r="13269" spans="1:6" x14ac:dyDescent="0.2">
      <c r="A13269" s="88">
        <v>15080</v>
      </c>
      <c r="B13269" s="89">
        <v>118.89</v>
      </c>
      <c r="C13269" s="89">
        <f>LN(Table3[[#This Row],[Value]]/B13268)</f>
        <v>2.4422093068282016E-3</v>
      </c>
      <c r="D13269" s="89"/>
      <c r="E13269" s="89"/>
      <c r="F13269" s="89">
        <f>Table3[[#This Row],[Yield]]/100*(1+F13268)</f>
        <v>0</v>
      </c>
    </row>
    <row r="13270" spans="1:6" x14ac:dyDescent="0.2">
      <c r="A13270" s="88">
        <v>15081</v>
      </c>
      <c r="B13270" s="89">
        <v>118.59</v>
      </c>
      <c r="C13270" s="89">
        <f>LN(Table3[[#This Row],[Value]]/B13269)</f>
        <v>-2.526529893749498E-3</v>
      </c>
      <c r="D13270" s="89"/>
      <c r="E13270" s="89"/>
      <c r="F13270" s="89">
        <f>Table3[[#This Row],[Yield]]/100*(1+F13269)</f>
        <v>0</v>
      </c>
    </row>
    <row r="13271" spans="1:6" x14ac:dyDescent="0.2">
      <c r="A13271" s="88">
        <v>15082</v>
      </c>
      <c r="B13271" s="89">
        <v>118.6</v>
      </c>
      <c r="C13271" s="89">
        <f>LN(Table3[[#This Row],[Value]]/B13270)</f>
        <v>8.4320586921268374E-5</v>
      </c>
      <c r="D13271" s="89"/>
      <c r="E13271" s="89"/>
      <c r="F13271" s="89">
        <f>Table3[[#This Row],[Yield]]/100*(1+F13270)</f>
        <v>0</v>
      </c>
    </row>
    <row r="13272" spans="1:6" x14ac:dyDescent="0.2">
      <c r="A13272" s="88">
        <v>15083</v>
      </c>
      <c r="B13272" s="89">
        <v>118.16</v>
      </c>
      <c r="C13272" s="89">
        <f>LN(Table3[[#This Row],[Value]]/B13271)</f>
        <v>-3.7168483405006962E-3</v>
      </c>
      <c r="D13272" s="89"/>
      <c r="E13272" s="89"/>
      <c r="F13272" s="89">
        <f>Table3[[#This Row],[Yield]]/100*(1+F13271)</f>
        <v>0</v>
      </c>
    </row>
    <row r="13273" spans="1:6" x14ac:dyDescent="0.2">
      <c r="A13273" s="88">
        <v>15084</v>
      </c>
      <c r="B13273" s="89">
        <v>116.28</v>
      </c>
      <c r="C13273" s="89">
        <f>LN(Table3[[#This Row],[Value]]/B13272)</f>
        <v>-1.6038562532449167E-2</v>
      </c>
      <c r="D13273" s="89"/>
      <c r="E13273" s="89"/>
      <c r="F13273" s="89">
        <f>Table3[[#This Row],[Yield]]/100*(1+F13272)</f>
        <v>0</v>
      </c>
    </row>
    <row r="13274" spans="1:6" x14ac:dyDescent="0.2">
      <c r="A13274" s="88">
        <v>15085</v>
      </c>
      <c r="B13274" s="89">
        <v>116.15</v>
      </c>
      <c r="C13274" s="89">
        <f>LN(Table3[[#This Row],[Value]]/B13273)</f>
        <v>-1.1186164742569397E-3</v>
      </c>
      <c r="D13274" s="89"/>
      <c r="E13274" s="89"/>
      <c r="F13274" s="89">
        <f>Table3[[#This Row],[Yield]]/100*(1+F13273)</f>
        <v>0</v>
      </c>
    </row>
    <row r="13275" spans="1:6" x14ac:dyDescent="0.2">
      <c r="A13275" s="88">
        <v>15087</v>
      </c>
      <c r="B13275" s="89">
        <v>116.06</v>
      </c>
      <c r="C13275" s="89">
        <f>LN(Table3[[#This Row],[Value]]/B13274)</f>
        <v>-7.7516045395598099E-4</v>
      </c>
      <c r="D13275" s="89"/>
      <c r="E13275" s="89"/>
      <c r="F13275" s="89">
        <f>Table3[[#This Row],[Yield]]/100*(1+F13274)</f>
        <v>0</v>
      </c>
    </row>
    <row r="13276" spans="1:6" x14ac:dyDescent="0.2">
      <c r="A13276" s="88">
        <v>15088</v>
      </c>
      <c r="B13276" s="89">
        <v>115.78</v>
      </c>
      <c r="C13276" s="89">
        <f>LN(Table3[[#This Row],[Value]]/B13275)</f>
        <v>-2.415460111603662E-3</v>
      </c>
      <c r="D13276" s="89"/>
      <c r="E13276" s="89"/>
      <c r="F13276" s="89">
        <f>Table3[[#This Row],[Yield]]/100*(1+F13275)</f>
        <v>0</v>
      </c>
    </row>
    <row r="13277" spans="1:6" x14ac:dyDescent="0.2">
      <c r="A13277" s="88">
        <v>15089</v>
      </c>
      <c r="B13277" s="89">
        <v>116.59</v>
      </c>
      <c r="C13277" s="89">
        <f>LN(Table3[[#This Row],[Value]]/B13276)</f>
        <v>6.9716682943415384E-3</v>
      </c>
      <c r="D13277" s="89"/>
      <c r="E13277" s="89"/>
      <c r="F13277" s="89">
        <f>Table3[[#This Row],[Yield]]/100*(1+F13276)</f>
        <v>0</v>
      </c>
    </row>
    <row r="13278" spans="1:6" x14ac:dyDescent="0.2">
      <c r="A13278" s="88">
        <v>15090</v>
      </c>
      <c r="B13278" s="89">
        <v>117.35</v>
      </c>
      <c r="C13278" s="89">
        <f>LN(Table3[[#This Row],[Value]]/B13277)</f>
        <v>6.4974153518323856E-3</v>
      </c>
      <c r="D13278" s="89"/>
      <c r="E13278" s="89"/>
      <c r="F13278" s="89">
        <f>Table3[[#This Row],[Yield]]/100*(1+F13277)</f>
        <v>0</v>
      </c>
    </row>
    <row r="13279" spans="1:6" x14ac:dyDescent="0.2">
      <c r="A13279" s="88">
        <v>15091</v>
      </c>
      <c r="B13279" s="89">
        <v>116.58</v>
      </c>
      <c r="C13279" s="89">
        <f>LN(Table3[[#This Row],[Value]]/B13278)</f>
        <v>-6.5831896796287627E-3</v>
      </c>
      <c r="D13279" s="89"/>
      <c r="E13279" s="89"/>
      <c r="F13279" s="89">
        <f>Table3[[#This Row],[Yield]]/100*(1+F13278)</f>
        <v>0</v>
      </c>
    </row>
    <row r="13280" spans="1:6" x14ac:dyDescent="0.2">
      <c r="A13280" s="88">
        <v>15092</v>
      </c>
      <c r="B13280" s="89">
        <v>116.43</v>
      </c>
      <c r="C13280" s="89">
        <f>LN(Table3[[#This Row],[Value]]/B13279)</f>
        <v>-1.2874985684789872E-3</v>
      </c>
      <c r="D13280" s="89"/>
      <c r="E13280" s="89"/>
      <c r="F13280" s="89">
        <f>Table3[[#This Row],[Yield]]/100*(1+F13279)</f>
        <v>0</v>
      </c>
    </row>
    <row r="13281" spans="1:6" x14ac:dyDescent="0.2">
      <c r="A13281" s="88">
        <v>15094</v>
      </c>
      <c r="B13281" s="89">
        <v>116.63</v>
      </c>
      <c r="C13281" s="89">
        <f>LN(Table3[[#This Row],[Value]]/B13280)</f>
        <v>1.7162966540337969E-3</v>
      </c>
      <c r="D13281" s="89"/>
      <c r="E13281" s="89"/>
      <c r="F13281" s="89">
        <f>Table3[[#This Row],[Yield]]/100*(1+F13280)</f>
        <v>0</v>
      </c>
    </row>
    <row r="13282" spans="1:6" x14ac:dyDescent="0.2">
      <c r="A13282" s="88">
        <v>15095</v>
      </c>
      <c r="B13282" s="89">
        <v>116.73</v>
      </c>
      <c r="C13282" s="89">
        <f>LN(Table3[[#This Row],[Value]]/B13281)</f>
        <v>8.5704496161356021E-4</v>
      </c>
      <c r="D13282" s="89"/>
      <c r="E13282" s="89"/>
      <c r="F13282" s="89">
        <f>Table3[[#This Row],[Yield]]/100*(1+F13281)</f>
        <v>0</v>
      </c>
    </row>
    <row r="13283" spans="1:6" x14ac:dyDescent="0.2">
      <c r="A13283" s="88">
        <v>15096</v>
      </c>
      <c r="B13283" s="89">
        <v>115.54</v>
      </c>
      <c r="C13283" s="89">
        <f>LN(Table3[[#This Row],[Value]]/B13282)</f>
        <v>-1.0246785311452389E-2</v>
      </c>
      <c r="D13283" s="89"/>
      <c r="E13283" s="89"/>
      <c r="F13283" s="89">
        <f>Table3[[#This Row],[Yield]]/100*(1+F13282)</f>
        <v>0</v>
      </c>
    </row>
    <row r="13284" spans="1:6" x14ac:dyDescent="0.2">
      <c r="A13284" s="88">
        <v>15097</v>
      </c>
      <c r="B13284" s="89">
        <v>115.3</v>
      </c>
      <c r="C13284" s="89">
        <f>LN(Table3[[#This Row],[Value]]/B13283)</f>
        <v>-2.0793630781062245E-3</v>
      </c>
      <c r="D13284" s="89"/>
      <c r="E13284" s="89"/>
      <c r="F13284" s="89">
        <f>Table3[[#This Row],[Yield]]/100*(1+F13283)</f>
        <v>0</v>
      </c>
    </row>
    <row r="13285" spans="1:6" x14ac:dyDescent="0.2">
      <c r="A13285" s="88">
        <v>15098</v>
      </c>
      <c r="B13285" s="89">
        <v>115.72</v>
      </c>
      <c r="C13285" s="89">
        <f>LN(Table3[[#This Row],[Value]]/B13284)</f>
        <v>3.6360528329210167E-3</v>
      </c>
      <c r="D13285" s="89"/>
      <c r="E13285" s="89"/>
      <c r="F13285" s="89">
        <f>Table3[[#This Row],[Yield]]/100*(1+F13284)</f>
        <v>0</v>
      </c>
    </row>
    <row r="13286" spans="1:6" x14ac:dyDescent="0.2">
      <c r="A13286" s="88">
        <v>15099</v>
      </c>
      <c r="B13286" s="89">
        <v>115.55</v>
      </c>
      <c r="C13286" s="89">
        <f>LN(Table3[[#This Row],[Value]]/B13285)</f>
        <v>-1.4701433875446074E-3</v>
      </c>
      <c r="D13286" s="89"/>
      <c r="E13286" s="89"/>
      <c r="F13286" s="89">
        <f>Table3[[#This Row],[Yield]]/100*(1+F13285)</f>
        <v>0</v>
      </c>
    </row>
    <row r="13287" spans="1:6" x14ac:dyDescent="0.2">
      <c r="A13287" s="88">
        <v>15101</v>
      </c>
      <c r="B13287" s="89">
        <v>115.84</v>
      </c>
      <c r="C13287" s="89">
        <f>LN(Table3[[#This Row],[Value]]/B13286)</f>
        <v>2.5065919170164917E-3</v>
      </c>
      <c r="D13287" s="89"/>
      <c r="E13287" s="89"/>
      <c r="F13287" s="89">
        <f>Table3[[#This Row],[Yield]]/100*(1+F13286)</f>
        <v>0</v>
      </c>
    </row>
    <row r="13288" spans="1:6" x14ac:dyDescent="0.2">
      <c r="A13288" s="88">
        <v>15102</v>
      </c>
      <c r="B13288" s="89">
        <v>117.1</v>
      </c>
      <c r="C13288" s="89">
        <f>LN(Table3[[#This Row],[Value]]/B13287)</f>
        <v>1.0818341966265303E-2</v>
      </c>
      <c r="D13288" s="89"/>
      <c r="E13288" s="89"/>
      <c r="F13288" s="89">
        <f>Table3[[#This Row],[Yield]]/100*(1+F13287)</f>
        <v>0</v>
      </c>
    </row>
    <row r="13289" spans="1:6" x14ac:dyDescent="0.2">
      <c r="A13289" s="88">
        <v>15103</v>
      </c>
      <c r="B13289" s="89">
        <v>116.87</v>
      </c>
      <c r="C13289" s="89">
        <f>LN(Table3[[#This Row],[Value]]/B13288)</f>
        <v>-1.9660646586058994E-3</v>
      </c>
      <c r="D13289" s="89"/>
      <c r="E13289" s="89"/>
      <c r="F13289" s="89">
        <f>Table3[[#This Row],[Yield]]/100*(1+F13288)</f>
        <v>0</v>
      </c>
    </row>
    <row r="13290" spans="1:6" x14ac:dyDescent="0.2">
      <c r="A13290" s="88">
        <v>15104</v>
      </c>
      <c r="B13290" s="89">
        <v>116.34</v>
      </c>
      <c r="C13290" s="89">
        <f>LN(Table3[[#This Row],[Value]]/B13289)</f>
        <v>-4.5452674624501888E-3</v>
      </c>
      <c r="D13290" s="89"/>
      <c r="E13290" s="89"/>
      <c r="F13290" s="89">
        <f>Table3[[#This Row],[Yield]]/100*(1+F13289)</f>
        <v>0</v>
      </c>
    </row>
    <row r="13291" spans="1:6" x14ac:dyDescent="0.2">
      <c r="A13291" s="88">
        <v>15105</v>
      </c>
      <c r="B13291" s="89">
        <v>116.46</v>
      </c>
      <c r="C13291" s="89">
        <f>LN(Table3[[#This Row],[Value]]/B13290)</f>
        <v>1.0309279263583072E-3</v>
      </c>
      <c r="D13291" s="89"/>
      <c r="E13291" s="89"/>
      <c r="F13291" s="89">
        <f>Table3[[#This Row],[Yield]]/100*(1+F13290)</f>
        <v>0</v>
      </c>
    </row>
    <row r="13292" spans="1:6" x14ac:dyDescent="0.2">
      <c r="A13292" s="88">
        <v>15106</v>
      </c>
      <c r="B13292" s="89">
        <v>117.54</v>
      </c>
      <c r="C13292" s="89">
        <f>LN(Table3[[#This Row],[Value]]/B13291)</f>
        <v>9.230834775530522E-3</v>
      </c>
      <c r="D13292" s="89"/>
      <c r="E13292" s="89"/>
      <c r="F13292" s="89">
        <f>Table3[[#This Row],[Yield]]/100*(1+F13291)</f>
        <v>0</v>
      </c>
    </row>
    <row r="13293" spans="1:6" x14ac:dyDescent="0.2">
      <c r="A13293" s="88">
        <v>15108</v>
      </c>
      <c r="B13293" s="89">
        <v>117.14</v>
      </c>
      <c r="C13293" s="89">
        <f>LN(Table3[[#This Row],[Value]]/B13292)</f>
        <v>-3.4089005228682715E-3</v>
      </c>
      <c r="D13293" s="89"/>
      <c r="E13293" s="89"/>
      <c r="F13293" s="89">
        <f>Table3[[#This Row],[Yield]]/100*(1+F13292)</f>
        <v>0</v>
      </c>
    </row>
    <row r="13294" spans="1:6" x14ac:dyDescent="0.2">
      <c r="A13294" s="88">
        <v>15109</v>
      </c>
      <c r="B13294" s="89">
        <v>117.21</v>
      </c>
      <c r="C13294" s="89">
        <f>LN(Table3[[#This Row],[Value]]/B13293)</f>
        <v>5.9739707345262425E-4</v>
      </c>
      <c r="D13294" s="89"/>
      <c r="E13294" s="89"/>
      <c r="F13294" s="89">
        <f>Table3[[#This Row],[Yield]]/100*(1+F13293)</f>
        <v>0</v>
      </c>
    </row>
    <row r="13295" spans="1:6" x14ac:dyDescent="0.2">
      <c r="A13295" s="88">
        <v>15110</v>
      </c>
      <c r="B13295" s="89">
        <v>117.01</v>
      </c>
      <c r="C13295" s="89">
        <f>LN(Table3[[#This Row],[Value]]/B13294)</f>
        <v>-1.7077965042222717E-3</v>
      </c>
      <c r="D13295" s="89"/>
      <c r="E13295" s="89"/>
      <c r="F13295" s="89">
        <f>Table3[[#This Row],[Yield]]/100*(1+F13294)</f>
        <v>0</v>
      </c>
    </row>
    <row r="13296" spans="1:6" x14ac:dyDescent="0.2">
      <c r="A13296" s="88">
        <v>15111</v>
      </c>
      <c r="B13296" s="89">
        <v>115.73</v>
      </c>
      <c r="C13296" s="89">
        <f>LN(Table3[[#This Row],[Value]]/B13295)</f>
        <v>-1.0999509370880215E-2</v>
      </c>
      <c r="D13296" s="89"/>
      <c r="E13296" s="89"/>
      <c r="F13296" s="89">
        <f>Table3[[#This Row],[Yield]]/100*(1+F13295)</f>
        <v>0</v>
      </c>
    </row>
    <row r="13297" spans="1:6" x14ac:dyDescent="0.2">
      <c r="A13297" s="88">
        <v>15112</v>
      </c>
      <c r="B13297" s="89">
        <v>115.86</v>
      </c>
      <c r="C13297" s="89">
        <f>LN(Table3[[#This Row],[Value]]/B13296)</f>
        <v>1.1226738084917087E-3</v>
      </c>
      <c r="D13297" s="89"/>
      <c r="E13297" s="89"/>
      <c r="F13297" s="89">
        <f>Table3[[#This Row],[Yield]]/100*(1+F13296)</f>
        <v>0</v>
      </c>
    </row>
    <row r="13298" spans="1:6" x14ac:dyDescent="0.2">
      <c r="A13298" s="88">
        <v>15113</v>
      </c>
      <c r="B13298" s="89">
        <v>116.11</v>
      </c>
      <c r="C13298" s="89">
        <f>LN(Table3[[#This Row],[Value]]/B13297)</f>
        <v>2.1554519704367167E-3</v>
      </c>
      <c r="D13298" s="89"/>
      <c r="E13298" s="89"/>
      <c r="F13298" s="89">
        <f>Table3[[#This Row],[Yield]]/100*(1+F13297)</f>
        <v>0</v>
      </c>
    </row>
    <row r="13299" spans="1:6" x14ac:dyDescent="0.2">
      <c r="A13299" s="88">
        <v>15115</v>
      </c>
      <c r="B13299" s="89">
        <v>116.15</v>
      </c>
      <c r="C13299" s="89">
        <f>LN(Table3[[#This Row],[Value]]/B13298)</f>
        <v>3.444415775035359E-4</v>
      </c>
      <c r="D13299" s="89"/>
      <c r="E13299" s="89"/>
      <c r="F13299" s="89">
        <f>Table3[[#This Row],[Yield]]/100*(1+F13298)</f>
        <v>0</v>
      </c>
    </row>
    <row r="13300" spans="1:6" x14ac:dyDescent="0.2">
      <c r="A13300" s="88">
        <v>15116</v>
      </c>
      <c r="B13300" s="89">
        <v>117.65</v>
      </c>
      <c r="C13300" s="89">
        <f>LN(Table3[[#This Row],[Value]]/B13299)</f>
        <v>1.2831655956953276E-2</v>
      </c>
      <c r="D13300" s="89"/>
      <c r="E13300" s="89"/>
      <c r="F13300" s="89">
        <f>Table3[[#This Row],[Yield]]/100*(1+F13299)</f>
        <v>0</v>
      </c>
    </row>
    <row r="13301" spans="1:6" x14ac:dyDescent="0.2">
      <c r="A13301" s="88">
        <v>15117</v>
      </c>
      <c r="B13301" s="89">
        <v>117.82</v>
      </c>
      <c r="C13301" s="89">
        <f>LN(Table3[[#This Row],[Value]]/B13300)</f>
        <v>1.443920920169782E-3</v>
      </c>
      <c r="D13301" s="89"/>
      <c r="E13301" s="89"/>
      <c r="F13301" s="89">
        <f>Table3[[#This Row],[Yield]]/100*(1+F13300)</f>
        <v>0</v>
      </c>
    </row>
    <row r="13302" spans="1:6" x14ac:dyDescent="0.2">
      <c r="A13302" s="88">
        <v>15118</v>
      </c>
      <c r="B13302" s="89">
        <v>116.81</v>
      </c>
      <c r="C13302" s="89">
        <f>LN(Table3[[#This Row],[Value]]/B13301)</f>
        <v>-8.6093529259364046E-3</v>
      </c>
      <c r="D13302" s="89"/>
      <c r="E13302" s="89"/>
      <c r="F13302" s="89">
        <f>Table3[[#This Row],[Yield]]/100*(1+F13301)</f>
        <v>0</v>
      </c>
    </row>
    <row r="13303" spans="1:6" x14ac:dyDescent="0.2">
      <c r="A13303" s="88">
        <v>15119</v>
      </c>
      <c r="B13303" s="89">
        <v>116.73</v>
      </c>
      <c r="C13303" s="89">
        <f>LN(Table3[[#This Row],[Value]]/B13302)</f>
        <v>-6.8510750303281767E-4</v>
      </c>
      <c r="D13303" s="89"/>
      <c r="E13303" s="89"/>
      <c r="F13303" s="89">
        <f>Table3[[#This Row],[Yield]]/100*(1+F13302)</f>
        <v>0</v>
      </c>
    </row>
    <row r="13304" spans="1:6" x14ac:dyDescent="0.2">
      <c r="A13304" s="88">
        <v>15120</v>
      </c>
      <c r="B13304" s="89">
        <v>116.64</v>
      </c>
      <c r="C13304" s="89">
        <f>LN(Table3[[#This Row],[Value]]/B13303)</f>
        <v>-7.7130740422386992E-4</v>
      </c>
      <c r="D13304" s="89"/>
      <c r="E13304" s="89"/>
      <c r="F13304" s="89">
        <f>Table3[[#This Row],[Yield]]/100*(1+F13303)</f>
        <v>0</v>
      </c>
    </row>
    <row r="13305" spans="1:6" x14ac:dyDescent="0.2">
      <c r="A13305" s="88">
        <v>15122</v>
      </c>
      <c r="B13305" s="89">
        <v>115.73</v>
      </c>
      <c r="C13305" s="89">
        <f>LN(Table3[[#This Row],[Value]]/B13304)</f>
        <v>-7.8323764003616347E-3</v>
      </c>
      <c r="D13305" s="89"/>
      <c r="E13305" s="89"/>
      <c r="F13305" s="89">
        <f>Table3[[#This Row],[Yield]]/100*(1+F13304)</f>
        <v>0</v>
      </c>
    </row>
    <row r="13306" spans="1:6" x14ac:dyDescent="0.2">
      <c r="A13306" s="88">
        <v>15123</v>
      </c>
      <c r="B13306" s="89">
        <v>115.95</v>
      </c>
      <c r="C13306" s="89">
        <f>LN(Table3[[#This Row],[Value]]/B13305)</f>
        <v>1.8991718415541895E-3</v>
      </c>
      <c r="D13306" s="89"/>
      <c r="E13306" s="89"/>
      <c r="F13306" s="89">
        <f>Table3[[#This Row],[Yield]]/100*(1+F13305)</f>
        <v>0</v>
      </c>
    </row>
    <row r="13307" spans="1:6" x14ac:dyDescent="0.2">
      <c r="A13307" s="88">
        <v>15124</v>
      </c>
      <c r="B13307" s="89">
        <v>116.16</v>
      </c>
      <c r="C13307" s="89">
        <f>LN(Table3[[#This Row],[Value]]/B13306)</f>
        <v>1.8094873749451457E-3</v>
      </c>
      <c r="D13307" s="89"/>
      <c r="E13307" s="89"/>
      <c r="F13307" s="89">
        <f>Table3[[#This Row],[Yield]]/100*(1+F13306)</f>
        <v>0</v>
      </c>
    </row>
    <row r="13308" spans="1:6" x14ac:dyDescent="0.2">
      <c r="A13308" s="88">
        <v>15125</v>
      </c>
      <c r="B13308" s="89">
        <v>116.23</v>
      </c>
      <c r="C13308" s="89">
        <f>LN(Table3[[#This Row],[Value]]/B13307)</f>
        <v>6.0243557913066813E-4</v>
      </c>
      <c r="D13308" s="89"/>
      <c r="E13308" s="89"/>
      <c r="F13308" s="89">
        <f>Table3[[#This Row],[Yield]]/100*(1+F13307)</f>
        <v>0</v>
      </c>
    </row>
    <row r="13309" spans="1:6" x14ac:dyDescent="0.2">
      <c r="A13309" s="88">
        <v>15127</v>
      </c>
      <c r="B13309" s="89">
        <v>115.76</v>
      </c>
      <c r="C13309" s="89">
        <f>LN(Table3[[#This Row],[Value]]/B13308)</f>
        <v>-4.0519043323881936E-3</v>
      </c>
      <c r="D13309" s="89"/>
      <c r="E13309" s="89"/>
      <c r="F13309" s="89">
        <f>Table3[[#This Row],[Yield]]/100*(1+F13308)</f>
        <v>0</v>
      </c>
    </row>
    <row r="13310" spans="1:6" x14ac:dyDescent="0.2">
      <c r="A13310" s="88">
        <v>15129</v>
      </c>
      <c r="B13310" s="89">
        <v>116.18</v>
      </c>
      <c r="C13310" s="89">
        <f>LN(Table3[[#This Row],[Value]]/B13309)</f>
        <v>3.6216302411580777E-3</v>
      </c>
      <c r="D13310" s="89"/>
      <c r="E13310" s="89"/>
      <c r="F13310" s="89">
        <f>Table3[[#This Row],[Yield]]/100*(1+F13309)</f>
        <v>0</v>
      </c>
    </row>
    <row r="13311" spans="1:6" x14ac:dyDescent="0.2">
      <c r="A13311" s="88">
        <v>15130</v>
      </c>
      <c r="B13311" s="89">
        <v>117.38</v>
      </c>
      <c r="C13311" s="89">
        <f>LN(Table3[[#This Row],[Value]]/B13310)</f>
        <v>1.0275822565801973E-2</v>
      </c>
      <c r="D13311" s="89"/>
      <c r="E13311" s="89"/>
      <c r="F13311" s="89">
        <f>Table3[[#This Row],[Yield]]/100*(1+F13310)</f>
        <v>0</v>
      </c>
    </row>
    <row r="13312" spans="1:6" x14ac:dyDescent="0.2">
      <c r="A13312" s="88">
        <v>15131</v>
      </c>
      <c r="B13312" s="89">
        <v>117.68</v>
      </c>
      <c r="C13312" s="89">
        <f>LN(Table3[[#This Row],[Value]]/B13311)</f>
        <v>2.5525411629936257E-3</v>
      </c>
      <c r="D13312" s="89"/>
      <c r="E13312" s="89"/>
      <c r="F13312" s="89">
        <f>Table3[[#This Row],[Yield]]/100*(1+F13311)</f>
        <v>0</v>
      </c>
    </row>
    <row r="13313" spans="1:6" x14ac:dyDescent="0.2">
      <c r="A13313" s="88">
        <v>15132</v>
      </c>
      <c r="B13313" s="89">
        <v>118.13</v>
      </c>
      <c r="C13313" s="89">
        <f>LN(Table3[[#This Row],[Value]]/B13312)</f>
        <v>3.8166366672463419E-3</v>
      </c>
      <c r="D13313" s="89"/>
      <c r="E13313" s="89"/>
      <c r="F13313" s="89">
        <f>Table3[[#This Row],[Yield]]/100*(1+F13312)</f>
        <v>0</v>
      </c>
    </row>
    <row r="13314" spans="1:6" x14ac:dyDescent="0.2">
      <c r="A13314" s="88">
        <v>15133</v>
      </c>
      <c r="B13314" s="89">
        <v>118</v>
      </c>
      <c r="C13314" s="89">
        <f>LN(Table3[[#This Row],[Value]]/B13313)</f>
        <v>-1.1010884947637864E-3</v>
      </c>
      <c r="D13314" s="89"/>
      <c r="E13314" s="89"/>
      <c r="F13314" s="89">
        <f>Table3[[#This Row],[Yield]]/100*(1+F13313)</f>
        <v>0</v>
      </c>
    </row>
    <row r="13315" spans="1:6" x14ac:dyDescent="0.2">
      <c r="A13315" s="88">
        <v>15134</v>
      </c>
      <c r="B13315" s="89">
        <v>118.89</v>
      </c>
      <c r="C13315" s="89">
        <f>LN(Table3[[#This Row],[Value]]/B13314)</f>
        <v>7.514071404788593E-3</v>
      </c>
      <c r="D13315" s="89"/>
      <c r="E13315" s="89"/>
      <c r="F13315" s="89">
        <f>Table3[[#This Row],[Yield]]/100*(1+F13314)</f>
        <v>0</v>
      </c>
    </row>
    <row r="13316" spans="1:6" x14ac:dyDescent="0.2">
      <c r="A13316" s="88">
        <v>15136</v>
      </c>
      <c r="B13316" s="89">
        <v>120.16</v>
      </c>
      <c r="C13316" s="89">
        <f>LN(Table3[[#This Row],[Value]]/B13315)</f>
        <v>1.0625492145371266E-2</v>
      </c>
      <c r="D13316" s="89"/>
      <c r="E13316" s="89"/>
      <c r="F13316" s="89">
        <f>Table3[[#This Row],[Yield]]/100*(1+F13315)</f>
        <v>0</v>
      </c>
    </row>
    <row r="13317" spans="1:6" x14ac:dyDescent="0.2">
      <c r="A13317" s="88">
        <v>15137</v>
      </c>
      <c r="B13317" s="89">
        <v>121.89</v>
      </c>
      <c r="C13317" s="89">
        <f>LN(Table3[[#This Row],[Value]]/B13316)</f>
        <v>1.4294810651920455E-2</v>
      </c>
      <c r="D13317" s="89"/>
      <c r="E13317" s="89"/>
      <c r="F13317" s="89">
        <f>Table3[[#This Row],[Yield]]/100*(1+F13316)</f>
        <v>0</v>
      </c>
    </row>
    <row r="13318" spans="1:6" x14ac:dyDescent="0.2">
      <c r="A13318" s="88">
        <v>15138</v>
      </c>
      <c r="B13318" s="89">
        <v>122.18</v>
      </c>
      <c r="C13318" s="89">
        <f>LN(Table3[[#This Row],[Value]]/B13317)</f>
        <v>2.3763685538757602E-3</v>
      </c>
      <c r="D13318" s="89"/>
      <c r="E13318" s="89"/>
      <c r="F13318" s="89">
        <f>Table3[[#This Row],[Yield]]/100*(1+F13317)</f>
        <v>0</v>
      </c>
    </row>
    <row r="13319" spans="1:6" x14ac:dyDescent="0.2">
      <c r="A13319" s="88">
        <v>15139</v>
      </c>
      <c r="B13319" s="89">
        <v>122.98</v>
      </c>
      <c r="C13319" s="89">
        <f>LN(Table3[[#This Row],[Value]]/B13318)</f>
        <v>6.5263733037028192E-3</v>
      </c>
      <c r="D13319" s="89"/>
      <c r="E13319" s="89"/>
      <c r="F13319" s="89">
        <f>Table3[[#This Row],[Yield]]/100*(1+F13318)</f>
        <v>0</v>
      </c>
    </row>
    <row r="13320" spans="1:6" x14ac:dyDescent="0.2">
      <c r="A13320" s="88">
        <v>15140</v>
      </c>
      <c r="B13320" s="89">
        <v>122.31</v>
      </c>
      <c r="C13320" s="89">
        <f>LN(Table3[[#This Row],[Value]]/B13319)</f>
        <v>-5.4629350260519292E-3</v>
      </c>
      <c r="D13320" s="89"/>
      <c r="E13320" s="89"/>
      <c r="F13320" s="89">
        <f>Table3[[#This Row],[Yield]]/100*(1+F13319)</f>
        <v>0</v>
      </c>
    </row>
    <row r="13321" spans="1:6" x14ac:dyDescent="0.2">
      <c r="A13321" s="88">
        <v>15141</v>
      </c>
      <c r="B13321" s="89">
        <v>122.04</v>
      </c>
      <c r="C13321" s="89">
        <f>LN(Table3[[#This Row],[Value]]/B13320)</f>
        <v>-2.209945650802844E-3</v>
      </c>
      <c r="D13321" s="89"/>
      <c r="E13321" s="89"/>
      <c r="F13321" s="89">
        <f>Table3[[#This Row],[Yield]]/100*(1+F13320)</f>
        <v>0</v>
      </c>
    </row>
    <row r="13322" spans="1:6" x14ac:dyDescent="0.2">
      <c r="A13322" s="88">
        <v>15143</v>
      </c>
      <c r="B13322" s="89">
        <v>121.95</v>
      </c>
      <c r="C13322" s="89">
        <f>LN(Table3[[#This Row],[Value]]/B13321)</f>
        <v>-7.3773518653958673E-4</v>
      </c>
      <c r="D13322" s="89"/>
      <c r="E13322" s="89"/>
      <c r="F13322" s="89">
        <f>Table3[[#This Row],[Yield]]/100*(1+F13321)</f>
        <v>0</v>
      </c>
    </row>
    <row r="13323" spans="1:6" x14ac:dyDescent="0.2">
      <c r="A13323" s="88">
        <v>15144</v>
      </c>
      <c r="B13323" s="89">
        <v>123.12</v>
      </c>
      <c r="C13323" s="89">
        <f>LN(Table3[[#This Row],[Value]]/B13322)</f>
        <v>9.5483648686945869E-3</v>
      </c>
      <c r="D13323" s="89"/>
      <c r="E13323" s="89"/>
      <c r="F13323" s="89">
        <f>Table3[[#This Row],[Yield]]/100*(1+F13322)</f>
        <v>0</v>
      </c>
    </row>
    <row r="13324" spans="1:6" x14ac:dyDescent="0.2">
      <c r="A13324" s="88">
        <v>15145</v>
      </c>
      <c r="B13324" s="89">
        <v>123.5</v>
      </c>
      <c r="C13324" s="89">
        <f>LN(Table3[[#This Row],[Value]]/B13323)</f>
        <v>3.0816665374081144E-3</v>
      </c>
      <c r="D13324" s="89"/>
      <c r="E13324" s="89"/>
      <c r="F13324" s="89">
        <f>Table3[[#This Row],[Yield]]/100*(1+F13323)</f>
        <v>0</v>
      </c>
    </row>
    <row r="13325" spans="1:6" x14ac:dyDescent="0.2">
      <c r="A13325" s="88">
        <v>15146</v>
      </c>
      <c r="B13325" s="89">
        <v>123.48</v>
      </c>
      <c r="C13325" s="89">
        <f>LN(Table3[[#This Row],[Value]]/B13324)</f>
        <v>-1.6195643407326821E-4</v>
      </c>
      <c r="D13325" s="89"/>
      <c r="E13325" s="89"/>
      <c r="F13325" s="89">
        <f>Table3[[#This Row],[Yield]]/100*(1+F13324)</f>
        <v>0</v>
      </c>
    </row>
    <row r="13326" spans="1:6" x14ac:dyDescent="0.2">
      <c r="A13326" s="88">
        <v>15147</v>
      </c>
      <c r="B13326" s="89">
        <v>122.19</v>
      </c>
      <c r="C13326" s="89">
        <f>LN(Table3[[#This Row],[Value]]/B13325)</f>
        <v>-1.0501989305527665E-2</v>
      </c>
      <c r="D13326" s="89"/>
      <c r="E13326" s="89"/>
      <c r="F13326" s="89">
        <f>Table3[[#This Row],[Yield]]/100*(1+F13325)</f>
        <v>0</v>
      </c>
    </row>
    <row r="13327" spans="1:6" x14ac:dyDescent="0.2">
      <c r="A13327" s="88">
        <v>15148</v>
      </c>
      <c r="B13327" s="89">
        <v>122.51</v>
      </c>
      <c r="C13327" s="89">
        <f>LN(Table3[[#This Row],[Value]]/B13326)</f>
        <v>2.6154489776483185E-3</v>
      </c>
      <c r="D13327" s="89"/>
      <c r="E13327" s="89"/>
      <c r="F13327" s="89">
        <f>Table3[[#This Row],[Yield]]/100*(1+F13326)</f>
        <v>0</v>
      </c>
    </row>
    <row r="13328" spans="1:6" x14ac:dyDescent="0.2">
      <c r="A13328" s="88">
        <v>15150</v>
      </c>
      <c r="B13328" s="89">
        <v>123.97</v>
      </c>
      <c r="C13328" s="89">
        <f>LN(Table3[[#This Row],[Value]]/B13327)</f>
        <v>1.1846941543976327E-2</v>
      </c>
      <c r="D13328" s="89"/>
      <c r="E13328" s="89"/>
      <c r="F13328" s="89">
        <f>Table3[[#This Row],[Yield]]/100*(1+F13327)</f>
        <v>0</v>
      </c>
    </row>
    <row r="13329" spans="1:6" x14ac:dyDescent="0.2">
      <c r="A13329" s="88">
        <v>15151</v>
      </c>
      <c r="B13329" s="89">
        <v>123.24</v>
      </c>
      <c r="C13329" s="89">
        <f>LN(Table3[[#This Row],[Value]]/B13328)</f>
        <v>-5.9059271215883592E-3</v>
      </c>
      <c r="D13329" s="89"/>
      <c r="E13329" s="89"/>
      <c r="F13329" s="89">
        <f>Table3[[#This Row],[Yield]]/100*(1+F13328)</f>
        <v>0</v>
      </c>
    </row>
    <row r="13330" spans="1:6" x14ac:dyDescent="0.2">
      <c r="A13330" s="88">
        <v>15152</v>
      </c>
      <c r="B13330" s="89">
        <v>123.52</v>
      </c>
      <c r="C13330" s="89">
        <f>LN(Table3[[#This Row],[Value]]/B13329)</f>
        <v>2.26941254799884E-3</v>
      </c>
      <c r="D13330" s="89"/>
      <c r="E13330" s="89"/>
      <c r="F13330" s="89">
        <f>Table3[[#This Row],[Yield]]/100*(1+F13329)</f>
        <v>0</v>
      </c>
    </row>
    <row r="13331" spans="1:6" x14ac:dyDescent="0.2">
      <c r="A13331" s="88">
        <v>15153</v>
      </c>
      <c r="B13331" s="89">
        <v>123.96</v>
      </c>
      <c r="C13331" s="89">
        <f>LN(Table3[[#This Row],[Value]]/B13330)</f>
        <v>3.555846643081461E-3</v>
      </c>
      <c r="D13331" s="89"/>
      <c r="E13331" s="89"/>
      <c r="F13331" s="89">
        <f>Table3[[#This Row],[Yield]]/100*(1+F13330)</f>
        <v>0</v>
      </c>
    </row>
    <row r="13332" spans="1:6" x14ac:dyDescent="0.2">
      <c r="A13332" s="88">
        <v>15154</v>
      </c>
      <c r="B13332" s="89">
        <v>123.46</v>
      </c>
      <c r="C13332" s="89">
        <f>LN(Table3[[#This Row],[Value]]/B13331)</f>
        <v>-4.0417159537976697E-3</v>
      </c>
      <c r="D13332" s="89"/>
      <c r="E13332" s="89"/>
      <c r="F13332" s="89">
        <f>Table3[[#This Row],[Yield]]/100*(1+F13331)</f>
        <v>0</v>
      </c>
    </row>
    <row r="13333" spans="1:6" x14ac:dyDescent="0.2">
      <c r="A13333" s="88">
        <v>15155</v>
      </c>
      <c r="B13333" s="89">
        <v>123.4</v>
      </c>
      <c r="C13333" s="89">
        <f>LN(Table3[[#This Row],[Value]]/B13332)</f>
        <v>-4.8610549446233948E-4</v>
      </c>
      <c r="D13333" s="89"/>
      <c r="E13333" s="89"/>
      <c r="F13333" s="89">
        <f>Table3[[#This Row],[Yield]]/100*(1+F13332)</f>
        <v>0</v>
      </c>
    </row>
    <row r="13334" spans="1:6" x14ac:dyDescent="0.2">
      <c r="A13334" s="88">
        <v>15157</v>
      </c>
      <c r="B13334" s="89">
        <v>123.14</v>
      </c>
      <c r="C13334" s="89">
        <f>LN(Table3[[#This Row],[Value]]/B13333)</f>
        <v>-2.1091919882234357E-3</v>
      </c>
      <c r="D13334" s="89"/>
      <c r="E13334" s="89"/>
      <c r="F13334" s="89">
        <f>Table3[[#This Row],[Yield]]/100*(1+F13333)</f>
        <v>0</v>
      </c>
    </row>
    <row r="13335" spans="1:6" x14ac:dyDescent="0.2">
      <c r="A13335" s="88">
        <v>15158</v>
      </c>
      <c r="B13335" s="89">
        <v>122.85</v>
      </c>
      <c r="C13335" s="89">
        <f>LN(Table3[[#This Row],[Value]]/B13334)</f>
        <v>-2.3578205158760503E-3</v>
      </c>
      <c r="D13335" s="89"/>
      <c r="E13335" s="89"/>
      <c r="F13335" s="89">
        <f>Table3[[#This Row],[Yield]]/100*(1+F13334)</f>
        <v>0</v>
      </c>
    </row>
    <row r="13336" spans="1:6" x14ac:dyDescent="0.2">
      <c r="A13336" s="88">
        <v>15159</v>
      </c>
      <c r="B13336" s="89">
        <v>123.58</v>
      </c>
      <c r="C13336" s="89">
        <f>LN(Table3[[#This Row],[Value]]/B13335)</f>
        <v>5.9246206656454973E-3</v>
      </c>
      <c r="D13336" s="89"/>
      <c r="E13336" s="89"/>
      <c r="F13336" s="89">
        <f>Table3[[#This Row],[Yield]]/100*(1+F13335)</f>
        <v>0</v>
      </c>
    </row>
    <row r="13337" spans="1:6" x14ac:dyDescent="0.2">
      <c r="A13337" s="88">
        <v>15160</v>
      </c>
      <c r="B13337" s="89">
        <v>124.04</v>
      </c>
      <c r="C13337" s="89">
        <f>LN(Table3[[#This Row],[Value]]/B13336)</f>
        <v>3.7153745994147691E-3</v>
      </c>
      <c r="D13337" s="89"/>
      <c r="E13337" s="89"/>
      <c r="F13337" s="89">
        <f>Table3[[#This Row],[Yield]]/100*(1+F13336)</f>
        <v>0</v>
      </c>
    </row>
    <row r="13338" spans="1:6" x14ac:dyDescent="0.2">
      <c r="A13338" s="88">
        <v>15162</v>
      </c>
      <c r="B13338" s="89">
        <v>124.18</v>
      </c>
      <c r="C13338" s="89">
        <f>LN(Table3[[#This Row],[Value]]/B13337)</f>
        <v>1.128031704498637E-3</v>
      </c>
      <c r="D13338" s="89"/>
      <c r="E13338" s="89"/>
      <c r="F13338" s="89">
        <f>Table3[[#This Row],[Yield]]/100*(1+F13337)</f>
        <v>0</v>
      </c>
    </row>
    <row r="13339" spans="1:6" x14ac:dyDescent="0.2">
      <c r="A13339" s="88">
        <v>15164</v>
      </c>
      <c r="B13339" s="89">
        <v>126.16</v>
      </c>
      <c r="C13339" s="89">
        <f>LN(Table3[[#This Row],[Value]]/B13338)</f>
        <v>1.5818816718036168E-2</v>
      </c>
      <c r="D13339" s="89"/>
      <c r="E13339" s="89"/>
      <c r="F13339" s="89">
        <f>Table3[[#This Row],[Yield]]/100*(1+F13338)</f>
        <v>0</v>
      </c>
    </row>
    <row r="13340" spans="1:6" x14ac:dyDescent="0.2">
      <c r="A13340" s="88">
        <v>15165</v>
      </c>
      <c r="B13340" s="89">
        <v>127.64</v>
      </c>
      <c r="C13340" s="89">
        <f>LN(Table3[[#This Row],[Value]]/B13339)</f>
        <v>1.1662858755259775E-2</v>
      </c>
      <c r="D13340" s="89"/>
      <c r="E13340" s="89"/>
      <c r="F13340" s="89">
        <f>Table3[[#This Row],[Yield]]/100*(1+F13339)</f>
        <v>0</v>
      </c>
    </row>
    <row r="13341" spans="1:6" x14ac:dyDescent="0.2">
      <c r="A13341" s="88">
        <v>15166</v>
      </c>
      <c r="B13341" s="89">
        <v>127.63</v>
      </c>
      <c r="C13341" s="89">
        <f>LN(Table3[[#This Row],[Value]]/B13340)</f>
        <v>-7.8348415443425351E-5</v>
      </c>
      <c r="D13341" s="89"/>
      <c r="E13341" s="89"/>
      <c r="F13341" s="89">
        <f>Table3[[#This Row],[Yield]]/100*(1+F13340)</f>
        <v>0</v>
      </c>
    </row>
    <row r="13342" spans="1:6" x14ac:dyDescent="0.2">
      <c r="A13342" s="88">
        <v>15167</v>
      </c>
      <c r="B13342" s="89">
        <v>127.78</v>
      </c>
      <c r="C13342" s="89">
        <f>LN(Table3[[#This Row],[Value]]/B13341)</f>
        <v>1.1745821795978526E-3</v>
      </c>
      <c r="D13342" s="89"/>
      <c r="E13342" s="89"/>
      <c r="F13342" s="89">
        <f>Table3[[#This Row],[Yield]]/100*(1+F13341)</f>
        <v>0</v>
      </c>
    </row>
    <row r="13343" spans="1:6" x14ac:dyDescent="0.2">
      <c r="A13343" s="88">
        <v>15168</v>
      </c>
      <c r="B13343" s="89">
        <v>127.9</v>
      </c>
      <c r="C13343" s="89">
        <f>LN(Table3[[#This Row],[Value]]/B13342)</f>
        <v>9.3867341059993687E-4</v>
      </c>
      <c r="D13343" s="89"/>
      <c r="E13343" s="89"/>
      <c r="F13343" s="89">
        <f>Table3[[#This Row],[Yield]]/100*(1+F13342)</f>
        <v>0</v>
      </c>
    </row>
    <row r="13344" spans="1:6" x14ac:dyDescent="0.2">
      <c r="A13344" s="88">
        <v>15169</v>
      </c>
      <c r="B13344" s="89">
        <v>127.8</v>
      </c>
      <c r="C13344" s="89">
        <f>LN(Table3[[#This Row],[Value]]/B13343)</f>
        <v>-7.8216664136261617E-4</v>
      </c>
      <c r="D13344" s="89"/>
      <c r="E13344" s="89"/>
      <c r="F13344" s="89">
        <f>Table3[[#This Row],[Yield]]/100*(1+F13343)</f>
        <v>0</v>
      </c>
    </row>
    <row r="13345" spans="1:6" x14ac:dyDescent="0.2">
      <c r="A13345" s="88">
        <v>15171</v>
      </c>
      <c r="B13345" s="89">
        <v>127.89</v>
      </c>
      <c r="C13345" s="89">
        <f>LN(Table3[[#This Row],[Value]]/B13344)</f>
        <v>7.0397750179433259E-4</v>
      </c>
      <c r="D13345" s="89"/>
      <c r="E13345" s="89"/>
      <c r="F13345" s="89">
        <f>Table3[[#This Row],[Yield]]/100*(1+F13344)</f>
        <v>0</v>
      </c>
    </row>
    <row r="13346" spans="1:6" x14ac:dyDescent="0.2">
      <c r="A13346" s="88">
        <v>15172</v>
      </c>
      <c r="B13346" s="89">
        <v>128.19</v>
      </c>
      <c r="C13346" s="89">
        <f>LN(Table3[[#This Row],[Value]]/B13345)</f>
        <v>2.3430188788145551E-3</v>
      </c>
      <c r="D13346" s="89"/>
      <c r="E13346" s="89"/>
      <c r="F13346" s="89">
        <f>Table3[[#This Row],[Yield]]/100*(1+F13345)</f>
        <v>0</v>
      </c>
    </row>
    <row r="13347" spans="1:6" x14ac:dyDescent="0.2">
      <c r="A13347" s="88">
        <v>15173</v>
      </c>
      <c r="B13347" s="89">
        <v>127.83</v>
      </c>
      <c r="C13347" s="89">
        <f>LN(Table3[[#This Row],[Value]]/B13346)</f>
        <v>-2.8122821441129236E-3</v>
      </c>
      <c r="D13347" s="89"/>
      <c r="E13347" s="89"/>
      <c r="F13347" s="89">
        <f>Table3[[#This Row],[Yield]]/100*(1+F13346)</f>
        <v>0</v>
      </c>
    </row>
    <row r="13348" spans="1:6" x14ac:dyDescent="0.2">
      <c r="A13348" s="88">
        <v>15174</v>
      </c>
      <c r="B13348" s="89">
        <v>127.14</v>
      </c>
      <c r="C13348" s="89">
        <f>LN(Table3[[#This Row],[Value]]/B13347)</f>
        <v>-5.4124146716676693E-3</v>
      </c>
      <c r="D13348" s="89"/>
      <c r="E13348" s="89"/>
      <c r="F13348" s="89">
        <f>Table3[[#This Row],[Yield]]/100*(1+F13347)</f>
        <v>0</v>
      </c>
    </row>
    <row r="13349" spans="1:6" x14ac:dyDescent="0.2">
      <c r="A13349" s="88">
        <v>15175</v>
      </c>
      <c r="B13349" s="89">
        <v>127.69</v>
      </c>
      <c r="C13349" s="89">
        <f>LN(Table3[[#This Row],[Value]]/B13348)</f>
        <v>4.3166099283271381E-3</v>
      </c>
      <c r="D13349" s="89"/>
      <c r="E13349" s="89"/>
      <c r="F13349" s="89">
        <f>Table3[[#This Row],[Yield]]/100*(1+F13348)</f>
        <v>0</v>
      </c>
    </row>
    <row r="13350" spans="1:6" x14ac:dyDescent="0.2">
      <c r="A13350" s="88">
        <v>15176</v>
      </c>
      <c r="B13350" s="89">
        <v>127.98</v>
      </c>
      <c r="C13350" s="89">
        <f>LN(Table3[[#This Row],[Value]]/B13349)</f>
        <v>2.2685502747244023E-3</v>
      </c>
      <c r="D13350" s="89"/>
      <c r="E13350" s="89"/>
      <c r="F13350" s="89">
        <f>Table3[[#This Row],[Yield]]/100*(1+F13349)</f>
        <v>0</v>
      </c>
    </row>
    <row r="13351" spans="1:6" x14ac:dyDescent="0.2">
      <c r="A13351" s="88">
        <v>15178</v>
      </c>
      <c r="B13351" s="89">
        <v>129.51</v>
      </c>
      <c r="C13351" s="89">
        <f>LN(Table3[[#This Row],[Value]]/B13350)</f>
        <v>1.188409652418145E-2</v>
      </c>
      <c r="D13351" s="89"/>
      <c r="E13351" s="89"/>
      <c r="F13351" s="89">
        <f>Table3[[#This Row],[Yield]]/100*(1+F13350)</f>
        <v>0</v>
      </c>
    </row>
    <row r="13352" spans="1:6" x14ac:dyDescent="0.2">
      <c r="A13352" s="88">
        <v>15179</v>
      </c>
      <c r="B13352" s="89">
        <v>129.58000000000001</v>
      </c>
      <c r="C13352" s="89">
        <f>LN(Table3[[#This Row],[Value]]/B13351)</f>
        <v>5.4035278631554872E-4</v>
      </c>
      <c r="D13352" s="89"/>
      <c r="E13352" s="89"/>
      <c r="F13352" s="89">
        <f>Table3[[#This Row],[Yield]]/100*(1+F13351)</f>
        <v>0</v>
      </c>
    </row>
    <row r="13353" spans="1:6" x14ac:dyDescent="0.2">
      <c r="A13353" s="88">
        <v>15180</v>
      </c>
      <c r="B13353" s="89">
        <v>129.16</v>
      </c>
      <c r="C13353" s="89">
        <f>LN(Table3[[#This Row],[Value]]/B13352)</f>
        <v>-3.2465051317368573E-3</v>
      </c>
      <c r="D13353" s="89"/>
      <c r="E13353" s="89"/>
      <c r="F13353" s="89">
        <f>Table3[[#This Row],[Yield]]/100*(1+F13352)</f>
        <v>0</v>
      </c>
    </row>
    <row r="13354" spans="1:6" x14ac:dyDescent="0.2">
      <c r="A13354" s="88">
        <v>15181</v>
      </c>
      <c r="B13354" s="89">
        <v>128.59</v>
      </c>
      <c r="C13354" s="89">
        <f>LN(Table3[[#This Row],[Value]]/B13353)</f>
        <v>-4.4228976077267841E-3</v>
      </c>
      <c r="D13354" s="89"/>
      <c r="E13354" s="89"/>
      <c r="F13354" s="89">
        <f>Table3[[#This Row],[Yield]]/100*(1+F13353)</f>
        <v>0</v>
      </c>
    </row>
    <row r="13355" spans="1:6" x14ac:dyDescent="0.2">
      <c r="A13355" s="88">
        <v>15182</v>
      </c>
      <c r="B13355" s="89">
        <v>128.06</v>
      </c>
      <c r="C13355" s="89">
        <f>LN(Table3[[#This Row],[Value]]/B13354)</f>
        <v>-4.1301441916915139E-3</v>
      </c>
      <c r="D13355" s="89"/>
      <c r="E13355" s="89"/>
      <c r="F13355" s="89">
        <f>Table3[[#This Row],[Yield]]/100*(1+F13354)</f>
        <v>0</v>
      </c>
    </row>
    <row r="13356" spans="1:6" x14ac:dyDescent="0.2">
      <c r="A13356" s="88">
        <v>15183</v>
      </c>
      <c r="B13356" s="89">
        <v>128.69999999999999</v>
      </c>
      <c r="C13356" s="89">
        <f>LN(Table3[[#This Row],[Value]]/B13355)</f>
        <v>4.9852105114246408E-3</v>
      </c>
      <c r="D13356" s="89"/>
      <c r="E13356" s="89"/>
      <c r="F13356" s="89">
        <f>Table3[[#This Row],[Yield]]/100*(1+F13355)</f>
        <v>0</v>
      </c>
    </row>
    <row r="13357" spans="1:6" x14ac:dyDescent="0.2">
      <c r="A13357" s="88">
        <v>15185</v>
      </c>
      <c r="B13357" s="89">
        <v>130.06</v>
      </c>
      <c r="C13357" s="89">
        <f>LN(Table3[[#This Row],[Value]]/B13356)</f>
        <v>1.0511767838924987E-2</v>
      </c>
      <c r="D13357" s="89"/>
      <c r="E13357" s="89"/>
      <c r="F13357" s="89">
        <f>Table3[[#This Row],[Yield]]/100*(1+F13356)</f>
        <v>0</v>
      </c>
    </row>
    <row r="13358" spans="1:6" x14ac:dyDescent="0.2">
      <c r="A13358" s="88">
        <v>15186</v>
      </c>
      <c r="B13358" s="89">
        <v>129.19</v>
      </c>
      <c r="C13358" s="89">
        <f>LN(Table3[[#This Row],[Value]]/B13357)</f>
        <v>-6.7116934687959529E-3</v>
      </c>
      <c r="D13358" s="89"/>
      <c r="E13358" s="89"/>
      <c r="F13358" s="89">
        <f>Table3[[#This Row],[Yield]]/100*(1+F13357)</f>
        <v>0</v>
      </c>
    </row>
    <row r="13359" spans="1:6" x14ac:dyDescent="0.2">
      <c r="A13359" s="88">
        <v>15187</v>
      </c>
      <c r="B13359" s="89">
        <v>128.94999999999999</v>
      </c>
      <c r="C13359" s="89">
        <f>LN(Table3[[#This Row],[Value]]/B13358)</f>
        <v>-1.8594566448561854E-3</v>
      </c>
      <c r="D13359" s="89"/>
      <c r="E13359" s="89"/>
      <c r="F13359" s="89">
        <f>Table3[[#This Row],[Yield]]/100*(1+F13358)</f>
        <v>0</v>
      </c>
    </row>
    <row r="13360" spans="1:6" x14ac:dyDescent="0.2">
      <c r="A13360" s="88">
        <v>15188</v>
      </c>
      <c r="B13360" s="89">
        <v>128.79</v>
      </c>
      <c r="C13360" s="89">
        <f>LN(Table3[[#This Row],[Value]]/B13359)</f>
        <v>-1.2415614227748602E-3</v>
      </c>
      <c r="D13360" s="89"/>
      <c r="E13360" s="89"/>
      <c r="F13360" s="89">
        <f>Table3[[#This Row],[Yield]]/100*(1+F13359)</f>
        <v>0</v>
      </c>
    </row>
    <row r="13361" spans="1:6" x14ac:dyDescent="0.2">
      <c r="A13361" s="88">
        <v>15189</v>
      </c>
      <c r="B13361" s="89">
        <v>128.22</v>
      </c>
      <c r="C13361" s="89">
        <f>LN(Table3[[#This Row],[Value]]/B13360)</f>
        <v>-4.4356323454675748E-3</v>
      </c>
      <c r="D13361" s="89"/>
      <c r="E13361" s="89"/>
      <c r="F13361" s="89">
        <f>Table3[[#This Row],[Yield]]/100*(1+F13360)</f>
        <v>0</v>
      </c>
    </row>
    <row r="13362" spans="1:6" x14ac:dyDescent="0.2">
      <c r="A13362" s="88">
        <v>15190</v>
      </c>
      <c r="B13362" s="89">
        <v>128.21</v>
      </c>
      <c r="C13362" s="89">
        <f>LN(Table3[[#This Row],[Value]]/B13361)</f>
        <v>-7.7993994501906401E-5</v>
      </c>
      <c r="D13362" s="89"/>
      <c r="E13362" s="89"/>
      <c r="F13362" s="89">
        <f>Table3[[#This Row],[Yield]]/100*(1+F13361)</f>
        <v>0</v>
      </c>
    </row>
    <row r="13363" spans="1:6" x14ac:dyDescent="0.2">
      <c r="A13363" s="88">
        <v>15192</v>
      </c>
      <c r="B13363" s="89">
        <v>128.16999999999999</v>
      </c>
      <c r="C13363" s="89">
        <f>LN(Table3[[#This Row],[Value]]/B13362)</f>
        <v>-3.1203682287678897E-4</v>
      </c>
      <c r="D13363" s="89"/>
      <c r="E13363" s="89"/>
      <c r="F13363" s="89">
        <f>Table3[[#This Row],[Yield]]/100*(1+F13362)</f>
        <v>0</v>
      </c>
    </row>
    <row r="13364" spans="1:6" x14ac:dyDescent="0.2">
      <c r="A13364" s="88">
        <v>15193</v>
      </c>
      <c r="B13364" s="89">
        <v>128.13999999999999</v>
      </c>
      <c r="C13364" s="89">
        <f>LN(Table3[[#This Row],[Value]]/B13363)</f>
        <v>-2.3409153085717497E-4</v>
      </c>
      <c r="D13364" s="89"/>
      <c r="E13364" s="89"/>
      <c r="F13364" s="89">
        <f>Table3[[#This Row],[Yield]]/100*(1+F13363)</f>
        <v>0</v>
      </c>
    </row>
    <row r="13365" spans="1:6" x14ac:dyDescent="0.2">
      <c r="A13365" s="88">
        <v>15194</v>
      </c>
      <c r="B13365" s="89">
        <v>128.1</v>
      </c>
      <c r="C13365" s="89">
        <f>LN(Table3[[#This Row],[Value]]/B13364)</f>
        <v>-3.1220730818691831E-4</v>
      </c>
      <c r="D13365" s="89"/>
      <c r="E13365" s="89"/>
      <c r="F13365" s="89">
        <f>Table3[[#This Row],[Yield]]/100*(1+F13364)</f>
        <v>0</v>
      </c>
    </row>
    <row r="13366" spans="1:6" x14ac:dyDescent="0.2">
      <c r="A13366" s="88">
        <v>15195</v>
      </c>
      <c r="B13366" s="89">
        <v>128.09</v>
      </c>
      <c r="C13366" s="89">
        <f>LN(Table3[[#This Row],[Value]]/B13365)</f>
        <v>-7.806705964382598E-5</v>
      </c>
      <c r="D13366" s="89"/>
      <c r="E13366" s="89"/>
      <c r="F13366" s="89">
        <f>Table3[[#This Row],[Yield]]/100*(1+F13365)</f>
        <v>0</v>
      </c>
    </row>
    <row r="13367" spans="1:6" x14ac:dyDescent="0.2">
      <c r="A13367" s="88">
        <v>15196</v>
      </c>
      <c r="B13367" s="89">
        <v>127.48</v>
      </c>
      <c r="C13367" s="89">
        <f>LN(Table3[[#This Row],[Value]]/B13366)</f>
        <v>-4.7736522939090332E-3</v>
      </c>
      <c r="D13367" s="89"/>
      <c r="E13367" s="89"/>
      <c r="F13367" s="89">
        <f>Table3[[#This Row],[Yield]]/100*(1+F13366)</f>
        <v>0</v>
      </c>
    </row>
    <row r="13368" spans="1:6" x14ac:dyDescent="0.2">
      <c r="A13368" s="88">
        <v>15197</v>
      </c>
      <c r="B13368" s="89">
        <v>126.4</v>
      </c>
      <c r="C13368" s="89">
        <f>LN(Table3[[#This Row],[Value]]/B13367)</f>
        <v>-8.5080078363786067E-3</v>
      </c>
      <c r="D13368" s="89"/>
      <c r="E13368" s="89"/>
      <c r="F13368" s="89">
        <f>Table3[[#This Row],[Yield]]/100*(1+F13367)</f>
        <v>0</v>
      </c>
    </row>
    <row r="13369" spans="1:6" x14ac:dyDescent="0.2">
      <c r="A13369" s="88">
        <v>15199</v>
      </c>
      <c r="B13369" s="89">
        <v>126.01</v>
      </c>
      <c r="C13369" s="89">
        <f>LN(Table3[[#This Row],[Value]]/B13368)</f>
        <v>-3.0902128311552177E-3</v>
      </c>
      <c r="D13369" s="89"/>
      <c r="E13369" s="89"/>
      <c r="F13369" s="89">
        <f>Table3[[#This Row],[Yield]]/100*(1+F13368)</f>
        <v>0</v>
      </c>
    </row>
    <row r="13370" spans="1:6" x14ac:dyDescent="0.2">
      <c r="A13370" s="88">
        <v>15200</v>
      </c>
      <c r="B13370" s="89">
        <v>125.81</v>
      </c>
      <c r="C13370" s="89">
        <f>LN(Table3[[#This Row],[Value]]/B13369)</f>
        <v>-1.5884365185623401E-3</v>
      </c>
      <c r="D13370" s="89"/>
      <c r="E13370" s="89"/>
      <c r="F13370" s="89">
        <f>Table3[[#This Row],[Yield]]/100*(1+F13369)</f>
        <v>0</v>
      </c>
    </row>
    <row r="13371" spans="1:6" x14ac:dyDescent="0.2">
      <c r="A13371" s="88">
        <v>15201</v>
      </c>
      <c r="B13371" s="89">
        <v>125.65</v>
      </c>
      <c r="C13371" s="89">
        <f>LN(Table3[[#This Row],[Value]]/B13370)</f>
        <v>-1.2725683734383637E-3</v>
      </c>
      <c r="D13371" s="89"/>
      <c r="E13371" s="89"/>
      <c r="F13371" s="89">
        <f>Table3[[#This Row],[Yield]]/100*(1+F13370)</f>
        <v>0</v>
      </c>
    </row>
    <row r="13372" spans="1:6" x14ac:dyDescent="0.2">
      <c r="A13372" s="88">
        <v>15202</v>
      </c>
      <c r="B13372" s="89">
        <v>125.96</v>
      </c>
      <c r="C13372" s="89">
        <f>LN(Table3[[#This Row],[Value]]/B13371)</f>
        <v>2.4641322432227262E-3</v>
      </c>
      <c r="D13372" s="89"/>
      <c r="E13372" s="89"/>
      <c r="F13372" s="89">
        <f>Table3[[#This Row],[Yield]]/100*(1+F13371)</f>
        <v>0</v>
      </c>
    </row>
    <row r="13373" spans="1:6" x14ac:dyDescent="0.2">
      <c r="A13373" s="88">
        <v>15203</v>
      </c>
      <c r="B13373" s="89">
        <v>124.9</v>
      </c>
      <c r="C13373" s="89">
        <f>LN(Table3[[#This Row],[Value]]/B13372)</f>
        <v>-8.450979101291797E-3</v>
      </c>
      <c r="D13373" s="89"/>
      <c r="E13373" s="89"/>
      <c r="F13373" s="89">
        <f>Table3[[#This Row],[Yield]]/100*(1+F13372)</f>
        <v>0</v>
      </c>
    </row>
    <row r="13374" spans="1:6" x14ac:dyDescent="0.2">
      <c r="A13374" s="88">
        <v>15204</v>
      </c>
      <c r="B13374" s="89">
        <v>125.05</v>
      </c>
      <c r="C13374" s="89">
        <f>LN(Table3[[#This Row],[Value]]/B13373)</f>
        <v>1.200240192095932E-3</v>
      </c>
      <c r="D13374" s="89"/>
      <c r="E13374" s="89"/>
      <c r="F13374" s="89">
        <f>Table3[[#This Row],[Yield]]/100*(1+F13373)</f>
        <v>0</v>
      </c>
    </row>
    <row r="13375" spans="1:6" x14ac:dyDescent="0.2">
      <c r="A13375" s="88">
        <v>15206</v>
      </c>
      <c r="B13375" s="89">
        <v>125.62</v>
      </c>
      <c r="C13375" s="89">
        <f>LN(Table3[[#This Row],[Value]]/B13374)</f>
        <v>4.547819702606727E-3</v>
      </c>
      <c r="D13375" s="89"/>
      <c r="E13375" s="89"/>
      <c r="F13375" s="89">
        <f>Table3[[#This Row],[Yield]]/100*(1+F13374)</f>
        <v>0</v>
      </c>
    </row>
    <row r="13376" spans="1:6" x14ac:dyDescent="0.2">
      <c r="A13376" s="88">
        <v>15207</v>
      </c>
      <c r="B13376" s="89">
        <v>125.57</v>
      </c>
      <c r="C13376" s="89">
        <f>LN(Table3[[#This Row],[Value]]/B13375)</f>
        <v>-3.9810502536224713E-4</v>
      </c>
      <c r="D13376" s="89"/>
      <c r="E13376" s="89"/>
      <c r="F13376" s="89">
        <f>Table3[[#This Row],[Yield]]/100*(1+F13375)</f>
        <v>0</v>
      </c>
    </row>
    <row r="13377" spans="1:6" x14ac:dyDescent="0.2">
      <c r="A13377" s="88">
        <v>15208</v>
      </c>
      <c r="B13377" s="89">
        <v>126.01</v>
      </c>
      <c r="C13377" s="89">
        <f>LN(Table3[[#This Row],[Value]]/B13376)</f>
        <v>3.4978968807294572E-3</v>
      </c>
      <c r="D13377" s="89"/>
      <c r="E13377" s="89"/>
      <c r="F13377" s="89">
        <f>Table3[[#This Row],[Yield]]/100*(1+F13376)</f>
        <v>0</v>
      </c>
    </row>
    <row r="13378" spans="1:6" x14ac:dyDescent="0.2">
      <c r="A13378" s="88">
        <v>15209</v>
      </c>
      <c r="B13378" s="89">
        <v>125.99</v>
      </c>
      <c r="C13378" s="89">
        <f>LN(Table3[[#This Row],[Value]]/B13377)</f>
        <v>-1.587301590634705E-4</v>
      </c>
      <c r="D13378" s="89"/>
      <c r="E13378" s="89"/>
      <c r="F13378" s="89">
        <f>Table3[[#This Row],[Yield]]/100*(1+F13377)</f>
        <v>0</v>
      </c>
    </row>
    <row r="13379" spans="1:6" x14ac:dyDescent="0.2">
      <c r="A13379" s="88">
        <v>15210</v>
      </c>
      <c r="B13379" s="89">
        <v>125.84</v>
      </c>
      <c r="C13379" s="89">
        <f>LN(Table3[[#This Row],[Value]]/B13378)</f>
        <v>-1.1912799725159275E-3</v>
      </c>
      <c r="D13379" s="89"/>
      <c r="E13379" s="89"/>
      <c r="F13379" s="89">
        <f>Table3[[#This Row],[Yield]]/100*(1+F13378)</f>
        <v>0</v>
      </c>
    </row>
    <row r="13380" spans="1:6" x14ac:dyDescent="0.2">
      <c r="A13380" s="88">
        <v>15211</v>
      </c>
      <c r="B13380" s="89">
        <v>125.91</v>
      </c>
      <c r="C13380" s="89">
        <f>LN(Table3[[#This Row],[Value]]/B13379)</f>
        <v>5.5610726358673774E-4</v>
      </c>
      <c r="D13380" s="89"/>
      <c r="E13380" s="89"/>
      <c r="F13380" s="89">
        <f>Table3[[#This Row],[Yield]]/100*(1+F13379)</f>
        <v>0</v>
      </c>
    </row>
    <row r="13381" spans="1:6" x14ac:dyDescent="0.2">
      <c r="A13381" s="88">
        <v>15213</v>
      </c>
      <c r="B13381" s="89">
        <v>125.86</v>
      </c>
      <c r="C13381" s="89">
        <f>LN(Table3[[#This Row],[Value]]/B13380)</f>
        <v>-3.9718791482169454E-4</v>
      </c>
      <c r="D13381" s="89"/>
      <c r="E13381" s="89"/>
      <c r="F13381" s="89">
        <f>Table3[[#This Row],[Yield]]/100*(1+F13380)</f>
        <v>0</v>
      </c>
    </row>
    <row r="13382" spans="1:6" x14ac:dyDescent="0.2">
      <c r="A13382" s="88">
        <v>15214</v>
      </c>
      <c r="B13382" s="89">
        <v>126.56</v>
      </c>
      <c r="C13382" s="89">
        <f>LN(Table3[[#This Row],[Value]]/B13381)</f>
        <v>5.5463259205563555E-3</v>
      </c>
      <c r="D13382" s="89"/>
      <c r="E13382" s="89"/>
      <c r="F13382" s="89">
        <f>Table3[[#This Row],[Yield]]/100*(1+F13381)</f>
        <v>0</v>
      </c>
    </row>
    <row r="13383" spans="1:6" x14ac:dyDescent="0.2">
      <c r="A13383" s="88">
        <v>15215</v>
      </c>
      <c r="B13383" s="89">
        <v>127.08</v>
      </c>
      <c r="C13383" s="89">
        <f>LN(Table3[[#This Row],[Value]]/B13382)</f>
        <v>4.1003053819717349E-3</v>
      </c>
      <c r="D13383" s="89"/>
      <c r="E13383" s="89"/>
      <c r="F13383" s="89">
        <f>Table3[[#This Row],[Yield]]/100*(1+F13382)</f>
        <v>0</v>
      </c>
    </row>
    <row r="13384" spans="1:6" x14ac:dyDescent="0.2">
      <c r="A13384" s="88">
        <v>15216</v>
      </c>
      <c r="B13384" s="89">
        <v>127.77</v>
      </c>
      <c r="C13384" s="89">
        <f>LN(Table3[[#This Row],[Value]]/B13383)</f>
        <v>5.4149632019163492E-3</v>
      </c>
      <c r="D13384" s="89"/>
      <c r="E13384" s="89"/>
      <c r="F13384" s="89">
        <f>Table3[[#This Row],[Yield]]/100*(1+F13383)</f>
        <v>0</v>
      </c>
    </row>
    <row r="13385" spans="1:6" x14ac:dyDescent="0.2">
      <c r="A13385" s="88">
        <v>15217</v>
      </c>
      <c r="B13385" s="89">
        <v>127.43</v>
      </c>
      <c r="C13385" s="89">
        <f>LN(Table3[[#This Row],[Value]]/B13384)</f>
        <v>-2.664578379043942E-3</v>
      </c>
      <c r="D13385" s="89"/>
      <c r="E13385" s="89"/>
      <c r="F13385" s="89">
        <f>Table3[[#This Row],[Yield]]/100*(1+F13384)</f>
        <v>0</v>
      </c>
    </row>
    <row r="13386" spans="1:6" x14ac:dyDescent="0.2">
      <c r="A13386" s="88">
        <v>15218</v>
      </c>
      <c r="B13386" s="89">
        <v>127.7</v>
      </c>
      <c r="C13386" s="89">
        <f>LN(Table3[[#This Row],[Value]]/B13385)</f>
        <v>2.1165688143058238E-3</v>
      </c>
      <c r="D13386" s="89"/>
      <c r="E13386" s="89"/>
      <c r="F13386" s="89">
        <f>Table3[[#This Row],[Yield]]/100*(1+F13385)</f>
        <v>0</v>
      </c>
    </row>
    <row r="13387" spans="1:6" x14ac:dyDescent="0.2">
      <c r="A13387" s="88">
        <v>15221</v>
      </c>
      <c r="B13387" s="89">
        <v>128.31</v>
      </c>
      <c r="C13387" s="89">
        <f>LN(Table3[[#This Row],[Value]]/B13386)</f>
        <v>4.7654478684332462E-3</v>
      </c>
      <c r="D13387" s="89"/>
      <c r="E13387" s="89"/>
      <c r="F13387" s="89">
        <f>Table3[[#This Row],[Yield]]/100*(1+F13386)</f>
        <v>0</v>
      </c>
    </row>
    <row r="13388" spans="1:6" x14ac:dyDescent="0.2">
      <c r="A13388" s="88">
        <v>15222</v>
      </c>
      <c r="B13388" s="89">
        <v>127.91</v>
      </c>
      <c r="C13388" s="89">
        <f>LN(Table3[[#This Row],[Value]]/B13387)</f>
        <v>-3.1223192956252375E-3</v>
      </c>
      <c r="D13388" s="89"/>
      <c r="E13388" s="89"/>
      <c r="F13388" s="89">
        <f>Table3[[#This Row],[Yield]]/100*(1+F13387)</f>
        <v>0</v>
      </c>
    </row>
    <row r="13389" spans="1:6" x14ac:dyDescent="0.2">
      <c r="A13389" s="88">
        <v>15223</v>
      </c>
      <c r="B13389" s="89">
        <v>127.51</v>
      </c>
      <c r="C13389" s="89">
        <f>LN(Table3[[#This Row],[Value]]/B13388)</f>
        <v>-3.1320987158511083E-3</v>
      </c>
      <c r="D13389" s="89"/>
      <c r="E13389" s="89"/>
      <c r="F13389" s="89">
        <f>Table3[[#This Row],[Yield]]/100*(1+F13388)</f>
        <v>0</v>
      </c>
    </row>
    <row r="13390" spans="1:6" x14ac:dyDescent="0.2">
      <c r="A13390" s="88">
        <v>15224</v>
      </c>
      <c r="B13390" s="89">
        <v>127.17</v>
      </c>
      <c r="C13390" s="89">
        <f>LN(Table3[[#This Row],[Value]]/B13389)</f>
        <v>-2.6700188627951128E-3</v>
      </c>
      <c r="D13390" s="89"/>
      <c r="E13390" s="89"/>
      <c r="F13390" s="89">
        <f>Table3[[#This Row],[Yield]]/100*(1+F13389)</f>
        <v>0</v>
      </c>
    </row>
    <row r="13391" spans="1:6" x14ac:dyDescent="0.2">
      <c r="A13391" s="88">
        <v>15225</v>
      </c>
      <c r="B13391" s="89">
        <v>127.26</v>
      </c>
      <c r="C13391" s="89">
        <f>LN(Table3[[#This Row],[Value]]/B13390)</f>
        <v>7.0746377199069899E-4</v>
      </c>
      <c r="D13391" s="89"/>
      <c r="E13391" s="89"/>
      <c r="F13391" s="89">
        <f>Table3[[#This Row],[Yield]]/100*(1+F13390)</f>
        <v>0</v>
      </c>
    </row>
    <row r="13392" spans="1:6" x14ac:dyDescent="0.2">
      <c r="A13392" s="88">
        <v>15227</v>
      </c>
      <c r="B13392" s="89">
        <v>127.51</v>
      </c>
      <c r="C13392" s="89">
        <f>LN(Table3[[#This Row],[Value]]/B13391)</f>
        <v>1.9625550908045266E-3</v>
      </c>
      <c r="D13392" s="89"/>
      <c r="E13392" s="89"/>
      <c r="F13392" s="89">
        <f>Table3[[#This Row],[Yield]]/100*(1+F13391)</f>
        <v>0</v>
      </c>
    </row>
    <row r="13393" spans="1:6" x14ac:dyDescent="0.2">
      <c r="A13393" s="88">
        <v>15228</v>
      </c>
      <c r="B13393" s="89">
        <v>127.43</v>
      </c>
      <c r="C13393" s="89">
        <f>LN(Table3[[#This Row],[Value]]/B13392)</f>
        <v>-6.2759867126271961E-4</v>
      </c>
      <c r="D13393" s="89"/>
      <c r="E13393" s="89"/>
      <c r="F13393" s="89">
        <f>Table3[[#This Row],[Yield]]/100*(1+F13392)</f>
        <v>0</v>
      </c>
    </row>
    <row r="13394" spans="1:6" x14ac:dyDescent="0.2">
      <c r="A13394" s="88">
        <v>15229</v>
      </c>
      <c r="B13394" s="89">
        <v>126.53</v>
      </c>
      <c r="C13394" s="89">
        <f>LN(Table3[[#This Row],[Value]]/B13393)</f>
        <v>-7.0877600230155255E-3</v>
      </c>
      <c r="D13394" s="89"/>
      <c r="E13394" s="89"/>
      <c r="F13394" s="89">
        <f>Table3[[#This Row],[Yield]]/100*(1+F13393)</f>
        <v>0</v>
      </c>
    </row>
    <row r="13395" spans="1:6" x14ac:dyDescent="0.2">
      <c r="A13395" s="88">
        <v>15230</v>
      </c>
      <c r="B13395" s="89">
        <v>127.15</v>
      </c>
      <c r="C13395" s="89">
        <f>LN(Table3[[#This Row],[Value]]/B13394)</f>
        <v>4.8880576669564539E-3</v>
      </c>
      <c r="D13395" s="89"/>
      <c r="E13395" s="89"/>
      <c r="F13395" s="89">
        <f>Table3[[#This Row],[Yield]]/100*(1+F13394)</f>
        <v>0</v>
      </c>
    </row>
    <row r="13396" spans="1:6" x14ac:dyDescent="0.2">
      <c r="A13396" s="88">
        <v>15231</v>
      </c>
      <c r="B13396" s="89">
        <v>127.18</v>
      </c>
      <c r="C13396" s="89">
        <f>LN(Table3[[#This Row],[Value]]/B13395)</f>
        <v>2.359139711331564E-4</v>
      </c>
      <c r="D13396" s="89"/>
      <c r="E13396" s="89"/>
      <c r="F13396" s="89">
        <f>Table3[[#This Row],[Yield]]/100*(1+F13395)</f>
        <v>0</v>
      </c>
    </row>
    <row r="13397" spans="1:6" x14ac:dyDescent="0.2">
      <c r="A13397" s="88">
        <v>15232</v>
      </c>
      <c r="B13397" s="89">
        <v>127.28</v>
      </c>
      <c r="C13397" s="89">
        <f>LN(Table3[[#This Row],[Value]]/B13396)</f>
        <v>7.8597819026962222E-4</v>
      </c>
      <c r="D13397" s="89"/>
      <c r="E13397" s="89"/>
      <c r="F13397" s="89">
        <f>Table3[[#This Row],[Yield]]/100*(1+F13396)</f>
        <v>0</v>
      </c>
    </row>
    <row r="13398" spans="1:6" x14ac:dyDescent="0.2">
      <c r="A13398" s="88">
        <v>15234</v>
      </c>
      <c r="B13398" s="89">
        <v>127.2</v>
      </c>
      <c r="C13398" s="89">
        <f>LN(Table3[[#This Row],[Value]]/B13397)</f>
        <v>-6.2873312350960535E-4</v>
      </c>
      <c r="D13398" s="89"/>
      <c r="E13398" s="89"/>
      <c r="F13398" s="89">
        <f>Table3[[#This Row],[Yield]]/100*(1+F13397)</f>
        <v>0</v>
      </c>
    </row>
    <row r="13399" spans="1:6" x14ac:dyDescent="0.2">
      <c r="A13399" s="88">
        <v>15235</v>
      </c>
      <c r="B13399" s="89">
        <v>127.43</v>
      </c>
      <c r="C13399" s="89">
        <f>LN(Table3[[#This Row],[Value]]/B13398)</f>
        <v>1.8065433181660836E-3</v>
      </c>
      <c r="D13399" s="89"/>
      <c r="E13399" s="89"/>
      <c r="F13399" s="89">
        <f>Table3[[#This Row],[Yield]]/100*(1+F13398)</f>
        <v>0</v>
      </c>
    </row>
    <row r="13400" spans="1:6" x14ac:dyDescent="0.2">
      <c r="A13400" s="88">
        <v>15236</v>
      </c>
      <c r="B13400" s="89">
        <v>129.32</v>
      </c>
      <c r="C13400" s="89">
        <f>LN(Table3[[#This Row],[Value]]/B13399)</f>
        <v>1.4722758633044338E-2</v>
      </c>
      <c r="D13400" s="89"/>
      <c r="E13400" s="89"/>
      <c r="F13400" s="89">
        <f>Table3[[#This Row],[Yield]]/100*(1+F13399)</f>
        <v>0</v>
      </c>
    </row>
    <row r="13401" spans="1:6" x14ac:dyDescent="0.2">
      <c r="A13401" s="88">
        <v>15237</v>
      </c>
      <c r="B13401" s="89">
        <v>128.77000000000001</v>
      </c>
      <c r="C13401" s="89">
        <f>LN(Table3[[#This Row],[Value]]/B13400)</f>
        <v>-4.2620855715397934E-3</v>
      </c>
      <c r="D13401" s="89"/>
      <c r="E13401" s="89"/>
      <c r="F13401" s="89">
        <f>Table3[[#This Row],[Yield]]/100*(1+F13400)</f>
        <v>0</v>
      </c>
    </row>
    <row r="13402" spans="1:6" x14ac:dyDescent="0.2">
      <c r="A13402" s="88">
        <v>15238</v>
      </c>
      <c r="B13402" s="89">
        <v>127.95</v>
      </c>
      <c r="C13402" s="89">
        <f>LN(Table3[[#This Row],[Value]]/B13401)</f>
        <v>-6.3883046798946918E-3</v>
      </c>
      <c r="D13402" s="89"/>
      <c r="E13402" s="89"/>
      <c r="F13402" s="89">
        <f>Table3[[#This Row],[Yield]]/100*(1+F13401)</f>
        <v>0</v>
      </c>
    </row>
    <row r="13403" spans="1:6" x14ac:dyDescent="0.2">
      <c r="A13403" s="88">
        <v>15239</v>
      </c>
      <c r="B13403" s="89">
        <v>127.54</v>
      </c>
      <c r="C13403" s="89">
        <f>LN(Table3[[#This Row],[Value]]/B13402)</f>
        <v>-3.2095217186722752E-3</v>
      </c>
      <c r="D13403" s="89"/>
      <c r="E13403" s="89"/>
      <c r="F13403" s="89">
        <f>Table3[[#This Row],[Yield]]/100*(1+F13402)</f>
        <v>0</v>
      </c>
    </row>
    <row r="13404" spans="1:6" x14ac:dyDescent="0.2">
      <c r="A13404" s="88">
        <v>15241</v>
      </c>
      <c r="B13404" s="89">
        <v>127.64</v>
      </c>
      <c r="C13404" s="89">
        <f>LN(Table3[[#This Row],[Value]]/B13403)</f>
        <v>7.8376052291712344E-4</v>
      </c>
      <c r="D13404" s="89"/>
      <c r="E13404" s="89"/>
      <c r="F13404" s="89">
        <f>Table3[[#This Row],[Yield]]/100*(1+F13403)</f>
        <v>0</v>
      </c>
    </row>
    <row r="13405" spans="1:6" x14ac:dyDescent="0.2">
      <c r="A13405" s="88">
        <v>15242</v>
      </c>
      <c r="B13405" s="89">
        <v>128.03</v>
      </c>
      <c r="C13405" s="89">
        <f>LN(Table3[[#This Row],[Value]]/B13404)</f>
        <v>3.0508100480447697E-3</v>
      </c>
      <c r="D13405" s="89"/>
      <c r="E13405" s="89"/>
      <c r="F13405" s="89">
        <f>Table3[[#This Row],[Yield]]/100*(1+F13404)</f>
        <v>0</v>
      </c>
    </row>
    <row r="13406" spans="1:6" x14ac:dyDescent="0.2">
      <c r="A13406" s="88">
        <v>15243</v>
      </c>
      <c r="B13406" s="89">
        <v>127.54</v>
      </c>
      <c r="C13406" s="89">
        <f>LN(Table3[[#This Row],[Value]]/B13405)</f>
        <v>-3.8345705709620704E-3</v>
      </c>
      <c r="D13406" s="89"/>
      <c r="E13406" s="89"/>
      <c r="F13406" s="89">
        <f>Table3[[#This Row],[Yield]]/100*(1+F13405)</f>
        <v>0</v>
      </c>
    </row>
    <row r="13407" spans="1:6" x14ac:dyDescent="0.2">
      <c r="A13407" s="88">
        <v>15244</v>
      </c>
      <c r="B13407" s="89">
        <v>126.38</v>
      </c>
      <c r="C13407" s="89">
        <f>LN(Table3[[#This Row],[Value]]/B13406)</f>
        <v>-9.1367995418164989E-3</v>
      </c>
      <c r="D13407" s="89"/>
      <c r="E13407" s="89"/>
      <c r="F13407" s="89">
        <f>Table3[[#This Row],[Yield]]/100*(1+F13406)</f>
        <v>0</v>
      </c>
    </row>
    <row r="13408" spans="1:6" x14ac:dyDescent="0.2">
      <c r="A13408" s="88">
        <v>15245</v>
      </c>
      <c r="B13408" s="89">
        <v>125.81</v>
      </c>
      <c r="C13408" s="89">
        <f>LN(Table3[[#This Row],[Value]]/B13407)</f>
        <v>-4.5204089822696181E-3</v>
      </c>
      <c r="D13408" s="89"/>
      <c r="E13408" s="89"/>
      <c r="F13408" s="89">
        <f>Table3[[#This Row],[Yield]]/100*(1+F13407)</f>
        <v>0</v>
      </c>
    </row>
    <row r="13409" spans="1:6" x14ac:dyDescent="0.2">
      <c r="A13409" s="88">
        <v>15246</v>
      </c>
      <c r="B13409" s="89">
        <v>126.03</v>
      </c>
      <c r="C13409" s="89">
        <f>LN(Table3[[#This Row],[Value]]/B13408)</f>
        <v>1.7471414863608975E-3</v>
      </c>
      <c r="D13409" s="89"/>
      <c r="E13409" s="89"/>
      <c r="F13409" s="89">
        <f>Table3[[#This Row],[Yield]]/100*(1+F13408)</f>
        <v>0</v>
      </c>
    </row>
    <row r="13410" spans="1:6" x14ac:dyDescent="0.2">
      <c r="A13410" s="88">
        <v>15248</v>
      </c>
      <c r="B13410" s="89">
        <v>126.05</v>
      </c>
      <c r="C13410" s="89">
        <f>LN(Table3[[#This Row],[Value]]/B13409)</f>
        <v>1.5867978452840608E-4</v>
      </c>
      <c r="D13410" s="89"/>
      <c r="E13410" s="89"/>
      <c r="F13410" s="89">
        <f>Table3[[#This Row],[Yield]]/100*(1+F13409)</f>
        <v>0</v>
      </c>
    </row>
    <row r="13411" spans="1:6" x14ac:dyDescent="0.2">
      <c r="A13411" s="88">
        <v>15249</v>
      </c>
      <c r="B13411" s="89">
        <v>126.82</v>
      </c>
      <c r="C13411" s="89">
        <f>LN(Table3[[#This Row],[Value]]/B13410)</f>
        <v>6.0901046379568061E-3</v>
      </c>
      <c r="D13411" s="89"/>
      <c r="E13411" s="89"/>
      <c r="F13411" s="89">
        <f>Table3[[#This Row],[Yield]]/100*(1+F13410)</f>
        <v>0</v>
      </c>
    </row>
    <row r="13412" spans="1:6" x14ac:dyDescent="0.2">
      <c r="A13412" s="88">
        <v>15250</v>
      </c>
      <c r="B13412" s="89">
        <v>126.85</v>
      </c>
      <c r="C13412" s="89">
        <f>LN(Table3[[#This Row],[Value]]/B13411)</f>
        <v>2.3652777340524604E-4</v>
      </c>
      <c r="D13412" s="89"/>
      <c r="E13412" s="89"/>
      <c r="F13412" s="89">
        <f>Table3[[#This Row],[Yield]]/100*(1+F13411)</f>
        <v>0</v>
      </c>
    </row>
    <row r="13413" spans="1:6" x14ac:dyDescent="0.2">
      <c r="A13413" s="88">
        <v>15251</v>
      </c>
      <c r="B13413" s="89">
        <v>126.15</v>
      </c>
      <c r="C13413" s="89">
        <f>LN(Table3[[#This Row],[Value]]/B13412)</f>
        <v>-5.5336109582240925E-3</v>
      </c>
      <c r="D13413" s="89"/>
      <c r="E13413" s="89"/>
      <c r="F13413" s="89">
        <f>Table3[[#This Row],[Yield]]/100*(1+F13412)</f>
        <v>0</v>
      </c>
    </row>
    <row r="13414" spans="1:6" x14ac:dyDescent="0.2">
      <c r="A13414" s="88">
        <v>15252</v>
      </c>
      <c r="B13414" s="89">
        <v>126.06</v>
      </c>
      <c r="C13414" s="89">
        <f>LN(Table3[[#This Row],[Value]]/B13413)</f>
        <v>-7.1369100210272709E-4</v>
      </c>
      <c r="D13414" s="89"/>
      <c r="E13414" s="89"/>
      <c r="F13414" s="89">
        <f>Table3[[#This Row],[Yield]]/100*(1+F13413)</f>
        <v>0</v>
      </c>
    </row>
    <row r="13415" spans="1:6" x14ac:dyDescent="0.2">
      <c r="A13415" s="88">
        <v>15253</v>
      </c>
      <c r="B13415" s="89">
        <v>126.1</v>
      </c>
      <c r="C13415" s="89">
        <f>LN(Table3[[#This Row],[Value]]/B13414)</f>
        <v>3.1725888590984164E-4</v>
      </c>
      <c r="D13415" s="89"/>
      <c r="E13415" s="89"/>
      <c r="F13415" s="89">
        <f>Table3[[#This Row],[Yield]]/100*(1+F13414)</f>
        <v>0</v>
      </c>
    </row>
    <row r="13416" spans="1:6" x14ac:dyDescent="0.2">
      <c r="A13416" s="88">
        <v>15255</v>
      </c>
      <c r="B13416" s="89">
        <v>125.83</v>
      </c>
      <c r="C13416" s="89">
        <f>LN(Table3[[#This Row],[Value]]/B13415)</f>
        <v>-2.1434533669973301E-3</v>
      </c>
      <c r="D13416" s="89"/>
      <c r="E13416" s="89"/>
      <c r="F13416" s="89">
        <f>Table3[[#This Row],[Yield]]/100*(1+F13415)</f>
        <v>0</v>
      </c>
    </row>
    <row r="13417" spans="1:6" x14ac:dyDescent="0.2">
      <c r="A13417" s="88">
        <v>15256</v>
      </c>
      <c r="B13417" s="89">
        <v>124.42</v>
      </c>
      <c r="C13417" s="89">
        <f>LN(Table3[[#This Row],[Value]]/B13416)</f>
        <v>-1.1268850517002788E-2</v>
      </c>
      <c r="D13417" s="89"/>
      <c r="E13417" s="89"/>
      <c r="F13417" s="89">
        <f>Table3[[#This Row],[Yield]]/100*(1+F13416)</f>
        <v>0</v>
      </c>
    </row>
    <row r="13418" spans="1:6" x14ac:dyDescent="0.2">
      <c r="A13418" s="88">
        <v>15257</v>
      </c>
      <c r="B13418" s="89">
        <v>124.13</v>
      </c>
      <c r="C13418" s="89">
        <f>LN(Table3[[#This Row],[Value]]/B13417)</f>
        <v>-2.3335355590173605E-3</v>
      </c>
      <c r="D13418" s="89"/>
      <c r="E13418" s="89"/>
      <c r="F13418" s="89">
        <f>Table3[[#This Row],[Yield]]/100*(1+F13417)</f>
        <v>0</v>
      </c>
    </row>
    <row r="13419" spans="1:6" x14ac:dyDescent="0.2">
      <c r="A13419" s="88">
        <v>15258</v>
      </c>
      <c r="B13419" s="89">
        <v>122.53</v>
      </c>
      <c r="C13419" s="89">
        <f>LN(Table3[[#This Row],[Value]]/B13418)</f>
        <v>-1.2973505566501248E-2</v>
      </c>
      <c r="D13419" s="89"/>
      <c r="E13419" s="89"/>
      <c r="F13419" s="89">
        <f>Table3[[#This Row],[Yield]]/100*(1+F13418)</f>
        <v>0</v>
      </c>
    </row>
    <row r="13420" spans="1:6" x14ac:dyDescent="0.2">
      <c r="A13420" s="88">
        <v>15259</v>
      </c>
      <c r="B13420" s="89">
        <v>122.46</v>
      </c>
      <c r="C13420" s="89">
        <f>LN(Table3[[#This Row],[Value]]/B13419)</f>
        <v>-5.7145191154677464E-4</v>
      </c>
      <c r="D13420" s="89"/>
      <c r="E13420" s="89"/>
      <c r="F13420" s="89">
        <f>Table3[[#This Row],[Yield]]/100*(1+F13419)</f>
        <v>0</v>
      </c>
    </row>
    <row r="13421" spans="1:6" x14ac:dyDescent="0.2">
      <c r="A13421" s="88">
        <v>15260</v>
      </c>
      <c r="B13421" s="89">
        <v>122.63</v>
      </c>
      <c r="C13421" s="89">
        <f>LN(Table3[[#This Row],[Value]]/B13420)</f>
        <v>1.3872457241261851E-3</v>
      </c>
      <c r="D13421" s="89"/>
      <c r="E13421" s="89"/>
      <c r="F13421" s="89">
        <f>Table3[[#This Row],[Yield]]/100*(1+F13420)</f>
        <v>0</v>
      </c>
    </row>
    <row r="13422" spans="1:6" x14ac:dyDescent="0.2">
      <c r="A13422" s="88">
        <v>15263</v>
      </c>
      <c r="B13422" s="89">
        <v>121.82</v>
      </c>
      <c r="C13422" s="89">
        <f>LN(Table3[[#This Row],[Value]]/B13421)</f>
        <v>-6.6271463655960703E-3</v>
      </c>
      <c r="D13422" s="89"/>
      <c r="E13422" s="89"/>
      <c r="F13422" s="89">
        <f>Table3[[#This Row],[Yield]]/100*(1+F13421)</f>
        <v>0</v>
      </c>
    </row>
    <row r="13423" spans="1:6" x14ac:dyDescent="0.2">
      <c r="A13423" s="88">
        <v>15264</v>
      </c>
      <c r="B13423" s="89">
        <v>120.52</v>
      </c>
      <c r="C13423" s="89">
        <f>LN(Table3[[#This Row],[Value]]/B13422)</f>
        <v>-1.0728831146238085E-2</v>
      </c>
      <c r="D13423" s="89"/>
      <c r="E13423" s="89"/>
      <c r="F13423" s="89">
        <f>Table3[[#This Row],[Yield]]/100*(1+F13422)</f>
        <v>0</v>
      </c>
    </row>
    <row r="13424" spans="1:6" x14ac:dyDescent="0.2">
      <c r="A13424" s="88">
        <v>15265</v>
      </c>
      <c r="B13424" s="89">
        <v>118.52</v>
      </c>
      <c r="C13424" s="89">
        <f>LN(Table3[[#This Row],[Value]]/B13423)</f>
        <v>-1.6733991556735966E-2</v>
      </c>
      <c r="D13424" s="89"/>
      <c r="E13424" s="89"/>
      <c r="F13424" s="89">
        <f>Table3[[#This Row],[Yield]]/100*(1+F13423)</f>
        <v>0</v>
      </c>
    </row>
    <row r="13425" spans="1:6" x14ac:dyDescent="0.2">
      <c r="A13425" s="88">
        <v>15266</v>
      </c>
      <c r="B13425" s="89">
        <v>119.15</v>
      </c>
      <c r="C13425" s="89">
        <f>LN(Table3[[#This Row],[Value]]/B13424)</f>
        <v>5.3014808393868212E-3</v>
      </c>
      <c r="D13425" s="89"/>
      <c r="E13425" s="89"/>
      <c r="F13425" s="89">
        <f>Table3[[#This Row],[Yield]]/100*(1+F13424)</f>
        <v>0</v>
      </c>
    </row>
    <row r="13426" spans="1:6" x14ac:dyDescent="0.2">
      <c r="A13426" s="88">
        <v>15267</v>
      </c>
      <c r="B13426" s="89">
        <v>120.1</v>
      </c>
      <c r="C13426" s="89">
        <f>LN(Table3[[#This Row],[Value]]/B13425)</f>
        <v>7.9415255411866247E-3</v>
      </c>
      <c r="D13426" s="89"/>
      <c r="E13426" s="89"/>
      <c r="F13426" s="89">
        <f>Table3[[#This Row],[Yield]]/100*(1+F13425)</f>
        <v>0</v>
      </c>
    </row>
    <row r="13427" spans="1:6" x14ac:dyDescent="0.2">
      <c r="A13427" s="88">
        <v>15269</v>
      </c>
      <c r="B13427" s="89">
        <v>120.13</v>
      </c>
      <c r="C13427" s="89">
        <f>LN(Table3[[#This Row],[Value]]/B13426)</f>
        <v>2.4976064734584692E-4</v>
      </c>
      <c r="D13427" s="89"/>
      <c r="E13427" s="89"/>
      <c r="F13427" s="89">
        <f>Table3[[#This Row],[Yield]]/100*(1+F13426)</f>
        <v>0</v>
      </c>
    </row>
    <row r="13428" spans="1:6" x14ac:dyDescent="0.2">
      <c r="A13428" s="88">
        <v>15270</v>
      </c>
      <c r="B13428" s="89">
        <v>121.07</v>
      </c>
      <c r="C13428" s="89">
        <f>LN(Table3[[#This Row],[Value]]/B13427)</f>
        <v>7.7944009863650729E-3</v>
      </c>
      <c r="D13428" s="89"/>
      <c r="E13428" s="89"/>
      <c r="F13428" s="89">
        <f>Table3[[#This Row],[Yield]]/100*(1+F13427)</f>
        <v>0</v>
      </c>
    </row>
    <row r="13429" spans="1:6" x14ac:dyDescent="0.2">
      <c r="A13429" s="88">
        <v>15271</v>
      </c>
      <c r="B13429" s="89">
        <v>120.56</v>
      </c>
      <c r="C13429" s="89">
        <f>LN(Table3[[#This Row],[Value]]/B13428)</f>
        <v>-4.2213364014088914E-3</v>
      </c>
      <c r="D13429" s="89"/>
      <c r="E13429" s="89"/>
      <c r="F13429" s="89">
        <f>Table3[[#This Row],[Yield]]/100*(1+F13428)</f>
        <v>0</v>
      </c>
    </row>
    <row r="13430" spans="1:6" x14ac:dyDescent="0.2">
      <c r="A13430" s="88">
        <v>15272</v>
      </c>
      <c r="B13430" s="89">
        <v>120.47</v>
      </c>
      <c r="C13430" s="89">
        <f>LN(Table3[[#This Row],[Value]]/B13429)</f>
        <v>-7.4679503947874771E-4</v>
      </c>
      <c r="D13430" s="89"/>
      <c r="E13430" s="89"/>
      <c r="F13430" s="89">
        <f>Table3[[#This Row],[Yield]]/100*(1+F13429)</f>
        <v>0</v>
      </c>
    </row>
    <row r="13431" spans="1:6" x14ac:dyDescent="0.2">
      <c r="A13431" s="88">
        <v>15273</v>
      </c>
      <c r="B13431" s="89">
        <v>121.18</v>
      </c>
      <c r="C13431" s="89">
        <f>LN(Table3[[#This Row],[Value]]/B13430)</f>
        <v>5.8762842380817235E-3</v>
      </c>
      <c r="D13431" s="89"/>
      <c r="E13431" s="89"/>
      <c r="F13431" s="89">
        <f>Table3[[#This Row],[Yield]]/100*(1+F13430)</f>
        <v>0</v>
      </c>
    </row>
    <row r="13432" spans="1:6" x14ac:dyDescent="0.2">
      <c r="A13432" s="88">
        <v>15274</v>
      </c>
      <c r="B13432" s="89">
        <v>120.73</v>
      </c>
      <c r="C13432" s="89">
        <f>LN(Table3[[#This Row],[Value]]/B13431)</f>
        <v>-3.7203961725469745E-3</v>
      </c>
      <c r="D13432" s="89"/>
      <c r="E13432" s="89"/>
      <c r="F13432" s="89">
        <f>Table3[[#This Row],[Yield]]/100*(1+F13431)</f>
        <v>0</v>
      </c>
    </row>
    <row r="13433" spans="1:6" x14ac:dyDescent="0.2">
      <c r="A13433" s="88">
        <v>15276</v>
      </c>
      <c r="B13433" s="89">
        <v>119.43</v>
      </c>
      <c r="C13433" s="89">
        <f>LN(Table3[[#This Row],[Value]]/B13432)</f>
        <v>-1.0826221663960493E-2</v>
      </c>
      <c r="D13433" s="89"/>
      <c r="E13433" s="89"/>
      <c r="F13433" s="89">
        <f>Table3[[#This Row],[Yield]]/100*(1+F13432)</f>
        <v>0</v>
      </c>
    </row>
    <row r="13434" spans="1:6" x14ac:dyDescent="0.2">
      <c r="A13434" s="88">
        <v>15277</v>
      </c>
      <c r="B13434" s="89">
        <v>119.6</v>
      </c>
      <c r="C13434" s="89">
        <f>LN(Table3[[#This Row],[Value]]/B13433)</f>
        <v>1.422415836195688E-3</v>
      </c>
      <c r="D13434" s="89"/>
      <c r="E13434" s="89"/>
      <c r="F13434" s="89">
        <f>Table3[[#This Row],[Yield]]/100*(1+F13433)</f>
        <v>0</v>
      </c>
    </row>
    <row r="13435" spans="1:6" x14ac:dyDescent="0.2">
      <c r="A13435" s="88">
        <v>15278</v>
      </c>
      <c r="B13435" s="89">
        <v>119.37</v>
      </c>
      <c r="C13435" s="89">
        <f>LN(Table3[[#This Row],[Value]]/B13434)</f>
        <v>-1.9249284095842825E-3</v>
      </c>
      <c r="D13435" s="89"/>
      <c r="E13435" s="89"/>
      <c r="F13435" s="89">
        <f>Table3[[#This Row],[Yield]]/100*(1+F13434)</f>
        <v>0</v>
      </c>
    </row>
    <row r="13436" spans="1:6" x14ac:dyDescent="0.2">
      <c r="A13436" s="88">
        <v>15279</v>
      </c>
      <c r="B13436" s="89">
        <v>119.18</v>
      </c>
      <c r="C13436" s="89">
        <f>LN(Table3[[#This Row],[Value]]/B13435)</f>
        <v>-1.5929577881141183E-3</v>
      </c>
      <c r="D13436" s="89"/>
      <c r="E13436" s="89"/>
      <c r="F13436" s="89">
        <f>Table3[[#This Row],[Yield]]/100*(1+F13435)</f>
        <v>0</v>
      </c>
    </row>
    <row r="13437" spans="1:6" x14ac:dyDescent="0.2">
      <c r="A13437" s="88">
        <v>15280</v>
      </c>
      <c r="B13437" s="89">
        <v>117.82</v>
      </c>
      <c r="C13437" s="89">
        <f>LN(Table3[[#This Row],[Value]]/B13436)</f>
        <v>-1.1476919225291704E-2</v>
      </c>
      <c r="D13437" s="89"/>
      <c r="E13437" s="89"/>
      <c r="F13437" s="89">
        <f>Table3[[#This Row],[Yield]]/100*(1+F13436)</f>
        <v>0</v>
      </c>
    </row>
    <row r="13438" spans="1:6" x14ac:dyDescent="0.2">
      <c r="A13438" s="88">
        <v>15281</v>
      </c>
      <c r="B13438" s="89">
        <v>118.11</v>
      </c>
      <c r="C13438" s="89">
        <f>LN(Table3[[#This Row],[Value]]/B13437)</f>
        <v>2.4583575302146504E-3</v>
      </c>
      <c r="D13438" s="89"/>
      <c r="E13438" s="89"/>
      <c r="F13438" s="89">
        <f>Table3[[#This Row],[Yield]]/100*(1+F13437)</f>
        <v>0</v>
      </c>
    </row>
    <row r="13439" spans="1:6" x14ac:dyDescent="0.2">
      <c r="A13439" s="88">
        <v>15283</v>
      </c>
      <c r="B13439" s="89">
        <v>118.87</v>
      </c>
      <c r="C13439" s="89">
        <f>LN(Table3[[#This Row],[Value]]/B13438)</f>
        <v>6.4140653687771122E-3</v>
      </c>
      <c r="D13439" s="89"/>
      <c r="E13439" s="89"/>
      <c r="F13439" s="89">
        <f>Table3[[#This Row],[Yield]]/100*(1+F13438)</f>
        <v>0</v>
      </c>
    </row>
    <row r="13440" spans="1:6" x14ac:dyDescent="0.2">
      <c r="A13440" s="88">
        <v>15285</v>
      </c>
      <c r="B13440" s="89">
        <v>119.85</v>
      </c>
      <c r="C13440" s="89">
        <f>LN(Table3[[#This Row],[Value]]/B13439)</f>
        <v>8.2105018878602509E-3</v>
      </c>
      <c r="D13440" s="89"/>
      <c r="E13440" s="89"/>
      <c r="F13440" s="89">
        <f>Table3[[#This Row],[Yield]]/100*(1+F13439)</f>
        <v>0</v>
      </c>
    </row>
    <row r="13441" spans="1:6" x14ac:dyDescent="0.2">
      <c r="A13441" s="88">
        <v>15286</v>
      </c>
      <c r="B13441" s="89">
        <v>118.84</v>
      </c>
      <c r="C13441" s="89">
        <f>LN(Table3[[#This Row],[Value]]/B13440)</f>
        <v>-8.4629102859864521E-3</v>
      </c>
      <c r="D13441" s="89"/>
      <c r="E13441" s="89"/>
      <c r="F13441" s="89">
        <f>Table3[[#This Row],[Yield]]/100*(1+F13440)</f>
        <v>0</v>
      </c>
    </row>
    <row r="13442" spans="1:6" x14ac:dyDescent="0.2">
      <c r="A13442" s="88">
        <v>15287</v>
      </c>
      <c r="B13442" s="89">
        <v>118.33</v>
      </c>
      <c r="C13442" s="89">
        <f>LN(Table3[[#This Row],[Value]]/B13441)</f>
        <v>-4.3007191979394718E-3</v>
      </c>
      <c r="D13442" s="89"/>
      <c r="E13442" s="89"/>
      <c r="F13442" s="89">
        <f>Table3[[#This Row],[Yield]]/100*(1+F13441)</f>
        <v>0</v>
      </c>
    </row>
    <row r="13443" spans="1:6" x14ac:dyDescent="0.2">
      <c r="A13443" s="88">
        <v>15288</v>
      </c>
      <c r="B13443" s="89">
        <v>118.26</v>
      </c>
      <c r="C13443" s="89">
        <f>LN(Table3[[#This Row],[Value]]/B13442)</f>
        <v>-5.9174100378354944E-4</v>
      </c>
      <c r="D13443" s="89"/>
      <c r="E13443" s="89"/>
      <c r="F13443" s="89">
        <f>Table3[[#This Row],[Yield]]/100*(1+F13442)</f>
        <v>0</v>
      </c>
    </row>
    <row r="13444" spans="1:6" x14ac:dyDescent="0.2">
      <c r="A13444" s="88">
        <v>15290</v>
      </c>
      <c r="B13444" s="89">
        <v>117.45</v>
      </c>
      <c r="C13444" s="89">
        <f>LN(Table3[[#This Row],[Value]]/B13443)</f>
        <v>-6.8728792877620643E-3</v>
      </c>
      <c r="D13444" s="89"/>
      <c r="E13444" s="89"/>
      <c r="F13444" s="89">
        <f>Table3[[#This Row],[Yield]]/100*(1+F13443)</f>
        <v>0</v>
      </c>
    </row>
    <row r="13445" spans="1:6" x14ac:dyDescent="0.2">
      <c r="A13445" s="88">
        <v>15292</v>
      </c>
      <c r="B13445" s="89">
        <v>115.44</v>
      </c>
      <c r="C13445" s="89">
        <f>LN(Table3[[#This Row],[Value]]/B13444)</f>
        <v>-1.726179663930643E-2</v>
      </c>
      <c r="D13445" s="89"/>
      <c r="E13445" s="89"/>
      <c r="F13445" s="89">
        <f>Table3[[#This Row],[Yield]]/100*(1+F13444)</f>
        <v>0</v>
      </c>
    </row>
    <row r="13446" spans="1:6" x14ac:dyDescent="0.2">
      <c r="A13446" s="88">
        <v>15293</v>
      </c>
      <c r="B13446" s="89">
        <v>115.67</v>
      </c>
      <c r="C13446" s="89">
        <f>LN(Table3[[#This Row],[Value]]/B13445)</f>
        <v>1.9903948416948244E-3</v>
      </c>
      <c r="D13446" s="89"/>
      <c r="E13446" s="89"/>
      <c r="F13446" s="89">
        <f>Table3[[#This Row],[Yield]]/100*(1+F13445)</f>
        <v>0</v>
      </c>
    </row>
    <row r="13447" spans="1:6" x14ac:dyDescent="0.2">
      <c r="A13447" s="88">
        <v>15294</v>
      </c>
      <c r="B13447" s="89">
        <v>116.81</v>
      </c>
      <c r="C13447" s="89">
        <f>LN(Table3[[#This Row],[Value]]/B13446)</f>
        <v>9.8073738602946544E-3</v>
      </c>
      <c r="D13447" s="89"/>
      <c r="E13447" s="89"/>
      <c r="F13447" s="89">
        <f>Table3[[#This Row],[Yield]]/100*(1+F13446)</f>
        <v>0</v>
      </c>
    </row>
    <row r="13448" spans="1:6" x14ac:dyDescent="0.2">
      <c r="A13448" s="88">
        <v>15295</v>
      </c>
      <c r="B13448" s="89">
        <v>116.72</v>
      </c>
      <c r="C13448" s="89">
        <f>LN(Table3[[#This Row],[Value]]/B13447)</f>
        <v>-7.7077895307461246E-4</v>
      </c>
      <c r="D13448" s="89"/>
      <c r="E13448" s="89"/>
      <c r="F13448" s="89">
        <f>Table3[[#This Row],[Yield]]/100*(1+F13447)</f>
        <v>0</v>
      </c>
    </row>
    <row r="13449" spans="1:6" x14ac:dyDescent="0.2">
      <c r="A13449" s="88">
        <v>15297</v>
      </c>
      <c r="B13449" s="89">
        <v>116.2</v>
      </c>
      <c r="C13449" s="89">
        <f>LN(Table3[[#This Row],[Value]]/B13448)</f>
        <v>-4.4650597967193515E-3</v>
      </c>
      <c r="D13449" s="89"/>
      <c r="E13449" s="89"/>
      <c r="F13449" s="89">
        <f>Table3[[#This Row],[Yield]]/100*(1+F13448)</f>
        <v>0</v>
      </c>
    </row>
    <row r="13450" spans="1:6" x14ac:dyDescent="0.2">
      <c r="A13450" s="88">
        <v>15298</v>
      </c>
      <c r="B13450" s="89">
        <v>115.87</v>
      </c>
      <c r="C13450" s="89">
        <f>LN(Table3[[#This Row],[Value]]/B13449)</f>
        <v>-2.8439714088398845E-3</v>
      </c>
      <c r="D13450" s="89"/>
      <c r="E13450" s="89"/>
      <c r="F13450" s="89">
        <f>Table3[[#This Row],[Yield]]/100*(1+F13449)</f>
        <v>0</v>
      </c>
    </row>
    <row r="13451" spans="1:6" x14ac:dyDescent="0.2">
      <c r="A13451" s="88">
        <v>15299</v>
      </c>
      <c r="B13451" s="89">
        <v>116.68</v>
      </c>
      <c r="C13451" s="89">
        <f>LN(Table3[[#This Row],[Value]]/B13450)</f>
        <v>6.9662719905496575E-3</v>
      </c>
      <c r="D13451" s="89"/>
      <c r="E13451" s="89"/>
      <c r="F13451" s="89">
        <f>Table3[[#This Row],[Yield]]/100*(1+F13450)</f>
        <v>0</v>
      </c>
    </row>
    <row r="13452" spans="1:6" x14ac:dyDescent="0.2">
      <c r="A13452" s="88">
        <v>15301</v>
      </c>
      <c r="B13452" s="89">
        <v>117.05</v>
      </c>
      <c r="C13452" s="89">
        <f>LN(Table3[[#This Row],[Value]]/B13451)</f>
        <v>3.1660489373989812E-3</v>
      </c>
      <c r="D13452" s="89"/>
      <c r="E13452" s="89"/>
      <c r="F13452" s="89">
        <f>Table3[[#This Row],[Yield]]/100*(1+F13451)</f>
        <v>0</v>
      </c>
    </row>
    <row r="13453" spans="1:6" x14ac:dyDescent="0.2">
      <c r="A13453" s="88">
        <v>15302</v>
      </c>
      <c r="B13453" s="89">
        <v>117.04</v>
      </c>
      <c r="C13453" s="89">
        <f>LN(Table3[[#This Row],[Value]]/B13452)</f>
        <v>-8.5437225050805671E-5</v>
      </c>
      <c r="D13453" s="89"/>
      <c r="E13453" s="89"/>
      <c r="F13453" s="89">
        <f>Table3[[#This Row],[Yield]]/100*(1+F13452)</f>
        <v>0</v>
      </c>
    </row>
    <row r="13454" spans="1:6" x14ac:dyDescent="0.2">
      <c r="A13454" s="88">
        <v>15304</v>
      </c>
      <c r="B13454" s="89">
        <v>117.3</v>
      </c>
      <c r="C13454" s="89">
        <f>LN(Table3[[#This Row],[Value]]/B13453)</f>
        <v>2.2189989475609405E-3</v>
      </c>
      <c r="D13454" s="89"/>
      <c r="E13454" s="89"/>
      <c r="F13454" s="89">
        <f>Table3[[#This Row],[Yield]]/100*(1+F13453)</f>
        <v>0</v>
      </c>
    </row>
    <row r="13455" spans="1:6" x14ac:dyDescent="0.2">
      <c r="A13455" s="88">
        <v>15305</v>
      </c>
      <c r="B13455" s="89">
        <v>116.96</v>
      </c>
      <c r="C13455" s="89">
        <f>LN(Table3[[#This Row],[Value]]/B13454)</f>
        <v>-2.9027596579614626E-3</v>
      </c>
      <c r="D13455" s="89"/>
      <c r="E13455" s="89"/>
      <c r="F13455" s="89">
        <f>Table3[[#This Row],[Yield]]/100*(1+F13454)</f>
        <v>0</v>
      </c>
    </row>
    <row r="13456" spans="1:6" x14ac:dyDescent="0.2">
      <c r="A13456" s="88">
        <v>15306</v>
      </c>
      <c r="B13456" s="89">
        <v>115.93</v>
      </c>
      <c r="C13456" s="89">
        <f>LN(Table3[[#This Row],[Value]]/B13455)</f>
        <v>-8.845435319158176E-3</v>
      </c>
      <c r="D13456" s="89"/>
      <c r="E13456" s="89"/>
      <c r="F13456" s="89">
        <f>Table3[[#This Row],[Yield]]/100*(1+F13455)</f>
        <v>0</v>
      </c>
    </row>
    <row r="13457" spans="1:6" x14ac:dyDescent="0.2">
      <c r="A13457" s="88">
        <v>15307</v>
      </c>
      <c r="B13457" s="89">
        <v>115.64</v>
      </c>
      <c r="C13457" s="89">
        <f>LN(Table3[[#This Row],[Value]]/B13456)</f>
        <v>-2.5046435341648334E-3</v>
      </c>
      <c r="D13457" s="89"/>
      <c r="E13457" s="89"/>
      <c r="F13457" s="89">
        <f>Table3[[#This Row],[Yield]]/100*(1+F13456)</f>
        <v>0</v>
      </c>
    </row>
    <row r="13458" spans="1:6" x14ac:dyDescent="0.2">
      <c r="A13458" s="88">
        <v>15308</v>
      </c>
      <c r="B13458" s="89">
        <v>114.66</v>
      </c>
      <c r="C13458" s="89">
        <f>LN(Table3[[#This Row],[Value]]/B13457)</f>
        <v>-8.5106896679087302E-3</v>
      </c>
      <c r="D13458" s="89"/>
      <c r="E13458" s="89"/>
      <c r="F13458" s="89">
        <f>Table3[[#This Row],[Yield]]/100*(1+F13457)</f>
        <v>0</v>
      </c>
    </row>
    <row r="13459" spans="1:6" x14ac:dyDescent="0.2">
      <c r="A13459" s="88">
        <v>15309</v>
      </c>
      <c r="B13459" s="89">
        <v>114.23</v>
      </c>
      <c r="C13459" s="89">
        <f>LN(Table3[[#This Row],[Value]]/B13458)</f>
        <v>-3.7572677343808525E-3</v>
      </c>
      <c r="D13459" s="89"/>
      <c r="E13459" s="89"/>
      <c r="F13459" s="89">
        <f>Table3[[#This Row],[Yield]]/100*(1+F13458)</f>
        <v>0</v>
      </c>
    </row>
    <row r="13460" spans="1:6" x14ac:dyDescent="0.2">
      <c r="A13460" s="88">
        <v>15311</v>
      </c>
      <c r="B13460" s="89">
        <v>113.59</v>
      </c>
      <c r="C13460" s="89">
        <f>LN(Table3[[#This Row],[Value]]/B13459)</f>
        <v>-5.6184855025254903E-3</v>
      </c>
      <c r="D13460" s="89"/>
      <c r="E13460" s="89"/>
      <c r="F13460" s="89">
        <f>Table3[[#This Row],[Yield]]/100*(1+F13459)</f>
        <v>0</v>
      </c>
    </row>
    <row r="13461" spans="1:6" x14ac:dyDescent="0.2">
      <c r="A13461" s="88">
        <v>15312</v>
      </c>
      <c r="B13461" s="89">
        <v>115.57</v>
      </c>
      <c r="C13461" s="89">
        <f>LN(Table3[[#This Row],[Value]]/B13460)</f>
        <v>1.7280932744019647E-2</v>
      </c>
      <c r="D13461" s="89"/>
      <c r="E13461" s="89"/>
      <c r="F13461" s="89">
        <f>Table3[[#This Row],[Yield]]/100*(1+F13460)</f>
        <v>0</v>
      </c>
    </row>
    <row r="13462" spans="1:6" x14ac:dyDescent="0.2">
      <c r="A13462" s="88">
        <v>15313</v>
      </c>
      <c r="B13462" s="89">
        <v>116.65</v>
      </c>
      <c r="C13462" s="89">
        <f>LN(Table3[[#This Row],[Value]]/B13461)</f>
        <v>9.3015914800891747E-3</v>
      </c>
      <c r="D13462" s="89"/>
      <c r="E13462" s="89"/>
      <c r="F13462" s="89">
        <f>Table3[[#This Row],[Yield]]/100*(1+F13461)</f>
        <v>0</v>
      </c>
    </row>
    <row r="13463" spans="1:6" x14ac:dyDescent="0.2">
      <c r="A13463" s="88">
        <v>15314</v>
      </c>
      <c r="B13463" s="89">
        <v>116.6</v>
      </c>
      <c r="C13463" s="89">
        <f>LN(Table3[[#This Row],[Value]]/B13462)</f>
        <v>-4.2872455104706731E-4</v>
      </c>
      <c r="D13463" s="89"/>
      <c r="E13463" s="89"/>
      <c r="F13463" s="89">
        <f>Table3[[#This Row],[Yield]]/100*(1+F13462)</f>
        <v>0</v>
      </c>
    </row>
    <row r="13464" spans="1:6" x14ac:dyDescent="0.2">
      <c r="A13464" s="88">
        <v>15315</v>
      </c>
      <c r="B13464" s="89">
        <v>115.9</v>
      </c>
      <c r="C13464" s="89">
        <f>LN(Table3[[#This Row],[Value]]/B13463)</f>
        <v>-6.0215235706859169E-3</v>
      </c>
      <c r="D13464" s="89"/>
      <c r="E13464" s="89"/>
      <c r="F13464" s="89">
        <f>Table3[[#This Row],[Yield]]/100*(1+F13463)</f>
        <v>0</v>
      </c>
    </row>
    <row r="13465" spans="1:6" x14ac:dyDescent="0.2">
      <c r="A13465" s="88">
        <v>15316</v>
      </c>
      <c r="B13465" s="89">
        <v>116.6</v>
      </c>
      <c r="C13465" s="89">
        <f>LN(Table3[[#This Row],[Value]]/B13464)</f>
        <v>6.0215235706858926E-3</v>
      </c>
      <c r="D13465" s="89"/>
      <c r="E13465" s="89"/>
      <c r="F13465" s="89">
        <f>Table3[[#This Row],[Yield]]/100*(1+F13464)</f>
        <v>0</v>
      </c>
    </row>
    <row r="13466" spans="1:6" x14ac:dyDescent="0.2">
      <c r="A13466" s="88">
        <v>15318</v>
      </c>
      <c r="B13466" s="89">
        <v>112.52</v>
      </c>
      <c r="C13466" s="89">
        <f>LN(Table3[[#This Row],[Value]]/B13465)</f>
        <v>-3.5618290294735934E-2</v>
      </c>
      <c r="D13466" s="89"/>
      <c r="E13466" s="89"/>
      <c r="F13466" s="89">
        <f>Table3[[#This Row],[Yield]]/100*(1+F13465)</f>
        <v>0</v>
      </c>
    </row>
    <row r="13467" spans="1:6" x14ac:dyDescent="0.2">
      <c r="A13467" s="88">
        <v>15319</v>
      </c>
      <c r="B13467" s="89">
        <v>109.27</v>
      </c>
      <c r="C13467" s="89">
        <f>LN(Table3[[#This Row],[Value]]/B13466)</f>
        <v>-2.930910003900208E-2</v>
      </c>
      <c r="D13467" s="89"/>
      <c r="E13467" s="89"/>
      <c r="F13467" s="89">
        <f>Table3[[#This Row],[Yield]]/100*(1+F13466)</f>
        <v>0</v>
      </c>
    </row>
    <row r="13468" spans="1:6" x14ac:dyDescent="0.2">
      <c r="A13468" s="88">
        <v>15320</v>
      </c>
      <c r="B13468" s="89">
        <v>109.01</v>
      </c>
      <c r="C13468" s="89">
        <f>LN(Table3[[#This Row],[Value]]/B13467)</f>
        <v>-2.3822624423867531E-3</v>
      </c>
      <c r="D13468" s="89"/>
      <c r="E13468" s="89"/>
      <c r="F13468" s="89">
        <f>Table3[[#This Row],[Yield]]/100*(1+F13467)</f>
        <v>0</v>
      </c>
    </row>
    <row r="13469" spans="1:6" x14ac:dyDescent="0.2">
      <c r="A13469" s="88">
        <v>15321</v>
      </c>
      <c r="B13469" s="89">
        <v>110.91</v>
      </c>
      <c r="C13469" s="89">
        <f>LN(Table3[[#This Row],[Value]]/B13468)</f>
        <v>1.7279440476383055E-2</v>
      </c>
      <c r="D13469" s="89"/>
      <c r="E13469" s="89"/>
      <c r="F13469" s="89">
        <f>Table3[[#This Row],[Yield]]/100*(1+F13468)</f>
        <v>0</v>
      </c>
    </row>
    <row r="13470" spans="1:6" x14ac:dyDescent="0.2">
      <c r="A13470" s="88">
        <v>15322</v>
      </c>
      <c r="B13470" s="89">
        <v>110.58</v>
      </c>
      <c r="C13470" s="89">
        <f>LN(Table3[[#This Row],[Value]]/B13469)</f>
        <v>-2.9798207068633519E-3</v>
      </c>
      <c r="D13470" s="89"/>
      <c r="E13470" s="89"/>
      <c r="F13470" s="89">
        <f>Table3[[#This Row],[Yield]]/100*(1+F13469)</f>
        <v>0</v>
      </c>
    </row>
    <row r="13471" spans="1:6" x14ac:dyDescent="0.2">
      <c r="A13471" s="88">
        <v>15323</v>
      </c>
      <c r="B13471" s="89">
        <v>110.73</v>
      </c>
      <c r="C13471" s="89">
        <f>LN(Table3[[#This Row],[Value]]/B13470)</f>
        <v>1.3555648002300798E-3</v>
      </c>
      <c r="D13471" s="89"/>
      <c r="E13471" s="89"/>
      <c r="F13471" s="89">
        <f>Table3[[#This Row],[Yield]]/100*(1+F13470)</f>
        <v>0</v>
      </c>
    </row>
    <row r="13472" spans="1:6" x14ac:dyDescent="0.2">
      <c r="A13472" s="88">
        <v>15325</v>
      </c>
      <c r="B13472" s="89">
        <v>111.15</v>
      </c>
      <c r="C13472" s="89">
        <f>LN(Table3[[#This Row],[Value]]/B13471)</f>
        <v>3.7858347001887577E-3</v>
      </c>
      <c r="D13472" s="89"/>
      <c r="E13472" s="89"/>
      <c r="F13472" s="89">
        <f>Table3[[#This Row],[Yield]]/100*(1+F13471)</f>
        <v>0</v>
      </c>
    </row>
    <row r="13473" spans="1:6" x14ac:dyDescent="0.2">
      <c r="A13473" s="88">
        <v>15326</v>
      </c>
      <c r="B13473" s="89">
        <v>110.86</v>
      </c>
      <c r="C13473" s="89">
        <f>LN(Table3[[#This Row],[Value]]/B13472)</f>
        <v>-2.6124964185469603E-3</v>
      </c>
      <c r="D13473" s="89"/>
      <c r="E13473" s="89"/>
      <c r="F13473" s="89">
        <f>Table3[[#This Row],[Yield]]/100*(1+F13472)</f>
        <v>0</v>
      </c>
    </row>
    <row r="13474" spans="1:6" x14ac:dyDescent="0.2">
      <c r="A13474" s="88">
        <v>15327</v>
      </c>
      <c r="B13474" s="89">
        <v>109.36</v>
      </c>
      <c r="C13474" s="89">
        <f>LN(Table3[[#This Row],[Value]]/B13473)</f>
        <v>-1.3622951575964506E-2</v>
      </c>
      <c r="D13474" s="89"/>
      <c r="E13474" s="89"/>
      <c r="F13474" s="89">
        <f>Table3[[#This Row],[Yield]]/100*(1+F13473)</f>
        <v>0</v>
      </c>
    </row>
    <row r="13475" spans="1:6" x14ac:dyDescent="0.2">
      <c r="A13475" s="88">
        <v>15328</v>
      </c>
      <c r="B13475" s="89">
        <v>108.21</v>
      </c>
      <c r="C13475" s="89">
        <f>LN(Table3[[#This Row],[Value]]/B13474)</f>
        <v>-1.0571408832136881E-2</v>
      </c>
      <c r="D13475" s="89"/>
      <c r="E13475" s="89"/>
      <c r="F13475" s="89">
        <f>Table3[[#This Row],[Yield]]/100*(1+F13474)</f>
        <v>0</v>
      </c>
    </row>
    <row r="13476" spans="1:6" x14ac:dyDescent="0.2">
      <c r="A13476" s="88">
        <v>15329</v>
      </c>
      <c r="B13476" s="89">
        <v>108.28</v>
      </c>
      <c r="C13476" s="89">
        <f>LN(Table3[[#This Row],[Value]]/B13475)</f>
        <v>6.4668116254313127E-4</v>
      </c>
      <c r="D13476" s="89"/>
      <c r="E13476" s="89"/>
      <c r="F13476" s="89">
        <f>Table3[[#This Row],[Yield]]/100*(1+F13475)</f>
        <v>0</v>
      </c>
    </row>
    <row r="13477" spans="1:6" x14ac:dyDescent="0.2">
      <c r="A13477" s="88">
        <v>15330</v>
      </c>
      <c r="B13477" s="89">
        <v>107.81</v>
      </c>
      <c r="C13477" s="89">
        <f>LN(Table3[[#This Row],[Value]]/B13476)</f>
        <v>-4.3500461950738457E-3</v>
      </c>
      <c r="D13477" s="89"/>
      <c r="E13477" s="89"/>
      <c r="F13477" s="89">
        <f>Table3[[#This Row],[Yield]]/100*(1+F13476)</f>
        <v>0</v>
      </c>
    </row>
    <row r="13478" spans="1:6" x14ac:dyDescent="0.2">
      <c r="A13478" s="88">
        <v>15332</v>
      </c>
      <c r="B13478" s="89">
        <v>106.59</v>
      </c>
      <c r="C13478" s="89">
        <f>LN(Table3[[#This Row],[Value]]/B13477)</f>
        <v>-1.1380719849981086E-2</v>
      </c>
      <c r="D13478" s="89"/>
      <c r="E13478" s="89"/>
      <c r="F13478" s="89">
        <f>Table3[[#This Row],[Yield]]/100*(1+F13477)</f>
        <v>0</v>
      </c>
    </row>
    <row r="13479" spans="1:6" x14ac:dyDescent="0.2">
      <c r="A13479" s="88">
        <v>15333</v>
      </c>
      <c r="B13479" s="89">
        <v>106.34</v>
      </c>
      <c r="C13479" s="89">
        <f>LN(Table3[[#This Row],[Value]]/B13478)</f>
        <v>-2.3481906248530252E-3</v>
      </c>
      <c r="D13479" s="89"/>
      <c r="E13479" s="89"/>
      <c r="F13479" s="89">
        <f>Table3[[#This Row],[Yield]]/100*(1+F13478)</f>
        <v>0</v>
      </c>
    </row>
    <row r="13480" spans="1:6" x14ac:dyDescent="0.2">
      <c r="A13480" s="88">
        <v>15334</v>
      </c>
      <c r="B13480" s="89">
        <v>106.67</v>
      </c>
      <c r="C13480" s="89">
        <f>LN(Table3[[#This Row],[Value]]/B13479)</f>
        <v>3.0984485611989785E-3</v>
      </c>
      <c r="D13480" s="89"/>
      <c r="E13480" s="89"/>
      <c r="F13480" s="89">
        <f>Table3[[#This Row],[Yield]]/100*(1+F13479)</f>
        <v>0</v>
      </c>
    </row>
    <row r="13481" spans="1:6" x14ac:dyDescent="0.2">
      <c r="A13481" s="88">
        <v>15336</v>
      </c>
      <c r="B13481" s="89">
        <v>106.95</v>
      </c>
      <c r="C13481" s="89">
        <f>LN(Table3[[#This Row],[Value]]/B13480)</f>
        <v>2.6214788910231437E-3</v>
      </c>
      <c r="D13481" s="89"/>
      <c r="E13481" s="89"/>
      <c r="F13481" s="89">
        <f>Table3[[#This Row],[Yield]]/100*(1+F13480)</f>
        <v>0</v>
      </c>
    </row>
    <row r="13482" spans="1:6" x14ac:dyDescent="0.2">
      <c r="A13482" s="88">
        <v>15337</v>
      </c>
      <c r="B13482" s="89">
        <v>107.54</v>
      </c>
      <c r="C13482" s="89">
        <f>LN(Table3[[#This Row],[Value]]/B13481)</f>
        <v>5.5014358531175001E-3</v>
      </c>
      <c r="D13482" s="89"/>
      <c r="E13482" s="89"/>
      <c r="F13482" s="89">
        <f>Table3[[#This Row],[Yield]]/100*(1+F13481)</f>
        <v>0</v>
      </c>
    </row>
    <row r="13483" spans="1:6" x14ac:dyDescent="0.2">
      <c r="A13483" s="88">
        <v>15339</v>
      </c>
      <c r="B13483" s="89">
        <v>107.56</v>
      </c>
      <c r="C13483" s="89">
        <f>LN(Table3[[#This Row],[Value]]/B13482)</f>
        <v>1.8596001913177861E-4</v>
      </c>
      <c r="D13483" s="89"/>
      <c r="E13483" s="89"/>
      <c r="F13483" s="89">
        <f>Table3[[#This Row],[Yield]]/100*(1+F13482)</f>
        <v>0</v>
      </c>
    </row>
    <row r="13484" spans="1:6" x14ac:dyDescent="0.2">
      <c r="A13484" s="88">
        <v>15340</v>
      </c>
      <c r="B13484" s="89">
        <v>111.32</v>
      </c>
      <c r="C13484" s="89">
        <f>LN(Table3[[#This Row],[Value]]/B13483)</f>
        <v>3.4360105257025951E-2</v>
      </c>
      <c r="D13484" s="89"/>
      <c r="E13484" s="89"/>
      <c r="F13484" s="89">
        <f>Table3[[#This Row],[Yield]]/100*(1+F13483)</f>
        <v>0</v>
      </c>
    </row>
    <row r="13485" spans="1:6" x14ac:dyDescent="0.2">
      <c r="A13485" s="88">
        <v>15341</v>
      </c>
      <c r="B13485" s="89">
        <v>110.96</v>
      </c>
      <c r="C13485" s="89">
        <f>LN(Table3[[#This Row],[Value]]/B13484)</f>
        <v>-3.2391606511138213E-3</v>
      </c>
      <c r="D13485" s="89"/>
      <c r="E13485" s="89"/>
      <c r="F13485" s="89">
        <f>Table3[[#This Row],[Yield]]/100*(1+F13484)</f>
        <v>0</v>
      </c>
    </row>
    <row r="13486" spans="1:6" x14ac:dyDescent="0.2">
      <c r="A13486" s="88">
        <v>15343</v>
      </c>
      <c r="B13486" s="89">
        <v>112.77</v>
      </c>
      <c r="C13486" s="89">
        <f>LN(Table3[[#This Row],[Value]]/B13485)</f>
        <v>1.6180570237620158E-2</v>
      </c>
      <c r="D13486" s="89"/>
      <c r="E13486" s="89"/>
      <c r="F13486" s="89">
        <f>Table3[[#This Row],[Yield]]/100*(1+F13485)</f>
        <v>0</v>
      </c>
    </row>
    <row r="13487" spans="1:6" x14ac:dyDescent="0.2">
      <c r="A13487" s="88">
        <v>15344</v>
      </c>
      <c r="B13487" s="89">
        <v>113.75</v>
      </c>
      <c r="C13487" s="89">
        <f>LN(Table3[[#This Row],[Value]]/B13486)</f>
        <v>8.6527115868635825E-3</v>
      </c>
      <c r="D13487" s="89"/>
      <c r="E13487" s="89"/>
      <c r="F13487" s="89">
        <f>Table3[[#This Row],[Yield]]/100*(1+F13486)</f>
        <v>0</v>
      </c>
    </row>
    <row r="13488" spans="1:6" x14ac:dyDescent="0.2">
      <c r="A13488" s="88">
        <v>15346</v>
      </c>
      <c r="B13488" s="89">
        <v>114.22</v>
      </c>
      <c r="C13488" s="89">
        <f>LN(Table3[[#This Row],[Value]]/B13487)</f>
        <v>4.123355405656985E-3</v>
      </c>
      <c r="D13488" s="89"/>
      <c r="E13488" s="89"/>
      <c r="F13488" s="89">
        <f>Table3[[#This Row],[Yield]]/100*(1+F13487)</f>
        <v>0</v>
      </c>
    </row>
    <row r="13489" spans="1:6" x14ac:dyDescent="0.2">
      <c r="A13489" s="88">
        <v>15347</v>
      </c>
      <c r="B13489" s="89">
        <v>113.99</v>
      </c>
      <c r="C13489" s="89">
        <f>LN(Table3[[#This Row],[Value]]/B13488)</f>
        <v>-2.0156879880297144E-3</v>
      </c>
      <c r="D13489" s="89"/>
      <c r="E13489" s="89"/>
      <c r="F13489" s="89">
        <f>Table3[[#This Row],[Yield]]/100*(1+F13488)</f>
        <v>0</v>
      </c>
    </row>
    <row r="13490" spans="1:6" x14ac:dyDescent="0.2">
      <c r="A13490" s="88">
        <v>15348</v>
      </c>
      <c r="B13490" s="89">
        <v>113.1</v>
      </c>
      <c r="C13490" s="89">
        <f>LN(Table3[[#This Row],[Value]]/B13489)</f>
        <v>-7.8383421266124045E-3</v>
      </c>
      <c r="D13490" s="89"/>
      <c r="E13490" s="89"/>
      <c r="F13490" s="89">
        <f>Table3[[#This Row],[Yield]]/100*(1+F13489)</f>
        <v>0</v>
      </c>
    </row>
    <row r="13491" spans="1:6" x14ac:dyDescent="0.2">
      <c r="A13491" s="88">
        <v>15349</v>
      </c>
      <c r="B13491" s="89">
        <v>111.55</v>
      </c>
      <c r="C13491" s="89">
        <f>LN(Table3[[#This Row],[Value]]/B13490)</f>
        <v>-1.3799462243533222E-2</v>
      </c>
      <c r="D13491" s="89"/>
      <c r="E13491" s="89"/>
      <c r="F13491" s="89">
        <f>Table3[[#This Row],[Yield]]/100*(1+F13490)</f>
        <v>0</v>
      </c>
    </row>
    <row r="13492" spans="1:6" x14ac:dyDescent="0.2">
      <c r="A13492" s="88">
        <v>15350</v>
      </c>
      <c r="B13492" s="89">
        <v>111.02</v>
      </c>
      <c r="C13492" s="89">
        <f>LN(Table3[[#This Row],[Value]]/B13491)</f>
        <v>-4.7625556165262666E-3</v>
      </c>
      <c r="D13492" s="89"/>
      <c r="E13492" s="89"/>
      <c r="F13492" s="89">
        <f>Table3[[#This Row],[Yield]]/100*(1+F13491)</f>
        <v>0</v>
      </c>
    </row>
    <row r="13493" spans="1:6" x14ac:dyDescent="0.2">
      <c r="A13493" s="88">
        <v>15351</v>
      </c>
      <c r="B13493" s="89">
        <v>110.54</v>
      </c>
      <c r="C13493" s="89">
        <f>LN(Table3[[#This Row],[Value]]/B13492)</f>
        <v>-4.332918856898205E-3</v>
      </c>
      <c r="D13493" s="89"/>
      <c r="E13493" s="89"/>
      <c r="F13493" s="89">
        <f>Table3[[#This Row],[Yield]]/100*(1+F13492)</f>
        <v>0</v>
      </c>
    </row>
    <row r="13494" spans="1:6" x14ac:dyDescent="0.2">
      <c r="A13494" s="88">
        <v>15353</v>
      </c>
      <c r="B13494" s="89">
        <v>110.65</v>
      </c>
      <c r="C13494" s="89">
        <f>LN(Table3[[#This Row],[Value]]/B13493)</f>
        <v>9.9462009194179433E-4</v>
      </c>
      <c r="D13494" s="89"/>
      <c r="E13494" s="89"/>
      <c r="F13494" s="89">
        <f>Table3[[#This Row],[Yield]]/100*(1+F13493)</f>
        <v>0</v>
      </c>
    </row>
    <row r="13495" spans="1:6" x14ac:dyDescent="0.2">
      <c r="A13495" s="88">
        <v>15354</v>
      </c>
      <c r="B13495" s="89">
        <v>112.44</v>
      </c>
      <c r="C13495" s="89">
        <f>LN(Table3[[#This Row],[Value]]/B13494)</f>
        <v>1.6047679541272418E-2</v>
      </c>
      <c r="D13495" s="89"/>
      <c r="E13495" s="89"/>
      <c r="F13495" s="89">
        <f>Table3[[#This Row],[Yield]]/100*(1+F13494)</f>
        <v>0</v>
      </c>
    </row>
    <row r="13496" spans="1:6" x14ac:dyDescent="0.2">
      <c r="A13496" s="88">
        <v>15355</v>
      </c>
      <c r="B13496" s="89">
        <v>112.59</v>
      </c>
      <c r="C13496" s="89">
        <f>LN(Table3[[#This Row],[Value]]/B13495)</f>
        <v>1.3331557767080303E-3</v>
      </c>
      <c r="D13496" s="89"/>
      <c r="E13496" s="89"/>
      <c r="F13496" s="89">
        <f>Table3[[#This Row],[Yield]]/100*(1+F13495)</f>
        <v>0</v>
      </c>
    </row>
    <row r="13497" spans="1:6" x14ac:dyDescent="0.2">
      <c r="A13497" s="88">
        <v>15356</v>
      </c>
      <c r="B13497" s="89">
        <v>112.59</v>
      </c>
      <c r="C13497" s="89">
        <f>LN(Table3[[#This Row],[Value]]/B13496)</f>
        <v>0</v>
      </c>
      <c r="D13497" s="89"/>
      <c r="E13497" s="89"/>
      <c r="F13497" s="89">
        <f>Table3[[#This Row],[Yield]]/100*(1+F13496)</f>
        <v>0</v>
      </c>
    </row>
    <row r="13498" spans="1:6" x14ac:dyDescent="0.2">
      <c r="A13498" s="88">
        <v>15357</v>
      </c>
      <c r="B13498" s="89">
        <v>111.25</v>
      </c>
      <c r="C13498" s="89">
        <f>LN(Table3[[#This Row],[Value]]/B13497)</f>
        <v>-1.1972980768689565E-2</v>
      </c>
      <c r="D13498" s="89"/>
      <c r="E13498" s="89"/>
      <c r="F13498" s="89">
        <f>Table3[[#This Row],[Yield]]/100*(1+F13497)</f>
        <v>0</v>
      </c>
    </row>
    <row r="13499" spans="1:6" x14ac:dyDescent="0.2">
      <c r="A13499" s="88">
        <v>15358</v>
      </c>
      <c r="B13499" s="89">
        <v>110.68</v>
      </c>
      <c r="C13499" s="89">
        <f>LN(Table3[[#This Row],[Value]]/B13498)</f>
        <v>-5.1367661276243764E-3</v>
      </c>
      <c r="D13499" s="89"/>
      <c r="E13499" s="89"/>
      <c r="F13499" s="89">
        <f>Table3[[#This Row],[Yield]]/100*(1+F13498)</f>
        <v>0</v>
      </c>
    </row>
    <row r="13500" spans="1:6" x14ac:dyDescent="0.2">
      <c r="A13500" s="88">
        <v>15360</v>
      </c>
      <c r="B13500" s="89">
        <v>110.81</v>
      </c>
      <c r="C13500" s="89">
        <f>LN(Table3[[#This Row],[Value]]/B13499)</f>
        <v>1.1738680295087965E-3</v>
      </c>
      <c r="D13500" s="89"/>
      <c r="E13500" s="89"/>
      <c r="F13500" s="89">
        <f>Table3[[#This Row],[Yield]]/100*(1+F13499)</f>
        <v>0</v>
      </c>
    </row>
    <row r="13501" spans="1:6" x14ac:dyDescent="0.2">
      <c r="A13501" s="88">
        <v>15361</v>
      </c>
      <c r="B13501" s="89">
        <v>110.45</v>
      </c>
      <c r="C13501" s="89">
        <f>LN(Table3[[#This Row],[Value]]/B13500)</f>
        <v>-3.2540930821078678E-3</v>
      </c>
      <c r="D13501" s="89"/>
      <c r="E13501" s="89"/>
      <c r="F13501" s="89">
        <f>Table3[[#This Row],[Yield]]/100*(1+F13500)</f>
        <v>0</v>
      </c>
    </row>
    <row r="13502" spans="1:6" x14ac:dyDescent="0.2">
      <c r="A13502" s="88">
        <v>15362</v>
      </c>
      <c r="B13502" s="89">
        <v>109.06</v>
      </c>
      <c r="C13502" s="89">
        <f>LN(Table3[[#This Row],[Value]]/B13501)</f>
        <v>-1.2664740368210683E-2</v>
      </c>
      <c r="D13502" s="89"/>
      <c r="E13502" s="89"/>
      <c r="F13502" s="89">
        <f>Table3[[#This Row],[Yield]]/100*(1+F13501)</f>
        <v>0</v>
      </c>
    </row>
    <row r="13503" spans="1:6" x14ac:dyDescent="0.2">
      <c r="A13503" s="88">
        <v>15363</v>
      </c>
      <c r="B13503" s="89">
        <v>108.94</v>
      </c>
      <c r="C13503" s="89">
        <f>LN(Table3[[#This Row],[Value]]/B13502)</f>
        <v>-1.1009175423871045E-3</v>
      </c>
      <c r="D13503" s="89"/>
      <c r="E13503" s="89"/>
      <c r="F13503" s="89">
        <f>Table3[[#This Row],[Yield]]/100*(1+F13502)</f>
        <v>0</v>
      </c>
    </row>
    <row r="13504" spans="1:6" x14ac:dyDescent="0.2">
      <c r="A13504" s="88">
        <v>15364</v>
      </c>
      <c r="B13504" s="89">
        <v>109.12</v>
      </c>
      <c r="C13504" s="89">
        <f>LN(Table3[[#This Row],[Value]]/B13503)</f>
        <v>1.6509221396235352E-3</v>
      </c>
      <c r="D13504" s="89"/>
      <c r="E13504" s="89"/>
      <c r="F13504" s="89">
        <f>Table3[[#This Row],[Yield]]/100*(1+F13503)</f>
        <v>0</v>
      </c>
    </row>
    <row r="13505" spans="1:6" x14ac:dyDescent="0.2">
      <c r="A13505" s="88">
        <v>15365</v>
      </c>
      <c r="B13505" s="89">
        <v>109.42</v>
      </c>
      <c r="C13505" s="89">
        <f>LN(Table3[[#This Row],[Value]]/B13504)</f>
        <v>2.7454945405278376E-3</v>
      </c>
      <c r="D13505" s="89"/>
      <c r="E13505" s="89"/>
      <c r="F13505" s="89">
        <f>Table3[[#This Row],[Yield]]/100*(1+F13504)</f>
        <v>0</v>
      </c>
    </row>
    <row r="13506" spans="1:6" x14ac:dyDescent="0.2">
      <c r="A13506" s="88">
        <v>15367</v>
      </c>
      <c r="B13506" s="89">
        <v>110.67</v>
      </c>
      <c r="C13506" s="89">
        <f>LN(Table3[[#This Row],[Value]]/B13505)</f>
        <v>1.1359111641014002E-2</v>
      </c>
      <c r="D13506" s="89"/>
      <c r="E13506" s="89"/>
      <c r="F13506" s="89">
        <f>Table3[[#This Row],[Yield]]/100*(1+F13505)</f>
        <v>0</v>
      </c>
    </row>
    <row r="13507" spans="1:6" x14ac:dyDescent="0.2">
      <c r="A13507" s="88">
        <v>15368</v>
      </c>
      <c r="B13507" s="89">
        <v>110.68</v>
      </c>
      <c r="C13507" s="89">
        <f>LN(Table3[[#This Row],[Value]]/B13506)</f>
        <v>9.0354642031151722E-5</v>
      </c>
      <c r="D13507" s="89"/>
      <c r="E13507" s="89"/>
      <c r="F13507" s="89">
        <f>Table3[[#This Row],[Yield]]/100*(1+F13506)</f>
        <v>0</v>
      </c>
    </row>
    <row r="13508" spans="1:6" x14ac:dyDescent="0.2">
      <c r="A13508" s="88">
        <v>15369</v>
      </c>
      <c r="B13508" s="89">
        <v>110.15</v>
      </c>
      <c r="C13508" s="89">
        <f>LN(Table3[[#This Row],[Value]]/B13507)</f>
        <v>-4.8000816703730595E-3</v>
      </c>
      <c r="D13508" s="89"/>
      <c r="E13508" s="89"/>
      <c r="F13508" s="89">
        <f>Table3[[#This Row],[Yield]]/100*(1+F13507)</f>
        <v>0</v>
      </c>
    </row>
    <row r="13509" spans="1:6" x14ac:dyDescent="0.2">
      <c r="A13509" s="88">
        <v>15370</v>
      </c>
      <c r="B13509" s="89">
        <v>109.9</v>
      </c>
      <c r="C13509" s="89">
        <f>LN(Table3[[#This Row],[Value]]/B13508)</f>
        <v>-2.2722118387764507E-3</v>
      </c>
      <c r="D13509" s="89"/>
      <c r="E13509" s="89"/>
      <c r="F13509" s="89">
        <f>Table3[[#This Row],[Yield]]/100*(1+F13508)</f>
        <v>0</v>
      </c>
    </row>
    <row r="13510" spans="1:6" x14ac:dyDescent="0.2">
      <c r="A13510" s="88">
        <v>15371</v>
      </c>
      <c r="B13510" s="89">
        <v>109.41</v>
      </c>
      <c r="C13510" s="89">
        <f>LN(Table3[[#This Row],[Value]]/B13509)</f>
        <v>-4.4685679208772422E-3</v>
      </c>
      <c r="D13510" s="89"/>
      <c r="E13510" s="89"/>
      <c r="F13510" s="89">
        <f>Table3[[#This Row],[Yield]]/100*(1+F13509)</f>
        <v>0</v>
      </c>
    </row>
    <row r="13511" spans="1:6" x14ac:dyDescent="0.2">
      <c r="A13511" s="88">
        <v>15372</v>
      </c>
      <c r="B13511" s="89">
        <v>109.11</v>
      </c>
      <c r="C13511" s="89">
        <f>LN(Table3[[#This Row],[Value]]/B13510)</f>
        <v>-2.7457458216911218E-3</v>
      </c>
      <c r="D13511" s="89"/>
      <c r="E13511" s="89"/>
      <c r="F13511" s="89">
        <f>Table3[[#This Row],[Yield]]/100*(1+F13510)</f>
        <v>0</v>
      </c>
    </row>
    <row r="13512" spans="1:6" x14ac:dyDescent="0.2">
      <c r="A13512" s="88">
        <v>15374</v>
      </c>
      <c r="B13512" s="89">
        <v>109.47</v>
      </c>
      <c r="C13512" s="89">
        <f>LN(Table3[[#This Row],[Value]]/B13511)</f>
        <v>3.2939914494585563E-3</v>
      </c>
      <c r="D13512" s="89"/>
      <c r="E13512" s="89"/>
      <c r="F13512" s="89">
        <f>Table3[[#This Row],[Yield]]/100*(1+F13511)</f>
        <v>0</v>
      </c>
    </row>
    <row r="13513" spans="1:6" x14ac:dyDescent="0.2">
      <c r="A13513" s="88">
        <v>15375</v>
      </c>
      <c r="B13513" s="89">
        <v>109.99</v>
      </c>
      <c r="C13513" s="89">
        <f>LN(Table3[[#This Row],[Value]]/B13512)</f>
        <v>4.7389134525593771E-3</v>
      </c>
      <c r="D13513" s="89"/>
      <c r="E13513" s="89"/>
      <c r="F13513" s="89">
        <f>Table3[[#This Row],[Yield]]/100*(1+F13512)</f>
        <v>0</v>
      </c>
    </row>
    <row r="13514" spans="1:6" x14ac:dyDescent="0.2">
      <c r="A13514" s="88">
        <v>15376</v>
      </c>
      <c r="B13514" s="89">
        <v>110.8</v>
      </c>
      <c r="C13514" s="89">
        <f>LN(Table3[[#This Row],[Value]]/B13513)</f>
        <v>7.3373217441581777E-3</v>
      </c>
      <c r="D13514" s="89"/>
      <c r="E13514" s="89"/>
      <c r="F13514" s="89">
        <f>Table3[[#This Row],[Yield]]/100*(1+F13513)</f>
        <v>0</v>
      </c>
    </row>
    <row r="13515" spans="1:6" x14ac:dyDescent="0.2">
      <c r="A13515" s="88">
        <v>15377</v>
      </c>
      <c r="B13515" s="89">
        <v>110.44</v>
      </c>
      <c r="C13515" s="89">
        <f>LN(Table3[[#This Row],[Value]]/B13514)</f>
        <v>-3.2543872512298001E-3</v>
      </c>
      <c r="D13515" s="89"/>
      <c r="E13515" s="89"/>
      <c r="F13515" s="89">
        <f>Table3[[#This Row],[Yield]]/100*(1+F13514)</f>
        <v>0</v>
      </c>
    </row>
    <row r="13516" spans="1:6" x14ac:dyDescent="0.2">
      <c r="A13516" s="88">
        <v>15378</v>
      </c>
      <c r="B13516" s="89">
        <v>109.47</v>
      </c>
      <c r="C13516" s="89">
        <f>LN(Table3[[#This Row],[Value]]/B13515)</f>
        <v>-8.8218479454877079E-3</v>
      </c>
      <c r="D13516" s="89"/>
      <c r="E13516" s="89"/>
      <c r="F13516" s="89">
        <f>Table3[[#This Row],[Yield]]/100*(1+F13515)</f>
        <v>0</v>
      </c>
    </row>
    <row r="13517" spans="1:6" x14ac:dyDescent="0.2">
      <c r="A13517" s="88">
        <v>15379</v>
      </c>
      <c r="B13517" s="89">
        <v>109.56</v>
      </c>
      <c r="C13517" s="89">
        <f>LN(Table3[[#This Row],[Value]]/B13516)</f>
        <v>8.2180527841142997E-4</v>
      </c>
      <c r="D13517" s="89"/>
      <c r="E13517" s="89"/>
      <c r="F13517" s="89">
        <f>Table3[[#This Row],[Yield]]/100*(1+F13516)</f>
        <v>0</v>
      </c>
    </row>
    <row r="13518" spans="1:6" x14ac:dyDescent="0.2">
      <c r="A13518" s="88">
        <v>15381</v>
      </c>
      <c r="B13518" s="89">
        <v>108.12</v>
      </c>
      <c r="C13518" s="89">
        <f>LN(Table3[[#This Row],[Value]]/B13517)</f>
        <v>-1.3230622986630514E-2</v>
      </c>
      <c r="D13518" s="89"/>
      <c r="E13518" s="89"/>
      <c r="F13518" s="89">
        <f>Table3[[#This Row],[Yield]]/100*(1+F13517)</f>
        <v>0</v>
      </c>
    </row>
    <row r="13519" spans="1:6" x14ac:dyDescent="0.2">
      <c r="A13519" s="88">
        <v>15382</v>
      </c>
      <c r="B13519" s="89">
        <v>106.75</v>
      </c>
      <c r="C13519" s="89">
        <f>LN(Table3[[#This Row],[Value]]/B13518)</f>
        <v>-1.2752069299512996E-2</v>
      </c>
      <c r="D13519" s="89"/>
      <c r="E13519" s="89"/>
      <c r="F13519" s="89">
        <f>Table3[[#This Row],[Yield]]/100*(1+F13518)</f>
        <v>0</v>
      </c>
    </row>
    <row r="13520" spans="1:6" x14ac:dyDescent="0.2">
      <c r="A13520" s="88">
        <v>15383</v>
      </c>
      <c r="B13520" s="89">
        <v>106.51</v>
      </c>
      <c r="C13520" s="89">
        <f>LN(Table3[[#This Row],[Value]]/B13519)</f>
        <v>-2.2507746536595988E-3</v>
      </c>
      <c r="D13520" s="89"/>
      <c r="E13520" s="89"/>
      <c r="F13520" s="89">
        <f>Table3[[#This Row],[Yield]]/100*(1+F13519)</f>
        <v>0</v>
      </c>
    </row>
    <row r="13521" spans="1:6" x14ac:dyDescent="0.2">
      <c r="A13521" s="88">
        <v>15385</v>
      </c>
      <c r="B13521" s="89">
        <v>106.73</v>
      </c>
      <c r="C13521" s="89">
        <f>LN(Table3[[#This Row],[Value]]/B13520)</f>
        <v>2.063403470799325E-3</v>
      </c>
      <c r="D13521" s="89"/>
      <c r="E13521" s="89"/>
      <c r="F13521" s="89">
        <f>Table3[[#This Row],[Yield]]/100*(1+F13520)</f>
        <v>0</v>
      </c>
    </row>
    <row r="13522" spans="1:6" x14ac:dyDescent="0.2">
      <c r="A13522" s="88">
        <v>15386</v>
      </c>
      <c r="B13522" s="89">
        <v>107.3</v>
      </c>
      <c r="C13522" s="89">
        <f>LN(Table3[[#This Row],[Value]]/B13521)</f>
        <v>5.3263687107791939E-3</v>
      </c>
      <c r="D13522" s="89"/>
      <c r="E13522" s="89"/>
      <c r="F13522" s="89">
        <f>Table3[[#This Row],[Yield]]/100*(1+F13521)</f>
        <v>0</v>
      </c>
    </row>
    <row r="13523" spans="1:6" x14ac:dyDescent="0.2">
      <c r="A13523" s="88">
        <v>15388</v>
      </c>
      <c r="B13523" s="89">
        <v>107.31</v>
      </c>
      <c r="C13523" s="89">
        <f>LN(Table3[[#This Row],[Value]]/B13522)</f>
        <v>9.3192302383404325E-5</v>
      </c>
      <c r="D13523" s="89"/>
      <c r="E13523" s="89"/>
      <c r="F13523" s="89">
        <f>Table3[[#This Row],[Yield]]/100*(1+F13522)</f>
        <v>0</v>
      </c>
    </row>
    <row r="13524" spans="1:6" x14ac:dyDescent="0.2">
      <c r="A13524" s="88">
        <v>15389</v>
      </c>
      <c r="B13524" s="89">
        <v>105.4</v>
      </c>
      <c r="C13524" s="89">
        <f>LN(Table3[[#This Row],[Value]]/B13523)</f>
        <v>-1.7959205831774135E-2</v>
      </c>
      <c r="D13524" s="89"/>
      <c r="E13524" s="89"/>
      <c r="F13524" s="89">
        <f>Table3[[#This Row],[Yield]]/100*(1+F13523)</f>
        <v>0</v>
      </c>
    </row>
    <row r="13525" spans="1:6" x14ac:dyDescent="0.2">
      <c r="A13525" s="88">
        <v>15390</v>
      </c>
      <c r="B13525" s="89">
        <v>105.35</v>
      </c>
      <c r="C13525" s="89">
        <f>LN(Table3[[#This Row],[Value]]/B13524)</f>
        <v>-4.7449585706403505E-4</v>
      </c>
      <c r="D13525" s="89"/>
      <c r="E13525" s="89"/>
      <c r="F13525" s="89">
        <f>Table3[[#This Row],[Yield]]/100*(1+F13524)</f>
        <v>0</v>
      </c>
    </row>
    <row r="13526" spans="1:6" x14ac:dyDescent="0.2">
      <c r="A13526" s="88">
        <v>15391</v>
      </c>
      <c r="B13526" s="89">
        <v>105.57</v>
      </c>
      <c r="C13526" s="89">
        <f>LN(Table3[[#This Row],[Value]]/B13525)</f>
        <v>2.0860997514053179E-3</v>
      </c>
      <c r="D13526" s="89"/>
      <c r="E13526" s="89"/>
      <c r="F13526" s="89">
        <f>Table3[[#This Row],[Yield]]/100*(1+F13525)</f>
        <v>0</v>
      </c>
    </row>
    <row r="13527" spans="1:6" x14ac:dyDescent="0.2">
      <c r="A13527" s="88">
        <v>15392</v>
      </c>
      <c r="B13527" s="89">
        <v>105.1</v>
      </c>
      <c r="C13527" s="89">
        <f>LN(Table3[[#This Row],[Value]]/B13526)</f>
        <v>-4.4619621186980426E-3</v>
      </c>
      <c r="D13527" s="89"/>
      <c r="E13527" s="89"/>
      <c r="F13527" s="89">
        <f>Table3[[#This Row],[Yield]]/100*(1+F13526)</f>
        <v>0</v>
      </c>
    </row>
    <row r="13528" spans="1:6" x14ac:dyDescent="0.2">
      <c r="A13528" s="88">
        <v>15393</v>
      </c>
      <c r="B13528" s="89">
        <v>105.38</v>
      </c>
      <c r="C13528" s="89">
        <f>LN(Table3[[#This Row],[Value]]/B13527)</f>
        <v>2.6605868982343189E-3</v>
      </c>
      <c r="D13528" s="89"/>
      <c r="E13528" s="89"/>
      <c r="F13528" s="89">
        <f>Table3[[#This Row],[Yield]]/100*(1+F13527)</f>
        <v>0</v>
      </c>
    </row>
    <row r="13529" spans="1:6" x14ac:dyDescent="0.2">
      <c r="A13529" s="88">
        <v>15396</v>
      </c>
      <c r="B13529" s="89">
        <v>106</v>
      </c>
      <c r="C13529" s="89">
        <f>LN(Table3[[#This Row],[Value]]/B13528)</f>
        <v>5.8662293309274562E-3</v>
      </c>
      <c r="D13529" s="89"/>
      <c r="E13529" s="89"/>
      <c r="F13529" s="89">
        <f>Table3[[#This Row],[Yield]]/100*(1+F13528)</f>
        <v>0</v>
      </c>
    </row>
    <row r="13530" spans="1:6" x14ac:dyDescent="0.2">
      <c r="A13530" s="88">
        <v>15397</v>
      </c>
      <c r="B13530" s="89">
        <v>105.64</v>
      </c>
      <c r="C13530" s="89">
        <f>LN(Table3[[#This Row],[Value]]/B13529)</f>
        <v>-3.40200668313563E-3</v>
      </c>
      <c r="D13530" s="89"/>
      <c r="E13530" s="89"/>
      <c r="F13530" s="89">
        <f>Table3[[#This Row],[Yield]]/100*(1+F13529)</f>
        <v>0</v>
      </c>
    </row>
    <row r="13531" spans="1:6" x14ac:dyDescent="0.2">
      <c r="A13531" s="88">
        <v>15398</v>
      </c>
      <c r="B13531" s="89">
        <v>105.88</v>
      </c>
      <c r="C13531" s="89">
        <f>LN(Table3[[#This Row],[Value]]/B13530)</f>
        <v>2.2692899299690842E-3</v>
      </c>
      <c r="D13531" s="89"/>
      <c r="E13531" s="89"/>
      <c r="F13531" s="89">
        <f>Table3[[#This Row],[Yield]]/100*(1+F13530)</f>
        <v>0</v>
      </c>
    </row>
    <row r="13532" spans="1:6" x14ac:dyDescent="0.2">
      <c r="A13532" s="88">
        <v>15399</v>
      </c>
      <c r="B13532" s="89">
        <v>106.58</v>
      </c>
      <c r="C13532" s="89">
        <f>LN(Table3[[#This Row],[Value]]/B13531)</f>
        <v>6.5894995097357601E-3</v>
      </c>
      <c r="D13532" s="89"/>
      <c r="E13532" s="89"/>
      <c r="F13532" s="89">
        <f>Table3[[#This Row],[Yield]]/100*(1+F13531)</f>
        <v>0</v>
      </c>
    </row>
    <row r="13533" spans="1:6" x14ac:dyDescent="0.2">
      <c r="A13533" s="88">
        <v>15400</v>
      </c>
      <c r="B13533" s="89">
        <v>106.79</v>
      </c>
      <c r="C13533" s="89">
        <f>LN(Table3[[#This Row],[Value]]/B13532)</f>
        <v>1.9684123148177106E-3</v>
      </c>
      <c r="D13533" s="89"/>
      <c r="E13533" s="89"/>
      <c r="F13533" s="89">
        <f>Table3[[#This Row],[Yield]]/100*(1+F13532)</f>
        <v>0</v>
      </c>
    </row>
    <row r="13534" spans="1:6" x14ac:dyDescent="0.2">
      <c r="A13534" s="88">
        <v>15402</v>
      </c>
      <c r="B13534" s="89">
        <v>105.75</v>
      </c>
      <c r="C13534" s="89">
        <f>LN(Table3[[#This Row],[Value]]/B13533)</f>
        <v>-9.7864712570665171E-3</v>
      </c>
      <c r="D13534" s="89"/>
      <c r="E13534" s="89"/>
      <c r="F13534" s="89">
        <f>Table3[[#This Row],[Yield]]/100*(1+F13533)</f>
        <v>0</v>
      </c>
    </row>
    <row r="13535" spans="1:6" x14ac:dyDescent="0.2">
      <c r="A13535" s="88">
        <v>15403</v>
      </c>
      <c r="B13535" s="89">
        <v>106.97</v>
      </c>
      <c r="C13535" s="89">
        <f>LN(Table3[[#This Row],[Value]]/B13534)</f>
        <v>1.1470603391652052E-2</v>
      </c>
      <c r="D13535" s="89"/>
      <c r="E13535" s="89"/>
      <c r="F13535" s="89">
        <f>Table3[[#This Row],[Yield]]/100*(1+F13534)</f>
        <v>0</v>
      </c>
    </row>
    <row r="13536" spans="1:6" x14ac:dyDescent="0.2">
      <c r="A13536" s="88">
        <v>15404</v>
      </c>
      <c r="B13536" s="89">
        <v>105.99</v>
      </c>
      <c r="C13536" s="89">
        <f>LN(Table3[[#This Row],[Value]]/B13535)</f>
        <v>-9.2036712788759432E-3</v>
      </c>
      <c r="D13536" s="89"/>
      <c r="E13536" s="89"/>
      <c r="F13536" s="89">
        <f>Table3[[#This Row],[Yield]]/100*(1+F13535)</f>
        <v>0</v>
      </c>
    </row>
    <row r="13537" spans="1:6" x14ac:dyDescent="0.2">
      <c r="A13537" s="88">
        <v>15405</v>
      </c>
      <c r="B13537" s="89">
        <v>104.55</v>
      </c>
      <c r="C13537" s="89">
        <f>LN(Table3[[#This Row],[Value]]/B13536)</f>
        <v>-1.3679324164520964E-2</v>
      </c>
      <c r="D13537" s="89"/>
      <c r="E13537" s="89"/>
      <c r="F13537" s="89">
        <f>Table3[[#This Row],[Yield]]/100*(1+F13536)</f>
        <v>0</v>
      </c>
    </row>
    <row r="13538" spans="1:6" x14ac:dyDescent="0.2">
      <c r="A13538" s="88">
        <v>15406</v>
      </c>
      <c r="B13538" s="89">
        <v>102.1</v>
      </c>
      <c r="C13538" s="89">
        <f>LN(Table3[[#This Row],[Value]]/B13537)</f>
        <v>-2.3712700704022715E-2</v>
      </c>
      <c r="D13538" s="89"/>
      <c r="E13538" s="89"/>
      <c r="F13538" s="89">
        <f>Table3[[#This Row],[Yield]]/100*(1+F13537)</f>
        <v>0</v>
      </c>
    </row>
    <row r="13539" spans="1:6" x14ac:dyDescent="0.2">
      <c r="A13539" s="88">
        <v>15407</v>
      </c>
      <c r="B13539" s="89">
        <v>102.31</v>
      </c>
      <c r="C13539" s="89">
        <f>LN(Table3[[#This Row],[Value]]/B13538)</f>
        <v>2.0546947202288567E-3</v>
      </c>
      <c r="D13539" s="89"/>
      <c r="E13539" s="89"/>
      <c r="F13539" s="89">
        <f>Table3[[#This Row],[Yield]]/100*(1+F13538)</f>
        <v>0</v>
      </c>
    </row>
    <row r="13540" spans="1:6" x14ac:dyDescent="0.2">
      <c r="A13540" s="88">
        <v>15409</v>
      </c>
      <c r="B13540" s="89">
        <v>102.09</v>
      </c>
      <c r="C13540" s="89">
        <f>LN(Table3[[#This Row],[Value]]/B13539)</f>
        <v>-2.152642709924533E-3</v>
      </c>
      <c r="D13540" s="89"/>
      <c r="E13540" s="89"/>
      <c r="F13540" s="89">
        <f>Table3[[#This Row],[Yield]]/100*(1+F13539)</f>
        <v>0</v>
      </c>
    </row>
    <row r="13541" spans="1:6" x14ac:dyDescent="0.2">
      <c r="A13541" s="88">
        <v>15410</v>
      </c>
      <c r="B13541" s="89">
        <v>101.49</v>
      </c>
      <c r="C13541" s="89">
        <f>LN(Table3[[#This Row],[Value]]/B13540)</f>
        <v>-5.8945057201973553E-3</v>
      </c>
      <c r="D13541" s="89"/>
      <c r="E13541" s="89"/>
      <c r="F13541" s="89">
        <f>Table3[[#This Row],[Yield]]/100*(1+F13540)</f>
        <v>0</v>
      </c>
    </row>
    <row r="13542" spans="1:6" x14ac:dyDescent="0.2">
      <c r="A13542" s="88">
        <v>15411</v>
      </c>
      <c r="B13542" s="89">
        <v>99.21</v>
      </c>
      <c r="C13542" s="89">
        <f>LN(Table3[[#This Row],[Value]]/B13541)</f>
        <v>-2.2721455798915664E-2</v>
      </c>
      <c r="D13542" s="89"/>
      <c r="E13542" s="89"/>
      <c r="F13542" s="89">
        <f>Table3[[#This Row],[Yield]]/100*(1+F13541)</f>
        <v>0</v>
      </c>
    </row>
    <row r="13543" spans="1:6" x14ac:dyDescent="0.2">
      <c r="A13543" s="88">
        <v>15412</v>
      </c>
      <c r="B13543" s="89">
        <v>99.23</v>
      </c>
      <c r="C13543" s="89">
        <f>LN(Table3[[#This Row],[Value]]/B13542)</f>
        <v>2.0157226433921335E-4</v>
      </c>
      <c r="D13543" s="89"/>
      <c r="E13543" s="89"/>
      <c r="F13543" s="89">
        <f>Table3[[#This Row],[Yield]]/100*(1+F13542)</f>
        <v>0</v>
      </c>
    </row>
    <row r="13544" spans="1:6" x14ac:dyDescent="0.2">
      <c r="A13544" s="88">
        <v>15413</v>
      </c>
      <c r="B13544" s="89">
        <v>99.73</v>
      </c>
      <c r="C13544" s="89">
        <f>LN(Table3[[#This Row],[Value]]/B13543)</f>
        <v>5.0261464876264674E-3</v>
      </c>
      <c r="D13544" s="89"/>
      <c r="E13544" s="89"/>
      <c r="F13544" s="89">
        <f>Table3[[#This Row],[Yield]]/100*(1+F13543)</f>
        <v>0</v>
      </c>
    </row>
    <row r="13545" spans="1:6" x14ac:dyDescent="0.2">
      <c r="A13545" s="88">
        <v>15414</v>
      </c>
      <c r="B13545" s="89">
        <v>99.64</v>
      </c>
      <c r="C13545" s="89">
        <f>LN(Table3[[#This Row],[Value]]/B13544)</f>
        <v>-9.0284401979690498E-4</v>
      </c>
      <c r="D13545" s="89"/>
      <c r="E13545" s="89"/>
      <c r="F13545" s="89">
        <f>Table3[[#This Row],[Yield]]/100*(1+F13544)</f>
        <v>0</v>
      </c>
    </row>
    <row r="13546" spans="1:6" x14ac:dyDescent="0.2">
      <c r="A13546" s="88">
        <v>15416</v>
      </c>
      <c r="B13546" s="89">
        <v>100.68</v>
      </c>
      <c r="C13546" s="89">
        <f>LN(Table3[[#This Row],[Value]]/B13545)</f>
        <v>1.0383479873135487E-2</v>
      </c>
      <c r="D13546" s="89"/>
      <c r="E13546" s="89"/>
      <c r="F13546" s="89">
        <f>Table3[[#This Row],[Yield]]/100*(1+F13545)</f>
        <v>0</v>
      </c>
    </row>
    <row r="13547" spans="1:6" x14ac:dyDescent="0.2">
      <c r="A13547" s="88">
        <v>15417</v>
      </c>
      <c r="B13547" s="89">
        <v>102.54</v>
      </c>
      <c r="C13547" s="89">
        <f>LN(Table3[[#This Row],[Value]]/B13546)</f>
        <v>1.8305796088439335E-2</v>
      </c>
      <c r="D13547" s="89"/>
      <c r="E13547" s="89"/>
      <c r="F13547" s="89">
        <f>Table3[[#This Row],[Yield]]/100*(1+F13546)</f>
        <v>0</v>
      </c>
    </row>
    <row r="13548" spans="1:6" x14ac:dyDescent="0.2">
      <c r="A13548" s="88">
        <v>15418</v>
      </c>
      <c r="B13548" s="89">
        <v>101.64</v>
      </c>
      <c r="C13548" s="89">
        <f>LN(Table3[[#This Row],[Value]]/B13547)</f>
        <v>-8.8158079035912419E-3</v>
      </c>
      <c r="D13548" s="89"/>
      <c r="E13548" s="89"/>
      <c r="F13548" s="89">
        <f>Table3[[#This Row],[Yield]]/100*(1+F13547)</f>
        <v>0</v>
      </c>
    </row>
    <row r="13549" spans="1:6" x14ac:dyDescent="0.2">
      <c r="A13549" s="88">
        <v>15419</v>
      </c>
      <c r="B13549" s="89">
        <v>101.25</v>
      </c>
      <c r="C13549" s="89">
        <f>LN(Table3[[#This Row],[Value]]/B13548)</f>
        <v>-3.8444524653147775E-3</v>
      </c>
      <c r="D13549" s="89"/>
      <c r="E13549" s="89"/>
      <c r="F13549" s="89">
        <f>Table3[[#This Row],[Yield]]/100*(1+F13548)</f>
        <v>0</v>
      </c>
    </row>
    <row r="13550" spans="1:6" x14ac:dyDescent="0.2">
      <c r="A13550" s="88">
        <v>15420</v>
      </c>
      <c r="B13550" s="89">
        <v>100.75</v>
      </c>
      <c r="C13550" s="89">
        <f>LN(Table3[[#This Row],[Value]]/B13549)</f>
        <v>-4.9505051598562029E-3</v>
      </c>
      <c r="D13550" s="89"/>
      <c r="E13550" s="89"/>
      <c r="F13550" s="89">
        <f>Table3[[#This Row],[Yield]]/100*(1+F13549)</f>
        <v>0</v>
      </c>
    </row>
    <row r="13551" spans="1:6" x14ac:dyDescent="0.2">
      <c r="A13551" s="88">
        <v>15421</v>
      </c>
      <c r="B13551" s="89">
        <v>100.82</v>
      </c>
      <c r="C13551" s="89">
        <f>LN(Table3[[#This Row],[Value]]/B13550)</f>
        <v>6.9454782769236972E-4</v>
      </c>
      <c r="D13551" s="89"/>
      <c r="E13551" s="89"/>
      <c r="F13551" s="89">
        <f>Table3[[#This Row],[Yield]]/100*(1+F13550)</f>
        <v>0</v>
      </c>
    </row>
    <row r="13552" spans="1:6" x14ac:dyDescent="0.2">
      <c r="A13552" s="88">
        <v>15423</v>
      </c>
      <c r="B13552" s="89">
        <v>101.2</v>
      </c>
      <c r="C13552" s="89">
        <f>LN(Table3[[#This Row],[Value]]/B13551)</f>
        <v>3.7620081988804679E-3</v>
      </c>
      <c r="D13552" s="89"/>
      <c r="E13552" s="89"/>
      <c r="F13552" s="89">
        <f>Table3[[#This Row],[Yield]]/100*(1+F13551)</f>
        <v>0</v>
      </c>
    </row>
    <row r="13553" spans="1:6" x14ac:dyDescent="0.2">
      <c r="A13553" s="88">
        <v>15424</v>
      </c>
      <c r="B13553" s="89">
        <v>102.09</v>
      </c>
      <c r="C13553" s="89">
        <f>LN(Table3[[#This Row],[Value]]/B13552)</f>
        <v>8.756020327558886E-3</v>
      </c>
      <c r="D13553" s="89"/>
      <c r="E13553" s="89"/>
      <c r="F13553" s="89">
        <f>Table3[[#This Row],[Yield]]/100*(1+F13552)</f>
        <v>0</v>
      </c>
    </row>
    <row r="13554" spans="1:6" x14ac:dyDescent="0.2">
      <c r="A13554" s="88">
        <v>15425</v>
      </c>
      <c r="B13554" s="89">
        <v>101.48</v>
      </c>
      <c r="C13554" s="89">
        <f>LN(Table3[[#This Row],[Value]]/B13553)</f>
        <v>-5.9930424498429733E-3</v>
      </c>
      <c r="D13554" s="89"/>
      <c r="E13554" s="89"/>
      <c r="F13554" s="89">
        <f>Table3[[#This Row],[Yield]]/100*(1+F13553)</f>
        <v>0</v>
      </c>
    </row>
    <row r="13555" spans="1:6" x14ac:dyDescent="0.2">
      <c r="A13555" s="88">
        <v>15426</v>
      </c>
      <c r="B13555" s="89">
        <v>101.05</v>
      </c>
      <c r="C13555" s="89">
        <f>LN(Table3[[#This Row],[Value]]/B13554)</f>
        <v>-4.2462908814512078E-3</v>
      </c>
      <c r="D13555" s="89"/>
      <c r="E13555" s="89"/>
      <c r="F13555" s="89">
        <f>Table3[[#This Row],[Yield]]/100*(1+F13554)</f>
        <v>0</v>
      </c>
    </row>
    <row r="13556" spans="1:6" x14ac:dyDescent="0.2">
      <c r="A13556" s="88">
        <v>15427</v>
      </c>
      <c r="B13556" s="89">
        <v>100</v>
      </c>
      <c r="C13556" s="89">
        <f>LN(Table3[[#This Row],[Value]]/B13555)</f>
        <v>-1.0445257861538566E-2</v>
      </c>
      <c r="D13556" s="89"/>
      <c r="E13556" s="89"/>
      <c r="F13556" s="89">
        <f>Table3[[#This Row],[Yield]]/100*(1+F13555)</f>
        <v>0</v>
      </c>
    </row>
    <row r="13557" spans="1:6" x14ac:dyDescent="0.2">
      <c r="A13557" s="88">
        <v>15428</v>
      </c>
      <c r="B13557" s="89">
        <v>100</v>
      </c>
      <c r="C13557" s="89">
        <f>LN(Table3[[#This Row],[Value]]/B13556)</f>
        <v>0</v>
      </c>
      <c r="D13557" s="89"/>
      <c r="E13557" s="89"/>
      <c r="F13557" s="89">
        <f>Table3[[#This Row],[Yield]]/100*(1+F13556)</f>
        <v>0</v>
      </c>
    </row>
    <row r="13558" spans="1:6" x14ac:dyDescent="0.2">
      <c r="A13558" s="88">
        <v>15430</v>
      </c>
      <c r="B13558" s="89">
        <v>100.04</v>
      </c>
      <c r="C13558" s="89">
        <f>LN(Table3[[#This Row],[Value]]/B13557)</f>
        <v>3.9992002132689132E-4</v>
      </c>
      <c r="D13558" s="89"/>
      <c r="E13558" s="89"/>
      <c r="F13558" s="89">
        <f>Table3[[#This Row],[Yield]]/100*(1+F13557)</f>
        <v>0</v>
      </c>
    </row>
    <row r="13559" spans="1:6" x14ac:dyDescent="0.2">
      <c r="A13559" s="88">
        <v>15431</v>
      </c>
      <c r="B13559" s="89">
        <v>99.53</v>
      </c>
      <c r="C13559" s="89">
        <f>LN(Table3[[#This Row],[Value]]/B13558)</f>
        <v>-5.1109997514462097E-3</v>
      </c>
      <c r="D13559" s="89"/>
      <c r="E13559" s="89"/>
      <c r="F13559" s="89">
        <f>Table3[[#This Row],[Yield]]/100*(1+F13558)</f>
        <v>0</v>
      </c>
    </row>
    <row r="13560" spans="1:6" x14ac:dyDescent="0.2">
      <c r="A13560" s="88">
        <v>15432</v>
      </c>
      <c r="B13560" s="89">
        <v>99.95</v>
      </c>
      <c r="C13560" s="89">
        <f>LN(Table3[[#This Row],[Value]]/B13559)</f>
        <v>4.2109546884369969E-3</v>
      </c>
      <c r="D13560" s="89"/>
      <c r="E13560" s="89"/>
      <c r="F13560" s="89">
        <f>Table3[[#This Row],[Yield]]/100*(1+F13559)</f>
        <v>0</v>
      </c>
    </row>
    <row r="13561" spans="1:6" x14ac:dyDescent="0.2">
      <c r="A13561" s="88">
        <v>15433</v>
      </c>
      <c r="B13561" s="89">
        <v>100.89</v>
      </c>
      <c r="C13561" s="89">
        <f>LN(Table3[[#This Row],[Value]]/B13560)</f>
        <v>9.3607534738788974E-3</v>
      </c>
      <c r="D13561" s="89"/>
      <c r="E13561" s="89"/>
      <c r="F13561" s="89">
        <f>Table3[[#This Row],[Yield]]/100*(1+F13560)</f>
        <v>0</v>
      </c>
    </row>
    <row r="13562" spans="1:6" x14ac:dyDescent="0.2">
      <c r="A13562" s="88">
        <v>15435</v>
      </c>
      <c r="B13562" s="89">
        <v>101.11</v>
      </c>
      <c r="C13562" s="89">
        <f>LN(Table3[[#This Row],[Value]]/B13561)</f>
        <v>2.1782186830198516E-3</v>
      </c>
      <c r="D13562" s="89"/>
      <c r="E13562" s="89"/>
      <c r="F13562" s="89">
        <f>Table3[[#This Row],[Yield]]/100*(1+F13561)</f>
        <v>0</v>
      </c>
    </row>
    <row r="13563" spans="1:6" x14ac:dyDescent="0.2">
      <c r="A13563" s="88">
        <v>15437</v>
      </c>
      <c r="B13563" s="89">
        <v>102.5</v>
      </c>
      <c r="C13563" s="89">
        <f>LN(Table3[[#This Row],[Value]]/B13562)</f>
        <v>1.3653765475155195E-2</v>
      </c>
      <c r="D13563" s="89"/>
      <c r="E13563" s="89"/>
      <c r="F13563" s="89">
        <f>Table3[[#This Row],[Yield]]/100*(1+F13562)</f>
        <v>0</v>
      </c>
    </row>
    <row r="13564" spans="1:6" x14ac:dyDescent="0.2">
      <c r="A13564" s="88">
        <v>15438</v>
      </c>
      <c r="B13564" s="89">
        <v>101.89</v>
      </c>
      <c r="C13564" s="89">
        <f>LN(Table3[[#This Row],[Value]]/B13563)</f>
        <v>-5.9689985922689133E-3</v>
      </c>
      <c r="D13564" s="89"/>
      <c r="E13564" s="89"/>
      <c r="F13564" s="89">
        <f>Table3[[#This Row],[Yield]]/100*(1+F13563)</f>
        <v>0</v>
      </c>
    </row>
    <row r="13565" spans="1:6" x14ac:dyDescent="0.2">
      <c r="A13565" s="88">
        <v>15439</v>
      </c>
      <c r="B13565" s="89">
        <v>101.23</v>
      </c>
      <c r="C13565" s="89">
        <f>LN(Table3[[#This Row],[Value]]/B13564)</f>
        <v>-6.4986443755335492E-3</v>
      </c>
      <c r="D13565" s="89"/>
      <c r="E13565" s="89"/>
      <c r="F13565" s="89">
        <f>Table3[[#This Row],[Yield]]/100*(1+F13564)</f>
        <v>0</v>
      </c>
    </row>
    <row r="13566" spans="1:6" x14ac:dyDescent="0.2">
      <c r="A13566" s="88">
        <v>15440</v>
      </c>
      <c r="B13566" s="89">
        <v>99.69</v>
      </c>
      <c r="C13566" s="89">
        <f>LN(Table3[[#This Row],[Value]]/B13565)</f>
        <v>-1.5329784576047743E-2</v>
      </c>
      <c r="D13566" s="89"/>
      <c r="E13566" s="89"/>
      <c r="F13566" s="89">
        <f>Table3[[#This Row],[Yield]]/100*(1+F13565)</f>
        <v>0</v>
      </c>
    </row>
    <row r="13567" spans="1:6" x14ac:dyDescent="0.2">
      <c r="A13567" s="88">
        <v>15441</v>
      </c>
      <c r="B13567" s="89">
        <v>99.74</v>
      </c>
      <c r="C13567" s="89">
        <f>LN(Table3[[#This Row],[Value]]/B13566)</f>
        <v>5.014290833639161E-4</v>
      </c>
      <c r="D13567" s="89"/>
      <c r="E13567" s="89"/>
      <c r="F13567" s="89">
        <f>Table3[[#This Row],[Yield]]/100*(1+F13566)</f>
        <v>0</v>
      </c>
    </row>
    <row r="13568" spans="1:6" x14ac:dyDescent="0.2">
      <c r="A13568" s="88">
        <v>15442</v>
      </c>
      <c r="B13568" s="89">
        <v>99.45</v>
      </c>
      <c r="C13568" s="89">
        <f>LN(Table3[[#This Row],[Value]]/B13567)</f>
        <v>-2.9117948179951548E-3</v>
      </c>
      <c r="D13568" s="89"/>
      <c r="E13568" s="89"/>
      <c r="F13568" s="89">
        <f>Table3[[#This Row],[Yield]]/100*(1+F13567)</f>
        <v>0</v>
      </c>
    </row>
    <row r="13569" spans="1:6" x14ac:dyDescent="0.2">
      <c r="A13569" s="88">
        <v>15444</v>
      </c>
      <c r="B13569" s="89">
        <v>99.44</v>
      </c>
      <c r="C13569" s="89">
        <f>LN(Table3[[#This Row],[Value]]/B13568)</f>
        <v>-1.0055809752553244E-4</v>
      </c>
      <c r="D13569" s="89"/>
      <c r="E13569" s="89"/>
      <c r="F13569" s="89">
        <f>Table3[[#This Row],[Yield]]/100*(1+F13568)</f>
        <v>0</v>
      </c>
    </row>
    <row r="13570" spans="1:6" x14ac:dyDescent="0.2">
      <c r="A13570" s="88">
        <v>15445</v>
      </c>
      <c r="B13570" s="89">
        <v>97.89</v>
      </c>
      <c r="C13570" s="89">
        <f>LN(Table3[[#This Row],[Value]]/B13569)</f>
        <v>-1.5710047929116667E-2</v>
      </c>
      <c r="D13570" s="89"/>
      <c r="E13570" s="89"/>
      <c r="F13570" s="89">
        <f>Table3[[#This Row],[Yield]]/100*(1+F13569)</f>
        <v>0</v>
      </c>
    </row>
    <row r="13571" spans="1:6" x14ac:dyDescent="0.2">
      <c r="A13571" s="88">
        <v>15446</v>
      </c>
      <c r="B13571" s="89">
        <v>98.06</v>
      </c>
      <c r="C13571" s="89">
        <f>LN(Table3[[#This Row],[Value]]/B13570)</f>
        <v>1.7351369497481774E-3</v>
      </c>
      <c r="D13571" s="89"/>
      <c r="E13571" s="89"/>
      <c r="F13571" s="89">
        <f>Table3[[#This Row],[Yield]]/100*(1+F13570)</f>
        <v>0</v>
      </c>
    </row>
    <row r="13572" spans="1:6" x14ac:dyDescent="0.2">
      <c r="A13572" s="88">
        <v>15447</v>
      </c>
      <c r="B13572" s="89">
        <v>97.87</v>
      </c>
      <c r="C13572" s="89">
        <f>LN(Table3[[#This Row],[Value]]/B13571)</f>
        <v>-1.9394687853590475E-3</v>
      </c>
      <c r="D13572" s="89"/>
      <c r="E13572" s="89"/>
      <c r="F13572" s="89">
        <f>Table3[[#This Row],[Yield]]/100*(1+F13571)</f>
        <v>0</v>
      </c>
    </row>
    <row r="13573" spans="1:6" x14ac:dyDescent="0.2">
      <c r="A13573" s="88">
        <v>15448</v>
      </c>
      <c r="B13573" s="89">
        <v>96.05</v>
      </c>
      <c r="C13573" s="89">
        <f>LN(Table3[[#This Row],[Value]]/B13572)</f>
        <v>-1.8771178223162599E-2</v>
      </c>
      <c r="D13573" s="89"/>
      <c r="E13573" s="89"/>
      <c r="F13573" s="89">
        <f>Table3[[#This Row],[Yield]]/100*(1+F13572)</f>
        <v>0</v>
      </c>
    </row>
    <row r="13574" spans="1:6" x14ac:dyDescent="0.2">
      <c r="A13574" s="88">
        <v>15449</v>
      </c>
      <c r="B13574" s="89">
        <v>96.92</v>
      </c>
      <c r="C13574" s="89">
        <f>LN(Table3[[#This Row],[Value]]/B13573)</f>
        <v>9.0170067337594778E-3</v>
      </c>
      <c r="D13574" s="89"/>
      <c r="E13574" s="89"/>
      <c r="F13574" s="89">
        <f>Table3[[#This Row],[Yield]]/100*(1+F13573)</f>
        <v>0</v>
      </c>
    </row>
    <row r="13575" spans="1:6" x14ac:dyDescent="0.2">
      <c r="A13575" s="88">
        <v>15451</v>
      </c>
      <c r="B13575" s="89">
        <v>97.25</v>
      </c>
      <c r="C13575" s="89">
        <f>LN(Table3[[#This Row],[Value]]/B13574)</f>
        <v>3.3990865502306678E-3</v>
      </c>
      <c r="D13575" s="89"/>
      <c r="E13575" s="89"/>
      <c r="F13575" s="89">
        <f>Table3[[#This Row],[Yield]]/100*(1+F13574)</f>
        <v>0</v>
      </c>
    </row>
    <row r="13576" spans="1:6" x14ac:dyDescent="0.2">
      <c r="A13576" s="88">
        <v>15452</v>
      </c>
      <c r="B13576" s="89">
        <v>97.51</v>
      </c>
      <c r="C13576" s="89">
        <f>LN(Table3[[#This Row],[Value]]/B13575)</f>
        <v>2.6699543484719722E-3</v>
      </c>
      <c r="D13576" s="89"/>
      <c r="E13576" s="89"/>
      <c r="F13576" s="89">
        <f>Table3[[#This Row],[Yield]]/100*(1+F13575)</f>
        <v>0</v>
      </c>
    </row>
    <row r="13577" spans="1:6" x14ac:dyDescent="0.2">
      <c r="A13577" s="88">
        <v>15453</v>
      </c>
      <c r="B13577" s="89">
        <v>97.2</v>
      </c>
      <c r="C13577" s="89">
        <f>LN(Table3[[#This Row],[Value]]/B13576)</f>
        <v>-3.1842253806343211E-3</v>
      </c>
      <c r="D13577" s="89"/>
      <c r="E13577" s="89"/>
      <c r="F13577" s="89">
        <f>Table3[[#This Row],[Yield]]/100*(1+F13576)</f>
        <v>0</v>
      </c>
    </row>
    <row r="13578" spans="1:6" x14ac:dyDescent="0.2">
      <c r="A13578" s="88">
        <v>15454</v>
      </c>
      <c r="B13578" s="89">
        <v>94.98</v>
      </c>
      <c r="C13578" s="89">
        <f>LN(Table3[[#This Row],[Value]]/B13577)</f>
        <v>-2.3104368345417577E-2</v>
      </c>
      <c r="D13578" s="89"/>
      <c r="E13578" s="89"/>
      <c r="F13578" s="89">
        <f>Table3[[#This Row],[Yield]]/100*(1+F13577)</f>
        <v>0</v>
      </c>
    </row>
    <row r="13579" spans="1:6" x14ac:dyDescent="0.2">
      <c r="A13579" s="88">
        <v>15455</v>
      </c>
      <c r="B13579" s="89">
        <v>94.13</v>
      </c>
      <c r="C13579" s="89">
        <f>LN(Table3[[#This Row],[Value]]/B13578)</f>
        <v>-8.9895375618470157E-3</v>
      </c>
      <c r="D13579" s="89"/>
      <c r="E13579" s="89"/>
      <c r="F13579" s="89">
        <f>Table3[[#This Row],[Yield]]/100*(1+F13578)</f>
        <v>0</v>
      </c>
    </row>
    <row r="13580" spans="1:6" x14ac:dyDescent="0.2">
      <c r="A13580" s="88">
        <v>15456</v>
      </c>
      <c r="B13580" s="89">
        <v>94.31</v>
      </c>
      <c r="C13580" s="89">
        <f>LN(Table3[[#This Row],[Value]]/B13579)</f>
        <v>1.9104229966645651E-3</v>
      </c>
      <c r="D13580" s="89"/>
      <c r="E13580" s="89"/>
      <c r="F13580" s="89">
        <f>Table3[[#This Row],[Yield]]/100*(1+F13579)</f>
        <v>0</v>
      </c>
    </row>
    <row r="13581" spans="1:6" x14ac:dyDescent="0.2">
      <c r="A13581" s="88">
        <v>15458</v>
      </c>
      <c r="B13581" s="89">
        <v>93.89</v>
      </c>
      <c r="C13581" s="89">
        <f>LN(Table3[[#This Row],[Value]]/B13580)</f>
        <v>-4.4633442853373442E-3</v>
      </c>
      <c r="D13581" s="89"/>
      <c r="E13581" s="89"/>
      <c r="F13581" s="89">
        <f>Table3[[#This Row],[Yield]]/100*(1+F13580)</f>
        <v>0</v>
      </c>
    </row>
    <row r="13582" spans="1:6" x14ac:dyDescent="0.2">
      <c r="A13582" s="88">
        <v>15459</v>
      </c>
      <c r="B13582" s="89">
        <v>92.92</v>
      </c>
      <c r="C13582" s="89">
        <f>LN(Table3[[#This Row],[Value]]/B13581)</f>
        <v>-1.0384976368247707E-2</v>
      </c>
      <c r="D13582" s="89"/>
      <c r="E13582" s="89"/>
      <c r="F13582" s="89">
        <f>Table3[[#This Row],[Yield]]/100*(1+F13581)</f>
        <v>0</v>
      </c>
    </row>
    <row r="13583" spans="1:6" x14ac:dyDescent="0.2">
      <c r="A13583" s="88">
        <v>15460</v>
      </c>
      <c r="B13583" s="89">
        <v>94.65</v>
      </c>
      <c r="C13583" s="89">
        <f>LN(Table3[[#This Row],[Value]]/B13582)</f>
        <v>1.8446969753123602E-2</v>
      </c>
      <c r="D13583" s="89"/>
      <c r="E13583" s="89"/>
      <c r="F13583" s="89">
        <f>Table3[[#This Row],[Yield]]/100*(1+F13582)</f>
        <v>0</v>
      </c>
    </row>
    <row r="13584" spans="1:6" x14ac:dyDescent="0.2">
      <c r="A13584" s="88">
        <v>15461</v>
      </c>
      <c r="B13584" s="89">
        <v>95.35</v>
      </c>
      <c r="C13584" s="89">
        <f>LN(Table3[[#This Row],[Value]]/B13583)</f>
        <v>7.3684543910961554E-3</v>
      </c>
      <c r="D13584" s="89"/>
      <c r="E13584" s="89"/>
      <c r="F13584" s="89">
        <f>Table3[[#This Row],[Yield]]/100*(1+F13583)</f>
        <v>0</v>
      </c>
    </row>
    <row r="13585" spans="1:6" x14ac:dyDescent="0.2">
      <c r="A13585" s="88">
        <v>15462</v>
      </c>
      <c r="B13585" s="89">
        <v>95.83</v>
      </c>
      <c r="C13585" s="89">
        <f>LN(Table3[[#This Row],[Value]]/B13584)</f>
        <v>5.0214563092427561E-3</v>
      </c>
      <c r="D13585" s="89"/>
      <c r="E13585" s="89"/>
      <c r="F13585" s="89">
        <f>Table3[[#This Row],[Yield]]/100*(1+F13584)</f>
        <v>0</v>
      </c>
    </row>
    <row r="13586" spans="1:6" x14ac:dyDescent="0.2">
      <c r="A13586" s="88">
        <v>15463</v>
      </c>
      <c r="B13586" s="89">
        <v>96.44</v>
      </c>
      <c r="C13586" s="89">
        <f>LN(Table3[[#This Row],[Value]]/B13585)</f>
        <v>6.3452649572995692E-3</v>
      </c>
      <c r="D13586" s="89"/>
      <c r="E13586" s="89"/>
      <c r="F13586" s="89">
        <f>Table3[[#This Row],[Yield]]/100*(1+F13585)</f>
        <v>0</v>
      </c>
    </row>
    <row r="13587" spans="1:6" x14ac:dyDescent="0.2">
      <c r="A13587" s="88">
        <v>15465</v>
      </c>
      <c r="B13587" s="89">
        <v>96.7</v>
      </c>
      <c r="C13587" s="89">
        <f>LN(Table3[[#This Row],[Value]]/B13586)</f>
        <v>2.6923491462783212E-3</v>
      </c>
      <c r="D13587" s="89"/>
      <c r="E13587" s="89"/>
      <c r="F13587" s="89">
        <f>Table3[[#This Row],[Yield]]/100*(1+F13586)</f>
        <v>0</v>
      </c>
    </row>
    <row r="13588" spans="1:6" x14ac:dyDescent="0.2">
      <c r="A13588" s="88">
        <v>15466</v>
      </c>
      <c r="B13588" s="89">
        <v>97.29</v>
      </c>
      <c r="C13588" s="89">
        <f>LN(Table3[[#This Row],[Value]]/B13587)</f>
        <v>6.082806528087791E-3</v>
      </c>
      <c r="D13588" s="89"/>
      <c r="E13588" s="89"/>
      <c r="F13588" s="89">
        <f>Table3[[#This Row],[Yield]]/100*(1+F13587)</f>
        <v>0</v>
      </c>
    </row>
    <row r="13589" spans="1:6" x14ac:dyDescent="0.2">
      <c r="A13589" s="88">
        <v>15467</v>
      </c>
      <c r="B13589" s="89">
        <v>96.71</v>
      </c>
      <c r="C13589" s="89">
        <f>LN(Table3[[#This Row],[Value]]/B13588)</f>
        <v>-5.979399258464641E-3</v>
      </c>
      <c r="D13589" s="89"/>
      <c r="E13589" s="89"/>
      <c r="F13589" s="89">
        <f>Table3[[#This Row],[Yield]]/100*(1+F13588)</f>
        <v>0</v>
      </c>
    </row>
    <row r="13590" spans="1:6" x14ac:dyDescent="0.2">
      <c r="A13590" s="88">
        <v>15468</v>
      </c>
      <c r="B13590" s="89">
        <v>97.77</v>
      </c>
      <c r="C13590" s="89">
        <f>LN(Table3[[#This Row],[Value]]/B13589)</f>
        <v>1.0900971788707955E-2</v>
      </c>
      <c r="D13590" s="89"/>
      <c r="E13590" s="89"/>
      <c r="F13590" s="89">
        <f>Table3[[#This Row],[Yield]]/100*(1+F13589)</f>
        <v>0</v>
      </c>
    </row>
    <row r="13591" spans="1:6" x14ac:dyDescent="0.2">
      <c r="A13591" s="88">
        <v>15469</v>
      </c>
      <c r="B13591" s="89">
        <v>97.91</v>
      </c>
      <c r="C13591" s="89">
        <f>LN(Table3[[#This Row],[Value]]/B13590)</f>
        <v>1.4309078484000517E-3</v>
      </c>
      <c r="D13591" s="89"/>
      <c r="E13591" s="89"/>
      <c r="F13591" s="89">
        <f>Table3[[#This Row],[Yield]]/100*(1+F13590)</f>
        <v>0</v>
      </c>
    </row>
    <row r="13592" spans="1:6" x14ac:dyDescent="0.2">
      <c r="A13592" s="88">
        <v>15470</v>
      </c>
      <c r="B13592" s="89">
        <v>98.7</v>
      </c>
      <c r="C13592" s="89">
        <f>LN(Table3[[#This Row],[Value]]/B13591)</f>
        <v>8.0362570734558991E-3</v>
      </c>
      <c r="D13592" s="89"/>
      <c r="E13592" s="89"/>
      <c r="F13592" s="89">
        <f>Table3[[#This Row],[Yield]]/100*(1+F13591)</f>
        <v>0</v>
      </c>
    </row>
    <row r="13593" spans="1:6" x14ac:dyDescent="0.2">
      <c r="A13593" s="88">
        <v>15472</v>
      </c>
      <c r="B13593" s="89">
        <v>99.2</v>
      </c>
      <c r="C13593" s="89">
        <f>LN(Table3[[#This Row],[Value]]/B13592)</f>
        <v>5.0530678513912011E-3</v>
      </c>
      <c r="D13593" s="89"/>
      <c r="E13593" s="89"/>
      <c r="F13593" s="89">
        <f>Table3[[#This Row],[Yield]]/100*(1+F13592)</f>
        <v>0</v>
      </c>
    </row>
    <row r="13594" spans="1:6" x14ac:dyDescent="0.2">
      <c r="A13594" s="88">
        <v>15473</v>
      </c>
      <c r="B13594" s="89">
        <v>98.56</v>
      </c>
      <c r="C13594" s="89">
        <f>LN(Table3[[#This Row],[Value]]/B13593)</f>
        <v>-6.4725145056174788E-3</v>
      </c>
      <c r="D13594" s="89"/>
      <c r="E13594" s="89"/>
      <c r="F13594" s="89">
        <f>Table3[[#This Row],[Yield]]/100*(1+F13593)</f>
        <v>0</v>
      </c>
    </row>
    <row r="13595" spans="1:6" x14ac:dyDescent="0.2">
      <c r="A13595" s="88">
        <v>15474</v>
      </c>
      <c r="B13595" s="89">
        <v>97.21</v>
      </c>
      <c r="C13595" s="89">
        <f>LN(Table3[[#This Row],[Value]]/B13594)</f>
        <v>-1.379191295223217E-2</v>
      </c>
      <c r="D13595" s="89"/>
      <c r="E13595" s="89"/>
      <c r="F13595" s="89">
        <f>Table3[[#This Row],[Yield]]/100*(1+F13594)</f>
        <v>0</v>
      </c>
    </row>
    <row r="13596" spans="1:6" x14ac:dyDescent="0.2">
      <c r="A13596" s="88">
        <v>15475</v>
      </c>
      <c r="B13596" s="89">
        <v>97.13</v>
      </c>
      <c r="C13596" s="89">
        <f>LN(Table3[[#This Row],[Value]]/B13595)</f>
        <v>-8.2329941873844506E-4</v>
      </c>
      <c r="D13596" s="89"/>
      <c r="E13596" s="89"/>
      <c r="F13596" s="89">
        <f>Table3[[#This Row],[Yield]]/100*(1+F13595)</f>
        <v>0</v>
      </c>
    </row>
    <row r="13597" spans="1:6" x14ac:dyDescent="0.2">
      <c r="A13597" s="88">
        <v>15476</v>
      </c>
      <c r="B13597" s="89">
        <v>97.98</v>
      </c>
      <c r="C13597" s="89">
        <f>LN(Table3[[#This Row],[Value]]/B13596)</f>
        <v>8.713088796189641E-3</v>
      </c>
      <c r="D13597" s="89"/>
      <c r="E13597" s="89"/>
      <c r="F13597" s="89">
        <f>Table3[[#This Row],[Yield]]/100*(1+F13596)</f>
        <v>0</v>
      </c>
    </row>
    <row r="13598" spans="1:6" x14ac:dyDescent="0.2">
      <c r="A13598" s="88">
        <v>15477</v>
      </c>
      <c r="B13598" s="89">
        <v>98.63</v>
      </c>
      <c r="C13598" s="89">
        <f>LN(Table3[[#This Row],[Value]]/B13597)</f>
        <v>6.612098755473317E-3</v>
      </c>
      <c r="D13598" s="89"/>
      <c r="E13598" s="89"/>
      <c r="F13598" s="89">
        <f>Table3[[#This Row],[Yield]]/100*(1+F13597)</f>
        <v>0</v>
      </c>
    </row>
    <row r="13599" spans="1:6" x14ac:dyDescent="0.2">
      <c r="A13599" s="88">
        <v>15479</v>
      </c>
      <c r="B13599" s="89">
        <v>98.65</v>
      </c>
      <c r="C13599" s="89">
        <f>LN(Table3[[#This Row],[Value]]/B13598)</f>
        <v>2.0275750272227104E-4</v>
      </c>
      <c r="D13599" s="89"/>
      <c r="E13599" s="89"/>
      <c r="F13599" s="89">
        <f>Table3[[#This Row],[Yield]]/100*(1+F13598)</f>
        <v>0</v>
      </c>
    </row>
    <row r="13600" spans="1:6" x14ac:dyDescent="0.2">
      <c r="A13600" s="88">
        <v>15480</v>
      </c>
      <c r="B13600" s="89">
        <v>97.96</v>
      </c>
      <c r="C13600" s="89">
        <f>LN(Table3[[#This Row],[Value]]/B13599)</f>
        <v>-7.0190003846574856E-3</v>
      </c>
      <c r="D13600" s="89"/>
      <c r="E13600" s="89"/>
      <c r="F13600" s="89">
        <f>Table3[[#This Row],[Yield]]/100*(1+F13599)</f>
        <v>0</v>
      </c>
    </row>
    <row r="13601" spans="1:6" x14ac:dyDescent="0.2">
      <c r="A13601" s="88">
        <v>15481</v>
      </c>
      <c r="B13601" s="89">
        <v>98.13</v>
      </c>
      <c r="C13601" s="89">
        <f>LN(Table3[[#This Row],[Value]]/B13600)</f>
        <v>1.7338981344352017E-3</v>
      </c>
      <c r="D13601" s="89"/>
      <c r="E13601" s="89"/>
      <c r="F13601" s="89">
        <f>Table3[[#This Row],[Yield]]/100*(1+F13600)</f>
        <v>0</v>
      </c>
    </row>
    <row r="13602" spans="1:6" x14ac:dyDescent="0.2">
      <c r="A13602" s="88">
        <v>15482</v>
      </c>
      <c r="B13602" s="89">
        <v>99.72</v>
      </c>
      <c r="C13602" s="89">
        <f>LN(Table3[[#This Row],[Value]]/B13601)</f>
        <v>1.6073128436954884E-2</v>
      </c>
      <c r="D13602" s="89"/>
      <c r="E13602" s="89"/>
      <c r="F13602" s="89">
        <f>Table3[[#This Row],[Yield]]/100*(1+F13601)</f>
        <v>0</v>
      </c>
    </row>
    <row r="13603" spans="1:6" x14ac:dyDescent="0.2">
      <c r="A13603" s="88">
        <v>15483</v>
      </c>
      <c r="B13603" s="89">
        <v>99.18</v>
      </c>
      <c r="C13603" s="89">
        <f>LN(Table3[[#This Row],[Value]]/B13602)</f>
        <v>-5.4298775943692878E-3</v>
      </c>
      <c r="D13603" s="89"/>
      <c r="E13603" s="89"/>
      <c r="F13603" s="89">
        <f>Table3[[#This Row],[Yield]]/100*(1+F13602)</f>
        <v>0</v>
      </c>
    </row>
    <row r="13604" spans="1:6" x14ac:dyDescent="0.2">
      <c r="A13604" s="88">
        <v>15484</v>
      </c>
      <c r="B13604" s="89">
        <v>99.25</v>
      </c>
      <c r="C13604" s="89">
        <f>LN(Table3[[#This Row],[Value]]/B13603)</f>
        <v>7.0553850631191873E-4</v>
      </c>
      <c r="D13604" s="89"/>
      <c r="E13604" s="89"/>
      <c r="F13604" s="89">
        <f>Table3[[#This Row],[Yield]]/100*(1+F13603)</f>
        <v>0</v>
      </c>
    </row>
    <row r="13605" spans="1:6" x14ac:dyDescent="0.2">
      <c r="A13605" s="88">
        <v>15486</v>
      </c>
      <c r="B13605" s="89">
        <v>99.18</v>
      </c>
      <c r="C13605" s="89">
        <f>LN(Table3[[#This Row],[Value]]/B13604)</f>
        <v>-7.0553850631192058E-4</v>
      </c>
      <c r="D13605" s="89"/>
      <c r="E13605" s="89"/>
      <c r="F13605" s="89">
        <f>Table3[[#This Row],[Yield]]/100*(1+F13604)</f>
        <v>0</v>
      </c>
    </row>
    <row r="13606" spans="1:6" x14ac:dyDescent="0.2">
      <c r="A13606" s="88">
        <v>15487</v>
      </c>
      <c r="B13606" s="89">
        <v>99.41</v>
      </c>
      <c r="C13606" s="89">
        <f>LN(Table3[[#This Row],[Value]]/B13605)</f>
        <v>2.3163311630657719E-3</v>
      </c>
      <c r="D13606" s="89"/>
      <c r="E13606" s="89"/>
      <c r="F13606" s="89">
        <f>Table3[[#This Row],[Yield]]/100*(1+F13605)</f>
        <v>0</v>
      </c>
    </row>
    <row r="13607" spans="1:6" x14ac:dyDescent="0.2">
      <c r="A13607" s="88">
        <v>15488</v>
      </c>
      <c r="B13607" s="89">
        <v>101.09</v>
      </c>
      <c r="C13607" s="89">
        <f>LN(Table3[[#This Row],[Value]]/B13606)</f>
        <v>1.6758496941912622E-2</v>
      </c>
      <c r="D13607" s="89"/>
      <c r="E13607" s="89"/>
      <c r="F13607" s="89">
        <f>Table3[[#This Row],[Yield]]/100*(1+F13606)</f>
        <v>0</v>
      </c>
    </row>
    <row r="13608" spans="1:6" x14ac:dyDescent="0.2">
      <c r="A13608" s="88">
        <v>15489</v>
      </c>
      <c r="B13608" s="89">
        <v>100.99</v>
      </c>
      <c r="C13608" s="89">
        <f>LN(Table3[[#This Row],[Value]]/B13607)</f>
        <v>-9.897071275007227E-4</v>
      </c>
      <c r="D13608" s="89"/>
      <c r="E13608" s="89"/>
      <c r="F13608" s="89">
        <f>Table3[[#This Row],[Yield]]/100*(1+F13607)</f>
        <v>0</v>
      </c>
    </row>
    <row r="13609" spans="1:6" x14ac:dyDescent="0.2">
      <c r="A13609" s="88">
        <v>15490</v>
      </c>
      <c r="B13609" s="89">
        <v>100.88</v>
      </c>
      <c r="C13609" s="89">
        <f>LN(Table3[[#This Row],[Value]]/B13608)</f>
        <v>-1.0898103818014521E-3</v>
      </c>
      <c r="D13609" s="89"/>
      <c r="E13609" s="89"/>
      <c r="F13609" s="89">
        <f>Table3[[#This Row],[Yield]]/100*(1+F13608)</f>
        <v>0</v>
      </c>
    </row>
    <row r="13610" spans="1:6" x14ac:dyDescent="0.2">
      <c r="A13610" s="88">
        <v>15493</v>
      </c>
      <c r="B13610" s="89">
        <v>101.37</v>
      </c>
      <c r="C13610" s="89">
        <f>LN(Table3[[#This Row],[Value]]/B13609)</f>
        <v>4.845497737644134E-3</v>
      </c>
      <c r="D13610" s="89"/>
      <c r="E13610" s="89"/>
      <c r="F13610" s="89">
        <f>Table3[[#This Row],[Yield]]/100*(1+F13609)</f>
        <v>0</v>
      </c>
    </row>
    <row r="13611" spans="1:6" x14ac:dyDescent="0.2">
      <c r="A13611" s="88">
        <v>15494</v>
      </c>
      <c r="B13611" s="89">
        <v>101.3</v>
      </c>
      <c r="C13611" s="89">
        <f>LN(Table3[[#This Row],[Value]]/B13610)</f>
        <v>-6.9077813967063472E-4</v>
      </c>
      <c r="D13611" s="89"/>
      <c r="E13611" s="89"/>
      <c r="F13611" s="89">
        <f>Table3[[#This Row],[Yield]]/100*(1+F13610)</f>
        <v>0</v>
      </c>
    </row>
    <row r="13612" spans="1:6" x14ac:dyDescent="0.2">
      <c r="A13612" s="88">
        <v>15495</v>
      </c>
      <c r="B13612" s="89">
        <v>102.15</v>
      </c>
      <c r="C13612" s="89">
        <f>LN(Table3[[#This Row],[Value]]/B13611)</f>
        <v>8.3559100089934859E-3</v>
      </c>
      <c r="D13612" s="89"/>
      <c r="E13612" s="89"/>
      <c r="F13612" s="89">
        <f>Table3[[#This Row],[Yield]]/100*(1+F13611)</f>
        <v>0</v>
      </c>
    </row>
    <row r="13613" spans="1:6" x14ac:dyDescent="0.2">
      <c r="A13613" s="88">
        <v>15496</v>
      </c>
      <c r="B13613" s="89">
        <v>103.61</v>
      </c>
      <c r="C13613" s="89">
        <f>LN(Table3[[#This Row],[Value]]/B13612)</f>
        <v>1.4191529000029292E-2</v>
      </c>
      <c r="D13613" s="89"/>
      <c r="E13613" s="89"/>
      <c r="F13613" s="89">
        <f>Table3[[#This Row],[Yield]]/100*(1+F13612)</f>
        <v>0</v>
      </c>
    </row>
    <row r="13614" spans="1:6" x14ac:dyDescent="0.2">
      <c r="A13614" s="88">
        <v>15497</v>
      </c>
      <c r="B13614" s="89">
        <v>104.41</v>
      </c>
      <c r="C13614" s="89">
        <f>LN(Table3[[#This Row],[Value]]/B13613)</f>
        <v>7.6916060383585422E-3</v>
      </c>
      <c r="D13614" s="89"/>
      <c r="E13614" s="89"/>
      <c r="F13614" s="89">
        <f>Table3[[#This Row],[Yield]]/100*(1+F13613)</f>
        <v>0</v>
      </c>
    </row>
    <row r="13615" spans="1:6" x14ac:dyDescent="0.2">
      <c r="A13615" s="88">
        <v>15498</v>
      </c>
      <c r="B13615" s="89">
        <v>104.52</v>
      </c>
      <c r="C13615" s="89">
        <f>LN(Table3[[#This Row],[Value]]/B13614)</f>
        <v>1.0529843503927535E-3</v>
      </c>
      <c r="D13615" s="89"/>
      <c r="E13615" s="89"/>
      <c r="F13615" s="89">
        <f>Table3[[#This Row],[Yield]]/100*(1+F13614)</f>
        <v>0</v>
      </c>
    </row>
    <row r="13616" spans="1:6" x14ac:dyDescent="0.2">
      <c r="A13616" s="88">
        <v>15500</v>
      </c>
      <c r="B13616" s="89">
        <v>105.55</v>
      </c>
      <c r="C13616" s="89">
        <f>LN(Table3[[#This Row],[Value]]/B13615)</f>
        <v>9.8063336419178995E-3</v>
      </c>
      <c r="D13616" s="89"/>
      <c r="E13616" s="89"/>
      <c r="F13616" s="89">
        <f>Table3[[#This Row],[Yield]]/100*(1+F13615)</f>
        <v>0</v>
      </c>
    </row>
    <row r="13617" spans="1:6" x14ac:dyDescent="0.2">
      <c r="A13617" s="88">
        <v>15501</v>
      </c>
      <c r="B13617" s="89">
        <v>105.09</v>
      </c>
      <c r="C13617" s="89">
        <f>LN(Table3[[#This Row],[Value]]/B13616)</f>
        <v>-4.3676484168243788E-3</v>
      </c>
      <c r="D13617" s="89"/>
      <c r="E13617" s="89"/>
      <c r="F13617" s="89">
        <f>Table3[[#This Row],[Yield]]/100*(1+F13616)</f>
        <v>0</v>
      </c>
    </row>
    <row r="13618" spans="1:6" x14ac:dyDescent="0.2">
      <c r="A13618" s="88">
        <v>15502</v>
      </c>
      <c r="B13618" s="89">
        <v>104.19</v>
      </c>
      <c r="C13618" s="89">
        <f>LN(Table3[[#This Row],[Value]]/B13617)</f>
        <v>-8.6009704534128015E-3</v>
      </c>
      <c r="D13618" s="89"/>
      <c r="E13618" s="89"/>
      <c r="F13618" s="89">
        <f>Table3[[#This Row],[Yield]]/100*(1+F13617)</f>
        <v>0</v>
      </c>
    </row>
    <row r="13619" spans="1:6" x14ac:dyDescent="0.2">
      <c r="A13619" s="88">
        <v>15503</v>
      </c>
      <c r="B13619" s="89">
        <v>104.49</v>
      </c>
      <c r="C13619" s="89">
        <f>LN(Table3[[#This Row],[Value]]/B13618)</f>
        <v>2.8752176219272131E-3</v>
      </c>
      <c r="D13619" s="89"/>
      <c r="E13619" s="89"/>
      <c r="F13619" s="89">
        <f>Table3[[#This Row],[Yield]]/100*(1+F13618)</f>
        <v>0</v>
      </c>
    </row>
    <row r="13620" spans="1:6" x14ac:dyDescent="0.2">
      <c r="A13620" s="88">
        <v>15504</v>
      </c>
      <c r="B13620" s="89">
        <v>103.77</v>
      </c>
      <c r="C13620" s="89">
        <f>LN(Table3[[#This Row],[Value]]/B13619)</f>
        <v>-6.914461428832422E-3</v>
      </c>
      <c r="D13620" s="89"/>
      <c r="E13620" s="89"/>
      <c r="F13620" s="89">
        <f>Table3[[#This Row],[Yield]]/100*(1+F13619)</f>
        <v>0</v>
      </c>
    </row>
    <row r="13621" spans="1:6" x14ac:dyDescent="0.2">
      <c r="A13621" s="88">
        <v>15505</v>
      </c>
      <c r="B13621" s="89">
        <v>104.08</v>
      </c>
      <c r="C13621" s="89">
        <f>LN(Table3[[#This Row],[Value]]/B13620)</f>
        <v>2.9829225870628175E-3</v>
      </c>
      <c r="D13621" s="89"/>
      <c r="E13621" s="89"/>
      <c r="F13621" s="89">
        <f>Table3[[#This Row],[Yield]]/100*(1+F13620)</f>
        <v>0</v>
      </c>
    </row>
    <row r="13622" spans="1:6" x14ac:dyDescent="0.2">
      <c r="A13622" s="88">
        <v>15507</v>
      </c>
      <c r="B13622" s="89">
        <v>104.41</v>
      </c>
      <c r="C13622" s="89">
        <f>LN(Table3[[#This Row],[Value]]/B13621)</f>
        <v>3.1656220977690848E-3</v>
      </c>
      <c r="D13622" s="89"/>
      <c r="E13622" s="89"/>
      <c r="F13622" s="89">
        <f>Table3[[#This Row],[Yield]]/100*(1+F13621)</f>
        <v>0</v>
      </c>
    </row>
    <row r="13623" spans="1:6" x14ac:dyDescent="0.2">
      <c r="A13623" s="88">
        <v>15508</v>
      </c>
      <c r="B13623" s="89">
        <v>104.51</v>
      </c>
      <c r="C13623" s="89">
        <f>LN(Table3[[#This Row],[Value]]/B13622)</f>
        <v>9.5730430439354094E-4</v>
      </c>
      <c r="D13623" s="89"/>
      <c r="E13623" s="89"/>
      <c r="F13623" s="89">
        <f>Table3[[#This Row],[Yield]]/100*(1+F13622)</f>
        <v>0</v>
      </c>
    </row>
    <row r="13624" spans="1:6" x14ac:dyDescent="0.2">
      <c r="A13624" s="88">
        <v>15509</v>
      </c>
      <c r="B13624" s="89">
        <v>106.29</v>
      </c>
      <c r="C13624" s="89">
        <f>LN(Table3[[#This Row],[Value]]/B13623)</f>
        <v>1.6888446939077938E-2</v>
      </c>
      <c r="D13624" s="89"/>
      <c r="E13624" s="89"/>
      <c r="F13624" s="89">
        <f>Table3[[#This Row],[Yield]]/100*(1+F13623)</f>
        <v>0</v>
      </c>
    </row>
    <row r="13625" spans="1:6" x14ac:dyDescent="0.2">
      <c r="A13625" s="88">
        <v>15510</v>
      </c>
      <c r="B13625" s="89">
        <v>105.7</v>
      </c>
      <c r="C13625" s="89">
        <f>LN(Table3[[#This Row],[Value]]/B13624)</f>
        <v>-5.5663146692984024E-3</v>
      </c>
      <c r="D13625" s="89"/>
      <c r="E13625" s="89"/>
      <c r="F13625" s="89">
        <f>Table3[[#This Row],[Yield]]/100*(1+F13624)</f>
        <v>0</v>
      </c>
    </row>
    <row r="13626" spans="1:6" x14ac:dyDescent="0.2">
      <c r="A13626" s="88">
        <v>15511</v>
      </c>
      <c r="B13626" s="89">
        <v>104.77</v>
      </c>
      <c r="C13626" s="89">
        <f>LN(Table3[[#This Row],[Value]]/B13625)</f>
        <v>-8.8374215113184353E-3</v>
      </c>
      <c r="D13626" s="89"/>
      <c r="E13626" s="89"/>
      <c r="F13626" s="89">
        <f>Table3[[#This Row],[Yield]]/100*(1+F13625)</f>
        <v>0</v>
      </c>
    </row>
    <row r="13627" spans="1:6" x14ac:dyDescent="0.2">
      <c r="A13627" s="88">
        <v>15512</v>
      </c>
      <c r="B13627" s="89">
        <v>104.42</v>
      </c>
      <c r="C13627" s="89">
        <f>LN(Table3[[#This Row],[Value]]/B13626)</f>
        <v>-3.3462433824671691E-3</v>
      </c>
      <c r="D13627" s="89"/>
      <c r="E13627" s="89"/>
      <c r="F13627" s="89">
        <f>Table3[[#This Row],[Yield]]/100*(1+F13626)</f>
        <v>0</v>
      </c>
    </row>
    <row r="13628" spans="1:6" x14ac:dyDescent="0.2">
      <c r="A13628" s="88">
        <v>15514</v>
      </c>
      <c r="B13628" s="89">
        <v>102.77</v>
      </c>
      <c r="C13628" s="89">
        <f>LN(Table3[[#This Row],[Value]]/B13627)</f>
        <v>-1.5927746345424695E-2</v>
      </c>
      <c r="D13628" s="89"/>
      <c r="E13628" s="89"/>
      <c r="F13628" s="89">
        <f>Table3[[#This Row],[Yield]]/100*(1+F13627)</f>
        <v>0</v>
      </c>
    </row>
    <row r="13629" spans="1:6" x14ac:dyDescent="0.2">
      <c r="A13629" s="88">
        <v>15515</v>
      </c>
      <c r="B13629" s="89">
        <v>103.03</v>
      </c>
      <c r="C13629" s="89">
        <f>LN(Table3[[#This Row],[Value]]/B13628)</f>
        <v>2.5267263199950816E-3</v>
      </c>
      <c r="D13629" s="89"/>
      <c r="E13629" s="89"/>
      <c r="F13629" s="89">
        <f>Table3[[#This Row],[Yield]]/100*(1+F13628)</f>
        <v>0</v>
      </c>
    </row>
    <row r="13630" spans="1:6" x14ac:dyDescent="0.2">
      <c r="A13630" s="88">
        <v>15516</v>
      </c>
      <c r="B13630" s="89">
        <v>102.67</v>
      </c>
      <c r="C13630" s="89">
        <f>LN(Table3[[#This Row],[Value]]/B13629)</f>
        <v>-3.5002466461033104E-3</v>
      </c>
      <c r="D13630" s="89"/>
      <c r="E13630" s="89"/>
      <c r="F13630" s="89">
        <f>Table3[[#This Row],[Yield]]/100*(1+F13629)</f>
        <v>0</v>
      </c>
    </row>
    <row r="13631" spans="1:6" x14ac:dyDescent="0.2">
      <c r="A13631" s="88">
        <v>15517</v>
      </c>
      <c r="B13631" s="89">
        <v>102.71</v>
      </c>
      <c r="C13631" s="89">
        <f>LN(Table3[[#This Row],[Value]]/B13630)</f>
        <v>3.8952186683946602E-4</v>
      </c>
      <c r="D13631" s="89"/>
      <c r="E13631" s="89"/>
      <c r="F13631" s="89">
        <f>Table3[[#This Row],[Yield]]/100*(1+F13630)</f>
        <v>0</v>
      </c>
    </row>
    <row r="13632" spans="1:6" x14ac:dyDescent="0.2">
      <c r="A13632" s="88">
        <v>15518</v>
      </c>
      <c r="B13632" s="89">
        <v>102.54</v>
      </c>
      <c r="C13632" s="89">
        <f>LN(Table3[[#This Row],[Value]]/B13631)</f>
        <v>-1.65651682215829E-3</v>
      </c>
      <c r="D13632" s="89"/>
      <c r="E13632" s="89"/>
      <c r="F13632" s="89">
        <f>Table3[[#This Row],[Yield]]/100*(1+F13631)</f>
        <v>0</v>
      </c>
    </row>
    <row r="13633" spans="1:6" x14ac:dyDescent="0.2">
      <c r="A13633" s="88">
        <v>15519</v>
      </c>
      <c r="B13633" s="89">
        <v>102.67</v>
      </c>
      <c r="C13633" s="89">
        <f>LN(Table3[[#This Row],[Value]]/B13632)</f>
        <v>1.2669949553189134E-3</v>
      </c>
      <c r="D13633" s="89"/>
      <c r="E13633" s="89"/>
      <c r="F13633" s="89">
        <f>Table3[[#This Row],[Yield]]/100*(1+F13632)</f>
        <v>0</v>
      </c>
    </row>
    <row r="13634" spans="1:6" x14ac:dyDescent="0.2">
      <c r="A13634" s="88">
        <v>15521</v>
      </c>
      <c r="B13634" s="89">
        <v>103.17</v>
      </c>
      <c r="C13634" s="89">
        <f>LN(Table3[[#This Row],[Value]]/B13633)</f>
        <v>4.8581518014111352E-3</v>
      </c>
      <c r="D13634" s="89"/>
      <c r="E13634" s="89"/>
      <c r="F13634" s="89">
        <f>Table3[[#This Row],[Yield]]/100*(1+F13633)</f>
        <v>0</v>
      </c>
    </row>
    <row r="13635" spans="1:6" x14ac:dyDescent="0.2">
      <c r="A13635" s="88">
        <v>15522</v>
      </c>
      <c r="B13635" s="89">
        <v>103.34</v>
      </c>
      <c r="C13635" s="89">
        <f>LN(Table3[[#This Row],[Value]]/B13634)</f>
        <v>1.6464097467539535E-3</v>
      </c>
      <c r="D13635" s="89"/>
      <c r="E13635" s="89"/>
      <c r="F13635" s="89">
        <f>Table3[[#This Row],[Yield]]/100*(1+F13634)</f>
        <v>0</v>
      </c>
    </row>
    <row r="13636" spans="1:6" x14ac:dyDescent="0.2">
      <c r="A13636" s="88">
        <v>15523</v>
      </c>
      <c r="B13636" s="89">
        <v>102.69</v>
      </c>
      <c r="C13636" s="89">
        <f>LN(Table3[[#This Row],[Value]]/B13635)</f>
        <v>-6.3097816488349888E-3</v>
      </c>
      <c r="D13636" s="89"/>
      <c r="E13636" s="89"/>
      <c r="F13636" s="89">
        <f>Table3[[#This Row],[Yield]]/100*(1+F13635)</f>
        <v>0</v>
      </c>
    </row>
    <row r="13637" spans="1:6" x14ac:dyDescent="0.2">
      <c r="A13637" s="88">
        <v>15524</v>
      </c>
      <c r="B13637" s="89">
        <v>103.73</v>
      </c>
      <c r="C13637" s="89">
        <f>LN(Table3[[#This Row],[Value]]/B13636)</f>
        <v>1.0076628233533039E-2</v>
      </c>
      <c r="D13637" s="89"/>
      <c r="E13637" s="89"/>
      <c r="F13637" s="89">
        <f>Table3[[#This Row],[Yield]]/100*(1+F13636)</f>
        <v>0</v>
      </c>
    </row>
    <row r="13638" spans="1:6" x14ac:dyDescent="0.2">
      <c r="A13638" s="88">
        <v>15525</v>
      </c>
      <c r="B13638" s="89">
        <v>104.49</v>
      </c>
      <c r="C13638" s="89">
        <f>LN(Table3[[#This Row],[Value]]/B13637)</f>
        <v>7.3000036022827248E-3</v>
      </c>
      <c r="D13638" s="89"/>
      <c r="E13638" s="89"/>
      <c r="F13638" s="89">
        <f>Table3[[#This Row],[Yield]]/100*(1+F13637)</f>
        <v>0</v>
      </c>
    </row>
    <row r="13639" spans="1:6" x14ac:dyDescent="0.2">
      <c r="A13639" s="88">
        <v>15528</v>
      </c>
      <c r="B13639" s="89">
        <v>106.1</v>
      </c>
      <c r="C13639" s="89">
        <f>LN(Table3[[#This Row],[Value]]/B13638)</f>
        <v>1.5290672573918019E-2</v>
      </c>
      <c r="D13639" s="89"/>
      <c r="E13639" s="89"/>
      <c r="F13639" s="89">
        <f>Table3[[#This Row],[Yield]]/100*(1+F13638)</f>
        <v>0</v>
      </c>
    </row>
    <row r="13640" spans="1:6" x14ac:dyDescent="0.2">
      <c r="A13640" s="88">
        <v>15529</v>
      </c>
      <c r="B13640" s="89">
        <v>105.76</v>
      </c>
      <c r="C13640" s="89">
        <f>LN(Table3[[#This Row],[Value]]/B13639)</f>
        <v>-3.2096695165611637E-3</v>
      </c>
      <c r="D13640" s="89"/>
      <c r="E13640" s="89"/>
      <c r="F13640" s="89">
        <f>Table3[[#This Row],[Yield]]/100*(1+F13639)</f>
        <v>0</v>
      </c>
    </row>
    <row r="13641" spans="1:6" x14ac:dyDescent="0.2">
      <c r="A13641" s="88">
        <v>15530</v>
      </c>
      <c r="B13641" s="89">
        <v>107.94</v>
      </c>
      <c r="C13641" s="89">
        <f>LN(Table3[[#This Row],[Value]]/B13640)</f>
        <v>2.0403141087120453E-2</v>
      </c>
      <c r="D13641" s="89"/>
      <c r="E13641" s="89"/>
      <c r="F13641" s="89">
        <f>Table3[[#This Row],[Yield]]/100*(1+F13640)</f>
        <v>0</v>
      </c>
    </row>
    <row r="13642" spans="1:6" x14ac:dyDescent="0.2">
      <c r="A13642" s="88">
        <v>15531</v>
      </c>
      <c r="B13642" s="89">
        <v>108.75</v>
      </c>
      <c r="C13642" s="89">
        <f>LN(Table3[[#This Row],[Value]]/B13641)</f>
        <v>7.4761527782967116E-3</v>
      </c>
      <c r="D13642" s="89"/>
      <c r="E13642" s="89"/>
      <c r="F13642" s="89">
        <f>Table3[[#This Row],[Yield]]/100*(1+F13641)</f>
        <v>0</v>
      </c>
    </row>
    <row r="13643" spans="1:6" x14ac:dyDescent="0.2">
      <c r="A13643" s="88">
        <v>15532</v>
      </c>
      <c r="B13643" s="89">
        <v>108.66</v>
      </c>
      <c r="C13643" s="89">
        <f>LN(Table3[[#This Row],[Value]]/B13642)</f>
        <v>-8.2792884541651015E-4</v>
      </c>
      <c r="D13643" s="89"/>
      <c r="E13643" s="89"/>
      <c r="F13643" s="89">
        <f>Table3[[#This Row],[Yield]]/100*(1+F13642)</f>
        <v>0</v>
      </c>
    </row>
    <row r="13644" spans="1:6" x14ac:dyDescent="0.2">
      <c r="A13644" s="88">
        <v>15533</v>
      </c>
      <c r="B13644" s="89">
        <v>108.7</v>
      </c>
      <c r="C13644" s="89">
        <f>LN(Table3[[#This Row],[Value]]/B13643)</f>
        <v>3.6805300378677029E-4</v>
      </c>
      <c r="D13644" s="89"/>
      <c r="E13644" s="89"/>
      <c r="F13644" s="89">
        <f>Table3[[#This Row],[Yield]]/100*(1+F13643)</f>
        <v>0</v>
      </c>
    </row>
    <row r="13645" spans="1:6" x14ac:dyDescent="0.2">
      <c r="A13645" s="88">
        <v>15535</v>
      </c>
      <c r="B13645" s="89">
        <v>108.22</v>
      </c>
      <c r="C13645" s="89">
        <f>LN(Table3[[#This Row],[Value]]/B13644)</f>
        <v>-4.425601912574597E-3</v>
      </c>
      <c r="D13645" s="89"/>
      <c r="E13645" s="89"/>
      <c r="F13645" s="89">
        <f>Table3[[#This Row],[Yield]]/100*(1+F13644)</f>
        <v>0</v>
      </c>
    </row>
    <row r="13646" spans="1:6" x14ac:dyDescent="0.2">
      <c r="A13646" s="88">
        <v>15536</v>
      </c>
      <c r="B13646" s="89">
        <v>108.72</v>
      </c>
      <c r="C13646" s="89">
        <f>LN(Table3[[#This Row],[Value]]/B13645)</f>
        <v>4.6095776282990934E-3</v>
      </c>
      <c r="D13646" s="89"/>
      <c r="E13646" s="89"/>
      <c r="F13646" s="89">
        <f>Table3[[#This Row],[Yield]]/100*(1+F13645)</f>
        <v>0</v>
      </c>
    </row>
    <row r="13647" spans="1:6" x14ac:dyDescent="0.2">
      <c r="A13647" s="88">
        <v>15537</v>
      </c>
      <c r="B13647" s="89">
        <v>108.89</v>
      </c>
      <c r="C13647" s="89">
        <f>LN(Table3[[#This Row],[Value]]/B13646)</f>
        <v>1.5624285150812216E-3</v>
      </c>
      <c r="D13647" s="89"/>
      <c r="E13647" s="89"/>
      <c r="F13647" s="89">
        <f>Table3[[#This Row],[Yield]]/100*(1+F13646)</f>
        <v>0</v>
      </c>
    </row>
    <row r="13648" spans="1:6" x14ac:dyDescent="0.2">
      <c r="A13648" s="88">
        <v>15538</v>
      </c>
      <c r="B13648" s="89">
        <v>108.91</v>
      </c>
      <c r="C13648" s="89">
        <f>LN(Table3[[#This Row],[Value]]/B13647)</f>
        <v>1.8365472962540762E-4</v>
      </c>
      <c r="D13648" s="89"/>
      <c r="E13648" s="89"/>
      <c r="F13648" s="89">
        <f>Table3[[#This Row],[Yield]]/100*(1+F13647)</f>
        <v>0</v>
      </c>
    </row>
    <row r="13649" spans="1:6" x14ac:dyDescent="0.2">
      <c r="A13649" s="88">
        <v>15539</v>
      </c>
      <c r="B13649" s="89">
        <v>107.82</v>
      </c>
      <c r="C13649" s="89">
        <f>LN(Table3[[#This Row],[Value]]/B13648)</f>
        <v>-1.0058683064072422E-2</v>
      </c>
      <c r="D13649" s="89"/>
      <c r="E13649" s="89"/>
      <c r="F13649" s="89">
        <f>Table3[[#This Row],[Yield]]/100*(1+F13648)</f>
        <v>0</v>
      </c>
    </row>
    <row r="13650" spans="1:6" x14ac:dyDescent="0.2">
      <c r="A13650" s="88">
        <v>15540</v>
      </c>
      <c r="B13650" s="89">
        <v>107.69</v>
      </c>
      <c r="C13650" s="89">
        <f>LN(Table3[[#This Row],[Value]]/B13649)</f>
        <v>-1.2064406827330852E-3</v>
      </c>
      <c r="D13650" s="89"/>
      <c r="E13650" s="89"/>
      <c r="F13650" s="89">
        <f>Table3[[#This Row],[Yield]]/100*(1+F13649)</f>
        <v>0</v>
      </c>
    </row>
    <row r="13651" spans="1:6" x14ac:dyDescent="0.2">
      <c r="A13651" s="88">
        <v>15542</v>
      </c>
      <c r="B13651" s="89">
        <v>107.98</v>
      </c>
      <c r="C13651" s="89">
        <f>LN(Table3[[#This Row],[Value]]/B13650)</f>
        <v>2.6892954493513994E-3</v>
      </c>
      <c r="D13651" s="89"/>
      <c r="E13651" s="89"/>
      <c r="F13651" s="89">
        <f>Table3[[#This Row],[Yield]]/100*(1+F13650)</f>
        <v>0</v>
      </c>
    </row>
    <row r="13652" spans="1:6" x14ac:dyDescent="0.2">
      <c r="A13652" s="88">
        <v>15543</v>
      </c>
      <c r="B13652" s="89">
        <v>108.36</v>
      </c>
      <c r="C13652" s="89">
        <f>LN(Table3[[#This Row],[Value]]/B13651)</f>
        <v>3.5129924267534225E-3</v>
      </c>
      <c r="D13652" s="89"/>
      <c r="E13652" s="89"/>
      <c r="F13652" s="89">
        <f>Table3[[#This Row],[Yield]]/100*(1+F13651)</f>
        <v>0</v>
      </c>
    </row>
    <row r="13653" spans="1:6" x14ac:dyDescent="0.2">
      <c r="A13653" s="88">
        <v>15544</v>
      </c>
      <c r="B13653" s="89">
        <v>108.03</v>
      </c>
      <c r="C13653" s="89">
        <f>LN(Table3[[#This Row],[Value]]/B13652)</f>
        <v>-3.0500508880007765E-3</v>
      </c>
      <c r="D13653" s="89"/>
      <c r="E13653" s="89"/>
      <c r="F13653" s="89">
        <f>Table3[[#This Row],[Yield]]/100*(1+F13652)</f>
        <v>0</v>
      </c>
    </row>
    <row r="13654" spans="1:6" x14ac:dyDescent="0.2">
      <c r="A13654" s="88">
        <v>15545</v>
      </c>
      <c r="B13654" s="89">
        <v>106.65</v>
      </c>
      <c r="C13654" s="89">
        <f>LN(Table3[[#This Row],[Value]]/B13653)</f>
        <v>-1.2856521411533995E-2</v>
      </c>
      <c r="D13654" s="89"/>
      <c r="E13654" s="89"/>
      <c r="F13654" s="89">
        <f>Table3[[#This Row],[Yield]]/100*(1+F13653)</f>
        <v>0</v>
      </c>
    </row>
    <row r="13655" spans="1:6" x14ac:dyDescent="0.2">
      <c r="A13655" s="88">
        <v>15546</v>
      </c>
      <c r="B13655" s="89">
        <v>106.37</v>
      </c>
      <c r="C13655" s="89">
        <f>LN(Table3[[#This Row],[Value]]/B13654)</f>
        <v>-2.6288626537860457E-3</v>
      </c>
      <c r="D13655" s="89"/>
      <c r="E13655" s="89"/>
      <c r="F13655" s="89">
        <f>Table3[[#This Row],[Yield]]/100*(1+F13654)</f>
        <v>0</v>
      </c>
    </row>
    <row r="13656" spans="1:6" x14ac:dyDescent="0.2">
      <c r="A13656" s="88">
        <v>15547</v>
      </c>
      <c r="B13656" s="89">
        <v>106.53</v>
      </c>
      <c r="C13656" s="89">
        <f>LN(Table3[[#This Row],[Value]]/B13655)</f>
        <v>1.5030533595326166E-3</v>
      </c>
      <c r="D13656" s="89"/>
      <c r="E13656" s="89"/>
      <c r="F13656" s="89">
        <f>Table3[[#This Row],[Yield]]/100*(1+F13655)</f>
        <v>0</v>
      </c>
    </row>
    <row r="13657" spans="1:6" x14ac:dyDescent="0.2">
      <c r="A13657" s="88">
        <v>15549</v>
      </c>
      <c r="B13657" s="89">
        <v>106.66</v>
      </c>
      <c r="C13657" s="89">
        <f>LN(Table3[[#This Row],[Value]]/B13656)</f>
        <v>1.2195695493499978E-3</v>
      </c>
      <c r="D13657" s="89"/>
      <c r="E13657" s="89"/>
      <c r="F13657" s="89">
        <f>Table3[[#This Row],[Yield]]/100*(1+F13656)</f>
        <v>0</v>
      </c>
    </row>
    <row r="13658" spans="1:6" x14ac:dyDescent="0.2">
      <c r="A13658" s="88">
        <v>15550</v>
      </c>
      <c r="B13658" s="89">
        <v>106.48</v>
      </c>
      <c r="C13658" s="89">
        <f>LN(Table3[[#This Row],[Value]]/B13657)</f>
        <v>-1.6890310855999452E-3</v>
      </c>
      <c r="D13658" s="89"/>
      <c r="E13658" s="89"/>
      <c r="F13658" s="89">
        <f>Table3[[#This Row],[Yield]]/100*(1+F13657)</f>
        <v>0</v>
      </c>
    </row>
    <row r="13659" spans="1:6" x14ac:dyDescent="0.2">
      <c r="A13659" s="88">
        <v>15551</v>
      </c>
      <c r="B13659" s="89">
        <v>105.44</v>
      </c>
      <c r="C13659" s="89">
        <f>LN(Table3[[#This Row],[Value]]/B13658)</f>
        <v>-9.8151033326591731E-3</v>
      </c>
      <c r="D13659" s="89"/>
      <c r="E13659" s="89"/>
      <c r="F13659" s="89">
        <f>Table3[[#This Row],[Yield]]/100*(1+F13658)</f>
        <v>0</v>
      </c>
    </row>
    <row r="13660" spans="1:6" x14ac:dyDescent="0.2">
      <c r="A13660" s="88">
        <v>15552</v>
      </c>
      <c r="B13660" s="89">
        <v>105.24</v>
      </c>
      <c r="C13660" s="89">
        <f>LN(Table3[[#This Row],[Value]]/B13659)</f>
        <v>-1.8986145821051599E-3</v>
      </c>
      <c r="D13660" s="89"/>
      <c r="E13660" s="89"/>
      <c r="F13660" s="89">
        <f>Table3[[#This Row],[Yield]]/100*(1+F13659)</f>
        <v>0</v>
      </c>
    </row>
    <row r="13661" spans="1:6" x14ac:dyDescent="0.2">
      <c r="A13661" s="88">
        <v>15553</v>
      </c>
      <c r="B13661" s="89">
        <v>105.72</v>
      </c>
      <c r="C13661" s="89">
        <f>LN(Table3[[#This Row],[Value]]/B13660)</f>
        <v>4.5506335639965093E-3</v>
      </c>
      <c r="D13661" s="89"/>
      <c r="E13661" s="89"/>
      <c r="F13661" s="89">
        <f>Table3[[#This Row],[Yield]]/100*(1+F13660)</f>
        <v>0</v>
      </c>
    </row>
    <row r="13662" spans="1:6" x14ac:dyDescent="0.2">
      <c r="A13662" s="88">
        <v>15554</v>
      </c>
      <c r="B13662" s="89">
        <v>105.9</v>
      </c>
      <c r="C13662" s="89">
        <f>LN(Table3[[#This Row],[Value]]/B13661)</f>
        <v>1.7011628712723657E-3</v>
      </c>
      <c r="D13662" s="89"/>
      <c r="E13662" s="89"/>
      <c r="F13662" s="89">
        <f>Table3[[#This Row],[Yield]]/100*(1+F13661)</f>
        <v>0</v>
      </c>
    </row>
    <row r="13663" spans="1:6" x14ac:dyDescent="0.2">
      <c r="A13663" s="88">
        <v>15556</v>
      </c>
      <c r="B13663" s="89">
        <v>106.08</v>
      </c>
      <c r="C13663" s="89">
        <f>LN(Table3[[#This Row],[Value]]/B13662)</f>
        <v>1.6982738301916103E-3</v>
      </c>
      <c r="D13663" s="89"/>
      <c r="E13663" s="89"/>
      <c r="F13663" s="89">
        <f>Table3[[#This Row],[Yield]]/100*(1+F13662)</f>
        <v>0</v>
      </c>
    </row>
    <row r="13664" spans="1:6" x14ac:dyDescent="0.2">
      <c r="A13664" s="88">
        <v>15557</v>
      </c>
      <c r="B13664" s="89">
        <v>105.55</v>
      </c>
      <c r="C13664" s="89">
        <f>LN(Table3[[#This Row],[Value]]/B13663)</f>
        <v>-5.0087521432227436E-3</v>
      </c>
      <c r="D13664" s="89"/>
      <c r="E13664" s="89"/>
      <c r="F13664" s="89">
        <f>Table3[[#This Row],[Yield]]/100*(1+F13663)</f>
        <v>0</v>
      </c>
    </row>
    <row r="13665" spans="1:6" x14ac:dyDescent="0.2">
      <c r="A13665" s="88">
        <v>15558</v>
      </c>
      <c r="B13665" s="89">
        <v>104.85</v>
      </c>
      <c r="C13665" s="89">
        <f>LN(Table3[[#This Row],[Value]]/B13664)</f>
        <v>-6.6540169464007091E-3</v>
      </c>
      <c r="D13665" s="89"/>
      <c r="E13665" s="89"/>
      <c r="F13665" s="89">
        <f>Table3[[#This Row],[Yield]]/100*(1+F13664)</f>
        <v>0</v>
      </c>
    </row>
    <row r="13666" spans="1:6" x14ac:dyDescent="0.2">
      <c r="A13666" s="88">
        <v>15559</v>
      </c>
      <c r="B13666" s="89">
        <v>104.8</v>
      </c>
      <c r="C13666" s="89">
        <f>LN(Table3[[#This Row],[Value]]/B13665)</f>
        <v>-4.7698546098715126E-4</v>
      </c>
      <c r="D13666" s="89"/>
      <c r="E13666" s="89"/>
      <c r="F13666" s="89">
        <f>Table3[[#This Row],[Yield]]/100*(1+F13665)</f>
        <v>0</v>
      </c>
    </row>
    <row r="13667" spans="1:6" x14ac:dyDescent="0.2">
      <c r="A13667" s="88">
        <v>15560</v>
      </c>
      <c r="B13667" s="89">
        <v>105.05</v>
      </c>
      <c r="C13667" s="89">
        <f>LN(Table3[[#This Row],[Value]]/B13666)</f>
        <v>2.3826554040676873E-3</v>
      </c>
      <c r="D13667" s="89"/>
      <c r="E13667" s="89"/>
      <c r="F13667" s="89">
        <f>Table3[[#This Row],[Yield]]/100*(1+F13666)</f>
        <v>0</v>
      </c>
    </row>
    <row r="13668" spans="1:6" x14ac:dyDescent="0.2">
      <c r="A13668" s="88">
        <v>15561</v>
      </c>
      <c r="B13668" s="89">
        <v>104.9</v>
      </c>
      <c r="C13668" s="89">
        <f>LN(Table3[[#This Row],[Value]]/B13667)</f>
        <v>-1.4289118887578986E-3</v>
      </c>
      <c r="D13668" s="89"/>
      <c r="E13668" s="89"/>
      <c r="F13668" s="89">
        <f>Table3[[#This Row],[Yield]]/100*(1+F13667)</f>
        <v>0</v>
      </c>
    </row>
    <row r="13669" spans="1:6" x14ac:dyDescent="0.2">
      <c r="A13669" s="88">
        <v>15563</v>
      </c>
      <c r="B13669" s="89">
        <v>104.91</v>
      </c>
      <c r="C13669" s="89">
        <f>LN(Table3[[#This Row],[Value]]/B13668)</f>
        <v>9.5324341142537922E-5</v>
      </c>
      <c r="D13669" s="89"/>
      <c r="E13669" s="89"/>
      <c r="F13669" s="89">
        <f>Table3[[#This Row],[Yield]]/100*(1+F13668)</f>
        <v>0</v>
      </c>
    </row>
    <row r="13670" spans="1:6" x14ac:dyDescent="0.2">
      <c r="A13670" s="88">
        <v>15564</v>
      </c>
      <c r="B13670" s="89">
        <v>105.42</v>
      </c>
      <c r="C13670" s="89">
        <f>LN(Table3[[#This Row],[Value]]/B13669)</f>
        <v>4.8495316836667506E-3</v>
      </c>
      <c r="D13670" s="89"/>
      <c r="E13670" s="89"/>
      <c r="F13670" s="89">
        <f>Table3[[#This Row],[Yield]]/100*(1+F13669)</f>
        <v>0</v>
      </c>
    </row>
    <row r="13671" spans="1:6" x14ac:dyDescent="0.2">
      <c r="A13671" s="88">
        <v>15565</v>
      </c>
      <c r="B13671" s="89">
        <v>105.47</v>
      </c>
      <c r="C13671" s="89">
        <f>LN(Table3[[#This Row],[Value]]/B13670)</f>
        <v>4.7418086146191015E-4</v>
      </c>
      <c r="D13671" s="89"/>
      <c r="E13671" s="89"/>
      <c r="F13671" s="89">
        <f>Table3[[#This Row],[Yield]]/100*(1+F13670)</f>
        <v>0</v>
      </c>
    </row>
    <row r="13672" spans="1:6" x14ac:dyDescent="0.2">
      <c r="A13672" s="88">
        <v>15566</v>
      </c>
      <c r="B13672" s="89">
        <v>105.7</v>
      </c>
      <c r="C13672" s="89">
        <f>LN(Table3[[#This Row],[Value]]/B13671)</f>
        <v>2.1783405876690792E-3</v>
      </c>
      <c r="D13672" s="89"/>
      <c r="E13672" s="89"/>
      <c r="F13672" s="89">
        <f>Table3[[#This Row],[Yield]]/100*(1+F13671)</f>
        <v>0</v>
      </c>
    </row>
    <row r="13673" spans="1:6" x14ac:dyDescent="0.2">
      <c r="A13673" s="88">
        <v>15567</v>
      </c>
      <c r="B13673" s="89">
        <v>106.15</v>
      </c>
      <c r="C13673" s="89">
        <f>LN(Table3[[#This Row],[Value]]/B13672)</f>
        <v>4.2482952730732533E-3</v>
      </c>
      <c r="D13673" s="89"/>
      <c r="E13673" s="89"/>
      <c r="F13673" s="89">
        <f>Table3[[#This Row],[Yield]]/100*(1+F13672)</f>
        <v>0</v>
      </c>
    </row>
    <row r="13674" spans="1:6" x14ac:dyDescent="0.2">
      <c r="A13674" s="88">
        <v>15568</v>
      </c>
      <c r="B13674" s="89">
        <v>106.38</v>
      </c>
      <c r="C13674" s="89">
        <f>LN(Table3[[#This Row],[Value]]/B13673)</f>
        <v>2.1644011649063996E-3</v>
      </c>
      <c r="D13674" s="89"/>
      <c r="E13674" s="89"/>
      <c r="F13674" s="89">
        <f>Table3[[#This Row],[Yield]]/100*(1+F13673)</f>
        <v>0</v>
      </c>
    </row>
    <row r="13675" spans="1:6" x14ac:dyDescent="0.2">
      <c r="A13675" s="88">
        <v>15570</v>
      </c>
      <c r="B13675" s="89">
        <v>106.68</v>
      </c>
      <c r="C13675" s="89">
        <f>LN(Table3[[#This Row],[Value]]/B13674)</f>
        <v>2.8161099996420924E-3</v>
      </c>
      <c r="D13675" s="89"/>
      <c r="E13675" s="89"/>
      <c r="F13675" s="89">
        <f>Table3[[#This Row],[Yield]]/100*(1+F13674)</f>
        <v>0</v>
      </c>
    </row>
    <row r="13676" spans="1:6" x14ac:dyDescent="0.2">
      <c r="A13676" s="88">
        <v>15571</v>
      </c>
      <c r="B13676" s="89">
        <v>107.55</v>
      </c>
      <c r="C13676" s="89">
        <f>LN(Table3[[#This Row],[Value]]/B13675)</f>
        <v>8.1221563999254592E-3</v>
      </c>
      <c r="D13676" s="89"/>
      <c r="E13676" s="89"/>
      <c r="F13676" s="89">
        <f>Table3[[#This Row],[Yield]]/100*(1+F13675)</f>
        <v>0</v>
      </c>
    </row>
    <row r="13677" spans="1:6" x14ac:dyDescent="0.2">
      <c r="A13677" s="88">
        <v>15572</v>
      </c>
      <c r="B13677" s="89">
        <v>107.28</v>
      </c>
      <c r="C13677" s="89">
        <f>LN(Table3[[#This Row],[Value]]/B13676)</f>
        <v>-2.5136167403159008E-3</v>
      </c>
      <c r="D13677" s="89"/>
      <c r="E13677" s="89"/>
      <c r="F13677" s="89">
        <f>Table3[[#This Row],[Yield]]/100*(1+F13676)</f>
        <v>0</v>
      </c>
    </row>
    <row r="13678" spans="1:6" x14ac:dyDescent="0.2">
      <c r="A13678" s="88">
        <v>15573</v>
      </c>
      <c r="B13678" s="89">
        <v>106.83</v>
      </c>
      <c r="C13678" s="89">
        <f>LN(Table3[[#This Row],[Value]]/B13677)</f>
        <v>-4.2034530156270953E-3</v>
      </c>
      <c r="D13678" s="89"/>
      <c r="E13678" s="89"/>
      <c r="F13678" s="89">
        <f>Table3[[#This Row],[Yield]]/100*(1+F13677)</f>
        <v>0</v>
      </c>
    </row>
    <row r="13679" spans="1:6" x14ac:dyDescent="0.2">
      <c r="A13679" s="88">
        <v>15574</v>
      </c>
      <c r="B13679" s="89">
        <v>107.07</v>
      </c>
      <c r="C13679" s="89">
        <f>LN(Table3[[#This Row],[Value]]/B13678)</f>
        <v>2.2440402123825452E-3</v>
      </c>
      <c r="D13679" s="89"/>
      <c r="E13679" s="89"/>
      <c r="F13679" s="89">
        <f>Table3[[#This Row],[Yield]]/100*(1+F13678)</f>
        <v>0</v>
      </c>
    </row>
    <row r="13680" spans="1:6" x14ac:dyDescent="0.2">
      <c r="A13680" s="88">
        <v>15575</v>
      </c>
      <c r="B13680" s="89">
        <v>107.3</v>
      </c>
      <c r="C13680" s="89">
        <f>LN(Table3[[#This Row],[Value]]/B13679)</f>
        <v>2.1458234664741851E-3</v>
      </c>
      <c r="D13680" s="89"/>
      <c r="E13680" s="89"/>
      <c r="F13680" s="89">
        <f>Table3[[#This Row],[Yield]]/100*(1+F13679)</f>
        <v>0</v>
      </c>
    </row>
    <row r="13681" spans="1:6" x14ac:dyDescent="0.2">
      <c r="A13681" s="88">
        <v>15577</v>
      </c>
      <c r="B13681" s="89">
        <v>107.25</v>
      </c>
      <c r="C13681" s="89">
        <f>LN(Table3[[#This Row],[Value]]/B13680)</f>
        <v>-4.6609182852641476E-4</v>
      </c>
      <c r="D13681" s="89"/>
      <c r="E13681" s="89"/>
      <c r="F13681" s="89">
        <f>Table3[[#This Row],[Yield]]/100*(1+F13680)</f>
        <v>0</v>
      </c>
    </row>
    <row r="13682" spans="1:6" x14ac:dyDescent="0.2">
      <c r="A13682" s="88">
        <v>15578</v>
      </c>
      <c r="B13682" s="89">
        <v>106.51</v>
      </c>
      <c r="C13682" s="89">
        <f>LN(Table3[[#This Row],[Value]]/B13681)</f>
        <v>-6.923680353052011E-3</v>
      </c>
      <c r="D13682" s="89"/>
      <c r="E13682" s="89"/>
      <c r="F13682" s="89">
        <f>Table3[[#This Row],[Yield]]/100*(1+F13681)</f>
        <v>0</v>
      </c>
    </row>
    <row r="13683" spans="1:6" x14ac:dyDescent="0.2">
      <c r="A13683" s="88">
        <v>15579</v>
      </c>
      <c r="B13683" s="89">
        <v>105.55</v>
      </c>
      <c r="C13683" s="89">
        <f>LN(Table3[[#This Row],[Value]]/B13682)</f>
        <v>-9.0541031607447777E-3</v>
      </c>
      <c r="D13683" s="89"/>
      <c r="E13683" s="89"/>
      <c r="F13683" s="89">
        <f>Table3[[#This Row],[Yield]]/100*(1+F13682)</f>
        <v>0</v>
      </c>
    </row>
    <row r="13684" spans="1:6" x14ac:dyDescent="0.2">
      <c r="A13684" s="88">
        <v>15580</v>
      </c>
      <c r="B13684" s="89">
        <v>106.03</v>
      </c>
      <c r="C13684" s="89">
        <f>LN(Table3[[#This Row],[Value]]/B13683)</f>
        <v>4.5372986433772945E-3</v>
      </c>
      <c r="D13684" s="89"/>
      <c r="E13684" s="89"/>
      <c r="F13684" s="89">
        <f>Table3[[#This Row],[Yield]]/100*(1+F13683)</f>
        <v>0</v>
      </c>
    </row>
    <row r="13685" spans="1:6" x14ac:dyDescent="0.2">
      <c r="A13685" s="88">
        <v>15581</v>
      </c>
      <c r="B13685" s="89">
        <v>106.23</v>
      </c>
      <c r="C13685" s="89">
        <f>LN(Table3[[#This Row],[Value]]/B13684)</f>
        <v>1.8844818542151723E-3</v>
      </c>
      <c r="D13685" s="89"/>
      <c r="E13685" s="89"/>
      <c r="F13685" s="89">
        <f>Table3[[#This Row],[Yield]]/100*(1+F13684)</f>
        <v>0</v>
      </c>
    </row>
    <row r="13686" spans="1:6" x14ac:dyDescent="0.2">
      <c r="A13686" s="88">
        <v>15582</v>
      </c>
      <c r="B13686" s="89">
        <v>106.41</v>
      </c>
      <c r="C13686" s="89">
        <f>LN(Table3[[#This Row],[Value]]/B13685)</f>
        <v>1.6930026617181365E-3</v>
      </c>
      <c r="D13686" s="89"/>
      <c r="E13686" s="89"/>
      <c r="F13686" s="89">
        <f>Table3[[#This Row],[Yield]]/100*(1+F13685)</f>
        <v>0</v>
      </c>
    </row>
    <row r="13687" spans="1:6" x14ac:dyDescent="0.2">
      <c r="A13687" s="88">
        <v>15584</v>
      </c>
      <c r="B13687" s="89">
        <v>106.33</v>
      </c>
      <c r="C13687" s="89">
        <f>LN(Table3[[#This Row],[Value]]/B13686)</f>
        <v>-7.5209179064529693E-4</v>
      </c>
      <c r="D13687" s="89"/>
      <c r="E13687" s="89"/>
      <c r="F13687" s="89">
        <f>Table3[[#This Row],[Yield]]/100*(1+F13686)</f>
        <v>0</v>
      </c>
    </row>
    <row r="13688" spans="1:6" x14ac:dyDescent="0.2">
      <c r="A13688" s="88">
        <v>15585</v>
      </c>
      <c r="B13688" s="89">
        <v>106.28</v>
      </c>
      <c r="C13688" s="89">
        <f>LN(Table3[[#This Row],[Value]]/B13687)</f>
        <v>-4.7034477138203559E-4</v>
      </c>
      <c r="D13688" s="89"/>
      <c r="E13688" s="89"/>
      <c r="F13688" s="89">
        <f>Table3[[#This Row],[Yield]]/100*(1+F13687)</f>
        <v>0</v>
      </c>
    </row>
    <row r="13689" spans="1:6" x14ac:dyDescent="0.2">
      <c r="A13689" s="88">
        <v>15586</v>
      </c>
      <c r="B13689" s="89">
        <v>106.49</v>
      </c>
      <c r="C13689" s="89">
        <f>LN(Table3[[#This Row],[Value]]/B13688)</f>
        <v>1.9739631356795562E-3</v>
      </c>
      <c r="D13689" s="89"/>
      <c r="E13689" s="89"/>
      <c r="F13689" s="89">
        <f>Table3[[#This Row],[Yield]]/100*(1+F13688)</f>
        <v>0</v>
      </c>
    </row>
    <row r="13690" spans="1:6" x14ac:dyDescent="0.2">
      <c r="A13690" s="88">
        <v>15587</v>
      </c>
      <c r="B13690" s="89">
        <v>106.34</v>
      </c>
      <c r="C13690" s="89">
        <f>LN(Table3[[#This Row],[Value]]/B13689)</f>
        <v>-1.4095759510998902E-3</v>
      </c>
      <c r="D13690" s="89"/>
      <c r="E13690" s="89"/>
      <c r="F13690" s="89">
        <f>Table3[[#This Row],[Yield]]/100*(1+F13689)</f>
        <v>0</v>
      </c>
    </row>
    <row r="13691" spans="1:6" x14ac:dyDescent="0.2">
      <c r="A13691" s="88">
        <v>15588</v>
      </c>
      <c r="B13691" s="89">
        <v>106.39</v>
      </c>
      <c r="C13691" s="89">
        <f>LN(Table3[[#This Row],[Value]]/B13690)</f>
        <v>4.7007945208224825E-4</v>
      </c>
      <c r="D13691" s="89"/>
      <c r="E13691" s="89"/>
      <c r="F13691" s="89">
        <f>Table3[[#This Row],[Yield]]/100*(1+F13690)</f>
        <v>0</v>
      </c>
    </row>
    <row r="13692" spans="1:6" x14ac:dyDescent="0.2">
      <c r="A13692" s="88">
        <v>15589</v>
      </c>
      <c r="B13692" s="89">
        <v>106.68</v>
      </c>
      <c r="C13692" s="89">
        <f>LN(Table3[[#This Row],[Value]]/B13691)</f>
        <v>2.722111785538924E-3</v>
      </c>
      <c r="D13692" s="89"/>
      <c r="E13692" s="89"/>
      <c r="F13692" s="89">
        <f>Table3[[#This Row],[Yield]]/100*(1+F13691)</f>
        <v>0</v>
      </c>
    </row>
    <row r="13693" spans="1:6" x14ac:dyDescent="0.2">
      <c r="A13693" s="88">
        <v>15592</v>
      </c>
      <c r="B13693" s="89">
        <v>107.62</v>
      </c>
      <c r="C13693" s="89">
        <f>LN(Table3[[#This Row],[Value]]/B13692)</f>
        <v>8.7728047474600612E-3</v>
      </c>
      <c r="D13693" s="89"/>
      <c r="E13693" s="89"/>
      <c r="F13693" s="89">
        <f>Table3[[#This Row],[Yield]]/100*(1+F13692)</f>
        <v>0</v>
      </c>
    </row>
    <row r="13694" spans="1:6" x14ac:dyDescent="0.2">
      <c r="A13694" s="88">
        <v>15593</v>
      </c>
      <c r="B13694" s="89">
        <v>107.26</v>
      </c>
      <c r="C13694" s="89">
        <f>LN(Table3[[#This Row],[Value]]/B13693)</f>
        <v>-3.3507105064944313E-3</v>
      </c>
      <c r="D13694" s="89"/>
      <c r="E13694" s="89"/>
      <c r="F13694" s="89">
        <f>Table3[[#This Row],[Yield]]/100*(1+F13693)</f>
        <v>0</v>
      </c>
    </row>
    <row r="13695" spans="1:6" x14ac:dyDescent="0.2">
      <c r="A13695" s="88">
        <v>15594</v>
      </c>
      <c r="B13695" s="89">
        <v>106.38</v>
      </c>
      <c r="C13695" s="89">
        <f>LN(Table3[[#This Row],[Value]]/B13694)</f>
        <v>-8.2382042406076769E-3</v>
      </c>
      <c r="D13695" s="89"/>
      <c r="E13695" s="89"/>
      <c r="F13695" s="89">
        <f>Table3[[#This Row],[Yield]]/100*(1+F13694)</f>
        <v>0</v>
      </c>
    </row>
    <row r="13696" spans="1:6" x14ac:dyDescent="0.2">
      <c r="A13696" s="88">
        <v>15595</v>
      </c>
      <c r="B13696" s="89">
        <v>106.03</v>
      </c>
      <c r="C13696" s="89">
        <f>LN(Table3[[#This Row],[Value]]/B13695)</f>
        <v>-3.2955163764646065E-3</v>
      </c>
      <c r="D13696" s="89"/>
      <c r="E13696" s="89"/>
      <c r="F13696" s="89">
        <f>Table3[[#This Row],[Yield]]/100*(1+F13695)</f>
        <v>0</v>
      </c>
    </row>
    <row r="13697" spans="1:6" x14ac:dyDescent="0.2">
      <c r="A13697" s="88">
        <v>15596</v>
      </c>
      <c r="B13697" s="89">
        <v>106.2</v>
      </c>
      <c r="C13697" s="89">
        <f>LN(Table3[[#This Row],[Value]]/B13696)</f>
        <v>1.60203587013157E-3</v>
      </c>
      <c r="D13697" s="89"/>
      <c r="E13697" s="89"/>
      <c r="F13697" s="89">
        <f>Table3[[#This Row],[Yield]]/100*(1+F13696)</f>
        <v>0</v>
      </c>
    </row>
    <row r="13698" spans="1:6" x14ac:dyDescent="0.2">
      <c r="A13698" s="88">
        <v>15598</v>
      </c>
      <c r="B13698" s="89">
        <v>106.15</v>
      </c>
      <c r="C13698" s="89">
        <f>LN(Table3[[#This Row],[Value]]/B13697)</f>
        <v>-4.709206585733057E-4</v>
      </c>
      <c r="D13698" s="89"/>
      <c r="E13698" s="89"/>
      <c r="F13698" s="89">
        <f>Table3[[#This Row],[Yield]]/100*(1+F13697)</f>
        <v>0</v>
      </c>
    </row>
    <row r="13699" spans="1:6" x14ac:dyDescent="0.2">
      <c r="A13699" s="88">
        <v>15599</v>
      </c>
      <c r="B13699" s="89">
        <v>106.49</v>
      </c>
      <c r="C13699" s="89">
        <f>LN(Table3[[#This Row],[Value]]/B13698)</f>
        <v>3.1978958780271003E-3</v>
      </c>
      <c r="D13699" s="89"/>
      <c r="E13699" s="89"/>
      <c r="F13699" s="89">
        <f>Table3[[#This Row],[Yield]]/100*(1+F13698)</f>
        <v>0</v>
      </c>
    </row>
    <row r="13700" spans="1:6" x14ac:dyDescent="0.2">
      <c r="A13700" s="88">
        <v>15600</v>
      </c>
      <c r="B13700" s="89">
        <v>106.66</v>
      </c>
      <c r="C13700" s="89">
        <f>LN(Table3[[#This Row],[Value]]/B13699)</f>
        <v>1.5951211451637826E-3</v>
      </c>
      <c r="D13700" s="89"/>
      <c r="E13700" s="89"/>
      <c r="F13700" s="89">
        <f>Table3[[#This Row],[Yield]]/100*(1+F13699)</f>
        <v>0</v>
      </c>
    </row>
    <row r="13701" spans="1:6" x14ac:dyDescent="0.2">
      <c r="A13701" s="88">
        <v>15601</v>
      </c>
      <c r="B13701" s="89">
        <v>106.66</v>
      </c>
      <c r="C13701" s="89">
        <f>LN(Table3[[#This Row],[Value]]/B13700)</f>
        <v>0</v>
      </c>
      <c r="D13701" s="89"/>
      <c r="E13701" s="89"/>
      <c r="F13701" s="89">
        <f>Table3[[#This Row],[Yield]]/100*(1+F13700)</f>
        <v>0</v>
      </c>
    </row>
    <row r="13702" spans="1:6" x14ac:dyDescent="0.2">
      <c r="A13702" s="88">
        <v>15602</v>
      </c>
      <c r="B13702" s="89">
        <v>107.47</v>
      </c>
      <c r="C13702" s="89">
        <f>LN(Table3[[#This Row],[Value]]/B13701)</f>
        <v>7.565533680605736E-3</v>
      </c>
      <c r="D13702" s="89"/>
      <c r="E13702" s="89"/>
      <c r="F13702" s="89">
        <f>Table3[[#This Row],[Yield]]/100*(1+F13701)</f>
        <v>0</v>
      </c>
    </row>
    <row r="13703" spans="1:6" x14ac:dyDescent="0.2">
      <c r="A13703" s="88">
        <v>15603</v>
      </c>
      <c r="B13703" s="89">
        <v>107.22</v>
      </c>
      <c r="C13703" s="89">
        <f>LN(Table3[[#This Row],[Value]]/B13702)</f>
        <v>-2.3289404536702492E-3</v>
      </c>
      <c r="D13703" s="89"/>
      <c r="E13703" s="89"/>
      <c r="F13703" s="89">
        <f>Table3[[#This Row],[Yield]]/100*(1+F13702)</f>
        <v>0</v>
      </c>
    </row>
    <row r="13704" spans="1:6" x14ac:dyDescent="0.2">
      <c r="A13704" s="88">
        <v>15605</v>
      </c>
      <c r="B13704" s="89">
        <v>107.27</v>
      </c>
      <c r="C13704" s="89">
        <f>LN(Table3[[#This Row],[Value]]/B13703)</f>
        <v>4.6622220994611309E-4</v>
      </c>
      <c r="D13704" s="89"/>
      <c r="E13704" s="89"/>
      <c r="F13704" s="89">
        <f>Table3[[#This Row],[Yield]]/100*(1+F13703)</f>
        <v>0</v>
      </c>
    </row>
    <row r="13705" spans="1:6" x14ac:dyDescent="0.2">
      <c r="A13705" s="88">
        <v>15606</v>
      </c>
      <c r="B13705" s="89">
        <v>107.59</v>
      </c>
      <c r="C13705" s="89">
        <f>LN(Table3[[#This Row],[Value]]/B13704)</f>
        <v>2.9786859964799355E-3</v>
      </c>
      <c r="D13705" s="89"/>
      <c r="E13705" s="89"/>
      <c r="F13705" s="89">
        <f>Table3[[#This Row],[Yield]]/100*(1+F13704)</f>
        <v>0</v>
      </c>
    </row>
    <row r="13706" spans="1:6" x14ac:dyDescent="0.2">
      <c r="A13706" s="88">
        <v>15607</v>
      </c>
      <c r="B13706" s="89">
        <v>108.27</v>
      </c>
      <c r="C13706" s="89">
        <f>LN(Table3[[#This Row],[Value]]/B13705)</f>
        <v>6.3004007169889442E-3</v>
      </c>
      <c r="D13706" s="89"/>
      <c r="E13706" s="89"/>
      <c r="F13706" s="89">
        <f>Table3[[#This Row],[Yield]]/100*(1+F13705)</f>
        <v>0</v>
      </c>
    </row>
    <row r="13707" spans="1:6" x14ac:dyDescent="0.2">
      <c r="A13707" s="88">
        <v>15608</v>
      </c>
      <c r="B13707" s="89">
        <v>109.11</v>
      </c>
      <c r="C13707" s="89">
        <f>LN(Table3[[#This Row],[Value]]/B13706)</f>
        <v>7.7284403442005991E-3</v>
      </c>
      <c r="D13707" s="89"/>
      <c r="E13707" s="89"/>
      <c r="F13707" s="89">
        <f>Table3[[#This Row],[Yield]]/100*(1+F13706)</f>
        <v>0</v>
      </c>
    </row>
    <row r="13708" spans="1:6" x14ac:dyDescent="0.2">
      <c r="A13708" s="88">
        <v>15609</v>
      </c>
      <c r="B13708" s="89">
        <v>109.37</v>
      </c>
      <c r="C13708" s="89">
        <f>LN(Table3[[#This Row],[Value]]/B13707)</f>
        <v>2.3800816801271751E-3</v>
      </c>
      <c r="D13708" s="89"/>
      <c r="E13708" s="89"/>
      <c r="F13708" s="89">
        <f>Table3[[#This Row],[Yield]]/100*(1+F13707)</f>
        <v>0</v>
      </c>
    </row>
    <row r="13709" spans="1:6" x14ac:dyDescent="0.2">
      <c r="A13709" s="88">
        <v>15610</v>
      </c>
      <c r="B13709" s="89">
        <v>109.32</v>
      </c>
      <c r="C13709" s="89">
        <f>LN(Table3[[#This Row],[Value]]/B13708)</f>
        <v>-4.5726828726725988E-4</v>
      </c>
      <c r="D13709" s="89"/>
      <c r="E13709" s="89"/>
      <c r="F13709" s="89">
        <f>Table3[[#This Row],[Yield]]/100*(1+F13708)</f>
        <v>0</v>
      </c>
    </row>
    <row r="13710" spans="1:6" x14ac:dyDescent="0.2">
      <c r="A13710" s="88">
        <v>15612</v>
      </c>
      <c r="B13710" s="89">
        <v>109.56</v>
      </c>
      <c r="C13710" s="89">
        <f>LN(Table3[[#This Row],[Value]]/B13709)</f>
        <v>2.192983335010308E-3</v>
      </c>
      <c r="D13710" s="89"/>
      <c r="E13710" s="89"/>
      <c r="F13710" s="89">
        <f>Table3[[#This Row],[Yield]]/100*(1+F13709)</f>
        <v>0</v>
      </c>
    </row>
    <row r="13711" spans="1:6" x14ac:dyDescent="0.2">
      <c r="A13711" s="88">
        <v>15613</v>
      </c>
      <c r="B13711" s="89">
        <v>109.24</v>
      </c>
      <c r="C13711" s="89">
        <f>LN(Table3[[#This Row],[Value]]/B13710)</f>
        <v>-2.9250477893731667E-3</v>
      </c>
      <c r="D13711" s="89"/>
      <c r="E13711" s="89"/>
      <c r="F13711" s="89">
        <f>Table3[[#This Row],[Yield]]/100*(1+F13710)</f>
        <v>0</v>
      </c>
    </row>
    <row r="13712" spans="1:6" x14ac:dyDescent="0.2">
      <c r="A13712" s="88">
        <v>15614</v>
      </c>
      <c r="B13712" s="89">
        <v>109.11</v>
      </c>
      <c r="C13712" s="89">
        <f>LN(Table3[[#This Row],[Value]]/B13711)</f>
        <v>-1.1907489384968453E-3</v>
      </c>
      <c r="D13712" s="89"/>
      <c r="E13712" s="89"/>
      <c r="F13712" s="89">
        <f>Table3[[#This Row],[Yield]]/100*(1+F13711)</f>
        <v>0</v>
      </c>
    </row>
    <row r="13713" spans="1:6" x14ac:dyDescent="0.2">
      <c r="A13713" s="88">
        <v>15615</v>
      </c>
      <c r="B13713" s="89">
        <v>109.65</v>
      </c>
      <c r="C13713" s="89">
        <f>LN(Table3[[#This Row],[Value]]/B13712)</f>
        <v>4.9369271968898775E-3</v>
      </c>
      <c r="D13713" s="89"/>
      <c r="E13713" s="89"/>
      <c r="F13713" s="89">
        <f>Table3[[#This Row],[Yield]]/100*(1+F13712)</f>
        <v>0</v>
      </c>
    </row>
    <row r="13714" spans="1:6" x14ac:dyDescent="0.2">
      <c r="A13714" s="88">
        <v>15616</v>
      </c>
      <c r="B13714" s="89">
        <v>110.83</v>
      </c>
      <c r="C13714" s="89">
        <f>LN(Table3[[#This Row],[Value]]/B13713)</f>
        <v>1.070402092366445E-2</v>
      </c>
      <c r="D13714" s="89"/>
      <c r="E13714" s="89"/>
      <c r="F13714" s="89">
        <f>Table3[[#This Row],[Yield]]/100*(1+F13713)</f>
        <v>0</v>
      </c>
    </row>
    <row r="13715" spans="1:6" x14ac:dyDescent="0.2">
      <c r="A13715" s="88">
        <v>15617</v>
      </c>
      <c r="B13715" s="89">
        <v>111.34</v>
      </c>
      <c r="C13715" s="89">
        <f>LN(Table3[[#This Row],[Value]]/B13714)</f>
        <v>4.5910869678000678E-3</v>
      </c>
      <c r="D13715" s="89"/>
      <c r="E13715" s="89"/>
      <c r="F13715" s="89">
        <f>Table3[[#This Row],[Yield]]/100*(1+F13714)</f>
        <v>0</v>
      </c>
    </row>
    <row r="13716" spans="1:6" x14ac:dyDescent="0.2">
      <c r="A13716" s="88">
        <v>15619</v>
      </c>
      <c r="B13716" s="89">
        <v>111.93</v>
      </c>
      <c r="C13716" s="89">
        <f>LN(Table3[[#This Row],[Value]]/B13715)</f>
        <v>5.2850931458145456E-3</v>
      </c>
      <c r="D13716" s="89"/>
      <c r="E13716" s="89"/>
      <c r="F13716" s="89">
        <f>Table3[[#This Row],[Yield]]/100*(1+F13715)</f>
        <v>0</v>
      </c>
    </row>
    <row r="13717" spans="1:6" x14ac:dyDescent="0.2">
      <c r="A13717" s="88">
        <v>15620</v>
      </c>
      <c r="B13717" s="89">
        <v>111.53</v>
      </c>
      <c r="C13717" s="89">
        <f>LN(Table3[[#This Row],[Value]]/B13716)</f>
        <v>-3.5800628947307185E-3</v>
      </c>
      <c r="D13717" s="89"/>
      <c r="E13717" s="89"/>
      <c r="F13717" s="89">
        <f>Table3[[#This Row],[Yield]]/100*(1+F13716)</f>
        <v>0</v>
      </c>
    </row>
    <row r="13718" spans="1:6" x14ac:dyDescent="0.2">
      <c r="A13718" s="88">
        <v>15621</v>
      </c>
      <c r="B13718" s="89">
        <v>111.86</v>
      </c>
      <c r="C13718" s="89">
        <f>LN(Table3[[#This Row],[Value]]/B13717)</f>
        <v>2.9544763869964047E-3</v>
      </c>
      <c r="D13718" s="89"/>
      <c r="E13718" s="89"/>
      <c r="F13718" s="89">
        <f>Table3[[#This Row],[Yield]]/100*(1+F13717)</f>
        <v>0</v>
      </c>
    </row>
    <row r="13719" spans="1:6" x14ac:dyDescent="0.2">
      <c r="A13719" s="88">
        <v>15622</v>
      </c>
      <c r="B13719" s="89">
        <v>113.6</v>
      </c>
      <c r="C13719" s="89">
        <f>LN(Table3[[#This Row],[Value]]/B13718)</f>
        <v>1.5435416893608956E-2</v>
      </c>
      <c r="D13719" s="89"/>
      <c r="E13719" s="89"/>
      <c r="F13719" s="89">
        <f>Table3[[#This Row],[Yield]]/100*(1+F13718)</f>
        <v>0</v>
      </c>
    </row>
    <row r="13720" spans="1:6" x14ac:dyDescent="0.2">
      <c r="A13720" s="88">
        <v>15623</v>
      </c>
      <c r="B13720" s="89">
        <v>113.93</v>
      </c>
      <c r="C13720" s="89">
        <f>LN(Table3[[#This Row],[Value]]/B13719)</f>
        <v>2.900718422973422E-3</v>
      </c>
      <c r="D13720" s="89"/>
      <c r="E13720" s="89"/>
      <c r="F13720" s="89">
        <f>Table3[[#This Row],[Yield]]/100*(1+F13719)</f>
        <v>0</v>
      </c>
    </row>
    <row r="13721" spans="1:6" x14ac:dyDescent="0.2">
      <c r="A13721" s="88">
        <v>15624</v>
      </c>
      <c r="B13721" s="89">
        <v>114.93</v>
      </c>
      <c r="C13721" s="89">
        <f>LN(Table3[[#This Row],[Value]]/B13720)</f>
        <v>8.7390226706428719E-3</v>
      </c>
      <c r="D13721" s="89"/>
      <c r="E13721" s="89"/>
      <c r="F13721" s="89">
        <f>Table3[[#This Row],[Yield]]/100*(1+F13720)</f>
        <v>0</v>
      </c>
    </row>
    <row r="13722" spans="1:6" x14ac:dyDescent="0.2">
      <c r="A13722" s="88">
        <v>15627</v>
      </c>
      <c r="B13722" s="89">
        <v>115.01</v>
      </c>
      <c r="C13722" s="89">
        <f>LN(Table3[[#This Row],[Value]]/B13721)</f>
        <v>6.9583372382268601E-4</v>
      </c>
      <c r="D13722" s="89"/>
      <c r="E13722" s="89"/>
      <c r="F13722" s="89">
        <f>Table3[[#This Row],[Yield]]/100*(1+F13721)</f>
        <v>0</v>
      </c>
    </row>
    <row r="13723" spans="1:6" x14ac:dyDescent="0.2">
      <c r="A13723" s="88">
        <v>15628</v>
      </c>
      <c r="B13723" s="89">
        <v>114.69</v>
      </c>
      <c r="C13723" s="89">
        <f>LN(Table3[[#This Row],[Value]]/B13722)</f>
        <v>-2.7862447280589857E-3</v>
      </c>
      <c r="D13723" s="89"/>
      <c r="E13723" s="89"/>
      <c r="F13723" s="89">
        <f>Table3[[#This Row],[Yield]]/100*(1+F13722)</f>
        <v>0</v>
      </c>
    </row>
    <row r="13724" spans="1:6" x14ac:dyDescent="0.2">
      <c r="A13724" s="88">
        <v>15629</v>
      </c>
      <c r="B13724" s="89">
        <v>113.27</v>
      </c>
      <c r="C13724" s="89">
        <f>LN(Table3[[#This Row],[Value]]/B13723)</f>
        <v>-1.2458487163808865E-2</v>
      </c>
      <c r="D13724" s="89"/>
      <c r="E13724" s="89"/>
      <c r="F13724" s="89">
        <f>Table3[[#This Row],[Yield]]/100*(1+F13723)</f>
        <v>0</v>
      </c>
    </row>
    <row r="13725" spans="1:6" x14ac:dyDescent="0.2">
      <c r="A13725" s="88">
        <v>15630</v>
      </c>
      <c r="B13725" s="89">
        <v>113.55</v>
      </c>
      <c r="C13725" s="89">
        <f>LN(Table3[[#This Row],[Value]]/B13724)</f>
        <v>2.4689193389453032E-3</v>
      </c>
      <c r="D13725" s="89"/>
      <c r="E13725" s="89"/>
      <c r="F13725" s="89">
        <f>Table3[[#This Row],[Yield]]/100*(1+F13724)</f>
        <v>0</v>
      </c>
    </row>
    <row r="13726" spans="1:6" x14ac:dyDescent="0.2">
      <c r="A13726" s="88">
        <v>15631</v>
      </c>
      <c r="B13726" s="89">
        <v>113.4</v>
      </c>
      <c r="C13726" s="89">
        <f>LN(Table3[[#This Row],[Value]]/B13725)</f>
        <v>-1.3218772579157133E-3</v>
      </c>
      <c r="D13726" s="89"/>
      <c r="E13726" s="89"/>
      <c r="F13726" s="89">
        <f>Table3[[#This Row],[Yield]]/100*(1+F13725)</f>
        <v>0</v>
      </c>
    </row>
    <row r="13727" spans="1:6" x14ac:dyDescent="0.2">
      <c r="A13727" s="88">
        <v>15633</v>
      </c>
      <c r="B13727" s="89">
        <v>113.64</v>
      </c>
      <c r="C13727" s="89">
        <f>LN(Table3[[#This Row],[Value]]/B13726)</f>
        <v>2.1141656923353348E-3</v>
      </c>
      <c r="D13727" s="89"/>
      <c r="E13727" s="89"/>
      <c r="F13727" s="89">
        <f>Table3[[#This Row],[Yield]]/100*(1+F13726)</f>
        <v>0</v>
      </c>
    </row>
    <row r="13728" spans="1:6" x14ac:dyDescent="0.2">
      <c r="A13728" s="88">
        <v>15634</v>
      </c>
      <c r="B13728" s="89">
        <v>115.22</v>
      </c>
      <c r="C13728" s="89">
        <f>LN(Table3[[#This Row],[Value]]/B13727)</f>
        <v>1.3807787318249828E-2</v>
      </c>
      <c r="D13728" s="89"/>
      <c r="E13728" s="89"/>
      <c r="F13728" s="89">
        <f>Table3[[#This Row],[Yield]]/100*(1+F13727)</f>
        <v>0</v>
      </c>
    </row>
    <row r="13729" spans="1:6" x14ac:dyDescent="0.2">
      <c r="A13729" s="88">
        <v>15635</v>
      </c>
      <c r="B13729" s="89">
        <v>115.09</v>
      </c>
      <c r="C13729" s="89">
        <f>LN(Table3[[#This Row],[Value]]/B13728)</f>
        <v>-1.128913323837265E-3</v>
      </c>
      <c r="D13729" s="89"/>
      <c r="E13729" s="89"/>
      <c r="F13729" s="89">
        <f>Table3[[#This Row],[Yield]]/100*(1+F13728)</f>
        <v>0</v>
      </c>
    </row>
    <row r="13730" spans="1:6" x14ac:dyDescent="0.2">
      <c r="A13730" s="88">
        <v>15636</v>
      </c>
      <c r="B13730" s="89">
        <v>114.94</v>
      </c>
      <c r="C13730" s="89">
        <f>LN(Table3[[#This Row],[Value]]/B13729)</f>
        <v>-1.3041779008042959E-3</v>
      </c>
      <c r="D13730" s="89"/>
      <c r="E13730" s="89"/>
      <c r="F13730" s="89">
        <f>Table3[[#This Row],[Yield]]/100*(1+F13729)</f>
        <v>0</v>
      </c>
    </row>
    <row r="13731" spans="1:6" x14ac:dyDescent="0.2">
      <c r="A13731" s="88">
        <v>15637</v>
      </c>
      <c r="B13731" s="89">
        <v>114.88</v>
      </c>
      <c r="C13731" s="89">
        <f>LN(Table3[[#This Row],[Value]]/B13730)</f>
        <v>-5.2214777968144488E-4</v>
      </c>
      <c r="D13731" s="89"/>
      <c r="E13731" s="89"/>
      <c r="F13731" s="89">
        <f>Table3[[#This Row],[Yield]]/100*(1+F13730)</f>
        <v>0</v>
      </c>
    </row>
    <row r="13732" spans="1:6" x14ac:dyDescent="0.2">
      <c r="A13732" s="88">
        <v>15638</v>
      </c>
      <c r="B13732" s="89">
        <v>115.01</v>
      </c>
      <c r="C13732" s="89">
        <f>LN(Table3[[#This Row],[Value]]/B13731)</f>
        <v>1.1309758045760312E-3</v>
      </c>
      <c r="D13732" s="89"/>
      <c r="E13732" s="89"/>
      <c r="F13732" s="89">
        <f>Table3[[#This Row],[Yield]]/100*(1+F13731)</f>
        <v>0</v>
      </c>
    </row>
    <row r="13733" spans="1:6" x14ac:dyDescent="0.2">
      <c r="A13733" s="88">
        <v>15640</v>
      </c>
      <c r="B13733" s="89">
        <v>115.29</v>
      </c>
      <c r="C13733" s="89">
        <f>LN(Table3[[#This Row],[Value]]/B13732)</f>
        <v>2.431612140372178E-3</v>
      </c>
      <c r="D13733" s="89"/>
      <c r="E13733" s="89"/>
      <c r="F13733" s="89">
        <f>Table3[[#This Row],[Yield]]/100*(1+F13732)</f>
        <v>0</v>
      </c>
    </row>
    <row r="13734" spans="1:6" x14ac:dyDescent="0.2">
      <c r="A13734" s="88">
        <v>15641</v>
      </c>
      <c r="B13734" s="89">
        <v>113.86</v>
      </c>
      <c r="C13734" s="89">
        <f>LN(Table3[[#This Row],[Value]]/B13733)</f>
        <v>-1.2481069721926476E-2</v>
      </c>
      <c r="D13734" s="89"/>
      <c r="E13734" s="89"/>
      <c r="F13734" s="89">
        <f>Table3[[#This Row],[Yield]]/100*(1+F13733)</f>
        <v>0</v>
      </c>
    </row>
    <row r="13735" spans="1:6" x14ac:dyDescent="0.2">
      <c r="A13735" s="88">
        <v>15642</v>
      </c>
      <c r="B13735" s="89">
        <v>113.11</v>
      </c>
      <c r="C13735" s="89">
        <f>LN(Table3[[#This Row],[Value]]/B13734)</f>
        <v>-6.6088269796461697E-3</v>
      </c>
      <c r="D13735" s="89"/>
      <c r="E13735" s="89"/>
      <c r="F13735" s="89">
        <f>Table3[[#This Row],[Yield]]/100*(1+F13734)</f>
        <v>0</v>
      </c>
    </row>
    <row r="13736" spans="1:6" x14ac:dyDescent="0.2">
      <c r="A13736" s="88">
        <v>15643</v>
      </c>
      <c r="B13736" s="89">
        <v>113.13</v>
      </c>
      <c r="C13736" s="89">
        <f>LN(Table3[[#This Row],[Value]]/B13735)</f>
        <v>1.7680339508576603E-4</v>
      </c>
      <c r="D13736" s="89"/>
      <c r="E13736" s="89"/>
      <c r="F13736" s="89">
        <f>Table3[[#This Row],[Yield]]/100*(1+F13735)</f>
        <v>0</v>
      </c>
    </row>
    <row r="13737" spans="1:6" x14ac:dyDescent="0.2">
      <c r="A13737" s="88">
        <v>15644</v>
      </c>
      <c r="B13737" s="89">
        <v>113.5</v>
      </c>
      <c r="C13737" s="89">
        <f>LN(Table3[[#This Row],[Value]]/B13736)</f>
        <v>3.2652369830820085E-3</v>
      </c>
      <c r="D13737" s="89"/>
      <c r="E13737" s="89"/>
      <c r="F13737" s="89">
        <f>Table3[[#This Row],[Yield]]/100*(1+F13736)</f>
        <v>0</v>
      </c>
    </row>
    <row r="13738" spans="1:6" x14ac:dyDescent="0.2">
      <c r="A13738" s="88">
        <v>15645</v>
      </c>
      <c r="B13738" s="89">
        <v>114.07</v>
      </c>
      <c r="C13738" s="89">
        <f>LN(Table3[[#This Row],[Value]]/B13737)</f>
        <v>5.0094581183490854E-3</v>
      </c>
      <c r="D13738" s="89"/>
      <c r="E13738" s="89"/>
      <c r="F13738" s="89">
        <f>Table3[[#This Row],[Yield]]/100*(1+F13737)</f>
        <v>0</v>
      </c>
    </row>
    <row r="13739" spans="1:6" x14ac:dyDescent="0.2">
      <c r="A13739" s="88">
        <v>15647</v>
      </c>
      <c r="B13739" s="89">
        <v>114.68</v>
      </c>
      <c r="C13739" s="89">
        <f>LN(Table3[[#This Row],[Value]]/B13738)</f>
        <v>5.3333459753626029E-3</v>
      </c>
      <c r="D13739" s="89"/>
      <c r="E13739" s="89"/>
      <c r="F13739" s="89">
        <f>Table3[[#This Row],[Yield]]/100*(1+F13738)</f>
        <v>0</v>
      </c>
    </row>
    <row r="13740" spans="1:6" x14ac:dyDescent="0.2">
      <c r="A13740" s="88">
        <v>15649</v>
      </c>
      <c r="B13740" s="89">
        <v>114.56</v>
      </c>
      <c r="C13740" s="89">
        <f>LN(Table3[[#This Row],[Value]]/B13739)</f>
        <v>-1.0469378028336123E-3</v>
      </c>
      <c r="D13740" s="89"/>
      <c r="E13740" s="89"/>
      <c r="F13740" s="89">
        <f>Table3[[#This Row],[Yield]]/100*(1+F13739)</f>
        <v>0</v>
      </c>
    </row>
    <row r="13741" spans="1:6" x14ac:dyDescent="0.2">
      <c r="A13741" s="88">
        <v>15650</v>
      </c>
      <c r="B13741" s="89">
        <v>114.87</v>
      </c>
      <c r="C13741" s="89">
        <f>LN(Table3[[#This Row],[Value]]/B13740)</f>
        <v>2.7023509449773456E-3</v>
      </c>
      <c r="D13741" s="89"/>
      <c r="E13741" s="89"/>
      <c r="F13741" s="89">
        <f>Table3[[#This Row],[Yield]]/100*(1+F13740)</f>
        <v>0</v>
      </c>
    </row>
    <row r="13742" spans="1:6" x14ac:dyDescent="0.2">
      <c r="A13742" s="88">
        <v>15651</v>
      </c>
      <c r="B13742" s="89">
        <v>116.12</v>
      </c>
      <c r="C13742" s="89">
        <f>LN(Table3[[#This Row],[Value]]/B13741)</f>
        <v>1.082308499911629E-2</v>
      </c>
      <c r="D13742" s="89"/>
      <c r="E13742" s="89"/>
      <c r="F13742" s="89">
        <f>Table3[[#This Row],[Yield]]/100*(1+F13741)</f>
        <v>0</v>
      </c>
    </row>
    <row r="13743" spans="1:6" x14ac:dyDescent="0.2">
      <c r="A13743" s="88">
        <v>15652</v>
      </c>
      <c r="B13743" s="89">
        <v>116.92</v>
      </c>
      <c r="C13743" s="89">
        <f>LN(Table3[[#This Row],[Value]]/B13742)</f>
        <v>6.8658010866159214E-3</v>
      </c>
      <c r="D13743" s="89"/>
      <c r="E13743" s="89"/>
      <c r="F13743" s="89">
        <f>Table3[[#This Row],[Yield]]/100*(1+F13742)</f>
        <v>0</v>
      </c>
    </row>
    <row r="13744" spans="1:6" x14ac:dyDescent="0.2">
      <c r="A13744" s="88">
        <v>15654</v>
      </c>
      <c r="B13744" s="89">
        <v>117.3</v>
      </c>
      <c r="C13744" s="89">
        <f>LN(Table3[[#This Row],[Value]]/B13743)</f>
        <v>3.2448154163844749E-3</v>
      </c>
      <c r="D13744" s="89"/>
      <c r="E13744" s="89"/>
      <c r="F13744" s="89">
        <f>Table3[[#This Row],[Yield]]/100*(1+F13743)</f>
        <v>0</v>
      </c>
    </row>
    <row r="13745" spans="1:6" x14ac:dyDescent="0.2">
      <c r="A13745" s="88">
        <v>15655</v>
      </c>
      <c r="B13745" s="89">
        <v>116.3</v>
      </c>
      <c r="C13745" s="89">
        <f>LN(Table3[[#This Row],[Value]]/B13744)</f>
        <v>-8.5616961348110362E-3</v>
      </c>
      <c r="D13745" s="89"/>
      <c r="E13745" s="89"/>
      <c r="F13745" s="89">
        <f>Table3[[#This Row],[Yield]]/100*(1+F13744)</f>
        <v>0</v>
      </c>
    </row>
    <row r="13746" spans="1:6" x14ac:dyDescent="0.2">
      <c r="A13746" s="88">
        <v>15657</v>
      </c>
      <c r="B13746" s="89">
        <v>116.46</v>
      </c>
      <c r="C13746" s="89">
        <f>LN(Table3[[#This Row],[Value]]/B13745)</f>
        <v>1.3748068843550945E-3</v>
      </c>
      <c r="D13746" s="89"/>
      <c r="E13746" s="89"/>
      <c r="F13746" s="89">
        <f>Table3[[#This Row],[Yield]]/100*(1+F13745)</f>
        <v>0</v>
      </c>
    </row>
    <row r="13747" spans="1:6" x14ac:dyDescent="0.2">
      <c r="A13747" s="88">
        <v>15658</v>
      </c>
      <c r="B13747" s="89">
        <v>116.26</v>
      </c>
      <c r="C13747" s="89">
        <f>LN(Table3[[#This Row],[Value]]/B13746)</f>
        <v>-1.7188041357692706E-3</v>
      </c>
      <c r="D13747" s="89"/>
      <c r="E13747" s="89"/>
      <c r="F13747" s="89">
        <f>Table3[[#This Row],[Yield]]/100*(1+F13746)</f>
        <v>0</v>
      </c>
    </row>
    <row r="13748" spans="1:6" x14ac:dyDescent="0.2">
      <c r="A13748" s="88">
        <v>15659</v>
      </c>
      <c r="B13748" s="89">
        <v>116.24</v>
      </c>
      <c r="C13748" s="89">
        <f>LN(Table3[[#This Row],[Value]]/B13747)</f>
        <v>-1.7204301117713523E-4</v>
      </c>
      <c r="D13748" s="89"/>
      <c r="E13748" s="89"/>
      <c r="F13748" s="89">
        <f>Table3[[#This Row],[Yield]]/100*(1+F13747)</f>
        <v>0</v>
      </c>
    </row>
    <row r="13749" spans="1:6" x14ac:dyDescent="0.2">
      <c r="A13749" s="88">
        <v>15661</v>
      </c>
      <c r="B13749" s="89">
        <v>115.7</v>
      </c>
      <c r="C13749" s="89">
        <f>LN(Table3[[#This Row],[Value]]/B13748)</f>
        <v>-4.6563850623964585E-3</v>
      </c>
      <c r="D13749" s="89"/>
      <c r="E13749" s="89"/>
      <c r="F13749" s="89">
        <f>Table3[[#This Row],[Yield]]/100*(1+F13748)</f>
        <v>0</v>
      </c>
    </row>
    <row r="13750" spans="1:6" x14ac:dyDescent="0.2">
      <c r="A13750" s="88">
        <v>15662</v>
      </c>
      <c r="B13750" s="89">
        <v>114.53</v>
      </c>
      <c r="C13750" s="89">
        <f>LN(Table3[[#This Row],[Value]]/B13749)</f>
        <v>-1.0163836790005994E-2</v>
      </c>
      <c r="D13750" s="89"/>
      <c r="E13750" s="89"/>
      <c r="F13750" s="89">
        <f>Table3[[#This Row],[Yield]]/100*(1+F13749)</f>
        <v>0</v>
      </c>
    </row>
    <row r="13751" spans="1:6" x14ac:dyDescent="0.2">
      <c r="A13751" s="88">
        <v>15663</v>
      </c>
      <c r="B13751" s="89">
        <v>114.64</v>
      </c>
      <c r="C13751" s="89">
        <f>LN(Table3[[#This Row],[Value]]/B13750)</f>
        <v>9.5998611029145492E-4</v>
      </c>
      <c r="D13751" s="89"/>
      <c r="E13751" s="89"/>
      <c r="F13751" s="89">
        <f>Table3[[#This Row],[Yield]]/100*(1+F13750)</f>
        <v>0</v>
      </c>
    </row>
    <row r="13752" spans="1:6" x14ac:dyDescent="0.2">
      <c r="A13752" s="88">
        <v>15664</v>
      </c>
      <c r="B13752" s="89">
        <v>114.55</v>
      </c>
      <c r="C13752" s="89">
        <f>LN(Table3[[#This Row],[Value]]/B13751)</f>
        <v>-7.8537462041195025E-4</v>
      </c>
      <c r="D13752" s="89"/>
      <c r="E13752" s="89"/>
      <c r="F13752" s="89">
        <f>Table3[[#This Row],[Yield]]/100*(1+F13751)</f>
        <v>0</v>
      </c>
    </row>
    <row r="13753" spans="1:6" x14ac:dyDescent="0.2">
      <c r="A13753" s="88">
        <v>15665</v>
      </c>
      <c r="B13753" s="89">
        <v>115.27</v>
      </c>
      <c r="C13753" s="89">
        <f>LN(Table3[[#This Row],[Value]]/B13752)</f>
        <v>6.2657937134166933E-3</v>
      </c>
      <c r="D13753" s="89"/>
      <c r="E13753" s="89"/>
      <c r="F13753" s="89">
        <f>Table3[[#This Row],[Yield]]/100*(1+F13752)</f>
        <v>0</v>
      </c>
    </row>
    <row r="13754" spans="1:6" x14ac:dyDescent="0.2">
      <c r="A13754" s="88">
        <v>15666</v>
      </c>
      <c r="B13754" s="89">
        <v>115.38</v>
      </c>
      <c r="C13754" s="89">
        <f>LN(Table3[[#This Row],[Value]]/B13753)</f>
        <v>9.5382621582215427E-4</v>
      </c>
      <c r="D13754" s="89"/>
      <c r="E13754" s="89"/>
      <c r="F13754" s="89">
        <f>Table3[[#This Row],[Yield]]/100*(1+F13753)</f>
        <v>0</v>
      </c>
    </row>
    <row r="13755" spans="1:6" x14ac:dyDescent="0.2">
      <c r="A13755" s="88">
        <v>15668</v>
      </c>
      <c r="B13755" s="89">
        <v>114.46</v>
      </c>
      <c r="C13755" s="89">
        <f>LN(Table3[[#This Row],[Value]]/B13754)</f>
        <v>-8.005611847787121E-3</v>
      </c>
      <c r="D13755" s="89"/>
      <c r="E13755" s="89"/>
      <c r="F13755" s="89">
        <f>Table3[[#This Row],[Yield]]/100*(1+F13754)</f>
        <v>0</v>
      </c>
    </row>
    <row r="13756" spans="1:6" x14ac:dyDescent="0.2">
      <c r="A13756" s="88">
        <v>15669</v>
      </c>
      <c r="B13756" s="89">
        <v>114.1</v>
      </c>
      <c r="C13756" s="89">
        <f>LN(Table3[[#This Row],[Value]]/B13755)</f>
        <v>-3.1501601129262668E-3</v>
      </c>
      <c r="D13756" s="89"/>
      <c r="E13756" s="89"/>
      <c r="F13756" s="89">
        <f>Table3[[#This Row],[Yield]]/100*(1+F13755)</f>
        <v>0</v>
      </c>
    </row>
    <row r="13757" spans="1:6" x14ac:dyDescent="0.2">
      <c r="A13757" s="88">
        <v>15670</v>
      </c>
      <c r="B13757" s="89">
        <v>114.13</v>
      </c>
      <c r="C13757" s="89">
        <f>LN(Table3[[#This Row],[Value]]/B13756)</f>
        <v>2.6289269747863136E-4</v>
      </c>
      <c r="D13757" s="89"/>
      <c r="E13757" s="89"/>
      <c r="F13757" s="89">
        <f>Table3[[#This Row],[Yield]]/100*(1+F13756)</f>
        <v>0</v>
      </c>
    </row>
    <row r="13758" spans="1:6" x14ac:dyDescent="0.2">
      <c r="A13758" s="88">
        <v>15672</v>
      </c>
      <c r="B13758" s="89">
        <v>114.86</v>
      </c>
      <c r="C13758" s="89">
        <f>LN(Table3[[#This Row],[Value]]/B13757)</f>
        <v>6.3758458706418344E-3</v>
      </c>
      <c r="D13758" s="89"/>
      <c r="E13758" s="89"/>
      <c r="F13758" s="89">
        <f>Table3[[#This Row],[Yield]]/100*(1+F13757)</f>
        <v>0</v>
      </c>
    </row>
    <row r="13759" spans="1:6" x14ac:dyDescent="0.2">
      <c r="A13759" s="88">
        <v>15673</v>
      </c>
      <c r="B13759" s="89">
        <v>114.95</v>
      </c>
      <c r="C13759" s="89">
        <f>LN(Table3[[#This Row],[Value]]/B13758)</f>
        <v>7.8325577304008904E-4</v>
      </c>
      <c r="D13759" s="89"/>
      <c r="E13759" s="89"/>
      <c r="F13759" s="89">
        <f>Table3[[#This Row],[Yield]]/100*(1+F13758)</f>
        <v>0</v>
      </c>
    </row>
    <row r="13760" spans="1:6" x14ac:dyDescent="0.2">
      <c r="A13760" s="88">
        <v>15675</v>
      </c>
      <c r="B13760" s="89">
        <v>114.5</v>
      </c>
      <c r="C13760" s="89">
        <f>LN(Table3[[#This Row],[Value]]/B13759)</f>
        <v>-3.9224282148962262E-3</v>
      </c>
      <c r="D13760" s="89"/>
      <c r="E13760" s="89"/>
      <c r="F13760" s="89">
        <f>Table3[[#This Row],[Yield]]/100*(1+F13759)</f>
        <v>0</v>
      </c>
    </row>
    <row r="13761" spans="1:6" x14ac:dyDescent="0.2">
      <c r="A13761" s="88">
        <v>15676</v>
      </c>
      <c r="B13761" s="89">
        <v>114.61</v>
      </c>
      <c r="C13761" s="89">
        <f>LN(Table3[[#This Row],[Value]]/B13760)</f>
        <v>9.6023751431355492E-4</v>
      </c>
      <c r="D13761" s="89"/>
      <c r="E13761" s="89"/>
      <c r="F13761" s="89">
        <f>Table3[[#This Row],[Yield]]/100*(1+F13760)</f>
        <v>0</v>
      </c>
    </row>
    <row r="13762" spans="1:6" x14ac:dyDescent="0.2">
      <c r="A13762" s="88">
        <v>15677</v>
      </c>
      <c r="B13762" s="89">
        <v>115.16</v>
      </c>
      <c r="C13762" s="89">
        <f>LN(Table3[[#This Row],[Value]]/B13761)</f>
        <v>4.7874052353673695E-3</v>
      </c>
      <c r="D13762" s="89"/>
      <c r="E13762" s="89"/>
      <c r="F13762" s="89">
        <f>Table3[[#This Row],[Yield]]/100*(1+F13761)</f>
        <v>0</v>
      </c>
    </row>
    <row r="13763" spans="1:6" x14ac:dyDescent="0.2">
      <c r="A13763" s="88">
        <v>15678</v>
      </c>
      <c r="B13763" s="89">
        <v>115.19</v>
      </c>
      <c r="C13763" s="89">
        <f>LN(Table3[[#This Row],[Value]]/B13762)</f>
        <v>2.6047319443988281E-4</v>
      </c>
      <c r="D13763" s="89"/>
      <c r="E13763" s="89"/>
      <c r="F13763" s="89">
        <f>Table3[[#This Row],[Yield]]/100*(1+F13762)</f>
        <v>0</v>
      </c>
    </row>
    <row r="13764" spans="1:6" x14ac:dyDescent="0.2">
      <c r="A13764" s="88">
        <v>15679</v>
      </c>
      <c r="B13764" s="89">
        <v>115.02</v>
      </c>
      <c r="C13764" s="89">
        <f>LN(Table3[[#This Row],[Value]]/B13763)</f>
        <v>-1.4769126528069644E-3</v>
      </c>
      <c r="D13764" s="89"/>
      <c r="E13764" s="89"/>
      <c r="F13764" s="89">
        <f>Table3[[#This Row],[Yield]]/100*(1+F13763)</f>
        <v>0</v>
      </c>
    </row>
    <row r="13765" spans="1:6" x14ac:dyDescent="0.2">
      <c r="A13765" s="88">
        <v>15680</v>
      </c>
      <c r="B13765" s="89">
        <v>115.24</v>
      </c>
      <c r="C13765" s="89">
        <f>LN(Table3[[#This Row],[Value]]/B13764)</f>
        <v>1.9108839307196577E-3</v>
      </c>
      <c r="D13765" s="89"/>
      <c r="E13765" s="89"/>
      <c r="F13765" s="89">
        <f>Table3[[#This Row],[Yield]]/100*(1+F13764)</f>
        <v>0</v>
      </c>
    </row>
    <row r="13766" spans="1:6" x14ac:dyDescent="0.2">
      <c r="A13766" s="88">
        <v>15682</v>
      </c>
      <c r="B13766" s="89">
        <v>115</v>
      </c>
      <c r="C13766" s="89">
        <f>LN(Table3[[#This Row],[Value]]/B13765)</f>
        <v>-2.0847818530776124E-3</v>
      </c>
      <c r="D13766" s="89"/>
      <c r="E13766" s="89"/>
      <c r="F13766" s="89">
        <f>Table3[[#This Row],[Yield]]/100*(1+F13765)</f>
        <v>0</v>
      </c>
    </row>
    <row r="13767" spans="1:6" x14ac:dyDescent="0.2">
      <c r="A13767" s="88">
        <v>15683</v>
      </c>
      <c r="B13767" s="89">
        <v>115.76</v>
      </c>
      <c r="C13767" s="89">
        <f>LN(Table3[[#This Row],[Value]]/B13766)</f>
        <v>6.5869539599784773E-3</v>
      </c>
      <c r="D13767" s="89"/>
      <c r="E13767" s="89"/>
      <c r="F13767" s="89">
        <f>Table3[[#This Row],[Yield]]/100*(1+F13766)</f>
        <v>0</v>
      </c>
    </row>
    <row r="13768" spans="1:6" x14ac:dyDescent="0.2">
      <c r="A13768" s="88">
        <v>15684</v>
      </c>
      <c r="B13768" s="89">
        <v>115.93</v>
      </c>
      <c r="C13768" s="89">
        <f>LN(Table3[[#This Row],[Value]]/B13767)</f>
        <v>1.4674783590816894E-3</v>
      </c>
      <c r="D13768" s="89"/>
      <c r="E13768" s="89"/>
      <c r="F13768" s="89">
        <f>Table3[[#This Row],[Yield]]/100*(1+F13767)</f>
        <v>0</v>
      </c>
    </row>
    <row r="13769" spans="1:6" x14ac:dyDescent="0.2">
      <c r="A13769" s="88">
        <v>15685</v>
      </c>
      <c r="B13769" s="89">
        <v>116</v>
      </c>
      <c r="C13769" s="89">
        <f>LN(Table3[[#This Row],[Value]]/B13768)</f>
        <v>6.0363042405447011E-4</v>
      </c>
      <c r="D13769" s="89"/>
      <c r="E13769" s="89"/>
      <c r="F13769" s="89">
        <f>Table3[[#This Row],[Yield]]/100*(1+F13768)</f>
        <v>0</v>
      </c>
    </row>
    <row r="13770" spans="1:6" x14ac:dyDescent="0.2">
      <c r="A13770" s="88">
        <v>15686</v>
      </c>
      <c r="B13770" s="89">
        <v>115.7</v>
      </c>
      <c r="C13770" s="89">
        <f>LN(Table3[[#This Row],[Value]]/B13769)</f>
        <v>-2.5895569067336775E-3</v>
      </c>
      <c r="D13770" s="89"/>
      <c r="E13770" s="89"/>
      <c r="F13770" s="89">
        <f>Table3[[#This Row],[Yield]]/100*(1+F13769)</f>
        <v>0</v>
      </c>
    </row>
    <row r="13771" spans="1:6" x14ac:dyDescent="0.2">
      <c r="A13771" s="88">
        <v>15687</v>
      </c>
      <c r="B13771" s="89">
        <v>115.82</v>
      </c>
      <c r="C13771" s="89">
        <f>LN(Table3[[#This Row],[Value]]/B13770)</f>
        <v>1.0366275980127745E-3</v>
      </c>
      <c r="D13771" s="89"/>
      <c r="E13771" s="89"/>
      <c r="F13771" s="89">
        <f>Table3[[#This Row],[Yield]]/100*(1+F13770)</f>
        <v>0</v>
      </c>
    </row>
    <row r="13772" spans="1:6" x14ac:dyDescent="0.2">
      <c r="A13772" s="88">
        <v>15689</v>
      </c>
      <c r="B13772" s="89">
        <v>115.83</v>
      </c>
      <c r="C13772" s="89">
        <f>LN(Table3[[#This Row],[Value]]/B13771)</f>
        <v>8.6337146610980026E-5</v>
      </c>
      <c r="D13772" s="89"/>
      <c r="E13772" s="89"/>
      <c r="F13772" s="89">
        <f>Table3[[#This Row],[Yield]]/100*(1+F13771)</f>
        <v>0</v>
      </c>
    </row>
    <row r="13773" spans="1:6" x14ac:dyDescent="0.2">
      <c r="A13773" s="88">
        <v>15690</v>
      </c>
      <c r="B13773" s="89">
        <v>116.31</v>
      </c>
      <c r="C13773" s="89">
        <f>LN(Table3[[#This Row],[Value]]/B13772)</f>
        <v>4.1354414066928054E-3</v>
      </c>
      <c r="D13773" s="89"/>
      <c r="E13773" s="89"/>
      <c r="F13773" s="89">
        <f>Table3[[#This Row],[Yield]]/100*(1+F13772)</f>
        <v>0</v>
      </c>
    </row>
    <row r="13774" spans="1:6" x14ac:dyDescent="0.2">
      <c r="A13774" s="88">
        <v>15691</v>
      </c>
      <c r="B13774" s="89">
        <v>117.06</v>
      </c>
      <c r="C13774" s="89">
        <f>LN(Table3[[#This Row],[Value]]/B13773)</f>
        <v>6.4275835121273646E-3</v>
      </c>
      <c r="D13774" s="89"/>
      <c r="E13774" s="89"/>
      <c r="F13774" s="89">
        <f>Table3[[#This Row],[Yield]]/100*(1+F13773)</f>
        <v>0</v>
      </c>
    </row>
    <row r="13775" spans="1:6" x14ac:dyDescent="0.2">
      <c r="A13775" s="88">
        <v>15692</v>
      </c>
      <c r="B13775" s="89">
        <v>118.68</v>
      </c>
      <c r="C13775" s="89">
        <f>LN(Table3[[#This Row],[Value]]/B13774)</f>
        <v>1.3744171559546284E-2</v>
      </c>
      <c r="D13775" s="89"/>
      <c r="E13775" s="89"/>
      <c r="F13775" s="89">
        <f>Table3[[#This Row],[Yield]]/100*(1+F13774)</f>
        <v>0</v>
      </c>
    </row>
    <row r="13776" spans="1:6" x14ac:dyDescent="0.2">
      <c r="A13776" s="88">
        <v>15693</v>
      </c>
      <c r="B13776" s="89">
        <v>118.97</v>
      </c>
      <c r="C13776" s="89">
        <f>LN(Table3[[#This Row],[Value]]/B13775)</f>
        <v>2.4405650658135781E-3</v>
      </c>
      <c r="D13776" s="89"/>
      <c r="E13776" s="89"/>
      <c r="F13776" s="89">
        <f>Table3[[#This Row],[Yield]]/100*(1+F13775)</f>
        <v>0</v>
      </c>
    </row>
    <row r="13777" spans="1:6" x14ac:dyDescent="0.2">
      <c r="A13777" s="88">
        <v>15694</v>
      </c>
      <c r="B13777" s="89">
        <v>118.75</v>
      </c>
      <c r="C13777" s="89">
        <f>LN(Table3[[#This Row],[Value]]/B13776)</f>
        <v>-1.8509175736839978E-3</v>
      </c>
      <c r="D13777" s="89"/>
      <c r="E13777" s="89"/>
      <c r="F13777" s="89">
        <f>Table3[[#This Row],[Yield]]/100*(1+F13776)</f>
        <v>0</v>
      </c>
    </row>
    <row r="13778" spans="1:6" x14ac:dyDescent="0.2">
      <c r="A13778" s="88">
        <v>15696</v>
      </c>
      <c r="B13778" s="89">
        <v>118.66</v>
      </c>
      <c r="C13778" s="89">
        <f>LN(Table3[[#This Row],[Value]]/B13777)</f>
        <v>-7.5818208425347988E-4</v>
      </c>
      <c r="D13778" s="89"/>
      <c r="E13778" s="89"/>
      <c r="F13778" s="89">
        <f>Table3[[#This Row],[Yield]]/100*(1+F13777)</f>
        <v>0</v>
      </c>
    </row>
    <row r="13779" spans="1:6" x14ac:dyDescent="0.2">
      <c r="A13779" s="88">
        <v>15697</v>
      </c>
      <c r="B13779" s="89">
        <v>118.49</v>
      </c>
      <c r="C13779" s="89">
        <f>LN(Table3[[#This Row],[Value]]/B13778)</f>
        <v>-1.4336920018485856E-3</v>
      </c>
      <c r="D13779" s="89"/>
      <c r="E13779" s="89"/>
      <c r="F13779" s="89">
        <f>Table3[[#This Row],[Yield]]/100*(1+F13778)</f>
        <v>0</v>
      </c>
    </row>
    <row r="13780" spans="1:6" x14ac:dyDescent="0.2">
      <c r="A13780" s="88">
        <v>15698</v>
      </c>
      <c r="B13780" s="89">
        <v>119.07</v>
      </c>
      <c r="C13780" s="89">
        <f>LN(Table3[[#This Row],[Value]]/B13779)</f>
        <v>4.882986634435183E-3</v>
      </c>
      <c r="D13780" s="89"/>
      <c r="E13780" s="89"/>
      <c r="F13780" s="89">
        <f>Table3[[#This Row],[Yield]]/100*(1+F13779)</f>
        <v>0</v>
      </c>
    </row>
    <row r="13781" spans="1:6" x14ac:dyDescent="0.2">
      <c r="A13781" s="88">
        <v>15699</v>
      </c>
      <c r="B13781" s="89">
        <v>119.27</v>
      </c>
      <c r="C13781" s="89">
        <f>LN(Table3[[#This Row],[Value]]/B13780)</f>
        <v>1.6782751274939014E-3</v>
      </c>
      <c r="D13781" s="89"/>
      <c r="E13781" s="89"/>
      <c r="F13781" s="89">
        <f>Table3[[#This Row],[Yield]]/100*(1+F13780)</f>
        <v>0</v>
      </c>
    </row>
    <row r="13782" spans="1:6" x14ac:dyDescent="0.2">
      <c r="A13782" s="88">
        <v>15701</v>
      </c>
      <c r="B13782" s="89">
        <v>119.71</v>
      </c>
      <c r="C13782" s="89">
        <f>LN(Table3[[#This Row],[Value]]/B13781)</f>
        <v>3.6823206727007525E-3</v>
      </c>
      <c r="D13782" s="89"/>
      <c r="E13782" s="89"/>
      <c r="F13782" s="89">
        <f>Table3[[#This Row],[Yield]]/100*(1+F13781)</f>
        <v>0</v>
      </c>
    </row>
    <row r="13783" spans="1:6" x14ac:dyDescent="0.2">
      <c r="A13783" s="88">
        <v>15703</v>
      </c>
      <c r="B13783" s="89">
        <v>118.5</v>
      </c>
      <c r="C13783" s="89">
        <f>LN(Table3[[#This Row],[Value]]/B13782)</f>
        <v>-1.0159190688092515E-2</v>
      </c>
      <c r="D13783" s="89"/>
      <c r="E13783" s="89"/>
      <c r="F13783" s="89">
        <f>Table3[[#This Row],[Yield]]/100*(1+F13782)</f>
        <v>0</v>
      </c>
    </row>
    <row r="13784" spans="1:6" x14ac:dyDescent="0.2">
      <c r="A13784" s="88">
        <v>15704</v>
      </c>
      <c r="B13784" s="89">
        <v>118.4</v>
      </c>
      <c r="C13784" s="89">
        <f>LN(Table3[[#This Row],[Value]]/B13783)</f>
        <v>-8.4423812528053614E-4</v>
      </c>
      <c r="D13784" s="89"/>
      <c r="E13784" s="89"/>
      <c r="F13784" s="89">
        <f>Table3[[#This Row],[Yield]]/100*(1+F13783)</f>
        <v>0</v>
      </c>
    </row>
    <row r="13785" spans="1:6" x14ac:dyDescent="0.2">
      <c r="A13785" s="88">
        <v>15705</v>
      </c>
      <c r="B13785" s="89">
        <v>119.56</v>
      </c>
      <c r="C13785" s="89">
        <f>LN(Table3[[#This Row],[Value]]/B13784)</f>
        <v>9.7496149658317863E-3</v>
      </c>
      <c r="D13785" s="89"/>
      <c r="E13785" s="89"/>
      <c r="F13785" s="89">
        <f>Table3[[#This Row],[Yield]]/100*(1+F13784)</f>
        <v>0</v>
      </c>
    </row>
    <row r="13786" spans="1:6" x14ac:dyDescent="0.2">
      <c r="A13786" s="88">
        <v>15706</v>
      </c>
      <c r="B13786" s="89">
        <v>119.4</v>
      </c>
      <c r="C13786" s="89">
        <f>LN(Table3[[#This Row],[Value]]/B13785)</f>
        <v>-1.339136457235399E-3</v>
      </c>
      <c r="D13786" s="89"/>
      <c r="E13786" s="89"/>
      <c r="F13786" s="89">
        <f>Table3[[#This Row],[Yield]]/100*(1+F13785)</f>
        <v>0</v>
      </c>
    </row>
    <row r="13787" spans="1:6" x14ac:dyDescent="0.2">
      <c r="A13787" s="88">
        <v>15708</v>
      </c>
      <c r="B13787" s="89">
        <v>119.93</v>
      </c>
      <c r="C13787" s="89">
        <f>LN(Table3[[#This Row],[Value]]/B13786)</f>
        <v>4.4290382851279262E-3</v>
      </c>
      <c r="D13787" s="89"/>
      <c r="E13787" s="89"/>
      <c r="F13787" s="89">
        <f>Table3[[#This Row],[Yield]]/100*(1+F13786)</f>
        <v>0</v>
      </c>
    </row>
    <row r="13788" spans="1:6" x14ac:dyDescent="0.2">
      <c r="A13788" s="88">
        <v>15710</v>
      </c>
      <c r="B13788" s="89">
        <v>120.25</v>
      </c>
      <c r="C13788" s="89">
        <f>LN(Table3[[#This Row],[Value]]/B13787)</f>
        <v>2.6646697422407456E-3</v>
      </c>
      <c r="D13788" s="89"/>
      <c r="E13788" s="89"/>
      <c r="F13788" s="89">
        <f>Table3[[#This Row],[Yield]]/100*(1+F13787)</f>
        <v>0</v>
      </c>
    </row>
    <row r="13789" spans="1:6" x14ac:dyDescent="0.2">
      <c r="A13789" s="88">
        <v>15711</v>
      </c>
      <c r="B13789" s="89">
        <v>119.7</v>
      </c>
      <c r="C13789" s="89">
        <f>LN(Table3[[#This Row],[Value]]/B13788)</f>
        <v>-4.584296421943042E-3</v>
      </c>
      <c r="D13789" s="89"/>
      <c r="E13789" s="89"/>
      <c r="F13789" s="89">
        <f>Table3[[#This Row],[Yield]]/100*(1+F13788)</f>
        <v>0</v>
      </c>
    </row>
    <row r="13790" spans="1:6" x14ac:dyDescent="0.2">
      <c r="A13790" s="88">
        <v>15712</v>
      </c>
      <c r="B13790" s="89">
        <v>119.66</v>
      </c>
      <c r="C13790" s="89">
        <f>LN(Table3[[#This Row],[Value]]/B13789)</f>
        <v>-3.342246020417469E-4</v>
      </c>
      <c r="D13790" s="89"/>
      <c r="E13790" s="89"/>
      <c r="F13790" s="89">
        <f>Table3[[#This Row],[Yield]]/100*(1+F13789)</f>
        <v>0</v>
      </c>
    </row>
    <row r="13791" spans="1:6" x14ac:dyDescent="0.2">
      <c r="A13791" s="88">
        <v>15713</v>
      </c>
      <c r="B13791" s="89">
        <v>119.37</v>
      </c>
      <c r="C13791" s="89">
        <f>LN(Table3[[#This Row],[Value]]/B13790)</f>
        <v>-2.4264748549387436E-3</v>
      </c>
      <c r="D13791" s="89"/>
      <c r="E13791" s="89"/>
      <c r="F13791" s="89">
        <f>Table3[[#This Row],[Yield]]/100*(1+F13790)</f>
        <v>0</v>
      </c>
    </row>
    <row r="13792" spans="1:6" x14ac:dyDescent="0.2">
      <c r="A13792" s="88">
        <v>15714</v>
      </c>
      <c r="B13792" s="89">
        <v>119.26</v>
      </c>
      <c r="C13792" s="89">
        <f>LN(Table3[[#This Row],[Value]]/B13791)</f>
        <v>-9.2192941198708663E-4</v>
      </c>
      <c r="D13792" s="89"/>
      <c r="E13792" s="89"/>
      <c r="F13792" s="89">
        <f>Table3[[#This Row],[Yield]]/100*(1+F13791)</f>
        <v>0</v>
      </c>
    </row>
    <row r="13793" spans="1:6" x14ac:dyDescent="0.2">
      <c r="A13793" s="88">
        <v>15715</v>
      </c>
      <c r="B13793" s="89">
        <v>119.47</v>
      </c>
      <c r="C13793" s="89">
        <f>LN(Table3[[#This Row],[Value]]/B13792)</f>
        <v>1.759310134172485E-3</v>
      </c>
      <c r="D13793" s="89"/>
      <c r="E13793" s="89"/>
      <c r="F13793" s="89">
        <f>Table3[[#This Row],[Yield]]/100*(1+F13792)</f>
        <v>0</v>
      </c>
    </row>
    <row r="13794" spans="1:6" x14ac:dyDescent="0.2">
      <c r="A13794" s="88">
        <v>15717</v>
      </c>
      <c r="B13794" s="89">
        <v>119.95</v>
      </c>
      <c r="C13794" s="89">
        <f>LN(Table3[[#This Row],[Value]]/B13793)</f>
        <v>4.0096954565712398E-3</v>
      </c>
      <c r="D13794" s="89"/>
      <c r="E13794" s="89"/>
      <c r="F13794" s="89">
        <f>Table3[[#This Row],[Yield]]/100*(1+F13793)</f>
        <v>0</v>
      </c>
    </row>
    <row r="13795" spans="1:6" x14ac:dyDescent="0.2">
      <c r="A13795" s="88">
        <v>15718</v>
      </c>
      <c r="B13795" s="89">
        <v>119.98</v>
      </c>
      <c r="C13795" s="89">
        <f>LN(Table3[[#This Row],[Value]]/B13794)</f>
        <v>2.5007293924345114E-4</v>
      </c>
      <c r="D13795" s="89"/>
      <c r="E13795" s="89"/>
      <c r="F13795" s="89">
        <f>Table3[[#This Row],[Yield]]/100*(1+F13794)</f>
        <v>0</v>
      </c>
    </row>
    <row r="13796" spans="1:6" x14ac:dyDescent="0.2">
      <c r="A13796" s="88">
        <v>15719</v>
      </c>
      <c r="B13796" s="89">
        <v>120.25</v>
      </c>
      <c r="C13796" s="89">
        <f>LN(Table3[[#This Row],[Value]]/B13795)</f>
        <v>2.247846760923575E-3</v>
      </c>
      <c r="D13796" s="89"/>
      <c r="E13796" s="89"/>
      <c r="F13796" s="89">
        <f>Table3[[#This Row],[Yield]]/100*(1+F13795)</f>
        <v>0</v>
      </c>
    </row>
    <row r="13797" spans="1:6" x14ac:dyDescent="0.2">
      <c r="A13797" s="88">
        <v>15720</v>
      </c>
      <c r="B13797" s="89">
        <v>120.79</v>
      </c>
      <c r="C13797" s="89">
        <f>LN(Table3[[#This Row],[Value]]/B13796)</f>
        <v>4.4805916313164782E-3</v>
      </c>
      <c r="D13797" s="89"/>
      <c r="E13797" s="89"/>
      <c r="F13797" s="89">
        <f>Table3[[#This Row],[Yield]]/100*(1+F13796)</f>
        <v>0</v>
      </c>
    </row>
    <row r="13798" spans="1:6" x14ac:dyDescent="0.2">
      <c r="A13798" s="88">
        <v>15721</v>
      </c>
      <c r="B13798" s="89">
        <v>121.58</v>
      </c>
      <c r="C13798" s="89">
        <f>LN(Table3[[#This Row],[Value]]/B13797)</f>
        <v>6.5189817033893451E-3</v>
      </c>
      <c r="D13798" s="89"/>
      <c r="E13798" s="89"/>
      <c r="F13798" s="89">
        <f>Table3[[#This Row],[Yield]]/100*(1+F13797)</f>
        <v>0</v>
      </c>
    </row>
    <row r="13799" spans="1:6" x14ac:dyDescent="0.2">
      <c r="A13799" s="88">
        <v>15722</v>
      </c>
      <c r="B13799" s="89">
        <v>121.6</v>
      </c>
      <c r="C13799" s="89">
        <f>LN(Table3[[#This Row],[Value]]/B13798)</f>
        <v>1.6448721149018371E-4</v>
      </c>
      <c r="D13799" s="89"/>
      <c r="E13799" s="89"/>
      <c r="F13799" s="89">
        <f>Table3[[#This Row],[Yield]]/100*(1+F13798)</f>
        <v>0</v>
      </c>
    </row>
    <row r="13800" spans="1:6" x14ac:dyDescent="0.2">
      <c r="A13800" s="88">
        <v>15724</v>
      </c>
      <c r="B13800" s="89">
        <v>121.56</v>
      </c>
      <c r="C13800" s="89">
        <f>LN(Table3[[#This Row],[Value]]/B13799)</f>
        <v>-3.2900148347429694E-4</v>
      </c>
      <c r="D13800" s="89"/>
      <c r="E13800" s="89"/>
      <c r="F13800" s="89">
        <f>Table3[[#This Row],[Yield]]/100*(1+F13799)</f>
        <v>0</v>
      </c>
    </row>
    <row r="13801" spans="1:6" x14ac:dyDescent="0.2">
      <c r="A13801" s="88">
        <v>15725</v>
      </c>
      <c r="B13801" s="89">
        <v>120.48</v>
      </c>
      <c r="C13801" s="89">
        <f>LN(Table3[[#This Row],[Value]]/B13800)</f>
        <v>-8.9242039970088907E-3</v>
      </c>
      <c r="D13801" s="89"/>
      <c r="E13801" s="89"/>
      <c r="F13801" s="89">
        <f>Table3[[#This Row],[Yield]]/100*(1+F13800)</f>
        <v>0</v>
      </c>
    </row>
    <row r="13802" spans="1:6" x14ac:dyDescent="0.2">
      <c r="A13802" s="88">
        <v>15726</v>
      </c>
      <c r="B13802" s="89">
        <v>120.55</v>
      </c>
      <c r="C13802" s="89">
        <f>LN(Table3[[#This Row],[Value]]/B13801)</f>
        <v>5.8084057559655306E-4</v>
      </c>
      <c r="D13802" s="89"/>
      <c r="E13802" s="89"/>
      <c r="F13802" s="89">
        <f>Table3[[#This Row],[Yield]]/100*(1+F13801)</f>
        <v>0</v>
      </c>
    </row>
    <row r="13803" spans="1:6" x14ac:dyDescent="0.2">
      <c r="A13803" s="88">
        <v>15727</v>
      </c>
      <c r="B13803" s="89">
        <v>121.79</v>
      </c>
      <c r="C13803" s="89">
        <f>LN(Table3[[#This Row],[Value]]/B13802)</f>
        <v>1.0233645471839114E-2</v>
      </c>
      <c r="D13803" s="89"/>
      <c r="E13803" s="89"/>
      <c r="F13803" s="89">
        <f>Table3[[#This Row],[Yield]]/100*(1+F13802)</f>
        <v>0</v>
      </c>
    </row>
    <row r="13804" spans="1:6" x14ac:dyDescent="0.2">
      <c r="A13804" s="88">
        <v>15728</v>
      </c>
      <c r="B13804" s="89">
        <v>121.99</v>
      </c>
      <c r="C13804" s="89">
        <f>LN(Table3[[#This Row],[Value]]/B13803)</f>
        <v>1.6408240616270428E-3</v>
      </c>
      <c r="D13804" s="89"/>
      <c r="E13804" s="89"/>
      <c r="F13804" s="89">
        <f>Table3[[#This Row],[Yield]]/100*(1+F13803)</f>
        <v>0</v>
      </c>
    </row>
    <row r="13805" spans="1:6" x14ac:dyDescent="0.2">
      <c r="A13805" s="88">
        <v>15729</v>
      </c>
      <c r="B13805" s="89">
        <v>122.38</v>
      </c>
      <c r="C13805" s="89">
        <f>LN(Table3[[#This Row],[Value]]/B13804)</f>
        <v>3.1918838737482577E-3</v>
      </c>
      <c r="D13805" s="89"/>
      <c r="E13805" s="89"/>
      <c r="F13805" s="89">
        <f>Table3[[#This Row],[Yield]]/100*(1+F13804)</f>
        <v>0</v>
      </c>
    </row>
    <row r="13806" spans="1:6" x14ac:dyDescent="0.2">
      <c r="A13806" s="88">
        <v>15731</v>
      </c>
      <c r="B13806" s="89">
        <v>123.74</v>
      </c>
      <c r="C13806" s="89">
        <f>LN(Table3[[#This Row],[Value]]/B13805)</f>
        <v>1.1051632068448334E-2</v>
      </c>
      <c r="D13806" s="89"/>
      <c r="E13806" s="89"/>
      <c r="F13806" s="89">
        <f>Table3[[#This Row],[Yield]]/100*(1+F13805)</f>
        <v>0</v>
      </c>
    </row>
    <row r="13807" spans="1:6" x14ac:dyDescent="0.2">
      <c r="A13807" s="88">
        <v>15732</v>
      </c>
      <c r="B13807" s="89">
        <v>124.31</v>
      </c>
      <c r="C13807" s="89">
        <f>LN(Table3[[#This Row],[Value]]/B13806)</f>
        <v>4.5958557007814722E-3</v>
      </c>
      <c r="D13807" s="89"/>
      <c r="E13807" s="89"/>
      <c r="F13807" s="89">
        <f>Table3[[#This Row],[Yield]]/100*(1+F13806)</f>
        <v>0</v>
      </c>
    </row>
    <row r="13808" spans="1:6" x14ac:dyDescent="0.2">
      <c r="A13808" s="88">
        <v>15733</v>
      </c>
      <c r="B13808" s="89">
        <v>124.08</v>
      </c>
      <c r="C13808" s="89">
        <f>LN(Table3[[#This Row],[Value]]/B13807)</f>
        <v>-1.8519269353407164E-3</v>
      </c>
      <c r="D13808" s="89"/>
      <c r="E13808" s="89"/>
      <c r="F13808" s="89">
        <f>Table3[[#This Row],[Yield]]/100*(1+F13807)</f>
        <v>0</v>
      </c>
    </row>
    <row r="13809" spans="1:6" x14ac:dyDescent="0.2">
      <c r="A13809" s="88">
        <v>15734</v>
      </c>
      <c r="B13809" s="89">
        <v>124.38</v>
      </c>
      <c r="C13809" s="89">
        <f>LN(Table3[[#This Row],[Value]]/B13808)</f>
        <v>2.4148768074598644E-3</v>
      </c>
      <c r="D13809" s="89"/>
      <c r="E13809" s="89"/>
      <c r="F13809" s="89">
        <f>Table3[[#This Row],[Yield]]/100*(1+F13808)</f>
        <v>0</v>
      </c>
    </row>
    <row r="13810" spans="1:6" x14ac:dyDescent="0.2">
      <c r="A13810" s="88">
        <v>15735</v>
      </c>
      <c r="B13810" s="89">
        <v>125.41</v>
      </c>
      <c r="C13810" s="89">
        <f>LN(Table3[[#This Row],[Value]]/B13809)</f>
        <v>8.2469741602152202E-3</v>
      </c>
      <c r="D13810" s="89"/>
      <c r="E13810" s="89"/>
      <c r="F13810" s="89">
        <f>Table3[[#This Row],[Yield]]/100*(1+F13809)</f>
        <v>0</v>
      </c>
    </row>
    <row r="13811" spans="1:6" x14ac:dyDescent="0.2">
      <c r="A13811" s="88">
        <v>15736</v>
      </c>
      <c r="B13811" s="89">
        <v>125.58</v>
      </c>
      <c r="C13811" s="89">
        <f>LN(Table3[[#This Row],[Value]]/B13810)</f>
        <v>1.3546358500050233E-3</v>
      </c>
      <c r="D13811" s="89"/>
      <c r="E13811" s="89"/>
      <c r="F13811" s="89">
        <f>Table3[[#This Row],[Yield]]/100*(1+F13810)</f>
        <v>0</v>
      </c>
    </row>
    <row r="13812" spans="1:6" x14ac:dyDescent="0.2">
      <c r="A13812" s="88">
        <v>15738</v>
      </c>
      <c r="B13812" s="89">
        <v>125.86</v>
      </c>
      <c r="C13812" s="89">
        <f>LN(Table3[[#This Row],[Value]]/B13811)</f>
        <v>2.2271724128240795E-3</v>
      </c>
      <c r="D13812" s="89"/>
      <c r="E13812" s="89"/>
      <c r="F13812" s="89">
        <f>Table3[[#This Row],[Yield]]/100*(1+F13811)</f>
        <v>0</v>
      </c>
    </row>
    <row r="13813" spans="1:6" x14ac:dyDescent="0.2">
      <c r="A13813" s="88">
        <v>15739</v>
      </c>
      <c r="B13813" s="89">
        <v>125.88</v>
      </c>
      <c r="C13813" s="89">
        <f>LN(Table3[[#This Row],[Value]]/B13812)</f>
        <v>1.5889409741849366E-4</v>
      </c>
      <c r="D13813" s="89"/>
      <c r="E13813" s="89"/>
      <c r="F13813" s="89">
        <f>Table3[[#This Row],[Yield]]/100*(1+F13812)</f>
        <v>0</v>
      </c>
    </row>
    <row r="13814" spans="1:6" x14ac:dyDescent="0.2">
      <c r="A13814" s="88">
        <v>15740</v>
      </c>
      <c r="B13814" s="89">
        <v>125.56</v>
      </c>
      <c r="C13814" s="89">
        <f>LN(Table3[[#This Row],[Value]]/B13813)</f>
        <v>-2.5453402224532595E-3</v>
      </c>
      <c r="D13814" s="89"/>
      <c r="E13814" s="89"/>
      <c r="F13814" s="89">
        <f>Table3[[#This Row],[Yield]]/100*(1+F13813)</f>
        <v>0</v>
      </c>
    </row>
    <row r="13815" spans="1:6" x14ac:dyDescent="0.2">
      <c r="A13815" s="88">
        <v>15741</v>
      </c>
      <c r="B13815" s="89">
        <v>125.07</v>
      </c>
      <c r="C13815" s="89">
        <f>LN(Table3[[#This Row],[Value]]/B13814)</f>
        <v>-3.9101514129377124E-3</v>
      </c>
      <c r="D13815" s="89"/>
      <c r="E13815" s="89"/>
      <c r="F13815" s="89">
        <f>Table3[[#This Row],[Yield]]/100*(1+F13814)</f>
        <v>0</v>
      </c>
    </row>
    <row r="13816" spans="1:6" x14ac:dyDescent="0.2">
      <c r="A13816" s="88">
        <v>15742</v>
      </c>
      <c r="B13816" s="89">
        <v>125.75</v>
      </c>
      <c r="C13816" s="89">
        <f>LN(Table3[[#This Row],[Value]]/B13815)</f>
        <v>5.4222284190334888E-3</v>
      </c>
      <c r="D13816" s="89"/>
      <c r="E13816" s="89"/>
      <c r="F13816" s="89">
        <f>Table3[[#This Row],[Yield]]/100*(1+F13815)</f>
        <v>0</v>
      </c>
    </row>
    <row r="13817" spans="1:6" x14ac:dyDescent="0.2">
      <c r="A13817" s="88">
        <v>15743</v>
      </c>
      <c r="B13817" s="89">
        <v>125.81</v>
      </c>
      <c r="C13817" s="89">
        <f>LN(Table3[[#This Row],[Value]]/B13816)</f>
        <v>4.7702338319088476E-4</v>
      </c>
      <c r="D13817" s="89"/>
      <c r="E13817" s="89"/>
      <c r="F13817" s="89">
        <f>Table3[[#This Row],[Yield]]/100*(1+F13816)</f>
        <v>0</v>
      </c>
    </row>
    <row r="13818" spans="1:6" x14ac:dyDescent="0.2">
      <c r="A13818" s="88">
        <v>15745</v>
      </c>
      <c r="B13818" s="89">
        <v>125.57</v>
      </c>
      <c r="C13818" s="89">
        <f>LN(Table3[[#This Row],[Value]]/B13817)</f>
        <v>-1.9094603621671083E-3</v>
      </c>
      <c r="D13818" s="89"/>
      <c r="E13818" s="89"/>
      <c r="F13818" s="89">
        <f>Table3[[#This Row],[Yield]]/100*(1+F13817)</f>
        <v>0</v>
      </c>
    </row>
    <row r="13819" spans="1:6" x14ac:dyDescent="0.2">
      <c r="A13819" s="88">
        <v>15746</v>
      </c>
      <c r="B13819" s="89">
        <v>126.3</v>
      </c>
      <c r="C13819" s="89">
        <f>LN(Table3[[#This Row],[Value]]/B13818)</f>
        <v>5.796657355572948E-3</v>
      </c>
      <c r="D13819" s="89"/>
      <c r="E13819" s="89"/>
      <c r="F13819" s="89">
        <f>Table3[[#This Row],[Yield]]/100*(1+F13818)</f>
        <v>0</v>
      </c>
    </row>
    <row r="13820" spans="1:6" x14ac:dyDescent="0.2">
      <c r="A13820" s="88">
        <v>15747</v>
      </c>
      <c r="B13820" s="89">
        <v>127.01</v>
      </c>
      <c r="C13820" s="89">
        <f>LN(Table3[[#This Row],[Value]]/B13819)</f>
        <v>5.6057941597828422E-3</v>
      </c>
      <c r="D13820" s="89"/>
      <c r="E13820" s="89"/>
      <c r="F13820" s="89">
        <f>Table3[[#This Row],[Yield]]/100*(1+F13819)</f>
        <v>0</v>
      </c>
    </row>
    <row r="13821" spans="1:6" x14ac:dyDescent="0.2">
      <c r="A13821" s="88">
        <v>15748</v>
      </c>
      <c r="B13821" s="89">
        <v>127.09</v>
      </c>
      <c r="C13821" s="89">
        <f>LN(Table3[[#This Row],[Value]]/B13820)</f>
        <v>6.2967337775099409E-4</v>
      </c>
      <c r="D13821" s="89"/>
      <c r="E13821" s="89"/>
      <c r="F13821" s="89">
        <f>Table3[[#This Row],[Yield]]/100*(1+F13820)</f>
        <v>0</v>
      </c>
    </row>
    <row r="13822" spans="1:6" x14ac:dyDescent="0.2">
      <c r="A13822" s="88">
        <v>15750</v>
      </c>
      <c r="B13822" s="89">
        <v>127.83</v>
      </c>
      <c r="C13822" s="89">
        <f>LN(Table3[[#This Row],[Value]]/B13821)</f>
        <v>5.8057592859512936E-3</v>
      </c>
      <c r="D13822" s="89"/>
      <c r="E13822" s="89"/>
      <c r="F13822" s="89">
        <f>Table3[[#This Row],[Yield]]/100*(1+F13821)</f>
        <v>0</v>
      </c>
    </row>
    <row r="13823" spans="1:6" x14ac:dyDescent="0.2">
      <c r="A13823" s="88">
        <v>15752</v>
      </c>
      <c r="B13823" s="89">
        <v>128.6</v>
      </c>
      <c r="C13823" s="89">
        <f>LN(Table3[[#This Row],[Value]]/B13822)</f>
        <v>6.0055556235886539E-3</v>
      </c>
      <c r="D13823" s="89"/>
      <c r="E13823" s="89"/>
      <c r="F13823" s="89">
        <f>Table3[[#This Row],[Yield]]/100*(1+F13822)</f>
        <v>0</v>
      </c>
    </row>
    <row r="13824" spans="1:6" x14ac:dyDescent="0.2">
      <c r="A13824" s="88">
        <v>15753</v>
      </c>
      <c r="B13824" s="89">
        <v>128.31</v>
      </c>
      <c r="C13824" s="89">
        <f>LN(Table3[[#This Row],[Value]]/B13823)</f>
        <v>-2.2576008965919966E-3</v>
      </c>
      <c r="D13824" s="89"/>
      <c r="E13824" s="89"/>
      <c r="F13824" s="89">
        <f>Table3[[#This Row],[Yield]]/100*(1+F13823)</f>
        <v>0</v>
      </c>
    </row>
    <row r="13825" spans="1:6" x14ac:dyDescent="0.2">
      <c r="A13825" s="88">
        <v>15754</v>
      </c>
      <c r="B13825" s="89">
        <v>128.41</v>
      </c>
      <c r="C13825" s="89">
        <f>LN(Table3[[#This Row],[Value]]/B13824)</f>
        <v>7.7905893625551572E-4</v>
      </c>
      <c r="D13825" s="89"/>
      <c r="E13825" s="89"/>
      <c r="F13825" s="89">
        <f>Table3[[#This Row],[Yield]]/100*(1+F13824)</f>
        <v>0</v>
      </c>
    </row>
    <row r="13826" spans="1:6" x14ac:dyDescent="0.2">
      <c r="A13826" s="88">
        <v>15755</v>
      </c>
      <c r="B13826" s="89">
        <v>127.06</v>
      </c>
      <c r="C13826" s="89">
        <f>LN(Table3[[#This Row],[Value]]/B13825)</f>
        <v>-1.0568854004795373E-2</v>
      </c>
      <c r="D13826" s="89"/>
      <c r="E13826" s="89"/>
      <c r="F13826" s="89">
        <f>Table3[[#This Row],[Yield]]/100*(1+F13825)</f>
        <v>0</v>
      </c>
    </row>
    <row r="13827" spans="1:6" x14ac:dyDescent="0.2">
      <c r="A13827" s="88">
        <v>15756</v>
      </c>
      <c r="B13827" s="89">
        <v>126.67</v>
      </c>
      <c r="C13827" s="89">
        <f>LN(Table3[[#This Row],[Value]]/B13826)</f>
        <v>-3.0741363428460934E-3</v>
      </c>
      <c r="D13827" s="89"/>
      <c r="E13827" s="89"/>
      <c r="F13827" s="89">
        <f>Table3[[#This Row],[Yield]]/100*(1+F13826)</f>
        <v>0</v>
      </c>
    </row>
    <row r="13828" spans="1:6" x14ac:dyDescent="0.2">
      <c r="A13828" s="88">
        <v>15757</v>
      </c>
      <c r="B13828" s="89">
        <v>127.8</v>
      </c>
      <c r="C13828" s="89">
        <f>LN(Table3[[#This Row],[Value]]/B13827)</f>
        <v>8.8812624478932928E-3</v>
      </c>
      <c r="D13828" s="89"/>
      <c r="E13828" s="89"/>
      <c r="F13828" s="89">
        <f>Table3[[#This Row],[Yield]]/100*(1+F13827)</f>
        <v>0</v>
      </c>
    </row>
    <row r="13829" spans="1:6" x14ac:dyDescent="0.2">
      <c r="A13829" s="88">
        <v>15760</v>
      </c>
      <c r="B13829" s="89">
        <v>128.78</v>
      </c>
      <c r="C13829" s="89">
        <f>LN(Table3[[#This Row],[Value]]/B13828)</f>
        <v>7.638980166603102E-3</v>
      </c>
      <c r="D13829" s="89"/>
      <c r="E13829" s="89"/>
      <c r="F13829" s="89">
        <f>Table3[[#This Row],[Yield]]/100*(1+F13828)</f>
        <v>0</v>
      </c>
    </row>
    <row r="13830" spans="1:6" x14ac:dyDescent="0.2">
      <c r="A13830" s="88">
        <v>15761</v>
      </c>
      <c r="B13830" s="89">
        <v>129.58000000000001</v>
      </c>
      <c r="C13830" s="89">
        <f>LN(Table3[[#This Row],[Value]]/B13829)</f>
        <v>6.192928911773839E-3</v>
      </c>
      <c r="D13830" s="89"/>
      <c r="E13830" s="89"/>
      <c r="F13830" s="89">
        <f>Table3[[#This Row],[Yield]]/100*(1+F13829)</f>
        <v>0</v>
      </c>
    </row>
    <row r="13831" spans="1:6" x14ac:dyDescent="0.2">
      <c r="A13831" s="88">
        <v>15762</v>
      </c>
      <c r="B13831" s="89">
        <v>130.04</v>
      </c>
      <c r="C13831" s="89">
        <f>LN(Table3[[#This Row],[Value]]/B13830)</f>
        <v>3.5436444138932225E-3</v>
      </c>
      <c r="D13831" s="89"/>
      <c r="E13831" s="89"/>
      <c r="F13831" s="89">
        <f>Table3[[#This Row],[Yield]]/100*(1+F13830)</f>
        <v>0</v>
      </c>
    </row>
    <row r="13832" spans="1:6" x14ac:dyDescent="0.2">
      <c r="A13832" s="88">
        <v>15763</v>
      </c>
      <c r="B13832" s="89">
        <v>129.71</v>
      </c>
      <c r="C13832" s="89">
        <f>LN(Table3[[#This Row],[Value]]/B13831)</f>
        <v>-2.5409060831227755E-3</v>
      </c>
      <c r="D13832" s="89"/>
      <c r="E13832" s="89"/>
      <c r="F13832" s="89">
        <f>Table3[[#This Row],[Yield]]/100*(1+F13831)</f>
        <v>0</v>
      </c>
    </row>
    <row r="13833" spans="1:6" x14ac:dyDescent="0.2">
      <c r="A13833" s="88">
        <v>15764</v>
      </c>
      <c r="B13833" s="89">
        <v>130.11000000000001</v>
      </c>
      <c r="C13833" s="89">
        <f>LN(Table3[[#This Row],[Value]]/B13832)</f>
        <v>3.0790571628029626E-3</v>
      </c>
      <c r="D13833" s="89"/>
      <c r="E13833" s="89"/>
      <c r="F13833" s="89">
        <f>Table3[[#This Row],[Yield]]/100*(1+F13832)</f>
        <v>0</v>
      </c>
    </row>
    <row r="13834" spans="1:6" x14ac:dyDescent="0.2">
      <c r="A13834" s="88">
        <v>15766</v>
      </c>
      <c r="B13834" s="89">
        <v>129.44</v>
      </c>
      <c r="C13834" s="89">
        <f>LN(Table3[[#This Row],[Value]]/B13833)</f>
        <v>-5.1627932052031415E-3</v>
      </c>
      <c r="D13834" s="89"/>
      <c r="E13834" s="89"/>
      <c r="F13834" s="89">
        <f>Table3[[#This Row],[Yield]]/100*(1+F13833)</f>
        <v>0</v>
      </c>
    </row>
    <row r="13835" spans="1:6" x14ac:dyDescent="0.2">
      <c r="A13835" s="88">
        <v>15767</v>
      </c>
      <c r="B13835" s="89">
        <v>128.6</v>
      </c>
      <c r="C13835" s="89">
        <f>LN(Table3[[#This Row],[Value]]/B13834)</f>
        <v>-6.5106415066625211E-3</v>
      </c>
      <c r="D13835" s="89"/>
      <c r="E13835" s="89"/>
      <c r="F13835" s="89">
        <f>Table3[[#This Row],[Yield]]/100*(1+F13834)</f>
        <v>0</v>
      </c>
    </row>
    <row r="13836" spans="1:6" x14ac:dyDescent="0.2">
      <c r="A13836" s="88">
        <v>15768</v>
      </c>
      <c r="B13836" s="89">
        <v>130.03</v>
      </c>
      <c r="C13836" s="89">
        <f>LN(Table3[[#This Row],[Value]]/B13835)</f>
        <v>1.1058381259709643E-2</v>
      </c>
      <c r="D13836" s="89"/>
      <c r="E13836" s="89"/>
      <c r="F13836" s="89">
        <f>Table3[[#This Row],[Yield]]/100*(1+F13835)</f>
        <v>0</v>
      </c>
    </row>
    <row r="13837" spans="1:6" x14ac:dyDescent="0.2">
      <c r="A13837" s="88">
        <v>15769</v>
      </c>
      <c r="B13837" s="89">
        <v>130.38</v>
      </c>
      <c r="C13837" s="89">
        <f>LN(Table3[[#This Row],[Value]]/B13836)</f>
        <v>2.688070433164829E-3</v>
      </c>
      <c r="D13837" s="89"/>
      <c r="E13837" s="89"/>
      <c r="F13837" s="89">
        <f>Table3[[#This Row],[Yield]]/100*(1+F13836)</f>
        <v>0</v>
      </c>
    </row>
    <row r="13838" spans="1:6" x14ac:dyDescent="0.2">
      <c r="A13838" s="88">
        <v>15770</v>
      </c>
      <c r="B13838" s="89">
        <v>130.61000000000001</v>
      </c>
      <c r="C13838" s="89">
        <f>LN(Table3[[#This Row],[Value]]/B13837)</f>
        <v>1.762520093036732E-3</v>
      </c>
      <c r="D13838" s="89"/>
      <c r="E13838" s="89"/>
      <c r="F13838" s="89">
        <f>Table3[[#This Row],[Yield]]/100*(1+F13837)</f>
        <v>0</v>
      </c>
    </row>
    <row r="13839" spans="1:6" x14ac:dyDescent="0.2">
      <c r="A13839" s="88">
        <v>15771</v>
      </c>
      <c r="B13839" s="89">
        <v>130.74</v>
      </c>
      <c r="C13839" s="89">
        <f>LN(Table3[[#This Row],[Value]]/B13838)</f>
        <v>9.9483459515363102E-4</v>
      </c>
      <c r="D13839" s="89"/>
      <c r="E13839" s="89"/>
      <c r="F13839" s="89">
        <f>Table3[[#This Row],[Yield]]/100*(1+F13838)</f>
        <v>0</v>
      </c>
    </row>
    <row r="13840" spans="1:6" x14ac:dyDescent="0.2">
      <c r="A13840" s="88">
        <v>15773</v>
      </c>
      <c r="B13840" s="89">
        <v>130.56</v>
      </c>
      <c r="C13840" s="89">
        <f>LN(Table3[[#This Row],[Value]]/B13839)</f>
        <v>-1.3777269687867033E-3</v>
      </c>
      <c r="D13840" s="89"/>
      <c r="E13840" s="89"/>
      <c r="F13840" s="89">
        <f>Table3[[#This Row],[Yield]]/100*(1+F13839)</f>
        <v>0</v>
      </c>
    </row>
    <row r="13841" spans="1:6" x14ac:dyDescent="0.2">
      <c r="A13841" s="88">
        <v>15774</v>
      </c>
      <c r="B13841" s="89">
        <v>129.80000000000001</v>
      </c>
      <c r="C13841" s="89">
        <f>LN(Table3[[#This Row],[Value]]/B13840)</f>
        <v>-5.8380869458071818E-3</v>
      </c>
      <c r="D13841" s="89"/>
      <c r="E13841" s="89"/>
      <c r="F13841" s="89">
        <f>Table3[[#This Row],[Yield]]/100*(1+F13840)</f>
        <v>0</v>
      </c>
    </row>
    <row r="13842" spans="1:6" x14ac:dyDescent="0.2">
      <c r="A13842" s="88">
        <v>15775</v>
      </c>
      <c r="B13842" s="89">
        <v>129.16</v>
      </c>
      <c r="C13842" s="89">
        <f>LN(Table3[[#This Row],[Value]]/B13841)</f>
        <v>-4.9428583799152482E-3</v>
      </c>
      <c r="D13842" s="89"/>
      <c r="E13842" s="89"/>
      <c r="F13842" s="89">
        <f>Table3[[#This Row],[Yield]]/100*(1+F13841)</f>
        <v>0</v>
      </c>
    </row>
    <row r="13843" spans="1:6" x14ac:dyDescent="0.2">
      <c r="A13843" s="88">
        <v>15776</v>
      </c>
      <c r="B13843" s="89">
        <v>130.47999999999999</v>
      </c>
      <c r="C13843" s="89">
        <f>LN(Table3[[#This Row],[Value]]/B13842)</f>
        <v>1.0168012422683809E-2</v>
      </c>
      <c r="D13843" s="89"/>
      <c r="E13843" s="89"/>
      <c r="F13843" s="89">
        <f>Table3[[#This Row],[Yield]]/100*(1+F13842)</f>
        <v>0</v>
      </c>
    </row>
    <row r="13844" spans="1:6" x14ac:dyDescent="0.2">
      <c r="A13844" s="88">
        <v>15777</v>
      </c>
      <c r="B13844" s="89">
        <v>130.72999999999999</v>
      </c>
      <c r="C13844" s="89">
        <f>LN(Table3[[#This Row],[Value]]/B13843)</f>
        <v>1.9141692610102512E-3</v>
      </c>
      <c r="D13844" s="89"/>
      <c r="E13844" s="89"/>
      <c r="F13844" s="89">
        <f>Table3[[#This Row],[Yield]]/100*(1+F13843)</f>
        <v>0</v>
      </c>
    </row>
    <row r="13845" spans="1:6" x14ac:dyDescent="0.2">
      <c r="A13845" s="88">
        <v>15778</v>
      </c>
      <c r="B13845" s="89">
        <v>130.72999999999999</v>
      </c>
      <c r="C13845" s="89">
        <f>LN(Table3[[#This Row],[Value]]/B13844)</f>
        <v>0</v>
      </c>
      <c r="D13845" s="89"/>
      <c r="E13845" s="89"/>
      <c r="F13845" s="89">
        <f>Table3[[#This Row],[Yield]]/100*(1+F13844)</f>
        <v>0</v>
      </c>
    </row>
    <row r="13846" spans="1:6" x14ac:dyDescent="0.2">
      <c r="A13846" s="88">
        <v>15780</v>
      </c>
      <c r="B13846" s="89">
        <v>130.63999999999999</v>
      </c>
      <c r="C13846" s="89">
        <f>LN(Table3[[#This Row],[Value]]/B13845)</f>
        <v>-6.8867891155908762E-4</v>
      </c>
      <c r="D13846" s="89"/>
      <c r="E13846" s="89"/>
      <c r="F13846" s="89">
        <f>Table3[[#This Row],[Yield]]/100*(1+F13845)</f>
        <v>0</v>
      </c>
    </row>
    <row r="13847" spans="1:6" x14ac:dyDescent="0.2">
      <c r="A13847" s="88">
        <v>15781</v>
      </c>
      <c r="B13847" s="89">
        <v>130.33000000000001</v>
      </c>
      <c r="C13847" s="89">
        <f>LN(Table3[[#This Row],[Value]]/B13846)</f>
        <v>-2.3757531195811054E-3</v>
      </c>
      <c r="D13847" s="89"/>
      <c r="E13847" s="89"/>
      <c r="F13847" s="89">
        <f>Table3[[#This Row],[Yield]]/100*(1+F13846)</f>
        <v>0</v>
      </c>
    </row>
    <row r="13848" spans="1:6" x14ac:dyDescent="0.2">
      <c r="A13848" s="88">
        <v>15782</v>
      </c>
      <c r="B13848" s="89">
        <v>129.49</v>
      </c>
      <c r="C13848" s="89">
        <f>LN(Table3[[#This Row],[Value]]/B13847)</f>
        <v>-6.4660374618797211E-3</v>
      </c>
      <c r="D13848" s="89"/>
      <c r="E13848" s="89"/>
      <c r="F13848" s="89">
        <f>Table3[[#This Row],[Yield]]/100*(1+F13847)</f>
        <v>0</v>
      </c>
    </row>
    <row r="13849" spans="1:6" x14ac:dyDescent="0.2">
      <c r="A13849" s="88">
        <v>15783</v>
      </c>
      <c r="B13849" s="89">
        <v>129.66</v>
      </c>
      <c r="C13849" s="89">
        <f>LN(Table3[[#This Row],[Value]]/B13848)</f>
        <v>1.3119816661007412E-3</v>
      </c>
      <c r="D13849" s="89"/>
      <c r="E13849" s="89"/>
      <c r="F13849" s="89">
        <f>Table3[[#This Row],[Yield]]/100*(1+F13848)</f>
        <v>0</v>
      </c>
    </row>
    <row r="13850" spans="1:6" x14ac:dyDescent="0.2">
      <c r="A13850" s="88">
        <v>15784</v>
      </c>
      <c r="B13850" s="89">
        <v>129.25</v>
      </c>
      <c r="C13850" s="89">
        <f>LN(Table3[[#This Row],[Value]]/B13849)</f>
        <v>-3.1671263583111053E-3</v>
      </c>
      <c r="D13850" s="89"/>
      <c r="E13850" s="89"/>
      <c r="F13850" s="89">
        <f>Table3[[#This Row],[Yield]]/100*(1+F13849)</f>
        <v>0</v>
      </c>
    </row>
    <row r="13851" spans="1:6" x14ac:dyDescent="0.2">
      <c r="A13851" s="88">
        <v>15785</v>
      </c>
      <c r="B13851" s="89">
        <v>129.13</v>
      </c>
      <c r="C13851" s="89">
        <f>LN(Table3[[#This Row],[Value]]/B13850)</f>
        <v>-9.2886452997830219E-4</v>
      </c>
      <c r="D13851" s="89"/>
      <c r="E13851" s="89"/>
      <c r="F13851" s="89">
        <f>Table3[[#This Row],[Yield]]/100*(1+F13850)</f>
        <v>0</v>
      </c>
    </row>
    <row r="13852" spans="1:6" x14ac:dyDescent="0.2">
      <c r="A13852" s="88">
        <v>15787</v>
      </c>
      <c r="B13852" s="89">
        <v>129.44</v>
      </c>
      <c r="C13852" s="89">
        <f>LN(Table3[[#This Row],[Value]]/B13851)</f>
        <v>2.3978044516213149E-3</v>
      </c>
      <c r="D13852" s="89"/>
      <c r="E13852" s="89"/>
      <c r="F13852" s="89">
        <f>Table3[[#This Row],[Yield]]/100*(1+F13851)</f>
        <v>0</v>
      </c>
    </row>
    <row r="13853" spans="1:6" x14ac:dyDescent="0.2">
      <c r="A13853" s="88">
        <v>15788</v>
      </c>
      <c r="B13853" s="89">
        <v>129.97999999999999</v>
      </c>
      <c r="C13853" s="89">
        <f>LN(Table3[[#This Row],[Value]]/B13852)</f>
        <v>4.1631391560212876E-3</v>
      </c>
      <c r="D13853" s="89"/>
      <c r="E13853" s="89"/>
      <c r="F13853" s="89">
        <f>Table3[[#This Row],[Yield]]/100*(1+F13852)</f>
        <v>0</v>
      </c>
    </row>
    <row r="13854" spans="1:6" x14ac:dyDescent="0.2">
      <c r="A13854" s="88">
        <v>15789</v>
      </c>
      <c r="B13854" s="89">
        <v>130.62</v>
      </c>
      <c r="C13854" s="89">
        <f>LN(Table3[[#This Row],[Value]]/B13853)</f>
        <v>4.9117520083083038E-3</v>
      </c>
      <c r="D13854" s="89"/>
      <c r="E13854" s="89"/>
      <c r="F13854" s="89">
        <f>Table3[[#This Row],[Yield]]/100*(1+F13853)</f>
        <v>0</v>
      </c>
    </row>
    <row r="13855" spans="1:6" x14ac:dyDescent="0.2">
      <c r="A13855" s="88">
        <v>15790</v>
      </c>
      <c r="B13855" s="89">
        <v>133.22</v>
      </c>
      <c r="C13855" s="89">
        <f>LN(Table3[[#This Row],[Value]]/B13854)</f>
        <v>1.9709552510522241E-2</v>
      </c>
      <c r="D13855" s="89"/>
      <c r="E13855" s="89"/>
      <c r="F13855" s="89">
        <f>Table3[[#This Row],[Yield]]/100*(1+F13854)</f>
        <v>0</v>
      </c>
    </row>
    <row r="13856" spans="1:6" x14ac:dyDescent="0.2">
      <c r="A13856" s="88">
        <v>15791</v>
      </c>
      <c r="B13856" s="89">
        <v>133.96</v>
      </c>
      <c r="C13856" s="89">
        <f>LN(Table3[[#This Row],[Value]]/B13855)</f>
        <v>5.5393509409704597E-3</v>
      </c>
      <c r="D13856" s="89"/>
      <c r="E13856" s="89"/>
      <c r="F13856" s="89">
        <f>Table3[[#This Row],[Yield]]/100*(1+F13855)</f>
        <v>0</v>
      </c>
    </row>
    <row r="13857" spans="1:6" x14ac:dyDescent="0.2">
      <c r="A13857" s="88">
        <v>15792</v>
      </c>
      <c r="B13857" s="89">
        <v>134.56</v>
      </c>
      <c r="C13857" s="89">
        <f>LN(Table3[[#This Row],[Value]]/B13856)</f>
        <v>4.4689482986341317E-3</v>
      </c>
      <c r="D13857" s="89"/>
      <c r="E13857" s="89"/>
      <c r="F13857" s="89">
        <f>Table3[[#This Row],[Yield]]/100*(1+F13856)</f>
        <v>0</v>
      </c>
    </row>
    <row r="13858" spans="1:6" x14ac:dyDescent="0.2">
      <c r="A13858" s="88">
        <v>15794</v>
      </c>
      <c r="B13858" s="89">
        <v>136.1</v>
      </c>
      <c r="C13858" s="89">
        <f>LN(Table3[[#This Row],[Value]]/B13857)</f>
        <v>1.1379713432782356E-2</v>
      </c>
      <c r="D13858" s="89"/>
      <c r="E13858" s="89"/>
      <c r="F13858" s="89">
        <f>Table3[[#This Row],[Yield]]/100*(1+F13857)</f>
        <v>0</v>
      </c>
    </row>
    <row r="13859" spans="1:6" x14ac:dyDescent="0.2">
      <c r="A13859" s="88">
        <v>15795</v>
      </c>
      <c r="B13859" s="89">
        <v>136.82</v>
      </c>
      <c r="C13859" s="89">
        <f>LN(Table3[[#This Row],[Value]]/B13858)</f>
        <v>5.2762836754314457E-3</v>
      </c>
      <c r="D13859" s="89"/>
      <c r="E13859" s="89"/>
      <c r="F13859" s="89">
        <f>Table3[[#This Row],[Yield]]/100*(1+F13858)</f>
        <v>0</v>
      </c>
    </row>
    <row r="13860" spans="1:6" x14ac:dyDescent="0.2">
      <c r="A13860" s="88">
        <v>15796</v>
      </c>
      <c r="B13860" s="89">
        <v>136.57</v>
      </c>
      <c r="C13860" s="89">
        <f>LN(Table3[[#This Row],[Value]]/B13859)</f>
        <v>-1.8288896425188198E-3</v>
      </c>
      <c r="D13860" s="89"/>
      <c r="E13860" s="89"/>
      <c r="F13860" s="89">
        <f>Table3[[#This Row],[Yield]]/100*(1+F13859)</f>
        <v>0</v>
      </c>
    </row>
    <row r="13861" spans="1:6" x14ac:dyDescent="0.2">
      <c r="A13861" s="88">
        <v>15797</v>
      </c>
      <c r="B13861" s="89">
        <v>136.56</v>
      </c>
      <c r="C13861" s="89">
        <f>LN(Table3[[#This Row],[Value]]/B13860)</f>
        <v>-7.3225204147864281E-5</v>
      </c>
      <c r="D13861" s="89"/>
      <c r="E13861" s="89"/>
      <c r="F13861" s="89">
        <f>Table3[[#This Row],[Yield]]/100*(1+F13860)</f>
        <v>0</v>
      </c>
    </row>
    <row r="13862" spans="1:6" x14ac:dyDescent="0.2">
      <c r="A13862" s="88">
        <v>15798</v>
      </c>
      <c r="B13862" s="89">
        <v>135.66999999999999</v>
      </c>
      <c r="C13862" s="89">
        <f>LN(Table3[[#This Row],[Value]]/B13861)</f>
        <v>-6.5386119889680669E-3</v>
      </c>
      <c r="D13862" s="89"/>
      <c r="E13862" s="89"/>
      <c r="F13862" s="89">
        <f>Table3[[#This Row],[Yield]]/100*(1+F13861)</f>
        <v>0</v>
      </c>
    </row>
    <row r="13863" spans="1:6" x14ac:dyDescent="0.2">
      <c r="A13863" s="88">
        <v>15799</v>
      </c>
      <c r="B13863" s="89">
        <v>135.6</v>
      </c>
      <c r="C13863" s="89">
        <f>LN(Table3[[#This Row],[Value]]/B13862)</f>
        <v>-5.1609099092198355E-4</v>
      </c>
      <c r="D13863" s="89"/>
      <c r="E13863" s="89"/>
      <c r="F13863" s="89">
        <f>Table3[[#This Row],[Yield]]/100*(1+F13862)</f>
        <v>0</v>
      </c>
    </row>
    <row r="13864" spans="1:6" x14ac:dyDescent="0.2">
      <c r="A13864" s="88">
        <v>15801</v>
      </c>
      <c r="B13864" s="89">
        <v>136.44</v>
      </c>
      <c r="C13864" s="89">
        <f>LN(Table3[[#This Row],[Value]]/B13863)</f>
        <v>6.1755820441498624E-3</v>
      </c>
      <c r="D13864" s="89"/>
      <c r="E13864" s="89"/>
      <c r="F13864" s="89">
        <f>Table3[[#This Row],[Yield]]/100*(1+F13863)</f>
        <v>0</v>
      </c>
    </row>
    <row r="13865" spans="1:6" x14ac:dyDescent="0.2">
      <c r="A13865" s="88">
        <v>15802</v>
      </c>
      <c r="B13865" s="89">
        <v>136.93</v>
      </c>
      <c r="C13865" s="89">
        <f>LN(Table3[[#This Row],[Value]]/B13864)</f>
        <v>3.5848887936973722E-3</v>
      </c>
      <c r="D13865" s="89"/>
      <c r="E13865" s="89"/>
      <c r="F13865" s="89">
        <f>Table3[[#This Row],[Yield]]/100*(1+F13864)</f>
        <v>0</v>
      </c>
    </row>
    <row r="13866" spans="1:6" x14ac:dyDescent="0.2">
      <c r="A13866" s="88">
        <v>15803</v>
      </c>
      <c r="B13866" s="89">
        <v>136</v>
      </c>
      <c r="C13866" s="89">
        <f>LN(Table3[[#This Row],[Value]]/B13865)</f>
        <v>-6.8149606080903698E-3</v>
      </c>
      <c r="D13866" s="89"/>
      <c r="E13866" s="89"/>
      <c r="F13866" s="89">
        <f>Table3[[#This Row],[Yield]]/100*(1+F13865)</f>
        <v>0</v>
      </c>
    </row>
    <row r="13867" spans="1:6" x14ac:dyDescent="0.2">
      <c r="A13867" s="88">
        <v>15804</v>
      </c>
      <c r="B13867" s="89">
        <v>135.52000000000001</v>
      </c>
      <c r="C13867" s="89">
        <f>LN(Table3[[#This Row],[Value]]/B13866)</f>
        <v>-3.5356548323076439E-3</v>
      </c>
      <c r="D13867" s="89"/>
      <c r="E13867" s="89"/>
      <c r="F13867" s="89">
        <f>Table3[[#This Row],[Yield]]/100*(1+F13866)</f>
        <v>0</v>
      </c>
    </row>
    <row r="13868" spans="1:6" x14ac:dyDescent="0.2">
      <c r="A13868" s="88">
        <v>15805</v>
      </c>
      <c r="B13868" s="89">
        <v>131.22</v>
      </c>
      <c r="C13868" s="89">
        <f>LN(Table3[[#This Row],[Value]]/B13867)</f>
        <v>-3.2243926987012915E-2</v>
      </c>
      <c r="D13868" s="89"/>
      <c r="E13868" s="89"/>
      <c r="F13868" s="89">
        <f>Table3[[#This Row],[Yield]]/100*(1+F13867)</f>
        <v>0</v>
      </c>
    </row>
    <row r="13869" spans="1:6" x14ac:dyDescent="0.2">
      <c r="A13869" s="88">
        <v>15806</v>
      </c>
      <c r="B13869" s="89">
        <v>131.63</v>
      </c>
      <c r="C13869" s="89">
        <f>LN(Table3[[#This Row],[Value]]/B13868)</f>
        <v>3.1196525205849025E-3</v>
      </c>
      <c r="D13869" s="89"/>
      <c r="E13869" s="89"/>
      <c r="F13869" s="89">
        <f>Table3[[#This Row],[Yield]]/100*(1+F13868)</f>
        <v>0</v>
      </c>
    </row>
    <row r="13870" spans="1:6" x14ac:dyDescent="0.2">
      <c r="A13870" s="88">
        <v>15808</v>
      </c>
      <c r="B13870" s="89">
        <v>131.27000000000001</v>
      </c>
      <c r="C13870" s="89">
        <f>LN(Table3[[#This Row],[Value]]/B13869)</f>
        <v>-2.738685622000222E-3</v>
      </c>
      <c r="D13870" s="89"/>
      <c r="E13870" s="89"/>
      <c r="F13870" s="89">
        <f>Table3[[#This Row],[Yield]]/100*(1+F13869)</f>
        <v>0</v>
      </c>
    </row>
    <row r="13871" spans="1:6" x14ac:dyDescent="0.2">
      <c r="A13871" s="88">
        <v>15809</v>
      </c>
      <c r="B13871" s="89">
        <v>131.18</v>
      </c>
      <c r="C13871" s="89">
        <f>LN(Table3[[#This Row],[Value]]/B13870)</f>
        <v>-6.8584494972659979E-4</v>
      </c>
      <c r="D13871" s="89"/>
      <c r="E13871" s="89"/>
      <c r="F13871" s="89">
        <f>Table3[[#This Row],[Yield]]/100*(1+F13870)</f>
        <v>0</v>
      </c>
    </row>
    <row r="13872" spans="1:6" x14ac:dyDescent="0.2">
      <c r="A13872" s="88">
        <v>15810</v>
      </c>
      <c r="B13872" s="89">
        <v>132.49</v>
      </c>
      <c r="C13872" s="89">
        <f>LN(Table3[[#This Row],[Value]]/B13871)</f>
        <v>9.9367450144422741E-3</v>
      </c>
      <c r="D13872" s="89"/>
      <c r="E13872" s="89"/>
      <c r="F13872" s="89">
        <f>Table3[[#This Row],[Yield]]/100*(1+F13871)</f>
        <v>0</v>
      </c>
    </row>
    <row r="13873" spans="1:6" x14ac:dyDescent="0.2">
      <c r="A13873" s="88">
        <v>15811</v>
      </c>
      <c r="B13873" s="89">
        <v>133.49</v>
      </c>
      <c r="C13873" s="89">
        <f>LN(Table3[[#This Row],[Value]]/B13872)</f>
        <v>7.5193977876091269E-3</v>
      </c>
      <c r="D13873" s="89"/>
      <c r="E13873" s="89"/>
      <c r="F13873" s="89">
        <f>Table3[[#This Row],[Yield]]/100*(1+F13872)</f>
        <v>0</v>
      </c>
    </row>
    <row r="13874" spans="1:6" x14ac:dyDescent="0.2">
      <c r="A13874" s="88">
        <v>15812</v>
      </c>
      <c r="B13874" s="89">
        <v>133.07</v>
      </c>
      <c r="C13874" s="89">
        <f>LN(Table3[[#This Row],[Value]]/B13873)</f>
        <v>-3.1512631119900735E-3</v>
      </c>
      <c r="D13874" s="89"/>
      <c r="E13874" s="89"/>
      <c r="F13874" s="89">
        <f>Table3[[#This Row],[Yield]]/100*(1+F13873)</f>
        <v>0</v>
      </c>
    </row>
    <row r="13875" spans="1:6" x14ac:dyDescent="0.2">
      <c r="A13875" s="88">
        <v>15813</v>
      </c>
      <c r="B13875" s="89">
        <v>133.59</v>
      </c>
      <c r="C13875" s="89">
        <f>LN(Table3[[#This Row],[Value]]/B13874)</f>
        <v>3.9001024460695887E-3</v>
      </c>
      <c r="D13875" s="89"/>
      <c r="E13875" s="89"/>
      <c r="F13875" s="89">
        <f>Table3[[#This Row],[Yield]]/100*(1+F13874)</f>
        <v>0</v>
      </c>
    </row>
    <row r="13876" spans="1:6" x14ac:dyDescent="0.2">
      <c r="A13876" s="88">
        <v>15815</v>
      </c>
      <c r="B13876" s="89">
        <v>133.46</v>
      </c>
      <c r="C13876" s="89">
        <f>LN(Table3[[#This Row],[Value]]/B13875)</f>
        <v>-9.736005262601299E-4</v>
      </c>
      <c r="D13876" s="89"/>
      <c r="E13876" s="89"/>
      <c r="F13876" s="89">
        <f>Table3[[#This Row],[Yield]]/100*(1+F13875)</f>
        <v>0</v>
      </c>
    </row>
    <row r="13877" spans="1:6" x14ac:dyDescent="0.2">
      <c r="A13877" s="88">
        <v>15816</v>
      </c>
      <c r="B13877" s="89">
        <v>133.09</v>
      </c>
      <c r="C13877" s="89">
        <f>LN(Table3[[#This Row],[Value]]/B13876)</f>
        <v>-2.7762163769957469E-3</v>
      </c>
      <c r="D13877" s="89"/>
      <c r="E13877" s="89"/>
      <c r="F13877" s="89">
        <f>Table3[[#This Row],[Yield]]/100*(1+F13876)</f>
        <v>0</v>
      </c>
    </row>
    <row r="13878" spans="1:6" x14ac:dyDescent="0.2">
      <c r="A13878" s="88">
        <v>15817</v>
      </c>
      <c r="B13878" s="89">
        <v>134</v>
      </c>
      <c r="C13878" s="89">
        <f>LN(Table3[[#This Row],[Value]]/B13877)</f>
        <v>6.8142088524465816E-3</v>
      </c>
      <c r="D13878" s="89"/>
      <c r="E13878" s="89"/>
      <c r="F13878" s="89">
        <f>Table3[[#This Row],[Yield]]/100*(1+F13877)</f>
        <v>0</v>
      </c>
    </row>
    <row r="13879" spans="1:6" x14ac:dyDescent="0.2">
      <c r="A13879" s="88">
        <v>15818</v>
      </c>
      <c r="B13879" s="89">
        <v>134.19999999999999</v>
      </c>
      <c r="C13879" s="89">
        <f>LN(Table3[[#This Row],[Value]]/B13878)</f>
        <v>1.4914245866698983E-3</v>
      </c>
      <c r="D13879" s="89"/>
      <c r="E13879" s="89"/>
      <c r="F13879" s="89">
        <f>Table3[[#This Row],[Yield]]/100*(1+F13878)</f>
        <v>0</v>
      </c>
    </row>
    <row r="13880" spans="1:6" x14ac:dyDescent="0.2">
      <c r="A13880" s="88">
        <v>15820</v>
      </c>
      <c r="B13880" s="89">
        <v>134.34</v>
      </c>
      <c r="C13880" s="89">
        <f>LN(Table3[[#This Row],[Value]]/B13879)</f>
        <v>1.0426753011372101E-3</v>
      </c>
      <c r="D13880" s="89"/>
      <c r="E13880" s="89"/>
      <c r="F13880" s="89">
        <f>Table3[[#This Row],[Yield]]/100*(1+F13879)</f>
        <v>0</v>
      </c>
    </row>
    <row r="13881" spans="1:6" x14ac:dyDescent="0.2">
      <c r="A13881" s="88">
        <v>15822</v>
      </c>
      <c r="B13881" s="89">
        <v>134.34</v>
      </c>
      <c r="C13881" s="89">
        <f>LN(Table3[[#This Row],[Value]]/B13880)</f>
        <v>0</v>
      </c>
      <c r="D13881" s="89"/>
      <c r="E13881" s="89"/>
      <c r="F13881" s="89">
        <f>Table3[[#This Row],[Yield]]/100*(1+F13880)</f>
        <v>0</v>
      </c>
    </row>
    <row r="13882" spans="1:6" x14ac:dyDescent="0.2">
      <c r="A13882" s="88">
        <v>15823</v>
      </c>
      <c r="B13882" s="89">
        <v>134.38999999999999</v>
      </c>
      <c r="C13882" s="89">
        <f>LN(Table3[[#This Row],[Value]]/B13881)</f>
        <v>3.7212072025431207E-4</v>
      </c>
      <c r="D13882" s="89"/>
      <c r="E13882" s="89"/>
      <c r="F13882" s="89">
        <f>Table3[[#This Row],[Yield]]/100*(1+F13881)</f>
        <v>0</v>
      </c>
    </row>
    <row r="13883" spans="1:6" x14ac:dyDescent="0.2">
      <c r="A13883" s="88">
        <v>15824</v>
      </c>
      <c r="B13883" s="89">
        <v>134.13999999999999</v>
      </c>
      <c r="C13883" s="89">
        <f>LN(Table3[[#This Row],[Value]]/B13882)</f>
        <v>-1.8619898873815811E-3</v>
      </c>
      <c r="D13883" s="89"/>
      <c r="E13883" s="89"/>
      <c r="F13883" s="89">
        <f>Table3[[#This Row],[Yield]]/100*(1+F13882)</f>
        <v>0</v>
      </c>
    </row>
    <row r="13884" spans="1:6" x14ac:dyDescent="0.2">
      <c r="A13884" s="88">
        <v>15825</v>
      </c>
      <c r="B13884" s="89">
        <v>135.24</v>
      </c>
      <c r="C13884" s="89">
        <f>LN(Table3[[#This Row],[Value]]/B13883)</f>
        <v>8.1669471680941661E-3</v>
      </c>
      <c r="D13884" s="89"/>
      <c r="E13884" s="89"/>
      <c r="F13884" s="89">
        <f>Table3[[#This Row],[Yield]]/100*(1+F13883)</f>
        <v>0</v>
      </c>
    </row>
    <row r="13885" spans="1:6" x14ac:dyDescent="0.2">
      <c r="A13885" s="88">
        <v>15826</v>
      </c>
      <c r="B13885" s="89">
        <v>135.47999999999999</v>
      </c>
      <c r="C13885" s="89">
        <f>LN(Table3[[#This Row],[Value]]/B13884)</f>
        <v>1.773050109885593E-3</v>
      </c>
      <c r="D13885" s="89"/>
      <c r="E13885" s="89"/>
      <c r="F13885" s="89">
        <f>Table3[[#This Row],[Yield]]/100*(1+F13884)</f>
        <v>0</v>
      </c>
    </row>
    <row r="13886" spans="1:6" x14ac:dyDescent="0.2">
      <c r="A13886" s="88">
        <v>15827</v>
      </c>
      <c r="B13886" s="89">
        <v>136.19999999999999</v>
      </c>
      <c r="C13886" s="89">
        <f>LN(Table3[[#This Row],[Value]]/B13885)</f>
        <v>5.3003657658409614E-3</v>
      </c>
      <c r="D13886" s="89"/>
      <c r="E13886" s="89"/>
      <c r="F13886" s="89">
        <f>Table3[[#This Row],[Yield]]/100*(1+F13885)</f>
        <v>0</v>
      </c>
    </row>
    <row r="13887" spans="1:6" x14ac:dyDescent="0.2">
      <c r="A13887" s="88">
        <v>15829</v>
      </c>
      <c r="B13887" s="89">
        <v>137.43</v>
      </c>
      <c r="C13887" s="89">
        <f>LN(Table3[[#This Row],[Value]]/B13886)</f>
        <v>8.9903028513486031E-3</v>
      </c>
      <c r="D13887" s="89"/>
      <c r="E13887" s="89"/>
      <c r="F13887" s="89">
        <f>Table3[[#This Row],[Yield]]/100*(1+F13886)</f>
        <v>0</v>
      </c>
    </row>
    <row r="13888" spans="1:6" x14ac:dyDescent="0.2">
      <c r="A13888" s="88">
        <v>15830</v>
      </c>
      <c r="B13888" s="89">
        <v>138.18</v>
      </c>
      <c r="C13888" s="89">
        <f>LN(Table3[[#This Row],[Value]]/B13887)</f>
        <v>5.4424864938884621E-3</v>
      </c>
      <c r="D13888" s="89"/>
      <c r="E13888" s="89"/>
      <c r="F13888" s="89">
        <f>Table3[[#This Row],[Yield]]/100*(1+F13887)</f>
        <v>0</v>
      </c>
    </row>
    <row r="13889" spans="1:6" x14ac:dyDescent="0.2">
      <c r="A13889" s="88">
        <v>15831</v>
      </c>
      <c r="B13889" s="89">
        <v>138.34</v>
      </c>
      <c r="C13889" s="89">
        <f>LN(Table3[[#This Row],[Value]]/B13888)</f>
        <v>1.1572401117898412E-3</v>
      </c>
      <c r="D13889" s="89"/>
      <c r="E13889" s="89"/>
      <c r="F13889" s="89">
        <f>Table3[[#This Row],[Yield]]/100*(1+F13888)</f>
        <v>0</v>
      </c>
    </row>
    <row r="13890" spans="1:6" x14ac:dyDescent="0.2">
      <c r="A13890" s="88">
        <v>15832</v>
      </c>
      <c r="B13890" s="89">
        <v>138.85</v>
      </c>
      <c r="C13890" s="89">
        <f>LN(Table3[[#This Row],[Value]]/B13889)</f>
        <v>3.6797905803698273E-3</v>
      </c>
      <c r="D13890" s="89"/>
      <c r="E13890" s="89"/>
      <c r="F13890" s="89">
        <f>Table3[[#This Row],[Yield]]/100*(1+F13889)</f>
        <v>0</v>
      </c>
    </row>
    <row r="13891" spans="1:6" x14ac:dyDescent="0.2">
      <c r="A13891" s="88">
        <v>15833</v>
      </c>
      <c r="B13891" s="89">
        <v>137.27000000000001</v>
      </c>
      <c r="C13891" s="89">
        <f>LN(Table3[[#This Row],[Value]]/B13890)</f>
        <v>-1.1444424489240218E-2</v>
      </c>
      <c r="D13891" s="89"/>
      <c r="E13891" s="89"/>
      <c r="F13891" s="89">
        <f>Table3[[#This Row],[Yield]]/100*(1+F13890)</f>
        <v>0</v>
      </c>
    </row>
    <row r="13892" spans="1:6" x14ac:dyDescent="0.2">
      <c r="A13892" s="88">
        <v>15834</v>
      </c>
      <c r="B13892" s="89">
        <v>138.36000000000001</v>
      </c>
      <c r="C13892" s="89">
        <f>LN(Table3[[#This Row],[Value]]/B13891)</f>
        <v>7.9091948053997205E-3</v>
      </c>
      <c r="D13892" s="89"/>
      <c r="E13892" s="89"/>
      <c r="F13892" s="89">
        <f>Table3[[#This Row],[Yield]]/100*(1+F13891)</f>
        <v>0</v>
      </c>
    </row>
    <row r="13893" spans="1:6" x14ac:dyDescent="0.2">
      <c r="A13893" s="88">
        <v>15836</v>
      </c>
      <c r="B13893" s="89">
        <v>138.63999999999999</v>
      </c>
      <c r="C13893" s="89">
        <f>LN(Table3[[#This Row],[Value]]/B13892)</f>
        <v>2.0216613383825808E-3</v>
      </c>
      <c r="D13893" s="89"/>
      <c r="E13893" s="89"/>
      <c r="F13893" s="89">
        <f>Table3[[#This Row],[Yield]]/100*(1+F13892)</f>
        <v>0</v>
      </c>
    </row>
    <row r="13894" spans="1:6" x14ac:dyDescent="0.2">
      <c r="A13894" s="88">
        <v>15837</v>
      </c>
      <c r="B13894" s="89">
        <v>138.36000000000001</v>
      </c>
      <c r="C13894" s="89">
        <f>LN(Table3[[#This Row],[Value]]/B13893)</f>
        <v>-2.0216613383825053E-3</v>
      </c>
      <c r="D13894" s="89"/>
      <c r="E13894" s="89"/>
      <c r="F13894" s="89">
        <f>Table3[[#This Row],[Yield]]/100*(1+F13893)</f>
        <v>0</v>
      </c>
    </row>
    <row r="13895" spans="1:6" x14ac:dyDescent="0.2">
      <c r="A13895" s="88">
        <v>15838</v>
      </c>
      <c r="B13895" s="89">
        <v>138.24</v>
      </c>
      <c r="C13895" s="89">
        <f>LN(Table3[[#This Row],[Value]]/B13894)</f>
        <v>-8.6767901322246978E-4</v>
      </c>
      <c r="D13895" s="89"/>
      <c r="E13895" s="89"/>
      <c r="F13895" s="89">
        <f>Table3[[#This Row],[Yield]]/100*(1+F13894)</f>
        <v>0</v>
      </c>
    </row>
    <row r="13896" spans="1:6" x14ac:dyDescent="0.2">
      <c r="A13896" s="88">
        <v>15839</v>
      </c>
      <c r="B13896" s="89">
        <v>137.88</v>
      </c>
      <c r="C13896" s="89">
        <f>LN(Table3[[#This Row],[Value]]/B13895)</f>
        <v>-2.6075634070809417E-3</v>
      </c>
      <c r="D13896" s="89"/>
      <c r="E13896" s="89"/>
      <c r="F13896" s="89">
        <f>Table3[[#This Row],[Yield]]/100*(1+F13895)</f>
        <v>0</v>
      </c>
    </row>
    <row r="13897" spans="1:6" x14ac:dyDescent="0.2">
      <c r="A13897" s="88">
        <v>15840</v>
      </c>
      <c r="B13897" s="89">
        <v>136.82</v>
      </c>
      <c r="C13897" s="89">
        <f>LN(Table3[[#This Row],[Value]]/B13896)</f>
        <v>-7.7175483158127226E-3</v>
      </c>
      <c r="D13897" s="89"/>
      <c r="E13897" s="89"/>
      <c r="F13897" s="89">
        <f>Table3[[#This Row],[Yield]]/100*(1+F13896)</f>
        <v>0</v>
      </c>
    </row>
    <row r="13898" spans="1:6" x14ac:dyDescent="0.2">
      <c r="A13898" s="88">
        <v>15841</v>
      </c>
      <c r="B13898" s="89">
        <v>137.31</v>
      </c>
      <c r="C13898" s="89">
        <f>LN(Table3[[#This Row],[Value]]/B13897)</f>
        <v>3.5749500008086001E-3</v>
      </c>
      <c r="D13898" s="89"/>
      <c r="E13898" s="89"/>
      <c r="F13898" s="89">
        <f>Table3[[#This Row],[Yield]]/100*(1+F13897)</f>
        <v>0</v>
      </c>
    </row>
    <row r="13899" spans="1:6" x14ac:dyDescent="0.2">
      <c r="A13899" s="88">
        <v>15843</v>
      </c>
      <c r="B13899" s="89">
        <v>136.97999999999999</v>
      </c>
      <c r="C13899" s="89">
        <f>LN(Table3[[#This Row],[Value]]/B13898)</f>
        <v>-2.4062135639013223E-3</v>
      </c>
      <c r="D13899" s="89"/>
      <c r="E13899" s="89"/>
      <c r="F13899" s="89">
        <f>Table3[[#This Row],[Yield]]/100*(1+F13898)</f>
        <v>0</v>
      </c>
    </row>
    <row r="13900" spans="1:6" x14ac:dyDescent="0.2">
      <c r="A13900" s="88">
        <v>15844</v>
      </c>
      <c r="B13900" s="89">
        <v>138.05000000000001</v>
      </c>
      <c r="C13900" s="89">
        <f>LN(Table3[[#This Row],[Value]]/B13899)</f>
        <v>7.781008606404515E-3</v>
      </c>
      <c r="D13900" s="89"/>
      <c r="E13900" s="89"/>
      <c r="F13900" s="89">
        <f>Table3[[#This Row],[Yield]]/100*(1+F13899)</f>
        <v>0</v>
      </c>
    </row>
    <row r="13901" spans="1:6" x14ac:dyDescent="0.2">
      <c r="A13901" s="88">
        <v>15845</v>
      </c>
      <c r="B13901" s="89">
        <v>139.15</v>
      </c>
      <c r="C13901" s="89">
        <f>LN(Table3[[#This Row],[Value]]/B13900)</f>
        <v>7.9365495957363415E-3</v>
      </c>
      <c r="D13901" s="89"/>
      <c r="E13901" s="89"/>
      <c r="F13901" s="89">
        <f>Table3[[#This Row],[Yield]]/100*(1+F13900)</f>
        <v>0</v>
      </c>
    </row>
    <row r="13902" spans="1:6" x14ac:dyDescent="0.2">
      <c r="A13902" s="88">
        <v>15846</v>
      </c>
      <c r="B13902" s="89">
        <v>138.84</v>
      </c>
      <c r="C13902" s="89">
        <f>LN(Table3[[#This Row],[Value]]/B13901)</f>
        <v>-2.2302969783143368E-3</v>
      </c>
      <c r="D13902" s="89"/>
      <c r="E13902" s="89"/>
      <c r="F13902" s="89">
        <f>Table3[[#This Row],[Yield]]/100*(1+F13901)</f>
        <v>0</v>
      </c>
    </row>
    <row r="13903" spans="1:6" x14ac:dyDescent="0.2">
      <c r="A13903" s="88">
        <v>15847</v>
      </c>
      <c r="B13903" s="89">
        <v>138.9</v>
      </c>
      <c r="C13903" s="89">
        <f>LN(Table3[[#This Row],[Value]]/B13902)</f>
        <v>4.3205876671262571E-4</v>
      </c>
      <c r="D13903" s="89"/>
      <c r="E13903" s="89"/>
      <c r="F13903" s="89">
        <f>Table3[[#This Row],[Yield]]/100*(1+F13902)</f>
        <v>0</v>
      </c>
    </row>
    <row r="13904" spans="1:6" x14ac:dyDescent="0.2">
      <c r="A13904" s="88">
        <v>15848</v>
      </c>
      <c r="B13904" s="89">
        <v>138.78</v>
      </c>
      <c r="C13904" s="89">
        <f>LN(Table3[[#This Row],[Value]]/B13903)</f>
        <v>-8.643042888952726E-4</v>
      </c>
      <c r="D13904" s="89"/>
      <c r="E13904" s="89"/>
      <c r="F13904" s="89">
        <f>Table3[[#This Row],[Yield]]/100*(1+F13903)</f>
        <v>0</v>
      </c>
    </row>
    <row r="13905" spans="1:6" x14ac:dyDescent="0.2">
      <c r="A13905" s="88">
        <v>15850</v>
      </c>
      <c r="B13905" s="89">
        <v>138.84</v>
      </c>
      <c r="C13905" s="89">
        <f>LN(Table3[[#This Row],[Value]]/B13904)</f>
        <v>4.322455221827011E-4</v>
      </c>
      <c r="D13905" s="89"/>
      <c r="E13905" s="89"/>
      <c r="F13905" s="89">
        <f>Table3[[#This Row],[Yield]]/100*(1+F13904)</f>
        <v>0</v>
      </c>
    </row>
    <row r="13906" spans="1:6" x14ac:dyDescent="0.2">
      <c r="A13906" s="88">
        <v>15851</v>
      </c>
      <c r="B13906" s="89">
        <v>139.16999999999999</v>
      </c>
      <c r="C13906" s="89">
        <f>LN(Table3[[#This Row],[Value]]/B13905)</f>
        <v>2.3740164381762614E-3</v>
      </c>
      <c r="D13906" s="89"/>
      <c r="E13906" s="89"/>
      <c r="F13906" s="89">
        <f>Table3[[#This Row],[Yield]]/100*(1+F13905)</f>
        <v>0</v>
      </c>
    </row>
    <row r="13907" spans="1:6" x14ac:dyDescent="0.2">
      <c r="A13907" s="88">
        <v>15852</v>
      </c>
      <c r="B13907" s="89">
        <v>140.38</v>
      </c>
      <c r="C13907" s="89">
        <f>LN(Table3[[#This Row],[Value]]/B13906)</f>
        <v>8.6568238705134644E-3</v>
      </c>
      <c r="D13907" s="89"/>
      <c r="E13907" s="89"/>
      <c r="F13907" s="89">
        <f>Table3[[#This Row],[Yield]]/100*(1+F13906)</f>
        <v>0</v>
      </c>
    </row>
    <row r="13908" spans="1:6" x14ac:dyDescent="0.2">
      <c r="A13908" s="88">
        <v>15853</v>
      </c>
      <c r="B13908" s="89">
        <v>140.82</v>
      </c>
      <c r="C13908" s="89">
        <f>LN(Table3[[#This Row],[Value]]/B13907)</f>
        <v>3.1294477887117852E-3</v>
      </c>
      <c r="D13908" s="89"/>
      <c r="E13908" s="89"/>
      <c r="F13908" s="89">
        <f>Table3[[#This Row],[Yield]]/100*(1+F13907)</f>
        <v>0</v>
      </c>
    </row>
    <row r="13909" spans="1:6" x14ac:dyDescent="0.2">
      <c r="A13909" s="88">
        <v>15854</v>
      </c>
      <c r="B13909" s="89">
        <v>141.18</v>
      </c>
      <c r="C13909" s="89">
        <f>LN(Table3[[#This Row],[Value]]/B13908)</f>
        <v>2.5531928763391758E-3</v>
      </c>
      <c r="D13909" s="89"/>
      <c r="E13909" s="89"/>
      <c r="F13909" s="89">
        <f>Table3[[#This Row],[Yield]]/100*(1+F13908)</f>
        <v>0</v>
      </c>
    </row>
    <row r="13910" spans="1:6" x14ac:dyDescent="0.2">
      <c r="A13910" s="88">
        <v>15855</v>
      </c>
      <c r="B13910" s="89">
        <v>142.06</v>
      </c>
      <c r="C13910" s="89">
        <f>LN(Table3[[#This Row],[Value]]/B13909)</f>
        <v>6.2138316023377911E-3</v>
      </c>
      <c r="D13910" s="89"/>
      <c r="E13910" s="89"/>
      <c r="F13910" s="89">
        <f>Table3[[#This Row],[Yield]]/100*(1+F13909)</f>
        <v>0</v>
      </c>
    </row>
    <row r="13911" spans="1:6" x14ac:dyDescent="0.2">
      <c r="A13911" s="88">
        <v>15858</v>
      </c>
      <c r="B13911" s="89">
        <v>142.43</v>
      </c>
      <c r="C13911" s="89">
        <f>LN(Table3[[#This Row],[Value]]/B13910)</f>
        <v>2.6011473768308693E-3</v>
      </c>
      <c r="D13911" s="89"/>
      <c r="E13911" s="89"/>
      <c r="F13911" s="89">
        <f>Table3[[#This Row],[Yield]]/100*(1+F13910)</f>
        <v>0</v>
      </c>
    </row>
    <row r="13912" spans="1:6" x14ac:dyDescent="0.2">
      <c r="A13912" s="88">
        <v>15859</v>
      </c>
      <c r="B13912" s="89">
        <v>142.38999999999999</v>
      </c>
      <c r="C13912" s="89">
        <f>LN(Table3[[#This Row],[Value]]/B13911)</f>
        <v>-2.8087915359170835E-4</v>
      </c>
      <c r="D13912" s="89"/>
      <c r="E13912" s="89"/>
      <c r="F13912" s="89">
        <f>Table3[[#This Row],[Yield]]/100*(1+F13911)</f>
        <v>0</v>
      </c>
    </row>
    <row r="13913" spans="1:6" x14ac:dyDescent="0.2">
      <c r="A13913" s="88">
        <v>15860</v>
      </c>
      <c r="B13913" s="89">
        <v>142.75</v>
      </c>
      <c r="C13913" s="89">
        <f>LN(Table3[[#This Row],[Value]]/B13912)</f>
        <v>2.5250767432163541E-3</v>
      </c>
      <c r="D13913" s="89"/>
      <c r="E13913" s="89"/>
      <c r="F13913" s="89">
        <f>Table3[[#This Row],[Yield]]/100*(1+F13912)</f>
        <v>0</v>
      </c>
    </row>
    <row r="13914" spans="1:6" x14ac:dyDescent="0.2">
      <c r="A13914" s="88">
        <v>15861</v>
      </c>
      <c r="B13914" s="89">
        <v>142.28</v>
      </c>
      <c r="C13914" s="89">
        <f>LN(Table3[[#This Row],[Value]]/B13913)</f>
        <v>-3.2979014558651315E-3</v>
      </c>
      <c r="D13914" s="89"/>
      <c r="E13914" s="89"/>
      <c r="F13914" s="89">
        <f>Table3[[#This Row],[Yield]]/100*(1+F13913)</f>
        <v>0</v>
      </c>
    </row>
    <row r="13915" spans="1:6" x14ac:dyDescent="0.2">
      <c r="A13915" s="88">
        <v>15862</v>
      </c>
      <c r="B13915" s="89">
        <v>143.08000000000001</v>
      </c>
      <c r="C13915" s="89">
        <f>LN(Table3[[#This Row],[Value]]/B13914)</f>
        <v>5.6069673105627119E-3</v>
      </c>
      <c r="D13915" s="89"/>
      <c r="E13915" s="89"/>
      <c r="F13915" s="89">
        <f>Table3[[#This Row],[Yield]]/100*(1+F13914)</f>
        <v>0</v>
      </c>
    </row>
    <row r="13916" spans="1:6" x14ac:dyDescent="0.2">
      <c r="A13916" s="88">
        <v>15864</v>
      </c>
      <c r="B13916" s="89">
        <v>141.82</v>
      </c>
      <c r="C13916" s="89">
        <f>LN(Table3[[#This Row],[Value]]/B13915)</f>
        <v>-8.8452665149664472E-3</v>
      </c>
      <c r="D13916" s="89"/>
      <c r="E13916" s="89"/>
      <c r="F13916" s="89">
        <f>Table3[[#This Row],[Yield]]/100*(1+F13915)</f>
        <v>0</v>
      </c>
    </row>
    <row r="13917" spans="1:6" x14ac:dyDescent="0.2">
      <c r="A13917" s="88">
        <v>15865</v>
      </c>
      <c r="B13917" s="89">
        <v>141.44</v>
      </c>
      <c r="C13917" s="89">
        <f>LN(Table3[[#This Row],[Value]]/B13916)</f>
        <v>-2.683048986517265E-3</v>
      </c>
      <c r="D13917" s="89"/>
      <c r="E13917" s="89"/>
      <c r="F13917" s="89">
        <f>Table3[[#This Row],[Yield]]/100*(1+F13916)</f>
        <v>0</v>
      </c>
    </row>
    <row r="13918" spans="1:6" x14ac:dyDescent="0.2">
      <c r="A13918" s="88">
        <v>15866</v>
      </c>
      <c r="B13918" s="89">
        <v>141.49</v>
      </c>
      <c r="C13918" s="89">
        <f>LN(Table3[[#This Row],[Value]]/B13917)</f>
        <v>3.5344431852769024E-4</v>
      </c>
      <c r="D13918" s="89"/>
      <c r="E13918" s="89"/>
      <c r="F13918" s="89">
        <f>Table3[[#This Row],[Yield]]/100*(1+F13917)</f>
        <v>0</v>
      </c>
    </row>
    <row r="13919" spans="1:6" x14ac:dyDescent="0.2">
      <c r="A13919" s="88">
        <v>15867</v>
      </c>
      <c r="B13919" s="89">
        <v>141.68</v>
      </c>
      <c r="C13919" s="89">
        <f>LN(Table3[[#This Row],[Value]]/B13918)</f>
        <v>1.3419502667171373E-3</v>
      </c>
      <c r="D13919" s="89"/>
      <c r="E13919" s="89"/>
      <c r="F13919" s="89">
        <f>Table3[[#This Row],[Yield]]/100*(1+F13918)</f>
        <v>0</v>
      </c>
    </row>
    <row r="13920" spans="1:6" x14ac:dyDescent="0.2">
      <c r="A13920" s="88">
        <v>15868</v>
      </c>
      <c r="B13920" s="89">
        <v>141.44</v>
      </c>
      <c r="C13920" s="89">
        <f>LN(Table3[[#This Row],[Value]]/B13919)</f>
        <v>-1.6953945852448491E-3</v>
      </c>
      <c r="D13920" s="89"/>
      <c r="E13920" s="89"/>
      <c r="F13920" s="89">
        <f>Table3[[#This Row],[Yield]]/100*(1+F13919)</f>
        <v>0</v>
      </c>
    </row>
    <row r="13921" spans="1:6" x14ac:dyDescent="0.2">
      <c r="A13921" s="88">
        <v>15869</v>
      </c>
      <c r="B13921" s="89">
        <v>141.32</v>
      </c>
      <c r="C13921" s="89">
        <f>LN(Table3[[#This Row],[Value]]/B13920)</f>
        <v>-8.4877639838883319E-4</v>
      </c>
      <c r="D13921" s="89"/>
      <c r="E13921" s="89"/>
      <c r="F13921" s="89">
        <f>Table3[[#This Row],[Yield]]/100*(1+F13920)</f>
        <v>0</v>
      </c>
    </row>
    <row r="13922" spans="1:6" x14ac:dyDescent="0.2">
      <c r="A13922" s="88">
        <v>15871</v>
      </c>
      <c r="B13922" s="89">
        <v>139.09</v>
      </c>
      <c r="C13922" s="89">
        <f>LN(Table3[[#This Row],[Value]]/B13921)</f>
        <v>-1.5905616871905604E-2</v>
      </c>
      <c r="D13922" s="89"/>
      <c r="E13922" s="89"/>
      <c r="F13922" s="89">
        <f>Table3[[#This Row],[Yield]]/100*(1+F13921)</f>
        <v>0</v>
      </c>
    </row>
    <row r="13923" spans="1:6" x14ac:dyDescent="0.2">
      <c r="A13923" s="88">
        <v>15872</v>
      </c>
      <c r="B13923" s="89">
        <v>139.38999999999999</v>
      </c>
      <c r="C13923" s="89">
        <f>LN(Table3[[#This Row],[Value]]/B13922)</f>
        <v>2.1545541227560522E-3</v>
      </c>
      <c r="D13923" s="89"/>
      <c r="E13923" s="89"/>
      <c r="F13923" s="89">
        <f>Table3[[#This Row],[Yield]]/100*(1+F13922)</f>
        <v>0</v>
      </c>
    </row>
    <row r="13924" spans="1:6" x14ac:dyDescent="0.2">
      <c r="A13924" s="88">
        <v>15873</v>
      </c>
      <c r="B13924" s="89">
        <v>139.78</v>
      </c>
      <c r="C13924" s="89">
        <f>LN(Table3[[#This Row],[Value]]/B13923)</f>
        <v>2.7939983071881441E-3</v>
      </c>
      <c r="D13924" s="89"/>
      <c r="E13924" s="89"/>
      <c r="F13924" s="89">
        <f>Table3[[#This Row],[Yield]]/100*(1+F13923)</f>
        <v>0</v>
      </c>
    </row>
    <row r="13925" spans="1:6" x14ac:dyDescent="0.2">
      <c r="A13925" s="88">
        <v>15874</v>
      </c>
      <c r="B13925" s="89">
        <v>139.85</v>
      </c>
      <c r="C13925" s="89">
        <f>LN(Table3[[#This Row],[Value]]/B13924)</f>
        <v>5.0066159898570545E-4</v>
      </c>
      <c r="D13925" s="89"/>
      <c r="E13925" s="89"/>
      <c r="F13925" s="89">
        <f>Table3[[#This Row],[Yield]]/100*(1+F13924)</f>
        <v>0</v>
      </c>
    </row>
    <row r="13926" spans="1:6" x14ac:dyDescent="0.2">
      <c r="A13926" s="88">
        <v>15875</v>
      </c>
      <c r="B13926" s="89">
        <v>139.68</v>
      </c>
      <c r="C13926" s="89">
        <f>LN(Table3[[#This Row],[Value]]/B13925)</f>
        <v>-1.2163275566765561E-3</v>
      </c>
      <c r="D13926" s="89"/>
      <c r="E13926" s="89"/>
      <c r="F13926" s="89">
        <f>Table3[[#This Row],[Yield]]/100*(1+F13925)</f>
        <v>0</v>
      </c>
    </row>
    <row r="13927" spans="1:6" x14ac:dyDescent="0.2">
      <c r="A13927" s="88">
        <v>15876</v>
      </c>
      <c r="B13927" s="89">
        <v>139.72999999999999</v>
      </c>
      <c r="C13927" s="89">
        <f>LN(Table3[[#This Row],[Value]]/B13926)</f>
        <v>3.5789700106422995E-4</v>
      </c>
      <c r="D13927" s="89"/>
      <c r="E13927" s="89"/>
      <c r="F13927" s="89">
        <f>Table3[[#This Row],[Yield]]/100*(1+F13926)</f>
        <v>0</v>
      </c>
    </row>
    <row r="13928" spans="1:6" x14ac:dyDescent="0.2">
      <c r="A13928" s="88">
        <v>15878</v>
      </c>
      <c r="B13928" s="89">
        <v>138.79</v>
      </c>
      <c r="C13928" s="89">
        <f>LN(Table3[[#This Row],[Value]]/B13927)</f>
        <v>-6.7499897246081041E-3</v>
      </c>
      <c r="D13928" s="89"/>
      <c r="E13928" s="89"/>
      <c r="F13928" s="89">
        <f>Table3[[#This Row],[Yield]]/100*(1+F13927)</f>
        <v>0</v>
      </c>
    </row>
    <row r="13929" spans="1:6" x14ac:dyDescent="0.2">
      <c r="A13929" s="88">
        <v>15879</v>
      </c>
      <c r="B13929" s="89">
        <v>139.03</v>
      </c>
      <c r="C13929" s="89">
        <f>LN(Table3[[#This Row],[Value]]/B13928)</f>
        <v>1.7277378137034941E-3</v>
      </c>
      <c r="D13929" s="89"/>
      <c r="E13929" s="89"/>
      <c r="F13929" s="89">
        <f>Table3[[#This Row],[Yield]]/100*(1+F13928)</f>
        <v>0</v>
      </c>
    </row>
    <row r="13930" spans="1:6" x14ac:dyDescent="0.2">
      <c r="A13930" s="88">
        <v>15880</v>
      </c>
      <c r="B13930" s="89">
        <v>140.04</v>
      </c>
      <c r="C13930" s="89">
        <f>LN(Table3[[#This Row],[Value]]/B13929)</f>
        <v>7.2383589050128115E-3</v>
      </c>
      <c r="D13930" s="89"/>
      <c r="E13930" s="89"/>
      <c r="F13930" s="89">
        <f>Table3[[#This Row],[Yield]]/100*(1+F13929)</f>
        <v>0</v>
      </c>
    </row>
    <row r="13931" spans="1:6" x14ac:dyDescent="0.2">
      <c r="A13931" s="88">
        <v>15881</v>
      </c>
      <c r="B13931" s="89">
        <v>140.86000000000001</v>
      </c>
      <c r="C13931" s="89">
        <f>LN(Table3[[#This Row],[Value]]/B13930)</f>
        <v>5.8383932307994133E-3</v>
      </c>
      <c r="D13931" s="89"/>
      <c r="E13931" s="89"/>
      <c r="F13931" s="89">
        <f>Table3[[#This Row],[Yield]]/100*(1+F13930)</f>
        <v>0</v>
      </c>
    </row>
    <row r="13932" spans="1:6" x14ac:dyDescent="0.2">
      <c r="A13932" s="88">
        <v>15882</v>
      </c>
      <c r="B13932" s="89">
        <v>142.27000000000001</v>
      </c>
      <c r="C13932" s="89">
        <f>LN(Table3[[#This Row],[Value]]/B13931)</f>
        <v>9.9601713458112862E-3</v>
      </c>
      <c r="D13932" s="89"/>
      <c r="E13932" s="89"/>
      <c r="F13932" s="89">
        <f>Table3[[#This Row],[Yield]]/100*(1+F13931)</f>
        <v>0</v>
      </c>
    </row>
    <row r="13933" spans="1:6" x14ac:dyDescent="0.2">
      <c r="A13933" s="88">
        <v>15883</v>
      </c>
      <c r="B13933" s="89">
        <v>142.88</v>
      </c>
      <c r="C13933" s="89">
        <f>LN(Table3[[#This Row],[Value]]/B13932)</f>
        <v>4.2784564651132282E-3</v>
      </c>
      <c r="D13933" s="89"/>
      <c r="E13933" s="89"/>
      <c r="F13933" s="89">
        <f>Table3[[#This Row],[Yield]]/100*(1+F13932)</f>
        <v>0</v>
      </c>
    </row>
    <row r="13934" spans="1:6" x14ac:dyDescent="0.2">
      <c r="A13934" s="88">
        <v>15885</v>
      </c>
      <c r="B13934" s="89">
        <v>143</v>
      </c>
      <c r="C13934" s="89">
        <f>LN(Table3[[#This Row],[Value]]/B13933)</f>
        <v>8.3951313171831666E-4</v>
      </c>
      <c r="D13934" s="89"/>
      <c r="E13934" s="89"/>
      <c r="F13934" s="89">
        <f>Table3[[#This Row],[Yield]]/100*(1+F13933)</f>
        <v>0</v>
      </c>
    </row>
    <row r="13935" spans="1:6" x14ac:dyDescent="0.2">
      <c r="A13935" s="88">
        <v>15886</v>
      </c>
      <c r="B13935" s="89">
        <v>142.62</v>
      </c>
      <c r="C13935" s="89">
        <f>LN(Table3[[#This Row],[Value]]/B13934)</f>
        <v>-2.6608796597496981E-3</v>
      </c>
      <c r="D13935" s="89"/>
      <c r="E13935" s="89"/>
      <c r="F13935" s="89">
        <f>Table3[[#This Row],[Yield]]/100*(1+F13934)</f>
        <v>0</v>
      </c>
    </row>
    <row r="13936" spans="1:6" x14ac:dyDescent="0.2">
      <c r="A13936" s="88">
        <v>15887</v>
      </c>
      <c r="B13936" s="89">
        <v>143.38</v>
      </c>
      <c r="C13936" s="89">
        <f>LN(Table3[[#This Row],[Value]]/B13935)</f>
        <v>5.3146978245684996E-3</v>
      </c>
      <c r="D13936" s="89"/>
      <c r="E13936" s="89"/>
      <c r="F13936" s="89">
        <f>Table3[[#This Row],[Yield]]/100*(1+F13935)</f>
        <v>0</v>
      </c>
    </row>
    <row r="13937" spans="1:6" x14ac:dyDescent="0.2">
      <c r="A13937" s="88">
        <v>15888</v>
      </c>
      <c r="B13937" s="89">
        <v>143.58000000000001</v>
      </c>
      <c r="C13937" s="89">
        <f>LN(Table3[[#This Row],[Value]]/B13936)</f>
        <v>1.3939227236109306E-3</v>
      </c>
      <c r="D13937" s="89"/>
      <c r="E13937" s="89"/>
      <c r="F13937" s="89">
        <f>Table3[[#This Row],[Yield]]/100*(1+F13936)</f>
        <v>0</v>
      </c>
    </row>
    <row r="13938" spans="1:6" x14ac:dyDescent="0.2">
      <c r="A13938" s="88">
        <v>15889</v>
      </c>
      <c r="B13938" s="89">
        <v>143.68</v>
      </c>
      <c r="C13938" s="89">
        <f>LN(Table3[[#This Row],[Value]]/B13937)</f>
        <v>6.9623340555238691E-4</v>
      </c>
      <c r="D13938" s="89"/>
      <c r="E13938" s="89"/>
      <c r="F13938" s="89">
        <f>Table3[[#This Row],[Yield]]/100*(1+F13937)</f>
        <v>0</v>
      </c>
    </row>
    <row r="13939" spans="1:6" x14ac:dyDescent="0.2">
      <c r="A13939" s="88">
        <v>15890</v>
      </c>
      <c r="B13939" s="89">
        <v>143.69999999999999</v>
      </c>
      <c r="C13939" s="89">
        <f>LN(Table3[[#This Row],[Value]]/B13938)</f>
        <v>1.3918853108954571E-4</v>
      </c>
      <c r="D13939" s="89"/>
      <c r="E13939" s="89"/>
      <c r="F13939" s="89">
        <f>Table3[[#This Row],[Yield]]/100*(1+F13938)</f>
        <v>0</v>
      </c>
    </row>
    <row r="13940" spans="1:6" x14ac:dyDescent="0.2">
      <c r="A13940" s="88">
        <v>15893</v>
      </c>
      <c r="B13940" s="89">
        <v>143.76</v>
      </c>
      <c r="C13940" s="89">
        <f>LN(Table3[[#This Row],[Value]]/B13939)</f>
        <v>4.1744939032435456E-4</v>
      </c>
      <c r="D13940" s="89"/>
      <c r="E13940" s="89"/>
      <c r="F13940" s="89">
        <f>Table3[[#This Row],[Yield]]/100*(1+F13939)</f>
        <v>0</v>
      </c>
    </row>
    <row r="13941" spans="1:6" x14ac:dyDescent="0.2">
      <c r="A13941" s="88">
        <v>15894</v>
      </c>
      <c r="B13941" s="89">
        <v>143.41</v>
      </c>
      <c r="C13941" s="89">
        <f>LN(Table3[[#This Row],[Value]]/B13940)</f>
        <v>-2.4375817341826898E-3</v>
      </c>
      <c r="D13941" s="89"/>
      <c r="E13941" s="89"/>
      <c r="F13941" s="89">
        <f>Table3[[#This Row],[Yield]]/100*(1+F13940)</f>
        <v>0</v>
      </c>
    </row>
    <row r="13942" spans="1:6" x14ac:dyDescent="0.2">
      <c r="A13942" s="88">
        <v>15895</v>
      </c>
      <c r="B13942" s="89">
        <v>143.63999999999999</v>
      </c>
      <c r="C13942" s="89">
        <f>LN(Table3[[#This Row],[Value]]/B13941)</f>
        <v>1.6025086167610525E-3</v>
      </c>
      <c r="D13942" s="89"/>
      <c r="E13942" s="89"/>
      <c r="F13942" s="89">
        <f>Table3[[#This Row],[Yield]]/100*(1+F13941)</f>
        <v>0</v>
      </c>
    </row>
    <row r="13943" spans="1:6" x14ac:dyDescent="0.2">
      <c r="A13943" s="88">
        <v>15896</v>
      </c>
      <c r="B13943" s="89">
        <v>144.18</v>
      </c>
      <c r="C13943" s="89">
        <f>LN(Table3[[#This Row],[Value]]/B13942)</f>
        <v>3.7523496185505934E-3</v>
      </c>
      <c r="D13943" s="89"/>
      <c r="E13943" s="89"/>
      <c r="F13943" s="89">
        <f>Table3[[#This Row],[Yield]]/100*(1+F13942)</f>
        <v>0</v>
      </c>
    </row>
    <row r="13944" spans="1:6" x14ac:dyDescent="0.2">
      <c r="A13944" s="88">
        <v>15897</v>
      </c>
      <c r="B13944" s="89">
        <v>144.22999999999999</v>
      </c>
      <c r="C13944" s="89">
        <f>LN(Table3[[#This Row],[Value]]/B13943)</f>
        <v>3.4672861898624153E-4</v>
      </c>
      <c r="D13944" s="89"/>
      <c r="E13944" s="89"/>
      <c r="F13944" s="89">
        <f>Table3[[#This Row],[Yield]]/100*(1+F13943)</f>
        <v>0</v>
      </c>
    </row>
    <row r="13945" spans="1:6" x14ac:dyDescent="0.2">
      <c r="A13945" s="88">
        <v>15899</v>
      </c>
      <c r="B13945" s="89">
        <v>144.62</v>
      </c>
      <c r="C13945" s="89">
        <f>LN(Table3[[#This Row],[Value]]/B13944)</f>
        <v>2.7003651513870255E-3</v>
      </c>
      <c r="D13945" s="89"/>
      <c r="E13945" s="89"/>
      <c r="F13945" s="89">
        <f>Table3[[#This Row],[Yield]]/100*(1+F13944)</f>
        <v>0</v>
      </c>
    </row>
    <row r="13946" spans="1:6" x14ac:dyDescent="0.2">
      <c r="A13946" s="88">
        <v>15900</v>
      </c>
      <c r="B13946" s="89">
        <v>145.30000000000001</v>
      </c>
      <c r="C13946" s="89">
        <f>LN(Table3[[#This Row],[Value]]/B13945)</f>
        <v>4.6909578294313673E-3</v>
      </c>
      <c r="D13946" s="89"/>
      <c r="E13946" s="89"/>
      <c r="F13946" s="89">
        <f>Table3[[#This Row],[Yield]]/100*(1+F13945)</f>
        <v>0</v>
      </c>
    </row>
    <row r="13947" spans="1:6" x14ac:dyDescent="0.2">
      <c r="A13947" s="88">
        <v>15901</v>
      </c>
      <c r="B13947" s="89">
        <v>145.82</v>
      </c>
      <c r="C13947" s="89">
        <f>LN(Table3[[#This Row],[Value]]/B13946)</f>
        <v>3.5724138020469679E-3</v>
      </c>
      <c r="D13947" s="89"/>
      <c r="E13947" s="89"/>
      <c r="F13947" s="89">
        <f>Table3[[#This Row],[Yield]]/100*(1+F13946)</f>
        <v>0</v>
      </c>
    </row>
    <row r="13948" spans="1:6" x14ac:dyDescent="0.2">
      <c r="A13948" s="88">
        <v>15902</v>
      </c>
      <c r="B13948" s="89">
        <v>144.87</v>
      </c>
      <c r="C13948" s="89">
        <f>LN(Table3[[#This Row],[Value]]/B13947)</f>
        <v>-6.5361958247239157E-3</v>
      </c>
      <c r="D13948" s="89"/>
      <c r="E13948" s="89"/>
      <c r="F13948" s="89">
        <f>Table3[[#This Row],[Yield]]/100*(1+F13947)</f>
        <v>0</v>
      </c>
    </row>
    <row r="13949" spans="1:6" x14ac:dyDescent="0.2">
      <c r="A13949" s="88">
        <v>15903</v>
      </c>
      <c r="B13949" s="89">
        <v>144.75</v>
      </c>
      <c r="C13949" s="89">
        <f>LN(Table3[[#This Row],[Value]]/B13948)</f>
        <v>-8.2867210045566291E-4</v>
      </c>
      <c r="D13949" s="89"/>
      <c r="E13949" s="89"/>
      <c r="F13949" s="89">
        <f>Table3[[#This Row],[Yield]]/100*(1+F13948)</f>
        <v>0</v>
      </c>
    </row>
    <row r="13950" spans="1:6" x14ac:dyDescent="0.2">
      <c r="A13950" s="88">
        <v>15904</v>
      </c>
      <c r="B13950" s="89">
        <v>144.72</v>
      </c>
      <c r="C13950" s="89">
        <f>LN(Table3[[#This Row],[Value]]/B13949)</f>
        <v>-2.0727536606496218E-4</v>
      </c>
      <c r="D13950" s="89"/>
      <c r="E13950" s="89"/>
      <c r="F13950" s="89">
        <f>Table3[[#This Row],[Yield]]/100*(1+F13949)</f>
        <v>0</v>
      </c>
    </row>
    <row r="13951" spans="1:6" x14ac:dyDescent="0.2">
      <c r="A13951" s="88">
        <v>15906</v>
      </c>
      <c r="B13951" s="89">
        <v>144.74</v>
      </c>
      <c r="C13951" s="89">
        <f>LN(Table3[[#This Row],[Value]]/B13950)</f>
        <v>1.3818835094196521E-4</v>
      </c>
      <c r="D13951" s="89"/>
      <c r="E13951" s="89"/>
      <c r="F13951" s="89">
        <f>Table3[[#This Row],[Yield]]/100*(1+F13950)</f>
        <v>0</v>
      </c>
    </row>
    <row r="13952" spans="1:6" x14ac:dyDescent="0.2">
      <c r="A13952" s="88">
        <v>15907</v>
      </c>
      <c r="B13952" s="89">
        <v>143.93</v>
      </c>
      <c r="C13952" s="89">
        <f>LN(Table3[[#This Row],[Value]]/B13951)</f>
        <v>-5.611959163402333E-3</v>
      </c>
      <c r="D13952" s="89"/>
      <c r="E13952" s="89"/>
      <c r="F13952" s="89">
        <f>Table3[[#This Row],[Yield]]/100*(1+F13951)</f>
        <v>0</v>
      </c>
    </row>
    <row r="13953" spans="1:6" x14ac:dyDescent="0.2">
      <c r="A13953" s="88">
        <v>15908</v>
      </c>
      <c r="B13953" s="89">
        <v>143.94</v>
      </c>
      <c r="C13953" s="89">
        <f>LN(Table3[[#This Row],[Value]]/B13952)</f>
        <v>6.947580507875069E-5</v>
      </c>
      <c r="D13953" s="89"/>
      <c r="E13953" s="89"/>
      <c r="F13953" s="89">
        <f>Table3[[#This Row],[Yield]]/100*(1+F13952)</f>
        <v>0</v>
      </c>
    </row>
    <row r="13954" spans="1:6" x14ac:dyDescent="0.2">
      <c r="A13954" s="88">
        <v>15909</v>
      </c>
      <c r="B13954" s="89">
        <v>143.77000000000001</v>
      </c>
      <c r="C13954" s="89">
        <f>LN(Table3[[#This Row],[Value]]/B13953)</f>
        <v>-1.1817456451569859E-3</v>
      </c>
      <c r="D13954" s="89"/>
      <c r="E13954" s="89"/>
      <c r="F13954" s="89">
        <f>Table3[[#This Row],[Yield]]/100*(1+F13953)</f>
        <v>0</v>
      </c>
    </row>
    <row r="13955" spans="1:6" x14ac:dyDescent="0.2">
      <c r="A13955" s="88">
        <v>15910</v>
      </c>
      <c r="B13955" s="89">
        <v>143.80000000000001</v>
      </c>
      <c r="C13955" s="89">
        <f>LN(Table3[[#This Row],[Value]]/B13954)</f>
        <v>2.086448524451665E-4</v>
      </c>
      <c r="D13955" s="89"/>
      <c r="E13955" s="89"/>
      <c r="F13955" s="89">
        <f>Table3[[#This Row],[Yield]]/100*(1+F13954)</f>
        <v>0</v>
      </c>
    </row>
    <row r="13956" spans="1:6" x14ac:dyDescent="0.2">
      <c r="A13956" s="88">
        <v>15911</v>
      </c>
      <c r="B13956" s="89">
        <v>143.99</v>
      </c>
      <c r="C13956" s="89">
        <f>LN(Table3[[#This Row],[Value]]/B13955)</f>
        <v>1.3204074332327054E-3</v>
      </c>
      <c r="D13956" s="89"/>
      <c r="E13956" s="89"/>
      <c r="F13956" s="89">
        <f>Table3[[#This Row],[Yield]]/100*(1+F13955)</f>
        <v>0</v>
      </c>
    </row>
    <row r="13957" spans="1:6" x14ac:dyDescent="0.2">
      <c r="A13957" s="88">
        <v>15913</v>
      </c>
      <c r="B13957" s="89">
        <v>142.07</v>
      </c>
      <c r="C13957" s="89">
        <f>LN(Table3[[#This Row],[Value]]/B13956)</f>
        <v>-1.3423958836193493E-2</v>
      </c>
      <c r="D13957" s="89"/>
      <c r="E13957" s="89"/>
      <c r="F13957" s="89">
        <f>Table3[[#This Row],[Yield]]/100*(1+F13956)</f>
        <v>0</v>
      </c>
    </row>
    <row r="13958" spans="1:6" x14ac:dyDescent="0.2">
      <c r="A13958" s="88">
        <v>15914</v>
      </c>
      <c r="B13958" s="89">
        <v>138.75</v>
      </c>
      <c r="C13958" s="89">
        <f>LN(Table3[[#This Row],[Value]]/B13957)</f>
        <v>-2.3646141257441793E-2</v>
      </c>
      <c r="D13958" s="89"/>
      <c r="E13958" s="89"/>
      <c r="F13958" s="89">
        <f>Table3[[#This Row],[Yield]]/100*(1+F13957)</f>
        <v>0</v>
      </c>
    </row>
    <row r="13959" spans="1:6" x14ac:dyDescent="0.2">
      <c r="A13959" s="88">
        <v>15915</v>
      </c>
      <c r="B13959" s="89">
        <v>137.63999999999999</v>
      </c>
      <c r="C13959" s="89">
        <f>LN(Table3[[#This Row],[Value]]/B13958)</f>
        <v>-8.0321716972643776E-3</v>
      </c>
      <c r="D13959" s="89"/>
      <c r="E13959" s="89"/>
      <c r="F13959" s="89">
        <f>Table3[[#This Row],[Yield]]/100*(1+F13958)</f>
        <v>0</v>
      </c>
    </row>
    <row r="13960" spans="1:6" x14ac:dyDescent="0.2">
      <c r="A13960" s="88">
        <v>15916</v>
      </c>
      <c r="B13960" s="89">
        <v>139.41</v>
      </c>
      <c r="C13960" s="89">
        <f>LN(Table3[[#This Row],[Value]]/B13959)</f>
        <v>1.277765083571712E-2</v>
      </c>
      <c r="D13960" s="89"/>
      <c r="E13960" s="89"/>
      <c r="F13960" s="89">
        <f>Table3[[#This Row],[Yield]]/100*(1+F13959)</f>
        <v>0</v>
      </c>
    </row>
    <row r="13961" spans="1:6" x14ac:dyDescent="0.2">
      <c r="A13961" s="88">
        <v>15917</v>
      </c>
      <c r="B13961" s="89">
        <v>137.25</v>
      </c>
      <c r="C13961" s="89">
        <f>LN(Table3[[#This Row],[Value]]/B13960)</f>
        <v>-1.5615151375356582E-2</v>
      </c>
      <c r="D13961" s="89"/>
      <c r="E13961" s="89"/>
      <c r="F13961" s="89">
        <f>Table3[[#This Row],[Yield]]/100*(1+F13960)</f>
        <v>0</v>
      </c>
    </row>
    <row r="13962" spans="1:6" x14ac:dyDescent="0.2">
      <c r="A13962" s="88">
        <v>15918</v>
      </c>
      <c r="B13962" s="89">
        <v>135.94999999999999</v>
      </c>
      <c r="C13962" s="89">
        <f>LN(Table3[[#This Row],[Value]]/B13961)</f>
        <v>-9.5169093111603861E-3</v>
      </c>
      <c r="D13962" s="89"/>
      <c r="E13962" s="89"/>
      <c r="F13962" s="89">
        <f>Table3[[#This Row],[Yield]]/100*(1+F13961)</f>
        <v>0</v>
      </c>
    </row>
    <row r="13963" spans="1:6" x14ac:dyDescent="0.2">
      <c r="A13963" s="88">
        <v>15920</v>
      </c>
      <c r="B13963" s="89">
        <v>134</v>
      </c>
      <c r="C13963" s="89">
        <f>LN(Table3[[#This Row],[Value]]/B13962)</f>
        <v>-1.44473711275683E-2</v>
      </c>
      <c r="D13963" s="89"/>
      <c r="E13963" s="89"/>
      <c r="F13963" s="89">
        <f>Table3[[#This Row],[Yield]]/100*(1+F13962)</f>
        <v>0</v>
      </c>
    </row>
    <row r="13964" spans="1:6" x14ac:dyDescent="0.2">
      <c r="A13964" s="88">
        <v>15921</v>
      </c>
      <c r="B13964" s="89">
        <v>135.63999999999999</v>
      </c>
      <c r="C13964" s="89">
        <f>LN(Table3[[#This Row],[Value]]/B13963)</f>
        <v>1.2164517306526498E-2</v>
      </c>
      <c r="D13964" s="89"/>
      <c r="E13964" s="89"/>
      <c r="F13964" s="89">
        <f>Table3[[#This Row],[Yield]]/100*(1+F13963)</f>
        <v>0</v>
      </c>
    </row>
    <row r="13965" spans="1:6" x14ac:dyDescent="0.2">
      <c r="A13965" s="88">
        <v>15922</v>
      </c>
      <c r="B13965" s="89">
        <v>136.87</v>
      </c>
      <c r="C13965" s="89">
        <f>LN(Table3[[#This Row],[Value]]/B13964)</f>
        <v>9.0272529657371477E-3</v>
      </c>
      <c r="D13965" s="89"/>
      <c r="E13965" s="89"/>
      <c r="F13965" s="89">
        <f>Table3[[#This Row],[Yield]]/100*(1+F13964)</f>
        <v>0</v>
      </c>
    </row>
    <row r="13966" spans="1:6" x14ac:dyDescent="0.2">
      <c r="A13966" s="88">
        <v>15923</v>
      </c>
      <c r="B13966" s="89">
        <v>136.76</v>
      </c>
      <c r="C13966" s="89">
        <f>LN(Table3[[#This Row],[Value]]/B13965)</f>
        <v>-8.0400545207451465E-4</v>
      </c>
      <c r="D13966" s="89"/>
      <c r="E13966" s="89"/>
      <c r="F13966" s="89">
        <f>Table3[[#This Row],[Yield]]/100*(1+F13965)</f>
        <v>0</v>
      </c>
    </row>
    <row r="13967" spans="1:6" x14ac:dyDescent="0.2">
      <c r="A13967" s="88">
        <v>15924</v>
      </c>
      <c r="B13967" s="89">
        <v>135.58000000000001</v>
      </c>
      <c r="C13967" s="89">
        <f>LN(Table3[[#This Row],[Value]]/B13966)</f>
        <v>-8.6656927682808218E-3</v>
      </c>
      <c r="D13967" s="89"/>
      <c r="E13967" s="89"/>
      <c r="F13967" s="89">
        <f>Table3[[#This Row],[Yield]]/100*(1+F13966)</f>
        <v>0</v>
      </c>
    </row>
    <row r="13968" spans="1:6" x14ac:dyDescent="0.2">
      <c r="A13968" s="88">
        <v>15925</v>
      </c>
      <c r="B13968" s="89">
        <v>135.38</v>
      </c>
      <c r="C13968" s="89">
        <f>LN(Table3[[#This Row],[Value]]/B13967)</f>
        <v>-1.4762329223581467E-3</v>
      </c>
      <c r="D13968" s="89"/>
      <c r="E13968" s="89"/>
      <c r="F13968" s="89">
        <f>Table3[[#This Row],[Yield]]/100*(1+F13967)</f>
        <v>0</v>
      </c>
    </row>
    <row r="13969" spans="1:6" x14ac:dyDescent="0.2">
      <c r="A13969" s="88">
        <v>15927</v>
      </c>
      <c r="B13969" s="89">
        <v>135.18</v>
      </c>
      <c r="C13969" s="89">
        <f>LN(Table3[[#This Row],[Value]]/B13968)</f>
        <v>-1.4784154082534105E-3</v>
      </c>
      <c r="D13969" s="89"/>
      <c r="E13969" s="89"/>
      <c r="F13969" s="89">
        <f>Table3[[#This Row],[Yield]]/100*(1+F13968)</f>
        <v>0</v>
      </c>
    </row>
    <row r="13970" spans="1:6" x14ac:dyDescent="0.2">
      <c r="A13970" s="88">
        <v>15928</v>
      </c>
      <c r="B13970" s="89">
        <v>136.22999999999999</v>
      </c>
      <c r="C13970" s="89">
        <f>LN(Table3[[#This Row],[Value]]/B13969)</f>
        <v>7.7374101057611812E-3</v>
      </c>
      <c r="D13970" s="89"/>
      <c r="E13970" s="89"/>
      <c r="F13970" s="89">
        <f>Table3[[#This Row],[Yield]]/100*(1+F13969)</f>
        <v>0</v>
      </c>
    </row>
    <row r="13971" spans="1:6" x14ac:dyDescent="0.2">
      <c r="A13971" s="88">
        <v>15929</v>
      </c>
      <c r="B13971" s="89">
        <v>136.79</v>
      </c>
      <c r="C13971" s="89">
        <f>LN(Table3[[#This Row],[Value]]/B13970)</f>
        <v>4.102269323383612E-3</v>
      </c>
      <c r="D13971" s="89"/>
      <c r="E13971" s="89"/>
      <c r="F13971" s="89">
        <f>Table3[[#This Row],[Yield]]/100*(1+F13970)</f>
        <v>0</v>
      </c>
    </row>
    <row r="13972" spans="1:6" x14ac:dyDescent="0.2">
      <c r="A13972" s="88">
        <v>15930</v>
      </c>
      <c r="B13972" s="89">
        <v>136.44</v>
      </c>
      <c r="C13972" s="89">
        <f>LN(Table3[[#This Row],[Value]]/B13971)</f>
        <v>-2.5619455509078791E-3</v>
      </c>
      <c r="D13972" s="89"/>
      <c r="E13972" s="89"/>
      <c r="F13972" s="89">
        <f>Table3[[#This Row],[Yield]]/100*(1+F13971)</f>
        <v>0</v>
      </c>
    </row>
    <row r="13973" spans="1:6" x14ac:dyDescent="0.2">
      <c r="A13973" s="88">
        <v>15931</v>
      </c>
      <c r="B13973" s="89">
        <v>137.38999999999999</v>
      </c>
      <c r="C13973" s="89">
        <f>LN(Table3[[#This Row],[Value]]/B13972)</f>
        <v>6.938639385411738E-3</v>
      </c>
      <c r="D13973" s="89"/>
      <c r="E13973" s="89"/>
      <c r="F13973" s="89">
        <f>Table3[[#This Row],[Yield]]/100*(1+F13972)</f>
        <v>0</v>
      </c>
    </row>
    <row r="13974" spans="1:6" x14ac:dyDescent="0.2">
      <c r="A13974" s="88">
        <v>15932</v>
      </c>
      <c r="B13974" s="89">
        <v>137.22999999999999</v>
      </c>
      <c r="C13974" s="89">
        <f>LN(Table3[[#This Row],[Value]]/B13973)</f>
        <v>-1.1652466543149835E-3</v>
      </c>
      <c r="D13974" s="89"/>
      <c r="E13974" s="89"/>
      <c r="F13974" s="89">
        <f>Table3[[#This Row],[Yield]]/100*(1+F13973)</f>
        <v>0</v>
      </c>
    </row>
    <row r="13975" spans="1:6" x14ac:dyDescent="0.2">
      <c r="A13975" s="88">
        <v>15934</v>
      </c>
      <c r="B13975" s="89">
        <v>137.08000000000001</v>
      </c>
      <c r="C13975" s="89">
        <f>LN(Table3[[#This Row],[Value]]/B13974)</f>
        <v>-1.0936532751335936E-3</v>
      </c>
      <c r="D13975" s="89"/>
      <c r="E13975" s="89"/>
      <c r="F13975" s="89">
        <f>Table3[[#This Row],[Yield]]/100*(1+F13974)</f>
        <v>0</v>
      </c>
    </row>
    <row r="13976" spans="1:6" x14ac:dyDescent="0.2">
      <c r="A13976" s="88">
        <v>15935</v>
      </c>
      <c r="B13976" s="89">
        <v>137.54</v>
      </c>
      <c r="C13976" s="89">
        <f>LN(Table3[[#This Row],[Value]]/B13975)</f>
        <v>3.3500868852818057E-3</v>
      </c>
      <c r="D13976" s="89"/>
      <c r="E13976" s="89"/>
      <c r="F13976" s="89">
        <f>Table3[[#This Row],[Yield]]/100*(1+F13975)</f>
        <v>0</v>
      </c>
    </row>
    <row r="13977" spans="1:6" x14ac:dyDescent="0.2">
      <c r="A13977" s="88">
        <v>15936</v>
      </c>
      <c r="B13977" s="89">
        <v>138.44999999999999</v>
      </c>
      <c r="C13977" s="89">
        <f>LN(Table3[[#This Row],[Value]]/B13976)</f>
        <v>6.5944657252807485E-3</v>
      </c>
      <c r="D13977" s="89"/>
      <c r="E13977" s="89"/>
      <c r="F13977" s="89">
        <f>Table3[[#This Row],[Yield]]/100*(1+F13976)</f>
        <v>0</v>
      </c>
    </row>
    <row r="13978" spans="1:6" x14ac:dyDescent="0.2">
      <c r="A13978" s="88">
        <v>15937</v>
      </c>
      <c r="B13978" s="89">
        <v>138.34</v>
      </c>
      <c r="C13978" s="89">
        <f>LN(Table3[[#This Row],[Value]]/B13977)</f>
        <v>-7.9482644453203737E-4</v>
      </c>
      <c r="D13978" s="89"/>
      <c r="E13978" s="89"/>
      <c r="F13978" s="89">
        <f>Table3[[#This Row],[Yield]]/100*(1+F13977)</f>
        <v>0</v>
      </c>
    </row>
    <row r="13979" spans="1:6" x14ac:dyDescent="0.2">
      <c r="A13979" s="88">
        <v>15938</v>
      </c>
      <c r="B13979" s="89">
        <v>136.93</v>
      </c>
      <c r="C13979" s="89">
        <f>LN(Table3[[#This Row],[Value]]/B13978)</f>
        <v>-1.024457682829631E-2</v>
      </c>
      <c r="D13979" s="89"/>
      <c r="E13979" s="89"/>
      <c r="F13979" s="89">
        <f>Table3[[#This Row],[Yield]]/100*(1+F13978)</f>
        <v>0</v>
      </c>
    </row>
    <row r="13980" spans="1:6" x14ac:dyDescent="0.2">
      <c r="A13980" s="88">
        <v>15939</v>
      </c>
      <c r="B13980" s="89">
        <v>136.16</v>
      </c>
      <c r="C13980" s="89">
        <f>LN(Table3[[#This Row],[Value]]/B13979)</f>
        <v>-5.6391815190783715E-3</v>
      </c>
      <c r="D13980" s="89"/>
      <c r="E13980" s="89"/>
      <c r="F13980" s="89">
        <f>Table3[[#This Row],[Yield]]/100*(1+F13979)</f>
        <v>0</v>
      </c>
    </row>
    <row r="13981" spans="1:6" x14ac:dyDescent="0.2">
      <c r="A13981" s="88">
        <v>15941</v>
      </c>
      <c r="B13981" s="89">
        <v>135.05000000000001</v>
      </c>
      <c r="C13981" s="89">
        <f>LN(Table3[[#This Row],[Value]]/B13980)</f>
        <v>-8.1855845864392939E-3</v>
      </c>
      <c r="D13981" s="89"/>
      <c r="E13981" s="89"/>
      <c r="F13981" s="89">
        <f>Table3[[#This Row],[Yield]]/100*(1+F13980)</f>
        <v>0</v>
      </c>
    </row>
    <row r="13982" spans="1:6" x14ac:dyDescent="0.2">
      <c r="A13982" s="88">
        <v>15942</v>
      </c>
      <c r="B13982" s="89">
        <v>135.6</v>
      </c>
      <c r="C13982" s="89">
        <f>LN(Table3[[#This Row],[Value]]/B13981)</f>
        <v>4.0642952676704161E-3</v>
      </c>
      <c r="D13982" s="89"/>
      <c r="E13982" s="89"/>
      <c r="F13982" s="89">
        <f>Table3[[#This Row],[Yield]]/100*(1+F13981)</f>
        <v>0</v>
      </c>
    </row>
    <row r="13983" spans="1:6" x14ac:dyDescent="0.2">
      <c r="A13983" s="88">
        <v>15943</v>
      </c>
      <c r="B13983" s="89">
        <v>135.9</v>
      </c>
      <c r="C13983" s="89">
        <f>LN(Table3[[#This Row],[Value]]/B13982)</f>
        <v>2.2099456508028917E-3</v>
      </c>
      <c r="D13983" s="89"/>
      <c r="E13983" s="89"/>
      <c r="F13983" s="89">
        <f>Table3[[#This Row],[Yield]]/100*(1+F13982)</f>
        <v>0</v>
      </c>
    </row>
    <row r="13984" spans="1:6" x14ac:dyDescent="0.2">
      <c r="A13984" s="88">
        <v>15944</v>
      </c>
      <c r="B13984" s="89">
        <v>136.25</v>
      </c>
      <c r="C13984" s="89">
        <f>LN(Table3[[#This Row],[Value]]/B13983)</f>
        <v>2.5721123862554049E-3</v>
      </c>
      <c r="D13984" s="89"/>
      <c r="E13984" s="89"/>
      <c r="F13984" s="89">
        <f>Table3[[#This Row],[Yield]]/100*(1+F13983)</f>
        <v>0</v>
      </c>
    </row>
    <row r="13985" spans="1:6" x14ac:dyDescent="0.2">
      <c r="A13985" s="88">
        <v>15945</v>
      </c>
      <c r="B13985" s="89">
        <v>135.83000000000001</v>
      </c>
      <c r="C13985" s="89">
        <f>LN(Table3[[#This Row],[Value]]/B13984)</f>
        <v>-3.0873297089539968E-3</v>
      </c>
      <c r="D13985" s="89"/>
      <c r="E13985" s="89"/>
      <c r="F13985" s="89">
        <f>Table3[[#This Row],[Yield]]/100*(1+F13984)</f>
        <v>0</v>
      </c>
    </row>
    <row r="13986" spans="1:6" x14ac:dyDescent="0.2">
      <c r="A13986" s="88">
        <v>15946</v>
      </c>
      <c r="B13986" s="89">
        <v>135.79</v>
      </c>
      <c r="C13986" s="89">
        <f>LN(Table3[[#This Row],[Value]]/B13985)</f>
        <v>-2.9452912369623194E-4</v>
      </c>
      <c r="D13986" s="89"/>
      <c r="E13986" s="89"/>
      <c r="F13986" s="89">
        <f>Table3[[#This Row],[Yield]]/100*(1+F13985)</f>
        <v>0</v>
      </c>
    </row>
    <row r="13987" spans="1:6" x14ac:dyDescent="0.2">
      <c r="A13987" s="88">
        <v>15948</v>
      </c>
      <c r="B13987" s="89">
        <v>135.72999999999999</v>
      </c>
      <c r="C13987" s="89">
        <f>LN(Table3[[#This Row],[Value]]/B13986)</f>
        <v>-4.4195640082963047E-4</v>
      </c>
      <c r="D13987" s="89"/>
      <c r="E13987" s="89"/>
      <c r="F13987" s="89">
        <f>Table3[[#This Row],[Yield]]/100*(1+F13986)</f>
        <v>0</v>
      </c>
    </row>
    <row r="13988" spans="1:6" x14ac:dyDescent="0.2">
      <c r="A13988" s="88">
        <v>15949</v>
      </c>
      <c r="B13988" s="89">
        <v>136.62</v>
      </c>
      <c r="C13988" s="89">
        <f>LN(Table3[[#This Row],[Value]]/B13987)</f>
        <v>6.5357309938296549E-3</v>
      </c>
      <c r="D13988" s="89"/>
      <c r="E13988" s="89"/>
      <c r="F13988" s="89">
        <f>Table3[[#This Row],[Yield]]/100*(1+F13987)</f>
        <v>0</v>
      </c>
    </row>
    <row r="13989" spans="1:6" x14ac:dyDescent="0.2">
      <c r="A13989" s="88">
        <v>15950</v>
      </c>
      <c r="B13989" s="89">
        <v>137.12</v>
      </c>
      <c r="C13989" s="89">
        <f>LN(Table3[[#This Row],[Value]]/B13988)</f>
        <v>3.6531055457664449E-3</v>
      </c>
      <c r="D13989" s="89"/>
      <c r="E13989" s="89"/>
      <c r="F13989" s="89">
        <f>Table3[[#This Row],[Yield]]/100*(1+F13988)</f>
        <v>0</v>
      </c>
    </row>
    <row r="13990" spans="1:6" x14ac:dyDescent="0.2">
      <c r="A13990" s="88">
        <v>15951</v>
      </c>
      <c r="B13990" s="89">
        <v>137.11000000000001</v>
      </c>
      <c r="C13990" s="89">
        <f>LN(Table3[[#This Row],[Value]]/B13989)</f>
        <v>-7.2931480905942764E-5</v>
      </c>
      <c r="D13990" s="89"/>
      <c r="E13990" s="89"/>
      <c r="F13990" s="89">
        <f>Table3[[#This Row],[Yield]]/100*(1+F13989)</f>
        <v>0</v>
      </c>
    </row>
    <row r="13991" spans="1:6" x14ac:dyDescent="0.2">
      <c r="A13991" s="88">
        <v>15952</v>
      </c>
      <c r="B13991" s="89">
        <v>137.18</v>
      </c>
      <c r="C13991" s="89">
        <f>LN(Table3[[#This Row],[Value]]/B13990)</f>
        <v>5.1040870261162997E-4</v>
      </c>
      <c r="D13991" s="89"/>
      <c r="E13991" s="89"/>
      <c r="F13991" s="89">
        <f>Table3[[#This Row],[Yield]]/100*(1+F13990)</f>
        <v>0</v>
      </c>
    </row>
    <row r="13992" spans="1:6" x14ac:dyDescent="0.2">
      <c r="A13992" s="88">
        <v>15953</v>
      </c>
      <c r="B13992" s="89">
        <v>137.33000000000001</v>
      </c>
      <c r="C13992" s="89">
        <f>LN(Table3[[#This Row],[Value]]/B13991)</f>
        <v>1.0928564710151901E-3</v>
      </c>
      <c r="D13992" s="89"/>
      <c r="E13992" s="89"/>
      <c r="F13992" s="89">
        <f>Table3[[#This Row],[Yield]]/100*(1+F13991)</f>
        <v>0</v>
      </c>
    </row>
    <row r="13993" spans="1:6" x14ac:dyDescent="0.2">
      <c r="A13993" s="88">
        <v>15956</v>
      </c>
      <c r="B13993" s="89">
        <v>137.59</v>
      </c>
      <c r="C13993" s="89">
        <f>LN(Table3[[#This Row],[Value]]/B13992)</f>
        <v>1.8914598975345509E-3</v>
      </c>
      <c r="D13993" s="89"/>
      <c r="E13993" s="89"/>
      <c r="F13993" s="89">
        <f>Table3[[#This Row],[Yield]]/100*(1+F13992)</f>
        <v>0</v>
      </c>
    </row>
    <row r="13994" spans="1:6" x14ac:dyDescent="0.2">
      <c r="A13994" s="88">
        <v>15957</v>
      </c>
      <c r="B13994" s="89">
        <v>136.91</v>
      </c>
      <c r="C13994" s="89">
        <f>LN(Table3[[#This Row],[Value]]/B13993)</f>
        <v>-4.9544727940605878E-3</v>
      </c>
      <c r="D13994" s="89"/>
      <c r="E13994" s="89"/>
      <c r="F13994" s="89">
        <f>Table3[[#This Row],[Yield]]/100*(1+F13993)</f>
        <v>0</v>
      </c>
    </row>
    <row r="13995" spans="1:6" x14ac:dyDescent="0.2">
      <c r="A13995" s="88">
        <v>15958</v>
      </c>
      <c r="B13995" s="89">
        <v>137.75</v>
      </c>
      <c r="C13995" s="89">
        <f>LN(Table3[[#This Row],[Value]]/B13994)</f>
        <v>6.1166723873593391E-3</v>
      </c>
      <c r="D13995" s="89"/>
      <c r="E13995" s="89"/>
      <c r="F13995" s="89">
        <f>Table3[[#This Row],[Yield]]/100*(1+F13994)</f>
        <v>0</v>
      </c>
    </row>
    <row r="13996" spans="1:6" x14ac:dyDescent="0.2">
      <c r="A13996" s="88">
        <v>15959</v>
      </c>
      <c r="B13996" s="89">
        <v>137.96</v>
      </c>
      <c r="C13996" s="89">
        <f>LN(Table3[[#This Row],[Value]]/B13995)</f>
        <v>1.5233400356164347E-3</v>
      </c>
      <c r="D13996" s="89"/>
      <c r="E13996" s="89"/>
      <c r="F13996" s="89">
        <f>Table3[[#This Row],[Yield]]/100*(1+F13995)</f>
        <v>0</v>
      </c>
    </row>
    <row r="13997" spans="1:6" x14ac:dyDescent="0.2">
      <c r="A13997" s="88">
        <v>15960</v>
      </c>
      <c r="B13997" s="89">
        <v>138.04</v>
      </c>
      <c r="C13997" s="89">
        <f>LN(Table3[[#This Row],[Value]]/B13996)</f>
        <v>5.797101611624703E-4</v>
      </c>
      <c r="D13997" s="89"/>
      <c r="E13997" s="89"/>
      <c r="F13997" s="89">
        <f>Table3[[#This Row],[Yield]]/100*(1+F13996)</f>
        <v>0</v>
      </c>
    </row>
    <row r="13998" spans="1:6" x14ac:dyDescent="0.2">
      <c r="A13998" s="88">
        <v>15962</v>
      </c>
      <c r="B13998" s="89">
        <v>137.82</v>
      </c>
      <c r="C13998" s="89">
        <f>LN(Table3[[#This Row],[Value]]/B13997)</f>
        <v>-1.5950123007407548E-3</v>
      </c>
      <c r="D13998" s="89"/>
      <c r="E13998" s="89"/>
      <c r="F13998" s="89">
        <f>Table3[[#This Row],[Yield]]/100*(1+F13997)</f>
        <v>0</v>
      </c>
    </row>
    <row r="13999" spans="1:6" x14ac:dyDescent="0.2">
      <c r="A13999" s="88">
        <v>15963</v>
      </c>
      <c r="B13999" s="89">
        <v>137.53</v>
      </c>
      <c r="C13999" s="89">
        <f>LN(Table3[[#This Row],[Value]]/B13998)</f>
        <v>-2.1064108024454382E-3</v>
      </c>
      <c r="D13999" s="89"/>
      <c r="E13999" s="89"/>
      <c r="F13999" s="89">
        <f>Table3[[#This Row],[Yield]]/100*(1+F13998)</f>
        <v>0</v>
      </c>
    </row>
    <row r="14000" spans="1:6" x14ac:dyDescent="0.2">
      <c r="A14000" s="88">
        <v>15964</v>
      </c>
      <c r="B14000" s="89">
        <v>137.62</v>
      </c>
      <c r="C14000" s="89">
        <f>LN(Table3[[#This Row],[Value]]/B13999)</f>
        <v>6.5418864771733093E-4</v>
      </c>
      <c r="D14000" s="89"/>
      <c r="E14000" s="89"/>
      <c r="F14000" s="89">
        <f>Table3[[#This Row],[Yield]]/100*(1+F13999)</f>
        <v>0</v>
      </c>
    </row>
    <row r="14001" spans="1:6" x14ac:dyDescent="0.2">
      <c r="A14001" s="88">
        <v>15965</v>
      </c>
      <c r="B14001" s="89">
        <v>138.36000000000001</v>
      </c>
      <c r="C14001" s="89">
        <f>LN(Table3[[#This Row],[Value]]/B14000)</f>
        <v>5.3627202946341995E-3</v>
      </c>
      <c r="D14001" s="89"/>
      <c r="E14001" s="89"/>
      <c r="F14001" s="89">
        <f>Table3[[#This Row],[Yield]]/100*(1+F14000)</f>
        <v>0</v>
      </c>
    </row>
    <row r="14002" spans="1:6" x14ac:dyDescent="0.2">
      <c r="A14002" s="88">
        <v>15966</v>
      </c>
      <c r="B14002" s="89">
        <v>139.6</v>
      </c>
      <c r="C14002" s="89">
        <f>LN(Table3[[#This Row],[Value]]/B14001)</f>
        <v>8.9222062593039796E-3</v>
      </c>
      <c r="D14002" s="89"/>
      <c r="E14002" s="89"/>
      <c r="F14002" s="89">
        <f>Table3[[#This Row],[Yield]]/100*(1+F14001)</f>
        <v>0</v>
      </c>
    </row>
    <row r="14003" spans="1:6" x14ac:dyDescent="0.2">
      <c r="A14003" s="88">
        <v>15967</v>
      </c>
      <c r="B14003" s="89">
        <v>140.94</v>
      </c>
      <c r="C14003" s="89">
        <f>LN(Table3[[#This Row],[Value]]/B14002)</f>
        <v>9.5530775706042983E-3</v>
      </c>
      <c r="D14003" s="89"/>
      <c r="E14003" s="89"/>
      <c r="F14003" s="89">
        <f>Table3[[#This Row],[Yield]]/100*(1+F14002)</f>
        <v>0</v>
      </c>
    </row>
    <row r="14004" spans="1:6" x14ac:dyDescent="0.2">
      <c r="A14004" s="88">
        <v>15969</v>
      </c>
      <c r="B14004" s="89">
        <v>141.75</v>
      </c>
      <c r="C14004" s="89">
        <f>LN(Table3[[#This Row],[Value]]/B14003)</f>
        <v>5.7306747089850745E-3</v>
      </c>
      <c r="D14004" s="89"/>
      <c r="E14004" s="89"/>
      <c r="F14004" s="89">
        <f>Table3[[#This Row],[Yield]]/100*(1+F14003)</f>
        <v>0</v>
      </c>
    </row>
    <row r="14005" spans="1:6" x14ac:dyDescent="0.2">
      <c r="A14005" s="88">
        <v>15970</v>
      </c>
      <c r="B14005" s="89">
        <v>141.49</v>
      </c>
      <c r="C14005" s="89">
        <f>LN(Table3[[#This Row],[Value]]/B14004)</f>
        <v>-1.8358994000004577E-3</v>
      </c>
      <c r="D14005" s="89"/>
      <c r="E14005" s="89"/>
      <c r="F14005" s="89">
        <f>Table3[[#This Row],[Yield]]/100*(1+F14004)</f>
        <v>0</v>
      </c>
    </row>
    <row r="14006" spans="1:6" x14ac:dyDescent="0.2">
      <c r="A14006" s="88">
        <v>15971</v>
      </c>
      <c r="B14006" s="89">
        <v>141.09</v>
      </c>
      <c r="C14006" s="89">
        <f>LN(Table3[[#This Row],[Value]]/B14005)</f>
        <v>-2.8310585827947075E-3</v>
      </c>
      <c r="D14006" s="89"/>
      <c r="E14006" s="89"/>
      <c r="F14006" s="89">
        <f>Table3[[#This Row],[Yield]]/100*(1+F14005)</f>
        <v>0</v>
      </c>
    </row>
    <row r="14007" spans="1:6" x14ac:dyDescent="0.2">
      <c r="A14007" s="88">
        <v>15972</v>
      </c>
      <c r="B14007" s="89">
        <v>140.30000000000001</v>
      </c>
      <c r="C14007" s="89">
        <f>LN(Table3[[#This Row],[Value]]/B14006)</f>
        <v>-5.6149975166510033E-3</v>
      </c>
      <c r="D14007" s="89"/>
      <c r="E14007" s="89"/>
      <c r="F14007" s="89">
        <f>Table3[[#This Row],[Yield]]/100*(1+F14006)</f>
        <v>0</v>
      </c>
    </row>
    <row r="14008" spans="1:6" x14ac:dyDescent="0.2">
      <c r="A14008" s="88">
        <v>15973</v>
      </c>
      <c r="B14008" s="89">
        <v>140.21</v>
      </c>
      <c r="C14008" s="89">
        <f>LN(Table3[[#This Row],[Value]]/B14007)</f>
        <v>-6.4168837537505229E-4</v>
      </c>
      <c r="D14008" s="89"/>
      <c r="E14008" s="89"/>
      <c r="F14008" s="89">
        <f>Table3[[#This Row],[Yield]]/100*(1+F14007)</f>
        <v>0</v>
      </c>
    </row>
    <row r="14009" spans="1:6" x14ac:dyDescent="0.2">
      <c r="A14009" s="88">
        <v>15974</v>
      </c>
      <c r="B14009" s="89">
        <v>140.18</v>
      </c>
      <c r="C14009" s="89">
        <f>LN(Table3[[#This Row],[Value]]/B14008)</f>
        <v>-2.1398766086145728E-4</v>
      </c>
      <c r="D14009" s="89"/>
      <c r="E14009" s="89"/>
      <c r="F14009" s="89">
        <f>Table3[[#This Row],[Yield]]/100*(1+F14008)</f>
        <v>0</v>
      </c>
    </row>
    <row r="14010" spans="1:6" x14ac:dyDescent="0.2">
      <c r="A14010" s="88">
        <v>15976</v>
      </c>
      <c r="B14010" s="89">
        <v>139.41</v>
      </c>
      <c r="C14010" s="89">
        <f>LN(Table3[[#This Row],[Value]]/B14009)</f>
        <v>-5.5080793071821095E-3</v>
      </c>
      <c r="D14010" s="89"/>
      <c r="E14010" s="89"/>
      <c r="F14010" s="89">
        <f>Table3[[#This Row],[Yield]]/100*(1+F14009)</f>
        <v>0</v>
      </c>
    </row>
    <row r="14011" spans="1:6" x14ac:dyDescent="0.2">
      <c r="A14011" s="88">
        <v>15977</v>
      </c>
      <c r="B14011" s="89">
        <v>139.27000000000001</v>
      </c>
      <c r="C14011" s="89">
        <f>LN(Table3[[#This Row],[Value]]/B14010)</f>
        <v>-1.0047366999959429E-3</v>
      </c>
      <c r="D14011" s="89"/>
      <c r="E14011" s="89"/>
      <c r="F14011" s="89">
        <f>Table3[[#This Row],[Yield]]/100*(1+F14010)</f>
        <v>0</v>
      </c>
    </row>
    <row r="14012" spans="1:6" x14ac:dyDescent="0.2">
      <c r="A14012" s="88">
        <v>15978</v>
      </c>
      <c r="B14012" s="89">
        <v>139.75</v>
      </c>
      <c r="C14012" s="89">
        <f>LN(Table3[[#This Row],[Value]]/B14011)</f>
        <v>3.4406169702077809E-3</v>
      </c>
      <c r="D14012" s="89"/>
      <c r="E14012" s="89"/>
      <c r="F14012" s="89">
        <f>Table3[[#This Row],[Yield]]/100*(1+F14011)</f>
        <v>0</v>
      </c>
    </row>
    <row r="14013" spans="1:6" x14ac:dyDescent="0.2">
      <c r="A14013" s="88">
        <v>15979</v>
      </c>
      <c r="B14013" s="89">
        <v>140.12</v>
      </c>
      <c r="C14013" s="89">
        <f>LN(Table3[[#This Row],[Value]]/B14012)</f>
        <v>2.644086294077573E-3</v>
      </c>
      <c r="D14013" s="89"/>
      <c r="E14013" s="89"/>
      <c r="F14013" s="89">
        <f>Table3[[#This Row],[Yield]]/100*(1+F14012)</f>
        <v>0</v>
      </c>
    </row>
    <row r="14014" spans="1:6" x14ac:dyDescent="0.2">
      <c r="A14014" s="88">
        <v>15980</v>
      </c>
      <c r="B14014" s="89">
        <v>140.33000000000001</v>
      </c>
      <c r="C14014" s="89">
        <f>LN(Table3[[#This Row],[Value]]/B14013)</f>
        <v>1.4975934337583224E-3</v>
      </c>
      <c r="D14014" s="89"/>
      <c r="E14014" s="89"/>
      <c r="F14014" s="89">
        <f>Table3[[#This Row],[Yield]]/100*(1+F14013)</f>
        <v>0</v>
      </c>
    </row>
    <row r="14015" spans="1:6" x14ac:dyDescent="0.2">
      <c r="A14015" s="88">
        <v>15981</v>
      </c>
      <c r="B14015" s="89">
        <v>140.27000000000001</v>
      </c>
      <c r="C14015" s="89">
        <f>LN(Table3[[#This Row],[Value]]/B14014)</f>
        <v>-4.2765503146436403E-4</v>
      </c>
      <c r="D14015" s="89"/>
      <c r="E14015" s="89"/>
      <c r="F14015" s="89">
        <f>Table3[[#This Row],[Yield]]/100*(1+F14014)</f>
        <v>0</v>
      </c>
    </row>
    <row r="14016" spans="1:6" x14ac:dyDescent="0.2">
      <c r="A14016" s="88">
        <v>15983</v>
      </c>
      <c r="B14016" s="89">
        <v>139.63</v>
      </c>
      <c r="C14016" s="89">
        <f>LN(Table3[[#This Row],[Value]]/B14015)</f>
        <v>-4.5730697774768111E-3</v>
      </c>
      <c r="D14016" s="89"/>
      <c r="E14016" s="89"/>
      <c r="F14016" s="89">
        <f>Table3[[#This Row],[Yield]]/100*(1+F14015)</f>
        <v>0</v>
      </c>
    </row>
    <row r="14017" spans="1:6" x14ac:dyDescent="0.2">
      <c r="A14017" s="88">
        <v>15984</v>
      </c>
      <c r="B14017" s="89">
        <v>139.27000000000001</v>
      </c>
      <c r="C14017" s="89">
        <f>LN(Table3[[#This Row],[Value]]/B14016)</f>
        <v>-2.5815718891026569E-3</v>
      </c>
      <c r="D14017" s="89"/>
      <c r="E14017" s="89"/>
      <c r="F14017" s="89">
        <f>Table3[[#This Row],[Yield]]/100*(1+F14016)</f>
        <v>0</v>
      </c>
    </row>
    <row r="14018" spans="1:6" x14ac:dyDescent="0.2">
      <c r="A14018" s="88">
        <v>15985</v>
      </c>
      <c r="B14018" s="89">
        <v>137.84</v>
      </c>
      <c r="C14018" s="89">
        <f>LN(Table3[[#This Row],[Value]]/B14017)</f>
        <v>-1.0320902845326409E-2</v>
      </c>
      <c r="D14018" s="89"/>
      <c r="E14018" s="89"/>
      <c r="F14018" s="89">
        <f>Table3[[#This Row],[Yield]]/100*(1+F14017)</f>
        <v>0</v>
      </c>
    </row>
    <row r="14019" spans="1:6" x14ac:dyDescent="0.2">
      <c r="A14019" s="88">
        <v>15986</v>
      </c>
      <c r="B14019" s="89">
        <v>136.38999999999999</v>
      </c>
      <c r="C14019" s="89">
        <f>LN(Table3[[#This Row],[Value]]/B14018)</f>
        <v>-1.0575163280890577E-2</v>
      </c>
      <c r="D14019" s="89"/>
      <c r="E14019" s="89"/>
      <c r="F14019" s="89">
        <f>Table3[[#This Row],[Yield]]/100*(1+F14018)</f>
        <v>0</v>
      </c>
    </row>
    <row r="14020" spans="1:6" x14ac:dyDescent="0.2">
      <c r="A14020" s="88">
        <v>15987</v>
      </c>
      <c r="B14020" s="89">
        <v>136.74</v>
      </c>
      <c r="C14020" s="89">
        <f>LN(Table3[[#This Row],[Value]]/B14019)</f>
        <v>2.5628835468642628E-3</v>
      </c>
      <c r="D14020" s="89"/>
      <c r="E14020" s="89"/>
      <c r="F14020" s="89">
        <f>Table3[[#This Row],[Yield]]/100*(1+F14019)</f>
        <v>0</v>
      </c>
    </row>
    <row r="14021" spans="1:6" x14ac:dyDescent="0.2">
      <c r="A14021" s="88">
        <v>15988</v>
      </c>
      <c r="B14021" s="89">
        <v>137.1</v>
      </c>
      <c r="C14021" s="89">
        <f>LN(Table3[[#This Row],[Value]]/B14020)</f>
        <v>2.6292740826206664E-3</v>
      </c>
      <c r="D14021" s="89"/>
      <c r="E14021" s="89"/>
      <c r="F14021" s="89">
        <f>Table3[[#This Row],[Yield]]/100*(1+F14020)</f>
        <v>0</v>
      </c>
    </row>
    <row r="14022" spans="1:6" x14ac:dyDescent="0.2">
      <c r="A14022" s="88">
        <v>15990</v>
      </c>
      <c r="B14022" s="89">
        <v>136.61000000000001</v>
      </c>
      <c r="C14022" s="89">
        <f>LN(Table3[[#This Row],[Value]]/B14021)</f>
        <v>-3.5804356688727904E-3</v>
      </c>
      <c r="D14022" s="89"/>
      <c r="E14022" s="89"/>
      <c r="F14022" s="89">
        <f>Table3[[#This Row],[Yield]]/100*(1+F14021)</f>
        <v>0</v>
      </c>
    </row>
    <row r="14023" spans="1:6" x14ac:dyDescent="0.2">
      <c r="A14023" s="88">
        <v>15992</v>
      </c>
      <c r="B14023" s="89">
        <v>136.47999999999999</v>
      </c>
      <c r="C14023" s="89">
        <f>LN(Table3[[#This Row],[Value]]/B14022)</f>
        <v>-9.5206715602701489E-4</v>
      </c>
      <c r="D14023" s="89"/>
      <c r="E14023" s="89"/>
      <c r="F14023" s="89">
        <f>Table3[[#This Row],[Yield]]/100*(1+F14022)</f>
        <v>0</v>
      </c>
    </row>
    <row r="14024" spans="1:6" x14ac:dyDescent="0.2">
      <c r="A14024" s="88">
        <v>15993</v>
      </c>
      <c r="B14024" s="89">
        <v>137.01</v>
      </c>
      <c r="C14024" s="89">
        <f>LN(Table3[[#This Row],[Value]]/B14023)</f>
        <v>3.8758321216483425E-3</v>
      </c>
      <c r="D14024" s="89"/>
      <c r="E14024" s="89"/>
      <c r="F14024" s="89">
        <f>Table3[[#This Row],[Yield]]/100*(1+F14023)</f>
        <v>0</v>
      </c>
    </row>
    <row r="14025" spans="1:6" x14ac:dyDescent="0.2">
      <c r="A14025" s="88">
        <v>15994</v>
      </c>
      <c r="B14025" s="89">
        <v>137.9</v>
      </c>
      <c r="C14025" s="89">
        <f>LN(Table3[[#This Row],[Value]]/B14024)</f>
        <v>6.4748689342390559E-3</v>
      </c>
      <c r="D14025" s="89"/>
      <c r="E14025" s="89"/>
      <c r="F14025" s="89">
        <f>Table3[[#This Row],[Yield]]/100*(1+F14024)</f>
        <v>0</v>
      </c>
    </row>
    <row r="14026" spans="1:6" x14ac:dyDescent="0.2">
      <c r="A14026" s="88">
        <v>15995</v>
      </c>
      <c r="B14026" s="89">
        <v>138.4</v>
      </c>
      <c r="C14026" s="89">
        <f>LN(Table3[[#This Row],[Value]]/B14025)</f>
        <v>3.6192583843130581E-3</v>
      </c>
      <c r="D14026" s="89"/>
      <c r="E14026" s="89"/>
      <c r="F14026" s="89">
        <f>Table3[[#This Row],[Yield]]/100*(1+F14025)</f>
        <v>0</v>
      </c>
    </row>
    <row r="14027" spans="1:6" x14ac:dyDescent="0.2">
      <c r="A14027" s="88">
        <v>15997</v>
      </c>
      <c r="B14027" s="89">
        <v>138.4</v>
      </c>
      <c r="C14027" s="89">
        <f>LN(Table3[[#This Row],[Value]]/B14026)</f>
        <v>0</v>
      </c>
      <c r="D14027" s="89"/>
      <c r="E14027" s="89"/>
      <c r="F14027" s="89">
        <f>Table3[[#This Row],[Yield]]/100*(1+F14026)</f>
        <v>0</v>
      </c>
    </row>
    <row r="14028" spans="1:6" x14ac:dyDescent="0.2">
      <c r="A14028" s="88">
        <v>15998</v>
      </c>
      <c r="B14028" s="89">
        <v>138.71</v>
      </c>
      <c r="C14028" s="89">
        <f>LN(Table3[[#This Row],[Value]]/B14027)</f>
        <v>2.2373795916295109E-3</v>
      </c>
      <c r="D14028" s="89"/>
      <c r="E14028" s="89"/>
      <c r="F14028" s="89">
        <f>Table3[[#This Row],[Yield]]/100*(1+F14027)</f>
        <v>0</v>
      </c>
    </row>
    <row r="14029" spans="1:6" x14ac:dyDescent="0.2">
      <c r="A14029" s="88">
        <v>15999</v>
      </c>
      <c r="B14029" s="89">
        <v>138.88</v>
      </c>
      <c r="C14029" s="89">
        <f>LN(Table3[[#This Row],[Value]]/B14028)</f>
        <v>1.2248281368411598E-3</v>
      </c>
      <c r="D14029" s="89"/>
      <c r="E14029" s="89"/>
      <c r="F14029" s="89">
        <f>Table3[[#This Row],[Yield]]/100*(1+F14028)</f>
        <v>0</v>
      </c>
    </row>
    <row r="14030" spans="1:6" x14ac:dyDescent="0.2">
      <c r="A14030" s="88">
        <v>16000</v>
      </c>
      <c r="B14030" s="89">
        <v>138</v>
      </c>
      <c r="C14030" s="89">
        <f>LN(Table3[[#This Row],[Value]]/B14029)</f>
        <v>-6.3565657548352783E-3</v>
      </c>
      <c r="D14030" s="89"/>
      <c r="E14030" s="89"/>
      <c r="F14030" s="89">
        <f>Table3[[#This Row],[Yield]]/100*(1+F14029)</f>
        <v>0</v>
      </c>
    </row>
    <row r="14031" spans="1:6" x14ac:dyDescent="0.2">
      <c r="A14031" s="88">
        <v>16001</v>
      </c>
      <c r="B14031" s="89">
        <v>138.25</v>
      </c>
      <c r="C14031" s="89">
        <f>LN(Table3[[#This Row],[Value]]/B14030)</f>
        <v>1.8099552452393861E-3</v>
      </c>
      <c r="D14031" s="89"/>
      <c r="E14031" s="89"/>
      <c r="F14031" s="89">
        <f>Table3[[#This Row],[Yield]]/100*(1+F14030)</f>
        <v>0</v>
      </c>
    </row>
    <row r="14032" spans="1:6" x14ac:dyDescent="0.2">
      <c r="A14032" s="88">
        <v>16002</v>
      </c>
      <c r="B14032" s="89">
        <v>138.29</v>
      </c>
      <c r="C14032" s="89">
        <f>LN(Table3[[#This Row],[Value]]/B14031)</f>
        <v>2.8928907412275175E-4</v>
      </c>
      <c r="D14032" s="89"/>
      <c r="E14032" s="89"/>
      <c r="F14032" s="89">
        <f>Table3[[#This Row],[Yield]]/100*(1+F14031)</f>
        <v>0</v>
      </c>
    </row>
    <row r="14033" spans="1:6" x14ac:dyDescent="0.2">
      <c r="A14033" s="88">
        <v>16004</v>
      </c>
      <c r="B14033" s="89">
        <v>138.22</v>
      </c>
      <c r="C14033" s="89">
        <f>LN(Table3[[#This Row],[Value]]/B14032)</f>
        <v>-5.0631081331871418E-4</v>
      </c>
      <c r="D14033" s="89"/>
      <c r="E14033" s="89"/>
      <c r="F14033" s="89">
        <f>Table3[[#This Row],[Yield]]/100*(1+F14032)</f>
        <v>0</v>
      </c>
    </row>
    <row r="14034" spans="1:6" x14ac:dyDescent="0.2">
      <c r="A14034" s="88">
        <v>16005</v>
      </c>
      <c r="B14034" s="89">
        <v>138.69</v>
      </c>
      <c r="C14034" s="89">
        <f>LN(Table3[[#This Row],[Value]]/B14033)</f>
        <v>3.3946080049954857E-3</v>
      </c>
      <c r="D14034" s="89"/>
      <c r="E14034" s="89"/>
      <c r="F14034" s="89">
        <f>Table3[[#This Row],[Yield]]/100*(1+F14033)</f>
        <v>0</v>
      </c>
    </row>
    <row r="14035" spans="1:6" x14ac:dyDescent="0.2">
      <c r="A14035" s="88">
        <v>16006</v>
      </c>
      <c r="B14035" s="89">
        <v>139.35</v>
      </c>
      <c r="C14035" s="89">
        <f>LN(Table3[[#This Row],[Value]]/B14034)</f>
        <v>4.7475272597134379E-3</v>
      </c>
      <c r="D14035" s="89"/>
      <c r="E14035" s="89"/>
      <c r="F14035" s="89">
        <f>Table3[[#This Row],[Yield]]/100*(1+F14034)</f>
        <v>0</v>
      </c>
    </row>
    <row r="14036" spans="1:6" x14ac:dyDescent="0.2">
      <c r="A14036" s="88">
        <v>16007</v>
      </c>
      <c r="B14036" s="89">
        <v>138.97</v>
      </c>
      <c r="C14036" s="89">
        <f>LN(Table3[[#This Row],[Value]]/B14035)</f>
        <v>-2.7306714294666073E-3</v>
      </c>
      <c r="D14036" s="89"/>
      <c r="E14036" s="89"/>
      <c r="F14036" s="89">
        <f>Table3[[#This Row],[Yield]]/100*(1+F14035)</f>
        <v>0</v>
      </c>
    </row>
    <row r="14037" spans="1:6" x14ac:dyDescent="0.2">
      <c r="A14037" s="88">
        <v>16008</v>
      </c>
      <c r="B14037" s="89">
        <v>138.29</v>
      </c>
      <c r="C14037" s="89">
        <f>LN(Table3[[#This Row],[Value]]/B14036)</f>
        <v>-4.9051530219236562E-3</v>
      </c>
      <c r="D14037" s="89"/>
      <c r="E14037" s="89"/>
      <c r="F14037" s="89">
        <f>Table3[[#This Row],[Yield]]/100*(1+F14036)</f>
        <v>0</v>
      </c>
    </row>
    <row r="14038" spans="1:6" x14ac:dyDescent="0.2">
      <c r="A14038" s="88">
        <v>16009</v>
      </c>
      <c r="B14038" s="89">
        <v>138.27000000000001</v>
      </c>
      <c r="C14038" s="89">
        <f>LN(Table3[[#This Row],[Value]]/B14037)</f>
        <v>-1.4463407604021499E-4</v>
      </c>
      <c r="D14038" s="89"/>
      <c r="E14038" s="89"/>
      <c r="F14038" s="89">
        <f>Table3[[#This Row],[Yield]]/100*(1+F14037)</f>
        <v>0</v>
      </c>
    </row>
    <row r="14039" spans="1:6" x14ac:dyDescent="0.2">
      <c r="A14039" s="88">
        <v>16011</v>
      </c>
      <c r="B14039" s="89">
        <v>138.5</v>
      </c>
      <c r="C14039" s="89">
        <f>LN(Table3[[#This Row],[Value]]/B14038)</f>
        <v>1.6620302268664149E-3</v>
      </c>
      <c r="D14039" s="89"/>
      <c r="E14039" s="89"/>
      <c r="F14039" s="89">
        <f>Table3[[#This Row],[Yield]]/100*(1+F14038)</f>
        <v>0</v>
      </c>
    </row>
    <row r="14040" spans="1:6" x14ac:dyDescent="0.2">
      <c r="A14040" s="88">
        <v>16013</v>
      </c>
      <c r="B14040" s="89">
        <v>137.35</v>
      </c>
      <c r="C14040" s="89">
        <f>LN(Table3[[#This Row],[Value]]/B14039)</f>
        <v>-8.3379130861103278E-3</v>
      </c>
      <c r="D14040" s="89"/>
      <c r="E14040" s="89"/>
      <c r="F14040" s="89">
        <f>Table3[[#This Row],[Yield]]/100*(1+F14039)</f>
        <v>0</v>
      </c>
    </row>
    <row r="14041" spans="1:6" x14ac:dyDescent="0.2">
      <c r="A14041" s="88">
        <v>16014</v>
      </c>
      <c r="B14041" s="89">
        <v>136.30000000000001</v>
      </c>
      <c r="C14041" s="89">
        <f>LN(Table3[[#This Row],[Value]]/B14040)</f>
        <v>-7.6740738387957846E-3</v>
      </c>
      <c r="D14041" s="89"/>
      <c r="E14041" s="89"/>
      <c r="F14041" s="89">
        <f>Table3[[#This Row],[Yield]]/100*(1+F14040)</f>
        <v>0</v>
      </c>
    </row>
    <row r="14042" spans="1:6" x14ac:dyDescent="0.2">
      <c r="A14042" s="88">
        <v>16015</v>
      </c>
      <c r="B14042" s="89">
        <v>135.47</v>
      </c>
      <c r="C14042" s="89">
        <f>LN(Table3[[#This Row],[Value]]/B14041)</f>
        <v>-6.1081251098420277E-3</v>
      </c>
      <c r="D14042" s="89"/>
      <c r="E14042" s="89"/>
      <c r="F14042" s="89">
        <f>Table3[[#This Row],[Yield]]/100*(1+F14041)</f>
        <v>0</v>
      </c>
    </row>
    <row r="14043" spans="1:6" x14ac:dyDescent="0.2">
      <c r="A14043" s="88">
        <v>16016</v>
      </c>
      <c r="B14043" s="89">
        <v>135.24</v>
      </c>
      <c r="C14043" s="89">
        <f>LN(Table3[[#This Row],[Value]]/B14042)</f>
        <v>-1.6992357529596904E-3</v>
      </c>
      <c r="D14043" s="89"/>
      <c r="E14043" s="89"/>
      <c r="F14043" s="89">
        <f>Table3[[#This Row],[Yield]]/100*(1+F14042)</f>
        <v>0</v>
      </c>
    </row>
    <row r="14044" spans="1:6" x14ac:dyDescent="0.2">
      <c r="A14044" s="88">
        <v>16018</v>
      </c>
      <c r="B14044" s="89">
        <v>131.68</v>
      </c>
      <c r="C14044" s="89">
        <f>LN(Table3[[#This Row],[Value]]/B14043)</f>
        <v>-2.6676240910925544E-2</v>
      </c>
      <c r="D14044" s="89"/>
      <c r="E14044" s="89"/>
      <c r="F14044" s="89">
        <f>Table3[[#This Row],[Yield]]/100*(1+F14043)</f>
        <v>0</v>
      </c>
    </row>
    <row r="14045" spans="1:6" x14ac:dyDescent="0.2">
      <c r="A14045" s="88">
        <v>16019</v>
      </c>
      <c r="B14045" s="89">
        <v>131.85</v>
      </c>
      <c r="C14045" s="89">
        <f>LN(Table3[[#This Row],[Value]]/B14044)</f>
        <v>1.2901758705360297E-3</v>
      </c>
      <c r="D14045" s="89"/>
      <c r="E14045" s="89"/>
      <c r="F14045" s="89">
        <f>Table3[[#This Row],[Yield]]/100*(1+F14044)</f>
        <v>0</v>
      </c>
    </row>
    <row r="14046" spans="1:6" x14ac:dyDescent="0.2">
      <c r="A14046" s="88">
        <v>16020</v>
      </c>
      <c r="B14046" s="89">
        <v>132.68</v>
      </c>
      <c r="C14046" s="89">
        <f>LN(Table3[[#This Row],[Value]]/B14045)</f>
        <v>6.275301279556029E-3</v>
      </c>
      <c r="D14046" s="89"/>
      <c r="E14046" s="89"/>
      <c r="F14046" s="89">
        <f>Table3[[#This Row],[Yield]]/100*(1+F14045)</f>
        <v>0</v>
      </c>
    </row>
    <row r="14047" spans="1:6" x14ac:dyDescent="0.2">
      <c r="A14047" s="88">
        <v>16022</v>
      </c>
      <c r="B14047" s="89">
        <v>132.15</v>
      </c>
      <c r="C14047" s="89">
        <f>LN(Table3[[#This Row],[Value]]/B14046)</f>
        <v>-4.0025730285534432E-3</v>
      </c>
      <c r="D14047" s="89"/>
      <c r="E14047" s="89"/>
      <c r="F14047" s="89">
        <f>Table3[[#This Row],[Yield]]/100*(1+F14046)</f>
        <v>0</v>
      </c>
    </row>
    <row r="14048" spans="1:6" x14ac:dyDescent="0.2">
      <c r="A14048" s="88">
        <v>16023</v>
      </c>
      <c r="B14048" s="89">
        <v>131.76</v>
      </c>
      <c r="C14048" s="89">
        <f>LN(Table3[[#This Row],[Value]]/B14047)</f>
        <v>-2.9555551809134846E-3</v>
      </c>
      <c r="D14048" s="89"/>
      <c r="E14048" s="89"/>
      <c r="F14048" s="89">
        <f>Table3[[#This Row],[Yield]]/100*(1+F14047)</f>
        <v>0</v>
      </c>
    </row>
    <row r="14049" spans="1:6" x14ac:dyDescent="0.2">
      <c r="A14049" s="88">
        <v>16025</v>
      </c>
      <c r="B14049" s="89">
        <v>131.56</v>
      </c>
      <c r="C14049" s="89">
        <f>LN(Table3[[#This Row],[Value]]/B14048)</f>
        <v>-1.5190645485285642E-3</v>
      </c>
      <c r="D14049" s="89"/>
      <c r="E14049" s="89"/>
      <c r="F14049" s="89">
        <f>Table3[[#This Row],[Yield]]/100*(1+F14048)</f>
        <v>0</v>
      </c>
    </row>
    <row r="14050" spans="1:6" x14ac:dyDescent="0.2">
      <c r="A14050" s="88">
        <v>16026</v>
      </c>
      <c r="B14050" s="89">
        <v>131.18</v>
      </c>
      <c r="C14050" s="89">
        <f>LN(Table3[[#This Row],[Value]]/B14049)</f>
        <v>-2.8925954552667449E-3</v>
      </c>
      <c r="D14050" s="89"/>
      <c r="E14050" s="89"/>
      <c r="F14050" s="89">
        <f>Table3[[#This Row],[Yield]]/100*(1+F14049)</f>
        <v>0</v>
      </c>
    </row>
    <row r="14051" spans="1:6" x14ac:dyDescent="0.2">
      <c r="A14051" s="88">
        <v>16027</v>
      </c>
      <c r="B14051" s="89">
        <v>130.24</v>
      </c>
      <c r="C14051" s="89">
        <f>LN(Table3[[#This Row],[Value]]/B14050)</f>
        <v>-7.1915236113592679E-3</v>
      </c>
      <c r="D14051" s="89"/>
      <c r="E14051" s="89"/>
      <c r="F14051" s="89">
        <f>Table3[[#This Row],[Yield]]/100*(1+F14050)</f>
        <v>0</v>
      </c>
    </row>
    <row r="14052" spans="1:6" x14ac:dyDescent="0.2">
      <c r="A14052" s="88">
        <v>16028</v>
      </c>
      <c r="B14052" s="89">
        <v>130.79</v>
      </c>
      <c r="C14052" s="89">
        <f>LN(Table3[[#This Row],[Value]]/B14051)</f>
        <v>4.214081246830672E-3</v>
      </c>
      <c r="D14052" s="89"/>
      <c r="E14052" s="89"/>
      <c r="F14052" s="89">
        <f>Table3[[#This Row],[Yield]]/100*(1+F14051)</f>
        <v>0</v>
      </c>
    </row>
    <row r="14053" spans="1:6" x14ac:dyDescent="0.2">
      <c r="A14053" s="88">
        <v>16029</v>
      </c>
      <c r="B14053" s="89">
        <v>132.30000000000001</v>
      </c>
      <c r="C14053" s="89">
        <f>LN(Table3[[#This Row],[Value]]/B14052)</f>
        <v>1.1479087619849195E-2</v>
      </c>
      <c r="D14053" s="89"/>
      <c r="E14053" s="89"/>
      <c r="F14053" s="89">
        <f>Table3[[#This Row],[Yield]]/100*(1+F14052)</f>
        <v>0</v>
      </c>
    </row>
    <row r="14054" spans="1:6" x14ac:dyDescent="0.2">
      <c r="A14054" s="88">
        <v>16030</v>
      </c>
      <c r="B14054" s="89">
        <v>132.94</v>
      </c>
      <c r="C14054" s="89">
        <f>LN(Table3[[#This Row],[Value]]/B14053)</f>
        <v>4.8258274925255962E-3</v>
      </c>
      <c r="D14054" s="89"/>
      <c r="E14054" s="89"/>
      <c r="F14054" s="89">
        <f>Table3[[#This Row],[Yield]]/100*(1+F14053)</f>
        <v>0</v>
      </c>
    </row>
    <row r="14055" spans="1:6" x14ac:dyDescent="0.2">
      <c r="A14055" s="88">
        <v>16032</v>
      </c>
      <c r="B14055" s="89">
        <v>132.65</v>
      </c>
      <c r="C14055" s="89">
        <f>LN(Table3[[#This Row],[Value]]/B14054)</f>
        <v>-2.1838180296871088E-3</v>
      </c>
      <c r="D14055" s="89"/>
      <c r="E14055" s="89"/>
      <c r="F14055" s="89">
        <f>Table3[[#This Row],[Yield]]/100*(1+F14054)</f>
        <v>0</v>
      </c>
    </row>
    <row r="14056" spans="1:6" x14ac:dyDescent="0.2">
      <c r="A14056" s="88">
        <v>16033</v>
      </c>
      <c r="B14056" s="89">
        <v>132.44999999999999</v>
      </c>
      <c r="C14056" s="89">
        <f>LN(Table3[[#This Row],[Value]]/B14055)</f>
        <v>-1.5088648656700963E-3</v>
      </c>
      <c r="D14056" s="89"/>
      <c r="E14056" s="89"/>
      <c r="F14056" s="89">
        <f>Table3[[#This Row],[Yield]]/100*(1+F14055)</f>
        <v>0</v>
      </c>
    </row>
    <row r="14057" spans="1:6" x14ac:dyDescent="0.2">
      <c r="A14057" s="88">
        <v>16034</v>
      </c>
      <c r="B14057" s="89">
        <v>132.1</v>
      </c>
      <c r="C14057" s="89">
        <f>LN(Table3[[#This Row],[Value]]/B14056)</f>
        <v>-2.646004189799087E-3</v>
      </c>
      <c r="D14057" s="89"/>
      <c r="E14057" s="89"/>
      <c r="F14057" s="89">
        <f>Table3[[#This Row],[Yield]]/100*(1+F14056)</f>
        <v>0</v>
      </c>
    </row>
    <row r="14058" spans="1:6" x14ac:dyDescent="0.2">
      <c r="A14058" s="88">
        <v>16036</v>
      </c>
      <c r="B14058" s="89">
        <v>131.33000000000001</v>
      </c>
      <c r="C14058" s="89">
        <f>LN(Table3[[#This Row],[Value]]/B14057)</f>
        <v>-5.845971931210928E-3</v>
      </c>
      <c r="D14058" s="89"/>
      <c r="E14058" s="89"/>
      <c r="F14058" s="89">
        <f>Table3[[#This Row],[Yield]]/100*(1+F14057)</f>
        <v>0</v>
      </c>
    </row>
    <row r="14059" spans="1:6" x14ac:dyDescent="0.2">
      <c r="A14059" s="88">
        <v>16037</v>
      </c>
      <c r="B14059" s="89">
        <v>131.25</v>
      </c>
      <c r="C14059" s="89">
        <f>LN(Table3[[#This Row],[Value]]/B14058)</f>
        <v>-6.0933812533554062E-4</v>
      </c>
      <c r="D14059" s="89"/>
      <c r="E14059" s="89"/>
      <c r="F14059" s="89">
        <f>Table3[[#This Row],[Yield]]/100*(1+F14058)</f>
        <v>0</v>
      </c>
    </row>
    <row r="14060" spans="1:6" x14ac:dyDescent="0.2">
      <c r="A14060" s="88">
        <v>16039</v>
      </c>
      <c r="B14060" s="89">
        <v>129.94999999999999</v>
      </c>
      <c r="C14060" s="89">
        <f>LN(Table3[[#This Row],[Value]]/B14059)</f>
        <v>-9.9541403842339279E-3</v>
      </c>
      <c r="D14060" s="89"/>
      <c r="E14060" s="89"/>
      <c r="F14060" s="89">
        <f>Table3[[#This Row],[Yield]]/100*(1+F14059)</f>
        <v>0</v>
      </c>
    </row>
    <row r="14061" spans="1:6" x14ac:dyDescent="0.2">
      <c r="A14061" s="88">
        <v>16040</v>
      </c>
      <c r="B14061" s="89">
        <v>129.57</v>
      </c>
      <c r="C14061" s="89">
        <f>LN(Table3[[#This Row],[Value]]/B14060)</f>
        <v>-2.9284854467798173E-3</v>
      </c>
      <c r="D14061" s="89"/>
      <c r="E14061" s="89"/>
      <c r="F14061" s="89">
        <f>Table3[[#This Row],[Yield]]/100*(1+F14060)</f>
        <v>0</v>
      </c>
    </row>
    <row r="14062" spans="1:6" x14ac:dyDescent="0.2">
      <c r="A14062" s="88">
        <v>16041</v>
      </c>
      <c r="B14062" s="89">
        <v>130.68</v>
      </c>
      <c r="C14062" s="89">
        <f>LN(Table3[[#This Row],[Value]]/B14061)</f>
        <v>8.5303110921500346E-3</v>
      </c>
      <c r="D14062" s="89"/>
      <c r="E14062" s="89"/>
      <c r="F14062" s="89">
        <f>Table3[[#This Row],[Yield]]/100*(1+F14061)</f>
        <v>0</v>
      </c>
    </row>
    <row r="14063" spans="1:6" x14ac:dyDescent="0.2">
      <c r="A14063" s="88">
        <v>16042</v>
      </c>
      <c r="B14063" s="89">
        <v>131.66999999999999</v>
      </c>
      <c r="C14063" s="89">
        <f>LN(Table3[[#This Row],[Value]]/B14062)</f>
        <v>7.5472056353826835E-3</v>
      </c>
      <c r="D14063" s="89"/>
      <c r="E14063" s="89"/>
      <c r="F14063" s="89">
        <f>Table3[[#This Row],[Yield]]/100*(1+F14062)</f>
        <v>0</v>
      </c>
    </row>
    <row r="14064" spans="1:6" x14ac:dyDescent="0.2">
      <c r="A14064" s="88">
        <v>16043</v>
      </c>
      <c r="B14064" s="89">
        <v>131.91</v>
      </c>
      <c r="C14064" s="89">
        <f>LN(Table3[[#This Row],[Value]]/B14063)</f>
        <v>1.8210794925761389E-3</v>
      </c>
      <c r="D14064" s="89"/>
      <c r="E14064" s="89"/>
      <c r="F14064" s="89">
        <f>Table3[[#This Row],[Yield]]/100*(1+F14063)</f>
        <v>0</v>
      </c>
    </row>
    <row r="14065" spans="1:6" x14ac:dyDescent="0.2">
      <c r="A14065" s="88">
        <v>16044</v>
      </c>
      <c r="B14065" s="89">
        <v>131.87</v>
      </c>
      <c r="C14065" s="89">
        <f>LN(Table3[[#This Row],[Value]]/B14064)</f>
        <v>-3.0328304122065645E-4</v>
      </c>
      <c r="D14065" s="89"/>
      <c r="E14065" s="89"/>
      <c r="F14065" s="89">
        <f>Table3[[#This Row],[Yield]]/100*(1+F14064)</f>
        <v>0</v>
      </c>
    </row>
    <row r="14066" spans="1:6" x14ac:dyDescent="0.2">
      <c r="A14066" s="88">
        <v>16046</v>
      </c>
      <c r="B14066" s="89">
        <v>132.44999999999999</v>
      </c>
      <c r="C14066" s="89">
        <f>LN(Table3[[#This Row],[Value]]/B14065)</f>
        <v>4.3886268984708182E-3</v>
      </c>
      <c r="D14066" s="89"/>
      <c r="E14066" s="89"/>
      <c r="F14066" s="89">
        <f>Table3[[#This Row],[Yield]]/100*(1+F14065)</f>
        <v>0</v>
      </c>
    </row>
    <row r="14067" spans="1:6" x14ac:dyDescent="0.2">
      <c r="A14067" s="88">
        <v>16047</v>
      </c>
      <c r="B14067" s="89">
        <v>133.37</v>
      </c>
      <c r="C14067" s="89">
        <f>LN(Table3[[#This Row],[Value]]/B14066)</f>
        <v>6.9220049162245544E-3</v>
      </c>
      <c r="D14067" s="89"/>
      <c r="E14067" s="89"/>
      <c r="F14067" s="89">
        <f>Table3[[#This Row],[Yield]]/100*(1+F14066)</f>
        <v>0</v>
      </c>
    </row>
    <row r="14068" spans="1:6" x14ac:dyDescent="0.2">
      <c r="A14068" s="88">
        <v>16048</v>
      </c>
      <c r="B14068" s="89">
        <v>134.41999999999999</v>
      </c>
      <c r="C14068" s="89">
        <f>LN(Table3[[#This Row],[Value]]/B14067)</f>
        <v>7.8420059075164431E-3</v>
      </c>
      <c r="D14068" s="89"/>
      <c r="E14068" s="89"/>
      <c r="F14068" s="89">
        <f>Table3[[#This Row],[Yield]]/100*(1+F14067)</f>
        <v>0</v>
      </c>
    </row>
    <row r="14069" spans="1:6" x14ac:dyDescent="0.2">
      <c r="A14069" s="88">
        <v>16049</v>
      </c>
      <c r="B14069" s="89">
        <v>134.05000000000001</v>
      </c>
      <c r="C14069" s="89">
        <f>LN(Table3[[#This Row],[Value]]/B14068)</f>
        <v>-2.7563618598513669E-3</v>
      </c>
      <c r="D14069" s="89"/>
      <c r="E14069" s="89"/>
      <c r="F14069" s="89">
        <f>Table3[[#This Row],[Yield]]/100*(1+F14068)</f>
        <v>0</v>
      </c>
    </row>
    <row r="14070" spans="1:6" x14ac:dyDescent="0.2">
      <c r="A14070" s="88">
        <v>16050</v>
      </c>
      <c r="B14070" s="89">
        <v>135.04</v>
      </c>
      <c r="C14070" s="89">
        <f>LN(Table3[[#This Row],[Value]]/B14069)</f>
        <v>7.358166165678433E-3</v>
      </c>
      <c r="D14070" s="89"/>
      <c r="E14070" s="89"/>
      <c r="F14070" s="89">
        <f>Table3[[#This Row],[Yield]]/100*(1+F14069)</f>
        <v>0</v>
      </c>
    </row>
    <row r="14071" spans="1:6" x14ac:dyDescent="0.2">
      <c r="A14071" s="88">
        <v>16051</v>
      </c>
      <c r="B14071" s="89">
        <v>135.28</v>
      </c>
      <c r="C14071" s="89">
        <f>LN(Table3[[#This Row],[Value]]/B14070)</f>
        <v>1.7756737426779343E-3</v>
      </c>
      <c r="D14071" s="89"/>
      <c r="E14071" s="89"/>
      <c r="F14071" s="89">
        <f>Table3[[#This Row],[Yield]]/100*(1+F14070)</f>
        <v>0</v>
      </c>
    </row>
    <row r="14072" spans="1:6" x14ac:dyDescent="0.2">
      <c r="A14072" s="88">
        <v>16053</v>
      </c>
      <c r="B14072" s="89">
        <v>134.80000000000001</v>
      </c>
      <c r="C14072" s="89">
        <f>LN(Table3[[#This Row],[Value]]/B14071)</f>
        <v>-3.5545061121181726E-3</v>
      </c>
      <c r="D14072" s="89"/>
      <c r="E14072" s="89"/>
      <c r="F14072" s="89">
        <f>Table3[[#This Row],[Yield]]/100*(1+F14071)</f>
        <v>0</v>
      </c>
    </row>
    <row r="14073" spans="1:6" x14ac:dyDescent="0.2">
      <c r="A14073" s="88">
        <v>16054</v>
      </c>
      <c r="B14073" s="89">
        <v>134.19</v>
      </c>
      <c r="C14073" s="89">
        <f>LN(Table3[[#This Row],[Value]]/B14072)</f>
        <v>-4.5354923653403304E-3</v>
      </c>
      <c r="D14073" s="89"/>
      <c r="E14073" s="89"/>
      <c r="F14073" s="89">
        <f>Table3[[#This Row],[Yield]]/100*(1+F14072)</f>
        <v>0</v>
      </c>
    </row>
    <row r="14074" spans="1:6" x14ac:dyDescent="0.2">
      <c r="A14074" s="88">
        <v>16055</v>
      </c>
      <c r="B14074" s="89">
        <v>134.18</v>
      </c>
      <c r="C14074" s="89">
        <f>LN(Table3[[#This Row],[Value]]/B14073)</f>
        <v>-7.4523978124384444E-5</v>
      </c>
      <c r="D14074" s="89"/>
      <c r="E14074" s="89"/>
      <c r="F14074" s="89">
        <f>Table3[[#This Row],[Yield]]/100*(1+F14073)</f>
        <v>0</v>
      </c>
    </row>
    <row r="14075" spans="1:6" x14ac:dyDescent="0.2">
      <c r="A14075" s="88">
        <v>16056</v>
      </c>
      <c r="B14075" s="89">
        <v>135.19</v>
      </c>
      <c r="C14075" s="89">
        <f>LN(Table3[[#This Row],[Value]]/B14074)</f>
        <v>7.4990142415718606E-3</v>
      </c>
      <c r="D14075" s="89"/>
      <c r="E14075" s="89"/>
      <c r="F14075" s="89">
        <f>Table3[[#This Row],[Yield]]/100*(1+F14074)</f>
        <v>0</v>
      </c>
    </row>
    <row r="14076" spans="1:6" x14ac:dyDescent="0.2">
      <c r="A14076" s="88">
        <v>16057</v>
      </c>
      <c r="B14076" s="89">
        <v>135.44</v>
      </c>
      <c r="C14076" s="89">
        <f>LN(Table3[[#This Row],[Value]]/B14075)</f>
        <v>1.8475414485658039E-3</v>
      </c>
      <c r="D14076" s="89"/>
      <c r="E14076" s="89"/>
      <c r="F14076" s="89">
        <f>Table3[[#This Row],[Yield]]/100*(1+F14075)</f>
        <v>0</v>
      </c>
    </row>
    <row r="14077" spans="1:6" x14ac:dyDescent="0.2">
      <c r="A14077" s="88">
        <v>16058</v>
      </c>
      <c r="B14077" s="89">
        <v>135.88999999999999</v>
      </c>
      <c r="C14077" s="89">
        <f>LN(Table3[[#This Row],[Value]]/B14076)</f>
        <v>3.3169971075261086E-3</v>
      </c>
      <c r="D14077" s="89"/>
      <c r="E14077" s="89"/>
      <c r="F14077" s="89">
        <f>Table3[[#This Row],[Yield]]/100*(1+F14076)</f>
        <v>0</v>
      </c>
    </row>
    <row r="14078" spans="1:6" x14ac:dyDescent="0.2">
      <c r="A14078" s="88">
        <v>16060</v>
      </c>
      <c r="B14078" s="89">
        <v>136.1</v>
      </c>
      <c r="C14078" s="89">
        <f>LN(Table3[[#This Row],[Value]]/B14077)</f>
        <v>1.5441747250143751E-3</v>
      </c>
      <c r="D14078" s="89"/>
      <c r="E14078" s="89"/>
      <c r="F14078" s="89">
        <f>Table3[[#This Row],[Yield]]/100*(1+F14077)</f>
        <v>0</v>
      </c>
    </row>
    <row r="14079" spans="1:6" x14ac:dyDescent="0.2">
      <c r="A14079" s="88">
        <v>16061</v>
      </c>
      <c r="B14079" s="89">
        <v>135.86000000000001</v>
      </c>
      <c r="C14079" s="89">
        <f>LN(Table3[[#This Row],[Value]]/B14078)</f>
        <v>-1.7649658942643304E-3</v>
      </c>
      <c r="D14079" s="89"/>
      <c r="E14079" s="89"/>
      <c r="F14079" s="89">
        <f>Table3[[#This Row],[Yield]]/100*(1+F14078)</f>
        <v>0</v>
      </c>
    </row>
    <row r="14080" spans="1:6" x14ac:dyDescent="0.2">
      <c r="A14080" s="88">
        <v>16062</v>
      </c>
      <c r="B14080" s="89">
        <v>136.15</v>
      </c>
      <c r="C14080" s="89">
        <f>LN(Table3[[#This Row],[Value]]/B14079)</f>
        <v>2.132275356612669E-3</v>
      </c>
      <c r="D14080" s="89"/>
      <c r="E14080" s="89"/>
      <c r="F14080" s="89">
        <f>Table3[[#This Row],[Yield]]/100*(1+F14079)</f>
        <v>0</v>
      </c>
    </row>
    <row r="14081" spans="1:6" x14ac:dyDescent="0.2">
      <c r="A14081" s="88">
        <v>16063</v>
      </c>
      <c r="B14081" s="89">
        <v>136.07</v>
      </c>
      <c r="C14081" s="89">
        <f>LN(Table3[[#This Row],[Value]]/B14080)</f>
        <v>-5.8775991700165547E-4</v>
      </c>
      <c r="D14081" s="89"/>
      <c r="E14081" s="89"/>
      <c r="F14081" s="89">
        <f>Table3[[#This Row],[Yield]]/100*(1+F14080)</f>
        <v>0</v>
      </c>
    </row>
    <row r="14082" spans="1:6" x14ac:dyDescent="0.2">
      <c r="A14082" s="88">
        <v>16064</v>
      </c>
      <c r="B14082" s="89">
        <v>136.24</v>
      </c>
      <c r="C14082" s="89">
        <f>LN(Table3[[#This Row],[Value]]/B14081)</f>
        <v>1.2485771516659813E-3</v>
      </c>
      <c r="D14082" s="89"/>
      <c r="E14082" s="89"/>
      <c r="F14082" s="89">
        <f>Table3[[#This Row],[Yield]]/100*(1+F14081)</f>
        <v>0</v>
      </c>
    </row>
    <row r="14083" spans="1:6" x14ac:dyDescent="0.2">
      <c r="A14083" s="88">
        <v>16067</v>
      </c>
      <c r="B14083" s="89">
        <v>136.13999999999999</v>
      </c>
      <c r="C14083" s="89">
        <f>LN(Table3[[#This Row],[Value]]/B14082)</f>
        <v>-7.3426833462770147E-4</v>
      </c>
      <c r="D14083" s="89"/>
      <c r="E14083" s="89"/>
      <c r="F14083" s="89">
        <f>Table3[[#This Row],[Yield]]/100*(1+F14082)</f>
        <v>0</v>
      </c>
    </row>
    <row r="14084" spans="1:6" x14ac:dyDescent="0.2">
      <c r="A14084" s="88">
        <v>16068</v>
      </c>
      <c r="B14084" s="89">
        <v>135.04</v>
      </c>
      <c r="C14084" s="89">
        <f>LN(Table3[[#This Row],[Value]]/B14083)</f>
        <v>-8.1127371721582998E-3</v>
      </c>
      <c r="D14084" s="89"/>
      <c r="E14084" s="89"/>
      <c r="F14084" s="89">
        <f>Table3[[#This Row],[Yield]]/100*(1+F14083)</f>
        <v>0</v>
      </c>
    </row>
    <row r="14085" spans="1:6" x14ac:dyDescent="0.2">
      <c r="A14085" s="88">
        <v>16069</v>
      </c>
      <c r="B14085" s="89">
        <v>134.61000000000001</v>
      </c>
      <c r="C14085" s="89">
        <f>LN(Table3[[#This Row],[Value]]/B14084)</f>
        <v>-3.1893221916451174E-3</v>
      </c>
      <c r="D14085" s="89"/>
      <c r="E14085" s="89"/>
      <c r="F14085" s="89">
        <f>Table3[[#This Row],[Yield]]/100*(1+F14084)</f>
        <v>0</v>
      </c>
    </row>
    <row r="14086" spans="1:6" x14ac:dyDescent="0.2">
      <c r="A14086" s="88">
        <v>16070</v>
      </c>
      <c r="B14086" s="89">
        <v>136.19999999999999</v>
      </c>
      <c r="C14086" s="89">
        <f>LN(Table3[[#This Row],[Value]]/B14085)</f>
        <v>1.1742685059410065E-2</v>
      </c>
      <c r="D14086" s="89"/>
      <c r="E14086" s="89"/>
      <c r="F14086" s="89">
        <f>Table3[[#This Row],[Yield]]/100*(1+F14085)</f>
        <v>0</v>
      </c>
    </row>
    <row r="14087" spans="1:6" x14ac:dyDescent="0.2">
      <c r="A14087" s="88">
        <v>16071</v>
      </c>
      <c r="B14087" s="89">
        <v>135.88999999999999</v>
      </c>
      <c r="C14087" s="89">
        <f>LN(Table3[[#This Row],[Value]]/B14086)</f>
        <v>-2.2786587830059199E-3</v>
      </c>
      <c r="D14087" s="89"/>
      <c r="E14087" s="89"/>
      <c r="F14087" s="89">
        <f>Table3[[#This Row],[Yield]]/100*(1+F14086)</f>
        <v>0</v>
      </c>
    </row>
    <row r="14088" spans="1:6" x14ac:dyDescent="0.2">
      <c r="A14088" s="88">
        <v>16074</v>
      </c>
      <c r="B14088" s="89">
        <v>135.91999999999999</v>
      </c>
      <c r="C14088" s="89">
        <f>LN(Table3[[#This Row],[Value]]/B14087)</f>
        <v>2.2074243127054663E-4</v>
      </c>
      <c r="D14088" s="89"/>
      <c r="E14088" s="89"/>
      <c r="F14088" s="89">
        <f>Table3[[#This Row],[Yield]]/100*(1+F14087)</f>
        <v>0</v>
      </c>
    </row>
    <row r="14089" spans="1:6" x14ac:dyDescent="0.2">
      <c r="A14089" s="88">
        <v>16075</v>
      </c>
      <c r="B14089" s="89">
        <v>137.15</v>
      </c>
      <c r="C14089" s="89">
        <f>LN(Table3[[#This Row],[Value]]/B14088)</f>
        <v>9.0087400199357001E-3</v>
      </c>
      <c r="D14089" s="89"/>
      <c r="E14089" s="89"/>
      <c r="F14089" s="89">
        <f>Table3[[#This Row],[Yield]]/100*(1+F14088)</f>
        <v>0</v>
      </c>
    </row>
    <row r="14090" spans="1:6" x14ac:dyDescent="0.2">
      <c r="A14090" s="88">
        <v>16076</v>
      </c>
      <c r="B14090" s="89">
        <v>138.65</v>
      </c>
      <c r="C14090" s="89">
        <f>LN(Table3[[#This Row],[Value]]/B14089)</f>
        <v>1.0877554678174901E-2</v>
      </c>
      <c r="D14090" s="89"/>
      <c r="E14090" s="89"/>
      <c r="F14090" s="89">
        <f>Table3[[#This Row],[Yield]]/100*(1+F14089)</f>
        <v>0</v>
      </c>
    </row>
    <row r="14091" spans="1:6" x14ac:dyDescent="0.2">
      <c r="A14091" s="88">
        <v>16077</v>
      </c>
      <c r="B14091" s="89">
        <v>138.34</v>
      </c>
      <c r="C14091" s="89">
        <f>LN(Table3[[#This Row],[Value]]/B14090)</f>
        <v>-2.2383488893484359E-3</v>
      </c>
      <c r="D14091" s="89"/>
      <c r="E14091" s="89"/>
      <c r="F14091" s="89">
        <f>Table3[[#This Row],[Yield]]/100*(1+F14090)</f>
        <v>0</v>
      </c>
    </row>
    <row r="14092" spans="1:6" x14ac:dyDescent="0.2">
      <c r="A14092" s="88">
        <v>16078</v>
      </c>
      <c r="B14092" s="89">
        <v>138.08000000000001</v>
      </c>
      <c r="C14092" s="89">
        <f>LN(Table3[[#This Row],[Value]]/B14091)</f>
        <v>-1.8811958373207867E-3</v>
      </c>
      <c r="D14092" s="89"/>
      <c r="E14092" s="89"/>
      <c r="F14092" s="89">
        <f>Table3[[#This Row],[Yield]]/100*(1+F14091)</f>
        <v>0</v>
      </c>
    </row>
    <row r="14093" spans="1:6" x14ac:dyDescent="0.2">
      <c r="A14093" s="88">
        <v>16079</v>
      </c>
      <c r="B14093" s="89">
        <v>138.09</v>
      </c>
      <c r="C14093" s="89">
        <f>LN(Table3[[#This Row],[Value]]/B14092)</f>
        <v>7.2419162141929087E-5</v>
      </c>
      <c r="D14093" s="89"/>
      <c r="E14093" s="89"/>
      <c r="F14093" s="89">
        <f>Table3[[#This Row],[Yield]]/100*(1+F14092)</f>
        <v>0</v>
      </c>
    </row>
    <row r="14094" spans="1:6" x14ac:dyDescent="0.2">
      <c r="A14094" s="88">
        <v>16081</v>
      </c>
      <c r="B14094" s="89">
        <v>137.80000000000001</v>
      </c>
      <c r="C14094" s="89">
        <f>LN(Table3[[#This Row],[Value]]/B14093)</f>
        <v>-2.1022879177015536E-3</v>
      </c>
      <c r="D14094" s="89"/>
      <c r="E14094" s="89"/>
      <c r="F14094" s="89">
        <f>Table3[[#This Row],[Yield]]/100*(1+F14093)</f>
        <v>0</v>
      </c>
    </row>
    <row r="14095" spans="1:6" x14ac:dyDescent="0.2">
      <c r="A14095" s="88">
        <v>16082</v>
      </c>
      <c r="B14095" s="89">
        <v>138.47</v>
      </c>
      <c r="C14095" s="89">
        <f>LN(Table3[[#This Row],[Value]]/B14094)</f>
        <v>4.8503370870641681E-3</v>
      </c>
      <c r="D14095" s="89"/>
      <c r="E14095" s="89"/>
      <c r="F14095" s="89">
        <f>Table3[[#This Row],[Yield]]/100*(1+F14094)</f>
        <v>0</v>
      </c>
    </row>
    <row r="14096" spans="1:6" x14ac:dyDescent="0.2">
      <c r="A14096" s="88">
        <v>16083</v>
      </c>
      <c r="B14096" s="89">
        <v>137.94</v>
      </c>
      <c r="C14096" s="89">
        <f>LN(Table3[[#This Row],[Value]]/B14095)</f>
        <v>-3.8348876634773333E-3</v>
      </c>
      <c r="D14096" s="89"/>
      <c r="E14096" s="89"/>
      <c r="F14096" s="89">
        <f>Table3[[#This Row],[Yield]]/100*(1+F14095)</f>
        <v>0</v>
      </c>
    </row>
    <row r="14097" spans="1:6" x14ac:dyDescent="0.2">
      <c r="A14097" s="88">
        <v>16084</v>
      </c>
      <c r="B14097" s="89">
        <v>137.36000000000001</v>
      </c>
      <c r="C14097" s="89">
        <f>LN(Table3[[#This Row],[Value]]/B14096)</f>
        <v>-4.213591413924956E-3</v>
      </c>
      <c r="D14097" s="89"/>
      <c r="E14097" s="89"/>
      <c r="F14097" s="89">
        <f>Table3[[#This Row],[Yield]]/100*(1+F14096)</f>
        <v>0</v>
      </c>
    </row>
    <row r="14098" spans="1:6" x14ac:dyDescent="0.2">
      <c r="A14098" s="88">
        <v>16085</v>
      </c>
      <c r="B14098" s="89">
        <v>138.15</v>
      </c>
      <c r="C14098" s="89">
        <f>LN(Table3[[#This Row],[Value]]/B14097)</f>
        <v>5.7348347802053719E-3</v>
      </c>
      <c r="D14098" s="89"/>
      <c r="E14098" s="89"/>
      <c r="F14098" s="89">
        <f>Table3[[#This Row],[Yield]]/100*(1+F14097)</f>
        <v>0</v>
      </c>
    </row>
    <row r="14099" spans="1:6" x14ac:dyDescent="0.2">
      <c r="A14099" s="88">
        <v>16086</v>
      </c>
      <c r="B14099" s="89">
        <v>138.4</v>
      </c>
      <c r="C14099" s="89">
        <f>LN(Table3[[#This Row],[Value]]/B14098)</f>
        <v>1.8079918141436491E-3</v>
      </c>
      <c r="D14099" s="89"/>
      <c r="E14099" s="89"/>
      <c r="F14099" s="89">
        <f>Table3[[#This Row],[Yield]]/100*(1+F14098)</f>
        <v>0</v>
      </c>
    </row>
    <row r="14100" spans="1:6" x14ac:dyDescent="0.2">
      <c r="A14100" s="88">
        <v>16088</v>
      </c>
      <c r="B14100" s="89">
        <v>138.1</v>
      </c>
      <c r="C14100" s="89">
        <f>LN(Table3[[#This Row],[Value]]/B14099)</f>
        <v>-2.1699827683228042E-3</v>
      </c>
      <c r="D14100" s="89"/>
      <c r="E14100" s="89"/>
      <c r="F14100" s="89">
        <f>Table3[[#This Row],[Yield]]/100*(1+F14099)</f>
        <v>0</v>
      </c>
    </row>
    <row r="14101" spans="1:6" x14ac:dyDescent="0.2">
      <c r="A14101" s="88">
        <v>16089</v>
      </c>
      <c r="B14101" s="89">
        <v>137.87</v>
      </c>
      <c r="C14101" s="89">
        <f>LN(Table3[[#This Row],[Value]]/B14100)</f>
        <v>-1.6668482317087783E-3</v>
      </c>
      <c r="D14101" s="89"/>
      <c r="E14101" s="89"/>
      <c r="F14101" s="89">
        <f>Table3[[#This Row],[Yield]]/100*(1+F14100)</f>
        <v>0</v>
      </c>
    </row>
    <row r="14102" spans="1:6" x14ac:dyDescent="0.2">
      <c r="A14102" s="88">
        <v>16090</v>
      </c>
      <c r="B14102" s="89">
        <v>137.83000000000001</v>
      </c>
      <c r="C14102" s="89">
        <f>LN(Table3[[#This Row],[Value]]/B14101)</f>
        <v>-2.9017047719006851E-4</v>
      </c>
      <c r="D14102" s="89"/>
      <c r="E14102" s="89"/>
      <c r="F14102" s="89">
        <f>Table3[[#This Row],[Yield]]/100*(1+F14101)</f>
        <v>0</v>
      </c>
    </row>
    <row r="14103" spans="1:6" x14ac:dyDescent="0.2">
      <c r="A14103" s="88">
        <v>16091</v>
      </c>
      <c r="B14103" s="89">
        <v>138.16</v>
      </c>
      <c r="C14103" s="89">
        <f>LN(Table3[[#This Row],[Value]]/B14102)</f>
        <v>2.3913921320754842E-3</v>
      </c>
      <c r="D14103" s="89"/>
      <c r="E14103" s="89"/>
      <c r="F14103" s="89">
        <f>Table3[[#This Row],[Yield]]/100*(1+F14102)</f>
        <v>0</v>
      </c>
    </row>
    <row r="14104" spans="1:6" x14ac:dyDescent="0.2">
      <c r="A14104" s="88">
        <v>16092</v>
      </c>
      <c r="B14104" s="89">
        <v>138.07</v>
      </c>
      <c r="C14104" s="89">
        <f>LN(Table3[[#This Row],[Value]]/B14103)</f>
        <v>-6.5163091036220407E-4</v>
      </c>
      <c r="D14104" s="89"/>
      <c r="E14104" s="89"/>
      <c r="F14104" s="89">
        <f>Table3[[#This Row],[Yield]]/100*(1+F14103)</f>
        <v>0</v>
      </c>
    </row>
    <row r="14105" spans="1:6" x14ac:dyDescent="0.2">
      <c r="A14105" s="88">
        <v>16093</v>
      </c>
      <c r="B14105" s="89">
        <v>138.24</v>
      </c>
      <c r="C14105" s="89">
        <f>LN(Table3[[#This Row],[Value]]/B14104)</f>
        <v>1.2305021276845874E-3</v>
      </c>
      <c r="D14105" s="89"/>
      <c r="E14105" s="89"/>
      <c r="F14105" s="89">
        <f>Table3[[#This Row],[Yield]]/100*(1+F14104)</f>
        <v>0</v>
      </c>
    </row>
    <row r="14106" spans="1:6" x14ac:dyDescent="0.2">
      <c r="A14106" s="88">
        <v>16095</v>
      </c>
      <c r="B14106" s="89">
        <v>137.97</v>
      </c>
      <c r="C14106" s="89">
        <f>LN(Table3[[#This Row],[Value]]/B14105)</f>
        <v>-1.9550348358034616E-3</v>
      </c>
      <c r="D14106" s="89"/>
      <c r="E14106" s="89"/>
      <c r="F14106" s="89">
        <f>Table3[[#This Row],[Yield]]/100*(1+F14105)</f>
        <v>0</v>
      </c>
    </row>
    <row r="14107" spans="1:6" x14ac:dyDescent="0.2">
      <c r="A14107" s="88">
        <v>16096</v>
      </c>
      <c r="B14107" s="89">
        <v>137.97</v>
      </c>
      <c r="C14107" s="89">
        <f>LN(Table3[[#This Row],[Value]]/B14106)</f>
        <v>0</v>
      </c>
      <c r="D14107" s="89"/>
      <c r="E14107" s="89"/>
      <c r="F14107" s="89">
        <f>Table3[[#This Row],[Yield]]/100*(1+F14106)</f>
        <v>0</v>
      </c>
    </row>
    <row r="14108" spans="1:6" x14ac:dyDescent="0.2">
      <c r="A14108" s="88">
        <v>16097</v>
      </c>
      <c r="B14108" s="89">
        <v>136.71</v>
      </c>
      <c r="C14108" s="89">
        <f>LN(Table3[[#This Row],[Value]]/B14107)</f>
        <v>-9.1743762760411567E-3</v>
      </c>
      <c r="D14108" s="89"/>
      <c r="E14108" s="89"/>
      <c r="F14108" s="89">
        <f>Table3[[#This Row],[Yield]]/100*(1+F14107)</f>
        <v>0</v>
      </c>
    </row>
    <row r="14109" spans="1:6" x14ac:dyDescent="0.2">
      <c r="A14109" s="88">
        <v>16098</v>
      </c>
      <c r="B14109" s="89">
        <v>136.59</v>
      </c>
      <c r="C14109" s="89">
        <f>LN(Table3[[#This Row],[Value]]/B14108)</f>
        <v>-8.7815592910049612E-4</v>
      </c>
      <c r="D14109" s="89"/>
      <c r="E14109" s="89"/>
      <c r="F14109" s="89">
        <f>Table3[[#This Row],[Yield]]/100*(1+F14108)</f>
        <v>0</v>
      </c>
    </row>
    <row r="14110" spans="1:6" x14ac:dyDescent="0.2">
      <c r="A14110" s="88">
        <v>16099</v>
      </c>
      <c r="B14110" s="89">
        <v>137.19</v>
      </c>
      <c r="C14110" s="89">
        <f>LN(Table3[[#This Row],[Value]]/B14109)</f>
        <v>4.3830883232731542E-3</v>
      </c>
      <c r="D14110" s="89"/>
      <c r="E14110" s="89"/>
      <c r="F14110" s="89">
        <f>Table3[[#This Row],[Yield]]/100*(1+F14109)</f>
        <v>0</v>
      </c>
    </row>
    <row r="14111" spans="1:6" x14ac:dyDescent="0.2">
      <c r="A14111" s="88">
        <v>16100</v>
      </c>
      <c r="B14111" s="89">
        <v>137.15</v>
      </c>
      <c r="C14111" s="89">
        <f>LN(Table3[[#This Row],[Value]]/B14110)</f>
        <v>-2.9160895446120273E-4</v>
      </c>
      <c r="D14111" s="89"/>
      <c r="E14111" s="89"/>
      <c r="F14111" s="89">
        <f>Table3[[#This Row],[Yield]]/100*(1+F14110)</f>
        <v>0</v>
      </c>
    </row>
    <row r="14112" spans="1:6" x14ac:dyDescent="0.2">
      <c r="A14112" s="88">
        <v>16102</v>
      </c>
      <c r="B14112" s="89">
        <v>137.4</v>
      </c>
      <c r="C14112" s="89">
        <f>LN(Table3[[#This Row],[Value]]/B14111)</f>
        <v>1.8211624046366689E-3</v>
      </c>
      <c r="D14112" s="89"/>
      <c r="E14112" s="89"/>
      <c r="F14112" s="89">
        <f>Table3[[#This Row],[Yield]]/100*(1+F14111)</f>
        <v>0</v>
      </c>
    </row>
    <row r="14113" spans="1:6" x14ac:dyDescent="0.2">
      <c r="A14113" s="88">
        <v>16103</v>
      </c>
      <c r="B14113" s="89">
        <v>137.44999999999999</v>
      </c>
      <c r="C14113" s="89">
        <f>LN(Table3[[#This Row],[Value]]/B14112)</f>
        <v>3.6383482300559759E-4</v>
      </c>
      <c r="D14113" s="89"/>
      <c r="E14113" s="89"/>
      <c r="F14113" s="89">
        <f>Table3[[#This Row],[Yield]]/100*(1+F14112)</f>
        <v>0</v>
      </c>
    </row>
    <row r="14114" spans="1:6" x14ac:dyDescent="0.2">
      <c r="A14114" s="88">
        <v>16104</v>
      </c>
      <c r="B14114" s="89">
        <v>137.08000000000001</v>
      </c>
      <c r="C14114" s="89">
        <f>LN(Table3[[#This Row],[Value]]/B14113)</f>
        <v>-2.6955176048465124E-3</v>
      </c>
      <c r="D14114" s="89"/>
      <c r="E14114" s="89"/>
      <c r="F14114" s="89">
        <f>Table3[[#This Row],[Yield]]/100*(1+F14113)</f>
        <v>0</v>
      </c>
    </row>
    <row r="14115" spans="1:6" x14ac:dyDescent="0.2">
      <c r="A14115" s="88">
        <v>16105</v>
      </c>
      <c r="B14115" s="89">
        <v>136.24</v>
      </c>
      <c r="C14115" s="89">
        <f>LN(Table3[[#This Row],[Value]]/B14114)</f>
        <v>-6.1466606519752576E-3</v>
      </c>
      <c r="D14115" s="89"/>
      <c r="E14115" s="89"/>
      <c r="F14115" s="89">
        <f>Table3[[#This Row],[Yield]]/100*(1+F14114)</f>
        <v>0</v>
      </c>
    </row>
    <row r="14116" spans="1:6" x14ac:dyDescent="0.2">
      <c r="A14116" s="88">
        <v>16106</v>
      </c>
      <c r="B14116" s="89">
        <v>135.04</v>
      </c>
      <c r="C14116" s="89">
        <f>LN(Table3[[#This Row],[Value]]/B14115)</f>
        <v>-8.8470055067859567E-3</v>
      </c>
      <c r="D14116" s="89"/>
      <c r="E14116" s="89"/>
      <c r="F14116" s="89">
        <f>Table3[[#This Row],[Yield]]/100*(1+F14115)</f>
        <v>0</v>
      </c>
    </row>
    <row r="14117" spans="1:6" x14ac:dyDescent="0.2">
      <c r="A14117" s="88">
        <v>16107</v>
      </c>
      <c r="B14117" s="89">
        <v>135.12</v>
      </c>
      <c r="C14117" s="89">
        <f>LN(Table3[[#This Row],[Value]]/B14116)</f>
        <v>5.9224165189766939E-4</v>
      </c>
      <c r="D14117" s="89"/>
      <c r="E14117" s="89"/>
      <c r="F14117" s="89">
        <f>Table3[[#This Row],[Yield]]/100*(1+F14116)</f>
        <v>0</v>
      </c>
    </row>
    <row r="14118" spans="1:6" x14ac:dyDescent="0.2">
      <c r="A14118" s="88">
        <v>16109</v>
      </c>
      <c r="B14118" s="89">
        <v>134.22</v>
      </c>
      <c r="C14118" s="89">
        <f>LN(Table3[[#This Row],[Value]]/B14117)</f>
        <v>-6.6830277694514828E-3</v>
      </c>
      <c r="D14118" s="89"/>
      <c r="E14118" s="89"/>
      <c r="F14118" s="89">
        <f>Table3[[#This Row],[Yield]]/100*(1+F14117)</f>
        <v>0</v>
      </c>
    </row>
    <row r="14119" spans="1:6" x14ac:dyDescent="0.2">
      <c r="A14119" s="88">
        <v>16110</v>
      </c>
      <c r="B14119" s="89">
        <v>135.06</v>
      </c>
      <c r="C14119" s="89">
        <f>LN(Table3[[#This Row],[Value]]/B14118)</f>
        <v>6.2388794166027628E-3</v>
      </c>
      <c r="D14119" s="89"/>
      <c r="E14119" s="89"/>
      <c r="F14119" s="89">
        <f>Table3[[#This Row],[Yield]]/100*(1+F14118)</f>
        <v>0</v>
      </c>
    </row>
    <row r="14120" spans="1:6" x14ac:dyDescent="0.2">
      <c r="A14120" s="88">
        <v>16111</v>
      </c>
      <c r="B14120" s="89">
        <v>135.03</v>
      </c>
      <c r="C14120" s="89">
        <f>LN(Table3[[#This Row],[Value]]/B14119)</f>
        <v>-2.2214817374490456E-4</v>
      </c>
      <c r="D14120" s="89"/>
      <c r="E14120" s="89"/>
      <c r="F14120" s="89">
        <f>Table3[[#This Row],[Yield]]/100*(1+F14119)</f>
        <v>0</v>
      </c>
    </row>
    <row r="14121" spans="1:6" x14ac:dyDescent="0.2">
      <c r="A14121" s="88">
        <v>16112</v>
      </c>
      <c r="B14121" s="89">
        <v>135.55000000000001</v>
      </c>
      <c r="C14121" s="89">
        <f>LN(Table3[[#This Row],[Value]]/B14120)</f>
        <v>3.8435999717236413E-3</v>
      </c>
      <c r="D14121" s="89"/>
      <c r="E14121" s="89"/>
      <c r="F14121" s="89">
        <f>Table3[[#This Row],[Yield]]/100*(1+F14120)</f>
        <v>0</v>
      </c>
    </row>
    <row r="14122" spans="1:6" x14ac:dyDescent="0.2">
      <c r="A14122" s="88">
        <v>16113</v>
      </c>
      <c r="B14122" s="89">
        <v>135.41</v>
      </c>
      <c r="C14122" s="89">
        <f>LN(Table3[[#This Row],[Value]]/B14121)</f>
        <v>-1.0333629499419206E-3</v>
      </c>
      <c r="D14122" s="89"/>
      <c r="E14122" s="89"/>
      <c r="F14122" s="89">
        <f>Table3[[#This Row],[Yield]]/100*(1+F14121)</f>
        <v>0</v>
      </c>
    </row>
    <row r="14123" spans="1:6" x14ac:dyDescent="0.2">
      <c r="A14123" s="88">
        <v>16116</v>
      </c>
      <c r="B14123" s="89">
        <v>135.38999999999999</v>
      </c>
      <c r="C14123" s="89">
        <f>LN(Table3[[#This Row],[Value]]/B14122)</f>
        <v>-1.4771048771322447E-4</v>
      </c>
      <c r="D14123" s="89"/>
      <c r="E14123" s="89"/>
      <c r="F14123" s="89">
        <f>Table3[[#This Row],[Yield]]/100*(1+F14122)</f>
        <v>0</v>
      </c>
    </row>
    <row r="14124" spans="1:6" x14ac:dyDescent="0.2">
      <c r="A14124" s="88">
        <v>16117</v>
      </c>
      <c r="B14124" s="89">
        <v>136.19</v>
      </c>
      <c r="C14124" s="89">
        <f>LN(Table3[[#This Row],[Value]]/B14123)</f>
        <v>5.891467073846586E-3</v>
      </c>
      <c r="D14124" s="89"/>
      <c r="E14124" s="89"/>
      <c r="F14124" s="89">
        <f>Table3[[#This Row],[Yield]]/100*(1+F14123)</f>
        <v>0</v>
      </c>
    </row>
    <row r="14125" spans="1:6" x14ac:dyDescent="0.2">
      <c r="A14125" s="88">
        <v>16118</v>
      </c>
      <c r="B14125" s="89">
        <v>136.04</v>
      </c>
      <c r="C14125" s="89">
        <f>LN(Table3[[#This Row],[Value]]/B14124)</f>
        <v>-1.1020094418713138E-3</v>
      </c>
      <c r="D14125" s="89"/>
      <c r="E14125" s="89"/>
      <c r="F14125" s="89">
        <f>Table3[[#This Row],[Yield]]/100*(1+F14124)</f>
        <v>0</v>
      </c>
    </row>
    <row r="14126" spans="1:6" x14ac:dyDescent="0.2">
      <c r="A14126" s="88">
        <v>16119</v>
      </c>
      <c r="B14126" s="89">
        <v>136.58000000000001</v>
      </c>
      <c r="C14126" s="89">
        <f>LN(Table3[[#This Row],[Value]]/B14125)</f>
        <v>3.9615633939485964E-3</v>
      </c>
      <c r="D14126" s="89"/>
      <c r="E14126" s="89"/>
      <c r="F14126" s="89">
        <f>Table3[[#This Row],[Yield]]/100*(1+F14125)</f>
        <v>0</v>
      </c>
    </row>
    <row r="14127" spans="1:6" x14ac:dyDescent="0.2">
      <c r="A14127" s="88">
        <v>16120</v>
      </c>
      <c r="B14127" s="89">
        <v>136.08000000000001</v>
      </c>
      <c r="C14127" s="89">
        <f>LN(Table3[[#This Row],[Value]]/B14126)</f>
        <v>-3.6675754453368617E-3</v>
      </c>
      <c r="D14127" s="89"/>
      <c r="E14127" s="89"/>
      <c r="F14127" s="89">
        <f>Table3[[#This Row],[Yield]]/100*(1+F14126)</f>
        <v>0</v>
      </c>
    </row>
    <row r="14128" spans="1:6" x14ac:dyDescent="0.2">
      <c r="A14128" s="88">
        <v>16121</v>
      </c>
      <c r="B14128" s="89">
        <v>135.91</v>
      </c>
      <c r="C14128" s="89">
        <f>LN(Table3[[#This Row],[Value]]/B14127)</f>
        <v>-1.2500461203505046E-3</v>
      </c>
      <c r="D14128" s="89"/>
      <c r="E14128" s="89"/>
      <c r="F14128" s="89">
        <f>Table3[[#This Row],[Yield]]/100*(1+F14127)</f>
        <v>0</v>
      </c>
    </row>
    <row r="14129" spans="1:6" x14ac:dyDescent="0.2">
      <c r="A14129" s="88">
        <v>16123</v>
      </c>
      <c r="B14129" s="89">
        <v>135.71</v>
      </c>
      <c r="C14129" s="89">
        <f>LN(Table3[[#This Row],[Value]]/B14128)</f>
        <v>-1.4726458739765234E-3</v>
      </c>
      <c r="D14129" s="89"/>
      <c r="E14129" s="89"/>
      <c r="F14129" s="89">
        <f>Table3[[#This Row],[Yield]]/100*(1+F14128)</f>
        <v>0</v>
      </c>
    </row>
    <row r="14130" spans="1:6" x14ac:dyDescent="0.2">
      <c r="A14130" s="88">
        <v>16125</v>
      </c>
      <c r="B14130" s="89">
        <v>136.51</v>
      </c>
      <c r="C14130" s="89">
        <f>LN(Table3[[#This Row],[Value]]/B14129)</f>
        <v>5.8776159216069246E-3</v>
      </c>
      <c r="D14130" s="89"/>
      <c r="E14130" s="89"/>
      <c r="F14130" s="89">
        <f>Table3[[#This Row],[Yield]]/100*(1+F14129)</f>
        <v>0</v>
      </c>
    </row>
    <row r="14131" spans="1:6" x14ac:dyDescent="0.2">
      <c r="A14131" s="88">
        <v>16126</v>
      </c>
      <c r="B14131" s="89">
        <v>136.58000000000001</v>
      </c>
      <c r="C14131" s="89">
        <f>LN(Table3[[#This Row],[Value]]/B14130)</f>
        <v>5.1265151805703697E-4</v>
      </c>
      <c r="D14131" s="89"/>
      <c r="E14131" s="89"/>
      <c r="F14131" s="89">
        <f>Table3[[#This Row],[Yield]]/100*(1+F14130)</f>
        <v>0</v>
      </c>
    </row>
    <row r="14132" spans="1:6" x14ac:dyDescent="0.2">
      <c r="A14132" s="88">
        <v>16127</v>
      </c>
      <c r="B14132" s="89">
        <v>136.56</v>
      </c>
      <c r="C14132" s="89">
        <f>LN(Table3[[#This Row],[Value]]/B14131)</f>
        <v>-1.4644504675812297E-4</v>
      </c>
      <c r="D14132" s="89"/>
      <c r="E14132" s="89"/>
      <c r="F14132" s="89">
        <f>Table3[[#This Row],[Yield]]/100*(1+F14131)</f>
        <v>0</v>
      </c>
    </row>
    <row r="14133" spans="1:6" x14ac:dyDescent="0.2">
      <c r="A14133" s="88">
        <v>16128</v>
      </c>
      <c r="B14133" s="89">
        <v>136.58000000000001</v>
      </c>
      <c r="C14133" s="89">
        <f>LN(Table3[[#This Row],[Value]]/B14132)</f>
        <v>1.4644504675810803E-4</v>
      </c>
      <c r="D14133" s="89"/>
      <c r="E14133" s="89"/>
      <c r="F14133" s="89">
        <f>Table3[[#This Row],[Yield]]/100*(1+F14132)</f>
        <v>0</v>
      </c>
    </row>
    <row r="14134" spans="1:6" x14ac:dyDescent="0.2">
      <c r="A14134" s="88">
        <v>16130</v>
      </c>
      <c r="B14134" s="89">
        <v>136.79</v>
      </c>
      <c r="C14134" s="89">
        <f>LN(Table3[[#This Row],[Value]]/B14133)</f>
        <v>1.5363795684095476E-3</v>
      </c>
      <c r="D14134" s="89"/>
      <c r="E14134" s="89"/>
      <c r="F14134" s="89">
        <f>Table3[[#This Row],[Yield]]/100*(1+F14133)</f>
        <v>0</v>
      </c>
    </row>
    <row r="14135" spans="1:6" x14ac:dyDescent="0.2">
      <c r="A14135" s="88">
        <v>16131</v>
      </c>
      <c r="B14135" s="89">
        <v>136.30000000000001</v>
      </c>
      <c r="C14135" s="89">
        <f>LN(Table3[[#This Row],[Value]]/B14134)</f>
        <v>-3.5885643988658516E-3</v>
      </c>
      <c r="D14135" s="89"/>
      <c r="E14135" s="89"/>
      <c r="F14135" s="89">
        <f>Table3[[#This Row],[Yield]]/100*(1+F14134)</f>
        <v>0</v>
      </c>
    </row>
    <row r="14136" spans="1:6" x14ac:dyDescent="0.2">
      <c r="A14136" s="88">
        <v>16132</v>
      </c>
      <c r="B14136" s="89">
        <v>136.44</v>
      </c>
      <c r="C14136" s="89">
        <f>LN(Table3[[#This Row],[Value]]/B14135)</f>
        <v>1.0266188479579497E-3</v>
      </c>
      <c r="D14136" s="89"/>
      <c r="E14136" s="89"/>
      <c r="F14136" s="89">
        <f>Table3[[#This Row],[Yield]]/100*(1+F14135)</f>
        <v>0</v>
      </c>
    </row>
    <row r="14137" spans="1:6" x14ac:dyDescent="0.2">
      <c r="A14137" s="88">
        <v>16133</v>
      </c>
      <c r="B14137" s="89">
        <v>136.69</v>
      </c>
      <c r="C14137" s="89">
        <f>LN(Table3[[#This Row],[Value]]/B14136)</f>
        <v>1.8306306141166733E-3</v>
      </c>
      <c r="D14137" s="89"/>
      <c r="E14137" s="89"/>
      <c r="F14137" s="89">
        <f>Table3[[#This Row],[Yield]]/100*(1+F14136)</f>
        <v>0</v>
      </c>
    </row>
    <row r="14138" spans="1:6" x14ac:dyDescent="0.2">
      <c r="A14138" s="88">
        <v>16134</v>
      </c>
      <c r="B14138" s="89">
        <v>136.59</v>
      </c>
      <c r="C14138" s="89">
        <f>LN(Table3[[#This Row],[Value]]/B14137)</f>
        <v>-7.3185014976113896E-4</v>
      </c>
      <c r="D14138" s="89"/>
      <c r="E14138" s="89"/>
      <c r="F14138" s="89">
        <f>Table3[[#This Row],[Yield]]/100*(1+F14137)</f>
        <v>0</v>
      </c>
    </row>
    <row r="14139" spans="1:6" x14ac:dyDescent="0.2">
      <c r="A14139" s="88">
        <v>16135</v>
      </c>
      <c r="B14139" s="89">
        <v>136.79</v>
      </c>
      <c r="C14139" s="89">
        <f>LN(Table3[[#This Row],[Value]]/B14138)</f>
        <v>1.4631650865524089E-3</v>
      </c>
      <c r="D14139" s="89"/>
      <c r="E14139" s="89"/>
      <c r="F14139" s="89">
        <f>Table3[[#This Row],[Yield]]/100*(1+F14138)</f>
        <v>0</v>
      </c>
    </row>
    <row r="14140" spans="1:6" x14ac:dyDescent="0.2">
      <c r="A14140" s="88">
        <v>16137</v>
      </c>
      <c r="B14140" s="89">
        <v>137.21</v>
      </c>
      <c r="C14140" s="89">
        <f>LN(Table3[[#This Row],[Value]]/B14139)</f>
        <v>3.0656958317310909E-3</v>
      </c>
      <c r="D14140" s="89"/>
      <c r="E14140" s="89"/>
      <c r="F14140" s="89">
        <f>Table3[[#This Row],[Yield]]/100*(1+F14139)</f>
        <v>0</v>
      </c>
    </row>
    <row r="14141" spans="1:6" x14ac:dyDescent="0.2">
      <c r="A14141" s="88">
        <v>16138</v>
      </c>
      <c r="B14141" s="89">
        <v>138.33000000000001</v>
      </c>
      <c r="C14141" s="89">
        <f>LN(Table3[[#This Row],[Value]]/B14140)</f>
        <v>8.1295359536399693E-3</v>
      </c>
      <c r="D14141" s="89"/>
      <c r="E14141" s="89"/>
      <c r="F14141" s="89">
        <f>Table3[[#This Row],[Yield]]/100*(1+F14140)</f>
        <v>0</v>
      </c>
    </row>
    <row r="14142" spans="1:6" x14ac:dyDescent="0.2">
      <c r="A14142" s="88">
        <v>16139</v>
      </c>
      <c r="B14142" s="89">
        <v>139.5</v>
      </c>
      <c r="C14142" s="89">
        <f>LN(Table3[[#This Row],[Value]]/B14141)</f>
        <v>8.4224663746962445E-3</v>
      </c>
      <c r="D14142" s="89"/>
      <c r="E14142" s="89"/>
      <c r="F14142" s="89">
        <f>Table3[[#This Row],[Yield]]/100*(1+F14141)</f>
        <v>0</v>
      </c>
    </row>
    <row r="14143" spans="1:6" x14ac:dyDescent="0.2">
      <c r="A14143" s="88">
        <v>16140</v>
      </c>
      <c r="B14143" s="89">
        <v>139.33000000000001</v>
      </c>
      <c r="C14143" s="89">
        <f>LN(Table3[[#This Row],[Value]]/B14142)</f>
        <v>-1.2193811359199125E-3</v>
      </c>
      <c r="D14143" s="89"/>
      <c r="E14143" s="89"/>
      <c r="F14143" s="89">
        <f>Table3[[#This Row],[Yield]]/100*(1+F14142)</f>
        <v>0</v>
      </c>
    </row>
    <row r="14144" spans="1:6" x14ac:dyDescent="0.2">
      <c r="A14144" s="88">
        <v>16141</v>
      </c>
      <c r="B14144" s="89">
        <v>140.01</v>
      </c>
      <c r="C14144" s="89">
        <f>LN(Table3[[#This Row],[Value]]/B14143)</f>
        <v>4.8686285043333631E-3</v>
      </c>
      <c r="D14144" s="89"/>
      <c r="E14144" s="89"/>
      <c r="F14144" s="89">
        <f>Table3[[#This Row],[Yield]]/100*(1+F14143)</f>
        <v>0</v>
      </c>
    </row>
    <row r="14145" spans="1:6" x14ac:dyDescent="0.2">
      <c r="A14145" s="88">
        <v>16142</v>
      </c>
      <c r="B14145" s="89">
        <v>140.44</v>
      </c>
      <c r="C14145" s="89">
        <f>LN(Table3[[#This Row],[Value]]/B14144)</f>
        <v>3.0665026703976623E-3</v>
      </c>
      <c r="D14145" s="89"/>
      <c r="E14145" s="89"/>
      <c r="F14145" s="89">
        <f>Table3[[#This Row],[Yield]]/100*(1+F14144)</f>
        <v>0</v>
      </c>
    </row>
    <row r="14146" spans="1:6" x14ac:dyDescent="0.2">
      <c r="A14146" s="88">
        <v>16144</v>
      </c>
      <c r="B14146" s="89">
        <v>141</v>
      </c>
      <c r="C14146" s="89">
        <f>LN(Table3[[#This Row],[Value]]/B14145)</f>
        <v>3.9795390779368963E-3</v>
      </c>
      <c r="D14146" s="89"/>
      <c r="E14146" s="89"/>
      <c r="F14146" s="89">
        <f>Table3[[#This Row],[Yield]]/100*(1+F14145)</f>
        <v>0</v>
      </c>
    </row>
    <row r="14147" spans="1:6" x14ac:dyDescent="0.2">
      <c r="A14147" s="88">
        <v>16145</v>
      </c>
      <c r="B14147" s="89">
        <v>140.37</v>
      </c>
      <c r="C14147" s="89">
        <f>LN(Table3[[#This Row],[Value]]/B14146)</f>
        <v>-4.4780968319336574E-3</v>
      </c>
      <c r="D14147" s="89"/>
      <c r="E14147" s="89"/>
      <c r="F14147" s="89">
        <f>Table3[[#This Row],[Yield]]/100*(1+F14146)</f>
        <v>0</v>
      </c>
    </row>
    <row r="14148" spans="1:6" x14ac:dyDescent="0.2">
      <c r="A14148" s="88">
        <v>16146</v>
      </c>
      <c r="B14148" s="89">
        <v>140.71</v>
      </c>
      <c r="C14148" s="89">
        <f>LN(Table3[[#This Row],[Value]]/B14147)</f>
        <v>2.4192412539297192E-3</v>
      </c>
      <c r="D14148" s="89"/>
      <c r="E14148" s="89"/>
      <c r="F14148" s="89">
        <f>Table3[[#This Row],[Yield]]/100*(1+F14147)</f>
        <v>0</v>
      </c>
    </row>
    <row r="14149" spans="1:6" x14ac:dyDescent="0.2">
      <c r="A14149" s="88">
        <v>16147</v>
      </c>
      <c r="B14149" s="89">
        <v>140.91</v>
      </c>
      <c r="C14149" s="89">
        <f>LN(Table3[[#This Row],[Value]]/B14148)</f>
        <v>1.4203539068491009E-3</v>
      </c>
      <c r="D14149" s="89"/>
      <c r="E14149" s="89"/>
      <c r="F14149" s="89">
        <f>Table3[[#This Row],[Yield]]/100*(1+F14148)</f>
        <v>0</v>
      </c>
    </row>
    <row r="14150" spans="1:6" x14ac:dyDescent="0.2">
      <c r="A14150" s="88">
        <v>16148</v>
      </c>
      <c r="B14150" s="89">
        <v>140.80000000000001</v>
      </c>
      <c r="C14150" s="89">
        <f>LN(Table3[[#This Row],[Value]]/B14149)</f>
        <v>-7.8094498307128507E-4</v>
      </c>
      <c r="D14150" s="89"/>
      <c r="E14150" s="89"/>
      <c r="F14150" s="89">
        <f>Table3[[#This Row],[Yield]]/100*(1+F14149)</f>
        <v>0</v>
      </c>
    </row>
    <row r="14151" spans="1:6" x14ac:dyDescent="0.2">
      <c r="A14151" s="88">
        <v>16149</v>
      </c>
      <c r="B14151" s="89">
        <v>140.30000000000001</v>
      </c>
      <c r="C14151" s="89">
        <f>LN(Table3[[#This Row],[Value]]/B14150)</f>
        <v>-3.5574566155267603E-3</v>
      </c>
      <c r="D14151" s="89"/>
      <c r="E14151" s="89"/>
      <c r="F14151" s="89">
        <f>Table3[[#This Row],[Yield]]/100*(1+F14150)</f>
        <v>0</v>
      </c>
    </row>
    <row r="14152" spans="1:6" x14ac:dyDescent="0.2">
      <c r="A14152" s="88">
        <v>16151</v>
      </c>
      <c r="B14152" s="89">
        <v>139.88999999999999</v>
      </c>
      <c r="C14152" s="89">
        <f>LN(Table3[[#This Row],[Value]]/B14151)</f>
        <v>-2.9265876200762495E-3</v>
      </c>
      <c r="D14152" s="89"/>
      <c r="E14152" s="89"/>
      <c r="F14152" s="89">
        <f>Table3[[#This Row],[Yield]]/100*(1+F14151)</f>
        <v>0</v>
      </c>
    </row>
    <row r="14153" spans="1:6" x14ac:dyDescent="0.2">
      <c r="A14153" s="88">
        <v>16152</v>
      </c>
      <c r="B14153" s="89">
        <v>140.19999999999999</v>
      </c>
      <c r="C14153" s="89">
        <f>LN(Table3[[#This Row],[Value]]/B14152)</f>
        <v>2.213575112150654E-3</v>
      </c>
      <c r="D14153" s="89"/>
      <c r="E14153" s="89"/>
      <c r="F14153" s="89">
        <f>Table3[[#This Row],[Yield]]/100*(1+F14152)</f>
        <v>0</v>
      </c>
    </row>
    <row r="14154" spans="1:6" x14ac:dyDescent="0.2">
      <c r="A14154" s="88">
        <v>16153</v>
      </c>
      <c r="B14154" s="89">
        <v>139.97999999999999</v>
      </c>
      <c r="C14154" s="89">
        <f>LN(Table3[[#This Row],[Value]]/B14153)</f>
        <v>-1.5704193390961125E-3</v>
      </c>
      <c r="D14154" s="89"/>
      <c r="E14154" s="89"/>
      <c r="F14154" s="89">
        <f>Table3[[#This Row],[Yield]]/100*(1+F14153)</f>
        <v>0</v>
      </c>
    </row>
    <row r="14155" spans="1:6" x14ac:dyDescent="0.2">
      <c r="A14155" s="88">
        <v>16154</v>
      </c>
      <c r="B14155" s="89">
        <v>138.94999999999999</v>
      </c>
      <c r="C14155" s="89">
        <f>LN(Table3[[#This Row],[Value]]/B14154)</f>
        <v>-7.3853990728808324E-3</v>
      </c>
      <c r="D14155" s="89"/>
      <c r="E14155" s="89"/>
      <c r="F14155" s="89">
        <f>Table3[[#This Row],[Yield]]/100*(1+F14154)</f>
        <v>0</v>
      </c>
    </row>
    <row r="14156" spans="1:6" x14ac:dyDescent="0.2">
      <c r="A14156" s="88">
        <v>16155</v>
      </c>
      <c r="B14156" s="89">
        <v>139.28</v>
      </c>
      <c r="C14156" s="89">
        <f>LN(Table3[[#This Row],[Value]]/B14155)</f>
        <v>2.3721392714209327E-3</v>
      </c>
      <c r="D14156" s="89"/>
      <c r="E14156" s="89"/>
      <c r="F14156" s="89">
        <f>Table3[[#This Row],[Yield]]/100*(1+F14155)</f>
        <v>0</v>
      </c>
    </row>
    <row r="14157" spans="1:6" x14ac:dyDescent="0.2">
      <c r="A14157" s="88">
        <v>16156</v>
      </c>
      <c r="B14157" s="89">
        <v>139.19</v>
      </c>
      <c r="C14157" s="89">
        <f>LN(Table3[[#This Row],[Value]]/B14156)</f>
        <v>-6.4638922062444453E-4</v>
      </c>
      <c r="D14157" s="89"/>
      <c r="E14157" s="89"/>
      <c r="F14157" s="89">
        <f>Table3[[#This Row],[Yield]]/100*(1+F14156)</f>
        <v>0</v>
      </c>
    </row>
    <row r="14158" spans="1:6" x14ac:dyDescent="0.2">
      <c r="A14158" s="88">
        <v>16158</v>
      </c>
      <c r="B14158" s="89">
        <v>139.12</v>
      </c>
      <c r="C14158" s="89">
        <f>LN(Table3[[#This Row],[Value]]/B14157)</f>
        <v>-5.030361932814991E-4</v>
      </c>
      <c r="D14158" s="89"/>
      <c r="E14158" s="89"/>
      <c r="F14158" s="89">
        <f>Table3[[#This Row],[Yield]]/100*(1+F14157)</f>
        <v>0</v>
      </c>
    </row>
    <row r="14159" spans="1:6" x14ac:dyDescent="0.2">
      <c r="A14159" s="88">
        <v>16159</v>
      </c>
      <c r="B14159" s="89">
        <v>137.88</v>
      </c>
      <c r="C14159" s="89">
        <f>LN(Table3[[#This Row],[Value]]/B14158)</f>
        <v>-8.9531283973630759E-3</v>
      </c>
      <c r="D14159" s="89"/>
      <c r="E14159" s="89"/>
      <c r="F14159" s="89">
        <f>Table3[[#This Row],[Yield]]/100*(1+F14158)</f>
        <v>0</v>
      </c>
    </row>
    <row r="14160" spans="1:6" x14ac:dyDescent="0.2">
      <c r="A14160" s="88">
        <v>16160</v>
      </c>
      <c r="B14160" s="89">
        <v>137.44999999999999</v>
      </c>
      <c r="C14160" s="89">
        <f>LN(Table3[[#This Row],[Value]]/B14159)</f>
        <v>-3.1235270374099541E-3</v>
      </c>
      <c r="D14160" s="89"/>
      <c r="E14160" s="89"/>
      <c r="F14160" s="89">
        <f>Table3[[#This Row],[Yield]]/100*(1+F14159)</f>
        <v>0</v>
      </c>
    </row>
    <row r="14161" spans="1:6" x14ac:dyDescent="0.2">
      <c r="A14161" s="88">
        <v>16161</v>
      </c>
      <c r="B14161" s="89">
        <v>138.6</v>
      </c>
      <c r="C14161" s="89">
        <f>LN(Table3[[#This Row],[Value]]/B14160)</f>
        <v>8.3318721445482836E-3</v>
      </c>
      <c r="D14161" s="89"/>
      <c r="E14161" s="89"/>
      <c r="F14161" s="89">
        <f>Table3[[#This Row],[Yield]]/100*(1+F14160)</f>
        <v>0</v>
      </c>
    </row>
    <row r="14162" spans="1:6" x14ac:dyDescent="0.2">
      <c r="A14162" s="88">
        <v>16162</v>
      </c>
      <c r="B14162" s="89">
        <v>138.84</v>
      </c>
      <c r="C14162" s="89">
        <f>LN(Table3[[#This Row],[Value]]/B14161)</f>
        <v>1.7301042377827337E-3</v>
      </c>
      <c r="D14162" s="89"/>
      <c r="E14162" s="89"/>
      <c r="F14162" s="89">
        <f>Table3[[#This Row],[Yield]]/100*(1+F14161)</f>
        <v>0</v>
      </c>
    </row>
    <row r="14163" spans="1:6" x14ac:dyDescent="0.2">
      <c r="A14163" s="88">
        <v>16163</v>
      </c>
      <c r="B14163" s="89">
        <v>138.84</v>
      </c>
      <c r="C14163" s="89">
        <f>LN(Table3[[#This Row],[Value]]/B14162)</f>
        <v>0</v>
      </c>
      <c r="D14163" s="89"/>
      <c r="E14163" s="89"/>
      <c r="F14163" s="89">
        <f>Table3[[#This Row],[Yield]]/100*(1+F14162)</f>
        <v>0</v>
      </c>
    </row>
    <row r="14164" spans="1:6" x14ac:dyDescent="0.2">
      <c r="A14164" s="88">
        <v>16165</v>
      </c>
      <c r="B14164" s="89">
        <v>138.01</v>
      </c>
      <c r="C14164" s="89">
        <f>LN(Table3[[#This Row],[Value]]/B14163)</f>
        <v>-5.9960446936370383E-3</v>
      </c>
      <c r="D14164" s="89"/>
      <c r="E14164" s="89"/>
      <c r="F14164" s="89">
        <f>Table3[[#This Row],[Yield]]/100*(1+F14163)</f>
        <v>0</v>
      </c>
    </row>
    <row r="14165" spans="1:6" x14ac:dyDescent="0.2">
      <c r="A14165" s="88">
        <v>16166</v>
      </c>
      <c r="B14165" s="89">
        <v>138.06</v>
      </c>
      <c r="C14165" s="89">
        <f>LN(Table3[[#This Row],[Value]]/B14164)</f>
        <v>3.6222697538099542E-4</v>
      </c>
      <c r="D14165" s="89"/>
      <c r="E14165" s="89"/>
      <c r="F14165" s="89">
        <f>Table3[[#This Row],[Yield]]/100*(1+F14164)</f>
        <v>0</v>
      </c>
    </row>
    <row r="14166" spans="1:6" x14ac:dyDescent="0.2">
      <c r="A14166" s="88">
        <v>16167</v>
      </c>
      <c r="B14166" s="89">
        <v>138.16999999999999</v>
      </c>
      <c r="C14166" s="89">
        <f>LN(Table3[[#This Row],[Value]]/B14165)</f>
        <v>7.9643779324856394E-4</v>
      </c>
      <c r="D14166" s="89"/>
      <c r="E14166" s="89"/>
      <c r="F14166" s="89">
        <f>Table3[[#This Row],[Yield]]/100*(1+F14165)</f>
        <v>0</v>
      </c>
    </row>
    <row r="14167" spans="1:6" x14ac:dyDescent="0.2">
      <c r="A14167" s="88">
        <v>16168</v>
      </c>
      <c r="B14167" s="89">
        <v>138.91</v>
      </c>
      <c r="C14167" s="89">
        <f>LN(Table3[[#This Row],[Value]]/B14166)</f>
        <v>5.3414303407199075E-3</v>
      </c>
      <c r="D14167" s="89"/>
      <c r="E14167" s="89"/>
      <c r="F14167" s="89">
        <f>Table3[[#This Row],[Yield]]/100*(1+F14166)</f>
        <v>0</v>
      </c>
    </row>
    <row r="14168" spans="1:6" x14ac:dyDescent="0.2">
      <c r="A14168" s="88">
        <v>16170</v>
      </c>
      <c r="B14168" s="89">
        <v>139.1</v>
      </c>
      <c r="C14168" s="89">
        <f>LN(Table3[[#This Row],[Value]]/B14167)</f>
        <v>1.3668575200993125E-3</v>
      </c>
      <c r="D14168" s="89"/>
      <c r="E14168" s="89"/>
      <c r="F14168" s="89">
        <f>Table3[[#This Row],[Yield]]/100*(1+F14167)</f>
        <v>0</v>
      </c>
    </row>
    <row r="14169" spans="1:6" x14ac:dyDescent="0.2">
      <c r="A14169" s="88">
        <v>16172</v>
      </c>
      <c r="B14169" s="89">
        <v>139.11000000000001</v>
      </c>
      <c r="C14169" s="89">
        <f>LN(Table3[[#This Row],[Value]]/B14168)</f>
        <v>7.1888142081962976E-5</v>
      </c>
      <c r="D14169" s="89"/>
      <c r="E14169" s="89"/>
      <c r="F14169" s="89">
        <f>Table3[[#This Row],[Yield]]/100*(1+F14168)</f>
        <v>0</v>
      </c>
    </row>
    <row r="14170" spans="1:6" x14ac:dyDescent="0.2">
      <c r="A14170" s="88">
        <v>16173</v>
      </c>
      <c r="B14170" s="89">
        <v>138.74</v>
      </c>
      <c r="C14170" s="89">
        <f>LN(Table3[[#This Row],[Value]]/B14169)</f>
        <v>-2.6633091143239691E-3</v>
      </c>
      <c r="D14170" s="89"/>
      <c r="E14170" s="89"/>
      <c r="F14170" s="89">
        <f>Table3[[#This Row],[Yield]]/100*(1+F14169)</f>
        <v>0</v>
      </c>
    </row>
    <row r="14171" spans="1:6" x14ac:dyDescent="0.2">
      <c r="A14171" s="88">
        <v>16174</v>
      </c>
      <c r="B14171" s="89">
        <v>137.97999999999999</v>
      </c>
      <c r="C14171" s="89">
        <f>LN(Table3[[#This Row],[Value]]/B14170)</f>
        <v>-5.4929308391927899E-3</v>
      </c>
      <c r="D14171" s="89"/>
      <c r="E14171" s="89"/>
      <c r="F14171" s="89">
        <f>Table3[[#This Row],[Yield]]/100*(1+F14170)</f>
        <v>0</v>
      </c>
    </row>
    <row r="14172" spans="1:6" x14ac:dyDescent="0.2">
      <c r="A14172" s="88">
        <v>16175</v>
      </c>
      <c r="B14172" s="89">
        <v>137.65</v>
      </c>
      <c r="C14172" s="89">
        <f>LN(Table3[[#This Row],[Value]]/B14171)</f>
        <v>-2.3945155293461978E-3</v>
      </c>
      <c r="D14172" s="89"/>
      <c r="E14172" s="89"/>
      <c r="F14172" s="89">
        <f>Table3[[#This Row],[Yield]]/100*(1+F14171)</f>
        <v>0</v>
      </c>
    </row>
    <row r="14173" spans="1:6" x14ac:dyDescent="0.2">
      <c r="A14173" s="88">
        <v>16176</v>
      </c>
      <c r="B14173" s="89">
        <v>137.69</v>
      </c>
      <c r="C14173" s="89">
        <f>LN(Table3[[#This Row],[Value]]/B14172)</f>
        <v>2.9054986766451882E-4</v>
      </c>
      <c r="D14173" s="89"/>
      <c r="E14173" s="89"/>
      <c r="F14173" s="89">
        <f>Table3[[#This Row],[Yield]]/100*(1+F14172)</f>
        <v>0</v>
      </c>
    </row>
    <row r="14174" spans="1:6" x14ac:dyDescent="0.2">
      <c r="A14174" s="88">
        <v>16177</v>
      </c>
      <c r="B14174" s="89">
        <v>138.06</v>
      </c>
      <c r="C14174" s="89">
        <f>LN(Table3[[#This Row],[Value]]/B14173)</f>
        <v>2.6835918190484657E-3</v>
      </c>
      <c r="D14174" s="89"/>
      <c r="E14174" s="89"/>
      <c r="F14174" s="89">
        <f>Table3[[#This Row],[Yield]]/100*(1+F14173)</f>
        <v>0</v>
      </c>
    </row>
    <row r="14175" spans="1:6" x14ac:dyDescent="0.2">
      <c r="A14175" s="88">
        <v>16179</v>
      </c>
      <c r="B14175" s="89">
        <v>137.77000000000001</v>
      </c>
      <c r="C14175" s="89">
        <f>LN(Table3[[#This Row],[Value]]/B14174)</f>
        <v>-2.1027452188218357E-3</v>
      </c>
      <c r="D14175" s="89"/>
      <c r="E14175" s="89"/>
      <c r="F14175" s="89">
        <f>Table3[[#This Row],[Yield]]/100*(1+F14174)</f>
        <v>0</v>
      </c>
    </row>
    <row r="14176" spans="1:6" x14ac:dyDescent="0.2">
      <c r="A14176" s="88">
        <v>16180</v>
      </c>
      <c r="B14176" s="89">
        <v>136.07</v>
      </c>
      <c r="C14176" s="89">
        <f>LN(Table3[[#This Row],[Value]]/B14175)</f>
        <v>-1.2416168853740741E-2</v>
      </c>
      <c r="D14176" s="89"/>
      <c r="E14176" s="89"/>
      <c r="F14176" s="89">
        <f>Table3[[#This Row],[Yield]]/100*(1+F14175)</f>
        <v>0</v>
      </c>
    </row>
    <row r="14177" spans="1:6" x14ac:dyDescent="0.2">
      <c r="A14177" s="88">
        <v>16181</v>
      </c>
      <c r="B14177" s="89">
        <v>135.47999999999999</v>
      </c>
      <c r="C14177" s="89">
        <f>LN(Table3[[#This Row],[Value]]/B14176)</f>
        <v>-4.3454312531961362E-3</v>
      </c>
      <c r="D14177" s="89"/>
      <c r="E14177" s="89"/>
      <c r="F14177" s="89">
        <f>Table3[[#This Row],[Yield]]/100*(1+F14176)</f>
        <v>0</v>
      </c>
    </row>
    <row r="14178" spans="1:6" x14ac:dyDescent="0.2">
      <c r="A14178" s="88">
        <v>16182</v>
      </c>
      <c r="B14178" s="89">
        <v>136.19999999999999</v>
      </c>
      <c r="C14178" s="89">
        <f>LN(Table3[[#This Row],[Value]]/B14177)</f>
        <v>5.3003657658409614E-3</v>
      </c>
      <c r="D14178" s="89"/>
      <c r="E14178" s="89"/>
      <c r="F14178" s="89">
        <f>Table3[[#This Row],[Yield]]/100*(1+F14177)</f>
        <v>0</v>
      </c>
    </row>
    <row r="14179" spans="1:6" x14ac:dyDescent="0.2">
      <c r="A14179" s="88">
        <v>16183</v>
      </c>
      <c r="B14179" s="89">
        <v>136.16999999999999</v>
      </c>
      <c r="C14179" s="89">
        <f>LN(Table3[[#This Row],[Value]]/B14178)</f>
        <v>-2.2028857892802687E-4</v>
      </c>
      <c r="D14179" s="89"/>
      <c r="E14179" s="89"/>
      <c r="F14179" s="89">
        <f>Table3[[#This Row],[Yield]]/100*(1+F14178)</f>
        <v>0</v>
      </c>
    </row>
    <row r="14180" spans="1:6" x14ac:dyDescent="0.2">
      <c r="A14180" s="88">
        <v>16184</v>
      </c>
      <c r="B14180" s="89">
        <v>136.19</v>
      </c>
      <c r="C14180" s="89">
        <f>LN(Table3[[#This Row],[Value]]/B14179)</f>
        <v>1.468644443821494E-4</v>
      </c>
      <c r="D14180" s="89"/>
      <c r="E14180" s="89"/>
      <c r="F14180" s="89">
        <f>Table3[[#This Row],[Yield]]/100*(1+F14179)</f>
        <v>0</v>
      </c>
    </row>
    <row r="14181" spans="1:6" x14ac:dyDescent="0.2">
      <c r="A14181" s="88">
        <v>16186</v>
      </c>
      <c r="B14181" s="89">
        <v>135</v>
      </c>
      <c r="C14181" s="89">
        <f>LN(Table3[[#This Row],[Value]]/B14180)</f>
        <v>-8.7761911424365409E-3</v>
      </c>
      <c r="D14181" s="89"/>
      <c r="E14181" s="89"/>
      <c r="F14181" s="89">
        <f>Table3[[#This Row],[Yield]]/100*(1+F14180)</f>
        <v>0</v>
      </c>
    </row>
    <row r="14182" spans="1:6" x14ac:dyDescent="0.2">
      <c r="A14182" s="88">
        <v>16187</v>
      </c>
      <c r="B14182" s="89">
        <v>135.11000000000001</v>
      </c>
      <c r="C14182" s="89">
        <f>LN(Table3[[#This Row],[Value]]/B14181)</f>
        <v>8.1448303343829116E-4</v>
      </c>
      <c r="D14182" s="89"/>
      <c r="E14182" s="89"/>
      <c r="F14182" s="89">
        <f>Table3[[#This Row],[Yield]]/100*(1+F14181)</f>
        <v>0</v>
      </c>
    </row>
    <row r="14183" spans="1:6" x14ac:dyDescent="0.2">
      <c r="A14183" s="88">
        <v>16188</v>
      </c>
      <c r="B14183" s="89">
        <v>135.66999999999999</v>
      </c>
      <c r="C14183" s="89">
        <f>LN(Table3[[#This Row],[Value]]/B14182)</f>
        <v>4.1362050253492804E-3</v>
      </c>
      <c r="D14183" s="89"/>
      <c r="E14183" s="89"/>
      <c r="F14183" s="89">
        <f>Table3[[#This Row],[Yield]]/100*(1+F14182)</f>
        <v>0</v>
      </c>
    </row>
    <row r="14184" spans="1:6" x14ac:dyDescent="0.2">
      <c r="A14184" s="88">
        <v>16189</v>
      </c>
      <c r="B14184" s="89">
        <v>136.07</v>
      </c>
      <c r="C14184" s="89">
        <f>LN(Table3[[#This Row],[Value]]/B14183)</f>
        <v>2.9439927055498615E-3</v>
      </c>
      <c r="D14184" s="89"/>
      <c r="E14184" s="89"/>
      <c r="F14184" s="89">
        <f>Table3[[#This Row],[Yield]]/100*(1+F14183)</f>
        <v>0</v>
      </c>
    </row>
    <row r="14185" spans="1:6" x14ac:dyDescent="0.2">
      <c r="A14185" s="88">
        <v>16190</v>
      </c>
      <c r="B14185" s="89">
        <v>136.21</v>
      </c>
      <c r="C14185" s="89">
        <f>LN(Table3[[#This Row],[Value]]/B14184)</f>
        <v>1.0283532564831976E-3</v>
      </c>
      <c r="D14185" s="89"/>
      <c r="E14185" s="89"/>
      <c r="F14185" s="89">
        <f>Table3[[#This Row],[Yield]]/100*(1+F14184)</f>
        <v>0</v>
      </c>
    </row>
    <row r="14186" spans="1:6" x14ac:dyDescent="0.2">
      <c r="A14186" s="88">
        <v>16191</v>
      </c>
      <c r="B14186" s="89">
        <v>136.22999999999999</v>
      </c>
      <c r="C14186" s="89">
        <f>LN(Table3[[#This Row],[Value]]/B14185)</f>
        <v>1.4682131871911414E-4</v>
      </c>
      <c r="D14186" s="89"/>
      <c r="E14186" s="89"/>
      <c r="F14186" s="89">
        <f>Table3[[#This Row],[Yield]]/100*(1+F14185)</f>
        <v>0</v>
      </c>
    </row>
    <row r="14187" spans="1:6" x14ac:dyDescent="0.2">
      <c r="A14187" s="88">
        <v>16193</v>
      </c>
      <c r="B14187" s="89">
        <v>137.06</v>
      </c>
      <c r="C14187" s="89">
        <f>LN(Table3[[#This Row],[Value]]/B14186)</f>
        <v>6.07415237970818E-3</v>
      </c>
      <c r="D14187" s="89"/>
      <c r="E14187" s="89"/>
      <c r="F14187" s="89">
        <f>Table3[[#This Row],[Yield]]/100*(1+F14186)</f>
        <v>0</v>
      </c>
    </row>
    <row r="14188" spans="1:6" x14ac:dyDescent="0.2">
      <c r="A14188" s="88">
        <v>16194</v>
      </c>
      <c r="B14188" s="89">
        <v>137.15</v>
      </c>
      <c r="C14188" s="89">
        <f>LN(Table3[[#This Row],[Value]]/B14187)</f>
        <v>6.5643122593467013E-4</v>
      </c>
      <c r="D14188" s="89"/>
      <c r="E14188" s="89"/>
      <c r="F14188" s="89">
        <f>Table3[[#This Row],[Yield]]/100*(1+F14187)</f>
        <v>0</v>
      </c>
    </row>
    <row r="14189" spans="1:6" x14ac:dyDescent="0.2">
      <c r="A14189" s="88">
        <v>16195</v>
      </c>
      <c r="B14189" s="89">
        <v>137.83000000000001</v>
      </c>
      <c r="C14189" s="89">
        <f>LN(Table3[[#This Row],[Value]]/B14188)</f>
        <v>4.9458243227351881E-3</v>
      </c>
      <c r="D14189" s="89"/>
      <c r="E14189" s="89"/>
      <c r="F14189" s="89">
        <f>Table3[[#This Row],[Yield]]/100*(1+F14188)</f>
        <v>0</v>
      </c>
    </row>
    <row r="14190" spans="1:6" x14ac:dyDescent="0.2">
      <c r="A14190" s="88">
        <v>16196</v>
      </c>
      <c r="B14190" s="89">
        <v>137.85</v>
      </c>
      <c r="C14190" s="89">
        <f>LN(Table3[[#This Row],[Value]]/B14189)</f>
        <v>1.450957634580495E-4</v>
      </c>
      <c r="D14190" s="89"/>
      <c r="E14190" s="89"/>
      <c r="F14190" s="89">
        <f>Table3[[#This Row],[Yield]]/100*(1+F14189)</f>
        <v>0</v>
      </c>
    </row>
    <row r="14191" spans="1:6" x14ac:dyDescent="0.2">
      <c r="A14191" s="88">
        <v>16197</v>
      </c>
      <c r="B14191" s="89">
        <v>138.75</v>
      </c>
      <c r="C14191" s="89">
        <f>LN(Table3[[#This Row],[Value]]/B14190)</f>
        <v>6.5076151567382149E-3</v>
      </c>
      <c r="D14191" s="89"/>
      <c r="E14191" s="89"/>
      <c r="F14191" s="89">
        <f>Table3[[#This Row],[Yield]]/100*(1+F14190)</f>
        <v>0</v>
      </c>
    </row>
    <row r="14192" spans="1:6" x14ac:dyDescent="0.2">
      <c r="A14192" s="88">
        <v>16198</v>
      </c>
      <c r="B14192" s="89">
        <v>138.87</v>
      </c>
      <c r="C14192" s="89">
        <f>LN(Table3[[#This Row],[Value]]/B14191)</f>
        <v>8.6449108474490944E-4</v>
      </c>
      <c r="D14192" s="89"/>
      <c r="E14192" s="89"/>
      <c r="F14192" s="89">
        <f>Table3[[#This Row],[Yield]]/100*(1+F14191)</f>
        <v>0</v>
      </c>
    </row>
    <row r="14193" spans="1:6" x14ac:dyDescent="0.2">
      <c r="A14193" s="88">
        <v>16200</v>
      </c>
      <c r="B14193" s="89">
        <v>138.65</v>
      </c>
      <c r="C14193" s="89">
        <f>LN(Table3[[#This Row],[Value]]/B14192)</f>
        <v>-1.5854716495018351E-3</v>
      </c>
      <c r="D14193" s="89"/>
      <c r="E14193" s="89"/>
      <c r="F14193" s="89">
        <f>Table3[[#This Row],[Yield]]/100*(1+F14192)</f>
        <v>0</v>
      </c>
    </row>
    <row r="14194" spans="1:6" x14ac:dyDescent="0.2">
      <c r="A14194" s="88">
        <v>16201</v>
      </c>
      <c r="B14194" s="89">
        <v>138.65</v>
      </c>
      <c r="C14194" s="89">
        <f>LN(Table3[[#This Row],[Value]]/B14193)</f>
        <v>0</v>
      </c>
      <c r="D14194" s="89"/>
      <c r="E14194" s="89"/>
      <c r="F14194" s="89">
        <f>Table3[[#This Row],[Yield]]/100*(1+F14193)</f>
        <v>0</v>
      </c>
    </row>
    <row r="14195" spans="1:6" x14ac:dyDescent="0.2">
      <c r="A14195" s="88">
        <v>16202</v>
      </c>
      <c r="B14195" s="89">
        <v>138.76</v>
      </c>
      <c r="C14195" s="89">
        <f>LN(Table3[[#This Row],[Value]]/B14194)</f>
        <v>7.9305003976179542E-4</v>
      </c>
      <c r="D14195" s="89"/>
      <c r="E14195" s="89"/>
      <c r="F14195" s="89">
        <f>Table3[[#This Row],[Yield]]/100*(1+F14194)</f>
        <v>0</v>
      </c>
    </row>
    <row r="14196" spans="1:6" x14ac:dyDescent="0.2">
      <c r="A14196" s="88">
        <v>16203</v>
      </c>
      <c r="B14196" s="89">
        <v>138.93</v>
      </c>
      <c r="C14196" s="89">
        <f>LN(Table3[[#This Row],[Value]]/B14195)</f>
        <v>1.2243870592213871E-3</v>
      </c>
      <c r="D14196" s="89"/>
      <c r="E14196" s="89"/>
      <c r="F14196" s="89">
        <f>Table3[[#This Row],[Yield]]/100*(1+F14195)</f>
        <v>0</v>
      </c>
    </row>
    <row r="14197" spans="1:6" x14ac:dyDescent="0.2">
      <c r="A14197" s="88">
        <v>16204</v>
      </c>
      <c r="B14197" s="89">
        <v>138.51</v>
      </c>
      <c r="C14197" s="89">
        <f>LN(Table3[[#This Row],[Value]]/B14196)</f>
        <v>-3.0276839737631155E-3</v>
      </c>
      <c r="D14197" s="89"/>
      <c r="E14197" s="89"/>
      <c r="F14197" s="89">
        <f>Table3[[#This Row],[Yield]]/100*(1+F14196)</f>
        <v>0</v>
      </c>
    </row>
    <row r="14198" spans="1:6" x14ac:dyDescent="0.2">
      <c r="A14198" s="88">
        <v>16205</v>
      </c>
      <c r="B14198" s="89">
        <v>138.6</v>
      </c>
      <c r="C14198" s="89">
        <f>LN(Table3[[#This Row],[Value]]/B14197)</f>
        <v>6.4956156879556154E-4</v>
      </c>
      <c r="D14198" s="89"/>
      <c r="E14198" s="89"/>
      <c r="F14198" s="89">
        <f>Table3[[#This Row],[Yield]]/100*(1+F14197)</f>
        <v>0</v>
      </c>
    </row>
    <row r="14199" spans="1:6" x14ac:dyDescent="0.2">
      <c r="A14199" s="88">
        <v>16207</v>
      </c>
      <c r="B14199" s="89">
        <v>138.6</v>
      </c>
      <c r="C14199" s="89">
        <f>LN(Table3[[#This Row],[Value]]/B14198)</f>
        <v>0</v>
      </c>
      <c r="D14199" s="89"/>
      <c r="E14199" s="89"/>
      <c r="F14199" s="89">
        <f>Table3[[#This Row],[Yield]]/100*(1+F14198)</f>
        <v>0</v>
      </c>
    </row>
    <row r="14200" spans="1:6" x14ac:dyDescent="0.2">
      <c r="A14200" s="88">
        <v>16208</v>
      </c>
      <c r="B14200" s="89">
        <v>138.41</v>
      </c>
      <c r="C14200" s="89">
        <f>LN(Table3[[#This Row],[Value]]/B14199)</f>
        <v>-1.3717918471922853E-3</v>
      </c>
      <c r="D14200" s="89"/>
      <c r="E14200" s="89"/>
      <c r="F14200" s="89">
        <f>Table3[[#This Row],[Yield]]/100*(1+F14199)</f>
        <v>0</v>
      </c>
    </row>
    <row r="14201" spans="1:6" x14ac:dyDescent="0.2">
      <c r="A14201" s="88">
        <v>16209</v>
      </c>
      <c r="B14201" s="89">
        <v>138.99</v>
      </c>
      <c r="C14201" s="89">
        <f>LN(Table3[[#This Row],[Value]]/B14200)</f>
        <v>4.1816931880562193E-3</v>
      </c>
      <c r="D14201" s="89"/>
      <c r="E14201" s="89"/>
      <c r="F14201" s="89">
        <f>Table3[[#This Row],[Yield]]/100*(1+F14200)</f>
        <v>0</v>
      </c>
    </row>
    <row r="14202" spans="1:6" x14ac:dyDescent="0.2">
      <c r="A14202" s="88">
        <v>16210</v>
      </c>
      <c r="B14202" s="89">
        <v>139.19999999999999</v>
      </c>
      <c r="C14202" s="89">
        <f>LN(Table3[[#This Row],[Value]]/B14201)</f>
        <v>1.5097598036523463E-3</v>
      </c>
      <c r="D14202" s="89"/>
      <c r="E14202" s="89"/>
      <c r="F14202" s="89">
        <f>Table3[[#This Row],[Yield]]/100*(1+F14201)</f>
        <v>0</v>
      </c>
    </row>
    <row r="14203" spans="1:6" x14ac:dyDescent="0.2">
      <c r="A14203" s="88">
        <v>16211</v>
      </c>
      <c r="B14203" s="89">
        <v>139.34</v>
      </c>
      <c r="C14203" s="89">
        <f>LN(Table3[[#This Row],[Value]]/B14202)</f>
        <v>1.0052417016536556E-3</v>
      </c>
      <c r="D14203" s="89"/>
      <c r="E14203" s="89"/>
      <c r="F14203" s="89">
        <f>Table3[[#This Row],[Yield]]/100*(1+F14202)</f>
        <v>0</v>
      </c>
    </row>
    <row r="14204" spans="1:6" x14ac:dyDescent="0.2">
      <c r="A14204" s="88">
        <v>16212</v>
      </c>
      <c r="B14204" s="89">
        <v>139.37</v>
      </c>
      <c r="C14204" s="89">
        <f>LN(Table3[[#This Row],[Value]]/B14203)</f>
        <v>2.1527752944540724E-4</v>
      </c>
      <c r="D14204" s="89"/>
      <c r="E14204" s="89"/>
      <c r="F14204" s="89">
        <f>Table3[[#This Row],[Yield]]/100*(1+F14203)</f>
        <v>0</v>
      </c>
    </row>
    <row r="14205" spans="1:6" x14ac:dyDescent="0.2">
      <c r="A14205" s="88">
        <v>16214</v>
      </c>
      <c r="B14205" s="89">
        <v>139.43</v>
      </c>
      <c r="C14205" s="89">
        <f>LN(Table3[[#This Row],[Value]]/B14204)</f>
        <v>4.3041607551146246E-4</v>
      </c>
      <c r="D14205" s="89"/>
      <c r="E14205" s="89"/>
      <c r="F14205" s="89">
        <f>Table3[[#This Row],[Yield]]/100*(1+F14204)</f>
        <v>0</v>
      </c>
    </row>
    <row r="14206" spans="1:6" x14ac:dyDescent="0.2">
      <c r="A14206" s="88">
        <v>16215</v>
      </c>
      <c r="B14206" s="89">
        <v>139.87</v>
      </c>
      <c r="C14206" s="89">
        <f>LN(Table3[[#This Row],[Value]]/B14205)</f>
        <v>3.1507365842828902E-3</v>
      </c>
      <c r="D14206" s="89"/>
      <c r="E14206" s="89"/>
      <c r="F14206" s="89">
        <f>Table3[[#This Row],[Yield]]/100*(1+F14205)</f>
        <v>0</v>
      </c>
    </row>
    <row r="14207" spans="1:6" x14ac:dyDescent="0.2">
      <c r="A14207" s="88">
        <v>16216</v>
      </c>
      <c r="B14207" s="89">
        <v>140.47999999999999</v>
      </c>
      <c r="C14207" s="89">
        <f>LN(Table3[[#This Row],[Value]]/B14206)</f>
        <v>4.3517100955939025E-3</v>
      </c>
      <c r="D14207" s="89"/>
      <c r="E14207" s="89"/>
      <c r="F14207" s="89">
        <f>Table3[[#This Row],[Yield]]/100*(1+F14206)</f>
        <v>0</v>
      </c>
    </row>
    <row r="14208" spans="1:6" x14ac:dyDescent="0.2">
      <c r="A14208" s="88">
        <v>16217</v>
      </c>
      <c r="B14208" s="89">
        <v>140.38</v>
      </c>
      <c r="C14208" s="89">
        <f>LN(Table3[[#This Row],[Value]]/B14207)</f>
        <v>-7.1209858453107077E-4</v>
      </c>
      <c r="D14208" s="89"/>
      <c r="E14208" s="89"/>
      <c r="F14208" s="89">
        <f>Table3[[#This Row],[Yield]]/100*(1+F14207)</f>
        <v>0</v>
      </c>
    </row>
    <row r="14209" spans="1:6" x14ac:dyDescent="0.2">
      <c r="A14209" s="88">
        <v>16218</v>
      </c>
      <c r="B14209" s="89">
        <v>141.03</v>
      </c>
      <c r="C14209" s="89">
        <f>LN(Table3[[#This Row],[Value]]/B14208)</f>
        <v>4.6196024018734004E-3</v>
      </c>
      <c r="D14209" s="89"/>
      <c r="E14209" s="89"/>
      <c r="F14209" s="89">
        <f>Table3[[#This Row],[Yield]]/100*(1+F14208)</f>
        <v>0</v>
      </c>
    </row>
    <row r="14210" spans="1:6" x14ac:dyDescent="0.2">
      <c r="A14210" s="88">
        <v>16219</v>
      </c>
      <c r="B14210" s="89">
        <v>141.24</v>
      </c>
      <c r="C14210" s="89">
        <f>LN(Table3[[#This Row],[Value]]/B14209)</f>
        <v>1.4879373560368005E-3</v>
      </c>
      <c r="D14210" s="89"/>
      <c r="E14210" s="89"/>
      <c r="F14210" s="89">
        <f>Table3[[#This Row],[Yield]]/100*(1+F14209)</f>
        <v>0</v>
      </c>
    </row>
    <row r="14211" spans="1:6" x14ac:dyDescent="0.2">
      <c r="A14211" s="88">
        <v>16221</v>
      </c>
      <c r="B14211" s="89">
        <v>141.53</v>
      </c>
      <c r="C14211" s="89">
        <f>LN(Table3[[#This Row],[Value]]/B14210)</f>
        <v>2.0511376855617876E-3</v>
      </c>
      <c r="D14211" s="89"/>
      <c r="E14211" s="89"/>
      <c r="F14211" s="89">
        <f>Table3[[#This Row],[Yield]]/100*(1+F14210)</f>
        <v>0</v>
      </c>
    </row>
    <row r="14212" spans="1:6" x14ac:dyDescent="0.2">
      <c r="A14212" s="88">
        <v>16223</v>
      </c>
      <c r="B14212" s="89">
        <v>142.24</v>
      </c>
      <c r="C14212" s="89">
        <f>LN(Table3[[#This Row],[Value]]/B14211)</f>
        <v>5.004063019846885E-3</v>
      </c>
      <c r="D14212" s="89"/>
      <c r="E14212" s="89"/>
      <c r="F14212" s="89">
        <f>Table3[[#This Row],[Yield]]/100*(1+F14211)</f>
        <v>0</v>
      </c>
    </row>
    <row r="14213" spans="1:6" x14ac:dyDescent="0.2">
      <c r="A14213" s="88">
        <v>16224</v>
      </c>
      <c r="B14213" s="89">
        <v>142.13999999999999</v>
      </c>
      <c r="C14213" s="89">
        <f>LN(Table3[[#This Row],[Value]]/B14212)</f>
        <v>-7.0328436684552681E-4</v>
      </c>
      <c r="D14213" s="89"/>
      <c r="E14213" s="89"/>
      <c r="F14213" s="89">
        <f>Table3[[#This Row],[Yield]]/100*(1+F14212)</f>
        <v>0</v>
      </c>
    </row>
    <row r="14214" spans="1:6" x14ac:dyDescent="0.2">
      <c r="A14214" s="88">
        <v>16225</v>
      </c>
      <c r="B14214" s="89">
        <v>142.07</v>
      </c>
      <c r="C14214" s="89">
        <f>LN(Table3[[#This Row],[Value]]/B14213)</f>
        <v>-4.9259351476331915E-4</v>
      </c>
      <c r="D14214" s="89"/>
      <c r="E14214" s="89"/>
      <c r="F14214" s="89">
        <f>Table3[[#This Row],[Yield]]/100*(1+F14213)</f>
        <v>0</v>
      </c>
    </row>
    <row r="14215" spans="1:6" x14ac:dyDescent="0.2">
      <c r="A14215" s="88">
        <v>16226</v>
      </c>
      <c r="B14215" s="89">
        <v>142.34</v>
      </c>
      <c r="C14215" s="89">
        <f>LN(Table3[[#This Row],[Value]]/B14214)</f>
        <v>1.8986679871393624E-3</v>
      </c>
      <c r="D14215" s="89"/>
      <c r="E14215" s="89"/>
      <c r="F14215" s="89">
        <f>Table3[[#This Row],[Yield]]/100*(1+F14214)</f>
        <v>0</v>
      </c>
    </row>
    <row r="14216" spans="1:6" x14ac:dyDescent="0.2">
      <c r="A14216" s="88">
        <v>16228</v>
      </c>
      <c r="B14216" s="89">
        <v>141.62</v>
      </c>
      <c r="C14216" s="89">
        <f>LN(Table3[[#This Row],[Value]]/B14215)</f>
        <v>-5.0711476474971104E-3</v>
      </c>
      <c r="D14216" s="89"/>
      <c r="E14216" s="89"/>
      <c r="F14216" s="89">
        <f>Table3[[#This Row],[Yield]]/100*(1+F14215)</f>
        <v>0</v>
      </c>
    </row>
    <row r="14217" spans="1:6" x14ac:dyDescent="0.2">
      <c r="A14217" s="88">
        <v>16229</v>
      </c>
      <c r="B14217" s="89">
        <v>142.21</v>
      </c>
      <c r="C14217" s="89">
        <f>LN(Table3[[#This Row],[Value]]/B14216)</f>
        <v>4.1574241609769877E-3</v>
      </c>
      <c r="D14217" s="89"/>
      <c r="E14217" s="89"/>
      <c r="F14217" s="89">
        <f>Table3[[#This Row],[Yield]]/100*(1+F14216)</f>
        <v>0</v>
      </c>
    </row>
    <row r="14218" spans="1:6" x14ac:dyDescent="0.2">
      <c r="A14218" s="88">
        <v>16230</v>
      </c>
      <c r="B14218" s="89">
        <v>142.12</v>
      </c>
      <c r="C14218" s="89">
        <f>LN(Table3[[#This Row],[Value]]/B14217)</f>
        <v>-6.330672317786584E-4</v>
      </c>
      <c r="D14218" s="89"/>
      <c r="E14218" s="89"/>
      <c r="F14218" s="89">
        <f>Table3[[#This Row],[Yield]]/100*(1+F14217)</f>
        <v>0</v>
      </c>
    </row>
    <row r="14219" spans="1:6" x14ac:dyDescent="0.2">
      <c r="A14219" s="88">
        <v>16231</v>
      </c>
      <c r="B14219" s="89">
        <v>141.93</v>
      </c>
      <c r="C14219" s="89">
        <f>LN(Table3[[#This Row],[Value]]/B14218)</f>
        <v>-1.3377928416599422E-3</v>
      </c>
      <c r="D14219" s="89"/>
      <c r="E14219" s="89"/>
      <c r="F14219" s="89">
        <f>Table3[[#This Row],[Yield]]/100*(1+F14218)</f>
        <v>0</v>
      </c>
    </row>
    <row r="14220" spans="1:6" x14ac:dyDescent="0.2">
      <c r="A14220" s="88">
        <v>16232</v>
      </c>
      <c r="B14220" s="89">
        <v>142.06</v>
      </c>
      <c r="C14220" s="89">
        <f>LN(Table3[[#This Row],[Value]]/B14219)</f>
        <v>9.1552525849756584E-4</v>
      </c>
      <c r="D14220" s="89"/>
      <c r="E14220" s="89"/>
      <c r="F14220" s="89">
        <f>Table3[[#This Row],[Yield]]/100*(1+F14219)</f>
        <v>0</v>
      </c>
    </row>
    <row r="14221" spans="1:6" x14ac:dyDescent="0.2">
      <c r="A14221" s="88">
        <v>16233</v>
      </c>
      <c r="B14221" s="89">
        <v>142.53</v>
      </c>
      <c r="C14221" s="89">
        <f>LN(Table3[[#This Row],[Value]]/B14220)</f>
        <v>3.3030002972756572E-3</v>
      </c>
      <c r="D14221" s="89"/>
      <c r="E14221" s="89"/>
      <c r="F14221" s="89">
        <f>Table3[[#This Row],[Yield]]/100*(1+F14220)</f>
        <v>0</v>
      </c>
    </row>
    <row r="14222" spans="1:6" x14ac:dyDescent="0.2">
      <c r="A14222" s="88">
        <v>16235</v>
      </c>
      <c r="B14222" s="89">
        <v>144.08000000000001</v>
      </c>
      <c r="C14222" s="89">
        <f>LN(Table3[[#This Row],[Value]]/B14221)</f>
        <v>1.0816197000760997E-2</v>
      </c>
      <c r="D14222" s="89"/>
      <c r="E14222" s="89"/>
      <c r="F14222" s="89">
        <f>Table3[[#This Row],[Yield]]/100*(1+F14221)</f>
        <v>0</v>
      </c>
    </row>
    <row r="14223" spans="1:6" x14ac:dyDescent="0.2">
      <c r="A14223" s="88">
        <v>16236</v>
      </c>
      <c r="B14223" s="89">
        <v>145.05000000000001</v>
      </c>
      <c r="C14223" s="89">
        <f>LN(Table3[[#This Row],[Value]]/B14222)</f>
        <v>6.7098096997122688E-3</v>
      </c>
      <c r="D14223" s="89"/>
      <c r="E14223" s="89"/>
      <c r="F14223" s="89">
        <f>Table3[[#This Row],[Yield]]/100*(1+F14222)</f>
        <v>0</v>
      </c>
    </row>
    <row r="14224" spans="1:6" x14ac:dyDescent="0.2">
      <c r="A14224" s="88">
        <v>16237</v>
      </c>
      <c r="B14224" s="89">
        <v>145.03</v>
      </c>
      <c r="C14224" s="89">
        <f>LN(Table3[[#This Row],[Value]]/B14223)</f>
        <v>-1.3789299525443074E-4</v>
      </c>
      <c r="D14224" s="89"/>
      <c r="E14224" s="89"/>
      <c r="F14224" s="89">
        <f>Table3[[#This Row],[Yield]]/100*(1+F14223)</f>
        <v>0</v>
      </c>
    </row>
    <row r="14225" spans="1:6" x14ac:dyDescent="0.2">
      <c r="A14225" s="88">
        <v>16238</v>
      </c>
      <c r="B14225" s="89">
        <v>145.86000000000001</v>
      </c>
      <c r="C14225" s="89">
        <f>LN(Table3[[#This Row],[Value]]/B14224)</f>
        <v>5.706639983928361E-3</v>
      </c>
      <c r="D14225" s="89"/>
      <c r="E14225" s="89"/>
      <c r="F14225" s="89">
        <f>Table3[[#This Row],[Yield]]/100*(1+F14224)</f>
        <v>0</v>
      </c>
    </row>
    <row r="14226" spans="1:6" x14ac:dyDescent="0.2">
      <c r="A14226" s="88">
        <v>16239</v>
      </c>
      <c r="B14226" s="89">
        <v>146.96</v>
      </c>
      <c r="C14226" s="89">
        <f>LN(Table3[[#This Row],[Value]]/B14225)</f>
        <v>7.5131833507831921E-3</v>
      </c>
      <c r="D14226" s="89"/>
      <c r="E14226" s="89"/>
      <c r="F14226" s="89">
        <f>Table3[[#This Row],[Yield]]/100*(1+F14225)</f>
        <v>0</v>
      </c>
    </row>
    <row r="14227" spans="1:6" x14ac:dyDescent="0.2">
      <c r="A14227" s="88">
        <v>16240</v>
      </c>
      <c r="B14227" s="89">
        <v>147.28</v>
      </c>
      <c r="C14227" s="89">
        <f>LN(Table3[[#This Row],[Value]]/B14226)</f>
        <v>2.1750960179521819E-3</v>
      </c>
      <c r="D14227" s="89"/>
      <c r="E14227" s="89"/>
      <c r="F14227" s="89">
        <f>Table3[[#This Row],[Yield]]/100*(1+F14226)</f>
        <v>0</v>
      </c>
    </row>
    <row r="14228" spans="1:6" x14ac:dyDescent="0.2">
      <c r="A14228" s="88">
        <v>16242</v>
      </c>
      <c r="B14228" s="89">
        <v>148.41999999999999</v>
      </c>
      <c r="C14228" s="89">
        <f>LN(Table3[[#This Row],[Value]]/B14227)</f>
        <v>7.7105556171649719E-3</v>
      </c>
      <c r="D14228" s="89"/>
      <c r="E14228" s="89"/>
      <c r="F14228" s="89">
        <f>Table3[[#This Row],[Yield]]/100*(1+F14227)</f>
        <v>0</v>
      </c>
    </row>
    <row r="14229" spans="1:6" x14ac:dyDescent="0.2">
      <c r="A14229" s="88">
        <v>16243</v>
      </c>
      <c r="B14229" s="89">
        <v>148.63</v>
      </c>
      <c r="C14229" s="89">
        <f>LN(Table3[[#This Row],[Value]]/B14228)</f>
        <v>1.4139036188161075E-3</v>
      </c>
      <c r="D14229" s="89"/>
      <c r="E14229" s="89"/>
      <c r="F14229" s="89">
        <f>Table3[[#This Row],[Yield]]/100*(1+F14228)</f>
        <v>0</v>
      </c>
    </row>
    <row r="14230" spans="1:6" x14ac:dyDescent="0.2">
      <c r="A14230" s="88">
        <v>16244</v>
      </c>
      <c r="B14230" s="89">
        <v>147.9</v>
      </c>
      <c r="C14230" s="89">
        <f>LN(Table3[[#This Row],[Value]]/B14229)</f>
        <v>-4.9236264440494426E-3</v>
      </c>
      <c r="D14230" s="89"/>
      <c r="E14230" s="89"/>
      <c r="F14230" s="89">
        <f>Table3[[#This Row],[Yield]]/100*(1+F14229)</f>
        <v>0</v>
      </c>
    </row>
    <row r="14231" spans="1:6" x14ac:dyDescent="0.2">
      <c r="A14231" s="88">
        <v>16245</v>
      </c>
      <c r="B14231" s="89">
        <v>147.65</v>
      </c>
      <c r="C14231" s="89">
        <f>LN(Table3[[#This Row],[Value]]/B14230)</f>
        <v>-1.6917615268224602E-3</v>
      </c>
      <c r="D14231" s="89"/>
      <c r="E14231" s="89"/>
      <c r="F14231" s="89">
        <f>Table3[[#This Row],[Yield]]/100*(1+F14230)</f>
        <v>0</v>
      </c>
    </row>
    <row r="14232" spans="1:6" x14ac:dyDescent="0.2">
      <c r="A14232" s="88">
        <v>16246</v>
      </c>
      <c r="B14232" s="89">
        <v>147.5</v>
      </c>
      <c r="C14232" s="89">
        <f>LN(Table3[[#This Row],[Value]]/B14231)</f>
        <v>-1.0164324100571461E-3</v>
      </c>
      <c r="D14232" s="89"/>
      <c r="E14232" s="89"/>
      <c r="F14232" s="89">
        <f>Table3[[#This Row],[Yield]]/100*(1+F14231)</f>
        <v>0</v>
      </c>
    </row>
    <row r="14233" spans="1:6" x14ac:dyDescent="0.2">
      <c r="A14233" s="88">
        <v>16247</v>
      </c>
      <c r="B14233" s="89">
        <v>147.47999999999999</v>
      </c>
      <c r="C14233" s="89">
        <f>LN(Table3[[#This Row],[Value]]/B14232)</f>
        <v>-1.3560241393083922E-4</v>
      </c>
      <c r="D14233" s="89"/>
      <c r="E14233" s="89"/>
      <c r="F14233" s="89">
        <f>Table3[[#This Row],[Yield]]/100*(1+F14232)</f>
        <v>0</v>
      </c>
    </row>
    <row r="14234" spans="1:6" x14ac:dyDescent="0.2">
      <c r="A14234" s="88">
        <v>16249</v>
      </c>
      <c r="B14234" s="89">
        <v>148.12</v>
      </c>
      <c r="C14234" s="89">
        <f>LN(Table3[[#This Row],[Value]]/B14233)</f>
        <v>4.3301826794683532E-3</v>
      </c>
      <c r="D14234" s="89"/>
      <c r="E14234" s="89"/>
      <c r="F14234" s="89">
        <f>Table3[[#This Row],[Yield]]/100*(1+F14233)</f>
        <v>0</v>
      </c>
    </row>
    <row r="14235" spans="1:6" x14ac:dyDescent="0.2">
      <c r="A14235" s="88">
        <v>16250</v>
      </c>
      <c r="B14235" s="89">
        <v>148.47999999999999</v>
      </c>
      <c r="C14235" s="89">
        <f>LN(Table3[[#This Row],[Value]]/B14234)</f>
        <v>2.4275129924783713E-3</v>
      </c>
      <c r="D14235" s="89"/>
      <c r="E14235" s="89"/>
      <c r="F14235" s="89">
        <f>Table3[[#This Row],[Yield]]/100*(1+F14234)</f>
        <v>0</v>
      </c>
    </row>
    <row r="14236" spans="1:6" x14ac:dyDescent="0.2">
      <c r="A14236" s="88">
        <v>16251</v>
      </c>
      <c r="B14236" s="89">
        <v>147.93</v>
      </c>
      <c r="C14236" s="89">
        <f>LN(Table3[[#This Row],[Value]]/B14235)</f>
        <v>-3.7110801337458523E-3</v>
      </c>
      <c r="D14236" s="89"/>
      <c r="E14236" s="89"/>
      <c r="F14236" s="89">
        <f>Table3[[#This Row],[Yield]]/100*(1+F14235)</f>
        <v>0</v>
      </c>
    </row>
    <row r="14237" spans="1:6" x14ac:dyDescent="0.2">
      <c r="A14237" s="88">
        <v>16252</v>
      </c>
      <c r="B14237" s="89">
        <v>148.07</v>
      </c>
      <c r="C14237" s="89">
        <f>LN(Table3[[#This Row],[Value]]/B14236)</f>
        <v>9.4594601648306364E-4</v>
      </c>
      <c r="D14237" s="89"/>
      <c r="E14237" s="89"/>
      <c r="F14237" s="89">
        <f>Table3[[#This Row],[Yield]]/100*(1+F14236)</f>
        <v>0</v>
      </c>
    </row>
    <row r="14238" spans="1:6" x14ac:dyDescent="0.2">
      <c r="A14238" s="88">
        <v>16253</v>
      </c>
      <c r="B14238" s="89">
        <v>148.38</v>
      </c>
      <c r="C14238" s="89">
        <f>LN(Table3[[#This Row],[Value]]/B14237)</f>
        <v>2.0914158407522826E-3</v>
      </c>
      <c r="D14238" s="89"/>
      <c r="E14238" s="89"/>
      <c r="F14238" s="89">
        <f>Table3[[#This Row],[Yield]]/100*(1+F14237)</f>
        <v>0</v>
      </c>
    </row>
    <row r="14239" spans="1:6" x14ac:dyDescent="0.2">
      <c r="A14239" s="88">
        <v>16254</v>
      </c>
      <c r="B14239" s="89">
        <v>148.46</v>
      </c>
      <c r="C14239" s="89">
        <f>LN(Table3[[#This Row],[Value]]/B14238)</f>
        <v>5.390109280211979E-4</v>
      </c>
      <c r="D14239" s="89"/>
      <c r="E14239" s="89"/>
      <c r="F14239" s="89">
        <f>Table3[[#This Row],[Yield]]/100*(1+F14238)</f>
        <v>0</v>
      </c>
    </row>
    <row r="14240" spans="1:6" x14ac:dyDescent="0.2">
      <c r="A14240" s="88">
        <v>16256</v>
      </c>
      <c r="B14240" s="89">
        <v>149.32</v>
      </c>
      <c r="C14240" s="89">
        <f>LN(Table3[[#This Row],[Value]]/B14239)</f>
        <v>5.776092356982121E-3</v>
      </c>
      <c r="D14240" s="89"/>
      <c r="E14240" s="89"/>
      <c r="F14240" s="89">
        <f>Table3[[#This Row],[Yield]]/100*(1+F14239)</f>
        <v>0</v>
      </c>
    </row>
    <row r="14241" spans="1:6" x14ac:dyDescent="0.2">
      <c r="A14241" s="88">
        <v>16258</v>
      </c>
      <c r="B14241" s="89">
        <v>149.66</v>
      </c>
      <c r="C14241" s="89">
        <f>LN(Table3[[#This Row],[Value]]/B14240)</f>
        <v>2.2744006058294354E-3</v>
      </c>
      <c r="D14241" s="89"/>
      <c r="E14241" s="89"/>
      <c r="F14241" s="89">
        <f>Table3[[#This Row],[Yield]]/100*(1+F14240)</f>
        <v>0</v>
      </c>
    </row>
    <row r="14242" spans="1:6" x14ac:dyDescent="0.2">
      <c r="A14242" s="88">
        <v>16259</v>
      </c>
      <c r="B14242" s="89">
        <v>149.07</v>
      </c>
      <c r="C14242" s="89">
        <f>LN(Table3[[#This Row],[Value]]/B14241)</f>
        <v>-3.9500603698735693E-3</v>
      </c>
      <c r="D14242" s="89"/>
      <c r="E14242" s="89"/>
      <c r="F14242" s="89">
        <f>Table3[[#This Row],[Yield]]/100*(1+F14241)</f>
        <v>0</v>
      </c>
    </row>
    <row r="14243" spans="1:6" x14ac:dyDescent="0.2">
      <c r="A14243" s="88">
        <v>16260</v>
      </c>
      <c r="B14243" s="89">
        <v>149.36000000000001</v>
      </c>
      <c r="C14243" s="89">
        <f>LN(Table3[[#This Row],[Value]]/B14242)</f>
        <v>1.943504951128444E-3</v>
      </c>
      <c r="D14243" s="89"/>
      <c r="E14243" s="89"/>
      <c r="F14243" s="89">
        <f>Table3[[#This Row],[Yield]]/100*(1+F14242)</f>
        <v>0</v>
      </c>
    </row>
    <row r="14244" spans="1:6" x14ac:dyDescent="0.2">
      <c r="A14244" s="88">
        <v>16261</v>
      </c>
      <c r="B14244" s="89">
        <v>150.03</v>
      </c>
      <c r="C14244" s="89">
        <f>LN(Table3[[#This Row],[Value]]/B14243)</f>
        <v>4.4757748654547782E-3</v>
      </c>
      <c r="D14244" s="89"/>
      <c r="E14244" s="89"/>
      <c r="F14244" s="89">
        <f>Table3[[#This Row],[Yield]]/100*(1+F14243)</f>
        <v>0</v>
      </c>
    </row>
    <row r="14245" spans="1:6" x14ac:dyDescent="0.2">
      <c r="A14245" s="88">
        <v>16263</v>
      </c>
      <c r="B14245" s="89">
        <v>150.5</v>
      </c>
      <c r="C14245" s="89">
        <f>LN(Table3[[#This Row],[Value]]/B14244)</f>
        <v>3.1278100900083241E-3</v>
      </c>
      <c r="D14245" s="89"/>
      <c r="E14245" s="89"/>
      <c r="F14245" s="89">
        <f>Table3[[#This Row],[Yield]]/100*(1+F14244)</f>
        <v>0</v>
      </c>
    </row>
    <row r="14246" spans="1:6" x14ac:dyDescent="0.2">
      <c r="A14246" s="88">
        <v>16264</v>
      </c>
      <c r="B14246" s="89">
        <v>150.18</v>
      </c>
      <c r="C14246" s="89">
        <f>LN(Table3[[#This Row],[Value]]/B14245)</f>
        <v>-2.1285095171925147E-3</v>
      </c>
      <c r="D14246" s="89"/>
      <c r="E14246" s="89"/>
      <c r="F14246" s="89">
        <f>Table3[[#This Row],[Yield]]/100*(1+F14245)</f>
        <v>0</v>
      </c>
    </row>
    <row r="14247" spans="1:6" x14ac:dyDescent="0.2">
      <c r="A14247" s="88">
        <v>16265</v>
      </c>
      <c r="B14247" s="89">
        <v>150.41999999999999</v>
      </c>
      <c r="C14247" s="89">
        <f>LN(Table3[[#This Row],[Value]]/B14246)</f>
        <v>1.5968067265191422E-3</v>
      </c>
      <c r="D14247" s="89"/>
      <c r="E14247" s="89"/>
      <c r="F14247" s="89">
        <f>Table3[[#This Row],[Yield]]/100*(1+F14246)</f>
        <v>0</v>
      </c>
    </row>
    <row r="14248" spans="1:6" x14ac:dyDescent="0.2">
      <c r="A14248" s="88">
        <v>16266</v>
      </c>
      <c r="B14248" s="89">
        <v>150.08000000000001</v>
      </c>
      <c r="C14248" s="89">
        <f>LN(Table3[[#This Row],[Value]]/B14247)</f>
        <v>-2.2628961403423583E-3</v>
      </c>
      <c r="D14248" s="89"/>
      <c r="E14248" s="89"/>
      <c r="F14248" s="89">
        <f>Table3[[#This Row],[Yield]]/100*(1+F14247)</f>
        <v>0</v>
      </c>
    </row>
    <row r="14249" spans="1:6" x14ac:dyDescent="0.2">
      <c r="A14249" s="88">
        <v>16267</v>
      </c>
      <c r="B14249" s="89">
        <v>150.34</v>
      </c>
      <c r="C14249" s="89">
        <f>LN(Table3[[#This Row],[Value]]/B14248)</f>
        <v>1.7309104914082485E-3</v>
      </c>
      <c r="D14249" s="89"/>
      <c r="E14249" s="89"/>
      <c r="F14249" s="89">
        <f>Table3[[#This Row],[Yield]]/100*(1+F14248)</f>
        <v>0</v>
      </c>
    </row>
    <row r="14250" spans="1:6" x14ac:dyDescent="0.2">
      <c r="A14250" s="88">
        <v>16268</v>
      </c>
      <c r="B14250" s="89">
        <v>150.49</v>
      </c>
      <c r="C14250" s="89">
        <f>LN(Table3[[#This Row],[Value]]/B14249)</f>
        <v>9.97241049304495E-4</v>
      </c>
      <c r="D14250" s="89"/>
      <c r="E14250" s="89"/>
      <c r="F14250" s="89">
        <f>Table3[[#This Row],[Yield]]/100*(1+F14249)</f>
        <v>0</v>
      </c>
    </row>
    <row r="14251" spans="1:6" x14ac:dyDescent="0.2">
      <c r="A14251" s="88">
        <v>16270</v>
      </c>
      <c r="B14251" s="89">
        <v>149.28</v>
      </c>
      <c r="C14251" s="89">
        <f>LN(Table3[[#This Row],[Value]]/B14250)</f>
        <v>-8.0728996995935547E-3</v>
      </c>
      <c r="D14251" s="89"/>
      <c r="E14251" s="89"/>
      <c r="F14251" s="89">
        <f>Table3[[#This Row],[Yield]]/100*(1+F14250)</f>
        <v>0</v>
      </c>
    </row>
    <row r="14252" spans="1:6" x14ac:dyDescent="0.2">
      <c r="A14252" s="88">
        <v>16271</v>
      </c>
      <c r="B14252" s="89">
        <v>148.1</v>
      </c>
      <c r="C14252" s="89">
        <f>LN(Table3[[#This Row],[Value]]/B14251)</f>
        <v>-7.9360158252806765E-3</v>
      </c>
      <c r="D14252" s="89"/>
      <c r="E14252" s="89"/>
      <c r="F14252" s="89">
        <f>Table3[[#This Row],[Yield]]/100*(1+F14251)</f>
        <v>0</v>
      </c>
    </row>
    <row r="14253" spans="1:6" x14ac:dyDescent="0.2">
      <c r="A14253" s="88">
        <v>16272</v>
      </c>
      <c r="B14253" s="89">
        <v>149.01</v>
      </c>
      <c r="C14253" s="89">
        <f>LN(Table3[[#This Row],[Value]]/B14252)</f>
        <v>6.1256965136157757E-3</v>
      </c>
      <c r="D14253" s="89"/>
      <c r="E14253" s="89"/>
      <c r="F14253" s="89">
        <f>Table3[[#This Row],[Yield]]/100*(1+F14252)</f>
        <v>0</v>
      </c>
    </row>
    <row r="14254" spans="1:6" x14ac:dyDescent="0.2">
      <c r="A14254" s="88">
        <v>16273</v>
      </c>
      <c r="B14254" s="89">
        <v>148.27000000000001</v>
      </c>
      <c r="C14254" s="89">
        <f>LN(Table3[[#This Row],[Value]]/B14253)</f>
        <v>-4.9784817574340095E-3</v>
      </c>
      <c r="D14254" s="89"/>
      <c r="E14254" s="89"/>
      <c r="F14254" s="89">
        <f>Table3[[#This Row],[Yield]]/100*(1+F14253)</f>
        <v>0</v>
      </c>
    </row>
    <row r="14255" spans="1:6" x14ac:dyDescent="0.2">
      <c r="A14255" s="88">
        <v>16274</v>
      </c>
      <c r="B14255" s="89">
        <v>146.77000000000001</v>
      </c>
      <c r="C14255" s="89">
        <f>LN(Table3[[#This Row],[Value]]/B14254)</f>
        <v>-1.0168200406827341E-2</v>
      </c>
      <c r="D14255" s="89"/>
      <c r="E14255" s="89"/>
      <c r="F14255" s="89">
        <f>Table3[[#This Row],[Yield]]/100*(1+F14254)</f>
        <v>0</v>
      </c>
    </row>
    <row r="14256" spans="1:6" x14ac:dyDescent="0.2">
      <c r="A14256" s="88">
        <v>16275</v>
      </c>
      <c r="B14256" s="89">
        <v>145.58000000000001</v>
      </c>
      <c r="C14256" s="89">
        <f>LN(Table3[[#This Row],[Value]]/B14255)</f>
        <v>-8.1409719329955492E-3</v>
      </c>
      <c r="D14256" s="89"/>
      <c r="E14256" s="89"/>
      <c r="F14256" s="89">
        <f>Table3[[#This Row],[Yield]]/100*(1+F14255)</f>
        <v>0</v>
      </c>
    </row>
    <row r="14257" spans="1:6" x14ac:dyDescent="0.2">
      <c r="A14257" s="88">
        <v>16277</v>
      </c>
      <c r="B14257" s="89">
        <v>145.77000000000001</v>
      </c>
      <c r="C14257" s="89">
        <f>LN(Table3[[#This Row],[Value]]/B14256)</f>
        <v>1.3042733958093984E-3</v>
      </c>
      <c r="D14257" s="89"/>
      <c r="E14257" s="89"/>
      <c r="F14257" s="89">
        <f>Table3[[#This Row],[Yield]]/100*(1+F14256)</f>
        <v>0</v>
      </c>
    </row>
    <row r="14258" spans="1:6" x14ac:dyDescent="0.2">
      <c r="A14258" s="88">
        <v>16278</v>
      </c>
      <c r="B14258" s="89">
        <v>146.74</v>
      </c>
      <c r="C14258" s="89">
        <f>LN(Table3[[#This Row],[Value]]/B14257)</f>
        <v>6.6322761999269017E-3</v>
      </c>
      <c r="D14258" s="89"/>
      <c r="E14258" s="89"/>
      <c r="F14258" s="89">
        <f>Table3[[#This Row],[Yield]]/100*(1+F14257)</f>
        <v>0</v>
      </c>
    </row>
    <row r="14259" spans="1:6" x14ac:dyDescent="0.2">
      <c r="A14259" s="88">
        <v>16279</v>
      </c>
      <c r="B14259" s="89">
        <v>146.63999999999999</v>
      </c>
      <c r="C14259" s="89">
        <f>LN(Table3[[#This Row],[Value]]/B14258)</f>
        <v>-6.8170975439876293E-4</v>
      </c>
      <c r="D14259" s="89"/>
      <c r="E14259" s="89"/>
      <c r="F14259" s="89">
        <f>Table3[[#This Row],[Yield]]/100*(1+F14258)</f>
        <v>0</v>
      </c>
    </row>
    <row r="14260" spans="1:6" x14ac:dyDescent="0.2">
      <c r="A14260" s="88">
        <v>16280</v>
      </c>
      <c r="B14260" s="89">
        <v>146.74</v>
      </c>
      <c r="C14260" s="89">
        <f>LN(Table3[[#This Row],[Value]]/B14259)</f>
        <v>6.817097543987729E-4</v>
      </c>
      <c r="D14260" s="89"/>
      <c r="E14260" s="89"/>
      <c r="F14260" s="89">
        <f>Table3[[#This Row],[Yield]]/100*(1+F14259)</f>
        <v>0</v>
      </c>
    </row>
    <row r="14261" spans="1:6" x14ac:dyDescent="0.2">
      <c r="A14261" s="88">
        <v>16281</v>
      </c>
      <c r="B14261" s="89">
        <v>146.13999999999999</v>
      </c>
      <c r="C14261" s="89">
        <f>LN(Table3[[#This Row],[Value]]/B14260)</f>
        <v>-4.0972469227765814E-3</v>
      </c>
      <c r="D14261" s="89"/>
      <c r="E14261" s="89"/>
      <c r="F14261" s="89">
        <f>Table3[[#This Row],[Yield]]/100*(1+F14260)</f>
        <v>0</v>
      </c>
    </row>
    <row r="14262" spans="1:6" x14ac:dyDescent="0.2">
      <c r="A14262" s="88">
        <v>16282</v>
      </c>
      <c r="B14262" s="89">
        <v>146.13999999999999</v>
      </c>
      <c r="C14262" s="89">
        <f>LN(Table3[[#This Row],[Value]]/B14261)</f>
        <v>0</v>
      </c>
      <c r="D14262" s="89"/>
      <c r="E14262" s="89"/>
      <c r="F14262" s="89">
        <f>Table3[[#This Row],[Yield]]/100*(1+F14261)</f>
        <v>0</v>
      </c>
    </row>
    <row r="14263" spans="1:6" x14ac:dyDescent="0.2">
      <c r="A14263" s="88">
        <v>16284</v>
      </c>
      <c r="B14263" s="89">
        <v>146.11000000000001</v>
      </c>
      <c r="C14263" s="89">
        <f>LN(Table3[[#This Row],[Value]]/B14262)</f>
        <v>-2.0530367907854253E-4</v>
      </c>
      <c r="D14263" s="89"/>
      <c r="E14263" s="89"/>
      <c r="F14263" s="89">
        <f>Table3[[#This Row],[Yield]]/100*(1+F14262)</f>
        <v>0</v>
      </c>
    </row>
    <row r="14264" spans="1:6" x14ac:dyDescent="0.2">
      <c r="A14264" s="88">
        <v>16285</v>
      </c>
      <c r="B14264" s="89">
        <v>146.38999999999999</v>
      </c>
      <c r="C14264" s="89">
        <f>LN(Table3[[#This Row],[Value]]/B14263)</f>
        <v>1.9145304993271584E-3</v>
      </c>
      <c r="D14264" s="89"/>
      <c r="E14264" s="89"/>
      <c r="F14264" s="89">
        <f>Table3[[#This Row],[Yield]]/100*(1+F14263)</f>
        <v>0</v>
      </c>
    </row>
    <row r="14265" spans="1:6" x14ac:dyDescent="0.2">
      <c r="A14265" s="88">
        <v>16286</v>
      </c>
      <c r="B14265" s="89">
        <v>146.77000000000001</v>
      </c>
      <c r="C14265" s="89">
        <f>LN(Table3[[#This Row],[Value]]/B14264)</f>
        <v>2.5924424397870873E-3</v>
      </c>
      <c r="D14265" s="89"/>
      <c r="E14265" s="89"/>
      <c r="F14265" s="89">
        <f>Table3[[#This Row],[Yield]]/100*(1+F14264)</f>
        <v>0</v>
      </c>
    </row>
    <row r="14266" spans="1:6" x14ac:dyDescent="0.2">
      <c r="A14266" s="88">
        <v>16287</v>
      </c>
      <c r="B14266" s="89">
        <v>146.29</v>
      </c>
      <c r="C14266" s="89">
        <f>LN(Table3[[#This Row],[Value]]/B14265)</f>
        <v>-3.2757826331128014E-3</v>
      </c>
      <c r="D14266" s="89"/>
      <c r="E14266" s="89"/>
      <c r="F14266" s="89">
        <f>Table3[[#This Row],[Yield]]/100*(1+F14265)</f>
        <v>0</v>
      </c>
    </row>
    <row r="14267" spans="1:6" x14ac:dyDescent="0.2">
      <c r="A14267" s="88">
        <v>16288</v>
      </c>
      <c r="B14267" s="89">
        <v>145.30000000000001</v>
      </c>
      <c r="C14267" s="89">
        <f>LN(Table3[[#This Row],[Value]]/B14266)</f>
        <v>-6.7903824137573992E-3</v>
      </c>
      <c r="D14267" s="89"/>
      <c r="E14267" s="89"/>
      <c r="F14267" s="89">
        <f>Table3[[#This Row],[Yield]]/100*(1+F14266)</f>
        <v>0</v>
      </c>
    </row>
    <row r="14268" spans="1:6" x14ac:dyDescent="0.2">
      <c r="A14268" s="88">
        <v>16289</v>
      </c>
      <c r="B14268" s="89">
        <v>145.07</v>
      </c>
      <c r="C14268" s="89">
        <f>LN(Table3[[#This Row],[Value]]/B14267)</f>
        <v>-1.5841860254265689E-3</v>
      </c>
      <c r="D14268" s="89"/>
      <c r="E14268" s="89"/>
      <c r="F14268" s="89">
        <f>Table3[[#This Row],[Yield]]/100*(1+F14267)</f>
        <v>0</v>
      </c>
    </row>
    <row r="14269" spans="1:6" x14ac:dyDescent="0.2">
      <c r="A14269" s="88">
        <v>16291</v>
      </c>
      <c r="B14269" s="89">
        <v>145.32</v>
      </c>
      <c r="C14269" s="89">
        <f>LN(Table3[[#This Row],[Value]]/B14268)</f>
        <v>1.7218228021903003E-3</v>
      </c>
      <c r="D14269" s="89"/>
      <c r="E14269" s="89"/>
      <c r="F14269" s="89">
        <f>Table3[[#This Row],[Yield]]/100*(1+F14268)</f>
        <v>0</v>
      </c>
    </row>
    <row r="14270" spans="1:6" x14ac:dyDescent="0.2">
      <c r="A14270" s="88">
        <v>16292</v>
      </c>
      <c r="B14270" s="89">
        <v>144.97</v>
      </c>
      <c r="C14270" s="89">
        <f>LN(Table3[[#This Row],[Value]]/B14269)</f>
        <v>-2.4113828901950632E-3</v>
      </c>
      <c r="D14270" s="89"/>
      <c r="E14270" s="89"/>
      <c r="F14270" s="89">
        <f>Table3[[#This Row],[Yield]]/100*(1+F14269)</f>
        <v>0</v>
      </c>
    </row>
    <row r="14271" spans="1:6" x14ac:dyDescent="0.2">
      <c r="A14271" s="88">
        <v>16293</v>
      </c>
      <c r="B14271" s="89">
        <v>144.9</v>
      </c>
      <c r="C14271" s="89">
        <f>LN(Table3[[#This Row],[Value]]/B14270)</f>
        <v>-4.8297513616937066E-4</v>
      </c>
      <c r="D14271" s="89"/>
      <c r="E14271" s="89"/>
      <c r="F14271" s="89">
        <f>Table3[[#This Row],[Yield]]/100*(1+F14270)</f>
        <v>0</v>
      </c>
    </row>
    <row r="14272" spans="1:6" x14ac:dyDescent="0.2">
      <c r="A14272" s="88">
        <v>16294</v>
      </c>
      <c r="B14272" s="89">
        <v>145.65</v>
      </c>
      <c r="C14272" s="89">
        <f>LN(Table3[[#This Row],[Value]]/B14271)</f>
        <v>5.1626340788069056E-3</v>
      </c>
      <c r="D14272" s="89"/>
      <c r="E14272" s="89"/>
      <c r="F14272" s="89">
        <f>Table3[[#This Row],[Yield]]/100*(1+F14271)</f>
        <v>0</v>
      </c>
    </row>
    <row r="14273" spans="1:6" x14ac:dyDescent="0.2">
      <c r="A14273" s="88">
        <v>16295</v>
      </c>
      <c r="B14273" s="89">
        <v>146.27000000000001</v>
      </c>
      <c r="C14273" s="89">
        <f>LN(Table3[[#This Row],[Value]]/B14272)</f>
        <v>4.2477454935532701E-3</v>
      </c>
      <c r="D14273" s="89"/>
      <c r="E14273" s="89"/>
      <c r="F14273" s="89">
        <f>Table3[[#This Row],[Yield]]/100*(1+F14272)</f>
        <v>0</v>
      </c>
    </row>
    <row r="14274" spans="1:6" x14ac:dyDescent="0.2">
      <c r="A14274" s="88">
        <v>16296</v>
      </c>
      <c r="B14274" s="89">
        <v>146.56</v>
      </c>
      <c r="C14274" s="89">
        <f>LN(Table3[[#This Row],[Value]]/B14273)</f>
        <v>1.9806720268231758E-3</v>
      </c>
      <c r="D14274" s="89"/>
      <c r="E14274" s="89"/>
      <c r="F14274" s="89">
        <f>Table3[[#This Row],[Yield]]/100*(1+F14273)</f>
        <v>0</v>
      </c>
    </row>
    <row r="14275" spans="1:6" x14ac:dyDescent="0.2">
      <c r="A14275" s="88">
        <v>16298</v>
      </c>
      <c r="B14275" s="89">
        <v>146.77000000000001</v>
      </c>
      <c r="C14275" s="89">
        <f>LN(Table3[[#This Row],[Value]]/B14274)</f>
        <v>1.4318346972873538E-3</v>
      </c>
      <c r="D14275" s="89"/>
      <c r="E14275" s="89"/>
      <c r="F14275" s="89">
        <f>Table3[[#This Row],[Yield]]/100*(1+F14274)</f>
        <v>0</v>
      </c>
    </row>
    <row r="14276" spans="1:6" x14ac:dyDescent="0.2">
      <c r="A14276" s="88">
        <v>16299</v>
      </c>
      <c r="B14276" s="89">
        <v>146.44999999999999</v>
      </c>
      <c r="C14276" s="89">
        <f>LN(Table3[[#This Row],[Value]]/B14275)</f>
        <v>-2.182662349365034E-3</v>
      </c>
      <c r="D14276" s="89"/>
      <c r="E14276" s="89"/>
      <c r="F14276" s="89">
        <f>Table3[[#This Row],[Yield]]/100*(1+F14275)</f>
        <v>0</v>
      </c>
    </row>
    <row r="14277" spans="1:6" x14ac:dyDescent="0.2">
      <c r="A14277" s="88">
        <v>16300</v>
      </c>
      <c r="B14277" s="89">
        <v>147.30000000000001</v>
      </c>
      <c r="C14277" s="89">
        <f>LN(Table3[[#This Row],[Value]]/B14276)</f>
        <v>5.7872501948423574E-3</v>
      </c>
      <c r="D14277" s="89"/>
      <c r="E14277" s="89"/>
      <c r="F14277" s="89">
        <f>Table3[[#This Row],[Yield]]/100*(1+F14276)</f>
        <v>0</v>
      </c>
    </row>
    <row r="14278" spans="1:6" x14ac:dyDescent="0.2">
      <c r="A14278" s="88">
        <v>16301</v>
      </c>
      <c r="B14278" s="89">
        <v>148.46</v>
      </c>
      <c r="C14278" s="89">
        <f>LN(Table3[[#This Row],[Value]]/B14277)</f>
        <v>7.8442382208162853E-3</v>
      </c>
      <c r="D14278" s="89"/>
      <c r="E14278" s="89"/>
      <c r="F14278" s="89">
        <f>Table3[[#This Row],[Yield]]/100*(1+F14277)</f>
        <v>0</v>
      </c>
    </row>
    <row r="14279" spans="1:6" x14ac:dyDescent="0.2">
      <c r="A14279" s="88">
        <v>16302</v>
      </c>
      <c r="B14279" s="89">
        <v>148.96</v>
      </c>
      <c r="C14279" s="89">
        <f>LN(Table3[[#This Row],[Value]]/B14278)</f>
        <v>3.3622518393559802E-3</v>
      </c>
      <c r="D14279" s="89"/>
      <c r="E14279" s="89"/>
      <c r="F14279" s="89">
        <f>Table3[[#This Row],[Yield]]/100*(1+F14278)</f>
        <v>0</v>
      </c>
    </row>
    <row r="14280" spans="1:6" x14ac:dyDescent="0.2">
      <c r="A14280" s="88">
        <v>16305</v>
      </c>
      <c r="B14280" s="89">
        <v>148.52000000000001</v>
      </c>
      <c r="C14280" s="89">
        <f>LN(Table3[[#This Row],[Value]]/B14279)</f>
        <v>-2.9581842198776378E-3</v>
      </c>
      <c r="D14280" s="89"/>
      <c r="E14280" s="89"/>
      <c r="F14280" s="89">
        <f>Table3[[#This Row],[Yield]]/100*(1+F14279)</f>
        <v>0</v>
      </c>
    </row>
    <row r="14281" spans="1:6" x14ac:dyDescent="0.2">
      <c r="A14281" s="88">
        <v>16306</v>
      </c>
      <c r="B14281" s="89">
        <v>147.81</v>
      </c>
      <c r="C14281" s="89">
        <f>LN(Table3[[#This Row],[Value]]/B14280)</f>
        <v>-4.7919640848979837E-3</v>
      </c>
      <c r="D14281" s="89"/>
      <c r="E14281" s="89"/>
      <c r="F14281" s="89">
        <f>Table3[[#This Row],[Yield]]/100*(1+F14280)</f>
        <v>0</v>
      </c>
    </row>
    <row r="14282" spans="1:6" x14ac:dyDescent="0.2">
      <c r="A14282" s="88">
        <v>16307</v>
      </c>
      <c r="B14282" s="89">
        <v>147.87</v>
      </c>
      <c r="C14282" s="89">
        <f>LN(Table3[[#This Row],[Value]]/B14281)</f>
        <v>4.0584416141477866E-4</v>
      </c>
      <c r="D14282" s="89"/>
      <c r="E14282" s="89"/>
      <c r="F14282" s="89">
        <f>Table3[[#This Row],[Yield]]/100*(1+F14281)</f>
        <v>0</v>
      </c>
    </row>
    <row r="14283" spans="1:6" x14ac:dyDescent="0.2">
      <c r="A14283" s="88">
        <v>16308</v>
      </c>
      <c r="B14283" s="89">
        <v>147.11000000000001</v>
      </c>
      <c r="C14283" s="89">
        <f>LN(Table3[[#This Row],[Value]]/B14282)</f>
        <v>-5.1529031232755585E-3</v>
      </c>
      <c r="D14283" s="89"/>
      <c r="E14283" s="89"/>
      <c r="F14283" s="89">
        <f>Table3[[#This Row],[Yield]]/100*(1+F14282)</f>
        <v>0</v>
      </c>
    </row>
    <row r="14284" spans="1:6" x14ac:dyDescent="0.2">
      <c r="A14284" s="88">
        <v>16309</v>
      </c>
      <c r="B14284" s="89">
        <v>147.02000000000001</v>
      </c>
      <c r="C14284" s="89">
        <f>LN(Table3[[#This Row],[Value]]/B14283)</f>
        <v>-6.1197431617884075E-4</v>
      </c>
      <c r="D14284" s="89"/>
      <c r="E14284" s="89"/>
      <c r="F14284" s="89">
        <f>Table3[[#This Row],[Yield]]/100*(1+F14283)</f>
        <v>0</v>
      </c>
    </row>
    <row r="14285" spans="1:6" x14ac:dyDescent="0.2">
      <c r="A14285" s="88">
        <v>16312</v>
      </c>
      <c r="B14285" s="89">
        <v>146.87</v>
      </c>
      <c r="C14285" s="89">
        <f>LN(Table3[[#This Row],[Value]]/B14284)</f>
        <v>-1.0207901801705995E-3</v>
      </c>
      <c r="D14285" s="89"/>
      <c r="E14285" s="89"/>
      <c r="F14285" s="89">
        <f>Table3[[#This Row],[Yield]]/100*(1+F14284)</f>
        <v>0</v>
      </c>
    </row>
    <row r="14286" spans="1:6" x14ac:dyDescent="0.2">
      <c r="A14286" s="88">
        <v>16313</v>
      </c>
      <c r="B14286" s="89">
        <v>147.12</v>
      </c>
      <c r="C14286" s="89">
        <f>LN(Table3[[#This Row],[Value]]/B14285)</f>
        <v>1.7007385302944917E-3</v>
      </c>
      <c r="D14286" s="89"/>
      <c r="E14286" s="89"/>
      <c r="F14286" s="89">
        <f>Table3[[#This Row],[Yield]]/100*(1+F14285)</f>
        <v>0</v>
      </c>
    </row>
    <row r="14287" spans="1:6" x14ac:dyDescent="0.2">
      <c r="A14287" s="88">
        <v>16314</v>
      </c>
      <c r="B14287" s="89">
        <v>147.28</v>
      </c>
      <c r="C14287" s="89">
        <f>LN(Table3[[#This Row],[Value]]/B14286)</f>
        <v>1.086956628756703E-3</v>
      </c>
      <c r="D14287" s="89"/>
      <c r="E14287" s="89"/>
      <c r="F14287" s="89">
        <f>Table3[[#This Row],[Yield]]/100*(1+F14286)</f>
        <v>0</v>
      </c>
    </row>
    <row r="14288" spans="1:6" x14ac:dyDescent="0.2">
      <c r="A14288" s="88">
        <v>16315</v>
      </c>
      <c r="B14288" s="89">
        <v>146.99</v>
      </c>
      <c r="C14288" s="89">
        <f>LN(Table3[[#This Row],[Value]]/B14287)</f>
        <v>-1.9709796709261079E-3</v>
      </c>
      <c r="D14288" s="89"/>
      <c r="E14288" s="89"/>
      <c r="F14288" s="89">
        <f>Table3[[#This Row],[Yield]]/100*(1+F14287)</f>
        <v>0</v>
      </c>
    </row>
    <row r="14289" spans="1:6" x14ac:dyDescent="0.2">
      <c r="A14289" s="88">
        <v>16316</v>
      </c>
      <c r="B14289" s="89">
        <v>147.16</v>
      </c>
      <c r="C14289" s="89">
        <f>LN(Table3[[#This Row],[Value]]/B14288)</f>
        <v>1.1558729826771739E-3</v>
      </c>
      <c r="D14289" s="89"/>
      <c r="E14289" s="89"/>
      <c r="F14289" s="89">
        <f>Table3[[#This Row],[Yield]]/100*(1+F14288)</f>
        <v>0</v>
      </c>
    </row>
    <row r="14290" spans="1:6" x14ac:dyDescent="0.2">
      <c r="A14290" s="88">
        <v>16320</v>
      </c>
      <c r="B14290" s="89">
        <v>146.56</v>
      </c>
      <c r="C14290" s="89">
        <f>LN(Table3[[#This Row],[Value]]/B14289)</f>
        <v>-4.085529310753384E-3</v>
      </c>
      <c r="D14290" s="89"/>
      <c r="E14290" s="89"/>
      <c r="F14290" s="89">
        <f>Table3[[#This Row],[Yield]]/100*(1+F14289)</f>
        <v>0</v>
      </c>
    </row>
    <row r="14291" spans="1:6" x14ac:dyDescent="0.2">
      <c r="A14291" s="88">
        <v>16321</v>
      </c>
      <c r="B14291" s="89">
        <v>144.41999999999999</v>
      </c>
      <c r="C14291" s="89">
        <f>LN(Table3[[#This Row],[Value]]/B14290)</f>
        <v>-1.4709179902784605E-2</v>
      </c>
      <c r="D14291" s="89"/>
      <c r="E14291" s="89"/>
      <c r="F14291" s="89">
        <f>Table3[[#This Row],[Yield]]/100*(1+F14290)</f>
        <v>0</v>
      </c>
    </row>
    <row r="14292" spans="1:6" x14ac:dyDescent="0.2">
      <c r="A14292" s="88">
        <v>16322</v>
      </c>
      <c r="B14292" s="89">
        <v>143.58000000000001</v>
      </c>
      <c r="C14292" s="89">
        <f>LN(Table3[[#This Row],[Value]]/B14291)</f>
        <v>-5.8333498746984038E-3</v>
      </c>
      <c r="D14292" s="89"/>
      <c r="E14292" s="89"/>
      <c r="F14292" s="89">
        <f>Table3[[#This Row],[Yield]]/100*(1+F14291)</f>
        <v>0</v>
      </c>
    </row>
    <row r="14293" spans="1:6" x14ac:dyDescent="0.2">
      <c r="A14293" s="88">
        <v>16323</v>
      </c>
      <c r="B14293" s="89">
        <v>143.51</v>
      </c>
      <c r="C14293" s="89">
        <f>LN(Table3[[#This Row],[Value]]/B14292)</f>
        <v>-4.8765196549663601E-4</v>
      </c>
      <c r="D14293" s="89"/>
      <c r="E14293" s="89"/>
      <c r="F14293" s="89">
        <f>Table3[[#This Row],[Yield]]/100*(1+F14292)</f>
        <v>0</v>
      </c>
    </row>
    <row r="14294" spans="1:6" x14ac:dyDescent="0.2">
      <c r="A14294" s="88">
        <v>16324</v>
      </c>
      <c r="B14294" s="89">
        <v>143.31</v>
      </c>
      <c r="C14294" s="89">
        <f>LN(Table3[[#This Row],[Value]]/B14293)</f>
        <v>-1.3946031128602493E-3</v>
      </c>
      <c r="D14294" s="89"/>
      <c r="E14294" s="89"/>
      <c r="F14294" s="89">
        <f>Table3[[#This Row],[Yield]]/100*(1+F14293)</f>
        <v>0</v>
      </c>
    </row>
    <row r="14295" spans="1:6" x14ac:dyDescent="0.2">
      <c r="A14295" s="88">
        <v>16326</v>
      </c>
      <c r="B14295" s="89">
        <v>144.30000000000001</v>
      </c>
      <c r="C14295" s="89">
        <f>LN(Table3[[#This Row],[Value]]/B14294)</f>
        <v>6.8843497098451459E-3</v>
      </c>
      <c r="D14295" s="89"/>
      <c r="E14295" s="89"/>
      <c r="F14295" s="89">
        <f>Table3[[#This Row],[Yield]]/100*(1+F14294)</f>
        <v>0</v>
      </c>
    </row>
    <row r="14296" spans="1:6" x14ac:dyDescent="0.2">
      <c r="A14296" s="88">
        <v>16327</v>
      </c>
      <c r="B14296" s="89">
        <v>144.88</v>
      </c>
      <c r="C14296" s="89">
        <f>LN(Table3[[#This Row],[Value]]/B14295)</f>
        <v>4.0113477953326628E-3</v>
      </c>
      <c r="D14296" s="89"/>
      <c r="E14296" s="89"/>
      <c r="F14296" s="89">
        <f>Table3[[#This Row],[Yield]]/100*(1+F14295)</f>
        <v>0</v>
      </c>
    </row>
    <row r="14297" spans="1:6" x14ac:dyDescent="0.2">
      <c r="A14297" s="88">
        <v>16328</v>
      </c>
      <c r="B14297" s="89">
        <v>143.94</v>
      </c>
      <c r="C14297" s="89">
        <f>LN(Table3[[#This Row],[Value]]/B14296)</f>
        <v>-6.5092674954996925E-3</v>
      </c>
      <c r="D14297" s="89"/>
      <c r="E14297" s="89"/>
      <c r="F14297" s="89">
        <f>Table3[[#This Row],[Yield]]/100*(1+F14296)</f>
        <v>0</v>
      </c>
    </row>
    <row r="14298" spans="1:6" x14ac:dyDescent="0.2">
      <c r="A14298" s="88">
        <v>16329</v>
      </c>
      <c r="B14298" s="89">
        <v>142.96</v>
      </c>
      <c r="C14298" s="89">
        <f>LN(Table3[[#This Row],[Value]]/B14297)</f>
        <v>-6.8316752284855115E-3</v>
      </c>
      <c r="D14298" s="89"/>
      <c r="E14298" s="89"/>
      <c r="F14298" s="89">
        <f>Table3[[#This Row],[Yield]]/100*(1+F14297)</f>
        <v>0</v>
      </c>
    </row>
    <row r="14299" spans="1:6" x14ac:dyDescent="0.2">
      <c r="A14299" s="88">
        <v>16330</v>
      </c>
      <c r="B14299" s="89">
        <v>144.08000000000001</v>
      </c>
      <c r="C14299" s="89">
        <f>LN(Table3[[#This Row],[Value]]/B14298)</f>
        <v>7.8038300165281099E-3</v>
      </c>
      <c r="D14299" s="89"/>
      <c r="E14299" s="89"/>
      <c r="F14299" s="89">
        <f>Table3[[#This Row],[Yield]]/100*(1+F14298)</f>
        <v>0</v>
      </c>
    </row>
    <row r="14300" spans="1:6" x14ac:dyDescent="0.2">
      <c r="A14300" s="88">
        <v>16331</v>
      </c>
      <c r="B14300" s="89">
        <v>144.36000000000001</v>
      </c>
      <c r="C14300" s="89">
        <f>LN(Table3[[#This Row],[Value]]/B14299)</f>
        <v>1.941478906887179E-3</v>
      </c>
      <c r="D14300" s="89"/>
      <c r="E14300" s="89"/>
      <c r="F14300" s="89">
        <f>Table3[[#This Row],[Yield]]/100*(1+F14299)</f>
        <v>0</v>
      </c>
    </row>
    <row r="14301" spans="1:6" x14ac:dyDescent="0.2">
      <c r="A14301" s="88">
        <v>16333</v>
      </c>
      <c r="B14301" s="89">
        <v>144.75</v>
      </c>
      <c r="C14301" s="89">
        <f>LN(Table3[[#This Row],[Value]]/B14300)</f>
        <v>2.6979366785166831E-3</v>
      </c>
      <c r="D14301" s="89"/>
      <c r="E14301" s="89"/>
      <c r="F14301" s="89">
        <f>Table3[[#This Row],[Yield]]/100*(1+F14300)</f>
        <v>0</v>
      </c>
    </row>
    <row r="14302" spans="1:6" x14ac:dyDescent="0.2">
      <c r="A14302" s="88">
        <v>16334</v>
      </c>
      <c r="B14302" s="89">
        <v>145.62</v>
      </c>
      <c r="C14302" s="89">
        <f>LN(Table3[[#This Row],[Value]]/B14301)</f>
        <v>5.9923725134603135E-3</v>
      </c>
      <c r="D14302" s="89"/>
      <c r="E14302" s="89"/>
      <c r="F14302" s="89">
        <f>Table3[[#This Row],[Yield]]/100*(1+F14301)</f>
        <v>0</v>
      </c>
    </row>
    <row r="14303" spans="1:6" x14ac:dyDescent="0.2">
      <c r="A14303" s="88">
        <v>16335</v>
      </c>
      <c r="B14303" s="89">
        <v>145.85</v>
      </c>
      <c r="C14303" s="89">
        <f>LN(Table3[[#This Row],[Value]]/B14302)</f>
        <v>1.5782073471652636E-3</v>
      </c>
      <c r="D14303" s="89"/>
      <c r="E14303" s="89"/>
      <c r="F14303" s="89">
        <f>Table3[[#This Row],[Yield]]/100*(1+F14302)</f>
        <v>0</v>
      </c>
    </row>
    <row r="14304" spans="1:6" x14ac:dyDescent="0.2">
      <c r="A14304" s="88">
        <v>16336</v>
      </c>
      <c r="B14304" s="89">
        <v>145.43</v>
      </c>
      <c r="C14304" s="89">
        <f>LN(Table3[[#This Row],[Value]]/B14303)</f>
        <v>-2.8838251241115644E-3</v>
      </c>
      <c r="D14304" s="89"/>
      <c r="E14304" s="89"/>
      <c r="F14304" s="89">
        <f>Table3[[#This Row],[Yield]]/100*(1+F14303)</f>
        <v>0</v>
      </c>
    </row>
    <row r="14305" spans="1:6" x14ac:dyDescent="0.2">
      <c r="A14305" s="88">
        <v>16337</v>
      </c>
      <c r="B14305" s="89">
        <v>145.6</v>
      </c>
      <c r="C14305" s="89">
        <f>LN(Table3[[#This Row],[Value]]/B14304)</f>
        <v>1.1682645729666436E-3</v>
      </c>
      <c r="D14305" s="89"/>
      <c r="E14305" s="89"/>
      <c r="F14305" s="89">
        <f>Table3[[#This Row],[Yield]]/100*(1+F14304)</f>
        <v>0</v>
      </c>
    </row>
    <row r="14306" spans="1:6" x14ac:dyDescent="0.2">
      <c r="A14306" s="88">
        <v>16338</v>
      </c>
      <c r="B14306" s="89">
        <v>145.78</v>
      </c>
      <c r="C14306" s="89">
        <f>LN(Table3[[#This Row],[Value]]/B14305)</f>
        <v>1.2355001914812933E-3</v>
      </c>
      <c r="D14306" s="89"/>
      <c r="E14306" s="89"/>
      <c r="F14306" s="89">
        <f>Table3[[#This Row],[Yield]]/100*(1+F14305)</f>
        <v>0</v>
      </c>
    </row>
    <row r="14307" spans="1:6" x14ac:dyDescent="0.2">
      <c r="A14307" s="88">
        <v>16340</v>
      </c>
      <c r="B14307" s="89">
        <v>146.77000000000001</v>
      </c>
      <c r="C14307" s="89">
        <f>LN(Table3[[#This Row],[Value]]/B14306)</f>
        <v>6.7680996690404694E-3</v>
      </c>
      <c r="D14307" s="89"/>
      <c r="E14307" s="89"/>
      <c r="F14307" s="89">
        <f>Table3[[#This Row],[Yield]]/100*(1+F14306)</f>
        <v>0</v>
      </c>
    </row>
    <row r="14308" spans="1:6" x14ac:dyDescent="0.2">
      <c r="A14308" s="88">
        <v>16341</v>
      </c>
      <c r="B14308" s="89">
        <v>146.52000000000001</v>
      </c>
      <c r="C14308" s="89">
        <f>LN(Table3[[#This Row],[Value]]/B14307)</f>
        <v>-1.7047977124937318E-3</v>
      </c>
      <c r="D14308" s="89"/>
      <c r="E14308" s="89"/>
      <c r="F14308" s="89">
        <f>Table3[[#This Row],[Yield]]/100*(1+F14307)</f>
        <v>0</v>
      </c>
    </row>
    <row r="14309" spans="1:6" x14ac:dyDescent="0.2">
      <c r="A14309" s="88">
        <v>16342</v>
      </c>
      <c r="B14309" s="89">
        <v>146.28</v>
      </c>
      <c r="C14309" s="89">
        <f>LN(Table3[[#This Row],[Value]]/B14308)</f>
        <v>-1.6393446294331684E-3</v>
      </c>
      <c r="D14309" s="89"/>
      <c r="E14309" s="89"/>
      <c r="F14309" s="89">
        <f>Table3[[#This Row],[Yield]]/100*(1+F14308)</f>
        <v>0</v>
      </c>
    </row>
    <row r="14310" spans="1:6" x14ac:dyDescent="0.2">
      <c r="A14310" s="88">
        <v>16343</v>
      </c>
      <c r="B14310" s="89">
        <v>146.11000000000001</v>
      </c>
      <c r="C14310" s="89">
        <f>LN(Table3[[#This Row],[Value]]/B14309)</f>
        <v>-1.1628305971873303E-3</v>
      </c>
      <c r="D14310" s="89"/>
      <c r="E14310" s="89"/>
      <c r="F14310" s="89">
        <f>Table3[[#This Row],[Yield]]/100*(1+F14309)</f>
        <v>0</v>
      </c>
    </row>
    <row r="14311" spans="1:6" x14ac:dyDescent="0.2">
      <c r="A14311" s="88">
        <v>16344</v>
      </c>
      <c r="B14311" s="89">
        <v>146.31</v>
      </c>
      <c r="C14311" s="89">
        <f>LN(Table3[[#This Row],[Value]]/B14310)</f>
        <v>1.3678957060777165E-3</v>
      </c>
      <c r="D14311" s="89"/>
      <c r="E14311" s="89"/>
      <c r="F14311" s="89">
        <f>Table3[[#This Row],[Yield]]/100*(1+F14310)</f>
        <v>0</v>
      </c>
    </row>
    <row r="14312" spans="1:6" x14ac:dyDescent="0.2">
      <c r="A14312" s="88">
        <v>16345</v>
      </c>
      <c r="B14312" s="89">
        <v>146.72999999999999</v>
      </c>
      <c r="C14312" s="89">
        <f>LN(Table3[[#This Row],[Value]]/B14311)</f>
        <v>2.8665048293045228E-3</v>
      </c>
      <c r="D14312" s="89"/>
      <c r="E14312" s="89"/>
      <c r="F14312" s="89">
        <f>Table3[[#This Row],[Yield]]/100*(1+F14311)</f>
        <v>0</v>
      </c>
    </row>
    <row r="14313" spans="1:6" x14ac:dyDescent="0.2">
      <c r="A14313" s="88">
        <v>16347</v>
      </c>
      <c r="B14313" s="89">
        <v>146.91999999999999</v>
      </c>
      <c r="C14313" s="89">
        <f>LN(Table3[[#This Row],[Value]]/B14312)</f>
        <v>1.2940577320909507E-3</v>
      </c>
      <c r="D14313" s="89"/>
      <c r="E14313" s="89"/>
      <c r="F14313" s="89">
        <f>Table3[[#This Row],[Yield]]/100*(1+F14312)</f>
        <v>0</v>
      </c>
    </row>
    <row r="14314" spans="1:6" x14ac:dyDescent="0.2">
      <c r="A14314" s="88">
        <v>16348</v>
      </c>
      <c r="B14314" s="89">
        <v>146.91</v>
      </c>
      <c r="C14314" s="89">
        <f>LN(Table3[[#This Row],[Value]]/B14313)</f>
        <v>-6.8066569130845352E-5</v>
      </c>
      <c r="D14314" s="89"/>
      <c r="E14314" s="89"/>
      <c r="F14314" s="89">
        <f>Table3[[#This Row],[Yield]]/100*(1+F14313)</f>
        <v>0</v>
      </c>
    </row>
    <row r="14315" spans="1:6" x14ac:dyDescent="0.2">
      <c r="A14315" s="88">
        <v>16349</v>
      </c>
      <c r="B14315" s="89">
        <v>147.88999999999999</v>
      </c>
      <c r="C14315" s="89">
        <f>LN(Table3[[#This Row],[Value]]/B14314)</f>
        <v>6.6485997963419939E-3</v>
      </c>
      <c r="D14315" s="89"/>
      <c r="E14315" s="89"/>
      <c r="F14315" s="89">
        <f>Table3[[#This Row],[Yield]]/100*(1+F14314)</f>
        <v>0</v>
      </c>
    </row>
    <row r="14316" spans="1:6" x14ac:dyDescent="0.2">
      <c r="A14316" s="88">
        <v>16350</v>
      </c>
      <c r="B14316" s="89">
        <v>148.62</v>
      </c>
      <c r="C14316" s="89">
        <f>LN(Table3[[#This Row],[Value]]/B14315)</f>
        <v>4.9239585506456593E-3</v>
      </c>
      <c r="D14316" s="89"/>
      <c r="E14316" s="89"/>
      <c r="F14316" s="89">
        <f>Table3[[#This Row],[Yield]]/100*(1+F14315)</f>
        <v>0</v>
      </c>
    </row>
    <row r="14317" spans="1:6" x14ac:dyDescent="0.2">
      <c r="A14317" s="88">
        <v>16351</v>
      </c>
      <c r="B14317" s="89">
        <v>148.84</v>
      </c>
      <c r="C14317" s="89">
        <f>LN(Table3[[#This Row],[Value]]/B14316)</f>
        <v>1.4791907490986369E-3</v>
      </c>
      <c r="D14317" s="89"/>
      <c r="E14317" s="89"/>
      <c r="F14317" s="89">
        <f>Table3[[#This Row],[Yield]]/100*(1+F14316)</f>
        <v>0</v>
      </c>
    </row>
    <row r="14318" spans="1:6" x14ac:dyDescent="0.2">
      <c r="A14318" s="88">
        <v>16352</v>
      </c>
      <c r="B14318" s="89">
        <v>148.91999999999999</v>
      </c>
      <c r="C14318" s="89">
        <f>LN(Table3[[#This Row],[Value]]/B14317)</f>
        <v>5.3734552609425827E-4</v>
      </c>
      <c r="D14318" s="89"/>
      <c r="E14318" s="89"/>
      <c r="F14318" s="89">
        <f>Table3[[#This Row],[Yield]]/100*(1+F14317)</f>
        <v>0</v>
      </c>
    </row>
    <row r="14319" spans="1:6" x14ac:dyDescent="0.2">
      <c r="A14319" s="88">
        <v>16354</v>
      </c>
      <c r="B14319" s="89">
        <v>148.06</v>
      </c>
      <c r="C14319" s="89">
        <f>LN(Table3[[#This Row],[Value]]/B14318)</f>
        <v>-5.7916519895638103E-3</v>
      </c>
      <c r="D14319" s="89"/>
      <c r="E14319" s="89"/>
      <c r="F14319" s="89">
        <f>Table3[[#This Row],[Yield]]/100*(1+F14318)</f>
        <v>0</v>
      </c>
    </row>
    <row r="14320" spans="1:6" x14ac:dyDescent="0.2">
      <c r="A14320" s="88">
        <v>16355</v>
      </c>
      <c r="B14320" s="89">
        <v>148.25</v>
      </c>
      <c r="C14320" s="89">
        <f>LN(Table3[[#This Row],[Value]]/B14319)</f>
        <v>1.2824408628825796E-3</v>
      </c>
      <c r="D14320" s="89"/>
      <c r="E14320" s="89"/>
      <c r="F14320" s="89">
        <f>Table3[[#This Row],[Yield]]/100*(1+F14319)</f>
        <v>0</v>
      </c>
    </row>
    <row r="14321" spans="1:6" x14ac:dyDescent="0.2">
      <c r="A14321" s="88">
        <v>16356</v>
      </c>
      <c r="B14321" s="89">
        <v>148.79</v>
      </c>
      <c r="C14321" s="89">
        <f>LN(Table3[[#This Row],[Value]]/B14320)</f>
        <v>3.6358779617710951E-3</v>
      </c>
      <c r="D14321" s="89"/>
      <c r="E14321" s="89"/>
      <c r="F14321" s="89">
        <f>Table3[[#This Row],[Yield]]/100*(1+F14320)</f>
        <v>0</v>
      </c>
    </row>
    <row r="14322" spans="1:6" x14ac:dyDescent="0.2">
      <c r="A14322" s="88">
        <v>16358</v>
      </c>
      <c r="B14322" s="89">
        <v>148.69999999999999</v>
      </c>
      <c r="C14322" s="89">
        <f>LN(Table3[[#This Row],[Value]]/B14321)</f>
        <v>-6.050623734966189E-4</v>
      </c>
      <c r="D14322" s="89"/>
      <c r="E14322" s="89"/>
      <c r="F14322" s="89">
        <f>Table3[[#This Row],[Yield]]/100*(1+F14321)</f>
        <v>0</v>
      </c>
    </row>
    <row r="14323" spans="1:6" x14ac:dyDescent="0.2">
      <c r="A14323" s="88">
        <v>16359</v>
      </c>
      <c r="B14323" s="89">
        <v>148.59</v>
      </c>
      <c r="C14323" s="89">
        <f>LN(Table3[[#This Row],[Value]]/B14322)</f>
        <v>-7.4001819785324556E-4</v>
      </c>
      <c r="D14323" s="89"/>
      <c r="E14323" s="89"/>
      <c r="F14323" s="89">
        <f>Table3[[#This Row],[Yield]]/100*(1+F14322)</f>
        <v>0</v>
      </c>
    </row>
    <row r="14324" spans="1:6" x14ac:dyDescent="0.2">
      <c r="A14324" s="88">
        <v>16361</v>
      </c>
      <c r="B14324" s="89">
        <v>148.09</v>
      </c>
      <c r="C14324" s="89">
        <f>LN(Table3[[#This Row],[Value]]/B14323)</f>
        <v>-3.3706382188440844E-3</v>
      </c>
      <c r="D14324" s="89"/>
      <c r="E14324" s="89"/>
      <c r="F14324" s="89">
        <f>Table3[[#This Row],[Yield]]/100*(1+F14323)</f>
        <v>0</v>
      </c>
    </row>
    <row r="14325" spans="1:6" x14ac:dyDescent="0.2">
      <c r="A14325" s="88">
        <v>16362</v>
      </c>
      <c r="B14325" s="89">
        <v>148.38999999999999</v>
      </c>
      <c r="C14325" s="89">
        <f>LN(Table3[[#This Row],[Value]]/B14324)</f>
        <v>2.0237459686230268E-3</v>
      </c>
      <c r="D14325" s="89"/>
      <c r="E14325" s="89"/>
      <c r="F14325" s="89">
        <f>Table3[[#This Row],[Yield]]/100*(1+F14324)</f>
        <v>0</v>
      </c>
    </row>
    <row r="14326" spans="1:6" x14ac:dyDescent="0.2">
      <c r="A14326" s="88">
        <v>16363</v>
      </c>
      <c r="B14326" s="89">
        <v>148.87</v>
      </c>
      <c r="C14326" s="89">
        <f>LN(Table3[[#This Row],[Value]]/B14325)</f>
        <v>3.2294988709308204E-3</v>
      </c>
      <c r="D14326" s="89"/>
      <c r="E14326" s="89"/>
      <c r="F14326" s="89">
        <f>Table3[[#This Row],[Yield]]/100*(1+F14325)</f>
        <v>0</v>
      </c>
    </row>
    <row r="14327" spans="1:6" x14ac:dyDescent="0.2">
      <c r="A14327" s="88">
        <v>16364</v>
      </c>
      <c r="B14327" s="89">
        <v>148.55000000000001</v>
      </c>
      <c r="C14327" s="89">
        <f>LN(Table3[[#This Row],[Value]]/B14326)</f>
        <v>-2.1518399803491708E-3</v>
      </c>
      <c r="D14327" s="89"/>
      <c r="E14327" s="89"/>
      <c r="F14327" s="89">
        <f>Table3[[#This Row],[Yield]]/100*(1+F14326)</f>
        <v>0</v>
      </c>
    </row>
    <row r="14328" spans="1:6" x14ac:dyDescent="0.2">
      <c r="A14328" s="88">
        <v>16365</v>
      </c>
      <c r="B14328" s="89">
        <v>148.21</v>
      </c>
      <c r="C14328" s="89">
        <f>LN(Table3[[#This Row],[Value]]/B14327)</f>
        <v>-2.291414939793103E-3</v>
      </c>
      <c r="D14328" s="89"/>
      <c r="E14328" s="89"/>
      <c r="F14328" s="89">
        <f>Table3[[#This Row],[Yield]]/100*(1+F14327)</f>
        <v>0</v>
      </c>
    </row>
    <row r="14329" spans="1:6" x14ac:dyDescent="0.2">
      <c r="A14329" s="88">
        <v>16366</v>
      </c>
      <c r="B14329" s="89">
        <v>148.35</v>
      </c>
      <c r="C14329" s="89">
        <f>LN(Table3[[#This Row],[Value]]/B14328)</f>
        <v>9.4415976800700996E-4</v>
      </c>
      <c r="D14329" s="89"/>
      <c r="E14329" s="89"/>
      <c r="F14329" s="89">
        <f>Table3[[#This Row],[Yield]]/100*(1+F14328)</f>
        <v>0</v>
      </c>
    </row>
    <row r="14330" spans="1:6" x14ac:dyDescent="0.2">
      <c r="A14330" s="88">
        <v>16368</v>
      </c>
      <c r="B14330" s="89">
        <v>146.58000000000001</v>
      </c>
      <c r="C14330" s="89">
        <f>LN(Table3[[#This Row],[Value]]/B14329)</f>
        <v>-1.200299223912663E-2</v>
      </c>
      <c r="D14330" s="89"/>
      <c r="E14330" s="89"/>
      <c r="F14330" s="89">
        <f>Table3[[#This Row],[Yield]]/100*(1+F14329)</f>
        <v>0</v>
      </c>
    </row>
    <row r="14331" spans="1:6" x14ac:dyDescent="0.2">
      <c r="A14331" s="88">
        <v>16369</v>
      </c>
      <c r="B14331" s="89">
        <v>146.58000000000001</v>
      </c>
      <c r="C14331" s="89">
        <f>LN(Table3[[#This Row],[Value]]/B14330)</f>
        <v>0</v>
      </c>
      <c r="D14331" s="89"/>
      <c r="E14331" s="89"/>
      <c r="F14331" s="89">
        <f>Table3[[#This Row],[Yield]]/100*(1+F14330)</f>
        <v>0</v>
      </c>
    </row>
    <row r="14332" spans="1:6" x14ac:dyDescent="0.2">
      <c r="A14332" s="88">
        <v>16370</v>
      </c>
      <c r="B14332" s="89">
        <v>146.37</v>
      </c>
      <c r="C14332" s="89">
        <f>LN(Table3[[#This Row],[Value]]/B14331)</f>
        <v>-1.4336920018486968E-3</v>
      </c>
      <c r="D14332" s="89"/>
      <c r="E14332" s="89"/>
      <c r="F14332" s="89">
        <f>Table3[[#This Row],[Yield]]/100*(1+F14331)</f>
        <v>0</v>
      </c>
    </row>
    <row r="14333" spans="1:6" x14ac:dyDescent="0.2">
      <c r="A14333" s="88">
        <v>16371</v>
      </c>
      <c r="B14333" s="89">
        <v>145.83000000000001</v>
      </c>
      <c r="C14333" s="89">
        <f>LN(Table3[[#This Row],[Value]]/B14332)</f>
        <v>-3.696102770381641E-3</v>
      </c>
      <c r="D14333" s="89"/>
      <c r="E14333" s="89"/>
      <c r="F14333" s="89">
        <f>Table3[[#This Row],[Yield]]/100*(1+F14332)</f>
        <v>0</v>
      </c>
    </row>
    <row r="14334" spans="1:6" x14ac:dyDescent="0.2">
      <c r="A14334" s="88">
        <v>16372</v>
      </c>
      <c r="B14334" s="89">
        <v>146.29</v>
      </c>
      <c r="C14334" s="89">
        <f>LN(Table3[[#This Row],[Value]]/B14333)</f>
        <v>3.1493932645208634E-3</v>
      </c>
      <c r="D14334" s="89"/>
      <c r="E14334" s="89"/>
      <c r="F14334" s="89">
        <f>Table3[[#This Row],[Yield]]/100*(1+F14333)</f>
        <v>0</v>
      </c>
    </row>
    <row r="14335" spans="1:6" x14ac:dyDescent="0.2">
      <c r="A14335" s="88">
        <v>16373</v>
      </c>
      <c r="B14335" s="89">
        <v>146.5</v>
      </c>
      <c r="C14335" s="89">
        <f>LN(Table3[[#This Row],[Value]]/B14334)</f>
        <v>1.4344754671272619E-3</v>
      </c>
      <c r="D14335" s="89"/>
      <c r="E14335" s="89"/>
      <c r="F14335" s="89">
        <f>Table3[[#This Row],[Yield]]/100*(1+F14334)</f>
        <v>0</v>
      </c>
    </row>
    <row r="14336" spans="1:6" x14ac:dyDescent="0.2">
      <c r="A14336" s="88">
        <v>16375</v>
      </c>
      <c r="B14336" s="89">
        <v>146.28</v>
      </c>
      <c r="C14336" s="89">
        <f>LN(Table3[[#This Row],[Value]]/B14335)</f>
        <v>-1.5028351759415429E-3</v>
      </c>
      <c r="D14336" s="89"/>
      <c r="E14336" s="89"/>
      <c r="F14336" s="89">
        <f>Table3[[#This Row],[Yield]]/100*(1+F14335)</f>
        <v>0</v>
      </c>
    </row>
    <row r="14337" spans="1:6" x14ac:dyDescent="0.2">
      <c r="A14337" s="88">
        <v>16376</v>
      </c>
      <c r="B14337" s="89">
        <v>146.53</v>
      </c>
      <c r="C14337" s="89">
        <f>LN(Table3[[#This Row],[Value]]/B14336)</f>
        <v>1.70759236875323E-3</v>
      </c>
      <c r="D14337" s="89"/>
      <c r="E14337" s="89"/>
      <c r="F14337" s="89">
        <f>Table3[[#This Row],[Yield]]/100*(1+F14336)</f>
        <v>0</v>
      </c>
    </row>
    <row r="14338" spans="1:6" x14ac:dyDescent="0.2">
      <c r="A14338" s="88">
        <v>16377</v>
      </c>
      <c r="B14338" s="89">
        <v>146.72999999999999</v>
      </c>
      <c r="C14338" s="89">
        <f>LN(Table3[[#This Row],[Value]]/B14337)</f>
        <v>1.3639775694416255E-3</v>
      </c>
      <c r="D14338" s="89"/>
      <c r="E14338" s="89"/>
      <c r="F14338" s="89">
        <f>Table3[[#This Row],[Yield]]/100*(1+F14337)</f>
        <v>0</v>
      </c>
    </row>
    <row r="14339" spans="1:6" x14ac:dyDescent="0.2">
      <c r="A14339" s="88">
        <v>16378</v>
      </c>
      <c r="B14339" s="89">
        <v>147.53</v>
      </c>
      <c r="C14339" s="89">
        <f>LN(Table3[[#This Row],[Value]]/B14338)</f>
        <v>5.4373817101001894E-3</v>
      </c>
      <c r="D14339" s="89"/>
      <c r="E14339" s="89"/>
      <c r="F14339" s="89">
        <f>Table3[[#This Row],[Yield]]/100*(1+F14338)</f>
        <v>0</v>
      </c>
    </row>
    <row r="14340" spans="1:6" x14ac:dyDescent="0.2">
      <c r="A14340" s="88">
        <v>16379</v>
      </c>
      <c r="B14340" s="89">
        <v>147.16</v>
      </c>
      <c r="C14340" s="89">
        <f>LN(Table3[[#This Row],[Value]]/B14339)</f>
        <v>-2.5111146929019845E-3</v>
      </c>
      <c r="D14340" s="89"/>
      <c r="E14340" s="89"/>
      <c r="F14340" s="89">
        <f>Table3[[#This Row],[Yield]]/100*(1+F14339)</f>
        <v>0</v>
      </c>
    </row>
    <row r="14341" spans="1:6" x14ac:dyDescent="0.2">
      <c r="A14341" s="88">
        <v>16380</v>
      </c>
      <c r="B14341" s="89">
        <v>147.37</v>
      </c>
      <c r="C14341" s="89">
        <f>LN(Table3[[#This Row],[Value]]/B14340)</f>
        <v>1.4260009885980695E-3</v>
      </c>
      <c r="D14341" s="89"/>
      <c r="E14341" s="89"/>
      <c r="F14341" s="89">
        <f>Table3[[#This Row],[Yield]]/100*(1+F14340)</f>
        <v>0</v>
      </c>
    </row>
    <row r="14342" spans="1:6" x14ac:dyDescent="0.2">
      <c r="A14342" s="88">
        <v>16382</v>
      </c>
      <c r="B14342" s="89">
        <v>147.91999999999999</v>
      </c>
      <c r="C14342" s="89">
        <f>LN(Table3[[#This Row],[Value]]/B14341)</f>
        <v>3.7251558536977756E-3</v>
      </c>
      <c r="D14342" s="89"/>
      <c r="E14342" s="89"/>
      <c r="F14342" s="89">
        <f>Table3[[#This Row],[Yield]]/100*(1+F14341)</f>
        <v>0</v>
      </c>
    </row>
    <row r="14343" spans="1:6" x14ac:dyDescent="0.2">
      <c r="A14343" s="88">
        <v>16384</v>
      </c>
      <c r="B14343" s="89">
        <v>147.52000000000001</v>
      </c>
      <c r="C14343" s="89">
        <f>LN(Table3[[#This Row],[Value]]/B14342)</f>
        <v>-2.7078272705855955E-3</v>
      </c>
      <c r="D14343" s="89"/>
      <c r="E14343" s="89"/>
      <c r="F14343" s="89">
        <f>Table3[[#This Row],[Yield]]/100*(1+F14342)</f>
        <v>0</v>
      </c>
    </row>
    <row r="14344" spans="1:6" x14ac:dyDescent="0.2">
      <c r="A14344" s="88">
        <v>16385</v>
      </c>
      <c r="B14344" s="89">
        <v>147.75</v>
      </c>
      <c r="C14344" s="89">
        <f>LN(Table3[[#This Row],[Value]]/B14343)</f>
        <v>1.5578964779237434E-3</v>
      </c>
      <c r="D14344" s="89"/>
      <c r="E14344" s="89"/>
      <c r="F14344" s="89">
        <f>Table3[[#This Row],[Yield]]/100*(1+F14343)</f>
        <v>0</v>
      </c>
    </row>
    <row r="14345" spans="1:6" x14ac:dyDescent="0.2">
      <c r="A14345" s="88">
        <v>16386</v>
      </c>
      <c r="B14345" s="89">
        <v>148.08000000000001</v>
      </c>
      <c r="C14345" s="89">
        <f>LN(Table3[[#This Row],[Value]]/B14344)</f>
        <v>2.2310119790345064E-3</v>
      </c>
      <c r="D14345" s="89"/>
      <c r="E14345" s="89"/>
      <c r="F14345" s="89">
        <f>Table3[[#This Row],[Yield]]/100*(1+F14344)</f>
        <v>0</v>
      </c>
    </row>
    <row r="14346" spans="1:6" x14ac:dyDescent="0.2">
      <c r="A14346" s="88">
        <v>16389</v>
      </c>
      <c r="B14346" s="89">
        <v>146.97</v>
      </c>
      <c r="C14346" s="89">
        <f>LN(Table3[[#This Row],[Value]]/B14345)</f>
        <v>-7.5241839466490519E-3</v>
      </c>
      <c r="D14346" s="89"/>
      <c r="E14346" s="89"/>
      <c r="F14346" s="89">
        <f>Table3[[#This Row],[Yield]]/100*(1+F14345)</f>
        <v>0</v>
      </c>
    </row>
    <row r="14347" spans="1:6" x14ac:dyDescent="0.2">
      <c r="A14347" s="88">
        <v>16390</v>
      </c>
      <c r="B14347" s="89">
        <v>145.6</v>
      </c>
      <c r="C14347" s="89">
        <f>LN(Table3[[#This Row],[Value]]/B14346)</f>
        <v>-9.365348556007581E-3</v>
      </c>
      <c r="D14347" s="89"/>
      <c r="E14347" s="89"/>
      <c r="F14347" s="89">
        <f>Table3[[#This Row],[Yield]]/100*(1+F14346)</f>
        <v>0</v>
      </c>
    </row>
    <row r="14348" spans="1:6" x14ac:dyDescent="0.2">
      <c r="A14348" s="88">
        <v>16391</v>
      </c>
      <c r="B14348" s="89">
        <v>145.63999999999999</v>
      </c>
      <c r="C14348" s="89">
        <f>LN(Table3[[#This Row],[Value]]/B14347)</f>
        <v>2.7468754464709985E-4</v>
      </c>
      <c r="D14348" s="89"/>
      <c r="E14348" s="89"/>
      <c r="F14348" s="89">
        <f>Table3[[#This Row],[Yield]]/100*(1+F14347)</f>
        <v>0</v>
      </c>
    </row>
    <row r="14349" spans="1:6" x14ac:dyDescent="0.2">
      <c r="A14349" s="88">
        <v>16392</v>
      </c>
      <c r="B14349" s="89">
        <v>145.66999999999999</v>
      </c>
      <c r="C14349" s="89">
        <f>LN(Table3[[#This Row],[Value]]/B14348)</f>
        <v>2.0596615362367232E-4</v>
      </c>
      <c r="D14349" s="89"/>
      <c r="E14349" s="89"/>
      <c r="F14349" s="89">
        <f>Table3[[#This Row],[Yield]]/100*(1+F14348)</f>
        <v>0</v>
      </c>
    </row>
    <row r="14350" spans="1:6" x14ac:dyDescent="0.2">
      <c r="A14350" s="88">
        <v>16393</v>
      </c>
      <c r="B14350" s="89">
        <v>145.77000000000001</v>
      </c>
      <c r="C14350" s="89">
        <f>LN(Table3[[#This Row],[Value]]/B14349)</f>
        <v>6.8624762506515346E-4</v>
      </c>
      <c r="D14350" s="89"/>
      <c r="E14350" s="89"/>
      <c r="F14350" s="89">
        <f>Table3[[#This Row],[Yield]]/100*(1+F14349)</f>
        <v>0</v>
      </c>
    </row>
    <row r="14351" spans="1:6" x14ac:dyDescent="0.2">
      <c r="A14351" s="88">
        <v>16394</v>
      </c>
      <c r="B14351" s="89">
        <v>146.02000000000001</v>
      </c>
      <c r="C14351" s="89">
        <f>LN(Table3[[#This Row],[Value]]/B14350)</f>
        <v>1.7135615420182802E-3</v>
      </c>
      <c r="D14351" s="89"/>
      <c r="E14351" s="89"/>
      <c r="F14351" s="89">
        <f>Table3[[#This Row],[Yield]]/100*(1+F14350)</f>
        <v>0</v>
      </c>
    </row>
    <row r="14352" spans="1:6" x14ac:dyDescent="0.2">
      <c r="A14352" s="88">
        <v>16396</v>
      </c>
      <c r="B14352" s="89">
        <v>146.33000000000001</v>
      </c>
      <c r="C14352" s="89">
        <f>LN(Table3[[#This Row],[Value]]/B14351)</f>
        <v>2.1207464763955326E-3</v>
      </c>
      <c r="D14352" s="89"/>
      <c r="E14352" s="89"/>
      <c r="F14352" s="89">
        <f>Table3[[#This Row],[Yield]]/100*(1+F14351)</f>
        <v>0</v>
      </c>
    </row>
    <row r="14353" spans="1:6" x14ac:dyDescent="0.2">
      <c r="A14353" s="88">
        <v>16397</v>
      </c>
      <c r="B14353" s="89">
        <v>147.03</v>
      </c>
      <c r="C14353" s="89">
        <f>LN(Table3[[#This Row],[Value]]/B14352)</f>
        <v>4.7723024852306811E-3</v>
      </c>
      <c r="D14353" s="89"/>
      <c r="E14353" s="89"/>
      <c r="F14353" s="89">
        <f>Table3[[#This Row],[Yield]]/100*(1+F14352)</f>
        <v>0</v>
      </c>
    </row>
    <row r="14354" spans="1:6" x14ac:dyDescent="0.2">
      <c r="A14354" s="88">
        <v>16398</v>
      </c>
      <c r="B14354" s="89">
        <v>146.91999999999999</v>
      </c>
      <c r="C14354" s="89">
        <f>LN(Table3[[#This Row],[Value]]/B14353)</f>
        <v>-7.4842663809940291E-4</v>
      </c>
      <c r="D14354" s="89"/>
      <c r="E14354" s="89"/>
      <c r="F14354" s="89">
        <f>Table3[[#This Row],[Yield]]/100*(1+F14353)</f>
        <v>0</v>
      </c>
    </row>
    <row r="14355" spans="1:6" x14ac:dyDescent="0.2">
      <c r="A14355" s="88">
        <v>16400</v>
      </c>
      <c r="B14355" s="89">
        <v>146.4</v>
      </c>
      <c r="C14355" s="89">
        <f>LN(Table3[[#This Row],[Value]]/B14354)</f>
        <v>-3.5456194242552965E-3</v>
      </c>
      <c r="D14355" s="89"/>
      <c r="E14355" s="89"/>
      <c r="F14355" s="89">
        <f>Table3[[#This Row],[Yield]]/100*(1+F14354)</f>
        <v>0</v>
      </c>
    </row>
    <row r="14356" spans="1:6" x14ac:dyDescent="0.2">
      <c r="A14356" s="88">
        <v>16401</v>
      </c>
      <c r="B14356" s="89">
        <v>146.63</v>
      </c>
      <c r="C14356" s="89">
        <f>LN(Table3[[#This Row],[Value]]/B14355)</f>
        <v>1.5698054617766047E-3</v>
      </c>
      <c r="D14356" s="89"/>
      <c r="E14356" s="89"/>
      <c r="F14356" s="89">
        <f>Table3[[#This Row],[Yield]]/100*(1+F14355)</f>
        <v>0</v>
      </c>
    </row>
    <row r="14357" spans="1:6" x14ac:dyDescent="0.2">
      <c r="A14357" s="88">
        <v>16403</v>
      </c>
      <c r="B14357" s="89">
        <v>146.91999999999999</v>
      </c>
      <c r="C14357" s="89">
        <f>LN(Table3[[#This Row],[Value]]/B14356)</f>
        <v>1.9758139624785598E-3</v>
      </c>
      <c r="D14357" s="89"/>
      <c r="E14357" s="89"/>
      <c r="F14357" s="89">
        <f>Table3[[#This Row],[Yield]]/100*(1+F14356)</f>
        <v>0</v>
      </c>
    </row>
    <row r="14358" spans="1:6" x14ac:dyDescent="0.2">
      <c r="A14358" s="88">
        <v>16404</v>
      </c>
      <c r="B14358" s="89">
        <v>147.13999999999999</v>
      </c>
      <c r="C14358" s="89">
        <f>LN(Table3[[#This Row],[Value]]/B14357)</f>
        <v>1.4962935526518452E-3</v>
      </c>
      <c r="D14358" s="89"/>
      <c r="E14358" s="89"/>
      <c r="F14358" s="89">
        <f>Table3[[#This Row],[Yield]]/100*(1+F14357)</f>
        <v>0</v>
      </c>
    </row>
    <row r="14359" spans="1:6" x14ac:dyDescent="0.2">
      <c r="A14359" s="88">
        <v>16405</v>
      </c>
      <c r="B14359" s="89">
        <v>147.81</v>
      </c>
      <c r="C14359" s="89">
        <f>LN(Table3[[#This Row],[Value]]/B14358)</f>
        <v>4.5431507198632091E-3</v>
      </c>
      <c r="D14359" s="89"/>
      <c r="E14359" s="89"/>
      <c r="F14359" s="89">
        <f>Table3[[#This Row],[Yield]]/100*(1+F14358)</f>
        <v>0</v>
      </c>
    </row>
    <row r="14360" spans="1:6" x14ac:dyDescent="0.2">
      <c r="A14360" s="88">
        <v>16406</v>
      </c>
      <c r="B14360" s="89">
        <v>147.33000000000001</v>
      </c>
      <c r="C14360" s="89">
        <f>LN(Table3[[#This Row],[Value]]/B14359)</f>
        <v>-3.2526965047184409E-3</v>
      </c>
      <c r="D14360" s="89"/>
      <c r="E14360" s="89"/>
      <c r="F14360" s="89">
        <f>Table3[[#This Row],[Yield]]/100*(1+F14359)</f>
        <v>0</v>
      </c>
    </row>
    <row r="14361" spans="1:6" x14ac:dyDescent="0.2">
      <c r="A14361" s="88">
        <v>16407</v>
      </c>
      <c r="B14361" s="89">
        <v>147.30000000000001</v>
      </c>
      <c r="C14361" s="89">
        <f>LN(Table3[[#This Row],[Value]]/B14360)</f>
        <v>-2.0364525067833442E-4</v>
      </c>
      <c r="D14361" s="89"/>
      <c r="E14361" s="89"/>
      <c r="F14361" s="89">
        <f>Table3[[#This Row],[Yield]]/100*(1+F14360)</f>
        <v>0</v>
      </c>
    </row>
    <row r="14362" spans="1:6" x14ac:dyDescent="0.2">
      <c r="A14362" s="88">
        <v>16408</v>
      </c>
      <c r="B14362" s="89">
        <v>147.5</v>
      </c>
      <c r="C14362" s="89">
        <f>LN(Table3[[#This Row],[Value]]/B14361)</f>
        <v>1.3568523112898034E-3</v>
      </c>
      <c r="D14362" s="89"/>
      <c r="E14362" s="89"/>
      <c r="F14362" s="89">
        <f>Table3[[#This Row],[Yield]]/100*(1+F14361)</f>
        <v>0</v>
      </c>
    </row>
    <row r="14363" spans="1:6" x14ac:dyDescent="0.2">
      <c r="A14363" s="88">
        <v>16410</v>
      </c>
      <c r="B14363" s="89">
        <v>148.22</v>
      </c>
      <c r="C14363" s="89">
        <f>LN(Table3[[#This Row],[Value]]/B14362)</f>
        <v>4.8694807433383074E-3</v>
      </c>
      <c r="D14363" s="89"/>
      <c r="E14363" s="89"/>
      <c r="F14363" s="89">
        <f>Table3[[#This Row],[Yield]]/100*(1+F14362)</f>
        <v>0</v>
      </c>
    </row>
    <row r="14364" spans="1:6" x14ac:dyDescent="0.2">
      <c r="A14364" s="88">
        <v>16411</v>
      </c>
      <c r="B14364" s="89">
        <v>148.58000000000001</v>
      </c>
      <c r="C14364" s="89">
        <f>LN(Table3[[#This Row],[Value]]/B14363)</f>
        <v>2.4258772004474775E-3</v>
      </c>
      <c r="D14364" s="89"/>
      <c r="E14364" s="89"/>
      <c r="F14364" s="89">
        <f>Table3[[#This Row],[Yield]]/100*(1+F14363)</f>
        <v>0</v>
      </c>
    </row>
    <row r="14365" spans="1:6" x14ac:dyDescent="0.2">
      <c r="A14365" s="88">
        <v>16412</v>
      </c>
      <c r="B14365" s="89">
        <v>148.77000000000001</v>
      </c>
      <c r="C14365" s="89">
        <f>LN(Table3[[#This Row],[Value]]/B14364)</f>
        <v>1.2779554454919874E-3</v>
      </c>
      <c r="D14365" s="89"/>
      <c r="E14365" s="89"/>
      <c r="F14365" s="89">
        <f>Table3[[#This Row],[Yield]]/100*(1+F14364)</f>
        <v>0</v>
      </c>
    </row>
    <row r="14366" spans="1:6" x14ac:dyDescent="0.2">
      <c r="A14366" s="88">
        <v>16413</v>
      </c>
      <c r="B14366" s="89">
        <v>149.22999999999999</v>
      </c>
      <c r="C14366" s="89">
        <f>LN(Table3[[#This Row],[Value]]/B14365)</f>
        <v>3.087250774224266E-3</v>
      </c>
      <c r="D14366" s="89"/>
      <c r="E14366" s="89"/>
      <c r="F14366" s="89">
        <f>Table3[[#This Row],[Yield]]/100*(1+F14365)</f>
        <v>0</v>
      </c>
    </row>
    <row r="14367" spans="1:6" x14ac:dyDescent="0.2">
      <c r="A14367" s="88">
        <v>16414</v>
      </c>
      <c r="B14367" s="89">
        <v>150.47999999999999</v>
      </c>
      <c r="C14367" s="89">
        <f>LN(Table3[[#This Row],[Value]]/B14366)</f>
        <v>8.341445049398287E-3</v>
      </c>
      <c r="D14367" s="89"/>
      <c r="E14367" s="89"/>
      <c r="F14367" s="89">
        <f>Table3[[#This Row],[Yield]]/100*(1+F14366)</f>
        <v>0</v>
      </c>
    </row>
    <row r="14368" spans="1:6" x14ac:dyDescent="0.2">
      <c r="A14368" s="88">
        <v>16415</v>
      </c>
      <c r="B14368" s="89">
        <v>151.31</v>
      </c>
      <c r="C14368" s="89">
        <f>LN(Table3[[#This Row],[Value]]/B14367)</f>
        <v>5.5005274707046053E-3</v>
      </c>
      <c r="D14368" s="89"/>
      <c r="E14368" s="89"/>
      <c r="F14368" s="89">
        <f>Table3[[#This Row],[Yield]]/100*(1+F14367)</f>
        <v>0</v>
      </c>
    </row>
    <row r="14369" spans="1:6" x14ac:dyDescent="0.2">
      <c r="A14369" s="88">
        <v>16417</v>
      </c>
      <c r="B14369" s="89">
        <v>151.62</v>
      </c>
      <c r="C14369" s="89">
        <f>LN(Table3[[#This Row],[Value]]/B14368)</f>
        <v>2.0466781646785604E-3</v>
      </c>
      <c r="D14369" s="89"/>
      <c r="E14369" s="89"/>
      <c r="F14369" s="89">
        <f>Table3[[#This Row],[Yield]]/100*(1+F14368)</f>
        <v>0</v>
      </c>
    </row>
    <row r="14370" spans="1:6" x14ac:dyDescent="0.2">
      <c r="A14370" s="88">
        <v>16418</v>
      </c>
      <c r="B14370" s="89">
        <v>151.19999999999999</v>
      </c>
      <c r="C14370" s="89">
        <f>LN(Table3[[#This Row],[Value]]/B14369)</f>
        <v>-2.7739268827253194E-3</v>
      </c>
      <c r="D14370" s="89"/>
      <c r="E14370" s="89"/>
      <c r="F14370" s="89">
        <f>Table3[[#This Row],[Yield]]/100*(1+F14369)</f>
        <v>0</v>
      </c>
    </row>
    <row r="14371" spans="1:6" x14ac:dyDescent="0.2">
      <c r="A14371" s="88">
        <v>16419</v>
      </c>
      <c r="B14371" s="89">
        <v>150.63999999999999</v>
      </c>
      <c r="C14371" s="89">
        <f>LN(Table3[[#This Row],[Value]]/B14370)</f>
        <v>-3.710579396535713E-3</v>
      </c>
      <c r="D14371" s="89"/>
      <c r="E14371" s="89"/>
      <c r="F14371" s="89">
        <f>Table3[[#This Row],[Yield]]/100*(1+F14370)</f>
        <v>0</v>
      </c>
    </row>
    <row r="14372" spans="1:6" x14ac:dyDescent="0.2">
      <c r="A14372" s="88">
        <v>16420</v>
      </c>
      <c r="B14372" s="89">
        <v>150.80000000000001</v>
      </c>
      <c r="C14372" s="89">
        <f>LN(Table3[[#This Row],[Value]]/B14371)</f>
        <v>1.0615712249588251E-3</v>
      </c>
      <c r="D14372" s="89"/>
      <c r="E14372" s="89"/>
      <c r="F14372" s="89">
        <f>Table3[[#This Row],[Yield]]/100*(1+F14371)</f>
        <v>0</v>
      </c>
    </row>
    <row r="14373" spans="1:6" x14ac:dyDescent="0.2">
      <c r="A14373" s="88">
        <v>16421</v>
      </c>
      <c r="B14373" s="89">
        <v>152.28</v>
      </c>
      <c r="C14373" s="89">
        <f>LN(Table3[[#This Row],[Value]]/B14372)</f>
        <v>9.7664759404409163E-3</v>
      </c>
      <c r="D14373" s="89"/>
      <c r="E14373" s="89"/>
      <c r="F14373" s="89">
        <f>Table3[[#This Row],[Yield]]/100*(1+F14372)</f>
        <v>0</v>
      </c>
    </row>
    <row r="14374" spans="1:6" x14ac:dyDescent="0.2">
      <c r="A14374" s="88">
        <v>16422</v>
      </c>
      <c r="B14374" s="89">
        <v>152.53</v>
      </c>
      <c r="C14374" s="89">
        <f>LN(Table3[[#This Row],[Value]]/B14373)</f>
        <v>1.6403664975452024E-3</v>
      </c>
      <c r="D14374" s="89"/>
      <c r="E14374" s="89"/>
      <c r="F14374" s="89">
        <f>Table3[[#This Row],[Yield]]/100*(1+F14373)</f>
        <v>0</v>
      </c>
    </row>
    <row r="14375" spans="1:6" x14ac:dyDescent="0.2">
      <c r="A14375" s="88">
        <v>16424</v>
      </c>
      <c r="B14375" s="89">
        <v>151.53</v>
      </c>
      <c r="C14375" s="89">
        <f>LN(Table3[[#This Row],[Value]]/B14374)</f>
        <v>-6.5776728637709546E-3</v>
      </c>
      <c r="D14375" s="89"/>
      <c r="E14375" s="89"/>
      <c r="F14375" s="89">
        <f>Table3[[#This Row],[Yield]]/100*(1+F14374)</f>
        <v>0</v>
      </c>
    </row>
    <row r="14376" spans="1:6" x14ac:dyDescent="0.2">
      <c r="A14376" s="88">
        <v>16425</v>
      </c>
      <c r="B14376" s="89">
        <v>151.62</v>
      </c>
      <c r="C14376" s="89">
        <f>LN(Table3[[#This Row],[Value]]/B14375)</f>
        <v>5.9376548008694232E-4</v>
      </c>
      <c r="D14376" s="89"/>
      <c r="E14376" s="89"/>
      <c r="F14376" s="89">
        <f>Table3[[#This Row],[Yield]]/100*(1+F14375)</f>
        <v>0</v>
      </c>
    </row>
    <row r="14377" spans="1:6" x14ac:dyDescent="0.2">
      <c r="A14377" s="88">
        <v>16426</v>
      </c>
      <c r="B14377" s="89">
        <v>150.59</v>
      </c>
      <c r="C14377" s="89">
        <f>LN(Table3[[#This Row],[Value]]/B14376)</f>
        <v>-6.8164785294298237E-3</v>
      </c>
      <c r="D14377" s="89"/>
      <c r="E14377" s="89"/>
      <c r="F14377" s="89">
        <f>Table3[[#This Row],[Yield]]/100*(1+F14376)</f>
        <v>0</v>
      </c>
    </row>
    <row r="14378" spans="1:6" x14ac:dyDescent="0.2">
      <c r="A14378" s="88">
        <v>16427</v>
      </c>
      <c r="B14378" s="89">
        <v>150.28</v>
      </c>
      <c r="C14378" s="89">
        <f>LN(Table3[[#This Row],[Value]]/B14377)</f>
        <v>-2.0606913929599869E-3</v>
      </c>
      <c r="D14378" s="89"/>
      <c r="E14378" s="89"/>
      <c r="F14378" s="89">
        <f>Table3[[#This Row],[Yield]]/100*(1+F14377)</f>
        <v>0</v>
      </c>
    </row>
    <row r="14379" spans="1:6" x14ac:dyDescent="0.2">
      <c r="A14379" s="88">
        <v>16428</v>
      </c>
      <c r="B14379" s="89">
        <v>150.43</v>
      </c>
      <c r="C14379" s="89">
        <f>LN(Table3[[#This Row],[Value]]/B14378)</f>
        <v>9.9763900396433627E-4</v>
      </c>
      <c r="D14379" s="89"/>
      <c r="E14379" s="89"/>
      <c r="F14379" s="89">
        <f>Table3[[#This Row],[Yield]]/100*(1+F14378)</f>
        <v>0</v>
      </c>
    </row>
    <row r="14380" spans="1:6" x14ac:dyDescent="0.2">
      <c r="A14380" s="88">
        <v>16429</v>
      </c>
      <c r="B14380" s="89">
        <v>150.63</v>
      </c>
      <c r="C14380" s="89">
        <f>LN(Table3[[#This Row],[Value]]/B14379)</f>
        <v>1.3286390049913443E-3</v>
      </c>
      <c r="D14380" s="89"/>
      <c r="E14380" s="89"/>
      <c r="F14380" s="89">
        <f>Table3[[#This Row],[Yield]]/100*(1+F14379)</f>
        <v>0</v>
      </c>
    </row>
    <row r="14381" spans="1:6" x14ac:dyDescent="0.2">
      <c r="A14381" s="88">
        <v>16432</v>
      </c>
      <c r="B14381" s="89">
        <v>149.66</v>
      </c>
      <c r="C14381" s="89">
        <f>LN(Table3[[#This Row],[Value]]/B14380)</f>
        <v>-6.4604440625113477E-3</v>
      </c>
      <c r="D14381" s="89"/>
      <c r="E14381" s="89"/>
      <c r="F14381" s="89">
        <f>Table3[[#This Row],[Yield]]/100*(1+F14380)</f>
        <v>0</v>
      </c>
    </row>
    <row r="14382" spans="1:6" x14ac:dyDescent="0.2">
      <c r="A14382" s="88">
        <v>16433</v>
      </c>
      <c r="B14382" s="89">
        <v>148.71</v>
      </c>
      <c r="C14382" s="89">
        <f>LN(Table3[[#This Row],[Value]]/B14381)</f>
        <v>-6.3679539516201976E-3</v>
      </c>
      <c r="D14382" s="89"/>
      <c r="E14382" s="89"/>
      <c r="F14382" s="89">
        <f>Table3[[#This Row],[Yield]]/100*(1+F14381)</f>
        <v>0</v>
      </c>
    </row>
    <row r="14383" spans="1:6" x14ac:dyDescent="0.2">
      <c r="A14383" s="88">
        <v>16434</v>
      </c>
      <c r="B14383" s="89">
        <v>150.47</v>
      </c>
      <c r="C14383" s="89">
        <f>LN(Table3[[#This Row],[Value]]/B14382)</f>
        <v>1.1765628070194533E-2</v>
      </c>
      <c r="D14383" s="89"/>
      <c r="E14383" s="89"/>
      <c r="F14383" s="89">
        <f>Table3[[#This Row],[Yield]]/100*(1+F14382)</f>
        <v>0</v>
      </c>
    </row>
    <row r="14384" spans="1:6" x14ac:dyDescent="0.2">
      <c r="A14384" s="88">
        <v>16435</v>
      </c>
      <c r="B14384" s="89">
        <v>151.93</v>
      </c>
      <c r="C14384" s="89">
        <f>LN(Table3[[#This Row],[Value]]/B14383)</f>
        <v>9.6561596848884559E-3</v>
      </c>
      <c r="D14384" s="89"/>
      <c r="E14384" s="89"/>
      <c r="F14384" s="89">
        <f>Table3[[#This Row],[Yield]]/100*(1+F14383)</f>
        <v>0</v>
      </c>
    </row>
    <row r="14385" spans="1:6" x14ac:dyDescent="0.2">
      <c r="A14385" s="88">
        <v>16436</v>
      </c>
      <c r="B14385" s="89">
        <v>152.32</v>
      </c>
      <c r="C14385" s="89">
        <f>LN(Table3[[#This Row],[Value]]/B14384)</f>
        <v>2.5636825873799332E-3</v>
      </c>
      <c r="D14385" s="89"/>
      <c r="E14385" s="89"/>
      <c r="F14385" s="89">
        <f>Table3[[#This Row],[Yield]]/100*(1+F14384)</f>
        <v>0</v>
      </c>
    </row>
    <row r="14386" spans="1:6" x14ac:dyDescent="0.2">
      <c r="A14386" s="88">
        <v>16439</v>
      </c>
      <c r="B14386" s="89">
        <v>152.58000000000001</v>
      </c>
      <c r="C14386" s="89">
        <f>LN(Table3[[#This Row],[Value]]/B14385)</f>
        <v>1.7054776190282457E-3</v>
      </c>
      <c r="D14386" s="89"/>
      <c r="E14386" s="89"/>
      <c r="F14386" s="89">
        <f>Table3[[#This Row],[Yield]]/100*(1+F14385)</f>
        <v>0</v>
      </c>
    </row>
    <row r="14387" spans="1:6" x14ac:dyDescent="0.2">
      <c r="A14387" s="88">
        <v>16440</v>
      </c>
      <c r="B14387" s="89">
        <v>154.31</v>
      </c>
      <c r="C14387" s="89">
        <f>LN(Table3[[#This Row],[Value]]/B14386)</f>
        <v>1.1274517421030012E-2</v>
      </c>
      <c r="D14387" s="89"/>
      <c r="E14387" s="89"/>
      <c r="F14387" s="89">
        <f>Table3[[#This Row],[Yield]]/100*(1+F14386)</f>
        <v>0</v>
      </c>
    </row>
    <row r="14388" spans="1:6" x14ac:dyDescent="0.2">
      <c r="A14388" s="88">
        <v>16441</v>
      </c>
      <c r="B14388" s="89">
        <v>154.41999999999999</v>
      </c>
      <c r="C14388" s="89">
        <f>LN(Table3[[#This Row],[Value]]/B14387)</f>
        <v>7.1259679755618409E-4</v>
      </c>
      <c r="D14388" s="89"/>
      <c r="E14388" s="89"/>
      <c r="F14388" s="89">
        <f>Table3[[#This Row],[Yield]]/100*(1+F14387)</f>
        <v>0</v>
      </c>
    </row>
    <row r="14389" spans="1:6" x14ac:dyDescent="0.2">
      <c r="A14389" s="88">
        <v>16442</v>
      </c>
      <c r="B14389" s="89">
        <v>154</v>
      </c>
      <c r="C14389" s="89">
        <f>LN(Table3[[#This Row],[Value]]/B14388)</f>
        <v>-2.7235604670404925E-3</v>
      </c>
      <c r="D14389" s="89"/>
      <c r="E14389" s="89"/>
      <c r="F14389" s="89">
        <f>Table3[[#This Row],[Yield]]/100*(1+F14388)</f>
        <v>0</v>
      </c>
    </row>
    <row r="14390" spans="1:6" x14ac:dyDescent="0.2">
      <c r="A14390" s="88">
        <v>16443</v>
      </c>
      <c r="B14390" s="89">
        <v>153.58000000000001</v>
      </c>
      <c r="C14390" s="89">
        <f>LN(Table3[[#This Row],[Value]]/B14389)</f>
        <v>-2.7309985112316283E-3</v>
      </c>
      <c r="D14390" s="89"/>
      <c r="E14390" s="89"/>
      <c r="F14390" s="89">
        <f>Table3[[#This Row],[Yield]]/100*(1+F14389)</f>
        <v>0</v>
      </c>
    </row>
    <row r="14391" spans="1:6" x14ac:dyDescent="0.2">
      <c r="A14391" s="88">
        <v>16445</v>
      </c>
      <c r="B14391" s="89">
        <v>154.85</v>
      </c>
      <c r="C14391" s="89">
        <f>LN(Table3[[#This Row],[Value]]/B14390)</f>
        <v>8.2353025168142857E-3</v>
      </c>
      <c r="D14391" s="89"/>
      <c r="E14391" s="89"/>
      <c r="F14391" s="89">
        <f>Table3[[#This Row],[Yield]]/100*(1+F14390)</f>
        <v>0</v>
      </c>
    </row>
    <row r="14392" spans="1:6" x14ac:dyDescent="0.2">
      <c r="A14392" s="88">
        <v>16446</v>
      </c>
      <c r="B14392" s="89">
        <v>155.01</v>
      </c>
      <c r="C14392" s="89">
        <f>LN(Table3[[#This Row],[Value]]/B14391)</f>
        <v>1.0327245479911625E-3</v>
      </c>
      <c r="D14392" s="89"/>
      <c r="E14392" s="89"/>
      <c r="F14392" s="89">
        <f>Table3[[#This Row],[Yield]]/100*(1+F14391)</f>
        <v>0</v>
      </c>
    </row>
    <row r="14393" spans="1:6" x14ac:dyDescent="0.2">
      <c r="A14393" s="88">
        <v>16447</v>
      </c>
      <c r="B14393" s="89">
        <v>155.66999999999999</v>
      </c>
      <c r="C14393" s="89">
        <f>LN(Table3[[#This Row],[Value]]/B14392)</f>
        <v>4.2487510805549814E-3</v>
      </c>
      <c r="D14393" s="89"/>
      <c r="E14393" s="89"/>
      <c r="F14393" s="89">
        <f>Table3[[#This Row],[Yield]]/100*(1+F14392)</f>
        <v>0</v>
      </c>
    </row>
    <row r="14394" spans="1:6" x14ac:dyDescent="0.2">
      <c r="A14394" s="88">
        <v>16448</v>
      </c>
      <c r="B14394" s="89">
        <v>155.85</v>
      </c>
      <c r="C14394" s="89">
        <f>LN(Table3[[#This Row],[Value]]/B14393)</f>
        <v>1.1556241655882012E-3</v>
      </c>
      <c r="D14394" s="89"/>
      <c r="E14394" s="89"/>
      <c r="F14394" s="89">
        <f>Table3[[#This Row],[Yield]]/100*(1+F14393)</f>
        <v>0</v>
      </c>
    </row>
    <row r="14395" spans="1:6" x14ac:dyDescent="0.2">
      <c r="A14395" s="88">
        <v>16449</v>
      </c>
      <c r="B14395" s="89">
        <v>155.41999999999999</v>
      </c>
      <c r="C14395" s="89">
        <f>LN(Table3[[#This Row],[Value]]/B14394)</f>
        <v>-2.7628764322499854E-3</v>
      </c>
      <c r="D14395" s="89"/>
      <c r="E14395" s="89"/>
      <c r="F14395" s="89">
        <f>Table3[[#This Row],[Yield]]/100*(1+F14394)</f>
        <v>0</v>
      </c>
    </row>
    <row r="14396" spans="1:6" x14ac:dyDescent="0.2">
      <c r="A14396" s="88">
        <v>16450</v>
      </c>
      <c r="B14396" s="89">
        <v>155.58000000000001</v>
      </c>
      <c r="C14396" s="89">
        <f>LN(Table3[[#This Row],[Value]]/B14395)</f>
        <v>1.0289389975319456E-3</v>
      </c>
      <c r="D14396" s="89"/>
      <c r="E14396" s="89"/>
      <c r="F14396" s="89">
        <f>Table3[[#This Row],[Yield]]/100*(1+F14395)</f>
        <v>0</v>
      </c>
    </row>
    <row r="14397" spans="1:6" x14ac:dyDescent="0.2">
      <c r="A14397" s="88">
        <v>16452</v>
      </c>
      <c r="B14397" s="89">
        <v>154.76</v>
      </c>
      <c r="C14397" s="89">
        <f>LN(Table3[[#This Row],[Value]]/B14396)</f>
        <v>-5.2845389463159346E-3</v>
      </c>
      <c r="D14397" s="89"/>
      <c r="E14397" s="89"/>
      <c r="F14397" s="89">
        <f>Table3[[#This Row],[Yield]]/100*(1+F14396)</f>
        <v>0</v>
      </c>
    </row>
    <row r="14398" spans="1:6" x14ac:dyDescent="0.2">
      <c r="A14398" s="88">
        <v>16453</v>
      </c>
      <c r="B14398" s="89">
        <v>154.6</v>
      </c>
      <c r="C14398" s="89">
        <f>LN(Table3[[#This Row],[Value]]/B14397)</f>
        <v>-1.0343936789906374E-3</v>
      </c>
      <c r="D14398" s="89"/>
      <c r="E14398" s="89"/>
      <c r="F14398" s="89">
        <f>Table3[[#This Row],[Yield]]/100*(1+F14397)</f>
        <v>0</v>
      </c>
    </row>
    <row r="14399" spans="1:6" x14ac:dyDescent="0.2">
      <c r="A14399" s="88">
        <v>16454</v>
      </c>
      <c r="B14399" s="89">
        <v>155.33000000000001</v>
      </c>
      <c r="C14399" s="89">
        <f>LN(Table3[[#This Row],[Value]]/B14398)</f>
        <v>4.7107498464943765E-3</v>
      </c>
      <c r="D14399" s="89"/>
      <c r="E14399" s="89"/>
      <c r="F14399" s="89">
        <f>Table3[[#This Row],[Yield]]/100*(1+F14398)</f>
        <v>0</v>
      </c>
    </row>
    <row r="14400" spans="1:6" x14ac:dyDescent="0.2">
      <c r="A14400" s="88">
        <v>16455</v>
      </c>
      <c r="B14400" s="89">
        <v>154.61000000000001</v>
      </c>
      <c r="C14400" s="89">
        <f>LN(Table3[[#This Row],[Value]]/B14399)</f>
        <v>-4.6460688853126458E-3</v>
      </c>
      <c r="D14400" s="89"/>
      <c r="E14400" s="89"/>
      <c r="F14400" s="89">
        <f>Table3[[#This Row],[Yield]]/100*(1+F14399)</f>
        <v>0</v>
      </c>
    </row>
    <row r="14401" spans="1:6" x14ac:dyDescent="0.2">
      <c r="A14401" s="88">
        <v>16456</v>
      </c>
      <c r="B14401" s="89">
        <v>153.84</v>
      </c>
      <c r="C14401" s="89">
        <f>LN(Table3[[#This Row],[Value]]/B14400)</f>
        <v>-4.9927158339789493E-3</v>
      </c>
      <c r="D14401" s="89"/>
      <c r="E14401" s="89"/>
      <c r="F14401" s="89">
        <f>Table3[[#This Row],[Yield]]/100*(1+F14400)</f>
        <v>0</v>
      </c>
    </row>
    <row r="14402" spans="1:6" x14ac:dyDescent="0.2">
      <c r="A14402" s="88">
        <v>16457</v>
      </c>
      <c r="B14402" s="89">
        <v>152.71</v>
      </c>
      <c r="C14402" s="89">
        <f>LN(Table3[[#This Row],[Value]]/B14401)</f>
        <v>-7.372403315434076E-3</v>
      </c>
      <c r="D14402" s="89"/>
      <c r="E14402" s="89"/>
      <c r="F14402" s="89">
        <f>Table3[[#This Row],[Yield]]/100*(1+F14401)</f>
        <v>0</v>
      </c>
    </row>
    <row r="14403" spans="1:6" x14ac:dyDescent="0.2">
      <c r="A14403" s="88">
        <v>16459</v>
      </c>
      <c r="B14403" s="89">
        <v>152.03</v>
      </c>
      <c r="C14403" s="89">
        <f>LN(Table3[[#This Row],[Value]]/B14402)</f>
        <v>-4.4628281723455912E-3</v>
      </c>
      <c r="D14403" s="89"/>
      <c r="E14403" s="89"/>
      <c r="F14403" s="89">
        <f>Table3[[#This Row],[Yield]]/100*(1+F14402)</f>
        <v>0</v>
      </c>
    </row>
    <row r="14404" spans="1:6" x14ac:dyDescent="0.2">
      <c r="A14404" s="88">
        <v>16460</v>
      </c>
      <c r="B14404" s="89">
        <v>151.36000000000001</v>
      </c>
      <c r="C14404" s="89">
        <f>LN(Table3[[#This Row],[Value]]/B14403)</f>
        <v>-4.4167644891764278E-3</v>
      </c>
      <c r="D14404" s="89"/>
      <c r="E14404" s="89"/>
      <c r="F14404" s="89">
        <f>Table3[[#This Row],[Yield]]/100*(1+F14403)</f>
        <v>0</v>
      </c>
    </row>
    <row r="14405" spans="1:6" x14ac:dyDescent="0.2">
      <c r="A14405" s="88">
        <v>16461</v>
      </c>
      <c r="B14405" s="89">
        <v>151.35</v>
      </c>
      <c r="C14405" s="89">
        <f>LN(Table3[[#This Row],[Value]]/B14404)</f>
        <v>-6.6069835840638599E-5</v>
      </c>
      <c r="D14405" s="89"/>
      <c r="E14405" s="89"/>
      <c r="F14405" s="89">
        <f>Table3[[#This Row],[Yield]]/100*(1+F14404)</f>
        <v>0</v>
      </c>
    </row>
    <row r="14406" spans="1:6" x14ac:dyDescent="0.2">
      <c r="A14406" s="88">
        <v>16462</v>
      </c>
      <c r="B14406" s="89">
        <v>152.26</v>
      </c>
      <c r="C14406" s="89">
        <f>LN(Table3[[#This Row],[Value]]/B14405)</f>
        <v>5.9945504103387903E-3</v>
      </c>
      <c r="D14406" s="89"/>
      <c r="E14406" s="89"/>
      <c r="F14406" s="89">
        <f>Table3[[#This Row],[Yield]]/100*(1+F14405)</f>
        <v>0</v>
      </c>
    </row>
    <row r="14407" spans="1:6" x14ac:dyDescent="0.2">
      <c r="A14407" s="88">
        <v>16463</v>
      </c>
      <c r="B14407" s="89">
        <v>153.30000000000001</v>
      </c>
      <c r="C14407" s="89">
        <f>LN(Table3[[#This Row],[Value]]/B14406)</f>
        <v>6.8071999997020727E-3</v>
      </c>
      <c r="D14407" s="89"/>
      <c r="E14407" s="89"/>
      <c r="F14407" s="89">
        <f>Table3[[#This Row],[Yield]]/100*(1+F14406)</f>
        <v>0</v>
      </c>
    </row>
    <row r="14408" spans="1:6" x14ac:dyDescent="0.2">
      <c r="A14408" s="88">
        <v>16464</v>
      </c>
      <c r="B14408" s="89">
        <v>154.13</v>
      </c>
      <c r="C14408" s="89">
        <f>LN(Table3[[#This Row],[Value]]/B14407)</f>
        <v>5.3996162808597993E-3</v>
      </c>
      <c r="D14408" s="89"/>
      <c r="E14408" s="89"/>
      <c r="F14408" s="89">
        <f>Table3[[#This Row],[Yield]]/100*(1+F14407)</f>
        <v>0</v>
      </c>
    </row>
    <row r="14409" spans="1:6" x14ac:dyDescent="0.2">
      <c r="A14409" s="88">
        <v>16466</v>
      </c>
      <c r="B14409" s="89">
        <v>154.06</v>
      </c>
      <c r="C14409" s="89">
        <f>LN(Table3[[#This Row],[Value]]/B14408)</f>
        <v>-4.5426523380867281E-4</v>
      </c>
      <c r="D14409" s="89"/>
      <c r="E14409" s="89"/>
      <c r="F14409" s="89">
        <f>Table3[[#This Row],[Yield]]/100*(1+F14408)</f>
        <v>0</v>
      </c>
    </row>
    <row r="14410" spans="1:6" x14ac:dyDescent="0.2">
      <c r="A14410" s="88">
        <v>16467</v>
      </c>
      <c r="B14410" s="89">
        <v>153.44999999999999</v>
      </c>
      <c r="C14410" s="89">
        <f>LN(Table3[[#This Row],[Value]]/B14409)</f>
        <v>-3.96735585907468E-3</v>
      </c>
      <c r="D14410" s="89"/>
      <c r="E14410" s="89"/>
      <c r="F14410" s="89">
        <f>Table3[[#This Row],[Yield]]/100*(1+F14409)</f>
        <v>0</v>
      </c>
    </row>
    <row r="14411" spans="1:6" x14ac:dyDescent="0.2">
      <c r="A14411" s="88">
        <v>16468</v>
      </c>
      <c r="B14411" s="89">
        <v>153.66999999999999</v>
      </c>
      <c r="C14411" s="89">
        <f>LN(Table3[[#This Row],[Value]]/B14410)</f>
        <v>1.4326650014959161E-3</v>
      </c>
      <c r="D14411" s="89"/>
      <c r="E14411" s="89"/>
      <c r="F14411" s="89">
        <f>Table3[[#This Row],[Yield]]/100*(1+F14410)</f>
        <v>0</v>
      </c>
    </row>
    <row r="14412" spans="1:6" x14ac:dyDescent="0.2">
      <c r="A14412" s="88">
        <v>16469</v>
      </c>
      <c r="B14412" s="89">
        <v>153.79</v>
      </c>
      <c r="C14412" s="89">
        <f>LN(Table3[[#This Row],[Value]]/B14411)</f>
        <v>7.8058938459112505E-4</v>
      </c>
      <c r="D14412" s="89"/>
      <c r="E14412" s="89"/>
      <c r="F14412" s="89">
        <f>Table3[[#This Row],[Yield]]/100*(1+F14411)</f>
        <v>0</v>
      </c>
    </row>
    <row r="14413" spans="1:6" x14ac:dyDescent="0.2">
      <c r="A14413" s="88">
        <v>16470</v>
      </c>
      <c r="B14413" s="89">
        <v>154.44999999999999</v>
      </c>
      <c r="C14413" s="89">
        <f>LN(Table3[[#This Row],[Value]]/B14412)</f>
        <v>4.2823839127586281E-3</v>
      </c>
      <c r="D14413" s="89"/>
      <c r="E14413" s="89"/>
      <c r="F14413" s="89">
        <f>Table3[[#This Row],[Yield]]/100*(1+F14412)</f>
        <v>0</v>
      </c>
    </row>
    <row r="14414" spans="1:6" x14ac:dyDescent="0.2">
      <c r="A14414" s="88">
        <v>16471</v>
      </c>
      <c r="B14414" s="89">
        <v>154.76</v>
      </c>
      <c r="C14414" s="89">
        <f>LN(Table3[[#This Row],[Value]]/B14413)</f>
        <v>2.0051104677215768E-3</v>
      </c>
      <c r="D14414" s="89"/>
      <c r="E14414" s="89"/>
      <c r="F14414" s="89">
        <f>Table3[[#This Row],[Yield]]/100*(1+F14413)</f>
        <v>0</v>
      </c>
    </row>
    <row r="14415" spans="1:6" x14ac:dyDescent="0.2">
      <c r="A14415" s="88">
        <v>16473</v>
      </c>
      <c r="B14415" s="89">
        <v>155.35</v>
      </c>
      <c r="C14415" s="89">
        <f>LN(Table3[[#This Row],[Value]]/B14414)</f>
        <v>3.8051060067442544E-3</v>
      </c>
      <c r="D14415" s="89"/>
      <c r="E14415" s="89"/>
      <c r="F14415" s="89">
        <f>Table3[[#This Row],[Yield]]/100*(1+F14414)</f>
        <v>0</v>
      </c>
    </row>
    <row r="14416" spans="1:6" x14ac:dyDescent="0.2">
      <c r="A14416" s="88">
        <v>16474</v>
      </c>
      <c r="B14416" s="89">
        <v>155.5</v>
      </c>
      <c r="C14416" s="89">
        <f>LN(Table3[[#This Row],[Value]]/B14415)</f>
        <v>9.6509578023242198E-4</v>
      </c>
      <c r="D14416" s="89"/>
      <c r="E14416" s="89"/>
      <c r="F14416" s="89">
        <f>Table3[[#This Row],[Yield]]/100*(1+F14415)</f>
        <v>0</v>
      </c>
    </row>
    <row r="14417" spans="1:6" x14ac:dyDescent="0.2">
      <c r="A14417" s="88">
        <v>16475</v>
      </c>
      <c r="B14417" s="89">
        <v>155.71</v>
      </c>
      <c r="C14417" s="89">
        <f>LN(Table3[[#This Row],[Value]]/B14416)</f>
        <v>1.3495712340446508E-3</v>
      </c>
      <c r="D14417" s="89"/>
      <c r="E14417" s="89"/>
      <c r="F14417" s="89">
        <f>Table3[[#This Row],[Yield]]/100*(1+F14416)</f>
        <v>0</v>
      </c>
    </row>
    <row r="14418" spans="1:6" x14ac:dyDescent="0.2">
      <c r="A14418" s="88">
        <v>16476</v>
      </c>
      <c r="B14418" s="89">
        <v>155.54</v>
      </c>
      <c r="C14418" s="89">
        <f>LN(Table3[[#This Row],[Value]]/B14417)</f>
        <v>-1.0923695865361945E-3</v>
      </c>
      <c r="D14418" s="89"/>
      <c r="E14418" s="89"/>
      <c r="F14418" s="89">
        <f>Table3[[#This Row],[Yield]]/100*(1+F14417)</f>
        <v>0</v>
      </c>
    </row>
    <row r="14419" spans="1:6" x14ac:dyDescent="0.2">
      <c r="A14419" s="88">
        <v>16477</v>
      </c>
      <c r="B14419" s="89">
        <v>154.75</v>
      </c>
      <c r="C14419" s="89">
        <f>LN(Table3[[#This Row],[Value]]/B14418)</f>
        <v>-5.0920217020916552E-3</v>
      </c>
      <c r="D14419" s="89"/>
      <c r="E14419" s="89"/>
      <c r="F14419" s="89">
        <f>Table3[[#This Row],[Yield]]/100*(1+F14418)</f>
        <v>0</v>
      </c>
    </row>
    <row r="14420" spans="1:6" x14ac:dyDescent="0.2">
      <c r="A14420" s="88">
        <v>16478</v>
      </c>
      <c r="B14420" s="89">
        <v>154.85</v>
      </c>
      <c r="C14420" s="89">
        <f>LN(Table3[[#This Row],[Value]]/B14419)</f>
        <v>6.4599485450625405E-4</v>
      </c>
      <c r="D14420" s="89"/>
      <c r="E14420" s="89"/>
      <c r="F14420" s="89">
        <f>Table3[[#This Row],[Yield]]/100*(1+F14419)</f>
        <v>0</v>
      </c>
    </row>
    <row r="14421" spans="1:6" x14ac:dyDescent="0.2">
      <c r="A14421" s="88">
        <v>16481</v>
      </c>
      <c r="B14421" s="89">
        <v>156.34</v>
      </c>
      <c r="C14421" s="89">
        <f>LN(Table3[[#This Row],[Value]]/B14420)</f>
        <v>9.5762163729725437E-3</v>
      </c>
      <c r="D14421" s="89"/>
      <c r="E14421" s="89"/>
      <c r="F14421" s="89">
        <f>Table3[[#This Row],[Yield]]/100*(1+F14420)</f>
        <v>0</v>
      </c>
    </row>
    <row r="14422" spans="1:6" x14ac:dyDescent="0.2">
      <c r="A14422" s="88">
        <v>16482</v>
      </c>
      <c r="B14422" s="89">
        <v>157.08000000000001</v>
      </c>
      <c r="C14422" s="89">
        <f>LN(Table3[[#This Row],[Value]]/B14421)</f>
        <v>4.722106917624494E-3</v>
      </c>
      <c r="D14422" s="89"/>
      <c r="E14422" s="89"/>
      <c r="F14422" s="89">
        <f>Table3[[#This Row],[Yield]]/100*(1+F14421)</f>
        <v>0</v>
      </c>
    </row>
    <row r="14423" spans="1:6" x14ac:dyDescent="0.2">
      <c r="A14423" s="88">
        <v>16483</v>
      </c>
      <c r="B14423" s="89">
        <v>158.24</v>
      </c>
      <c r="C14423" s="89">
        <f>LN(Table3[[#This Row],[Value]]/B14422)</f>
        <v>7.3576381645930264E-3</v>
      </c>
      <c r="D14423" s="89"/>
      <c r="E14423" s="89"/>
      <c r="F14423" s="89">
        <f>Table3[[#This Row],[Yield]]/100*(1+F14422)</f>
        <v>0</v>
      </c>
    </row>
    <row r="14424" spans="1:6" x14ac:dyDescent="0.2">
      <c r="A14424" s="88">
        <v>16484</v>
      </c>
      <c r="B14424" s="89">
        <v>158.22999999999999</v>
      </c>
      <c r="C14424" s="89">
        <f>LN(Table3[[#This Row],[Value]]/B14423)</f>
        <v>-6.3197143510312017E-5</v>
      </c>
      <c r="D14424" s="89"/>
      <c r="E14424" s="89"/>
      <c r="F14424" s="89">
        <f>Table3[[#This Row],[Yield]]/100*(1+F14423)</f>
        <v>0</v>
      </c>
    </row>
    <row r="14425" spans="1:6" x14ac:dyDescent="0.2">
      <c r="A14425" s="88">
        <v>16485</v>
      </c>
      <c r="B14425" s="89">
        <v>158.22999999999999</v>
      </c>
      <c r="C14425" s="89">
        <f>LN(Table3[[#This Row],[Value]]/B14424)</f>
        <v>0</v>
      </c>
      <c r="D14425" s="89"/>
      <c r="E14425" s="89"/>
      <c r="F14425" s="89">
        <f>Table3[[#This Row],[Yield]]/100*(1+F14424)</f>
        <v>0</v>
      </c>
    </row>
    <row r="14426" spans="1:6" x14ac:dyDescent="0.2">
      <c r="A14426" s="88">
        <v>16487</v>
      </c>
      <c r="B14426" s="89">
        <v>159.01</v>
      </c>
      <c r="C14426" s="89">
        <f>LN(Table3[[#This Row],[Value]]/B14425)</f>
        <v>4.9174225934138401E-3</v>
      </c>
      <c r="D14426" s="89"/>
      <c r="E14426" s="89"/>
      <c r="F14426" s="89">
        <f>Table3[[#This Row],[Yield]]/100*(1+F14425)</f>
        <v>0</v>
      </c>
    </row>
    <row r="14427" spans="1:6" x14ac:dyDescent="0.2">
      <c r="A14427" s="88">
        <v>16488</v>
      </c>
      <c r="B14427" s="89">
        <v>159.57</v>
      </c>
      <c r="C14427" s="89">
        <f>LN(Table3[[#This Row],[Value]]/B14426)</f>
        <v>3.5156040980304296E-3</v>
      </c>
      <c r="D14427" s="89"/>
      <c r="E14427" s="89"/>
      <c r="F14427" s="89">
        <f>Table3[[#This Row],[Yield]]/100*(1+F14426)</f>
        <v>0</v>
      </c>
    </row>
    <row r="14428" spans="1:6" x14ac:dyDescent="0.2">
      <c r="A14428" s="88">
        <v>16489</v>
      </c>
      <c r="B14428" s="89">
        <v>159.66</v>
      </c>
      <c r="C14428" s="89">
        <f>LN(Table3[[#This Row],[Value]]/B14427)</f>
        <v>5.6385679531697358E-4</v>
      </c>
      <c r="D14428" s="89"/>
      <c r="E14428" s="89"/>
      <c r="F14428" s="89">
        <f>Table3[[#This Row],[Yield]]/100*(1+F14427)</f>
        <v>0</v>
      </c>
    </row>
    <row r="14429" spans="1:6" x14ac:dyDescent="0.2">
      <c r="A14429" s="88">
        <v>16491</v>
      </c>
      <c r="B14429" s="89">
        <v>158.99</v>
      </c>
      <c r="C14429" s="89">
        <f>LN(Table3[[#This Row],[Value]]/B14428)</f>
        <v>-4.2052470570350326E-3</v>
      </c>
      <c r="D14429" s="89"/>
      <c r="E14429" s="89"/>
      <c r="F14429" s="89">
        <f>Table3[[#This Row],[Yield]]/100*(1+F14428)</f>
        <v>0</v>
      </c>
    </row>
    <row r="14430" spans="1:6" x14ac:dyDescent="0.2">
      <c r="A14430" s="88">
        <v>16492</v>
      </c>
      <c r="B14430" s="89">
        <v>158.69</v>
      </c>
      <c r="C14430" s="89">
        <f>LN(Table3[[#This Row],[Value]]/B14429)</f>
        <v>-1.8886935858668289E-3</v>
      </c>
      <c r="D14430" s="89"/>
      <c r="E14430" s="89"/>
      <c r="F14430" s="89">
        <f>Table3[[#This Row],[Yield]]/100*(1+F14429)</f>
        <v>0</v>
      </c>
    </row>
    <row r="14431" spans="1:6" x14ac:dyDescent="0.2">
      <c r="A14431" s="88">
        <v>16494</v>
      </c>
      <c r="B14431" s="89">
        <v>158.41</v>
      </c>
      <c r="C14431" s="89">
        <f>LN(Table3[[#This Row],[Value]]/B14430)</f>
        <v>-1.7660048739916144E-3</v>
      </c>
      <c r="D14431" s="89"/>
      <c r="E14431" s="89"/>
      <c r="F14431" s="89">
        <f>Table3[[#This Row],[Yield]]/100*(1+F14430)</f>
        <v>0</v>
      </c>
    </row>
    <row r="14432" spans="1:6" x14ac:dyDescent="0.2">
      <c r="A14432" s="88">
        <v>16495</v>
      </c>
      <c r="B14432" s="89">
        <v>159.30000000000001</v>
      </c>
      <c r="C14432" s="89">
        <f>LN(Table3[[#This Row],[Value]]/B14431)</f>
        <v>5.6026082152435906E-3</v>
      </c>
      <c r="D14432" s="89"/>
      <c r="E14432" s="89"/>
      <c r="F14432" s="89">
        <f>Table3[[#This Row],[Yield]]/100*(1+F14431)</f>
        <v>0</v>
      </c>
    </row>
    <row r="14433" spans="1:6" x14ac:dyDescent="0.2">
      <c r="A14433" s="88">
        <v>16496</v>
      </c>
      <c r="B14433" s="89">
        <v>160.4</v>
      </c>
      <c r="C14433" s="89">
        <f>LN(Table3[[#This Row],[Value]]/B14432)</f>
        <v>6.8814785164113511E-3</v>
      </c>
      <c r="D14433" s="89"/>
      <c r="E14433" s="89"/>
      <c r="F14433" s="89">
        <f>Table3[[#This Row],[Yield]]/100*(1+F14432)</f>
        <v>0</v>
      </c>
    </row>
    <row r="14434" spans="1:6" x14ac:dyDescent="0.2">
      <c r="A14434" s="88">
        <v>16497</v>
      </c>
      <c r="B14434" s="89">
        <v>160.72</v>
      </c>
      <c r="C14434" s="89">
        <f>LN(Table3[[#This Row],[Value]]/B14433)</f>
        <v>1.9930250742648628E-3</v>
      </c>
      <c r="D14434" s="89"/>
      <c r="E14434" s="89"/>
      <c r="F14434" s="89">
        <f>Table3[[#This Row],[Yield]]/100*(1+F14433)</f>
        <v>0</v>
      </c>
    </row>
    <row r="14435" spans="1:6" x14ac:dyDescent="0.2">
      <c r="A14435" s="88">
        <v>16498</v>
      </c>
      <c r="B14435" s="89">
        <v>159.94999999999999</v>
      </c>
      <c r="C14435" s="89">
        <f>LN(Table3[[#This Row],[Value]]/B14434)</f>
        <v>-4.8024541111520635E-3</v>
      </c>
      <c r="D14435" s="89"/>
      <c r="E14435" s="89"/>
      <c r="F14435" s="89">
        <f>Table3[[#This Row],[Yield]]/100*(1+F14434)</f>
        <v>0</v>
      </c>
    </row>
    <row r="14436" spans="1:6" x14ac:dyDescent="0.2">
      <c r="A14436" s="88">
        <v>16499</v>
      </c>
      <c r="B14436" s="89">
        <v>159.71</v>
      </c>
      <c r="C14436" s="89">
        <f>LN(Table3[[#This Row],[Value]]/B14435)</f>
        <v>-1.5015957273087992E-3</v>
      </c>
      <c r="D14436" s="89"/>
      <c r="E14436" s="89"/>
      <c r="F14436" s="89">
        <f>Table3[[#This Row],[Yield]]/100*(1+F14435)</f>
        <v>0</v>
      </c>
    </row>
    <row r="14437" spans="1:6" x14ac:dyDescent="0.2">
      <c r="A14437" s="88">
        <v>16501</v>
      </c>
      <c r="B14437" s="89">
        <v>160.68</v>
      </c>
      <c r="C14437" s="89">
        <f>LN(Table3[[#This Row],[Value]]/B14436)</f>
        <v>6.0551388228634612E-3</v>
      </c>
      <c r="D14437" s="89"/>
      <c r="E14437" s="89"/>
      <c r="F14437" s="89">
        <f>Table3[[#This Row],[Yield]]/100*(1+F14436)</f>
        <v>0</v>
      </c>
    </row>
    <row r="14438" spans="1:6" x14ac:dyDescent="0.2">
      <c r="A14438" s="88">
        <v>16502</v>
      </c>
      <c r="B14438" s="89">
        <v>161.5</v>
      </c>
      <c r="C14438" s="89">
        <f>LN(Table3[[#This Row],[Value]]/B14437)</f>
        <v>5.0903331716297849E-3</v>
      </c>
      <c r="D14438" s="89"/>
      <c r="E14438" s="89"/>
      <c r="F14438" s="89">
        <f>Table3[[#This Row],[Yield]]/100*(1+F14437)</f>
        <v>0</v>
      </c>
    </row>
    <row r="14439" spans="1:6" x14ac:dyDescent="0.2">
      <c r="A14439" s="88">
        <v>16503</v>
      </c>
      <c r="B14439" s="89">
        <v>161.52000000000001</v>
      </c>
      <c r="C14439" s="89">
        <f>LN(Table3[[#This Row],[Value]]/B14438)</f>
        <v>1.238313418708179E-4</v>
      </c>
      <c r="D14439" s="89"/>
      <c r="E14439" s="89"/>
      <c r="F14439" s="89">
        <f>Table3[[#This Row],[Yield]]/100*(1+F14438)</f>
        <v>0</v>
      </c>
    </row>
    <row r="14440" spans="1:6" x14ac:dyDescent="0.2">
      <c r="A14440" s="88">
        <v>16504</v>
      </c>
      <c r="B14440" s="89">
        <v>158.86000000000001</v>
      </c>
      <c r="C14440" s="89">
        <f>LN(Table3[[#This Row],[Value]]/B14439)</f>
        <v>-1.6605662799595997E-2</v>
      </c>
      <c r="D14440" s="89"/>
      <c r="E14440" s="89"/>
      <c r="F14440" s="89">
        <f>Table3[[#This Row],[Yield]]/100*(1+F14439)</f>
        <v>0</v>
      </c>
    </row>
    <row r="14441" spans="1:6" x14ac:dyDescent="0.2">
      <c r="A14441" s="88">
        <v>16505</v>
      </c>
      <c r="B14441" s="89">
        <v>156.34</v>
      </c>
      <c r="C14441" s="89">
        <f>LN(Table3[[#This Row],[Value]]/B14440)</f>
        <v>-1.5990188412801642E-2</v>
      </c>
      <c r="D14441" s="89"/>
      <c r="E14441" s="89"/>
      <c r="F14441" s="89">
        <f>Table3[[#This Row],[Yield]]/100*(1+F14440)</f>
        <v>0</v>
      </c>
    </row>
    <row r="14442" spans="1:6" x14ac:dyDescent="0.2">
      <c r="A14442" s="88">
        <v>16506</v>
      </c>
      <c r="B14442" s="89">
        <v>157.21</v>
      </c>
      <c r="C14442" s="89">
        <f>LN(Table3[[#This Row],[Value]]/B14441)</f>
        <v>5.5493684112381536E-3</v>
      </c>
      <c r="D14442" s="89"/>
      <c r="E14442" s="89"/>
      <c r="F14442" s="89">
        <f>Table3[[#This Row],[Yield]]/100*(1+F14441)</f>
        <v>0</v>
      </c>
    </row>
    <row r="14443" spans="1:6" x14ac:dyDescent="0.2">
      <c r="A14443" s="88">
        <v>16508</v>
      </c>
      <c r="B14443" s="89">
        <v>157.88</v>
      </c>
      <c r="C14443" s="89">
        <f>LN(Table3[[#This Row],[Value]]/B14442)</f>
        <v>4.2527595912238703E-3</v>
      </c>
      <c r="D14443" s="89"/>
      <c r="E14443" s="89"/>
      <c r="F14443" s="89">
        <f>Table3[[#This Row],[Yield]]/100*(1+F14442)</f>
        <v>0</v>
      </c>
    </row>
    <row r="14444" spans="1:6" x14ac:dyDescent="0.2">
      <c r="A14444" s="88">
        <v>16509</v>
      </c>
      <c r="B14444" s="89">
        <v>157.59</v>
      </c>
      <c r="C14444" s="89">
        <f>LN(Table3[[#This Row],[Value]]/B14443)</f>
        <v>-1.8385271606664786E-3</v>
      </c>
      <c r="D14444" s="89"/>
      <c r="E14444" s="89"/>
      <c r="F14444" s="89">
        <f>Table3[[#This Row],[Yield]]/100*(1+F14443)</f>
        <v>0</v>
      </c>
    </row>
    <row r="14445" spans="1:6" x14ac:dyDescent="0.2">
      <c r="A14445" s="88">
        <v>16510</v>
      </c>
      <c r="B14445" s="89">
        <v>157.83000000000001</v>
      </c>
      <c r="C14445" s="89">
        <f>LN(Table3[[#This Row],[Value]]/B14444)</f>
        <v>1.52178077684564E-3</v>
      </c>
      <c r="D14445" s="89"/>
      <c r="E14445" s="89"/>
      <c r="F14445" s="89">
        <f>Table3[[#This Row],[Yield]]/100*(1+F14444)</f>
        <v>0</v>
      </c>
    </row>
    <row r="14446" spans="1:6" x14ac:dyDescent="0.2">
      <c r="A14446" s="88">
        <v>16511</v>
      </c>
      <c r="B14446" s="89">
        <v>158.53</v>
      </c>
      <c r="C14446" s="89">
        <f>LN(Table3[[#This Row],[Value]]/B14445)</f>
        <v>4.4253454443108518E-3</v>
      </c>
      <c r="D14446" s="89"/>
      <c r="E14446" s="89"/>
      <c r="F14446" s="89">
        <f>Table3[[#This Row],[Yield]]/100*(1+F14445)</f>
        <v>0</v>
      </c>
    </row>
    <row r="14447" spans="1:6" x14ac:dyDescent="0.2">
      <c r="A14447" s="88">
        <v>16512</v>
      </c>
      <c r="B14447" s="89">
        <v>158.91999999999999</v>
      </c>
      <c r="C14447" s="89">
        <f>LN(Table3[[#This Row],[Value]]/B14446)</f>
        <v>2.4570810912617814E-3</v>
      </c>
      <c r="D14447" s="89"/>
      <c r="E14447" s="89"/>
      <c r="F14447" s="89">
        <f>Table3[[#This Row],[Yield]]/100*(1+F14446)</f>
        <v>0</v>
      </c>
    </row>
    <row r="14448" spans="1:6" x14ac:dyDescent="0.2">
      <c r="A14448" s="88">
        <v>16513</v>
      </c>
      <c r="B14448" s="89">
        <v>158.75</v>
      </c>
      <c r="C14448" s="89">
        <f>LN(Table3[[#This Row],[Value]]/B14447)</f>
        <v>-1.0702931735971353E-3</v>
      </c>
      <c r="D14448" s="89"/>
      <c r="E14448" s="89"/>
      <c r="F14448" s="89">
        <f>Table3[[#This Row],[Yield]]/100*(1+F14447)</f>
        <v>0</v>
      </c>
    </row>
    <row r="14449" spans="1:6" x14ac:dyDescent="0.2">
      <c r="A14449" s="88">
        <v>16515</v>
      </c>
      <c r="B14449" s="89">
        <v>157.88999999999999</v>
      </c>
      <c r="C14449" s="89">
        <f>LN(Table3[[#This Row],[Value]]/B14448)</f>
        <v>-5.4320497390038759E-3</v>
      </c>
      <c r="D14449" s="89"/>
      <c r="E14449" s="89"/>
      <c r="F14449" s="89">
        <f>Table3[[#This Row],[Yield]]/100*(1+F14448)</f>
        <v>0</v>
      </c>
    </row>
    <row r="14450" spans="1:6" x14ac:dyDescent="0.2">
      <c r="A14450" s="88">
        <v>16516</v>
      </c>
      <c r="B14450" s="89">
        <v>156.37</v>
      </c>
      <c r="C14450" s="89">
        <f>LN(Table3[[#This Row],[Value]]/B14449)</f>
        <v>-9.6735941783782191E-3</v>
      </c>
      <c r="D14450" s="89"/>
      <c r="E14450" s="89"/>
      <c r="F14450" s="89">
        <f>Table3[[#This Row],[Yield]]/100*(1+F14449)</f>
        <v>0</v>
      </c>
    </row>
    <row r="14451" spans="1:6" x14ac:dyDescent="0.2">
      <c r="A14451" s="88">
        <v>16517</v>
      </c>
      <c r="B14451" s="89">
        <v>155.30000000000001</v>
      </c>
      <c r="C14451" s="89">
        <f>LN(Table3[[#This Row],[Value]]/B14450)</f>
        <v>-6.8662637007775003E-3</v>
      </c>
      <c r="D14451" s="89"/>
      <c r="E14451" s="89"/>
      <c r="F14451" s="89">
        <f>Table3[[#This Row],[Yield]]/100*(1+F14450)</f>
        <v>0</v>
      </c>
    </row>
    <row r="14452" spans="1:6" x14ac:dyDescent="0.2">
      <c r="A14452" s="88">
        <v>16518</v>
      </c>
      <c r="B14452" s="89">
        <v>155.07</v>
      </c>
      <c r="C14452" s="89">
        <f>LN(Table3[[#This Row],[Value]]/B14451)</f>
        <v>-1.4821022785839082E-3</v>
      </c>
      <c r="D14452" s="89"/>
      <c r="E14452" s="89"/>
      <c r="F14452" s="89">
        <f>Table3[[#This Row],[Yield]]/100*(1+F14451)</f>
        <v>0</v>
      </c>
    </row>
    <row r="14453" spans="1:6" x14ac:dyDescent="0.2">
      <c r="A14453" s="88">
        <v>16519</v>
      </c>
      <c r="B14453" s="89">
        <v>155.44999999999999</v>
      </c>
      <c r="C14453" s="89">
        <f>LN(Table3[[#This Row],[Value]]/B14452)</f>
        <v>2.447508628705145E-3</v>
      </c>
      <c r="D14453" s="89"/>
      <c r="E14453" s="89"/>
      <c r="F14453" s="89">
        <f>Table3[[#This Row],[Yield]]/100*(1+F14452)</f>
        <v>0</v>
      </c>
    </row>
    <row r="14454" spans="1:6" x14ac:dyDescent="0.2">
      <c r="A14454" s="88">
        <v>16520</v>
      </c>
      <c r="B14454" s="89">
        <v>154.36000000000001</v>
      </c>
      <c r="C14454" s="89">
        <f>LN(Table3[[#This Row],[Value]]/B14453)</f>
        <v>-7.0365998353447042E-3</v>
      </c>
      <c r="D14454" s="89"/>
      <c r="E14454" s="89"/>
      <c r="F14454" s="89">
        <f>Table3[[#This Row],[Yield]]/100*(1+F14453)</f>
        <v>0</v>
      </c>
    </row>
    <row r="14455" spans="1:6" x14ac:dyDescent="0.2">
      <c r="A14455" s="88">
        <v>16522</v>
      </c>
      <c r="B14455" s="89">
        <v>152.27000000000001</v>
      </c>
      <c r="C14455" s="89">
        <f>LN(Table3[[#This Row],[Value]]/B14454)</f>
        <v>-1.363227581677697E-2</v>
      </c>
      <c r="D14455" s="89"/>
      <c r="E14455" s="89"/>
      <c r="F14455" s="89">
        <f>Table3[[#This Row],[Yield]]/100*(1+F14454)</f>
        <v>0</v>
      </c>
    </row>
    <row r="14456" spans="1:6" x14ac:dyDescent="0.2">
      <c r="A14456" s="88">
        <v>16523</v>
      </c>
      <c r="B14456" s="89">
        <v>152.78</v>
      </c>
      <c r="C14456" s="89">
        <f>LN(Table3[[#This Row],[Value]]/B14455)</f>
        <v>3.3437172605725427E-3</v>
      </c>
      <c r="D14456" s="89"/>
      <c r="E14456" s="89"/>
      <c r="F14456" s="89">
        <f>Table3[[#This Row],[Yield]]/100*(1+F14455)</f>
        <v>0</v>
      </c>
    </row>
    <row r="14457" spans="1:6" x14ac:dyDescent="0.2">
      <c r="A14457" s="88">
        <v>16524</v>
      </c>
      <c r="B14457" s="89">
        <v>153.79</v>
      </c>
      <c r="C14457" s="89">
        <f>LN(Table3[[#This Row],[Value]]/B14456)</f>
        <v>6.5890573386184204E-3</v>
      </c>
      <c r="D14457" s="89"/>
      <c r="E14457" s="89"/>
      <c r="F14457" s="89">
        <f>Table3[[#This Row],[Yield]]/100*(1+F14456)</f>
        <v>0</v>
      </c>
    </row>
    <row r="14458" spans="1:6" x14ac:dyDescent="0.2">
      <c r="A14458" s="88">
        <v>16525</v>
      </c>
      <c r="B14458" s="89">
        <v>154.06</v>
      </c>
      <c r="C14458" s="89">
        <f>LN(Table3[[#This Row],[Value]]/B14457)</f>
        <v>1.7541014729875821E-3</v>
      </c>
      <c r="D14458" s="89"/>
      <c r="E14458" s="89"/>
      <c r="F14458" s="89">
        <f>Table3[[#This Row],[Yield]]/100*(1+F14457)</f>
        <v>0</v>
      </c>
    </row>
    <row r="14459" spans="1:6" x14ac:dyDescent="0.2">
      <c r="A14459" s="88">
        <v>16527</v>
      </c>
      <c r="B14459" s="89">
        <v>154.41</v>
      </c>
      <c r="C14459" s="89">
        <f>LN(Table3[[#This Row],[Value]]/B14458)</f>
        <v>2.2692654079530142E-3</v>
      </c>
      <c r="D14459" s="89"/>
      <c r="E14459" s="89"/>
      <c r="F14459" s="89">
        <f>Table3[[#This Row],[Yield]]/100*(1+F14458)</f>
        <v>0</v>
      </c>
    </row>
    <row r="14460" spans="1:6" x14ac:dyDescent="0.2">
      <c r="A14460" s="88">
        <v>16529</v>
      </c>
      <c r="B14460" s="89">
        <v>155.86000000000001</v>
      </c>
      <c r="C14460" s="89">
        <f>LN(Table3[[#This Row],[Value]]/B14459)</f>
        <v>9.3467660826421599E-3</v>
      </c>
      <c r="D14460" s="89"/>
      <c r="E14460" s="89"/>
      <c r="F14460" s="89">
        <f>Table3[[#This Row],[Yield]]/100*(1+F14459)</f>
        <v>0</v>
      </c>
    </row>
    <row r="14461" spans="1:6" x14ac:dyDescent="0.2">
      <c r="A14461" s="88">
        <v>16530</v>
      </c>
      <c r="B14461" s="89">
        <v>156.19999999999999</v>
      </c>
      <c r="C14461" s="89">
        <f>LN(Table3[[#This Row],[Value]]/B14460)</f>
        <v>2.1790689901705143E-3</v>
      </c>
      <c r="D14461" s="89"/>
      <c r="E14461" s="89"/>
      <c r="F14461" s="89">
        <f>Table3[[#This Row],[Yield]]/100*(1+F14460)</f>
        <v>0</v>
      </c>
    </row>
    <row r="14462" spans="1:6" x14ac:dyDescent="0.2">
      <c r="A14462" s="88">
        <v>16531</v>
      </c>
      <c r="B14462" s="89">
        <v>155.96</v>
      </c>
      <c r="C14462" s="89">
        <f>LN(Table3[[#This Row],[Value]]/B14461)</f>
        <v>-1.5376732911888695E-3</v>
      </c>
      <c r="D14462" s="89"/>
      <c r="E14462" s="89"/>
      <c r="F14462" s="89">
        <f>Table3[[#This Row],[Yield]]/100*(1+F14461)</f>
        <v>0</v>
      </c>
    </row>
    <row r="14463" spans="1:6" x14ac:dyDescent="0.2">
      <c r="A14463" s="88">
        <v>16532</v>
      </c>
      <c r="B14463" s="89">
        <v>154.99</v>
      </c>
      <c r="C14463" s="89">
        <f>LN(Table3[[#This Row],[Value]]/B14462)</f>
        <v>-6.2389654054371543E-3</v>
      </c>
      <c r="D14463" s="89"/>
      <c r="E14463" s="89"/>
      <c r="F14463" s="89">
        <f>Table3[[#This Row],[Yield]]/100*(1+F14462)</f>
        <v>0</v>
      </c>
    </row>
    <row r="14464" spans="1:6" x14ac:dyDescent="0.2">
      <c r="A14464" s="88">
        <v>16533</v>
      </c>
      <c r="B14464" s="89">
        <v>155.85</v>
      </c>
      <c r="C14464" s="89">
        <f>LN(Table3[[#This Row],[Value]]/B14463)</f>
        <v>5.5334075043867005E-3</v>
      </c>
      <c r="D14464" s="89"/>
      <c r="E14464" s="89"/>
      <c r="F14464" s="89">
        <f>Table3[[#This Row],[Yield]]/100*(1+F14463)</f>
        <v>0</v>
      </c>
    </row>
    <row r="14465" spans="1:6" x14ac:dyDescent="0.2">
      <c r="A14465" s="88">
        <v>16534</v>
      </c>
      <c r="B14465" s="89">
        <v>156.33000000000001</v>
      </c>
      <c r="C14465" s="89">
        <f>LN(Table3[[#This Row],[Value]]/B14464)</f>
        <v>3.0751513758869361E-3</v>
      </c>
      <c r="D14465" s="89"/>
      <c r="E14465" s="89"/>
      <c r="F14465" s="89">
        <f>Table3[[#This Row],[Yield]]/100*(1+F14464)</f>
        <v>0</v>
      </c>
    </row>
    <row r="14466" spans="1:6" x14ac:dyDescent="0.2">
      <c r="A14466" s="88">
        <v>16536</v>
      </c>
      <c r="B14466" s="89">
        <v>156.1</v>
      </c>
      <c r="C14466" s="89">
        <f>LN(Table3[[#This Row],[Value]]/B14465)</f>
        <v>-1.4723300678467122E-3</v>
      </c>
      <c r="D14466" s="89"/>
      <c r="E14466" s="89"/>
      <c r="F14466" s="89">
        <f>Table3[[#This Row],[Yield]]/100*(1+F14465)</f>
        <v>0</v>
      </c>
    </row>
    <row r="14467" spans="1:6" x14ac:dyDescent="0.2">
      <c r="A14467" s="88">
        <v>16537</v>
      </c>
      <c r="B14467" s="89">
        <v>156.51</v>
      </c>
      <c r="C14467" s="89">
        <f>LN(Table3[[#This Row],[Value]]/B14466)</f>
        <v>2.6230781810245378E-3</v>
      </c>
      <c r="D14467" s="89"/>
      <c r="E14467" s="89"/>
      <c r="F14467" s="89">
        <f>Table3[[#This Row],[Yield]]/100*(1+F14466)</f>
        <v>0</v>
      </c>
    </row>
    <row r="14468" spans="1:6" x14ac:dyDescent="0.2">
      <c r="A14468" s="88">
        <v>16538</v>
      </c>
      <c r="B14468" s="89">
        <v>158.06</v>
      </c>
      <c r="C14468" s="89">
        <f>LN(Table3[[#This Row],[Value]]/B14467)</f>
        <v>9.8548020744183354E-3</v>
      </c>
      <c r="D14468" s="89"/>
      <c r="E14468" s="89"/>
      <c r="F14468" s="89">
        <f>Table3[[#This Row],[Yield]]/100*(1+F14467)</f>
        <v>0</v>
      </c>
    </row>
    <row r="14469" spans="1:6" x14ac:dyDescent="0.2">
      <c r="A14469" s="88">
        <v>16539</v>
      </c>
      <c r="B14469" s="89">
        <v>158.47999999999999</v>
      </c>
      <c r="C14469" s="89">
        <f>LN(Table3[[#This Row],[Value]]/B14468)</f>
        <v>2.6536946134660799E-3</v>
      </c>
      <c r="D14469" s="89"/>
      <c r="E14469" s="89"/>
      <c r="F14469" s="89">
        <f>Table3[[#This Row],[Yield]]/100*(1+F14468)</f>
        <v>0</v>
      </c>
    </row>
    <row r="14470" spans="1:6" x14ac:dyDescent="0.2">
      <c r="A14470" s="88">
        <v>16540</v>
      </c>
      <c r="B14470" s="89">
        <v>159.75</v>
      </c>
      <c r="C14470" s="89">
        <f>LN(Table3[[#This Row],[Value]]/B14469)</f>
        <v>7.981690867348689E-3</v>
      </c>
      <c r="D14470" s="89"/>
      <c r="E14470" s="89"/>
      <c r="F14470" s="89">
        <f>Table3[[#This Row],[Yield]]/100*(1+F14469)</f>
        <v>0</v>
      </c>
    </row>
    <row r="14471" spans="1:6" x14ac:dyDescent="0.2">
      <c r="A14471" s="88">
        <v>16543</v>
      </c>
      <c r="B14471" s="89">
        <v>162.43</v>
      </c>
      <c r="C14471" s="89">
        <f>LN(Table3[[#This Row],[Value]]/B14470)</f>
        <v>1.66370464736602E-2</v>
      </c>
      <c r="D14471" s="89"/>
      <c r="E14471" s="89"/>
      <c r="F14471" s="89">
        <f>Table3[[#This Row],[Yield]]/100*(1+F14470)</f>
        <v>0</v>
      </c>
    </row>
    <row r="14472" spans="1:6" x14ac:dyDescent="0.2">
      <c r="A14472" s="88">
        <v>16544</v>
      </c>
      <c r="B14472" s="89">
        <v>162.6</v>
      </c>
      <c r="C14472" s="89">
        <f>LN(Table3[[#This Row],[Value]]/B14471)</f>
        <v>1.0460573824057926E-3</v>
      </c>
      <c r="D14472" s="89"/>
      <c r="E14472" s="89"/>
      <c r="F14472" s="89">
        <f>Table3[[#This Row],[Yield]]/100*(1+F14471)</f>
        <v>0</v>
      </c>
    </row>
    <row r="14473" spans="1:6" x14ac:dyDescent="0.2">
      <c r="A14473" s="88">
        <v>16545</v>
      </c>
      <c r="B14473" s="89">
        <v>163.83000000000001</v>
      </c>
      <c r="C14473" s="89">
        <f>LN(Table3[[#This Row],[Value]]/B14472)</f>
        <v>7.5361077184618666E-3</v>
      </c>
      <c r="D14473" s="89"/>
      <c r="E14473" s="89"/>
      <c r="F14473" s="89">
        <f>Table3[[#This Row],[Yield]]/100*(1+F14472)</f>
        <v>0</v>
      </c>
    </row>
    <row r="14474" spans="1:6" x14ac:dyDescent="0.2">
      <c r="A14474" s="88">
        <v>16546</v>
      </c>
      <c r="B14474" s="89">
        <v>163.18</v>
      </c>
      <c r="C14474" s="89">
        <f>LN(Table3[[#This Row],[Value]]/B14473)</f>
        <v>-3.9754188315178655E-3</v>
      </c>
      <c r="D14474" s="89"/>
      <c r="E14474" s="89"/>
      <c r="F14474" s="89">
        <f>Table3[[#This Row],[Yield]]/100*(1+F14473)</f>
        <v>0</v>
      </c>
    </row>
    <row r="14475" spans="1:6" x14ac:dyDescent="0.2">
      <c r="A14475" s="88">
        <v>16547</v>
      </c>
      <c r="B14475" s="89">
        <v>162.83000000000001</v>
      </c>
      <c r="C14475" s="89">
        <f>LN(Table3[[#This Row],[Value]]/B14474)</f>
        <v>-2.1471742245252265E-3</v>
      </c>
      <c r="D14475" s="89"/>
      <c r="E14475" s="89"/>
      <c r="F14475" s="89">
        <f>Table3[[#This Row],[Yield]]/100*(1+F14474)</f>
        <v>0</v>
      </c>
    </row>
    <row r="14476" spans="1:6" x14ac:dyDescent="0.2">
      <c r="A14476" s="88">
        <v>16548</v>
      </c>
      <c r="B14476" s="89">
        <v>163.19999999999999</v>
      </c>
      <c r="C14476" s="89">
        <f>LN(Table3[[#This Row],[Value]]/B14475)</f>
        <v>2.2697307538776103E-3</v>
      </c>
      <c r="D14476" s="89"/>
      <c r="E14476" s="89"/>
      <c r="F14476" s="89">
        <f>Table3[[#This Row],[Yield]]/100*(1+F14475)</f>
        <v>0</v>
      </c>
    </row>
    <row r="14477" spans="1:6" x14ac:dyDescent="0.2">
      <c r="A14477" s="88">
        <v>16550</v>
      </c>
      <c r="B14477" s="89">
        <v>163.58000000000001</v>
      </c>
      <c r="C14477" s="89">
        <f>LN(Table3[[#This Row],[Value]]/B14476)</f>
        <v>2.325724776821509E-3</v>
      </c>
      <c r="D14477" s="89"/>
      <c r="E14477" s="89"/>
      <c r="F14477" s="89">
        <f>Table3[[#This Row],[Yield]]/100*(1+F14476)</f>
        <v>0</v>
      </c>
    </row>
    <row r="14478" spans="1:6" x14ac:dyDescent="0.2">
      <c r="A14478" s="88">
        <v>16551</v>
      </c>
      <c r="B14478" s="89">
        <v>164.31</v>
      </c>
      <c r="C14478" s="89">
        <f>LN(Table3[[#This Row],[Value]]/B14477)</f>
        <v>4.4527201569116151E-3</v>
      </c>
      <c r="D14478" s="89"/>
      <c r="E14478" s="89"/>
      <c r="F14478" s="89">
        <f>Table3[[#This Row],[Yield]]/100*(1+F14477)</f>
        <v>0</v>
      </c>
    </row>
    <row r="14479" spans="1:6" x14ac:dyDescent="0.2">
      <c r="A14479" s="88">
        <v>16552</v>
      </c>
      <c r="B14479" s="89">
        <v>163.91</v>
      </c>
      <c r="C14479" s="89">
        <f>LN(Table3[[#This Row],[Value]]/B14478)</f>
        <v>-2.4373907624709434E-3</v>
      </c>
      <c r="D14479" s="89"/>
      <c r="E14479" s="89"/>
      <c r="F14479" s="89">
        <f>Table3[[#This Row],[Yield]]/100*(1+F14478)</f>
        <v>0</v>
      </c>
    </row>
    <row r="14480" spans="1:6" x14ac:dyDescent="0.2">
      <c r="A14480" s="88">
        <v>16553</v>
      </c>
      <c r="B14480" s="89">
        <v>163.22</v>
      </c>
      <c r="C14480" s="89">
        <f>LN(Table3[[#This Row],[Value]]/B14479)</f>
        <v>-4.2185126601719178E-3</v>
      </c>
      <c r="D14480" s="89"/>
      <c r="E14480" s="89"/>
      <c r="F14480" s="89">
        <f>Table3[[#This Row],[Yield]]/100*(1+F14479)</f>
        <v>0</v>
      </c>
    </row>
    <row r="14481" spans="1:6" x14ac:dyDescent="0.2">
      <c r="A14481" s="88">
        <v>16554</v>
      </c>
      <c r="B14481" s="89">
        <v>163.94</v>
      </c>
      <c r="C14481" s="89">
        <f>LN(Table3[[#This Row],[Value]]/B14480)</f>
        <v>4.4015231837878106E-3</v>
      </c>
      <c r="D14481" s="89"/>
      <c r="E14481" s="89"/>
      <c r="F14481" s="89">
        <f>Table3[[#This Row],[Yield]]/100*(1+F14480)</f>
        <v>0</v>
      </c>
    </row>
    <row r="14482" spans="1:6" x14ac:dyDescent="0.2">
      <c r="A14482" s="88">
        <v>16555</v>
      </c>
      <c r="B14482" s="89">
        <v>164.71</v>
      </c>
      <c r="C14482" s="89">
        <f>LN(Table3[[#This Row],[Value]]/B14481)</f>
        <v>4.6858445696999563E-3</v>
      </c>
      <c r="D14482" s="89"/>
      <c r="E14482" s="89"/>
      <c r="F14482" s="89">
        <f>Table3[[#This Row],[Yield]]/100*(1+F14481)</f>
        <v>0</v>
      </c>
    </row>
    <row r="14483" spans="1:6" x14ac:dyDescent="0.2">
      <c r="A14483" s="88">
        <v>16557</v>
      </c>
      <c r="B14483" s="89">
        <v>165.44</v>
      </c>
      <c r="C14483" s="89">
        <f>LN(Table3[[#This Row],[Value]]/B14482)</f>
        <v>4.4222395254797922E-3</v>
      </c>
      <c r="D14483" s="89"/>
      <c r="E14483" s="89"/>
      <c r="F14483" s="89">
        <f>Table3[[#This Row],[Yield]]/100*(1+F14482)</f>
        <v>0</v>
      </c>
    </row>
    <row r="14484" spans="1:6" x14ac:dyDescent="0.2">
      <c r="A14484" s="88">
        <v>16558</v>
      </c>
      <c r="B14484" s="89">
        <v>165.09</v>
      </c>
      <c r="C14484" s="89">
        <f>LN(Table3[[#This Row],[Value]]/B14483)</f>
        <v>-2.1178115802871268E-3</v>
      </c>
      <c r="D14484" s="89"/>
      <c r="E14484" s="89"/>
      <c r="F14484" s="89">
        <f>Table3[[#This Row],[Yield]]/100*(1+F14483)</f>
        <v>0</v>
      </c>
    </row>
    <row r="14485" spans="1:6" x14ac:dyDescent="0.2">
      <c r="A14485" s="88">
        <v>16559</v>
      </c>
      <c r="B14485" s="89">
        <v>165.03</v>
      </c>
      <c r="C14485" s="89">
        <f>LN(Table3[[#This Row],[Value]]/B14484)</f>
        <v>-3.6350418430077306E-4</v>
      </c>
      <c r="D14485" s="89"/>
      <c r="E14485" s="89"/>
      <c r="F14485" s="89">
        <f>Table3[[#This Row],[Yield]]/100*(1+F14484)</f>
        <v>0</v>
      </c>
    </row>
    <row r="14486" spans="1:6" x14ac:dyDescent="0.2">
      <c r="A14486" s="88">
        <v>16560</v>
      </c>
      <c r="B14486" s="89">
        <v>165.84</v>
      </c>
      <c r="C14486" s="89">
        <f>LN(Table3[[#This Row],[Value]]/B14485)</f>
        <v>4.8961925720477804E-3</v>
      </c>
      <c r="D14486" s="89"/>
      <c r="E14486" s="89"/>
      <c r="F14486" s="89">
        <f>Table3[[#This Row],[Yield]]/100*(1+F14485)</f>
        <v>0</v>
      </c>
    </row>
    <row r="14487" spans="1:6" x14ac:dyDescent="0.2">
      <c r="A14487" s="88">
        <v>16561</v>
      </c>
      <c r="B14487" s="89">
        <v>166.27</v>
      </c>
      <c r="C14487" s="89">
        <f>LN(Table3[[#This Row],[Value]]/B14486)</f>
        <v>2.5895049247638968E-3</v>
      </c>
      <c r="D14487" s="89"/>
      <c r="E14487" s="89"/>
      <c r="F14487" s="89">
        <f>Table3[[#This Row],[Yield]]/100*(1+F14486)</f>
        <v>0</v>
      </c>
    </row>
    <row r="14488" spans="1:6" x14ac:dyDescent="0.2">
      <c r="A14488" s="88">
        <v>16562</v>
      </c>
      <c r="B14488" s="89">
        <v>166.71</v>
      </c>
      <c r="C14488" s="89">
        <f>LN(Table3[[#This Row],[Value]]/B14487)</f>
        <v>2.6428029076515833E-3</v>
      </c>
      <c r="D14488" s="89"/>
      <c r="E14488" s="89"/>
      <c r="F14488" s="89">
        <f>Table3[[#This Row],[Yield]]/100*(1+F14487)</f>
        <v>0</v>
      </c>
    </row>
    <row r="14489" spans="1:6" x14ac:dyDescent="0.2">
      <c r="A14489" s="88">
        <v>16564</v>
      </c>
      <c r="B14489" s="89">
        <v>166.53</v>
      </c>
      <c r="C14489" s="89">
        <f>LN(Table3[[#This Row],[Value]]/B14488)</f>
        <v>-1.08030258976005E-3</v>
      </c>
      <c r="D14489" s="89"/>
      <c r="E14489" s="89"/>
      <c r="F14489" s="89">
        <f>Table3[[#This Row],[Yield]]/100*(1+F14488)</f>
        <v>0</v>
      </c>
    </row>
    <row r="14490" spans="1:6" x14ac:dyDescent="0.2">
      <c r="A14490" s="88">
        <v>16565</v>
      </c>
      <c r="B14490" s="89">
        <v>166.42</v>
      </c>
      <c r="C14490" s="89">
        <f>LN(Table3[[#This Row],[Value]]/B14489)</f>
        <v>-6.6075989789588364E-4</v>
      </c>
      <c r="D14490" s="89"/>
      <c r="E14490" s="89"/>
      <c r="F14490" s="89">
        <f>Table3[[#This Row],[Yield]]/100*(1+F14489)</f>
        <v>0</v>
      </c>
    </row>
    <row r="14491" spans="1:6" x14ac:dyDescent="0.2">
      <c r="A14491" s="88">
        <v>16566</v>
      </c>
      <c r="B14491" s="89">
        <v>165.24</v>
      </c>
      <c r="C14491" s="89">
        <f>LN(Table3[[#This Row],[Value]]/B14490)</f>
        <v>-7.1157509437199317E-3</v>
      </c>
      <c r="D14491" s="89"/>
      <c r="E14491" s="89"/>
      <c r="F14491" s="89">
        <f>Table3[[#This Row],[Yield]]/100*(1+F14490)</f>
        <v>0</v>
      </c>
    </row>
    <row r="14492" spans="1:6" x14ac:dyDescent="0.2">
      <c r="A14492" s="88">
        <v>16567</v>
      </c>
      <c r="B14492" s="89">
        <v>163.09</v>
      </c>
      <c r="C14492" s="89">
        <f>LN(Table3[[#This Row],[Value]]/B14491)</f>
        <v>-1.3096766859737451E-2</v>
      </c>
      <c r="D14492" s="89"/>
      <c r="E14492" s="89"/>
      <c r="F14492" s="89">
        <f>Table3[[#This Row],[Yield]]/100*(1+F14491)</f>
        <v>0</v>
      </c>
    </row>
    <row r="14493" spans="1:6" x14ac:dyDescent="0.2">
      <c r="A14493" s="88">
        <v>16568</v>
      </c>
      <c r="B14493" s="89">
        <v>163.21</v>
      </c>
      <c r="C14493" s="89">
        <f>LN(Table3[[#This Row],[Value]]/B14492)</f>
        <v>7.3551949377798477E-4</v>
      </c>
      <c r="D14493" s="89"/>
      <c r="E14493" s="89"/>
      <c r="F14493" s="89">
        <f>Table3[[#This Row],[Yield]]/100*(1+F14492)</f>
        <v>0</v>
      </c>
    </row>
    <row r="14494" spans="1:6" x14ac:dyDescent="0.2">
      <c r="A14494" s="88">
        <v>16569</v>
      </c>
      <c r="B14494" s="89">
        <v>163.96</v>
      </c>
      <c r="C14494" s="89">
        <f>LN(Table3[[#This Row],[Value]]/B14493)</f>
        <v>4.5847804735324217E-3</v>
      </c>
      <c r="D14494" s="89"/>
      <c r="E14494" s="89"/>
      <c r="F14494" s="89">
        <f>Table3[[#This Row],[Yield]]/100*(1+F14493)</f>
        <v>0</v>
      </c>
    </row>
    <row r="14495" spans="1:6" x14ac:dyDescent="0.2">
      <c r="A14495" s="88">
        <v>16571</v>
      </c>
      <c r="B14495" s="89">
        <v>163.44999999999999</v>
      </c>
      <c r="C14495" s="89">
        <f>LN(Table3[[#This Row],[Value]]/B14494)</f>
        <v>-3.1153624659172926E-3</v>
      </c>
      <c r="D14495" s="89"/>
      <c r="E14495" s="89"/>
      <c r="F14495" s="89">
        <f>Table3[[#This Row],[Yield]]/100*(1+F14494)</f>
        <v>0</v>
      </c>
    </row>
    <row r="14496" spans="1:6" x14ac:dyDescent="0.2">
      <c r="A14496" s="88">
        <v>16572</v>
      </c>
      <c r="B14496" s="89">
        <v>164</v>
      </c>
      <c r="C14496" s="89">
        <f>LN(Table3[[#This Row],[Value]]/B14495)</f>
        <v>3.3592946539788881E-3</v>
      </c>
      <c r="D14496" s="89"/>
      <c r="E14496" s="89"/>
      <c r="F14496" s="89">
        <f>Table3[[#This Row],[Yield]]/100*(1+F14495)</f>
        <v>0</v>
      </c>
    </row>
    <row r="14497" spans="1:6" x14ac:dyDescent="0.2">
      <c r="A14497" s="88">
        <v>16573</v>
      </c>
      <c r="B14497" s="89">
        <v>164.5</v>
      </c>
      <c r="C14497" s="89">
        <f>LN(Table3[[#This Row],[Value]]/B14496)</f>
        <v>3.0441423812280518E-3</v>
      </c>
      <c r="D14497" s="89"/>
      <c r="E14497" s="89"/>
      <c r="F14497" s="89">
        <f>Table3[[#This Row],[Yield]]/100*(1+F14496)</f>
        <v>0</v>
      </c>
    </row>
    <row r="14498" spans="1:6" x14ac:dyDescent="0.2">
      <c r="A14498" s="88">
        <v>16574</v>
      </c>
      <c r="B14498" s="89">
        <v>165.2</v>
      </c>
      <c r="C14498" s="89">
        <f>LN(Table3[[#This Row],[Value]]/B14497)</f>
        <v>4.246290881451004E-3</v>
      </c>
      <c r="D14498" s="89"/>
      <c r="E14498" s="89"/>
      <c r="F14498" s="89">
        <f>Table3[[#This Row],[Yield]]/100*(1+F14497)</f>
        <v>0</v>
      </c>
    </row>
    <row r="14499" spans="1:6" x14ac:dyDescent="0.2">
      <c r="A14499" s="88">
        <v>16575</v>
      </c>
      <c r="B14499" s="89">
        <v>166.17</v>
      </c>
      <c r="C14499" s="89">
        <f>LN(Table3[[#This Row],[Value]]/B14498)</f>
        <v>5.8544996262444452E-3</v>
      </c>
      <c r="D14499" s="89"/>
      <c r="E14499" s="89"/>
      <c r="F14499" s="89">
        <f>Table3[[#This Row],[Yield]]/100*(1+F14498)</f>
        <v>0</v>
      </c>
    </row>
    <row r="14500" spans="1:6" x14ac:dyDescent="0.2">
      <c r="A14500" s="88">
        <v>16576</v>
      </c>
      <c r="B14500" s="89">
        <v>166.44</v>
      </c>
      <c r="C14500" s="89">
        <f>LN(Table3[[#This Row],[Value]]/B14499)</f>
        <v>1.6235234016184377E-3</v>
      </c>
      <c r="D14500" s="89"/>
      <c r="E14500" s="89"/>
      <c r="F14500" s="89">
        <f>Table3[[#This Row],[Yield]]/100*(1+F14499)</f>
        <v>0</v>
      </c>
    </row>
    <row r="14501" spans="1:6" x14ac:dyDescent="0.2">
      <c r="A14501" s="88">
        <v>16578</v>
      </c>
      <c r="B14501" s="89">
        <v>165.99</v>
      </c>
      <c r="C14501" s="89">
        <f>LN(Table3[[#This Row],[Value]]/B14500)</f>
        <v>-2.7073385366124156E-3</v>
      </c>
      <c r="D14501" s="89"/>
      <c r="E14501" s="89"/>
      <c r="F14501" s="89">
        <f>Table3[[#This Row],[Yield]]/100*(1+F14500)</f>
        <v>0</v>
      </c>
    </row>
    <row r="14502" spans="1:6" x14ac:dyDescent="0.2">
      <c r="A14502" s="88">
        <v>16579</v>
      </c>
      <c r="B14502" s="89">
        <v>165.91</v>
      </c>
      <c r="C14502" s="89">
        <f>LN(Table3[[#This Row],[Value]]/B14501)</f>
        <v>-4.820729228641241E-4</v>
      </c>
      <c r="D14502" s="89"/>
      <c r="E14502" s="89"/>
      <c r="F14502" s="89">
        <f>Table3[[#This Row],[Yield]]/100*(1+F14501)</f>
        <v>0</v>
      </c>
    </row>
    <row r="14503" spans="1:6" x14ac:dyDescent="0.2">
      <c r="A14503" s="88">
        <v>16580</v>
      </c>
      <c r="B14503" s="89">
        <v>164.5</v>
      </c>
      <c r="C14503" s="89">
        <f>LN(Table3[[#This Row],[Value]]/B14502)</f>
        <v>-8.534902449837331E-3</v>
      </c>
      <c r="D14503" s="89"/>
      <c r="E14503" s="89"/>
      <c r="F14503" s="89">
        <f>Table3[[#This Row],[Yield]]/100*(1+F14502)</f>
        <v>0</v>
      </c>
    </row>
    <row r="14504" spans="1:6" x14ac:dyDescent="0.2">
      <c r="A14504" s="88">
        <v>16581</v>
      </c>
      <c r="B14504" s="89">
        <v>164.41</v>
      </c>
      <c r="C14504" s="89">
        <f>LN(Table3[[#This Row],[Value]]/B14503)</f>
        <v>-5.472621826409981E-4</v>
      </c>
      <c r="D14504" s="89"/>
      <c r="E14504" s="89"/>
      <c r="F14504" s="89">
        <f>Table3[[#This Row],[Yield]]/100*(1+F14503)</f>
        <v>0</v>
      </c>
    </row>
    <row r="14505" spans="1:6" x14ac:dyDescent="0.2">
      <c r="A14505" s="88">
        <v>16582</v>
      </c>
      <c r="B14505" s="89">
        <v>165.12</v>
      </c>
      <c r="C14505" s="89">
        <f>LN(Table3[[#This Row],[Value]]/B14504)</f>
        <v>4.3091742704122523E-3</v>
      </c>
      <c r="D14505" s="89"/>
      <c r="E14505" s="89"/>
      <c r="F14505" s="89">
        <f>Table3[[#This Row],[Yield]]/100*(1+F14504)</f>
        <v>0</v>
      </c>
    </row>
    <row r="14506" spans="1:6" x14ac:dyDescent="0.2">
      <c r="A14506" s="88">
        <v>16583</v>
      </c>
      <c r="B14506" s="89">
        <v>166.4</v>
      </c>
      <c r="C14506" s="89">
        <f>LN(Table3[[#This Row],[Value]]/B14505)</f>
        <v>7.7220460939103185E-3</v>
      </c>
      <c r="D14506" s="89"/>
      <c r="E14506" s="89"/>
      <c r="F14506" s="89">
        <f>Table3[[#This Row],[Yield]]/100*(1+F14505)</f>
        <v>0</v>
      </c>
    </row>
    <row r="14507" spans="1:6" x14ac:dyDescent="0.2">
      <c r="A14507" s="88">
        <v>16585</v>
      </c>
      <c r="B14507" s="89">
        <v>168.21</v>
      </c>
      <c r="C14507" s="89">
        <f>LN(Table3[[#This Row],[Value]]/B14506)</f>
        <v>1.0818670416582661E-2</v>
      </c>
      <c r="D14507" s="89"/>
      <c r="E14507" s="89"/>
      <c r="F14507" s="89">
        <f>Table3[[#This Row],[Yield]]/100*(1+F14506)</f>
        <v>0</v>
      </c>
    </row>
    <row r="14508" spans="1:6" x14ac:dyDescent="0.2">
      <c r="A14508" s="88">
        <v>16586</v>
      </c>
      <c r="B14508" s="89">
        <v>169.08</v>
      </c>
      <c r="C14508" s="89">
        <f>LN(Table3[[#This Row],[Value]]/B14507)</f>
        <v>5.1587768948982591E-3</v>
      </c>
      <c r="D14508" s="89"/>
      <c r="E14508" s="89"/>
      <c r="F14508" s="89">
        <f>Table3[[#This Row],[Yield]]/100*(1+F14507)</f>
        <v>0</v>
      </c>
    </row>
    <row r="14509" spans="1:6" x14ac:dyDescent="0.2">
      <c r="A14509" s="88">
        <v>16588</v>
      </c>
      <c r="B14509" s="89">
        <v>168.3</v>
      </c>
      <c r="C14509" s="89">
        <f>LN(Table3[[#This Row],[Value]]/B14508)</f>
        <v>-4.6238745018288181E-3</v>
      </c>
      <c r="D14509" s="89"/>
      <c r="E14509" s="89"/>
      <c r="F14509" s="89">
        <f>Table3[[#This Row],[Yield]]/100*(1+F14508)</f>
        <v>0</v>
      </c>
    </row>
    <row r="14510" spans="1:6" x14ac:dyDescent="0.2">
      <c r="A14510" s="88">
        <v>16589</v>
      </c>
      <c r="B14510" s="89">
        <v>168.08</v>
      </c>
      <c r="C14510" s="89">
        <f>LN(Table3[[#This Row],[Value]]/B14509)</f>
        <v>-1.3080446600153414E-3</v>
      </c>
      <c r="D14510" s="89"/>
      <c r="E14510" s="89"/>
      <c r="F14510" s="89">
        <f>Table3[[#This Row],[Yield]]/100*(1+F14509)</f>
        <v>0</v>
      </c>
    </row>
    <row r="14511" spans="1:6" x14ac:dyDescent="0.2">
      <c r="A14511" s="88">
        <v>16590</v>
      </c>
      <c r="B14511" s="89">
        <v>167.96</v>
      </c>
      <c r="C14511" s="89">
        <f>LN(Table3[[#This Row],[Value]]/B14510)</f>
        <v>-7.1420072075243312E-4</v>
      </c>
      <c r="D14511" s="89"/>
      <c r="E14511" s="89"/>
      <c r="F14511" s="89">
        <f>Table3[[#This Row],[Yield]]/100*(1+F14510)</f>
        <v>0</v>
      </c>
    </row>
    <row r="14512" spans="1:6" x14ac:dyDescent="0.2">
      <c r="A14512" s="88">
        <v>16592</v>
      </c>
      <c r="B14512" s="89">
        <v>168.08</v>
      </c>
      <c r="C14512" s="89">
        <f>LN(Table3[[#This Row],[Value]]/B14511)</f>
        <v>7.1420072075242412E-4</v>
      </c>
      <c r="D14512" s="89"/>
      <c r="E14512" s="89"/>
      <c r="F14512" s="89">
        <f>Table3[[#This Row],[Yield]]/100*(1+F14511)</f>
        <v>0</v>
      </c>
    </row>
    <row r="14513" spans="1:6" x14ac:dyDescent="0.2">
      <c r="A14513" s="88">
        <v>16593</v>
      </c>
      <c r="B14513" s="89">
        <v>168.13</v>
      </c>
      <c r="C14513" s="89">
        <f>LN(Table3[[#This Row],[Value]]/B14512)</f>
        <v>2.9743315409176831E-4</v>
      </c>
      <c r="D14513" s="89"/>
      <c r="E14513" s="89"/>
      <c r="F14513" s="89">
        <f>Table3[[#This Row],[Yield]]/100*(1+F14512)</f>
        <v>0</v>
      </c>
    </row>
    <row r="14514" spans="1:6" x14ac:dyDescent="0.2">
      <c r="A14514" s="88">
        <v>16594</v>
      </c>
      <c r="B14514" s="89">
        <v>167.29</v>
      </c>
      <c r="C14514" s="89">
        <f>LN(Table3[[#This Row],[Value]]/B14513)</f>
        <v>-5.0086563476474414E-3</v>
      </c>
      <c r="D14514" s="89"/>
      <c r="E14514" s="89"/>
      <c r="F14514" s="89">
        <f>Table3[[#This Row],[Yield]]/100*(1+F14513)</f>
        <v>0</v>
      </c>
    </row>
    <row r="14515" spans="1:6" x14ac:dyDescent="0.2">
      <c r="A14515" s="88">
        <v>16595</v>
      </c>
      <c r="B14515" s="89">
        <v>167.16</v>
      </c>
      <c r="C14515" s="89">
        <f>LN(Table3[[#This Row],[Value]]/B14514)</f>
        <v>-7.7739576347469368E-4</v>
      </c>
      <c r="D14515" s="89"/>
      <c r="E14515" s="89"/>
      <c r="F14515" s="89">
        <f>Table3[[#This Row],[Yield]]/100*(1+F14514)</f>
        <v>0</v>
      </c>
    </row>
    <row r="14516" spans="1:6" x14ac:dyDescent="0.2">
      <c r="A14516" s="88">
        <v>16596</v>
      </c>
      <c r="B14516" s="89">
        <v>166.83</v>
      </c>
      <c r="C14516" s="89">
        <f>LN(Table3[[#This Row],[Value]]/B14515)</f>
        <v>-1.9761077121322377E-3</v>
      </c>
      <c r="D14516" s="89"/>
      <c r="E14516" s="89"/>
      <c r="F14516" s="89">
        <f>Table3[[#This Row],[Yield]]/100*(1+F14515)</f>
        <v>0</v>
      </c>
    </row>
    <row r="14517" spans="1:6" x14ac:dyDescent="0.2">
      <c r="A14517" s="88">
        <v>16597</v>
      </c>
      <c r="B14517" s="89">
        <v>166.85</v>
      </c>
      <c r="C14517" s="89">
        <f>LN(Table3[[#This Row],[Value]]/B14516)</f>
        <v>1.1987532980049099E-4</v>
      </c>
      <c r="D14517" s="89"/>
      <c r="E14517" s="89"/>
      <c r="F14517" s="89">
        <f>Table3[[#This Row],[Yield]]/100*(1+F14516)</f>
        <v>0</v>
      </c>
    </row>
    <row r="14518" spans="1:6" x14ac:dyDescent="0.2">
      <c r="A14518" s="88">
        <v>16599</v>
      </c>
      <c r="B14518" s="89">
        <v>166.25</v>
      </c>
      <c r="C14518" s="89">
        <f>LN(Table3[[#This Row],[Value]]/B14517)</f>
        <v>-3.6025256614194631E-3</v>
      </c>
      <c r="D14518" s="89"/>
      <c r="E14518" s="89"/>
      <c r="F14518" s="89">
        <f>Table3[[#This Row],[Yield]]/100*(1+F14517)</f>
        <v>0</v>
      </c>
    </row>
    <row r="14519" spans="1:6" x14ac:dyDescent="0.2">
      <c r="A14519" s="88">
        <v>16600</v>
      </c>
      <c r="B14519" s="89">
        <v>166.39</v>
      </c>
      <c r="C14519" s="89">
        <f>LN(Table3[[#This Row],[Value]]/B14518)</f>
        <v>8.417508914522003E-4</v>
      </c>
      <c r="D14519" s="89"/>
      <c r="E14519" s="89"/>
      <c r="F14519" s="89">
        <f>Table3[[#This Row],[Yield]]/100*(1+F14518)</f>
        <v>0</v>
      </c>
    </row>
    <row r="14520" spans="1:6" x14ac:dyDescent="0.2">
      <c r="A14520" s="88">
        <v>16601</v>
      </c>
      <c r="B14520" s="89">
        <v>166.75</v>
      </c>
      <c r="C14520" s="89">
        <f>LN(Table3[[#This Row],[Value]]/B14519)</f>
        <v>2.1612543683174135E-3</v>
      </c>
      <c r="D14520" s="89"/>
      <c r="E14520" s="89"/>
      <c r="F14520" s="89">
        <f>Table3[[#This Row],[Yield]]/100*(1+F14519)</f>
        <v>0</v>
      </c>
    </row>
    <row r="14521" spans="1:6" x14ac:dyDescent="0.2">
      <c r="A14521" s="88">
        <v>16602</v>
      </c>
      <c r="B14521" s="89">
        <v>167.08</v>
      </c>
      <c r="C14521" s="89">
        <f>LN(Table3[[#This Row],[Value]]/B14520)</f>
        <v>1.9770548332416608E-3</v>
      </c>
      <c r="D14521" s="89"/>
      <c r="E14521" s="89"/>
      <c r="F14521" s="89">
        <f>Table3[[#This Row],[Yield]]/100*(1+F14520)</f>
        <v>0</v>
      </c>
    </row>
    <row r="14522" spans="1:6" x14ac:dyDescent="0.2">
      <c r="A14522" s="88">
        <v>16603</v>
      </c>
      <c r="B14522" s="89">
        <v>167.64</v>
      </c>
      <c r="C14522" s="89">
        <f>LN(Table3[[#This Row],[Value]]/B14521)</f>
        <v>3.3460834278960126E-3</v>
      </c>
      <c r="D14522" s="89"/>
      <c r="E14522" s="89"/>
      <c r="F14522" s="89">
        <f>Table3[[#This Row],[Yield]]/100*(1+F14521)</f>
        <v>0</v>
      </c>
    </row>
    <row r="14523" spans="1:6" x14ac:dyDescent="0.2">
      <c r="A14523" s="88">
        <v>16604</v>
      </c>
      <c r="B14523" s="89">
        <v>167.54</v>
      </c>
      <c r="C14523" s="89">
        <f>LN(Table3[[#This Row],[Value]]/B14522)</f>
        <v>-5.9669433120730306E-4</v>
      </c>
      <c r="D14523" s="89"/>
      <c r="E14523" s="89"/>
      <c r="F14523" s="89">
        <f>Table3[[#This Row],[Yield]]/100*(1+F14522)</f>
        <v>0</v>
      </c>
    </row>
    <row r="14524" spans="1:6" x14ac:dyDescent="0.2">
      <c r="A14524" s="88">
        <v>16606</v>
      </c>
      <c r="B14524" s="89">
        <v>166.94</v>
      </c>
      <c r="C14524" s="89">
        <f>LN(Table3[[#This Row],[Value]]/B14523)</f>
        <v>-3.5876623030728252E-3</v>
      </c>
      <c r="D14524" s="89"/>
      <c r="E14524" s="89"/>
      <c r="F14524" s="89">
        <f>Table3[[#This Row],[Yield]]/100*(1+F14523)</f>
        <v>0</v>
      </c>
    </row>
    <row r="14525" spans="1:6" x14ac:dyDescent="0.2">
      <c r="A14525" s="88">
        <v>16607</v>
      </c>
      <c r="B14525" s="89">
        <v>167.23</v>
      </c>
      <c r="C14525" s="89">
        <f>LN(Table3[[#This Row],[Value]]/B14524)</f>
        <v>1.7356439704408295E-3</v>
      </c>
      <c r="D14525" s="89"/>
      <c r="E14525" s="89"/>
      <c r="F14525" s="89">
        <f>Table3[[#This Row],[Yield]]/100*(1+F14524)</f>
        <v>0</v>
      </c>
    </row>
    <row r="14526" spans="1:6" x14ac:dyDescent="0.2">
      <c r="A14526" s="88">
        <v>16608</v>
      </c>
      <c r="B14526" s="89">
        <v>167.74</v>
      </c>
      <c r="C14526" s="89">
        <f>LN(Table3[[#This Row],[Value]]/B14525)</f>
        <v>3.0450511632340079E-3</v>
      </c>
      <c r="D14526" s="89"/>
      <c r="E14526" s="89"/>
      <c r="F14526" s="89">
        <f>Table3[[#This Row],[Yield]]/100*(1+F14525)</f>
        <v>0</v>
      </c>
    </row>
    <row r="14527" spans="1:6" x14ac:dyDescent="0.2">
      <c r="A14527" s="88">
        <v>16609</v>
      </c>
      <c r="B14527" s="89">
        <v>168.14</v>
      </c>
      <c r="C14527" s="89">
        <f>LN(Table3[[#This Row],[Value]]/B14526)</f>
        <v>2.3818041508851854E-3</v>
      </c>
      <c r="D14527" s="89"/>
      <c r="E14527" s="89"/>
      <c r="F14527" s="89">
        <f>Table3[[#This Row],[Yield]]/100*(1+F14526)</f>
        <v>0</v>
      </c>
    </row>
    <row r="14528" spans="1:6" x14ac:dyDescent="0.2">
      <c r="A14528" s="88">
        <v>16610</v>
      </c>
      <c r="B14528" s="89">
        <v>167.9</v>
      </c>
      <c r="C14528" s="89">
        <f>LN(Table3[[#This Row],[Value]]/B14527)</f>
        <v>-1.4284016236554827E-3</v>
      </c>
      <c r="D14528" s="89"/>
      <c r="E14528" s="89"/>
      <c r="F14528" s="89">
        <f>Table3[[#This Row],[Yield]]/100*(1+F14527)</f>
        <v>0</v>
      </c>
    </row>
    <row r="14529" spans="1:6" x14ac:dyDescent="0.2">
      <c r="A14529" s="88">
        <v>16611</v>
      </c>
      <c r="B14529" s="89">
        <v>168.24</v>
      </c>
      <c r="C14529" s="89">
        <f>LN(Table3[[#This Row],[Value]]/B14528)</f>
        <v>2.0229673109491641E-3</v>
      </c>
      <c r="D14529" s="89"/>
      <c r="E14529" s="89"/>
      <c r="F14529" s="89">
        <f>Table3[[#This Row],[Yield]]/100*(1+F14528)</f>
        <v>0</v>
      </c>
    </row>
    <row r="14530" spans="1:6" x14ac:dyDescent="0.2">
      <c r="A14530" s="88">
        <v>16613</v>
      </c>
      <c r="B14530" s="89">
        <v>168.59</v>
      </c>
      <c r="C14530" s="89">
        <f>LN(Table3[[#This Row],[Value]]/B14529)</f>
        <v>2.0782004332653898E-3</v>
      </c>
      <c r="D14530" s="89"/>
      <c r="E14530" s="89"/>
      <c r="F14530" s="89">
        <f>Table3[[#This Row],[Yield]]/100*(1+F14529)</f>
        <v>0</v>
      </c>
    </row>
    <row r="14531" spans="1:6" x14ac:dyDescent="0.2">
      <c r="A14531" s="88">
        <v>16614</v>
      </c>
      <c r="B14531" s="89">
        <v>168.92</v>
      </c>
      <c r="C14531" s="89">
        <f>LN(Table3[[#This Row],[Value]]/B14530)</f>
        <v>1.9554982380329089E-3</v>
      </c>
      <c r="D14531" s="89"/>
      <c r="E14531" s="89"/>
      <c r="F14531" s="89">
        <f>Table3[[#This Row],[Yield]]/100*(1+F14530)</f>
        <v>0</v>
      </c>
    </row>
    <row r="14532" spans="1:6" x14ac:dyDescent="0.2">
      <c r="A14532" s="88">
        <v>16615</v>
      </c>
      <c r="B14532" s="89">
        <v>168.78</v>
      </c>
      <c r="C14532" s="89">
        <f>LN(Table3[[#This Row],[Value]]/B14531)</f>
        <v>-8.2913833592223728E-4</v>
      </c>
      <c r="D14532" s="89"/>
      <c r="E14532" s="89"/>
      <c r="F14532" s="89">
        <f>Table3[[#This Row],[Yield]]/100*(1+F14531)</f>
        <v>0</v>
      </c>
    </row>
    <row r="14533" spans="1:6" x14ac:dyDescent="0.2">
      <c r="A14533" s="88">
        <v>16616</v>
      </c>
      <c r="B14533" s="89">
        <v>166.22</v>
      </c>
      <c r="C14533" s="89">
        <f>LN(Table3[[#This Row],[Value]]/B14532)</f>
        <v>-1.5283879604940218E-2</v>
      </c>
      <c r="D14533" s="89"/>
      <c r="E14533" s="89"/>
      <c r="F14533" s="89">
        <f>Table3[[#This Row],[Yield]]/100*(1+F14532)</f>
        <v>0</v>
      </c>
    </row>
    <row r="14534" spans="1:6" x14ac:dyDescent="0.2">
      <c r="A14534" s="88">
        <v>16617</v>
      </c>
      <c r="B14534" s="89">
        <v>164.57</v>
      </c>
      <c r="C14534" s="89">
        <f>LN(Table3[[#This Row],[Value]]/B14533)</f>
        <v>-9.976200517588912E-3</v>
      </c>
      <c r="D14534" s="89"/>
      <c r="E14534" s="89"/>
      <c r="F14534" s="89">
        <f>Table3[[#This Row],[Yield]]/100*(1+F14533)</f>
        <v>0</v>
      </c>
    </row>
    <row r="14535" spans="1:6" x14ac:dyDescent="0.2">
      <c r="A14535" s="88">
        <v>16618</v>
      </c>
      <c r="B14535" s="89">
        <v>165.29</v>
      </c>
      <c r="C14535" s="89">
        <f>LN(Table3[[#This Row],[Value]]/B14534)</f>
        <v>4.3654953219706043E-3</v>
      </c>
      <c r="D14535" s="89"/>
      <c r="E14535" s="89"/>
      <c r="F14535" s="89">
        <f>Table3[[#This Row],[Yield]]/100*(1+F14534)</f>
        <v>0</v>
      </c>
    </row>
    <row r="14536" spans="1:6" x14ac:dyDescent="0.2">
      <c r="A14536" s="88">
        <v>16620</v>
      </c>
      <c r="B14536" s="89">
        <v>165.91</v>
      </c>
      <c r="C14536" s="89">
        <f>LN(Table3[[#This Row],[Value]]/B14535)</f>
        <v>3.7439657260020199E-3</v>
      </c>
      <c r="D14536" s="89"/>
      <c r="E14536" s="89"/>
      <c r="F14536" s="89">
        <f>Table3[[#This Row],[Yield]]/100*(1+F14535)</f>
        <v>0</v>
      </c>
    </row>
    <row r="14537" spans="1:6" x14ac:dyDescent="0.2">
      <c r="A14537" s="88">
        <v>16621</v>
      </c>
      <c r="B14537" s="89">
        <v>165.73</v>
      </c>
      <c r="C14537" s="89">
        <f>LN(Table3[[#This Row],[Value]]/B14536)</f>
        <v>-1.0855145198114375E-3</v>
      </c>
      <c r="D14537" s="89"/>
      <c r="E14537" s="89"/>
      <c r="F14537" s="89">
        <f>Table3[[#This Row],[Yield]]/100*(1+F14536)</f>
        <v>0</v>
      </c>
    </row>
    <row r="14538" spans="1:6" x14ac:dyDescent="0.2">
      <c r="A14538" s="88">
        <v>16623</v>
      </c>
      <c r="B14538" s="89">
        <v>164.26</v>
      </c>
      <c r="C14538" s="89">
        <f>LN(Table3[[#This Row],[Value]]/B14537)</f>
        <v>-8.9094198234063813E-3</v>
      </c>
      <c r="D14538" s="89"/>
      <c r="E14538" s="89"/>
      <c r="F14538" s="89">
        <f>Table3[[#This Row],[Yield]]/100*(1+F14537)</f>
        <v>0</v>
      </c>
    </row>
    <row r="14539" spans="1:6" x14ac:dyDescent="0.2">
      <c r="A14539" s="88">
        <v>16624</v>
      </c>
      <c r="B14539" s="89">
        <v>164.67</v>
      </c>
      <c r="C14539" s="89">
        <f>LN(Table3[[#This Row],[Value]]/B14538)</f>
        <v>2.4929329178613097E-3</v>
      </c>
      <c r="D14539" s="89"/>
      <c r="E14539" s="89"/>
      <c r="F14539" s="89">
        <f>Table3[[#This Row],[Yield]]/100*(1+F14538)</f>
        <v>0</v>
      </c>
    </row>
    <row r="14540" spans="1:6" x14ac:dyDescent="0.2">
      <c r="A14540" s="88">
        <v>16627</v>
      </c>
      <c r="B14540" s="89">
        <v>166.55</v>
      </c>
      <c r="C14540" s="89">
        <f>LN(Table3[[#This Row],[Value]]/B14539)</f>
        <v>1.1352093409781225E-2</v>
      </c>
      <c r="D14540" s="89"/>
      <c r="E14540" s="89"/>
      <c r="F14540" s="89">
        <f>Table3[[#This Row],[Yield]]/100*(1+F14539)</f>
        <v>0</v>
      </c>
    </row>
    <row r="14541" spans="1:6" x14ac:dyDescent="0.2">
      <c r="A14541" s="88">
        <v>16628</v>
      </c>
      <c r="B14541" s="89">
        <v>167.09</v>
      </c>
      <c r="C14541" s="89">
        <f>LN(Table3[[#This Row],[Value]]/B14540)</f>
        <v>3.2370247663632626E-3</v>
      </c>
      <c r="D14541" s="89"/>
      <c r="E14541" s="89"/>
      <c r="F14541" s="89">
        <f>Table3[[#This Row],[Yield]]/100*(1+F14540)</f>
        <v>0</v>
      </c>
    </row>
    <row r="14542" spans="1:6" x14ac:dyDescent="0.2">
      <c r="A14542" s="88">
        <v>16629</v>
      </c>
      <c r="B14542" s="89">
        <v>166.59</v>
      </c>
      <c r="C14542" s="89">
        <f>LN(Table3[[#This Row],[Value]]/B14541)</f>
        <v>-2.9968854844264889E-3</v>
      </c>
      <c r="D14542" s="89"/>
      <c r="E14542" s="89"/>
      <c r="F14542" s="89">
        <f>Table3[[#This Row],[Yield]]/100*(1+F14541)</f>
        <v>0</v>
      </c>
    </row>
    <row r="14543" spans="1:6" x14ac:dyDescent="0.2">
      <c r="A14543" s="88">
        <v>16630</v>
      </c>
      <c r="B14543" s="89">
        <v>166.85</v>
      </c>
      <c r="C14543" s="89">
        <f>LN(Table3[[#This Row],[Value]]/B14542)</f>
        <v>1.5595012757575041E-3</v>
      </c>
      <c r="D14543" s="89"/>
      <c r="E14543" s="89"/>
      <c r="F14543" s="89">
        <f>Table3[[#This Row],[Yield]]/100*(1+F14542)</f>
        <v>0</v>
      </c>
    </row>
    <row r="14544" spans="1:6" x14ac:dyDescent="0.2">
      <c r="A14544" s="88">
        <v>16631</v>
      </c>
      <c r="B14544" s="89">
        <v>166.67</v>
      </c>
      <c r="C14544" s="89">
        <f>LN(Table3[[#This Row],[Value]]/B14543)</f>
        <v>-1.0793956432983876E-3</v>
      </c>
      <c r="D14544" s="89"/>
      <c r="E14544" s="89"/>
      <c r="F14544" s="89">
        <f>Table3[[#This Row],[Yield]]/100*(1+F14543)</f>
        <v>0</v>
      </c>
    </row>
    <row r="14545" spans="1:6" x14ac:dyDescent="0.2">
      <c r="A14545" s="88">
        <v>16634</v>
      </c>
      <c r="B14545" s="89">
        <v>165.82</v>
      </c>
      <c r="C14545" s="89">
        <f>LN(Table3[[#This Row],[Value]]/B14544)</f>
        <v>-5.1129468660120287E-3</v>
      </c>
      <c r="D14545" s="89"/>
      <c r="E14545" s="89"/>
      <c r="F14545" s="89">
        <f>Table3[[#This Row],[Yield]]/100*(1+F14544)</f>
        <v>0</v>
      </c>
    </row>
    <row r="14546" spans="1:6" x14ac:dyDescent="0.2">
      <c r="A14546" s="88">
        <v>16635</v>
      </c>
      <c r="B14546" s="89">
        <v>162.43</v>
      </c>
      <c r="C14546" s="89">
        <f>LN(Table3[[#This Row],[Value]]/B14545)</f>
        <v>-2.0655722956768097E-2</v>
      </c>
      <c r="D14546" s="89"/>
      <c r="E14546" s="89"/>
      <c r="F14546" s="89">
        <f>Table3[[#This Row],[Yield]]/100*(1+F14545)</f>
        <v>0</v>
      </c>
    </row>
    <row r="14547" spans="1:6" x14ac:dyDescent="0.2">
      <c r="A14547" s="88">
        <v>16636</v>
      </c>
      <c r="B14547" s="89">
        <v>161.69</v>
      </c>
      <c r="C14547" s="89">
        <f>LN(Table3[[#This Row],[Value]]/B14546)</f>
        <v>-4.5662179795813058E-3</v>
      </c>
      <c r="D14547" s="89"/>
      <c r="E14547" s="89"/>
      <c r="F14547" s="89">
        <f>Table3[[#This Row],[Yield]]/100*(1+F14546)</f>
        <v>0</v>
      </c>
    </row>
    <row r="14548" spans="1:6" x14ac:dyDescent="0.2">
      <c r="A14548" s="88">
        <v>16637</v>
      </c>
      <c r="B14548" s="89">
        <v>162.81</v>
      </c>
      <c r="C14548" s="89">
        <f>LN(Table3[[#This Row],[Value]]/B14547)</f>
        <v>6.9029549917000365E-3</v>
      </c>
      <c r="D14548" s="89"/>
      <c r="E14548" s="89"/>
      <c r="F14548" s="89">
        <f>Table3[[#This Row],[Yield]]/100*(1+F14547)</f>
        <v>0</v>
      </c>
    </row>
    <row r="14549" spans="1:6" x14ac:dyDescent="0.2">
      <c r="A14549" s="88">
        <v>16638</v>
      </c>
      <c r="B14549" s="89">
        <v>162.5</v>
      </c>
      <c r="C14549" s="89">
        <f>LN(Table3[[#This Row],[Value]]/B14548)</f>
        <v>-1.9058749736309642E-3</v>
      </c>
      <c r="D14549" s="89"/>
      <c r="E14549" s="89"/>
      <c r="F14549" s="89">
        <f>Table3[[#This Row],[Yield]]/100*(1+F14548)</f>
        <v>0</v>
      </c>
    </row>
    <row r="14550" spans="1:6" x14ac:dyDescent="0.2">
      <c r="A14550" s="88">
        <v>16641</v>
      </c>
      <c r="B14550" s="89">
        <v>161.65</v>
      </c>
      <c r="C14550" s="89">
        <f>LN(Table3[[#This Row],[Value]]/B14549)</f>
        <v>-5.2444975983500048E-3</v>
      </c>
      <c r="D14550" s="89"/>
      <c r="E14550" s="89"/>
      <c r="F14550" s="89">
        <f>Table3[[#This Row],[Yield]]/100*(1+F14549)</f>
        <v>0</v>
      </c>
    </row>
    <row r="14551" spans="1:6" x14ac:dyDescent="0.2">
      <c r="A14551" s="88">
        <v>16642</v>
      </c>
      <c r="B14551" s="89">
        <v>161.72999999999999</v>
      </c>
      <c r="C14551" s="89">
        <f>LN(Table3[[#This Row],[Value]]/B14550)</f>
        <v>4.9477396024478343E-4</v>
      </c>
      <c r="D14551" s="89"/>
      <c r="E14551" s="89"/>
      <c r="F14551" s="89">
        <f>Table3[[#This Row],[Yield]]/100*(1+F14550)</f>
        <v>0</v>
      </c>
    </row>
    <row r="14552" spans="1:6" x14ac:dyDescent="0.2">
      <c r="A14552" s="88">
        <v>16643</v>
      </c>
      <c r="B14552" s="89">
        <v>163.44</v>
      </c>
      <c r="C14552" s="89">
        <f>LN(Table3[[#This Row],[Value]]/B14551)</f>
        <v>1.0517672377679595E-2</v>
      </c>
      <c r="D14552" s="89"/>
      <c r="E14552" s="89"/>
      <c r="F14552" s="89">
        <f>Table3[[#This Row],[Yield]]/100*(1+F14551)</f>
        <v>0</v>
      </c>
    </row>
    <row r="14553" spans="1:6" x14ac:dyDescent="0.2">
      <c r="A14553" s="88">
        <v>16644</v>
      </c>
      <c r="B14553" s="89">
        <v>160.91</v>
      </c>
      <c r="C14553" s="89">
        <f>LN(Table3[[#This Row],[Value]]/B14552)</f>
        <v>-1.5600748038307861E-2</v>
      </c>
      <c r="D14553" s="89"/>
      <c r="E14553" s="89"/>
      <c r="F14553" s="89">
        <f>Table3[[#This Row],[Yield]]/100*(1+F14552)</f>
        <v>0</v>
      </c>
    </row>
    <row r="14554" spans="1:6" x14ac:dyDescent="0.2">
      <c r="A14554" s="88">
        <v>16645</v>
      </c>
      <c r="B14554" s="89">
        <v>160.91999999999999</v>
      </c>
      <c r="C14554" s="89">
        <f>LN(Table3[[#This Row],[Value]]/B14553)</f>
        <v>6.2144610528595758E-5</v>
      </c>
      <c r="D14554" s="89"/>
      <c r="E14554" s="89"/>
      <c r="F14554" s="89">
        <f>Table3[[#This Row],[Yield]]/100*(1+F14553)</f>
        <v>0</v>
      </c>
    </row>
    <row r="14555" spans="1:6" x14ac:dyDescent="0.2">
      <c r="A14555" s="88">
        <v>16648</v>
      </c>
      <c r="B14555" s="89">
        <v>162.09</v>
      </c>
      <c r="C14555" s="89">
        <f>LN(Table3[[#This Row],[Value]]/B14554)</f>
        <v>7.2443894424967358E-3</v>
      </c>
      <c r="D14555" s="89"/>
      <c r="E14555" s="89"/>
      <c r="F14555" s="89">
        <f>Table3[[#This Row],[Yield]]/100*(1+F14554)</f>
        <v>0</v>
      </c>
    </row>
    <row r="14556" spans="1:6" x14ac:dyDescent="0.2">
      <c r="A14556" s="88">
        <v>16649</v>
      </c>
      <c r="B14556" s="89">
        <v>162.88</v>
      </c>
      <c r="C14556" s="89">
        <f>LN(Table3[[#This Row],[Value]]/B14555)</f>
        <v>4.8619968380737505E-3</v>
      </c>
      <c r="D14556" s="89"/>
      <c r="E14556" s="89"/>
      <c r="F14556" s="89">
        <f>Table3[[#This Row],[Yield]]/100*(1+F14555)</f>
        <v>0</v>
      </c>
    </row>
    <row r="14557" spans="1:6" x14ac:dyDescent="0.2">
      <c r="A14557" s="88">
        <v>16650</v>
      </c>
      <c r="B14557" s="89">
        <v>162.72</v>
      </c>
      <c r="C14557" s="89">
        <f>LN(Table3[[#This Row],[Value]]/B14556)</f>
        <v>-9.8280106190808884E-4</v>
      </c>
      <c r="D14557" s="89"/>
      <c r="E14557" s="89"/>
      <c r="F14557" s="89">
        <f>Table3[[#This Row],[Yield]]/100*(1+F14556)</f>
        <v>0</v>
      </c>
    </row>
    <row r="14558" spans="1:6" x14ac:dyDescent="0.2">
      <c r="A14558" s="88">
        <v>16651</v>
      </c>
      <c r="B14558" s="89">
        <v>162.49</v>
      </c>
      <c r="C14558" s="89">
        <f>LN(Table3[[#This Row],[Value]]/B14557)</f>
        <v>-1.4144708855648551E-3</v>
      </c>
      <c r="D14558" s="89"/>
      <c r="E14558" s="89"/>
      <c r="F14558" s="89">
        <f>Table3[[#This Row],[Yield]]/100*(1+F14557)</f>
        <v>0</v>
      </c>
    </row>
    <row r="14559" spans="1:6" x14ac:dyDescent="0.2">
      <c r="A14559" s="88">
        <v>16652</v>
      </c>
      <c r="B14559" s="89">
        <v>163.06</v>
      </c>
      <c r="C14559" s="89">
        <f>LN(Table3[[#This Row],[Value]]/B14558)</f>
        <v>3.5017698200798214E-3</v>
      </c>
      <c r="D14559" s="89"/>
      <c r="E14559" s="89"/>
      <c r="F14559" s="89">
        <f>Table3[[#This Row],[Yield]]/100*(1+F14558)</f>
        <v>0</v>
      </c>
    </row>
    <row r="14560" spans="1:6" x14ac:dyDescent="0.2">
      <c r="A14560" s="88">
        <v>16655</v>
      </c>
      <c r="B14560" s="89">
        <v>163.19</v>
      </c>
      <c r="C14560" s="89">
        <f>LN(Table3[[#This Row],[Value]]/B14559)</f>
        <v>7.9693490807853187E-4</v>
      </c>
      <c r="D14560" s="89"/>
      <c r="E14560" s="89"/>
      <c r="F14560" s="89">
        <f>Table3[[#This Row],[Yield]]/100*(1+F14559)</f>
        <v>0</v>
      </c>
    </row>
    <row r="14561" spans="1:6" x14ac:dyDescent="0.2">
      <c r="A14561" s="88">
        <v>16656</v>
      </c>
      <c r="B14561" s="89">
        <v>161.55000000000001</v>
      </c>
      <c r="C14561" s="89">
        <f>LN(Table3[[#This Row],[Value]]/B14560)</f>
        <v>-1.0100473872335924E-2</v>
      </c>
      <c r="D14561" s="89"/>
      <c r="E14561" s="89"/>
      <c r="F14561" s="89">
        <f>Table3[[#This Row],[Yield]]/100*(1+F14560)</f>
        <v>0</v>
      </c>
    </row>
    <row r="14562" spans="1:6" x14ac:dyDescent="0.2">
      <c r="A14562" s="88">
        <v>16657</v>
      </c>
      <c r="B14562" s="89">
        <v>161.83000000000001</v>
      </c>
      <c r="C14562" s="89">
        <f>LN(Table3[[#This Row],[Value]]/B14561)</f>
        <v>1.7317092582869132E-3</v>
      </c>
      <c r="D14562" s="89"/>
      <c r="E14562" s="89"/>
      <c r="F14562" s="89">
        <f>Table3[[#This Row],[Yield]]/100*(1+F14561)</f>
        <v>0</v>
      </c>
    </row>
    <row r="14563" spans="1:6" x14ac:dyDescent="0.2">
      <c r="A14563" s="88">
        <v>16658</v>
      </c>
      <c r="B14563" s="89">
        <v>164.55</v>
      </c>
      <c r="C14563" s="89">
        <f>LN(Table3[[#This Row],[Value]]/B14562)</f>
        <v>1.6668073860554973E-2</v>
      </c>
      <c r="D14563" s="89"/>
      <c r="E14563" s="89"/>
      <c r="F14563" s="89">
        <f>Table3[[#This Row],[Yield]]/100*(1+F14562)</f>
        <v>0</v>
      </c>
    </row>
    <row r="14564" spans="1:6" x14ac:dyDescent="0.2">
      <c r="A14564" s="88">
        <v>16659</v>
      </c>
      <c r="B14564" s="89">
        <v>165.14</v>
      </c>
      <c r="C14564" s="89">
        <f>LN(Table3[[#This Row],[Value]]/B14563)</f>
        <v>3.5791235999333747E-3</v>
      </c>
      <c r="D14564" s="89"/>
      <c r="E14564" s="89"/>
      <c r="F14564" s="89">
        <f>Table3[[#This Row],[Yield]]/100*(1+F14563)</f>
        <v>0</v>
      </c>
    </row>
    <row r="14565" spans="1:6" x14ac:dyDescent="0.2">
      <c r="A14565" s="88">
        <v>16662</v>
      </c>
      <c r="B14565" s="89">
        <v>164.11</v>
      </c>
      <c r="C14565" s="89">
        <f>LN(Table3[[#This Row],[Value]]/B14564)</f>
        <v>-6.2566642977458673E-3</v>
      </c>
      <c r="D14565" s="89"/>
      <c r="E14565" s="89"/>
      <c r="F14565" s="89">
        <f>Table3[[#This Row],[Yield]]/100*(1+F14564)</f>
        <v>0</v>
      </c>
    </row>
    <row r="14566" spans="1:6" x14ac:dyDescent="0.2">
      <c r="A14566" s="88">
        <v>16663</v>
      </c>
      <c r="B14566" s="89">
        <v>164.79</v>
      </c>
      <c r="C14566" s="89">
        <f>LN(Table3[[#This Row],[Value]]/B14565)</f>
        <v>4.1350013311020513E-3</v>
      </c>
      <c r="D14566" s="89"/>
      <c r="E14566" s="89"/>
      <c r="F14566" s="89">
        <f>Table3[[#This Row],[Yield]]/100*(1+F14565)</f>
        <v>0</v>
      </c>
    </row>
    <row r="14567" spans="1:6" x14ac:dyDescent="0.2">
      <c r="A14567" s="88">
        <v>16666</v>
      </c>
      <c r="B14567" s="89">
        <v>164.38</v>
      </c>
      <c r="C14567" s="89">
        <f>LN(Table3[[#This Row],[Value]]/B14566)</f>
        <v>-2.4911153022847254E-3</v>
      </c>
      <c r="D14567" s="89"/>
      <c r="E14567" s="89"/>
      <c r="F14567" s="89">
        <f>Table3[[#This Row],[Yield]]/100*(1+F14566)</f>
        <v>0</v>
      </c>
    </row>
    <row r="14568" spans="1:6" x14ac:dyDescent="0.2">
      <c r="A14568" s="88">
        <v>16669</v>
      </c>
      <c r="B14568" s="89">
        <v>163.11000000000001</v>
      </c>
      <c r="C14568" s="89">
        <f>LN(Table3[[#This Row],[Value]]/B14567)</f>
        <v>-7.7560008944148745E-3</v>
      </c>
      <c r="D14568" s="89"/>
      <c r="E14568" s="89"/>
      <c r="F14568" s="89">
        <f>Table3[[#This Row],[Yield]]/100*(1+F14567)</f>
        <v>0</v>
      </c>
    </row>
    <row r="14569" spans="1:6" x14ac:dyDescent="0.2">
      <c r="A14569" s="88">
        <v>16670</v>
      </c>
      <c r="B14569" s="89">
        <v>163.38</v>
      </c>
      <c r="C14569" s="89">
        <f>LN(Table3[[#This Row],[Value]]/B14568)</f>
        <v>1.6539560877841977E-3</v>
      </c>
      <c r="D14569" s="89"/>
      <c r="E14569" s="89"/>
      <c r="F14569" s="89">
        <f>Table3[[#This Row],[Yield]]/100*(1+F14568)</f>
        <v>0</v>
      </c>
    </row>
    <row r="14570" spans="1:6" x14ac:dyDescent="0.2">
      <c r="A14570" s="88">
        <v>16671</v>
      </c>
      <c r="B14570" s="89">
        <v>164.54</v>
      </c>
      <c r="C14570" s="89">
        <f>LN(Table3[[#This Row],[Value]]/B14569)</f>
        <v>7.0749258270610448E-3</v>
      </c>
      <c r="D14570" s="89"/>
      <c r="E14570" s="89"/>
      <c r="F14570" s="89">
        <f>Table3[[#This Row],[Yield]]/100*(1+F14569)</f>
        <v>0</v>
      </c>
    </row>
    <row r="14571" spans="1:6" x14ac:dyDescent="0.2">
      <c r="A14571" s="88">
        <v>16672</v>
      </c>
      <c r="B14571" s="89">
        <v>167.64</v>
      </c>
      <c r="C14571" s="89">
        <f>LN(Table3[[#This Row],[Value]]/B14570)</f>
        <v>1.8665121316086428E-2</v>
      </c>
      <c r="D14571" s="89"/>
      <c r="E14571" s="89"/>
      <c r="F14571" s="89">
        <f>Table3[[#This Row],[Yield]]/100*(1+F14570)</f>
        <v>0</v>
      </c>
    </row>
    <row r="14572" spans="1:6" x14ac:dyDescent="0.2">
      <c r="A14572" s="88">
        <v>16673</v>
      </c>
      <c r="B14572" s="89">
        <v>169.89</v>
      </c>
      <c r="C14572" s="89">
        <f>LN(Table3[[#This Row],[Value]]/B14571)</f>
        <v>1.3332345736952455E-2</v>
      </c>
      <c r="D14572" s="89"/>
      <c r="E14572" s="89"/>
      <c r="F14572" s="89">
        <f>Table3[[#This Row],[Yield]]/100*(1+F14571)</f>
        <v>0</v>
      </c>
    </row>
    <row r="14573" spans="1:6" x14ac:dyDescent="0.2">
      <c r="A14573" s="88">
        <v>16676</v>
      </c>
      <c r="B14573" s="89">
        <v>171.96</v>
      </c>
      <c r="C14573" s="89">
        <f>LN(Table3[[#This Row],[Value]]/B14572)</f>
        <v>1.2110722834257629E-2</v>
      </c>
      <c r="D14573" s="89"/>
      <c r="E14573" s="89"/>
      <c r="F14573" s="89">
        <f>Table3[[#This Row],[Yield]]/100*(1+F14572)</f>
        <v>0</v>
      </c>
    </row>
    <row r="14574" spans="1:6" x14ac:dyDescent="0.2">
      <c r="A14574" s="88">
        <v>16677</v>
      </c>
      <c r="B14574" s="89">
        <v>172.32</v>
      </c>
      <c r="C14574" s="89">
        <f>LN(Table3[[#This Row],[Value]]/B14573)</f>
        <v>2.0913217799975268E-3</v>
      </c>
      <c r="D14574" s="89"/>
      <c r="E14574" s="89"/>
      <c r="F14574" s="89">
        <f>Table3[[#This Row],[Yield]]/100*(1+F14573)</f>
        <v>0</v>
      </c>
    </row>
    <row r="14575" spans="1:6" x14ac:dyDescent="0.2">
      <c r="A14575" s="88">
        <v>16678</v>
      </c>
      <c r="B14575" s="89">
        <v>172.09</v>
      </c>
      <c r="C14575" s="89">
        <f>LN(Table3[[#This Row],[Value]]/B14574)</f>
        <v>-1.3356176312587129E-3</v>
      </c>
      <c r="D14575" s="89"/>
      <c r="E14575" s="89"/>
      <c r="F14575" s="89">
        <f>Table3[[#This Row],[Yield]]/100*(1+F14574)</f>
        <v>0</v>
      </c>
    </row>
    <row r="14576" spans="1:6" x14ac:dyDescent="0.2">
      <c r="A14576" s="88">
        <v>16679</v>
      </c>
      <c r="B14576" s="89">
        <v>172.37</v>
      </c>
      <c r="C14576" s="89">
        <f>LN(Table3[[#This Row],[Value]]/B14575)</f>
        <v>1.6257333894802973E-3</v>
      </c>
      <c r="D14576" s="89"/>
      <c r="E14576" s="89"/>
      <c r="F14576" s="89">
        <f>Table3[[#This Row],[Yield]]/100*(1+F14575)</f>
        <v>0</v>
      </c>
    </row>
    <row r="14577" spans="1:6" x14ac:dyDescent="0.2">
      <c r="A14577" s="88">
        <v>16680</v>
      </c>
      <c r="B14577" s="89">
        <v>174.29</v>
      </c>
      <c r="C14577" s="89">
        <f>LN(Table3[[#This Row],[Value]]/B14576)</f>
        <v>1.1077249367290182E-2</v>
      </c>
      <c r="D14577" s="89"/>
      <c r="E14577" s="89"/>
      <c r="F14577" s="89">
        <f>Table3[[#This Row],[Yield]]/100*(1+F14576)</f>
        <v>0</v>
      </c>
    </row>
    <row r="14578" spans="1:6" x14ac:dyDescent="0.2">
      <c r="A14578" s="88">
        <v>16684</v>
      </c>
      <c r="B14578" s="89">
        <v>173.9</v>
      </c>
      <c r="C14578" s="89">
        <f>LN(Table3[[#This Row],[Value]]/B14577)</f>
        <v>-2.2401571733528204E-3</v>
      </c>
      <c r="D14578" s="89"/>
      <c r="E14578" s="89"/>
      <c r="F14578" s="89">
        <f>Table3[[#This Row],[Yield]]/100*(1+F14577)</f>
        <v>0</v>
      </c>
    </row>
    <row r="14579" spans="1:6" x14ac:dyDescent="0.2">
      <c r="A14579" s="88">
        <v>16685</v>
      </c>
      <c r="B14579" s="89">
        <v>174.24</v>
      </c>
      <c r="C14579" s="89">
        <f>LN(Table3[[#This Row],[Value]]/B14578)</f>
        <v>1.953237824413011E-3</v>
      </c>
      <c r="D14579" s="89"/>
      <c r="E14579" s="89"/>
      <c r="F14579" s="89">
        <f>Table3[[#This Row],[Yield]]/100*(1+F14578)</f>
        <v>0</v>
      </c>
    </row>
    <row r="14580" spans="1:6" x14ac:dyDescent="0.2">
      <c r="A14580" s="88">
        <v>16686</v>
      </c>
      <c r="B14580" s="89">
        <v>175.96</v>
      </c>
      <c r="C14580" s="89">
        <f>LN(Table3[[#This Row],[Value]]/B14579)</f>
        <v>9.8230372958686661E-3</v>
      </c>
      <c r="D14580" s="89"/>
      <c r="E14580" s="89"/>
      <c r="F14580" s="89">
        <f>Table3[[#This Row],[Yield]]/100*(1+F14579)</f>
        <v>0</v>
      </c>
    </row>
    <row r="14581" spans="1:6" x14ac:dyDescent="0.2">
      <c r="A14581" s="88">
        <v>16687</v>
      </c>
      <c r="B14581" s="89">
        <v>176.61</v>
      </c>
      <c r="C14581" s="89">
        <f>LN(Table3[[#This Row],[Value]]/B14580)</f>
        <v>3.6872152277606742E-3</v>
      </c>
      <c r="D14581" s="89"/>
      <c r="E14581" s="89"/>
      <c r="F14581" s="89">
        <f>Table3[[#This Row],[Yield]]/100*(1+F14580)</f>
        <v>0</v>
      </c>
    </row>
    <row r="14582" spans="1:6" x14ac:dyDescent="0.2">
      <c r="A14582" s="88">
        <v>16688</v>
      </c>
      <c r="B14582" s="89">
        <v>176.99</v>
      </c>
      <c r="C14582" s="89">
        <f>LN(Table3[[#This Row],[Value]]/B14581)</f>
        <v>2.1493220943826388E-3</v>
      </c>
      <c r="D14582" s="89"/>
      <c r="E14582" s="89"/>
      <c r="F14582" s="89">
        <f>Table3[[#This Row],[Yield]]/100*(1+F14581)</f>
        <v>0</v>
      </c>
    </row>
    <row r="14583" spans="1:6" x14ac:dyDescent="0.2">
      <c r="A14583" s="88">
        <v>16690</v>
      </c>
      <c r="B14583" s="89">
        <v>177.03</v>
      </c>
      <c r="C14583" s="89">
        <f>LN(Table3[[#This Row],[Value]]/B14582)</f>
        <v>2.2597593452456917E-4</v>
      </c>
      <c r="D14583" s="89"/>
      <c r="E14583" s="89"/>
      <c r="F14583" s="89">
        <f>Table3[[#This Row],[Yield]]/100*(1+F14582)</f>
        <v>0</v>
      </c>
    </row>
    <row r="14584" spans="1:6" x14ac:dyDescent="0.2">
      <c r="A14584" s="88">
        <v>16691</v>
      </c>
      <c r="B14584" s="89">
        <v>177.77</v>
      </c>
      <c r="C14584" s="89">
        <f>LN(Table3[[#This Row],[Value]]/B14583)</f>
        <v>4.1713701974069395E-3</v>
      </c>
      <c r="D14584" s="89"/>
      <c r="E14584" s="89"/>
      <c r="F14584" s="89">
        <f>Table3[[#This Row],[Yield]]/100*(1+F14583)</f>
        <v>0</v>
      </c>
    </row>
    <row r="14585" spans="1:6" x14ac:dyDescent="0.2">
      <c r="A14585" s="88">
        <v>16692</v>
      </c>
      <c r="B14585" s="89">
        <v>178.99</v>
      </c>
      <c r="C14585" s="89">
        <f>LN(Table3[[#This Row],[Value]]/B14584)</f>
        <v>6.8393584238145167E-3</v>
      </c>
      <c r="D14585" s="89"/>
      <c r="E14585" s="89"/>
      <c r="F14585" s="89">
        <f>Table3[[#This Row],[Yield]]/100*(1+F14584)</f>
        <v>0</v>
      </c>
    </row>
    <row r="14586" spans="1:6" x14ac:dyDescent="0.2">
      <c r="A14586" s="88">
        <v>16693</v>
      </c>
      <c r="B14586" s="89">
        <v>178.59</v>
      </c>
      <c r="C14586" s="89">
        <f>LN(Table3[[#This Row],[Value]]/B14585)</f>
        <v>-2.2372625250001305E-3</v>
      </c>
      <c r="D14586" s="89"/>
      <c r="E14586" s="89"/>
      <c r="F14586" s="89">
        <f>Table3[[#This Row],[Yield]]/100*(1+F14585)</f>
        <v>0</v>
      </c>
    </row>
    <row r="14587" spans="1:6" x14ac:dyDescent="0.2">
      <c r="A14587" s="88">
        <v>16694</v>
      </c>
      <c r="B14587" s="89">
        <v>177.74</v>
      </c>
      <c r="C14587" s="89">
        <f>LN(Table3[[#This Row],[Value]]/B14586)</f>
        <v>-4.7708675230792915E-3</v>
      </c>
      <c r="D14587" s="89"/>
      <c r="E14587" s="89"/>
      <c r="F14587" s="89">
        <f>Table3[[#This Row],[Yield]]/100*(1+F14586)</f>
        <v>0</v>
      </c>
    </row>
    <row r="14588" spans="1:6" x14ac:dyDescent="0.2">
      <c r="A14588" s="88">
        <v>16695</v>
      </c>
      <c r="B14588" s="89">
        <v>175.65</v>
      </c>
      <c r="C14588" s="89">
        <f>LN(Table3[[#This Row],[Value]]/B14587)</f>
        <v>-1.1828429598493092E-2</v>
      </c>
      <c r="D14588" s="89"/>
      <c r="E14588" s="89"/>
      <c r="F14588" s="89">
        <f>Table3[[#This Row],[Yield]]/100*(1+F14587)</f>
        <v>0</v>
      </c>
    </row>
    <row r="14589" spans="1:6" x14ac:dyDescent="0.2">
      <c r="A14589" s="88">
        <v>16697</v>
      </c>
      <c r="B14589" s="89">
        <v>174.75</v>
      </c>
      <c r="C14589" s="89">
        <f>LN(Table3[[#This Row],[Value]]/B14588)</f>
        <v>-5.136997597916468E-3</v>
      </c>
      <c r="D14589" s="89"/>
      <c r="E14589" s="89"/>
      <c r="F14589" s="89">
        <f>Table3[[#This Row],[Yield]]/100*(1+F14588)</f>
        <v>0</v>
      </c>
    </row>
    <row r="14590" spans="1:6" x14ac:dyDescent="0.2">
      <c r="A14590" s="88">
        <v>16698</v>
      </c>
      <c r="B14590" s="89">
        <v>177.58</v>
      </c>
      <c r="C14590" s="89">
        <f>LN(Table3[[#This Row],[Value]]/B14589)</f>
        <v>1.6064830490261098E-2</v>
      </c>
      <c r="D14590" s="89"/>
      <c r="E14590" s="89"/>
      <c r="F14590" s="89">
        <f>Table3[[#This Row],[Yield]]/100*(1+F14589)</f>
        <v>0</v>
      </c>
    </row>
    <row r="14591" spans="1:6" x14ac:dyDescent="0.2">
      <c r="A14591" s="88">
        <v>16699</v>
      </c>
      <c r="B14591" s="89">
        <v>179.51</v>
      </c>
      <c r="C14591" s="89">
        <f>LN(Table3[[#This Row],[Value]]/B14590)</f>
        <v>1.0809705078797865E-2</v>
      </c>
      <c r="D14591" s="89"/>
      <c r="E14591" s="89"/>
      <c r="F14591" s="89">
        <f>Table3[[#This Row],[Yield]]/100*(1+F14590)</f>
        <v>0</v>
      </c>
    </row>
    <row r="14592" spans="1:6" x14ac:dyDescent="0.2">
      <c r="A14592" s="88">
        <v>16700</v>
      </c>
      <c r="B14592" s="89">
        <v>180.22</v>
      </c>
      <c r="C14592" s="89">
        <f>LN(Table3[[#This Row],[Value]]/B14591)</f>
        <v>3.9474101239126008E-3</v>
      </c>
      <c r="D14592" s="89"/>
      <c r="E14592" s="89"/>
      <c r="F14592" s="89">
        <f>Table3[[#This Row],[Yield]]/100*(1+F14591)</f>
        <v>0</v>
      </c>
    </row>
    <row r="14593" spans="1:6" x14ac:dyDescent="0.2">
      <c r="A14593" s="88">
        <v>16701</v>
      </c>
      <c r="B14593" s="89">
        <v>179.69</v>
      </c>
      <c r="C14593" s="89">
        <f>LN(Table3[[#This Row],[Value]]/B14592)</f>
        <v>-2.9451828685289339E-3</v>
      </c>
      <c r="D14593" s="89"/>
      <c r="E14593" s="89"/>
      <c r="F14593" s="89">
        <f>Table3[[#This Row],[Yield]]/100*(1+F14592)</f>
        <v>0</v>
      </c>
    </row>
    <row r="14594" spans="1:6" x14ac:dyDescent="0.2">
      <c r="A14594" s="88">
        <v>16702</v>
      </c>
      <c r="B14594" s="89">
        <v>179.49</v>
      </c>
      <c r="C14594" s="89">
        <f>LN(Table3[[#This Row],[Value]]/B14593)</f>
        <v>-1.1136478683122129E-3</v>
      </c>
      <c r="D14594" s="89"/>
      <c r="E14594" s="89"/>
      <c r="F14594" s="89">
        <f>Table3[[#This Row],[Yield]]/100*(1+F14593)</f>
        <v>0</v>
      </c>
    </row>
    <row r="14595" spans="1:6" x14ac:dyDescent="0.2">
      <c r="A14595" s="88">
        <v>16704</v>
      </c>
      <c r="B14595" s="89">
        <v>179.51</v>
      </c>
      <c r="C14595" s="89">
        <f>LN(Table3[[#This Row],[Value]]/B14594)</f>
        <v>1.1142061292859526E-4</v>
      </c>
      <c r="D14595" s="89"/>
      <c r="E14595" s="89"/>
      <c r="F14595" s="89">
        <f>Table3[[#This Row],[Yield]]/100*(1+F14594)</f>
        <v>0</v>
      </c>
    </row>
    <row r="14596" spans="1:6" x14ac:dyDescent="0.2">
      <c r="A14596" s="88">
        <v>16705</v>
      </c>
      <c r="B14596" s="89">
        <v>179.42</v>
      </c>
      <c r="C14596" s="89">
        <f>LN(Table3[[#This Row],[Value]]/B14595)</f>
        <v>-5.01490551841337E-4</v>
      </c>
      <c r="D14596" s="89"/>
      <c r="E14596" s="89"/>
      <c r="F14596" s="89">
        <f>Table3[[#This Row],[Yield]]/100*(1+F14595)</f>
        <v>0</v>
      </c>
    </row>
    <row r="14597" spans="1:6" x14ac:dyDescent="0.2">
      <c r="A14597" s="88">
        <v>16706</v>
      </c>
      <c r="B14597" s="89">
        <v>178.95</v>
      </c>
      <c r="C14597" s="89">
        <f>LN(Table3[[#This Row],[Value]]/B14596)</f>
        <v>-2.6229889191026214E-3</v>
      </c>
      <c r="D14597" s="89"/>
      <c r="E14597" s="89"/>
      <c r="F14597" s="89">
        <f>Table3[[#This Row],[Yield]]/100*(1+F14596)</f>
        <v>0</v>
      </c>
    </row>
    <row r="14598" spans="1:6" x14ac:dyDescent="0.2">
      <c r="A14598" s="88">
        <v>16707</v>
      </c>
      <c r="B14598" s="89">
        <v>178.57</v>
      </c>
      <c r="C14598" s="89">
        <f>LN(Table3[[#This Row],[Value]]/B14597)</f>
        <v>-2.1257560030014003E-3</v>
      </c>
      <c r="D14598" s="89"/>
      <c r="E14598" s="89"/>
      <c r="F14598" s="89">
        <f>Table3[[#This Row],[Yield]]/100*(1+F14597)</f>
        <v>0</v>
      </c>
    </row>
    <row r="14599" spans="1:6" x14ac:dyDescent="0.2">
      <c r="A14599" s="88">
        <v>16708</v>
      </c>
      <c r="B14599" s="89">
        <v>180.11</v>
      </c>
      <c r="C14599" s="89">
        <f>LN(Table3[[#This Row],[Value]]/B14598)</f>
        <v>8.5870941399329142E-3</v>
      </c>
      <c r="D14599" s="89"/>
      <c r="E14599" s="89"/>
      <c r="F14599" s="89">
        <f>Table3[[#This Row],[Yield]]/100*(1+F14598)</f>
        <v>0</v>
      </c>
    </row>
    <row r="14600" spans="1:6" x14ac:dyDescent="0.2">
      <c r="A14600" s="88">
        <v>16709</v>
      </c>
      <c r="B14600" s="89">
        <v>181.71</v>
      </c>
      <c r="C14600" s="89">
        <f>LN(Table3[[#This Row],[Value]]/B14599)</f>
        <v>8.8442343119993563E-3</v>
      </c>
      <c r="D14600" s="89"/>
      <c r="E14600" s="89"/>
      <c r="F14600" s="89">
        <f>Table3[[#This Row],[Yield]]/100*(1+F14599)</f>
        <v>0</v>
      </c>
    </row>
    <row r="14601" spans="1:6" x14ac:dyDescent="0.2">
      <c r="A14601" s="88">
        <v>16711</v>
      </c>
      <c r="B14601" s="89">
        <v>183.37</v>
      </c>
      <c r="C14601" s="89">
        <f>LN(Table3[[#This Row],[Value]]/B14600)</f>
        <v>9.0939599001077093E-3</v>
      </c>
      <c r="D14601" s="89"/>
      <c r="E14601" s="89"/>
      <c r="F14601" s="89">
        <f>Table3[[#This Row],[Yield]]/100*(1+F14600)</f>
        <v>0</v>
      </c>
    </row>
    <row r="14602" spans="1:6" x14ac:dyDescent="0.2">
      <c r="A14602" s="88">
        <v>16712</v>
      </c>
      <c r="B14602" s="89">
        <v>183.85</v>
      </c>
      <c r="C14602" s="89">
        <f>LN(Table3[[#This Row],[Value]]/B14601)</f>
        <v>2.6142381862078157E-3</v>
      </c>
      <c r="D14602" s="89"/>
      <c r="E14602" s="89"/>
      <c r="F14602" s="89">
        <f>Table3[[#This Row],[Yield]]/100*(1+F14601)</f>
        <v>0</v>
      </c>
    </row>
    <row r="14603" spans="1:6" x14ac:dyDescent="0.2">
      <c r="A14603" s="88">
        <v>16713</v>
      </c>
      <c r="B14603" s="89">
        <v>183.33</v>
      </c>
      <c r="C14603" s="89">
        <f>LN(Table3[[#This Row],[Value]]/B14602)</f>
        <v>-2.8324001723470404E-3</v>
      </c>
      <c r="D14603" s="89"/>
      <c r="E14603" s="89"/>
      <c r="F14603" s="89">
        <f>Table3[[#This Row],[Yield]]/100*(1+F14602)</f>
        <v>0</v>
      </c>
    </row>
    <row r="14604" spans="1:6" x14ac:dyDescent="0.2">
      <c r="A14604" s="88">
        <v>16714</v>
      </c>
      <c r="B14604" s="89">
        <v>183.06</v>
      </c>
      <c r="C14604" s="89">
        <f>LN(Table3[[#This Row],[Value]]/B14603)</f>
        <v>-1.4738396183006637E-3</v>
      </c>
      <c r="D14604" s="89"/>
      <c r="E14604" s="89"/>
      <c r="F14604" s="89">
        <f>Table3[[#This Row],[Yield]]/100*(1+F14603)</f>
        <v>0</v>
      </c>
    </row>
    <row r="14605" spans="1:6" x14ac:dyDescent="0.2">
      <c r="A14605" s="88">
        <v>16715</v>
      </c>
      <c r="B14605" s="89">
        <v>183.94</v>
      </c>
      <c r="C14605" s="89">
        <f>LN(Table3[[#This Row],[Value]]/B14604)</f>
        <v>4.7956495179183514E-3</v>
      </c>
      <c r="D14605" s="89"/>
      <c r="E14605" s="89"/>
      <c r="F14605" s="89">
        <f>Table3[[#This Row],[Yield]]/100*(1+F14604)</f>
        <v>0</v>
      </c>
    </row>
    <row r="14606" spans="1:6" x14ac:dyDescent="0.2">
      <c r="A14606" s="88">
        <v>16716</v>
      </c>
      <c r="B14606" s="89">
        <v>184.77</v>
      </c>
      <c r="C14606" s="89">
        <f>LN(Table3[[#This Row],[Value]]/B14605)</f>
        <v>4.5021908925100412E-3</v>
      </c>
      <c r="D14606" s="89"/>
      <c r="E14606" s="89"/>
      <c r="F14606" s="89">
        <f>Table3[[#This Row],[Yield]]/100*(1+F14605)</f>
        <v>0</v>
      </c>
    </row>
    <row r="14607" spans="1:6" x14ac:dyDescent="0.2">
      <c r="A14607" s="88">
        <v>16718</v>
      </c>
      <c r="B14607" s="89">
        <v>185.46</v>
      </c>
      <c r="C14607" s="89">
        <f>LN(Table3[[#This Row],[Value]]/B14606)</f>
        <v>3.7274170050182452E-3</v>
      </c>
      <c r="D14607" s="89"/>
      <c r="E14607" s="89"/>
      <c r="F14607" s="89">
        <f>Table3[[#This Row],[Yield]]/100*(1+F14606)</f>
        <v>0</v>
      </c>
    </row>
    <row r="14608" spans="1:6" x14ac:dyDescent="0.2">
      <c r="A14608" s="88">
        <v>16719</v>
      </c>
      <c r="B14608" s="89">
        <v>185.43</v>
      </c>
      <c r="C14608" s="89">
        <f>LN(Table3[[#This Row],[Value]]/B14607)</f>
        <v>-1.6177303278834486E-4</v>
      </c>
      <c r="D14608" s="89"/>
      <c r="E14608" s="89"/>
      <c r="F14608" s="89">
        <f>Table3[[#This Row],[Yield]]/100*(1+F14607)</f>
        <v>0</v>
      </c>
    </row>
    <row r="14609" spans="1:6" x14ac:dyDescent="0.2">
      <c r="A14609" s="88">
        <v>16720</v>
      </c>
      <c r="B14609" s="89">
        <v>186.05</v>
      </c>
      <c r="C14609" s="89">
        <f>LN(Table3[[#This Row],[Value]]/B14608)</f>
        <v>3.3380024533399429E-3</v>
      </c>
      <c r="D14609" s="89"/>
      <c r="E14609" s="89"/>
      <c r="F14609" s="89">
        <f>Table3[[#This Row],[Yield]]/100*(1+F14608)</f>
        <v>0</v>
      </c>
    </row>
    <row r="14610" spans="1:6" x14ac:dyDescent="0.2">
      <c r="A14610" s="88">
        <v>16721</v>
      </c>
      <c r="B14610" s="89">
        <v>185.72</v>
      </c>
      <c r="C14610" s="89">
        <f>LN(Table3[[#This Row],[Value]]/B14609)</f>
        <v>-1.7752916409105998E-3</v>
      </c>
      <c r="D14610" s="89"/>
      <c r="E14610" s="89"/>
      <c r="F14610" s="89">
        <f>Table3[[#This Row],[Yield]]/100*(1+F14609)</f>
        <v>0</v>
      </c>
    </row>
    <row r="14611" spans="1:6" x14ac:dyDescent="0.2">
      <c r="A14611" s="88">
        <v>16725</v>
      </c>
      <c r="B14611" s="89">
        <v>185.51</v>
      </c>
      <c r="C14611" s="89">
        <f>LN(Table3[[#This Row],[Value]]/B14610)</f>
        <v>-1.1313742014392397E-3</v>
      </c>
      <c r="D14611" s="89"/>
      <c r="E14611" s="89"/>
      <c r="F14611" s="89">
        <f>Table3[[#This Row],[Yield]]/100*(1+F14610)</f>
        <v>0</v>
      </c>
    </row>
    <row r="14612" spans="1:6" x14ac:dyDescent="0.2">
      <c r="A14612" s="88">
        <v>16726</v>
      </c>
      <c r="B14612" s="89">
        <v>185.49</v>
      </c>
      <c r="C14612" s="89">
        <f>LN(Table3[[#This Row],[Value]]/B14611)</f>
        <v>-1.0781671169459608E-4</v>
      </c>
      <c r="D14612" s="89"/>
      <c r="E14612" s="89"/>
      <c r="F14612" s="89">
        <f>Table3[[#This Row],[Yield]]/100*(1+F14611)</f>
        <v>0</v>
      </c>
    </row>
    <row r="14613" spans="1:6" x14ac:dyDescent="0.2">
      <c r="A14613" s="88">
        <v>16727</v>
      </c>
      <c r="B14613" s="89">
        <v>186.1</v>
      </c>
      <c r="C14613" s="89">
        <f>LN(Table3[[#This Row],[Value]]/B14612)</f>
        <v>3.2831914096179298E-3</v>
      </c>
      <c r="D14613" s="89"/>
      <c r="E14613" s="89"/>
      <c r="F14613" s="89">
        <f>Table3[[#This Row],[Yield]]/100*(1+F14612)</f>
        <v>0</v>
      </c>
    </row>
    <row r="14614" spans="1:6" x14ac:dyDescent="0.2">
      <c r="A14614" s="88">
        <v>16728</v>
      </c>
      <c r="B14614" s="89">
        <v>186.78</v>
      </c>
      <c r="C14614" s="89">
        <f>LN(Table3[[#This Row],[Value]]/B14613)</f>
        <v>3.6472900333667673E-3</v>
      </c>
      <c r="D14614" s="89"/>
      <c r="E14614" s="89"/>
      <c r="F14614" s="89">
        <f>Table3[[#This Row],[Yield]]/100*(1+F14613)</f>
        <v>0</v>
      </c>
    </row>
    <row r="14615" spans="1:6" x14ac:dyDescent="0.2">
      <c r="A14615" s="88">
        <v>16729</v>
      </c>
      <c r="B14615" s="89">
        <v>185.34</v>
      </c>
      <c r="C14615" s="89">
        <f>LN(Table3[[#This Row],[Value]]/B14614)</f>
        <v>-7.7394775230264466E-3</v>
      </c>
      <c r="D14615" s="89"/>
      <c r="E14615" s="89"/>
      <c r="F14615" s="89">
        <f>Table3[[#This Row],[Yield]]/100*(1+F14614)</f>
        <v>0</v>
      </c>
    </row>
    <row r="14616" spans="1:6" x14ac:dyDescent="0.2">
      <c r="A14616" s="88">
        <v>16730</v>
      </c>
      <c r="B14616" s="89">
        <v>185.6</v>
      </c>
      <c r="C14616" s="89">
        <f>LN(Table3[[#This Row],[Value]]/B14615)</f>
        <v>1.4018441935548871E-3</v>
      </c>
      <c r="D14616" s="89"/>
      <c r="E14616" s="89"/>
      <c r="F14616" s="89">
        <f>Table3[[#This Row],[Yield]]/100*(1+F14615)</f>
        <v>0</v>
      </c>
    </row>
    <row r="14617" spans="1:6" x14ac:dyDescent="0.2">
      <c r="A14617" s="88">
        <v>16732</v>
      </c>
      <c r="B14617" s="89">
        <v>187.06</v>
      </c>
      <c r="C14617" s="89">
        <f>LN(Table3[[#This Row],[Value]]/B14616)</f>
        <v>7.8356006543047352E-3</v>
      </c>
      <c r="D14617" s="89"/>
      <c r="E14617" s="89"/>
      <c r="F14617" s="89">
        <f>Table3[[#This Row],[Yield]]/100*(1+F14616)</f>
        <v>0</v>
      </c>
    </row>
    <row r="14618" spans="1:6" x14ac:dyDescent="0.2">
      <c r="A14618" s="88">
        <v>16733</v>
      </c>
      <c r="B14618" s="89">
        <v>186.15</v>
      </c>
      <c r="C14618" s="89">
        <f>LN(Table3[[#This Row],[Value]]/B14617)</f>
        <v>-4.8766206876789701E-3</v>
      </c>
      <c r="D14618" s="89"/>
      <c r="E14618" s="89"/>
      <c r="F14618" s="89">
        <f>Table3[[#This Row],[Yield]]/100*(1+F14617)</f>
        <v>0</v>
      </c>
    </row>
    <row r="14619" spans="1:6" x14ac:dyDescent="0.2">
      <c r="A14619" s="88">
        <v>16734</v>
      </c>
      <c r="B14619" s="89">
        <v>183.72</v>
      </c>
      <c r="C14619" s="89">
        <f>LN(Table3[[#This Row],[Value]]/B14618)</f>
        <v>-1.3139940861133197E-2</v>
      </c>
      <c r="D14619" s="89"/>
      <c r="E14619" s="89"/>
      <c r="F14619" s="89">
        <f>Table3[[#This Row],[Yield]]/100*(1+F14618)</f>
        <v>0</v>
      </c>
    </row>
    <row r="14620" spans="1:6" x14ac:dyDescent="0.2">
      <c r="A14620" s="88">
        <v>16735</v>
      </c>
      <c r="B14620" s="89">
        <v>184.54</v>
      </c>
      <c r="C14620" s="89">
        <f>LN(Table3[[#This Row],[Value]]/B14619)</f>
        <v>4.453382692817115E-3</v>
      </c>
      <c r="D14620" s="89"/>
      <c r="E14620" s="89"/>
      <c r="F14620" s="89">
        <f>Table3[[#This Row],[Yield]]/100*(1+F14619)</f>
        <v>0</v>
      </c>
    </row>
    <row r="14621" spans="1:6" x14ac:dyDescent="0.2">
      <c r="A14621" s="88">
        <v>16736</v>
      </c>
      <c r="B14621" s="89">
        <v>185.39</v>
      </c>
      <c r="C14621" s="89">
        <f>LN(Table3[[#This Row],[Value]]/B14620)</f>
        <v>4.595472094091042E-3</v>
      </c>
      <c r="D14621" s="89"/>
      <c r="E14621" s="89"/>
      <c r="F14621" s="89">
        <f>Table3[[#This Row],[Yield]]/100*(1+F14620)</f>
        <v>0</v>
      </c>
    </row>
    <row r="14622" spans="1:6" x14ac:dyDescent="0.2">
      <c r="A14622" s="88">
        <v>16739</v>
      </c>
      <c r="B14622" s="89">
        <v>184.24</v>
      </c>
      <c r="C14622" s="89">
        <f>LN(Table3[[#This Row],[Value]]/B14621)</f>
        <v>-6.2224587320710211E-3</v>
      </c>
      <c r="D14622" s="89"/>
      <c r="E14622" s="89"/>
      <c r="F14622" s="89">
        <f>Table3[[#This Row],[Yield]]/100*(1+F14621)</f>
        <v>0</v>
      </c>
    </row>
    <row r="14623" spans="1:6" x14ac:dyDescent="0.2">
      <c r="A14623" s="88">
        <v>16740</v>
      </c>
      <c r="B14623" s="89">
        <v>184.16</v>
      </c>
      <c r="C14623" s="89">
        <f>LN(Table3[[#This Row],[Value]]/B14622)</f>
        <v>-4.3431053885730327E-4</v>
      </c>
      <c r="D14623" s="89"/>
      <c r="E14623" s="89"/>
      <c r="F14623" s="89">
        <f>Table3[[#This Row],[Yield]]/100*(1+F14622)</f>
        <v>0</v>
      </c>
    </row>
    <row r="14624" spans="1:6" x14ac:dyDescent="0.2">
      <c r="A14624" s="88">
        <v>16741</v>
      </c>
      <c r="B14624" s="89">
        <v>186.6</v>
      </c>
      <c r="C14624" s="89">
        <f>LN(Table3[[#This Row],[Value]]/B14623)</f>
        <v>1.3162343439671025E-2</v>
      </c>
      <c r="D14624" s="89"/>
      <c r="E14624" s="89"/>
      <c r="F14624" s="89">
        <f>Table3[[#This Row],[Yield]]/100*(1+F14623)</f>
        <v>0</v>
      </c>
    </row>
    <row r="14625" spans="1:6" x14ac:dyDescent="0.2">
      <c r="A14625" s="88">
        <v>16742</v>
      </c>
      <c r="B14625" s="89">
        <v>188.84</v>
      </c>
      <c r="C14625" s="89">
        <f>LN(Table3[[#This Row],[Value]]/B14624)</f>
        <v>1.1932807264842629E-2</v>
      </c>
      <c r="D14625" s="89"/>
      <c r="E14625" s="89"/>
      <c r="F14625" s="89">
        <f>Table3[[#This Row],[Yield]]/100*(1+F14624)</f>
        <v>0</v>
      </c>
    </row>
    <row r="14626" spans="1:6" x14ac:dyDescent="0.2">
      <c r="A14626" s="88">
        <v>16743</v>
      </c>
      <c r="B14626" s="89">
        <v>188.62</v>
      </c>
      <c r="C14626" s="89">
        <f>LN(Table3[[#This Row],[Value]]/B14625)</f>
        <v>-1.165686562347223E-3</v>
      </c>
      <c r="D14626" s="89"/>
      <c r="E14626" s="89"/>
      <c r="F14626" s="89">
        <f>Table3[[#This Row],[Yield]]/100*(1+F14625)</f>
        <v>0</v>
      </c>
    </row>
    <row r="14627" spans="1:6" x14ac:dyDescent="0.2">
      <c r="A14627" s="88">
        <v>16744</v>
      </c>
      <c r="B14627" s="89">
        <v>188.58</v>
      </c>
      <c r="C14627" s="89">
        <f>LN(Table3[[#This Row],[Value]]/B14626)</f>
        <v>-2.1208907820742916E-4</v>
      </c>
      <c r="D14627" s="89"/>
      <c r="E14627" s="89"/>
      <c r="F14627" s="89">
        <f>Table3[[#This Row],[Yield]]/100*(1+F14626)</f>
        <v>0</v>
      </c>
    </row>
    <row r="14628" spans="1:6" x14ac:dyDescent="0.2">
      <c r="A14628" s="88">
        <v>16746</v>
      </c>
      <c r="B14628" s="89">
        <v>189.5</v>
      </c>
      <c r="C14628" s="89">
        <f>LN(Table3[[#This Row],[Value]]/B14627)</f>
        <v>4.8667044849498367E-3</v>
      </c>
      <c r="D14628" s="89"/>
      <c r="E14628" s="89"/>
      <c r="F14628" s="89">
        <f>Table3[[#This Row],[Yield]]/100*(1+F14627)</f>
        <v>0</v>
      </c>
    </row>
    <row r="14629" spans="1:6" x14ac:dyDescent="0.2">
      <c r="A14629" s="88">
        <v>16748</v>
      </c>
      <c r="B14629" s="89">
        <v>192.04</v>
      </c>
      <c r="C14629" s="89">
        <f>LN(Table3[[#This Row],[Value]]/B14628)</f>
        <v>1.3314659140258546E-2</v>
      </c>
      <c r="D14629" s="89"/>
      <c r="E14629" s="89"/>
      <c r="F14629" s="89">
        <f>Table3[[#This Row],[Yield]]/100*(1+F14628)</f>
        <v>0</v>
      </c>
    </row>
    <row r="14630" spans="1:6" x14ac:dyDescent="0.2">
      <c r="A14630" s="88">
        <v>16749</v>
      </c>
      <c r="B14630" s="89">
        <v>191.72</v>
      </c>
      <c r="C14630" s="89">
        <f>LN(Table3[[#This Row],[Value]]/B14629)</f>
        <v>-1.6677093713090535E-3</v>
      </c>
      <c r="D14630" s="89"/>
      <c r="E14630" s="89"/>
      <c r="F14630" s="89">
        <f>Table3[[#This Row],[Yield]]/100*(1+F14629)</f>
        <v>0</v>
      </c>
    </row>
    <row r="14631" spans="1:6" x14ac:dyDescent="0.2">
      <c r="A14631" s="88">
        <v>16750</v>
      </c>
      <c r="B14631" s="89">
        <v>191.46</v>
      </c>
      <c r="C14631" s="89">
        <f>LN(Table3[[#This Row],[Value]]/B14630)</f>
        <v>-1.3570647732233775E-3</v>
      </c>
      <c r="D14631" s="89"/>
      <c r="E14631" s="89"/>
      <c r="F14631" s="89">
        <f>Table3[[#This Row],[Yield]]/100*(1+F14630)</f>
        <v>0</v>
      </c>
    </row>
    <row r="14632" spans="1:6" x14ac:dyDescent="0.2">
      <c r="A14632" s="88">
        <v>16751</v>
      </c>
      <c r="B14632" s="89">
        <v>191.37</v>
      </c>
      <c r="C14632" s="89">
        <f>LN(Table3[[#This Row],[Value]]/B14631)</f>
        <v>-4.7018259623358061E-4</v>
      </c>
      <c r="D14632" s="89"/>
      <c r="E14632" s="89"/>
      <c r="F14632" s="89">
        <f>Table3[[#This Row],[Yield]]/100*(1+F14631)</f>
        <v>0</v>
      </c>
    </row>
    <row r="14633" spans="1:6" x14ac:dyDescent="0.2">
      <c r="A14633" s="88">
        <v>16754</v>
      </c>
      <c r="B14633" s="89">
        <v>190.56</v>
      </c>
      <c r="C14633" s="89">
        <f>LN(Table3[[#This Row],[Value]]/B14632)</f>
        <v>-4.2416213149836495E-3</v>
      </c>
      <c r="D14633" s="89"/>
      <c r="E14633" s="89"/>
      <c r="F14633" s="89">
        <f>Table3[[#This Row],[Yield]]/100*(1+F14632)</f>
        <v>0</v>
      </c>
    </row>
    <row r="14634" spans="1:6" x14ac:dyDescent="0.2">
      <c r="A14634" s="88">
        <v>16755</v>
      </c>
      <c r="B14634" s="89">
        <v>189.77</v>
      </c>
      <c r="C14634" s="89">
        <f>LN(Table3[[#This Row],[Value]]/B14633)</f>
        <v>-4.154293041102498E-3</v>
      </c>
      <c r="D14634" s="89"/>
      <c r="E14634" s="89"/>
      <c r="F14634" s="89">
        <f>Table3[[#This Row],[Yield]]/100*(1+F14633)</f>
        <v>0</v>
      </c>
    </row>
    <row r="14635" spans="1:6" x14ac:dyDescent="0.2">
      <c r="A14635" s="88">
        <v>16756</v>
      </c>
      <c r="B14635" s="89">
        <v>191.13</v>
      </c>
      <c r="C14635" s="89">
        <f>LN(Table3[[#This Row],[Value]]/B14634)</f>
        <v>7.1410122306189436E-3</v>
      </c>
      <c r="D14635" s="89"/>
      <c r="E14635" s="89"/>
      <c r="F14635" s="89">
        <f>Table3[[#This Row],[Yield]]/100*(1+F14634)</f>
        <v>0</v>
      </c>
    </row>
    <row r="14636" spans="1:6" x14ac:dyDescent="0.2">
      <c r="A14636" s="88">
        <v>16757</v>
      </c>
      <c r="B14636" s="89">
        <v>192.13</v>
      </c>
      <c r="C14636" s="89">
        <f>LN(Table3[[#This Row],[Value]]/B14635)</f>
        <v>5.2184014471033952E-3</v>
      </c>
      <c r="D14636" s="89"/>
      <c r="E14636" s="89"/>
      <c r="F14636" s="89">
        <f>Table3[[#This Row],[Yield]]/100*(1+F14635)</f>
        <v>0</v>
      </c>
    </row>
    <row r="14637" spans="1:6" x14ac:dyDescent="0.2">
      <c r="A14637" s="88">
        <v>16758</v>
      </c>
      <c r="B14637" s="89">
        <v>192.27</v>
      </c>
      <c r="C14637" s="89">
        <f>LN(Table3[[#This Row],[Value]]/B14636)</f>
        <v>7.2840794063524085E-4</v>
      </c>
      <c r="D14637" s="89"/>
      <c r="E14637" s="89"/>
      <c r="F14637" s="89">
        <f>Table3[[#This Row],[Yield]]/100*(1+F14636)</f>
        <v>0</v>
      </c>
    </row>
    <row r="14638" spans="1:6" x14ac:dyDescent="0.2">
      <c r="A14638" s="88">
        <v>16760</v>
      </c>
      <c r="B14638" s="89">
        <v>191.51</v>
      </c>
      <c r="C14638" s="89">
        <f>LN(Table3[[#This Row],[Value]]/B14637)</f>
        <v>-3.9606076057770731E-3</v>
      </c>
      <c r="D14638" s="89"/>
      <c r="E14638" s="89"/>
      <c r="F14638" s="89">
        <f>Table3[[#This Row],[Yield]]/100*(1+F14637)</f>
        <v>0</v>
      </c>
    </row>
    <row r="14639" spans="1:6" x14ac:dyDescent="0.2">
      <c r="A14639" s="88">
        <v>16761</v>
      </c>
      <c r="B14639" s="89">
        <v>192.12</v>
      </c>
      <c r="C14639" s="89">
        <f>LN(Table3[[#This Row],[Value]]/B14638)</f>
        <v>3.1801502181555748E-3</v>
      </c>
      <c r="D14639" s="89"/>
      <c r="E14639" s="89"/>
      <c r="F14639" s="89">
        <f>Table3[[#This Row],[Yield]]/100*(1+F14638)</f>
        <v>0</v>
      </c>
    </row>
    <row r="14640" spans="1:6" x14ac:dyDescent="0.2">
      <c r="A14640" s="88">
        <v>16762</v>
      </c>
      <c r="B14640" s="89">
        <v>189.54</v>
      </c>
      <c r="C14640" s="89">
        <f>LN(Table3[[#This Row],[Value]]/B14639)</f>
        <v>-1.3520092754574897E-2</v>
      </c>
      <c r="D14640" s="89"/>
      <c r="E14640" s="89"/>
      <c r="F14640" s="89">
        <f>Table3[[#This Row],[Yield]]/100*(1+F14639)</f>
        <v>0</v>
      </c>
    </row>
    <row r="14641" spans="1:6" x14ac:dyDescent="0.2">
      <c r="A14641" s="88">
        <v>16764</v>
      </c>
      <c r="B14641" s="89">
        <v>187.82</v>
      </c>
      <c r="C14641" s="89">
        <f>LN(Table3[[#This Row],[Value]]/B14640)</f>
        <v>-9.1160266655812457E-3</v>
      </c>
      <c r="D14641" s="89"/>
      <c r="E14641" s="89"/>
      <c r="F14641" s="89">
        <f>Table3[[#This Row],[Yield]]/100*(1+F14640)</f>
        <v>0</v>
      </c>
    </row>
    <row r="14642" spans="1:6" x14ac:dyDescent="0.2">
      <c r="A14642" s="88">
        <v>16765</v>
      </c>
      <c r="B14642" s="89">
        <v>186.41</v>
      </c>
      <c r="C14642" s="89">
        <f>LN(Table3[[#This Row],[Value]]/B14641)</f>
        <v>-7.5355084953133613E-3</v>
      </c>
      <c r="D14642" s="89"/>
      <c r="E14642" s="89"/>
      <c r="F14642" s="89">
        <f>Table3[[#This Row],[Yield]]/100*(1+F14641)</f>
        <v>0</v>
      </c>
    </row>
    <row r="14643" spans="1:6" x14ac:dyDescent="0.2">
      <c r="A14643" s="88">
        <v>16767</v>
      </c>
      <c r="B14643" s="89">
        <v>188.16</v>
      </c>
      <c r="C14643" s="89">
        <f>LN(Table3[[#This Row],[Value]]/B14642)</f>
        <v>9.3441158291079265E-3</v>
      </c>
      <c r="D14643" s="89"/>
      <c r="E14643" s="89"/>
      <c r="F14643" s="89">
        <f>Table3[[#This Row],[Yield]]/100*(1+F14642)</f>
        <v>0</v>
      </c>
    </row>
    <row r="14644" spans="1:6" x14ac:dyDescent="0.2">
      <c r="A14644" s="88">
        <v>16768</v>
      </c>
      <c r="B14644" s="89">
        <v>190.45</v>
      </c>
      <c r="C14644" s="89">
        <f>LN(Table3[[#This Row],[Value]]/B14643)</f>
        <v>1.2097028214350847E-2</v>
      </c>
      <c r="D14644" s="89"/>
      <c r="E14644" s="89"/>
      <c r="F14644" s="89">
        <f>Table3[[#This Row],[Yield]]/100*(1+F14643)</f>
        <v>0</v>
      </c>
    </row>
    <row r="14645" spans="1:6" x14ac:dyDescent="0.2">
      <c r="A14645" s="88">
        <v>16769</v>
      </c>
      <c r="B14645" s="89">
        <v>189.99</v>
      </c>
      <c r="C14645" s="89">
        <f>LN(Table3[[#This Row],[Value]]/B14644)</f>
        <v>-2.4182537281643539E-3</v>
      </c>
      <c r="D14645" s="89"/>
      <c r="E14645" s="89"/>
      <c r="F14645" s="89">
        <f>Table3[[#This Row],[Yield]]/100*(1+F14644)</f>
        <v>0</v>
      </c>
    </row>
    <row r="14646" spans="1:6" x14ac:dyDescent="0.2">
      <c r="A14646" s="88">
        <v>16770</v>
      </c>
      <c r="B14646" s="89">
        <v>189.58</v>
      </c>
      <c r="C14646" s="89">
        <f>LN(Table3[[#This Row],[Value]]/B14645)</f>
        <v>-2.1603401715530523E-3</v>
      </c>
      <c r="D14646" s="89"/>
      <c r="E14646" s="89"/>
      <c r="F14646" s="89">
        <f>Table3[[#This Row],[Yield]]/100*(1+F14645)</f>
        <v>0</v>
      </c>
    </row>
    <row r="14647" spans="1:6" x14ac:dyDescent="0.2">
      <c r="A14647" s="88">
        <v>16771</v>
      </c>
      <c r="B14647" s="89">
        <v>191.46</v>
      </c>
      <c r="C14647" s="89">
        <f>LN(Table3[[#This Row],[Value]]/B14646)</f>
        <v>9.8678104933116739E-3</v>
      </c>
      <c r="D14647" s="89"/>
      <c r="E14647" s="89"/>
      <c r="F14647" s="89">
        <f>Table3[[#This Row],[Yield]]/100*(1+F14646)</f>
        <v>0</v>
      </c>
    </row>
    <row r="14648" spans="1:6" x14ac:dyDescent="0.2">
      <c r="A14648" s="88">
        <v>16772</v>
      </c>
      <c r="B14648" s="89">
        <v>192.4</v>
      </c>
      <c r="C14648" s="89">
        <f>LN(Table3[[#This Row],[Value]]/B14647)</f>
        <v>4.8976287133989087E-3</v>
      </c>
      <c r="D14648" s="89"/>
      <c r="E14648" s="89"/>
      <c r="F14648" s="89">
        <f>Table3[[#This Row],[Yield]]/100*(1+F14647)</f>
        <v>0</v>
      </c>
    </row>
    <row r="14649" spans="1:6" x14ac:dyDescent="0.2">
      <c r="A14649" s="88">
        <v>16774</v>
      </c>
      <c r="B14649" s="89">
        <v>193.65</v>
      </c>
      <c r="C14649" s="89">
        <f>LN(Table3[[#This Row],[Value]]/B14648)</f>
        <v>6.475867729155131E-3</v>
      </c>
      <c r="D14649" s="89"/>
      <c r="E14649" s="89"/>
      <c r="F14649" s="89">
        <f>Table3[[#This Row],[Yield]]/100*(1+F14648)</f>
        <v>0</v>
      </c>
    </row>
    <row r="14650" spans="1:6" x14ac:dyDescent="0.2">
      <c r="A14650" s="88">
        <v>16775</v>
      </c>
      <c r="B14650" s="89">
        <v>193.06</v>
      </c>
      <c r="C14650" s="89">
        <f>LN(Table3[[#This Row],[Value]]/B14649)</f>
        <v>-3.0513845402921989E-3</v>
      </c>
      <c r="D14650" s="89"/>
      <c r="E14650" s="89"/>
      <c r="F14650" s="89">
        <f>Table3[[#This Row],[Yield]]/100*(1+F14649)</f>
        <v>0</v>
      </c>
    </row>
    <row r="14651" spans="1:6" x14ac:dyDescent="0.2">
      <c r="A14651" s="88">
        <v>16776</v>
      </c>
      <c r="B14651" s="89">
        <v>193.08</v>
      </c>
      <c r="C14651" s="89">
        <f>LN(Table3[[#This Row],[Value]]/B14650)</f>
        <v>1.0358937182305496E-4</v>
      </c>
      <c r="D14651" s="89"/>
      <c r="E14651" s="89"/>
      <c r="F14651" s="89">
        <f>Table3[[#This Row],[Yield]]/100*(1+F14650)</f>
        <v>0</v>
      </c>
    </row>
    <row r="14652" spans="1:6" x14ac:dyDescent="0.2">
      <c r="A14652" s="88">
        <v>16777</v>
      </c>
      <c r="B14652" s="89">
        <v>193.84</v>
      </c>
      <c r="C14652" s="89">
        <f>LN(Table3[[#This Row],[Value]]/B14651)</f>
        <v>3.928465715978163E-3</v>
      </c>
      <c r="D14652" s="89"/>
      <c r="E14652" s="89"/>
      <c r="F14652" s="89">
        <f>Table3[[#This Row],[Yield]]/100*(1+F14651)</f>
        <v>0</v>
      </c>
    </row>
    <row r="14653" spans="1:6" x14ac:dyDescent="0.2">
      <c r="A14653" s="88">
        <v>16778</v>
      </c>
      <c r="B14653" s="89">
        <v>194.08</v>
      </c>
      <c r="C14653" s="89">
        <f>LN(Table3[[#This Row],[Value]]/B14652)</f>
        <v>1.2373686874697601E-3</v>
      </c>
      <c r="D14653" s="89"/>
      <c r="E14653" s="89"/>
      <c r="F14653" s="89">
        <f>Table3[[#This Row],[Yield]]/100*(1+F14652)</f>
        <v>0</v>
      </c>
    </row>
    <row r="14654" spans="1:6" x14ac:dyDescent="0.2">
      <c r="A14654" s="88">
        <v>16779</v>
      </c>
      <c r="B14654" s="89">
        <v>195.18</v>
      </c>
      <c r="C14654" s="89">
        <f>LN(Table3[[#This Row],[Value]]/B14653)</f>
        <v>5.6517645175750315E-3</v>
      </c>
      <c r="D14654" s="89"/>
      <c r="E14654" s="89"/>
      <c r="F14654" s="89">
        <f>Table3[[#This Row],[Yield]]/100*(1+F14653)</f>
        <v>0</v>
      </c>
    </row>
    <row r="14655" spans="1:6" x14ac:dyDescent="0.2">
      <c r="A14655" s="88">
        <v>16781</v>
      </c>
      <c r="B14655" s="89">
        <v>195.64</v>
      </c>
      <c r="C14655" s="89">
        <f>LN(Table3[[#This Row],[Value]]/B14654)</f>
        <v>2.3540259578413358E-3</v>
      </c>
      <c r="D14655" s="89"/>
      <c r="E14655" s="89"/>
      <c r="F14655" s="89">
        <f>Table3[[#This Row],[Yield]]/100*(1+F14654)</f>
        <v>0</v>
      </c>
    </row>
    <row r="14656" spans="1:6" x14ac:dyDescent="0.2">
      <c r="A14656" s="88">
        <v>16782</v>
      </c>
      <c r="B14656" s="89">
        <v>195.82</v>
      </c>
      <c r="C14656" s="89">
        <f>LN(Table3[[#This Row],[Value]]/B14655)</f>
        <v>9.1963425476889794E-4</v>
      </c>
      <c r="D14656" s="89"/>
      <c r="E14656" s="89"/>
      <c r="F14656" s="89">
        <f>Table3[[#This Row],[Yield]]/100*(1+F14655)</f>
        <v>0</v>
      </c>
    </row>
    <row r="14657" spans="1:6" x14ac:dyDescent="0.2">
      <c r="A14657" s="88">
        <v>16783</v>
      </c>
      <c r="B14657" s="89">
        <v>193.96</v>
      </c>
      <c r="C14657" s="89">
        <f>LN(Table3[[#This Row],[Value]]/B14656)</f>
        <v>-9.5439176887736395E-3</v>
      </c>
      <c r="D14657" s="89"/>
      <c r="E14657" s="89"/>
      <c r="F14657" s="89">
        <f>Table3[[#This Row],[Yield]]/100*(1+F14656)</f>
        <v>0</v>
      </c>
    </row>
    <row r="14658" spans="1:6" x14ac:dyDescent="0.2">
      <c r="A14658" s="88">
        <v>16784</v>
      </c>
      <c r="B14658" s="89">
        <v>193.52</v>
      </c>
      <c r="C14658" s="89">
        <f>LN(Table3[[#This Row],[Value]]/B14657)</f>
        <v>-2.2710859353796639E-3</v>
      </c>
      <c r="D14658" s="89"/>
      <c r="E14658" s="89"/>
      <c r="F14658" s="89">
        <f>Table3[[#This Row],[Yield]]/100*(1+F14657)</f>
        <v>0</v>
      </c>
    </row>
    <row r="14659" spans="1:6" x14ac:dyDescent="0.2">
      <c r="A14659" s="88">
        <v>16785</v>
      </c>
      <c r="B14659" s="89">
        <v>193.34</v>
      </c>
      <c r="C14659" s="89">
        <f>LN(Table3[[#This Row],[Value]]/B14658)</f>
        <v>-9.3056926531245822E-4</v>
      </c>
      <c r="D14659" s="89"/>
      <c r="E14659" s="89"/>
      <c r="F14659" s="89">
        <f>Table3[[#This Row],[Yield]]/100*(1+F14658)</f>
        <v>0</v>
      </c>
    </row>
    <row r="14660" spans="1:6" x14ac:dyDescent="0.2">
      <c r="A14660" s="88">
        <v>16786</v>
      </c>
      <c r="B14660" s="89">
        <v>193.76</v>
      </c>
      <c r="C14660" s="89">
        <f>LN(Table3[[#This Row],[Value]]/B14659)</f>
        <v>2.1699827683227275E-3</v>
      </c>
      <c r="D14660" s="89"/>
      <c r="E14660" s="89"/>
      <c r="F14660" s="89">
        <f>Table3[[#This Row],[Yield]]/100*(1+F14659)</f>
        <v>0</v>
      </c>
    </row>
    <row r="14661" spans="1:6" x14ac:dyDescent="0.2">
      <c r="A14661" s="88">
        <v>16788</v>
      </c>
      <c r="B14661" s="89">
        <v>190.37</v>
      </c>
      <c r="C14661" s="89">
        <f>LN(Table3[[#This Row],[Value]]/B14660)</f>
        <v>-1.7650732887084658E-2</v>
      </c>
      <c r="D14661" s="89"/>
      <c r="E14661" s="89"/>
      <c r="F14661" s="89">
        <f>Table3[[#This Row],[Yield]]/100*(1+F14660)</f>
        <v>0</v>
      </c>
    </row>
    <row r="14662" spans="1:6" x14ac:dyDescent="0.2">
      <c r="A14662" s="88">
        <v>16789</v>
      </c>
      <c r="B14662" s="89">
        <v>190.98</v>
      </c>
      <c r="C14662" s="89">
        <f>LN(Table3[[#This Row],[Value]]/B14661)</f>
        <v>3.1991636043590629E-3</v>
      </c>
      <c r="D14662" s="89"/>
      <c r="E14662" s="89"/>
      <c r="F14662" s="89">
        <f>Table3[[#This Row],[Yield]]/100*(1+F14661)</f>
        <v>0</v>
      </c>
    </row>
    <row r="14663" spans="1:6" x14ac:dyDescent="0.2">
      <c r="A14663" s="88">
        <v>16790</v>
      </c>
      <c r="B14663" s="89">
        <v>190.62</v>
      </c>
      <c r="C14663" s="89">
        <f>LN(Table3[[#This Row],[Value]]/B14662)</f>
        <v>-1.8867930125766445E-3</v>
      </c>
      <c r="D14663" s="89"/>
      <c r="E14663" s="89"/>
      <c r="F14663" s="89">
        <f>Table3[[#This Row],[Yield]]/100*(1+F14662)</f>
        <v>0</v>
      </c>
    </row>
    <row r="14664" spans="1:6" x14ac:dyDescent="0.2">
      <c r="A14664" s="88">
        <v>16791</v>
      </c>
      <c r="B14664" s="89">
        <v>189.36</v>
      </c>
      <c r="C14664" s="89">
        <f>LN(Table3[[#This Row],[Value]]/B14663)</f>
        <v>-6.6319523037512576E-3</v>
      </c>
      <c r="D14664" s="89"/>
      <c r="E14664" s="89"/>
      <c r="F14664" s="89">
        <f>Table3[[#This Row],[Yield]]/100*(1+F14663)</f>
        <v>0</v>
      </c>
    </row>
    <row r="14665" spans="1:6" x14ac:dyDescent="0.2">
      <c r="A14665" s="88">
        <v>16792</v>
      </c>
      <c r="B14665" s="89">
        <v>189.07</v>
      </c>
      <c r="C14665" s="89">
        <f>LN(Table3[[#This Row],[Value]]/B14664)</f>
        <v>-1.532648345891134E-3</v>
      </c>
      <c r="D14665" s="89"/>
      <c r="E14665" s="89"/>
      <c r="F14665" s="89">
        <f>Table3[[#This Row],[Yield]]/100*(1+F14664)</f>
        <v>0</v>
      </c>
    </row>
    <row r="14666" spans="1:6" x14ac:dyDescent="0.2">
      <c r="A14666" s="88">
        <v>16793</v>
      </c>
      <c r="B14666" s="89">
        <v>190.67</v>
      </c>
      <c r="C14666" s="89">
        <f>LN(Table3[[#This Row],[Value]]/B14665)</f>
        <v>8.4268682165156549E-3</v>
      </c>
      <c r="D14666" s="89"/>
      <c r="E14666" s="89"/>
      <c r="F14666" s="89">
        <f>Table3[[#This Row],[Yield]]/100*(1+F14665)</f>
        <v>0</v>
      </c>
    </row>
    <row r="14667" spans="1:6" x14ac:dyDescent="0.2">
      <c r="A14667" s="88">
        <v>16797</v>
      </c>
      <c r="B14667" s="89">
        <v>192.76</v>
      </c>
      <c r="C14667" s="89">
        <f>LN(Table3[[#This Row],[Value]]/B14666)</f>
        <v>1.0901706695778631E-2</v>
      </c>
      <c r="D14667" s="89"/>
      <c r="E14667" s="89"/>
      <c r="F14667" s="89">
        <f>Table3[[#This Row],[Yield]]/100*(1+F14666)</f>
        <v>0</v>
      </c>
    </row>
    <row r="14668" spans="1:6" x14ac:dyDescent="0.2">
      <c r="A14668" s="88">
        <v>16798</v>
      </c>
      <c r="B14668" s="89">
        <v>192.31</v>
      </c>
      <c r="C14668" s="89">
        <f>LN(Table3[[#This Row],[Value]]/B14667)</f>
        <v>-2.337238449375978E-3</v>
      </c>
      <c r="D14668" s="89"/>
      <c r="E14668" s="89"/>
      <c r="F14668" s="89">
        <f>Table3[[#This Row],[Yield]]/100*(1+F14667)</f>
        <v>0</v>
      </c>
    </row>
    <row r="14669" spans="1:6" x14ac:dyDescent="0.2">
      <c r="A14669" s="88">
        <v>16799</v>
      </c>
      <c r="B14669" s="89">
        <v>192.43</v>
      </c>
      <c r="C14669" s="89">
        <f>LN(Table3[[#This Row],[Value]]/B14668)</f>
        <v>6.2379790971172581E-4</v>
      </c>
      <c r="D14669" s="89"/>
      <c r="E14669" s="89"/>
      <c r="F14669" s="89">
        <f>Table3[[#This Row],[Yield]]/100*(1+F14668)</f>
        <v>0</v>
      </c>
    </row>
    <row r="14670" spans="1:6" x14ac:dyDescent="0.2">
      <c r="A14670" s="88">
        <v>16800</v>
      </c>
      <c r="B14670" s="89">
        <v>192.84</v>
      </c>
      <c r="C14670" s="89">
        <f>LN(Table3[[#This Row],[Value]]/B14669)</f>
        <v>2.1283783049538115E-3</v>
      </c>
      <c r="D14670" s="89"/>
      <c r="E14670" s="89"/>
      <c r="F14670" s="89">
        <f>Table3[[#This Row],[Yield]]/100*(1+F14669)</f>
        <v>0</v>
      </c>
    </row>
    <row r="14671" spans="1:6" x14ac:dyDescent="0.2">
      <c r="A14671" s="88">
        <v>16802</v>
      </c>
      <c r="B14671" s="89">
        <v>192.91</v>
      </c>
      <c r="C14671" s="89">
        <f>LN(Table3[[#This Row],[Value]]/B14670)</f>
        <v>3.629293623763331E-4</v>
      </c>
      <c r="D14671" s="89"/>
      <c r="E14671" s="89"/>
      <c r="F14671" s="89">
        <f>Table3[[#This Row],[Yield]]/100*(1+F14670)</f>
        <v>0</v>
      </c>
    </row>
    <row r="14672" spans="1:6" x14ac:dyDescent="0.2">
      <c r="A14672" s="88">
        <v>16804</v>
      </c>
      <c r="B14672" s="89">
        <v>191.66</v>
      </c>
      <c r="C14672" s="89">
        <f>LN(Table3[[#This Row],[Value]]/B14671)</f>
        <v>-6.5007899841818158E-3</v>
      </c>
      <c r="D14672" s="89"/>
      <c r="E14672" s="89"/>
      <c r="F14672" s="89">
        <f>Table3[[#This Row],[Yield]]/100*(1+F14671)</f>
        <v>0</v>
      </c>
    </row>
    <row r="14673" spans="1:6" x14ac:dyDescent="0.2">
      <c r="A14673" s="88">
        <v>16805</v>
      </c>
      <c r="B14673" s="89">
        <v>191.25</v>
      </c>
      <c r="C14673" s="89">
        <f>LN(Table3[[#This Row],[Value]]/B14672)</f>
        <v>-2.141496208970921E-3</v>
      </c>
      <c r="D14673" s="89"/>
      <c r="E14673" s="89"/>
      <c r="F14673" s="89">
        <f>Table3[[#This Row],[Yield]]/100*(1+F14672)</f>
        <v>0</v>
      </c>
    </row>
    <row r="14674" spans="1:6" x14ac:dyDescent="0.2">
      <c r="A14674" s="88">
        <v>16806</v>
      </c>
      <c r="B14674" s="89">
        <v>190.9</v>
      </c>
      <c r="C14674" s="89">
        <f>LN(Table3[[#This Row],[Value]]/B14673)</f>
        <v>-1.8317419749432154E-3</v>
      </c>
      <c r="D14674" s="89"/>
      <c r="E14674" s="89"/>
      <c r="F14674" s="89">
        <f>Table3[[#This Row],[Yield]]/100*(1+F14673)</f>
        <v>0</v>
      </c>
    </row>
    <row r="14675" spans="1:6" x14ac:dyDescent="0.2">
      <c r="A14675" s="88">
        <v>16807</v>
      </c>
      <c r="B14675" s="89">
        <v>191.47</v>
      </c>
      <c r="C14675" s="89">
        <f>LN(Table3[[#This Row],[Value]]/B14674)</f>
        <v>2.9814076534118079E-3</v>
      </c>
      <c r="D14675" s="89"/>
      <c r="E14675" s="89"/>
      <c r="F14675" s="89">
        <f>Table3[[#This Row],[Yield]]/100*(1+F14674)</f>
        <v>0</v>
      </c>
    </row>
    <row r="14676" spans="1:6" x14ac:dyDescent="0.2">
      <c r="A14676" s="88">
        <v>16809</v>
      </c>
      <c r="B14676" s="89">
        <v>191.77</v>
      </c>
      <c r="C14676" s="89">
        <f>LN(Table3[[#This Row],[Value]]/B14675)</f>
        <v>1.5655989003104712E-3</v>
      </c>
      <c r="D14676" s="89"/>
      <c r="E14676" s="89"/>
      <c r="F14676" s="89">
        <f>Table3[[#This Row],[Yield]]/100*(1+F14675)</f>
        <v>0</v>
      </c>
    </row>
    <row r="14677" spans="1:6" x14ac:dyDescent="0.2">
      <c r="A14677" s="88">
        <v>16810</v>
      </c>
      <c r="B14677" s="89">
        <v>194.65</v>
      </c>
      <c r="C14677" s="89">
        <f>LN(Table3[[#This Row],[Value]]/B14676)</f>
        <v>1.4906336771040373E-2</v>
      </c>
      <c r="D14677" s="89"/>
      <c r="E14677" s="89"/>
      <c r="F14677" s="89">
        <f>Table3[[#This Row],[Yield]]/100*(1+F14676)</f>
        <v>0</v>
      </c>
    </row>
    <row r="14678" spans="1:6" x14ac:dyDescent="0.2">
      <c r="A14678" s="88">
        <v>16811</v>
      </c>
      <c r="B14678" s="89">
        <v>197.33</v>
      </c>
      <c r="C14678" s="89">
        <f>LN(Table3[[#This Row],[Value]]/B14677)</f>
        <v>1.3674380124869762E-2</v>
      </c>
      <c r="D14678" s="89"/>
      <c r="E14678" s="89"/>
      <c r="F14678" s="89">
        <f>Table3[[#This Row],[Yield]]/100*(1+F14677)</f>
        <v>0</v>
      </c>
    </row>
    <row r="14679" spans="1:6" x14ac:dyDescent="0.2">
      <c r="A14679" s="88">
        <v>16812</v>
      </c>
      <c r="B14679" s="89">
        <v>199.16</v>
      </c>
      <c r="C14679" s="89">
        <f>LN(Table3[[#This Row],[Value]]/B14678)</f>
        <v>9.2310675926473244E-3</v>
      </c>
      <c r="D14679" s="89"/>
      <c r="E14679" s="89"/>
      <c r="F14679" s="89">
        <f>Table3[[#This Row],[Yield]]/100*(1+F14678)</f>
        <v>0</v>
      </c>
    </row>
    <row r="14680" spans="1:6" x14ac:dyDescent="0.2">
      <c r="A14680" s="88">
        <v>16813</v>
      </c>
      <c r="B14680" s="89">
        <v>200.04</v>
      </c>
      <c r="C14680" s="89">
        <f>LN(Table3[[#This Row],[Value]]/B14679)</f>
        <v>4.4088247767208365E-3</v>
      </c>
      <c r="D14680" s="89"/>
      <c r="E14680" s="89"/>
      <c r="F14680" s="89">
        <f>Table3[[#This Row],[Yield]]/100*(1+F14679)</f>
        <v>0</v>
      </c>
    </row>
    <row r="14681" spans="1:6" x14ac:dyDescent="0.2">
      <c r="A14681" s="88">
        <v>16814</v>
      </c>
      <c r="B14681" s="89">
        <v>199.44</v>
      </c>
      <c r="C14681" s="89">
        <f>LN(Table3[[#This Row],[Value]]/B14680)</f>
        <v>-3.0039073354005109E-3</v>
      </c>
      <c r="D14681" s="89"/>
      <c r="E14681" s="89"/>
      <c r="F14681" s="89">
        <f>Table3[[#This Row],[Yield]]/100*(1+F14680)</f>
        <v>0</v>
      </c>
    </row>
    <row r="14682" spans="1:6" x14ac:dyDescent="0.2">
      <c r="A14682" s="88">
        <v>16816</v>
      </c>
      <c r="B14682" s="89">
        <v>201.93</v>
      </c>
      <c r="C14682" s="89">
        <f>LN(Table3[[#This Row],[Value]]/B14681)</f>
        <v>1.2407663475429017E-2</v>
      </c>
      <c r="D14682" s="89"/>
      <c r="E14682" s="89"/>
      <c r="F14682" s="89">
        <f>Table3[[#This Row],[Yield]]/100*(1+F14681)</f>
        <v>0</v>
      </c>
    </row>
    <row r="14683" spans="1:6" x14ac:dyDescent="0.2">
      <c r="A14683" s="88">
        <v>16817</v>
      </c>
      <c r="B14683" s="89">
        <v>202.97</v>
      </c>
      <c r="C14683" s="89">
        <f>LN(Table3[[#This Row],[Value]]/B14682)</f>
        <v>5.1370821788037412E-3</v>
      </c>
      <c r="D14683" s="89"/>
      <c r="E14683" s="89"/>
      <c r="F14683" s="89">
        <f>Table3[[#This Row],[Yield]]/100*(1+F14682)</f>
        <v>0</v>
      </c>
    </row>
    <row r="14684" spans="1:6" x14ac:dyDescent="0.2">
      <c r="A14684" s="88">
        <v>16818</v>
      </c>
      <c r="B14684" s="89">
        <v>203.81</v>
      </c>
      <c r="C14684" s="89">
        <f>LN(Table3[[#This Row],[Value]]/B14683)</f>
        <v>4.1300024287529574E-3</v>
      </c>
      <c r="D14684" s="89"/>
      <c r="E14684" s="89"/>
      <c r="F14684" s="89">
        <f>Table3[[#This Row],[Yield]]/100*(1+F14683)</f>
        <v>0</v>
      </c>
    </row>
    <row r="14685" spans="1:6" x14ac:dyDescent="0.2">
      <c r="A14685" s="88">
        <v>16819</v>
      </c>
      <c r="B14685" s="89">
        <v>203.49</v>
      </c>
      <c r="C14685" s="89">
        <f>LN(Table3[[#This Row],[Value]]/B14684)</f>
        <v>-1.5713236721902086E-3</v>
      </c>
      <c r="D14685" s="89"/>
      <c r="E14685" s="89"/>
      <c r="F14685" s="89">
        <f>Table3[[#This Row],[Yield]]/100*(1+F14684)</f>
        <v>0</v>
      </c>
    </row>
    <row r="14686" spans="1:6" x14ac:dyDescent="0.2">
      <c r="A14686" s="88">
        <v>16820</v>
      </c>
      <c r="B14686" s="89">
        <v>202.18</v>
      </c>
      <c r="C14686" s="89">
        <f>LN(Table3[[#This Row],[Value]]/B14685)</f>
        <v>-6.4584739001863605E-3</v>
      </c>
      <c r="D14686" s="89"/>
      <c r="E14686" s="89"/>
      <c r="F14686" s="89">
        <f>Table3[[#This Row],[Yield]]/100*(1+F14685)</f>
        <v>0</v>
      </c>
    </row>
    <row r="14687" spans="1:6" x14ac:dyDescent="0.2">
      <c r="A14687" s="88">
        <v>16821</v>
      </c>
      <c r="B14687" s="89">
        <v>200.21</v>
      </c>
      <c r="C14687" s="89">
        <f>LN(Table3[[#This Row],[Value]]/B14686)</f>
        <v>-9.7915740423034549E-3</v>
      </c>
      <c r="D14687" s="89"/>
      <c r="E14687" s="89"/>
      <c r="F14687" s="89">
        <f>Table3[[#This Row],[Yield]]/100*(1+F14686)</f>
        <v>0</v>
      </c>
    </row>
    <row r="14688" spans="1:6" x14ac:dyDescent="0.2">
      <c r="A14688" s="88">
        <v>16823</v>
      </c>
      <c r="B14688" s="89">
        <v>196.63</v>
      </c>
      <c r="C14688" s="89">
        <f>LN(Table3[[#This Row],[Value]]/B14687)</f>
        <v>-1.8043025512142496E-2</v>
      </c>
      <c r="D14688" s="89"/>
      <c r="E14688" s="89"/>
      <c r="F14688" s="89">
        <f>Table3[[#This Row],[Yield]]/100*(1+F14687)</f>
        <v>0</v>
      </c>
    </row>
    <row r="14689" spans="1:6" x14ac:dyDescent="0.2">
      <c r="A14689" s="88">
        <v>16824</v>
      </c>
      <c r="B14689" s="89">
        <v>197.35</v>
      </c>
      <c r="C14689" s="89">
        <f>LN(Table3[[#This Row],[Value]]/B14688)</f>
        <v>3.6550119373906106E-3</v>
      </c>
      <c r="D14689" s="89"/>
      <c r="E14689" s="89"/>
      <c r="F14689" s="89">
        <f>Table3[[#This Row],[Yield]]/100*(1+F14688)</f>
        <v>0</v>
      </c>
    </row>
    <row r="14690" spans="1:6" x14ac:dyDescent="0.2">
      <c r="A14690" s="88">
        <v>16825</v>
      </c>
      <c r="B14690" s="89">
        <v>198.84</v>
      </c>
      <c r="C14690" s="89">
        <f>LN(Table3[[#This Row],[Value]]/B14689)</f>
        <v>7.5216791176158796E-3</v>
      </c>
      <c r="D14690" s="89"/>
      <c r="E14690" s="89"/>
      <c r="F14690" s="89">
        <f>Table3[[#This Row],[Yield]]/100*(1+F14689)</f>
        <v>0</v>
      </c>
    </row>
    <row r="14691" spans="1:6" x14ac:dyDescent="0.2">
      <c r="A14691" s="88">
        <v>16826</v>
      </c>
      <c r="B14691" s="89">
        <v>200.04</v>
      </c>
      <c r="C14691" s="89">
        <f>LN(Table3[[#This Row],[Value]]/B14690)</f>
        <v>6.0168653242309543E-3</v>
      </c>
      <c r="D14691" s="89"/>
      <c r="E14691" s="89"/>
      <c r="F14691" s="89">
        <f>Table3[[#This Row],[Yield]]/100*(1+F14690)</f>
        <v>0</v>
      </c>
    </row>
    <row r="14692" spans="1:6" x14ac:dyDescent="0.2">
      <c r="A14692" s="88">
        <v>16827</v>
      </c>
      <c r="B14692" s="89">
        <v>199.5</v>
      </c>
      <c r="C14692" s="89">
        <f>LN(Table3[[#This Row],[Value]]/B14691)</f>
        <v>-2.7031102207847836E-3</v>
      </c>
      <c r="D14692" s="89"/>
      <c r="E14692" s="89"/>
      <c r="F14692" s="89">
        <f>Table3[[#This Row],[Yield]]/100*(1+F14691)</f>
        <v>0</v>
      </c>
    </row>
    <row r="14693" spans="1:6" x14ac:dyDescent="0.2">
      <c r="A14693" s="88">
        <v>16828</v>
      </c>
      <c r="B14693" s="89">
        <v>199.85</v>
      </c>
      <c r="C14693" s="89">
        <f>LN(Table3[[#This Row],[Value]]/B14692)</f>
        <v>1.7528488274143868E-3</v>
      </c>
      <c r="D14693" s="89"/>
      <c r="E14693" s="89"/>
      <c r="F14693" s="89">
        <f>Table3[[#This Row],[Yield]]/100*(1+F14692)</f>
        <v>0</v>
      </c>
    </row>
    <row r="14694" spans="1:6" x14ac:dyDescent="0.2">
      <c r="A14694" s="88">
        <v>16830</v>
      </c>
      <c r="B14694" s="89">
        <v>204.62</v>
      </c>
      <c r="C14694" s="89">
        <f>LN(Table3[[#This Row],[Value]]/B14693)</f>
        <v>2.3587515293461456E-2</v>
      </c>
      <c r="D14694" s="89"/>
      <c r="E14694" s="89"/>
      <c r="F14694" s="89">
        <f>Table3[[#This Row],[Yield]]/100*(1+F14693)</f>
        <v>0</v>
      </c>
    </row>
    <row r="14695" spans="1:6" x14ac:dyDescent="0.2">
      <c r="A14695" s="88">
        <v>16831</v>
      </c>
      <c r="B14695" s="89">
        <v>205.35</v>
      </c>
      <c r="C14695" s="89">
        <f>LN(Table3[[#This Row],[Value]]/B14694)</f>
        <v>3.5612399517736455E-3</v>
      </c>
      <c r="D14695" s="89"/>
      <c r="E14695" s="89"/>
      <c r="F14695" s="89">
        <f>Table3[[#This Row],[Yield]]/100*(1+F14694)</f>
        <v>0</v>
      </c>
    </row>
    <row r="14696" spans="1:6" x14ac:dyDescent="0.2">
      <c r="A14696" s="88">
        <v>16832</v>
      </c>
      <c r="B14696" s="89">
        <v>204.84</v>
      </c>
      <c r="C14696" s="89">
        <f>LN(Table3[[#This Row],[Value]]/B14695)</f>
        <v>-2.4866538082179675E-3</v>
      </c>
      <c r="D14696" s="89"/>
      <c r="E14696" s="89"/>
      <c r="F14696" s="89">
        <f>Table3[[#This Row],[Yield]]/100*(1+F14695)</f>
        <v>0</v>
      </c>
    </row>
    <row r="14697" spans="1:6" x14ac:dyDescent="0.2">
      <c r="A14697" s="88">
        <v>16833</v>
      </c>
      <c r="B14697" s="89">
        <v>204.67</v>
      </c>
      <c r="C14697" s="89">
        <f>LN(Table3[[#This Row],[Value]]/B14696)</f>
        <v>-8.3026060299170061E-4</v>
      </c>
      <c r="D14697" s="89"/>
      <c r="E14697" s="89"/>
      <c r="F14697" s="89">
        <f>Table3[[#This Row],[Yield]]/100*(1+F14696)</f>
        <v>0</v>
      </c>
    </row>
    <row r="14698" spans="1:6" x14ac:dyDescent="0.2">
      <c r="A14698" s="88">
        <v>16834</v>
      </c>
      <c r="B14698" s="89">
        <v>205.79</v>
      </c>
      <c r="C14698" s="89">
        <f>LN(Table3[[#This Row],[Value]]/B14697)</f>
        <v>5.4573053630994905E-3</v>
      </c>
      <c r="D14698" s="89"/>
      <c r="E14698" s="89"/>
      <c r="F14698" s="89">
        <f>Table3[[#This Row],[Yield]]/100*(1+F14697)</f>
        <v>0</v>
      </c>
    </row>
    <row r="14699" spans="1:6" x14ac:dyDescent="0.2">
      <c r="A14699" s="88">
        <v>16835</v>
      </c>
      <c r="B14699" s="89">
        <v>206.97</v>
      </c>
      <c r="C14699" s="89">
        <f>LN(Table3[[#This Row],[Value]]/B14698)</f>
        <v>5.7176238716696052E-3</v>
      </c>
      <c r="D14699" s="89"/>
      <c r="E14699" s="89"/>
      <c r="F14699" s="89">
        <f>Table3[[#This Row],[Yield]]/100*(1+F14698)</f>
        <v>0</v>
      </c>
    </row>
    <row r="14700" spans="1:6" x14ac:dyDescent="0.2">
      <c r="A14700" s="88">
        <v>16837</v>
      </c>
      <c r="B14700" s="89">
        <v>205.84</v>
      </c>
      <c r="C14700" s="89">
        <f>LN(Table3[[#This Row],[Value]]/B14699)</f>
        <v>-5.4746872526383137E-3</v>
      </c>
      <c r="D14700" s="89"/>
      <c r="E14700" s="89"/>
      <c r="F14700" s="89">
        <f>Table3[[#This Row],[Yield]]/100*(1+F14699)</f>
        <v>0</v>
      </c>
    </row>
    <row r="14701" spans="1:6" x14ac:dyDescent="0.2">
      <c r="A14701" s="88">
        <v>16838</v>
      </c>
      <c r="B14701" s="89">
        <v>206.61</v>
      </c>
      <c r="C14701" s="89">
        <f>LN(Table3[[#This Row],[Value]]/B14700)</f>
        <v>3.733790251227798E-3</v>
      </c>
      <c r="D14701" s="89"/>
      <c r="E14701" s="89"/>
      <c r="F14701" s="89">
        <f>Table3[[#This Row],[Yield]]/100*(1+F14700)</f>
        <v>0</v>
      </c>
    </row>
    <row r="14702" spans="1:6" x14ac:dyDescent="0.2">
      <c r="A14702" s="88">
        <v>16839</v>
      </c>
      <c r="B14702" s="89">
        <v>205.48</v>
      </c>
      <c r="C14702" s="89">
        <f>LN(Table3[[#This Row],[Value]]/B14701)</f>
        <v>-5.4842526256496296E-3</v>
      </c>
      <c r="D14702" s="89"/>
      <c r="E14702" s="89"/>
      <c r="F14702" s="89">
        <f>Table3[[#This Row],[Yield]]/100*(1+F14701)</f>
        <v>0</v>
      </c>
    </row>
    <row r="14703" spans="1:6" x14ac:dyDescent="0.2">
      <c r="A14703" s="88">
        <v>16840</v>
      </c>
      <c r="B14703" s="89">
        <v>205.09</v>
      </c>
      <c r="C14703" s="89">
        <f>LN(Table3[[#This Row],[Value]]/B14702)</f>
        <v>-1.8997984134257011E-3</v>
      </c>
      <c r="D14703" s="89"/>
      <c r="E14703" s="89"/>
      <c r="F14703" s="89">
        <f>Table3[[#This Row],[Yield]]/100*(1+F14702)</f>
        <v>0</v>
      </c>
    </row>
    <row r="14704" spans="1:6" x14ac:dyDescent="0.2">
      <c r="A14704" s="88">
        <v>16841</v>
      </c>
      <c r="B14704" s="89">
        <v>204.38</v>
      </c>
      <c r="C14704" s="89">
        <f>LN(Table3[[#This Row],[Value]]/B14703)</f>
        <v>-3.467901001578377E-3</v>
      </c>
      <c r="D14704" s="89"/>
      <c r="E14704" s="89"/>
      <c r="F14704" s="89">
        <f>Table3[[#This Row],[Yield]]/100*(1+F14703)</f>
        <v>0</v>
      </c>
    </row>
    <row r="14705" spans="1:6" x14ac:dyDescent="0.2">
      <c r="A14705" s="88">
        <v>16842</v>
      </c>
      <c r="B14705" s="89">
        <v>202.3</v>
      </c>
      <c r="C14705" s="89">
        <f>LN(Table3[[#This Row],[Value]]/B14704)</f>
        <v>-1.0229262010363135E-2</v>
      </c>
      <c r="D14705" s="89"/>
      <c r="E14705" s="89"/>
      <c r="F14705" s="89">
        <f>Table3[[#This Row],[Yield]]/100*(1+F14704)</f>
        <v>0</v>
      </c>
    </row>
    <row r="14706" spans="1:6" x14ac:dyDescent="0.2">
      <c r="A14706" s="88">
        <v>16844</v>
      </c>
      <c r="B14706" s="89">
        <v>201.14</v>
      </c>
      <c r="C14706" s="89">
        <f>LN(Table3[[#This Row],[Value]]/B14705)</f>
        <v>-5.7505611573655377E-3</v>
      </c>
      <c r="D14706" s="89"/>
      <c r="E14706" s="89"/>
      <c r="F14706" s="89">
        <f>Table3[[#This Row],[Yield]]/100*(1+F14705)</f>
        <v>0</v>
      </c>
    </row>
    <row r="14707" spans="1:6" x14ac:dyDescent="0.2">
      <c r="A14707" s="88">
        <v>16846</v>
      </c>
      <c r="B14707" s="89">
        <v>198.74</v>
      </c>
      <c r="C14707" s="89">
        <f>LN(Table3[[#This Row],[Value]]/B14706)</f>
        <v>-1.200374521311689E-2</v>
      </c>
      <c r="D14707" s="89"/>
      <c r="E14707" s="89"/>
      <c r="F14707" s="89">
        <f>Table3[[#This Row],[Yield]]/100*(1+F14706)</f>
        <v>0</v>
      </c>
    </row>
    <row r="14708" spans="1:6" x14ac:dyDescent="0.2">
      <c r="A14708" s="88">
        <v>16847</v>
      </c>
      <c r="B14708" s="89">
        <v>199.75</v>
      </c>
      <c r="C14708" s="89">
        <f>LN(Table3[[#This Row],[Value]]/B14707)</f>
        <v>5.0691468431667127E-3</v>
      </c>
      <c r="D14708" s="89"/>
      <c r="E14708" s="89"/>
      <c r="F14708" s="89">
        <f>Table3[[#This Row],[Yield]]/100*(1+F14707)</f>
        <v>0</v>
      </c>
    </row>
    <row r="14709" spans="1:6" x14ac:dyDescent="0.2">
      <c r="A14709" s="88">
        <v>16848</v>
      </c>
      <c r="B14709" s="89">
        <v>203.09</v>
      </c>
      <c r="C14709" s="89">
        <f>LN(Table3[[#This Row],[Value]]/B14708)</f>
        <v>1.6582645898634285E-2</v>
      </c>
      <c r="D14709" s="89"/>
      <c r="E14709" s="89"/>
      <c r="F14709" s="89">
        <f>Table3[[#This Row],[Yield]]/100*(1+F14708)</f>
        <v>0</v>
      </c>
    </row>
    <row r="14710" spans="1:6" x14ac:dyDescent="0.2">
      <c r="A14710" s="88">
        <v>16849</v>
      </c>
      <c r="B14710" s="89">
        <v>204.41</v>
      </c>
      <c r="C14710" s="89">
        <f>LN(Table3[[#This Row],[Value]]/B14709)</f>
        <v>6.4785502668674574E-3</v>
      </c>
      <c r="D14710" s="89"/>
      <c r="E14710" s="89"/>
      <c r="F14710" s="89">
        <f>Table3[[#This Row],[Yield]]/100*(1+F14709)</f>
        <v>0</v>
      </c>
    </row>
    <row r="14711" spans="1:6" x14ac:dyDescent="0.2">
      <c r="A14711" s="88">
        <v>16851</v>
      </c>
      <c r="B14711" s="89">
        <v>201.63</v>
      </c>
      <c r="C14711" s="89">
        <f>LN(Table3[[#This Row],[Value]]/B14710)</f>
        <v>-1.3693446161901704E-2</v>
      </c>
      <c r="D14711" s="89"/>
      <c r="E14711" s="89"/>
      <c r="F14711" s="89">
        <f>Table3[[#This Row],[Yield]]/100*(1+F14710)</f>
        <v>0</v>
      </c>
    </row>
    <row r="14712" spans="1:6" x14ac:dyDescent="0.2">
      <c r="A14712" s="88">
        <v>16852</v>
      </c>
      <c r="B14712" s="89">
        <v>196.13</v>
      </c>
      <c r="C14712" s="89">
        <f>LN(Table3[[#This Row],[Value]]/B14711)</f>
        <v>-2.7656629976564595E-2</v>
      </c>
      <c r="D14712" s="89"/>
      <c r="E14712" s="89"/>
      <c r="F14712" s="89">
        <f>Table3[[#This Row],[Yield]]/100*(1+F14711)</f>
        <v>0</v>
      </c>
    </row>
    <row r="14713" spans="1:6" x14ac:dyDescent="0.2">
      <c r="A14713" s="88">
        <v>16853</v>
      </c>
      <c r="B14713" s="89">
        <v>192.38</v>
      </c>
      <c r="C14713" s="89">
        <f>LN(Table3[[#This Row],[Value]]/B14712)</f>
        <v>-1.930512194895009E-2</v>
      </c>
      <c r="D14713" s="89"/>
      <c r="E14713" s="89"/>
      <c r="F14713" s="89">
        <f>Table3[[#This Row],[Yield]]/100*(1+F14712)</f>
        <v>0</v>
      </c>
    </row>
    <row r="14714" spans="1:6" x14ac:dyDescent="0.2">
      <c r="A14714" s="88">
        <v>16854</v>
      </c>
      <c r="B14714" s="89">
        <v>195.62</v>
      </c>
      <c r="C14714" s="89">
        <f>LN(Table3[[#This Row],[Value]]/B14713)</f>
        <v>1.6701419137877392E-2</v>
      </c>
      <c r="D14714" s="89"/>
      <c r="E14714" s="89"/>
      <c r="F14714" s="89">
        <f>Table3[[#This Row],[Yield]]/100*(1+F14713)</f>
        <v>0</v>
      </c>
    </row>
    <row r="14715" spans="1:6" x14ac:dyDescent="0.2">
      <c r="A14715" s="88">
        <v>16858</v>
      </c>
      <c r="B14715" s="89">
        <v>187.23</v>
      </c>
      <c r="C14715" s="89">
        <f>LN(Table3[[#This Row],[Value]]/B14714)</f>
        <v>-4.3836194248285602E-2</v>
      </c>
      <c r="D14715" s="89"/>
      <c r="E14715" s="89"/>
      <c r="F14715" s="89">
        <f>Table3[[#This Row],[Yield]]/100*(1+F14714)</f>
        <v>0</v>
      </c>
    </row>
    <row r="14716" spans="1:6" x14ac:dyDescent="0.2">
      <c r="A14716" s="88">
        <v>16859</v>
      </c>
      <c r="B14716" s="89">
        <v>186.02</v>
      </c>
      <c r="C14716" s="89">
        <f>LN(Table3[[#This Row],[Value]]/B14715)</f>
        <v>-6.4836127997402477E-3</v>
      </c>
      <c r="D14716" s="89"/>
      <c r="E14716" s="89"/>
      <c r="F14716" s="89">
        <f>Table3[[#This Row],[Yield]]/100*(1+F14715)</f>
        <v>0</v>
      </c>
    </row>
    <row r="14717" spans="1:6" x14ac:dyDescent="0.2">
      <c r="A14717" s="88">
        <v>16860</v>
      </c>
      <c r="B14717" s="89">
        <v>189.06</v>
      </c>
      <c r="C14717" s="89">
        <f>LN(Table3[[#This Row],[Value]]/B14716)</f>
        <v>1.6210230182917298E-2</v>
      </c>
      <c r="D14717" s="89"/>
      <c r="E14717" s="89"/>
      <c r="F14717" s="89">
        <f>Table3[[#This Row],[Yield]]/100*(1+F14716)</f>
        <v>0</v>
      </c>
    </row>
    <row r="14718" spans="1:6" x14ac:dyDescent="0.2">
      <c r="A14718" s="88">
        <v>16861</v>
      </c>
      <c r="B14718" s="89">
        <v>190.09</v>
      </c>
      <c r="C14718" s="89">
        <f>LN(Table3[[#This Row],[Value]]/B14717)</f>
        <v>5.4332192208239897E-3</v>
      </c>
      <c r="D14718" s="89"/>
      <c r="E14718" s="89"/>
      <c r="F14718" s="89">
        <f>Table3[[#This Row],[Yield]]/100*(1+F14717)</f>
        <v>0</v>
      </c>
    </row>
    <row r="14719" spans="1:6" x14ac:dyDescent="0.2">
      <c r="A14719" s="88">
        <v>16862</v>
      </c>
      <c r="B14719" s="89">
        <v>189.42</v>
      </c>
      <c r="C14719" s="89">
        <f>LN(Table3[[#This Row],[Value]]/B14718)</f>
        <v>-3.5308724201069037E-3</v>
      </c>
      <c r="D14719" s="89"/>
      <c r="E14719" s="89"/>
      <c r="F14719" s="89">
        <f>Table3[[#This Row],[Yield]]/100*(1+F14718)</f>
        <v>0</v>
      </c>
    </row>
    <row r="14720" spans="1:6" x14ac:dyDescent="0.2">
      <c r="A14720" s="88">
        <v>16863</v>
      </c>
      <c r="B14720" s="89">
        <v>188.73</v>
      </c>
      <c r="C14720" s="89">
        <f>LN(Table3[[#This Row],[Value]]/B14719)</f>
        <v>-3.649349547907293E-3</v>
      </c>
      <c r="D14720" s="89"/>
      <c r="E14720" s="89"/>
      <c r="F14720" s="89">
        <f>Table3[[#This Row],[Yield]]/100*(1+F14719)</f>
        <v>0</v>
      </c>
    </row>
    <row r="14721" spans="1:6" x14ac:dyDescent="0.2">
      <c r="A14721" s="88">
        <v>16865</v>
      </c>
      <c r="B14721" s="89">
        <v>188.46</v>
      </c>
      <c r="C14721" s="89">
        <f>LN(Table3[[#This Row],[Value]]/B14720)</f>
        <v>-1.4316394714377388E-3</v>
      </c>
      <c r="D14721" s="89"/>
      <c r="E14721" s="89"/>
      <c r="F14721" s="89">
        <f>Table3[[#This Row],[Yield]]/100*(1+F14720)</f>
        <v>0</v>
      </c>
    </row>
    <row r="14722" spans="1:6" x14ac:dyDescent="0.2">
      <c r="A14722" s="88">
        <v>16866</v>
      </c>
      <c r="B14722" s="89">
        <v>190.49</v>
      </c>
      <c r="C14722" s="89">
        <f>LN(Table3[[#This Row],[Value]]/B14721)</f>
        <v>1.0713916971996546E-2</v>
      </c>
      <c r="D14722" s="89"/>
      <c r="E14722" s="89"/>
      <c r="F14722" s="89">
        <f>Table3[[#This Row],[Yield]]/100*(1+F14721)</f>
        <v>0</v>
      </c>
    </row>
    <row r="14723" spans="1:6" x14ac:dyDescent="0.2">
      <c r="A14723" s="88">
        <v>16867</v>
      </c>
      <c r="B14723" s="89">
        <v>190.28</v>
      </c>
      <c r="C14723" s="89">
        <f>LN(Table3[[#This Row],[Value]]/B14722)</f>
        <v>-1.1030281865260074E-3</v>
      </c>
      <c r="D14723" s="89"/>
      <c r="E14723" s="89"/>
      <c r="F14723" s="89">
        <f>Table3[[#This Row],[Yield]]/100*(1+F14722)</f>
        <v>0</v>
      </c>
    </row>
    <row r="14724" spans="1:6" x14ac:dyDescent="0.2">
      <c r="A14724" s="88">
        <v>16868</v>
      </c>
      <c r="B14724" s="89">
        <v>191.46</v>
      </c>
      <c r="C14724" s="89">
        <f>LN(Table3[[#This Row],[Value]]/B14723)</f>
        <v>6.1822379541263397E-3</v>
      </c>
      <c r="D14724" s="89"/>
      <c r="E14724" s="89"/>
      <c r="F14724" s="89">
        <f>Table3[[#This Row],[Yield]]/100*(1+F14723)</f>
        <v>0</v>
      </c>
    </row>
    <row r="14725" spans="1:6" x14ac:dyDescent="0.2">
      <c r="A14725" s="88">
        <v>16869</v>
      </c>
      <c r="B14725" s="89">
        <v>193.7</v>
      </c>
      <c r="C14725" s="89">
        <f>LN(Table3[[#This Row],[Value]]/B14724)</f>
        <v>1.1631660894742978E-2</v>
      </c>
      <c r="D14725" s="89"/>
      <c r="E14725" s="89"/>
      <c r="F14725" s="89">
        <f>Table3[[#This Row],[Yield]]/100*(1+F14724)</f>
        <v>0</v>
      </c>
    </row>
    <row r="14726" spans="1:6" x14ac:dyDescent="0.2">
      <c r="A14726" s="88">
        <v>16870</v>
      </c>
      <c r="B14726" s="89">
        <v>194.45</v>
      </c>
      <c r="C14726" s="89">
        <f>LN(Table3[[#This Row],[Value]]/B14725)</f>
        <v>3.8644901888061412E-3</v>
      </c>
      <c r="D14726" s="89"/>
      <c r="E14726" s="89"/>
      <c r="F14726" s="89">
        <f>Table3[[#This Row],[Yield]]/100*(1+F14725)</f>
        <v>0</v>
      </c>
    </row>
    <row r="14727" spans="1:6" x14ac:dyDescent="0.2">
      <c r="A14727" s="88">
        <v>16872</v>
      </c>
      <c r="B14727" s="89">
        <v>192.89</v>
      </c>
      <c r="C14727" s="89">
        <f>LN(Table3[[#This Row],[Value]]/B14726)</f>
        <v>-8.0549823656075135E-3</v>
      </c>
      <c r="D14727" s="89"/>
      <c r="E14727" s="89"/>
      <c r="F14727" s="89">
        <f>Table3[[#This Row],[Yield]]/100*(1+F14726)</f>
        <v>0</v>
      </c>
    </row>
    <row r="14728" spans="1:6" x14ac:dyDescent="0.2">
      <c r="A14728" s="88">
        <v>16873</v>
      </c>
      <c r="B14728" s="89">
        <v>193.52</v>
      </c>
      <c r="C14728" s="89">
        <f>LN(Table3[[#This Row],[Value]]/B14727)</f>
        <v>3.2607880656230492E-3</v>
      </c>
      <c r="D14728" s="89"/>
      <c r="E14728" s="89"/>
      <c r="F14728" s="89">
        <f>Table3[[#This Row],[Yield]]/100*(1+F14727)</f>
        <v>0</v>
      </c>
    </row>
    <row r="14729" spans="1:6" x14ac:dyDescent="0.2">
      <c r="A14729" s="88">
        <v>16874</v>
      </c>
      <c r="B14729" s="89">
        <v>190.36</v>
      </c>
      <c r="C14729" s="89">
        <f>LN(Table3[[#This Row],[Value]]/B14728)</f>
        <v>-1.646385004886209E-2</v>
      </c>
      <c r="D14729" s="89"/>
      <c r="E14729" s="89"/>
      <c r="F14729" s="89">
        <f>Table3[[#This Row],[Yield]]/100*(1+F14728)</f>
        <v>0</v>
      </c>
    </row>
    <row r="14730" spans="1:6" x14ac:dyDescent="0.2">
      <c r="A14730" s="88">
        <v>16875</v>
      </c>
      <c r="B14730" s="89">
        <v>189.98</v>
      </c>
      <c r="C14730" s="89">
        <f>LN(Table3[[#This Row],[Value]]/B14729)</f>
        <v>-1.9982127908733972E-3</v>
      </c>
      <c r="D14730" s="89"/>
      <c r="E14730" s="89"/>
      <c r="F14730" s="89">
        <f>Table3[[#This Row],[Yield]]/100*(1+F14729)</f>
        <v>0</v>
      </c>
    </row>
    <row r="14731" spans="1:6" x14ac:dyDescent="0.2">
      <c r="A14731" s="88">
        <v>16876</v>
      </c>
      <c r="B14731" s="89">
        <v>191.66</v>
      </c>
      <c r="C14731" s="89">
        <f>LN(Table3[[#This Row],[Value]]/B14730)</f>
        <v>8.8041654535797528E-3</v>
      </c>
      <c r="D14731" s="89"/>
      <c r="E14731" s="89"/>
      <c r="F14731" s="89">
        <f>Table3[[#This Row],[Yield]]/100*(1+F14730)</f>
        <v>0</v>
      </c>
    </row>
    <row r="14732" spans="1:6" x14ac:dyDescent="0.2">
      <c r="A14732" s="88">
        <v>16877</v>
      </c>
      <c r="B14732" s="89">
        <v>193.94</v>
      </c>
      <c r="C14732" s="89">
        <f>LN(Table3[[#This Row],[Value]]/B14731)</f>
        <v>1.1825863960783986E-2</v>
      </c>
      <c r="D14732" s="89"/>
      <c r="E14732" s="89"/>
      <c r="F14732" s="89">
        <f>Table3[[#This Row],[Yield]]/100*(1+F14731)</f>
        <v>0</v>
      </c>
    </row>
    <row r="14733" spans="1:6" x14ac:dyDescent="0.2">
      <c r="A14733" s="88">
        <v>16879</v>
      </c>
      <c r="B14733" s="89">
        <v>195.33</v>
      </c>
      <c r="C14733" s="89">
        <f>LN(Table3[[#This Row],[Value]]/B14732)</f>
        <v>7.1416030404802154E-3</v>
      </c>
      <c r="D14733" s="89"/>
      <c r="E14733" s="89"/>
      <c r="F14733" s="89">
        <f>Table3[[#This Row],[Yield]]/100*(1+F14732)</f>
        <v>0</v>
      </c>
    </row>
    <row r="14734" spans="1:6" x14ac:dyDescent="0.2">
      <c r="A14734" s="88">
        <v>16880</v>
      </c>
      <c r="B14734" s="89">
        <v>194.09</v>
      </c>
      <c r="C14734" s="89">
        <f>LN(Table3[[#This Row],[Value]]/B14733)</f>
        <v>-6.3684669042447352E-3</v>
      </c>
      <c r="D14734" s="89"/>
      <c r="E14734" s="89"/>
      <c r="F14734" s="89">
        <f>Table3[[#This Row],[Yield]]/100*(1+F14733)</f>
        <v>0</v>
      </c>
    </row>
    <row r="14735" spans="1:6" x14ac:dyDescent="0.2">
      <c r="A14735" s="88">
        <v>16881</v>
      </c>
      <c r="B14735" s="89">
        <v>195.53</v>
      </c>
      <c r="C14735" s="89">
        <f>LN(Table3[[#This Row],[Value]]/B14734)</f>
        <v>7.3918513255476909E-3</v>
      </c>
      <c r="D14735" s="89"/>
      <c r="E14735" s="89"/>
      <c r="F14735" s="89">
        <f>Table3[[#This Row],[Yield]]/100*(1+F14734)</f>
        <v>0</v>
      </c>
    </row>
    <row r="14736" spans="1:6" x14ac:dyDescent="0.2">
      <c r="A14736" s="88">
        <v>16882</v>
      </c>
      <c r="B14736" s="89">
        <v>196.7</v>
      </c>
      <c r="C14736" s="89">
        <f>LN(Table3[[#This Row],[Value]]/B14735)</f>
        <v>5.9659050568299397E-3</v>
      </c>
      <c r="D14736" s="89"/>
      <c r="E14736" s="89"/>
      <c r="F14736" s="89">
        <f>Table3[[#This Row],[Yield]]/100*(1+F14735)</f>
        <v>0</v>
      </c>
    </row>
    <row r="14737" spans="1:6" x14ac:dyDescent="0.2">
      <c r="A14737" s="88">
        <v>16883</v>
      </c>
      <c r="B14737" s="89">
        <v>197.19</v>
      </c>
      <c r="C14737" s="89">
        <f>LN(Table3[[#This Row],[Value]]/B14736)</f>
        <v>2.4880055485811312E-3</v>
      </c>
      <c r="D14737" s="89"/>
      <c r="E14737" s="89"/>
      <c r="F14737" s="89">
        <f>Table3[[#This Row],[Yield]]/100*(1+F14736)</f>
        <v>0</v>
      </c>
    </row>
    <row r="14738" spans="1:6" x14ac:dyDescent="0.2">
      <c r="A14738" s="88">
        <v>16884</v>
      </c>
      <c r="B14738" s="89">
        <v>198.09</v>
      </c>
      <c r="C14738" s="89">
        <f>LN(Table3[[#This Row],[Value]]/B14737)</f>
        <v>4.5537419309951413E-3</v>
      </c>
      <c r="D14738" s="89"/>
      <c r="E14738" s="89"/>
      <c r="F14738" s="89">
        <f>Table3[[#This Row],[Yield]]/100*(1+F14737)</f>
        <v>0</v>
      </c>
    </row>
    <row r="14739" spans="1:6" x14ac:dyDescent="0.2">
      <c r="A14739" s="88">
        <v>16886</v>
      </c>
      <c r="B14739" s="89">
        <v>200.55</v>
      </c>
      <c r="C14739" s="89">
        <f>LN(Table3[[#This Row],[Value]]/B14738)</f>
        <v>1.2342119341472181E-2</v>
      </c>
      <c r="D14739" s="89"/>
      <c r="E14739" s="89"/>
      <c r="F14739" s="89">
        <f>Table3[[#This Row],[Yield]]/100*(1+F14738)</f>
        <v>0</v>
      </c>
    </row>
    <row r="14740" spans="1:6" x14ac:dyDescent="0.2">
      <c r="A14740" s="88">
        <v>16887</v>
      </c>
      <c r="B14740" s="89">
        <v>200.56</v>
      </c>
      <c r="C14740" s="89">
        <f>LN(Table3[[#This Row],[Value]]/B14739)</f>
        <v>4.9861633976036947E-5</v>
      </c>
      <c r="D14740" s="89"/>
      <c r="E14740" s="89"/>
      <c r="F14740" s="89">
        <f>Table3[[#This Row],[Yield]]/100*(1+F14739)</f>
        <v>0</v>
      </c>
    </row>
    <row r="14741" spans="1:6" x14ac:dyDescent="0.2">
      <c r="A14741" s="88">
        <v>16888</v>
      </c>
      <c r="B14741" s="89">
        <v>198.73</v>
      </c>
      <c r="C14741" s="89">
        <f>LN(Table3[[#This Row],[Value]]/B14740)</f>
        <v>-9.1663343098448598E-3</v>
      </c>
      <c r="D14741" s="89"/>
      <c r="E14741" s="89"/>
      <c r="F14741" s="89">
        <f>Table3[[#This Row],[Yield]]/100*(1+F14740)</f>
        <v>0</v>
      </c>
    </row>
    <row r="14742" spans="1:6" x14ac:dyDescent="0.2">
      <c r="A14742" s="88">
        <v>16889</v>
      </c>
      <c r="B14742" s="89">
        <v>198.18</v>
      </c>
      <c r="C14742" s="89">
        <f>LN(Table3[[#This Row],[Value]]/B14741)</f>
        <v>-2.7714109094398023E-3</v>
      </c>
      <c r="D14742" s="89"/>
      <c r="E14742" s="89"/>
      <c r="F14742" s="89">
        <f>Table3[[#This Row],[Yield]]/100*(1+F14741)</f>
        <v>0</v>
      </c>
    </row>
    <row r="14743" spans="1:6" x14ac:dyDescent="0.2">
      <c r="A14743" s="88">
        <v>16890</v>
      </c>
      <c r="B14743" s="89">
        <v>199.56</v>
      </c>
      <c r="C14743" s="89">
        <f>LN(Table3[[#This Row],[Value]]/B14742)</f>
        <v>6.9392343620832495E-3</v>
      </c>
      <c r="D14743" s="89"/>
      <c r="E14743" s="89"/>
      <c r="F14743" s="89">
        <f>Table3[[#This Row],[Yield]]/100*(1+F14742)</f>
        <v>0</v>
      </c>
    </row>
    <row r="14744" spans="1:6" x14ac:dyDescent="0.2">
      <c r="A14744" s="88">
        <v>16891</v>
      </c>
      <c r="B14744" s="89">
        <v>199.75</v>
      </c>
      <c r="C14744" s="89">
        <f>LN(Table3[[#This Row],[Value]]/B14743)</f>
        <v>9.5164165354735927E-4</v>
      </c>
      <c r="D14744" s="89"/>
      <c r="E14744" s="89"/>
      <c r="F14744" s="89">
        <f>Table3[[#This Row],[Yield]]/100*(1+F14743)</f>
        <v>0</v>
      </c>
    </row>
    <row r="14745" spans="1:6" x14ac:dyDescent="0.2">
      <c r="A14745" s="88">
        <v>16893</v>
      </c>
      <c r="B14745" s="89">
        <v>199.19</v>
      </c>
      <c r="C14745" s="89">
        <f>LN(Table3[[#This Row],[Value]]/B14744)</f>
        <v>-2.8074415592015478E-3</v>
      </c>
      <c r="D14745" s="89"/>
      <c r="E14745" s="89"/>
      <c r="F14745" s="89">
        <f>Table3[[#This Row],[Yield]]/100*(1+F14744)</f>
        <v>0</v>
      </c>
    </row>
    <row r="14746" spans="1:6" x14ac:dyDescent="0.2">
      <c r="A14746" s="88">
        <v>16894</v>
      </c>
      <c r="B14746" s="89">
        <v>199.83</v>
      </c>
      <c r="C14746" s="89">
        <f>LN(Table3[[#This Row],[Value]]/B14745)</f>
        <v>3.2078620060153246E-3</v>
      </c>
      <c r="D14746" s="89"/>
      <c r="E14746" s="89"/>
      <c r="F14746" s="89">
        <f>Table3[[#This Row],[Yield]]/100*(1+F14745)</f>
        <v>0</v>
      </c>
    </row>
    <row r="14747" spans="1:6" x14ac:dyDescent="0.2">
      <c r="A14747" s="88">
        <v>16895</v>
      </c>
      <c r="B14747" s="89">
        <v>203.12</v>
      </c>
      <c r="C14747" s="89">
        <f>LN(Table3[[#This Row],[Value]]/B14746)</f>
        <v>1.632993230322512E-2</v>
      </c>
      <c r="D14747" s="89"/>
      <c r="E14747" s="89"/>
      <c r="F14747" s="89">
        <f>Table3[[#This Row],[Yield]]/100*(1+F14746)</f>
        <v>0</v>
      </c>
    </row>
    <row r="14748" spans="1:6" x14ac:dyDescent="0.2">
      <c r="A14748" s="88">
        <v>16896</v>
      </c>
      <c r="B14748" s="89">
        <v>204.77</v>
      </c>
      <c r="C14748" s="89">
        <f>LN(Table3[[#This Row],[Value]]/B14747)</f>
        <v>8.0904606640457462E-3</v>
      </c>
      <c r="D14748" s="89"/>
      <c r="E14748" s="89"/>
      <c r="F14748" s="89">
        <f>Table3[[#This Row],[Yield]]/100*(1+F14747)</f>
        <v>0</v>
      </c>
    </row>
    <row r="14749" spans="1:6" x14ac:dyDescent="0.2">
      <c r="A14749" s="88">
        <v>16897</v>
      </c>
      <c r="B14749" s="89">
        <v>204.04</v>
      </c>
      <c r="C14749" s="89">
        <f>LN(Table3[[#This Row],[Value]]/B14748)</f>
        <v>-3.5713450057430376E-3</v>
      </c>
      <c r="D14749" s="89"/>
      <c r="E14749" s="89"/>
      <c r="F14749" s="89">
        <f>Table3[[#This Row],[Yield]]/100*(1+F14748)</f>
        <v>0</v>
      </c>
    </row>
    <row r="14750" spans="1:6" x14ac:dyDescent="0.2">
      <c r="A14750" s="88">
        <v>16898</v>
      </c>
      <c r="B14750" s="89">
        <v>204.98</v>
      </c>
      <c r="C14750" s="89">
        <f>LN(Table3[[#This Row],[Value]]/B14749)</f>
        <v>4.5963603486911392E-3</v>
      </c>
      <c r="D14750" s="89"/>
      <c r="E14750" s="89"/>
      <c r="F14750" s="89">
        <f>Table3[[#This Row],[Yield]]/100*(1+F14749)</f>
        <v>0</v>
      </c>
    </row>
    <row r="14751" spans="1:6" x14ac:dyDescent="0.2">
      <c r="A14751" s="88">
        <v>16900</v>
      </c>
      <c r="B14751" s="89">
        <v>205.43</v>
      </c>
      <c r="C14751" s="89">
        <f>LN(Table3[[#This Row],[Value]]/B14750)</f>
        <v>2.1929299010028519E-3</v>
      </c>
      <c r="D14751" s="89"/>
      <c r="E14751" s="89"/>
      <c r="F14751" s="89">
        <f>Table3[[#This Row],[Yield]]/100*(1+F14750)</f>
        <v>0</v>
      </c>
    </row>
    <row r="14752" spans="1:6" x14ac:dyDescent="0.2">
      <c r="A14752" s="88">
        <v>16901</v>
      </c>
      <c r="B14752" s="89">
        <v>208.03</v>
      </c>
      <c r="C14752" s="89">
        <f>LN(Table3[[#This Row],[Value]]/B14751)</f>
        <v>1.257695676587167E-2</v>
      </c>
      <c r="D14752" s="89"/>
      <c r="E14752" s="89"/>
      <c r="F14752" s="89">
        <f>Table3[[#This Row],[Yield]]/100*(1+F14751)</f>
        <v>0</v>
      </c>
    </row>
    <row r="14753" spans="1:6" x14ac:dyDescent="0.2">
      <c r="A14753" s="88">
        <v>16902</v>
      </c>
      <c r="B14753" s="89">
        <v>208.02</v>
      </c>
      <c r="C14753" s="89">
        <f>LN(Table3[[#This Row],[Value]]/B14752)</f>
        <v>-4.8071145304244366E-5</v>
      </c>
      <c r="D14753" s="89"/>
      <c r="E14753" s="89"/>
      <c r="F14753" s="89">
        <f>Table3[[#This Row],[Yield]]/100*(1+F14752)</f>
        <v>0</v>
      </c>
    </row>
    <row r="14754" spans="1:6" x14ac:dyDescent="0.2">
      <c r="A14754" s="88">
        <v>16903</v>
      </c>
      <c r="B14754" s="89">
        <v>206.93</v>
      </c>
      <c r="C14754" s="89">
        <f>LN(Table3[[#This Row],[Value]]/B14753)</f>
        <v>-5.2536571012496399E-3</v>
      </c>
      <c r="D14754" s="89"/>
      <c r="E14754" s="89"/>
      <c r="F14754" s="89">
        <f>Table3[[#This Row],[Yield]]/100*(1+F14753)</f>
        <v>0</v>
      </c>
    </row>
    <row r="14755" spans="1:6" x14ac:dyDescent="0.2">
      <c r="A14755" s="88">
        <v>16904</v>
      </c>
      <c r="B14755" s="89">
        <v>206.96</v>
      </c>
      <c r="C14755" s="89">
        <f>LN(Table3[[#This Row],[Value]]/B14754)</f>
        <v>1.4496605403624584E-4</v>
      </c>
      <c r="D14755" s="89"/>
      <c r="E14755" s="89"/>
      <c r="F14755" s="89">
        <f>Table3[[#This Row],[Yield]]/100*(1+F14754)</f>
        <v>0</v>
      </c>
    </row>
    <row r="14756" spans="1:6" x14ac:dyDescent="0.2">
      <c r="A14756" s="88">
        <v>16905</v>
      </c>
      <c r="B14756" s="89">
        <v>206.02</v>
      </c>
      <c r="C14756" s="89">
        <f>LN(Table3[[#This Row],[Value]]/B14755)</f>
        <v>-4.5522864222263771E-3</v>
      </c>
      <c r="D14756" s="89"/>
      <c r="E14756" s="89"/>
      <c r="F14756" s="89">
        <f>Table3[[#This Row],[Yield]]/100*(1+F14755)</f>
        <v>0</v>
      </c>
    </row>
    <row r="14757" spans="1:6" x14ac:dyDescent="0.2">
      <c r="A14757" s="88">
        <v>16907</v>
      </c>
      <c r="B14757" s="89">
        <v>206.01</v>
      </c>
      <c r="C14757" s="89">
        <f>LN(Table3[[#This Row],[Value]]/B14756)</f>
        <v>-4.8540154852717813E-5</v>
      </c>
      <c r="D14757" s="89"/>
      <c r="E14757" s="89"/>
      <c r="F14757" s="89">
        <f>Table3[[#This Row],[Yield]]/100*(1+F14756)</f>
        <v>0</v>
      </c>
    </row>
    <row r="14758" spans="1:6" x14ac:dyDescent="0.2">
      <c r="A14758" s="88">
        <v>16908</v>
      </c>
      <c r="B14758" s="89">
        <v>207.97</v>
      </c>
      <c r="C14758" s="89">
        <f>LN(Table3[[#This Row],[Value]]/B14757)</f>
        <v>9.4691272291349739E-3</v>
      </c>
      <c r="D14758" s="89"/>
      <c r="E14758" s="89"/>
      <c r="F14758" s="89">
        <f>Table3[[#This Row],[Yield]]/100*(1+F14757)</f>
        <v>0</v>
      </c>
    </row>
    <row r="14759" spans="1:6" x14ac:dyDescent="0.2">
      <c r="A14759" s="88">
        <v>16909</v>
      </c>
      <c r="B14759" s="89">
        <v>207.93</v>
      </c>
      <c r="C14759" s="89">
        <f>LN(Table3[[#This Row],[Value]]/B14758)</f>
        <v>-1.9235393182654556E-4</v>
      </c>
      <c r="D14759" s="89"/>
      <c r="E14759" s="89"/>
      <c r="F14759" s="89">
        <f>Table3[[#This Row],[Yield]]/100*(1+F14758)</f>
        <v>0</v>
      </c>
    </row>
    <row r="14760" spans="1:6" x14ac:dyDescent="0.2">
      <c r="A14760" s="88">
        <v>16910</v>
      </c>
      <c r="B14760" s="89">
        <v>208.31</v>
      </c>
      <c r="C14760" s="89">
        <f>LN(Table3[[#This Row],[Value]]/B14759)</f>
        <v>1.8258701978203654E-3</v>
      </c>
      <c r="D14760" s="89"/>
      <c r="E14760" s="89"/>
      <c r="F14760" s="89">
        <f>Table3[[#This Row],[Yield]]/100*(1+F14759)</f>
        <v>0</v>
      </c>
    </row>
    <row r="14761" spans="1:6" x14ac:dyDescent="0.2">
      <c r="A14761" s="88">
        <v>16912</v>
      </c>
      <c r="B14761" s="89">
        <v>208.06</v>
      </c>
      <c r="C14761" s="89">
        <f>LN(Table3[[#This Row],[Value]]/B14760)</f>
        <v>-1.2008551530743193E-3</v>
      </c>
      <c r="D14761" s="89"/>
      <c r="E14761" s="89"/>
      <c r="F14761" s="89">
        <f>Table3[[#This Row],[Yield]]/100*(1+F14760)</f>
        <v>0</v>
      </c>
    </row>
    <row r="14762" spans="1:6" x14ac:dyDescent="0.2">
      <c r="A14762" s="88">
        <v>16914</v>
      </c>
      <c r="B14762" s="89">
        <v>207.99</v>
      </c>
      <c r="C14762" s="89">
        <f>LN(Table3[[#This Row],[Value]]/B14761)</f>
        <v>-3.3649802024033341E-4</v>
      </c>
      <c r="D14762" s="89"/>
      <c r="E14762" s="89"/>
      <c r="F14762" s="89">
        <f>Table3[[#This Row],[Yield]]/100*(1+F14761)</f>
        <v>0</v>
      </c>
    </row>
    <row r="14763" spans="1:6" x14ac:dyDescent="0.2">
      <c r="A14763" s="88">
        <v>16915</v>
      </c>
      <c r="B14763" s="89">
        <v>207.31</v>
      </c>
      <c r="C14763" s="89">
        <f>LN(Table3[[#This Row],[Value]]/B14762)</f>
        <v>-3.2747440774876838E-3</v>
      </c>
      <c r="D14763" s="89"/>
      <c r="E14763" s="89"/>
      <c r="F14763" s="89">
        <f>Table3[[#This Row],[Yield]]/100*(1+F14762)</f>
        <v>0</v>
      </c>
    </row>
    <row r="14764" spans="1:6" x14ac:dyDescent="0.2">
      <c r="A14764" s="88">
        <v>16916</v>
      </c>
      <c r="B14764" s="89">
        <v>206.13</v>
      </c>
      <c r="C14764" s="89">
        <f>LN(Table3[[#This Row],[Value]]/B14763)</f>
        <v>-5.7082198339267597E-3</v>
      </c>
      <c r="D14764" s="89"/>
      <c r="E14764" s="89"/>
      <c r="F14764" s="89">
        <f>Table3[[#This Row],[Yield]]/100*(1+F14763)</f>
        <v>0</v>
      </c>
    </row>
    <row r="14765" spans="1:6" x14ac:dyDescent="0.2">
      <c r="A14765" s="88">
        <v>16917</v>
      </c>
      <c r="B14765" s="89">
        <v>204.6</v>
      </c>
      <c r="C14765" s="89">
        <f>LN(Table3[[#This Row],[Value]]/B14764)</f>
        <v>-7.4501841935681844E-3</v>
      </c>
      <c r="D14765" s="89"/>
      <c r="E14765" s="89"/>
      <c r="F14765" s="89">
        <f>Table3[[#This Row],[Yield]]/100*(1+F14764)</f>
        <v>0</v>
      </c>
    </row>
    <row r="14766" spans="1:6" x14ac:dyDescent="0.2">
      <c r="A14766" s="88">
        <v>16918</v>
      </c>
      <c r="B14766" s="89">
        <v>204.59</v>
      </c>
      <c r="C14766" s="89">
        <f>LN(Table3[[#This Row],[Value]]/B14765)</f>
        <v>-4.8877049790961217E-5</v>
      </c>
      <c r="D14766" s="89"/>
      <c r="E14766" s="89"/>
      <c r="F14766" s="89">
        <f>Table3[[#This Row],[Yield]]/100*(1+F14765)</f>
        <v>0</v>
      </c>
    </row>
    <row r="14767" spans="1:6" x14ac:dyDescent="0.2">
      <c r="A14767" s="88">
        <v>16919</v>
      </c>
      <c r="B14767" s="89">
        <v>206.13</v>
      </c>
      <c r="C14767" s="89">
        <f>LN(Table3[[#This Row],[Value]]/B14766)</f>
        <v>7.4990612433591336E-3</v>
      </c>
      <c r="D14767" s="89"/>
      <c r="E14767" s="89"/>
      <c r="F14767" s="89">
        <f>Table3[[#This Row],[Yield]]/100*(1+F14766)</f>
        <v>0</v>
      </c>
    </row>
    <row r="14768" spans="1:6" x14ac:dyDescent="0.2">
      <c r="A14768" s="88">
        <v>16921</v>
      </c>
      <c r="B14768" s="89">
        <v>206.09</v>
      </c>
      <c r="C14768" s="89">
        <f>LN(Table3[[#This Row],[Value]]/B14767)</f>
        <v>-1.9407112767713791E-4</v>
      </c>
      <c r="D14768" s="89"/>
      <c r="E14768" s="89"/>
      <c r="F14768" s="89">
        <f>Table3[[#This Row],[Yield]]/100*(1+F14767)</f>
        <v>0</v>
      </c>
    </row>
    <row r="14769" spans="1:6" x14ac:dyDescent="0.2">
      <c r="A14769" s="88">
        <v>16922</v>
      </c>
      <c r="B14769" s="89">
        <v>206.77</v>
      </c>
      <c r="C14769" s="89">
        <f>LN(Table3[[#This Row],[Value]]/B14768)</f>
        <v>3.2940978292615949E-3</v>
      </c>
      <c r="D14769" s="89"/>
      <c r="E14769" s="89"/>
      <c r="F14769" s="89">
        <f>Table3[[#This Row],[Yield]]/100*(1+F14768)</f>
        <v>0</v>
      </c>
    </row>
    <row r="14770" spans="1:6" x14ac:dyDescent="0.2">
      <c r="A14770" s="88">
        <v>16923</v>
      </c>
      <c r="B14770" s="89">
        <v>205.67</v>
      </c>
      <c r="C14770" s="89">
        <f>LN(Table3[[#This Row],[Value]]/B14769)</f>
        <v>-5.334121851310495E-3</v>
      </c>
      <c r="D14770" s="89"/>
      <c r="E14770" s="89"/>
      <c r="F14770" s="89">
        <f>Table3[[#This Row],[Yield]]/100*(1+F14769)</f>
        <v>0</v>
      </c>
    </row>
    <row r="14771" spans="1:6" x14ac:dyDescent="0.2">
      <c r="A14771" s="88">
        <v>16924</v>
      </c>
      <c r="B14771" s="89">
        <v>204.98</v>
      </c>
      <c r="C14771" s="89">
        <f>LN(Table3[[#This Row],[Value]]/B14770)</f>
        <v>-3.3605291579513726E-3</v>
      </c>
      <c r="D14771" s="89"/>
      <c r="E14771" s="89"/>
      <c r="F14771" s="89">
        <f>Table3[[#This Row],[Yield]]/100*(1+F14770)</f>
        <v>0</v>
      </c>
    </row>
    <row r="14772" spans="1:6" x14ac:dyDescent="0.2">
      <c r="A14772" s="88">
        <v>16925</v>
      </c>
      <c r="B14772" s="89">
        <v>203.25</v>
      </c>
      <c r="C14772" s="89">
        <f>LN(Table3[[#This Row],[Value]]/B14771)</f>
        <v>-8.475664975496882E-3</v>
      </c>
      <c r="D14772" s="89"/>
      <c r="E14772" s="89"/>
      <c r="F14772" s="89">
        <f>Table3[[#This Row],[Yield]]/100*(1+F14771)</f>
        <v>0</v>
      </c>
    </row>
    <row r="14773" spans="1:6" x14ac:dyDescent="0.2">
      <c r="A14773" s="88">
        <v>16926</v>
      </c>
      <c r="B14773" s="89">
        <v>202.52</v>
      </c>
      <c r="C14773" s="89">
        <f>LN(Table3[[#This Row],[Value]]/B14772)</f>
        <v>-3.5981013262115229E-3</v>
      </c>
      <c r="D14773" s="89"/>
      <c r="E14773" s="89"/>
      <c r="F14773" s="89">
        <f>Table3[[#This Row],[Yield]]/100*(1+F14772)</f>
        <v>0</v>
      </c>
    </row>
    <row r="14774" spans="1:6" x14ac:dyDescent="0.2">
      <c r="A14774" s="88">
        <v>16928</v>
      </c>
      <c r="B14774" s="89">
        <v>200.65</v>
      </c>
      <c r="C14774" s="89">
        <f>LN(Table3[[#This Row],[Value]]/B14773)</f>
        <v>-9.2765503887827176E-3</v>
      </c>
      <c r="D14774" s="89"/>
      <c r="E14774" s="89"/>
      <c r="F14774" s="89">
        <f>Table3[[#This Row],[Yield]]/100*(1+F14773)</f>
        <v>0</v>
      </c>
    </row>
    <row r="14775" spans="1:6" x14ac:dyDescent="0.2">
      <c r="A14775" s="88">
        <v>16929</v>
      </c>
      <c r="B14775" s="89">
        <v>203.51</v>
      </c>
      <c r="C14775" s="89">
        <f>LN(Table3[[#This Row],[Value]]/B14774)</f>
        <v>1.4153047011531299E-2</v>
      </c>
      <c r="D14775" s="89"/>
      <c r="E14775" s="89"/>
      <c r="F14775" s="89">
        <f>Table3[[#This Row],[Yield]]/100*(1+F14774)</f>
        <v>0</v>
      </c>
    </row>
    <row r="14776" spans="1:6" x14ac:dyDescent="0.2">
      <c r="A14776" s="88">
        <v>16930</v>
      </c>
      <c r="B14776" s="89">
        <v>204.17</v>
      </c>
      <c r="C14776" s="89">
        <f>LN(Table3[[#This Row],[Value]]/B14775)</f>
        <v>3.2378364236511047E-3</v>
      </c>
      <c r="D14776" s="89"/>
      <c r="E14776" s="89"/>
      <c r="F14776" s="89">
        <f>Table3[[#This Row],[Yield]]/100*(1+F14775)</f>
        <v>0</v>
      </c>
    </row>
    <row r="14777" spans="1:6" x14ac:dyDescent="0.2">
      <c r="A14777" s="88">
        <v>16931</v>
      </c>
      <c r="B14777" s="89">
        <v>204.07</v>
      </c>
      <c r="C14777" s="89">
        <f>LN(Table3[[#This Row],[Value]]/B14776)</f>
        <v>-4.8990790711386724E-4</v>
      </c>
      <c r="D14777" s="89"/>
      <c r="E14777" s="89"/>
      <c r="F14777" s="89">
        <f>Table3[[#This Row],[Yield]]/100*(1+F14776)</f>
        <v>0</v>
      </c>
    </row>
    <row r="14778" spans="1:6" x14ac:dyDescent="0.2">
      <c r="A14778" s="88">
        <v>16932</v>
      </c>
      <c r="B14778" s="89">
        <v>207.1</v>
      </c>
      <c r="C14778" s="89">
        <f>LN(Table3[[#This Row],[Value]]/B14777)</f>
        <v>1.4738696160543999E-2</v>
      </c>
      <c r="D14778" s="89"/>
      <c r="E14778" s="89"/>
      <c r="F14778" s="89">
        <f>Table3[[#This Row],[Yield]]/100*(1+F14777)</f>
        <v>0</v>
      </c>
    </row>
    <row r="14779" spans="1:6" x14ac:dyDescent="0.2">
      <c r="A14779" s="88">
        <v>16933</v>
      </c>
      <c r="B14779" s="89">
        <v>208.06</v>
      </c>
      <c r="C14779" s="89">
        <f>LN(Table3[[#This Row],[Value]]/B14778)</f>
        <v>4.6247312412107337E-3</v>
      </c>
      <c r="D14779" s="89"/>
      <c r="E14779" s="89"/>
      <c r="F14779" s="89">
        <f>Table3[[#This Row],[Yield]]/100*(1+F14778)</f>
        <v>0</v>
      </c>
    </row>
    <row r="14780" spans="1:6" x14ac:dyDescent="0.2">
      <c r="A14780" s="88">
        <v>16935</v>
      </c>
      <c r="B14780" s="89">
        <v>207.34</v>
      </c>
      <c r="C14780" s="89">
        <f>LN(Table3[[#This Row],[Value]]/B14779)</f>
        <v>-3.466541747783148E-3</v>
      </c>
      <c r="D14780" s="89"/>
      <c r="E14780" s="89"/>
      <c r="F14780" s="89">
        <f>Table3[[#This Row],[Yield]]/100*(1+F14779)</f>
        <v>0</v>
      </c>
    </row>
    <row r="14781" spans="1:6" x14ac:dyDescent="0.2">
      <c r="A14781" s="88">
        <v>16936</v>
      </c>
      <c r="B14781" s="89">
        <v>206.69</v>
      </c>
      <c r="C14781" s="89">
        <f>LN(Table3[[#This Row],[Value]]/B14780)</f>
        <v>-3.1398716712216011E-3</v>
      </c>
      <c r="D14781" s="89"/>
      <c r="E14781" s="89"/>
      <c r="F14781" s="89">
        <f>Table3[[#This Row],[Yield]]/100*(1+F14780)</f>
        <v>0</v>
      </c>
    </row>
    <row r="14782" spans="1:6" x14ac:dyDescent="0.2">
      <c r="A14782" s="88">
        <v>16937</v>
      </c>
      <c r="B14782" s="89">
        <v>205.07</v>
      </c>
      <c r="C14782" s="89">
        <f>LN(Table3[[#This Row],[Value]]/B14781)</f>
        <v>-7.8687019560661053E-3</v>
      </c>
      <c r="D14782" s="89"/>
      <c r="E14782" s="89"/>
      <c r="F14782" s="89">
        <f>Table3[[#This Row],[Yield]]/100*(1+F14781)</f>
        <v>0</v>
      </c>
    </row>
    <row r="14783" spans="1:6" x14ac:dyDescent="0.2">
      <c r="A14783" s="88">
        <v>16938</v>
      </c>
      <c r="B14783" s="89">
        <v>206.17</v>
      </c>
      <c r="C14783" s="89">
        <f>LN(Table3[[#This Row],[Value]]/B14782)</f>
        <v>5.34968691479824E-3</v>
      </c>
      <c r="D14783" s="89"/>
      <c r="E14783" s="89"/>
      <c r="F14783" s="89">
        <f>Table3[[#This Row],[Yield]]/100*(1+F14782)</f>
        <v>0</v>
      </c>
    </row>
    <row r="14784" spans="1:6" x14ac:dyDescent="0.2">
      <c r="A14784" s="88">
        <v>16939</v>
      </c>
      <c r="B14784" s="89">
        <v>206.56</v>
      </c>
      <c r="C14784" s="89">
        <f>LN(Table3[[#This Row],[Value]]/B14783)</f>
        <v>1.8898559158557523E-3</v>
      </c>
      <c r="D14784" s="89"/>
      <c r="E14784" s="89"/>
      <c r="F14784" s="89">
        <f>Table3[[#This Row],[Yield]]/100*(1+F14783)</f>
        <v>0</v>
      </c>
    </row>
    <row r="14785" spans="1:6" x14ac:dyDescent="0.2">
      <c r="A14785" s="88">
        <v>16940</v>
      </c>
      <c r="B14785" s="89">
        <v>205.8</v>
      </c>
      <c r="C14785" s="89">
        <f>LN(Table3[[#This Row],[Value]]/B14784)</f>
        <v>-3.6861036983830749E-3</v>
      </c>
      <c r="D14785" s="89"/>
      <c r="E14785" s="89"/>
      <c r="F14785" s="89">
        <f>Table3[[#This Row],[Yield]]/100*(1+F14784)</f>
        <v>0</v>
      </c>
    </row>
    <row r="14786" spans="1:6" x14ac:dyDescent="0.2">
      <c r="A14786" s="88">
        <v>16942</v>
      </c>
      <c r="B14786" s="89">
        <v>207.13</v>
      </c>
      <c r="C14786" s="89">
        <f>LN(Table3[[#This Row],[Value]]/B14785)</f>
        <v>6.4417920674821752E-3</v>
      </c>
      <c r="D14786" s="89"/>
      <c r="E14786" s="89"/>
      <c r="F14786" s="89">
        <f>Table3[[#This Row],[Yield]]/100*(1+F14785)</f>
        <v>0</v>
      </c>
    </row>
    <row r="14787" spans="1:6" x14ac:dyDescent="0.2">
      <c r="A14787" s="88">
        <v>16943</v>
      </c>
      <c r="B14787" s="89">
        <v>207.25</v>
      </c>
      <c r="C14787" s="89">
        <f>LN(Table3[[#This Row],[Value]]/B14786)</f>
        <v>5.791785479727818E-4</v>
      </c>
      <c r="D14787" s="89"/>
      <c r="E14787" s="89"/>
      <c r="F14787" s="89">
        <f>Table3[[#This Row],[Yield]]/100*(1+F14786)</f>
        <v>0</v>
      </c>
    </row>
    <row r="14788" spans="1:6" x14ac:dyDescent="0.2">
      <c r="A14788" s="88">
        <v>16944</v>
      </c>
      <c r="B14788" s="89">
        <v>208</v>
      </c>
      <c r="C14788" s="89">
        <f>LN(Table3[[#This Row],[Value]]/B14787)</f>
        <v>3.6122856859135658E-3</v>
      </c>
      <c r="D14788" s="89"/>
      <c r="E14788" s="89"/>
      <c r="F14788" s="89">
        <f>Table3[[#This Row],[Yield]]/100*(1+F14787)</f>
        <v>0</v>
      </c>
    </row>
    <row r="14789" spans="1:6" x14ac:dyDescent="0.2">
      <c r="A14789" s="88">
        <v>16945</v>
      </c>
      <c r="B14789" s="89">
        <v>208.05</v>
      </c>
      <c r="C14789" s="89">
        <f>LN(Table3[[#This Row],[Value]]/B14788)</f>
        <v>2.4035572763236797E-4</v>
      </c>
      <c r="D14789" s="89"/>
      <c r="E14789" s="89"/>
      <c r="F14789" s="89">
        <f>Table3[[#This Row],[Yield]]/100*(1+F14788)</f>
        <v>0</v>
      </c>
    </row>
    <row r="14790" spans="1:6" x14ac:dyDescent="0.2">
      <c r="A14790" s="88">
        <v>16946</v>
      </c>
      <c r="B14790" s="89">
        <v>207.69</v>
      </c>
      <c r="C14790" s="89">
        <f>LN(Table3[[#This Row],[Value]]/B14789)</f>
        <v>-1.7318520709065665E-3</v>
      </c>
      <c r="D14790" s="89"/>
      <c r="E14790" s="89"/>
      <c r="F14790" s="89">
        <f>Table3[[#This Row],[Yield]]/100*(1+F14789)</f>
        <v>0</v>
      </c>
    </row>
    <row r="14791" spans="1:6" x14ac:dyDescent="0.2">
      <c r="A14791" s="88">
        <v>16949</v>
      </c>
      <c r="B14791" s="89">
        <v>209.42</v>
      </c>
      <c r="C14791" s="89">
        <f>LN(Table3[[#This Row],[Value]]/B14790)</f>
        <v>8.2952215012723242E-3</v>
      </c>
      <c r="D14791" s="89"/>
      <c r="E14791" s="89"/>
      <c r="F14791" s="89">
        <f>Table3[[#This Row],[Yield]]/100*(1+F14790)</f>
        <v>0</v>
      </c>
    </row>
    <row r="14792" spans="1:6" x14ac:dyDescent="0.2">
      <c r="A14792" s="88">
        <v>16950</v>
      </c>
      <c r="B14792" s="89">
        <v>211.7</v>
      </c>
      <c r="C14792" s="89">
        <f>LN(Table3[[#This Row],[Value]]/B14791)</f>
        <v>1.0828373281503425E-2</v>
      </c>
      <c r="D14792" s="89"/>
      <c r="E14792" s="89"/>
      <c r="F14792" s="89">
        <f>Table3[[#This Row],[Yield]]/100*(1+F14791)</f>
        <v>0</v>
      </c>
    </row>
    <row r="14793" spans="1:6" x14ac:dyDescent="0.2">
      <c r="A14793" s="88">
        <v>16951</v>
      </c>
      <c r="B14793" s="89">
        <v>212.5</v>
      </c>
      <c r="C14793" s="89">
        <f>LN(Table3[[#This Row],[Value]]/B14792)</f>
        <v>3.7718102236520704E-3</v>
      </c>
      <c r="D14793" s="89"/>
      <c r="E14793" s="89"/>
      <c r="F14793" s="89">
        <f>Table3[[#This Row],[Yield]]/100*(1+F14792)</f>
        <v>0</v>
      </c>
    </row>
    <row r="14794" spans="1:6" x14ac:dyDescent="0.2">
      <c r="A14794" s="88">
        <v>16953</v>
      </c>
      <c r="B14794" s="89">
        <v>212.28</v>
      </c>
      <c r="C14794" s="89">
        <f>LN(Table3[[#This Row],[Value]]/B14793)</f>
        <v>-1.0358304047772661E-3</v>
      </c>
      <c r="D14794" s="89"/>
      <c r="E14794" s="89"/>
      <c r="F14794" s="89">
        <f>Table3[[#This Row],[Yield]]/100*(1+F14793)</f>
        <v>0</v>
      </c>
    </row>
    <row r="14795" spans="1:6" x14ac:dyDescent="0.2">
      <c r="A14795" s="88">
        <v>16956</v>
      </c>
      <c r="B14795" s="89">
        <v>211.47</v>
      </c>
      <c r="C14795" s="89">
        <f>LN(Table3[[#This Row],[Value]]/B14794)</f>
        <v>-3.8230135058003132E-3</v>
      </c>
      <c r="D14795" s="89"/>
      <c r="E14795" s="89"/>
      <c r="F14795" s="89">
        <f>Table3[[#This Row],[Yield]]/100*(1+F14794)</f>
        <v>0</v>
      </c>
    </row>
    <row r="14796" spans="1:6" x14ac:dyDescent="0.2">
      <c r="A14796" s="88">
        <v>16957</v>
      </c>
      <c r="B14796" s="89">
        <v>210.03</v>
      </c>
      <c r="C14796" s="89">
        <f>LN(Table3[[#This Row],[Value]]/B14795)</f>
        <v>-6.8327667966780496E-3</v>
      </c>
      <c r="D14796" s="89"/>
      <c r="E14796" s="89"/>
      <c r="F14796" s="89">
        <f>Table3[[#This Row],[Yield]]/100*(1+F14795)</f>
        <v>0</v>
      </c>
    </row>
    <row r="14797" spans="1:6" x14ac:dyDescent="0.2">
      <c r="A14797" s="88">
        <v>16958</v>
      </c>
      <c r="B14797" s="89">
        <v>209.78</v>
      </c>
      <c r="C14797" s="89">
        <f>LN(Table3[[#This Row],[Value]]/B14796)</f>
        <v>-1.1910151237581091E-3</v>
      </c>
      <c r="D14797" s="89"/>
      <c r="E14797" s="89"/>
      <c r="F14797" s="89">
        <f>Table3[[#This Row],[Yield]]/100*(1+F14796)</f>
        <v>0</v>
      </c>
    </row>
    <row r="14798" spans="1:6" x14ac:dyDescent="0.2">
      <c r="A14798" s="88">
        <v>16959</v>
      </c>
      <c r="B14798" s="89">
        <v>209.5</v>
      </c>
      <c r="C14798" s="89">
        <f>LN(Table3[[#This Row],[Value]]/B14797)</f>
        <v>-1.3356231712653769E-3</v>
      </c>
      <c r="D14798" s="89"/>
      <c r="E14798" s="89"/>
      <c r="F14798" s="89">
        <f>Table3[[#This Row],[Yield]]/100*(1+F14797)</f>
        <v>0</v>
      </c>
    </row>
    <row r="14799" spans="1:6" x14ac:dyDescent="0.2">
      <c r="A14799" s="88">
        <v>16960</v>
      </c>
      <c r="B14799" s="89">
        <v>209.96</v>
      </c>
      <c r="C14799" s="89">
        <f>LN(Table3[[#This Row],[Value]]/B14798)</f>
        <v>2.1932970219066799E-3</v>
      </c>
      <c r="D14799" s="89"/>
      <c r="E14799" s="89"/>
      <c r="F14799" s="89">
        <f>Table3[[#This Row],[Yield]]/100*(1+F14798)</f>
        <v>0</v>
      </c>
    </row>
    <row r="14800" spans="1:6" x14ac:dyDescent="0.2">
      <c r="A14800" s="88">
        <v>16963</v>
      </c>
      <c r="B14800" s="89">
        <v>210.68</v>
      </c>
      <c r="C14800" s="89">
        <f>LN(Table3[[#This Row],[Value]]/B14799)</f>
        <v>3.4233582310895794E-3</v>
      </c>
      <c r="D14800" s="89"/>
      <c r="E14800" s="89"/>
      <c r="F14800" s="89">
        <f>Table3[[#This Row],[Yield]]/100*(1+F14799)</f>
        <v>0</v>
      </c>
    </row>
    <row r="14801" spans="1:6" x14ac:dyDescent="0.2">
      <c r="A14801" s="88">
        <v>16964</v>
      </c>
      <c r="B14801" s="89">
        <v>209.05</v>
      </c>
      <c r="C14801" s="89">
        <f>LN(Table3[[#This Row],[Value]]/B14800)</f>
        <v>-7.7669368126145706E-3</v>
      </c>
      <c r="D14801" s="89"/>
      <c r="E14801" s="89"/>
      <c r="F14801" s="89">
        <f>Table3[[#This Row],[Yield]]/100*(1+F14800)</f>
        <v>0</v>
      </c>
    </row>
    <row r="14802" spans="1:6" x14ac:dyDescent="0.2">
      <c r="A14802" s="88">
        <v>16965</v>
      </c>
      <c r="B14802" s="89">
        <v>208.96</v>
      </c>
      <c r="C14802" s="89">
        <f>LN(Table3[[#This Row],[Value]]/B14801)</f>
        <v>-4.3061171450775988E-4</v>
      </c>
      <c r="D14802" s="89"/>
      <c r="E14802" s="89"/>
      <c r="F14802" s="89">
        <f>Table3[[#This Row],[Yield]]/100*(1+F14801)</f>
        <v>0</v>
      </c>
    </row>
    <row r="14803" spans="1:6" x14ac:dyDescent="0.2">
      <c r="A14803" s="88">
        <v>16966</v>
      </c>
      <c r="B14803" s="89">
        <v>210.56</v>
      </c>
      <c r="C14803" s="89">
        <f>LN(Table3[[#This Row],[Value]]/B14802)</f>
        <v>7.6278020488860674E-3</v>
      </c>
      <c r="D14803" s="89"/>
      <c r="E14803" s="89"/>
      <c r="F14803" s="89">
        <f>Table3[[#This Row],[Yield]]/100*(1+F14802)</f>
        <v>0</v>
      </c>
    </row>
    <row r="14804" spans="1:6" x14ac:dyDescent="0.2">
      <c r="A14804" s="88">
        <v>16967</v>
      </c>
      <c r="B14804" s="89">
        <v>210.36</v>
      </c>
      <c r="C14804" s="89">
        <f>LN(Table3[[#This Row],[Value]]/B14803)</f>
        <v>-9.5029941580891024E-4</v>
      </c>
      <c r="D14804" s="89"/>
      <c r="E14804" s="89"/>
      <c r="F14804" s="89">
        <f>Table3[[#This Row],[Yield]]/100*(1+F14803)</f>
        <v>0</v>
      </c>
    </row>
    <row r="14805" spans="1:6" x14ac:dyDescent="0.2">
      <c r="A14805" s="88">
        <v>16970</v>
      </c>
      <c r="B14805" s="89">
        <v>210.13</v>
      </c>
      <c r="C14805" s="89">
        <f>LN(Table3[[#This Row],[Value]]/B14804)</f>
        <v>-1.0939619155641669E-3</v>
      </c>
      <c r="D14805" s="89"/>
      <c r="E14805" s="89"/>
      <c r="F14805" s="89">
        <f>Table3[[#This Row],[Yield]]/100*(1+F14804)</f>
        <v>0</v>
      </c>
    </row>
    <row r="14806" spans="1:6" x14ac:dyDescent="0.2">
      <c r="A14806" s="88">
        <v>16971</v>
      </c>
      <c r="B14806" s="89">
        <v>207.71</v>
      </c>
      <c r="C14806" s="89">
        <f>LN(Table3[[#This Row],[Value]]/B14805)</f>
        <v>-1.158351071756226E-2</v>
      </c>
      <c r="D14806" s="89"/>
      <c r="E14806" s="89"/>
      <c r="F14806" s="89">
        <f>Table3[[#This Row],[Yield]]/100*(1+F14805)</f>
        <v>0</v>
      </c>
    </row>
    <row r="14807" spans="1:6" x14ac:dyDescent="0.2">
      <c r="A14807" s="88">
        <v>16972</v>
      </c>
      <c r="B14807" s="89">
        <v>205.74</v>
      </c>
      <c r="C14807" s="89">
        <f>LN(Table3[[#This Row],[Value]]/B14806)</f>
        <v>-9.5296403851330772E-3</v>
      </c>
      <c r="D14807" s="89"/>
      <c r="E14807" s="89"/>
      <c r="F14807" s="89">
        <f>Table3[[#This Row],[Yield]]/100*(1+F14806)</f>
        <v>0</v>
      </c>
    </row>
    <row r="14808" spans="1:6" x14ac:dyDescent="0.2">
      <c r="A14808" s="88">
        <v>16973</v>
      </c>
      <c r="B14808" s="89">
        <v>200.52</v>
      </c>
      <c r="C14808" s="89">
        <f>LN(Table3[[#This Row],[Value]]/B14807)</f>
        <v>-2.5699243307581329E-2</v>
      </c>
      <c r="D14808" s="89"/>
      <c r="E14808" s="89"/>
      <c r="F14808" s="89">
        <f>Table3[[#This Row],[Yield]]/100*(1+F14807)</f>
        <v>0</v>
      </c>
    </row>
    <row r="14809" spans="1:6" x14ac:dyDescent="0.2">
      <c r="A14809" s="88">
        <v>16974</v>
      </c>
      <c r="B14809" s="89">
        <v>203.09</v>
      </c>
      <c r="C14809" s="89">
        <f>LN(Table3[[#This Row],[Value]]/B14808)</f>
        <v>1.2735238149715639E-2</v>
      </c>
      <c r="D14809" s="89"/>
      <c r="E14809" s="89"/>
      <c r="F14809" s="89">
        <f>Table3[[#This Row],[Yield]]/100*(1+F14808)</f>
        <v>0</v>
      </c>
    </row>
    <row r="14810" spans="1:6" x14ac:dyDescent="0.2">
      <c r="A14810" s="88">
        <v>16977</v>
      </c>
      <c r="B14810" s="89">
        <v>203.56</v>
      </c>
      <c r="C14810" s="89">
        <f>LN(Table3[[#This Row],[Value]]/B14809)</f>
        <v>2.3115711756136604E-3</v>
      </c>
      <c r="D14810" s="89"/>
      <c r="E14810" s="89"/>
      <c r="F14810" s="89">
        <f>Table3[[#This Row],[Yield]]/100*(1+F14809)</f>
        <v>0</v>
      </c>
    </row>
    <row r="14811" spans="1:6" x14ac:dyDescent="0.2">
      <c r="A14811" s="88">
        <v>16978</v>
      </c>
      <c r="B14811" s="89">
        <v>202.54</v>
      </c>
      <c r="C14811" s="89">
        <f>LN(Table3[[#This Row],[Value]]/B14810)</f>
        <v>-5.0234038164930399E-3</v>
      </c>
      <c r="D14811" s="89"/>
      <c r="E14811" s="89"/>
      <c r="F14811" s="89">
        <f>Table3[[#This Row],[Yield]]/100*(1+F14810)</f>
        <v>0</v>
      </c>
    </row>
    <row r="14812" spans="1:6" x14ac:dyDescent="0.2">
      <c r="A14812" s="88">
        <v>16979</v>
      </c>
      <c r="B14812" s="89">
        <v>202.1</v>
      </c>
      <c r="C14812" s="89">
        <f>LN(Table3[[#This Row],[Value]]/B14811)</f>
        <v>-2.1747734945636002E-3</v>
      </c>
      <c r="D14812" s="89"/>
      <c r="E14812" s="89"/>
      <c r="F14812" s="89">
        <f>Table3[[#This Row],[Yield]]/100*(1+F14811)</f>
        <v>0</v>
      </c>
    </row>
    <row r="14813" spans="1:6" x14ac:dyDescent="0.2">
      <c r="A14813" s="88">
        <v>16980</v>
      </c>
      <c r="B14813" s="89">
        <v>205.03</v>
      </c>
      <c r="C14813" s="89">
        <f>LN(Table3[[#This Row],[Value]]/B14812)</f>
        <v>1.4393685485380074E-2</v>
      </c>
      <c r="D14813" s="89"/>
      <c r="E14813" s="89"/>
      <c r="F14813" s="89">
        <f>Table3[[#This Row],[Yield]]/100*(1+F14812)</f>
        <v>0</v>
      </c>
    </row>
    <row r="14814" spans="1:6" x14ac:dyDescent="0.2">
      <c r="A14814" s="88">
        <v>16981</v>
      </c>
      <c r="B14814" s="89">
        <v>205.62</v>
      </c>
      <c r="C14814" s="89">
        <f>LN(Table3[[#This Row],[Value]]/B14813)</f>
        <v>2.8734952196171675E-3</v>
      </c>
      <c r="D14814" s="89"/>
      <c r="E14814" s="89"/>
      <c r="F14814" s="89">
        <f>Table3[[#This Row],[Yield]]/100*(1+F14813)</f>
        <v>0</v>
      </c>
    </row>
    <row r="14815" spans="1:6" x14ac:dyDescent="0.2">
      <c r="A14815" s="88">
        <v>16984</v>
      </c>
      <c r="B14815" s="89">
        <v>206.47</v>
      </c>
      <c r="C14815" s="89">
        <f>LN(Table3[[#This Row],[Value]]/B14814)</f>
        <v>4.1253182822153997E-3</v>
      </c>
      <c r="D14815" s="89"/>
      <c r="E14815" s="89"/>
      <c r="F14815" s="89">
        <f>Table3[[#This Row],[Yield]]/100*(1+F14814)</f>
        <v>0</v>
      </c>
    </row>
    <row r="14816" spans="1:6" x14ac:dyDescent="0.2">
      <c r="A14816" s="88">
        <v>16985</v>
      </c>
      <c r="B14816" s="89">
        <v>206.64</v>
      </c>
      <c r="C14816" s="89">
        <f>LN(Table3[[#This Row],[Value]]/B14815)</f>
        <v>8.2302539079701878E-4</v>
      </c>
      <c r="D14816" s="89"/>
      <c r="E14816" s="89"/>
      <c r="F14816" s="89">
        <f>Table3[[#This Row],[Yield]]/100*(1+F14815)</f>
        <v>0</v>
      </c>
    </row>
    <row r="14817" spans="1:6" x14ac:dyDescent="0.2">
      <c r="A14817" s="88">
        <v>16986</v>
      </c>
      <c r="B14817" s="89">
        <v>207.06</v>
      </c>
      <c r="C14817" s="89">
        <f>LN(Table3[[#This Row],[Value]]/B14816)</f>
        <v>2.0304575503821429E-3</v>
      </c>
      <c r="D14817" s="89"/>
      <c r="E14817" s="89"/>
      <c r="F14817" s="89">
        <f>Table3[[#This Row],[Yield]]/100*(1+F14816)</f>
        <v>0</v>
      </c>
    </row>
    <row r="14818" spans="1:6" x14ac:dyDescent="0.2">
      <c r="A14818" s="88">
        <v>16988</v>
      </c>
      <c r="B14818" s="89">
        <v>206.72</v>
      </c>
      <c r="C14818" s="89">
        <f>LN(Table3[[#This Row],[Value]]/B14817)</f>
        <v>-1.6433857437300147E-3</v>
      </c>
      <c r="D14818" s="89"/>
      <c r="E14818" s="89"/>
      <c r="F14818" s="89">
        <f>Table3[[#This Row],[Yield]]/100*(1+F14817)</f>
        <v>0</v>
      </c>
    </row>
    <row r="14819" spans="1:6" x14ac:dyDescent="0.2">
      <c r="A14819" s="88">
        <v>16991</v>
      </c>
      <c r="B14819" s="89">
        <v>206.62</v>
      </c>
      <c r="C14819" s="89">
        <f>LN(Table3[[#This Row],[Value]]/B14818)</f>
        <v>-4.8386317293759947E-4</v>
      </c>
      <c r="D14819" s="89"/>
      <c r="E14819" s="89"/>
      <c r="F14819" s="89">
        <f>Table3[[#This Row],[Yield]]/100*(1+F14818)</f>
        <v>0</v>
      </c>
    </row>
    <row r="14820" spans="1:6" x14ac:dyDescent="0.2">
      <c r="A14820" s="88">
        <v>16992</v>
      </c>
      <c r="B14820" s="89">
        <v>207.43</v>
      </c>
      <c r="C14820" s="89">
        <f>LN(Table3[[#This Row],[Value]]/B14819)</f>
        <v>3.9125759367546857E-3</v>
      </c>
      <c r="D14820" s="89"/>
      <c r="E14820" s="89"/>
      <c r="F14820" s="89">
        <f>Table3[[#This Row],[Yield]]/100*(1+F14819)</f>
        <v>0</v>
      </c>
    </row>
    <row r="14821" spans="1:6" x14ac:dyDescent="0.2">
      <c r="A14821" s="88">
        <v>16993</v>
      </c>
      <c r="B14821" s="89">
        <v>207.56</v>
      </c>
      <c r="C14821" s="89">
        <f>LN(Table3[[#This Row],[Value]]/B14820)</f>
        <v>6.2652114148479046E-4</v>
      </c>
      <c r="D14821" s="89"/>
      <c r="E14821" s="89"/>
      <c r="F14821" s="89">
        <f>Table3[[#This Row],[Yield]]/100*(1+F14820)</f>
        <v>0</v>
      </c>
    </row>
    <row r="14822" spans="1:6" x14ac:dyDescent="0.2">
      <c r="A14822" s="88">
        <v>16994</v>
      </c>
      <c r="B14822" s="89">
        <v>206.3</v>
      </c>
      <c r="C14822" s="89">
        <f>LN(Table3[[#This Row],[Value]]/B14821)</f>
        <v>-6.0890344223327106E-3</v>
      </c>
      <c r="D14822" s="89"/>
      <c r="E14822" s="89"/>
      <c r="F14822" s="89">
        <f>Table3[[#This Row],[Yield]]/100*(1+F14821)</f>
        <v>0</v>
      </c>
    </row>
    <row r="14823" spans="1:6" x14ac:dyDescent="0.2">
      <c r="A14823" s="88">
        <v>16995</v>
      </c>
      <c r="B14823" s="89">
        <v>204.2</v>
      </c>
      <c r="C14823" s="89">
        <f>LN(Table3[[#This Row],[Value]]/B14822)</f>
        <v>-1.0231514346641097E-2</v>
      </c>
      <c r="D14823" s="89"/>
      <c r="E14823" s="89"/>
      <c r="F14823" s="89">
        <f>Table3[[#This Row],[Yield]]/100*(1+F14822)</f>
        <v>0</v>
      </c>
    </row>
    <row r="14824" spans="1:6" x14ac:dyDescent="0.2">
      <c r="A14824" s="88">
        <v>16998</v>
      </c>
      <c r="B14824" s="89">
        <v>200.86</v>
      </c>
      <c r="C14824" s="89">
        <f>LN(Table3[[#This Row],[Value]]/B14823)</f>
        <v>-1.6491757765372071E-2</v>
      </c>
      <c r="D14824" s="89"/>
      <c r="E14824" s="89"/>
      <c r="F14824" s="89">
        <f>Table3[[#This Row],[Yield]]/100*(1+F14823)</f>
        <v>0</v>
      </c>
    </row>
    <row r="14825" spans="1:6" x14ac:dyDescent="0.2">
      <c r="A14825" s="88">
        <v>16999</v>
      </c>
      <c r="B14825" s="89">
        <v>200.71</v>
      </c>
      <c r="C14825" s="89">
        <f>LN(Table3[[#This Row],[Value]]/B14824)</f>
        <v>-7.4706779379126484E-4</v>
      </c>
      <c r="D14825" s="89"/>
      <c r="E14825" s="89"/>
      <c r="F14825" s="89">
        <f>Table3[[#This Row],[Yield]]/100*(1+F14824)</f>
        <v>0</v>
      </c>
    </row>
    <row r="14826" spans="1:6" x14ac:dyDescent="0.2">
      <c r="A14826" s="88">
        <v>17000</v>
      </c>
      <c r="B14826" s="89">
        <v>202.25</v>
      </c>
      <c r="C14826" s="89">
        <f>LN(Table3[[#This Row],[Value]]/B14825)</f>
        <v>7.6434757671994076E-3</v>
      </c>
      <c r="D14826" s="89"/>
      <c r="E14826" s="89"/>
      <c r="F14826" s="89">
        <f>Table3[[#This Row],[Yield]]/100*(1+F14825)</f>
        <v>0</v>
      </c>
    </row>
    <row r="14827" spans="1:6" x14ac:dyDescent="0.2">
      <c r="A14827" s="88">
        <v>17001</v>
      </c>
      <c r="B14827" s="89">
        <v>201.86</v>
      </c>
      <c r="C14827" s="89">
        <f>LN(Table3[[#This Row],[Value]]/B14826)</f>
        <v>-1.9301681278875624E-3</v>
      </c>
      <c r="D14827" s="89"/>
      <c r="E14827" s="89"/>
      <c r="F14827" s="89">
        <f>Table3[[#This Row],[Yield]]/100*(1+F14826)</f>
        <v>0</v>
      </c>
    </row>
    <row r="14828" spans="1:6" x14ac:dyDescent="0.2">
      <c r="A14828" s="88">
        <v>17002</v>
      </c>
      <c r="B14828" s="89">
        <v>201.13</v>
      </c>
      <c r="C14828" s="89">
        <f>LN(Table3[[#This Row],[Value]]/B14827)</f>
        <v>-3.6229226455838977E-3</v>
      </c>
      <c r="D14828" s="89"/>
      <c r="E14828" s="89"/>
      <c r="F14828" s="89">
        <f>Table3[[#This Row],[Yield]]/100*(1+F14827)</f>
        <v>0</v>
      </c>
    </row>
    <row r="14829" spans="1:6" x14ac:dyDescent="0.2">
      <c r="A14829" s="88">
        <v>17005</v>
      </c>
      <c r="B14829" s="89">
        <v>200.54</v>
      </c>
      <c r="C14829" s="89">
        <f>LN(Table3[[#This Row],[Value]]/B14828)</f>
        <v>-2.9377370693504032E-3</v>
      </c>
      <c r="D14829" s="89"/>
      <c r="E14829" s="89"/>
      <c r="F14829" s="89">
        <f>Table3[[#This Row],[Yield]]/100*(1+F14828)</f>
        <v>0</v>
      </c>
    </row>
    <row r="14830" spans="1:6" x14ac:dyDescent="0.2">
      <c r="A14830" s="88">
        <v>17006</v>
      </c>
      <c r="B14830" s="89">
        <v>195.22</v>
      </c>
      <c r="C14830" s="89">
        <f>LN(Table3[[#This Row],[Value]]/B14829)</f>
        <v>-2.6886600348960215E-2</v>
      </c>
      <c r="D14830" s="89"/>
      <c r="E14830" s="89"/>
      <c r="F14830" s="89">
        <f>Table3[[#This Row],[Yield]]/100*(1+F14829)</f>
        <v>0</v>
      </c>
    </row>
    <row r="14831" spans="1:6" x14ac:dyDescent="0.2">
      <c r="A14831" s="88">
        <v>17007</v>
      </c>
      <c r="B14831" s="89">
        <v>195.37</v>
      </c>
      <c r="C14831" s="89">
        <f>LN(Table3[[#This Row],[Value]]/B14830)</f>
        <v>7.6806885672501407E-4</v>
      </c>
      <c r="D14831" s="89"/>
      <c r="E14831" s="89"/>
      <c r="F14831" s="89">
        <f>Table3[[#This Row],[Yield]]/100*(1+F14830)</f>
        <v>0</v>
      </c>
    </row>
    <row r="14832" spans="1:6" x14ac:dyDescent="0.2">
      <c r="A14832" s="88">
        <v>17008</v>
      </c>
      <c r="B14832" s="89">
        <v>196.25</v>
      </c>
      <c r="C14832" s="89">
        <f>LN(Table3[[#This Row],[Value]]/B14831)</f>
        <v>4.4941600589737266E-3</v>
      </c>
      <c r="D14832" s="89"/>
      <c r="E14832" s="89"/>
      <c r="F14832" s="89">
        <f>Table3[[#This Row],[Yield]]/100*(1+F14831)</f>
        <v>0</v>
      </c>
    </row>
    <row r="14833" spans="1:6" x14ac:dyDescent="0.2">
      <c r="A14833" s="88">
        <v>17009</v>
      </c>
      <c r="B14833" s="89">
        <v>197.63</v>
      </c>
      <c r="C14833" s="89">
        <f>LN(Table3[[#This Row],[Value]]/B14832)</f>
        <v>7.0072389898252988E-3</v>
      </c>
      <c r="D14833" s="89"/>
      <c r="E14833" s="89"/>
      <c r="F14833" s="89">
        <f>Table3[[#This Row],[Yield]]/100*(1+F14832)</f>
        <v>0</v>
      </c>
    </row>
    <row r="14834" spans="1:6" x14ac:dyDescent="0.2">
      <c r="A14834" s="88">
        <v>17012</v>
      </c>
      <c r="B14834" s="89">
        <v>198.22</v>
      </c>
      <c r="C14834" s="89">
        <f>LN(Table3[[#This Row],[Value]]/B14833)</f>
        <v>2.9809293262194735E-3</v>
      </c>
      <c r="D14834" s="89"/>
      <c r="E14834" s="89"/>
      <c r="F14834" s="89">
        <f>Table3[[#This Row],[Yield]]/100*(1+F14833)</f>
        <v>0</v>
      </c>
    </row>
    <row r="14835" spans="1:6" x14ac:dyDescent="0.2">
      <c r="A14835" s="88">
        <v>17013</v>
      </c>
      <c r="B14835" s="89">
        <v>199.4</v>
      </c>
      <c r="C14835" s="89">
        <f>LN(Table3[[#This Row],[Value]]/B14834)</f>
        <v>5.9353325491754835E-3</v>
      </c>
      <c r="D14835" s="89"/>
      <c r="E14835" s="89"/>
      <c r="F14835" s="89">
        <f>Table3[[#This Row],[Yield]]/100*(1+F14834)</f>
        <v>0</v>
      </c>
    </row>
    <row r="14836" spans="1:6" x14ac:dyDescent="0.2">
      <c r="A14836" s="88">
        <v>17014</v>
      </c>
      <c r="B14836" s="89">
        <v>201.56</v>
      </c>
      <c r="C14836" s="89">
        <f>LN(Table3[[#This Row],[Value]]/B14835)</f>
        <v>1.0774246284659344E-2</v>
      </c>
      <c r="D14836" s="89"/>
      <c r="E14836" s="89"/>
      <c r="F14836" s="89">
        <f>Table3[[#This Row],[Yield]]/100*(1+F14835)</f>
        <v>0</v>
      </c>
    </row>
    <row r="14837" spans="1:6" x14ac:dyDescent="0.2">
      <c r="A14837" s="88">
        <v>17015</v>
      </c>
      <c r="B14837" s="89">
        <v>202.26</v>
      </c>
      <c r="C14837" s="89">
        <f>LN(Table3[[#This Row],[Value]]/B14836)</f>
        <v>3.4668946616269692E-3</v>
      </c>
      <c r="D14837" s="89"/>
      <c r="E14837" s="89"/>
      <c r="F14837" s="89">
        <f>Table3[[#This Row],[Yield]]/100*(1+F14836)</f>
        <v>0</v>
      </c>
    </row>
    <row r="14838" spans="1:6" x14ac:dyDescent="0.2">
      <c r="A14838" s="88">
        <v>17016</v>
      </c>
      <c r="B14838" s="89">
        <v>202.82</v>
      </c>
      <c r="C14838" s="89">
        <f>LN(Table3[[#This Row],[Value]]/B14837)</f>
        <v>2.7648877098259486E-3</v>
      </c>
      <c r="D14838" s="89"/>
      <c r="E14838" s="89"/>
      <c r="F14838" s="89">
        <f>Table3[[#This Row],[Yield]]/100*(1+F14837)</f>
        <v>0</v>
      </c>
    </row>
    <row r="14839" spans="1:6" x14ac:dyDescent="0.2">
      <c r="A14839" s="88">
        <v>17019</v>
      </c>
      <c r="B14839" s="89">
        <v>201.93</v>
      </c>
      <c r="C14839" s="89">
        <f>LN(Table3[[#This Row],[Value]]/B14838)</f>
        <v>-4.397783493118799E-3</v>
      </c>
      <c r="D14839" s="89"/>
      <c r="E14839" s="89"/>
      <c r="F14839" s="89">
        <f>Table3[[#This Row],[Yield]]/100*(1+F14838)</f>
        <v>0</v>
      </c>
    </row>
    <row r="14840" spans="1:6" x14ac:dyDescent="0.2">
      <c r="A14840" s="88">
        <v>17020</v>
      </c>
      <c r="B14840" s="89">
        <v>201.35</v>
      </c>
      <c r="C14840" s="89">
        <f>LN(Table3[[#This Row],[Value]]/B14839)</f>
        <v>-2.876415393268304E-3</v>
      </c>
      <c r="D14840" s="89"/>
      <c r="E14840" s="89"/>
      <c r="F14840" s="89">
        <f>Table3[[#This Row],[Yield]]/100*(1+F14839)</f>
        <v>0</v>
      </c>
    </row>
    <row r="14841" spans="1:6" x14ac:dyDescent="0.2">
      <c r="A14841" s="88">
        <v>17021</v>
      </c>
      <c r="B14841" s="89">
        <v>202.96</v>
      </c>
      <c r="C14841" s="89">
        <f>LN(Table3[[#This Row],[Value]]/B14840)</f>
        <v>7.9642279935633678E-3</v>
      </c>
      <c r="D14841" s="89"/>
      <c r="E14841" s="89"/>
      <c r="F14841" s="89">
        <f>Table3[[#This Row],[Yield]]/100*(1+F14840)</f>
        <v>0</v>
      </c>
    </row>
    <row r="14842" spans="1:6" x14ac:dyDescent="0.2">
      <c r="A14842" s="88">
        <v>17022</v>
      </c>
      <c r="B14842" s="89">
        <v>204.1</v>
      </c>
      <c r="C14842" s="89">
        <f>LN(Table3[[#This Row],[Value]]/B14841)</f>
        <v>5.6011545247726556E-3</v>
      </c>
      <c r="D14842" s="89"/>
      <c r="E14842" s="89"/>
      <c r="F14842" s="89">
        <f>Table3[[#This Row],[Yield]]/100*(1+F14841)</f>
        <v>0</v>
      </c>
    </row>
    <row r="14843" spans="1:6" x14ac:dyDescent="0.2">
      <c r="A14843" s="88">
        <v>17023</v>
      </c>
      <c r="B14843" s="89">
        <v>203.57</v>
      </c>
      <c r="C14843" s="89">
        <f>LN(Table3[[#This Row],[Value]]/B14842)</f>
        <v>-2.6001437368442129E-3</v>
      </c>
      <c r="D14843" s="89"/>
      <c r="E14843" s="89"/>
      <c r="F14843" s="89">
        <f>Table3[[#This Row],[Yield]]/100*(1+F14842)</f>
        <v>0</v>
      </c>
    </row>
    <row r="14844" spans="1:6" x14ac:dyDescent="0.2">
      <c r="A14844" s="88">
        <v>17026</v>
      </c>
      <c r="B14844" s="89">
        <v>203.36</v>
      </c>
      <c r="C14844" s="89">
        <f>LN(Table3[[#This Row],[Value]]/B14843)</f>
        <v>-1.0321186378108424E-3</v>
      </c>
      <c r="D14844" s="89"/>
      <c r="E14844" s="89"/>
      <c r="F14844" s="89">
        <f>Table3[[#This Row],[Yield]]/100*(1+F14843)</f>
        <v>0</v>
      </c>
    </row>
    <row r="14845" spans="1:6" x14ac:dyDescent="0.2">
      <c r="A14845" s="88">
        <v>17027</v>
      </c>
      <c r="B14845" s="89">
        <v>204.52</v>
      </c>
      <c r="C14845" s="89">
        <f>LN(Table3[[#This Row],[Value]]/B14844)</f>
        <v>5.6879627706544911E-3</v>
      </c>
      <c r="D14845" s="89"/>
      <c r="E14845" s="89"/>
      <c r="F14845" s="89">
        <f>Table3[[#This Row],[Yield]]/100*(1+F14844)</f>
        <v>0</v>
      </c>
    </row>
    <row r="14846" spans="1:6" x14ac:dyDescent="0.2">
      <c r="A14846" s="88">
        <v>17028</v>
      </c>
      <c r="B14846" s="89">
        <v>203.99</v>
      </c>
      <c r="C14846" s="89">
        <f>LN(Table3[[#This Row],[Value]]/B14845)</f>
        <v>-2.5947971769254828E-3</v>
      </c>
      <c r="D14846" s="89"/>
      <c r="E14846" s="89"/>
      <c r="F14846" s="89">
        <f>Table3[[#This Row],[Yield]]/100*(1+F14845)</f>
        <v>0</v>
      </c>
    </row>
    <row r="14847" spans="1:6" x14ac:dyDescent="0.2">
      <c r="A14847" s="88">
        <v>17029</v>
      </c>
      <c r="B14847" s="89">
        <v>202.49</v>
      </c>
      <c r="C14847" s="89">
        <f>LN(Table3[[#This Row],[Value]]/B14846)</f>
        <v>-7.3804704236950409E-3</v>
      </c>
      <c r="D14847" s="89"/>
      <c r="E14847" s="89"/>
      <c r="F14847" s="89">
        <f>Table3[[#This Row],[Yield]]/100*(1+F14846)</f>
        <v>0</v>
      </c>
    </row>
    <row r="14848" spans="1:6" x14ac:dyDescent="0.2">
      <c r="A14848" s="88">
        <v>17030</v>
      </c>
      <c r="B14848" s="89">
        <v>200.69</v>
      </c>
      <c r="C14848" s="89">
        <f>LN(Table3[[#This Row],[Value]]/B14847)</f>
        <v>-8.9290736605863175E-3</v>
      </c>
      <c r="D14848" s="89"/>
      <c r="E14848" s="89"/>
      <c r="F14848" s="89">
        <f>Table3[[#This Row],[Yield]]/100*(1+F14847)</f>
        <v>0</v>
      </c>
    </row>
    <row r="14849" spans="1:6" x14ac:dyDescent="0.2">
      <c r="A14849" s="88">
        <v>17033</v>
      </c>
      <c r="B14849" s="89">
        <v>200.19</v>
      </c>
      <c r="C14849" s="89">
        <f>LN(Table3[[#This Row],[Value]]/B14848)</f>
        <v>-2.4945133669669363E-3</v>
      </c>
      <c r="D14849" s="89"/>
      <c r="E14849" s="89"/>
      <c r="F14849" s="89">
        <f>Table3[[#This Row],[Yield]]/100*(1+F14848)</f>
        <v>0</v>
      </c>
    </row>
    <row r="14850" spans="1:6" x14ac:dyDescent="0.2">
      <c r="A14850" s="88">
        <v>17034</v>
      </c>
      <c r="B14850" s="89">
        <v>201.27</v>
      </c>
      <c r="C14850" s="89">
        <f>LN(Table3[[#This Row],[Value]]/B14849)</f>
        <v>5.380374659281509E-3</v>
      </c>
      <c r="D14850" s="89"/>
      <c r="E14850" s="89"/>
      <c r="F14850" s="89">
        <f>Table3[[#This Row],[Yield]]/100*(1+F14849)</f>
        <v>0</v>
      </c>
    </row>
    <row r="14851" spans="1:6" x14ac:dyDescent="0.2">
      <c r="A14851" s="88">
        <v>17035</v>
      </c>
      <c r="B14851" s="89">
        <v>200</v>
      </c>
      <c r="C14851" s="89">
        <f>LN(Table3[[#This Row],[Value]]/B14850)</f>
        <v>-6.3299236948697532E-3</v>
      </c>
      <c r="D14851" s="89"/>
      <c r="E14851" s="89"/>
      <c r="F14851" s="89">
        <f>Table3[[#This Row],[Yield]]/100*(1+F14850)</f>
        <v>0</v>
      </c>
    </row>
    <row r="14852" spans="1:6" x14ac:dyDescent="0.2">
      <c r="A14852" s="88">
        <v>17036</v>
      </c>
      <c r="B14852" s="89">
        <v>196.66</v>
      </c>
      <c r="C14852" s="89">
        <f>LN(Table3[[#This Row],[Value]]/B14851)</f>
        <v>-1.6841017196026556E-2</v>
      </c>
      <c r="D14852" s="89"/>
      <c r="E14852" s="89"/>
      <c r="F14852" s="89">
        <f>Table3[[#This Row],[Yield]]/100*(1+F14851)</f>
        <v>0</v>
      </c>
    </row>
    <row r="14853" spans="1:6" x14ac:dyDescent="0.2">
      <c r="A14853" s="88">
        <v>17037</v>
      </c>
      <c r="B14853" s="89">
        <v>197.75</v>
      </c>
      <c r="C14853" s="89">
        <f>LN(Table3[[#This Row],[Value]]/B14852)</f>
        <v>5.5272572957530634E-3</v>
      </c>
      <c r="D14853" s="89"/>
      <c r="E14853" s="89"/>
      <c r="F14853" s="89">
        <f>Table3[[#This Row],[Yield]]/100*(1+F14852)</f>
        <v>0</v>
      </c>
    </row>
    <row r="14854" spans="1:6" x14ac:dyDescent="0.2">
      <c r="A14854" s="88">
        <v>17040</v>
      </c>
      <c r="B14854" s="89">
        <v>196.99</v>
      </c>
      <c r="C14854" s="89">
        <f>LN(Table3[[#This Row],[Value]]/B14853)</f>
        <v>-3.8506406194990439E-3</v>
      </c>
      <c r="D14854" s="89"/>
      <c r="E14854" s="89"/>
      <c r="F14854" s="89">
        <f>Table3[[#This Row],[Yield]]/100*(1+F14853)</f>
        <v>0</v>
      </c>
    </row>
    <row r="14855" spans="1:6" x14ac:dyDescent="0.2">
      <c r="A14855" s="88">
        <v>17041</v>
      </c>
      <c r="B14855" s="89">
        <v>191.04</v>
      </c>
      <c r="C14855" s="89">
        <f>LN(Table3[[#This Row],[Value]]/B14854)</f>
        <v>-3.0670135824027021E-2</v>
      </c>
      <c r="D14855" s="89"/>
      <c r="E14855" s="89"/>
      <c r="F14855" s="89">
        <f>Table3[[#This Row],[Yield]]/100*(1+F14854)</f>
        <v>0</v>
      </c>
    </row>
    <row r="14856" spans="1:6" x14ac:dyDescent="0.2">
      <c r="A14856" s="88">
        <v>17042</v>
      </c>
      <c r="B14856" s="89">
        <v>190.03</v>
      </c>
      <c r="C14856" s="89">
        <f>LN(Table3[[#This Row],[Value]]/B14855)</f>
        <v>-5.3008757709709685E-3</v>
      </c>
      <c r="D14856" s="89"/>
      <c r="E14856" s="89"/>
      <c r="F14856" s="89">
        <f>Table3[[#This Row],[Yield]]/100*(1+F14855)</f>
        <v>0</v>
      </c>
    </row>
    <row r="14857" spans="1:6" x14ac:dyDescent="0.2">
      <c r="A14857" s="88">
        <v>17043</v>
      </c>
      <c r="B14857" s="89">
        <v>190.47</v>
      </c>
      <c r="C14857" s="89">
        <f>LN(Table3[[#This Row],[Value]]/B14856)</f>
        <v>2.3127474172019501E-3</v>
      </c>
      <c r="D14857" s="89"/>
      <c r="E14857" s="89"/>
      <c r="F14857" s="89">
        <f>Table3[[#This Row],[Yield]]/100*(1+F14856)</f>
        <v>0</v>
      </c>
    </row>
    <row r="14858" spans="1:6" x14ac:dyDescent="0.2">
      <c r="A14858" s="88">
        <v>17044</v>
      </c>
      <c r="B14858" s="89">
        <v>189.19</v>
      </c>
      <c r="C14858" s="89">
        <f>LN(Table3[[#This Row],[Value]]/B14857)</f>
        <v>-6.7429007521402646E-3</v>
      </c>
      <c r="D14858" s="89"/>
      <c r="E14858" s="89"/>
      <c r="F14858" s="89">
        <f>Table3[[#This Row],[Yield]]/100*(1+F14857)</f>
        <v>0</v>
      </c>
    </row>
    <row r="14859" spans="1:6" x14ac:dyDescent="0.2">
      <c r="A14859" s="88">
        <v>17048</v>
      </c>
      <c r="B14859" s="89">
        <v>178.68</v>
      </c>
      <c r="C14859" s="89">
        <f>LN(Table3[[#This Row],[Value]]/B14858)</f>
        <v>-5.7155304614410062E-2</v>
      </c>
      <c r="D14859" s="89"/>
      <c r="E14859" s="89"/>
      <c r="F14859" s="89">
        <f>Table3[[#This Row],[Yield]]/100*(1+F14858)</f>
        <v>0</v>
      </c>
    </row>
    <row r="14860" spans="1:6" x14ac:dyDescent="0.2">
      <c r="A14860" s="88">
        <v>17049</v>
      </c>
      <c r="B14860" s="89">
        <v>176.72</v>
      </c>
      <c r="C14860" s="89">
        <f>LN(Table3[[#This Row],[Value]]/B14859)</f>
        <v>-1.1029937372056252E-2</v>
      </c>
      <c r="D14860" s="89"/>
      <c r="E14860" s="89"/>
      <c r="F14860" s="89">
        <f>Table3[[#This Row],[Yield]]/100*(1+F14859)</f>
        <v>0</v>
      </c>
    </row>
    <row r="14861" spans="1:6" x14ac:dyDescent="0.2">
      <c r="A14861" s="88">
        <v>17050</v>
      </c>
      <c r="B14861" s="89">
        <v>181.18</v>
      </c>
      <c r="C14861" s="89">
        <f>LN(Table3[[#This Row],[Value]]/B14860)</f>
        <v>2.492445312928003E-2</v>
      </c>
      <c r="D14861" s="89"/>
      <c r="E14861" s="89"/>
      <c r="F14861" s="89">
        <f>Table3[[#This Row],[Yield]]/100*(1+F14860)</f>
        <v>0</v>
      </c>
    </row>
    <row r="14862" spans="1:6" x14ac:dyDescent="0.2">
      <c r="A14862" s="88">
        <v>17051</v>
      </c>
      <c r="B14862" s="89">
        <v>179.96</v>
      </c>
      <c r="C14862" s="89">
        <f>LN(Table3[[#This Row],[Value]]/B14861)</f>
        <v>-6.7564082681702345E-3</v>
      </c>
      <c r="D14862" s="89"/>
      <c r="E14862" s="89"/>
      <c r="F14862" s="89">
        <f>Table3[[#This Row],[Yield]]/100*(1+F14861)</f>
        <v>0</v>
      </c>
    </row>
    <row r="14863" spans="1:6" x14ac:dyDescent="0.2">
      <c r="A14863" s="88">
        <v>17054</v>
      </c>
      <c r="B14863" s="89">
        <v>172.03</v>
      </c>
      <c r="C14863" s="89">
        <f>LN(Table3[[#This Row],[Value]]/B14862)</f>
        <v>-4.5065723764023763E-2</v>
      </c>
      <c r="D14863" s="89"/>
      <c r="E14863" s="89"/>
      <c r="F14863" s="89">
        <f>Table3[[#This Row],[Yield]]/100*(1+F14862)</f>
        <v>0</v>
      </c>
    </row>
    <row r="14864" spans="1:6" x14ac:dyDescent="0.2">
      <c r="A14864" s="88">
        <v>17055</v>
      </c>
      <c r="B14864" s="89">
        <v>167.3</v>
      </c>
      <c r="C14864" s="89">
        <f>LN(Table3[[#This Row],[Value]]/B14863)</f>
        <v>-2.78802722161695E-2</v>
      </c>
      <c r="D14864" s="89"/>
      <c r="E14864" s="89"/>
      <c r="F14864" s="89">
        <f>Table3[[#This Row],[Yield]]/100*(1+F14863)</f>
        <v>0</v>
      </c>
    </row>
    <row r="14865" spans="1:6" x14ac:dyDescent="0.2">
      <c r="A14865" s="88">
        <v>17056</v>
      </c>
      <c r="B14865" s="89">
        <v>172.13</v>
      </c>
      <c r="C14865" s="89">
        <f>LN(Table3[[#This Row],[Value]]/B14864)</f>
        <v>2.8461397290636174E-2</v>
      </c>
      <c r="D14865" s="89"/>
      <c r="E14865" s="89"/>
      <c r="F14865" s="89">
        <f>Table3[[#This Row],[Yield]]/100*(1+F14864)</f>
        <v>0</v>
      </c>
    </row>
    <row r="14866" spans="1:6" x14ac:dyDescent="0.2">
      <c r="A14866" s="88">
        <v>17057</v>
      </c>
      <c r="B14866" s="89">
        <v>171.7</v>
      </c>
      <c r="C14866" s="89">
        <f>LN(Table3[[#This Row],[Value]]/B14865)</f>
        <v>-2.5012373799846626E-3</v>
      </c>
      <c r="D14866" s="89"/>
      <c r="E14866" s="89"/>
      <c r="F14866" s="89">
        <f>Table3[[#This Row],[Yield]]/100*(1+F14865)</f>
        <v>0</v>
      </c>
    </row>
    <row r="14867" spans="1:6" x14ac:dyDescent="0.2">
      <c r="A14867" s="88">
        <v>17058</v>
      </c>
      <c r="B14867" s="89">
        <v>173.39</v>
      </c>
      <c r="C14867" s="89">
        <f>LN(Table3[[#This Row],[Value]]/B14866)</f>
        <v>9.79462465315163E-3</v>
      </c>
      <c r="D14867" s="89"/>
      <c r="E14867" s="89"/>
      <c r="F14867" s="89">
        <f>Table3[[#This Row],[Yield]]/100*(1+F14866)</f>
        <v>0</v>
      </c>
    </row>
    <row r="14868" spans="1:6" x14ac:dyDescent="0.2">
      <c r="A14868" s="88">
        <v>17061</v>
      </c>
      <c r="B14868" s="89">
        <v>174.45</v>
      </c>
      <c r="C14868" s="89">
        <f>LN(Table3[[#This Row],[Value]]/B14867)</f>
        <v>6.094775076201678E-3</v>
      </c>
      <c r="D14868" s="89"/>
      <c r="E14868" s="89"/>
      <c r="F14868" s="89">
        <f>Table3[[#This Row],[Yield]]/100*(1+F14867)</f>
        <v>0</v>
      </c>
    </row>
    <row r="14869" spans="1:6" x14ac:dyDescent="0.2">
      <c r="A14869" s="88">
        <v>17062</v>
      </c>
      <c r="B14869" s="89">
        <v>173.66</v>
      </c>
      <c r="C14869" s="89">
        <f>LN(Table3[[#This Row],[Value]]/B14868)</f>
        <v>-4.5388030002839847E-3</v>
      </c>
      <c r="D14869" s="89"/>
      <c r="E14869" s="89"/>
      <c r="F14869" s="89">
        <f>Table3[[#This Row],[Yield]]/100*(1+F14868)</f>
        <v>0</v>
      </c>
    </row>
    <row r="14870" spans="1:6" x14ac:dyDescent="0.2">
      <c r="A14870" s="88">
        <v>17063</v>
      </c>
      <c r="B14870" s="89">
        <v>169.07</v>
      </c>
      <c r="C14870" s="89">
        <f>LN(Table3[[#This Row],[Value]]/B14869)</f>
        <v>-2.6786534283624104E-2</v>
      </c>
      <c r="D14870" s="89"/>
      <c r="E14870" s="89"/>
      <c r="F14870" s="89">
        <f>Table3[[#This Row],[Yield]]/100*(1+F14869)</f>
        <v>0</v>
      </c>
    </row>
    <row r="14871" spans="1:6" x14ac:dyDescent="0.2">
      <c r="A14871" s="88">
        <v>17064</v>
      </c>
      <c r="B14871" s="89">
        <v>165.17</v>
      </c>
      <c r="C14871" s="89">
        <f>LN(Table3[[#This Row],[Value]]/B14870)</f>
        <v>-2.3337583815876146E-2</v>
      </c>
      <c r="D14871" s="89"/>
      <c r="E14871" s="89"/>
      <c r="F14871" s="89">
        <f>Table3[[#This Row],[Yield]]/100*(1+F14870)</f>
        <v>0</v>
      </c>
    </row>
    <row r="14872" spans="1:6" x14ac:dyDescent="0.2">
      <c r="A14872" s="88">
        <v>17065</v>
      </c>
      <c r="B14872" s="89">
        <v>169.06</v>
      </c>
      <c r="C14872" s="89">
        <f>LN(Table3[[#This Row],[Value]]/B14871)</f>
        <v>2.3278434967782684E-2</v>
      </c>
      <c r="D14872" s="89"/>
      <c r="E14872" s="89"/>
      <c r="F14872" s="89">
        <f>Table3[[#This Row],[Yield]]/100*(1+F14871)</f>
        <v>0</v>
      </c>
    </row>
    <row r="14873" spans="1:6" x14ac:dyDescent="0.2">
      <c r="A14873" s="88">
        <v>17068</v>
      </c>
      <c r="B14873" s="89">
        <v>166.56</v>
      </c>
      <c r="C14873" s="89">
        <f>LN(Table3[[#This Row],[Value]]/B14872)</f>
        <v>-1.4898076634122815E-2</v>
      </c>
      <c r="D14873" s="89"/>
      <c r="E14873" s="89"/>
      <c r="F14873" s="89">
        <f>Table3[[#This Row],[Yield]]/100*(1+F14872)</f>
        <v>0</v>
      </c>
    </row>
    <row r="14874" spans="1:6" x14ac:dyDescent="0.2">
      <c r="A14874" s="88">
        <v>17069</v>
      </c>
      <c r="B14874" s="89">
        <v>168.89</v>
      </c>
      <c r="C14874" s="89">
        <f>LN(Table3[[#This Row],[Value]]/B14873)</f>
        <v>1.3892010563171178E-2</v>
      </c>
      <c r="D14874" s="89"/>
      <c r="E14874" s="89"/>
      <c r="F14874" s="89">
        <f>Table3[[#This Row],[Yield]]/100*(1+F14873)</f>
        <v>0</v>
      </c>
    </row>
    <row r="14875" spans="1:6" x14ac:dyDescent="0.2">
      <c r="A14875" s="88">
        <v>17070</v>
      </c>
      <c r="B14875" s="89">
        <v>172.95</v>
      </c>
      <c r="C14875" s="89">
        <f>LN(Table3[[#This Row],[Value]]/B14874)</f>
        <v>2.3754919953347865E-2</v>
      </c>
      <c r="D14875" s="89"/>
      <c r="E14875" s="89"/>
      <c r="F14875" s="89">
        <f>Table3[[#This Row],[Yield]]/100*(1+F14874)</f>
        <v>0</v>
      </c>
    </row>
    <row r="14876" spans="1:6" x14ac:dyDescent="0.2">
      <c r="A14876" s="88">
        <v>17071</v>
      </c>
      <c r="B14876" s="89">
        <v>174.96</v>
      </c>
      <c r="C14876" s="89">
        <f>LN(Table3[[#This Row],[Value]]/B14875)</f>
        <v>1.1554840985334883E-2</v>
      </c>
      <c r="D14876" s="89"/>
      <c r="E14876" s="89"/>
      <c r="F14876" s="89">
        <f>Table3[[#This Row],[Yield]]/100*(1+F14875)</f>
        <v>0</v>
      </c>
    </row>
    <row r="14877" spans="1:6" x14ac:dyDescent="0.2">
      <c r="A14877" s="88">
        <v>17072</v>
      </c>
      <c r="B14877" s="89">
        <v>174.09</v>
      </c>
      <c r="C14877" s="89">
        <f>LN(Table3[[#This Row],[Value]]/B14876)</f>
        <v>-4.9849694978858069E-3</v>
      </c>
      <c r="D14877" s="89"/>
      <c r="E14877" s="89"/>
      <c r="F14877" s="89">
        <f>Table3[[#This Row],[Yield]]/100*(1+F14876)</f>
        <v>0</v>
      </c>
    </row>
    <row r="14878" spans="1:6" x14ac:dyDescent="0.2">
      <c r="A14878" s="88">
        <v>17075</v>
      </c>
      <c r="B14878" s="89">
        <v>172.42</v>
      </c>
      <c r="C14878" s="89">
        <f>LN(Table3[[#This Row],[Value]]/B14877)</f>
        <v>-9.6390460888477435E-3</v>
      </c>
      <c r="D14878" s="89"/>
      <c r="E14878" s="89"/>
      <c r="F14878" s="89">
        <f>Table3[[#This Row],[Yield]]/100*(1+F14877)</f>
        <v>0</v>
      </c>
    </row>
    <row r="14879" spans="1:6" x14ac:dyDescent="0.2">
      <c r="A14879" s="88">
        <v>17076</v>
      </c>
      <c r="B14879" s="89">
        <v>171.47</v>
      </c>
      <c r="C14879" s="89">
        <f>LN(Table3[[#This Row],[Value]]/B14878)</f>
        <v>-5.5250365910189366E-3</v>
      </c>
      <c r="D14879" s="89"/>
      <c r="E14879" s="89"/>
      <c r="F14879" s="89">
        <f>Table3[[#This Row],[Yield]]/100*(1+F14878)</f>
        <v>0</v>
      </c>
    </row>
    <row r="14880" spans="1:6" x14ac:dyDescent="0.2">
      <c r="A14880" s="88">
        <v>17077</v>
      </c>
      <c r="B14880" s="89">
        <v>172.72</v>
      </c>
      <c r="C14880" s="89">
        <f>LN(Table3[[#This Row],[Value]]/B14879)</f>
        <v>7.2634620157919069E-3</v>
      </c>
      <c r="D14880" s="89"/>
      <c r="E14880" s="89"/>
      <c r="F14880" s="89">
        <f>Table3[[#This Row],[Yield]]/100*(1+F14879)</f>
        <v>0</v>
      </c>
    </row>
    <row r="14881" spans="1:6" x14ac:dyDescent="0.2">
      <c r="A14881" s="88">
        <v>17078</v>
      </c>
      <c r="B14881" s="89">
        <v>171.64</v>
      </c>
      <c r="C14881" s="89">
        <f>LN(Table3[[#This Row],[Value]]/B14880)</f>
        <v>-6.2725260832279927E-3</v>
      </c>
      <c r="D14881" s="89"/>
      <c r="E14881" s="89"/>
      <c r="F14881" s="89">
        <f>Table3[[#This Row],[Yield]]/100*(1+F14880)</f>
        <v>0</v>
      </c>
    </row>
    <row r="14882" spans="1:6" x14ac:dyDescent="0.2">
      <c r="A14882" s="88">
        <v>17079</v>
      </c>
      <c r="B14882" s="89">
        <v>169.8</v>
      </c>
      <c r="C14882" s="89">
        <f>LN(Table3[[#This Row],[Value]]/B14881)</f>
        <v>-1.0777986246076888E-2</v>
      </c>
      <c r="D14882" s="89"/>
      <c r="E14882" s="89"/>
      <c r="F14882" s="89">
        <f>Table3[[#This Row],[Yield]]/100*(1+F14881)</f>
        <v>0</v>
      </c>
    </row>
    <row r="14883" spans="1:6" x14ac:dyDescent="0.2">
      <c r="A14883" s="88">
        <v>17080</v>
      </c>
      <c r="B14883" s="89">
        <v>169</v>
      </c>
      <c r="C14883" s="89">
        <f>LN(Table3[[#This Row],[Value]]/B14882)</f>
        <v>-4.7225589541735032E-3</v>
      </c>
      <c r="D14883" s="89"/>
      <c r="E14883" s="89"/>
      <c r="F14883" s="89">
        <f>Table3[[#This Row],[Yield]]/100*(1+F14882)</f>
        <v>0</v>
      </c>
    </row>
    <row r="14884" spans="1:6" x14ac:dyDescent="0.2">
      <c r="A14884" s="88">
        <v>17082</v>
      </c>
      <c r="B14884" s="89">
        <v>168.87</v>
      </c>
      <c r="C14884" s="89">
        <f>LN(Table3[[#This Row],[Value]]/B14883)</f>
        <v>-7.6952677902854098E-4</v>
      </c>
      <c r="D14884" s="89"/>
      <c r="E14884" s="89"/>
      <c r="F14884" s="89">
        <f>Table3[[#This Row],[Yield]]/100*(1+F14883)</f>
        <v>0</v>
      </c>
    </row>
    <row r="14885" spans="1:6" x14ac:dyDescent="0.2">
      <c r="A14885" s="88">
        <v>17083</v>
      </c>
      <c r="B14885" s="89">
        <v>167.34</v>
      </c>
      <c r="C14885" s="89">
        <f>LN(Table3[[#This Row],[Value]]/B14884)</f>
        <v>-9.1015172765922941E-3</v>
      </c>
      <c r="D14885" s="89"/>
      <c r="E14885" s="89"/>
      <c r="F14885" s="89">
        <f>Table3[[#This Row],[Yield]]/100*(1+F14884)</f>
        <v>0</v>
      </c>
    </row>
    <row r="14886" spans="1:6" x14ac:dyDescent="0.2">
      <c r="A14886" s="88">
        <v>17084</v>
      </c>
      <c r="B14886" s="89">
        <v>163.12</v>
      </c>
      <c r="C14886" s="89">
        <f>LN(Table3[[#This Row],[Value]]/B14885)</f>
        <v>-2.5541544601252804E-2</v>
      </c>
      <c r="D14886" s="89"/>
      <c r="E14886" s="89"/>
      <c r="F14886" s="89">
        <f>Table3[[#This Row],[Yield]]/100*(1+F14885)</f>
        <v>0</v>
      </c>
    </row>
    <row r="14887" spans="1:6" x14ac:dyDescent="0.2">
      <c r="A14887" s="88">
        <v>17085</v>
      </c>
      <c r="B14887" s="89">
        <v>164.94</v>
      </c>
      <c r="C14887" s="89">
        <f>LN(Table3[[#This Row],[Value]]/B14886)</f>
        <v>1.1095645139009565E-2</v>
      </c>
      <c r="D14887" s="89"/>
      <c r="E14887" s="89"/>
      <c r="F14887" s="89">
        <f>Table3[[#This Row],[Yield]]/100*(1+F14886)</f>
        <v>0</v>
      </c>
    </row>
    <row r="14888" spans="1:6" x14ac:dyDescent="0.2">
      <c r="A14888" s="88">
        <v>17086</v>
      </c>
      <c r="B14888" s="89">
        <v>167.97</v>
      </c>
      <c r="C14888" s="89">
        <f>LN(Table3[[#This Row],[Value]]/B14887)</f>
        <v>1.8203620623702184E-2</v>
      </c>
      <c r="D14888" s="89"/>
      <c r="E14888" s="89"/>
      <c r="F14888" s="89">
        <f>Table3[[#This Row],[Yield]]/100*(1+F14887)</f>
        <v>0</v>
      </c>
    </row>
    <row r="14889" spans="1:6" x14ac:dyDescent="0.2">
      <c r="A14889" s="88">
        <v>17089</v>
      </c>
      <c r="B14889" s="89">
        <v>169.86</v>
      </c>
      <c r="C14889" s="89">
        <f>LN(Table3[[#This Row],[Value]]/B14888)</f>
        <v>1.1189176322951787E-2</v>
      </c>
      <c r="D14889" s="89"/>
      <c r="E14889" s="89"/>
      <c r="F14889" s="89">
        <f>Table3[[#This Row],[Yield]]/100*(1+F14888)</f>
        <v>0</v>
      </c>
    </row>
    <row r="14890" spans="1:6" x14ac:dyDescent="0.2">
      <c r="A14890" s="88">
        <v>17090</v>
      </c>
      <c r="B14890" s="89">
        <v>175.94</v>
      </c>
      <c r="C14890" s="89">
        <f>LN(Table3[[#This Row],[Value]]/B14889)</f>
        <v>3.5168459472665121E-2</v>
      </c>
      <c r="D14890" s="89"/>
      <c r="E14890" s="89"/>
      <c r="F14890" s="89">
        <f>Table3[[#This Row],[Yield]]/100*(1+F14889)</f>
        <v>0</v>
      </c>
    </row>
    <row r="14891" spans="1:6" x14ac:dyDescent="0.2">
      <c r="A14891" s="88">
        <v>17091</v>
      </c>
      <c r="B14891" s="89">
        <v>174.35</v>
      </c>
      <c r="C14891" s="89">
        <f>LN(Table3[[#This Row],[Value]]/B14890)</f>
        <v>-9.0782547028682905E-3</v>
      </c>
      <c r="D14891" s="89"/>
      <c r="E14891" s="89"/>
      <c r="F14891" s="89">
        <f>Table3[[#This Row],[Yield]]/100*(1+F14890)</f>
        <v>0</v>
      </c>
    </row>
    <row r="14892" spans="1:6" x14ac:dyDescent="0.2">
      <c r="A14892" s="88">
        <v>17092</v>
      </c>
      <c r="B14892" s="89">
        <v>171.76</v>
      </c>
      <c r="C14892" s="89">
        <f>LN(Table3[[#This Row],[Value]]/B14891)</f>
        <v>-1.4966619551134571E-2</v>
      </c>
      <c r="D14892" s="89"/>
      <c r="E14892" s="89"/>
      <c r="F14892" s="89">
        <f>Table3[[#This Row],[Yield]]/100*(1+F14891)</f>
        <v>0</v>
      </c>
    </row>
    <row r="14893" spans="1:6" x14ac:dyDescent="0.2">
      <c r="A14893" s="88">
        <v>17093</v>
      </c>
      <c r="B14893" s="89">
        <v>171.65</v>
      </c>
      <c r="C14893" s="89">
        <f>LN(Table3[[#This Row],[Value]]/B14892)</f>
        <v>-6.4063366682441507E-4</v>
      </c>
      <c r="D14893" s="89"/>
      <c r="E14893" s="89"/>
      <c r="F14893" s="89">
        <f>Table3[[#This Row],[Yield]]/100*(1+F14892)</f>
        <v>0</v>
      </c>
    </row>
    <row r="14894" spans="1:6" x14ac:dyDescent="0.2">
      <c r="A14894" s="88">
        <v>17094</v>
      </c>
      <c r="B14894" s="89">
        <v>171.34</v>
      </c>
      <c r="C14894" s="89">
        <f>LN(Table3[[#This Row],[Value]]/B14893)</f>
        <v>-1.8076333678031791E-3</v>
      </c>
      <c r="D14894" s="89"/>
      <c r="E14894" s="89"/>
      <c r="F14894" s="89">
        <f>Table3[[#This Row],[Yield]]/100*(1+F14893)</f>
        <v>0</v>
      </c>
    </row>
    <row r="14895" spans="1:6" x14ac:dyDescent="0.2">
      <c r="A14895" s="88">
        <v>17096</v>
      </c>
      <c r="B14895" s="89">
        <v>171.93</v>
      </c>
      <c r="C14895" s="89">
        <f>LN(Table3[[#This Row],[Value]]/B14894)</f>
        <v>3.4375306958579106E-3</v>
      </c>
      <c r="D14895" s="89"/>
      <c r="E14895" s="89"/>
      <c r="F14895" s="89">
        <f>Table3[[#This Row],[Yield]]/100*(1+F14894)</f>
        <v>0</v>
      </c>
    </row>
    <row r="14896" spans="1:6" x14ac:dyDescent="0.2">
      <c r="A14896" s="88">
        <v>17097</v>
      </c>
      <c r="B14896" s="89">
        <v>171.25</v>
      </c>
      <c r="C14896" s="89">
        <f>LN(Table3[[#This Row],[Value]]/B14895)</f>
        <v>-3.9629400894211231E-3</v>
      </c>
      <c r="D14896" s="89"/>
      <c r="E14896" s="89"/>
      <c r="F14896" s="89">
        <f>Table3[[#This Row],[Yield]]/100*(1+F14895)</f>
        <v>0</v>
      </c>
    </row>
    <row r="14897" spans="1:6" x14ac:dyDescent="0.2">
      <c r="A14897" s="88">
        <v>17098</v>
      </c>
      <c r="B14897" s="89">
        <v>170.67</v>
      </c>
      <c r="C14897" s="89">
        <f>LN(Table3[[#This Row],[Value]]/B14896)</f>
        <v>-3.3926097116690167E-3</v>
      </c>
      <c r="D14897" s="89"/>
      <c r="E14897" s="89"/>
      <c r="F14897" s="89">
        <f>Table3[[#This Row],[Yield]]/100*(1+F14896)</f>
        <v>0</v>
      </c>
    </row>
    <row r="14898" spans="1:6" x14ac:dyDescent="0.2">
      <c r="A14898" s="88">
        <v>17099</v>
      </c>
      <c r="B14898" s="89">
        <v>169.98</v>
      </c>
      <c r="C14898" s="89">
        <f>LN(Table3[[#This Row],[Value]]/B14897)</f>
        <v>-4.0510843601855107E-3</v>
      </c>
      <c r="D14898" s="89"/>
      <c r="E14898" s="89"/>
      <c r="F14898" s="89">
        <f>Table3[[#This Row],[Yield]]/100*(1+F14897)</f>
        <v>0</v>
      </c>
    </row>
    <row r="14899" spans="1:6" x14ac:dyDescent="0.2">
      <c r="A14899" s="88">
        <v>17100</v>
      </c>
      <c r="B14899" s="89">
        <v>168.76</v>
      </c>
      <c r="C14899" s="89">
        <f>LN(Table3[[#This Row],[Value]]/B14898)</f>
        <v>-7.203195814342235E-3</v>
      </c>
      <c r="D14899" s="89"/>
      <c r="E14899" s="89"/>
      <c r="F14899" s="89">
        <f>Table3[[#This Row],[Yield]]/100*(1+F14898)</f>
        <v>0</v>
      </c>
    </row>
    <row r="14900" spans="1:6" x14ac:dyDescent="0.2">
      <c r="A14900" s="88">
        <v>17101</v>
      </c>
      <c r="B14900" s="89">
        <v>168.44</v>
      </c>
      <c r="C14900" s="89">
        <f>LN(Table3[[#This Row],[Value]]/B14899)</f>
        <v>-1.8979839624108481E-3</v>
      </c>
      <c r="D14900" s="89"/>
      <c r="E14900" s="89"/>
      <c r="F14900" s="89">
        <f>Table3[[#This Row],[Yield]]/100*(1+F14899)</f>
        <v>0</v>
      </c>
    </row>
    <row r="14901" spans="1:6" x14ac:dyDescent="0.2">
      <c r="A14901" s="88">
        <v>17103</v>
      </c>
      <c r="B14901" s="89">
        <v>166.04</v>
      </c>
      <c r="C14901" s="89">
        <f>LN(Table3[[#This Row],[Value]]/B14900)</f>
        <v>-1.4350880108889061E-2</v>
      </c>
      <c r="D14901" s="89"/>
      <c r="E14901" s="89"/>
      <c r="F14901" s="89">
        <f>Table3[[#This Row],[Yield]]/100*(1+F14900)</f>
        <v>0</v>
      </c>
    </row>
    <row r="14902" spans="1:6" x14ac:dyDescent="0.2">
      <c r="A14902" s="88">
        <v>17104</v>
      </c>
      <c r="B14902" s="89">
        <v>164.21</v>
      </c>
      <c r="C14902" s="89">
        <f>LN(Table3[[#This Row],[Value]]/B14901)</f>
        <v>-1.1082626681091851E-2</v>
      </c>
      <c r="D14902" s="89"/>
      <c r="E14902" s="89"/>
      <c r="F14902" s="89">
        <f>Table3[[#This Row],[Yield]]/100*(1+F14901)</f>
        <v>0</v>
      </c>
    </row>
    <row r="14903" spans="1:6" x14ac:dyDescent="0.2">
      <c r="A14903" s="88">
        <v>17105</v>
      </c>
      <c r="B14903" s="89">
        <v>164.2</v>
      </c>
      <c r="C14903" s="89">
        <f>LN(Table3[[#This Row],[Value]]/B14902)</f>
        <v>-6.0899485418320944E-5</v>
      </c>
      <c r="D14903" s="89"/>
      <c r="E14903" s="89"/>
      <c r="F14903" s="89">
        <f>Table3[[#This Row],[Yield]]/100*(1+F14902)</f>
        <v>0</v>
      </c>
    </row>
    <row r="14904" spans="1:6" x14ac:dyDescent="0.2">
      <c r="A14904" s="88">
        <v>17106</v>
      </c>
      <c r="B14904" s="89">
        <v>169.15</v>
      </c>
      <c r="C14904" s="89">
        <f>LN(Table3[[#This Row],[Value]]/B14903)</f>
        <v>2.9700698208389716E-2</v>
      </c>
      <c r="D14904" s="89"/>
      <c r="E14904" s="89"/>
      <c r="F14904" s="89">
        <f>Table3[[#This Row],[Yield]]/100*(1+F14903)</f>
        <v>0</v>
      </c>
    </row>
    <row r="14905" spans="1:6" x14ac:dyDescent="0.2">
      <c r="A14905" s="88">
        <v>17107</v>
      </c>
      <c r="B14905" s="89">
        <v>171.76</v>
      </c>
      <c r="C14905" s="89">
        <f>LN(Table3[[#This Row],[Value]]/B14904)</f>
        <v>1.5312258343808007E-2</v>
      </c>
      <c r="D14905" s="89"/>
      <c r="E14905" s="89"/>
      <c r="F14905" s="89">
        <f>Table3[[#This Row],[Yield]]/100*(1+F14904)</f>
        <v>0</v>
      </c>
    </row>
    <row r="14906" spans="1:6" x14ac:dyDescent="0.2">
      <c r="A14906" s="88">
        <v>17108</v>
      </c>
      <c r="B14906" s="89">
        <v>172.53</v>
      </c>
      <c r="C14906" s="89">
        <f>LN(Table3[[#This Row],[Value]]/B14905)</f>
        <v>4.4729808232470284E-3</v>
      </c>
      <c r="D14906" s="89"/>
      <c r="E14906" s="89"/>
      <c r="F14906" s="89">
        <f>Table3[[#This Row],[Yield]]/100*(1+F14905)</f>
        <v>0</v>
      </c>
    </row>
    <row r="14907" spans="1:6" x14ac:dyDescent="0.2">
      <c r="A14907" s="88">
        <v>17110</v>
      </c>
      <c r="B14907" s="89">
        <v>174.4</v>
      </c>
      <c r="C14907" s="89">
        <f>LN(Table3[[#This Row],[Value]]/B14906)</f>
        <v>1.0780377081106816E-2</v>
      </c>
      <c r="D14907" s="89"/>
      <c r="E14907" s="89"/>
      <c r="F14907" s="89">
        <f>Table3[[#This Row],[Yield]]/100*(1+F14906)</f>
        <v>0</v>
      </c>
    </row>
    <row r="14908" spans="1:6" x14ac:dyDescent="0.2">
      <c r="A14908" s="88">
        <v>17112</v>
      </c>
      <c r="B14908" s="89">
        <v>168.88</v>
      </c>
      <c r="C14908" s="89">
        <f>LN(Table3[[#This Row],[Value]]/B14907)</f>
        <v>-3.2163107934814132E-2</v>
      </c>
      <c r="D14908" s="89"/>
      <c r="E14908" s="89"/>
      <c r="F14908" s="89">
        <f>Table3[[#This Row],[Yield]]/100*(1+F14907)</f>
        <v>0</v>
      </c>
    </row>
    <row r="14909" spans="1:6" x14ac:dyDescent="0.2">
      <c r="A14909" s="88">
        <v>17113</v>
      </c>
      <c r="B14909" s="89">
        <v>169.6</v>
      </c>
      <c r="C14909" s="89">
        <f>LN(Table3[[#This Row],[Value]]/B14908)</f>
        <v>4.25431981773751E-3</v>
      </c>
      <c r="D14909" s="89"/>
      <c r="E14909" s="89"/>
      <c r="F14909" s="89">
        <f>Table3[[#This Row],[Yield]]/100*(1+F14908)</f>
        <v>0</v>
      </c>
    </row>
    <row r="14910" spans="1:6" x14ac:dyDescent="0.2">
      <c r="A14910" s="88">
        <v>17114</v>
      </c>
      <c r="B14910" s="89">
        <v>170.79</v>
      </c>
      <c r="C14910" s="89">
        <f>LN(Table3[[#This Row],[Value]]/B14909)</f>
        <v>6.9920082732975036E-3</v>
      </c>
      <c r="D14910" s="89"/>
      <c r="E14910" s="89"/>
      <c r="F14910" s="89">
        <f>Table3[[#This Row],[Yield]]/100*(1+F14909)</f>
        <v>0</v>
      </c>
    </row>
    <row r="14911" spans="1:6" x14ac:dyDescent="0.2">
      <c r="A14911" s="88">
        <v>17115</v>
      </c>
      <c r="B14911" s="89">
        <v>171.8</v>
      </c>
      <c r="C14911" s="89">
        <f>LN(Table3[[#This Row],[Value]]/B14910)</f>
        <v>5.8962779190549625E-3</v>
      </c>
      <c r="D14911" s="89"/>
      <c r="E14911" s="89"/>
      <c r="F14911" s="89">
        <f>Table3[[#This Row],[Yield]]/100*(1+F14910)</f>
        <v>0</v>
      </c>
    </row>
    <row r="14912" spans="1:6" x14ac:dyDescent="0.2">
      <c r="A14912" s="88">
        <v>17118</v>
      </c>
      <c r="B14912" s="89">
        <v>170.87</v>
      </c>
      <c r="C14912" s="89">
        <f>LN(Table3[[#This Row],[Value]]/B14911)</f>
        <v>-5.4279760899730422E-3</v>
      </c>
      <c r="D14912" s="89"/>
      <c r="E14912" s="89"/>
      <c r="F14912" s="89">
        <f>Table3[[#This Row],[Yield]]/100*(1+F14911)</f>
        <v>0</v>
      </c>
    </row>
    <row r="14913" spans="1:6" x14ac:dyDescent="0.2">
      <c r="A14913" s="88">
        <v>17119</v>
      </c>
      <c r="B14913" s="89">
        <v>169.84</v>
      </c>
      <c r="C14913" s="89">
        <f>LN(Table3[[#This Row],[Value]]/B14912)</f>
        <v>-6.0462160651814072E-3</v>
      </c>
      <c r="D14913" s="89"/>
      <c r="E14913" s="89"/>
      <c r="F14913" s="89">
        <f>Table3[[#This Row],[Yield]]/100*(1+F14912)</f>
        <v>0</v>
      </c>
    </row>
    <row r="14914" spans="1:6" x14ac:dyDescent="0.2">
      <c r="A14914" s="88">
        <v>17120</v>
      </c>
      <c r="B14914" s="89">
        <v>170.88</v>
      </c>
      <c r="C14914" s="89">
        <f>LN(Table3[[#This Row],[Value]]/B14913)</f>
        <v>6.1047383768293231E-3</v>
      </c>
      <c r="D14914" s="89"/>
      <c r="E14914" s="89"/>
      <c r="F14914" s="89">
        <f>Table3[[#This Row],[Yield]]/100*(1+F14913)</f>
        <v>0</v>
      </c>
    </row>
    <row r="14915" spans="1:6" x14ac:dyDescent="0.2">
      <c r="A14915" s="88">
        <v>17121</v>
      </c>
      <c r="B14915" s="89">
        <v>169.67</v>
      </c>
      <c r="C14915" s="89">
        <f>LN(Table3[[#This Row],[Value]]/B14914)</f>
        <v>-7.1061817169819214E-3</v>
      </c>
      <c r="D14915" s="89"/>
      <c r="E14915" s="89"/>
      <c r="F14915" s="89">
        <f>Table3[[#This Row],[Yield]]/100*(1+F14914)</f>
        <v>0</v>
      </c>
    </row>
    <row r="14916" spans="1:6" x14ac:dyDescent="0.2">
      <c r="A14916" s="88">
        <v>17122</v>
      </c>
      <c r="B14916" s="89">
        <v>169.03</v>
      </c>
      <c r="C14916" s="89">
        <f>LN(Table3[[#This Row],[Value]]/B14915)</f>
        <v>-3.7791600927616457E-3</v>
      </c>
      <c r="D14916" s="89"/>
      <c r="E14916" s="89"/>
      <c r="F14916" s="89">
        <f>Table3[[#This Row],[Yield]]/100*(1+F14915)</f>
        <v>0</v>
      </c>
    </row>
    <row r="14917" spans="1:6" x14ac:dyDescent="0.2">
      <c r="A14917" s="88">
        <v>17124</v>
      </c>
      <c r="B14917" s="89">
        <v>167.91</v>
      </c>
      <c r="C14917" s="89">
        <f>LN(Table3[[#This Row],[Value]]/B14916)</f>
        <v>-6.6480923907085068E-3</v>
      </c>
      <c r="D14917" s="89"/>
      <c r="E14917" s="89"/>
      <c r="F14917" s="89">
        <f>Table3[[#This Row],[Yield]]/100*(1+F14916)</f>
        <v>0</v>
      </c>
    </row>
    <row r="14918" spans="1:6" x14ac:dyDescent="0.2">
      <c r="A14918" s="88">
        <v>17125</v>
      </c>
      <c r="B14918" s="89">
        <v>167.88</v>
      </c>
      <c r="C14918" s="89">
        <f>LN(Table3[[#This Row],[Value]]/B14917)</f>
        <v>-1.7868310598783522E-4</v>
      </c>
      <c r="D14918" s="89"/>
      <c r="E14918" s="89"/>
      <c r="F14918" s="89">
        <f>Table3[[#This Row],[Yield]]/100*(1+F14917)</f>
        <v>0</v>
      </c>
    </row>
    <row r="14919" spans="1:6" x14ac:dyDescent="0.2">
      <c r="A14919" s="88">
        <v>17126</v>
      </c>
      <c r="B14919" s="89">
        <v>166.91</v>
      </c>
      <c r="C14919" s="89">
        <f>LN(Table3[[#This Row],[Value]]/B14918)</f>
        <v>-5.7946934750640203E-3</v>
      </c>
      <c r="D14919" s="89"/>
      <c r="E14919" s="89"/>
      <c r="F14919" s="89">
        <f>Table3[[#This Row],[Yield]]/100*(1+F14918)</f>
        <v>0</v>
      </c>
    </row>
    <row r="14920" spans="1:6" x14ac:dyDescent="0.2">
      <c r="A14920" s="88">
        <v>17127</v>
      </c>
      <c r="B14920" s="89">
        <v>164.12</v>
      </c>
      <c r="C14920" s="89">
        <f>LN(Table3[[#This Row],[Value]]/B14919)</f>
        <v>-1.685687741634076E-2</v>
      </c>
      <c r="D14920" s="89"/>
      <c r="E14920" s="89"/>
      <c r="F14920" s="89">
        <f>Table3[[#This Row],[Yield]]/100*(1+F14919)</f>
        <v>0</v>
      </c>
    </row>
    <row r="14921" spans="1:6" x14ac:dyDescent="0.2">
      <c r="A14921" s="88">
        <v>17128</v>
      </c>
      <c r="B14921" s="89">
        <v>163.55000000000001</v>
      </c>
      <c r="C14921" s="89">
        <f>LN(Table3[[#This Row],[Value]]/B14920)</f>
        <v>-3.4791135895923257E-3</v>
      </c>
      <c r="D14921" s="89"/>
      <c r="E14921" s="89"/>
      <c r="F14921" s="89">
        <f>Table3[[#This Row],[Yield]]/100*(1+F14920)</f>
        <v>0</v>
      </c>
    </row>
    <row r="14922" spans="1:6" x14ac:dyDescent="0.2">
      <c r="A14922" s="88">
        <v>17129</v>
      </c>
      <c r="B14922" s="89">
        <v>165.1</v>
      </c>
      <c r="C14922" s="89">
        <f>LN(Table3[[#This Row],[Value]]/B14921)</f>
        <v>9.4325969416893252E-3</v>
      </c>
      <c r="D14922" s="89"/>
      <c r="E14922" s="89"/>
      <c r="F14922" s="89">
        <f>Table3[[#This Row],[Yield]]/100*(1+F14921)</f>
        <v>0</v>
      </c>
    </row>
    <row r="14923" spans="1:6" x14ac:dyDescent="0.2">
      <c r="A14923" s="88">
        <v>17131</v>
      </c>
      <c r="B14923" s="89">
        <v>165.23</v>
      </c>
      <c r="C14923" s="89">
        <f>LN(Table3[[#This Row],[Value]]/B14922)</f>
        <v>7.8709173681700256E-4</v>
      </c>
      <c r="D14923" s="89"/>
      <c r="E14923" s="89"/>
      <c r="F14923" s="89">
        <f>Table3[[#This Row],[Yield]]/100*(1+F14922)</f>
        <v>0</v>
      </c>
    </row>
    <row r="14924" spans="1:6" x14ac:dyDescent="0.2">
      <c r="A14924" s="88">
        <v>17132</v>
      </c>
      <c r="B14924" s="89">
        <v>166.94</v>
      </c>
      <c r="C14924" s="89">
        <f>LN(Table3[[#This Row],[Value]]/B14923)</f>
        <v>1.0296023759691266E-2</v>
      </c>
      <c r="D14924" s="89"/>
      <c r="E14924" s="89"/>
      <c r="F14924" s="89">
        <f>Table3[[#This Row],[Yield]]/100*(1+F14923)</f>
        <v>0</v>
      </c>
    </row>
    <row r="14925" spans="1:6" x14ac:dyDescent="0.2">
      <c r="A14925" s="88">
        <v>17133</v>
      </c>
      <c r="B14925" s="89">
        <v>168.34</v>
      </c>
      <c r="C14925" s="89">
        <f>LN(Table3[[#This Row],[Value]]/B14924)</f>
        <v>8.3512773608394927E-3</v>
      </c>
      <c r="D14925" s="89"/>
      <c r="E14925" s="89"/>
      <c r="F14925" s="89">
        <f>Table3[[#This Row],[Yield]]/100*(1+F14924)</f>
        <v>0</v>
      </c>
    </row>
    <row r="14926" spans="1:6" x14ac:dyDescent="0.2">
      <c r="A14926" s="88">
        <v>17135</v>
      </c>
      <c r="B14926" s="89">
        <v>169.78</v>
      </c>
      <c r="C14926" s="89">
        <f>LN(Table3[[#This Row],[Value]]/B14925)</f>
        <v>8.5177375263916083E-3</v>
      </c>
      <c r="D14926" s="89"/>
      <c r="E14926" s="89"/>
      <c r="F14926" s="89">
        <f>Table3[[#This Row],[Yield]]/100*(1+F14925)</f>
        <v>0</v>
      </c>
    </row>
    <row r="14927" spans="1:6" x14ac:dyDescent="0.2">
      <c r="A14927" s="88">
        <v>17136</v>
      </c>
      <c r="B14927" s="89">
        <v>169.8</v>
      </c>
      <c r="C14927" s="89">
        <f>LN(Table3[[#This Row],[Value]]/B14926)</f>
        <v>1.1779256742528003E-4</v>
      </c>
      <c r="D14927" s="89"/>
      <c r="E14927" s="89"/>
      <c r="F14927" s="89">
        <f>Table3[[#This Row],[Yield]]/100*(1+F14926)</f>
        <v>0</v>
      </c>
    </row>
    <row r="14928" spans="1:6" x14ac:dyDescent="0.2">
      <c r="A14928" s="88">
        <v>17138</v>
      </c>
      <c r="B14928" s="89">
        <v>167.5</v>
      </c>
      <c r="C14928" s="89">
        <f>LN(Table3[[#This Row],[Value]]/B14927)</f>
        <v>-1.3637922612125914E-2</v>
      </c>
      <c r="D14928" s="89"/>
      <c r="E14928" s="89"/>
      <c r="F14928" s="89">
        <f>Table3[[#This Row],[Yield]]/100*(1+F14927)</f>
        <v>0</v>
      </c>
    </row>
    <row r="14929" spans="1:6" x14ac:dyDescent="0.2">
      <c r="A14929" s="88">
        <v>17139</v>
      </c>
      <c r="B14929" s="89">
        <v>168.05</v>
      </c>
      <c r="C14929" s="89">
        <f>LN(Table3[[#This Row],[Value]]/B14928)</f>
        <v>3.2782029059935667E-3</v>
      </c>
      <c r="D14929" s="89"/>
      <c r="E14929" s="89"/>
      <c r="F14929" s="89">
        <f>Table3[[#This Row],[Yield]]/100*(1+F14928)</f>
        <v>0</v>
      </c>
    </row>
    <row r="14930" spans="1:6" x14ac:dyDescent="0.2">
      <c r="A14930" s="88">
        <v>17140</v>
      </c>
      <c r="B14930" s="89">
        <v>170.33</v>
      </c>
      <c r="C14930" s="89">
        <f>LN(Table3[[#This Row],[Value]]/B14929)</f>
        <v>1.3476177701371224E-2</v>
      </c>
      <c r="D14930" s="89"/>
      <c r="E14930" s="89"/>
      <c r="F14930" s="89">
        <f>Table3[[#This Row],[Yield]]/100*(1+F14929)</f>
        <v>0</v>
      </c>
    </row>
    <row r="14931" spans="1:6" x14ac:dyDescent="0.2">
      <c r="A14931" s="88">
        <v>17141</v>
      </c>
      <c r="B14931" s="89">
        <v>169.95</v>
      </c>
      <c r="C14931" s="89">
        <f>LN(Table3[[#This Row],[Value]]/B14930)</f>
        <v>-2.2334557303610079E-3</v>
      </c>
      <c r="D14931" s="89"/>
      <c r="E14931" s="89"/>
      <c r="F14931" s="89">
        <f>Table3[[#This Row],[Yield]]/100*(1+F14930)</f>
        <v>0</v>
      </c>
    </row>
    <row r="14932" spans="1:6" x14ac:dyDescent="0.2">
      <c r="A14932" s="88">
        <v>17142</v>
      </c>
      <c r="B14932" s="89">
        <v>170.39</v>
      </c>
      <c r="C14932" s="89">
        <f>LN(Table3[[#This Row],[Value]]/B14931)</f>
        <v>2.5856510850227636E-3</v>
      </c>
      <c r="D14932" s="89"/>
      <c r="E14932" s="89"/>
      <c r="F14932" s="89">
        <f>Table3[[#This Row],[Yield]]/100*(1+F14931)</f>
        <v>0</v>
      </c>
    </row>
    <row r="14933" spans="1:6" x14ac:dyDescent="0.2">
      <c r="A14933" s="88">
        <v>17143</v>
      </c>
      <c r="B14933" s="89">
        <v>171.01</v>
      </c>
      <c r="C14933" s="89">
        <f>LN(Table3[[#This Row],[Value]]/B14932)</f>
        <v>3.6321070978145827E-3</v>
      </c>
      <c r="D14933" s="89"/>
      <c r="E14933" s="89"/>
      <c r="F14933" s="89">
        <f>Table3[[#This Row],[Yield]]/100*(1+F14932)</f>
        <v>0</v>
      </c>
    </row>
    <row r="14934" spans="1:6" x14ac:dyDescent="0.2">
      <c r="A14934" s="88">
        <v>17145</v>
      </c>
      <c r="B14934" s="89">
        <v>175.76</v>
      </c>
      <c r="C14934" s="89">
        <f>LN(Table3[[#This Row],[Value]]/B14933)</f>
        <v>2.7397393751392371E-2</v>
      </c>
      <c r="D14934" s="89"/>
      <c r="E14934" s="89"/>
      <c r="F14934" s="89">
        <f>Table3[[#This Row],[Yield]]/100*(1+F14933)</f>
        <v>0</v>
      </c>
    </row>
    <row r="14935" spans="1:6" x14ac:dyDescent="0.2">
      <c r="A14935" s="88">
        <v>17146</v>
      </c>
      <c r="B14935" s="89">
        <v>175.92</v>
      </c>
      <c r="C14935" s="89">
        <f>LN(Table3[[#This Row],[Value]]/B14934)</f>
        <v>9.0991817015086064E-4</v>
      </c>
      <c r="D14935" s="89"/>
      <c r="E14935" s="89"/>
      <c r="F14935" s="89">
        <f>Table3[[#This Row],[Yield]]/100*(1+F14934)</f>
        <v>0</v>
      </c>
    </row>
    <row r="14936" spans="1:6" x14ac:dyDescent="0.2">
      <c r="A14936" s="88">
        <v>17147</v>
      </c>
      <c r="B14936" s="89">
        <v>176.07</v>
      </c>
      <c r="C14936" s="89">
        <f>LN(Table3[[#This Row],[Value]]/B14935)</f>
        <v>8.5229699184707561E-4</v>
      </c>
      <c r="D14936" s="89"/>
      <c r="E14936" s="89"/>
      <c r="F14936" s="89">
        <f>Table3[[#This Row],[Yield]]/100*(1+F14935)</f>
        <v>0</v>
      </c>
    </row>
    <row r="14937" spans="1:6" x14ac:dyDescent="0.2">
      <c r="A14937" s="88">
        <v>17148</v>
      </c>
      <c r="B14937" s="89">
        <v>173.91</v>
      </c>
      <c r="C14937" s="89">
        <f>LN(Table3[[#This Row],[Value]]/B14936)</f>
        <v>-1.2343719218601626E-2</v>
      </c>
      <c r="D14937" s="89"/>
      <c r="E14937" s="89"/>
      <c r="F14937" s="89">
        <f>Table3[[#This Row],[Yield]]/100*(1+F14936)</f>
        <v>0</v>
      </c>
    </row>
    <row r="14938" spans="1:6" x14ac:dyDescent="0.2">
      <c r="A14938" s="88">
        <v>17149</v>
      </c>
      <c r="B14938" s="89">
        <v>173.9</v>
      </c>
      <c r="C14938" s="89">
        <f>LN(Table3[[#This Row],[Value]]/B14937)</f>
        <v>-5.7502659513794128E-5</v>
      </c>
      <c r="D14938" s="89"/>
      <c r="E14938" s="89"/>
      <c r="F14938" s="89">
        <f>Table3[[#This Row],[Yield]]/100*(1+F14937)</f>
        <v>0</v>
      </c>
    </row>
    <row r="14939" spans="1:6" x14ac:dyDescent="0.2">
      <c r="A14939" s="88">
        <v>17150</v>
      </c>
      <c r="B14939" s="89">
        <v>174.73</v>
      </c>
      <c r="C14939" s="89">
        <f>LN(Table3[[#This Row],[Value]]/B14938)</f>
        <v>4.7615039907097003E-3</v>
      </c>
      <c r="D14939" s="89"/>
      <c r="E14939" s="89"/>
      <c r="F14939" s="89">
        <f>Table3[[#This Row],[Yield]]/100*(1+F14938)</f>
        <v>0</v>
      </c>
    </row>
    <row r="14940" spans="1:6" x14ac:dyDescent="0.2">
      <c r="A14940" s="88">
        <v>17152</v>
      </c>
      <c r="B14940" s="89">
        <v>174.85</v>
      </c>
      <c r="C14940" s="89">
        <f>LN(Table3[[#This Row],[Value]]/B14939)</f>
        <v>6.8653815843777483E-4</v>
      </c>
      <c r="D14940" s="89"/>
      <c r="E14940" s="89"/>
      <c r="F14940" s="89">
        <f>Table3[[#This Row],[Yield]]/100*(1+F14939)</f>
        <v>0</v>
      </c>
    </row>
    <row r="14941" spans="1:6" x14ac:dyDescent="0.2">
      <c r="A14941" s="88">
        <v>17153</v>
      </c>
      <c r="B14941" s="89">
        <v>174.47</v>
      </c>
      <c r="C14941" s="89">
        <f>LN(Table3[[#This Row],[Value]]/B14940)</f>
        <v>-2.1756564175744071E-3</v>
      </c>
      <c r="D14941" s="89"/>
      <c r="E14941" s="89"/>
      <c r="F14941" s="89">
        <f>Table3[[#This Row],[Yield]]/100*(1+F14940)</f>
        <v>0</v>
      </c>
    </row>
    <row r="14942" spans="1:6" x14ac:dyDescent="0.2">
      <c r="A14942" s="88">
        <v>17154</v>
      </c>
      <c r="B14942" s="89">
        <v>174.84</v>
      </c>
      <c r="C14942" s="89">
        <f>LN(Table3[[#This Row],[Value]]/B14941)</f>
        <v>2.1184629033033182E-3</v>
      </c>
      <c r="D14942" s="89"/>
      <c r="E14942" s="89"/>
      <c r="F14942" s="89">
        <f>Table3[[#This Row],[Yield]]/100*(1+F14941)</f>
        <v>0</v>
      </c>
    </row>
    <row r="14943" spans="1:6" x14ac:dyDescent="0.2">
      <c r="A14943" s="88">
        <v>17155</v>
      </c>
      <c r="B14943" s="89">
        <v>177.29</v>
      </c>
      <c r="C14943" s="89">
        <f>LN(Table3[[#This Row],[Value]]/B14942)</f>
        <v>1.3915539915175362E-2</v>
      </c>
      <c r="D14943" s="89"/>
      <c r="E14943" s="89"/>
      <c r="F14943" s="89">
        <f>Table3[[#This Row],[Yield]]/100*(1+F14942)</f>
        <v>0</v>
      </c>
    </row>
    <row r="14944" spans="1:6" x14ac:dyDescent="0.2">
      <c r="A14944" s="88">
        <v>17156</v>
      </c>
      <c r="B14944" s="89">
        <v>177.85</v>
      </c>
      <c r="C14944" s="89">
        <f>LN(Table3[[#This Row],[Value]]/B14943)</f>
        <v>3.153688484175026E-3</v>
      </c>
      <c r="D14944" s="89"/>
      <c r="E14944" s="89"/>
      <c r="F14944" s="89">
        <f>Table3[[#This Row],[Yield]]/100*(1+F14943)</f>
        <v>0</v>
      </c>
    </row>
    <row r="14945" spans="1:6" x14ac:dyDescent="0.2">
      <c r="A14945" s="88">
        <v>17157</v>
      </c>
      <c r="B14945" s="89">
        <v>178.32</v>
      </c>
      <c r="C14945" s="89">
        <f>LN(Table3[[#This Row],[Value]]/B14944)</f>
        <v>2.6391906831493075E-3</v>
      </c>
      <c r="D14945" s="89"/>
      <c r="E14945" s="89"/>
      <c r="F14945" s="89">
        <f>Table3[[#This Row],[Yield]]/100*(1+F14944)</f>
        <v>0</v>
      </c>
    </row>
    <row r="14946" spans="1:6" x14ac:dyDescent="0.2">
      <c r="A14946" s="88">
        <v>17159</v>
      </c>
      <c r="B14946" s="89">
        <v>177.36</v>
      </c>
      <c r="C14946" s="89">
        <f>LN(Table3[[#This Row],[Value]]/B14945)</f>
        <v>-5.3981237695572585E-3</v>
      </c>
      <c r="D14946" s="89"/>
      <c r="E14946" s="89"/>
      <c r="F14946" s="89">
        <f>Table3[[#This Row],[Yield]]/100*(1+F14945)</f>
        <v>0</v>
      </c>
    </row>
    <row r="14947" spans="1:6" x14ac:dyDescent="0.2">
      <c r="A14947" s="88">
        <v>17160</v>
      </c>
      <c r="B14947" s="89">
        <v>176.95</v>
      </c>
      <c r="C14947" s="89">
        <f>LN(Table3[[#This Row],[Value]]/B14946)</f>
        <v>-2.3143585165837388E-3</v>
      </c>
      <c r="D14947" s="89"/>
      <c r="E14947" s="89"/>
      <c r="F14947" s="89">
        <f>Table3[[#This Row],[Yield]]/100*(1+F14946)</f>
        <v>0</v>
      </c>
    </row>
    <row r="14948" spans="1:6" x14ac:dyDescent="0.2">
      <c r="A14948" s="88">
        <v>17162</v>
      </c>
      <c r="B14948" s="89">
        <v>175.21</v>
      </c>
      <c r="C14948" s="89">
        <f>LN(Table3[[#This Row],[Value]]/B14947)</f>
        <v>-9.8819522924760983E-3</v>
      </c>
      <c r="D14948" s="89"/>
      <c r="E14948" s="89"/>
      <c r="F14948" s="89">
        <f>Table3[[#This Row],[Yield]]/100*(1+F14947)</f>
        <v>0</v>
      </c>
    </row>
    <row r="14949" spans="1:6" x14ac:dyDescent="0.2">
      <c r="A14949" s="88">
        <v>17163</v>
      </c>
      <c r="B14949" s="89">
        <v>175.66</v>
      </c>
      <c r="C14949" s="89">
        <f>LN(Table3[[#This Row],[Value]]/B14948)</f>
        <v>2.5650539899752184E-3</v>
      </c>
      <c r="D14949" s="89"/>
      <c r="E14949" s="89"/>
      <c r="F14949" s="89">
        <f>Table3[[#This Row],[Yield]]/100*(1+F14948)</f>
        <v>0</v>
      </c>
    </row>
    <row r="14950" spans="1:6" x14ac:dyDescent="0.2">
      <c r="A14950" s="88">
        <v>17164</v>
      </c>
      <c r="B14950" s="89">
        <v>175.77</v>
      </c>
      <c r="C14950" s="89">
        <f>LN(Table3[[#This Row],[Value]]/B14949)</f>
        <v>6.260137358356149E-4</v>
      </c>
      <c r="D14950" s="89"/>
      <c r="E14950" s="89"/>
      <c r="F14950" s="89">
        <f>Table3[[#This Row],[Yield]]/100*(1+F14949)</f>
        <v>0</v>
      </c>
    </row>
    <row r="14951" spans="1:6" x14ac:dyDescent="0.2">
      <c r="A14951" s="88">
        <v>17166</v>
      </c>
      <c r="B14951" s="89">
        <v>176.23</v>
      </c>
      <c r="C14951" s="89">
        <f>LN(Table3[[#This Row],[Value]]/B14950)</f>
        <v>2.6136378514708776E-3</v>
      </c>
      <c r="D14951" s="89"/>
      <c r="E14951" s="89"/>
      <c r="F14951" s="89">
        <f>Table3[[#This Row],[Yield]]/100*(1+F14950)</f>
        <v>0</v>
      </c>
    </row>
    <row r="14952" spans="1:6" x14ac:dyDescent="0.2">
      <c r="A14952" s="88">
        <v>17167</v>
      </c>
      <c r="B14952" s="89">
        <v>177.2</v>
      </c>
      <c r="C14952" s="89">
        <f>LN(Table3[[#This Row],[Value]]/B14951)</f>
        <v>5.4890780947025007E-3</v>
      </c>
      <c r="D14952" s="89"/>
      <c r="E14952" s="89"/>
      <c r="F14952" s="89">
        <f>Table3[[#This Row],[Yield]]/100*(1+F14951)</f>
        <v>0</v>
      </c>
    </row>
    <row r="14953" spans="1:6" x14ac:dyDescent="0.2">
      <c r="A14953" s="88">
        <v>17169</v>
      </c>
      <c r="B14953" s="89">
        <v>176.39</v>
      </c>
      <c r="C14953" s="89">
        <f>LN(Table3[[#This Row],[Value]]/B14952)</f>
        <v>-4.5815855475948002E-3</v>
      </c>
      <c r="D14953" s="89"/>
      <c r="E14953" s="89"/>
      <c r="F14953" s="89">
        <f>Table3[[#This Row],[Yield]]/100*(1+F14952)</f>
        <v>0</v>
      </c>
    </row>
    <row r="14954" spans="1:6" x14ac:dyDescent="0.2">
      <c r="A14954" s="88">
        <v>17170</v>
      </c>
      <c r="B14954" s="89">
        <v>176.76</v>
      </c>
      <c r="C14954" s="89">
        <f>LN(Table3[[#This Row],[Value]]/B14953)</f>
        <v>2.0954276391534593E-3</v>
      </c>
      <c r="D14954" s="89"/>
      <c r="E14954" s="89"/>
      <c r="F14954" s="89">
        <f>Table3[[#This Row],[Yield]]/100*(1+F14953)</f>
        <v>0</v>
      </c>
    </row>
    <row r="14955" spans="1:6" x14ac:dyDescent="0.2">
      <c r="A14955" s="88">
        <v>17171</v>
      </c>
      <c r="B14955" s="89">
        <v>176.92</v>
      </c>
      <c r="C14955" s="89">
        <f>LN(Table3[[#This Row],[Value]]/B14954)</f>
        <v>9.0477273758686114E-4</v>
      </c>
      <c r="D14955" s="89"/>
      <c r="E14955" s="89"/>
      <c r="F14955" s="89">
        <f>Table3[[#This Row],[Yield]]/100*(1+F14954)</f>
        <v>0</v>
      </c>
    </row>
    <row r="14956" spans="1:6" x14ac:dyDescent="0.2">
      <c r="A14956" s="88">
        <v>17173</v>
      </c>
      <c r="B14956" s="89">
        <v>178.43</v>
      </c>
      <c r="C14956" s="89">
        <f>LN(Table3[[#This Row],[Value]]/B14955)</f>
        <v>8.498714443211465E-3</v>
      </c>
      <c r="D14956" s="89"/>
      <c r="E14956" s="89"/>
      <c r="F14956" s="89">
        <f>Table3[[#This Row],[Yield]]/100*(1+F14955)</f>
        <v>0</v>
      </c>
    </row>
    <row r="14957" spans="1:6" x14ac:dyDescent="0.2">
      <c r="A14957" s="88">
        <v>17174</v>
      </c>
      <c r="B14957" s="89">
        <v>177.49</v>
      </c>
      <c r="C14957" s="89">
        <f>LN(Table3[[#This Row],[Value]]/B14956)</f>
        <v>-5.2820981430821892E-3</v>
      </c>
      <c r="D14957" s="89"/>
      <c r="E14957" s="89"/>
      <c r="F14957" s="89">
        <f>Table3[[#This Row],[Yield]]/100*(1+F14956)</f>
        <v>0</v>
      </c>
    </row>
    <row r="14958" spans="1:6" x14ac:dyDescent="0.2">
      <c r="A14958" s="88">
        <v>17175</v>
      </c>
      <c r="B14958" s="89">
        <v>178.06</v>
      </c>
      <c r="C14958" s="89">
        <f>LN(Table3[[#This Row],[Value]]/B14957)</f>
        <v>3.2063028452698765E-3</v>
      </c>
      <c r="D14958" s="89"/>
      <c r="E14958" s="89"/>
      <c r="F14958" s="89">
        <f>Table3[[#This Row],[Yield]]/100*(1+F14957)</f>
        <v>0</v>
      </c>
    </row>
    <row r="14959" spans="1:6" x14ac:dyDescent="0.2">
      <c r="A14959" s="88">
        <v>17176</v>
      </c>
      <c r="B14959" s="89">
        <v>178.43</v>
      </c>
      <c r="C14959" s="89">
        <f>LN(Table3[[#This Row],[Value]]/B14958)</f>
        <v>2.0757952978123881E-3</v>
      </c>
      <c r="D14959" s="89"/>
      <c r="E14959" s="89"/>
      <c r="F14959" s="89">
        <f>Table3[[#This Row],[Yield]]/100*(1+F14958)</f>
        <v>0</v>
      </c>
    </row>
    <row r="14960" spans="1:6" x14ac:dyDescent="0.2">
      <c r="A14960" s="88">
        <v>17177</v>
      </c>
      <c r="B14960" s="89">
        <v>177.43</v>
      </c>
      <c r="C14960" s="89">
        <f>LN(Table3[[#This Row],[Value]]/B14959)</f>
        <v>-5.620202507849374E-3</v>
      </c>
      <c r="D14960" s="89"/>
      <c r="E14960" s="89"/>
      <c r="F14960" s="89">
        <f>Table3[[#This Row],[Yield]]/100*(1+F14959)</f>
        <v>0</v>
      </c>
    </row>
    <row r="14961" spans="1:6" x14ac:dyDescent="0.2">
      <c r="A14961" s="88">
        <v>17178</v>
      </c>
      <c r="B14961" s="89">
        <v>175.25</v>
      </c>
      <c r="C14961" s="89">
        <f>LN(Table3[[#This Row],[Value]]/B14960)</f>
        <v>-1.2362639020788645E-2</v>
      </c>
      <c r="D14961" s="89"/>
      <c r="E14961" s="89"/>
      <c r="F14961" s="89">
        <f>Table3[[#This Row],[Yield]]/100*(1+F14960)</f>
        <v>0</v>
      </c>
    </row>
    <row r="14962" spans="1:6" x14ac:dyDescent="0.2">
      <c r="A14962" s="88">
        <v>17180</v>
      </c>
      <c r="B14962" s="89">
        <v>172.49</v>
      </c>
      <c r="C14962" s="89">
        <f>LN(Table3[[#This Row],[Value]]/B14961)</f>
        <v>-1.5874262138161975E-2</v>
      </c>
      <c r="D14962" s="89"/>
      <c r="E14962" s="89"/>
      <c r="F14962" s="89">
        <f>Table3[[#This Row],[Yield]]/100*(1+F14961)</f>
        <v>0</v>
      </c>
    </row>
    <row r="14963" spans="1:6" x14ac:dyDescent="0.2">
      <c r="A14963" s="88">
        <v>17181</v>
      </c>
      <c r="B14963" s="89">
        <v>172.63</v>
      </c>
      <c r="C14963" s="89">
        <f>LN(Table3[[#This Row],[Value]]/B14962)</f>
        <v>8.1131205191987586E-4</v>
      </c>
      <c r="D14963" s="89"/>
      <c r="E14963" s="89"/>
      <c r="F14963" s="89">
        <f>Table3[[#This Row],[Yield]]/100*(1+F14962)</f>
        <v>0</v>
      </c>
    </row>
    <row r="14964" spans="1:6" x14ac:dyDescent="0.2">
      <c r="A14964" s="88">
        <v>17182</v>
      </c>
      <c r="B14964" s="89">
        <v>172.1</v>
      </c>
      <c r="C14964" s="89">
        <f>LN(Table3[[#This Row],[Value]]/B14963)</f>
        <v>-3.0748726109637871E-3</v>
      </c>
      <c r="D14964" s="89"/>
      <c r="E14964" s="89"/>
      <c r="F14964" s="89">
        <f>Table3[[#This Row],[Yield]]/100*(1+F14963)</f>
        <v>0</v>
      </c>
    </row>
    <row r="14965" spans="1:6" x14ac:dyDescent="0.2">
      <c r="A14965" s="88">
        <v>17183</v>
      </c>
      <c r="B14965" s="89">
        <v>171.95</v>
      </c>
      <c r="C14965" s="89">
        <f>LN(Table3[[#This Row],[Value]]/B14964)</f>
        <v>-8.7196633921852898E-4</v>
      </c>
      <c r="D14965" s="89"/>
      <c r="E14965" s="89"/>
      <c r="F14965" s="89">
        <f>Table3[[#This Row],[Yield]]/100*(1+F14964)</f>
        <v>0</v>
      </c>
    </row>
    <row r="14966" spans="1:6" x14ac:dyDescent="0.2">
      <c r="A14966" s="88">
        <v>17184</v>
      </c>
      <c r="B14966" s="89">
        <v>174.76</v>
      </c>
      <c r="C14966" s="89">
        <f>LN(Table3[[#This Row],[Value]]/B14965)</f>
        <v>1.6209867204959864E-2</v>
      </c>
      <c r="D14966" s="89"/>
      <c r="E14966" s="89"/>
      <c r="F14966" s="89">
        <f>Table3[[#This Row],[Yield]]/100*(1+F14965)</f>
        <v>0</v>
      </c>
    </row>
    <row r="14967" spans="1:6" x14ac:dyDescent="0.2">
      <c r="A14967" s="88">
        <v>17185</v>
      </c>
      <c r="B14967" s="89">
        <v>175.92</v>
      </c>
      <c r="C14967" s="89">
        <f>LN(Table3[[#This Row],[Value]]/B14966)</f>
        <v>6.6157421632705915E-3</v>
      </c>
      <c r="D14967" s="89"/>
      <c r="E14967" s="89"/>
      <c r="F14967" s="89">
        <f>Table3[[#This Row],[Yield]]/100*(1+F14966)</f>
        <v>0</v>
      </c>
    </row>
    <row r="14968" spans="1:6" x14ac:dyDescent="0.2">
      <c r="A14968" s="88">
        <v>17187</v>
      </c>
      <c r="B14968" s="89">
        <v>174.06</v>
      </c>
      <c r="C14968" s="89">
        <f>LN(Table3[[#This Row],[Value]]/B14967)</f>
        <v>-1.0629278885137988E-2</v>
      </c>
      <c r="D14968" s="89"/>
      <c r="E14968" s="89"/>
      <c r="F14968" s="89">
        <f>Table3[[#This Row],[Yield]]/100*(1+F14967)</f>
        <v>0</v>
      </c>
    </row>
    <row r="14969" spans="1:6" x14ac:dyDescent="0.2">
      <c r="A14969" s="88">
        <v>17188</v>
      </c>
      <c r="B14969" s="89">
        <v>173.51</v>
      </c>
      <c r="C14969" s="89">
        <f>LN(Table3[[#This Row],[Value]]/B14968)</f>
        <v>-3.1648327477873869E-3</v>
      </c>
      <c r="D14969" s="89"/>
      <c r="E14969" s="89"/>
      <c r="F14969" s="89">
        <f>Table3[[#This Row],[Yield]]/100*(1+F14968)</f>
        <v>0</v>
      </c>
    </row>
    <row r="14970" spans="1:6" x14ac:dyDescent="0.2">
      <c r="A14970" s="88">
        <v>17189</v>
      </c>
      <c r="B14970" s="89">
        <v>173.77</v>
      </c>
      <c r="C14970" s="89">
        <f>LN(Table3[[#This Row],[Value]]/B14969)</f>
        <v>1.4973511205827979E-3</v>
      </c>
      <c r="D14970" s="89"/>
      <c r="E14970" s="89"/>
      <c r="F14970" s="89">
        <f>Table3[[#This Row],[Yield]]/100*(1+F14969)</f>
        <v>0</v>
      </c>
    </row>
    <row r="14971" spans="1:6" x14ac:dyDescent="0.2">
      <c r="A14971" s="88">
        <v>17190</v>
      </c>
      <c r="B14971" s="89">
        <v>175.13</v>
      </c>
      <c r="C14971" s="89">
        <f>LN(Table3[[#This Row],[Value]]/B14970)</f>
        <v>7.7959695504100351E-3</v>
      </c>
      <c r="D14971" s="89"/>
      <c r="E14971" s="89"/>
      <c r="F14971" s="89">
        <f>Table3[[#This Row],[Yield]]/100*(1+F14970)</f>
        <v>0</v>
      </c>
    </row>
    <row r="14972" spans="1:6" x14ac:dyDescent="0.2">
      <c r="A14972" s="88">
        <v>17191</v>
      </c>
      <c r="B14972" s="89">
        <v>175.49</v>
      </c>
      <c r="C14972" s="89">
        <f>LN(Table3[[#This Row],[Value]]/B14971)</f>
        <v>2.0535059409422744E-3</v>
      </c>
      <c r="D14972" s="89"/>
      <c r="E14972" s="89"/>
      <c r="F14972" s="89">
        <f>Table3[[#This Row],[Yield]]/100*(1+F14971)</f>
        <v>0</v>
      </c>
    </row>
    <row r="14973" spans="1:6" x14ac:dyDescent="0.2">
      <c r="A14973" s="88">
        <v>17192</v>
      </c>
      <c r="B14973" s="89">
        <v>175.35</v>
      </c>
      <c r="C14973" s="89">
        <f>LN(Table3[[#This Row],[Value]]/B14972)</f>
        <v>-7.9808463932824693E-4</v>
      </c>
      <c r="D14973" s="89"/>
      <c r="E14973" s="89"/>
      <c r="F14973" s="89">
        <f>Table3[[#This Row],[Yield]]/100*(1+F14972)</f>
        <v>0</v>
      </c>
    </row>
    <row r="14974" spans="1:6" x14ac:dyDescent="0.2">
      <c r="A14974" s="88">
        <v>17194</v>
      </c>
      <c r="B14974" s="89">
        <v>177.28</v>
      </c>
      <c r="C14974" s="89">
        <f>LN(Table3[[#This Row],[Value]]/B14973)</f>
        <v>1.0946426972731977E-2</v>
      </c>
      <c r="D14974" s="89"/>
      <c r="E14974" s="89"/>
      <c r="F14974" s="89">
        <f>Table3[[#This Row],[Yield]]/100*(1+F14973)</f>
        <v>0</v>
      </c>
    </row>
    <row r="14975" spans="1:6" x14ac:dyDescent="0.2">
      <c r="A14975" s="88">
        <v>17195</v>
      </c>
      <c r="B14975" s="89">
        <v>178.68</v>
      </c>
      <c r="C14975" s="89">
        <f>LN(Table3[[#This Row],[Value]]/B14974)</f>
        <v>7.8660929249990495E-3</v>
      </c>
      <c r="D14975" s="89"/>
      <c r="E14975" s="89"/>
      <c r="F14975" s="89">
        <f>Table3[[#This Row],[Yield]]/100*(1+F14974)</f>
        <v>0</v>
      </c>
    </row>
    <row r="14976" spans="1:6" x14ac:dyDescent="0.2">
      <c r="A14976" s="88">
        <v>17196</v>
      </c>
      <c r="B14976" s="89">
        <v>180.17</v>
      </c>
      <c r="C14976" s="89">
        <f>LN(Table3[[#This Row],[Value]]/B14975)</f>
        <v>8.3043531436907021E-3</v>
      </c>
      <c r="D14976" s="89"/>
      <c r="E14976" s="89"/>
      <c r="F14976" s="89">
        <f>Table3[[#This Row],[Yield]]/100*(1+F14975)</f>
        <v>0</v>
      </c>
    </row>
    <row r="14977" spans="1:6" x14ac:dyDescent="0.2">
      <c r="A14977" s="88">
        <v>17197</v>
      </c>
      <c r="B14977" s="89">
        <v>179.74</v>
      </c>
      <c r="C14977" s="89">
        <f>LN(Table3[[#This Row],[Value]]/B14976)</f>
        <v>-2.3894873973812447E-3</v>
      </c>
      <c r="D14977" s="89"/>
      <c r="E14977" s="89"/>
      <c r="F14977" s="89">
        <f>Table3[[#This Row],[Yield]]/100*(1+F14976)</f>
        <v>0</v>
      </c>
    </row>
    <row r="14978" spans="1:6" x14ac:dyDescent="0.2">
      <c r="A14978" s="88">
        <v>17198</v>
      </c>
      <c r="B14978" s="89">
        <v>180.44</v>
      </c>
      <c r="C14978" s="89">
        <f>LN(Table3[[#This Row],[Value]]/B14977)</f>
        <v>3.8869503099677612E-3</v>
      </c>
      <c r="D14978" s="89"/>
      <c r="E14978" s="89"/>
      <c r="F14978" s="89">
        <f>Table3[[#This Row],[Yield]]/100*(1+F14977)</f>
        <v>0</v>
      </c>
    </row>
    <row r="14979" spans="1:6" x14ac:dyDescent="0.2">
      <c r="A14979" s="88">
        <v>17199</v>
      </c>
      <c r="B14979" s="89">
        <v>180.88</v>
      </c>
      <c r="C14979" s="89">
        <f>LN(Table3[[#This Row],[Value]]/B14978)</f>
        <v>2.4355154295192349E-3</v>
      </c>
      <c r="D14979" s="89"/>
      <c r="E14979" s="89"/>
      <c r="F14979" s="89">
        <f>Table3[[#This Row],[Yield]]/100*(1+F14978)</f>
        <v>0</v>
      </c>
    </row>
    <row r="14980" spans="1:6" x14ac:dyDescent="0.2">
      <c r="A14980" s="88">
        <v>17201</v>
      </c>
      <c r="B14980" s="89">
        <v>181.92</v>
      </c>
      <c r="C14980" s="89">
        <f>LN(Table3[[#This Row],[Value]]/B14979)</f>
        <v>5.7332020325115063E-3</v>
      </c>
      <c r="D14980" s="89"/>
      <c r="E14980" s="89"/>
      <c r="F14980" s="89">
        <f>Table3[[#This Row],[Yield]]/100*(1+F14979)</f>
        <v>0</v>
      </c>
    </row>
    <row r="14981" spans="1:6" x14ac:dyDescent="0.2">
      <c r="A14981" s="88">
        <v>17202</v>
      </c>
      <c r="B14981" s="89">
        <v>182.28</v>
      </c>
      <c r="C14981" s="89">
        <f>LN(Table3[[#This Row],[Value]]/B14980)</f>
        <v>1.9769363934559452E-3</v>
      </c>
      <c r="D14981" s="89"/>
      <c r="E14981" s="89"/>
      <c r="F14981" s="89">
        <f>Table3[[#This Row],[Yield]]/100*(1+F14980)</f>
        <v>0</v>
      </c>
    </row>
    <row r="14982" spans="1:6" x14ac:dyDescent="0.2">
      <c r="A14982" s="88">
        <v>17203</v>
      </c>
      <c r="B14982" s="89">
        <v>182.52</v>
      </c>
      <c r="C14982" s="89">
        <f>LN(Table3[[#This Row],[Value]]/B14981)</f>
        <v>1.315789663519993E-3</v>
      </c>
      <c r="D14982" s="89"/>
      <c r="E14982" s="89"/>
      <c r="F14982" s="89">
        <f>Table3[[#This Row],[Yield]]/100*(1+F14981)</f>
        <v>0</v>
      </c>
    </row>
    <row r="14983" spans="1:6" x14ac:dyDescent="0.2">
      <c r="A14983" s="88">
        <v>17204</v>
      </c>
      <c r="B14983" s="89">
        <v>181.57</v>
      </c>
      <c r="C14983" s="89">
        <f>LN(Table3[[#This Row],[Value]]/B14982)</f>
        <v>-5.2185017766262758E-3</v>
      </c>
      <c r="D14983" s="89"/>
      <c r="E14983" s="89"/>
      <c r="F14983" s="89">
        <f>Table3[[#This Row],[Yield]]/100*(1+F14982)</f>
        <v>0</v>
      </c>
    </row>
    <row r="14984" spans="1:6" x14ac:dyDescent="0.2">
      <c r="A14984" s="88">
        <v>17205</v>
      </c>
      <c r="B14984" s="89">
        <v>183.74</v>
      </c>
      <c r="C14984" s="89">
        <f>LN(Table3[[#This Row],[Value]]/B14983)</f>
        <v>1.1880460560744906E-2</v>
      </c>
      <c r="D14984" s="89"/>
      <c r="E14984" s="89"/>
      <c r="F14984" s="89">
        <f>Table3[[#This Row],[Yield]]/100*(1+F14983)</f>
        <v>0</v>
      </c>
    </row>
    <row r="14985" spans="1:6" x14ac:dyDescent="0.2">
      <c r="A14985" s="88">
        <v>17206</v>
      </c>
      <c r="B14985" s="89">
        <v>184.49</v>
      </c>
      <c r="C14985" s="89">
        <f>LN(Table3[[#This Row],[Value]]/B14984)</f>
        <v>4.0735466263535549E-3</v>
      </c>
      <c r="D14985" s="89"/>
      <c r="E14985" s="89"/>
      <c r="F14985" s="89">
        <f>Table3[[#This Row],[Yield]]/100*(1+F14984)</f>
        <v>0</v>
      </c>
    </row>
    <row r="14986" spans="1:6" x14ac:dyDescent="0.2">
      <c r="A14986" s="88">
        <v>17208</v>
      </c>
      <c r="B14986" s="89">
        <v>183.57</v>
      </c>
      <c r="C14986" s="89">
        <f>LN(Table3[[#This Row],[Value]]/B14985)</f>
        <v>-4.9991953271152018E-3</v>
      </c>
      <c r="D14986" s="89"/>
      <c r="E14986" s="89"/>
      <c r="F14986" s="89">
        <f>Table3[[#This Row],[Yield]]/100*(1+F14985)</f>
        <v>0</v>
      </c>
    </row>
    <row r="14987" spans="1:6" x14ac:dyDescent="0.2">
      <c r="A14987" s="88">
        <v>17209</v>
      </c>
      <c r="B14987" s="89">
        <v>184.06</v>
      </c>
      <c r="C14987" s="89">
        <f>LN(Table3[[#This Row],[Value]]/B14986)</f>
        <v>2.6657252681520104E-3</v>
      </c>
      <c r="D14987" s="89"/>
      <c r="E14987" s="89"/>
      <c r="F14987" s="89">
        <f>Table3[[#This Row],[Yield]]/100*(1+F14986)</f>
        <v>0</v>
      </c>
    </row>
    <row r="14988" spans="1:6" x14ac:dyDescent="0.2">
      <c r="A14988" s="88">
        <v>17211</v>
      </c>
      <c r="B14988" s="89">
        <v>182.18</v>
      </c>
      <c r="C14988" s="89">
        <f>LN(Table3[[#This Row],[Value]]/B14987)</f>
        <v>-1.0266582094047055E-2</v>
      </c>
      <c r="D14988" s="89"/>
      <c r="E14988" s="89"/>
      <c r="F14988" s="89">
        <f>Table3[[#This Row],[Yield]]/100*(1+F14987)</f>
        <v>0</v>
      </c>
    </row>
    <row r="14989" spans="1:6" x14ac:dyDescent="0.2">
      <c r="A14989" s="88">
        <v>17212</v>
      </c>
      <c r="B14989" s="89">
        <v>181.64</v>
      </c>
      <c r="C14989" s="89">
        <f>LN(Table3[[#This Row],[Value]]/B14988)</f>
        <v>-2.9685030869134907E-3</v>
      </c>
      <c r="D14989" s="89"/>
      <c r="E14989" s="89"/>
      <c r="F14989" s="89">
        <f>Table3[[#This Row],[Yield]]/100*(1+F14988)</f>
        <v>0</v>
      </c>
    </row>
    <row r="14990" spans="1:6" x14ac:dyDescent="0.2">
      <c r="A14990" s="88">
        <v>17213</v>
      </c>
      <c r="B14990" s="89">
        <v>181.36</v>
      </c>
      <c r="C14990" s="89">
        <f>LN(Table3[[#This Row],[Value]]/B14989)</f>
        <v>-1.5427000304766721E-3</v>
      </c>
      <c r="D14990" s="89"/>
      <c r="E14990" s="89"/>
      <c r="F14990" s="89">
        <f>Table3[[#This Row],[Yield]]/100*(1+F14989)</f>
        <v>0</v>
      </c>
    </row>
    <row r="14991" spans="1:6" x14ac:dyDescent="0.2">
      <c r="A14991" s="88">
        <v>17215</v>
      </c>
      <c r="B14991" s="89">
        <v>182.2</v>
      </c>
      <c r="C14991" s="89">
        <f>LN(Table3[[#This Row],[Value]]/B14990)</f>
        <v>4.6209786265843517E-3</v>
      </c>
      <c r="D14991" s="89"/>
      <c r="E14991" s="89"/>
      <c r="F14991" s="89">
        <f>Table3[[#This Row],[Yield]]/100*(1+F14990)</f>
        <v>0</v>
      </c>
    </row>
    <row r="14992" spans="1:6" x14ac:dyDescent="0.2">
      <c r="A14992" s="88">
        <v>17216</v>
      </c>
      <c r="B14992" s="89">
        <v>181.93</v>
      </c>
      <c r="C14992" s="89">
        <f>LN(Table3[[#This Row],[Value]]/B14991)</f>
        <v>-1.4829871171456815E-3</v>
      </c>
      <c r="D14992" s="89"/>
      <c r="E14992" s="89"/>
      <c r="F14992" s="89">
        <f>Table3[[#This Row],[Yield]]/100*(1+F14991)</f>
        <v>0</v>
      </c>
    </row>
    <row r="14993" spans="1:6" x14ac:dyDescent="0.2">
      <c r="A14993" s="88">
        <v>17217</v>
      </c>
      <c r="B14993" s="89">
        <v>180.78</v>
      </c>
      <c r="C14993" s="89">
        <f>LN(Table3[[#This Row],[Value]]/B14992)</f>
        <v>-6.3411753384473545E-3</v>
      </c>
      <c r="D14993" s="89"/>
      <c r="E14993" s="89"/>
      <c r="F14993" s="89">
        <f>Table3[[#This Row],[Yield]]/100*(1+F14992)</f>
        <v>0</v>
      </c>
    </row>
    <row r="14994" spans="1:6" x14ac:dyDescent="0.2">
      <c r="A14994" s="88">
        <v>17218</v>
      </c>
      <c r="B14994" s="89">
        <v>180.74</v>
      </c>
      <c r="C14994" s="89">
        <f>LN(Table3[[#This Row],[Value]]/B14993)</f>
        <v>-2.2128789645509459E-4</v>
      </c>
      <c r="D14994" s="89"/>
      <c r="E14994" s="89"/>
      <c r="F14994" s="89">
        <f>Table3[[#This Row],[Yield]]/100*(1+F14993)</f>
        <v>0</v>
      </c>
    </row>
    <row r="14995" spans="1:6" x14ac:dyDescent="0.2">
      <c r="A14995" s="88">
        <v>17219</v>
      </c>
      <c r="B14995" s="89">
        <v>182.26</v>
      </c>
      <c r="C14995" s="89">
        <f>LN(Table3[[#This Row],[Value]]/B14994)</f>
        <v>8.3747045941709123E-3</v>
      </c>
      <c r="D14995" s="89"/>
      <c r="E14995" s="89"/>
      <c r="F14995" s="89">
        <f>Table3[[#This Row],[Yield]]/100*(1+F14994)</f>
        <v>0</v>
      </c>
    </row>
    <row r="14996" spans="1:6" x14ac:dyDescent="0.2">
      <c r="A14996" s="88">
        <v>17222</v>
      </c>
      <c r="B14996" s="89">
        <v>181.4</v>
      </c>
      <c r="C14996" s="89">
        <f>LN(Table3[[#This Row],[Value]]/B14995)</f>
        <v>-4.7297013869444715E-3</v>
      </c>
      <c r="D14996" s="89"/>
      <c r="E14996" s="89"/>
      <c r="F14996" s="89">
        <f>Table3[[#This Row],[Yield]]/100*(1+F14995)</f>
        <v>0</v>
      </c>
    </row>
    <row r="14997" spans="1:6" x14ac:dyDescent="0.2">
      <c r="A14997" s="88">
        <v>17223</v>
      </c>
      <c r="B14997" s="89">
        <v>179.31</v>
      </c>
      <c r="C14997" s="89">
        <f>LN(Table3[[#This Row],[Value]]/B14996)</f>
        <v>-1.1588386176763794E-2</v>
      </c>
      <c r="D14997" s="89"/>
      <c r="E14997" s="89"/>
      <c r="F14997" s="89">
        <f>Table3[[#This Row],[Yield]]/100*(1+F14996)</f>
        <v>0</v>
      </c>
    </row>
    <row r="14998" spans="1:6" x14ac:dyDescent="0.2">
      <c r="A14998" s="88">
        <v>17224</v>
      </c>
      <c r="B14998" s="89">
        <v>177.22</v>
      </c>
      <c r="C14998" s="89">
        <f>LN(Table3[[#This Row],[Value]]/B14997)</f>
        <v>-1.1724252885116134E-2</v>
      </c>
      <c r="D14998" s="89"/>
      <c r="E14998" s="89"/>
      <c r="F14998" s="89">
        <f>Table3[[#This Row],[Yield]]/100*(1+F14997)</f>
        <v>0</v>
      </c>
    </row>
    <row r="14999" spans="1:6" x14ac:dyDescent="0.2">
      <c r="A14999" s="88">
        <v>17225</v>
      </c>
      <c r="B14999" s="89">
        <v>178.91</v>
      </c>
      <c r="C14999" s="89">
        <f>LN(Table3[[#This Row],[Value]]/B14998)</f>
        <v>9.4909874825750452E-3</v>
      </c>
      <c r="D14999" s="89"/>
      <c r="E14999" s="89"/>
      <c r="F14999" s="89">
        <f>Table3[[#This Row],[Yield]]/100*(1+F14998)</f>
        <v>0</v>
      </c>
    </row>
    <row r="15000" spans="1:6" x14ac:dyDescent="0.2">
      <c r="A15000" s="88">
        <v>17226</v>
      </c>
      <c r="B15000" s="89">
        <v>178.9</v>
      </c>
      <c r="C15000" s="89">
        <f>LN(Table3[[#This Row],[Value]]/B14999)</f>
        <v>-5.589558705789178E-5</v>
      </c>
      <c r="D15000" s="89"/>
      <c r="E15000" s="89"/>
      <c r="F15000" s="89">
        <f>Table3[[#This Row],[Yield]]/100*(1+F14999)</f>
        <v>0</v>
      </c>
    </row>
    <row r="15001" spans="1:6" x14ac:dyDescent="0.2">
      <c r="A15001" s="88">
        <v>17227</v>
      </c>
      <c r="B15001" s="89">
        <v>179.29</v>
      </c>
      <c r="C15001" s="89">
        <f>LN(Table3[[#This Row],[Value]]/B15000)</f>
        <v>2.1776160926622735E-3</v>
      </c>
      <c r="D15001" s="89"/>
      <c r="E15001" s="89"/>
      <c r="F15001" s="89">
        <f>Table3[[#This Row],[Yield]]/100*(1+F15000)</f>
        <v>0</v>
      </c>
    </row>
    <row r="15002" spans="1:6" x14ac:dyDescent="0.2">
      <c r="A15002" s="88">
        <v>17229</v>
      </c>
      <c r="B15002" s="89">
        <v>179.43</v>
      </c>
      <c r="C15002" s="89">
        <f>LN(Table3[[#This Row],[Value]]/B15001)</f>
        <v>7.805531172396271E-4</v>
      </c>
      <c r="D15002" s="89"/>
      <c r="E15002" s="89"/>
      <c r="F15002" s="89">
        <f>Table3[[#This Row],[Yield]]/100*(1+F15001)</f>
        <v>0</v>
      </c>
    </row>
    <row r="15003" spans="1:6" x14ac:dyDescent="0.2">
      <c r="A15003" s="88">
        <v>17230</v>
      </c>
      <c r="B15003" s="89">
        <v>179.77</v>
      </c>
      <c r="C15003" s="89">
        <f>LN(Table3[[#This Row],[Value]]/B15002)</f>
        <v>1.8930963337494087E-3</v>
      </c>
      <c r="D15003" s="89"/>
      <c r="E15003" s="89"/>
      <c r="F15003" s="89">
        <f>Table3[[#This Row],[Yield]]/100*(1+F15002)</f>
        <v>0</v>
      </c>
    </row>
    <row r="15004" spans="1:6" x14ac:dyDescent="0.2">
      <c r="A15004" s="88">
        <v>17231</v>
      </c>
      <c r="B15004" s="89">
        <v>181.16</v>
      </c>
      <c r="C15004" s="89">
        <f>LN(Table3[[#This Row],[Value]]/B15003)</f>
        <v>7.7023626296882563E-3</v>
      </c>
      <c r="D15004" s="89"/>
      <c r="E15004" s="89"/>
      <c r="F15004" s="89">
        <f>Table3[[#This Row],[Yield]]/100*(1+F15003)</f>
        <v>0</v>
      </c>
    </row>
    <row r="15005" spans="1:6" x14ac:dyDescent="0.2">
      <c r="A15005" s="88">
        <v>17232</v>
      </c>
      <c r="B15005" s="89">
        <v>181.88</v>
      </c>
      <c r="C15005" s="89">
        <f>LN(Table3[[#This Row],[Value]]/B15004)</f>
        <v>3.9665102687966381E-3</v>
      </c>
      <c r="D15005" s="89"/>
      <c r="E15005" s="89"/>
      <c r="F15005" s="89">
        <f>Table3[[#This Row],[Yield]]/100*(1+F15004)</f>
        <v>0</v>
      </c>
    </row>
    <row r="15006" spans="1:6" x14ac:dyDescent="0.2">
      <c r="A15006" s="88">
        <v>17233</v>
      </c>
      <c r="B15006" s="89">
        <v>177.05</v>
      </c>
      <c r="C15006" s="89">
        <f>LN(Table3[[#This Row],[Value]]/B15005)</f>
        <v>-2.6914950398896992E-2</v>
      </c>
      <c r="D15006" s="89"/>
      <c r="E15006" s="89"/>
      <c r="F15006" s="89">
        <f>Table3[[#This Row],[Yield]]/100*(1+F15005)</f>
        <v>0</v>
      </c>
    </row>
    <row r="15007" spans="1:6" x14ac:dyDescent="0.2">
      <c r="A15007" s="88">
        <v>17234</v>
      </c>
      <c r="B15007" s="89">
        <v>175.84</v>
      </c>
      <c r="C15007" s="89">
        <f>LN(Table3[[#This Row],[Value]]/B15006)</f>
        <v>-6.8576879026015546E-3</v>
      </c>
      <c r="D15007" s="89"/>
      <c r="E15007" s="89"/>
      <c r="F15007" s="89">
        <f>Table3[[#This Row],[Yield]]/100*(1+F15006)</f>
        <v>0</v>
      </c>
    </row>
    <row r="15008" spans="1:6" x14ac:dyDescent="0.2">
      <c r="A15008" s="88">
        <v>17236</v>
      </c>
      <c r="B15008" s="89">
        <v>175.18</v>
      </c>
      <c r="C15008" s="89">
        <f>LN(Table3[[#This Row],[Value]]/B15007)</f>
        <v>-3.760473920368268E-3</v>
      </c>
      <c r="D15008" s="89"/>
      <c r="E15008" s="89"/>
      <c r="F15008" s="89">
        <f>Table3[[#This Row],[Yield]]/100*(1+F15007)</f>
        <v>0</v>
      </c>
    </row>
    <row r="15009" spans="1:6" x14ac:dyDescent="0.2">
      <c r="A15009" s="88">
        <v>17237</v>
      </c>
      <c r="B15009" s="89">
        <v>173.83</v>
      </c>
      <c r="C15009" s="89">
        <f>LN(Table3[[#This Row],[Value]]/B15008)</f>
        <v>-7.7362066014938632E-3</v>
      </c>
      <c r="D15009" s="89"/>
      <c r="E15009" s="89"/>
      <c r="F15009" s="89">
        <f>Table3[[#This Row],[Yield]]/100*(1+F15008)</f>
        <v>0</v>
      </c>
    </row>
    <row r="15010" spans="1:6" x14ac:dyDescent="0.2">
      <c r="A15010" s="88">
        <v>17238</v>
      </c>
      <c r="B15010" s="89">
        <v>174.68</v>
      </c>
      <c r="C15010" s="89">
        <f>LN(Table3[[#This Row],[Value]]/B15009)</f>
        <v>4.8779184839110997E-3</v>
      </c>
      <c r="D15010" s="89"/>
      <c r="E15010" s="89"/>
      <c r="F15010" s="89">
        <f>Table3[[#This Row],[Yield]]/100*(1+F15009)</f>
        <v>0</v>
      </c>
    </row>
    <row r="15011" spans="1:6" x14ac:dyDescent="0.2">
      <c r="A15011" s="88">
        <v>17239</v>
      </c>
      <c r="B15011" s="89">
        <v>174.35</v>
      </c>
      <c r="C15011" s="89">
        <f>LN(Table3[[#This Row],[Value]]/B15010)</f>
        <v>-1.8909554957001579E-3</v>
      </c>
      <c r="D15011" s="89"/>
      <c r="E15011" s="89"/>
      <c r="F15011" s="89">
        <f>Table3[[#This Row],[Yield]]/100*(1+F15010)</f>
        <v>0</v>
      </c>
    </row>
    <row r="15012" spans="1:6" x14ac:dyDescent="0.2">
      <c r="A15012" s="88">
        <v>17240</v>
      </c>
      <c r="B15012" s="89">
        <v>172.58</v>
      </c>
      <c r="C15012" s="89">
        <f>LN(Table3[[#This Row],[Value]]/B15011)</f>
        <v>-1.0203876041498559E-2</v>
      </c>
      <c r="D15012" s="89"/>
      <c r="E15012" s="89"/>
      <c r="F15012" s="89">
        <f>Table3[[#This Row],[Yield]]/100*(1+F15011)</f>
        <v>0</v>
      </c>
    </row>
    <row r="15013" spans="1:6" x14ac:dyDescent="0.2">
      <c r="A15013" s="88">
        <v>17241</v>
      </c>
      <c r="B15013" s="89">
        <v>172.37</v>
      </c>
      <c r="C15013" s="89">
        <f>LN(Table3[[#This Row],[Value]]/B15012)</f>
        <v>-1.2175679138614415E-3</v>
      </c>
      <c r="D15013" s="89"/>
      <c r="E15013" s="89"/>
      <c r="F15013" s="89">
        <f>Table3[[#This Row],[Yield]]/100*(1+F15012)</f>
        <v>0</v>
      </c>
    </row>
    <row r="15014" spans="1:6" x14ac:dyDescent="0.2">
      <c r="A15014" s="88">
        <v>17243</v>
      </c>
      <c r="B15014" s="89">
        <v>173.35</v>
      </c>
      <c r="C15014" s="89">
        <f>LN(Table3[[#This Row],[Value]]/B15013)</f>
        <v>5.669342964732353E-3</v>
      </c>
      <c r="D15014" s="89"/>
      <c r="E15014" s="89"/>
      <c r="F15014" s="89">
        <f>Table3[[#This Row],[Yield]]/100*(1+F15013)</f>
        <v>0</v>
      </c>
    </row>
    <row r="15015" spans="1:6" x14ac:dyDescent="0.2">
      <c r="A15015" s="88">
        <v>17244</v>
      </c>
      <c r="B15015" s="89">
        <v>174.95</v>
      </c>
      <c r="C15015" s="89">
        <f>LN(Table3[[#This Row],[Value]]/B15014)</f>
        <v>9.1875466826645373E-3</v>
      </c>
      <c r="D15015" s="89"/>
      <c r="E15015" s="89"/>
      <c r="F15015" s="89">
        <f>Table3[[#This Row],[Yield]]/100*(1+F15014)</f>
        <v>0</v>
      </c>
    </row>
    <row r="15016" spans="1:6" x14ac:dyDescent="0.2">
      <c r="A15016" s="88">
        <v>17245</v>
      </c>
      <c r="B15016" s="89">
        <v>175.78</v>
      </c>
      <c r="C15016" s="89">
        <f>LN(Table3[[#This Row],[Value]]/B15015)</f>
        <v>4.732994322802107E-3</v>
      </c>
      <c r="D15016" s="89"/>
      <c r="E15016" s="89"/>
      <c r="F15016" s="89">
        <f>Table3[[#This Row],[Yield]]/100*(1+F15015)</f>
        <v>0</v>
      </c>
    </row>
    <row r="15017" spans="1:6" x14ac:dyDescent="0.2">
      <c r="A15017" s="88">
        <v>17246</v>
      </c>
      <c r="B15017" s="89">
        <v>175.37</v>
      </c>
      <c r="C15017" s="89">
        <f>LN(Table3[[#This Row],[Value]]/B15016)</f>
        <v>-2.3351854552978602E-3</v>
      </c>
      <c r="D15017" s="89"/>
      <c r="E15017" s="89"/>
      <c r="F15017" s="89">
        <f>Table3[[#This Row],[Yield]]/100*(1+F15016)</f>
        <v>0</v>
      </c>
    </row>
    <row r="15018" spans="1:6" x14ac:dyDescent="0.2">
      <c r="A15018" s="88">
        <v>17247</v>
      </c>
      <c r="B15018" s="89">
        <v>176.9</v>
      </c>
      <c r="C15018" s="89">
        <f>LN(Table3[[#This Row],[Value]]/B15017)</f>
        <v>8.6865734845382424E-3</v>
      </c>
      <c r="D15018" s="89"/>
      <c r="E15018" s="89"/>
      <c r="F15018" s="89">
        <f>Table3[[#This Row],[Yield]]/100*(1+F15017)</f>
        <v>0</v>
      </c>
    </row>
    <row r="15019" spans="1:6" x14ac:dyDescent="0.2">
      <c r="A15019" s="88">
        <v>17248</v>
      </c>
      <c r="B15019" s="89">
        <v>177.27</v>
      </c>
      <c r="C15019" s="89">
        <f>LN(Table3[[#This Row],[Value]]/B15018)</f>
        <v>2.0893928599532846E-3</v>
      </c>
      <c r="D15019" s="89"/>
      <c r="E15019" s="89"/>
      <c r="F15019" s="89">
        <f>Table3[[#This Row],[Yield]]/100*(1+F15018)</f>
        <v>0</v>
      </c>
    </row>
    <row r="15020" spans="1:6" x14ac:dyDescent="0.2">
      <c r="A15020" s="88">
        <v>17250</v>
      </c>
      <c r="B15020" s="89">
        <v>176.4</v>
      </c>
      <c r="C15020" s="89">
        <f>LN(Table3[[#This Row],[Value]]/B15019)</f>
        <v>-4.9198504530020698E-3</v>
      </c>
      <c r="D15020" s="89"/>
      <c r="E15020" s="89"/>
      <c r="F15020" s="89">
        <f>Table3[[#This Row],[Yield]]/100*(1+F15019)</f>
        <v>0</v>
      </c>
    </row>
    <row r="15021" spans="1:6" x14ac:dyDescent="0.2">
      <c r="A15021" s="88">
        <v>17251</v>
      </c>
      <c r="B15021" s="89">
        <v>175.29</v>
      </c>
      <c r="C15021" s="89">
        <f>LN(Table3[[#This Row],[Value]]/B15020)</f>
        <v>-6.3123983382356308E-3</v>
      </c>
      <c r="D15021" s="89"/>
      <c r="E15021" s="89"/>
      <c r="F15021" s="89">
        <f>Table3[[#This Row],[Yield]]/100*(1+F15020)</f>
        <v>0</v>
      </c>
    </row>
    <row r="15022" spans="1:6" x14ac:dyDescent="0.2">
      <c r="A15022" s="88">
        <v>17252</v>
      </c>
      <c r="B15022" s="89">
        <v>177.1</v>
      </c>
      <c r="C15022" s="89">
        <f>LN(Table3[[#This Row],[Value]]/B15021)</f>
        <v>1.0272799554332602E-2</v>
      </c>
      <c r="D15022" s="89"/>
      <c r="E15022" s="89"/>
      <c r="F15022" s="89">
        <f>Table3[[#This Row],[Yield]]/100*(1+F15021)</f>
        <v>0</v>
      </c>
    </row>
    <row r="15023" spans="1:6" x14ac:dyDescent="0.2">
      <c r="A15023" s="88">
        <v>17253</v>
      </c>
      <c r="B15023" s="89">
        <v>179.19</v>
      </c>
      <c r="C15023" s="89">
        <f>LN(Table3[[#This Row],[Value]]/B15022)</f>
        <v>1.173215062353657E-2</v>
      </c>
      <c r="D15023" s="89"/>
      <c r="E15023" s="89"/>
      <c r="F15023" s="89">
        <f>Table3[[#This Row],[Yield]]/100*(1+F15022)</f>
        <v>0</v>
      </c>
    </row>
    <row r="15024" spans="1:6" x14ac:dyDescent="0.2">
      <c r="A15024" s="88">
        <v>17254</v>
      </c>
      <c r="B15024" s="89">
        <v>178.63</v>
      </c>
      <c r="C15024" s="89">
        <f>LN(Table3[[#This Row],[Value]]/B15023)</f>
        <v>-3.1300679515312109E-3</v>
      </c>
      <c r="D15024" s="89"/>
      <c r="E15024" s="89"/>
      <c r="F15024" s="89">
        <f>Table3[[#This Row],[Yield]]/100*(1+F15023)</f>
        <v>0</v>
      </c>
    </row>
    <row r="15025" spans="1:6" x14ac:dyDescent="0.2">
      <c r="A15025" s="88">
        <v>17255</v>
      </c>
      <c r="B15025" s="89">
        <v>178.36</v>
      </c>
      <c r="C15025" s="89">
        <f>LN(Table3[[#This Row],[Value]]/B15024)</f>
        <v>-1.5126477015171679E-3</v>
      </c>
      <c r="D15025" s="89"/>
      <c r="E15025" s="89"/>
      <c r="F15025" s="89">
        <f>Table3[[#This Row],[Yield]]/100*(1+F15024)</f>
        <v>0</v>
      </c>
    </row>
    <row r="15026" spans="1:6" x14ac:dyDescent="0.2">
      <c r="A15026" s="88">
        <v>17257</v>
      </c>
      <c r="B15026" s="89">
        <v>177.2</v>
      </c>
      <c r="C15026" s="89">
        <f>LN(Table3[[#This Row],[Value]]/B15025)</f>
        <v>-6.5249415882955158E-3</v>
      </c>
      <c r="D15026" s="89"/>
      <c r="E15026" s="89"/>
      <c r="F15026" s="89">
        <f>Table3[[#This Row],[Yield]]/100*(1+F15025)</f>
        <v>0</v>
      </c>
    </row>
    <row r="15027" spans="1:6" x14ac:dyDescent="0.2">
      <c r="A15027" s="88">
        <v>17258</v>
      </c>
      <c r="B15027" s="89">
        <v>177.45</v>
      </c>
      <c r="C15027" s="89">
        <f>LN(Table3[[#This Row],[Value]]/B15026)</f>
        <v>1.4098409215247982E-3</v>
      </c>
      <c r="D15027" s="89"/>
      <c r="E15027" s="89"/>
      <c r="F15027" s="89">
        <f>Table3[[#This Row],[Yield]]/100*(1+F15026)</f>
        <v>0</v>
      </c>
    </row>
    <row r="15028" spans="1:6" x14ac:dyDescent="0.2">
      <c r="A15028" s="88">
        <v>17259</v>
      </c>
      <c r="B15028" s="89">
        <v>177.32</v>
      </c>
      <c r="C15028" s="89">
        <f>LN(Table3[[#This Row],[Value]]/B15027)</f>
        <v>-7.3286921565269571E-4</v>
      </c>
      <c r="D15028" s="89"/>
      <c r="E15028" s="89"/>
      <c r="F15028" s="89">
        <f>Table3[[#This Row],[Yield]]/100*(1+F15027)</f>
        <v>0</v>
      </c>
    </row>
    <row r="15029" spans="1:6" x14ac:dyDescent="0.2">
      <c r="A15029" s="88">
        <v>17260</v>
      </c>
      <c r="B15029" s="89">
        <v>176.52</v>
      </c>
      <c r="C15029" s="89">
        <f>LN(Table3[[#This Row],[Value]]/B15028)</f>
        <v>-4.5218254755061667E-3</v>
      </c>
      <c r="D15029" s="89"/>
      <c r="E15029" s="89"/>
      <c r="F15029" s="89">
        <f>Table3[[#This Row],[Yield]]/100*(1+F15028)</f>
        <v>0</v>
      </c>
    </row>
    <row r="15030" spans="1:6" x14ac:dyDescent="0.2">
      <c r="A15030" s="88">
        <v>17262</v>
      </c>
      <c r="B15030" s="89">
        <v>176.71</v>
      </c>
      <c r="C15030" s="89">
        <f>LN(Table3[[#This Row],[Value]]/B15029)</f>
        <v>1.0757864186177624E-3</v>
      </c>
      <c r="D15030" s="89"/>
      <c r="E15030" s="89"/>
      <c r="F15030" s="89">
        <f>Table3[[#This Row],[Yield]]/100*(1+F15029)</f>
        <v>0</v>
      </c>
    </row>
    <row r="15031" spans="1:6" x14ac:dyDescent="0.2">
      <c r="A15031" s="88">
        <v>17264</v>
      </c>
      <c r="B15031" s="89">
        <v>175.39</v>
      </c>
      <c r="C15031" s="89">
        <f>LN(Table3[[#This Row],[Value]]/B15030)</f>
        <v>-7.4979050499179144E-3</v>
      </c>
      <c r="D15031" s="89"/>
      <c r="E15031" s="89"/>
      <c r="F15031" s="89">
        <f>Table3[[#This Row],[Yield]]/100*(1+F15030)</f>
        <v>0</v>
      </c>
    </row>
    <row r="15032" spans="1:6" x14ac:dyDescent="0.2">
      <c r="A15032" s="88">
        <v>17265</v>
      </c>
      <c r="B15032" s="89">
        <v>173.29</v>
      </c>
      <c r="C15032" s="89">
        <f>LN(Table3[[#This Row],[Value]]/B15031)</f>
        <v>-1.2045574117892421E-2</v>
      </c>
      <c r="D15032" s="89"/>
      <c r="E15032" s="89"/>
      <c r="F15032" s="89">
        <f>Table3[[#This Row],[Yield]]/100*(1+F15031)</f>
        <v>0</v>
      </c>
    </row>
    <row r="15033" spans="1:6" x14ac:dyDescent="0.2">
      <c r="A15033" s="88">
        <v>17266</v>
      </c>
      <c r="B15033" s="89">
        <v>173.4</v>
      </c>
      <c r="C15033" s="89">
        <f>LN(Table3[[#This Row],[Value]]/B15032)</f>
        <v>6.3457269428746912E-4</v>
      </c>
      <c r="D15033" s="89"/>
      <c r="E15033" s="89"/>
      <c r="F15033" s="89">
        <f>Table3[[#This Row],[Yield]]/100*(1+F15032)</f>
        <v>0</v>
      </c>
    </row>
    <row r="15034" spans="1:6" x14ac:dyDescent="0.2">
      <c r="A15034" s="88">
        <v>17267</v>
      </c>
      <c r="B15034" s="89">
        <v>173.98</v>
      </c>
      <c r="C15034" s="89">
        <f>LN(Table3[[#This Row],[Value]]/B15033)</f>
        <v>3.3392857329532341E-3</v>
      </c>
      <c r="D15034" s="89"/>
      <c r="E15034" s="89"/>
      <c r="F15034" s="89">
        <f>Table3[[#This Row],[Yield]]/100*(1+F15033)</f>
        <v>0</v>
      </c>
    </row>
    <row r="15035" spans="1:6" x14ac:dyDescent="0.2">
      <c r="A15035" s="88">
        <v>17268</v>
      </c>
      <c r="B15035" s="89">
        <v>173.43</v>
      </c>
      <c r="C15035" s="89">
        <f>LN(Table3[[#This Row],[Value]]/B15034)</f>
        <v>-3.1662903169002196E-3</v>
      </c>
      <c r="D15035" s="89"/>
      <c r="E15035" s="89"/>
      <c r="F15035" s="89">
        <f>Table3[[#This Row],[Yield]]/100*(1+F15034)</f>
        <v>0</v>
      </c>
    </row>
    <row r="15036" spans="1:6" x14ac:dyDescent="0.2">
      <c r="A15036" s="88">
        <v>17269</v>
      </c>
      <c r="B15036" s="89">
        <v>171.76</v>
      </c>
      <c r="C15036" s="89">
        <f>LN(Table3[[#This Row],[Value]]/B15035)</f>
        <v>-9.6759061919689474E-3</v>
      </c>
      <c r="D15036" s="89"/>
      <c r="E15036" s="89"/>
      <c r="F15036" s="89">
        <f>Table3[[#This Row],[Yield]]/100*(1+F15035)</f>
        <v>0</v>
      </c>
    </row>
    <row r="15037" spans="1:6" x14ac:dyDescent="0.2">
      <c r="A15037" s="88">
        <v>17271</v>
      </c>
      <c r="B15037" s="89">
        <v>166.69</v>
      </c>
      <c r="C15037" s="89">
        <f>LN(Table3[[#This Row],[Value]]/B15036)</f>
        <v>-2.9962353615528934E-2</v>
      </c>
      <c r="D15037" s="89"/>
      <c r="E15037" s="89"/>
      <c r="F15037" s="89">
        <f>Table3[[#This Row],[Yield]]/100*(1+F15036)</f>
        <v>0</v>
      </c>
    </row>
    <row r="15038" spans="1:6" x14ac:dyDescent="0.2">
      <c r="A15038" s="88">
        <v>17272</v>
      </c>
      <c r="B15038" s="89">
        <v>166.82</v>
      </c>
      <c r="C15038" s="89">
        <f>LN(Table3[[#This Row],[Value]]/B15037)</f>
        <v>7.7958685846911369E-4</v>
      </c>
      <c r="D15038" s="89"/>
      <c r="E15038" s="89"/>
      <c r="F15038" s="89">
        <f>Table3[[#This Row],[Yield]]/100*(1+F15037)</f>
        <v>0</v>
      </c>
    </row>
    <row r="15039" spans="1:6" x14ac:dyDescent="0.2">
      <c r="A15039" s="88">
        <v>17273</v>
      </c>
      <c r="B15039" s="89">
        <v>168.22</v>
      </c>
      <c r="C15039" s="89">
        <f>LN(Table3[[#This Row],[Value]]/B15038)</f>
        <v>8.3572597208256098E-3</v>
      </c>
      <c r="D15039" s="89"/>
      <c r="E15039" s="89"/>
      <c r="F15039" s="89">
        <f>Table3[[#This Row],[Yield]]/100*(1+F15038)</f>
        <v>0</v>
      </c>
    </row>
    <row r="15040" spans="1:6" x14ac:dyDescent="0.2">
      <c r="A15040" s="88">
        <v>17274</v>
      </c>
      <c r="B15040" s="89">
        <v>168.01</v>
      </c>
      <c r="C15040" s="89">
        <f>LN(Table3[[#This Row],[Value]]/B15039)</f>
        <v>-1.2491450929801567E-3</v>
      </c>
      <c r="D15040" s="89"/>
      <c r="E15040" s="89"/>
      <c r="F15040" s="89">
        <f>Table3[[#This Row],[Yield]]/100*(1+F15039)</f>
        <v>0</v>
      </c>
    </row>
    <row r="15041" spans="1:6" x14ac:dyDescent="0.2">
      <c r="A15041" s="88">
        <v>17275</v>
      </c>
      <c r="B15041" s="89">
        <v>166.77</v>
      </c>
      <c r="C15041" s="89">
        <f>LN(Table3[[#This Row],[Value]]/B15040)</f>
        <v>-7.4078838078232003E-3</v>
      </c>
      <c r="D15041" s="89"/>
      <c r="E15041" s="89"/>
      <c r="F15041" s="89">
        <f>Table3[[#This Row],[Yield]]/100*(1+F15040)</f>
        <v>0</v>
      </c>
    </row>
    <row r="15042" spans="1:6" x14ac:dyDescent="0.2">
      <c r="A15042" s="88">
        <v>17276</v>
      </c>
      <c r="B15042" s="89">
        <v>168.44</v>
      </c>
      <c r="C15042" s="89">
        <f>LN(Table3[[#This Row],[Value]]/B15041)</f>
        <v>9.9639856602390543E-3</v>
      </c>
      <c r="D15042" s="89"/>
      <c r="E15042" s="89"/>
      <c r="F15042" s="89">
        <f>Table3[[#This Row],[Yield]]/100*(1+F15041)</f>
        <v>0</v>
      </c>
    </row>
    <row r="15043" spans="1:6" x14ac:dyDescent="0.2">
      <c r="A15043" s="88">
        <v>17278</v>
      </c>
      <c r="B15043" s="89">
        <v>169.5</v>
      </c>
      <c r="C15043" s="89">
        <f>LN(Table3[[#This Row],[Value]]/B15042)</f>
        <v>6.2733235267779805E-3</v>
      </c>
      <c r="D15043" s="89"/>
      <c r="E15043" s="89"/>
      <c r="F15043" s="89">
        <f>Table3[[#This Row],[Yield]]/100*(1+F15042)</f>
        <v>0</v>
      </c>
    </row>
    <row r="15044" spans="1:6" x14ac:dyDescent="0.2">
      <c r="A15044" s="88">
        <v>17279</v>
      </c>
      <c r="B15044" s="89">
        <v>170.94</v>
      </c>
      <c r="C15044" s="89">
        <f>LN(Table3[[#This Row],[Value]]/B15043)</f>
        <v>8.4596909173670423E-3</v>
      </c>
      <c r="D15044" s="89"/>
      <c r="E15044" s="89"/>
      <c r="F15044" s="89">
        <f>Table3[[#This Row],[Yield]]/100*(1+F15043)</f>
        <v>0</v>
      </c>
    </row>
    <row r="15045" spans="1:6" x14ac:dyDescent="0.2">
      <c r="A15045" s="88">
        <v>17280</v>
      </c>
      <c r="B15045" s="89">
        <v>170.87</v>
      </c>
      <c r="C15045" s="89">
        <f>LN(Table3[[#This Row],[Value]]/B15044)</f>
        <v>-4.0958427768989576E-4</v>
      </c>
      <c r="D15045" s="89"/>
      <c r="E15045" s="89"/>
      <c r="F15045" s="89">
        <f>Table3[[#This Row],[Yield]]/100*(1+F15044)</f>
        <v>0</v>
      </c>
    </row>
    <row r="15046" spans="1:6" x14ac:dyDescent="0.2">
      <c r="A15046" s="88">
        <v>17281</v>
      </c>
      <c r="B15046" s="89">
        <v>170.19</v>
      </c>
      <c r="C15046" s="89">
        <f>LN(Table3[[#This Row],[Value]]/B15045)</f>
        <v>-3.9875734535965079E-3</v>
      </c>
      <c r="D15046" s="89"/>
      <c r="E15046" s="89"/>
      <c r="F15046" s="89">
        <f>Table3[[#This Row],[Yield]]/100*(1+F15045)</f>
        <v>0</v>
      </c>
    </row>
    <row r="15047" spans="1:6" x14ac:dyDescent="0.2">
      <c r="A15047" s="88">
        <v>17282</v>
      </c>
      <c r="B15047" s="89">
        <v>168.93</v>
      </c>
      <c r="C15047" s="89">
        <f>LN(Table3[[#This Row],[Value]]/B15046)</f>
        <v>-7.4310320719485866E-3</v>
      </c>
      <c r="D15047" s="89"/>
      <c r="E15047" s="89"/>
      <c r="F15047" s="89">
        <f>Table3[[#This Row],[Yield]]/100*(1+F15046)</f>
        <v>0</v>
      </c>
    </row>
    <row r="15048" spans="1:6" x14ac:dyDescent="0.2">
      <c r="A15048" s="88">
        <v>17283</v>
      </c>
      <c r="B15048" s="89">
        <v>169.13</v>
      </c>
      <c r="C15048" s="89">
        <f>LN(Table3[[#This Row],[Value]]/B15047)</f>
        <v>1.1832220513137411E-3</v>
      </c>
      <c r="D15048" s="89"/>
      <c r="E15048" s="89"/>
      <c r="F15048" s="89">
        <f>Table3[[#This Row],[Yield]]/100*(1+F15047)</f>
        <v>0</v>
      </c>
    </row>
    <row r="15049" spans="1:6" x14ac:dyDescent="0.2">
      <c r="A15049" s="88">
        <v>17285</v>
      </c>
      <c r="B15049" s="89">
        <v>168.85</v>
      </c>
      <c r="C15049" s="89">
        <f>LN(Table3[[#This Row],[Value]]/B15048)</f>
        <v>-1.6569031543739495E-3</v>
      </c>
      <c r="D15049" s="89"/>
      <c r="E15049" s="89"/>
      <c r="F15049" s="89">
        <f>Table3[[#This Row],[Yield]]/100*(1+F15048)</f>
        <v>0</v>
      </c>
    </row>
    <row r="15050" spans="1:6" x14ac:dyDescent="0.2">
      <c r="A15050" s="88">
        <v>17286</v>
      </c>
      <c r="B15050" s="89">
        <v>168.7</v>
      </c>
      <c r="C15050" s="89">
        <f>LN(Table3[[#This Row],[Value]]/B15049)</f>
        <v>-8.8875727965411833E-4</v>
      </c>
      <c r="D15050" s="89"/>
      <c r="E15050" s="89"/>
      <c r="F15050" s="89">
        <f>Table3[[#This Row],[Yield]]/100*(1+F15049)</f>
        <v>0</v>
      </c>
    </row>
    <row r="15051" spans="1:6" x14ac:dyDescent="0.2">
      <c r="A15051" s="88">
        <v>17287</v>
      </c>
      <c r="B15051" s="89">
        <v>170.64</v>
      </c>
      <c r="C15051" s="89">
        <f>LN(Table3[[#This Row],[Value]]/B15050)</f>
        <v>1.1434084611172471E-2</v>
      </c>
      <c r="D15051" s="89"/>
      <c r="E15051" s="89"/>
      <c r="F15051" s="89">
        <f>Table3[[#This Row],[Yield]]/100*(1+F15050)</f>
        <v>0</v>
      </c>
    </row>
    <row r="15052" spans="1:6" x14ac:dyDescent="0.2">
      <c r="A15052" s="88">
        <v>17288</v>
      </c>
      <c r="B15052" s="89">
        <v>171.91</v>
      </c>
      <c r="C15052" s="89">
        <f>LN(Table3[[#This Row],[Value]]/B15051)</f>
        <v>7.4150098903070522E-3</v>
      </c>
      <c r="D15052" s="89"/>
      <c r="E15052" s="89"/>
      <c r="F15052" s="89">
        <f>Table3[[#This Row],[Yield]]/100*(1+F15051)</f>
        <v>0</v>
      </c>
    </row>
    <row r="15053" spans="1:6" x14ac:dyDescent="0.2">
      <c r="A15053" s="88">
        <v>17289</v>
      </c>
      <c r="B15053" s="89">
        <v>173.45</v>
      </c>
      <c r="C15053" s="89">
        <f>LN(Table3[[#This Row],[Value]]/B15052)</f>
        <v>8.9182893623564775E-3</v>
      </c>
      <c r="D15053" s="89"/>
      <c r="E15053" s="89"/>
      <c r="F15053" s="89">
        <f>Table3[[#This Row],[Yield]]/100*(1+F15052)</f>
        <v>0</v>
      </c>
    </row>
    <row r="15054" spans="1:6" x14ac:dyDescent="0.2">
      <c r="A15054" s="88">
        <v>17290</v>
      </c>
      <c r="B15054" s="89">
        <v>174</v>
      </c>
      <c r="C15054" s="89">
        <f>LN(Table3[[#This Row],[Value]]/B15053)</f>
        <v>3.1659257987702782E-3</v>
      </c>
      <c r="D15054" s="89"/>
      <c r="E15054" s="89"/>
      <c r="F15054" s="89">
        <f>Table3[[#This Row],[Yield]]/100*(1+F15053)</f>
        <v>0</v>
      </c>
    </row>
    <row r="15055" spans="1:6" x14ac:dyDescent="0.2">
      <c r="A15055" s="88">
        <v>17292</v>
      </c>
      <c r="B15055" s="89">
        <v>174.21</v>
      </c>
      <c r="C15055" s="89">
        <f>LN(Table3[[#This Row],[Value]]/B15054)</f>
        <v>1.2061688375392629E-3</v>
      </c>
      <c r="D15055" s="89"/>
      <c r="E15055" s="89"/>
      <c r="F15055" s="89">
        <f>Table3[[#This Row],[Yield]]/100*(1+F15054)</f>
        <v>0</v>
      </c>
    </row>
    <row r="15056" spans="1:6" x14ac:dyDescent="0.2">
      <c r="A15056" s="88">
        <v>17293</v>
      </c>
      <c r="B15056" s="89">
        <v>172.77</v>
      </c>
      <c r="C15056" s="89">
        <f>LN(Table3[[#This Row],[Value]]/B15055)</f>
        <v>-8.3002378653775181E-3</v>
      </c>
      <c r="D15056" s="89"/>
      <c r="E15056" s="89"/>
      <c r="F15056" s="89">
        <f>Table3[[#This Row],[Yield]]/100*(1+F15055)</f>
        <v>0</v>
      </c>
    </row>
    <row r="15057" spans="1:6" x14ac:dyDescent="0.2">
      <c r="A15057" s="88">
        <v>17294</v>
      </c>
      <c r="B15057" s="89">
        <v>172.49</v>
      </c>
      <c r="C15057" s="89">
        <f>LN(Table3[[#This Row],[Value]]/B15056)</f>
        <v>-1.6219664101532086E-3</v>
      </c>
      <c r="D15057" s="89"/>
      <c r="E15057" s="89"/>
      <c r="F15057" s="89">
        <f>Table3[[#This Row],[Yield]]/100*(1+F15056)</f>
        <v>0</v>
      </c>
    </row>
    <row r="15058" spans="1:6" x14ac:dyDescent="0.2">
      <c r="A15058" s="88">
        <v>17295</v>
      </c>
      <c r="B15058" s="89">
        <v>171.56</v>
      </c>
      <c r="C15058" s="89">
        <f>LN(Table3[[#This Row],[Value]]/B15057)</f>
        <v>-5.4062041278577916E-3</v>
      </c>
      <c r="D15058" s="89"/>
      <c r="E15058" s="89"/>
      <c r="F15058" s="89">
        <f>Table3[[#This Row],[Yield]]/100*(1+F15057)</f>
        <v>0</v>
      </c>
    </row>
    <row r="15059" spans="1:6" x14ac:dyDescent="0.2">
      <c r="A15059" s="88">
        <v>17296</v>
      </c>
      <c r="B15059" s="89">
        <v>171.54</v>
      </c>
      <c r="C15059" s="89">
        <f>LN(Table3[[#This Row],[Value]]/B15058)</f>
        <v>-1.1658408640427917E-4</v>
      </c>
      <c r="D15059" s="89"/>
      <c r="E15059" s="89"/>
      <c r="F15059" s="89">
        <f>Table3[[#This Row],[Yield]]/100*(1+F15058)</f>
        <v>0</v>
      </c>
    </row>
    <row r="15060" spans="1:6" x14ac:dyDescent="0.2">
      <c r="A15060" s="88">
        <v>17297</v>
      </c>
      <c r="B15060" s="89">
        <v>171.67</v>
      </c>
      <c r="C15060" s="89">
        <f>LN(Table3[[#This Row],[Value]]/B15059)</f>
        <v>7.5755372056230741E-4</v>
      </c>
      <c r="D15060" s="89"/>
      <c r="E15060" s="89"/>
      <c r="F15060" s="89">
        <f>Table3[[#This Row],[Yield]]/100*(1+F15059)</f>
        <v>0</v>
      </c>
    </row>
    <row r="15061" spans="1:6" x14ac:dyDescent="0.2">
      <c r="A15061" s="88">
        <v>17299</v>
      </c>
      <c r="B15061" s="89">
        <v>169.8</v>
      </c>
      <c r="C15061" s="89">
        <f>LN(Table3[[#This Row],[Value]]/B15060)</f>
        <v>-1.0952755405590747E-2</v>
      </c>
      <c r="D15061" s="89"/>
      <c r="E15061" s="89"/>
      <c r="F15061" s="89">
        <f>Table3[[#This Row],[Yield]]/100*(1+F15060)</f>
        <v>0</v>
      </c>
    </row>
    <row r="15062" spans="1:6" x14ac:dyDescent="0.2">
      <c r="A15062" s="88">
        <v>17300</v>
      </c>
      <c r="B15062" s="89">
        <v>167.34</v>
      </c>
      <c r="C15062" s="89">
        <f>LN(Table3[[#This Row],[Value]]/B15061)</f>
        <v>-1.4593603009794438E-2</v>
      </c>
      <c r="D15062" s="89"/>
      <c r="E15062" s="89"/>
      <c r="F15062" s="89">
        <f>Table3[[#This Row],[Yield]]/100*(1+F15061)</f>
        <v>0</v>
      </c>
    </row>
    <row r="15063" spans="1:6" x14ac:dyDescent="0.2">
      <c r="A15063" s="88">
        <v>17301</v>
      </c>
      <c r="B15063" s="89">
        <v>166.68</v>
      </c>
      <c r="C15063" s="89">
        <f>LN(Table3[[#This Row],[Value]]/B15062)</f>
        <v>-3.9518643131998777E-3</v>
      </c>
      <c r="D15063" s="89"/>
      <c r="E15063" s="89"/>
      <c r="F15063" s="89">
        <f>Table3[[#This Row],[Yield]]/100*(1+F15062)</f>
        <v>0</v>
      </c>
    </row>
    <row r="15064" spans="1:6" x14ac:dyDescent="0.2">
      <c r="A15064" s="88">
        <v>17302</v>
      </c>
      <c r="B15064" s="89">
        <v>167.88</v>
      </c>
      <c r="C15064" s="89">
        <f>LN(Table3[[#This Row],[Value]]/B15063)</f>
        <v>7.1736319111373051E-3</v>
      </c>
      <c r="D15064" s="89"/>
      <c r="E15064" s="89"/>
      <c r="F15064" s="89">
        <f>Table3[[#This Row],[Yield]]/100*(1+F15063)</f>
        <v>0</v>
      </c>
    </row>
    <row r="15065" spans="1:6" x14ac:dyDescent="0.2">
      <c r="A15065" s="88">
        <v>17303</v>
      </c>
      <c r="B15065" s="89">
        <v>164.96</v>
      </c>
      <c r="C15065" s="89">
        <f>LN(Table3[[#This Row],[Value]]/B15064)</f>
        <v>-1.7546418196740261E-2</v>
      </c>
      <c r="D15065" s="89"/>
      <c r="E15065" s="89"/>
      <c r="F15065" s="89">
        <f>Table3[[#This Row],[Yield]]/100*(1+F15064)</f>
        <v>0</v>
      </c>
    </row>
    <row r="15066" spans="1:6" x14ac:dyDescent="0.2">
      <c r="A15066" s="88">
        <v>17304</v>
      </c>
      <c r="B15066" s="89">
        <v>163.21</v>
      </c>
      <c r="C15066" s="89">
        <f>LN(Table3[[#This Row],[Value]]/B15065)</f>
        <v>-1.066530510604532E-2</v>
      </c>
      <c r="D15066" s="89"/>
      <c r="E15066" s="89"/>
      <c r="F15066" s="89">
        <f>Table3[[#This Row],[Yield]]/100*(1+F15065)</f>
        <v>0</v>
      </c>
    </row>
    <row r="15067" spans="1:6" x14ac:dyDescent="0.2">
      <c r="A15067" s="88">
        <v>17306</v>
      </c>
      <c r="B15067" s="89">
        <v>163.55000000000001</v>
      </c>
      <c r="C15067" s="89">
        <f>LN(Table3[[#This Row],[Value]]/B15066)</f>
        <v>2.0810388217884718E-3</v>
      </c>
      <c r="D15067" s="89"/>
      <c r="E15067" s="89"/>
      <c r="F15067" s="89">
        <f>Table3[[#This Row],[Yield]]/100*(1+F15066)</f>
        <v>0</v>
      </c>
    </row>
    <row r="15068" spans="1:6" x14ac:dyDescent="0.2">
      <c r="A15068" s="88">
        <v>17307</v>
      </c>
      <c r="B15068" s="89">
        <v>163.59</v>
      </c>
      <c r="C15068" s="89">
        <f>LN(Table3[[#This Row],[Value]]/B15067)</f>
        <v>2.4454362168696206E-4</v>
      </c>
      <c r="D15068" s="89"/>
      <c r="E15068" s="89"/>
      <c r="F15068" s="89">
        <f>Table3[[#This Row],[Yield]]/100*(1+F15067)</f>
        <v>0</v>
      </c>
    </row>
    <row r="15069" spans="1:6" x14ac:dyDescent="0.2">
      <c r="A15069" s="88">
        <v>17308</v>
      </c>
      <c r="B15069" s="89">
        <v>165.77</v>
      </c>
      <c r="C15069" s="89">
        <f>LN(Table3[[#This Row],[Value]]/B15068)</f>
        <v>1.3237987830694751E-2</v>
      </c>
      <c r="D15069" s="89"/>
      <c r="E15069" s="89"/>
      <c r="F15069" s="89">
        <f>Table3[[#This Row],[Yield]]/100*(1+F15068)</f>
        <v>0</v>
      </c>
    </row>
    <row r="15070" spans="1:6" x14ac:dyDescent="0.2">
      <c r="A15070" s="88">
        <v>17309</v>
      </c>
      <c r="B15070" s="89">
        <v>166.73</v>
      </c>
      <c r="C15070" s="89">
        <f>LN(Table3[[#This Row],[Value]]/B15069)</f>
        <v>5.7744521355927603E-3</v>
      </c>
      <c r="D15070" s="89"/>
      <c r="E15070" s="89"/>
      <c r="F15070" s="89">
        <f>Table3[[#This Row],[Yield]]/100*(1+F15069)</f>
        <v>0</v>
      </c>
    </row>
    <row r="15071" spans="1:6" x14ac:dyDescent="0.2">
      <c r="A15071" s="88">
        <v>17310</v>
      </c>
      <c r="B15071" s="89">
        <v>166.95</v>
      </c>
      <c r="C15071" s="89">
        <f>LN(Table3[[#This Row],[Value]]/B15070)</f>
        <v>1.3186288172960204E-3</v>
      </c>
      <c r="D15071" s="89"/>
      <c r="E15071" s="89"/>
      <c r="F15071" s="89">
        <f>Table3[[#This Row],[Yield]]/100*(1+F15070)</f>
        <v>0</v>
      </c>
    </row>
    <row r="15072" spans="1:6" x14ac:dyDescent="0.2">
      <c r="A15072" s="88">
        <v>17311</v>
      </c>
      <c r="B15072" s="89">
        <v>166.97</v>
      </c>
      <c r="C15072" s="89">
        <f>LN(Table3[[#This Row],[Value]]/B15071)</f>
        <v>1.197891712021363E-4</v>
      </c>
      <c r="D15072" s="89"/>
      <c r="E15072" s="89"/>
      <c r="F15072" s="89">
        <f>Table3[[#This Row],[Yield]]/100*(1+F15071)</f>
        <v>0</v>
      </c>
    </row>
    <row r="15073" spans="1:6" x14ac:dyDescent="0.2">
      <c r="A15073" s="88">
        <v>17313</v>
      </c>
      <c r="B15073" s="89">
        <v>166.29</v>
      </c>
      <c r="C15073" s="89">
        <f>LN(Table3[[#This Row],[Value]]/B15072)</f>
        <v>-4.0809034610427399E-3</v>
      </c>
      <c r="D15073" s="89"/>
      <c r="E15073" s="89"/>
      <c r="F15073" s="89">
        <f>Table3[[#This Row],[Yield]]/100*(1+F15072)</f>
        <v>0</v>
      </c>
    </row>
    <row r="15074" spans="1:6" x14ac:dyDescent="0.2">
      <c r="A15074" s="88">
        <v>17314</v>
      </c>
      <c r="B15074" s="89">
        <v>166.17</v>
      </c>
      <c r="C15074" s="89">
        <f>LN(Table3[[#This Row],[Value]]/B15073)</f>
        <v>-7.2189138670077882E-4</v>
      </c>
      <c r="D15074" s="89"/>
      <c r="E15074" s="89"/>
      <c r="F15074" s="89">
        <f>Table3[[#This Row],[Yield]]/100*(1+F15073)</f>
        <v>0</v>
      </c>
    </row>
    <row r="15075" spans="1:6" x14ac:dyDescent="0.2">
      <c r="A15075" s="88">
        <v>17315</v>
      </c>
      <c r="B15075" s="89">
        <v>168.06</v>
      </c>
      <c r="C15075" s="89">
        <f>LN(Table3[[#This Row],[Value]]/B15074)</f>
        <v>1.1309697786949955E-2</v>
      </c>
      <c r="D15075" s="89"/>
      <c r="E15075" s="89"/>
      <c r="F15075" s="89">
        <f>Table3[[#This Row],[Yield]]/100*(1+F15074)</f>
        <v>0</v>
      </c>
    </row>
    <row r="15076" spans="1:6" x14ac:dyDescent="0.2">
      <c r="A15076" s="88">
        <v>17316</v>
      </c>
      <c r="B15076" s="89">
        <v>169.25</v>
      </c>
      <c r="C15076" s="89">
        <f>LN(Table3[[#This Row],[Value]]/B15075)</f>
        <v>7.055853292312282E-3</v>
      </c>
      <c r="D15076" s="89"/>
      <c r="E15076" s="89"/>
      <c r="F15076" s="89">
        <f>Table3[[#This Row],[Yield]]/100*(1+F15075)</f>
        <v>0</v>
      </c>
    </row>
    <row r="15077" spans="1:6" x14ac:dyDescent="0.2">
      <c r="A15077" s="88">
        <v>17320</v>
      </c>
      <c r="B15077" s="89">
        <v>168</v>
      </c>
      <c r="C15077" s="89">
        <f>LN(Table3[[#This Row],[Value]]/B15076)</f>
        <v>-7.4129323891254113E-3</v>
      </c>
      <c r="D15077" s="89"/>
      <c r="E15077" s="89"/>
      <c r="F15077" s="89">
        <f>Table3[[#This Row],[Yield]]/100*(1+F15076)</f>
        <v>0</v>
      </c>
    </row>
    <row r="15078" spans="1:6" x14ac:dyDescent="0.2">
      <c r="A15078" s="88">
        <v>17321</v>
      </c>
      <c r="B15078" s="89">
        <v>170.35</v>
      </c>
      <c r="C15078" s="89">
        <f>LN(Table3[[#This Row],[Value]]/B15077)</f>
        <v>1.3891164703716707E-2</v>
      </c>
      <c r="D15078" s="89"/>
      <c r="E15078" s="89"/>
      <c r="F15078" s="89">
        <f>Table3[[#This Row],[Yield]]/100*(1+F15077)</f>
        <v>0</v>
      </c>
    </row>
    <row r="15079" spans="1:6" x14ac:dyDescent="0.2">
      <c r="A15079" s="88">
        <v>17322</v>
      </c>
      <c r="B15079" s="89">
        <v>169.56</v>
      </c>
      <c r="C15079" s="89">
        <f>LN(Table3[[#This Row],[Value]]/B15078)</f>
        <v>-4.6482976225391878E-3</v>
      </c>
      <c r="D15079" s="89"/>
      <c r="E15079" s="89"/>
      <c r="F15079" s="89">
        <f>Table3[[#This Row],[Yield]]/100*(1+F15078)</f>
        <v>0</v>
      </c>
    </row>
    <row r="15080" spans="1:6" x14ac:dyDescent="0.2">
      <c r="A15080" s="88">
        <v>17323</v>
      </c>
      <c r="B15080" s="89">
        <v>169.41</v>
      </c>
      <c r="C15080" s="89">
        <f>LN(Table3[[#This Row],[Value]]/B15079)</f>
        <v>-8.8503413158134568E-4</v>
      </c>
      <c r="D15080" s="89"/>
      <c r="E15080" s="89"/>
      <c r="F15080" s="89">
        <f>Table3[[#This Row],[Yield]]/100*(1+F15079)</f>
        <v>0</v>
      </c>
    </row>
    <row r="15081" spans="1:6" x14ac:dyDescent="0.2">
      <c r="A15081" s="88">
        <v>17324</v>
      </c>
      <c r="B15081" s="89">
        <v>170.28</v>
      </c>
      <c r="C15081" s="89">
        <f>LN(Table3[[#This Row],[Value]]/B15080)</f>
        <v>5.1223286070965308E-3</v>
      </c>
      <c r="D15081" s="89"/>
      <c r="E15081" s="89"/>
      <c r="F15081" s="89">
        <f>Table3[[#This Row],[Yield]]/100*(1+F15080)</f>
        <v>0</v>
      </c>
    </row>
    <row r="15082" spans="1:6" x14ac:dyDescent="0.2">
      <c r="A15082" s="88">
        <v>17327</v>
      </c>
      <c r="B15082" s="89">
        <v>169.88</v>
      </c>
      <c r="C15082" s="89">
        <f>LN(Table3[[#This Row],[Value]]/B15081)</f>
        <v>-2.3518355148812405E-3</v>
      </c>
      <c r="D15082" s="89"/>
      <c r="E15082" s="89"/>
      <c r="F15082" s="89">
        <f>Table3[[#This Row],[Yield]]/100*(1+F15081)</f>
        <v>0</v>
      </c>
    </row>
    <row r="15083" spans="1:6" x14ac:dyDescent="0.2">
      <c r="A15083" s="88">
        <v>17328</v>
      </c>
      <c r="B15083" s="89">
        <v>171.1</v>
      </c>
      <c r="C15083" s="89">
        <f>LN(Table3[[#This Row],[Value]]/B15082)</f>
        <v>7.1558754530773637E-3</v>
      </c>
      <c r="D15083" s="89"/>
      <c r="E15083" s="89"/>
      <c r="F15083" s="89">
        <f>Table3[[#This Row],[Yield]]/100*(1+F15082)</f>
        <v>0</v>
      </c>
    </row>
    <row r="15084" spans="1:6" x14ac:dyDescent="0.2">
      <c r="A15084" s="88">
        <v>17329</v>
      </c>
      <c r="B15084" s="89">
        <v>174.68</v>
      </c>
      <c r="C15084" s="89">
        <f>LN(Table3[[#This Row],[Value]]/B15083)</f>
        <v>2.0707547719212474E-2</v>
      </c>
      <c r="D15084" s="89"/>
      <c r="E15084" s="89"/>
      <c r="F15084" s="89">
        <f>Table3[[#This Row],[Yield]]/100*(1+F15083)</f>
        <v>0</v>
      </c>
    </row>
    <row r="15085" spans="1:6" x14ac:dyDescent="0.2">
      <c r="A15085" s="88">
        <v>17330</v>
      </c>
      <c r="B15085" s="89">
        <v>173.78</v>
      </c>
      <c r="C15085" s="89">
        <f>LN(Table3[[#This Row],[Value]]/B15084)</f>
        <v>-5.1655972063003076E-3</v>
      </c>
      <c r="D15085" s="89"/>
      <c r="E15085" s="89"/>
      <c r="F15085" s="89">
        <f>Table3[[#This Row],[Yield]]/100*(1+F15084)</f>
        <v>0</v>
      </c>
    </row>
    <row r="15086" spans="1:6" x14ac:dyDescent="0.2">
      <c r="A15086" s="88">
        <v>17331</v>
      </c>
      <c r="B15086" s="89">
        <v>175.49</v>
      </c>
      <c r="C15086" s="89">
        <f>LN(Table3[[#This Row],[Value]]/B15085)</f>
        <v>9.7919298144553534E-3</v>
      </c>
      <c r="D15086" s="89"/>
      <c r="E15086" s="89"/>
      <c r="F15086" s="89">
        <f>Table3[[#This Row],[Yield]]/100*(1+F15085)</f>
        <v>0</v>
      </c>
    </row>
    <row r="15087" spans="1:6" x14ac:dyDescent="0.2">
      <c r="A15087" s="88">
        <v>17334</v>
      </c>
      <c r="B15087" s="89">
        <v>175.81</v>
      </c>
      <c r="C15087" s="89">
        <f>LN(Table3[[#This Row],[Value]]/B15086)</f>
        <v>1.8218052291828072E-3</v>
      </c>
      <c r="D15087" s="89"/>
      <c r="E15087" s="89"/>
      <c r="F15087" s="89">
        <f>Table3[[#This Row],[Yield]]/100*(1+F15086)</f>
        <v>0</v>
      </c>
    </row>
    <row r="15088" spans="1:6" x14ac:dyDescent="0.2">
      <c r="A15088" s="88">
        <v>17335</v>
      </c>
      <c r="B15088" s="89">
        <v>174.98</v>
      </c>
      <c r="C15088" s="89">
        <f>LN(Table3[[#This Row],[Value]]/B15087)</f>
        <v>-4.7321847765797627E-3</v>
      </c>
      <c r="D15088" s="89"/>
      <c r="E15088" s="89"/>
      <c r="F15088" s="89">
        <f>Table3[[#This Row],[Yield]]/100*(1+F15087)</f>
        <v>0</v>
      </c>
    </row>
    <row r="15089" spans="1:6" x14ac:dyDescent="0.2">
      <c r="A15089" s="88">
        <v>17336</v>
      </c>
      <c r="B15089" s="89">
        <v>174.94</v>
      </c>
      <c r="C15089" s="89">
        <f>LN(Table3[[#This Row],[Value]]/B15088)</f>
        <v>-2.2862368640963167E-4</v>
      </c>
      <c r="D15089" s="89"/>
      <c r="E15089" s="89"/>
      <c r="F15089" s="89">
        <f>Table3[[#This Row],[Yield]]/100*(1+F15088)</f>
        <v>0</v>
      </c>
    </row>
    <row r="15090" spans="1:6" x14ac:dyDescent="0.2">
      <c r="A15090" s="88">
        <v>17337</v>
      </c>
      <c r="B15090" s="89">
        <v>176.14</v>
      </c>
      <c r="C15090" s="89">
        <f>LN(Table3[[#This Row],[Value]]/B15089)</f>
        <v>6.8360753856045366E-3</v>
      </c>
      <c r="D15090" s="89"/>
      <c r="E15090" s="89"/>
      <c r="F15090" s="89">
        <f>Table3[[#This Row],[Yield]]/100*(1+F15089)</f>
        <v>0</v>
      </c>
    </row>
    <row r="15091" spans="1:6" x14ac:dyDescent="0.2">
      <c r="A15091" s="88">
        <v>17338</v>
      </c>
      <c r="B15091" s="89">
        <v>176.44</v>
      </c>
      <c r="C15091" s="89">
        <f>LN(Table3[[#This Row],[Value]]/B15090)</f>
        <v>1.7017418594255729E-3</v>
      </c>
      <c r="D15091" s="89"/>
      <c r="E15091" s="89"/>
      <c r="F15091" s="89">
        <f>Table3[[#This Row],[Yield]]/100*(1+F15090)</f>
        <v>0</v>
      </c>
    </row>
    <row r="15092" spans="1:6" x14ac:dyDescent="0.2">
      <c r="A15092" s="88">
        <v>17341</v>
      </c>
      <c r="B15092" s="89">
        <v>177.44</v>
      </c>
      <c r="C15092" s="89">
        <f>LN(Table3[[#This Row],[Value]]/B15091)</f>
        <v>5.6516483653179439E-3</v>
      </c>
      <c r="D15092" s="89"/>
      <c r="E15092" s="89"/>
      <c r="F15092" s="89">
        <f>Table3[[#This Row],[Yield]]/100*(1+F15091)</f>
        <v>0</v>
      </c>
    </row>
    <row r="15093" spans="1:6" x14ac:dyDescent="0.2">
      <c r="A15093" s="88">
        <v>17342</v>
      </c>
      <c r="B15093" s="89">
        <v>174.54</v>
      </c>
      <c r="C15093" s="89">
        <f>LN(Table3[[#This Row],[Value]]/B15092)</f>
        <v>-1.6478581866891689E-2</v>
      </c>
      <c r="D15093" s="89"/>
      <c r="E15093" s="89"/>
      <c r="F15093" s="89">
        <f>Table3[[#This Row],[Yield]]/100*(1+F15092)</f>
        <v>0</v>
      </c>
    </row>
    <row r="15094" spans="1:6" x14ac:dyDescent="0.2">
      <c r="A15094" s="88">
        <v>17343</v>
      </c>
      <c r="B15094" s="89">
        <v>175.73</v>
      </c>
      <c r="C15094" s="89">
        <f>LN(Table3[[#This Row],[Value]]/B15093)</f>
        <v>6.7947844715894315E-3</v>
      </c>
      <c r="D15094" s="89"/>
      <c r="E15094" s="89"/>
      <c r="F15094" s="89">
        <f>Table3[[#This Row],[Yield]]/100*(1+F15093)</f>
        <v>0</v>
      </c>
    </row>
    <row r="15095" spans="1:6" x14ac:dyDescent="0.2">
      <c r="A15095" s="88">
        <v>17344</v>
      </c>
      <c r="B15095" s="89">
        <v>176.58</v>
      </c>
      <c r="C15095" s="89">
        <f>LN(Table3[[#This Row],[Value]]/B15094)</f>
        <v>4.8253052666817299E-3</v>
      </c>
      <c r="D15095" s="89"/>
      <c r="E15095" s="89"/>
      <c r="F15095" s="89">
        <f>Table3[[#This Row],[Yield]]/100*(1+F15094)</f>
        <v>0</v>
      </c>
    </row>
    <row r="15096" spans="1:6" x14ac:dyDescent="0.2">
      <c r="A15096" s="88">
        <v>17345</v>
      </c>
      <c r="B15096" s="89">
        <v>176.56</v>
      </c>
      <c r="C15096" s="89">
        <f>LN(Table3[[#This Row],[Value]]/B15095)</f>
        <v>-1.1326952495553835E-4</v>
      </c>
      <c r="D15096" s="89"/>
      <c r="E15096" s="89"/>
      <c r="F15096" s="89">
        <f>Table3[[#This Row],[Yield]]/100*(1+F15095)</f>
        <v>0</v>
      </c>
    </row>
    <row r="15097" spans="1:6" x14ac:dyDescent="0.2">
      <c r="A15097" s="88">
        <v>17348</v>
      </c>
      <c r="B15097" s="89">
        <v>177.3</v>
      </c>
      <c r="C15097" s="89">
        <f>LN(Table3[[#This Row],[Value]]/B15096)</f>
        <v>4.1824511316813622E-3</v>
      </c>
      <c r="D15097" s="89"/>
      <c r="E15097" s="89"/>
      <c r="F15097" s="89">
        <f>Table3[[#This Row],[Yield]]/100*(1+F15096)</f>
        <v>0</v>
      </c>
    </row>
    <row r="15098" spans="1:6" x14ac:dyDescent="0.2">
      <c r="A15098" s="88">
        <v>17349</v>
      </c>
      <c r="B15098" s="89">
        <v>180.33</v>
      </c>
      <c r="C15098" s="89">
        <f>LN(Table3[[#This Row],[Value]]/B15097)</f>
        <v>1.6945292639018259E-2</v>
      </c>
      <c r="D15098" s="89"/>
      <c r="E15098" s="89"/>
      <c r="F15098" s="89">
        <f>Table3[[#This Row],[Yield]]/100*(1+F15097)</f>
        <v>0</v>
      </c>
    </row>
    <row r="15099" spans="1:6" x14ac:dyDescent="0.2">
      <c r="A15099" s="88">
        <v>17350</v>
      </c>
      <c r="B15099" s="89">
        <v>179.88</v>
      </c>
      <c r="C15099" s="89">
        <f>LN(Table3[[#This Row],[Value]]/B15098)</f>
        <v>-2.4985438166738147E-3</v>
      </c>
      <c r="D15099" s="89"/>
      <c r="E15099" s="89"/>
      <c r="F15099" s="89">
        <f>Table3[[#This Row],[Yield]]/100*(1+F15098)</f>
        <v>0</v>
      </c>
    </row>
    <row r="15100" spans="1:6" x14ac:dyDescent="0.2">
      <c r="A15100" s="88">
        <v>17351</v>
      </c>
      <c r="B15100" s="89">
        <v>181.73</v>
      </c>
      <c r="C15100" s="89">
        <f>LN(Table3[[#This Row],[Value]]/B15099)</f>
        <v>1.0232107190663363E-2</v>
      </c>
      <c r="D15100" s="89"/>
      <c r="E15100" s="89"/>
      <c r="F15100" s="89">
        <f>Table3[[#This Row],[Yield]]/100*(1+F15099)</f>
        <v>0</v>
      </c>
    </row>
    <row r="15101" spans="1:6" x14ac:dyDescent="0.2">
      <c r="A15101" s="88">
        <v>17355</v>
      </c>
      <c r="B15101" s="89">
        <v>182.04</v>
      </c>
      <c r="C15101" s="89">
        <f>LN(Table3[[#This Row],[Value]]/B15100)</f>
        <v>1.7043740552713704E-3</v>
      </c>
      <c r="D15101" s="89"/>
      <c r="E15101" s="89"/>
      <c r="F15101" s="89">
        <f>Table3[[#This Row],[Yield]]/100*(1+F15100)</f>
        <v>0</v>
      </c>
    </row>
    <row r="15102" spans="1:6" x14ac:dyDescent="0.2">
      <c r="A15102" s="88">
        <v>17356</v>
      </c>
      <c r="B15102" s="89">
        <v>182.66</v>
      </c>
      <c r="C15102" s="89">
        <f>LN(Table3[[#This Row],[Value]]/B15101)</f>
        <v>3.4000581150917301E-3</v>
      </c>
      <c r="D15102" s="89"/>
      <c r="E15102" s="89"/>
      <c r="F15102" s="89">
        <f>Table3[[#This Row],[Yield]]/100*(1+F15101)</f>
        <v>0</v>
      </c>
    </row>
    <row r="15103" spans="1:6" x14ac:dyDescent="0.2">
      <c r="A15103" s="88">
        <v>17357</v>
      </c>
      <c r="B15103" s="89">
        <v>181.72</v>
      </c>
      <c r="C15103" s="89">
        <f>LN(Table3[[#This Row],[Value]]/B15102)</f>
        <v>-5.1594603723302658E-3</v>
      </c>
      <c r="D15103" s="89"/>
      <c r="E15103" s="89"/>
      <c r="F15103" s="89">
        <f>Table3[[#This Row],[Yield]]/100*(1+F15102)</f>
        <v>0</v>
      </c>
    </row>
    <row r="15104" spans="1:6" x14ac:dyDescent="0.2">
      <c r="A15104" s="88">
        <v>17358</v>
      </c>
      <c r="B15104" s="89">
        <v>182.8</v>
      </c>
      <c r="C15104" s="89">
        <f>LN(Table3[[#This Row],[Value]]/B15103)</f>
        <v>5.9256181288470646E-3</v>
      </c>
      <c r="D15104" s="89"/>
      <c r="E15104" s="89"/>
      <c r="F15104" s="89">
        <f>Table3[[#This Row],[Yield]]/100*(1+F15103)</f>
        <v>0</v>
      </c>
    </row>
    <row r="15105" spans="1:6" x14ac:dyDescent="0.2">
      <c r="A15105" s="88">
        <v>17359</v>
      </c>
      <c r="B15105" s="89">
        <v>184.77</v>
      </c>
      <c r="C15105" s="89">
        <f>LN(Table3[[#This Row],[Value]]/B15104)</f>
        <v>1.0719149347011857E-2</v>
      </c>
      <c r="D15105" s="89"/>
      <c r="E15105" s="89"/>
      <c r="F15105" s="89">
        <f>Table3[[#This Row],[Yield]]/100*(1+F15104)</f>
        <v>0</v>
      </c>
    </row>
    <row r="15106" spans="1:6" x14ac:dyDescent="0.2">
      <c r="A15106" s="88">
        <v>17362</v>
      </c>
      <c r="B15106" s="89">
        <v>185.6</v>
      </c>
      <c r="C15106" s="89">
        <f>LN(Table3[[#This Row],[Value]]/B15105)</f>
        <v>4.482011985038452E-3</v>
      </c>
      <c r="D15106" s="89"/>
      <c r="E15106" s="89"/>
      <c r="F15106" s="89">
        <f>Table3[[#This Row],[Yield]]/100*(1+F15105)</f>
        <v>0</v>
      </c>
    </row>
    <row r="15107" spans="1:6" x14ac:dyDescent="0.2">
      <c r="A15107" s="88">
        <v>17363</v>
      </c>
      <c r="B15107" s="89">
        <v>185.38</v>
      </c>
      <c r="C15107" s="89">
        <f>LN(Table3[[#This Row],[Value]]/B15106)</f>
        <v>-1.1860479044136329E-3</v>
      </c>
      <c r="D15107" s="89"/>
      <c r="E15107" s="89"/>
      <c r="F15107" s="89">
        <f>Table3[[#This Row],[Yield]]/100*(1+F15106)</f>
        <v>0</v>
      </c>
    </row>
    <row r="15108" spans="1:6" x14ac:dyDescent="0.2">
      <c r="A15108" s="88">
        <v>17364</v>
      </c>
      <c r="B15108" s="89">
        <v>185.46</v>
      </c>
      <c r="C15108" s="89">
        <f>LN(Table3[[#This Row],[Value]]/B15107)</f>
        <v>4.3145292439337042E-4</v>
      </c>
      <c r="D15108" s="89"/>
      <c r="E15108" s="89"/>
      <c r="F15108" s="89">
        <f>Table3[[#This Row],[Yield]]/100*(1+F15107)</f>
        <v>0</v>
      </c>
    </row>
    <row r="15109" spans="1:6" x14ac:dyDescent="0.2">
      <c r="A15109" s="88">
        <v>17365</v>
      </c>
      <c r="B15109" s="89">
        <v>183.83</v>
      </c>
      <c r="C15109" s="89">
        <f>LN(Table3[[#This Row],[Value]]/B15108)</f>
        <v>-8.827807877299608E-3</v>
      </c>
      <c r="D15109" s="89"/>
      <c r="E15109" s="89"/>
      <c r="F15109" s="89">
        <f>Table3[[#This Row],[Yield]]/100*(1+F15108)</f>
        <v>0</v>
      </c>
    </row>
    <row r="15110" spans="1:6" x14ac:dyDescent="0.2">
      <c r="A15110" s="88">
        <v>17366</v>
      </c>
      <c r="B15110" s="89">
        <v>184.6</v>
      </c>
      <c r="C15110" s="89">
        <f>LN(Table3[[#This Row],[Value]]/B15109)</f>
        <v>4.1799045739714501E-3</v>
      </c>
      <c r="D15110" s="89"/>
      <c r="E15110" s="89"/>
      <c r="F15110" s="89">
        <f>Table3[[#This Row],[Yield]]/100*(1+F15109)</f>
        <v>0</v>
      </c>
    </row>
    <row r="15111" spans="1:6" x14ac:dyDescent="0.2">
      <c r="A15111" s="88">
        <v>17369</v>
      </c>
      <c r="B15111" s="89">
        <v>183.52</v>
      </c>
      <c r="C15111" s="89">
        <f>LN(Table3[[#This Row],[Value]]/B15110)</f>
        <v>-5.8676686876911717E-3</v>
      </c>
      <c r="D15111" s="89"/>
      <c r="E15111" s="89"/>
      <c r="F15111" s="89">
        <f>Table3[[#This Row],[Yield]]/100*(1+F15110)</f>
        <v>0</v>
      </c>
    </row>
    <row r="15112" spans="1:6" x14ac:dyDescent="0.2">
      <c r="A15112" s="88">
        <v>17370</v>
      </c>
      <c r="B15112" s="89">
        <v>183.78</v>
      </c>
      <c r="C15112" s="89">
        <f>LN(Table3[[#This Row],[Value]]/B15111)</f>
        <v>1.4157366916783037E-3</v>
      </c>
      <c r="D15112" s="89"/>
      <c r="E15112" s="89"/>
      <c r="F15112" s="89">
        <f>Table3[[#This Row],[Yield]]/100*(1+F15111)</f>
        <v>0</v>
      </c>
    </row>
    <row r="15113" spans="1:6" x14ac:dyDescent="0.2">
      <c r="A15113" s="88">
        <v>17371</v>
      </c>
      <c r="B15113" s="89">
        <v>184.95</v>
      </c>
      <c r="C15113" s="89">
        <f>LN(Table3[[#This Row],[Value]]/B15112)</f>
        <v>6.3461282057240744E-3</v>
      </c>
      <c r="D15113" s="89"/>
      <c r="E15113" s="89"/>
      <c r="F15113" s="89">
        <f>Table3[[#This Row],[Yield]]/100*(1+F15112)</f>
        <v>0</v>
      </c>
    </row>
    <row r="15114" spans="1:6" x14ac:dyDescent="0.2">
      <c r="A15114" s="88">
        <v>17372</v>
      </c>
      <c r="B15114" s="89">
        <v>186.85</v>
      </c>
      <c r="C15114" s="89">
        <f>LN(Table3[[#This Row],[Value]]/B15113)</f>
        <v>1.0220637653029991E-2</v>
      </c>
      <c r="D15114" s="89"/>
      <c r="E15114" s="89"/>
      <c r="F15114" s="89">
        <f>Table3[[#This Row],[Yield]]/100*(1+F15113)</f>
        <v>0</v>
      </c>
    </row>
    <row r="15115" spans="1:6" x14ac:dyDescent="0.2">
      <c r="A15115" s="88">
        <v>17373</v>
      </c>
      <c r="B15115" s="89">
        <v>186.38</v>
      </c>
      <c r="C15115" s="89">
        <f>LN(Table3[[#This Row],[Value]]/B15114)</f>
        <v>-2.5185555739834237E-3</v>
      </c>
      <c r="D15115" s="89"/>
      <c r="E15115" s="89"/>
      <c r="F15115" s="89">
        <f>Table3[[#This Row],[Yield]]/100*(1+F15114)</f>
        <v>0</v>
      </c>
    </row>
    <row r="15116" spans="1:6" x14ac:dyDescent="0.2">
      <c r="A15116" s="88">
        <v>17376</v>
      </c>
      <c r="B15116" s="89">
        <v>184.95</v>
      </c>
      <c r="C15116" s="89">
        <f>LN(Table3[[#This Row],[Value]]/B15115)</f>
        <v>-7.7020820790464429E-3</v>
      </c>
      <c r="D15116" s="89"/>
      <c r="E15116" s="89"/>
      <c r="F15116" s="89">
        <f>Table3[[#This Row],[Yield]]/100*(1+F15115)</f>
        <v>0</v>
      </c>
    </row>
    <row r="15117" spans="1:6" x14ac:dyDescent="0.2">
      <c r="A15117" s="88">
        <v>17377</v>
      </c>
      <c r="B15117" s="89">
        <v>182.05</v>
      </c>
      <c r="C15117" s="89">
        <f>LN(Table3[[#This Row],[Value]]/B15116)</f>
        <v>-1.5804143657020386E-2</v>
      </c>
      <c r="D15117" s="89"/>
      <c r="E15117" s="89"/>
      <c r="F15117" s="89">
        <f>Table3[[#This Row],[Yield]]/100*(1+F15116)</f>
        <v>0</v>
      </c>
    </row>
    <row r="15118" spans="1:6" x14ac:dyDescent="0.2">
      <c r="A15118" s="88">
        <v>17378</v>
      </c>
      <c r="B15118" s="89">
        <v>180.91</v>
      </c>
      <c r="C15118" s="89">
        <f>LN(Table3[[#This Row],[Value]]/B15117)</f>
        <v>-6.2817045882728115E-3</v>
      </c>
      <c r="D15118" s="89"/>
      <c r="E15118" s="89"/>
      <c r="F15118" s="89">
        <f>Table3[[#This Row],[Yield]]/100*(1+F15117)</f>
        <v>0</v>
      </c>
    </row>
    <row r="15119" spans="1:6" x14ac:dyDescent="0.2">
      <c r="A15119" s="88">
        <v>17379</v>
      </c>
      <c r="B15119" s="89">
        <v>183.18</v>
      </c>
      <c r="C15119" s="89">
        <f>LN(Table3[[#This Row],[Value]]/B15118)</f>
        <v>1.246960594167186E-2</v>
      </c>
      <c r="D15119" s="89"/>
      <c r="E15119" s="89"/>
      <c r="F15119" s="89">
        <f>Table3[[#This Row],[Yield]]/100*(1+F15118)</f>
        <v>0</v>
      </c>
    </row>
    <row r="15120" spans="1:6" x14ac:dyDescent="0.2">
      <c r="A15120" s="88">
        <v>17380</v>
      </c>
      <c r="B15120" s="89">
        <v>183.81</v>
      </c>
      <c r="C15120" s="89">
        <f>LN(Table3[[#This Row],[Value]]/B15119)</f>
        <v>3.4333394308314895E-3</v>
      </c>
      <c r="D15120" s="89"/>
      <c r="E15120" s="89"/>
      <c r="F15120" s="89">
        <f>Table3[[#This Row],[Yield]]/100*(1+F15119)</f>
        <v>0</v>
      </c>
    </row>
    <row r="15121" spans="1:6" x14ac:dyDescent="0.2">
      <c r="A15121" s="88">
        <v>17383</v>
      </c>
      <c r="B15121" s="89">
        <v>182.51</v>
      </c>
      <c r="C15121" s="89">
        <f>LN(Table3[[#This Row],[Value]]/B15120)</f>
        <v>-7.0976493637437106E-3</v>
      </c>
      <c r="D15121" s="89"/>
      <c r="E15121" s="89"/>
      <c r="F15121" s="89">
        <f>Table3[[#This Row],[Yield]]/100*(1+F15120)</f>
        <v>0</v>
      </c>
    </row>
    <row r="15122" spans="1:6" x14ac:dyDescent="0.2">
      <c r="A15122" s="88">
        <v>17384</v>
      </c>
      <c r="B15122" s="89">
        <v>183.08</v>
      </c>
      <c r="C15122" s="89">
        <f>LN(Table3[[#This Row],[Value]]/B15121)</f>
        <v>3.1182497435122357E-3</v>
      </c>
      <c r="D15122" s="89"/>
      <c r="E15122" s="89"/>
      <c r="F15122" s="89">
        <f>Table3[[#This Row],[Yield]]/100*(1+F15121)</f>
        <v>0</v>
      </c>
    </row>
    <row r="15123" spans="1:6" x14ac:dyDescent="0.2">
      <c r="A15123" s="88">
        <v>17385</v>
      </c>
      <c r="B15123" s="89">
        <v>182.35</v>
      </c>
      <c r="C15123" s="89">
        <f>LN(Table3[[#This Row],[Value]]/B15122)</f>
        <v>-3.995298530752249E-3</v>
      </c>
      <c r="D15123" s="89"/>
      <c r="E15123" s="89"/>
      <c r="F15123" s="89">
        <f>Table3[[#This Row],[Yield]]/100*(1+F15122)</f>
        <v>0</v>
      </c>
    </row>
    <row r="15124" spans="1:6" x14ac:dyDescent="0.2">
      <c r="A15124" s="88">
        <v>17386</v>
      </c>
      <c r="B15124" s="89">
        <v>182.11</v>
      </c>
      <c r="C15124" s="89">
        <f>LN(Table3[[#This Row],[Value]]/B15123)</f>
        <v>-1.3170171469607387E-3</v>
      </c>
      <c r="D15124" s="89"/>
      <c r="E15124" s="89"/>
      <c r="F15124" s="89">
        <f>Table3[[#This Row],[Yield]]/100*(1+F15123)</f>
        <v>0</v>
      </c>
    </row>
    <row r="15125" spans="1:6" x14ac:dyDescent="0.2">
      <c r="A15125" s="88">
        <v>17387</v>
      </c>
      <c r="B15125" s="89">
        <v>180.13</v>
      </c>
      <c r="C15125" s="89">
        <f>LN(Table3[[#This Row],[Value]]/B15124)</f>
        <v>-1.0932087672261403E-2</v>
      </c>
      <c r="D15125" s="89"/>
      <c r="E15125" s="89"/>
      <c r="F15125" s="89">
        <f>Table3[[#This Row],[Yield]]/100*(1+F15124)</f>
        <v>0</v>
      </c>
    </row>
    <row r="15126" spans="1:6" x14ac:dyDescent="0.2">
      <c r="A15126" s="88">
        <v>17390</v>
      </c>
      <c r="B15126" s="89">
        <v>178.98</v>
      </c>
      <c r="C15126" s="89">
        <f>LN(Table3[[#This Row],[Value]]/B15125)</f>
        <v>-6.4047446807549719E-3</v>
      </c>
      <c r="D15126" s="89"/>
      <c r="E15126" s="89"/>
      <c r="F15126" s="89">
        <f>Table3[[#This Row],[Yield]]/100*(1+F15125)</f>
        <v>0</v>
      </c>
    </row>
    <row r="15127" spans="1:6" x14ac:dyDescent="0.2">
      <c r="A15127" s="88">
        <v>17391</v>
      </c>
      <c r="B15127" s="89">
        <v>179.94</v>
      </c>
      <c r="C15127" s="89">
        <f>LN(Table3[[#This Row],[Value]]/B15126)</f>
        <v>5.3493942342606859E-3</v>
      </c>
      <c r="D15127" s="89"/>
      <c r="E15127" s="89"/>
      <c r="F15127" s="89">
        <f>Table3[[#This Row],[Yield]]/100*(1+F15126)</f>
        <v>0</v>
      </c>
    </row>
    <row r="15128" spans="1:6" x14ac:dyDescent="0.2">
      <c r="A15128" s="88">
        <v>17392</v>
      </c>
      <c r="B15128" s="89">
        <v>179.8</v>
      </c>
      <c r="C15128" s="89">
        <f>LN(Table3[[#This Row],[Value]]/B15127)</f>
        <v>-7.7833995145278057E-4</v>
      </c>
      <c r="D15128" s="89"/>
      <c r="E15128" s="89"/>
      <c r="F15128" s="89">
        <f>Table3[[#This Row],[Yield]]/100*(1+F15127)</f>
        <v>0</v>
      </c>
    </row>
    <row r="15129" spans="1:6" x14ac:dyDescent="0.2">
      <c r="A15129" s="88">
        <v>17393</v>
      </c>
      <c r="B15129" s="89">
        <v>179.87</v>
      </c>
      <c r="C15129" s="89">
        <f>LN(Table3[[#This Row],[Value]]/B15128)</f>
        <v>3.8924570235957022E-4</v>
      </c>
      <c r="D15129" s="89"/>
      <c r="E15129" s="89"/>
      <c r="F15129" s="89">
        <f>Table3[[#This Row],[Yield]]/100*(1+F15128)</f>
        <v>0</v>
      </c>
    </row>
    <row r="15130" spans="1:6" x14ac:dyDescent="0.2">
      <c r="A15130" s="88">
        <v>17394</v>
      </c>
      <c r="B15130" s="89">
        <v>181.04</v>
      </c>
      <c r="C15130" s="89">
        <f>LN(Table3[[#This Row],[Value]]/B15129)</f>
        <v>6.4836335854024539E-3</v>
      </c>
      <c r="D15130" s="89"/>
      <c r="E15130" s="89"/>
      <c r="F15130" s="89">
        <f>Table3[[#This Row],[Yield]]/100*(1+F15129)</f>
        <v>0</v>
      </c>
    </row>
    <row r="15131" spans="1:6" x14ac:dyDescent="0.2">
      <c r="A15131" s="88">
        <v>17397</v>
      </c>
      <c r="B15131" s="89">
        <v>180.44</v>
      </c>
      <c r="C15131" s="89">
        <f>LN(Table3[[#This Row],[Value]]/B15130)</f>
        <v>-3.3196887850867728E-3</v>
      </c>
      <c r="D15131" s="89"/>
      <c r="E15131" s="89"/>
      <c r="F15131" s="89">
        <f>Table3[[#This Row],[Yield]]/100*(1+F15130)</f>
        <v>0</v>
      </c>
    </row>
    <row r="15132" spans="1:6" x14ac:dyDescent="0.2">
      <c r="A15132" s="88">
        <v>17398</v>
      </c>
      <c r="B15132" s="89">
        <v>179.75</v>
      </c>
      <c r="C15132" s="89">
        <f>LN(Table3[[#This Row],[Value]]/B15131)</f>
        <v>-3.8313159390391382E-3</v>
      </c>
      <c r="D15132" s="89"/>
      <c r="E15132" s="89"/>
      <c r="F15132" s="89">
        <f>Table3[[#This Row],[Yield]]/100*(1+F15131)</f>
        <v>0</v>
      </c>
    </row>
    <row r="15133" spans="1:6" x14ac:dyDescent="0.2">
      <c r="A15133" s="88">
        <v>17399</v>
      </c>
      <c r="B15133" s="89">
        <v>179.01</v>
      </c>
      <c r="C15133" s="89">
        <f>LN(Table3[[#This Row],[Value]]/B15132)</f>
        <v>-4.1253263990558781E-3</v>
      </c>
      <c r="D15133" s="89"/>
      <c r="E15133" s="89"/>
      <c r="F15133" s="89">
        <f>Table3[[#This Row],[Yield]]/100*(1+F15132)</f>
        <v>0</v>
      </c>
    </row>
    <row r="15134" spans="1:6" x14ac:dyDescent="0.2">
      <c r="A15134" s="88">
        <v>17400</v>
      </c>
      <c r="B15134" s="89">
        <v>179.42</v>
      </c>
      <c r="C15134" s="89">
        <f>LN(Table3[[#This Row],[Value]]/B15133)</f>
        <v>2.2877559290373551E-3</v>
      </c>
      <c r="D15134" s="89"/>
      <c r="E15134" s="89"/>
      <c r="F15134" s="89">
        <f>Table3[[#This Row],[Yield]]/100*(1+F15133)</f>
        <v>0</v>
      </c>
    </row>
    <row r="15135" spans="1:6" x14ac:dyDescent="0.2">
      <c r="A15135" s="88">
        <v>17401</v>
      </c>
      <c r="B15135" s="89">
        <v>179.74</v>
      </c>
      <c r="C15135" s="89">
        <f>LN(Table3[[#This Row],[Value]]/B15134)</f>
        <v>1.7819360990900665E-3</v>
      </c>
      <c r="D15135" s="89"/>
      <c r="E15135" s="89"/>
      <c r="F15135" s="89">
        <f>Table3[[#This Row],[Yield]]/100*(1+F15134)</f>
        <v>0</v>
      </c>
    </row>
    <row r="15136" spans="1:6" x14ac:dyDescent="0.2">
      <c r="A15136" s="88">
        <v>17404</v>
      </c>
      <c r="B15136" s="89">
        <v>177.57</v>
      </c>
      <c r="C15136" s="89">
        <f>LN(Table3[[#This Row],[Value]]/B15135)</f>
        <v>-1.2146464859484122E-2</v>
      </c>
      <c r="D15136" s="89"/>
      <c r="E15136" s="89"/>
      <c r="F15136" s="89">
        <f>Table3[[#This Row],[Yield]]/100*(1+F15135)</f>
        <v>0</v>
      </c>
    </row>
    <row r="15137" spans="1:6" x14ac:dyDescent="0.2">
      <c r="A15137" s="88">
        <v>17405</v>
      </c>
      <c r="B15137" s="89">
        <v>177.73</v>
      </c>
      <c r="C15137" s="89">
        <f>LN(Table3[[#This Row],[Value]]/B15136)</f>
        <v>9.006474011569272E-4</v>
      </c>
      <c r="D15137" s="89"/>
      <c r="E15137" s="89"/>
      <c r="F15137" s="89">
        <f>Table3[[#This Row],[Yield]]/100*(1+F15136)</f>
        <v>0</v>
      </c>
    </row>
    <row r="15138" spans="1:6" x14ac:dyDescent="0.2">
      <c r="A15138" s="88">
        <v>17406</v>
      </c>
      <c r="B15138" s="89">
        <v>177.88</v>
      </c>
      <c r="C15138" s="89">
        <f>LN(Table3[[#This Row],[Value]]/B15137)</f>
        <v>8.4362087059530256E-4</v>
      </c>
      <c r="D15138" s="89"/>
      <c r="E15138" s="89"/>
      <c r="F15138" s="89">
        <f>Table3[[#This Row],[Yield]]/100*(1+F15137)</f>
        <v>0</v>
      </c>
    </row>
    <row r="15139" spans="1:6" x14ac:dyDescent="0.2">
      <c r="A15139" s="88">
        <v>17407</v>
      </c>
      <c r="B15139" s="89">
        <v>177.7</v>
      </c>
      <c r="C15139" s="89">
        <f>LN(Table3[[#This Row],[Value]]/B15138)</f>
        <v>-1.012430481890084E-3</v>
      </c>
      <c r="D15139" s="89"/>
      <c r="E15139" s="89"/>
      <c r="F15139" s="89">
        <f>Table3[[#This Row],[Yield]]/100*(1+F15138)</f>
        <v>0</v>
      </c>
    </row>
    <row r="15140" spans="1:6" x14ac:dyDescent="0.2">
      <c r="A15140" s="88">
        <v>17408</v>
      </c>
      <c r="B15140" s="89">
        <v>178.85</v>
      </c>
      <c r="C15140" s="89">
        <f>LN(Table3[[#This Row],[Value]]/B15139)</f>
        <v>6.4507305444211098E-3</v>
      </c>
      <c r="D15140" s="89"/>
      <c r="E15140" s="89"/>
      <c r="F15140" s="89">
        <f>Table3[[#This Row],[Yield]]/100*(1+F15139)</f>
        <v>0</v>
      </c>
    </row>
    <row r="15141" spans="1:6" x14ac:dyDescent="0.2">
      <c r="A15141" s="88">
        <v>17412</v>
      </c>
      <c r="B15141" s="89">
        <v>179.81</v>
      </c>
      <c r="C15141" s="89">
        <f>LN(Table3[[#This Row],[Value]]/B15140)</f>
        <v>5.3532721385195752E-3</v>
      </c>
      <c r="D15141" s="89"/>
      <c r="E15141" s="89"/>
      <c r="F15141" s="89">
        <f>Table3[[#This Row],[Yield]]/100*(1+F15140)</f>
        <v>0</v>
      </c>
    </row>
    <row r="15142" spans="1:6" x14ac:dyDescent="0.2">
      <c r="A15142" s="88">
        <v>17413</v>
      </c>
      <c r="B15142" s="89">
        <v>179.09</v>
      </c>
      <c r="C15142" s="89">
        <f>LN(Table3[[#This Row],[Value]]/B15141)</f>
        <v>-4.0122650648982726E-3</v>
      </c>
      <c r="D15142" s="89"/>
      <c r="E15142" s="89"/>
      <c r="F15142" s="89">
        <f>Table3[[#This Row],[Yield]]/100*(1+F15141)</f>
        <v>0</v>
      </c>
    </row>
    <row r="15143" spans="1:6" x14ac:dyDescent="0.2">
      <c r="A15143" s="88">
        <v>17414</v>
      </c>
      <c r="B15143" s="89">
        <v>177.27</v>
      </c>
      <c r="C15143" s="89">
        <f>LN(Table3[[#This Row],[Value]]/B15142)</f>
        <v>-1.0214478752955086E-2</v>
      </c>
      <c r="D15143" s="89"/>
      <c r="E15143" s="89"/>
      <c r="F15143" s="89">
        <f>Table3[[#This Row],[Yield]]/100*(1+F15142)</f>
        <v>0</v>
      </c>
    </row>
    <row r="15144" spans="1:6" x14ac:dyDescent="0.2">
      <c r="A15144" s="88">
        <v>17415</v>
      </c>
      <c r="B15144" s="89">
        <v>177.13</v>
      </c>
      <c r="C15144" s="89">
        <f>LN(Table3[[#This Row],[Value]]/B15143)</f>
        <v>-7.9006776118752933E-4</v>
      </c>
      <c r="D15144" s="89"/>
      <c r="E15144" s="89"/>
      <c r="F15144" s="89">
        <f>Table3[[#This Row],[Yield]]/100*(1+F15143)</f>
        <v>0</v>
      </c>
    </row>
    <row r="15145" spans="1:6" x14ac:dyDescent="0.2">
      <c r="A15145" s="88">
        <v>17418</v>
      </c>
      <c r="B15145" s="89">
        <v>175.14</v>
      </c>
      <c r="C15145" s="89">
        <f>LN(Table3[[#This Row],[Value]]/B15144)</f>
        <v>-1.1298272170427087E-2</v>
      </c>
      <c r="D15145" s="89"/>
      <c r="E15145" s="89"/>
      <c r="F15145" s="89">
        <f>Table3[[#This Row],[Yield]]/100*(1+F15144)</f>
        <v>0</v>
      </c>
    </row>
    <row r="15146" spans="1:6" x14ac:dyDescent="0.2">
      <c r="A15146" s="88">
        <v>17419</v>
      </c>
      <c r="B15146" s="89">
        <v>175.32</v>
      </c>
      <c r="C15146" s="89">
        <f>LN(Table3[[#This Row],[Value]]/B15145)</f>
        <v>1.0272214565300948E-3</v>
      </c>
      <c r="D15146" s="89"/>
      <c r="E15146" s="89"/>
      <c r="F15146" s="89">
        <f>Table3[[#This Row],[Yield]]/100*(1+F15145)</f>
        <v>0</v>
      </c>
    </row>
    <row r="15147" spans="1:6" x14ac:dyDescent="0.2">
      <c r="A15147" s="88">
        <v>17420</v>
      </c>
      <c r="B15147" s="89">
        <v>176.24</v>
      </c>
      <c r="C15147" s="89">
        <f>LN(Table3[[#This Row],[Value]]/B15146)</f>
        <v>5.2338269434793428E-3</v>
      </c>
      <c r="D15147" s="89"/>
      <c r="E15147" s="89"/>
      <c r="F15147" s="89">
        <f>Table3[[#This Row],[Yield]]/100*(1+F15146)</f>
        <v>0</v>
      </c>
    </row>
    <row r="15148" spans="1:6" x14ac:dyDescent="0.2">
      <c r="A15148" s="88">
        <v>17421</v>
      </c>
      <c r="B15148" s="89">
        <v>176.16</v>
      </c>
      <c r="C15148" s="89">
        <f>LN(Table3[[#This Row],[Value]]/B15147)</f>
        <v>-4.5402951971796203E-4</v>
      </c>
      <c r="D15148" s="89"/>
      <c r="E15148" s="89"/>
      <c r="F15148" s="89">
        <f>Table3[[#This Row],[Yield]]/100*(1+F15147)</f>
        <v>0</v>
      </c>
    </row>
    <row r="15149" spans="1:6" x14ac:dyDescent="0.2">
      <c r="A15149" s="88">
        <v>17422</v>
      </c>
      <c r="B15149" s="89">
        <v>175.92</v>
      </c>
      <c r="C15149" s="89">
        <f>LN(Table3[[#This Row],[Value]]/B15148)</f>
        <v>-1.3633267278641645E-3</v>
      </c>
      <c r="D15149" s="89"/>
      <c r="E15149" s="89"/>
      <c r="F15149" s="89">
        <f>Table3[[#This Row],[Yield]]/100*(1+F15148)</f>
        <v>0</v>
      </c>
    </row>
    <row r="15150" spans="1:6" x14ac:dyDescent="0.2">
      <c r="A15150" s="88">
        <v>17425</v>
      </c>
      <c r="B15150" s="89">
        <v>175.3</v>
      </c>
      <c r="C15150" s="89">
        <f>LN(Table3[[#This Row],[Value]]/B15149)</f>
        <v>-3.5305543193168199E-3</v>
      </c>
      <c r="D15150" s="89"/>
      <c r="E15150" s="89"/>
      <c r="F15150" s="89">
        <f>Table3[[#This Row],[Yield]]/100*(1+F15149)</f>
        <v>0</v>
      </c>
    </row>
    <row r="15151" spans="1:6" x14ac:dyDescent="0.2">
      <c r="A15151" s="88">
        <v>17426</v>
      </c>
      <c r="B15151" s="89">
        <v>176.7</v>
      </c>
      <c r="C15151" s="89">
        <f>LN(Table3[[#This Row],[Value]]/B15150)</f>
        <v>7.9545873984616967E-3</v>
      </c>
      <c r="D15151" s="89"/>
      <c r="E15151" s="89"/>
      <c r="F15151" s="89">
        <f>Table3[[#This Row],[Yield]]/100*(1+F15150)</f>
        <v>0</v>
      </c>
    </row>
    <row r="15152" spans="1:6" x14ac:dyDescent="0.2">
      <c r="A15152" s="88">
        <v>17427</v>
      </c>
      <c r="B15152" s="89">
        <v>178.73</v>
      </c>
      <c r="C15152" s="89">
        <f>LN(Table3[[#This Row],[Value]]/B15151)</f>
        <v>1.1422907876636438E-2</v>
      </c>
      <c r="D15152" s="89"/>
      <c r="E15152" s="89"/>
      <c r="F15152" s="89">
        <f>Table3[[#This Row],[Yield]]/100*(1+F15151)</f>
        <v>0</v>
      </c>
    </row>
    <row r="15153" spans="1:6" x14ac:dyDescent="0.2">
      <c r="A15153" s="88">
        <v>17428</v>
      </c>
      <c r="B15153" s="89">
        <v>178.31</v>
      </c>
      <c r="C15153" s="89">
        <f>LN(Table3[[#This Row],[Value]]/B15152)</f>
        <v>-2.3526786563318447E-3</v>
      </c>
      <c r="D15153" s="89"/>
      <c r="E15153" s="89"/>
      <c r="F15153" s="89">
        <f>Table3[[#This Row],[Yield]]/100*(1+F15152)</f>
        <v>0</v>
      </c>
    </row>
    <row r="15154" spans="1:6" x14ac:dyDescent="0.2">
      <c r="A15154" s="88">
        <v>17429</v>
      </c>
      <c r="B15154" s="89">
        <v>178.12</v>
      </c>
      <c r="C15154" s="89">
        <f>LN(Table3[[#This Row],[Value]]/B15153)</f>
        <v>-1.0661280924536005E-3</v>
      </c>
      <c r="D15154" s="89"/>
      <c r="E15154" s="89"/>
      <c r="F15154" s="89">
        <f>Table3[[#This Row],[Yield]]/100*(1+F15153)</f>
        <v>0</v>
      </c>
    </row>
    <row r="15155" spans="1:6" x14ac:dyDescent="0.2">
      <c r="A15155" s="88">
        <v>17432</v>
      </c>
      <c r="B15155" s="89">
        <v>178.02</v>
      </c>
      <c r="C15155" s="89">
        <f>LN(Table3[[#This Row],[Value]]/B15154)</f>
        <v>-5.6157692271611775E-4</v>
      </c>
      <c r="D15155" s="89"/>
      <c r="E15155" s="89"/>
      <c r="F15155" s="89">
        <f>Table3[[#This Row],[Yield]]/100*(1+F15154)</f>
        <v>0</v>
      </c>
    </row>
    <row r="15156" spans="1:6" x14ac:dyDescent="0.2">
      <c r="A15156" s="88">
        <v>17433</v>
      </c>
      <c r="B15156" s="89">
        <v>176.04</v>
      </c>
      <c r="C15156" s="89">
        <f>LN(Table3[[#This Row],[Value]]/B15155)</f>
        <v>-1.1184661587894931E-2</v>
      </c>
      <c r="D15156" s="89"/>
      <c r="E15156" s="89"/>
      <c r="F15156" s="89">
        <f>Table3[[#This Row],[Yield]]/100*(1+F15155)</f>
        <v>0</v>
      </c>
    </row>
    <row r="15157" spans="1:6" x14ac:dyDescent="0.2">
      <c r="A15157" s="88">
        <v>17434</v>
      </c>
      <c r="B15157" s="89">
        <v>176.39</v>
      </c>
      <c r="C15157" s="89">
        <f>LN(Table3[[#This Row],[Value]]/B15156)</f>
        <v>1.9862106804951077E-3</v>
      </c>
      <c r="D15157" s="89"/>
      <c r="E15157" s="89"/>
      <c r="F15157" s="89">
        <f>Table3[[#This Row],[Yield]]/100*(1+F15156)</f>
        <v>0</v>
      </c>
    </row>
    <row r="15158" spans="1:6" x14ac:dyDescent="0.2">
      <c r="A15158" s="88">
        <v>17435</v>
      </c>
      <c r="B15158" s="89">
        <v>175.29</v>
      </c>
      <c r="C15158" s="89">
        <f>LN(Table3[[#This Row],[Value]]/B15157)</f>
        <v>-6.2557073889304426E-3</v>
      </c>
      <c r="D15158" s="89"/>
      <c r="E15158" s="89"/>
      <c r="F15158" s="89">
        <f>Table3[[#This Row],[Yield]]/100*(1+F15157)</f>
        <v>0</v>
      </c>
    </row>
    <row r="15159" spans="1:6" x14ac:dyDescent="0.2">
      <c r="A15159" s="88">
        <v>17436</v>
      </c>
      <c r="B15159" s="89">
        <v>174.86</v>
      </c>
      <c r="C15159" s="89">
        <f>LN(Table3[[#This Row],[Value]]/B15158)</f>
        <v>-2.4560914817103609E-3</v>
      </c>
      <c r="D15159" s="89"/>
      <c r="E15159" s="89"/>
      <c r="F15159" s="89">
        <f>Table3[[#This Row],[Yield]]/100*(1+F15158)</f>
        <v>0</v>
      </c>
    </row>
    <row r="15160" spans="1:6" x14ac:dyDescent="0.2">
      <c r="A15160" s="88">
        <v>17439</v>
      </c>
      <c r="B15160" s="89">
        <v>175.85</v>
      </c>
      <c r="C15160" s="89">
        <f>LN(Table3[[#This Row],[Value]]/B15159)</f>
        <v>5.6457051672465343E-3</v>
      </c>
      <c r="D15160" s="89"/>
      <c r="E15160" s="89"/>
      <c r="F15160" s="89">
        <f>Table3[[#This Row],[Yield]]/100*(1+F15159)</f>
        <v>0</v>
      </c>
    </row>
    <row r="15161" spans="1:6" x14ac:dyDescent="0.2">
      <c r="A15161" s="88">
        <v>17440</v>
      </c>
      <c r="B15161" s="89">
        <v>177.49</v>
      </c>
      <c r="C15161" s="89">
        <f>LN(Table3[[#This Row],[Value]]/B15160)</f>
        <v>9.2829103802636887E-3</v>
      </c>
      <c r="D15161" s="89"/>
      <c r="E15161" s="89"/>
      <c r="F15161" s="89">
        <f>Table3[[#This Row],[Yield]]/100*(1+F15160)</f>
        <v>0</v>
      </c>
    </row>
    <row r="15162" spans="1:6" x14ac:dyDescent="0.2">
      <c r="A15162" s="88">
        <v>17441</v>
      </c>
      <c r="B15162" s="89">
        <v>178.1</v>
      </c>
      <c r="C15162" s="89">
        <f>LN(Table3[[#This Row],[Value]]/B15161)</f>
        <v>3.4309209953608359E-3</v>
      </c>
      <c r="D15162" s="89"/>
      <c r="E15162" s="89"/>
      <c r="F15162" s="89">
        <f>Table3[[#This Row],[Yield]]/100*(1+F15161)</f>
        <v>0</v>
      </c>
    </row>
    <row r="15163" spans="1:6" x14ac:dyDescent="0.2">
      <c r="A15163" s="88">
        <v>17442</v>
      </c>
      <c r="B15163" s="89">
        <v>178.47</v>
      </c>
      <c r="C15163" s="89">
        <f>LN(Table3[[#This Row],[Value]]/B15162)</f>
        <v>2.0753295723080381E-3</v>
      </c>
      <c r="D15163" s="89"/>
      <c r="E15163" s="89"/>
      <c r="F15163" s="89">
        <f>Table3[[#This Row],[Yield]]/100*(1+F15162)</f>
        <v>0</v>
      </c>
    </row>
    <row r="15164" spans="1:6" x14ac:dyDescent="0.2">
      <c r="A15164" s="88">
        <v>17443</v>
      </c>
      <c r="B15164" s="89">
        <v>179.53</v>
      </c>
      <c r="C15164" s="89">
        <f>LN(Table3[[#This Row],[Value]]/B15163)</f>
        <v>5.9218050148134296E-3</v>
      </c>
      <c r="D15164" s="89"/>
      <c r="E15164" s="89"/>
      <c r="F15164" s="89">
        <f>Table3[[#This Row],[Yield]]/100*(1+F15163)</f>
        <v>0</v>
      </c>
    </row>
    <row r="15165" spans="1:6" x14ac:dyDescent="0.2">
      <c r="A15165" s="88">
        <v>17444</v>
      </c>
      <c r="B15165" s="89">
        <v>179.44</v>
      </c>
      <c r="C15165" s="89">
        <f>LN(Table3[[#This Row],[Value]]/B15164)</f>
        <v>-5.0143467078457614E-4</v>
      </c>
      <c r="D15165" s="89"/>
      <c r="E15165" s="89"/>
      <c r="F15165" s="89">
        <f>Table3[[#This Row],[Yield]]/100*(1+F15164)</f>
        <v>0</v>
      </c>
    </row>
    <row r="15166" spans="1:6" x14ac:dyDescent="0.2">
      <c r="A15166" s="88">
        <v>17446</v>
      </c>
      <c r="B15166" s="89">
        <v>180.08</v>
      </c>
      <c r="C15166" s="89">
        <f>LN(Table3[[#This Row],[Value]]/B15165)</f>
        <v>3.5603063865241075E-3</v>
      </c>
      <c r="D15166" s="89"/>
      <c r="E15166" s="89"/>
      <c r="F15166" s="89">
        <f>Table3[[#This Row],[Yield]]/100*(1+F15165)</f>
        <v>0</v>
      </c>
    </row>
    <row r="15167" spans="1:6" x14ac:dyDescent="0.2">
      <c r="A15167" s="88">
        <v>17447</v>
      </c>
      <c r="B15167" s="89">
        <v>180.01</v>
      </c>
      <c r="C15167" s="89">
        <f>LN(Table3[[#This Row],[Value]]/B15166)</f>
        <v>-3.887916958637562E-4</v>
      </c>
      <c r="D15167" s="89"/>
      <c r="E15167" s="89"/>
      <c r="F15167" s="89">
        <f>Table3[[#This Row],[Yield]]/100*(1+F15166)</f>
        <v>0</v>
      </c>
    </row>
    <row r="15168" spans="1:6" x14ac:dyDescent="0.2">
      <c r="A15168" s="88">
        <v>17448</v>
      </c>
      <c r="B15168" s="89">
        <v>178.78</v>
      </c>
      <c r="C15168" s="89">
        <f>LN(Table3[[#This Row],[Value]]/B15167)</f>
        <v>-6.8564052429065814E-3</v>
      </c>
      <c r="D15168" s="89"/>
      <c r="E15168" s="89"/>
      <c r="F15168" s="89">
        <f>Table3[[#This Row],[Yield]]/100*(1+F15167)</f>
        <v>0</v>
      </c>
    </row>
    <row r="15169" spans="1:6" x14ac:dyDescent="0.2">
      <c r="A15169" s="88">
        <v>17449</v>
      </c>
      <c r="B15169" s="89">
        <v>180.11</v>
      </c>
      <c r="C15169" s="89">
        <f>LN(Table3[[#This Row],[Value]]/B15168)</f>
        <v>7.4117756892595902E-3</v>
      </c>
      <c r="D15169" s="89"/>
      <c r="E15169" s="89"/>
      <c r="F15169" s="89">
        <f>Table3[[#This Row],[Yield]]/100*(1+F15168)</f>
        <v>0</v>
      </c>
    </row>
    <row r="15170" spans="1:6" x14ac:dyDescent="0.2">
      <c r="A15170" s="88">
        <v>17450</v>
      </c>
      <c r="B15170" s="89">
        <v>180.44</v>
      </c>
      <c r="C15170" s="89">
        <f>LN(Table3[[#This Row],[Value]]/B15169)</f>
        <v>1.8305371912290128E-3</v>
      </c>
      <c r="D15170" s="89"/>
      <c r="E15170" s="89"/>
      <c r="F15170" s="89">
        <f>Table3[[#This Row],[Yield]]/100*(1+F15169)</f>
        <v>0</v>
      </c>
    </row>
    <row r="15171" spans="1:6" x14ac:dyDescent="0.2">
      <c r="A15171" s="88">
        <v>17451</v>
      </c>
      <c r="B15171" s="89">
        <v>180.49</v>
      </c>
      <c r="C15171" s="89">
        <f>LN(Table3[[#This Row],[Value]]/B15170)</f>
        <v>2.7706203596194356E-4</v>
      </c>
      <c r="D15171" s="89"/>
      <c r="E15171" s="89"/>
      <c r="F15171" s="89">
        <f>Table3[[#This Row],[Yield]]/100*(1+F15170)</f>
        <v>0</v>
      </c>
    </row>
    <row r="15172" spans="1:6" x14ac:dyDescent="0.2">
      <c r="A15172" s="88">
        <v>17454</v>
      </c>
      <c r="B15172" s="89">
        <v>182.73</v>
      </c>
      <c r="C15172" s="89">
        <f>LN(Table3[[#This Row],[Value]]/B15171)</f>
        <v>1.2334278940345869E-2</v>
      </c>
      <c r="D15172" s="89"/>
      <c r="E15172" s="89"/>
      <c r="F15172" s="89">
        <f>Table3[[#This Row],[Yield]]/100*(1+F15171)</f>
        <v>0</v>
      </c>
    </row>
    <row r="15173" spans="1:6" x14ac:dyDescent="0.2">
      <c r="A15173" s="88">
        <v>17455</v>
      </c>
      <c r="B15173" s="89">
        <v>183.28</v>
      </c>
      <c r="C15173" s="89">
        <f>LN(Table3[[#This Row],[Value]]/B15172)</f>
        <v>3.0053846287372682E-3</v>
      </c>
      <c r="D15173" s="89"/>
      <c r="E15173" s="89"/>
      <c r="F15173" s="89">
        <f>Table3[[#This Row],[Yield]]/100*(1+F15172)</f>
        <v>0</v>
      </c>
    </row>
    <row r="15174" spans="1:6" x14ac:dyDescent="0.2">
      <c r="A15174" s="88">
        <v>17456</v>
      </c>
      <c r="B15174" s="89">
        <v>183.54</v>
      </c>
      <c r="C15174" s="89">
        <f>LN(Table3[[#This Row],[Value]]/B15173)</f>
        <v>1.4175892456270683E-3</v>
      </c>
      <c r="D15174" s="89"/>
      <c r="E15174" s="89"/>
      <c r="F15174" s="89">
        <f>Table3[[#This Row],[Yield]]/100*(1+F15173)</f>
        <v>0</v>
      </c>
    </row>
    <row r="15175" spans="1:6" x14ac:dyDescent="0.2">
      <c r="A15175" s="88">
        <v>17457</v>
      </c>
      <c r="B15175" s="89">
        <v>183.52</v>
      </c>
      <c r="C15175" s="89">
        <f>LN(Table3[[#This Row],[Value]]/B15174)</f>
        <v>-1.089740098064491E-4</v>
      </c>
      <c r="D15175" s="89"/>
      <c r="E15175" s="89"/>
      <c r="F15175" s="89">
        <f>Table3[[#This Row],[Yield]]/100*(1+F15174)</f>
        <v>0</v>
      </c>
    </row>
    <row r="15176" spans="1:6" x14ac:dyDescent="0.2">
      <c r="A15176" s="88">
        <v>17458</v>
      </c>
      <c r="B15176" s="89">
        <v>184.25</v>
      </c>
      <c r="C15176" s="89">
        <f>LN(Table3[[#This Row],[Value]]/B15175)</f>
        <v>3.9698776883852942E-3</v>
      </c>
      <c r="D15176" s="89"/>
      <c r="E15176" s="89"/>
      <c r="F15176" s="89">
        <f>Table3[[#This Row],[Yield]]/100*(1+F15175)</f>
        <v>0</v>
      </c>
    </row>
    <row r="15177" spans="1:6" x14ac:dyDescent="0.2">
      <c r="A15177" s="88">
        <v>17460</v>
      </c>
      <c r="B15177" s="89">
        <v>185.29</v>
      </c>
      <c r="C15177" s="89">
        <f>LN(Table3[[#This Row],[Value]]/B15176)</f>
        <v>5.628634224877231E-3</v>
      </c>
      <c r="D15177" s="89"/>
      <c r="E15177" s="89"/>
      <c r="F15177" s="89">
        <f>Table3[[#This Row],[Yield]]/100*(1+F15176)</f>
        <v>0</v>
      </c>
    </row>
    <row r="15178" spans="1:6" x14ac:dyDescent="0.2">
      <c r="A15178" s="88">
        <v>17461</v>
      </c>
      <c r="B15178" s="89">
        <v>185.09</v>
      </c>
      <c r="C15178" s="89">
        <f>LN(Table3[[#This Row],[Value]]/B15177)</f>
        <v>-1.0799720256978776E-3</v>
      </c>
      <c r="D15178" s="89"/>
      <c r="E15178" s="89"/>
      <c r="F15178" s="89">
        <f>Table3[[#This Row],[Yield]]/100*(1+F15177)</f>
        <v>0</v>
      </c>
    </row>
    <row r="15179" spans="1:6" x14ac:dyDescent="0.2">
      <c r="A15179" s="88">
        <v>17462</v>
      </c>
      <c r="B15179" s="89">
        <v>184.36</v>
      </c>
      <c r="C15179" s="89">
        <f>LN(Table3[[#This Row],[Value]]/B15178)</f>
        <v>-3.9518254163177753E-3</v>
      </c>
      <c r="D15179" s="89"/>
      <c r="E15179" s="89"/>
      <c r="F15179" s="89">
        <f>Table3[[#This Row],[Yield]]/100*(1+F15178)</f>
        <v>0</v>
      </c>
    </row>
    <row r="15180" spans="1:6" x14ac:dyDescent="0.2">
      <c r="A15180" s="88">
        <v>17463</v>
      </c>
      <c r="B15180" s="89">
        <v>184.5</v>
      </c>
      <c r="C15180" s="89">
        <f>LN(Table3[[#This Row],[Value]]/B15179)</f>
        <v>7.5909562827425109E-4</v>
      </c>
      <c r="D15180" s="89"/>
      <c r="E15180" s="89"/>
      <c r="F15180" s="89">
        <f>Table3[[#This Row],[Yield]]/100*(1+F15179)</f>
        <v>0</v>
      </c>
    </row>
    <row r="15181" spans="1:6" x14ac:dyDescent="0.2">
      <c r="A15181" s="88">
        <v>17464</v>
      </c>
      <c r="B15181" s="89">
        <v>182.53</v>
      </c>
      <c r="C15181" s="89">
        <f>LN(Table3[[#This Row],[Value]]/B15180)</f>
        <v>-1.0734920405889029E-2</v>
      </c>
      <c r="D15181" s="89"/>
      <c r="E15181" s="89"/>
      <c r="F15181" s="89">
        <f>Table3[[#This Row],[Yield]]/100*(1+F15180)</f>
        <v>0</v>
      </c>
    </row>
    <row r="15182" spans="1:6" x14ac:dyDescent="0.2">
      <c r="A15182" s="88">
        <v>17465</v>
      </c>
      <c r="B15182" s="89">
        <v>182.73</v>
      </c>
      <c r="C15182" s="89">
        <f>LN(Table3[[#This Row],[Value]]/B15181)</f>
        <v>1.0951104418100923E-3</v>
      </c>
      <c r="D15182" s="89"/>
      <c r="E15182" s="89"/>
      <c r="F15182" s="89">
        <f>Table3[[#This Row],[Yield]]/100*(1+F15181)</f>
        <v>0</v>
      </c>
    </row>
    <row r="15183" spans="1:6" x14ac:dyDescent="0.2">
      <c r="A15183" s="88">
        <v>17467</v>
      </c>
      <c r="B15183" s="89">
        <v>183.27</v>
      </c>
      <c r="C15183" s="89">
        <f>LN(Table3[[#This Row],[Value]]/B15182)</f>
        <v>2.9508218132825049E-3</v>
      </c>
      <c r="D15183" s="89"/>
      <c r="E15183" s="89"/>
      <c r="F15183" s="89">
        <f>Table3[[#This Row],[Yield]]/100*(1+F15182)</f>
        <v>0</v>
      </c>
    </row>
    <row r="15184" spans="1:6" x14ac:dyDescent="0.2">
      <c r="A15184" s="88">
        <v>17468</v>
      </c>
      <c r="B15184" s="89">
        <v>183.21</v>
      </c>
      <c r="C15184" s="89">
        <f>LN(Table3[[#This Row],[Value]]/B15183)</f>
        <v>-3.274394266321619E-4</v>
      </c>
      <c r="D15184" s="89"/>
      <c r="E15184" s="89"/>
      <c r="F15184" s="89">
        <f>Table3[[#This Row],[Yield]]/100*(1+F15183)</f>
        <v>0</v>
      </c>
    </row>
    <row r="15185" spans="1:6" x14ac:dyDescent="0.2">
      <c r="A15185" s="88">
        <v>17469</v>
      </c>
      <c r="B15185" s="89">
        <v>183.06</v>
      </c>
      <c r="C15185" s="89">
        <f>LN(Table3[[#This Row],[Value]]/B15184)</f>
        <v>-8.1906794651980658E-4</v>
      </c>
      <c r="D15185" s="89"/>
      <c r="E15185" s="89"/>
      <c r="F15185" s="89">
        <f>Table3[[#This Row],[Yield]]/100*(1+F15184)</f>
        <v>0</v>
      </c>
    </row>
    <row r="15186" spans="1:6" x14ac:dyDescent="0.2">
      <c r="A15186" s="88">
        <v>17470</v>
      </c>
      <c r="B15186" s="89">
        <v>181.32</v>
      </c>
      <c r="C15186" s="89">
        <f>LN(Table3[[#This Row],[Value]]/B15185)</f>
        <v>-9.5505418839847995E-3</v>
      </c>
      <c r="D15186" s="89"/>
      <c r="E15186" s="89"/>
      <c r="F15186" s="89">
        <f>Table3[[#This Row],[Yield]]/100*(1+F15185)</f>
        <v>0</v>
      </c>
    </row>
    <row r="15187" spans="1:6" x14ac:dyDescent="0.2">
      <c r="A15187" s="88">
        <v>17471</v>
      </c>
      <c r="B15187" s="89">
        <v>181.81</v>
      </c>
      <c r="C15187" s="89">
        <f>LN(Table3[[#This Row],[Value]]/B15186)</f>
        <v>2.698759658533089E-3</v>
      </c>
      <c r="D15187" s="89"/>
      <c r="E15187" s="89"/>
      <c r="F15187" s="89">
        <f>Table3[[#This Row],[Yield]]/100*(1+F15186)</f>
        <v>0</v>
      </c>
    </row>
    <row r="15188" spans="1:6" x14ac:dyDescent="0.2">
      <c r="A15188" s="88">
        <v>17472</v>
      </c>
      <c r="B15188" s="89">
        <v>182.48</v>
      </c>
      <c r="C15188" s="89">
        <f>LN(Table3[[#This Row],[Value]]/B15187)</f>
        <v>3.6783922449510563E-3</v>
      </c>
      <c r="D15188" s="89"/>
      <c r="E15188" s="89"/>
      <c r="F15188" s="89">
        <f>Table3[[#This Row],[Yield]]/100*(1+F15187)</f>
        <v>0</v>
      </c>
    </row>
    <row r="15189" spans="1:6" x14ac:dyDescent="0.2">
      <c r="A15189" s="88">
        <v>17474</v>
      </c>
      <c r="B15189" s="89">
        <v>182.65</v>
      </c>
      <c r="C15189" s="89">
        <f>LN(Table3[[#This Row],[Value]]/B15188)</f>
        <v>9.3117526515896479E-4</v>
      </c>
      <c r="D15189" s="89"/>
      <c r="E15189" s="89"/>
      <c r="F15189" s="89">
        <f>Table3[[#This Row],[Yield]]/100*(1+F15188)</f>
        <v>0</v>
      </c>
    </row>
    <row r="15190" spans="1:6" x14ac:dyDescent="0.2">
      <c r="A15190" s="88">
        <v>17476</v>
      </c>
      <c r="B15190" s="89">
        <v>181.89</v>
      </c>
      <c r="C15190" s="89">
        <f>LN(Table3[[#This Row],[Value]]/B15189)</f>
        <v>-4.1696444895426097E-3</v>
      </c>
      <c r="D15190" s="89"/>
      <c r="E15190" s="89"/>
      <c r="F15190" s="89">
        <f>Table3[[#This Row],[Yield]]/100*(1+F15189)</f>
        <v>0</v>
      </c>
    </row>
    <row r="15191" spans="1:6" x14ac:dyDescent="0.2">
      <c r="A15191" s="88">
        <v>17477</v>
      </c>
      <c r="B15191" s="89">
        <v>182</v>
      </c>
      <c r="C15191" s="89">
        <f>LN(Table3[[#This Row],[Value]]/B15190)</f>
        <v>6.045783250465044E-4</v>
      </c>
      <c r="D15191" s="89"/>
      <c r="E15191" s="89"/>
      <c r="F15191" s="89">
        <f>Table3[[#This Row],[Yield]]/100*(1+F15190)</f>
        <v>0</v>
      </c>
    </row>
    <row r="15192" spans="1:6" x14ac:dyDescent="0.2">
      <c r="A15192" s="88">
        <v>17478</v>
      </c>
      <c r="B15192" s="89">
        <v>181.54</v>
      </c>
      <c r="C15192" s="89">
        <f>LN(Table3[[#This Row],[Value]]/B15191)</f>
        <v>-2.5306719783141788E-3</v>
      </c>
      <c r="D15192" s="89"/>
      <c r="E15192" s="89"/>
      <c r="F15192" s="89">
        <f>Table3[[#This Row],[Yield]]/100*(1+F15191)</f>
        <v>0</v>
      </c>
    </row>
    <row r="15193" spans="1:6" x14ac:dyDescent="0.2">
      <c r="A15193" s="88">
        <v>17479</v>
      </c>
      <c r="B15193" s="89">
        <v>181.49</v>
      </c>
      <c r="C15193" s="89">
        <f>LN(Table3[[#This Row],[Value]]/B15192)</f>
        <v>-2.7545933017178507E-4</v>
      </c>
      <c r="D15193" s="89"/>
      <c r="E15193" s="89"/>
      <c r="F15193" s="89">
        <f>Table3[[#This Row],[Yield]]/100*(1+F15192)</f>
        <v>0</v>
      </c>
    </row>
    <row r="15194" spans="1:6" x14ac:dyDescent="0.2">
      <c r="A15194" s="88">
        <v>17481</v>
      </c>
      <c r="B15194" s="89">
        <v>182.21</v>
      </c>
      <c r="C15194" s="89">
        <f>LN(Table3[[#This Row],[Value]]/B15193)</f>
        <v>3.9593122934780661E-3</v>
      </c>
      <c r="D15194" s="89"/>
      <c r="E15194" s="89"/>
      <c r="F15194" s="89">
        <f>Table3[[#This Row],[Yield]]/100*(1+F15193)</f>
        <v>0</v>
      </c>
    </row>
    <row r="15195" spans="1:6" x14ac:dyDescent="0.2">
      <c r="A15195" s="88">
        <v>17483</v>
      </c>
      <c r="B15195" s="89">
        <v>181.04</v>
      </c>
      <c r="C15195" s="89">
        <f>LN(Table3[[#This Row],[Value]]/B15194)</f>
        <v>-6.4418667365054461E-3</v>
      </c>
      <c r="D15195" s="89"/>
      <c r="E15195" s="89"/>
      <c r="F15195" s="89">
        <f>Table3[[#This Row],[Yield]]/100*(1+F15194)</f>
        <v>0</v>
      </c>
    </row>
    <row r="15196" spans="1:6" x14ac:dyDescent="0.2">
      <c r="A15196" s="88">
        <v>17484</v>
      </c>
      <c r="B15196" s="89">
        <v>180</v>
      </c>
      <c r="C15196" s="89">
        <f>LN(Table3[[#This Row],[Value]]/B15195)</f>
        <v>-5.7611504350715062E-3</v>
      </c>
      <c r="D15196" s="89"/>
      <c r="E15196" s="89"/>
      <c r="F15196" s="89">
        <f>Table3[[#This Row],[Yield]]/100*(1+F15195)</f>
        <v>0</v>
      </c>
    </row>
    <row r="15197" spans="1:6" x14ac:dyDescent="0.2">
      <c r="A15197" s="88">
        <v>17485</v>
      </c>
      <c r="B15197" s="89">
        <v>180.05</v>
      </c>
      <c r="C15197" s="89">
        <f>LN(Table3[[#This Row],[Value]]/B15196)</f>
        <v>2.7773920467390965E-4</v>
      </c>
      <c r="D15197" s="89"/>
      <c r="E15197" s="89"/>
      <c r="F15197" s="89">
        <f>Table3[[#This Row],[Yield]]/100*(1+F15196)</f>
        <v>0</v>
      </c>
    </row>
    <row r="15198" spans="1:6" x14ac:dyDescent="0.2">
      <c r="A15198" s="88">
        <v>17486</v>
      </c>
      <c r="B15198" s="89">
        <v>180.26</v>
      </c>
      <c r="C15198" s="89">
        <f>LN(Table3[[#This Row],[Value]]/B15197)</f>
        <v>1.1656630333793921E-3</v>
      </c>
      <c r="D15198" s="89"/>
      <c r="E15198" s="89"/>
      <c r="F15198" s="89">
        <f>Table3[[#This Row],[Yield]]/100*(1+F15197)</f>
        <v>0</v>
      </c>
    </row>
    <row r="15199" spans="1:6" x14ac:dyDescent="0.2">
      <c r="A15199" s="88">
        <v>17488</v>
      </c>
      <c r="B15199" s="89">
        <v>180.4</v>
      </c>
      <c r="C15199" s="89">
        <f>LN(Table3[[#This Row],[Value]]/B15198)</f>
        <v>7.7635450025956905E-4</v>
      </c>
      <c r="D15199" s="89"/>
      <c r="E15199" s="89"/>
      <c r="F15199" s="89">
        <f>Table3[[#This Row],[Yield]]/100*(1+F15198)</f>
        <v>0</v>
      </c>
    </row>
    <row r="15200" spans="1:6" x14ac:dyDescent="0.2">
      <c r="A15200" s="88">
        <v>17489</v>
      </c>
      <c r="B15200" s="89">
        <v>181.71</v>
      </c>
      <c r="C15200" s="89">
        <f>LN(Table3[[#This Row],[Value]]/B15199)</f>
        <v>7.2354020324422843E-3</v>
      </c>
      <c r="D15200" s="89"/>
      <c r="E15200" s="89"/>
      <c r="F15200" s="89">
        <f>Table3[[#This Row],[Yield]]/100*(1+F15199)</f>
        <v>0</v>
      </c>
    </row>
    <row r="15201" spans="1:6" x14ac:dyDescent="0.2">
      <c r="A15201" s="88">
        <v>17490</v>
      </c>
      <c r="B15201" s="89">
        <v>182.71</v>
      </c>
      <c r="C15201" s="89">
        <f>LN(Table3[[#This Row],[Value]]/B15200)</f>
        <v>5.4881867626085925E-3</v>
      </c>
      <c r="D15201" s="89"/>
      <c r="E15201" s="89"/>
      <c r="F15201" s="89">
        <f>Table3[[#This Row],[Yield]]/100*(1+F15200)</f>
        <v>0</v>
      </c>
    </row>
    <row r="15202" spans="1:6" x14ac:dyDescent="0.2">
      <c r="A15202" s="88">
        <v>17491</v>
      </c>
      <c r="B15202" s="89">
        <v>183.17</v>
      </c>
      <c r="C15202" s="89">
        <f>LN(Table3[[#This Row],[Value]]/B15201)</f>
        <v>2.5144869485515015E-3</v>
      </c>
      <c r="D15202" s="89"/>
      <c r="E15202" s="89"/>
      <c r="F15202" s="89">
        <f>Table3[[#This Row],[Yield]]/100*(1+F15201)</f>
        <v>0</v>
      </c>
    </row>
    <row r="15203" spans="1:6" x14ac:dyDescent="0.2">
      <c r="A15203" s="88">
        <v>17492</v>
      </c>
      <c r="B15203" s="89">
        <v>182.61</v>
      </c>
      <c r="C15203" s="89">
        <f>LN(Table3[[#This Row],[Value]]/B15202)</f>
        <v>-3.0619521981826887E-3</v>
      </c>
      <c r="D15203" s="89"/>
      <c r="E15203" s="89"/>
      <c r="F15203" s="89">
        <f>Table3[[#This Row],[Yield]]/100*(1+F15202)</f>
        <v>0</v>
      </c>
    </row>
    <row r="15204" spans="1:6" x14ac:dyDescent="0.2">
      <c r="A15204" s="88">
        <v>17493</v>
      </c>
      <c r="B15204" s="89">
        <v>182.33</v>
      </c>
      <c r="C15204" s="89">
        <f>LN(Table3[[#This Row],[Value]]/B15203)</f>
        <v>-1.534499122829591E-3</v>
      </c>
      <c r="D15204" s="89"/>
      <c r="E15204" s="89"/>
      <c r="F15204" s="89">
        <f>Table3[[#This Row],[Yield]]/100*(1+F15203)</f>
        <v>0</v>
      </c>
    </row>
    <row r="15205" spans="1:6" x14ac:dyDescent="0.2">
      <c r="A15205" s="88">
        <v>17495</v>
      </c>
      <c r="B15205" s="89">
        <v>181.98</v>
      </c>
      <c r="C15205" s="89">
        <f>LN(Table3[[#This Row],[Value]]/B15204)</f>
        <v>-1.9214411225686372E-3</v>
      </c>
      <c r="D15205" s="89"/>
      <c r="E15205" s="89"/>
      <c r="F15205" s="89">
        <f>Table3[[#This Row],[Yield]]/100*(1+F15204)</f>
        <v>0</v>
      </c>
    </row>
    <row r="15206" spans="1:6" x14ac:dyDescent="0.2">
      <c r="A15206" s="88">
        <v>17496</v>
      </c>
      <c r="B15206" s="89">
        <v>181.35</v>
      </c>
      <c r="C15206" s="89">
        <f>LN(Table3[[#This Row],[Value]]/B15205)</f>
        <v>-3.4679251996333586E-3</v>
      </c>
      <c r="D15206" s="89"/>
      <c r="E15206" s="89"/>
      <c r="F15206" s="89">
        <f>Table3[[#This Row],[Yield]]/100*(1+F15205)</f>
        <v>0</v>
      </c>
    </row>
    <row r="15207" spans="1:6" x14ac:dyDescent="0.2">
      <c r="A15207" s="88">
        <v>17497</v>
      </c>
      <c r="B15207" s="89">
        <v>180.94</v>
      </c>
      <c r="C15207" s="89">
        <f>LN(Table3[[#This Row],[Value]]/B15206)</f>
        <v>-2.2633811313158051E-3</v>
      </c>
      <c r="D15207" s="89"/>
      <c r="E15207" s="89"/>
      <c r="F15207" s="89">
        <f>Table3[[#This Row],[Yield]]/100*(1+F15206)</f>
        <v>0</v>
      </c>
    </row>
    <row r="15208" spans="1:6" x14ac:dyDescent="0.2">
      <c r="A15208" s="88">
        <v>17499</v>
      </c>
      <c r="B15208" s="89">
        <v>179.51</v>
      </c>
      <c r="C15208" s="89">
        <f>LN(Table3[[#This Row],[Value]]/B15207)</f>
        <v>-7.9345679146168684E-3</v>
      </c>
      <c r="D15208" s="89"/>
      <c r="E15208" s="89"/>
      <c r="F15208" s="89">
        <f>Table3[[#This Row],[Yield]]/100*(1+F15207)</f>
        <v>0</v>
      </c>
    </row>
    <row r="15209" spans="1:6" x14ac:dyDescent="0.2">
      <c r="A15209" s="88">
        <v>17500</v>
      </c>
      <c r="B15209" s="89">
        <v>179.4</v>
      </c>
      <c r="C15209" s="89">
        <f>LN(Table3[[#This Row],[Value]]/B15208)</f>
        <v>-6.1296705828297303E-4</v>
      </c>
      <c r="D15209" s="89"/>
      <c r="E15209" s="89"/>
      <c r="F15209" s="89">
        <f>Table3[[#This Row],[Yield]]/100*(1+F15208)</f>
        <v>0</v>
      </c>
    </row>
    <row r="15210" spans="1:6" x14ac:dyDescent="0.2">
      <c r="A15210" s="88">
        <v>17502</v>
      </c>
      <c r="B15210" s="89">
        <v>180.61</v>
      </c>
      <c r="C15210" s="89">
        <f>LN(Table3[[#This Row],[Value]]/B15209)</f>
        <v>6.7220608108764512E-3</v>
      </c>
      <c r="D15210" s="89"/>
      <c r="E15210" s="89"/>
      <c r="F15210" s="89">
        <f>Table3[[#This Row],[Yield]]/100*(1+F15209)</f>
        <v>0</v>
      </c>
    </row>
    <row r="15211" spans="1:6" x14ac:dyDescent="0.2">
      <c r="A15211" s="88">
        <v>17503</v>
      </c>
      <c r="B15211" s="89">
        <v>180.76</v>
      </c>
      <c r="C15211" s="89">
        <f>LN(Table3[[#This Row],[Value]]/B15210)</f>
        <v>8.3017410750669824E-4</v>
      </c>
      <c r="D15211" s="89"/>
      <c r="E15211" s="89"/>
      <c r="F15211" s="89">
        <f>Table3[[#This Row],[Yield]]/100*(1+F15210)</f>
        <v>0</v>
      </c>
    </row>
    <row r="15212" spans="1:6" x14ac:dyDescent="0.2">
      <c r="A15212" s="88">
        <v>17504</v>
      </c>
      <c r="B15212" s="89">
        <v>179.63</v>
      </c>
      <c r="C15212" s="89">
        <f>LN(Table3[[#This Row],[Value]]/B15211)</f>
        <v>-6.2710047623345819E-3</v>
      </c>
      <c r="D15212" s="89"/>
      <c r="E15212" s="89"/>
      <c r="F15212" s="89">
        <f>Table3[[#This Row],[Yield]]/100*(1+F15211)</f>
        <v>0</v>
      </c>
    </row>
    <row r="15213" spans="1:6" x14ac:dyDescent="0.2">
      <c r="A15213" s="88">
        <v>17505</v>
      </c>
      <c r="B15213" s="89">
        <v>178.79</v>
      </c>
      <c r="C15213" s="89">
        <f>LN(Table3[[#This Row],[Value]]/B15212)</f>
        <v>-4.6872470170155551E-3</v>
      </c>
      <c r="D15213" s="89"/>
      <c r="E15213" s="89"/>
      <c r="F15213" s="89">
        <f>Table3[[#This Row],[Yield]]/100*(1+F15212)</f>
        <v>0</v>
      </c>
    </row>
    <row r="15214" spans="1:6" x14ac:dyDescent="0.2">
      <c r="A15214" s="88">
        <v>17506</v>
      </c>
      <c r="B15214" s="89">
        <v>176.1</v>
      </c>
      <c r="C15214" s="89">
        <f>LN(Table3[[#This Row],[Value]]/B15213)</f>
        <v>-1.5159917261568292E-2</v>
      </c>
      <c r="D15214" s="89"/>
      <c r="E15214" s="89"/>
      <c r="F15214" s="89">
        <f>Table3[[#This Row],[Yield]]/100*(1+F15213)</f>
        <v>0</v>
      </c>
    </row>
    <row r="15215" spans="1:6" x14ac:dyDescent="0.2">
      <c r="A15215" s="88">
        <v>17507</v>
      </c>
      <c r="B15215" s="89">
        <v>175.74</v>
      </c>
      <c r="C15215" s="89">
        <f>LN(Table3[[#This Row],[Value]]/B15214)</f>
        <v>-2.0463854344633021E-3</v>
      </c>
      <c r="D15215" s="89"/>
      <c r="E15215" s="89"/>
      <c r="F15215" s="89">
        <f>Table3[[#This Row],[Yield]]/100*(1+F15214)</f>
        <v>0</v>
      </c>
    </row>
    <row r="15216" spans="1:6" x14ac:dyDescent="0.2">
      <c r="A15216" s="88">
        <v>17509</v>
      </c>
      <c r="B15216" s="89">
        <v>176.71</v>
      </c>
      <c r="C15216" s="89">
        <f>LN(Table3[[#This Row],[Value]]/B15215)</f>
        <v>5.5043407522672111E-3</v>
      </c>
      <c r="D15216" s="89"/>
      <c r="E15216" s="89"/>
      <c r="F15216" s="89">
        <f>Table3[[#This Row],[Yield]]/100*(1+F15215)</f>
        <v>0</v>
      </c>
    </row>
    <row r="15217" spans="1:6" x14ac:dyDescent="0.2">
      <c r="A15217" s="88">
        <v>17510</v>
      </c>
      <c r="B15217" s="89">
        <v>177.47</v>
      </c>
      <c r="C15217" s="89">
        <f>LN(Table3[[#This Row],[Value]]/B15216)</f>
        <v>4.2916097265092469E-3</v>
      </c>
      <c r="D15217" s="89"/>
      <c r="E15217" s="89"/>
      <c r="F15217" s="89">
        <f>Table3[[#This Row],[Yield]]/100*(1+F15216)</f>
        <v>0</v>
      </c>
    </row>
    <row r="15218" spans="1:6" x14ac:dyDescent="0.2">
      <c r="A15218" s="88">
        <v>17511</v>
      </c>
      <c r="B15218" s="89">
        <v>177.58</v>
      </c>
      <c r="C15218" s="89">
        <f>LN(Table3[[#This Row],[Value]]/B15217)</f>
        <v>6.1963105770735153E-4</v>
      </c>
      <c r="D15218" s="89"/>
      <c r="E15218" s="89"/>
      <c r="F15218" s="89">
        <f>Table3[[#This Row],[Yield]]/100*(1+F15217)</f>
        <v>0</v>
      </c>
    </row>
    <row r="15219" spans="1:6" x14ac:dyDescent="0.2">
      <c r="A15219" s="88">
        <v>17512</v>
      </c>
      <c r="B15219" s="89">
        <v>177.37</v>
      </c>
      <c r="C15219" s="89">
        <f>LN(Table3[[#This Row],[Value]]/B15218)</f>
        <v>-1.1832653866857973E-3</v>
      </c>
      <c r="D15219" s="89"/>
      <c r="E15219" s="89"/>
      <c r="F15219" s="89">
        <f>Table3[[#This Row],[Yield]]/100*(1+F15218)</f>
        <v>0</v>
      </c>
    </row>
    <row r="15220" spans="1:6" x14ac:dyDescent="0.2">
      <c r="A15220" s="88">
        <v>17513</v>
      </c>
      <c r="B15220" s="89">
        <v>178.37</v>
      </c>
      <c r="C15220" s="89">
        <f>LN(Table3[[#This Row],[Value]]/B15219)</f>
        <v>5.6220983527170395E-3</v>
      </c>
      <c r="D15220" s="89"/>
      <c r="E15220" s="89"/>
      <c r="F15220" s="89">
        <f>Table3[[#This Row],[Yield]]/100*(1+F15219)</f>
        <v>0</v>
      </c>
    </row>
    <row r="15221" spans="1:6" x14ac:dyDescent="0.2">
      <c r="A15221" s="88">
        <v>17514</v>
      </c>
      <c r="B15221" s="89">
        <v>179.34</v>
      </c>
      <c r="C15221" s="89">
        <f>LN(Table3[[#This Row],[Value]]/B15220)</f>
        <v>5.4234009536893663E-3</v>
      </c>
      <c r="D15221" s="89"/>
      <c r="E15221" s="89"/>
      <c r="F15221" s="89">
        <f>Table3[[#This Row],[Yield]]/100*(1+F15220)</f>
        <v>0</v>
      </c>
    </row>
    <row r="15222" spans="1:6" x14ac:dyDescent="0.2">
      <c r="A15222" s="88">
        <v>17516</v>
      </c>
      <c r="B15222" s="89">
        <v>179.69</v>
      </c>
      <c r="C15222" s="89">
        <f>LN(Table3[[#This Row],[Value]]/B15221)</f>
        <v>1.9496984144607458E-3</v>
      </c>
      <c r="D15222" s="89"/>
      <c r="E15222" s="89"/>
      <c r="F15222" s="89">
        <f>Table3[[#This Row],[Yield]]/100*(1+F15221)</f>
        <v>0</v>
      </c>
    </row>
    <row r="15223" spans="1:6" x14ac:dyDescent="0.2">
      <c r="A15223" s="88">
        <v>17517</v>
      </c>
      <c r="B15223" s="89">
        <v>179.44</v>
      </c>
      <c r="C15223" s="89">
        <f>LN(Table3[[#This Row],[Value]]/B15222)</f>
        <v>-1.3922537264094809E-3</v>
      </c>
      <c r="D15223" s="89"/>
      <c r="E15223" s="89"/>
      <c r="F15223" s="89">
        <f>Table3[[#This Row],[Yield]]/100*(1+F15222)</f>
        <v>0</v>
      </c>
    </row>
    <row r="15224" spans="1:6" x14ac:dyDescent="0.2">
      <c r="A15224" s="88">
        <v>17518</v>
      </c>
      <c r="B15224" s="89">
        <v>179.81</v>
      </c>
      <c r="C15224" s="89">
        <f>LN(Table3[[#This Row],[Value]]/B15223)</f>
        <v>2.0598476315934061E-3</v>
      </c>
      <c r="D15224" s="89"/>
      <c r="E15224" s="89"/>
      <c r="F15224" s="89">
        <f>Table3[[#This Row],[Yield]]/100*(1+F15223)</f>
        <v>0</v>
      </c>
    </row>
    <row r="15225" spans="1:6" x14ac:dyDescent="0.2">
      <c r="A15225" s="88">
        <v>17519</v>
      </c>
      <c r="B15225" s="89">
        <v>179.44</v>
      </c>
      <c r="C15225" s="89">
        <f>LN(Table3[[#This Row],[Value]]/B15224)</f>
        <v>-2.059847631593466E-3</v>
      </c>
      <c r="D15225" s="89"/>
      <c r="E15225" s="89"/>
      <c r="F15225" s="89">
        <f>Table3[[#This Row],[Yield]]/100*(1+F15224)</f>
        <v>0</v>
      </c>
    </row>
    <row r="15226" spans="1:6" x14ac:dyDescent="0.2">
      <c r="A15226" s="88">
        <v>17520</v>
      </c>
      <c r="B15226" s="89">
        <v>180.09</v>
      </c>
      <c r="C15226" s="89">
        <f>LN(Table3[[#This Row],[Value]]/B15225)</f>
        <v>3.6158357199086626E-3</v>
      </c>
      <c r="D15226" s="89"/>
      <c r="E15226" s="89"/>
      <c r="F15226" s="89">
        <f>Table3[[#This Row],[Yield]]/100*(1+F15225)</f>
        <v>0</v>
      </c>
    </row>
    <row r="15227" spans="1:6" x14ac:dyDescent="0.2">
      <c r="A15227" s="88">
        <v>17521</v>
      </c>
      <c r="B15227" s="89">
        <v>181.06</v>
      </c>
      <c r="C15227" s="89">
        <f>LN(Table3[[#This Row],[Value]]/B15226)</f>
        <v>5.3717421154327906E-3</v>
      </c>
      <c r="D15227" s="89"/>
      <c r="E15227" s="89"/>
      <c r="F15227" s="89">
        <f>Table3[[#This Row],[Yield]]/100*(1+F15226)</f>
        <v>0</v>
      </c>
    </row>
    <row r="15228" spans="1:6" x14ac:dyDescent="0.2">
      <c r="A15228" s="88">
        <v>17523</v>
      </c>
      <c r="B15228" s="89">
        <v>180.21</v>
      </c>
      <c r="C15228" s="89">
        <f>LN(Table3[[#This Row],[Value]]/B15227)</f>
        <v>-4.7056305171144933E-3</v>
      </c>
      <c r="D15228" s="89"/>
      <c r="E15228" s="89"/>
      <c r="F15228" s="89">
        <f>Table3[[#This Row],[Yield]]/100*(1+F15227)</f>
        <v>0</v>
      </c>
    </row>
    <row r="15229" spans="1:6" x14ac:dyDescent="0.2">
      <c r="A15229" s="88">
        <v>17524</v>
      </c>
      <c r="B15229" s="89">
        <v>180.71</v>
      </c>
      <c r="C15229" s="89">
        <f>LN(Table3[[#This Row],[Value]]/B15228)</f>
        <v>2.7706988798928975E-3</v>
      </c>
      <c r="D15229" s="89"/>
      <c r="E15229" s="89"/>
      <c r="F15229" s="89">
        <f>Table3[[#This Row],[Yield]]/100*(1+F15228)</f>
        <v>0</v>
      </c>
    </row>
    <row r="15230" spans="1:6" x14ac:dyDescent="0.2">
      <c r="A15230" s="88">
        <v>17525</v>
      </c>
      <c r="B15230" s="89">
        <v>180.84</v>
      </c>
      <c r="C15230" s="89">
        <f>LN(Table3[[#This Row],[Value]]/B15229)</f>
        <v>7.1912601633164941E-4</v>
      </c>
      <c r="D15230" s="89"/>
      <c r="E15230" s="89"/>
      <c r="F15230" s="89">
        <f>Table3[[#This Row],[Yield]]/100*(1+F15229)</f>
        <v>0</v>
      </c>
    </row>
    <row r="15231" spans="1:6" x14ac:dyDescent="0.2">
      <c r="A15231" s="88">
        <v>17527</v>
      </c>
      <c r="B15231" s="89">
        <v>179.28</v>
      </c>
      <c r="C15231" s="89">
        <f>LN(Table3[[#This Row],[Value]]/B15230)</f>
        <v>-8.6638329337328235E-3</v>
      </c>
      <c r="D15231" s="89"/>
      <c r="E15231" s="89"/>
      <c r="F15231" s="89">
        <f>Table3[[#This Row],[Yield]]/100*(1+F15230)</f>
        <v>0</v>
      </c>
    </row>
    <row r="15232" spans="1:6" x14ac:dyDescent="0.2">
      <c r="A15232" s="88">
        <v>17528</v>
      </c>
      <c r="B15232" s="89">
        <v>179.23</v>
      </c>
      <c r="C15232" s="89">
        <f>LN(Table3[[#This Row],[Value]]/B15231)</f>
        <v>-2.7893224916567959E-4</v>
      </c>
      <c r="D15232" s="89"/>
      <c r="E15232" s="89"/>
      <c r="F15232" s="89">
        <f>Table3[[#This Row],[Yield]]/100*(1+F15231)</f>
        <v>0</v>
      </c>
    </row>
    <row r="15233" spans="1:6" x14ac:dyDescent="0.2">
      <c r="A15233" s="88">
        <v>17530</v>
      </c>
      <c r="B15233" s="89">
        <v>178.58</v>
      </c>
      <c r="C15233" s="89">
        <f>LN(Table3[[#This Row],[Value]]/B15232)</f>
        <v>-3.6332171544355045E-3</v>
      </c>
      <c r="D15233" s="89"/>
      <c r="E15233" s="89"/>
      <c r="F15233" s="89">
        <f>Table3[[#This Row],[Yield]]/100*(1+F15232)</f>
        <v>0</v>
      </c>
    </row>
    <row r="15234" spans="1:6" x14ac:dyDescent="0.2">
      <c r="A15234" s="88">
        <v>17531</v>
      </c>
      <c r="B15234" s="89">
        <v>180.56</v>
      </c>
      <c r="C15234" s="89">
        <f>LN(Table3[[#This Row],[Value]]/B15233)</f>
        <v>1.1026452420209932E-2</v>
      </c>
      <c r="D15234" s="89"/>
      <c r="E15234" s="89"/>
      <c r="F15234" s="89">
        <f>Table3[[#This Row],[Yield]]/100*(1+F15233)</f>
        <v>0</v>
      </c>
    </row>
    <row r="15235" spans="1:6" x14ac:dyDescent="0.2">
      <c r="A15235" s="88">
        <v>17532</v>
      </c>
      <c r="B15235" s="89">
        <v>181.16</v>
      </c>
      <c r="C15235" s="89">
        <f>LN(Table3[[#This Row],[Value]]/B15234)</f>
        <v>3.3174861787329279E-3</v>
      </c>
      <c r="D15235" s="89"/>
      <c r="E15235" s="89"/>
      <c r="F15235" s="89">
        <f>Table3[[#This Row],[Yield]]/100*(1+F15234)</f>
        <v>0</v>
      </c>
    </row>
    <row r="15236" spans="1:6" x14ac:dyDescent="0.2">
      <c r="A15236" s="88">
        <v>17534</v>
      </c>
      <c r="B15236" s="89">
        <v>181.04</v>
      </c>
      <c r="C15236" s="89">
        <f>LN(Table3[[#This Row],[Value]]/B15235)</f>
        <v>-6.6261736273125064E-4</v>
      </c>
      <c r="D15236" s="89"/>
      <c r="E15236" s="89"/>
      <c r="F15236" s="89">
        <f>Table3[[#This Row],[Yield]]/100*(1+F15235)</f>
        <v>0</v>
      </c>
    </row>
    <row r="15237" spans="1:6" x14ac:dyDescent="0.2">
      <c r="A15237" s="88">
        <v>17537</v>
      </c>
      <c r="B15237" s="89">
        <v>179.53</v>
      </c>
      <c r="C15237" s="89">
        <f>LN(Table3[[#This Row],[Value]]/B15236)</f>
        <v>-8.3756764425444337E-3</v>
      </c>
      <c r="D15237" s="89"/>
      <c r="E15237" s="89"/>
      <c r="F15237" s="89">
        <f>Table3[[#This Row],[Yield]]/100*(1+F15236)</f>
        <v>0</v>
      </c>
    </row>
    <row r="15238" spans="1:6" x14ac:dyDescent="0.2">
      <c r="A15238" s="88">
        <v>17538</v>
      </c>
      <c r="B15238" s="89">
        <v>179.12</v>
      </c>
      <c r="C15238" s="89">
        <f>LN(Table3[[#This Row],[Value]]/B15237)</f>
        <v>-2.2863525922380253E-3</v>
      </c>
      <c r="D15238" s="89"/>
      <c r="E15238" s="89"/>
      <c r="F15238" s="89">
        <f>Table3[[#This Row],[Yield]]/100*(1+F15237)</f>
        <v>0</v>
      </c>
    </row>
    <row r="15239" spans="1:6" x14ac:dyDescent="0.2">
      <c r="A15239" s="88">
        <v>17539</v>
      </c>
      <c r="B15239" s="89">
        <v>179.83</v>
      </c>
      <c r="C15239" s="89">
        <f>LN(Table3[[#This Row],[Value]]/B15238)</f>
        <v>3.9559878866061368E-3</v>
      </c>
      <c r="D15239" s="89"/>
      <c r="E15239" s="89"/>
      <c r="F15239" s="89">
        <f>Table3[[#This Row],[Yield]]/100*(1+F15238)</f>
        <v>0</v>
      </c>
    </row>
    <row r="15240" spans="1:6" x14ac:dyDescent="0.2">
      <c r="A15240" s="88">
        <v>17540</v>
      </c>
      <c r="B15240" s="89">
        <v>180.6</v>
      </c>
      <c r="C15240" s="89">
        <f>LN(Table3[[#This Row],[Value]]/B15239)</f>
        <v>4.2726808057793261E-3</v>
      </c>
      <c r="D15240" s="89"/>
      <c r="E15240" s="89"/>
      <c r="F15240" s="89">
        <f>Table3[[#This Row],[Yield]]/100*(1+F15239)</f>
        <v>0</v>
      </c>
    </row>
    <row r="15241" spans="1:6" x14ac:dyDescent="0.2">
      <c r="A15241" s="88">
        <v>17541</v>
      </c>
      <c r="B15241" s="89">
        <v>180.09</v>
      </c>
      <c r="C15241" s="89">
        <f>LN(Table3[[#This Row],[Value]]/B15240)</f>
        <v>-2.827915051023601E-3</v>
      </c>
      <c r="D15241" s="89"/>
      <c r="E15241" s="89"/>
      <c r="F15241" s="89">
        <f>Table3[[#This Row],[Yield]]/100*(1+F15240)</f>
        <v>0</v>
      </c>
    </row>
    <row r="15242" spans="1:6" x14ac:dyDescent="0.2">
      <c r="A15242" s="88">
        <v>17542</v>
      </c>
      <c r="B15242" s="89">
        <v>180.2</v>
      </c>
      <c r="C15242" s="89">
        <f>LN(Table3[[#This Row],[Value]]/B15241)</f>
        <v>6.1061924237613367E-4</v>
      </c>
      <c r="D15242" s="89"/>
      <c r="E15242" s="89"/>
      <c r="F15242" s="89">
        <f>Table3[[#This Row],[Yield]]/100*(1+F15241)</f>
        <v>0</v>
      </c>
    </row>
    <row r="15243" spans="1:6" x14ac:dyDescent="0.2">
      <c r="A15243" s="88">
        <v>17544</v>
      </c>
      <c r="B15243" s="89">
        <v>179.33</v>
      </c>
      <c r="C15243" s="89">
        <f>LN(Table3[[#This Row],[Value]]/B15242)</f>
        <v>-4.8396612139046166E-3</v>
      </c>
      <c r="D15243" s="89"/>
      <c r="E15243" s="89"/>
      <c r="F15243" s="89">
        <f>Table3[[#This Row],[Yield]]/100*(1+F15242)</f>
        <v>0</v>
      </c>
    </row>
    <row r="15244" spans="1:6" x14ac:dyDescent="0.2">
      <c r="A15244" s="88">
        <v>17545</v>
      </c>
      <c r="B15244" s="89">
        <v>177.49</v>
      </c>
      <c r="C15244" s="89">
        <f>LN(Table3[[#This Row],[Value]]/B15243)</f>
        <v>-1.0313414660077718E-2</v>
      </c>
      <c r="D15244" s="89"/>
      <c r="E15244" s="89"/>
      <c r="F15244" s="89">
        <f>Table3[[#This Row],[Yield]]/100*(1+F15243)</f>
        <v>0</v>
      </c>
    </row>
    <row r="15245" spans="1:6" x14ac:dyDescent="0.2">
      <c r="A15245" s="88">
        <v>17546</v>
      </c>
      <c r="B15245" s="89">
        <v>177.37</v>
      </c>
      <c r="C15245" s="89">
        <f>LN(Table3[[#This Row],[Value]]/B15244)</f>
        <v>-6.7632308276013582E-4</v>
      </c>
      <c r="D15245" s="89"/>
      <c r="E15245" s="89"/>
      <c r="F15245" s="89">
        <f>Table3[[#This Row],[Yield]]/100*(1+F15244)</f>
        <v>0</v>
      </c>
    </row>
    <row r="15246" spans="1:6" x14ac:dyDescent="0.2">
      <c r="A15246" s="88">
        <v>17547</v>
      </c>
      <c r="B15246" s="89">
        <v>177.03</v>
      </c>
      <c r="C15246" s="89">
        <f>LN(Table3[[#This Row],[Value]]/B15245)</f>
        <v>-1.9187364803079736E-3</v>
      </c>
      <c r="D15246" s="89"/>
      <c r="E15246" s="89"/>
      <c r="F15246" s="89">
        <f>Table3[[#This Row],[Yield]]/100*(1+F15245)</f>
        <v>0</v>
      </c>
    </row>
    <row r="15247" spans="1:6" x14ac:dyDescent="0.2">
      <c r="A15247" s="88">
        <v>17548</v>
      </c>
      <c r="B15247" s="89">
        <v>177.15</v>
      </c>
      <c r="C15247" s="89">
        <f>LN(Table3[[#This Row],[Value]]/B15246)</f>
        <v>6.7762157429385249E-4</v>
      </c>
      <c r="D15247" s="89"/>
      <c r="E15247" s="89"/>
      <c r="F15247" s="89">
        <f>Table3[[#This Row],[Yield]]/100*(1+F15246)</f>
        <v>0</v>
      </c>
    </row>
    <row r="15248" spans="1:6" x14ac:dyDescent="0.2">
      <c r="A15248" s="88">
        <v>17549</v>
      </c>
      <c r="B15248" s="89">
        <v>177.24</v>
      </c>
      <c r="C15248" s="89">
        <f>LN(Table3[[#This Row],[Value]]/B15247)</f>
        <v>5.0791501980786645E-4</v>
      </c>
      <c r="D15248" s="89"/>
      <c r="E15248" s="89"/>
      <c r="F15248" s="89">
        <f>Table3[[#This Row],[Yield]]/100*(1+F15247)</f>
        <v>0</v>
      </c>
    </row>
    <row r="15249" spans="1:6" x14ac:dyDescent="0.2">
      <c r="A15249" s="88">
        <v>17551</v>
      </c>
      <c r="B15249" s="89">
        <v>175.95</v>
      </c>
      <c r="C15249" s="89">
        <f>LN(Table3[[#This Row],[Value]]/B15248)</f>
        <v>-7.304882563694718E-3</v>
      </c>
      <c r="D15249" s="89"/>
      <c r="E15249" s="89"/>
      <c r="F15249" s="89">
        <f>Table3[[#This Row],[Yield]]/100*(1+F15248)</f>
        <v>0</v>
      </c>
    </row>
    <row r="15250" spans="1:6" x14ac:dyDescent="0.2">
      <c r="A15250" s="88">
        <v>17552</v>
      </c>
      <c r="B15250" s="89">
        <v>175.27</v>
      </c>
      <c r="C15250" s="89">
        <f>LN(Table3[[#This Row],[Value]]/B15249)</f>
        <v>-3.8722216825094508E-3</v>
      </c>
      <c r="D15250" s="89"/>
      <c r="E15250" s="89"/>
      <c r="F15250" s="89">
        <f>Table3[[#This Row],[Yield]]/100*(1+F15249)</f>
        <v>0</v>
      </c>
    </row>
    <row r="15251" spans="1:6" x14ac:dyDescent="0.2">
      <c r="A15251" s="88">
        <v>17553</v>
      </c>
      <c r="B15251" s="89">
        <v>173.53</v>
      </c>
      <c r="C15251" s="89">
        <f>LN(Table3[[#This Row],[Value]]/B15250)</f>
        <v>-9.9771469826722553E-3</v>
      </c>
      <c r="D15251" s="89"/>
      <c r="E15251" s="89"/>
      <c r="F15251" s="89">
        <f>Table3[[#This Row],[Yield]]/100*(1+F15250)</f>
        <v>0</v>
      </c>
    </row>
    <row r="15252" spans="1:6" x14ac:dyDescent="0.2">
      <c r="A15252" s="88">
        <v>17554</v>
      </c>
      <c r="B15252" s="89">
        <v>172.15</v>
      </c>
      <c r="C15252" s="89">
        <f>LN(Table3[[#This Row],[Value]]/B15251)</f>
        <v>-7.9843053178796121E-3</v>
      </c>
      <c r="D15252" s="89"/>
      <c r="E15252" s="89"/>
      <c r="F15252" s="89">
        <f>Table3[[#This Row],[Yield]]/100*(1+F15251)</f>
        <v>0</v>
      </c>
    </row>
    <row r="15253" spans="1:6" x14ac:dyDescent="0.2">
      <c r="A15253" s="88">
        <v>17555</v>
      </c>
      <c r="B15253" s="89">
        <v>171.97</v>
      </c>
      <c r="C15253" s="89">
        <f>LN(Table3[[#This Row],[Value]]/B15252)</f>
        <v>-1.0461467884246712E-3</v>
      </c>
      <c r="D15253" s="89"/>
      <c r="E15253" s="89"/>
      <c r="F15253" s="89">
        <f>Table3[[#This Row],[Yield]]/100*(1+F15252)</f>
        <v>0</v>
      </c>
    </row>
    <row r="15254" spans="1:6" x14ac:dyDescent="0.2">
      <c r="A15254" s="88">
        <v>17556</v>
      </c>
      <c r="B15254" s="89">
        <v>171.67</v>
      </c>
      <c r="C15254" s="89">
        <f>LN(Table3[[#This Row],[Value]]/B15253)</f>
        <v>-1.7460137132702823E-3</v>
      </c>
      <c r="D15254" s="89"/>
      <c r="E15254" s="89"/>
      <c r="F15254" s="89">
        <f>Table3[[#This Row],[Yield]]/100*(1+F15253)</f>
        <v>0</v>
      </c>
    </row>
    <row r="15255" spans="1:6" x14ac:dyDescent="0.2">
      <c r="A15255" s="88">
        <v>17558</v>
      </c>
      <c r="B15255" s="89">
        <v>171.18</v>
      </c>
      <c r="C15255" s="89">
        <f>LN(Table3[[#This Row],[Value]]/B15254)</f>
        <v>-2.8583948293740996E-3</v>
      </c>
      <c r="D15255" s="89"/>
      <c r="E15255" s="89"/>
      <c r="F15255" s="89">
        <f>Table3[[#This Row],[Yield]]/100*(1+F15254)</f>
        <v>0</v>
      </c>
    </row>
    <row r="15256" spans="1:6" x14ac:dyDescent="0.2">
      <c r="A15256" s="88">
        <v>17559</v>
      </c>
      <c r="B15256" s="89">
        <v>171.42</v>
      </c>
      <c r="C15256" s="89">
        <f>LN(Table3[[#This Row],[Value]]/B15255)</f>
        <v>1.4010510172729924E-3</v>
      </c>
      <c r="D15256" s="89"/>
      <c r="E15256" s="89"/>
      <c r="F15256" s="89">
        <f>Table3[[#This Row],[Yield]]/100*(1+F15255)</f>
        <v>0</v>
      </c>
    </row>
    <row r="15257" spans="1:6" x14ac:dyDescent="0.2">
      <c r="A15257" s="88">
        <v>17560</v>
      </c>
      <c r="B15257" s="89">
        <v>172.97</v>
      </c>
      <c r="C15257" s="89">
        <f>LN(Table3[[#This Row],[Value]]/B15256)</f>
        <v>9.0014835850953084E-3</v>
      </c>
      <c r="D15257" s="89"/>
      <c r="E15257" s="89"/>
      <c r="F15257" s="89">
        <f>Table3[[#This Row],[Yield]]/100*(1+F15256)</f>
        <v>0</v>
      </c>
    </row>
    <row r="15258" spans="1:6" x14ac:dyDescent="0.2">
      <c r="A15258" s="88">
        <v>17561</v>
      </c>
      <c r="B15258" s="89">
        <v>174.47</v>
      </c>
      <c r="C15258" s="89">
        <f>LN(Table3[[#This Row],[Value]]/B15257)</f>
        <v>8.6346380359785032E-3</v>
      </c>
      <c r="D15258" s="89"/>
      <c r="E15258" s="89"/>
      <c r="F15258" s="89">
        <f>Table3[[#This Row],[Yield]]/100*(1+F15257)</f>
        <v>0</v>
      </c>
    </row>
    <row r="15259" spans="1:6" x14ac:dyDescent="0.2">
      <c r="A15259" s="88">
        <v>17562</v>
      </c>
      <c r="B15259" s="89">
        <v>174.76</v>
      </c>
      <c r="C15259" s="89">
        <f>LN(Table3[[#This Row],[Value]]/B15258)</f>
        <v>1.6607969914245531E-3</v>
      </c>
      <c r="D15259" s="89"/>
      <c r="E15259" s="89"/>
      <c r="F15259" s="89">
        <f>Table3[[#This Row],[Yield]]/100*(1+F15258)</f>
        <v>0</v>
      </c>
    </row>
    <row r="15260" spans="1:6" x14ac:dyDescent="0.2">
      <c r="A15260" s="88">
        <v>17563</v>
      </c>
      <c r="B15260" s="89">
        <v>175.05</v>
      </c>
      <c r="C15260" s="89">
        <f>LN(Table3[[#This Row],[Value]]/B15259)</f>
        <v>1.6580433174397686E-3</v>
      </c>
      <c r="D15260" s="89"/>
      <c r="E15260" s="89"/>
      <c r="F15260" s="89">
        <f>Table3[[#This Row],[Yield]]/100*(1+F15259)</f>
        <v>0</v>
      </c>
    </row>
    <row r="15261" spans="1:6" x14ac:dyDescent="0.2">
      <c r="A15261" s="88">
        <v>17565</v>
      </c>
      <c r="B15261" s="89">
        <v>174.92</v>
      </c>
      <c r="C15261" s="89">
        <f>LN(Table3[[#This Row],[Value]]/B15260)</f>
        <v>-7.4292085595502235E-4</v>
      </c>
      <c r="D15261" s="89"/>
      <c r="E15261" s="89"/>
      <c r="F15261" s="89">
        <f>Table3[[#This Row],[Yield]]/100*(1+F15260)</f>
        <v>0</v>
      </c>
    </row>
    <row r="15262" spans="1:6" x14ac:dyDescent="0.2">
      <c r="A15262" s="88">
        <v>17566</v>
      </c>
      <c r="B15262" s="89">
        <v>173.95</v>
      </c>
      <c r="C15262" s="89">
        <f>LN(Table3[[#This Row],[Value]]/B15261)</f>
        <v>-5.5608249467688125E-3</v>
      </c>
      <c r="D15262" s="89"/>
      <c r="E15262" s="89"/>
      <c r="F15262" s="89">
        <f>Table3[[#This Row],[Yield]]/100*(1+F15261)</f>
        <v>0</v>
      </c>
    </row>
    <row r="15263" spans="1:6" x14ac:dyDescent="0.2">
      <c r="A15263" s="88">
        <v>17567</v>
      </c>
      <c r="B15263" s="89">
        <v>170.95</v>
      </c>
      <c r="C15263" s="89">
        <f>LN(Table3[[#This Row],[Value]]/B15262)</f>
        <v>-1.7396785512640747E-2</v>
      </c>
      <c r="D15263" s="89"/>
      <c r="E15263" s="89"/>
      <c r="F15263" s="89">
        <f>Table3[[#This Row],[Yield]]/100*(1+F15262)</f>
        <v>0</v>
      </c>
    </row>
    <row r="15264" spans="1:6" x14ac:dyDescent="0.2">
      <c r="A15264" s="88">
        <v>17568</v>
      </c>
      <c r="B15264" s="89">
        <v>169.18</v>
      </c>
      <c r="C15264" s="89">
        <f>LN(Table3[[#This Row],[Value]]/B15263)</f>
        <v>-1.0407879209441705E-2</v>
      </c>
      <c r="D15264" s="89"/>
      <c r="E15264" s="89"/>
      <c r="F15264" s="89">
        <f>Table3[[#This Row],[Yield]]/100*(1+F15263)</f>
        <v>0</v>
      </c>
    </row>
    <row r="15265" spans="1:6" x14ac:dyDescent="0.2">
      <c r="A15265" s="88">
        <v>17569</v>
      </c>
      <c r="B15265" s="89">
        <v>168.81</v>
      </c>
      <c r="C15265" s="89">
        <f>LN(Table3[[#This Row],[Value]]/B15264)</f>
        <v>-2.1894147625711336E-3</v>
      </c>
      <c r="D15265" s="89"/>
      <c r="E15265" s="89"/>
      <c r="F15265" s="89">
        <f>Table3[[#This Row],[Yield]]/100*(1+F15264)</f>
        <v>0</v>
      </c>
    </row>
    <row r="15266" spans="1:6" x14ac:dyDescent="0.2">
      <c r="A15266" s="88">
        <v>17570</v>
      </c>
      <c r="B15266" s="89">
        <v>169.79</v>
      </c>
      <c r="C15266" s="89">
        <f>LN(Table3[[#This Row],[Value]]/B15265)</f>
        <v>5.7885572146231861E-3</v>
      </c>
      <c r="D15266" s="89"/>
      <c r="E15266" s="89"/>
      <c r="F15266" s="89">
        <f>Table3[[#This Row],[Yield]]/100*(1+F15265)</f>
        <v>0</v>
      </c>
    </row>
    <row r="15267" spans="1:6" x14ac:dyDescent="0.2">
      <c r="A15267" s="88">
        <v>17572</v>
      </c>
      <c r="B15267" s="89">
        <v>169.82</v>
      </c>
      <c r="C15267" s="89">
        <f>LN(Table3[[#This Row],[Value]]/B15266)</f>
        <v>1.7667324329699618E-4</v>
      </c>
      <c r="D15267" s="89"/>
      <c r="E15267" s="89"/>
      <c r="F15267" s="89">
        <f>Table3[[#This Row],[Yield]]/100*(1+F15266)</f>
        <v>0</v>
      </c>
    </row>
    <row r="15268" spans="1:6" x14ac:dyDescent="0.2">
      <c r="A15268" s="88">
        <v>17573</v>
      </c>
      <c r="B15268" s="89">
        <v>165.65</v>
      </c>
      <c r="C15268" s="89">
        <f>LN(Table3[[#This Row],[Value]]/B15267)</f>
        <v>-2.486192382531249E-2</v>
      </c>
      <c r="D15268" s="89"/>
      <c r="E15268" s="89"/>
      <c r="F15268" s="89">
        <f>Table3[[#This Row],[Yield]]/100*(1+F15267)</f>
        <v>0</v>
      </c>
    </row>
    <row r="15269" spans="1:6" x14ac:dyDescent="0.2">
      <c r="A15269" s="88">
        <v>17574</v>
      </c>
      <c r="B15269" s="89">
        <v>165.69</v>
      </c>
      <c r="C15269" s="89">
        <f>LN(Table3[[#This Row],[Value]]/B15268)</f>
        <v>2.4144383530104579E-4</v>
      </c>
      <c r="D15269" s="89"/>
      <c r="E15269" s="89"/>
      <c r="F15269" s="89">
        <f>Table3[[#This Row],[Yield]]/100*(1+F15268)</f>
        <v>0</v>
      </c>
    </row>
    <row r="15270" spans="1:6" x14ac:dyDescent="0.2">
      <c r="A15270" s="88">
        <v>17576</v>
      </c>
      <c r="B15270" s="89">
        <v>166.33</v>
      </c>
      <c r="C15270" s="89">
        <f>LN(Table3[[#This Row],[Value]]/B15269)</f>
        <v>3.8551942212378594E-3</v>
      </c>
      <c r="D15270" s="89"/>
      <c r="E15270" s="89"/>
      <c r="F15270" s="89">
        <f>Table3[[#This Row],[Yield]]/100*(1+F15269)</f>
        <v>0</v>
      </c>
    </row>
    <row r="15271" spans="1:6" x14ac:dyDescent="0.2">
      <c r="A15271" s="88">
        <v>17577</v>
      </c>
      <c r="B15271" s="89">
        <v>166.18</v>
      </c>
      <c r="C15271" s="89">
        <f>LN(Table3[[#This Row],[Value]]/B15270)</f>
        <v>-9.0222856560834492E-4</v>
      </c>
      <c r="D15271" s="89"/>
      <c r="E15271" s="89"/>
      <c r="F15271" s="89">
        <f>Table3[[#This Row],[Yield]]/100*(1+F15270)</f>
        <v>0</v>
      </c>
    </row>
    <row r="15272" spans="1:6" x14ac:dyDescent="0.2">
      <c r="A15272" s="88">
        <v>17579</v>
      </c>
      <c r="B15272" s="89">
        <v>168.3</v>
      </c>
      <c r="C15272" s="89">
        <f>LN(Table3[[#This Row],[Value]]/B15271)</f>
        <v>1.2676562959925043E-2</v>
      </c>
      <c r="D15272" s="89"/>
      <c r="E15272" s="89"/>
      <c r="F15272" s="89">
        <f>Table3[[#This Row],[Yield]]/100*(1+F15271)</f>
        <v>0</v>
      </c>
    </row>
    <row r="15273" spans="1:6" x14ac:dyDescent="0.2">
      <c r="A15273" s="88">
        <v>17580</v>
      </c>
      <c r="B15273" s="89">
        <v>167.89</v>
      </c>
      <c r="C15273" s="89">
        <f>LN(Table3[[#This Row],[Value]]/B15272)</f>
        <v>-2.4390981484537395E-3</v>
      </c>
      <c r="D15273" s="89"/>
      <c r="E15273" s="89"/>
      <c r="F15273" s="89">
        <f>Table3[[#This Row],[Yield]]/100*(1+F15272)</f>
        <v>0</v>
      </c>
    </row>
    <row r="15274" spans="1:6" x14ac:dyDescent="0.2">
      <c r="A15274" s="88">
        <v>17581</v>
      </c>
      <c r="B15274" s="89">
        <v>168.04</v>
      </c>
      <c r="C15274" s="89">
        <f>LN(Table3[[#This Row],[Value]]/B15273)</f>
        <v>8.9304325287458287E-4</v>
      </c>
      <c r="D15274" s="89"/>
      <c r="E15274" s="89"/>
      <c r="F15274" s="89">
        <f>Table3[[#This Row],[Yield]]/100*(1+F15273)</f>
        <v>0</v>
      </c>
    </row>
    <row r="15275" spans="1:6" x14ac:dyDescent="0.2">
      <c r="A15275" s="88">
        <v>17582</v>
      </c>
      <c r="B15275" s="89">
        <v>167.86</v>
      </c>
      <c r="C15275" s="89">
        <f>LN(Table3[[#This Row],[Value]]/B15274)</f>
        <v>-1.0717476464997115E-3</v>
      </c>
      <c r="D15275" s="89"/>
      <c r="E15275" s="89"/>
      <c r="F15275" s="89">
        <f>Table3[[#This Row],[Yield]]/100*(1+F15274)</f>
        <v>0</v>
      </c>
    </row>
    <row r="15276" spans="1:6" x14ac:dyDescent="0.2">
      <c r="A15276" s="88">
        <v>17583</v>
      </c>
      <c r="B15276" s="89">
        <v>167.44</v>
      </c>
      <c r="C15276" s="89">
        <f>LN(Table3[[#This Row],[Value]]/B15275)</f>
        <v>-2.5052205169373456E-3</v>
      </c>
      <c r="D15276" s="89"/>
      <c r="E15276" s="89"/>
      <c r="F15276" s="89">
        <f>Table3[[#This Row],[Yield]]/100*(1+F15275)</f>
        <v>0</v>
      </c>
    </row>
    <row r="15277" spans="1:6" x14ac:dyDescent="0.2">
      <c r="A15277" s="88">
        <v>17584</v>
      </c>
      <c r="B15277" s="89">
        <v>167.6</v>
      </c>
      <c r="C15277" s="89">
        <f>LN(Table3[[#This Row],[Value]]/B15276)</f>
        <v>9.5510991023834129E-4</v>
      </c>
      <c r="D15277" s="89"/>
      <c r="E15277" s="89"/>
      <c r="F15277" s="89">
        <f>Table3[[#This Row],[Yield]]/100*(1+F15276)</f>
        <v>0</v>
      </c>
    </row>
    <row r="15278" spans="1:6" x14ac:dyDescent="0.2">
      <c r="A15278" s="88">
        <v>17587</v>
      </c>
      <c r="B15278" s="89">
        <v>167.8</v>
      </c>
      <c r="C15278" s="89">
        <f>LN(Table3[[#This Row],[Value]]/B15277)</f>
        <v>1.1926059851233278E-3</v>
      </c>
      <c r="D15278" s="89"/>
      <c r="E15278" s="89"/>
      <c r="F15278" s="89">
        <f>Table3[[#This Row],[Yield]]/100*(1+F15277)</f>
        <v>0</v>
      </c>
    </row>
    <row r="15279" spans="1:6" x14ac:dyDescent="0.2">
      <c r="A15279" s="88">
        <v>17588</v>
      </c>
      <c r="B15279" s="89">
        <v>168.39</v>
      </c>
      <c r="C15279" s="89">
        <f>LN(Table3[[#This Row],[Value]]/B15278)</f>
        <v>3.5099235891115762E-3</v>
      </c>
      <c r="D15279" s="89"/>
      <c r="E15279" s="89"/>
      <c r="F15279" s="89">
        <f>Table3[[#This Row],[Yield]]/100*(1+F15278)</f>
        <v>0</v>
      </c>
    </row>
    <row r="15280" spans="1:6" x14ac:dyDescent="0.2">
      <c r="A15280" s="88">
        <v>17589</v>
      </c>
      <c r="B15280" s="89">
        <v>167.56</v>
      </c>
      <c r="C15280" s="89">
        <f>LN(Table3[[#This Row],[Value]]/B15279)</f>
        <v>-4.9412215433834172E-3</v>
      </c>
      <c r="D15280" s="89"/>
      <c r="E15280" s="89"/>
      <c r="F15280" s="89">
        <f>Table3[[#This Row],[Yield]]/100*(1+F15279)</f>
        <v>0</v>
      </c>
    </row>
    <row r="15281" spans="1:6" x14ac:dyDescent="0.2">
      <c r="A15281" s="88">
        <v>17590</v>
      </c>
      <c r="B15281" s="89">
        <v>166.8</v>
      </c>
      <c r="C15281" s="89">
        <f>LN(Table3[[#This Row],[Value]]/B15280)</f>
        <v>-4.5460061541876973E-3</v>
      </c>
      <c r="D15281" s="89"/>
      <c r="E15281" s="89"/>
      <c r="F15281" s="89">
        <f>Table3[[#This Row],[Yield]]/100*(1+F15280)</f>
        <v>0</v>
      </c>
    </row>
    <row r="15282" spans="1:6" x14ac:dyDescent="0.2">
      <c r="A15282" s="88">
        <v>17591</v>
      </c>
      <c r="B15282" s="89">
        <v>167.3</v>
      </c>
      <c r="C15282" s="89">
        <f>LN(Table3[[#This Row],[Value]]/B15281)</f>
        <v>2.9931180681318859E-3</v>
      </c>
      <c r="D15282" s="89"/>
      <c r="E15282" s="89"/>
      <c r="F15282" s="89">
        <f>Table3[[#This Row],[Yield]]/100*(1+F15281)</f>
        <v>0</v>
      </c>
    </row>
    <row r="15283" spans="1:6" x14ac:dyDescent="0.2">
      <c r="A15283" s="88">
        <v>17593</v>
      </c>
      <c r="B15283" s="89">
        <v>168.14</v>
      </c>
      <c r="C15283" s="89">
        <f>LN(Table3[[#This Row],[Value]]/B15282)</f>
        <v>5.0083577143723579E-3</v>
      </c>
      <c r="D15283" s="89"/>
      <c r="E15283" s="89"/>
      <c r="F15283" s="89">
        <f>Table3[[#This Row],[Yield]]/100*(1+F15282)</f>
        <v>0</v>
      </c>
    </row>
    <row r="15284" spans="1:6" x14ac:dyDescent="0.2">
      <c r="A15284" s="88">
        <v>17594</v>
      </c>
      <c r="B15284" s="89">
        <v>168.75</v>
      </c>
      <c r="C15284" s="89">
        <f>LN(Table3[[#This Row],[Value]]/B15283)</f>
        <v>3.6213640454885749E-3</v>
      </c>
      <c r="D15284" s="89"/>
      <c r="E15284" s="89"/>
      <c r="F15284" s="89">
        <f>Table3[[#This Row],[Yield]]/100*(1+F15283)</f>
        <v>0</v>
      </c>
    </row>
    <row r="15285" spans="1:6" x14ac:dyDescent="0.2">
      <c r="A15285" s="88">
        <v>17595</v>
      </c>
      <c r="B15285" s="89">
        <v>168.61</v>
      </c>
      <c r="C15285" s="89">
        <f>LN(Table3[[#This Row],[Value]]/B15284)</f>
        <v>-8.2997396274983842E-4</v>
      </c>
      <c r="D15285" s="89"/>
      <c r="E15285" s="89"/>
      <c r="F15285" s="89">
        <f>Table3[[#This Row],[Yield]]/100*(1+F15284)</f>
        <v>0</v>
      </c>
    </row>
    <row r="15286" spans="1:6" x14ac:dyDescent="0.2">
      <c r="A15286" s="88">
        <v>17596</v>
      </c>
      <c r="B15286" s="89">
        <v>168.13</v>
      </c>
      <c r="C15286" s="89">
        <f>LN(Table3[[#This Row],[Value]]/B15285)</f>
        <v>-2.8508660990525709E-3</v>
      </c>
      <c r="D15286" s="89"/>
      <c r="E15286" s="89"/>
      <c r="F15286" s="89">
        <f>Table3[[#This Row],[Yield]]/100*(1+F15285)</f>
        <v>0</v>
      </c>
    </row>
    <row r="15287" spans="1:6" x14ac:dyDescent="0.2">
      <c r="A15287" s="88">
        <v>17597</v>
      </c>
      <c r="B15287" s="89">
        <v>168.35</v>
      </c>
      <c r="C15287" s="89">
        <f>LN(Table3[[#This Row],[Value]]/B15286)</f>
        <v>1.3076559162466571E-3</v>
      </c>
      <c r="D15287" s="89"/>
      <c r="E15287" s="89"/>
      <c r="F15287" s="89">
        <f>Table3[[#This Row],[Yield]]/100*(1+F15286)</f>
        <v>0</v>
      </c>
    </row>
    <row r="15288" spans="1:6" x14ac:dyDescent="0.2">
      <c r="A15288" s="88">
        <v>17598</v>
      </c>
      <c r="B15288" s="89">
        <v>168.94</v>
      </c>
      <c r="C15288" s="89">
        <f>LN(Table3[[#This Row],[Value]]/B15287)</f>
        <v>3.4984766922671784E-3</v>
      </c>
      <c r="D15288" s="89"/>
      <c r="E15288" s="89"/>
      <c r="F15288" s="89">
        <f>Table3[[#This Row],[Yield]]/100*(1+F15287)</f>
        <v>0</v>
      </c>
    </row>
    <row r="15289" spans="1:6" x14ac:dyDescent="0.2">
      <c r="A15289" s="88">
        <v>17600</v>
      </c>
      <c r="B15289" s="89">
        <v>167.71</v>
      </c>
      <c r="C15289" s="89">
        <f>LN(Table3[[#This Row],[Value]]/B15288)</f>
        <v>-7.3073249558141245E-3</v>
      </c>
      <c r="D15289" s="89"/>
      <c r="E15289" s="89"/>
      <c r="F15289" s="89">
        <f>Table3[[#This Row],[Yield]]/100*(1+F15288)</f>
        <v>0</v>
      </c>
    </row>
    <row r="15290" spans="1:6" x14ac:dyDescent="0.2">
      <c r="A15290" s="88">
        <v>17601</v>
      </c>
      <c r="B15290" s="89">
        <v>166.76</v>
      </c>
      <c r="C15290" s="89">
        <f>LN(Table3[[#This Row],[Value]]/B15289)</f>
        <v>-5.6806443309403935E-3</v>
      </c>
      <c r="D15290" s="89"/>
      <c r="E15290" s="89"/>
      <c r="F15290" s="89">
        <f>Table3[[#This Row],[Yield]]/100*(1+F15289)</f>
        <v>0</v>
      </c>
    </row>
    <row r="15291" spans="1:6" x14ac:dyDescent="0.2">
      <c r="A15291" s="88">
        <v>17602</v>
      </c>
      <c r="B15291" s="89">
        <v>167.48</v>
      </c>
      <c r="C15291" s="89">
        <f>LN(Table3[[#This Row],[Value]]/B15290)</f>
        <v>4.308288138346477E-3</v>
      </c>
      <c r="D15291" s="89"/>
      <c r="E15291" s="89"/>
      <c r="F15291" s="89">
        <f>Table3[[#This Row],[Yield]]/100*(1+F15290)</f>
        <v>0</v>
      </c>
    </row>
    <row r="15292" spans="1:6" x14ac:dyDescent="0.2">
      <c r="A15292" s="88">
        <v>17603</v>
      </c>
      <c r="B15292" s="89">
        <v>167.21</v>
      </c>
      <c r="C15292" s="89">
        <f>LN(Table3[[#This Row],[Value]]/B15291)</f>
        <v>-1.6134336763647585E-3</v>
      </c>
      <c r="D15292" s="89"/>
      <c r="E15292" s="89"/>
      <c r="F15292" s="89">
        <f>Table3[[#This Row],[Yield]]/100*(1+F15291)</f>
        <v>0</v>
      </c>
    </row>
    <row r="15293" spans="1:6" x14ac:dyDescent="0.2">
      <c r="A15293" s="88">
        <v>17604</v>
      </c>
      <c r="B15293" s="89">
        <v>166.99</v>
      </c>
      <c r="C15293" s="89">
        <f>LN(Table3[[#This Row],[Value]]/B15292)</f>
        <v>-1.3165770902366068E-3</v>
      </c>
      <c r="D15293" s="89"/>
      <c r="E15293" s="89"/>
      <c r="F15293" s="89">
        <f>Table3[[#This Row],[Yield]]/100*(1+F15292)</f>
        <v>0</v>
      </c>
    </row>
    <row r="15294" spans="1:6" x14ac:dyDescent="0.2">
      <c r="A15294" s="88">
        <v>17605</v>
      </c>
      <c r="B15294" s="89">
        <v>167.62</v>
      </c>
      <c r="C15294" s="89">
        <f>LN(Table3[[#This Row],[Value]]/B15293)</f>
        <v>3.7655822864189653E-3</v>
      </c>
      <c r="D15294" s="89"/>
      <c r="E15294" s="89"/>
      <c r="F15294" s="89">
        <f>Table3[[#This Row],[Yield]]/100*(1+F15293)</f>
        <v>0</v>
      </c>
    </row>
    <row r="15295" spans="1:6" x14ac:dyDescent="0.2">
      <c r="A15295" s="88">
        <v>17607</v>
      </c>
      <c r="B15295" s="89">
        <v>167.62</v>
      </c>
      <c r="C15295" s="89">
        <f>LN(Table3[[#This Row],[Value]]/B15294)</f>
        <v>0</v>
      </c>
      <c r="D15295" s="89"/>
      <c r="E15295" s="89"/>
      <c r="F15295" s="89">
        <f>Table3[[#This Row],[Yield]]/100*(1+F15294)</f>
        <v>0</v>
      </c>
    </row>
    <row r="15296" spans="1:6" x14ac:dyDescent="0.2">
      <c r="A15296" s="88">
        <v>17608</v>
      </c>
      <c r="B15296" s="89">
        <v>165.39</v>
      </c>
      <c r="C15296" s="89">
        <f>LN(Table3[[#This Row],[Value]]/B15295)</f>
        <v>-1.3393191401058357E-2</v>
      </c>
      <c r="D15296" s="89"/>
      <c r="E15296" s="89"/>
      <c r="F15296" s="89">
        <f>Table3[[#This Row],[Yield]]/100*(1+F15295)</f>
        <v>0</v>
      </c>
    </row>
    <row r="15297" spans="1:6" x14ac:dyDescent="0.2">
      <c r="A15297" s="88">
        <v>17609</v>
      </c>
      <c r="B15297" s="89">
        <v>166.24</v>
      </c>
      <c r="C15297" s="89">
        <f>LN(Table3[[#This Row],[Value]]/B15296)</f>
        <v>5.1262060812155858E-3</v>
      </c>
      <c r="D15297" s="89"/>
      <c r="E15297" s="89"/>
      <c r="F15297" s="89">
        <f>Table3[[#This Row],[Yield]]/100*(1+F15296)</f>
        <v>0</v>
      </c>
    </row>
    <row r="15298" spans="1:6" x14ac:dyDescent="0.2">
      <c r="A15298" s="88">
        <v>17610</v>
      </c>
      <c r="B15298" s="89">
        <v>166.92</v>
      </c>
      <c r="C15298" s="89">
        <f>LN(Table3[[#This Row],[Value]]/B15297)</f>
        <v>4.0821283724345467E-3</v>
      </c>
      <c r="D15298" s="89"/>
      <c r="E15298" s="89"/>
      <c r="F15298" s="89">
        <f>Table3[[#This Row],[Yield]]/100*(1+F15297)</f>
        <v>0</v>
      </c>
    </row>
    <row r="15299" spans="1:6" x14ac:dyDescent="0.2">
      <c r="A15299" s="88">
        <v>17611</v>
      </c>
      <c r="B15299" s="89">
        <v>169.67</v>
      </c>
      <c r="C15299" s="89">
        <f>LN(Table3[[#This Row],[Value]]/B15298)</f>
        <v>1.6340718331496282E-2</v>
      </c>
      <c r="D15299" s="89"/>
      <c r="E15299" s="89"/>
      <c r="F15299" s="89">
        <f>Table3[[#This Row],[Yield]]/100*(1+F15298)</f>
        <v>0</v>
      </c>
    </row>
    <row r="15300" spans="1:6" x14ac:dyDescent="0.2">
      <c r="A15300" s="88">
        <v>17612</v>
      </c>
      <c r="B15300" s="89">
        <v>173.12</v>
      </c>
      <c r="C15300" s="89">
        <f>LN(Table3[[#This Row],[Value]]/B15299)</f>
        <v>2.0129621603268651E-2</v>
      </c>
      <c r="D15300" s="89"/>
      <c r="E15300" s="89"/>
      <c r="F15300" s="89">
        <f>Table3[[#This Row],[Yield]]/100*(1+F15299)</f>
        <v>0</v>
      </c>
    </row>
    <row r="15301" spans="1:6" x14ac:dyDescent="0.2">
      <c r="A15301" s="88">
        <v>17614</v>
      </c>
      <c r="B15301" s="89">
        <v>173.66</v>
      </c>
      <c r="C15301" s="89">
        <f>LN(Table3[[#This Row],[Value]]/B15300)</f>
        <v>3.1143689743824534E-3</v>
      </c>
      <c r="D15301" s="89"/>
      <c r="E15301" s="89"/>
      <c r="F15301" s="89">
        <f>Table3[[#This Row],[Yield]]/100*(1+F15300)</f>
        <v>0</v>
      </c>
    </row>
    <row r="15302" spans="1:6" x14ac:dyDescent="0.2">
      <c r="A15302" s="88">
        <v>17615</v>
      </c>
      <c r="B15302" s="89">
        <v>173.5</v>
      </c>
      <c r="C15302" s="89">
        <f>LN(Table3[[#This Row],[Value]]/B15301)</f>
        <v>-9.2176524558520957E-4</v>
      </c>
      <c r="D15302" s="89"/>
      <c r="E15302" s="89"/>
      <c r="F15302" s="89">
        <f>Table3[[#This Row],[Yield]]/100*(1+F15301)</f>
        <v>0</v>
      </c>
    </row>
    <row r="15303" spans="1:6" x14ac:dyDescent="0.2">
      <c r="A15303" s="88">
        <v>17616</v>
      </c>
      <c r="B15303" s="89">
        <v>173.62</v>
      </c>
      <c r="C15303" s="89">
        <f>LN(Table3[[#This Row],[Value]]/B15302)</f>
        <v>6.9140357674804748E-4</v>
      </c>
      <c r="D15303" s="89"/>
      <c r="E15303" s="89"/>
      <c r="F15303" s="89">
        <f>Table3[[#This Row],[Yield]]/100*(1+F15302)</f>
        <v>0</v>
      </c>
    </row>
    <row r="15304" spans="1:6" x14ac:dyDescent="0.2">
      <c r="A15304" s="88">
        <v>17617</v>
      </c>
      <c r="B15304" s="89">
        <v>174.05</v>
      </c>
      <c r="C15304" s="89">
        <f>LN(Table3[[#This Row],[Value]]/B15303)</f>
        <v>2.4736112937859631E-3</v>
      </c>
      <c r="D15304" s="89"/>
      <c r="E15304" s="89"/>
      <c r="F15304" s="89">
        <f>Table3[[#This Row],[Yield]]/100*(1+F15303)</f>
        <v>0</v>
      </c>
    </row>
    <row r="15305" spans="1:6" x14ac:dyDescent="0.2">
      <c r="A15305" s="88">
        <v>17619</v>
      </c>
      <c r="B15305" s="89">
        <v>173.95</v>
      </c>
      <c r="C15305" s="89">
        <f>LN(Table3[[#This Row],[Value]]/B15304)</f>
        <v>-5.7471265949698676E-4</v>
      </c>
      <c r="D15305" s="89"/>
      <c r="E15305" s="89"/>
      <c r="F15305" s="89">
        <f>Table3[[#This Row],[Yield]]/100*(1+F15304)</f>
        <v>0</v>
      </c>
    </row>
    <row r="15306" spans="1:6" x14ac:dyDescent="0.2">
      <c r="A15306" s="88">
        <v>17621</v>
      </c>
      <c r="B15306" s="89">
        <v>173.65</v>
      </c>
      <c r="C15306" s="89">
        <f>LN(Table3[[#This Row],[Value]]/B15305)</f>
        <v>-1.726122407867912E-3</v>
      </c>
      <c r="D15306" s="89"/>
      <c r="E15306" s="89"/>
      <c r="F15306" s="89">
        <f>Table3[[#This Row],[Yield]]/100*(1+F15305)</f>
        <v>0</v>
      </c>
    </row>
    <row r="15307" spans="1:6" x14ac:dyDescent="0.2">
      <c r="A15307" s="88">
        <v>17622</v>
      </c>
      <c r="B15307" s="89">
        <v>175.23</v>
      </c>
      <c r="C15307" s="89">
        <f>LN(Table3[[#This Row],[Value]]/B15306)</f>
        <v>9.0576175302446889E-3</v>
      </c>
      <c r="D15307" s="89"/>
      <c r="E15307" s="89"/>
      <c r="F15307" s="89">
        <f>Table3[[#This Row],[Yield]]/100*(1+F15306)</f>
        <v>0</v>
      </c>
    </row>
    <row r="15308" spans="1:6" x14ac:dyDescent="0.2">
      <c r="A15308" s="88">
        <v>17623</v>
      </c>
      <c r="B15308" s="89">
        <v>177.2</v>
      </c>
      <c r="C15308" s="89">
        <f>LN(Table3[[#This Row],[Value]]/B15307)</f>
        <v>1.1179641450652809E-2</v>
      </c>
      <c r="D15308" s="89"/>
      <c r="E15308" s="89"/>
      <c r="F15308" s="89">
        <f>Table3[[#This Row],[Yield]]/100*(1+F15307)</f>
        <v>0</v>
      </c>
    </row>
    <row r="15309" spans="1:6" x14ac:dyDescent="0.2">
      <c r="A15309" s="88">
        <v>17624</v>
      </c>
      <c r="B15309" s="89">
        <v>177.61</v>
      </c>
      <c r="C15309" s="89">
        <f>LN(Table3[[#This Row],[Value]]/B15308)</f>
        <v>2.3110971082549196E-3</v>
      </c>
      <c r="D15309" s="89"/>
      <c r="E15309" s="89"/>
      <c r="F15309" s="89">
        <f>Table3[[#This Row],[Yield]]/100*(1+F15308)</f>
        <v>0</v>
      </c>
    </row>
    <row r="15310" spans="1:6" x14ac:dyDescent="0.2">
      <c r="A15310" s="88">
        <v>17625</v>
      </c>
      <c r="B15310" s="89">
        <v>177.32</v>
      </c>
      <c r="C15310" s="89">
        <f>LN(Table3[[#This Row],[Value]]/B15309)</f>
        <v>-1.6341254023827917E-3</v>
      </c>
      <c r="D15310" s="89"/>
      <c r="E15310" s="89"/>
      <c r="F15310" s="89">
        <f>Table3[[#This Row],[Yield]]/100*(1+F15309)</f>
        <v>0</v>
      </c>
    </row>
    <row r="15311" spans="1:6" x14ac:dyDescent="0.2">
      <c r="A15311" s="88">
        <v>17626</v>
      </c>
      <c r="B15311" s="89">
        <v>177.45</v>
      </c>
      <c r="C15311" s="89">
        <f>LN(Table3[[#This Row],[Value]]/B15310)</f>
        <v>7.3286921565269766E-4</v>
      </c>
      <c r="D15311" s="89"/>
      <c r="E15311" s="89"/>
      <c r="F15311" s="89">
        <f>Table3[[#This Row],[Yield]]/100*(1+F15310)</f>
        <v>0</v>
      </c>
    </row>
    <row r="15312" spans="1:6" x14ac:dyDescent="0.2">
      <c r="A15312" s="88">
        <v>17628</v>
      </c>
      <c r="B15312" s="89">
        <v>177.92</v>
      </c>
      <c r="C15312" s="89">
        <f>LN(Table3[[#This Row],[Value]]/B15311)</f>
        <v>2.6451319697120366E-3</v>
      </c>
      <c r="D15312" s="89"/>
      <c r="E15312" s="89"/>
      <c r="F15312" s="89">
        <f>Table3[[#This Row],[Yield]]/100*(1+F15311)</f>
        <v>0</v>
      </c>
    </row>
    <row r="15313" spans="1:6" x14ac:dyDescent="0.2">
      <c r="A15313" s="88">
        <v>17629</v>
      </c>
      <c r="B15313" s="89">
        <v>178.77</v>
      </c>
      <c r="C15313" s="89">
        <f>LN(Table3[[#This Row],[Value]]/B15312)</f>
        <v>4.7660523647798129E-3</v>
      </c>
      <c r="D15313" s="89"/>
      <c r="E15313" s="89"/>
      <c r="F15313" s="89">
        <f>Table3[[#This Row],[Yield]]/100*(1+F15312)</f>
        <v>0</v>
      </c>
    </row>
    <row r="15314" spans="1:6" x14ac:dyDescent="0.2">
      <c r="A15314" s="88">
        <v>17630</v>
      </c>
      <c r="B15314" s="89">
        <v>178.33</v>
      </c>
      <c r="C15314" s="89">
        <f>LN(Table3[[#This Row],[Value]]/B15313)</f>
        <v>-2.4642969625753787E-3</v>
      </c>
      <c r="D15314" s="89"/>
      <c r="E15314" s="89"/>
      <c r="F15314" s="89">
        <f>Table3[[#This Row],[Yield]]/100*(1+F15313)</f>
        <v>0</v>
      </c>
    </row>
    <row r="15315" spans="1:6" x14ac:dyDescent="0.2">
      <c r="A15315" s="88">
        <v>17631</v>
      </c>
      <c r="B15315" s="89">
        <v>178.8</v>
      </c>
      <c r="C15315" s="89">
        <f>LN(Table3[[#This Row],[Value]]/B15314)</f>
        <v>2.6320962749918895E-3</v>
      </c>
      <c r="D15315" s="89"/>
      <c r="E15315" s="89"/>
      <c r="F15315" s="89">
        <f>Table3[[#This Row],[Yield]]/100*(1+F15314)</f>
        <v>0</v>
      </c>
    </row>
    <row r="15316" spans="1:6" x14ac:dyDescent="0.2">
      <c r="A15316" s="88">
        <v>17632</v>
      </c>
      <c r="B15316" s="89">
        <v>179.16</v>
      </c>
      <c r="C15316" s="89">
        <f>LN(Table3[[#This Row],[Value]]/B15315)</f>
        <v>2.0113985996854135E-3</v>
      </c>
      <c r="D15316" s="89"/>
      <c r="E15316" s="89"/>
      <c r="F15316" s="89">
        <f>Table3[[#This Row],[Yield]]/100*(1+F15315)</f>
        <v>0</v>
      </c>
    </row>
    <row r="15317" spans="1:6" x14ac:dyDescent="0.2">
      <c r="A15317" s="88">
        <v>17633</v>
      </c>
      <c r="B15317" s="89">
        <v>179.48</v>
      </c>
      <c r="C15317" s="89">
        <f>LN(Table3[[#This Row],[Value]]/B15316)</f>
        <v>1.7845197686832486E-3</v>
      </c>
      <c r="D15317" s="89"/>
      <c r="E15317" s="89"/>
      <c r="F15317" s="89">
        <f>Table3[[#This Row],[Yield]]/100*(1+F15316)</f>
        <v>0</v>
      </c>
    </row>
    <row r="15318" spans="1:6" x14ac:dyDescent="0.2">
      <c r="A15318" s="88">
        <v>17635</v>
      </c>
      <c r="B15318" s="89">
        <v>179.05</v>
      </c>
      <c r="C15318" s="89">
        <f>LN(Table3[[#This Row],[Value]]/B15317)</f>
        <v>-2.3986846633407234E-3</v>
      </c>
      <c r="D15318" s="89"/>
      <c r="E15318" s="89"/>
      <c r="F15318" s="89">
        <f>Table3[[#This Row],[Yield]]/100*(1+F15317)</f>
        <v>0</v>
      </c>
    </row>
    <row r="15319" spans="1:6" x14ac:dyDescent="0.2">
      <c r="A15319" s="88">
        <v>17636</v>
      </c>
      <c r="B15319" s="89">
        <v>179.45</v>
      </c>
      <c r="C15319" s="89">
        <f>LN(Table3[[#This Row],[Value]]/B15318)</f>
        <v>2.2315211491744885E-3</v>
      </c>
      <c r="D15319" s="89"/>
      <c r="E15319" s="89"/>
      <c r="F15319" s="89">
        <f>Table3[[#This Row],[Yield]]/100*(1+F15318)</f>
        <v>0</v>
      </c>
    </row>
    <row r="15320" spans="1:6" x14ac:dyDescent="0.2">
      <c r="A15320" s="88">
        <v>17637</v>
      </c>
      <c r="B15320" s="89">
        <v>179.13</v>
      </c>
      <c r="C15320" s="89">
        <f>LN(Table3[[#This Row],[Value]]/B15319)</f>
        <v>-1.7848183666055234E-3</v>
      </c>
      <c r="D15320" s="89"/>
      <c r="E15320" s="89"/>
      <c r="F15320" s="89">
        <f>Table3[[#This Row],[Yield]]/100*(1+F15319)</f>
        <v>0</v>
      </c>
    </row>
    <row r="15321" spans="1:6" x14ac:dyDescent="0.2">
      <c r="A15321" s="88">
        <v>17638</v>
      </c>
      <c r="B15321" s="89">
        <v>180.27</v>
      </c>
      <c r="C15321" s="89">
        <f>LN(Table3[[#This Row],[Value]]/B15320)</f>
        <v>6.3439277869356834E-3</v>
      </c>
      <c r="D15321" s="89"/>
      <c r="E15321" s="89"/>
      <c r="F15321" s="89">
        <f>Table3[[#This Row],[Yield]]/100*(1+F15320)</f>
        <v>0</v>
      </c>
    </row>
    <row r="15322" spans="1:6" x14ac:dyDescent="0.2">
      <c r="A15322" s="88">
        <v>17639</v>
      </c>
      <c r="B15322" s="89">
        <v>180.63</v>
      </c>
      <c r="C15322" s="89">
        <f>LN(Table3[[#This Row],[Value]]/B15321)</f>
        <v>1.9950131305197915E-3</v>
      </c>
      <c r="D15322" s="89"/>
      <c r="E15322" s="89"/>
      <c r="F15322" s="89">
        <f>Table3[[#This Row],[Yield]]/100*(1+F15321)</f>
        <v>0</v>
      </c>
    </row>
    <row r="15323" spans="1:6" x14ac:dyDescent="0.2">
      <c r="A15323" s="88">
        <v>17640</v>
      </c>
      <c r="B15323" s="89">
        <v>180.38</v>
      </c>
      <c r="C15323" s="89">
        <f>LN(Table3[[#This Row],[Value]]/B15322)</f>
        <v>-1.3850034069040891E-3</v>
      </c>
      <c r="D15323" s="89"/>
      <c r="E15323" s="89"/>
      <c r="F15323" s="89">
        <f>Table3[[#This Row],[Yield]]/100*(1+F15322)</f>
        <v>0</v>
      </c>
    </row>
    <row r="15324" spans="1:6" x14ac:dyDescent="0.2">
      <c r="A15324" s="88">
        <v>17642</v>
      </c>
      <c r="B15324" s="89">
        <v>181.05</v>
      </c>
      <c r="C15324" s="89">
        <f>LN(Table3[[#This Row],[Value]]/B15323)</f>
        <v>3.7074994740881324E-3</v>
      </c>
      <c r="D15324" s="89"/>
      <c r="E15324" s="89"/>
      <c r="F15324" s="89">
        <f>Table3[[#This Row],[Yield]]/100*(1+F15323)</f>
        <v>0</v>
      </c>
    </row>
    <row r="15325" spans="1:6" x14ac:dyDescent="0.2">
      <c r="A15325" s="88">
        <v>17643</v>
      </c>
      <c r="B15325" s="89">
        <v>180.72</v>
      </c>
      <c r="C15325" s="89">
        <f>LN(Table3[[#This Row],[Value]]/B15324)</f>
        <v>-1.8243640519024203E-3</v>
      </c>
      <c r="D15325" s="89"/>
      <c r="E15325" s="89"/>
      <c r="F15325" s="89">
        <f>Table3[[#This Row],[Yield]]/100*(1+F15324)</f>
        <v>0</v>
      </c>
    </row>
    <row r="15326" spans="1:6" x14ac:dyDescent="0.2">
      <c r="A15326" s="88">
        <v>17644</v>
      </c>
      <c r="B15326" s="89">
        <v>181.37</v>
      </c>
      <c r="C15326" s="89">
        <f>LN(Table3[[#This Row],[Value]]/B15325)</f>
        <v>3.5902714695840395E-3</v>
      </c>
      <c r="D15326" s="89"/>
      <c r="E15326" s="89"/>
      <c r="F15326" s="89">
        <f>Table3[[#This Row],[Yield]]/100*(1+F15325)</f>
        <v>0</v>
      </c>
    </row>
    <row r="15327" spans="1:6" x14ac:dyDescent="0.2">
      <c r="A15327" s="88">
        <v>17645</v>
      </c>
      <c r="B15327" s="89">
        <v>182.98</v>
      </c>
      <c r="C15327" s="89">
        <f>LN(Table3[[#This Row],[Value]]/B15326)</f>
        <v>8.8377136220571181E-3</v>
      </c>
      <c r="D15327" s="89"/>
      <c r="E15327" s="89"/>
      <c r="F15327" s="89">
        <f>Table3[[#This Row],[Yield]]/100*(1+F15326)</f>
        <v>0</v>
      </c>
    </row>
    <row r="15328" spans="1:6" x14ac:dyDescent="0.2">
      <c r="A15328" s="88">
        <v>17646</v>
      </c>
      <c r="B15328" s="89">
        <v>183.78</v>
      </c>
      <c r="C15328" s="89">
        <f>LN(Table3[[#This Row],[Value]]/B15327)</f>
        <v>4.3625328213497995E-3</v>
      </c>
      <c r="D15328" s="89"/>
      <c r="E15328" s="89"/>
      <c r="F15328" s="89">
        <f>Table3[[#This Row],[Yield]]/100*(1+F15327)</f>
        <v>0</v>
      </c>
    </row>
    <row r="15329" spans="1:6" x14ac:dyDescent="0.2">
      <c r="A15329" s="88">
        <v>17647</v>
      </c>
      <c r="B15329" s="89">
        <v>183.2</v>
      </c>
      <c r="C15329" s="89">
        <f>LN(Table3[[#This Row],[Value]]/B15328)</f>
        <v>-3.1609378327091082E-3</v>
      </c>
      <c r="D15329" s="89"/>
      <c r="E15329" s="89"/>
      <c r="F15329" s="89">
        <f>Table3[[#This Row],[Yield]]/100*(1+F15328)</f>
        <v>0</v>
      </c>
    </row>
    <row r="15330" spans="1:6" x14ac:dyDescent="0.2">
      <c r="A15330" s="88">
        <v>17649</v>
      </c>
      <c r="B15330" s="89">
        <v>181.32</v>
      </c>
      <c r="C15330" s="89">
        <f>LN(Table3[[#This Row],[Value]]/B15329)</f>
        <v>-1.0315026167381411E-2</v>
      </c>
      <c r="D15330" s="89"/>
      <c r="E15330" s="89"/>
      <c r="F15330" s="89">
        <f>Table3[[#This Row],[Yield]]/100*(1+F15329)</f>
        <v>0</v>
      </c>
    </row>
    <row r="15331" spans="1:6" x14ac:dyDescent="0.2">
      <c r="A15331" s="88">
        <v>17650</v>
      </c>
      <c r="B15331" s="89">
        <v>180.97</v>
      </c>
      <c r="C15331" s="89">
        <f>LN(Table3[[#This Row],[Value]]/B15330)</f>
        <v>-1.9321544005386901E-3</v>
      </c>
      <c r="D15331" s="89"/>
      <c r="E15331" s="89"/>
      <c r="F15331" s="89">
        <f>Table3[[#This Row],[Yield]]/100*(1+F15330)</f>
        <v>0</v>
      </c>
    </row>
    <row r="15332" spans="1:6" x14ac:dyDescent="0.2">
      <c r="A15332" s="88">
        <v>17651</v>
      </c>
      <c r="B15332" s="89">
        <v>181.01</v>
      </c>
      <c r="C15332" s="89">
        <f>LN(Table3[[#This Row],[Value]]/B15331)</f>
        <v>2.2100668635177648E-4</v>
      </c>
      <c r="D15332" s="89"/>
      <c r="E15332" s="89"/>
      <c r="F15332" s="89">
        <f>Table3[[#This Row],[Yield]]/100*(1+F15331)</f>
        <v>0</v>
      </c>
    </row>
    <row r="15333" spans="1:6" x14ac:dyDescent="0.2">
      <c r="A15333" s="88">
        <v>17652</v>
      </c>
      <c r="B15333" s="89">
        <v>180.65</v>
      </c>
      <c r="C15333" s="89">
        <f>LN(Table3[[#This Row],[Value]]/B15332)</f>
        <v>-1.9908207648121961E-3</v>
      </c>
      <c r="D15333" s="89"/>
      <c r="E15333" s="89"/>
      <c r="F15333" s="89">
        <f>Table3[[#This Row],[Yield]]/100*(1+F15332)</f>
        <v>0</v>
      </c>
    </row>
    <row r="15334" spans="1:6" x14ac:dyDescent="0.2">
      <c r="A15334" s="88">
        <v>17653</v>
      </c>
      <c r="B15334" s="89">
        <v>180.51</v>
      </c>
      <c r="C15334" s="89">
        <f>LN(Table3[[#This Row],[Value]]/B15333)</f>
        <v>-7.752796932792061E-4</v>
      </c>
      <c r="D15334" s="89"/>
      <c r="E15334" s="89"/>
      <c r="F15334" s="89">
        <f>Table3[[#This Row],[Yield]]/100*(1+F15333)</f>
        <v>0</v>
      </c>
    </row>
    <row r="15335" spans="1:6" x14ac:dyDescent="0.2">
      <c r="A15335" s="88">
        <v>17654</v>
      </c>
      <c r="B15335" s="89">
        <v>180.28</v>
      </c>
      <c r="C15335" s="89">
        <f>LN(Table3[[#This Row],[Value]]/B15334)</f>
        <v>-1.2749800779224706E-3</v>
      </c>
      <c r="D15335" s="89"/>
      <c r="E15335" s="89"/>
      <c r="F15335" s="89">
        <f>Table3[[#This Row],[Yield]]/100*(1+F15334)</f>
        <v>0</v>
      </c>
    </row>
    <row r="15336" spans="1:6" x14ac:dyDescent="0.2">
      <c r="A15336" s="88">
        <v>17656</v>
      </c>
      <c r="B15336" s="89">
        <v>181.09</v>
      </c>
      <c r="C15336" s="89">
        <f>LN(Table3[[#This Row],[Value]]/B15335)</f>
        <v>4.4829474308035726E-3</v>
      </c>
      <c r="D15336" s="89"/>
      <c r="E15336" s="89"/>
      <c r="F15336" s="89">
        <f>Table3[[#This Row],[Yield]]/100*(1+F15335)</f>
        <v>0</v>
      </c>
    </row>
    <row r="15337" spans="1:6" x14ac:dyDescent="0.2">
      <c r="A15337" s="88">
        <v>17657</v>
      </c>
      <c r="B15337" s="89">
        <v>181.44</v>
      </c>
      <c r="C15337" s="89">
        <f>LN(Table3[[#This Row],[Value]]/B15336)</f>
        <v>1.930875286136181E-3</v>
      </c>
      <c r="D15337" s="89"/>
      <c r="E15337" s="89"/>
      <c r="F15337" s="89">
        <f>Table3[[#This Row],[Yield]]/100*(1+F15336)</f>
        <v>0</v>
      </c>
    </row>
    <row r="15338" spans="1:6" x14ac:dyDescent="0.2">
      <c r="A15338" s="88">
        <v>17658</v>
      </c>
      <c r="B15338" s="89">
        <v>180.94</v>
      </c>
      <c r="C15338" s="89">
        <f>LN(Table3[[#This Row],[Value]]/B15337)</f>
        <v>-2.7595359417917366E-3</v>
      </c>
      <c r="D15338" s="89"/>
      <c r="E15338" s="89"/>
      <c r="F15338" s="89">
        <f>Table3[[#This Row],[Yield]]/100*(1+F15337)</f>
        <v>0</v>
      </c>
    </row>
    <row r="15339" spans="1:6" x14ac:dyDescent="0.2">
      <c r="A15339" s="88">
        <v>17659</v>
      </c>
      <c r="B15339" s="89">
        <v>181.65</v>
      </c>
      <c r="C15339" s="89">
        <f>LN(Table3[[#This Row],[Value]]/B15338)</f>
        <v>3.9162740696154722E-3</v>
      </c>
      <c r="D15339" s="89"/>
      <c r="E15339" s="89"/>
      <c r="F15339" s="89">
        <f>Table3[[#This Row],[Yield]]/100*(1+F15338)</f>
        <v>0</v>
      </c>
    </row>
    <row r="15340" spans="1:6" x14ac:dyDescent="0.2">
      <c r="A15340" s="88">
        <v>17660</v>
      </c>
      <c r="B15340" s="89">
        <v>182.29</v>
      </c>
      <c r="C15340" s="89">
        <f>LN(Table3[[#This Row],[Value]]/B15339)</f>
        <v>3.5170668776190964E-3</v>
      </c>
      <c r="D15340" s="89"/>
      <c r="E15340" s="89"/>
      <c r="F15340" s="89">
        <f>Table3[[#This Row],[Yield]]/100*(1+F15339)</f>
        <v>0</v>
      </c>
    </row>
    <row r="15341" spans="1:6" x14ac:dyDescent="0.2">
      <c r="A15341" s="88">
        <v>17661</v>
      </c>
      <c r="B15341" s="89">
        <v>182.5</v>
      </c>
      <c r="C15341" s="89">
        <f>LN(Table3[[#This Row],[Value]]/B15340)</f>
        <v>1.1513474777159823E-3</v>
      </c>
      <c r="D15341" s="89"/>
      <c r="E15341" s="89"/>
      <c r="F15341" s="89">
        <f>Table3[[#This Row],[Yield]]/100*(1+F15340)</f>
        <v>0</v>
      </c>
    </row>
    <row r="15342" spans="1:6" x14ac:dyDescent="0.2">
      <c r="A15342" s="88">
        <v>17663</v>
      </c>
      <c r="B15342" s="89">
        <v>182.94</v>
      </c>
      <c r="C15342" s="89">
        <f>LN(Table3[[#This Row],[Value]]/B15341)</f>
        <v>2.4080572056721034E-3</v>
      </c>
      <c r="D15342" s="89"/>
      <c r="E15342" s="89"/>
      <c r="F15342" s="89">
        <f>Table3[[#This Row],[Yield]]/100*(1+F15341)</f>
        <v>0</v>
      </c>
    </row>
    <row r="15343" spans="1:6" x14ac:dyDescent="0.2">
      <c r="A15343" s="88">
        <v>17664</v>
      </c>
      <c r="B15343" s="89">
        <v>183.75</v>
      </c>
      <c r="C15343" s="89">
        <f>LN(Table3[[#This Row],[Value]]/B15342)</f>
        <v>4.4179078647275712E-3</v>
      </c>
      <c r="D15343" s="89"/>
      <c r="E15343" s="89"/>
      <c r="F15343" s="89">
        <f>Table3[[#This Row],[Yield]]/100*(1+F15342)</f>
        <v>0</v>
      </c>
    </row>
    <row r="15344" spans="1:6" x14ac:dyDescent="0.2">
      <c r="A15344" s="88">
        <v>17665</v>
      </c>
      <c r="B15344" s="89">
        <v>183.95</v>
      </c>
      <c r="C15344" s="89">
        <f>LN(Table3[[#This Row],[Value]]/B15343)</f>
        <v>1.087843457837249E-3</v>
      </c>
      <c r="D15344" s="89"/>
      <c r="E15344" s="89"/>
      <c r="F15344" s="89">
        <f>Table3[[#This Row],[Yield]]/100*(1+F15343)</f>
        <v>0</v>
      </c>
    </row>
    <row r="15345" spans="1:6" x14ac:dyDescent="0.2">
      <c r="A15345" s="88">
        <v>17666</v>
      </c>
      <c r="B15345" s="89">
        <v>184.82</v>
      </c>
      <c r="C15345" s="89">
        <f>LN(Table3[[#This Row],[Value]]/B15344)</f>
        <v>4.7183969091109937E-3</v>
      </c>
      <c r="D15345" s="89"/>
      <c r="E15345" s="89"/>
      <c r="F15345" s="89">
        <f>Table3[[#This Row],[Yield]]/100*(1+F15344)</f>
        <v>0</v>
      </c>
    </row>
    <row r="15346" spans="1:6" x14ac:dyDescent="0.2">
      <c r="A15346" s="88">
        <v>17667</v>
      </c>
      <c r="B15346" s="89">
        <v>188.6</v>
      </c>
      <c r="C15346" s="89">
        <f>LN(Table3[[#This Row],[Value]]/B15345)</f>
        <v>2.0245991739462867E-2</v>
      </c>
      <c r="D15346" s="89"/>
      <c r="E15346" s="89"/>
      <c r="F15346" s="89">
        <f>Table3[[#This Row],[Yield]]/100*(1+F15345)</f>
        <v>0</v>
      </c>
    </row>
    <row r="15347" spans="1:6" x14ac:dyDescent="0.2">
      <c r="A15347" s="88">
        <v>17668</v>
      </c>
      <c r="B15347" s="89">
        <v>190.25</v>
      </c>
      <c r="C15347" s="89">
        <f>LN(Table3[[#This Row],[Value]]/B15346)</f>
        <v>8.7106265424380293E-3</v>
      </c>
      <c r="D15347" s="89"/>
      <c r="E15347" s="89"/>
      <c r="F15347" s="89">
        <f>Table3[[#This Row],[Yield]]/100*(1+F15346)</f>
        <v>0</v>
      </c>
    </row>
    <row r="15348" spans="1:6" x14ac:dyDescent="0.2">
      <c r="A15348" s="88">
        <v>17670</v>
      </c>
      <c r="B15348" s="89">
        <v>190.44</v>
      </c>
      <c r="C15348" s="89">
        <f>LN(Table3[[#This Row],[Value]]/B15347)</f>
        <v>9.981875845227904E-4</v>
      </c>
      <c r="D15348" s="89"/>
      <c r="E15348" s="89"/>
      <c r="F15348" s="89">
        <f>Table3[[#This Row],[Yield]]/100*(1+F15347)</f>
        <v>0</v>
      </c>
    </row>
    <row r="15349" spans="1:6" x14ac:dyDescent="0.2">
      <c r="A15349" s="88">
        <v>17671</v>
      </c>
      <c r="B15349" s="89">
        <v>188.56</v>
      </c>
      <c r="C15349" s="89">
        <f>LN(Table3[[#This Row],[Value]]/B15348)</f>
        <v>-9.9209256984423358E-3</v>
      </c>
      <c r="D15349" s="89"/>
      <c r="E15349" s="89"/>
      <c r="F15349" s="89">
        <f>Table3[[#This Row],[Yield]]/100*(1+F15348)</f>
        <v>0</v>
      </c>
    </row>
    <row r="15350" spans="1:6" x14ac:dyDescent="0.2">
      <c r="A15350" s="88">
        <v>17672</v>
      </c>
      <c r="B15350" s="89">
        <v>188.28</v>
      </c>
      <c r="C15350" s="89">
        <f>LN(Table3[[#This Row],[Value]]/B15349)</f>
        <v>-1.4860420949341514E-3</v>
      </c>
      <c r="D15350" s="89"/>
      <c r="E15350" s="89"/>
      <c r="F15350" s="89">
        <f>Table3[[#This Row],[Yield]]/100*(1+F15349)</f>
        <v>0</v>
      </c>
    </row>
    <row r="15351" spans="1:6" x14ac:dyDescent="0.2">
      <c r="A15351" s="88">
        <v>17673</v>
      </c>
      <c r="B15351" s="89">
        <v>189.26</v>
      </c>
      <c r="C15351" s="89">
        <f>LN(Table3[[#This Row],[Value]]/B15350)</f>
        <v>5.1915145471451265E-3</v>
      </c>
      <c r="D15351" s="89"/>
      <c r="E15351" s="89"/>
      <c r="F15351" s="89">
        <f>Table3[[#This Row],[Yield]]/100*(1+F15350)</f>
        <v>0</v>
      </c>
    </row>
    <row r="15352" spans="1:6" x14ac:dyDescent="0.2">
      <c r="A15352" s="88">
        <v>17674</v>
      </c>
      <c r="B15352" s="89">
        <v>189.78</v>
      </c>
      <c r="C15352" s="89">
        <f>LN(Table3[[#This Row],[Value]]/B15351)</f>
        <v>2.743775465525801E-3</v>
      </c>
      <c r="D15352" s="89"/>
      <c r="E15352" s="89"/>
      <c r="F15352" s="89">
        <f>Table3[[#This Row],[Yield]]/100*(1+F15351)</f>
        <v>0</v>
      </c>
    </row>
    <row r="15353" spans="1:6" x14ac:dyDescent="0.2">
      <c r="A15353" s="88">
        <v>17675</v>
      </c>
      <c r="B15353" s="89">
        <v>190</v>
      </c>
      <c r="C15353" s="89">
        <f>LN(Table3[[#This Row],[Value]]/B15352)</f>
        <v>1.1585656148737488E-3</v>
      </c>
      <c r="D15353" s="89"/>
      <c r="E15353" s="89"/>
      <c r="F15353" s="89">
        <f>Table3[[#This Row],[Yield]]/100*(1+F15352)</f>
        <v>0</v>
      </c>
    </row>
    <row r="15354" spans="1:6" x14ac:dyDescent="0.2">
      <c r="A15354" s="88">
        <v>17677</v>
      </c>
      <c r="B15354" s="89">
        <v>189.82</v>
      </c>
      <c r="C15354" s="89">
        <f>LN(Table3[[#This Row],[Value]]/B15353)</f>
        <v>-9.4781745814007264E-4</v>
      </c>
      <c r="D15354" s="89"/>
      <c r="E15354" s="89"/>
      <c r="F15354" s="89">
        <f>Table3[[#This Row],[Yield]]/100*(1+F15353)</f>
        <v>0</v>
      </c>
    </row>
    <row r="15355" spans="1:6" x14ac:dyDescent="0.2">
      <c r="A15355" s="88">
        <v>17678</v>
      </c>
      <c r="B15355" s="89">
        <v>189.71</v>
      </c>
      <c r="C15355" s="89">
        <f>LN(Table3[[#This Row],[Value]]/B15354)</f>
        <v>-5.7966433789200249E-4</v>
      </c>
      <c r="D15355" s="89"/>
      <c r="E15355" s="89"/>
      <c r="F15355" s="89">
        <f>Table3[[#This Row],[Yield]]/100*(1+F15354)</f>
        <v>0</v>
      </c>
    </row>
    <row r="15356" spans="1:6" x14ac:dyDescent="0.2">
      <c r="A15356" s="88">
        <v>17679</v>
      </c>
      <c r="B15356" s="89">
        <v>191.06</v>
      </c>
      <c r="C15356" s="89">
        <f>LN(Table3[[#This Row],[Value]]/B15355)</f>
        <v>7.0909244774083223E-3</v>
      </c>
      <c r="D15356" s="89"/>
      <c r="E15356" s="89"/>
      <c r="F15356" s="89">
        <f>Table3[[#This Row],[Yield]]/100*(1+F15355)</f>
        <v>0</v>
      </c>
    </row>
    <row r="15357" spans="1:6" x14ac:dyDescent="0.2">
      <c r="A15357" s="88">
        <v>17680</v>
      </c>
      <c r="B15357" s="89">
        <v>190.97</v>
      </c>
      <c r="C15357" s="89">
        <f>LN(Table3[[#This Row],[Value]]/B15356)</f>
        <v>-4.7116719453963119E-4</v>
      </c>
      <c r="D15357" s="89"/>
      <c r="E15357" s="89"/>
      <c r="F15357" s="89">
        <f>Table3[[#This Row],[Yield]]/100*(1+F15356)</f>
        <v>0</v>
      </c>
    </row>
    <row r="15358" spans="1:6" x14ac:dyDescent="0.2">
      <c r="A15358" s="88">
        <v>17681</v>
      </c>
      <c r="B15358" s="89">
        <v>190.74</v>
      </c>
      <c r="C15358" s="89">
        <f>LN(Table3[[#This Row],[Value]]/B15357)</f>
        <v>-1.2051034965562333E-3</v>
      </c>
      <c r="D15358" s="89"/>
      <c r="E15358" s="89"/>
      <c r="F15358" s="89">
        <f>Table3[[#This Row],[Yield]]/100*(1+F15357)</f>
        <v>0</v>
      </c>
    </row>
    <row r="15359" spans="1:6" x14ac:dyDescent="0.2">
      <c r="A15359" s="88">
        <v>17685</v>
      </c>
      <c r="B15359" s="89">
        <v>191.18</v>
      </c>
      <c r="C15359" s="89">
        <f>LN(Table3[[#This Row],[Value]]/B15358)</f>
        <v>2.3041484848500739E-3</v>
      </c>
      <c r="D15359" s="89"/>
      <c r="E15359" s="89"/>
      <c r="F15359" s="89">
        <f>Table3[[#This Row],[Yield]]/100*(1+F15358)</f>
        <v>0</v>
      </c>
    </row>
    <row r="15360" spans="1:6" x14ac:dyDescent="0.2">
      <c r="A15360" s="88">
        <v>17686</v>
      </c>
      <c r="B15360" s="89">
        <v>191.32</v>
      </c>
      <c r="C15360" s="89">
        <f>LN(Table3[[#This Row],[Value]]/B15359)</f>
        <v>7.3202617647952347E-4</v>
      </c>
      <c r="D15360" s="89"/>
      <c r="E15360" s="89"/>
      <c r="F15360" s="89">
        <f>Table3[[#This Row],[Yield]]/100*(1+F15359)</f>
        <v>0</v>
      </c>
    </row>
    <row r="15361" spans="1:6" x14ac:dyDescent="0.2">
      <c r="A15361" s="88">
        <v>17687</v>
      </c>
      <c r="B15361" s="89">
        <v>191.05</v>
      </c>
      <c r="C15361" s="89">
        <f>LN(Table3[[#This Row],[Value]]/B15360)</f>
        <v>-1.41224491918708E-3</v>
      </c>
      <c r="D15361" s="89"/>
      <c r="E15361" s="89"/>
      <c r="F15361" s="89">
        <f>Table3[[#This Row],[Yield]]/100*(1+F15360)</f>
        <v>0</v>
      </c>
    </row>
    <row r="15362" spans="1:6" x14ac:dyDescent="0.2">
      <c r="A15362" s="88">
        <v>17688</v>
      </c>
      <c r="B15362" s="89">
        <v>190.18</v>
      </c>
      <c r="C15362" s="89">
        <f>LN(Table3[[#This Row],[Value]]/B15361)</f>
        <v>-4.5641817816107592E-3</v>
      </c>
      <c r="D15362" s="89"/>
      <c r="E15362" s="89"/>
      <c r="F15362" s="89">
        <f>Table3[[#This Row],[Yield]]/100*(1+F15361)</f>
        <v>0</v>
      </c>
    </row>
    <row r="15363" spans="1:6" x14ac:dyDescent="0.2">
      <c r="A15363" s="88">
        <v>17691</v>
      </c>
      <c r="B15363" s="89">
        <v>190.13</v>
      </c>
      <c r="C15363" s="89">
        <f>LN(Table3[[#This Row],[Value]]/B15362)</f>
        <v>-2.6294338980358982E-4</v>
      </c>
      <c r="D15363" s="89"/>
      <c r="E15363" s="89"/>
      <c r="F15363" s="89">
        <f>Table3[[#This Row],[Yield]]/100*(1+F15362)</f>
        <v>0</v>
      </c>
    </row>
    <row r="15364" spans="1:6" x14ac:dyDescent="0.2">
      <c r="A15364" s="88">
        <v>17692</v>
      </c>
      <c r="B15364" s="89">
        <v>192.16</v>
      </c>
      <c r="C15364" s="89">
        <f>LN(Table3[[#This Row],[Value]]/B15363)</f>
        <v>1.0620309610178709E-2</v>
      </c>
      <c r="D15364" s="89"/>
      <c r="E15364" s="89"/>
      <c r="F15364" s="89">
        <f>Table3[[#This Row],[Yield]]/100*(1+F15363)</f>
        <v>0</v>
      </c>
    </row>
    <row r="15365" spans="1:6" x14ac:dyDescent="0.2">
      <c r="A15365" s="88">
        <v>17693</v>
      </c>
      <c r="B15365" s="89">
        <v>192.56</v>
      </c>
      <c r="C15365" s="89">
        <f>LN(Table3[[#This Row],[Value]]/B15364)</f>
        <v>2.0794351431431546E-3</v>
      </c>
      <c r="D15365" s="89"/>
      <c r="E15365" s="89"/>
      <c r="F15365" s="89">
        <f>Table3[[#This Row],[Yield]]/100*(1+F15364)</f>
        <v>0</v>
      </c>
    </row>
    <row r="15366" spans="1:6" x14ac:dyDescent="0.2">
      <c r="A15366" s="88">
        <v>17694</v>
      </c>
      <c r="B15366" s="89">
        <v>192.5</v>
      </c>
      <c r="C15366" s="89">
        <f>LN(Table3[[#This Row],[Value]]/B15365)</f>
        <v>-3.11639746977654E-4</v>
      </c>
      <c r="D15366" s="89"/>
      <c r="E15366" s="89"/>
      <c r="F15366" s="89">
        <f>Table3[[#This Row],[Yield]]/100*(1+F15365)</f>
        <v>0</v>
      </c>
    </row>
    <row r="15367" spans="1:6" x14ac:dyDescent="0.2">
      <c r="A15367" s="88">
        <v>17695</v>
      </c>
      <c r="B15367" s="89">
        <v>192.96</v>
      </c>
      <c r="C15367" s="89">
        <f>LN(Table3[[#This Row],[Value]]/B15366)</f>
        <v>2.3867598109817037E-3</v>
      </c>
      <c r="D15367" s="89"/>
      <c r="E15367" s="89"/>
      <c r="F15367" s="89">
        <f>Table3[[#This Row],[Yield]]/100*(1+F15366)</f>
        <v>0</v>
      </c>
    </row>
    <row r="15368" spans="1:6" x14ac:dyDescent="0.2">
      <c r="A15368" s="88">
        <v>17698</v>
      </c>
      <c r="B15368" s="89">
        <v>192.86</v>
      </c>
      <c r="C15368" s="89">
        <f>LN(Table3[[#This Row],[Value]]/B15367)</f>
        <v>-5.1837645658219932E-4</v>
      </c>
      <c r="D15368" s="89"/>
      <c r="E15368" s="89"/>
      <c r="F15368" s="89">
        <f>Table3[[#This Row],[Yield]]/100*(1+F15367)</f>
        <v>0</v>
      </c>
    </row>
    <row r="15369" spans="1:6" x14ac:dyDescent="0.2">
      <c r="A15369" s="88">
        <v>17699</v>
      </c>
      <c r="B15369" s="89">
        <v>193.16</v>
      </c>
      <c r="C15369" s="89">
        <f>LN(Table3[[#This Row],[Value]]/B15368)</f>
        <v>1.5543239231026584E-3</v>
      </c>
      <c r="D15369" s="89"/>
      <c r="E15369" s="89"/>
      <c r="F15369" s="89">
        <f>Table3[[#This Row],[Yield]]/100*(1+F15368)</f>
        <v>0</v>
      </c>
    </row>
    <row r="15370" spans="1:6" x14ac:dyDescent="0.2">
      <c r="A15370" s="88">
        <v>17700</v>
      </c>
      <c r="B15370" s="89">
        <v>192.34</v>
      </c>
      <c r="C15370" s="89">
        <f>LN(Table3[[#This Row],[Value]]/B15369)</f>
        <v>-4.2542217210054297E-3</v>
      </c>
      <c r="D15370" s="89"/>
      <c r="E15370" s="89"/>
      <c r="F15370" s="89">
        <f>Table3[[#This Row],[Yield]]/100*(1+F15369)</f>
        <v>0</v>
      </c>
    </row>
    <row r="15371" spans="1:6" x14ac:dyDescent="0.2">
      <c r="A15371" s="88">
        <v>17701</v>
      </c>
      <c r="B15371" s="89">
        <v>192.15</v>
      </c>
      <c r="C15371" s="89">
        <f>LN(Table3[[#This Row],[Value]]/B15370)</f>
        <v>-9.8832227348274126E-4</v>
      </c>
      <c r="D15371" s="89"/>
      <c r="E15371" s="89"/>
      <c r="F15371" s="89">
        <f>Table3[[#This Row],[Yield]]/100*(1+F15370)</f>
        <v>0</v>
      </c>
    </row>
    <row r="15372" spans="1:6" x14ac:dyDescent="0.2">
      <c r="A15372" s="88">
        <v>17702</v>
      </c>
      <c r="B15372" s="89">
        <v>191.65</v>
      </c>
      <c r="C15372" s="89">
        <f>LN(Table3[[#This Row],[Value]]/B15371)</f>
        <v>-2.605525184288888E-3</v>
      </c>
      <c r="D15372" s="89"/>
      <c r="E15372" s="89"/>
      <c r="F15372" s="89">
        <f>Table3[[#This Row],[Yield]]/100*(1+F15371)</f>
        <v>0</v>
      </c>
    </row>
    <row r="15373" spans="1:6" x14ac:dyDescent="0.2">
      <c r="A15373" s="88">
        <v>17705</v>
      </c>
      <c r="B15373" s="89">
        <v>189.71</v>
      </c>
      <c r="C15373" s="89">
        <f>LN(Table3[[#This Row],[Value]]/B15372)</f>
        <v>-1.0174201462110039E-2</v>
      </c>
      <c r="D15373" s="89"/>
      <c r="E15373" s="89"/>
      <c r="F15373" s="89">
        <f>Table3[[#This Row],[Yield]]/100*(1+F15372)</f>
        <v>0</v>
      </c>
    </row>
    <row r="15374" spans="1:6" x14ac:dyDescent="0.2">
      <c r="A15374" s="88">
        <v>17706</v>
      </c>
      <c r="B15374" s="89">
        <v>189.66</v>
      </c>
      <c r="C15374" s="89">
        <f>LN(Table3[[#This Row],[Value]]/B15373)</f>
        <v>-2.6359490887276662E-4</v>
      </c>
      <c r="D15374" s="89"/>
      <c r="E15374" s="89"/>
      <c r="F15374" s="89">
        <f>Table3[[#This Row],[Yield]]/100*(1+F15373)</f>
        <v>0</v>
      </c>
    </row>
    <row r="15375" spans="1:6" x14ac:dyDescent="0.2">
      <c r="A15375" s="88">
        <v>17707</v>
      </c>
      <c r="B15375" s="89">
        <v>190.73</v>
      </c>
      <c r="C15375" s="89">
        <f>LN(Table3[[#This Row],[Value]]/B15374)</f>
        <v>5.6258199327539555E-3</v>
      </c>
      <c r="D15375" s="89"/>
      <c r="E15375" s="89"/>
      <c r="F15375" s="89">
        <f>Table3[[#This Row],[Yield]]/100*(1+F15374)</f>
        <v>0</v>
      </c>
    </row>
    <row r="15376" spans="1:6" x14ac:dyDescent="0.2">
      <c r="A15376" s="88">
        <v>17708</v>
      </c>
      <c r="B15376" s="89">
        <v>190.87</v>
      </c>
      <c r="C15376" s="89">
        <f>LN(Table3[[#This Row],[Value]]/B15375)</f>
        <v>7.3375265346566586E-4</v>
      </c>
      <c r="D15376" s="89"/>
      <c r="E15376" s="89"/>
      <c r="F15376" s="89">
        <f>Table3[[#This Row],[Yield]]/100*(1+F15375)</f>
        <v>0</v>
      </c>
    </row>
    <row r="15377" spans="1:6" x14ac:dyDescent="0.2">
      <c r="A15377" s="88">
        <v>17709</v>
      </c>
      <c r="B15377" s="89">
        <v>190</v>
      </c>
      <c r="C15377" s="89">
        <f>LN(Table3[[#This Row],[Value]]/B15376)</f>
        <v>-4.5684958813148194E-3</v>
      </c>
      <c r="D15377" s="89"/>
      <c r="E15377" s="89"/>
      <c r="F15377" s="89">
        <f>Table3[[#This Row],[Yield]]/100*(1+F15376)</f>
        <v>0</v>
      </c>
    </row>
    <row r="15378" spans="1:6" x14ac:dyDescent="0.2">
      <c r="A15378" s="88">
        <v>17712</v>
      </c>
      <c r="B15378" s="89">
        <v>187.9</v>
      </c>
      <c r="C15378" s="89">
        <f>LN(Table3[[#This Row],[Value]]/B15377)</f>
        <v>-1.1114165741066457E-2</v>
      </c>
      <c r="D15378" s="89"/>
      <c r="E15378" s="89"/>
      <c r="F15378" s="89">
        <f>Table3[[#This Row],[Yield]]/100*(1+F15377)</f>
        <v>0</v>
      </c>
    </row>
    <row r="15379" spans="1:6" x14ac:dyDescent="0.2">
      <c r="A15379" s="88">
        <v>17713</v>
      </c>
      <c r="B15379" s="89">
        <v>188.49</v>
      </c>
      <c r="C15379" s="89">
        <f>LN(Table3[[#This Row],[Value]]/B15378)</f>
        <v>3.135048663545816E-3</v>
      </c>
      <c r="D15379" s="89"/>
      <c r="E15379" s="89"/>
      <c r="F15379" s="89">
        <f>Table3[[#This Row],[Yield]]/100*(1+F15378)</f>
        <v>0</v>
      </c>
    </row>
    <row r="15380" spans="1:6" x14ac:dyDescent="0.2">
      <c r="A15380" s="88">
        <v>17714</v>
      </c>
      <c r="B15380" s="89">
        <v>189.46</v>
      </c>
      <c r="C15380" s="89">
        <f>LN(Table3[[#This Row],[Value]]/B15379)</f>
        <v>5.1329653644231537E-3</v>
      </c>
      <c r="D15380" s="89"/>
      <c r="E15380" s="89"/>
      <c r="F15380" s="89">
        <f>Table3[[#This Row],[Yield]]/100*(1+F15379)</f>
        <v>0</v>
      </c>
    </row>
    <row r="15381" spans="1:6" x14ac:dyDescent="0.2">
      <c r="A15381" s="88">
        <v>17715</v>
      </c>
      <c r="B15381" s="89">
        <v>189.03</v>
      </c>
      <c r="C15381" s="89">
        <f>LN(Table3[[#This Row],[Value]]/B15380)</f>
        <v>-2.2721878253146384E-3</v>
      </c>
      <c r="D15381" s="89"/>
      <c r="E15381" s="89"/>
      <c r="F15381" s="89">
        <f>Table3[[#This Row],[Yield]]/100*(1+F15380)</f>
        <v>0</v>
      </c>
    </row>
    <row r="15382" spans="1:6" x14ac:dyDescent="0.2">
      <c r="A15382" s="88">
        <v>17716</v>
      </c>
      <c r="B15382" s="89">
        <v>190.06</v>
      </c>
      <c r="C15382" s="89">
        <f>LN(Table3[[#This Row],[Value]]/B15381)</f>
        <v>5.4340791610954257E-3</v>
      </c>
      <c r="D15382" s="89"/>
      <c r="E15382" s="89"/>
      <c r="F15382" s="89">
        <f>Table3[[#This Row],[Yield]]/100*(1+F15381)</f>
        <v>0</v>
      </c>
    </row>
    <row r="15383" spans="1:6" x14ac:dyDescent="0.2">
      <c r="A15383" s="88">
        <v>17720</v>
      </c>
      <c r="B15383" s="89">
        <v>190.55</v>
      </c>
      <c r="C15383" s="89">
        <f>LN(Table3[[#This Row],[Value]]/B15382)</f>
        <v>2.5748155367000931E-3</v>
      </c>
      <c r="D15383" s="89"/>
      <c r="E15383" s="89"/>
      <c r="F15383" s="89">
        <f>Table3[[#This Row],[Yield]]/100*(1+F15382)</f>
        <v>0</v>
      </c>
    </row>
    <row r="15384" spans="1:6" x14ac:dyDescent="0.2">
      <c r="A15384" s="88">
        <v>17721</v>
      </c>
      <c r="B15384" s="89">
        <v>190.06</v>
      </c>
      <c r="C15384" s="89">
        <f>LN(Table3[[#This Row],[Value]]/B15383)</f>
        <v>-2.5748155367000519E-3</v>
      </c>
      <c r="D15384" s="89"/>
      <c r="E15384" s="89"/>
      <c r="F15384" s="89">
        <f>Table3[[#This Row],[Yield]]/100*(1+F15383)</f>
        <v>0</v>
      </c>
    </row>
    <row r="15385" spans="1:6" x14ac:dyDescent="0.2">
      <c r="A15385" s="88">
        <v>17722</v>
      </c>
      <c r="B15385" s="89">
        <v>190.58</v>
      </c>
      <c r="C15385" s="89">
        <f>LN(Table3[[#This Row],[Value]]/B15384)</f>
        <v>2.7322421368730716E-3</v>
      </c>
      <c r="D15385" s="89"/>
      <c r="E15385" s="89"/>
      <c r="F15385" s="89">
        <f>Table3[[#This Row],[Yield]]/100*(1+F15384)</f>
        <v>0</v>
      </c>
    </row>
    <row r="15386" spans="1:6" x14ac:dyDescent="0.2">
      <c r="A15386" s="88">
        <v>17723</v>
      </c>
      <c r="B15386" s="89">
        <v>191.62</v>
      </c>
      <c r="C15386" s="89">
        <f>LN(Table3[[#This Row],[Value]]/B15385)</f>
        <v>5.4421903026850363E-3</v>
      </c>
      <c r="D15386" s="89"/>
      <c r="E15386" s="89"/>
      <c r="F15386" s="89">
        <f>Table3[[#This Row],[Yield]]/100*(1+F15385)</f>
        <v>0</v>
      </c>
    </row>
    <row r="15387" spans="1:6" x14ac:dyDescent="0.2">
      <c r="A15387" s="88">
        <v>17726</v>
      </c>
      <c r="B15387" s="89">
        <v>191.47</v>
      </c>
      <c r="C15387" s="89">
        <f>LN(Table3[[#This Row],[Value]]/B15386)</f>
        <v>-7.8310583761359435E-4</v>
      </c>
      <c r="D15387" s="89"/>
      <c r="E15387" s="89"/>
      <c r="F15387" s="89">
        <f>Table3[[#This Row],[Yield]]/100*(1+F15386)</f>
        <v>0</v>
      </c>
    </row>
    <row r="15388" spans="1:6" x14ac:dyDescent="0.2">
      <c r="A15388" s="88">
        <v>17727</v>
      </c>
      <c r="B15388" s="89">
        <v>190.36</v>
      </c>
      <c r="C15388" s="89">
        <f>LN(Table3[[#This Row],[Value]]/B15387)</f>
        <v>-5.814122132203981E-3</v>
      </c>
      <c r="D15388" s="89"/>
      <c r="E15388" s="89"/>
      <c r="F15388" s="89">
        <f>Table3[[#This Row],[Yield]]/100*(1+F15387)</f>
        <v>0</v>
      </c>
    </row>
    <row r="15389" spans="1:6" x14ac:dyDescent="0.2">
      <c r="A15389" s="88">
        <v>17728</v>
      </c>
      <c r="B15389" s="89">
        <v>190.66</v>
      </c>
      <c r="C15389" s="89">
        <f>LN(Table3[[#This Row],[Value]]/B15388)</f>
        <v>1.5747208125221873E-3</v>
      </c>
      <c r="D15389" s="89"/>
      <c r="E15389" s="89"/>
      <c r="F15389" s="89">
        <f>Table3[[#This Row],[Yield]]/100*(1+F15388)</f>
        <v>0</v>
      </c>
    </row>
    <row r="15390" spans="1:6" x14ac:dyDescent="0.2">
      <c r="A15390" s="88">
        <v>17729</v>
      </c>
      <c r="B15390" s="89">
        <v>187.7</v>
      </c>
      <c r="C15390" s="89">
        <f>LN(Table3[[#This Row],[Value]]/B15389)</f>
        <v>-1.5646793472968993E-2</v>
      </c>
      <c r="D15390" s="89"/>
      <c r="E15390" s="89"/>
      <c r="F15390" s="89">
        <f>Table3[[#This Row],[Yield]]/100*(1+F15389)</f>
        <v>0</v>
      </c>
    </row>
    <row r="15391" spans="1:6" x14ac:dyDescent="0.2">
      <c r="A15391" s="88">
        <v>17730</v>
      </c>
      <c r="B15391" s="89">
        <v>185.9</v>
      </c>
      <c r="C15391" s="89">
        <f>LN(Table3[[#This Row],[Value]]/B15390)</f>
        <v>-9.6360488650647606E-3</v>
      </c>
      <c r="D15391" s="89"/>
      <c r="E15391" s="89"/>
      <c r="F15391" s="89">
        <f>Table3[[#This Row],[Yield]]/100*(1+F15390)</f>
        <v>0</v>
      </c>
    </row>
    <row r="15392" spans="1:6" x14ac:dyDescent="0.2">
      <c r="A15392" s="88">
        <v>17733</v>
      </c>
      <c r="B15392" s="89">
        <v>181.2</v>
      </c>
      <c r="C15392" s="89">
        <f>LN(Table3[[#This Row],[Value]]/B15391)</f>
        <v>-2.5607501118519491E-2</v>
      </c>
      <c r="D15392" s="89"/>
      <c r="E15392" s="89"/>
      <c r="F15392" s="89">
        <f>Table3[[#This Row],[Yield]]/100*(1+F15391)</f>
        <v>0</v>
      </c>
    </row>
    <row r="15393" spans="1:6" x14ac:dyDescent="0.2">
      <c r="A15393" s="88">
        <v>17734</v>
      </c>
      <c r="B15393" s="89">
        <v>183.57</v>
      </c>
      <c r="C15393" s="89">
        <f>LN(Table3[[#This Row],[Value]]/B15392)</f>
        <v>1.2994672533680007E-2</v>
      </c>
      <c r="D15393" s="89"/>
      <c r="E15393" s="89"/>
      <c r="F15393" s="89">
        <f>Table3[[#This Row],[Yield]]/100*(1+F15392)</f>
        <v>0</v>
      </c>
    </row>
    <row r="15394" spans="1:6" x14ac:dyDescent="0.2">
      <c r="A15394" s="88">
        <v>17735</v>
      </c>
      <c r="B15394" s="89">
        <v>184.44</v>
      </c>
      <c r="C15394" s="89">
        <f>LN(Table3[[#This Row],[Value]]/B15393)</f>
        <v>4.7281411959458957E-3</v>
      </c>
      <c r="D15394" s="89"/>
      <c r="E15394" s="89"/>
      <c r="F15394" s="89">
        <f>Table3[[#This Row],[Yield]]/100*(1+F15393)</f>
        <v>0</v>
      </c>
    </row>
    <row r="15395" spans="1:6" x14ac:dyDescent="0.2">
      <c r="A15395" s="88">
        <v>17736</v>
      </c>
      <c r="B15395" s="89">
        <v>185.29</v>
      </c>
      <c r="C15395" s="89">
        <f>LN(Table3[[#This Row],[Value]]/B15394)</f>
        <v>4.5979579558184224E-3</v>
      </c>
      <c r="D15395" s="89"/>
      <c r="E15395" s="89"/>
      <c r="F15395" s="89">
        <f>Table3[[#This Row],[Yield]]/100*(1+F15394)</f>
        <v>0</v>
      </c>
    </row>
    <row r="15396" spans="1:6" x14ac:dyDescent="0.2">
      <c r="A15396" s="88">
        <v>17737</v>
      </c>
      <c r="B15396" s="89">
        <v>185.31</v>
      </c>
      <c r="C15396" s="89">
        <f>LN(Table3[[#This Row],[Value]]/B15395)</f>
        <v>1.0793308159438931E-4</v>
      </c>
      <c r="D15396" s="89"/>
      <c r="E15396" s="89"/>
      <c r="F15396" s="89">
        <f>Table3[[#This Row],[Yield]]/100*(1+F15395)</f>
        <v>0</v>
      </c>
    </row>
    <row r="15397" spans="1:6" x14ac:dyDescent="0.2">
      <c r="A15397" s="88">
        <v>17740</v>
      </c>
      <c r="B15397" s="89">
        <v>184.17</v>
      </c>
      <c r="C15397" s="89">
        <f>LN(Table3[[#This Row],[Value]]/B15396)</f>
        <v>-6.1708542684028528E-3</v>
      </c>
      <c r="D15397" s="89"/>
      <c r="E15397" s="89"/>
      <c r="F15397" s="89">
        <f>Table3[[#This Row],[Yield]]/100*(1+F15396)</f>
        <v>0</v>
      </c>
    </row>
    <row r="15398" spans="1:6" x14ac:dyDescent="0.2">
      <c r="A15398" s="88">
        <v>17741</v>
      </c>
      <c r="B15398" s="89">
        <v>186.09</v>
      </c>
      <c r="C15398" s="89">
        <f>LN(Table3[[#This Row],[Value]]/B15397)</f>
        <v>1.0371183545621342E-2</v>
      </c>
      <c r="D15398" s="89"/>
      <c r="E15398" s="89"/>
      <c r="F15398" s="89">
        <f>Table3[[#This Row],[Yield]]/100*(1+F15397)</f>
        <v>0</v>
      </c>
    </row>
    <row r="15399" spans="1:6" x14ac:dyDescent="0.2">
      <c r="A15399" s="88">
        <v>17742</v>
      </c>
      <c r="B15399" s="89">
        <v>185.15</v>
      </c>
      <c r="C15399" s="89">
        <f>LN(Table3[[#This Row],[Value]]/B15398)</f>
        <v>-5.0641202935141991E-3</v>
      </c>
      <c r="D15399" s="89"/>
      <c r="E15399" s="89"/>
      <c r="F15399" s="89">
        <f>Table3[[#This Row],[Yield]]/100*(1+F15398)</f>
        <v>0</v>
      </c>
    </row>
    <row r="15400" spans="1:6" x14ac:dyDescent="0.2">
      <c r="A15400" s="88">
        <v>17743</v>
      </c>
      <c r="B15400" s="89">
        <v>183.57</v>
      </c>
      <c r="C15400" s="89">
        <f>LN(Table3[[#This Row],[Value]]/B15399)</f>
        <v>-8.5702412170629103E-3</v>
      </c>
      <c r="D15400" s="89"/>
      <c r="E15400" s="89"/>
      <c r="F15400" s="89">
        <f>Table3[[#This Row],[Yield]]/100*(1+F15399)</f>
        <v>0</v>
      </c>
    </row>
    <row r="15401" spans="1:6" x14ac:dyDescent="0.2">
      <c r="A15401" s="88">
        <v>17744</v>
      </c>
      <c r="B15401" s="89">
        <v>181.33</v>
      </c>
      <c r="C15401" s="89">
        <f>LN(Table3[[#This Row],[Value]]/B15400)</f>
        <v>-1.2277490476624532E-2</v>
      </c>
      <c r="D15401" s="89"/>
      <c r="E15401" s="89"/>
      <c r="F15401" s="89">
        <f>Table3[[#This Row],[Yield]]/100*(1+F15400)</f>
        <v>0</v>
      </c>
    </row>
    <row r="15402" spans="1:6" x14ac:dyDescent="0.2">
      <c r="A15402" s="88">
        <v>17747</v>
      </c>
      <c r="B15402" s="89">
        <v>181.13</v>
      </c>
      <c r="C15402" s="89">
        <f>LN(Table3[[#This Row],[Value]]/B15401)</f>
        <v>-1.1035701611090858E-3</v>
      </c>
      <c r="D15402" s="89"/>
      <c r="E15402" s="89"/>
      <c r="F15402" s="89">
        <f>Table3[[#This Row],[Yield]]/100*(1+F15401)</f>
        <v>0</v>
      </c>
    </row>
    <row r="15403" spans="1:6" x14ac:dyDescent="0.2">
      <c r="A15403" s="88">
        <v>17748</v>
      </c>
      <c r="B15403" s="89">
        <v>180.98</v>
      </c>
      <c r="C15403" s="89">
        <f>LN(Table3[[#This Row],[Value]]/B15402)</f>
        <v>-8.2847758183809863E-4</v>
      </c>
      <c r="D15403" s="89"/>
      <c r="E15403" s="89"/>
      <c r="F15403" s="89">
        <f>Table3[[#This Row],[Yield]]/100*(1+F15402)</f>
        <v>0</v>
      </c>
    </row>
    <row r="15404" spans="1:6" x14ac:dyDescent="0.2">
      <c r="A15404" s="88">
        <v>17749</v>
      </c>
      <c r="B15404" s="89">
        <v>183.06</v>
      </c>
      <c r="C15404" s="89">
        <f>LN(Table3[[#This Row],[Value]]/B15403)</f>
        <v>1.1427440033646262E-2</v>
      </c>
      <c r="D15404" s="89"/>
      <c r="E15404" s="89"/>
      <c r="F15404" s="89">
        <f>Table3[[#This Row],[Yield]]/100*(1+F15403)</f>
        <v>0</v>
      </c>
    </row>
    <row r="15405" spans="1:6" x14ac:dyDescent="0.2">
      <c r="A15405" s="88">
        <v>17750</v>
      </c>
      <c r="B15405" s="89">
        <v>182.92</v>
      </c>
      <c r="C15405" s="89">
        <f>LN(Table3[[#This Row],[Value]]/B15404)</f>
        <v>-7.6506916677888199E-4</v>
      </c>
      <c r="D15405" s="89"/>
      <c r="E15405" s="89"/>
      <c r="F15405" s="89">
        <f>Table3[[#This Row],[Yield]]/100*(1+F15404)</f>
        <v>0</v>
      </c>
    </row>
    <row r="15406" spans="1:6" x14ac:dyDescent="0.2">
      <c r="A15406" s="88">
        <v>17751</v>
      </c>
      <c r="B15406" s="89">
        <v>183.01</v>
      </c>
      <c r="C15406" s="89">
        <f>LN(Table3[[#This Row],[Value]]/B15405)</f>
        <v>4.9189736733657786E-4</v>
      </c>
      <c r="D15406" s="89"/>
      <c r="E15406" s="89"/>
      <c r="F15406" s="89">
        <f>Table3[[#This Row],[Yield]]/100*(1+F15405)</f>
        <v>0</v>
      </c>
    </row>
    <row r="15407" spans="1:6" x14ac:dyDescent="0.2">
      <c r="A15407" s="88">
        <v>17754</v>
      </c>
      <c r="B15407" s="89">
        <v>182.26</v>
      </c>
      <c r="C15407" s="89">
        <f>LN(Table3[[#This Row],[Value]]/B15406)</f>
        <v>-4.1065570892101335E-3</v>
      </c>
      <c r="D15407" s="89"/>
      <c r="E15407" s="89"/>
      <c r="F15407" s="89">
        <f>Table3[[#This Row],[Yield]]/100*(1+F15406)</f>
        <v>0</v>
      </c>
    </row>
    <row r="15408" spans="1:6" x14ac:dyDescent="0.2">
      <c r="A15408" s="88">
        <v>17755</v>
      </c>
      <c r="B15408" s="89">
        <v>180.02</v>
      </c>
      <c r="C15408" s="89">
        <f>LN(Table3[[#This Row],[Value]]/B15407)</f>
        <v>-1.2366283239041499E-2</v>
      </c>
      <c r="D15408" s="89"/>
      <c r="E15408" s="89"/>
      <c r="F15408" s="89">
        <f>Table3[[#This Row],[Yield]]/100*(1+F15407)</f>
        <v>0</v>
      </c>
    </row>
    <row r="15409" spans="1:6" x14ac:dyDescent="0.2">
      <c r="A15409" s="88">
        <v>17756</v>
      </c>
      <c r="B15409" s="89">
        <v>179.27</v>
      </c>
      <c r="C15409" s="89">
        <f>LN(Table3[[#This Row],[Value]]/B15408)</f>
        <v>-4.1749065621920125E-3</v>
      </c>
      <c r="D15409" s="89"/>
      <c r="E15409" s="89"/>
      <c r="F15409" s="89">
        <f>Table3[[#This Row],[Yield]]/100*(1+F15408)</f>
        <v>0</v>
      </c>
    </row>
    <row r="15410" spans="1:6" x14ac:dyDescent="0.2">
      <c r="A15410" s="88">
        <v>17757</v>
      </c>
      <c r="B15410" s="89">
        <v>179.63</v>
      </c>
      <c r="C15410" s="89">
        <f>LN(Table3[[#This Row],[Value]]/B15409)</f>
        <v>2.0061305139971192E-3</v>
      </c>
      <c r="D15410" s="89"/>
      <c r="E15410" s="89"/>
      <c r="F15410" s="89">
        <f>Table3[[#This Row],[Yield]]/100*(1+F15409)</f>
        <v>0</v>
      </c>
    </row>
    <row r="15411" spans="1:6" x14ac:dyDescent="0.2">
      <c r="A15411" s="88">
        <v>17758</v>
      </c>
      <c r="B15411" s="89">
        <v>179.63</v>
      </c>
      <c r="C15411" s="89">
        <f>LN(Table3[[#This Row],[Value]]/B15410)</f>
        <v>0</v>
      </c>
      <c r="D15411" s="89"/>
      <c r="E15411" s="89"/>
      <c r="F15411" s="89">
        <f>Table3[[#This Row],[Yield]]/100*(1+F15410)</f>
        <v>0</v>
      </c>
    </row>
    <row r="15412" spans="1:6" x14ac:dyDescent="0.2">
      <c r="A15412" s="88">
        <v>17761</v>
      </c>
      <c r="B15412" s="89">
        <v>180.3</v>
      </c>
      <c r="C15412" s="89">
        <f>LN(Table3[[#This Row],[Value]]/B15411)</f>
        <v>3.7229504285274922E-3</v>
      </c>
      <c r="D15412" s="89"/>
      <c r="E15412" s="89"/>
      <c r="F15412" s="89">
        <f>Table3[[#This Row],[Yield]]/100*(1+F15411)</f>
        <v>0</v>
      </c>
    </row>
    <row r="15413" spans="1:6" x14ac:dyDescent="0.2">
      <c r="A15413" s="88">
        <v>17762</v>
      </c>
      <c r="B15413" s="89">
        <v>182.15</v>
      </c>
      <c r="C15413" s="89">
        <f>LN(Table3[[#This Row],[Value]]/B15412)</f>
        <v>1.0208393245301208E-2</v>
      </c>
      <c r="D15413" s="89"/>
      <c r="E15413" s="89"/>
      <c r="F15413" s="89">
        <f>Table3[[#This Row],[Yield]]/100*(1+F15412)</f>
        <v>0</v>
      </c>
    </row>
    <row r="15414" spans="1:6" x14ac:dyDescent="0.2">
      <c r="A15414" s="88">
        <v>17763</v>
      </c>
      <c r="B15414" s="89">
        <v>182.12</v>
      </c>
      <c r="C15414" s="89">
        <f>LN(Table3[[#This Row],[Value]]/B15413)</f>
        <v>-1.6471298799146703E-4</v>
      </c>
      <c r="D15414" s="89"/>
      <c r="E15414" s="89"/>
      <c r="F15414" s="89">
        <f>Table3[[#This Row],[Yield]]/100*(1+F15413)</f>
        <v>0</v>
      </c>
    </row>
    <row r="15415" spans="1:6" x14ac:dyDescent="0.2">
      <c r="A15415" s="88">
        <v>17764</v>
      </c>
      <c r="B15415" s="89">
        <v>182.57</v>
      </c>
      <c r="C15415" s="89">
        <f>LN(Table3[[#This Row],[Value]]/B15414)</f>
        <v>2.4678506588374912E-3</v>
      </c>
      <c r="D15415" s="89"/>
      <c r="E15415" s="89"/>
      <c r="F15415" s="89">
        <f>Table3[[#This Row],[Yield]]/100*(1+F15414)</f>
        <v>0</v>
      </c>
    </row>
    <row r="15416" spans="1:6" x14ac:dyDescent="0.2">
      <c r="A15416" s="88">
        <v>17765</v>
      </c>
      <c r="B15416" s="89">
        <v>183.6</v>
      </c>
      <c r="C15416" s="89">
        <f>LN(Table3[[#This Row],[Value]]/B15415)</f>
        <v>5.6258170609710979E-3</v>
      </c>
      <c r="D15416" s="89"/>
      <c r="E15416" s="89"/>
      <c r="F15416" s="89">
        <f>Table3[[#This Row],[Yield]]/100*(1+F15415)</f>
        <v>0</v>
      </c>
    </row>
    <row r="15417" spans="1:6" x14ac:dyDescent="0.2">
      <c r="A15417" s="88">
        <v>17768</v>
      </c>
      <c r="B15417" s="89">
        <v>181.75</v>
      </c>
      <c r="C15417" s="89">
        <f>LN(Table3[[#This Row],[Value]]/B15416)</f>
        <v>-1.0127361772761268E-2</v>
      </c>
      <c r="D15417" s="89"/>
      <c r="E15417" s="89"/>
      <c r="F15417" s="89">
        <f>Table3[[#This Row],[Yield]]/100*(1+F15416)</f>
        <v>0</v>
      </c>
    </row>
    <row r="15418" spans="1:6" x14ac:dyDescent="0.2">
      <c r="A15418" s="88">
        <v>17769</v>
      </c>
      <c r="B15418" s="89">
        <v>182.58</v>
      </c>
      <c r="C15418" s="89">
        <f>LN(Table3[[#This Row],[Value]]/B15417)</f>
        <v>4.5563167233059971E-3</v>
      </c>
      <c r="D15418" s="89"/>
      <c r="E15418" s="89"/>
      <c r="F15418" s="89">
        <f>Table3[[#This Row],[Yield]]/100*(1+F15417)</f>
        <v>0</v>
      </c>
    </row>
    <row r="15419" spans="1:6" x14ac:dyDescent="0.2">
      <c r="A15419" s="88">
        <v>17770</v>
      </c>
      <c r="B15419" s="89">
        <v>182.41</v>
      </c>
      <c r="C15419" s="89">
        <f>LN(Table3[[#This Row],[Value]]/B15418)</f>
        <v>-9.3153243811160775E-4</v>
      </c>
      <c r="D15419" s="89"/>
      <c r="E15419" s="89"/>
      <c r="F15419" s="89">
        <f>Table3[[#This Row],[Yield]]/100*(1+F15418)</f>
        <v>0</v>
      </c>
    </row>
    <row r="15420" spans="1:6" x14ac:dyDescent="0.2">
      <c r="A15420" s="88">
        <v>17771</v>
      </c>
      <c r="B15420" s="89">
        <v>182.52</v>
      </c>
      <c r="C15420" s="89">
        <f>LN(Table3[[#This Row],[Value]]/B15419)</f>
        <v>6.0285536037871788E-4</v>
      </c>
      <c r="D15420" s="89"/>
      <c r="E15420" s="89"/>
      <c r="F15420" s="89">
        <f>Table3[[#This Row],[Yield]]/100*(1+F15419)</f>
        <v>0</v>
      </c>
    </row>
    <row r="15421" spans="1:6" x14ac:dyDescent="0.2">
      <c r="A15421" s="88">
        <v>17772</v>
      </c>
      <c r="B15421" s="89">
        <v>183.21</v>
      </c>
      <c r="C15421" s="89">
        <f>LN(Table3[[#This Row],[Value]]/B15420)</f>
        <v>3.7732798439513169E-3</v>
      </c>
      <c r="D15421" s="89"/>
      <c r="E15421" s="89"/>
      <c r="F15421" s="89">
        <f>Table3[[#This Row],[Yield]]/100*(1+F15420)</f>
        <v>0</v>
      </c>
    </row>
    <row r="15422" spans="1:6" x14ac:dyDescent="0.2">
      <c r="A15422" s="88">
        <v>17775</v>
      </c>
      <c r="B15422" s="89">
        <v>182.09</v>
      </c>
      <c r="C15422" s="89">
        <f>LN(Table3[[#This Row],[Value]]/B15421)</f>
        <v>-6.1319655594012108E-3</v>
      </c>
      <c r="D15422" s="89"/>
      <c r="E15422" s="89"/>
      <c r="F15422" s="89">
        <f>Table3[[#This Row],[Yield]]/100*(1+F15421)</f>
        <v>0</v>
      </c>
    </row>
    <row r="15423" spans="1:6" x14ac:dyDescent="0.2">
      <c r="A15423" s="88">
        <v>17776</v>
      </c>
      <c r="B15423" s="89">
        <v>181.71</v>
      </c>
      <c r="C15423" s="89">
        <f>LN(Table3[[#This Row],[Value]]/B15422)</f>
        <v>-2.0890606827863901E-3</v>
      </c>
      <c r="D15423" s="89"/>
      <c r="E15423" s="89"/>
      <c r="F15423" s="89">
        <f>Table3[[#This Row],[Yield]]/100*(1+F15422)</f>
        <v>0</v>
      </c>
    </row>
    <row r="15424" spans="1:6" x14ac:dyDescent="0.2">
      <c r="A15424" s="88">
        <v>17777</v>
      </c>
      <c r="B15424" s="89">
        <v>183.6</v>
      </c>
      <c r="C15424" s="89">
        <f>LN(Table3[[#This Row],[Value]]/B15423)</f>
        <v>1.0347468525424543E-2</v>
      </c>
      <c r="D15424" s="89"/>
      <c r="E15424" s="89"/>
      <c r="F15424" s="89">
        <f>Table3[[#This Row],[Yield]]/100*(1+F15423)</f>
        <v>0</v>
      </c>
    </row>
    <row r="15425" spans="1:6" x14ac:dyDescent="0.2">
      <c r="A15425" s="88">
        <v>17778</v>
      </c>
      <c r="B15425" s="89">
        <v>184.39</v>
      </c>
      <c r="C15425" s="89">
        <f>LN(Table3[[#This Row],[Value]]/B15424)</f>
        <v>4.2936015306831122E-3</v>
      </c>
      <c r="D15425" s="89"/>
      <c r="E15425" s="89"/>
      <c r="F15425" s="89">
        <f>Table3[[#This Row],[Yield]]/100*(1+F15424)</f>
        <v>0</v>
      </c>
    </row>
    <row r="15426" spans="1:6" x14ac:dyDescent="0.2">
      <c r="A15426" s="88">
        <v>17779</v>
      </c>
      <c r="B15426" s="89">
        <v>184.35</v>
      </c>
      <c r="C15426" s="89">
        <f>LN(Table3[[#This Row],[Value]]/B15425)</f>
        <v>-2.1695503691970307E-4</v>
      </c>
      <c r="D15426" s="89"/>
      <c r="E15426" s="89"/>
      <c r="F15426" s="89">
        <f>Table3[[#This Row],[Yield]]/100*(1+F15425)</f>
        <v>0</v>
      </c>
    </row>
    <row r="15427" spans="1:6" x14ac:dyDescent="0.2">
      <c r="A15427" s="88">
        <v>17783</v>
      </c>
      <c r="B15427" s="89">
        <v>185.36</v>
      </c>
      <c r="C15427" s="89">
        <f>LN(Table3[[#This Row],[Value]]/B15426)</f>
        <v>5.4637554439673627E-3</v>
      </c>
      <c r="D15427" s="89"/>
      <c r="E15427" s="89"/>
      <c r="F15427" s="89">
        <f>Table3[[#This Row],[Yield]]/100*(1+F15426)</f>
        <v>0</v>
      </c>
    </row>
    <row r="15428" spans="1:6" x14ac:dyDescent="0.2">
      <c r="A15428" s="88">
        <v>17784</v>
      </c>
      <c r="B15428" s="89">
        <v>182.9</v>
      </c>
      <c r="C15428" s="89">
        <f>LN(Table3[[#This Row],[Value]]/B15427)</f>
        <v>-1.3360324727300846E-2</v>
      </c>
      <c r="D15428" s="89"/>
      <c r="E15428" s="89"/>
      <c r="F15428" s="89">
        <f>Table3[[#This Row],[Yield]]/100*(1+F15427)</f>
        <v>0</v>
      </c>
    </row>
    <row r="15429" spans="1:6" x14ac:dyDescent="0.2">
      <c r="A15429" s="88">
        <v>17785</v>
      </c>
      <c r="B15429" s="89">
        <v>180.33</v>
      </c>
      <c r="C15429" s="89">
        <f>LN(Table3[[#This Row],[Value]]/B15428)</f>
        <v>-1.4151049677639634E-2</v>
      </c>
      <c r="D15429" s="89"/>
      <c r="E15429" s="89"/>
      <c r="F15429" s="89">
        <f>Table3[[#This Row],[Yield]]/100*(1+F15428)</f>
        <v>0</v>
      </c>
    </row>
    <row r="15430" spans="1:6" x14ac:dyDescent="0.2">
      <c r="A15430" s="88">
        <v>17786</v>
      </c>
      <c r="B15430" s="89">
        <v>180.61</v>
      </c>
      <c r="C15430" s="89">
        <f>LN(Table3[[#This Row],[Value]]/B15429)</f>
        <v>1.5515047163917662E-3</v>
      </c>
      <c r="D15430" s="89"/>
      <c r="E15430" s="89"/>
      <c r="F15430" s="89">
        <f>Table3[[#This Row],[Yield]]/100*(1+F15429)</f>
        <v>0</v>
      </c>
    </row>
    <row r="15431" spans="1:6" x14ac:dyDescent="0.2">
      <c r="A15431" s="88">
        <v>17789</v>
      </c>
      <c r="B15431" s="89">
        <v>179.38</v>
      </c>
      <c r="C15431" s="89">
        <f>LN(Table3[[#This Row],[Value]]/B15430)</f>
        <v>-6.8335497457152486E-3</v>
      </c>
      <c r="D15431" s="89"/>
      <c r="E15431" s="89"/>
      <c r="F15431" s="89">
        <f>Table3[[#This Row],[Yield]]/100*(1+F15430)</f>
        <v>0</v>
      </c>
    </row>
    <row r="15432" spans="1:6" x14ac:dyDescent="0.2">
      <c r="A15432" s="88">
        <v>17790</v>
      </c>
      <c r="B15432" s="89">
        <v>180.63</v>
      </c>
      <c r="C15432" s="89">
        <f>LN(Table3[[#This Row],[Value]]/B15431)</f>
        <v>6.9442794546091197E-3</v>
      </c>
      <c r="D15432" s="89"/>
      <c r="E15432" s="89"/>
      <c r="F15432" s="89">
        <f>Table3[[#This Row],[Yield]]/100*(1+F15431)</f>
        <v>0</v>
      </c>
    </row>
    <row r="15433" spans="1:6" x14ac:dyDescent="0.2">
      <c r="A15433" s="88">
        <v>17791</v>
      </c>
      <c r="B15433" s="89">
        <v>180.62</v>
      </c>
      <c r="C15433" s="89">
        <f>LN(Table3[[#This Row],[Value]]/B15432)</f>
        <v>-5.5363321813415012E-5</v>
      </c>
      <c r="D15433" s="89"/>
      <c r="E15433" s="89"/>
      <c r="F15433" s="89">
        <f>Table3[[#This Row],[Yield]]/100*(1+F15432)</f>
        <v>0</v>
      </c>
    </row>
    <row r="15434" spans="1:6" x14ac:dyDescent="0.2">
      <c r="A15434" s="88">
        <v>17792</v>
      </c>
      <c r="B15434" s="89">
        <v>180.69</v>
      </c>
      <c r="C15434" s="89">
        <f>LN(Table3[[#This Row],[Value]]/B15433)</f>
        <v>3.8747890108663962E-4</v>
      </c>
      <c r="D15434" s="89"/>
      <c r="E15434" s="89"/>
      <c r="F15434" s="89">
        <f>Table3[[#This Row],[Yield]]/100*(1+F15433)</f>
        <v>0</v>
      </c>
    </row>
    <row r="15435" spans="1:6" x14ac:dyDescent="0.2">
      <c r="A15435" s="88">
        <v>17793</v>
      </c>
      <c r="B15435" s="89">
        <v>180.06</v>
      </c>
      <c r="C15435" s="89">
        <f>LN(Table3[[#This Row],[Value]]/B15434)</f>
        <v>-3.4927270434085755E-3</v>
      </c>
      <c r="D15435" s="89"/>
      <c r="E15435" s="89"/>
      <c r="F15435" s="89">
        <f>Table3[[#This Row],[Yield]]/100*(1+F15434)</f>
        <v>0</v>
      </c>
    </row>
    <row r="15436" spans="1:6" x14ac:dyDescent="0.2">
      <c r="A15436" s="88">
        <v>17796</v>
      </c>
      <c r="B15436" s="89">
        <v>177.37</v>
      </c>
      <c r="C15436" s="89">
        <f>LN(Table3[[#This Row],[Value]]/B15435)</f>
        <v>-1.5052182462835649E-2</v>
      </c>
      <c r="D15436" s="89"/>
      <c r="E15436" s="89"/>
      <c r="F15436" s="89">
        <f>Table3[[#This Row],[Yield]]/100*(1+F15435)</f>
        <v>0</v>
      </c>
    </row>
    <row r="15437" spans="1:6" x14ac:dyDescent="0.2">
      <c r="A15437" s="88">
        <v>17797</v>
      </c>
      <c r="B15437" s="89">
        <v>178.61</v>
      </c>
      <c r="C15437" s="89">
        <f>LN(Table3[[#This Row],[Value]]/B15436)</f>
        <v>6.9667116988971073E-3</v>
      </c>
      <c r="D15437" s="89"/>
      <c r="E15437" s="89"/>
      <c r="F15437" s="89">
        <f>Table3[[#This Row],[Yield]]/100*(1+F15436)</f>
        <v>0</v>
      </c>
    </row>
    <row r="15438" spans="1:6" x14ac:dyDescent="0.2">
      <c r="A15438" s="88">
        <v>17798</v>
      </c>
      <c r="B15438" s="89">
        <v>179.16</v>
      </c>
      <c r="C15438" s="89">
        <f>LN(Table3[[#This Row],[Value]]/B15437)</f>
        <v>3.0746034227069822E-3</v>
      </c>
      <c r="D15438" s="89"/>
      <c r="E15438" s="89"/>
      <c r="F15438" s="89">
        <f>Table3[[#This Row],[Yield]]/100*(1+F15437)</f>
        <v>0</v>
      </c>
    </row>
    <row r="15439" spans="1:6" x14ac:dyDescent="0.2">
      <c r="A15439" s="88">
        <v>17799</v>
      </c>
      <c r="B15439" s="89">
        <v>178.77</v>
      </c>
      <c r="C15439" s="89">
        <f>LN(Table3[[#This Row],[Value]]/B15438)</f>
        <v>-2.1791979121020236E-3</v>
      </c>
      <c r="D15439" s="89"/>
      <c r="E15439" s="89"/>
      <c r="F15439" s="89">
        <f>Table3[[#This Row],[Yield]]/100*(1+F15438)</f>
        <v>0</v>
      </c>
    </row>
    <row r="15440" spans="1:6" x14ac:dyDescent="0.2">
      <c r="A15440" s="88">
        <v>17800</v>
      </c>
      <c r="B15440" s="89">
        <v>179.28</v>
      </c>
      <c r="C15440" s="89">
        <f>LN(Table3[[#This Row],[Value]]/B15439)</f>
        <v>2.848766065674174E-3</v>
      </c>
      <c r="D15440" s="89"/>
      <c r="E15440" s="89"/>
      <c r="F15440" s="89">
        <f>Table3[[#This Row],[Yield]]/100*(1+F15439)</f>
        <v>0</v>
      </c>
    </row>
    <row r="15441" spans="1:6" x14ac:dyDescent="0.2">
      <c r="A15441" s="88">
        <v>17803</v>
      </c>
      <c r="B15441" s="89">
        <v>175.99</v>
      </c>
      <c r="C15441" s="89">
        <f>LN(Table3[[#This Row],[Value]]/B15440)</f>
        <v>-1.8521654250551963E-2</v>
      </c>
      <c r="D15441" s="89"/>
      <c r="E15441" s="89"/>
      <c r="F15441" s="89">
        <f>Table3[[#This Row],[Yield]]/100*(1+F15440)</f>
        <v>0</v>
      </c>
    </row>
    <row r="15442" spans="1:6" x14ac:dyDescent="0.2">
      <c r="A15442" s="88">
        <v>17804</v>
      </c>
      <c r="B15442" s="89">
        <v>177.54</v>
      </c>
      <c r="C15442" s="89">
        <f>LN(Table3[[#This Row],[Value]]/B15441)</f>
        <v>8.7687603980537328E-3</v>
      </c>
      <c r="D15442" s="89"/>
      <c r="E15442" s="89"/>
      <c r="F15442" s="89">
        <f>Table3[[#This Row],[Yield]]/100*(1+F15441)</f>
        <v>0</v>
      </c>
    </row>
    <row r="15443" spans="1:6" x14ac:dyDescent="0.2">
      <c r="A15443" s="88">
        <v>17805</v>
      </c>
      <c r="B15443" s="89">
        <v>179.04</v>
      </c>
      <c r="C15443" s="89">
        <f>LN(Table3[[#This Row],[Value]]/B15442)</f>
        <v>8.4133089234417566E-3</v>
      </c>
      <c r="D15443" s="89"/>
      <c r="E15443" s="89"/>
      <c r="F15443" s="89">
        <f>Table3[[#This Row],[Yield]]/100*(1+F15442)</f>
        <v>0</v>
      </c>
    </row>
    <row r="15444" spans="1:6" x14ac:dyDescent="0.2">
      <c r="A15444" s="88">
        <v>17806</v>
      </c>
      <c r="B15444" s="89">
        <v>178.3</v>
      </c>
      <c r="C15444" s="89">
        <f>LN(Table3[[#This Row],[Value]]/B15443)</f>
        <v>-4.1417196945203157E-3</v>
      </c>
      <c r="D15444" s="89"/>
      <c r="E15444" s="89"/>
      <c r="F15444" s="89">
        <f>Table3[[#This Row],[Yield]]/100*(1+F15443)</f>
        <v>0</v>
      </c>
    </row>
    <row r="15445" spans="1:6" x14ac:dyDescent="0.2">
      <c r="A15445" s="88">
        <v>17807</v>
      </c>
      <c r="B15445" s="89">
        <v>179.87</v>
      </c>
      <c r="C15445" s="89">
        <f>LN(Table3[[#This Row],[Value]]/B15444)</f>
        <v>8.7668428707845455E-3</v>
      </c>
      <c r="D15445" s="89"/>
      <c r="E15445" s="89"/>
      <c r="F15445" s="89">
        <f>Table3[[#This Row],[Yield]]/100*(1+F15444)</f>
        <v>0</v>
      </c>
    </row>
    <row r="15446" spans="1:6" x14ac:dyDescent="0.2">
      <c r="A15446" s="88">
        <v>17808</v>
      </c>
      <c r="B15446" s="89">
        <v>180.78</v>
      </c>
      <c r="C15446" s="89">
        <f>LN(Table3[[#This Row],[Value]]/B15445)</f>
        <v>5.0464546303854284E-3</v>
      </c>
      <c r="D15446" s="89"/>
      <c r="E15446" s="89"/>
      <c r="F15446" s="89">
        <f>Table3[[#This Row],[Yield]]/100*(1+F15445)</f>
        <v>0</v>
      </c>
    </row>
    <row r="15447" spans="1:6" x14ac:dyDescent="0.2">
      <c r="A15447" s="88">
        <v>17810</v>
      </c>
      <c r="B15447" s="89">
        <v>181.7</v>
      </c>
      <c r="C15447" s="89">
        <f>LN(Table3[[#This Row],[Value]]/B15446)</f>
        <v>5.0761530318605679E-3</v>
      </c>
      <c r="D15447" s="89"/>
      <c r="E15447" s="89"/>
      <c r="F15447" s="89">
        <f>Table3[[#This Row],[Yield]]/100*(1+F15446)</f>
        <v>0</v>
      </c>
    </row>
    <row r="15448" spans="1:6" x14ac:dyDescent="0.2">
      <c r="A15448" s="88">
        <v>17811</v>
      </c>
      <c r="B15448" s="89">
        <v>181.23</v>
      </c>
      <c r="C15448" s="89">
        <f>LN(Table3[[#This Row],[Value]]/B15447)</f>
        <v>-2.5900325833659362E-3</v>
      </c>
      <c r="D15448" s="89"/>
      <c r="E15448" s="89"/>
      <c r="F15448" s="89">
        <f>Table3[[#This Row],[Yield]]/100*(1+F15447)</f>
        <v>0</v>
      </c>
    </row>
    <row r="15449" spans="1:6" x14ac:dyDescent="0.2">
      <c r="A15449" s="88">
        <v>17812</v>
      </c>
      <c r="B15449" s="89">
        <v>181.72</v>
      </c>
      <c r="C15449" s="89">
        <f>LN(Table3[[#This Row],[Value]]/B15448)</f>
        <v>2.7000980724430565E-3</v>
      </c>
      <c r="D15449" s="89"/>
      <c r="E15449" s="89"/>
      <c r="F15449" s="89">
        <f>Table3[[#This Row],[Yield]]/100*(1+F15448)</f>
        <v>0</v>
      </c>
    </row>
    <row r="15450" spans="1:6" x14ac:dyDescent="0.2">
      <c r="A15450" s="88">
        <v>17813</v>
      </c>
      <c r="B15450" s="89">
        <v>182.52</v>
      </c>
      <c r="C15450" s="89">
        <f>LN(Table3[[#This Row],[Value]]/B15449)</f>
        <v>4.3927151679994132E-3</v>
      </c>
      <c r="D15450" s="89"/>
      <c r="E15450" s="89"/>
      <c r="F15450" s="89">
        <f>Table3[[#This Row],[Yield]]/100*(1+F15449)</f>
        <v>0</v>
      </c>
    </row>
    <row r="15451" spans="1:6" x14ac:dyDescent="0.2">
      <c r="A15451" s="88">
        <v>17814</v>
      </c>
      <c r="B15451" s="89">
        <v>182.02</v>
      </c>
      <c r="C15451" s="89">
        <f>LN(Table3[[#This Row],[Value]]/B15450)</f>
        <v>-2.7431849099921624E-3</v>
      </c>
      <c r="D15451" s="89"/>
      <c r="E15451" s="89"/>
      <c r="F15451" s="89">
        <f>Table3[[#This Row],[Yield]]/100*(1+F15450)</f>
        <v>0</v>
      </c>
    </row>
    <row r="15452" spans="1:6" x14ac:dyDescent="0.2">
      <c r="A15452" s="88">
        <v>17815</v>
      </c>
      <c r="B15452" s="89">
        <v>182.09</v>
      </c>
      <c r="C15452" s="89">
        <f>LN(Table3[[#This Row],[Value]]/B15451)</f>
        <v>3.8449919454230539E-4</v>
      </c>
      <c r="D15452" s="89"/>
      <c r="E15452" s="89"/>
      <c r="F15452" s="89">
        <f>Table3[[#This Row],[Yield]]/100*(1+F15451)</f>
        <v>0</v>
      </c>
    </row>
    <row r="15453" spans="1:6" x14ac:dyDescent="0.2">
      <c r="A15453" s="88">
        <v>17817</v>
      </c>
      <c r="B15453" s="89">
        <v>182.41</v>
      </c>
      <c r="C15453" s="89">
        <f>LN(Table3[[#This Row],[Value]]/B15452)</f>
        <v>1.7558303550712581E-3</v>
      </c>
      <c r="D15453" s="89"/>
      <c r="E15453" s="89"/>
      <c r="F15453" s="89">
        <f>Table3[[#This Row],[Yield]]/100*(1+F15452)</f>
        <v>0</v>
      </c>
    </row>
    <row r="15454" spans="1:6" x14ac:dyDescent="0.2">
      <c r="A15454" s="88">
        <v>17819</v>
      </c>
      <c r="B15454" s="89">
        <v>183.84</v>
      </c>
      <c r="C15454" s="89">
        <f>LN(Table3[[#This Row],[Value]]/B15453)</f>
        <v>7.8089134016223949E-3</v>
      </c>
      <c r="D15454" s="89"/>
      <c r="E15454" s="89"/>
      <c r="F15454" s="89">
        <f>Table3[[#This Row],[Yield]]/100*(1+F15453)</f>
        <v>0</v>
      </c>
    </row>
    <row r="15455" spans="1:6" x14ac:dyDescent="0.2">
      <c r="A15455" s="88">
        <v>17820</v>
      </c>
      <c r="B15455" s="89">
        <v>184.52</v>
      </c>
      <c r="C15455" s="89">
        <f>LN(Table3[[#This Row],[Value]]/B15454)</f>
        <v>3.6920445891743623E-3</v>
      </c>
      <c r="D15455" s="89"/>
      <c r="E15455" s="89"/>
      <c r="F15455" s="89">
        <f>Table3[[#This Row],[Yield]]/100*(1+F15454)</f>
        <v>0</v>
      </c>
    </row>
    <row r="15456" spans="1:6" x14ac:dyDescent="0.2">
      <c r="A15456" s="88">
        <v>17821</v>
      </c>
      <c r="B15456" s="89">
        <v>184.62</v>
      </c>
      <c r="C15456" s="89">
        <f>LN(Table3[[#This Row],[Value]]/B15455)</f>
        <v>5.4179987238569996E-4</v>
      </c>
      <c r="D15456" s="89"/>
      <c r="E15456" s="89"/>
      <c r="F15456" s="89">
        <f>Table3[[#This Row],[Yield]]/100*(1+F15455)</f>
        <v>0</v>
      </c>
    </row>
    <row r="15457" spans="1:6" x14ac:dyDescent="0.2">
      <c r="A15457" s="88">
        <v>17822</v>
      </c>
      <c r="B15457" s="89">
        <v>184.93</v>
      </c>
      <c r="C15457" s="89">
        <f>LN(Table3[[#This Row],[Value]]/B15456)</f>
        <v>1.6777165347797588E-3</v>
      </c>
      <c r="D15457" s="89"/>
      <c r="E15457" s="89"/>
      <c r="F15457" s="89">
        <f>Table3[[#This Row],[Yield]]/100*(1+F15456)</f>
        <v>0</v>
      </c>
    </row>
    <row r="15458" spans="1:6" x14ac:dyDescent="0.2">
      <c r="A15458" s="88">
        <v>17824</v>
      </c>
      <c r="B15458" s="89">
        <v>185.33</v>
      </c>
      <c r="C15458" s="89">
        <f>LN(Table3[[#This Row],[Value]]/B15457)</f>
        <v>2.1606447124335884E-3</v>
      </c>
      <c r="D15458" s="89"/>
      <c r="E15458" s="89"/>
      <c r="F15458" s="89">
        <f>Table3[[#This Row],[Yield]]/100*(1+F15457)</f>
        <v>0</v>
      </c>
    </row>
    <row r="15459" spans="1:6" x14ac:dyDescent="0.2">
      <c r="A15459" s="88">
        <v>17825</v>
      </c>
      <c r="B15459" s="89">
        <v>186.18</v>
      </c>
      <c r="C15459" s="89">
        <f>LN(Table3[[#This Row],[Value]]/B15458)</f>
        <v>4.5759278791248923E-3</v>
      </c>
      <c r="D15459" s="89"/>
      <c r="E15459" s="89"/>
      <c r="F15459" s="89">
        <f>Table3[[#This Row],[Yield]]/100*(1+F15458)</f>
        <v>0</v>
      </c>
    </row>
    <row r="15460" spans="1:6" x14ac:dyDescent="0.2">
      <c r="A15460" s="88">
        <v>17826</v>
      </c>
      <c r="B15460" s="89">
        <v>186.51</v>
      </c>
      <c r="C15460" s="89">
        <f>LN(Table3[[#This Row],[Value]]/B15459)</f>
        <v>1.7709092610119184E-3</v>
      </c>
      <c r="D15460" s="89"/>
      <c r="E15460" s="89"/>
      <c r="F15460" s="89">
        <f>Table3[[#This Row],[Yield]]/100*(1+F15459)</f>
        <v>0</v>
      </c>
    </row>
    <row r="15461" spans="1:6" x14ac:dyDescent="0.2">
      <c r="A15461" s="88">
        <v>17827</v>
      </c>
      <c r="B15461" s="89">
        <v>186.44</v>
      </c>
      <c r="C15461" s="89">
        <f>LN(Table3[[#This Row],[Value]]/B15460)</f>
        <v>-3.7538544481561115E-4</v>
      </c>
      <c r="D15461" s="89"/>
      <c r="E15461" s="89"/>
      <c r="F15461" s="89">
        <f>Table3[[#This Row],[Yield]]/100*(1+F15460)</f>
        <v>0</v>
      </c>
    </row>
    <row r="15462" spans="1:6" x14ac:dyDescent="0.2">
      <c r="A15462" s="88">
        <v>17828</v>
      </c>
      <c r="B15462" s="89">
        <v>189.76</v>
      </c>
      <c r="C15462" s="89">
        <f>LN(Table3[[#This Row],[Value]]/B15461)</f>
        <v>1.7650644304820325E-2</v>
      </c>
      <c r="D15462" s="89"/>
      <c r="E15462" s="89"/>
      <c r="F15462" s="89">
        <f>Table3[[#This Row],[Yield]]/100*(1+F15461)</f>
        <v>0</v>
      </c>
    </row>
    <row r="15463" spans="1:6" x14ac:dyDescent="0.2">
      <c r="A15463" s="88">
        <v>17829</v>
      </c>
      <c r="B15463" s="89">
        <v>190.19</v>
      </c>
      <c r="C15463" s="89">
        <f>LN(Table3[[#This Row],[Value]]/B15462)</f>
        <v>2.2634566842091512E-3</v>
      </c>
      <c r="D15463" s="89"/>
      <c r="E15463" s="89"/>
      <c r="F15463" s="89">
        <f>Table3[[#This Row],[Yield]]/100*(1+F15462)</f>
        <v>0</v>
      </c>
    </row>
    <row r="15464" spans="1:6" x14ac:dyDescent="0.2">
      <c r="A15464" s="88">
        <v>17831</v>
      </c>
      <c r="B15464" s="89">
        <v>189.52</v>
      </c>
      <c r="C15464" s="89">
        <f>LN(Table3[[#This Row],[Value]]/B15463)</f>
        <v>-3.5290126430396235E-3</v>
      </c>
      <c r="D15464" s="89"/>
      <c r="E15464" s="89"/>
      <c r="F15464" s="89">
        <f>Table3[[#This Row],[Yield]]/100*(1+F15463)</f>
        <v>0</v>
      </c>
    </row>
    <row r="15465" spans="1:6" x14ac:dyDescent="0.2">
      <c r="A15465" s="88">
        <v>17832</v>
      </c>
      <c r="B15465" s="89">
        <v>189.76</v>
      </c>
      <c r="C15465" s="89">
        <f>LN(Table3[[#This Row],[Value]]/B15464)</f>
        <v>1.2655559588304454E-3</v>
      </c>
      <c r="D15465" s="89"/>
      <c r="E15465" s="89"/>
      <c r="F15465" s="89">
        <f>Table3[[#This Row],[Yield]]/100*(1+F15464)</f>
        <v>0</v>
      </c>
    </row>
    <row r="15466" spans="1:6" x14ac:dyDescent="0.2">
      <c r="A15466" s="88">
        <v>17833</v>
      </c>
      <c r="B15466" s="89">
        <v>189.28</v>
      </c>
      <c r="C15466" s="89">
        <f>LN(Table3[[#This Row],[Value]]/B15465)</f>
        <v>-2.5327155792839403E-3</v>
      </c>
      <c r="D15466" s="89"/>
      <c r="E15466" s="89"/>
      <c r="F15466" s="89">
        <f>Table3[[#This Row],[Yield]]/100*(1+F15465)</f>
        <v>0</v>
      </c>
    </row>
    <row r="15467" spans="1:6" x14ac:dyDescent="0.2">
      <c r="A15467" s="88">
        <v>17834</v>
      </c>
      <c r="B15467" s="89">
        <v>187.73</v>
      </c>
      <c r="C15467" s="89">
        <f>LN(Table3[[#This Row],[Value]]/B15466)</f>
        <v>-8.2226398938059081E-3</v>
      </c>
      <c r="D15467" s="89"/>
      <c r="E15467" s="89"/>
      <c r="F15467" s="89">
        <f>Table3[[#This Row],[Yield]]/100*(1+F15466)</f>
        <v>0</v>
      </c>
    </row>
    <row r="15468" spans="1:6" x14ac:dyDescent="0.2">
      <c r="A15468" s="88">
        <v>17835</v>
      </c>
      <c r="B15468" s="89">
        <v>188.28</v>
      </c>
      <c r="C15468" s="89">
        <f>LN(Table3[[#This Row],[Value]]/B15467)</f>
        <v>2.9254561966707178E-3</v>
      </c>
      <c r="D15468" s="89"/>
      <c r="E15468" s="89"/>
      <c r="F15468" s="89">
        <f>Table3[[#This Row],[Yield]]/100*(1+F15467)</f>
        <v>0</v>
      </c>
    </row>
    <row r="15469" spans="1:6" x14ac:dyDescent="0.2">
      <c r="A15469" s="88">
        <v>17836</v>
      </c>
      <c r="B15469" s="89">
        <v>188.62</v>
      </c>
      <c r="C15469" s="89">
        <f>LN(Table3[[#This Row],[Value]]/B15468)</f>
        <v>1.804192582797132E-3</v>
      </c>
      <c r="D15469" s="89"/>
      <c r="E15469" s="89"/>
      <c r="F15469" s="89">
        <f>Table3[[#This Row],[Yield]]/100*(1+F15468)</f>
        <v>0</v>
      </c>
    </row>
    <row r="15470" spans="1:6" x14ac:dyDescent="0.2">
      <c r="A15470" s="88">
        <v>17838</v>
      </c>
      <c r="B15470" s="89">
        <v>189.76</v>
      </c>
      <c r="C15470" s="89">
        <f>LN(Table3[[#This Row],[Value]]/B15469)</f>
        <v>6.0257066936218583E-3</v>
      </c>
      <c r="D15470" s="89"/>
      <c r="E15470" s="89"/>
      <c r="F15470" s="89">
        <f>Table3[[#This Row],[Yield]]/100*(1+F15469)</f>
        <v>0</v>
      </c>
    </row>
    <row r="15471" spans="1:6" x14ac:dyDescent="0.2">
      <c r="A15471" s="88">
        <v>17840</v>
      </c>
      <c r="B15471" s="89">
        <v>182.46</v>
      </c>
      <c r="C15471" s="89">
        <f>LN(Table3[[#This Row],[Value]]/B15470)</f>
        <v>-3.9229144892032275E-2</v>
      </c>
      <c r="D15471" s="89"/>
      <c r="E15471" s="89"/>
      <c r="F15471" s="89">
        <f>Table3[[#This Row],[Yield]]/100*(1+F15470)</f>
        <v>0</v>
      </c>
    </row>
    <row r="15472" spans="1:6" x14ac:dyDescent="0.2">
      <c r="A15472" s="88">
        <v>17841</v>
      </c>
      <c r="B15472" s="89">
        <v>184.54</v>
      </c>
      <c r="C15472" s="89">
        <f>LN(Table3[[#This Row],[Value]]/B15471)</f>
        <v>1.1335271233081309E-2</v>
      </c>
      <c r="D15472" s="89"/>
      <c r="E15472" s="89"/>
      <c r="F15472" s="89">
        <f>Table3[[#This Row],[Yield]]/100*(1+F15471)</f>
        <v>0</v>
      </c>
    </row>
    <row r="15473" spans="1:6" x14ac:dyDescent="0.2">
      <c r="A15473" s="88">
        <v>17842</v>
      </c>
      <c r="B15473" s="89">
        <v>178.38</v>
      </c>
      <c r="C15473" s="89">
        <f>LN(Table3[[#This Row],[Value]]/B15472)</f>
        <v>-3.3950135912348439E-2</v>
      </c>
      <c r="D15473" s="89"/>
      <c r="E15473" s="89"/>
      <c r="F15473" s="89">
        <f>Table3[[#This Row],[Yield]]/100*(1+F15472)</f>
        <v>0</v>
      </c>
    </row>
    <row r="15474" spans="1:6" x14ac:dyDescent="0.2">
      <c r="A15474" s="88">
        <v>17843</v>
      </c>
      <c r="B15474" s="89">
        <v>178.94</v>
      </c>
      <c r="C15474" s="89">
        <f>LN(Table3[[#This Row],[Value]]/B15473)</f>
        <v>3.1344478813886169E-3</v>
      </c>
      <c r="D15474" s="89"/>
      <c r="E15474" s="89"/>
      <c r="F15474" s="89">
        <f>Table3[[#This Row],[Yield]]/100*(1+F15473)</f>
        <v>0</v>
      </c>
    </row>
    <row r="15475" spans="1:6" x14ac:dyDescent="0.2">
      <c r="A15475" s="88">
        <v>17845</v>
      </c>
      <c r="B15475" s="89">
        <v>178.19</v>
      </c>
      <c r="C15475" s="89">
        <f>LN(Table3[[#This Row],[Value]]/B15474)</f>
        <v>-4.200157380126527E-3</v>
      </c>
      <c r="D15475" s="89"/>
      <c r="E15475" s="89"/>
      <c r="F15475" s="89">
        <f>Table3[[#This Row],[Yield]]/100*(1+F15474)</f>
        <v>0</v>
      </c>
    </row>
    <row r="15476" spans="1:6" x14ac:dyDescent="0.2">
      <c r="A15476" s="88">
        <v>17846</v>
      </c>
      <c r="B15476" s="89">
        <v>173.94</v>
      </c>
      <c r="C15476" s="89">
        <f>LN(Table3[[#This Row],[Value]]/B15475)</f>
        <v>-2.4139984577704259E-2</v>
      </c>
      <c r="D15476" s="89"/>
      <c r="E15476" s="89"/>
      <c r="F15476" s="89">
        <f>Table3[[#This Row],[Yield]]/100*(1+F15475)</f>
        <v>0</v>
      </c>
    </row>
    <row r="15477" spans="1:6" x14ac:dyDescent="0.2">
      <c r="A15477" s="88">
        <v>17847</v>
      </c>
      <c r="B15477" s="89">
        <v>173.48</v>
      </c>
      <c r="C15477" s="89">
        <f>LN(Table3[[#This Row],[Value]]/B15476)</f>
        <v>-2.6480931944537112E-3</v>
      </c>
      <c r="D15477" s="89"/>
      <c r="E15477" s="89"/>
      <c r="F15477" s="89">
        <f>Table3[[#This Row],[Yield]]/100*(1+F15476)</f>
        <v>0</v>
      </c>
    </row>
    <row r="15478" spans="1:6" x14ac:dyDescent="0.2">
      <c r="A15478" s="88">
        <v>17849</v>
      </c>
      <c r="B15478" s="89">
        <v>173.93</v>
      </c>
      <c r="C15478" s="89">
        <f>LN(Table3[[#This Row],[Value]]/B15477)</f>
        <v>2.5906004528964987E-3</v>
      </c>
      <c r="D15478" s="89"/>
      <c r="E15478" s="89"/>
      <c r="F15478" s="89">
        <f>Table3[[#This Row],[Yield]]/100*(1+F15477)</f>
        <v>0</v>
      </c>
    </row>
    <row r="15479" spans="1:6" x14ac:dyDescent="0.2">
      <c r="A15479" s="88">
        <v>17850</v>
      </c>
      <c r="B15479" s="89">
        <v>174.32</v>
      </c>
      <c r="C15479" s="89">
        <f>LN(Table3[[#This Row],[Value]]/B15478)</f>
        <v>2.2397712163023851E-3</v>
      </c>
      <c r="D15479" s="89"/>
      <c r="E15479" s="89"/>
      <c r="F15479" s="89">
        <f>Table3[[#This Row],[Yield]]/100*(1+F15478)</f>
        <v>0</v>
      </c>
    </row>
    <row r="15480" spans="1:6" x14ac:dyDescent="0.2">
      <c r="A15480" s="88">
        <v>17852</v>
      </c>
      <c r="B15480" s="89">
        <v>176.01</v>
      </c>
      <c r="C15480" s="89">
        <f>LN(Table3[[#This Row],[Value]]/B15479)</f>
        <v>9.6481209695137328E-3</v>
      </c>
      <c r="D15480" s="89"/>
      <c r="E15480" s="89"/>
      <c r="F15480" s="89">
        <f>Table3[[#This Row],[Yield]]/100*(1+F15479)</f>
        <v>0</v>
      </c>
    </row>
    <row r="15481" spans="1:6" x14ac:dyDescent="0.2">
      <c r="A15481" s="88">
        <v>17853</v>
      </c>
      <c r="B15481" s="89">
        <v>176.2</v>
      </c>
      <c r="C15481" s="89">
        <f>LN(Table3[[#This Row],[Value]]/B15480)</f>
        <v>1.0789018962008899E-3</v>
      </c>
      <c r="D15481" s="89"/>
      <c r="E15481" s="89"/>
      <c r="F15481" s="89">
        <f>Table3[[#This Row],[Yield]]/100*(1+F15480)</f>
        <v>0</v>
      </c>
    </row>
    <row r="15482" spans="1:6" x14ac:dyDescent="0.2">
      <c r="A15482" s="88">
        <v>17854</v>
      </c>
      <c r="B15482" s="89">
        <v>176.07</v>
      </c>
      <c r="C15482" s="89">
        <f>LN(Table3[[#This Row],[Value]]/B15481)</f>
        <v>-7.3807026372623861E-4</v>
      </c>
      <c r="D15482" s="89"/>
      <c r="E15482" s="89"/>
      <c r="F15482" s="89">
        <f>Table3[[#This Row],[Yield]]/100*(1+F15481)</f>
        <v>0</v>
      </c>
    </row>
    <row r="15483" spans="1:6" x14ac:dyDescent="0.2">
      <c r="A15483" s="88">
        <v>17855</v>
      </c>
      <c r="B15483" s="89">
        <v>176.07</v>
      </c>
      <c r="C15483" s="89">
        <f>LN(Table3[[#This Row],[Value]]/B15482)</f>
        <v>0</v>
      </c>
      <c r="D15483" s="89"/>
      <c r="E15483" s="89"/>
      <c r="F15483" s="89">
        <f>Table3[[#This Row],[Yield]]/100*(1+F15482)</f>
        <v>0</v>
      </c>
    </row>
    <row r="15484" spans="1:6" x14ac:dyDescent="0.2">
      <c r="A15484" s="88">
        <v>17856</v>
      </c>
      <c r="B15484" s="89">
        <v>176.98</v>
      </c>
      <c r="C15484" s="89">
        <f>LN(Table3[[#This Row],[Value]]/B15483)</f>
        <v>5.1550886008512988E-3</v>
      </c>
      <c r="D15484" s="89"/>
      <c r="E15484" s="89"/>
      <c r="F15484" s="89">
        <f>Table3[[#This Row],[Yield]]/100*(1+F15483)</f>
        <v>0</v>
      </c>
    </row>
    <row r="15485" spans="1:6" x14ac:dyDescent="0.2">
      <c r="A15485" s="88">
        <v>17857</v>
      </c>
      <c r="B15485" s="89">
        <v>177.42</v>
      </c>
      <c r="C15485" s="89">
        <f>LN(Table3[[#This Row],[Value]]/B15484)</f>
        <v>2.4830712532367236E-3</v>
      </c>
      <c r="D15485" s="89"/>
      <c r="E15485" s="89"/>
      <c r="F15485" s="89">
        <f>Table3[[#This Row],[Yield]]/100*(1+F15484)</f>
        <v>0</v>
      </c>
    </row>
    <row r="15486" spans="1:6" x14ac:dyDescent="0.2">
      <c r="A15486" s="88">
        <v>17859</v>
      </c>
      <c r="B15486" s="89">
        <v>176.33</v>
      </c>
      <c r="C15486" s="89">
        <f>LN(Table3[[#This Row],[Value]]/B15485)</f>
        <v>-6.1625636726085967E-3</v>
      </c>
      <c r="D15486" s="89"/>
      <c r="E15486" s="89"/>
      <c r="F15486" s="89">
        <f>Table3[[#This Row],[Yield]]/100*(1+F15485)</f>
        <v>0</v>
      </c>
    </row>
    <row r="15487" spans="1:6" x14ac:dyDescent="0.2">
      <c r="A15487" s="88">
        <v>17860</v>
      </c>
      <c r="B15487" s="89">
        <v>176.17</v>
      </c>
      <c r="C15487" s="89">
        <f>LN(Table3[[#This Row],[Value]]/B15486)</f>
        <v>-9.0780148078334366E-4</v>
      </c>
      <c r="D15487" s="89"/>
      <c r="E15487" s="89"/>
      <c r="F15487" s="89">
        <f>Table3[[#This Row],[Yield]]/100*(1+F15486)</f>
        <v>0</v>
      </c>
    </row>
    <row r="15488" spans="1:6" x14ac:dyDescent="0.2">
      <c r="A15488" s="88">
        <v>17861</v>
      </c>
      <c r="B15488" s="89">
        <v>173.4</v>
      </c>
      <c r="C15488" s="89">
        <f>LN(Table3[[#This Row],[Value]]/B15487)</f>
        <v>-1.5848373592607299E-2</v>
      </c>
      <c r="D15488" s="89"/>
      <c r="E15488" s="89"/>
      <c r="F15488" s="89">
        <f>Table3[[#This Row],[Yield]]/100*(1+F15487)</f>
        <v>0</v>
      </c>
    </row>
    <row r="15489" spans="1:6" x14ac:dyDescent="0.2">
      <c r="A15489" s="88">
        <v>17863</v>
      </c>
      <c r="B15489" s="89">
        <v>173.16</v>
      </c>
      <c r="C15489" s="89">
        <f>LN(Table3[[#This Row],[Value]]/B15488)</f>
        <v>-1.3850417726616845E-3</v>
      </c>
      <c r="D15489" s="89"/>
      <c r="E15489" s="89"/>
      <c r="F15489" s="89">
        <f>Table3[[#This Row],[Yield]]/100*(1+F15488)</f>
        <v>0</v>
      </c>
    </row>
    <row r="15490" spans="1:6" x14ac:dyDescent="0.2">
      <c r="A15490" s="88">
        <v>17864</v>
      </c>
      <c r="B15490" s="89">
        <v>172.9</v>
      </c>
      <c r="C15490" s="89">
        <f>LN(Table3[[#This Row],[Value]]/B15489)</f>
        <v>-1.5026298845349075E-3</v>
      </c>
      <c r="D15490" s="89"/>
      <c r="E15490" s="89"/>
      <c r="F15490" s="89">
        <f>Table3[[#This Row],[Yield]]/100*(1+F15489)</f>
        <v>0</v>
      </c>
    </row>
    <row r="15491" spans="1:6" x14ac:dyDescent="0.2">
      <c r="A15491" s="88">
        <v>17866</v>
      </c>
      <c r="B15491" s="89">
        <v>171.99</v>
      </c>
      <c r="C15491" s="89">
        <f>LN(Table3[[#This Row],[Value]]/B15490)</f>
        <v>-5.2770571008437812E-3</v>
      </c>
      <c r="D15491" s="89"/>
      <c r="E15491" s="89"/>
      <c r="F15491" s="89">
        <f>Table3[[#This Row],[Yield]]/100*(1+F15490)</f>
        <v>0</v>
      </c>
    </row>
    <row r="15492" spans="1:6" x14ac:dyDescent="0.2">
      <c r="A15492" s="88">
        <v>17867</v>
      </c>
      <c r="B15492" s="89">
        <v>171.2</v>
      </c>
      <c r="C15492" s="89">
        <f>LN(Table3[[#This Row],[Value]]/B15491)</f>
        <v>-4.6038718807594635E-3</v>
      </c>
      <c r="D15492" s="89"/>
      <c r="E15492" s="89"/>
      <c r="F15492" s="89">
        <f>Table3[[#This Row],[Yield]]/100*(1+F15491)</f>
        <v>0</v>
      </c>
    </row>
    <row r="15493" spans="1:6" x14ac:dyDescent="0.2">
      <c r="A15493" s="88">
        <v>17868</v>
      </c>
      <c r="B15493" s="89">
        <v>173.22</v>
      </c>
      <c r="C15493" s="89">
        <f>LN(Table3[[#This Row],[Value]]/B15492)</f>
        <v>1.1729999195257112E-2</v>
      </c>
      <c r="D15493" s="89"/>
      <c r="E15493" s="89"/>
      <c r="F15493" s="89">
        <f>Table3[[#This Row],[Yield]]/100*(1+F15492)</f>
        <v>0</v>
      </c>
    </row>
    <row r="15494" spans="1:6" x14ac:dyDescent="0.2">
      <c r="A15494" s="88">
        <v>17869</v>
      </c>
      <c r="B15494" s="89">
        <v>173.61</v>
      </c>
      <c r="C15494" s="89">
        <f>LN(Table3[[#This Row],[Value]]/B15493)</f>
        <v>2.2489413509583452E-3</v>
      </c>
      <c r="D15494" s="89"/>
      <c r="E15494" s="89"/>
      <c r="F15494" s="89">
        <f>Table3[[#This Row],[Yield]]/100*(1+F15493)</f>
        <v>0</v>
      </c>
    </row>
    <row r="15495" spans="1:6" x14ac:dyDescent="0.2">
      <c r="A15495" s="88">
        <v>17870</v>
      </c>
      <c r="B15495" s="89">
        <v>175</v>
      </c>
      <c r="C15495" s="89">
        <f>LN(Table3[[#This Row],[Value]]/B15494)</f>
        <v>7.9745696696568655E-3</v>
      </c>
      <c r="D15495" s="89"/>
      <c r="E15495" s="89"/>
      <c r="F15495" s="89">
        <f>Table3[[#This Row],[Yield]]/100*(1+F15494)</f>
        <v>0</v>
      </c>
    </row>
    <row r="15496" spans="1:6" x14ac:dyDescent="0.2">
      <c r="A15496" s="88">
        <v>17871</v>
      </c>
      <c r="B15496" s="89">
        <v>176.22</v>
      </c>
      <c r="C15496" s="89">
        <f>LN(Table3[[#This Row],[Value]]/B15495)</f>
        <v>6.9472405150697086E-3</v>
      </c>
      <c r="D15496" s="89"/>
      <c r="E15496" s="89"/>
      <c r="F15496" s="89">
        <f>Table3[[#This Row],[Yield]]/100*(1+F15495)</f>
        <v>0</v>
      </c>
    </row>
    <row r="15497" spans="1:6" x14ac:dyDescent="0.2">
      <c r="A15497" s="88">
        <v>17873</v>
      </c>
      <c r="B15497" s="89">
        <v>176.26</v>
      </c>
      <c r="C15497" s="89">
        <f>LN(Table3[[#This Row],[Value]]/B15496)</f>
        <v>2.2696323293056568E-4</v>
      </c>
      <c r="D15497" s="89"/>
      <c r="E15497" s="89"/>
      <c r="F15497" s="89">
        <f>Table3[[#This Row],[Yield]]/100*(1+F15496)</f>
        <v>0</v>
      </c>
    </row>
    <row r="15498" spans="1:6" x14ac:dyDescent="0.2">
      <c r="A15498" s="88">
        <v>17874</v>
      </c>
      <c r="B15498" s="89">
        <v>176.67</v>
      </c>
      <c r="C15498" s="89">
        <f>LN(Table3[[#This Row],[Value]]/B15497)</f>
        <v>2.323407953074725E-3</v>
      </c>
      <c r="D15498" s="89"/>
      <c r="E15498" s="89"/>
      <c r="F15498" s="89">
        <f>Table3[[#This Row],[Yield]]/100*(1+F15497)</f>
        <v>0</v>
      </c>
    </row>
    <row r="15499" spans="1:6" x14ac:dyDescent="0.2">
      <c r="A15499" s="88">
        <v>17875</v>
      </c>
      <c r="B15499" s="89">
        <v>176.29</v>
      </c>
      <c r="C15499" s="89">
        <f>LN(Table3[[#This Row],[Value]]/B15498)</f>
        <v>-2.1532193269370122E-3</v>
      </c>
      <c r="D15499" s="89"/>
      <c r="E15499" s="89"/>
      <c r="F15499" s="89">
        <f>Table3[[#This Row],[Yield]]/100*(1+F15498)</f>
        <v>0</v>
      </c>
    </row>
    <row r="15500" spans="1:6" x14ac:dyDescent="0.2">
      <c r="A15500" s="88">
        <v>17876</v>
      </c>
      <c r="B15500" s="89">
        <v>175.75</v>
      </c>
      <c r="C15500" s="89">
        <f>LN(Table3[[#This Row],[Value]]/B15499)</f>
        <v>-3.0678356068777005E-3</v>
      </c>
      <c r="D15500" s="89"/>
      <c r="E15500" s="89"/>
      <c r="F15500" s="89">
        <f>Table3[[#This Row],[Yield]]/100*(1+F15499)</f>
        <v>0</v>
      </c>
    </row>
    <row r="15501" spans="1:6" x14ac:dyDescent="0.2">
      <c r="A15501" s="88">
        <v>17877</v>
      </c>
      <c r="B15501" s="89">
        <v>176.41</v>
      </c>
      <c r="C15501" s="89">
        <f>LN(Table3[[#This Row],[Value]]/B15500)</f>
        <v>3.7483006175402438E-3</v>
      </c>
      <c r="D15501" s="89"/>
      <c r="E15501" s="89"/>
      <c r="F15501" s="89">
        <f>Table3[[#This Row],[Yield]]/100*(1+F15500)</f>
        <v>0</v>
      </c>
    </row>
    <row r="15502" spans="1:6" x14ac:dyDescent="0.2">
      <c r="A15502" s="88">
        <v>17878</v>
      </c>
      <c r="B15502" s="89">
        <v>177.49</v>
      </c>
      <c r="C15502" s="89">
        <f>LN(Table3[[#This Row],[Value]]/B15501)</f>
        <v>6.1034379919406162E-3</v>
      </c>
      <c r="D15502" s="89"/>
      <c r="E15502" s="89"/>
      <c r="F15502" s="89">
        <f>Table3[[#This Row],[Yield]]/100*(1+F15501)</f>
        <v>0</v>
      </c>
    </row>
    <row r="15503" spans="1:6" x14ac:dyDescent="0.2">
      <c r="A15503" s="88">
        <v>17880</v>
      </c>
      <c r="B15503" s="89">
        <v>177.34</v>
      </c>
      <c r="C15503" s="89">
        <f>LN(Table3[[#This Row],[Value]]/B15502)</f>
        <v>-8.4547534839424037E-4</v>
      </c>
      <c r="D15503" s="89"/>
      <c r="E15503" s="89"/>
      <c r="F15503" s="89">
        <f>Table3[[#This Row],[Yield]]/100*(1+F15502)</f>
        <v>0</v>
      </c>
    </row>
    <row r="15504" spans="1:6" x14ac:dyDescent="0.2">
      <c r="A15504" s="88">
        <v>17881</v>
      </c>
      <c r="B15504" s="89">
        <v>176.59</v>
      </c>
      <c r="C15504" s="89">
        <f>LN(Table3[[#This Row],[Value]]/B15503)</f>
        <v>-4.2381325268280286E-3</v>
      </c>
      <c r="D15504" s="89"/>
      <c r="E15504" s="89"/>
      <c r="F15504" s="89">
        <f>Table3[[#This Row],[Yield]]/100*(1+F15503)</f>
        <v>0</v>
      </c>
    </row>
    <row r="15505" spans="1:6" x14ac:dyDescent="0.2">
      <c r="A15505" s="88">
        <v>17882</v>
      </c>
      <c r="B15505" s="89">
        <v>176.2</v>
      </c>
      <c r="C15505" s="89">
        <f>LN(Table3[[#This Row],[Value]]/B15504)</f>
        <v>-2.2109479229539342E-3</v>
      </c>
      <c r="D15505" s="89"/>
      <c r="E15505" s="89"/>
      <c r="F15505" s="89">
        <f>Table3[[#This Row],[Yield]]/100*(1+F15504)</f>
        <v>0</v>
      </c>
    </row>
    <row r="15506" spans="1:6" x14ac:dyDescent="0.2">
      <c r="A15506" s="88">
        <v>17883</v>
      </c>
      <c r="B15506" s="89">
        <v>175.83</v>
      </c>
      <c r="C15506" s="89">
        <f>LN(Table3[[#This Row],[Value]]/B15505)</f>
        <v>-2.1020943456315001E-3</v>
      </c>
      <c r="D15506" s="89"/>
      <c r="E15506" s="89"/>
      <c r="F15506" s="89">
        <f>Table3[[#This Row],[Yield]]/100*(1+F15505)</f>
        <v>0</v>
      </c>
    </row>
    <row r="15507" spans="1:6" x14ac:dyDescent="0.2">
      <c r="A15507" s="88">
        <v>17884</v>
      </c>
      <c r="B15507" s="89">
        <v>175.92</v>
      </c>
      <c r="C15507" s="89">
        <f>LN(Table3[[#This Row],[Value]]/B15506)</f>
        <v>5.1172709005803038E-4</v>
      </c>
      <c r="D15507" s="89"/>
      <c r="E15507" s="89"/>
      <c r="F15507" s="89">
        <f>Table3[[#This Row],[Yield]]/100*(1+F15506)</f>
        <v>0</v>
      </c>
    </row>
    <row r="15508" spans="1:6" x14ac:dyDescent="0.2">
      <c r="A15508" s="88">
        <v>17885</v>
      </c>
      <c r="B15508" s="89">
        <v>175.69</v>
      </c>
      <c r="C15508" s="89">
        <f>LN(Table3[[#This Row],[Value]]/B15507)</f>
        <v>-1.308267869542881E-3</v>
      </c>
      <c r="D15508" s="89"/>
      <c r="E15508" s="89"/>
      <c r="F15508" s="89">
        <f>Table3[[#This Row],[Yield]]/100*(1+F15507)</f>
        <v>0</v>
      </c>
    </row>
    <row r="15509" spans="1:6" x14ac:dyDescent="0.2">
      <c r="A15509" s="88">
        <v>17887</v>
      </c>
      <c r="B15509" s="89">
        <v>176.84</v>
      </c>
      <c r="C15509" s="89">
        <f>LN(Table3[[#This Row],[Value]]/B15508)</f>
        <v>6.5242905810796482E-3</v>
      </c>
      <c r="D15509" s="89"/>
      <c r="E15509" s="89"/>
      <c r="F15509" s="89">
        <f>Table3[[#This Row],[Yield]]/100*(1+F15508)</f>
        <v>0</v>
      </c>
    </row>
    <row r="15510" spans="1:6" x14ac:dyDescent="0.2">
      <c r="A15510" s="88">
        <v>17888</v>
      </c>
      <c r="B15510" s="89">
        <v>176.35</v>
      </c>
      <c r="C15510" s="89">
        <f>LN(Table3[[#This Row],[Value]]/B15509)</f>
        <v>-2.7747122759814542E-3</v>
      </c>
      <c r="D15510" s="89"/>
      <c r="E15510" s="89"/>
      <c r="F15510" s="89">
        <f>Table3[[#This Row],[Yield]]/100*(1+F15509)</f>
        <v>0</v>
      </c>
    </row>
    <row r="15511" spans="1:6" x14ac:dyDescent="0.2">
      <c r="A15511" s="88">
        <v>17889</v>
      </c>
      <c r="B15511" s="89">
        <v>176.39</v>
      </c>
      <c r="C15511" s="89">
        <f>LN(Table3[[#This Row],[Value]]/B15510)</f>
        <v>2.2679594132482927E-4</v>
      </c>
      <c r="D15511" s="89"/>
      <c r="E15511" s="89"/>
      <c r="F15511" s="89">
        <f>Table3[[#This Row],[Yield]]/100*(1+F15510)</f>
        <v>0</v>
      </c>
    </row>
    <row r="15512" spans="1:6" x14ac:dyDescent="0.2">
      <c r="A15512" s="88">
        <v>17890</v>
      </c>
      <c r="B15512" s="89">
        <v>176.49</v>
      </c>
      <c r="C15512" s="89">
        <f>LN(Table3[[#This Row],[Value]]/B15511)</f>
        <v>5.667649210885547E-4</v>
      </c>
      <c r="D15512" s="89"/>
      <c r="E15512" s="89"/>
      <c r="F15512" s="89">
        <f>Table3[[#This Row],[Yield]]/100*(1+F15511)</f>
        <v>0</v>
      </c>
    </row>
    <row r="15513" spans="1:6" x14ac:dyDescent="0.2">
      <c r="A15513" s="88">
        <v>17891</v>
      </c>
      <c r="B15513" s="89">
        <v>177.42</v>
      </c>
      <c r="C15513" s="89">
        <f>LN(Table3[[#This Row],[Value]]/B15512)</f>
        <v>5.2555855479663408E-3</v>
      </c>
      <c r="D15513" s="89"/>
      <c r="E15513" s="89"/>
      <c r="F15513" s="89">
        <f>Table3[[#This Row],[Yield]]/100*(1+F15512)</f>
        <v>0</v>
      </c>
    </row>
    <row r="15514" spans="1:6" x14ac:dyDescent="0.2">
      <c r="A15514" s="88">
        <v>17894</v>
      </c>
      <c r="B15514" s="89">
        <v>177.4</v>
      </c>
      <c r="C15514" s="89">
        <f>LN(Table3[[#This Row],[Value]]/B15513)</f>
        <v>-1.1273321696160072E-4</v>
      </c>
      <c r="D15514" s="89"/>
      <c r="E15514" s="89"/>
      <c r="F15514" s="89">
        <f>Table3[[#This Row],[Yield]]/100*(1+F15513)</f>
        <v>0</v>
      </c>
    </row>
    <row r="15515" spans="1:6" x14ac:dyDescent="0.2">
      <c r="A15515" s="88">
        <v>17895</v>
      </c>
      <c r="B15515" s="89">
        <v>175.98</v>
      </c>
      <c r="C15515" s="89">
        <f>LN(Table3[[#This Row],[Value]]/B15514)</f>
        <v>-8.0367176580645582E-3</v>
      </c>
      <c r="D15515" s="89"/>
      <c r="E15515" s="89"/>
      <c r="F15515" s="89">
        <f>Table3[[#This Row],[Yield]]/100*(1+F15514)</f>
        <v>0</v>
      </c>
    </row>
    <row r="15516" spans="1:6" x14ac:dyDescent="0.2">
      <c r="A15516" s="88">
        <v>17896</v>
      </c>
      <c r="B15516" s="89">
        <v>177.58</v>
      </c>
      <c r="C15516" s="89">
        <f>LN(Table3[[#This Row],[Value]]/B15515)</f>
        <v>9.0508593867662905E-3</v>
      </c>
      <c r="D15516" s="89"/>
      <c r="E15516" s="89"/>
      <c r="F15516" s="89">
        <f>Table3[[#This Row],[Yield]]/100*(1+F15515)</f>
        <v>0</v>
      </c>
    </row>
    <row r="15517" spans="1:6" x14ac:dyDescent="0.2">
      <c r="A15517" s="88">
        <v>17897</v>
      </c>
      <c r="B15517" s="89">
        <v>177.92</v>
      </c>
      <c r="C15517" s="89">
        <f>LN(Table3[[#This Row],[Value]]/B15516)</f>
        <v>1.9127994580366374E-3</v>
      </c>
      <c r="D15517" s="89"/>
      <c r="E15517" s="89"/>
      <c r="F15517" s="89">
        <f>Table3[[#This Row],[Yield]]/100*(1+F15516)</f>
        <v>0</v>
      </c>
    </row>
    <row r="15518" spans="1:6" x14ac:dyDescent="0.2">
      <c r="A15518" s="88">
        <v>17898</v>
      </c>
      <c r="B15518" s="89">
        <v>177.3</v>
      </c>
      <c r="C15518" s="89">
        <f>LN(Table3[[#This Row],[Value]]/B15517)</f>
        <v>-3.4907979820552582E-3</v>
      </c>
      <c r="D15518" s="89"/>
      <c r="E15518" s="89"/>
      <c r="F15518" s="89">
        <f>Table3[[#This Row],[Yield]]/100*(1+F15517)</f>
        <v>0</v>
      </c>
    </row>
    <row r="15519" spans="1:6" x14ac:dyDescent="0.2">
      <c r="A15519" s="88">
        <v>17901</v>
      </c>
      <c r="B15519" s="89">
        <v>175.03</v>
      </c>
      <c r="C15519" s="89">
        <f>LN(Table3[[#This Row],[Value]]/B15518)</f>
        <v>-1.2885825277418087E-2</v>
      </c>
      <c r="D15519" s="89"/>
      <c r="E15519" s="89"/>
      <c r="F15519" s="89">
        <f>Table3[[#This Row],[Yield]]/100*(1+F15518)</f>
        <v>0</v>
      </c>
    </row>
    <row r="15520" spans="1:6" x14ac:dyDescent="0.2">
      <c r="A15520" s="88">
        <v>17902</v>
      </c>
      <c r="B15520" s="89">
        <v>175.49</v>
      </c>
      <c r="C15520" s="89">
        <f>LN(Table3[[#This Row],[Value]]/B15519)</f>
        <v>2.6246734227713016E-3</v>
      </c>
      <c r="D15520" s="89"/>
      <c r="E15520" s="89"/>
      <c r="F15520" s="89">
        <f>Table3[[#This Row],[Yield]]/100*(1+F15519)</f>
        <v>0</v>
      </c>
    </row>
    <row r="15521" spans="1:6" x14ac:dyDescent="0.2">
      <c r="A15521" s="88">
        <v>17903</v>
      </c>
      <c r="B15521" s="89">
        <v>177.08</v>
      </c>
      <c r="C15521" s="89">
        <f>LN(Table3[[#This Row],[Value]]/B15520)</f>
        <v>9.0195466384249672E-3</v>
      </c>
      <c r="D15521" s="89"/>
      <c r="E15521" s="89"/>
      <c r="F15521" s="89">
        <f>Table3[[#This Row],[Yield]]/100*(1+F15520)</f>
        <v>0</v>
      </c>
    </row>
    <row r="15522" spans="1:6" x14ac:dyDescent="0.2">
      <c r="A15522" s="88">
        <v>17904</v>
      </c>
      <c r="B15522" s="89">
        <v>180.22</v>
      </c>
      <c r="C15522" s="89">
        <f>LN(Table3[[#This Row],[Value]]/B15521)</f>
        <v>1.75767189429509E-2</v>
      </c>
      <c r="D15522" s="89"/>
      <c r="E15522" s="89"/>
      <c r="F15522" s="89">
        <f>Table3[[#This Row],[Yield]]/100*(1+F15521)</f>
        <v>0</v>
      </c>
    </row>
    <row r="15523" spans="1:6" x14ac:dyDescent="0.2">
      <c r="A15523" s="88">
        <v>17905</v>
      </c>
      <c r="B15523" s="89">
        <v>181.31</v>
      </c>
      <c r="C15523" s="89">
        <f>LN(Table3[[#This Row],[Value]]/B15522)</f>
        <v>6.0299466308262007E-3</v>
      </c>
      <c r="D15523" s="89"/>
      <c r="E15523" s="89"/>
      <c r="F15523" s="89">
        <f>Table3[[#This Row],[Yield]]/100*(1+F15522)</f>
        <v>0</v>
      </c>
    </row>
    <row r="15524" spans="1:6" x14ac:dyDescent="0.2">
      <c r="A15524" s="88">
        <v>17906</v>
      </c>
      <c r="B15524" s="89">
        <v>181.41</v>
      </c>
      <c r="C15524" s="89">
        <f>LN(Table3[[#This Row],[Value]]/B15523)</f>
        <v>5.5138951551370876E-4</v>
      </c>
      <c r="D15524" s="89"/>
      <c r="E15524" s="89"/>
      <c r="F15524" s="89">
        <f>Table3[[#This Row],[Yield]]/100*(1+F15523)</f>
        <v>0</v>
      </c>
    </row>
    <row r="15525" spans="1:6" x14ac:dyDescent="0.2">
      <c r="A15525" s="88">
        <v>17908</v>
      </c>
      <c r="B15525" s="89">
        <v>180.57</v>
      </c>
      <c r="C15525" s="89">
        <f>LN(Table3[[#This Row],[Value]]/B15524)</f>
        <v>-4.6411487254421242E-3</v>
      </c>
      <c r="D15525" s="89"/>
      <c r="E15525" s="89"/>
      <c r="F15525" s="89">
        <f>Table3[[#This Row],[Yield]]/100*(1+F15524)</f>
        <v>0</v>
      </c>
    </row>
    <row r="15526" spans="1:6" x14ac:dyDescent="0.2">
      <c r="A15526" s="88">
        <v>17909</v>
      </c>
      <c r="B15526" s="89">
        <v>180.76</v>
      </c>
      <c r="C15526" s="89">
        <f>LN(Table3[[#This Row],[Value]]/B15525)</f>
        <v>1.0516703152898381E-3</v>
      </c>
      <c r="D15526" s="89"/>
      <c r="E15526" s="89"/>
      <c r="F15526" s="89">
        <f>Table3[[#This Row],[Yield]]/100*(1+F15525)</f>
        <v>0</v>
      </c>
    </row>
    <row r="15527" spans="1:6" x14ac:dyDescent="0.2">
      <c r="A15527" s="88">
        <v>17910</v>
      </c>
      <c r="B15527" s="89">
        <v>180.69</v>
      </c>
      <c r="C15527" s="89">
        <f>LN(Table3[[#This Row],[Value]]/B15526)</f>
        <v>-3.873288193394982E-4</v>
      </c>
      <c r="D15527" s="89"/>
      <c r="E15527" s="89"/>
      <c r="F15527" s="89">
        <f>Table3[[#This Row],[Yield]]/100*(1+F15526)</f>
        <v>0</v>
      </c>
    </row>
    <row r="15528" spans="1:6" x14ac:dyDescent="0.2">
      <c r="A15528" s="88">
        <v>17911</v>
      </c>
      <c r="B15528" s="89">
        <v>180.17</v>
      </c>
      <c r="C15528" s="89">
        <f>LN(Table3[[#This Row],[Value]]/B15527)</f>
        <v>-2.8820060961306927E-3</v>
      </c>
      <c r="D15528" s="89"/>
      <c r="E15528" s="89"/>
      <c r="F15528" s="89">
        <f>Table3[[#This Row],[Yield]]/100*(1+F15527)</f>
        <v>0</v>
      </c>
    </row>
    <row r="15529" spans="1:6" x14ac:dyDescent="0.2">
      <c r="A15529" s="88">
        <v>17912</v>
      </c>
      <c r="B15529" s="89">
        <v>178.8</v>
      </c>
      <c r="C15529" s="89">
        <f>LN(Table3[[#This Row],[Value]]/B15528)</f>
        <v>-7.6329868881948714E-3</v>
      </c>
      <c r="D15529" s="89"/>
      <c r="E15529" s="89"/>
      <c r="F15529" s="89">
        <f>Table3[[#This Row],[Yield]]/100*(1+F15528)</f>
        <v>0</v>
      </c>
    </row>
    <row r="15530" spans="1:6" x14ac:dyDescent="0.2">
      <c r="A15530" s="88">
        <v>17913</v>
      </c>
      <c r="B15530" s="89">
        <v>179.15</v>
      </c>
      <c r="C15530" s="89">
        <f>LN(Table3[[#This Row],[Value]]/B15529)</f>
        <v>1.9555810115489698E-3</v>
      </c>
      <c r="D15530" s="89"/>
      <c r="E15530" s="89"/>
      <c r="F15530" s="89">
        <f>Table3[[#This Row],[Yield]]/100*(1+F15529)</f>
        <v>0</v>
      </c>
    </row>
    <row r="15531" spans="1:6" x14ac:dyDescent="0.2">
      <c r="A15531" s="88">
        <v>17915</v>
      </c>
      <c r="B15531" s="89">
        <v>180.14</v>
      </c>
      <c r="C15531" s="89">
        <f>LN(Table3[[#This Row],[Value]]/B15530)</f>
        <v>5.5108826046338022E-3</v>
      </c>
      <c r="D15531" s="89"/>
      <c r="E15531" s="89"/>
      <c r="F15531" s="89">
        <f>Table3[[#This Row],[Yield]]/100*(1+F15530)</f>
        <v>0</v>
      </c>
    </row>
    <row r="15532" spans="1:6" x14ac:dyDescent="0.2">
      <c r="A15532" s="88">
        <v>17916</v>
      </c>
      <c r="B15532" s="89">
        <v>180.55</v>
      </c>
      <c r="C15532" s="89">
        <f>LN(Table3[[#This Row],[Value]]/B15531)</f>
        <v>2.2734213678701179E-3</v>
      </c>
      <c r="D15532" s="89"/>
      <c r="E15532" s="89"/>
      <c r="F15532" s="89">
        <f>Table3[[#This Row],[Yield]]/100*(1+F15531)</f>
        <v>0</v>
      </c>
    </row>
    <row r="15533" spans="1:6" x14ac:dyDescent="0.2">
      <c r="A15533" s="88">
        <v>17917</v>
      </c>
      <c r="B15533" s="89">
        <v>181.12</v>
      </c>
      <c r="C15533" s="89">
        <f>LN(Table3[[#This Row],[Value]]/B15532)</f>
        <v>3.1520472913512134E-3</v>
      </c>
      <c r="D15533" s="89"/>
      <c r="E15533" s="89"/>
      <c r="F15533" s="89">
        <f>Table3[[#This Row],[Yield]]/100*(1+F15532)</f>
        <v>0</v>
      </c>
    </row>
    <row r="15534" spans="1:6" x14ac:dyDescent="0.2">
      <c r="A15534" s="88">
        <v>17918</v>
      </c>
      <c r="B15534" s="89">
        <v>181.43</v>
      </c>
      <c r="C15534" s="89">
        <f>LN(Table3[[#This Row],[Value]]/B15533)</f>
        <v>1.710109367253794E-3</v>
      </c>
      <c r="D15534" s="89"/>
      <c r="E15534" s="89"/>
      <c r="F15534" s="89">
        <f>Table3[[#This Row],[Yield]]/100*(1+F15533)</f>
        <v>0</v>
      </c>
    </row>
    <row r="15535" spans="1:6" x14ac:dyDescent="0.2">
      <c r="A15535" s="88">
        <v>17919</v>
      </c>
      <c r="B15535" s="89">
        <v>181</v>
      </c>
      <c r="C15535" s="89">
        <f>LN(Table3[[#This Row],[Value]]/B15534)</f>
        <v>-2.3728731162460594E-3</v>
      </c>
      <c r="D15535" s="89"/>
      <c r="E15535" s="89"/>
      <c r="F15535" s="89">
        <f>Table3[[#This Row],[Yield]]/100*(1+F15534)</f>
        <v>0</v>
      </c>
    </row>
    <row r="15536" spans="1:6" x14ac:dyDescent="0.2">
      <c r="A15536" s="88">
        <v>17920</v>
      </c>
      <c r="B15536" s="89">
        <v>181.54</v>
      </c>
      <c r="C15536" s="89">
        <f>LN(Table3[[#This Row],[Value]]/B15535)</f>
        <v>2.9789838326553797E-3</v>
      </c>
      <c r="D15536" s="89"/>
      <c r="E15536" s="89"/>
      <c r="F15536" s="89">
        <f>Table3[[#This Row],[Yield]]/100*(1+F15535)</f>
        <v>0</v>
      </c>
    </row>
    <row r="15537" spans="1:6" x14ac:dyDescent="0.2">
      <c r="A15537" s="88">
        <v>17922</v>
      </c>
      <c r="B15537" s="89">
        <v>180.83</v>
      </c>
      <c r="C15537" s="89">
        <f>LN(Table3[[#This Row],[Value]]/B15536)</f>
        <v>-3.9186517015928415E-3</v>
      </c>
      <c r="D15537" s="89"/>
      <c r="E15537" s="89"/>
      <c r="F15537" s="89">
        <f>Table3[[#This Row],[Yield]]/100*(1+F15536)</f>
        <v>0</v>
      </c>
    </row>
    <row r="15538" spans="1:6" x14ac:dyDescent="0.2">
      <c r="A15538" s="88">
        <v>17923</v>
      </c>
      <c r="B15538" s="89">
        <v>179.65</v>
      </c>
      <c r="C15538" s="89">
        <f>LN(Table3[[#This Row],[Value]]/B15537)</f>
        <v>-6.5468498373605858E-3</v>
      </c>
      <c r="D15538" s="89"/>
      <c r="E15538" s="89"/>
      <c r="F15538" s="89">
        <f>Table3[[#This Row],[Yield]]/100*(1+F15537)</f>
        <v>0</v>
      </c>
    </row>
    <row r="15539" spans="1:6" x14ac:dyDescent="0.2">
      <c r="A15539" s="88">
        <v>17924</v>
      </c>
      <c r="B15539" s="89">
        <v>179.88</v>
      </c>
      <c r="C15539" s="89">
        <f>LN(Table3[[#This Row],[Value]]/B15538)</f>
        <v>1.2794483429788683E-3</v>
      </c>
      <c r="D15539" s="89"/>
      <c r="E15539" s="89"/>
      <c r="F15539" s="89">
        <f>Table3[[#This Row],[Yield]]/100*(1+F15538)</f>
        <v>0</v>
      </c>
    </row>
    <row r="15540" spans="1:6" x14ac:dyDescent="0.2">
      <c r="A15540" s="88">
        <v>17925</v>
      </c>
      <c r="B15540" s="89">
        <v>179.52</v>
      </c>
      <c r="C15540" s="89">
        <f>LN(Table3[[#This Row],[Value]]/B15539)</f>
        <v>-2.0033395681750619E-3</v>
      </c>
      <c r="D15540" s="89"/>
      <c r="E15540" s="89"/>
      <c r="F15540" s="89">
        <f>Table3[[#This Row],[Yield]]/100*(1+F15539)</f>
        <v>0</v>
      </c>
    </row>
    <row r="15541" spans="1:6" x14ac:dyDescent="0.2">
      <c r="A15541" s="88">
        <v>17926</v>
      </c>
      <c r="B15541" s="89">
        <v>178.82</v>
      </c>
      <c r="C15541" s="89">
        <f>LN(Table3[[#This Row],[Value]]/B15540)</f>
        <v>-3.9069090271596054E-3</v>
      </c>
      <c r="D15541" s="89"/>
      <c r="E15541" s="89"/>
      <c r="F15541" s="89">
        <f>Table3[[#This Row],[Yield]]/100*(1+F15540)</f>
        <v>0</v>
      </c>
    </row>
    <row r="15542" spans="1:6" x14ac:dyDescent="0.2">
      <c r="A15542" s="88">
        <v>17927</v>
      </c>
      <c r="B15542" s="89">
        <v>179.35</v>
      </c>
      <c r="C15542" s="89">
        <f>LN(Table3[[#This Row],[Value]]/B15541)</f>
        <v>2.9594906711194763E-3</v>
      </c>
      <c r="D15542" s="89"/>
      <c r="E15542" s="89"/>
      <c r="F15542" s="89">
        <f>Table3[[#This Row],[Yield]]/100*(1+F15541)</f>
        <v>0</v>
      </c>
    </row>
    <row r="15543" spans="1:6" x14ac:dyDescent="0.2">
      <c r="A15543" s="88">
        <v>17929</v>
      </c>
      <c r="B15543" s="89">
        <v>179.12</v>
      </c>
      <c r="C15543" s="89">
        <f>LN(Table3[[#This Row],[Value]]/B15542)</f>
        <v>-1.2832316877920843E-3</v>
      </c>
      <c r="D15543" s="89"/>
      <c r="E15543" s="89"/>
      <c r="F15543" s="89">
        <f>Table3[[#This Row],[Yield]]/100*(1+F15542)</f>
        <v>0</v>
      </c>
    </row>
    <row r="15544" spans="1:6" x14ac:dyDescent="0.2">
      <c r="A15544" s="88">
        <v>17930</v>
      </c>
      <c r="B15544" s="89">
        <v>180.39</v>
      </c>
      <c r="C15544" s="89">
        <f>LN(Table3[[#This Row],[Value]]/B15543)</f>
        <v>7.0652014290875278E-3</v>
      </c>
      <c r="D15544" s="89"/>
      <c r="E15544" s="89"/>
      <c r="F15544" s="89">
        <f>Table3[[#This Row],[Yield]]/100*(1+F15543)</f>
        <v>0</v>
      </c>
    </row>
    <row r="15545" spans="1:6" x14ac:dyDescent="0.2">
      <c r="A15545" s="88">
        <v>17931</v>
      </c>
      <c r="B15545" s="89">
        <v>180.27</v>
      </c>
      <c r="C15545" s="89">
        <f>LN(Table3[[#This Row],[Value]]/B15544)</f>
        <v>-6.6544670564059108E-4</v>
      </c>
      <c r="D15545" s="89"/>
      <c r="E15545" s="89"/>
      <c r="F15545" s="89">
        <f>Table3[[#This Row],[Yield]]/100*(1+F15544)</f>
        <v>0</v>
      </c>
    </row>
    <row r="15546" spans="1:6" x14ac:dyDescent="0.2">
      <c r="A15546" s="88">
        <v>17932</v>
      </c>
      <c r="B15546" s="89">
        <v>180.09</v>
      </c>
      <c r="C15546" s="89">
        <f>LN(Table3[[#This Row],[Value]]/B15545)</f>
        <v>-9.9900108208490659E-4</v>
      </c>
      <c r="D15546" s="89"/>
      <c r="E15546" s="89"/>
      <c r="F15546" s="89">
        <f>Table3[[#This Row],[Yield]]/100*(1+F15545)</f>
        <v>0</v>
      </c>
    </row>
    <row r="15547" spans="1:6" x14ac:dyDescent="0.2">
      <c r="A15547" s="88">
        <v>17933</v>
      </c>
      <c r="B15547" s="89">
        <v>177.92</v>
      </c>
      <c r="C15547" s="89">
        <f>LN(Table3[[#This Row],[Value]]/B15546)</f>
        <v>-1.2122714869643973E-2</v>
      </c>
      <c r="D15547" s="89"/>
      <c r="E15547" s="89"/>
      <c r="F15547" s="89">
        <f>Table3[[#This Row],[Yield]]/100*(1+F15546)</f>
        <v>0</v>
      </c>
    </row>
    <row r="15548" spans="1:6" x14ac:dyDescent="0.2">
      <c r="A15548" s="88">
        <v>17934</v>
      </c>
      <c r="B15548" s="89">
        <v>175.6</v>
      </c>
      <c r="C15548" s="89">
        <f>LN(Table3[[#This Row],[Value]]/B15547)</f>
        <v>-1.3125329861201244E-2</v>
      </c>
      <c r="D15548" s="89"/>
      <c r="E15548" s="89"/>
      <c r="F15548" s="89">
        <f>Table3[[#This Row],[Yield]]/100*(1+F15547)</f>
        <v>0</v>
      </c>
    </row>
    <row r="15549" spans="1:6" x14ac:dyDescent="0.2">
      <c r="A15549" s="88">
        <v>17936</v>
      </c>
      <c r="B15549" s="89">
        <v>174.43</v>
      </c>
      <c r="C15549" s="89">
        <f>LN(Table3[[#This Row],[Value]]/B15548)</f>
        <v>-6.6851661709727483E-3</v>
      </c>
      <c r="D15549" s="89"/>
      <c r="E15549" s="89"/>
      <c r="F15549" s="89">
        <f>Table3[[#This Row],[Yield]]/100*(1+F15548)</f>
        <v>0</v>
      </c>
    </row>
    <row r="15550" spans="1:6" x14ac:dyDescent="0.2">
      <c r="A15550" s="88">
        <v>17937</v>
      </c>
      <c r="B15550" s="89">
        <v>173.71</v>
      </c>
      <c r="C15550" s="89">
        <f>LN(Table3[[#This Row],[Value]]/B15549)</f>
        <v>-4.1362729162114035E-3</v>
      </c>
      <c r="D15550" s="89"/>
      <c r="E15550" s="89"/>
      <c r="F15550" s="89">
        <f>Table3[[#This Row],[Yield]]/100*(1+F15549)</f>
        <v>0</v>
      </c>
    </row>
    <row r="15551" spans="1:6" x14ac:dyDescent="0.2">
      <c r="A15551" s="88">
        <v>17938</v>
      </c>
      <c r="B15551" s="89">
        <v>174.61</v>
      </c>
      <c r="C15551" s="89">
        <f>LN(Table3[[#This Row],[Value]]/B15550)</f>
        <v>5.1676734202042501E-3</v>
      </c>
      <c r="D15551" s="89"/>
      <c r="E15551" s="89"/>
      <c r="F15551" s="89">
        <f>Table3[[#This Row],[Yield]]/100*(1+F15550)</f>
        <v>0</v>
      </c>
    </row>
    <row r="15552" spans="1:6" x14ac:dyDescent="0.2">
      <c r="A15552" s="88">
        <v>17939</v>
      </c>
      <c r="B15552" s="89">
        <v>172.41</v>
      </c>
      <c r="C15552" s="89">
        <f>LN(Table3[[#This Row],[Value]]/B15551)</f>
        <v>-1.2679554346276441E-2</v>
      </c>
      <c r="D15552" s="89"/>
      <c r="E15552" s="89"/>
      <c r="F15552" s="89">
        <f>Table3[[#This Row],[Yield]]/100*(1+F15551)</f>
        <v>0</v>
      </c>
    </row>
    <row r="15553" spans="1:6" x14ac:dyDescent="0.2">
      <c r="A15553" s="88">
        <v>17940</v>
      </c>
      <c r="B15553" s="89">
        <v>171.93</v>
      </c>
      <c r="C15553" s="89">
        <f>LN(Table3[[#This Row],[Value]]/B15552)</f>
        <v>-2.7879439560039589E-3</v>
      </c>
      <c r="D15553" s="89"/>
      <c r="E15553" s="89"/>
      <c r="F15553" s="89">
        <f>Table3[[#This Row],[Yield]]/100*(1+F15552)</f>
        <v>0</v>
      </c>
    </row>
    <row r="15554" spans="1:6" x14ac:dyDescent="0.2">
      <c r="A15554" s="88">
        <v>17943</v>
      </c>
      <c r="B15554" s="89">
        <v>172.16</v>
      </c>
      <c r="C15554" s="89">
        <f>LN(Table3[[#This Row],[Value]]/B15553)</f>
        <v>1.336859741663685E-3</v>
      </c>
      <c r="D15554" s="89"/>
      <c r="E15554" s="89"/>
      <c r="F15554" s="89">
        <f>Table3[[#This Row],[Yield]]/100*(1+F15553)</f>
        <v>0</v>
      </c>
    </row>
    <row r="15555" spans="1:6" x14ac:dyDescent="0.2">
      <c r="A15555" s="88">
        <v>17944</v>
      </c>
      <c r="B15555" s="89">
        <v>172.48</v>
      </c>
      <c r="C15555" s="89">
        <f>LN(Table3[[#This Row],[Value]]/B15554)</f>
        <v>1.8570107472126892E-3</v>
      </c>
      <c r="D15555" s="89"/>
      <c r="E15555" s="89"/>
      <c r="F15555" s="89">
        <f>Table3[[#This Row],[Yield]]/100*(1+F15554)</f>
        <v>0</v>
      </c>
    </row>
    <row r="15556" spans="1:6" x14ac:dyDescent="0.2">
      <c r="A15556" s="88">
        <v>17945</v>
      </c>
      <c r="B15556" s="89">
        <v>173.28</v>
      </c>
      <c r="C15556" s="89">
        <f>LN(Table3[[#This Row],[Value]]/B15555)</f>
        <v>4.6274955320482836E-3</v>
      </c>
      <c r="D15556" s="89"/>
      <c r="E15556" s="89"/>
      <c r="F15556" s="89">
        <f>Table3[[#This Row],[Yield]]/100*(1+F15555)</f>
        <v>0</v>
      </c>
    </row>
    <row r="15557" spans="1:6" x14ac:dyDescent="0.2">
      <c r="A15557" s="88">
        <v>17946</v>
      </c>
      <c r="B15557" s="89">
        <v>174.82</v>
      </c>
      <c r="C15557" s="89">
        <f>LN(Table3[[#This Row],[Value]]/B15556)</f>
        <v>8.8480898996614477E-3</v>
      </c>
      <c r="D15557" s="89"/>
      <c r="E15557" s="89"/>
      <c r="F15557" s="89">
        <f>Table3[[#This Row],[Yield]]/100*(1+F15556)</f>
        <v>0</v>
      </c>
    </row>
    <row r="15558" spans="1:6" x14ac:dyDescent="0.2">
      <c r="A15558" s="88">
        <v>17947</v>
      </c>
      <c r="B15558" s="89">
        <v>174.71</v>
      </c>
      <c r="C15558" s="89">
        <f>LN(Table3[[#This Row],[Value]]/B15557)</f>
        <v>-6.294166659886035E-4</v>
      </c>
      <c r="D15558" s="89"/>
      <c r="E15558" s="89"/>
      <c r="F15558" s="89">
        <f>Table3[[#This Row],[Yield]]/100*(1+F15557)</f>
        <v>0</v>
      </c>
    </row>
    <row r="15559" spans="1:6" x14ac:dyDescent="0.2">
      <c r="A15559" s="88">
        <v>17948</v>
      </c>
      <c r="B15559" s="89">
        <v>174.53</v>
      </c>
      <c r="C15559" s="89">
        <f>LN(Table3[[#This Row],[Value]]/B15558)</f>
        <v>-1.0308098496079156E-3</v>
      </c>
      <c r="D15559" s="89"/>
      <c r="E15559" s="89"/>
      <c r="F15559" s="89">
        <f>Table3[[#This Row],[Yield]]/100*(1+F15558)</f>
        <v>0</v>
      </c>
    </row>
    <row r="15560" spans="1:6" x14ac:dyDescent="0.2">
      <c r="A15560" s="88">
        <v>17950</v>
      </c>
      <c r="B15560" s="89">
        <v>174.19</v>
      </c>
      <c r="C15560" s="89">
        <f>LN(Table3[[#This Row],[Value]]/B15559)</f>
        <v>-1.949989147374912E-3</v>
      </c>
      <c r="D15560" s="89"/>
      <c r="E15560" s="89"/>
      <c r="F15560" s="89">
        <f>Table3[[#This Row],[Yield]]/100*(1+F15559)</f>
        <v>0</v>
      </c>
    </row>
    <row r="15561" spans="1:6" x14ac:dyDescent="0.2">
      <c r="A15561" s="88">
        <v>17952</v>
      </c>
      <c r="B15561" s="89">
        <v>173.23</v>
      </c>
      <c r="C15561" s="89">
        <f>LN(Table3[[#This Row],[Value]]/B15560)</f>
        <v>-5.5264661985208749E-3</v>
      </c>
      <c r="D15561" s="89"/>
      <c r="E15561" s="89"/>
      <c r="F15561" s="89">
        <f>Table3[[#This Row],[Yield]]/100*(1+F15560)</f>
        <v>0</v>
      </c>
    </row>
    <row r="15562" spans="1:6" x14ac:dyDescent="0.2">
      <c r="A15562" s="88">
        <v>17953</v>
      </c>
      <c r="B15562" s="89">
        <v>171.48</v>
      </c>
      <c r="C15562" s="89">
        <f>LN(Table3[[#This Row],[Value]]/B15561)</f>
        <v>-1.0153549561073168E-2</v>
      </c>
      <c r="D15562" s="89"/>
      <c r="E15562" s="89"/>
      <c r="F15562" s="89">
        <f>Table3[[#This Row],[Yield]]/100*(1+F15561)</f>
        <v>0</v>
      </c>
    </row>
    <row r="15563" spans="1:6" x14ac:dyDescent="0.2">
      <c r="A15563" s="88">
        <v>17954</v>
      </c>
      <c r="B15563" s="89">
        <v>171.1</v>
      </c>
      <c r="C15563" s="89">
        <f>LN(Table3[[#This Row],[Value]]/B15562)</f>
        <v>-2.2184608316285406E-3</v>
      </c>
      <c r="D15563" s="89"/>
      <c r="E15563" s="89"/>
      <c r="F15563" s="89">
        <f>Table3[[#This Row],[Yield]]/100*(1+F15562)</f>
        <v>0</v>
      </c>
    </row>
    <row r="15564" spans="1:6" x14ac:dyDescent="0.2">
      <c r="A15564" s="88">
        <v>17955</v>
      </c>
      <c r="B15564" s="89">
        <v>171.62</v>
      </c>
      <c r="C15564" s="89">
        <f>LN(Table3[[#This Row],[Value]]/B15563)</f>
        <v>3.0345494808271139E-3</v>
      </c>
      <c r="D15564" s="89"/>
      <c r="E15564" s="89"/>
      <c r="F15564" s="89">
        <f>Table3[[#This Row],[Yield]]/100*(1+F15563)</f>
        <v>0</v>
      </c>
    </row>
    <row r="15565" spans="1:6" x14ac:dyDescent="0.2">
      <c r="A15565" s="88">
        <v>17957</v>
      </c>
      <c r="B15565" s="89">
        <v>173.06</v>
      </c>
      <c r="C15565" s="89">
        <f>LN(Table3[[#This Row],[Value]]/B15564)</f>
        <v>8.3556247996178293E-3</v>
      </c>
      <c r="D15565" s="89"/>
      <c r="E15565" s="89"/>
      <c r="F15565" s="89">
        <f>Table3[[#This Row],[Yield]]/100*(1+F15564)</f>
        <v>0</v>
      </c>
    </row>
    <row r="15566" spans="1:6" x14ac:dyDescent="0.2">
      <c r="A15566" s="88">
        <v>17958</v>
      </c>
      <c r="B15566" s="89">
        <v>174.18</v>
      </c>
      <c r="C15566" s="89">
        <f>LN(Table3[[#This Row],[Value]]/B15565)</f>
        <v>6.4508920860007991E-3</v>
      </c>
      <c r="D15566" s="89"/>
      <c r="E15566" s="89"/>
      <c r="F15566" s="89">
        <f>Table3[[#This Row],[Yield]]/100*(1+F15565)</f>
        <v>0</v>
      </c>
    </row>
    <row r="15567" spans="1:6" x14ac:dyDescent="0.2">
      <c r="A15567" s="88">
        <v>17959</v>
      </c>
      <c r="B15567" s="89">
        <v>173.82</v>
      </c>
      <c r="C15567" s="89">
        <f>LN(Table3[[#This Row],[Value]]/B15566)</f>
        <v>-2.0689662552795442E-3</v>
      </c>
      <c r="D15567" s="89"/>
      <c r="E15567" s="89"/>
      <c r="F15567" s="89">
        <f>Table3[[#This Row],[Yield]]/100*(1+F15566)</f>
        <v>0</v>
      </c>
    </row>
    <row r="15568" spans="1:6" x14ac:dyDescent="0.2">
      <c r="A15568" s="88">
        <v>17960</v>
      </c>
      <c r="B15568" s="89">
        <v>173.76</v>
      </c>
      <c r="C15568" s="89">
        <f>LN(Table3[[#This Row],[Value]]/B15567)</f>
        <v>-3.4524426374344503E-4</v>
      </c>
      <c r="D15568" s="89"/>
      <c r="E15568" s="89"/>
      <c r="F15568" s="89">
        <f>Table3[[#This Row],[Yield]]/100*(1+F15567)</f>
        <v>0</v>
      </c>
    </row>
    <row r="15569" spans="1:6" x14ac:dyDescent="0.2">
      <c r="A15569" s="88">
        <v>17961</v>
      </c>
      <c r="B15569" s="89">
        <v>173.66</v>
      </c>
      <c r="C15569" s="89">
        <f>LN(Table3[[#This Row],[Value]]/B15568)</f>
        <v>-5.7567211307149439E-4</v>
      </c>
      <c r="D15569" s="89"/>
      <c r="E15569" s="89"/>
      <c r="F15569" s="89">
        <f>Table3[[#This Row],[Yield]]/100*(1+F15568)</f>
        <v>0</v>
      </c>
    </row>
    <row r="15570" spans="1:6" x14ac:dyDescent="0.2">
      <c r="A15570" s="88">
        <v>17962</v>
      </c>
      <c r="B15570" s="89">
        <v>174.93</v>
      </c>
      <c r="C15570" s="89">
        <f>LN(Table3[[#This Row],[Value]]/B15569)</f>
        <v>7.286529269675341E-3</v>
      </c>
      <c r="D15570" s="89"/>
      <c r="E15570" s="89"/>
      <c r="F15570" s="89">
        <f>Table3[[#This Row],[Yield]]/100*(1+F15569)</f>
        <v>0</v>
      </c>
    </row>
    <row r="15571" spans="1:6" x14ac:dyDescent="0.2">
      <c r="A15571" s="88">
        <v>17964</v>
      </c>
      <c r="B15571" s="89">
        <v>175.55</v>
      </c>
      <c r="C15571" s="89">
        <f>LN(Table3[[#This Row],[Value]]/B15570)</f>
        <v>3.5380087122669586E-3</v>
      </c>
      <c r="D15571" s="89"/>
      <c r="E15571" s="89"/>
      <c r="F15571" s="89">
        <f>Table3[[#This Row],[Yield]]/100*(1+F15570)</f>
        <v>0</v>
      </c>
    </row>
    <row r="15572" spans="1:6" x14ac:dyDescent="0.2">
      <c r="A15572" s="88">
        <v>17965</v>
      </c>
      <c r="B15572" s="89">
        <v>176.09</v>
      </c>
      <c r="C15572" s="89">
        <f>LN(Table3[[#This Row],[Value]]/B15571)</f>
        <v>3.071325358245267E-3</v>
      </c>
      <c r="D15572" s="89"/>
      <c r="E15572" s="89"/>
      <c r="F15572" s="89">
        <f>Table3[[#This Row],[Yield]]/100*(1+F15571)</f>
        <v>0</v>
      </c>
    </row>
    <row r="15573" spans="1:6" x14ac:dyDescent="0.2">
      <c r="A15573" s="88">
        <v>17966</v>
      </c>
      <c r="B15573" s="89">
        <v>175.76</v>
      </c>
      <c r="C15573" s="89">
        <f>LN(Table3[[#This Row],[Value]]/B15572)</f>
        <v>-1.8757998963319724E-3</v>
      </c>
      <c r="D15573" s="89"/>
      <c r="E15573" s="89"/>
      <c r="F15573" s="89">
        <f>Table3[[#This Row],[Yield]]/100*(1+F15572)</f>
        <v>0</v>
      </c>
    </row>
    <row r="15574" spans="1:6" x14ac:dyDescent="0.2">
      <c r="A15574" s="88">
        <v>17967</v>
      </c>
      <c r="B15574" s="89">
        <v>175.64</v>
      </c>
      <c r="C15574" s="89">
        <f>LN(Table3[[#This Row],[Value]]/B15573)</f>
        <v>-6.8298238283815273E-4</v>
      </c>
      <c r="D15574" s="89"/>
      <c r="E15574" s="89"/>
      <c r="F15574" s="89">
        <f>Table3[[#This Row],[Yield]]/100*(1+F15573)</f>
        <v>0</v>
      </c>
    </row>
    <row r="15575" spans="1:6" x14ac:dyDescent="0.2">
      <c r="A15575" s="88">
        <v>17968</v>
      </c>
      <c r="B15575" s="89">
        <v>176.52</v>
      </c>
      <c r="C15575" s="89">
        <f>LN(Table3[[#This Row],[Value]]/B15574)</f>
        <v>4.9977387078298449E-3</v>
      </c>
      <c r="D15575" s="89"/>
      <c r="E15575" s="89"/>
      <c r="F15575" s="89">
        <f>Table3[[#This Row],[Yield]]/100*(1+F15574)</f>
        <v>0</v>
      </c>
    </row>
    <row r="15576" spans="1:6" x14ac:dyDescent="0.2">
      <c r="A15576" s="88">
        <v>17969</v>
      </c>
      <c r="B15576" s="89">
        <v>176.96</v>
      </c>
      <c r="C15576" s="89">
        <f>LN(Table3[[#This Row],[Value]]/B15575)</f>
        <v>2.4895339326235629E-3</v>
      </c>
      <c r="D15576" s="89"/>
      <c r="E15576" s="89"/>
      <c r="F15576" s="89">
        <f>Table3[[#This Row],[Yield]]/100*(1+F15575)</f>
        <v>0</v>
      </c>
    </row>
    <row r="15577" spans="1:6" x14ac:dyDescent="0.2">
      <c r="A15577" s="88">
        <v>17971</v>
      </c>
      <c r="B15577" s="89">
        <v>176.98</v>
      </c>
      <c r="C15577" s="89">
        <f>LN(Table3[[#This Row],[Value]]/B15576)</f>
        <v>1.1301350523394008E-4</v>
      </c>
      <c r="D15577" s="89"/>
      <c r="E15577" s="89"/>
      <c r="F15577" s="89">
        <f>Table3[[#This Row],[Yield]]/100*(1+F15576)</f>
        <v>0</v>
      </c>
    </row>
    <row r="15578" spans="1:6" x14ac:dyDescent="0.2">
      <c r="A15578" s="88">
        <v>17972</v>
      </c>
      <c r="B15578" s="89">
        <v>176.02</v>
      </c>
      <c r="C15578" s="89">
        <f>LN(Table3[[#This Row],[Value]]/B15577)</f>
        <v>-5.4391068935383657E-3</v>
      </c>
      <c r="D15578" s="89"/>
      <c r="E15578" s="89"/>
      <c r="F15578" s="89">
        <f>Table3[[#This Row],[Yield]]/100*(1+F15577)</f>
        <v>0</v>
      </c>
    </row>
    <row r="15579" spans="1:6" x14ac:dyDescent="0.2">
      <c r="A15579" s="88">
        <v>17973</v>
      </c>
      <c r="B15579" s="89">
        <v>175.53</v>
      </c>
      <c r="C15579" s="89">
        <f>LN(Table3[[#This Row],[Value]]/B15578)</f>
        <v>-2.7876564774112602E-3</v>
      </c>
      <c r="D15579" s="89"/>
      <c r="E15579" s="89"/>
      <c r="F15579" s="89">
        <f>Table3[[#This Row],[Yield]]/100*(1+F15578)</f>
        <v>0</v>
      </c>
    </row>
    <row r="15580" spans="1:6" x14ac:dyDescent="0.2">
      <c r="A15580" s="88">
        <v>17974</v>
      </c>
      <c r="B15580" s="89">
        <v>176.33</v>
      </c>
      <c r="C15580" s="89">
        <f>LN(Table3[[#This Row],[Value]]/B15579)</f>
        <v>4.5472709515777454E-3</v>
      </c>
      <c r="D15580" s="89"/>
      <c r="E15580" s="89"/>
      <c r="F15580" s="89">
        <f>Table3[[#This Row],[Yield]]/100*(1+F15579)</f>
        <v>0</v>
      </c>
    </row>
    <row r="15581" spans="1:6" x14ac:dyDescent="0.2">
      <c r="A15581" s="88">
        <v>17975</v>
      </c>
      <c r="B15581" s="89">
        <v>176.29</v>
      </c>
      <c r="C15581" s="89">
        <f>LN(Table3[[#This Row],[Value]]/B15580)</f>
        <v>-2.2687312218025186E-4</v>
      </c>
      <c r="D15581" s="89"/>
      <c r="E15581" s="89"/>
      <c r="F15581" s="89">
        <f>Table3[[#This Row],[Yield]]/100*(1+F15580)</f>
        <v>0</v>
      </c>
    </row>
    <row r="15582" spans="1:6" x14ac:dyDescent="0.2">
      <c r="A15582" s="88">
        <v>17976</v>
      </c>
      <c r="B15582" s="89">
        <v>176.07</v>
      </c>
      <c r="C15582" s="89">
        <f>LN(Table3[[#This Row],[Value]]/B15581)</f>
        <v>-1.2487230592992233E-3</v>
      </c>
      <c r="D15582" s="89"/>
      <c r="E15582" s="89"/>
      <c r="F15582" s="89">
        <f>Table3[[#This Row],[Yield]]/100*(1+F15581)</f>
        <v>0</v>
      </c>
    </row>
    <row r="15583" spans="1:6" x14ac:dyDescent="0.2">
      <c r="A15583" s="88">
        <v>17978</v>
      </c>
      <c r="B15583" s="89">
        <v>175.61</v>
      </c>
      <c r="C15583" s="89">
        <f>LN(Table3[[#This Row],[Value]]/B15582)</f>
        <v>-2.6160160505894633E-3</v>
      </c>
      <c r="D15583" s="89"/>
      <c r="E15583" s="89"/>
      <c r="F15583" s="89">
        <f>Table3[[#This Row],[Yield]]/100*(1+F15582)</f>
        <v>0</v>
      </c>
    </row>
    <row r="15584" spans="1:6" x14ac:dyDescent="0.2">
      <c r="A15584" s="88">
        <v>17979</v>
      </c>
      <c r="B15584" s="89">
        <v>174.83</v>
      </c>
      <c r="C15584" s="89">
        <f>LN(Table3[[#This Row],[Value]]/B15583)</f>
        <v>-4.451553978205766E-3</v>
      </c>
      <c r="D15584" s="89"/>
      <c r="E15584" s="89"/>
      <c r="F15584" s="89">
        <f>Table3[[#This Row],[Yield]]/100*(1+F15583)</f>
        <v>0</v>
      </c>
    </row>
    <row r="15585" spans="1:6" x14ac:dyDescent="0.2">
      <c r="A15585" s="88">
        <v>17980</v>
      </c>
      <c r="B15585" s="89">
        <v>176.2</v>
      </c>
      <c r="C15585" s="89">
        <f>LN(Table3[[#This Row],[Value]]/B15584)</f>
        <v>7.8056402925215287E-3</v>
      </c>
      <c r="D15585" s="89"/>
      <c r="E15585" s="89"/>
      <c r="F15585" s="89">
        <f>Table3[[#This Row],[Yield]]/100*(1+F15584)</f>
        <v>0</v>
      </c>
    </row>
    <row r="15586" spans="1:6" x14ac:dyDescent="0.2">
      <c r="A15586" s="88">
        <v>17981</v>
      </c>
      <c r="B15586" s="89">
        <v>176.41</v>
      </c>
      <c r="C15586" s="89">
        <f>LN(Table3[[#This Row],[Value]]/B15585)</f>
        <v>1.1911178062353383E-3</v>
      </c>
      <c r="D15586" s="89"/>
      <c r="E15586" s="89"/>
      <c r="F15586" s="89">
        <f>Table3[[#This Row],[Yield]]/100*(1+F15585)</f>
        <v>0</v>
      </c>
    </row>
    <row r="15587" spans="1:6" x14ac:dyDescent="0.2">
      <c r="A15587" s="88">
        <v>17982</v>
      </c>
      <c r="B15587" s="89">
        <v>175.83</v>
      </c>
      <c r="C15587" s="89">
        <f>LN(Table3[[#This Row],[Value]]/B15586)</f>
        <v>-3.2932121518669086E-3</v>
      </c>
      <c r="D15587" s="89"/>
      <c r="E15587" s="89"/>
      <c r="F15587" s="89">
        <f>Table3[[#This Row],[Yield]]/100*(1+F15586)</f>
        <v>0</v>
      </c>
    </row>
    <row r="15588" spans="1:6" x14ac:dyDescent="0.2">
      <c r="A15588" s="88">
        <v>17983</v>
      </c>
      <c r="B15588" s="89">
        <v>175.82</v>
      </c>
      <c r="C15588" s="89">
        <f>LN(Table3[[#This Row],[Value]]/B15587)</f>
        <v>-5.6874733415148428E-5</v>
      </c>
      <c r="D15588" s="89"/>
      <c r="E15588" s="89"/>
      <c r="F15588" s="89">
        <f>Table3[[#This Row],[Yield]]/100*(1+F15587)</f>
        <v>0</v>
      </c>
    </row>
    <row r="15589" spans="1:6" x14ac:dyDescent="0.2">
      <c r="A15589" s="88">
        <v>17985</v>
      </c>
      <c r="B15589" s="89">
        <v>175.99</v>
      </c>
      <c r="C15589" s="89">
        <f>LN(Table3[[#This Row],[Value]]/B15588)</f>
        <v>9.6643081908704038E-4</v>
      </c>
      <c r="D15589" s="89"/>
      <c r="E15589" s="89"/>
      <c r="F15589" s="89">
        <f>Table3[[#This Row],[Yield]]/100*(1+F15588)</f>
        <v>0</v>
      </c>
    </row>
    <row r="15590" spans="1:6" x14ac:dyDescent="0.2">
      <c r="A15590" s="88">
        <v>17986</v>
      </c>
      <c r="B15590" s="89">
        <v>178.39</v>
      </c>
      <c r="C15590" s="89">
        <f>LN(Table3[[#This Row],[Value]]/B15589)</f>
        <v>1.3544989521056507E-2</v>
      </c>
      <c r="D15590" s="89"/>
      <c r="E15590" s="89"/>
      <c r="F15590" s="89">
        <f>Table3[[#This Row],[Yield]]/100*(1+F15589)</f>
        <v>0</v>
      </c>
    </row>
    <row r="15591" spans="1:6" x14ac:dyDescent="0.2">
      <c r="A15591" s="88">
        <v>17987</v>
      </c>
      <c r="B15591" s="89">
        <v>178.45</v>
      </c>
      <c r="C15591" s="89">
        <f>LN(Table3[[#This Row],[Value]]/B15590)</f>
        <v>3.3628517299313975E-4</v>
      </c>
      <c r="D15591" s="89"/>
      <c r="E15591" s="89"/>
      <c r="F15591" s="89">
        <f>Table3[[#This Row],[Yield]]/100*(1+F15590)</f>
        <v>0</v>
      </c>
    </row>
    <row r="15592" spans="1:6" x14ac:dyDescent="0.2">
      <c r="A15592" s="88">
        <v>17988</v>
      </c>
      <c r="B15592" s="89">
        <v>177.1</v>
      </c>
      <c r="C15592" s="89">
        <f>LN(Table3[[#This Row],[Value]]/B15591)</f>
        <v>-7.5939051473814913E-3</v>
      </c>
      <c r="D15592" s="89"/>
      <c r="E15592" s="89"/>
      <c r="F15592" s="89">
        <f>Table3[[#This Row],[Yield]]/100*(1+F15591)</f>
        <v>0</v>
      </c>
    </row>
    <row r="15593" spans="1:6" x14ac:dyDescent="0.2">
      <c r="A15593" s="88">
        <v>17989</v>
      </c>
      <c r="B15593" s="89">
        <v>176.28</v>
      </c>
      <c r="C15593" s="89">
        <f>LN(Table3[[#This Row],[Value]]/B15592)</f>
        <v>-4.6409048150015189E-3</v>
      </c>
      <c r="D15593" s="89"/>
      <c r="E15593" s="89"/>
      <c r="F15593" s="89">
        <f>Table3[[#This Row],[Yield]]/100*(1+F15592)</f>
        <v>0</v>
      </c>
    </row>
    <row r="15594" spans="1:6" x14ac:dyDescent="0.2">
      <c r="A15594" s="88">
        <v>17990</v>
      </c>
      <c r="B15594" s="89">
        <v>176.88</v>
      </c>
      <c r="C15594" s="89">
        <f>LN(Table3[[#This Row],[Value]]/B15593)</f>
        <v>3.3978965754044945E-3</v>
      </c>
      <c r="D15594" s="89"/>
      <c r="E15594" s="89"/>
      <c r="F15594" s="89">
        <f>Table3[[#This Row],[Yield]]/100*(1+F15593)</f>
        <v>0</v>
      </c>
    </row>
    <row r="15595" spans="1:6" x14ac:dyDescent="0.2">
      <c r="A15595" s="88">
        <v>17992</v>
      </c>
      <c r="B15595" s="89">
        <v>176.59</v>
      </c>
      <c r="C15595" s="89">
        <f>LN(Table3[[#This Row],[Value]]/B15594)</f>
        <v>-1.6408751241579012E-3</v>
      </c>
      <c r="D15595" s="89"/>
      <c r="E15595" s="89"/>
      <c r="F15595" s="89">
        <f>Table3[[#This Row],[Yield]]/100*(1+F15594)</f>
        <v>0</v>
      </c>
    </row>
    <row r="15596" spans="1:6" x14ac:dyDescent="0.2">
      <c r="A15596" s="88">
        <v>17993</v>
      </c>
      <c r="B15596" s="89">
        <v>177.04</v>
      </c>
      <c r="C15596" s="89">
        <f>LN(Table3[[#This Row],[Value]]/B15595)</f>
        <v>2.5450343177612026E-3</v>
      </c>
      <c r="D15596" s="89"/>
      <c r="E15596" s="89"/>
      <c r="F15596" s="89">
        <f>Table3[[#This Row],[Yield]]/100*(1+F15595)</f>
        <v>0</v>
      </c>
    </row>
    <row r="15597" spans="1:6" x14ac:dyDescent="0.2">
      <c r="A15597" s="88">
        <v>17994</v>
      </c>
      <c r="B15597" s="89">
        <v>176.71</v>
      </c>
      <c r="C15597" s="89">
        <f>LN(Table3[[#This Row],[Value]]/B15596)</f>
        <v>-1.8657249228299301E-3</v>
      </c>
      <c r="D15597" s="89"/>
      <c r="E15597" s="89"/>
      <c r="F15597" s="89">
        <f>Table3[[#This Row],[Yield]]/100*(1+F15596)</f>
        <v>0</v>
      </c>
    </row>
    <row r="15598" spans="1:6" x14ac:dyDescent="0.2">
      <c r="A15598" s="88">
        <v>17995</v>
      </c>
      <c r="B15598" s="89">
        <v>176.04</v>
      </c>
      <c r="C15598" s="89">
        <f>LN(Table3[[#This Row],[Value]]/B15597)</f>
        <v>-3.7987288770736753E-3</v>
      </c>
      <c r="D15598" s="89"/>
      <c r="E15598" s="89"/>
      <c r="F15598" s="89">
        <f>Table3[[#This Row],[Yield]]/100*(1+F15597)</f>
        <v>0</v>
      </c>
    </row>
    <row r="15599" spans="1:6" x14ac:dyDescent="0.2">
      <c r="A15599" s="88">
        <v>17996</v>
      </c>
      <c r="B15599" s="89">
        <v>176.44</v>
      </c>
      <c r="C15599" s="89">
        <f>LN(Table3[[#This Row],[Value]]/B15598)</f>
        <v>2.2696332938483168E-3</v>
      </c>
      <c r="D15599" s="89"/>
      <c r="E15599" s="89"/>
      <c r="F15599" s="89">
        <f>Table3[[#This Row],[Yield]]/100*(1+F15598)</f>
        <v>0</v>
      </c>
    </row>
    <row r="15600" spans="1:6" x14ac:dyDescent="0.2">
      <c r="A15600" s="88">
        <v>17997</v>
      </c>
      <c r="B15600" s="89">
        <v>176.75</v>
      </c>
      <c r="C15600" s="89">
        <f>LN(Table3[[#This Row],[Value]]/B15599)</f>
        <v>1.7554295399431052E-3</v>
      </c>
      <c r="D15600" s="89"/>
      <c r="E15600" s="89"/>
      <c r="F15600" s="89">
        <f>Table3[[#This Row],[Yield]]/100*(1+F15599)</f>
        <v>0</v>
      </c>
    </row>
    <row r="15601" spans="1:6" x14ac:dyDescent="0.2">
      <c r="A15601" s="88">
        <v>17999</v>
      </c>
      <c r="B15601" s="89">
        <v>176.54</v>
      </c>
      <c r="C15601" s="89">
        <f>LN(Table3[[#This Row],[Value]]/B15600)</f>
        <v>-1.1888251845953335E-3</v>
      </c>
      <c r="D15601" s="89"/>
      <c r="E15601" s="89"/>
      <c r="F15601" s="89">
        <f>Table3[[#This Row],[Yield]]/100*(1+F15600)</f>
        <v>0</v>
      </c>
    </row>
    <row r="15602" spans="1:6" x14ac:dyDescent="0.2">
      <c r="A15602" s="88">
        <v>18000</v>
      </c>
      <c r="B15602" s="89">
        <v>176.99</v>
      </c>
      <c r="C15602" s="89">
        <f>LN(Table3[[#This Row],[Value]]/B15601)</f>
        <v>2.5457542105755716E-3</v>
      </c>
      <c r="D15602" s="89"/>
      <c r="E15602" s="89"/>
      <c r="F15602" s="89">
        <f>Table3[[#This Row],[Yield]]/100*(1+F15601)</f>
        <v>0</v>
      </c>
    </row>
    <row r="15603" spans="1:6" x14ac:dyDescent="0.2">
      <c r="A15603" s="88">
        <v>18001</v>
      </c>
      <c r="B15603" s="89">
        <v>176.81</v>
      </c>
      <c r="C15603" s="89">
        <f>LN(Table3[[#This Row],[Value]]/B15602)</f>
        <v>-1.0175241126644632E-3</v>
      </c>
      <c r="D15603" s="89"/>
      <c r="E15603" s="89"/>
      <c r="F15603" s="89">
        <f>Table3[[#This Row],[Yield]]/100*(1+F15602)</f>
        <v>0</v>
      </c>
    </row>
    <row r="15604" spans="1:6" x14ac:dyDescent="0.2">
      <c r="A15604" s="88">
        <v>18002</v>
      </c>
      <c r="B15604" s="89">
        <v>176.62</v>
      </c>
      <c r="C15604" s="89">
        <f>LN(Table3[[#This Row],[Value]]/B15603)</f>
        <v>-1.0751776493417901E-3</v>
      </c>
      <c r="D15604" s="89"/>
      <c r="E15604" s="89"/>
      <c r="F15604" s="89">
        <f>Table3[[#This Row],[Yield]]/100*(1+F15603)</f>
        <v>0</v>
      </c>
    </row>
    <row r="15605" spans="1:6" x14ac:dyDescent="0.2">
      <c r="A15605" s="88">
        <v>18004</v>
      </c>
      <c r="B15605" s="89">
        <v>177.07</v>
      </c>
      <c r="C15605" s="89">
        <f>LN(Table3[[#This Row],[Value]]/B15604)</f>
        <v>2.5446025774692946E-3</v>
      </c>
      <c r="D15605" s="89"/>
      <c r="E15605" s="89"/>
      <c r="F15605" s="89">
        <f>Table3[[#This Row],[Yield]]/100*(1+F15604)</f>
        <v>0</v>
      </c>
    </row>
    <row r="15606" spans="1:6" x14ac:dyDescent="0.2">
      <c r="A15606" s="88">
        <v>18006</v>
      </c>
      <c r="B15606" s="89">
        <v>177.16</v>
      </c>
      <c r="C15606" s="89">
        <f>LN(Table3[[#This Row],[Value]]/B15605)</f>
        <v>5.0814443687210271E-4</v>
      </c>
      <c r="D15606" s="89"/>
      <c r="E15606" s="89"/>
      <c r="F15606" s="89">
        <f>Table3[[#This Row],[Yield]]/100*(1+F15605)</f>
        <v>0</v>
      </c>
    </row>
    <row r="15607" spans="1:6" x14ac:dyDescent="0.2">
      <c r="A15607" s="88">
        <v>18007</v>
      </c>
      <c r="B15607" s="89">
        <v>176.73</v>
      </c>
      <c r="C15607" s="89">
        <f>LN(Table3[[#This Row],[Value]]/B15606)</f>
        <v>-2.4301348532917819E-3</v>
      </c>
      <c r="D15607" s="89"/>
      <c r="E15607" s="89"/>
      <c r="F15607" s="89">
        <f>Table3[[#This Row],[Yield]]/100*(1+F15606)</f>
        <v>0</v>
      </c>
    </row>
    <row r="15608" spans="1:6" x14ac:dyDescent="0.2">
      <c r="A15608" s="88">
        <v>18008</v>
      </c>
      <c r="B15608" s="89">
        <v>175.69</v>
      </c>
      <c r="C15608" s="89">
        <f>LN(Table3[[#This Row],[Value]]/B15607)</f>
        <v>-5.9020658247427903E-3</v>
      </c>
      <c r="D15608" s="89"/>
      <c r="E15608" s="89"/>
      <c r="F15608" s="89">
        <f>Table3[[#This Row],[Yield]]/100*(1+F15607)</f>
        <v>0</v>
      </c>
    </row>
    <row r="15609" spans="1:6" x14ac:dyDescent="0.2">
      <c r="A15609" s="88">
        <v>18009</v>
      </c>
      <c r="B15609" s="89">
        <v>173.24</v>
      </c>
      <c r="C15609" s="89">
        <f>LN(Table3[[#This Row],[Value]]/B15608)</f>
        <v>-1.404316203053684E-2</v>
      </c>
      <c r="D15609" s="89"/>
      <c r="E15609" s="89"/>
      <c r="F15609" s="89">
        <f>Table3[[#This Row],[Yield]]/100*(1+F15608)</f>
        <v>0</v>
      </c>
    </row>
    <row r="15610" spans="1:6" x14ac:dyDescent="0.2">
      <c r="A15610" s="88">
        <v>18010</v>
      </c>
      <c r="B15610" s="89">
        <v>173.42</v>
      </c>
      <c r="C15610" s="89">
        <f>LN(Table3[[#This Row],[Value]]/B15609)</f>
        <v>1.0384816025882804E-3</v>
      </c>
      <c r="D15610" s="89"/>
      <c r="E15610" s="89"/>
      <c r="F15610" s="89">
        <f>Table3[[#This Row],[Yield]]/100*(1+F15609)</f>
        <v>0</v>
      </c>
    </row>
    <row r="15611" spans="1:6" x14ac:dyDescent="0.2">
      <c r="A15611" s="88">
        <v>18011</v>
      </c>
      <c r="B15611" s="89">
        <v>173.76</v>
      </c>
      <c r="C15611" s="89">
        <f>LN(Table3[[#This Row],[Value]]/B15610)</f>
        <v>1.95863879655632E-3</v>
      </c>
      <c r="D15611" s="89"/>
      <c r="E15611" s="89"/>
      <c r="F15611" s="89">
        <f>Table3[[#This Row],[Yield]]/100*(1+F15610)</f>
        <v>0</v>
      </c>
    </row>
    <row r="15612" spans="1:6" x14ac:dyDescent="0.2">
      <c r="A15612" s="88">
        <v>18013</v>
      </c>
      <c r="B15612" s="89">
        <v>173.64</v>
      </c>
      <c r="C15612" s="89">
        <f>LN(Table3[[#This Row],[Value]]/B15611)</f>
        <v>-6.9084631417785371E-4</v>
      </c>
      <c r="D15612" s="89"/>
      <c r="E15612" s="89"/>
      <c r="F15612" s="89">
        <f>Table3[[#This Row],[Yield]]/100*(1+F15611)</f>
        <v>0</v>
      </c>
    </row>
    <row r="15613" spans="1:6" x14ac:dyDescent="0.2">
      <c r="A15613" s="88">
        <v>18014</v>
      </c>
      <c r="B15613" s="89">
        <v>174.21</v>
      </c>
      <c r="C15613" s="89">
        <f>LN(Table3[[#This Row],[Value]]/B15612)</f>
        <v>3.2772776206755781E-3</v>
      </c>
      <c r="D15613" s="89"/>
      <c r="E15613" s="89"/>
      <c r="F15613" s="89">
        <f>Table3[[#This Row],[Yield]]/100*(1+F15612)</f>
        <v>0</v>
      </c>
    </row>
    <row r="15614" spans="1:6" x14ac:dyDescent="0.2">
      <c r="A15614" s="88">
        <v>18015</v>
      </c>
      <c r="B15614" s="89">
        <v>174.56</v>
      </c>
      <c r="C15614" s="89">
        <f>LN(Table3[[#This Row],[Value]]/B15613)</f>
        <v>2.0070540326924007E-3</v>
      </c>
      <c r="D15614" s="89"/>
      <c r="E15614" s="89"/>
      <c r="F15614" s="89">
        <f>Table3[[#This Row],[Yield]]/100*(1+F15613)</f>
        <v>0</v>
      </c>
    </row>
    <row r="15615" spans="1:6" x14ac:dyDescent="0.2">
      <c r="A15615" s="88">
        <v>18016</v>
      </c>
      <c r="B15615" s="89">
        <v>173.89</v>
      </c>
      <c r="C15615" s="89">
        <f>LN(Table3[[#This Row],[Value]]/B15614)</f>
        <v>-3.8456066907832541E-3</v>
      </c>
      <c r="D15615" s="89"/>
      <c r="E15615" s="89"/>
      <c r="F15615" s="89">
        <f>Table3[[#This Row],[Yield]]/100*(1+F15614)</f>
        <v>0</v>
      </c>
    </row>
    <row r="15616" spans="1:6" x14ac:dyDescent="0.2">
      <c r="A15616" s="88">
        <v>18017</v>
      </c>
      <c r="B15616" s="89">
        <v>174.06</v>
      </c>
      <c r="C15616" s="89">
        <f>LN(Table3[[#This Row],[Value]]/B15615)</f>
        <v>9.7715196739026587E-4</v>
      </c>
      <c r="D15616" s="89"/>
      <c r="E15616" s="89"/>
      <c r="F15616" s="89">
        <f>Table3[[#This Row],[Yield]]/100*(1+F15615)</f>
        <v>0</v>
      </c>
    </row>
    <row r="15617" spans="1:6" x14ac:dyDescent="0.2">
      <c r="A15617" s="88">
        <v>18018</v>
      </c>
      <c r="B15617" s="89">
        <v>174.16</v>
      </c>
      <c r="C15617" s="89">
        <f>LN(Table3[[#This Row],[Value]]/B15616)</f>
        <v>5.7434956492422712E-4</v>
      </c>
      <c r="D15617" s="89"/>
      <c r="E15617" s="89"/>
      <c r="F15617" s="89">
        <f>Table3[[#This Row],[Yield]]/100*(1+F15616)</f>
        <v>0</v>
      </c>
    </row>
    <row r="15618" spans="1:6" x14ac:dyDescent="0.2">
      <c r="A15618" s="88">
        <v>18020</v>
      </c>
      <c r="B15618" s="89">
        <v>174.53</v>
      </c>
      <c r="C15618" s="89">
        <f>LN(Table3[[#This Row],[Value]]/B15617)</f>
        <v>2.1222297104533617E-3</v>
      </c>
      <c r="D15618" s="89"/>
      <c r="E15618" s="89"/>
      <c r="F15618" s="89">
        <f>Table3[[#This Row],[Yield]]/100*(1+F15617)</f>
        <v>0</v>
      </c>
    </row>
    <row r="15619" spans="1:6" x14ac:dyDescent="0.2">
      <c r="A15619" s="88">
        <v>18021</v>
      </c>
      <c r="B15619" s="89">
        <v>175</v>
      </c>
      <c r="C15619" s="89">
        <f>LN(Table3[[#This Row],[Value]]/B15618)</f>
        <v>2.6893272867688908E-3</v>
      </c>
      <c r="D15619" s="89"/>
      <c r="E15619" s="89"/>
      <c r="F15619" s="89">
        <f>Table3[[#This Row],[Yield]]/100*(1+F15618)</f>
        <v>0</v>
      </c>
    </row>
    <row r="15620" spans="1:6" x14ac:dyDescent="0.2">
      <c r="A15620" s="88">
        <v>18022</v>
      </c>
      <c r="B15620" s="89">
        <v>176.63</v>
      </c>
      <c r="C15620" s="89">
        <f>LN(Table3[[#This Row],[Value]]/B15619)</f>
        <v>9.2711752438379459E-3</v>
      </c>
      <c r="D15620" s="89"/>
      <c r="E15620" s="89"/>
      <c r="F15620" s="89">
        <f>Table3[[#This Row],[Yield]]/100*(1+F15619)</f>
        <v>0</v>
      </c>
    </row>
    <row r="15621" spans="1:6" x14ac:dyDescent="0.2">
      <c r="A15621" s="88">
        <v>18023</v>
      </c>
      <c r="B15621" s="89">
        <v>176.33</v>
      </c>
      <c r="C15621" s="89">
        <f>LN(Table3[[#This Row],[Value]]/B15620)</f>
        <v>-1.699909747519845E-3</v>
      </c>
      <c r="D15621" s="89"/>
      <c r="E15621" s="89"/>
      <c r="F15621" s="89">
        <f>Table3[[#This Row],[Yield]]/100*(1+F15620)</f>
        <v>0</v>
      </c>
    </row>
    <row r="15622" spans="1:6" x14ac:dyDescent="0.2">
      <c r="A15622" s="88">
        <v>18024</v>
      </c>
      <c r="B15622" s="89">
        <v>175.5</v>
      </c>
      <c r="C15622" s="89">
        <f>LN(Table3[[#This Row],[Value]]/B15621)</f>
        <v>-4.7181965139117179E-3</v>
      </c>
      <c r="D15622" s="89"/>
      <c r="E15622" s="89"/>
      <c r="F15622" s="89">
        <f>Table3[[#This Row],[Yield]]/100*(1+F15621)</f>
        <v>0</v>
      </c>
    </row>
    <row r="15623" spans="1:6" x14ac:dyDescent="0.2">
      <c r="A15623" s="88">
        <v>18025</v>
      </c>
      <c r="B15623" s="89">
        <v>175.39</v>
      </c>
      <c r="C15623" s="89">
        <f>LN(Table3[[#This Row],[Value]]/B15622)</f>
        <v>-6.269771358740823E-4</v>
      </c>
      <c r="D15623" s="89"/>
      <c r="E15623" s="89"/>
      <c r="F15623" s="89">
        <f>Table3[[#This Row],[Yield]]/100*(1+F15622)</f>
        <v>0</v>
      </c>
    </row>
    <row r="15624" spans="1:6" x14ac:dyDescent="0.2">
      <c r="A15624" s="88">
        <v>18027</v>
      </c>
      <c r="B15624" s="89">
        <v>175.17</v>
      </c>
      <c r="C15624" s="89">
        <f>LN(Table3[[#This Row],[Value]]/B15623)</f>
        <v>-1.2551348064905083E-3</v>
      </c>
      <c r="D15624" s="89"/>
      <c r="E15624" s="89"/>
      <c r="F15624" s="89">
        <f>Table3[[#This Row],[Yield]]/100*(1+F15623)</f>
        <v>0</v>
      </c>
    </row>
    <row r="15625" spans="1:6" x14ac:dyDescent="0.2">
      <c r="A15625" s="88">
        <v>18028</v>
      </c>
      <c r="B15625" s="89">
        <v>174.37</v>
      </c>
      <c r="C15625" s="89">
        <f>LN(Table3[[#This Row],[Value]]/B15624)</f>
        <v>-4.5774526341535136E-3</v>
      </c>
      <c r="D15625" s="89"/>
      <c r="E15625" s="89"/>
      <c r="F15625" s="89">
        <f>Table3[[#This Row],[Yield]]/100*(1+F15624)</f>
        <v>0</v>
      </c>
    </row>
    <row r="15626" spans="1:6" x14ac:dyDescent="0.2">
      <c r="A15626" s="88">
        <v>18029</v>
      </c>
      <c r="B15626" s="89">
        <v>174.4</v>
      </c>
      <c r="C15626" s="89">
        <f>LN(Table3[[#This Row],[Value]]/B15625)</f>
        <v>1.7203314547685884E-4</v>
      </c>
      <c r="D15626" s="89"/>
      <c r="E15626" s="89"/>
      <c r="F15626" s="89">
        <f>Table3[[#This Row],[Yield]]/100*(1+F15625)</f>
        <v>0</v>
      </c>
    </row>
    <row r="15627" spans="1:6" x14ac:dyDescent="0.2">
      <c r="A15627" s="88">
        <v>18030</v>
      </c>
      <c r="B15627" s="89">
        <v>174.7</v>
      </c>
      <c r="C15627" s="89">
        <f>LN(Table3[[#This Row],[Value]]/B15626)</f>
        <v>1.7187056651314641E-3</v>
      </c>
      <c r="D15627" s="89"/>
      <c r="E15627" s="89"/>
      <c r="F15627" s="89">
        <f>Table3[[#This Row],[Yield]]/100*(1+F15626)</f>
        <v>0</v>
      </c>
    </row>
    <row r="15628" spans="1:6" x14ac:dyDescent="0.2">
      <c r="A15628" s="88">
        <v>18031</v>
      </c>
      <c r="B15628" s="89">
        <v>174.82</v>
      </c>
      <c r="C15628" s="89">
        <f>LN(Table3[[#This Row],[Value]]/B15627)</f>
        <v>6.8665601233107746E-4</v>
      </c>
      <c r="D15628" s="89"/>
      <c r="E15628" s="89"/>
      <c r="F15628" s="89">
        <f>Table3[[#This Row],[Yield]]/100*(1+F15627)</f>
        <v>0</v>
      </c>
    </row>
    <row r="15629" spans="1:6" x14ac:dyDescent="0.2">
      <c r="A15629" s="88">
        <v>18032</v>
      </c>
      <c r="B15629" s="89">
        <v>175.2</v>
      </c>
      <c r="C15629" s="89">
        <f>LN(Table3[[#This Row],[Value]]/B15628)</f>
        <v>2.1713053499491093E-3</v>
      </c>
      <c r="D15629" s="89"/>
      <c r="E15629" s="89"/>
      <c r="F15629" s="89">
        <f>Table3[[#This Row],[Yield]]/100*(1+F15628)</f>
        <v>0</v>
      </c>
    </row>
    <row r="15630" spans="1:6" x14ac:dyDescent="0.2">
      <c r="A15630" s="88">
        <v>18034</v>
      </c>
      <c r="B15630" s="89">
        <v>175.76</v>
      </c>
      <c r="C15630" s="89">
        <f>LN(Table3[[#This Row],[Value]]/B15629)</f>
        <v>3.1912495740638197E-3</v>
      </c>
      <c r="D15630" s="89"/>
      <c r="E15630" s="89"/>
      <c r="F15630" s="89">
        <f>Table3[[#This Row],[Yield]]/100*(1+F15629)</f>
        <v>0</v>
      </c>
    </row>
    <row r="15631" spans="1:6" x14ac:dyDescent="0.2">
      <c r="A15631" s="88">
        <v>18035</v>
      </c>
      <c r="B15631" s="89">
        <v>175.32</v>
      </c>
      <c r="C15631" s="89">
        <f>LN(Table3[[#This Row],[Value]]/B15630)</f>
        <v>-2.5065525257463054E-3</v>
      </c>
      <c r="D15631" s="89"/>
      <c r="E15631" s="89"/>
      <c r="F15631" s="89">
        <f>Table3[[#This Row],[Yield]]/100*(1+F15630)</f>
        <v>0</v>
      </c>
    </row>
    <row r="15632" spans="1:6" x14ac:dyDescent="0.2">
      <c r="A15632" s="88">
        <v>18036</v>
      </c>
      <c r="B15632" s="89">
        <v>174.92</v>
      </c>
      <c r="C15632" s="89">
        <f>LN(Table3[[#This Row],[Value]]/B15631)</f>
        <v>-2.284149005888623E-3</v>
      </c>
      <c r="D15632" s="89"/>
      <c r="E15632" s="89"/>
      <c r="F15632" s="89">
        <f>Table3[[#This Row],[Yield]]/100*(1+F15631)</f>
        <v>0</v>
      </c>
    </row>
    <row r="15633" spans="1:6" x14ac:dyDescent="0.2">
      <c r="A15633" s="88">
        <v>18037</v>
      </c>
      <c r="B15633" s="89">
        <v>174.14</v>
      </c>
      <c r="C15633" s="89">
        <f>LN(Table3[[#This Row],[Value]]/B15632)</f>
        <v>-4.4691531442503443E-3</v>
      </c>
      <c r="D15633" s="89"/>
      <c r="E15633" s="89"/>
      <c r="F15633" s="89">
        <f>Table3[[#This Row],[Yield]]/100*(1+F15632)</f>
        <v>0</v>
      </c>
    </row>
    <row r="15634" spans="1:6" x14ac:dyDescent="0.2">
      <c r="A15634" s="88">
        <v>18038</v>
      </c>
      <c r="B15634" s="89">
        <v>173.49</v>
      </c>
      <c r="C15634" s="89">
        <f>LN(Table3[[#This Row],[Value]]/B15633)</f>
        <v>-3.7396125622327745E-3</v>
      </c>
      <c r="D15634" s="89"/>
      <c r="E15634" s="89"/>
      <c r="F15634" s="89">
        <f>Table3[[#This Row],[Yield]]/100*(1+F15633)</f>
        <v>0</v>
      </c>
    </row>
    <row r="15635" spans="1:6" x14ac:dyDescent="0.2">
      <c r="A15635" s="88">
        <v>18039</v>
      </c>
      <c r="B15635" s="89">
        <v>173.49</v>
      </c>
      <c r="C15635" s="89">
        <f>LN(Table3[[#This Row],[Value]]/B15634)</f>
        <v>0</v>
      </c>
      <c r="D15635" s="89"/>
      <c r="E15635" s="89"/>
      <c r="F15635" s="89">
        <f>Table3[[#This Row],[Yield]]/100*(1+F15634)</f>
        <v>0</v>
      </c>
    </row>
    <row r="15636" spans="1:6" x14ac:dyDescent="0.2">
      <c r="A15636" s="88">
        <v>18041</v>
      </c>
      <c r="B15636" s="89">
        <v>172.32</v>
      </c>
      <c r="C15636" s="89">
        <f>LN(Table3[[#This Row],[Value]]/B15635)</f>
        <v>-6.7667474301581886E-3</v>
      </c>
      <c r="D15636" s="89"/>
      <c r="E15636" s="89"/>
      <c r="F15636" s="89">
        <f>Table3[[#This Row],[Yield]]/100*(1+F15635)</f>
        <v>0</v>
      </c>
    </row>
    <row r="15637" spans="1:6" x14ac:dyDescent="0.2">
      <c r="A15637" s="88">
        <v>18042</v>
      </c>
      <c r="B15637" s="89">
        <v>171.49</v>
      </c>
      <c r="C15637" s="89">
        <f>LN(Table3[[#This Row],[Value]]/B15636)</f>
        <v>-4.8282575400226844E-3</v>
      </c>
      <c r="D15637" s="89"/>
      <c r="E15637" s="89"/>
      <c r="F15637" s="89">
        <f>Table3[[#This Row],[Yield]]/100*(1+F15636)</f>
        <v>0</v>
      </c>
    </row>
    <row r="15638" spans="1:6" x14ac:dyDescent="0.2">
      <c r="A15638" s="88">
        <v>18043</v>
      </c>
      <c r="B15638" s="89">
        <v>171.84</v>
      </c>
      <c r="C15638" s="89">
        <f>LN(Table3[[#This Row],[Value]]/B15637)</f>
        <v>2.0388554524440276E-3</v>
      </c>
      <c r="D15638" s="89"/>
      <c r="E15638" s="89"/>
      <c r="F15638" s="89">
        <f>Table3[[#This Row],[Yield]]/100*(1+F15637)</f>
        <v>0</v>
      </c>
    </row>
    <row r="15639" spans="1:6" x14ac:dyDescent="0.2">
      <c r="A15639" s="88">
        <v>18044</v>
      </c>
      <c r="B15639" s="89">
        <v>171.95</v>
      </c>
      <c r="C15639" s="89">
        <f>LN(Table3[[#This Row],[Value]]/B15638)</f>
        <v>6.3992555777533401E-4</v>
      </c>
      <c r="D15639" s="89"/>
      <c r="E15639" s="89"/>
      <c r="F15639" s="89">
        <f>Table3[[#This Row],[Yield]]/100*(1+F15638)</f>
        <v>0</v>
      </c>
    </row>
    <row r="15640" spans="1:6" x14ac:dyDescent="0.2">
      <c r="A15640" s="88">
        <v>18045</v>
      </c>
      <c r="B15640" s="89">
        <v>171.53</v>
      </c>
      <c r="C15640" s="89">
        <f>LN(Table3[[#This Row],[Value]]/B15639)</f>
        <v>-2.4455584565414822E-3</v>
      </c>
      <c r="D15640" s="89"/>
      <c r="E15640" s="89"/>
      <c r="F15640" s="89">
        <f>Table3[[#This Row],[Yield]]/100*(1+F15639)</f>
        <v>0</v>
      </c>
    </row>
    <row r="15641" spans="1:6" x14ac:dyDescent="0.2">
      <c r="A15641" s="88">
        <v>18049</v>
      </c>
      <c r="B15641" s="89">
        <v>168.36</v>
      </c>
      <c r="C15641" s="89">
        <f>LN(Table3[[#This Row],[Value]]/B15640)</f>
        <v>-1.8653634519363728E-2</v>
      </c>
      <c r="D15641" s="89"/>
      <c r="E15641" s="89"/>
      <c r="F15641" s="89">
        <f>Table3[[#This Row],[Yield]]/100*(1+F15640)</f>
        <v>0</v>
      </c>
    </row>
    <row r="15642" spans="1:6" x14ac:dyDescent="0.2">
      <c r="A15642" s="88">
        <v>18050</v>
      </c>
      <c r="B15642" s="89">
        <v>167.98</v>
      </c>
      <c r="C15642" s="89">
        <f>LN(Table3[[#This Row],[Value]]/B15641)</f>
        <v>-2.2596192048890025E-3</v>
      </c>
      <c r="D15642" s="89"/>
      <c r="E15642" s="89"/>
      <c r="F15642" s="89">
        <f>Table3[[#This Row],[Yield]]/100*(1+F15641)</f>
        <v>0</v>
      </c>
    </row>
    <row r="15643" spans="1:6" x14ac:dyDescent="0.2">
      <c r="A15643" s="88">
        <v>18051</v>
      </c>
      <c r="B15643" s="89">
        <v>168.15</v>
      </c>
      <c r="C15643" s="89">
        <f>LN(Table3[[#This Row],[Value]]/B15642)</f>
        <v>1.0115134887977504E-3</v>
      </c>
      <c r="D15643" s="89"/>
      <c r="E15643" s="89"/>
      <c r="F15643" s="89">
        <f>Table3[[#This Row],[Yield]]/100*(1+F15642)</f>
        <v>0</v>
      </c>
    </row>
    <row r="15644" spans="1:6" x14ac:dyDescent="0.2">
      <c r="A15644" s="88">
        <v>18052</v>
      </c>
      <c r="B15644" s="89">
        <v>167.24</v>
      </c>
      <c r="C15644" s="89">
        <f>LN(Table3[[#This Row],[Value]]/B15643)</f>
        <v>-5.426531697914275E-3</v>
      </c>
      <c r="D15644" s="89"/>
      <c r="E15644" s="89"/>
      <c r="F15644" s="89">
        <f>Table3[[#This Row],[Yield]]/100*(1+F15643)</f>
        <v>0</v>
      </c>
    </row>
    <row r="15645" spans="1:6" x14ac:dyDescent="0.2">
      <c r="A15645" s="88">
        <v>18055</v>
      </c>
      <c r="B15645" s="89">
        <v>165.15</v>
      </c>
      <c r="C15645" s="89">
        <f>LN(Table3[[#This Row],[Value]]/B15644)</f>
        <v>-1.2575754651565612E-2</v>
      </c>
      <c r="D15645" s="89"/>
      <c r="E15645" s="89"/>
      <c r="F15645" s="89">
        <f>Table3[[#This Row],[Yield]]/100*(1+F15644)</f>
        <v>0</v>
      </c>
    </row>
    <row r="15646" spans="1:6" x14ac:dyDescent="0.2">
      <c r="A15646" s="88">
        <v>18056</v>
      </c>
      <c r="B15646" s="89">
        <v>165.29</v>
      </c>
      <c r="C15646" s="89">
        <f>LN(Table3[[#This Row],[Value]]/B15645)</f>
        <v>8.4735509246319134E-4</v>
      </c>
      <c r="D15646" s="89"/>
      <c r="E15646" s="89"/>
      <c r="F15646" s="89">
        <f>Table3[[#This Row],[Yield]]/100*(1+F15645)</f>
        <v>0</v>
      </c>
    </row>
    <row r="15647" spans="1:6" x14ac:dyDescent="0.2">
      <c r="A15647" s="88">
        <v>18057</v>
      </c>
      <c r="B15647" s="89">
        <v>165.76</v>
      </c>
      <c r="C15647" s="89">
        <f>LN(Table3[[#This Row],[Value]]/B15646)</f>
        <v>2.8394521418561632E-3</v>
      </c>
      <c r="D15647" s="89"/>
      <c r="E15647" s="89"/>
      <c r="F15647" s="89">
        <f>Table3[[#This Row],[Yield]]/100*(1+F15646)</f>
        <v>0</v>
      </c>
    </row>
    <row r="15648" spans="1:6" x14ac:dyDescent="0.2">
      <c r="A15648" s="88">
        <v>18058</v>
      </c>
      <c r="B15648" s="89">
        <v>165.73</v>
      </c>
      <c r="C15648" s="89">
        <f>LN(Table3[[#This Row],[Value]]/B15647)</f>
        <v>-1.8100093566568201E-4</v>
      </c>
      <c r="D15648" s="89"/>
      <c r="E15648" s="89"/>
      <c r="F15648" s="89">
        <f>Table3[[#This Row],[Yield]]/100*(1+F15647)</f>
        <v>0</v>
      </c>
    </row>
    <row r="15649" spans="1:6" x14ac:dyDescent="0.2">
      <c r="A15649" s="88">
        <v>18059</v>
      </c>
      <c r="B15649" s="89">
        <v>164.61</v>
      </c>
      <c r="C15649" s="89">
        <f>LN(Table3[[#This Row],[Value]]/B15648)</f>
        <v>-6.7809183964587412E-3</v>
      </c>
      <c r="D15649" s="89"/>
      <c r="E15649" s="89"/>
      <c r="F15649" s="89">
        <f>Table3[[#This Row],[Yield]]/100*(1+F15648)</f>
        <v>0</v>
      </c>
    </row>
    <row r="15650" spans="1:6" x14ac:dyDescent="0.2">
      <c r="A15650" s="88">
        <v>18062</v>
      </c>
      <c r="B15650" s="89">
        <v>161.6</v>
      </c>
      <c r="C15650" s="89">
        <f>LN(Table3[[#This Row],[Value]]/B15649)</f>
        <v>-1.8454893651998778E-2</v>
      </c>
      <c r="D15650" s="89"/>
      <c r="E15650" s="89"/>
      <c r="F15650" s="89">
        <f>Table3[[#This Row],[Yield]]/100*(1+F15649)</f>
        <v>0</v>
      </c>
    </row>
    <row r="15651" spans="1:6" x14ac:dyDescent="0.2">
      <c r="A15651" s="88">
        <v>18063</v>
      </c>
      <c r="B15651" s="89">
        <v>161.86000000000001</v>
      </c>
      <c r="C15651" s="89">
        <f>LN(Table3[[#This Row],[Value]]/B15650)</f>
        <v>1.6076179805609889E-3</v>
      </c>
      <c r="D15651" s="89"/>
      <c r="E15651" s="89"/>
      <c r="F15651" s="89">
        <f>Table3[[#This Row],[Yield]]/100*(1+F15650)</f>
        <v>0</v>
      </c>
    </row>
    <row r="15652" spans="1:6" x14ac:dyDescent="0.2">
      <c r="A15652" s="88">
        <v>18064</v>
      </c>
      <c r="B15652" s="89">
        <v>164.58</v>
      </c>
      <c r="C15652" s="89">
        <f>LN(Table3[[#This Row],[Value]]/B15651)</f>
        <v>1.666501011001113E-2</v>
      </c>
      <c r="D15652" s="89"/>
      <c r="E15652" s="89"/>
      <c r="F15652" s="89">
        <f>Table3[[#This Row],[Yield]]/100*(1+F15651)</f>
        <v>0</v>
      </c>
    </row>
    <row r="15653" spans="1:6" x14ac:dyDescent="0.2">
      <c r="A15653" s="88">
        <v>18065</v>
      </c>
      <c r="B15653" s="89">
        <v>163.94</v>
      </c>
      <c r="C15653" s="89">
        <f>LN(Table3[[#This Row],[Value]]/B15652)</f>
        <v>-3.8962669526823824E-3</v>
      </c>
      <c r="D15653" s="89"/>
      <c r="E15653" s="89"/>
      <c r="F15653" s="89">
        <f>Table3[[#This Row],[Yield]]/100*(1+F15652)</f>
        <v>0</v>
      </c>
    </row>
    <row r="15654" spans="1:6" x14ac:dyDescent="0.2">
      <c r="A15654" s="88">
        <v>18066</v>
      </c>
      <c r="B15654" s="89">
        <v>163.78</v>
      </c>
      <c r="C15654" s="89">
        <f>LN(Table3[[#This Row],[Value]]/B15653)</f>
        <v>-9.7644338284237479E-4</v>
      </c>
      <c r="D15654" s="89"/>
      <c r="E15654" s="89"/>
      <c r="F15654" s="89">
        <f>Table3[[#This Row],[Yield]]/100*(1+F15653)</f>
        <v>0</v>
      </c>
    </row>
    <row r="15655" spans="1:6" x14ac:dyDescent="0.2">
      <c r="A15655" s="88">
        <v>18069</v>
      </c>
      <c r="B15655" s="89">
        <v>165.49</v>
      </c>
      <c r="C15655" s="89">
        <f>LN(Table3[[#This Row],[Value]]/B15654)</f>
        <v>1.0386706188809842E-2</v>
      </c>
      <c r="D15655" s="89"/>
      <c r="E15655" s="89"/>
      <c r="F15655" s="89">
        <f>Table3[[#This Row],[Yield]]/100*(1+F15654)</f>
        <v>0</v>
      </c>
    </row>
    <row r="15656" spans="1:6" x14ac:dyDescent="0.2">
      <c r="A15656" s="88">
        <v>18070</v>
      </c>
      <c r="B15656" s="89">
        <v>165.71</v>
      </c>
      <c r="C15656" s="89">
        <f>LN(Table3[[#This Row],[Value]]/B15655)</f>
        <v>1.3285026108505575E-3</v>
      </c>
      <c r="D15656" s="89"/>
      <c r="E15656" s="89"/>
      <c r="F15656" s="89">
        <f>Table3[[#This Row],[Yield]]/100*(1+F15655)</f>
        <v>0</v>
      </c>
    </row>
    <row r="15657" spans="1:6" x14ac:dyDescent="0.2">
      <c r="A15657" s="88">
        <v>18071</v>
      </c>
      <c r="B15657" s="89">
        <v>165.64</v>
      </c>
      <c r="C15657" s="89">
        <f>LN(Table3[[#This Row],[Value]]/B15656)</f>
        <v>-4.225139643360829E-4</v>
      </c>
      <c r="D15657" s="89"/>
      <c r="E15657" s="89"/>
      <c r="F15657" s="89">
        <f>Table3[[#This Row],[Yield]]/100*(1+F15656)</f>
        <v>0</v>
      </c>
    </row>
    <row r="15658" spans="1:6" x14ac:dyDescent="0.2">
      <c r="A15658" s="88">
        <v>18072</v>
      </c>
      <c r="B15658" s="89">
        <v>166.77</v>
      </c>
      <c r="C15658" s="89">
        <f>LN(Table3[[#This Row],[Value]]/B15657)</f>
        <v>6.7988589561215167E-3</v>
      </c>
      <c r="D15658" s="89"/>
      <c r="E15658" s="89"/>
      <c r="F15658" s="89">
        <f>Table3[[#This Row],[Yield]]/100*(1+F15657)</f>
        <v>0</v>
      </c>
    </row>
    <row r="15659" spans="1:6" x14ac:dyDescent="0.2">
      <c r="A15659" s="88">
        <v>18073</v>
      </c>
      <c r="B15659" s="89">
        <v>166.99</v>
      </c>
      <c r="C15659" s="89">
        <f>LN(Table3[[#This Row],[Value]]/B15658)</f>
        <v>1.3183127508533334E-3</v>
      </c>
      <c r="D15659" s="89"/>
      <c r="E15659" s="89"/>
      <c r="F15659" s="89">
        <f>Table3[[#This Row],[Yield]]/100*(1+F15658)</f>
        <v>0</v>
      </c>
    </row>
    <row r="15660" spans="1:6" x14ac:dyDescent="0.2">
      <c r="A15660" s="88">
        <v>18076</v>
      </c>
      <c r="B15660" s="89">
        <v>166.79</v>
      </c>
      <c r="C15660" s="89">
        <f>LN(Table3[[#This Row],[Value]]/B15659)</f>
        <v>-1.198394295259341E-3</v>
      </c>
      <c r="D15660" s="89"/>
      <c r="E15660" s="89"/>
      <c r="F15660" s="89">
        <f>Table3[[#This Row],[Yield]]/100*(1+F15659)</f>
        <v>0</v>
      </c>
    </row>
    <row r="15661" spans="1:6" x14ac:dyDescent="0.2">
      <c r="A15661" s="88">
        <v>18077</v>
      </c>
      <c r="B15661" s="89">
        <v>165.75</v>
      </c>
      <c r="C15661" s="89">
        <f>LN(Table3[[#This Row],[Value]]/B15660)</f>
        <v>-6.2549070231098644E-3</v>
      </c>
      <c r="D15661" s="89"/>
      <c r="E15661" s="89"/>
      <c r="F15661" s="89">
        <f>Table3[[#This Row],[Yield]]/100*(1+F15660)</f>
        <v>0</v>
      </c>
    </row>
    <row r="15662" spans="1:6" x14ac:dyDescent="0.2">
      <c r="A15662" s="88">
        <v>18078</v>
      </c>
      <c r="B15662" s="89">
        <v>166.76</v>
      </c>
      <c r="C15662" s="89">
        <f>LN(Table3[[#This Row],[Value]]/B15661)</f>
        <v>6.0750239466241442E-3</v>
      </c>
      <c r="D15662" s="89"/>
      <c r="E15662" s="89"/>
      <c r="F15662" s="89">
        <f>Table3[[#This Row],[Yield]]/100*(1+F15661)</f>
        <v>0</v>
      </c>
    </row>
    <row r="15663" spans="1:6" x14ac:dyDescent="0.2">
      <c r="A15663" s="88">
        <v>18079</v>
      </c>
      <c r="B15663" s="89">
        <v>167.42</v>
      </c>
      <c r="C15663" s="89">
        <f>LN(Table3[[#This Row],[Value]]/B15662)</f>
        <v>3.949972219314069E-3</v>
      </c>
      <c r="D15663" s="89"/>
      <c r="E15663" s="89"/>
      <c r="F15663" s="89">
        <f>Table3[[#This Row],[Yield]]/100*(1+F15662)</f>
        <v>0</v>
      </c>
    </row>
    <row r="15664" spans="1:6" x14ac:dyDescent="0.2">
      <c r="A15664" s="88">
        <v>18080</v>
      </c>
      <c r="B15664" s="89">
        <v>168.08</v>
      </c>
      <c r="C15664" s="89">
        <f>LN(Table3[[#This Row],[Value]]/B15663)</f>
        <v>3.9344313048347429E-3</v>
      </c>
      <c r="D15664" s="89"/>
      <c r="E15664" s="89"/>
      <c r="F15664" s="89">
        <f>Table3[[#This Row],[Yield]]/100*(1+F15663)</f>
        <v>0</v>
      </c>
    </row>
    <row r="15665" spans="1:6" x14ac:dyDescent="0.2">
      <c r="A15665" s="88">
        <v>18084</v>
      </c>
      <c r="B15665" s="89">
        <v>169.02</v>
      </c>
      <c r="C15665" s="89">
        <f>LN(Table3[[#This Row],[Value]]/B15664)</f>
        <v>5.5769945795911971E-3</v>
      </c>
      <c r="D15665" s="89"/>
      <c r="E15665" s="89"/>
      <c r="F15665" s="89">
        <f>Table3[[#This Row],[Yield]]/100*(1+F15664)</f>
        <v>0</v>
      </c>
    </row>
    <row r="15666" spans="1:6" x14ac:dyDescent="0.2">
      <c r="A15666" s="88">
        <v>18085</v>
      </c>
      <c r="B15666" s="89">
        <v>170.68</v>
      </c>
      <c r="C15666" s="89">
        <f>LN(Table3[[#This Row],[Value]]/B15665)</f>
        <v>9.7734072034630585E-3</v>
      </c>
      <c r="D15666" s="89"/>
      <c r="E15666" s="89"/>
      <c r="F15666" s="89">
        <f>Table3[[#This Row],[Yield]]/100*(1+F15665)</f>
        <v>0</v>
      </c>
    </row>
    <row r="15667" spans="1:6" x14ac:dyDescent="0.2">
      <c r="A15667" s="88">
        <v>18086</v>
      </c>
      <c r="B15667" s="89">
        <v>171.01</v>
      </c>
      <c r="C15667" s="89">
        <f>LN(Table3[[#This Row],[Value]]/B15666)</f>
        <v>1.9315760051631212E-3</v>
      </c>
      <c r="D15667" s="89"/>
      <c r="E15667" s="89"/>
      <c r="F15667" s="89">
        <f>Table3[[#This Row],[Yield]]/100*(1+F15666)</f>
        <v>0</v>
      </c>
    </row>
    <row r="15668" spans="1:6" x14ac:dyDescent="0.2">
      <c r="A15668" s="88">
        <v>18087</v>
      </c>
      <c r="B15668" s="89">
        <v>170.92</v>
      </c>
      <c r="C15668" s="89">
        <f>LN(Table3[[#This Row],[Value]]/B15667)</f>
        <v>-5.2642354913818765E-4</v>
      </c>
      <c r="D15668" s="89"/>
      <c r="E15668" s="89"/>
      <c r="F15668" s="89">
        <f>Table3[[#This Row],[Yield]]/100*(1+F15667)</f>
        <v>0</v>
      </c>
    </row>
    <row r="15669" spans="1:6" x14ac:dyDescent="0.2">
      <c r="A15669" s="88">
        <v>18090</v>
      </c>
      <c r="B15669" s="89">
        <v>170.81</v>
      </c>
      <c r="C15669" s="89">
        <f>LN(Table3[[#This Row],[Value]]/B15668)</f>
        <v>-6.4378312585475629E-4</v>
      </c>
      <c r="D15669" s="89"/>
      <c r="E15669" s="89"/>
      <c r="F15669" s="89">
        <f>Table3[[#This Row],[Yield]]/100*(1+F15668)</f>
        <v>0</v>
      </c>
    </row>
    <row r="15670" spans="1:6" x14ac:dyDescent="0.2">
      <c r="A15670" s="88">
        <v>18091</v>
      </c>
      <c r="B15670" s="89">
        <v>171.78</v>
      </c>
      <c r="C15670" s="89">
        <f>LN(Table3[[#This Row],[Value]]/B15669)</f>
        <v>5.6627606881092234E-3</v>
      </c>
      <c r="D15670" s="89"/>
      <c r="E15670" s="89"/>
      <c r="F15670" s="89">
        <f>Table3[[#This Row],[Yield]]/100*(1+F15669)</f>
        <v>0</v>
      </c>
    </row>
    <row r="15671" spans="1:6" x14ac:dyDescent="0.2">
      <c r="A15671" s="88">
        <v>18092</v>
      </c>
      <c r="B15671" s="89">
        <v>173.24</v>
      </c>
      <c r="C15671" s="89">
        <f>LN(Table3[[#This Row],[Value]]/B15670)</f>
        <v>8.4633280083473306E-3</v>
      </c>
      <c r="D15671" s="89"/>
      <c r="E15671" s="89"/>
      <c r="F15671" s="89">
        <f>Table3[[#This Row],[Yield]]/100*(1+F15670)</f>
        <v>0</v>
      </c>
    </row>
    <row r="15672" spans="1:6" x14ac:dyDescent="0.2">
      <c r="A15672" s="88">
        <v>18093</v>
      </c>
      <c r="B15672" s="89">
        <v>173.59</v>
      </c>
      <c r="C15672" s="89">
        <f>LN(Table3[[#This Row],[Value]]/B15671)</f>
        <v>2.0182805340317506E-3</v>
      </c>
      <c r="D15672" s="89"/>
      <c r="E15672" s="89"/>
      <c r="F15672" s="89">
        <f>Table3[[#This Row],[Yield]]/100*(1+F15671)</f>
        <v>0</v>
      </c>
    </row>
    <row r="15673" spans="1:6" x14ac:dyDescent="0.2">
      <c r="A15673" s="88">
        <v>18094</v>
      </c>
      <c r="B15673" s="89">
        <v>173.48</v>
      </c>
      <c r="C15673" s="89">
        <f>LN(Table3[[#This Row],[Value]]/B15672)</f>
        <v>-6.3387791329234261E-4</v>
      </c>
      <c r="D15673" s="89"/>
      <c r="E15673" s="89"/>
      <c r="F15673" s="89">
        <f>Table3[[#This Row],[Yield]]/100*(1+F15672)</f>
        <v>0</v>
      </c>
    </row>
    <row r="15674" spans="1:6" x14ac:dyDescent="0.2">
      <c r="A15674" s="88">
        <v>18097</v>
      </c>
      <c r="B15674" s="89">
        <v>174.04</v>
      </c>
      <c r="C15674" s="89">
        <f>LN(Table3[[#This Row],[Value]]/B15673)</f>
        <v>3.2228388853139905E-3</v>
      </c>
      <c r="D15674" s="89"/>
      <c r="E15674" s="89"/>
      <c r="F15674" s="89">
        <f>Table3[[#This Row],[Yield]]/100*(1+F15673)</f>
        <v>0</v>
      </c>
    </row>
    <row r="15675" spans="1:6" x14ac:dyDescent="0.2">
      <c r="A15675" s="88">
        <v>18098</v>
      </c>
      <c r="B15675" s="89">
        <v>175.31</v>
      </c>
      <c r="C15675" s="89">
        <f>LN(Table3[[#This Row],[Value]]/B15674)</f>
        <v>7.2706775133033847E-3</v>
      </c>
      <c r="D15675" s="89"/>
      <c r="E15675" s="89"/>
      <c r="F15675" s="89">
        <f>Table3[[#This Row],[Yield]]/100*(1+F15674)</f>
        <v>0</v>
      </c>
    </row>
    <row r="15676" spans="1:6" x14ac:dyDescent="0.2">
      <c r="A15676" s="88">
        <v>18099</v>
      </c>
      <c r="B15676" s="89">
        <v>175.6</v>
      </c>
      <c r="C15676" s="89">
        <f>LN(Table3[[#This Row],[Value]]/B15675)</f>
        <v>1.6528458352334031E-3</v>
      </c>
      <c r="D15676" s="89"/>
      <c r="E15676" s="89"/>
      <c r="F15676" s="89">
        <f>Table3[[#This Row],[Yield]]/100*(1+F15675)</f>
        <v>0</v>
      </c>
    </row>
    <row r="15677" spans="1:6" x14ac:dyDescent="0.2">
      <c r="A15677" s="88">
        <v>18100</v>
      </c>
      <c r="B15677" s="89">
        <v>174.59</v>
      </c>
      <c r="C15677" s="89">
        <f>LN(Table3[[#This Row],[Value]]/B15676)</f>
        <v>-5.7683132043333451E-3</v>
      </c>
      <c r="D15677" s="89"/>
      <c r="E15677" s="89"/>
      <c r="F15677" s="89">
        <f>Table3[[#This Row],[Yield]]/100*(1+F15676)</f>
        <v>0</v>
      </c>
    </row>
    <row r="15678" spans="1:6" x14ac:dyDescent="0.2">
      <c r="A15678" s="88">
        <v>18101</v>
      </c>
      <c r="B15678" s="89">
        <v>174.53</v>
      </c>
      <c r="C15678" s="89">
        <f>LN(Table3[[#This Row],[Value]]/B15677)</f>
        <v>-3.4372135993775019E-4</v>
      </c>
      <c r="D15678" s="89"/>
      <c r="E15678" s="89"/>
      <c r="F15678" s="89">
        <f>Table3[[#This Row],[Yield]]/100*(1+F15677)</f>
        <v>0</v>
      </c>
    </row>
    <row r="15679" spans="1:6" x14ac:dyDescent="0.2">
      <c r="A15679" s="88">
        <v>18104</v>
      </c>
      <c r="B15679" s="89">
        <v>175.12</v>
      </c>
      <c r="C15679" s="89">
        <f>LN(Table3[[#This Row],[Value]]/B15678)</f>
        <v>3.374806577862158E-3</v>
      </c>
      <c r="D15679" s="89"/>
      <c r="E15679" s="89"/>
      <c r="F15679" s="89">
        <f>Table3[[#This Row],[Yield]]/100*(1+F15678)</f>
        <v>0</v>
      </c>
    </row>
    <row r="15680" spans="1:6" x14ac:dyDescent="0.2">
      <c r="A15680" s="88">
        <v>18105</v>
      </c>
      <c r="B15680" s="89">
        <v>176.37</v>
      </c>
      <c r="C15680" s="89">
        <f>LN(Table3[[#This Row],[Value]]/B15679)</f>
        <v>7.1126078676657361E-3</v>
      </c>
      <c r="D15680" s="89"/>
      <c r="E15680" s="89"/>
      <c r="F15680" s="89">
        <f>Table3[[#This Row],[Yield]]/100*(1+F15679)</f>
        <v>0</v>
      </c>
    </row>
    <row r="15681" spans="1:6" x14ac:dyDescent="0.2">
      <c r="A15681" s="88">
        <v>18106</v>
      </c>
      <c r="B15681" s="89">
        <v>176.46</v>
      </c>
      <c r="C15681" s="89">
        <f>LN(Table3[[#This Row],[Value]]/B15680)</f>
        <v>5.1016071168535784E-4</v>
      </c>
      <c r="D15681" s="89"/>
      <c r="E15681" s="89"/>
      <c r="F15681" s="89">
        <f>Table3[[#This Row],[Yield]]/100*(1+F15680)</f>
        <v>0</v>
      </c>
    </row>
    <row r="15682" spans="1:6" x14ac:dyDescent="0.2">
      <c r="A15682" s="88">
        <v>18107</v>
      </c>
      <c r="B15682" s="89">
        <v>176.26</v>
      </c>
      <c r="C15682" s="89">
        <f>LN(Table3[[#This Row],[Value]]/B15681)</f>
        <v>-1.1340441224443555E-3</v>
      </c>
      <c r="D15682" s="89"/>
      <c r="E15682" s="89"/>
      <c r="F15682" s="89">
        <f>Table3[[#This Row],[Yield]]/100*(1+F15681)</f>
        <v>0</v>
      </c>
    </row>
    <row r="15683" spans="1:6" x14ac:dyDescent="0.2">
      <c r="A15683" s="88">
        <v>18108</v>
      </c>
      <c r="B15683" s="89">
        <v>175.92</v>
      </c>
      <c r="C15683" s="89">
        <f>LN(Table3[[#This Row],[Value]]/B15682)</f>
        <v>-1.9308314250087231E-3</v>
      </c>
      <c r="D15683" s="89"/>
      <c r="E15683" s="89"/>
      <c r="F15683" s="89">
        <f>Table3[[#This Row],[Yield]]/100*(1+F15682)</f>
        <v>0</v>
      </c>
    </row>
    <row r="15684" spans="1:6" x14ac:dyDescent="0.2">
      <c r="A15684" s="88">
        <v>18111</v>
      </c>
      <c r="B15684" s="89">
        <v>176.84</v>
      </c>
      <c r="C15684" s="89">
        <f>LN(Table3[[#This Row],[Value]]/B15683)</f>
        <v>5.2160227115368146E-3</v>
      </c>
      <c r="D15684" s="89"/>
      <c r="E15684" s="89"/>
      <c r="F15684" s="89">
        <f>Table3[[#This Row],[Yield]]/100*(1+F15683)</f>
        <v>0</v>
      </c>
    </row>
    <row r="15685" spans="1:6" x14ac:dyDescent="0.2">
      <c r="A15685" s="88">
        <v>18112</v>
      </c>
      <c r="B15685" s="89">
        <v>177.56</v>
      </c>
      <c r="C15685" s="89">
        <f>LN(Table3[[#This Row],[Value]]/B15684)</f>
        <v>4.0632110077921217E-3</v>
      </c>
      <c r="D15685" s="89"/>
      <c r="E15685" s="89"/>
      <c r="F15685" s="89">
        <f>Table3[[#This Row],[Yield]]/100*(1+F15684)</f>
        <v>0</v>
      </c>
    </row>
    <row r="15686" spans="1:6" x14ac:dyDescent="0.2">
      <c r="A15686" s="88">
        <v>18113</v>
      </c>
      <c r="B15686" s="89">
        <v>177.19</v>
      </c>
      <c r="C15686" s="89">
        <f>LN(Table3[[#This Row],[Value]]/B15685)</f>
        <v>-2.085976795856509E-3</v>
      </c>
      <c r="D15686" s="89"/>
      <c r="E15686" s="89"/>
      <c r="F15686" s="89">
        <f>Table3[[#This Row],[Yield]]/100*(1+F15685)</f>
        <v>0</v>
      </c>
    </row>
    <row r="15687" spans="1:6" x14ac:dyDescent="0.2">
      <c r="A15687" s="88">
        <v>18114</v>
      </c>
      <c r="B15687" s="89">
        <v>177.06</v>
      </c>
      <c r="C15687" s="89">
        <f>LN(Table3[[#This Row],[Value]]/B15686)</f>
        <v>-7.3394498707489713E-4</v>
      </c>
      <c r="D15687" s="89"/>
      <c r="E15687" s="89"/>
      <c r="F15687" s="89">
        <f>Table3[[#This Row],[Yield]]/100*(1+F15686)</f>
        <v>0</v>
      </c>
    </row>
    <row r="15688" spans="1:6" x14ac:dyDescent="0.2">
      <c r="A15688" s="88">
        <v>18115</v>
      </c>
      <c r="B15688" s="89">
        <v>179.07</v>
      </c>
      <c r="C15688" s="89">
        <f>LN(Table3[[#This Row],[Value]]/B15687)</f>
        <v>1.1288132665765083E-2</v>
      </c>
      <c r="D15688" s="89"/>
      <c r="E15688" s="89"/>
      <c r="F15688" s="89">
        <f>Table3[[#This Row],[Yield]]/100*(1+F15687)</f>
        <v>0</v>
      </c>
    </row>
    <row r="15689" spans="1:6" x14ac:dyDescent="0.2">
      <c r="A15689" s="88">
        <v>18118</v>
      </c>
      <c r="B15689" s="89">
        <v>180.54</v>
      </c>
      <c r="C15689" s="89">
        <f>LN(Table3[[#This Row],[Value]]/B15688)</f>
        <v>8.1755690213406954E-3</v>
      </c>
      <c r="D15689" s="89"/>
      <c r="E15689" s="89"/>
      <c r="F15689" s="89">
        <f>Table3[[#This Row],[Yield]]/100*(1+F15688)</f>
        <v>0</v>
      </c>
    </row>
    <row r="15690" spans="1:6" x14ac:dyDescent="0.2">
      <c r="A15690" s="88">
        <v>18119</v>
      </c>
      <c r="B15690" s="89">
        <v>179.52</v>
      </c>
      <c r="C15690" s="89">
        <f>LN(Table3[[#This Row],[Value]]/B15689)</f>
        <v>-5.6657375356773077E-3</v>
      </c>
      <c r="D15690" s="89"/>
      <c r="E15690" s="89"/>
      <c r="F15690" s="89">
        <f>Table3[[#This Row],[Yield]]/100*(1+F15689)</f>
        <v>0</v>
      </c>
    </row>
    <row r="15691" spans="1:6" x14ac:dyDescent="0.2">
      <c r="A15691" s="88">
        <v>18120</v>
      </c>
      <c r="B15691" s="89">
        <v>180.6</v>
      </c>
      <c r="C15691" s="89">
        <f>LN(Table3[[#This Row],[Value]]/B15690)</f>
        <v>5.9980186485534088E-3</v>
      </c>
      <c r="D15691" s="89"/>
      <c r="E15691" s="89"/>
      <c r="F15691" s="89">
        <f>Table3[[#This Row],[Yield]]/100*(1+F15690)</f>
        <v>0</v>
      </c>
    </row>
    <row r="15692" spans="1:6" x14ac:dyDescent="0.2">
      <c r="A15692" s="88">
        <v>18121</v>
      </c>
      <c r="B15692" s="89">
        <v>180.02</v>
      </c>
      <c r="C15692" s="89">
        <f>LN(Table3[[#This Row],[Value]]/B15691)</f>
        <v>-3.2166851539457684E-3</v>
      </c>
      <c r="D15692" s="89"/>
      <c r="E15692" s="89"/>
      <c r="F15692" s="89">
        <f>Table3[[#This Row],[Yield]]/100*(1+F15691)</f>
        <v>0</v>
      </c>
    </row>
    <row r="15693" spans="1:6" x14ac:dyDescent="0.2">
      <c r="A15693" s="88">
        <v>18122</v>
      </c>
      <c r="B15693" s="89">
        <v>179.29</v>
      </c>
      <c r="C15693" s="89">
        <f>LN(Table3[[#This Row],[Value]]/B15692)</f>
        <v>-4.0633492216034075E-3</v>
      </c>
      <c r="D15693" s="89"/>
      <c r="E15693" s="89"/>
      <c r="F15693" s="89">
        <f>Table3[[#This Row],[Yield]]/100*(1+F15692)</f>
        <v>0</v>
      </c>
    </row>
    <row r="15694" spans="1:6" x14ac:dyDescent="0.2">
      <c r="A15694" s="88">
        <v>18125</v>
      </c>
      <c r="B15694" s="89">
        <v>178.97</v>
      </c>
      <c r="C15694" s="89">
        <f>LN(Table3[[#This Row],[Value]]/B15693)</f>
        <v>-1.7864125780189118E-3</v>
      </c>
      <c r="D15694" s="89"/>
      <c r="E15694" s="89"/>
      <c r="F15694" s="89">
        <f>Table3[[#This Row],[Yield]]/100*(1+F15693)</f>
        <v>0</v>
      </c>
    </row>
    <row r="15695" spans="1:6" x14ac:dyDescent="0.2">
      <c r="A15695" s="88">
        <v>18126</v>
      </c>
      <c r="B15695" s="89">
        <v>180</v>
      </c>
      <c r="C15695" s="89">
        <f>LN(Table3[[#This Row],[Value]]/B15694)</f>
        <v>5.7386568608934502E-3</v>
      </c>
      <c r="D15695" s="89"/>
      <c r="E15695" s="89"/>
      <c r="F15695" s="89">
        <f>Table3[[#This Row],[Yield]]/100*(1+F15694)</f>
        <v>0</v>
      </c>
    </row>
    <row r="15696" spans="1:6" x14ac:dyDescent="0.2">
      <c r="A15696" s="88">
        <v>18127</v>
      </c>
      <c r="B15696" s="89">
        <v>181.59</v>
      </c>
      <c r="C15696" s="89">
        <f>LN(Table3[[#This Row],[Value]]/B15695)</f>
        <v>8.7945476814950997E-3</v>
      </c>
      <c r="D15696" s="89"/>
      <c r="E15696" s="89"/>
      <c r="F15696" s="89">
        <f>Table3[[#This Row],[Yield]]/100*(1+F15695)</f>
        <v>0</v>
      </c>
    </row>
    <row r="15697" spans="1:6" x14ac:dyDescent="0.2">
      <c r="A15697" s="88">
        <v>18128</v>
      </c>
      <c r="B15697" s="89">
        <v>182.02</v>
      </c>
      <c r="C15697" s="89">
        <f>LN(Table3[[#This Row],[Value]]/B15696)</f>
        <v>2.3651725775040732E-3</v>
      </c>
      <c r="D15697" s="89"/>
      <c r="E15697" s="89"/>
      <c r="F15697" s="89">
        <f>Table3[[#This Row],[Yield]]/100*(1+F15696)</f>
        <v>0</v>
      </c>
    </row>
    <row r="15698" spans="1:6" x14ac:dyDescent="0.2">
      <c r="A15698" s="88">
        <v>18129</v>
      </c>
      <c r="B15698" s="89">
        <v>181.16</v>
      </c>
      <c r="C15698" s="89">
        <f>LN(Table3[[#This Row],[Value]]/B15697)</f>
        <v>-4.7359524611965426E-3</v>
      </c>
      <c r="D15698" s="89"/>
      <c r="E15698" s="89"/>
      <c r="F15698" s="89">
        <f>Table3[[#This Row],[Yield]]/100*(1+F15697)</f>
        <v>0</v>
      </c>
    </row>
    <row r="15699" spans="1:6" x14ac:dyDescent="0.2">
      <c r="A15699" s="88">
        <v>18132</v>
      </c>
      <c r="B15699" s="89">
        <v>180.53</v>
      </c>
      <c r="C15699" s="89">
        <f>LN(Table3[[#This Row],[Value]]/B15698)</f>
        <v>-3.4836497394463597E-3</v>
      </c>
      <c r="D15699" s="89"/>
      <c r="E15699" s="89"/>
      <c r="F15699" s="89">
        <f>Table3[[#This Row],[Yield]]/100*(1+F15698)</f>
        <v>0</v>
      </c>
    </row>
    <row r="15700" spans="1:6" x14ac:dyDescent="0.2">
      <c r="A15700" s="88">
        <v>18133</v>
      </c>
      <c r="B15700" s="89">
        <v>178.51</v>
      </c>
      <c r="C15700" s="89">
        <f>LN(Table3[[#This Row],[Value]]/B15699)</f>
        <v>-1.1252346889105959E-2</v>
      </c>
      <c r="D15700" s="89"/>
      <c r="E15700" s="89"/>
      <c r="F15700" s="89">
        <f>Table3[[#This Row],[Yield]]/100*(1+F15699)</f>
        <v>0</v>
      </c>
    </row>
    <row r="15701" spans="1:6" x14ac:dyDescent="0.2">
      <c r="A15701" s="88">
        <v>18134</v>
      </c>
      <c r="B15701" s="89">
        <v>178.78</v>
      </c>
      <c r="C15701" s="89">
        <f>LN(Table3[[#This Row],[Value]]/B15700)</f>
        <v>1.5113776002458046E-3</v>
      </c>
      <c r="D15701" s="89"/>
      <c r="E15701" s="89"/>
      <c r="F15701" s="89">
        <f>Table3[[#This Row],[Yield]]/100*(1+F15700)</f>
        <v>0</v>
      </c>
    </row>
    <row r="15702" spans="1:6" x14ac:dyDescent="0.2">
      <c r="A15702" s="88">
        <v>18135</v>
      </c>
      <c r="B15702" s="89">
        <v>179.01</v>
      </c>
      <c r="C15702" s="89">
        <f>LN(Table3[[#This Row],[Value]]/B15701)</f>
        <v>1.2856705423935366E-3</v>
      </c>
      <c r="D15702" s="89"/>
      <c r="E15702" s="89"/>
      <c r="F15702" s="89">
        <f>Table3[[#This Row],[Yield]]/100*(1+F15701)</f>
        <v>0</v>
      </c>
    </row>
    <row r="15703" spans="1:6" x14ac:dyDescent="0.2">
      <c r="A15703" s="88">
        <v>18136</v>
      </c>
      <c r="B15703" s="89">
        <v>179.24</v>
      </c>
      <c r="C15703" s="89">
        <f>LN(Table3[[#This Row],[Value]]/B15702)</f>
        <v>1.284019715842157E-3</v>
      </c>
      <c r="D15703" s="89"/>
      <c r="E15703" s="89"/>
      <c r="F15703" s="89">
        <f>Table3[[#This Row],[Yield]]/100*(1+F15702)</f>
        <v>0</v>
      </c>
    </row>
    <row r="15704" spans="1:6" x14ac:dyDescent="0.2">
      <c r="A15704" s="88">
        <v>18139</v>
      </c>
      <c r="B15704" s="89">
        <v>177.75</v>
      </c>
      <c r="C15704" s="89">
        <f>LN(Table3[[#This Row],[Value]]/B15703)</f>
        <v>-8.3476212345920241E-3</v>
      </c>
      <c r="D15704" s="89"/>
      <c r="E15704" s="89"/>
      <c r="F15704" s="89">
        <f>Table3[[#This Row],[Yield]]/100*(1+F15703)</f>
        <v>0</v>
      </c>
    </row>
    <row r="15705" spans="1:6" x14ac:dyDescent="0.2">
      <c r="A15705" s="88">
        <v>18140</v>
      </c>
      <c r="B15705" s="89">
        <v>178.69</v>
      </c>
      <c r="C15705" s="89">
        <f>LN(Table3[[#This Row],[Value]]/B15704)</f>
        <v>5.2743922072195403E-3</v>
      </c>
      <c r="D15705" s="89"/>
      <c r="E15705" s="89"/>
      <c r="F15705" s="89">
        <f>Table3[[#This Row],[Yield]]/100*(1+F15704)</f>
        <v>0</v>
      </c>
    </row>
    <row r="15706" spans="1:6" x14ac:dyDescent="0.2">
      <c r="A15706" s="88">
        <v>18141</v>
      </c>
      <c r="B15706" s="89">
        <v>178.66</v>
      </c>
      <c r="C15706" s="89">
        <f>LN(Table3[[#This Row],[Value]]/B15705)</f>
        <v>-1.6790261687694267E-4</v>
      </c>
      <c r="D15706" s="89"/>
      <c r="E15706" s="89"/>
      <c r="F15706" s="89">
        <f>Table3[[#This Row],[Yield]]/100*(1+F15705)</f>
        <v>0</v>
      </c>
    </row>
    <row r="15707" spans="1:6" x14ac:dyDescent="0.2">
      <c r="A15707" s="88">
        <v>18142</v>
      </c>
      <c r="B15707" s="89">
        <v>179.52</v>
      </c>
      <c r="C15707" s="89">
        <f>LN(Table3[[#This Row],[Value]]/B15706)</f>
        <v>4.8020640606384378E-3</v>
      </c>
      <c r="D15707" s="89"/>
      <c r="E15707" s="89"/>
      <c r="F15707" s="89">
        <f>Table3[[#This Row],[Yield]]/100*(1+F15706)</f>
        <v>0</v>
      </c>
    </row>
    <row r="15708" spans="1:6" x14ac:dyDescent="0.2">
      <c r="A15708" s="88">
        <v>18143</v>
      </c>
      <c r="B15708" s="89">
        <v>179.38</v>
      </c>
      <c r="C15708" s="89">
        <f>LN(Table3[[#This Row],[Value]]/B15707)</f>
        <v>-7.8016164447452965E-4</v>
      </c>
      <c r="D15708" s="89"/>
      <c r="E15708" s="89"/>
      <c r="F15708" s="89">
        <f>Table3[[#This Row],[Yield]]/100*(1+F15707)</f>
        <v>0</v>
      </c>
    </row>
    <row r="15709" spans="1:6" x14ac:dyDescent="0.2">
      <c r="A15709" s="88">
        <v>18147</v>
      </c>
      <c r="B15709" s="89">
        <v>179.2</v>
      </c>
      <c r="C15709" s="89">
        <f>LN(Table3[[#This Row],[Value]]/B15708)</f>
        <v>-1.0039601490269699E-3</v>
      </c>
      <c r="D15709" s="89"/>
      <c r="E15709" s="89"/>
      <c r="F15709" s="89">
        <f>Table3[[#This Row],[Yield]]/100*(1+F15708)</f>
        <v>0</v>
      </c>
    </row>
    <row r="15710" spans="1:6" x14ac:dyDescent="0.2">
      <c r="A15710" s="88">
        <v>18148</v>
      </c>
      <c r="B15710" s="89">
        <v>180.21</v>
      </c>
      <c r="C15710" s="89">
        <f>LN(Table3[[#This Row],[Value]]/B15709)</f>
        <v>5.6203369893497931E-3</v>
      </c>
      <c r="D15710" s="89"/>
      <c r="E15710" s="89"/>
      <c r="F15710" s="89">
        <f>Table3[[#This Row],[Yield]]/100*(1+F15709)</f>
        <v>0</v>
      </c>
    </row>
    <row r="15711" spans="1:6" x14ac:dyDescent="0.2">
      <c r="A15711" s="88">
        <v>18149</v>
      </c>
      <c r="B15711" s="89">
        <v>180.53</v>
      </c>
      <c r="C15711" s="89">
        <f>LN(Table3[[#This Row],[Value]]/B15710)</f>
        <v>1.7741314183868622E-3</v>
      </c>
      <c r="D15711" s="89"/>
      <c r="E15711" s="89"/>
      <c r="F15711" s="89">
        <f>Table3[[#This Row],[Yield]]/100*(1+F15710)</f>
        <v>0</v>
      </c>
    </row>
    <row r="15712" spans="1:6" x14ac:dyDescent="0.2">
      <c r="A15712" s="88">
        <v>18150</v>
      </c>
      <c r="B15712" s="89">
        <v>180.24</v>
      </c>
      <c r="C15712" s="89">
        <f>LN(Table3[[#This Row],[Value]]/B15711)</f>
        <v>-1.6076728245777226E-3</v>
      </c>
      <c r="D15712" s="89"/>
      <c r="E15712" s="89"/>
      <c r="F15712" s="89">
        <f>Table3[[#This Row],[Yield]]/100*(1+F15711)</f>
        <v>0</v>
      </c>
    </row>
    <row r="15713" spans="1:6" x14ac:dyDescent="0.2">
      <c r="A15713" s="88">
        <v>18153</v>
      </c>
      <c r="B15713" s="89">
        <v>181.15</v>
      </c>
      <c r="C15713" s="89">
        <f>LN(Table3[[#This Row],[Value]]/B15712)</f>
        <v>5.0361212170972223E-3</v>
      </c>
      <c r="D15713" s="89"/>
      <c r="E15713" s="89"/>
      <c r="F15713" s="89">
        <f>Table3[[#This Row],[Yield]]/100*(1+F15712)</f>
        <v>0</v>
      </c>
    </row>
    <row r="15714" spans="1:6" x14ac:dyDescent="0.2">
      <c r="A15714" s="88">
        <v>18154</v>
      </c>
      <c r="B15714" s="89">
        <v>183.29</v>
      </c>
      <c r="C15714" s="89">
        <f>LN(Table3[[#This Row],[Value]]/B15713)</f>
        <v>1.174418064267024E-2</v>
      </c>
      <c r="D15714" s="89"/>
      <c r="E15714" s="89"/>
      <c r="F15714" s="89">
        <f>Table3[[#This Row],[Yield]]/100*(1+F15713)</f>
        <v>0</v>
      </c>
    </row>
    <row r="15715" spans="1:6" x14ac:dyDescent="0.2">
      <c r="A15715" s="88">
        <v>18155</v>
      </c>
      <c r="B15715" s="89">
        <v>183.14</v>
      </c>
      <c r="C15715" s="89">
        <f>LN(Table3[[#This Row],[Value]]/B15714)</f>
        <v>-8.187103041704571E-4</v>
      </c>
      <c r="D15715" s="89"/>
      <c r="E15715" s="89"/>
      <c r="F15715" s="89">
        <f>Table3[[#This Row],[Yield]]/100*(1+F15714)</f>
        <v>0</v>
      </c>
    </row>
    <row r="15716" spans="1:6" x14ac:dyDescent="0.2">
      <c r="A15716" s="88">
        <v>18156</v>
      </c>
      <c r="B15716" s="89">
        <v>182.16</v>
      </c>
      <c r="C15716" s="89">
        <f>LN(Table3[[#This Row],[Value]]/B15715)</f>
        <v>-5.3654659241018764E-3</v>
      </c>
      <c r="D15716" s="89"/>
      <c r="E15716" s="89"/>
      <c r="F15716" s="89">
        <f>Table3[[#This Row],[Yield]]/100*(1+F15715)</f>
        <v>0</v>
      </c>
    </row>
    <row r="15717" spans="1:6" x14ac:dyDescent="0.2">
      <c r="A15717" s="88">
        <v>18157</v>
      </c>
      <c r="B15717" s="89">
        <v>182.32</v>
      </c>
      <c r="C15717" s="89">
        <f>LN(Table3[[#This Row],[Value]]/B15716)</f>
        <v>8.779631819446842E-4</v>
      </c>
      <c r="D15717" s="89"/>
      <c r="E15717" s="89"/>
      <c r="F15717" s="89">
        <f>Table3[[#This Row],[Yield]]/100*(1+F15716)</f>
        <v>0</v>
      </c>
    </row>
    <row r="15718" spans="1:6" x14ac:dyDescent="0.2">
      <c r="A15718" s="88">
        <v>18160</v>
      </c>
      <c r="B15718" s="89">
        <v>181.42</v>
      </c>
      <c r="C15718" s="89">
        <f>LN(Table3[[#This Row],[Value]]/B15717)</f>
        <v>-4.9485997506307612E-3</v>
      </c>
      <c r="D15718" s="89"/>
      <c r="E15718" s="89"/>
      <c r="F15718" s="89">
        <f>Table3[[#This Row],[Yield]]/100*(1+F15717)</f>
        <v>0</v>
      </c>
    </row>
    <row r="15719" spans="1:6" x14ac:dyDescent="0.2">
      <c r="A15719" s="88">
        <v>18161</v>
      </c>
      <c r="B15719" s="89">
        <v>178.04</v>
      </c>
      <c r="C15719" s="89">
        <f>LN(Table3[[#This Row],[Value]]/B15718)</f>
        <v>-1.8806541039144455E-2</v>
      </c>
      <c r="D15719" s="89"/>
      <c r="E15719" s="89"/>
      <c r="F15719" s="89">
        <f>Table3[[#This Row],[Yield]]/100*(1+F15718)</f>
        <v>0</v>
      </c>
    </row>
    <row r="15720" spans="1:6" x14ac:dyDescent="0.2">
      <c r="A15720" s="88">
        <v>18162</v>
      </c>
      <c r="B15720" s="89">
        <v>180.02</v>
      </c>
      <c r="C15720" s="89">
        <f>LN(Table3[[#This Row],[Value]]/B15719)</f>
        <v>1.1059711681285726E-2</v>
      </c>
      <c r="D15720" s="89"/>
      <c r="E15720" s="89"/>
      <c r="F15720" s="89">
        <f>Table3[[#This Row],[Yield]]/100*(1+F15719)</f>
        <v>0</v>
      </c>
    </row>
    <row r="15721" spans="1:6" x14ac:dyDescent="0.2">
      <c r="A15721" s="88">
        <v>18163</v>
      </c>
      <c r="B15721" s="89">
        <v>180.83</v>
      </c>
      <c r="C15721" s="89">
        <f>LN(Table3[[#This Row],[Value]]/B15720)</f>
        <v>4.4894075679491469E-3</v>
      </c>
      <c r="D15721" s="89"/>
      <c r="E15721" s="89"/>
      <c r="F15721" s="89">
        <f>Table3[[#This Row],[Yield]]/100*(1+F15720)</f>
        <v>0</v>
      </c>
    </row>
    <row r="15722" spans="1:6" x14ac:dyDescent="0.2">
      <c r="A15722" s="88">
        <v>18164</v>
      </c>
      <c r="B15722" s="89">
        <v>181.3</v>
      </c>
      <c r="C15722" s="89">
        <f>LN(Table3[[#This Row],[Value]]/B15721)</f>
        <v>2.5957543639170445E-3</v>
      </c>
      <c r="D15722" s="89"/>
      <c r="E15722" s="89"/>
      <c r="F15722" s="89">
        <f>Table3[[#This Row],[Yield]]/100*(1+F15721)</f>
        <v>0</v>
      </c>
    </row>
    <row r="15723" spans="1:6" x14ac:dyDescent="0.2">
      <c r="A15723" s="88">
        <v>18167</v>
      </c>
      <c r="B15723" s="89">
        <v>180.86</v>
      </c>
      <c r="C15723" s="89">
        <f>LN(Table3[[#This Row],[Value]]/B15722)</f>
        <v>-2.4298664484712429E-3</v>
      </c>
      <c r="D15723" s="89"/>
      <c r="E15723" s="89"/>
      <c r="F15723" s="89">
        <f>Table3[[#This Row],[Yield]]/100*(1+F15722)</f>
        <v>0</v>
      </c>
    </row>
    <row r="15724" spans="1:6" x14ac:dyDescent="0.2">
      <c r="A15724" s="88">
        <v>18168</v>
      </c>
      <c r="B15724" s="89">
        <v>179.63</v>
      </c>
      <c r="C15724" s="89">
        <f>LN(Table3[[#This Row],[Value]]/B15723)</f>
        <v>-6.8240715315899059E-3</v>
      </c>
      <c r="D15724" s="89"/>
      <c r="E15724" s="89"/>
      <c r="F15724" s="89">
        <f>Table3[[#This Row],[Yield]]/100*(1+F15723)</f>
        <v>0</v>
      </c>
    </row>
    <row r="15725" spans="1:6" x14ac:dyDescent="0.2">
      <c r="A15725" s="88">
        <v>18169</v>
      </c>
      <c r="B15725" s="89">
        <v>181.31</v>
      </c>
      <c r="C15725" s="89">
        <f>LN(Table3[[#This Row],[Value]]/B15724)</f>
        <v>9.3090936569730966E-3</v>
      </c>
      <c r="D15725" s="89"/>
      <c r="E15725" s="89"/>
      <c r="F15725" s="89">
        <f>Table3[[#This Row],[Yield]]/100*(1+F15724)</f>
        <v>0</v>
      </c>
    </row>
    <row r="15726" spans="1:6" x14ac:dyDescent="0.2">
      <c r="A15726" s="88">
        <v>18170</v>
      </c>
      <c r="B15726" s="89">
        <v>182.43</v>
      </c>
      <c r="C15726" s="89">
        <f>LN(Table3[[#This Row],[Value]]/B15725)</f>
        <v>6.1582643624107673E-3</v>
      </c>
      <c r="D15726" s="89"/>
      <c r="E15726" s="89"/>
      <c r="F15726" s="89">
        <f>Table3[[#This Row],[Yield]]/100*(1+F15725)</f>
        <v>0</v>
      </c>
    </row>
    <row r="15727" spans="1:6" x14ac:dyDescent="0.2">
      <c r="A15727" s="88">
        <v>18171</v>
      </c>
      <c r="B15727" s="89">
        <v>182.51</v>
      </c>
      <c r="C15727" s="89">
        <f>LN(Table3[[#This Row],[Value]]/B15726)</f>
        <v>4.3842824180118827E-4</v>
      </c>
      <c r="D15727" s="89"/>
      <c r="E15727" s="89"/>
      <c r="F15727" s="89">
        <f>Table3[[#This Row],[Yield]]/100*(1+F15726)</f>
        <v>0</v>
      </c>
    </row>
    <row r="15728" spans="1:6" x14ac:dyDescent="0.2">
      <c r="A15728" s="88">
        <v>18172</v>
      </c>
      <c r="B15728" s="89">
        <v>181.98</v>
      </c>
      <c r="C15728" s="89">
        <f>LN(Table3[[#This Row],[Value]]/B15727)</f>
        <v>-2.9081751133844896E-3</v>
      </c>
      <c r="D15728" s="89"/>
      <c r="E15728" s="89"/>
      <c r="F15728" s="89">
        <f>Table3[[#This Row],[Yield]]/100*(1+F15727)</f>
        <v>0</v>
      </c>
    </row>
    <row r="15729" spans="1:6" x14ac:dyDescent="0.2">
      <c r="A15729" s="88">
        <v>18174</v>
      </c>
      <c r="B15729" s="89">
        <v>182.67</v>
      </c>
      <c r="C15729" s="89">
        <f>LN(Table3[[#This Row],[Value]]/B15728)</f>
        <v>3.7844553600476873E-3</v>
      </c>
      <c r="D15729" s="89"/>
      <c r="E15729" s="89"/>
      <c r="F15729" s="89">
        <f>Table3[[#This Row],[Yield]]/100*(1+F15728)</f>
        <v>0</v>
      </c>
    </row>
    <row r="15730" spans="1:6" x14ac:dyDescent="0.2">
      <c r="A15730" s="88">
        <v>18175</v>
      </c>
      <c r="B15730" s="89">
        <v>184.13</v>
      </c>
      <c r="C15730" s="89">
        <f>LN(Table3[[#This Row],[Value]]/B15729)</f>
        <v>7.9607835905363359E-3</v>
      </c>
      <c r="D15730" s="89"/>
      <c r="E15730" s="89"/>
      <c r="F15730" s="89">
        <f>Table3[[#This Row],[Yield]]/100*(1+F15729)</f>
        <v>0</v>
      </c>
    </row>
    <row r="15731" spans="1:6" x14ac:dyDescent="0.2">
      <c r="A15731" s="88">
        <v>18176</v>
      </c>
      <c r="B15731" s="89">
        <v>184.8</v>
      </c>
      <c r="C15731" s="89">
        <f>LN(Table3[[#This Row],[Value]]/B15730)</f>
        <v>3.6321293284551875E-3</v>
      </c>
      <c r="D15731" s="89"/>
      <c r="E15731" s="89"/>
      <c r="F15731" s="89">
        <f>Table3[[#This Row],[Yield]]/100*(1+F15730)</f>
        <v>0</v>
      </c>
    </row>
    <row r="15732" spans="1:6" x14ac:dyDescent="0.2">
      <c r="A15732" s="88">
        <v>18177</v>
      </c>
      <c r="B15732" s="89">
        <v>185.37</v>
      </c>
      <c r="C15732" s="89">
        <f>LN(Table3[[#This Row],[Value]]/B15731)</f>
        <v>3.0796685334141395E-3</v>
      </c>
      <c r="D15732" s="89"/>
      <c r="E15732" s="89"/>
      <c r="F15732" s="89">
        <f>Table3[[#This Row],[Yield]]/100*(1+F15731)</f>
        <v>0</v>
      </c>
    </row>
    <row r="15733" spans="1:6" x14ac:dyDescent="0.2">
      <c r="A15733" s="88">
        <v>18178</v>
      </c>
      <c r="B15733" s="89">
        <v>185.27</v>
      </c>
      <c r="C15733" s="89">
        <f>LN(Table3[[#This Row],[Value]]/B15732)</f>
        <v>-5.3960717907651132E-4</v>
      </c>
      <c r="D15733" s="89"/>
      <c r="E15733" s="89"/>
      <c r="F15733" s="89">
        <f>Table3[[#This Row],[Yield]]/100*(1+F15732)</f>
        <v>0</v>
      </c>
    </row>
    <row r="15734" spans="1:6" x14ac:dyDescent="0.2">
      <c r="A15734" s="88">
        <v>18179</v>
      </c>
      <c r="B15734" s="89">
        <v>185.36</v>
      </c>
      <c r="C15734" s="89">
        <f>LN(Table3[[#This Row],[Value]]/B15733)</f>
        <v>4.8565956219947116E-4</v>
      </c>
      <c r="D15734" s="89"/>
      <c r="E15734" s="89"/>
      <c r="F15734" s="89">
        <f>Table3[[#This Row],[Yield]]/100*(1+F15733)</f>
        <v>0</v>
      </c>
    </row>
    <row r="15735" spans="1:6" x14ac:dyDescent="0.2">
      <c r="A15735" s="88">
        <v>18181</v>
      </c>
      <c r="B15735" s="89">
        <v>185.15</v>
      </c>
      <c r="C15735" s="89">
        <f>LN(Table3[[#This Row],[Value]]/B15734)</f>
        <v>-1.1335727644991051E-3</v>
      </c>
      <c r="D15735" s="89"/>
      <c r="E15735" s="89"/>
      <c r="F15735" s="89">
        <f>Table3[[#This Row],[Yield]]/100*(1+F15734)</f>
        <v>0</v>
      </c>
    </row>
    <row r="15736" spans="1:6" x14ac:dyDescent="0.2">
      <c r="A15736" s="88">
        <v>18182</v>
      </c>
      <c r="B15736" s="89">
        <v>186.74</v>
      </c>
      <c r="C15736" s="89">
        <f>LN(Table3[[#This Row],[Value]]/B15735)</f>
        <v>8.5509676961581637E-3</v>
      </c>
      <c r="D15736" s="89"/>
      <c r="E15736" s="89"/>
      <c r="F15736" s="89">
        <f>Table3[[#This Row],[Yield]]/100*(1+F15735)</f>
        <v>0</v>
      </c>
    </row>
    <row r="15737" spans="1:6" x14ac:dyDescent="0.2">
      <c r="A15737" s="88">
        <v>18184</v>
      </c>
      <c r="B15737" s="89">
        <v>186.78</v>
      </c>
      <c r="C15737" s="89">
        <f>LN(Table3[[#This Row],[Value]]/B15736)</f>
        <v>2.1417862579202278E-4</v>
      </c>
      <c r="D15737" s="89"/>
      <c r="E15737" s="89"/>
      <c r="F15737" s="89">
        <f>Table3[[#This Row],[Yield]]/100*(1+F15736)</f>
        <v>0</v>
      </c>
    </row>
    <row r="15738" spans="1:6" x14ac:dyDescent="0.2">
      <c r="A15738" s="88">
        <v>18185</v>
      </c>
      <c r="B15738" s="89">
        <v>186.43</v>
      </c>
      <c r="C15738" s="89">
        <f>LN(Table3[[#This Row],[Value]]/B15737)</f>
        <v>-1.8756201742016348E-3</v>
      </c>
      <c r="D15738" s="89"/>
      <c r="E15738" s="89"/>
      <c r="F15738" s="89">
        <f>Table3[[#This Row],[Yield]]/100*(1+F15737)</f>
        <v>0</v>
      </c>
    </row>
    <row r="15739" spans="1:6" x14ac:dyDescent="0.2">
      <c r="A15739" s="88">
        <v>18186</v>
      </c>
      <c r="B15739" s="89">
        <v>186.36</v>
      </c>
      <c r="C15739" s="89">
        <f>LN(Table3[[#This Row],[Value]]/B15738)</f>
        <v>-3.7554655877406899E-4</v>
      </c>
      <c r="D15739" s="89"/>
      <c r="E15739" s="89"/>
      <c r="F15739" s="89">
        <f>Table3[[#This Row],[Yield]]/100*(1+F15738)</f>
        <v>0</v>
      </c>
    </row>
    <row r="15740" spans="1:6" x14ac:dyDescent="0.2">
      <c r="A15740" s="88">
        <v>18188</v>
      </c>
      <c r="B15740" s="89">
        <v>184.72</v>
      </c>
      <c r="C15740" s="89">
        <f>LN(Table3[[#This Row],[Value]]/B15739)</f>
        <v>-8.8391219023561743E-3</v>
      </c>
      <c r="D15740" s="89"/>
      <c r="E15740" s="89"/>
      <c r="F15740" s="89">
        <f>Table3[[#This Row],[Yield]]/100*(1+F15739)</f>
        <v>0</v>
      </c>
    </row>
    <row r="15741" spans="1:6" x14ac:dyDescent="0.2">
      <c r="A15741" s="88">
        <v>18189</v>
      </c>
      <c r="B15741" s="89">
        <v>186.12</v>
      </c>
      <c r="C15741" s="89">
        <f>LN(Table3[[#This Row],[Value]]/B15740)</f>
        <v>7.5504619302079147E-3</v>
      </c>
      <c r="D15741" s="89"/>
      <c r="E15741" s="89"/>
      <c r="F15741" s="89">
        <f>Table3[[#This Row],[Yield]]/100*(1+F15740)</f>
        <v>0</v>
      </c>
    </row>
    <row r="15742" spans="1:6" x14ac:dyDescent="0.2">
      <c r="A15742" s="88">
        <v>18190</v>
      </c>
      <c r="B15742" s="89">
        <v>187.04</v>
      </c>
      <c r="C15742" s="89">
        <f>LN(Table3[[#This Row],[Value]]/B15741)</f>
        <v>4.9308707473103936E-3</v>
      </c>
      <c r="D15742" s="89"/>
      <c r="E15742" s="89"/>
      <c r="F15742" s="89">
        <f>Table3[[#This Row],[Yield]]/100*(1+F15741)</f>
        <v>0</v>
      </c>
    </row>
    <row r="15743" spans="1:6" x14ac:dyDescent="0.2">
      <c r="A15743" s="88">
        <v>18191</v>
      </c>
      <c r="B15743" s="89">
        <v>186.64</v>
      </c>
      <c r="C15743" s="89">
        <f>LN(Table3[[#This Row],[Value]]/B15742)</f>
        <v>-2.1408700105837461E-3</v>
      </c>
      <c r="D15743" s="89"/>
      <c r="E15743" s="89"/>
      <c r="F15743" s="89">
        <f>Table3[[#This Row],[Yield]]/100*(1+F15742)</f>
        <v>0</v>
      </c>
    </row>
    <row r="15744" spans="1:6" x14ac:dyDescent="0.2">
      <c r="A15744" s="88">
        <v>18192</v>
      </c>
      <c r="B15744" s="89">
        <v>186.2</v>
      </c>
      <c r="C15744" s="89">
        <f>LN(Table3[[#This Row],[Value]]/B15743)</f>
        <v>-2.360262870207859E-3</v>
      </c>
      <c r="D15744" s="89"/>
      <c r="E15744" s="89"/>
      <c r="F15744" s="89">
        <f>Table3[[#This Row],[Yield]]/100*(1+F15743)</f>
        <v>0</v>
      </c>
    </row>
    <row r="15745" spans="1:6" x14ac:dyDescent="0.2">
      <c r="A15745" s="88">
        <v>18193</v>
      </c>
      <c r="B15745" s="89">
        <v>186.2</v>
      </c>
      <c r="C15745" s="89">
        <f>LN(Table3[[#This Row],[Value]]/B15744)</f>
        <v>0</v>
      </c>
      <c r="D15745" s="89"/>
      <c r="E15745" s="89"/>
      <c r="F15745" s="89">
        <f>Table3[[#This Row],[Yield]]/100*(1+F15744)</f>
        <v>0</v>
      </c>
    </row>
    <row r="15746" spans="1:6" x14ac:dyDescent="0.2">
      <c r="A15746" s="88">
        <v>18195</v>
      </c>
      <c r="B15746" s="89">
        <v>186.54</v>
      </c>
      <c r="C15746" s="89">
        <f>LN(Table3[[#This Row],[Value]]/B15745)</f>
        <v>1.8243284557507588E-3</v>
      </c>
      <c r="D15746" s="89"/>
      <c r="E15746" s="89"/>
      <c r="F15746" s="89">
        <f>Table3[[#This Row],[Yield]]/100*(1+F15745)</f>
        <v>0</v>
      </c>
    </row>
    <row r="15747" spans="1:6" x14ac:dyDescent="0.2">
      <c r="A15747" s="88">
        <v>18196</v>
      </c>
      <c r="B15747" s="89">
        <v>187.7</v>
      </c>
      <c r="C15747" s="89">
        <f>LN(Table3[[#This Row],[Value]]/B15746)</f>
        <v>6.1992502937457533E-3</v>
      </c>
      <c r="D15747" s="89"/>
      <c r="E15747" s="89"/>
      <c r="F15747" s="89">
        <f>Table3[[#This Row],[Yield]]/100*(1+F15746)</f>
        <v>0</v>
      </c>
    </row>
    <row r="15748" spans="1:6" x14ac:dyDescent="0.2">
      <c r="A15748" s="88">
        <v>18197</v>
      </c>
      <c r="B15748" s="89">
        <v>189.08</v>
      </c>
      <c r="C15748" s="89">
        <f>LN(Table3[[#This Row],[Value]]/B15747)</f>
        <v>7.3252623325727028E-3</v>
      </c>
      <c r="D15748" s="89"/>
      <c r="E15748" s="89"/>
      <c r="F15748" s="89">
        <f>Table3[[#This Row],[Yield]]/100*(1+F15747)</f>
        <v>0</v>
      </c>
    </row>
    <row r="15749" spans="1:6" x14ac:dyDescent="0.2">
      <c r="A15749" s="88">
        <v>18198</v>
      </c>
      <c r="B15749" s="89">
        <v>190.36</v>
      </c>
      <c r="C15749" s="89">
        <f>LN(Table3[[#This Row],[Value]]/B15748)</f>
        <v>6.7468103278740662E-3</v>
      </c>
      <c r="D15749" s="89"/>
      <c r="E15749" s="89"/>
      <c r="F15749" s="89">
        <f>Table3[[#This Row],[Yield]]/100*(1+F15748)</f>
        <v>0</v>
      </c>
    </row>
    <row r="15750" spans="1:6" x14ac:dyDescent="0.2">
      <c r="A15750" s="88">
        <v>18199</v>
      </c>
      <c r="B15750" s="89">
        <v>190.16</v>
      </c>
      <c r="C15750" s="89">
        <f>LN(Table3[[#This Row],[Value]]/B15749)</f>
        <v>-1.0511932009712832E-3</v>
      </c>
      <c r="D15750" s="89"/>
      <c r="E15750" s="89"/>
      <c r="F15750" s="89">
        <f>Table3[[#This Row],[Yield]]/100*(1+F15749)</f>
        <v>0</v>
      </c>
    </row>
    <row r="15751" spans="1:6" x14ac:dyDescent="0.2">
      <c r="A15751" s="88">
        <v>18200</v>
      </c>
      <c r="B15751" s="89">
        <v>190.36</v>
      </c>
      <c r="C15751" s="89">
        <f>LN(Table3[[#This Row],[Value]]/B15750)</f>
        <v>1.0511932009713541E-3</v>
      </c>
      <c r="D15751" s="89"/>
      <c r="E15751" s="89"/>
      <c r="F15751" s="89">
        <f>Table3[[#This Row],[Yield]]/100*(1+F15750)</f>
        <v>0</v>
      </c>
    </row>
    <row r="15752" spans="1:6" x14ac:dyDescent="0.2">
      <c r="A15752" s="88">
        <v>18202</v>
      </c>
      <c r="B15752" s="89">
        <v>189.54</v>
      </c>
      <c r="C15752" s="89">
        <f>LN(Table3[[#This Row],[Value]]/B15751)</f>
        <v>-4.3169322108610412E-3</v>
      </c>
      <c r="D15752" s="89"/>
      <c r="E15752" s="89"/>
      <c r="F15752" s="89">
        <f>Table3[[#This Row],[Yield]]/100*(1+F15751)</f>
        <v>0</v>
      </c>
    </row>
    <row r="15753" spans="1:6" x14ac:dyDescent="0.2">
      <c r="A15753" s="88">
        <v>18203</v>
      </c>
      <c r="B15753" s="89">
        <v>191.23</v>
      </c>
      <c r="C15753" s="89">
        <f>LN(Table3[[#This Row],[Value]]/B15752)</f>
        <v>8.8768080328340011E-3</v>
      </c>
      <c r="D15753" s="89"/>
      <c r="E15753" s="89"/>
      <c r="F15753" s="89">
        <f>Table3[[#This Row],[Yield]]/100*(1+F15752)</f>
        <v>0</v>
      </c>
    </row>
    <row r="15754" spans="1:6" x14ac:dyDescent="0.2">
      <c r="A15754" s="88">
        <v>18204</v>
      </c>
      <c r="B15754" s="89">
        <v>192.96</v>
      </c>
      <c r="C15754" s="89">
        <f>LN(Table3[[#This Row],[Value]]/B15753)</f>
        <v>9.0060214639378113E-3</v>
      </c>
      <c r="D15754" s="89"/>
      <c r="E15754" s="89"/>
      <c r="F15754" s="89">
        <f>Table3[[#This Row],[Yield]]/100*(1+F15753)</f>
        <v>0</v>
      </c>
    </row>
    <row r="15755" spans="1:6" x14ac:dyDescent="0.2">
      <c r="A15755" s="88">
        <v>18205</v>
      </c>
      <c r="B15755" s="89">
        <v>192.19</v>
      </c>
      <c r="C15755" s="89">
        <f>LN(Table3[[#This Row],[Value]]/B15754)</f>
        <v>-3.9984474925073383E-3</v>
      </c>
      <c r="D15755" s="89"/>
      <c r="E15755" s="89"/>
      <c r="F15755" s="89">
        <f>Table3[[#This Row],[Yield]]/100*(1+F15754)</f>
        <v>0</v>
      </c>
    </row>
    <row r="15756" spans="1:6" x14ac:dyDescent="0.2">
      <c r="A15756" s="88">
        <v>18206</v>
      </c>
      <c r="B15756" s="89">
        <v>191.29</v>
      </c>
      <c r="C15756" s="89">
        <f>LN(Table3[[#This Row],[Value]]/B15755)</f>
        <v>-4.6938648817511841E-3</v>
      </c>
      <c r="D15756" s="89"/>
      <c r="E15756" s="89"/>
      <c r="F15756" s="89">
        <f>Table3[[#This Row],[Yield]]/100*(1+F15755)</f>
        <v>0</v>
      </c>
    </row>
    <row r="15757" spans="1:6" x14ac:dyDescent="0.2">
      <c r="A15757" s="88">
        <v>18207</v>
      </c>
      <c r="B15757" s="89">
        <v>191.37</v>
      </c>
      <c r="C15757" s="89">
        <f>LN(Table3[[#This Row],[Value]]/B15756)</f>
        <v>4.1812575741158277E-4</v>
      </c>
      <c r="D15757" s="89"/>
      <c r="E15757" s="89"/>
      <c r="F15757" s="89">
        <f>Table3[[#This Row],[Yield]]/100*(1+F15756)</f>
        <v>0</v>
      </c>
    </row>
    <row r="15758" spans="1:6" x14ac:dyDescent="0.2">
      <c r="A15758" s="88">
        <v>18209</v>
      </c>
      <c r="B15758" s="89">
        <v>190.89</v>
      </c>
      <c r="C15758" s="89">
        <f>LN(Table3[[#This Row],[Value]]/B15757)</f>
        <v>-2.5113810091633168E-3</v>
      </c>
      <c r="D15758" s="89"/>
      <c r="E15758" s="89"/>
      <c r="F15758" s="89">
        <f>Table3[[#This Row],[Yield]]/100*(1+F15757)</f>
        <v>0</v>
      </c>
    </row>
    <row r="15759" spans="1:6" x14ac:dyDescent="0.2">
      <c r="A15759" s="88">
        <v>18211</v>
      </c>
      <c r="B15759" s="89">
        <v>190.6</v>
      </c>
      <c r="C15759" s="89">
        <f>LN(Table3[[#This Row],[Value]]/B15758)</f>
        <v>-1.5203546927086864E-3</v>
      </c>
      <c r="D15759" s="89"/>
      <c r="E15759" s="89"/>
      <c r="F15759" s="89">
        <f>Table3[[#This Row],[Yield]]/100*(1+F15758)</f>
        <v>0</v>
      </c>
    </row>
    <row r="15760" spans="1:6" x14ac:dyDescent="0.2">
      <c r="A15760" s="88">
        <v>18212</v>
      </c>
      <c r="B15760" s="89">
        <v>190.42</v>
      </c>
      <c r="C15760" s="89">
        <f>LN(Table3[[#This Row],[Value]]/B15759)</f>
        <v>-9.4483236255642992E-4</v>
      </c>
      <c r="D15760" s="89"/>
      <c r="E15760" s="89"/>
      <c r="F15760" s="89">
        <f>Table3[[#This Row],[Yield]]/100*(1+F15759)</f>
        <v>0</v>
      </c>
    </row>
    <row r="15761" spans="1:6" x14ac:dyDescent="0.2">
      <c r="A15761" s="88">
        <v>18214</v>
      </c>
      <c r="B15761" s="89">
        <v>190.46</v>
      </c>
      <c r="C15761" s="89">
        <f>LN(Table3[[#This Row],[Value]]/B15760)</f>
        <v>2.1003990835476041E-4</v>
      </c>
      <c r="D15761" s="89"/>
      <c r="E15761" s="89"/>
      <c r="F15761" s="89">
        <f>Table3[[#This Row],[Yield]]/100*(1+F15760)</f>
        <v>0</v>
      </c>
    </row>
    <row r="15762" spans="1:6" x14ac:dyDescent="0.2">
      <c r="A15762" s="88">
        <v>18216</v>
      </c>
      <c r="B15762" s="89">
        <v>187.27</v>
      </c>
      <c r="C15762" s="89">
        <f>LN(Table3[[#This Row],[Value]]/B15761)</f>
        <v>-1.689077299348294E-2</v>
      </c>
      <c r="D15762" s="89"/>
      <c r="E15762" s="89"/>
      <c r="F15762" s="89">
        <f>Table3[[#This Row],[Yield]]/100*(1+F15761)</f>
        <v>0</v>
      </c>
    </row>
    <row r="15763" spans="1:6" x14ac:dyDescent="0.2">
      <c r="A15763" s="88">
        <v>18217</v>
      </c>
      <c r="B15763" s="89">
        <v>187.98</v>
      </c>
      <c r="C15763" s="89">
        <f>LN(Table3[[#This Row],[Value]]/B15762)</f>
        <v>3.784148419738165E-3</v>
      </c>
      <c r="D15763" s="89"/>
      <c r="E15763" s="89"/>
      <c r="F15763" s="89">
        <f>Table3[[#This Row],[Yield]]/100*(1+F15762)</f>
        <v>0</v>
      </c>
    </row>
    <row r="15764" spans="1:6" x14ac:dyDescent="0.2">
      <c r="A15764" s="88">
        <v>18218</v>
      </c>
      <c r="B15764" s="89">
        <v>189.37</v>
      </c>
      <c r="C15764" s="89">
        <f>LN(Table3[[#This Row],[Value]]/B15763)</f>
        <v>7.3671990826583303E-3</v>
      </c>
      <c r="D15764" s="89"/>
      <c r="E15764" s="89"/>
      <c r="F15764" s="89">
        <f>Table3[[#This Row],[Yield]]/100*(1+F15763)</f>
        <v>0</v>
      </c>
    </row>
    <row r="15765" spans="1:6" x14ac:dyDescent="0.2">
      <c r="A15765" s="88">
        <v>18219</v>
      </c>
      <c r="B15765" s="89">
        <v>191.34</v>
      </c>
      <c r="C15765" s="89">
        <f>LN(Table3[[#This Row],[Value]]/B15764)</f>
        <v>1.0349176975207602E-2</v>
      </c>
      <c r="D15765" s="89"/>
      <c r="E15765" s="89"/>
      <c r="F15765" s="89">
        <f>Table3[[#This Row],[Yield]]/100*(1+F15764)</f>
        <v>0</v>
      </c>
    </row>
    <row r="15766" spans="1:6" x14ac:dyDescent="0.2">
      <c r="A15766" s="88">
        <v>18220</v>
      </c>
      <c r="B15766" s="89">
        <v>193.41</v>
      </c>
      <c r="C15766" s="89">
        <f>LN(Table3[[#This Row],[Value]]/B15765)</f>
        <v>1.0760337740617167E-2</v>
      </c>
      <c r="D15766" s="89"/>
      <c r="E15766" s="89"/>
      <c r="F15766" s="89">
        <f>Table3[[#This Row],[Yield]]/100*(1+F15765)</f>
        <v>0</v>
      </c>
    </row>
    <row r="15767" spans="1:6" x14ac:dyDescent="0.2">
      <c r="A15767" s="88">
        <v>18221</v>
      </c>
      <c r="B15767" s="89">
        <v>193.62</v>
      </c>
      <c r="C15767" s="89">
        <f>LN(Table3[[#This Row],[Value]]/B15766)</f>
        <v>1.0851873012869833E-3</v>
      </c>
      <c r="D15767" s="89"/>
      <c r="E15767" s="89"/>
      <c r="F15767" s="89">
        <f>Table3[[#This Row],[Yield]]/100*(1+F15766)</f>
        <v>0</v>
      </c>
    </row>
    <row r="15768" spans="1:6" x14ac:dyDescent="0.2">
      <c r="A15768" s="88">
        <v>18223</v>
      </c>
      <c r="B15768" s="89">
        <v>192.35</v>
      </c>
      <c r="C15768" s="89">
        <f>LN(Table3[[#This Row],[Value]]/B15767)</f>
        <v>-6.5808460936214279E-3</v>
      </c>
      <c r="D15768" s="89"/>
      <c r="E15768" s="89"/>
      <c r="F15768" s="89">
        <f>Table3[[#This Row],[Yield]]/100*(1+F15767)</f>
        <v>0</v>
      </c>
    </row>
    <row r="15769" spans="1:6" x14ac:dyDescent="0.2">
      <c r="A15769" s="88">
        <v>18224</v>
      </c>
      <c r="B15769" s="89">
        <v>193.23</v>
      </c>
      <c r="C15769" s="89">
        <f>LN(Table3[[#This Row],[Value]]/B15768)</f>
        <v>4.5645600286048759E-3</v>
      </c>
      <c r="D15769" s="89"/>
      <c r="E15769" s="89"/>
      <c r="F15769" s="89">
        <f>Table3[[#This Row],[Yield]]/100*(1+F15768)</f>
        <v>0</v>
      </c>
    </row>
    <row r="15770" spans="1:6" x14ac:dyDescent="0.2">
      <c r="A15770" s="88">
        <v>18225</v>
      </c>
      <c r="B15770" s="89">
        <v>193.52</v>
      </c>
      <c r="C15770" s="89">
        <f>LN(Table3[[#This Row],[Value]]/B15769)</f>
        <v>1.4996770748628061E-3</v>
      </c>
      <c r="D15770" s="89"/>
      <c r="E15770" s="89"/>
      <c r="F15770" s="89">
        <f>Table3[[#This Row],[Yield]]/100*(1+F15769)</f>
        <v>0</v>
      </c>
    </row>
    <row r="15771" spans="1:6" x14ac:dyDescent="0.2">
      <c r="A15771" s="88">
        <v>18227</v>
      </c>
      <c r="B15771" s="89">
        <v>192.78</v>
      </c>
      <c r="C15771" s="89">
        <f>LN(Table3[[#This Row],[Value]]/B15770)</f>
        <v>-3.8312239459497694E-3</v>
      </c>
      <c r="D15771" s="89"/>
      <c r="E15771" s="89"/>
      <c r="F15771" s="89">
        <f>Table3[[#This Row],[Yield]]/100*(1+F15770)</f>
        <v>0</v>
      </c>
    </row>
    <row r="15772" spans="1:6" x14ac:dyDescent="0.2">
      <c r="A15772" s="88">
        <v>18228</v>
      </c>
      <c r="B15772" s="89">
        <v>193.23</v>
      </c>
      <c r="C15772" s="89">
        <f>LN(Table3[[#This Row],[Value]]/B15771)</f>
        <v>2.3315468710869429E-3</v>
      </c>
      <c r="D15772" s="89"/>
      <c r="E15772" s="89"/>
      <c r="F15772" s="89">
        <f>Table3[[#This Row],[Yield]]/100*(1+F15771)</f>
        <v>0</v>
      </c>
    </row>
    <row r="15773" spans="1:6" x14ac:dyDescent="0.2">
      <c r="A15773" s="88">
        <v>18230</v>
      </c>
      <c r="B15773" s="89">
        <v>192.24</v>
      </c>
      <c r="C15773" s="89">
        <f>LN(Table3[[#This Row],[Value]]/B15772)</f>
        <v>-5.136597798695455E-3</v>
      </c>
      <c r="D15773" s="89"/>
      <c r="E15773" s="89"/>
      <c r="F15773" s="89">
        <f>Table3[[#This Row],[Yield]]/100*(1+F15772)</f>
        <v>0</v>
      </c>
    </row>
    <row r="15774" spans="1:6" x14ac:dyDescent="0.2">
      <c r="A15774" s="88">
        <v>18231</v>
      </c>
      <c r="B15774" s="89">
        <v>191.62</v>
      </c>
      <c r="C15774" s="89">
        <f>LN(Table3[[#This Row],[Value]]/B15773)</f>
        <v>-3.2303472054861808E-3</v>
      </c>
      <c r="D15774" s="89"/>
      <c r="E15774" s="89"/>
      <c r="F15774" s="89">
        <f>Table3[[#This Row],[Yield]]/100*(1+F15773)</f>
        <v>0</v>
      </c>
    </row>
    <row r="15775" spans="1:6" x14ac:dyDescent="0.2">
      <c r="A15775" s="88">
        <v>18232</v>
      </c>
      <c r="B15775" s="89">
        <v>191.55</v>
      </c>
      <c r="C15775" s="89">
        <f>LN(Table3[[#This Row],[Value]]/B15774)</f>
        <v>-3.6537307606920925E-4</v>
      </c>
      <c r="D15775" s="89"/>
      <c r="E15775" s="89"/>
      <c r="F15775" s="89">
        <f>Table3[[#This Row],[Yield]]/100*(1+F15774)</f>
        <v>0</v>
      </c>
    </row>
    <row r="15776" spans="1:6" x14ac:dyDescent="0.2">
      <c r="A15776" s="88">
        <v>18233</v>
      </c>
      <c r="B15776" s="89">
        <v>192.71</v>
      </c>
      <c r="C15776" s="89">
        <f>LN(Table3[[#This Row],[Value]]/B15775)</f>
        <v>6.0375970631712864E-3</v>
      </c>
      <c r="D15776" s="89"/>
      <c r="E15776" s="89"/>
      <c r="F15776" s="89">
        <f>Table3[[#This Row],[Yield]]/100*(1+F15775)</f>
        <v>0</v>
      </c>
    </row>
    <row r="15777" spans="1:6" x14ac:dyDescent="0.2">
      <c r="A15777" s="88">
        <v>18234</v>
      </c>
      <c r="B15777" s="89">
        <v>193.63</v>
      </c>
      <c r="C15777" s="89">
        <f>LN(Table3[[#This Row],[Value]]/B15776)</f>
        <v>4.7626533054774762E-3</v>
      </c>
      <c r="D15777" s="89"/>
      <c r="E15777" s="89"/>
      <c r="F15777" s="89">
        <f>Table3[[#This Row],[Yield]]/100*(1+F15776)</f>
        <v>0</v>
      </c>
    </row>
    <row r="15778" spans="1:6" x14ac:dyDescent="0.2">
      <c r="A15778" s="88">
        <v>18235</v>
      </c>
      <c r="B15778" s="89">
        <v>194.43</v>
      </c>
      <c r="C15778" s="89">
        <f>LN(Table3[[#This Row],[Value]]/B15777)</f>
        <v>4.1230795924275584E-3</v>
      </c>
      <c r="D15778" s="89"/>
      <c r="E15778" s="89"/>
      <c r="F15778" s="89">
        <f>Table3[[#This Row],[Yield]]/100*(1+F15777)</f>
        <v>0</v>
      </c>
    </row>
    <row r="15779" spans="1:6" x14ac:dyDescent="0.2">
      <c r="A15779" s="88">
        <v>18237</v>
      </c>
      <c r="B15779" s="89">
        <v>194.74</v>
      </c>
      <c r="C15779" s="89">
        <f>LN(Table3[[#This Row],[Value]]/B15778)</f>
        <v>1.5931344428757523E-3</v>
      </c>
      <c r="D15779" s="89"/>
      <c r="E15779" s="89"/>
      <c r="F15779" s="89">
        <f>Table3[[#This Row],[Yield]]/100*(1+F15778)</f>
        <v>0</v>
      </c>
    </row>
    <row r="15780" spans="1:6" x14ac:dyDescent="0.2">
      <c r="A15780" s="88">
        <v>18238</v>
      </c>
      <c r="B15780" s="89">
        <v>194.64</v>
      </c>
      <c r="C15780" s="89">
        <f>LN(Table3[[#This Row],[Value]]/B15779)</f>
        <v>-5.1363707534307461E-4</v>
      </c>
      <c r="D15780" s="89"/>
      <c r="E15780" s="89"/>
      <c r="F15780" s="89">
        <f>Table3[[#This Row],[Yield]]/100*(1+F15779)</f>
        <v>0</v>
      </c>
    </row>
    <row r="15781" spans="1:6" x14ac:dyDescent="0.2">
      <c r="A15781" s="88">
        <v>18239</v>
      </c>
      <c r="B15781" s="89">
        <v>194.21</v>
      </c>
      <c r="C15781" s="89">
        <f>LN(Table3[[#This Row],[Value]]/B15780)</f>
        <v>-2.2116506379070422E-3</v>
      </c>
      <c r="D15781" s="89"/>
      <c r="E15781" s="89"/>
      <c r="F15781" s="89">
        <f>Table3[[#This Row],[Yield]]/100*(1+F15780)</f>
        <v>0</v>
      </c>
    </row>
    <row r="15782" spans="1:6" x14ac:dyDescent="0.2">
      <c r="A15782" s="88">
        <v>18240</v>
      </c>
      <c r="B15782" s="89">
        <v>194.45</v>
      </c>
      <c r="C15782" s="89">
        <f>LN(Table3[[#This Row],[Value]]/B15781)</f>
        <v>1.235012764396237E-3</v>
      </c>
      <c r="D15782" s="89"/>
      <c r="E15782" s="89"/>
      <c r="F15782" s="89">
        <f>Table3[[#This Row],[Yield]]/100*(1+F15781)</f>
        <v>0</v>
      </c>
    </row>
    <row r="15783" spans="1:6" x14ac:dyDescent="0.2">
      <c r="A15783" s="88">
        <v>18241</v>
      </c>
      <c r="B15783" s="89">
        <v>194.35</v>
      </c>
      <c r="C15783" s="89">
        <f>LN(Table3[[#This Row],[Value]]/B15782)</f>
        <v>-5.1440330352405287E-4</v>
      </c>
      <c r="D15783" s="89"/>
      <c r="E15783" s="89"/>
      <c r="F15783" s="89">
        <f>Table3[[#This Row],[Yield]]/100*(1+F15782)</f>
        <v>0</v>
      </c>
    </row>
    <row r="15784" spans="1:6" x14ac:dyDescent="0.2">
      <c r="A15784" s="88">
        <v>18242</v>
      </c>
      <c r="B15784" s="89">
        <v>194.68</v>
      </c>
      <c r="C15784" s="89">
        <f>LN(Table3[[#This Row],[Value]]/B15783)</f>
        <v>1.6965276670213973E-3</v>
      </c>
      <c r="D15784" s="89"/>
      <c r="E15784" s="89"/>
      <c r="F15784" s="89">
        <f>Table3[[#This Row],[Yield]]/100*(1+F15783)</f>
        <v>0</v>
      </c>
    </row>
    <row r="15785" spans="1:6" x14ac:dyDescent="0.2">
      <c r="A15785" s="88">
        <v>18244</v>
      </c>
      <c r="B15785" s="89">
        <v>196.17</v>
      </c>
      <c r="C15785" s="89">
        <f>LN(Table3[[#This Row],[Value]]/B15784)</f>
        <v>7.6244452760405052E-3</v>
      </c>
      <c r="D15785" s="89"/>
      <c r="E15785" s="89"/>
      <c r="F15785" s="89">
        <f>Table3[[#This Row],[Yield]]/100*(1+F15784)</f>
        <v>0</v>
      </c>
    </row>
    <row r="15786" spans="1:6" x14ac:dyDescent="0.2">
      <c r="A15786" s="88">
        <v>18245</v>
      </c>
      <c r="B15786" s="89">
        <v>196.81</v>
      </c>
      <c r="C15786" s="89">
        <f>LN(Table3[[#This Row],[Value]]/B15785)</f>
        <v>3.257166094051773E-3</v>
      </c>
      <c r="D15786" s="89"/>
      <c r="E15786" s="89"/>
      <c r="F15786" s="89">
        <f>Table3[[#This Row],[Yield]]/100*(1+F15785)</f>
        <v>0</v>
      </c>
    </row>
    <row r="15787" spans="1:6" x14ac:dyDescent="0.2">
      <c r="A15787" s="88">
        <v>18246</v>
      </c>
      <c r="B15787" s="89">
        <v>197.51</v>
      </c>
      <c r="C15787" s="89">
        <f>LN(Table3[[#This Row],[Value]]/B15786)</f>
        <v>3.5504196354203799E-3</v>
      </c>
      <c r="D15787" s="89"/>
      <c r="E15787" s="89"/>
      <c r="F15787" s="89">
        <f>Table3[[#This Row],[Yield]]/100*(1+F15786)</f>
        <v>0</v>
      </c>
    </row>
    <row r="15788" spans="1:6" x14ac:dyDescent="0.2">
      <c r="A15788" s="88">
        <v>18247</v>
      </c>
      <c r="B15788" s="89">
        <v>198.05</v>
      </c>
      <c r="C15788" s="89">
        <f>LN(Table3[[#This Row],[Value]]/B15787)</f>
        <v>2.7303080971593438E-3</v>
      </c>
      <c r="D15788" s="89"/>
      <c r="E15788" s="89"/>
      <c r="F15788" s="89">
        <f>Table3[[#This Row],[Yield]]/100*(1+F15787)</f>
        <v>0</v>
      </c>
    </row>
    <row r="15789" spans="1:6" x14ac:dyDescent="0.2">
      <c r="A15789" s="88">
        <v>18248</v>
      </c>
      <c r="B15789" s="89">
        <v>197.88</v>
      </c>
      <c r="C15789" s="89">
        <f>LN(Table3[[#This Row],[Value]]/B15788)</f>
        <v>-8.5873770841786933E-4</v>
      </c>
      <c r="D15789" s="89"/>
      <c r="E15789" s="89"/>
      <c r="F15789" s="89">
        <f>Table3[[#This Row],[Yield]]/100*(1+F15788)</f>
        <v>0</v>
      </c>
    </row>
    <row r="15790" spans="1:6" x14ac:dyDescent="0.2">
      <c r="A15790" s="88">
        <v>18249</v>
      </c>
      <c r="B15790" s="89">
        <v>197.98</v>
      </c>
      <c r="C15790" s="89">
        <f>LN(Table3[[#This Row],[Value]]/B15789)</f>
        <v>5.0522913215347311E-4</v>
      </c>
      <c r="D15790" s="89"/>
      <c r="E15790" s="89"/>
      <c r="F15790" s="89">
        <f>Table3[[#This Row],[Yield]]/100*(1+F15789)</f>
        <v>0</v>
      </c>
    </row>
    <row r="15791" spans="1:6" x14ac:dyDescent="0.2">
      <c r="A15791" s="88">
        <v>18251</v>
      </c>
      <c r="B15791" s="89">
        <v>198.17</v>
      </c>
      <c r="C15791" s="89">
        <f>LN(Table3[[#This Row],[Value]]/B15790)</f>
        <v>9.5923268746013425E-4</v>
      </c>
      <c r="D15791" s="89"/>
      <c r="E15791" s="89"/>
      <c r="F15791" s="89">
        <f>Table3[[#This Row],[Yield]]/100*(1+F15790)</f>
        <v>0</v>
      </c>
    </row>
    <row r="15792" spans="1:6" x14ac:dyDescent="0.2">
      <c r="A15792" s="88">
        <v>18252</v>
      </c>
      <c r="B15792" s="89">
        <v>197.22</v>
      </c>
      <c r="C15792" s="89">
        <f>LN(Table3[[#This Row],[Value]]/B15791)</f>
        <v>-4.8053912749384592E-3</v>
      </c>
      <c r="D15792" s="89"/>
      <c r="E15792" s="89"/>
      <c r="F15792" s="89">
        <f>Table3[[#This Row],[Yield]]/100*(1+F15791)</f>
        <v>0</v>
      </c>
    </row>
    <row r="15793" spans="1:6" x14ac:dyDescent="0.2">
      <c r="A15793" s="88">
        <v>18253</v>
      </c>
      <c r="B15793" s="89">
        <v>196.45</v>
      </c>
      <c r="C15793" s="89">
        <f>LN(Table3[[#This Row],[Value]]/B15792)</f>
        <v>-3.9119108997143345E-3</v>
      </c>
      <c r="D15793" s="89"/>
      <c r="E15793" s="89"/>
      <c r="F15793" s="89">
        <f>Table3[[#This Row],[Yield]]/100*(1+F15792)</f>
        <v>0</v>
      </c>
    </row>
    <row r="15794" spans="1:6" x14ac:dyDescent="0.2">
      <c r="A15794" s="88">
        <v>18254</v>
      </c>
      <c r="B15794" s="89">
        <v>198.52</v>
      </c>
      <c r="C15794" s="89">
        <f>LN(Table3[[#This Row],[Value]]/B15793)</f>
        <v>1.0481904714771371E-2</v>
      </c>
      <c r="D15794" s="89"/>
      <c r="E15794" s="89"/>
      <c r="F15794" s="89">
        <f>Table3[[#This Row],[Yield]]/100*(1+F15793)</f>
        <v>0</v>
      </c>
    </row>
    <row r="15795" spans="1:6" x14ac:dyDescent="0.2">
      <c r="A15795" s="88">
        <v>18255</v>
      </c>
      <c r="B15795" s="89">
        <v>198.88</v>
      </c>
      <c r="C15795" s="89">
        <f>LN(Table3[[#This Row],[Value]]/B15794)</f>
        <v>1.811777043160861E-3</v>
      </c>
      <c r="D15795" s="89"/>
      <c r="E15795" s="89"/>
      <c r="F15795" s="89">
        <f>Table3[[#This Row],[Yield]]/100*(1+F15794)</f>
        <v>0</v>
      </c>
    </row>
    <row r="15796" spans="1:6" x14ac:dyDescent="0.2">
      <c r="A15796" s="88">
        <v>18259</v>
      </c>
      <c r="B15796" s="89">
        <v>198.28</v>
      </c>
      <c r="C15796" s="89">
        <f>LN(Table3[[#This Row],[Value]]/B15795)</f>
        <v>-3.0214546100277894E-3</v>
      </c>
      <c r="D15796" s="89"/>
      <c r="E15796" s="89"/>
      <c r="F15796" s="89">
        <f>Table3[[#This Row],[Yield]]/100*(1+F15795)</f>
        <v>0</v>
      </c>
    </row>
    <row r="15797" spans="1:6" x14ac:dyDescent="0.2">
      <c r="A15797" s="88">
        <v>18260</v>
      </c>
      <c r="B15797" s="89">
        <v>199.59</v>
      </c>
      <c r="C15797" s="89">
        <f>LN(Table3[[#This Row],[Value]]/B15796)</f>
        <v>6.5850892695326051E-3</v>
      </c>
      <c r="D15797" s="89"/>
      <c r="E15797" s="89"/>
      <c r="F15797" s="89">
        <f>Table3[[#This Row],[Yield]]/100*(1+F15796)</f>
        <v>0</v>
      </c>
    </row>
    <row r="15798" spans="1:6" x14ac:dyDescent="0.2">
      <c r="A15798" s="88">
        <v>18261</v>
      </c>
      <c r="B15798" s="89">
        <v>199.39</v>
      </c>
      <c r="C15798" s="89">
        <f>LN(Table3[[#This Row],[Value]]/B15797)</f>
        <v>-1.0025566030979179E-3</v>
      </c>
      <c r="D15798" s="89"/>
      <c r="E15798" s="89"/>
      <c r="F15798" s="89">
        <f>Table3[[#This Row],[Yield]]/100*(1+F15797)</f>
        <v>0</v>
      </c>
    </row>
    <row r="15799" spans="1:6" x14ac:dyDescent="0.2">
      <c r="A15799" s="88">
        <v>18262</v>
      </c>
      <c r="B15799" s="89">
        <v>200.52</v>
      </c>
      <c r="C15799" s="89">
        <f>LN(Table3[[#This Row],[Value]]/B15798)</f>
        <v>5.6512865764948156E-3</v>
      </c>
      <c r="D15799" s="89"/>
      <c r="E15799" s="89"/>
      <c r="F15799" s="89">
        <f>Table3[[#This Row],[Yield]]/100*(1+F15798)</f>
        <v>0</v>
      </c>
    </row>
    <row r="15800" spans="1:6" x14ac:dyDescent="0.2">
      <c r="A15800" s="88">
        <v>18263</v>
      </c>
      <c r="B15800" s="89">
        <v>200.13</v>
      </c>
      <c r="C15800" s="89">
        <f>LN(Table3[[#This Row],[Value]]/B15799)</f>
        <v>-1.9468370057690277E-3</v>
      </c>
      <c r="D15800" s="89"/>
      <c r="E15800" s="89"/>
      <c r="F15800" s="89">
        <f>Table3[[#This Row],[Yield]]/100*(1+F15799)</f>
        <v>0</v>
      </c>
    </row>
    <row r="15801" spans="1:6" x14ac:dyDescent="0.2">
      <c r="A15801" s="88">
        <v>18266</v>
      </c>
      <c r="B15801" s="89">
        <v>198.89</v>
      </c>
      <c r="C15801" s="89">
        <f>LN(Table3[[#This Row],[Value]]/B15800)</f>
        <v>-6.215247314378663E-3</v>
      </c>
      <c r="D15801" s="89"/>
      <c r="E15801" s="89"/>
      <c r="F15801" s="89">
        <f>Table3[[#This Row],[Yield]]/100*(1+F15800)</f>
        <v>0</v>
      </c>
    </row>
    <row r="15802" spans="1:6" x14ac:dyDescent="0.2">
      <c r="A15802" s="88">
        <v>18267</v>
      </c>
      <c r="B15802" s="89">
        <v>200.2</v>
      </c>
      <c r="C15802" s="89">
        <f>LN(Table3[[#This Row],[Value]]/B15801)</f>
        <v>6.5649588059649979E-3</v>
      </c>
      <c r="D15802" s="89"/>
      <c r="E15802" s="89"/>
      <c r="F15802" s="89">
        <f>Table3[[#This Row],[Yield]]/100*(1+F15801)</f>
        <v>0</v>
      </c>
    </row>
    <row r="15803" spans="1:6" x14ac:dyDescent="0.2">
      <c r="A15803" s="88">
        <v>18268</v>
      </c>
      <c r="B15803" s="89">
        <v>200.57</v>
      </c>
      <c r="C15803" s="89">
        <f>LN(Table3[[#This Row],[Value]]/B15802)</f>
        <v>1.8464461168352859E-3</v>
      </c>
      <c r="D15803" s="89"/>
      <c r="E15803" s="89"/>
      <c r="F15803" s="89">
        <f>Table3[[#This Row],[Yield]]/100*(1+F15802)</f>
        <v>0</v>
      </c>
    </row>
    <row r="15804" spans="1:6" x14ac:dyDescent="0.2">
      <c r="A15804" s="88">
        <v>18269</v>
      </c>
      <c r="B15804" s="89">
        <v>200.96</v>
      </c>
      <c r="C15804" s="89">
        <f>LN(Table3[[#This Row],[Value]]/B15803)</f>
        <v>1.9425702818785038E-3</v>
      </c>
      <c r="D15804" s="89"/>
      <c r="E15804" s="89"/>
      <c r="F15804" s="89">
        <f>Table3[[#This Row],[Yield]]/100*(1+F15803)</f>
        <v>0</v>
      </c>
    </row>
    <row r="15805" spans="1:6" x14ac:dyDescent="0.2">
      <c r="A15805" s="88">
        <v>18270</v>
      </c>
      <c r="B15805" s="89">
        <v>201.94</v>
      </c>
      <c r="C15805" s="89">
        <f>LN(Table3[[#This Row],[Value]]/B15804)</f>
        <v>4.8647402963410327E-3</v>
      </c>
      <c r="D15805" s="89"/>
      <c r="E15805" s="89"/>
      <c r="F15805" s="89">
        <f>Table3[[#This Row],[Yield]]/100*(1+F15804)</f>
        <v>0</v>
      </c>
    </row>
    <row r="15806" spans="1:6" x14ac:dyDescent="0.2">
      <c r="A15806" s="88">
        <v>18272</v>
      </c>
      <c r="B15806" s="89">
        <v>201.98</v>
      </c>
      <c r="C15806" s="89">
        <f>LN(Table3[[#This Row],[Value]]/B15805)</f>
        <v>1.9805902223578127E-4</v>
      </c>
      <c r="D15806" s="89"/>
      <c r="E15806" s="89"/>
      <c r="F15806" s="89">
        <f>Table3[[#This Row],[Yield]]/100*(1+F15805)</f>
        <v>0</v>
      </c>
    </row>
    <row r="15807" spans="1:6" x14ac:dyDescent="0.2">
      <c r="A15807" s="88">
        <v>18273</v>
      </c>
      <c r="B15807" s="89">
        <v>201.17</v>
      </c>
      <c r="C15807" s="89">
        <f>LN(Table3[[#This Row],[Value]]/B15806)</f>
        <v>-4.0183608579304692E-3</v>
      </c>
      <c r="D15807" s="89"/>
      <c r="E15807" s="89"/>
      <c r="F15807" s="89">
        <f>Table3[[#This Row],[Yield]]/100*(1+F15806)</f>
        <v>0</v>
      </c>
    </row>
    <row r="15808" spans="1:6" x14ac:dyDescent="0.2">
      <c r="A15808" s="88">
        <v>18274</v>
      </c>
      <c r="B15808" s="89">
        <v>201.61</v>
      </c>
      <c r="C15808" s="89">
        <f>LN(Table3[[#This Row],[Value]]/B15807)</f>
        <v>2.184816401139746E-3</v>
      </c>
      <c r="D15808" s="89"/>
      <c r="E15808" s="89"/>
      <c r="F15808" s="89">
        <f>Table3[[#This Row],[Yield]]/100*(1+F15807)</f>
        <v>0</v>
      </c>
    </row>
    <row r="15809" spans="1:6" x14ac:dyDescent="0.2">
      <c r="A15809" s="88">
        <v>18275</v>
      </c>
      <c r="B15809" s="89">
        <v>197.93</v>
      </c>
      <c r="C15809" s="89">
        <f>LN(Table3[[#This Row],[Value]]/B15808)</f>
        <v>-1.842170530897624E-2</v>
      </c>
      <c r="D15809" s="89"/>
      <c r="E15809" s="89"/>
      <c r="F15809" s="89">
        <f>Table3[[#This Row],[Yield]]/100*(1+F15808)</f>
        <v>0</v>
      </c>
    </row>
    <row r="15810" spans="1:6" x14ac:dyDescent="0.2">
      <c r="A15810" s="88">
        <v>18276</v>
      </c>
      <c r="B15810" s="89">
        <v>196.81</v>
      </c>
      <c r="C15810" s="89">
        <f>LN(Table3[[#This Row],[Value]]/B15809)</f>
        <v>-5.6746364972977926E-3</v>
      </c>
      <c r="D15810" s="89"/>
      <c r="E15810" s="89"/>
      <c r="F15810" s="89">
        <f>Table3[[#This Row],[Yield]]/100*(1+F15809)</f>
        <v>0</v>
      </c>
    </row>
    <row r="15811" spans="1:6" x14ac:dyDescent="0.2">
      <c r="A15811" s="88">
        <v>18277</v>
      </c>
      <c r="B15811" s="89">
        <v>196.92</v>
      </c>
      <c r="C15811" s="89">
        <f>LN(Table3[[#This Row],[Value]]/B15810)</f>
        <v>5.5875855465377594E-4</v>
      </c>
      <c r="D15811" s="89"/>
      <c r="E15811" s="89"/>
      <c r="F15811" s="89">
        <f>Table3[[#This Row],[Yield]]/100*(1+F15810)</f>
        <v>0</v>
      </c>
    </row>
    <row r="15812" spans="1:6" x14ac:dyDescent="0.2">
      <c r="A15812" s="88">
        <v>18279</v>
      </c>
      <c r="B15812" s="89">
        <v>197.17</v>
      </c>
      <c r="C15812" s="89">
        <f>LN(Table3[[#This Row],[Value]]/B15811)</f>
        <v>1.2687458881766025E-3</v>
      </c>
      <c r="D15812" s="89"/>
      <c r="E15812" s="89"/>
      <c r="F15812" s="89">
        <f>Table3[[#This Row],[Yield]]/100*(1+F15811)</f>
        <v>0</v>
      </c>
    </row>
    <row r="15813" spans="1:6" x14ac:dyDescent="0.2">
      <c r="A15813" s="88">
        <v>18280</v>
      </c>
      <c r="B15813" s="89">
        <v>198.78</v>
      </c>
      <c r="C15813" s="89">
        <f>LN(Table3[[#This Row],[Value]]/B15812)</f>
        <v>8.1323847616832506E-3</v>
      </c>
      <c r="D15813" s="89"/>
      <c r="E15813" s="89"/>
      <c r="F15813" s="89">
        <f>Table3[[#This Row],[Yield]]/100*(1+F15812)</f>
        <v>0</v>
      </c>
    </row>
    <row r="15814" spans="1:6" x14ac:dyDescent="0.2">
      <c r="A15814" s="88">
        <v>18281</v>
      </c>
      <c r="B15814" s="89">
        <v>199.5</v>
      </c>
      <c r="C15814" s="89">
        <f>LN(Table3[[#This Row],[Value]]/B15813)</f>
        <v>3.6155507900586361E-3</v>
      </c>
      <c r="D15814" s="89"/>
      <c r="E15814" s="89"/>
      <c r="F15814" s="89">
        <f>Table3[[#This Row],[Yield]]/100*(1+F15813)</f>
        <v>0</v>
      </c>
    </row>
    <row r="15815" spans="1:6" x14ac:dyDescent="0.2">
      <c r="A15815" s="88">
        <v>18282</v>
      </c>
      <c r="B15815" s="89">
        <v>199.8</v>
      </c>
      <c r="C15815" s="89">
        <f>LN(Table3[[#This Row],[Value]]/B15814)</f>
        <v>1.5026298845350965E-3</v>
      </c>
      <c r="D15815" s="89"/>
      <c r="E15815" s="89"/>
      <c r="F15815" s="89">
        <f>Table3[[#This Row],[Yield]]/100*(1+F15814)</f>
        <v>0</v>
      </c>
    </row>
    <row r="15816" spans="1:6" x14ac:dyDescent="0.2">
      <c r="A15816" s="88">
        <v>18283</v>
      </c>
      <c r="B15816" s="89">
        <v>200.13</v>
      </c>
      <c r="C15816" s="89">
        <f>LN(Table3[[#This Row],[Value]]/B15815)</f>
        <v>1.650289175080543E-3</v>
      </c>
      <c r="D15816" s="89"/>
      <c r="E15816" s="89"/>
      <c r="F15816" s="89">
        <f>Table3[[#This Row],[Yield]]/100*(1+F15815)</f>
        <v>0</v>
      </c>
    </row>
    <row r="15817" spans="1:6" x14ac:dyDescent="0.2">
      <c r="A15817" s="88">
        <v>18284</v>
      </c>
      <c r="B15817" s="89">
        <v>200.97</v>
      </c>
      <c r="C15817" s="89">
        <f>LN(Table3[[#This Row],[Value]]/B15816)</f>
        <v>4.188487798752214E-3</v>
      </c>
      <c r="D15817" s="89"/>
      <c r="E15817" s="89"/>
      <c r="F15817" s="89">
        <f>Table3[[#This Row],[Yield]]/100*(1+F15816)</f>
        <v>0</v>
      </c>
    </row>
    <row r="15818" spans="1:6" x14ac:dyDescent="0.2">
      <c r="A15818" s="88">
        <v>18286</v>
      </c>
      <c r="B15818" s="89">
        <v>200.42</v>
      </c>
      <c r="C15818" s="89">
        <f>LN(Table3[[#This Row],[Value]]/B15817)</f>
        <v>-2.7404785581031555E-3</v>
      </c>
      <c r="D15818" s="89"/>
      <c r="E15818" s="89"/>
      <c r="F15818" s="89">
        <f>Table3[[#This Row],[Yield]]/100*(1+F15817)</f>
        <v>0</v>
      </c>
    </row>
    <row r="15819" spans="1:6" x14ac:dyDescent="0.2">
      <c r="A15819" s="88">
        <v>18287</v>
      </c>
      <c r="B15819" s="89">
        <v>199.62</v>
      </c>
      <c r="C15819" s="89">
        <f>LN(Table3[[#This Row],[Value]]/B15818)</f>
        <v>-3.9996053717423884E-3</v>
      </c>
      <c r="D15819" s="89"/>
      <c r="E15819" s="89"/>
      <c r="F15819" s="89">
        <f>Table3[[#This Row],[Yield]]/100*(1+F15818)</f>
        <v>0</v>
      </c>
    </row>
    <row r="15820" spans="1:6" x14ac:dyDescent="0.2">
      <c r="A15820" s="88">
        <v>18288</v>
      </c>
      <c r="B15820" s="89">
        <v>198.39</v>
      </c>
      <c r="C15820" s="89">
        <f>LN(Table3[[#This Row],[Value]]/B15819)</f>
        <v>-6.1807689037597056E-3</v>
      </c>
      <c r="D15820" s="89"/>
      <c r="E15820" s="89"/>
      <c r="F15820" s="89">
        <f>Table3[[#This Row],[Yield]]/100*(1+F15819)</f>
        <v>0</v>
      </c>
    </row>
    <row r="15821" spans="1:6" x14ac:dyDescent="0.2">
      <c r="A15821" s="88">
        <v>18289</v>
      </c>
      <c r="B15821" s="89">
        <v>198.53</v>
      </c>
      <c r="C15821" s="89">
        <f>LN(Table3[[#This Row],[Value]]/B15820)</f>
        <v>7.0543185430685558E-4</v>
      </c>
      <c r="D15821" s="89"/>
      <c r="E15821" s="89"/>
      <c r="F15821" s="89">
        <f>Table3[[#This Row],[Yield]]/100*(1+F15820)</f>
        <v>0</v>
      </c>
    </row>
    <row r="15822" spans="1:6" x14ac:dyDescent="0.2">
      <c r="A15822" s="88">
        <v>18290</v>
      </c>
      <c r="B15822" s="89">
        <v>199.08</v>
      </c>
      <c r="C15822" s="89">
        <f>LN(Table3[[#This Row],[Value]]/B15821)</f>
        <v>2.7665317813659993E-3</v>
      </c>
      <c r="D15822" s="89"/>
      <c r="E15822" s="89"/>
      <c r="F15822" s="89">
        <f>Table3[[#This Row],[Yield]]/100*(1+F15821)</f>
        <v>0</v>
      </c>
    </row>
    <row r="15823" spans="1:6" x14ac:dyDescent="0.2">
      <c r="A15823" s="88">
        <v>18291</v>
      </c>
      <c r="B15823" s="89">
        <v>200.08</v>
      </c>
      <c r="C15823" s="89">
        <f>LN(Table3[[#This Row],[Value]]/B15822)</f>
        <v>5.0105325790100975E-3</v>
      </c>
      <c r="D15823" s="89"/>
      <c r="E15823" s="89"/>
      <c r="F15823" s="89">
        <f>Table3[[#This Row],[Yield]]/100*(1+F15822)</f>
        <v>0</v>
      </c>
    </row>
    <row r="15824" spans="1:6" x14ac:dyDescent="0.2">
      <c r="A15824" s="88">
        <v>18293</v>
      </c>
      <c r="B15824" s="89">
        <v>201.39</v>
      </c>
      <c r="C15824" s="89">
        <f>LN(Table3[[#This Row],[Value]]/B15823)</f>
        <v>6.5260400494061713E-3</v>
      </c>
      <c r="D15824" s="89"/>
      <c r="E15824" s="89"/>
      <c r="F15824" s="89">
        <f>Table3[[#This Row],[Yield]]/100*(1+F15823)</f>
        <v>0</v>
      </c>
    </row>
    <row r="15825" spans="1:6" x14ac:dyDescent="0.2">
      <c r="A15825" s="88">
        <v>18294</v>
      </c>
      <c r="B15825" s="89">
        <v>201.79</v>
      </c>
      <c r="C15825" s="89">
        <f>LN(Table3[[#This Row],[Value]]/B15824)</f>
        <v>1.9842260590228348E-3</v>
      </c>
      <c r="D15825" s="89"/>
      <c r="E15825" s="89"/>
      <c r="F15825" s="89">
        <f>Table3[[#This Row],[Yield]]/100*(1+F15824)</f>
        <v>0</v>
      </c>
    </row>
    <row r="15826" spans="1:6" x14ac:dyDescent="0.2">
      <c r="A15826" s="88">
        <v>18295</v>
      </c>
      <c r="B15826" s="89">
        <v>201.89</v>
      </c>
      <c r="C15826" s="89">
        <f>LN(Table3[[#This Row],[Value]]/B15825)</f>
        <v>4.9544194433963611E-4</v>
      </c>
      <c r="D15826" s="89"/>
      <c r="E15826" s="89"/>
      <c r="F15826" s="89">
        <f>Table3[[#This Row],[Yield]]/100*(1+F15825)</f>
        <v>0</v>
      </c>
    </row>
    <row r="15827" spans="1:6" x14ac:dyDescent="0.2">
      <c r="A15827" s="88">
        <v>18296</v>
      </c>
      <c r="B15827" s="89">
        <v>204.11</v>
      </c>
      <c r="C15827" s="89">
        <f>LN(Table3[[#This Row],[Value]]/B15826)</f>
        <v>1.0936069583818871E-2</v>
      </c>
      <c r="D15827" s="89"/>
      <c r="E15827" s="89"/>
      <c r="F15827" s="89">
        <f>Table3[[#This Row],[Yield]]/100*(1+F15826)</f>
        <v>0</v>
      </c>
    </row>
    <row r="15828" spans="1:6" x14ac:dyDescent="0.2">
      <c r="A15828" s="88">
        <v>18297</v>
      </c>
      <c r="B15828" s="89">
        <v>204.53</v>
      </c>
      <c r="C15828" s="89">
        <f>LN(Table3[[#This Row],[Value]]/B15827)</f>
        <v>2.0555997841237308E-3</v>
      </c>
      <c r="D15828" s="89"/>
      <c r="E15828" s="89"/>
      <c r="F15828" s="89">
        <f>Table3[[#This Row],[Yield]]/100*(1+F15827)</f>
        <v>0</v>
      </c>
    </row>
    <row r="15829" spans="1:6" x14ac:dyDescent="0.2">
      <c r="A15829" s="88">
        <v>18298</v>
      </c>
      <c r="B15829" s="89">
        <v>205.03</v>
      </c>
      <c r="C15829" s="89">
        <f>LN(Table3[[#This Row],[Value]]/B15828)</f>
        <v>2.4416459048804458E-3</v>
      </c>
      <c r="D15829" s="89"/>
      <c r="E15829" s="89"/>
      <c r="F15829" s="89">
        <f>Table3[[#This Row],[Yield]]/100*(1+F15828)</f>
        <v>0</v>
      </c>
    </row>
    <row r="15830" spans="1:6" x14ac:dyDescent="0.2">
      <c r="A15830" s="88">
        <v>18300</v>
      </c>
      <c r="B15830" s="89">
        <v>204.59</v>
      </c>
      <c r="C15830" s="89">
        <f>LN(Table3[[#This Row],[Value]]/B15829)</f>
        <v>-2.1483334272203421E-3</v>
      </c>
      <c r="D15830" s="89"/>
      <c r="E15830" s="89"/>
      <c r="F15830" s="89">
        <f>Table3[[#This Row],[Yield]]/100*(1+F15829)</f>
        <v>0</v>
      </c>
    </row>
    <row r="15831" spans="1:6" x14ac:dyDescent="0.2">
      <c r="A15831" s="88">
        <v>18301</v>
      </c>
      <c r="B15831" s="89">
        <v>203.53</v>
      </c>
      <c r="C15831" s="89">
        <f>LN(Table3[[#This Row],[Value]]/B15830)</f>
        <v>-5.1945623029474395E-3</v>
      </c>
      <c r="D15831" s="89"/>
      <c r="E15831" s="89"/>
      <c r="F15831" s="89">
        <f>Table3[[#This Row],[Yield]]/100*(1+F15830)</f>
        <v>0</v>
      </c>
    </row>
    <row r="15832" spans="1:6" x14ac:dyDescent="0.2">
      <c r="A15832" s="88">
        <v>18302</v>
      </c>
      <c r="B15832" s="89">
        <v>202.71</v>
      </c>
      <c r="C15832" s="89">
        <f>LN(Table3[[#This Row],[Value]]/B15831)</f>
        <v>-4.0370279325947995E-3</v>
      </c>
      <c r="D15832" s="89"/>
      <c r="E15832" s="89"/>
      <c r="F15832" s="89">
        <f>Table3[[#This Row],[Yield]]/100*(1+F15831)</f>
        <v>0</v>
      </c>
    </row>
    <row r="15833" spans="1:6" x14ac:dyDescent="0.2">
      <c r="A15833" s="88">
        <v>18303</v>
      </c>
      <c r="B15833" s="89">
        <v>203.8</v>
      </c>
      <c r="C15833" s="89">
        <f>LN(Table3[[#This Row],[Value]]/B15832)</f>
        <v>5.3627345564314687E-3</v>
      </c>
      <c r="D15833" s="89"/>
      <c r="E15833" s="89"/>
      <c r="F15833" s="89">
        <f>Table3[[#This Row],[Yield]]/100*(1+F15832)</f>
        <v>0</v>
      </c>
    </row>
    <row r="15834" spans="1:6" x14ac:dyDescent="0.2">
      <c r="A15834" s="88">
        <v>18304</v>
      </c>
      <c r="B15834" s="89">
        <v>203.49</v>
      </c>
      <c r="C15834" s="89">
        <f>LN(Table3[[#This Row],[Value]]/B15833)</f>
        <v>-1.5222571625266425E-3</v>
      </c>
      <c r="D15834" s="89"/>
      <c r="E15834" s="89"/>
      <c r="F15834" s="89">
        <f>Table3[[#This Row],[Yield]]/100*(1+F15833)</f>
        <v>0</v>
      </c>
    </row>
    <row r="15835" spans="1:6" x14ac:dyDescent="0.2">
      <c r="A15835" s="88">
        <v>18305</v>
      </c>
      <c r="B15835" s="89">
        <v>203.36</v>
      </c>
      <c r="C15835" s="89">
        <f>LN(Table3[[#This Row],[Value]]/B15834)</f>
        <v>-6.3905618495389165E-4</v>
      </c>
      <c r="D15835" s="89"/>
      <c r="E15835" s="89"/>
      <c r="F15835" s="89">
        <f>Table3[[#This Row],[Yield]]/100*(1+F15834)</f>
        <v>0</v>
      </c>
    </row>
    <row r="15836" spans="1:6" x14ac:dyDescent="0.2">
      <c r="A15836" s="88">
        <v>18308</v>
      </c>
      <c r="B15836" s="89">
        <v>202.02</v>
      </c>
      <c r="C15836" s="89">
        <f>LN(Table3[[#This Row],[Value]]/B15835)</f>
        <v>-6.6111050401058032E-3</v>
      </c>
      <c r="D15836" s="89"/>
      <c r="E15836" s="89"/>
      <c r="F15836" s="89">
        <f>Table3[[#This Row],[Yield]]/100*(1+F15835)</f>
        <v>0</v>
      </c>
    </row>
    <row r="15837" spans="1:6" x14ac:dyDescent="0.2">
      <c r="A15837" s="88">
        <v>18309</v>
      </c>
      <c r="B15837" s="89">
        <v>201.93</v>
      </c>
      <c r="C15837" s="89">
        <f>LN(Table3[[#This Row],[Value]]/B15836)</f>
        <v>-4.4559971030675523E-4</v>
      </c>
      <c r="D15837" s="89"/>
      <c r="E15837" s="89"/>
      <c r="F15837" s="89">
        <f>Table3[[#This Row],[Yield]]/100*(1+F15836)</f>
        <v>0</v>
      </c>
    </row>
    <row r="15838" spans="1:6" x14ac:dyDescent="0.2">
      <c r="A15838" s="88">
        <v>18310</v>
      </c>
      <c r="B15838" s="89">
        <v>201.69</v>
      </c>
      <c r="C15838" s="89">
        <f>LN(Table3[[#This Row],[Value]]/B15837)</f>
        <v>-1.1892375416764642E-3</v>
      </c>
      <c r="D15838" s="89"/>
      <c r="E15838" s="89"/>
      <c r="F15838" s="89">
        <f>Table3[[#This Row],[Yield]]/100*(1+F15837)</f>
        <v>0</v>
      </c>
    </row>
    <row r="15839" spans="1:6" x14ac:dyDescent="0.2">
      <c r="A15839" s="88">
        <v>18311</v>
      </c>
      <c r="B15839" s="89">
        <v>203.17</v>
      </c>
      <c r="C15839" s="89">
        <f>LN(Table3[[#This Row],[Value]]/B15838)</f>
        <v>7.3112018604641503E-3</v>
      </c>
      <c r="D15839" s="89"/>
      <c r="E15839" s="89"/>
      <c r="F15839" s="89">
        <f>Table3[[#This Row],[Yield]]/100*(1+F15838)</f>
        <v>0</v>
      </c>
    </row>
    <row r="15840" spans="1:6" x14ac:dyDescent="0.2">
      <c r="A15840" s="88">
        <v>18312</v>
      </c>
      <c r="B15840" s="89">
        <v>203.97</v>
      </c>
      <c r="C15840" s="89">
        <f>LN(Table3[[#This Row],[Value]]/B15839)</f>
        <v>3.9298571969588816E-3</v>
      </c>
      <c r="D15840" s="89"/>
      <c r="E15840" s="89"/>
      <c r="F15840" s="89">
        <f>Table3[[#This Row],[Yield]]/100*(1+F15839)</f>
        <v>0</v>
      </c>
    </row>
    <row r="15841" spans="1:6" x14ac:dyDescent="0.2">
      <c r="A15841" s="88">
        <v>18314</v>
      </c>
      <c r="B15841" s="89">
        <v>203.47</v>
      </c>
      <c r="C15841" s="89">
        <f>LN(Table3[[#This Row],[Value]]/B15840)</f>
        <v>-2.4543503386663863E-3</v>
      </c>
      <c r="D15841" s="89"/>
      <c r="E15841" s="89"/>
      <c r="F15841" s="89">
        <f>Table3[[#This Row],[Yield]]/100*(1+F15840)</f>
        <v>0</v>
      </c>
    </row>
    <row r="15842" spans="1:6" x14ac:dyDescent="0.2">
      <c r="A15842" s="88">
        <v>18315</v>
      </c>
      <c r="B15842" s="89">
        <v>203.35</v>
      </c>
      <c r="C15842" s="89">
        <f>LN(Table3[[#This Row],[Value]]/B15841)</f>
        <v>-5.8994151457801667E-4</v>
      </c>
      <c r="D15842" s="89"/>
      <c r="E15842" s="89"/>
      <c r="F15842" s="89">
        <f>Table3[[#This Row],[Yield]]/100*(1+F15841)</f>
        <v>0</v>
      </c>
    </row>
    <row r="15843" spans="1:6" x14ac:dyDescent="0.2">
      <c r="A15843" s="88">
        <v>18317</v>
      </c>
      <c r="B15843" s="89">
        <v>203.32</v>
      </c>
      <c r="C15843" s="89">
        <f>LN(Table3[[#This Row],[Value]]/B15842)</f>
        <v>-1.475397745317801E-4</v>
      </c>
      <c r="D15843" s="89"/>
      <c r="E15843" s="89"/>
      <c r="F15843" s="89">
        <f>Table3[[#This Row],[Yield]]/100*(1+F15842)</f>
        <v>0</v>
      </c>
    </row>
    <row r="15844" spans="1:6" x14ac:dyDescent="0.2">
      <c r="A15844" s="88">
        <v>18318</v>
      </c>
      <c r="B15844" s="89">
        <v>204.15</v>
      </c>
      <c r="C15844" s="89">
        <f>LN(Table3[[#This Row],[Value]]/B15843)</f>
        <v>4.0739251868830836E-3</v>
      </c>
      <c r="D15844" s="89"/>
      <c r="E15844" s="89"/>
      <c r="F15844" s="89">
        <f>Table3[[#This Row],[Yield]]/100*(1+F15843)</f>
        <v>0</v>
      </c>
    </row>
    <row r="15845" spans="1:6" x14ac:dyDescent="0.2">
      <c r="A15845" s="88">
        <v>18319</v>
      </c>
      <c r="B15845" s="89">
        <v>204.15</v>
      </c>
      <c r="C15845" s="89">
        <f>LN(Table3[[#This Row],[Value]]/B15844)</f>
        <v>0</v>
      </c>
      <c r="D15845" s="89"/>
      <c r="E15845" s="89"/>
      <c r="F15845" s="89">
        <f>Table3[[#This Row],[Yield]]/100*(1+F15844)</f>
        <v>0</v>
      </c>
    </row>
    <row r="15846" spans="1:6" x14ac:dyDescent="0.2">
      <c r="A15846" s="88">
        <v>18321</v>
      </c>
      <c r="B15846" s="89">
        <v>204.33</v>
      </c>
      <c r="C15846" s="89">
        <f>LN(Table3[[#This Row],[Value]]/B15845)</f>
        <v>8.8131615575193928E-4</v>
      </c>
      <c r="D15846" s="89"/>
      <c r="E15846" s="89"/>
      <c r="F15846" s="89">
        <f>Table3[[#This Row],[Yield]]/100*(1+F15845)</f>
        <v>0</v>
      </c>
    </row>
    <row r="15847" spans="1:6" x14ac:dyDescent="0.2">
      <c r="A15847" s="88">
        <v>18322</v>
      </c>
      <c r="B15847" s="89">
        <v>203.44</v>
      </c>
      <c r="C15847" s="89">
        <f>LN(Table3[[#This Row],[Value]]/B15846)</f>
        <v>-4.3652128074725518E-3</v>
      </c>
      <c r="D15847" s="89"/>
      <c r="E15847" s="89"/>
      <c r="F15847" s="89">
        <f>Table3[[#This Row],[Yield]]/100*(1+F15846)</f>
        <v>0</v>
      </c>
    </row>
    <row r="15848" spans="1:6" x14ac:dyDescent="0.2">
      <c r="A15848" s="88">
        <v>18323</v>
      </c>
      <c r="B15848" s="89">
        <v>203.62</v>
      </c>
      <c r="C15848" s="89">
        <f>LN(Table3[[#This Row],[Value]]/B15847)</f>
        <v>8.8439056518541809E-4</v>
      </c>
      <c r="D15848" s="89"/>
      <c r="E15848" s="89"/>
      <c r="F15848" s="89">
        <f>Table3[[#This Row],[Yield]]/100*(1+F15847)</f>
        <v>0</v>
      </c>
    </row>
    <row r="15849" spans="1:6" x14ac:dyDescent="0.2">
      <c r="A15849" s="88">
        <v>18324</v>
      </c>
      <c r="B15849" s="89">
        <v>203.54</v>
      </c>
      <c r="C15849" s="89">
        <f>LN(Table3[[#This Row],[Value]]/B15848)</f>
        <v>-3.9296591526428423E-4</v>
      </c>
      <c r="D15849" s="89"/>
      <c r="E15849" s="89"/>
      <c r="F15849" s="89">
        <f>Table3[[#This Row],[Yield]]/100*(1+F15848)</f>
        <v>0</v>
      </c>
    </row>
    <row r="15850" spans="1:6" x14ac:dyDescent="0.2">
      <c r="A15850" s="88">
        <v>18325</v>
      </c>
      <c r="B15850" s="89">
        <v>204.48</v>
      </c>
      <c r="C15850" s="89">
        <f>LN(Table3[[#This Row],[Value]]/B15849)</f>
        <v>4.6076254253844583E-3</v>
      </c>
      <c r="D15850" s="89"/>
      <c r="E15850" s="89"/>
      <c r="F15850" s="89">
        <f>Table3[[#This Row],[Yield]]/100*(1+F15849)</f>
        <v>0</v>
      </c>
    </row>
    <row r="15851" spans="1:6" x14ac:dyDescent="0.2">
      <c r="A15851" s="88">
        <v>18326</v>
      </c>
      <c r="B15851" s="89">
        <v>204.71</v>
      </c>
      <c r="C15851" s="89">
        <f>LN(Table3[[#This Row],[Value]]/B15850)</f>
        <v>1.1241722633601257E-3</v>
      </c>
      <c r="D15851" s="89"/>
      <c r="E15851" s="89"/>
      <c r="F15851" s="89">
        <f>Table3[[#This Row],[Yield]]/100*(1+F15850)</f>
        <v>0</v>
      </c>
    </row>
    <row r="15852" spans="1:6" x14ac:dyDescent="0.2">
      <c r="A15852" s="88">
        <v>18328</v>
      </c>
      <c r="B15852" s="89">
        <v>204.88</v>
      </c>
      <c r="C15852" s="89">
        <f>LN(Table3[[#This Row],[Value]]/B15851)</f>
        <v>8.3009843873984852E-4</v>
      </c>
      <c r="D15852" s="89"/>
      <c r="E15852" s="89"/>
      <c r="F15852" s="89">
        <f>Table3[[#This Row],[Yield]]/100*(1+F15851)</f>
        <v>0</v>
      </c>
    </row>
    <row r="15853" spans="1:6" x14ac:dyDescent="0.2">
      <c r="A15853" s="88">
        <v>18329</v>
      </c>
      <c r="B15853" s="89">
        <v>203.69</v>
      </c>
      <c r="C15853" s="89">
        <f>LN(Table3[[#This Row],[Value]]/B15852)</f>
        <v>-5.8252116652207061E-3</v>
      </c>
      <c r="D15853" s="89"/>
      <c r="E15853" s="89"/>
      <c r="F15853" s="89">
        <f>Table3[[#This Row],[Yield]]/100*(1+F15852)</f>
        <v>0</v>
      </c>
    </row>
    <row r="15854" spans="1:6" x14ac:dyDescent="0.2">
      <c r="A15854" s="88">
        <v>18330</v>
      </c>
      <c r="B15854" s="89">
        <v>203.71</v>
      </c>
      <c r="C15854" s="89">
        <f>LN(Table3[[#This Row],[Value]]/B15853)</f>
        <v>9.8183603417145926E-5</v>
      </c>
      <c r="D15854" s="89"/>
      <c r="E15854" s="89"/>
      <c r="F15854" s="89">
        <f>Table3[[#This Row],[Yield]]/100*(1+F15853)</f>
        <v>0</v>
      </c>
    </row>
    <row r="15855" spans="1:6" x14ac:dyDescent="0.2">
      <c r="A15855" s="88">
        <v>18331</v>
      </c>
      <c r="B15855" s="89">
        <v>202.33</v>
      </c>
      <c r="C15855" s="89">
        <f>LN(Table3[[#This Row],[Value]]/B15854)</f>
        <v>-6.7973860383629707E-3</v>
      </c>
      <c r="D15855" s="89"/>
      <c r="E15855" s="89"/>
      <c r="F15855" s="89">
        <f>Table3[[#This Row],[Yield]]/100*(1+F15854)</f>
        <v>0</v>
      </c>
    </row>
    <row r="15856" spans="1:6" x14ac:dyDescent="0.2">
      <c r="A15856" s="88">
        <v>18332</v>
      </c>
      <c r="B15856" s="89">
        <v>202.44</v>
      </c>
      <c r="C15856" s="89">
        <f>LN(Table3[[#This Row],[Value]]/B15855)</f>
        <v>5.4351855477391821E-4</v>
      </c>
      <c r="D15856" s="89"/>
      <c r="E15856" s="89"/>
      <c r="F15856" s="89">
        <f>Table3[[#This Row],[Yield]]/100*(1+F15855)</f>
        <v>0</v>
      </c>
    </row>
    <row r="15857" spans="1:6" x14ac:dyDescent="0.2">
      <c r="A15857" s="88">
        <v>18333</v>
      </c>
      <c r="B15857" s="89">
        <v>202.96</v>
      </c>
      <c r="C15857" s="89">
        <f>LN(Table3[[#This Row],[Value]]/B15856)</f>
        <v>2.5653689451491826E-3</v>
      </c>
      <c r="D15857" s="89"/>
      <c r="E15857" s="89"/>
      <c r="F15857" s="89">
        <f>Table3[[#This Row],[Yield]]/100*(1+F15856)</f>
        <v>0</v>
      </c>
    </row>
    <row r="15858" spans="1:6" x14ac:dyDescent="0.2">
      <c r="A15858" s="88">
        <v>18335</v>
      </c>
      <c r="B15858" s="89">
        <v>203.09</v>
      </c>
      <c r="C15858" s="89">
        <f>LN(Table3[[#This Row],[Value]]/B15857)</f>
        <v>6.4031525399177902E-4</v>
      </c>
      <c r="D15858" s="89"/>
      <c r="E15858" s="89"/>
      <c r="F15858" s="89">
        <f>Table3[[#This Row],[Yield]]/100*(1+F15857)</f>
        <v>0</v>
      </c>
    </row>
    <row r="15859" spans="1:6" x14ac:dyDescent="0.2">
      <c r="A15859" s="88">
        <v>18336</v>
      </c>
      <c r="B15859" s="89">
        <v>204.7</v>
      </c>
      <c r="C15859" s="89">
        <f>LN(Table3[[#This Row],[Value]]/B15858)</f>
        <v>7.8962621222255398E-3</v>
      </c>
      <c r="D15859" s="89"/>
      <c r="E15859" s="89"/>
      <c r="F15859" s="89">
        <f>Table3[[#This Row],[Yield]]/100*(1+F15858)</f>
        <v>0</v>
      </c>
    </row>
    <row r="15860" spans="1:6" x14ac:dyDescent="0.2">
      <c r="A15860" s="88">
        <v>18337</v>
      </c>
      <c r="B15860" s="89">
        <v>207.46</v>
      </c>
      <c r="C15860" s="89">
        <f>LN(Table3[[#This Row],[Value]]/B15859)</f>
        <v>1.3393057336438256E-2</v>
      </c>
      <c r="D15860" s="89"/>
      <c r="E15860" s="89"/>
      <c r="F15860" s="89">
        <f>Table3[[#This Row],[Yield]]/100*(1+F15859)</f>
        <v>0</v>
      </c>
    </row>
    <row r="15861" spans="1:6" x14ac:dyDescent="0.2">
      <c r="A15861" s="88">
        <v>18338</v>
      </c>
      <c r="B15861" s="89">
        <v>207.89</v>
      </c>
      <c r="C15861" s="89">
        <f>LN(Table3[[#This Row],[Value]]/B15860)</f>
        <v>2.0705436553406539E-3</v>
      </c>
      <c r="D15861" s="89"/>
      <c r="E15861" s="89"/>
      <c r="F15861" s="89">
        <f>Table3[[#This Row],[Yield]]/100*(1+F15860)</f>
        <v>0</v>
      </c>
    </row>
    <row r="15862" spans="1:6" x14ac:dyDescent="0.2">
      <c r="A15862" s="88">
        <v>18339</v>
      </c>
      <c r="B15862" s="89">
        <v>207.57</v>
      </c>
      <c r="C15862" s="89">
        <f>LN(Table3[[#This Row],[Value]]/B15861)</f>
        <v>-1.5404614801934093E-3</v>
      </c>
      <c r="D15862" s="89"/>
      <c r="E15862" s="89"/>
      <c r="F15862" s="89">
        <f>Table3[[#This Row],[Yield]]/100*(1+F15861)</f>
        <v>0</v>
      </c>
    </row>
    <row r="15863" spans="1:6" x14ac:dyDescent="0.2">
      <c r="A15863" s="88">
        <v>18340</v>
      </c>
      <c r="B15863" s="89">
        <v>208.09</v>
      </c>
      <c r="C15863" s="89">
        <f>LN(Table3[[#This Row],[Value]]/B15862)</f>
        <v>2.5020462458589113E-3</v>
      </c>
      <c r="D15863" s="89"/>
      <c r="E15863" s="89"/>
      <c r="F15863" s="89">
        <f>Table3[[#This Row],[Yield]]/100*(1+F15862)</f>
        <v>0</v>
      </c>
    </row>
    <row r="15864" spans="1:6" x14ac:dyDescent="0.2">
      <c r="A15864" s="88">
        <v>18342</v>
      </c>
      <c r="B15864" s="89">
        <v>207.78</v>
      </c>
      <c r="C15864" s="89">
        <f>LN(Table3[[#This Row],[Value]]/B15863)</f>
        <v>-1.4908507823025976E-3</v>
      </c>
      <c r="D15864" s="89"/>
      <c r="E15864" s="89"/>
      <c r="F15864" s="89">
        <f>Table3[[#This Row],[Yield]]/100*(1+F15863)</f>
        <v>0</v>
      </c>
    </row>
    <row r="15865" spans="1:6" x14ac:dyDescent="0.2">
      <c r="A15865" s="88">
        <v>18343</v>
      </c>
      <c r="B15865" s="89">
        <v>208.27</v>
      </c>
      <c r="C15865" s="89">
        <f>LN(Table3[[#This Row],[Value]]/B15864)</f>
        <v>2.3554872085393302E-3</v>
      </c>
      <c r="D15865" s="89"/>
      <c r="E15865" s="89"/>
      <c r="F15865" s="89">
        <f>Table3[[#This Row],[Yield]]/100*(1+F15864)</f>
        <v>0</v>
      </c>
    </row>
    <row r="15866" spans="1:6" x14ac:dyDescent="0.2">
      <c r="A15866" s="88">
        <v>18344</v>
      </c>
      <c r="B15866" s="89">
        <v>209.31</v>
      </c>
      <c r="C15866" s="89">
        <f>LN(Table3[[#This Row],[Value]]/B15865)</f>
        <v>4.9810917683299682E-3</v>
      </c>
      <c r="D15866" s="89"/>
      <c r="E15866" s="89"/>
      <c r="F15866" s="89">
        <f>Table3[[#This Row],[Yield]]/100*(1+F15865)</f>
        <v>0</v>
      </c>
    </row>
    <row r="15867" spans="1:6" x14ac:dyDescent="0.2">
      <c r="A15867" s="88">
        <v>18345</v>
      </c>
      <c r="B15867" s="89">
        <v>209.62</v>
      </c>
      <c r="C15867" s="89">
        <f>LN(Table3[[#This Row],[Value]]/B15866)</f>
        <v>1.4799611227763775E-3</v>
      </c>
      <c r="D15867" s="89"/>
      <c r="E15867" s="89"/>
      <c r="F15867" s="89">
        <f>Table3[[#This Row],[Yield]]/100*(1+F15866)</f>
        <v>0</v>
      </c>
    </row>
    <row r="15868" spans="1:6" x14ac:dyDescent="0.2">
      <c r="A15868" s="88">
        <v>18346</v>
      </c>
      <c r="B15868" s="89">
        <v>209.78</v>
      </c>
      <c r="C15868" s="89">
        <f>LN(Table3[[#This Row],[Value]]/B15867)</f>
        <v>7.6299479142642355E-4</v>
      </c>
      <c r="D15868" s="89"/>
      <c r="E15868" s="89"/>
      <c r="F15868" s="89">
        <f>Table3[[#This Row],[Yield]]/100*(1+F15867)</f>
        <v>0</v>
      </c>
    </row>
    <row r="15869" spans="1:6" x14ac:dyDescent="0.2">
      <c r="A15869" s="88">
        <v>18347</v>
      </c>
      <c r="B15869" s="89">
        <v>210.62</v>
      </c>
      <c r="C15869" s="89">
        <f>LN(Table3[[#This Row],[Value]]/B15868)</f>
        <v>3.9961994189933936E-3</v>
      </c>
      <c r="D15869" s="89"/>
      <c r="E15869" s="89"/>
      <c r="F15869" s="89">
        <f>Table3[[#This Row],[Yield]]/100*(1+F15868)</f>
        <v>0</v>
      </c>
    </row>
    <row r="15870" spans="1:6" x14ac:dyDescent="0.2">
      <c r="A15870" s="88">
        <v>18349</v>
      </c>
      <c r="B15870" s="89">
        <v>209.1</v>
      </c>
      <c r="C15870" s="89">
        <f>LN(Table3[[#This Row],[Value]]/B15869)</f>
        <v>-7.2429555178632468E-3</v>
      </c>
      <c r="D15870" s="89"/>
      <c r="E15870" s="89"/>
      <c r="F15870" s="89">
        <f>Table3[[#This Row],[Yield]]/100*(1+F15869)</f>
        <v>0</v>
      </c>
    </row>
    <row r="15871" spans="1:6" x14ac:dyDescent="0.2">
      <c r="A15871" s="88">
        <v>18350</v>
      </c>
      <c r="B15871" s="89">
        <v>209.5</v>
      </c>
      <c r="C15871" s="89">
        <f>LN(Table3[[#This Row],[Value]]/B15870)</f>
        <v>1.9111329276045666E-3</v>
      </c>
      <c r="D15871" s="89"/>
      <c r="E15871" s="89"/>
      <c r="F15871" s="89">
        <f>Table3[[#This Row],[Yield]]/100*(1+F15870)</f>
        <v>0</v>
      </c>
    </row>
    <row r="15872" spans="1:6" x14ac:dyDescent="0.2">
      <c r="A15872" s="88">
        <v>18351</v>
      </c>
      <c r="B15872" s="89">
        <v>208.4</v>
      </c>
      <c r="C15872" s="89">
        <f>LN(Table3[[#This Row],[Value]]/B15871)</f>
        <v>-5.2644294829805446E-3</v>
      </c>
      <c r="D15872" s="89"/>
      <c r="E15872" s="89"/>
      <c r="F15872" s="89">
        <f>Table3[[#This Row],[Yield]]/100*(1+F15871)</f>
        <v>0</v>
      </c>
    </row>
    <row r="15873" spans="1:6" x14ac:dyDescent="0.2">
      <c r="A15873" s="88">
        <v>18352</v>
      </c>
      <c r="B15873" s="89">
        <v>206.43</v>
      </c>
      <c r="C15873" s="89">
        <f>LN(Table3[[#This Row],[Value]]/B15872)</f>
        <v>-9.4979379967136176E-3</v>
      </c>
      <c r="D15873" s="89"/>
      <c r="E15873" s="89"/>
      <c r="F15873" s="89">
        <f>Table3[[#This Row],[Yield]]/100*(1+F15872)</f>
        <v>0</v>
      </c>
    </row>
    <row r="15874" spans="1:6" x14ac:dyDescent="0.2">
      <c r="A15874" s="88">
        <v>18353</v>
      </c>
      <c r="B15874" s="89">
        <v>206.05</v>
      </c>
      <c r="C15874" s="89">
        <f>LN(Table3[[#This Row],[Value]]/B15873)</f>
        <v>-1.842514097671815E-3</v>
      </c>
      <c r="D15874" s="89"/>
      <c r="E15874" s="89"/>
      <c r="F15874" s="89">
        <f>Table3[[#This Row],[Yield]]/100*(1+F15873)</f>
        <v>0</v>
      </c>
    </row>
    <row r="15875" spans="1:6" x14ac:dyDescent="0.2">
      <c r="A15875" s="88">
        <v>18354</v>
      </c>
      <c r="B15875" s="89">
        <v>206.37</v>
      </c>
      <c r="C15875" s="89">
        <f>LN(Table3[[#This Row],[Value]]/B15874)</f>
        <v>1.5518164212061467E-3</v>
      </c>
      <c r="D15875" s="89"/>
      <c r="E15875" s="89"/>
      <c r="F15875" s="89">
        <f>Table3[[#This Row],[Yield]]/100*(1+F15874)</f>
        <v>0</v>
      </c>
    </row>
    <row r="15876" spans="1:6" x14ac:dyDescent="0.2">
      <c r="A15876" s="88">
        <v>18356</v>
      </c>
      <c r="B15876" s="89">
        <v>208.44</v>
      </c>
      <c r="C15876" s="89">
        <f>LN(Table3[[#This Row],[Value]]/B15875)</f>
        <v>9.9805558349814211E-3</v>
      </c>
      <c r="D15876" s="89"/>
      <c r="E15876" s="89"/>
      <c r="F15876" s="89">
        <f>Table3[[#This Row],[Yield]]/100*(1+F15875)</f>
        <v>0</v>
      </c>
    </row>
    <row r="15877" spans="1:6" x14ac:dyDescent="0.2">
      <c r="A15877" s="88">
        <v>18357</v>
      </c>
      <c r="B15877" s="89">
        <v>209.05</v>
      </c>
      <c r="C15877" s="89">
        <f>LN(Table3[[#This Row],[Value]]/B15876)</f>
        <v>2.9222277615601122E-3</v>
      </c>
      <c r="D15877" s="89"/>
      <c r="E15877" s="89"/>
      <c r="F15877" s="89">
        <f>Table3[[#This Row],[Yield]]/100*(1+F15876)</f>
        <v>0</v>
      </c>
    </row>
    <row r="15878" spans="1:6" x14ac:dyDescent="0.2">
      <c r="A15878" s="88">
        <v>18358</v>
      </c>
      <c r="B15878" s="89">
        <v>210.34</v>
      </c>
      <c r="C15878" s="89">
        <f>LN(Table3[[#This Row],[Value]]/B15877)</f>
        <v>6.1518112893084054E-3</v>
      </c>
      <c r="D15878" s="89"/>
      <c r="E15878" s="89"/>
      <c r="F15878" s="89">
        <f>Table3[[#This Row],[Yield]]/100*(1+F15877)</f>
        <v>0</v>
      </c>
    </row>
    <row r="15879" spans="1:6" x14ac:dyDescent="0.2">
      <c r="A15879" s="88">
        <v>18359</v>
      </c>
      <c r="B15879" s="89">
        <v>212.1</v>
      </c>
      <c r="C15879" s="89">
        <f>LN(Table3[[#This Row],[Value]]/B15878)</f>
        <v>8.3325924787544317E-3</v>
      </c>
      <c r="D15879" s="89"/>
      <c r="E15879" s="89"/>
      <c r="F15879" s="89">
        <f>Table3[[#This Row],[Yield]]/100*(1+F15878)</f>
        <v>0</v>
      </c>
    </row>
    <row r="15880" spans="1:6" x14ac:dyDescent="0.2">
      <c r="A15880" s="88">
        <v>18361</v>
      </c>
      <c r="B15880" s="89">
        <v>212.55</v>
      </c>
      <c r="C15880" s="89">
        <f>LN(Table3[[#This Row],[Value]]/B15879)</f>
        <v>2.1193932341624995E-3</v>
      </c>
      <c r="D15880" s="89"/>
      <c r="E15880" s="89"/>
      <c r="F15880" s="89">
        <f>Table3[[#This Row],[Yield]]/100*(1+F15879)</f>
        <v>0</v>
      </c>
    </row>
    <row r="15881" spans="1:6" x14ac:dyDescent="0.2">
      <c r="A15881" s="88">
        <v>18363</v>
      </c>
      <c r="B15881" s="89">
        <v>212.29</v>
      </c>
      <c r="C15881" s="89">
        <f>LN(Table3[[#This Row],[Value]]/B15880)</f>
        <v>-1.2239903608887285E-3</v>
      </c>
      <c r="D15881" s="89"/>
      <c r="E15881" s="89"/>
      <c r="F15881" s="89">
        <f>Table3[[#This Row],[Yield]]/100*(1+F15880)</f>
        <v>0</v>
      </c>
    </row>
    <row r="15882" spans="1:6" x14ac:dyDescent="0.2">
      <c r="A15882" s="88">
        <v>18364</v>
      </c>
      <c r="B15882" s="89">
        <v>211.47</v>
      </c>
      <c r="C15882" s="89">
        <f>LN(Table3[[#This Row],[Value]]/B15881)</f>
        <v>-3.8701199900164811E-3</v>
      </c>
      <c r="D15882" s="89"/>
      <c r="E15882" s="89"/>
      <c r="F15882" s="89">
        <f>Table3[[#This Row],[Yield]]/100*(1+F15881)</f>
        <v>0</v>
      </c>
    </row>
    <row r="15883" spans="1:6" x14ac:dyDescent="0.2">
      <c r="A15883" s="88">
        <v>18365</v>
      </c>
      <c r="B15883" s="89">
        <v>213.94</v>
      </c>
      <c r="C15883" s="89">
        <f>LN(Table3[[#This Row],[Value]]/B15882)</f>
        <v>1.1612457424090953E-2</v>
      </c>
      <c r="D15883" s="89"/>
      <c r="E15883" s="89"/>
      <c r="F15883" s="89">
        <f>Table3[[#This Row],[Yield]]/100*(1+F15882)</f>
        <v>0</v>
      </c>
    </row>
    <row r="15884" spans="1:6" x14ac:dyDescent="0.2">
      <c r="A15884" s="88">
        <v>18366</v>
      </c>
      <c r="B15884" s="89">
        <v>214.13</v>
      </c>
      <c r="C15884" s="89">
        <f>LN(Table3[[#This Row],[Value]]/B15883)</f>
        <v>8.8770534014059183E-4</v>
      </c>
      <c r="D15884" s="89"/>
      <c r="E15884" s="89"/>
      <c r="F15884" s="89">
        <f>Table3[[#This Row],[Yield]]/100*(1+F15883)</f>
        <v>0</v>
      </c>
    </row>
    <row r="15885" spans="1:6" x14ac:dyDescent="0.2">
      <c r="A15885" s="88">
        <v>18367</v>
      </c>
      <c r="B15885" s="89">
        <v>215.31</v>
      </c>
      <c r="C15885" s="89">
        <f>LN(Table3[[#This Row],[Value]]/B15884)</f>
        <v>5.4955428919649177E-3</v>
      </c>
      <c r="D15885" s="89"/>
      <c r="E15885" s="89"/>
      <c r="F15885" s="89">
        <f>Table3[[#This Row],[Yield]]/100*(1+F15884)</f>
        <v>0</v>
      </c>
    </row>
    <row r="15886" spans="1:6" x14ac:dyDescent="0.2">
      <c r="A15886" s="88">
        <v>18368</v>
      </c>
      <c r="B15886" s="89">
        <v>214.48</v>
      </c>
      <c r="C15886" s="89">
        <f>LN(Table3[[#This Row],[Value]]/B15885)</f>
        <v>-3.862356182386395E-3</v>
      </c>
      <c r="D15886" s="89"/>
      <c r="E15886" s="89"/>
      <c r="F15886" s="89">
        <f>Table3[[#This Row],[Yield]]/100*(1+F15885)</f>
        <v>0</v>
      </c>
    </row>
    <row r="15887" spans="1:6" x14ac:dyDescent="0.2">
      <c r="A15887" s="88">
        <v>18370</v>
      </c>
      <c r="B15887" s="89">
        <v>214.41</v>
      </c>
      <c r="C15887" s="89">
        <f>LN(Table3[[#This Row],[Value]]/B15886)</f>
        <v>-3.2642402770663117E-4</v>
      </c>
      <c r="D15887" s="89"/>
      <c r="E15887" s="89"/>
      <c r="F15887" s="89">
        <f>Table3[[#This Row],[Yield]]/100*(1+F15886)</f>
        <v>0</v>
      </c>
    </row>
    <row r="15888" spans="1:6" x14ac:dyDescent="0.2">
      <c r="A15888" s="88">
        <v>18371</v>
      </c>
      <c r="B15888" s="89">
        <v>215.05</v>
      </c>
      <c r="C15888" s="89">
        <f>LN(Table3[[#This Row],[Value]]/B15887)</f>
        <v>2.9804893297481171E-3</v>
      </c>
      <c r="D15888" s="89"/>
      <c r="E15888" s="89"/>
      <c r="F15888" s="89">
        <f>Table3[[#This Row],[Yield]]/100*(1+F15887)</f>
        <v>0</v>
      </c>
    </row>
    <row r="15889" spans="1:6" x14ac:dyDescent="0.2">
      <c r="A15889" s="88">
        <v>18372</v>
      </c>
      <c r="B15889" s="89">
        <v>215.21</v>
      </c>
      <c r="C15889" s="89">
        <f>LN(Table3[[#This Row],[Value]]/B15888)</f>
        <v>7.4373637974830338E-4</v>
      </c>
      <c r="D15889" s="89"/>
      <c r="E15889" s="89"/>
      <c r="F15889" s="89">
        <f>Table3[[#This Row],[Yield]]/100*(1+F15888)</f>
        <v>0</v>
      </c>
    </row>
    <row r="15890" spans="1:6" x14ac:dyDescent="0.2">
      <c r="A15890" s="88">
        <v>18373</v>
      </c>
      <c r="B15890" s="89">
        <v>213.72</v>
      </c>
      <c r="C15890" s="89">
        <f>LN(Table3[[#This Row],[Value]]/B15889)</f>
        <v>-6.9475485199230217E-3</v>
      </c>
      <c r="D15890" s="89"/>
      <c r="E15890" s="89"/>
      <c r="F15890" s="89">
        <f>Table3[[#This Row],[Yield]]/100*(1+F15889)</f>
        <v>0</v>
      </c>
    </row>
    <row r="15891" spans="1:6" x14ac:dyDescent="0.2">
      <c r="A15891" s="88">
        <v>18374</v>
      </c>
      <c r="B15891" s="89">
        <v>214.14</v>
      </c>
      <c r="C15891" s="89">
        <f>LN(Table3[[#This Row],[Value]]/B15890)</f>
        <v>1.9632596405534052E-3</v>
      </c>
      <c r="D15891" s="89"/>
      <c r="E15891" s="89"/>
      <c r="F15891" s="89">
        <f>Table3[[#This Row],[Yield]]/100*(1+F15890)</f>
        <v>0</v>
      </c>
    </row>
    <row r="15892" spans="1:6" x14ac:dyDescent="0.2">
      <c r="A15892" s="88">
        <v>18375</v>
      </c>
      <c r="B15892" s="89">
        <v>213.9</v>
      </c>
      <c r="C15892" s="89">
        <f>LN(Table3[[#This Row],[Value]]/B15891)</f>
        <v>-1.1213906417639359E-3</v>
      </c>
      <c r="D15892" s="89"/>
      <c r="E15892" s="89"/>
      <c r="F15892" s="89">
        <f>Table3[[#This Row],[Yield]]/100*(1+F15891)</f>
        <v>0</v>
      </c>
    </row>
    <row r="15893" spans="1:6" x14ac:dyDescent="0.2">
      <c r="A15893" s="88">
        <v>18377</v>
      </c>
      <c r="B15893" s="89">
        <v>212.58</v>
      </c>
      <c r="C15893" s="89">
        <f>LN(Table3[[#This Row],[Value]]/B15892)</f>
        <v>-6.1902279829243257E-3</v>
      </c>
      <c r="D15893" s="89"/>
      <c r="E15893" s="89"/>
      <c r="F15893" s="89">
        <f>Table3[[#This Row],[Yield]]/100*(1+F15892)</f>
        <v>0</v>
      </c>
    </row>
    <row r="15894" spans="1:6" x14ac:dyDescent="0.2">
      <c r="A15894" s="88">
        <v>18378</v>
      </c>
      <c r="B15894" s="89">
        <v>212.55</v>
      </c>
      <c r="C15894" s="89">
        <f>LN(Table3[[#This Row],[Value]]/B15893)</f>
        <v>-1.411333006364806E-4</v>
      </c>
      <c r="D15894" s="89"/>
      <c r="E15894" s="89"/>
      <c r="F15894" s="89">
        <f>Table3[[#This Row],[Yield]]/100*(1+F15893)</f>
        <v>0</v>
      </c>
    </row>
    <row r="15895" spans="1:6" x14ac:dyDescent="0.2">
      <c r="A15895" s="88">
        <v>18379</v>
      </c>
      <c r="B15895" s="89">
        <v>211.72</v>
      </c>
      <c r="C15895" s="89">
        <f>LN(Table3[[#This Row],[Value]]/B15894)</f>
        <v>-3.9126078150123486E-3</v>
      </c>
      <c r="D15895" s="89"/>
      <c r="E15895" s="89"/>
      <c r="F15895" s="89">
        <f>Table3[[#This Row],[Yield]]/100*(1+F15894)</f>
        <v>0</v>
      </c>
    </row>
    <row r="15896" spans="1:6" x14ac:dyDescent="0.2">
      <c r="A15896" s="88">
        <v>18380</v>
      </c>
      <c r="B15896" s="89">
        <v>212.44</v>
      </c>
      <c r="C15896" s="89">
        <f>LN(Table3[[#This Row],[Value]]/B15895)</f>
        <v>3.3949485644116759E-3</v>
      </c>
      <c r="D15896" s="89"/>
      <c r="E15896" s="89"/>
      <c r="F15896" s="89">
        <f>Table3[[#This Row],[Yield]]/100*(1+F15895)</f>
        <v>0</v>
      </c>
    </row>
    <row r="15897" spans="1:6" x14ac:dyDescent="0.2">
      <c r="A15897" s="88">
        <v>18381</v>
      </c>
      <c r="B15897" s="89">
        <v>213.56</v>
      </c>
      <c r="C15897" s="89">
        <f>LN(Table3[[#This Row],[Value]]/B15896)</f>
        <v>5.258228077787191E-3</v>
      </c>
      <c r="D15897" s="89"/>
      <c r="E15897" s="89"/>
      <c r="F15897" s="89">
        <f>Table3[[#This Row],[Yield]]/100*(1+F15896)</f>
        <v>0</v>
      </c>
    </row>
    <row r="15898" spans="1:6" x14ac:dyDescent="0.2">
      <c r="A15898" s="88">
        <v>18382</v>
      </c>
      <c r="B15898" s="89">
        <v>214.33</v>
      </c>
      <c r="C15898" s="89">
        <f>LN(Table3[[#This Row],[Value]]/B15897)</f>
        <v>3.5990597170557003E-3</v>
      </c>
      <c r="D15898" s="89"/>
      <c r="E15898" s="89"/>
      <c r="F15898" s="89">
        <f>Table3[[#This Row],[Yield]]/100*(1+F15897)</f>
        <v>0</v>
      </c>
    </row>
    <row r="15899" spans="1:6" x14ac:dyDescent="0.2">
      <c r="A15899" s="88">
        <v>18384</v>
      </c>
      <c r="B15899" s="89">
        <v>215.81</v>
      </c>
      <c r="C15899" s="89">
        <f>LN(Table3[[#This Row],[Value]]/B15898)</f>
        <v>6.8815076043312355E-3</v>
      </c>
      <c r="D15899" s="89"/>
      <c r="E15899" s="89"/>
      <c r="F15899" s="89">
        <f>Table3[[#This Row],[Yield]]/100*(1+F15898)</f>
        <v>0</v>
      </c>
    </row>
    <row r="15900" spans="1:6" x14ac:dyDescent="0.2">
      <c r="A15900" s="88">
        <v>18385</v>
      </c>
      <c r="B15900" s="89">
        <v>214.87</v>
      </c>
      <c r="C15900" s="89">
        <f>LN(Table3[[#This Row],[Value]]/B15899)</f>
        <v>-4.3651968637353411E-3</v>
      </c>
      <c r="D15900" s="89"/>
      <c r="E15900" s="89"/>
      <c r="F15900" s="89">
        <f>Table3[[#This Row],[Yield]]/100*(1+F15899)</f>
        <v>0</v>
      </c>
    </row>
    <row r="15901" spans="1:6" x14ac:dyDescent="0.2">
      <c r="A15901" s="88">
        <v>18386</v>
      </c>
      <c r="B15901" s="89">
        <v>216.26</v>
      </c>
      <c r="C15901" s="89">
        <f>LN(Table3[[#This Row],[Value]]/B15900)</f>
        <v>6.4481934277541312E-3</v>
      </c>
      <c r="D15901" s="89"/>
      <c r="E15901" s="89"/>
      <c r="F15901" s="89">
        <f>Table3[[#This Row],[Yield]]/100*(1+F15900)</f>
        <v>0</v>
      </c>
    </row>
    <row r="15902" spans="1:6" x14ac:dyDescent="0.2">
      <c r="A15902" s="88">
        <v>18387</v>
      </c>
      <c r="B15902" s="89">
        <v>214.87</v>
      </c>
      <c r="C15902" s="89">
        <f>LN(Table3[[#This Row],[Value]]/B15901)</f>
        <v>-6.4481934277540957E-3</v>
      </c>
      <c r="D15902" s="89"/>
      <c r="E15902" s="89"/>
      <c r="F15902" s="89">
        <f>Table3[[#This Row],[Yield]]/100*(1+F15901)</f>
        <v>0</v>
      </c>
    </row>
    <row r="15903" spans="1:6" x14ac:dyDescent="0.2">
      <c r="A15903" s="88">
        <v>18388</v>
      </c>
      <c r="B15903" s="89">
        <v>215.72</v>
      </c>
      <c r="C15903" s="89">
        <f>LN(Table3[[#This Row],[Value]]/B15902)</f>
        <v>3.9480763793894175E-3</v>
      </c>
      <c r="D15903" s="89"/>
      <c r="E15903" s="89"/>
      <c r="F15903" s="89">
        <f>Table3[[#This Row],[Yield]]/100*(1+F15902)</f>
        <v>0</v>
      </c>
    </row>
    <row r="15904" spans="1:6" x14ac:dyDescent="0.2">
      <c r="A15904" s="88">
        <v>18389</v>
      </c>
      <c r="B15904" s="89">
        <v>217.03</v>
      </c>
      <c r="C15904" s="89">
        <f>LN(Table3[[#This Row],[Value]]/B15903)</f>
        <v>6.054322363868268E-3</v>
      </c>
      <c r="D15904" s="89"/>
      <c r="E15904" s="89"/>
      <c r="F15904" s="89">
        <f>Table3[[#This Row],[Yield]]/100*(1+F15903)</f>
        <v>0</v>
      </c>
    </row>
    <row r="15905" spans="1:6" x14ac:dyDescent="0.2">
      <c r="A15905" s="88">
        <v>18391</v>
      </c>
      <c r="B15905" s="89">
        <v>216.71</v>
      </c>
      <c r="C15905" s="89">
        <f>LN(Table3[[#This Row],[Value]]/B15904)</f>
        <v>-1.4755386086550747E-3</v>
      </c>
      <c r="D15905" s="89"/>
      <c r="E15905" s="89"/>
      <c r="F15905" s="89">
        <f>Table3[[#This Row],[Yield]]/100*(1+F15904)</f>
        <v>0</v>
      </c>
    </row>
    <row r="15906" spans="1:6" x14ac:dyDescent="0.2">
      <c r="A15906" s="88">
        <v>18392</v>
      </c>
      <c r="B15906" s="89">
        <v>217.4</v>
      </c>
      <c r="C15906" s="89">
        <f>LN(Table3[[#This Row],[Value]]/B15905)</f>
        <v>3.1789204628697226E-3</v>
      </c>
      <c r="D15906" s="89"/>
      <c r="E15906" s="89"/>
      <c r="F15906" s="89">
        <f>Table3[[#This Row],[Yield]]/100*(1+F15905)</f>
        <v>0</v>
      </c>
    </row>
    <row r="15907" spans="1:6" x14ac:dyDescent="0.2">
      <c r="A15907" s="88">
        <v>18393</v>
      </c>
      <c r="B15907" s="89">
        <v>218.64</v>
      </c>
      <c r="C15907" s="89">
        <f>LN(Table3[[#This Row],[Value]]/B15906)</f>
        <v>5.6875669327034299E-3</v>
      </c>
      <c r="D15907" s="89"/>
      <c r="E15907" s="89"/>
      <c r="F15907" s="89">
        <f>Table3[[#This Row],[Yield]]/100*(1+F15906)</f>
        <v>0</v>
      </c>
    </row>
    <row r="15908" spans="1:6" x14ac:dyDescent="0.2">
      <c r="A15908" s="88">
        <v>18394</v>
      </c>
      <c r="B15908" s="89">
        <v>218.72</v>
      </c>
      <c r="C15908" s="89">
        <f>LN(Table3[[#This Row],[Value]]/B15907)</f>
        <v>3.6583135582688451E-4</v>
      </c>
      <c r="D15908" s="89"/>
      <c r="E15908" s="89"/>
      <c r="F15908" s="89">
        <f>Table3[[#This Row],[Yield]]/100*(1+F15907)</f>
        <v>0</v>
      </c>
    </row>
    <row r="15909" spans="1:6" x14ac:dyDescent="0.2">
      <c r="A15909" s="88">
        <v>18395</v>
      </c>
      <c r="B15909" s="89">
        <v>217.61</v>
      </c>
      <c r="C15909" s="89">
        <f>LN(Table3[[#This Row],[Value]]/B15908)</f>
        <v>-5.0879031674380812E-3</v>
      </c>
      <c r="D15909" s="89"/>
      <c r="E15909" s="89"/>
      <c r="F15909" s="89">
        <f>Table3[[#This Row],[Yield]]/100*(1+F15908)</f>
        <v>0</v>
      </c>
    </row>
    <row r="15910" spans="1:6" x14ac:dyDescent="0.2">
      <c r="A15910" s="88">
        <v>18396</v>
      </c>
      <c r="B15910" s="89">
        <v>217.78</v>
      </c>
      <c r="C15910" s="89">
        <f>LN(Table3[[#This Row],[Value]]/B15909)</f>
        <v>7.8090910971356808E-4</v>
      </c>
      <c r="D15910" s="89"/>
      <c r="E15910" s="89"/>
      <c r="F15910" s="89">
        <f>Table3[[#This Row],[Yield]]/100*(1+F15909)</f>
        <v>0</v>
      </c>
    </row>
    <row r="15911" spans="1:6" x14ac:dyDescent="0.2">
      <c r="A15911" s="88">
        <v>18398</v>
      </c>
      <c r="B15911" s="89">
        <v>218.04</v>
      </c>
      <c r="C15911" s="89">
        <f>LN(Table3[[#This Row],[Value]]/B15910)</f>
        <v>1.1931532781651846E-3</v>
      </c>
      <c r="D15911" s="89"/>
      <c r="E15911" s="89"/>
      <c r="F15911" s="89">
        <f>Table3[[#This Row],[Yield]]/100*(1+F15910)</f>
        <v>0</v>
      </c>
    </row>
    <row r="15912" spans="1:6" x14ac:dyDescent="0.2">
      <c r="A15912" s="88">
        <v>18399</v>
      </c>
      <c r="B15912" s="89">
        <v>219.7</v>
      </c>
      <c r="C15912" s="89">
        <f>LN(Table3[[#This Row],[Value]]/B15911)</f>
        <v>7.5844471944844722E-3</v>
      </c>
      <c r="D15912" s="89"/>
      <c r="E15912" s="89"/>
      <c r="F15912" s="89">
        <f>Table3[[#This Row],[Yield]]/100*(1+F15911)</f>
        <v>0</v>
      </c>
    </row>
    <row r="15913" spans="1:6" x14ac:dyDescent="0.2">
      <c r="A15913" s="88">
        <v>18400</v>
      </c>
      <c r="B15913" s="89">
        <v>220.6</v>
      </c>
      <c r="C15913" s="89">
        <f>LN(Table3[[#This Row],[Value]]/B15912)</f>
        <v>4.0881274288376099E-3</v>
      </c>
      <c r="D15913" s="89"/>
      <c r="E15913" s="89"/>
      <c r="F15913" s="89">
        <f>Table3[[#This Row],[Yield]]/100*(1+F15912)</f>
        <v>0</v>
      </c>
    </row>
    <row r="15914" spans="1:6" x14ac:dyDescent="0.2">
      <c r="A15914" s="88">
        <v>18401</v>
      </c>
      <c r="B15914" s="89">
        <v>220.63</v>
      </c>
      <c r="C15914" s="89">
        <f>LN(Table3[[#This Row],[Value]]/B15913)</f>
        <v>1.3598350087808844E-4</v>
      </c>
      <c r="D15914" s="89"/>
      <c r="E15914" s="89"/>
      <c r="F15914" s="89">
        <f>Table3[[#This Row],[Yield]]/100*(1+F15913)</f>
        <v>0</v>
      </c>
    </row>
    <row r="15915" spans="1:6" x14ac:dyDescent="0.2">
      <c r="A15915" s="88">
        <v>18402</v>
      </c>
      <c r="B15915" s="89">
        <v>222.11</v>
      </c>
      <c r="C15915" s="89">
        <f>LN(Table3[[#This Row],[Value]]/B15914)</f>
        <v>6.6856643301373029E-3</v>
      </c>
      <c r="D15915" s="89"/>
      <c r="E15915" s="89"/>
      <c r="F15915" s="89">
        <f>Table3[[#This Row],[Yield]]/100*(1+F15914)</f>
        <v>0</v>
      </c>
    </row>
    <row r="15916" spans="1:6" x14ac:dyDescent="0.2">
      <c r="A15916" s="88">
        <v>18403</v>
      </c>
      <c r="B15916" s="89">
        <v>222.41</v>
      </c>
      <c r="C15916" s="89">
        <f>LN(Table3[[#This Row],[Value]]/B15915)</f>
        <v>1.3497707439349882E-3</v>
      </c>
      <c r="D15916" s="89"/>
      <c r="E15916" s="89"/>
      <c r="F15916" s="89">
        <f>Table3[[#This Row],[Yield]]/100*(1+F15915)</f>
        <v>0</v>
      </c>
    </row>
    <row r="15917" spans="1:6" x14ac:dyDescent="0.2">
      <c r="A15917" s="88">
        <v>18405</v>
      </c>
      <c r="B15917" s="89">
        <v>221.55</v>
      </c>
      <c r="C15917" s="89">
        <f>LN(Table3[[#This Row],[Value]]/B15916)</f>
        <v>-3.8742277488541211E-3</v>
      </c>
      <c r="D15917" s="89"/>
      <c r="E15917" s="89"/>
      <c r="F15917" s="89">
        <f>Table3[[#This Row],[Yield]]/100*(1+F15916)</f>
        <v>0</v>
      </c>
    </row>
    <row r="15918" spans="1:6" x14ac:dyDescent="0.2">
      <c r="A15918" s="88">
        <v>18406</v>
      </c>
      <c r="B15918" s="89">
        <v>222.47</v>
      </c>
      <c r="C15918" s="89">
        <f>LN(Table3[[#This Row],[Value]]/B15917)</f>
        <v>4.1439634095435879E-3</v>
      </c>
      <c r="D15918" s="89"/>
      <c r="E15918" s="89"/>
      <c r="F15918" s="89">
        <f>Table3[[#This Row],[Yield]]/100*(1+F15917)</f>
        <v>0</v>
      </c>
    </row>
    <row r="15919" spans="1:6" x14ac:dyDescent="0.2">
      <c r="A15919" s="88">
        <v>18407</v>
      </c>
      <c r="B15919" s="89">
        <v>222.57</v>
      </c>
      <c r="C15919" s="89">
        <f>LN(Table3[[#This Row],[Value]]/B15918)</f>
        <v>4.4939781450201426E-4</v>
      </c>
      <c r="D15919" s="89"/>
      <c r="E15919" s="89"/>
      <c r="F15919" s="89">
        <f>Table3[[#This Row],[Yield]]/100*(1+F15918)</f>
        <v>0</v>
      </c>
    </row>
    <row r="15920" spans="1:6" x14ac:dyDescent="0.2">
      <c r="A15920" s="88">
        <v>18408</v>
      </c>
      <c r="B15920" s="89">
        <v>222.44</v>
      </c>
      <c r="C15920" s="89">
        <f>LN(Table3[[#This Row],[Value]]/B15919)</f>
        <v>-5.8425655018099116E-4</v>
      </c>
      <c r="D15920" s="89"/>
      <c r="E15920" s="89"/>
      <c r="F15920" s="89">
        <f>Table3[[#This Row],[Yield]]/100*(1+F15919)</f>
        <v>0</v>
      </c>
    </row>
    <row r="15921" spans="1:6" x14ac:dyDescent="0.2">
      <c r="A15921" s="88">
        <v>18409</v>
      </c>
      <c r="B15921" s="89">
        <v>221.93</v>
      </c>
      <c r="C15921" s="89">
        <f>LN(Table3[[#This Row],[Value]]/B15920)</f>
        <v>-2.2953854847255644E-3</v>
      </c>
      <c r="D15921" s="89"/>
      <c r="E15921" s="89"/>
      <c r="F15921" s="89">
        <f>Table3[[#This Row],[Yield]]/100*(1+F15920)</f>
        <v>0</v>
      </c>
    </row>
    <row r="15922" spans="1:6" x14ac:dyDescent="0.2">
      <c r="A15922" s="88">
        <v>18410</v>
      </c>
      <c r="B15922" s="89">
        <v>221.71</v>
      </c>
      <c r="C15922" s="89">
        <f>LN(Table3[[#This Row],[Value]]/B15921)</f>
        <v>-9.9179523051896195E-4</v>
      </c>
      <c r="D15922" s="89"/>
      <c r="E15922" s="89"/>
      <c r="F15922" s="89">
        <f>Table3[[#This Row],[Yield]]/100*(1+F15921)</f>
        <v>0</v>
      </c>
    </row>
    <row r="15923" spans="1:6" x14ac:dyDescent="0.2">
      <c r="A15923" s="88">
        <v>18412</v>
      </c>
      <c r="B15923" s="89">
        <v>222.47</v>
      </c>
      <c r="C15923" s="89">
        <f>LN(Table3[[#This Row],[Value]]/B15922)</f>
        <v>3.4220394509235181E-3</v>
      </c>
      <c r="D15923" s="89"/>
      <c r="E15923" s="89"/>
      <c r="F15923" s="89">
        <f>Table3[[#This Row],[Yield]]/100*(1+F15922)</f>
        <v>0</v>
      </c>
    </row>
    <row r="15924" spans="1:6" x14ac:dyDescent="0.2">
      <c r="A15924" s="88">
        <v>18414</v>
      </c>
      <c r="B15924" s="89">
        <v>223.42</v>
      </c>
      <c r="C15924" s="89">
        <f>LN(Table3[[#This Row],[Value]]/B15923)</f>
        <v>4.2611470876599408E-3</v>
      </c>
      <c r="D15924" s="89"/>
      <c r="E15924" s="89"/>
      <c r="F15924" s="89">
        <f>Table3[[#This Row],[Yield]]/100*(1+F15923)</f>
        <v>0</v>
      </c>
    </row>
    <row r="15925" spans="1:6" x14ac:dyDescent="0.2">
      <c r="A15925" s="88">
        <v>18415</v>
      </c>
      <c r="B15925" s="89">
        <v>223.23</v>
      </c>
      <c r="C15925" s="89">
        <f>LN(Table3[[#This Row],[Value]]/B15924)</f>
        <v>-8.5077806542278986E-4</v>
      </c>
      <c r="D15925" s="89"/>
      <c r="E15925" s="89"/>
      <c r="F15925" s="89">
        <f>Table3[[#This Row],[Yield]]/100*(1+F15924)</f>
        <v>0</v>
      </c>
    </row>
    <row r="15926" spans="1:6" x14ac:dyDescent="0.2">
      <c r="A15926" s="88">
        <v>18416</v>
      </c>
      <c r="B15926" s="89">
        <v>223.71</v>
      </c>
      <c r="C15926" s="89">
        <f>LN(Table3[[#This Row],[Value]]/B15925)</f>
        <v>2.1479401465337414E-3</v>
      </c>
      <c r="D15926" s="89"/>
      <c r="E15926" s="89"/>
      <c r="F15926" s="89">
        <f>Table3[[#This Row],[Yield]]/100*(1+F15925)</f>
        <v>0</v>
      </c>
    </row>
    <row r="15927" spans="1:6" x14ac:dyDescent="0.2">
      <c r="A15927" s="88">
        <v>18419</v>
      </c>
      <c r="B15927" s="89">
        <v>221.76</v>
      </c>
      <c r="C15927" s="89">
        <f>LN(Table3[[#This Row],[Value]]/B15926)</f>
        <v>-8.7548542222748004E-3</v>
      </c>
      <c r="D15927" s="89"/>
      <c r="E15927" s="89"/>
      <c r="F15927" s="89">
        <f>Table3[[#This Row],[Yield]]/100*(1+F15926)</f>
        <v>0</v>
      </c>
    </row>
    <row r="15928" spans="1:6" x14ac:dyDescent="0.2">
      <c r="A15928" s="88">
        <v>18420</v>
      </c>
      <c r="B15928" s="89">
        <v>223.46</v>
      </c>
      <c r="C15928" s="89">
        <f>LN(Table3[[#This Row],[Value]]/B15927)</f>
        <v>7.6367111176536039E-3</v>
      </c>
      <c r="D15928" s="89"/>
      <c r="E15928" s="89"/>
      <c r="F15928" s="89">
        <f>Table3[[#This Row],[Yield]]/100*(1+F15927)</f>
        <v>0</v>
      </c>
    </row>
    <row r="15929" spans="1:6" x14ac:dyDescent="0.2">
      <c r="A15929" s="88">
        <v>18421</v>
      </c>
      <c r="B15929" s="89">
        <v>223.68</v>
      </c>
      <c r="C15929" s="89">
        <f>LN(Table3[[#This Row],[Value]]/B15928)</f>
        <v>9.8403192625365864E-4</v>
      </c>
      <c r="D15929" s="89"/>
      <c r="E15929" s="89"/>
      <c r="F15929" s="89">
        <f>Table3[[#This Row],[Yield]]/100*(1+F15928)</f>
        <v>0</v>
      </c>
    </row>
    <row r="15930" spans="1:6" x14ac:dyDescent="0.2">
      <c r="A15930" s="88">
        <v>18422</v>
      </c>
      <c r="B15930" s="89">
        <v>225.52</v>
      </c>
      <c r="C15930" s="89">
        <f>LN(Table3[[#This Row],[Value]]/B15929)</f>
        <v>8.1923877604117464E-3</v>
      </c>
      <c r="D15930" s="89"/>
      <c r="E15930" s="89"/>
      <c r="F15930" s="89">
        <f>Table3[[#This Row],[Yield]]/100*(1+F15929)</f>
        <v>0</v>
      </c>
    </row>
    <row r="15931" spans="1:6" x14ac:dyDescent="0.2">
      <c r="A15931" s="88">
        <v>18423</v>
      </c>
      <c r="B15931" s="89">
        <v>226.86</v>
      </c>
      <c r="C15931" s="89">
        <f>LN(Table3[[#This Row],[Value]]/B15930)</f>
        <v>5.9242403250392983E-3</v>
      </c>
      <c r="D15931" s="89"/>
      <c r="E15931" s="89"/>
      <c r="F15931" s="89">
        <f>Table3[[#This Row],[Yield]]/100*(1+F15930)</f>
        <v>0</v>
      </c>
    </row>
    <row r="15932" spans="1:6" x14ac:dyDescent="0.2">
      <c r="A15932" s="88">
        <v>18426</v>
      </c>
      <c r="B15932" s="89">
        <v>228.38</v>
      </c>
      <c r="C15932" s="89">
        <f>LN(Table3[[#This Row],[Value]]/B15931)</f>
        <v>6.6778211426054479E-3</v>
      </c>
      <c r="D15932" s="89"/>
      <c r="E15932" s="89"/>
      <c r="F15932" s="89">
        <f>Table3[[#This Row],[Yield]]/100*(1+F15931)</f>
        <v>0</v>
      </c>
    </row>
    <row r="15933" spans="1:6" x14ac:dyDescent="0.2">
      <c r="A15933" s="88">
        <v>18427</v>
      </c>
      <c r="B15933" s="89">
        <v>226.44</v>
      </c>
      <c r="C15933" s="89">
        <f>LN(Table3[[#This Row],[Value]]/B15932)</f>
        <v>-8.5308991050428509E-3</v>
      </c>
      <c r="D15933" s="89"/>
      <c r="E15933" s="89"/>
      <c r="F15933" s="89">
        <f>Table3[[#This Row],[Yield]]/100*(1+F15932)</f>
        <v>0</v>
      </c>
    </row>
    <row r="15934" spans="1:6" x14ac:dyDescent="0.2">
      <c r="A15934" s="88">
        <v>18428</v>
      </c>
      <c r="B15934" s="89">
        <v>223.32</v>
      </c>
      <c r="C15934" s="89">
        <f>LN(Table3[[#This Row],[Value]]/B15933)</f>
        <v>-1.3874288726299488E-2</v>
      </c>
      <c r="D15934" s="89"/>
      <c r="E15934" s="89"/>
      <c r="F15934" s="89">
        <f>Table3[[#This Row],[Yield]]/100*(1+F15933)</f>
        <v>0</v>
      </c>
    </row>
    <row r="15935" spans="1:6" x14ac:dyDescent="0.2">
      <c r="A15935" s="88">
        <v>18429</v>
      </c>
      <c r="B15935" s="89">
        <v>222.46</v>
      </c>
      <c r="C15935" s="89">
        <f>LN(Table3[[#This Row],[Value]]/B15934)</f>
        <v>-3.8584102782763755E-3</v>
      </c>
      <c r="D15935" s="89"/>
      <c r="E15935" s="89"/>
      <c r="F15935" s="89">
        <f>Table3[[#This Row],[Yield]]/100*(1+F15934)</f>
        <v>0</v>
      </c>
    </row>
    <row r="15936" spans="1:6" x14ac:dyDescent="0.2">
      <c r="A15936" s="88">
        <v>18430</v>
      </c>
      <c r="B15936" s="89">
        <v>222.71</v>
      </c>
      <c r="C15936" s="89">
        <f>LN(Table3[[#This Row],[Value]]/B15935)</f>
        <v>1.1231665488749037E-3</v>
      </c>
      <c r="D15936" s="89"/>
      <c r="E15936" s="89"/>
      <c r="F15936" s="89">
        <f>Table3[[#This Row],[Yield]]/100*(1+F15935)</f>
        <v>0</v>
      </c>
    </row>
    <row r="15937" spans="1:6" x14ac:dyDescent="0.2">
      <c r="A15937" s="88">
        <v>18433</v>
      </c>
      <c r="B15937" s="89">
        <v>222.09</v>
      </c>
      <c r="C15937" s="89">
        <f>LN(Table3[[#This Row],[Value]]/B15936)</f>
        <v>-2.7877715896414503E-3</v>
      </c>
      <c r="D15937" s="89"/>
      <c r="E15937" s="89"/>
      <c r="F15937" s="89">
        <f>Table3[[#This Row],[Yield]]/100*(1+F15936)</f>
        <v>0</v>
      </c>
    </row>
    <row r="15938" spans="1:6" x14ac:dyDescent="0.2">
      <c r="A15938" s="88">
        <v>18434</v>
      </c>
      <c r="B15938" s="89">
        <v>220.72</v>
      </c>
      <c r="C15938" s="89">
        <f>LN(Table3[[#This Row],[Value]]/B15937)</f>
        <v>-6.1877752140860965E-3</v>
      </c>
      <c r="D15938" s="89"/>
      <c r="E15938" s="89"/>
      <c r="F15938" s="89">
        <f>Table3[[#This Row],[Yield]]/100*(1+F15937)</f>
        <v>0</v>
      </c>
    </row>
    <row r="15939" spans="1:6" x14ac:dyDescent="0.2">
      <c r="A15939" s="88">
        <v>18435</v>
      </c>
      <c r="B15939" s="89">
        <v>222.53</v>
      </c>
      <c r="C15939" s="89">
        <f>LN(Table3[[#This Row],[Value]]/B15938)</f>
        <v>8.166994068994118E-3</v>
      </c>
      <c r="D15939" s="89"/>
      <c r="E15939" s="89"/>
      <c r="F15939" s="89">
        <f>Table3[[#This Row],[Yield]]/100*(1+F15938)</f>
        <v>0</v>
      </c>
    </row>
    <row r="15940" spans="1:6" x14ac:dyDescent="0.2">
      <c r="A15940" s="88">
        <v>18436</v>
      </c>
      <c r="B15940" s="89">
        <v>224.51</v>
      </c>
      <c r="C15940" s="89">
        <f>LN(Table3[[#This Row],[Value]]/B15939)</f>
        <v>8.8583256420991796E-3</v>
      </c>
      <c r="D15940" s="89"/>
      <c r="E15940" s="89"/>
      <c r="F15940" s="89">
        <f>Table3[[#This Row],[Yield]]/100*(1+F15939)</f>
        <v>0</v>
      </c>
    </row>
    <row r="15941" spans="1:6" x14ac:dyDescent="0.2">
      <c r="A15941" s="88">
        <v>18437</v>
      </c>
      <c r="B15941" s="89">
        <v>224.35</v>
      </c>
      <c r="C15941" s="89">
        <f>LN(Table3[[#This Row],[Value]]/B15940)</f>
        <v>-7.1291719813161862E-4</v>
      </c>
      <c r="D15941" s="89"/>
      <c r="E15941" s="89"/>
      <c r="F15941" s="89">
        <f>Table3[[#This Row],[Yield]]/100*(1+F15940)</f>
        <v>0</v>
      </c>
    </row>
    <row r="15942" spans="1:6" x14ac:dyDescent="0.2">
      <c r="A15942" s="88">
        <v>18440</v>
      </c>
      <c r="B15942" s="89">
        <v>213.91</v>
      </c>
      <c r="C15942" s="89">
        <f>LN(Table3[[#This Row],[Value]]/B15941)</f>
        <v>-4.7651966608278515E-2</v>
      </c>
      <c r="D15942" s="89"/>
      <c r="E15942" s="89"/>
      <c r="F15942" s="89">
        <f>Table3[[#This Row],[Yield]]/100*(1+F15941)</f>
        <v>0</v>
      </c>
    </row>
    <row r="15943" spans="1:6" x14ac:dyDescent="0.2">
      <c r="A15943" s="88">
        <v>18441</v>
      </c>
      <c r="B15943" s="89">
        <v>212.22</v>
      </c>
      <c r="C15943" s="89">
        <f>LN(Table3[[#This Row],[Value]]/B15942)</f>
        <v>-7.9318933682695908E-3</v>
      </c>
      <c r="D15943" s="89"/>
      <c r="E15943" s="89"/>
      <c r="F15943" s="89">
        <f>Table3[[#This Row],[Yield]]/100*(1+F15942)</f>
        <v>0</v>
      </c>
    </row>
    <row r="15944" spans="1:6" x14ac:dyDescent="0.2">
      <c r="A15944" s="88">
        <v>18442</v>
      </c>
      <c r="B15944" s="89">
        <v>214.68</v>
      </c>
      <c r="C15944" s="89">
        <f>LN(Table3[[#This Row],[Value]]/B15943)</f>
        <v>1.1525074863183899E-2</v>
      </c>
      <c r="D15944" s="89"/>
      <c r="E15944" s="89"/>
      <c r="F15944" s="89">
        <f>Table3[[#This Row],[Yield]]/100*(1+F15943)</f>
        <v>0</v>
      </c>
    </row>
    <row r="15945" spans="1:6" x14ac:dyDescent="0.2">
      <c r="A15945" s="88">
        <v>18443</v>
      </c>
      <c r="B15945" s="89">
        <v>206.72</v>
      </c>
      <c r="C15945" s="89">
        <f>LN(Table3[[#This Row],[Value]]/B15944)</f>
        <v>-3.7783326714391066E-2</v>
      </c>
      <c r="D15945" s="89"/>
      <c r="E15945" s="89"/>
      <c r="F15945" s="89">
        <f>Table3[[#This Row],[Yield]]/100*(1+F15944)</f>
        <v>0</v>
      </c>
    </row>
    <row r="15946" spans="1:6" x14ac:dyDescent="0.2">
      <c r="A15946" s="88">
        <v>18444</v>
      </c>
      <c r="B15946" s="89">
        <v>209.11</v>
      </c>
      <c r="C15946" s="89">
        <f>LN(Table3[[#This Row],[Value]]/B15945)</f>
        <v>1.1495208704471427E-2</v>
      </c>
      <c r="D15946" s="89"/>
      <c r="E15946" s="89"/>
      <c r="F15946" s="89">
        <f>Table3[[#This Row],[Yield]]/100*(1+F15945)</f>
        <v>0</v>
      </c>
    </row>
    <row r="15947" spans="1:6" x14ac:dyDescent="0.2">
      <c r="A15947" s="88">
        <v>18447</v>
      </c>
      <c r="B15947" s="89">
        <v>208.35</v>
      </c>
      <c r="C15947" s="89">
        <f>LN(Table3[[#This Row],[Value]]/B15946)</f>
        <v>-3.6410714302459132E-3</v>
      </c>
      <c r="D15947" s="89"/>
      <c r="E15947" s="89"/>
      <c r="F15947" s="89">
        <f>Table3[[#This Row],[Yield]]/100*(1+F15946)</f>
        <v>0</v>
      </c>
    </row>
    <row r="15948" spans="1:6" x14ac:dyDescent="0.2">
      <c r="A15948" s="88">
        <v>18449</v>
      </c>
      <c r="B15948" s="89">
        <v>210.03</v>
      </c>
      <c r="C15948" s="89">
        <f>LN(Table3[[#This Row],[Value]]/B15947)</f>
        <v>8.0310197887535611E-3</v>
      </c>
      <c r="D15948" s="89"/>
      <c r="E15948" s="89"/>
      <c r="F15948" s="89">
        <f>Table3[[#This Row],[Yield]]/100*(1+F15947)</f>
        <v>0</v>
      </c>
    </row>
    <row r="15949" spans="1:6" x14ac:dyDescent="0.2">
      <c r="A15949" s="88">
        <v>18450</v>
      </c>
      <c r="B15949" s="89">
        <v>210.85</v>
      </c>
      <c r="C15949" s="89">
        <f>LN(Table3[[#This Row],[Value]]/B15948)</f>
        <v>3.8966025353528839E-3</v>
      </c>
      <c r="D15949" s="89"/>
      <c r="E15949" s="89"/>
      <c r="F15949" s="89">
        <f>Table3[[#This Row],[Yield]]/100*(1+F15948)</f>
        <v>0</v>
      </c>
    </row>
    <row r="15950" spans="1:6" x14ac:dyDescent="0.2">
      <c r="A15950" s="88">
        <v>18451</v>
      </c>
      <c r="B15950" s="89">
        <v>208.59</v>
      </c>
      <c r="C15950" s="89">
        <f>LN(Table3[[#This Row],[Value]]/B15949)</f>
        <v>-1.0776377413532674E-2</v>
      </c>
      <c r="D15950" s="89"/>
      <c r="E15950" s="89"/>
      <c r="F15950" s="89">
        <f>Table3[[#This Row],[Yield]]/100*(1+F15949)</f>
        <v>0</v>
      </c>
    </row>
    <row r="15951" spans="1:6" x14ac:dyDescent="0.2">
      <c r="A15951" s="88">
        <v>18454</v>
      </c>
      <c r="B15951" s="89">
        <v>208.09</v>
      </c>
      <c r="C15951" s="89">
        <f>LN(Table3[[#This Row],[Value]]/B15950)</f>
        <v>-2.3999243543479363E-3</v>
      </c>
      <c r="D15951" s="89"/>
      <c r="E15951" s="89"/>
      <c r="F15951" s="89">
        <f>Table3[[#This Row],[Yield]]/100*(1+F15950)</f>
        <v>0</v>
      </c>
    </row>
    <row r="15952" spans="1:6" x14ac:dyDescent="0.2">
      <c r="A15952" s="88">
        <v>18455</v>
      </c>
      <c r="B15952" s="89">
        <v>204.6</v>
      </c>
      <c r="C15952" s="89">
        <f>LN(Table3[[#This Row],[Value]]/B15951)</f>
        <v>-1.6913824907162169E-2</v>
      </c>
      <c r="D15952" s="89"/>
      <c r="E15952" s="89"/>
      <c r="F15952" s="89">
        <f>Table3[[#This Row],[Yield]]/100*(1+F15951)</f>
        <v>0</v>
      </c>
    </row>
    <row r="15953" spans="1:6" x14ac:dyDescent="0.2">
      <c r="A15953" s="88">
        <v>18456</v>
      </c>
      <c r="B15953" s="89">
        <v>199.09</v>
      </c>
      <c r="C15953" s="89">
        <f>LN(Table3[[#This Row],[Value]]/B15952)</f>
        <v>-2.7299869725820908E-2</v>
      </c>
      <c r="D15953" s="89"/>
      <c r="E15953" s="89"/>
      <c r="F15953" s="89">
        <f>Table3[[#This Row],[Yield]]/100*(1+F15952)</f>
        <v>0</v>
      </c>
    </row>
    <row r="15954" spans="1:6" x14ac:dyDescent="0.2">
      <c r="A15954" s="88">
        <v>18457</v>
      </c>
      <c r="B15954" s="89">
        <v>197.46</v>
      </c>
      <c r="C15954" s="89">
        <f>LN(Table3[[#This Row],[Value]]/B15953)</f>
        <v>-8.2209516084015329E-3</v>
      </c>
      <c r="D15954" s="89"/>
      <c r="E15954" s="89"/>
      <c r="F15954" s="89">
        <f>Table3[[#This Row],[Yield]]/100*(1+F15953)</f>
        <v>0</v>
      </c>
    </row>
    <row r="15955" spans="1:6" x14ac:dyDescent="0.2">
      <c r="A15955" s="88">
        <v>18458</v>
      </c>
      <c r="B15955" s="89">
        <v>199.83</v>
      </c>
      <c r="C15955" s="89">
        <f>LN(Table3[[#This Row],[Value]]/B15954)</f>
        <v>1.1930972909894247E-2</v>
      </c>
      <c r="D15955" s="89"/>
      <c r="E15955" s="89"/>
      <c r="F15955" s="89">
        <f>Table3[[#This Row],[Yield]]/100*(1+F15954)</f>
        <v>0</v>
      </c>
    </row>
    <row r="15956" spans="1:6" x14ac:dyDescent="0.2">
      <c r="A15956" s="88">
        <v>18461</v>
      </c>
      <c r="B15956" s="89">
        <v>197.63</v>
      </c>
      <c r="C15956" s="89">
        <f>LN(Table3[[#This Row],[Value]]/B15955)</f>
        <v>-1.1070409440854766E-2</v>
      </c>
      <c r="D15956" s="89"/>
      <c r="E15956" s="89"/>
      <c r="F15956" s="89">
        <f>Table3[[#This Row],[Yield]]/100*(1+F15955)</f>
        <v>0</v>
      </c>
    </row>
    <row r="15957" spans="1:6" x14ac:dyDescent="0.2">
      <c r="A15957" s="88">
        <v>18462</v>
      </c>
      <c r="B15957" s="89">
        <v>201.88</v>
      </c>
      <c r="C15957" s="89">
        <f>LN(Table3[[#This Row],[Value]]/B15956)</f>
        <v>2.1276865819718615E-2</v>
      </c>
      <c r="D15957" s="89"/>
      <c r="E15957" s="89"/>
      <c r="F15957" s="89">
        <f>Table3[[#This Row],[Yield]]/100*(1+F15956)</f>
        <v>0</v>
      </c>
    </row>
    <row r="15958" spans="1:6" x14ac:dyDescent="0.2">
      <c r="A15958" s="88">
        <v>18463</v>
      </c>
      <c r="B15958" s="89">
        <v>205.13</v>
      </c>
      <c r="C15958" s="89">
        <f>LN(Table3[[#This Row],[Value]]/B15957)</f>
        <v>1.5970463021983902E-2</v>
      </c>
      <c r="D15958" s="89"/>
      <c r="E15958" s="89"/>
      <c r="F15958" s="89">
        <f>Table3[[#This Row],[Yield]]/100*(1+F15957)</f>
        <v>0</v>
      </c>
    </row>
    <row r="15959" spans="1:6" x14ac:dyDescent="0.2">
      <c r="A15959" s="88">
        <v>18464</v>
      </c>
      <c r="B15959" s="89">
        <v>207.73</v>
      </c>
      <c r="C15959" s="89">
        <f>LN(Table3[[#This Row],[Value]]/B15958)</f>
        <v>1.2595235052547671E-2</v>
      </c>
      <c r="D15959" s="89"/>
      <c r="E15959" s="89"/>
      <c r="F15959" s="89">
        <f>Table3[[#This Row],[Yield]]/100*(1+F15958)</f>
        <v>0</v>
      </c>
    </row>
    <row r="15960" spans="1:6" x14ac:dyDescent="0.2">
      <c r="A15960" s="88">
        <v>18465</v>
      </c>
      <c r="B15960" s="89">
        <v>207.65</v>
      </c>
      <c r="C15960" s="89">
        <f>LN(Table3[[#This Row],[Value]]/B15959)</f>
        <v>-3.8518946983066783E-4</v>
      </c>
      <c r="D15960" s="89"/>
      <c r="E15960" s="89"/>
      <c r="F15960" s="89">
        <f>Table3[[#This Row],[Yield]]/100*(1+F15959)</f>
        <v>0</v>
      </c>
    </row>
    <row r="15961" spans="1:6" x14ac:dyDescent="0.2">
      <c r="A15961" s="88">
        <v>18468</v>
      </c>
      <c r="B15961" s="89">
        <v>206.95</v>
      </c>
      <c r="C15961" s="89">
        <f>LN(Table3[[#This Row],[Value]]/B15960)</f>
        <v>-3.3767518820212216E-3</v>
      </c>
      <c r="D15961" s="89"/>
      <c r="E15961" s="89"/>
      <c r="F15961" s="89">
        <f>Table3[[#This Row],[Yield]]/100*(1+F15960)</f>
        <v>0</v>
      </c>
    </row>
    <row r="15962" spans="1:6" x14ac:dyDescent="0.2">
      <c r="A15962" s="88">
        <v>18469</v>
      </c>
      <c r="B15962" s="89">
        <v>203.83</v>
      </c>
      <c r="C15962" s="89">
        <f>LN(Table3[[#This Row],[Value]]/B15961)</f>
        <v>-1.5190905099102281E-2</v>
      </c>
      <c r="D15962" s="89"/>
      <c r="E15962" s="89"/>
      <c r="F15962" s="89">
        <f>Table3[[#This Row],[Yield]]/100*(1+F15961)</f>
        <v>0</v>
      </c>
    </row>
    <row r="15963" spans="1:6" x14ac:dyDescent="0.2">
      <c r="A15963" s="88">
        <v>18470</v>
      </c>
      <c r="B15963" s="89">
        <v>204.39</v>
      </c>
      <c r="C15963" s="89">
        <f>LN(Table3[[#This Row],[Value]]/B15962)</f>
        <v>2.7436203580473517E-3</v>
      </c>
      <c r="D15963" s="89"/>
      <c r="E15963" s="89"/>
      <c r="F15963" s="89">
        <f>Table3[[#This Row],[Yield]]/100*(1+F15962)</f>
        <v>0</v>
      </c>
    </row>
    <row r="15964" spans="1:6" x14ac:dyDescent="0.2">
      <c r="A15964" s="88">
        <v>18471</v>
      </c>
      <c r="B15964" s="89">
        <v>206.37</v>
      </c>
      <c r="C15964" s="89">
        <f>LN(Table3[[#This Row],[Value]]/B15963)</f>
        <v>9.6407407523460154E-3</v>
      </c>
      <c r="D15964" s="89"/>
      <c r="E15964" s="89"/>
      <c r="F15964" s="89">
        <f>Table3[[#This Row],[Yield]]/100*(1+F15963)</f>
        <v>0</v>
      </c>
    </row>
    <row r="15965" spans="1:6" x14ac:dyDescent="0.2">
      <c r="A15965" s="88">
        <v>18472</v>
      </c>
      <c r="B15965" s="89">
        <v>208.21</v>
      </c>
      <c r="C15965" s="89">
        <f>LN(Table3[[#This Row],[Value]]/B15964)</f>
        <v>8.8765115610703518E-3</v>
      </c>
      <c r="D15965" s="89"/>
      <c r="E15965" s="89"/>
      <c r="F15965" s="89">
        <f>Table3[[#This Row],[Yield]]/100*(1+F15964)</f>
        <v>0</v>
      </c>
    </row>
    <row r="15966" spans="1:6" x14ac:dyDescent="0.2">
      <c r="A15966" s="88">
        <v>18475</v>
      </c>
      <c r="B15966" s="89">
        <v>209.4</v>
      </c>
      <c r="C15966" s="89">
        <f>LN(Table3[[#This Row],[Value]]/B15965)</f>
        <v>5.6991126693337214E-3</v>
      </c>
      <c r="D15966" s="89"/>
      <c r="E15966" s="89"/>
      <c r="F15966" s="89">
        <f>Table3[[#This Row],[Yield]]/100*(1+F15965)</f>
        <v>0</v>
      </c>
    </row>
    <row r="15967" spans="1:6" x14ac:dyDescent="0.2">
      <c r="A15967" s="88">
        <v>18476</v>
      </c>
      <c r="B15967" s="89">
        <v>211.87</v>
      </c>
      <c r="C15967" s="89">
        <f>LN(Table3[[#This Row],[Value]]/B15966)</f>
        <v>1.1726580599762667E-2</v>
      </c>
      <c r="D15967" s="89"/>
      <c r="E15967" s="89"/>
      <c r="F15967" s="89">
        <f>Table3[[#This Row],[Yield]]/100*(1+F15966)</f>
        <v>0</v>
      </c>
    </row>
    <row r="15968" spans="1:6" x14ac:dyDescent="0.2">
      <c r="A15968" s="88">
        <v>18477</v>
      </c>
      <c r="B15968" s="89">
        <v>211.26</v>
      </c>
      <c r="C15968" s="89">
        <f>LN(Table3[[#This Row],[Value]]/B15967)</f>
        <v>-2.8832766411830599E-3</v>
      </c>
      <c r="D15968" s="89"/>
      <c r="E15968" s="89"/>
      <c r="F15968" s="89">
        <f>Table3[[#This Row],[Yield]]/100*(1+F15967)</f>
        <v>0</v>
      </c>
    </row>
    <row r="15969" spans="1:6" x14ac:dyDescent="0.2">
      <c r="A15969" s="88">
        <v>18478</v>
      </c>
      <c r="B15969" s="89">
        <v>211.26</v>
      </c>
      <c r="C15969" s="89">
        <f>LN(Table3[[#This Row],[Value]]/B15968)</f>
        <v>0</v>
      </c>
      <c r="D15969" s="89"/>
      <c r="E15969" s="89"/>
      <c r="F15969" s="89">
        <f>Table3[[#This Row],[Yield]]/100*(1+F15968)</f>
        <v>0</v>
      </c>
    </row>
    <row r="15970" spans="1:6" x14ac:dyDescent="0.2">
      <c r="A15970" s="88">
        <v>18479</v>
      </c>
      <c r="B15970" s="89">
        <v>212.66</v>
      </c>
      <c r="C15970" s="89">
        <f>LN(Table3[[#This Row],[Value]]/B15969)</f>
        <v>6.6050438279240424E-3</v>
      </c>
      <c r="D15970" s="89"/>
      <c r="E15970" s="89"/>
      <c r="F15970" s="89">
        <f>Table3[[#This Row],[Yield]]/100*(1+F15969)</f>
        <v>0</v>
      </c>
    </row>
    <row r="15971" spans="1:6" x14ac:dyDescent="0.2">
      <c r="A15971" s="88">
        <v>18482</v>
      </c>
      <c r="B15971" s="89">
        <v>215.82</v>
      </c>
      <c r="C15971" s="89">
        <f>LN(Table3[[#This Row],[Value]]/B15970)</f>
        <v>1.4750080712647403E-2</v>
      </c>
      <c r="D15971" s="89"/>
      <c r="E15971" s="89"/>
      <c r="F15971" s="89">
        <f>Table3[[#This Row],[Yield]]/100*(1+F15970)</f>
        <v>0</v>
      </c>
    </row>
    <row r="15972" spans="1:6" x14ac:dyDescent="0.2">
      <c r="A15972" s="88">
        <v>18483</v>
      </c>
      <c r="B15972" s="89">
        <v>215.44</v>
      </c>
      <c r="C15972" s="89">
        <f>LN(Table3[[#This Row],[Value]]/B15971)</f>
        <v>-1.7622784322440836E-3</v>
      </c>
      <c r="D15972" s="89"/>
      <c r="E15972" s="89"/>
      <c r="F15972" s="89">
        <f>Table3[[#This Row],[Yield]]/100*(1+F15971)</f>
        <v>0</v>
      </c>
    </row>
    <row r="15973" spans="1:6" x14ac:dyDescent="0.2">
      <c r="A15973" s="88">
        <v>18484</v>
      </c>
      <c r="B15973" s="89">
        <v>216.97</v>
      </c>
      <c r="C15973" s="89">
        <f>LN(Table3[[#This Row],[Value]]/B15972)</f>
        <v>7.0766466319369314E-3</v>
      </c>
      <c r="D15973" s="89"/>
      <c r="E15973" s="89"/>
      <c r="F15973" s="89">
        <f>Table3[[#This Row],[Yield]]/100*(1+F15972)</f>
        <v>0</v>
      </c>
    </row>
    <row r="15974" spans="1:6" x14ac:dyDescent="0.2">
      <c r="A15974" s="88">
        <v>18485</v>
      </c>
      <c r="B15974" s="89">
        <v>216.64</v>
      </c>
      <c r="C15974" s="89">
        <f>LN(Table3[[#This Row],[Value]]/B15973)</f>
        <v>-1.5221054113703138E-3</v>
      </c>
      <c r="D15974" s="89"/>
      <c r="E15974" s="89"/>
      <c r="F15974" s="89">
        <f>Table3[[#This Row],[Yield]]/100*(1+F15973)</f>
        <v>0</v>
      </c>
    </row>
    <row r="15975" spans="1:6" x14ac:dyDescent="0.2">
      <c r="A15975" s="88">
        <v>18486</v>
      </c>
      <c r="B15975" s="89">
        <v>215.03</v>
      </c>
      <c r="C15975" s="89">
        <f>LN(Table3[[#This Row],[Value]]/B15974)</f>
        <v>-7.4594364466128169E-3</v>
      </c>
      <c r="D15975" s="89"/>
      <c r="E15975" s="89"/>
      <c r="F15975" s="89">
        <f>Table3[[#This Row],[Yield]]/100*(1+F15974)</f>
        <v>0</v>
      </c>
    </row>
    <row r="15976" spans="1:6" x14ac:dyDescent="0.2">
      <c r="A15976" s="88">
        <v>18489</v>
      </c>
      <c r="B15976" s="89">
        <v>215.31</v>
      </c>
      <c r="C15976" s="89">
        <f>LN(Table3[[#This Row],[Value]]/B15975)</f>
        <v>1.3012968327928076E-3</v>
      </c>
      <c r="D15976" s="89"/>
      <c r="E15976" s="89"/>
      <c r="F15976" s="89">
        <f>Table3[[#This Row],[Yield]]/100*(1+F15975)</f>
        <v>0</v>
      </c>
    </row>
    <row r="15977" spans="1:6" x14ac:dyDescent="0.2">
      <c r="A15977" s="88">
        <v>18490</v>
      </c>
      <c r="B15977" s="89">
        <v>215.31</v>
      </c>
      <c r="C15977" s="89">
        <f>LN(Table3[[#This Row],[Value]]/B15976)</f>
        <v>0</v>
      </c>
      <c r="D15977" s="89"/>
      <c r="E15977" s="89"/>
      <c r="F15977" s="89">
        <f>Table3[[#This Row],[Yield]]/100*(1+F15976)</f>
        <v>0</v>
      </c>
    </row>
    <row r="15978" spans="1:6" x14ac:dyDescent="0.2">
      <c r="A15978" s="88">
        <v>18491</v>
      </c>
      <c r="B15978" s="89">
        <v>215.78</v>
      </c>
      <c r="C15978" s="89">
        <f>LN(Table3[[#This Row],[Value]]/B15977)</f>
        <v>2.18052001310389E-3</v>
      </c>
      <c r="D15978" s="89"/>
      <c r="E15978" s="89"/>
      <c r="F15978" s="89">
        <f>Table3[[#This Row],[Yield]]/100*(1+F15977)</f>
        <v>0</v>
      </c>
    </row>
    <row r="15979" spans="1:6" x14ac:dyDescent="0.2">
      <c r="A15979" s="88">
        <v>18492</v>
      </c>
      <c r="B15979" s="89">
        <v>217.76</v>
      </c>
      <c r="C15979" s="89">
        <f>LN(Table3[[#This Row],[Value]]/B15978)</f>
        <v>9.1341687799618831E-3</v>
      </c>
      <c r="D15979" s="89"/>
      <c r="E15979" s="89"/>
      <c r="F15979" s="89">
        <f>Table3[[#This Row],[Yield]]/100*(1+F15978)</f>
        <v>0</v>
      </c>
    </row>
    <row r="15980" spans="1:6" x14ac:dyDescent="0.2">
      <c r="A15980" s="88">
        <v>18493</v>
      </c>
      <c r="B15980" s="89">
        <v>219.23</v>
      </c>
      <c r="C15980" s="89">
        <f>LN(Table3[[#This Row],[Value]]/B15979)</f>
        <v>6.7278681199179884E-3</v>
      </c>
      <c r="D15980" s="89"/>
      <c r="E15980" s="89"/>
      <c r="F15980" s="89">
        <f>Table3[[#This Row],[Yield]]/100*(1+F15979)</f>
        <v>0</v>
      </c>
    </row>
    <row r="15981" spans="1:6" x14ac:dyDescent="0.2">
      <c r="A15981" s="88">
        <v>18496</v>
      </c>
      <c r="B15981" s="89">
        <v>220.21</v>
      </c>
      <c r="C15981" s="89">
        <f>LN(Table3[[#This Row],[Value]]/B15980)</f>
        <v>4.4602294950269643E-3</v>
      </c>
      <c r="D15981" s="89"/>
      <c r="E15981" s="89"/>
      <c r="F15981" s="89">
        <f>Table3[[#This Row],[Yield]]/100*(1+F15980)</f>
        <v>0</v>
      </c>
    </row>
    <row r="15982" spans="1:6" x14ac:dyDescent="0.2">
      <c r="A15982" s="88">
        <v>18497</v>
      </c>
      <c r="B15982" s="89">
        <v>219.79</v>
      </c>
      <c r="C15982" s="89">
        <f>LN(Table3[[#This Row],[Value]]/B15981)</f>
        <v>-1.9090914889185366E-3</v>
      </c>
      <c r="D15982" s="89"/>
      <c r="E15982" s="89"/>
      <c r="F15982" s="89">
        <f>Table3[[#This Row],[Yield]]/100*(1+F15981)</f>
        <v>0</v>
      </c>
    </row>
    <row r="15983" spans="1:6" x14ac:dyDescent="0.2">
      <c r="A15983" s="88">
        <v>18498</v>
      </c>
      <c r="B15983" s="89">
        <v>221.51</v>
      </c>
      <c r="C15983" s="89">
        <f>LN(Table3[[#This Row],[Value]]/B15982)</f>
        <v>7.7951901637874051E-3</v>
      </c>
      <c r="D15983" s="89"/>
      <c r="E15983" s="89"/>
      <c r="F15983" s="89">
        <f>Table3[[#This Row],[Yield]]/100*(1+F15982)</f>
        <v>0</v>
      </c>
    </row>
    <row r="15984" spans="1:6" x14ac:dyDescent="0.2">
      <c r="A15984" s="88">
        <v>18499</v>
      </c>
      <c r="B15984" s="89">
        <v>221.13</v>
      </c>
      <c r="C15984" s="89">
        <f>LN(Table3[[#This Row],[Value]]/B15983)</f>
        <v>-1.7169713236626664E-3</v>
      </c>
      <c r="D15984" s="89"/>
      <c r="E15984" s="89"/>
      <c r="F15984" s="89">
        <f>Table3[[#This Row],[Yield]]/100*(1+F15983)</f>
        <v>0</v>
      </c>
    </row>
    <row r="15985" spans="1:6" x14ac:dyDescent="0.2">
      <c r="A15985" s="88">
        <v>18500</v>
      </c>
      <c r="B15985" s="89">
        <v>218.1</v>
      </c>
      <c r="C15985" s="89">
        <f>LN(Table3[[#This Row],[Value]]/B15984)</f>
        <v>-1.3797090661723795E-2</v>
      </c>
      <c r="D15985" s="89"/>
      <c r="E15985" s="89"/>
      <c r="F15985" s="89">
        <f>Table3[[#This Row],[Yield]]/100*(1+F15984)</f>
        <v>0</v>
      </c>
    </row>
    <row r="15986" spans="1:6" x14ac:dyDescent="0.2">
      <c r="A15986" s="88">
        <v>18503</v>
      </c>
      <c r="B15986" s="89">
        <v>218.55</v>
      </c>
      <c r="C15986" s="89">
        <f>LN(Table3[[#This Row],[Value]]/B15985)</f>
        <v>2.0611481017403185E-3</v>
      </c>
      <c r="D15986" s="89"/>
      <c r="E15986" s="89"/>
      <c r="F15986" s="89">
        <f>Table3[[#This Row],[Yield]]/100*(1+F15985)</f>
        <v>0</v>
      </c>
    </row>
    <row r="15987" spans="1:6" x14ac:dyDescent="0.2">
      <c r="A15987" s="88">
        <v>18504</v>
      </c>
      <c r="B15987" s="89">
        <v>218.29</v>
      </c>
      <c r="C15987" s="89">
        <f>LN(Table3[[#This Row],[Value]]/B15986)</f>
        <v>-1.1903673230524762E-3</v>
      </c>
      <c r="D15987" s="89"/>
      <c r="E15987" s="89"/>
      <c r="F15987" s="89">
        <f>Table3[[#This Row],[Yield]]/100*(1+F15986)</f>
        <v>0</v>
      </c>
    </row>
    <row r="15988" spans="1:6" x14ac:dyDescent="0.2">
      <c r="A15988" s="88">
        <v>18505</v>
      </c>
      <c r="B15988" s="89">
        <v>217.05</v>
      </c>
      <c r="C15988" s="89">
        <f>LN(Table3[[#This Row],[Value]]/B15987)</f>
        <v>-5.6967122406684553E-3</v>
      </c>
      <c r="D15988" s="89"/>
      <c r="E15988" s="89"/>
      <c r="F15988" s="89">
        <f>Table3[[#This Row],[Yield]]/100*(1+F15987)</f>
        <v>0</v>
      </c>
    </row>
    <row r="15989" spans="1:6" x14ac:dyDescent="0.2">
      <c r="A15989" s="88">
        <v>18506</v>
      </c>
      <c r="B15989" s="89">
        <v>216.87</v>
      </c>
      <c r="C15989" s="89">
        <f>LN(Table3[[#This Row],[Value]]/B15988)</f>
        <v>-8.2964606528713623E-4</v>
      </c>
      <c r="D15989" s="89"/>
      <c r="E15989" s="89"/>
      <c r="F15989" s="89">
        <f>Table3[[#This Row],[Yield]]/100*(1+F15988)</f>
        <v>0</v>
      </c>
    </row>
    <row r="15990" spans="1:6" x14ac:dyDescent="0.2">
      <c r="A15990" s="88">
        <v>18507</v>
      </c>
      <c r="B15990" s="89">
        <v>218.42</v>
      </c>
      <c r="C15990" s="89">
        <f>LN(Table3[[#This Row],[Value]]/B15989)</f>
        <v>7.1217190892668026E-3</v>
      </c>
      <c r="D15990" s="89"/>
      <c r="E15990" s="89"/>
      <c r="F15990" s="89">
        <f>Table3[[#This Row],[Yield]]/100*(1+F15989)</f>
        <v>0</v>
      </c>
    </row>
    <row r="15991" spans="1:6" x14ac:dyDescent="0.2">
      <c r="A15991" s="88">
        <v>18511</v>
      </c>
      <c r="B15991" s="89">
        <v>220.02</v>
      </c>
      <c r="C15991" s="89">
        <f>LN(Table3[[#This Row],[Value]]/B15990)</f>
        <v>7.2986365417074843E-3</v>
      </c>
      <c r="D15991" s="89"/>
      <c r="E15991" s="89"/>
      <c r="F15991" s="89">
        <f>Table3[[#This Row],[Yield]]/100*(1+F15990)</f>
        <v>0</v>
      </c>
    </row>
    <row r="15992" spans="1:6" x14ac:dyDescent="0.2">
      <c r="A15992" s="88">
        <v>18512</v>
      </c>
      <c r="B15992" s="89">
        <v>218.2</v>
      </c>
      <c r="C15992" s="89">
        <f>LN(Table3[[#This Row],[Value]]/B15991)</f>
        <v>-8.3063779123193401E-3</v>
      </c>
      <c r="D15992" s="89"/>
      <c r="E15992" s="89"/>
      <c r="F15992" s="89">
        <f>Table3[[#This Row],[Yield]]/100*(1+F15991)</f>
        <v>0</v>
      </c>
    </row>
    <row r="15993" spans="1:6" x14ac:dyDescent="0.2">
      <c r="A15993" s="88">
        <v>18513</v>
      </c>
      <c r="B15993" s="89">
        <v>218.33</v>
      </c>
      <c r="C15993" s="89">
        <f>LN(Table3[[#This Row],[Value]]/B15992)</f>
        <v>5.9560627605485176E-4</v>
      </c>
      <c r="D15993" s="89"/>
      <c r="E15993" s="89"/>
      <c r="F15993" s="89">
        <f>Table3[[#This Row],[Yield]]/100*(1+F15992)</f>
        <v>0</v>
      </c>
    </row>
    <row r="15994" spans="1:6" x14ac:dyDescent="0.2">
      <c r="A15994" s="88">
        <v>18514</v>
      </c>
      <c r="B15994" s="89">
        <v>220.03</v>
      </c>
      <c r="C15994" s="89">
        <f>LN(Table3[[#This Row],[Value]]/B15993)</f>
        <v>7.7562210170243583E-3</v>
      </c>
      <c r="D15994" s="89"/>
      <c r="E15994" s="89"/>
      <c r="F15994" s="89">
        <f>Table3[[#This Row],[Yield]]/100*(1+F15993)</f>
        <v>0</v>
      </c>
    </row>
    <row r="15995" spans="1:6" x14ac:dyDescent="0.2">
      <c r="A15995" s="88">
        <v>18517</v>
      </c>
      <c r="B15995" s="89">
        <v>218.1</v>
      </c>
      <c r="C15995" s="89">
        <f>LN(Table3[[#This Row],[Value]]/B15994)</f>
        <v>-8.8102274844662869E-3</v>
      </c>
      <c r="D15995" s="89"/>
      <c r="E15995" s="89"/>
      <c r="F15995" s="89">
        <f>Table3[[#This Row],[Yield]]/100*(1+F15994)</f>
        <v>0</v>
      </c>
    </row>
    <row r="15996" spans="1:6" x14ac:dyDescent="0.2">
      <c r="A15996" s="88">
        <v>18518</v>
      </c>
      <c r="B15996" s="89">
        <v>220.81</v>
      </c>
      <c r="C15996" s="89">
        <f>LN(Table3[[#This Row],[Value]]/B15995)</f>
        <v>1.2348930024874952E-2</v>
      </c>
      <c r="D15996" s="89"/>
      <c r="E15996" s="89"/>
      <c r="F15996" s="89">
        <f>Table3[[#This Row],[Yield]]/100*(1+F15995)</f>
        <v>0</v>
      </c>
    </row>
    <row r="15997" spans="1:6" x14ac:dyDescent="0.2">
      <c r="A15997" s="88">
        <v>18519</v>
      </c>
      <c r="B15997" s="89">
        <v>223.42</v>
      </c>
      <c r="C15997" s="89">
        <f>LN(Table3[[#This Row],[Value]]/B15996)</f>
        <v>1.1750804910244071E-2</v>
      </c>
      <c r="D15997" s="89"/>
      <c r="E15997" s="89"/>
      <c r="F15997" s="89">
        <f>Table3[[#This Row],[Yield]]/100*(1+F15996)</f>
        <v>0</v>
      </c>
    </row>
    <row r="15998" spans="1:6" x14ac:dyDescent="0.2">
      <c r="A15998" s="88">
        <v>18520</v>
      </c>
      <c r="B15998" s="89">
        <v>224.48</v>
      </c>
      <c r="C15998" s="89">
        <f>LN(Table3[[#This Row],[Value]]/B15997)</f>
        <v>4.7332082114485349E-3</v>
      </c>
      <c r="D15998" s="89"/>
      <c r="E15998" s="89"/>
      <c r="F15998" s="89">
        <f>Table3[[#This Row],[Yield]]/100*(1+F15997)</f>
        <v>0</v>
      </c>
    </row>
    <row r="15999" spans="1:6" x14ac:dyDescent="0.2">
      <c r="A15999" s="88">
        <v>18521</v>
      </c>
      <c r="B15999" s="89">
        <v>225.85</v>
      </c>
      <c r="C15999" s="89">
        <f>LN(Table3[[#This Row],[Value]]/B15998)</f>
        <v>6.084445746462365E-3</v>
      </c>
      <c r="D15999" s="89"/>
      <c r="E15999" s="89"/>
      <c r="F15999" s="89">
        <f>Table3[[#This Row],[Yield]]/100*(1+F15998)</f>
        <v>0</v>
      </c>
    </row>
    <row r="16000" spans="1:6" x14ac:dyDescent="0.2">
      <c r="A16000" s="88">
        <v>18524</v>
      </c>
      <c r="B16000" s="89">
        <v>226.78</v>
      </c>
      <c r="C16000" s="89">
        <f>LN(Table3[[#This Row],[Value]]/B15999)</f>
        <v>4.1093224430806055E-3</v>
      </c>
      <c r="D16000" s="89"/>
      <c r="E16000" s="89"/>
      <c r="F16000" s="89">
        <f>Table3[[#This Row],[Yield]]/100*(1+F15999)</f>
        <v>0</v>
      </c>
    </row>
    <row r="16001" spans="1:6" x14ac:dyDescent="0.2">
      <c r="A16001" s="88">
        <v>18525</v>
      </c>
      <c r="B16001" s="89">
        <v>225.78</v>
      </c>
      <c r="C16001" s="89">
        <f>LN(Table3[[#This Row],[Value]]/B16000)</f>
        <v>-4.4193107102928619E-3</v>
      </c>
      <c r="D16001" s="89"/>
      <c r="E16001" s="89"/>
      <c r="F16001" s="89">
        <f>Table3[[#This Row],[Yield]]/100*(1+F16000)</f>
        <v>0</v>
      </c>
    </row>
    <row r="16002" spans="1:6" x14ac:dyDescent="0.2">
      <c r="A16002" s="88">
        <v>18526</v>
      </c>
      <c r="B16002" s="89">
        <v>224.33</v>
      </c>
      <c r="C16002" s="89">
        <f>LN(Table3[[#This Row],[Value]]/B16001)</f>
        <v>-6.4428918081867658E-3</v>
      </c>
      <c r="D16002" s="89"/>
      <c r="E16002" s="89"/>
      <c r="F16002" s="89">
        <f>Table3[[#This Row],[Yield]]/100*(1+F16001)</f>
        <v>0</v>
      </c>
    </row>
    <row r="16003" spans="1:6" x14ac:dyDescent="0.2">
      <c r="A16003" s="88">
        <v>18527</v>
      </c>
      <c r="B16003" s="89">
        <v>226.01</v>
      </c>
      <c r="C16003" s="89">
        <f>LN(Table3[[#This Row],[Value]]/B16002)</f>
        <v>7.4610640557779065E-3</v>
      </c>
      <c r="D16003" s="89"/>
      <c r="E16003" s="89"/>
      <c r="F16003" s="89">
        <f>Table3[[#This Row],[Yield]]/100*(1+F16002)</f>
        <v>0</v>
      </c>
    </row>
    <row r="16004" spans="1:6" x14ac:dyDescent="0.2">
      <c r="A16004" s="88">
        <v>18528</v>
      </c>
      <c r="B16004" s="89">
        <v>226.64</v>
      </c>
      <c r="C16004" s="89">
        <f>LN(Table3[[#This Row],[Value]]/B16003)</f>
        <v>2.7836094412690437E-3</v>
      </c>
      <c r="D16004" s="89"/>
      <c r="E16004" s="89"/>
      <c r="F16004" s="89">
        <f>Table3[[#This Row],[Yield]]/100*(1+F16003)</f>
        <v>0</v>
      </c>
    </row>
    <row r="16005" spans="1:6" x14ac:dyDescent="0.2">
      <c r="A16005" s="88">
        <v>18531</v>
      </c>
      <c r="B16005" s="89">
        <v>226.06</v>
      </c>
      <c r="C16005" s="89">
        <f>LN(Table3[[#This Row],[Value]]/B16004)</f>
        <v>-2.5624047596760255E-3</v>
      </c>
      <c r="D16005" s="89"/>
      <c r="E16005" s="89"/>
      <c r="F16005" s="89">
        <f>Table3[[#This Row],[Yield]]/100*(1+F16004)</f>
        <v>0</v>
      </c>
    </row>
    <row r="16006" spans="1:6" x14ac:dyDescent="0.2">
      <c r="A16006" s="88">
        <v>18532</v>
      </c>
      <c r="B16006" s="89">
        <v>222.84</v>
      </c>
      <c r="C16006" s="89">
        <f>LN(Table3[[#This Row],[Value]]/B16005)</f>
        <v>-1.434642560997027E-2</v>
      </c>
      <c r="D16006" s="89"/>
      <c r="E16006" s="89"/>
      <c r="F16006" s="89">
        <f>Table3[[#This Row],[Yield]]/100*(1+F16005)</f>
        <v>0</v>
      </c>
    </row>
    <row r="16007" spans="1:6" x14ac:dyDescent="0.2">
      <c r="A16007" s="88">
        <v>18533</v>
      </c>
      <c r="B16007" s="89">
        <v>225.74</v>
      </c>
      <c r="C16007" s="89">
        <f>LN(Table3[[#This Row],[Value]]/B16006)</f>
        <v>1.2929869374865566E-2</v>
      </c>
      <c r="D16007" s="89"/>
      <c r="E16007" s="89"/>
      <c r="F16007" s="89">
        <f>Table3[[#This Row],[Yield]]/100*(1+F16006)</f>
        <v>0</v>
      </c>
    </row>
    <row r="16008" spans="1:6" x14ac:dyDescent="0.2">
      <c r="A16008" s="88">
        <v>18534</v>
      </c>
      <c r="B16008" s="89">
        <v>225.93</v>
      </c>
      <c r="C16008" s="89">
        <f>LN(Table3[[#This Row],[Value]]/B16007)</f>
        <v>8.4132225388986836E-4</v>
      </c>
      <c r="D16008" s="89"/>
      <c r="E16008" s="89"/>
      <c r="F16008" s="89">
        <f>Table3[[#This Row],[Yield]]/100*(1+F16007)</f>
        <v>0</v>
      </c>
    </row>
    <row r="16009" spans="1:6" x14ac:dyDescent="0.2">
      <c r="A16009" s="88">
        <v>18535</v>
      </c>
      <c r="B16009" s="89">
        <v>226.36</v>
      </c>
      <c r="C16009" s="89">
        <f>LN(Table3[[#This Row],[Value]]/B16008)</f>
        <v>1.9014354929530136E-3</v>
      </c>
      <c r="D16009" s="89"/>
      <c r="E16009" s="89"/>
      <c r="F16009" s="89">
        <f>Table3[[#This Row],[Yield]]/100*(1+F16008)</f>
        <v>0</v>
      </c>
    </row>
    <row r="16010" spans="1:6" x14ac:dyDescent="0.2">
      <c r="A16010" s="88">
        <v>18538</v>
      </c>
      <c r="B16010" s="89">
        <v>228.94</v>
      </c>
      <c r="C16010" s="89">
        <f>LN(Table3[[#This Row],[Value]]/B16009)</f>
        <v>1.1333308216007041E-2</v>
      </c>
      <c r="D16010" s="89"/>
      <c r="E16010" s="89"/>
      <c r="F16010" s="89">
        <f>Table3[[#This Row],[Yield]]/100*(1+F16009)</f>
        <v>0</v>
      </c>
    </row>
    <row r="16011" spans="1:6" x14ac:dyDescent="0.2">
      <c r="A16011" s="88">
        <v>18539</v>
      </c>
      <c r="B16011" s="89">
        <v>228.89</v>
      </c>
      <c r="C16011" s="89">
        <f>LN(Table3[[#This Row],[Value]]/B16010)</f>
        <v>-2.1842168577329129E-4</v>
      </c>
      <c r="D16011" s="89"/>
      <c r="E16011" s="89"/>
      <c r="F16011" s="89">
        <f>Table3[[#This Row],[Yield]]/100*(1+F16010)</f>
        <v>0</v>
      </c>
    </row>
    <row r="16012" spans="1:6" x14ac:dyDescent="0.2">
      <c r="A16012" s="88">
        <v>18540</v>
      </c>
      <c r="B16012" s="89">
        <v>231.15</v>
      </c>
      <c r="C16012" s="89">
        <f>LN(Table3[[#This Row],[Value]]/B16011)</f>
        <v>9.8253116296775495E-3</v>
      </c>
      <c r="D16012" s="89"/>
      <c r="E16012" s="89"/>
      <c r="F16012" s="89">
        <f>Table3[[#This Row],[Yield]]/100*(1+F16011)</f>
        <v>0</v>
      </c>
    </row>
    <row r="16013" spans="1:6" x14ac:dyDescent="0.2">
      <c r="A16013" s="88">
        <v>18541</v>
      </c>
      <c r="B16013" s="89">
        <v>229.85</v>
      </c>
      <c r="C16013" s="89">
        <f>LN(Table3[[#This Row],[Value]]/B16012)</f>
        <v>-5.6399281819975063E-3</v>
      </c>
      <c r="D16013" s="89"/>
      <c r="E16013" s="89"/>
      <c r="F16013" s="89">
        <f>Table3[[#This Row],[Yield]]/100*(1+F16012)</f>
        <v>0</v>
      </c>
    </row>
    <row r="16014" spans="1:6" x14ac:dyDescent="0.2">
      <c r="A16014" s="88">
        <v>18542</v>
      </c>
      <c r="B16014" s="89">
        <v>231.74</v>
      </c>
      <c r="C16014" s="89">
        <f>LN(Table3[[#This Row],[Value]]/B16013)</f>
        <v>8.1891313166792441E-3</v>
      </c>
      <c r="D16014" s="89"/>
      <c r="E16014" s="89"/>
      <c r="F16014" s="89">
        <f>Table3[[#This Row],[Yield]]/100*(1+F16013)</f>
        <v>0</v>
      </c>
    </row>
    <row r="16015" spans="1:6" x14ac:dyDescent="0.2">
      <c r="A16015" s="88">
        <v>18543</v>
      </c>
      <c r="B16015" s="89">
        <v>231.81</v>
      </c>
      <c r="C16015" s="89">
        <f>LN(Table3[[#This Row],[Value]]/B16014)</f>
        <v>3.0201704468581811E-4</v>
      </c>
      <c r="D16015" s="89"/>
      <c r="E16015" s="89"/>
      <c r="F16015" s="89">
        <f>Table3[[#This Row],[Yield]]/100*(1+F16014)</f>
        <v>0</v>
      </c>
    </row>
    <row r="16016" spans="1:6" x14ac:dyDescent="0.2">
      <c r="A16016" s="88">
        <v>18545</v>
      </c>
      <c r="B16016" s="89">
        <v>230.02</v>
      </c>
      <c r="C16016" s="89">
        <f>LN(Table3[[#This Row],[Value]]/B16015)</f>
        <v>-7.7518089491668716E-3</v>
      </c>
      <c r="D16016" s="89"/>
      <c r="E16016" s="89"/>
      <c r="F16016" s="89">
        <f>Table3[[#This Row],[Yield]]/100*(1+F16015)</f>
        <v>0</v>
      </c>
    </row>
    <row r="16017" spans="1:6" x14ac:dyDescent="0.2">
      <c r="A16017" s="88">
        <v>18546</v>
      </c>
      <c r="B16017" s="89">
        <v>227.6</v>
      </c>
      <c r="C16017" s="89">
        <f>LN(Table3[[#This Row],[Value]]/B16016)</f>
        <v>-1.0576559412259547E-2</v>
      </c>
      <c r="D16017" s="89"/>
      <c r="E16017" s="89"/>
      <c r="F16017" s="89">
        <f>Table3[[#This Row],[Yield]]/100*(1+F16016)</f>
        <v>0</v>
      </c>
    </row>
    <row r="16018" spans="1:6" x14ac:dyDescent="0.2">
      <c r="A16018" s="88">
        <v>18547</v>
      </c>
      <c r="B16018" s="89">
        <v>228.97</v>
      </c>
      <c r="C16018" s="89">
        <f>LN(Table3[[#This Row],[Value]]/B16017)</f>
        <v>6.0012883534300834E-3</v>
      </c>
      <c r="D16018" s="89"/>
      <c r="E16018" s="89"/>
      <c r="F16018" s="89">
        <f>Table3[[#This Row],[Yield]]/100*(1+F16017)</f>
        <v>0</v>
      </c>
    </row>
    <row r="16019" spans="1:6" x14ac:dyDescent="0.2">
      <c r="A16019" s="88">
        <v>18549</v>
      </c>
      <c r="B16019" s="89">
        <v>228.54</v>
      </c>
      <c r="C16019" s="89">
        <f>LN(Table3[[#This Row],[Value]]/B16018)</f>
        <v>-1.8797408870382423E-3</v>
      </c>
      <c r="D16019" s="89"/>
      <c r="E16019" s="89"/>
      <c r="F16019" s="89">
        <f>Table3[[#This Row],[Yield]]/100*(1+F16018)</f>
        <v>0</v>
      </c>
    </row>
    <row r="16020" spans="1:6" x14ac:dyDescent="0.2">
      <c r="A16020" s="88">
        <v>18550</v>
      </c>
      <c r="B16020" s="89">
        <v>227.63</v>
      </c>
      <c r="C16020" s="89">
        <f>LN(Table3[[#This Row],[Value]]/B16019)</f>
        <v>-3.9897459592704784E-3</v>
      </c>
      <c r="D16020" s="89"/>
      <c r="E16020" s="89"/>
      <c r="F16020" s="89">
        <f>Table3[[#This Row],[Yield]]/100*(1+F16019)</f>
        <v>0</v>
      </c>
    </row>
    <row r="16021" spans="1:6" x14ac:dyDescent="0.2">
      <c r="A16021" s="88">
        <v>18552</v>
      </c>
      <c r="B16021" s="89">
        <v>227.5</v>
      </c>
      <c r="C16021" s="89">
        <f>LN(Table3[[#This Row],[Value]]/B16020)</f>
        <v>-5.7126536829204058E-4</v>
      </c>
      <c r="D16021" s="89"/>
      <c r="E16021" s="89"/>
      <c r="F16021" s="89">
        <f>Table3[[#This Row],[Yield]]/100*(1+F16020)</f>
        <v>0</v>
      </c>
    </row>
    <row r="16022" spans="1:6" x14ac:dyDescent="0.2">
      <c r="A16022" s="88">
        <v>18553</v>
      </c>
      <c r="B16022" s="89">
        <v>229.22</v>
      </c>
      <c r="C16022" s="89">
        <f>LN(Table3[[#This Row],[Value]]/B16021)</f>
        <v>7.5320026775480744E-3</v>
      </c>
      <c r="D16022" s="89"/>
      <c r="E16022" s="89"/>
      <c r="F16022" s="89">
        <f>Table3[[#This Row],[Yield]]/100*(1+F16021)</f>
        <v>0</v>
      </c>
    </row>
    <row r="16023" spans="1:6" x14ac:dyDescent="0.2">
      <c r="A16023" s="88">
        <v>18554</v>
      </c>
      <c r="B16023" s="89">
        <v>230.6</v>
      </c>
      <c r="C16023" s="89">
        <f>LN(Table3[[#This Row],[Value]]/B16022)</f>
        <v>6.0023667664055617E-3</v>
      </c>
      <c r="D16023" s="89"/>
      <c r="E16023" s="89"/>
      <c r="F16023" s="89">
        <f>Table3[[#This Row],[Yield]]/100*(1+F16022)</f>
        <v>0</v>
      </c>
    </row>
    <row r="16024" spans="1:6" x14ac:dyDescent="0.2">
      <c r="A16024" s="88">
        <v>18555</v>
      </c>
      <c r="B16024" s="89">
        <v>230.83</v>
      </c>
      <c r="C16024" s="89">
        <f>LN(Table3[[#This Row],[Value]]/B16023)</f>
        <v>9.9690102094830203E-4</v>
      </c>
      <c r="D16024" s="89"/>
      <c r="E16024" s="89"/>
      <c r="F16024" s="89">
        <f>Table3[[#This Row],[Yield]]/100*(1+F16023)</f>
        <v>0</v>
      </c>
    </row>
    <row r="16025" spans="1:6" x14ac:dyDescent="0.2">
      <c r="A16025" s="88">
        <v>18556</v>
      </c>
      <c r="B16025" s="89">
        <v>230.33</v>
      </c>
      <c r="C16025" s="89">
        <f>LN(Table3[[#This Row],[Value]]/B16024)</f>
        <v>-2.168445641092729E-3</v>
      </c>
      <c r="D16025" s="89"/>
      <c r="E16025" s="89"/>
      <c r="F16025" s="89">
        <f>Table3[[#This Row],[Yield]]/100*(1+F16024)</f>
        <v>0</v>
      </c>
    </row>
    <row r="16026" spans="1:6" x14ac:dyDescent="0.2">
      <c r="A16026" s="88">
        <v>18557</v>
      </c>
      <c r="B16026" s="89">
        <v>230.88</v>
      </c>
      <c r="C16026" s="89">
        <f>LN(Table3[[#This Row],[Value]]/B16025)</f>
        <v>2.3850318107465278E-3</v>
      </c>
      <c r="D16026" s="89"/>
      <c r="E16026" s="89"/>
      <c r="F16026" s="89">
        <f>Table3[[#This Row],[Yield]]/100*(1+F16025)</f>
        <v>0</v>
      </c>
    </row>
    <row r="16027" spans="1:6" x14ac:dyDescent="0.2">
      <c r="A16027" s="88">
        <v>18559</v>
      </c>
      <c r="B16027" s="89">
        <v>230.62</v>
      </c>
      <c r="C16027" s="89">
        <f>LN(Table3[[#This Row],[Value]]/B16026)</f>
        <v>-1.1267606825905066E-3</v>
      </c>
      <c r="D16027" s="89"/>
      <c r="E16027" s="89"/>
      <c r="F16027" s="89">
        <f>Table3[[#This Row],[Yield]]/100*(1+F16026)</f>
        <v>0</v>
      </c>
    </row>
    <row r="16028" spans="1:6" x14ac:dyDescent="0.2">
      <c r="A16028" s="88">
        <v>18560</v>
      </c>
      <c r="B16028" s="89">
        <v>231.39</v>
      </c>
      <c r="C16028" s="89">
        <f>LN(Table3[[#This Row],[Value]]/B16027)</f>
        <v>3.3332642710471616E-3</v>
      </c>
      <c r="D16028" s="89"/>
      <c r="E16028" s="89"/>
      <c r="F16028" s="89">
        <f>Table3[[#This Row],[Yield]]/100*(1+F16027)</f>
        <v>0</v>
      </c>
    </row>
    <row r="16029" spans="1:6" x14ac:dyDescent="0.2">
      <c r="A16029" s="88">
        <v>18561</v>
      </c>
      <c r="B16029" s="89">
        <v>231.49</v>
      </c>
      <c r="C16029" s="89">
        <f>LN(Table3[[#This Row],[Value]]/B16028)</f>
        <v>4.3207743499737715E-4</v>
      </c>
      <c r="D16029" s="89"/>
      <c r="E16029" s="89"/>
      <c r="F16029" s="89">
        <f>Table3[[#This Row],[Yield]]/100*(1+F16028)</f>
        <v>0</v>
      </c>
    </row>
    <row r="16030" spans="1:6" x14ac:dyDescent="0.2">
      <c r="A16030" s="88">
        <v>18562</v>
      </c>
      <c r="B16030" s="89">
        <v>226.65</v>
      </c>
      <c r="C16030" s="89">
        <f>LN(Table3[[#This Row],[Value]]/B16029)</f>
        <v>-2.1129698662156509E-2</v>
      </c>
      <c r="D16030" s="89"/>
      <c r="E16030" s="89"/>
      <c r="F16030" s="89">
        <f>Table3[[#This Row],[Yield]]/100*(1+F16029)</f>
        <v>0</v>
      </c>
    </row>
    <row r="16031" spans="1:6" x14ac:dyDescent="0.2">
      <c r="A16031" s="88">
        <v>18563</v>
      </c>
      <c r="B16031" s="89">
        <v>228.28</v>
      </c>
      <c r="C16031" s="89">
        <f>LN(Table3[[#This Row],[Value]]/B16030)</f>
        <v>7.1659682816489585E-3</v>
      </c>
      <c r="D16031" s="89"/>
      <c r="E16031" s="89"/>
      <c r="F16031" s="89">
        <f>Table3[[#This Row],[Yield]]/100*(1+F16030)</f>
        <v>0</v>
      </c>
    </row>
    <row r="16032" spans="1:6" x14ac:dyDescent="0.2">
      <c r="A16032" s="88">
        <v>18564</v>
      </c>
      <c r="B16032" s="89">
        <v>228.56</v>
      </c>
      <c r="C16032" s="89">
        <f>LN(Table3[[#This Row],[Value]]/B16031)</f>
        <v>1.2258122540102347E-3</v>
      </c>
      <c r="D16032" s="89"/>
      <c r="E16032" s="89"/>
      <c r="F16032" s="89">
        <f>Table3[[#This Row],[Yield]]/100*(1+F16031)</f>
        <v>0</v>
      </c>
    </row>
    <row r="16033" spans="1:6" x14ac:dyDescent="0.2">
      <c r="A16033" s="88">
        <v>18566</v>
      </c>
      <c r="B16033" s="89">
        <v>226.42</v>
      </c>
      <c r="C16033" s="89">
        <f>LN(Table3[[#This Row],[Value]]/B16032)</f>
        <v>-9.4070762725543856E-3</v>
      </c>
      <c r="D16033" s="89"/>
      <c r="E16033" s="89"/>
      <c r="F16033" s="89">
        <f>Table3[[#This Row],[Yield]]/100*(1+F16032)</f>
        <v>0</v>
      </c>
    </row>
    <row r="16034" spans="1:6" x14ac:dyDescent="0.2">
      <c r="A16034" s="88">
        <v>18567</v>
      </c>
      <c r="B16034" s="89">
        <v>225.01</v>
      </c>
      <c r="C16034" s="89">
        <f>LN(Table3[[#This Row],[Value]]/B16033)</f>
        <v>-6.2468359887238728E-3</v>
      </c>
      <c r="D16034" s="89"/>
      <c r="E16034" s="89"/>
      <c r="F16034" s="89">
        <f>Table3[[#This Row],[Yield]]/100*(1+F16033)</f>
        <v>0</v>
      </c>
    </row>
    <row r="16035" spans="1:6" x14ac:dyDescent="0.2">
      <c r="A16035" s="88">
        <v>18568</v>
      </c>
      <c r="B16035" s="89">
        <v>225.69</v>
      </c>
      <c r="C16035" s="89">
        <f>LN(Table3[[#This Row],[Value]]/B16034)</f>
        <v>3.0175305790005082E-3</v>
      </c>
      <c r="D16035" s="89"/>
      <c r="E16035" s="89"/>
      <c r="F16035" s="89">
        <f>Table3[[#This Row],[Yield]]/100*(1+F16034)</f>
        <v>0</v>
      </c>
    </row>
    <row r="16036" spans="1:6" x14ac:dyDescent="0.2">
      <c r="A16036" s="88">
        <v>18569</v>
      </c>
      <c r="B16036" s="89">
        <v>227.25</v>
      </c>
      <c r="C16036" s="89">
        <f>LN(Table3[[#This Row],[Value]]/B16035)</f>
        <v>6.8883568173483591E-3</v>
      </c>
      <c r="D16036" s="89"/>
      <c r="E16036" s="89"/>
      <c r="F16036" s="89">
        <f>Table3[[#This Row],[Yield]]/100*(1+F16035)</f>
        <v>0</v>
      </c>
    </row>
    <row r="16037" spans="1:6" x14ac:dyDescent="0.2">
      <c r="A16037" s="88">
        <v>18570</v>
      </c>
      <c r="B16037" s="89">
        <v>228.1</v>
      </c>
      <c r="C16037" s="89">
        <f>LN(Table3[[#This Row],[Value]]/B16036)</f>
        <v>3.7333962327541844E-3</v>
      </c>
      <c r="D16037" s="89"/>
      <c r="E16037" s="89"/>
      <c r="F16037" s="89">
        <f>Table3[[#This Row],[Yield]]/100*(1+F16036)</f>
        <v>0</v>
      </c>
    </row>
    <row r="16038" spans="1:6" x14ac:dyDescent="0.2">
      <c r="A16038" s="88">
        <v>18571</v>
      </c>
      <c r="B16038" s="89">
        <v>227.42</v>
      </c>
      <c r="C16038" s="89">
        <f>LN(Table3[[#This Row],[Value]]/B16037)</f>
        <v>-2.9856010937655874E-3</v>
      </c>
      <c r="D16038" s="89"/>
      <c r="E16038" s="89"/>
      <c r="F16038" s="89">
        <f>Table3[[#This Row],[Yield]]/100*(1+F16037)</f>
        <v>0</v>
      </c>
    </row>
    <row r="16039" spans="1:6" x14ac:dyDescent="0.2">
      <c r="A16039" s="88">
        <v>18573</v>
      </c>
      <c r="B16039" s="89">
        <v>222.52</v>
      </c>
      <c r="C16039" s="89">
        <f>LN(Table3[[#This Row],[Value]]/B16038)</f>
        <v>-2.1781542989484228E-2</v>
      </c>
      <c r="D16039" s="89"/>
      <c r="E16039" s="89"/>
      <c r="F16039" s="89">
        <f>Table3[[#This Row],[Yield]]/100*(1+F16038)</f>
        <v>0</v>
      </c>
    </row>
    <row r="16040" spans="1:6" x14ac:dyDescent="0.2">
      <c r="A16040" s="88">
        <v>18575</v>
      </c>
      <c r="B16040" s="89">
        <v>224.25</v>
      </c>
      <c r="C16040" s="89">
        <f>LN(Table3[[#This Row],[Value]]/B16039)</f>
        <v>7.7445157318129371E-3</v>
      </c>
      <c r="D16040" s="89"/>
      <c r="E16040" s="89"/>
      <c r="F16040" s="89">
        <f>Table3[[#This Row],[Yield]]/100*(1+F16039)</f>
        <v>0</v>
      </c>
    </row>
    <row r="16041" spans="1:6" x14ac:dyDescent="0.2">
      <c r="A16041" s="88">
        <v>18576</v>
      </c>
      <c r="B16041" s="89">
        <v>227.17</v>
      </c>
      <c r="C16041" s="89">
        <f>LN(Table3[[#This Row],[Value]]/B16040)</f>
        <v>1.2937134936223695E-2</v>
      </c>
      <c r="D16041" s="89"/>
      <c r="E16041" s="89"/>
      <c r="F16041" s="89">
        <f>Table3[[#This Row],[Yield]]/100*(1+F16040)</f>
        <v>0</v>
      </c>
    </row>
    <row r="16042" spans="1:6" x14ac:dyDescent="0.2">
      <c r="A16042" s="88">
        <v>18577</v>
      </c>
      <c r="B16042" s="89">
        <v>229.29</v>
      </c>
      <c r="C16042" s="89">
        <f>LN(Table3[[#This Row],[Value]]/B16041)</f>
        <v>9.2889420477730109E-3</v>
      </c>
      <c r="D16042" s="89"/>
      <c r="E16042" s="89"/>
      <c r="F16042" s="89">
        <f>Table3[[#This Row],[Yield]]/100*(1+F16041)</f>
        <v>0</v>
      </c>
    </row>
    <row r="16043" spans="1:6" x14ac:dyDescent="0.2">
      <c r="A16043" s="88">
        <v>18580</v>
      </c>
      <c r="B16043" s="89">
        <v>229.44</v>
      </c>
      <c r="C16043" s="89">
        <f>LN(Table3[[#This Row],[Value]]/B16042)</f>
        <v>6.5397948835308828E-4</v>
      </c>
      <c r="D16043" s="89"/>
      <c r="E16043" s="89"/>
      <c r="F16043" s="89">
        <f>Table3[[#This Row],[Yield]]/100*(1+F16042)</f>
        <v>0</v>
      </c>
    </row>
    <row r="16044" spans="1:6" x14ac:dyDescent="0.2">
      <c r="A16044" s="88">
        <v>18581</v>
      </c>
      <c r="B16044" s="89">
        <v>229.54</v>
      </c>
      <c r="C16044" s="89">
        <f>LN(Table3[[#This Row],[Value]]/B16043)</f>
        <v>4.3574884126668144E-4</v>
      </c>
      <c r="D16044" s="89"/>
      <c r="E16044" s="89"/>
      <c r="F16044" s="89">
        <f>Table3[[#This Row],[Yield]]/100*(1+F16043)</f>
        <v>0</v>
      </c>
    </row>
    <row r="16045" spans="1:6" x14ac:dyDescent="0.2">
      <c r="A16045" s="88">
        <v>18582</v>
      </c>
      <c r="B16045" s="89">
        <v>229.52</v>
      </c>
      <c r="C16045" s="89">
        <f>LN(Table3[[#This Row],[Value]]/B16044)</f>
        <v>-8.713457941289544E-5</v>
      </c>
      <c r="D16045" s="89"/>
      <c r="E16045" s="89"/>
      <c r="F16045" s="89">
        <f>Table3[[#This Row],[Yield]]/100*(1+F16044)</f>
        <v>0</v>
      </c>
    </row>
    <row r="16046" spans="1:6" x14ac:dyDescent="0.2">
      <c r="A16046" s="88">
        <v>18583</v>
      </c>
      <c r="B16046" s="89">
        <v>228.94</v>
      </c>
      <c r="C16046" s="89">
        <f>LN(Table3[[#This Row],[Value]]/B16045)</f>
        <v>-2.5302111827791994E-3</v>
      </c>
      <c r="D16046" s="89"/>
      <c r="E16046" s="89"/>
      <c r="F16046" s="89">
        <f>Table3[[#This Row],[Yield]]/100*(1+F16045)</f>
        <v>0</v>
      </c>
    </row>
    <row r="16047" spans="1:6" x14ac:dyDescent="0.2">
      <c r="A16047" s="88">
        <v>18584</v>
      </c>
      <c r="B16047" s="89">
        <v>230.27</v>
      </c>
      <c r="C16047" s="89">
        <f>LN(Table3[[#This Row],[Value]]/B16046)</f>
        <v>5.7925729791977213E-3</v>
      </c>
      <c r="D16047" s="89"/>
      <c r="E16047" s="89"/>
      <c r="F16047" s="89">
        <f>Table3[[#This Row],[Yield]]/100*(1+F16046)</f>
        <v>0</v>
      </c>
    </row>
    <row r="16048" spans="1:6" x14ac:dyDescent="0.2">
      <c r="A16048" s="88">
        <v>18585</v>
      </c>
      <c r="B16048" s="89">
        <v>231.64</v>
      </c>
      <c r="C16048" s="89">
        <f>LN(Table3[[#This Row],[Value]]/B16047)</f>
        <v>5.9319088880610523E-3</v>
      </c>
      <c r="D16048" s="89"/>
      <c r="E16048" s="89"/>
      <c r="F16048" s="89">
        <f>Table3[[#This Row],[Yield]]/100*(1+F16047)</f>
        <v>0</v>
      </c>
    </row>
    <row r="16049" spans="1:6" x14ac:dyDescent="0.2">
      <c r="A16049" s="88">
        <v>18587</v>
      </c>
      <c r="B16049" s="89">
        <v>231.53</v>
      </c>
      <c r="C16049" s="89">
        <f>LN(Table3[[#This Row],[Value]]/B16048)</f>
        <v>-4.7498759448193569E-4</v>
      </c>
      <c r="D16049" s="89"/>
      <c r="E16049" s="89"/>
      <c r="F16049" s="89">
        <f>Table3[[#This Row],[Yield]]/100*(1+F16048)</f>
        <v>0</v>
      </c>
    </row>
    <row r="16050" spans="1:6" x14ac:dyDescent="0.2">
      <c r="A16050" s="88">
        <v>18588</v>
      </c>
      <c r="B16050" s="89">
        <v>231.16</v>
      </c>
      <c r="C16050" s="89">
        <f>LN(Table3[[#This Row],[Value]]/B16049)</f>
        <v>-1.5993433135298217E-3</v>
      </c>
      <c r="D16050" s="89"/>
      <c r="E16050" s="89"/>
      <c r="F16050" s="89">
        <f>Table3[[#This Row],[Yield]]/100*(1+F16049)</f>
        <v>0</v>
      </c>
    </row>
    <row r="16051" spans="1:6" x14ac:dyDescent="0.2">
      <c r="A16051" s="88">
        <v>18589</v>
      </c>
      <c r="B16051" s="89">
        <v>233.81</v>
      </c>
      <c r="C16051" s="89">
        <f>LN(Table3[[#This Row],[Value]]/B16050)</f>
        <v>1.1398708273369976E-2</v>
      </c>
      <c r="D16051" s="89"/>
      <c r="E16051" s="89"/>
      <c r="F16051" s="89">
        <f>Table3[[#This Row],[Yield]]/100*(1+F16050)</f>
        <v>0</v>
      </c>
    </row>
    <row r="16052" spans="1:6" x14ac:dyDescent="0.2">
      <c r="A16052" s="88">
        <v>18591</v>
      </c>
      <c r="B16052" s="89">
        <v>235.47</v>
      </c>
      <c r="C16052" s="89">
        <f>LN(Table3[[#This Row],[Value]]/B16051)</f>
        <v>7.0746970838849775E-3</v>
      </c>
      <c r="D16052" s="89"/>
      <c r="E16052" s="89"/>
      <c r="F16052" s="89">
        <f>Table3[[#This Row],[Yield]]/100*(1+F16051)</f>
        <v>0</v>
      </c>
    </row>
    <row r="16053" spans="1:6" x14ac:dyDescent="0.2">
      <c r="A16053" s="88">
        <v>18592</v>
      </c>
      <c r="B16053" s="89">
        <v>235.06</v>
      </c>
      <c r="C16053" s="89">
        <f>LN(Table3[[#This Row],[Value]]/B16052)</f>
        <v>-1.7427161021239782E-3</v>
      </c>
      <c r="D16053" s="89"/>
      <c r="E16053" s="89"/>
      <c r="F16053" s="89">
        <f>Table3[[#This Row],[Yield]]/100*(1+F16052)</f>
        <v>0</v>
      </c>
    </row>
    <row r="16054" spans="1:6" x14ac:dyDescent="0.2">
      <c r="A16054" s="88">
        <v>18594</v>
      </c>
      <c r="B16054" s="89">
        <v>234.96</v>
      </c>
      <c r="C16054" s="89">
        <f>LN(Table3[[#This Row],[Value]]/B16053)</f>
        <v>-4.2551381434340584E-4</v>
      </c>
      <c r="D16054" s="89"/>
      <c r="E16054" s="89"/>
      <c r="F16054" s="89">
        <f>Table3[[#This Row],[Yield]]/100*(1+F16053)</f>
        <v>0</v>
      </c>
    </row>
    <row r="16055" spans="1:6" x14ac:dyDescent="0.2">
      <c r="A16055" s="88">
        <v>18595</v>
      </c>
      <c r="B16055" s="89">
        <v>228.61</v>
      </c>
      <c r="C16055" s="89">
        <f>LN(Table3[[#This Row],[Value]]/B16054)</f>
        <v>-2.7397791954484916E-2</v>
      </c>
      <c r="D16055" s="89"/>
      <c r="E16055" s="89"/>
      <c r="F16055" s="89">
        <f>Table3[[#This Row],[Yield]]/100*(1+F16054)</f>
        <v>0</v>
      </c>
    </row>
    <row r="16056" spans="1:6" x14ac:dyDescent="0.2">
      <c r="A16056" s="88">
        <v>18596</v>
      </c>
      <c r="B16056" s="89">
        <v>226.42</v>
      </c>
      <c r="C16056" s="89">
        <f>LN(Table3[[#This Row],[Value]]/B16055)</f>
        <v>-9.6258132859164004E-3</v>
      </c>
      <c r="D16056" s="89"/>
      <c r="E16056" s="89"/>
      <c r="F16056" s="89">
        <f>Table3[[#This Row],[Yield]]/100*(1+F16055)</f>
        <v>0</v>
      </c>
    </row>
    <row r="16057" spans="1:6" x14ac:dyDescent="0.2">
      <c r="A16057" s="88">
        <v>18597</v>
      </c>
      <c r="B16057" s="89">
        <v>227.6</v>
      </c>
      <c r="C16057" s="89">
        <f>LN(Table3[[#This Row],[Value]]/B16056)</f>
        <v>5.1980206022125977E-3</v>
      </c>
      <c r="D16057" s="89"/>
      <c r="E16057" s="89"/>
      <c r="F16057" s="89">
        <f>Table3[[#This Row],[Yield]]/100*(1+F16056)</f>
        <v>0</v>
      </c>
    </row>
    <row r="16058" spans="1:6" x14ac:dyDescent="0.2">
      <c r="A16058" s="88">
        <v>18598</v>
      </c>
      <c r="B16058" s="89">
        <v>228.89</v>
      </c>
      <c r="C16058" s="89">
        <f>LN(Table3[[#This Row],[Value]]/B16057)</f>
        <v>5.6518365523810935E-3</v>
      </c>
      <c r="D16058" s="89"/>
      <c r="E16058" s="89"/>
      <c r="F16058" s="89">
        <f>Table3[[#This Row],[Yield]]/100*(1+F16057)</f>
        <v>0</v>
      </c>
    </row>
    <row r="16059" spans="1:6" x14ac:dyDescent="0.2">
      <c r="A16059" s="88">
        <v>18599</v>
      </c>
      <c r="B16059" s="89">
        <v>227.55</v>
      </c>
      <c r="C16059" s="89">
        <f>LN(Table3[[#This Row],[Value]]/B16058)</f>
        <v>-5.871544341905937E-3</v>
      </c>
      <c r="D16059" s="89"/>
      <c r="E16059" s="89"/>
      <c r="F16059" s="89">
        <f>Table3[[#This Row],[Yield]]/100*(1+F16058)</f>
        <v>0</v>
      </c>
    </row>
    <row r="16060" spans="1:6" x14ac:dyDescent="0.2">
      <c r="A16060" s="88">
        <v>18601</v>
      </c>
      <c r="B16060" s="89">
        <v>222.33</v>
      </c>
      <c r="C16060" s="89">
        <f>LN(Table3[[#This Row],[Value]]/B16059)</f>
        <v>-2.3207229831273716E-2</v>
      </c>
      <c r="D16060" s="89"/>
      <c r="E16060" s="89"/>
      <c r="F16060" s="89">
        <f>Table3[[#This Row],[Yield]]/100*(1+F16059)</f>
        <v>0</v>
      </c>
    </row>
    <row r="16061" spans="1:6" x14ac:dyDescent="0.2">
      <c r="A16061" s="88">
        <v>18602</v>
      </c>
      <c r="B16061" s="89">
        <v>225.44</v>
      </c>
      <c r="C16061" s="89">
        <f>LN(Table3[[#This Row],[Value]]/B16060)</f>
        <v>1.3891283518992749E-2</v>
      </c>
      <c r="D16061" s="89"/>
      <c r="E16061" s="89"/>
      <c r="F16061" s="89">
        <f>Table3[[#This Row],[Yield]]/100*(1+F16060)</f>
        <v>0</v>
      </c>
    </row>
    <row r="16062" spans="1:6" x14ac:dyDescent="0.2">
      <c r="A16062" s="88">
        <v>18603</v>
      </c>
      <c r="B16062" s="89">
        <v>226.16</v>
      </c>
      <c r="C16062" s="89">
        <f>LN(Table3[[#This Row],[Value]]/B16061)</f>
        <v>3.188665234964846E-3</v>
      </c>
      <c r="D16062" s="89"/>
      <c r="E16062" s="89"/>
      <c r="F16062" s="89">
        <f>Table3[[#This Row],[Yield]]/100*(1+F16061)</f>
        <v>0</v>
      </c>
    </row>
    <row r="16063" spans="1:6" x14ac:dyDescent="0.2">
      <c r="A16063" s="88">
        <v>18604</v>
      </c>
      <c r="B16063" s="89">
        <v>225.94</v>
      </c>
      <c r="C16063" s="89">
        <f>LN(Table3[[#This Row],[Value]]/B16062)</f>
        <v>-9.7323608655218354E-4</v>
      </c>
      <c r="D16063" s="89"/>
      <c r="E16063" s="89"/>
      <c r="F16063" s="89">
        <f>Table3[[#This Row],[Yield]]/100*(1+F16062)</f>
        <v>0</v>
      </c>
    </row>
    <row r="16064" spans="1:6" x14ac:dyDescent="0.2">
      <c r="A16064" s="88">
        <v>18605</v>
      </c>
      <c r="B16064" s="89">
        <v>226.74</v>
      </c>
      <c r="C16064" s="89">
        <f>LN(Table3[[#This Row],[Value]]/B16063)</f>
        <v>3.5345092906699216E-3</v>
      </c>
      <c r="D16064" s="89"/>
      <c r="E16064" s="89"/>
      <c r="F16064" s="89">
        <f>Table3[[#This Row],[Yield]]/100*(1+F16063)</f>
        <v>0</v>
      </c>
    </row>
    <row r="16065" spans="1:6" x14ac:dyDescent="0.2">
      <c r="A16065" s="88">
        <v>18606</v>
      </c>
      <c r="B16065" s="89">
        <v>227.3</v>
      </c>
      <c r="C16065" s="89">
        <f>LN(Table3[[#This Row],[Value]]/B16064)</f>
        <v>2.4667442690448969E-3</v>
      </c>
      <c r="D16065" s="89"/>
      <c r="E16065" s="89"/>
      <c r="F16065" s="89">
        <f>Table3[[#This Row],[Yield]]/100*(1+F16064)</f>
        <v>0</v>
      </c>
    </row>
    <row r="16066" spans="1:6" x14ac:dyDescent="0.2">
      <c r="A16066" s="88">
        <v>18608</v>
      </c>
      <c r="B16066" s="89">
        <v>229.19</v>
      </c>
      <c r="C16066" s="89">
        <f>LN(Table3[[#This Row],[Value]]/B16065)</f>
        <v>8.2806230128180634E-3</v>
      </c>
      <c r="D16066" s="89"/>
      <c r="E16066" s="89"/>
      <c r="F16066" s="89">
        <f>Table3[[#This Row],[Yield]]/100*(1+F16065)</f>
        <v>0</v>
      </c>
    </row>
    <row r="16067" spans="1:6" x14ac:dyDescent="0.2">
      <c r="A16067" s="88">
        <v>18609</v>
      </c>
      <c r="B16067" s="89">
        <v>229.27</v>
      </c>
      <c r="C16067" s="89">
        <f>LN(Table3[[#This Row],[Value]]/B16066)</f>
        <v>3.4899446325532721E-4</v>
      </c>
      <c r="D16067" s="89"/>
      <c r="E16067" s="89"/>
      <c r="F16067" s="89">
        <f>Table3[[#This Row],[Yield]]/100*(1+F16066)</f>
        <v>0</v>
      </c>
    </row>
    <row r="16068" spans="1:6" x14ac:dyDescent="0.2">
      <c r="A16068" s="88">
        <v>18610</v>
      </c>
      <c r="B16068" s="89">
        <v>228.82</v>
      </c>
      <c r="C16068" s="89">
        <f>LN(Table3[[#This Row],[Value]]/B16067)</f>
        <v>-1.964680061773002E-3</v>
      </c>
      <c r="D16068" s="89"/>
      <c r="E16068" s="89"/>
      <c r="F16068" s="89">
        <f>Table3[[#This Row],[Yield]]/100*(1+F16067)</f>
        <v>0</v>
      </c>
    </row>
    <row r="16069" spans="1:6" x14ac:dyDescent="0.2">
      <c r="A16069" s="88">
        <v>18611</v>
      </c>
      <c r="B16069" s="89">
        <v>225.89</v>
      </c>
      <c r="C16069" s="89">
        <f>LN(Table3[[#This Row],[Value]]/B16068)</f>
        <v>-1.2887513153614132E-2</v>
      </c>
      <c r="D16069" s="89"/>
      <c r="E16069" s="89"/>
      <c r="F16069" s="89">
        <f>Table3[[#This Row],[Yield]]/100*(1+F16068)</f>
        <v>0</v>
      </c>
    </row>
    <row r="16070" spans="1:6" x14ac:dyDescent="0.2">
      <c r="A16070" s="88">
        <v>18612</v>
      </c>
      <c r="B16070" s="89">
        <v>224.7</v>
      </c>
      <c r="C16070" s="89">
        <f>LN(Table3[[#This Row],[Value]]/B16069)</f>
        <v>-5.2819759279003082E-3</v>
      </c>
      <c r="D16070" s="89"/>
      <c r="E16070" s="89"/>
      <c r="F16070" s="89">
        <f>Table3[[#This Row],[Yield]]/100*(1+F16069)</f>
        <v>0</v>
      </c>
    </row>
    <row r="16071" spans="1:6" x14ac:dyDescent="0.2">
      <c r="A16071" s="88">
        <v>18613</v>
      </c>
      <c r="B16071" s="89">
        <v>228.34</v>
      </c>
      <c r="C16071" s="89">
        <f>LN(Table3[[#This Row],[Value]]/B16070)</f>
        <v>1.6069567056897677E-2</v>
      </c>
      <c r="D16071" s="89"/>
      <c r="E16071" s="89"/>
      <c r="F16071" s="89">
        <f>Table3[[#This Row],[Yield]]/100*(1+F16070)</f>
        <v>0</v>
      </c>
    </row>
    <row r="16072" spans="1:6" x14ac:dyDescent="0.2">
      <c r="A16072" s="88">
        <v>18615</v>
      </c>
      <c r="B16072" s="89">
        <v>231.01</v>
      </c>
      <c r="C16072" s="89">
        <f>LN(Table3[[#This Row],[Value]]/B16071)</f>
        <v>1.162525337991544E-2</v>
      </c>
      <c r="D16072" s="89"/>
      <c r="E16072" s="89"/>
      <c r="F16072" s="89">
        <f>Table3[[#This Row],[Yield]]/100*(1+F16071)</f>
        <v>0</v>
      </c>
    </row>
    <row r="16073" spans="1:6" x14ac:dyDescent="0.2">
      <c r="A16073" s="88">
        <v>18616</v>
      </c>
      <c r="B16073" s="89">
        <v>231.54</v>
      </c>
      <c r="C16073" s="89">
        <f>LN(Table3[[#This Row],[Value]]/B16072)</f>
        <v>2.2916451494856072E-3</v>
      </c>
      <c r="D16073" s="89"/>
      <c r="E16073" s="89"/>
      <c r="F16073" s="89">
        <f>Table3[[#This Row],[Yield]]/100*(1+F16072)</f>
        <v>0</v>
      </c>
    </row>
    <row r="16074" spans="1:6" x14ac:dyDescent="0.2">
      <c r="A16074" s="88">
        <v>18617</v>
      </c>
      <c r="B16074" s="89">
        <v>231.2</v>
      </c>
      <c r="C16074" s="89">
        <f>LN(Table3[[#This Row],[Value]]/B16073)</f>
        <v>-1.4695079793599947E-3</v>
      </c>
      <c r="D16074" s="89"/>
      <c r="E16074" s="89"/>
      <c r="F16074" s="89">
        <f>Table3[[#This Row],[Yield]]/100*(1+F16073)</f>
        <v>0</v>
      </c>
    </row>
    <row r="16075" spans="1:6" x14ac:dyDescent="0.2">
      <c r="A16075" s="88">
        <v>18618</v>
      </c>
      <c r="B16075" s="89">
        <v>230.43</v>
      </c>
      <c r="C16075" s="89">
        <f>LN(Table3[[#This Row],[Value]]/B16074)</f>
        <v>-3.3360081195220144E-3</v>
      </c>
      <c r="D16075" s="89"/>
      <c r="E16075" s="89"/>
      <c r="F16075" s="89">
        <f>Table3[[#This Row],[Yield]]/100*(1+F16074)</f>
        <v>0</v>
      </c>
    </row>
    <row r="16076" spans="1:6" x14ac:dyDescent="0.2">
      <c r="A16076" s="88">
        <v>18619</v>
      </c>
      <c r="B16076" s="89">
        <v>231.54</v>
      </c>
      <c r="C16076" s="89">
        <f>LN(Table3[[#This Row],[Value]]/B16075)</f>
        <v>4.8055160988820728E-3</v>
      </c>
      <c r="D16076" s="89"/>
      <c r="E16076" s="89"/>
      <c r="F16076" s="89">
        <f>Table3[[#This Row],[Yield]]/100*(1+F16075)</f>
        <v>0</v>
      </c>
    </row>
    <row r="16077" spans="1:6" x14ac:dyDescent="0.2">
      <c r="A16077" s="88">
        <v>18623</v>
      </c>
      <c r="B16077" s="89">
        <v>229.65</v>
      </c>
      <c r="C16077" s="89">
        <f>LN(Table3[[#This Row],[Value]]/B16076)</f>
        <v>-8.1962340057798871E-3</v>
      </c>
      <c r="D16077" s="89"/>
      <c r="E16077" s="89"/>
      <c r="F16077" s="89">
        <f>Table3[[#This Row],[Yield]]/100*(1+F16076)</f>
        <v>0</v>
      </c>
    </row>
    <row r="16078" spans="1:6" x14ac:dyDescent="0.2">
      <c r="A16078" s="88">
        <v>18624</v>
      </c>
      <c r="B16078" s="89">
        <v>234.21</v>
      </c>
      <c r="C16078" s="89">
        <f>LN(Table3[[#This Row],[Value]]/B16077)</f>
        <v>1.9661738028506907E-2</v>
      </c>
      <c r="D16078" s="89"/>
      <c r="E16078" s="89"/>
      <c r="F16078" s="89">
        <f>Table3[[#This Row],[Yield]]/100*(1+F16077)</f>
        <v>0</v>
      </c>
    </row>
    <row r="16079" spans="1:6" x14ac:dyDescent="0.2">
      <c r="A16079" s="88">
        <v>18625</v>
      </c>
      <c r="B16079" s="89">
        <v>235.34</v>
      </c>
      <c r="C16079" s="89">
        <f>LN(Table3[[#This Row],[Value]]/B16078)</f>
        <v>4.8131282354736031E-3</v>
      </c>
      <c r="D16079" s="89"/>
      <c r="E16079" s="89"/>
      <c r="F16079" s="89">
        <f>Table3[[#This Row],[Yield]]/100*(1+F16078)</f>
        <v>0</v>
      </c>
    </row>
    <row r="16080" spans="1:6" x14ac:dyDescent="0.2">
      <c r="A16080" s="88">
        <v>18626</v>
      </c>
      <c r="B16080" s="89">
        <v>235.42</v>
      </c>
      <c r="C16080" s="89">
        <f>LN(Table3[[#This Row],[Value]]/B16079)</f>
        <v>3.3987594855169786E-4</v>
      </c>
      <c r="D16080" s="89"/>
      <c r="E16080" s="89"/>
      <c r="F16080" s="89">
        <f>Table3[[#This Row],[Yield]]/100*(1+F16079)</f>
        <v>0</v>
      </c>
    </row>
    <row r="16081" spans="1:6" x14ac:dyDescent="0.2">
      <c r="A16081" s="88">
        <v>18627</v>
      </c>
      <c r="B16081" s="89">
        <v>235.41</v>
      </c>
      <c r="C16081" s="89">
        <f>LN(Table3[[#This Row],[Value]]/B16080)</f>
        <v>-4.2478176842983286E-5</v>
      </c>
      <c r="D16081" s="89"/>
      <c r="E16081" s="89"/>
      <c r="F16081" s="89">
        <f>Table3[[#This Row],[Yield]]/100*(1+F16080)</f>
        <v>0</v>
      </c>
    </row>
    <row r="16082" spans="1:6" x14ac:dyDescent="0.2">
      <c r="A16082" s="88">
        <v>18630</v>
      </c>
      <c r="B16082" s="89">
        <v>239.92</v>
      </c>
      <c r="C16082" s="89">
        <f>LN(Table3[[#This Row],[Value]]/B16081)</f>
        <v>1.8976859633262181E-2</v>
      </c>
      <c r="D16082" s="89"/>
      <c r="E16082" s="89"/>
      <c r="F16082" s="89">
        <f>Table3[[#This Row],[Yield]]/100*(1+F16081)</f>
        <v>0</v>
      </c>
    </row>
    <row r="16083" spans="1:6" x14ac:dyDescent="0.2">
      <c r="A16083" s="88">
        <v>18631</v>
      </c>
      <c r="B16083" s="89">
        <v>238.99</v>
      </c>
      <c r="C16083" s="89">
        <f>LN(Table3[[#This Row],[Value]]/B16082)</f>
        <v>-3.8838243887862559E-3</v>
      </c>
      <c r="D16083" s="89"/>
      <c r="E16083" s="89"/>
      <c r="F16083" s="89">
        <f>Table3[[#This Row],[Yield]]/100*(1+F16082)</f>
        <v>0</v>
      </c>
    </row>
    <row r="16084" spans="1:6" x14ac:dyDescent="0.2">
      <c r="A16084" s="88">
        <v>18632</v>
      </c>
      <c r="B16084" s="89">
        <v>240.86</v>
      </c>
      <c r="C16084" s="89">
        <f>LN(Table3[[#This Row],[Value]]/B16083)</f>
        <v>7.7941417803664521E-3</v>
      </c>
      <c r="D16084" s="89"/>
      <c r="E16084" s="89"/>
      <c r="F16084" s="89">
        <f>Table3[[#This Row],[Yield]]/100*(1+F16083)</f>
        <v>0</v>
      </c>
    </row>
    <row r="16085" spans="1:6" x14ac:dyDescent="0.2">
      <c r="A16085" s="88">
        <v>18633</v>
      </c>
      <c r="B16085" s="89">
        <v>240.96</v>
      </c>
      <c r="C16085" s="89">
        <f>LN(Table3[[#This Row],[Value]]/B16084)</f>
        <v>4.150927791949341E-4</v>
      </c>
      <c r="D16085" s="89"/>
      <c r="E16085" s="89"/>
      <c r="F16085" s="89">
        <f>Table3[[#This Row],[Yield]]/100*(1+F16084)</f>
        <v>0</v>
      </c>
    </row>
    <row r="16086" spans="1:6" x14ac:dyDescent="0.2">
      <c r="A16086" s="88">
        <v>18634</v>
      </c>
      <c r="B16086" s="89">
        <v>240.68</v>
      </c>
      <c r="C16086" s="89">
        <f>LN(Table3[[#This Row],[Value]]/B16085)</f>
        <v>-1.1626942593777551E-3</v>
      </c>
      <c r="D16086" s="89"/>
      <c r="E16086" s="89"/>
      <c r="F16086" s="89">
        <f>Table3[[#This Row],[Yield]]/100*(1+F16085)</f>
        <v>0</v>
      </c>
    </row>
    <row r="16087" spans="1:6" x14ac:dyDescent="0.2">
      <c r="A16087" s="88">
        <v>18636</v>
      </c>
      <c r="B16087" s="89">
        <v>242.29</v>
      </c>
      <c r="C16087" s="89">
        <f>LN(Table3[[#This Row],[Value]]/B16086)</f>
        <v>6.6671054671864193E-3</v>
      </c>
      <c r="D16087" s="89"/>
      <c r="E16087" s="89"/>
      <c r="F16087" s="89">
        <f>Table3[[#This Row],[Yield]]/100*(1+F16086)</f>
        <v>0</v>
      </c>
    </row>
    <row r="16088" spans="1:6" x14ac:dyDescent="0.2">
      <c r="A16088" s="88">
        <v>18637</v>
      </c>
      <c r="B16088" s="89">
        <v>243.5</v>
      </c>
      <c r="C16088" s="89">
        <f>LN(Table3[[#This Row],[Value]]/B16087)</f>
        <v>4.9815867033069687E-3</v>
      </c>
      <c r="D16088" s="89"/>
      <c r="E16088" s="89"/>
      <c r="F16088" s="89">
        <f>Table3[[#This Row],[Yield]]/100*(1+F16087)</f>
        <v>0</v>
      </c>
    </row>
    <row r="16089" spans="1:6" x14ac:dyDescent="0.2">
      <c r="A16089" s="88">
        <v>18638</v>
      </c>
      <c r="B16089" s="89">
        <v>240.4</v>
      </c>
      <c r="C16089" s="89">
        <f>LN(Table3[[#This Row],[Value]]/B16088)</f>
        <v>-1.28127398615919E-2</v>
      </c>
      <c r="D16089" s="89"/>
      <c r="E16089" s="89"/>
      <c r="F16089" s="89">
        <f>Table3[[#This Row],[Yield]]/100*(1+F16088)</f>
        <v>0</v>
      </c>
    </row>
    <row r="16090" spans="1:6" x14ac:dyDescent="0.2">
      <c r="A16090" s="88">
        <v>18639</v>
      </c>
      <c r="B16090" s="89">
        <v>244.72</v>
      </c>
      <c r="C16090" s="89">
        <f>LN(Table3[[#This Row],[Value]]/B16089)</f>
        <v>1.7810497181595573E-2</v>
      </c>
      <c r="D16090" s="89"/>
      <c r="E16090" s="89"/>
      <c r="F16090" s="89">
        <f>Table3[[#This Row],[Yield]]/100*(1+F16089)</f>
        <v>0</v>
      </c>
    </row>
    <row r="16091" spans="1:6" x14ac:dyDescent="0.2">
      <c r="A16091" s="88">
        <v>18640</v>
      </c>
      <c r="B16091" s="89">
        <v>243.81</v>
      </c>
      <c r="C16091" s="89">
        <f>LN(Table3[[#This Row],[Value]]/B16090)</f>
        <v>-3.7254664094248362E-3</v>
      </c>
      <c r="D16091" s="89"/>
      <c r="E16091" s="89"/>
      <c r="F16091" s="89">
        <f>Table3[[#This Row],[Yield]]/100*(1+F16090)</f>
        <v>0</v>
      </c>
    </row>
    <row r="16092" spans="1:6" x14ac:dyDescent="0.2">
      <c r="A16092" s="88">
        <v>18641</v>
      </c>
      <c r="B16092" s="89">
        <v>243.61</v>
      </c>
      <c r="C16092" s="89">
        <f>LN(Table3[[#This Row],[Value]]/B16091)</f>
        <v>-8.2064753692647591E-4</v>
      </c>
      <c r="D16092" s="89"/>
      <c r="E16092" s="89"/>
      <c r="F16092" s="89">
        <f>Table3[[#This Row],[Yield]]/100*(1+F16091)</f>
        <v>0</v>
      </c>
    </row>
    <row r="16093" spans="1:6" x14ac:dyDescent="0.2">
      <c r="A16093" s="88">
        <v>18643</v>
      </c>
      <c r="B16093" s="89">
        <v>245.02</v>
      </c>
      <c r="C16093" s="89">
        <f>LN(Table3[[#This Row],[Value]]/B16092)</f>
        <v>5.7712539697279902E-3</v>
      </c>
      <c r="D16093" s="89"/>
      <c r="E16093" s="89"/>
      <c r="F16093" s="89">
        <f>Table3[[#This Row],[Yield]]/100*(1+F16092)</f>
        <v>0</v>
      </c>
    </row>
    <row r="16094" spans="1:6" x14ac:dyDescent="0.2">
      <c r="A16094" s="88">
        <v>18644</v>
      </c>
      <c r="B16094" s="89">
        <v>246.65</v>
      </c>
      <c r="C16094" s="89">
        <f>LN(Table3[[#This Row],[Value]]/B16093)</f>
        <v>6.6304878137227333E-3</v>
      </c>
      <c r="D16094" s="89"/>
      <c r="E16094" s="89"/>
      <c r="F16094" s="89">
        <f>Table3[[#This Row],[Yield]]/100*(1+F16093)</f>
        <v>0</v>
      </c>
    </row>
    <row r="16095" spans="1:6" x14ac:dyDescent="0.2">
      <c r="A16095" s="88">
        <v>18645</v>
      </c>
      <c r="B16095" s="89">
        <v>248.01</v>
      </c>
      <c r="C16095" s="89">
        <f>LN(Table3[[#This Row],[Value]]/B16094)</f>
        <v>5.4987402529465528E-3</v>
      </c>
      <c r="D16095" s="89"/>
      <c r="E16095" s="89"/>
      <c r="F16095" s="89">
        <f>Table3[[#This Row],[Yield]]/100*(1+F16094)</f>
        <v>0</v>
      </c>
    </row>
    <row r="16096" spans="1:6" x14ac:dyDescent="0.2">
      <c r="A16096" s="88">
        <v>18646</v>
      </c>
      <c r="B16096" s="89">
        <v>247.39</v>
      </c>
      <c r="C16096" s="89">
        <f>LN(Table3[[#This Row],[Value]]/B16095)</f>
        <v>-2.50302916309914E-3</v>
      </c>
      <c r="D16096" s="89"/>
      <c r="E16096" s="89"/>
      <c r="F16096" s="89">
        <f>Table3[[#This Row],[Yield]]/100*(1+F16095)</f>
        <v>0</v>
      </c>
    </row>
    <row r="16097" spans="1:6" x14ac:dyDescent="0.2">
      <c r="A16097" s="88">
        <v>18647</v>
      </c>
      <c r="B16097" s="89">
        <v>246.76</v>
      </c>
      <c r="C16097" s="89">
        <f>LN(Table3[[#This Row],[Value]]/B16096)</f>
        <v>-2.5498344281569031E-3</v>
      </c>
      <c r="D16097" s="89"/>
      <c r="E16097" s="89"/>
      <c r="F16097" s="89">
        <f>Table3[[#This Row],[Yield]]/100*(1+F16096)</f>
        <v>0</v>
      </c>
    </row>
    <row r="16098" spans="1:6" x14ac:dyDescent="0.2">
      <c r="A16098" s="88">
        <v>18648</v>
      </c>
      <c r="B16098" s="89">
        <v>246.91</v>
      </c>
      <c r="C16098" s="89">
        <f>LN(Table3[[#This Row],[Value]]/B16097)</f>
        <v>6.0769341712543236E-4</v>
      </c>
      <c r="D16098" s="89"/>
      <c r="E16098" s="89"/>
      <c r="F16098" s="89">
        <f>Table3[[#This Row],[Yield]]/100*(1+F16097)</f>
        <v>0</v>
      </c>
    </row>
    <row r="16099" spans="1:6" x14ac:dyDescent="0.2">
      <c r="A16099" s="88">
        <v>18650</v>
      </c>
      <c r="B16099" s="89">
        <v>244.33</v>
      </c>
      <c r="C16099" s="89">
        <f>LN(Table3[[#This Row],[Value]]/B16098)</f>
        <v>-1.050412719788422E-2</v>
      </c>
      <c r="D16099" s="89"/>
      <c r="E16099" s="89"/>
      <c r="F16099" s="89">
        <f>Table3[[#This Row],[Yield]]/100*(1+F16098)</f>
        <v>0</v>
      </c>
    </row>
    <row r="16100" spans="1:6" x14ac:dyDescent="0.2">
      <c r="A16100" s="88">
        <v>18651</v>
      </c>
      <c r="B16100" s="89">
        <v>245.3</v>
      </c>
      <c r="C16100" s="89">
        <f>LN(Table3[[#This Row],[Value]]/B16099)</f>
        <v>3.962180703764597E-3</v>
      </c>
      <c r="D16100" s="89"/>
      <c r="E16100" s="89"/>
      <c r="F16100" s="89">
        <f>Table3[[#This Row],[Yield]]/100*(1+F16099)</f>
        <v>0</v>
      </c>
    </row>
    <row r="16101" spans="1:6" x14ac:dyDescent="0.2">
      <c r="A16101" s="88">
        <v>18652</v>
      </c>
      <c r="B16101" s="89">
        <v>244.36</v>
      </c>
      <c r="C16101" s="89">
        <f>LN(Table3[[#This Row],[Value]]/B16100)</f>
        <v>-3.8394034828774098E-3</v>
      </c>
      <c r="D16101" s="89"/>
      <c r="E16101" s="89"/>
      <c r="F16101" s="89">
        <f>Table3[[#This Row],[Yield]]/100*(1+F16100)</f>
        <v>0</v>
      </c>
    </row>
    <row r="16102" spans="1:6" x14ac:dyDescent="0.2">
      <c r="A16102" s="88">
        <v>18653</v>
      </c>
      <c r="B16102" s="89">
        <v>242.22</v>
      </c>
      <c r="C16102" s="89">
        <f>LN(Table3[[#This Row],[Value]]/B16101)</f>
        <v>-8.7961436886617988E-3</v>
      </c>
      <c r="D16102" s="89"/>
      <c r="E16102" s="89"/>
      <c r="F16102" s="89">
        <f>Table3[[#This Row],[Yield]]/100*(1+F16101)</f>
        <v>0</v>
      </c>
    </row>
    <row r="16103" spans="1:6" x14ac:dyDescent="0.2">
      <c r="A16103" s="88">
        <v>18654</v>
      </c>
      <c r="B16103" s="89">
        <v>244.51</v>
      </c>
      <c r="C16103" s="89">
        <f>LN(Table3[[#This Row],[Value]]/B16102)</f>
        <v>9.4098037811494121E-3</v>
      </c>
      <c r="D16103" s="89"/>
      <c r="E16103" s="89"/>
      <c r="F16103" s="89">
        <f>Table3[[#This Row],[Yield]]/100*(1+F16102)</f>
        <v>0</v>
      </c>
    </row>
    <row r="16104" spans="1:6" x14ac:dyDescent="0.2">
      <c r="A16104" s="88">
        <v>18655</v>
      </c>
      <c r="B16104" s="89">
        <v>247.36</v>
      </c>
      <c r="C16104" s="89">
        <f>LN(Table3[[#This Row],[Value]]/B16103)</f>
        <v>1.1588557525003243E-2</v>
      </c>
      <c r="D16104" s="89"/>
      <c r="E16104" s="89"/>
      <c r="F16104" s="89">
        <f>Table3[[#This Row],[Yield]]/100*(1+F16103)</f>
        <v>0</v>
      </c>
    </row>
    <row r="16105" spans="1:6" x14ac:dyDescent="0.2">
      <c r="A16105" s="88">
        <v>18657</v>
      </c>
      <c r="B16105" s="89">
        <v>248.64</v>
      </c>
      <c r="C16105" s="89">
        <f>LN(Table3[[#This Row],[Value]]/B16104)</f>
        <v>5.1613017802253271E-3</v>
      </c>
      <c r="D16105" s="89"/>
      <c r="E16105" s="89"/>
      <c r="F16105" s="89">
        <f>Table3[[#This Row],[Yield]]/100*(1+F16104)</f>
        <v>0</v>
      </c>
    </row>
    <row r="16106" spans="1:6" x14ac:dyDescent="0.2">
      <c r="A16106" s="88">
        <v>18658</v>
      </c>
      <c r="B16106" s="89">
        <v>249.58</v>
      </c>
      <c r="C16106" s="89">
        <f>LN(Table3[[#This Row],[Value]]/B16105)</f>
        <v>3.7734379004256999E-3</v>
      </c>
      <c r="D16106" s="89"/>
      <c r="E16106" s="89"/>
      <c r="F16106" s="89">
        <f>Table3[[#This Row],[Yield]]/100*(1+F16105)</f>
        <v>0</v>
      </c>
    </row>
    <row r="16107" spans="1:6" x14ac:dyDescent="0.2">
      <c r="A16107" s="88">
        <v>18659</v>
      </c>
      <c r="B16107" s="89">
        <v>248.83</v>
      </c>
      <c r="C16107" s="89">
        <f>LN(Table3[[#This Row],[Value]]/B16106)</f>
        <v>-3.0095727055853331E-3</v>
      </c>
      <c r="D16107" s="89"/>
      <c r="E16107" s="89"/>
      <c r="F16107" s="89">
        <f>Table3[[#This Row],[Yield]]/100*(1+F16106)</f>
        <v>0</v>
      </c>
    </row>
    <row r="16108" spans="1:6" x14ac:dyDescent="0.2">
      <c r="A16108" s="88">
        <v>18660</v>
      </c>
      <c r="B16108" s="89">
        <v>250.76</v>
      </c>
      <c r="C16108" s="89">
        <f>LN(Table3[[#This Row],[Value]]/B16107)</f>
        <v>7.7263740316447626E-3</v>
      </c>
      <c r="D16108" s="89"/>
      <c r="E16108" s="89"/>
      <c r="F16108" s="89">
        <f>Table3[[#This Row],[Yield]]/100*(1+F16107)</f>
        <v>0</v>
      </c>
    </row>
    <row r="16109" spans="1:6" x14ac:dyDescent="0.2">
      <c r="A16109" s="88">
        <v>18661</v>
      </c>
      <c r="B16109" s="89">
        <v>252.78</v>
      </c>
      <c r="C16109" s="89">
        <f>LN(Table3[[#This Row],[Value]]/B16108)</f>
        <v>8.0232388132123866E-3</v>
      </c>
      <c r="D16109" s="89"/>
      <c r="E16109" s="89"/>
      <c r="F16109" s="89">
        <f>Table3[[#This Row],[Yield]]/100*(1+F16108)</f>
        <v>0</v>
      </c>
    </row>
    <row r="16110" spans="1:6" x14ac:dyDescent="0.2">
      <c r="A16110" s="88">
        <v>18662</v>
      </c>
      <c r="B16110" s="89">
        <v>253.92</v>
      </c>
      <c r="C16110" s="89">
        <f>LN(Table3[[#This Row],[Value]]/B16109)</f>
        <v>4.4997115591188285E-3</v>
      </c>
      <c r="D16110" s="89"/>
      <c r="E16110" s="89"/>
      <c r="F16110" s="89">
        <f>Table3[[#This Row],[Yield]]/100*(1+F16109)</f>
        <v>0</v>
      </c>
    </row>
    <row r="16111" spans="1:6" x14ac:dyDescent="0.2">
      <c r="A16111" s="88">
        <v>18664</v>
      </c>
      <c r="B16111" s="89">
        <v>255.17</v>
      </c>
      <c r="C16111" s="89">
        <f>LN(Table3[[#This Row],[Value]]/B16110)</f>
        <v>4.9107329234876276E-3</v>
      </c>
      <c r="D16111" s="89"/>
      <c r="E16111" s="89"/>
      <c r="F16111" s="89">
        <f>Table3[[#This Row],[Yield]]/100*(1+F16110)</f>
        <v>0</v>
      </c>
    </row>
    <row r="16112" spans="1:6" x14ac:dyDescent="0.2">
      <c r="A16112" s="88">
        <v>18665</v>
      </c>
      <c r="B16112" s="89">
        <v>254.62</v>
      </c>
      <c r="C16112" s="89">
        <f>LN(Table3[[#This Row],[Value]]/B16111)</f>
        <v>-2.1577520680873094E-3</v>
      </c>
      <c r="D16112" s="89"/>
      <c r="E16112" s="89"/>
      <c r="F16112" s="89">
        <f>Table3[[#This Row],[Yield]]/100*(1+F16111)</f>
        <v>0</v>
      </c>
    </row>
    <row r="16113" spans="1:6" x14ac:dyDescent="0.2">
      <c r="A16113" s="88">
        <v>18666</v>
      </c>
      <c r="B16113" s="89">
        <v>252.7</v>
      </c>
      <c r="C16113" s="89">
        <f>LN(Table3[[#This Row],[Value]]/B16112)</f>
        <v>-7.5692232393508082E-3</v>
      </c>
      <c r="D16113" s="89"/>
      <c r="E16113" s="89"/>
      <c r="F16113" s="89">
        <f>Table3[[#This Row],[Yield]]/100*(1+F16112)</f>
        <v>0</v>
      </c>
    </row>
    <row r="16114" spans="1:6" x14ac:dyDescent="0.2">
      <c r="A16114" s="88">
        <v>18667</v>
      </c>
      <c r="B16114" s="89">
        <v>253.34</v>
      </c>
      <c r="C16114" s="89">
        <f>LN(Table3[[#This Row],[Value]]/B16113)</f>
        <v>2.5294456613378711E-3</v>
      </c>
      <c r="D16114" s="89"/>
      <c r="E16114" s="89"/>
      <c r="F16114" s="89">
        <f>Table3[[#This Row],[Yield]]/100*(1+F16113)</f>
        <v>0</v>
      </c>
    </row>
    <row r="16115" spans="1:6" x14ac:dyDescent="0.2">
      <c r="A16115" s="88">
        <v>18668</v>
      </c>
      <c r="B16115" s="89">
        <v>254.24</v>
      </c>
      <c r="C16115" s="89">
        <f>LN(Table3[[#This Row],[Value]]/B16114)</f>
        <v>3.5462427329193279E-3</v>
      </c>
      <c r="D16115" s="89"/>
      <c r="E16115" s="89"/>
      <c r="F16115" s="89">
        <f>Table3[[#This Row],[Yield]]/100*(1+F16114)</f>
        <v>0</v>
      </c>
    </row>
    <row r="16116" spans="1:6" x14ac:dyDescent="0.2">
      <c r="A16116" s="88">
        <v>18669</v>
      </c>
      <c r="B16116" s="89">
        <v>254.8</v>
      </c>
      <c r="C16116" s="89">
        <f>LN(Table3[[#This Row],[Value]]/B16115)</f>
        <v>2.2002209096023376E-3</v>
      </c>
      <c r="D16116" s="89"/>
      <c r="E16116" s="89"/>
      <c r="F16116" s="89">
        <f>Table3[[#This Row],[Yield]]/100*(1+F16115)</f>
        <v>0</v>
      </c>
    </row>
    <row r="16117" spans="1:6" x14ac:dyDescent="0.2">
      <c r="A16117" s="88">
        <v>18672</v>
      </c>
      <c r="B16117" s="89">
        <v>255.71</v>
      </c>
      <c r="C16117" s="89">
        <f>LN(Table3[[#This Row],[Value]]/B16116)</f>
        <v>3.5650661644961446E-3</v>
      </c>
      <c r="D16117" s="89"/>
      <c r="E16117" s="89"/>
      <c r="F16117" s="89">
        <f>Table3[[#This Row],[Yield]]/100*(1+F16116)</f>
        <v>0</v>
      </c>
    </row>
    <row r="16118" spans="1:6" x14ac:dyDescent="0.2">
      <c r="A16118" s="88">
        <v>18673</v>
      </c>
      <c r="B16118" s="89">
        <v>255.1</v>
      </c>
      <c r="C16118" s="89">
        <f>LN(Table3[[#This Row],[Value]]/B16117)</f>
        <v>-2.3883647147387613E-3</v>
      </c>
      <c r="D16118" s="89"/>
      <c r="E16118" s="89"/>
      <c r="F16118" s="89">
        <f>Table3[[#This Row],[Yield]]/100*(1+F16117)</f>
        <v>0</v>
      </c>
    </row>
    <row r="16119" spans="1:6" x14ac:dyDescent="0.2">
      <c r="A16119" s="88">
        <v>18674</v>
      </c>
      <c r="B16119" s="89">
        <v>253.61</v>
      </c>
      <c r="C16119" s="89">
        <f>LN(Table3[[#This Row],[Value]]/B16118)</f>
        <v>-5.8579711854664903E-3</v>
      </c>
      <c r="D16119" s="89"/>
      <c r="E16119" s="89"/>
      <c r="F16119" s="89">
        <f>Table3[[#This Row],[Yield]]/100*(1+F16118)</f>
        <v>0</v>
      </c>
    </row>
    <row r="16120" spans="1:6" x14ac:dyDescent="0.2">
      <c r="A16120" s="88">
        <v>18675</v>
      </c>
      <c r="B16120" s="89">
        <v>254.9</v>
      </c>
      <c r="C16120" s="89">
        <f>LN(Table3[[#This Row],[Value]]/B16119)</f>
        <v>5.0736574197706016E-3</v>
      </c>
      <c r="D16120" s="89"/>
      <c r="E16120" s="89"/>
      <c r="F16120" s="89">
        <f>Table3[[#This Row],[Yield]]/100*(1+F16119)</f>
        <v>0</v>
      </c>
    </row>
    <row r="16121" spans="1:6" x14ac:dyDescent="0.2">
      <c r="A16121" s="88">
        <v>18676</v>
      </c>
      <c r="B16121" s="89">
        <v>254.7</v>
      </c>
      <c r="C16121" s="89">
        <f>LN(Table3[[#This Row],[Value]]/B16120)</f>
        <v>-7.8492939665855265E-4</v>
      </c>
      <c r="D16121" s="89"/>
      <c r="E16121" s="89"/>
      <c r="F16121" s="89">
        <f>Table3[[#This Row],[Yield]]/100*(1+F16120)</f>
        <v>0</v>
      </c>
    </row>
    <row r="16122" spans="1:6" x14ac:dyDescent="0.2">
      <c r="A16122" s="88">
        <v>18678</v>
      </c>
      <c r="B16122" s="89">
        <v>251.67</v>
      </c>
      <c r="C16122" s="89">
        <f>LN(Table3[[#This Row],[Value]]/B16121)</f>
        <v>-1.1967676459098445E-2</v>
      </c>
      <c r="D16122" s="89"/>
      <c r="E16122" s="89"/>
      <c r="F16122" s="89">
        <f>Table3[[#This Row],[Yield]]/100*(1+F16121)</f>
        <v>0</v>
      </c>
    </row>
    <row r="16123" spans="1:6" x14ac:dyDescent="0.2">
      <c r="A16123" s="88">
        <v>18679</v>
      </c>
      <c r="B16123" s="89">
        <v>251.12</v>
      </c>
      <c r="C16123" s="89">
        <f>LN(Table3[[#This Row],[Value]]/B16122)</f>
        <v>-2.1877929926147335E-3</v>
      </c>
      <c r="D16123" s="89"/>
      <c r="E16123" s="89"/>
      <c r="F16123" s="89">
        <f>Table3[[#This Row],[Yield]]/100*(1+F16122)</f>
        <v>0</v>
      </c>
    </row>
    <row r="16124" spans="1:6" x14ac:dyDescent="0.2">
      <c r="A16124" s="88">
        <v>18680</v>
      </c>
      <c r="B16124" s="89">
        <v>252.28</v>
      </c>
      <c r="C16124" s="89">
        <f>LN(Table3[[#This Row],[Value]]/B16123)</f>
        <v>4.6086692617523144E-3</v>
      </c>
      <c r="D16124" s="89"/>
      <c r="E16124" s="89"/>
      <c r="F16124" s="89">
        <f>Table3[[#This Row],[Yield]]/100*(1+F16123)</f>
        <v>0</v>
      </c>
    </row>
    <row r="16125" spans="1:6" x14ac:dyDescent="0.2">
      <c r="A16125" s="88">
        <v>18682</v>
      </c>
      <c r="B16125" s="89">
        <v>252.18</v>
      </c>
      <c r="C16125" s="89">
        <f>LN(Table3[[#This Row],[Value]]/B16124)</f>
        <v>-3.9646355037006842E-4</v>
      </c>
      <c r="D16125" s="89"/>
      <c r="E16125" s="89"/>
      <c r="F16125" s="89">
        <f>Table3[[#This Row],[Yield]]/100*(1+F16124)</f>
        <v>0</v>
      </c>
    </row>
    <row r="16126" spans="1:6" x14ac:dyDescent="0.2">
      <c r="A16126" s="88">
        <v>18683</v>
      </c>
      <c r="B16126" s="89">
        <v>252.93</v>
      </c>
      <c r="C16126" s="89">
        <f>LN(Table3[[#This Row],[Value]]/B16125)</f>
        <v>2.9696523576135453E-3</v>
      </c>
      <c r="D16126" s="89"/>
      <c r="E16126" s="89"/>
      <c r="F16126" s="89">
        <f>Table3[[#This Row],[Yield]]/100*(1+F16125)</f>
        <v>0</v>
      </c>
    </row>
    <row r="16127" spans="1:6" x14ac:dyDescent="0.2">
      <c r="A16127" s="88">
        <v>18685</v>
      </c>
      <c r="B16127" s="89">
        <v>253.18</v>
      </c>
      <c r="C16127" s="89">
        <f>LN(Table3[[#This Row],[Value]]/B16126)</f>
        <v>9.8792760598834478E-4</v>
      </c>
      <c r="D16127" s="89"/>
      <c r="E16127" s="89"/>
      <c r="F16127" s="89">
        <f>Table3[[#This Row],[Yield]]/100*(1+F16126)</f>
        <v>0</v>
      </c>
    </row>
    <row r="16128" spans="1:6" x14ac:dyDescent="0.2">
      <c r="A16128" s="88">
        <v>18686</v>
      </c>
      <c r="B16128" s="89">
        <v>251.34</v>
      </c>
      <c r="C16128" s="89">
        <f>LN(Table3[[#This Row],[Value]]/B16127)</f>
        <v>-7.2940940216836775E-3</v>
      </c>
      <c r="D16128" s="89"/>
      <c r="E16128" s="89"/>
      <c r="F16128" s="89">
        <f>Table3[[#This Row],[Yield]]/100*(1+F16127)</f>
        <v>0</v>
      </c>
    </row>
    <row r="16129" spans="1:6" x14ac:dyDescent="0.2">
      <c r="A16129" s="88">
        <v>18687</v>
      </c>
      <c r="B16129" s="89">
        <v>252.05</v>
      </c>
      <c r="C16129" s="89">
        <f>LN(Table3[[#This Row],[Value]]/B16128)</f>
        <v>2.8208763416414846E-3</v>
      </c>
      <c r="D16129" s="89"/>
      <c r="E16129" s="89"/>
      <c r="F16129" s="89">
        <f>Table3[[#This Row],[Yield]]/100*(1+F16128)</f>
        <v>0</v>
      </c>
    </row>
    <row r="16130" spans="1:6" x14ac:dyDescent="0.2">
      <c r="A16130" s="88">
        <v>18688</v>
      </c>
      <c r="B16130" s="89">
        <v>252.8</v>
      </c>
      <c r="C16130" s="89">
        <f>LN(Table3[[#This Row],[Value]]/B16129)</f>
        <v>2.9711817440624447E-3</v>
      </c>
      <c r="D16130" s="89"/>
      <c r="E16130" s="89"/>
      <c r="F16130" s="89">
        <f>Table3[[#This Row],[Yield]]/100*(1+F16129)</f>
        <v>0</v>
      </c>
    </row>
    <row r="16131" spans="1:6" x14ac:dyDescent="0.2">
      <c r="A16131" s="88">
        <v>18689</v>
      </c>
      <c r="B16131" s="89">
        <v>253.61</v>
      </c>
      <c r="C16131" s="89">
        <f>LN(Table3[[#This Row],[Value]]/B16130)</f>
        <v>3.1989916895968011E-3</v>
      </c>
      <c r="D16131" s="89"/>
      <c r="E16131" s="89"/>
      <c r="F16131" s="89">
        <f>Table3[[#This Row],[Yield]]/100*(1+F16130)</f>
        <v>0</v>
      </c>
    </row>
    <row r="16132" spans="1:6" x14ac:dyDescent="0.2">
      <c r="A16132" s="88">
        <v>18690</v>
      </c>
      <c r="B16132" s="89">
        <v>253.43</v>
      </c>
      <c r="C16132" s="89">
        <f>LN(Table3[[#This Row],[Value]]/B16131)</f>
        <v>-7.1000318539597349E-4</v>
      </c>
      <c r="D16132" s="89"/>
      <c r="E16132" s="89"/>
      <c r="F16132" s="89">
        <f>Table3[[#This Row],[Yield]]/100*(1+F16131)</f>
        <v>0</v>
      </c>
    </row>
    <row r="16133" spans="1:6" x14ac:dyDescent="0.2">
      <c r="A16133" s="88">
        <v>18692</v>
      </c>
      <c r="B16133" s="89">
        <v>251.82</v>
      </c>
      <c r="C16133" s="89">
        <f>LN(Table3[[#This Row],[Value]]/B16132)</f>
        <v>-6.3731042033488795E-3</v>
      </c>
      <c r="D16133" s="89"/>
      <c r="E16133" s="89"/>
      <c r="F16133" s="89">
        <f>Table3[[#This Row],[Yield]]/100*(1+F16132)</f>
        <v>0</v>
      </c>
    </row>
    <row r="16134" spans="1:6" x14ac:dyDescent="0.2">
      <c r="A16134" s="88">
        <v>18693</v>
      </c>
      <c r="B16134" s="89">
        <v>251.55</v>
      </c>
      <c r="C16134" s="89">
        <f>LN(Table3[[#This Row],[Value]]/B16133)</f>
        <v>-1.0727696362269044E-3</v>
      </c>
      <c r="D16134" s="89"/>
      <c r="E16134" s="89"/>
      <c r="F16134" s="89">
        <f>Table3[[#This Row],[Yield]]/100*(1+F16133)</f>
        <v>0</v>
      </c>
    </row>
    <row r="16135" spans="1:6" x14ac:dyDescent="0.2">
      <c r="A16135" s="88">
        <v>18694</v>
      </c>
      <c r="B16135" s="89">
        <v>252.45</v>
      </c>
      <c r="C16135" s="89">
        <f>LN(Table3[[#This Row],[Value]]/B16134)</f>
        <v>3.5714323675969583E-3</v>
      </c>
      <c r="D16135" s="89"/>
      <c r="E16135" s="89"/>
      <c r="F16135" s="89">
        <f>Table3[[#This Row],[Yield]]/100*(1+F16134)</f>
        <v>0</v>
      </c>
    </row>
    <row r="16136" spans="1:6" x14ac:dyDescent="0.2">
      <c r="A16136" s="88">
        <v>18695</v>
      </c>
      <c r="B16136" s="89">
        <v>252.81</v>
      </c>
      <c r="C16136" s="89">
        <f>LN(Table3[[#This Row],[Value]]/B16135)</f>
        <v>1.4250091474470132E-3</v>
      </c>
      <c r="D16136" s="89"/>
      <c r="E16136" s="89"/>
      <c r="F16136" s="89">
        <f>Table3[[#This Row],[Yield]]/100*(1+F16135)</f>
        <v>0</v>
      </c>
    </row>
    <row r="16137" spans="1:6" x14ac:dyDescent="0.2">
      <c r="A16137" s="88">
        <v>18696</v>
      </c>
      <c r="B16137" s="89">
        <v>252.75</v>
      </c>
      <c r="C16137" s="89">
        <f>LN(Table3[[#This Row],[Value]]/B16136)</f>
        <v>-2.3736055179089641E-4</v>
      </c>
      <c r="D16137" s="89"/>
      <c r="E16137" s="89"/>
      <c r="F16137" s="89">
        <f>Table3[[#This Row],[Yield]]/100*(1+F16136)</f>
        <v>0</v>
      </c>
    </row>
    <row r="16138" spans="1:6" x14ac:dyDescent="0.2">
      <c r="A16138" s="88">
        <v>18697</v>
      </c>
      <c r="B16138" s="89">
        <v>252.02</v>
      </c>
      <c r="C16138" s="89">
        <f>LN(Table3[[#This Row],[Value]]/B16137)</f>
        <v>-2.8924084590336305E-3</v>
      </c>
      <c r="D16138" s="89"/>
      <c r="E16138" s="89"/>
      <c r="F16138" s="89">
        <f>Table3[[#This Row],[Yield]]/100*(1+F16137)</f>
        <v>0</v>
      </c>
    </row>
    <row r="16139" spans="1:6" x14ac:dyDescent="0.2">
      <c r="A16139" s="88">
        <v>18699</v>
      </c>
      <c r="B16139" s="89">
        <v>249.89</v>
      </c>
      <c r="C16139" s="89">
        <f>LN(Table3[[#This Row],[Value]]/B16138)</f>
        <v>-8.4876284077048409E-3</v>
      </c>
      <c r="D16139" s="89"/>
      <c r="E16139" s="89"/>
      <c r="F16139" s="89">
        <f>Table3[[#This Row],[Yield]]/100*(1+F16138)</f>
        <v>0</v>
      </c>
    </row>
    <row r="16140" spans="1:6" x14ac:dyDescent="0.2">
      <c r="A16140" s="88">
        <v>18700</v>
      </c>
      <c r="B16140" s="89">
        <v>245.88</v>
      </c>
      <c r="C16140" s="89">
        <f>LN(Table3[[#This Row],[Value]]/B16139)</f>
        <v>-1.6177208995033658E-2</v>
      </c>
      <c r="D16140" s="89"/>
      <c r="E16140" s="89"/>
      <c r="F16140" s="89">
        <f>Table3[[#This Row],[Yield]]/100*(1+F16139)</f>
        <v>0</v>
      </c>
    </row>
    <row r="16141" spans="1:6" x14ac:dyDescent="0.2">
      <c r="A16141" s="88">
        <v>18701</v>
      </c>
      <c r="B16141" s="89">
        <v>243.95</v>
      </c>
      <c r="C16141" s="89">
        <f>LN(Table3[[#This Row],[Value]]/B16140)</f>
        <v>-7.8803257769625729E-3</v>
      </c>
      <c r="D16141" s="89"/>
      <c r="E16141" s="89"/>
      <c r="F16141" s="89">
        <f>Table3[[#This Row],[Yield]]/100*(1+F16140)</f>
        <v>0</v>
      </c>
    </row>
    <row r="16142" spans="1:6" x14ac:dyDescent="0.2">
      <c r="A16142" s="88">
        <v>18702</v>
      </c>
      <c r="B16142" s="89">
        <v>244.85</v>
      </c>
      <c r="C16142" s="89">
        <f>LN(Table3[[#This Row],[Value]]/B16141)</f>
        <v>3.6824918864801284E-3</v>
      </c>
      <c r="D16142" s="89"/>
      <c r="E16142" s="89"/>
      <c r="F16142" s="89">
        <f>Table3[[#This Row],[Yield]]/100*(1+F16141)</f>
        <v>0</v>
      </c>
    </row>
    <row r="16143" spans="1:6" x14ac:dyDescent="0.2">
      <c r="A16143" s="88">
        <v>18703</v>
      </c>
      <c r="B16143" s="89">
        <v>248.62</v>
      </c>
      <c r="C16143" s="89">
        <f>LN(Table3[[#This Row],[Value]]/B16142)</f>
        <v>1.5279848215243037E-2</v>
      </c>
      <c r="D16143" s="89"/>
      <c r="E16143" s="89"/>
      <c r="F16143" s="89">
        <f>Table3[[#This Row],[Yield]]/100*(1+F16142)</f>
        <v>0</v>
      </c>
    </row>
    <row r="16144" spans="1:6" x14ac:dyDescent="0.2">
      <c r="A16144" s="88">
        <v>18704</v>
      </c>
      <c r="B16144" s="89">
        <v>249.03</v>
      </c>
      <c r="C16144" s="89">
        <f>LN(Table3[[#This Row],[Value]]/B16143)</f>
        <v>1.6477447714844898E-3</v>
      </c>
      <c r="D16144" s="89"/>
      <c r="E16144" s="89"/>
      <c r="F16144" s="89">
        <f>Table3[[#This Row],[Yield]]/100*(1+F16143)</f>
        <v>0</v>
      </c>
    </row>
    <row r="16145" spans="1:6" x14ac:dyDescent="0.2">
      <c r="A16145" s="88">
        <v>18706</v>
      </c>
      <c r="B16145" s="89">
        <v>248.08</v>
      </c>
      <c r="C16145" s="89">
        <f>LN(Table3[[#This Row],[Value]]/B16144)</f>
        <v>-3.8220963428603756E-3</v>
      </c>
      <c r="D16145" s="89"/>
      <c r="E16145" s="89"/>
      <c r="F16145" s="89">
        <f>Table3[[#This Row],[Yield]]/100*(1+F16144)</f>
        <v>0</v>
      </c>
    </row>
    <row r="16146" spans="1:6" x14ac:dyDescent="0.2">
      <c r="A16146" s="88">
        <v>18707</v>
      </c>
      <c r="B16146" s="89">
        <v>247.87</v>
      </c>
      <c r="C16146" s="89">
        <f>LN(Table3[[#This Row],[Value]]/B16145)</f>
        <v>-8.4685961306790389E-4</v>
      </c>
      <c r="D16146" s="89"/>
      <c r="E16146" s="89"/>
      <c r="F16146" s="89">
        <f>Table3[[#This Row],[Yield]]/100*(1+F16145)</f>
        <v>0</v>
      </c>
    </row>
    <row r="16147" spans="1:6" x14ac:dyDescent="0.2">
      <c r="A16147" s="88">
        <v>18708</v>
      </c>
      <c r="B16147" s="89">
        <v>249.37</v>
      </c>
      <c r="C16147" s="89">
        <f>LN(Table3[[#This Row],[Value]]/B16146)</f>
        <v>6.0333221386825132E-3</v>
      </c>
      <c r="D16147" s="89"/>
      <c r="E16147" s="89"/>
      <c r="F16147" s="89">
        <f>Table3[[#This Row],[Yield]]/100*(1+F16146)</f>
        <v>0</v>
      </c>
    </row>
    <row r="16148" spans="1:6" x14ac:dyDescent="0.2">
      <c r="A16148" s="88">
        <v>18709</v>
      </c>
      <c r="B16148" s="89">
        <v>250.52</v>
      </c>
      <c r="C16148" s="89">
        <f>LN(Table3[[#This Row],[Value]]/B16147)</f>
        <v>4.6010203394038678E-3</v>
      </c>
      <c r="D16148" s="89"/>
      <c r="E16148" s="89"/>
      <c r="F16148" s="89">
        <f>Table3[[#This Row],[Yield]]/100*(1+F16147)</f>
        <v>0</v>
      </c>
    </row>
    <row r="16149" spans="1:6" x14ac:dyDescent="0.2">
      <c r="A16149" s="88">
        <v>18711</v>
      </c>
      <c r="B16149" s="89">
        <v>248.14</v>
      </c>
      <c r="C16149" s="89">
        <f>LN(Table3[[#This Row],[Value]]/B16148)</f>
        <v>-9.5456546424867797E-3</v>
      </c>
      <c r="D16149" s="89"/>
      <c r="E16149" s="89"/>
      <c r="F16149" s="89">
        <f>Table3[[#This Row],[Yield]]/100*(1+F16148)</f>
        <v>0</v>
      </c>
    </row>
    <row r="16150" spans="1:6" x14ac:dyDescent="0.2">
      <c r="A16150" s="88">
        <v>18713</v>
      </c>
      <c r="B16150" s="89">
        <v>249.13</v>
      </c>
      <c r="C16150" s="89">
        <f>LN(Table3[[#This Row],[Value]]/B16149)</f>
        <v>3.9817455626891497E-3</v>
      </c>
      <c r="D16150" s="89"/>
      <c r="E16150" s="89"/>
      <c r="F16150" s="89">
        <f>Table3[[#This Row],[Yield]]/100*(1+F16149)</f>
        <v>0</v>
      </c>
    </row>
    <row r="16151" spans="1:6" x14ac:dyDescent="0.2">
      <c r="A16151" s="88">
        <v>18714</v>
      </c>
      <c r="B16151" s="89">
        <v>248.74</v>
      </c>
      <c r="C16151" s="89">
        <f>LN(Table3[[#This Row],[Value]]/B16150)</f>
        <v>-1.5666743518195619E-3</v>
      </c>
      <c r="D16151" s="89"/>
      <c r="E16151" s="89"/>
      <c r="F16151" s="89">
        <f>Table3[[#This Row],[Yield]]/100*(1+F16150)</f>
        <v>0</v>
      </c>
    </row>
    <row r="16152" spans="1:6" x14ac:dyDescent="0.2">
      <c r="A16152" s="88">
        <v>18715</v>
      </c>
      <c r="B16152" s="89">
        <v>246.19</v>
      </c>
      <c r="C16152" s="89">
        <f>LN(Table3[[#This Row],[Value]]/B16151)</f>
        <v>-1.0304578684390657E-2</v>
      </c>
      <c r="D16152" s="89"/>
      <c r="E16152" s="89"/>
      <c r="F16152" s="89">
        <f>Table3[[#This Row],[Yield]]/100*(1+F16151)</f>
        <v>0</v>
      </c>
    </row>
    <row r="16153" spans="1:6" x14ac:dyDescent="0.2">
      <c r="A16153" s="88">
        <v>18716</v>
      </c>
      <c r="B16153" s="89">
        <v>246.9</v>
      </c>
      <c r="C16153" s="89">
        <f>LN(Table3[[#This Row],[Value]]/B16152)</f>
        <v>2.8798008099294526E-3</v>
      </c>
      <c r="D16153" s="89"/>
      <c r="E16153" s="89"/>
      <c r="F16153" s="89">
        <f>Table3[[#This Row],[Yield]]/100*(1+F16152)</f>
        <v>0</v>
      </c>
    </row>
    <row r="16154" spans="1:6" x14ac:dyDescent="0.2">
      <c r="A16154" s="88">
        <v>18717</v>
      </c>
      <c r="B16154" s="89">
        <v>248.53</v>
      </c>
      <c r="C16154" s="89">
        <f>LN(Table3[[#This Row],[Value]]/B16153)</f>
        <v>6.5801662450286772E-3</v>
      </c>
      <c r="D16154" s="89"/>
      <c r="E16154" s="89"/>
      <c r="F16154" s="89">
        <f>Table3[[#This Row],[Yield]]/100*(1+F16153)</f>
        <v>0</v>
      </c>
    </row>
    <row r="16155" spans="1:6" x14ac:dyDescent="0.2">
      <c r="A16155" s="88">
        <v>18718</v>
      </c>
      <c r="B16155" s="89">
        <v>247.94</v>
      </c>
      <c r="C16155" s="89">
        <f>LN(Table3[[#This Row],[Value]]/B16154)</f>
        <v>-2.3767811861616201E-3</v>
      </c>
      <c r="D16155" s="89"/>
      <c r="E16155" s="89"/>
      <c r="F16155" s="89">
        <f>Table3[[#This Row],[Yield]]/100*(1+F16154)</f>
        <v>0</v>
      </c>
    </row>
    <row r="16156" spans="1:6" x14ac:dyDescent="0.2">
      <c r="A16156" s="88">
        <v>18720</v>
      </c>
      <c r="B16156" s="89">
        <v>246.63</v>
      </c>
      <c r="C16156" s="89">
        <f>LN(Table3[[#This Row],[Value]]/B16155)</f>
        <v>-5.2975435778491019E-3</v>
      </c>
      <c r="D16156" s="89"/>
      <c r="E16156" s="89"/>
      <c r="F16156" s="89">
        <f>Table3[[#This Row],[Yield]]/100*(1+F16155)</f>
        <v>0</v>
      </c>
    </row>
    <row r="16157" spans="1:6" x14ac:dyDescent="0.2">
      <c r="A16157" s="88">
        <v>18721</v>
      </c>
      <c r="B16157" s="89">
        <v>246.02</v>
      </c>
      <c r="C16157" s="89">
        <f>LN(Table3[[#This Row],[Value]]/B16156)</f>
        <v>-2.4764043915127044E-3</v>
      </c>
      <c r="D16157" s="89"/>
      <c r="E16157" s="89"/>
      <c r="F16157" s="89">
        <f>Table3[[#This Row],[Yield]]/100*(1+F16156)</f>
        <v>0</v>
      </c>
    </row>
    <row r="16158" spans="1:6" x14ac:dyDescent="0.2">
      <c r="A16158" s="88">
        <v>18722</v>
      </c>
      <c r="B16158" s="89">
        <v>247.31</v>
      </c>
      <c r="C16158" s="89">
        <f>LN(Table3[[#This Row],[Value]]/B16157)</f>
        <v>5.2297769857281868E-3</v>
      </c>
      <c r="D16158" s="89"/>
      <c r="E16158" s="89"/>
      <c r="F16158" s="89">
        <f>Table3[[#This Row],[Yield]]/100*(1+F16157)</f>
        <v>0</v>
      </c>
    </row>
    <row r="16159" spans="1:6" x14ac:dyDescent="0.2">
      <c r="A16159" s="88">
        <v>18723</v>
      </c>
      <c r="B16159" s="89">
        <v>250.32</v>
      </c>
      <c r="C16159" s="89">
        <f>LN(Table3[[#This Row],[Value]]/B16158)</f>
        <v>1.209748893425954E-2</v>
      </c>
      <c r="D16159" s="89"/>
      <c r="E16159" s="89"/>
      <c r="F16159" s="89">
        <f>Table3[[#This Row],[Yield]]/100*(1+F16158)</f>
        <v>0</v>
      </c>
    </row>
    <row r="16160" spans="1:6" x14ac:dyDescent="0.2">
      <c r="A16160" s="88">
        <v>18724</v>
      </c>
      <c r="B16160" s="89">
        <v>250.83</v>
      </c>
      <c r="C16160" s="89">
        <f>LN(Table3[[#This Row],[Value]]/B16159)</f>
        <v>2.0353194694496674E-3</v>
      </c>
      <c r="D16160" s="89"/>
      <c r="E16160" s="89"/>
      <c r="F16160" s="89">
        <f>Table3[[#This Row],[Yield]]/100*(1+F16159)</f>
        <v>0</v>
      </c>
    </row>
    <row r="16161" spans="1:6" x14ac:dyDescent="0.2">
      <c r="A16161" s="88">
        <v>18725</v>
      </c>
      <c r="B16161" s="89">
        <v>250.28</v>
      </c>
      <c r="C16161" s="89">
        <f>LN(Table3[[#This Row],[Value]]/B16160)</f>
        <v>-2.1951276999135133E-3</v>
      </c>
      <c r="D16161" s="89"/>
      <c r="E16161" s="89"/>
      <c r="F16161" s="89">
        <f>Table3[[#This Row],[Yield]]/100*(1+F16160)</f>
        <v>0</v>
      </c>
    </row>
    <row r="16162" spans="1:6" x14ac:dyDescent="0.2">
      <c r="A16162" s="88">
        <v>18727</v>
      </c>
      <c r="B16162" s="89">
        <v>250.57</v>
      </c>
      <c r="C16162" s="89">
        <f>LN(Table3[[#This Row],[Value]]/B16161)</f>
        <v>1.1580314761240758E-3</v>
      </c>
      <c r="D16162" s="89"/>
      <c r="E16162" s="89"/>
      <c r="F16162" s="89">
        <f>Table3[[#This Row],[Yield]]/100*(1+F16161)</f>
        <v>0</v>
      </c>
    </row>
    <row r="16163" spans="1:6" x14ac:dyDescent="0.2">
      <c r="A16163" s="88">
        <v>18728</v>
      </c>
      <c r="B16163" s="89">
        <v>250.42</v>
      </c>
      <c r="C16163" s="89">
        <f>LN(Table3[[#This Row],[Value]]/B16162)</f>
        <v>-5.9881436548530611E-4</v>
      </c>
      <c r="D16163" s="89"/>
      <c r="E16163" s="89"/>
      <c r="F16163" s="89">
        <f>Table3[[#This Row],[Yield]]/100*(1+F16162)</f>
        <v>0</v>
      </c>
    </row>
    <row r="16164" spans="1:6" x14ac:dyDescent="0.2">
      <c r="A16164" s="88">
        <v>18729</v>
      </c>
      <c r="B16164" s="89">
        <v>249.76</v>
      </c>
      <c r="C16164" s="89">
        <f>LN(Table3[[#This Row],[Value]]/B16163)</f>
        <v>-2.6390514736796843E-3</v>
      </c>
      <c r="D16164" s="89"/>
      <c r="E16164" s="89"/>
      <c r="F16164" s="89">
        <f>Table3[[#This Row],[Yield]]/100*(1+F16163)</f>
        <v>0</v>
      </c>
    </row>
    <row r="16165" spans="1:6" x14ac:dyDescent="0.2">
      <c r="A16165" s="88">
        <v>18730</v>
      </c>
      <c r="B16165" s="89">
        <v>251.66</v>
      </c>
      <c r="C16165" s="89">
        <f>LN(Table3[[#This Row],[Value]]/B16164)</f>
        <v>7.5785133966999778E-3</v>
      </c>
      <c r="D16165" s="89"/>
      <c r="E16165" s="89"/>
      <c r="F16165" s="89">
        <f>Table3[[#This Row],[Yield]]/100*(1+F16164)</f>
        <v>0</v>
      </c>
    </row>
    <row r="16166" spans="1:6" x14ac:dyDescent="0.2">
      <c r="A16166" s="88">
        <v>18731</v>
      </c>
      <c r="B16166" s="89">
        <v>254.75</v>
      </c>
      <c r="C16166" s="89">
        <f>LN(Table3[[#This Row],[Value]]/B16165)</f>
        <v>1.2203701939012358E-2</v>
      </c>
      <c r="D16166" s="89"/>
      <c r="E16166" s="89"/>
      <c r="F16166" s="89">
        <f>Table3[[#This Row],[Yield]]/100*(1+F16165)</f>
        <v>0</v>
      </c>
    </row>
    <row r="16167" spans="1:6" x14ac:dyDescent="0.2">
      <c r="A16167" s="88">
        <v>18732</v>
      </c>
      <c r="B16167" s="89">
        <v>256.18</v>
      </c>
      <c r="C16167" s="89">
        <f>LN(Table3[[#This Row],[Value]]/B16166)</f>
        <v>5.5976503001559062E-3</v>
      </c>
      <c r="D16167" s="89"/>
      <c r="E16167" s="89"/>
      <c r="F16167" s="89">
        <f>Table3[[#This Row],[Yield]]/100*(1+F16166)</f>
        <v>0</v>
      </c>
    </row>
    <row r="16168" spans="1:6" x14ac:dyDescent="0.2">
      <c r="A16168" s="88">
        <v>18734</v>
      </c>
      <c r="B16168" s="89">
        <v>254.85</v>
      </c>
      <c r="C16168" s="89">
        <f>LN(Table3[[#This Row],[Value]]/B16167)</f>
        <v>-5.2051856169393626E-3</v>
      </c>
      <c r="D16168" s="89"/>
      <c r="E16168" s="89"/>
      <c r="F16168" s="89">
        <f>Table3[[#This Row],[Yield]]/100*(1+F16167)</f>
        <v>0</v>
      </c>
    </row>
    <row r="16169" spans="1:6" x14ac:dyDescent="0.2">
      <c r="A16169" s="88">
        <v>18735</v>
      </c>
      <c r="B16169" s="89">
        <v>255.34</v>
      </c>
      <c r="C16169" s="89">
        <f>LN(Table3[[#This Row],[Value]]/B16168)</f>
        <v>1.9208536061540225E-3</v>
      </c>
      <c r="D16169" s="89"/>
      <c r="E16169" s="89"/>
      <c r="F16169" s="89">
        <f>Table3[[#This Row],[Yield]]/100*(1+F16168)</f>
        <v>0</v>
      </c>
    </row>
    <row r="16170" spans="1:6" x14ac:dyDescent="0.2">
      <c r="A16170" s="88">
        <v>18736</v>
      </c>
      <c r="B16170" s="89">
        <v>256.01</v>
      </c>
      <c r="C16170" s="89">
        <f>LN(Table3[[#This Row],[Value]]/B16169)</f>
        <v>2.6205158244380577E-3</v>
      </c>
      <c r="D16170" s="89"/>
      <c r="E16170" s="89"/>
      <c r="F16170" s="89">
        <f>Table3[[#This Row],[Yield]]/100*(1+F16169)</f>
        <v>0</v>
      </c>
    </row>
    <row r="16171" spans="1:6" x14ac:dyDescent="0.2">
      <c r="A16171" s="88">
        <v>18737</v>
      </c>
      <c r="B16171" s="89">
        <v>254.92</v>
      </c>
      <c r="C16171" s="89">
        <f>LN(Table3[[#This Row],[Value]]/B16170)</f>
        <v>-4.2667357705495528E-3</v>
      </c>
      <c r="D16171" s="89"/>
      <c r="E16171" s="89"/>
      <c r="F16171" s="89">
        <f>Table3[[#This Row],[Yield]]/100*(1+F16170)</f>
        <v>0</v>
      </c>
    </row>
    <row r="16172" spans="1:6" x14ac:dyDescent="0.2">
      <c r="A16172" s="88">
        <v>18738</v>
      </c>
      <c r="B16172" s="89">
        <v>254.82</v>
      </c>
      <c r="C16172" s="89">
        <f>LN(Table3[[#This Row],[Value]]/B16171)</f>
        <v>-3.9235689285854145E-4</v>
      </c>
      <c r="D16172" s="89"/>
      <c r="E16172" s="89"/>
      <c r="F16172" s="89">
        <f>Table3[[#This Row],[Yield]]/100*(1+F16171)</f>
        <v>0</v>
      </c>
    </row>
    <row r="16173" spans="1:6" x14ac:dyDescent="0.2">
      <c r="A16173" s="88">
        <v>18739</v>
      </c>
      <c r="B16173" s="89">
        <v>255.02</v>
      </c>
      <c r="C16173" s="89">
        <f>LN(Table3[[#This Row],[Value]]/B16172)</f>
        <v>7.8455990216107013E-4</v>
      </c>
      <c r="D16173" s="89"/>
      <c r="E16173" s="89"/>
      <c r="F16173" s="89">
        <f>Table3[[#This Row],[Yield]]/100*(1+F16172)</f>
        <v>0</v>
      </c>
    </row>
    <row r="16174" spans="1:6" x14ac:dyDescent="0.2">
      <c r="A16174" s="88">
        <v>18741</v>
      </c>
      <c r="B16174" s="89">
        <v>255.12</v>
      </c>
      <c r="C16174" s="89">
        <f>LN(Table3[[#This Row],[Value]]/B16173)</f>
        <v>3.9204924640623174E-4</v>
      </c>
      <c r="D16174" s="89"/>
      <c r="E16174" s="89"/>
      <c r="F16174" s="89">
        <f>Table3[[#This Row],[Yield]]/100*(1+F16173)</f>
        <v>0</v>
      </c>
    </row>
    <row r="16175" spans="1:6" x14ac:dyDescent="0.2">
      <c r="A16175" s="88">
        <v>18742</v>
      </c>
      <c r="B16175" s="89">
        <v>254.19</v>
      </c>
      <c r="C16175" s="89">
        <f>LN(Table3[[#This Row],[Value]]/B16174)</f>
        <v>-3.6520038233198177E-3</v>
      </c>
      <c r="D16175" s="89"/>
      <c r="E16175" s="89"/>
      <c r="F16175" s="89">
        <f>Table3[[#This Row],[Yield]]/100*(1+F16174)</f>
        <v>0</v>
      </c>
    </row>
    <row r="16176" spans="1:6" x14ac:dyDescent="0.2">
      <c r="A16176" s="88">
        <v>18743</v>
      </c>
      <c r="B16176" s="89">
        <v>254.75</v>
      </c>
      <c r="C16176" s="89">
        <f>LN(Table3[[#This Row],[Value]]/B16175)</f>
        <v>2.2006532243517675E-3</v>
      </c>
      <c r="D16176" s="89"/>
      <c r="E16176" s="89"/>
      <c r="F16176" s="89">
        <f>Table3[[#This Row],[Yield]]/100*(1+F16175)</f>
        <v>0</v>
      </c>
    </row>
    <row r="16177" spans="1:6" x14ac:dyDescent="0.2">
      <c r="A16177" s="88">
        <v>18744</v>
      </c>
      <c r="B16177" s="89">
        <v>257.13</v>
      </c>
      <c r="C16177" s="89">
        <f>LN(Table3[[#This Row],[Value]]/B16176)</f>
        <v>9.2991214760667906E-3</v>
      </c>
      <c r="D16177" s="89"/>
      <c r="E16177" s="89"/>
      <c r="F16177" s="89">
        <f>Table3[[#This Row],[Yield]]/100*(1+F16176)</f>
        <v>0</v>
      </c>
    </row>
    <row r="16178" spans="1:6" x14ac:dyDescent="0.2">
      <c r="A16178" s="88">
        <v>18745</v>
      </c>
      <c r="B16178" s="89">
        <v>258.95999999999998</v>
      </c>
      <c r="C16178" s="89">
        <f>LN(Table3[[#This Row],[Value]]/B16177)</f>
        <v>7.0918160390878275E-3</v>
      </c>
      <c r="D16178" s="89"/>
      <c r="E16178" s="89"/>
      <c r="F16178" s="89">
        <f>Table3[[#This Row],[Yield]]/100*(1+F16177)</f>
        <v>0</v>
      </c>
    </row>
    <row r="16179" spans="1:6" x14ac:dyDescent="0.2">
      <c r="A16179" s="88">
        <v>18746</v>
      </c>
      <c r="B16179" s="89">
        <v>259.08</v>
      </c>
      <c r="C16179" s="89">
        <f>LN(Table3[[#This Row],[Value]]/B16178)</f>
        <v>4.6328469672735599E-4</v>
      </c>
      <c r="D16179" s="89"/>
      <c r="E16179" s="89"/>
      <c r="F16179" s="89">
        <f>Table3[[#This Row],[Yield]]/100*(1+F16178)</f>
        <v>0</v>
      </c>
    </row>
    <row r="16180" spans="1:6" x14ac:dyDescent="0.2">
      <c r="A16180" s="88">
        <v>18748</v>
      </c>
      <c r="B16180" s="89">
        <v>259.13</v>
      </c>
      <c r="C16180" s="89">
        <f>LN(Table3[[#This Row],[Value]]/B16179)</f>
        <v>1.9297196177295515E-4</v>
      </c>
      <c r="D16180" s="89"/>
      <c r="E16180" s="89"/>
      <c r="F16180" s="89">
        <f>Table3[[#This Row],[Yield]]/100*(1+F16179)</f>
        <v>0</v>
      </c>
    </row>
    <row r="16181" spans="1:6" x14ac:dyDescent="0.2">
      <c r="A16181" s="88">
        <v>18749</v>
      </c>
      <c r="B16181" s="89">
        <v>260.70999999999998</v>
      </c>
      <c r="C16181" s="89">
        <f>LN(Table3[[#This Row],[Value]]/B16180)</f>
        <v>6.0788121935136299E-3</v>
      </c>
      <c r="D16181" s="89"/>
      <c r="E16181" s="89"/>
      <c r="F16181" s="89">
        <f>Table3[[#This Row],[Yield]]/100*(1+F16180)</f>
        <v>0</v>
      </c>
    </row>
    <row r="16182" spans="1:6" x14ac:dyDescent="0.2">
      <c r="A16182" s="88">
        <v>18750</v>
      </c>
      <c r="B16182" s="89">
        <v>261.27</v>
      </c>
      <c r="C16182" s="89">
        <f>LN(Table3[[#This Row],[Value]]/B16181)</f>
        <v>2.1456769027549693E-3</v>
      </c>
      <c r="D16182" s="89"/>
      <c r="E16182" s="89"/>
      <c r="F16182" s="89">
        <f>Table3[[#This Row],[Yield]]/100*(1+F16181)</f>
        <v>0</v>
      </c>
    </row>
    <row r="16183" spans="1:6" x14ac:dyDescent="0.2">
      <c r="A16183" s="88">
        <v>18751</v>
      </c>
      <c r="B16183" s="89">
        <v>263.13</v>
      </c>
      <c r="C16183" s="89">
        <f>LN(Table3[[#This Row],[Value]]/B16182)</f>
        <v>7.0938512586421728E-3</v>
      </c>
      <c r="D16183" s="89"/>
      <c r="E16183" s="89"/>
      <c r="F16183" s="89">
        <f>Table3[[#This Row],[Yield]]/100*(1+F16182)</f>
        <v>0</v>
      </c>
    </row>
    <row r="16184" spans="1:6" x14ac:dyDescent="0.2">
      <c r="A16184" s="88">
        <v>18752</v>
      </c>
      <c r="B16184" s="89">
        <v>262.77</v>
      </c>
      <c r="C16184" s="89">
        <f>LN(Table3[[#This Row],[Value]]/B16183)</f>
        <v>-1.3690817882927196E-3</v>
      </c>
      <c r="D16184" s="89"/>
      <c r="E16184" s="89"/>
      <c r="F16184" s="89">
        <f>Table3[[#This Row],[Yield]]/100*(1+F16183)</f>
        <v>0</v>
      </c>
    </row>
    <row r="16185" spans="1:6" x14ac:dyDescent="0.2">
      <c r="A16185" s="88">
        <v>18753</v>
      </c>
      <c r="B16185" s="89">
        <v>261.76</v>
      </c>
      <c r="C16185" s="89">
        <f>LN(Table3[[#This Row],[Value]]/B16184)</f>
        <v>-3.8510714287249793E-3</v>
      </c>
      <c r="D16185" s="89"/>
      <c r="E16185" s="89"/>
      <c r="F16185" s="89">
        <f>Table3[[#This Row],[Yield]]/100*(1+F16184)</f>
        <v>0</v>
      </c>
    </row>
    <row r="16186" spans="1:6" x14ac:dyDescent="0.2">
      <c r="A16186" s="88">
        <v>18755</v>
      </c>
      <c r="B16186" s="89">
        <v>261.23</v>
      </c>
      <c r="C16186" s="89">
        <f>LN(Table3[[#This Row],[Value]]/B16185)</f>
        <v>-2.0268080897702183E-3</v>
      </c>
      <c r="D16186" s="89"/>
      <c r="E16186" s="89"/>
      <c r="F16186" s="89">
        <f>Table3[[#This Row],[Yield]]/100*(1+F16185)</f>
        <v>0</v>
      </c>
    </row>
    <row r="16187" spans="1:6" x14ac:dyDescent="0.2">
      <c r="A16187" s="88">
        <v>18756</v>
      </c>
      <c r="B16187" s="89">
        <v>261.10000000000002</v>
      </c>
      <c r="C16187" s="89">
        <f>LN(Table3[[#This Row],[Value]]/B16186)</f>
        <v>-4.9776961952872401E-4</v>
      </c>
      <c r="D16187" s="89"/>
      <c r="E16187" s="89"/>
      <c r="F16187" s="89">
        <f>Table3[[#This Row],[Yield]]/100*(1+F16186)</f>
        <v>0</v>
      </c>
    </row>
    <row r="16188" spans="1:6" x14ac:dyDescent="0.2">
      <c r="A16188" s="88">
        <v>18757</v>
      </c>
      <c r="B16188" s="89">
        <v>261.49</v>
      </c>
      <c r="C16188" s="89">
        <f>LN(Table3[[#This Row],[Value]]/B16187)</f>
        <v>1.4925661509098116E-3</v>
      </c>
      <c r="D16188" s="89"/>
      <c r="E16188" s="89"/>
      <c r="F16188" s="89">
        <f>Table3[[#This Row],[Yield]]/100*(1+F16187)</f>
        <v>0</v>
      </c>
    </row>
    <row r="16189" spans="1:6" x14ac:dyDescent="0.2">
      <c r="A16189" s="88">
        <v>18758</v>
      </c>
      <c r="B16189" s="89">
        <v>260.07</v>
      </c>
      <c r="C16189" s="89">
        <f>LN(Table3[[#This Row],[Value]]/B16188)</f>
        <v>-5.4452163073343907E-3</v>
      </c>
      <c r="D16189" s="89"/>
      <c r="E16189" s="89"/>
      <c r="F16189" s="89">
        <f>Table3[[#This Row],[Yield]]/100*(1+F16188)</f>
        <v>0</v>
      </c>
    </row>
    <row r="16190" spans="1:6" x14ac:dyDescent="0.2">
      <c r="A16190" s="88">
        <v>18759</v>
      </c>
      <c r="B16190" s="89">
        <v>258.56</v>
      </c>
      <c r="C16190" s="89">
        <f>LN(Table3[[#This Row],[Value]]/B16189)</f>
        <v>-5.8230502159281276E-3</v>
      </c>
      <c r="D16190" s="89"/>
      <c r="E16190" s="89"/>
      <c r="F16190" s="89">
        <f>Table3[[#This Row],[Yield]]/100*(1+F16189)</f>
        <v>0</v>
      </c>
    </row>
    <row r="16191" spans="1:6" x14ac:dyDescent="0.2">
      <c r="A16191" s="88">
        <v>18760</v>
      </c>
      <c r="B16191" s="89">
        <v>257.26</v>
      </c>
      <c r="C16191" s="89">
        <f>LN(Table3[[#This Row],[Value]]/B16190)</f>
        <v>-5.0405286821611894E-3</v>
      </c>
      <c r="D16191" s="89"/>
      <c r="E16191" s="89"/>
      <c r="F16191" s="89">
        <f>Table3[[#This Row],[Yield]]/100*(1+F16190)</f>
        <v>0</v>
      </c>
    </row>
    <row r="16192" spans="1:6" x14ac:dyDescent="0.2">
      <c r="A16192" s="88">
        <v>18762</v>
      </c>
      <c r="B16192" s="89">
        <v>256.08</v>
      </c>
      <c r="C16192" s="89">
        <f>LN(Table3[[#This Row],[Value]]/B16191)</f>
        <v>-4.5973509889617702E-3</v>
      </c>
      <c r="D16192" s="89"/>
      <c r="E16192" s="89"/>
      <c r="F16192" s="89">
        <f>Table3[[#This Row],[Yield]]/100*(1+F16191)</f>
        <v>0</v>
      </c>
    </row>
    <row r="16193" spans="1:6" x14ac:dyDescent="0.2">
      <c r="A16193" s="88">
        <v>18763</v>
      </c>
      <c r="B16193" s="89">
        <v>252.08</v>
      </c>
      <c r="C16193" s="89">
        <f>LN(Table3[[#This Row],[Value]]/B16192)</f>
        <v>-1.5743398212588376E-2</v>
      </c>
      <c r="D16193" s="89"/>
      <c r="E16193" s="89"/>
      <c r="F16193" s="89">
        <f>Table3[[#This Row],[Yield]]/100*(1+F16192)</f>
        <v>0</v>
      </c>
    </row>
    <row r="16194" spans="1:6" x14ac:dyDescent="0.2">
      <c r="A16194" s="88">
        <v>18764</v>
      </c>
      <c r="B16194" s="89">
        <v>252.14</v>
      </c>
      <c r="C16194" s="89">
        <f>LN(Table3[[#This Row],[Value]]/B16193)</f>
        <v>2.3799135410414019E-4</v>
      </c>
      <c r="D16194" s="89"/>
      <c r="E16194" s="89"/>
      <c r="F16194" s="89">
        <f>Table3[[#This Row],[Yield]]/100*(1+F16193)</f>
        <v>0</v>
      </c>
    </row>
    <row r="16195" spans="1:6" x14ac:dyDescent="0.2">
      <c r="A16195" s="88">
        <v>18765</v>
      </c>
      <c r="B16195" s="89">
        <v>254.57</v>
      </c>
      <c r="C16195" s="89">
        <f>LN(Table3[[#This Row],[Value]]/B16194)</f>
        <v>9.5913584842941182E-3</v>
      </c>
      <c r="D16195" s="89"/>
      <c r="E16195" s="89"/>
      <c r="F16195" s="89">
        <f>Table3[[#This Row],[Yield]]/100*(1+F16194)</f>
        <v>0</v>
      </c>
    </row>
    <row r="16196" spans="1:6" x14ac:dyDescent="0.2">
      <c r="A16196" s="88">
        <v>18766</v>
      </c>
      <c r="B16196" s="89">
        <v>250.1</v>
      </c>
      <c r="C16196" s="89">
        <f>LN(Table3[[#This Row],[Value]]/B16195)</f>
        <v>-1.771500940384409E-2</v>
      </c>
      <c r="D16196" s="89"/>
      <c r="E16196" s="89"/>
      <c r="F16196" s="89">
        <f>Table3[[#This Row],[Yield]]/100*(1+F16195)</f>
        <v>0</v>
      </c>
    </row>
    <row r="16197" spans="1:6" x14ac:dyDescent="0.2">
      <c r="A16197" s="88">
        <v>18767</v>
      </c>
      <c r="B16197" s="89">
        <v>250.63</v>
      </c>
      <c r="C16197" s="89">
        <f>LN(Table3[[#This Row],[Value]]/B16196)</f>
        <v>2.1169101029475338E-3</v>
      </c>
      <c r="D16197" s="89"/>
      <c r="E16197" s="89"/>
      <c r="F16197" s="89">
        <f>Table3[[#This Row],[Yield]]/100*(1+F16196)</f>
        <v>0</v>
      </c>
    </row>
    <row r="16198" spans="1:6" x14ac:dyDescent="0.2">
      <c r="A16198" s="88">
        <v>18769</v>
      </c>
      <c r="B16198" s="89">
        <v>249.98</v>
      </c>
      <c r="C16198" s="89">
        <f>LN(Table3[[#This Row],[Value]]/B16197)</f>
        <v>-2.5968333244450852E-3</v>
      </c>
      <c r="D16198" s="89"/>
      <c r="E16198" s="89"/>
      <c r="F16198" s="89">
        <f>Table3[[#This Row],[Yield]]/100*(1+F16197)</f>
        <v>0</v>
      </c>
    </row>
    <row r="16199" spans="1:6" x14ac:dyDescent="0.2">
      <c r="A16199" s="88">
        <v>18770</v>
      </c>
      <c r="B16199" s="89">
        <v>249.3</v>
      </c>
      <c r="C16199" s="89">
        <f>LN(Table3[[#This Row],[Value]]/B16198)</f>
        <v>-2.7239241325634242E-3</v>
      </c>
      <c r="D16199" s="89"/>
      <c r="E16199" s="89"/>
      <c r="F16199" s="89">
        <f>Table3[[#This Row],[Yield]]/100*(1+F16198)</f>
        <v>0</v>
      </c>
    </row>
    <row r="16200" spans="1:6" x14ac:dyDescent="0.2">
      <c r="A16200" s="88">
        <v>18771</v>
      </c>
      <c r="B16200" s="89">
        <v>247.03</v>
      </c>
      <c r="C16200" s="89">
        <f>LN(Table3[[#This Row],[Value]]/B16199)</f>
        <v>-9.1472037870201882E-3</v>
      </c>
      <c r="D16200" s="89"/>
      <c r="E16200" s="89"/>
      <c r="F16200" s="89">
        <f>Table3[[#This Row],[Yield]]/100*(1+F16199)</f>
        <v>0</v>
      </c>
    </row>
    <row r="16201" spans="1:6" x14ac:dyDescent="0.2">
      <c r="A16201" s="88">
        <v>18772</v>
      </c>
      <c r="B16201" s="89">
        <v>245.78</v>
      </c>
      <c r="C16201" s="89">
        <f>LN(Table3[[#This Row],[Value]]/B16200)</f>
        <v>-5.0729598860408285E-3</v>
      </c>
      <c r="D16201" s="89"/>
      <c r="E16201" s="89"/>
      <c r="F16201" s="89">
        <f>Table3[[#This Row],[Yield]]/100*(1+F16200)</f>
        <v>0</v>
      </c>
    </row>
    <row r="16202" spans="1:6" x14ac:dyDescent="0.2">
      <c r="A16202" s="88">
        <v>18773</v>
      </c>
      <c r="B16202" s="89">
        <v>245.27</v>
      </c>
      <c r="C16202" s="89">
        <f>LN(Table3[[#This Row],[Value]]/B16201)</f>
        <v>-2.0771822966058084E-3</v>
      </c>
      <c r="D16202" s="89"/>
      <c r="E16202" s="89"/>
      <c r="F16202" s="89">
        <f>Table3[[#This Row],[Yield]]/100*(1+F16201)</f>
        <v>0</v>
      </c>
    </row>
    <row r="16203" spans="1:6" x14ac:dyDescent="0.2">
      <c r="A16203" s="88">
        <v>18774</v>
      </c>
      <c r="B16203" s="89">
        <v>245.83</v>
      </c>
      <c r="C16203" s="89">
        <f>LN(Table3[[#This Row],[Value]]/B16202)</f>
        <v>2.2805955720574833E-3</v>
      </c>
      <c r="D16203" s="89"/>
      <c r="E16203" s="89"/>
      <c r="F16203" s="89">
        <f>Table3[[#This Row],[Yield]]/100*(1+F16202)</f>
        <v>0</v>
      </c>
    </row>
    <row r="16204" spans="1:6" x14ac:dyDescent="0.2">
      <c r="A16204" s="88">
        <v>18776</v>
      </c>
      <c r="B16204" s="89">
        <v>247.03</v>
      </c>
      <c r="C16204" s="89">
        <f>LN(Table3[[#This Row],[Value]]/B16203)</f>
        <v>4.8695466105890929E-3</v>
      </c>
      <c r="D16204" s="89"/>
      <c r="E16204" s="89"/>
      <c r="F16204" s="89">
        <f>Table3[[#This Row],[Yield]]/100*(1+F16203)</f>
        <v>0</v>
      </c>
    </row>
    <row r="16205" spans="1:6" x14ac:dyDescent="0.2">
      <c r="A16205" s="88">
        <v>18777</v>
      </c>
      <c r="B16205" s="89">
        <v>248.44</v>
      </c>
      <c r="C16205" s="89">
        <f>LN(Table3[[#This Row],[Value]]/B16204)</f>
        <v>5.6915809486103152E-3</v>
      </c>
      <c r="D16205" s="89"/>
      <c r="E16205" s="89"/>
      <c r="F16205" s="89">
        <f>Table3[[#This Row],[Yield]]/100*(1+F16204)</f>
        <v>0</v>
      </c>
    </row>
    <row r="16206" spans="1:6" x14ac:dyDescent="0.2">
      <c r="A16206" s="88">
        <v>18779</v>
      </c>
      <c r="B16206" s="89">
        <v>249.65</v>
      </c>
      <c r="C16206" s="89">
        <f>LN(Table3[[#This Row],[Value]]/B16205)</f>
        <v>4.8585692555162003E-3</v>
      </c>
      <c r="D16206" s="89"/>
      <c r="E16206" s="89"/>
      <c r="F16206" s="89">
        <f>Table3[[#This Row],[Yield]]/100*(1+F16205)</f>
        <v>0</v>
      </c>
    </row>
    <row r="16207" spans="1:6" x14ac:dyDescent="0.2">
      <c r="A16207" s="88">
        <v>18780</v>
      </c>
      <c r="B16207" s="89">
        <v>249.33</v>
      </c>
      <c r="C16207" s="89">
        <f>LN(Table3[[#This Row],[Value]]/B16206)</f>
        <v>-1.2826167135736224E-3</v>
      </c>
      <c r="D16207" s="89"/>
      <c r="E16207" s="89"/>
      <c r="F16207" s="89">
        <f>Table3[[#This Row],[Yield]]/100*(1+F16206)</f>
        <v>0</v>
      </c>
    </row>
    <row r="16208" spans="1:6" x14ac:dyDescent="0.2">
      <c r="A16208" s="88">
        <v>18783</v>
      </c>
      <c r="B16208" s="89">
        <v>246.79</v>
      </c>
      <c r="C16208" s="89">
        <f>LN(Table3[[#This Row],[Value]]/B16207)</f>
        <v>-1.0239547661287964E-2</v>
      </c>
      <c r="D16208" s="89"/>
      <c r="E16208" s="89"/>
      <c r="F16208" s="89">
        <f>Table3[[#This Row],[Yield]]/100*(1+F16207)</f>
        <v>0</v>
      </c>
    </row>
    <row r="16209" spans="1:6" x14ac:dyDescent="0.2">
      <c r="A16209" s="88">
        <v>18784</v>
      </c>
      <c r="B16209" s="89">
        <v>247.59</v>
      </c>
      <c r="C16209" s="89">
        <f>LN(Table3[[#This Row],[Value]]/B16208)</f>
        <v>3.2363797009458337E-3</v>
      </c>
      <c r="D16209" s="89"/>
      <c r="E16209" s="89"/>
      <c r="F16209" s="89">
        <f>Table3[[#This Row],[Yield]]/100*(1+F16208)</f>
        <v>0</v>
      </c>
    </row>
    <row r="16210" spans="1:6" x14ac:dyDescent="0.2">
      <c r="A16210" s="88">
        <v>18785</v>
      </c>
      <c r="B16210" s="89">
        <v>249.64</v>
      </c>
      <c r="C16210" s="89">
        <f>LN(Table3[[#This Row],[Value]]/B16209)</f>
        <v>8.2457277931395293E-3</v>
      </c>
      <c r="D16210" s="89"/>
      <c r="E16210" s="89"/>
      <c r="F16210" s="89">
        <f>Table3[[#This Row],[Yield]]/100*(1+F16209)</f>
        <v>0</v>
      </c>
    </row>
    <row r="16211" spans="1:6" x14ac:dyDescent="0.2">
      <c r="A16211" s="88">
        <v>18786</v>
      </c>
      <c r="B16211" s="89">
        <v>250.81</v>
      </c>
      <c r="C16211" s="89">
        <f>LN(Table3[[#This Row],[Value]]/B16210)</f>
        <v>4.6758003063335149E-3</v>
      </c>
      <c r="D16211" s="89"/>
      <c r="E16211" s="89"/>
      <c r="F16211" s="89">
        <f>Table3[[#This Row],[Yield]]/100*(1+F16210)</f>
        <v>0</v>
      </c>
    </row>
    <row r="16212" spans="1:6" x14ac:dyDescent="0.2">
      <c r="A16212" s="88">
        <v>18787</v>
      </c>
      <c r="B16212" s="89">
        <v>250.39</v>
      </c>
      <c r="C16212" s="89">
        <f>LN(Table3[[#This Row],[Value]]/B16211)</f>
        <v>-1.6759780459361553E-3</v>
      </c>
      <c r="D16212" s="89"/>
      <c r="E16212" s="89"/>
      <c r="F16212" s="89">
        <f>Table3[[#This Row],[Yield]]/100*(1+F16211)</f>
        <v>0</v>
      </c>
    </row>
    <row r="16213" spans="1:6" x14ac:dyDescent="0.2">
      <c r="A16213" s="88">
        <v>18790</v>
      </c>
      <c r="B16213" s="89">
        <v>251.56</v>
      </c>
      <c r="C16213" s="89">
        <f>LN(Table3[[#This Row],[Value]]/B16212)</f>
        <v>4.6618273490630193E-3</v>
      </c>
      <c r="D16213" s="89"/>
      <c r="E16213" s="89"/>
      <c r="F16213" s="89">
        <f>Table3[[#This Row],[Yield]]/100*(1+F16212)</f>
        <v>0</v>
      </c>
    </row>
    <row r="16214" spans="1:6" x14ac:dyDescent="0.2">
      <c r="A16214" s="88">
        <v>18791</v>
      </c>
      <c r="B16214" s="89">
        <v>250.57</v>
      </c>
      <c r="C16214" s="89">
        <f>LN(Table3[[#This Row],[Value]]/B16213)</f>
        <v>-3.9432070690157209E-3</v>
      </c>
      <c r="D16214" s="89"/>
      <c r="E16214" s="89"/>
      <c r="F16214" s="89">
        <f>Table3[[#This Row],[Yield]]/100*(1+F16213)</f>
        <v>0</v>
      </c>
    </row>
    <row r="16215" spans="1:6" x14ac:dyDescent="0.2">
      <c r="A16215" s="88">
        <v>18792</v>
      </c>
      <c r="B16215" s="89">
        <v>250.03</v>
      </c>
      <c r="C16215" s="89">
        <f>LN(Table3[[#This Row],[Value]]/B16214)</f>
        <v>-2.1574119434644582E-3</v>
      </c>
      <c r="D16215" s="89"/>
      <c r="E16215" s="89"/>
      <c r="F16215" s="89">
        <f>Table3[[#This Row],[Yield]]/100*(1+F16214)</f>
        <v>0</v>
      </c>
    </row>
    <row r="16216" spans="1:6" x14ac:dyDescent="0.2">
      <c r="A16216" s="88">
        <v>18793</v>
      </c>
      <c r="B16216" s="89">
        <v>252.46</v>
      </c>
      <c r="C16216" s="89">
        <f>LN(Table3[[#This Row],[Value]]/B16215)</f>
        <v>9.6719096618931959E-3</v>
      </c>
      <c r="D16216" s="89"/>
      <c r="E16216" s="89"/>
      <c r="F16216" s="89">
        <f>Table3[[#This Row],[Yield]]/100*(1+F16215)</f>
        <v>0</v>
      </c>
    </row>
    <row r="16217" spans="1:6" x14ac:dyDescent="0.2">
      <c r="A16217" s="88">
        <v>18794</v>
      </c>
      <c r="B16217" s="89">
        <v>254.03</v>
      </c>
      <c r="C16217" s="89">
        <f>LN(Table3[[#This Row],[Value]]/B16216)</f>
        <v>6.1995499555765662E-3</v>
      </c>
      <c r="D16217" s="89"/>
      <c r="E16217" s="89"/>
      <c r="F16217" s="89">
        <f>Table3[[#This Row],[Yield]]/100*(1+F16216)</f>
        <v>0</v>
      </c>
    </row>
    <row r="16218" spans="1:6" x14ac:dyDescent="0.2">
      <c r="A16218" s="88">
        <v>18797</v>
      </c>
      <c r="B16218" s="89">
        <v>253.8</v>
      </c>
      <c r="C16218" s="89">
        <f>LN(Table3[[#This Row],[Value]]/B16217)</f>
        <v>-9.0581500000499072E-4</v>
      </c>
      <c r="D16218" s="89"/>
      <c r="E16218" s="89"/>
      <c r="F16218" s="89">
        <f>Table3[[#This Row],[Yield]]/100*(1+F16217)</f>
        <v>0</v>
      </c>
    </row>
    <row r="16219" spans="1:6" x14ac:dyDescent="0.2">
      <c r="A16219" s="88">
        <v>18798</v>
      </c>
      <c r="B16219" s="89">
        <v>253.53</v>
      </c>
      <c r="C16219" s="89">
        <f>LN(Table3[[#This Row],[Value]]/B16218)</f>
        <v>-1.0643960557867014E-3</v>
      </c>
      <c r="D16219" s="89"/>
      <c r="E16219" s="89"/>
      <c r="F16219" s="89">
        <f>Table3[[#This Row],[Yield]]/100*(1+F16218)</f>
        <v>0</v>
      </c>
    </row>
    <row r="16220" spans="1:6" x14ac:dyDescent="0.2">
      <c r="A16220" s="88">
        <v>18799</v>
      </c>
      <c r="B16220" s="89">
        <v>251.86</v>
      </c>
      <c r="C16220" s="89">
        <f>LN(Table3[[#This Row],[Value]]/B16219)</f>
        <v>-6.6087816468001753E-3</v>
      </c>
      <c r="D16220" s="89"/>
      <c r="E16220" s="89"/>
      <c r="F16220" s="89">
        <f>Table3[[#This Row],[Yield]]/100*(1+F16219)</f>
        <v>0</v>
      </c>
    </row>
    <row r="16221" spans="1:6" x14ac:dyDescent="0.2">
      <c r="A16221" s="88">
        <v>18800</v>
      </c>
      <c r="B16221" s="89">
        <v>250.43</v>
      </c>
      <c r="C16221" s="89">
        <f>LN(Table3[[#This Row],[Value]]/B16220)</f>
        <v>-5.6939372214896847E-3</v>
      </c>
      <c r="D16221" s="89"/>
      <c r="E16221" s="89"/>
      <c r="F16221" s="89">
        <f>Table3[[#This Row],[Yield]]/100*(1+F16220)</f>
        <v>0</v>
      </c>
    </row>
    <row r="16222" spans="1:6" x14ac:dyDescent="0.2">
      <c r="A16222" s="88">
        <v>18801</v>
      </c>
      <c r="B16222" s="89">
        <v>247.86</v>
      </c>
      <c r="C16222" s="89">
        <f>LN(Table3[[#This Row],[Value]]/B16221)</f>
        <v>-1.0315369719482543E-2</v>
      </c>
      <c r="D16222" s="89"/>
      <c r="E16222" s="89"/>
      <c r="F16222" s="89">
        <f>Table3[[#This Row],[Yield]]/100*(1+F16221)</f>
        <v>0</v>
      </c>
    </row>
    <row r="16223" spans="1:6" x14ac:dyDescent="0.2">
      <c r="A16223" s="88">
        <v>18804</v>
      </c>
      <c r="B16223" s="89">
        <v>245.3</v>
      </c>
      <c r="C16223" s="89">
        <f>LN(Table3[[#This Row],[Value]]/B16222)</f>
        <v>-1.0382119372284592E-2</v>
      </c>
      <c r="D16223" s="89"/>
      <c r="E16223" s="89"/>
      <c r="F16223" s="89">
        <f>Table3[[#This Row],[Yield]]/100*(1+F16222)</f>
        <v>0</v>
      </c>
    </row>
    <row r="16224" spans="1:6" x14ac:dyDescent="0.2">
      <c r="A16224" s="88">
        <v>18805</v>
      </c>
      <c r="B16224" s="89">
        <v>246.28</v>
      </c>
      <c r="C16224" s="89">
        <f>LN(Table3[[#This Row],[Value]]/B16223)</f>
        <v>3.9871487785656462E-3</v>
      </c>
      <c r="D16224" s="89"/>
      <c r="E16224" s="89"/>
      <c r="F16224" s="89">
        <f>Table3[[#This Row],[Yield]]/100*(1+F16223)</f>
        <v>0</v>
      </c>
    </row>
    <row r="16225" spans="1:6" x14ac:dyDescent="0.2">
      <c r="A16225" s="88">
        <v>18806</v>
      </c>
      <c r="B16225" s="89">
        <v>246.84</v>
      </c>
      <c r="C16225" s="89">
        <f>LN(Table3[[#This Row],[Value]]/B16224)</f>
        <v>2.271253409856695E-3</v>
      </c>
      <c r="D16225" s="89"/>
      <c r="E16225" s="89"/>
      <c r="F16225" s="89">
        <f>Table3[[#This Row],[Yield]]/100*(1+F16224)</f>
        <v>0</v>
      </c>
    </row>
    <row r="16226" spans="1:6" x14ac:dyDescent="0.2">
      <c r="A16226" s="88">
        <v>18807</v>
      </c>
      <c r="B16226" s="89">
        <v>244</v>
      </c>
      <c r="C16226" s="89">
        <f>LN(Table3[[#This Row],[Value]]/B16225)</f>
        <v>-1.1572128159664234E-2</v>
      </c>
      <c r="D16226" s="89"/>
      <c r="E16226" s="89"/>
      <c r="F16226" s="89">
        <f>Table3[[#This Row],[Yield]]/100*(1+F16225)</f>
        <v>0</v>
      </c>
    </row>
    <row r="16227" spans="1:6" x14ac:dyDescent="0.2">
      <c r="A16227" s="88">
        <v>18808</v>
      </c>
      <c r="B16227" s="89">
        <v>242.64</v>
      </c>
      <c r="C16227" s="89">
        <f>LN(Table3[[#This Row],[Value]]/B16226)</f>
        <v>-5.5893619128762201E-3</v>
      </c>
      <c r="D16227" s="89"/>
      <c r="E16227" s="89"/>
      <c r="F16227" s="89">
        <f>Table3[[#This Row],[Yield]]/100*(1+F16226)</f>
        <v>0</v>
      </c>
    </row>
    <row r="16228" spans="1:6" x14ac:dyDescent="0.2">
      <c r="A16228" s="88">
        <v>18811</v>
      </c>
      <c r="B16228" s="89">
        <v>243.98</v>
      </c>
      <c r="C16228" s="89">
        <f>LN(Table3[[#This Row],[Value]]/B16227)</f>
        <v>5.5073913402659287E-3</v>
      </c>
      <c r="D16228" s="89"/>
      <c r="E16228" s="89"/>
      <c r="F16228" s="89">
        <f>Table3[[#This Row],[Yield]]/100*(1+F16227)</f>
        <v>0</v>
      </c>
    </row>
    <row r="16229" spans="1:6" x14ac:dyDescent="0.2">
      <c r="A16229" s="88">
        <v>18812</v>
      </c>
      <c r="B16229" s="89">
        <v>245.92</v>
      </c>
      <c r="C16229" s="89">
        <f>LN(Table3[[#This Row],[Value]]/B16228)</f>
        <v>7.9200250696941366E-3</v>
      </c>
      <c r="D16229" s="89"/>
      <c r="E16229" s="89"/>
      <c r="F16229" s="89">
        <f>Table3[[#This Row],[Yield]]/100*(1+F16228)</f>
        <v>0</v>
      </c>
    </row>
    <row r="16230" spans="1:6" x14ac:dyDescent="0.2">
      <c r="A16230" s="88">
        <v>18814</v>
      </c>
      <c r="B16230" s="89">
        <v>250.27</v>
      </c>
      <c r="C16230" s="89">
        <f>LN(Table3[[#This Row],[Value]]/B16229)</f>
        <v>1.7534055291524912E-2</v>
      </c>
      <c r="D16230" s="89"/>
      <c r="E16230" s="89"/>
      <c r="F16230" s="89">
        <f>Table3[[#This Row],[Yield]]/100*(1+F16229)</f>
        <v>0</v>
      </c>
    </row>
    <row r="16231" spans="1:6" x14ac:dyDescent="0.2">
      <c r="A16231" s="88">
        <v>18815</v>
      </c>
      <c r="B16231" s="89">
        <v>250.01</v>
      </c>
      <c r="C16231" s="89">
        <f>LN(Table3[[#This Row],[Value]]/B16230)</f>
        <v>-1.0394180195429275E-3</v>
      </c>
      <c r="D16231" s="89"/>
      <c r="E16231" s="89"/>
      <c r="F16231" s="89">
        <f>Table3[[#This Row],[Yield]]/100*(1+F16230)</f>
        <v>0</v>
      </c>
    </row>
    <row r="16232" spans="1:6" x14ac:dyDescent="0.2">
      <c r="A16232" s="88">
        <v>18818</v>
      </c>
      <c r="B16232" s="89">
        <v>250.65</v>
      </c>
      <c r="C16232" s="89">
        <f>LN(Table3[[#This Row],[Value]]/B16231)</f>
        <v>2.5566266472447268E-3</v>
      </c>
      <c r="D16232" s="89"/>
      <c r="E16232" s="89"/>
      <c r="F16232" s="89">
        <f>Table3[[#This Row],[Yield]]/100*(1+F16231)</f>
        <v>0</v>
      </c>
    </row>
    <row r="16233" spans="1:6" x14ac:dyDescent="0.2">
      <c r="A16233" s="88">
        <v>18819</v>
      </c>
      <c r="B16233" s="89">
        <v>250</v>
      </c>
      <c r="C16233" s="89">
        <f>LN(Table3[[#This Row],[Value]]/B16232)</f>
        <v>-2.5966258472660173E-3</v>
      </c>
      <c r="D16233" s="89"/>
      <c r="E16233" s="89"/>
      <c r="F16233" s="89">
        <f>Table3[[#This Row],[Yield]]/100*(1+F16232)</f>
        <v>0</v>
      </c>
    </row>
    <row r="16234" spans="1:6" x14ac:dyDescent="0.2">
      <c r="A16234" s="88">
        <v>18820</v>
      </c>
      <c r="B16234" s="89">
        <v>250.97</v>
      </c>
      <c r="C16234" s="89">
        <f>LN(Table3[[#This Row],[Value]]/B16233)</f>
        <v>3.8724922138740005E-3</v>
      </c>
      <c r="D16234" s="89"/>
      <c r="E16234" s="89"/>
      <c r="F16234" s="89">
        <f>Table3[[#This Row],[Yield]]/100*(1+F16233)</f>
        <v>0</v>
      </c>
    </row>
    <row r="16235" spans="1:6" x14ac:dyDescent="0.2">
      <c r="A16235" s="88">
        <v>18821</v>
      </c>
      <c r="B16235" s="89">
        <v>252.59</v>
      </c>
      <c r="C16235" s="89">
        <f>LN(Table3[[#This Row],[Value]]/B16234)</f>
        <v>6.4342107747650439E-3</v>
      </c>
      <c r="D16235" s="89"/>
      <c r="E16235" s="89"/>
      <c r="F16235" s="89">
        <f>Table3[[#This Row],[Yield]]/100*(1+F16234)</f>
        <v>0</v>
      </c>
    </row>
    <row r="16236" spans="1:6" x14ac:dyDescent="0.2">
      <c r="A16236" s="88">
        <v>18822</v>
      </c>
      <c r="B16236" s="89">
        <v>254.32</v>
      </c>
      <c r="C16236" s="89">
        <f>LN(Table3[[#This Row],[Value]]/B16235)</f>
        <v>6.8256957516618262E-3</v>
      </c>
      <c r="D16236" s="89"/>
      <c r="E16236" s="89"/>
      <c r="F16236" s="89">
        <f>Table3[[#This Row],[Yield]]/100*(1+F16235)</f>
        <v>0</v>
      </c>
    </row>
    <row r="16237" spans="1:6" x14ac:dyDescent="0.2">
      <c r="A16237" s="88">
        <v>18825</v>
      </c>
      <c r="B16237" s="89">
        <v>252.31</v>
      </c>
      <c r="C16237" s="89">
        <f>LN(Table3[[#This Row],[Value]]/B16236)</f>
        <v>-7.9348263862586317E-3</v>
      </c>
      <c r="D16237" s="89"/>
      <c r="E16237" s="89"/>
      <c r="F16237" s="89">
        <f>Table3[[#This Row],[Yield]]/100*(1+F16236)</f>
        <v>0</v>
      </c>
    </row>
    <row r="16238" spans="1:6" x14ac:dyDescent="0.2">
      <c r="A16238" s="88">
        <v>18826</v>
      </c>
      <c r="B16238" s="89">
        <v>253.89</v>
      </c>
      <c r="C16238" s="89">
        <f>LN(Table3[[#This Row],[Value]]/B16237)</f>
        <v>6.2426121338356889E-3</v>
      </c>
      <c r="D16238" s="89"/>
      <c r="E16238" s="89"/>
      <c r="F16238" s="89">
        <f>Table3[[#This Row],[Yield]]/100*(1+F16237)</f>
        <v>0</v>
      </c>
    </row>
    <row r="16239" spans="1:6" x14ac:dyDescent="0.2">
      <c r="A16239" s="88">
        <v>18827</v>
      </c>
      <c r="B16239" s="89">
        <v>253.67</v>
      </c>
      <c r="C16239" s="89">
        <f>LN(Table3[[#This Row],[Value]]/B16238)</f>
        <v>-8.6689263841737785E-4</v>
      </c>
      <c r="D16239" s="89"/>
      <c r="E16239" s="89"/>
      <c r="F16239" s="89">
        <f>Table3[[#This Row],[Yield]]/100*(1+F16238)</f>
        <v>0</v>
      </c>
    </row>
    <row r="16240" spans="1:6" x14ac:dyDescent="0.2">
      <c r="A16240" s="88">
        <v>18828</v>
      </c>
      <c r="B16240" s="89">
        <v>253.75</v>
      </c>
      <c r="C16240" s="89">
        <f>LN(Table3[[#This Row],[Value]]/B16239)</f>
        <v>3.1532064429027116E-4</v>
      </c>
      <c r="D16240" s="89"/>
      <c r="E16240" s="89"/>
      <c r="F16240" s="89">
        <f>Table3[[#This Row],[Yield]]/100*(1+F16239)</f>
        <v>0</v>
      </c>
    </row>
    <row r="16241" spans="1:6" x14ac:dyDescent="0.2">
      <c r="A16241" s="88">
        <v>18829</v>
      </c>
      <c r="B16241" s="89">
        <v>253.73</v>
      </c>
      <c r="C16241" s="89">
        <f>LN(Table3[[#This Row],[Value]]/B16240)</f>
        <v>-7.8820840271027503E-5</v>
      </c>
      <c r="D16241" s="89"/>
      <c r="E16241" s="89"/>
      <c r="F16241" s="89">
        <f>Table3[[#This Row],[Yield]]/100*(1+F16240)</f>
        <v>0</v>
      </c>
    </row>
    <row r="16242" spans="1:6" x14ac:dyDescent="0.2">
      <c r="A16242" s="88">
        <v>18832</v>
      </c>
      <c r="B16242" s="89">
        <v>255.68</v>
      </c>
      <c r="C16242" s="89">
        <f>LN(Table3[[#This Row],[Value]]/B16241)</f>
        <v>7.6559530621837235E-3</v>
      </c>
      <c r="D16242" s="89"/>
      <c r="E16242" s="89"/>
      <c r="F16242" s="89">
        <f>Table3[[#This Row],[Yield]]/100*(1+F16241)</f>
        <v>0</v>
      </c>
    </row>
    <row r="16243" spans="1:6" x14ac:dyDescent="0.2">
      <c r="A16243" s="88">
        <v>18833</v>
      </c>
      <c r="B16243" s="89">
        <v>258.94</v>
      </c>
      <c r="C16243" s="89">
        <f>LN(Table3[[#This Row],[Value]]/B16242)</f>
        <v>1.266971205259141E-2</v>
      </c>
      <c r="D16243" s="89"/>
      <c r="E16243" s="89"/>
      <c r="F16243" s="89">
        <f>Table3[[#This Row],[Yield]]/100*(1+F16242)</f>
        <v>0</v>
      </c>
    </row>
    <row r="16244" spans="1:6" x14ac:dyDescent="0.2">
      <c r="A16244" s="88">
        <v>18834</v>
      </c>
      <c r="B16244" s="89">
        <v>258.11</v>
      </c>
      <c r="C16244" s="89">
        <f>LN(Table3[[#This Row],[Value]]/B16243)</f>
        <v>-3.2105239838809392E-3</v>
      </c>
      <c r="D16244" s="89"/>
      <c r="E16244" s="89"/>
      <c r="F16244" s="89">
        <f>Table3[[#This Row],[Yield]]/100*(1+F16243)</f>
        <v>0</v>
      </c>
    </row>
    <row r="16245" spans="1:6" x14ac:dyDescent="0.2">
      <c r="A16245" s="88">
        <v>18835</v>
      </c>
      <c r="B16245" s="89">
        <v>259.08999999999997</v>
      </c>
      <c r="C16245" s="89">
        <f>LN(Table3[[#This Row],[Value]]/B16244)</f>
        <v>3.7896410396196919E-3</v>
      </c>
      <c r="D16245" s="89"/>
      <c r="E16245" s="89"/>
      <c r="F16245" s="89">
        <f>Table3[[#This Row],[Yield]]/100*(1+F16244)</f>
        <v>0</v>
      </c>
    </row>
    <row r="16246" spans="1:6" x14ac:dyDescent="0.2">
      <c r="A16246" s="88">
        <v>18836</v>
      </c>
      <c r="B16246" s="89">
        <v>259.23</v>
      </c>
      <c r="C16246" s="89">
        <f>LN(Table3[[#This Row],[Value]]/B16245)</f>
        <v>5.4020683517767051E-4</v>
      </c>
      <c r="D16246" s="89"/>
      <c r="E16246" s="89"/>
      <c r="F16246" s="89">
        <f>Table3[[#This Row],[Yield]]/100*(1+F16245)</f>
        <v>0</v>
      </c>
    </row>
    <row r="16247" spans="1:6" x14ac:dyDescent="0.2">
      <c r="A16247" s="88">
        <v>18839</v>
      </c>
      <c r="B16247" s="89">
        <v>260.7</v>
      </c>
      <c r="C16247" s="89">
        <f>LN(Table3[[#This Row],[Value]]/B16246)</f>
        <v>5.6546224180382782E-3</v>
      </c>
      <c r="D16247" s="89"/>
      <c r="E16247" s="89"/>
      <c r="F16247" s="89">
        <f>Table3[[#This Row],[Yield]]/100*(1+F16246)</f>
        <v>0</v>
      </c>
    </row>
    <row r="16248" spans="1:6" x14ac:dyDescent="0.2">
      <c r="A16248" s="88">
        <v>18840</v>
      </c>
      <c r="B16248" s="89">
        <v>257.86</v>
      </c>
      <c r="C16248" s="89">
        <f>LN(Table3[[#This Row],[Value]]/B16247)</f>
        <v>-1.0953518956764456E-2</v>
      </c>
      <c r="D16248" s="89"/>
      <c r="E16248" s="89"/>
      <c r="F16248" s="89">
        <f>Table3[[#This Row],[Yield]]/100*(1+F16247)</f>
        <v>0</v>
      </c>
    </row>
    <row r="16249" spans="1:6" x14ac:dyDescent="0.2">
      <c r="A16249" s="88">
        <v>18841</v>
      </c>
      <c r="B16249" s="89">
        <v>259.89</v>
      </c>
      <c r="C16249" s="89">
        <f>LN(Table3[[#This Row],[Value]]/B16248)</f>
        <v>7.8416625874670187E-3</v>
      </c>
      <c r="D16249" s="89"/>
      <c r="E16249" s="89"/>
      <c r="F16249" s="89">
        <f>Table3[[#This Row],[Yield]]/100*(1+F16248)</f>
        <v>0</v>
      </c>
    </row>
    <row r="16250" spans="1:6" x14ac:dyDescent="0.2">
      <c r="A16250" s="88">
        <v>18842</v>
      </c>
      <c r="B16250" s="89">
        <v>262.89</v>
      </c>
      <c r="C16250" s="89">
        <f>LN(Table3[[#This Row],[Value]]/B16249)</f>
        <v>1.1477229165710428E-2</v>
      </c>
      <c r="D16250" s="89"/>
      <c r="E16250" s="89"/>
      <c r="F16250" s="89">
        <f>Table3[[#This Row],[Yield]]/100*(1+F16249)</f>
        <v>0</v>
      </c>
    </row>
    <row r="16251" spans="1:6" x14ac:dyDescent="0.2">
      <c r="A16251" s="88">
        <v>18843</v>
      </c>
      <c r="B16251" s="89">
        <v>262.98</v>
      </c>
      <c r="C16251" s="89">
        <f>LN(Table3[[#This Row],[Value]]/B16250)</f>
        <v>3.422899229039236E-4</v>
      </c>
      <c r="D16251" s="89"/>
      <c r="E16251" s="89"/>
      <c r="F16251" s="89">
        <f>Table3[[#This Row],[Yield]]/100*(1+F16250)</f>
        <v>0</v>
      </c>
    </row>
    <row r="16252" spans="1:6" x14ac:dyDescent="0.2">
      <c r="A16252" s="88">
        <v>18846</v>
      </c>
      <c r="B16252" s="89">
        <v>265.20999999999998</v>
      </c>
      <c r="C16252" s="89">
        <f>LN(Table3[[#This Row],[Value]]/B16251)</f>
        <v>8.4439813326772552E-3</v>
      </c>
      <c r="D16252" s="89"/>
      <c r="E16252" s="89"/>
      <c r="F16252" s="89">
        <f>Table3[[#This Row],[Yield]]/100*(1+F16251)</f>
        <v>0</v>
      </c>
    </row>
    <row r="16253" spans="1:6" x14ac:dyDescent="0.2">
      <c r="A16253" s="88">
        <v>18847</v>
      </c>
      <c r="B16253" s="89">
        <v>264.94</v>
      </c>
      <c r="C16253" s="89">
        <f>LN(Table3[[#This Row],[Value]]/B16252)</f>
        <v>-1.0185797353346815E-3</v>
      </c>
      <c r="D16253" s="89"/>
      <c r="E16253" s="89"/>
      <c r="F16253" s="89">
        <f>Table3[[#This Row],[Yield]]/100*(1+F16252)</f>
        <v>0</v>
      </c>
    </row>
    <row r="16254" spans="1:6" x14ac:dyDescent="0.2">
      <c r="A16254" s="88">
        <v>18848</v>
      </c>
      <c r="B16254" s="89">
        <v>263.73</v>
      </c>
      <c r="C16254" s="89">
        <f>LN(Table3[[#This Row],[Value]]/B16253)</f>
        <v>-4.5775327249185389E-3</v>
      </c>
      <c r="D16254" s="89"/>
      <c r="E16254" s="89"/>
      <c r="F16254" s="89">
        <f>Table3[[#This Row],[Yield]]/100*(1+F16253)</f>
        <v>0</v>
      </c>
    </row>
    <row r="16255" spans="1:6" x14ac:dyDescent="0.2">
      <c r="A16255" s="88">
        <v>18849</v>
      </c>
      <c r="B16255" s="89">
        <v>262.69</v>
      </c>
      <c r="C16255" s="89">
        <f>LN(Table3[[#This Row],[Value]]/B16254)</f>
        <v>-3.9512227994896341E-3</v>
      </c>
      <c r="D16255" s="89"/>
      <c r="E16255" s="89"/>
      <c r="F16255" s="89">
        <f>Table3[[#This Row],[Yield]]/100*(1+F16254)</f>
        <v>0</v>
      </c>
    </row>
    <row r="16256" spans="1:6" x14ac:dyDescent="0.2">
      <c r="A16256" s="88">
        <v>18850</v>
      </c>
      <c r="B16256" s="89">
        <v>261.92</v>
      </c>
      <c r="C16256" s="89">
        <f>LN(Table3[[#This Row],[Value]]/B16255)</f>
        <v>-2.9355161088825128E-3</v>
      </c>
      <c r="D16256" s="89"/>
      <c r="E16256" s="89"/>
      <c r="F16256" s="89">
        <f>Table3[[#This Row],[Yield]]/100*(1+F16255)</f>
        <v>0</v>
      </c>
    </row>
    <row r="16257" spans="1:6" x14ac:dyDescent="0.2">
      <c r="A16257" s="88">
        <v>18853</v>
      </c>
      <c r="B16257" s="89">
        <v>263.06</v>
      </c>
      <c r="C16257" s="89">
        <f>LN(Table3[[#This Row],[Value]]/B16256)</f>
        <v>4.3430294178078274E-3</v>
      </c>
      <c r="D16257" s="89"/>
      <c r="E16257" s="89"/>
      <c r="F16257" s="89">
        <f>Table3[[#This Row],[Yield]]/100*(1+F16256)</f>
        <v>0</v>
      </c>
    </row>
    <row r="16258" spans="1:6" x14ac:dyDescent="0.2">
      <c r="A16258" s="88">
        <v>18854</v>
      </c>
      <c r="B16258" s="89">
        <v>262.88</v>
      </c>
      <c r="C16258" s="89">
        <f>LN(Table3[[#This Row],[Value]]/B16257)</f>
        <v>-6.8448875167467522E-4</v>
      </c>
      <c r="D16258" s="89"/>
      <c r="E16258" s="89"/>
      <c r="F16258" s="89">
        <f>Table3[[#This Row],[Yield]]/100*(1+F16257)</f>
        <v>0</v>
      </c>
    </row>
    <row r="16259" spans="1:6" x14ac:dyDescent="0.2">
      <c r="A16259" s="88">
        <v>18855</v>
      </c>
      <c r="B16259" s="89">
        <v>264.27</v>
      </c>
      <c r="C16259" s="89">
        <f>LN(Table3[[#This Row],[Value]]/B16258)</f>
        <v>5.2736535008559172E-3</v>
      </c>
      <c r="D16259" s="89"/>
      <c r="E16259" s="89"/>
      <c r="F16259" s="89">
        <f>Table3[[#This Row],[Yield]]/100*(1+F16258)</f>
        <v>0</v>
      </c>
    </row>
    <row r="16260" spans="1:6" x14ac:dyDescent="0.2">
      <c r="A16260" s="88">
        <v>18856</v>
      </c>
      <c r="B16260" s="89">
        <v>265.48</v>
      </c>
      <c r="C16260" s="89">
        <f>LN(Table3[[#This Row],[Value]]/B16259)</f>
        <v>4.5682004879104166E-3</v>
      </c>
      <c r="D16260" s="89"/>
      <c r="E16260" s="89"/>
      <c r="F16260" s="89">
        <f>Table3[[#This Row],[Yield]]/100*(1+F16259)</f>
        <v>0</v>
      </c>
    </row>
    <row r="16261" spans="1:6" x14ac:dyDescent="0.2">
      <c r="A16261" s="88">
        <v>18857</v>
      </c>
      <c r="B16261" s="89">
        <v>266.17</v>
      </c>
      <c r="C16261" s="89">
        <f>LN(Table3[[#This Row],[Value]]/B16260)</f>
        <v>2.5956941123428763E-3</v>
      </c>
      <c r="D16261" s="89"/>
      <c r="E16261" s="89"/>
      <c r="F16261" s="89">
        <f>Table3[[#This Row],[Yield]]/100*(1+F16260)</f>
        <v>0</v>
      </c>
    </row>
    <row r="16262" spans="1:6" x14ac:dyDescent="0.2">
      <c r="A16262" s="88">
        <v>18860</v>
      </c>
      <c r="B16262" s="89">
        <v>266.19</v>
      </c>
      <c r="C16262" s="89">
        <f>LN(Table3[[#This Row],[Value]]/B16261)</f>
        <v>7.5137125288836932E-5</v>
      </c>
      <c r="D16262" s="89"/>
      <c r="E16262" s="89"/>
      <c r="F16262" s="89">
        <f>Table3[[#This Row],[Yield]]/100*(1+F16261)</f>
        <v>0</v>
      </c>
    </row>
    <row r="16263" spans="1:6" x14ac:dyDescent="0.2">
      <c r="A16263" s="88">
        <v>18861</v>
      </c>
      <c r="B16263" s="89">
        <v>265.3</v>
      </c>
      <c r="C16263" s="89">
        <f>LN(Table3[[#This Row],[Value]]/B16262)</f>
        <v>-3.3490783716620554E-3</v>
      </c>
      <c r="D16263" s="89"/>
      <c r="E16263" s="89"/>
      <c r="F16263" s="89">
        <f>Table3[[#This Row],[Yield]]/100*(1+F16262)</f>
        <v>0</v>
      </c>
    </row>
    <row r="16264" spans="1:6" x14ac:dyDescent="0.2">
      <c r="A16264" s="88">
        <v>18862</v>
      </c>
      <c r="B16264" s="89">
        <v>264.07</v>
      </c>
      <c r="C16264" s="89">
        <f>LN(Table3[[#This Row],[Value]]/B16263)</f>
        <v>-4.6470416286767098E-3</v>
      </c>
      <c r="D16264" s="89"/>
      <c r="E16264" s="89"/>
      <c r="F16264" s="89">
        <f>Table3[[#This Row],[Yield]]/100*(1+F16263)</f>
        <v>0</v>
      </c>
    </row>
    <row r="16265" spans="1:6" x14ac:dyDescent="0.2">
      <c r="A16265" s="88">
        <v>18863</v>
      </c>
      <c r="B16265" s="89">
        <v>265.64999999999998</v>
      </c>
      <c r="C16265" s="89">
        <f>LN(Table3[[#This Row],[Value]]/B16264)</f>
        <v>5.9654333819347642E-3</v>
      </c>
      <c r="D16265" s="89"/>
      <c r="E16265" s="89"/>
      <c r="F16265" s="89">
        <f>Table3[[#This Row],[Yield]]/100*(1+F16264)</f>
        <v>0</v>
      </c>
    </row>
    <row r="16266" spans="1:6" x14ac:dyDescent="0.2">
      <c r="A16266" s="88">
        <v>18864</v>
      </c>
      <c r="B16266" s="89">
        <v>266.3</v>
      </c>
      <c r="C16266" s="89">
        <f>LN(Table3[[#This Row],[Value]]/B16265)</f>
        <v>2.4438399229343368E-3</v>
      </c>
      <c r="D16266" s="89"/>
      <c r="E16266" s="89"/>
      <c r="F16266" s="89">
        <f>Table3[[#This Row],[Yield]]/100*(1+F16265)</f>
        <v>0</v>
      </c>
    </row>
    <row r="16267" spans="1:6" x14ac:dyDescent="0.2">
      <c r="A16267" s="88">
        <v>18867</v>
      </c>
      <c r="B16267" s="89">
        <v>265.58999999999997</v>
      </c>
      <c r="C16267" s="89">
        <f>LN(Table3[[#This Row],[Value]]/B16266)</f>
        <v>-2.6697265288192938E-3</v>
      </c>
      <c r="D16267" s="89"/>
      <c r="E16267" s="89"/>
      <c r="F16267" s="89">
        <f>Table3[[#This Row],[Yield]]/100*(1+F16266)</f>
        <v>0</v>
      </c>
    </row>
    <row r="16268" spans="1:6" x14ac:dyDescent="0.2">
      <c r="A16268" s="88">
        <v>18868</v>
      </c>
      <c r="B16268" s="89">
        <v>265.56</v>
      </c>
      <c r="C16268" s="89">
        <f>LN(Table3[[#This Row],[Value]]/B16267)</f>
        <v>-1.1296244010874077E-4</v>
      </c>
      <c r="D16268" s="89"/>
      <c r="E16268" s="89"/>
      <c r="F16268" s="89">
        <f>Table3[[#This Row],[Yield]]/100*(1+F16267)</f>
        <v>0</v>
      </c>
    </row>
    <row r="16269" spans="1:6" x14ac:dyDescent="0.2">
      <c r="A16269" s="88">
        <v>18869</v>
      </c>
      <c r="B16269" s="89">
        <v>268.18</v>
      </c>
      <c r="C16269" s="89">
        <f>LN(Table3[[#This Row],[Value]]/B16268)</f>
        <v>9.8175930005373578E-3</v>
      </c>
      <c r="D16269" s="89"/>
      <c r="E16269" s="89"/>
      <c r="F16269" s="89">
        <f>Table3[[#This Row],[Yield]]/100*(1+F16268)</f>
        <v>0</v>
      </c>
    </row>
    <row r="16270" spans="1:6" x14ac:dyDescent="0.2">
      <c r="A16270" s="88">
        <v>18870</v>
      </c>
      <c r="B16270" s="89">
        <v>269.94</v>
      </c>
      <c r="C16270" s="89">
        <f>LN(Table3[[#This Row],[Value]]/B16269)</f>
        <v>6.5413152296399206E-3</v>
      </c>
      <c r="D16270" s="89"/>
      <c r="E16270" s="89"/>
      <c r="F16270" s="89">
        <f>Table3[[#This Row],[Yield]]/100*(1+F16269)</f>
        <v>0</v>
      </c>
    </row>
    <row r="16271" spans="1:6" x14ac:dyDescent="0.2">
      <c r="A16271" s="88">
        <v>18871</v>
      </c>
      <c r="B16271" s="89">
        <v>270.25</v>
      </c>
      <c r="C16271" s="89">
        <f>LN(Table3[[#This Row],[Value]]/B16270)</f>
        <v>1.1477444381818246E-3</v>
      </c>
      <c r="D16271" s="89"/>
      <c r="E16271" s="89"/>
      <c r="F16271" s="89">
        <f>Table3[[#This Row],[Yield]]/100*(1+F16270)</f>
        <v>0</v>
      </c>
    </row>
    <row r="16272" spans="1:6" x14ac:dyDescent="0.2">
      <c r="A16272" s="88">
        <v>18875</v>
      </c>
      <c r="B16272" s="89">
        <v>270.63</v>
      </c>
      <c r="C16272" s="89">
        <f>LN(Table3[[#This Row],[Value]]/B16271)</f>
        <v>1.4051178173393932E-3</v>
      </c>
      <c r="D16272" s="89"/>
      <c r="E16272" s="89"/>
      <c r="F16272" s="89">
        <f>Table3[[#This Row],[Yield]]/100*(1+F16271)</f>
        <v>0</v>
      </c>
    </row>
    <row r="16273" spans="1:6" x14ac:dyDescent="0.2">
      <c r="A16273" s="88">
        <v>18876</v>
      </c>
      <c r="B16273" s="89">
        <v>272.48</v>
      </c>
      <c r="C16273" s="89">
        <f>LN(Table3[[#This Row],[Value]]/B16272)</f>
        <v>6.8126425777211138E-3</v>
      </c>
      <c r="D16273" s="89"/>
      <c r="E16273" s="89"/>
      <c r="F16273" s="89">
        <f>Table3[[#This Row],[Yield]]/100*(1+F16272)</f>
        <v>0</v>
      </c>
    </row>
    <row r="16274" spans="1:6" x14ac:dyDescent="0.2">
      <c r="A16274" s="88">
        <v>18877</v>
      </c>
      <c r="B16274" s="89">
        <v>272.27999999999997</v>
      </c>
      <c r="C16274" s="89">
        <f>LN(Table3[[#This Row],[Value]]/B16273)</f>
        <v>-7.3426833462770147E-4</v>
      </c>
      <c r="D16274" s="89"/>
      <c r="E16274" s="89"/>
      <c r="F16274" s="89">
        <f>Table3[[#This Row],[Yield]]/100*(1+F16273)</f>
        <v>0</v>
      </c>
    </row>
    <row r="16275" spans="1:6" x14ac:dyDescent="0.2">
      <c r="A16275" s="88">
        <v>18878</v>
      </c>
      <c r="B16275" s="89">
        <v>273.89</v>
      </c>
      <c r="C16275" s="89">
        <f>LN(Table3[[#This Row],[Value]]/B16274)</f>
        <v>5.895617347723551E-3</v>
      </c>
      <c r="D16275" s="89"/>
      <c r="E16275" s="89"/>
      <c r="F16275" s="89">
        <f>Table3[[#This Row],[Yield]]/100*(1+F16274)</f>
        <v>0</v>
      </c>
    </row>
    <row r="16276" spans="1:6" x14ac:dyDescent="0.2">
      <c r="A16276" s="88">
        <v>18881</v>
      </c>
      <c r="B16276" s="89">
        <v>275.25</v>
      </c>
      <c r="C16276" s="89">
        <f>LN(Table3[[#This Row],[Value]]/B16275)</f>
        <v>4.9532096753152378E-3</v>
      </c>
      <c r="D16276" s="89"/>
      <c r="E16276" s="89"/>
      <c r="F16276" s="89">
        <f>Table3[[#This Row],[Yield]]/100*(1+F16275)</f>
        <v>0</v>
      </c>
    </row>
    <row r="16277" spans="1:6" x14ac:dyDescent="0.2">
      <c r="A16277" s="88">
        <v>18882</v>
      </c>
      <c r="B16277" s="89">
        <v>273.88</v>
      </c>
      <c r="C16277" s="89">
        <f>LN(Table3[[#This Row],[Value]]/B16276)</f>
        <v>-4.9897213499271445E-3</v>
      </c>
      <c r="D16277" s="89"/>
      <c r="E16277" s="89"/>
      <c r="F16277" s="89">
        <f>Table3[[#This Row],[Yield]]/100*(1+F16276)</f>
        <v>0</v>
      </c>
    </row>
    <row r="16278" spans="1:6" x14ac:dyDescent="0.2">
      <c r="A16278" s="88">
        <v>18883</v>
      </c>
      <c r="B16278" s="89">
        <v>275.31</v>
      </c>
      <c r="C16278" s="89">
        <f>LN(Table3[[#This Row],[Value]]/B16277)</f>
        <v>5.2076812461694256E-3</v>
      </c>
      <c r="D16278" s="89"/>
      <c r="E16278" s="89"/>
      <c r="F16278" s="89">
        <f>Table3[[#This Row],[Yield]]/100*(1+F16277)</f>
        <v>0</v>
      </c>
    </row>
    <row r="16279" spans="1:6" x14ac:dyDescent="0.2">
      <c r="A16279" s="88">
        <v>18884</v>
      </c>
      <c r="B16279" s="89">
        <v>276.37</v>
      </c>
      <c r="C16279" s="89">
        <f>LN(Table3[[#This Row],[Value]]/B16278)</f>
        <v>3.8428121535533728E-3</v>
      </c>
      <c r="D16279" s="89"/>
      <c r="E16279" s="89"/>
      <c r="F16279" s="89">
        <f>Table3[[#This Row],[Yield]]/100*(1+F16278)</f>
        <v>0</v>
      </c>
    </row>
    <row r="16280" spans="1:6" x14ac:dyDescent="0.2">
      <c r="A16280" s="88">
        <v>18885</v>
      </c>
      <c r="B16280" s="89">
        <v>276.06</v>
      </c>
      <c r="C16280" s="89">
        <f>LN(Table3[[#This Row],[Value]]/B16279)</f>
        <v>-1.1223142571525667E-3</v>
      </c>
      <c r="D16280" s="89"/>
      <c r="E16280" s="89"/>
      <c r="F16280" s="89">
        <f>Table3[[#This Row],[Yield]]/100*(1+F16279)</f>
        <v>0</v>
      </c>
    </row>
    <row r="16281" spans="1:6" x14ac:dyDescent="0.2">
      <c r="A16281" s="88">
        <v>18888</v>
      </c>
      <c r="B16281" s="89">
        <v>275.08999999999997</v>
      </c>
      <c r="C16281" s="89">
        <f>LN(Table3[[#This Row],[Value]]/B16280)</f>
        <v>-3.519916543625773E-3</v>
      </c>
      <c r="D16281" s="89"/>
      <c r="E16281" s="89"/>
      <c r="F16281" s="89">
        <f>Table3[[#This Row],[Yield]]/100*(1+F16280)</f>
        <v>0</v>
      </c>
    </row>
    <row r="16282" spans="1:6" x14ac:dyDescent="0.2">
      <c r="A16282" s="88">
        <v>18889</v>
      </c>
      <c r="B16282" s="89">
        <v>274.38</v>
      </c>
      <c r="C16282" s="89">
        <f>LN(Table3[[#This Row],[Value]]/B16281)</f>
        <v>-2.5843099537876807E-3</v>
      </c>
      <c r="D16282" s="89"/>
      <c r="E16282" s="89"/>
      <c r="F16282" s="89">
        <f>Table3[[#This Row],[Yield]]/100*(1+F16281)</f>
        <v>0</v>
      </c>
    </row>
    <row r="16283" spans="1:6" x14ac:dyDescent="0.2">
      <c r="A16283" s="88">
        <v>18890</v>
      </c>
      <c r="B16283" s="89">
        <v>274.27</v>
      </c>
      <c r="C16283" s="89">
        <f>LN(Table3[[#This Row],[Value]]/B16282)</f>
        <v>-4.0098423940185208E-4</v>
      </c>
      <c r="D16283" s="89"/>
      <c r="E16283" s="89"/>
      <c r="F16283" s="89">
        <f>Table3[[#This Row],[Yield]]/100*(1+F16282)</f>
        <v>0</v>
      </c>
    </row>
    <row r="16284" spans="1:6" x14ac:dyDescent="0.2">
      <c r="A16284" s="88">
        <v>18891</v>
      </c>
      <c r="B16284" s="89">
        <v>274.10000000000002</v>
      </c>
      <c r="C16284" s="89">
        <f>LN(Table3[[#This Row],[Value]]/B16283)</f>
        <v>-6.2001934987677932E-4</v>
      </c>
      <c r="D16284" s="89"/>
      <c r="E16284" s="89"/>
      <c r="F16284" s="89">
        <f>Table3[[#This Row],[Yield]]/100*(1+F16283)</f>
        <v>0</v>
      </c>
    </row>
    <row r="16285" spans="1:6" x14ac:dyDescent="0.2">
      <c r="A16285" s="88">
        <v>18892</v>
      </c>
      <c r="B16285" s="89">
        <v>272.11</v>
      </c>
      <c r="C16285" s="89">
        <f>LN(Table3[[#This Row],[Value]]/B16284)</f>
        <v>-7.2866070004343059E-3</v>
      </c>
      <c r="D16285" s="89"/>
      <c r="E16285" s="89"/>
      <c r="F16285" s="89">
        <f>Table3[[#This Row],[Yield]]/100*(1+F16284)</f>
        <v>0</v>
      </c>
    </row>
    <row r="16286" spans="1:6" x14ac:dyDescent="0.2">
      <c r="A16286" s="88">
        <v>18895</v>
      </c>
      <c r="B16286" s="89">
        <v>270.77</v>
      </c>
      <c r="C16286" s="89">
        <f>LN(Table3[[#This Row],[Value]]/B16285)</f>
        <v>-4.9366442726443572E-3</v>
      </c>
      <c r="D16286" s="89"/>
      <c r="E16286" s="89"/>
      <c r="F16286" s="89">
        <f>Table3[[#This Row],[Yield]]/100*(1+F16285)</f>
        <v>0</v>
      </c>
    </row>
    <row r="16287" spans="1:6" x14ac:dyDescent="0.2">
      <c r="A16287" s="88">
        <v>18896</v>
      </c>
      <c r="B16287" s="89">
        <v>272.24</v>
      </c>
      <c r="C16287" s="89">
        <f>LN(Table3[[#This Row],[Value]]/B16286)</f>
        <v>5.4142781569887395E-3</v>
      </c>
      <c r="D16287" s="89"/>
      <c r="E16287" s="89"/>
      <c r="F16287" s="89">
        <f>Table3[[#This Row],[Yield]]/100*(1+F16286)</f>
        <v>0</v>
      </c>
    </row>
    <row r="16288" spans="1:6" x14ac:dyDescent="0.2">
      <c r="A16288" s="88">
        <v>18897</v>
      </c>
      <c r="B16288" s="89">
        <v>272.24</v>
      </c>
      <c r="C16288" s="89">
        <f>LN(Table3[[#This Row],[Value]]/B16287)</f>
        <v>0</v>
      </c>
      <c r="D16288" s="89"/>
      <c r="E16288" s="89"/>
      <c r="F16288" s="89">
        <f>Table3[[#This Row],[Yield]]/100*(1+F16287)</f>
        <v>0</v>
      </c>
    </row>
    <row r="16289" spans="1:6" x14ac:dyDescent="0.2">
      <c r="A16289" s="88">
        <v>18898</v>
      </c>
      <c r="B16289" s="89">
        <v>271.31</v>
      </c>
      <c r="C16289" s="89">
        <f>LN(Table3[[#This Row],[Value]]/B16288)</f>
        <v>-3.4219516420041589E-3</v>
      </c>
      <c r="D16289" s="89"/>
      <c r="E16289" s="89"/>
      <c r="F16289" s="89">
        <f>Table3[[#This Row],[Yield]]/100*(1+F16288)</f>
        <v>0</v>
      </c>
    </row>
    <row r="16290" spans="1:6" x14ac:dyDescent="0.2">
      <c r="A16290" s="88">
        <v>18899</v>
      </c>
      <c r="B16290" s="89">
        <v>271.16000000000003</v>
      </c>
      <c r="C16290" s="89">
        <f>LN(Table3[[#This Row],[Value]]/B16289)</f>
        <v>-5.5302598788114642E-4</v>
      </c>
      <c r="D16290" s="89"/>
      <c r="E16290" s="89"/>
      <c r="F16290" s="89">
        <f>Table3[[#This Row],[Yield]]/100*(1+F16289)</f>
        <v>0</v>
      </c>
    </row>
    <row r="16291" spans="1:6" x14ac:dyDescent="0.2">
      <c r="A16291" s="88">
        <v>18902</v>
      </c>
      <c r="B16291" s="89">
        <v>272.56</v>
      </c>
      <c r="C16291" s="89">
        <f>LN(Table3[[#This Row],[Value]]/B16290)</f>
        <v>5.1497207899461736E-3</v>
      </c>
      <c r="D16291" s="89"/>
      <c r="E16291" s="89"/>
      <c r="F16291" s="89">
        <f>Table3[[#This Row],[Yield]]/100*(1+F16290)</f>
        <v>0</v>
      </c>
    </row>
    <row r="16292" spans="1:6" x14ac:dyDescent="0.2">
      <c r="A16292" s="88">
        <v>18903</v>
      </c>
      <c r="B16292" s="89">
        <v>274.33999999999997</v>
      </c>
      <c r="C16292" s="89">
        <f>LN(Table3[[#This Row],[Value]]/B16291)</f>
        <v>6.5094396975496375E-3</v>
      </c>
      <c r="D16292" s="89"/>
      <c r="E16292" s="89"/>
      <c r="F16292" s="89">
        <f>Table3[[#This Row],[Yield]]/100*(1+F16291)</f>
        <v>0</v>
      </c>
    </row>
    <row r="16293" spans="1:6" x14ac:dyDescent="0.2">
      <c r="A16293" s="88">
        <v>18904</v>
      </c>
      <c r="B16293" s="89">
        <v>275.87</v>
      </c>
      <c r="C16293" s="89">
        <f>LN(Table3[[#This Row],[Value]]/B16292)</f>
        <v>5.5615272119647931E-3</v>
      </c>
      <c r="D16293" s="89"/>
      <c r="E16293" s="89"/>
      <c r="F16293" s="89">
        <f>Table3[[#This Row],[Yield]]/100*(1+F16292)</f>
        <v>0</v>
      </c>
    </row>
    <row r="16294" spans="1:6" x14ac:dyDescent="0.2">
      <c r="A16294" s="88">
        <v>18905</v>
      </c>
      <c r="B16294" s="89">
        <v>275.35000000000002</v>
      </c>
      <c r="C16294" s="89">
        <f>LN(Table3[[#This Row],[Value]]/B16293)</f>
        <v>-1.8867245537350572E-3</v>
      </c>
      <c r="D16294" s="89"/>
      <c r="E16294" s="89"/>
      <c r="F16294" s="89">
        <f>Table3[[#This Row],[Yield]]/100*(1+F16293)</f>
        <v>0</v>
      </c>
    </row>
    <row r="16295" spans="1:6" x14ac:dyDescent="0.2">
      <c r="A16295" s="88">
        <v>18906</v>
      </c>
      <c r="B16295" s="89">
        <v>275.63</v>
      </c>
      <c r="C16295" s="89">
        <f>LN(Table3[[#This Row],[Value]]/B16294)</f>
        <v>1.016370917650423E-3</v>
      </c>
      <c r="D16295" s="89"/>
      <c r="E16295" s="89"/>
      <c r="F16295" s="89">
        <f>Table3[[#This Row],[Yield]]/100*(1+F16294)</f>
        <v>0</v>
      </c>
    </row>
    <row r="16296" spans="1:6" x14ac:dyDescent="0.2">
      <c r="A16296" s="88">
        <v>18907</v>
      </c>
      <c r="B16296" s="89">
        <v>275.52999999999997</v>
      </c>
      <c r="C16296" s="89">
        <f>LN(Table3[[#This Row],[Value]]/B16295)</f>
        <v>-3.6287103961574218E-4</v>
      </c>
      <c r="D16296" s="89"/>
      <c r="E16296" s="89"/>
      <c r="F16296" s="89">
        <f>Table3[[#This Row],[Yield]]/100*(1+F16295)</f>
        <v>0</v>
      </c>
    </row>
    <row r="16297" spans="1:6" x14ac:dyDescent="0.2">
      <c r="A16297" s="88">
        <v>18909</v>
      </c>
      <c r="B16297" s="89">
        <v>275.14</v>
      </c>
      <c r="C16297" s="89">
        <f>LN(Table3[[#This Row],[Value]]/B16296)</f>
        <v>-1.4164565536758547E-3</v>
      </c>
      <c r="D16297" s="89"/>
      <c r="E16297" s="89"/>
      <c r="F16297" s="89">
        <f>Table3[[#This Row],[Yield]]/100*(1+F16296)</f>
        <v>0</v>
      </c>
    </row>
    <row r="16298" spans="1:6" x14ac:dyDescent="0.2">
      <c r="A16298" s="88">
        <v>18910</v>
      </c>
      <c r="B16298" s="89">
        <v>273.38</v>
      </c>
      <c r="C16298" s="89">
        <f>LN(Table3[[#This Row],[Value]]/B16297)</f>
        <v>-6.4172903083426092E-3</v>
      </c>
      <c r="D16298" s="89"/>
      <c r="E16298" s="89"/>
      <c r="F16298" s="89">
        <f>Table3[[#This Row],[Yield]]/100*(1+F16297)</f>
        <v>0</v>
      </c>
    </row>
    <row r="16299" spans="1:6" x14ac:dyDescent="0.2">
      <c r="A16299" s="88">
        <v>18911</v>
      </c>
      <c r="B16299" s="89">
        <v>272.76</v>
      </c>
      <c r="C16299" s="89">
        <f>LN(Table3[[#This Row],[Value]]/B16298)</f>
        <v>-2.2704810720547558E-3</v>
      </c>
      <c r="D16299" s="89"/>
      <c r="E16299" s="89"/>
      <c r="F16299" s="89">
        <f>Table3[[#This Row],[Yield]]/100*(1+F16298)</f>
        <v>0</v>
      </c>
    </row>
    <row r="16300" spans="1:6" x14ac:dyDescent="0.2">
      <c r="A16300" s="88">
        <v>18912</v>
      </c>
      <c r="B16300" s="89">
        <v>274.10000000000002</v>
      </c>
      <c r="C16300" s="89">
        <f>LN(Table3[[#This Row],[Value]]/B16299)</f>
        <v>4.9007156562881392E-3</v>
      </c>
      <c r="D16300" s="89"/>
      <c r="E16300" s="89"/>
      <c r="F16300" s="89">
        <f>Table3[[#This Row],[Yield]]/100*(1+F16299)</f>
        <v>0</v>
      </c>
    </row>
    <row r="16301" spans="1:6" x14ac:dyDescent="0.2">
      <c r="A16301" s="88">
        <v>18914</v>
      </c>
      <c r="B16301" s="89">
        <v>275.13</v>
      </c>
      <c r="C16301" s="89">
        <f>LN(Table3[[#This Row],[Value]]/B16300)</f>
        <v>3.7507099302222214E-3</v>
      </c>
      <c r="D16301" s="89"/>
      <c r="E16301" s="89"/>
      <c r="F16301" s="89">
        <f>Table3[[#This Row],[Yield]]/100*(1+F16300)</f>
        <v>0</v>
      </c>
    </row>
    <row r="16302" spans="1:6" x14ac:dyDescent="0.2">
      <c r="A16302" s="88">
        <v>18916</v>
      </c>
      <c r="B16302" s="89">
        <v>275.74</v>
      </c>
      <c r="C16302" s="89">
        <f>LN(Table3[[#This Row],[Value]]/B16301)</f>
        <v>2.2146795045205523E-3</v>
      </c>
      <c r="D16302" s="89"/>
      <c r="E16302" s="89"/>
      <c r="F16302" s="89">
        <f>Table3[[#This Row],[Yield]]/100*(1+F16301)</f>
        <v>0</v>
      </c>
    </row>
    <row r="16303" spans="1:6" x14ac:dyDescent="0.2">
      <c r="A16303" s="88">
        <v>18917</v>
      </c>
      <c r="B16303" s="89">
        <v>274.39999999999998</v>
      </c>
      <c r="C16303" s="89">
        <f>LN(Table3[[#This Row],[Value]]/B16302)</f>
        <v>-4.8714968917528715E-3</v>
      </c>
      <c r="D16303" s="89"/>
      <c r="E16303" s="89"/>
      <c r="F16303" s="89">
        <f>Table3[[#This Row],[Yield]]/100*(1+F16302)</f>
        <v>0</v>
      </c>
    </row>
    <row r="16304" spans="1:6" x14ac:dyDescent="0.2">
      <c r="A16304" s="88">
        <v>18918</v>
      </c>
      <c r="B16304" s="89">
        <v>273.52999999999997</v>
      </c>
      <c r="C16304" s="89">
        <f>LN(Table3[[#This Row],[Value]]/B16303)</f>
        <v>-3.1755907912222564E-3</v>
      </c>
      <c r="D16304" s="89"/>
      <c r="E16304" s="89"/>
      <c r="F16304" s="89">
        <f>Table3[[#This Row],[Yield]]/100*(1+F16303)</f>
        <v>0</v>
      </c>
    </row>
    <row r="16305" spans="1:6" x14ac:dyDescent="0.2">
      <c r="A16305" s="88">
        <v>18919</v>
      </c>
      <c r="B16305" s="89">
        <v>273.51</v>
      </c>
      <c r="C16305" s="89">
        <f>LN(Table3[[#This Row],[Value]]/B16304)</f>
        <v>-7.3120795586792699E-5</v>
      </c>
      <c r="D16305" s="89"/>
      <c r="E16305" s="89"/>
      <c r="F16305" s="89">
        <f>Table3[[#This Row],[Yield]]/100*(1+F16304)</f>
        <v>0</v>
      </c>
    </row>
    <row r="16306" spans="1:6" x14ac:dyDescent="0.2">
      <c r="A16306" s="88">
        <v>18920</v>
      </c>
      <c r="B16306" s="89">
        <v>269.68</v>
      </c>
      <c r="C16306" s="89">
        <f>LN(Table3[[#This Row],[Value]]/B16305)</f>
        <v>-1.4102113339115711E-2</v>
      </c>
      <c r="D16306" s="89"/>
      <c r="E16306" s="89"/>
      <c r="F16306" s="89">
        <f>Table3[[#This Row],[Yield]]/100*(1+F16305)</f>
        <v>0</v>
      </c>
    </row>
    <row r="16307" spans="1:6" x14ac:dyDescent="0.2">
      <c r="A16307" s="88">
        <v>18921</v>
      </c>
      <c r="B16307" s="89">
        <v>267.42</v>
      </c>
      <c r="C16307" s="89">
        <f>LN(Table3[[#This Row],[Value]]/B16306)</f>
        <v>-8.4156147392858375E-3</v>
      </c>
      <c r="D16307" s="89"/>
      <c r="E16307" s="89"/>
      <c r="F16307" s="89">
        <f>Table3[[#This Row],[Yield]]/100*(1+F16306)</f>
        <v>0</v>
      </c>
    </row>
    <row r="16308" spans="1:6" x14ac:dyDescent="0.2">
      <c r="A16308" s="88">
        <v>18923</v>
      </c>
      <c r="B16308" s="89">
        <v>262.29000000000002</v>
      </c>
      <c r="C16308" s="89">
        <f>LN(Table3[[#This Row],[Value]]/B16307)</f>
        <v>-1.9369694325610139E-2</v>
      </c>
      <c r="D16308" s="89"/>
      <c r="E16308" s="89"/>
      <c r="F16308" s="89">
        <f>Table3[[#This Row],[Yield]]/100*(1+F16307)</f>
        <v>0</v>
      </c>
    </row>
    <row r="16309" spans="1:6" x14ac:dyDescent="0.2">
      <c r="A16309" s="88">
        <v>18924</v>
      </c>
      <c r="B16309" s="89">
        <v>263.5</v>
      </c>
      <c r="C16309" s="89">
        <f>LN(Table3[[#This Row],[Value]]/B16308)</f>
        <v>4.6026061205075445E-3</v>
      </c>
      <c r="D16309" s="89"/>
      <c r="E16309" s="89"/>
      <c r="F16309" s="89">
        <f>Table3[[#This Row],[Yield]]/100*(1+F16308)</f>
        <v>0</v>
      </c>
    </row>
    <row r="16310" spans="1:6" x14ac:dyDescent="0.2">
      <c r="A16310" s="88">
        <v>18925</v>
      </c>
      <c r="B16310" s="89">
        <v>264.95</v>
      </c>
      <c r="C16310" s="89">
        <f>LN(Table3[[#This Row],[Value]]/B16309)</f>
        <v>5.4877609573539517E-3</v>
      </c>
      <c r="D16310" s="89"/>
      <c r="E16310" s="89"/>
      <c r="F16310" s="89">
        <f>Table3[[#This Row],[Yield]]/100*(1+F16309)</f>
        <v>0</v>
      </c>
    </row>
    <row r="16311" spans="1:6" x14ac:dyDescent="0.2">
      <c r="A16311" s="88">
        <v>18926</v>
      </c>
      <c r="B16311" s="89">
        <v>264.17</v>
      </c>
      <c r="C16311" s="89">
        <f>LN(Table3[[#This Row],[Value]]/B16310)</f>
        <v>-2.9482936385251002E-3</v>
      </c>
      <c r="D16311" s="89"/>
      <c r="E16311" s="89"/>
      <c r="F16311" s="89">
        <f>Table3[[#This Row],[Yield]]/100*(1+F16310)</f>
        <v>0</v>
      </c>
    </row>
    <row r="16312" spans="1:6" x14ac:dyDescent="0.2">
      <c r="A16312" s="88">
        <v>18927</v>
      </c>
      <c r="B16312" s="89">
        <v>262.27</v>
      </c>
      <c r="C16312" s="89">
        <f>LN(Table3[[#This Row],[Value]]/B16311)</f>
        <v>-7.2183278240008078E-3</v>
      </c>
      <c r="D16312" s="89"/>
      <c r="E16312" s="89"/>
      <c r="F16312" s="89">
        <f>Table3[[#This Row],[Yield]]/100*(1+F16311)</f>
        <v>0</v>
      </c>
    </row>
    <row r="16313" spans="1:6" x14ac:dyDescent="0.2">
      <c r="A16313" s="88">
        <v>18928</v>
      </c>
      <c r="B16313" s="89">
        <v>258.52999999999997</v>
      </c>
      <c r="C16313" s="89">
        <f>LN(Table3[[#This Row],[Value]]/B16312)</f>
        <v>-1.4362766102917039E-2</v>
      </c>
      <c r="D16313" s="89"/>
      <c r="E16313" s="89"/>
      <c r="F16313" s="89">
        <f>Table3[[#This Row],[Yield]]/100*(1+F16312)</f>
        <v>0</v>
      </c>
    </row>
    <row r="16314" spans="1:6" x14ac:dyDescent="0.2">
      <c r="A16314" s="88">
        <v>18930</v>
      </c>
      <c r="B16314" s="89">
        <v>260.43</v>
      </c>
      <c r="C16314" s="89">
        <f>LN(Table3[[#This Row],[Value]]/B16313)</f>
        <v>7.3223696984982189E-3</v>
      </c>
      <c r="D16314" s="89"/>
      <c r="E16314" s="89"/>
      <c r="F16314" s="89">
        <f>Table3[[#This Row],[Yield]]/100*(1+F16313)</f>
        <v>0</v>
      </c>
    </row>
    <row r="16315" spans="1:6" x14ac:dyDescent="0.2">
      <c r="A16315" s="88">
        <v>18931</v>
      </c>
      <c r="B16315" s="89">
        <v>260.52</v>
      </c>
      <c r="C16315" s="89">
        <f>LN(Table3[[#This Row],[Value]]/B16314)</f>
        <v>3.4552260637431634E-4</v>
      </c>
      <c r="D16315" s="89"/>
      <c r="E16315" s="89"/>
      <c r="F16315" s="89">
        <f>Table3[[#This Row],[Yield]]/100*(1+F16314)</f>
        <v>0</v>
      </c>
    </row>
    <row r="16316" spans="1:6" x14ac:dyDescent="0.2">
      <c r="A16316" s="88">
        <v>18932</v>
      </c>
      <c r="B16316" s="89">
        <v>262.35000000000002</v>
      </c>
      <c r="C16316" s="89">
        <f>LN(Table3[[#This Row],[Value]]/B16315)</f>
        <v>6.9998564545201789E-3</v>
      </c>
      <c r="D16316" s="89"/>
      <c r="E16316" s="89"/>
      <c r="F16316" s="89">
        <f>Table3[[#This Row],[Yield]]/100*(1+F16315)</f>
        <v>0</v>
      </c>
    </row>
    <row r="16317" spans="1:6" x14ac:dyDescent="0.2">
      <c r="A16317" s="88">
        <v>18933</v>
      </c>
      <c r="B16317" s="89">
        <v>264.06</v>
      </c>
      <c r="C16317" s="89">
        <f>LN(Table3[[#This Row],[Value]]/B16316)</f>
        <v>6.4968599183342322E-3</v>
      </c>
      <c r="D16317" s="89"/>
      <c r="E16317" s="89"/>
      <c r="F16317" s="89">
        <f>Table3[[#This Row],[Yield]]/100*(1+F16316)</f>
        <v>0</v>
      </c>
    </row>
    <row r="16318" spans="1:6" x14ac:dyDescent="0.2">
      <c r="A16318" s="88">
        <v>18934</v>
      </c>
      <c r="B16318" s="89">
        <v>261.94</v>
      </c>
      <c r="C16318" s="89">
        <f>LN(Table3[[#This Row],[Value]]/B16317)</f>
        <v>-8.0608801497981768E-3</v>
      </c>
      <c r="D16318" s="89"/>
      <c r="E16318" s="89"/>
      <c r="F16318" s="89">
        <f>Table3[[#This Row],[Yield]]/100*(1+F16317)</f>
        <v>0</v>
      </c>
    </row>
    <row r="16319" spans="1:6" x14ac:dyDescent="0.2">
      <c r="A16319" s="88">
        <v>18935</v>
      </c>
      <c r="B16319" s="89">
        <v>259.57</v>
      </c>
      <c r="C16319" s="89">
        <f>LN(Table3[[#This Row],[Value]]/B16318)</f>
        <v>-9.0890541528690135E-3</v>
      </c>
      <c r="D16319" s="89"/>
      <c r="E16319" s="89"/>
      <c r="F16319" s="89">
        <f>Table3[[#This Row],[Yield]]/100*(1+F16318)</f>
        <v>0</v>
      </c>
    </row>
    <row r="16320" spans="1:6" x14ac:dyDescent="0.2">
      <c r="A16320" s="88">
        <v>18937</v>
      </c>
      <c r="B16320" s="89">
        <v>259.76</v>
      </c>
      <c r="C16320" s="89">
        <f>LN(Table3[[#This Row],[Value]]/B16319)</f>
        <v>7.3171204620254388E-4</v>
      </c>
      <c r="D16320" s="89"/>
      <c r="E16320" s="89"/>
      <c r="F16320" s="89">
        <f>Table3[[#This Row],[Yield]]/100*(1+F16319)</f>
        <v>0</v>
      </c>
    </row>
    <row r="16321" spans="1:6" x14ac:dyDescent="0.2">
      <c r="A16321" s="88">
        <v>18939</v>
      </c>
      <c r="B16321" s="89">
        <v>257.14</v>
      </c>
      <c r="C16321" s="89">
        <f>LN(Table3[[#This Row],[Value]]/B16320)</f>
        <v>-1.0137444138487779E-2</v>
      </c>
      <c r="D16321" s="89"/>
      <c r="E16321" s="89"/>
      <c r="F16321" s="89">
        <f>Table3[[#This Row],[Yield]]/100*(1+F16320)</f>
        <v>0</v>
      </c>
    </row>
    <row r="16322" spans="1:6" x14ac:dyDescent="0.2">
      <c r="A16322" s="88">
        <v>18940</v>
      </c>
      <c r="B16322" s="89">
        <v>257.14</v>
      </c>
      <c r="C16322" s="89">
        <f>LN(Table3[[#This Row],[Value]]/B16321)</f>
        <v>0</v>
      </c>
      <c r="D16322" s="89"/>
      <c r="E16322" s="89"/>
      <c r="F16322" s="89">
        <f>Table3[[#This Row],[Yield]]/100*(1+F16321)</f>
        <v>0</v>
      </c>
    </row>
    <row r="16323" spans="1:6" x14ac:dyDescent="0.2">
      <c r="A16323" s="88">
        <v>18941</v>
      </c>
      <c r="B16323" s="89">
        <v>259.91000000000003</v>
      </c>
      <c r="C16323" s="89">
        <f>LN(Table3[[#This Row],[Value]]/B16322)</f>
        <v>1.0714733588199446E-2</v>
      </c>
      <c r="D16323" s="89"/>
      <c r="E16323" s="89"/>
      <c r="F16323" s="89">
        <f>Table3[[#This Row],[Yield]]/100*(1+F16322)</f>
        <v>0</v>
      </c>
    </row>
    <row r="16324" spans="1:6" x14ac:dyDescent="0.2">
      <c r="A16324" s="88">
        <v>18942</v>
      </c>
      <c r="B16324" s="89">
        <v>261.29000000000002</v>
      </c>
      <c r="C16324" s="89">
        <f>LN(Table3[[#This Row],[Value]]/B16323)</f>
        <v>5.2954843624185028E-3</v>
      </c>
      <c r="D16324" s="89"/>
      <c r="E16324" s="89"/>
      <c r="F16324" s="89">
        <f>Table3[[#This Row],[Yield]]/100*(1+F16323)</f>
        <v>0</v>
      </c>
    </row>
    <row r="16325" spans="1:6" x14ac:dyDescent="0.2">
      <c r="A16325" s="88">
        <v>18945</v>
      </c>
      <c r="B16325" s="89">
        <v>260.41000000000003</v>
      </c>
      <c r="C16325" s="89">
        <f>LN(Table3[[#This Row],[Value]]/B16324)</f>
        <v>-3.3735895519045886E-3</v>
      </c>
      <c r="D16325" s="89"/>
      <c r="E16325" s="89"/>
      <c r="F16325" s="89">
        <f>Table3[[#This Row],[Yield]]/100*(1+F16324)</f>
        <v>0</v>
      </c>
    </row>
    <row r="16326" spans="1:6" x14ac:dyDescent="0.2">
      <c r="A16326" s="88">
        <v>18946</v>
      </c>
      <c r="B16326" s="89">
        <v>261.27</v>
      </c>
      <c r="C16326" s="89">
        <f>LN(Table3[[#This Row],[Value]]/B16325)</f>
        <v>3.2970433179416664E-3</v>
      </c>
      <c r="D16326" s="89"/>
      <c r="E16326" s="89"/>
      <c r="F16326" s="89">
        <f>Table3[[#This Row],[Yield]]/100*(1+F16325)</f>
        <v>0</v>
      </c>
    </row>
    <row r="16327" spans="1:6" x14ac:dyDescent="0.2">
      <c r="A16327" s="88">
        <v>18947</v>
      </c>
      <c r="B16327" s="89">
        <v>260.91000000000003</v>
      </c>
      <c r="C16327" s="89">
        <f>LN(Table3[[#This Row],[Value]]/B16326)</f>
        <v>-1.3788351029742833E-3</v>
      </c>
      <c r="D16327" s="89"/>
      <c r="E16327" s="89"/>
      <c r="F16327" s="89">
        <f>Table3[[#This Row],[Yield]]/100*(1+F16326)</f>
        <v>0</v>
      </c>
    </row>
    <row r="16328" spans="1:6" x14ac:dyDescent="0.2">
      <c r="A16328" s="88">
        <v>18948</v>
      </c>
      <c r="B16328" s="89">
        <v>260.39</v>
      </c>
      <c r="C16328" s="89">
        <f>LN(Table3[[#This Row],[Value]]/B16327)</f>
        <v>-1.9950131305199927E-3</v>
      </c>
      <c r="D16328" s="89"/>
      <c r="E16328" s="89"/>
      <c r="F16328" s="89">
        <f>Table3[[#This Row],[Yield]]/100*(1+F16327)</f>
        <v>0</v>
      </c>
    </row>
    <row r="16329" spans="1:6" x14ac:dyDescent="0.2">
      <c r="A16329" s="88">
        <v>18949</v>
      </c>
      <c r="B16329" s="89">
        <v>260.82</v>
      </c>
      <c r="C16329" s="89">
        <f>LN(Table3[[#This Row],[Value]]/B16328)</f>
        <v>1.6500070894920314E-3</v>
      </c>
      <c r="D16329" s="89"/>
      <c r="E16329" s="89"/>
      <c r="F16329" s="89">
        <f>Table3[[#This Row],[Yield]]/100*(1+F16328)</f>
        <v>0</v>
      </c>
    </row>
    <row r="16330" spans="1:6" x14ac:dyDescent="0.2">
      <c r="A16330" s="88">
        <v>18951</v>
      </c>
      <c r="B16330" s="89">
        <v>259.7</v>
      </c>
      <c r="C16330" s="89">
        <f>LN(Table3[[#This Row],[Value]]/B16329)</f>
        <v>-4.3033955600529613E-3</v>
      </c>
      <c r="D16330" s="89"/>
      <c r="E16330" s="89"/>
      <c r="F16330" s="89">
        <f>Table3[[#This Row],[Yield]]/100*(1+F16329)</f>
        <v>0</v>
      </c>
    </row>
    <row r="16331" spans="1:6" x14ac:dyDescent="0.2">
      <c r="A16331" s="88">
        <v>18952</v>
      </c>
      <c r="B16331" s="89">
        <v>259.3</v>
      </c>
      <c r="C16331" s="89">
        <f>LN(Table3[[#This Row],[Value]]/B16330)</f>
        <v>-1.5414261240839751E-3</v>
      </c>
      <c r="D16331" s="89"/>
      <c r="E16331" s="89"/>
      <c r="F16331" s="89">
        <f>Table3[[#This Row],[Yield]]/100*(1+F16330)</f>
        <v>0</v>
      </c>
    </row>
    <row r="16332" spans="1:6" x14ac:dyDescent="0.2">
      <c r="A16332" s="88">
        <v>18953</v>
      </c>
      <c r="B16332" s="89">
        <v>258.72000000000003</v>
      </c>
      <c r="C16332" s="89">
        <f>LN(Table3[[#This Row],[Value]]/B16331)</f>
        <v>-2.2392967158219442E-3</v>
      </c>
      <c r="D16332" s="89"/>
      <c r="E16332" s="89"/>
      <c r="F16332" s="89">
        <f>Table3[[#This Row],[Yield]]/100*(1+F16331)</f>
        <v>0</v>
      </c>
    </row>
    <row r="16333" spans="1:6" x14ac:dyDescent="0.2">
      <c r="A16333" s="88">
        <v>18955</v>
      </c>
      <c r="B16333" s="89">
        <v>256.95</v>
      </c>
      <c r="C16333" s="89">
        <f>LN(Table3[[#This Row],[Value]]/B16332)</f>
        <v>-6.8648823905582499E-3</v>
      </c>
      <c r="D16333" s="89"/>
      <c r="E16333" s="89"/>
      <c r="F16333" s="89">
        <f>Table3[[#This Row],[Yield]]/100*(1+F16332)</f>
        <v>0</v>
      </c>
    </row>
    <row r="16334" spans="1:6" x14ac:dyDescent="0.2">
      <c r="A16334" s="88">
        <v>18956</v>
      </c>
      <c r="B16334" s="89">
        <v>255.95</v>
      </c>
      <c r="C16334" s="89">
        <f>LN(Table3[[#This Row],[Value]]/B16333)</f>
        <v>-3.8994005346463774E-3</v>
      </c>
      <c r="D16334" s="89"/>
      <c r="E16334" s="89"/>
      <c r="F16334" s="89">
        <f>Table3[[#This Row],[Yield]]/100*(1+F16333)</f>
        <v>0</v>
      </c>
    </row>
    <row r="16335" spans="1:6" x14ac:dyDescent="0.2">
      <c r="A16335" s="88">
        <v>18958</v>
      </c>
      <c r="B16335" s="89">
        <v>257.44</v>
      </c>
      <c r="C16335" s="89">
        <f>LN(Table3[[#This Row],[Value]]/B16334)</f>
        <v>5.8045703404808044E-3</v>
      </c>
      <c r="D16335" s="89"/>
      <c r="E16335" s="89"/>
      <c r="F16335" s="89">
        <f>Table3[[#This Row],[Yield]]/100*(1+F16334)</f>
        <v>0</v>
      </c>
    </row>
    <row r="16336" spans="1:6" x14ac:dyDescent="0.2">
      <c r="A16336" s="88">
        <v>18959</v>
      </c>
      <c r="B16336" s="89">
        <v>259.45999999999998</v>
      </c>
      <c r="C16336" s="89">
        <f>LN(Table3[[#This Row],[Value]]/B16335)</f>
        <v>7.8158648987931931E-3</v>
      </c>
      <c r="D16336" s="89"/>
      <c r="E16336" s="89"/>
      <c r="F16336" s="89">
        <f>Table3[[#This Row],[Yield]]/100*(1+F16335)</f>
        <v>0</v>
      </c>
    </row>
    <row r="16337" spans="1:6" x14ac:dyDescent="0.2">
      <c r="A16337" s="88">
        <v>18960</v>
      </c>
      <c r="B16337" s="89">
        <v>258.64</v>
      </c>
      <c r="C16337" s="89">
        <f>LN(Table3[[#This Row],[Value]]/B16336)</f>
        <v>-3.1654147256886364E-3</v>
      </c>
      <c r="D16337" s="89"/>
      <c r="E16337" s="89"/>
      <c r="F16337" s="89">
        <f>Table3[[#This Row],[Yield]]/100*(1+F16336)</f>
        <v>0</v>
      </c>
    </row>
    <row r="16338" spans="1:6" x14ac:dyDescent="0.2">
      <c r="A16338" s="88">
        <v>18961</v>
      </c>
      <c r="B16338" s="89">
        <v>258.95999999999998</v>
      </c>
      <c r="C16338" s="89">
        <f>LN(Table3[[#This Row],[Value]]/B16337)</f>
        <v>1.2364762008112568E-3</v>
      </c>
      <c r="D16338" s="89"/>
      <c r="E16338" s="89"/>
      <c r="F16338" s="89">
        <f>Table3[[#This Row],[Yield]]/100*(1+F16337)</f>
        <v>0</v>
      </c>
    </row>
    <row r="16339" spans="1:6" x14ac:dyDescent="0.2">
      <c r="A16339" s="88">
        <v>18962</v>
      </c>
      <c r="B16339" s="89">
        <v>261.27</v>
      </c>
      <c r="C16339" s="89">
        <f>LN(Table3[[#This Row],[Value]]/B16338)</f>
        <v>8.8807457547690049E-3</v>
      </c>
      <c r="D16339" s="89"/>
      <c r="E16339" s="89"/>
      <c r="F16339" s="89">
        <f>Table3[[#This Row],[Yield]]/100*(1+F16338)</f>
        <v>0</v>
      </c>
    </row>
    <row r="16340" spans="1:6" x14ac:dyDescent="0.2">
      <c r="A16340" s="88">
        <v>18963</v>
      </c>
      <c r="B16340" s="89">
        <v>262.29000000000002</v>
      </c>
      <c r="C16340" s="89">
        <f>LN(Table3[[#This Row],[Value]]/B16339)</f>
        <v>3.896406488151444E-3</v>
      </c>
      <c r="D16340" s="89"/>
      <c r="E16340" s="89"/>
      <c r="F16340" s="89">
        <f>Table3[[#This Row],[Yield]]/100*(1+F16339)</f>
        <v>0</v>
      </c>
    </row>
    <row r="16341" spans="1:6" x14ac:dyDescent="0.2">
      <c r="A16341" s="88">
        <v>18965</v>
      </c>
      <c r="B16341" s="89">
        <v>263.24</v>
      </c>
      <c r="C16341" s="89">
        <f>LN(Table3[[#This Row],[Value]]/B16340)</f>
        <v>3.6154017270090696E-3</v>
      </c>
      <c r="D16341" s="89"/>
      <c r="E16341" s="89"/>
      <c r="F16341" s="89">
        <f>Table3[[#This Row],[Yield]]/100*(1+F16340)</f>
        <v>0</v>
      </c>
    </row>
    <row r="16342" spans="1:6" x14ac:dyDescent="0.2">
      <c r="A16342" s="88">
        <v>18966</v>
      </c>
      <c r="B16342" s="89">
        <v>264.29000000000002</v>
      </c>
      <c r="C16342" s="89">
        <f>LN(Table3[[#This Row],[Value]]/B16341)</f>
        <v>3.9808215138735833E-3</v>
      </c>
      <c r="D16342" s="89"/>
      <c r="E16342" s="89"/>
      <c r="F16342" s="89">
        <f>Table3[[#This Row],[Yield]]/100*(1+F16341)</f>
        <v>0</v>
      </c>
    </row>
    <row r="16343" spans="1:6" x14ac:dyDescent="0.2">
      <c r="A16343" s="88">
        <v>18967</v>
      </c>
      <c r="B16343" s="89">
        <v>263.72000000000003</v>
      </c>
      <c r="C16343" s="89">
        <f>LN(Table3[[#This Row],[Value]]/B16342)</f>
        <v>-2.1590508566930386E-3</v>
      </c>
      <c r="D16343" s="89"/>
      <c r="E16343" s="89"/>
      <c r="F16343" s="89">
        <f>Table3[[#This Row],[Yield]]/100*(1+F16342)</f>
        <v>0</v>
      </c>
    </row>
    <row r="16344" spans="1:6" x14ac:dyDescent="0.2">
      <c r="A16344" s="88">
        <v>18968</v>
      </c>
      <c r="B16344" s="89">
        <v>266.23</v>
      </c>
      <c r="C16344" s="89">
        <f>LN(Table3[[#This Row],[Value]]/B16343)</f>
        <v>9.4726625861929082E-3</v>
      </c>
      <c r="D16344" s="89"/>
      <c r="E16344" s="89"/>
      <c r="F16344" s="89">
        <f>Table3[[#This Row],[Yield]]/100*(1+F16343)</f>
        <v>0</v>
      </c>
    </row>
    <row r="16345" spans="1:6" x14ac:dyDescent="0.2">
      <c r="A16345" s="88">
        <v>18969</v>
      </c>
      <c r="B16345" s="89">
        <v>266.99</v>
      </c>
      <c r="C16345" s="89">
        <f>LN(Table3[[#This Row],[Value]]/B16344)</f>
        <v>2.8506076840490975E-3</v>
      </c>
      <c r="D16345" s="89"/>
      <c r="E16345" s="89"/>
      <c r="F16345" s="89">
        <f>Table3[[#This Row],[Yield]]/100*(1+F16344)</f>
        <v>0</v>
      </c>
    </row>
    <row r="16346" spans="1:6" x14ac:dyDescent="0.2">
      <c r="A16346" s="88">
        <v>18970</v>
      </c>
      <c r="B16346" s="89">
        <v>266.89999999999998</v>
      </c>
      <c r="C16346" s="89">
        <f>LN(Table3[[#This Row],[Value]]/B16345)</f>
        <v>-3.37148104862656E-4</v>
      </c>
      <c r="D16346" s="89"/>
      <c r="E16346" s="89"/>
      <c r="F16346" s="89">
        <f>Table3[[#This Row],[Yield]]/100*(1+F16345)</f>
        <v>0</v>
      </c>
    </row>
    <row r="16347" spans="1:6" x14ac:dyDescent="0.2">
      <c r="A16347" s="88">
        <v>18972</v>
      </c>
      <c r="B16347" s="89">
        <v>267.38</v>
      </c>
      <c r="C16347" s="89">
        <f>LN(Table3[[#This Row],[Value]]/B16346)</f>
        <v>1.7968111444980198E-3</v>
      </c>
      <c r="D16347" s="89"/>
      <c r="E16347" s="89"/>
      <c r="F16347" s="89">
        <f>Table3[[#This Row],[Yield]]/100*(1+F16346)</f>
        <v>0</v>
      </c>
    </row>
    <row r="16348" spans="1:6" x14ac:dyDescent="0.2">
      <c r="A16348" s="88">
        <v>18973</v>
      </c>
      <c r="B16348" s="89">
        <v>265.77</v>
      </c>
      <c r="C16348" s="89">
        <f>LN(Table3[[#This Row],[Value]]/B16347)</f>
        <v>-6.0395944629258033E-3</v>
      </c>
      <c r="D16348" s="89"/>
      <c r="E16348" s="89"/>
      <c r="F16348" s="89">
        <f>Table3[[#This Row],[Yield]]/100*(1+F16347)</f>
        <v>0</v>
      </c>
    </row>
    <row r="16349" spans="1:6" x14ac:dyDescent="0.2">
      <c r="A16349" s="88">
        <v>18974</v>
      </c>
      <c r="B16349" s="89">
        <v>266.08999999999997</v>
      </c>
      <c r="C16349" s="89">
        <f>LN(Table3[[#This Row],[Value]]/B16348)</f>
        <v>1.2033243282557719E-3</v>
      </c>
      <c r="D16349" s="89"/>
      <c r="E16349" s="89"/>
      <c r="F16349" s="89">
        <f>Table3[[#This Row],[Yield]]/100*(1+F16348)</f>
        <v>0</v>
      </c>
    </row>
    <row r="16350" spans="1:6" x14ac:dyDescent="0.2">
      <c r="A16350" s="88">
        <v>18975</v>
      </c>
      <c r="B16350" s="89">
        <v>265.81</v>
      </c>
      <c r="C16350" s="89">
        <f>LN(Table3[[#This Row],[Value]]/B16349)</f>
        <v>-1.052829576476066E-3</v>
      </c>
      <c r="D16350" s="89"/>
      <c r="E16350" s="89"/>
      <c r="F16350" s="89">
        <f>Table3[[#This Row],[Yield]]/100*(1+F16349)</f>
        <v>0</v>
      </c>
    </row>
    <row r="16351" spans="1:6" x14ac:dyDescent="0.2">
      <c r="A16351" s="88">
        <v>18976</v>
      </c>
      <c r="B16351" s="89">
        <v>265.70999999999998</v>
      </c>
      <c r="C16351" s="89">
        <f>LN(Table3[[#This Row],[Value]]/B16350)</f>
        <v>-3.7627935422900933E-4</v>
      </c>
      <c r="D16351" s="89"/>
      <c r="E16351" s="89"/>
      <c r="F16351" s="89">
        <f>Table3[[#This Row],[Yield]]/100*(1+F16350)</f>
        <v>0</v>
      </c>
    </row>
    <row r="16352" spans="1:6" x14ac:dyDescent="0.2">
      <c r="A16352" s="88">
        <v>18977</v>
      </c>
      <c r="B16352" s="89">
        <v>265.48</v>
      </c>
      <c r="C16352" s="89">
        <f>LN(Table3[[#This Row],[Value]]/B16351)</f>
        <v>-8.6598021187696522E-4</v>
      </c>
      <c r="D16352" s="89"/>
      <c r="E16352" s="89"/>
      <c r="F16352" s="89">
        <f>Table3[[#This Row],[Yield]]/100*(1+F16351)</f>
        <v>0</v>
      </c>
    </row>
    <row r="16353" spans="1:6" x14ac:dyDescent="0.2">
      <c r="A16353" s="88">
        <v>18979</v>
      </c>
      <c r="B16353" s="89">
        <v>265.79000000000002</v>
      </c>
      <c r="C16353" s="89">
        <f>LN(Table3[[#This Row],[Value]]/B16352)</f>
        <v>1.1670150213000158E-3</v>
      </c>
      <c r="D16353" s="89"/>
      <c r="E16353" s="89"/>
      <c r="F16353" s="89">
        <f>Table3[[#This Row],[Yield]]/100*(1+F16352)</f>
        <v>0</v>
      </c>
    </row>
    <row r="16354" spans="1:6" x14ac:dyDescent="0.2">
      <c r="A16354" s="88">
        <v>18980</v>
      </c>
      <c r="B16354" s="89">
        <v>266.61</v>
      </c>
      <c r="C16354" s="89">
        <f>LN(Table3[[#This Row],[Value]]/B16353)</f>
        <v>3.0803931194692655E-3</v>
      </c>
      <c r="D16354" s="89"/>
      <c r="E16354" s="89"/>
      <c r="F16354" s="89">
        <f>Table3[[#This Row],[Yield]]/100*(1+F16353)</f>
        <v>0</v>
      </c>
    </row>
    <row r="16355" spans="1:6" x14ac:dyDescent="0.2">
      <c r="A16355" s="88">
        <v>18981</v>
      </c>
      <c r="B16355" s="89">
        <v>267.61</v>
      </c>
      <c r="C16355" s="89">
        <f>LN(Table3[[#This Row],[Value]]/B16354)</f>
        <v>3.7437803451412515E-3</v>
      </c>
      <c r="D16355" s="89"/>
      <c r="E16355" s="89"/>
      <c r="F16355" s="89">
        <f>Table3[[#This Row],[Yield]]/100*(1+F16354)</f>
        <v>0</v>
      </c>
    </row>
    <row r="16356" spans="1:6" x14ac:dyDescent="0.2">
      <c r="A16356" s="88">
        <v>18982</v>
      </c>
      <c r="B16356" s="89">
        <v>267.45</v>
      </c>
      <c r="C16356" s="89">
        <f>LN(Table3[[#This Row],[Value]]/B16355)</f>
        <v>-5.9806378637575154E-4</v>
      </c>
      <c r="D16356" s="89"/>
      <c r="E16356" s="89"/>
      <c r="F16356" s="89">
        <f>Table3[[#This Row],[Yield]]/100*(1+F16355)</f>
        <v>0</v>
      </c>
    </row>
    <row r="16357" spans="1:6" x14ac:dyDescent="0.2">
      <c r="A16357" s="88">
        <v>18983</v>
      </c>
      <c r="B16357" s="89">
        <v>266.33999999999997</v>
      </c>
      <c r="C16357" s="89">
        <f>LN(Table3[[#This Row],[Value]]/B16356)</f>
        <v>-4.1589449032603098E-3</v>
      </c>
      <c r="D16357" s="89"/>
      <c r="E16357" s="89"/>
      <c r="F16357" s="89">
        <f>Table3[[#This Row],[Yield]]/100*(1+F16356)</f>
        <v>0</v>
      </c>
    </row>
    <row r="16358" spans="1:6" x14ac:dyDescent="0.2">
      <c r="A16358" s="88">
        <v>18984</v>
      </c>
      <c r="B16358" s="89">
        <v>265.94</v>
      </c>
      <c r="C16358" s="89">
        <f>LN(Table3[[#This Row],[Value]]/B16357)</f>
        <v>-1.5029686454390144E-3</v>
      </c>
      <c r="D16358" s="89"/>
      <c r="E16358" s="89"/>
      <c r="F16358" s="89">
        <f>Table3[[#This Row],[Yield]]/100*(1+F16357)</f>
        <v>0</v>
      </c>
    </row>
    <row r="16359" spans="1:6" x14ac:dyDescent="0.2">
      <c r="A16359" s="88">
        <v>18986</v>
      </c>
      <c r="B16359" s="89">
        <v>265.79000000000002</v>
      </c>
      <c r="C16359" s="89">
        <f>LN(Table3[[#This Row],[Value]]/B16358)</f>
        <v>-5.6419612953547283E-4</v>
      </c>
      <c r="D16359" s="89"/>
      <c r="E16359" s="89"/>
      <c r="F16359" s="89">
        <f>Table3[[#This Row],[Yield]]/100*(1+F16358)</f>
        <v>0</v>
      </c>
    </row>
    <row r="16360" spans="1:6" x14ac:dyDescent="0.2">
      <c r="A16360" s="88">
        <v>18988</v>
      </c>
      <c r="B16360" s="89">
        <v>264.06</v>
      </c>
      <c r="C16360" s="89">
        <f>LN(Table3[[#This Row],[Value]]/B16359)</f>
        <v>-6.5301732479692868E-3</v>
      </c>
      <c r="D16360" s="89"/>
      <c r="E16360" s="89"/>
      <c r="F16360" s="89">
        <f>Table3[[#This Row],[Yield]]/100*(1+F16359)</f>
        <v>0</v>
      </c>
    </row>
    <row r="16361" spans="1:6" x14ac:dyDescent="0.2">
      <c r="A16361" s="88">
        <v>18989</v>
      </c>
      <c r="B16361" s="89">
        <v>266.74</v>
      </c>
      <c r="C16361" s="89">
        <f>LN(Table3[[#This Row],[Value]]/B16360)</f>
        <v>1.009805114319339E-2</v>
      </c>
      <c r="D16361" s="89"/>
      <c r="E16361" s="89"/>
      <c r="F16361" s="89">
        <f>Table3[[#This Row],[Yield]]/100*(1+F16360)</f>
        <v>0</v>
      </c>
    </row>
    <row r="16362" spans="1:6" x14ac:dyDescent="0.2">
      <c r="A16362" s="88">
        <v>18990</v>
      </c>
      <c r="B16362" s="89">
        <v>268.18</v>
      </c>
      <c r="C16362" s="89">
        <f>LN(Table3[[#This Row],[Value]]/B16361)</f>
        <v>5.3839956572475653E-3</v>
      </c>
      <c r="D16362" s="89"/>
      <c r="E16362" s="89"/>
      <c r="F16362" s="89">
        <f>Table3[[#This Row],[Yield]]/100*(1+F16361)</f>
        <v>0</v>
      </c>
    </row>
    <row r="16363" spans="1:6" x14ac:dyDescent="0.2">
      <c r="A16363" s="88">
        <v>18991</v>
      </c>
      <c r="B16363" s="89">
        <v>268.52</v>
      </c>
      <c r="C16363" s="89">
        <f>LN(Table3[[#This Row],[Value]]/B16362)</f>
        <v>1.267002219054629E-3</v>
      </c>
      <c r="D16363" s="89"/>
      <c r="E16363" s="89"/>
      <c r="F16363" s="89">
        <f>Table3[[#This Row],[Yield]]/100*(1+F16362)</f>
        <v>0</v>
      </c>
    </row>
    <row r="16364" spans="1:6" x14ac:dyDescent="0.2">
      <c r="A16364" s="88">
        <v>18993</v>
      </c>
      <c r="B16364" s="89">
        <v>269.23</v>
      </c>
      <c r="C16364" s="89">
        <f>LN(Table3[[#This Row],[Value]]/B16363)</f>
        <v>2.6406337984788558E-3</v>
      </c>
      <c r="D16364" s="89"/>
      <c r="E16364" s="89"/>
      <c r="F16364" s="89">
        <f>Table3[[#This Row],[Yield]]/100*(1+F16363)</f>
        <v>0</v>
      </c>
    </row>
    <row r="16365" spans="1:6" x14ac:dyDescent="0.2">
      <c r="A16365" s="88">
        <v>18995</v>
      </c>
      <c r="B16365" s="89">
        <v>269.86</v>
      </c>
      <c r="C16365" s="89">
        <f>LN(Table3[[#This Row],[Value]]/B16364)</f>
        <v>2.3372731336116495E-3</v>
      </c>
      <c r="D16365" s="89"/>
      <c r="E16365" s="89"/>
      <c r="F16365" s="89">
        <f>Table3[[#This Row],[Yield]]/100*(1+F16364)</f>
        <v>0</v>
      </c>
    </row>
    <row r="16366" spans="1:6" x14ac:dyDescent="0.2">
      <c r="A16366" s="88">
        <v>18996</v>
      </c>
      <c r="B16366" s="89">
        <v>270.38</v>
      </c>
      <c r="C16366" s="89">
        <f>LN(Table3[[#This Row],[Value]]/B16365)</f>
        <v>1.9250709336179157E-3</v>
      </c>
      <c r="D16366" s="89"/>
      <c r="E16366" s="89"/>
      <c r="F16366" s="89">
        <f>Table3[[#This Row],[Yield]]/100*(1+F16365)</f>
        <v>0</v>
      </c>
    </row>
    <row r="16367" spans="1:6" x14ac:dyDescent="0.2">
      <c r="A16367" s="88">
        <v>18997</v>
      </c>
      <c r="B16367" s="89">
        <v>271.02999999999997</v>
      </c>
      <c r="C16367" s="89">
        <f>LN(Table3[[#This Row],[Value]]/B16366)</f>
        <v>2.4011389235372976E-3</v>
      </c>
      <c r="D16367" s="89"/>
      <c r="E16367" s="89"/>
      <c r="F16367" s="89">
        <f>Table3[[#This Row],[Yield]]/100*(1+F16366)</f>
        <v>0</v>
      </c>
    </row>
    <row r="16368" spans="1:6" x14ac:dyDescent="0.2">
      <c r="A16368" s="88">
        <v>18998</v>
      </c>
      <c r="B16368" s="89">
        <v>271.26</v>
      </c>
      <c r="C16368" s="89">
        <f>LN(Table3[[#This Row],[Value]]/B16367)</f>
        <v>8.4825467477228406E-4</v>
      </c>
      <c r="D16368" s="89"/>
      <c r="E16368" s="89"/>
      <c r="F16368" s="89">
        <f>Table3[[#This Row],[Yield]]/100*(1+F16367)</f>
        <v>0</v>
      </c>
    </row>
    <row r="16369" spans="1:6" x14ac:dyDescent="0.2">
      <c r="A16369" s="88">
        <v>19000</v>
      </c>
      <c r="B16369" s="89">
        <v>270.33999999999997</v>
      </c>
      <c r="C16369" s="89">
        <f>LN(Table3[[#This Row],[Value]]/B16368)</f>
        <v>-3.3973444788871149E-3</v>
      </c>
      <c r="D16369" s="89"/>
      <c r="E16369" s="89"/>
      <c r="F16369" s="89">
        <f>Table3[[#This Row],[Yield]]/100*(1+F16368)</f>
        <v>0</v>
      </c>
    </row>
    <row r="16370" spans="1:6" x14ac:dyDescent="0.2">
      <c r="A16370" s="88">
        <v>19001</v>
      </c>
      <c r="B16370" s="89">
        <v>268.66000000000003</v>
      </c>
      <c r="C16370" s="89">
        <f>LN(Table3[[#This Row],[Value]]/B16369)</f>
        <v>-6.2337864208143615E-3</v>
      </c>
      <c r="D16370" s="89"/>
      <c r="E16370" s="89"/>
      <c r="F16370" s="89">
        <f>Table3[[#This Row],[Yield]]/100*(1+F16369)</f>
        <v>0</v>
      </c>
    </row>
    <row r="16371" spans="1:6" x14ac:dyDescent="0.2">
      <c r="A16371" s="88">
        <v>19002</v>
      </c>
      <c r="B16371" s="89">
        <v>268.08</v>
      </c>
      <c r="C16371" s="89">
        <f>LN(Table3[[#This Row],[Value]]/B16370)</f>
        <v>-2.161196205812301E-3</v>
      </c>
      <c r="D16371" s="89"/>
      <c r="E16371" s="89"/>
      <c r="F16371" s="89">
        <f>Table3[[#This Row],[Yield]]/100*(1+F16370)</f>
        <v>0</v>
      </c>
    </row>
    <row r="16372" spans="1:6" x14ac:dyDescent="0.2">
      <c r="A16372" s="88">
        <v>19003</v>
      </c>
      <c r="B16372" s="89">
        <v>269.45999999999998</v>
      </c>
      <c r="C16372" s="89">
        <f>LN(Table3[[#This Row],[Value]]/B16371)</f>
        <v>5.1345128986466275E-3</v>
      </c>
      <c r="D16372" s="89"/>
      <c r="E16372" s="89"/>
      <c r="F16372" s="89">
        <f>Table3[[#This Row],[Yield]]/100*(1+F16371)</f>
        <v>0</v>
      </c>
    </row>
    <row r="16373" spans="1:6" x14ac:dyDescent="0.2">
      <c r="A16373" s="88">
        <v>19004</v>
      </c>
      <c r="B16373" s="89">
        <v>270.31</v>
      </c>
      <c r="C16373" s="89">
        <f>LN(Table3[[#This Row],[Value]]/B16372)</f>
        <v>3.1494922008154388E-3</v>
      </c>
      <c r="D16373" s="89"/>
      <c r="E16373" s="89"/>
      <c r="F16373" s="89">
        <f>Table3[[#This Row],[Yield]]/100*(1+F16372)</f>
        <v>0</v>
      </c>
    </row>
    <row r="16374" spans="1:6" x14ac:dyDescent="0.2">
      <c r="A16374" s="88">
        <v>19005</v>
      </c>
      <c r="B16374" s="89">
        <v>270.73</v>
      </c>
      <c r="C16374" s="89">
        <f>LN(Table3[[#This Row],[Value]]/B16373)</f>
        <v>1.5525657414096642E-3</v>
      </c>
      <c r="D16374" s="89"/>
      <c r="E16374" s="89"/>
      <c r="F16374" s="89">
        <f>Table3[[#This Row],[Yield]]/100*(1+F16373)</f>
        <v>0</v>
      </c>
    </row>
    <row r="16375" spans="1:6" x14ac:dyDescent="0.2">
      <c r="A16375" s="88">
        <v>19007</v>
      </c>
      <c r="B16375" s="89">
        <v>271.58999999999997</v>
      </c>
      <c r="C16375" s="89">
        <f>LN(Table3[[#This Row],[Value]]/B16374)</f>
        <v>3.1715618855320061E-3</v>
      </c>
      <c r="D16375" s="89"/>
      <c r="E16375" s="89"/>
      <c r="F16375" s="89">
        <f>Table3[[#This Row],[Yield]]/100*(1+F16374)</f>
        <v>0</v>
      </c>
    </row>
    <row r="16376" spans="1:6" x14ac:dyDescent="0.2">
      <c r="A16376" s="88">
        <v>19008</v>
      </c>
      <c r="B16376" s="89">
        <v>270.45999999999998</v>
      </c>
      <c r="C16376" s="89">
        <f>LN(Table3[[#This Row],[Value]]/B16375)</f>
        <v>-4.1693631102448607E-3</v>
      </c>
      <c r="D16376" s="89"/>
      <c r="E16376" s="89"/>
      <c r="F16376" s="89">
        <f>Table3[[#This Row],[Yield]]/100*(1+F16375)</f>
        <v>0</v>
      </c>
    </row>
    <row r="16377" spans="1:6" x14ac:dyDescent="0.2">
      <c r="A16377" s="88">
        <v>19009</v>
      </c>
      <c r="B16377" s="89">
        <v>271.13</v>
      </c>
      <c r="C16377" s="89">
        <f>LN(Table3[[#This Row],[Value]]/B16376)</f>
        <v>2.474197609971745E-3</v>
      </c>
      <c r="D16377" s="89"/>
      <c r="E16377" s="89"/>
      <c r="F16377" s="89">
        <f>Table3[[#This Row],[Yield]]/100*(1+F16376)</f>
        <v>0</v>
      </c>
    </row>
    <row r="16378" spans="1:6" x14ac:dyDescent="0.2">
      <c r="A16378" s="88">
        <v>19010</v>
      </c>
      <c r="B16378" s="89">
        <v>271.91000000000003</v>
      </c>
      <c r="C16378" s="89">
        <f>LN(Table3[[#This Row],[Value]]/B16377)</f>
        <v>2.8727185342267364E-3</v>
      </c>
      <c r="D16378" s="89"/>
      <c r="E16378" s="89"/>
      <c r="F16378" s="89">
        <f>Table3[[#This Row],[Yield]]/100*(1+F16377)</f>
        <v>0</v>
      </c>
    </row>
    <row r="16379" spans="1:6" x14ac:dyDescent="0.2">
      <c r="A16379" s="88">
        <v>19011</v>
      </c>
      <c r="B16379" s="89">
        <v>272.10000000000002</v>
      </c>
      <c r="C16379" s="89">
        <f>LN(Table3[[#This Row],[Value]]/B16378)</f>
        <v>6.9851659978848834E-4</v>
      </c>
      <c r="D16379" s="89"/>
      <c r="E16379" s="89"/>
      <c r="F16379" s="89">
        <f>Table3[[#This Row],[Yield]]/100*(1+F16378)</f>
        <v>0</v>
      </c>
    </row>
    <row r="16380" spans="1:6" x14ac:dyDescent="0.2">
      <c r="A16380" s="88">
        <v>19012</v>
      </c>
      <c r="B16380" s="89">
        <v>272.93</v>
      </c>
      <c r="C16380" s="89">
        <f>LN(Table3[[#This Row],[Value]]/B16379)</f>
        <v>3.0457062606186638E-3</v>
      </c>
      <c r="D16380" s="89"/>
      <c r="E16380" s="89"/>
      <c r="F16380" s="89">
        <f>Table3[[#This Row],[Yield]]/100*(1+F16379)</f>
        <v>0</v>
      </c>
    </row>
    <row r="16381" spans="1:6" x14ac:dyDescent="0.2">
      <c r="A16381" s="88">
        <v>19014</v>
      </c>
      <c r="B16381" s="89">
        <v>274.10000000000002</v>
      </c>
      <c r="C16381" s="89">
        <f>LN(Table3[[#This Row],[Value]]/B16380)</f>
        <v>4.2776512589209918E-3</v>
      </c>
      <c r="D16381" s="89"/>
      <c r="E16381" s="89"/>
      <c r="F16381" s="89">
        <f>Table3[[#This Row],[Yield]]/100*(1+F16380)</f>
        <v>0</v>
      </c>
    </row>
    <row r="16382" spans="1:6" x14ac:dyDescent="0.2">
      <c r="A16382" s="88">
        <v>19015</v>
      </c>
      <c r="B16382" s="89">
        <v>275.39999999999998</v>
      </c>
      <c r="C16382" s="89">
        <f>LN(Table3[[#This Row],[Value]]/B16381)</f>
        <v>4.7315829858141272E-3</v>
      </c>
      <c r="D16382" s="89"/>
      <c r="E16382" s="89"/>
      <c r="F16382" s="89">
        <f>Table3[[#This Row],[Yield]]/100*(1+F16381)</f>
        <v>0</v>
      </c>
    </row>
    <row r="16383" spans="1:6" x14ac:dyDescent="0.2">
      <c r="A16383" s="88">
        <v>19016</v>
      </c>
      <c r="B16383" s="89">
        <v>274.27</v>
      </c>
      <c r="C16383" s="89">
        <f>LN(Table3[[#This Row],[Value]]/B16382)</f>
        <v>-4.1115636359373925E-3</v>
      </c>
      <c r="D16383" s="89"/>
      <c r="E16383" s="89"/>
      <c r="F16383" s="89">
        <f>Table3[[#This Row],[Yield]]/100*(1+F16382)</f>
        <v>0</v>
      </c>
    </row>
    <row r="16384" spans="1:6" x14ac:dyDescent="0.2">
      <c r="A16384" s="88">
        <v>19017</v>
      </c>
      <c r="B16384" s="89">
        <v>273.89999999999998</v>
      </c>
      <c r="C16384" s="89">
        <f>LN(Table3[[#This Row],[Value]]/B16383)</f>
        <v>-1.3499463895845919E-3</v>
      </c>
      <c r="D16384" s="89"/>
      <c r="E16384" s="89"/>
      <c r="F16384" s="89">
        <f>Table3[[#This Row],[Yield]]/100*(1+F16383)</f>
        <v>0</v>
      </c>
    </row>
    <row r="16385" spans="1:6" x14ac:dyDescent="0.2">
      <c r="A16385" s="88">
        <v>19018</v>
      </c>
      <c r="B16385" s="89">
        <v>273.41000000000003</v>
      </c>
      <c r="C16385" s="89">
        <f>LN(Table3[[#This Row],[Value]]/B16384)</f>
        <v>-1.7905762033153618E-3</v>
      </c>
      <c r="D16385" s="89"/>
      <c r="E16385" s="89"/>
      <c r="F16385" s="89">
        <f>Table3[[#This Row],[Yield]]/100*(1+F16384)</f>
        <v>0</v>
      </c>
    </row>
    <row r="16386" spans="1:6" x14ac:dyDescent="0.2">
      <c r="A16386" s="88">
        <v>19019</v>
      </c>
      <c r="B16386" s="89">
        <v>273.69</v>
      </c>
      <c r="C16386" s="89">
        <f>LN(Table3[[#This Row],[Value]]/B16385)</f>
        <v>1.0235789597756429E-3</v>
      </c>
      <c r="D16386" s="89"/>
      <c r="E16386" s="89"/>
      <c r="F16386" s="89">
        <f>Table3[[#This Row],[Yield]]/100*(1+F16385)</f>
        <v>0</v>
      </c>
    </row>
    <row r="16387" spans="1:6" x14ac:dyDescent="0.2">
      <c r="A16387" s="88">
        <v>19021</v>
      </c>
      <c r="B16387" s="89">
        <v>274.17</v>
      </c>
      <c r="C16387" s="89">
        <f>LN(Table3[[#This Row],[Value]]/B16386)</f>
        <v>1.7522729267272742E-3</v>
      </c>
      <c r="D16387" s="89"/>
      <c r="E16387" s="89"/>
      <c r="F16387" s="89">
        <f>Table3[[#This Row],[Yield]]/100*(1+F16386)</f>
        <v>0</v>
      </c>
    </row>
    <row r="16388" spans="1:6" x14ac:dyDescent="0.2">
      <c r="A16388" s="88">
        <v>19022</v>
      </c>
      <c r="B16388" s="89">
        <v>274</v>
      </c>
      <c r="C16388" s="89">
        <f>LN(Table3[[#This Row],[Value]]/B16387)</f>
        <v>-6.2024556414982002E-4</v>
      </c>
      <c r="D16388" s="89"/>
      <c r="E16388" s="89"/>
      <c r="F16388" s="89">
        <f>Table3[[#This Row],[Yield]]/100*(1+F16387)</f>
        <v>0</v>
      </c>
    </row>
    <row r="16389" spans="1:6" x14ac:dyDescent="0.2">
      <c r="A16389" s="88">
        <v>19023</v>
      </c>
      <c r="B16389" s="89">
        <v>270.70999999999998</v>
      </c>
      <c r="C16389" s="89">
        <f>LN(Table3[[#This Row],[Value]]/B16388)</f>
        <v>-1.207996918673524E-2</v>
      </c>
      <c r="D16389" s="89"/>
      <c r="E16389" s="89"/>
      <c r="F16389" s="89">
        <f>Table3[[#This Row],[Yield]]/100*(1+F16388)</f>
        <v>0</v>
      </c>
    </row>
    <row r="16390" spans="1:6" x14ac:dyDescent="0.2">
      <c r="A16390" s="88">
        <v>19024</v>
      </c>
      <c r="B16390" s="89">
        <v>270.69</v>
      </c>
      <c r="C16390" s="89">
        <f>LN(Table3[[#This Row],[Value]]/B16389)</f>
        <v>-7.3882526816012223E-5</v>
      </c>
      <c r="D16390" s="89"/>
      <c r="E16390" s="89"/>
      <c r="F16390" s="89">
        <f>Table3[[#This Row],[Yield]]/100*(1+F16389)</f>
        <v>0</v>
      </c>
    </row>
    <row r="16391" spans="1:6" x14ac:dyDescent="0.2">
      <c r="A16391" s="88">
        <v>19025</v>
      </c>
      <c r="B16391" s="89">
        <v>271.68</v>
      </c>
      <c r="C16391" s="89">
        <f>LN(Table3[[#This Row],[Value]]/B16390)</f>
        <v>3.6506484484635435E-3</v>
      </c>
      <c r="D16391" s="89"/>
      <c r="E16391" s="89"/>
      <c r="F16391" s="89">
        <f>Table3[[#This Row],[Yield]]/100*(1+F16390)</f>
        <v>0</v>
      </c>
    </row>
    <row r="16392" spans="1:6" x14ac:dyDescent="0.2">
      <c r="A16392" s="88">
        <v>19026</v>
      </c>
      <c r="B16392" s="89">
        <v>272.51</v>
      </c>
      <c r="C16392" s="89">
        <f>LN(Table3[[#This Row],[Value]]/B16391)</f>
        <v>3.0504075546951923E-3</v>
      </c>
      <c r="D16392" s="89"/>
      <c r="E16392" s="89"/>
      <c r="F16392" s="89">
        <f>Table3[[#This Row],[Yield]]/100*(1+F16391)</f>
        <v>0</v>
      </c>
    </row>
    <row r="16393" spans="1:6" x14ac:dyDescent="0.2">
      <c r="A16393" s="88">
        <v>19028</v>
      </c>
      <c r="B16393" s="89">
        <v>269.79000000000002</v>
      </c>
      <c r="C16393" s="89">
        <f>LN(Table3[[#This Row],[Value]]/B16392)</f>
        <v>-1.0031432083143743E-2</v>
      </c>
      <c r="D16393" s="89"/>
      <c r="E16393" s="89"/>
      <c r="F16393" s="89">
        <f>Table3[[#This Row],[Yield]]/100*(1+F16392)</f>
        <v>0</v>
      </c>
    </row>
    <row r="16394" spans="1:6" x14ac:dyDescent="0.2">
      <c r="A16394" s="88">
        <v>19029</v>
      </c>
      <c r="B16394" s="89">
        <v>269.04000000000002</v>
      </c>
      <c r="C16394" s="89">
        <f>LN(Table3[[#This Row],[Value]]/B16393)</f>
        <v>-2.7838111625196759E-3</v>
      </c>
      <c r="D16394" s="89"/>
      <c r="E16394" s="89"/>
      <c r="F16394" s="89">
        <f>Table3[[#This Row],[Yield]]/100*(1+F16393)</f>
        <v>0</v>
      </c>
    </row>
    <row r="16395" spans="1:6" x14ac:dyDescent="0.2">
      <c r="A16395" s="88">
        <v>19030</v>
      </c>
      <c r="B16395" s="89">
        <v>268.77</v>
      </c>
      <c r="C16395" s="89">
        <f>LN(Table3[[#This Row],[Value]]/B16394)</f>
        <v>-1.0040721544176286E-3</v>
      </c>
      <c r="D16395" s="89"/>
      <c r="E16395" s="89"/>
      <c r="F16395" s="89">
        <f>Table3[[#This Row],[Yield]]/100*(1+F16394)</f>
        <v>0</v>
      </c>
    </row>
    <row r="16396" spans="1:6" x14ac:dyDescent="0.2">
      <c r="A16396" s="88">
        <v>19031</v>
      </c>
      <c r="B16396" s="89">
        <v>268.35000000000002</v>
      </c>
      <c r="C16396" s="89">
        <f>LN(Table3[[#This Row],[Value]]/B16395)</f>
        <v>-1.5638966547587632E-3</v>
      </c>
      <c r="D16396" s="89"/>
      <c r="E16396" s="89"/>
      <c r="F16396" s="89">
        <f>Table3[[#This Row],[Yield]]/100*(1+F16395)</f>
        <v>0</v>
      </c>
    </row>
    <row r="16397" spans="1:6" x14ac:dyDescent="0.2">
      <c r="A16397" s="88">
        <v>19032</v>
      </c>
      <c r="B16397" s="89">
        <v>269.85000000000002</v>
      </c>
      <c r="C16397" s="89">
        <f>LN(Table3[[#This Row],[Value]]/B16396)</f>
        <v>5.5741504418138424E-3</v>
      </c>
      <c r="D16397" s="89"/>
      <c r="E16397" s="89"/>
      <c r="F16397" s="89">
        <f>Table3[[#This Row],[Yield]]/100*(1+F16396)</f>
        <v>0</v>
      </c>
    </row>
    <row r="16398" spans="1:6" x14ac:dyDescent="0.2">
      <c r="A16398" s="88">
        <v>19033</v>
      </c>
      <c r="B16398" s="89">
        <v>269.83</v>
      </c>
      <c r="C16398" s="89">
        <f>LN(Table3[[#This Row],[Value]]/B16397)</f>
        <v>-7.4117995883433467E-5</v>
      </c>
      <c r="D16398" s="89"/>
      <c r="E16398" s="89"/>
      <c r="F16398" s="89">
        <f>Table3[[#This Row],[Yield]]/100*(1+F16397)</f>
        <v>0</v>
      </c>
    </row>
    <row r="16399" spans="1:6" x14ac:dyDescent="0.2">
      <c r="A16399" s="88">
        <v>19035</v>
      </c>
      <c r="B16399" s="89">
        <v>268.45</v>
      </c>
      <c r="C16399" s="89">
        <f>LN(Table3[[#This Row],[Value]]/B16398)</f>
        <v>-5.1274542001899124E-3</v>
      </c>
      <c r="D16399" s="89"/>
      <c r="E16399" s="89"/>
      <c r="F16399" s="89">
        <f>Table3[[#This Row],[Yield]]/100*(1+F16398)</f>
        <v>0</v>
      </c>
    </row>
    <row r="16400" spans="1:6" x14ac:dyDescent="0.2">
      <c r="A16400" s="88">
        <v>19037</v>
      </c>
      <c r="B16400" s="89">
        <v>266.20999999999998</v>
      </c>
      <c r="C16400" s="89">
        <f>LN(Table3[[#This Row],[Value]]/B16399)</f>
        <v>-8.3792058730969184E-3</v>
      </c>
      <c r="D16400" s="89"/>
      <c r="E16400" s="89"/>
      <c r="F16400" s="89">
        <f>Table3[[#This Row],[Yield]]/100*(1+F16399)</f>
        <v>0</v>
      </c>
    </row>
    <row r="16401" spans="1:6" x14ac:dyDescent="0.2">
      <c r="A16401" s="88">
        <v>19038</v>
      </c>
      <c r="B16401" s="89">
        <v>265.88</v>
      </c>
      <c r="C16401" s="89">
        <f>LN(Table3[[#This Row],[Value]]/B16400)</f>
        <v>-1.2403918221004821E-3</v>
      </c>
      <c r="D16401" s="89"/>
      <c r="E16401" s="89"/>
      <c r="F16401" s="89">
        <f>Table3[[#This Row],[Yield]]/100*(1+F16400)</f>
        <v>0</v>
      </c>
    </row>
    <row r="16402" spans="1:6" x14ac:dyDescent="0.2">
      <c r="A16402" s="88">
        <v>19039</v>
      </c>
      <c r="B16402" s="89">
        <v>266.27</v>
      </c>
      <c r="C16402" s="89">
        <f>LN(Table3[[#This Row],[Value]]/B16401)</f>
        <v>1.4657523999772484E-3</v>
      </c>
      <c r="D16402" s="89"/>
      <c r="E16402" s="89"/>
      <c r="F16402" s="89">
        <f>Table3[[#This Row],[Yield]]/100*(1+F16401)</f>
        <v>0</v>
      </c>
    </row>
    <row r="16403" spans="1:6" x14ac:dyDescent="0.2">
      <c r="A16403" s="88">
        <v>19040</v>
      </c>
      <c r="B16403" s="89">
        <v>266.3</v>
      </c>
      <c r="C16403" s="89">
        <f>LN(Table3[[#This Row],[Value]]/B16402)</f>
        <v>1.1266124652816728E-4</v>
      </c>
      <c r="D16403" s="89"/>
      <c r="E16403" s="89"/>
      <c r="F16403" s="89">
        <f>Table3[[#This Row],[Yield]]/100*(1+F16402)</f>
        <v>0</v>
      </c>
    </row>
    <row r="16404" spans="1:6" x14ac:dyDescent="0.2">
      <c r="A16404" s="88">
        <v>19042</v>
      </c>
      <c r="B16404" s="89">
        <v>265.35000000000002</v>
      </c>
      <c r="C16404" s="89">
        <f>LN(Table3[[#This Row],[Value]]/B16403)</f>
        <v>-3.573783545982544E-3</v>
      </c>
      <c r="D16404" s="89"/>
      <c r="E16404" s="89"/>
      <c r="F16404" s="89">
        <f>Table3[[#This Row],[Yield]]/100*(1+F16403)</f>
        <v>0</v>
      </c>
    </row>
    <row r="16405" spans="1:6" x14ac:dyDescent="0.2">
      <c r="A16405" s="88">
        <v>19043</v>
      </c>
      <c r="B16405" s="89">
        <v>261.37</v>
      </c>
      <c r="C16405" s="89">
        <f>LN(Table3[[#This Row],[Value]]/B16404)</f>
        <v>-1.51126813111403E-2</v>
      </c>
      <c r="D16405" s="89"/>
      <c r="E16405" s="89"/>
      <c r="F16405" s="89">
        <f>Table3[[#This Row],[Yield]]/100*(1+F16404)</f>
        <v>0</v>
      </c>
    </row>
    <row r="16406" spans="1:6" x14ac:dyDescent="0.2">
      <c r="A16406" s="88">
        <v>19044</v>
      </c>
      <c r="B16406" s="89">
        <v>258.49</v>
      </c>
      <c r="C16406" s="89">
        <f>LN(Table3[[#This Row],[Value]]/B16405)</f>
        <v>-1.1080019482088678E-2</v>
      </c>
      <c r="D16406" s="89"/>
      <c r="E16406" s="89"/>
      <c r="F16406" s="89">
        <f>Table3[[#This Row],[Yield]]/100*(1+F16405)</f>
        <v>0</v>
      </c>
    </row>
    <row r="16407" spans="1:6" x14ac:dyDescent="0.2">
      <c r="A16407" s="88">
        <v>19045</v>
      </c>
      <c r="B16407" s="89">
        <v>259.60000000000002</v>
      </c>
      <c r="C16407" s="89">
        <f>LN(Table3[[#This Row],[Value]]/B16406)</f>
        <v>4.2849763492600456E-3</v>
      </c>
      <c r="D16407" s="89"/>
      <c r="E16407" s="89"/>
      <c r="F16407" s="89">
        <f>Table3[[#This Row],[Yield]]/100*(1+F16406)</f>
        <v>0</v>
      </c>
    </row>
    <row r="16408" spans="1:6" x14ac:dyDescent="0.2">
      <c r="A16408" s="88">
        <v>19047</v>
      </c>
      <c r="B16408" s="89">
        <v>261.39999999999998</v>
      </c>
      <c r="C16408" s="89">
        <f>LN(Table3[[#This Row],[Value]]/B16407)</f>
        <v>6.9098163601863643E-3</v>
      </c>
      <c r="D16408" s="89"/>
      <c r="E16408" s="89"/>
      <c r="F16408" s="89">
        <f>Table3[[#This Row],[Yield]]/100*(1+F16407)</f>
        <v>0</v>
      </c>
    </row>
    <row r="16409" spans="1:6" x14ac:dyDescent="0.2">
      <c r="A16409" s="88">
        <v>19049</v>
      </c>
      <c r="B16409" s="89">
        <v>260.58</v>
      </c>
      <c r="C16409" s="89">
        <f>LN(Table3[[#This Row],[Value]]/B16408)</f>
        <v>-3.1418854153360334E-3</v>
      </c>
      <c r="D16409" s="89"/>
      <c r="E16409" s="89"/>
      <c r="F16409" s="89">
        <f>Table3[[#This Row],[Yield]]/100*(1+F16408)</f>
        <v>0</v>
      </c>
    </row>
    <row r="16410" spans="1:6" x14ac:dyDescent="0.2">
      <c r="A16410" s="88">
        <v>19050</v>
      </c>
      <c r="B16410" s="89">
        <v>259.3</v>
      </c>
      <c r="C16410" s="89">
        <f>LN(Table3[[#This Row],[Value]]/B16409)</f>
        <v>-4.9242232301667313E-3</v>
      </c>
      <c r="D16410" s="89"/>
      <c r="E16410" s="89"/>
      <c r="F16410" s="89">
        <f>Table3[[#This Row],[Yield]]/100*(1+F16409)</f>
        <v>0</v>
      </c>
    </row>
    <row r="16411" spans="1:6" x14ac:dyDescent="0.2">
      <c r="A16411" s="88">
        <v>19051</v>
      </c>
      <c r="B16411" s="89">
        <v>259.68</v>
      </c>
      <c r="C16411" s="89">
        <f>LN(Table3[[#This Row],[Value]]/B16410)</f>
        <v>1.4644112216622783E-3</v>
      </c>
      <c r="D16411" s="89"/>
      <c r="E16411" s="89"/>
      <c r="F16411" s="89">
        <f>Table3[[#This Row],[Yield]]/100*(1+F16410)</f>
        <v>0</v>
      </c>
    </row>
    <row r="16412" spans="1:6" x14ac:dyDescent="0.2">
      <c r="A16412" s="88">
        <v>19052</v>
      </c>
      <c r="B16412" s="89">
        <v>260.49</v>
      </c>
      <c r="C16412" s="89">
        <f>LN(Table3[[#This Row],[Value]]/B16411)</f>
        <v>3.1143689743824534E-3</v>
      </c>
      <c r="D16412" s="89"/>
      <c r="E16412" s="89"/>
      <c r="F16412" s="89">
        <f>Table3[[#This Row],[Yield]]/100*(1+F16411)</f>
        <v>0</v>
      </c>
    </row>
    <row r="16413" spans="1:6" x14ac:dyDescent="0.2">
      <c r="A16413" s="88">
        <v>19053</v>
      </c>
      <c r="B16413" s="89">
        <v>260.08</v>
      </c>
      <c r="C16413" s="89">
        <f>LN(Table3[[#This Row],[Value]]/B16412)</f>
        <v>-1.5751967450136648E-3</v>
      </c>
      <c r="D16413" s="89"/>
      <c r="E16413" s="89"/>
      <c r="F16413" s="89">
        <f>Table3[[#This Row],[Yield]]/100*(1+F16412)</f>
        <v>0</v>
      </c>
    </row>
    <row r="16414" spans="1:6" x14ac:dyDescent="0.2">
      <c r="A16414" s="88">
        <v>19054</v>
      </c>
      <c r="B16414" s="89">
        <v>260.27</v>
      </c>
      <c r="C16414" s="89">
        <f>LN(Table3[[#This Row],[Value]]/B16413)</f>
        <v>7.3027773015861574E-4</v>
      </c>
      <c r="D16414" s="89"/>
      <c r="E16414" s="89"/>
      <c r="F16414" s="89">
        <f>Table3[[#This Row],[Yield]]/100*(1+F16413)</f>
        <v>0</v>
      </c>
    </row>
    <row r="16415" spans="1:6" x14ac:dyDescent="0.2">
      <c r="A16415" s="88">
        <v>19056</v>
      </c>
      <c r="B16415" s="89">
        <v>260.08</v>
      </c>
      <c r="C16415" s="89">
        <f>LN(Table3[[#This Row],[Value]]/B16414)</f>
        <v>-7.3027773015856869E-4</v>
      </c>
      <c r="D16415" s="89"/>
      <c r="E16415" s="89"/>
      <c r="F16415" s="89">
        <f>Table3[[#This Row],[Yield]]/100*(1+F16414)</f>
        <v>0</v>
      </c>
    </row>
    <row r="16416" spans="1:6" x14ac:dyDescent="0.2">
      <c r="A16416" s="88">
        <v>19057</v>
      </c>
      <c r="B16416" s="89">
        <v>263.95</v>
      </c>
      <c r="C16416" s="89">
        <f>LN(Table3[[#This Row],[Value]]/B16415)</f>
        <v>1.4770415273975331E-2</v>
      </c>
      <c r="D16416" s="89"/>
      <c r="E16416" s="89"/>
      <c r="F16416" s="89">
        <f>Table3[[#This Row],[Yield]]/100*(1+F16415)</f>
        <v>0</v>
      </c>
    </row>
    <row r="16417" spans="1:6" x14ac:dyDescent="0.2">
      <c r="A16417" s="88">
        <v>19058</v>
      </c>
      <c r="B16417" s="89">
        <v>264.66000000000003</v>
      </c>
      <c r="C16417" s="89">
        <f>LN(Table3[[#This Row],[Value]]/B16416)</f>
        <v>2.6862920752783034E-3</v>
      </c>
      <c r="D16417" s="89"/>
      <c r="E16417" s="89"/>
      <c r="F16417" s="89">
        <f>Table3[[#This Row],[Yield]]/100*(1+F16416)</f>
        <v>0</v>
      </c>
    </row>
    <row r="16418" spans="1:6" x14ac:dyDescent="0.2">
      <c r="A16418" s="88">
        <v>19059</v>
      </c>
      <c r="B16418" s="89">
        <v>264.02999999999997</v>
      </c>
      <c r="C16418" s="89">
        <f>LN(Table3[[#This Row],[Value]]/B16417)</f>
        <v>-2.38325029107347E-3</v>
      </c>
      <c r="D16418" s="89"/>
      <c r="E16418" s="89"/>
      <c r="F16418" s="89">
        <f>Table3[[#This Row],[Yield]]/100*(1+F16417)</f>
        <v>0</v>
      </c>
    </row>
    <row r="16419" spans="1:6" x14ac:dyDescent="0.2">
      <c r="A16419" s="88">
        <v>19060</v>
      </c>
      <c r="B16419" s="89">
        <v>263.87</v>
      </c>
      <c r="C16419" s="89">
        <f>LN(Table3[[#This Row],[Value]]/B16418)</f>
        <v>-6.0617543057128124E-4</v>
      </c>
      <c r="D16419" s="89"/>
      <c r="E16419" s="89"/>
      <c r="F16419" s="89">
        <f>Table3[[#This Row],[Yield]]/100*(1+F16418)</f>
        <v>0</v>
      </c>
    </row>
    <row r="16420" spans="1:6" x14ac:dyDescent="0.2">
      <c r="A16420" s="88">
        <v>19061</v>
      </c>
      <c r="B16420" s="89">
        <v>264.14</v>
      </c>
      <c r="C16420" s="89">
        <f>LN(Table3[[#This Row],[Value]]/B16419)</f>
        <v>1.0227079923994535E-3</v>
      </c>
      <c r="D16420" s="89"/>
      <c r="E16420" s="89"/>
      <c r="F16420" s="89">
        <f>Table3[[#This Row],[Yield]]/100*(1+F16419)</f>
        <v>0</v>
      </c>
    </row>
    <row r="16421" spans="1:6" x14ac:dyDescent="0.2">
      <c r="A16421" s="88">
        <v>19063</v>
      </c>
      <c r="B16421" s="89">
        <v>262.76</v>
      </c>
      <c r="C16421" s="89">
        <f>LN(Table3[[#This Row],[Value]]/B16420)</f>
        <v>-5.2381975913861198E-3</v>
      </c>
      <c r="D16421" s="89"/>
      <c r="E16421" s="89"/>
      <c r="F16421" s="89">
        <f>Table3[[#This Row],[Yield]]/100*(1+F16420)</f>
        <v>0</v>
      </c>
    </row>
    <row r="16422" spans="1:6" x14ac:dyDescent="0.2">
      <c r="A16422" s="88">
        <v>19064</v>
      </c>
      <c r="B16422" s="89">
        <v>262.76</v>
      </c>
      <c r="C16422" s="89">
        <f>LN(Table3[[#This Row],[Value]]/B16421)</f>
        <v>0</v>
      </c>
      <c r="D16422" s="89"/>
      <c r="E16422" s="89"/>
      <c r="F16422" s="89">
        <f>Table3[[#This Row],[Yield]]/100*(1+F16421)</f>
        <v>0</v>
      </c>
    </row>
    <row r="16423" spans="1:6" x14ac:dyDescent="0.2">
      <c r="A16423" s="88">
        <v>19065</v>
      </c>
      <c r="B16423" s="89">
        <v>263.77999999999997</v>
      </c>
      <c r="C16423" s="89">
        <f>LN(Table3[[#This Row],[Value]]/B16422)</f>
        <v>3.8743543734664886E-3</v>
      </c>
      <c r="D16423" s="89"/>
      <c r="E16423" s="89"/>
      <c r="F16423" s="89">
        <f>Table3[[#This Row],[Yield]]/100*(1+F16422)</f>
        <v>0</v>
      </c>
    </row>
    <row r="16424" spans="1:6" x14ac:dyDescent="0.2">
      <c r="A16424" s="88">
        <v>19066</v>
      </c>
      <c r="B16424" s="89">
        <v>264.24</v>
      </c>
      <c r="C16424" s="89">
        <f>LN(Table3[[#This Row],[Value]]/B16423)</f>
        <v>1.7423586847956538E-3</v>
      </c>
      <c r="D16424" s="89"/>
      <c r="E16424" s="89"/>
      <c r="F16424" s="89">
        <f>Table3[[#This Row],[Yield]]/100*(1+F16423)</f>
        <v>0</v>
      </c>
    </row>
    <row r="16425" spans="1:6" x14ac:dyDescent="0.2">
      <c r="A16425" s="88">
        <v>19067</v>
      </c>
      <c r="B16425" s="89">
        <v>264.05</v>
      </c>
      <c r="C16425" s="89">
        <f>LN(Table3[[#This Row],[Value]]/B16424)</f>
        <v>-7.1930192959208223E-4</v>
      </c>
      <c r="D16425" s="89"/>
      <c r="E16425" s="89"/>
      <c r="F16425" s="89">
        <f>Table3[[#This Row],[Yield]]/100*(1+F16424)</f>
        <v>0</v>
      </c>
    </row>
    <row r="16426" spans="1:6" x14ac:dyDescent="0.2">
      <c r="A16426" s="88">
        <v>19068</v>
      </c>
      <c r="B16426" s="89">
        <v>264.43</v>
      </c>
      <c r="C16426" s="89">
        <f>LN(Table3[[#This Row],[Value]]/B16425)</f>
        <v>1.4380868357917887E-3</v>
      </c>
      <c r="D16426" s="89"/>
      <c r="E16426" s="89"/>
      <c r="F16426" s="89">
        <f>Table3[[#This Row],[Yield]]/100*(1+F16425)</f>
        <v>0</v>
      </c>
    </row>
    <row r="16427" spans="1:6" x14ac:dyDescent="0.2">
      <c r="A16427" s="88">
        <v>19070</v>
      </c>
      <c r="B16427" s="89">
        <v>264.08</v>
      </c>
      <c r="C16427" s="89">
        <f>LN(Table3[[#This Row],[Value]]/B16426)</f>
        <v>-1.3244784437964547E-3</v>
      </c>
      <c r="D16427" s="89"/>
      <c r="E16427" s="89"/>
      <c r="F16427" s="89">
        <f>Table3[[#This Row],[Yield]]/100*(1+F16426)</f>
        <v>0</v>
      </c>
    </row>
    <row r="16428" spans="1:6" x14ac:dyDescent="0.2">
      <c r="A16428" s="88">
        <v>19071</v>
      </c>
      <c r="B16428" s="89">
        <v>264.10000000000002</v>
      </c>
      <c r="C16428" s="89">
        <f>LN(Table3[[#This Row],[Value]]/B16427)</f>
        <v>7.5731758149082899E-5</v>
      </c>
      <c r="D16428" s="89"/>
      <c r="E16428" s="89"/>
      <c r="F16428" s="89">
        <f>Table3[[#This Row],[Yield]]/100*(1+F16427)</f>
        <v>0</v>
      </c>
    </row>
    <row r="16429" spans="1:6" x14ac:dyDescent="0.2">
      <c r="A16429" s="88">
        <v>19072</v>
      </c>
      <c r="B16429" s="89">
        <v>264.37</v>
      </c>
      <c r="C16429" s="89">
        <f>LN(Table3[[#This Row],[Value]]/B16428)</f>
        <v>1.0218177890607507E-3</v>
      </c>
      <c r="D16429" s="89"/>
      <c r="E16429" s="89"/>
      <c r="F16429" s="89">
        <f>Table3[[#This Row],[Yield]]/100*(1+F16428)</f>
        <v>0</v>
      </c>
    </row>
    <row r="16430" spans="1:6" x14ac:dyDescent="0.2">
      <c r="A16430" s="88">
        <v>19073</v>
      </c>
      <c r="B16430" s="89">
        <v>265.33</v>
      </c>
      <c r="C16430" s="89">
        <f>LN(Table3[[#This Row],[Value]]/B16429)</f>
        <v>3.6246971911425541E-3</v>
      </c>
      <c r="D16430" s="89"/>
      <c r="E16430" s="89"/>
      <c r="F16430" s="89">
        <f>Table3[[#This Row],[Yield]]/100*(1+F16429)</f>
        <v>0</v>
      </c>
    </row>
    <row r="16431" spans="1:6" x14ac:dyDescent="0.2">
      <c r="A16431" s="88">
        <v>19074</v>
      </c>
      <c r="B16431" s="89">
        <v>265.62</v>
      </c>
      <c r="C16431" s="89">
        <f>LN(Table3[[#This Row],[Value]]/B16430)</f>
        <v>1.092381688814642E-3</v>
      </c>
      <c r="D16431" s="89"/>
      <c r="E16431" s="89"/>
      <c r="F16431" s="89">
        <f>Table3[[#This Row],[Yield]]/100*(1+F16430)</f>
        <v>0</v>
      </c>
    </row>
    <row r="16432" spans="1:6" x14ac:dyDescent="0.2">
      <c r="A16432" s="88">
        <v>19075</v>
      </c>
      <c r="B16432" s="89">
        <v>265.69</v>
      </c>
      <c r="C16432" s="89">
        <f>LN(Table3[[#This Row],[Value]]/B16431)</f>
        <v>2.6349965332870379E-4</v>
      </c>
      <c r="D16432" s="89"/>
      <c r="E16432" s="89"/>
      <c r="F16432" s="89">
        <f>Table3[[#This Row],[Yield]]/100*(1+F16431)</f>
        <v>0</v>
      </c>
    </row>
    <row r="16433" spans="1:6" x14ac:dyDescent="0.2">
      <c r="A16433" s="88">
        <v>19077</v>
      </c>
      <c r="B16433" s="89">
        <v>265.60000000000002</v>
      </c>
      <c r="C16433" s="89">
        <f>LN(Table3[[#This Row],[Value]]/B16432)</f>
        <v>-3.3879802315445775E-4</v>
      </c>
      <c r="D16433" s="89"/>
      <c r="E16433" s="89"/>
      <c r="F16433" s="89">
        <f>Table3[[#This Row],[Yield]]/100*(1+F16432)</f>
        <v>0</v>
      </c>
    </row>
    <row r="16434" spans="1:6" x14ac:dyDescent="0.2">
      <c r="A16434" s="88">
        <v>19078</v>
      </c>
      <c r="B16434" s="89">
        <v>264.27999999999997</v>
      </c>
      <c r="C16434" s="89">
        <f>LN(Table3[[#This Row],[Value]]/B16433)</f>
        <v>-4.9822704405940365E-3</v>
      </c>
      <c r="D16434" s="89"/>
      <c r="E16434" s="89"/>
      <c r="F16434" s="89">
        <f>Table3[[#This Row],[Yield]]/100*(1+F16433)</f>
        <v>0</v>
      </c>
    </row>
    <row r="16435" spans="1:6" x14ac:dyDescent="0.2">
      <c r="A16435" s="88">
        <v>19079</v>
      </c>
      <c r="B16435" s="89">
        <v>263.87</v>
      </c>
      <c r="C16435" s="89">
        <f>LN(Table3[[#This Row],[Value]]/B16434)</f>
        <v>-1.5525895384261739E-3</v>
      </c>
      <c r="D16435" s="89"/>
      <c r="E16435" s="89"/>
      <c r="F16435" s="89">
        <f>Table3[[#This Row],[Yield]]/100*(1+F16434)</f>
        <v>0</v>
      </c>
    </row>
    <row r="16436" spans="1:6" x14ac:dyDescent="0.2">
      <c r="A16436" s="88">
        <v>19080</v>
      </c>
      <c r="B16436" s="89">
        <v>265.20999999999998</v>
      </c>
      <c r="C16436" s="89">
        <f>LN(Table3[[#This Row],[Value]]/B16435)</f>
        <v>5.0654073681913707E-3</v>
      </c>
      <c r="D16436" s="89"/>
      <c r="E16436" s="89"/>
      <c r="F16436" s="89">
        <f>Table3[[#This Row],[Yield]]/100*(1+F16435)</f>
        <v>0</v>
      </c>
    </row>
    <row r="16437" spans="1:6" x14ac:dyDescent="0.2">
      <c r="A16437" s="88">
        <v>19081</v>
      </c>
      <c r="B16437" s="89">
        <v>266.95999999999998</v>
      </c>
      <c r="C16437" s="89">
        <f>LN(Table3[[#This Row],[Value]]/B16436)</f>
        <v>6.5768694516683216E-3</v>
      </c>
      <c r="D16437" s="89"/>
      <c r="E16437" s="89"/>
      <c r="F16437" s="89">
        <f>Table3[[#This Row],[Yield]]/100*(1+F16436)</f>
        <v>0</v>
      </c>
    </row>
    <row r="16438" spans="1:6" x14ac:dyDescent="0.2">
      <c r="A16438" s="88">
        <v>19082</v>
      </c>
      <c r="B16438" s="89">
        <v>269</v>
      </c>
      <c r="C16438" s="89">
        <f>LN(Table3[[#This Row],[Value]]/B16437)</f>
        <v>7.612545158720542E-3</v>
      </c>
      <c r="D16438" s="89"/>
      <c r="E16438" s="89"/>
      <c r="F16438" s="89">
        <f>Table3[[#This Row],[Yield]]/100*(1+F16437)</f>
        <v>0</v>
      </c>
    </row>
    <row r="16439" spans="1:6" x14ac:dyDescent="0.2">
      <c r="A16439" s="88">
        <v>19084</v>
      </c>
      <c r="B16439" s="89">
        <v>269.45999999999998</v>
      </c>
      <c r="C16439" s="89">
        <f>LN(Table3[[#This Row],[Value]]/B16438)</f>
        <v>1.7085767258625646E-3</v>
      </c>
      <c r="D16439" s="89"/>
      <c r="E16439" s="89"/>
      <c r="F16439" s="89">
        <f>Table3[[#This Row],[Yield]]/100*(1+F16438)</f>
        <v>0</v>
      </c>
    </row>
    <row r="16440" spans="1:6" x14ac:dyDescent="0.2">
      <c r="A16440" s="88">
        <v>19085</v>
      </c>
      <c r="B16440" s="89">
        <v>267.22000000000003</v>
      </c>
      <c r="C16440" s="89">
        <f>LN(Table3[[#This Row],[Value]]/B16439)</f>
        <v>-8.3476671669535808E-3</v>
      </c>
      <c r="D16440" s="89"/>
      <c r="E16440" s="89"/>
      <c r="F16440" s="89">
        <f>Table3[[#This Row],[Yield]]/100*(1+F16439)</f>
        <v>0</v>
      </c>
    </row>
    <row r="16441" spans="1:6" x14ac:dyDescent="0.2">
      <c r="A16441" s="88">
        <v>19086</v>
      </c>
      <c r="B16441" s="89">
        <v>267.02999999999997</v>
      </c>
      <c r="C16441" s="89">
        <f>LN(Table3[[#This Row],[Value]]/B16440)</f>
        <v>-7.1127752179835687E-4</v>
      </c>
      <c r="D16441" s="89"/>
      <c r="E16441" s="89"/>
      <c r="F16441" s="89">
        <f>Table3[[#This Row],[Yield]]/100*(1+F16440)</f>
        <v>0</v>
      </c>
    </row>
    <row r="16442" spans="1:6" x14ac:dyDescent="0.2">
      <c r="A16442" s="88">
        <v>19087</v>
      </c>
      <c r="B16442" s="89">
        <v>266.8</v>
      </c>
      <c r="C16442" s="89">
        <f>LN(Table3[[#This Row],[Value]]/B16441)</f>
        <v>-8.616975974810086E-4</v>
      </c>
      <c r="D16442" s="89"/>
      <c r="E16442" s="89"/>
      <c r="F16442" s="89">
        <f>Table3[[#This Row],[Yield]]/100*(1+F16441)</f>
        <v>0</v>
      </c>
    </row>
    <row r="16443" spans="1:6" x14ac:dyDescent="0.2">
      <c r="A16443" s="88">
        <v>19088</v>
      </c>
      <c r="B16443" s="89">
        <v>265.62</v>
      </c>
      <c r="C16443" s="89">
        <f>LN(Table3[[#This Row],[Value]]/B16442)</f>
        <v>-4.4325980693640694E-3</v>
      </c>
      <c r="D16443" s="89"/>
      <c r="E16443" s="89"/>
      <c r="F16443" s="89">
        <f>Table3[[#This Row],[Yield]]/100*(1+F16442)</f>
        <v>0</v>
      </c>
    </row>
    <row r="16444" spans="1:6" x14ac:dyDescent="0.2">
      <c r="A16444" s="88">
        <v>19089</v>
      </c>
      <c r="B16444" s="89">
        <v>265.44</v>
      </c>
      <c r="C16444" s="89">
        <f>LN(Table3[[#This Row],[Value]]/B16443)</f>
        <v>-6.7788952997028227E-4</v>
      </c>
      <c r="D16444" s="89"/>
      <c r="E16444" s="89"/>
      <c r="F16444" s="89">
        <f>Table3[[#This Row],[Yield]]/100*(1+F16443)</f>
        <v>0</v>
      </c>
    </row>
    <row r="16445" spans="1:6" x14ac:dyDescent="0.2">
      <c r="A16445" s="88">
        <v>19091</v>
      </c>
      <c r="B16445" s="89">
        <v>263.38</v>
      </c>
      <c r="C16445" s="89">
        <f>LN(Table3[[#This Row],[Value]]/B16444)</f>
        <v>-7.790970160060323E-3</v>
      </c>
      <c r="D16445" s="89"/>
      <c r="E16445" s="89"/>
      <c r="F16445" s="89">
        <f>Table3[[#This Row],[Yield]]/100*(1+F16444)</f>
        <v>0</v>
      </c>
    </row>
    <row r="16446" spans="1:6" x14ac:dyDescent="0.2">
      <c r="A16446" s="88">
        <v>19092</v>
      </c>
      <c r="B16446" s="89">
        <v>265.29000000000002</v>
      </c>
      <c r="C16446" s="89">
        <f>LN(Table3[[#This Row],[Value]]/B16445)</f>
        <v>7.2257109736794112E-3</v>
      </c>
      <c r="D16446" s="89"/>
      <c r="E16446" s="89"/>
      <c r="F16446" s="89">
        <f>Table3[[#This Row],[Yield]]/100*(1+F16445)</f>
        <v>0</v>
      </c>
    </row>
    <row r="16447" spans="1:6" x14ac:dyDescent="0.2">
      <c r="A16447" s="88">
        <v>19093</v>
      </c>
      <c r="B16447" s="89">
        <v>265.04000000000002</v>
      </c>
      <c r="C16447" s="89">
        <f>LN(Table3[[#This Row],[Value]]/B16446)</f>
        <v>-9.4280926411303458E-4</v>
      </c>
      <c r="D16447" s="89"/>
      <c r="E16447" s="89"/>
      <c r="F16447" s="89">
        <f>Table3[[#This Row],[Yield]]/100*(1+F16446)</f>
        <v>0</v>
      </c>
    </row>
    <row r="16448" spans="1:6" x14ac:dyDescent="0.2">
      <c r="A16448" s="88">
        <v>19094</v>
      </c>
      <c r="B16448" s="89">
        <v>265.75</v>
      </c>
      <c r="C16448" s="89">
        <f>LN(Table3[[#This Row],[Value]]/B16447)</f>
        <v>2.6752592304168615E-3</v>
      </c>
      <c r="D16448" s="89"/>
      <c r="E16448" s="89"/>
      <c r="F16448" s="89">
        <f>Table3[[#This Row],[Yield]]/100*(1+F16447)</f>
        <v>0</v>
      </c>
    </row>
    <row r="16449" spans="1:6" x14ac:dyDescent="0.2">
      <c r="A16449" s="88">
        <v>19096</v>
      </c>
      <c r="B16449" s="89">
        <v>266.29000000000002</v>
      </c>
      <c r="C16449" s="89">
        <f>LN(Table3[[#This Row],[Value]]/B16448)</f>
        <v>2.0299232592530321E-3</v>
      </c>
      <c r="D16449" s="89"/>
      <c r="E16449" s="89"/>
      <c r="F16449" s="89">
        <f>Table3[[#This Row],[Yield]]/100*(1+F16448)</f>
        <v>0</v>
      </c>
    </row>
    <row r="16450" spans="1:6" x14ac:dyDescent="0.2">
      <c r="A16450" s="88">
        <v>19098</v>
      </c>
      <c r="B16450" s="89">
        <v>264.10000000000002</v>
      </c>
      <c r="C16450" s="89">
        <f>LN(Table3[[#This Row],[Value]]/B16449)</f>
        <v>-8.2581211782237623E-3</v>
      </c>
      <c r="D16450" s="89"/>
      <c r="E16450" s="89"/>
      <c r="F16450" s="89">
        <f>Table3[[#This Row],[Yield]]/100*(1+F16449)</f>
        <v>0</v>
      </c>
    </row>
    <row r="16451" spans="1:6" x14ac:dyDescent="0.2">
      <c r="A16451" s="88">
        <v>19099</v>
      </c>
      <c r="B16451" s="89">
        <v>261.29000000000002</v>
      </c>
      <c r="C16451" s="89">
        <f>LN(Table3[[#This Row],[Value]]/B16450)</f>
        <v>-1.069691769636595E-2</v>
      </c>
      <c r="D16451" s="89"/>
      <c r="E16451" s="89"/>
      <c r="F16451" s="89">
        <f>Table3[[#This Row],[Yield]]/100*(1+F16450)</f>
        <v>0</v>
      </c>
    </row>
    <row r="16452" spans="1:6" x14ac:dyDescent="0.2">
      <c r="A16452" s="88">
        <v>19100</v>
      </c>
      <c r="B16452" s="89">
        <v>261.48</v>
      </c>
      <c r="C16452" s="89">
        <f>LN(Table3[[#This Row],[Value]]/B16451)</f>
        <v>7.2689713780834427E-4</v>
      </c>
      <c r="D16452" s="89"/>
      <c r="E16452" s="89"/>
      <c r="F16452" s="89">
        <f>Table3[[#This Row],[Yield]]/100*(1+F16451)</f>
        <v>0</v>
      </c>
    </row>
    <row r="16453" spans="1:6" x14ac:dyDescent="0.2">
      <c r="A16453" s="88">
        <v>19101</v>
      </c>
      <c r="B16453" s="89">
        <v>259.85000000000002</v>
      </c>
      <c r="C16453" s="89">
        <f>LN(Table3[[#This Row],[Value]]/B16452)</f>
        <v>-6.2532572900779503E-3</v>
      </c>
      <c r="D16453" s="89"/>
      <c r="E16453" s="89"/>
      <c r="F16453" s="89">
        <f>Table3[[#This Row],[Yield]]/100*(1+F16452)</f>
        <v>0</v>
      </c>
    </row>
    <row r="16454" spans="1:6" x14ac:dyDescent="0.2">
      <c r="A16454" s="88">
        <v>19102</v>
      </c>
      <c r="B16454" s="89">
        <v>260.52</v>
      </c>
      <c r="C16454" s="89">
        <f>LN(Table3[[#This Row],[Value]]/B16453)</f>
        <v>2.5750922237498287E-3</v>
      </c>
      <c r="D16454" s="89"/>
      <c r="E16454" s="89"/>
      <c r="F16454" s="89">
        <f>Table3[[#This Row],[Yield]]/100*(1+F16453)</f>
        <v>0</v>
      </c>
    </row>
    <row r="16455" spans="1:6" x14ac:dyDescent="0.2">
      <c r="A16455" s="88">
        <v>19103</v>
      </c>
      <c r="B16455" s="89">
        <v>260.14</v>
      </c>
      <c r="C16455" s="89">
        <f>LN(Table3[[#This Row],[Value]]/B16454)</f>
        <v>-1.4596860426060348E-3</v>
      </c>
      <c r="D16455" s="89"/>
      <c r="E16455" s="89"/>
      <c r="F16455" s="89">
        <f>Table3[[#This Row],[Yield]]/100*(1+F16454)</f>
        <v>0</v>
      </c>
    </row>
    <row r="16456" spans="1:6" x14ac:dyDescent="0.2">
      <c r="A16456" s="88">
        <v>19105</v>
      </c>
      <c r="B16456" s="89">
        <v>261.63</v>
      </c>
      <c r="C16456" s="89">
        <f>LN(Table3[[#This Row],[Value]]/B16455)</f>
        <v>5.7113442714092251E-3</v>
      </c>
      <c r="D16456" s="89"/>
      <c r="E16456" s="89"/>
      <c r="F16456" s="89">
        <f>Table3[[#This Row],[Yield]]/100*(1+F16455)</f>
        <v>0</v>
      </c>
    </row>
    <row r="16457" spans="1:6" x14ac:dyDescent="0.2">
      <c r="A16457" s="88">
        <v>19106</v>
      </c>
      <c r="B16457" s="89">
        <v>261.10000000000002</v>
      </c>
      <c r="C16457" s="89">
        <f>LN(Table3[[#This Row],[Value]]/B16456)</f>
        <v>-2.0278162019206738E-3</v>
      </c>
      <c r="D16457" s="89"/>
      <c r="E16457" s="89"/>
      <c r="F16457" s="89">
        <f>Table3[[#This Row],[Yield]]/100*(1+F16456)</f>
        <v>0</v>
      </c>
    </row>
    <row r="16458" spans="1:6" x14ac:dyDescent="0.2">
      <c r="A16458" s="88">
        <v>19107</v>
      </c>
      <c r="B16458" s="89">
        <v>259.97000000000003</v>
      </c>
      <c r="C16458" s="89">
        <f>LN(Table3[[#This Row],[Value]]/B16457)</f>
        <v>-4.337235962256894E-3</v>
      </c>
      <c r="D16458" s="89"/>
      <c r="E16458" s="89"/>
      <c r="F16458" s="89">
        <f>Table3[[#This Row],[Yield]]/100*(1+F16457)</f>
        <v>0</v>
      </c>
    </row>
    <row r="16459" spans="1:6" x14ac:dyDescent="0.2">
      <c r="A16459" s="88">
        <v>19108</v>
      </c>
      <c r="B16459" s="89">
        <v>258.86</v>
      </c>
      <c r="C16459" s="89">
        <f>LN(Table3[[#This Row],[Value]]/B16458)</f>
        <v>-4.2788647285341899E-3</v>
      </c>
      <c r="D16459" s="89"/>
      <c r="E16459" s="89"/>
      <c r="F16459" s="89">
        <f>Table3[[#This Row],[Yield]]/100*(1+F16458)</f>
        <v>0</v>
      </c>
    </row>
    <row r="16460" spans="1:6" x14ac:dyDescent="0.2">
      <c r="A16460" s="88">
        <v>19109</v>
      </c>
      <c r="B16460" s="89">
        <v>259.8</v>
      </c>
      <c r="C16460" s="89">
        <f>LN(Table3[[#This Row],[Value]]/B16459)</f>
        <v>3.6247292222069934E-3</v>
      </c>
      <c r="D16460" s="89"/>
      <c r="E16460" s="89"/>
      <c r="F16460" s="89">
        <f>Table3[[#This Row],[Yield]]/100*(1+F16459)</f>
        <v>0</v>
      </c>
    </row>
    <row r="16461" spans="1:6" x14ac:dyDescent="0.2">
      <c r="A16461" s="88">
        <v>19110</v>
      </c>
      <c r="B16461" s="89">
        <v>260.27</v>
      </c>
      <c r="C16461" s="89">
        <f>LN(Table3[[#This Row],[Value]]/B16460)</f>
        <v>1.807449489309102E-3</v>
      </c>
      <c r="D16461" s="89"/>
      <c r="E16461" s="89"/>
      <c r="F16461" s="89">
        <f>Table3[[#This Row],[Yield]]/100*(1+F16460)</f>
        <v>0</v>
      </c>
    </row>
    <row r="16462" spans="1:6" x14ac:dyDescent="0.2">
      <c r="A16462" s="88">
        <v>19112</v>
      </c>
      <c r="B16462" s="89">
        <v>259.95</v>
      </c>
      <c r="C16462" s="89">
        <f>LN(Table3[[#This Row],[Value]]/B16461)</f>
        <v>-1.2302488960836829E-3</v>
      </c>
      <c r="D16462" s="89"/>
      <c r="E16462" s="89"/>
      <c r="F16462" s="89">
        <f>Table3[[#This Row],[Yield]]/100*(1+F16461)</f>
        <v>0</v>
      </c>
    </row>
    <row r="16463" spans="1:6" x14ac:dyDescent="0.2">
      <c r="A16463" s="88">
        <v>19113</v>
      </c>
      <c r="B16463" s="89">
        <v>259.33999999999997</v>
      </c>
      <c r="C16463" s="89">
        <f>LN(Table3[[#This Row],[Value]]/B16462)</f>
        <v>-2.3493627089866795E-3</v>
      </c>
      <c r="D16463" s="89"/>
      <c r="E16463" s="89"/>
      <c r="F16463" s="89">
        <f>Table3[[#This Row],[Yield]]/100*(1+F16462)</f>
        <v>0</v>
      </c>
    </row>
    <row r="16464" spans="1:6" x14ac:dyDescent="0.2">
      <c r="A16464" s="88">
        <v>19114</v>
      </c>
      <c r="B16464" s="89">
        <v>257.63</v>
      </c>
      <c r="C16464" s="89">
        <f>LN(Table3[[#This Row],[Value]]/B16463)</f>
        <v>-6.6154950441063556E-3</v>
      </c>
      <c r="D16464" s="89"/>
      <c r="E16464" s="89"/>
      <c r="F16464" s="89">
        <f>Table3[[#This Row],[Yield]]/100*(1+F16463)</f>
        <v>0</v>
      </c>
    </row>
    <row r="16465" spans="1:6" x14ac:dyDescent="0.2">
      <c r="A16465" s="88">
        <v>19115</v>
      </c>
      <c r="B16465" s="89">
        <v>256.35000000000002</v>
      </c>
      <c r="C16465" s="89">
        <f>LN(Table3[[#This Row],[Value]]/B16464)</f>
        <v>-4.9807488469221263E-3</v>
      </c>
      <c r="D16465" s="89"/>
      <c r="E16465" s="89"/>
      <c r="F16465" s="89">
        <f>Table3[[#This Row],[Yield]]/100*(1+F16464)</f>
        <v>0</v>
      </c>
    </row>
    <row r="16466" spans="1:6" x14ac:dyDescent="0.2">
      <c r="A16466" s="88">
        <v>19116</v>
      </c>
      <c r="B16466" s="89">
        <v>260</v>
      </c>
      <c r="C16466" s="89">
        <f>LN(Table3[[#This Row],[Value]]/B16465)</f>
        <v>1.413793278581795E-2</v>
      </c>
      <c r="D16466" s="89"/>
      <c r="E16466" s="89"/>
      <c r="F16466" s="89">
        <f>Table3[[#This Row],[Yield]]/100*(1+F16465)</f>
        <v>0</v>
      </c>
    </row>
    <row r="16467" spans="1:6" x14ac:dyDescent="0.2">
      <c r="A16467" s="88">
        <v>19117</v>
      </c>
      <c r="B16467" s="89">
        <v>260.55</v>
      </c>
      <c r="C16467" s="89">
        <f>LN(Table3[[#This Row],[Value]]/B16466)</f>
        <v>2.1131503396960285E-3</v>
      </c>
      <c r="D16467" s="89"/>
      <c r="E16467" s="89"/>
      <c r="F16467" s="89">
        <f>Table3[[#This Row],[Yield]]/100*(1+F16466)</f>
        <v>0</v>
      </c>
    </row>
    <row r="16468" spans="1:6" x14ac:dyDescent="0.2">
      <c r="A16468" s="88">
        <v>19119</v>
      </c>
      <c r="B16468" s="89">
        <v>261.54000000000002</v>
      </c>
      <c r="C16468" s="89">
        <f>LN(Table3[[#This Row],[Value]]/B16467)</f>
        <v>3.79245412313255E-3</v>
      </c>
      <c r="D16468" s="89"/>
      <c r="E16468" s="89"/>
      <c r="F16468" s="89">
        <f>Table3[[#This Row],[Yield]]/100*(1+F16467)</f>
        <v>0</v>
      </c>
    </row>
    <row r="16469" spans="1:6" x14ac:dyDescent="0.2">
      <c r="A16469" s="88">
        <v>19120</v>
      </c>
      <c r="B16469" s="89">
        <v>261.01</v>
      </c>
      <c r="C16469" s="89">
        <f>LN(Table3[[#This Row],[Value]]/B16468)</f>
        <v>-2.0285147133870291E-3</v>
      </c>
      <c r="D16469" s="89"/>
      <c r="E16469" s="89"/>
      <c r="F16469" s="89">
        <f>Table3[[#This Row],[Yield]]/100*(1+F16468)</f>
        <v>0</v>
      </c>
    </row>
    <row r="16470" spans="1:6" x14ac:dyDescent="0.2">
      <c r="A16470" s="88">
        <v>19121</v>
      </c>
      <c r="B16470" s="89">
        <v>261.99</v>
      </c>
      <c r="C16470" s="89">
        <f>LN(Table3[[#This Row],[Value]]/B16469)</f>
        <v>3.7476143287820231E-3</v>
      </c>
      <c r="D16470" s="89"/>
      <c r="E16470" s="89"/>
      <c r="F16470" s="89">
        <f>Table3[[#This Row],[Yield]]/100*(1+F16469)</f>
        <v>0</v>
      </c>
    </row>
    <row r="16471" spans="1:6" x14ac:dyDescent="0.2">
      <c r="A16471" s="88">
        <v>19122</v>
      </c>
      <c r="B16471" s="89">
        <v>262.39</v>
      </c>
      <c r="C16471" s="89">
        <f>LN(Table3[[#This Row],[Value]]/B16470)</f>
        <v>1.52561149388996E-3</v>
      </c>
      <c r="D16471" s="89"/>
      <c r="E16471" s="89"/>
      <c r="F16471" s="89">
        <f>Table3[[#This Row],[Yield]]/100*(1+F16470)</f>
        <v>0</v>
      </c>
    </row>
    <row r="16472" spans="1:6" x14ac:dyDescent="0.2">
      <c r="A16472" s="88">
        <v>19123</v>
      </c>
      <c r="B16472" s="89">
        <v>262.74</v>
      </c>
      <c r="C16472" s="89">
        <f>LN(Table3[[#This Row],[Value]]/B16471)</f>
        <v>1.3330034537208655E-3</v>
      </c>
      <c r="D16472" s="89"/>
      <c r="E16472" s="89"/>
      <c r="F16472" s="89">
        <f>Table3[[#This Row],[Yield]]/100*(1+F16471)</f>
        <v>0</v>
      </c>
    </row>
    <row r="16473" spans="1:6" x14ac:dyDescent="0.2">
      <c r="A16473" s="88">
        <v>19124</v>
      </c>
      <c r="B16473" s="89">
        <v>262.5</v>
      </c>
      <c r="C16473" s="89">
        <f>LN(Table3[[#This Row],[Value]]/B16472)</f>
        <v>-9.1386800968363375E-4</v>
      </c>
      <c r="D16473" s="89"/>
      <c r="E16473" s="89"/>
      <c r="F16473" s="89">
        <f>Table3[[#This Row],[Yield]]/100*(1+F16472)</f>
        <v>0</v>
      </c>
    </row>
    <row r="16474" spans="1:6" x14ac:dyDescent="0.2">
      <c r="A16474" s="88">
        <v>19126</v>
      </c>
      <c r="B16474" s="89">
        <v>261.72000000000003</v>
      </c>
      <c r="C16474" s="89">
        <f>LN(Table3[[#This Row],[Value]]/B16473)</f>
        <v>-2.9758520301403791E-3</v>
      </c>
      <c r="D16474" s="89"/>
      <c r="E16474" s="89"/>
      <c r="F16474" s="89">
        <f>Table3[[#This Row],[Yield]]/100*(1+F16473)</f>
        <v>0</v>
      </c>
    </row>
    <row r="16475" spans="1:6" x14ac:dyDescent="0.2">
      <c r="A16475" s="88">
        <v>19127</v>
      </c>
      <c r="B16475" s="89">
        <v>261.99</v>
      </c>
      <c r="C16475" s="89">
        <f>LN(Table3[[#This Row],[Value]]/B16474)</f>
        <v>1.0311050922132102E-3</v>
      </c>
      <c r="D16475" s="89"/>
      <c r="E16475" s="89"/>
      <c r="F16475" s="89">
        <f>Table3[[#This Row],[Yield]]/100*(1+F16474)</f>
        <v>0</v>
      </c>
    </row>
    <row r="16476" spans="1:6" x14ac:dyDescent="0.2">
      <c r="A16476" s="88">
        <v>19128</v>
      </c>
      <c r="B16476" s="89">
        <v>260.99</v>
      </c>
      <c r="C16476" s="89">
        <f>LN(Table3[[#This Row],[Value]]/B16475)</f>
        <v>-3.824242681309814E-3</v>
      </c>
      <c r="D16476" s="89"/>
      <c r="E16476" s="89"/>
      <c r="F16476" s="89">
        <f>Table3[[#This Row],[Yield]]/100*(1+F16475)</f>
        <v>0</v>
      </c>
    </row>
    <row r="16477" spans="1:6" x14ac:dyDescent="0.2">
      <c r="A16477" s="88">
        <v>19129</v>
      </c>
      <c r="B16477" s="89">
        <v>260.10000000000002</v>
      </c>
      <c r="C16477" s="89">
        <f>LN(Table3[[#This Row],[Value]]/B16476)</f>
        <v>-3.4159199578354957E-3</v>
      </c>
      <c r="D16477" s="89"/>
      <c r="E16477" s="89"/>
      <c r="F16477" s="89">
        <f>Table3[[#This Row],[Yield]]/100*(1+F16476)</f>
        <v>0</v>
      </c>
    </row>
    <row r="16478" spans="1:6" x14ac:dyDescent="0.2">
      <c r="A16478" s="88">
        <v>19130</v>
      </c>
      <c r="B16478" s="89">
        <v>259.82</v>
      </c>
      <c r="C16478" s="89">
        <f>LN(Table3[[#This Row],[Value]]/B16477)</f>
        <v>-1.0770888870192089E-3</v>
      </c>
      <c r="D16478" s="89"/>
      <c r="E16478" s="89"/>
      <c r="F16478" s="89">
        <f>Table3[[#This Row],[Yield]]/100*(1+F16477)</f>
        <v>0</v>
      </c>
    </row>
    <row r="16479" spans="1:6" x14ac:dyDescent="0.2">
      <c r="A16479" s="88">
        <v>19131</v>
      </c>
      <c r="B16479" s="89">
        <v>259.88</v>
      </c>
      <c r="C16479" s="89">
        <f>LN(Table3[[#This Row],[Value]]/B16478)</f>
        <v>2.3090244474344482E-4</v>
      </c>
      <c r="D16479" s="89"/>
      <c r="E16479" s="89"/>
      <c r="F16479" s="89">
        <f>Table3[[#This Row],[Yield]]/100*(1+F16478)</f>
        <v>0</v>
      </c>
    </row>
    <row r="16480" spans="1:6" x14ac:dyDescent="0.2">
      <c r="A16480" s="88">
        <v>19133</v>
      </c>
      <c r="B16480" s="89">
        <v>260.06</v>
      </c>
      <c r="C16480" s="89">
        <f>LN(Table3[[#This Row],[Value]]/B16479)</f>
        <v>6.9238761084366356E-4</v>
      </c>
      <c r="D16480" s="89"/>
      <c r="E16480" s="89"/>
      <c r="F16480" s="89">
        <f>Table3[[#This Row],[Yield]]/100*(1+F16479)</f>
        <v>0</v>
      </c>
    </row>
    <row r="16481" spans="1:6" x14ac:dyDescent="0.2">
      <c r="A16481" s="88">
        <v>19134</v>
      </c>
      <c r="B16481" s="89">
        <v>261.26</v>
      </c>
      <c r="C16481" s="89">
        <f>LN(Table3[[#This Row],[Value]]/B16480)</f>
        <v>4.6037064352434437E-3</v>
      </c>
      <c r="D16481" s="89"/>
      <c r="E16481" s="89"/>
      <c r="F16481" s="89">
        <f>Table3[[#This Row],[Yield]]/100*(1+F16480)</f>
        <v>0</v>
      </c>
    </row>
    <row r="16482" spans="1:6" x14ac:dyDescent="0.2">
      <c r="A16482" s="88">
        <v>19135</v>
      </c>
      <c r="B16482" s="89">
        <v>261.77999999999997</v>
      </c>
      <c r="C16482" s="89">
        <f>LN(Table3[[#This Row],[Value]]/B16481)</f>
        <v>1.9883763051558572E-3</v>
      </c>
      <c r="D16482" s="89"/>
      <c r="E16482" s="89"/>
      <c r="F16482" s="89">
        <f>Table3[[#This Row],[Yield]]/100*(1+F16481)</f>
        <v>0</v>
      </c>
    </row>
    <row r="16483" spans="1:6" x14ac:dyDescent="0.2">
      <c r="A16483" s="88">
        <v>19136</v>
      </c>
      <c r="B16483" s="89">
        <v>263.33</v>
      </c>
      <c r="C16483" s="89">
        <f>LN(Table3[[#This Row],[Value]]/B16482)</f>
        <v>5.9035421214202535E-3</v>
      </c>
      <c r="D16483" s="89"/>
      <c r="E16483" s="89"/>
      <c r="F16483" s="89">
        <f>Table3[[#This Row],[Yield]]/100*(1+F16482)</f>
        <v>0</v>
      </c>
    </row>
    <row r="16484" spans="1:6" x14ac:dyDescent="0.2">
      <c r="A16484" s="88">
        <v>19137</v>
      </c>
      <c r="B16484" s="89">
        <v>263.27</v>
      </c>
      <c r="C16484" s="89">
        <f>LN(Table3[[#This Row],[Value]]/B16483)</f>
        <v>-2.2787694743502755E-4</v>
      </c>
      <c r="D16484" s="89"/>
      <c r="E16484" s="89"/>
      <c r="F16484" s="89">
        <f>Table3[[#This Row],[Yield]]/100*(1+F16483)</f>
        <v>0</v>
      </c>
    </row>
    <row r="16485" spans="1:6" x14ac:dyDescent="0.2">
      <c r="A16485" s="88">
        <v>19138</v>
      </c>
      <c r="B16485" s="89">
        <v>263.23</v>
      </c>
      <c r="C16485" s="89">
        <f>LN(Table3[[#This Row],[Value]]/B16484)</f>
        <v>-1.5194681890566848E-4</v>
      </c>
      <c r="D16485" s="89"/>
      <c r="E16485" s="89"/>
      <c r="F16485" s="89">
        <f>Table3[[#This Row],[Yield]]/100*(1+F16484)</f>
        <v>0</v>
      </c>
    </row>
    <row r="16486" spans="1:6" x14ac:dyDescent="0.2">
      <c r="A16486" s="88">
        <v>19140</v>
      </c>
      <c r="B16486" s="89">
        <v>264.22000000000003</v>
      </c>
      <c r="C16486" s="89">
        <f>LN(Table3[[#This Row],[Value]]/B16485)</f>
        <v>3.7539147315555385E-3</v>
      </c>
      <c r="D16486" s="89"/>
      <c r="E16486" s="89"/>
      <c r="F16486" s="89">
        <f>Table3[[#This Row],[Yield]]/100*(1+F16485)</f>
        <v>0</v>
      </c>
    </row>
    <row r="16487" spans="1:6" x14ac:dyDescent="0.2">
      <c r="A16487" s="88">
        <v>19141</v>
      </c>
      <c r="B16487" s="89">
        <v>263.92</v>
      </c>
      <c r="C16487" s="89">
        <f>LN(Table3[[#This Row],[Value]]/B16486)</f>
        <v>-1.1360625298820323E-3</v>
      </c>
      <c r="D16487" s="89"/>
      <c r="E16487" s="89"/>
      <c r="F16487" s="89">
        <f>Table3[[#This Row],[Yield]]/100*(1+F16486)</f>
        <v>0</v>
      </c>
    </row>
    <row r="16488" spans="1:6" x14ac:dyDescent="0.2">
      <c r="A16488" s="88">
        <v>19142</v>
      </c>
      <c r="B16488" s="89">
        <v>262.77999999999997</v>
      </c>
      <c r="C16488" s="89">
        <f>LN(Table3[[#This Row],[Value]]/B16487)</f>
        <v>-4.3288467066500804E-3</v>
      </c>
      <c r="D16488" s="89"/>
      <c r="E16488" s="89"/>
      <c r="F16488" s="89">
        <f>Table3[[#This Row],[Yield]]/100*(1+F16487)</f>
        <v>0</v>
      </c>
    </row>
    <row r="16489" spans="1:6" x14ac:dyDescent="0.2">
      <c r="A16489" s="88">
        <v>19143</v>
      </c>
      <c r="B16489" s="89">
        <v>262.94</v>
      </c>
      <c r="C16489" s="89">
        <f>LN(Table3[[#This Row],[Value]]/B16488)</f>
        <v>6.0868905478228194E-4</v>
      </c>
      <c r="D16489" s="89"/>
      <c r="E16489" s="89"/>
      <c r="F16489" s="89">
        <f>Table3[[#This Row],[Yield]]/100*(1+F16488)</f>
        <v>0</v>
      </c>
    </row>
    <row r="16490" spans="1:6" x14ac:dyDescent="0.2">
      <c r="A16490" s="88">
        <v>19147</v>
      </c>
      <c r="B16490" s="89">
        <v>262.31</v>
      </c>
      <c r="C16490" s="89">
        <f>LN(Table3[[#This Row],[Value]]/B16489)</f>
        <v>-2.3988588371726713E-3</v>
      </c>
      <c r="D16490" s="89"/>
      <c r="E16490" s="89"/>
      <c r="F16490" s="89">
        <f>Table3[[#This Row],[Yield]]/100*(1+F16489)</f>
        <v>0</v>
      </c>
    </row>
    <row r="16491" spans="1:6" x14ac:dyDescent="0.2">
      <c r="A16491" s="88">
        <v>19148</v>
      </c>
      <c r="B16491" s="89">
        <v>262.08999999999997</v>
      </c>
      <c r="C16491" s="89">
        <f>LN(Table3[[#This Row],[Value]]/B16490)</f>
        <v>-8.3905420635744404E-4</v>
      </c>
      <c r="D16491" s="89"/>
      <c r="E16491" s="89"/>
      <c r="F16491" s="89">
        <f>Table3[[#This Row],[Yield]]/100*(1+F16490)</f>
        <v>0</v>
      </c>
    </row>
    <row r="16492" spans="1:6" x14ac:dyDescent="0.2">
      <c r="A16492" s="88">
        <v>19149</v>
      </c>
      <c r="B16492" s="89">
        <v>263.67</v>
      </c>
      <c r="C16492" s="89">
        <f>LN(Table3[[#This Row],[Value]]/B16491)</f>
        <v>6.01036501973544E-3</v>
      </c>
      <c r="D16492" s="89"/>
      <c r="E16492" s="89"/>
      <c r="F16492" s="89">
        <f>Table3[[#This Row],[Yield]]/100*(1+F16491)</f>
        <v>0</v>
      </c>
    </row>
    <row r="16493" spans="1:6" x14ac:dyDescent="0.2">
      <c r="A16493" s="88">
        <v>19150</v>
      </c>
      <c r="B16493" s="89">
        <v>266.29000000000002</v>
      </c>
      <c r="C16493" s="89">
        <f>LN(Table3[[#This Row],[Value]]/B16492)</f>
        <v>9.8876192366467615E-3</v>
      </c>
      <c r="D16493" s="89"/>
      <c r="E16493" s="89"/>
      <c r="F16493" s="89">
        <f>Table3[[#This Row],[Yield]]/100*(1+F16492)</f>
        <v>0</v>
      </c>
    </row>
    <row r="16494" spans="1:6" x14ac:dyDescent="0.2">
      <c r="A16494" s="88">
        <v>19151</v>
      </c>
      <c r="B16494" s="89">
        <v>268.02999999999997</v>
      </c>
      <c r="C16494" s="89">
        <f>LN(Table3[[#This Row],[Value]]/B16493)</f>
        <v>6.5129740632061135E-3</v>
      </c>
      <c r="D16494" s="89"/>
      <c r="E16494" s="89"/>
      <c r="F16494" s="89">
        <f>Table3[[#This Row],[Yield]]/100*(1+F16493)</f>
        <v>0</v>
      </c>
    </row>
    <row r="16495" spans="1:6" x14ac:dyDescent="0.2">
      <c r="A16495" s="88">
        <v>19154</v>
      </c>
      <c r="B16495" s="89">
        <v>269.14999999999998</v>
      </c>
      <c r="C16495" s="89">
        <f>LN(Table3[[#This Row],[Value]]/B16494)</f>
        <v>4.16993046244992E-3</v>
      </c>
      <c r="D16495" s="89"/>
      <c r="E16495" s="89"/>
      <c r="F16495" s="89">
        <f>Table3[[#This Row],[Yield]]/100*(1+F16494)</f>
        <v>0</v>
      </c>
    </row>
    <row r="16496" spans="1:6" x14ac:dyDescent="0.2">
      <c r="A16496" s="88">
        <v>19155</v>
      </c>
      <c r="B16496" s="89">
        <v>267.67</v>
      </c>
      <c r="C16496" s="89">
        <f>LN(Table3[[#This Row],[Value]]/B16495)</f>
        <v>-5.5139665057313027E-3</v>
      </c>
      <c r="D16496" s="89"/>
      <c r="E16496" s="89"/>
      <c r="F16496" s="89">
        <f>Table3[[#This Row],[Yield]]/100*(1+F16495)</f>
        <v>0</v>
      </c>
    </row>
    <row r="16497" spans="1:6" x14ac:dyDescent="0.2">
      <c r="A16497" s="88">
        <v>19156</v>
      </c>
      <c r="B16497" s="89">
        <v>267.93</v>
      </c>
      <c r="C16497" s="89">
        <f>LN(Table3[[#This Row],[Value]]/B16496)</f>
        <v>9.7087386266965026E-4</v>
      </c>
      <c r="D16497" s="89"/>
      <c r="E16497" s="89"/>
      <c r="F16497" s="89">
        <f>Table3[[#This Row],[Yield]]/100*(1+F16496)</f>
        <v>0</v>
      </c>
    </row>
    <row r="16498" spans="1:6" x14ac:dyDescent="0.2">
      <c r="A16498" s="88">
        <v>19157</v>
      </c>
      <c r="B16498" s="89">
        <v>267.91000000000003</v>
      </c>
      <c r="C16498" s="89">
        <f>LN(Table3[[#This Row],[Value]]/B16497)</f>
        <v>-7.4649149034320254E-5</v>
      </c>
      <c r="D16498" s="89"/>
      <c r="E16498" s="89"/>
      <c r="F16498" s="89">
        <f>Table3[[#This Row],[Yield]]/100*(1+F16497)</f>
        <v>0</v>
      </c>
    </row>
    <row r="16499" spans="1:6" x14ac:dyDescent="0.2">
      <c r="A16499" s="88">
        <v>19158</v>
      </c>
      <c r="B16499" s="89">
        <v>268.56</v>
      </c>
      <c r="C16499" s="89">
        <f>LN(Table3[[#This Row],[Value]]/B16498)</f>
        <v>2.4232494569093009E-3</v>
      </c>
      <c r="D16499" s="89"/>
      <c r="E16499" s="89"/>
      <c r="F16499" s="89">
        <f>Table3[[#This Row],[Yield]]/100*(1+F16498)</f>
        <v>0</v>
      </c>
    </row>
    <row r="16500" spans="1:6" x14ac:dyDescent="0.2">
      <c r="A16500" s="88">
        <v>19161</v>
      </c>
      <c r="B16500" s="89">
        <v>267.83</v>
      </c>
      <c r="C16500" s="89">
        <f>LN(Table3[[#This Row],[Value]]/B16499)</f>
        <v>-2.7219017904841184E-3</v>
      </c>
      <c r="D16500" s="89"/>
      <c r="E16500" s="89"/>
      <c r="F16500" s="89">
        <f>Table3[[#This Row],[Yield]]/100*(1+F16499)</f>
        <v>0</v>
      </c>
    </row>
    <row r="16501" spans="1:6" x14ac:dyDescent="0.2">
      <c r="A16501" s="88">
        <v>19162</v>
      </c>
      <c r="B16501" s="89">
        <v>268.02999999999997</v>
      </c>
      <c r="C16501" s="89">
        <f>LN(Table3[[#This Row],[Value]]/B16500)</f>
        <v>7.4646366322102405E-4</v>
      </c>
      <c r="D16501" s="89"/>
      <c r="E16501" s="89"/>
      <c r="F16501" s="89">
        <f>Table3[[#This Row],[Yield]]/100*(1+F16500)</f>
        <v>0</v>
      </c>
    </row>
    <row r="16502" spans="1:6" x14ac:dyDescent="0.2">
      <c r="A16502" s="88">
        <v>19163</v>
      </c>
      <c r="B16502" s="89">
        <v>267.08999999999997</v>
      </c>
      <c r="C16502" s="89">
        <f>LN(Table3[[#This Row],[Value]]/B16501)</f>
        <v>-3.5132342908269091E-3</v>
      </c>
      <c r="D16502" s="89"/>
      <c r="E16502" s="89"/>
      <c r="F16502" s="89">
        <f>Table3[[#This Row],[Yield]]/100*(1+F16501)</f>
        <v>0</v>
      </c>
    </row>
    <row r="16503" spans="1:6" x14ac:dyDescent="0.2">
      <c r="A16503" s="88">
        <v>19164</v>
      </c>
      <c r="B16503" s="89">
        <v>269.54000000000002</v>
      </c>
      <c r="C16503" s="89">
        <f>LN(Table3[[#This Row],[Value]]/B16502)</f>
        <v>9.1311220873238064E-3</v>
      </c>
      <c r="D16503" s="89"/>
      <c r="E16503" s="89"/>
      <c r="F16503" s="89">
        <f>Table3[[#This Row],[Yield]]/100*(1+F16502)</f>
        <v>0</v>
      </c>
    </row>
    <row r="16504" spans="1:6" x14ac:dyDescent="0.2">
      <c r="A16504" s="88">
        <v>19165</v>
      </c>
      <c r="B16504" s="89">
        <v>270.19</v>
      </c>
      <c r="C16504" s="89">
        <f>LN(Table3[[#This Row],[Value]]/B16503)</f>
        <v>2.408612877710394E-3</v>
      </c>
      <c r="D16504" s="89"/>
      <c r="E16504" s="89"/>
      <c r="F16504" s="89">
        <f>Table3[[#This Row],[Yield]]/100*(1+F16503)</f>
        <v>0</v>
      </c>
    </row>
    <row r="16505" spans="1:6" x14ac:dyDescent="0.2">
      <c r="A16505" s="88">
        <v>19168</v>
      </c>
      <c r="B16505" s="89">
        <v>269.5</v>
      </c>
      <c r="C16505" s="89">
        <f>LN(Table3[[#This Row],[Value]]/B16504)</f>
        <v>-2.5570248696718183E-3</v>
      </c>
      <c r="D16505" s="89"/>
      <c r="E16505" s="89"/>
      <c r="F16505" s="89">
        <f>Table3[[#This Row],[Yield]]/100*(1+F16504)</f>
        <v>0</v>
      </c>
    </row>
    <row r="16506" spans="1:6" x14ac:dyDescent="0.2">
      <c r="A16506" s="88">
        <v>19169</v>
      </c>
      <c r="B16506" s="89">
        <v>269.92</v>
      </c>
      <c r="C16506" s="89">
        <f>LN(Table3[[#This Row],[Value]]/B16505)</f>
        <v>1.5572284486063037E-3</v>
      </c>
      <c r="D16506" s="89"/>
      <c r="E16506" s="89"/>
      <c r="F16506" s="89">
        <f>Table3[[#This Row],[Yield]]/100*(1+F16505)</f>
        <v>0</v>
      </c>
    </row>
    <row r="16507" spans="1:6" x14ac:dyDescent="0.2">
      <c r="A16507" s="88">
        <v>19170</v>
      </c>
      <c r="B16507" s="89">
        <v>270.45</v>
      </c>
      <c r="C16507" s="89">
        <f>LN(Table3[[#This Row],[Value]]/B16506)</f>
        <v>1.9616195197777915E-3</v>
      </c>
      <c r="D16507" s="89"/>
      <c r="E16507" s="89"/>
      <c r="F16507" s="89">
        <f>Table3[[#This Row],[Yield]]/100*(1+F16506)</f>
        <v>0</v>
      </c>
    </row>
    <row r="16508" spans="1:6" x14ac:dyDescent="0.2">
      <c r="A16508" s="88">
        <v>19171</v>
      </c>
      <c r="B16508" s="89">
        <v>271.24</v>
      </c>
      <c r="C16508" s="89">
        <f>LN(Table3[[#This Row],[Value]]/B16507)</f>
        <v>2.9167994982053844E-3</v>
      </c>
      <c r="D16508" s="89"/>
      <c r="E16508" s="89"/>
      <c r="F16508" s="89">
        <f>Table3[[#This Row],[Yield]]/100*(1+F16507)</f>
        <v>0</v>
      </c>
    </row>
    <row r="16509" spans="1:6" x14ac:dyDescent="0.2">
      <c r="A16509" s="88">
        <v>19172</v>
      </c>
      <c r="B16509" s="89">
        <v>272.44</v>
      </c>
      <c r="C16509" s="89">
        <f>LN(Table3[[#This Row],[Value]]/B16508)</f>
        <v>4.4143685574762779E-3</v>
      </c>
      <c r="D16509" s="89"/>
      <c r="E16509" s="89"/>
      <c r="F16509" s="89">
        <f>Table3[[#This Row],[Yield]]/100*(1+F16508)</f>
        <v>0</v>
      </c>
    </row>
    <row r="16510" spans="1:6" x14ac:dyDescent="0.2">
      <c r="A16510" s="88">
        <v>19175</v>
      </c>
      <c r="B16510" s="89">
        <v>274.26</v>
      </c>
      <c r="C16510" s="89">
        <f>LN(Table3[[#This Row],[Value]]/B16509)</f>
        <v>6.6581551985903081E-3</v>
      </c>
      <c r="D16510" s="89"/>
      <c r="E16510" s="89"/>
      <c r="F16510" s="89">
        <f>Table3[[#This Row],[Yield]]/100*(1+F16509)</f>
        <v>0</v>
      </c>
    </row>
    <row r="16511" spans="1:6" x14ac:dyDescent="0.2">
      <c r="A16511" s="88">
        <v>19176</v>
      </c>
      <c r="B16511" s="89">
        <v>275.45999999999998</v>
      </c>
      <c r="C16511" s="89">
        <f>LN(Table3[[#This Row],[Value]]/B16510)</f>
        <v>4.3658659174777032E-3</v>
      </c>
      <c r="D16511" s="89"/>
      <c r="E16511" s="89"/>
      <c r="F16511" s="89">
        <f>Table3[[#This Row],[Yield]]/100*(1+F16510)</f>
        <v>0</v>
      </c>
    </row>
    <row r="16512" spans="1:6" x14ac:dyDescent="0.2">
      <c r="A16512" s="88">
        <v>19177</v>
      </c>
      <c r="B16512" s="89">
        <v>274.87</v>
      </c>
      <c r="C16512" s="89">
        <f>LN(Table3[[#This Row],[Value]]/B16511)</f>
        <v>-2.144168866104891E-3</v>
      </c>
      <c r="D16512" s="89"/>
      <c r="E16512" s="89"/>
      <c r="F16512" s="89">
        <f>Table3[[#This Row],[Yield]]/100*(1+F16511)</f>
        <v>0</v>
      </c>
    </row>
    <row r="16513" spans="1:6" x14ac:dyDescent="0.2">
      <c r="A16513" s="88">
        <v>19178</v>
      </c>
      <c r="B16513" s="89">
        <v>274.95</v>
      </c>
      <c r="C16513" s="89">
        <f>LN(Table3[[#This Row],[Value]]/B16512)</f>
        <v>2.9100433074285165E-4</v>
      </c>
      <c r="D16513" s="89"/>
      <c r="E16513" s="89"/>
      <c r="F16513" s="89">
        <f>Table3[[#This Row],[Yield]]/100*(1+F16512)</f>
        <v>0</v>
      </c>
    </row>
    <row r="16514" spans="1:6" x14ac:dyDescent="0.2">
      <c r="A16514" s="88">
        <v>19182</v>
      </c>
      <c r="B16514" s="89">
        <v>274.2</v>
      </c>
      <c r="C16514" s="89">
        <f>LN(Table3[[#This Row],[Value]]/B16513)</f>
        <v>-2.7314958256097173E-3</v>
      </c>
      <c r="D16514" s="89"/>
      <c r="E16514" s="89"/>
      <c r="F16514" s="89">
        <f>Table3[[#This Row],[Yield]]/100*(1+F16513)</f>
        <v>0</v>
      </c>
    </row>
    <row r="16515" spans="1:6" x14ac:dyDescent="0.2">
      <c r="A16515" s="88">
        <v>19183</v>
      </c>
      <c r="B16515" s="89">
        <v>274.43</v>
      </c>
      <c r="C16515" s="89">
        <f>LN(Table3[[#This Row],[Value]]/B16514)</f>
        <v>8.3845219355197865E-4</v>
      </c>
      <c r="D16515" s="89"/>
      <c r="E16515" s="89"/>
      <c r="F16515" s="89">
        <f>Table3[[#This Row],[Yield]]/100*(1+F16514)</f>
        <v>0</v>
      </c>
    </row>
    <row r="16516" spans="1:6" x14ac:dyDescent="0.2">
      <c r="A16516" s="88">
        <v>19184</v>
      </c>
      <c r="B16516" s="89">
        <v>273.25</v>
      </c>
      <c r="C16516" s="89">
        <f>LN(Table3[[#This Row],[Value]]/B16515)</f>
        <v>-4.3090922651181154E-3</v>
      </c>
      <c r="D16516" s="89"/>
      <c r="E16516" s="89"/>
      <c r="F16516" s="89">
        <f>Table3[[#This Row],[Yield]]/100*(1+F16515)</f>
        <v>0</v>
      </c>
    </row>
    <row r="16517" spans="1:6" x14ac:dyDescent="0.2">
      <c r="A16517" s="88">
        <v>19185</v>
      </c>
      <c r="B16517" s="89">
        <v>272.58</v>
      </c>
      <c r="C16517" s="89">
        <f>LN(Table3[[#This Row],[Value]]/B16516)</f>
        <v>-2.4549780572811191E-3</v>
      </c>
      <c r="D16517" s="89"/>
      <c r="E16517" s="89"/>
      <c r="F16517" s="89">
        <f>Table3[[#This Row],[Yield]]/100*(1+F16516)</f>
        <v>0</v>
      </c>
    </row>
    <row r="16518" spans="1:6" x14ac:dyDescent="0.2">
      <c r="A16518" s="88">
        <v>19186</v>
      </c>
      <c r="B16518" s="89">
        <v>274.22000000000003</v>
      </c>
      <c r="C16518" s="89">
        <f>LN(Table3[[#This Row],[Value]]/B16517)</f>
        <v>5.9985549291421726E-3</v>
      </c>
      <c r="D16518" s="89"/>
      <c r="E16518" s="89"/>
      <c r="F16518" s="89">
        <f>Table3[[#This Row],[Yield]]/100*(1+F16517)</f>
        <v>0</v>
      </c>
    </row>
    <row r="16519" spans="1:6" x14ac:dyDescent="0.2">
      <c r="A16519" s="88">
        <v>19189</v>
      </c>
      <c r="B16519" s="89">
        <v>275.08</v>
      </c>
      <c r="C16519" s="89">
        <f>LN(Table3[[#This Row],[Value]]/B16518)</f>
        <v>3.1312605231263134E-3</v>
      </c>
      <c r="D16519" s="89"/>
      <c r="E16519" s="89"/>
      <c r="F16519" s="89">
        <f>Table3[[#This Row],[Yield]]/100*(1+F16518)</f>
        <v>0</v>
      </c>
    </row>
    <row r="16520" spans="1:6" x14ac:dyDescent="0.2">
      <c r="A16520" s="88">
        <v>19190</v>
      </c>
      <c r="B16520" s="89">
        <v>276.76</v>
      </c>
      <c r="C16520" s="89">
        <f>LN(Table3[[#This Row],[Value]]/B16519)</f>
        <v>6.0887401789750427E-3</v>
      </c>
      <c r="D16520" s="89"/>
      <c r="E16520" s="89"/>
      <c r="F16520" s="89">
        <f>Table3[[#This Row],[Yield]]/100*(1+F16519)</f>
        <v>0</v>
      </c>
    </row>
    <row r="16521" spans="1:6" x14ac:dyDescent="0.2">
      <c r="A16521" s="88">
        <v>19191</v>
      </c>
      <c r="B16521" s="89">
        <v>276.76</v>
      </c>
      <c r="C16521" s="89">
        <f>LN(Table3[[#This Row],[Value]]/B16520)</f>
        <v>0</v>
      </c>
      <c r="D16521" s="89"/>
      <c r="E16521" s="89"/>
      <c r="F16521" s="89">
        <f>Table3[[#This Row],[Yield]]/100*(1+F16520)</f>
        <v>0</v>
      </c>
    </row>
    <row r="16522" spans="1:6" x14ac:dyDescent="0.2">
      <c r="A16522" s="88">
        <v>19192</v>
      </c>
      <c r="B16522" s="89">
        <v>275.62</v>
      </c>
      <c r="C16522" s="89">
        <f>LN(Table3[[#This Row],[Value]]/B16521)</f>
        <v>-4.1275991836115097E-3</v>
      </c>
      <c r="D16522" s="89"/>
      <c r="E16522" s="89"/>
      <c r="F16522" s="89">
        <f>Table3[[#This Row],[Yield]]/100*(1+F16521)</f>
        <v>0</v>
      </c>
    </row>
    <row r="16523" spans="1:6" x14ac:dyDescent="0.2">
      <c r="A16523" s="88">
        <v>19193</v>
      </c>
      <c r="B16523" s="89">
        <v>273.89999999999998</v>
      </c>
      <c r="C16523" s="89">
        <f>LN(Table3[[#This Row],[Value]]/B16522)</f>
        <v>-6.2600291779663919E-3</v>
      </c>
      <c r="D16523" s="89"/>
      <c r="E16523" s="89"/>
      <c r="F16523" s="89">
        <f>Table3[[#This Row],[Yield]]/100*(1+F16522)</f>
        <v>0</v>
      </c>
    </row>
    <row r="16524" spans="1:6" x14ac:dyDescent="0.2">
      <c r="A16524" s="88">
        <v>19196</v>
      </c>
      <c r="B16524" s="89">
        <v>274.91000000000003</v>
      </c>
      <c r="C16524" s="89">
        <f>LN(Table3[[#This Row],[Value]]/B16523)</f>
        <v>3.6806951048599166E-3</v>
      </c>
      <c r="D16524" s="89"/>
      <c r="E16524" s="89"/>
      <c r="F16524" s="89">
        <f>Table3[[#This Row],[Yield]]/100*(1+F16523)</f>
        <v>0</v>
      </c>
    </row>
    <row r="16525" spans="1:6" x14ac:dyDescent="0.2">
      <c r="A16525" s="88">
        <v>19197</v>
      </c>
      <c r="B16525" s="89">
        <v>275.95</v>
      </c>
      <c r="C16525" s="89">
        <f>LN(Table3[[#This Row],[Value]]/B16524)</f>
        <v>3.7759185116179256E-3</v>
      </c>
      <c r="D16525" s="89"/>
      <c r="E16525" s="89"/>
      <c r="F16525" s="89">
        <f>Table3[[#This Row],[Yield]]/100*(1+F16524)</f>
        <v>0</v>
      </c>
    </row>
    <row r="16526" spans="1:6" x14ac:dyDescent="0.2">
      <c r="A16526" s="88">
        <v>19198</v>
      </c>
      <c r="B16526" s="89">
        <v>277.63</v>
      </c>
      <c r="C16526" s="89">
        <f>LN(Table3[[#This Row],[Value]]/B16525)</f>
        <v>6.0696020723528627E-3</v>
      </c>
      <c r="D16526" s="89"/>
      <c r="E16526" s="89"/>
      <c r="F16526" s="89">
        <f>Table3[[#This Row],[Yield]]/100*(1+F16525)</f>
        <v>0</v>
      </c>
    </row>
    <row r="16527" spans="1:6" x14ac:dyDescent="0.2">
      <c r="A16527" s="88">
        <v>19199</v>
      </c>
      <c r="B16527" s="89">
        <v>279.26</v>
      </c>
      <c r="C16527" s="89">
        <f>LN(Table3[[#This Row],[Value]]/B16526)</f>
        <v>5.8539555561854199E-3</v>
      </c>
      <c r="D16527" s="89"/>
      <c r="E16527" s="89"/>
      <c r="F16527" s="89">
        <f>Table3[[#This Row],[Yield]]/100*(1+F16526)</f>
        <v>0</v>
      </c>
    </row>
    <row r="16528" spans="1:6" x14ac:dyDescent="0.2">
      <c r="A16528" s="88">
        <v>19200</v>
      </c>
      <c r="B16528" s="89">
        <v>277.70999999999998</v>
      </c>
      <c r="C16528" s="89">
        <f>LN(Table3[[#This Row],[Value]]/B16527)</f>
        <v>-5.5658437668191212E-3</v>
      </c>
      <c r="D16528" s="89"/>
      <c r="E16528" s="89"/>
      <c r="F16528" s="89">
        <f>Table3[[#This Row],[Yield]]/100*(1+F16527)</f>
        <v>0</v>
      </c>
    </row>
    <row r="16529" spans="1:6" x14ac:dyDescent="0.2">
      <c r="A16529" s="88">
        <v>19203</v>
      </c>
      <c r="B16529" s="89">
        <v>277.94</v>
      </c>
      <c r="C16529" s="89">
        <f>LN(Table3[[#This Row],[Value]]/B16528)</f>
        <v>8.2785931120643737E-4</v>
      </c>
      <c r="D16529" s="89"/>
      <c r="E16529" s="89"/>
      <c r="F16529" s="89">
        <f>Table3[[#This Row],[Yield]]/100*(1+F16528)</f>
        <v>0</v>
      </c>
    </row>
    <row r="16530" spans="1:6" x14ac:dyDescent="0.2">
      <c r="A16530" s="88">
        <v>19204</v>
      </c>
      <c r="B16530" s="89">
        <v>278.57</v>
      </c>
      <c r="C16530" s="89">
        <f>LN(Table3[[#This Row],[Value]]/B16529)</f>
        <v>2.264111225765717E-3</v>
      </c>
      <c r="D16530" s="89"/>
      <c r="E16530" s="89"/>
      <c r="F16530" s="89">
        <f>Table3[[#This Row],[Yield]]/100*(1+F16529)</f>
        <v>0</v>
      </c>
    </row>
    <row r="16531" spans="1:6" x14ac:dyDescent="0.2">
      <c r="A16531" s="88">
        <v>19205</v>
      </c>
      <c r="B16531" s="89">
        <v>279.24</v>
      </c>
      <c r="C16531" s="89">
        <f>LN(Table3[[#This Row],[Value]]/B16530)</f>
        <v>2.4022528179990176E-3</v>
      </c>
      <c r="D16531" s="89"/>
      <c r="E16531" s="89"/>
      <c r="F16531" s="89">
        <f>Table3[[#This Row],[Yield]]/100*(1+F16530)</f>
        <v>0</v>
      </c>
    </row>
    <row r="16532" spans="1:6" x14ac:dyDescent="0.2">
      <c r="A16532" s="88">
        <v>19206</v>
      </c>
      <c r="B16532" s="89">
        <v>279.56</v>
      </c>
      <c r="C16532" s="89">
        <f>LN(Table3[[#This Row],[Value]]/B16531)</f>
        <v>1.1453115067275466E-3</v>
      </c>
      <c r="D16532" s="89"/>
      <c r="E16532" s="89"/>
      <c r="F16532" s="89">
        <f>Table3[[#This Row],[Yield]]/100*(1+F16531)</f>
        <v>0</v>
      </c>
    </row>
    <row r="16533" spans="1:6" x14ac:dyDescent="0.2">
      <c r="A16533" s="88">
        <v>19207</v>
      </c>
      <c r="B16533" s="89">
        <v>279.8</v>
      </c>
      <c r="C16533" s="89">
        <f>LN(Table3[[#This Row],[Value]]/B16532)</f>
        <v>8.5812362245257789E-4</v>
      </c>
      <c r="D16533" s="89"/>
      <c r="E16533" s="89"/>
      <c r="F16533" s="89">
        <f>Table3[[#This Row],[Yield]]/100*(1+F16532)</f>
        <v>0</v>
      </c>
    </row>
    <row r="16534" spans="1:6" x14ac:dyDescent="0.2">
      <c r="A16534" s="88">
        <v>19210</v>
      </c>
      <c r="B16534" s="89">
        <v>279.87</v>
      </c>
      <c r="C16534" s="89">
        <f>LN(Table3[[#This Row],[Value]]/B16533)</f>
        <v>2.50147409598532E-4</v>
      </c>
      <c r="D16534" s="89"/>
      <c r="E16534" s="89"/>
      <c r="F16534" s="89">
        <f>Table3[[#This Row],[Yield]]/100*(1+F16533)</f>
        <v>0</v>
      </c>
    </row>
    <row r="16535" spans="1:6" x14ac:dyDescent="0.2">
      <c r="A16535" s="88">
        <v>19211</v>
      </c>
      <c r="B16535" s="89">
        <v>279.5</v>
      </c>
      <c r="C16535" s="89">
        <f>LN(Table3[[#This Row],[Value]]/B16534)</f>
        <v>-1.3229170458255817E-3</v>
      </c>
      <c r="D16535" s="89"/>
      <c r="E16535" s="89"/>
      <c r="F16535" s="89">
        <f>Table3[[#This Row],[Yield]]/100*(1+F16534)</f>
        <v>0</v>
      </c>
    </row>
    <row r="16536" spans="1:6" x14ac:dyDescent="0.2">
      <c r="A16536" s="88">
        <v>19212</v>
      </c>
      <c r="B16536" s="89">
        <v>279.07</v>
      </c>
      <c r="C16536" s="89">
        <f>LN(Table3[[#This Row],[Value]]/B16535)</f>
        <v>-1.5396461855928612E-3</v>
      </c>
      <c r="D16536" s="89"/>
      <c r="E16536" s="89"/>
      <c r="F16536" s="89">
        <f>Table3[[#This Row],[Yield]]/100*(1+F16535)</f>
        <v>0</v>
      </c>
    </row>
    <row r="16537" spans="1:6" x14ac:dyDescent="0.2">
      <c r="A16537" s="88">
        <v>19213</v>
      </c>
      <c r="B16537" s="89">
        <v>279.38</v>
      </c>
      <c r="C16537" s="89">
        <f>LN(Table3[[#This Row],[Value]]/B16536)</f>
        <v>1.1102158898437784E-3</v>
      </c>
      <c r="D16537" s="89"/>
      <c r="E16537" s="89"/>
      <c r="F16537" s="89">
        <f>Table3[[#This Row],[Yield]]/100*(1+F16536)</f>
        <v>0</v>
      </c>
    </row>
    <row r="16538" spans="1:6" x14ac:dyDescent="0.2">
      <c r="A16538" s="88">
        <v>19214</v>
      </c>
      <c r="B16538" s="89">
        <v>279.83999999999997</v>
      </c>
      <c r="C16538" s="89">
        <f>LN(Table3[[#This Row],[Value]]/B16537)</f>
        <v>1.6451489708869283E-3</v>
      </c>
      <c r="D16538" s="89"/>
      <c r="E16538" s="89"/>
      <c r="F16538" s="89">
        <f>Table3[[#This Row],[Yield]]/100*(1+F16537)</f>
        <v>0</v>
      </c>
    </row>
    <row r="16539" spans="1:6" x14ac:dyDescent="0.2">
      <c r="A16539" s="88">
        <v>19217</v>
      </c>
      <c r="B16539" s="89">
        <v>280.29000000000002</v>
      </c>
      <c r="C16539" s="89">
        <f>LN(Table3[[#This Row],[Value]]/B16538)</f>
        <v>1.6067702026821209E-3</v>
      </c>
      <c r="D16539" s="89"/>
      <c r="E16539" s="89"/>
      <c r="F16539" s="89">
        <f>Table3[[#This Row],[Yield]]/100*(1+F16538)</f>
        <v>0</v>
      </c>
    </row>
    <row r="16540" spans="1:6" x14ac:dyDescent="0.2">
      <c r="A16540" s="88">
        <v>19218</v>
      </c>
      <c r="B16540" s="89">
        <v>278.14</v>
      </c>
      <c r="C16540" s="89">
        <f>LN(Table3[[#This Row],[Value]]/B16539)</f>
        <v>-7.7001974225092652E-3</v>
      </c>
      <c r="D16540" s="89"/>
      <c r="E16540" s="89"/>
      <c r="F16540" s="89">
        <f>Table3[[#This Row],[Yield]]/100*(1+F16539)</f>
        <v>0</v>
      </c>
    </row>
    <row r="16541" spans="1:6" x14ac:dyDescent="0.2">
      <c r="A16541" s="88">
        <v>19219</v>
      </c>
      <c r="B16541" s="89">
        <v>277.88</v>
      </c>
      <c r="C16541" s="89">
        <f>LN(Table3[[#This Row],[Value]]/B16540)</f>
        <v>-9.3521822578456696E-4</v>
      </c>
      <c r="D16541" s="89"/>
      <c r="E16541" s="89"/>
      <c r="F16541" s="89">
        <f>Table3[[#This Row],[Yield]]/100*(1+F16540)</f>
        <v>0</v>
      </c>
    </row>
    <row r="16542" spans="1:6" x14ac:dyDescent="0.2">
      <c r="A16542" s="88">
        <v>19220</v>
      </c>
      <c r="B16542" s="89">
        <v>277.75</v>
      </c>
      <c r="C16542" s="89">
        <f>LN(Table3[[#This Row],[Value]]/B16541)</f>
        <v>-4.6793730494072976E-4</v>
      </c>
      <c r="D16542" s="89"/>
      <c r="E16542" s="89"/>
      <c r="F16542" s="89">
        <f>Table3[[#This Row],[Yield]]/100*(1+F16541)</f>
        <v>0</v>
      </c>
    </row>
    <row r="16543" spans="1:6" x14ac:dyDescent="0.2">
      <c r="A16543" s="88">
        <v>19221</v>
      </c>
      <c r="B16543" s="89">
        <v>277.37</v>
      </c>
      <c r="C16543" s="89">
        <f>LN(Table3[[#This Row],[Value]]/B16542)</f>
        <v>-1.3690735673540569E-3</v>
      </c>
      <c r="D16543" s="89"/>
      <c r="E16543" s="89"/>
      <c r="F16543" s="89">
        <f>Table3[[#This Row],[Yield]]/100*(1+F16542)</f>
        <v>0</v>
      </c>
    </row>
    <row r="16544" spans="1:6" x14ac:dyDescent="0.2">
      <c r="A16544" s="88">
        <v>19224</v>
      </c>
      <c r="B16544" s="89">
        <v>274.31</v>
      </c>
      <c r="C16544" s="89">
        <f>LN(Table3[[#This Row],[Value]]/B16543)</f>
        <v>-1.1093501238786647E-2</v>
      </c>
      <c r="D16544" s="89"/>
      <c r="E16544" s="89"/>
      <c r="F16544" s="89">
        <f>Table3[[#This Row],[Yield]]/100*(1+F16543)</f>
        <v>0</v>
      </c>
    </row>
    <row r="16545" spans="1:6" x14ac:dyDescent="0.2">
      <c r="A16545" s="88">
        <v>19225</v>
      </c>
      <c r="B16545" s="89">
        <v>274.14</v>
      </c>
      <c r="C16545" s="89">
        <f>LN(Table3[[#This Row],[Value]]/B16544)</f>
        <v>-6.1992891036350447E-4</v>
      </c>
      <c r="D16545" s="89"/>
      <c r="E16545" s="89"/>
      <c r="F16545" s="89">
        <f>Table3[[#This Row],[Yield]]/100*(1+F16544)</f>
        <v>0</v>
      </c>
    </row>
    <row r="16546" spans="1:6" x14ac:dyDescent="0.2">
      <c r="A16546" s="88">
        <v>19226</v>
      </c>
      <c r="B16546" s="89">
        <v>274.35000000000002</v>
      </c>
      <c r="C16546" s="89">
        <f>LN(Table3[[#This Row],[Value]]/B16545)</f>
        <v>7.657387017494427E-4</v>
      </c>
      <c r="D16546" s="89"/>
      <c r="E16546" s="89"/>
      <c r="F16546" s="89">
        <f>Table3[[#This Row],[Yield]]/100*(1+F16545)</f>
        <v>0</v>
      </c>
    </row>
    <row r="16547" spans="1:6" x14ac:dyDescent="0.2">
      <c r="A16547" s="88">
        <v>19227</v>
      </c>
      <c r="B16547" s="89">
        <v>274.45</v>
      </c>
      <c r="C16547" s="89">
        <f>LN(Table3[[#This Row],[Value]]/B16546)</f>
        <v>3.644314909136104E-4</v>
      </c>
      <c r="D16547" s="89"/>
      <c r="E16547" s="89"/>
      <c r="F16547" s="89">
        <f>Table3[[#This Row],[Yield]]/100*(1+F16546)</f>
        <v>0</v>
      </c>
    </row>
    <row r="16548" spans="1:6" x14ac:dyDescent="0.2">
      <c r="A16548" s="88">
        <v>19228</v>
      </c>
      <c r="B16548" s="89">
        <v>274.43</v>
      </c>
      <c r="C16548" s="89">
        <f>LN(Table3[[#This Row],[Value]]/B16547)</f>
        <v>-7.2875674132121148E-5</v>
      </c>
      <c r="D16548" s="89"/>
      <c r="E16548" s="89"/>
      <c r="F16548" s="89">
        <f>Table3[[#This Row],[Yield]]/100*(1+F16547)</f>
        <v>0</v>
      </c>
    </row>
    <row r="16549" spans="1:6" x14ac:dyDescent="0.2">
      <c r="A16549" s="88">
        <v>19231</v>
      </c>
      <c r="B16549" s="89">
        <v>273.57</v>
      </c>
      <c r="C16549" s="89">
        <f>LN(Table3[[#This Row],[Value]]/B16548)</f>
        <v>-3.1386887080822315E-3</v>
      </c>
      <c r="D16549" s="89"/>
      <c r="E16549" s="89"/>
      <c r="F16549" s="89">
        <f>Table3[[#This Row],[Yield]]/100*(1+F16548)</f>
        <v>0</v>
      </c>
    </row>
    <row r="16550" spans="1:6" x14ac:dyDescent="0.2">
      <c r="A16550" s="88">
        <v>19232</v>
      </c>
      <c r="B16550" s="89">
        <v>273.17</v>
      </c>
      <c r="C16550" s="89">
        <f>LN(Table3[[#This Row],[Value]]/B16549)</f>
        <v>-1.4632186098216091E-3</v>
      </c>
      <c r="D16550" s="89"/>
      <c r="E16550" s="89"/>
      <c r="F16550" s="89">
        <f>Table3[[#This Row],[Yield]]/100*(1+F16549)</f>
        <v>0</v>
      </c>
    </row>
    <row r="16551" spans="1:6" x14ac:dyDescent="0.2">
      <c r="A16551" s="88">
        <v>19233</v>
      </c>
      <c r="B16551" s="89">
        <v>273.83999999999997</v>
      </c>
      <c r="C16551" s="89">
        <f>LN(Table3[[#This Row],[Value]]/B16550)</f>
        <v>2.449682218067668E-3</v>
      </c>
      <c r="D16551" s="89"/>
      <c r="E16551" s="89"/>
      <c r="F16551" s="89">
        <f>Table3[[#This Row],[Yield]]/100*(1+F16550)</f>
        <v>0</v>
      </c>
    </row>
    <row r="16552" spans="1:6" x14ac:dyDescent="0.2">
      <c r="A16552" s="88">
        <v>19234</v>
      </c>
      <c r="B16552" s="89">
        <v>274.41000000000003</v>
      </c>
      <c r="C16552" s="89">
        <f>LN(Table3[[#This Row],[Value]]/B16551)</f>
        <v>2.079344114453186E-3</v>
      </c>
      <c r="D16552" s="89"/>
      <c r="E16552" s="89"/>
      <c r="F16552" s="89">
        <f>Table3[[#This Row],[Yield]]/100*(1+F16551)</f>
        <v>0</v>
      </c>
    </row>
    <row r="16553" spans="1:6" x14ac:dyDescent="0.2">
      <c r="A16553" s="88">
        <v>19235</v>
      </c>
      <c r="B16553" s="89">
        <v>275.04000000000002</v>
      </c>
      <c r="C16553" s="89">
        <f>LN(Table3[[#This Row],[Value]]/B16552)</f>
        <v>2.2932032981563002E-3</v>
      </c>
      <c r="D16553" s="89"/>
      <c r="E16553" s="89"/>
      <c r="F16553" s="89">
        <f>Table3[[#This Row],[Yield]]/100*(1+F16552)</f>
        <v>0</v>
      </c>
    </row>
    <row r="16554" spans="1:6" x14ac:dyDescent="0.2">
      <c r="A16554" s="88">
        <v>19239</v>
      </c>
      <c r="B16554" s="89">
        <v>276.39999999999998</v>
      </c>
      <c r="C16554" s="89">
        <f>LN(Table3[[#This Row],[Value]]/B16553)</f>
        <v>4.9325502589755484E-3</v>
      </c>
      <c r="D16554" s="89"/>
      <c r="E16554" s="89"/>
      <c r="F16554" s="89">
        <f>Table3[[#This Row],[Yield]]/100*(1+F16553)</f>
        <v>0</v>
      </c>
    </row>
    <row r="16555" spans="1:6" x14ac:dyDescent="0.2">
      <c r="A16555" s="88">
        <v>19240</v>
      </c>
      <c r="B16555" s="89">
        <v>277.14999999999998</v>
      </c>
      <c r="C16555" s="89">
        <f>LN(Table3[[#This Row],[Value]]/B16554)</f>
        <v>2.7097839722988889E-3</v>
      </c>
      <c r="D16555" s="89"/>
      <c r="E16555" s="89"/>
      <c r="F16555" s="89">
        <f>Table3[[#This Row],[Yield]]/100*(1+F16554)</f>
        <v>0</v>
      </c>
    </row>
    <row r="16556" spans="1:6" x14ac:dyDescent="0.2">
      <c r="A16556" s="88">
        <v>19241</v>
      </c>
      <c r="B16556" s="89">
        <v>276.76</v>
      </c>
      <c r="C16556" s="89">
        <f>LN(Table3[[#This Row],[Value]]/B16555)</f>
        <v>-1.4081712352033201E-3</v>
      </c>
      <c r="D16556" s="89"/>
      <c r="E16556" s="89"/>
      <c r="F16556" s="89">
        <f>Table3[[#This Row],[Yield]]/100*(1+F16555)</f>
        <v>0</v>
      </c>
    </row>
    <row r="16557" spans="1:6" x14ac:dyDescent="0.2">
      <c r="A16557" s="88">
        <v>19242</v>
      </c>
      <c r="B16557" s="89">
        <v>276.5</v>
      </c>
      <c r="C16557" s="89">
        <f>LN(Table3[[#This Row],[Value]]/B16556)</f>
        <v>-9.3988366822080635E-4</v>
      </c>
      <c r="D16557" s="89"/>
      <c r="E16557" s="89"/>
      <c r="F16557" s="89">
        <f>Table3[[#This Row],[Yield]]/100*(1+F16556)</f>
        <v>0</v>
      </c>
    </row>
    <row r="16558" spans="1:6" x14ac:dyDescent="0.2">
      <c r="A16558" s="88">
        <v>19245</v>
      </c>
      <c r="B16558" s="89">
        <v>275.87</v>
      </c>
      <c r="C16558" s="89">
        <f>LN(Table3[[#This Row],[Value]]/B16557)</f>
        <v>-2.2810807001638999E-3</v>
      </c>
      <c r="D16558" s="89"/>
      <c r="E16558" s="89"/>
      <c r="F16558" s="89">
        <f>Table3[[#This Row],[Yield]]/100*(1+F16557)</f>
        <v>0</v>
      </c>
    </row>
    <row r="16559" spans="1:6" x14ac:dyDescent="0.2">
      <c r="A16559" s="88">
        <v>19246</v>
      </c>
      <c r="B16559" s="89">
        <v>273.52999999999997</v>
      </c>
      <c r="C16559" s="89">
        <f>LN(Table3[[#This Row],[Value]]/B16558)</f>
        <v>-8.5184352017177896E-3</v>
      </c>
      <c r="D16559" s="89"/>
      <c r="E16559" s="89"/>
      <c r="F16559" s="89">
        <f>Table3[[#This Row],[Yield]]/100*(1+F16558)</f>
        <v>0</v>
      </c>
    </row>
    <row r="16560" spans="1:6" x14ac:dyDescent="0.2">
      <c r="A16560" s="88">
        <v>19247</v>
      </c>
      <c r="B16560" s="89">
        <v>271.64999999999998</v>
      </c>
      <c r="C16560" s="89">
        <f>LN(Table3[[#This Row],[Value]]/B16559)</f>
        <v>-6.8968320629758705E-3</v>
      </c>
      <c r="D16560" s="89"/>
      <c r="E16560" s="89"/>
      <c r="F16560" s="89">
        <f>Table3[[#This Row],[Yield]]/100*(1+F16559)</f>
        <v>0</v>
      </c>
    </row>
    <row r="16561" spans="1:6" x14ac:dyDescent="0.2">
      <c r="A16561" s="88">
        <v>19248</v>
      </c>
      <c r="B16561" s="89">
        <v>272.11</v>
      </c>
      <c r="C16561" s="89">
        <f>LN(Table3[[#This Row],[Value]]/B16560)</f>
        <v>1.6919233107738237E-3</v>
      </c>
      <c r="D16561" s="89"/>
      <c r="E16561" s="89"/>
      <c r="F16561" s="89">
        <f>Table3[[#This Row],[Yield]]/100*(1+F16560)</f>
        <v>0</v>
      </c>
    </row>
    <row r="16562" spans="1:6" x14ac:dyDescent="0.2">
      <c r="A16562" s="88">
        <v>19249</v>
      </c>
      <c r="B16562" s="89">
        <v>271.02</v>
      </c>
      <c r="C16562" s="89">
        <f>LN(Table3[[#This Row],[Value]]/B16561)</f>
        <v>-4.0137774137381831E-3</v>
      </c>
      <c r="D16562" s="89"/>
      <c r="E16562" s="89"/>
      <c r="F16562" s="89">
        <f>Table3[[#This Row],[Yield]]/100*(1+F16561)</f>
        <v>0</v>
      </c>
    </row>
    <row r="16563" spans="1:6" x14ac:dyDescent="0.2">
      <c r="A16563" s="88">
        <v>19252</v>
      </c>
      <c r="B16563" s="89">
        <v>268.38</v>
      </c>
      <c r="C16563" s="89">
        <f>LN(Table3[[#This Row],[Value]]/B16562)</f>
        <v>-9.7887322217559709E-3</v>
      </c>
      <c r="D16563" s="89"/>
      <c r="E16563" s="89"/>
      <c r="F16563" s="89">
        <f>Table3[[#This Row],[Yield]]/100*(1+F16562)</f>
        <v>0</v>
      </c>
    </row>
    <row r="16564" spans="1:6" x14ac:dyDescent="0.2">
      <c r="A16564" s="88">
        <v>19253</v>
      </c>
      <c r="B16564" s="89">
        <v>269.02999999999997</v>
      </c>
      <c r="C16564" s="89">
        <f>LN(Table3[[#This Row],[Value]]/B16563)</f>
        <v>2.4190108742389114E-3</v>
      </c>
      <c r="D16564" s="89"/>
      <c r="E16564" s="89"/>
      <c r="F16564" s="89">
        <f>Table3[[#This Row],[Yield]]/100*(1+F16563)</f>
        <v>0</v>
      </c>
    </row>
    <row r="16565" spans="1:6" x14ac:dyDescent="0.2">
      <c r="A16565" s="88">
        <v>19254</v>
      </c>
      <c r="B16565" s="89">
        <v>270.43</v>
      </c>
      <c r="C16565" s="89">
        <f>LN(Table3[[#This Row],[Value]]/B16564)</f>
        <v>5.1903872131855893E-3</v>
      </c>
      <c r="D16565" s="89"/>
      <c r="E16565" s="89"/>
      <c r="F16565" s="89">
        <f>Table3[[#This Row],[Yield]]/100*(1+F16564)</f>
        <v>0</v>
      </c>
    </row>
    <row r="16566" spans="1:6" x14ac:dyDescent="0.2">
      <c r="A16566" s="88">
        <v>19255</v>
      </c>
      <c r="B16566" s="89">
        <v>269.72000000000003</v>
      </c>
      <c r="C16566" s="89">
        <f>LN(Table3[[#This Row],[Value]]/B16565)</f>
        <v>-2.6289008938548408E-3</v>
      </c>
      <c r="D16566" s="89"/>
      <c r="E16566" s="89"/>
      <c r="F16566" s="89">
        <f>Table3[[#This Row],[Yield]]/100*(1+F16565)</f>
        <v>0</v>
      </c>
    </row>
    <row r="16567" spans="1:6" x14ac:dyDescent="0.2">
      <c r="A16567" s="88">
        <v>19256</v>
      </c>
      <c r="B16567" s="89">
        <v>270.55</v>
      </c>
      <c r="C16567" s="89">
        <f>LN(Table3[[#This Row],[Value]]/B16566)</f>
        <v>3.0725402223630485E-3</v>
      </c>
      <c r="D16567" s="89"/>
      <c r="E16567" s="89"/>
      <c r="F16567" s="89">
        <f>Table3[[#This Row],[Yield]]/100*(1+F16566)</f>
        <v>0</v>
      </c>
    </row>
    <row r="16568" spans="1:6" x14ac:dyDescent="0.2">
      <c r="A16568" s="88">
        <v>19259</v>
      </c>
      <c r="B16568" s="89">
        <v>270.77</v>
      </c>
      <c r="C16568" s="89">
        <f>LN(Table3[[#This Row],[Value]]/B16567)</f>
        <v>8.1282794691725415E-4</v>
      </c>
      <c r="D16568" s="89"/>
      <c r="E16568" s="89"/>
      <c r="F16568" s="89">
        <f>Table3[[#This Row],[Yield]]/100*(1+F16567)</f>
        <v>0</v>
      </c>
    </row>
    <row r="16569" spans="1:6" x14ac:dyDescent="0.2">
      <c r="A16569" s="88">
        <v>19260</v>
      </c>
      <c r="B16569" s="89">
        <v>271.64999999999998</v>
      </c>
      <c r="C16569" s="89">
        <f>LN(Table3[[#This Row],[Value]]/B16568)</f>
        <v>3.244720961870597E-3</v>
      </c>
      <c r="D16569" s="89"/>
      <c r="E16569" s="89"/>
      <c r="F16569" s="89">
        <f>Table3[[#This Row],[Yield]]/100*(1+F16568)</f>
        <v>0</v>
      </c>
    </row>
    <row r="16570" spans="1:6" x14ac:dyDescent="0.2">
      <c r="A16570" s="88">
        <v>19261</v>
      </c>
      <c r="B16570" s="89">
        <v>272.26</v>
      </c>
      <c r="C16570" s="89">
        <f>LN(Table3[[#This Row],[Value]]/B16569)</f>
        <v>2.2430190867950683E-3</v>
      </c>
      <c r="D16570" s="89"/>
      <c r="E16570" s="89"/>
      <c r="F16570" s="89">
        <f>Table3[[#This Row],[Yield]]/100*(1+F16569)</f>
        <v>0</v>
      </c>
    </row>
    <row r="16571" spans="1:6" x14ac:dyDescent="0.2">
      <c r="A16571" s="88">
        <v>19262</v>
      </c>
      <c r="B16571" s="89">
        <v>272.42</v>
      </c>
      <c r="C16571" s="89">
        <f>LN(Table3[[#This Row],[Value]]/B16570)</f>
        <v>5.8750093486854729E-4</v>
      </c>
      <c r="D16571" s="89"/>
      <c r="E16571" s="89"/>
      <c r="F16571" s="89">
        <f>Table3[[#This Row],[Yield]]/100*(1+F16570)</f>
        <v>0</v>
      </c>
    </row>
    <row r="16572" spans="1:6" x14ac:dyDescent="0.2">
      <c r="A16572" s="88">
        <v>19263</v>
      </c>
      <c r="B16572" s="89">
        <v>271.95</v>
      </c>
      <c r="C16572" s="89">
        <f>LN(Table3[[#This Row],[Value]]/B16571)</f>
        <v>-1.7267671502259221E-3</v>
      </c>
      <c r="D16572" s="89"/>
      <c r="E16572" s="89"/>
      <c r="F16572" s="89">
        <f>Table3[[#This Row],[Yield]]/100*(1+F16571)</f>
        <v>0</v>
      </c>
    </row>
    <row r="16573" spans="1:6" x14ac:dyDescent="0.2">
      <c r="A16573" s="88">
        <v>19266</v>
      </c>
      <c r="B16573" s="89">
        <v>271.73</v>
      </c>
      <c r="C16573" s="89">
        <f>LN(Table3[[#This Row],[Value]]/B16572)</f>
        <v>-8.0929963216474316E-4</v>
      </c>
      <c r="D16573" s="89"/>
      <c r="E16573" s="89"/>
      <c r="F16573" s="89">
        <f>Table3[[#This Row],[Yield]]/100*(1+F16572)</f>
        <v>0</v>
      </c>
    </row>
    <row r="16574" spans="1:6" x14ac:dyDescent="0.2">
      <c r="A16574" s="88">
        <v>19267</v>
      </c>
      <c r="B16574" s="89">
        <v>270.61</v>
      </c>
      <c r="C16574" s="89">
        <f>LN(Table3[[#This Row],[Value]]/B16573)</f>
        <v>-4.1302562679295654E-3</v>
      </c>
      <c r="D16574" s="89"/>
      <c r="E16574" s="89"/>
      <c r="F16574" s="89">
        <f>Table3[[#This Row],[Yield]]/100*(1+F16573)</f>
        <v>0</v>
      </c>
    </row>
    <row r="16575" spans="1:6" x14ac:dyDescent="0.2">
      <c r="A16575" s="88">
        <v>19268</v>
      </c>
      <c r="B16575" s="89">
        <v>270.17</v>
      </c>
      <c r="C16575" s="89">
        <f>LN(Table3[[#This Row],[Value]]/B16574)</f>
        <v>-1.6272794744434057E-3</v>
      </c>
      <c r="D16575" s="89"/>
      <c r="E16575" s="89"/>
      <c r="F16575" s="89">
        <f>Table3[[#This Row],[Yield]]/100*(1+F16574)</f>
        <v>0</v>
      </c>
    </row>
    <row r="16576" spans="1:6" x14ac:dyDescent="0.2">
      <c r="A16576" s="88">
        <v>19269</v>
      </c>
      <c r="B16576" s="89">
        <v>270.75</v>
      </c>
      <c r="C16576" s="89">
        <f>LN(Table3[[#This Row],[Value]]/B16575)</f>
        <v>2.1444953866680185E-3</v>
      </c>
      <c r="D16576" s="89"/>
      <c r="E16576" s="89"/>
      <c r="F16576" s="89">
        <f>Table3[[#This Row],[Yield]]/100*(1+F16575)</f>
        <v>0</v>
      </c>
    </row>
    <row r="16577" spans="1:6" x14ac:dyDescent="0.2">
      <c r="A16577" s="88">
        <v>19270</v>
      </c>
      <c r="B16577" s="89">
        <v>270.55</v>
      </c>
      <c r="C16577" s="89">
        <f>LN(Table3[[#This Row],[Value]]/B16576)</f>
        <v>-7.3896179235564562E-4</v>
      </c>
      <c r="D16577" s="89"/>
      <c r="E16577" s="89"/>
      <c r="F16577" s="89">
        <f>Table3[[#This Row],[Yield]]/100*(1+F16576)</f>
        <v>0</v>
      </c>
    </row>
    <row r="16578" spans="1:6" x14ac:dyDescent="0.2">
      <c r="A16578" s="88">
        <v>19273</v>
      </c>
      <c r="B16578" s="89">
        <v>270</v>
      </c>
      <c r="C16578" s="89">
        <f>LN(Table3[[#This Row],[Value]]/B16577)</f>
        <v>-2.0349650903695106E-3</v>
      </c>
      <c r="D16578" s="89"/>
      <c r="E16578" s="89"/>
      <c r="F16578" s="89">
        <f>Table3[[#This Row],[Yield]]/100*(1+F16577)</f>
        <v>0</v>
      </c>
    </row>
    <row r="16579" spans="1:6" x14ac:dyDescent="0.2">
      <c r="A16579" s="88">
        <v>19274</v>
      </c>
      <c r="B16579" s="89">
        <v>269.88</v>
      </c>
      <c r="C16579" s="89">
        <f>LN(Table3[[#This Row],[Value]]/B16578)</f>
        <v>-4.4454323915015811E-4</v>
      </c>
      <c r="D16579" s="89"/>
      <c r="E16579" s="89"/>
      <c r="F16579" s="89">
        <f>Table3[[#This Row],[Yield]]/100*(1+F16578)</f>
        <v>0</v>
      </c>
    </row>
    <row r="16580" spans="1:6" x14ac:dyDescent="0.2">
      <c r="A16580" s="88">
        <v>19275</v>
      </c>
      <c r="B16580" s="89">
        <v>271.39999999999998</v>
      </c>
      <c r="C16580" s="89">
        <f>LN(Table3[[#This Row],[Value]]/B16579)</f>
        <v>5.6163316415441073E-3</v>
      </c>
      <c r="D16580" s="89"/>
      <c r="E16580" s="89"/>
      <c r="F16580" s="89">
        <f>Table3[[#This Row],[Yield]]/100*(1+F16579)</f>
        <v>0</v>
      </c>
    </row>
    <row r="16581" spans="1:6" x14ac:dyDescent="0.2">
      <c r="A16581" s="88">
        <v>19276</v>
      </c>
      <c r="B16581" s="89">
        <v>270.98</v>
      </c>
      <c r="C16581" s="89">
        <f>LN(Table3[[#This Row],[Value]]/B16580)</f>
        <v>-1.5487299824835123E-3</v>
      </c>
      <c r="D16581" s="89"/>
      <c r="E16581" s="89"/>
      <c r="F16581" s="89">
        <f>Table3[[#This Row],[Yield]]/100*(1+F16580)</f>
        <v>0</v>
      </c>
    </row>
    <row r="16582" spans="1:6" x14ac:dyDescent="0.2">
      <c r="A16582" s="88">
        <v>19277</v>
      </c>
      <c r="B16582" s="89">
        <v>270.61</v>
      </c>
      <c r="C16582" s="89">
        <f>LN(Table3[[#This Row],[Value]]/B16581)</f>
        <v>-1.3663474494097594E-3</v>
      </c>
      <c r="D16582" s="89"/>
      <c r="E16582" s="89"/>
      <c r="F16582" s="89">
        <f>Table3[[#This Row],[Yield]]/100*(1+F16581)</f>
        <v>0</v>
      </c>
    </row>
    <row r="16583" spans="1:6" x14ac:dyDescent="0.2">
      <c r="A16583" s="88">
        <v>19281</v>
      </c>
      <c r="B16583" s="89">
        <v>270.43</v>
      </c>
      <c r="C16583" s="89">
        <f>LN(Table3[[#This Row],[Value]]/B16582)</f>
        <v>-6.6538520863912518E-4</v>
      </c>
      <c r="D16583" s="89"/>
      <c r="E16583" s="89"/>
      <c r="F16583" s="89">
        <f>Table3[[#This Row],[Yield]]/100*(1+F16582)</f>
        <v>0</v>
      </c>
    </row>
    <row r="16584" spans="1:6" x14ac:dyDescent="0.2">
      <c r="A16584" s="88">
        <v>19282</v>
      </c>
      <c r="B16584" s="89">
        <v>267.12</v>
      </c>
      <c r="C16584" s="89">
        <f>LN(Table3[[#This Row],[Value]]/B16583)</f>
        <v>-1.2315289124837118E-2</v>
      </c>
      <c r="D16584" s="89"/>
      <c r="E16584" s="89"/>
      <c r="F16584" s="89">
        <f>Table3[[#This Row],[Yield]]/100*(1+F16583)</f>
        <v>0</v>
      </c>
    </row>
    <row r="16585" spans="1:6" x14ac:dyDescent="0.2">
      <c r="A16585" s="88">
        <v>19283</v>
      </c>
      <c r="B16585" s="89">
        <v>264.87</v>
      </c>
      <c r="C16585" s="89">
        <f>LN(Table3[[#This Row],[Value]]/B16584)</f>
        <v>-8.4588560537983432E-3</v>
      </c>
      <c r="D16585" s="89"/>
      <c r="E16585" s="89"/>
      <c r="F16585" s="89">
        <f>Table3[[#This Row],[Yield]]/100*(1+F16584)</f>
        <v>0</v>
      </c>
    </row>
    <row r="16586" spans="1:6" x14ac:dyDescent="0.2">
      <c r="A16586" s="88">
        <v>19284</v>
      </c>
      <c r="B16586" s="89">
        <v>267.3</v>
      </c>
      <c r="C16586" s="89">
        <f>LN(Table3[[#This Row],[Value]]/B16585)</f>
        <v>9.1324835632724723E-3</v>
      </c>
      <c r="D16586" s="89"/>
      <c r="E16586" s="89"/>
      <c r="F16586" s="89">
        <f>Table3[[#This Row],[Yield]]/100*(1+F16585)</f>
        <v>0</v>
      </c>
    </row>
    <row r="16587" spans="1:6" x14ac:dyDescent="0.2">
      <c r="A16587" s="88">
        <v>19287</v>
      </c>
      <c r="B16587" s="89">
        <v>266.63</v>
      </c>
      <c r="C16587" s="89">
        <f>LN(Table3[[#This Row],[Value]]/B16586)</f>
        <v>-2.5096935990474491E-3</v>
      </c>
      <c r="D16587" s="89"/>
      <c r="E16587" s="89"/>
      <c r="F16587" s="89">
        <f>Table3[[#This Row],[Yield]]/100*(1+F16586)</f>
        <v>0</v>
      </c>
    </row>
    <row r="16588" spans="1:6" x14ac:dyDescent="0.2">
      <c r="A16588" s="88">
        <v>19288</v>
      </c>
      <c r="B16588" s="89">
        <v>265.83999999999997</v>
      </c>
      <c r="C16588" s="89">
        <f>LN(Table3[[#This Row],[Value]]/B16587)</f>
        <v>-2.9673054994872384E-3</v>
      </c>
      <c r="D16588" s="89"/>
      <c r="E16588" s="89"/>
      <c r="F16588" s="89">
        <f>Table3[[#This Row],[Yield]]/100*(1+F16587)</f>
        <v>0</v>
      </c>
    </row>
    <row r="16589" spans="1:6" x14ac:dyDescent="0.2">
      <c r="A16589" s="88">
        <v>19289</v>
      </c>
      <c r="B16589" s="89">
        <v>263.06</v>
      </c>
      <c r="C16589" s="89">
        <f>LN(Table3[[#This Row],[Value]]/B16588)</f>
        <v>-1.0512481005706148E-2</v>
      </c>
      <c r="D16589" s="89"/>
      <c r="E16589" s="89"/>
      <c r="F16589" s="89">
        <f>Table3[[#This Row],[Yield]]/100*(1+F16588)</f>
        <v>0</v>
      </c>
    </row>
    <row r="16590" spans="1:6" x14ac:dyDescent="0.2">
      <c r="A16590" s="88">
        <v>19290</v>
      </c>
      <c r="B16590" s="89">
        <v>263.87</v>
      </c>
      <c r="C16590" s="89">
        <f>LN(Table3[[#This Row],[Value]]/B16589)</f>
        <v>3.0744145826260639E-3</v>
      </c>
      <c r="D16590" s="89"/>
      <c r="E16590" s="89"/>
      <c r="F16590" s="89">
        <f>Table3[[#This Row],[Yield]]/100*(1+F16589)</f>
        <v>0</v>
      </c>
    </row>
    <row r="16591" spans="1:6" x14ac:dyDescent="0.2">
      <c r="A16591" s="88">
        <v>19291</v>
      </c>
      <c r="B16591" s="89">
        <v>265.45999999999998</v>
      </c>
      <c r="C16591" s="89">
        <f>LN(Table3[[#This Row],[Value]]/B16590)</f>
        <v>6.007612574797397E-3</v>
      </c>
      <c r="D16591" s="89"/>
      <c r="E16591" s="89"/>
      <c r="F16591" s="89">
        <f>Table3[[#This Row],[Yield]]/100*(1+F16590)</f>
        <v>0</v>
      </c>
    </row>
    <row r="16592" spans="1:6" x14ac:dyDescent="0.2">
      <c r="A16592" s="88">
        <v>19294</v>
      </c>
      <c r="B16592" s="89">
        <v>265.89999999999998</v>
      </c>
      <c r="C16592" s="89">
        <f>LN(Table3[[#This Row],[Value]]/B16591)</f>
        <v>1.6561280509179135E-3</v>
      </c>
      <c r="D16592" s="89"/>
      <c r="E16592" s="89"/>
      <c r="F16592" s="89">
        <f>Table3[[#This Row],[Yield]]/100*(1+F16591)</f>
        <v>0</v>
      </c>
    </row>
    <row r="16593" spans="1:6" x14ac:dyDescent="0.2">
      <c r="A16593" s="88">
        <v>19295</v>
      </c>
      <c r="B16593" s="89">
        <v>265.72000000000003</v>
      </c>
      <c r="C16593" s="89">
        <f>LN(Table3[[#This Row],[Value]]/B16592)</f>
        <v>-6.7717545193349445E-4</v>
      </c>
      <c r="D16593" s="89"/>
      <c r="E16593" s="89"/>
      <c r="F16593" s="89">
        <f>Table3[[#This Row],[Yield]]/100*(1+F16592)</f>
        <v>0</v>
      </c>
    </row>
    <row r="16594" spans="1:6" x14ac:dyDescent="0.2">
      <c r="A16594" s="88">
        <v>19296</v>
      </c>
      <c r="B16594" s="89">
        <v>265.45999999999998</v>
      </c>
      <c r="C16594" s="89">
        <f>LN(Table3[[#This Row],[Value]]/B16593)</f>
        <v>-9.7895259898438244E-4</v>
      </c>
      <c r="D16594" s="89"/>
      <c r="E16594" s="89"/>
      <c r="F16594" s="89">
        <f>Table3[[#This Row],[Yield]]/100*(1+F16593)</f>
        <v>0</v>
      </c>
    </row>
    <row r="16595" spans="1:6" x14ac:dyDescent="0.2">
      <c r="A16595" s="88">
        <v>19297</v>
      </c>
      <c r="B16595" s="89">
        <v>265.72000000000003</v>
      </c>
      <c r="C16595" s="89">
        <f>LN(Table3[[#This Row],[Value]]/B16594)</f>
        <v>9.7895259898442039E-4</v>
      </c>
      <c r="D16595" s="89"/>
      <c r="E16595" s="89"/>
      <c r="F16595" s="89">
        <f>Table3[[#This Row],[Yield]]/100*(1+F16594)</f>
        <v>0</v>
      </c>
    </row>
    <row r="16596" spans="1:6" x14ac:dyDescent="0.2">
      <c r="A16596" s="88">
        <v>19298</v>
      </c>
      <c r="B16596" s="89">
        <v>269.23</v>
      </c>
      <c r="C16596" s="89">
        <f>LN(Table3[[#This Row],[Value]]/B16595)</f>
        <v>1.3122910071989175E-2</v>
      </c>
      <c r="D16596" s="89"/>
      <c r="E16596" s="89"/>
      <c r="F16596" s="89">
        <f>Table3[[#This Row],[Yield]]/100*(1+F16595)</f>
        <v>0</v>
      </c>
    </row>
    <row r="16597" spans="1:6" x14ac:dyDescent="0.2">
      <c r="A16597" s="88">
        <v>19301</v>
      </c>
      <c r="B16597" s="89">
        <v>270.23</v>
      </c>
      <c r="C16597" s="89">
        <f>LN(Table3[[#This Row],[Value]]/B16596)</f>
        <v>3.7074153613258975E-3</v>
      </c>
      <c r="D16597" s="89"/>
      <c r="E16597" s="89"/>
      <c r="F16597" s="89">
        <f>Table3[[#This Row],[Yield]]/100*(1+F16596)</f>
        <v>0</v>
      </c>
    </row>
    <row r="16598" spans="1:6" x14ac:dyDescent="0.2">
      <c r="A16598" s="88">
        <v>19303</v>
      </c>
      <c r="B16598" s="89">
        <v>271.3</v>
      </c>
      <c r="C16598" s="89">
        <f>LN(Table3[[#This Row],[Value]]/B16597)</f>
        <v>3.9517714345305701E-3</v>
      </c>
      <c r="D16598" s="89"/>
      <c r="E16598" s="89"/>
      <c r="F16598" s="89">
        <f>Table3[[#This Row],[Yield]]/100*(1+F16597)</f>
        <v>0</v>
      </c>
    </row>
    <row r="16599" spans="1:6" x14ac:dyDescent="0.2">
      <c r="A16599" s="88">
        <v>19304</v>
      </c>
      <c r="B16599" s="89">
        <v>272.58</v>
      </c>
      <c r="C16599" s="89">
        <f>LN(Table3[[#This Row],[Value]]/B16598)</f>
        <v>4.7069293344807663E-3</v>
      </c>
      <c r="D16599" s="89"/>
      <c r="E16599" s="89"/>
      <c r="F16599" s="89">
        <f>Table3[[#This Row],[Yield]]/100*(1+F16598)</f>
        <v>0</v>
      </c>
    </row>
    <row r="16600" spans="1:6" x14ac:dyDescent="0.2">
      <c r="A16600" s="88">
        <v>19305</v>
      </c>
      <c r="B16600" s="89">
        <v>273.47000000000003</v>
      </c>
      <c r="C16600" s="89">
        <f>LN(Table3[[#This Row],[Value]]/B16599)</f>
        <v>3.2597776324734666E-3</v>
      </c>
      <c r="D16600" s="89"/>
      <c r="E16600" s="89"/>
      <c r="F16600" s="89">
        <f>Table3[[#This Row],[Yield]]/100*(1+F16599)</f>
        <v>0</v>
      </c>
    </row>
    <row r="16601" spans="1:6" x14ac:dyDescent="0.2">
      <c r="A16601" s="88">
        <v>19308</v>
      </c>
      <c r="B16601" s="89">
        <v>273.47000000000003</v>
      </c>
      <c r="C16601" s="89">
        <f>LN(Table3[[#This Row],[Value]]/B16600)</f>
        <v>0</v>
      </c>
      <c r="D16601" s="89"/>
      <c r="E16601" s="89"/>
      <c r="F16601" s="89">
        <f>Table3[[#This Row],[Yield]]/100*(1+F16600)</f>
        <v>0</v>
      </c>
    </row>
    <row r="16602" spans="1:6" x14ac:dyDescent="0.2">
      <c r="A16602" s="88">
        <v>19310</v>
      </c>
      <c r="B16602" s="89">
        <v>271.97000000000003</v>
      </c>
      <c r="C16602" s="89">
        <f>LN(Table3[[#This Row],[Value]]/B16601)</f>
        <v>-5.500160536333309E-3</v>
      </c>
      <c r="D16602" s="89"/>
      <c r="E16602" s="89"/>
      <c r="F16602" s="89">
        <f>Table3[[#This Row],[Yield]]/100*(1+F16601)</f>
        <v>0</v>
      </c>
    </row>
    <row r="16603" spans="1:6" x14ac:dyDescent="0.2">
      <c r="A16603" s="88">
        <v>19311</v>
      </c>
      <c r="B16603" s="89">
        <v>272.54000000000002</v>
      </c>
      <c r="C16603" s="89">
        <f>LN(Table3[[#This Row],[Value]]/B16602)</f>
        <v>2.0936262261677854E-3</v>
      </c>
      <c r="D16603" s="89"/>
      <c r="E16603" s="89"/>
      <c r="F16603" s="89">
        <f>Table3[[#This Row],[Yield]]/100*(1+F16602)</f>
        <v>0</v>
      </c>
    </row>
    <row r="16604" spans="1:6" x14ac:dyDescent="0.2">
      <c r="A16604" s="88">
        <v>19312</v>
      </c>
      <c r="B16604" s="89">
        <v>273.27</v>
      </c>
      <c r="C16604" s="89">
        <f>LN(Table3[[#This Row],[Value]]/B16603)</f>
        <v>2.6749251031532085E-3</v>
      </c>
      <c r="D16604" s="89"/>
      <c r="E16604" s="89"/>
      <c r="F16604" s="89">
        <f>Table3[[#This Row],[Yield]]/100*(1+F16603)</f>
        <v>0</v>
      </c>
    </row>
    <row r="16605" spans="1:6" x14ac:dyDescent="0.2">
      <c r="A16605" s="88">
        <v>19315</v>
      </c>
      <c r="B16605" s="89">
        <v>274.45</v>
      </c>
      <c r="C16605" s="89">
        <f>LN(Table3[[#This Row],[Value]]/B16604)</f>
        <v>4.3087775710700903E-3</v>
      </c>
      <c r="D16605" s="89"/>
      <c r="E16605" s="89"/>
      <c r="F16605" s="89">
        <f>Table3[[#This Row],[Yield]]/100*(1+F16604)</f>
        <v>0</v>
      </c>
    </row>
    <row r="16606" spans="1:6" x14ac:dyDescent="0.2">
      <c r="A16606" s="88">
        <v>19316</v>
      </c>
      <c r="B16606" s="89">
        <v>278.04000000000002</v>
      </c>
      <c r="C16606" s="89">
        <f>LN(Table3[[#This Row],[Value]]/B16605)</f>
        <v>1.2995893236387022E-2</v>
      </c>
      <c r="D16606" s="89"/>
      <c r="E16606" s="89"/>
      <c r="F16606" s="89">
        <f>Table3[[#This Row],[Yield]]/100*(1+F16605)</f>
        <v>0</v>
      </c>
    </row>
    <row r="16607" spans="1:6" x14ac:dyDescent="0.2">
      <c r="A16607" s="88">
        <v>19317</v>
      </c>
      <c r="B16607" s="89">
        <v>280.05</v>
      </c>
      <c r="C16607" s="89">
        <f>LN(Table3[[#This Row],[Value]]/B16606)</f>
        <v>7.2031704235560844E-3</v>
      </c>
      <c r="D16607" s="89"/>
      <c r="E16607" s="89"/>
      <c r="F16607" s="89">
        <f>Table3[[#This Row],[Yield]]/100*(1+F16606)</f>
        <v>0</v>
      </c>
    </row>
    <row r="16608" spans="1:6" x14ac:dyDescent="0.2">
      <c r="A16608" s="88">
        <v>19318</v>
      </c>
      <c r="B16608" s="89">
        <v>279.5</v>
      </c>
      <c r="C16608" s="89">
        <f>LN(Table3[[#This Row],[Value]]/B16607)</f>
        <v>-1.9658660606874695E-3</v>
      </c>
      <c r="D16608" s="89"/>
      <c r="E16608" s="89"/>
      <c r="F16608" s="89">
        <f>Table3[[#This Row],[Yield]]/100*(1+F16607)</f>
        <v>0</v>
      </c>
    </row>
    <row r="16609" spans="1:6" x14ac:dyDescent="0.2">
      <c r="A16609" s="88">
        <v>19319</v>
      </c>
      <c r="B16609" s="89">
        <v>279.32</v>
      </c>
      <c r="C16609" s="89">
        <f>LN(Table3[[#This Row],[Value]]/B16608)</f>
        <v>-6.4421461731930499E-4</v>
      </c>
      <c r="D16609" s="89"/>
      <c r="E16609" s="89"/>
      <c r="F16609" s="89">
        <f>Table3[[#This Row],[Yield]]/100*(1+F16608)</f>
        <v>0</v>
      </c>
    </row>
    <row r="16610" spans="1:6" x14ac:dyDescent="0.2">
      <c r="A16610" s="88">
        <v>19322</v>
      </c>
      <c r="B16610" s="89">
        <v>281.08</v>
      </c>
      <c r="C16610" s="89">
        <f>LN(Table3[[#This Row],[Value]]/B16609)</f>
        <v>6.281248346162456E-3</v>
      </c>
      <c r="D16610" s="89"/>
      <c r="E16610" s="89"/>
      <c r="F16610" s="89">
        <f>Table3[[#This Row],[Yield]]/100*(1+F16609)</f>
        <v>0</v>
      </c>
    </row>
    <row r="16611" spans="1:6" x14ac:dyDescent="0.2">
      <c r="A16611" s="88">
        <v>19323</v>
      </c>
      <c r="B16611" s="89">
        <v>280.89999999999998</v>
      </c>
      <c r="C16611" s="89">
        <f>LN(Table3[[#This Row],[Value]]/B16610)</f>
        <v>-6.4059221379899375E-4</v>
      </c>
      <c r="D16611" s="89"/>
      <c r="E16611" s="89"/>
      <c r="F16611" s="89">
        <f>Table3[[#This Row],[Yield]]/100*(1+F16610)</f>
        <v>0</v>
      </c>
    </row>
    <row r="16612" spans="1:6" x14ac:dyDescent="0.2">
      <c r="A16612" s="88">
        <v>19324</v>
      </c>
      <c r="B16612" s="89">
        <v>282.44</v>
      </c>
      <c r="C16612" s="89">
        <f>LN(Table3[[#This Row],[Value]]/B16611)</f>
        <v>5.4674045379481846E-3</v>
      </c>
      <c r="D16612" s="89"/>
      <c r="E16612" s="89"/>
      <c r="F16612" s="89">
        <f>Table3[[#This Row],[Yield]]/100*(1+F16611)</f>
        <v>0</v>
      </c>
    </row>
    <row r="16613" spans="1:6" x14ac:dyDescent="0.2">
      <c r="A16613" s="88">
        <v>19326</v>
      </c>
      <c r="B16613" s="89">
        <v>283.66000000000003</v>
      </c>
      <c r="C16613" s="89">
        <f>LN(Table3[[#This Row],[Value]]/B16612)</f>
        <v>4.3101992183155373E-3</v>
      </c>
      <c r="D16613" s="89"/>
      <c r="E16613" s="89"/>
      <c r="F16613" s="89">
        <f>Table3[[#This Row],[Yield]]/100*(1+F16612)</f>
        <v>0</v>
      </c>
    </row>
    <row r="16614" spans="1:6" x14ac:dyDescent="0.2">
      <c r="A16614" s="88">
        <v>19329</v>
      </c>
      <c r="B16614" s="89">
        <v>283.7</v>
      </c>
      <c r="C16614" s="89">
        <f>LN(Table3[[#This Row],[Value]]/B16613)</f>
        <v>1.4100394834410773E-4</v>
      </c>
      <c r="D16614" s="89"/>
      <c r="E16614" s="89"/>
      <c r="F16614" s="89">
        <f>Table3[[#This Row],[Yield]]/100*(1+F16613)</f>
        <v>0</v>
      </c>
    </row>
    <row r="16615" spans="1:6" x14ac:dyDescent="0.2">
      <c r="A16615" s="88">
        <v>19330</v>
      </c>
      <c r="B16615" s="89">
        <v>283.77999999999997</v>
      </c>
      <c r="C16615" s="89">
        <f>LN(Table3[[#This Row],[Value]]/B16614)</f>
        <v>2.8194826436165948E-4</v>
      </c>
      <c r="D16615" s="89"/>
      <c r="E16615" s="89"/>
      <c r="F16615" s="89">
        <f>Table3[[#This Row],[Yield]]/100*(1+F16614)</f>
        <v>0</v>
      </c>
    </row>
    <row r="16616" spans="1:6" x14ac:dyDescent="0.2">
      <c r="A16616" s="88">
        <v>19331</v>
      </c>
      <c r="B16616" s="89">
        <v>282.89</v>
      </c>
      <c r="C16616" s="89">
        <f>LN(Table3[[#This Row],[Value]]/B16615)</f>
        <v>-3.1411605759760542E-3</v>
      </c>
      <c r="D16616" s="89"/>
      <c r="E16616" s="89"/>
      <c r="F16616" s="89">
        <f>Table3[[#This Row],[Yield]]/100*(1+F16615)</f>
        <v>0</v>
      </c>
    </row>
    <row r="16617" spans="1:6" x14ac:dyDescent="0.2">
      <c r="A16617" s="88">
        <v>19332</v>
      </c>
      <c r="B16617" s="89">
        <v>281.63</v>
      </c>
      <c r="C16617" s="89">
        <f>LN(Table3[[#This Row],[Value]]/B16616)</f>
        <v>-4.4639768027479069E-3</v>
      </c>
      <c r="D16617" s="89"/>
      <c r="E16617" s="89"/>
      <c r="F16617" s="89">
        <f>Table3[[#This Row],[Yield]]/100*(1+F16616)</f>
        <v>0</v>
      </c>
    </row>
    <row r="16618" spans="1:6" x14ac:dyDescent="0.2">
      <c r="A16618" s="88">
        <v>19333</v>
      </c>
      <c r="B16618" s="89">
        <v>282.06</v>
      </c>
      <c r="C16618" s="89">
        <f>LN(Table3[[#This Row],[Value]]/B16617)</f>
        <v>1.5256615636510343E-3</v>
      </c>
      <c r="D16618" s="89"/>
      <c r="E16618" s="89"/>
      <c r="F16618" s="89">
        <f>Table3[[#This Row],[Yield]]/100*(1+F16617)</f>
        <v>0</v>
      </c>
    </row>
    <row r="16619" spans="1:6" x14ac:dyDescent="0.2">
      <c r="A16619" s="88">
        <v>19336</v>
      </c>
      <c r="B16619" s="89">
        <v>283.62</v>
      </c>
      <c r="C16619" s="89">
        <f>LN(Table3[[#This Row],[Value]]/B16618)</f>
        <v>5.5154997691059075E-3</v>
      </c>
      <c r="D16619" s="89"/>
      <c r="E16619" s="89"/>
      <c r="F16619" s="89">
        <f>Table3[[#This Row],[Yield]]/100*(1+F16618)</f>
        <v>0</v>
      </c>
    </row>
    <row r="16620" spans="1:6" x14ac:dyDescent="0.2">
      <c r="A16620" s="88">
        <v>19337</v>
      </c>
      <c r="B16620" s="89">
        <v>285.12</v>
      </c>
      <c r="C16620" s="89">
        <f>LN(Table3[[#This Row],[Value]]/B16619)</f>
        <v>5.274830249244601E-3</v>
      </c>
      <c r="D16620" s="89"/>
      <c r="E16620" s="89"/>
      <c r="F16620" s="89">
        <f>Table3[[#This Row],[Yield]]/100*(1+F16619)</f>
        <v>0</v>
      </c>
    </row>
    <row r="16621" spans="1:6" x14ac:dyDescent="0.2">
      <c r="A16621" s="88">
        <v>19338</v>
      </c>
      <c r="B16621" s="89">
        <v>284.55</v>
      </c>
      <c r="C16621" s="89">
        <f>LN(Table3[[#This Row],[Value]]/B16620)</f>
        <v>-2.0011592333115313E-3</v>
      </c>
      <c r="D16621" s="89"/>
      <c r="E16621" s="89"/>
      <c r="F16621" s="89">
        <f>Table3[[#This Row],[Yield]]/100*(1+F16620)</f>
        <v>0</v>
      </c>
    </row>
    <row r="16622" spans="1:6" x14ac:dyDescent="0.2">
      <c r="A16622" s="88">
        <v>19339</v>
      </c>
      <c r="B16622" s="89">
        <v>284.57</v>
      </c>
      <c r="C16622" s="89">
        <f>LN(Table3[[#This Row],[Value]]/B16621)</f>
        <v>7.0283947175308215E-5</v>
      </c>
      <c r="D16622" s="89"/>
      <c r="E16622" s="89"/>
      <c r="F16622" s="89">
        <f>Table3[[#This Row],[Yield]]/100*(1+F16621)</f>
        <v>0</v>
      </c>
    </row>
    <row r="16623" spans="1:6" x14ac:dyDescent="0.2">
      <c r="A16623" s="88">
        <v>19340</v>
      </c>
      <c r="B16623" s="89">
        <v>285.2</v>
      </c>
      <c r="C16623" s="89">
        <f>LN(Table3[[#This Row],[Value]]/B16622)</f>
        <v>2.2114195438324956E-3</v>
      </c>
      <c r="D16623" s="89"/>
      <c r="E16623" s="89"/>
      <c r="F16623" s="89">
        <f>Table3[[#This Row],[Yield]]/100*(1+F16622)</f>
        <v>0</v>
      </c>
    </row>
    <row r="16624" spans="1:6" x14ac:dyDescent="0.2">
      <c r="A16624" s="88">
        <v>19343</v>
      </c>
      <c r="B16624" s="89">
        <v>285.99</v>
      </c>
      <c r="C16624" s="89">
        <f>LN(Table3[[#This Row],[Value]]/B16623)</f>
        <v>2.7661566334555702E-3</v>
      </c>
      <c r="D16624" s="89"/>
      <c r="E16624" s="89"/>
      <c r="F16624" s="89">
        <f>Table3[[#This Row],[Yield]]/100*(1+F16623)</f>
        <v>0</v>
      </c>
    </row>
    <row r="16625" spans="1:6" x14ac:dyDescent="0.2">
      <c r="A16625" s="88">
        <v>19344</v>
      </c>
      <c r="B16625" s="89">
        <v>286.16000000000003</v>
      </c>
      <c r="C16625" s="89">
        <f>LN(Table3[[#This Row],[Value]]/B16624)</f>
        <v>5.942497771658018E-4</v>
      </c>
      <c r="D16625" s="89"/>
      <c r="E16625" s="89"/>
      <c r="F16625" s="89">
        <f>Table3[[#This Row],[Yield]]/100*(1+F16624)</f>
        <v>0</v>
      </c>
    </row>
    <row r="16626" spans="1:6" x14ac:dyDescent="0.2">
      <c r="A16626" s="88">
        <v>19345</v>
      </c>
      <c r="B16626" s="89">
        <v>285.67</v>
      </c>
      <c r="C16626" s="89">
        <f>LN(Table3[[#This Row],[Value]]/B16625)</f>
        <v>-1.7137964777347416E-3</v>
      </c>
      <c r="D16626" s="89"/>
      <c r="E16626" s="89"/>
      <c r="F16626" s="89">
        <f>Table3[[#This Row],[Yield]]/100*(1+F16625)</f>
        <v>0</v>
      </c>
    </row>
    <row r="16627" spans="1:6" x14ac:dyDescent="0.2">
      <c r="A16627" s="88">
        <v>19346</v>
      </c>
      <c r="B16627" s="89">
        <v>285.36</v>
      </c>
      <c r="C16627" s="89">
        <f>LN(Table3[[#This Row],[Value]]/B16626)</f>
        <v>-1.0857574223915568E-3</v>
      </c>
      <c r="D16627" s="89"/>
      <c r="E16627" s="89"/>
      <c r="F16627" s="89">
        <f>Table3[[#This Row],[Yield]]/100*(1+F16626)</f>
        <v>0</v>
      </c>
    </row>
    <row r="16628" spans="1:6" x14ac:dyDescent="0.2">
      <c r="A16628" s="88">
        <v>19347</v>
      </c>
      <c r="B16628" s="89">
        <v>286.52</v>
      </c>
      <c r="C16628" s="89">
        <f>LN(Table3[[#This Row],[Value]]/B16627)</f>
        <v>4.0568006956142478E-3</v>
      </c>
      <c r="D16628" s="89"/>
      <c r="E16628" s="89"/>
      <c r="F16628" s="89">
        <f>Table3[[#This Row],[Yield]]/100*(1+F16627)</f>
        <v>0</v>
      </c>
    </row>
    <row r="16629" spans="1:6" x14ac:dyDescent="0.2">
      <c r="A16629" s="88">
        <v>19350</v>
      </c>
      <c r="B16629" s="89">
        <v>288.02</v>
      </c>
      <c r="C16629" s="89">
        <f>LN(Table3[[#This Row],[Value]]/B16628)</f>
        <v>5.2215804229860585E-3</v>
      </c>
      <c r="D16629" s="89"/>
      <c r="E16629" s="89"/>
      <c r="F16629" s="89">
        <f>Table3[[#This Row],[Yield]]/100*(1+F16628)</f>
        <v>0</v>
      </c>
    </row>
    <row r="16630" spans="1:6" x14ac:dyDescent="0.2">
      <c r="A16630" s="88">
        <v>19351</v>
      </c>
      <c r="B16630" s="89">
        <v>286.99</v>
      </c>
      <c r="C16630" s="89">
        <f>LN(Table3[[#This Row],[Value]]/B16629)</f>
        <v>-3.5825502222288888E-3</v>
      </c>
      <c r="D16630" s="89"/>
      <c r="E16630" s="89"/>
      <c r="F16630" s="89">
        <f>Table3[[#This Row],[Yield]]/100*(1+F16629)</f>
        <v>0</v>
      </c>
    </row>
    <row r="16631" spans="1:6" x14ac:dyDescent="0.2">
      <c r="A16631" s="88">
        <v>19352</v>
      </c>
      <c r="B16631" s="89">
        <v>287.37</v>
      </c>
      <c r="C16631" s="89">
        <f>LN(Table3[[#This Row],[Value]]/B16630)</f>
        <v>1.3232121159024971E-3</v>
      </c>
      <c r="D16631" s="89"/>
      <c r="E16631" s="89"/>
      <c r="F16631" s="89">
        <f>Table3[[#This Row],[Yield]]/100*(1+F16630)</f>
        <v>0</v>
      </c>
    </row>
    <row r="16632" spans="1:6" x14ac:dyDescent="0.2">
      <c r="A16632" s="88">
        <v>19354</v>
      </c>
      <c r="B16632" s="89">
        <v>288.23</v>
      </c>
      <c r="C16632" s="89">
        <f>LN(Table3[[#This Row],[Value]]/B16631)</f>
        <v>2.988188463971397E-3</v>
      </c>
      <c r="D16632" s="89"/>
      <c r="E16632" s="89"/>
      <c r="F16632" s="89">
        <f>Table3[[#This Row],[Yield]]/100*(1+F16631)</f>
        <v>0</v>
      </c>
    </row>
    <row r="16633" spans="1:6" x14ac:dyDescent="0.2">
      <c r="A16633" s="88">
        <v>19357</v>
      </c>
      <c r="B16633" s="89">
        <v>289.64999999999998</v>
      </c>
      <c r="C16633" s="89">
        <f>LN(Table3[[#This Row],[Value]]/B16632)</f>
        <v>4.9145250157516876E-3</v>
      </c>
      <c r="D16633" s="89"/>
      <c r="E16633" s="89"/>
      <c r="F16633" s="89">
        <f>Table3[[#This Row],[Yield]]/100*(1+F16632)</f>
        <v>0</v>
      </c>
    </row>
    <row r="16634" spans="1:6" x14ac:dyDescent="0.2">
      <c r="A16634" s="88">
        <v>19358</v>
      </c>
      <c r="B16634" s="89">
        <v>292</v>
      </c>
      <c r="C16634" s="89">
        <f>LN(Table3[[#This Row],[Value]]/B16633)</f>
        <v>8.080504725648684E-3</v>
      </c>
      <c r="D16634" s="89"/>
      <c r="E16634" s="89"/>
      <c r="F16634" s="89">
        <f>Table3[[#This Row],[Yield]]/100*(1+F16633)</f>
        <v>0</v>
      </c>
    </row>
    <row r="16635" spans="1:6" x14ac:dyDescent="0.2">
      <c r="A16635" s="88">
        <v>19359</v>
      </c>
      <c r="B16635" s="89">
        <v>291.89999999999998</v>
      </c>
      <c r="C16635" s="89">
        <f>LN(Table3[[#This Row],[Value]]/B16634)</f>
        <v>-3.4252440821280181E-4</v>
      </c>
      <c r="D16635" s="89"/>
      <c r="E16635" s="89"/>
      <c r="F16635" s="89">
        <f>Table3[[#This Row],[Yield]]/100*(1+F16634)</f>
        <v>0</v>
      </c>
    </row>
    <row r="16636" spans="1:6" x14ac:dyDescent="0.2">
      <c r="A16636" s="88">
        <v>19361</v>
      </c>
      <c r="B16636" s="89">
        <v>292.14</v>
      </c>
      <c r="C16636" s="89">
        <f>LN(Table3[[#This Row],[Value]]/B16635)</f>
        <v>8.2186156259560184E-4</v>
      </c>
      <c r="D16636" s="89"/>
      <c r="E16636" s="89"/>
      <c r="F16636" s="89">
        <f>Table3[[#This Row],[Yield]]/100*(1+F16635)</f>
        <v>0</v>
      </c>
    </row>
    <row r="16637" spans="1:6" x14ac:dyDescent="0.2">
      <c r="A16637" s="88">
        <v>19364</v>
      </c>
      <c r="B16637" s="89">
        <v>293.79000000000002</v>
      </c>
      <c r="C16637" s="89">
        <f>LN(Table3[[#This Row],[Value]]/B16636)</f>
        <v>5.6320869781483259E-3</v>
      </c>
      <c r="D16637" s="89"/>
      <c r="E16637" s="89"/>
      <c r="F16637" s="89">
        <f>Table3[[#This Row],[Yield]]/100*(1+F16636)</f>
        <v>0</v>
      </c>
    </row>
    <row r="16638" spans="1:6" x14ac:dyDescent="0.2">
      <c r="A16638" s="88">
        <v>19365</v>
      </c>
      <c r="B16638" s="89">
        <v>292.18</v>
      </c>
      <c r="C16638" s="89">
        <f>LN(Table3[[#This Row],[Value]]/B16637)</f>
        <v>-5.4951756964448061E-3</v>
      </c>
      <c r="D16638" s="89"/>
      <c r="E16638" s="89"/>
      <c r="F16638" s="89">
        <f>Table3[[#This Row],[Yield]]/100*(1+F16637)</f>
        <v>0</v>
      </c>
    </row>
    <row r="16639" spans="1:6" x14ac:dyDescent="0.2">
      <c r="A16639" s="88">
        <v>19366</v>
      </c>
      <c r="B16639" s="89">
        <v>290.76</v>
      </c>
      <c r="C16639" s="89">
        <f>LN(Table3[[#This Row],[Value]]/B16638)</f>
        <v>-4.8718660879333671E-3</v>
      </c>
      <c r="D16639" s="89"/>
      <c r="E16639" s="89"/>
      <c r="F16639" s="89">
        <f>Table3[[#This Row],[Yield]]/100*(1+F16638)</f>
        <v>0</v>
      </c>
    </row>
    <row r="16640" spans="1:6" x14ac:dyDescent="0.2">
      <c r="A16640" s="88">
        <v>19367</v>
      </c>
      <c r="B16640" s="89">
        <v>290.36</v>
      </c>
      <c r="C16640" s="89">
        <f>LN(Table3[[#This Row],[Value]]/B16639)</f>
        <v>-1.3766521997946989E-3</v>
      </c>
      <c r="D16640" s="89"/>
      <c r="E16640" s="89"/>
      <c r="F16640" s="89">
        <f>Table3[[#This Row],[Yield]]/100*(1+F16639)</f>
        <v>0</v>
      </c>
    </row>
    <row r="16641" spans="1:6" x14ac:dyDescent="0.2">
      <c r="A16641" s="88">
        <v>19368</v>
      </c>
      <c r="B16641" s="89">
        <v>287.52</v>
      </c>
      <c r="C16641" s="89">
        <f>LN(Table3[[#This Row],[Value]]/B16640)</f>
        <v>-9.8291093813911313E-3</v>
      </c>
      <c r="D16641" s="89"/>
      <c r="E16641" s="89"/>
      <c r="F16641" s="89">
        <f>Table3[[#This Row],[Yield]]/100*(1+F16640)</f>
        <v>0</v>
      </c>
    </row>
    <row r="16642" spans="1:6" x14ac:dyDescent="0.2">
      <c r="A16642" s="88">
        <v>19371</v>
      </c>
      <c r="B16642" s="89">
        <v>285.24</v>
      </c>
      <c r="C16642" s="89">
        <f>LN(Table3[[#This Row],[Value]]/B16641)</f>
        <v>-7.9614918751458996E-3</v>
      </c>
      <c r="D16642" s="89"/>
      <c r="E16642" s="89"/>
      <c r="F16642" s="89">
        <f>Table3[[#This Row],[Yield]]/100*(1+F16641)</f>
        <v>0</v>
      </c>
    </row>
    <row r="16643" spans="1:6" x14ac:dyDescent="0.2">
      <c r="A16643" s="88">
        <v>19372</v>
      </c>
      <c r="B16643" s="89">
        <v>286.85000000000002</v>
      </c>
      <c r="C16643" s="89">
        <f>LN(Table3[[#This Row],[Value]]/B16642)</f>
        <v>5.6284998877772097E-3</v>
      </c>
      <c r="D16643" s="89"/>
      <c r="E16643" s="89"/>
      <c r="F16643" s="89">
        <f>Table3[[#This Row],[Yield]]/100*(1+F16642)</f>
        <v>0</v>
      </c>
    </row>
    <row r="16644" spans="1:6" x14ac:dyDescent="0.2">
      <c r="A16644" s="88">
        <v>19373</v>
      </c>
      <c r="B16644" s="89">
        <v>287.37</v>
      </c>
      <c r="C16644" s="89">
        <f>LN(Table3[[#This Row],[Value]]/B16643)</f>
        <v>1.8111530150298973E-3</v>
      </c>
      <c r="D16644" s="89"/>
      <c r="E16644" s="89"/>
      <c r="F16644" s="89">
        <f>Table3[[#This Row],[Yield]]/100*(1+F16643)</f>
        <v>0</v>
      </c>
    </row>
    <row r="16645" spans="1:6" x14ac:dyDescent="0.2">
      <c r="A16645" s="88">
        <v>19374</v>
      </c>
      <c r="B16645" s="89">
        <v>288.18</v>
      </c>
      <c r="C16645" s="89">
        <f>LN(Table3[[#This Row],[Value]]/B16644)</f>
        <v>2.8147008418779205E-3</v>
      </c>
      <c r="D16645" s="89"/>
      <c r="E16645" s="89"/>
      <c r="F16645" s="89">
        <f>Table3[[#This Row],[Yield]]/100*(1+F16644)</f>
        <v>0</v>
      </c>
    </row>
    <row r="16646" spans="1:6" x14ac:dyDescent="0.2">
      <c r="A16646" s="88">
        <v>19375</v>
      </c>
      <c r="B16646" s="89">
        <v>287.17</v>
      </c>
      <c r="C16646" s="89">
        <f>LN(Table3[[#This Row],[Value]]/B16645)</f>
        <v>-3.5109100112254311E-3</v>
      </c>
      <c r="D16646" s="89"/>
      <c r="E16646" s="89"/>
      <c r="F16646" s="89">
        <f>Table3[[#This Row],[Yield]]/100*(1+F16645)</f>
        <v>0</v>
      </c>
    </row>
    <row r="16647" spans="1:6" x14ac:dyDescent="0.2">
      <c r="A16647" s="88">
        <v>19378</v>
      </c>
      <c r="B16647" s="89">
        <v>286.97000000000003</v>
      </c>
      <c r="C16647" s="89">
        <f>LN(Table3[[#This Row],[Value]]/B16646)</f>
        <v>-6.9669421426729334E-4</v>
      </c>
      <c r="D16647" s="89"/>
      <c r="E16647" s="89"/>
      <c r="F16647" s="89">
        <f>Table3[[#This Row],[Yield]]/100*(1+F16646)</f>
        <v>0</v>
      </c>
    </row>
    <row r="16648" spans="1:6" x14ac:dyDescent="0.2">
      <c r="A16648" s="88">
        <v>19379</v>
      </c>
      <c r="B16648" s="89">
        <v>288</v>
      </c>
      <c r="C16648" s="89">
        <f>LN(Table3[[#This Row],[Value]]/B16647)</f>
        <v>3.5827994566506364E-3</v>
      </c>
      <c r="D16648" s="89"/>
      <c r="E16648" s="89"/>
      <c r="F16648" s="89">
        <f>Table3[[#This Row],[Yield]]/100*(1+F16647)</f>
        <v>0</v>
      </c>
    </row>
    <row r="16649" spans="1:6" x14ac:dyDescent="0.2">
      <c r="A16649" s="88">
        <v>19380</v>
      </c>
      <c r="B16649" s="89">
        <v>287.60000000000002</v>
      </c>
      <c r="C16649" s="89">
        <f>LN(Table3[[#This Row],[Value]]/B16648)</f>
        <v>-1.3898542890541904E-3</v>
      </c>
      <c r="D16649" s="89"/>
      <c r="E16649" s="89"/>
      <c r="F16649" s="89">
        <f>Table3[[#This Row],[Yield]]/100*(1+F16648)</f>
        <v>0</v>
      </c>
    </row>
    <row r="16650" spans="1:6" x14ac:dyDescent="0.2">
      <c r="A16650" s="88">
        <v>19381</v>
      </c>
      <c r="B16650" s="89">
        <v>287.83999999999997</v>
      </c>
      <c r="C16650" s="89">
        <f>LN(Table3[[#This Row],[Value]]/B16649)</f>
        <v>8.3414435533116693E-4</v>
      </c>
      <c r="D16650" s="89"/>
      <c r="E16650" s="89"/>
      <c r="F16650" s="89">
        <f>Table3[[#This Row],[Yield]]/100*(1+F16649)</f>
        <v>0</v>
      </c>
    </row>
    <row r="16651" spans="1:6" x14ac:dyDescent="0.2">
      <c r="A16651" s="88">
        <v>19382</v>
      </c>
      <c r="B16651" s="89">
        <v>286.89</v>
      </c>
      <c r="C16651" s="89">
        <f>LN(Table3[[#This Row],[Value]]/B16650)</f>
        <v>-3.3059031726619648E-3</v>
      </c>
      <c r="D16651" s="89"/>
      <c r="E16651" s="89"/>
      <c r="F16651" s="89">
        <f>Table3[[#This Row],[Yield]]/100*(1+F16650)</f>
        <v>0</v>
      </c>
    </row>
    <row r="16652" spans="1:6" x14ac:dyDescent="0.2">
      <c r="A16652" s="88">
        <v>19385</v>
      </c>
      <c r="B16652" s="89">
        <v>286.54000000000002</v>
      </c>
      <c r="C16652" s="89">
        <f>LN(Table3[[#This Row],[Value]]/B16651)</f>
        <v>-1.2207245643346065E-3</v>
      </c>
      <c r="D16652" s="89"/>
      <c r="E16652" s="89"/>
      <c r="F16652" s="89">
        <f>Table3[[#This Row],[Yield]]/100*(1+F16651)</f>
        <v>0</v>
      </c>
    </row>
    <row r="16653" spans="1:6" x14ac:dyDescent="0.2">
      <c r="A16653" s="88">
        <v>19386</v>
      </c>
      <c r="B16653" s="89">
        <v>286.81</v>
      </c>
      <c r="C16653" s="89">
        <f>LN(Table3[[#This Row],[Value]]/B16652)</f>
        <v>9.418331558685881E-4</v>
      </c>
      <c r="D16653" s="89"/>
      <c r="E16653" s="89"/>
      <c r="F16653" s="89">
        <f>Table3[[#This Row],[Yield]]/100*(1+F16652)</f>
        <v>0</v>
      </c>
    </row>
    <row r="16654" spans="1:6" x14ac:dyDescent="0.2">
      <c r="A16654" s="88">
        <v>19387</v>
      </c>
      <c r="B16654" s="89">
        <v>287.39</v>
      </c>
      <c r="C16654" s="89">
        <f>LN(Table3[[#This Row],[Value]]/B16653)</f>
        <v>2.0202027072758022E-3</v>
      </c>
      <c r="D16654" s="89"/>
      <c r="E16654" s="89"/>
      <c r="F16654" s="89">
        <f>Table3[[#This Row],[Yield]]/100*(1+F16653)</f>
        <v>0</v>
      </c>
    </row>
    <row r="16655" spans="1:6" x14ac:dyDescent="0.2">
      <c r="A16655" s="88">
        <v>19388</v>
      </c>
      <c r="B16655" s="89">
        <v>287.95999999999998</v>
      </c>
      <c r="C16655" s="89">
        <f>LN(Table3[[#This Row],[Value]]/B16654)</f>
        <v>1.981403272731557E-3</v>
      </c>
      <c r="D16655" s="89"/>
      <c r="E16655" s="89"/>
      <c r="F16655" s="89">
        <f>Table3[[#This Row],[Yield]]/100*(1+F16654)</f>
        <v>0</v>
      </c>
    </row>
    <row r="16656" spans="1:6" x14ac:dyDescent="0.2">
      <c r="A16656" s="88">
        <v>19389</v>
      </c>
      <c r="B16656" s="89">
        <v>289.77</v>
      </c>
      <c r="C16656" s="89">
        <f>LN(Table3[[#This Row],[Value]]/B16655)</f>
        <v>6.265923258212098E-3</v>
      </c>
      <c r="D16656" s="89"/>
      <c r="E16656" s="89"/>
      <c r="F16656" s="89">
        <f>Table3[[#This Row],[Yield]]/100*(1+F16655)</f>
        <v>0</v>
      </c>
    </row>
    <row r="16657" spans="1:6" x14ac:dyDescent="0.2">
      <c r="A16657" s="88">
        <v>19392</v>
      </c>
      <c r="B16657" s="89">
        <v>290.02999999999997</v>
      </c>
      <c r="C16657" s="89">
        <f>LN(Table3[[#This Row],[Value]]/B16656)</f>
        <v>8.9686104666367172E-4</v>
      </c>
      <c r="D16657" s="89"/>
      <c r="E16657" s="89"/>
      <c r="F16657" s="89">
        <f>Table3[[#This Row],[Yield]]/100*(1+F16656)</f>
        <v>0</v>
      </c>
    </row>
    <row r="16658" spans="1:6" x14ac:dyDescent="0.2">
      <c r="A16658" s="88">
        <v>19393</v>
      </c>
      <c r="B16658" s="89">
        <v>290.19</v>
      </c>
      <c r="C16658" s="89">
        <f>LN(Table3[[#This Row],[Value]]/B16657)</f>
        <v>5.515149565876057E-4</v>
      </c>
      <c r="D16658" s="89"/>
      <c r="E16658" s="89"/>
      <c r="F16658" s="89">
        <f>Table3[[#This Row],[Yield]]/100*(1+F16657)</f>
        <v>0</v>
      </c>
    </row>
    <row r="16659" spans="1:6" x14ac:dyDescent="0.2">
      <c r="A16659" s="88">
        <v>19394</v>
      </c>
      <c r="B16659" s="89">
        <v>289.08</v>
      </c>
      <c r="C16659" s="89">
        <f>LN(Table3[[#This Row],[Value]]/B16658)</f>
        <v>-3.8324144477850297E-3</v>
      </c>
      <c r="D16659" s="89"/>
      <c r="E16659" s="89"/>
      <c r="F16659" s="89">
        <f>Table3[[#This Row],[Yield]]/100*(1+F16658)</f>
        <v>0</v>
      </c>
    </row>
    <row r="16660" spans="1:6" x14ac:dyDescent="0.2">
      <c r="A16660" s="88">
        <v>19395</v>
      </c>
      <c r="B16660" s="89">
        <v>286.2</v>
      </c>
      <c r="C16660" s="89">
        <f>LN(Table3[[#This Row],[Value]]/B16659)</f>
        <v>-1.0012599292429814E-2</v>
      </c>
      <c r="D16660" s="89"/>
      <c r="E16660" s="89"/>
      <c r="F16660" s="89">
        <f>Table3[[#This Row],[Yield]]/100*(1+F16659)</f>
        <v>0</v>
      </c>
    </row>
    <row r="16661" spans="1:6" x14ac:dyDescent="0.2">
      <c r="A16661" s="88">
        <v>19396</v>
      </c>
      <c r="B16661" s="89">
        <v>282.85000000000002</v>
      </c>
      <c r="C16661" s="89">
        <f>LN(Table3[[#This Row],[Value]]/B16660)</f>
        <v>-1.1774145333185706E-2</v>
      </c>
      <c r="D16661" s="89"/>
      <c r="E16661" s="89"/>
      <c r="F16661" s="89">
        <f>Table3[[#This Row],[Yield]]/100*(1+F16660)</f>
        <v>0</v>
      </c>
    </row>
    <row r="16662" spans="1:6" x14ac:dyDescent="0.2">
      <c r="A16662" s="88">
        <v>19399</v>
      </c>
      <c r="B16662" s="89">
        <v>281.95999999999998</v>
      </c>
      <c r="C16662" s="89">
        <f>LN(Table3[[#This Row],[Value]]/B16661)</f>
        <v>-3.1515048834899564E-3</v>
      </c>
      <c r="D16662" s="89"/>
      <c r="E16662" s="89"/>
      <c r="F16662" s="89">
        <f>Table3[[#This Row],[Yield]]/100*(1+F16661)</f>
        <v>0</v>
      </c>
    </row>
    <row r="16663" spans="1:6" x14ac:dyDescent="0.2">
      <c r="A16663" s="88">
        <v>19400</v>
      </c>
      <c r="B16663" s="89">
        <v>281.67</v>
      </c>
      <c r="C16663" s="89">
        <f>LN(Table3[[#This Row],[Value]]/B16662)</f>
        <v>-1.0290439671089592E-3</v>
      </c>
      <c r="D16663" s="89"/>
      <c r="E16663" s="89"/>
      <c r="F16663" s="89">
        <f>Table3[[#This Row],[Yield]]/100*(1+F16662)</f>
        <v>0</v>
      </c>
    </row>
    <row r="16664" spans="1:6" x14ac:dyDescent="0.2">
      <c r="A16664" s="88">
        <v>19401</v>
      </c>
      <c r="B16664" s="89">
        <v>281.57</v>
      </c>
      <c r="C16664" s="89">
        <f>LN(Table3[[#This Row],[Value]]/B16663)</f>
        <v>-3.5508842074697306E-4</v>
      </c>
      <c r="D16664" s="89"/>
      <c r="E16664" s="89"/>
      <c r="F16664" s="89">
        <f>Table3[[#This Row],[Yield]]/100*(1+F16663)</f>
        <v>0</v>
      </c>
    </row>
    <row r="16665" spans="1:6" x14ac:dyDescent="0.2">
      <c r="A16665" s="88">
        <v>19403</v>
      </c>
      <c r="B16665" s="89">
        <v>283.11</v>
      </c>
      <c r="C16665" s="89">
        <f>LN(Table3[[#This Row],[Value]]/B16664)</f>
        <v>5.454430183532589E-3</v>
      </c>
      <c r="D16665" s="89"/>
      <c r="E16665" s="89"/>
      <c r="F16665" s="89">
        <f>Table3[[#This Row],[Yield]]/100*(1+F16664)</f>
        <v>0</v>
      </c>
    </row>
    <row r="16666" spans="1:6" x14ac:dyDescent="0.2">
      <c r="A16666" s="88">
        <v>19406</v>
      </c>
      <c r="B16666" s="89">
        <v>282.18</v>
      </c>
      <c r="C16666" s="89">
        <f>LN(Table3[[#This Row],[Value]]/B16665)</f>
        <v>-3.2903495163397714E-3</v>
      </c>
      <c r="D16666" s="89"/>
      <c r="E16666" s="89"/>
      <c r="F16666" s="89">
        <f>Table3[[#This Row],[Yield]]/100*(1+F16665)</f>
        <v>0</v>
      </c>
    </row>
    <row r="16667" spans="1:6" x14ac:dyDescent="0.2">
      <c r="A16667" s="88">
        <v>19407</v>
      </c>
      <c r="B16667" s="89">
        <v>281.51</v>
      </c>
      <c r="C16667" s="89">
        <f>LN(Table3[[#This Row],[Value]]/B16666)</f>
        <v>-2.3771942575425602E-3</v>
      </c>
      <c r="D16667" s="89"/>
      <c r="E16667" s="89"/>
      <c r="F16667" s="89">
        <f>Table3[[#This Row],[Yield]]/100*(1+F16666)</f>
        <v>0</v>
      </c>
    </row>
    <row r="16668" spans="1:6" x14ac:dyDescent="0.2">
      <c r="A16668" s="88">
        <v>19408</v>
      </c>
      <c r="B16668" s="89">
        <v>281.14</v>
      </c>
      <c r="C16668" s="89">
        <f>LN(Table3[[#This Row],[Value]]/B16667)</f>
        <v>-1.3152050238493123E-3</v>
      </c>
      <c r="D16668" s="89"/>
      <c r="E16668" s="89"/>
      <c r="F16668" s="89">
        <f>Table3[[#This Row],[Yield]]/100*(1+F16667)</f>
        <v>0</v>
      </c>
    </row>
    <row r="16669" spans="1:6" x14ac:dyDescent="0.2">
      <c r="A16669" s="88">
        <v>19409</v>
      </c>
      <c r="B16669" s="89">
        <v>281.55</v>
      </c>
      <c r="C16669" s="89">
        <f>LN(Table3[[#This Row],[Value]]/B16668)</f>
        <v>1.457285797007781E-3</v>
      </c>
      <c r="D16669" s="89"/>
      <c r="E16669" s="89"/>
      <c r="F16669" s="89">
        <f>Table3[[#This Row],[Yield]]/100*(1+F16668)</f>
        <v>0</v>
      </c>
    </row>
    <row r="16670" spans="1:6" x14ac:dyDescent="0.2">
      <c r="A16670" s="88">
        <v>19410</v>
      </c>
      <c r="B16670" s="89">
        <v>281.89</v>
      </c>
      <c r="C16670" s="89">
        <f>LN(Table3[[#This Row],[Value]]/B16669)</f>
        <v>1.206872218048442E-3</v>
      </c>
      <c r="D16670" s="89"/>
      <c r="E16670" s="89"/>
      <c r="F16670" s="89">
        <f>Table3[[#This Row],[Yield]]/100*(1+F16669)</f>
        <v>0</v>
      </c>
    </row>
    <row r="16671" spans="1:6" x14ac:dyDescent="0.2">
      <c r="A16671" s="88">
        <v>19414</v>
      </c>
      <c r="B16671" s="89">
        <v>282.99</v>
      </c>
      <c r="C16671" s="89">
        <f>LN(Table3[[#This Row],[Value]]/B16670)</f>
        <v>3.8946374111955037E-3</v>
      </c>
      <c r="D16671" s="89"/>
      <c r="E16671" s="89"/>
      <c r="F16671" s="89">
        <f>Table3[[#This Row],[Yield]]/100*(1+F16670)</f>
        <v>0</v>
      </c>
    </row>
    <row r="16672" spans="1:6" x14ac:dyDescent="0.2">
      <c r="A16672" s="88">
        <v>19415</v>
      </c>
      <c r="B16672" s="89">
        <v>284.45</v>
      </c>
      <c r="C16672" s="89">
        <f>LN(Table3[[#This Row],[Value]]/B16671)</f>
        <v>5.1459298667848241E-3</v>
      </c>
      <c r="D16672" s="89"/>
      <c r="E16672" s="89"/>
      <c r="F16672" s="89">
        <f>Table3[[#This Row],[Yield]]/100*(1+F16671)</f>
        <v>0</v>
      </c>
    </row>
    <row r="16673" spans="1:6" x14ac:dyDescent="0.2">
      <c r="A16673" s="88">
        <v>19416</v>
      </c>
      <c r="B16673" s="89">
        <v>284.35000000000002</v>
      </c>
      <c r="C16673" s="89">
        <f>LN(Table3[[#This Row],[Value]]/B16672)</f>
        <v>-3.5161744384763159E-4</v>
      </c>
      <c r="D16673" s="89"/>
      <c r="E16673" s="89"/>
      <c r="F16673" s="89">
        <f>Table3[[#This Row],[Yield]]/100*(1+F16672)</f>
        <v>0</v>
      </c>
    </row>
    <row r="16674" spans="1:6" x14ac:dyDescent="0.2">
      <c r="A16674" s="88">
        <v>19417</v>
      </c>
      <c r="B16674" s="89">
        <v>284.27</v>
      </c>
      <c r="C16674" s="89">
        <f>LN(Table3[[#This Row],[Value]]/B16673)</f>
        <v>-2.8138299928904745E-4</v>
      </c>
      <c r="D16674" s="89"/>
      <c r="E16674" s="89"/>
      <c r="F16674" s="89">
        <f>Table3[[#This Row],[Yield]]/100*(1+F16673)</f>
        <v>0</v>
      </c>
    </row>
    <row r="16675" spans="1:6" x14ac:dyDescent="0.2">
      <c r="A16675" s="88">
        <v>19420</v>
      </c>
      <c r="B16675" s="89">
        <v>284.70999999999998</v>
      </c>
      <c r="C16675" s="89">
        <f>LN(Table3[[#This Row],[Value]]/B16674)</f>
        <v>1.5466276062735492E-3</v>
      </c>
      <c r="D16675" s="89"/>
      <c r="E16675" s="89"/>
      <c r="F16675" s="89">
        <f>Table3[[#This Row],[Yield]]/100*(1+F16674)</f>
        <v>0</v>
      </c>
    </row>
    <row r="16676" spans="1:6" x14ac:dyDescent="0.2">
      <c r="A16676" s="88">
        <v>19421</v>
      </c>
      <c r="B16676" s="89">
        <v>285.99</v>
      </c>
      <c r="C16676" s="89">
        <f>LN(Table3[[#This Row],[Value]]/B16675)</f>
        <v>4.4857268138033604E-3</v>
      </c>
      <c r="D16676" s="89"/>
      <c r="E16676" s="89"/>
      <c r="F16676" s="89">
        <f>Table3[[#This Row],[Yield]]/100*(1+F16675)</f>
        <v>0</v>
      </c>
    </row>
    <row r="16677" spans="1:6" x14ac:dyDescent="0.2">
      <c r="A16677" s="88">
        <v>19422</v>
      </c>
      <c r="B16677" s="89">
        <v>283.7</v>
      </c>
      <c r="C16677" s="89">
        <f>LN(Table3[[#This Row],[Value]]/B16676)</f>
        <v>-8.0395033587909118E-3</v>
      </c>
      <c r="D16677" s="89"/>
      <c r="E16677" s="89"/>
      <c r="F16677" s="89">
        <f>Table3[[#This Row],[Yield]]/100*(1+F16676)</f>
        <v>0</v>
      </c>
    </row>
    <row r="16678" spans="1:6" x14ac:dyDescent="0.2">
      <c r="A16678" s="88">
        <v>19423</v>
      </c>
      <c r="B16678" s="89">
        <v>283.86</v>
      </c>
      <c r="C16678" s="89">
        <f>LN(Table3[[#This Row],[Value]]/B16677)</f>
        <v>5.638170563061262E-4</v>
      </c>
      <c r="D16678" s="89"/>
      <c r="E16678" s="89"/>
      <c r="F16678" s="89">
        <f>Table3[[#This Row],[Yield]]/100*(1+F16677)</f>
        <v>0</v>
      </c>
    </row>
    <row r="16679" spans="1:6" x14ac:dyDescent="0.2">
      <c r="A16679" s="88">
        <v>19424</v>
      </c>
      <c r="B16679" s="89">
        <v>284.82</v>
      </c>
      <c r="C16679" s="89">
        <f>LN(Table3[[#This Row],[Value]]/B16678)</f>
        <v>3.3762429201698533E-3</v>
      </c>
      <c r="D16679" s="89"/>
      <c r="E16679" s="89"/>
      <c r="F16679" s="89">
        <f>Table3[[#This Row],[Yield]]/100*(1+F16678)</f>
        <v>0</v>
      </c>
    </row>
    <row r="16680" spans="1:6" x14ac:dyDescent="0.2">
      <c r="A16680" s="88">
        <v>19427</v>
      </c>
      <c r="B16680" s="89">
        <v>284.89999999999998</v>
      </c>
      <c r="C16680" s="89">
        <f>LN(Table3[[#This Row],[Value]]/B16679)</f>
        <v>2.808397125807724E-4</v>
      </c>
      <c r="D16680" s="89"/>
      <c r="E16680" s="89"/>
      <c r="F16680" s="89">
        <f>Table3[[#This Row],[Yield]]/100*(1+F16679)</f>
        <v>0</v>
      </c>
    </row>
    <row r="16681" spans="1:6" x14ac:dyDescent="0.2">
      <c r="A16681" s="88">
        <v>19428</v>
      </c>
      <c r="B16681" s="89">
        <v>285.22000000000003</v>
      </c>
      <c r="C16681" s="89">
        <f>LN(Table3[[#This Row],[Value]]/B16680)</f>
        <v>1.1225708047583802E-3</v>
      </c>
      <c r="D16681" s="89"/>
      <c r="E16681" s="89"/>
      <c r="F16681" s="89">
        <f>Table3[[#This Row],[Yield]]/100*(1+F16680)</f>
        <v>0</v>
      </c>
    </row>
    <row r="16682" spans="1:6" x14ac:dyDescent="0.2">
      <c r="A16682" s="88">
        <v>19429</v>
      </c>
      <c r="B16682" s="89">
        <v>288.02</v>
      </c>
      <c r="C16682" s="89">
        <f>LN(Table3[[#This Row],[Value]]/B16681)</f>
        <v>9.7691098606154519E-3</v>
      </c>
      <c r="D16682" s="89"/>
      <c r="E16682" s="89"/>
      <c r="F16682" s="89">
        <f>Table3[[#This Row],[Yield]]/100*(1+F16681)</f>
        <v>0</v>
      </c>
    </row>
    <row r="16683" spans="1:6" x14ac:dyDescent="0.2">
      <c r="A16683" s="88">
        <v>19430</v>
      </c>
      <c r="B16683" s="89">
        <v>288</v>
      </c>
      <c r="C16683" s="89">
        <f>LN(Table3[[#This Row],[Value]]/B16682)</f>
        <v>-6.9442033290552637E-5</v>
      </c>
      <c r="D16683" s="89"/>
      <c r="E16683" s="89"/>
      <c r="F16683" s="89">
        <f>Table3[[#This Row],[Yield]]/100*(1+F16682)</f>
        <v>0</v>
      </c>
    </row>
    <row r="16684" spans="1:6" x14ac:dyDescent="0.2">
      <c r="A16684" s="88">
        <v>19431</v>
      </c>
      <c r="B16684" s="89">
        <v>289.04000000000002</v>
      </c>
      <c r="C16684" s="89">
        <f>LN(Table3[[#This Row],[Value]]/B16683)</f>
        <v>3.6046067034389744E-3</v>
      </c>
      <c r="D16684" s="89"/>
      <c r="E16684" s="89"/>
      <c r="F16684" s="89">
        <f>Table3[[#This Row],[Yield]]/100*(1+F16683)</f>
        <v>0</v>
      </c>
    </row>
    <row r="16685" spans="1:6" x14ac:dyDescent="0.2">
      <c r="A16685" s="88">
        <v>19434</v>
      </c>
      <c r="B16685" s="89">
        <v>289.52</v>
      </c>
      <c r="C16685" s="89">
        <f>LN(Table3[[#This Row],[Value]]/B16684)</f>
        <v>1.6592924161021412E-3</v>
      </c>
      <c r="D16685" s="89"/>
      <c r="E16685" s="89"/>
      <c r="F16685" s="89">
        <f>Table3[[#This Row],[Yield]]/100*(1+F16684)</f>
        <v>0</v>
      </c>
    </row>
    <row r="16686" spans="1:6" x14ac:dyDescent="0.2">
      <c r="A16686" s="88">
        <v>19435</v>
      </c>
      <c r="B16686" s="89">
        <v>290.64</v>
      </c>
      <c r="C16686" s="89">
        <f>LN(Table3[[#This Row],[Value]]/B16685)</f>
        <v>3.8610086574595933E-3</v>
      </c>
      <c r="D16686" s="89"/>
      <c r="E16686" s="89"/>
      <c r="F16686" s="89">
        <f>Table3[[#This Row],[Yield]]/100*(1+F16685)</f>
        <v>0</v>
      </c>
    </row>
    <row r="16687" spans="1:6" x14ac:dyDescent="0.2">
      <c r="A16687" s="88">
        <v>19436</v>
      </c>
      <c r="B16687" s="89">
        <v>290.32</v>
      </c>
      <c r="C16687" s="89">
        <f>LN(Table3[[#This Row],[Value]]/B16686)</f>
        <v>-1.1016250081316047E-3</v>
      </c>
      <c r="D16687" s="89"/>
      <c r="E16687" s="89"/>
      <c r="F16687" s="89">
        <f>Table3[[#This Row],[Yield]]/100*(1+F16686)</f>
        <v>0</v>
      </c>
    </row>
    <row r="16688" spans="1:6" x14ac:dyDescent="0.2">
      <c r="A16688" s="88">
        <v>19437</v>
      </c>
      <c r="B16688" s="89">
        <v>289.97000000000003</v>
      </c>
      <c r="C16688" s="89">
        <f>LN(Table3[[#This Row],[Value]]/B16687)</f>
        <v>-1.2062935512990927E-3</v>
      </c>
      <c r="D16688" s="89"/>
      <c r="E16688" s="89"/>
      <c r="F16688" s="89">
        <f>Table3[[#This Row],[Yield]]/100*(1+F16687)</f>
        <v>0</v>
      </c>
    </row>
    <row r="16689" spans="1:6" x14ac:dyDescent="0.2">
      <c r="A16689" s="88">
        <v>19438</v>
      </c>
      <c r="B16689" s="89">
        <v>289.69</v>
      </c>
      <c r="C16689" s="89">
        <f>LN(Table3[[#This Row],[Value]]/B16688)</f>
        <v>-9.6608364136716387E-4</v>
      </c>
      <c r="D16689" s="89"/>
      <c r="E16689" s="89"/>
      <c r="F16689" s="89">
        <f>Table3[[#This Row],[Yield]]/100*(1+F16688)</f>
        <v>0</v>
      </c>
    </row>
    <row r="16690" spans="1:6" x14ac:dyDescent="0.2">
      <c r="A16690" s="88">
        <v>19441</v>
      </c>
      <c r="B16690" s="89">
        <v>287.39</v>
      </c>
      <c r="C16690" s="89">
        <f>LN(Table3[[#This Row],[Value]]/B16689)</f>
        <v>-7.9712073837780867E-3</v>
      </c>
      <c r="D16690" s="89"/>
      <c r="E16690" s="89"/>
      <c r="F16690" s="89">
        <f>Table3[[#This Row],[Yield]]/100*(1+F16689)</f>
        <v>0</v>
      </c>
    </row>
    <row r="16691" spans="1:6" x14ac:dyDescent="0.2">
      <c r="A16691" s="88">
        <v>19442</v>
      </c>
      <c r="B16691" s="89">
        <v>288.83</v>
      </c>
      <c r="C16691" s="89">
        <f>LN(Table3[[#This Row],[Value]]/B16690)</f>
        <v>4.9981014116859748E-3</v>
      </c>
      <c r="D16691" s="89"/>
      <c r="E16691" s="89"/>
      <c r="F16691" s="89">
        <f>Table3[[#This Row],[Yield]]/100*(1+F16690)</f>
        <v>0</v>
      </c>
    </row>
    <row r="16692" spans="1:6" x14ac:dyDescent="0.2">
      <c r="A16692" s="88">
        <v>19443</v>
      </c>
      <c r="B16692" s="89">
        <v>287.98</v>
      </c>
      <c r="C16692" s="89">
        <f>LN(Table3[[#This Row],[Value]]/B16691)</f>
        <v>-2.9472464599321693E-3</v>
      </c>
      <c r="D16692" s="89"/>
      <c r="E16692" s="89"/>
      <c r="F16692" s="89">
        <f>Table3[[#This Row],[Yield]]/100*(1+F16691)</f>
        <v>0</v>
      </c>
    </row>
    <row r="16693" spans="1:6" x14ac:dyDescent="0.2">
      <c r="A16693" s="88">
        <v>19444</v>
      </c>
      <c r="B16693" s="89">
        <v>286.60000000000002</v>
      </c>
      <c r="C16693" s="89">
        <f>LN(Table3[[#This Row],[Value]]/B16692)</f>
        <v>-4.8035178860529699E-3</v>
      </c>
      <c r="D16693" s="89"/>
      <c r="E16693" s="89"/>
      <c r="F16693" s="89">
        <f>Table3[[#This Row],[Yield]]/100*(1+F16692)</f>
        <v>0</v>
      </c>
    </row>
    <row r="16694" spans="1:6" x14ac:dyDescent="0.2">
      <c r="A16694" s="88">
        <v>19445</v>
      </c>
      <c r="B16694" s="89">
        <v>287.33</v>
      </c>
      <c r="C16694" s="89">
        <f>LN(Table3[[#This Row],[Value]]/B16693)</f>
        <v>2.5438656061461695E-3</v>
      </c>
      <c r="D16694" s="89"/>
      <c r="E16694" s="89"/>
      <c r="F16694" s="89">
        <f>Table3[[#This Row],[Yield]]/100*(1+F16693)</f>
        <v>0</v>
      </c>
    </row>
    <row r="16695" spans="1:6" x14ac:dyDescent="0.2">
      <c r="A16695" s="88">
        <v>19448</v>
      </c>
      <c r="B16695" s="89">
        <v>283.07</v>
      </c>
      <c r="C16695" s="89">
        <f>LN(Table3[[#This Row],[Value]]/B16694)</f>
        <v>-1.4937164119582749E-2</v>
      </c>
      <c r="D16695" s="89"/>
      <c r="E16695" s="89"/>
      <c r="F16695" s="89">
        <f>Table3[[#This Row],[Yield]]/100*(1+F16694)</f>
        <v>0</v>
      </c>
    </row>
    <row r="16696" spans="1:6" x14ac:dyDescent="0.2">
      <c r="A16696" s="88">
        <v>19449</v>
      </c>
      <c r="B16696" s="89">
        <v>279.87</v>
      </c>
      <c r="C16696" s="89">
        <f>LN(Table3[[#This Row],[Value]]/B16695)</f>
        <v>-1.1369007239655749E-2</v>
      </c>
      <c r="D16696" s="89"/>
      <c r="E16696" s="89"/>
      <c r="F16696" s="89">
        <f>Table3[[#This Row],[Yield]]/100*(1+F16695)</f>
        <v>0</v>
      </c>
    </row>
    <row r="16697" spans="1:6" x14ac:dyDescent="0.2">
      <c r="A16697" s="88">
        <v>19450</v>
      </c>
      <c r="B16697" s="89">
        <v>280.08999999999997</v>
      </c>
      <c r="C16697" s="89">
        <f>LN(Table3[[#This Row],[Value]]/B16696)</f>
        <v>7.8577045260239402E-4</v>
      </c>
      <c r="D16697" s="89"/>
      <c r="E16697" s="89"/>
      <c r="F16697" s="89">
        <f>Table3[[#This Row],[Yield]]/100*(1+F16696)</f>
        <v>0</v>
      </c>
    </row>
    <row r="16698" spans="1:6" x14ac:dyDescent="0.2">
      <c r="A16698" s="88">
        <v>19451</v>
      </c>
      <c r="B16698" s="89">
        <v>280.02999999999997</v>
      </c>
      <c r="C16698" s="89">
        <f>LN(Table3[[#This Row],[Value]]/B16697)</f>
        <v>-2.1423980657536088E-4</v>
      </c>
      <c r="D16698" s="89"/>
      <c r="E16698" s="89"/>
      <c r="F16698" s="89">
        <f>Table3[[#This Row],[Yield]]/100*(1+F16697)</f>
        <v>0</v>
      </c>
    </row>
    <row r="16699" spans="1:6" x14ac:dyDescent="0.2">
      <c r="A16699" s="88">
        <v>19455</v>
      </c>
      <c r="B16699" s="89">
        <v>274.10000000000002</v>
      </c>
      <c r="C16699" s="89">
        <f>LN(Table3[[#This Row],[Value]]/B16698)</f>
        <v>-2.140373697826619E-2</v>
      </c>
      <c r="D16699" s="89"/>
      <c r="E16699" s="89"/>
      <c r="F16699" s="89">
        <f>Table3[[#This Row],[Yield]]/100*(1+F16698)</f>
        <v>0</v>
      </c>
    </row>
    <row r="16700" spans="1:6" x14ac:dyDescent="0.2">
      <c r="A16700" s="88">
        <v>19456</v>
      </c>
      <c r="B16700" s="89">
        <v>275.16000000000003</v>
      </c>
      <c r="C16700" s="89">
        <f>LN(Table3[[#This Row],[Value]]/B16699)</f>
        <v>3.8597433490731776E-3</v>
      </c>
      <c r="D16700" s="89"/>
      <c r="E16700" s="89"/>
      <c r="F16700" s="89">
        <f>Table3[[#This Row],[Yield]]/100*(1+F16699)</f>
        <v>0</v>
      </c>
    </row>
    <row r="16701" spans="1:6" x14ac:dyDescent="0.2">
      <c r="A16701" s="88">
        <v>19457</v>
      </c>
      <c r="B16701" s="89">
        <v>276.83999999999997</v>
      </c>
      <c r="C16701" s="89">
        <f>LN(Table3[[#This Row],[Value]]/B16700)</f>
        <v>6.0869753158491486E-3</v>
      </c>
      <c r="D16701" s="89"/>
      <c r="E16701" s="89"/>
      <c r="F16701" s="89">
        <f>Table3[[#This Row],[Yield]]/100*(1+F16700)</f>
        <v>0</v>
      </c>
    </row>
    <row r="16702" spans="1:6" x14ac:dyDescent="0.2">
      <c r="A16702" s="88">
        <v>19458</v>
      </c>
      <c r="B16702" s="89">
        <v>276.23</v>
      </c>
      <c r="C16702" s="89">
        <f>LN(Table3[[#This Row],[Value]]/B16701)</f>
        <v>-2.2058699526205615E-3</v>
      </c>
      <c r="D16702" s="89"/>
      <c r="E16702" s="89"/>
      <c r="F16702" s="89">
        <f>Table3[[#This Row],[Yield]]/100*(1+F16701)</f>
        <v>0</v>
      </c>
    </row>
    <row r="16703" spans="1:6" x14ac:dyDescent="0.2">
      <c r="A16703" s="88">
        <v>19459</v>
      </c>
      <c r="B16703" s="89">
        <v>275.5</v>
      </c>
      <c r="C16703" s="89">
        <f>LN(Table3[[#This Row],[Value]]/B16702)</f>
        <v>-2.6462234280727314E-3</v>
      </c>
      <c r="D16703" s="89"/>
      <c r="E16703" s="89"/>
      <c r="F16703" s="89">
        <f>Table3[[#This Row],[Yield]]/100*(1+F16702)</f>
        <v>0</v>
      </c>
    </row>
    <row r="16704" spans="1:6" x14ac:dyDescent="0.2">
      <c r="A16704" s="88">
        <v>19462</v>
      </c>
      <c r="B16704" s="89">
        <v>274.73</v>
      </c>
      <c r="C16704" s="89">
        <f>LN(Table3[[#This Row],[Value]]/B16703)</f>
        <v>-2.7988314073996183E-3</v>
      </c>
      <c r="D16704" s="89"/>
      <c r="E16704" s="89"/>
      <c r="F16704" s="89">
        <f>Table3[[#This Row],[Yield]]/100*(1+F16703)</f>
        <v>0</v>
      </c>
    </row>
    <row r="16705" spans="1:6" x14ac:dyDescent="0.2">
      <c r="A16705" s="88">
        <v>19463</v>
      </c>
      <c r="B16705" s="89">
        <v>275.85000000000002</v>
      </c>
      <c r="C16705" s="89">
        <f>LN(Table3[[#This Row],[Value]]/B16704)</f>
        <v>4.0684425328702612E-3</v>
      </c>
      <c r="D16705" s="89"/>
      <c r="E16705" s="89"/>
      <c r="F16705" s="89">
        <f>Table3[[#This Row],[Yield]]/100*(1+F16704)</f>
        <v>0</v>
      </c>
    </row>
    <row r="16706" spans="1:6" x14ac:dyDescent="0.2">
      <c r="A16706" s="88">
        <v>19464</v>
      </c>
      <c r="B16706" s="89">
        <v>277.35000000000002</v>
      </c>
      <c r="C16706" s="89">
        <f>LN(Table3[[#This Row],[Value]]/B16705)</f>
        <v>5.4230067828036658E-3</v>
      </c>
      <c r="D16706" s="89"/>
      <c r="E16706" s="89"/>
      <c r="F16706" s="89">
        <f>Table3[[#This Row],[Yield]]/100*(1+F16705)</f>
        <v>0</v>
      </c>
    </row>
    <row r="16707" spans="1:6" x14ac:dyDescent="0.2">
      <c r="A16707" s="88">
        <v>19465</v>
      </c>
      <c r="B16707" s="89">
        <v>276.74</v>
      </c>
      <c r="C16707" s="89">
        <f>LN(Table3[[#This Row],[Value]]/B16706)</f>
        <v>-2.2018092600052659E-3</v>
      </c>
      <c r="D16707" s="89"/>
      <c r="E16707" s="89"/>
      <c r="F16707" s="89">
        <f>Table3[[#This Row],[Yield]]/100*(1+F16706)</f>
        <v>0</v>
      </c>
    </row>
    <row r="16708" spans="1:6" x14ac:dyDescent="0.2">
      <c r="A16708" s="88">
        <v>19466</v>
      </c>
      <c r="B16708" s="89">
        <v>274.41000000000003</v>
      </c>
      <c r="C16708" s="89">
        <f>LN(Table3[[#This Row],[Value]]/B16707)</f>
        <v>-8.4550989048554643E-3</v>
      </c>
      <c r="D16708" s="89"/>
      <c r="E16708" s="89"/>
      <c r="F16708" s="89">
        <f>Table3[[#This Row],[Yield]]/100*(1+F16707)</f>
        <v>0</v>
      </c>
    </row>
    <row r="16709" spans="1:6" x14ac:dyDescent="0.2">
      <c r="A16709" s="88">
        <v>19469</v>
      </c>
      <c r="B16709" s="89">
        <v>275.99</v>
      </c>
      <c r="C16709" s="89">
        <f>LN(Table3[[#This Row],[Value]]/B16708)</f>
        <v>5.7412948403185839E-3</v>
      </c>
      <c r="D16709" s="89"/>
      <c r="E16709" s="89"/>
      <c r="F16709" s="89">
        <f>Table3[[#This Row],[Yield]]/100*(1+F16708)</f>
        <v>0</v>
      </c>
    </row>
    <row r="16710" spans="1:6" x14ac:dyDescent="0.2">
      <c r="A16710" s="88">
        <v>19470</v>
      </c>
      <c r="B16710" s="89">
        <v>275.48</v>
      </c>
      <c r="C16710" s="89">
        <f>LN(Table3[[#This Row],[Value]]/B16709)</f>
        <v>-1.8496025002039513E-3</v>
      </c>
      <c r="D16710" s="89"/>
      <c r="E16710" s="89"/>
      <c r="F16710" s="89">
        <f>Table3[[#This Row],[Yield]]/100*(1+F16709)</f>
        <v>0</v>
      </c>
    </row>
    <row r="16711" spans="1:6" x14ac:dyDescent="0.2">
      <c r="A16711" s="88">
        <v>19471</v>
      </c>
      <c r="B16711" s="89">
        <v>273.55</v>
      </c>
      <c r="C16711" s="89">
        <f>LN(Table3[[#This Row],[Value]]/B16710)</f>
        <v>-7.0306101666625679E-3</v>
      </c>
      <c r="D16711" s="89"/>
      <c r="E16711" s="89"/>
      <c r="F16711" s="89">
        <f>Table3[[#This Row],[Yield]]/100*(1+F16710)</f>
        <v>0</v>
      </c>
    </row>
    <row r="16712" spans="1:6" x14ac:dyDescent="0.2">
      <c r="A16712" s="88">
        <v>19472</v>
      </c>
      <c r="B16712" s="89">
        <v>270.73</v>
      </c>
      <c r="C16712" s="89">
        <f>LN(Table3[[#This Row],[Value]]/B16711)</f>
        <v>-1.0362406239908296E-2</v>
      </c>
      <c r="D16712" s="89"/>
      <c r="E16712" s="89"/>
      <c r="F16712" s="89">
        <f>Table3[[#This Row],[Yield]]/100*(1+F16711)</f>
        <v>0</v>
      </c>
    </row>
    <row r="16713" spans="1:6" x14ac:dyDescent="0.2">
      <c r="A16713" s="88">
        <v>19473</v>
      </c>
      <c r="B16713" s="89">
        <v>271.26</v>
      </c>
      <c r="C16713" s="89">
        <f>LN(Table3[[#This Row],[Value]]/B16712)</f>
        <v>1.9557562646420196E-3</v>
      </c>
      <c r="D16713" s="89"/>
      <c r="E16713" s="89"/>
      <c r="F16713" s="89">
        <f>Table3[[#This Row],[Yield]]/100*(1+F16712)</f>
        <v>0</v>
      </c>
    </row>
    <row r="16714" spans="1:6" x14ac:dyDescent="0.2">
      <c r="A16714" s="88">
        <v>19476</v>
      </c>
      <c r="B16714" s="89">
        <v>272.7</v>
      </c>
      <c r="C16714" s="89">
        <f>LN(Table3[[#This Row],[Value]]/B16713)</f>
        <v>5.2945193169740105E-3</v>
      </c>
      <c r="D16714" s="89"/>
      <c r="E16714" s="89"/>
      <c r="F16714" s="89">
        <f>Table3[[#This Row],[Yield]]/100*(1+F16713)</f>
        <v>0</v>
      </c>
    </row>
    <row r="16715" spans="1:6" x14ac:dyDescent="0.2">
      <c r="A16715" s="88">
        <v>19477</v>
      </c>
      <c r="B16715" s="89">
        <v>273.95999999999998</v>
      </c>
      <c r="C16715" s="89">
        <f>LN(Table3[[#This Row],[Value]]/B16714)</f>
        <v>4.6098204781614858E-3</v>
      </c>
      <c r="D16715" s="89"/>
      <c r="E16715" s="89"/>
      <c r="F16715" s="89">
        <f>Table3[[#This Row],[Yield]]/100*(1+F16714)</f>
        <v>0</v>
      </c>
    </row>
    <row r="16716" spans="1:6" x14ac:dyDescent="0.2">
      <c r="A16716" s="88">
        <v>19478</v>
      </c>
      <c r="B16716" s="89">
        <v>275.38</v>
      </c>
      <c r="C16716" s="89">
        <f>LN(Table3[[#This Row],[Value]]/B16715)</f>
        <v>5.1698516865219535E-3</v>
      </c>
      <c r="D16716" s="89"/>
      <c r="E16716" s="89"/>
      <c r="F16716" s="89">
        <f>Table3[[#This Row],[Yield]]/100*(1+F16715)</f>
        <v>0</v>
      </c>
    </row>
    <row r="16717" spans="1:6" x14ac:dyDescent="0.2">
      <c r="A16717" s="88">
        <v>19479</v>
      </c>
      <c r="B16717" s="89">
        <v>274.75</v>
      </c>
      <c r="C16717" s="89">
        <f>LN(Table3[[#This Row],[Value]]/B16716)</f>
        <v>-2.2903687324955734E-3</v>
      </c>
      <c r="D16717" s="89"/>
      <c r="E16717" s="89"/>
      <c r="F16717" s="89">
        <f>Table3[[#This Row],[Yield]]/100*(1+F16716)</f>
        <v>0</v>
      </c>
    </row>
    <row r="16718" spans="1:6" x14ac:dyDescent="0.2">
      <c r="A16718" s="88">
        <v>19480</v>
      </c>
      <c r="B16718" s="89">
        <v>275.66000000000003</v>
      </c>
      <c r="C16718" s="89">
        <f>LN(Table3[[#This Row],[Value]]/B16717)</f>
        <v>3.3066289825622193E-3</v>
      </c>
      <c r="D16718" s="89"/>
      <c r="E16718" s="89"/>
      <c r="F16718" s="89">
        <f>Table3[[#This Row],[Yield]]/100*(1+F16717)</f>
        <v>0</v>
      </c>
    </row>
    <row r="16719" spans="1:6" x14ac:dyDescent="0.2">
      <c r="A16719" s="88">
        <v>19483</v>
      </c>
      <c r="B16719" s="89">
        <v>278.33999999999997</v>
      </c>
      <c r="C16719" s="89">
        <f>LN(Table3[[#This Row],[Value]]/B16718)</f>
        <v>9.675165725414386E-3</v>
      </c>
      <c r="D16719" s="89"/>
      <c r="E16719" s="89"/>
      <c r="F16719" s="89">
        <f>Table3[[#This Row],[Yield]]/100*(1+F16718)</f>
        <v>0</v>
      </c>
    </row>
    <row r="16720" spans="1:6" x14ac:dyDescent="0.2">
      <c r="A16720" s="88">
        <v>19484</v>
      </c>
      <c r="B16720" s="89">
        <v>278.22000000000003</v>
      </c>
      <c r="C16720" s="89">
        <f>LN(Table3[[#This Row],[Value]]/B16719)</f>
        <v>-4.3122036028268407E-4</v>
      </c>
      <c r="D16720" s="89"/>
      <c r="E16720" s="89"/>
      <c r="F16720" s="89">
        <f>Table3[[#This Row],[Yield]]/100*(1+F16719)</f>
        <v>0</v>
      </c>
    </row>
    <row r="16721" spans="1:6" x14ac:dyDescent="0.2">
      <c r="A16721" s="88">
        <v>19485</v>
      </c>
      <c r="B16721" s="89">
        <v>278.14</v>
      </c>
      <c r="C16721" s="89">
        <f>LN(Table3[[#This Row],[Value]]/B16720)</f>
        <v>-2.875835809598507E-4</v>
      </c>
      <c r="D16721" s="89"/>
      <c r="E16721" s="89"/>
      <c r="F16721" s="89">
        <f>Table3[[#This Row],[Yield]]/100*(1+F16720)</f>
        <v>0</v>
      </c>
    </row>
    <row r="16722" spans="1:6" x14ac:dyDescent="0.2">
      <c r="A16722" s="88">
        <v>19486</v>
      </c>
      <c r="B16722" s="89">
        <v>277.43</v>
      </c>
      <c r="C16722" s="89">
        <f>LN(Table3[[#This Row],[Value]]/B16721)</f>
        <v>-2.5559349371785407E-3</v>
      </c>
      <c r="D16722" s="89"/>
      <c r="E16722" s="89"/>
      <c r="F16722" s="89">
        <f>Table3[[#This Row],[Yield]]/100*(1+F16721)</f>
        <v>0</v>
      </c>
    </row>
    <row r="16723" spans="1:6" x14ac:dyDescent="0.2">
      <c r="A16723" s="88">
        <v>19487</v>
      </c>
      <c r="B16723" s="89">
        <v>278.22000000000003</v>
      </c>
      <c r="C16723" s="89">
        <f>LN(Table3[[#This Row],[Value]]/B16722)</f>
        <v>2.8435185181383237E-3</v>
      </c>
      <c r="D16723" s="89"/>
      <c r="E16723" s="89"/>
      <c r="F16723" s="89">
        <f>Table3[[#This Row],[Yield]]/100*(1+F16722)</f>
        <v>0</v>
      </c>
    </row>
    <row r="16724" spans="1:6" x14ac:dyDescent="0.2">
      <c r="A16724" s="88">
        <v>19490</v>
      </c>
      <c r="B16724" s="89">
        <v>278.79000000000002</v>
      </c>
      <c r="C16724" s="89">
        <f>LN(Table3[[#This Row],[Value]]/B16723)</f>
        <v>2.046642605933199E-3</v>
      </c>
      <c r="D16724" s="89"/>
      <c r="E16724" s="89"/>
      <c r="F16724" s="89">
        <f>Table3[[#This Row],[Yield]]/100*(1+F16723)</f>
        <v>0</v>
      </c>
    </row>
    <row r="16725" spans="1:6" x14ac:dyDescent="0.2">
      <c r="A16725" s="88">
        <v>19491</v>
      </c>
      <c r="B16725" s="89">
        <v>277.08999999999997</v>
      </c>
      <c r="C16725" s="89">
        <f>LN(Table3[[#This Row],[Value]]/B16724)</f>
        <v>-6.1164470744683964E-3</v>
      </c>
      <c r="D16725" s="89"/>
      <c r="E16725" s="89"/>
      <c r="F16725" s="89">
        <f>Table3[[#This Row],[Yield]]/100*(1+F16724)</f>
        <v>0</v>
      </c>
    </row>
    <row r="16726" spans="1:6" x14ac:dyDescent="0.2">
      <c r="A16726" s="88">
        <v>19492</v>
      </c>
      <c r="B16726" s="89">
        <v>276.8</v>
      </c>
      <c r="C16726" s="89">
        <f>LN(Table3[[#This Row],[Value]]/B16725)</f>
        <v>-1.0471394193747867E-3</v>
      </c>
      <c r="D16726" s="89"/>
      <c r="E16726" s="89"/>
      <c r="F16726" s="89">
        <f>Table3[[#This Row],[Yield]]/100*(1+F16725)</f>
        <v>0</v>
      </c>
    </row>
    <row r="16727" spans="1:6" x14ac:dyDescent="0.2">
      <c r="A16727" s="88">
        <v>19493</v>
      </c>
      <c r="B16727" s="89">
        <v>277.95999999999998</v>
      </c>
      <c r="C16727" s="89">
        <f>LN(Table3[[#This Row],[Value]]/B16726)</f>
        <v>4.181994702611911E-3</v>
      </c>
      <c r="D16727" s="89"/>
      <c r="E16727" s="89"/>
      <c r="F16727" s="89">
        <f>Table3[[#This Row],[Yield]]/100*(1+F16726)</f>
        <v>0</v>
      </c>
    </row>
    <row r="16728" spans="1:6" x14ac:dyDescent="0.2">
      <c r="A16728" s="88">
        <v>19494</v>
      </c>
      <c r="B16728" s="89">
        <v>277.89999999999998</v>
      </c>
      <c r="C16728" s="89">
        <f>LN(Table3[[#This Row],[Value]]/B16727)</f>
        <v>-2.1588169766857074E-4</v>
      </c>
      <c r="D16728" s="89"/>
      <c r="E16728" s="89"/>
      <c r="F16728" s="89">
        <f>Table3[[#This Row],[Yield]]/100*(1+F16727)</f>
        <v>0</v>
      </c>
    </row>
    <row r="16729" spans="1:6" x14ac:dyDescent="0.2">
      <c r="A16729" s="88">
        <v>19497</v>
      </c>
      <c r="B16729" s="89">
        <v>276.92</v>
      </c>
      <c r="C16729" s="89">
        <f>LN(Table3[[#This Row],[Value]]/B16728)</f>
        <v>-3.5326809386332743E-3</v>
      </c>
      <c r="D16729" s="89"/>
      <c r="E16729" s="89"/>
      <c r="F16729" s="89">
        <f>Table3[[#This Row],[Yield]]/100*(1+F16728)</f>
        <v>0</v>
      </c>
    </row>
    <row r="16730" spans="1:6" x14ac:dyDescent="0.2">
      <c r="A16730" s="88">
        <v>19498</v>
      </c>
      <c r="B16730" s="89">
        <v>275.91000000000003</v>
      </c>
      <c r="C16730" s="89">
        <f>LN(Table3[[#This Row],[Value]]/B16729)</f>
        <v>-3.6539302271087074E-3</v>
      </c>
      <c r="D16730" s="89"/>
      <c r="E16730" s="89"/>
      <c r="F16730" s="89">
        <f>Table3[[#This Row],[Yield]]/100*(1+F16729)</f>
        <v>0</v>
      </c>
    </row>
    <row r="16731" spans="1:6" x14ac:dyDescent="0.2">
      <c r="A16731" s="88">
        <v>19499</v>
      </c>
      <c r="B16731" s="89">
        <v>278.04000000000002</v>
      </c>
      <c r="C16731" s="89">
        <f>LN(Table3[[#This Row],[Value]]/B16730)</f>
        <v>7.6902626495691647E-3</v>
      </c>
      <c r="D16731" s="89"/>
      <c r="E16731" s="89"/>
      <c r="F16731" s="89">
        <f>Table3[[#This Row],[Yield]]/100*(1+F16730)</f>
        <v>0</v>
      </c>
    </row>
    <row r="16732" spans="1:6" x14ac:dyDescent="0.2">
      <c r="A16732" s="88">
        <v>19500</v>
      </c>
      <c r="B16732" s="89">
        <v>278.51</v>
      </c>
      <c r="C16732" s="89">
        <f>LN(Table3[[#This Row],[Value]]/B16731)</f>
        <v>1.6889771331543887E-3</v>
      </c>
      <c r="D16732" s="89"/>
      <c r="E16732" s="89"/>
      <c r="F16732" s="89">
        <f>Table3[[#This Row],[Yield]]/100*(1+F16731)</f>
        <v>0</v>
      </c>
    </row>
    <row r="16733" spans="1:6" x14ac:dyDescent="0.2">
      <c r="A16733" s="88">
        <v>19501</v>
      </c>
      <c r="B16733" s="89">
        <v>278.16000000000003</v>
      </c>
      <c r="C16733" s="89">
        <f>LN(Table3[[#This Row],[Value]]/B16732)</f>
        <v>-1.2574776658334755E-3</v>
      </c>
      <c r="D16733" s="89"/>
      <c r="E16733" s="89"/>
      <c r="F16733" s="89">
        <f>Table3[[#This Row],[Yield]]/100*(1+F16732)</f>
        <v>0</v>
      </c>
    </row>
    <row r="16734" spans="1:6" x14ac:dyDescent="0.2">
      <c r="A16734" s="88">
        <v>19504</v>
      </c>
      <c r="B16734" s="89">
        <v>277.47000000000003</v>
      </c>
      <c r="C16734" s="89">
        <f>LN(Table3[[#This Row],[Value]]/B16733)</f>
        <v>-2.4836684653276033E-3</v>
      </c>
      <c r="D16734" s="89"/>
      <c r="E16734" s="89"/>
      <c r="F16734" s="89">
        <f>Table3[[#This Row],[Yield]]/100*(1+F16733)</f>
        <v>0</v>
      </c>
    </row>
    <row r="16735" spans="1:6" x14ac:dyDescent="0.2">
      <c r="A16735" s="88">
        <v>19505</v>
      </c>
      <c r="B16735" s="89">
        <v>276.37</v>
      </c>
      <c r="C16735" s="89">
        <f>LN(Table3[[#This Row],[Value]]/B16734)</f>
        <v>-3.9722715816937317E-3</v>
      </c>
      <c r="D16735" s="89"/>
      <c r="E16735" s="89"/>
      <c r="F16735" s="89">
        <f>Table3[[#This Row],[Yield]]/100*(1+F16734)</f>
        <v>0</v>
      </c>
    </row>
    <row r="16736" spans="1:6" x14ac:dyDescent="0.2">
      <c r="A16736" s="88">
        <v>19506</v>
      </c>
      <c r="B16736" s="89">
        <v>273.95999999999998</v>
      </c>
      <c r="C16736" s="89">
        <f>LN(Table3[[#This Row],[Value]]/B16735)</f>
        <v>-8.7584373228803587E-3</v>
      </c>
      <c r="D16736" s="89"/>
      <c r="E16736" s="89"/>
      <c r="F16736" s="89">
        <f>Table3[[#This Row],[Yield]]/100*(1+F16735)</f>
        <v>0</v>
      </c>
    </row>
    <row r="16737" spans="1:6" x14ac:dyDescent="0.2">
      <c r="A16737" s="88">
        <v>19507</v>
      </c>
      <c r="B16737" s="89">
        <v>271.48</v>
      </c>
      <c r="C16737" s="89">
        <f>LN(Table3[[#This Row],[Value]]/B16736)</f>
        <v>-9.0936384941466761E-3</v>
      </c>
      <c r="D16737" s="89"/>
      <c r="E16737" s="89"/>
      <c r="F16737" s="89">
        <f>Table3[[#This Row],[Yield]]/100*(1+F16736)</f>
        <v>0</v>
      </c>
    </row>
    <row r="16738" spans="1:6" x14ac:dyDescent="0.2">
      <c r="A16738" s="88">
        <v>19508</v>
      </c>
      <c r="B16738" s="89">
        <v>272.27999999999997</v>
      </c>
      <c r="C16738" s="89">
        <f>LN(Table3[[#This Row],[Value]]/B16737)</f>
        <v>2.9424767441928725E-3</v>
      </c>
      <c r="D16738" s="89"/>
      <c r="E16738" s="89"/>
      <c r="F16738" s="89">
        <f>Table3[[#This Row],[Yield]]/100*(1+F16737)</f>
        <v>0</v>
      </c>
    </row>
    <row r="16739" spans="1:6" x14ac:dyDescent="0.2">
      <c r="A16739" s="88">
        <v>19511</v>
      </c>
      <c r="B16739" s="89">
        <v>268.39999999999998</v>
      </c>
      <c r="C16739" s="89">
        <f>LN(Table3[[#This Row],[Value]]/B16738)</f>
        <v>-1.435254348222389E-2</v>
      </c>
      <c r="D16739" s="89"/>
      <c r="E16739" s="89"/>
      <c r="F16739" s="89">
        <f>Table3[[#This Row],[Yield]]/100*(1+F16738)</f>
        <v>0</v>
      </c>
    </row>
    <row r="16740" spans="1:6" x14ac:dyDescent="0.2">
      <c r="A16740" s="88">
        <v>19512</v>
      </c>
      <c r="B16740" s="89">
        <v>269.83999999999997</v>
      </c>
      <c r="C16740" s="89">
        <f>LN(Table3[[#This Row],[Value]]/B16739)</f>
        <v>5.3507856558681509E-3</v>
      </c>
      <c r="D16740" s="89"/>
      <c r="E16740" s="89"/>
      <c r="F16740" s="89">
        <f>Table3[[#This Row],[Yield]]/100*(1+F16739)</f>
        <v>0</v>
      </c>
    </row>
    <row r="16741" spans="1:6" x14ac:dyDescent="0.2">
      <c r="A16741" s="88">
        <v>19513</v>
      </c>
      <c r="B16741" s="89">
        <v>269.60000000000002</v>
      </c>
      <c r="C16741" s="89">
        <f>LN(Table3[[#This Row],[Value]]/B16740)</f>
        <v>-8.898117152426687E-4</v>
      </c>
      <c r="D16741" s="89"/>
      <c r="E16741" s="89"/>
      <c r="F16741" s="89">
        <f>Table3[[#This Row],[Yield]]/100*(1+F16740)</f>
        <v>0</v>
      </c>
    </row>
    <row r="16742" spans="1:6" x14ac:dyDescent="0.2">
      <c r="A16742" s="88">
        <v>19514</v>
      </c>
      <c r="B16742" s="89">
        <v>267.63</v>
      </c>
      <c r="C16742" s="89">
        <f>LN(Table3[[#This Row],[Value]]/B16741)</f>
        <v>-7.333949444350318E-3</v>
      </c>
      <c r="D16742" s="89"/>
      <c r="E16742" s="89"/>
      <c r="F16742" s="89">
        <f>Table3[[#This Row],[Yield]]/100*(1+F16741)</f>
        <v>0</v>
      </c>
    </row>
    <row r="16743" spans="1:6" x14ac:dyDescent="0.2">
      <c r="A16743" s="88">
        <v>19515</v>
      </c>
      <c r="B16743" s="89">
        <v>268.32</v>
      </c>
      <c r="C16743" s="89">
        <f>LN(Table3[[#This Row],[Value]]/B16742)</f>
        <v>2.5748684810968808E-3</v>
      </c>
      <c r="D16743" s="89"/>
      <c r="E16743" s="89"/>
      <c r="F16743" s="89">
        <f>Table3[[#This Row],[Yield]]/100*(1+F16742)</f>
        <v>0</v>
      </c>
    </row>
    <row r="16744" spans="1:6" x14ac:dyDescent="0.2">
      <c r="A16744" s="88">
        <v>19518</v>
      </c>
      <c r="B16744" s="89">
        <v>267.91000000000003</v>
      </c>
      <c r="C16744" s="89">
        <f>LN(Table3[[#This Row],[Value]]/B16743)</f>
        <v>-1.5291948600285195E-3</v>
      </c>
      <c r="D16744" s="89"/>
      <c r="E16744" s="89"/>
      <c r="F16744" s="89">
        <f>Table3[[#This Row],[Yield]]/100*(1+F16743)</f>
        <v>0</v>
      </c>
    </row>
    <row r="16745" spans="1:6" x14ac:dyDescent="0.2">
      <c r="A16745" s="88">
        <v>19519</v>
      </c>
      <c r="B16745" s="89">
        <v>263.39</v>
      </c>
      <c r="C16745" s="89">
        <f>LN(Table3[[#This Row],[Value]]/B16744)</f>
        <v>-1.7015279698514702E-2</v>
      </c>
      <c r="D16745" s="89"/>
      <c r="E16745" s="89"/>
      <c r="F16745" s="89">
        <f>Table3[[#This Row],[Yield]]/100*(1+F16744)</f>
        <v>0</v>
      </c>
    </row>
    <row r="16746" spans="1:6" x14ac:dyDescent="0.2">
      <c r="A16746" s="88">
        <v>19520</v>
      </c>
      <c r="B16746" s="89">
        <v>263.35000000000002</v>
      </c>
      <c r="C16746" s="89">
        <f>LN(Table3[[#This Row],[Value]]/B16745)</f>
        <v>-1.5187758695692555E-4</v>
      </c>
      <c r="D16746" s="89"/>
      <c r="E16746" s="89"/>
      <c r="F16746" s="89">
        <f>Table3[[#This Row],[Yield]]/100*(1+F16745)</f>
        <v>0</v>
      </c>
    </row>
    <row r="16747" spans="1:6" x14ac:dyDescent="0.2">
      <c r="A16747" s="88">
        <v>19521</v>
      </c>
      <c r="B16747" s="89">
        <v>264.99</v>
      </c>
      <c r="C16747" s="89">
        <f>LN(Table3[[#This Row],[Value]]/B16746)</f>
        <v>6.2081434957522207E-3</v>
      </c>
      <c r="D16747" s="89"/>
      <c r="E16747" s="89"/>
      <c r="F16747" s="89">
        <f>Table3[[#This Row],[Yield]]/100*(1+F16746)</f>
        <v>0</v>
      </c>
    </row>
    <row r="16748" spans="1:6" x14ac:dyDescent="0.2">
      <c r="A16748" s="88">
        <v>19522</v>
      </c>
      <c r="B16748" s="89">
        <v>265.77999999999997</v>
      </c>
      <c r="C16748" s="89">
        <f>LN(Table3[[#This Row],[Value]]/B16747)</f>
        <v>2.9768094782109756E-3</v>
      </c>
      <c r="D16748" s="89"/>
      <c r="E16748" s="89"/>
      <c r="F16748" s="89">
        <f>Table3[[#This Row],[Yield]]/100*(1+F16747)</f>
        <v>0</v>
      </c>
    </row>
    <row r="16749" spans="1:6" x14ac:dyDescent="0.2">
      <c r="A16749" s="88">
        <v>19525</v>
      </c>
      <c r="B16749" s="89">
        <v>263.87</v>
      </c>
      <c r="C16749" s="89">
        <f>LN(Table3[[#This Row],[Value]]/B16748)</f>
        <v>-7.2123412801028304E-3</v>
      </c>
      <c r="D16749" s="89"/>
      <c r="E16749" s="89"/>
      <c r="F16749" s="89">
        <f>Table3[[#This Row],[Yield]]/100*(1+F16748)</f>
        <v>0</v>
      </c>
    </row>
    <row r="16750" spans="1:6" x14ac:dyDescent="0.2">
      <c r="A16750" s="88">
        <v>19526</v>
      </c>
      <c r="B16750" s="89">
        <v>262.88</v>
      </c>
      <c r="C16750" s="89">
        <f>LN(Table3[[#This Row],[Value]]/B16749)</f>
        <v>-3.7589033343007829E-3</v>
      </c>
      <c r="D16750" s="89"/>
      <c r="E16750" s="89"/>
      <c r="F16750" s="89">
        <f>Table3[[#This Row],[Yield]]/100*(1+F16749)</f>
        <v>0</v>
      </c>
    </row>
    <row r="16751" spans="1:6" x14ac:dyDescent="0.2">
      <c r="A16751" s="88">
        <v>19527</v>
      </c>
      <c r="B16751" s="89">
        <v>265.74</v>
      </c>
      <c r="C16751" s="89">
        <f>LN(Table3[[#This Row],[Value]]/B16750)</f>
        <v>1.0820732874203898E-2</v>
      </c>
      <c r="D16751" s="89"/>
      <c r="E16751" s="89"/>
      <c r="F16751" s="89">
        <f>Table3[[#This Row],[Yield]]/100*(1+F16750)</f>
        <v>0</v>
      </c>
    </row>
    <row r="16752" spans="1:6" x14ac:dyDescent="0.2">
      <c r="A16752" s="88">
        <v>19528</v>
      </c>
      <c r="B16752" s="89">
        <v>265.86</v>
      </c>
      <c r="C16752" s="89">
        <f>LN(Table3[[#This Row],[Value]]/B16751)</f>
        <v>4.5146727629122551E-4</v>
      </c>
      <c r="D16752" s="89"/>
      <c r="E16752" s="89"/>
      <c r="F16752" s="89">
        <f>Table3[[#This Row],[Yield]]/100*(1+F16751)</f>
        <v>0</v>
      </c>
    </row>
    <row r="16753" spans="1:6" x14ac:dyDescent="0.2">
      <c r="A16753" s="88">
        <v>19529</v>
      </c>
      <c r="B16753" s="89">
        <v>265.8</v>
      </c>
      <c r="C16753" s="89">
        <f>LN(Table3[[#This Row],[Value]]/B16752)</f>
        <v>-2.2570816030817776E-4</v>
      </c>
      <c r="D16753" s="89"/>
      <c r="E16753" s="89"/>
      <c r="F16753" s="89">
        <f>Table3[[#This Row],[Yield]]/100*(1+F16752)</f>
        <v>0</v>
      </c>
    </row>
    <row r="16754" spans="1:6" x14ac:dyDescent="0.2">
      <c r="A16754" s="88">
        <v>19532</v>
      </c>
      <c r="B16754" s="89">
        <v>267.26</v>
      </c>
      <c r="C16754" s="89">
        <f>LN(Table3[[#This Row],[Value]]/B16753)</f>
        <v>5.4778210737697584E-3</v>
      </c>
      <c r="D16754" s="89"/>
      <c r="E16754" s="89"/>
      <c r="F16754" s="89">
        <f>Table3[[#This Row],[Yield]]/100*(1+F16753)</f>
        <v>0</v>
      </c>
    </row>
    <row r="16755" spans="1:6" x14ac:dyDescent="0.2">
      <c r="A16755" s="88">
        <v>19533</v>
      </c>
      <c r="B16755" s="89">
        <v>268.48</v>
      </c>
      <c r="C16755" s="89">
        <f>LN(Table3[[#This Row],[Value]]/B16754)</f>
        <v>4.554455925926508E-3</v>
      </c>
      <c r="D16755" s="89"/>
      <c r="E16755" s="89"/>
      <c r="F16755" s="89">
        <f>Table3[[#This Row],[Yield]]/100*(1+F16754)</f>
        <v>0</v>
      </c>
    </row>
    <row r="16756" spans="1:6" x14ac:dyDescent="0.2">
      <c r="A16756" s="88">
        <v>19534</v>
      </c>
      <c r="B16756" s="89">
        <v>267.79000000000002</v>
      </c>
      <c r="C16756" s="89">
        <f>LN(Table3[[#This Row],[Value]]/B16755)</f>
        <v>-2.5733320184501409E-3</v>
      </c>
      <c r="D16756" s="89"/>
      <c r="E16756" s="89"/>
      <c r="F16756" s="89">
        <f>Table3[[#This Row],[Yield]]/100*(1+F16755)</f>
        <v>0</v>
      </c>
    </row>
    <row r="16757" spans="1:6" x14ac:dyDescent="0.2">
      <c r="A16757" s="88">
        <v>19535</v>
      </c>
      <c r="B16757" s="89">
        <v>268.93</v>
      </c>
      <c r="C16757" s="89">
        <f>LN(Table3[[#This Row],[Value]]/B16756)</f>
        <v>4.2480314292284395E-3</v>
      </c>
      <c r="D16757" s="89"/>
      <c r="E16757" s="89"/>
      <c r="F16757" s="89">
        <f>Table3[[#This Row],[Yield]]/100*(1+F16756)</f>
        <v>0</v>
      </c>
    </row>
    <row r="16758" spans="1:6" x14ac:dyDescent="0.2">
      <c r="A16758" s="88">
        <v>19536</v>
      </c>
      <c r="B16758" s="89">
        <v>269.05</v>
      </c>
      <c r="C16758" s="89">
        <f>LN(Table3[[#This Row],[Value]]/B16757)</f>
        <v>4.4611324580899625E-4</v>
      </c>
      <c r="D16758" s="89"/>
      <c r="E16758" s="89"/>
      <c r="F16758" s="89">
        <f>Table3[[#This Row],[Yield]]/100*(1+F16757)</f>
        <v>0</v>
      </c>
    </row>
    <row r="16759" spans="1:6" x14ac:dyDescent="0.2">
      <c r="A16759" s="88">
        <v>19539</v>
      </c>
      <c r="B16759" s="89">
        <v>268.2</v>
      </c>
      <c r="C16759" s="89">
        <f>LN(Table3[[#This Row],[Value]]/B16758)</f>
        <v>-3.1642650878506064E-3</v>
      </c>
      <c r="D16759" s="89"/>
      <c r="E16759" s="89"/>
      <c r="F16759" s="89">
        <f>Table3[[#This Row],[Yield]]/100*(1+F16758)</f>
        <v>0</v>
      </c>
    </row>
    <row r="16760" spans="1:6" x14ac:dyDescent="0.2">
      <c r="A16760" s="88">
        <v>19540</v>
      </c>
      <c r="B16760" s="89">
        <v>268.26</v>
      </c>
      <c r="C16760" s="89">
        <f>LN(Table3[[#This Row],[Value]]/B16759)</f>
        <v>2.2368862636607391E-4</v>
      </c>
      <c r="D16760" s="89"/>
      <c r="E16760" s="89"/>
      <c r="F16760" s="89">
        <f>Table3[[#This Row],[Yield]]/100*(1+F16759)</f>
        <v>0</v>
      </c>
    </row>
    <row r="16761" spans="1:6" x14ac:dyDescent="0.2">
      <c r="A16761" s="88">
        <v>19541</v>
      </c>
      <c r="B16761" s="89">
        <v>269.39</v>
      </c>
      <c r="C16761" s="89">
        <f>LN(Table3[[#This Row],[Value]]/B16760)</f>
        <v>4.2034842885026154E-3</v>
      </c>
      <c r="D16761" s="89"/>
      <c r="E16761" s="89"/>
      <c r="F16761" s="89">
        <f>Table3[[#This Row],[Yield]]/100*(1+F16760)</f>
        <v>0</v>
      </c>
    </row>
    <row r="16762" spans="1:6" x14ac:dyDescent="0.2">
      <c r="A16762" s="88">
        <v>19542</v>
      </c>
      <c r="B16762" s="89">
        <v>270.23</v>
      </c>
      <c r="C16762" s="89">
        <f>LN(Table3[[#This Row],[Value]]/B16761)</f>
        <v>3.1133044679087485E-3</v>
      </c>
      <c r="D16762" s="89"/>
      <c r="E16762" s="89"/>
      <c r="F16762" s="89">
        <f>Table3[[#This Row],[Yield]]/100*(1+F16761)</f>
        <v>0</v>
      </c>
    </row>
    <row r="16763" spans="1:6" x14ac:dyDescent="0.2">
      <c r="A16763" s="88">
        <v>19543</v>
      </c>
      <c r="B16763" s="89">
        <v>270.52999999999997</v>
      </c>
      <c r="C16763" s="89">
        <f>LN(Table3[[#This Row],[Value]]/B16762)</f>
        <v>1.1095496367240832E-3</v>
      </c>
      <c r="D16763" s="89"/>
      <c r="E16763" s="89"/>
      <c r="F16763" s="89">
        <f>Table3[[#This Row],[Yield]]/100*(1+F16762)</f>
        <v>0</v>
      </c>
    </row>
    <row r="16764" spans="1:6" x14ac:dyDescent="0.2">
      <c r="A16764" s="88">
        <v>19546</v>
      </c>
      <c r="B16764" s="89">
        <v>270.88</v>
      </c>
      <c r="C16764" s="89">
        <f>LN(Table3[[#This Row],[Value]]/B16763)</f>
        <v>1.2929205177453769E-3</v>
      </c>
      <c r="D16764" s="89"/>
      <c r="E16764" s="89"/>
      <c r="F16764" s="89">
        <f>Table3[[#This Row],[Yield]]/100*(1+F16763)</f>
        <v>0</v>
      </c>
    </row>
    <row r="16765" spans="1:6" x14ac:dyDescent="0.2">
      <c r="A16765" s="88">
        <v>19547</v>
      </c>
      <c r="B16765" s="89">
        <v>272.13</v>
      </c>
      <c r="C16765" s="89">
        <f>LN(Table3[[#This Row],[Value]]/B16764)</f>
        <v>4.6039749101373312E-3</v>
      </c>
      <c r="D16765" s="89"/>
      <c r="E16765" s="89"/>
      <c r="F16765" s="89">
        <f>Table3[[#This Row],[Yield]]/100*(1+F16764)</f>
        <v>0</v>
      </c>
    </row>
    <row r="16766" spans="1:6" x14ac:dyDescent="0.2">
      <c r="A16766" s="88">
        <v>19548</v>
      </c>
      <c r="B16766" s="89">
        <v>272.19</v>
      </c>
      <c r="C16766" s="89">
        <f>LN(Table3[[#This Row],[Value]]/B16765)</f>
        <v>2.2045855468485218E-4</v>
      </c>
      <c r="D16766" s="89"/>
      <c r="E16766" s="89"/>
      <c r="F16766" s="89">
        <f>Table3[[#This Row],[Yield]]/100*(1+F16765)</f>
        <v>0</v>
      </c>
    </row>
    <row r="16767" spans="1:6" x14ac:dyDescent="0.2">
      <c r="A16767" s="88">
        <v>19549</v>
      </c>
      <c r="B16767" s="89">
        <v>271.32</v>
      </c>
      <c r="C16767" s="89">
        <f>LN(Table3[[#This Row],[Value]]/B16766)</f>
        <v>-3.2014157717685141E-3</v>
      </c>
      <c r="D16767" s="89"/>
      <c r="E16767" s="89"/>
      <c r="F16767" s="89">
        <f>Table3[[#This Row],[Yield]]/100*(1+F16766)</f>
        <v>0</v>
      </c>
    </row>
    <row r="16768" spans="1:6" x14ac:dyDescent="0.2">
      <c r="A16768" s="88">
        <v>19550</v>
      </c>
      <c r="B16768" s="89">
        <v>271.06</v>
      </c>
      <c r="C16768" s="89">
        <f>LN(Table3[[#This Row],[Value]]/B16767)</f>
        <v>-9.5873749000882722E-4</v>
      </c>
      <c r="D16768" s="89"/>
      <c r="E16768" s="89"/>
      <c r="F16768" s="89">
        <f>Table3[[#This Row],[Yield]]/100*(1+F16767)</f>
        <v>0</v>
      </c>
    </row>
    <row r="16769" spans="1:6" x14ac:dyDescent="0.2">
      <c r="A16769" s="88">
        <v>19553</v>
      </c>
      <c r="B16769" s="89">
        <v>268.52</v>
      </c>
      <c r="C16769" s="89">
        <f>LN(Table3[[#This Row],[Value]]/B16768)</f>
        <v>-9.4147995173191994E-3</v>
      </c>
      <c r="D16769" s="89"/>
      <c r="E16769" s="89"/>
      <c r="F16769" s="89">
        <f>Table3[[#This Row],[Yield]]/100*(1+F16768)</f>
        <v>0</v>
      </c>
    </row>
    <row r="16770" spans="1:6" x14ac:dyDescent="0.2">
      <c r="A16770" s="88">
        <v>19554</v>
      </c>
      <c r="B16770" s="89">
        <v>268.06</v>
      </c>
      <c r="C16770" s="89">
        <f>LN(Table3[[#This Row],[Value]]/B16769)</f>
        <v>-1.7145630202001E-3</v>
      </c>
      <c r="D16770" s="89"/>
      <c r="E16770" s="89"/>
      <c r="F16770" s="89">
        <f>Table3[[#This Row],[Yield]]/100*(1+F16769)</f>
        <v>0</v>
      </c>
    </row>
    <row r="16771" spans="1:6" x14ac:dyDescent="0.2">
      <c r="A16771" s="88">
        <v>19555</v>
      </c>
      <c r="B16771" s="89">
        <v>268.75</v>
      </c>
      <c r="C16771" s="89">
        <f>LN(Table3[[#This Row],[Value]]/B16770)</f>
        <v>2.5707433915218938E-3</v>
      </c>
      <c r="D16771" s="89"/>
      <c r="E16771" s="89"/>
      <c r="F16771" s="89">
        <f>Table3[[#This Row],[Yield]]/100*(1+F16770)</f>
        <v>0</v>
      </c>
    </row>
    <row r="16772" spans="1:6" x14ac:dyDescent="0.2">
      <c r="A16772" s="88">
        <v>19556</v>
      </c>
      <c r="B16772" s="89">
        <v>269.41000000000003</v>
      </c>
      <c r="C16772" s="89">
        <f>LN(Table3[[#This Row],[Value]]/B16771)</f>
        <v>2.4528033703487338E-3</v>
      </c>
      <c r="D16772" s="89"/>
      <c r="E16772" s="89"/>
      <c r="F16772" s="89">
        <f>Table3[[#This Row],[Yield]]/100*(1+F16771)</f>
        <v>0</v>
      </c>
    </row>
    <row r="16773" spans="1:6" x14ac:dyDescent="0.2">
      <c r="A16773" s="88">
        <v>19557</v>
      </c>
      <c r="B16773" s="89">
        <v>270.95999999999998</v>
      </c>
      <c r="C16773" s="89">
        <f>LN(Table3[[#This Row],[Value]]/B16772)</f>
        <v>5.73682569729501E-3</v>
      </c>
      <c r="D16773" s="89"/>
      <c r="E16773" s="89"/>
      <c r="F16773" s="89">
        <f>Table3[[#This Row],[Yield]]/100*(1+F16772)</f>
        <v>0</v>
      </c>
    </row>
    <row r="16774" spans="1:6" x14ac:dyDescent="0.2">
      <c r="A16774" s="88">
        <v>19560</v>
      </c>
      <c r="B16774" s="89">
        <v>269.74</v>
      </c>
      <c r="C16774" s="89">
        <f>LN(Table3[[#This Row],[Value]]/B16773)</f>
        <v>-4.5126764208046066E-3</v>
      </c>
      <c r="D16774" s="89"/>
      <c r="E16774" s="89"/>
      <c r="F16774" s="89">
        <f>Table3[[#This Row],[Yield]]/100*(1+F16773)</f>
        <v>0</v>
      </c>
    </row>
    <row r="16775" spans="1:6" x14ac:dyDescent="0.2">
      <c r="A16775" s="88">
        <v>19561</v>
      </c>
      <c r="B16775" s="89">
        <v>268.99</v>
      </c>
      <c r="C16775" s="89">
        <f>LN(Table3[[#This Row],[Value]]/B16774)</f>
        <v>-2.7843278990591067E-3</v>
      </c>
      <c r="D16775" s="89"/>
      <c r="E16775" s="89"/>
      <c r="F16775" s="89">
        <f>Table3[[#This Row],[Yield]]/100*(1+F16774)</f>
        <v>0</v>
      </c>
    </row>
    <row r="16776" spans="1:6" x14ac:dyDescent="0.2">
      <c r="A16776" s="88">
        <v>19562</v>
      </c>
      <c r="B16776" s="89">
        <v>269.39</v>
      </c>
      <c r="C16776" s="89">
        <f>LN(Table3[[#This Row],[Value]]/B16775)</f>
        <v>1.4859395727943286E-3</v>
      </c>
      <c r="D16776" s="89"/>
      <c r="E16776" s="89"/>
      <c r="F16776" s="89">
        <f>Table3[[#This Row],[Yield]]/100*(1+F16775)</f>
        <v>0</v>
      </c>
    </row>
    <row r="16777" spans="1:6" x14ac:dyDescent="0.2">
      <c r="A16777" s="88">
        <v>19563</v>
      </c>
      <c r="B16777" s="89">
        <v>269.94</v>
      </c>
      <c r="C16777" s="89">
        <f>LN(Table3[[#This Row],[Value]]/B16776)</f>
        <v>2.0395683186890889E-3</v>
      </c>
      <c r="D16777" s="89"/>
      <c r="E16777" s="89"/>
      <c r="F16777" s="89">
        <f>Table3[[#This Row],[Yield]]/100*(1+F16776)</f>
        <v>0</v>
      </c>
    </row>
    <row r="16778" spans="1:6" x14ac:dyDescent="0.2">
      <c r="A16778" s="88">
        <v>19564</v>
      </c>
      <c r="B16778" s="89">
        <v>269.76</v>
      </c>
      <c r="C16778" s="89">
        <f>LN(Table3[[#This Row],[Value]]/B16777)</f>
        <v>-6.6703726764534566E-4</v>
      </c>
      <c r="D16778" s="89"/>
      <c r="E16778" s="89"/>
      <c r="F16778" s="89">
        <f>Table3[[#This Row],[Yield]]/100*(1+F16777)</f>
        <v>0</v>
      </c>
    </row>
    <row r="16779" spans="1:6" x14ac:dyDescent="0.2">
      <c r="A16779" s="88">
        <v>19567</v>
      </c>
      <c r="B16779" s="89">
        <v>268.45999999999998</v>
      </c>
      <c r="C16779" s="89">
        <f>LN(Table3[[#This Row],[Value]]/B16778)</f>
        <v>-4.8307477540006343E-3</v>
      </c>
      <c r="D16779" s="89"/>
      <c r="E16779" s="89"/>
      <c r="F16779" s="89">
        <f>Table3[[#This Row],[Yield]]/100*(1+F16778)</f>
        <v>0</v>
      </c>
    </row>
    <row r="16780" spans="1:6" x14ac:dyDescent="0.2">
      <c r="A16780" s="88">
        <v>19568</v>
      </c>
      <c r="B16780" s="89">
        <v>269.13</v>
      </c>
      <c r="C16780" s="89">
        <f>LN(Table3[[#This Row],[Value]]/B16779)</f>
        <v>2.4926071798118364E-3</v>
      </c>
      <c r="D16780" s="89"/>
      <c r="E16780" s="89"/>
      <c r="F16780" s="89">
        <f>Table3[[#This Row],[Yield]]/100*(1+F16779)</f>
        <v>0</v>
      </c>
    </row>
    <row r="16781" spans="1:6" x14ac:dyDescent="0.2">
      <c r="A16781" s="88">
        <v>19569</v>
      </c>
      <c r="B16781" s="89">
        <v>270.43</v>
      </c>
      <c r="C16781" s="89">
        <f>LN(Table3[[#This Row],[Value]]/B16780)</f>
        <v>4.8187505209343002E-3</v>
      </c>
      <c r="D16781" s="89"/>
      <c r="E16781" s="89"/>
      <c r="F16781" s="89">
        <f>Table3[[#This Row],[Yield]]/100*(1+F16780)</f>
        <v>0</v>
      </c>
    </row>
    <row r="16782" spans="1:6" x14ac:dyDescent="0.2">
      <c r="A16782" s="88">
        <v>19570</v>
      </c>
      <c r="B16782" s="89">
        <v>272.82</v>
      </c>
      <c r="C16782" s="89">
        <f>LN(Table3[[#This Row],[Value]]/B16781)</f>
        <v>8.7989523047379281E-3</v>
      </c>
      <c r="D16782" s="89"/>
      <c r="E16782" s="89"/>
      <c r="F16782" s="89">
        <f>Table3[[#This Row],[Yield]]/100*(1+F16781)</f>
        <v>0</v>
      </c>
    </row>
    <row r="16783" spans="1:6" x14ac:dyDescent="0.2">
      <c r="A16783" s="88">
        <v>19571</v>
      </c>
      <c r="B16783" s="89">
        <v>275.38</v>
      </c>
      <c r="C16783" s="89">
        <f>LN(Table3[[#This Row],[Value]]/B16782)</f>
        <v>9.3397249512520621E-3</v>
      </c>
      <c r="D16783" s="89"/>
      <c r="E16783" s="89"/>
      <c r="F16783" s="89">
        <f>Table3[[#This Row],[Yield]]/100*(1+F16782)</f>
        <v>0</v>
      </c>
    </row>
    <row r="16784" spans="1:6" x14ac:dyDescent="0.2">
      <c r="A16784" s="88">
        <v>19574</v>
      </c>
      <c r="B16784" s="89">
        <v>276.13</v>
      </c>
      <c r="C16784" s="89">
        <f>LN(Table3[[#This Row],[Value]]/B16783)</f>
        <v>2.7198073011710259E-3</v>
      </c>
      <c r="D16784" s="89"/>
      <c r="E16784" s="89"/>
      <c r="F16784" s="89">
        <f>Table3[[#This Row],[Yield]]/100*(1+F16783)</f>
        <v>0</v>
      </c>
    </row>
    <row r="16785" spans="1:6" x14ac:dyDescent="0.2">
      <c r="A16785" s="88">
        <v>19575</v>
      </c>
      <c r="B16785" s="89">
        <v>275.68</v>
      </c>
      <c r="C16785" s="89">
        <f>LN(Table3[[#This Row],[Value]]/B16784)</f>
        <v>-1.6309965377778019E-3</v>
      </c>
      <c r="D16785" s="89"/>
      <c r="E16785" s="89"/>
      <c r="F16785" s="89">
        <f>Table3[[#This Row],[Yield]]/100*(1+F16784)</f>
        <v>0</v>
      </c>
    </row>
    <row r="16786" spans="1:6" x14ac:dyDescent="0.2">
      <c r="A16786" s="88">
        <v>19576</v>
      </c>
      <c r="B16786" s="89">
        <v>275.08</v>
      </c>
      <c r="C16786" s="89">
        <f>LN(Table3[[#This Row],[Value]]/B16785)</f>
        <v>-2.1788083279841689E-3</v>
      </c>
      <c r="D16786" s="89"/>
      <c r="E16786" s="89"/>
      <c r="F16786" s="89">
        <f>Table3[[#This Row],[Yield]]/100*(1+F16785)</f>
        <v>0</v>
      </c>
    </row>
    <row r="16787" spans="1:6" x14ac:dyDescent="0.2">
      <c r="A16787" s="88">
        <v>19577</v>
      </c>
      <c r="B16787" s="89">
        <v>275.77</v>
      </c>
      <c r="C16787" s="89">
        <f>LN(Table3[[#This Row],[Value]]/B16786)</f>
        <v>2.5052205169371418E-3</v>
      </c>
      <c r="D16787" s="89"/>
      <c r="E16787" s="89"/>
      <c r="F16787" s="89">
        <f>Table3[[#This Row],[Yield]]/100*(1+F16786)</f>
        <v>0</v>
      </c>
    </row>
    <row r="16788" spans="1:6" x14ac:dyDescent="0.2">
      <c r="A16788" s="88">
        <v>19578</v>
      </c>
      <c r="B16788" s="89">
        <v>275.54000000000002</v>
      </c>
      <c r="C16788" s="89">
        <f>LN(Table3[[#This Row],[Value]]/B16787)</f>
        <v>-8.3437635211944987E-4</v>
      </c>
      <c r="D16788" s="89"/>
      <c r="E16788" s="89"/>
      <c r="F16788" s="89">
        <f>Table3[[#This Row],[Yield]]/100*(1+F16787)</f>
        <v>0</v>
      </c>
    </row>
    <row r="16789" spans="1:6" x14ac:dyDescent="0.2">
      <c r="A16789" s="88">
        <v>19581</v>
      </c>
      <c r="B16789" s="89">
        <v>275.32</v>
      </c>
      <c r="C16789" s="89">
        <f>LN(Table3[[#This Row],[Value]]/B16788)</f>
        <v>-7.9875108628968297E-4</v>
      </c>
      <c r="D16789" s="89"/>
      <c r="E16789" s="89"/>
      <c r="F16789" s="89">
        <f>Table3[[#This Row],[Yield]]/100*(1+F16788)</f>
        <v>0</v>
      </c>
    </row>
    <row r="16790" spans="1:6" x14ac:dyDescent="0.2">
      <c r="A16790" s="88">
        <v>19582</v>
      </c>
      <c r="B16790" s="89">
        <v>275.3</v>
      </c>
      <c r="C16790" s="89">
        <f>LN(Table3[[#This Row],[Value]]/B16789)</f>
        <v>-7.2645381601742792E-5</v>
      </c>
      <c r="D16790" s="89"/>
      <c r="E16790" s="89"/>
      <c r="F16790" s="89">
        <f>Table3[[#This Row],[Yield]]/100*(1+F16789)</f>
        <v>0</v>
      </c>
    </row>
    <row r="16791" spans="1:6" x14ac:dyDescent="0.2">
      <c r="A16791" s="88">
        <v>19583</v>
      </c>
      <c r="B16791" s="89">
        <v>276.42</v>
      </c>
      <c r="C16791" s="89">
        <f>LN(Table3[[#This Row],[Value]]/B16790)</f>
        <v>4.0600360273190745E-3</v>
      </c>
      <c r="D16791" s="89"/>
      <c r="E16791" s="89"/>
      <c r="F16791" s="89">
        <f>Table3[[#This Row],[Yield]]/100*(1+F16790)</f>
        <v>0</v>
      </c>
    </row>
    <row r="16792" spans="1:6" x14ac:dyDescent="0.2">
      <c r="A16792" s="88">
        <v>19584</v>
      </c>
      <c r="B16792" s="89">
        <v>276.74</v>
      </c>
      <c r="C16792" s="89">
        <f>LN(Table3[[#This Row],[Value]]/B16791)</f>
        <v>1.1569890653576526E-3</v>
      </c>
      <c r="D16792" s="89"/>
      <c r="E16792" s="89"/>
      <c r="F16792" s="89">
        <f>Table3[[#This Row],[Yield]]/100*(1+F16791)</f>
        <v>0</v>
      </c>
    </row>
    <row r="16793" spans="1:6" x14ac:dyDescent="0.2">
      <c r="A16793" s="88">
        <v>19585</v>
      </c>
      <c r="B16793" s="89">
        <v>275.70999999999998</v>
      </c>
      <c r="C16793" s="89">
        <f>LN(Table3[[#This Row],[Value]]/B16792)</f>
        <v>-3.7288485598811101E-3</v>
      </c>
      <c r="D16793" s="89"/>
      <c r="E16793" s="89"/>
      <c r="F16793" s="89">
        <f>Table3[[#This Row],[Yield]]/100*(1+F16792)</f>
        <v>0</v>
      </c>
    </row>
    <row r="16794" spans="1:6" x14ac:dyDescent="0.2">
      <c r="A16794" s="88">
        <v>19588</v>
      </c>
      <c r="B16794" s="89">
        <v>275.04000000000002</v>
      </c>
      <c r="C16794" s="89">
        <f>LN(Table3[[#This Row],[Value]]/B16793)</f>
        <v>-2.4330470468180141E-3</v>
      </c>
      <c r="D16794" s="89"/>
      <c r="E16794" s="89"/>
      <c r="F16794" s="89">
        <f>Table3[[#This Row],[Yield]]/100*(1+F16793)</f>
        <v>0</v>
      </c>
    </row>
    <row r="16795" spans="1:6" x14ac:dyDescent="0.2">
      <c r="A16795" s="88">
        <v>19589</v>
      </c>
      <c r="B16795" s="89">
        <v>273.29000000000002</v>
      </c>
      <c r="C16795" s="89">
        <f>LN(Table3[[#This Row],[Value]]/B16794)</f>
        <v>-6.3830391979686728E-3</v>
      </c>
      <c r="D16795" s="89"/>
      <c r="E16795" s="89"/>
      <c r="F16795" s="89">
        <f>Table3[[#This Row],[Yield]]/100*(1+F16794)</f>
        <v>0</v>
      </c>
    </row>
    <row r="16796" spans="1:6" x14ac:dyDescent="0.2">
      <c r="A16796" s="88">
        <v>19590</v>
      </c>
      <c r="B16796" s="89">
        <v>271.5</v>
      </c>
      <c r="C16796" s="89">
        <f>LN(Table3[[#This Row],[Value]]/B16795)</f>
        <v>-6.571363062580389E-3</v>
      </c>
      <c r="D16796" s="89"/>
      <c r="E16796" s="89"/>
      <c r="F16796" s="89">
        <f>Table3[[#This Row],[Yield]]/100*(1+F16795)</f>
        <v>0</v>
      </c>
    </row>
    <row r="16797" spans="1:6" x14ac:dyDescent="0.2">
      <c r="A16797" s="88">
        <v>19591</v>
      </c>
      <c r="B16797" s="89">
        <v>271.73</v>
      </c>
      <c r="C16797" s="89">
        <f>LN(Table3[[#This Row],[Value]]/B16796)</f>
        <v>8.4678686281469597E-4</v>
      </c>
      <c r="D16797" s="89"/>
      <c r="E16797" s="89"/>
      <c r="F16797" s="89">
        <f>Table3[[#This Row],[Yield]]/100*(1+F16796)</f>
        <v>0</v>
      </c>
    </row>
    <row r="16798" spans="1:6" x14ac:dyDescent="0.2">
      <c r="A16798" s="88">
        <v>19592</v>
      </c>
      <c r="B16798" s="89">
        <v>271.93</v>
      </c>
      <c r="C16798" s="89">
        <f>LN(Table3[[#This Row],[Value]]/B16797)</f>
        <v>7.3575399706513815E-4</v>
      </c>
      <c r="D16798" s="89"/>
      <c r="E16798" s="89"/>
      <c r="F16798" s="89">
        <f>Table3[[#This Row],[Yield]]/100*(1+F16797)</f>
        <v>0</v>
      </c>
    </row>
    <row r="16799" spans="1:6" x14ac:dyDescent="0.2">
      <c r="A16799" s="88">
        <v>19595</v>
      </c>
      <c r="B16799" s="89">
        <v>268.7</v>
      </c>
      <c r="C16799" s="89">
        <f>LN(Table3[[#This Row],[Value]]/B16798)</f>
        <v>-1.1949164612424536E-2</v>
      </c>
      <c r="D16799" s="89"/>
      <c r="E16799" s="89"/>
      <c r="F16799" s="89">
        <f>Table3[[#This Row],[Yield]]/100*(1+F16798)</f>
        <v>0</v>
      </c>
    </row>
    <row r="16800" spans="1:6" x14ac:dyDescent="0.2">
      <c r="A16800" s="88">
        <v>19596</v>
      </c>
      <c r="B16800" s="89">
        <v>267.45</v>
      </c>
      <c r="C16800" s="89">
        <f>LN(Table3[[#This Row],[Value]]/B16799)</f>
        <v>-4.6628826441864439E-3</v>
      </c>
      <c r="D16800" s="89"/>
      <c r="E16800" s="89"/>
      <c r="F16800" s="89">
        <f>Table3[[#This Row],[Yield]]/100*(1+F16799)</f>
        <v>0</v>
      </c>
    </row>
    <row r="16801" spans="1:6" x14ac:dyDescent="0.2">
      <c r="A16801" s="88">
        <v>19597</v>
      </c>
      <c r="B16801" s="89">
        <v>266.51</v>
      </c>
      <c r="C16801" s="89">
        <f>LN(Table3[[#This Row],[Value]]/B16800)</f>
        <v>-3.5208666231894064E-3</v>
      </c>
      <c r="D16801" s="89"/>
      <c r="E16801" s="89"/>
      <c r="F16801" s="89">
        <f>Table3[[#This Row],[Yield]]/100*(1+F16800)</f>
        <v>0</v>
      </c>
    </row>
    <row r="16802" spans="1:6" x14ac:dyDescent="0.2">
      <c r="A16802" s="88">
        <v>19598</v>
      </c>
      <c r="B16802" s="89">
        <v>265.68</v>
      </c>
      <c r="C16802" s="89">
        <f>LN(Table3[[#This Row],[Value]]/B16801)</f>
        <v>-3.119189285578534E-3</v>
      </c>
      <c r="D16802" s="89"/>
      <c r="E16802" s="89"/>
      <c r="F16802" s="89">
        <f>Table3[[#This Row],[Yield]]/100*(1+F16801)</f>
        <v>0</v>
      </c>
    </row>
    <row r="16803" spans="1:6" x14ac:dyDescent="0.2">
      <c r="A16803" s="88">
        <v>19599</v>
      </c>
      <c r="B16803" s="89">
        <v>265.74</v>
      </c>
      <c r="C16803" s="89">
        <f>LN(Table3[[#This Row],[Value]]/B16802)</f>
        <v>2.2581009467076334E-4</v>
      </c>
      <c r="D16803" s="89"/>
      <c r="E16803" s="89"/>
      <c r="F16803" s="89">
        <f>Table3[[#This Row],[Yield]]/100*(1+F16802)</f>
        <v>0</v>
      </c>
    </row>
    <row r="16804" spans="1:6" x14ac:dyDescent="0.2">
      <c r="A16804" s="88">
        <v>19602</v>
      </c>
      <c r="B16804" s="89">
        <v>261.22000000000003</v>
      </c>
      <c r="C16804" s="89">
        <f>LN(Table3[[#This Row],[Value]]/B16803)</f>
        <v>-1.7155423013786645E-2</v>
      </c>
      <c r="D16804" s="89"/>
      <c r="E16804" s="89"/>
      <c r="F16804" s="89">
        <f>Table3[[#This Row],[Yield]]/100*(1+F16803)</f>
        <v>0</v>
      </c>
    </row>
    <row r="16805" spans="1:6" x14ac:dyDescent="0.2">
      <c r="A16805" s="88">
        <v>19603</v>
      </c>
      <c r="B16805" s="89">
        <v>262.54000000000002</v>
      </c>
      <c r="C16805" s="89">
        <f>LN(Table3[[#This Row],[Value]]/B16804)</f>
        <v>5.0404872258862374E-3</v>
      </c>
      <c r="D16805" s="89"/>
      <c r="E16805" s="89"/>
      <c r="F16805" s="89">
        <f>Table3[[#This Row],[Yield]]/100*(1+F16804)</f>
        <v>0</v>
      </c>
    </row>
    <row r="16806" spans="1:6" x14ac:dyDescent="0.2">
      <c r="A16806" s="88">
        <v>19604</v>
      </c>
      <c r="B16806" s="89">
        <v>263.95999999999998</v>
      </c>
      <c r="C16806" s="89">
        <f>LN(Table3[[#This Row],[Value]]/B16805)</f>
        <v>5.3941251399592747E-3</v>
      </c>
      <c r="D16806" s="89"/>
      <c r="E16806" s="89"/>
      <c r="F16806" s="89">
        <f>Table3[[#This Row],[Yield]]/100*(1+F16805)</f>
        <v>0</v>
      </c>
    </row>
    <row r="16807" spans="1:6" x14ac:dyDescent="0.2">
      <c r="A16807" s="88">
        <v>19605</v>
      </c>
      <c r="B16807" s="89">
        <v>263.61</v>
      </c>
      <c r="C16807" s="89">
        <f>LN(Table3[[#This Row],[Value]]/B16806)</f>
        <v>-1.3268383393592344E-3</v>
      </c>
      <c r="D16807" s="89"/>
      <c r="E16807" s="89"/>
      <c r="F16807" s="89">
        <f>Table3[[#This Row],[Yield]]/100*(1+F16806)</f>
        <v>0</v>
      </c>
    </row>
    <row r="16808" spans="1:6" x14ac:dyDescent="0.2">
      <c r="A16808" s="88">
        <v>19606</v>
      </c>
      <c r="B16808" s="89">
        <v>264.33999999999997</v>
      </c>
      <c r="C16808" s="89">
        <f>LN(Table3[[#This Row],[Value]]/B16807)</f>
        <v>2.7654151537989859E-3</v>
      </c>
      <c r="D16808" s="89"/>
      <c r="E16808" s="89"/>
      <c r="F16808" s="89">
        <f>Table3[[#This Row],[Yield]]/100*(1+F16807)</f>
        <v>0</v>
      </c>
    </row>
    <row r="16809" spans="1:6" x14ac:dyDescent="0.2">
      <c r="A16809" s="88">
        <v>19610</v>
      </c>
      <c r="B16809" s="89">
        <v>265.42</v>
      </c>
      <c r="C16809" s="89">
        <f>LN(Table3[[#This Row],[Value]]/B16808)</f>
        <v>4.0773236794425932E-3</v>
      </c>
      <c r="D16809" s="89"/>
      <c r="E16809" s="89"/>
      <c r="F16809" s="89">
        <f>Table3[[#This Row],[Yield]]/100*(1+F16808)</f>
        <v>0</v>
      </c>
    </row>
    <row r="16810" spans="1:6" x14ac:dyDescent="0.2">
      <c r="A16810" s="88">
        <v>19611</v>
      </c>
      <c r="B16810" s="89">
        <v>265.48</v>
      </c>
      <c r="C16810" s="89">
        <f>LN(Table3[[#This Row],[Value]]/B16809)</f>
        <v>2.2603126862097328E-4</v>
      </c>
      <c r="D16810" s="89"/>
      <c r="E16810" s="89"/>
      <c r="F16810" s="89">
        <f>Table3[[#This Row],[Yield]]/100*(1+F16809)</f>
        <v>0</v>
      </c>
    </row>
    <row r="16811" spans="1:6" x14ac:dyDescent="0.2">
      <c r="A16811" s="88">
        <v>19612</v>
      </c>
      <c r="B16811" s="89">
        <v>262.88</v>
      </c>
      <c r="C16811" s="89">
        <f>LN(Table3[[#This Row],[Value]]/B16810)</f>
        <v>-9.8418539887663581E-3</v>
      </c>
      <c r="D16811" s="89"/>
      <c r="E16811" s="89"/>
      <c r="F16811" s="89">
        <f>Table3[[#This Row],[Yield]]/100*(1+F16810)</f>
        <v>0</v>
      </c>
    </row>
    <row r="16812" spans="1:6" x14ac:dyDescent="0.2">
      <c r="A16812" s="88">
        <v>19613</v>
      </c>
      <c r="B16812" s="89">
        <v>259.70999999999998</v>
      </c>
      <c r="C16812" s="89">
        <f>LN(Table3[[#This Row],[Value]]/B16811)</f>
        <v>-1.2132030393165948E-2</v>
      </c>
      <c r="D16812" s="89"/>
      <c r="E16812" s="89"/>
      <c r="F16812" s="89">
        <f>Table3[[#This Row],[Yield]]/100*(1+F16811)</f>
        <v>0</v>
      </c>
    </row>
    <row r="16813" spans="1:6" x14ac:dyDescent="0.2">
      <c r="A16813" s="88">
        <v>19616</v>
      </c>
      <c r="B16813" s="89">
        <v>255.49</v>
      </c>
      <c r="C16813" s="89">
        <f>LN(Table3[[#This Row],[Value]]/B16812)</f>
        <v>-1.6382353961229824E-2</v>
      </c>
      <c r="D16813" s="89"/>
      <c r="E16813" s="89"/>
      <c r="F16813" s="89">
        <f>Table3[[#This Row],[Yield]]/100*(1+F16812)</f>
        <v>0</v>
      </c>
    </row>
    <row r="16814" spans="1:6" x14ac:dyDescent="0.2">
      <c r="A16814" s="88">
        <v>19617</v>
      </c>
      <c r="B16814" s="89">
        <v>257.67</v>
      </c>
      <c r="C16814" s="89">
        <f>LN(Table3[[#This Row],[Value]]/B16813)</f>
        <v>8.4964265116809004E-3</v>
      </c>
      <c r="D16814" s="89"/>
      <c r="E16814" s="89"/>
      <c r="F16814" s="89">
        <f>Table3[[#This Row],[Yield]]/100*(1+F16813)</f>
        <v>0</v>
      </c>
    </row>
    <row r="16815" spans="1:6" x14ac:dyDescent="0.2">
      <c r="A16815" s="88">
        <v>19618</v>
      </c>
      <c r="B16815" s="89">
        <v>259.07</v>
      </c>
      <c r="C16815" s="89">
        <f>LN(Table3[[#This Row],[Value]]/B16814)</f>
        <v>5.4185990071347247E-3</v>
      </c>
      <c r="D16815" s="89"/>
      <c r="E16815" s="89"/>
      <c r="F16815" s="89">
        <f>Table3[[#This Row],[Yield]]/100*(1+F16814)</f>
        <v>0</v>
      </c>
    </row>
    <row r="16816" spans="1:6" x14ac:dyDescent="0.2">
      <c r="A16816" s="88">
        <v>19619</v>
      </c>
      <c r="B16816" s="89">
        <v>259.88</v>
      </c>
      <c r="C16816" s="89">
        <f>LN(Table3[[#This Row],[Value]]/B16815)</f>
        <v>3.1216905589523739E-3</v>
      </c>
      <c r="D16816" s="89"/>
      <c r="E16816" s="89"/>
      <c r="F16816" s="89">
        <f>Table3[[#This Row],[Yield]]/100*(1+F16815)</f>
        <v>0</v>
      </c>
    </row>
    <row r="16817" spans="1:6" x14ac:dyDescent="0.2">
      <c r="A16817" s="88">
        <v>19620</v>
      </c>
      <c r="B16817" s="89">
        <v>258.77999999999997</v>
      </c>
      <c r="C16817" s="89">
        <f>LN(Table3[[#This Row],[Value]]/B16816)</f>
        <v>-4.2417061245235465E-3</v>
      </c>
      <c r="D16817" s="89"/>
      <c r="E16817" s="89"/>
      <c r="F16817" s="89">
        <f>Table3[[#This Row],[Yield]]/100*(1+F16816)</f>
        <v>0</v>
      </c>
    </row>
    <row r="16818" spans="1:6" x14ac:dyDescent="0.2">
      <c r="A16818" s="88">
        <v>19623</v>
      </c>
      <c r="B16818" s="89">
        <v>258.01</v>
      </c>
      <c r="C16818" s="89">
        <f>LN(Table3[[#This Row],[Value]]/B16817)</f>
        <v>-2.9799360274041882E-3</v>
      </c>
      <c r="D16818" s="89"/>
      <c r="E16818" s="89"/>
      <c r="F16818" s="89">
        <f>Table3[[#This Row],[Yield]]/100*(1+F16817)</f>
        <v>0</v>
      </c>
    </row>
    <row r="16819" spans="1:6" x14ac:dyDescent="0.2">
      <c r="A16819" s="88">
        <v>19624</v>
      </c>
      <c r="B16819" s="89">
        <v>261.27999999999997</v>
      </c>
      <c r="C16819" s="89">
        <f>LN(Table3[[#This Row],[Value]]/B16818)</f>
        <v>1.2594285361752472E-2</v>
      </c>
      <c r="D16819" s="89"/>
      <c r="E16819" s="89"/>
      <c r="F16819" s="89">
        <f>Table3[[#This Row],[Yield]]/100*(1+F16818)</f>
        <v>0</v>
      </c>
    </row>
    <row r="16820" spans="1:6" x14ac:dyDescent="0.2">
      <c r="A16820" s="88">
        <v>19625</v>
      </c>
      <c r="B16820" s="89">
        <v>262.35000000000002</v>
      </c>
      <c r="C16820" s="89">
        <f>LN(Table3[[#This Row],[Value]]/B16819)</f>
        <v>4.0868609105660769E-3</v>
      </c>
      <c r="D16820" s="89"/>
      <c r="E16820" s="89"/>
      <c r="F16820" s="89">
        <f>Table3[[#This Row],[Yield]]/100*(1+F16819)</f>
        <v>0</v>
      </c>
    </row>
    <row r="16821" spans="1:6" x14ac:dyDescent="0.2">
      <c r="A16821" s="88">
        <v>19626</v>
      </c>
      <c r="B16821" s="89">
        <v>262.45</v>
      </c>
      <c r="C16821" s="89">
        <f>LN(Table3[[#This Row],[Value]]/B16820)</f>
        <v>3.8109756558779773E-4</v>
      </c>
      <c r="D16821" s="89"/>
      <c r="E16821" s="89"/>
      <c r="F16821" s="89">
        <f>Table3[[#This Row],[Yield]]/100*(1+F16820)</f>
        <v>0</v>
      </c>
    </row>
    <row r="16822" spans="1:6" x14ac:dyDescent="0.2">
      <c r="A16822" s="88">
        <v>19627</v>
      </c>
      <c r="B16822" s="89">
        <v>263.31</v>
      </c>
      <c r="C16822" s="89">
        <f>LN(Table3[[#This Row],[Value]]/B16821)</f>
        <v>3.271457573827219E-3</v>
      </c>
      <c r="D16822" s="89"/>
      <c r="E16822" s="89"/>
      <c r="F16822" s="89">
        <f>Table3[[#This Row],[Yield]]/100*(1+F16821)</f>
        <v>0</v>
      </c>
    </row>
    <row r="16823" spans="1:6" x14ac:dyDescent="0.2">
      <c r="A16823" s="88">
        <v>19630</v>
      </c>
      <c r="B16823" s="89">
        <v>264.79000000000002</v>
      </c>
      <c r="C16823" s="89">
        <f>LN(Table3[[#This Row],[Value]]/B16822)</f>
        <v>5.6050137271730404E-3</v>
      </c>
      <c r="D16823" s="89"/>
      <c r="E16823" s="89"/>
      <c r="F16823" s="89">
        <f>Table3[[#This Row],[Yield]]/100*(1+F16822)</f>
        <v>0</v>
      </c>
    </row>
    <row r="16824" spans="1:6" x14ac:dyDescent="0.2">
      <c r="A16824" s="88">
        <v>19631</v>
      </c>
      <c r="B16824" s="89">
        <v>264.77</v>
      </c>
      <c r="C16824" s="89">
        <f>LN(Table3[[#This Row],[Value]]/B16823)</f>
        <v>-7.5534405957946091E-5</v>
      </c>
      <c r="D16824" s="89"/>
      <c r="E16824" s="89"/>
      <c r="F16824" s="89">
        <f>Table3[[#This Row],[Yield]]/100*(1+F16823)</f>
        <v>0</v>
      </c>
    </row>
    <row r="16825" spans="1:6" x14ac:dyDescent="0.2">
      <c r="A16825" s="88">
        <v>19632</v>
      </c>
      <c r="B16825" s="89">
        <v>264.04000000000002</v>
      </c>
      <c r="C16825" s="89">
        <f>LN(Table3[[#This Row],[Value]]/B16824)</f>
        <v>-2.760917772780935E-3</v>
      </c>
      <c r="D16825" s="89"/>
      <c r="E16825" s="89"/>
      <c r="F16825" s="89">
        <f>Table3[[#This Row],[Yield]]/100*(1+F16824)</f>
        <v>0</v>
      </c>
    </row>
    <row r="16826" spans="1:6" x14ac:dyDescent="0.2">
      <c r="A16826" s="88">
        <v>19633</v>
      </c>
      <c r="B16826" s="89">
        <v>265.68</v>
      </c>
      <c r="C16826" s="89">
        <f>LN(Table3[[#This Row],[Value]]/B16825)</f>
        <v>6.1919702479209804E-3</v>
      </c>
      <c r="D16826" s="89"/>
      <c r="E16826" s="89"/>
      <c r="F16826" s="89">
        <f>Table3[[#This Row],[Yield]]/100*(1+F16825)</f>
        <v>0</v>
      </c>
    </row>
    <row r="16827" spans="1:6" x14ac:dyDescent="0.2">
      <c r="A16827" s="88">
        <v>19634</v>
      </c>
      <c r="B16827" s="89">
        <v>266.7</v>
      </c>
      <c r="C16827" s="89">
        <f>LN(Table3[[#This Row],[Value]]/B16826)</f>
        <v>3.8318541194774674E-3</v>
      </c>
      <c r="D16827" s="89"/>
      <c r="E16827" s="89"/>
      <c r="F16827" s="89">
        <f>Table3[[#This Row],[Yield]]/100*(1+F16826)</f>
        <v>0</v>
      </c>
    </row>
    <row r="16828" spans="1:6" x14ac:dyDescent="0.2">
      <c r="A16828" s="88">
        <v>19637</v>
      </c>
      <c r="B16828" s="89">
        <v>265.48</v>
      </c>
      <c r="C16828" s="89">
        <f>LN(Table3[[#This Row],[Value]]/B16827)</f>
        <v>-4.5849229102442827E-3</v>
      </c>
      <c r="D16828" s="89"/>
      <c r="E16828" s="89"/>
      <c r="F16828" s="89">
        <f>Table3[[#This Row],[Yield]]/100*(1+F16827)</f>
        <v>0</v>
      </c>
    </row>
    <row r="16829" spans="1:6" x14ac:dyDescent="0.2">
      <c r="A16829" s="88">
        <v>19638</v>
      </c>
      <c r="B16829" s="89">
        <v>264.26</v>
      </c>
      <c r="C16829" s="89">
        <f>LN(Table3[[#This Row],[Value]]/B16828)</f>
        <v>-4.6060412916535077E-3</v>
      </c>
      <c r="D16829" s="89"/>
      <c r="E16829" s="89"/>
      <c r="F16829" s="89">
        <f>Table3[[#This Row],[Yield]]/100*(1+F16828)</f>
        <v>0</v>
      </c>
    </row>
    <row r="16830" spans="1:6" x14ac:dyDescent="0.2">
      <c r="A16830" s="88">
        <v>19639</v>
      </c>
      <c r="B16830" s="89">
        <v>266.52999999999997</v>
      </c>
      <c r="C16830" s="89">
        <f>LN(Table3[[#This Row],[Value]]/B16829)</f>
        <v>8.5533406407340331E-3</v>
      </c>
      <c r="D16830" s="89"/>
      <c r="E16830" s="89"/>
      <c r="F16830" s="89">
        <f>Table3[[#This Row],[Yield]]/100*(1+F16829)</f>
        <v>0</v>
      </c>
    </row>
    <row r="16831" spans="1:6" x14ac:dyDescent="0.2">
      <c r="A16831" s="88">
        <v>19640</v>
      </c>
      <c r="B16831" s="89">
        <v>266.72000000000003</v>
      </c>
      <c r="C16831" s="89">
        <f>LN(Table3[[#This Row],[Value]]/B16830)</f>
        <v>7.1261137567911448E-4</v>
      </c>
      <c r="D16831" s="89"/>
      <c r="E16831" s="89"/>
      <c r="F16831" s="89">
        <f>Table3[[#This Row],[Yield]]/100*(1+F16830)</f>
        <v>0</v>
      </c>
    </row>
    <row r="16832" spans="1:6" x14ac:dyDescent="0.2">
      <c r="A16832" s="88">
        <v>19641</v>
      </c>
      <c r="B16832" s="89">
        <v>267.04000000000002</v>
      </c>
      <c r="C16832" s="89">
        <f>LN(Table3[[#This Row],[Value]]/B16831)</f>
        <v>1.1990409110409451E-3</v>
      </c>
      <c r="D16832" s="89"/>
      <c r="E16832" s="89"/>
      <c r="F16832" s="89">
        <f>Table3[[#This Row],[Yield]]/100*(1+F16831)</f>
        <v>0</v>
      </c>
    </row>
    <row r="16833" spans="1:6" x14ac:dyDescent="0.2">
      <c r="A16833" s="88">
        <v>19645</v>
      </c>
      <c r="B16833" s="89">
        <v>266.08999999999997</v>
      </c>
      <c r="C16833" s="89">
        <f>LN(Table3[[#This Row],[Value]]/B16832)</f>
        <v>-3.5638624932186514E-3</v>
      </c>
      <c r="D16833" s="89"/>
      <c r="E16833" s="89"/>
      <c r="F16833" s="89">
        <f>Table3[[#This Row],[Yield]]/100*(1+F16832)</f>
        <v>0</v>
      </c>
    </row>
    <row r="16834" spans="1:6" x14ac:dyDescent="0.2">
      <c r="A16834" s="88">
        <v>19646</v>
      </c>
      <c r="B16834" s="89">
        <v>267.51</v>
      </c>
      <c r="C16834" s="89">
        <f>LN(Table3[[#This Row],[Value]]/B16833)</f>
        <v>5.3223513945913712E-3</v>
      </c>
      <c r="D16834" s="89"/>
      <c r="E16834" s="89"/>
      <c r="F16834" s="89">
        <f>Table3[[#This Row],[Yield]]/100*(1+F16833)</f>
        <v>0</v>
      </c>
    </row>
    <row r="16835" spans="1:6" x14ac:dyDescent="0.2">
      <c r="A16835" s="88">
        <v>19647</v>
      </c>
      <c r="B16835" s="89">
        <v>271.22000000000003</v>
      </c>
      <c r="C16835" s="89">
        <f>LN(Table3[[#This Row],[Value]]/B16834)</f>
        <v>1.3773350844901524E-2</v>
      </c>
      <c r="D16835" s="89"/>
      <c r="E16835" s="89"/>
      <c r="F16835" s="89">
        <f>Table3[[#This Row],[Yield]]/100*(1+F16834)</f>
        <v>0</v>
      </c>
    </row>
    <row r="16836" spans="1:6" x14ac:dyDescent="0.2">
      <c r="A16836" s="88">
        <v>19648</v>
      </c>
      <c r="B16836" s="89">
        <v>272.8</v>
      </c>
      <c r="C16836" s="89">
        <f>LN(Table3[[#This Row],[Value]]/B16835)</f>
        <v>5.8086263095077214E-3</v>
      </c>
      <c r="D16836" s="89"/>
      <c r="E16836" s="89"/>
      <c r="F16836" s="89">
        <f>Table3[[#This Row],[Yield]]/100*(1+F16835)</f>
        <v>0</v>
      </c>
    </row>
    <row r="16837" spans="1:6" x14ac:dyDescent="0.2">
      <c r="A16837" s="88">
        <v>19651</v>
      </c>
      <c r="B16837" s="89">
        <v>273.31</v>
      </c>
      <c r="C16837" s="89">
        <f>LN(Table3[[#This Row],[Value]]/B16836)</f>
        <v>1.8677561233517493E-3</v>
      </c>
      <c r="D16837" s="89"/>
      <c r="E16837" s="89"/>
      <c r="F16837" s="89">
        <f>Table3[[#This Row],[Yield]]/100*(1+F16836)</f>
        <v>0</v>
      </c>
    </row>
    <row r="16838" spans="1:6" x14ac:dyDescent="0.2">
      <c r="A16838" s="88">
        <v>19652</v>
      </c>
      <c r="B16838" s="89">
        <v>273.89999999999998</v>
      </c>
      <c r="C16838" s="89">
        <f>LN(Table3[[#This Row],[Value]]/B16837)</f>
        <v>2.1563941763736729E-3</v>
      </c>
      <c r="D16838" s="89"/>
      <c r="E16838" s="89"/>
      <c r="F16838" s="89">
        <f>Table3[[#This Row],[Yield]]/100*(1+F16837)</f>
        <v>0</v>
      </c>
    </row>
    <row r="16839" spans="1:6" x14ac:dyDescent="0.2">
      <c r="A16839" s="88">
        <v>19653</v>
      </c>
      <c r="B16839" s="89">
        <v>273.74</v>
      </c>
      <c r="C16839" s="89">
        <f>LN(Table3[[#This Row],[Value]]/B16838)</f>
        <v>-5.8432548591208825E-4</v>
      </c>
      <c r="D16839" s="89"/>
      <c r="E16839" s="89"/>
      <c r="F16839" s="89">
        <f>Table3[[#This Row],[Yield]]/100*(1+F16838)</f>
        <v>0</v>
      </c>
    </row>
    <row r="16840" spans="1:6" x14ac:dyDescent="0.2">
      <c r="A16840" s="88">
        <v>19654</v>
      </c>
      <c r="B16840" s="89">
        <v>274.89</v>
      </c>
      <c r="C16840" s="89">
        <f>LN(Table3[[#This Row],[Value]]/B16839)</f>
        <v>4.192266862111136E-3</v>
      </c>
      <c r="D16840" s="89"/>
      <c r="E16840" s="89"/>
      <c r="F16840" s="89">
        <f>Table3[[#This Row],[Yield]]/100*(1+F16839)</f>
        <v>0</v>
      </c>
    </row>
    <row r="16841" spans="1:6" x14ac:dyDescent="0.2">
      <c r="A16841" s="88">
        <v>19655</v>
      </c>
      <c r="B16841" s="89">
        <v>275.33999999999997</v>
      </c>
      <c r="C16841" s="89">
        <f>LN(Table3[[#This Row],[Value]]/B16840)</f>
        <v>1.6356799895655351E-3</v>
      </c>
      <c r="D16841" s="89"/>
      <c r="E16841" s="89"/>
      <c r="F16841" s="89">
        <f>Table3[[#This Row],[Yield]]/100*(1+F16840)</f>
        <v>0</v>
      </c>
    </row>
    <row r="16842" spans="1:6" x14ac:dyDescent="0.2">
      <c r="A16842" s="88">
        <v>19658</v>
      </c>
      <c r="B16842" s="89">
        <v>274.43</v>
      </c>
      <c r="C16842" s="89">
        <f>LN(Table3[[#This Row],[Value]]/B16841)</f>
        <v>-3.3104783130310871E-3</v>
      </c>
      <c r="D16842" s="89"/>
      <c r="E16842" s="89"/>
      <c r="F16842" s="89">
        <f>Table3[[#This Row],[Yield]]/100*(1+F16841)</f>
        <v>0</v>
      </c>
    </row>
    <row r="16843" spans="1:6" x14ac:dyDescent="0.2">
      <c r="A16843" s="88">
        <v>19659</v>
      </c>
      <c r="B16843" s="89">
        <v>273.35000000000002</v>
      </c>
      <c r="C16843" s="89">
        <f>LN(Table3[[#This Row],[Value]]/B16842)</f>
        <v>-3.9431939807575899E-3</v>
      </c>
      <c r="D16843" s="89"/>
      <c r="E16843" s="89"/>
      <c r="F16843" s="89">
        <f>Table3[[#This Row],[Yield]]/100*(1+F16842)</f>
        <v>0</v>
      </c>
    </row>
    <row r="16844" spans="1:6" x14ac:dyDescent="0.2">
      <c r="A16844" s="88">
        <v>19660</v>
      </c>
      <c r="B16844" s="89">
        <v>274.14</v>
      </c>
      <c r="C16844" s="89">
        <f>LN(Table3[[#This Row],[Value]]/B16843)</f>
        <v>2.8858994622267421E-3</v>
      </c>
      <c r="D16844" s="89"/>
      <c r="E16844" s="89"/>
      <c r="F16844" s="89">
        <f>Table3[[#This Row],[Yield]]/100*(1+F16843)</f>
        <v>0</v>
      </c>
    </row>
    <row r="16845" spans="1:6" x14ac:dyDescent="0.2">
      <c r="A16845" s="88">
        <v>19661</v>
      </c>
      <c r="B16845" s="89">
        <v>276.31</v>
      </c>
      <c r="C16845" s="89">
        <f>LN(Table3[[#This Row],[Value]]/B16844)</f>
        <v>7.884499015537224E-3</v>
      </c>
      <c r="D16845" s="89"/>
      <c r="E16845" s="89"/>
      <c r="F16845" s="89">
        <f>Table3[[#This Row],[Yield]]/100*(1+F16844)</f>
        <v>0</v>
      </c>
    </row>
    <row r="16846" spans="1:6" x14ac:dyDescent="0.2">
      <c r="A16846" s="88">
        <v>19662</v>
      </c>
      <c r="B16846" s="89">
        <v>275.81</v>
      </c>
      <c r="C16846" s="89">
        <f>LN(Table3[[#This Row],[Value]]/B16845)</f>
        <v>-1.8112009587964626E-3</v>
      </c>
      <c r="D16846" s="89"/>
      <c r="E16846" s="89"/>
      <c r="F16846" s="89">
        <f>Table3[[#This Row],[Yield]]/100*(1+F16845)</f>
        <v>0</v>
      </c>
    </row>
    <row r="16847" spans="1:6" x14ac:dyDescent="0.2">
      <c r="A16847" s="88">
        <v>19665</v>
      </c>
      <c r="B16847" s="89">
        <v>276.72000000000003</v>
      </c>
      <c r="C16847" s="89">
        <f>LN(Table3[[#This Row],[Value]]/B16846)</f>
        <v>3.2939417689375515E-3</v>
      </c>
      <c r="D16847" s="89"/>
      <c r="E16847" s="89"/>
      <c r="F16847" s="89">
        <f>Table3[[#This Row],[Yield]]/100*(1+F16846)</f>
        <v>0</v>
      </c>
    </row>
    <row r="16848" spans="1:6" x14ac:dyDescent="0.2">
      <c r="A16848" s="88">
        <v>19667</v>
      </c>
      <c r="B16848" s="89">
        <v>276.82</v>
      </c>
      <c r="C16848" s="89">
        <f>LN(Table3[[#This Row],[Value]]/B16847)</f>
        <v>3.6131083964249339E-4</v>
      </c>
      <c r="D16848" s="89"/>
      <c r="E16848" s="89"/>
      <c r="F16848" s="89">
        <f>Table3[[#This Row],[Yield]]/100*(1+F16847)</f>
        <v>0</v>
      </c>
    </row>
    <row r="16849" spans="1:6" x14ac:dyDescent="0.2">
      <c r="A16849" s="88">
        <v>19668</v>
      </c>
      <c r="B16849" s="89">
        <v>279.08999999999997</v>
      </c>
      <c r="C16849" s="89">
        <f>LN(Table3[[#This Row],[Value]]/B16848)</f>
        <v>8.1668349800210309E-3</v>
      </c>
      <c r="D16849" s="89"/>
      <c r="E16849" s="89"/>
      <c r="F16849" s="89">
        <f>Table3[[#This Row],[Yield]]/100*(1+F16848)</f>
        <v>0</v>
      </c>
    </row>
    <row r="16850" spans="1:6" x14ac:dyDescent="0.2">
      <c r="A16850" s="88">
        <v>19669</v>
      </c>
      <c r="B16850" s="89">
        <v>278.83</v>
      </c>
      <c r="C16850" s="89">
        <f>LN(Table3[[#This Row],[Value]]/B16849)</f>
        <v>-9.3203333388847955E-4</v>
      </c>
      <c r="D16850" s="89"/>
      <c r="E16850" s="89"/>
      <c r="F16850" s="89">
        <f>Table3[[#This Row],[Yield]]/100*(1+F16849)</f>
        <v>0</v>
      </c>
    </row>
    <row r="16851" spans="1:6" x14ac:dyDescent="0.2">
      <c r="A16851" s="88">
        <v>19672</v>
      </c>
      <c r="B16851" s="89">
        <v>278.26</v>
      </c>
      <c r="C16851" s="89">
        <f>LN(Table3[[#This Row],[Value]]/B16850)</f>
        <v>-2.0463487009577319E-3</v>
      </c>
      <c r="D16851" s="89"/>
      <c r="E16851" s="89"/>
      <c r="F16851" s="89">
        <f>Table3[[#This Row],[Yield]]/100*(1+F16850)</f>
        <v>0</v>
      </c>
    </row>
    <row r="16852" spans="1:6" x14ac:dyDescent="0.2">
      <c r="A16852" s="88">
        <v>19673</v>
      </c>
      <c r="B16852" s="89">
        <v>275.89</v>
      </c>
      <c r="C16852" s="89">
        <f>LN(Table3[[#This Row],[Value]]/B16851)</f>
        <v>-8.5536928636670666E-3</v>
      </c>
      <c r="D16852" s="89"/>
      <c r="E16852" s="89"/>
      <c r="F16852" s="89">
        <f>Table3[[#This Row],[Yield]]/100*(1+F16851)</f>
        <v>0</v>
      </c>
    </row>
    <row r="16853" spans="1:6" x14ac:dyDescent="0.2">
      <c r="A16853" s="88">
        <v>19675</v>
      </c>
      <c r="B16853" s="89">
        <v>276.23</v>
      </c>
      <c r="C16853" s="89">
        <f>LN(Table3[[#This Row],[Value]]/B16852)</f>
        <v>1.2316164709783438E-3</v>
      </c>
      <c r="D16853" s="89"/>
      <c r="E16853" s="89"/>
      <c r="F16853" s="89">
        <f>Table3[[#This Row],[Yield]]/100*(1+F16852)</f>
        <v>0</v>
      </c>
    </row>
    <row r="16854" spans="1:6" x14ac:dyDescent="0.2">
      <c r="A16854" s="88">
        <v>19676</v>
      </c>
      <c r="B16854" s="89">
        <v>277.52999999999997</v>
      </c>
      <c r="C16854" s="89">
        <f>LN(Table3[[#This Row],[Value]]/B16853)</f>
        <v>4.6951834302947871E-3</v>
      </c>
      <c r="D16854" s="89"/>
      <c r="E16854" s="89"/>
      <c r="F16854" s="89">
        <f>Table3[[#This Row],[Yield]]/100*(1+F16853)</f>
        <v>0</v>
      </c>
    </row>
    <row r="16855" spans="1:6" x14ac:dyDescent="0.2">
      <c r="A16855" s="88">
        <v>19679</v>
      </c>
      <c r="B16855" s="89">
        <v>275.93</v>
      </c>
      <c r="C16855" s="89">
        <f>LN(Table3[[#This Row],[Value]]/B16854)</f>
        <v>-5.7818250903925719E-3</v>
      </c>
      <c r="D16855" s="89"/>
      <c r="E16855" s="89"/>
      <c r="F16855" s="89">
        <f>Table3[[#This Row],[Yield]]/100*(1+F16854)</f>
        <v>0</v>
      </c>
    </row>
    <row r="16856" spans="1:6" x14ac:dyDescent="0.2">
      <c r="A16856" s="88">
        <v>19680</v>
      </c>
      <c r="B16856" s="89">
        <v>273.88</v>
      </c>
      <c r="C16856" s="89">
        <f>LN(Table3[[#This Row],[Value]]/B16855)</f>
        <v>-7.4571561080821634E-3</v>
      </c>
      <c r="D16856" s="89"/>
      <c r="E16856" s="89"/>
      <c r="F16856" s="89">
        <f>Table3[[#This Row],[Yield]]/100*(1+F16855)</f>
        <v>0</v>
      </c>
    </row>
    <row r="16857" spans="1:6" x14ac:dyDescent="0.2">
      <c r="A16857" s="88">
        <v>19681</v>
      </c>
      <c r="B16857" s="89">
        <v>274.51</v>
      </c>
      <c r="C16857" s="89">
        <f>LN(Table3[[#This Row],[Value]]/B16856)</f>
        <v>2.2976359056668168E-3</v>
      </c>
      <c r="D16857" s="89"/>
      <c r="E16857" s="89"/>
      <c r="F16857" s="89">
        <f>Table3[[#This Row],[Yield]]/100*(1+F16856)</f>
        <v>0</v>
      </c>
    </row>
    <row r="16858" spans="1:6" x14ac:dyDescent="0.2">
      <c r="A16858" s="88">
        <v>19682</v>
      </c>
      <c r="B16858" s="89">
        <v>276.08999999999997</v>
      </c>
      <c r="C16858" s="89">
        <f>LN(Table3[[#This Row],[Value]]/B16857)</f>
        <v>5.7392093603461222E-3</v>
      </c>
      <c r="D16858" s="89"/>
      <c r="E16858" s="89"/>
      <c r="F16858" s="89">
        <f>Table3[[#This Row],[Yield]]/100*(1+F16857)</f>
        <v>0</v>
      </c>
    </row>
    <row r="16859" spans="1:6" x14ac:dyDescent="0.2">
      <c r="A16859" s="88">
        <v>19683</v>
      </c>
      <c r="B16859" s="89">
        <v>276.05</v>
      </c>
      <c r="C16859" s="89">
        <f>LN(Table3[[#This Row],[Value]]/B16858)</f>
        <v>-1.4489078882142688E-4</v>
      </c>
      <c r="D16859" s="89"/>
      <c r="E16859" s="89"/>
      <c r="F16859" s="89">
        <f>Table3[[#This Row],[Yield]]/100*(1+F16858)</f>
        <v>0</v>
      </c>
    </row>
    <row r="16860" spans="1:6" x14ac:dyDescent="0.2">
      <c r="A16860" s="88">
        <v>19686</v>
      </c>
      <c r="B16860" s="89">
        <v>275.42</v>
      </c>
      <c r="C16860" s="89">
        <f>LN(Table3[[#This Row],[Value]]/B16859)</f>
        <v>-2.2848034310738187E-3</v>
      </c>
      <c r="D16860" s="89"/>
      <c r="E16860" s="89"/>
      <c r="F16860" s="89">
        <f>Table3[[#This Row],[Yield]]/100*(1+F16859)</f>
        <v>0</v>
      </c>
    </row>
    <row r="16861" spans="1:6" x14ac:dyDescent="0.2">
      <c r="A16861" s="88">
        <v>19687</v>
      </c>
      <c r="B16861" s="89">
        <v>277.13</v>
      </c>
      <c r="C16861" s="89">
        <f>LN(Table3[[#This Row],[Value]]/B16860)</f>
        <v>6.1895048743726457E-3</v>
      </c>
      <c r="D16861" s="89"/>
      <c r="E16861" s="89"/>
      <c r="F16861" s="89">
        <f>Table3[[#This Row],[Yield]]/100*(1+F16860)</f>
        <v>0</v>
      </c>
    </row>
    <row r="16862" spans="1:6" x14ac:dyDescent="0.2">
      <c r="A16862" s="88">
        <v>19688</v>
      </c>
      <c r="B16862" s="89">
        <v>277.77999999999997</v>
      </c>
      <c r="C16862" s="89">
        <f>LN(Table3[[#This Row],[Value]]/B16861)</f>
        <v>2.3427233147203124E-3</v>
      </c>
      <c r="D16862" s="89"/>
      <c r="E16862" s="89"/>
      <c r="F16862" s="89">
        <f>Table3[[#This Row],[Yield]]/100*(1+F16861)</f>
        <v>0</v>
      </c>
    </row>
    <row r="16863" spans="1:6" x14ac:dyDescent="0.2">
      <c r="A16863" s="88">
        <v>19690</v>
      </c>
      <c r="B16863" s="89">
        <v>280.23</v>
      </c>
      <c r="C16863" s="89">
        <f>LN(Table3[[#This Row],[Value]]/B16862)</f>
        <v>8.7812610647942952E-3</v>
      </c>
      <c r="D16863" s="89"/>
      <c r="E16863" s="89"/>
      <c r="F16863" s="89">
        <f>Table3[[#This Row],[Yield]]/100*(1+F16862)</f>
        <v>0</v>
      </c>
    </row>
    <row r="16864" spans="1:6" x14ac:dyDescent="0.2">
      <c r="A16864" s="88">
        <v>19693</v>
      </c>
      <c r="B16864" s="89">
        <v>281.37</v>
      </c>
      <c r="C16864" s="89">
        <f>LN(Table3[[#This Row],[Value]]/B16863)</f>
        <v>4.0598346360896966E-3</v>
      </c>
      <c r="D16864" s="89"/>
      <c r="E16864" s="89"/>
      <c r="F16864" s="89">
        <f>Table3[[#This Row],[Yield]]/100*(1+F16863)</f>
        <v>0</v>
      </c>
    </row>
    <row r="16865" spans="1:6" x14ac:dyDescent="0.2">
      <c r="A16865" s="88">
        <v>19694</v>
      </c>
      <c r="B16865" s="89">
        <v>281.10000000000002</v>
      </c>
      <c r="C16865" s="89">
        <f>LN(Table3[[#This Row],[Value]]/B16864)</f>
        <v>-9.600512764705722E-4</v>
      </c>
      <c r="D16865" s="89"/>
      <c r="E16865" s="89"/>
      <c r="F16865" s="89">
        <f>Table3[[#This Row],[Yield]]/100*(1+F16864)</f>
        <v>0</v>
      </c>
    </row>
    <row r="16866" spans="1:6" x14ac:dyDescent="0.2">
      <c r="A16866" s="88">
        <v>19695</v>
      </c>
      <c r="B16866" s="89">
        <v>282.81</v>
      </c>
      <c r="C16866" s="89">
        <f>LN(Table3[[#This Row],[Value]]/B16865)</f>
        <v>6.064816163682301E-3</v>
      </c>
      <c r="D16866" s="89"/>
      <c r="E16866" s="89"/>
      <c r="F16866" s="89">
        <f>Table3[[#This Row],[Yield]]/100*(1+F16865)</f>
        <v>0</v>
      </c>
    </row>
    <row r="16867" spans="1:6" x14ac:dyDescent="0.2">
      <c r="A16867" s="88">
        <v>19696</v>
      </c>
      <c r="B16867" s="89">
        <v>283.25</v>
      </c>
      <c r="C16867" s="89">
        <f>LN(Table3[[#This Row],[Value]]/B16866)</f>
        <v>1.554605831947057E-3</v>
      </c>
      <c r="D16867" s="89"/>
      <c r="E16867" s="89"/>
      <c r="F16867" s="89">
        <f>Table3[[#This Row],[Yield]]/100*(1+F16866)</f>
        <v>0</v>
      </c>
    </row>
    <row r="16868" spans="1:6" x14ac:dyDescent="0.2">
      <c r="A16868" s="88">
        <v>19697</v>
      </c>
      <c r="B16868" s="89">
        <v>282.70999999999998</v>
      </c>
      <c r="C16868" s="89">
        <f>LN(Table3[[#This Row],[Value]]/B16867)</f>
        <v>-1.9082626470633744E-3</v>
      </c>
      <c r="D16868" s="89"/>
      <c r="E16868" s="89"/>
      <c r="F16868" s="89">
        <f>Table3[[#This Row],[Yield]]/100*(1+F16867)</f>
        <v>0</v>
      </c>
    </row>
    <row r="16869" spans="1:6" x14ac:dyDescent="0.2">
      <c r="A16869" s="88">
        <v>19700</v>
      </c>
      <c r="B16869" s="89">
        <v>282</v>
      </c>
      <c r="C16869" s="89">
        <f>LN(Table3[[#This Row],[Value]]/B16868)</f>
        <v>-2.5145663229387484E-3</v>
      </c>
      <c r="D16869" s="89"/>
      <c r="E16869" s="89"/>
      <c r="F16869" s="89">
        <f>Table3[[#This Row],[Yield]]/100*(1+F16868)</f>
        <v>0</v>
      </c>
    </row>
    <row r="16870" spans="1:6" x14ac:dyDescent="0.2">
      <c r="A16870" s="88">
        <v>19701</v>
      </c>
      <c r="B16870" s="89">
        <v>281.45</v>
      </c>
      <c r="C16870" s="89">
        <f>LN(Table3[[#This Row],[Value]]/B16869)</f>
        <v>-1.952259028078015E-3</v>
      </c>
      <c r="D16870" s="89"/>
      <c r="E16870" s="89"/>
      <c r="F16870" s="89">
        <f>Table3[[#This Row],[Yield]]/100*(1+F16869)</f>
        <v>0</v>
      </c>
    </row>
    <row r="16871" spans="1:6" x14ac:dyDescent="0.2">
      <c r="A16871" s="88">
        <v>19702</v>
      </c>
      <c r="B16871" s="89">
        <v>281.12</v>
      </c>
      <c r="C16871" s="89">
        <f>LN(Table3[[#This Row],[Value]]/B16870)</f>
        <v>-1.1731874712484348E-3</v>
      </c>
      <c r="D16871" s="89"/>
      <c r="E16871" s="89"/>
      <c r="F16871" s="89">
        <f>Table3[[#This Row],[Yield]]/100*(1+F16870)</f>
        <v>0</v>
      </c>
    </row>
    <row r="16872" spans="1:6" x14ac:dyDescent="0.2">
      <c r="A16872" s="88">
        <v>19703</v>
      </c>
      <c r="B16872" s="89">
        <v>279.89</v>
      </c>
      <c r="C16872" s="89">
        <f>LN(Table3[[#This Row],[Value]]/B16871)</f>
        <v>-4.3849556009786985E-3</v>
      </c>
      <c r="D16872" s="89"/>
      <c r="E16872" s="89"/>
      <c r="F16872" s="89">
        <f>Table3[[#This Row],[Yield]]/100*(1+F16871)</f>
        <v>0</v>
      </c>
    </row>
    <row r="16873" spans="1:6" x14ac:dyDescent="0.2">
      <c r="A16873" s="88">
        <v>19704</v>
      </c>
      <c r="B16873" s="89">
        <v>279.91000000000003</v>
      </c>
      <c r="C16873" s="89">
        <f>LN(Table3[[#This Row],[Value]]/B16872)</f>
        <v>7.1454090777339608E-5</v>
      </c>
      <c r="D16873" s="89"/>
      <c r="E16873" s="89"/>
      <c r="F16873" s="89">
        <f>Table3[[#This Row],[Yield]]/100*(1+F16872)</f>
        <v>0</v>
      </c>
    </row>
    <row r="16874" spans="1:6" x14ac:dyDescent="0.2">
      <c r="A16874" s="88">
        <v>19707</v>
      </c>
      <c r="B16874" s="89">
        <v>279.26</v>
      </c>
      <c r="C16874" s="89">
        <f>LN(Table3[[#This Row],[Value]]/B16873)</f>
        <v>-2.3248754145369734E-3</v>
      </c>
      <c r="D16874" s="89"/>
      <c r="E16874" s="89"/>
      <c r="F16874" s="89">
        <f>Table3[[#This Row],[Yield]]/100*(1+F16873)</f>
        <v>0</v>
      </c>
    </row>
    <row r="16875" spans="1:6" x14ac:dyDescent="0.2">
      <c r="A16875" s="88">
        <v>19708</v>
      </c>
      <c r="B16875" s="89">
        <v>279.52</v>
      </c>
      <c r="C16875" s="89">
        <f>LN(Table3[[#This Row],[Value]]/B16874)</f>
        <v>9.3059887169777303E-4</v>
      </c>
      <c r="D16875" s="89"/>
      <c r="E16875" s="89"/>
      <c r="F16875" s="89">
        <f>Table3[[#This Row],[Yield]]/100*(1+F16874)</f>
        <v>0</v>
      </c>
    </row>
    <row r="16876" spans="1:6" x14ac:dyDescent="0.2">
      <c r="A16876" s="88">
        <v>19709</v>
      </c>
      <c r="B16876" s="89">
        <v>282.87</v>
      </c>
      <c r="C16876" s="89">
        <f>LN(Table3[[#This Row],[Value]]/B16875)</f>
        <v>1.1913581759949348E-2</v>
      </c>
      <c r="D16876" s="89"/>
      <c r="E16876" s="89"/>
      <c r="F16876" s="89">
        <f>Table3[[#This Row],[Yield]]/100*(1+F16875)</f>
        <v>0</v>
      </c>
    </row>
    <row r="16877" spans="1:6" x14ac:dyDescent="0.2">
      <c r="A16877" s="88">
        <v>19710</v>
      </c>
      <c r="B16877" s="89">
        <v>282.67</v>
      </c>
      <c r="C16877" s="89">
        <f>LN(Table3[[#This Row],[Value]]/B16876)</f>
        <v>-7.0728863860246554E-4</v>
      </c>
      <c r="D16877" s="89"/>
      <c r="E16877" s="89"/>
      <c r="F16877" s="89">
        <f>Table3[[#This Row],[Yield]]/100*(1+F16876)</f>
        <v>0</v>
      </c>
    </row>
    <row r="16878" spans="1:6" x14ac:dyDescent="0.2">
      <c r="A16878" s="88">
        <v>19711</v>
      </c>
      <c r="B16878" s="89">
        <v>283.54000000000002</v>
      </c>
      <c r="C16878" s="89">
        <f>LN(Table3[[#This Row],[Value]]/B16877)</f>
        <v>3.0730671823923175E-3</v>
      </c>
      <c r="D16878" s="89"/>
      <c r="E16878" s="89"/>
      <c r="F16878" s="89">
        <f>Table3[[#This Row],[Yield]]/100*(1+F16877)</f>
        <v>0</v>
      </c>
    </row>
    <row r="16879" spans="1:6" x14ac:dyDescent="0.2">
      <c r="A16879" s="88">
        <v>19714</v>
      </c>
      <c r="B16879" s="89">
        <v>282.99</v>
      </c>
      <c r="C16879" s="89">
        <f>LN(Table3[[#This Row],[Value]]/B16878)</f>
        <v>-1.9416453596140268E-3</v>
      </c>
      <c r="D16879" s="89"/>
      <c r="E16879" s="89"/>
      <c r="F16879" s="89">
        <f>Table3[[#This Row],[Yield]]/100*(1+F16878)</f>
        <v>0</v>
      </c>
    </row>
    <row r="16880" spans="1:6" x14ac:dyDescent="0.2">
      <c r="A16880" s="88">
        <v>19715</v>
      </c>
      <c r="B16880" s="89">
        <v>279.99</v>
      </c>
      <c r="C16880" s="89">
        <f>LN(Table3[[#This Row],[Value]]/B16879)</f>
        <v>-1.0657673084106528E-2</v>
      </c>
      <c r="D16880" s="89"/>
      <c r="E16880" s="89"/>
      <c r="F16880" s="89">
        <f>Table3[[#This Row],[Yield]]/100*(1+F16879)</f>
        <v>0</v>
      </c>
    </row>
    <row r="16881" spans="1:6" x14ac:dyDescent="0.2">
      <c r="A16881" s="88">
        <v>19716</v>
      </c>
      <c r="B16881" s="89">
        <v>279.83999999999997</v>
      </c>
      <c r="C16881" s="89">
        <f>LN(Table3[[#This Row],[Value]]/B16880)</f>
        <v>-5.3587697547319236E-4</v>
      </c>
      <c r="D16881" s="89"/>
      <c r="E16881" s="89"/>
      <c r="F16881" s="89">
        <f>Table3[[#This Row],[Yield]]/100*(1+F16880)</f>
        <v>0</v>
      </c>
    </row>
    <row r="16882" spans="1:6" x14ac:dyDescent="0.2">
      <c r="A16882" s="88">
        <v>19717</v>
      </c>
      <c r="B16882" s="89">
        <v>280.92</v>
      </c>
      <c r="C16882" s="89">
        <f>LN(Table3[[#This Row],[Value]]/B16881)</f>
        <v>3.8519200205279738E-3</v>
      </c>
      <c r="D16882" s="89"/>
      <c r="E16882" s="89"/>
      <c r="F16882" s="89">
        <f>Table3[[#This Row],[Yield]]/100*(1+F16881)</f>
        <v>0</v>
      </c>
    </row>
    <row r="16883" spans="1:6" x14ac:dyDescent="0.2">
      <c r="A16883" s="88">
        <v>19721</v>
      </c>
      <c r="B16883" s="89">
        <v>279.91000000000003</v>
      </c>
      <c r="C16883" s="89">
        <f>LN(Table3[[#This Row],[Value]]/B16882)</f>
        <v>-3.6018083622341539E-3</v>
      </c>
      <c r="D16883" s="89"/>
      <c r="E16883" s="89"/>
      <c r="F16883" s="89">
        <f>Table3[[#This Row],[Yield]]/100*(1+F16882)</f>
        <v>0</v>
      </c>
    </row>
    <row r="16884" spans="1:6" x14ac:dyDescent="0.2">
      <c r="A16884" s="88">
        <v>19722</v>
      </c>
      <c r="B16884" s="89">
        <v>278.3</v>
      </c>
      <c r="C16884" s="89">
        <f>LN(Table3[[#This Row],[Value]]/B16883)</f>
        <v>-5.7684543967404201E-3</v>
      </c>
      <c r="D16884" s="89"/>
      <c r="E16884" s="89"/>
      <c r="F16884" s="89">
        <f>Table3[[#This Row],[Yield]]/100*(1+F16883)</f>
        <v>0</v>
      </c>
    </row>
    <row r="16885" spans="1:6" x14ac:dyDescent="0.2">
      <c r="A16885" s="88">
        <v>19723</v>
      </c>
      <c r="B16885" s="89">
        <v>280.43</v>
      </c>
      <c r="C16885" s="89">
        <f>LN(Table3[[#This Row],[Value]]/B16884)</f>
        <v>7.6244709198317658E-3</v>
      </c>
      <c r="D16885" s="89"/>
      <c r="E16885" s="89"/>
      <c r="F16885" s="89">
        <f>Table3[[#This Row],[Yield]]/100*(1+F16884)</f>
        <v>0</v>
      </c>
    </row>
    <row r="16886" spans="1:6" x14ac:dyDescent="0.2">
      <c r="A16886" s="88">
        <v>19724</v>
      </c>
      <c r="B16886" s="89">
        <v>280.89999999999998</v>
      </c>
      <c r="C16886" s="89">
        <f>LN(Table3[[#This Row],[Value]]/B16885)</f>
        <v>1.6745946585209098E-3</v>
      </c>
      <c r="D16886" s="89"/>
      <c r="E16886" s="89"/>
      <c r="F16886" s="89">
        <f>Table3[[#This Row],[Yield]]/100*(1+F16885)</f>
        <v>0</v>
      </c>
    </row>
    <row r="16887" spans="1:6" x14ac:dyDescent="0.2">
      <c r="A16887" s="88">
        <v>19728</v>
      </c>
      <c r="B16887" s="89">
        <v>282.89</v>
      </c>
      <c r="C16887" s="89">
        <f>LN(Table3[[#This Row],[Value]]/B16886)</f>
        <v>7.0593953929930942E-3</v>
      </c>
      <c r="D16887" s="89"/>
      <c r="E16887" s="89"/>
      <c r="F16887" s="89">
        <f>Table3[[#This Row],[Yield]]/100*(1+F16886)</f>
        <v>0</v>
      </c>
    </row>
    <row r="16888" spans="1:6" x14ac:dyDescent="0.2">
      <c r="A16888" s="88">
        <v>19729</v>
      </c>
      <c r="B16888" s="89">
        <v>284.19</v>
      </c>
      <c r="C16888" s="89">
        <f>LN(Table3[[#This Row],[Value]]/B16887)</f>
        <v>4.5848990523617008E-3</v>
      </c>
      <c r="D16888" s="89"/>
      <c r="E16888" s="89"/>
      <c r="F16888" s="89">
        <f>Table3[[#This Row],[Yield]]/100*(1+F16887)</f>
        <v>0</v>
      </c>
    </row>
    <row r="16889" spans="1:6" x14ac:dyDescent="0.2">
      <c r="A16889" s="88">
        <v>19730</v>
      </c>
      <c r="B16889" s="89">
        <v>283.95999999999998</v>
      </c>
      <c r="C16889" s="89">
        <f>LN(Table3[[#This Row],[Value]]/B16888)</f>
        <v>-8.0964538436772298E-4</v>
      </c>
      <c r="D16889" s="89"/>
      <c r="E16889" s="89"/>
      <c r="F16889" s="89">
        <f>Table3[[#This Row],[Yield]]/100*(1+F16888)</f>
        <v>0</v>
      </c>
    </row>
    <row r="16890" spans="1:6" x14ac:dyDescent="0.2">
      <c r="A16890" s="88">
        <v>19731</v>
      </c>
      <c r="B16890" s="89">
        <v>282.60000000000002</v>
      </c>
      <c r="C16890" s="89">
        <f>LN(Table3[[#This Row],[Value]]/B16889)</f>
        <v>-4.8009129207579248E-3</v>
      </c>
      <c r="D16890" s="89"/>
      <c r="E16890" s="89"/>
      <c r="F16890" s="89">
        <f>Table3[[#This Row],[Yield]]/100*(1+F16889)</f>
        <v>0</v>
      </c>
    </row>
    <row r="16891" spans="1:6" x14ac:dyDescent="0.2">
      <c r="A16891" s="88">
        <v>19732</v>
      </c>
      <c r="B16891" s="89">
        <v>281.51</v>
      </c>
      <c r="C16891" s="89">
        <f>LN(Table3[[#This Row],[Value]]/B16890)</f>
        <v>-3.8644993229580604E-3</v>
      </c>
      <c r="D16891" s="89"/>
      <c r="E16891" s="89"/>
      <c r="F16891" s="89">
        <f>Table3[[#This Row],[Yield]]/100*(1+F16890)</f>
        <v>0</v>
      </c>
    </row>
    <row r="16892" spans="1:6" x14ac:dyDescent="0.2">
      <c r="A16892" s="88">
        <v>19735</v>
      </c>
      <c r="B16892" s="89">
        <v>279.87</v>
      </c>
      <c r="C16892" s="89">
        <f>LN(Table3[[#This Row],[Value]]/B16891)</f>
        <v>-5.842761286489636E-3</v>
      </c>
      <c r="D16892" s="89"/>
      <c r="E16892" s="89"/>
      <c r="F16892" s="89">
        <f>Table3[[#This Row],[Yield]]/100*(1+F16891)</f>
        <v>0</v>
      </c>
    </row>
    <row r="16893" spans="1:6" x14ac:dyDescent="0.2">
      <c r="A16893" s="88">
        <v>19736</v>
      </c>
      <c r="B16893" s="89">
        <v>281.51</v>
      </c>
      <c r="C16893" s="89">
        <f>LN(Table3[[#This Row],[Value]]/B16892)</f>
        <v>5.8427612864897617E-3</v>
      </c>
      <c r="D16893" s="89"/>
      <c r="E16893" s="89"/>
      <c r="F16893" s="89">
        <f>Table3[[#This Row],[Yield]]/100*(1+F16892)</f>
        <v>0</v>
      </c>
    </row>
    <row r="16894" spans="1:6" x14ac:dyDescent="0.2">
      <c r="A16894" s="88">
        <v>19737</v>
      </c>
      <c r="B16894" s="89">
        <v>283.02999999999997</v>
      </c>
      <c r="C16894" s="89">
        <f>LN(Table3[[#This Row],[Value]]/B16893)</f>
        <v>5.3849281645541522E-3</v>
      </c>
      <c r="D16894" s="89"/>
      <c r="E16894" s="89"/>
      <c r="F16894" s="89">
        <f>Table3[[#This Row],[Yield]]/100*(1+F16893)</f>
        <v>0</v>
      </c>
    </row>
    <row r="16895" spans="1:6" x14ac:dyDescent="0.2">
      <c r="A16895" s="88">
        <v>19738</v>
      </c>
      <c r="B16895" s="89">
        <v>284.49</v>
      </c>
      <c r="C16895" s="89">
        <f>LN(Table3[[#This Row],[Value]]/B16894)</f>
        <v>5.1452044717226267E-3</v>
      </c>
      <c r="D16895" s="89"/>
      <c r="E16895" s="89"/>
      <c r="F16895" s="89">
        <f>Table3[[#This Row],[Yield]]/100*(1+F16894)</f>
        <v>0</v>
      </c>
    </row>
    <row r="16896" spans="1:6" x14ac:dyDescent="0.2">
      <c r="A16896" s="88">
        <v>19739</v>
      </c>
      <c r="B16896" s="89">
        <v>286.72000000000003</v>
      </c>
      <c r="C16896" s="89">
        <f>LN(Table3[[#This Row],[Value]]/B16895)</f>
        <v>7.8080262228200402E-3</v>
      </c>
      <c r="D16896" s="89"/>
      <c r="E16896" s="89"/>
      <c r="F16896" s="89">
        <f>Table3[[#This Row],[Yield]]/100*(1+F16895)</f>
        <v>0</v>
      </c>
    </row>
    <row r="16897" spans="1:6" x14ac:dyDescent="0.2">
      <c r="A16897" s="88">
        <v>19742</v>
      </c>
      <c r="B16897" s="89">
        <v>286.02999999999997</v>
      </c>
      <c r="C16897" s="89">
        <f>LN(Table3[[#This Row],[Value]]/B16896)</f>
        <v>-2.4094293629249564E-3</v>
      </c>
      <c r="D16897" s="89"/>
      <c r="E16897" s="89"/>
      <c r="F16897" s="89">
        <f>Table3[[#This Row],[Yield]]/100*(1+F16896)</f>
        <v>0</v>
      </c>
    </row>
    <row r="16898" spans="1:6" x14ac:dyDescent="0.2">
      <c r="A16898" s="88">
        <v>19743</v>
      </c>
      <c r="B16898" s="89">
        <v>288.27</v>
      </c>
      <c r="C16898" s="89">
        <f>LN(Table3[[#This Row],[Value]]/B16897)</f>
        <v>7.8008405336452737E-3</v>
      </c>
      <c r="D16898" s="89"/>
      <c r="E16898" s="89"/>
      <c r="F16898" s="89">
        <f>Table3[[#This Row],[Yield]]/100*(1+F16897)</f>
        <v>0</v>
      </c>
    </row>
    <row r="16899" spans="1:6" x14ac:dyDescent="0.2">
      <c r="A16899" s="88">
        <v>19744</v>
      </c>
      <c r="B16899" s="89">
        <v>289.14</v>
      </c>
      <c r="C16899" s="89">
        <f>LN(Table3[[#This Row],[Value]]/B16898)</f>
        <v>3.0134589230102703E-3</v>
      </c>
      <c r="D16899" s="89"/>
      <c r="E16899" s="89"/>
      <c r="F16899" s="89">
        <f>Table3[[#This Row],[Yield]]/100*(1+F16898)</f>
        <v>0</v>
      </c>
    </row>
    <row r="16900" spans="1:6" x14ac:dyDescent="0.2">
      <c r="A16900" s="88">
        <v>19745</v>
      </c>
      <c r="B16900" s="89">
        <v>289.48</v>
      </c>
      <c r="C16900" s="89">
        <f>LN(Table3[[#This Row],[Value]]/B16899)</f>
        <v>1.1752101176307189E-3</v>
      </c>
      <c r="D16900" s="89"/>
      <c r="E16900" s="89"/>
      <c r="F16900" s="89">
        <f>Table3[[#This Row],[Yield]]/100*(1+F16899)</f>
        <v>0</v>
      </c>
    </row>
    <row r="16901" spans="1:6" x14ac:dyDescent="0.2">
      <c r="A16901" s="88">
        <v>19746</v>
      </c>
      <c r="B16901" s="89">
        <v>289.64999999999998</v>
      </c>
      <c r="C16901" s="89">
        <f>LN(Table3[[#This Row],[Value]]/B16900)</f>
        <v>5.8708754470611986E-4</v>
      </c>
      <c r="D16901" s="89"/>
      <c r="E16901" s="89"/>
      <c r="F16901" s="89">
        <f>Table3[[#This Row],[Yield]]/100*(1+F16900)</f>
        <v>0</v>
      </c>
    </row>
    <row r="16902" spans="1:6" x14ac:dyDescent="0.2">
      <c r="A16902" s="88">
        <v>19749</v>
      </c>
      <c r="B16902" s="89">
        <v>290.39999999999998</v>
      </c>
      <c r="C16902" s="89">
        <f>LN(Table3[[#This Row],[Value]]/B16901)</f>
        <v>2.585985408007814E-3</v>
      </c>
      <c r="D16902" s="89"/>
      <c r="E16902" s="89"/>
      <c r="F16902" s="89">
        <f>Table3[[#This Row],[Yield]]/100*(1+F16901)</f>
        <v>0</v>
      </c>
    </row>
    <row r="16903" spans="1:6" x14ac:dyDescent="0.2">
      <c r="A16903" s="88">
        <v>19750</v>
      </c>
      <c r="B16903" s="89">
        <v>292.85000000000002</v>
      </c>
      <c r="C16903" s="89">
        <f>LN(Table3[[#This Row],[Value]]/B16902)</f>
        <v>8.4012495851503374E-3</v>
      </c>
      <c r="D16903" s="89"/>
      <c r="E16903" s="89"/>
      <c r="F16903" s="89">
        <f>Table3[[#This Row],[Yield]]/100*(1+F16902)</f>
        <v>0</v>
      </c>
    </row>
    <row r="16904" spans="1:6" x14ac:dyDescent="0.2">
      <c r="A16904" s="88">
        <v>19751</v>
      </c>
      <c r="B16904" s="89">
        <v>292.22000000000003</v>
      </c>
      <c r="C16904" s="89">
        <f>LN(Table3[[#This Row],[Value]]/B16903)</f>
        <v>-2.1535892918528453E-3</v>
      </c>
      <c r="D16904" s="89"/>
      <c r="E16904" s="89"/>
      <c r="F16904" s="89">
        <f>Table3[[#This Row],[Yield]]/100*(1+F16903)</f>
        <v>0</v>
      </c>
    </row>
    <row r="16905" spans="1:6" x14ac:dyDescent="0.2">
      <c r="A16905" s="88">
        <v>19752</v>
      </c>
      <c r="B16905" s="89">
        <v>291.51</v>
      </c>
      <c r="C16905" s="89">
        <f>LN(Table3[[#This Row],[Value]]/B16904)</f>
        <v>-2.4326327244811475E-3</v>
      </c>
      <c r="D16905" s="89"/>
      <c r="E16905" s="89"/>
      <c r="F16905" s="89">
        <f>Table3[[#This Row],[Yield]]/100*(1+F16904)</f>
        <v>0</v>
      </c>
    </row>
    <row r="16906" spans="1:6" x14ac:dyDescent="0.2">
      <c r="A16906" s="88">
        <v>19753</v>
      </c>
      <c r="B16906" s="89">
        <v>292.39</v>
      </c>
      <c r="C16906" s="89">
        <f>LN(Table3[[#This Row],[Value]]/B16905)</f>
        <v>3.0142170449400491E-3</v>
      </c>
      <c r="D16906" s="89"/>
      <c r="E16906" s="89"/>
      <c r="F16906" s="89">
        <f>Table3[[#This Row],[Yield]]/100*(1+F16905)</f>
        <v>0</v>
      </c>
    </row>
    <row r="16907" spans="1:6" x14ac:dyDescent="0.2">
      <c r="A16907" s="88">
        <v>19756</v>
      </c>
      <c r="B16907" s="89">
        <v>291.83999999999997</v>
      </c>
      <c r="C16907" s="89">
        <f>LN(Table3[[#This Row],[Value]]/B16906)</f>
        <v>-1.8828206784307869E-3</v>
      </c>
      <c r="D16907" s="89"/>
      <c r="E16907" s="89"/>
      <c r="F16907" s="89">
        <f>Table3[[#This Row],[Yield]]/100*(1+F16906)</f>
        <v>0</v>
      </c>
    </row>
    <row r="16908" spans="1:6" x14ac:dyDescent="0.2">
      <c r="A16908" s="88">
        <v>19757</v>
      </c>
      <c r="B16908" s="89">
        <v>291.17</v>
      </c>
      <c r="C16908" s="89">
        <f>LN(Table3[[#This Row],[Value]]/B16907)</f>
        <v>-2.2984178485860218E-3</v>
      </c>
      <c r="D16908" s="89"/>
      <c r="E16908" s="89"/>
      <c r="F16908" s="89">
        <f>Table3[[#This Row],[Yield]]/100*(1+F16907)</f>
        <v>0</v>
      </c>
    </row>
    <row r="16909" spans="1:6" x14ac:dyDescent="0.2">
      <c r="A16909" s="88">
        <v>19758</v>
      </c>
      <c r="B16909" s="89">
        <v>292.32</v>
      </c>
      <c r="C16909" s="89">
        <f>LN(Table3[[#This Row],[Value]]/B16908)</f>
        <v>3.9418035923159582E-3</v>
      </c>
      <c r="D16909" s="89"/>
      <c r="E16909" s="89"/>
      <c r="F16909" s="89">
        <f>Table3[[#This Row],[Yield]]/100*(1+F16908)</f>
        <v>0</v>
      </c>
    </row>
    <row r="16910" spans="1:6" x14ac:dyDescent="0.2">
      <c r="A16910" s="88">
        <v>19759</v>
      </c>
      <c r="B16910" s="89">
        <v>294.02999999999997</v>
      </c>
      <c r="C16910" s="89">
        <f>LN(Table3[[#This Row],[Value]]/B16909)</f>
        <v>5.8327103195014952E-3</v>
      </c>
      <c r="D16910" s="89"/>
      <c r="E16910" s="89"/>
      <c r="F16910" s="89">
        <f>Table3[[#This Row],[Yield]]/100*(1+F16909)</f>
        <v>0</v>
      </c>
    </row>
    <row r="16911" spans="1:6" x14ac:dyDescent="0.2">
      <c r="A16911" s="88">
        <v>19760</v>
      </c>
      <c r="B16911" s="89">
        <v>293.97000000000003</v>
      </c>
      <c r="C16911" s="89">
        <f>LN(Table3[[#This Row],[Value]]/B16910)</f>
        <v>-2.0408163336122043E-4</v>
      </c>
      <c r="D16911" s="89"/>
      <c r="E16911" s="89"/>
      <c r="F16911" s="89">
        <f>Table3[[#This Row],[Yield]]/100*(1+F16910)</f>
        <v>0</v>
      </c>
    </row>
    <row r="16912" spans="1:6" x14ac:dyDescent="0.2">
      <c r="A16912" s="88">
        <v>19763</v>
      </c>
      <c r="B16912" s="89">
        <v>293.58</v>
      </c>
      <c r="C16912" s="89">
        <f>LN(Table3[[#This Row],[Value]]/B16911)</f>
        <v>-1.3275467867497129E-3</v>
      </c>
      <c r="D16912" s="89"/>
      <c r="E16912" s="89"/>
      <c r="F16912" s="89">
        <f>Table3[[#This Row],[Yield]]/100*(1+F16911)</f>
        <v>0</v>
      </c>
    </row>
    <row r="16913" spans="1:6" x14ac:dyDescent="0.2">
      <c r="A16913" s="88">
        <v>19764</v>
      </c>
      <c r="B16913" s="89">
        <v>293.79000000000002</v>
      </c>
      <c r="C16913" s="89">
        <f>LN(Table3[[#This Row],[Value]]/B16912)</f>
        <v>7.1505187172580858E-4</v>
      </c>
      <c r="D16913" s="89"/>
      <c r="E16913" s="89"/>
      <c r="F16913" s="89">
        <f>Table3[[#This Row],[Yield]]/100*(1+F16912)</f>
        <v>0</v>
      </c>
    </row>
    <row r="16914" spans="1:6" x14ac:dyDescent="0.2">
      <c r="A16914" s="88">
        <v>19765</v>
      </c>
      <c r="B16914" s="89">
        <v>292.95</v>
      </c>
      <c r="C16914" s="89">
        <f>LN(Table3[[#This Row],[Value]]/B16913)</f>
        <v>-2.8632804100152337E-3</v>
      </c>
      <c r="D16914" s="89"/>
      <c r="E16914" s="89"/>
      <c r="F16914" s="89">
        <f>Table3[[#This Row],[Yield]]/100*(1+F16913)</f>
        <v>0</v>
      </c>
    </row>
    <row r="16915" spans="1:6" x14ac:dyDescent="0.2">
      <c r="A16915" s="88">
        <v>19766</v>
      </c>
      <c r="B16915" s="89">
        <v>292.45</v>
      </c>
      <c r="C16915" s="89">
        <f>LN(Table3[[#This Row],[Value]]/B16914)</f>
        <v>-1.7082341017628623E-3</v>
      </c>
      <c r="D16915" s="89"/>
      <c r="E16915" s="89"/>
      <c r="F16915" s="89">
        <f>Table3[[#This Row],[Yield]]/100*(1+F16914)</f>
        <v>0</v>
      </c>
    </row>
    <row r="16916" spans="1:6" x14ac:dyDescent="0.2">
      <c r="A16916" s="88">
        <v>19767</v>
      </c>
      <c r="B16916" s="89">
        <v>293.99</v>
      </c>
      <c r="C16916" s="89">
        <f>LN(Table3[[#This Row],[Value]]/B16915)</f>
        <v>5.2520412657289222E-3</v>
      </c>
      <c r="D16916" s="89"/>
      <c r="E16916" s="89"/>
      <c r="F16916" s="89">
        <f>Table3[[#This Row],[Yield]]/100*(1+F16915)</f>
        <v>0</v>
      </c>
    </row>
    <row r="16917" spans="1:6" x14ac:dyDescent="0.2">
      <c r="A16917" s="88">
        <v>19770</v>
      </c>
      <c r="B16917" s="89">
        <v>292.55</v>
      </c>
      <c r="C16917" s="89">
        <f>LN(Table3[[#This Row],[Value]]/B16916)</f>
        <v>-4.9101609205184724E-3</v>
      </c>
      <c r="D16917" s="89"/>
      <c r="E16917" s="89"/>
      <c r="F16917" s="89">
        <f>Table3[[#This Row],[Yield]]/100*(1+F16916)</f>
        <v>0</v>
      </c>
    </row>
    <row r="16918" spans="1:6" x14ac:dyDescent="0.2">
      <c r="A16918" s="88">
        <v>19771</v>
      </c>
      <c r="B16918" s="89">
        <v>289.61</v>
      </c>
      <c r="C16918" s="89">
        <f>LN(Table3[[#This Row],[Value]]/B16917)</f>
        <v>-1.0100401932103516E-2</v>
      </c>
      <c r="D16918" s="89"/>
      <c r="E16918" s="89"/>
      <c r="F16918" s="89">
        <f>Table3[[#This Row],[Yield]]/100*(1+F16917)</f>
        <v>0</v>
      </c>
    </row>
    <row r="16919" spans="1:6" x14ac:dyDescent="0.2">
      <c r="A16919" s="88">
        <v>19772</v>
      </c>
      <c r="B16919" s="89">
        <v>290.11</v>
      </c>
      <c r="C16919" s="89">
        <f>LN(Table3[[#This Row],[Value]]/B16918)</f>
        <v>1.7249711032229006E-3</v>
      </c>
      <c r="D16919" s="89"/>
      <c r="E16919" s="89"/>
      <c r="F16919" s="89">
        <f>Table3[[#This Row],[Yield]]/100*(1+F16918)</f>
        <v>0</v>
      </c>
    </row>
    <row r="16920" spans="1:6" x14ac:dyDescent="0.2">
      <c r="A16920" s="88">
        <v>19773</v>
      </c>
      <c r="B16920" s="89">
        <v>291.51</v>
      </c>
      <c r="C16920" s="89">
        <f>LN(Table3[[#This Row],[Value]]/B16919)</f>
        <v>4.8141491140927199E-3</v>
      </c>
      <c r="D16920" s="89"/>
      <c r="E16920" s="89"/>
      <c r="F16920" s="89">
        <f>Table3[[#This Row],[Yield]]/100*(1+F16919)</f>
        <v>0</v>
      </c>
    </row>
    <row r="16921" spans="1:6" x14ac:dyDescent="0.2">
      <c r="A16921" s="88">
        <v>19774</v>
      </c>
      <c r="B16921" s="89">
        <v>291.07</v>
      </c>
      <c r="C16921" s="89">
        <f>LN(Table3[[#This Row],[Value]]/B16920)</f>
        <v>-1.5105224472571625E-3</v>
      </c>
      <c r="D16921" s="89"/>
      <c r="E16921" s="89"/>
      <c r="F16921" s="89">
        <f>Table3[[#This Row],[Yield]]/100*(1+F16920)</f>
        <v>0</v>
      </c>
    </row>
    <row r="16922" spans="1:6" x14ac:dyDescent="0.2">
      <c r="A16922" s="88">
        <v>19778</v>
      </c>
      <c r="B16922" s="89">
        <v>290.02999999999997</v>
      </c>
      <c r="C16922" s="89">
        <f>LN(Table3[[#This Row],[Value]]/B16921)</f>
        <v>-3.5794221662223641E-3</v>
      </c>
      <c r="D16922" s="89"/>
      <c r="E16922" s="89"/>
      <c r="F16922" s="89">
        <f>Table3[[#This Row],[Yield]]/100*(1+F16921)</f>
        <v>0</v>
      </c>
    </row>
    <row r="16923" spans="1:6" x14ac:dyDescent="0.2">
      <c r="A16923" s="88">
        <v>19779</v>
      </c>
      <c r="B16923" s="89">
        <v>289.54000000000002</v>
      </c>
      <c r="C16923" s="89">
        <f>LN(Table3[[#This Row],[Value]]/B16922)</f>
        <v>-1.6909091800802261E-3</v>
      </c>
      <c r="D16923" s="89"/>
      <c r="E16923" s="89"/>
      <c r="F16923" s="89">
        <f>Table3[[#This Row],[Yield]]/100*(1+F16922)</f>
        <v>0</v>
      </c>
    </row>
    <row r="16924" spans="1:6" x14ac:dyDescent="0.2">
      <c r="A16924" s="88">
        <v>19780</v>
      </c>
      <c r="B16924" s="89">
        <v>291.41000000000003</v>
      </c>
      <c r="C16924" s="89">
        <f>LN(Table3[[#This Row],[Value]]/B16923)</f>
        <v>6.4377535362999672E-3</v>
      </c>
      <c r="D16924" s="89"/>
      <c r="E16924" s="89"/>
      <c r="F16924" s="89">
        <f>Table3[[#This Row],[Yield]]/100*(1+F16923)</f>
        <v>0</v>
      </c>
    </row>
    <row r="16925" spans="1:6" x14ac:dyDescent="0.2">
      <c r="A16925" s="88">
        <v>19781</v>
      </c>
      <c r="B16925" s="89">
        <v>294.54000000000002</v>
      </c>
      <c r="C16925" s="89">
        <f>LN(Table3[[#This Row],[Value]]/B16924)</f>
        <v>1.0683607035818821E-2</v>
      </c>
      <c r="D16925" s="89"/>
      <c r="E16925" s="89"/>
      <c r="F16925" s="89">
        <f>Table3[[#This Row],[Yield]]/100*(1+F16924)</f>
        <v>0</v>
      </c>
    </row>
    <row r="16926" spans="1:6" x14ac:dyDescent="0.2">
      <c r="A16926" s="88">
        <v>19784</v>
      </c>
      <c r="B16926" s="89">
        <v>296.55</v>
      </c>
      <c r="C16926" s="89">
        <f>LN(Table3[[#This Row],[Value]]/B16925)</f>
        <v>6.8010209867194948E-3</v>
      </c>
      <c r="D16926" s="89"/>
      <c r="E16926" s="89"/>
      <c r="F16926" s="89">
        <f>Table3[[#This Row],[Yield]]/100*(1+F16925)</f>
        <v>0</v>
      </c>
    </row>
    <row r="16927" spans="1:6" x14ac:dyDescent="0.2">
      <c r="A16927" s="88">
        <v>19785</v>
      </c>
      <c r="B16927" s="89">
        <v>297.48</v>
      </c>
      <c r="C16927" s="89">
        <f>LN(Table3[[#This Row],[Value]]/B16926)</f>
        <v>3.1311575503637753E-3</v>
      </c>
      <c r="D16927" s="89"/>
      <c r="E16927" s="89"/>
      <c r="F16927" s="89">
        <f>Table3[[#This Row],[Yield]]/100*(1+F16926)</f>
        <v>0</v>
      </c>
    </row>
    <row r="16928" spans="1:6" x14ac:dyDescent="0.2">
      <c r="A16928" s="88">
        <v>19786</v>
      </c>
      <c r="B16928" s="89">
        <v>297.02999999999997</v>
      </c>
      <c r="C16928" s="89">
        <f>LN(Table3[[#This Row],[Value]]/B16927)</f>
        <v>-1.5138520325665684E-3</v>
      </c>
      <c r="D16928" s="89"/>
      <c r="E16928" s="89"/>
      <c r="F16928" s="89">
        <f>Table3[[#This Row],[Yield]]/100*(1+F16927)</f>
        <v>0</v>
      </c>
    </row>
    <row r="16929" spans="1:6" x14ac:dyDescent="0.2">
      <c r="A16929" s="88">
        <v>19787</v>
      </c>
      <c r="B16929" s="89">
        <v>297.48</v>
      </c>
      <c r="C16929" s="89">
        <f>LN(Table3[[#This Row],[Value]]/B16928)</f>
        <v>1.5138520325665382E-3</v>
      </c>
      <c r="D16929" s="89"/>
      <c r="E16929" s="89"/>
      <c r="F16929" s="89">
        <f>Table3[[#This Row],[Yield]]/100*(1+F16928)</f>
        <v>0</v>
      </c>
    </row>
    <row r="16930" spans="1:6" x14ac:dyDescent="0.2">
      <c r="A16930" s="88">
        <v>19788</v>
      </c>
      <c r="B16930" s="89">
        <v>299.45</v>
      </c>
      <c r="C16930" s="89">
        <f>LN(Table3[[#This Row],[Value]]/B16929)</f>
        <v>6.6004628753719664E-3</v>
      </c>
      <c r="D16930" s="89"/>
      <c r="E16930" s="89"/>
      <c r="F16930" s="89">
        <f>Table3[[#This Row],[Yield]]/100*(1+F16929)</f>
        <v>0</v>
      </c>
    </row>
    <row r="16931" spans="1:6" x14ac:dyDescent="0.2">
      <c r="A16931" s="88">
        <v>19791</v>
      </c>
      <c r="B16931" s="89">
        <v>298.64</v>
      </c>
      <c r="C16931" s="89">
        <f>LN(Table3[[#This Row],[Value]]/B16930)</f>
        <v>-2.7086241041429627E-3</v>
      </c>
      <c r="D16931" s="89"/>
      <c r="E16931" s="89"/>
      <c r="F16931" s="89">
        <f>Table3[[#This Row],[Yield]]/100*(1+F16930)</f>
        <v>0</v>
      </c>
    </row>
    <row r="16932" spans="1:6" x14ac:dyDescent="0.2">
      <c r="A16932" s="88">
        <v>19792</v>
      </c>
      <c r="B16932" s="89">
        <v>299.45</v>
      </c>
      <c r="C16932" s="89">
        <f>LN(Table3[[#This Row],[Value]]/B16931)</f>
        <v>2.70862410414297E-3</v>
      </c>
      <c r="D16932" s="89"/>
      <c r="E16932" s="89"/>
      <c r="F16932" s="89">
        <f>Table3[[#This Row],[Yield]]/100*(1+F16931)</f>
        <v>0</v>
      </c>
    </row>
    <row r="16933" spans="1:6" x14ac:dyDescent="0.2">
      <c r="A16933" s="88">
        <v>19793</v>
      </c>
      <c r="B16933" s="89">
        <v>299.58999999999997</v>
      </c>
      <c r="C16933" s="89">
        <f>LN(Table3[[#This Row],[Value]]/B16932)</f>
        <v>4.6741453842439121E-4</v>
      </c>
      <c r="D16933" s="89"/>
      <c r="E16933" s="89"/>
      <c r="F16933" s="89">
        <f>Table3[[#This Row],[Yield]]/100*(1+F16932)</f>
        <v>0</v>
      </c>
    </row>
    <row r="16934" spans="1:6" x14ac:dyDescent="0.2">
      <c r="A16934" s="88">
        <v>19794</v>
      </c>
      <c r="B16934" s="89">
        <v>300.83</v>
      </c>
      <c r="C16934" s="89">
        <f>LN(Table3[[#This Row],[Value]]/B16933)</f>
        <v>4.1304478962330502E-3</v>
      </c>
      <c r="D16934" s="89"/>
      <c r="E16934" s="89"/>
      <c r="F16934" s="89">
        <f>Table3[[#This Row],[Yield]]/100*(1+F16933)</f>
        <v>0</v>
      </c>
    </row>
    <row r="16935" spans="1:6" x14ac:dyDescent="0.2">
      <c r="A16935" s="88">
        <v>19795</v>
      </c>
      <c r="B16935" s="89">
        <v>299.70999999999998</v>
      </c>
      <c r="C16935" s="89">
        <f>LN(Table3[[#This Row],[Value]]/B16934)</f>
        <v>-3.7299806791340072E-3</v>
      </c>
      <c r="D16935" s="89"/>
      <c r="E16935" s="89"/>
      <c r="F16935" s="89">
        <f>Table3[[#This Row],[Yield]]/100*(1+F16934)</f>
        <v>0</v>
      </c>
    </row>
    <row r="16936" spans="1:6" x14ac:dyDescent="0.2">
      <c r="A16936" s="88">
        <v>19798</v>
      </c>
      <c r="B16936" s="89">
        <v>298.88</v>
      </c>
      <c r="C16936" s="89">
        <f>LN(Table3[[#This Row],[Value]]/B16935)</f>
        <v>-2.7731854255171047E-3</v>
      </c>
      <c r="D16936" s="89"/>
      <c r="E16936" s="89"/>
      <c r="F16936" s="89">
        <f>Table3[[#This Row],[Yield]]/100*(1+F16935)</f>
        <v>0</v>
      </c>
    </row>
    <row r="16937" spans="1:6" x14ac:dyDescent="0.2">
      <c r="A16937" s="88">
        <v>19799</v>
      </c>
      <c r="B16937" s="89">
        <v>298.08999999999997</v>
      </c>
      <c r="C16937" s="89">
        <f>LN(Table3[[#This Row],[Value]]/B16936)</f>
        <v>-2.6467007091280879E-3</v>
      </c>
      <c r="D16937" s="89"/>
      <c r="E16937" s="89"/>
      <c r="F16937" s="89">
        <f>Table3[[#This Row],[Yield]]/100*(1+F16936)</f>
        <v>0</v>
      </c>
    </row>
    <row r="16938" spans="1:6" x14ac:dyDescent="0.2">
      <c r="A16938" s="88">
        <v>19800</v>
      </c>
      <c r="B16938" s="89">
        <v>298.31</v>
      </c>
      <c r="C16938" s="89">
        <f>LN(Table3[[#This Row],[Value]]/B16937)</f>
        <v>7.3775992615257948E-4</v>
      </c>
      <c r="D16938" s="89"/>
      <c r="E16938" s="89"/>
      <c r="F16938" s="89">
        <f>Table3[[#This Row],[Yield]]/100*(1+F16937)</f>
        <v>0</v>
      </c>
    </row>
    <row r="16939" spans="1:6" x14ac:dyDescent="0.2">
      <c r="A16939" s="88">
        <v>19801</v>
      </c>
      <c r="B16939" s="89">
        <v>300.10000000000002</v>
      </c>
      <c r="C16939" s="89">
        <f>LN(Table3[[#This Row],[Value]]/B16938)</f>
        <v>5.982538188819316E-3</v>
      </c>
      <c r="D16939" s="89"/>
      <c r="E16939" s="89"/>
      <c r="F16939" s="89">
        <f>Table3[[#This Row],[Yield]]/100*(1+F16938)</f>
        <v>0</v>
      </c>
    </row>
    <row r="16940" spans="1:6" x14ac:dyDescent="0.2">
      <c r="A16940" s="88">
        <v>19802</v>
      </c>
      <c r="B16940" s="89">
        <v>301.44</v>
      </c>
      <c r="C16940" s="89">
        <f>LN(Table3[[#This Row],[Value]]/B16939)</f>
        <v>4.4552389416767976E-3</v>
      </c>
      <c r="D16940" s="89"/>
      <c r="E16940" s="89"/>
      <c r="F16940" s="89">
        <f>Table3[[#This Row],[Yield]]/100*(1+F16939)</f>
        <v>0</v>
      </c>
    </row>
    <row r="16941" spans="1:6" x14ac:dyDescent="0.2">
      <c r="A16941" s="88">
        <v>19805</v>
      </c>
      <c r="B16941" s="89">
        <v>301.60000000000002</v>
      </c>
      <c r="C16941" s="89">
        <f>LN(Table3[[#This Row],[Value]]/B16940)</f>
        <v>5.3064474580293648E-4</v>
      </c>
      <c r="D16941" s="89"/>
      <c r="E16941" s="89"/>
      <c r="F16941" s="89">
        <f>Table3[[#This Row],[Yield]]/100*(1+F16940)</f>
        <v>0</v>
      </c>
    </row>
    <row r="16942" spans="1:6" x14ac:dyDescent="0.2">
      <c r="A16942" s="88">
        <v>19806</v>
      </c>
      <c r="B16942" s="89">
        <v>299.02</v>
      </c>
      <c r="C16942" s="89">
        <f>LN(Table3[[#This Row],[Value]]/B16941)</f>
        <v>-8.5911753480194149E-3</v>
      </c>
      <c r="D16942" s="89"/>
      <c r="E16942" s="89"/>
      <c r="F16942" s="89">
        <f>Table3[[#This Row],[Yield]]/100*(1+F16941)</f>
        <v>0</v>
      </c>
    </row>
    <row r="16943" spans="1:6" x14ac:dyDescent="0.2">
      <c r="A16943" s="88">
        <v>19807</v>
      </c>
      <c r="B16943" s="89">
        <v>296.89</v>
      </c>
      <c r="C16943" s="89">
        <f>LN(Table3[[#This Row],[Value]]/B16942)</f>
        <v>-7.1487609574978853E-3</v>
      </c>
      <c r="D16943" s="89"/>
      <c r="E16943" s="89"/>
      <c r="F16943" s="89">
        <f>Table3[[#This Row],[Yield]]/100*(1+F16942)</f>
        <v>0</v>
      </c>
    </row>
    <row r="16944" spans="1:6" x14ac:dyDescent="0.2">
      <c r="A16944" s="88">
        <v>19808</v>
      </c>
      <c r="B16944" s="89">
        <v>296.39999999999998</v>
      </c>
      <c r="C16944" s="89">
        <f>LN(Table3[[#This Row],[Value]]/B16943)</f>
        <v>-1.6518064063520143E-3</v>
      </c>
      <c r="D16944" s="89"/>
      <c r="E16944" s="89"/>
      <c r="F16944" s="89">
        <f>Table3[[#This Row],[Yield]]/100*(1+F16943)</f>
        <v>0</v>
      </c>
    </row>
    <row r="16945" spans="1:6" x14ac:dyDescent="0.2">
      <c r="A16945" s="88">
        <v>19809</v>
      </c>
      <c r="B16945" s="89">
        <v>299.08</v>
      </c>
      <c r="C16945" s="89">
        <f>LN(Table3[[#This Row],[Value]]/B16944)</f>
        <v>9.0012027097830672E-3</v>
      </c>
      <c r="D16945" s="89"/>
      <c r="E16945" s="89"/>
      <c r="F16945" s="89">
        <f>Table3[[#This Row],[Yield]]/100*(1+F16944)</f>
        <v>0</v>
      </c>
    </row>
    <row r="16946" spans="1:6" x14ac:dyDescent="0.2">
      <c r="A16946" s="88">
        <v>19812</v>
      </c>
      <c r="B16946" s="89">
        <v>300.06</v>
      </c>
      <c r="C16946" s="89">
        <f>LN(Table3[[#This Row],[Value]]/B16945)</f>
        <v>3.2713585271526434E-3</v>
      </c>
      <c r="D16946" s="89"/>
      <c r="E16946" s="89"/>
      <c r="F16946" s="89">
        <f>Table3[[#This Row],[Yield]]/100*(1+F16945)</f>
        <v>0</v>
      </c>
    </row>
    <row r="16947" spans="1:6" x14ac:dyDescent="0.2">
      <c r="A16947" s="88">
        <v>19813</v>
      </c>
      <c r="B16947" s="89">
        <v>300.89</v>
      </c>
      <c r="C16947" s="89">
        <f>LN(Table3[[#This Row],[Value]]/B16946)</f>
        <v>2.7622947924467313E-3</v>
      </c>
      <c r="D16947" s="89"/>
      <c r="E16947" s="89"/>
      <c r="F16947" s="89">
        <f>Table3[[#This Row],[Yield]]/100*(1+F16946)</f>
        <v>0</v>
      </c>
    </row>
    <row r="16948" spans="1:6" x14ac:dyDescent="0.2">
      <c r="A16948" s="88">
        <v>19814</v>
      </c>
      <c r="B16948" s="89">
        <v>303.51</v>
      </c>
      <c r="C16948" s="89">
        <f>LN(Table3[[#This Row],[Value]]/B16947)</f>
        <v>8.6698094345946108E-3</v>
      </c>
      <c r="D16948" s="89"/>
      <c r="E16948" s="89"/>
      <c r="F16948" s="89">
        <f>Table3[[#This Row],[Yield]]/100*(1+F16947)</f>
        <v>0</v>
      </c>
    </row>
    <row r="16949" spans="1:6" x14ac:dyDescent="0.2">
      <c r="A16949" s="88">
        <v>19815</v>
      </c>
      <c r="B16949" s="89">
        <v>306.27</v>
      </c>
      <c r="C16949" s="89">
        <f>LN(Table3[[#This Row],[Value]]/B16948)</f>
        <v>9.0525069631250919E-3</v>
      </c>
      <c r="D16949" s="89"/>
      <c r="E16949" s="89"/>
      <c r="F16949" s="89">
        <f>Table3[[#This Row],[Yield]]/100*(1+F16948)</f>
        <v>0</v>
      </c>
    </row>
    <row r="16950" spans="1:6" x14ac:dyDescent="0.2">
      <c r="A16950" s="88">
        <v>19816</v>
      </c>
      <c r="B16950" s="89">
        <v>306.67</v>
      </c>
      <c r="C16950" s="89">
        <f>LN(Table3[[#This Row],[Value]]/B16949)</f>
        <v>1.3051850320868015E-3</v>
      </c>
      <c r="D16950" s="89"/>
      <c r="E16950" s="89"/>
      <c r="F16950" s="89">
        <f>Table3[[#This Row],[Yield]]/100*(1+F16949)</f>
        <v>0</v>
      </c>
    </row>
    <row r="16951" spans="1:6" x14ac:dyDescent="0.2">
      <c r="A16951" s="88">
        <v>19819</v>
      </c>
      <c r="B16951" s="89">
        <v>307.04000000000002</v>
      </c>
      <c r="C16951" s="89">
        <f>LN(Table3[[#This Row],[Value]]/B16950)</f>
        <v>1.2057813782693648E-3</v>
      </c>
      <c r="D16951" s="89"/>
      <c r="E16951" s="89"/>
      <c r="F16951" s="89">
        <f>Table3[[#This Row],[Yield]]/100*(1+F16950)</f>
        <v>0</v>
      </c>
    </row>
    <row r="16952" spans="1:6" x14ac:dyDescent="0.2">
      <c r="A16952" s="88">
        <v>19820</v>
      </c>
      <c r="B16952" s="89">
        <v>304.26</v>
      </c>
      <c r="C16952" s="89">
        <f>LN(Table3[[#This Row],[Value]]/B16951)</f>
        <v>-9.0954332244071647E-3</v>
      </c>
      <c r="D16952" s="89"/>
      <c r="E16952" s="89"/>
      <c r="F16952" s="89">
        <f>Table3[[#This Row],[Yield]]/100*(1+F16951)</f>
        <v>0</v>
      </c>
    </row>
    <row r="16953" spans="1:6" x14ac:dyDescent="0.2">
      <c r="A16953" s="88">
        <v>19821</v>
      </c>
      <c r="B16953" s="89">
        <v>305.41000000000003</v>
      </c>
      <c r="C16953" s="89">
        <f>LN(Table3[[#This Row],[Value]]/B16952)</f>
        <v>3.7725371558489074E-3</v>
      </c>
      <c r="D16953" s="89"/>
      <c r="E16953" s="89"/>
      <c r="F16953" s="89">
        <f>Table3[[#This Row],[Yield]]/100*(1+F16952)</f>
        <v>0</v>
      </c>
    </row>
    <row r="16954" spans="1:6" x14ac:dyDescent="0.2">
      <c r="A16954" s="88">
        <v>19822</v>
      </c>
      <c r="B16954" s="89">
        <v>307.79000000000002</v>
      </c>
      <c r="C16954" s="89">
        <f>LN(Table3[[#This Row],[Value]]/B16953)</f>
        <v>7.7625960572005395E-3</v>
      </c>
      <c r="D16954" s="89"/>
      <c r="E16954" s="89"/>
      <c r="F16954" s="89">
        <f>Table3[[#This Row],[Yield]]/100*(1+F16953)</f>
        <v>0</v>
      </c>
    </row>
    <row r="16955" spans="1:6" x14ac:dyDescent="0.2">
      <c r="A16955" s="88">
        <v>19823</v>
      </c>
      <c r="B16955" s="89">
        <v>309.39</v>
      </c>
      <c r="C16955" s="89">
        <f>LN(Table3[[#This Row],[Value]]/B16954)</f>
        <v>5.1848847480551238E-3</v>
      </c>
      <c r="D16955" s="89"/>
      <c r="E16955" s="89"/>
      <c r="F16955" s="89">
        <f>Table3[[#This Row],[Yield]]/100*(1+F16954)</f>
        <v>0</v>
      </c>
    </row>
    <row r="16956" spans="1:6" x14ac:dyDescent="0.2">
      <c r="A16956" s="88">
        <v>19826</v>
      </c>
      <c r="B16956" s="89">
        <v>309.19</v>
      </c>
      <c r="C16956" s="89">
        <f>LN(Table3[[#This Row],[Value]]/B16955)</f>
        <v>-6.4664233233882997E-4</v>
      </c>
      <c r="D16956" s="89"/>
      <c r="E16956" s="89"/>
      <c r="F16956" s="89">
        <f>Table3[[#This Row],[Yield]]/100*(1+F16955)</f>
        <v>0</v>
      </c>
    </row>
    <row r="16957" spans="1:6" x14ac:dyDescent="0.2">
      <c r="A16957" s="88">
        <v>19827</v>
      </c>
      <c r="B16957" s="89">
        <v>308.98</v>
      </c>
      <c r="C16957" s="89">
        <f>LN(Table3[[#This Row],[Value]]/B16956)</f>
        <v>-6.7942477984473369E-4</v>
      </c>
      <c r="D16957" s="89"/>
      <c r="E16957" s="89"/>
      <c r="F16957" s="89">
        <f>Table3[[#This Row],[Yield]]/100*(1+F16956)</f>
        <v>0</v>
      </c>
    </row>
    <row r="16958" spans="1:6" x14ac:dyDescent="0.2">
      <c r="A16958" s="88">
        <v>19828</v>
      </c>
      <c r="B16958" s="89">
        <v>311.76</v>
      </c>
      <c r="C16958" s="89">
        <f>LN(Table3[[#This Row],[Value]]/B16957)</f>
        <v>8.9571111465500449E-3</v>
      </c>
      <c r="D16958" s="89"/>
      <c r="E16958" s="89"/>
      <c r="F16958" s="89">
        <f>Table3[[#This Row],[Yield]]/100*(1+F16957)</f>
        <v>0</v>
      </c>
    </row>
    <row r="16959" spans="1:6" x14ac:dyDescent="0.2">
      <c r="A16959" s="88">
        <v>19829</v>
      </c>
      <c r="B16959" s="89">
        <v>313.77</v>
      </c>
      <c r="C16959" s="89">
        <f>LN(Table3[[#This Row],[Value]]/B16958)</f>
        <v>6.4265724038327686E-3</v>
      </c>
      <c r="D16959" s="89"/>
      <c r="E16959" s="89"/>
      <c r="F16959" s="89">
        <f>Table3[[#This Row],[Yield]]/100*(1+F16958)</f>
        <v>0</v>
      </c>
    </row>
    <row r="16960" spans="1:6" x14ac:dyDescent="0.2">
      <c r="A16960" s="88">
        <v>19833</v>
      </c>
      <c r="B16960" s="89">
        <v>311.77999999999997</v>
      </c>
      <c r="C16960" s="89">
        <f>LN(Table3[[#This Row],[Value]]/B16959)</f>
        <v>-6.3624225497517185E-3</v>
      </c>
      <c r="D16960" s="89"/>
      <c r="E16960" s="89"/>
      <c r="F16960" s="89">
        <f>Table3[[#This Row],[Yield]]/100*(1+F16959)</f>
        <v>0</v>
      </c>
    </row>
    <row r="16961" spans="1:6" x14ac:dyDescent="0.2">
      <c r="A16961" s="88">
        <v>19834</v>
      </c>
      <c r="B16961" s="89">
        <v>311.89</v>
      </c>
      <c r="C16961" s="89">
        <f>LN(Table3[[#This Row],[Value]]/B16960)</f>
        <v>3.527506570483209E-4</v>
      </c>
      <c r="D16961" s="89"/>
      <c r="E16961" s="89"/>
      <c r="F16961" s="89">
        <f>Table3[[#This Row],[Yield]]/100*(1+F16960)</f>
        <v>0</v>
      </c>
    </row>
    <row r="16962" spans="1:6" x14ac:dyDescent="0.2">
      <c r="A16962" s="88">
        <v>19835</v>
      </c>
      <c r="B16962" s="89">
        <v>310.91000000000003</v>
      </c>
      <c r="C16962" s="89">
        <f>LN(Table3[[#This Row],[Value]]/B16961)</f>
        <v>-3.1470803109693571E-3</v>
      </c>
      <c r="D16962" s="89"/>
      <c r="E16962" s="89"/>
      <c r="F16962" s="89">
        <f>Table3[[#This Row],[Yield]]/100*(1+F16961)</f>
        <v>0</v>
      </c>
    </row>
    <row r="16963" spans="1:6" x14ac:dyDescent="0.2">
      <c r="A16963" s="88">
        <v>19836</v>
      </c>
      <c r="B16963" s="89">
        <v>311.48</v>
      </c>
      <c r="C16963" s="89">
        <f>LN(Table3[[#This Row],[Value]]/B16962)</f>
        <v>1.8316494781716157E-3</v>
      </c>
      <c r="D16963" s="89"/>
      <c r="E16963" s="89"/>
      <c r="F16963" s="89">
        <f>Table3[[#This Row],[Yield]]/100*(1+F16962)</f>
        <v>0</v>
      </c>
    </row>
    <row r="16964" spans="1:6" x14ac:dyDescent="0.2">
      <c r="A16964" s="88">
        <v>19837</v>
      </c>
      <c r="B16964" s="89">
        <v>313.37</v>
      </c>
      <c r="C16964" s="89">
        <f>LN(Table3[[#This Row],[Value]]/B16963)</f>
        <v>6.0494703172948609E-3</v>
      </c>
      <c r="D16964" s="89"/>
      <c r="E16964" s="89"/>
      <c r="F16964" s="89">
        <f>Table3[[#This Row],[Yield]]/100*(1+F16963)</f>
        <v>0</v>
      </c>
    </row>
    <row r="16965" spans="1:6" x14ac:dyDescent="0.2">
      <c r="A16965" s="88">
        <v>19840</v>
      </c>
      <c r="B16965" s="89">
        <v>314.54000000000002</v>
      </c>
      <c r="C16965" s="89">
        <f>LN(Table3[[#This Row],[Value]]/B16964)</f>
        <v>3.7266530364993243E-3</v>
      </c>
      <c r="D16965" s="89"/>
      <c r="E16965" s="89"/>
      <c r="F16965" s="89">
        <f>Table3[[#This Row],[Yield]]/100*(1+F16964)</f>
        <v>0</v>
      </c>
    </row>
    <row r="16966" spans="1:6" x14ac:dyDescent="0.2">
      <c r="A16966" s="88">
        <v>19841</v>
      </c>
      <c r="B16966" s="89">
        <v>313.49</v>
      </c>
      <c r="C16966" s="89">
        <f>LN(Table3[[#This Row],[Value]]/B16965)</f>
        <v>-3.343792424988504E-3</v>
      </c>
      <c r="D16966" s="89"/>
      <c r="E16966" s="89"/>
      <c r="F16966" s="89">
        <f>Table3[[#This Row],[Yield]]/100*(1+F16965)</f>
        <v>0</v>
      </c>
    </row>
    <row r="16967" spans="1:6" x14ac:dyDescent="0.2">
      <c r="A16967" s="88">
        <v>19842</v>
      </c>
      <c r="B16967" s="89">
        <v>313.75</v>
      </c>
      <c r="C16967" s="89">
        <f>LN(Table3[[#This Row],[Value]]/B16966)</f>
        <v>8.2902880840263953E-4</v>
      </c>
      <c r="D16967" s="89"/>
      <c r="E16967" s="89"/>
      <c r="F16967" s="89">
        <f>Table3[[#This Row],[Yield]]/100*(1+F16966)</f>
        <v>0</v>
      </c>
    </row>
    <row r="16968" spans="1:6" x14ac:dyDescent="0.2">
      <c r="A16968" s="88">
        <v>19843</v>
      </c>
      <c r="B16968" s="89">
        <v>318.22000000000003</v>
      </c>
      <c r="C16968" s="89">
        <f>LN(Table3[[#This Row],[Value]]/B16967)</f>
        <v>1.4146477033716931E-2</v>
      </c>
      <c r="D16968" s="89"/>
      <c r="E16968" s="89"/>
      <c r="F16968" s="89">
        <f>Table3[[#This Row],[Yield]]/100*(1+F16967)</f>
        <v>0</v>
      </c>
    </row>
    <row r="16969" spans="1:6" x14ac:dyDescent="0.2">
      <c r="A16969" s="88">
        <v>19844</v>
      </c>
      <c r="B16969" s="89">
        <v>319.33</v>
      </c>
      <c r="C16969" s="89">
        <f>LN(Table3[[#This Row],[Value]]/B16968)</f>
        <v>3.4820833551985138E-3</v>
      </c>
      <c r="D16969" s="89"/>
      <c r="E16969" s="89"/>
      <c r="F16969" s="89">
        <f>Table3[[#This Row],[Yield]]/100*(1+F16968)</f>
        <v>0</v>
      </c>
    </row>
    <row r="16970" spans="1:6" x14ac:dyDescent="0.2">
      <c r="A16970" s="88">
        <v>19847</v>
      </c>
      <c r="B16970" s="89">
        <v>319.35000000000002</v>
      </c>
      <c r="C16970" s="89">
        <f>LN(Table3[[#This Row],[Value]]/B16969)</f>
        <v>6.2629172689317354E-5</v>
      </c>
      <c r="D16970" s="89"/>
      <c r="E16970" s="89"/>
      <c r="F16970" s="89">
        <f>Table3[[#This Row],[Yield]]/100*(1+F16969)</f>
        <v>0</v>
      </c>
    </row>
    <row r="16971" spans="1:6" x14ac:dyDescent="0.2">
      <c r="A16971" s="88">
        <v>19848</v>
      </c>
      <c r="B16971" s="89">
        <v>319.82</v>
      </c>
      <c r="C16971" s="89">
        <f>LN(Table3[[#This Row],[Value]]/B16970)</f>
        <v>1.4706575236977152E-3</v>
      </c>
      <c r="D16971" s="89"/>
      <c r="E16971" s="89"/>
      <c r="F16971" s="89">
        <f>Table3[[#This Row],[Yield]]/100*(1+F16970)</f>
        <v>0</v>
      </c>
    </row>
    <row r="16972" spans="1:6" x14ac:dyDescent="0.2">
      <c r="A16972" s="88">
        <v>19849</v>
      </c>
      <c r="B16972" s="89">
        <v>317.93</v>
      </c>
      <c r="C16972" s="89">
        <f>LN(Table3[[#This Row],[Value]]/B16971)</f>
        <v>-5.927104768519517E-3</v>
      </c>
      <c r="D16972" s="89"/>
      <c r="E16972" s="89"/>
      <c r="F16972" s="89">
        <f>Table3[[#This Row],[Yield]]/100*(1+F16971)</f>
        <v>0</v>
      </c>
    </row>
    <row r="16973" spans="1:6" x14ac:dyDescent="0.2">
      <c r="A16973" s="88">
        <v>19850</v>
      </c>
      <c r="B16973" s="89">
        <v>320.41000000000003</v>
      </c>
      <c r="C16973" s="89">
        <f>LN(Table3[[#This Row],[Value]]/B16972)</f>
        <v>7.7701929306421879E-3</v>
      </c>
      <c r="D16973" s="89"/>
      <c r="E16973" s="89"/>
      <c r="F16973" s="89">
        <f>Table3[[#This Row],[Yield]]/100*(1+F16972)</f>
        <v>0</v>
      </c>
    </row>
    <row r="16974" spans="1:6" x14ac:dyDescent="0.2">
      <c r="A16974" s="88">
        <v>19851</v>
      </c>
      <c r="B16974" s="89">
        <v>321.3</v>
      </c>
      <c r="C16974" s="89">
        <f>LN(Table3[[#This Row],[Value]]/B16973)</f>
        <v>2.7738404283941336E-3</v>
      </c>
      <c r="D16974" s="89"/>
      <c r="E16974" s="89"/>
      <c r="F16974" s="89">
        <f>Table3[[#This Row],[Yield]]/100*(1+F16973)</f>
        <v>0</v>
      </c>
    </row>
    <row r="16975" spans="1:6" x14ac:dyDescent="0.2">
      <c r="A16975" s="88">
        <v>19854</v>
      </c>
      <c r="B16975" s="89">
        <v>321.32</v>
      </c>
      <c r="C16975" s="89">
        <f>LN(Table3[[#This Row],[Value]]/B16974)</f>
        <v>6.2245183798854091E-5</v>
      </c>
      <c r="D16975" s="89"/>
      <c r="E16975" s="89"/>
      <c r="F16975" s="89">
        <f>Table3[[#This Row],[Yield]]/100*(1+F16974)</f>
        <v>0</v>
      </c>
    </row>
    <row r="16976" spans="1:6" x14ac:dyDescent="0.2">
      <c r="A16976" s="88">
        <v>19855</v>
      </c>
      <c r="B16976" s="89">
        <v>319.74</v>
      </c>
      <c r="C16976" s="89">
        <f>LN(Table3[[#This Row],[Value]]/B16975)</f>
        <v>-4.9293457688657843E-3</v>
      </c>
      <c r="D16976" s="89"/>
      <c r="E16976" s="89"/>
      <c r="F16976" s="89">
        <f>Table3[[#This Row],[Yield]]/100*(1+F16975)</f>
        <v>0</v>
      </c>
    </row>
    <row r="16977" spans="1:6" x14ac:dyDescent="0.2">
      <c r="A16977" s="88">
        <v>19856</v>
      </c>
      <c r="B16977" s="89">
        <v>321.61</v>
      </c>
      <c r="C16977" s="89">
        <f>LN(Table3[[#This Row],[Value]]/B16976)</f>
        <v>5.8314658120037785E-3</v>
      </c>
      <c r="D16977" s="89"/>
      <c r="E16977" s="89"/>
      <c r="F16977" s="89">
        <f>Table3[[#This Row],[Yield]]/100*(1+F16976)</f>
        <v>0</v>
      </c>
    </row>
    <row r="16978" spans="1:6" x14ac:dyDescent="0.2">
      <c r="A16978" s="88">
        <v>19857</v>
      </c>
      <c r="B16978" s="89">
        <v>320.39</v>
      </c>
      <c r="C16978" s="89">
        <f>LN(Table3[[#This Row],[Value]]/B16977)</f>
        <v>-3.8006276278857169E-3</v>
      </c>
      <c r="D16978" s="89"/>
      <c r="E16978" s="89"/>
      <c r="F16978" s="89">
        <f>Table3[[#This Row],[Yield]]/100*(1+F16977)</f>
        <v>0</v>
      </c>
    </row>
    <row r="16979" spans="1:6" x14ac:dyDescent="0.2">
      <c r="A16979" s="88">
        <v>19858</v>
      </c>
      <c r="B16979" s="89">
        <v>322.5</v>
      </c>
      <c r="C16979" s="89">
        <f>LN(Table3[[#This Row],[Value]]/B16978)</f>
        <v>6.5641325149632876E-3</v>
      </c>
      <c r="D16979" s="89"/>
      <c r="E16979" s="89"/>
      <c r="F16979" s="89">
        <f>Table3[[#This Row],[Yield]]/100*(1+F16978)</f>
        <v>0</v>
      </c>
    </row>
    <row r="16980" spans="1:6" x14ac:dyDescent="0.2">
      <c r="A16980" s="88">
        <v>19861</v>
      </c>
      <c r="B16980" s="89">
        <v>323.33</v>
      </c>
      <c r="C16980" s="89">
        <f>LN(Table3[[#This Row],[Value]]/B16979)</f>
        <v>2.5703372620001857E-3</v>
      </c>
      <c r="D16980" s="89"/>
      <c r="E16980" s="89"/>
      <c r="F16980" s="89">
        <f>Table3[[#This Row],[Yield]]/100*(1+F16979)</f>
        <v>0</v>
      </c>
    </row>
    <row r="16981" spans="1:6" x14ac:dyDescent="0.2">
      <c r="A16981" s="88">
        <v>19862</v>
      </c>
      <c r="B16981" s="89">
        <v>324.14</v>
      </c>
      <c r="C16981" s="89">
        <f>LN(Table3[[#This Row],[Value]]/B16980)</f>
        <v>2.5020477321462758E-3</v>
      </c>
      <c r="D16981" s="89"/>
      <c r="E16981" s="89"/>
      <c r="F16981" s="89">
        <f>Table3[[#This Row],[Yield]]/100*(1+F16980)</f>
        <v>0</v>
      </c>
    </row>
    <row r="16982" spans="1:6" x14ac:dyDescent="0.2">
      <c r="A16982" s="88">
        <v>19863</v>
      </c>
      <c r="B16982" s="89">
        <v>323.20999999999998</v>
      </c>
      <c r="C16982" s="89">
        <f>LN(Table3[[#This Row],[Value]]/B16981)</f>
        <v>-2.8732544676241607E-3</v>
      </c>
      <c r="D16982" s="89"/>
      <c r="E16982" s="89"/>
      <c r="F16982" s="89">
        <f>Table3[[#This Row],[Yield]]/100*(1+F16981)</f>
        <v>0</v>
      </c>
    </row>
    <row r="16983" spans="1:6" x14ac:dyDescent="0.2">
      <c r="A16983" s="88">
        <v>19864</v>
      </c>
      <c r="B16983" s="89">
        <v>323.88</v>
      </c>
      <c r="C16983" s="89">
        <f>LN(Table3[[#This Row],[Value]]/B16982)</f>
        <v>2.0708100555643038E-3</v>
      </c>
      <c r="D16983" s="89"/>
      <c r="E16983" s="89"/>
      <c r="F16983" s="89">
        <f>Table3[[#This Row],[Yield]]/100*(1+F16982)</f>
        <v>0</v>
      </c>
    </row>
    <row r="16984" spans="1:6" x14ac:dyDescent="0.2">
      <c r="A16984" s="88">
        <v>19865</v>
      </c>
      <c r="B16984" s="89">
        <v>326.08999999999997</v>
      </c>
      <c r="C16984" s="89">
        <f>LN(Table3[[#This Row],[Value]]/B16983)</f>
        <v>6.8003400671165035E-3</v>
      </c>
      <c r="D16984" s="89"/>
      <c r="E16984" s="89"/>
      <c r="F16984" s="89">
        <f>Table3[[#This Row],[Yield]]/100*(1+F16983)</f>
        <v>0</v>
      </c>
    </row>
    <row r="16985" spans="1:6" x14ac:dyDescent="0.2">
      <c r="A16985" s="88">
        <v>19868</v>
      </c>
      <c r="B16985" s="89">
        <v>326.08999999999997</v>
      </c>
      <c r="C16985" s="89">
        <f>LN(Table3[[#This Row],[Value]]/B16984)</f>
        <v>0</v>
      </c>
      <c r="D16985" s="89"/>
      <c r="E16985" s="89"/>
      <c r="F16985" s="89">
        <f>Table3[[#This Row],[Yield]]/100*(1+F16984)</f>
        <v>0</v>
      </c>
    </row>
    <row r="16986" spans="1:6" x14ac:dyDescent="0.2">
      <c r="A16986" s="88">
        <v>19869</v>
      </c>
      <c r="B16986" s="89">
        <v>325.02</v>
      </c>
      <c r="C16986" s="89">
        <f>LN(Table3[[#This Row],[Value]]/B16985)</f>
        <v>-3.2866979871675993E-3</v>
      </c>
      <c r="D16986" s="89"/>
      <c r="E16986" s="89"/>
      <c r="F16986" s="89">
        <f>Table3[[#This Row],[Yield]]/100*(1+F16985)</f>
        <v>0</v>
      </c>
    </row>
    <row r="16987" spans="1:6" x14ac:dyDescent="0.2">
      <c r="A16987" s="88">
        <v>19870</v>
      </c>
      <c r="B16987" s="89">
        <v>327.11</v>
      </c>
      <c r="C16987" s="89">
        <f>LN(Table3[[#This Row],[Value]]/B16986)</f>
        <v>6.4097868697856756E-3</v>
      </c>
      <c r="D16987" s="89"/>
      <c r="E16987" s="89"/>
      <c r="F16987" s="89">
        <f>Table3[[#This Row],[Yield]]/100*(1+F16986)</f>
        <v>0</v>
      </c>
    </row>
    <row r="16988" spans="1:6" x14ac:dyDescent="0.2">
      <c r="A16988" s="88">
        <v>19871</v>
      </c>
      <c r="B16988" s="89">
        <v>326.37</v>
      </c>
      <c r="C16988" s="89">
        <f>LN(Table3[[#This Row],[Value]]/B16987)</f>
        <v>-2.2647986665472078E-3</v>
      </c>
      <c r="D16988" s="89"/>
      <c r="E16988" s="89"/>
      <c r="F16988" s="89">
        <f>Table3[[#This Row],[Yield]]/100*(1+F16987)</f>
        <v>0</v>
      </c>
    </row>
    <row r="16989" spans="1:6" x14ac:dyDescent="0.2">
      <c r="A16989" s="88">
        <v>19872</v>
      </c>
      <c r="B16989" s="89">
        <v>327.49</v>
      </c>
      <c r="C16989" s="89">
        <f>LN(Table3[[#This Row],[Value]]/B16988)</f>
        <v>3.4258131568778898E-3</v>
      </c>
      <c r="D16989" s="89"/>
      <c r="E16989" s="89"/>
      <c r="F16989" s="89">
        <f>Table3[[#This Row],[Yield]]/100*(1+F16988)</f>
        <v>0</v>
      </c>
    </row>
    <row r="16990" spans="1:6" x14ac:dyDescent="0.2">
      <c r="A16990" s="88">
        <v>19876</v>
      </c>
      <c r="B16990" s="89">
        <v>328.67</v>
      </c>
      <c r="C16990" s="89">
        <f>LN(Table3[[#This Row],[Value]]/B16989)</f>
        <v>3.5966876129468581E-3</v>
      </c>
      <c r="D16990" s="89"/>
      <c r="E16990" s="89"/>
      <c r="F16990" s="89">
        <f>Table3[[#This Row],[Yield]]/100*(1+F16989)</f>
        <v>0</v>
      </c>
    </row>
    <row r="16991" spans="1:6" x14ac:dyDescent="0.2">
      <c r="A16991" s="88">
        <v>19877</v>
      </c>
      <c r="B16991" s="89">
        <v>328.36</v>
      </c>
      <c r="C16991" s="89">
        <f>LN(Table3[[#This Row],[Value]]/B16990)</f>
        <v>-9.4364039086036722E-4</v>
      </c>
      <c r="D16991" s="89"/>
      <c r="E16991" s="89"/>
      <c r="F16991" s="89">
        <f>Table3[[#This Row],[Yield]]/100*(1+F16990)</f>
        <v>0</v>
      </c>
    </row>
    <row r="16992" spans="1:6" x14ac:dyDescent="0.2">
      <c r="A16992" s="88">
        <v>19878</v>
      </c>
      <c r="B16992" s="89">
        <v>328.63</v>
      </c>
      <c r="C16992" s="89">
        <f>LN(Table3[[#This Row],[Value]]/B16991)</f>
        <v>8.2193036484670841E-4</v>
      </c>
      <c r="D16992" s="89"/>
      <c r="E16992" s="89"/>
      <c r="F16992" s="89">
        <f>Table3[[#This Row],[Yield]]/100*(1+F16991)</f>
        <v>0</v>
      </c>
    </row>
    <row r="16993" spans="1:6" x14ac:dyDescent="0.2">
      <c r="A16993" s="88">
        <v>19879</v>
      </c>
      <c r="B16993" s="89">
        <v>327.63</v>
      </c>
      <c r="C16993" s="89">
        <f>LN(Table3[[#This Row],[Value]]/B16992)</f>
        <v>-3.0475749671653759E-3</v>
      </c>
      <c r="D16993" s="89"/>
      <c r="E16993" s="89"/>
      <c r="F16993" s="89">
        <f>Table3[[#This Row],[Yield]]/100*(1+F16992)</f>
        <v>0</v>
      </c>
    </row>
    <row r="16994" spans="1:6" x14ac:dyDescent="0.2">
      <c r="A16994" s="88">
        <v>19882</v>
      </c>
      <c r="B16994" s="89">
        <v>327.96</v>
      </c>
      <c r="C16994" s="89">
        <f>LN(Table3[[#This Row],[Value]]/B16993)</f>
        <v>1.0067268502302119E-3</v>
      </c>
      <c r="D16994" s="89"/>
      <c r="E16994" s="89"/>
      <c r="F16994" s="89">
        <f>Table3[[#This Row],[Yield]]/100*(1+F16993)</f>
        <v>0</v>
      </c>
    </row>
    <row r="16995" spans="1:6" x14ac:dyDescent="0.2">
      <c r="A16995" s="88">
        <v>19883</v>
      </c>
      <c r="B16995" s="89">
        <v>321</v>
      </c>
      <c r="C16995" s="89">
        <f>LN(Table3[[#This Row],[Value]]/B16994)</f>
        <v>-2.1450526597960987E-2</v>
      </c>
      <c r="D16995" s="89"/>
      <c r="E16995" s="89"/>
      <c r="F16995" s="89">
        <f>Table3[[#This Row],[Yield]]/100*(1+F16994)</f>
        <v>0</v>
      </c>
    </row>
    <row r="16996" spans="1:6" x14ac:dyDescent="0.2">
      <c r="A16996" s="88">
        <v>19884</v>
      </c>
      <c r="B16996" s="89">
        <v>319.27</v>
      </c>
      <c r="C16996" s="89">
        <f>LN(Table3[[#This Row],[Value]]/B16995)</f>
        <v>-5.4039833510935971E-3</v>
      </c>
      <c r="D16996" s="89"/>
      <c r="E16996" s="89"/>
      <c r="F16996" s="89">
        <f>Table3[[#This Row],[Yield]]/100*(1+F16995)</f>
        <v>0</v>
      </c>
    </row>
    <row r="16997" spans="1:6" x14ac:dyDescent="0.2">
      <c r="A16997" s="88">
        <v>19885</v>
      </c>
      <c r="B16997" s="89">
        <v>320.12</v>
      </c>
      <c r="C16997" s="89">
        <f>LN(Table3[[#This Row],[Value]]/B16996)</f>
        <v>2.6587857199230746E-3</v>
      </c>
      <c r="D16997" s="89"/>
      <c r="E16997" s="89"/>
      <c r="F16997" s="89">
        <f>Table3[[#This Row],[Yield]]/100*(1+F16996)</f>
        <v>0</v>
      </c>
    </row>
    <row r="16998" spans="1:6" x14ac:dyDescent="0.2">
      <c r="A16998" s="88">
        <v>19886</v>
      </c>
      <c r="B16998" s="89">
        <v>322.08999999999997</v>
      </c>
      <c r="C16998" s="89">
        <f>LN(Table3[[#This Row],[Value]]/B16997)</f>
        <v>6.1350840974368414E-3</v>
      </c>
      <c r="D16998" s="89"/>
      <c r="E16998" s="89"/>
      <c r="F16998" s="89">
        <f>Table3[[#This Row],[Yield]]/100*(1+F16997)</f>
        <v>0</v>
      </c>
    </row>
    <row r="16999" spans="1:6" x14ac:dyDescent="0.2">
      <c r="A16999" s="88">
        <v>19889</v>
      </c>
      <c r="B16999" s="89">
        <v>322.64999999999998</v>
      </c>
      <c r="C16999" s="89">
        <f>LN(Table3[[#This Row],[Value]]/B16998)</f>
        <v>1.7371347855665064E-3</v>
      </c>
      <c r="D16999" s="89"/>
      <c r="E16999" s="89"/>
      <c r="F16999" s="89">
        <f>Table3[[#This Row],[Yield]]/100*(1+F16998)</f>
        <v>0</v>
      </c>
    </row>
    <row r="17000" spans="1:6" x14ac:dyDescent="0.2">
      <c r="A17000" s="88">
        <v>19890</v>
      </c>
      <c r="B17000" s="89">
        <v>325.20999999999998</v>
      </c>
      <c r="C17000" s="89">
        <f>LN(Table3[[#This Row],[Value]]/B16999)</f>
        <v>7.9029831265289233E-3</v>
      </c>
      <c r="D17000" s="89"/>
      <c r="E17000" s="89"/>
      <c r="F17000" s="89">
        <f>Table3[[#This Row],[Yield]]/100*(1+F16999)</f>
        <v>0</v>
      </c>
    </row>
    <row r="17001" spans="1:6" x14ac:dyDescent="0.2">
      <c r="A17001" s="88">
        <v>19891</v>
      </c>
      <c r="B17001" s="89">
        <v>327.27999999999997</v>
      </c>
      <c r="C17001" s="89">
        <f>LN(Table3[[#This Row],[Value]]/B17000)</f>
        <v>6.344946112765577E-3</v>
      </c>
      <c r="D17001" s="89"/>
      <c r="E17001" s="89"/>
      <c r="F17001" s="89">
        <f>Table3[[#This Row],[Yield]]/100*(1+F17000)</f>
        <v>0</v>
      </c>
    </row>
    <row r="17002" spans="1:6" x14ac:dyDescent="0.2">
      <c r="A17002" s="88">
        <v>19892</v>
      </c>
      <c r="B17002" s="89">
        <v>327.20999999999998</v>
      </c>
      <c r="C17002" s="89">
        <f>LN(Table3[[#This Row],[Value]]/B17001)</f>
        <v>-2.1390701238185804E-4</v>
      </c>
      <c r="D17002" s="89"/>
      <c r="E17002" s="89"/>
      <c r="F17002" s="89">
        <f>Table3[[#This Row],[Yield]]/100*(1+F17001)</f>
        <v>0</v>
      </c>
    </row>
    <row r="17003" spans="1:6" x14ac:dyDescent="0.2">
      <c r="A17003" s="88">
        <v>19893</v>
      </c>
      <c r="B17003" s="89">
        <v>327.91</v>
      </c>
      <c r="C17003" s="89">
        <f>LN(Table3[[#This Row],[Value]]/B17002)</f>
        <v>2.1370138795896317E-3</v>
      </c>
      <c r="D17003" s="89"/>
      <c r="E17003" s="89"/>
      <c r="F17003" s="89">
        <f>Table3[[#This Row],[Yield]]/100*(1+F17002)</f>
        <v>0</v>
      </c>
    </row>
    <row r="17004" spans="1:6" x14ac:dyDescent="0.2">
      <c r="A17004" s="88">
        <v>19896</v>
      </c>
      <c r="B17004" s="89">
        <v>328.56</v>
      </c>
      <c r="C17004" s="89">
        <f>LN(Table3[[#This Row],[Value]]/B17003)</f>
        <v>1.9802891599525448E-3</v>
      </c>
      <c r="D17004" s="89"/>
      <c r="E17004" s="89"/>
      <c r="F17004" s="89">
        <f>Table3[[#This Row],[Yield]]/100*(1+F17003)</f>
        <v>0</v>
      </c>
    </row>
    <row r="17005" spans="1:6" x14ac:dyDescent="0.2">
      <c r="A17005" s="88">
        <v>19897</v>
      </c>
      <c r="B17005" s="89">
        <v>329.51</v>
      </c>
      <c r="C17005" s="89">
        <f>LN(Table3[[#This Row],[Value]]/B17004)</f>
        <v>2.8872328473937554E-3</v>
      </c>
      <c r="D17005" s="89"/>
      <c r="E17005" s="89"/>
      <c r="F17005" s="89">
        <f>Table3[[#This Row],[Yield]]/100*(1+F17004)</f>
        <v>0</v>
      </c>
    </row>
    <row r="17006" spans="1:6" x14ac:dyDescent="0.2">
      <c r="A17006" s="88">
        <v>19898</v>
      </c>
      <c r="B17006" s="89">
        <v>330.72</v>
      </c>
      <c r="C17006" s="89">
        <f>LN(Table3[[#This Row],[Value]]/B17005)</f>
        <v>3.6653934377612637E-3</v>
      </c>
      <c r="D17006" s="89"/>
      <c r="E17006" s="89"/>
      <c r="F17006" s="89">
        <f>Table3[[#This Row],[Yield]]/100*(1+F17005)</f>
        <v>0</v>
      </c>
    </row>
    <row r="17007" spans="1:6" x14ac:dyDescent="0.2">
      <c r="A17007" s="88">
        <v>19899</v>
      </c>
      <c r="B17007" s="89">
        <v>332.2</v>
      </c>
      <c r="C17007" s="89">
        <f>LN(Table3[[#This Row],[Value]]/B17006)</f>
        <v>4.465101245736243E-3</v>
      </c>
      <c r="D17007" s="89"/>
      <c r="E17007" s="89"/>
      <c r="F17007" s="89">
        <f>Table3[[#This Row],[Yield]]/100*(1+F17006)</f>
        <v>0</v>
      </c>
    </row>
    <row r="17008" spans="1:6" x14ac:dyDescent="0.2">
      <c r="A17008" s="88">
        <v>19900</v>
      </c>
      <c r="B17008" s="89">
        <v>332.53</v>
      </c>
      <c r="C17008" s="89">
        <f>LN(Table3[[#This Row],[Value]]/B17007)</f>
        <v>9.9288441054265768E-4</v>
      </c>
      <c r="D17008" s="89"/>
      <c r="E17008" s="89"/>
      <c r="F17008" s="89">
        <f>Table3[[#This Row],[Yield]]/100*(1+F17007)</f>
        <v>0</v>
      </c>
    </row>
    <row r="17009" spans="1:6" x14ac:dyDescent="0.2">
      <c r="A17009" s="88">
        <v>19903</v>
      </c>
      <c r="B17009" s="89">
        <v>336.12</v>
      </c>
      <c r="C17009" s="89">
        <f>LN(Table3[[#This Row],[Value]]/B17008)</f>
        <v>1.0738157470280256E-2</v>
      </c>
      <c r="D17009" s="89"/>
      <c r="E17009" s="89"/>
      <c r="F17009" s="89">
        <f>Table3[[#This Row],[Yield]]/100*(1+F17008)</f>
        <v>0</v>
      </c>
    </row>
    <row r="17010" spans="1:6" x14ac:dyDescent="0.2">
      <c r="A17010" s="88">
        <v>19904</v>
      </c>
      <c r="B17010" s="89">
        <v>336.9</v>
      </c>
      <c r="C17010" s="89">
        <f>LN(Table3[[#This Row],[Value]]/B17009)</f>
        <v>2.3179113524896219E-3</v>
      </c>
      <c r="D17010" s="89"/>
      <c r="E17010" s="89"/>
      <c r="F17010" s="89">
        <f>Table3[[#This Row],[Yield]]/100*(1+F17009)</f>
        <v>0</v>
      </c>
    </row>
    <row r="17011" spans="1:6" x14ac:dyDescent="0.2">
      <c r="A17011" s="88">
        <v>19905</v>
      </c>
      <c r="B17011" s="89">
        <v>333.53</v>
      </c>
      <c r="C17011" s="89">
        <f>LN(Table3[[#This Row],[Value]]/B17010)</f>
        <v>-1.0053334080050482E-2</v>
      </c>
      <c r="D17011" s="89"/>
      <c r="E17011" s="89"/>
      <c r="F17011" s="89">
        <f>Table3[[#This Row],[Yield]]/100*(1+F17010)</f>
        <v>0</v>
      </c>
    </row>
    <row r="17012" spans="1:6" x14ac:dyDescent="0.2">
      <c r="A17012" s="88">
        <v>19906</v>
      </c>
      <c r="B17012" s="89">
        <v>334.12</v>
      </c>
      <c r="C17012" s="89">
        <f>LN(Table3[[#This Row],[Value]]/B17011)</f>
        <v>1.7673935552489823E-3</v>
      </c>
      <c r="D17012" s="89"/>
      <c r="E17012" s="89"/>
      <c r="F17012" s="89">
        <f>Table3[[#This Row],[Yield]]/100*(1+F17011)</f>
        <v>0</v>
      </c>
    </row>
    <row r="17013" spans="1:6" x14ac:dyDescent="0.2">
      <c r="A17013" s="88">
        <v>19907</v>
      </c>
      <c r="B17013" s="89">
        <v>337.66</v>
      </c>
      <c r="C17013" s="89">
        <f>LN(Table3[[#This Row],[Value]]/B17012)</f>
        <v>1.0539262161342135E-2</v>
      </c>
      <c r="D17013" s="89"/>
      <c r="E17013" s="89"/>
      <c r="F17013" s="89">
        <f>Table3[[#This Row],[Yield]]/100*(1+F17012)</f>
        <v>0</v>
      </c>
    </row>
    <row r="17014" spans="1:6" x14ac:dyDescent="0.2">
      <c r="A17014" s="88">
        <v>19911</v>
      </c>
      <c r="B17014" s="89">
        <v>341.12</v>
      </c>
      <c r="C17014" s="89">
        <f>LN(Table3[[#This Row],[Value]]/B17013)</f>
        <v>1.0194849488377409E-2</v>
      </c>
      <c r="D17014" s="89"/>
      <c r="E17014" s="89"/>
      <c r="F17014" s="89">
        <f>Table3[[#This Row],[Yield]]/100*(1+F17013)</f>
        <v>0</v>
      </c>
    </row>
    <row r="17015" spans="1:6" x14ac:dyDescent="0.2">
      <c r="A17015" s="88">
        <v>19912</v>
      </c>
      <c r="B17015" s="89">
        <v>340.34</v>
      </c>
      <c r="C17015" s="89">
        <f>LN(Table3[[#This Row],[Value]]/B17014)</f>
        <v>-2.2892035941345628E-3</v>
      </c>
      <c r="D17015" s="89"/>
      <c r="E17015" s="89"/>
      <c r="F17015" s="89">
        <f>Table3[[#This Row],[Yield]]/100*(1+F17014)</f>
        <v>0</v>
      </c>
    </row>
    <row r="17016" spans="1:6" x14ac:dyDescent="0.2">
      <c r="A17016" s="88">
        <v>19913</v>
      </c>
      <c r="B17016" s="89">
        <v>339.81</v>
      </c>
      <c r="C17016" s="89">
        <f>LN(Table3[[#This Row],[Value]]/B17015)</f>
        <v>-1.5584800625586452E-3</v>
      </c>
      <c r="D17016" s="89"/>
      <c r="E17016" s="89"/>
      <c r="F17016" s="89">
        <f>Table3[[#This Row],[Yield]]/100*(1+F17015)</f>
        <v>0</v>
      </c>
    </row>
    <row r="17017" spans="1:6" x14ac:dyDescent="0.2">
      <c r="A17017" s="88">
        <v>19914</v>
      </c>
      <c r="B17017" s="89">
        <v>341.25</v>
      </c>
      <c r="C17017" s="89">
        <f>LN(Table3[[#This Row],[Value]]/B17016)</f>
        <v>4.2287086184375298E-3</v>
      </c>
      <c r="D17017" s="89"/>
      <c r="E17017" s="89"/>
      <c r="F17017" s="89">
        <f>Table3[[#This Row],[Yield]]/100*(1+F17016)</f>
        <v>0</v>
      </c>
    </row>
    <row r="17018" spans="1:6" x14ac:dyDescent="0.2">
      <c r="A17018" s="88">
        <v>19917</v>
      </c>
      <c r="B17018" s="89">
        <v>340.91</v>
      </c>
      <c r="C17018" s="89">
        <f>LN(Table3[[#This Row],[Value]]/B17017)</f>
        <v>-9.9683366997236332E-4</v>
      </c>
      <c r="D17018" s="89"/>
      <c r="E17018" s="89"/>
      <c r="F17018" s="89">
        <f>Table3[[#This Row],[Yield]]/100*(1+F17017)</f>
        <v>0</v>
      </c>
    </row>
    <row r="17019" spans="1:6" x14ac:dyDescent="0.2">
      <c r="A17019" s="88">
        <v>19918</v>
      </c>
      <c r="B17019" s="89">
        <v>340.04</v>
      </c>
      <c r="C17019" s="89">
        <f>LN(Table3[[#This Row],[Value]]/B17018)</f>
        <v>-2.5552550800389488E-3</v>
      </c>
      <c r="D17019" s="89"/>
      <c r="E17019" s="89"/>
      <c r="F17019" s="89">
        <f>Table3[[#This Row],[Yield]]/100*(1+F17018)</f>
        <v>0</v>
      </c>
    </row>
    <row r="17020" spans="1:6" x14ac:dyDescent="0.2">
      <c r="A17020" s="88">
        <v>19919</v>
      </c>
      <c r="B17020" s="89">
        <v>340.44</v>
      </c>
      <c r="C17020" s="89">
        <f>LN(Table3[[#This Row],[Value]]/B17019)</f>
        <v>1.1756408596021322E-3</v>
      </c>
      <c r="D17020" s="89"/>
      <c r="E17020" s="89"/>
      <c r="F17020" s="89">
        <f>Table3[[#This Row],[Yield]]/100*(1+F17019)</f>
        <v>0</v>
      </c>
    </row>
    <row r="17021" spans="1:6" x14ac:dyDescent="0.2">
      <c r="A17021" s="88">
        <v>19920</v>
      </c>
      <c r="B17021" s="89">
        <v>341.06</v>
      </c>
      <c r="C17021" s="89">
        <f>LN(Table3[[#This Row],[Value]]/B17020)</f>
        <v>1.8195162760078775E-3</v>
      </c>
      <c r="D17021" s="89"/>
      <c r="E17021" s="89"/>
      <c r="F17021" s="89">
        <f>Table3[[#This Row],[Yield]]/100*(1+F17020)</f>
        <v>0</v>
      </c>
    </row>
    <row r="17022" spans="1:6" x14ac:dyDescent="0.2">
      <c r="A17022" s="88">
        <v>19921</v>
      </c>
      <c r="B17022" s="89">
        <v>339.96</v>
      </c>
      <c r="C17022" s="89">
        <f>LN(Table3[[#This Row],[Value]]/B17021)</f>
        <v>-3.2304512543427314E-3</v>
      </c>
      <c r="D17022" s="89"/>
      <c r="E17022" s="89"/>
      <c r="F17022" s="89">
        <f>Table3[[#This Row],[Yield]]/100*(1+F17021)</f>
        <v>0</v>
      </c>
    </row>
    <row r="17023" spans="1:6" x14ac:dyDescent="0.2">
      <c r="A17023" s="88">
        <v>19924</v>
      </c>
      <c r="B17023" s="89">
        <v>338.64</v>
      </c>
      <c r="C17023" s="89">
        <f>LN(Table3[[#This Row],[Value]]/B17022)</f>
        <v>-3.8903674177571913E-3</v>
      </c>
      <c r="D17023" s="89"/>
      <c r="E17023" s="89"/>
      <c r="F17023" s="89">
        <f>Table3[[#This Row],[Yield]]/100*(1+F17022)</f>
        <v>0</v>
      </c>
    </row>
    <row r="17024" spans="1:6" x14ac:dyDescent="0.2">
      <c r="A17024" s="88">
        <v>19925</v>
      </c>
      <c r="B17024" s="89">
        <v>337.62</v>
      </c>
      <c r="C17024" s="89">
        <f>LN(Table3[[#This Row],[Value]]/B17023)</f>
        <v>-3.0165935394255677E-3</v>
      </c>
      <c r="D17024" s="89"/>
      <c r="E17024" s="89"/>
      <c r="F17024" s="89">
        <f>Table3[[#This Row],[Yield]]/100*(1+F17023)</f>
        <v>0</v>
      </c>
    </row>
    <row r="17025" spans="1:6" x14ac:dyDescent="0.2">
      <c r="A17025" s="88">
        <v>19926</v>
      </c>
      <c r="B17025" s="89">
        <v>339.98</v>
      </c>
      <c r="C17025" s="89">
        <f>LN(Table3[[#This Row],[Value]]/B17024)</f>
        <v>6.9657896773810931E-3</v>
      </c>
      <c r="D17025" s="89"/>
      <c r="E17025" s="89"/>
      <c r="F17025" s="89">
        <f>Table3[[#This Row],[Yield]]/100*(1+F17024)</f>
        <v>0</v>
      </c>
    </row>
    <row r="17026" spans="1:6" x14ac:dyDescent="0.2">
      <c r="A17026" s="88">
        <v>19927</v>
      </c>
      <c r="B17026" s="89">
        <v>342.97</v>
      </c>
      <c r="C17026" s="89">
        <f>LN(Table3[[#This Row],[Value]]/B17025)</f>
        <v>8.7561874333050415E-3</v>
      </c>
      <c r="D17026" s="89"/>
      <c r="E17026" s="89"/>
      <c r="F17026" s="89">
        <f>Table3[[#This Row],[Yield]]/100*(1+F17025)</f>
        <v>0</v>
      </c>
    </row>
    <row r="17027" spans="1:6" x14ac:dyDescent="0.2">
      <c r="A17027" s="88">
        <v>19928</v>
      </c>
      <c r="B17027" s="89">
        <v>343.48</v>
      </c>
      <c r="C17027" s="89">
        <f>LN(Table3[[#This Row],[Value]]/B17026)</f>
        <v>1.4859060203552502E-3</v>
      </c>
      <c r="D17027" s="89"/>
      <c r="E17027" s="89"/>
      <c r="F17027" s="89">
        <f>Table3[[#This Row],[Yield]]/100*(1+F17026)</f>
        <v>0</v>
      </c>
    </row>
    <row r="17028" spans="1:6" x14ac:dyDescent="0.2">
      <c r="A17028" s="88">
        <v>19931</v>
      </c>
      <c r="B17028" s="89">
        <v>343.39</v>
      </c>
      <c r="C17028" s="89">
        <f>LN(Table3[[#This Row],[Value]]/B17027)</f>
        <v>-2.6205832403539592E-4</v>
      </c>
      <c r="D17028" s="89"/>
      <c r="E17028" s="89"/>
      <c r="F17028" s="89">
        <f>Table3[[#This Row],[Yield]]/100*(1+F17027)</f>
        <v>0</v>
      </c>
    </row>
    <row r="17029" spans="1:6" x14ac:dyDescent="0.2">
      <c r="A17029" s="88">
        <v>19932</v>
      </c>
      <c r="B17029" s="89">
        <v>344.69</v>
      </c>
      <c r="C17029" s="89">
        <f>LN(Table3[[#This Row],[Value]]/B17028)</f>
        <v>3.7786348877798881E-3</v>
      </c>
      <c r="D17029" s="89"/>
      <c r="E17029" s="89"/>
      <c r="F17029" s="89">
        <f>Table3[[#This Row],[Yield]]/100*(1+F17028)</f>
        <v>0</v>
      </c>
    </row>
    <row r="17030" spans="1:6" x14ac:dyDescent="0.2">
      <c r="A17030" s="88">
        <v>19933</v>
      </c>
      <c r="B17030" s="89">
        <v>345.11</v>
      </c>
      <c r="C17030" s="89">
        <f>LN(Table3[[#This Row],[Value]]/B17029)</f>
        <v>1.2177444241855014E-3</v>
      </c>
      <c r="D17030" s="89"/>
      <c r="E17030" s="89"/>
      <c r="F17030" s="89">
        <f>Table3[[#This Row],[Yield]]/100*(1+F17029)</f>
        <v>0</v>
      </c>
    </row>
    <row r="17031" spans="1:6" x14ac:dyDescent="0.2">
      <c r="A17031" s="88">
        <v>19934</v>
      </c>
      <c r="B17031" s="89">
        <v>346.15</v>
      </c>
      <c r="C17031" s="89">
        <f>LN(Table3[[#This Row],[Value]]/B17030)</f>
        <v>3.0090003318203346E-3</v>
      </c>
      <c r="D17031" s="89"/>
      <c r="E17031" s="89"/>
      <c r="F17031" s="89">
        <f>Table3[[#This Row],[Yield]]/100*(1+F17030)</f>
        <v>0</v>
      </c>
    </row>
    <row r="17032" spans="1:6" x14ac:dyDescent="0.2">
      <c r="A17032" s="88">
        <v>19935</v>
      </c>
      <c r="B17032" s="89">
        <v>347.92</v>
      </c>
      <c r="C17032" s="89">
        <f>LN(Table3[[#This Row],[Value]]/B17031)</f>
        <v>5.1003611653487541E-3</v>
      </c>
      <c r="D17032" s="89"/>
      <c r="E17032" s="89"/>
      <c r="F17032" s="89">
        <f>Table3[[#This Row],[Yield]]/100*(1+F17031)</f>
        <v>0</v>
      </c>
    </row>
    <row r="17033" spans="1:6" x14ac:dyDescent="0.2">
      <c r="A17033" s="88">
        <v>19938</v>
      </c>
      <c r="B17033" s="89">
        <v>349.57</v>
      </c>
      <c r="C17033" s="89">
        <f>LN(Table3[[#This Row],[Value]]/B17032)</f>
        <v>4.7312594529269275E-3</v>
      </c>
      <c r="D17033" s="89"/>
      <c r="E17033" s="89"/>
      <c r="F17033" s="89">
        <f>Table3[[#This Row],[Yield]]/100*(1+F17032)</f>
        <v>0</v>
      </c>
    </row>
    <row r="17034" spans="1:6" x14ac:dyDescent="0.2">
      <c r="A17034" s="88">
        <v>19939</v>
      </c>
      <c r="B17034" s="89">
        <v>349.61</v>
      </c>
      <c r="C17034" s="89">
        <f>LN(Table3[[#This Row],[Value]]/B17033)</f>
        <v>1.1441974897352658E-4</v>
      </c>
      <c r="D17034" s="89"/>
      <c r="E17034" s="89"/>
      <c r="F17034" s="89">
        <f>Table3[[#This Row],[Yield]]/100*(1+F17033)</f>
        <v>0</v>
      </c>
    </row>
    <row r="17035" spans="1:6" x14ac:dyDescent="0.2">
      <c r="A17035" s="88">
        <v>19940</v>
      </c>
      <c r="B17035" s="89">
        <v>349.74</v>
      </c>
      <c r="C17035" s="89">
        <f>LN(Table3[[#This Row],[Value]]/B17034)</f>
        <v>3.7177379422982692E-4</v>
      </c>
      <c r="D17035" s="89"/>
      <c r="E17035" s="89"/>
      <c r="F17035" s="89">
        <f>Table3[[#This Row],[Yield]]/100*(1+F17034)</f>
        <v>0</v>
      </c>
    </row>
    <row r="17036" spans="1:6" x14ac:dyDescent="0.2">
      <c r="A17036" s="88">
        <v>19941</v>
      </c>
      <c r="B17036" s="89">
        <v>347.79</v>
      </c>
      <c r="C17036" s="89">
        <f>LN(Table3[[#This Row],[Value]]/B17035)</f>
        <v>-5.5911719350936534E-3</v>
      </c>
      <c r="D17036" s="89"/>
      <c r="E17036" s="89"/>
      <c r="F17036" s="89">
        <f>Table3[[#This Row],[Yield]]/100*(1+F17035)</f>
        <v>0</v>
      </c>
    </row>
    <row r="17037" spans="1:6" x14ac:dyDescent="0.2">
      <c r="A17037" s="88">
        <v>19942</v>
      </c>
      <c r="B17037" s="89">
        <v>343.06</v>
      </c>
      <c r="C17037" s="89">
        <f>LN(Table3[[#This Row],[Value]]/B17036)</f>
        <v>-1.3693490368740874E-2</v>
      </c>
      <c r="D17037" s="89"/>
      <c r="E17037" s="89"/>
      <c r="F17037" s="89">
        <f>Table3[[#This Row],[Yield]]/100*(1+F17036)</f>
        <v>0</v>
      </c>
    </row>
    <row r="17038" spans="1:6" x14ac:dyDescent="0.2">
      <c r="A17038" s="88">
        <v>19945</v>
      </c>
      <c r="B17038" s="89">
        <v>340.87</v>
      </c>
      <c r="C17038" s="89">
        <f>LN(Table3[[#This Row],[Value]]/B17037)</f>
        <v>-6.4041860569844849E-3</v>
      </c>
      <c r="D17038" s="89"/>
      <c r="E17038" s="89"/>
      <c r="F17038" s="89">
        <f>Table3[[#This Row],[Yield]]/100*(1+F17037)</f>
        <v>0</v>
      </c>
    </row>
    <row r="17039" spans="1:6" x14ac:dyDescent="0.2">
      <c r="A17039" s="88">
        <v>19946</v>
      </c>
      <c r="B17039" s="89">
        <v>343.56</v>
      </c>
      <c r="C17039" s="89">
        <f>LN(Table3[[#This Row],[Value]]/B17038)</f>
        <v>7.860595973329566E-3</v>
      </c>
      <c r="D17039" s="89"/>
      <c r="E17039" s="89"/>
      <c r="F17039" s="89">
        <f>Table3[[#This Row],[Yield]]/100*(1+F17038)</f>
        <v>0</v>
      </c>
    </row>
    <row r="17040" spans="1:6" x14ac:dyDescent="0.2">
      <c r="A17040" s="88">
        <v>19947</v>
      </c>
      <c r="B17040" s="89">
        <v>346.41</v>
      </c>
      <c r="C17040" s="89">
        <f>LN(Table3[[#This Row],[Value]]/B17039)</f>
        <v>8.2612757338501371E-3</v>
      </c>
      <c r="D17040" s="89"/>
      <c r="E17040" s="89"/>
      <c r="F17040" s="89">
        <f>Table3[[#This Row],[Yield]]/100*(1+F17039)</f>
        <v>0</v>
      </c>
    </row>
    <row r="17041" spans="1:6" x14ac:dyDescent="0.2">
      <c r="A17041" s="88">
        <v>19948</v>
      </c>
      <c r="B17041" s="89">
        <v>345.84</v>
      </c>
      <c r="C17041" s="89">
        <f>LN(Table3[[#This Row],[Value]]/B17040)</f>
        <v>-1.646804272497922E-3</v>
      </c>
      <c r="D17041" s="89"/>
      <c r="E17041" s="89"/>
      <c r="F17041" s="89">
        <f>Table3[[#This Row],[Yield]]/100*(1+F17040)</f>
        <v>0</v>
      </c>
    </row>
    <row r="17042" spans="1:6" x14ac:dyDescent="0.2">
      <c r="A17042" s="88">
        <v>19949</v>
      </c>
      <c r="B17042" s="89">
        <v>346.64</v>
      </c>
      <c r="C17042" s="89">
        <f>LN(Table3[[#This Row],[Value]]/B17041)</f>
        <v>2.310537072277739E-3</v>
      </c>
      <c r="D17042" s="89"/>
      <c r="E17042" s="89"/>
      <c r="F17042" s="89">
        <f>Table3[[#This Row],[Yield]]/100*(1+F17041)</f>
        <v>0</v>
      </c>
    </row>
    <row r="17043" spans="1:6" x14ac:dyDescent="0.2">
      <c r="A17043" s="88">
        <v>19952</v>
      </c>
      <c r="B17043" s="89">
        <v>349.61</v>
      </c>
      <c r="C17043" s="89">
        <f>LN(Table3[[#This Row],[Value]]/B17042)</f>
        <v>8.5314700596296755E-3</v>
      </c>
      <c r="D17043" s="89"/>
      <c r="E17043" s="89"/>
      <c r="F17043" s="89">
        <f>Table3[[#This Row],[Yield]]/100*(1+F17042)</f>
        <v>0</v>
      </c>
    </row>
    <row r="17044" spans="1:6" x14ac:dyDescent="0.2">
      <c r="A17044" s="88">
        <v>19953</v>
      </c>
      <c r="B17044" s="89">
        <v>348.38</v>
      </c>
      <c r="C17044" s="89">
        <f>LN(Table3[[#This Row],[Value]]/B17043)</f>
        <v>-3.5244094419678981E-3</v>
      </c>
      <c r="D17044" s="89"/>
      <c r="E17044" s="89"/>
      <c r="F17044" s="89">
        <f>Table3[[#This Row],[Yield]]/100*(1+F17043)</f>
        <v>0</v>
      </c>
    </row>
    <row r="17045" spans="1:6" x14ac:dyDescent="0.2">
      <c r="A17045" s="88">
        <v>19954</v>
      </c>
      <c r="B17045" s="89">
        <v>348.51</v>
      </c>
      <c r="C17045" s="89">
        <f>LN(Table3[[#This Row],[Value]]/B17044)</f>
        <v>3.7308614417758015E-4</v>
      </c>
      <c r="D17045" s="89"/>
      <c r="E17045" s="89"/>
      <c r="F17045" s="89">
        <f>Table3[[#This Row],[Yield]]/100*(1+F17044)</f>
        <v>0</v>
      </c>
    </row>
    <row r="17046" spans="1:6" x14ac:dyDescent="0.2">
      <c r="A17046" s="88">
        <v>19955</v>
      </c>
      <c r="B17046" s="89">
        <v>349.89</v>
      </c>
      <c r="C17046" s="89">
        <f>LN(Table3[[#This Row],[Value]]/B17045)</f>
        <v>3.9518951775750323E-3</v>
      </c>
      <c r="D17046" s="89"/>
      <c r="E17046" s="89"/>
      <c r="F17046" s="89">
        <f>Table3[[#This Row],[Yield]]/100*(1+F17045)</f>
        <v>0</v>
      </c>
    </row>
    <row r="17047" spans="1:6" x14ac:dyDescent="0.2">
      <c r="A17047" s="88">
        <v>19956</v>
      </c>
      <c r="B17047" s="89">
        <v>350.38</v>
      </c>
      <c r="C17047" s="89">
        <f>LN(Table3[[#This Row],[Value]]/B17046)</f>
        <v>1.3994604366077393E-3</v>
      </c>
      <c r="D17047" s="89"/>
      <c r="E17047" s="89"/>
      <c r="F17047" s="89">
        <f>Table3[[#This Row],[Yield]]/100*(1+F17046)</f>
        <v>0</v>
      </c>
    </row>
    <row r="17048" spans="1:6" x14ac:dyDescent="0.2">
      <c r="A17048" s="88">
        <v>19959</v>
      </c>
      <c r="B17048" s="89">
        <v>347.64</v>
      </c>
      <c r="C17048" s="89">
        <f>LN(Table3[[#This Row],[Value]]/B17047)</f>
        <v>-7.8508182384166379E-3</v>
      </c>
      <c r="D17048" s="89"/>
      <c r="E17048" s="89"/>
      <c r="F17048" s="89">
        <f>Table3[[#This Row],[Yield]]/100*(1+F17047)</f>
        <v>0</v>
      </c>
    </row>
    <row r="17049" spans="1:6" x14ac:dyDescent="0.2">
      <c r="A17049" s="88">
        <v>19960</v>
      </c>
      <c r="B17049" s="89">
        <v>346.32</v>
      </c>
      <c r="C17049" s="89">
        <f>LN(Table3[[#This Row],[Value]]/B17048)</f>
        <v>-3.8042584355342203E-3</v>
      </c>
      <c r="D17049" s="89"/>
      <c r="E17049" s="89"/>
      <c r="F17049" s="89">
        <f>Table3[[#This Row],[Yield]]/100*(1+F17048)</f>
        <v>0</v>
      </c>
    </row>
    <row r="17050" spans="1:6" x14ac:dyDescent="0.2">
      <c r="A17050" s="88">
        <v>19961</v>
      </c>
      <c r="B17050" s="89">
        <v>344.6</v>
      </c>
      <c r="C17050" s="89">
        <f>LN(Table3[[#This Row],[Value]]/B17049)</f>
        <v>-4.9788790398957684E-3</v>
      </c>
      <c r="D17050" s="89"/>
      <c r="E17050" s="89"/>
      <c r="F17050" s="89">
        <f>Table3[[#This Row],[Yield]]/100*(1+F17049)</f>
        <v>0</v>
      </c>
    </row>
    <row r="17051" spans="1:6" x14ac:dyDescent="0.2">
      <c r="A17051" s="88">
        <v>19962</v>
      </c>
      <c r="B17051" s="89">
        <v>343.35</v>
      </c>
      <c r="C17051" s="89">
        <f>LN(Table3[[#This Row],[Value]]/B17050)</f>
        <v>-3.6339890271438178E-3</v>
      </c>
      <c r="D17051" s="89"/>
      <c r="E17051" s="89"/>
      <c r="F17051" s="89">
        <f>Table3[[#This Row],[Yield]]/100*(1+F17050)</f>
        <v>0</v>
      </c>
    </row>
    <row r="17052" spans="1:6" x14ac:dyDescent="0.2">
      <c r="A17052" s="88">
        <v>19963</v>
      </c>
      <c r="B17052" s="89">
        <v>344.48</v>
      </c>
      <c r="C17052" s="89">
        <f>LN(Table3[[#This Row],[Value]]/B17051)</f>
        <v>3.285698549367575E-3</v>
      </c>
      <c r="D17052" s="89"/>
      <c r="E17052" s="89"/>
      <c r="F17052" s="89">
        <f>Table3[[#This Row],[Yield]]/100*(1+F17051)</f>
        <v>0</v>
      </c>
    </row>
    <row r="17053" spans="1:6" x14ac:dyDescent="0.2">
      <c r="A17053" s="88">
        <v>19966</v>
      </c>
      <c r="B17053" s="89">
        <v>341.25</v>
      </c>
      <c r="C17053" s="89">
        <f>LN(Table3[[#This Row],[Value]]/B17052)</f>
        <v>-9.4206871168834964E-3</v>
      </c>
      <c r="D17053" s="89"/>
      <c r="E17053" s="89"/>
      <c r="F17053" s="89">
        <f>Table3[[#This Row],[Yield]]/100*(1+F17052)</f>
        <v>0</v>
      </c>
    </row>
    <row r="17054" spans="1:6" x14ac:dyDescent="0.2">
      <c r="A17054" s="88">
        <v>19967</v>
      </c>
      <c r="B17054" s="89">
        <v>335.8</v>
      </c>
      <c r="C17054" s="89">
        <f>LN(Table3[[#This Row],[Value]]/B17053)</f>
        <v>-1.6099601855728961E-2</v>
      </c>
      <c r="D17054" s="89"/>
      <c r="E17054" s="89"/>
      <c r="F17054" s="89">
        <f>Table3[[#This Row],[Yield]]/100*(1+F17053)</f>
        <v>0</v>
      </c>
    </row>
    <row r="17055" spans="1:6" x14ac:dyDescent="0.2">
      <c r="A17055" s="88">
        <v>19968</v>
      </c>
      <c r="B17055" s="89">
        <v>338.13</v>
      </c>
      <c r="C17055" s="89">
        <f>LN(Table3[[#This Row],[Value]]/B17054)</f>
        <v>6.914692278656401E-3</v>
      </c>
      <c r="D17055" s="89"/>
      <c r="E17055" s="89"/>
      <c r="F17055" s="89">
        <f>Table3[[#This Row],[Yield]]/100*(1+F17054)</f>
        <v>0</v>
      </c>
    </row>
    <row r="17056" spans="1:6" x14ac:dyDescent="0.2">
      <c r="A17056" s="88">
        <v>19969</v>
      </c>
      <c r="B17056" s="89">
        <v>341.15</v>
      </c>
      <c r="C17056" s="89">
        <f>LN(Table3[[#This Row],[Value]]/B17055)</f>
        <v>8.8918263393355998E-3</v>
      </c>
      <c r="D17056" s="89"/>
      <c r="E17056" s="89"/>
      <c r="F17056" s="89">
        <f>Table3[[#This Row],[Yield]]/100*(1+F17055)</f>
        <v>0</v>
      </c>
    </row>
    <row r="17057" spans="1:6" x14ac:dyDescent="0.2">
      <c r="A17057" s="88">
        <v>19970</v>
      </c>
      <c r="B17057" s="89">
        <v>343.1</v>
      </c>
      <c r="C17057" s="89">
        <f>LN(Table3[[#This Row],[Value]]/B17056)</f>
        <v>5.699686602971564E-3</v>
      </c>
      <c r="D17057" s="89"/>
      <c r="E17057" s="89"/>
      <c r="F17057" s="89">
        <f>Table3[[#This Row],[Yield]]/100*(1+F17056)</f>
        <v>0</v>
      </c>
    </row>
    <row r="17058" spans="1:6" x14ac:dyDescent="0.2">
      <c r="A17058" s="88">
        <v>19974</v>
      </c>
      <c r="B17058" s="89">
        <v>345.37</v>
      </c>
      <c r="C17058" s="89">
        <f>LN(Table3[[#This Row],[Value]]/B17057)</f>
        <v>6.5943562566491871E-3</v>
      </c>
      <c r="D17058" s="89"/>
      <c r="E17058" s="89"/>
      <c r="F17058" s="89">
        <f>Table3[[#This Row],[Yield]]/100*(1+F17057)</f>
        <v>0</v>
      </c>
    </row>
    <row r="17059" spans="1:6" x14ac:dyDescent="0.2">
      <c r="A17059" s="88">
        <v>19975</v>
      </c>
      <c r="B17059" s="89">
        <v>346.07</v>
      </c>
      <c r="C17059" s="89">
        <f>LN(Table3[[#This Row],[Value]]/B17058)</f>
        <v>2.0247606130584517E-3</v>
      </c>
      <c r="D17059" s="89"/>
      <c r="E17059" s="89"/>
      <c r="F17059" s="89">
        <f>Table3[[#This Row],[Yield]]/100*(1+F17058)</f>
        <v>0</v>
      </c>
    </row>
    <row r="17060" spans="1:6" x14ac:dyDescent="0.2">
      <c r="A17060" s="88">
        <v>19976</v>
      </c>
      <c r="B17060" s="89">
        <v>346.73</v>
      </c>
      <c r="C17060" s="89">
        <f>LN(Table3[[#This Row],[Value]]/B17059)</f>
        <v>1.9053123546819871E-3</v>
      </c>
      <c r="D17060" s="89"/>
      <c r="E17060" s="89"/>
      <c r="F17060" s="89">
        <f>Table3[[#This Row],[Yield]]/100*(1+F17059)</f>
        <v>0</v>
      </c>
    </row>
    <row r="17061" spans="1:6" x14ac:dyDescent="0.2">
      <c r="A17061" s="88">
        <v>19977</v>
      </c>
      <c r="B17061" s="89">
        <v>347.83</v>
      </c>
      <c r="C17061" s="89">
        <f>LN(Table3[[#This Row],[Value]]/B17060)</f>
        <v>3.1674755807488061E-3</v>
      </c>
      <c r="D17061" s="89"/>
      <c r="E17061" s="89"/>
      <c r="F17061" s="89">
        <f>Table3[[#This Row],[Yield]]/100*(1+F17060)</f>
        <v>0</v>
      </c>
    </row>
    <row r="17062" spans="1:6" x14ac:dyDescent="0.2">
      <c r="A17062" s="88">
        <v>19980</v>
      </c>
      <c r="B17062" s="89">
        <v>351.1</v>
      </c>
      <c r="C17062" s="89">
        <f>LN(Table3[[#This Row],[Value]]/B17061)</f>
        <v>9.3572285048440576E-3</v>
      </c>
      <c r="D17062" s="89"/>
      <c r="E17062" s="89"/>
      <c r="F17062" s="89">
        <f>Table3[[#This Row],[Yield]]/100*(1+F17061)</f>
        <v>0</v>
      </c>
    </row>
    <row r="17063" spans="1:6" x14ac:dyDescent="0.2">
      <c r="A17063" s="88">
        <v>19981</v>
      </c>
      <c r="B17063" s="89">
        <v>351.78</v>
      </c>
      <c r="C17063" s="89">
        <f>LN(Table3[[#This Row],[Value]]/B17062)</f>
        <v>1.9348970297920732E-3</v>
      </c>
      <c r="D17063" s="89"/>
      <c r="E17063" s="89"/>
      <c r="F17063" s="89">
        <f>Table3[[#This Row],[Yield]]/100*(1+F17062)</f>
        <v>0</v>
      </c>
    </row>
    <row r="17064" spans="1:6" x14ac:dyDescent="0.2">
      <c r="A17064" s="88">
        <v>19982</v>
      </c>
      <c r="B17064" s="89">
        <v>350.63</v>
      </c>
      <c r="C17064" s="89">
        <f>LN(Table3[[#This Row],[Value]]/B17063)</f>
        <v>-3.2744437793399269E-3</v>
      </c>
      <c r="D17064" s="89"/>
      <c r="E17064" s="89"/>
      <c r="F17064" s="89">
        <f>Table3[[#This Row],[Yield]]/100*(1+F17063)</f>
        <v>0</v>
      </c>
    </row>
    <row r="17065" spans="1:6" x14ac:dyDescent="0.2">
      <c r="A17065" s="88">
        <v>19983</v>
      </c>
      <c r="B17065" s="89">
        <v>352.37</v>
      </c>
      <c r="C17065" s="89">
        <f>LN(Table3[[#This Row],[Value]]/B17064)</f>
        <v>4.9502234798915138E-3</v>
      </c>
      <c r="D17065" s="89"/>
      <c r="E17065" s="89"/>
      <c r="F17065" s="89">
        <f>Table3[[#This Row],[Yield]]/100*(1+F17064)</f>
        <v>0</v>
      </c>
    </row>
    <row r="17066" spans="1:6" x14ac:dyDescent="0.2">
      <c r="A17066" s="88">
        <v>19984</v>
      </c>
      <c r="B17066" s="89">
        <v>355.32</v>
      </c>
      <c r="C17066" s="89">
        <f>LN(Table3[[#This Row],[Value]]/B17065)</f>
        <v>8.3370319967699148E-3</v>
      </c>
      <c r="D17066" s="89"/>
      <c r="E17066" s="89"/>
      <c r="F17066" s="89">
        <f>Table3[[#This Row],[Yield]]/100*(1+F17065)</f>
        <v>0</v>
      </c>
    </row>
    <row r="17067" spans="1:6" x14ac:dyDescent="0.2">
      <c r="A17067" s="88">
        <v>19987</v>
      </c>
      <c r="B17067" s="89">
        <v>353.48</v>
      </c>
      <c r="C17067" s="89">
        <f>LN(Table3[[#This Row],[Value]]/B17066)</f>
        <v>-5.1918852516964547E-3</v>
      </c>
      <c r="D17067" s="89"/>
      <c r="E17067" s="89"/>
      <c r="F17067" s="89">
        <f>Table3[[#This Row],[Yield]]/100*(1+F17066)</f>
        <v>0</v>
      </c>
    </row>
    <row r="17068" spans="1:6" x14ac:dyDescent="0.2">
      <c r="A17068" s="88">
        <v>19988</v>
      </c>
      <c r="B17068" s="89">
        <v>356.4</v>
      </c>
      <c r="C17068" s="89">
        <f>LN(Table3[[#This Row],[Value]]/B17067)</f>
        <v>8.2267889468504683E-3</v>
      </c>
      <c r="D17068" s="89"/>
      <c r="E17068" s="89"/>
      <c r="F17068" s="89">
        <f>Table3[[#This Row],[Yield]]/100*(1+F17067)</f>
        <v>0</v>
      </c>
    </row>
    <row r="17069" spans="1:6" x14ac:dyDescent="0.2">
      <c r="A17069" s="88">
        <v>19989</v>
      </c>
      <c r="B17069" s="89">
        <v>358.36</v>
      </c>
      <c r="C17069" s="89">
        <f>LN(Table3[[#This Row],[Value]]/B17068)</f>
        <v>5.4843721327235096E-3</v>
      </c>
      <c r="D17069" s="89"/>
      <c r="E17069" s="89"/>
      <c r="F17069" s="89">
        <f>Table3[[#This Row],[Yield]]/100*(1+F17068)</f>
        <v>0</v>
      </c>
    </row>
    <row r="17070" spans="1:6" x14ac:dyDescent="0.2">
      <c r="A17070" s="88">
        <v>19990</v>
      </c>
      <c r="B17070" s="89">
        <v>359.63</v>
      </c>
      <c r="C17070" s="89">
        <f>LN(Table3[[#This Row],[Value]]/B17069)</f>
        <v>3.5376574172508559E-3</v>
      </c>
      <c r="D17070" s="89"/>
      <c r="E17070" s="89"/>
      <c r="F17070" s="89">
        <f>Table3[[#This Row],[Yield]]/100*(1+F17069)</f>
        <v>0</v>
      </c>
    </row>
    <row r="17071" spans="1:6" x14ac:dyDescent="0.2">
      <c r="A17071" s="88">
        <v>19991</v>
      </c>
      <c r="B17071" s="89">
        <v>361.67</v>
      </c>
      <c r="C17071" s="89">
        <f>LN(Table3[[#This Row],[Value]]/B17070)</f>
        <v>5.6564687072110332E-3</v>
      </c>
      <c r="D17071" s="89"/>
      <c r="E17071" s="89"/>
      <c r="F17071" s="89">
        <f>Table3[[#This Row],[Yield]]/100*(1+F17070)</f>
        <v>0</v>
      </c>
    </row>
    <row r="17072" spans="1:6" x14ac:dyDescent="0.2">
      <c r="A17072" s="88">
        <v>19994</v>
      </c>
      <c r="B17072" s="89">
        <v>362.26</v>
      </c>
      <c r="C17072" s="89">
        <f>LN(Table3[[#This Row],[Value]]/B17071)</f>
        <v>1.62999221093097E-3</v>
      </c>
      <c r="D17072" s="89"/>
      <c r="E17072" s="89"/>
      <c r="F17072" s="89">
        <f>Table3[[#This Row],[Yield]]/100*(1+F17071)</f>
        <v>0</v>
      </c>
    </row>
    <row r="17073" spans="1:6" x14ac:dyDescent="0.2">
      <c r="A17073" s="88">
        <v>19995</v>
      </c>
      <c r="B17073" s="89">
        <v>363.32</v>
      </c>
      <c r="C17073" s="89">
        <f>LN(Table3[[#This Row],[Value]]/B17072)</f>
        <v>2.9218025692422846E-3</v>
      </c>
      <c r="D17073" s="89"/>
      <c r="E17073" s="89"/>
      <c r="F17073" s="89">
        <f>Table3[[#This Row],[Yield]]/100*(1+F17072)</f>
        <v>0</v>
      </c>
    </row>
    <row r="17074" spans="1:6" x14ac:dyDescent="0.2">
      <c r="A17074" s="88">
        <v>19996</v>
      </c>
      <c r="B17074" s="89">
        <v>361.73</v>
      </c>
      <c r="C17074" s="89">
        <f>LN(Table3[[#This Row],[Value]]/B17073)</f>
        <v>-4.385911451067411E-3</v>
      </c>
      <c r="D17074" s="89"/>
      <c r="E17074" s="89"/>
      <c r="F17074" s="89">
        <f>Table3[[#This Row],[Yield]]/100*(1+F17073)</f>
        <v>0</v>
      </c>
    </row>
    <row r="17075" spans="1:6" x14ac:dyDescent="0.2">
      <c r="A17075" s="88">
        <v>19997</v>
      </c>
      <c r="B17075" s="89">
        <v>360.46</v>
      </c>
      <c r="C17075" s="89">
        <f>LN(Table3[[#This Row],[Value]]/B17074)</f>
        <v>-3.5170836182862901E-3</v>
      </c>
      <c r="D17075" s="89"/>
      <c r="E17075" s="89"/>
      <c r="F17075" s="89">
        <f>Table3[[#This Row],[Yield]]/100*(1+F17074)</f>
        <v>0</v>
      </c>
    </row>
    <row r="17076" spans="1:6" x14ac:dyDescent="0.2">
      <c r="A17076" s="88">
        <v>19998</v>
      </c>
      <c r="B17076" s="89">
        <v>359.88</v>
      </c>
      <c r="C17076" s="89">
        <f>LN(Table3[[#This Row],[Value]]/B17075)</f>
        <v>-1.6103510157410488E-3</v>
      </c>
      <c r="D17076" s="89"/>
      <c r="E17076" s="89"/>
      <c r="F17076" s="89">
        <f>Table3[[#This Row],[Yield]]/100*(1+F17075)</f>
        <v>0</v>
      </c>
    </row>
    <row r="17077" spans="1:6" x14ac:dyDescent="0.2">
      <c r="A17077" s="88">
        <v>20001</v>
      </c>
      <c r="B17077" s="89">
        <v>362.73</v>
      </c>
      <c r="C17077" s="89">
        <f>LN(Table3[[#This Row],[Value]]/B17076)</f>
        <v>7.8881133053470987E-3</v>
      </c>
      <c r="D17077" s="89"/>
      <c r="E17077" s="89"/>
      <c r="F17077" s="89">
        <f>Table3[[#This Row],[Yield]]/100*(1+F17076)</f>
        <v>0</v>
      </c>
    </row>
    <row r="17078" spans="1:6" x14ac:dyDescent="0.2">
      <c r="A17078" s="88">
        <v>20002</v>
      </c>
      <c r="B17078" s="89">
        <v>363.37</v>
      </c>
      <c r="C17078" s="89">
        <f>LN(Table3[[#This Row],[Value]]/B17077)</f>
        <v>1.7628430401858994E-3</v>
      </c>
      <c r="D17078" s="89"/>
      <c r="E17078" s="89"/>
      <c r="F17078" s="89">
        <f>Table3[[#This Row],[Yield]]/100*(1+F17077)</f>
        <v>0</v>
      </c>
    </row>
    <row r="17079" spans="1:6" x14ac:dyDescent="0.2">
      <c r="A17079" s="88">
        <v>20003</v>
      </c>
      <c r="B17079" s="89">
        <v>364.43</v>
      </c>
      <c r="C17079" s="89">
        <f>LN(Table3[[#This Row],[Value]]/B17078)</f>
        <v>2.9128902157239812E-3</v>
      </c>
      <c r="D17079" s="89"/>
      <c r="E17079" s="89"/>
      <c r="F17079" s="89">
        <f>Table3[[#This Row],[Yield]]/100*(1+F17078)</f>
        <v>0</v>
      </c>
    </row>
    <row r="17080" spans="1:6" x14ac:dyDescent="0.2">
      <c r="A17080" s="88">
        <v>20004</v>
      </c>
      <c r="B17080" s="89">
        <v>363.79</v>
      </c>
      <c r="C17080" s="89">
        <f>LN(Table3[[#This Row],[Value]]/B17079)</f>
        <v>-1.7577110345112362E-3</v>
      </c>
      <c r="D17080" s="89"/>
      <c r="E17080" s="89"/>
      <c r="F17080" s="89">
        <f>Table3[[#This Row],[Yield]]/100*(1+F17079)</f>
        <v>0</v>
      </c>
    </row>
    <row r="17081" spans="1:6" x14ac:dyDescent="0.2">
      <c r="A17081" s="88">
        <v>20005</v>
      </c>
      <c r="B17081" s="89">
        <v>363.77</v>
      </c>
      <c r="C17081" s="89">
        <f>LN(Table3[[#This Row],[Value]]/B17080)</f>
        <v>-5.4978283591945779E-5</v>
      </c>
      <c r="D17081" s="89"/>
      <c r="E17081" s="89"/>
      <c r="F17081" s="89">
        <f>Table3[[#This Row],[Yield]]/100*(1+F17080)</f>
        <v>0</v>
      </c>
    </row>
    <row r="17082" spans="1:6" x14ac:dyDescent="0.2">
      <c r="A17082" s="88">
        <v>20008</v>
      </c>
      <c r="B17082" s="89">
        <v>361.43</v>
      </c>
      <c r="C17082" s="89">
        <f>LN(Table3[[#This Row],[Value]]/B17081)</f>
        <v>-6.4534145644607127E-3</v>
      </c>
      <c r="D17082" s="89"/>
      <c r="E17082" s="89"/>
      <c r="F17082" s="89">
        <f>Table3[[#This Row],[Yield]]/100*(1+F17081)</f>
        <v>0</v>
      </c>
    </row>
    <row r="17083" spans="1:6" x14ac:dyDescent="0.2">
      <c r="A17083" s="88">
        <v>20009</v>
      </c>
      <c r="B17083" s="89">
        <v>359.57</v>
      </c>
      <c r="C17083" s="89">
        <f>LN(Table3[[#This Row],[Value]]/B17082)</f>
        <v>-5.1595121392117079E-3</v>
      </c>
      <c r="D17083" s="89"/>
      <c r="E17083" s="89"/>
      <c r="F17083" s="89">
        <f>Table3[[#This Row],[Yield]]/100*(1+F17082)</f>
        <v>0</v>
      </c>
    </row>
    <row r="17084" spans="1:6" x14ac:dyDescent="0.2">
      <c r="A17084" s="88">
        <v>20010</v>
      </c>
      <c r="B17084" s="89">
        <v>358.91</v>
      </c>
      <c r="C17084" s="89">
        <f>LN(Table3[[#This Row],[Value]]/B17083)</f>
        <v>-1.8372124085407728E-3</v>
      </c>
      <c r="D17084" s="89"/>
      <c r="E17084" s="89"/>
      <c r="F17084" s="89">
        <f>Table3[[#This Row],[Yield]]/100*(1+F17083)</f>
        <v>0</v>
      </c>
    </row>
    <row r="17085" spans="1:6" x14ac:dyDescent="0.2">
      <c r="A17085" s="88">
        <v>20011</v>
      </c>
      <c r="B17085" s="89">
        <v>354.69</v>
      </c>
      <c r="C17085" s="89">
        <f>LN(Table3[[#This Row],[Value]]/B17084)</f>
        <v>-1.1827492136726996E-2</v>
      </c>
      <c r="D17085" s="89"/>
      <c r="E17085" s="89"/>
      <c r="F17085" s="89">
        <f>Table3[[#This Row],[Yield]]/100*(1+F17084)</f>
        <v>0</v>
      </c>
    </row>
    <row r="17086" spans="1:6" x14ac:dyDescent="0.2">
      <c r="A17086" s="88">
        <v>20012</v>
      </c>
      <c r="B17086" s="89">
        <v>353.2</v>
      </c>
      <c r="C17086" s="89">
        <f>LN(Table3[[#This Row],[Value]]/B17085)</f>
        <v>-4.2096998133267245E-3</v>
      </c>
      <c r="D17086" s="89"/>
      <c r="E17086" s="89"/>
      <c r="F17086" s="89">
        <f>Table3[[#This Row],[Yield]]/100*(1+F17085)</f>
        <v>0</v>
      </c>
    </row>
    <row r="17087" spans="1:6" x14ac:dyDescent="0.2">
      <c r="A17087" s="88">
        <v>20015</v>
      </c>
      <c r="B17087" s="89">
        <v>354.35</v>
      </c>
      <c r="C17087" s="89">
        <f>LN(Table3[[#This Row],[Value]]/B17086)</f>
        <v>3.2506565264601591E-3</v>
      </c>
      <c r="D17087" s="89"/>
      <c r="E17087" s="89"/>
      <c r="F17087" s="89">
        <f>Table3[[#This Row],[Yield]]/100*(1+F17086)</f>
        <v>0</v>
      </c>
    </row>
    <row r="17088" spans="1:6" x14ac:dyDescent="0.2">
      <c r="A17088" s="88">
        <v>20016</v>
      </c>
      <c r="B17088" s="89">
        <v>354.75</v>
      </c>
      <c r="C17088" s="89">
        <f>LN(Table3[[#This Row],[Value]]/B17087)</f>
        <v>1.1281907838870445E-3</v>
      </c>
      <c r="D17088" s="89"/>
      <c r="E17088" s="89"/>
      <c r="F17088" s="89">
        <f>Table3[[#This Row],[Yield]]/100*(1+F17087)</f>
        <v>0</v>
      </c>
    </row>
    <row r="17089" spans="1:6" x14ac:dyDescent="0.2">
      <c r="A17089" s="88">
        <v>20017</v>
      </c>
      <c r="B17089" s="89">
        <v>357.42</v>
      </c>
      <c r="C17089" s="89">
        <f>LN(Table3[[#This Row],[Value]]/B17088)</f>
        <v>7.4982448284991532E-3</v>
      </c>
      <c r="D17089" s="89"/>
      <c r="E17089" s="89"/>
      <c r="F17089" s="89">
        <f>Table3[[#This Row],[Yield]]/100*(1+F17088)</f>
        <v>0</v>
      </c>
    </row>
    <row r="17090" spans="1:6" x14ac:dyDescent="0.2">
      <c r="A17090" s="88">
        <v>20018</v>
      </c>
      <c r="B17090" s="89">
        <v>358.08</v>
      </c>
      <c r="C17090" s="89">
        <f>LN(Table3[[#This Row],[Value]]/B17089)</f>
        <v>1.8448642549092195E-3</v>
      </c>
      <c r="D17090" s="89"/>
      <c r="E17090" s="89"/>
      <c r="F17090" s="89">
        <f>Table3[[#This Row],[Yield]]/100*(1+F17089)</f>
        <v>0</v>
      </c>
    </row>
    <row r="17091" spans="1:6" x14ac:dyDescent="0.2">
      <c r="A17091" s="88">
        <v>20019</v>
      </c>
      <c r="B17091" s="89">
        <v>358.61</v>
      </c>
      <c r="C17091" s="89">
        <f>LN(Table3[[#This Row],[Value]]/B17090)</f>
        <v>1.4790218828639543E-3</v>
      </c>
      <c r="D17091" s="89"/>
      <c r="E17091" s="89"/>
      <c r="F17091" s="89">
        <f>Table3[[#This Row],[Yield]]/100*(1+F17090)</f>
        <v>0</v>
      </c>
    </row>
    <row r="17092" spans="1:6" x14ac:dyDescent="0.2">
      <c r="A17092" s="88">
        <v>20022</v>
      </c>
      <c r="B17092" s="89">
        <v>356.34</v>
      </c>
      <c r="C17092" s="89">
        <f>LN(Table3[[#This Row],[Value]]/B17091)</f>
        <v>-6.3501157506005114E-3</v>
      </c>
      <c r="D17092" s="89"/>
      <c r="E17092" s="89"/>
      <c r="F17092" s="89">
        <f>Table3[[#This Row],[Yield]]/100*(1+F17091)</f>
        <v>0</v>
      </c>
    </row>
    <row r="17093" spans="1:6" x14ac:dyDescent="0.2">
      <c r="A17093" s="88">
        <v>20023</v>
      </c>
      <c r="B17093" s="89">
        <v>356.32</v>
      </c>
      <c r="C17093" s="89">
        <f>LN(Table3[[#This Row],[Value]]/B17092)</f>
        <v>-5.6127746766261289E-5</v>
      </c>
      <c r="D17093" s="89"/>
      <c r="E17093" s="89"/>
      <c r="F17093" s="89">
        <f>Table3[[#This Row],[Yield]]/100*(1+F17092)</f>
        <v>0</v>
      </c>
    </row>
    <row r="17094" spans="1:6" x14ac:dyDescent="0.2">
      <c r="A17094" s="88">
        <v>20024</v>
      </c>
      <c r="B17094" s="89">
        <v>355.73</v>
      </c>
      <c r="C17094" s="89">
        <f>LN(Table3[[#This Row],[Value]]/B17093)</f>
        <v>-1.6571873745521407E-3</v>
      </c>
      <c r="D17094" s="89"/>
      <c r="E17094" s="89"/>
      <c r="F17094" s="89">
        <f>Table3[[#This Row],[Yield]]/100*(1+F17093)</f>
        <v>0</v>
      </c>
    </row>
    <row r="17095" spans="1:6" x14ac:dyDescent="0.2">
      <c r="A17095" s="88">
        <v>20025</v>
      </c>
      <c r="B17095" s="89">
        <v>354.56</v>
      </c>
      <c r="C17095" s="89">
        <f>LN(Table3[[#This Row],[Value]]/B17094)</f>
        <v>-3.2944320156411012E-3</v>
      </c>
      <c r="D17095" s="89"/>
      <c r="E17095" s="89"/>
      <c r="F17095" s="89">
        <f>Table3[[#This Row],[Yield]]/100*(1+F17094)</f>
        <v>0</v>
      </c>
    </row>
    <row r="17096" spans="1:6" x14ac:dyDescent="0.2">
      <c r="A17096" s="88">
        <v>20026</v>
      </c>
      <c r="B17096" s="89">
        <v>352.14</v>
      </c>
      <c r="C17096" s="89">
        <f>LN(Table3[[#This Row],[Value]]/B17095)</f>
        <v>-6.8487603205662616E-3</v>
      </c>
      <c r="D17096" s="89"/>
      <c r="E17096" s="89"/>
      <c r="F17096" s="89">
        <f>Table3[[#This Row],[Yield]]/100*(1+F17095)</f>
        <v>0</v>
      </c>
    </row>
    <row r="17097" spans="1:6" x14ac:dyDescent="0.2">
      <c r="A17097" s="88">
        <v>20029</v>
      </c>
      <c r="B17097" s="89">
        <v>353.96</v>
      </c>
      <c r="C17097" s="89">
        <f>LN(Table3[[#This Row],[Value]]/B17096)</f>
        <v>5.1550886008512988E-3</v>
      </c>
      <c r="D17097" s="89"/>
      <c r="E17097" s="89"/>
      <c r="F17097" s="89">
        <f>Table3[[#This Row],[Yield]]/100*(1+F17096)</f>
        <v>0</v>
      </c>
    </row>
    <row r="17098" spans="1:6" x14ac:dyDescent="0.2">
      <c r="A17098" s="88">
        <v>20031</v>
      </c>
      <c r="B17098" s="89">
        <v>361.5</v>
      </c>
      <c r="C17098" s="89">
        <f>LN(Table3[[#This Row],[Value]]/B17097)</f>
        <v>2.1078129199670056E-2</v>
      </c>
      <c r="D17098" s="89"/>
      <c r="E17098" s="89"/>
      <c r="F17098" s="89">
        <f>Table3[[#This Row],[Yield]]/100*(1+F17097)</f>
        <v>0</v>
      </c>
    </row>
    <row r="17099" spans="1:6" x14ac:dyDescent="0.2">
      <c r="A17099" s="88">
        <v>20032</v>
      </c>
      <c r="B17099" s="89">
        <v>366.95</v>
      </c>
      <c r="C17099" s="89">
        <f>LN(Table3[[#This Row],[Value]]/B17098)</f>
        <v>1.4963557392252377E-2</v>
      </c>
      <c r="D17099" s="89"/>
      <c r="E17099" s="89"/>
      <c r="F17099" s="89">
        <f>Table3[[#This Row],[Yield]]/100*(1+F17098)</f>
        <v>0</v>
      </c>
    </row>
    <row r="17100" spans="1:6" x14ac:dyDescent="0.2">
      <c r="A17100" s="88">
        <v>20033</v>
      </c>
      <c r="B17100" s="89">
        <v>366</v>
      </c>
      <c r="C17100" s="89">
        <f>LN(Table3[[#This Row],[Value]]/B17099)</f>
        <v>-2.5922655897055772E-3</v>
      </c>
      <c r="D17100" s="89"/>
      <c r="E17100" s="89"/>
      <c r="F17100" s="89">
        <f>Table3[[#This Row],[Yield]]/100*(1+F17099)</f>
        <v>0</v>
      </c>
    </row>
    <row r="17101" spans="1:6" x14ac:dyDescent="0.2">
      <c r="A17101" s="88">
        <v>20036</v>
      </c>
      <c r="B17101" s="89">
        <v>369.46</v>
      </c>
      <c r="C17101" s="89">
        <f>LN(Table3[[#This Row],[Value]]/B17100)</f>
        <v>9.4091467291250071E-3</v>
      </c>
      <c r="D17101" s="89"/>
      <c r="E17101" s="89"/>
      <c r="F17101" s="89">
        <f>Table3[[#This Row],[Yield]]/100*(1+F17100)</f>
        <v>0</v>
      </c>
    </row>
    <row r="17102" spans="1:6" x14ac:dyDescent="0.2">
      <c r="A17102" s="88">
        <v>20037</v>
      </c>
      <c r="B17102" s="89">
        <v>371.07</v>
      </c>
      <c r="C17102" s="89">
        <f>LN(Table3[[#This Row],[Value]]/B17101)</f>
        <v>4.3482439245367188E-3</v>
      </c>
      <c r="D17102" s="89"/>
      <c r="E17102" s="89"/>
      <c r="F17102" s="89">
        <f>Table3[[#This Row],[Yield]]/100*(1+F17101)</f>
        <v>0</v>
      </c>
    </row>
    <row r="17103" spans="1:6" x14ac:dyDescent="0.2">
      <c r="A17103" s="88">
        <v>20038</v>
      </c>
      <c r="B17103" s="89">
        <v>371.88</v>
      </c>
      <c r="C17103" s="89">
        <f>LN(Table3[[#This Row],[Value]]/B17102)</f>
        <v>2.1804975326291274E-3</v>
      </c>
      <c r="D17103" s="89"/>
      <c r="E17103" s="89"/>
      <c r="F17103" s="89">
        <f>Table3[[#This Row],[Yield]]/100*(1+F17102)</f>
        <v>0</v>
      </c>
    </row>
    <row r="17104" spans="1:6" x14ac:dyDescent="0.2">
      <c r="A17104" s="88">
        <v>20039</v>
      </c>
      <c r="B17104" s="89">
        <v>374.91</v>
      </c>
      <c r="C17104" s="89">
        <f>LN(Table3[[#This Row],[Value]]/B17103)</f>
        <v>8.1147755781449827E-3</v>
      </c>
      <c r="D17104" s="89"/>
      <c r="E17104" s="89"/>
      <c r="F17104" s="89">
        <f>Table3[[#This Row],[Yield]]/100*(1+F17103)</f>
        <v>0</v>
      </c>
    </row>
    <row r="17105" spans="1:6" x14ac:dyDescent="0.2">
      <c r="A17105" s="88">
        <v>20040</v>
      </c>
      <c r="B17105" s="89">
        <v>377.1</v>
      </c>
      <c r="C17105" s="89">
        <f>LN(Table3[[#This Row],[Value]]/B17104)</f>
        <v>5.8244070985094551E-3</v>
      </c>
      <c r="D17105" s="89"/>
      <c r="E17105" s="89"/>
      <c r="F17105" s="89">
        <f>Table3[[#This Row],[Yield]]/100*(1+F17104)</f>
        <v>0</v>
      </c>
    </row>
    <row r="17106" spans="1:6" x14ac:dyDescent="0.2">
      <c r="A17106" s="88">
        <v>20043</v>
      </c>
      <c r="B17106" s="89">
        <v>376.74</v>
      </c>
      <c r="C17106" s="89">
        <f>LN(Table3[[#This Row],[Value]]/B17105)</f>
        <v>-9.5510991023846023E-4</v>
      </c>
      <c r="D17106" s="89"/>
      <c r="E17106" s="89"/>
      <c r="F17106" s="89">
        <f>Table3[[#This Row],[Yield]]/100*(1+F17105)</f>
        <v>0</v>
      </c>
    </row>
    <row r="17107" spans="1:6" x14ac:dyDescent="0.2">
      <c r="A17107" s="88">
        <v>20044</v>
      </c>
      <c r="B17107" s="89">
        <v>379.39</v>
      </c>
      <c r="C17107" s="89">
        <f>LN(Table3[[#This Row],[Value]]/B17106)</f>
        <v>7.0094053930469923E-3</v>
      </c>
      <c r="D17107" s="89"/>
      <c r="E17107" s="89"/>
      <c r="F17107" s="89">
        <f>Table3[[#This Row],[Yield]]/100*(1+F17106)</f>
        <v>0</v>
      </c>
    </row>
    <row r="17108" spans="1:6" x14ac:dyDescent="0.2">
      <c r="A17108" s="88">
        <v>20045</v>
      </c>
      <c r="B17108" s="89">
        <v>379.69</v>
      </c>
      <c r="C17108" s="89">
        <f>LN(Table3[[#This Row],[Value]]/B17107)</f>
        <v>7.9043056231091762E-4</v>
      </c>
      <c r="D17108" s="89"/>
      <c r="E17108" s="89"/>
      <c r="F17108" s="89">
        <f>Table3[[#This Row],[Yield]]/100*(1+F17107)</f>
        <v>0</v>
      </c>
    </row>
    <row r="17109" spans="1:6" x14ac:dyDescent="0.2">
      <c r="A17109" s="88">
        <v>20046</v>
      </c>
      <c r="B17109" s="89">
        <v>377.44</v>
      </c>
      <c r="C17109" s="89">
        <f>LN(Table3[[#This Row],[Value]]/B17108)</f>
        <v>-5.9435146500661853E-3</v>
      </c>
      <c r="D17109" s="89"/>
      <c r="E17109" s="89"/>
      <c r="F17109" s="89">
        <f>Table3[[#This Row],[Yield]]/100*(1+F17108)</f>
        <v>0</v>
      </c>
    </row>
    <row r="17110" spans="1:6" x14ac:dyDescent="0.2">
      <c r="A17110" s="88">
        <v>20047</v>
      </c>
      <c r="B17110" s="89">
        <v>378.01</v>
      </c>
      <c r="C17110" s="89">
        <f>LN(Table3[[#This Row],[Value]]/B17109)</f>
        <v>1.5090346367496539E-3</v>
      </c>
      <c r="D17110" s="89"/>
      <c r="E17110" s="89"/>
      <c r="F17110" s="89">
        <f>Table3[[#This Row],[Yield]]/100*(1+F17109)</f>
        <v>0</v>
      </c>
    </row>
    <row r="17111" spans="1:6" x14ac:dyDescent="0.2">
      <c r="A17111" s="88">
        <v>20050</v>
      </c>
      <c r="B17111" s="89">
        <v>379.47</v>
      </c>
      <c r="C17111" s="89">
        <f>LN(Table3[[#This Row],[Value]]/B17110)</f>
        <v>3.854892031445603E-3</v>
      </c>
      <c r="D17111" s="89"/>
      <c r="E17111" s="89"/>
      <c r="F17111" s="89">
        <f>Table3[[#This Row],[Yield]]/100*(1+F17110)</f>
        <v>0</v>
      </c>
    </row>
    <row r="17112" spans="1:6" x14ac:dyDescent="0.2">
      <c r="A17112" s="88">
        <v>20051</v>
      </c>
      <c r="B17112" s="89">
        <v>382.74</v>
      </c>
      <c r="C17112" s="89">
        <f>LN(Table3[[#This Row],[Value]]/B17111)</f>
        <v>8.580365154358666E-3</v>
      </c>
      <c r="D17112" s="89"/>
      <c r="E17112" s="89"/>
      <c r="F17112" s="89">
        <f>Table3[[#This Row],[Yield]]/100*(1+F17111)</f>
        <v>0</v>
      </c>
    </row>
    <row r="17113" spans="1:6" x14ac:dyDescent="0.2">
      <c r="A17113" s="88">
        <v>20052</v>
      </c>
      <c r="B17113" s="89">
        <v>384.63</v>
      </c>
      <c r="C17113" s="89">
        <f>LN(Table3[[#This Row],[Value]]/B17112)</f>
        <v>4.9259257507999954E-3</v>
      </c>
      <c r="D17113" s="89"/>
      <c r="E17113" s="89"/>
      <c r="F17113" s="89">
        <f>Table3[[#This Row],[Yield]]/100*(1+F17112)</f>
        <v>0</v>
      </c>
    </row>
    <row r="17114" spans="1:6" x14ac:dyDescent="0.2">
      <c r="A17114" s="88">
        <v>20054</v>
      </c>
      <c r="B17114" s="89">
        <v>387.79</v>
      </c>
      <c r="C17114" s="89">
        <f>LN(Table3[[#This Row],[Value]]/B17113)</f>
        <v>8.1821227554749534E-3</v>
      </c>
      <c r="D17114" s="89"/>
      <c r="E17114" s="89"/>
      <c r="F17114" s="89">
        <f>Table3[[#This Row],[Yield]]/100*(1+F17113)</f>
        <v>0</v>
      </c>
    </row>
    <row r="17115" spans="1:6" x14ac:dyDescent="0.2">
      <c r="A17115" s="88">
        <v>20057</v>
      </c>
      <c r="B17115" s="89">
        <v>388.51</v>
      </c>
      <c r="C17115" s="89">
        <f>LN(Table3[[#This Row],[Value]]/B17114)</f>
        <v>1.854953513979329E-3</v>
      </c>
      <c r="D17115" s="89"/>
      <c r="E17115" s="89"/>
      <c r="F17115" s="89">
        <f>Table3[[#This Row],[Yield]]/100*(1+F17114)</f>
        <v>0</v>
      </c>
    </row>
    <row r="17116" spans="1:6" x14ac:dyDescent="0.2">
      <c r="A17116" s="88">
        <v>20058</v>
      </c>
      <c r="B17116" s="89">
        <v>386.77</v>
      </c>
      <c r="C17116" s="89">
        <f>LN(Table3[[#This Row],[Value]]/B17115)</f>
        <v>-4.48870839317913E-3</v>
      </c>
      <c r="D17116" s="89"/>
      <c r="E17116" s="89"/>
      <c r="F17116" s="89">
        <f>Table3[[#This Row],[Yield]]/100*(1+F17115)</f>
        <v>0</v>
      </c>
    </row>
    <row r="17117" spans="1:6" x14ac:dyDescent="0.2">
      <c r="A17117" s="88">
        <v>20059</v>
      </c>
      <c r="B17117" s="89">
        <v>384.04</v>
      </c>
      <c r="C17117" s="89">
        <f>LN(Table3[[#This Row],[Value]]/B17116)</f>
        <v>-7.0834872795711235E-3</v>
      </c>
      <c r="D17117" s="89"/>
      <c r="E17117" s="89"/>
      <c r="F17117" s="89">
        <f>Table3[[#This Row],[Yield]]/100*(1+F17116)</f>
        <v>0</v>
      </c>
    </row>
    <row r="17118" spans="1:6" x14ac:dyDescent="0.2">
      <c r="A17118" s="88">
        <v>20060</v>
      </c>
      <c r="B17118" s="89">
        <v>385.63</v>
      </c>
      <c r="C17118" s="89">
        <f>LN(Table3[[#This Row],[Value]]/B17117)</f>
        <v>4.131646710515401E-3</v>
      </c>
      <c r="D17118" s="89"/>
      <c r="E17118" s="89"/>
      <c r="F17118" s="89">
        <f>Table3[[#This Row],[Yield]]/100*(1+F17117)</f>
        <v>0</v>
      </c>
    </row>
    <row r="17119" spans="1:6" x14ac:dyDescent="0.2">
      <c r="A17119" s="88">
        <v>20061</v>
      </c>
      <c r="B17119" s="89">
        <v>389.6</v>
      </c>
      <c r="C17119" s="89">
        <f>LN(Table3[[#This Row],[Value]]/B17118)</f>
        <v>1.0242211228441548E-2</v>
      </c>
      <c r="D17119" s="89"/>
      <c r="E17119" s="89"/>
      <c r="F17119" s="89">
        <f>Table3[[#This Row],[Yield]]/100*(1+F17118)</f>
        <v>0</v>
      </c>
    </row>
    <row r="17120" spans="1:6" x14ac:dyDescent="0.2">
      <c r="A17120" s="88">
        <v>20064</v>
      </c>
      <c r="B17120" s="89">
        <v>392.48</v>
      </c>
      <c r="C17120" s="89">
        <f>LN(Table3[[#This Row],[Value]]/B17119)</f>
        <v>7.3650087417990919E-3</v>
      </c>
      <c r="D17120" s="89"/>
      <c r="E17120" s="89"/>
      <c r="F17120" s="89">
        <f>Table3[[#This Row],[Yield]]/100*(1+F17119)</f>
        <v>0</v>
      </c>
    </row>
    <row r="17121" spans="1:6" x14ac:dyDescent="0.2">
      <c r="A17121" s="88">
        <v>20065</v>
      </c>
      <c r="B17121" s="89">
        <v>393.88</v>
      </c>
      <c r="C17121" s="89">
        <f>LN(Table3[[#This Row],[Value]]/B17120)</f>
        <v>3.5607138694221958E-3</v>
      </c>
      <c r="D17121" s="89"/>
      <c r="E17121" s="89"/>
      <c r="F17121" s="89">
        <f>Table3[[#This Row],[Yield]]/100*(1+F17120)</f>
        <v>0</v>
      </c>
    </row>
    <row r="17122" spans="1:6" x14ac:dyDescent="0.2">
      <c r="A17122" s="88">
        <v>20066</v>
      </c>
      <c r="B17122" s="89">
        <v>393.08</v>
      </c>
      <c r="C17122" s="89">
        <f>LN(Table3[[#This Row],[Value]]/B17121)</f>
        <v>-2.0331408853752138E-3</v>
      </c>
      <c r="D17122" s="89"/>
      <c r="E17122" s="89"/>
      <c r="F17122" s="89">
        <f>Table3[[#This Row],[Yield]]/100*(1+F17121)</f>
        <v>0</v>
      </c>
    </row>
    <row r="17123" spans="1:6" x14ac:dyDescent="0.2">
      <c r="A17123" s="88">
        <v>20067</v>
      </c>
      <c r="B17123" s="89">
        <v>391.53</v>
      </c>
      <c r="C17123" s="89">
        <f>LN(Table3[[#This Row],[Value]]/B17122)</f>
        <v>-3.9510126466800995E-3</v>
      </c>
      <c r="D17123" s="89"/>
      <c r="E17123" s="89"/>
      <c r="F17123" s="89">
        <f>Table3[[#This Row],[Yield]]/100*(1+F17122)</f>
        <v>0</v>
      </c>
    </row>
    <row r="17124" spans="1:6" x14ac:dyDescent="0.2">
      <c r="A17124" s="88">
        <v>20068</v>
      </c>
      <c r="B17124" s="89">
        <v>390.08</v>
      </c>
      <c r="C17124" s="89">
        <f>LN(Table3[[#This Row],[Value]]/B17123)</f>
        <v>-3.7102945546392172E-3</v>
      </c>
      <c r="D17124" s="89"/>
      <c r="E17124" s="89"/>
      <c r="F17124" s="89">
        <f>Table3[[#This Row],[Yield]]/100*(1+F17123)</f>
        <v>0</v>
      </c>
    </row>
    <row r="17125" spans="1:6" x14ac:dyDescent="0.2">
      <c r="A17125" s="88">
        <v>20071</v>
      </c>
      <c r="B17125" s="89">
        <v>389.79</v>
      </c>
      <c r="C17125" s="89">
        <f>LN(Table3[[#This Row],[Value]]/B17124)</f>
        <v>-7.4371373015192027E-4</v>
      </c>
      <c r="D17125" s="89"/>
      <c r="E17125" s="89"/>
      <c r="F17125" s="89">
        <f>Table3[[#This Row],[Yield]]/100*(1+F17124)</f>
        <v>0</v>
      </c>
    </row>
    <row r="17126" spans="1:6" x14ac:dyDescent="0.2">
      <c r="A17126" s="88">
        <v>20072</v>
      </c>
      <c r="B17126" s="89">
        <v>387.03</v>
      </c>
      <c r="C17126" s="89">
        <f>LN(Table3[[#This Row],[Value]]/B17125)</f>
        <v>-7.1059231575998734E-3</v>
      </c>
      <c r="D17126" s="89"/>
      <c r="E17126" s="89"/>
      <c r="F17126" s="89">
        <f>Table3[[#This Row],[Yield]]/100*(1+F17125)</f>
        <v>0</v>
      </c>
    </row>
    <row r="17127" spans="1:6" x14ac:dyDescent="0.2">
      <c r="A17127" s="88">
        <v>20073</v>
      </c>
      <c r="B17127" s="89">
        <v>388.92</v>
      </c>
      <c r="C17127" s="89">
        <f>LN(Table3[[#This Row],[Value]]/B17126)</f>
        <v>4.8714575363014165E-3</v>
      </c>
      <c r="D17127" s="89"/>
      <c r="E17127" s="89"/>
      <c r="F17127" s="89">
        <f>Table3[[#This Row],[Yield]]/100*(1+F17126)</f>
        <v>0</v>
      </c>
    </row>
    <row r="17128" spans="1:6" x14ac:dyDescent="0.2">
      <c r="A17128" s="88">
        <v>20074</v>
      </c>
      <c r="B17128" s="89">
        <v>393.14</v>
      </c>
      <c r="C17128" s="89">
        <f>LN(Table3[[#This Row],[Value]]/B17127)</f>
        <v>1.0792115588196045E-2</v>
      </c>
      <c r="D17128" s="89"/>
      <c r="E17128" s="89"/>
      <c r="F17128" s="89">
        <f>Table3[[#This Row],[Yield]]/100*(1+F17127)</f>
        <v>0</v>
      </c>
    </row>
    <row r="17129" spans="1:6" x14ac:dyDescent="0.2">
      <c r="A17129" s="88">
        <v>20075</v>
      </c>
      <c r="B17129" s="89">
        <v>394.94</v>
      </c>
      <c r="C17129" s="89">
        <f>LN(Table3[[#This Row],[Value]]/B17128)</f>
        <v>4.5680720995109605E-3</v>
      </c>
      <c r="D17129" s="89"/>
      <c r="E17129" s="89"/>
      <c r="F17129" s="89">
        <f>Table3[[#This Row],[Yield]]/100*(1+F17128)</f>
        <v>0</v>
      </c>
    </row>
    <row r="17130" spans="1:6" x14ac:dyDescent="0.2">
      <c r="A17130" s="88">
        <v>20078</v>
      </c>
      <c r="B17130" s="89">
        <v>397.32</v>
      </c>
      <c r="C17130" s="89">
        <f>LN(Table3[[#This Row],[Value]]/B17129)</f>
        <v>6.0081467179915957E-3</v>
      </c>
      <c r="D17130" s="89"/>
      <c r="E17130" s="89"/>
      <c r="F17130" s="89">
        <f>Table3[[#This Row],[Yield]]/100*(1+F17129)</f>
        <v>0</v>
      </c>
    </row>
    <row r="17131" spans="1:6" x14ac:dyDescent="0.2">
      <c r="A17131" s="88">
        <v>20079</v>
      </c>
      <c r="B17131" s="89">
        <v>398.11</v>
      </c>
      <c r="C17131" s="89">
        <f>LN(Table3[[#This Row],[Value]]/B17130)</f>
        <v>1.9863476603862048E-3</v>
      </c>
      <c r="D17131" s="89"/>
      <c r="E17131" s="89"/>
      <c r="F17131" s="89">
        <f>Table3[[#This Row],[Yield]]/100*(1+F17130)</f>
        <v>0</v>
      </c>
    </row>
    <row r="17132" spans="1:6" x14ac:dyDescent="0.2">
      <c r="A17132" s="88">
        <v>20080</v>
      </c>
      <c r="B17132" s="89">
        <v>397.07</v>
      </c>
      <c r="C17132" s="89">
        <f>LN(Table3[[#This Row],[Value]]/B17131)</f>
        <v>-2.6157614451854743E-3</v>
      </c>
      <c r="D17132" s="89"/>
      <c r="E17132" s="89"/>
      <c r="F17132" s="89">
        <f>Table3[[#This Row],[Yield]]/100*(1+F17131)</f>
        <v>0</v>
      </c>
    </row>
    <row r="17133" spans="1:6" x14ac:dyDescent="0.2">
      <c r="A17133" s="88">
        <v>20081</v>
      </c>
      <c r="B17133" s="89">
        <v>397.15</v>
      </c>
      <c r="C17133" s="89">
        <f>LN(Table3[[#This Row],[Value]]/B17132)</f>
        <v>2.0145551678503465E-4</v>
      </c>
      <c r="D17133" s="89"/>
      <c r="E17133" s="89"/>
      <c r="F17133" s="89">
        <f>Table3[[#This Row],[Yield]]/100*(1+F17132)</f>
        <v>0</v>
      </c>
    </row>
    <row r="17134" spans="1:6" x14ac:dyDescent="0.2">
      <c r="A17134" s="88">
        <v>20085</v>
      </c>
      <c r="B17134" s="89">
        <v>393.88</v>
      </c>
      <c r="C17134" s="89">
        <f>LN(Table3[[#This Row],[Value]]/B17133)</f>
        <v>-8.2677486995396954E-3</v>
      </c>
      <c r="D17134" s="89"/>
      <c r="E17134" s="89"/>
      <c r="F17134" s="89">
        <f>Table3[[#This Row],[Yield]]/100*(1+F17133)</f>
        <v>0</v>
      </c>
    </row>
    <row r="17135" spans="1:6" x14ac:dyDescent="0.2">
      <c r="A17135" s="88">
        <v>20086</v>
      </c>
      <c r="B17135" s="89">
        <v>398.51</v>
      </c>
      <c r="C17135" s="89">
        <f>LN(Table3[[#This Row],[Value]]/B17134)</f>
        <v>1.1686297638702565E-2</v>
      </c>
      <c r="D17135" s="89"/>
      <c r="E17135" s="89"/>
      <c r="F17135" s="89">
        <f>Table3[[#This Row],[Yield]]/100*(1+F17134)</f>
        <v>0</v>
      </c>
    </row>
    <row r="17136" spans="1:6" x14ac:dyDescent="0.2">
      <c r="A17136" s="88">
        <v>20087</v>
      </c>
      <c r="B17136" s="89">
        <v>401.97</v>
      </c>
      <c r="C17136" s="89">
        <f>LN(Table3[[#This Row],[Value]]/B17135)</f>
        <v>8.6448669503226862E-3</v>
      </c>
      <c r="D17136" s="89"/>
      <c r="E17136" s="89"/>
      <c r="F17136" s="89">
        <f>Table3[[#This Row],[Yield]]/100*(1+F17135)</f>
        <v>0</v>
      </c>
    </row>
    <row r="17137" spans="1:6" x14ac:dyDescent="0.2">
      <c r="A17137" s="88">
        <v>20088</v>
      </c>
      <c r="B17137" s="89">
        <v>401.97</v>
      </c>
      <c r="C17137" s="89">
        <f>LN(Table3[[#This Row],[Value]]/B17136)</f>
        <v>0</v>
      </c>
      <c r="D17137" s="89"/>
      <c r="E17137" s="89"/>
      <c r="F17137" s="89">
        <f>Table3[[#This Row],[Yield]]/100*(1+F17136)</f>
        <v>0</v>
      </c>
    </row>
    <row r="17138" spans="1:6" x14ac:dyDescent="0.2">
      <c r="A17138" s="88">
        <v>20089</v>
      </c>
      <c r="B17138" s="89">
        <v>404.39</v>
      </c>
      <c r="C17138" s="89">
        <f>LN(Table3[[#This Row],[Value]]/B17137)</f>
        <v>6.0022998798611258E-3</v>
      </c>
      <c r="D17138" s="89"/>
      <c r="E17138" s="89"/>
      <c r="F17138" s="89">
        <f>Table3[[#This Row],[Yield]]/100*(1+F17137)</f>
        <v>0</v>
      </c>
    </row>
    <row r="17139" spans="1:6" x14ac:dyDescent="0.2">
      <c r="A17139" s="88">
        <v>20092</v>
      </c>
      <c r="B17139" s="89">
        <v>408.89</v>
      </c>
      <c r="C17139" s="89">
        <f>LN(Table3[[#This Row],[Value]]/B17138)</f>
        <v>1.1066412365882114E-2</v>
      </c>
      <c r="D17139" s="89"/>
      <c r="E17139" s="89"/>
      <c r="F17139" s="89">
        <f>Table3[[#This Row],[Yield]]/100*(1+F17138)</f>
        <v>0</v>
      </c>
    </row>
    <row r="17140" spans="1:6" x14ac:dyDescent="0.2">
      <c r="A17140" s="88">
        <v>20093</v>
      </c>
      <c r="B17140" s="89">
        <v>406.17</v>
      </c>
      <c r="C17140" s="89">
        <f>LN(Table3[[#This Row],[Value]]/B17139)</f>
        <v>-6.6743800392402236E-3</v>
      </c>
      <c r="D17140" s="89"/>
      <c r="E17140" s="89"/>
      <c r="F17140" s="89">
        <f>Table3[[#This Row],[Yield]]/100*(1+F17139)</f>
        <v>0</v>
      </c>
    </row>
    <row r="17141" spans="1:6" x14ac:dyDescent="0.2">
      <c r="A17141" s="88">
        <v>20094</v>
      </c>
      <c r="B17141" s="89">
        <v>397.24</v>
      </c>
      <c r="C17141" s="89">
        <f>LN(Table3[[#This Row],[Value]]/B17140)</f>
        <v>-2.2231159139971438E-2</v>
      </c>
      <c r="D17141" s="89"/>
      <c r="E17141" s="89"/>
      <c r="F17141" s="89">
        <f>Table3[[#This Row],[Yield]]/100*(1+F17140)</f>
        <v>0</v>
      </c>
    </row>
    <row r="17142" spans="1:6" x14ac:dyDescent="0.2">
      <c r="A17142" s="88">
        <v>20095</v>
      </c>
      <c r="B17142" s="89">
        <v>391.89</v>
      </c>
      <c r="C17142" s="89">
        <f>LN(Table3[[#This Row],[Value]]/B17141)</f>
        <v>-1.3559443868576304E-2</v>
      </c>
      <c r="D17142" s="89"/>
      <c r="E17142" s="89"/>
      <c r="F17142" s="89">
        <f>Table3[[#This Row],[Yield]]/100*(1+F17141)</f>
        <v>0</v>
      </c>
    </row>
    <row r="17143" spans="1:6" x14ac:dyDescent="0.2">
      <c r="A17143" s="88">
        <v>20096</v>
      </c>
      <c r="B17143" s="89">
        <v>395.6</v>
      </c>
      <c r="C17143" s="89">
        <f>LN(Table3[[#This Row],[Value]]/B17142)</f>
        <v>9.4224115819754352E-3</v>
      </c>
      <c r="D17143" s="89"/>
      <c r="E17143" s="89"/>
      <c r="F17143" s="89">
        <f>Table3[[#This Row],[Yield]]/100*(1+F17142)</f>
        <v>0</v>
      </c>
    </row>
    <row r="17144" spans="1:6" x14ac:dyDescent="0.2">
      <c r="A17144" s="88">
        <v>20099</v>
      </c>
      <c r="B17144" s="89">
        <v>400.89</v>
      </c>
      <c r="C17144" s="89">
        <f>LN(Table3[[#This Row],[Value]]/B17143)</f>
        <v>1.3283475712522086E-2</v>
      </c>
      <c r="D17144" s="89"/>
      <c r="E17144" s="89"/>
      <c r="F17144" s="89">
        <f>Table3[[#This Row],[Yield]]/100*(1+F17143)</f>
        <v>0</v>
      </c>
    </row>
    <row r="17145" spans="1:6" x14ac:dyDescent="0.2">
      <c r="A17145" s="88">
        <v>20100</v>
      </c>
      <c r="B17145" s="89">
        <v>400.25</v>
      </c>
      <c r="C17145" s="89">
        <f>LN(Table3[[#This Row],[Value]]/B17144)</f>
        <v>-1.5977235842551173E-3</v>
      </c>
      <c r="D17145" s="89"/>
      <c r="E17145" s="89"/>
      <c r="F17145" s="89">
        <f>Table3[[#This Row],[Yield]]/100*(1+F17144)</f>
        <v>0</v>
      </c>
    </row>
    <row r="17146" spans="1:6" x14ac:dyDescent="0.2">
      <c r="A17146" s="88">
        <v>20101</v>
      </c>
      <c r="B17146" s="89">
        <v>399.78</v>
      </c>
      <c r="C17146" s="89">
        <f>LN(Table3[[#This Row],[Value]]/B17145)</f>
        <v>-1.1749560743233619E-3</v>
      </c>
      <c r="D17146" s="89"/>
      <c r="E17146" s="89"/>
      <c r="F17146" s="89">
        <f>Table3[[#This Row],[Yield]]/100*(1+F17145)</f>
        <v>0</v>
      </c>
    </row>
    <row r="17147" spans="1:6" x14ac:dyDescent="0.2">
      <c r="A17147" s="88">
        <v>20102</v>
      </c>
      <c r="B17147" s="89">
        <v>398.34</v>
      </c>
      <c r="C17147" s="89">
        <f>LN(Table3[[#This Row],[Value]]/B17146)</f>
        <v>-3.608483843377809E-3</v>
      </c>
      <c r="D17147" s="89"/>
      <c r="E17147" s="89"/>
      <c r="F17147" s="89">
        <f>Table3[[#This Row],[Yield]]/100*(1+F17146)</f>
        <v>0</v>
      </c>
    </row>
    <row r="17148" spans="1:6" x14ac:dyDescent="0.2">
      <c r="A17148" s="88">
        <v>20103</v>
      </c>
      <c r="B17148" s="89">
        <v>396.54</v>
      </c>
      <c r="C17148" s="89">
        <f>LN(Table3[[#This Row],[Value]]/B17147)</f>
        <v>-4.5289932487064481E-3</v>
      </c>
      <c r="D17148" s="89"/>
      <c r="E17148" s="89"/>
      <c r="F17148" s="89">
        <f>Table3[[#This Row],[Yield]]/100*(1+F17147)</f>
        <v>0</v>
      </c>
    </row>
    <row r="17149" spans="1:6" x14ac:dyDescent="0.2">
      <c r="A17149" s="88">
        <v>20106</v>
      </c>
      <c r="B17149" s="89">
        <v>388.2</v>
      </c>
      <c r="C17149" s="89">
        <f>LN(Table3[[#This Row],[Value]]/B17148)</f>
        <v>-2.1256247975506598E-2</v>
      </c>
      <c r="D17149" s="89"/>
      <c r="E17149" s="89"/>
      <c r="F17149" s="89">
        <f>Table3[[#This Row],[Yield]]/100*(1+F17148)</f>
        <v>0</v>
      </c>
    </row>
    <row r="17150" spans="1:6" x14ac:dyDescent="0.2">
      <c r="A17150" s="88">
        <v>20107</v>
      </c>
      <c r="B17150" s="89">
        <v>390.98</v>
      </c>
      <c r="C17150" s="89">
        <f>LN(Table3[[#This Row],[Value]]/B17149)</f>
        <v>7.1357370470636564E-3</v>
      </c>
      <c r="D17150" s="89"/>
      <c r="E17150" s="89"/>
      <c r="F17150" s="89">
        <f>Table3[[#This Row],[Yield]]/100*(1+F17149)</f>
        <v>0</v>
      </c>
    </row>
    <row r="17151" spans="1:6" x14ac:dyDescent="0.2">
      <c r="A17151" s="88">
        <v>20108</v>
      </c>
      <c r="B17151" s="89">
        <v>392.31</v>
      </c>
      <c r="C17151" s="89">
        <f>LN(Table3[[#This Row],[Value]]/B17150)</f>
        <v>3.395935804547136E-3</v>
      </c>
      <c r="D17151" s="89"/>
      <c r="E17151" s="89"/>
      <c r="F17151" s="89">
        <f>Table3[[#This Row],[Yield]]/100*(1+F17150)</f>
        <v>0</v>
      </c>
    </row>
    <row r="17152" spans="1:6" x14ac:dyDescent="0.2">
      <c r="A17152" s="88">
        <v>20109</v>
      </c>
      <c r="B17152" s="89">
        <v>393.03</v>
      </c>
      <c r="C17152" s="89">
        <f>LN(Table3[[#This Row],[Value]]/B17151)</f>
        <v>1.8336012471682182E-3</v>
      </c>
      <c r="D17152" s="89"/>
      <c r="E17152" s="89"/>
      <c r="F17152" s="89">
        <f>Table3[[#This Row],[Yield]]/100*(1+F17151)</f>
        <v>0</v>
      </c>
    </row>
    <row r="17153" spans="1:6" x14ac:dyDescent="0.2">
      <c r="A17153" s="88">
        <v>20110</v>
      </c>
      <c r="B17153" s="89">
        <v>395.9</v>
      </c>
      <c r="C17153" s="89">
        <f>LN(Table3[[#This Row],[Value]]/B17152)</f>
        <v>7.2757092783960371E-3</v>
      </c>
      <c r="D17153" s="89"/>
      <c r="E17153" s="89"/>
      <c r="F17153" s="89">
        <f>Table3[[#This Row],[Yield]]/100*(1+F17152)</f>
        <v>0</v>
      </c>
    </row>
    <row r="17154" spans="1:6" x14ac:dyDescent="0.2">
      <c r="A17154" s="88">
        <v>20113</v>
      </c>
      <c r="B17154" s="89">
        <v>396</v>
      </c>
      <c r="C17154" s="89">
        <f>LN(Table3[[#This Row],[Value]]/B17153)</f>
        <v>2.5255714239576503E-4</v>
      </c>
      <c r="D17154" s="89"/>
      <c r="E17154" s="89"/>
      <c r="F17154" s="89">
        <f>Table3[[#This Row],[Yield]]/100*(1+F17153)</f>
        <v>0</v>
      </c>
    </row>
    <row r="17155" spans="1:6" x14ac:dyDescent="0.2">
      <c r="A17155" s="88">
        <v>20114</v>
      </c>
      <c r="B17155" s="89">
        <v>397</v>
      </c>
      <c r="C17155" s="89">
        <f>LN(Table3[[#This Row],[Value]]/B17154)</f>
        <v>2.5220694327099391E-3</v>
      </c>
      <c r="D17155" s="89"/>
      <c r="E17155" s="89"/>
      <c r="F17155" s="89">
        <f>Table3[[#This Row],[Yield]]/100*(1+F17154)</f>
        <v>0</v>
      </c>
    </row>
    <row r="17156" spans="1:6" x14ac:dyDescent="0.2">
      <c r="A17156" s="88">
        <v>20115</v>
      </c>
      <c r="B17156" s="89">
        <v>401.97</v>
      </c>
      <c r="C17156" s="89">
        <f>LN(Table3[[#This Row],[Value]]/B17155)</f>
        <v>1.2441178281436009E-2</v>
      </c>
      <c r="D17156" s="89"/>
      <c r="E17156" s="89"/>
      <c r="F17156" s="89">
        <f>Table3[[#This Row],[Yield]]/100*(1+F17155)</f>
        <v>0</v>
      </c>
    </row>
    <row r="17157" spans="1:6" x14ac:dyDescent="0.2">
      <c r="A17157" s="88">
        <v>20116</v>
      </c>
      <c r="B17157" s="89">
        <v>402.6</v>
      </c>
      <c r="C17157" s="89">
        <f>LN(Table3[[#This Row],[Value]]/B17156)</f>
        <v>1.5660542370646788E-3</v>
      </c>
      <c r="D17157" s="89"/>
      <c r="E17157" s="89"/>
      <c r="F17157" s="89">
        <f>Table3[[#This Row],[Yield]]/100*(1+F17156)</f>
        <v>0</v>
      </c>
    </row>
    <row r="17158" spans="1:6" x14ac:dyDescent="0.2">
      <c r="A17158" s="88">
        <v>20117</v>
      </c>
      <c r="B17158" s="89">
        <v>404.68</v>
      </c>
      <c r="C17158" s="89">
        <f>LN(Table3[[#This Row],[Value]]/B17157)</f>
        <v>5.1531181319985197E-3</v>
      </c>
      <c r="D17158" s="89"/>
      <c r="E17158" s="89"/>
      <c r="F17158" s="89">
        <f>Table3[[#This Row],[Yield]]/100*(1+F17157)</f>
        <v>0</v>
      </c>
    </row>
    <row r="17159" spans="1:6" x14ac:dyDescent="0.2">
      <c r="A17159" s="88">
        <v>20120</v>
      </c>
      <c r="B17159" s="89">
        <v>408.83</v>
      </c>
      <c r="C17159" s="89">
        <f>LN(Table3[[#This Row],[Value]]/B17158)</f>
        <v>1.0202790377810609E-2</v>
      </c>
      <c r="D17159" s="89"/>
      <c r="E17159" s="89"/>
      <c r="F17159" s="89">
        <f>Table3[[#This Row],[Yield]]/100*(1+F17158)</f>
        <v>0</v>
      </c>
    </row>
    <row r="17160" spans="1:6" x14ac:dyDescent="0.2">
      <c r="A17160" s="88">
        <v>20121</v>
      </c>
      <c r="B17160" s="89">
        <v>409.7</v>
      </c>
      <c r="C17160" s="89">
        <f>LN(Table3[[#This Row],[Value]]/B17159)</f>
        <v>2.1257628373251873E-3</v>
      </c>
      <c r="D17160" s="89"/>
      <c r="E17160" s="89"/>
      <c r="F17160" s="89">
        <f>Table3[[#This Row],[Yield]]/100*(1+F17159)</f>
        <v>0</v>
      </c>
    </row>
    <row r="17161" spans="1:6" x14ac:dyDescent="0.2">
      <c r="A17161" s="88">
        <v>20122</v>
      </c>
      <c r="B17161" s="89">
        <v>407.11</v>
      </c>
      <c r="C17161" s="89">
        <f>LN(Table3[[#This Row],[Value]]/B17160)</f>
        <v>-6.3417653563902178E-3</v>
      </c>
      <c r="D17161" s="89"/>
      <c r="E17161" s="89"/>
      <c r="F17161" s="89">
        <f>Table3[[#This Row],[Yield]]/100*(1+F17160)</f>
        <v>0</v>
      </c>
    </row>
    <row r="17162" spans="1:6" x14ac:dyDescent="0.2">
      <c r="A17162" s="88">
        <v>20123</v>
      </c>
      <c r="B17162" s="89">
        <v>405.85</v>
      </c>
      <c r="C17162" s="89">
        <f>LN(Table3[[#This Row],[Value]]/B17161)</f>
        <v>-3.0997859892504275E-3</v>
      </c>
      <c r="D17162" s="89"/>
      <c r="E17162" s="89"/>
      <c r="F17162" s="89">
        <f>Table3[[#This Row],[Yield]]/100*(1+F17161)</f>
        <v>0</v>
      </c>
    </row>
    <row r="17163" spans="1:6" x14ac:dyDescent="0.2">
      <c r="A17163" s="88">
        <v>20124</v>
      </c>
      <c r="B17163" s="89">
        <v>409.76</v>
      </c>
      <c r="C17163" s="89">
        <f>LN(Table3[[#This Row],[Value]]/B17162)</f>
        <v>9.5879892440302802E-3</v>
      </c>
      <c r="D17163" s="89"/>
      <c r="E17163" s="89"/>
      <c r="F17163" s="89">
        <f>Table3[[#This Row],[Yield]]/100*(1+F17162)</f>
        <v>0</v>
      </c>
    </row>
    <row r="17164" spans="1:6" x14ac:dyDescent="0.2">
      <c r="A17164" s="88">
        <v>20127</v>
      </c>
      <c r="B17164" s="89">
        <v>409.59</v>
      </c>
      <c r="C17164" s="89">
        <f>LN(Table3[[#This Row],[Value]]/B17163)</f>
        <v>-4.1496308644522822E-4</v>
      </c>
      <c r="D17164" s="89"/>
      <c r="E17164" s="89"/>
      <c r="F17164" s="89">
        <f>Table3[[#This Row],[Yield]]/100*(1+F17163)</f>
        <v>0</v>
      </c>
    </row>
    <row r="17165" spans="1:6" x14ac:dyDescent="0.2">
      <c r="A17165" s="88">
        <v>20128</v>
      </c>
      <c r="B17165" s="89">
        <v>405.7</v>
      </c>
      <c r="C17165" s="89">
        <f>LN(Table3[[#This Row],[Value]]/B17164)</f>
        <v>-9.5426891523683229E-3</v>
      </c>
      <c r="D17165" s="89"/>
      <c r="E17165" s="89"/>
      <c r="F17165" s="89">
        <f>Table3[[#This Row],[Yield]]/100*(1+F17164)</f>
        <v>0</v>
      </c>
    </row>
    <row r="17166" spans="1:6" x14ac:dyDescent="0.2">
      <c r="A17166" s="88">
        <v>20129</v>
      </c>
      <c r="B17166" s="89">
        <v>410.32</v>
      </c>
      <c r="C17166" s="89">
        <f>LN(Table3[[#This Row],[Value]]/B17165)</f>
        <v>1.13233728686114E-2</v>
      </c>
      <c r="D17166" s="89"/>
      <c r="E17166" s="89"/>
      <c r="F17166" s="89">
        <f>Table3[[#This Row],[Yield]]/100*(1+F17165)</f>
        <v>0</v>
      </c>
    </row>
    <row r="17167" spans="1:6" x14ac:dyDescent="0.2">
      <c r="A17167" s="88">
        <v>20130</v>
      </c>
      <c r="B17167" s="89">
        <v>412.89</v>
      </c>
      <c r="C17167" s="89">
        <f>LN(Table3[[#This Row],[Value]]/B17166)</f>
        <v>6.2438705785378204E-3</v>
      </c>
      <c r="D17167" s="89"/>
      <c r="E17167" s="89"/>
      <c r="F17167" s="89">
        <f>Table3[[#This Row],[Yield]]/100*(1+F17166)</f>
        <v>0</v>
      </c>
    </row>
    <row r="17168" spans="1:6" x14ac:dyDescent="0.2">
      <c r="A17168" s="88">
        <v>20131</v>
      </c>
      <c r="B17168" s="89">
        <v>413.99</v>
      </c>
      <c r="C17168" s="89">
        <f>LN(Table3[[#This Row],[Value]]/B17167)</f>
        <v>2.6606052846648476E-3</v>
      </c>
      <c r="D17168" s="89"/>
      <c r="E17168" s="89"/>
      <c r="F17168" s="89">
        <f>Table3[[#This Row],[Yield]]/100*(1+F17167)</f>
        <v>0</v>
      </c>
    </row>
    <row r="17169" spans="1:6" x14ac:dyDescent="0.2">
      <c r="A17169" s="88">
        <v>20134</v>
      </c>
      <c r="B17169" s="89">
        <v>411.39</v>
      </c>
      <c r="C17169" s="89">
        <f>LN(Table3[[#This Row],[Value]]/B17168)</f>
        <v>-6.3001492643432562E-3</v>
      </c>
      <c r="D17169" s="89"/>
      <c r="E17169" s="89"/>
      <c r="F17169" s="89">
        <f>Table3[[#This Row],[Yield]]/100*(1+F17168)</f>
        <v>0</v>
      </c>
    </row>
    <row r="17170" spans="1:6" x14ac:dyDescent="0.2">
      <c r="A17170" s="88">
        <v>20135</v>
      </c>
      <c r="B17170" s="89">
        <v>411.95</v>
      </c>
      <c r="C17170" s="89">
        <f>LN(Table3[[#This Row],[Value]]/B17169)</f>
        <v>1.360313081726556E-3</v>
      </c>
      <c r="D17170" s="89"/>
      <c r="E17170" s="89"/>
      <c r="F17170" s="89">
        <f>Table3[[#This Row],[Yield]]/100*(1+F17169)</f>
        <v>0</v>
      </c>
    </row>
    <row r="17171" spans="1:6" x14ac:dyDescent="0.2">
      <c r="A17171" s="88">
        <v>20136</v>
      </c>
      <c r="B17171" s="89">
        <v>409.98</v>
      </c>
      <c r="C17171" s="89">
        <f>LN(Table3[[#This Row],[Value]]/B17170)</f>
        <v>-4.7936047408570432E-3</v>
      </c>
      <c r="D17171" s="89"/>
      <c r="E17171" s="89"/>
      <c r="F17171" s="89">
        <f>Table3[[#This Row],[Yield]]/100*(1+F17170)</f>
        <v>0</v>
      </c>
    </row>
    <row r="17172" spans="1:6" x14ac:dyDescent="0.2">
      <c r="A17172" s="88">
        <v>20137</v>
      </c>
      <c r="B17172" s="89">
        <v>410.41</v>
      </c>
      <c r="C17172" s="89">
        <f>LN(Table3[[#This Row],[Value]]/B17171)</f>
        <v>1.0482820106950158E-3</v>
      </c>
      <c r="D17172" s="89"/>
      <c r="E17172" s="89"/>
      <c r="F17172" s="89">
        <f>Table3[[#This Row],[Yield]]/100*(1+F17171)</f>
        <v>0</v>
      </c>
    </row>
    <row r="17173" spans="1:6" x14ac:dyDescent="0.2">
      <c r="A17173" s="88">
        <v>20138</v>
      </c>
      <c r="B17173" s="89">
        <v>411.63</v>
      </c>
      <c r="C17173" s="89">
        <f>LN(Table3[[#This Row],[Value]]/B17172)</f>
        <v>2.9682275697563579E-3</v>
      </c>
      <c r="D17173" s="89"/>
      <c r="E17173" s="89"/>
      <c r="F17173" s="89">
        <f>Table3[[#This Row],[Yield]]/100*(1+F17172)</f>
        <v>0</v>
      </c>
    </row>
    <row r="17174" spans="1:6" x14ac:dyDescent="0.2">
      <c r="A17174" s="88">
        <v>20141</v>
      </c>
      <c r="B17174" s="89">
        <v>411.28</v>
      </c>
      <c r="C17174" s="89">
        <f>LN(Table3[[#This Row],[Value]]/B17173)</f>
        <v>-8.5063985394432588E-4</v>
      </c>
      <c r="D17174" s="89"/>
      <c r="E17174" s="89"/>
      <c r="F17174" s="89">
        <f>Table3[[#This Row],[Yield]]/100*(1+F17173)</f>
        <v>0</v>
      </c>
    </row>
    <row r="17175" spans="1:6" x14ac:dyDescent="0.2">
      <c r="A17175" s="88">
        <v>20143</v>
      </c>
      <c r="B17175" s="89">
        <v>411.48</v>
      </c>
      <c r="C17175" s="89">
        <f>LN(Table3[[#This Row],[Value]]/B17174)</f>
        <v>4.861685155802387E-4</v>
      </c>
      <c r="D17175" s="89"/>
      <c r="E17175" s="89"/>
      <c r="F17175" s="89">
        <f>Table3[[#This Row],[Yield]]/100*(1+F17174)</f>
        <v>0</v>
      </c>
    </row>
    <row r="17176" spans="1:6" x14ac:dyDescent="0.2">
      <c r="A17176" s="88">
        <v>20144</v>
      </c>
      <c r="B17176" s="89">
        <v>410.3</v>
      </c>
      <c r="C17176" s="89">
        <f>LN(Table3[[#This Row],[Value]]/B17175)</f>
        <v>-2.8718168146889518E-3</v>
      </c>
      <c r="D17176" s="89"/>
      <c r="E17176" s="89"/>
      <c r="F17176" s="89">
        <f>Table3[[#This Row],[Yield]]/100*(1+F17175)</f>
        <v>0</v>
      </c>
    </row>
    <row r="17177" spans="1:6" x14ac:dyDescent="0.2">
      <c r="A17177" s="88">
        <v>20145</v>
      </c>
      <c r="B17177" s="89">
        <v>409.5</v>
      </c>
      <c r="C17177" s="89">
        <f>LN(Table3[[#This Row],[Value]]/B17176)</f>
        <v>-1.9516961550163083E-3</v>
      </c>
      <c r="D17177" s="89"/>
      <c r="E17177" s="89"/>
      <c r="F17177" s="89">
        <f>Table3[[#This Row],[Yield]]/100*(1+F17176)</f>
        <v>0</v>
      </c>
    </row>
    <row r="17178" spans="1:6" x14ac:dyDescent="0.2">
      <c r="A17178" s="88">
        <v>20148</v>
      </c>
      <c r="B17178" s="89">
        <v>411.87</v>
      </c>
      <c r="C17178" s="89">
        <f>LN(Table3[[#This Row],[Value]]/B17177)</f>
        <v>5.7708622844991455E-3</v>
      </c>
      <c r="D17178" s="89"/>
      <c r="E17178" s="89"/>
      <c r="F17178" s="89">
        <f>Table3[[#This Row],[Yield]]/100*(1+F17177)</f>
        <v>0</v>
      </c>
    </row>
    <row r="17179" spans="1:6" x14ac:dyDescent="0.2">
      <c r="A17179" s="88">
        <v>20149</v>
      </c>
      <c r="B17179" s="89">
        <v>413.71</v>
      </c>
      <c r="C17179" s="89">
        <f>LN(Table3[[#This Row],[Value]]/B17178)</f>
        <v>4.457479702992216E-3</v>
      </c>
      <c r="D17179" s="89"/>
      <c r="E17179" s="89"/>
      <c r="F17179" s="89">
        <f>Table3[[#This Row],[Yield]]/100*(1+F17178)</f>
        <v>0</v>
      </c>
    </row>
    <row r="17180" spans="1:6" x14ac:dyDescent="0.2">
      <c r="A17180" s="88">
        <v>20150</v>
      </c>
      <c r="B17180" s="89">
        <v>417.18</v>
      </c>
      <c r="C17180" s="89">
        <f>LN(Table3[[#This Row],[Value]]/B17179)</f>
        <v>8.3525380583660061E-3</v>
      </c>
      <c r="D17180" s="89"/>
      <c r="E17180" s="89"/>
      <c r="F17180" s="89">
        <f>Table3[[#This Row],[Yield]]/100*(1+F17179)</f>
        <v>0</v>
      </c>
    </row>
    <row r="17181" spans="1:6" x14ac:dyDescent="0.2">
      <c r="A17181" s="88">
        <v>20151</v>
      </c>
      <c r="B17181" s="89">
        <v>418.33</v>
      </c>
      <c r="C17181" s="89">
        <f>LN(Table3[[#This Row],[Value]]/B17180)</f>
        <v>2.7528113995572909E-3</v>
      </c>
      <c r="D17181" s="89"/>
      <c r="E17181" s="89"/>
      <c r="F17181" s="89">
        <f>Table3[[#This Row],[Yield]]/100*(1+F17180)</f>
        <v>0</v>
      </c>
    </row>
    <row r="17182" spans="1:6" x14ac:dyDescent="0.2">
      <c r="A17182" s="88">
        <v>20152</v>
      </c>
      <c r="B17182" s="89">
        <v>419.68</v>
      </c>
      <c r="C17182" s="89">
        <f>LN(Table3[[#This Row],[Value]]/B17181)</f>
        <v>3.2219213800247807E-3</v>
      </c>
      <c r="D17182" s="89"/>
      <c r="E17182" s="89"/>
      <c r="F17182" s="89">
        <f>Table3[[#This Row],[Yield]]/100*(1+F17181)</f>
        <v>0</v>
      </c>
    </row>
    <row r="17183" spans="1:6" x14ac:dyDescent="0.2">
      <c r="A17183" s="88">
        <v>20155</v>
      </c>
      <c r="B17183" s="89">
        <v>416.84</v>
      </c>
      <c r="C17183" s="89">
        <f>LN(Table3[[#This Row],[Value]]/B17182)</f>
        <v>-6.7900609943368434E-3</v>
      </c>
      <c r="D17183" s="89"/>
      <c r="E17183" s="89"/>
      <c r="F17183" s="89">
        <f>Table3[[#This Row],[Yield]]/100*(1+F17182)</f>
        <v>0</v>
      </c>
    </row>
    <row r="17184" spans="1:6" x14ac:dyDescent="0.2">
      <c r="A17184" s="88">
        <v>20156</v>
      </c>
      <c r="B17184" s="89">
        <v>409.13</v>
      </c>
      <c r="C17184" s="89">
        <f>LN(Table3[[#This Row],[Value]]/B17183)</f>
        <v>-1.8669501173771856E-2</v>
      </c>
      <c r="D17184" s="89"/>
      <c r="E17184" s="89"/>
      <c r="F17184" s="89">
        <f>Table3[[#This Row],[Yield]]/100*(1+F17183)</f>
        <v>0</v>
      </c>
    </row>
    <row r="17185" spans="1:6" x14ac:dyDescent="0.2">
      <c r="A17185" s="88">
        <v>20157</v>
      </c>
      <c r="B17185" s="89">
        <v>404.9</v>
      </c>
      <c r="C17185" s="89">
        <f>LN(Table3[[#This Row],[Value]]/B17184)</f>
        <v>-1.0392830912339427E-2</v>
      </c>
      <c r="D17185" s="89"/>
      <c r="E17185" s="89"/>
      <c r="F17185" s="89">
        <f>Table3[[#This Row],[Yield]]/100*(1+F17184)</f>
        <v>0</v>
      </c>
    </row>
    <row r="17186" spans="1:6" x14ac:dyDescent="0.2">
      <c r="A17186" s="88">
        <v>20158</v>
      </c>
      <c r="B17186" s="89">
        <v>406.83</v>
      </c>
      <c r="C17186" s="89">
        <f>LN(Table3[[#This Row],[Value]]/B17185)</f>
        <v>4.7552847298482888E-3</v>
      </c>
      <c r="D17186" s="89"/>
      <c r="E17186" s="89"/>
      <c r="F17186" s="89">
        <f>Table3[[#This Row],[Yield]]/100*(1+F17185)</f>
        <v>0</v>
      </c>
    </row>
    <row r="17187" spans="1:6" x14ac:dyDescent="0.2">
      <c r="A17187" s="88">
        <v>20159</v>
      </c>
      <c r="B17187" s="89">
        <v>401.08</v>
      </c>
      <c r="C17187" s="89">
        <f>LN(Table3[[#This Row],[Value]]/B17186)</f>
        <v>-1.4234499112238981E-2</v>
      </c>
      <c r="D17187" s="89"/>
      <c r="E17187" s="89"/>
      <c r="F17187" s="89">
        <f>Table3[[#This Row],[Yield]]/100*(1+F17186)</f>
        <v>0</v>
      </c>
    </row>
    <row r="17188" spans="1:6" x14ac:dyDescent="0.2">
      <c r="A17188" s="88">
        <v>20162</v>
      </c>
      <c r="B17188" s="89">
        <v>391.36</v>
      </c>
      <c r="C17188" s="89">
        <f>LN(Table3[[#This Row],[Value]]/B17187)</f>
        <v>-2.4533056156916942E-2</v>
      </c>
      <c r="D17188" s="89"/>
      <c r="E17188" s="89"/>
      <c r="F17188" s="89">
        <f>Table3[[#This Row],[Yield]]/100*(1+F17187)</f>
        <v>0</v>
      </c>
    </row>
    <row r="17189" spans="1:6" x14ac:dyDescent="0.2">
      <c r="A17189" s="88">
        <v>20163</v>
      </c>
      <c r="B17189" s="89">
        <v>399.28</v>
      </c>
      <c r="C17189" s="89">
        <f>LN(Table3[[#This Row],[Value]]/B17188)</f>
        <v>2.0035072662546102E-2</v>
      </c>
      <c r="D17189" s="89"/>
      <c r="E17189" s="89"/>
      <c r="F17189" s="89">
        <f>Table3[[#This Row],[Yield]]/100*(1+F17188)</f>
        <v>0</v>
      </c>
    </row>
    <row r="17190" spans="1:6" x14ac:dyDescent="0.2">
      <c r="A17190" s="88">
        <v>20164</v>
      </c>
      <c r="B17190" s="89">
        <v>403.14</v>
      </c>
      <c r="C17190" s="89">
        <f>LN(Table3[[#This Row],[Value]]/B17189)</f>
        <v>9.6209709987598209E-3</v>
      </c>
      <c r="D17190" s="89"/>
      <c r="E17190" s="89"/>
      <c r="F17190" s="89">
        <f>Table3[[#This Row],[Yield]]/100*(1+F17189)</f>
        <v>0</v>
      </c>
    </row>
    <row r="17191" spans="1:6" x14ac:dyDescent="0.2">
      <c r="A17191" s="88">
        <v>20165</v>
      </c>
      <c r="B17191" s="89">
        <v>405.23</v>
      </c>
      <c r="C17191" s="89">
        <f>LN(Table3[[#This Row],[Value]]/B17190)</f>
        <v>5.1709109861129829E-3</v>
      </c>
      <c r="D17191" s="89"/>
      <c r="E17191" s="89"/>
      <c r="F17191" s="89">
        <f>Table3[[#This Row],[Yield]]/100*(1+F17190)</f>
        <v>0</v>
      </c>
    </row>
    <row r="17192" spans="1:6" x14ac:dyDescent="0.2">
      <c r="A17192" s="88">
        <v>20166</v>
      </c>
      <c r="B17192" s="89">
        <v>404.75</v>
      </c>
      <c r="C17192" s="89">
        <f>LN(Table3[[#This Row],[Value]]/B17191)</f>
        <v>-1.1852145884821428E-3</v>
      </c>
      <c r="D17192" s="89"/>
      <c r="E17192" s="89"/>
      <c r="F17192" s="89">
        <f>Table3[[#This Row],[Yield]]/100*(1+F17191)</f>
        <v>0</v>
      </c>
    </row>
    <row r="17193" spans="1:6" x14ac:dyDescent="0.2">
      <c r="A17193" s="88">
        <v>20169</v>
      </c>
      <c r="B17193" s="89">
        <v>402.4</v>
      </c>
      <c r="C17193" s="89">
        <f>LN(Table3[[#This Row],[Value]]/B17192)</f>
        <v>-5.8229737722151256E-3</v>
      </c>
      <c r="D17193" s="89"/>
      <c r="E17193" s="89"/>
      <c r="F17193" s="89">
        <f>Table3[[#This Row],[Yield]]/100*(1+F17192)</f>
        <v>0</v>
      </c>
    </row>
    <row r="17194" spans="1:6" x14ac:dyDescent="0.2">
      <c r="A17194" s="88">
        <v>20170</v>
      </c>
      <c r="B17194" s="89">
        <v>404.47</v>
      </c>
      <c r="C17194" s="89">
        <f>LN(Table3[[#This Row],[Value]]/B17193)</f>
        <v>5.1309493260219587E-3</v>
      </c>
      <c r="D17194" s="89"/>
      <c r="E17194" s="89"/>
      <c r="F17194" s="89">
        <f>Table3[[#This Row],[Yield]]/100*(1+F17193)</f>
        <v>0</v>
      </c>
    </row>
    <row r="17195" spans="1:6" x14ac:dyDescent="0.2">
      <c r="A17195" s="88">
        <v>20171</v>
      </c>
      <c r="B17195" s="89">
        <v>410.87</v>
      </c>
      <c r="C17195" s="89">
        <f>LN(Table3[[#This Row],[Value]]/B17194)</f>
        <v>1.5699294647585835E-2</v>
      </c>
      <c r="D17195" s="89"/>
      <c r="E17195" s="89"/>
      <c r="F17195" s="89">
        <f>Table3[[#This Row],[Yield]]/100*(1+F17194)</f>
        <v>0</v>
      </c>
    </row>
    <row r="17196" spans="1:6" x14ac:dyDescent="0.2">
      <c r="A17196" s="88">
        <v>20172</v>
      </c>
      <c r="B17196" s="89">
        <v>414.49</v>
      </c>
      <c r="C17196" s="89">
        <f>LN(Table3[[#This Row],[Value]]/B17195)</f>
        <v>8.7719860728370409E-3</v>
      </c>
      <c r="D17196" s="89"/>
      <c r="E17196" s="89"/>
      <c r="F17196" s="89">
        <f>Table3[[#This Row],[Yield]]/100*(1+F17195)</f>
        <v>0</v>
      </c>
    </row>
    <row r="17197" spans="1:6" x14ac:dyDescent="0.2">
      <c r="A17197" s="88">
        <v>20173</v>
      </c>
      <c r="B17197" s="89">
        <v>414.77</v>
      </c>
      <c r="C17197" s="89">
        <f>LN(Table3[[#This Row],[Value]]/B17196)</f>
        <v>6.7530089631890862E-4</v>
      </c>
      <c r="D17197" s="89"/>
      <c r="E17197" s="89"/>
      <c r="F17197" s="89">
        <f>Table3[[#This Row],[Yield]]/100*(1+F17196)</f>
        <v>0</v>
      </c>
    </row>
    <row r="17198" spans="1:6" x14ac:dyDescent="0.2">
      <c r="A17198" s="88">
        <v>20176</v>
      </c>
      <c r="B17198" s="89">
        <v>412.91</v>
      </c>
      <c r="C17198" s="89">
        <f>LN(Table3[[#This Row],[Value]]/B17197)</f>
        <v>-4.4944981903116063E-3</v>
      </c>
      <c r="D17198" s="89"/>
      <c r="E17198" s="89"/>
      <c r="F17198" s="89">
        <f>Table3[[#This Row],[Yield]]/100*(1+F17197)</f>
        <v>0</v>
      </c>
    </row>
    <row r="17199" spans="1:6" x14ac:dyDescent="0.2">
      <c r="A17199" s="88">
        <v>20177</v>
      </c>
      <c r="B17199" s="89">
        <v>413.73</v>
      </c>
      <c r="C17199" s="89">
        <f>LN(Table3[[#This Row],[Value]]/B17198)</f>
        <v>1.9839356163747343E-3</v>
      </c>
      <c r="D17199" s="89"/>
      <c r="E17199" s="89"/>
      <c r="F17199" s="89">
        <f>Table3[[#This Row],[Yield]]/100*(1+F17198)</f>
        <v>0</v>
      </c>
    </row>
    <row r="17200" spans="1:6" x14ac:dyDescent="0.2">
      <c r="A17200" s="88">
        <v>20178</v>
      </c>
      <c r="B17200" s="89">
        <v>410.13</v>
      </c>
      <c r="C17200" s="89">
        <f>LN(Table3[[#This Row],[Value]]/B17199)</f>
        <v>-8.7394045423454664E-3</v>
      </c>
      <c r="D17200" s="89"/>
      <c r="E17200" s="89"/>
      <c r="F17200" s="89">
        <f>Table3[[#This Row],[Yield]]/100*(1+F17199)</f>
        <v>0</v>
      </c>
    </row>
    <row r="17201" spans="1:6" x14ac:dyDescent="0.2">
      <c r="A17201" s="88">
        <v>20179</v>
      </c>
      <c r="B17201" s="89">
        <v>409.7</v>
      </c>
      <c r="C17201" s="89">
        <f>LN(Table3[[#This Row],[Value]]/B17200)</f>
        <v>-1.0489980591851949E-3</v>
      </c>
      <c r="D17201" s="89"/>
      <c r="E17201" s="89"/>
      <c r="F17201" s="89">
        <f>Table3[[#This Row],[Yield]]/100*(1+F17200)</f>
        <v>0</v>
      </c>
    </row>
    <row r="17202" spans="1:6" x14ac:dyDescent="0.2">
      <c r="A17202" s="88">
        <v>20180</v>
      </c>
      <c r="B17202" s="89">
        <v>413.84</v>
      </c>
      <c r="C17202" s="89">
        <f>LN(Table3[[#This Row],[Value]]/B17201)</f>
        <v>1.0054241142434212E-2</v>
      </c>
      <c r="D17202" s="89"/>
      <c r="E17202" s="89"/>
      <c r="F17202" s="89">
        <f>Table3[[#This Row],[Yield]]/100*(1+F17201)</f>
        <v>0</v>
      </c>
    </row>
    <row r="17203" spans="1:6" x14ac:dyDescent="0.2">
      <c r="A17203" s="88">
        <v>20183</v>
      </c>
      <c r="B17203" s="89">
        <v>412.97</v>
      </c>
      <c r="C17203" s="89">
        <f>LN(Table3[[#This Row],[Value]]/B17202)</f>
        <v>-2.1044745977646128E-3</v>
      </c>
      <c r="D17203" s="89"/>
      <c r="E17203" s="89"/>
      <c r="F17203" s="89">
        <f>Table3[[#This Row],[Yield]]/100*(1+F17202)</f>
        <v>0</v>
      </c>
    </row>
    <row r="17204" spans="1:6" x14ac:dyDescent="0.2">
      <c r="A17204" s="88">
        <v>20184</v>
      </c>
      <c r="B17204" s="89">
        <v>415.9</v>
      </c>
      <c r="C17204" s="89">
        <f>LN(Table3[[#This Row],[Value]]/B17203)</f>
        <v>7.0698956513709802E-3</v>
      </c>
      <c r="D17204" s="89"/>
      <c r="E17204" s="89"/>
      <c r="F17204" s="89">
        <f>Table3[[#This Row],[Yield]]/100*(1+F17203)</f>
        <v>0</v>
      </c>
    </row>
    <row r="17205" spans="1:6" x14ac:dyDescent="0.2">
      <c r="A17205" s="88">
        <v>20185</v>
      </c>
      <c r="B17205" s="89">
        <v>416.42</v>
      </c>
      <c r="C17205" s="89">
        <f>LN(Table3[[#This Row],[Value]]/B17204)</f>
        <v>1.2495195781821854E-3</v>
      </c>
      <c r="D17205" s="89"/>
      <c r="E17205" s="89"/>
      <c r="F17205" s="89">
        <f>Table3[[#This Row],[Yield]]/100*(1+F17204)</f>
        <v>0</v>
      </c>
    </row>
    <row r="17206" spans="1:6" x14ac:dyDescent="0.2">
      <c r="A17206" s="88">
        <v>20186</v>
      </c>
      <c r="B17206" s="89">
        <v>418.2</v>
      </c>
      <c r="C17206" s="89">
        <f>LN(Table3[[#This Row],[Value]]/B17205)</f>
        <v>4.2654206674850228E-3</v>
      </c>
      <c r="D17206" s="89"/>
      <c r="E17206" s="89"/>
      <c r="F17206" s="89">
        <f>Table3[[#This Row],[Yield]]/100*(1+F17205)</f>
        <v>0</v>
      </c>
    </row>
    <row r="17207" spans="1:6" x14ac:dyDescent="0.2">
      <c r="A17207" s="88">
        <v>20190</v>
      </c>
      <c r="B17207" s="89">
        <v>418.77</v>
      </c>
      <c r="C17207" s="89">
        <f>LN(Table3[[#This Row],[Value]]/B17206)</f>
        <v>1.3620561982434201E-3</v>
      </c>
      <c r="D17207" s="89"/>
      <c r="E17207" s="89"/>
      <c r="F17207" s="89">
        <f>Table3[[#This Row],[Yield]]/100*(1+F17206)</f>
        <v>0</v>
      </c>
    </row>
    <row r="17208" spans="1:6" x14ac:dyDescent="0.2">
      <c r="A17208" s="88">
        <v>20191</v>
      </c>
      <c r="B17208" s="89">
        <v>420.94</v>
      </c>
      <c r="C17208" s="89">
        <f>LN(Table3[[#This Row],[Value]]/B17207)</f>
        <v>5.1684625182494039E-3</v>
      </c>
      <c r="D17208" s="89"/>
      <c r="E17208" s="89"/>
      <c r="F17208" s="89">
        <f>Table3[[#This Row],[Yield]]/100*(1+F17207)</f>
        <v>0</v>
      </c>
    </row>
    <row r="17209" spans="1:6" x14ac:dyDescent="0.2">
      <c r="A17209" s="88">
        <v>20192</v>
      </c>
      <c r="B17209" s="89">
        <v>421.57</v>
      </c>
      <c r="C17209" s="89">
        <f>LN(Table3[[#This Row],[Value]]/B17208)</f>
        <v>1.4955314890559681E-3</v>
      </c>
      <c r="D17209" s="89"/>
      <c r="E17209" s="89"/>
      <c r="F17209" s="89">
        <f>Table3[[#This Row],[Yield]]/100*(1+F17208)</f>
        <v>0</v>
      </c>
    </row>
    <row r="17210" spans="1:6" x14ac:dyDescent="0.2">
      <c r="A17210" s="88">
        <v>20193</v>
      </c>
      <c r="B17210" s="89">
        <v>422.46</v>
      </c>
      <c r="C17210" s="89">
        <f>LN(Table3[[#This Row],[Value]]/B17209)</f>
        <v>2.1089305590150315E-3</v>
      </c>
      <c r="D17210" s="89"/>
      <c r="E17210" s="89"/>
      <c r="F17210" s="89">
        <f>Table3[[#This Row],[Yield]]/100*(1+F17209)</f>
        <v>0</v>
      </c>
    </row>
    <row r="17211" spans="1:6" x14ac:dyDescent="0.2">
      <c r="A17211" s="88">
        <v>20194</v>
      </c>
      <c r="B17211" s="89">
        <v>425.45</v>
      </c>
      <c r="C17211" s="89">
        <f>LN(Table3[[#This Row],[Value]]/B17210)</f>
        <v>7.052664536469559E-3</v>
      </c>
      <c r="D17211" s="89"/>
      <c r="E17211" s="89"/>
      <c r="F17211" s="89">
        <f>Table3[[#This Row],[Yield]]/100*(1+F17210)</f>
        <v>0</v>
      </c>
    </row>
    <row r="17212" spans="1:6" x14ac:dyDescent="0.2">
      <c r="A17212" s="88">
        <v>20197</v>
      </c>
      <c r="B17212" s="89">
        <v>428.42</v>
      </c>
      <c r="C17212" s="89">
        <f>LN(Table3[[#This Row],[Value]]/B17211)</f>
        <v>6.9565905291037629E-3</v>
      </c>
      <c r="D17212" s="89"/>
      <c r="E17212" s="89"/>
      <c r="F17212" s="89">
        <f>Table3[[#This Row],[Yield]]/100*(1+F17211)</f>
        <v>0</v>
      </c>
    </row>
    <row r="17213" spans="1:6" x14ac:dyDescent="0.2">
      <c r="A17213" s="88">
        <v>20198</v>
      </c>
      <c r="B17213" s="89">
        <v>427.88</v>
      </c>
      <c r="C17213" s="89">
        <f>LN(Table3[[#This Row],[Value]]/B17212)</f>
        <v>-1.2612403867400871E-3</v>
      </c>
      <c r="D17213" s="89"/>
      <c r="E17213" s="89"/>
      <c r="F17213" s="89">
        <f>Table3[[#This Row],[Yield]]/100*(1+F17212)</f>
        <v>0</v>
      </c>
    </row>
    <row r="17214" spans="1:6" x14ac:dyDescent="0.2">
      <c r="A17214" s="88">
        <v>20199</v>
      </c>
      <c r="B17214" s="89">
        <v>428.62</v>
      </c>
      <c r="C17214" s="89">
        <f>LN(Table3[[#This Row],[Value]]/B17213)</f>
        <v>1.7279630685996389E-3</v>
      </c>
      <c r="D17214" s="89"/>
      <c r="E17214" s="89"/>
      <c r="F17214" s="89">
        <f>Table3[[#This Row],[Yield]]/100*(1+F17213)</f>
        <v>0</v>
      </c>
    </row>
    <row r="17215" spans="1:6" x14ac:dyDescent="0.2">
      <c r="A17215" s="88">
        <v>20200</v>
      </c>
      <c r="B17215" s="89">
        <v>428.45</v>
      </c>
      <c r="C17215" s="89">
        <f>LN(Table3[[#This Row],[Value]]/B17214)</f>
        <v>-3.9670039140201236E-4</v>
      </c>
      <c r="D17215" s="89"/>
      <c r="E17215" s="89"/>
      <c r="F17215" s="89">
        <f>Table3[[#This Row],[Yield]]/100*(1+F17214)</f>
        <v>0</v>
      </c>
    </row>
    <row r="17216" spans="1:6" x14ac:dyDescent="0.2">
      <c r="A17216" s="88">
        <v>20201</v>
      </c>
      <c r="B17216" s="89">
        <v>425.52</v>
      </c>
      <c r="C17216" s="89">
        <f>LN(Table3[[#This Row],[Value]]/B17215)</f>
        <v>-6.8620946810656882E-3</v>
      </c>
      <c r="D17216" s="89"/>
      <c r="E17216" s="89"/>
      <c r="F17216" s="89">
        <f>Table3[[#This Row],[Yield]]/100*(1+F17215)</f>
        <v>0</v>
      </c>
    </row>
    <row r="17217" spans="1:6" x14ac:dyDescent="0.2">
      <c r="A17217" s="88">
        <v>20204</v>
      </c>
      <c r="B17217" s="89">
        <v>426.86</v>
      </c>
      <c r="C17217" s="89">
        <f>LN(Table3[[#This Row],[Value]]/B17216)</f>
        <v>3.1441401813599073E-3</v>
      </c>
      <c r="D17217" s="89"/>
      <c r="E17217" s="89"/>
      <c r="F17217" s="89">
        <f>Table3[[#This Row],[Yield]]/100*(1+F17216)</f>
        <v>0</v>
      </c>
    </row>
    <row r="17218" spans="1:6" x14ac:dyDescent="0.2">
      <c r="A17218" s="88">
        <v>20205</v>
      </c>
      <c r="B17218" s="89">
        <v>430.64</v>
      </c>
      <c r="C17218" s="89">
        <f>LN(Table3[[#This Row],[Value]]/B17217)</f>
        <v>8.8163836372796688E-3</v>
      </c>
      <c r="D17218" s="89"/>
      <c r="E17218" s="89"/>
      <c r="F17218" s="89">
        <f>Table3[[#This Row],[Yield]]/100*(1+F17217)</f>
        <v>0</v>
      </c>
    </row>
    <row r="17219" spans="1:6" x14ac:dyDescent="0.2">
      <c r="A17219" s="88">
        <v>20206</v>
      </c>
      <c r="B17219" s="89">
        <v>428.1</v>
      </c>
      <c r="C17219" s="89">
        <f>LN(Table3[[#This Row],[Value]]/B17218)</f>
        <v>-5.9156611018012792E-3</v>
      </c>
      <c r="D17219" s="89"/>
      <c r="E17219" s="89"/>
      <c r="F17219" s="89">
        <f>Table3[[#This Row],[Yield]]/100*(1+F17218)</f>
        <v>0</v>
      </c>
    </row>
    <row r="17220" spans="1:6" x14ac:dyDescent="0.2">
      <c r="A17220" s="88">
        <v>20207</v>
      </c>
      <c r="B17220" s="89">
        <v>423.19</v>
      </c>
      <c r="C17220" s="89">
        <f>LN(Table3[[#This Row],[Value]]/B17219)</f>
        <v>-1.153556237559466E-2</v>
      </c>
      <c r="D17220" s="89"/>
      <c r="E17220" s="89"/>
      <c r="F17220" s="89">
        <f>Table3[[#This Row],[Yield]]/100*(1+F17219)</f>
        <v>0</v>
      </c>
    </row>
    <row r="17221" spans="1:6" x14ac:dyDescent="0.2">
      <c r="A17221" s="88">
        <v>20208</v>
      </c>
      <c r="B17221" s="89">
        <v>425.65</v>
      </c>
      <c r="C17221" s="89">
        <f>LN(Table3[[#This Row],[Value]]/B17220)</f>
        <v>5.7961615547601989E-3</v>
      </c>
      <c r="D17221" s="89"/>
      <c r="E17221" s="89"/>
      <c r="F17221" s="89">
        <f>Table3[[#This Row],[Yield]]/100*(1+F17220)</f>
        <v>0</v>
      </c>
    </row>
    <row r="17222" spans="1:6" x14ac:dyDescent="0.2">
      <c r="A17222" s="88">
        <v>20211</v>
      </c>
      <c r="B17222" s="89">
        <v>426.3</v>
      </c>
      <c r="C17222" s="89">
        <f>LN(Table3[[#This Row],[Value]]/B17221)</f>
        <v>1.5259114410985804E-3</v>
      </c>
      <c r="D17222" s="89"/>
      <c r="E17222" s="89"/>
      <c r="F17222" s="89">
        <f>Table3[[#This Row],[Yield]]/100*(1+F17221)</f>
        <v>0</v>
      </c>
    </row>
    <row r="17223" spans="1:6" x14ac:dyDescent="0.2">
      <c r="A17223" s="88">
        <v>20212</v>
      </c>
      <c r="B17223" s="89">
        <v>422.78</v>
      </c>
      <c r="C17223" s="89">
        <f>LN(Table3[[#This Row],[Value]]/B17222)</f>
        <v>-8.2913745836247898E-3</v>
      </c>
      <c r="D17223" s="89"/>
      <c r="E17223" s="89"/>
      <c r="F17223" s="89">
        <f>Table3[[#This Row],[Yield]]/100*(1+F17222)</f>
        <v>0</v>
      </c>
    </row>
    <row r="17224" spans="1:6" x14ac:dyDescent="0.2">
      <c r="A17224" s="88">
        <v>20213</v>
      </c>
      <c r="B17224" s="89">
        <v>422.54</v>
      </c>
      <c r="C17224" s="89">
        <f>LN(Table3[[#This Row],[Value]]/B17223)</f>
        <v>-5.6783231545129594E-4</v>
      </c>
      <c r="D17224" s="89"/>
      <c r="E17224" s="89"/>
      <c r="F17224" s="89">
        <f>Table3[[#This Row],[Yield]]/100*(1+F17223)</f>
        <v>0</v>
      </c>
    </row>
    <row r="17225" spans="1:6" x14ac:dyDescent="0.2">
      <c r="A17225" s="88">
        <v>20214</v>
      </c>
      <c r="B17225" s="89">
        <v>423.39</v>
      </c>
      <c r="C17225" s="89">
        <f>LN(Table3[[#This Row],[Value]]/B17224)</f>
        <v>2.0096232219365146E-3</v>
      </c>
      <c r="D17225" s="89"/>
      <c r="E17225" s="89"/>
      <c r="F17225" s="89">
        <f>Table3[[#This Row],[Yield]]/100*(1+F17224)</f>
        <v>0</v>
      </c>
    </row>
    <row r="17226" spans="1:6" x14ac:dyDescent="0.2">
      <c r="A17226" s="88">
        <v>20215</v>
      </c>
      <c r="B17226" s="89">
        <v>423.84</v>
      </c>
      <c r="C17226" s="89">
        <f>LN(Table3[[#This Row],[Value]]/B17225)</f>
        <v>1.0622854297342344E-3</v>
      </c>
      <c r="D17226" s="89"/>
      <c r="E17226" s="89"/>
      <c r="F17226" s="89">
        <f>Table3[[#This Row],[Yield]]/100*(1+F17225)</f>
        <v>0</v>
      </c>
    </row>
    <row r="17227" spans="1:6" x14ac:dyDescent="0.2">
      <c r="A17227" s="88">
        <v>20218</v>
      </c>
      <c r="B17227" s="89">
        <v>424.32</v>
      </c>
      <c r="C17227" s="89">
        <f>LN(Table3[[#This Row],[Value]]/B17226)</f>
        <v>1.1318620336835527E-3</v>
      </c>
      <c r="D17227" s="89"/>
      <c r="E17227" s="89"/>
      <c r="F17227" s="89">
        <f>Table3[[#This Row],[Yield]]/100*(1+F17226)</f>
        <v>0</v>
      </c>
    </row>
    <row r="17228" spans="1:6" x14ac:dyDescent="0.2">
      <c r="A17228" s="88">
        <v>20219</v>
      </c>
      <c r="B17228" s="89">
        <v>423.8</v>
      </c>
      <c r="C17228" s="89">
        <f>LN(Table3[[#This Row],[Value]]/B17227)</f>
        <v>-1.2262417232442964E-3</v>
      </c>
      <c r="D17228" s="89"/>
      <c r="E17228" s="89"/>
      <c r="F17228" s="89">
        <f>Table3[[#This Row],[Yield]]/100*(1+F17227)</f>
        <v>0</v>
      </c>
    </row>
    <row r="17229" spans="1:6" x14ac:dyDescent="0.2">
      <c r="A17229" s="88">
        <v>20220</v>
      </c>
      <c r="B17229" s="89">
        <v>420.29</v>
      </c>
      <c r="C17229" s="89">
        <f>LN(Table3[[#This Row],[Value]]/B17228)</f>
        <v>-8.3166966353201959E-3</v>
      </c>
      <c r="D17229" s="89"/>
      <c r="E17229" s="89"/>
      <c r="F17229" s="89">
        <f>Table3[[#This Row],[Yield]]/100*(1+F17228)</f>
        <v>0</v>
      </c>
    </row>
    <row r="17230" spans="1:6" x14ac:dyDescent="0.2">
      <c r="A17230" s="88">
        <v>20221</v>
      </c>
      <c r="B17230" s="89">
        <v>418.2</v>
      </c>
      <c r="C17230" s="89">
        <f>LN(Table3[[#This Row],[Value]]/B17229)</f>
        <v>-4.985162204345364E-3</v>
      </c>
      <c r="D17230" s="89"/>
      <c r="E17230" s="89"/>
      <c r="F17230" s="89">
        <f>Table3[[#This Row],[Yield]]/100*(1+F17229)</f>
        <v>0</v>
      </c>
    </row>
    <row r="17231" spans="1:6" x14ac:dyDescent="0.2">
      <c r="A17231" s="88">
        <v>20222</v>
      </c>
      <c r="B17231" s="89">
        <v>419.57</v>
      </c>
      <c r="C17231" s="89">
        <f>LN(Table3[[#This Row],[Value]]/B17230)</f>
        <v>3.2705903081115028E-3</v>
      </c>
      <c r="D17231" s="89"/>
      <c r="E17231" s="89"/>
      <c r="F17231" s="89">
        <f>Table3[[#This Row],[Yield]]/100*(1+F17230)</f>
        <v>0</v>
      </c>
    </row>
    <row r="17232" spans="1:6" x14ac:dyDescent="0.2">
      <c r="A17232" s="88">
        <v>20225</v>
      </c>
      <c r="B17232" s="89">
        <v>415.01</v>
      </c>
      <c r="C17232" s="89">
        <f>LN(Table3[[#This Row],[Value]]/B17231)</f>
        <v>-1.0927760976717538E-2</v>
      </c>
      <c r="D17232" s="89"/>
      <c r="E17232" s="89"/>
      <c r="F17232" s="89">
        <f>Table3[[#This Row],[Yield]]/100*(1+F17231)</f>
        <v>0</v>
      </c>
    </row>
    <row r="17233" spans="1:6" x14ac:dyDescent="0.2">
      <c r="A17233" s="88">
        <v>20226</v>
      </c>
      <c r="B17233" s="89">
        <v>414.12</v>
      </c>
      <c r="C17233" s="89">
        <f>LN(Table3[[#This Row],[Value]]/B17232)</f>
        <v>-2.1468294280148521E-3</v>
      </c>
      <c r="D17233" s="89"/>
      <c r="E17233" s="89"/>
      <c r="F17233" s="89">
        <f>Table3[[#This Row],[Yield]]/100*(1+F17232)</f>
        <v>0</v>
      </c>
    </row>
    <row r="17234" spans="1:6" x14ac:dyDescent="0.2">
      <c r="A17234" s="88">
        <v>20227</v>
      </c>
      <c r="B17234" s="89">
        <v>417.83</v>
      </c>
      <c r="C17234" s="89">
        <f>LN(Table3[[#This Row],[Value]]/B17233)</f>
        <v>8.9188643379593431E-3</v>
      </c>
      <c r="D17234" s="89"/>
      <c r="E17234" s="89"/>
      <c r="F17234" s="89">
        <f>Table3[[#This Row],[Yield]]/100*(1+F17233)</f>
        <v>0</v>
      </c>
    </row>
    <row r="17235" spans="1:6" x14ac:dyDescent="0.2">
      <c r="A17235" s="88">
        <v>20228</v>
      </c>
      <c r="B17235" s="89">
        <v>419.72</v>
      </c>
      <c r="C17235" s="89">
        <f>LN(Table3[[#This Row],[Value]]/B17234)</f>
        <v>4.5131710538385212E-3</v>
      </c>
      <c r="D17235" s="89"/>
      <c r="E17235" s="89"/>
      <c r="F17235" s="89">
        <f>Table3[[#This Row],[Yield]]/100*(1+F17234)</f>
        <v>0</v>
      </c>
    </row>
    <row r="17236" spans="1:6" x14ac:dyDescent="0.2">
      <c r="A17236" s="88">
        <v>20229</v>
      </c>
      <c r="B17236" s="89">
        <v>422.89</v>
      </c>
      <c r="C17236" s="89">
        <f>LN(Table3[[#This Row],[Value]]/B17235)</f>
        <v>7.5242756570864551E-3</v>
      </c>
      <c r="D17236" s="89"/>
      <c r="E17236" s="89"/>
      <c r="F17236" s="89">
        <f>Table3[[#This Row],[Yield]]/100*(1+F17235)</f>
        <v>0</v>
      </c>
    </row>
    <row r="17237" spans="1:6" x14ac:dyDescent="0.2">
      <c r="A17237" s="88">
        <v>20232</v>
      </c>
      <c r="B17237" s="89">
        <v>420.32</v>
      </c>
      <c r="C17237" s="89">
        <f>LN(Table3[[#This Row],[Value]]/B17236)</f>
        <v>-6.0957720095670964E-3</v>
      </c>
      <c r="D17237" s="89"/>
      <c r="E17237" s="89"/>
      <c r="F17237" s="89">
        <f>Table3[[#This Row],[Yield]]/100*(1+F17236)</f>
        <v>0</v>
      </c>
    </row>
    <row r="17238" spans="1:6" x14ac:dyDescent="0.2">
      <c r="A17238" s="88">
        <v>20233</v>
      </c>
      <c r="B17238" s="89">
        <v>420.39</v>
      </c>
      <c r="C17238" s="89">
        <f>LN(Table3[[#This Row],[Value]]/B17237)</f>
        <v>1.6652591300634457E-4</v>
      </c>
      <c r="D17238" s="89"/>
      <c r="E17238" s="89"/>
      <c r="F17238" s="89">
        <f>Table3[[#This Row],[Yield]]/100*(1+F17237)</f>
        <v>0</v>
      </c>
    </row>
    <row r="17239" spans="1:6" x14ac:dyDescent="0.2">
      <c r="A17239" s="88">
        <v>20234</v>
      </c>
      <c r="B17239" s="89">
        <v>421.77</v>
      </c>
      <c r="C17239" s="89">
        <f>LN(Table3[[#This Row],[Value]]/B17238)</f>
        <v>3.2772899096895729E-3</v>
      </c>
      <c r="D17239" s="89"/>
      <c r="E17239" s="89"/>
      <c r="F17239" s="89">
        <f>Table3[[#This Row],[Yield]]/100*(1+F17238)</f>
        <v>0</v>
      </c>
    </row>
    <row r="17240" spans="1:6" x14ac:dyDescent="0.2">
      <c r="A17240" s="88">
        <v>20235</v>
      </c>
      <c r="B17240" s="89">
        <v>424.95</v>
      </c>
      <c r="C17240" s="89">
        <f>LN(Table3[[#This Row],[Value]]/B17239)</f>
        <v>7.5113731847094752E-3</v>
      </c>
      <c r="D17240" s="89"/>
      <c r="E17240" s="89"/>
      <c r="F17240" s="89">
        <f>Table3[[#This Row],[Yield]]/100*(1+F17239)</f>
        <v>0</v>
      </c>
    </row>
    <row r="17241" spans="1:6" x14ac:dyDescent="0.2">
      <c r="A17241" s="88">
        <v>20236</v>
      </c>
      <c r="B17241" s="89">
        <v>425.66</v>
      </c>
      <c r="C17241" s="89">
        <f>LN(Table3[[#This Row],[Value]]/B17240)</f>
        <v>1.669390590022492E-3</v>
      </c>
      <c r="D17241" s="89"/>
      <c r="E17241" s="89"/>
      <c r="F17241" s="89">
        <f>Table3[[#This Row],[Yield]]/100*(1+F17240)</f>
        <v>0</v>
      </c>
    </row>
    <row r="17242" spans="1:6" x14ac:dyDescent="0.2">
      <c r="A17242" s="88">
        <v>20240</v>
      </c>
      <c r="B17242" s="89">
        <v>424.86</v>
      </c>
      <c r="C17242" s="89">
        <f>LN(Table3[[#This Row],[Value]]/B17241)</f>
        <v>-1.8812026429202006E-3</v>
      </c>
      <c r="D17242" s="89"/>
      <c r="E17242" s="89"/>
      <c r="F17242" s="89">
        <f>Table3[[#This Row],[Yield]]/100*(1+F17241)</f>
        <v>0</v>
      </c>
    </row>
    <row r="17243" spans="1:6" x14ac:dyDescent="0.2">
      <c r="A17243" s="88">
        <v>20241</v>
      </c>
      <c r="B17243" s="89">
        <v>424.88</v>
      </c>
      <c r="C17243" s="89">
        <f>LN(Table3[[#This Row],[Value]]/B17242)</f>
        <v>4.7073222406028051E-5</v>
      </c>
      <c r="D17243" s="89"/>
      <c r="E17243" s="89"/>
      <c r="F17243" s="89">
        <f>Table3[[#This Row],[Yield]]/100*(1+F17242)</f>
        <v>0</v>
      </c>
    </row>
    <row r="17244" spans="1:6" x14ac:dyDescent="0.2">
      <c r="A17244" s="88">
        <v>20242</v>
      </c>
      <c r="B17244" s="89">
        <v>425.8</v>
      </c>
      <c r="C17244" s="89">
        <f>LN(Table3[[#This Row],[Value]]/B17243)</f>
        <v>2.1629763452354145E-3</v>
      </c>
      <c r="D17244" s="89"/>
      <c r="E17244" s="89"/>
      <c r="F17244" s="89">
        <f>Table3[[#This Row],[Yield]]/100*(1+F17243)</f>
        <v>0</v>
      </c>
    </row>
    <row r="17245" spans="1:6" x14ac:dyDescent="0.2">
      <c r="A17245" s="88">
        <v>20243</v>
      </c>
      <c r="B17245" s="89">
        <v>428.53</v>
      </c>
      <c r="C17245" s="89">
        <f>LN(Table3[[#This Row],[Value]]/B17244)</f>
        <v>6.3909947963643266E-3</v>
      </c>
      <c r="D17245" s="89"/>
      <c r="E17245" s="89"/>
      <c r="F17245" s="89">
        <f>Table3[[#This Row],[Yield]]/100*(1+F17244)</f>
        <v>0</v>
      </c>
    </row>
    <row r="17246" spans="1:6" x14ac:dyDescent="0.2">
      <c r="A17246" s="88">
        <v>20246</v>
      </c>
      <c r="B17246" s="89">
        <v>431.49</v>
      </c>
      <c r="C17246" s="89">
        <f>LN(Table3[[#This Row],[Value]]/B17245)</f>
        <v>6.8835880281643089E-3</v>
      </c>
      <c r="D17246" s="89"/>
      <c r="E17246" s="89"/>
      <c r="F17246" s="89">
        <f>Table3[[#This Row],[Yield]]/100*(1+F17245)</f>
        <v>0</v>
      </c>
    </row>
    <row r="17247" spans="1:6" x14ac:dyDescent="0.2">
      <c r="A17247" s="88">
        <v>20247</v>
      </c>
      <c r="B17247" s="89">
        <v>434.55</v>
      </c>
      <c r="C17247" s="89">
        <f>LN(Table3[[#This Row],[Value]]/B17246)</f>
        <v>7.0666775995615163E-3</v>
      </c>
      <c r="D17247" s="89"/>
      <c r="E17247" s="89"/>
      <c r="F17247" s="89">
        <f>Table3[[#This Row],[Yield]]/100*(1+F17246)</f>
        <v>0</v>
      </c>
    </row>
    <row r="17248" spans="1:6" x14ac:dyDescent="0.2">
      <c r="A17248" s="88">
        <v>20248</v>
      </c>
      <c r="B17248" s="89">
        <v>436.95</v>
      </c>
      <c r="C17248" s="89">
        <f>LN(Table3[[#This Row],[Value]]/B17247)</f>
        <v>5.507759190084247E-3</v>
      </c>
      <c r="D17248" s="89"/>
      <c r="E17248" s="89"/>
      <c r="F17248" s="89">
        <f>Table3[[#This Row],[Yield]]/100*(1+F17247)</f>
        <v>0</v>
      </c>
    </row>
    <row r="17249" spans="1:6" x14ac:dyDescent="0.2">
      <c r="A17249" s="88">
        <v>20249</v>
      </c>
      <c r="B17249" s="89">
        <v>435.07</v>
      </c>
      <c r="C17249" s="89">
        <f>LN(Table3[[#This Row],[Value]]/B17248)</f>
        <v>-4.3118343907996735E-3</v>
      </c>
      <c r="D17249" s="89"/>
      <c r="E17249" s="89"/>
      <c r="F17249" s="89">
        <f>Table3[[#This Row],[Yield]]/100*(1+F17248)</f>
        <v>0</v>
      </c>
    </row>
    <row r="17250" spans="1:6" x14ac:dyDescent="0.2">
      <c r="A17250" s="88">
        <v>20250</v>
      </c>
      <c r="B17250" s="89">
        <v>437.72</v>
      </c>
      <c r="C17250" s="89">
        <f>LN(Table3[[#This Row],[Value]]/B17249)</f>
        <v>6.0724988674887058E-3</v>
      </c>
      <c r="D17250" s="89"/>
      <c r="E17250" s="89"/>
      <c r="F17250" s="89">
        <f>Table3[[#This Row],[Yield]]/100*(1+F17249)</f>
        <v>0</v>
      </c>
    </row>
    <row r="17251" spans="1:6" x14ac:dyDescent="0.2">
      <c r="A17251" s="88">
        <v>20253</v>
      </c>
      <c r="B17251" s="89">
        <v>440.17</v>
      </c>
      <c r="C17251" s="89">
        <f>LN(Table3[[#This Row],[Value]]/B17250)</f>
        <v>5.5815793792179935E-3</v>
      </c>
      <c r="D17251" s="89"/>
      <c r="E17251" s="89"/>
      <c r="F17251" s="89">
        <f>Table3[[#This Row],[Yield]]/100*(1+F17250)</f>
        <v>0</v>
      </c>
    </row>
    <row r="17252" spans="1:6" x14ac:dyDescent="0.2">
      <c r="A17252" s="88">
        <v>20254</v>
      </c>
      <c r="B17252" s="89">
        <v>438.2</v>
      </c>
      <c r="C17252" s="89">
        <f>LN(Table3[[#This Row],[Value]]/B17251)</f>
        <v>-4.4855887680941738E-3</v>
      </c>
      <c r="D17252" s="89"/>
      <c r="E17252" s="89"/>
      <c r="F17252" s="89">
        <f>Table3[[#This Row],[Yield]]/100*(1+F17251)</f>
        <v>0</v>
      </c>
    </row>
    <row r="17253" spans="1:6" x14ac:dyDescent="0.2">
      <c r="A17253" s="88">
        <v>20255</v>
      </c>
      <c r="B17253" s="89">
        <v>441.93</v>
      </c>
      <c r="C17253" s="89">
        <f>LN(Table3[[#This Row],[Value]]/B17252)</f>
        <v>8.4760713335905544E-3</v>
      </c>
      <c r="D17253" s="89"/>
      <c r="E17253" s="89"/>
      <c r="F17253" s="89">
        <f>Table3[[#This Row],[Yield]]/100*(1+F17252)</f>
        <v>0</v>
      </c>
    </row>
    <row r="17254" spans="1:6" x14ac:dyDescent="0.2">
      <c r="A17254" s="88">
        <v>20256</v>
      </c>
      <c r="B17254" s="89">
        <v>442.48</v>
      </c>
      <c r="C17254" s="89">
        <f>LN(Table3[[#This Row],[Value]]/B17253)</f>
        <v>1.2437671914660299E-3</v>
      </c>
      <c r="D17254" s="89"/>
      <c r="E17254" s="89"/>
      <c r="F17254" s="89">
        <f>Table3[[#This Row],[Yield]]/100*(1+F17253)</f>
        <v>0</v>
      </c>
    </row>
    <row r="17255" spans="1:6" x14ac:dyDescent="0.2">
      <c r="A17255" s="88">
        <v>20257</v>
      </c>
      <c r="B17255" s="89">
        <v>444.08</v>
      </c>
      <c r="C17255" s="89">
        <f>LN(Table3[[#This Row],[Value]]/B17254)</f>
        <v>3.6094606954832917E-3</v>
      </c>
      <c r="D17255" s="89"/>
      <c r="E17255" s="89"/>
      <c r="F17255" s="89">
        <f>Table3[[#This Row],[Yield]]/100*(1+F17254)</f>
        <v>0</v>
      </c>
    </row>
    <row r="17256" spans="1:6" x14ac:dyDescent="0.2">
      <c r="A17256" s="88">
        <v>20260</v>
      </c>
      <c r="B17256" s="89">
        <v>444.38</v>
      </c>
      <c r="C17256" s="89">
        <f>LN(Table3[[#This Row],[Value]]/B17255)</f>
        <v>6.7532587038609854E-4</v>
      </c>
      <c r="D17256" s="89"/>
      <c r="E17256" s="89"/>
      <c r="F17256" s="89">
        <f>Table3[[#This Row],[Yield]]/100*(1+F17255)</f>
        <v>0</v>
      </c>
    </row>
    <row r="17257" spans="1:6" x14ac:dyDescent="0.2">
      <c r="A17257" s="88">
        <v>20261</v>
      </c>
      <c r="B17257" s="89">
        <v>446.8</v>
      </c>
      <c r="C17257" s="89">
        <f>LN(Table3[[#This Row],[Value]]/B17256)</f>
        <v>5.4310149427536586E-3</v>
      </c>
      <c r="D17257" s="89"/>
      <c r="E17257" s="89"/>
      <c r="F17257" s="89">
        <f>Table3[[#This Row],[Yield]]/100*(1+F17256)</f>
        <v>0</v>
      </c>
    </row>
    <row r="17258" spans="1:6" x14ac:dyDescent="0.2">
      <c r="A17258" s="88">
        <v>20262</v>
      </c>
      <c r="B17258" s="89">
        <v>447.37</v>
      </c>
      <c r="C17258" s="89">
        <f>LN(Table3[[#This Row],[Value]]/B17257)</f>
        <v>1.274925522458099E-3</v>
      </c>
      <c r="D17258" s="89"/>
      <c r="E17258" s="89"/>
      <c r="F17258" s="89">
        <f>Table3[[#This Row],[Yield]]/100*(1+F17257)</f>
        <v>0</v>
      </c>
    </row>
    <row r="17259" spans="1:6" x14ac:dyDescent="0.2">
      <c r="A17259" s="88">
        <v>20263</v>
      </c>
      <c r="B17259" s="89">
        <v>448.82</v>
      </c>
      <c r="C17259" s="89">
        <f>LN(Table3[[#This Row],[Value]]/B17258)</f>
        <v>3.2359237779268717E-3</v>
      </c>
      <c r="D17259" s="89"/>
      <c r="E17259" s="89"/>
      <c r="F17259" s="89">
        <f>Table3[[#This Row],[Yield]]/100*(1+F17258)</f>
        <v>0</v>
      </c>
    </row>
    <row r="17260" spans="1:6" x14ac:dyDescent="0.2">
      <c r="A17260" s="88">
        <v>20264</v>
      </c>
      <c r="B17260" s="89">
        <v>448.93</v>
      </c>
      <c r="C17260" s="89">
        <f>LN(Table3[[#This Row],[Value]]/B17259)</f>
        <v>2.4505708838867558E-4</v>
      </c>
      <c r="D17260" s="89"/>
      <c r="E17260" s="89"/>
      <c r="F17260" s="89">
        <f>Table3[[#This Row],[Yield]]/100*(1+F17259)</f>
        <v>0</v>
      </c>
    </row>
    <row r="17261" spans="1:6" x14ac:dyDescent="0.2">
      <c r="A17261" s="88">
        <v>20267</v>
      </c>
      <c r="B17261" s="89">
        <v>449.86</v>
      </c>
      <c r="C17261" s="89">
        <f>LN(Table3[[#This Row],[Value]]/B17260)</f>
        <v>2.0694496643335891E-3</v>
      </c>
      <c r="D17261" s="89"/>
      <c r="E17261" s="89"/>
      <c r="F17261" s="89">
        <f>Table3[[#This Row],[Yield]]/100*(1+F17260)</f>
        <v>0</v>
      </c>
    </row>
    <row r="17262" spans="1:6" x14ac:dyDescent="0.2">
      <c r="A17262" s="88">
        <v>20268</v>
      </c>
      <c r="B17262" s="89">
        <v>449.02</v>
      </c>
      <c r="C17262" s="89">
        <f>LN(Table3[[#This Row],[Value]]/B17261)</f>
        <v>-1.868993068083564E-3</v>
      </c>
      <c r="D17262" s="89"/>
      <c r="E17262" s="89"/>
      <c r="F17262" s="89">
        <f>Table3[[#This Row],[Yield]]/100*(1+F17261)</f>
        <v>0</v>
      </c>
    </row>
    <row r="17263" spans="1:6" x14ac:dyDescent="0.2">
      <c r="A17263" s="88">
        <v>20269</v>
      </c>
      <c r="B17263" s="89">
        <v>449.7</v>
      </c>
      <c r="C17263" s="89">
        <f>LN(Table3[[#This Row],[Value]]/B17262)</f>
        <v>1.5132635965924477E-3</v>
      </c>
      <c r="D17263" s="89"/>
      <c r="E17263" s="89"/>
      <c r="F17263" s="89">
        <f>Table3[[#This Row],[Yield]]/100*(1+F17262)</f>
        <v>0</v>
      </c>
    </row>
    <row r="17264" spans="1:6" x14ac:dyDescent="0.2">
      <c r="A17264" s="88">
        <v>20270</v>
      </c>
      <c r="B17264" s="89">
        <v>451.38</v>
      </c>
      <c r="C17264" s="89">
        <f>LN(Table3[[#This Row],[Value]]/B17263)</f>
        <v>3.7288630235235124E-3</v>
      </c>
      <c r="D17264" s="89"/>
      <c r="E17264" s="89"/>
      <c r="F17264" s="89">
        <f>Table3[[#This Row],[Yield]]/100*(1+F17263)</f>
        <v>0</v>
      </c>
    </row>
    <row r="17265" spans="1:6" x14ac:dyDescent="0.2">
      <c r="A17265" s="88">
        <v>20271</v>
      </c>
      <c r="B17265" s="89">
        <v>453.82</v>
      </c>
      <c r="C17265" s="89">
        <f>LN(Table3[[#This Row],[Value]]/B17264)</f>
        <v>5.391086852938539E-3</v>
      </c>
      <c r="D17265" s="89"/>
      <c r="E17265" s="89"/>
      <c r="F17265" s="89">
        <f>Table3[[#This Row],[Yield]]/100*(1+F17264)</f>
        <v>0</v>
      </c>
    </row>
    <row r="17266" spans="1:6" x14ac:dyDescent="0.2">
      <c r="A17266" s="88">
        <v>20275</v>
      </c>
      <c r="B17266" s="89">
        <v>459.42</v>
      </c>
      <c r="C17266" s="89">
        <f>LN(Table3[[#This Row],[Value]]/B17265)</f>
        <v>1.2264180699963406E-2</v>
      </c>
      <c r="D17266" s="89"/>
      <c r="E17266" s="89"/>
      <c r="F17266" s="89">
        <f>Table3[[#This Row],[Yield]]/100*(1+F17265)</f>
        <v>0</v>
      </c>
    </row>
    <row r="17267" spans="1:6" x14ac:dyDescent="0.2">
      <c r="A17267" s="88">
        <v>20276</v>
      </c>
      <c r="B17267" s="89">
        <v>467.41</v>
      </c>
      <c r="C17267" s="89">
        <f>LN(Table3[[#This Row],[Value]]/B17266)</f>
        <v>1.724199247359353E-2</v>
      </c>
      <c r="D17267" s="89"/>
      <c r="E17267" s="89"/>
      <c r="F17267" s="89">
        <f>Table3[[#This Row],[Yield]]/100*(1+F17266)</f>
        <v>0</v>
      </c>
    </row>
    <row r="17268" spans="1:6" x14ac:dyDescent="0.2">
      <c r="A17268" s="88">
        <v>20277</v>
      </c>
      <c r="B17268" s="89">
        <v>460.23</v>
      </c>
      <c r="C17268" s="89">
        <f>LN(Table3[[#This Row],[Value]]/B17267)</f>
        <v>-1.5480452301888763E-2</v>
      </c>
      <c r="D17268" s="89"/>
      <c r="E17268" s="89"/>
      <c r="F17268" s="89">
        <f>Table3[[#This Row],[Yield]]/100*(1+F17267)</f>
        <v>0</v>
      </c>
    </row>
    <row r="17269" spans="1:6" x14ac:dyDescent="0.2">
      <c r="A17269" s="88">
        <v>20278</v>
      </c>
      <c r="B17269" s="89">
        <v>461.18</v>
      </c>
      <c r="C17269" s="89">
        <f>LN(Table3[[#This Row],[Value]]/B17268)</f>
        <v>2.0620577953855959E-3</v>
      </c>
      <c r="D17269" s="89"/>
      <c r="E17269" s="89"/>
      <c r="F17269" s="89">
        <f>Table3[[#This Row],[Yield]]/100*(1+F17268)</f>
        <v>0</v>
      </c>
    </row>
    <row r="17270" spans="1:6" x14ac:dyDescent="0.2">
      <c r="A17270" s="88">
        <v>20281</v>
      </c>
      <c r="B17270" s="89">
        <v>464.24</v>
      </c>
      <c r="C17270" s="89">
        <f>LN(Table3[[#This Row],[Value]]/B17269)</f>
        <v>6.6132375621755033E-3</v>
      </c>
      <c r="D17270" s="89"/>
      <c r="E17270" s="89"/>
      <c r="F17270" s="89">
        <f>Table3[[#This Row],[Yield]]/100*(1+F17269)</f>
        <v>0</v>
      </c>
    </row>
    <row r="17271" spans="1:6" x14ac:dyDescent="0.2">
      <c r="A17271" s="88">
        <v>20282</v>
      </c>
      <c r="B17271" s="89">
        <v>462.97</v>
      </c>
      <c r="C17271" s="89">
        <f>LN(Table3[[#This Row],[Value]]/B17270)</f>
        <v>-2.7394027118082648E-3</v>
      </c>
      <c r="D17271" s="89"/>
      <c r="E17271" s="89"/>
      <c r="F17271" s="89">
        <f>Table3[[#This Row],[Yield]]/100*(1+F17270)</f>
        <v>0</v>
      </c>
    </row>
    <row r="17272" spans="1:6" x14ac:dyDescent="0.2">
      <c r="A17272" s="88">
        <v>20283</v>
      </c>
      <c r="B17272" s="89">
        <v>457.4</v>
      </c>
      <c r="C17272" s="89">
        <f>LN(Table3[[#This Row],[Value]]/B17271)</f>
        <v>-1.210397558186389E-2</v>
      </c>
      <c r="D17272" s="89"/>
      <c r="E17272" s="89"/>
      <c r="F17272" s="89">
        <f>Table3[[#This Row],[Yield]]/100*(1+F17271)</f>
        <v>0</v>
      </c>
    </row>
    <row r="17273" spans="1:6" x14ac:dyDescent="0.2">
      <c r="A17273" s="88">
        <v>20284</v>
      </c>
      <c r="B17273" s="89">
        <v>458.49</v>
      </c>
      <c r="C17273" s="89">
        <f>LN(Table3[[#This Row],[Value]]/B17272)</f>
        <v>2.3801996191739282E-3</v>
      </c>
      <c r="D17273" s="89"/>
      <c r="E17273" s="89"/>
      <c r="F17273" s="89">
        <f>Table3[[#This Row],[Yield]]/100*(1+F17272)</f>
        <v>0</v>
      </c>
    </row>
    <row r="17274" spans="1:6" x14ac:dyDescent="0.2">
      <c r="A17274" s="88">
        <v>20285</v>
      </c>
      <c r="B17274" s="89">
        <v>460.23</v>
      </c>
      <c r="C17274" s="89">
        <f>LN(Table3[[#This Row],[Value]]/B17273)</f>
        <v>3.7878833169371563E-3</v>
      </c>
      <c r="D17274" s="89"/>
      <c r="E17274" s="89"/>
      <c r="F17274" s="89">
        <f>Table3[[#This Row],[Yield]]/100*(1+F17273)</f>
        <v>0</v>
      </c>
    </row>
    <row r="17275" spans="1:6" x14ac:dyDescent="0.2">
      <c r="A17275" s="88">
        <v>20288</v>
      </c>
      <c r="B17275" s="89">
        <v>460.07</v>
      </c>
      <c r="C17275" s="89">
        <f>LN(Table3[[#This Row],[Value]]/B17274)</f>
        <v>-3.4771270588298972E-4</v>
      </c>
      <c r="D17275" s="89"/>
      <c r="E17275" s="89"/>
      <c r="F17275" s="89">
        <f>Table3[[#This Row],[Yield]]/100*(1+F17274)</f>
        <v>0</v>
      </c>
    </row>
    <row r="17276" spans="1:6" x14ac:dyDescent="0.2">
      <c r="A17276" s="88">
        <v>20289</v>
      </c>
      <c r="B17276" s="89">
        <v>456.72</v>
      </c>
      <c r="C17276" s="89">
        <f>LN(Table3[[#This Row],[Value]]/B17275)</f>
        <v>-7.3081401629049277E-3</v>
      </c>
      <c r="D17276" s="89"/>
      <c r="E17276" s="89"/>
      <c r="F17276" s="89">
        <f>Table3[[#This Row],[Yield]]/100*(1+F17275)</f>
        <v>0</v>
      </c>
    </row>
    <row r="17277" spans="1:6" x14ac:dyDescent="0.2">
      <c r="A17277" s="88">
        <v>20290</v>
      </c>
      <c r="B17277" s="89">
        <v>458.1</v>
      </c>
      <c r="C17277" s="89">
        <f>LN(Table3[[#This Row],[Value]]/B17276)</f>
        <v>3.0169892366926914E-3</v>
      </c>
      <c r="D17277" s="89"/>
      <c r="E17277" s="89"/>
      <c r="F17277" s="89">
        <f>Table3[[#This Row],[Yield]]/100*(1+F17276)</f>
        <v>0</v>
      </c>
    </row>
    <row r="17278" spans="1:6" x14ac:dyDescent="0.2">
      <c r="A17278" s="88">
        <v>20291</v>
      </c>
      <c r="B17278" s="89">
        <v>461.07</v>
      </c>
      <c r="C17278" s="89">
        <f>LN(Table3[[#This Row],[Value]]/B17277)</f>
        <v>6.4623743946338481E-3</v>
      </c>
      <c r="D17278" s="89"/>
      <c r="E17278" s="89"/>
      <c r="F17278" s="89">
        <f>Table3[[#This Row],[Yield]]/100*(1+F17277)</f>
        <v>0</v>
      </c>
    </row>
    <row r="17279" spans="1:6" x14ac:dyDescent="0.2">
      <c r="A17279" s="88">
        <v>20292</v>
      </c>
      <c r="B17279" s="89">
        <v>464.69</v>
      </c>
      <c r="C17279" s="89">
        <f>LN(Table3[[#This Row],[Value]]/B17278)</f>
        <v>7.8206413123222442E-3</v>
      </c>
      <c r="D17279" s="89"/>
      <c r="E17279" s="89"/>
      <c r="F17279" s="89">
        <f>Table3[[#This Row],[Yield]]/100*(1+F17278)</f>
        <v>0</v>
      </c>
    </row>
    <row r="17280" spans="1:6" x14ac:dyDescent="0.2">
      <c r="A17280" s="88">
        <v>20295</v>
      </c>
      <c r="B17280" s="89">
        <v>468.02</v>
      </c>
      <c r="C17280" s="89">
        <f>LN(Table3[[#This Row],[Value]]/B17279)</f>
        <v>7.140513447613149E-3</v>
      </c>
      <c r="D17280" s="89"/>
      <c r="E17280" s="89"/>
      <c r="F17280" s="89">
        <f>Table3[[#This Row],[Yield]]/100*(1+F17279)</f>
        <v>0</v>
      </c>
    </row>
    <row r="17281" spans="1:6" x14ac:dyDescent="0.2">
      <c r="A17281" s="88">
        <v>20296</v>
      </c>
      <c r="B17281" s="89">
        <v>468.41</v>
      </c>
      <c r="C17281" s="89">
        <f>LN(Table3[[#This Row],[Value]]/B17280)</f>
        <v>8.329507225285801E-4</v>
      </c>
      <c r="D17281" s="89"/>
      <c r="E17281" s="89"/>
      <c r="F17281" s="89">
        <f>Table3[[#This Row],[Yield]]/100*(1+F17280)</f>
        <v>0</v>
      </c>
    </row>
    <row r="17282" spans="1:6" x14ac:dyDescent="0.2">
      <c r="A17282" s="88">
        <v>20297</v>
      </c>
      <c r="B17282" s="89">
        <v>468.45</v>
      </c>
      <c r="C17282" s="89">
        <f>LN(Table3[[#This Row],[Value]]/B17281)</f>
        <v>8.5391627402687322E-5</v>
      </c>
      <c r="D17282" s="89"/>
      <c r="E17282" s="89"/>
      <c r="F17282" s="89">
        <f>Table3[[#This Row],[Yield]]/100*(1+F17281)</f>
        <v>0</v>
      </c>
    </row>
    <row r="17283" spans="1:6" x14ac:dyDescent="0.2">
      <c r="A17283" s="88">
        <v>20298</v>
      </c>
      <c r="B17283" s="89">
        <v>466.46</v>
      </c>
      <c r="C17283" s="89">
        <f>LN(Table3[[#This Row],[Value]]/B17282)</f>
        <v>-4.2571006949996271E-3</v>
      </c>
      <c r="D17283" s="89"/>
      <c r="E17283" s="89"/>
      <c r="F17283" s="89">
        <f>Table3[[#This Row],[Yield]]/100*(1+F17282)</f>
        <v>0</v>
      </c>
    </row>
    <row r="17284" spans="1:6" x14ac:dyDescent="0.2">
      <c r="A17284" s="88">
        <v>20299</v>
      </c>
      <c r="B17284" s="89">
        <v>465.85</v>
      </c>
      <c r="C17284" s="89">
        <f>LN(Table3[[#This Row],[Value]]/B17283)</f>
        <v>-1.3085778057636344E-3</v>
      </c>
      <c r="D17284" s="89"/>
      <c r="E17284" s="89"/>
      <c r="F17284" s="89">
        <f>Table3[[#This Row],[Yield]]/100*(1+F17283)</f>
        <v>0</v>
      </c>
    </row>
    <row r="17285" spans="1:6" x14ac:dyDescent="0.2">
      <c r="A17285" s="88">
        <v>20302</v>
      </c>
      <c r="B17285" s="89">
        <v>460.25</v>
      </c>
      <c r="C17285" s="89">
        <f>LN(Table3[[#This Row],[Value]]/B17284)</f>
        <v>-1.2093873783246809E-2</v>
      </c>
      <c r="D17285" s="89"/>
      <c r="E17285" s="89"/>
      <c r="F17285" s="89">
        <f>Table3[[#This Row],[Yield]]/100*(1+F17284)</f>
        <v>0</v>
      </c>
    </row>
    <row r="17286" spans="1:6" x14ac:dyDescent="0.2">
      <c r="A17286" s="88">
        <v>20303</v>
      </c>
      <c r="B17286" s="89">
        <v>460.82</v>
      </c>
      <c r="C17286" s="89">
        <f>LN(Table3[[#This Row],[Value]]/B17285)</f>
        <v>1.237691104398639E-3</v>
      </c>
      <c r="D17286" s="89"/>
      <c r="E17286" s="89"/>
      <c r="F17286" s="89">
        <f>Table3[[#This Row],[Yield]]/100*(1+F17285)</f>
        <v>0</v>
      </c>
    </row>
    <row r="17287" spans="1:6" x14ac:dyDescent="0.2">
      <c r="A17287" s="88">
        <v>20304</v>
      </c>
      <c r="B17287" s="89">
        <v>460.98</v>
      </c>
      <c r="C17287" s="89">
        <f>LN(Table3[[#This Row],[Value]]/B17286)</f>
        <v>3.4714689001277019E-4</v>
      </c>
      <c r="D17287" s="89"/>
      <c r="E17287" s="89"/>
      <c r="F17287" s="89">
        <f>Table3[[#This Row],[Yield]]/100*(1+F17286)</f>
        <v>0</v>
      </c>
    </row>
    <row r="17288" spans="1:6" x14ac:dyDescent="0.2">
      <c r="A17288" s="88">
        <v>20305</v>
      </c>
      <c r="B17288" s="89">
        <v>454.18</v>
      </c>
      <c r="C17288" s="89">
        <f>LN(Table3[[#This Row],[Value]]/B17287)</f>
        <v>-1.4861062871075704E-2</v>
      </c>
      <c r="D17288" s="89"/>
      <c r="E17288" s="89"/>
      <c r="F17288" s="89">
        <f>Table3[[#This Row],[Yield]]/100*(1+F17287)</f>
        <v>0</v>
      </c>
    </row>
    <row r="17289" spans="1:6" x14ac:dyDescent="0.2">
      <c r="A17289" s="88">
        <v>20306</v>
      </c>
      <c r="B17289" s="89">
        <v>456.4</v>
      </c>
      <c r="C17289" s="89">
        <f>LN(Table3[[#This Row],[Value]]/B17288)</f>
        <v>4.876022751397752E-3</v>
      </c>
      <c r="D17289" s="89"/>
      <c r="E17289" s="89"/>
      <c r="F17289" s="89">
        <f>Table3[[#This Row],[Yield]]/100*(1+F17288)</f>
        <v>0</v>
      </c>
    </row>
    <row r="17290" spans="1:6" x14ac:dyDescent="0.2">
      <c r="A17290" s="88">
        <v>20309</v>
      </c>
      <c r="B17290" s="89">
        <v>454.05</v>
      </c>
      <c r="C17290" s="89">
        <f>LN(Table3[[#This Row],[Value]]/B17289)</f>
        <v>-5.1622938520831585E-3</v>
      </c>
      <c r="D17290" s="89"/>
      <c r="E17290" s="89"/>
      <c r="F17290" s="89">
        <f>Table3[[#This Row],[Yield]]/100*(1+F17289)</f>
        <v>0</v>
      </c>
    </row>
    <row r="17291" spans="1:6" x14ac:dyDescent="0.2">
      <c r="A17291" s="88">
        <v>20310</v>
      </c>
      <c r="B17291" s="89">
        <v>448.84</v>
      </c>
      <c r="C17291" s="89">
        <f>LN(Table3[[#This Row],[Value]]/B17290)</f>
        <v>-1.1540847339171958E-2</v>
      </c>
      <c r="D17291" s="89"/>
      <c r="E17291" s="89"/>
      <c r="F17291" s="89">
        <f>Table3[[#This Row],[Yield]]/100*(1+F17290)</f>
        <v>0</v>
      </c>
    </row>
    <row r="17292" spans="1:6" x14ac:dyDescent="0.2">
      <c r="A17292" s="88">
        <v>20311</v>
      </c>
      <c r="B17292" s="89">
        <v>450.29</v>
      </c>
      <c r="C17292" s="89">
        <f>LN(Table3[[#This Row],[Value]]/B17291)</f>
        <v>3.2253428469949229E-3</v>
      </c>
      <c r="D17292" s="89"/>
      <c r="E17292" s="89"/>
      <c r="F17292" s="89">
        <f>Table3[[#This Row],[Yield]]/100*(1+F17291)</f>
        <v>0</v>
      </c>
    </row>
    <row r="17293" spans="1:6" x14ac:dyDescent="0.2">
      <c r="A17293" s="88">
        <v>20312</v>
      </c>
      <c r="B17293" s="89">
        <v>455.18</v>
      </c>
      <c r="C17293" s="89">
        <f>LN(Table3[[#This Row],[Value]]/B17292)</f>
        <v>1.0801125472107291E-2</v>
      </c>
      <c r="D17293" s="89"/>
      <c r="E17293" s="89"/>
      <c r="F17293" s="89">
        <f>Table3[[#This Row],[Yield]]/100*(1+F17292)</f>
        <v>0</v>
      </c>
    </row>
    <row r="17294" spans="1:6" x14ac:dyDescent="0.2">
      <c r="A17294" s="88">
        <v>20313</v>
      </c>
      <c r="B17294" s="89">
        <v>457.01</v>
      </c>
      <c r="C17294" s="89">
        <f>LN(Table3[[#This Row],[Value]]/B17293)</f>
        <v>4.012327377107567E-3</v>
      </c>
      <c r="D17294" s="89"/>
      <c r="E17294" s="89"/>
      <c r="F17294" s="89">
        <f>Table3[[#This Row],[Yield]]/100*(1+F17293)</f>
        <v>0</v>
      </c>
    </row>
    <row r="17295" spans="1:6" x14ac:dyDescent="0.2">
      <c r="A17295" s="88">
        <v>20316</v>
      </c>
      <c r="B17295" s="89">
        <v>456.09</v>
      </c>
      <c r="C17295" s="89">
        <f>LN(Table3[[#This Row],[Value]]/B17294)</f>
        <v>-2.0151140320208657E-3</v>
      </c>
      <c r="D17295" s="89"/>
      <c r="E17295" s="89"/>
      <c r="F17295" s="89">
        <f>Table3[[#This Row],[Yield]]/100*(1+F17294)</f>
        <v>0</v>
      </c>
    </row>
    <row r="17296" spans="1:6" x14ac:dyDescent="0.2">
      <c r="A17296" s="88">
        <v>20317</v>
      </c>
      <c r="B17296" s="89">
        <v>453.26</v>
      </c>
      <c r="C17296" s="89">
        <f>LN(Table3[[#This Row],[Value]]/B17295)</f>
        <v>-6.2242461900698706E-3</v>
      </c>
      <c r="D17296" s="89"/>
      <c r="E17296" s="89"/>
      <c r="F17296" s="89">
        <f>Table3[[#This Row],[Yield]]/100*(1+F17295)</f>
        <v>0</v>
      </c>
    </row>
    <row r="17297" spans="1:6" x14ac:dyDescent="0.2">
      <c r="A17297" s="88">
        <v>20318</v>
      </c>
      <c r="B17297" s="89">
        <v>452.85</v>
      </c>
      <c r="C17297" s="89">
        <f>LN(Table3[[#This Row],[Value]]/B17296)</f>
        <v>-9.0496744982685069E-4</v>
      </c>
      <c r="D17297" s="89"/>
      <c r="E17297" s="89"/>
      <c r="F17297" s="89">
        <f>Table3[[#This Row],[Yield]]/100*(1+F17296)</f>
        <v>0</v>
      </c>
    </row>
    <row r="17298" spans="1:6" x14ac:dyDescent="0.2">
      <c r="A17298" s="88">
        <v>20319</v>
      </c>
      <c r="B17298" s="89">
        <v>452.53</v>
      </c>
      <c r="C17298" s="89">
        <f>LN(Table3[[#This Row],[Value]]/B17297)</f>
        <v>-7.0688553607334368E-4</v>
      </c>
      <c r="D17298" s="89"/>
      <c r="E17298" s="89"/>
      <c r="F17298" s="89">
        <f>Table3[[#This Row],[Yield]]/100*(1+F17297)</f>
        <v>0</v>
      </c>
    </row>
    <row r="17299" spans="1:6" x14ac:dyDescent="0.2">
      <c r="A17299" s="88">
        <v>20320</v>
      </c>
      <c r="B17299" s="89">
        <v>453.57</v>
      </c>
      <c r="C17299" s="89">
        <f>LN(Table3[[#This Row],[Value]]/B17298)</f>
        <v>2.2955533753352387E-3</v>
      </c>
      <c r="D17299" s="89"/>
      <c r="E17299" s="89"/>
      <c r="F17299" s="89">
        <f>Table3[[#This Row],[Yield]]/100*(1+F17298)</f>
        <v>0</v>
      </c>
    </row>
    <row r="17300" spans="1:6" x14ac:dyDescent="0.2">
      <c r="A17300" s="88">
        <v>20323</v>
      </c>
      <c r="B17300" s="89">
        <v>452.55</v>
      </c>
      <c r="C17300" s="89">
        <f>LN(Table3[[#This Row],[Value]]/B17299)</f>
        <v>-2.2513583870396271E-3</v>
      </c>
      <c r="D17300" s="89"/>
      <c r="E17300" s="89"/>
      <c r="F17300" s="89">
        <f>Table3[[#This Row],[Yield]]/100*(1+F17299)</f>
        <v>0</v>
      </c>
    </row>
    <row r="17301" spans="1:6" x14ac:dyDescent="0.2">
      <c r="A17301" s="88">
        <v>20324</v>
      </c>
      <c r="B17301" s="89">
        <v>457.35</v>
      </c>
      <c r="C17301" s="89">
        <f>LN(Table3[[#This Row],[Value]]/B17300)</f>
        <v>1.0550707829193783E-2</v>
      </c>
      <c r="D17301" s="89"/>
      <c r="E17301" s="89"/>
      <c r="F17301" s="89">
        <f>Table3[[#This Row],[Yield]]/100*(1+F17300)</f>
        <v>0</v>
      </c>
    </row>
    <row r="17302" spans="1:6" x14ac:dyDescent="0.2">
      <c r="A17302" s="88">
        <v>20325</v>
      </c>
      <c r="B17302" s="89">
        <v>459.39</v>
      </c>
      <c r="C17302" s="89">
        <f>LN(Table3[[#This Row],[Value]]/B17301)</f>
        <v>4.4505603928525535E-3</v>
      </c>
      <c r="D17302" s="89"/>
      <c r="E17302" s="89"/>
      <c r="F17302" s="89">
        <f>Table3[[#This Row],[Yield]]/100*(1+F17301)</f>
        <v>0</v>
      </c>
    </row>
    <row r="17303" spans="1:6" x14ac:dyDescent="0.2">
      <c r="A17303" s="88">
        <v>20326</v>
      </c>
      <c r="B17303" s="89">
        <v>461.27</v>
      </c>
      <c r="C17303" s="89">
        <f>LN(Table3[[#This Row],[Value]]/B17302)</f>
        <v>4.084032353078919E-3</v>
      </c>
      <c r="D17303" s="89"/>
      <c r="E17303" s="89"/>
      <c r="F17303" s="89">
        <f>Table3[[#This Row],[Yield]]/100*(1+F17302)</f>
        <v>0</v>
      </c>
    </row>
    <row r="17304" spans="1:6" x14ac:dyDescent="0.2">
      <c r="A17304" s="88">
        <v>20327</v>
      </c>
      <c r="B17304" s="89">
        <v>463.7</v>
      </c>
      <c r="C17304" s="89">
        <f>LN(Table3[[#This Row],[Value]]/B17303)</f>
        <v>5.2542365491102805E-3</v>
      </c>
      <c r="D17304" s="89"/>
      <c r="E17304" s="89"/>
      <c r="F17304" s="89">
        <f>Table3[[#This Row],[Yield]]/100*(1+F17303)</f>
        <v>0</v>
      </c>
    </row>
    <row r="17305" spans="1:6" x14ac:dyDescent="0.2">
      <c r="A17305" s="88">
        <v>20330</v>
      </c>
      <c r="B17305" s="89">
        <v>464.37</v>
      </c>
      <c r="C17305" s="89">
        <f>LN(Table3[[#This Row],[Value]]/B17304)</f>
        <v>1.4438568564806918E-3</v>
      </c>
      <c r="D17305" s="89"/>
      <c r="E17305" s="89"/>
      <c r="F17305" s="89">
        <f>Table3[[#This Row],[Yield]]/100*(1+F17304)</f>
        <v>0</v>
      </c>
    </row>
    <row r="17306" spans="1:6" x14ac:dyDescent="0.2">
      <c r="A17306" s="88">
        <v>20331</v>
      </c>
      <c r="B17306" s="89">
        <v>464.67</v>
      </c>
      <c r="C17306" s="89">
        <f>LN(Table3[[#This Row],[Value]]/B17305)</f>
        <v>6.4582797388143868E-4</v>
      </c>
      <c r="D17306" s="89"/>
      <c r="E17306" s="89"/>
      <c r="F17306" s="89">
        <f>Table3[[#This Row],[Yield]]/100*(1+F17305)</f>
        <v>0</v>
      </c>
    </row>
    <row r="17307" spans="1:6" x14ac:dyDescent="0.2">
      <c r="A17307" s="88">
        <v>20332</v>
      </c>
      <c r="B17307" s="89">
        <v>468.18</v>
      </c>
      <c r="C17307" s="89">
        <f>LN(Table3[[#This Row],[Value]]/B17306)</f>
        <v>7.5253611289478111E-3</v>
      </c>
      <c r="D17307" s="89"/>
      <c r="E17307" s="89"/>
      <c r="F17307" s="89">
        <f>Table3[[#This Row],[Yield]]/100*(1+F17306)</f>
        <v>0</v>
      </c>
    </row>
    <row r="17308" spans="1:6" x14ac:dyDescent="0.2">
      <c r="A17308" s="88">
        <v>20333</v>
      </c>
      <c r="B17308" s="89">
        <v>469.63</v>
      </c>
      <c r="C17308" s="89">
        <f>LN(Table3[[#This Row],[Value]]/B17307)</f>
        <v>3.0923132733850014E-3</v>
      </c>
      <c r="D17308" s="89"/>
      <c r="E17308" s="89"/>
      <c r="F17308" s="89">
        <f>Table3[[#This Row],[Yield]]/100*(1+F17307)</f>
        <v>0</v>
      </c>
    </row>
    <row r="17309" spans="1:6" x14ac:dyDescent="0.2">
      <c r="A17309" s="88">
        <v>20334</v>
      </c>
      <c r="B17309" s="89">
        <v>472.53</v>
      </c>
      <c r="C17309" s="89">
        <f>LN(Table3[[#This Row],[Value]]/B17308)</f>
        <v>6.1560863516437079E-3</v>
      </c>
      <c r="D17309" s="89"/>
      <c r="E17309" s="89"/>
      <c r="F17309" s="89">
        <f>Table3[[#This Row],[Yield]]/100*(1+F17308)</f>
        <v>0</v>
      </c>
    </row>
    <row r="17310" spans="1:6" x14ac:dyDescent="0.2">
      <c r="A17310" s="88">
        <v>20338</v>
      </c>
      <c r="B17310" s="89">
        <v>476.24</v>
      </c>
      <c r="C17310" s="89">
        <f>LN(Table3[[#This Row],[Value]]/B17309)</f>
        <v>7.8206918633809443E-3</v>
      </c>
      <c r="D17310" s="89"/>
      <c r="E17310" s="89"/>
      <c r="F17310" s="89">
        <f>Table3[[#This Row],[Yield]]/100*(1+F17309)</f>
        <v>0</v>
      </c>
    </row>
    <row r="17311" spans="1:6" x14ac:dyDescent="0.2">
      <c r="A17311" s="88">
        <v>20339</v>
      </c>
      <c r="B17311" s="89">
        <v>475.2</v>
      </c>
      <c r="C17311" s="89">
        <f>LN(Table3[[#This Row],[Value]]/B17310)</f>
        <v>-2.186160796699534E-3</v>
      </c>
      <c r="D17311" s="89"/>
      <c r="E17311" s="89"/>
      <c r="F17311" s="89">
        <f>Table3[[#This Row],[Yield]]/100*(1+F17310)</f>
        <v>0</v>
      </c>
    </row>
    <row r="17312" spans="1:6" x14ac:dyDescent="0.2">
      <c r="A17312" s="88">
        <v>20340</v>
      </c>
      <c r="B17312" s="89">
        <v>475.06</v>
      </c>
      <c r="C17312" s="89">
        <f>LN(Table3[[#This Row],[Value]]/B17311)</f>
        <v>-2.9465620148780096E-4</v>
      </c>
      <c r="D17312" s="89"/>
      <c r="E17312" s="89"/>
      <c r="F17312" s="89">
        <f>Table3[[#This Row],[Yield]]/100*(1+F17311)</f>
        <v>0</v>
      </c>
    </row>
    <row r="17313" spans="1:6" x14ac:dyDescent="0.2">
      <c r="A17313" s="88">
        <v>20341</v>
      </c>
      <c r="B17313" s="89">
        <v>474.59</v>
      </c>
      <c r="C17313" s="89">
        <f>LN(Table3[[#This Row],[Value]]/B17312)</f>
        <v>-9.8983844232030174E-4</v>
      </c>
      <c r="D17313" s="89"/>
      <c r="E17313" s="89"/>
      <c r="F17313" s="89">
        <f>Table3[[#This Row],[Yield]]/100*(1+F17312)</f>
        <v>0</v>
      </c>
    </row>
    <row r="17314" spans="1:6" x14ac:dyDescent="0.2">
      <c r="A17314" s="88">
        <v>20344</v>
      </c>
      <c r="B17314" s="89">
        <v>476.51</v>
      </c>
      <c r="C17314" s="89">
        <f>LN(Table3[[#This Row],[Value]]/B17313)</f>
        <v>4.037435828285944E-3</v>
      </c>
      <c r="D17314" s="89"/>
      <c r="E17314" s="89"/>
      <c r="F17314" s="89">
        <f>Table3[[#This Row],[Yield]]/100*(1+F17313)</f>
        <v>0</v>
      </c>
    </row>
    <row r="17315" spans="1:6" x14ac:dyDescent="0.2">
      <c r="A17315" s="88">
        <v>20345</v>
      </c>
      <c r="B17315" s="89">
        <v>480.93</v>
      </c>
      <c r="C17315" s="89">
        <f>LN(Table3[[#This Row],[Value]]/B17314)</f>
        <v>9.2330201367789733E-3</v>
      </c>
      <c r="D17315" s="89"/>
      <c r="E17315" s="89"/>
      <c r="F17315" s="89">
        <f>Table3[[#This Row],[Yield]]/100*(1+F17314)</f>
        <v>0</v>
      </c>
    </row>
    <row r="17316" spans="1:6" x14ac:dyDescent="0.2">
      <c r="A17316" s="88">
        <v>20346</v>
      </c>
      <c r="B17316" s="89">
        <v>482.9</v>
      </c>
      <c r="C17316" s="89">
        <f>LN(Table3[[#This Row],[Value]]/B17315)</f>
        <v>4.0878635098043131E-3</v>
      </c>
      <c r="D17316" s="89"/>
      <c r="E17316" s="89"/>
      <c r="F17316" s="89">
        <f>Table3[[#This Row],[Yield]]/100*(1+F17315)</f>
        <v>0</v>
      </c>
    </row>
    <row r="17317" spans="1:6" x14ac:dyDescent="0.2">
      <c r="A17317" s="88">
        <v>20347</v>
      </c>
      <c r="B17317" s="89">
        <v>481.56</v>
      </c>
      <c r="C17317" s="89">
        <f>LN(Table3[[#This Row],[Value]]/B17316)</f>
        <v>-2.7787588126704714E-3</v>
      </c>
      <c r="D17317" s="89"/>
      <c r="E17317" s="89"/>
      <c r="F17317" s="89">
        <f>Table3[[#This Row],[Yield]]/100*(1+F17316)</f>
        <v>0</v>
      </c>
    </row>
    <row r="17318" spans="1:6" x14ac:dyDescent="0.2">
      <c r="A17318" s="88">
        <v>20348</v>
      </c>
      <c r="B17318" s="89">
        <v>483.67</v>
      </c>
      <c r="C17318" s="89">
        <f>LN(Table3[[#This Row],[Value]]/B17317)</f>
        <v>4.3720219242636563E-3</v>
      </c>
      <c r="D17318" s="89"/>
      <c r="E17318" s="89"/>
      <c r="F17318" s="89">
        <f>Table3[[#This Row],[Yield]]/100*(1+F17317)</f>
        <v>0</v>
      </c>
    </row>
    <row r="17319" spans="1:6" x14ac:dyDescent="0.2">
      <c r="A17319" s="88">
        <v>20351</v>
      </c>
      <c r="B17319" s="89">
        <v>483.8</v>
      </c>
      <c r="C17319" s="89">
        <f>LN(Table3[[#This Row],[Value]]/B17318)</f>
        <v>2.6874218483760804E-4</v>
      </c>
      <c r="D17319" s="89"/>
      <c r="E17319" s="89"/>
      <c r="F17319" s="89">
        <f>Table3[[#This Row],[Yield]]/100*(1+F17318)</f>
        <v>0</v>
      </c>
    </row>
    <row r="17320" spans="1:6" x14ac:dyDescent="0.2">
      <c r="A17320" s="88">
        <v>20352</v>
      </c>
      <c r="B17320" s="89">
        <v>483.67</v>
      </c>
      <c r="C17320" s="89">
        <f>LN(Table3[[#This Row],[Value]]/B17319)</f>
        <v>-2.6874218483753014E-4</v>
      </c>
      <c r="D17320" s="89"/>
      <c r="E17320" s="89"/>
      <c r="F17320" s="89">
        <f>Table3[[#This Row],[Yield]]/100*(1+F17319)</f>
        <v>0</v>
      </c>
    </row>
    <row r="17321" spans="1:6" x14ac:dyDescent="0.2">
      <c r="A17321" s="88">
        <v>20353</v>
      </c>
      <c r="B17321" s="89">
        <v>485.98</v>
      </c>
      <c r="C17321" s="89">
        <f>LN(Table3[[#This Row],[Value]]/B17320)</f>
        <v>4.7646147992524068E-3</v>
      </c>
      <c r="D17321" s="89"/>
      <c r="E17321" s="89"/>
      <c r="F17321" s="89">
        <f>Table3[[#This Row],[Yield]]/100*(1+F17320)</f>
        <v>0</v>
      </c>
    </row>
    <row r="17322" spans="1:6" x14ac:dyDescent="0.2">
      <c r="A17322" s="88">
        <v>20354</v>
      </c>
      <c r="B17322" s="89">
        <v>485.96</v>
      </c>
      <c r="C17322" s="89">
        <f>LN(Table3[[#This Row],[Value]]/B17321)</f>
        <v>-4.1154803800353418E-5</v>
      </c>
      <c r="D17322" s="89"/>
      <c r="E17322" s="89"/>
      <c r="F17322" s="89">
        <f>Table3[[#This Row],[Yield]]/100*(1+F17321)</f>
        <v>0</v>
      </c>
    </row>
    <row r="17323" spans="1:6" x14ac:dyDescent="0.2">
      <c r="A17323" s="88">
        <v>20355</v>
      </c>
      <c r="B17323" s="89">
        <v>487.45</v>
      </c>
      <c r="C17323" s="89">
        <f>LN(Table3[[#This Row],[Value]]/B17322)</f>
        <v>3.0614050887391026E-3</v>
      </c>
      <c r="D17323" s="89"/>
      <c r="E17323" s="89"/>
      <c r="F17323" s="89">
        <f>Table3[[#This Row],[Yield]]/100*(1+F17322)</f>
        <v>0</v>
      </c>
    </row>
    <row r="17324" spans="1:6" x14ac:dyDescent="0.2">
      <c r="A17324" s="88">
        <v>20358</v>
      </c>
      <c r="B17324" s="89">
        <v>455.56</v>
      </c>
      <c r="C17324" s="89">
        <f>LN(Table3[[#This Row],[Value]]/B17323)</f>
        <v>-6.7660289669130166E-2</v>
      </c>
      <c r="D17324" s="89"/>
      <c r="E17324" s="89"/>
      <c r="F17324" s="89">
        <f>Table3[[#This Row],[Yield]]/100*(1+F17323)</f>
        <v>0</v>
      </c>
    </row>
    <row r="17325" spans="1:6" x14ac:dyDescent="0.2">
      <c r="A17325" s="88">
        <v>20359</v>
      </c>
      <c r="B17325" s="89">
        <v>465.93</v>
      </c>
      <c r="C17325" s="89">
        <f>LN(Table3[[#This Row],[Value]]/B17324)</f>
        <v>2.2507976843879129E-2</v>
      </c>
      <c r="D17325" s="89"/>
      <c r="E17325" s="89"/>
      <c r="F17325" s="89">
        <f>Table3[[#This Row],[Yield]]/100*(1+F17324)</f>
        <v>0</v>
      </c>
    </row>
    <row r="17326" spans="1:6" x14ac:dyDescent="0.2">
      <c r="A17326" s="88">
        <v>20360</v>
      </c>
      <c r="B17326" s="89">
        <v>472.61</v>
      </c>
      <c r="C17326" s="89">
        <f>LN(Table3[[#This Row],[Value]]/B17325)</f>
        <v>1.423511582187191E-2</v>
      </c>
      <c r="D17326" s="89"/>
      <c r="E17326" s="89"/>
      <c r="F17326" s="89">
        <f>Table3[[#This Row],[Yield]]/100*(1+F17325)</f>
        <v>0</v>
      </c>
    </row>
    <row r="17327" spans="1:6" x14ac:dyDescent="0.2">
      <c r="A17327" s="88">
        <v>20361</v>
      </c>
      <c r="B17327" s="89">
        <v>468.68</v>
      </c>
      <c r="C17327" s="89">
        <f>LN(Table3[[#This Row],[Value]]/B17326)</f>
        <v>-8.3502912719466017E-3</v>
      </c>
      <c r="D17327" s="89"/>
      <c r="E17327" s="89"/>
      <c r="F17327" s="89">
        <f>Table3[[#This Row],[Yield]]/100*(1+F17326)</f>
        <v>0</v>
      </c>
    </row>
    <row r="17328" spans="1:6" x14ac:dyDescent="0.2">
      <c r="A17328" s="88">
        <v>20362</v>
      </c>
      <c r="B17328" s="89">
        <v>466.62</v>
      </c>
      <c r="C17328" s="89">
        <f>LN(Table3[[#This Row],[Value]]/B17327)</f>
        <v>-4.4050108650478745E-3</v>
      </c>
      <c r="D17328" s="89"/>
      <c r="E17328" s="89"/>
      <c r="F17328" s="89">
        <f>Table3[[#This Row],[Yield]]/100*(1+F17327)</f>
        <v>0</v>
      </c>
    </row>
    <row r="17329" spans="1:6" x14ac:dyDescent="0.2">
      <c r="A17329" s="88">
        <v>20365</v>
      </c>
      <c r="B17329" s="89">
        <v>455.7</v>
      </c>
      <c r="C17329" s="89">
        <f>LN(Table3[[#This Row],[Value]]/B17328)</f>
        <v>-2.3680523665070102E-2</v>
      </c>
      <c r="D17329" s="89"/>
      <c r="E17329" s="89"/>
      <c r="F17329" s="89">
        <f>Table3[[#This Row],[Yield]]/100*(1+F17328)</f>
        <v>0</v>
      </c>
    </row>
    <row r="17330" spans="1:6" x14ac:dyDescent="0.2">
      <c r="A17330" s="88">
        <v>20366</v>
      </c>
      <c r="B17330" s="89">
        <v>458.85</v>
      </c>
      <c r="C17330" s="89">
        <f>LN(Table3[[#This Row],[Value]]/B17329)</f>
        <v>6.8886609951853157E-3</v>
      </c>
      <c r="D17330" s="89"/>
      <c r="E17330" s="89"/>
      <c r="F17330" s="89">
        <f>Table3[[#This Row],[Yield]]/100*(1+F17329)</f>
        <v>0</v>
      </c>
    </row>
    <row r="17331" spans="1:6" x14ac:dyDescent="0.2">
      <c r="A17331" s="88">
        <v>20367</v>
      </c>
      <c r="B17331" s="89">
        <v>461.14</v>
      </c>
      <c r="C17331" s="89">
        <f>LN(Table3[[#This Row],[Value]]/B17330)</f>
        <v>4.9783252634450527E-3</v>
      </c>
      <c r="D17331" s="89"/>
      <c r="E17331" s="89"/>
      <c r="F17331" s="89">
        <f>Table3[[#This Row],[Yield]]/100*(1+F17330)</f>
        <v>0</v>
      </c>
    </row>
    <row r="17332" spans="1:6" x14ac:dyDescent="0.2">
      <c r="A17332" s="88">
        <v>20368</v>
      </c>
      <c r="B17332" s="89">
        <v>458.19</v>
      </c>
      <c r="C17332" s="89">
        <f>LN(Table3[[#This Row],[Value]]/B17331)</f>
        <v>-6.4177392780031227E-3</v>
      </c>
      <c r="D17332" s="89"/>
      <c r="E17332" s="89"/>
      <c r="F17332" s="89">
        <f>Table3[[#This Row],[Yield]]/100*(1+F17331)</f>
        <v>0</v>
      </c>
    </row>
    <row r="17333" spans="1:6" x14ac:dyDescent="0.2">
      <c r="A17333" s="88">
        <v>20369</v>
      </c>
      <c r="B17333" s="89">
        <v>454.41</v>
      </c>
      <c r="C17333" s="89">
        <f>LN(Table3[[#This Row],[Value]]/B17332)</f>
        <v>-8.284071043420228E-3</v>
      </c>
      <c r="D17333" s="89"/>
      <c r="E17333" s="89"/>
      <c r="F17333" s="89">
        <f>Table3[[#This Row],[Yield]]/100*(1+F17332)</f>
        <v>0</v>
      </c>
    </row>
    <row r="17334" spans="1:6" x14ac:dyDescent="0.2">
      <c r="A17334" s="88">
        <v>20372</v>
      </c>
      <c r="B17334" s="89">
        <v>441.14</v>
      </c>
      <c r="C17334" s="89">
        <f>LN(Table3[[#This Row],[Value]]/B17333)</f>
        <v>-2.9637588822601937E-2</v>
      </c>
      <c r="D17334" s="89"/>
      <c r="E17334" s="89"/>
      <c r="F17334" s="89">
        <f>Table3[[#This Row],[Yield]]/100*(1+F17333)</f>
        <v>0</v>
      </c>
    </row>
    <row r="17335" spans="1:6" x14ac:dyDescent="0.2">
      <c r="A17335" s="88">
        <v>20373</v>
      </c>
      <c r="B17335" s="89">
        <v>438.59</v>
      </c>
      <c r="C17335" s="89">
        <f>LN(Table3[[#This Row],[Value]]/B17334)</f>
        <v>-5.7972494781753127E-3</v>
      </c>
      <c r="D17335" s="89"/>
      <c r="E17335" s="89"/>
      <c r="F17335" s="89">
        <f>Table3[[#This Row],[Yield]]/100*(1+F17334)</f>
        <v>0</v>
      </c>
    </row>
    <row r="17336" spans="1:6" x14ac:dyDescent="0.2">
      <c r="A17336" s="88">
        <v>20374</v>
      </c>
      <c r="B17336" s="89">
        <v>445.58</v>
      </c>
      <c r="C17336" s="89">
        <f>LN(Table3[[#This Row],[Value]]/B17335)</f>
        <v>1.5811768396110971E-2</v>
      </c>
      <c r="D17336" s="89"/>
      <c r="E17336" s="89"/>
      <c r="F17336" s="89">
        <f>Table3[[#This Row],[Yield]]/100*(1+F17335)</f>
        <v>0</v>
      </c>
    </row>
    <row r="17337" spans="1:6" x14ac:dyDescent="0.2">
      <c r="A17337" s="88">
        <v>20375</v>
      </c>
      <c r="B17337" s="89">
        <v>444.91</v>
      </c>
      <c r="C17337" s="89">
        <f>LN(Table3[[#This Row],[Value]]/B17336)</f>
        <v>-1.5047897818695687E-3</v>
      </c>
      <c r="D17337" s="89"/>
      <c r="E17337" s="89"/>
      <c r="F17337" s="89">
        <f>Table3[[#This Row],[Yield]]/100*(1+F17336)</f>
        <v>0</v>
      </c>
    </row>
    <row r="17338" spans="1:6" x14ac:dyDescent="0.2">
      <c r="A17338" s="88">
        <v>20376</v>
      </c>
      <c r="B17338" s="89">
        <v>444.68</v>
      </c>
      <c r="C17338" s="89">
        <f>LN(Table3[[#This Row],[Value]]/B17337)</f>
        <v>-5.1709215509367339E-4</v>
      </c>
      <c r="D17338" s="89"/>
      <c r="E17338" s="89"/>
      <c r="F17338" s="89">
        <f>Table3[[#This Row],[Yield]]/100*(1+F17337)</f>
        <v>0</v>
      </c>
    </row>
    <row r="17339" spans="1:6" x14ac:dyDescent="0.2">
      <c r="A17339" s="88">
        <v>20379</v>
      </c>
      <c r="B17339" s="89">
        <v>446.13</v>
      </c>
      <c r="C17339" s="89">
        <f>LN(Table3[[#This Row],[Value]]/B17338)</f>
        <v>3.2554670032876177E-3</v>
      </c>
      <c r="D17339" s="89"/>
      <c r="E17339" s="89"/>
      <c r="F17339" s="89">
        <f>Table3[[#This Row],[Yield]]/100*(1+F17338)</f>
        <v>0</v>
      </c>
    </row>
    <row r="17340" spans="1:6" x14ac:dyDescent="0.2">
      <c r="A17340" s="88">
        <v>20380</v>
      </c>
      <c r="B17340" s="89">
        <v>448.58</v>
      </c>
      <c r="C17340" s="89">
        <f>LN(Table3[[#This Row],[Value]]/B17339)</f>
        <v>5.4766485759777418E-3</v>
      </c>
      <c r="D17340" s="89"/>
      <c r="E17340" s="89"/>
      <c r="F17340" s="89">
        <f>Table3[[#This Row],[Yield]]/100*(1+F17339)</f>
        <v>0</v>
      </c>
    </row>
    <row r="17341" spans="1:6" x14ac:dyDescent="0.2">
      <c r="A17341" s="88">
        <v>20381</v>
      </c>
      <c r="B17341" s="89">
        <v>453.09</v>
      </c>
      <c r="C17341" s="89">
        <f>LN(Table3[[#This Row],[Value]]/B17340)</f>
        <v>1.0003743301680306E-2</v>
      </c>
      <c r="D17341" s="89"/>
      <c r="E17341" s="89"/>
      <c r="F17341" s="89">
        <f>Table3[[#This Row],[Yield]]/100*(1+F17340)</f>
        <v>0</v>
      </c>
    </row>
    <row r="17342" spans="1:6" x14ac:dyDescent="0.2">
      <c r="A17342" s="88">
        <v>20382</v>
      </c>
      <c r="B17342" s="89">
        <v>457.66</v>
      </c>
      <c r="C17342" s="89">
        <f>LN(Table3[[#This Row],[Value]]/B17341)</f>
        <v>1.0035769105018157E-2</v>
      </c>
      <c r="D17342" s="89"/>
      <c r="E17342" s="89"/>
      <c r="F17342" s="89">
        <f>Table3[[#This Row],[Yield]]/100*(1+F17341)</f>
        <v>0</v>
      </c>
    </row>
    <row r="17343" spans="1:6" x14ac:dyDescent="0.2">
      <c r="A17343" s="88">
        <v>20383</v>
      </c>
      <c r="B17343" s="89">
        <v>458.47</v>
      </c>
      <c r="C17343" s="89">
        <f>LN(Table3[[#This Row],[Value]]/B17342)</f>
        <v>1.7683084520029799E-3</v>
      </c>
      <c r="D17343" s="89"/>
      <c r="E17343" s="89"/>
      <c r="F17343" s="89">
        <f>Table3[[#This Row],[Yield]]/100*(1+F17342)</f>
        <v>0</v>
      </c>
    </row>
    <row r="17344" spans="1:6" x14ac:dyDescent="0.2">
      <c r="A17344" s="88">
        <v>20386</v>
      </c>
      <c r="B17344" s="89">
        <v>460.82</v>
      </c>
      <c r="C17344" s="89">
        <f>LN(Table3[[#This Row],[Value]]/B17343)</f>
        <v>5.1126524142049738E-3</v>
      </c>
      <c r="D17344" s="89"/>
      <c r="E17344" s="89"/>
      <c r="F17344" s="89">
        <f>Table3[[#This Row],[Yield]]/100*(1+F17343)</f>
        <v>0</v>
      </c>
    </row>
    <row r="17345" spans="1:6" x14ac:dyDescent="0.2">
      <c r="A17345" s="88">
        <v>20387</v>
      </c>
      <c r="B17345" s="89">
        <v>458.4</v>
      </c>
      <c r="C17345" s="89">
        <f>LN(Table3[[#This Row],[Value]]/B17344)</f>
        <v>-5.2653458170561817E-3</v>
      </c>
      <c r="D17345" s="89"/>
      <c r="E17345" s="89"/>
      <c r="F17345" s="89">
        <f>Table3[[#This Row],[Yield]]/100*(1+F17344)</f>
        <v>0</v>
      </c>
    </row>
    <row r="17346" spans="1:6" x14ac:dyDescent="0.2">
      <c r="A17346" s="88">
        <v>20388</v>
      </c>
      <c r="B17346" s="89">
        <v>455.72</v>
      </c>
      <c r="C17346" s="89">
        <f>LN(Table3[[#This Row],[Value]]/B17345)</f>
        <v>-5.8635795706146682E-3</v>
      </c>
      <c r="D17346" s="89"/>
      <c r="E17346" s="89"/>
      <c r="F17346" s="89">
        <f>Table3[[#This Row],[Yield]]/100*(1+F17345)</f>
        <v>0</v>
      </c>
    </row>
    <row r="17347" spans="1:6" x14ac:dyDescent="0.2">
      <c r="A17347" s="88">
        <v>20389</v>
      </c>
      <c r="B17347" s="89">
        <v>453.77</v>
      </c>
      <c r="C17347" s="89">
        <f>LN(Table3[[#This Row],[Value]]/B17346)</f>
        <v>-4.28812408723669E-3</v>
      </c>
      <c r="D17347" s="89"/>
      <c r="E17347" s="89"/>
      <c r="F17347" s="89">
        <f>Table3[[#This Row],[Yield]]/100*(1+F17346)</f>
        <v>0</v>
      </c>
    </row>
    <row r="17348" spans="1:6" x14ac:dyDescent="0.2">
      <c r="A17348" s="88">
        <v>20390</v>
      </c>
      <c r="B17348" s="89">
        <v>454.85</v>
      </c>
      <c r="C17348" s="89">
        <f>LN(Table3[[#This Row],[Value]]/B17347)</f>
        <v>2.3772325253925805E-3</v>
      </c>
      <c r="D17348" s="89"/>
      <c r="E17348" s="89"/>
      <c r="F17348" s="89">
        <f>Table3[[#This Row],[Yield]]/100*(1+F17347)</f>
        <v>0</v>
      </c>
    </row>
    <row r="17349" spans="1:6" x14ac:dyDescent="0.2">
      <c r="A17349" s="88">
        <v>20393</v>
      </c>
      <c r="B17349" s="89">
        <v>454.87</v>
      </c>
      <c r="C17349" s="89">
        <f>LN(Table3[[#This Row],[Value]]/B17348)</f>
        <v>4.3969573062523689E-5</v>
      </c>
      <c r="D17349" s="89"/>
      <c r="E17349" s="89"/>
      <c r="F17349" s="89">
        <f>Table3[[#This Row],[Yield]]/100*(1+F17348)</f>
        <v>0</v>
      </c>
    </row>
    <row r="17350" spans="1:6" x14ac:dyDescent="0.2">
      <c r="A17350" s="88">
        <v>20394</v>
      </c>
      <c r="B17350" s="89">
        <v>454.89</v>
      </c>
      <c r="C17350" s="89">
        <f>LN(Table3[[#This Row],[Value]]/B17349)</f>
        <v>4.3967639824248102E-5</v>
      </c>
      <c r="D17350" s="89"/>
      <c r="E17350" s="89"/>
      <c r="F17350" s="89">
        <f>Table3[[#This Row],[Yield]]/100*(1+F17349)</f>
        <v>0</v>
      </c>
    </row>
    <row r="17351" spans="1:6" x14ac:dyDescent="0.2">
      <c r="A17351" s="88">
        <v>20395</v>
      </c>
      <c r="B17351" s="89">
        <v>454.92</v>
      </c>
      <c r="C17351" s="89">
        <f>LN(Table3[[#This Row],[Value]]/B17350)</f>
        <v>6.5947835286219814E-5</v>
      </c>
      <c r="D17351" s="89"/>
      <c r="E17351" s="89"/>
      <c r="F17351" s="89">
        <f>Table3[[#This Row],[Yield]]/100*(1+F17350)</f>
        <v>0</v>
      </c>
    </row>
    <row r="17352" spans="1:6" x14ac:dyDescent="0.2">
      <c r="A17352" s="88">
        <v>20396</v>
      </c>
      <c r="B17352" s="89">
        <v>461.97</v>
      </c>
      <c r="C17352" s="89">
        <f>LN(Table3[[#This Row],[Value]]/B17351)</f>
        <v>1.5378374592187341E-2</v>
      </c>
      <c r="D17352" s="89"/>
      <c r="E17352" s="89"/>
      <c r="F17352" s="89">
        <f>Table3[[#This Row],[Yield]]/100*(1+F17351)</f>
        <v>0</v>
      </c>
    </row>
    <row r="17353" spans="1:6" x14ac:dyDescent="0.2">
      <c r="A17353" s="88">
        <v>20397</v>
      </c>
      <c r="B17353" s="89">
        <v>467.35</v>
      </c>
      <c r="C17353" s="89">
        <f>LN(Table3[[#This Row],[Value]]/B17352)</f>
        <v>1.1578487720161254E-2</v>
      </c>
      <c r="D17353" s="89"/>
      <c r="E17353" s="89"/>
      <c r="F17353" s="89">
        <f>Table3[[#This Row],[Yield]]/100*(1+F17352)</f>
        <v>0</v>
      </c>
    </row>
    <row r="17354" spans="1:6" x14ac:dyDescent="0.2">
      <c r="A17354" s="88">
        <v>20400</v>
      </c>
      <c r="B17354" s="89">
        <v>470.58</v>
      </c>
      <c r="C17354" s="89">
        <f>LN(Table3[[#This Row],[Value]]/B17353)</f>
        <v>6.8875348240375056E-3</v>
      </c>
      <c r="D17354" s="89"/>
      <c r="E17354" s="89"/>
      <c r="F17354" s="89">
        <f>Table3[[#This Row],[Yield]]/100*(1+F17353)</f>
        <v>0</v>
      </c>
    </row>
    <row r="17355" spans="1:6" x14ac:dyDescent="0.2">
      <c r="A17355" s="88">
        <v>20402</v>
      </c>
      <c r="B17355" s="89">
        <v>473.9</v>
      </c>
      <c r="C17355" s="89">
        <f>LN(Table3[[#This Row],[Value]]/B17354)</f>
        <v>7.0303525209123984E-3</v>
      </c>
      <c r="D17355" s="89"/>
      <c r="E17355" s="89"/>
      <c r="F17355" s="89">
        <f>Table3[[#This Row],[Yield]]/100*(1+F17354)</f>
        <v>0</v>
      </c>
    </row>
    <row r="17356" spans="1:6" x14ac:dyDescent="0.2">
      <c r="A17356" s="88">
        <v>20403</v>
      </c>
      <c r="B17356" s="89">
        <v>472.52</v>
      </c>
      <c r="C17356" s="89">
        <f>LN(Table3[[#This Row],[Value]]/B17355)</f>
        <v>-2.9162548932233859E-3</v>
      </c>
      <c r="D17356" s="89"/>
      <c r="E17356" s="89"/>
      <c r="F17356" s="89">
        <f>Table3[[#This Row],[Yield]]/100*(1+F17355)</f>
        <v>0</v>
      </c>
    </row>
    <row r="17357" spans="1:6" x14ac:dyDescent="0.2">
      <c r="A17357" s="88">
        <v>20404</v>
      </c>
      <c r="B17357" s="89">
        <v>476.54</v>
      </c>
      <c r="C17357" s="89">
        <f>LN(Table3[[#This Row],[Value]]/B17356)</f>
        <v>8.4715909261837488E-3</v>
      </c>
      <c r="D17357" s="89"/>
      <c r="E17357" s="89"/>
      <c r="F17357" s="89">
        <f>Table3[[#This Row],[Yield]]/100*(1+F17356)</f>
        <v>0</v>
      </c>
    </row>
    <row r="17358" spans="1:6" x14ac:dyDescent="0.2">
      <c r="A17358" s="88">
        <v>20407</v>
      </c>
      <c r="B17358" s="89">
        <v>484.88</v>
      </c>
      <c r="C17358" s="89">
        <f>LN(Table3[[#This Row],[Value]]/B17357)</f>
        <v>1.7349772636526737E-2</v>
      </c>
      <c r="D17358" s="89"/>
      <c r="E17358" s="89"/>
      <c r="F17358" s="89">
        <f>Table3[[#This Row],[Yield]]/100*(1+F17357)</f>
        <v>0</v>
      </c>
    </row>
    <row r="17359" spans="1:6" x14ac:dyDescent="0.2">
      <c r="A17359" s="88">
        <v>20408</v>
      </c>
      <c r="B17359" s="89">
        <v>487.07</v>
      </c>
      <c r="C17359" s="89">
        <f>LN(Table3[[#This Row],[Value]]/B17358)</f>
        <v>4.5064122766878233E-3</v>
      </c>
      <c r="D17359" s="89"/>
      <c r="E17359" s="89"/>
      <c r="F17359" s="89">
        <f>Table3[[#This Row],[Yield]]/100*(1+F17358)</f>
        <v>0</v>
      </c>
    </row>
    <row r="17360" spans="1:6" x14ac:dyDescent="0.2">
      <c r="A17360" s="88">
        <v>20409</v>
      </c>
      <c r="B17360" s="89">
        <v>487.38</v>
      </c>
      <c r="C17360" s="89">
        <f>LN(Table3[[#This Row],[Value]]/B17359)</f>
        <v>6.3625637119989794E-4</v>
      </c>
      <c r="D17360" s="89"/>
      <c r="E17360" s="89"/>
      <c r="F17360" s="89">
        <f>Table3[[#This Row],[Yield]]/100*(1+F17359)</f>
        <v>0</v>
      </c>
    </row>
    <row r="17361" spans="1:6" x14ac:dyDescent="0.2">
      <c r="A17361" s="88">
        <v>20410</v>
      </c>
      <c r="B17361" s="89">
        <v>485.26</v>
      </c>
      <c r="C17361" s="89">
        <f>LN(Table3[[#This Row],[Value]]/B17360)</f>
        <v>-4.3592765200838272E-3</v>
      </c>
      <c r="D17361" s="89"/>
      <c r="E17361" s="89"/>
      <c r="F17361" s="89">
        <f>Table3[[#This Row],[Yield]]/100*(1+F17360)</f>
        <v>0</v>
      </c>
    </row>
    <row r="17362" spans="1:6" x14ac:dyDescent="0.2">
      <c r="A17362" s="88">
        <v>20411</v>
      </c>
      <c r="B17362" s="89">
        <v>482.91</v>
      </c>
      <c r="C17362" s="89">
        <f>LN(Table3[[#This Row],[Value]]/B17361)</f>
        <v>-4.8545288845858944E-3</v>
      </c>
      <c r="D17362" s="89"/>
      <c r="E17362" s="89"/>
      <c r="F17362" s="89">
        <f>Table3[[#This Row],[Yield]]/100*(1+F17361)</f>
        <v>0</v>
      </c>
    </row>
    <row r="17363" spans="1:6" x14ac:dyDescent="0.2">
      <c r="A17363" s="88">
        <v>20414</v>
      </c>
      <c r="B17363" s="89">
        <v>477.3</v>
      </c>
      <c r="C17363" s="89">
        <f>LN(Table3[[#This Row],[Value]]/B17362)</f>
        <v>-1.1685076874396965E-2</v>
      </c>
      <c r="D17363" s="89"/>
      <c r="E17363" s="89"/>
      <c r="F17363" s="89">
        <f>Table3[[#This Row],[Yield]]/100*(1+F17362)</f>
        <v>0</v>
      </c>
    </row>
    <row r="17364" spans="1:6" x14ac:dyDescent="0.2">
      <c r="A17364" s="88">
        <v>20415</v>
      </c>
      <c r="B17364" s="89">
        <v>481.91</v>
      </c>
      <c r="C17364" s="89">
        <f>LN(Table3[[#This Row],[Value]]/B17363)</f>
        <v>9.6121506123268575E-3</v>
      </c>
      <c r="D17364" s="89"/>
      <c r="E17364" s="89"/>
      <c r="F17364" s="89">
        <f>Table3[[#This Row],[Yield]]/100*(1+F17363)</f>
        <v>0</v>
      </c>
    </row>
    <row r="17365" spans="1:6" x14ac:dyDescent="0.2">
      <c r="A17365" s="88">
        <v>20416</v>
      </c>
      <c r="B17365" s="89">
        <v>482.62</v>
      </c>
      <c r="C17365" s="89">
        <f>LN(Table3[[#This Row],[Value]]/B17364)</f>
        <v>1.4722198961974241E-3</v>
      </c>
      <c r="D17365" s="89"/>
      <c r="E17365" s="89"/>
      <c r="F17365" s="89">
        <f>Table3[[#This Row],[Yield]]/100*(1+F17364)</f>
        <v>0</v>
      </c>
    </row>
    <row r="17366" spans="1:6" x14ac:dyDescent="0.2">
      <c r="A17366" s="88">
        <v>20418</v>
      </c>
      <c r="B17366" s="89">
        <v>482.88</v>
      </c>
      <c r="C17366" s="89">
        <f>LN(Table3[[#This Row],[Value]]/B17365)</f>
        <v>5.3858105910899526E-4</v>
      </c>
      <c r="D17366" s="89"/>
      <c r="E17366" s="89"/>
      <c r="F17366" s="89">
        <f>Table3[[#This Row],[Yield]]/100*(1+F17365)</f>
        <v>0</v>
      </c>
    </row>
    <row r="17367" spans="1:6" x14ac:dyDescent="0.2">
      <c r="A17367" s="88">
        <v>20421</v>
      </c>
      <c r="B17367" s="89">
        <v>480.96</v>
      </c>
      <c r="C17367" s="89">
        <f>LN(Table3[[#This Row],[Value]]/B17366)</f>
        <v>-3.9840690148744591E-3</v>
      </c>
      <c r="D17367" s="89"/>
      <c r="E17367" s="89"/>
      <c r="F17367" s="89">
        <f>Table3[[#This Row],[Yield]]/100*(1+F17366)</f>
        <v>0</v>
      </c>
    </row>
    <row r="17368" spans="1:6" x14ac:dyDescent="0.2">
      <c r="A17368" s="88">
        <v>20422</v>
      </c>
      <c r="B17368" s="89">
        <v>482.6</v>
      </c>
      <c r="C17368" s="89">
        <f>LN(Table3[[#This Row],[Value]]/B17367)</f>
        <v>3.4040466263217514E-3</v>
      </c>
      <c r="D17368" s="89"/>
      <c r="E17368" s="89"/>
      <c r="F17368" s="89">
        <f>Table3[[#This Row],[Yield]]/100*(1+F17367)</f>
        <v>0</v>
      </c>
    </row>
    <row r="17369" spans="1:6" x14ac:dyDescent="0.2">
      <c r="A17369" s="88">
        <v>20423</v>
      </c>
      <c r="B17369" s="89">
        <v>483.26</v>
      </c>
      <c r="C17369" s="89">
        <f>LN(Table3[[#This Row],[Value]]/B17368)</f>
        <v>1.3666579063764913E-3</v>
      </c>
      <c r="D17369" s="89"/>
      <c r="E17369" s="89"/>
      <c r="F17369" s="89">
        <f>Table3[[#This Row],[Yield]]/100*(1+F17368)</f>
        <v>0</v>
      </c>
    </row>
    <row r="17370" spans="1:6" x14ac:dyDescent="0.2">
      <c r="A17370" s="88">
        <v>20424</v>
      </c>
      <c r="B17370" s="89">
        <v>481.39</v>
      </c>
      <c r="C17370" s="89">
        <f>LN(Table3[[#This Row],[Value]]/B17369)</f>
        <v>-3.8770587102499475E-3</v>
      </c>
      <c r="D17370" s="89"/>
      <c r="E17370" s="89"/>
      <c r="F17370" s="89">
        <f>Table3[[#This Row],[Yield]]/100*(1+F17369)</f>
        <v>0</v>
      </c>
    </row>
    <row r="17371" spans="1:6" x14ac:dyDescent="0.2">
      <c r="A17371" s="88">
        <v>20425</v>
      </c>
      <c r="B17371" s="89">
        <v>482.72</v>
      </c>
      <c r="C17371" s="89">
        <f>LN(Table3[[#This Row],[Value]]/B17370)</f>
        <v>2.7590230236930022E-3</v>
      </c>
      <c r="D17371" s="89"/>
      <c r="E17371" s="89"/>
      <c r="F17371" s="89">
        <f>Table3[[#This Row],[Yield]]/100*(1+F17370)</f>
        <v>0</v>
      </c>
    </row>
    <row r="17372" spans="1:6" x14ac:dyDescent="0.2">
      <c r="A17372" s="88">
        <v>20428</v>
      </c>
      <c r="B17372" s="89">
        <v>487.16</v>
      </c>
      <c r="C17372" s="89">
        <f>LN(Table3[[#This Row],[Value]]/B17371)</f>
        <v>9.155835808158758E-3</v>
      </c>
      <c r="D17372" s="89"/>
      <c r="E17372" s="89"/>
      <c r="F17372" s="89">
        <f>Table3[[#This Row],[Yield]]/100*(1+F17371)</f>
        <v>0</v>
      </c>
    </row>
    <row r="17373" spans="1:6" x14ac:dyDescent="0.2">
      <c r="A17373" s="88">
        <v>20429</v>
      </c>
      <c r="B17373" s="89">
        <v>486.73</v>
      </c>
      <c r="C17373" s="89">
        <f>LN(Table3[[#This Row],[Value]]/B17372)</f>
        <v>-8.830566654189527E-4</v>
      </c>
      <c r="D17373" s="89"/>
      <c r="E17373" s="89"/>
      <c r="F17373" s="89">
        <f>Table3[[#This Row],[Yield]]/100*(1+F17372)</f>
        <v>0</v>
      </c>
    </row>
    <row r="17374" spans="1:6" x14ac:dyDescent="0.2">
      <c r="A17374" s="88">
        <v>20430</v>
      </c>
      <c r="B17374" s="89">
        <v>486.35</v>
      </c>
      <c r="C17374" s="89">
        <f>LN(Table3[[#This Row],[Value]]/B17373)</f>
        <v>-7.8102523804142888E-4</v>
      </c>
      <c r="D17374" s="89"/>
      <c r="E17374" s="89"/>
      <c r="F17374" s="89">
        <f>Table3[[#This Row],[Yield]]/100*(1+F17373)</f>
        <v>0</v>
      </c>
    </row>
    <row r="17375" spans="1:6" x14ac:dyDescent="0.2">
      <c r="A17375" s="88">
        <v>20431</v>
      </c>
      <c r="B17375" s="89">
        <v>487.8</v>
      </c>
      <c r="C17375" s="89">
        <f>LN(Table3[[#This Row],[Value]]/B17374)</f>
        <v>2.9769564663704819E-3</v>
      </c>
      <c r="D17375" s="89"/>
      <c r="E17375" s="89"/>
      <c r="F17375" s="89">
        <f>Table3[[#This Row],[Yield]]/100*(1+F17374)</f>
        <v>0</v>
      </c>
    </row>
    <row r="17376" spans="1:6" x14ac:dyDescent="0.2">
      <c r="A17376" s="88">
        <v>20432</v>
      </c>
      <c r="B17376" s="89">
        <v>487.64</v>
      </c>
      <c r="C17376" s="89">
        <f>LN(Table3[[#This Row],[Value]]/B17375)</f>
        <v>-3.2805708487452774E-4</v>
      </c>
      <c r="D17376" s="89"/>
      <c r="E17376" s="89"/>
      <c r="F17376" s="89">
        <f>Table3[[#This Row],[Yield]]/100*(1+F17375)</f>
        <v>0</v>
      </c>
    </row>
    <row r="17377" spans="1:6" x14ac:dyDescent="0.2">
      <c r="A17377" s="88">
        <v>20435</v>
      </c>
      <c r="B17377" s="89">
        <v>483.72</v>
      </c>
      <c r="C17377" s="89">
        <f>LN(Table3[[#This Row],[Value]]/B17376)</f>
        <v>-8.0712017798707236E-3</v>
      </c>
      <c r="D17377" s="89"/>
      <c r="E17377" s="89"/>
      <c r="F17377" s="89">
        <f>Table3[[#This Row],[Yield]]/100*(1+F17376)</f>
        <v>0</v>
      </c>
    </row>
    <row r="17378" spans="1:6" x14ac:dyDescent="0.2">
      <c r="A17378" s="88">
        <v>20436</v>
      </c>
      <c r="B17378" s="89">
        <v>484.29</v>
      </c>
      <c r="C17378" s="89">
        <f>LN(Table3[[#This Row],[Value]]/B17377)</f>
        <v>1.1776739204730252E-3</v>
      </c>
      <c r="D17378" s="89"/>
      <c r="E17378" s="89"/>
      <c r="F17378" s="89">
        <f>Table3[[#This Row],[Yield]]/100*(1+F17377)</f>
        <v>0</v>
      </c>
    </row>
    <row r="17379" spans="1:6" x14ac:dyDescent="0.2">
      <c r="A17379" s="88">
        <v>20437</v>
      </c>
      <c r="B17379" s="89">
        <v>480.84</v>
      </c>
      <c r="C17379" s="89">
        <f>LN(Table3[[#This Row],[Value]]/B17378)</f>
        <v>-7.1493264014942746E-3</v>
      </c>
      <c r="D17379" s="89"/>
      <c r="E17379" s="89"/>
      <c r="F17379" s="89">
        <f>Table3[[#This Row],[Yield]]/100*(1+F17378)</f>
        <v>0</v>
      </c>
    </row>
    <row r="17380" spans="1:6" x14ac:dyDescent="0.2">
      <c r="A17380" s="88">
        <v>20438</v>
      </c>
      <c r="B17380" s="89">
        <v>480.72</v>
      </c>
      <c r="C17380" s="89">
        <f>LN(Table3[[#This Row],[Value]]/B17379)</f>
        <v>-2.4959441038087382E-4</v>
      </c>
      <c r="D17380" s="89"/>
      <c r="E17380" s="89"/>
      <c r="F17380" s="89">
        <f>Table3[[#This Row],[Yield]]/100*(1+F17379)</f>
        <v>0</v>
      </c>
    </row>
    <row r="17381" spans="1:6" x14ac:dyDescent="0.2">
      <c r="A17381" s="88">
        <v>20439</v>
      </c>
      <c r="B17381" s="89">
        <v>482.08</v>
      </c>
      <c r="C17381" s="89">
        <f>LN(Table3[[#This Row],[Value]]/B17380)</f>
        <v>2.8250953563184809E-3</v>
      </c>
      <c r="D17381" s="89"/>
      <c r="E17381" s="89"/>
      <c r="F17381" s="89">
        <f>Table3[[#This Row],[Yield]]/100*(1+F17380)</f>
        <v>0</v>
      </c>
    </row>
    <row r="17382" spans="1:6" x14ac:dyDescent="0.2">
      <c r="A17382" s="88">
        <v>20442</v>
      </c>
      <c r="B17382" s="89">
        <v>481.8</v>
      </c>
      <c r="C17382" s="89">
        <f>LN(Table3[[#This Row],[Value]]/B17381)</f>
        <v>-5.809852012200299E-4</v>
      </c>
      <c r="D17382" s="89"/>
      <c r="E17382" s="89"/>
      <c r="F17382" s="89">
        <f>Table3[[#This Row],[Yield]]/100*(1+F17381)</f>
        <v>0</v>
      </c>
    </row>
    <row r="17383" spans="1:6" x14ac:dyDescent="0.2">
      <c r="A17383" s="88">
        <v>20443</v>
      </c>
      <c r="B17383" s="89">
        <v>481.84</v>
      </c>
      <c r="C17383" s="89">
        <f>LN(Table3[[#This Row],[Value]]/B17382)</f>
        <v>8.3018554694526392E-5</v>
      </c>
      <c r="D17383" s="89"/>
      <c r="E17383" s="89"/>
      <c r="F17383" s="89">
        <f>Table3[[#This Row],[Yield]]/100*(1+F17382)</f>
        <v>0</v>
      </c>
    </row>
    <row r="17384" spans="1:6" x14ac:dyDescent="0.2">
      <c r="A17384" s="88">
        <v>20444</v>
      </c>
      <c r="B17384" s="89">
        <v>485.49</v>
      </c>
      <c r="C17384" s="89">
        <f>LN(Table3[[#This Row],[Value]]/B17383)</f>
        <v>7.5465814614382488E-3</v>
      </c>
      <c r="D17384" s="89"/>
      <c r="E17384" s="89"/>
      <c r="F17384" s="89">
        <f>Table3[[#This Row],[Yield]]/100*(1+F17383)</f>
        <v>0</v>
      </c>
    </row>
    <row r="17385" spans="1:6" x14ac:dyDescent="0.2">
      <c r="A17385" s="88">
        <v>20445</v>
      </c>
      <c r="B17385" s="89">
        <v>486.08</v>
      </c>
      <c r="C17385" s="89">
        <f>LN(Table3[[#This Row],[Value]]/B17384)</f>
        <v>1.2145292105042278E-3</v>
      </c>
      <c r="D17385" s="89"/>
      <c r="E17385" s="89"/>
      <c r="F17385" s="89">
        <f>Table3[[#This Row],[Yield]]/100*(1+F17384)</f>
        <v>0</v>
      </c>
    </row>
    <row r="17386" spans="1:6" x14ac:dyDescent="0.2">
      <c r="A17386" s="88">
        <v>20446</v>
      </c>
      <c r="B17386" s="89">
        <v>486.59</v>
      </c>
      <c r="C17386" s="89">
        <f>LN(Table3[[#This Row],[Value]]/B17385)</f>
        <v>1.0486599704663331E-3</v>
      </c>
      <c r="D17386" s="89"/>
      <c r="E17386" s="89"/>
      <c r="F17386" s="89">
        <f>Table3[[#This Row],[Yield]]/100*(1+F17385)</f>
        <v>0</v>
      </c>
    </row>
    <row r="17387" spans="1:6" x14ac:dyDescent="0.2">
      <c r="A17387" s="88">
        <v>20450</v>
      </c>
      <c r="B17387" s="89">
        <v>485.81</v>
      </c>
      <c r="C17387" s="89">
        <f>LN(Table3[[#This Row],[Value]]/B17386)</f>
        <v>-1.6042784189450178E-3</v>
      </c>
      <c r="D17387" s="89"/>
      <c r="E17387" s="89"/>
      <c r="F17387" s="89">
        <f>Table3[[#This Row],[Yield]]/100*(1+F17386)</f>
        <v>0</v>
      </c>
    </row>
    <row r="17388" spans="1:6" x14ac:dyDescent="0.2">
      <c r="A17388" s="88">
        <v>20451</v>
      </c>
      <c r="B17388" s="89">
        <v>484.22</v>
      </c>
      <c r="C17388" s="89">
        <f>LN(Table3[[#This Row],[Value]]/B17387)</f>
        <v>-3.2782520622431045E-3</v>
      </c>
      <c r="D17388" s="89"/>
      <c r="E17388" s="89"/>
      <c r="F17388" s="89">
        <f>Table3[[#This Row],[Yield]]/100*(1+F17387)</f>
        <v>0</v>
      </c>
    </row>
    <row r="17389" spans="1:6" x14ac:dyDescent="0.2">
      <c r="A17389" s="88">
        <v>20452</v>
      </c>
      <c r="B17389" s="89">
        <v>484.56</v>
      </c>
      <c r="C17389" s="89">
        <f>LN(Table3[[#This Row],[Value]]/B17388)</f>
        <v>7.0191377600550679E-4</v>
      </c>
      <c r="D17389" s="89"/>
      <c r="E17389" s="89"/>
      <c r="F17389" s="89">
        <f>Table3[[#This Row],[Yield]]/100*(1+F17388)</f>
        <v>0</v>
      </c>
    </row>
    <row r="17390" spans="1:6" x14ac:dyDescent="0.2">
      <c r="A17390" s="88">
        <v>20453</v>
      </c>
      <c r="B17390" s="89">
        <v>488.4</v>
      </c>
      <c r="C17390" s="89">
        <f>LN(Table3[[#This Row],[Value]]/B17389)</f>
        <v>7.893479563857839E-3</v>
      </c>
      <c r="D17390" s="89"/>
      <c r="E17390" s="89"/>
      <c r="F17390" s="89">
        <f>Table3[[#This Row],[Yield]]/100*(1+F17389)</f>
        <v>0</v>
      </c>
    </row>
    <row r="17391" spans="1:6" x14ac:dyDescent="0.2">
      <c r="A17391" s="88">
        <v>20457</v>
      </c>
      <c r="B17391" s="89">
        <v>485.78</v>
      </c>
      <c r="C17391" s="89">
        <f>LN(Table3[[#This Row],[Value]]/B17390)</f>
        <v>-5.3788957213868616E-3</v>
      </c>
      <c r="D17391" s="89"/>
      <c r="E17391" s="89"/>
      <c r="F17391" s="89">
        <f>Table3[[#This Row],[Yield]]/100*(1+F17390)</f>
        <v>0</v>
      </c>
    </row>
    <row r="17392" spans="1:6" x14ac:dyDescent="0.2">
      <c r="A17392" s="88">
        <v>20458</v>
      </c>
      <c r="B17392" s="89">
        <v>484</v>
      </c>
      <c r="C17392" s="89">
        <f>LN(Table3[[#This Row],[Value]]/B17391)</f>
        <v>-3.670939798531005E-3</v>
      </c>
      <c r="D17392" s="89"/>
      <c r="E17392" s="89"/>
      <c r="F17392" s="89">
        <f>Table3[[#This Row],[Yield]]/100*(1+F17391)</f>
        <v>0</v>
      </c>
    </row>
    <row r="17393" spans="1:6" x14ac:dyDescent="0.2">
      <c r="A17393" s="88">
        <v>20459</v>
      </c>
      <c r="B17393" s="89">
        <v>484.02</v>
      </c>
      <c r="C17393" s="89">
        <f>LN(Table3[[#This Row],[Value]]/B17392)</f>
        <v>4.1321460306329748E-5</v>
      </c>
      <c r="D17393" s="89"/>
      <c r="E17393" s="89"/>
      <c r="F17393" s="89">
        <f>Table3[[#This Row],[Yield]]/100*(1+F17392)</f>
        <v>0</v>
      </c>
    </row>
    <row r="17394" spans="1:6" x14ac:dyDescent="0.2">
      <c r="A17394" s="88">
        <v>20460</v>
      </c>
      <c r="B17394" s="89">
        <v>485.68</v>
      </c>
      <c r="C17394" s="89">
        <f>LN(Table3[[#This Row],[Value]]/B17393)</f>
        <v>3.4237426452407146E-3</v>
      </c>
      <c r="D17394" s="89"/>
      <c r="E17394" s="89"/>
      <c r="F17394" s="89">
        <f>Table3[[#This Row],[Yield]]/100*(1+F17393)</f>
        <v>0</v>
      </c>
    </row>
    <row r="17395" spans="1:6" x14ac:dyDescent="0.2">
      <c r="A17395" s="88">
        <v>20463</v>
      </c>
      <c r="B17395" s="89">
        <v>479.74</v>
      </c>
      <c r="C17395" s="89">
        <f>LN(Table3[[#This Row],[Value]]/B17394)</f>
        <v>-1.2305680341294581E-2</v>
      </c>
      <c r="D17395" s="89"/>
      <c r="E17395" s="89"/>
      <c r="F17395" s="89">
        <f>Table3[[#This Row],[Yield]]/100*(1+F17394)</f>
        <v>0</v>
      </c>
    </row>
    <row r="17396" spans="1:6" x14ac:dyDescent="0.2">
      <c r="A17396" s="88">
        <v>20464</v>
      </c>
      <c r="B17396" s="89">
        <v>476.12</v>
      </c>
      <c r="C17396" s="89">
        <f>LN(Table3[[#This Row],[Value]]/B17395)</f>
        <v>-7.5743671812050226E-3</v>
      </c>
      <c r="D17396" s="89"/>
      <c r="E17396" s="89"/>
      <c r="F17396" s="89">
        <f>Table3[[#This Row],[Yield]]/100*(1+F17395)</f>
        <v>0</v>
      </c>
    </row>
    <row r="17397" spans="1:6" x14ac:dyDescent="0.2">
      <c r="A17397" s="88">
        <v>20465</v>
      </c>
      <c r="B17397" s="89">
        <v>478.42</v>
      </c>
      <c r="C17397" s="89">
        <f>LN(Table3[[#This Row],[Value]]/B17396)</f>
        <v>4.8190844829625636E-3</v>
      </c>
      <c r="D17397" s="89"/>
      <c r="E17397" s="89"/>
      <c r="F17397" s="89">
        <f>Table3[[#This Row],[Yield]]/100*(1+F17396)</f>
        <v>0</v>
      </c>
    </row>
    <row r="17398" spans="1:6" x14ac:dyDescent="0.2">
      <c r="A17398" s="88">
        <v>20466</v>
      </c>
      <c r="B17398" s="89">
        <v>481.8</v>
      </c>
      <c r="C17398" s="89">
        <f>LN(Table3[[#This Row],[Value]]/B17397)</f>
        <v>7.0400823981295029E-3</v>
      </c>
      <c r="D17398" s="89"/>
      <c r="E17398" s="89"/>
      <c r="F17398" s="89">
        <f>Table3[[#This Row],[Yield]]/100*(1+F17397)</f>
        <v>0</v>
      </c>
    </row>
    <row r="17399" spans="1:6" x14ac:dyDescent="0.2">
      <c r="A17399" s="88">
        <v>20467</v>
      </c>
      <c r="B17399" s="89">
        <v>481.8</v>
      </c>
      <c r="C17399" s="89">
        <f>LN(Table3[[#This Row],[Value]]/B17398)</f>
        <v>0</v>
      </c>
      <c r="D17399" s="89"/>
      <c r="E17399" s="89"/>
      <c r="F17399" s="89">
        <f>Table3[[#This Row],[Yield]]/100*(1+F17398)</f>
        <v>0</v>
      </c>
    </row>
    <row r="17400" spans="1:6" x14ac:dyDescent="0.2">
      <c r="A17400" s="88">
        <v>20470</v>
      </c>
      <c r="B17400" s="89">
        <v>476.24</v>
      </c>
      <c r="C17400" s="89">
        <f>LN(Table3[[#This Row],[Value]]/B17399)</f>
        <v>-1.1607161335636341E-2</v>
      </c>
      <c r="D17400" s="89"/>
      <c r="E17400" s="89"/>
      <c r="F17400" s="89">
        <f>Table3[[#This Row],[Yield]]/100*(1+F17399)</f>
        <v>0</v>
      </c>
    </row>
    <row r="17401" spans="1:6" x14ac:dyDescent="0.2">
      <c r="A17401" s="88">
        <v>20471</v>
      </c>
      <c r="B17401" s="89">
        <v>477.73</v>
      </c>
      <c r="C17401" s="89">
        <f>LN(Table3[[#This Row],[Value]]/B17400)</f>
        <v>3.1237904999664732E-3</v>
      </c>
      <c r="D17401" s="89"/>
      <c r="E17401" s="89"/>
      <c r="F17401" s="89">
        <f>Table3[[#This Row],[Yield]]/100*(1+F17400)</f>
        <v>0</v>
      </c>
    </row>
    <row r="17402" spans="1:6" x14ac:dyDescent="0.2">
      <c r="A17402" s="88">
        <v>20472</v>
      </c>
      <c r="B17402" s="89">
        <v>472.89</v>
      </c>
      <c r="C17402" s="89">
        <f>LN(Table3[[#This Row],[Value]]/B17401)</f>
        <v>-1.0182916038540372E-2</v>
      </c>
      <c r="D17402" s="89"/>
      <c r="E17402" s="89"/>
      <c r="F17402" s="89">
        <f>Table3[[#This Row],[Yield]]/100*(1+F17401)</f>
        <v>0</v>
      </c>
    </row>
    <row r="17403" spans="1:6" x14ac:dyDescent="0.2">
      <c r="A17403" s="88">
        <v>20473</v>
      </c>
      <c r="B17403" s="89">
        <v>468.49</v>
      </c>
      <c r="C17403" s="89">
        <f>LN(Table3[[#This Row],[Value]]/B17402)</f>
        <v>-9.3480465730680223E-3</v>
      </c>
      <c r="D17403" s="89"/>
      <c r="E17403" s="89"/>
      <c r="F17403" s="89">
        <f>Table3[[#This Row],[Yield]]/100*(1+F17402)</f>
        <v>0</v>
      </c>
    </row>
    <row r="17404" spans="1:6" x14ac:dyDescent="0.2">
      <c r="A17404" s="88">
        <v>20474</v>
      </c>
      <c r="B17404" s="89">
        <v>464.4</v>
      </c>
      <c r="C17404" s="89">
        <f>LN(Table3[[#This Row],[Value]]/B17403)</f>
        <v>-8.7685069097563437E-3</v>
      </c>
      <c r="D17404" s="89"/>
      <c r="E17404" s="89"/>
      <c r="F17404" s="89">
        <f>Table3[[#This Row],[Yield]]/100*(1+F17403)</f>
        <v>0</v>
      </c>
    </row>
    <row r="17405" spans="1:6" x14ac:dyDescent="0.2">
      <c r="A17405" s="88">
        <v>20477</v>
      </c>
      <c r="B17405" s="89">
        <v>462.35</v>
      </c>
      <c r="C17405" s="89">
        <f>LN(Table3[[#This Row],[Value]]/B17404)</f>
        <v>-4.4240698000887228E-3</v>
      </c>
      <c r="D17405" s="89"/>
      <c r="E17405" s="89"/>
      <c r="F17405" s="89">
        <f>Table3[[#This Row],[Yield]]/100*(1+F17404)</f>
        <v>0</v>
      </c>
    </row>
    <row r="17406" spans="1:6" x14ac:dyDescent="0.2">
      <c r="A17406" s="88">
        <v>20478</v>
      </c>
      <c r="B17406" s="89">
        <v>467.88</v>
      </c>
      <c r="C17406" s="89">
        <f>LN(Table3[[#This Row],[Value]]/B17405)</f>
        <v>1.1889672758858539E-2</v>
      </c>
      <c r="D17406" s="89"/>
      <c r="E17406" s="89"/>
      <c r="F17406" s="89">
        <f>Table3[[#This Row],[Yield]]/100*(1+F17405)</f>
        <v>0</v>
      </c>
    </row>
    <row r="17407" spans="1:6" x14ac:dyDescent="0.2">
      <c r="A17407" s="88">
        <v>20479</v>
      </c>
      <c r="B17407" s="89">
        <v>470.71</v>
      </c>
      <c r="C17407" s="89">
        <f>LN(Table3[[#This Row],[Value]]/B17406)</f>
        <v>6.0303403532427201E-3</v>
      </c>
      <c r="D17407" s="89"/>
      <c r="E17407" s="89"/>
      <c r="F17407" s="89">
        <f>Table3[[#This Row],[Yield]]/100*(1+F17406)</f>
        <v>0</v>
      </c>
    </row>
    <row r="17408" spans="1:6" x14ac:dyDescent="0.2">
      <c r="A17408" s="88">
        <v>20480</v>
      </c>
      <c r="B17408" s="89">
        <v>466.82</v>
      </c>
      <c r="C17408" s="89">
        <f>LN(Table3[[#This Row],[Value]]/B17407)</f>
        <v>-8.2984487397079736E-3</v>
      </c>
      <c r="D17408" s="89"/>
      <c r="E17408" s="89"/>
      <c r="F17408" s="89">
        <f>Table3[[#This Row],[Yield]]/100*(1+F17407)</f>
        <v>0</v>
      </c>
    </row>
    <row r="17409" spans="1:6" x14ac:dyDescent="0.2">
      <c r="A17409" s="88">
        <v>20481</v>
      </c>
      <c r="B17409" s="89">
        <v>466.56</v>
      </c>
      <c r="C17409" s="89">
        <f>LN(Table3[[#This Row],[Value]]/B17408)</f>
        <v>-5.5711501580244763E-4</v>
      </c>
      <c r="D17409" s="89"/>
      <c r="E17409" s="89"/>
      <c r="F17409" s="89">
        <f>Table3[[#This Row],[Yield]]/100*(1+F17408)</f>
        <v>0</v>
      </c>
    </row>
    <row r="17410" spans="1:6" x14ac:dyDescent="0.2">
      <c r="A17410" s="88">
        <v>20484</v>
      </c>
      <c r="B17410" s="89">
        <v>467.56</v>
      </c>
      <c r="C17410" s="89">
        <f>LN(Table3[[#This Row],[Value]]/B17409)</f>
        <v>2.1410533593308146E-3</v>
      </c>
      <c r="D17410" s="89"/>
      <c r="E17410" s="89"/>
      <c r="F17410" s="89">
        <f>Table3[[#This Row],[Yield]]/100*(1+F17409)</f>
        <v>0</v>
      </c>
    </row>
    <row r="17411" spans="1:6" x14ac:dyDescent="0.2">
      <c r="A17411" s="88">
        <v>20485</v>
      </c>
      <c r="B17411" s="89">
        <v>470.74</v>
      </c>
      <c r="C17411" s="89">
        <f>LN(Table3[[#This Row],[Value]]/B17410)</f>
        <v>6.7782418742403181E-3</v>
      </c>
      <c r="D17411" s="89"/>
      <c r="E17411" s="89"/>
      <c r="F17411" s="89">
        <f>Table3[[#This Row],[Yield]]/100*(1+F17410)</f>
        <v>0</v>
      </c>
    </row>
    <row r="17412" spans="1:6" x14ac:dyDescent="0.2">
      <c r="A17412" s="88">
        <v>20486</v>
      </c>
      <c r="B17412" s="89">
        <v>473.28</v>
      </c>
      <c r="C17412" s="89">
        <f>LN(Table3[[#This Row],[Value]]/B17411)</f>
        <v>5.3812549086249229E-3</v>
      </c>
      <c r="D17412" s="89"/>
      <c r="E17412" s="89"/>
      <c r="F17412" s="89">
        <f>Table3[[#This Row],[Yield]]/100*(1+F17411)</f>
        <v>0</v>
      </c>
    </row>
    <row r="17413" spans="1:6" x14ac:dyDescent="0.2">
      <c r="A17413" s="88">
        <v>20487</v>
      </c>
      <c r="B17413" s="89">
        <v>473.43</v>
      </c>
      <c r="C17413" s="89">
        <f>LN(Table3[[#This Row],[Value]]/B17412)</f>
        <v>3.1688690571620402E-4</v>
      </c>
      <c r="D17413" s="89"/>
      <c r="E17413" s="89"/>
      <c r="F17413" s="89">
        <f>Table3[[#This Row],[Yield]]/100*(1+F17412)</f>
        <v>0</v>
      </c>
    </row>
    <row r="17414" spans="1:6" x14ac:dyDescent="0.2">
      <c r="A17414" s="88">
        <v>20488</v>
      </c>
      <c r="B17414" s="89">
        <v>477.44</v>
      </c>
      <c r="C17414" s="89">
        <f>LN(Table3[[#This Row],[Value]]/B17413)</f>
        <v>8.4344311471902834E-3</v>
      </c>
      <c r="D17414" s="89"/>
      <c r="E17414" s="89"/>
      <c r="F17414" s="89">
        <f>Table3[[#This Row],[Yield]]/100*(1+F17413)</f>
        <v>0</v>
      </c>
    </row>
    <row r="17415" spans="1:6" x14ac:dyDescent="0.2">
      <c r="A17415" s="88">
        <v>20491</v>
      </c>
      <c r="B17415" s="89">
        <v>478.57</v>
      </c>
      <c r="C17415" s="89">
        <f>LN(Table3[[#This Row],[Value]]/B17414)</f>
        <v>2.3639931093751981E-3</v>
      </c>
      <c r="D17415" s="89"/>
      <c r="E17415" s="89"/>
      <c r="F17415" s="89">
        <f>Table3[[#This Row],[Yield]]/100*(1+F17414)</f>
        <v>0</v>
      </c>
    </row>
    <row r="17416" spans="1:6" x14ac:dyDescent="0.2">
      <c r="A17416" s="88">
        <v>20492</v>
      </c>
      <c r="B17416" s="89">
        <v>476.56</v>
      </c>
      <c r="C17416" s="89">
        <f>LN(Table3[[#This Row],[Value]]/B17415)</f>
        <v>-4.2088573642845503E-3</v>
      </c>
      <c r="D17416" s="89"/>
      <c r="E17416" s="89"/>
      <c r="F17416" s="89">
        <f>Table3[[#This Row],[Yield]]/100*(1+F17415)</f>
        <v>0</v>
      </c>
    </row>
    <row r="17417" spans="1:6" x14ac:dyDescent="0.2">
      <c r="A17417" s="88">
        <v>20493</v>
      </c>
      <c r="B17417" s="89">
        <v>471.23</v>
      </c>
      <c r="C17417" s="89">
        <f>LN(Table3[[#This Row],[Value]]/B17416)</f>
        <v>-1.124733577712967E-2</v>
      </c>
      <c r="D17417" s="89"/>
      <c r="E17417" s="89"/>
      <c r="F17417" s="89">
        <f>Table3[[#This Row],[Yield]]/100*(1+F17416)</f>
        <v>0</v>
      </c>
    </row>
    <row r="17418" spans="1:6" x14ac:dyDescent="0.2">
      <c r="A17418" s="88">
        <v>20494</v>
      </c>
      <c r="B17418" s="89">
        <v>467.22</v>
      </c>
      <c r="C17418" s="89">
        <f>LN(Table3[[#This Row],[Value]]/B17417)</f>
        <v>-8.5460587263525758E-3</v>
      </c>
      <c r="D17418" s="89"/>
      <c r="E17418" s="89"/>
      <c r="F17418" s="89">
        <f>Table3[[#This Row],[Yield]]/100*(1+F17417)</f>
        <v>0</v>
      </c>
    </row>
    <row r="17419" spans="1:6" x14ac:dyDescent="0.2">
      <c r="A17419" s="88">
        <v>20495</v>
      </c>
      <c r="B17419" s="89">
        <v>467.66</v>
      </c>
      <c r="C17419" s="89">
        <f>LN(Table3[[#This Row],[Value]]/B17418)</f>
        <v>9.4129734829739734E-4</v>
      </c>
      <c r="D17419" s="89"/>
      <c r="E17419" s="89"/>
      <c r="F17419" s="89">
        <f>Table3[[#This Row],[Yield]]/100*(1+F17418)</f>
        <v>0</v>
      </c>
    </row>
    <row r="17420" spans="1:6" x14ac:dyDescent="0.2">
      <c r="A17420" s="88">
        <v>20498</v>
      </c>
      <c r="B17420" s="89">
        <v>467.17</v>
      </c>
      <c r="C17420" s="89">
        <f>LN(Table3[[#This Row],[Value]]/B17419)</f>
        <v>-1.0483190416968415E-3</v>
      </c>
      <c r="D17420" s="89"/>
      <c r="E17420" s="89"/>
      <c r="F17420" s="89">
        <f>Table3[[#This Row],[Yield]]/100*(1+F17419)</f>
        <v>0</v>
      </c>
    </row>
    <row r="17421" spans="1:6" x14ac:dyDescent="0.2">
      <c r="A17421" s="88">
        <v>20499</v>
      </c>
      <c r="B17421" s="89">
        <v>465.72</v>
      </c>
      <c r="C17421" s="89">
        <f>LN(Table3[[#This Row],[Value]]/B17420)</f>
        <v>-3.1086219547350998E-3</v>
      </c>
      <c r="D17421" s="89"/>
      <c r="E17421" s="89"/>
      <c r="F17421" s="89">
        <f>Table3[[#This Row],[Yield]]/100*(1+F17420)</f>
        <v>0</v>
      </c>
    </row>
    <row r="17422" spans="1:6" x14ac:dyDescent="0.2">
      <c r="A17422" s="88">
        <v>20500</v>
      </c>
      <c r="B17422" s="89">
        <v>470.64</v>
      </c>
      <c r="C17422" s="89">
        <f>LN(Table3[[#This Row],[Value]]/B17421)</f>
        <v>1.0508875387385158E-2</v>
      </c>
      <c r="D17422" s="89"/>
      <c r="E17422" s="89"/>
      <c r="F17422" s="89">
        <f>Table3[[#This Row],[Yield]]/100*(1+F17421)</f>
        <v>0</v>
      </c>
    </row>
    <row r="17423" spans="1:6" x14ac:dyDescent="0.2">
      <c r="A17423" s="88">
        <v>20501</v>
      </c>
      <c r="B17423" s="89">
        <v>469.61</v>
      </c>
      <c r="C17423" s="89">
        <f>LN(Table3[[#This Row],[Value]]/B17422)</f>
        <v>-2.1909075501334264E-3</v>
      </c>
      <c r="D17423" s="89"/>
      <c r="E17423" s="89"/>
      <c r="F17423" s="89">
        <f>Table3[[#This Row],[Yield]]/100*(1+F17422)</f>
        <v>0</v>
      </c>
    </row>
    <row r="17424" spans="1:6" x14ac:dyDescent="0.2">
      <c r="A17424" s="88">
        <v>20502</v>
      </c>
      <c r="B17424" s="89">
        <v>477.05</v>
      </c>
      <c r="C17424" s="89">
        <f>LN(Table3[[#This Row],[Value]]/B17423)</f>
        <v>1.571874419178787E-2</v>
      </c>
      <c r="D17424" s="89"/>
      <c r="E17424" s="89"/>
      <c r="F17424" s="89">
        <f>Table3[[#This Row],[Yield]]/100*(1+F17423)</f>
        <v>0</v>
      </c>
    </row>
    <row r="17425" spans="1:6" x14ac:dyDescent="0.2">
      <c r="A17425" s="88">
        <v>20505</v>
      </c>
      <c r="B17425" s="89">
        <v>476.46</v>
      </c>
      <c r="C17425" s="89">
        <f>LN(Table3[[#This Row],[Value]]/B17424)</f>
        <v>-1.2375330626803937E-3</v>
      </c>
      <c r="D17425" s="89"/>
      <c r="E17425" s="89"/>
      <c r="F17425" s="89">
        <f>Table3[[#This Row],[Yield]]/100*(1+F17424)</f>
        <v>0</v>
      </c>
    </row>
    <row r="17426" spans="1:6" x14ac:dyDescent="0.2">
      <c r="A17426" s="88">
        <v>20506</v>
      </c>
      <c r="B17426" s="89">
        <v>476.93</v>
      </c>
      <c r="C17426" s="89">
        <f>LN(Table3[[#This Row],[Value]]/B17425)</f>
        <v>9.8595546014599005E-4</v>
      </c>
      <c r="D17426" s="89"/>
      <c r="E17426" s="89"/>
      <c r="F17426" s="89">
        <f>Table3[[#This Row],[Yield]]/100*(1+F17425)</f>
        <v>0</v>
      </c>
    </row>
    <row r="17427" spans="1:6" x14ac:dyDescent="0.2">
      <c r="A17427" s="88">
        <v>20508</v>
      </c>
      <c r="B17427" s="89">
        <v>481.5</v>
      </c>
      <c r="C17427" s="89">
        <f>LN(Table3[[#This Row],[Value]]/B17426)</f>
        <v>9.5365016428596745E-3</v>
      </c>
      <c r="D17427" s="89"/>
      <c r="E17427" s="89"/>
      <c r="F17427" s="89">
        <f>Table3[[#This Row],[Yield]]/100*(1+F17426)</f>
        <v>0</v>
      </c>
    </row>
    <row r="17428" spans="1:6" x14ac:dyDescent="0.2">
      <c r="A17428" s="88">
        <v>20509</v>
      </c>
      <c r="B17428" s="89">
        <v>485.66</v>
      </c>
      <c r="C17428" s="89">
        <f>LN(Table3[[#This Row],[Value]]/B17427)</f>
        <v>8.6025593587368363E-3</v>
      </c>
      <c r="D17428" s="89"/>
      <c r="E17428" s="89"/>
      <c r="F17428" s="89">
        <f>Table3[[#This Row],[Yield]]/100*(1+F17427)</f>
        <v>0</v>
      </c>
    </row>
    <row r="17429" spans="1:6" x14ac:dyDescent="0.2">
      <c r="A17429" s="88">
        <v>20512</v>
      </c>
      <c r="B17429" s="89">
        <v>485</v>
      </c>
      <c r="C17429" s="89">
        <f>LN(Table3[[#This Row],[Value]]/B17428)</f>
        <v>-1.3598996594338243E-3</v>
      </c>
      <c r="D17429" s="89"/>
      <c r="E17429" s="89"/>
      <c r="F17429" s="89">
        <f>Table3[[#This Row],[Yield]]/100*(1+F17428)</f>
        <v>0</v>
      </c>
    </row>
    <row r="17430" spans="1:6" x14ac:dyDescent="0.2">
      <c r="A17430" s="88">
        <v>20513</v>
      </c>
      <c r="B17430" s="89">
        <v>485.71</v>
      </c>
      <c r="C17430" s="89">
        <f>LN(Table3[[#This Row],[Value]]/B17429)</f>
        <v>1.4628470431168592E-3</v>
      </c>
      <c r="D17430" s="89"/>
      <c r="E17430" s="89"/>
      <c r="F17430" s="89">
        <f>Table3[[#This Row],[Yield]]/100*(1+F17429)</f>
        <v>0</v>
      </c>
    </row>
    <row r="17431" spans="1:6" x14ac:dyDescent="0.2">
      <c r="A17431" s="88">
        <v>20514</v>
      </c>
      <c r="B17431" s="89">
        <v>483.65</v>
      </c>
      <c r="C17431" s="89">
        <f>LN(Table3[[#This Row],[Value]]/B17430)</f>
        <v>-4.2502333520441082E-3</v>
      </c>
      <c r="D17431" s="89"/>
      <c r="E17431" s="89"/>
      <c r="F17431" s="89">
        <f>Table3[[#This Row],[Yield]]/100*(1+F17430)</f>
        <v>0</v>
      </c>
    </row>
    <row r="17432" spans="1:6" x14ac:dyDescent="0.2">
      <c r="A17432" s="88">
        <v>20515</v>
      </c>
      <c r="B17432" s="89">
        <v>486.69</v>
      </c>
      <c r="C17432" s="89">
        <f>LN(Table3[[#This Row],[Value]]/B17431)</f>
        <v>6.2658654618613302E-3</v>
      </c>
      <c r="D17432" s="89"/>
      <c r="E17432" s="89"/>
      <c r="F17432" s="89">
        <f>Table3[[#This Row],[Yield]]/100*(1+F17431)</f>
        <v>0</v>
      </c>
    </row>
    <row r="17433" spans="1:6" x14ac:dyDescent="0.2">
      <c r="A17433" s="88">
        <v>20516</v>
      </c>
      <c r="B17433" s="89">
        <v>488.84</v>
      </c>
      <c r="C17433" s="89">
        <f>LN(Table3[[#This Row],[Value]]/B17432)</f>
        <v>4.4078674793825859E-3</v>
      </c>
      <c r="D17433" s="89"/>
      <c r="E17433" s="89"/>
      <c r="F17433" s="89">
        <f>Table3[[#This Row],[Yield]]/100*(1+F17432)</f>
        <v>0</v>
      </c>
    </row>
    <row r="17434" spans="1:6" x14ac:dyDescent="0.2">
      <c r="A17434" s="88">
        <v>20519</v>
      </c>
      <c r="B17434" s="89">
        <v>491.68</v>
      </c>
      <c r="C17434" s="89">
        <f>LN(Table3[[#This Row],[Value]]/B17433)</f>
        <v>5.7928608123747642E-3</v>
      </c>
      <c r="D17434" s="89"/>
      <c r="E17434" s="89"/>
      <c r="F17434" s="89">
        <f>Table3[[#This Row],[Yield]]/100*(1+F17433)</f>
        <v>0</v>
      </c>
    </row>
    <row r="17435" spans="1:6" x14ac:dyDescent="0.2">
      <c r="A17435" s="88">
        <v>20520</v>
      </c>
      <c r="B17435" s="89">
        <v>491.41</v>
      </c>
      <c r="C17435" s="89">
        <f>LN(Table3[[#This Row],[Value]]/B17434)</f>
        <v>-5.492884818045755E-4</v>
      </c>
      <c r="D17435" s="89"/>
      <c r="E17435" s="89"/>
      <c r="F17435" s="89">
        <f>Table3[[#This Row],[Yield]]/100*(1+F17434)</f>
        <v>0</v>
      </c>
    </row>
    <row r="17436" spans="1:6" x14ac:dyDescent="0.2">
      <c r="A17436" s="88">
        <v>20521</v>
      </c>
      <c r="B17436" s="89">
        <v>491.26</v>
      </c>
      <c r="C17436" s="89">
        <f>LN(Table3[[#This Row],[Value]]/B17435)</f>
        <v>-3.0529068998758925E-4</v>
      </c>
      <c r="D17436" s="89"/>
      <c r="E17436" s="89"/>
      <c r="F17436" s="89">
        <f>Table3[[#This Row],[Yield]]/100*(1+F17435)</f>
        <v>0</v>
      </c>
    </row>
    <row r="17437" spans="1:6" x14ac:dyDescent="0.2">
      <c r="A17437" s="88">
        <v>20522</v>
      </c>
      <c r="B17437" s="89">
        <v>492.36</v>
      </c>
      <c r="C17437" s="89">
        <f>LN(Table3[[#This Row],[Value]]/B17436)</f>
        <v>2.2366370317126933E-3</v>
      </c>
      <c r="D17437" s="89"/>
      <c r="E17437" s="89"/>
      <c r="F17437" s="89">
        <f>Table3[[#This Row],[Yield]]/100*(1+F17436)</f>
        <v>0</v>
      </c>
    </row>
    <row r="17438" spans="1:6" x14ac:dyDescent="0.2">
      <c r="A17438" s="88">
        <v>20523</v>
      </c>
      <c r="B17438" s="89">
        <v>497.84</v>
      </c>
      <c r="C17438" s="89">
        <f>LN(Table3[[#This Row],[Value]]/B17437)</f>
        <v>1.1068584018867291E-2</v>
      </c>
      <c r="D17438" s="89"/>
      <c r="E17438" s="89"/>
      <c r="F17438" s="89">
        <f>Table3[[#This Row],[Yield]]/100*(1+F17437)</f>
        <v>0</v>
      </c>
    </row>
    <row r="17439" spans="1:6" x14ac:dyDescent="0.2">
      <c r="A17439" s="88">
        <v>20526</v>
      </c>
      <c r="B17439" s="89">
        <v>500.24</v>
      </c>
      <c r="C17439" s="89">
        <f>LN(Table3[[#This Row],[Value]]/B17438)</f>
        <v>4.8092429980800475E-3</v>
      </c>
      <c r="D17439" s="89"/>
      <c r="E17439" s="89"/>
      <c r="F17439" s="89">
        <f>Table3[[#This Row],[Yield]]/100*(1+F17438)</f>
        <v>0</v>
      </c>
    </row>
    <row r="17440" spans="1:6" x14ac:dyDescent="0.2">
      <c r="A17440" s="88">
        <v>20527</v>
      </c>
      <c r="B17440" s="89">
        <v>499.33</v>
      </c>
      <c r="C17440" s="89">
        <f>LN(Table3[[#This Row],[Value]]/B17439)</f>
        <v>-1.8207834396923733E-3</v>
      </c>
      <c r="D17440" s="89"/>
      <c r="E17440" s="89"/>
      <c r="F17440" s="89">
        <f>Table3[[#This Row],[Yield]]/100*(1+F17439)</f>
        <v>0</v>
      </c>
    </row>
    <row r="17441" spans="1:6" x14ac:dyDescent="0.2">
      <c r="A17441" s="88">
        <v>20528</v>
      </c>
      <c r="B17441" s="89">
        <v>503.88</v>
      </c>
      <c r="C17441" s="89">
        <f>LN(Table3[[#This Row],[Value]]/B17440)</f>
        <v>9.070944664752157E-3</v>
      </c>
      <c r="D17441" s="89"/>
      <c r="E17441" s="89"/>
      <c r="F17441" s="89">
        <f>Table3[[#This Row],[Yield]]/100*(1+F17440)</f>
        <v>0</v>
      </c>
    </row>
    <row r="17442" spans="1:6" x14ac:dyDescent="0.2">
      <c r="A17442" s="88">
        <v>20529</v>
      </c>
      <c r="B17442" s="89">
        <v>507.5</v>
      </c>
      <c r="C17442" s="89">
        <f>LN(Table3[[#This Row],[Value]]/B17441)</f>
        <v>7.1585664318401651E-3</v>
      </c>
      <c r="D17442" s="89"/>
      <c r="E17442" s="89"/>
      <c r="F17442" s="89">
        <f>Table3[[#This Row],[Yield]]/100*(1+F17441)</f>
        <v>0</v>
      </c>
    </row>
    <row r="17443" spans="1:6" x14ac:dyDescent="0.2">
      <c r="A17443" s="88">
        <v>20530</v>
      </c>
      <c r="B17443" s="89">
        <v>507.6</v>
      </c>
      <c r="C17443" s="89">
        <f>LN(Table3[[#This Row],[Value]]/B17442)</f>
        <v>1.9702492429030024E-4</v>
      </c>
      <c r="D17443" s="89"/>
      <c r="E17443" s="89"/>
      <c r="F17443" s="89">
        <f>Table3[[#This Row],[Yield]]/100*(1+F17442)</f>
        <v>0</v>
      </c>
    </row>
    <row r="17444" spans="1:6" x14ac:dyDescent="0.2">
      <c r="A17444" s="88">
        <v>20533</v>
      </c>
      <c r="B17444" s="89">
        <v>509.76</v>
      </c>
      <c r="C17444" s="89">
        <f>LN(Table3[[#This Row],[Value]]/B17443)</f>
        <v>4.246290881451004E-3</v>
      </c>
      <c r="D17444" s="89"/>
      <c r="E17444" s="89"/>
      <c r="F17444" s="89">
        <f>Table3[[#This Row],[Yield]]/100*(1+F17443)</f>
        <v>0</v>
      </c>
    </row>
    <row r="17445" spans="1:6" x14ac:dyDescent="0.2">
      <c r="A17445" s="88">
        <v>20534</v>
      </c>
      <c r="B17445" s="89">
        <v>512.62</v>
      </c>
      <c r="C17445" s="89">
        <f>LN(Table3[[#This Row],[Value]]/B17444)</f>
        <v>5.594803224366513E-3</v>
      </c>
      <c r="D17445" s="89"/>
      <c r="E17445" s="89"/>
      <c r="F17445" s="89">
        <f>Table3[[#This Row],[Yield]]/100*(1+F17444)</f>
        <v>0</v>
      </c>
    </row>
    <row r="17446" spans="1:6" x14ac:dyDescent="0.2">
      <c r="A17446" s="88">
        <v>20535</v>
      </c>
      <c r="B17446" s="89">
        <v>507.92</v>
      </c>
      <c r="C17446" s="89">
        <f>LN(Table3[[#This Row],[Value]]/B17445)</f>
        <v>-9.2108750838557438E-3</v>
      </c>
      <c r="D17446" s="89"/>
      <c r="E17446" s="89"/>
      <c r="F17446" s="89">
        <f>Table3[[#This Row],[Yield]]/100*(1+F17445)</f>
        <v>0</v>
      </c>
    </row>
    <row r="17447" spans="1:6" x14ac:dyDescent="0.2">
      <c r="A17447" s="88">
        <v>20536</v>
      </c>
      <c r="B17447" s="89">
        <v>510.94</v>
      </c>
      <c r="C17447" s="89">
        <f>LN(Table3[[#This Row],[Value]]/B17446)</f>
        <v>5.9282116178687927E-3</v>
      </c>
      <c r="D17447" s="89"/>
      <c r="E17447" s="89"/>
      <c r="F17447" s="89">
        <f>Table3[[#This Row],[Yield]]/100*(1+F17446)</f>
        <v>0</v>
      </c>
    </row>
    <row r="17448" spans="1:6" x14ac:dyDescent="0.2">
      <c r="A17448" s="88">
        <v>20537</v>
      </c>
      <c r="B17448" s="89">
        <v>513.03</v>
      </c>
      <c r="C17448" s="89">
        <f>LN(Table3[[#This Row],[Value]]/B17447)</f>
        <v>4.0821565130088333E-3</v>
      </c>
      <c r="D17448" s="89"/>
      <c r="E17448" s="89"/>
      <c r="F17448" s="89">
        <f>Table3[[#This Row],[Yield]]/100*(1+F17447)</f>
        <v>0</v>
      </c>
    </row>
    <row r="17449" spans="1:6" x14ac:dyDescent="0.2">
      <c r="A17449" s="88">
        <v>20540</v>
      </c>
      <c r="B17449" s="89">
        <v>512.41999999999996</v>
      </c>
      <c r="C17449" s="89">
        <f>LN(Table3[[#This Row],[Value]]/B17448)</f>
        <v>-1.1897217259767333E-3</v>
      </c>
      <c r="D17449" s="89"/>
      <c r="E17449" s="89"/>
      <c r="F17449" s="89">
        <f>Table3[[#This Row],[Yield]]/100*(1+F17448)</f>
        <v>0</v>
      </c>
    </row>
    <row r="17450" spans="1:6" x14ac:dyDescent="0.2">
      <c r="A17450" s="88">
        <v>20541</v>
      </c>
      <c r="B17450" s="89">
        <v>508.68</v>
      </c>
      <c r="C17450" s="89">
        <f>LN(Table3[[#This Row],[Value]]/B17449)</f>
        <v>-7.3254661145491775E-3</v>
      </c>
      <c r="D17450" s="89"/>
      <c r="E17450" s="89"/>
      <c r="F17450" s="89">
        <f>Table3[[#This Row],[Yield]]/100*(1+F17449)</f>
        <v>0</v>
      </c>
    </row>
    <row r="17451" spans="1:6" x14ac:dyDescent="0.2">
      <c r="A17451" s="88">
        <v>20542</v>
      </c>
      <c r="B17451" s="89">
        <v>510.25</v>
      </c>
      <c r="C17451" s="89">
        <f>LN(Table3[[#This Row],[Value]]/B17450)</f>
        <v>3.0816665374081144E-3</v>
      </c>
      <c r="D17451" s="89"/>
      <c r="E17451" s="89"/>
      <c r="F17451" s="89">
        <f>Table3[[#This Row],[Yield]]/100*(1+F17450)</f>
        <v>0</v>
      </c>
    </row>
    <row r="17452" spans="1:6" x14ac:dyDescent="0.2">
      <c r="A17452" s="88">
        <v>20543</v>
      </c>
      <c r="B17452" s="89">
        <v>511.79</v>
      </c>
      <c r="C17452" s="89">
        <f>LN(Table3[[#This Row],[Value]]/B17451)</f>
        <v>3.0135829624719918E-3</v>
      </c>
      <c r="D17452" s="89"/>
      <c r="E17452" s="89"/>
      <c r="F17452" s="89">
        <f>Table3[[#This Row],[Yield]]/100*(1+F17451)</f>
        <v>0</v>
      </c>
    </row>
    <row r="17453" spans="1:6" x14ac:dyDescent="0.2">
      <c r="A17453" s="88">
        <v>20547</v>
      </c>
      <c r="B17453" s="89">
        <v>515.1</v>
      </c>
      <c r="C17453" s="89">
        <f>LN(Table3[[#This Row],[Value]]/B17452)</f>
        <v>6.4466719191134739E-3</v>
      </c>
      <c r="D17453" s="89"/>
      <c r="E17453" s="89"/>
      <c r="F17453" s="89">
        <f>Table3[[#This Row],[Yield]]/100*(1+F17452)</f>
        <v>0</v>
      </c>
    </row>
    <row r="17454" spans="1:6" x14ac:dyDescent="0.2">
      <c r="A17454" s="88">
        <v>20548</v>
      </c>
      <c r="B17454" s="89">
        <v>515.91</v>
      </c>
      <c r="C17454" s="89">
        <f>LN(Table3[[#This Row],[Value]]/B17453)</f>
        <v>1.5712750926780833E-3</v>
      </c>
      <c r="D17454" s="89"/>
      <c r="E17454" s="89"/>
      <c r="F17454" s="89">
        <f>Table3[[#This Row],[Yield]]/100*(1+F17453)</f>
        <v>0</v>
      </c>
    </row>
    <row r="17455" spans="1:6" x14ac:dyDescent="0.2">
      <c r="A17455" s="88">
        <v>20549</v>
      </c>
      <c r="B17455" s="89">
        <v>518.65</v>
      </c>
      <c r="C17455" s="89">
        <f>LN(Table3[[#This Row],[Value]]/B17454)</f>
        <v>5.2969502136192255E-3</v>
      </c>
      <c r="D17455" s="89"/>
      <c r="E17455" s="89"/>
      <c r="F17455" s="89">
        <f>Table3[[#This Row],[Yield]]/100*(1+F17454)</f>
        <v>0</v>
      </c>
    </row>
    <row r="17456" spans="1:6" x14ac:dyDescent="0.2">
      <c r="A17456" s="88">
        <v>20550</v>
      </c>
      <c r="B17456" s="89">
        <v>516.57000000000005</v>
      </c>
      <c r="C17456" s="89">
        <f>LN(Table3[[#This Row],[Value]]/B17455)</f>
        <v>-4.018474911632759E-3</v>
      </c>
      <c r="D17456" s="89"/>
      <c r="E17456" s="89"/>
      <c r="F17456" s="89">
        <f>Table3[[#This Row],[Yield]]/100*(1+F17455)</f>
        <v>0</v>
      </c>
    </row>
    <row r="17457" spans="1:6" x14ac:dyDescent="0.2">
      <c r="A17457" s="88">
        <v>20551</v>
      </c>
      <c r="B17457" s="89">
        <v>521.04999999999995</v>
      </c>
      <c r="C17457" s="89">
        <f>LN(Table3[[#This Row],[Value]]/B17456)</f>
        <v>8.6351994722320153E-3</v>
      </c>
      <c r="D17457" s="89"/>
      <c r="E17457" s="89"/>
      <c r="F17457" s="89">
        <f>Table3[[#This Row],[Yield]]/100*(1+F17456)</f>
        <v>0</v>
      </c>
    </row>
    <row r="17458" spans="1:6" x14ac:dyDescent="0.2">
      <c r="A17458" s="88">
        <v>20554</v>
      </c>
      <c r="B17458" s="89">
        <v>518.52</v>
      </c>
      <c r="C17458" s="89">
        <f>LN(Table3[[#This Row],[Value]]/B17457)</f>
        <v>-4.8674067065943589E-3</v>
      </c>
      <c r="D17458" s="89"/>
      <c r="E17458" s="89"/>
      <c r="F17458" s="89">
        <f>Table3[[#This Row],[Yield]]/100*(1+F17457)</f>
        <v>0</v>
      </c>
    </row>
    <row r="17459" spans="1:6" x14ac:dyDescent="0.2">
      <c r="A17459" s="88">
        <v>20555</v>
      </c>
      <c r="B17459" s="89">
        <v>510.04</v>
      </c>
      <c r="C17459" s="89">
        <f>LN(Table3[[#This Row],[Value]]/B17458)</f>
        <v>-1.6489445716500885E-2</v>
      </c>
      <c r="D17459" s="89"/>
      <c r="E17459" s="89"/>
      <c r="F17459" s="89">
        <f>Table3[[#This Row],[Yield]]/100*(1+F17458)</f>
        <v>0</v>
      </c>
    </row>
    <row r="17460" spans="1:6" x14ac:dyDescent="0.2">
      <c r="A17460" s="88">
        <v>20556</v>
      </c>
      <c r="B17460" s="89">
        <v>512.70000000000005</v>
      </c>
      <c r="C17460" s="89">
        <f>LN(Table3[[#This Row],[Value]]/B17459)</f>
        <v>5.2017247743137022E-3</v>
      </c>
      <c r="D17460" s="89"/>
      <c r="E17460" s="89"/>
      <c r="F17460" s="89">
        <f>Table3[[#This Row],[Yield]]/100*(1+F17459)</f>
        <v>0</v>
      </c>
    </row>
    <row r="17461" spans="1:6" x14ac:dyDescent="0.2">
      <c r="A17461" s="88">
        <v>20557</v>
      </c>
      <c r="B17461" s="89">
        <v>509.15</v>
      </c>
      <c r="C17461" s="89">
        <f>LN(Table3[[#This Row],[Value]]/B17460)</f>
        <v>-6.9482101719806483E-3</v>
      </c>
      <c r="D17461" s="89"/>
      <c r="E17461" s="89"/>
      <c r="F17461" s="89">
        <f>Table3[[#This Row],[Yield]]/100*(1+F17460)</f>
        <v>0</v>
      </c>
    </row>
    <row r="17462" spans="1:6" x14ac:dyDescent="0.2">
      <c r="A17462" s="88">
        <v>20558</v>
      </c>
      <c r="B17462" s="89">
        <v>509.99</v>
      </c>
      <c r="C17462" s="89">
        <f>LN(Table3[[#This Row],[Value]]/B17461)</f>
        <v>1.6484490653235989E-3</v>
      </c>
      <c r="D17462" s="89"/>
      <c r="E17462" s="89"/>
      <c r="F17462" s="89">
        <f>Table3[[#This Row],[Yield]]/100*(1+F17461)</f>
        <v>0</v>
      </c>
    </row>
    <row r="17463" spans="1:6" x14ac:dyDescent="0.2">
      <c r="A17463" s="88">
        <v>20561</v>
      </c>
      <c r="B17463" s="89">
        <v>509.15</v>
      </c>
      <c r="C17463" s="89">
        <f>LN(Table3[[#This Row],[Value]]/B17462)</f>
        <v>-1.6484490653235118E-3</v>
      </c>
      <c r="D17463" s="89"/>
      <c r="E17463" s="89"/>
      <c r="F17463" s="89">
        <f>Table3[[#This Row],[Yield]]/100*(1+F17462)</f>
        <v>0</v>
      </c>
    </row>
    <row r="17464" spans="1:6" x14ac:dyDescent="0.2">
      <c r="A17464" s="88">
        <v>20562</v>
      </c>
      <c r="B17464" s="89">
        <v>507.95</v>
      </c>
      <c r="C17464" s="89">
        <f>LN(Table3[[#This Row],[Value]]/B17463)</f>
        <v>-2.3596510801204055E-3</v>
      </c>
      <c r="D17464" s="89"/>
      <c r="E17464" s="89"/>
      <c r="F17464" s="89">
        <f>Table3[[#This Row],[Yield]]/100*(1+F17463)</f>
        <v>0</v>
      </c>
    </row>
    <row r="17465" spans="1:6" x14ac:dyDescent="0.2">
      <c r="A17465" s="88">
        <v>20563</v>
      </c>
      <c r="B17465" s="89">
        <v>506.55</v>
      </c>
      <c r="C17465" s="89">
        <f>LN(Table3[[#This Row],[Value]]/B17464)</f>
        <v>-2.7599820378675622E-3</v>
      </c>
      <c r="D17465" s="89"/>
      <c r="E17465" s="89"/>
      <c r="F17465" s="89">
        <f>Table3[[#This Row],[Yield]]/100*(1+F17464)</f>
        <v>0</v>
      </c>
    </row>
    <row r="17466" spans="1:6" x14ac:dyDescent="0.2">
      <c r="A17466" s="88">
        <v>20564</v>
      </c>
      <c r="B17466" s="89">
        <v>504.33</v>
      </c>
      <c r="C17466" s="89">
        <f>LN(Table3[[#This Row],[Value]]/B17465)</f>
        <v>-4.3922197866094349E-3</v>
      </c>
      <c r="D17466" s="89"/>
      <c r="E17466" s="89"/>
      <c r="F17466" s="89">
        <f>Table3[[#This Row],[Yield]]/100*(1+F17465)</f>
        <v>0</v>
      </c>
    </row>
    <row r="17467" spans="1:6" x14ac:dyDescent="0.2">
      <c r="A17467" s="88">
        <v>20565</v>
      </c>
      <c r="B17467" s="89">
        <v>507.2</v>
      </c>
      <c r="C17467" s="89">
        <f>LN(Table3[[#This Row],[Value]]/B17466)</f>
        <v>5.6745874099392137E-3</v>
      </c>
      <c r="D17467" s="89"/>
      <c r="E17467" s="89"/>
      <c r="F17467" s="89">
        <f>Table3[[#This Row],[Yield]]/100*(1+F17466)</f>
        <v>0</v>
      </c>
    </row>
    <row r="17468" spans="1:6" x14ac:dyDescent="0.2">
      <c r="A17468" s="88">
        <v>20568</v>
      </c>
      <c r="B17468" s="89">
        <v>507.28</v>
      </c>
      <c r="C17468" s="89">
        <f>LN(Table3[[#This Row],[Value]]/B17467)</f>
        <v>1.5771626875996856E-4</v>
      </c>
      <c r="D17468" s="89"/>
      <c r="E17468" s="89"/>
      <c r="F17468" s="89">
        <f>Table3[[#This Row],[Yield]]/100*(1+F17467)</f>
        <v>0</v>
      </c>
    </row>
    <row r="17469" spans="1:6" x14ac:dyDescent="0.2">
      <c r="A17469" s="88">
        <v>20569</v>
      </c>
      <c r="B17469" s="89">
        <v>503.36</v>
      </c>
      <c r="C17469" s="89">
        <f>LN(Table3[[#This Row],[Value]]/B17468)</f>
        <v>-7.757499521863131E-3</v>
      </c>
      <c r="D17469" s="89"/>
      <c r="E17469" s="89"/>
      <c r="F17469" s="89">
        <f>Table3[[#This Row],[Yield]]/100*(1+F17468)</f>
        <v>0</v>
      </c>
    </row>
    <row r="17470" spans="1:6" x14ac:dyDescent="0.2">
      <c r="A17470" s="88">
        <v>20570</v>
      </c>
      <c r="B17470" s="89">
        <v>503.02</v>
      </c>
      <c r="C17470" s="89">
        <f>LN(Table3[[#This Row],[Value]]/B17469)</f>
        <v>-6.7568912922713446E-4</v>
      </c>
      <c r="D17470" s="89"/>
      <c r="E17470" s="89"/>
      <c r="F17470" s="89">
        <f>Table3[[#This Row],[Yield]]/100*(1+F17469)</f>
        <v>0</v>
      </c>
    </row>
    <row r="17471" spans="1:6" x14ac:dyDescent="0.2">
      <c r="A17471" s="88">
        <v>20571</v>
      </c>
      <c r="B17471" s="89">
        <v>507.12</v>
      </c>
      <c r="C17471" s="89">
        <f>LN(Table3[[#This Row],[Value]]/B17470)</f>
        <v>8.1177312352250647E-3</v>
      </c>
      <c r="D17471" s="89"/>
      <c r="E17471" s="89"/>
      <c r="F17471" s="89">
        <f>Table3[[#This Row],[Yield]]/100*(1+F17470)</f>
        <v>0</v>
      </c>
    </row>
    <row r="17472" spans="1:6" x14ac:dyDescent="0.2">
      <c r="A17472" s="88">
        <v>20572</v>
      </c>
      <c r="B17472" s="89">
        <v>512.03</v>
      </c>
      <c r="C17472" s="89">
        <f>LN(Table3[[#This Row],[Value]]/B17471)</f>
        <v>9.6355550970500109E-3</v>
      </c>
      <c r="D17472" s="89"/>
      <c r="E17472" s="89"/>
      <c r="F17472" s="89">
        <f>Table3[[#This Row],[Yield]]/100*(1+F17471)</f>
        <v>0</v>
      </c>
    </row>
    <row r="17473" spans="1:6" x14ac:dyDescent="0.2">
      <c r="A17473" s="88">
        <v>20575</v>
      </c>
      <c r="B17473" s="89">
        <v>516.12</v>
      </c>
      <c r="C17473" s="89">
        <f>LN(Table3[[#This Row],[Value]]/B17472)</f>
        <v>7.9560795106843069E-3</v>
      </c>
      <c r="D17473" s="89"/>
      <c r="E17473" s="89"/>
      <c r="F17473" s="89">
        <f>Table3[[#This Row],[Yield]]/100*(1+F17472)</f>
        <v>0</v>
      </c>
    </row>
    <row r="17474" spans="1:6" x14ac:dyDescent="0.2">
      <c r="A17474" s="88">
        <v>20576</v>
      </c>
      <c r="B17474" s="89">
        <v>513.96</v>
      </c>
      <c r="C17474" s="89">
        <f>LN(Table3[[#This Row],[Value]]/B17473)</f>
        <v>-4.1938551683652469E-3</v>
      </c>
      <c r="D17474" s="89"/>
      <c r="E17474" s="89"/>
      <c r="F17474" s="89">
        <f>Table3[[#This Row],[Yield]]/100*(1+F17473)</f>
        <v>0</v>
      </c>
    </row>
    <row r="17475" spans="1:6" x14ac:dyDescent="0.2">
      <c r="A17475" s="88">
        <v>20577</v>
      </c>
      <c r="B17475" s="89">
        <v>512.78</v>
      </c>
      <c r="C17475" s="89">
        <f>LN(Table3[[#This Row],[Value]]/B17474)</f>
        <v>-2.298538129462754E-3</v>
      </c>
      <c r="D17475" s="89"/>
      <c r="E17475" s="89"/>
      <c r="F17475" s="89">
        <f>Table3[[#This Row],[Yield]]/100*(1+F17474)</f>
        <v>0</v>
      </c>
    </row>
    <row r="17476" spans="1:6" x14ac:dyDescent="0.2">
      <c r="A17476" s="88">
        <v>20578</v>
      </c>
      <c r="B17476" s="89">
        <v>514.03</v>
      </c>
      <c r="C17476" s="89">
        <f>LN(Table3[[#This Row],[Value]]/B17475)</f>
        <v>2.4347262248880911E-3</v>
      </c>
      <c r="D17476" s="89"/>
      <c r="E17476" s="89"/>
      <c r="F17476" s="89">
        <f>Table3[[#This Row],[Yield]]/100*(1+F17475)</f>
        <v>0</v>
      </c>
    </row>
    <row r="17477" spans="1:6" x14ac:dyDescent="0.2">
      <c r="A17477" s="88">
        <v>20579</v>
      </c>
      <c r="B17477" s="89">
        <v>516.44000000000005</v>
      </c>
      <c r="C17477" s="89">
        <f>LN(Table3[[#This Row],[Value]]/B17476)</f>
        <v>4.677485795812575E-3</v>
      </c>
      <c r="D17477" s="89"/>
      <c r="E17477" s="89"/>
      <c r="F17477" s="89">
        <f>Table3[[#This Row],[Yield]]/100*(1+F17476)</f>
        <v>0</v>
      </c>
    </row>
    <row r="17478" spans="1:6" x14ac:dyDescent="0.2">
      <c r="A17478" s="88">
        <v>20582</v>
      </c>
      <c r="B17478" s="89">
        <v>512.89</v>
      </c>
      <c r="C17478" s="89">
        <f>LN(Table3[[#This Row],[Value]]/B17477)</f>
        <v>-6.8977180793321959E-3</v>
      </c>
      <c r="D17478" s="89"/>
      <c r="E17478" s="89"/>
      <c r="F17478" s="89">
        <f>Table3[[#This Row],[Yield]]/100*(1+F17477)</f>
        <v>0</v>
      </c>
    </row>
    <row r="17479" spans="1:6" x14ac:dyDescent="0.2">
      <c r="A17479" s="88">
        <v>20583</v>
      </c>
      <c r="B17479" s="89">
        <v>509.13</v>
      </c>
      <c r="C17479" s="89">
        <f>LN(Table3[[#This Row],[Value]]/B17478)</f>
        <v>-7.3580105359020674E-3</v>
      </c>
      <c r="D17479" s="89"/>
      <c r="E17479" s="89"/>
      <c r="F17479" s="89">
        <f>Table3[[#This Row],[Yield]]/100*(1+F17478)</f>
        <v>0</v>
      </c>
    </row>
    <row r="17480" spans="1:6" x14ac:dyDescent="0.2">
      <c r="A17480" s="88">
        <v>20584</v>
      </c>
      <c r="B17480" s="89">
        <v>508.16</v>
      </c>
      <c r="C17480" s="89">
        <f>LN(Table3[[#This Row],[Value]]/B17479)</f>
        <v>-1.9070280725674896E-3</v>
      </c>
      <c r="D17480" s="89"/>
      <c r="E17480" s="89"/>
      <c r="F17480" s="89">
        <f>Table3[[#This Row],[Yield]]/100*(1+F17479)</f>
        <v>0</v>
      </c>
    </row>
    <row r="17481" spans="1:6" x14ac:dyDescent="0.2">
      <c r="A17481" s="88">
        <v>20585</v>
      </c>
      <c r="B17481" s="89">
        <v>501.56</v>
      </c>
      <c r="C17481" s="89">
        <f>LN(Table3[[#This Row],[Value]]/B17480)</f>
        <v>-1.3073117296379168E-2</v>
      </c>
      <c r="D17481" s="89"/>
      <c r="E17481" s="89"/>
      <c r="F17481" s="89">
        <f>Table3[[#This Row],[Yield]]/100*(1+F17480)</f>
        <v>0</v>
      </c>
    </row>
    <row r="17482" spans="1:6" x14ac:dyDescent="0.2">
      <c r="A17482" s="88">
        <v>20586</v>
      </c>
      <c r="B17482" s="89">
        <v>501.25</v>
      </c>
      <c r="C17482" s="89">
        <f>LN(Table3[[#This Row],[Value]]/B17481)</f>
        <v>-6.1826270155815636E-4</v>
      </c>
      <c r="D17482" s="89"/>
      <c r="E17482" s="89"/>
      <c r="F17482" s="89">
        <f>Table3[[#This Row],[Yield]]/100*(1+F17481)</f>
        <v>0</v>
      </c>
    </row>
    <row r="17483" spans="1:6" x14ac:dyDescent="0.2">
      <c r="A17483" s="88">
        <v>20589</v>
      </c>
      <c r="B17483" s="89">
        <v>497.28</v>
      </c>
      <c r="C17483" s="89">
        <f>LN(Table3[[#This Row],[Value]]/B17482)</f>
        <v>-7.9517308815510238E-3</v>
      </c>
      <c r="D17483" s="89"/>
      <c r="E17483" s="89"/>
      <c r="F17483" s="89">
        <f>Table3[[#This Row],[Yield]]/100*(1+F17482)</f>
        <v>0</v>
      </c>
    </row>
    <row r="17484" spans="1:6" x14ac:dyDescent="0.2">
      <c r="A17484" s="88">
        <v>20590</v>
      </c>
      <c r="B17484" s="89">
        <v>494.83</v>
      </c>
      <c r="C17484" s="89">
        <f>LN(Table3[[#This Row],[Value]]/B17483)</f>
        <v>-4.9389785010519683E-3</v>
      </c>
      <c r="D17484" s="89"/>
      <c r="E17484" s="89"/>
      <c r="F17484" s="89">
        <f>Table3[[#This Row],[Yield]]/100*(1+F17483)</f>
        <v>0</v>
      </c>
    </row>
    <row r="17485" spans="1:6" x14ac:dyDescent="0.2">
      <c r="A17485" s="88">
        <v>20591</v>
      </c>
      <c r="B17485" s="89">
        <v>492.69</v>
      </c>
      <c r="C17485" s="89">
        <f>LN(Table3[[#This Row],[Value]]/B17484)</f>
        <v>-4.3340962205966789E-3</v>
      </c>
      <c r="D17485" s="89"/>
      <c r="E17485" s="89"/>
      <c r="F17485" s="89">
        <f>Table3[[#This Row],[Yield]]/100*(1+F17484)</f>
        <v>0</v>
      </c>
    </row>
    <row r="17486" spans="1:6" x14ac:dyDescent="0.2">
      <c r="A17486" s="88">
        <v>20592</v>
      </c>
      <c r="B17486" s="89">
        <v>496.63</v>
      </c>
      <c r="C17486" s="89">
        <f>LN(Table3[[#This Row],[Value]]/B17485)</f>
        <v>7.9651090252234671E-3</v>
      </c>
      <c r="D17486" s="89"/>
      <c r="E17486" s="89"/>
      <c r="F17486" s="89">
        <f>Table3[[#This Row],[Yield]]/100*(1+F17485)</f>
        <v>0</v>
      </c>
    </row>
    <row r="17487" spans="1:6" x14ac:dyDescent="0.2">
      <c r="A17487" s="88">
        <v>20593</v>
      </c>
      <c r="B17487" s="89">
        <v>496.39</v>
      </c>
      <c r="C17487" s="89">
        <f>LN(Table3[[#This Row],[Value]]/B17486)</f>
        <v>-4.8337395958388175E-4</v>
      </c>
      <c r="D17487" s="89"/>
      <c r="E17487" s="89"/>
      <c r="F17487" s="89">
        <f>Table3[[#This Row],[Yield]]/100*(1+F17486)</f>
        <v>0</v>
      </c>
    </row>
    <row r="17488" spans="1:6" x14ac:dyDescent="0.2">
      <c r="A17488" s="88">
        <v>20596</v>
      </c>
      <c r="B17488" s="89">
        <v>491.62</v>
      </c>
      <c r="C17488" s="89">
        <f>LN(Table3[[#This Row],[Value]]/B17487)</f>
        <v>-9.6558477363834251E-3</v>
      </c>
      <c r="D17488" s="89"/>
      <c r="E17488" s="89"/>
      <c r="F17488" s="89">
        <f>Table3[[#This Row],[Yield]]/100*(1+F17487)</f>
        <v>0</v>
      </c>
    </row>
    <row r="17489" spans="1:6" x14ac:dyDescent="0.2">
      <c r="A17489" s="88">
        <v>20597</v>
      </c>
      <c r="B17489" s="89">
        <v>484.13</v>
      </c>
      <c r="C17489" s="89">
        <f>LN(Table3[[#This Row],[Value]]/B17488)</f>
        <v>-1.5352594654071714E-2</v>
      </c>
      <c r="D17489" s="89"/>
      <c r="E17489" s="89"/>
      <c r="F17489" s="89">
        <f>Table3[[#This Row],[Yield]]/100*(1+F17488)</f>
        <v>0</v>
      </c>
    </row>
    <row r="17490" spans="1:6" x14ac:dyDescent="0.2">
      <c r="A17490" s="88">
        <v>20598</v>
      </c>
      <c r="B17490" s="89">
        <v>480.16</v>
      </c>
      <c r="C17490" s="89">
        <f>LN(Table3[[#This Row],[Value]]/B17489)</f>
        <v>-8.234084000706722E-3</v>
      </c>
      <c r="D17490" s="89"/>
      <c r="E17490" s="89"/>
      <c r="F17490" s="89">
        <f>Table3[[#This Row],[Yield]]/100*(1+F17489)</f>
        <v>0</v>
      </c>
    </row>
    <row r="17491" spans="1:6" x14ac:dyDescent="0.2">
      <c r="A17491" s="88">
        <v>20599</v>
      </c>
      <c r="B17491" s="89">
        <v>473.51</v>
      </c>
      <c r="C17491" s="89">
        <f>LN(Table3[[#This Row],[Value]]/B17490)</f>
        <v>-1.3946349964752235E-2</v>
      </c>
      <c r="D17491" s="89"/>
      <c r="E17491" s="89"/>
      <c r="F17491" s="89">
        <f>Table3[[#This Row],[Yield]]/100*(1+F17490)</f>
        <v>0</v>
      </c>
    </row>
    <row r="17492" spans="1:6" x14ac:dyDescent="0.2">
      <c r="A17492" s="88">
        <v>20600</v>
      </c>
      <c r="B17492" s="89">
        <v>472.49</v>
      </c>
      <c r="C17492" s="89">
        <f>LN(Table3[[#This Row],[Value]]/B17491)</f>
        <v>-2.1564490386323885E-3</v>
      </c>
      <c r="D17492" s="89"/>
      <c r="E17492" s="89"/>
      <c r="F17492" s="89">
        <f>Table3[[#This Row],[Yield]]/100*(1+F17491)</f>
        <v>0</v>
      </c>
    </row>
    <row r="17493" spans="1:6" x14ac:dyDescent="0.2">
      <c r="A17493" s="88">
        <v>20603</v>
      </c>
      <c r="B17493" s="89">
        <v>468.81</v>
      </c>
      <c r="C17493" s="89">
        <f>LN(Table3[[#This Row],[Value]]/B17492)</f>
        <v>-7.8190135953528223E-3</v>
      </c>
      <c r="D17493" s="89"/>
      <c r="E17493" s="89"/>
      <c r="F17493" s="89">
        <f>Table3[[#This Row],[Yield]]/100*(1+F17492)</f>
        <v>0</v>
      </c>
    </row>
    <row r="17494" spans="1:6" x14ac:dyDescent="0.2">
      <c r="A17494" s="88">
        <v>20604</v>
      </c>
      <c r="B17494" s="89">
        <v>477.68</v>
      </c>
      <c r="C17494" s="89">
        <f>LN(Table3[[#This Row],[Value]]/B17493)</f>
        <v>1.8743483145417534E-2</v>
      </c>
      <c r="D17494" s="89"/>
      <c r="E17494" s="89"/>
      <c r="F17494" s="89">
        <f>Table3[[#This Row],[Yield]]/100*(1+F17493)</f>
        <v>0</v>
      </c>
    </row>
    <row r="17495" spans="1:6" x14ac:dyDescent="0.2">
      <c r="A17495" s="88">
        <v>20606</v>
      </c>
      <c r="B17495" s="89">
        <v>478.05</v>
      </c>
      <c r="C17495" s="89">
        <f>LN(Table3[[#This Row],[Value]]/B17494)</f>
        <v>7.7427729271819785E-4</v>
      </c>
      <c r="D17495" s="89"/>
      <c r="E17495" s="89"/>
      <c r="F17495" s="89">
        <f>Table3[[#This Row],[Yield]]/100*(1+F17494)</f>
        <v>0</v>
      </c>
    </row>
    <row r="17496" spans="1:6" x14ac:dyDescent="0.2">
      <c r="A17496" s="88">
        <v>20607</v>
      </c>
      <c r="B17496" s="89">
        <v>480.63</v>
      </c>
      <c r="C17496" s="89">
        <f>LN(Table3[[#This Row],[Value]]/B17495)</f>
        <v>5.3824137952774151E-3</v>
      </c>
      <c r="D17496" s="89"/>
      <c r="E17496" s="89"/>
      <c r="F17496" s="89">
        <f>Table3[[#This Row],[Yield]]/100*(1+F17495)</f>
        <v>0</v>
      </c>
    </row>
    <row r="17497" spans="1:6" x14ac:dyDescent="0.2">
      <c r="A17497" s="88">
        <v>20610</v>
      </c>
      <c r="B17497" s="89">
        <v>483.22</v>
      </c>
      <c r="C17497" s="89">
        <f>LN(Table3[[#This Row],[Value]]/B17496)</f>
        <v>5.3742931657769413E-3</v>
      </c>
      <c r="D17497" s="89"/>
      <c r="E17497" s="89"/>
      <c r="F17497" s="89">
        <f>Table3[[#This Row],[Yield]]/100*(1+F17496)</f>
        <v>0</v>
      </c>
    </row>
    <row r="17498" spans="1:6" x14ac:dyDescent="0.2">
      <c r="A17498" s="88">
        <v>20611</v>
      </c>
      <c r="B17498" s="89">
        <v>483.19</v>
      </c>
      <c r="C17498" s="89">
        <f>LN(Table3[[#This Row],[Value]]/B17497)</f>
        <v>-6.2085450294735838E-5</v>
      </c>
      <c r="D17498" s="89"/>
      <c r="E17498" s="89"/>
      <c r="F17498" s="89">
        <f>Table3[[#This Row],[Yield]]/100*(1+F17497)</f>
        <v>0</v>
      </c>
    </row>
    <row r="17499" spans="1:6" x14ac:dyDescent="0.2">
      <c r="A17499" s="88">
        <v>20612</v>
      </c>
      <c r="B17499" s="89">
        <v>480.54</v>
      </c>
      <c r="C17499" s="89">
        <f>LN(Table3[[#This Row],[Value]]/B17498)</f>
        <v>-5.4994794785687834E-3</v>
      </c>
      <c r="D17499" s="89"/>
      <c r="E17499" s="89"/>
      <c r="F17499" s="89">
        <f>Table3[[#This Row],[Yield]]/100*(1+F17498)</f>
        <v>0</v>
      </c>
    </row>
    <row r="17500" spans="1:6" x14ac:dyDescent="0.2">
      <c r="A17500" s="88">
        <v>20613</v>
      </c>
      <c r="B17500" s="89">
        <v>482.99</v>
      </c>
      <c r="C17500" s="89">
        <f>LN(Table3[[#This Row],[Value]]/B17499)</f>
        <v>5.0854779408499064E-3</v>
      </c>
      <c r="D17500" s="89"/>
      <c r="E17500" s="89"/>
      <c r="F17500" s="89">
        <f>Table3[[#This Row],[Yield]]/100*(1+F17499)</f>
        <v>0</v>
      </c>
    </row>
    <row r="17501" spans="1:6" x14ac:dyDescent="0.2">
      <c r="A17501" s="88">
        <v>20614</v>
      </c>
      <c r="B17501" s="89">
        <v>475.29</v>
      </c>
      <c r="C17501" s="89">
        <f>LN(Table3[[#This Row],[Value]]/B17500)</f>
        <v>-1.607080544943473E-2</v>
      </c>
      <c r="D17501" s="89"/>
      <c r="E17501" s="89"/>
      <c r="F17501" s="89">
        <f>Table3[[#This Row],[Yield]]/100*(1+F17500)</f>
        <v>0</v>
      </c>
    </row>
    <row r="17502" spans="1:6" x14ac:dyDescent="0.2">
      <c r="A17502" s="88">
        <v>20617</v>
      </c>
      <c r="B17502" s="89">
        <v>479.41</v>
      </c>
      <c r="C17502" s="89">
        <f>LN(Table3[[#This Row],[Value]]/B17501)</f>
        <v>8.6310371352611489E-3</v>
      </c>
      <c r="D17502" s="89"/>
      <c r="E17502" s="89"/>
      <c r="F17502" s="89">
        <f>Table3[[#This Row],[Yield]]/100*(1+F17501)</f>
        <v>0</v>
      </c>
    </row>
    <row r="17503" spans="1:6" x14ac:dyDescent="0.2">
      <c r="A17503" s="88">
        <v>20618</v>
      </c>
      <c r="B17503" s="89">
        <v>485.49</v>
      </c>
      <c r="C17503" s="89">
        <f>LN(Table3[[#This Row],[Value]]/B17502)</f>
        <v>1.2602509006581377E-2</v>
      </c>
      <c r="D17503" s="89"/>
      <c r="E17503" s="89"/>
      <c r="F17503" s="89">
        <f>Table3[[#This Row],[Yield]]/100*(1+F17502)</f>
        <v>0</v>
      </c>
    </row>
    <row r="17504" spans="1:6" x14ac:dyDescent="0.2">
      <c r="A17504" s="88">
        <v>20619</v>
      </c>
      <c r="B17504" s="89">
        <v>487.08</v>
      </c>
      <c r="C17504" s="89">
        <f>LN(Table3[[#This Row],[Value]]/B17503)</f>
        <v>3.2696904419028438E-3</v>
      </c>
      <c r="D17504" s="89"/>
      <c r="E17504" s="89"/>
      <c r="F17504" s="89">
        <f>Table3[[#This Row],[Yield]]/100*(1+F17503)</f>
        <v>0</v>
      </c>
    </row>
    <row r="17505" spans="1:6" x14ac:dyDescent="0.2">
      <c r="A17505" s="88">
        <v>20620</v>
      </c>
      <c r="B17505" s="89">
        <v>485.52</v>
      </c>
      <c r="C17505" s="89">
        <f>LN(Table3[[#This Row],[Value]]/B17504)</f>
        <v>-3.2078991112070034E-3</v>
      </c>
      <c r="D17505" s="89"/>
      <c r="E17505" s="89"/>
      <c r="F17505" s="89">
        <f>Table3[[#This Row],[Yield]]/100*(1+F17504)</f>
        <v>0</v>
      </c>
    </row>
    <row r="17506" spans="1:6" x14ac:dyDescent="0.2">
      <c r="A17506" s="88">
        <v>20621</v>
      </c>
      <c r="B17506" s="89">
        <v>485.91</v>
      </c>
      <c r="C17506" s="89">
        <f>LN(Table3[[#This Row],[Value]]/B17505)</f>
        <v>8.0294003881544471E-4</v>
      </c>
      <c r="D17506" s="89"/>
      <c r="E17506" s="89"/>
      <c r="F17506" s="89">
        <f>Table3[[#This Row],[Yield]]/100*(1+F17505)</f>
        <v>0</v>
      </c>
    </row>
    <row r="17507" spans="1:6" x14ac:dyDescent="0.2">
      <c r="A17507" s="88">
        <v>20624</v>
      </c>
      <c r="B17507" s="89">
        <v>483.91</v>
      </c>
      <c r="C17507" s="89">
        <f>LN(Table3[[#This Row],[Value]]/B17506)</f>
        <v>-4.1244825539280411E-3</v>
      </c>
      <c r="D17507" s="89"/>
      <c r="E17507" s="89"/>
      <c r="F17507" s="89">
        <f>Table3[[#This Row],[Yield]]/100*(1+F17506)</f>
        <v>0</v>
      </c>
    </row>
    <row r="17508" spans="1:6" x14ac:dyDescent="0.2">
      <c r="A17508" s="88">
        <v>20625</v>
      </c>
      <c r="B17508" s="89">
        <v>484.52</v>
      </c>
      <c r="C17508" s="89">
        <f>LN(Table3[[#This Row],[Value]]/B17507)</f>
        <v>1.259771136114481E-3</v>
      </c>
      <c r="D17508" s="89"/>
      <c r="E17508" s="89"/>
      <c r="F17508" s="89">
        <f>Table3[[#This Row],[Yield]]/100*(1+F17507)</f>
        <v>0</v>
      </c>
    </row>
    <row r="17509" spans="1:6" x14ac:dyDescent="0.2">
      <c r="A17509" s="88">
        <v>20626</v>
      </c>
      <c r="B17509" s="89">
        <v>485</v>
      </c>
      <c r="C17509" s="89">
        <f>LN(Table3[[#This Row],[Value]]/B17508)</f>
        <v>9.9018078888178044E-4</v>
      </c>
      <c r="D17509" s="89"/>
      <c r="E17509" s="89"/>
      <c r="F17509" s="89">
        <f>Table3[[#This Row],[Yield]]/100*(1+F17508)</f>
        <v>0</v>
      </c>
    </row>
    <row r="17510" spans="1:6" x14ac:dyDescent="0.2">
      <c r="A17510" s="88">
        <v>20627</v>
      </c>
      <c r="B17510" s="89">
        <v>488.26</v>
      </c>
      <c r="C17510" s="89">
        <f>LN(Table3[[#This Row],[Value]]/B17509)</f>
        <v>6.6991599203698746E-3</v>
      </c>
      <c r="D17510" s="89"/>
      <c r="E17510" s="89"/>
      <c r="F17510" s="89">
        <f>Table3[[#This Row],[Yield]]/100*(1+F17509)</f>
        <v>0</v>
      </c>
    </row>
    <row r="17511" spans="1:6" x14ac:dyDescent="0.2">
      <c r="A17511" s="88">
        <v>20628</v>
      </c>
      <c r="B17511" s="89">
        <v>487.95</v>
      </c>
      <c r="C17511" s="89">
        <f>LN(Table3[[#This Row],[Value]]/B17510)</f>
        <v>-6.3510927038288765E-4</v>
      </c>
      <c r="D17511" s="89"/>
      <c r="E17511" s="89"/>
      <c r="F17511" s="89">
        <f>Table3[[#This Row],[Yield]]/100*(1+F17510)</f>
        <v>0</v>
      </c>
    </row>
    <row r="17512" spans="1:6" x14ac:dyDescent="0.2">
      <c r="A17512" s="88">
        <v>20631</v>
      </c>
      <c r="B17512" s="89">
        <v>486.43</v>
      </c>
      <c r="C17512" s="89">
        <f>LN(Table3[[#This Row],[Value]]/B17511)</f>
        <v>-3.1199352059207855E-3</v>
      </c>
      <c r="D17512" s="89"/>
      <c r="E17512" s="89"/>
      <c r="F17512" s="89">
        <f>Table3[[#This Row],[Yield]]/100*(1+F17511)</f>
        <v>0</v>
      </c>
    </row>
    <row r="17513" spans="1:6" x14ac:dyDescent="0.2">
      <c r="A17513" s="88">
        <v>20632</v>
      </c>
      <c r="B17513" s="89">
        <v>489.37</v>
      </c>
      <c r="C17513" s="89">
        <f>LN(Table3[[#This Row],[Value]]/B17512)</f>
        <v>6.025843197657723E-3</v>
      </c>
      <c r="D17513" s="89"/>
      <c r="E17513" s="89"/>
      <c r="F17513" s="89">
        <f>Table3[[#This Row],[Yield]]/100*(1+F17512)</f>
        <v>0</v>
      </c>
    </row>
    <row r="17514" spans="1:6" x14ac:dyDescent="0.2">
      <c r="A17514" s="88">
        <v>20633</v>
      </c>
      <c r="B17514" s="89">
        <v>492.04</v>
      </c>
      <c r="C17514" s="89">
        <f>LN(Table3[[#This Row],[Value]]/B17513)</f>
        <v>5.4411644213771008E-3</v>
      </c>
      <c r="D17514" s="89"/>
      <c r="E17514" s="89"/>
      <c r="F17514" s="89">
        <f>Table3[[#This Row],[Yield]]/100*(1+F17513)</f>
        <v>0</v>
      </c>
    </row>
    <row r="17515" spans="1:6" x14ac:dyDescent="0.2">
      <c r="A17515" s="88">
        <v>20634</v>
      </c>
      <c r="B17515" s="89">
        <v>492.5</v>
      </c>
      <c r="C17515" s="89">
        <f>LN(Table3[[#This Row],[Value]]/B17514)</f>
        <v>9.3444661155920119E-4</v>
      </c>
      <c r="D17515" s="89"/>
      <c r="E17515" s="89"/>
      <c r="F17515" s="89">
        <f>Table3[[#This Row],[Yield]]/100*(1+F17514)</f>
        <v>0</v>
      </c>
    </row>
    <row r="17516" spans="1:6" x14ac:dyDescent="0.2">
      <c r="A17516" s="88">
        <v>20635</v>
      </c>
      <c r="B17516" s="89">
        <v>492.78</v>
      </c>
      <c r="C17516" s="89">
        <f>LN(Table3[[#This Row],[Value]]/B17515)</f>
        <v>5.6836636801233398E-4</v>
      </c>
      <c r="D17516" s="89"/>
      <c r="E17516" s="89"/>
      <c r="F17516" s="89">
        <f>Table3[[#This Row],[Yield]]/100*(1+F17515)</f>
        <v>0</v>
      </c>
    </row>
    <row r="17517" spans="1:6" x14ac:dyDescent="0.2">
      <c r="A17517" s="88">
        <v>20638</v>
      </c>
      <c r="B17517" s="89">
        <v>491.92</v>
      </c>
      <c r="C17517" s="89">
        <f>LN(Table3[[#This Row],[Value]]/B17516)</f>
        <v>-1.7467253349415374E-3</v>
      </c>
      <c r="D17517" s="89"/>
      <c r="E17517" s="89"/>
      <c r="F17517" s="89">
        <f>Table3[[#This Row],[Yield]]/100*(1+F17516)</f>
        <v>0</v>
      </c>
    </row>
    <row r="17518" spans="1:6" x14ac:dyDescent="0.2">
      <c r="A17518" s="88">
        <v>20639</v>
      </c>
      <c r="B17518" s="89">
        <v>495.74</v>
      </c>
      <c r="C17518" s="89">
        <f>LN(Table3[[#This Row],[Value]]/B17517)</f>
        <v>7.7354940938567989E-3</v>
      </c>
      <c r="D17518" s="89"/>
      <c r="E17518" s="89"/>
      <c r="F17518" s="89">
        <f>Table3[[#This Row],[Yield]]/100*(1+F17517)</f>
        <v>0</v>
      </c>
    </row>
    <row r="17519" spans="1:6" x14ac:dyDescent="0.2">
      <c r="A17519" s="88">
        <v>20641</v>
      </c>
      <c r="B17519" s="89">
        <v>500.54</v>
      </c>
      <c r="C17519" s="89">
        <f>LN(Table3[[#This Row],[Value]]/B17518)</f>
        <v>9.6359199026849994E-3</v>
      </c>
      <c r="D17519" s="89"/>
      <c r="E17519" s="89"/>
      <c r="F17519" s="89">
        <f>Table3[[#This Row],[Yield]]/100*(1+F17518)</f>
        <v>0</v>
      </c>
    </row>
    <row r="17520" spans="1:6" x14ac:dyDescent="0.2">
      <c r="A17520" s="88">
        <v>20642</v>
      </c>
      <c r="B17520" s="89">
        <v>504.14</v>
      </c>
      <c r="C17520" s="89">
        <f>LN(Table3[[#This Row],[Value]]/B17519)</f>
        <v>7.1664916342866021E-3</v>
      </c>
      <c r="D17520" s="89"/>
      <c r="E17520" s="89"/>
      <c r="F17520" s="89">
        <f>Table3[[#This Row],[Yield]]/100*(1+F17519)</f>
        <v>0</v>
      </c>
    </row>
    <row r="17521" spans="1:6" x14ac:dyDescent="0.2">
      <c r="A17521" s="88">
        <v>20645</v>
      </c>
      <c r="B17521" s="89">
        <v>506.52</v>
      </c>
      <c r="C17521" s="89">
        <f>LN(Table3[[#This Row],[Value]]/B17520)</f>
        <v>4.7098023063652404E-3</v>
      </c>
      <c r="D17521" s="89"/>
      <c r="E17521" s="89"/>
      <c r="F17521" s="89">
        <f>Table3[[#This Row],[Yield]]/100*(1+F17520)</f>
        <v>0</v>
      </c>
    </row>
    <row r="17522" spans="1:6" x14ac:dyDescent="0.2">
      <c r="A17522" s="88">
        <v>20646</v>
      </c>
      <c r="B17522" s="89">
        <v>508.34</v>
      </c>
      <c r="C17522" s="89">
        <f>LN(Table3[[#This Row],[Value]]/B17521)</f>
        <v>3.586705459095381E-3</v>
      </c>
      <c r="D17522" s="89"/>
      <c r="E17522" s="89"/>
      <c r="F17522" s="89">
        <f>Table3[[#This Row],[Yield]]/100*(1+F17521)</f>
        <v>0</v>
      </c>
    </row>
    <row r="17523" spans="1:6" x14ac:dyDescent="0.2">
      <c r="A17523" s="88">
        <v>20647</v>
      </c>
      <c r="B17523" s="89">
        <v>509.65</v>
      </c>
      <c r="C17523" s="89">
        <f>LN(Table3[[#This Row],[Value]]/B17522)</f>
        <v>2.573700572918777E-3</v>
      </c>
      <c r="D17523" s="89"/>
      <c r="E17523" s="89"/>
      <c r="F17523" s="89">
        <f>Table3[[#This Row],[Yield]]/100*(1+F17522)</f>
        <v>0</v>
      </c>
    </row>
    <row r="17524" spans="1:6" x14ac:dyDescent="0.2">
      <c r="A17524" s="88">
        <v>20648</v>
      </c>
      <c r="B17524" s="89">
        <v>507.44</v>
      </c>
      <c r="C17524" s="89">
        <f>LN(Table3[[#This Row],[Value]]/B17523)</f>
        <v>-4.3457382887800398E-3</v>
      </c>
      <c r="D17524" s="89"/>
      <c r="E17524" s="89"/>
      <c r="F17524" s="89">
        <f>Table3[[#This Row],[Yield]]/100*(1+F17523)</f>
        <v>0</v>
      </c>
    </row>
    <row r="17525" spans="1:6" x14ac:dyDescent="0.2">
      <c r="A17525" s="88">
        <v>20649</v>
      </c>
      <c r="B17525" s="89">
        <v>511.1</v>
      </c>
      <c r="C17525" s="89">
        <f>LN(Table3[[#This Row],[Value]]/B17524)</f>
        <v>7.1867884485922592E-3</v>
      </c>
      <c r="D17525" s="89"/>
      <c r="E17525" s="89"/>
      <c r="F17525" s="89">
        <f>Table3[[#This Row],[Yield]]/100*(1+F17524)</f>
        <v>0</v>
      </c>
    </row>
    <row r="17526" spans="1:6" x14ac:dyDescent="0.2">
      <c r="A17526" s="88">
        <v>20652</v>
      </c>
      <c r="B17526" s="89">
        <v>512.98</v>
      </c>
      <c r="C17526" s="89">
        <f>LN(Table3[[#This Row],[Value]]/B17525)</f>
        <v>3.671592281772146E-3</v>
      </c>
      <c r="D17526" s="89"/>
      <c r="E17526" s="89"/>
      <c r="F17526" s="89">
        <f>Table3[[#This Row],[Yield]]/100*(1+F17525)</f>
        <v>0</v>
      </c>
    </row>
    <row r="17527" spans="1:6" x14ac:dyDescent="0.2">
      <c r="A17527" s="88">
        <v>20653</v>
      </c>
      <c r="B17527" s="89">
        <v>514.42999999999995</v>
      </c>
      <c r="C17527" s="89">
        <f>LN(Table3[[#This Row],[Value]]/B17526)</f>
        <v>2.822633540086909E-3</v>
      </c>
      <c r="D17527" s="89"/>
      <c r="E17527" s="89"/>
      <c r="F17527" s="89">
        <f>Table3[[#This Row],[Yield]]/100*(1+F17526)</f>
        <v>0</v>
      </c>
    </row>
    <row r="17528" spans="1:6" x14ac:dyDescent="0.2">
      <c r="A17528" s="88">
        <v>20654</v>
      </c>
      <c r="B17528" s="89">
        <v>513.39</v>
      </c>
      <c r="C17528" s="89">
        <f>LN(Table3[[#This Row],[Value]]/B17527)</f>
        <v>-2.0237013386229631E-3</v>
      </c>
      <c r="D17528" s="89"/>
      <c r="E17528" s="89"/>
      <c r="F17528" s="89">
        <f>Table3[[#This Row],[Yield]]/100*(1+F17527)</f>
        <v>0</v>
      </c>
    </row>
    <row r="17529" spans="1:6" x14ac:dyDescent="0.2">
      <c r="A17529" s="88">
        <v>20655</v>
      </c>
      <c r="B17529" s="89">
        <v>513.86</v>
      </c>
      <c r="C17529" s="89">
        <f>LN(Table3[[#This Row],[Value]]/B17528)</f>
        <v>9.1506455642916278E-4</v>
      </c>
      <c r="D17529" s="89"/>
      <c r="E17529" s="89"/>
      <c r="F17529" s="89">
        <f>Table3[[#This Row],[Yield]]/100*(1+F17528)</f>
        <v>0</v>
      </c>
    </row>
    <row r="17530" spans="1:6" x14ac:dyDescent="0.2">
      <c r="A17530" s="88">
        <v>20656</v>
      </c>
      <c r="B17530" s="89">
        <v>514.57000000000005</v>
      </c>
      <c r="C17530" s="89">
        <f>LN(Table3[[#This Row],[Value]]/B17529)</f>
        <v>1.3807456274103457E-3</v>
      </c>
      <c r="D17530" s="89"/>
      <c r="E17530" s="89"/>
      <c r="F17530" s="89">
        <f>Table3[[#This Row],[Yield]]/100*(1+F17529)</f>
        <v>0</v>
      </c>
    </row>
    <row r="17531" spans="1:6" x14ac:dyDescent="0.2">
      <c r="A17531" s="88">
        <v>20659</v>
      </c>
      <c r="B17531" s="89">
        <v>513.61</v>
      </c>
      <c r="C17531" s="89">
        <f>LN(Table3[[#This Row],[Value]]/B17530)</f>
        <v>-1.8673778501196259E-3</v>
      </c>
      <c r="D17531" s="89"/>
      <c r="E17531" s="89"/>
      <c r="F17531" s="89">
        <f>Table3[[#This Row],[Yield]]/100*(1+F17530)</f>
        <v>0</v>
      </c>
    </row>
    <row r="17532" spans="1:6" x14ac:dyDescent="0.2">
      <c r="A17532" s="88">
        <v>20660</v>
      </c>
      <c r="B17532" s="89">
        <v>513.16999999999996</v>
      </c>
      <c r="C17532" s="89">
        <f>LN(Table3[[#This Row],[Value]]/B17531)</f>
        <v>-8.5704830038150636E-4</v>
      </c>
      <c r="D17532" s="89"/>
      <c r="E17532" s="89"/>
      <c r="F17532" s="89">
        <f>Table3[[#This Row],[Yield]]/100*(1+F17531)</f>
        <v>0</v>
      </c>
    </row>
    <row r="17533" spans="1:6" x14ac:dyDescent="0.2">
      <c r="A17533" s="88">
        <v>20661</v>
      </c>
      <c r="B17533" s="89">
        <v>514.13</v>
      </c>
      <c r="C17533" s="89">
        <f>LN(Table3[[#This Row],[Value]]/B17532)</f>
        <v>1.8689774738560624E-3</v>
      </c>
      <c r="D17533" s="89"/>
      <c r="E17533" s="89"/>
      <c r="F17533" s="89">
        <f>Table3[[#This Row],[Yield]]/100*(1+F17532)</f>
        <v>0</v>
      </c>
    </row>
    <row r="17534" spans="1:6" x14ac:dyDescent="0.2">
      <c r="A17534" s="88">
        <v>20662</v>
      </c>
      <c r="B17534" s="89">
        <v>515.85</v>
      </c>
      <c r="C17534" s="89">
        <f>LN(Table3[[#This Row],[Value]]/B17533)</f>
        <v>3.3398737817205543E-3</v>
      </c>
      <c r="D17534" s="89"/>
      <c r="E17534" s="89"/>
      <c r="F17534" s="89">
        <f>Table3[[#This Row],[Yield]]/100*(1+F17533)</f>
        <v>0</v>
      </c>
    </row>
    <row r="17535" spans="1:6" x14ac:dyDescent="0.2">
      <c r="A17535" s="88">
        <v>20663</v>
      </c>
      <c r="B17535" s="89">
        <v>512.29999999999995</v>
      </c>
      <c r="C17535" s="89">
        <f>LN(Table3[[#This Row],[Value]]/B17534)</f>
        <v>-6.905634601228402E-3</v>
      </c>
      <c r="D17535" s="89"/>
      <c r="E17535" s="89"/>
      <c r="F17535" s="89">
        <f>Table3[[#This Row],[Yield]]/100*(1+F17534)</f>
        <v>0</v>
      </c>
    </row>
    <row r="17536" spans="1:6" x14ac:dyDescent="0.2">
      <c r="A17536" s="88">
        <v>20666</v>
      </c>
      <c r="B17536" s="89">
        <v>513.41999999999996</v>
      </c>
      <c r="C17536" s="89">
        <f>LN(Table3[[#This Row],[Value]]/B17535)</f>
        <v>2.1838327128617966E-3</v>
      </c>
      <c r="D17536" s="89"/>
      <c r="E17536" s="89"/>
      <c r="F17536" s="89">
        <f>Table3[[#This Row],[Yield]]/100*(1+F17535)</f>
        <v>0</v>
      </c>
    </row>
    <row r="17537" spans="1:6" x14ac:dyDescent="0.2">
      <c r="A17537" s="88">
        <v>20667</v>
      </c>
      <c r="B17537" s="89">
        <v>517.80999999999995</v>
      </c>
      <c r="C17537" s="89">
        <f>LN(Table3[[#This Row],[Value]]/B17536)</f>
        <v>8.5141559487946529E-3</v>
      </c>
      <c r="D17537" s="89"/>
      <c r="E17537" s="89"/>
      <c r="F17537" s="89">
        <f>Table3[[#This Row],[Yield]]/100*(1+F17536)</f>
        <v>0</v>
      </c>
    </row>
    <row r="17538" spans="1:6" x14ac:dyDescent="0.2">
      <c r="A17538" s="88">
        <v>20668</v>
      </c>
      <c r="B17538" s="89">
        <v>518.69000000000005</v>
      </c>
      <c r="C17538" s="89">
        <f>LN(Table3[[#This Row],[Value]]/B17537)</f>
        <v>1.6980225980523743E-3</v>
      </c>
      <c r="D17538" s="89"/>
      <c r="E17538" s="89"/>
      <c r="F17538" s="89">
        <f>Table3[[#This Row],[Yield]]/100*(1+F17537)</f>
        <v>0</v>
      </c>
    </row>
    <row r="17539" spans="1:6" x14ac:dyDescent="0.2">
      <c r="A17539" s="88">
        <v>20669</v>
      </c>
      <c r="B17539" s="89">
        <v>520.95000000000005</v>
      </c>
      <c r="C17539" s="89">
        <f>LN(Table3[[#This Row],[Value]]/B17538)</f>
        <v>4.3476656533273286E-3</v>
      </c>
      <c r="D17539" s="89"/>
      <c r="E17539" s="89"/>
      <c r="F17539" s="89">
        <f>Table3[[#This Row],[Yield]]/100*(1+F17538)</f>
        <v>0</v>
      </c>
    </row>
    <row r="17540" spans="1:6" x14ac:dyDescent="0.2">
      <c r="A17540" s="88">
        <v>20670</v>
      </c>
      <c r="B17540" s="89">
        <v>520.27</v>
      </c>
      <c r="C17540" s="89">
        <f>LN(Table3[[#This Row],[Value]]/B17539)</f>
        <v>-1.306160267141439E-3</v>
      </c>
      <c r="D17540" s="89"/>
      <c r="E17540" s="89"/>
      <c r="F17540" s="89">
        <f>Table3[[#This Row],[Yield]]/100*(1+F17539)</f>
        <v>0</v>
      </c>
    </row>
    <row r="17541" spans="1:6" x14ac:dyDescent="0.2">
      <c r="A17541" s="88">
        <v>20673</v>
      </c>
      <c r="B17541" s="89">
        <v>513.88</v>
      </c>
      <c r="C17541" s="89">
        <f>LN(Table3[[#This Row],[Value]]/B17540)</f>
        <v>-1.235813242764248E-2</v>
      </c>
      <c r="D17541" s="89"/>
      <c r="E17541" s="89"/>
      <c r="F17541" s="89">
        <f>Table3[[#This Row],[Yield]]/100*(1+F17540)</f>
        <v>0</v>
      </c>
    </row>
    <row r="17542" spans="1:6" x14ac:dyDescent="0.2">
      <c r="A17542" s="88">
        <v>20674</v>
      </c>
      <c r="B17542" s="89">
        <v>515.88</v>
      </c>
      <c r="C17542" s="89">
        <f>LN(Table3[[#This Row],[Value]]/B17541)</f>
        <v>3.8844051327815939E-3</v>
      </c>
      <c r="D17542" s="89"/>
      <c r="E17542" s="89"/>
      <c r="F17542" s="89">
        <f>Table3[[#This Row],[Yield]]/100*(1+F17541)</f>
        <v>0</v>
      </c>
    </row>
    <row r="17543" spans="1:6" x14ac:dyDescent="0.2">
      <c r="A17543" s="88">
        <v>20675</v>
      </c>
      <c r="B17543" s="89">
        <v>518.74</v>
      </c>
      <c r="C17543" s="89">
        <f>LN(Table3[[#This Row],[Value]]/B17542)</f>
        <v>5.5286139544780321E-3</v>
      </c>
      <c r="D17543" s="89"/>
      <c r="E17543" s="89"/>
      <c r="F17543" s="89">
        <f>Table3[[#This Row],[Yield]]/100*(1+F17542)</f>
        <v>0</v>
      </c>
    </row>
    <row r="17544" spans="1:6" x14ac:dyDescent="0.2">
      <c r="A17544" s="88">
        <v>20676</v>
      </c>
      <c r="B17544" s="89">
        <v>519.04</v>
      </c>
      <c r="C17544" s="89">
        <f>LN(Table3[[#This Row],[Value]]/B17543)</f>
        <v>5.7815723632481609E-4</v>
      </c>
      <c r="D17544" s="89"/>
      <c r="E17544" s="89"/>
      <c r="F17544" s="89">
        <f>Table3[[#This Row],[Yield]]/100*(1+F17543)</f>
        <v>0</v>
      </c>
    </row>
    <row r="17545" spans="1:6" x14ac:dyDescent="0.2">
      <c r="A17545" s="88">
        <v>20677</v>
      </c>
      <c r="B17545" s="89">
        <v>517.38</v>
      </c>
      <c r="C17545" s="89">
        <f>LN(Table3[[#This Row],[Value]]/B17544)</f>
        <v>-3.2033372947053024E-3</v>
      </c>
      <c r="D17545" s="89"/>
      <c r="E17545" s="89"/>
      <c r="F17545" s="89">
        <f>Table3[[#This Row],[Yield]]/100*(1+F17544)</f>
        <v>0</v>
      </c>
    </row>
    <row r="17546" spans="1:6" x14ac:dyDescent="0.2">
      <c r="A17546" s="88">
        <v>20680</v>
      </c>
      <c r="B17546" s="89">
        <v>514.4</v>
      </c>
      <c r="C17546" s="89">
        <f>LN(Table3[[#This Row],[Value]]/B17545)</f>
        <v>-5.7764412688784657E-3</v>
      </c>
      <c r="D17546" s="89"/>
      <c r="E17546" s="89"/>
      <c r="F17546" s="89">
        <f>Table3[[#This Row],[Yield]]/100*(1+F17545)</f>
        <v>0</v>
      </c>
    </row>
    <row r="17547" spans="1:6" x14ac:dyDescent="0.2">
      <c r="A17547" s="88">
        <v>20681</v>
      </c>
      <c r="B17547" s="89">
        <v>517.27</v>
      </c>
      <c r="C17547" s="89">
        <f>LN(Table3[[#This Row],[Value]]/B17546)</f>
        <v>5.5638089769643366E-3</v>
      </c>
      <c r="D17547" s="89"/>
      <c r="E17547" s="89"/>
      <c r="F17547" s="89">
        <f>Table3[[#This Row],[Yield]]/100*(1+F17546)</f>
        <v>0</v>
      </c>
    </row>
    <row r="17548" spans="1:6" x14ac:dyDescent="0.2">
      <c r="A17548" s="88">
        <v>20682</v>
      </c>
      <c r="B17548" s="89">
        <v>517.70000000000005</v>
      </c>
      <c r="C17548" s="89">
        <f>LN(Table3[[#This Row],[Value]]/B17547)</f>
        <v>8.3094200748169624E-4</v>
      </c>
      <c r="D17548" s="89"/>
      <c r="E17548" s="89"/>
      <c r="F17548" s="89">
        <f>Table3[[#This Row],[Yield]]/100*(1+F17547)</f>
        <v>0</v>
      </c>
    </row>
    <row r="17549" spans="1:6" x14ac:dyDescent="0.2">
      <c r="A17549" s="88">
        <v>20683</v>
      </c>
      <c r="B17549" s="89">
        <v>517.19000000000005</v>
      </c>
      <c r="C17549" s="89">
        <f>LN(Table3[[#This Row],[Value]]/B17548)</f>
        <v>-9.8561207719819279E-4</v>
      </c>
      <c r="D17549" s="89"/>
      <c r="E17549" s="89"/>
      <c r="F17549" s="89">
        <f>Table3[[#This Row],[Yield]]/100*(1+F17548)</f>
        <v>0</v>
      </c>
    </row>
    <row r="17550" spans="1:6" x14ac:dyDescent="0.2">
      <c r="A17550" s="88">
        <v>20684</v>
      </c>
      <c r="B17550" s="89">
        <v>515.79</v>
      </c>
      <c r="C17550" s="89">
        <f>LN(Table3[[#This Row],[Value]]/B17549)</f>
        <v>-2.7106059307921114E-3</v>
      </c>
      <c r="D17550" s="89"/>
      <c r="E17550" s="89"/>
      <c r="F17550" s="89">
        <f>Table3[[#This Row],[Yield]]/100*(1+F17549)</f>
        <v>0</v>
      </c>
    </row>
    <row r="17551" spans="1:6" x14ac:dyDescent="0.2">
      <c r="A17551" s="88">
        <v>20687</v>
      </c>
      <c r="B17551" s="89">
        <v>511.24</v>
      </c>
      <c r="C17551" s="89">
        <f>LN(Table3[[#This Row],[Value]]/B17550)</f>
        <v>-8.860558636351764E-3</v>
      </c>
      <c r="D17551" s="89"/>
      <c r="E17551" s="89"/>
      <c r="F17551" s="89">
        <f>Table3[[#This Row],[Yield]]/100*(1+F17550)</f>
        <v>0</v>
      </c>
    </row>
    <row r="17552" spans="1:6" x14ac:dyDescent="0.2">
      <c r="A17552" s="88">
        <v>20688</v>
      </c>
      <c r="B17552" s="89">
        <v>505.43</v>
      </c>
      <c r="C17552" s="89">
        <f>LN(Table3[[#This Row],[Value]]/B17551)</f>
        <v>-1.1429595147466097E-2</v>
      </c>
      <c r="D17552" s="89"/>
      <c r="E17552" s="89"/>
      <c r="F17552" s="89">
        <f>Table3[[#This Row],[Yield]]/100*(1+F17551)</f>
        <v>0</v>
      </c>
    </row>
    <row r="17553" spans="1:6" x14ac:dyDescent="0.2">
      <c r="A17553" s="88">
        <v>20689</v>
      </c>
      <c r="B17553" s="89">
        <v>502.34</v>
      </c>
      <c r="C17553" s="89">
        <f>LN(Table3[[#This Row],[Value]]/B17552)</f>
        <v>-6.13237084559332E-3</v>
      </c>
      <c r="D17553" s="89"/>
      <c r="E17553" s="89"/>
      <c r="F17553" s="89">
        <f>Table3[[#This Row],[Yield]]/100*(1+F17552)</f>
        <v>0</v>
      </c>
    </row>
    <row r="17554" spans="1:6" x14ac:dyDescent="0.2">
      <c r="A17554" s="88">
        <v>20690</v>
      </c>
      <c r="B17554" s="89">
        <v>507.06</v>
      </c>
      <c r="C17554" s="89">
        <f>LN(Table3[[#This Row],[Value]]/B17553)</f>
        <v>9.3521585139918553E-3</v>
      </c>
      <c r="D17554" s="89"/>
      <c r="E17554" s="89"/>
      <c r="F17554" s="89">
        <f>Table3[[#This Row],[Yield]]/100*(1+F17553)</f>
        <v>0</v>
      </c>
    </row>
    <row r="17555" spans="1:6" x14ac:dyDescent="0.2">
      <c r="A17555" s="88">
        <v>20691</v>
      </c>
      <c r="B17555" s="89">
        <v>507.91</v>
      </c>
      <c r="C17555" s="89">
        <f>LN(Table3[[#This Row],[Value]]/B17554)</f>
        <v>1.674926744070015E-3</v>
      </c>
      <c r="D17555" s="89"/>
      <c r="E17555" s="89"/>
      <c r="F17555" s="89">
        <f>Table3[[#This Row],[Yield]]/100*(1+F17554)</f>
        <v>0</v>
      </c>
    </row>
    <row r="17556" spans="1:6" x14ac:dyDescent="0.2">
      <c r="A17556" s="88">
        <v>20694</v>
      </c>
      <c r="B17556" s="89">
        <v>505.7</v>
      </c>
      <c r="C17556" s="89">
        <f>LN(Table3[[#This Row],[Value]]/B17555)</f>
        <v>-4.3606584425786672E-3</v>
      </c>
      <c r="D17556" s="89"/>
      <c r="E17556" s="89"/>
      <c r="F17556" s="89">
        <f>Table3[[#This Row],[Yield]]/100*(1+F17555)</f>
        <v>0</v>
      </c>
    </row>
    <row r="17557" spans="1:6" x14ac:dyDescent="0.2">
      <c r="A17557" s="88">
        <v>20695</v>
      </c>
      <c r="B17557" s="89">
        <v>503.05</v>
      </c>
      <c r="C17557" s="89">
        <f>LN(Table3[[#This Row],[Value]]/B17556)</f>
        <v>-5.2540393478775456E-3</v>
      </c>
      <c r="D17557" s="89"/>
      <c r="E17557" s="89"/>
      <c r="F17557" s="89">
        <f>Table3[[#This Row],[Yield]]/100*(1+F17556)</f>
        <v>0</v>
      </c>
    </row>
    <row r="17558" spans="1:6" x14ac:dyDescent="0.2">
      <c r="A17558" s="88">
        <v>20696</v>
      </c>
      <c r="B17558" s="89">
        <v>500.9</v>
      </c>
      <c r="C17558" s="89">
        <f>LN(Table3[[#This Row],[Value]]/B17557)</f>
        <v>-4.2830883744886311E-3</v>
      </c>
      <c r="D17558" s="89"/>
      <c r="E17558" s="89"/>
      <c r="F17558" s="89">
        <f>Table3[[#This Row],[Yield]]/100*(1+F17557)</f>
        <v>0</v>
      </c>
    </row>
    <row r="17559" spans="1:6" x14ac:dyDescent="0.2">
      <c r="A17559" s="88">
        <v>20697</v>
      </c>
      <c r="B17559" s="89">
        <v>495.96</v>
      </c>
      <c r="C17559" s="89">
        <f>LN(Table3[[#This Row],[Value]]/B17558)</f>
        <v>-9.911202051929845E-3</v>
      </c>
      <c r="D17559" s="89"/>
      <c r="E17559" s="89"/>
      <c r="F17559" s="89">
        <f>Table3[[#This Row],[Yield]]/100*(1+F17558)</f>
        <v>0</v>
      </c>
    </row>
    <row r="17560" spans="1:6" x14ac:dyDescent="0.2">
      <c r="A17560" s="88">
        <v>20698</v>
      </c>
      <c r="B17560" s="89">
        <v>502.04</v>
      </c>
      <c r="C17560" s="89">
        <f>LN(Table3[[#This Row],[Value]]/B17559)</f>
        <v>1.2184519480604125E-2</v>
      </c>
      <c r="D17560" s="89"/>
      <c r="E17560" s="89"/>
      <c r="F17560" s="89">
        <f>Table3[[#This Row],[Yield]]/100*(1+F17559)</f>
        <v>0</v>
      </c>
    </row>
    <row r="17561" spans="1:6" x14ac:dyDescent="0.2">
      <c r="A17561" s="88">
        <v>20702</v>
      </c>
      <c r="B17561" s="89">
        <v>507.66</v>
      </c>
      <c r="C17561" s="89">
        <f>LN(Table3[[#This Row],[Value]]/B17560)</f>
        <v>1.1132134372219179E-2</v>
      </c>
      <c r="D17561" s="89"/>
      <c r="E17561" s="89"/>
      <c r="F17561" s="89">
        <f>Table3[[#This Row],[Yield]]/100*(1+F17560)</f>
        <v>0</v>
      </c>
    </row>
    <row r="17562" spans="1:6" x14ac:dyDescent="0.2">
      <c r="A17562" s="88">
        <v>20703</v>
      </c>
      <c r="B17562" s="89">
        <v>509.82</v>
      </c>
      <c r="C17562" s="89">
        <f>LN(Table3[[#This Row],[Value]]/B17561)</f>
        <v>4.2457900790404193E-3</v>
      </c>
      <c r="D17562" s="89"/>
      <c r="E17562" s="89"/>
      <c r="F17562" s="89">
        <f>Table3[[#This Row],[Yield]]/100*(1+F17561)</f>
        <v>0</v>
      </c>
    </row>
    <row r="17563" spans="1:6" x14ac:dyDescent="0.2">
      <c r="A17563" s="88">
        <v>20704</v>
      </c>
      <c r="B17563" s="89">
        <v>509.49</v>
      </c>
      <c r="C17563" s="89">
        <f>LN(Table3[[#This Row],[Value]]/B17562)</f>
        <v>-6.4749685871705342E-4</v>
      </c>
      <c r="D17563" s="89"/>
      <c r="E17563" s="89"/>
      <c r="F17563" s="89">
        <f>Table3[[#This Row],[Yield]]/100*(1+F17562)</f>
        <v>0</v>
      </c>
    </row>
    <row r="17564" spans="1:6" x14ac:dyDescent="0.2">
      <c r="A17564" s="88">
        <v>20705</v>
      </c>
      <c r="B17564" s="89">
        <v>506.76</v>
      </c>
      <c r="C17564" s="89">
        <f>LN(Table3[[#This Row],[Value]]/B17563)</f>
        <v>-5.3727066509354415E-3</v>
      </c>
      <c r="D17564" s="89"/>
      <c r="E17564" s="89"/>
      <c r="F17564" s="89">
        <f>Table3[[#This Row],[Yield]]/100*(1+F17563)</f>
        <v>0</v>
      </c>
    </row>
    <row r="17565" spans="1:6" x14ac:dyDescent="0.2">
      <c r="A17565" s="88">
        <v>20708</v>
      </c>
      <c r="B17565" s="89">
        <v>505.56</v>
      </c>
      <c r="C17565" s="89">
        <f>LN(Table3[[#This Row],[Value]]/B17564)</f>
        <v>-2.3707929549270233E-3</v>
      </c>
      <c r="D17565" s="89"/>
      <c r="E17565" s="89"/>
      <c r="F17565" s="89">
        <f>Table3[[#This Row],[Yield]]/100*(1+F17564)</f>
        <v>0</v>
      </c>
    </row>
    <row r="17566" spans="1:6" x14ac:dyDescent="0.2">
      <c r="A17566" s="88">
        <v>20709</v>
      </c>
      <c r="B17566" s="89">
        <v>502.16</v>
      </c>
      <c r="C17566" s="89">
        <f>LN(Table3[[#This Row],[Value]]/B17565)</f>
        <v>-6.7479317696491573E-3</v>
      </c>
      <c r="D17566" s="89"/>
      <c r="E17566" s="89"/>
      <c r="F17566" s="89">
        <f>Table3[[#This Row],[Yield]]/100*(1+F17565)</f>
        <v>0</v>
      </c>
    </row>
    <row r="17567" spans="1:6" x14ac:dyDescent="0.2">
      <c r="A17567" s="88">
        <v>20710</v>
      </c>
      <c r="B17567" s="89">
        <v>499.97</v>
      </c>
      <c r="C17567" s="89">
        <f>LN(Table3[[#This Row],[Value]]/B17566)</f>
        <v>-4.3706973871565019E-3</v>
      </c>
      <c r="D17567" s="89"/>
      <c r="E17567" s="89"/>
      <c r="F17567" s="89">
        <f>Table3[[#This Row],[Yield]]/100*(1+F17566)</f>
        <v>0</v>
      </c>
    </row>
    <row r="17568" spans="1:6" x14ac:dyDescent="0.2">
      <c r="A17568" s="88">
        <v>20711</v>
      </c>
      <c r="B17568" s="89">
        <v>499.69</v>
      </c>
      <c r="C17568" s="89">
        <f>LN(Table3[[#This Row],[Value]]/B17567)</f>
        <v>-5.6019047940767612E-4</v>
      </c>
      <c r="D17568" s="89"/>
      <c r="E17568" s="89"/>
      <c r="F17568" s="89">
        <f>Table3[[#This Row],[Yield]]/100*(1+F17567)</f>
        <v>0</v>
      </c>
    </row>
    <row r="17569" spans="1:6" x14ac:dyDescent="0.2">
      <c r="A17569" s="88">
        <v>20712</v>
      </c>
      <c r="B17569" s="89">
        <v>500.32</v>
      </c>
      <c r="C17569" s="89">
        <f>LN(Table3[[#This Row],[Value]]/B17568)</f>
        <v>1.2599875668189435E-3</v>
      </c>
      <c r="D17569" s="89"/>
      <c r="E17569" s="89"/>
      <c r="F17569" s="89">
        <f>Table3[[#This Row],[Yield]]/100*(1+F17568)</f>
        <v>0</v>
      </c>
    </row>
    <row r="17570" spans="1:6" x14ac:dyDescent="0.2">
      <c r="A17570" s="88">
        <v>20715</v>
      </c>
      <c r="B17570" s="89">
        <v>498.76</v>
      </c>
      <c r="C17570" s="89">
        <f>LN(Table3[[#This Row],[Value]]/B17569)</f>
        <v>-3.1228755811457181E-3</v>
      </c>
      <c r="D17570" s="89"/>
      <c r="E17570" s="89"/>
      <c r="F17570" s="89">
        <f>Table3[[#This Row],[Yield]]/100*(1+F17569)</f>
        <v>0</v>
      </c>
    </row>
    <row r="17571" spans="1:6" x14ac:dyDescent="0.2">
      <c r="A17571" s="88">
        <v>20716</v>
      </c>
      <c r="B17571" s="89">
        <v>493.45</v>
      </c>
      <c r="C17571" s="89">
        <f>LN(Table3[[#This Row],[Value]]/B17570)</f>
        <v>-1.0703481510369223E-2</v>
      </c>
      <c r="D17571" s="89"/>
      <c r="E17571" s="89"/>
      <c r="F17571" s="89">
        <f>Table3[[#This Row],[Yield]]/100*(1+F17570)</f>
        <v>0</v>
      </c>
    </row>
    <row r="17572" spans="1:6" x14ac:dyDescent="0.2">
      <c r="A17572" s="88">
        <v>20717</v>
      </c>
      <c r="B17572" s="89">
        <v>488.72</v>
      </c>
      <c r="C17572" s="89">
        <f>LN(Table3[[#This Row],[Value]]/B17571)</f>
        <v>-9.6318082765046407E-3</v>
      </c>
      <c r="D17572" s="89"/>
      <c r="E17572" s="89"/>
      <c r="F17572" s="89">
        <f>Table3[[#This Row],[Yield]]/100*(1+F17571)</f>
        <v>0</v>
      </c>
    </row>
    <row r="17573" spans="1:6" x14ac:dyDescent="0.2">
      <c r="A17573" s="88">
        <v>20718</v>
      </c>
      <c r="B17573" s="89">
        <v>487.13</v>
      </c>
      <c r="C17573" s="89">
        <f>LN(Table3[[#This Row],[Value]]/B17572)</f>
        <v>-3.2587004294396247E-3</v>
      </c>
      <c r="D17573" s="89"/>
      <c r="E17573" s="89"/>
      <c r="F17573" s="89">
        <f>Table3[[#This Row],[Yield]]/100*(1+F17572)</f>
        <v>0</v>
      </c>
    </row>
    <row r="17574" spans="1:6" x14ac:dyDescent="0.2">
      <c r="A17574" s="88">
        <v>20719</v>
      </c>
      <c r="B17574" s="89">
        <v>490.33</v>
      </c>
      <c r="C17574" s="89">
        <f>LN(Table3[[#This Row],[Value]]/B17573)</f>
        <v>6.5476059016157436E-3</v>
      </c>
      <c r="D17574" s="89"/>
      <c r="E17574" s="89"/>
      <c r="F17574" s="89">
        <f>Table3[[#This Row],[Yield]]/100*(1+F17573)</f>
        <v>0</v>
      </c>
    </row>
    <row r="17575" spans="1:6" x14ac:dyDescent="0.2">
      <c r="A17575" s="88">
        <v>20722</v>
      </c>
      <c r="B17575" s="89">
        <v>487.7</v>
      </c>
      <c r="C17575" s="89">
        <f>LN(Table3[[#This Row],[Value]]/B17574)</f>
        <v>-5.3781710976807439E-3</v>
      </c>
      <c r="D17575" s="89"/>
      <c r="E17575" s="89"/>
      <c r="F17575" s="89">
        <f>Table3[[#This Row],[Yield]]/100*(1+F17574)</f>
        <v>0</v>
      </c>
    </row>
    <row r="17576" spans="1:6" x14ac:dyDescent="0.2">
      <c r="A17576" s="88">
        <v>20723</v>
      </c>
      <c r="B17576" s="89">
        <v>481.08</v>
      </c>
      <c r="C17576" s="89">
        <f>LN(Table3[[#This Row],[Value]]/B17575)</f>
        <v>-1.3666886273591005E-2</v>
      </c>
      <c r="D17576" s="89"/>
      <c r="E17576" s="89"/>
      <c r="F17576" s="89">
        <f>Table3[[#This Row],[Yield]]/100*(1+F17575)</f>
        <v>0</v>
      </c>
    </row>
    <row r="17577" spans="1:6" x14ac:dyDescent="0.2">
      <c r="A17577" s="88">
        <v>20724</v>
      </c>
      <c r="B17577" s="89">
        <v>481.6</v>
      </c>
      <c r="C17577" s="89">
        <f>LN(Table3[[#This Row],[Value]]/B17576)</f>
        <v>1.0803175521954791E-3</v>
      </c>
      <c r="D17577" s="89"/>
      <c r="E17577" s="89"/>
      <c r="F17577" s="89">
        <f>Table3[[#This Row],[Yield]]/100*(1+F17576)</f>
        <v>0</v>
      </c>
    </row>
    <row r="17578" spans="1:6" x14ac:dyDescent="0.2">
      <c r="A17578" s="88">
        <v>20725</v>
      </c>
      <c r="B17578" s="89">
        <v>479.76</v>
      </c>
      <c r="C17578" s="89">
        <f>LN(Table3[[#This Row],[Value]]/B17577)</f>
        <v>-3.827915134357031E-3</v>
      </c>
      <c r="D17578" s="89"/>
      <c r="E17578" s="89"/>
      <c r="F17578" s="89">
        <f>Table3[[#This Row],[Yield]]/100*(1+F17577)</f>
        <v>0</v>
      </c>
    </row>
    <row r="17579" spans="1:6" x14ac:dyDescent="0.2">
      <c r="A17579" s="88">
        <v>20726</v>
      </c>
      <c r="B17579" s="89">
        <v>475.25</v>
      </c>
      <c r="C17579" s="89">
        <f>LN(Table3[[#This Row],[Value]]/B17578)</f>
        <v>-9.4449974917157481E-3</v>
      </c>
      <c r="D17579" s="89"/>
      <c r="E17579" s="89"/>
      <c r="F17579" s="89">
        <f>Table3[[#This Row],[Yield]]/100*(1+F17578)</f>
        <v>0</v>
      </c>
    </row>
    <row r="17580" spans="1:6" x14ac:dyDescent="0.2">
      <c r="A17580" s="88">
        <v>20729</v>
      </c>
      <c r="B17580" s="89">
        <v>468.7</v>
      </c>
      <c r="C17580" s="89">
        <f>LN(Table3[[#This Row],[Value]]/B17579)</f>
        <v>-1.3878076439878085E-2</v>
      </c>
      <c r="D17580" s="89"/>
      <c r="E17580" s="89"/>
      <c r="F17580" s="89">
        <f>Table3[[#This Row],[Yield]]/100*(1+F17579)</f>
        <v>0</v>
      </c>
    </row>
    <row r="17581" spans="1:6" x14ac:dyDescent="0.2">
      <c r="A17581" s="88">
        <v>20730</v>
      </c>
      <c r="B17581" s="89">
        <v>475.41</v>
      </c>
      <c r="C17581" s="89">
        <f>LN(Table3[[#This Row],[Value]]/B17580)</f>
        <v>1.4214684694166289E-2</v>
      </c>
      <c r="D17581" s="89"/>
      <c r="E17581" s="89"/>
      <c r="F17581" s="89">
        <f>Table3[[#This Row],[Yield]]/100*(1+F17580)</f>
        <v>0</v>
      </c>
    </row>
    <row r="17582" spans="1:6" x14ac:dyDescent="0.2">
      <c r="A17582" s="88">
        <v>20731</v>
      </c>
      <c r="B17582" s="89">
        <v>482.04</v>
      </c>
      <c r="C17582" s="89">
        <f>LN(Table3[[#This Row],[Value]]/B17581)</f>
        <v>1.38495085363646E-2</v>
      </c>
      <c r="D17582" s="89"/>
      <c r="E17582" s="89"/>
      <c r="F17582" s="89">
        <f>Table3[[#This Row],[Yield]]/100*(1+F17581)</f>
        <v>0</v>
      </c>
    </row>
    <row r="17583" spans="1:6" x14ac:dyDescent="0.2">
      <c r="A17583" s="88">
        <v>20732</v>
      </c>
      <c r="B17583" s="89">
        <v>481.24</v>
      </c>
      <c r="C17583" s="89">
        <f>LN(Table3[[#This Row],[Value]]/B17582)</f>
        <v>-1.6609919938674177E-3</v>
      </c>
      <c r="D17583" s="89"/>
      <c r="E17583" s="89"/>
      <c r="F17583" s="89">
        <f>Table3[[#This Row],[Yield]]/100*(1+F17582)</f>
        <v>0</v>
      </c>
    </row>
    <row r="17584" spans="1:6" x14ac:dyDescent="0.2">
      <c r="A17584" s="88">
        <v>20733</v>
      </c>
      <c r="B17584" s="89">
        <v>482.39</v>
      </c>
      <c r="C17584" s="89">
        <f>LN(Table3[[#This Row],[Value]]/B17583)</f>
        <v>2.3868093478802569E-3</v>
      </c>
      <c r="D17584" s="89"/>
      <c r="E17584" s="89"/>
      <c r="F17584" s="89">
        <f>Table3[[#This Row],[Yield]]/100*(1+F17583)</f>
        <v>0</v>
      </c>
    </row>
    <row r="17585" spans="1:6" x14ac:dyDescent="0.2">
      <c r="A17585" s="88">
        <v>20736</v>
      </c>
      <c r="B17585" s="89">
        <v>483.38</v>
      </c>
      <c r="C17585" s="89">
        <f>LN(Table3[[#This Row],[Value]]/B17584)</f>
        <v>2.0501782966266895E-3</v>
      </c>
      <c r="D17585" s="89"/>
      <c r="E17585" s="89"/>
      <c r="F17585" s="89">
        <f>Table3[[#This Row],[Yield]]/100*(1+F17584)</f>
        <v>0</v>
      </c>
    </row>
    <row r="17586" spans="1:6" x14ac:dyDescent="0.2">
      <c r="A17586" s="88">
        <v>20737</v>
      </c>
      <c r="B17586" s="89">
        <v>481.32</v>
      </c>
      <c r="C17586" s="89">
        <f>LN(Table3[[#This Row],[Value]]/B17585)</f>
        <v>-4.2707642398688052E-3</v>
      </c>
      <c r="D17586" s="89"/>
      <c r="E17586" s="89"/>
      <c r="F17586" s="89">
        <f>Table3[[#This Row],[Yield]]/100*(1+F17585)</f>
        <v>0</v>
      </c>
    </row>
    <row r="17587" spans="1:6" x14ac:dyDescent="0.2">
      <c r="A17587" s="88">
        <v>20738</v>
      </c>
      <c r="B17587" s="89">
        <v>487.32</v>
      </c>
      <c r="C17587" s="89">
        <f>LN(Table3[[#This Row],[Value]]/B17586)</f>
        <v>1.2388661916244834E-2</v>
      </c>
      <c r="D17587" s="89"/>
      <c r="E17587" s="89"/>
      <c r="F17587" s="89">
        <f>Table3[[#This Row],[Yield]]/100*(1+F17586)</f>
        <v>0</v>
      </c>
    </row>
    <row r="17588" spans="1:6" x14ac:dyDescent="0.2">
      <c r="A17588" s="88">
        <v>20739</v>
      </c>
      <c r="B17588" s="89">
        <v>488.06</v>
      </c>
      <c r="C17588" s="89">
        <f>LN(Table3[[#This Row],[Value]]/B17587)</f>
        <v>1.5173576287799439E-3</v>
      </c>
      <c r="D17588" s="89"/>
      <c r="E17588" s="89"/>
      <c r="F17588" s="89">
        <f>Table3[[#This Row],[Yield]]/100*(1+F17587)</f>
        <v>0</v>
      </c>
    </row>
    <row r="17589" spans="1:6" x14ac:dyDescent="0.2">
      <c r="A17589" s="88">
        <v>20740</v>
      </c>
      <c r="B17589" s="89">
        <v>490.19</v>
      </c>
      <c r="C17589" s="89">
        <f>LN(Table3[[#This Row],[Value]]/B17588)</f>
        <v>4.3547219341445618E-3</v>
      </c>
      <c r="D17589" s="89"/>
      <c r="E17589" s="89"/>
      <c r="F17589" s="89">
        <f>Table3[[#This Row],[Yield]]/100*(1+F17588)</f>
        <v>0</v>
      </c>
    </row>
    <row r="17590" spans="1:6" x14ac:dyDescent="0.2">
      <c r="A17590" s="88">
        <v>20743</v>
      </c>
      <c r="B17590" s="89">
        <v>489.4</v>
      </c>
      <c r="C17590" s="89">
        <f>LN(Table3[[#This Row],[Value]]/B17589)</f>
        <v>-1.6129200405601788E-3</v>
      </c>
      <c r="D17590" s="89"/>
      <c r="E17590" s="89"/>
      <c r="F17590" s="89">
        <f>Table3[[#This Row],[Yield]]/100*(1+F17589)</f>
        <v>0</v>
      </c>
    </row>
    <row r="17591" spans="1:6" x14ac:dyDescent="0.2">
      <c r="A17591" s="88">
        <v>20744</v>
      </c>
      <c r="B17591" s="89">
        <v>487.57</v>
      </c>
      <c r="C17591" s="89">
        <f>LN(Table3[[#This Row],[Value]]/B17590)</f>
        <v>-3.7462811351000988E-3</v>
      </c>
      <c r="D17591" s="89"/>
      <c r="E17591" s="89"/>
      <c r="F17591" s="89">
        <f>Table3[[#This Row],[Yield]]/100*(1+F17590)</f>
        <v>0</v>
      </c>
    </row>
    <row r="17592" spans="1:6" x14ac:dyDescent="0.2">
      <c r="A17592" s="88">
        <v>20745</v>
      </c>
      <c r="B17592" s="89">
        <v>484.66</v>
      </c>
      <c r="C17592" s="89">
        <f>LN(Table3[[#This Row],[Value]]/B17591)</f>
        <v>-5.9862557009034293E-3</v>
      </c>
      <c r="D17592" s="89"/>
      <c r="E17592" s="89"/>
      <c r="F17592" s="89">
        <f>Table3[[#This Row],[Yield]]/100*(1+F17591)</f>
        <v>0</v>
      </c>
    </row>
    <row r="17593" spans="1:6" x14ac:dyDescent="0.2">
      <c r="A17593" s="88">
        <v>20746</v>
      </c>
      <c r="B17593" s="89">
        <v>486.31</v>
      </c>
      <c r="C17593" s="89">
        <f>LN(Table3[[#This Row],[Value]]/B17592)</f>
        <v>3.3986664639547156E-3</v>
      </c>
      <c r="D17593" s="89"/>
      <c r="E17593" s="89"/>
      <c r="F17593" s="89">
        <f>Table3[[#This Row],[Yield]]/100*(1+F17592)</f>
        <v>0</v>
      </c>
    </row>
    <row r="17594" spans="1:6" x14ac:dyDescent="0.2">
      <c r="A17594" s="88">
        <v>20747</v>
      </c>
      <c r="B17594" s="89">
        <v>486.12</v>
      </c>
      <c r="C17594" s="89">
        <f>LN(Table3[[#This Row],[Value]]/B17593)</f>
        <v>-3.9077363392293229E-4</v>
      </c>
      <c r="D17594" s="89"/>
      <c r="E17594" s="89"/>
      <c r="F17594" s="89">
        <f>Table3[[#This Row],[Yield]]/100*(1+F17593)</f>
        <v>0</v>
      </c>
    </row>
    <row r="17595" spans="1:6" x14ac:dyDescent="0.2">
      <c r="A17595" s="88">
        <v>20750</v>
      </c>
      <c r="B17595" s="89">
        <v>485.27</v>
      </c>
      <c r="C17595" s="89">
        <f>LN(Table3[[#This Row],[Value]]/B17594)</f>
        <v>-1.750069934721193E-3</v>
      </c>
      <c r="D17595" s="89"/>
      <c r="E17595" s="89"/>
      <c r="F17595" s="89">
        <f>Table3[[#This Row],[Yield]]/100*(1+F17594)</f>
        <v>0</v>
      </c>
    </row>
    <row r="17596" spans="1:6" x14ac:dyDescent="0.2">
      <c r="A17596" s="88">
        <v>20751</v>
      </c>
      <c r="B17596" s="89">
        <v>485.05</v>
      </c>
      <c r="C17596" s="89">
        <f>LN(Table3[[#This Row],[Value]]/B17595)</f>
        <v>-4.5345866058564506E-4</v>
      </c>
      <c r="D17596" s="89"/>
      <c r="E17596" s="89"/>
      <c r="F17596" s="89">
        <f>Table3[[#This Row],[Yield]]/100*(1+F17595)</f>
        <v>0</v>
      </c>
    </row>
    <row r="17597" spans="1:6" x14ac:dyDescent="0.2">
      <c r="A17597" s="88">
        <v>20752</v>
      </c>
      <c r="B17597" s="89">
        <v>482.67</v>
      </c>
      <c r="C17597" s="89">
        <f>LN(Table3[[#This Row],[Value]]/B17596)</f>
        <v>-4.9187880762393433E-3</v>
      </c>
      <c r="D17597" s="89"/>
      <c r="E17597" s="89"/>
      <c r="F17597" s="89">
        <f>Table3[[#This Row],[Yield]]/100*(1+F17596)</f>
        <v>0</v>
      </c>
    </row>
    <row r="17598" spans="1:6" x14ac:dyDescent="0.2">
      <c r="A17598" s="88">
        <v>20753</v>
      </c>
      <c r="B17598" s="89">
        <v>481.08</v>
      </c>
      <c r="C17598" s="89">
        <f>LN(Table3[[#This Row],[Value]]/B17597)</f>
        <v>-3.2996138886373936E-3</v>
      </c>
      <c r="D17598" s="89"/>
      <c r="E17598" s="89"/>
      <c r="F17598" s="89">
        <f>Table3[[#This Row],[Yield]]/100*(1+F17597)</f>
        <v>0</v>
      </c>
    </row>
    <row r="17599" spans="1:6" x14ac:dyDescent="0.2">
      <c r="A17599" s="88">
        <v>20754</v>
      </c>
      <c r="B17599" s="89">
        <v>486.06</v>
      </c>
      <c r="C17599" s="89">
        <f>LN(Table3[[#This Row],[Value]]/B17598)</f>
        <v>1.0298496628039059E-2</v>
      </c>
      <c r="D17599" s="89"/>
      <c r="E17599" s="89"/>
      <c r="F17599" s="89">
        <f>Table3[[#This Row],[Yield]]/100*(1+F17598)</f>
        <v>0</v>
      </c>
    </row>
    <row r="17600" spans="1:6" x14ac:dyDescent="0.2">
      <c r="A17600" s="88">
        <v>20757</v>
      </c>
      <c r="B17600" s="89">
        <v>486.94</v>
      </c>
      <c r="C17600" s="89">
        <f>LN(Table3[[#This Row],[Value]]/B17599)</f>
        <v>1.8088391365657006E-3</v>
      </c>
      <c r="D17600" s="89"/>
      <c r="E17600" s="89"/>
      <c r="F17600" s="89">
        <f>Table3[[#This Row],[Yield]]/100*(1+F17599)</f>
        <v>0</v>
      </c>
    </row>
    <row r="17601" spans="1:6" x14ac:dyDescent="0.2">
      <c r="A17601" s="88">
        <v>20758</v>
      </c>
      <c r="B17601" s="89">
        <v>486.47</v>
      </c>
      <c r="C17601" s="89">
        <f>LN(Table3[[#This Row],[Value]]/B17600)</f>
        <v>-9.6567743607358942E-4</v>
      </c>
      <c r="D17601" s="89"/>
      <c r="E17601" s="89"/>
      <c r="F17601" s="89">
        <f>Table3[[#This Row],[Yield]]/100*(1+F17600)</f>
        <v>0</v>
      </c>
    </row>
    <row r="17602" spans="1:6" x14ac:dyDescent="0.2">
      <c r="A17602" s="88">
        <v>20759</v>
      </c>
      <c r="B17602" s="89">
        <v>479.85</v>
      </c>
      <c r="C17602" s="89">
        <f>LN(Table3[[#This Row],[Value]]/B17601)</f>
        <v>-1.3701679707310324E-2</v>
      </c>
      <c r="D17602" s="89"/>
      <c r="E17602" s="89"/>
      <c r="F17602" s="89">
        <f>Table3[[#This Row],[Yield]]/100*(1+F17601)</f>
        <v>0</v>
      </c>
    </row>
    <row r="17603" spans="1:6" x14ac:dyDescent="0.2">
      <c r="A17603" s="88">
        <v>20760</v>
      </c>
      <c r="B17603" s="89">
        <v>487.62</v>
      </c>
      <c r="C17603" s="89">
        <f>LN(Table3[[#This Row],[Value]]/B17602)</f>
        <v>1.6062858929531798E-2</v>
      </c>
      <c r="D17603" s="89"/>
      <c r="E17603" s="89"/>
      <c r="F17603" s="89">
        <f>Table3[[#This Row],[Yield]]/100*(1+F17602)</f>
        <v>0</v>
      </c>
    </row>
    <row r="17604" spans="1:6" x14ac:dyDescent="0.2">
      <c r="A17604" s="88">
        <v>20761</v>
      </c>
      <c r="B17604" s="89">
        <v>490.47</v>
      </c>
      <c r="C17604" s="89">
        <f>LN(Table3[[#This Row],[Value]]/B17603)</f>
        <v>5.8277010622625322E-3</v>
      </c>
      <c r="D17604" s="89"/>
      <c r="E17604" s="89"/>
      <c r="F17604" s="89">
        <f>Table3[[#This Row],[Yield]]/100*(1+F17603)</f>
        <v>0</v>
      </c>
    </row>
    <row r="17605" spans="1:6" x14ac:dyDescent="0.2">
      <c r="A17605" s="88">
        <v>20764</v>
      </c>
      <c r="B17605" s="89">
        <v>495.37</v>
      </c>
      <c r="C17605" s="89">
        <f>LN(Table3[[#This Row],[Value]]/B17604)</f>
        <v>9.9408430406163675E-3</v>
      </c>
      <c r="D17605" s="89"/>
      <c r="E17605" s="89"/>
      <c r="F17605" s="89">
        <f>Table3[[#This Row],[Yield]]/100*(1+F17604)</f>
        <v>0</v>
      </c>
    </row>
    <row r="17606" spans="1:6" x14ac:dyDescent="0.2">
      <c r="A17606" s="88">
        <v>20766</v>
      </c>
      <c r="B17606" s="89">
        <v>491.15</v>
      </c>
      <c r="C17606" s="89">
        <f>LN(Table3[[#This Row],[Value]]/B17605)</f>
        <v>-8.5553779751688167E-3</v>
      </c>
      <c r="D17606" s="89"/>
      <c r="E17606" s="89"/>
      <c r="F17606" s="89">
        <f>Table3[[#This Row],[Yield]]/100*(1+F17605)</f>
        <v>0</v>
      </c>
    </row>
    <row r="17607" spans="1:6" x14ac:dyDescent="0.2">
      <c r="A17607" s="88">
        <v>20767</v>
      </c>
      <c r="B17607" s="89">
        <v>488.72</v>
      </c>
      <c r="C17607" s="89">
        <f>LN(Table3[[#This Row],[Value]]/B17606)</f>
        <v>-4.9598517793669602E-3</v>
      </c>
      <c r="D17607" s="89"/>
      <c r="E17607" s="89"/>
      <c r="F17607" s="89">
        <f>Table3[[#This Row],[Yield]]/100*(1+F17606)</f>
        <v>0</v>
      </c>
    </row>
    <row r="17608" spans="1:6" x14ac:dyDescent="0.2">
      <c r="A17608" s="88">
        <v>20768</v>
      </c>
      <c r="B17608" s="89">
        <v>485.35</v>
      </c>
      <c r="C17608" s="89">
        <f>LN(Table3[[#This Row],[Value]]/B17607)</f>
        <v>-6.9194481832762656E-3</v>
      </c>
      <c r="D17608" s="89"/>
      <c r="E17608" s="89"/>
      <c r="F17608" s="89">
        <f>Table3[[#This Row],[Yield]]/100*(1+F17607)</f>
        <v>0</v>
      </c>
    </row>
    <row r="17609" spans="1:6" x14ac:dyDescent="0.2">
      <c r="A17609" s="88">
        <v>20771</v>
      </c>
      <c r="B17609" s="89">
        <v>487.05</v>
      </c>
      <c r="C17609" s="89">
        <f>LN(Table3[[#This Row],[Value]]/B17608)</f>
        <v>3.496507058729306E-3</v>
      </c>
      <c r="D17609" s="89"/>
      <c r="E17609" s="89"/>
      <c r="F17609" s="89">
        <f>Table3[[#This Row],[Yield]]/100*(1+F17608)</f>
        <v>0</v>
      </c>
    </row>
    <row r="17610" spans="1:6" x14ac:dyDescent="0.2">
      <c r="A17610" s="88">
        <v>20772</v>
      </c>
      <c r="B17610" s="89">
        <v>486.69</v>
      </c>
      <c r="C17610" s="89">
        <f>LN(Table3[[#This Row],[Value]]/B17609)</f>
        <v>-7.3941712654744464E-4</v>
      </c>
      <c r="D17610" s="89"/>
      <c r="E17610" s="89"/>
      <c r="F17610" s="89">
        <f>Table3[[#This Row],[Yield]]/100*(1+F17609)</f>
        <v>0</v>
      </c>
    </row>
    <row r="17611" spans="1:6" x14ac:dyDescent="0.2">
      <c r="A17611" s="88">
        <v>20773</v>
      </c>
      <c r="B17611" s="89">
        <v>482.36</v>
      </c>
      <c r="C17611" s="89">
        <f>LN(Table3[[#This Row],[Value]]/B17610)</f>
        <v>-8.9366468550254388E-3</v>
      </c>
      <c r="D17611" s="89"/>
      <c r="E17611" s="89"/>
      <c r="F17611" s="89">
        <f>Table3[[#This Row],[Yield]]/100*(1+F17610)</f>
        <v>0</v>
      </c>
    </row>
    <row r="17612" spans="1:6" x14ac:dyDescent="0.2">
      <c r="A17612" s="88">
        <v>20774</v>
      </c>
      <c r="B17612" s="89">
        <v>480.2</v>
      </c>
      <c r="C17612" s="89">
        <f>LN(Table3[[#This Row],[Value]]/B17611)</f>
        <v>-4.4880394482390276E-3</v>
      </c>
      <c r="D17612" s="89"/>
      <c r="E17612" s="89"/>
      <c r="F17612" s="89">
        <f>Table3[[#This Row],[Yield]]/100*(1+F17611)</f>
        <v>0</v>
      </c>
    </row>
    <row r="17613" spans="1:6" x14ac:dyDescent="0.2">
      <c r="A17613" s="88">
        <v>20775</v>
      </c>
      <c r="B17613" s="89">
        <v>480.67</v>
      </c>
      <c r="C17613" s="89">
        <f>LN(Table3[[#This Row],[Value]]/B17612)</f>
        <v>9.7828017834627806E-4</v>
      </c>
      <c r="D17613" s="89"/>
      <c r="E17613" s="89"/>
      <c r="F17613" s="89">
        <f>Table3[[#This Row],[Yield]]/100*(1+F17612)</f>
        <v>0</v>
      </c>
    </row>
    <row r="17614" spans="1:6" x14ac:dyDescent="0.2">
      <c r="A17614" s="88">
        <v>20778</v>
      </c>
      <c r="B17614" s="89">
        <v>474.56</v>
      </c>
      <c r="C17614" s="89">
        <f>LN(Table3[[#This Row],[Value]]/B17613)</f>
        <v>-1.279290501593176E-2</v>
      </c>
      <c r="D17614" s="89"/>
      <c r="E17614" s="89"/>
      <c r="F17614" s="89">
        <f>Table3[[#This Row],[Yield]]/100*(1+F17613)</f>
        <v>0</v>
      </c>
    </row>
    <row r="17615" spans="1:6" x14ac:dyDescent="0.2">
      <c r="A17615" s="88">
        <v>20779</v>
      </c>
      <c r="B17615" s="89">
        <v>470.07</v>
      </c>
      <c r="C17615" s="89">
        <f>LN(Table3[[#This Row],[Value]]/B17614)</f>
        <v>-9.5064391651405837E-3</v>
      </c>
      <c r="D17615" s="89"/>
      <c r="E17615" s="89"/>
      <c r="F17615" s="89">
        <f>Table3[[#This Row],[Yield]]/100*(1+F17614)</f>
        <v>0</v>
      </c>
    </row>
    <row r="17616" spans="1:6" x14ac:dyDescent="0.2">
      <c r="A17616" s="88">
        <v>20780</v>
      </c>
      <c r="B17616" s="89">
        <v>467.91</v>
      </c>
      <c r="C17616" s="89">
        <f>LN(Table3[[#This Row],[Value]]/B17615)</f>
        <v>-4.6056500525829339E-3</v>
      </c>
      <c r="D17616" s="89"/>
      <c r="E17616" s="89"/>
      <c r="F17616" s="89">
        <f>Table3[[#This Row],[Yield]]/100*(1+F17615)</f>
        <v>0</v>
      </c>
    </row>
    <row r="17617" spans="1:6" x14ac:dyDescent="0.2">
      <c r="A17617" s="88">
        <v>20782</v>
      </c>
      <c r="B17617" s="89">
        <v>472.56</v>
      </c>
      <c r="C17617" s="89">
        <f>LN(Table3[[#This Row],[Value]]/B17616)</f>
        <v>9.8887532671358587E-3</v>
      </c>
      <c r="D17617" s="89"/>
      <c r="E17617" s="89"/>
      <c r="F17617" s="89">
        <f>Table3[[#This Row],[Yield]]/100*(1+F17616)</f>
        <v>0</v>
      </c>
    </row>
    <row r="17618" spans="1:6" x14ac:dyDescent="0.2">
      <c r="A17618" s="88">
        <v>20785</v>
      </c>
      <c r="B17618" s="89">
        <v>470.29</v>
      </c>
      <c r="C17618" s="89">
        <f>LN(Table3[[#This Row],[Value]]/B17617)</f>
        <v>-4.8151972976407482E-3</v>
      </c>
      <c r="D17618" s="89"/>
      <c r="E17618" s="89"/>
      <c r="F17618" s="89">
        <f>Table3[[#This Row],[Yield]]/100*(1+F17617)</f>
        <v>0</v>
      </c>
    </row>
    <row r="17619" spans="1:6" x14ac:dyDescent="0.2">
      <c r="A17619" s="88">
        <v>20786</v>
      </c>
      <c r="B17619" s="89">
        <v>470.18</v>
      </c>
      <c r="C17619" s="89">
        <f>LN(Table3[[#This Row],[Value]]/B17618)</f>
        <v>-2.3392559146308433E-4</v>
      </c>
      <c r="D17619" s="89"/>
      <c r="E17619" s="89"/>
      <c r="F17619" s="89">
        <f>Table3[[#This Row],[Yield]]/100*(1+F17618)</f>
        <v>0</v>
      </c>
    </row>
    <row r="17620" spans="1:6" x14ac:dyDescent="0.2">
      <c r="A17620" s="88">
        <v>20787</v>
      </c>
      <c r="B17620" s="89">
        <v>466.1</v>
      </c>
      <c r="C17620" s="89">
        <f>LN(Table3[[#This Row],[Value]]/B17619)</f>
        <v>-8.7153967311807343E-3</v>
      </c>
      <c r="D17620" s="89"/>
      <c r="E17620" s="89"/>
      <c r="F17620" s="89">
        <f>Table3[[#This Row],[Yield]]/100*(1+F17619)</f>
        <v>0</v>
      </c>
    </row>
    <row r="17621" spans="1:6" x14ac:dyDescent="0.2">
      <c r="A17621" s="88">
        <v>20788</v>
      </c>
      <c r="B17621" s="89">
        <v>466.62</v>
      </c>
      <c r="C17621" s="89">
        <f>LN(Table3[[#This Row],[Value]]/B17620)</f>
        <v>1.1150185562116518E-3</v>
      </c>
      <c r="D17621" s="89"/>
      <c r="E17621" s="89"/>
      <c r="F17621" s="89">
        <f>Table3[[#This Row],[Yield]]/100*(1+F17620)</f>
        <v>0</v>
      </c>
    </row>
    <row r="17622" spans="1:6" x14ac:dyDescent="0.2">
      <c r="A17622" s="88">
        <v>20789</v>
      </c>
      <c r="B17622" s="89">
        <v>472.78</v>
      </c>
      <c r="C17622" s="89">
        <f>LN(Table3[[#This Row],[Value]]/B17621)</f>
        <v>1.311494207782795E-2</v>
      </c>
      <c r="D17622" s="89"/>
      <c r="E17622" s="89"/>
      <c r="F17622" s="89">
        <f>Table3[[#This Row],[Yield]]/100*(1+F17621)</f>
        <v>0</v>
      </c>
    </row>
    <row r="17623" spans="1:6" x14ac:dyDescent="0.2">
      <c r="A17623" s="88">
        <v>20792</v>
      </c>
      <c r="B17623" s="89">
        <v>480.61</v>
      </c>
      <c r="C17623" s="89">
        <f>LN(Table3[[#This Row],[Value]]/B17622)</f>
        <v>1.6425966397342517E-2</v>
      </c>
      <c r="D17623" s="89"/>
      <c r="E17623" s="89"/>
      <c r="F17623" s="89">
        <f>Table3[[#This Row],[Yield]]/100*(1+F17622)</f>
        <v>0</v>
      </c>
    </row>
    <row r="17624" spans="1:6" x14ac:dyDescent="0.2">
      <c r="A17624" s="88">
        <v>20793</v>
      </c>
      <c r="B17624" s="89">
        <v>481.38</v>
      </c>
      <c r="C17624" s="89">
        <f>LN(Table3[[#This Row],[Value]]/B17623)</f>
        <v>1.6008485835423997E-3</v>
      </c>
      <c r="D17624" s="89"/>
      <c r="E17624" s="89"/>
      <c r="F17624" s="89">
        <f>Table3[[#This Row],[Yield]]/100*(1+F17623)</f>
        <v>0</v>
      </c>
    </row>
    <row r="17625" spans="1:6" x14ac:dyDescent="0.2">
      <c r="A17625" s="88">
        <v>20794</v>
      </c>
      <c r="B17625" s="89">
        <v>488.55</v>
      </c>
      <c r="C17625" s="89">
        <f>LN(Table3[[#This Row],[Value]]/B17624)</f>
        <v>1.4784841396732619E-2</v>
      </c>
      <c r="D17625" s="89"/>
      <c r="E17625" s="89"/>
      <c r="F17625" s="89">
        <f>Table3[[#This Row],[Yield]]/100*(1+F17624)</f>
        <v>0</v>
      </c>
    </row>
    <row r="17626" spans="1:6" x14ac:dyDescent="0.2">
      <c r="A17626" s="88">
        <v>20795</v>
      </c>
      <c r="B17626" s="89">
        <v>492.74</v>
      </c>
      <c r="C17626" s="89">
        <f>LN(Table3[[#This Row],[Value]]/B17625)</f>
        <v>8.5398311696764321E-3</v>
      </c>
      <c r="D17626" s="89"/>
      <c r="E17626" s="89"/>
      <c r="F17626" s="89">
        <f>Table3[[#This Row],[Yield]]/100*(1+F17625)</f>
        <v>0</v>
      </c>
    </row>
    <row r="17627" spans="1:6" x14ac:dyDescent="0.2">
      <c r="A17627" s="88">
        <v>20796</v>
      </c>
      <c r="B17627" s="89">
        <v>494.79</v>
      </c>
      <c r="C17627" s="89">
        <f>LN(Table3[[#This Row],[Value]]/B17626)</f>
        <v>4.1517785681419494E-3</v>
      </c>
      <c r="D17627" s="89"/>
      <c r="E17627" s="89"/>
      <c r="F17627" s="89">
        <f>Table3[[#This Row],[Yield]]/100*(1+F17626)</f>
        <v>0</v>
      </c>
    </row>
    <row r="17628" spans="1:6" x14ac:dyDescent="0.2">
      <c r="A17628" s="88">
        <v>20799</v>
      </c>
      <c r="B17628" s="89">
        <v>493.18</v>
      </c>
      <c r="C17628" s="89">
        <f>LN(Table3[[#This Row],[Value]]/B17627)</f>
        <v>-3.2592111606212183E-3</v>
      </c>
      <c r="D17628" s="89"/>
      <c r="E17628" s="89"/>
      <c r="F17628" s="89">
        <f>Table3[[#This Row],[Yield]]/100*(1+F17627)</f>
        <v>0</v>
      </c>
    </row>
    <row r="17629" spans="1:6" x14ac:dyDescent="0.2">
      <c r="A17629" s="88">
        <v>20800</v>
      </c>
      <c r="B17629" s="89">
        <v>490.36</v>
      </c>
      <c r="C17629" s="89">
        <f>LN(Table3[[#This Row],[Value]]/B17628)</f>
        <v>-5.7344037407558663E-3</v>
      </c>
      <c r="D17629" s="89"/>
      <c r="E17629" s="89"/>
      <c r="F17629" s="89">
        <f>Table3[[#This Row],[Yield]]/100*(1+F17628)</f>
        <v>0</v>
      </c>
    </row>
    <row r="17630" spans="1:6" x14ac:dyDescent="0.2">
      <c r="A17630" s="88">
        <v>20801</v>
      </c>
      <c r="B17630" s="89">
        <v>487.51</v>
      </c>
      <c r="C17630" s="89">
        <f>LN(Table3[[#This Row],[Value]]/B17629)</f>
        <v>-5.8290121787638602E-3</v>
      </c>
      <c r="D17630" s="89"/>
      <c r="E17630" s="89"/>
      <c r="F17630" s="89">
        <f>Table3[[#This Row],[Yield]]/100*(1+F17629)</f>
        <v>0</v>
      </c>
    </row>
    <row r="17631" spans="1:6" x14ac:dyDescent="0.2">
      <c r="A17631" s="88">
        <v>20802</v>
      </c>
      <c r="B17631" s="89">
        <v>490.47</v>
      </c>
      <c r="C17631" s="89">
        <f>LN(Table3[[#This Row],[Value]]/B17630)</f>
        <v>6.0533120074013191E-3</v>
      </c>
      <c r="D17631" s="89"/>
      <c r="E17631" s="89"/>
      <c r="F17631" s="89">
        <f>Table3[[#This Row],[Yield]]/100*(1+F17630)</f>
        <v>0</v>
      </c>
    </row>
    <row r="17632" spans="1:6" x14ac:dyDescent="0.2">
      <c r="A17632" s="88">
        <v>20803</v>
      </c>
      <c r="B17632" s="89">
        <v>492.08</v>
      </c>
      <c r="C17632" s="89">
        <f>LN(Table3[[#This Row],[Value]]/B17631)</f>
        <v>3.2771898446819197E-3</v>
      </c>
      <c r="D17632" s="89"/>
      <c r="E17632" s="89"/>
      <c r="F17632" s="89">
        <f>Table3[[#This Row],[Yield]]/100*(1+F17631)</f>
        <v>0</v>
      </c>
    </row>
    <row r="17633" spans="1:6" x14ac:dyDescent="0.2">
      <c r="A17633" s="88">
        <v>20806</v>
      </c>
      <c r="B17633" s="89">
        <v>493.75</v>
      </c>
      <c r="C17633" s="89">
        <f>LN(Table3[[#This Row],[Value]]/B17632)</f>
        <v>3.3880113152187272E-3</v>
      </c>
      <c r="D17633" s="89"/>
      <c r="E17633" s="89"/>
      <c r="F17633" s="89">
        <f>Table3[[#This Row],[Yield]]/100*(1+F17632)</f>
        <v>0</v>
      </c>
    </row>
    <row r="17634" spans="1:6" x14ac:dyDescent="0.2">
      <c r="A17634" s="88">
        <v>20807</v>
      </c>
      <c r="B17634" s="89">
        <v>495.09</v>
      </c>
      <c r="C17634" s="89">
        <f>LN(Table3[[#This Row],[Value]]/B17633)</f>
        <v>2.710248008254426E-3</v>
      </c>
      <c r="D17634" s="89"/>
      <c r="E17634" s="89"/>
      <c r="F17634" s="89">
        <f>Table3[[#This Row],[Yield]]/100*(1+F17633)</f>
        <v>0</v>
      </c>
    </row>
    <row r="17635" spans="1:6" x14ac:dyDescent="0.2">
      <c r="A17635" s="88">
        <v>20808</v>
      </c>
      <c r="B17635" s="89">
        <v>493.81</v>
      </c>
      <c r="C17635" s="89">
        <f>LN(Table3[[#This Row],[Value]]/B17634)</f>
        <v>-2.5887364037466788E-3</v>
      </c>
      <c r="D17635" s="89"/>
      <c r="E17635" s="89"/>
      <c r="F17635" s="89">
        <f>Table3[[#This Row],[Yield]]/100*(1+F17634)</f>
        <v>0</v>
      </c>
    </row>
    <row r="17636" spans="1:6" x14ac:dyDescent="0.2">
      <c r="A17636" s="88">
        <v>20809</v>
      </c>
      <c r="B17636" s="89">
        <v>490.44</v>
      </c>
      <c r="C17636" s="89">
        <f>LN(Table3[[#This Row],[Value]]/B17635)</f>
        <v>-6.8478804556531443E-3</v>
      </c>
      <c r="D17636" s="89"/>
      <c r="E17636" s="89"/>
      <c r="F17636" s="89">
        <f>Table3[[#This Row],[Yield]]/100*(1+F17635)</f>
        <v>0</v>
      </c>
    </row>
    <row r="17637" spans="1:6" x14ac:dyDescent="0.2">
      <c r="A17637" s="88">
        <v>20810</v>
      </c>
      <c r="B17637" s="89">
        <v>494.38</v>
      </c>
      <c r="C17637" s="89">
        <f>LN(Table3[[#This Row],[Value]]/B17636)</f>
        <v>8.0015048866134992E-3</v>
      </c>
      <c r="D17637" s="89"/>
      <c r="E17637" s="89"/>
      <c r="F17637" s="89">
        <f>Table3[[#This Row],[Yield]]/100*(1+F17636)</f>
        <v>0</v>
      </c>
    </row>
    <row r="17638" spans="1:6" x14ac:dyDescent="0.2">
      <c r="A17638" s="88">
        <v>20815</v>
      </c>
      <c r="B17638" s="89">
        <v>496.74</v>
      </c>
      <c r="C17638" s="89">
        <f>LN(Table3[[#This Row],[Value]]/B17637)</f>
        <v>4.7622981279698455E-3</v>
      </c>
      <c r="D17638" s="89"/>
      <c r="E17638" s="89"/>
      <c r="F17638" s="89">
        <f>Table3[[#This Row],[Yield]]/100*(1+F17637)</f>
        <v>0</v>
      </c>
    </row>
    <row r="17639" spans="1:6" x14ac:dyDescent="0.2">
      <c r="A17639" s="88">
        <v>20816</v>
      </c>
      <c r="B17639" s="89">
        <v>496.38</v>
      </c>
      <c r="C17639" s="89">
        <f>LN(Table3[[#This Row],[Value]]/B17638)</f>
        <v>-7.249879486230142E-4</v>
      </c>
      <c r="D17639" s="89"/>
      <c r="E17639" s="89"/>
      <c r="F17639" s="89">
        <f>Table3[[#This Row],[Yield]]/100*(1+F17638)</f>
        <v>0</v>
      </c>
    </row>
    <row r="17640" spans="1:6" x14ac:dyDescent="0.2">
      <c r="A17640" s="88">
        <v>20817</v>
      </c>
      <c r="B17640" s="89">
        <v>496.41</v>
      </c>
      <c r="C17640" s="89">
        <f>LN(Table3[[#This Row],[Value]]/B17639)</f>
        <v>6.0435741716004113E-5</v>
      </c>
      <c r="D17640" s="89"/>
      <c r="E17640" s="89"/>
      <c r="F17640" s="89">
        <f>Table3[[#This Row],[Yield]]/100*(1+F17639)</f>
        <v>0</v>
      </c>
    </row>
    <row r="17641" spans="1:6" x14ac:dyDescent="0.2">
      <c r="A17641" s="88">
        <v>20820</v>
      </c>
      <c r="B17641" s="89">
        <v>499.47</v>
      </c>
      <c r="C17641" s="89">
        <f>LN(Table3[[#This Row],[Value]]/B17640)</f>
        <v>6.1453380530079992E-3</v>
      </c>
      <c r="D17641" s="89"/>
      <c r="E17641" s="89"/>
      <c r="F17641" s="89">
        <f>Table3[[#This Row],[Yield]]/100*(1+F17640)</f>
        <v>0</v>
      </c>
    </row>
    <row r="17642" spans="1:6" x14ac:dyDescent="0.2">
      <c r="A17642" s="88">
        <v>20822</v>
      </c>
      <c r="B17642" s="89">
        <v>496.03</v>
      </c>
      <c r="C17642" s="89">
        <f>LN(Table3[[#This Row],[Value]]/B17641)</f>
        <v>-6.9111274580509899E-3</v>
      </c>
      <c r="D17642" s="89"/>
      <c r="E17642" s="89"/>
      <c r="F17642" s="89">
        <f>Table3[[#This Row],[Yield]]/100*(1+F17641)</f>
        <v>0</v>
      </c>
    </row>
    <row r="17643" spans="1:6" x14ac:dyDescent="0.2">
      <c r="A17643" s="88">
        <v>20823</v>
      </c>
      <c r="B17643" s="89">
        <v>499.2</v>
      </c>
      <c r="C17643" s="89">
        <f>LN(Table3[[#This Row],[Value]]/B17642)</f>
        <v>6.3704082883983852E-3</v>
      </c>
      <c r="D17643" s="89"/>
      <c r="E17643" s="89"/>
      <c r="F17643" s="89">
        <f>Table3[[#This Row],[Yield]]/100*(1+F17642)</f>
        <v>0</v>
      </c>
    </row>
    <row r="17644" spans="1:6" x14ac:dyDescent="0.2">
      <c r="A17644" s="88">
        <v>20824</v>
      </c>
      <c r="B17644" s="89">
        <v>498.22</v>
      </c>
      <c r="C17644" s="89">
        <f>LN(Table3[[#This Row],[Value]]/B17643)</f>
        <v>-1.9650705126345348E-3</v>
      </c>
      <c r="D17644" s="89"/>
      <c r="E17644" s="89"/>
      <c r="F17644" s="89">
        <f>Table3[[#This Row],[Yield]]/100*(1+F17643)</f>
        <v>0</v>
      </c>
    </row>
    <row r="17645" spans="1:6" x14ac:dyDescent="0.2">
      <c r="A17645" s="88">
        <v>20827</v>
      </c>
      <c r="B17645" s="89">
        <v>495.2</v>
      </c>
      <c r="C17645" s="89">
        <f>LN(Table3[[#This Row],[Value]]/B17644)</f>
        <v>-6.0800251721971101E-3</v>
      </c>
      <c r="D17645" s="89"/>
      <c r="E17645" s="89"/>
      <c r="F17645" s="89">
        <f>Table3[[#This Row],[Yield]]/100*(1+F17644)</f>
        <v>0</v>
      </c>
    </row>
    <row r="17646" spans="1:6" x14ac:dyDescent="0.2">
      <c r="A17646" s="88">
        <v>20828</v>
      </c>
      <c r="B17646" s="89">
        <v>493.86</v>
      </c>
      <c r="C17646" s="89">
        <f>LN(Table3[[#This Row],[Value]]/B17645)</f>
        <v>-2.7096451577787203E-3</v>
      </c>
      <c r="D17646" s="89"/>
      <c r="E17646" s="89"/>
      <c r="F17646" s="89">
        <f>Table3[[#This Row],[Yield]]/100*(1+F17645)</f>
        <v>0</v>
      </c>
    </row>
    <row r="17647" spans="1:6" x14ac:dyDescent="0.2">
      <c r="A17647" s="88">
        <v>20829</v>
      </c>
      <c r="B17647" s="89">
        <v>493.21</v>
      </c>
      <c r="C17647" s="89">
        <f>LN(Table3[[#This Row],[Value]]/B17646)</f>
        <v>-1.3170293777659695E-3</v>
      </c>
      <c r="D17647" s="89"/>
      <c r="E17647" s="89"/>
      <c r="F17647" s="89">
        <f>Table3[[#This Row],[Yield]]/100*(1+F17646)</f>
        <v>0</v>
      </c>
    </row>
    <row r="17648" spans="1:6" x14ac:dyDescent="0.2">
      <c r="A17648" s="88">
        <v>20830</v>
      </c>
      <c r="B17648" s="89">
        <v>495.51</v>
      </c>
      <c r="C17648" s="89">
        <f>LN(Table3[[#This Row],[Value]]/B17647)</f>
        <v>4.6524883662669974E-3</v>
      </c>
      <c r="D17648" s="89"/>
      <c r="E17648" s="89"/>
      <c r="F17648" s="89">
        <f>Table3[[#This Row],[Yield]]/100*(1+F17647)</f>
        <v>0</v>
      </c>
    </row>
    <row r="17649" spans="1:6" x14ac:dyDescent="0.2">
      <c r="A17649" s="88">
        <v>20831</v>
      </c>
      <c r="B17649" s="89">
        <v>493.81</v>
      </c>
      <c r="C17649" s="89">
        <f>LN(Table3[[#This Row],[Value]]/B17648)</f>
        <v>-3.4367073812692837E-3</v>
      </c>
      <c r="D17649" s="89"/>
      <c r="E17649" s="89"/>
      <c r="F17649" s="89">
        <f>Table3[[#This Row],[Yield]]/100*(1+F17648)</f>
        <v>0</v>
      </c>
    </row>
    <row r="17650" spans="1:6" x14ac:dyDescent="0.2">
      <c r="A17650" s="88">
        <v>20834</v>
      </c>
      <c r="B17650" s="89">
        <v>489.29</v>
      </c>
      <c r="C17650" s="89">
        <f>LN(Table3[[#This Row],[Value]]/B17649)</f>
        <v>-9.1954670931002746E-3</v>
      </c>
      <c r="D17650" s="89"/>
      <c r="E17650" s="89"/>
      <c r="F17650" s="89">
        <f>Table3[[#This Row],[Yield]]/100*(1+F17649)</f>
        <v>0</v>
      </c>
    </row>
    <row r="17651" spans="1:6" x14ac:dyDescent="0.2">
      <c r="A17651" s="88">
        <v>20835</v>
      </c>
      <c r="B17651" s="89">
        <v>484.75</v>
      </c>
      <c r="C17651" s="89">
        <f>LN(Table3[[#This Row],[Value]]/B17650)</f>
        <v>-9.3220666039779566E-3</v>
      </c>
      <c r="D17651" s="89"/>
      <c r="E17651" s="89"/>
      <c r="F17651" s="89">
        <f>Table3[[#This Row],[Yield]]/100*(1+F17650)</f>
        <v>0</v>
      </c>
    </row>
    <row r="17652" spans="1:6" x14ac:dyDescent="0.2">
      <c r="A17652" s="88">
        <v>20836</v>
      </c>
      <c r="B17652" s="89">
        <v>485.05</v>
      </c>
      <c r="C17652" s="89">
        <f>LN(Table3[[#This Row],[Value]]/B17651)</f>
        <v>6.1868428453127277E-4</v>
      </c>
      <c r="D17652" s="89"/>
      <c r="E17652" s="89"/>
      <c r="F17652" s="89">
        <f>Table3[[#This Row],[Yield]]/100*(1+F17651)</f>
        <v>0</v>
      </c>
    </row>
    <row r="17653" spans="1:6" x14ac:dyDescent="0.2">
      <c r="A17653" s="88">
        <v>20837</v>
      </c>
      <c r="B17653" s="89">
        <v>484.01</v>
      </c>
      <c r="C17653" s="89">
        <f>LN(Table3[[#This Row],[Value]]/B17652)</f>
        <v>-2.1464107470748114E-3</v>
      </c>
      <c r="D17653" s="89"/>
      <c r="E17653" s="89"/>
      <c r="F17653" s="89">
        <f>Table3[[#This Row],[Yield]]/100*(1+F17652)</f>
        <v>0</v>
      </c>
    </row>
    <row r="17654" spans="1:6" x14ac:dyDescent="0.2">
      <c r="A17654" s="88">
        <v>20838</v>
      </c>
      <c r="B17654" s="89">
        <v>477.46</v>
      </c>
      <c r="C17654" s="89">
        <f>LN(Table3[[#This Row],[Value]]/B17653)</f>
        <v>-1.3625180881812343E-2</v>
      </c>
      <c r="D17654" s="89"/>
      <c r="E17654" s="89"/>
      <c r="F17654" s="89">
        <f>Table3[[#This Row],[Yield]]/100*(1+F17653)</f>
        <v>0</v>
      </c>
    </row>
    <row r="17655" spans="1:6" x14ac:dyDescent="0.2">
      <c r="A17655" s="88">
        <v>20841</v>
      </c>
      <c r="B17655" s="89">
        <v>475.9</v>
      </c>
      <c r="C17655" s="89">
        <f>LN(Table3[[#This Row],[Value]]/B17654)</f>
        <v>-3.2726386513405631E-3</v>
      </c>
      <c r="D17655" s="89"/>
      <c r="E17655" s="89"/>
      <c r="F17655" s="89">
        <f>Table3[[#This Row],[Yield]]/100*(1+F17654)</f>
        <v>0</v>
      </c>
    </row>
    <row r="17656" spans="1:6" x14ac:dyDescent="0.2">
      <c r="A17656" s="88">
        <v>20842</v>
      </c>
      <c r="B17656" s="89">
        <v>477.49</v>
      </c>
      <c r="C17656" s="89">
        <f>LN(Table3[[#This Row],[Value]]/B17655)</f>
        <v>3.3354691660480566E-3</v>
      </c>
      <c r="D17656" s="89"/>
      <c r="E17656" s="89"/>
      <c r="F17656" s="89">
        <f>Table3[[#This Row],[Yield]]/100*(1+F17655)</f>
        <v>0</v>
      </c>
    </row>
    <row r="17657" spans="1:6" x14ac:dyDescent="0.2">
      <c r="A17657" s="88">
        <v>20843</v>
      </c>
      <c r="B17657" s="89">
        <v>479.93</v>
      </c>
      <c r="C17657" s="89">
        <f>LN(Table3[[#This Row],[Value]]/B17656)</f>
        <v>5.0970426407762068E-3</v>
      </c>
      <c r="D17657" s="89"/>
      <c r="E17657" s="89"/>
      <c r="F17657" s="89">
        <f>Table3[[#This Row],[Yield]]/100*(1+F17656)</f>
        <v>0</v>
      </c>
    </row>
    <row r="17658" spans="1:6" x14ac:dyDescent="0.2">
      <c r="A17658" s="88">
        <v>20844</v>
      </c>
      <c r="B17658" s="89">
        <v>481.3</v>
      </c>
      <c r="C17658" s="89">
        <f>LN(Table3[[#This Row],[Value]]/B17657)</f>
        <v>2.8505163751749623E-3</v>
      </c>
      <c r="D17658" s="89"/>
      <c r="E17658" s="89"/>
      <c r="F17658" s="89">
        <f>Table3[[#This Row],[Yield]]/100*(1+F17657)</f>
        <v>0</v>
      </c>
    </row>
    <row r="17659" spans="1:6" x14ac:dyDescent="0.2">
      <c r="A17659" s="88">
        <v>20845</v>
      </c>
      <c r="B17659" s="89">
        <v>478.34</v>
      </c>
      <c r="C17659" s="89">
        <f>LN(Table3[[#This Row],[Value]]/B17658)</f>
        <v>-6.1689995983450164E-3</v>
      </c>
      <c r="D17659" s="89"/>
      <c r="E17659" s="89"/>
      <c r="F17659" s="89">
        <f>Table3[[#This Row],[Yield]]/100*(1+F17658)</f>
        <v>0</v>
      </c>
    </row>
    <row r="17660" spans="1:6" x14ac:dyDescent="0.2">
      <c r="A17660" s="88">
        <v>20848</v>
      </c>
      <c r="B17660" s="89">
        <v>474.59</v>
      </c>
      <c r="C17660" s="89">
        <f>LN(Table3[[#This Row],[Value]]/B17659)</f>
        <v>-7.8705033060917362E-3</v>
      </c>
      <c r="D17660" s="89"/>
      <c r="E17660" s="89"/>
      <c r="F17660" s="89">
        <f>Table3[[#This Row],[Yield]]/100*(1+F17659)</f>
        <v>0</v>
      </c>
    </row>
    <row r="17661" spans="1:6" x14ac:dyDescent="0.2">
      <c r="A17661" s="88">
        <v>20849</v>
      </c>
      <c r="B17661" s="89">
        <v>476.92</v>
      </c>
      <c r="C17661" s="89">
        <f>LN(Table3[[#This Row],[Value]]/B17660)</f>
        <v>4.8974885333042855E-3</v>
      </c>
      <c r="D17661" s="89"/>
      <c r="E17661" s="89"/>
      <c r="F17661" s="89">
        <f>Table3[[#This Row],[Yield]]/100*(1+F17660)</f>
        <v>0</v>
      </c>
    </row>
    <row r="17662" spans="1:6" x14ac:dyDescent="0.2">
      <c r="A17662" s="88">
        <v>20850</v>
      </c>
      <c r="B17662" s="89">
        <v>480.53</v>
      </c>
      <c r="C17662" s="89">
        <f>LN(Table3[[#This Row],[Value]]/B17661)</f>
        <v>7.5408994870143275E-3</v>
      </c>
      <c r="D17662" s="89"/>
      <c r="E17662" s="89"/>
      <c r="F17662" s="89">
        <f>Table3[[#This Row],[Yield]]/100*(1+F17661)</f>
        <v>0</v>
      </c>
    </row>
    <row r="17663" spans="1:6" x14ac:dyDescent="0.2">
      <c r="A17663" s="88">
        <v>20851</v>
      </c>
      <c r="B17663" s="89">
        <v>479.16</v>
      </c>
      <c r="C17663" s="89">
        <f>LN(Table3[[#This Row],[Value]]/B17662)</f>
        <v>-2.8550905618151884E-3</v>
      </c>
      <c r="D17663" s="89"/>
      <c r="E17663" s="89"/>
      <c r="F17663" s="89">
        <f>Table3[[#This Row],[Yield]]/100*(1+F17662)</f>
        <v>0</v>
      </c>
    </row>
    <row r="17664" spans="1:6" x14ac:dyDescent="0.2">
      <c r="A17664" s="88">
        <v>20852</v>
      </c>
      <c r="B17664" s="89">
        <v>477.22</v>
      </c>
      <c r="C17664" s="89">
        <f>LN(Table3[[#This Row],[Value]]/B17663)</f>
        <v>-4.056970369251435E-3</v>
      </c>
      <c r="D17664" s="89"/>
      <c r="E17664" s="89"/>
      <c r="F17664" s="89">
        <f>Table3[[#This Row],[Yield]]/100*(1+F17663)</f>
        <v>0</v>
      </c>
    </row>
    <row r="17665" spans="1:6" x14ac:dyDescent="0.2">
      <c r="A17665" s="88">
        <v>20855</v>
      </c>
      <c r="B17665" s="89">
        <v>477.19</v>
      </c>
      <c r="C17665" s="89">
        <f>LN(Table3[[#This Row],[Value]]/B17664)</f>
        <v>-6.286606387175854E-5</v>
      </c>
      <c r="D17665" s="89"/>
      <c r="E17665" s="89"/>
      <c r="F17665" s="89">
        <f>Table3[[#This Row],[Yield]]/100*(1+F17664)</f>
        <v>0</v>
      </c>
    </row>
    <row r="17666" spans="1:6" x14ac:dyDescent="0.2">
      <c r="A17666" s="88">
        <v>20856</v>
      </c>
      <c r="B17666" s="89">
        <v>469.96</v>
      </c>
      <c r="C17666" s="89">
        <f>LN(Table3[[#This Row],[Value]]/B17665)</f>
        <v>-1.5267149730635346E-2</v>
      </c>
      <c r="D17666" s="89"/>
      <c r="E17666" s="89"/>
      <c r="F17666" s="89">
        <f>Table3[[#This Row],[Yield]]/100*(1+F17665)</f>
        <v>0</v>
      </c>
    </row>
    <row r="17667" spans="1:6" x14ac:dyDescent="0.2">
      <c r="A17667" s="88">
        <v>20857</v>
      </c>
      <c r="B17667" s="89">
        <v>470.81</v>
      </c>
      <c r="C17667" s="89">
        <f>LN(Table3[[#This Row],[Value]]/B17666)</f>
        <v>1.8070309029761034E-3</v>
      </c>
      <c r="D17667" s="89"/>
      <c r="E17667" s="89"/>
      <c r="F17667" s="89">
        <f>Table3[[#This Row],[Yield]]/100*(1+F17666)</f>
        <v>0</v>
      </c>
    </row>
    <row r="17668" spans="1:6" x14ac:dyDescent="0.2">
      <c r="A17668" s="88">
        <v>20858</v>
      </c>
      <c r="B17668" s="89">
        <v>468.71</v>
      </c>
      <c r="C17668" s="89">
        <f>LN(Table3[[#This Row],[Value]]/B17667)</f>
        <v>-4.4703752921567081E-3</v>
      </c>
      <c r="D17668" s="89"/>
      <c r="E17668" s="89"/>
      <c r="F17668" s="89">
        <f>Table3[[#This Row],[Yield]]/100*(1+F17667)</f>
        <v>0</v>
      </c>
    </row>
    <row r="17669" spans="1:6" x14ac:dyDescent="0.2">
      <c r="A17669" s="88">
        <v>20859</v>
      </c>
      <c r="B17669" s="89">
        <v>466.29</v>
      </c>
      <c r="C17669" s="89">
        <f>LN(Table3[[#This Row],[Value]]/B17668)</f>
        <v>-5.1764821472748681E-3</v>
      </c>
      <c r="D17669" s="89"/>
      <c r="E17669" s="89"/>
      <c r="F17669" s="89">
        <f>Table3[[#This Row],[Yield]]/100*(1+F17668)</f>
        <v>0</v>
      </c>
    </row>
    <row r="17670" spans="1:6" x14ac:dyDescent="0.2">
      <c r="A17670" s="88">
        <v>20862</v>
      </c>
      <c r="B17670" s="89">
        <v>457.44</v>
      </c>
      <c r="C17670" s="89">
        <f>LN(Table3[[#This Row],[Value]]/B17669)</f>
        <v>-1.9162029588914647E-2</v>
      </c>
      <c r="D17670" s="89"/>
      <c r="E17670" s="89"/>
      <c r="F17670" s="89">
        <f>Table3[[#This Row],[Yield]]/100*(1+F17669)</f>
        <v>0</v>
      </c>
    </row>
    <row r="17671" spans="1:6" x14ac:dyDescent="0.2">
      <c r="A17671" s="88">
        <v>20863</v>
      </c>
      <c r="B17671" s="89">
        <v>454.82</v>
      </c>
      <c r="C17671" s="89">
        <f>LN(Table3[[#This Row],[Value]]/B17670)</f>
        <v>-5.7439922907184492E-3</v>
      </c>
      <c r="D17671" s="89"/>
      <c r="E17671" s="89"/>
      <c r="F17671" s="89">
        <f>Table3[[#This Row],[Yield]]/100*(1+F17670)</f>
        <v>0</v>
      </c>
    </row>
    <row r="17672" spans="1:6" x14ac:dyDescent="0.2">
      <c r="A17672" s="88">
        <v>20864</v>
      </c>
      <c r="B17672" s="89">
        <v>462.14</v>
      </c>
      <c r="C17672" s="89">
        <f>LN(Table3[[#This Row],[Value]]/B17671)</f>
        <v>1.5966139197077081E-2</v>
      </c>
      <c r="D17672" s="89"/>
      <c r="E17672" s="89"/>
      <c r="F17672" s="89">
        <f>Table3[[#This Row],[Yield]]/100*(1+F17671)</f>
        <v>0</v>
      </c>
    </row>
    <row r="17673" spans="1:6" x14ac:dyDescent="0.2">
      <c r="A17673" s="88">
        <v>20865</v>
      </c>
      <c r="B17673" s="89">
        <v>461.56</v>
      </c>
      <c r="C17673" s="89">
        <f>LN(Table3[[#This Row],[Value]]/B17672)</f>
        <v>-1.2558191538932812E-3</v>
      </c>
      <c r="D17673" s="89"/>
      <c r="E17673" s="89"/>
      <c r="F17673" s="89">
        <f>Table3[[#This Row],[Yield]]/100*(1+F17672)</f>
        <v>0</v>
      </c>
    </row>
    <row r="17674" spans="1:6" x14ac:dyDescent="0.2">
      <c r="A17674" s="88">
        <v>20866</v>
      </c>
      <c r="B17674" s="89">
        <v>468.07</v>
      </c>
      <c r="C17674" s="89">
        <f>LN(Table3[[#This Row],[Value]]/B17673)</f>
        <v>1.4005801055878902E-2</v>
      </c>
      <c r="D17674" s="89"/>
      <c r="E17674" s="89"/>
      <c r="F17674" s="89">
        <f>Table3[[#This Row],[Yield]]/100*(1+F17673)</f>
        <v>0</v>
      </c>
    </row>
    <row r="17675" spans="1:6" x14ac:dyDescent="0.2">
      <c r="A17675" s="88">
        <v>20869</v>
      </c>
      <c r="B17675" s="89">
        <v>467.4</v>
      </c>
      <c r="C17675" s="89">
        <f>LN(Table3[[#This Row],[Value]]/B17674)</f>
        <v>-1.4324352775883277E-3</v>
      </c>
      <c r="D17675" s="89"/>
      <c r="E17675" s="89"/>
      <c r="F17675" s="89">
        <f>Table3[[#This Row],[Yield]]/100*(1+F17674)</f>
        <v>0</v>
      </c>
    </row>
    <row r="17676" spans="1:6" x14ac:dyDescent="0.2">
      <c r="A17676" s="88">
        <v>20870</v>
      </c>
      <c r="B17676" s="89">
        <v>466.84</v>
      </c>
      <c r="C17676" s="89">
        <f>LN(Table3[[#This Row],[Value]]/B17675)</f>
        <v>-1.1988355606047006E-3</v>
      </c>
      <c r="D17676" s="89"/>
      <c r="E17676" s="89"/>
      <c r="F17676" s="89">
        <f>Table3[[#This Row],[Yield]]/100*(1+F17675)</f>
        <v>0</v>
      </c>
    </row>
    <row r="17677" spans="1:6" x14ac:dyDescent="0.2">
      <c r="A17677" s="88">
        <v>20871</v>
      </c>
      <c r="B17677" s="89">
        <v>469</v>
      </c>
      <c r="C17677" s="89">
        <f>LN(Table3[[#This Row],[Value]]/B17676)</f>
        <v>4.6161819021265883E-3</v>
      </c>
      <c r="D17677" s="89"/>
      <c r="E17677" s="89"/>
      <c r="F17677" s="89">
        <f>Table3[[#This Row],[Yield]]/100*(1+F17676)</f>
        <v>0</v>
      </c>
    </row>
    <row r="17678" spans="1:6" x14ac:dyDescent="0.2">
      <c r="A17678" s="88">
        <v>20872</v>
      </c>
      <c r="B17678" s="89">
        <v>466.93</v>
      </c>
      <c r="C17678" s="89">
        <f>LN(Table3[[#This Row],[Value]]/B17677)</f>
        <v>-4.4234149460693267E-3</v>
      </c>
      <c r="D17678" s="89"/>
      <c r="E17678" s="89"/>
      <c r="F17678" s="89">
        <f>Table3[[#This Row],[Yield]]/100*(1+F17677)</f>
        <v>0</v>
      </c>
    </row>
    <row r="17679" spans="1:6" x14ac:dyDescent="0.2">
      <c r="A17679" s="88">
        <v>20876</v>
      </c>
      <c r="B17679" s="89">
        <v>466.9</v>
      </c>
      <c r="C17679" s="89">
        <f>LN(Table3[[#This Row],[Value]]/B17678)</f>
        <v>-6.4251523318695621E-5</v>
      </c>
      <c r="D17679" s="89"/>
      <c r="E17679" s="89"/>
      <c r="F17679" s="89">
        <f>Table3[[#This Row],[Yield]]/100*(1+F17678)</f>
        <v>0</v>
      </c>
    </row>
    <row r="17680" spans="1:6" x14ac:dyDescent="0.2">
      <c r="A17680" s="88">
        <v>20877</v>
      </c>
      <c r="B17680" s="89">
        <v>467.72</v>
      </c>
      <c r="C17680" s="89">
        <f>LN(Table3[[#This Row],[Value]]/B17679)</f>
        <v>1.7547242952265488E-3</v>
      </c>
      <c r="D17680" s="89"/>
      <c r="E17680" s="89"/>
      <c r="F17680" s="89">
        <f>Table3[[#This Row],[Yield]]/100*(1+F17679)</f>
        <v>0</v>
      </c>
    </row>
    <row r="17681" spans="1:6" x14ac:dyDescent="0.2">
      <c r="A17681" s="88">
        <v>20878</v>
      </c>
      <c r="B17681" s="89">
        <v>466.26</v>
      </c>
      <c r="C17681" s="89">
        <f>LN(Table3[[#This Row],[Value]]/B17680)</f>
        <v>-3.1264078229119121E-3</v>
      </c>
      <c r="D17681" s="89"/>
      <c r="E17681" s="89"/>
      <c r="F17681" s="89">
        <f>Table3[[#This Row],[Yield]]/100*(1+F17680)</f>
        <v>0</v>
      </c>
    </row>
    <row r="17682" spans="1:6" x14ac:dyDescent="0.2">
      <c r="A17682" s="88">
        <v>20879</v>
      </c>
      <c r="B17682" s="89">
        <v>464.62</v>
      </c>
      <c r="C17682" s="89">
        <f>LN(Table3[[#This Row],[Value]]/B17681)</f>
        <v>-3.5235512563870429E-3</v>
      </c>
      <c r="D17682" s="89"/>
      <c r="E17682" s="89"/>
      <c r="F17682" s="89">
        <f>Table3[[#This Row],[Yield]]/100*(1+F17681)</f>
        <v>0</v>
      </c>
    </row>
    <row r="17683" spans="1:6" x14ac:dyDescent="0.2">
      <c r="A17683" s="88">
        <v>20880</v>
      </c>
      <c r="B17683" s="89">
        <v>468.91</v>
      </c>
      <c r="C17683" s="89">
        <f>LN(Table3[[#This Row],[Value]]/B17682)</f>
        <v>9.1909851841656884E-3</v>
      </c>
      <c r="D17683" s="89"/>
      <c r="E17683" s="89"/>
      <c r="F17683" s="89">
        <f>Table3[[#This Row],[Yield]]/100*(1+F17682)</f>
        <v>0</v>
      </c>
    </row>
    <row r="17684" spans="1:6" x14ac:dyDescent="0.2">
      <c r="A17684" s="88">
        <v>20883</v>
      </c>
      <c r="B17684" s="89">
        <v>471.48</v>
      </c>
      <c r="C17684" s="89">
        <f>LN(Table3[[#This Row],[Value]]/B17683)</f>
        <v>5.4658309813842842E-3</v>
      </c>
      <c r="D17684" s="89"/>
      <c r="E17684" s="89"/>
      <c r="F17684" s="89">
        <f>Table3[[#This Row],[Yield]]/100*(1+F17683)</f>
        <v>0</v>
      </c>
    </row>
    <row r="17685" spans="1:6" x14ac:dyDescent="0.2">
      <c r="A17685" s="88">
        <v>20884</v>
      </c>
      <c r="B17685" s="89">
        <v>472.88</v>
      </c>
      <c r="C17685" s="89">
        <f>LN(Table3[[#This Row],[Value]]/B17684)</f>
        <v>2.9649731577453885E-3</v>
      </c>
      <c r="D17685" s="89"/>
      <c r="E17685" s="89"/>
      <c r="F17685" s="89">
        <f>Table3[[#This Row],[Yield]]/100*(1+F17684)</f>
        <v>0</v>
      </c>
    </row>
    <row r="17686" spans="1:6" x14ac:dyDescent="0.2">
      <c r="A17686" s="88">
        <v>20885</v>
      </c>
      <c r="B17686" s="89">
        <v>474.87</v>
      </c>
      <c r="C17686" s="89">
        <f>LN(Table3[[#This Row],[Value]]/B17685)</f>
        <v>4.1994258496427543E-3</v>
      </c>
      <c r="D17686" s="89"/>
      <c r="E17686" s="89"/>
      <c r="F17686" s="89">
        <f>Table3[[#This Row],[Yield]]/100*(1+F17685)</f>
        <v>0</v>
      </c>
    </row>
    <row r="17687" spans="1:6" x14ac:dyDescent="0.2">
      <c r="A17687" s="88">
        <v>20886</v>
      </c>
      <c r="B17687" s="89">
        <v>474.17</v>
      </c>
      <c r="C17687" s="89">
        <f>LN(Table3[[#This Row],[Value]]/B17686)</f>
        <v>-1.4751751811126566E-3</v>
      </c>
      <c r="D17687" s="89"/>
      <c r="E17687" s="89"/>
      <c r="F17687" s="89">
        <f>Table3[[#This Row],[Yield]]/100*(1+F17686)</f>
        <v>0</v>
      </c>
    </row>
    <row r="17688" spans="1:6" x14ac:dyDescent="0.2">
      <c r="A17688" s="88">
        <v>20887</v>
      </c>
      <c r="B17688" s="89">
        <v>471.63</v>
      </c>
      <c r="C17688" s="89">
        <f>LN(Table3[[#This Row],[Value]]/B17687)</f>
        <v>-5.3711273131117785E-3</v>
      </c>
      <c r="D17688" s="89"/>
      <c r="E17688" s="89"/>
      <c r="F17688" s="89">
        <f>Table3[[#This Row],[Yield]]/100*(1+F17687)</f>
        <v>0</v>
      </c>
    </row>
    <row r="17689" spans="1:6" x14ac:dyDescent="0.2">
      <c r="A17689" s="88">
        <v>20890</v>
      </c>
      <c r="B17689" s="89">
        <v>469.5</v>
      </c>
      <c r="C17689" s="89">
        <f>LN(Table3[[#This Row],[Value]]/B17688)</f>
        <v>-4.5264812232145664E-3</v>
      </c>
      <c r="D17689" s="89"/>
      <c r="E17689" s="89"/>
      <c r="F17689" s="89">
        <f>Table3[[#This Row],[Yield]]/100*(1+F17688)</f>
        <v>0</v>
      </c>
    </row>
    <row r="17690" spans="1:6" x14ac:dyDescent="0.2">
      <c r="A17690" s="88">
        <v>20891</v>
      </c>
      <c r="B17690" s="89">
        <v>470.31</v>
      </c>
      <c r="C17690" s="89">
        <f>LN(Table3[[#This Row],[Value]]/B17689)</f>
        <v>1.7237531002317699E-3</v>
      </c>
      <c r="D17690" s="89"/>
      <c r="E17690" s="89"/>
      <c r="F17690" s="89">
        <f>Table3[[#This Row],[Yield]]/100*(1+F17689)</f>
        <v>0</v>
      </c>
    </row>
    <row r="17691" spans="1:6" x14ac:dyDescent="0.2">
      <c r="A17691" s="88">
        <v>20892</v>
      </c>
      <c r="B17691" s="89">
        <v>472.53</v>
      </c>
      <c r="C17691" s="89">
        <f>LN(Table3[[#This Row],[Value]]/B17690)</f>
        <v>4.7091852332042262E-3</v>
      </c>
      <c r="D17691" s="89"/>
      <c r="E17691" s="89"/>
      <c r="F17691" s="89">
        <f>Table3[[#This Row],[Yield]]/100*(1+F17690)</f>
        <v>0</v>
      </c>
    </row>
    <row r="17692" spans="1:6" x14ac:dyDescent="0.2">
      <c r="A17692" s="88">
        <v>20893</v>
      </c>
      <c r="B17692" s="89">
        <v>473.93</v>
      </c>
      <c r="C17692" s="89">
        <f>LN(Table3[[#This Row],[Value]]/B17691)</f>
        <v>2.9583944827630323E-3</v>
      </c>
      <c r="D17692" s="89"/>
      <c r="E17692" s="89"/>
      <c r="F17692" s="89">
        <f>Table3[[#This Row],[Yield]]/100*(1+F17691)</f>
        <v>0</v>
      </c>
    </row>
    <row r="17693" spans="1:6" x14ac:dyDescent="0.2">
      <c r="A17693" s="88">
        <v>20894</v>
      </c>
      <c r="B17693" s="89">
        <v>474.28</v>
      </c>
      <c r="C17693" s="89">
        <f>LN(Table3[[#This Row],[Value]]/B17692)</f>
        <v>7.3823312535291688E-4</v>
      </c>
      <c r="D17693" s="89"/>
      <c r="E17693" s="89"/>
      <c r="F17693" s="89">
        <f>Table3[[#This Row],[Yield]]/100*(1+F17692)</f>
        <v>0</v>
      </c>
    </row>
    <row r="17694" spans="1:6" x14ac:dyDescent="0.2">
      <c r="A17694" s="88">
        <v>20897</v>
      </c>
      <c r="B17694" s="89">
        <v>472.3</v>
      </c>
      <c r="C17694" s="89">
        <f>LN(Table3[[#This Row],[Value]]/B17693)</f>
        <v>-4.1834876877982416E-3</v>
      </c>
      <c r="D17694" s="89"/>
      <c r="E17694" s="89"/>
      <c r="F17694" s="89">
        <f>Table3[[#This Row],[Yield]]/100*(1+F17693)</f>
        <v>0</v>
      </c>
    </row>
    <row r="17695" spans="1:6" x14ac:dyDescent="0.2">
      <c r="A17695" s="88">
        <v>20898</v>
      </c>
      <c r="B17695" s="89">
        <v>473.93</v>
      </c>
      <c r="C17695" s="89">
        <f>LN(Table3[[#This Row],[Value]]/B17694)</f>
        <v>3.4452545624452349E-3</v>
      </c>
      <c r="D17695" s="89"/>
      <c r="E17695" s="89"/>
      <c r="F17695" s="89">
        <f>Table3[[#This Row],[Yield]]/100*(1+F17694)</f>
        <v>0</v>
      </c>
    </row>
    <row r="17696" spans="1:6" x14ac:dyDescent="0.2">
      <c r="A17696" s="88">
        <v>20899</v>
      </c>
      <c r="B17696" s="89">
        <v>473.93</v>
      </c>
      <c r="C17696" s="89">
        <f>LN(Table3[[#This Row],[Value]]/B17695)</f>
        <v>0</v>
      </c>
      <c r="D17696" s="89"/>
      <c r="E17696" s="89"/>
      <c r="F17696" s="89">
        <f>Table3[[#This Row],[Yield]]/100*(1+F17695)</f>
        <v>0</v>
      </c>
    </row>
    <row r="17697" spans="1:6" x14ac:dyDescent="0.2">
      <c r="A17697" s="88">
        <v>20900</v>
      </c>
      <c r="B17697" s="89">
        <v>474.02</v>
      </c>
      <c r="C17697" s="89">
        <f>LN(Table3[[#This Row],[Value]]/B17696)</f>
        <v>1.8988343324106532E-4</v>
      </c>
      <c r="D17697" s="89"/>
      <c r="E17697" s="89"/>
      <c r="F17697" s="89">
        <f>Table3[[#This Row],[Yield]]/100*(1+F17696)</f>
        <v>0</v>
      </c>
    </row>
    <row r="17698" spans="1:6" x14ac:dyDescent="0.2">
      <c r="A17698" s="88">
        <v>20901</v>
      </c>
      <c r="B17698" s="89">
        <v>472.94</v>
      </c>
      <c r="C17698" s="89">
        <f>LN(Table3[[#This Row],[Value]]/B17697)</f>
        <v>-2.280984346244836E-3</v>
      </c>
      <c r="D17698" s="89"/>
      <c r="E17698" s="89"/>
      <c r="F17698" s="89">
        <f>Table3[[#This Row],[Yield]]/100*(1+F17697)</f>
        <v>0</v>
      </c>
    </row>
    <row r="17699" spans="1:6" x14ac:dyDescent="0.2">
      <c r="A17699" s="88">
        <v>20904</v>
      </c>
      <c r="B17699" s="89">
        <v>471.51</v>
      </c>
      <c r="C17699" s="89">
        <f>LN(Table3[[#This Row],[Value]]/B17698)</f>
        <v>-3.0282197951652279E-3</v>
      </c>
      <c r="D17699" s="89"/>
      <c r="E17699" s="89"/>
      <c r="F17699" s="89">
        <f>Table3[[#This Row],[Yield]]/100*(1+F17698)</f>
        <v>0</v>
      </c>
    </row>
    <row r="17700" spans="1:6" x14ac:dyDescent="0.2">
      <c r="A17700" s="88">
        <v>20905</v>
      </c>
      <c r="B17700" s="89">
        <v>472.24</v>
      </c>
      <c r="C17700" s="89">
        <f>LN(Table3[[#This Row],[Value]]/B17699)</f>
        <v>1.5470201760862847E-3</v>
      </c>
      <c r="D17700" s="89"/>
      <c r="E17700" s="89"/>
      <c r="F17700" s="89">
        <f>Table3[[#This Row],[Yield]]/100*(1+F17699)</f>
        <v>0</v>
      </c>
    </row>
    <row r="17701" spans="1:6" x14ac:dyDescent="0.2">
      <c r="A17701" s="88">
        <v>20906</v>
      </c>
      <c r="B17701" s="89">
        <v>473.12</v>
      </c>
      <c r="C17701" s="89">
        <f>LN(Table3[[#This Row],[Value]]/B17700)</f>
        <v>1.8617251717332191E-3</v>
      </c>
      <c r="D17701" s="89"/>
      <c r="E17701" s="89"/>
      <c r="F17701" s="89">
        <f>Table3[[#This Row],[Yield]]/100*(1+F17700)</f>
        <v>0</v>
      </c>
    </row>
    <row r="17702" spans="1:6" x14ac:dyDescent="0.2">
      <c r="A17702" s="88">
        <v>20907</v>
      </c>
      <c r="B17702" s="89">
        <v>475.01</v>
      </c>
      <c r="C17702" s="89">
        <f>LN(Table3[[#This Row],[Value]]/B17701)</f>
        <v>3.9868003404495067E-3</v>
      </c>
      <c r="D17702" s="89"/>
      <c r="E17702" s="89"/>
      <c r="F17702" s="89">
        <f>Table3[[#This Row],[Yield]]/100*(1+F17701)</f>
        <v>0</v>
      </c>
    </row>
    <row r="17703" spans="1:6" x14ac:dyDescent="0.2">
      <c r="A17703" s="88">
        <v>20908</v>
      </c>
      <c r="B17703" s="89">
        <v>474.81</v>
      </c>
      <c r="C17703" s="89">
        <f>LN(Table3[[#This Row],[Value]]/B17702)</f>
        <v>-4.2113243131514241E-4</v>
      </c>
      <c r="D17703" s="89"/>
      <c r="E17703" s="89"/>
      <c r="F17703" s="89">
        <f>Table3[[#This Row],[Yield]]/100*(1+F17702)</f>
        <v>0</v>
      </c>
    </row>
    <row r="17704" spans="1:6" x14ac:dyDescent="0.2">
      <c r="A17704" s="88">
        <v>20911</v>
      </c>
      <c r="B17704" s="89">
        <v>474.98</v>
      </c>
      <c r="C17704" s="89">
        <f>LN(Table3[[#This Row],[Value]]/B17703)</f>
        <v>3.5797387173038865E-4</v>
      </c>
      <c r="D17704" s="89"/>
      <c r="E17704" s="89"/>
      <c r="F17704" s="89">
        <f>Table3[[#This Row],[Yield]]/100*(1+F17703)</f>
        <v>0</v>
      </c>
    </row>
    <row r="17705" spans="1:6" x14ac:dyDescent="0.2">
      <c r="A17705" s="88">
        <v>20912</v>
      </c>
      <c r="B17705" s="89">
        <v>477.55</v>
      </c>
      <c r="C17705" s="89">
        <f>LN(Table3[[#This Row],[Value]]/B17704)</f>
        <v>5.3961685957147464E-3</v>
      </c>
      <c r="D17705" s="89"/>
      <c r="E17705" s="89"/>
      <c r="F17705" s="89">
        <f>Table3[[#This Row],[Yield]]/100*(1+F17704)</f>
        <v>0</v>
      </c>
    </row>
    <row r="17706" spans="1:6" x14ac:dyDescent="0.2">
      <c r="A17706" s="88">
        <v>20913</v>
      </c>
      <c r="B17706" s="89">
        <v>478.31</v>
      </c>
      <c r="C17706" s="89">
        <f>LN(Table3[[#This Row],[Value]]/B17705)</f>
        <v>1.5901913672535688E-3</v>
      </c>
      <c r="D17706" s="89"/>
      <c r="E17706" s="89"/>
      <c r="F17706" s="89">
        <f>Table3[[#This Row],[Yield]]/100*(1+F17705)</f>
        <v>0</v>
      </c>
    </row>
    <row r="17707" spans="1:6" x14ac:dyDescent="0.2">
      <c r="A17707" s="88">
        <v>20914</v>
      </c>
      <c r="B17707" s="89">
        <v>477.43</v>
      </c>
      <c r="C17707" s="89">
        <f>LN(Table3[[#This Row],[Value]]/B17706)</f>
        <v>-1.8415055322238097E-3</v>
      </c>
      <c r="D17707" s="89"/>
      <c r="E17707" s="89"/>
      <c r="F17707" s="89">
        <f>Table3[[#This Row],[Yield]]/100*(1+F17706)</f>
        <v>0</v>
      </c>
    </row>
    <row r="17708" spans="1:6" x14ac:dyDescent="0.2">
      <c r="A17708" s="88">
        <v>20915</v>
      </c>
      <c r="B17708" s="89">
        <v>477.61</v>
      </c>
      <c r="C17708" s="89">
        <f>LN(Table3[[#This Row],[Value]]/B17707)</f>
        <v>3.7694756686910589E-4</v>
      </c>
      <c r="D17708" s="89"/>
      <c r="E17708" s="89"/>
      <c r="F17708" s="89">
        <f>Table3[[#This Row],[Yield]]/100*(1+F17707)</f>
        <v>0</v>
      </c>
    </row>
    <row r="17709" spans="1:6" x14ac:dyDescent="0.2">
      <c r="A17709" s="88">
        <v>20918</v>
      </c>
      <c r="B17709" s="89">
        <v>479.04</v>
      </c>
      <c r="C17709" s="89">
        <f>LN(Table3[[#This Row],[Value]]/B17708)</f>
        <v>2.9896013486179216E-3</v>
      </c>
      <c r="D17709" s="89"/>
      <c r="E17709" s="89"/>
      <c r="F17709" s="89">
        <f>Table3[[#This Row],[Yield]]/100*(1+F17708)</f>
        <v>0</v>
      </c>
    </row>
    <row r="17710" spans="1:6" x14ac:dyDescent="0.2">
      <c r="A17710" s="88">
        <v>20919</v>
      </c>
      <c r="B17710" s="89">
        <v>482.66</v>
      </c>
      <c r="C17710" s="89">
        <f>LN(Table3[[#This Row],[Value]]/B17709)</f>
        <v>7.528370796203528E-3</v>
      </c>
      <c r="D17710" s="89"/>
      <c r="E17710" s="89"/>
      <c r="F17710" s="89">
        <f>Table3[[#This Row],[Yield]]/100*(1+F17709)</f>
        <v>0</v>
      </c>
    </row>
    <row r="17711" spans="1:6" x14ac:dyDescent="0.2">
      <c r="A17711" s="88">
        <v>20920</v>
      </c>
      <c r="B17711" s="89">
        <v>485.17</v>
      </c>
      <c r="C17711" s="89">
        <f>LN(Table3[[#This Row],[Value]]/B17710)</f>
        <v>5.1868729577395434E-3</v>
      </c>
      <c r="D17711" s="89"/>
      <c r="E17711" s="89"/>
      <c r="F17711" s="89">
        <f>Table3[[#This Row],[Yield]]/100*(1+F17710)</f>
        <v>0</v>
      </c>
    </row>
    <row r="17712" spans="1:6" x14ac:dyDescent="0.2">
      <c r="A17712" s="88">
        <v>20921</v>
      </c>
      <c r="B17712" s="89">
        <v>484.7</v>
      </c>
      <c r="C17712" s="89">
        <f>LN(Table3[[#This Row],[Value]]/B17711)</f>
        <v>-9.692021338764111E-4</v>
      </c>
      <c r="D17712" s="89"/>
      <c r="E17712" s="89"/>
      <c r="F17712" s="89">
        <f>Table3[[#This Row],[Yield]]/100*(1+F17711)</f>
        <v>0</v>
      </c>
    </row>
    <row r="17713" spans="1:6" x14ac:dyDescent="0.2">
      <c r="A17713" s="88">
        <v>20922</v>
      </c>
      <c r="B17713" s="89">
        <v>486.72</v>
      </c>
      <c r="C17713" s="89">
        <f>LN(Table3[[#This Row],[Value]]/B17712)</f>
        <v>4.1588662195978458E-3</v>
      </c>
      <c r="D17713" s="89"/>
      <c r="E17713" s="89"/>
      <c r="F17713" s="89">
        <f>Table3[[#This Row],[Yield]]/100*(1+F17712)</f>
        <v>0</v>
      </c>
    </row>
    <row r="17714" spans="1:6" x14ac:dyDescent="0.2">
      <c r="A17714" s="88">
        <v>20925</v>
      </c>
      <c r="B17714" s="89">
        <v>485.84</v>
      </c>
      <c r="C17714" s="89">
        <f>LN(Table3[[#This Row],[Value]]/B17713)</f>
        <v>-1.8096574816082694E-3</v>
      </c>
      <c r="D17714" s="89"/>
      <c r="E17714" s="89"/>
      <c r="F17714" s="89">
        <f>Table3[[#This Row],[Yield]]/100*(1+F17713)</f>
        <v>0</v>
      </c>
    </row>
    <row r="17715" spans="1:6" x14ac:dyDescent="0.2">
      <c r="A17715" s="88">
        <v>20926</v>
      </c>
      <c r="B17715" s="89">
        <v>484.32</v>
      </c>
      <c r="C17715" s="89">
        <f>LN(Table3[[#This Row],[Value]]/B17714)</f>
        <v>-3.1335063159113261E-3</v>
      </c>
      <c r="D17715" s="89"/>
      <c r="E17715" s="89"/>
      <c r="F17715" s="89">
        <f>Table3[[#This Row],[Yield]]/100*(1+F17714)</f>
        <v>0</v>
      </c>
    </row>
    <row r="17716" spans="1:6" x14ac:dyDescent="0.2">
      <c r="A17716" s="88">
        <v>20927</v>
      </c>
      <c r="B17716" s="89">
        <v>485.02</v>
      </c>
      <c r="C17716" s="89">
        <f>LN(Table3[[#This Row],[Value]]/B17715)</f>
        <v>1.444281927250352E-3</v>
      </c>
      <c r="D17716" s="89"/>
      <c r="E17716" s="89"/>
      <c r="F17716" s="89">
        <f>Table3[[#This Row],[Yield]]/100*(1+F17715)</f>
        <v>0</v>
      </c>
    </row>
    <row r="17717" spans="1:6" x14ac:dyDescent="0.2">
      <c r="A17717" s="88">
        <v>20928</v>
      </c>
      <c r="B17717" s="89">
        <v>488.03</v>
      </c>
      <c r="C17717" s="89">
        <f>LN(Table3[[#This Row],[Value]]/B17716)</f>
        <v>6.1867521727888676E-3</v>
      </c>
      <c r="D17717" s="89"/>
      <c r="E17717" s="89"/>
      <c r="F17717" s="89">
        <f>Table3[[#This Row],[Yield]]/100*(1+F17716)</f>
        <v>0</v>
      </c>
    </row>
    <row r="17718" spans="1:6" x14ac:dyDescent="0.2">
      <c r="A17718" s="88">
        <v>20932</v>
      </c>
      <c r="B17718" s="89">
        <v>488.79</v>
      </c>
      <c r="C17718" s="89">
        <f>LN(Table3[[#This Row],[Value]]/B17717)</f>
        <v>1.5560700095257015E-3</v>
      </c>
      <c r="D17718" s="89"/>
      <c r="E17718" s="89"/>
      <c r="F17718" s="89">
        <f>Table3[[#This Row],[Yield]]/100*(1+F17717)</f>
        <v>0</v>
      </c>
    </row>
    <row r="17719" spans="1:6" x14ac:dyDescent="0.2">
      <c r="A17719" s="88">
        <v>20933</v>
      </c>
      <c r="B17719" s="89">
        <v>491.88</v>
      </c>
      <c r="C17719" s="89">
        <f>LN(Table3[[#This Row],[Value]]/B17718)</f>
        <v>6.3018349212732453E-3</v>
      </c>
      <c r="D17719" s="89"/>
      <c r="E17719" s="89"/>
      <c r="F17719" s="89">
        <f>Table3[[#This Row],[Yield]]/100*(1+F17718)</f>
        <v>0</v>
      </c>
    </row>
    <row r="17720" spans="1:6" x14ac:dyDescent="0.2">
      <c r="A17720" s="88">
        <v>20934</v>
      </c>
      <c r="B17720" s="89">
        <v>493.66</v>
      </c>
      <c r="C17720" s="89">
        <f>LN(Table3[[#This Row],[Value]]/B17719)</f>
        <v>3.6122368153311013E-3</v>
      </c>
      <c r="D17720" s="89"/>
      <c r="E17720" s="89"/>
      <c r="F17720" s="89">
        <f>Table3[[#This Row],[Yield]]/100*(1+F17719)</f>
        <v>0</v>
      </c>
    </row>
    <row r="17721" spans="1:6" x14ac:dyDescent="0.2">
      <c r="A17721" s="88">
        <v>20935</v>
      </c>
      <c r="B17721" s="89">
        <v>492.29</v>
      </c>
      <c r="C17721" s="89">
        <f>LN(Table3[[#This Row],[Value]]/B17720)</f>
        <v>-2.7790473791185761E-3</v>
      </c>
      <c r="D17721" s="89"/>
      <c r="E17721" s="89"/>
      <c r="F17721" s="89">
        <f>Table3[[#This Row],[Yield]]/100*(1+F17720)</f>
        <v>0</v>
      </c>
    </row>
    <row r="17722" spans="1:6" x14ac:dyDescent="0.2">
      <c r="A17722" s="88">
        <v>20936</v>
      </c>
      <c r="B17722" s="89">
        <v>491.5</v>
      </c>
      <c r="C17722" s="89">
        <f>LN(Table3[[#This Row],[Value]]/B17721)</f>
        <v>-1.6060341532378086E-3</v>
      </c>
      <c r="D17722" s="89"/>
      <c r="E17722" s="89"/>
      <c r="F17722" s="89">
        <f>Table3[[#This Row],[Yield]]/100*(1+F17721)</f>
        <v>0</v>
      </c>
    </row>
    <row r="17723" spans="1:6" x14ac:dyDescent="0.2">
      <c r="A17723" s="88">
        <v>20939</v>
      </c>
      <c r="B17723" s="89">
        <v>493.95</v>
      </c>
      <c r="C17723" s="89">
        <f>LN(Table3[[#This Row],[Value]]/B17722)</f>
        <v>4.9723579032617312E-3</v>
      </c>
      <c r="D17723" s="89"/>
      <c r="E17723" s="89"/>
      <c r="F17723" s="89">
        <f>Table3[[#This Row],[Yield]]/100*(1+F17722)</f>
        <v>0</v>
      </c>
    </row>
    <row r="17724" spans="1:6" x14ac:dyDescent="0.2">
      <c r="A17724" s="88">
        <v>20940</v>
      </c>
      <c r="B17724" s="89">
        <v>494.36</v>
      </c>
      <c r="C17724" s="89">
        <f>LN(Table3[[#This Row],[Value]]/B17723)</f>
        <v>8.2969923105179514E-4</v>
      </c>
      <c r="D17724" s="89"/>
      <c r="E17724" s="89"/>
      <c r="F17724" s="89">
        <f>Table3[[#This Row],[Yield]]/100*(1+F17723)</f>
        <v>0</v>
      </c>
    </row>
    <row r="17725" spans="1:6" x14ac:dyDescent="0.2">
      <c r="A17725" s="88">
        <v>20941</v>
      </c>
      <c r="B17725" s="89">
        <v>495.76</v>
      </c>
      <c r="C17725" s="89">
        <f>LN(Table3[[#This Row],[Value]]/B17724)</f>
        <v>2.8279419323173293E-3</v>
      </c>
      <c r="D17725" s="89"/>
      <c r="E17725" s="89"/>
      <c r="F17725" s="89">
        <f>Table3[[#This Row],[Yield]]/100*(1+F17724)</f>
        <v>0</v>
      </c>
    </row>
    <row r="17726" spans="1:6" x14ac:dyDescent="0.2">
      <c r="A17726" s="88">
        <v>20942</v>
      </c>
      <c r="B17726" s="89">
        <v>498.56</v>
      </c>
      <c r="C17726" s="89">
        <f>LN(Table3[[#This Row],[Value]]/B17725)</f>
        <v>5.6320045884768015E-3</v>
      </c>
      <c r="D17726" s="89"/>
      <c r="E17726" s="89"/>
      <c r="F17726" s="89">
        <f>Table3[[#This Row],[Yield]]/100*(1+F17725)</f>
        <v>0</v>
      </c>
    </row>
    <row r="17727" spans="1:6" x14ac:dyDescent="0.2">
      <c r="A17727" s="88">
        <v>20943</v>
      </c>
      <c r="B17727" s="89">
        <v>497.54</v>
      </c>
      <c r="C17727" s="89">
        <f>LN(Table3[[#This Row],[Value]]/B17726)</f>
        <v>-2.0479878656993475E-3</v>
      </c>
      <c r="D17727" s="89"/>
      <c r="E17727" s="89"/>
      <c r="F17727" s="89">
        <f>Table3[[#This Row],[Yield]]/100*(1+F17726)</f>
        <v>0</v>
      </c>
    </row>
    <row r="17728" spans="1:6" x14ac:dyDescent="0.2">
      <c r="A17728" s="88">
        <v>20946</v>
      </c>
      <c r="B17728" s="89">
        <v>496.32</v>
      </c>
      <c r="C17728" s="89">
        <f>LN(Table3[[#This Row],[Value]]/B17727)</f>
        <v>-2.4550753884553709E-3</v>
      </c>
      <c r="D17728" s="89"/>
      <c r="E17728" s="89"/>
      <c r="F17728" s="89">
        <f>Table3[[#This Row],[Yield]]/100*(1+F17727)</f>
        <v>0</v>
      </c>
    </row>
    <row r="17729" spans="1:6" x14ac:dyDescent="0.2">
      <c r="A17729" s="88">
        <v>20947</v>
      </c>
      <c r="B17729" s="89">
        <v>494.68</v>
      </c>
      <c r="C17729" s="89">
        <f>LN(Table3[[#This Row],[Value]]/B17728)</f>
        <v>-3.3097911143176997E-3</v>
      </c>
      <c r="D17729" s="89"/>
      <c r="E17729" s="89"/>
      <c r="F17729" s="89">
        <f>Table3[[#This Row],[Yield]]/100*(1+F17728)</f>
        <v>0</v>
      </c>
    </row>
    <row r="17730" spans="1:6" x14ac:dyDescent="0.2">
      <c r="A17730" s="88">
        <v>20948</v>
      </c>
      <c r="B17730" s="89">
        <v>496.73</v>
      </c>
      <c r="C17730" s="89">
        <f>LN(Table3[[#This Row],[Value]]/B17729)</f>
        <v>4.1355300464890705E-3</v>
      </c>
      <c r="D17730" s="89"/>
      <c r="E17730" s="89"/>
      <c r="F17730" s="89">
        <f>Table3[[#This Row],[Yield]]/100*(1+F17729)</f>
        <v>0</v>
      </c>
    </row>
    <row r="17731" spans="1:6" x14ac:dyDescent="0.2">
      <c r="A17731" s="88">
        <v>20949</v>
      </c>
      <c r="B17731" s="89">
        <v>496.76</v>
      </c>
      <c r="C17731" s="89">
        <f>LN(Table3[[#This Row],[Value]]/B17730)</f>
        <v>6.0393159486534787E-5</v>
      </c>
      <c r="D17731" s="89"/>
      <c r="E17731" s="89"/>
      <c r="F17731" s="89">
        <f>Table3[[#This Row],[Yield]]/100*(1+F17730)</f>
        <v>0</v>
      </c>
    </row>
    <row r="17732" spans="1:6" x14ac:dyDescent="0.2">
      <c r="A17732" s="88">
        <v>20950</v>
      </c>
      <c r="B17732" s="89">
        <v>498.3</v>
      </c>
      <c r="C17732" s="89">
        <f>LN(Table3[[#This Row],[Value]]/B17731)</f>
        <v>3.0952932075271927E-3</v>
      </c>
      <c r="D17732" s="89"/>
      <c r="E17732" s="89"/>
      <c r="F17732" s="89">
        <f>Table3[[#This Row],[Yield]]/100*(1+F17731)</f>
        <v>0</v>
      </c>
    </row>
    <row r="17733" spans="1:6" x14ac:dyDescent="0.2">
      <c r="A17733" s="88">
        <v>20953</v>
      </c>
      <c r="B17733" s="89">
        <v>502.21</v>
      </c>
      <c r="C17733" s="89">
        <f>LN(Table3[[#This Row],[Value]]/B17732)</f>
        <v>7.8160536233804565E-3</v>
      </c>
      <c r="D17733" s="89"/>
      <c r="E17733" s="89"/>
      <c r="F17733" s="89">
        <f>Table3[[#This Row],[Yield]]/100*(1+F17732)</f>
        <v>0</v>
      </c>
    </row>
    <row r="17734" spans="1:6" x14ac:dyDescent="0.2">
      <c r="A17734" s="88">
        <v>20954</v>
      </c>
      <c r="B17734" s="89">
        <v>500.46</v>
      </c>
      <c r="C17734" s="89">
        <f>LN(Table3[[#This Row],[Value]]/B17733)</f>
        <v>-3.4906834291640095E-3</v>
      </c>
      <c r="D17734" s="89"/>
      <c r="E17734" s="89"/>
      <c r="F17734" s="89">
        <f>Table3[[#This Row],[Yield]]/100*(1+F17733)</f>
        <v>0</v>
      </c>
    </row>
    <row r="17735" spans="1:6" x14ac:dyDescent="0.2">
      <c r="A17735" s="88">
        <v>20955</v>
      </c>
      <c r="B17735" s="89">
        <v>501.98</v>
      </c>
      <c r="C17735" s="89">
        <f>LN(Table3[[#This Row],[Value]]/B17734)</f>
        <v>3.032602779044422E-3</v>
      </c>
      <c r="D17735" s="89"/>
      <c r="E17735" s="89"/>
      <c r="F17735" s="89">
        <f>Table3[[#This Row],[Yield]]/100*(1+F17734)</f>
        <v>0</v>
      </c>
    </row>
    <row r="17736" spans="1:6" x14ac:dyDescent="0.2">
      <c r="A17736" s="88">
        <v>20956</v>
      </c>
      <c r="B17736" s="89">
        <v>504.84</v>
      </c>
      <c r="C17736" s="89">
        <f>LN(Table3[[#This Row],[Value]]/B17735)</f>
        <v>5.6812691298100361E-3</v>
      </c>
      <c r="D17736" s="89"/>
      <c r="E17736" s="89"/>
      <c r="F17736" s="89">
        <f>Table3[[#This Row],[Yield]]/100*(1+F17735)</f>
        <v>0</v>
      </c>
    </row>
    <row r="17737" spans="1:6" x14ac:dyDescent="0.2">
      <c r="A17737" s="88">
        <v>20957</v>
      </c>
      <c r="B17737" s="89">
        <v>505.6</v>
      </c>
      <c r="C17737" s="89">
        <f>LN(Table3[[#This Row],[Value]]/B17736)</f>
        <v>1.5042954422180288E-3</v>
      </c>
      <c r="D17737" s="89"/>
      <c r="E17737" s="89"/>
      <c r="F17737" s="89">
        <f>Table3[[#This Row],[Yield]]/100*(1+F17736)</f>
        <v>0</v>
      </c>
    </row>
    <row r="17738" spans="1:6" x14ac:dyDescent="0.2">
      <c r="A17738" s="88">
        <v>20960</v>
      </c>
      <c r="B17738" s="89">
        <v>505.98</v>
      </c>
      <c r="C17738" s="89">
        <f>LN(Table3[[#This Row],[Value]]/B17737)</f>
        <v>7.5129998195745749E-4</v>
      </c>
      <c r="D17738" s="89"/>
      <c r="E17738" s="89"/>
      <c r="F17738" s="89">
        <f>Table3[[#This Row],[Yield]]/100*(1+F17737)</f>
        <v>0</v>
      </c>
    </row>
    <row r="17739" spans="1:6" x14ac:dyDescent="0.2">
      <c r="A17739" s="88">
        <v>20961</v>
      </c>
      <c r="B17739" s="89">
        <v>506.04</v>
      </c>
      <c r="C17739" s="89">
        <f>LN(Table3[[#This Row],[Value]]/B17738)</f>
        <v>1.1857473186359476E-4</v>
      </c>
      <c r="D17739" s="89"/>
      <c r="E17739" s="89"/>
      <c r="F17739" s="89">
        <f>Table3[[#This Row],[Yield]]/100*(1+F17738)</f>
        <v>0</v>
      </c>
    </row>
    <row r="17740" spans="1:6" x14ac:dyDescent="0.2">
      <c r="A17740" s="88">
        <v>20962</v>
      </c>
      <c r="B17740" s="89">
        <v>504.43</v>
      </c>
      <c r="C17740" s="89">
        <f>LN(Table3[[#This Row],[Value]]/B17739)</f>
        <v>-3.1866386184992218E-3</v>
      </c>
      <c r="D17740" s="89"/>
      <c r="E17740" s="89"/>
      <c r="F17740" s="89">
        <f>Table3[[#This Row],[Yield]]/100*(1+F17739)</f>
        <v>0</v>
      </c>
    </row>
    <row r="17741" spans="1:6" x14ac:dyDescent="0.2">
      <c r="A17741" s="88">
        <v>20963</v>
      </c>
      <c r="B17741" s="89">
        <v>504.02</v>
      </c>
      <c r="C17741" s="89">
        <f>LN(Table3[[#This Row],[Value]]/B17740)</f>
        <v>-8.1312910424966663E-4</v>
      </c>
      <c r="D17741" s="89"/>
      <c r="E17741" s="89"/>
      <c r="F17741" s="89">
        <f>Table3[[#This Row],[Yield]]/100*(1+F17740)</f>
        <v>0</v>
      </c>
    </row>
    <row r="17742" spans="1:6" x14ac:dyDescent="0.2">
      <c r="A17742" s="88">
        <v>20964</v>
      </c>
      <c r="B17742" s="89">
        <v>504.02</v>
      </c>
      <c r="C17742" s="89">
        <f>LN(Table3[[#This Row],[Value]]/B17741)</f>
        <v>0</v>
      </c>
      <c r="D17742" s="89"/>
      <c r="E17742" s="89"/>
      <c r="F17742" s="89">
        <f>Table3[[#This Row],[Yield]]/100*(1+F17741)</f>
        <v>0</v>
      </c>
    </row>
    <row r="17743" spans="1:6" x14ac:dyDescent="0.2">
      <c r="A17743" s="88">
        <v>20967</v>
      </c>
      <c r="B17743" s="89">
        <v>499.21</v>
      </c>
      <c r="C17743" s="89">
        <f>LN(Table3[[#This Row],[Value]]/B17742)</f>
        <v>-9.5891009178588824E-3</v>
      </c>
      <c r="D17743" s="89"/>
      <c r="E17743" s="89"/>
      <c r="F17743" s="89">
        <f>Table3[[#This Row],[Yield]]/100*(1+F17742)</f>
        <v>0</v>
      </c>
    </row>
    <row r="17744" spans="1:6" x14ac:dyDescent="0.2">
      <c r="A17744" s="88">
        <v>20968</v>
      </c>
      <c r="B17744" s="89">
        <v>497.72</v>
      </c>
      <c r="C17744" s="89">
        <f>LN(Table3[[#This Row],[Value]]/B17743)</f>
        <v>-2.9891789984305261E-3</v>
      </c>
      <c r="D17744" s="89"/>
      <c r="E17744" s="89"/>
      <c r="F17744" s="89">
        <f>Table3[[#This Row],[Yield]]/100*(1+F17743)</f>
        <v>0</v>
      </c>
    </row>
    <row r="17745" spans="1:6" x14ac:dyDescent="0.2">
      <c r="A17745" s="88">
        <v>20969</v>
      </c>
      <c r="B17745" s="89">
        <v>502.18</v>
      </c>
      <c r="C17745" s="89">
        <f>LN(Table3[[#This Row],[Value]]/B17744)</f>
        <v>8.9209512520194191E-3</v>
      </c>
      <c r="D17745" s="89"/>
      <c r="E17745" s="89"/>
      <c r="F17745" s="89">
        <f>Table3[[#This Row],[Yield]]/100*(1+F17744)</f>
        <v>0</v>
      </c>
    </row>
    <row r="17746" spans="1:6" x14ac:dyDescent="0.2">
      <c r="A17746" s="88">
        <v>20971</v>
      </c>
      <c r="B17746" s="89">
        <v>504.93</v>
      </c>
      <c r="C17746" s="89">
        <f>LN(Table3[[#This Row],[Value]]/B17745)</f>
        <v>5.4611846467347751E-3</v>
      </c>
      <c r="D17746" s="89"/>
      <c r="E17746" s="89"/>
      <c r="F17746" s="89">
        <f>Table3[[#This Row],[Yield]]/100*(1+F17745)</f>
        <v>0</v>
      </c>
    </row>
    <row r="17747" spans="1:6" x14ac:dyDescent="0.2">
      <c r="A17747" s="88">
        <v>20974</v>
      </c>
      <c r="B17747" s="89">
        <v>503.76</v>
      </c>
      <c r="C17747" s="89">
        <f>LN(Table3[[#This Row],[Value]]/B17746)</f>
        <v>-2.3198416256973047E-3</v>
      </c>
      <c r="D17747" s="89"/>
      <c r="E17747" s="89"/>
      <c r="F17747" s="89">
        <f>Table3[[#This Row],[Yield]]/100*(1+F17746)</f>
        <v>0</v>
      </c>
    </row>
    <row r="17748" spans="1:6" x14ac:dyDescent="0.2">
      <c r="A17748" s="88">
        <v>20975</v>
      </c>
      <c r="B17748" s="89">
        <v>502.97</v>
      </c>
      <c r="C17748" s="89">
        <f>LN(Table3[[#This Row],[Value]]/B17747)</f>
        <v>-1.5694380065288461E-3</v>
      </c>
      <c r="D17748" s="89"/>
      <c r="E17748" s="89"/>
      <c r="F17748" s="89">
        <f>Table3[[#This Row],[Yield]]/100*(1+F17747)</f>
        <v>0</v>
      </c>
    </row>
    <row r="17749" spans="1:6" x14ac:dyDescent="0.2">
      <c r="A17749" s="88">
        <v>20976</v>
      </c>
      <c r="B17749" s="89">
        <v>502.07</v>
      </c>
      <c r="C17749" s="89">
        <f>LN(Table3[[#This Row],[Value]]/B17748)</f>
        <v>-1.7909739723176725E-3</v>
      </c>
      <c r="D17749" s="89"/>
      <c r="E17749" s="89"/>
      <c r="F17749" s="89">
        <f>Table3[[#This Row],[Yield]]/100*(1+F17748)</f>
        <v>0</v>
      </c>
    </row>
    <row r="17750" spans="1:6" x14ac:dyDescent="0.2">
      <c r="A17750" s="88">
        <v>20977</v>
      </c>
      <c r="B17750" s="89">
        <v>504.55</v>
      </c>
      <c r="C17750" s="89">
        <f>LN(Table3[[#This Row],[Value]]/B17749)</f>
        <v>4.927390708897055E-3</v>
      </c>
      <c r="D17750" s="89"/>
      <c r="E17750" s="89"/>
      <c r="F17750" s="89">
        <f>Table3[[#This Row],[Yield]]/100*(1+F17749)</f>
        <v>0</v>
      </c>
    </row>
    <row r="17751" spans="1:6" x14ac:dyDescent="0.2">
      <c r="A17751" s="88">
        <v>20978</v>
      </c>
      <c r="B17751" s="89">
        <v>505.63</v>
      </c>
      <c r="C17751" s="89">
        <f>LN(Table3[[#This Row],[Value]]/B17750)</f>
        <v>2.1382336048701095E-3</v>
      </c>
      <c r="D17751" s="89"/>
      <c r="E17751" s="89"/>
      <c r="F17751" s="89">
        <f>Table3[[#This Row],[Yield]]/100*(1+F17750)</f>
        <v>0</v>
      </c>
    </row>
    <row r="17752" spans="1:6" x14ac:dyDescent="0.2">
      <c r="A17752" s="88">
        <v>20981</v>
      </c>
      <c r="B17752" s="89">
        <v>503.76</v>
      </c>
      <c r="C17752" s="89">
        <f>LN(Table3[[#This Row],[Value]]/B17751)</f>
        <v>-3.7052123349206726E-3</v>
      </c>
      <c r="D17752" s="89"/>
      <c r="E17752" s="89"/>
      <c r="F17752" s="89">
        <f>Table3[[#This Row],[Yield]]/100*(1+F17751)</f>
        <v>0</v>
      </c>
    </row>
    <row r="17753" spans="1:6" x14ac:dyDescent="0.2">
      <c r="A17753" s="88">
        <v>20982</v>
      </c>
      <c r="B17753" s="89">
        <v>509.48</v>
      </c>
      <c r="C17753" s="89">
        <f>LN(Table3[[#This Row],[Value]]/B17752)</f>
        <v>1.1290633541071621E-2</v>
      </c>
      <c r="D17753" s="89"/>
      <c r="E17753" s="89"/>
      <c r="F17753" s="89">
        <f>Table3[[#This Row],[Yield]]/100*(1+F17752)</f>
        <v>0</v>
      </c>
    </row>
    <row r="17754" spans="1:6" x14ac:dyDescent="0.2">
      <c r="A17754" s="88">
        <v>20983</v>
      </c>
      <c r="B17754" s="89">
        <v>509.66</v>
      </c>
      <c r="C17754" s="89">
        <f>LN(Table3[[#This Row],[Value]]/B17753)</f>
        <v>3.532390091090091E-4</v>
      </c>
      <c r="D17754" s="89"/>
      <c r="E17754" s="89"/>
      <c r="F17754" s="89">
        <f>Table3[[#This Row],[Yield]]/100*(1+F17753)</f>
        <v>0</v>
      </c>
    </row>
    <row r="17755" spans="1:6" x14ac:dyDescent="0.2">
      <c r="A17755" s="88">
        <v>20984</v>
      </c>
      <c r="B17755" s="89">
        <v>511.58</v>
      </c>
      <c r="C17755" s="89">
        <f>LN(Table3[[#This Row],[Value]]/B17754)</f>
        <v>3.7601391684282354E-3</v>
      </c>
      <c r="D17755" s="89"/>
      <c r="E17755" s="89"/>
      <c r="F17755" s="89">
        <f>Table3[[#This Row],[Yield]]/100*(1+F17754)</f>
        <v>0</v>
      </c>
    </row>
    <row r="17756" spans="1:6" x14ac:dyDescent="0.2">
      <c r="A17756" s="88">
        <v>20985</v>
      </c>
      <c r="B17756" s="89">
        <v>511.79</v>
      </c>
      <c r="C17756" s="89">
        <f>LN(Table3[[#This Row],[Value]]/B17755)</f>
        <v>4.1040875333001335E-4</v>
      </c>
      <c r="D17756" s="89"/>
      <c r="E17756" s="89"/>
      <c r="F17756" s="89">
        <f>Table3[[#This Row],[Yield]]/100*(1+F17755)</f>
        <v>0</v>
      </c>
    </row>
    <row r="17757" spans="1:6" x14ac:dyDescent="0.2">
      <c r="A17757" s="88">
        <v>20988</v>
      </c>
      <c r="B17757" s="89">
        <v>513.19000000000005</v>
      </c>
      <c r="C17757" s="89">
        <f>LN(Table3[[#This Row],[Value]]/B17756)</f>
        <v>2.7317623185386126E-3</v>
      </c>
      <c r="D17757" s="89"/>
      <c r="E17757" s="89"/>
      <c r="F17757" s="89">
        <f>Table3[[#This Row],[Yield]]/100*(1+F17756)</f>
        <v>0</v>
      </c>
    </row>
    <row r="17758" spans="1:6" x14ac:dyDescent="0.2">
      <c r="A17758" s="88">
        <v>20989</v>
      </c>
      <c r="B17758" s="89">
        <v>511.32</v>
      </c>
      <c r="C17758" s="89">
        <f>LN(Table3[[#This Row],[Value]]/B17757)</f>
        <v>-3.6505296711438449E-3</v>
      </c>
      <c r="D17758" s="89"/>
      <c r="E17758" s="89"/>
      <c r="F17758" s="89">
        <f>Table3[[#This Row],[Yield]]/100*(1+F17757)</f>
        <v>0</v>
      </c>
    </row>
    <row r="17759" spans="1:6" x14ac:dyDescent="0.2">
      <c r="A17759" s="88">
        <v>20990</v>
      </c>
      <c r="B17759" s="89">
        <v>505.92</v>
      </c>
      <c r="C17759" s="89">
        <f>LN(Table3[[#This Row],[Value]]/B17758)</f>
        <v>-1.061706327871376E-2</v>
      </c>
      <c r="D17759" s="89"/>
      <c r="E17759" s="89"/>
      <c r="F17759" s="89">
        <f>Table3[[#This Row],[Yield]]/100*(1+F17758)</f>
        <v>0</v>
      </c>
    </row>
    <row r="17760" spans="1:6" x14ac:dyDescent="0.2">
      <c r="A17760" s="88">
        <v>20991</v>
      </c>
      <c r="B17760" s="89">
        <v>503.56</v>
      </c>
      <c r="C17760" s="89">
        <f>LN(Table3[[#This Row],[Value]]/B17759)</f>
        <v>-4.6756831230486571E-3</v>
      </c>
      <c r="D17760" s="89"/>
      <c r="E17760" s="89"/>
      <c r="F17760" s="89">
        <f>Table3[[#This Row],[Yield]]/100*(1+F17759)</f>
        <v>0</v>
      </c>
    </row>
    <row r="17761" spans="1:6" x14ac:dyDescent="0.2">
      <c r="A17761" s="88">
        <v>20992</v>
      </c>
      <c r="B17761" s="89">
        <v>500</v>
      </c>
      <c r="C17761" s="89">
        <f>LN(Table3[[#This Row],[Value]]/B17760)</f>
        <v>-7.0947724758667757E-3</v>
      </c>
      <c r="D17761" s="89"/>
      <c r="E17761" s="89"/>
      <c r="F17761" s="89">
        <f>Table3[[#This Row],[Yield]]/100*(1+F17760)</f>
        <v>0</v>
      </c>
    </row>
    <row r="17762" spans="1:6" x14ac:dyDescent="0.2">
      <c r="A17762" s="88">
        <v>20995</v>
      </c>
      <c r="B17762" s="89">
        <v>497.08</v>
      </c>
      <c r="C17762" s="89">
        <f>LN(Table3[[#This Row],[Value]]/B17761)</f>
        <v>-5.8571194843979758E-3</v>
      </c>
      <c r="D17762" s="89"/>
      <c r="E17762" s="89"/>
      <c r="F17762" s="89">
        <f>Table3[[#This Row],[Yield]]/100*(1+F17761)</f>
        <v>0</v>
      </c>
    </row>
    <row r="17763" spans="1:6" x14ac:dyDescent="0.2">
      <c r="A17763" s="88">
        <v>20996</v>
      </c>
      <c r="B17763" s="89">
        <v>501.98</v>
      </c>
      <c r="C17763" s="89">
        <f>LN(Table3[[#This Row],[Value]]/B17762)</f>
        <v>9.8092993228259297E-3</v>
      </c>
      <c r="D17763" s="89"/>
      <c r="E17763" s="89"/>
      <c r="F17763" s="89">
        <f>Table3[[#This Row],[Yield]]/100*(1+F17762)</f>
        <v>0</v>
      </c>
    </row>
    <row r="17764" spans="1:6" x14ac:dyDescent="0.2">
      <c r="A17764" s="88">
        <v>20997</v>
      </c>
      <c r="B17764" s="89">
        <v>500.78</v>
      </c>
      <c r="C17764" s="89">
        <f>LN(Table3[[#This Row],[Value]]/B17763)</f>
        <v>-2.3933953744348442E-3</v>
      </c>
      <c r="D17764" s="89"/>
      <c r="E17764" s="89"/>
      <c r="F17764" s="89">
        <f>Table3[[#This Row],[Yield]]/100*(1+F17763)</f>
        <v>0</v>
      </c>
    </row>
    <row r="17765" spans="1:6" x14ac:dyDescent="0.2">
      <c r="A17765" s="88">
        <v>20998</v>
      </c>
      <c r="B17765" s="89">
        <v>503.03</v>
      </c>
      <c r="C17765" s="89">
        <f>LN(Table3[[#This Row],[Value]]/B17764)</f>
        <v>4.4829275821493221E-3</v>
      </c>
      <c r="D17765" s="89"/>
      <c r="E17765" s="89"/>
      <c r="F17765" s="89">
        <f>Table3[[#This Row],[Yield]]/100*(1+F17764)</f>
        <v>0</v>
      </c>
    </row>
    <row r="17766" spans="1:6" x14ac:dyDescent="0.2">
      <c r="A17766" s="88">
        <v>20999</v>
      </c>
      <c r="B17766" s="89">
        <v>503.29</v>
      </c>
      <c r="C17766" s="89">
        <f>LN(Table3[[#This Row],[Value]]/B17765)</f>
        <v>5.1673425110370383E-4</v>
      </c>
      <c r="D17766" s="89"/>
      <c r="E17766" s="89"/>
      <c r="F17766" s="89">
        <f>Table3[[#This Row],[Yield]]/100*(1+F17765)</f>
        <v>0</v>
      </c>
    </row>
    <row r="17767" spans="1:6" x14ac:dyDescent="0.2">
      <c r="A17767" s="88">
        <v>21002</v>
      </c>
      <c r="B17767" s="89">
        <v>503.29</v>
      </c>
      <c r="C17767" s="89">
        <f>LN(Table3[[#This Row],[Value]]/B17766)</f>
        <v>0</v>
      </c>
      <c r="D17767" s="89"/>
      <c r="E17767" s="89"/>
      <c r="F17767" s="89">
        <f>Table3[[#This Row],[Yield]]/100*(1+F17766)</f>
        <v>0</v>
      </c>
    </row>
    <row r="17768" spans="1:6" x14ac:dyDescent="0.2">
      <c r="A17768" s="88">
        <v>21003</v>
      </c>
      <c r="B17768" s="89">
        <v>507.55</v>
      </c>
      <c r="C17768" s="89">
        <f>LN(Table3[[#This Row],[Value]]/B17767)</f>
        <v>8.4286835110020004E-3</v>
      </c>
      <c r="D17768" s="89"/>
      <c r="E17768" s="89"/>
      <c r="F17768" s="89">
        <f>Table3[[#This Row],[Yield]]/100*(1+F17767)</f>
        <v>0</v>
      </c>
    </row>
    <row r="17769" spans="1:6" x14ac:dyDescent="0.2">
      <c r="A17769" s="88">
        <v>21004</v>
      </c>
      <c r="B17769" s="89">
        <v>513.25</v>
      </c>
      <c r="C17769" s="89">
        <f>LN(Table3[[#This Row],[Value]]/B17768)</f>
        <v>1.1167827668602758E-2</v>
      </c>
      <c r="D17769" s="89"/>
      <c r="E17769" s="89"/>
      <c r="F17769" s="89">
        <f>Table3[[#This Row],[Yield]]/100*(1+F17768)</f>
        <v>0</v>
      </c>
    </row>
    <row r="17770" spans="1:6" x14ac:dyDescent="0.2">
      <c r="A17770" s="88">
        <v>21006</v>
      </c>
      <c r="B17770" s="89">
        <v>516.89</v>
      </c>
      <c r="C17770" s="89">
        <f>LN(Table3[[#This Row],[Value]]/B17769)</f>
        <v>7.0670300140520184E-3</v>
      </c>
      <c r="D17770" s="89"/>
      <c r="E17770" s="89"/>
      <c r="F17770" s="89">
        <f>Table3[[#This Row],[Yield]]/100*(1+F17769)</f>
        <v>0</v>
      </c>
    </row>
    <row r="17771" spans="1:6" x14ac:dyDescent="0.2">
      <c r="A17771" s="88">
        <v>21009</v>
      </c>
      <c r="B17771" s="89">
        <v>518.41</v>
      </c>
      <c r="C17771" s="89">
        <f>LN(Table3[[#This Row],[Value]]/B17770)</f>
        <v>2.9363490623748358E-3</v>
      </c>
      <c r="D17771" s="89"/>
      <c r="E17771" s="89"/>
      <c r="F17771" s="89">
        <f>Table3[[#This Row],[Yield]]/100*(1+F17770)</f>
        <v>0</v>
      </c>
    </row>
    <row r="17772" spans="1:6" x14ac:dyDescent="0.2">
      <c r="A17772" s="88">
        <v>21010</v>
      </c>
      <c r="B17772" s="89">
        <v>516.37</v>
      </c>
      <c r="C17772" s="89">
        <f>LN(Table3[[#This Row],[Value]]/B17771)</f>
        <v>-3.9428721909203325E-3</v>
      </c>
      <c r="D17772" s="89"/>
      <c r="E17772" s="89"/>
      <c r="F17772" s="89">
        <f>Table3[[#This Row],[Yield]]/100*(1+F17771)</f>
        <v>0</v>
      </c>
    </row>
    <row r="17773" spans="1:6" x14ac:dyDescent="0.2">
      <c r="A17773" s="88">
        <v>21011</v>
      </c>
      <c r="B17773" s="89">
        <v>519.80999999999995</v>
      </c>
      <c r="C17773" s="89">
        <f>LN(Table3[[#This Row],[Value]]/B17772)</f>
        <v>6.6397974063157452E-3</v>
      </c>
      <c r="D17773" s="89"/>
      <c r="E17773" s="89"/>
      <c r="F17773" s="89">
        <f>Table3[[#This Row],[Yield]]/100*(1+F17772)</f>
        <v>0</v>
      </c>
    </row>
    <row r="17774" spans="1:6" x14ac:dyDescent="0.2">
      <c r="A17774" s="88">
        <v>21012</v>
      </c>
      <c r="B17774" s="89">
        <v>517.97</v>
      </c>
      <c r="C17774" s="89">
        <f>LN(Table3[[#This Row],[Value]]/B17773)</f>
        <v>-3.5460346664386118E-3</v>
      </c>
      <c r="D17774" s="89"/>
      <c r="E17774" s="89"/>
      <c r="F17774" s="89">
        <f>Table3[[#This Row],[Yield]]/100*(1+F17773)</f>
        <v>0</v>
      </c>
    </row>
    <row r="17775" spans="1:6" x14ac:dyDescent="0.2">
      <c r="A17775" s="88">
        <v>21013</v>
      </c>
      <c r="B17775" s="89">
        <v>520.77</v>
      </c>
      <c r="C17775" s="89">
        <f>LN(Table3[[#This Row],[Value]]/B17774)</f>
        <v>5.3911600241410068E-3</v>
      </c>
      <c r="D17775" s="89"/>
      <c r="E17775" s="89"/>
      <c r="F17775" s="89">
        <f>Table3[[#This Row],[Yield]]/100*(1+F17774)</f>
        <v>0</v>
      </c>
    </row>
    <row r="17776" spans="1:6" x14ac:dyDescent="0.2">
      <c r="A17776" s="88">
        <v>21016</v>
      </c>
      <c r="B17776" s="89">
        <v>520.16</v>
      </c>
      <c r="C17776" s="89">
        <f>LN(Table3[[#This Row],[Value]]/B17775)</f>
        <v>-1.1720289929723301E-3</v>
      </c>
      <c r="D17776" s="89"/>
      <c r="E17776" s="89"/>
      <c r="F17776" s="89">
        <f>Table3[[#This Row],[Yield]]/100*(1+F17775)</f>
        <v>0</v>
      </c>
    </row>
    <row r="17777" spans="1:6" x14ac:dyDescent="0.2">
      <c r="A17777" s="88">
        <v>21017</v>
      </c>
      <c r="B17777" s="89">
        <v>517.41999999999996</v>
      </c>
      <c r="C17777" s="89">
        <f>LN(Table3[[#This Row],[Value]]/B17776)</f>
        <v>-5.2815327382203176E-3</v>
      </c>
      <c r="D17777" s="89"/>
      <c r="E17777" s="89"/>
      <c r="F17777" s="89">
        <f>Table3[[#This Row],[Yield]]/100*(1+F17776)</f>
        <v>0</v>
      </c>
    </row>
    <row r="17778" spans="1:6" x14ac:dyDescent="0.2">
      <c r="A17778" s="88">
        <v>21018</v>
      </c>
      <c r="B17778" s="89">
        <v>515.11</v>
      </c>
      <c r="C17778" s="89">
        <f>LN(Table3[[#This Row],[Value]]/B17777)</f>
        <v>-4.4744537282022699E-3</v>
      </c>
      <c r="D17778" s="89"/>
      <c r="E17778" s="89"/>
      <c r="F17778" s="89">
        <f>Table3[[#This Row],[Yield]]/100*(1+F17777)</f>
        <v>0</v>
      </c>
    </row>
    <row r="17779" spans="1:6" x14ac:dyDescent="0.2">
      <c r="A17779" s="88">
        <v>21019</v>
      </c>
      <c r="B17779" s="89">
        <v>515.64</v>
      </c>
      <c r="C17779" s="89">
        <f>LN(Table3[[#This Row],[Value]]/B17778)</f>
        <v>1.0283774857314169E-3</v>
      </c>
      <c r="D17779" s="89"/>
      <c r="E17779" s="89"/>
      <c r="F17779" s="89">
        <f>Table3[[#This Row],[Yield]]/100*(1+F17778)</f>
        <v>0</v>
      </c>
    </row>
    <row r="17780" spans="1:6" x14ac:dyDescent="0.2">
      <c r="A17780" s="88">
        <v>21020</v>
      </c>
      <c r="B17780" s="89">
        <v>515.73</v>
      </c>
      <c r="C17780" s="89">
        <f>LN(Table3[[#This Row],[Value]]/B17779)</f>
        <v>1.7452514660784397E-4</v>
      </c>
      <c r="D17780" s="89"/>
      <c r="E17780" s="89"/>
      <c r="F17780" s="89">
        <f>Table3[[#This Row],[Yield]]/100*(1+F17779)</f>
        <v>0</v>
      </c>
    </row>
    <row r="17781" spans="1:6" x14ac:dyDescent="0.2">
      <c r="A17781" s="88">
        <v>21023</v>
      </c>
      <c r="B17781" s="89">
        <v>515.32000000000005</v>
      </c>
      <c r="C17781" s="89">
        <f>LN(Table3[[#This Row],[Value]]/B17780)</f>
        <v>-7.9530579818782188E-4</v>
      </c>
      <c r="D17781" s="89"/>
      <c r="E17781" s="89"/>
      <c r="F17781" s="89">
        <f>Table3[[#This Row],[Yield]]/100*(1+F17780)</f>
        <v>0</v>
      </c>
    </row>
    <row r="17782" spans="1:6" x14ac:dyDescent="0.2">
      <c r="A17782" s="88">
        <v>21024</v>
      </c>
      <c r="B17782" s="89">
        <v>515.61</v>
      </c>
      <c r="C17782" s="89">
        <f>LN(Table3[[#This Row],[Value]]/B17781)</f>
        <v>5.6259883338176603E-4</v>
      </c>
      <c r="D17782" s="89"/>
      <c r="E17782" s="89"/>
      <c r="F17782" s="89">
        <f>Table3[[#This Row],[Yield]]/100*(1+F17781)</f>
        <v>0</v>
      </c>
    </row>
    <row r="17783" spans="1:6" x14ac:dyDescent="0.2">
      <c r="A17783" s="88">
        <v>21025</v>
      </c>
      <c r="B17783" s="89">
        <v>515.78</v>
      </c>
      <c r="C17783" s="89">
        <f>LN(Table3[[#This Row],[Value]]/B17782)</f>
        <v>3.2965221989637541E-4</v>
      </c>
      <c r="D17783" s="89"/>
      <c r="E17783" s="89"/>
      <c r="F17783" s="89">
        <f>Table3[[#This Row],[Yield]]/100*(1+F17782)</f>
        <v>0</v>
      </c>
    </row>
    <row r="17784" spans="1:6" x14ac:dyDescent="0.2">
      <c r="A17784" s="88">
        <v>21026</v>
      </c>
      <c r="B17784" s="89">
        <v>516.69000000000005</v>
      </c>
      <c r="C17784" s="89">
        <f>LN(Table3[[#This Row],[Value]]/B17783)</f>
        <v>1.7627635391628213E-3</v>
      </c>
      <c r="D17784" s="89"/>
      <c r="E17784" s="89"/>
      <c r="F17784" s="89">
        <f>Table3[[#This Row],[Yield]]/100*(1+F17783)</f>
        <v>0</v>
      </c>
    </row>
    <row r="17785" spans="1:6" x14ac:dyDescent="0.2">
      <c r="A17785" s="88">
        <v>21027</v>
      </c>
      <c r="B17785" s="89">
        <v>514.59</v>
      </c>
      <c r="C17785" s="89">
        <f>LN(Table3[[#This Row],[Value]]/B17784)</f>
        <v>-4.0726144259215363E-3</v>
      </c>
      <c r="D17785" s="89"/>
      <c r="E17785" s="89"/>
      <c r="F17785" s="89">
        <f>Table3[[#This Row],[Yield]]/100*(1+F17784)</f>
        <v>0</v>
      </c>
    </row>
    <row r="17786" spans="1:6" x14ac:dyDescent="0.2">
      <c r="A17786" s="88">
        <v>21030</v>
      </c>
      <c r="B17786" s="89">
        <v>508.25</v>
      </c>
      <c r="C17786" s="89">
        <f>LN(Table3[[#This Row],[Value]]/B17785)</f>
        <v>-1.2397014581387457E-2</v>
      </c>
      <c r="D17786" s="89"/>
      <c r="E17786" s="89"/>
      <c r="F17786" s="89">
        <f>Table3[[#This Row],[Yield]]/100*(1+F17785)</f>
        <v>0</v>
      </c>
    </row>
    <row r="17787" spans="1:6" x14ac:dyDescent="0.2">
      <c r="A17787" s="88">
        <v>21031</v>
      </c>
      <c r="B17787" s="89">
        <v>508.93</v>
      </c>
      <c r="C17787" s="89">
        <f>LN(Table3[[#This Row],[Value]]/B17786)</f>
        <v>1.3370300267408089E-3</v>
      </c>
      <c r="D17787" s="89"/>
      <c r="E17787" s="89"/>
      <c r="F17787" s="89">
        <f>Table3[[#This Row],[Yield]]/100*(1+F17786)</f>
        <v>0</v>
      </c>
    </row>
    <row r="17788" spans="1:6" x14ac:dyDescent="0.2">
      <c r="A17788" s="88">
        <v>21032</v>
      </c>
      <c r="B17788" s="89">
        <v>508.52</v>
      </c>
      <c r="C17788" s="89">
        <f>LN(Table3[[#This Row],[Value]]/B17787)</f>
        <v>-8.0593645327520929E-4</v>
      </c>
      <c r="D17788" s="89"/>
      <c r="E17788" s="89"/>
      <c r="F17788" s="89">
        <f>Table3[[#This Row],[Yield]]/100*(1+F17787)</f>
        <v>0</v>
      </c>
    </row>
    <row r="17789" spans="1:6" x14ac:dyDescent="0.2">
      <c r="A17789" s="88">
        <v>21033</v>
      </c>
      <c r="B17789" s="89">
        <v>506.21</v>
      </c>
      <c r="C17789" s="89">
        <f>LN(Table3[[#This Row],[Value]]/B17788)</f>
        <v>-4.5529431284915952E-3</v>
      </c>
      <c r="D17789" s="89"/>
      <c r="E17789" s="89"/>
      <c r="F17789" s="89">
        <f>Table3[[#This Row],[Yield]]/100*(1+F17788)</f>
        <v>0</v>
      </c>
    </row>
    <row r="17790" spans="1:6" x14ac:dyDescent="0.2">
      <c r="A17790" s="88">
        <v>21034</v>
      </c>
      <c r="B17790" s="89">
        <v>505.1</v>
      </c>
      <c r="C17790" s="89">
        <f>LN(Table3[[#This Row],[Value]]/B17789)</f>
        <v>-2.1951734794231383E-3</v>
      </c>
      <c r="D17790" s="89"/>
      <c r="E17790" s="89"/>
      <c r="F17790" s="89">
        <f>Table3[[#This Row],[Yield]]/100*(1+F17789)</f>
        <v>0</v>
      </c>
    </row>
    <row r="17791" spans="1:6" x14ac:dyDescent="0.2">
      <c r="A17791" s="88">
        <v>21037</v>
      </c>
      <c r="B17791" s="89">
        <v>500.78</v>
      </c>
      <c r="C17791" s="89">
        <f>LN(Table3[[#This Row],[Value]]/B17790)</f>
        <v>-8.5895465878220202E-3</v>
      </c>
      <c r="D17791" s="89"/>
      <c r="E17791" s="89"/>
      <c r="F17791" s="89">
        <f>Table3[[#This Row],[Yield]]/100*(1+F17790)</f>
        <v>0</v>
      </c>
    </row>
    <row r="17792" spans="1:6" x14ac:dyDescent="0.2">
      <c r="A17792" s="88">
        <v>21038</v>
      </c>
      <c r="B17792" s="89">
        <v>494.13</v>
      </c>
      <c r="C17792" s="89">
        <f>LN(Table3[[#This Row],[Value]]/B17791)</f>
        <v>-1.3368242423490861E-2</v>
      </c>
      <c r="D17792" s="89"/>
      <c r="E17792" s="89"/>
      <c r="F17792" s="89">
        <f>Table3[[#This Row],[Yield]]/100*(1+F17791)</f>
        <v>0</v>
      </c>
    </row>
    <row r="17793" spans="1:6" x14ac:dyDescent="0.2">
      <c r="A17793" s="88">
        <v>21039</v>
      </c>
      <c r="B17793" s="89">
        <v>498.48</v>
      </c>
      <c r="C17793" s="89">
        <f>LN(Table3[[#This Row],[Value]]/B17792)</f>
        <v>8.764827773272461E-3</v>
      </c>
      <c r="D17793" s="89"/>
      <c r="E17793" s="89"/>
      <c r="F17793" s="89">
        <f>Table3[[#This Row],[Yield]]/100*(1+F17792)</f>
        <v>0</v>
      </c>
    </row>
    <row r="17794" spans="1:6" x14ac:dyDescent="0.2">
      <c r="A17794" s="88">
        <v>21040</v>
      </c>
      <c r="B17794" s="89">
        <v>496.87</v>
      </c>
      <c r="C17794" s="89">
        <f>LN(Table3[[#This Row],[Value]]/B17793)</f>
        <v>-3.235045771083292E-3</v>
      </c>
      <c r="D17794" s="89"/>
      <c r="E17794" s="89"/>
      <c r="F17794" s="89">
        <f>Table3[[#This Row],[Yield]]/100*(1+F17793)</f>
        <v>0</v>
      </c>
    </row>
    <row r="17795" spans="1:6" x14ac:dyDescent="0.2">
      <c r="A17795" s="88">
        <v>21041</v>
      </c>
      <c r="B17795" s="89">
        <v>496.78</v>
      </c>
      <c r="C17795" s="89">
        <f>LN(Table3[[#This Row],[Value]]/B17794)</f>
        <v>-1.8115030492862387E-4</v>
      </c>
      <c r="D17795" s="89"/>
      <c r="E17795" s="89"/>
      <c r="F17795" s="89">
        <f>Table3[[#This Row],[Yield]]/100*(1+F17794)</f>
        <v>0</v>
      </c>
    </row>
    <row r="17796" spans="1:6" x14ac:dyDescent="0.2">
      <c r="A17796" s="88">
        <v>21044</v>
      </c>
      <c r="B17796" s="89">
        <v>492.32</v>
      </c>
      <c r="C17796" s="89">
        <f>LN(Table3[[#This Row],[Value]]/B17795)</f>
        <v>-9.0183605862230575E-3</v>
      </c>
      <c r="D17796" s="89"/>
      <c r="E17796" s="89"/>
      <c r="F17796" s="89">
        <f>Table3[[#This Row],[Yield]]/100*(1+F17795)</f>
        <v>0</v>
      </c>
    </row>
    <row r="17797" spans="1:6" x14ac:dyDescent="0.2">
      <c r="A17797" s="88">
        <v>21045</v>
      </c>
      <c r="B17797" s="89">
        <v>492.14</v>
      </c>
      <c r="C17797" s="89">
        <f>LN(Table3[[#This Row],[Value]]/B17796)</f>
        <v>-3.6568271337757873E-4</v>
      </c>
      <c r="D17797" s="89"/>
      <c r="E17797" s="89"/>
      <c r="F17797" s="89">
        <f>Table3[[#This Row],[Yield]]/100*(1+F17796)</f>
        <v>0</v>
      </c>
    </row>
    <row r="17798" spans="1:6" x14ac:dyDescent="0.2">
      <c r="A17798" s="88">
        <v>21046</v>
      </c>
      <c r="B17798" s="89">
        <v>485.93</v>
      </c>
      <c r="C17798" s="89">
        <f>LN(Table3[[#This Row],[Value]]/B17797)</f>
        <v>-1.269864825540842E-2</v>
      </c>
      <c r="D17798" s="89"/>
      <c r="E17798" s="89"/>
      <c r="F17798" s="89">
        <f>Table3[[#This Row],[Yield]]/100*(1+F17797)</f>
        <v>0</v>
      </c>
    </row>
    <row r="17799" spans="1:6" x14ac:dyDescent="0.2">
      <c r="A17799" s="88">
        <v>21047</v>
      </c>
      <c r="B17799" s="89">
        <v>487.3</v>
      </c>
      <c r="C17799" s="89">
        <f>LN(Table3[[#This Row],[Value]]/B17798)</f>
        <v>2.8153692445149143E-3</v>
      </c>
      <c r="D17799" s="89"/>
      <c r="E17799" s="89"/>
      <c r="F17799" s="89">
        <f>Table3[[#This Row],[Yield]]/100*(1+F17798)</f>
        <v>0</v>
      </c>
    </row>
    <row r="17800" spans="1:6" x14ac:dyDescent="0.2">
      <c r="A17800" s="88">
        <v>21048</v>
      </c>
      <c r="B17800" s="89">
        <v>488.2</v>
      </c>
      <c r="C17800" s="89">
        <f>LN(Table3[[#This Row],[Value]]/B17799)</f>
        <v>1.8452081093992092E-3</v>
      </c>
      <c r="D17800" s="89"/>
      <c r="E17800" s="89"/>
      <c r="F17800" s="89">
        <f>Table3[[#This Row],[Yield]]/100*(1+F17799)</f>
        <v>0</v>
      </c>
    </row>
    <row r="17801" spans="1:6" x14ac:dyDescent="0.2">
      <c r="A17801" s="88">
        <v>21051</v>
      </c>
      <c r="B17801" s="89">
        <v>478.95</v>
      </c>
      <c r="C17801" s="89">
        <f>LN(Table3[[#This Row],[Value]]/B17800)</f>
        <v>-1.9128950129958966E-2</v>
      </c>
      <c r="D17801" s="89"/>
      <c r="E17801" s="89"/>
      <c r="F17801" s="89">
        <f>Table3[[#This Row],[Yield]]/100*(1+F17800)</f>
        <v>0</v>
      </c>
    </row>
    <row r="17802" spans="1:6" x14ac:dyDescent="0.2">
      <c r="A17802" s="88">
        <v>21052</v>
      </c>
      <c r="B17802" s="89">
        <v>483.86</v>
      </c>
      <c r="C17802" s="89">
        <f>LN(Table3[[#This Row],[Value]]/B17801)</f>
        <v>1.019940084674073E-2</v>
      </c>
      <c r="D17802" s="89"/>
      <c r="E17802" s="89"/>
      <c r="F17802" s="89">
        <f>Table3[[#This Row],[Yield]]/100*(1+F17801)</f>
        <v>0</v>
      </c>
    </row>
    <row r="17803" spans="1:6" x14ac:dyDescent="0.2">
      <c r="A17803" s="88">
        <v>21053</v>
      </c>
      <c r="B17803" s="89">
        <v>485.14</v>
      </c>
      <c r="C17803" s="89">
        <f>LN(Table3[[#This Row],[Value]]/B17802)</f>
        <v>2.6419004014335084E-3</v>
      </c>
      <c r="D17803" s="89"/>
      <c r="E17803" s="89"/>
      <c r="F17803" s="89">
        <f>Table3[[#This Row],[Yield]]/100*(1+F17802)</f>
        <v>0</v>
      </c>
    </row>
    <row r="17804" spans="1:6" x14ac:dyDescent="0.2">
      <c r="A17804" s="88">
        <v>21054</v>
      </c>
      <c r="B17804" s="89">
        <v>481.46</v>
      </c>
      <c r="C17804" s="89">
        <f>LN(Table3[[#This Row],[Value]]/B17803)</f>
        <v>-7.6143550176416544E-3</v>
      </c>
      <c r="D17804" s="89"/>
      <c r="E17804" s="89"/>
      <c r="F17804" s="89">
        <f>Table3[[#This Row],[Yield]]/100*(1+F17803)</f>
        <v>0</v>
      </c>
    </row>
    <row r="17805" spans="1:6" x14ac:dyDescent="0.2">
      <c r="A17805" s="88">
        <v>21055</v>
      </c>
      <c r="B17805" s="89">
        <v>475.74</v>
      </c>
      <c r="C17805" s="89">
        <f>LN(Table3[[#This Row],[Value]]/B17804)</f>
        <v>-1.1951667547070921E-2</v>
      </c>
      <c r="D17805" s="89"/>
      <c r="E17805" s="89"/>
      <c r="F17805" s="89">
        <f>Table3[[#This Row],[Yield]]/100*(1+F17804)</f>
        <v>0</v>
      </c>
    </row>
    <row r="17806" spans="1:6" x14ac:dyDescent="0.2">
      <c r="A17806" s="88">
        <v>21058</v>
      </c>
      <c r="B17806" s="89">
        <v>470.14</v>
      </c>
      <c r="C17806" s="89">
        <f>LN(Table3[[#This Row],[Value]]/B17805)</f>
        <v>-1.1840963822990448E-2</v>
      </c>
      <c r="D17806" s="89"/>
      <c r="E17806" s="89"/>
      <c r="F17806" s="89">
        <f>Table3[[#This Row],[Yield]]/100*(1+F17805)</f>
        <v>0</v>
      </c>
    </row>
    <row r="17807" spans="1:6" x14ac:dyDescent="0.2">
      <c r="A17807" s="88">
        <v>21059</v>
      </c>
      <c r="B17807" s="89">
        <v>477.55</v>
      </c>
      <c r="C17807" s="89">
        <f>LN(Table3[[#This Row],[Value]]/B17806)</f>
        <v>1.5638343791374576E-2</v>
      </c>
      <c r="D17807" s="89"/>
      <c r="E17807" s="89"/>
      <c r="F17807" s="89">
        <f>Table3[[#This Row],[Yield]]/100*(1+F17806)</f>
        <v>0</v>
      </c>
    </row>
    <row r="17808" spans="1:6" x14ac:dyDescent="0.2">
      <c r="A17808" s="88">
        <v>21060</v>
      </c>
      <c r="B17808" s="89">
        <v>477.79</v>
      </c>
      <c r="C17808" s="89">
        <f>LN(Table3[[#This Row],[Value]]/B17807)</f>
        <v>5.0243893283848237E-4</v>
      </c>
      <c r="D17808" s="89"/>
      <c r="E17808" s="89"/>
      <c r="F17808" s="89">
        <f>Table3[[#This Row],[Yield]]/100*(1+F17807)</f>
        <v>0</v>
      </c>
    </row>
    <row r="17809" spans="1:6" x14ac:dyDescent="0.2">
      <c r="A17809" s="88">
        <v>21061</v>
      </c>
      <c r="B17809" s="89">
        <v>476.06</v>
      </c>
      <c r="C17809" s="89">
        <f>LN(Table3[[#This Row],[Value]]/B17808)</f>
        <v>-3.6274087056836191E-3</v>
      </c>
      <c r="D17809" s="89"/>
      <c r="E17809" s="89"/>
      <c r="F17809" s="89">
        <f>Table3[[#This Row],[Yield]]/100*(1+F17808)</f>
        <v>0</v>
      </c>
    </row>
    <row r="17810" spans="1:6" x14ac:dyDescent="0.2">
      <c r="A17810" s="88">
        <v>21062</v>
      </c>
      <c r="B17810" s="89">
        <v>484.35</v>
      </c>
      <c r="C17810" s="89">
        <f>LN(Table3[[#This Row],[Value]]/B17809)</f>
        <v>1.7263889164492646E-2</v>
      </c>
      <c r="D17810" s="89"/>
      <c r="E17810" s="89"/>
      <c r="F17810" s="89">
        <f>Table3[[#This Row],[Yield]]/100*(1+F17809)</f>
        <v>0</v>
      </c>
    </row>
    <row r="17811" spans="1:6" x14ac:dyDescent="0.2">
      <c r="A17811" s="88">
        <v>21066</v>
      </c>
      <c r="B17811" s="89">
        <v>486.13</v>
      </c>
      <c r="C17811" s="89">
        <f>LN(Table3[[#This Row],[Value]]/B17810)</f>
        <v>3.6682919710394808E-3</v>
      </c>
      <c r="D17811" s="89"/>
      <c r="E17811" s="89"/>
      <c r="F17811" s="89">
        <f>Table3[[#This Row],[Yield]]/100*(1+F17810)</f>
        <v>0</v>
      </c>
    </row>
    <row r="17812" spans="1:6" x14ac:dyDescent="0.2">
      <c r="A17812" s="88">
        <v>21067</v>
      </c>
      <c r="B17812" s="89">
        <v>482.6</v>
      </c>
      <c r="C17812" s="89">
        <f>LN(Table3[[#This Row],[Value]]/B17811)</f>
        <v>-7.2879246525019694E-3</v>
      </c>
      <c r="D17812" s="89"/>
      <c r="E17812" s="89"/>
      <c r="F17812" s="89">
        <f>Table3[[#This Row],[Yield]]/100*(1+F17811)</f>
        <v>0</v>
      </c>
    </row>
    <row r="17813" spans="1:6" x14ac:dyDescent="0.2">
      <c r="A17813" s="88">
        <v>21068</v>
      </c>
      <c r="B17813" s="89">
        <v>479.51</v>
      </c>
      <c r="C17813" s="89">
        <f>LN(Table3[[#This Row],[Value]]/B17812)</f>
        <v>-6.4234040275507514E-3</v>
      </c>
      <c r="D17813" s="89"/>
      <c r="E17813" s="89"/>
      <c r="F17813" s="89">
        <f>Table3[[#This Row],[Yield]]/100*(1+F17812)</f>
        <v>0</v>
      </c>
    </row>
    <row r="17814" spans="1:6" x14ac:dyDescent="0.2">
      <c r="A17814" s="88">
        <v>21069</v>
      </c>
      <c r="B17814" s="89">
        <v>478.63</v>
      </c>
      <c r="C17814" s="89">
        <f>LN(Table3[[#This Row],[Value]]/B17813)</f>
        <v>-1.8368928286879209E-3</v>
      </c>
      <c r="D17814" s="89"/>
      <c r="E17814" s="89"/>
      <c r="F17814" s="89">
        <f>Table3[[#This Row],[Yield]]/100*(1+F17813)</f>
        <v>0</v>
      </c>
    </row>
    <row r="17815" spans="1:6" x14ac:dyDescent="0.2">
      <c r="A17815" s="88">
        <v>21072</v>
      </c>
      <c r="B17815" s="89">
        <v>474.28</v>
      </c>
      <c r="C17815" s="89">
        <f>LN(Table3[[#This Row],[Value]]/B17814)</f>
        <v>-9.1299917448230579E-3</v>
      </c>
      <c r="D17815" s="89"/>
      <c r="E17815" s="89"/>
      <c r="F17815" s="89">
        <f>Table3[[#This Row],[Yield]]/100*(1+F17814)</f>
        <v>0</v>
      </c>
    </row>
    <row r="17816" spans="1:6" x14ac:dyDescent="0.2">
      <c r="A17816" s="88">
        <v>21073</v>
      </c>
      <c r="B17816" s="89">
        <v>470.23</v>
      </c>
      <c r="C17816" s="89">
        <f>LN(Table3[[#This Row],[Value]]/B17815)</f>
        <v>-8.5759278820265201E-3</v>
      </c>
      <c r="D17816" s="89"/>
      <c r="E17816" s="89"/>
      <c r="F17816" s="89">
        <f>Table3[[#This Row],[Yield]]/100*(1+F17815)</f>
        <v>0</v>
      </c>
    </row>
    <row r="17817" spans="1:6" x14ac:dyDescent="0.2">
      <c r="A17817" s="88">
        <v>21074</v>
      </c>
      <c r="B17817" s="89">
        <v>474.4</v>
      </c>
      <c r="C17817" s="89">
        <f>LN(Table3[[#This Row],[Value]]/B17816)</f>
        <v>8.8289109756725815E-3</v>
      </c>
      <c r="D17817" s="89"/>
      <c r="E17817" s="89"/>
      <c r="F17817" s="89">
        <f>Table3[[#This Row],[Yield]]/100*(1+F17816)</f>
        <v>0</v>
      </c>
    </row>
    <row r="17818" spans="1:6" x14ac:dyDescent="0.2">
      <c r="A17818" s="88">
        <v>21075</v>
      </c>
      <c r="B17818" s="89">
        <v>480.56</v>
      </c>
      <c r="C17818" s="89">
        <f>LN(Table3[[#This Row],[Value]]/B17817)</f>
        <v>1.2901242858390439E-2</v>
      </c>
      <c r="D17818" s="89"/>
      <c r="E17818" s="89"/>
      <c r="F17818" s="89">
        <f>Table3[[#This Row],[Yield]]/100*(1+F17817)</f>
        <v>0</v>
      </c>
    </row>
    <row r="17819" spans="1:6" x14ac:dyDescent="0.2">
      <c r="A17819" s="88">
        <v>21076</v>
      </c>
      <c r="B17819" s="89">
        <v>481.02</v>
      </c>
      <c r="C17819" s="89">
        <f>LN(Table3[[#This Row],[Value]]/B17818)</f>
        <v>9.5675874100931634E-4</v>
      </c>
      <c r="D17819" s="89"/>
      <c r="E17819" s="89"/>
      <c r="F17819" s="89">
        <f>Table3[[#This Row],[Yield]]/100*(1+F17818)</f>
        <v>0</v>
      </c>
    </row>
    <row r="17820" spans="1:6" x14ac:dyDescent="0.2">
      <c r="A17820" s="88">
        <v>21079</v>
      </c>
      <c r="B17820" s="89">
        <v>478.08</v>
      </c>
      <c r="C17820" s="89">
        <f>LN(Table3[[#This Row],[Value]]/B17819)</f>
        <v>-6.1307667785174087E-3</v>
      </c>
      <c r="D17820" s="89"/>
      <c r="E17820" s="89"/>
      <c r="F17820" s="89">
        <f>Table3[[#This Row],[Yield]]/100*(1+F17819)</f>
        <v>0</v>
      </c>
    </row>
    <row r="17821" spans="1:6" x14ac:dyDescent="0.2">
      <c r="A17821" s="88">
        <v>21080</v>
      </c>
      <c r="B17821" s="89">
        <v>478.28</v>
      </c>
      <c r="C17821" s="89">
        <f>LN(Table3[[#This Row],[Value]]/B17820)</f>
        <v>4.1825254698133748E-4</v>
      </c>
      <c r="D17821" s="89"/>
      <c r="E17821" s="89"/>
      <c r="F17821" s="89">
        <f>Table3[[#This Row],[Yield]]/100*(1+F17820)</f>
        <v>0</v>
      </c>
    </row>
    <row r="17822" spans="1:6" x14ac:dyDescent="0.2">
      <c r="A17822" s="88">
        <v>21081</v>
      </c>
      <c r="B17822" s="89">
        <v>478.6</v>
      </c>
      <c r="C17822" s="89">
        <f>LN(Table3[[#This Row],[Value]]/B17821)</f>
        <v>6.6884042289389576E-4</v>
      </c>
      <c r="D17822" s="89"/>
      <c r="E17822" s="89"/>
      <c r="F17822" s="89">
        <f>Table3[[#This Row],[Yield]]/100*(1+F17821)</f>
        <v>0</v>
      </c>
    </row>
    <row r="17823" spans="1:6" x14ac:dyDescent="0.2">
      <c r="A17823" s="88">
        <v>21082</v>
      </c>
      <c r="B17823" s="89">
        <v>476.12</v>
      </c>
      <c r="C17823" s="89">
        <f>LN(Table3[[#This Row],[Value]]/B17822)</f>
        <v>-5.1952521745939669E-3</v>
      </c>
      <c r="D17823" s="89"/>
      <c r="E17823" s="89"/>
      <c r="F17823" s="89">
        <f>Table3[[#This Row],[Yield]]/100*(1+F17822)</f>
        <v>0</v>
      </c>
    </row>
    <row r="17824" spans="1:6" x14ac:dyDescent="0.2">
      <c r="A17824" s="88">
        <v>21083</v>
      </c>
      <c r="B17824" s="89">
        <v>468.42</v>
      </c>
      <c r="C17824" s="89">
        <f>LN(Table3[[#This Row],[Value]]/B17823)</f>
        <v>-1.6304593939424388E-2</v>
      </c>
      <c r="D17824" s="89"/>
      <c r="E17824" s="89"/>
      <c r="F17824" s="89">
        <f>Table3[[#This Row],[Yield]]/100*(1+F17823)</f>
        <v>0</v>
      </c>
    </row>
    <row r="17825" spans="1:6" x14ac:dyDescent="0.2">
      <c r="A17825" s="88">
        <v>21086</v>
      </c>
      <c r="B17825" s="89">
        <v>458.96</v>
      </c>
      <c r="C17825" s="89">
        <f>LN(Table3[[#This Row],[Value]]/B17824)</f>
        <v>-2.0402269066639014E-2</v>
      </c>
      <c r="D17825" s="89"/>
      <c r="E17825" s="89"/>
      <c r="F17825" s="89">
        <f>Table3[[#This Row],[Yield]]/100*(1+F17824)</f>
        <v>0</v>
      </c>
    </row>
    <row r="17826" spans="1:6" x14ac:dyDescent="0.2">
      <c r="A17826" s="88">
        <v>21087</v>
      </c>
      <c r="B17826" s="89">
        <v>462.87</v>
      </c>
      <c r="C17826" s="89">
        <f>LN(Table3[[#This Row],[Value]]/B17825)</f>
        <v>8.4831768294286822E-3</v>
      </c>
      <c r="D17826" s="89"/>
      <c r="E17826" s="89"/>
      <c r="F17826" s="89">
        <f>Table3[[#This Row],[Yield]]/100*(1+F17825)</f>
        <v>0</v>
      </c>
    </row>
    <row r="17827" spans="1:6" x14ac:dyDescent="0.2">
      <c r="A17827" s="88">
        <v>21088</v>
      </c>
      <c r="B17827" s="89">
        <v>456.95</v>
      </c>
      <c r="C17827" s="89">
        <f>LN(Table3[[#This Row],[Value]]/B17826)</f>
        <v>-1.2872261404833564E-2</v>
      </c>
      <c r="D17827" s="89"/>
      <c r="E17827" s="89"/>
      <c r="F17827" s="89">
        <f>Table3[[#This Row],[Yield]]/100*(1+F17826)</f>
        <v>0</v>
      </c>
    </row>
    <row r="17828" spans="1:6" x14ac:dyDescent="0.2">
      <c r="A17828" s="88">
        <v>21089</v>
      </c>
      <c r="B17828" s="89">
        <v>457.01</v>
      </c>
      <c r="C17828" s="89">
        <f>LN(Table3[[#This Row],[Value]]/B17827)</f>
        <v>1.3129677466461174E-4</v>
      </c>
      <c r="D17828" s="89"/>
      <c r="E17828" s="89"/>
      <c r="F17828" s="89">
        <f>Table3[[#This Row],[Yield]]/100*(1+F17827)</f>
        <v>0</v>
      </c>
    </row>
    <row r="17829" spans="1:6" x14ac:dyDescent="0.2">
      <c r="A17829" s="88">
        <v>21090</v>
      </c>
      <c r="B17829" s="89">
        <v>456.89</v>
      </c>
      <c r="C17829" s="89">
        <f>LN(Table3[[#This Row],[Value]]/B17828)</f>
        <v>-2.6261079043584989E-4</v>
      </c>
      <c r="D17829" s="89"/>
      <c r="E17829" s="89"/>
      <c r="F17829" s="89">
        <f>Table3[[#This Row],[Yield]]/100*(1+F17828)</f>
        <v>0</v>
      </c>
    </row>
    <row r="17830" spans="1:6" x14ac:dyDescent="0.2">
      <c r="A17830" s="88">
        <v>21093</v>
      </c>
      <c r="B17830" s="89">
        <v>456.3</v>
      </c>
      <c r="C17830" s="89">
        <f>LN(Table3[[#This Row],[Value]]/B17829)</f>
        <v>-1.2921737690824941E-3</v>
      </c>
      <c r="D17830" s="89"/>
      <c r="E17830" s="89"/>
      <c r="F17830" s="89">
        <f>Table3[[#This Row],[Yield]]/100*(1+F17829)</f>
        <v>0</v>
      </c>
    </row>
    <row r="17831" spans="1:6" x14ac:dyDescent="0.2">
      <c r="A17831" s="88">
        <v>21094</v>
      </c>
      <c r="B17831" s="89">
        <v>460.8</v>
      </c>
      <c r="C17831" s="89">
        <f>LN(Table3[[#This Row],[Value]]/B17830)</f>
        <v>9.8136214483246706E-3</v>
      </c>
      <c r="D17831" s="89"/>
      <c r="E17831" s="89"/>
      <c r="F17831" s="89">
        <f>Table3[[#This Row],[Yield]]/100*(1+F17830)</f>
        <v>0</v>
      </c>
    </row>
    <row r="17832" spans="1:6" x14ac:dyDescent="0.2">
      <c r="A17832" s="88">
        <v>21095</v>
      </c>
      <c r="B17832" s="89">
        <v>465.03</v>
      </c>
      <c r="C17832" s="89">
        <f>LN(Table3[[#This Row],[Value]]/B17831)</f>
        <v>9.13781025363101E-3</v>
      </c>
      <c r="D17832" s="89"/>
      <c r="E17832" s="89"/>
      <c r="F17832" s="89">
        <f>Table3[[#This Row],[Yield]]/100*(1+F17831)</f>
        <v>0</v>
      </c>
    </row>
    <row r="17833" spans="1:6" x14ac:dyDescent="0.2">
      <c r="A17833" s="88">
        <v>21096</v>
      </c>
      <c r="B17833" s="89">
        <v>465.82</v>
      </c>
      <c r="C17833" s="89">
        <f>LN(Table3[[#This Row],[Value]]/B17832)</f>
        <v>1.6973737759487289E-3</v>
      </c>
      <c r="D17833" s="89"/>
      <c r="E17833" s="89"/>
      <c r="F17833" s="89">
        <f>Table3[[#This Row],[Yield]]/100*(1+F17832)</f>
        <v>0</v>
      </c>
    </row>
    <row r="17834" spans="1:6" x14ac:dyDescent="0.2">
      <c r="A17834" s="88">
        <v>21097</v>
      </c>
      <c r="B17834" s="89">
        <v>461.7</v>
      </c>
      <c r="C17834" s="89">
        <f>LN(Table3[[#This Row],[Value]]/B17833)</f>
        <v>-8.8839638983181281E-3</v>
      </c>
      <c r="D17834" s="89"/>
      <c r="E17834" s="89"/>
      <c r="F17834" s="89">
        <f>Table3[[#This Row],[Yield]]/100*(1+F17833)</f>
        <v>0</v>
      </c>
    </row>
    <row r="17835" spans="1:6" x14ac:dyDescent="0.2">
      <c r="A17835" s="88">
        <v>21100</v>
      </c>
      <c r="B17835" s="89">
        <v>452.42</v>
      </c>
      <c r="C17835" s="89">
        <f>LN(Table3[[#This Row],[Value]]/B17834)</f>
        <v>-2.0304377583253718E-2</v>
      </c>
      <c r="D17835" s="89"/>
      <c r="E17835" s="89"/>
      <c r="F17835" s="89">
        <f>Table3[[#This Row],[Yield]]/100*(1+F17834)</f>
        <v>0</v>
      </c>
    </row>
    <row r="17836" spans="1:6" x14ac:dyDescent="0.2">
      <c r="A17836" s="88">
        <v>21101</v>
      </c>
      <c r="B17836" s="89">
        <v>450.56</v>
      </c>
      <c r="C17836" s="89">
        <f>LN(Table3[[#This Row],[Value]]/B17835)</f>
        <v>-4.1196984000665942E-3</v>
      </c>
      <c r="D17836" s="89"/>
      <c r="E17836" s="89"/>
      <c r="F17836" s="89">
        <f>Table3[[#This Row],[Yield]]/100*(1+F17835)</f>
        <v>0</v>
      </c>
    </row>
    <row r="17837" spans="1:6" x14ac:dyDescent="0.2">
      <c r="A17837" s="88">
        <v>21102</v>
      </c>
      <c r="B17837" s="89">
        <v>451.4</v>
      </c>
      <c r="C17837" s="89">
        <f>LN(Table3[[#This Row],[Value]]/B17836)</f>
        <v>1.8626108538122885E-3</v>
      </c>
      <c r="D17837" s="89"/>
      <c r="E17837" s="89"/>
      <c r="F17837" s="89">
        <f>Table3[[#This Row],[Yield]]/100*(1+F17836)</f>
        <v>0</v>
      </c>
    </row>
    <row r="17838" spans="1:6" x14ac:dyDescent="0.2">
      <c r="A17838" s="88">
        <v>21103</v>
      </c>
      <c r="B17838" s="89">
        <v>441.71</v>
      </c>
      <c r="C17838" s="89">
        <f>LN(Table3[[#This Row],[Value]]/B17837)</f>
        <v>-2.1700306236461187E-2</v>
      </c>
      <c r="D17838" s="89"/>
      <c r="E17838" s="89"/>
      <c r="F17838" s="89">
        <f>Table3[[#This Row],[Yield]]/100*(1+F17837)</f>
        <v>0</v>
      </c>
    </row>
    <row r="17839" spans="1:6" x14ac:dyDescent="0.2">
      <c r="A17839" s="88">
        <v>21104</v>
      </c>
      <c r="B17839" s="89">
        <v>441.16</v>
      </c>
      <c r="C17839" s="89">
        <f>LN(Table3[[#This Row],[Value]]/B17838)</f>
        <v>-1.2459367090277976E-3</v>
      </c>
      <c r="D17839" s="89"/>
      <c r="E17839" s="89"/>
      <c r="F17839" s="89">
        <f>Table3[[#This Row],[Yield]]/100*(1+F17838)</f>
        <v>0</v>
      </c>
    </row>
    <row r="17840" spans="1:6" x14ac:dyDescent="0.2">
      <c r="A17840" s="88">
        <v>21107</v>
      </c>
      <c r="B17840" s="89">
        <v>443.78</v>
      </c>
      <c r="C17840" s="89">
        <f>LN(Table3[[#This Row],[Value]]/B17839)</f>
        <v>5.9213227003242792E-3</v>
      </c>
      <c r="D17840" s="89"/>
      <c r="E17840" s="89"/>
      <c r="F17840" s="89">
        <f>Table3[[#This Row],[Yield]]/100*(1+F17839)</f>
        <v>0</v>
      </c>
    </row>
    <row r="17841" spans="1:6" x14ac:dyDescent="0.2">
      <c r="A17841" s="88">
        <v>21108</v>
      </c>
      <c r="B17841" s="89">
        <v>447.9</v>
      </c>
      <c r="C17841" s="89">
        <f>LN(Table3[[#This Row],[Value]]/B17840)</f>
        <v>9.2410490749838814E-3</v>
      </c>
      <c r="D17841" s="89"/>
      <c r="E17841" s="89"/>
      <c r="F17841" s="89">
        <f>Table3[[#This Row],[Yield]]/100*(1+F17840)</f>
        <v>0</v>
      </c>
    </row>
    <row r="17842" spans="1:6" x14ac:dyDescent="0.2">
      <c r="A17842" s="88">
        <v>21109</v>
      </c>
      <c r="B17842" s="89">
        <v>443.93</v>
      </c>
      <c r="C17842" s="89">
        <f>LN(Table3[[#This Row],[Value]]/B17841)</f>
        <v>-8.903100867962083E-3</v>
      </c>
      <c r="D17842" s="89"/>
      <c r="E17842" s="89"/>
      <c r="F17842" s="89">
        <f>Table3[[#This Row],[Yield]]/100*(1+F17841)</f>
        <v>0</v>
      </c>
    </row>
    <row r="17843" spans="1:6" x14ac:dyDescent="0.2">
      <c r="A17843" s="88">
        <v>21110</v>
      </c>
      <c r="B17843" s="89">
        <v>436.87</v>
      </c>
      <c r="C17843" s="89">
        <f>LN(Table3[[#This Row],[Value]]/B17842)</f>
        <v>-1.6031224344027272E-2</v>
      </c>
      <c r="D17843" s="89"/>
      <c r="E17843" s="89"/>
      <c r="F17843" s="89">
        <f>Table3[[#This Row],[Yield]]/100*(1+F17842)</f>
        <v>0</v>
      </c>
    </row>
    <row r="17844" spans="1:6" x14ac:dyDescent="0.2">
      <c r="A17844" s="88">
        <v>21111</v>
      </c>
      <c r="B17844" s="89">
        <v>433.83</v>
      </c>
      <c r="C17844" s="89">
        <f>LN(Table3[[#This Row],[Value]]/B17843)</f>
        <v>-6.9829157064544359E-3</v>
      </c>
      <c r="D17844" s="89"/>
      <c r="E17844" s="89"/>
      <c r="F17844" s="89">
        <f>Table3[[#This Row],[Yield]]/100*(1+F17843)</f>
        <v>0</v>
      </c>
    </row>
    <row r="17845" spans="1:6" x14ac:dyDescent="0.2">
      <c r="A17845" s="88">
        <v>21114</v>
      </c>
      <c r="B17845" s="89">
        <v>423.06</v>
      </c>
      <c r="C17845" s="89">
        <f>LN(Table3[[#This Row],[Value]]/B17844)</f>
        <v>-2.5138739335806185E-2</v>
      </c>
      <c r="D17845" s="89"/>
      <c r="E17845" s="89"/>
      <c r="F17845" s="89">
        <f>Table3[[#This Row],[Yield]]/100*(1+F17844)</f>
        <v>0</v>
      </c>
    </row>
    <row r="17846" spans="1:6" x14ac:dyDescent="0.2">
      <c r="A17846" s="88">
        <v>21115</v>
      </c>
      <c r="B17846" s="89">
        <v>419.79</v>
      </c>
      <c r="C17846" s="89">
        <f>LN(Table3[[#This Row],[Value]]/B17845)</f>
        <v>-7.7594267232724739E-3</v>
      </c>
      <c r="D17846" s="89"/>
      <c r="E17846" s="89"/>
      <c r="F17846" s="89">
        <f>Table3[[#This Row],[Yield]]/100*(1+F17845)</f>
        <v>0</v>
      </c>
    </row>
    <row r="17847" spans="1:6" x14ac:dyDescent="0.2">
      <c r="A17847" s="88">
        <v>21116</v>
      </c>
      <c r="B17847" s="89">
        <v>437.13</v>
      </c>
      <c r="C17847" s="89">
        <f>LN(Table3[[#This Row],[Value]]/B17846)</f>
        <v>4.0476047458141075E-2</v>
      </c>
      <c r="D17847" s="89"/>
      <c r="E17847" s="89"/>
      <c r="F17847" s="89">
        <f>Table3[[#This Row],[Yield]]/100*(1+F17846)</f>
        <v>0</v>
      </c>
    </row>
    <row r="17848" spans="1:6" x14ac:dyDescent="0.2">
      <c r="A17848" s="88">
        <v>21117</v>
      </c>
      <c r="B17848" s="89">
        <v>436.4</v>
      </c>
      <c r="C17848" s="89">
        <f>LN(Table3[[#This Row],[Value]]/B17847)</f>
        <v>-1.6713797349570917E-3</v>
      </c>
      <c r="D17848" s="89"/>
      <c r="E17848" s="89"/>
      <c r="F17848" s="89">
        <f>Table3[[#This Row],[Yield]]/100*(1+F17847)</f>
        <v>0</v>
      </c>
    </row>
    <row r="17849" spans="1:6" x14ac:dyDescent="0.2">
      <c r="A17849" s="88">
        <v>21118</v>
      </c>
      <c r="B17849" s="89">
        <v>435.15</v>
      </c>
      <c r="C17849" s="89">
        <f>LN(Table3[[#This Row],[Value]]/B17848)</f>
        <v>-2.8684547233930255E-3</v>
      </c>
      <c r="D17849" s="89"/>
      <c r="E17849" s="89"/>
      <c r="F17849" s="89">
        <f>Table3[[#This Row],[Yield]]/100*(1+F17848)</f>
        <v>0</v>
      </c>
    </row>
    <row r="17850" spans="1:6" x14ac:dyDescent="0.2">
      <c r="A17850" s="88">
        <v>21121</v>
      </c>
      <c r="B17850" s="89">
        <v>432.14</v>
      </c>
      <c r="C17850" s="89">
        <f>LN(Table3[[#This Row],[Value]]/B17849)</f>
        <v>-6.9411894179986109E-3</v>
      </c>
      <c r="D17850" s="89"/>
      <c r="E17850" s="89"/>
      <c r="F17850" s="89">
        <f>Table3[[#This Row],[Yield]]/100*(1+F17849)</f>
        <v>0</v>
      </c>
    </row>
    <row r="17851" spans="1:6" x14ac:dyDescent="0.2">
      <c r="A17851" s="88">
        <v>21122</v>
      </c>
      <c r="B17851" s="89">
        <v>435.76</v>
      </c>
      <c r="C17851" s="89">
        <f>LN(Table3[[#This Row],[Value]]/B17850)</f>
        <v>8.3420232578948865E-3</v>
      </c>
      <c r="D17851" s="89"/>
      <c r="E17851" s="89"/>
      <c r="F17851" s="89">
        <f>Table3[[#This Row],[Yield]]/100*(1+F17850)</f>
        <v>0</v>
      </c>
    </row>
    <row r="17852" spans="1:6" x14ac:dyDescent="0.2">
      <c r="A17852" s="88">
        <v>21123</v>
      </c>
      <c r="B17852" s="89">
        <v>440.28</v>
      </c>
      <c r="C17852" s="89">
        <f>LN(Table3[[#This Row],[Value]]/B17851)</f>
        <v>1.0319255079771815E-2</v>
      </c>
      <c r="D17852" s="89"/>
      <c r="E17852" s="89"/>
      <c r="F17852" s="89">
        <f>Table3[[#This Row],[Yield]]/100*(1+F17851)</f>
        <v>0</v>
      </c>
    </row>
    <row r="17853" spans="1:6" x14ac:dyDescent="0.2">
      <c r="A17853" s="88">
        <v>21124</v>
      </c>
      <c r="B17853" s="89">
        <v>441.04</v>
      </c>
      <c r="C17853" s="89">
        <f>LN(Table3[[#This Row],[Value]]/B17852)</f>
        <v>1.7246861262372524E-3</v>
      </c>
      <c r="D17853" s="89"/>
      <c r="E17853" s="89"/>
      <c r="F17853" s="89">
        <f>Table3[[#This Row],[Yield]]/100*(1+F17852)</f>
        <v>0</v>
      </c>
    </row>
    <row r="17854" spans="1:6" x14ac:dyDescent="0.2">
      <c r="A17854" s="88">
        <v>21125</v>
      </c>
      <c r="B17854" s="89">
        <v>434.71</v>
      </c>
      <c r="C17854" s="89">
        <f>LN(Table3[[#This Row],[Value]]/B17853)</f>
        <v>-1.4456432180447881E-2</v>
      </c>
      <c r="D17854" s="89"/>
      <c r="E17854" s="89"/>
      <c r="F17854" s="89">
        <f>Table3[[#This Row],[Yield]]/100*(1+F17853)</f>
        <v>0</v>
      </c>
    </row>
    <row r="17855" spans="1:6" x14ac:dyDescent="0.2">
      <c r="A17855" s="88">
        <v>21128</v>
      </c>
      <c r="B17855" s="89">
        <v>434.04</v>
      </c>
      <c r="C17855" s="89">
        <f>LN(Table3[[#This Row],[Value]]/B17854)</f>
        <v>-1.542446348973354E-3</v>
      </c>
      <c r="D17855" s="89"/>
      <c r="E17855" s="89"/>
      <c r="F17855" s="89">
        <f>Table3[[#This Row],[Yield]]/100*(1+F17854)</f>
        <v>0</v>
      </c>
    </row>
    <row r="17856" spans="1:6" x14ac:dyDescent="0.2">
      <c r="A17856" s="88">
        <v>21130</v>
      </c>
      <c r="B17856" s="89">
        <v>435.82</v>
      </c>
      <c r="C17856" s="89">
        <f>LN(Table3[[#This Row],[Value]]/B17855)</f>
        <v>4.0926183167685135E-3</v>
      </c>
      <c r="D17856" s="89"/>
      <c r="E17856" s="89"/>
      <c r="F17856" s="89">
        <f>Table3[[#This Row],[Yield]]/100*(1+F17855)</f>
        <v>0</v>
      </c>
    </row>
    <row r="17857" spans="1:6" x14ac:dyDescent="0.2">
      <c r="A17857" s="88">
        <v>21131</v>
      </c>
      <c r="B17857" s="89">
        <v>438.91</v>
      </c>
      <c r="C17857" s="89">
        <f>LN(Table3[[#This Row],[Value]]/B17856)</f>
        <v>7.065066599166816E-3</v>
      </c>
      <c r="D17857" s="89"/>
      <c r="E17857" s="89"/>
      <c r="F17857" s="89">
        <f>Table3[[#This Row],[Yield]]/100*(1+F17856)</f>
        <v>0</v>
      </c>
    </row>
    <row r="17858" spans="1:6" x14ac:dyDescent="0.2">
      <c r="A17858" s="88">
        <v>21132</v>
      </c>
      <c r="B17858" s="89">
        <v>434.12</v>
      </c>
      <c r="C17858" s="89">
        <f>LN(Table3[[#This Row],[Value]]/B17857)</f>
        <v>-1.0973387090128E-2</v>
      </c>
      <c r="D17858" s="89"/>
      <c r="E17858" s="89"/>
      <c r="F17858" s="89">
        <f>Table3[[#This Row],[Yield]]/100*(1+F17857)</f>
        <v>0</v>
      </c>
    </row>
    <row r="17859" spans="1:6" x14ac:dyDescent="0.2">
      <c r="A17859" s="88">
        <v>21135</v>
      </c>
      <c r="B17859" s="89">
        <v>434.94</v>
      </c>
      <c r="C17859" s="89">
        <f>LN(Table3[[#This Row],[Value]]/B17858)</f>
        <v>1.8870969630272137E-3</v>
      </c>
      <c r="D17859" s="89"/>
      <c r="E17859" s="89"/>
      <c r="F17859" s="89">
        <f>Table3[[#This Row],[Yield]]/100*(1+F17858)</f>
        <v>0</v>
      </c>
    </row>
    <row r="17860" spans="1:6" x14ac:dyDescent="0.2">
      <c r="A17860" s="88">
        <v>21136</v>
      </c>
      <c r="B17860" s="89">
        <v>429.75</v>
      </c>
      <c r="C17860" s="89">
        <f>LN(Table3[[#This Row],[Value]]/B17859)</f>
        <v>-1.2004446277882776E-2</v>
      </c>
      <c r="D17860" s="89"/>
      <c r="E17860" s="89"/>
      <c r="F17860" s="89">
        <f>Table3[[#This Row],[Yield]]/100*(1+F17859)</f>
        <v>0</v>
      </c>
    </row>
    <row r="17861" spans="1:6" x14ac:dyDescent="0.2">
      <c r="A17861" s="88">
        <v>21137</v>
      </c>
      <c r="B17861" s="89">
        <v>430.07</v>
      </c>
      <c r="C17861" s="89">
        <f>LN(Table3[[#This Row],[Value]]/B17860)</f>
        <v>7.4434187335603065E-4</v>
      </c>
      <c r="D17861" s="89"/>
      <c r="E17861" s="89"/>
      <c r="F17861" s="89">
        <f>Table3[[#This Row],[Yield]]/100*(1+F17860)</f>
        <v>0</v>
      </c>
    </row>
    <row r="17862" spans="1:6" x14ac:dyDescent="0.2">
      <c r="A17862" s="88">
        <v>21138</v>
      </c>
      <c r="B17862" s="89">
        <v>427.94</v>
      </c>
      <c r="C17862" s="89">
        <f>LN(Table3[[#This Row],[Value]]/B17861)</f>
        <v>-4.964987297509953E-3</v>
      </c>
      <c r="D17862" s="89"/>
      <c r="E17862" s="89"/>
      <c r="F17862" s="89">
        <f>Table3[[#This Row],[Yield]]/100*(1+F17861)</f>
        <v>0</v>
      </c>
    </row>
    <row r="17863" spans="1:6" x14ac:dyDescent="0.2">
      <c r="A17863" s="88">
        <v>21139</v>
      </c>
      <c r="B17863" s="89">
        <v>439.35</v>
      </c>
      <c r="C17863" s="89">
        <f>LN(Table3[[#This Row],[Value]]/B17862)</f>
        <v>2.6313363103047521E-2</v>
      </c>
      <c r="D17863" s="89"/>
      <c r="E17863" s="89"/>
      <c r="F17863" s="89">
        <f>Table3[[#This Row],[Yield]]/100*(1+F17862)</f>
        <v>0</v>
      </c>
    </row>
    <row r="17864" spans="1:6" x14ac:dyDescent="0.2">
      <c r="A17864" s="88">
        <v>21142</v>
      </c>
      <c r="B17864" s="89">
        <v>434.96</v>
      </c>
      <c r="C17864" s="89">
        <f>LN(Table3[[#This Row],[Value]]/B17863)</f>
        <v>-1.0042289104187052E-2</v>
      </c>
      <c r="D17864" s="89"/>
      <c r="E17864" s="89"/>
      <c r="F17864" s="89">
        <f>Table3[[#This Row],[Yield]]/100*(1+F17863)</f>
        <v>0</v>
      </c>
    </row>
    <row r="17865" spans="1:6" x14ac:dyDescent="0.2">
      <c r="A17865" s="88">
        <v>21143</v>
      </c>
      <c r="B17865" s="89">
        <v>431.73</v>
      </c>
      <c r="C17865" s="89">
        <f>LN(Table3[[#This Row],[Value]]/B17864)</f>
        <v>-7.4536799874731661E-3</v>
      </c>
      <c r="D17865" s="89"/>
      <c r="E17865" s="89"/>
      <c r="F17865" s="89">
        <f>Table3[[#This Row],[Yield]]/100*(1+F17864)</f>
        <v>0</v>
      </c>
    </row>
    <row r="17866" spans="1:6" x14ac:dyDescent="0.2">
      <c r="A17866" s="88">
        <v>21144</v>
      </c>
      <c r="B17866" s="89">
        <v>433.37</v>
      </c>
      <c r="C17866" s="89">
        <f>LN(Table3[[#This Row],[Value]]/B17865)</f>
        <v>3.7914737362619959E-3</v>
      </c>
      <c r="D17866" s="89"/>
      <c r="E17866" s="89"/>
      <c r="F17866" s="89">
        <f>Table3[[#This Row],[Yield]]/100*(1+F17865)</f>
        <v>0</v>
      </c>
    </row>
    <row r="17867" spans="1:6" x14ac:dyDescent="0.2">
      <c r="A17867" s="88">
        <v>21145</v>
      </c>
      <c r="B17867" s="89">
        <v>439.8</v>
      </c>
      <c r="C17867" s="89">
        <f>LN(Table3[[#This Row],[Value]]/B17866)</f>
        <v>1.4728211534206831E-2</v>
      </c>
      <c r="D17867" s="89"/>
      <c r="E17867" s="89"/>
      <c r="F17867" s="89">
        <f>Table3[[#This Row],[Yield]]/100*(1+F17866)</f>
        <v>0</v>
      </c>
    </row>
    <row r="17868" spans="1:6" x14ac:dyDescent="0.2">
      <c r="A17868" s="88">
        <v>21146</v>
      </c>
      <c r="B17868" s="89">
        <v>442.68</v>
      </c>
      <c r="C17868" s="89">
        <f>LN(Table3[[#This Row],[Value]]/B17867)</f>
        <v>6.5270832759236749E-3</v>
      </c>
      <c r="D17868" s="89"/>
      <c r="E17868" s="89"/>
      <c r="F17868" s="89">
        <f>Table3[[#This Row],[Yield]]/100*(1+F17867)</f>
        <v>0</v>
      </c>
    </row>
    <row r="17869" spans="1:6" x14ac:dyDescent="0.2">
      <c r="A17869" s="88">
        <v>21149</v>
      </c>
      <c r="B17869" s="89">
        <v>444.38</v>
      </c>
      <c r="C17869" s="89">
        <f>LN(Table3[[#This Row],[Value]]/B17868)</f>
        <v>3.8328908557073607E-3</v>
      </c>
      <c r="D17869" s="89"/>
      <c r="E17869" s="89"/>
      <c r="F17869" s="89">
        <f>Table3[[#This Row],[Yield]]/100*(1+F17868)</f>
        <v>0</v>
      </c>
    </row>
    <row r="17870" spans="1:6" x14ac:dyDescent="0.2">
      <c r="A17870" s="88">
        <v>21150</v>
      </c>
      <c r="B17870" s="89">
        <v>435.34</v>
      </c>
      <c r="C17870" s="89">
        <f>LN(Table3[[#This Row],[Value]]/B17869)</f>
        <v>-2.0552717265600977E-2</v>
      </c>
      <c r="D17870" s="89"/>
      <c r="E17870" s="89"/>
      <c r="F17870" s="89">
        <f>Table3[[#This Row],[Yield]]/100*(1+F17869)</f>
        <v>0</v>
      </c>
    </row>
    <row r="17871" spans="1:6" x14ac:dyDescent="0.2">
      <c r="A17871" s="88">
        <v>21151</v>
      </c>
      <c r="B17871" s="89">
        <v>446.03</v>
      </c>
      <c r="C17871" s="89">
        <f>LN(Table3[[#This Row],[Value]]/B17870)</f>
        <v>2.4258879345203949E-2</v>
      </c>
      <c r="D17871" s="89"/>
      <c r="E17871" s="89"/>
      <c r="F17871" s="89">
        <f>Table3[[#This Row],[Yield]]/100*(1+F17870)</f>
        <v>0</v>
      </c>
    </row>
    <row r="17872" spans="1:6" x14ac:dyDescent="0.2">
      <c r="A17872" s="88">
        <v>21153</v>
      </c>
      <c r="B17872" s="89">
        <v>449.87</v>
      </c>
      <c r="C17872" s="89">
        <f>LN(Table3[[#This Row],[Value]]/B17871)</f>
        <v>8.572437807148163E-3</v>
      </c>
      <c r="D17872" s="89"/>
      <c r="E17872" s="89"/>
      <c r="F17872" s="89">
        <f>Table3[[#This Row],[Yield]]/100*(1+F17871)</f>
        <v>0</v>
      </c>
    </row>
    <row r="17873" spans="1:6" x14ac:dyDescent="0.2">
      <c r="A17873" s="88">
        <v>21156</v>
      </c>
      <c r="B17873" s="89">
        <v>446.91</v>
      </c>
      <c r="C17873" s="89">
        <f>LN(Table3[[#This Row],[Value]]/B17872)</f>
        <v>-6.6014200794318294E-3</v>
      </c>
      <c r="D17873" s="89"/>
      <c r="E17873" s="89"/>
      <c r="F17873" s="89">
        <f>Table3[[#This Row],[Yield]]/100*(1+F17872)</f>
        <v>0</v>
      </c>
    </row>
    <row r="17874" spans="1:6" x14ac:dyDescent="0.2">
      <c r="A17874" s="88">
        <v>21157</v>
      </c>
      <c r="B17874" s="89">
        <v>446.55</v>
      </c>
      <c r="C17874" s="89">
        <f>LN(Table3[[#This Row],[Value]]/B17873)</f>
        <v>-8.0585592971623441E-4</v>
      </c>
      <c r="D17874" s="89"/>
      <c r="E17874" s="89"/>
      <c r="F17874" s="89">
        <f>Table3[[#This Row],[Yield]]/100*(1+F17873)</f>
        <v>0</v>
      </c>
    </row>
    <row r="17875" spans="1:6" x14ac:dyDescent="0.2">
      <c r="A17875" s="88">
        <v>21158</v>
      </c>
      <c r="B17875" s="89">
        <v>448.87</v>
      </c>
      <c r="C17875" s="89">
        <f>LN(Table3[[#This Row],[Value]]/B17874)</f>
        <v>5.1819373958056749E-3</v>
      </c>
      <c r="D17875" s="89"/>
      <c r="E17875" s="89"/>
      <c r="F17875" s="89">
        <f>Table3[[#This Row],[Yield]]/100*(1+F17874)</f>
        <v>0</v>
      </c>
    </row>
    <row r="17876" spans="1:6" x14ac:dyDescent="0.2">
      <c r="A17876" s="88">
        <v>21159</v>
      </c>
      <c r="B17876" s="89">
        <v>449.55</v>
      </c>
      <c r="C17876" s="89">
        <f>LN(Table3[[#This Row],[Value]]/B17875)</f>
        <v>1.5137689050811567E-3</v>
      </c>
      <c r="D17876" s="89"/>
      <c r="E17876" s="89"/>
      <c r="F17876" s="89">
        <f>Table3[[#This Row],[Yield]]/100*(1+F17875)</f>
        <v>0</v>
      </c>
    </row>
    <row r="17877" spans="1:6" x14ac:dyDescent="0.2">
      <c r="A17877" s="88">
        <v>21160</v>
      </c>
      <c r="B17877" s="89">
        <v>447.2</v>
      </c>
      <c r="C17877" s="89">
        <f>LN(Table3[[#This Row],[Value]]/B17876)</f>
        <v>-5.2411605898925349E-3</v>
      </c>
      <c r="D17877" s="89"/>
      <c r="E17877" s="89"/>
      <c r="F17877" s="89">
        <f>Table3[[#This Row],[Yield]]/100*(1+F17876)</f>
        <v>0</v>
      </c>
    </row>
    <row r="17878" spans="1:6" x14ac:dyDescent="0.2">
      <c r="A17878" s="88">
        <v>21163</v>
      </c>
      <c r="B17878" s="89">
        <v>443.76</v>
      </c>
      <c r="C17878" s="89">
        <f>LN(Table3[[#This Row],[Value]]/B17877)</f>
        <v>-7.7220460939102778E-3</v>
      </c>
      <c r="D17878" s="89"/>
      <c r="E17878" s="89"/>
      <c r="F17878" s="89">
        <f>Table3[[#This Row],[Yield]]/100*(1+F17877)</f>
        <v>0</v>
      </c>
    </row>
    <row r="17879" spans="1:6" x14ac:dyDescent="0.2">
      <c r="A17879" s="88">
        <v>21164</v>
      </c>
      <c r="B17879" s="89">
        <v>439.24</v>
      </c>
      <c r="C17879" s="89">
        <f>LN(Table3[[#This Row],[Value]]/B17878)</f>
        <v>-1.0237915017466596E-2</v>
      </c>
      <c r="D17879" s="89"/>
      <c r="E17879" s="89"/>
      <c r="F17879" s="89">
        <f>Table3[[#This Row],[Yield]]/100*(1+F17878)</f>
        <v>0</v>
      </c>
    </row>
    <row r="17880" spans="1:6" x14ac:dyDescent="0.2">
      <c r="A17880" s="88">
        <v>21165</v>
      </c>
      <c r="B17880" s="89">
        <v>439.36</v>
      </c>
      <c r="C17880" s="89">
        <f>LN(Table3[[#This Row],[Value]]/B17879)</f>
        <v>2.7316185009364311E-4</v>
      </c>
      <c r="D17880" s="89"/>
      <c r="E17880" s="89"/>
      <c r="F17880" s="89">
        <f>Table3[[#This Row],[Yield]]/100*(1+F17879)</f>
        <v>0</v>
      </c>
    </row>
    <row r="17881" spans="1:6" x14ac:dyDescent="0.2">
      <c r="A17881" s="88">
        <v>21166</v>
      </c>
      <c r="B17881" s="89">
        <v>438.48</v>
      </c>
      <c r="C17881" s="89">
        <f>LN(Table3[[#This Row],[Value]]/B17880)</f>
        <v>-2.0049218417452714E-3</v>
      </c>
      <c r="D17881" s="89"/>
      <c r="E17881" s="89"/>
      <c r="F17881" s="89">
        <f>Table3[[#This Row],[Yield]]/100*(1+F17880)</f>
        <v>0</v>
      </c>
    </row>
    <row r="17882" spans="1:6" x14ac:dyDescent="0.2">
      <c r="A17882" s="88">
        <v>21167</v>
      </c>
      <c r="B17882" s="89">
        <v>440.48</v>
      </c>
      <c r="C17882" s="89">
        <f>LN(Table3[[#This Row],[Value]]/B17881)</f>
        <v>4.5508406564361498E-3</v>
      </c>
      <c r="D17882" s="89"/>
      <c r="E17882" s="89"/>
      <c r="F17882" s="89">
        <f>Table3[[#This Row],[Yield]]/100*(1+F17881)</f>
        <v>0</v>
      </c>
    </row>
    <row r="17883" spans="1:6" x14ac:dyDescent="0.2">
      <c r="A17883" s="88">
        <v>21170</v>
      </c>
      <c r="B17883" s="89">
        <v>433.4</v>
      </c>
      <c r="C17883" s="89">
        <f>LN(Table3[[#This Row],[Value]]/B17882)</f>
        <v>-1.6203952292038561E-2</v>
      </c>
      <c r="D17883" s="89"/>
      <c r="E17883" s="89"/>
      <c r="F17883" s="89">
        <f>Table3[[#This Row],[Yield]]/100*(1+F17882)</f>
        <v>0</v>
      </c>
    </row>
    <row r="17884" spans="1:6" x14ac:dyDescent="0.2">
      <c r="A17884" s="88">
        <v>21171</v>
      </c>
      <c r="B17884" s="89">
        <v>425.65</v>
      </c>
      <c r="C17884" s="89">
        <f>LN(Table3[[#This Row],[Value]]/B17883)</f>
        <v>-1.8043676772192652E-2</v>
      </c>
      <c r="D17884" s="89"/>
      <c r="E17884" s="89"/>
      <c r="F17884" s="89">
        <f>Table3[[#This Row],[Yield]]/100*(1+F17883)</f>
        <v>0</v>
      </c>
    </row>
    <row r="17885" spans="1:6" x14ac:dyDescent="0.2">
      <c r="A17885" s="88">
        <v>21172</v>
      </c>
      <c r="B17885" s="89">
        <v>426.18</v>
      </c>
      <c r="C17885" s="89">
        <f>LN(Table3[[#This Row],[Value]]/B17884)</f>
        <v>1.2443799077076678E-3</v>
      </c>
      <c r="D17885" s="89"/>
      <c r="E17885" s="89"/>
      <c r="F17885" s="89">
        <f>Table3[[#This Row],[Yield]]/100*(1+F17884)</f>
        <v>0</v>
      </c>
    </row>
    <row r="17886" spans="1:6" x14ac:dyDescent="0.2">
      <c r="A17886" s="88">
        <v>21173</v>
      </c>
      <c r="B17886" s="89">
        <v>431.26</v>
      </c>
      <c r="C17886" s="89">
        <f>LN(Table3[[#This Row],[Value]]/B17885)</f>
        <v>1.1849364244745978E-2</v>
      </c>
      <c r="D17886" s="89"/>
      <c r="E17886" s="89"/>
      <c r="F17886" s="89">
        <f>Table3[[#This Row],[Yield]]/100*(1+F17885)</f>
        <v>0</v>
      </c>
    </row>
    <row r="17887" spans="1:6" x14ac:dyDescent="0.2">
      <c r="A17887" s="88">
        <v>21174</v>
      </c>
      <c r="B17887" s="89">
        <v>427.2</v>
      </c>
      <c r="C17887" s="89">
        <f>LN(Table3[[#This Row],[Value]]/B17886)</f>
        <v>-9.4588688365346042E-3</v>
      </c>
      <c r="D17887" s="89"/>
      <c r="E17887" s="89"/>
      <c r="F17887" s="89">
        <f>Table3[[#This Row],[Yield]]/100*(1+F17886)</f>
        <v>0</v>
      </c>
    </row>
    <row r="17888" spans="1:6" x14ac:dyDescent="0.2">
      <c r="A17888" s="88">
        <v>21177</v>
      </c>
      <c r="B17888" s="89">
        <v>428.08</v>
      </c>
      <c r="C17888" s="89">
        <f>LN(Table3[[#This Row],[Value]]/B17887)</f>
        <v>2.0578063570639831E-3</v>
      </c>
      <c r="D17888" s="89"/>
      <c r="E17888" s="89"/>
      <c r="F17888" s="89">
        <f>Table3[[#This Row],[Yield]]/100*(1+F17887)</f>
        <v>0</v>
      </c>
    </row>
    <row r="17889" spans="1:6" x14ac:dyDescent="0.2">
      <c r="A17889" s="88">
        <v>21178</v>
      </c>
      <c r="B17889" s="89">
        <v>429.11</v>
      </c>
      <c r="C17889" s="89">
        <f>LN(Table3[[#This Row],[Value]]/B17888)</f>
        <v>2.4032023138864721E-3</v>
      </c>
      <c r="D17889" s="89"/>
      <c r="E17889" s="89"/>
      <c r="F17889" s="89">
        <f>Table3[[#This Row],[Yield]]/100*(1+F17888)</f>
        <v>0</v>
      </c>
    </row>
    <row r="17890" spans="1:6" x14ac:dyDescent="0.2">
      <c r="A17890" s="88">
        <v>21180</v>
      </c>
      <c r="B17890" s="89">
        <v>434.16</v>
      </c>
      <c r="C17890" s="89">
        <f>LN(Table3[[#This Row],[Value]]/B17889)</f>
        <v>1.1699833438213661E-2</v>
      </c>
      <c r="D17890" s="89"/>
      <c r="E17890" s="89"/>
      <c r="F17890" s="89">
        <f>Table3[[#This Row],[Yield]]/100*(1+F17889)</f>
        <v>0</v>
      </c>
    </row>
    <row r="17891" spans="1:6" x14ac:dyDescent="0.2">
      <c r="A17891" s="88">
        <v>21181</v>
      </c>
      <c r="B17891" s="89">
        <v>432.9</v>
      </c>
      <c r="C17891" s="89">
        <f>LN(Table3[[#This Row],[Value]]/B17890)</f>
        <v>-2.9063753072146323E-3</v>
      </c>
      <c r="D17891" s="89"/>
      <c r="E17891" s="89"/>
      <c r="F17891" s="89">
        <f>Table3[[#This Row],[Yield]]/100*(1+F17890)</f>
        <v>0</v>
      </c>
    </row>
    <row r="17892" spans="1:6" x14ac:dyDescent="0.2">
      <c r="A17892" s="88">
        <v>21184</v>
      </c>
      <c r="B17892" s="89">
        <v>431.78</v>
      </c>
      <c r="C17892" s="89">
        <f>LN(Table3[[#This Row],[Value]]/B17891)</f>
        <v>-2.59055517962182E-3</v>
      </c>
      <c r="D17892" s="89"/>
      <c r="E17892" s="89"/>
      <c r="F17892" s="89">
        <f>Table3[[#This Row],[Yield]]/100*(1+F17891)</f>
        <v>0</v>
      </c>
    </row>
    <row r="17893" spans="1:6" x14ac:dyDescent="0.2">
      <c r="A17893" s="88">
        <v>21185</v>
      </c>
      <c r="B17893" s="89">
        <v>435.69</v>
      </c>
      <c r="C17893" s="89">
        <f>LN(Table3[[#This Row],[Value]]/B17892)</f>
        <v>9.0147820195093861E-3</v>
      </c>
      <c r="D17893" s="89"/>
      <c r="E17893" s="89"/>
      <c r="F17893" s="89">
        <f>Table3[[#This Row],[Yield]]/100*(1+F17892)</f>
        <v>0</v>
      </c>
    </row>
    <row r="17894" spans="1:6" x14ac:dyDescent="0.2">
      <c r="A17894" s="88">
        <v>21187</v>
      </c>
      <c r="B17894" s="89">
        <v>439.27</v>
      </c>
      <c r="C17894" s="89">
        <f>LN(Table3[[#This Row],[Value]]/B17893)</f>
        <v>8.1832768999130032E-3</v>
      </c>
      <c r="D17894" s="89"/>
      <c r="E17894" s="89"/>
      <c r="F17894" s="89">
        <f>Table3[[#This Row],[Yield]]/100*(1+F17893)</f>
        <v>0</v>
      </c>
    </row>
    <row r="17895" spans="1:6" x14ac:dyDescent="0.2">
      <c r="A17895" s="88">
        <v>21188</v>
      </c>
      <c r="B17895" s="89">
        <v>444.56</v>
      </c>
      <c r="C17895" s="89">
        <f>LN(Table3[[#This Row],[Value]]/B17894)</f>
        <v>1.1970770783930646E-2</v>
      </c>
      <c r="D17895" s="89"/>
      <c r="E17895" s="89"/>
      <c r="F17895" s="89">
        <f>Table3[[#This Row],[Yield]]/100*(1+F17894)</f>
        <v>0</v>
      </c>
    </row>
    <row r="17896" spans="1:6" x14ac:dyDescent="0.2">
      <c r="A17896" s="88">
        <v>21191</v>
      </c>
      <c r="B17896" s="89">
        <v>442.56</v>
      </c>
      <c r="C17896" s="89">
        <f>LN(Table3[[#This Row],[Value]]/B17895)</f>
        <v>-4.5089804952723996E-3</v>
      </c>
      <c r="D17896" s="89"/>
      <c r="E17896" s="89"/>
      <c r="F17896" s="89">
        <f>Table3[[#This Row],[Yield]]/100*(1+F17895)</f>
        <v>0</v>
      </c>
    </row>
    <row r="17897" spans="1:6" x14ac:dyDescent="0.2">
      <c r="A17897" s="88">
        <v>21192</v>
      </c>
      <c r="B17897" s="89">
        <v>447.79</v>
      </c>
      <c r="C17897" s="89">
        <f>LN(Table3[[#This Row],[Value]]/B17896)</f>
        <v>1.1748324040966148E-2</v>
      </c>
      <c r="D17897" s="89"/>
      <c r="E17897" s="89"/>
      <c r="F17897" s="89">
        <f>Table3[[#This Row],[Yield]]/100*(1+F17896)</f>
        <v>0</v>
      </c>
    </row>
    <row r="17898" spans="1:6" x14ac:dyDescent="0.2">
      <c r="A17898" s="88">
        <v>21193</v>
      </c>
      <c r="B17898" s="89">
        <v>446.61</v>
      </c>
      <c r="C17898" s="89">
        <f>LN(Table3[[#This Row],[Value]]/B17897)</f>
        <v>-2.6386419602840308E-3</v>
      </c>
      <c r="D17898" s="89"/>
      <c r="E17898" s="89"/>
      <c r="F17898" s="89">
        <f>Table3[[#This Row],[Yield]]/100*(1+F17897)</f>
        <v>0</v>
      </c>
    </row>
    <row r="17899" spans="1:6" x14ac:dyDescent="0.2">
      <c r="A17899" s="88">
        <v>21194</v>
      </c>
      <c r="B17899" s="89">
        <v>443.24</v>
      </c>
      <c r="C17899" s="89">
        <f>LN(Table3[[#This Row],[Value]]/B17898)</f>
        <v>-7.5743464889508798E-3</v>
      </c>
      <c r="D17899" s="89"/>
      <c r="E17899" s="89"/>
      <c r="F17899" s="89">
        <f>Table3[[#This Row],[Yield]]/100*(1+F17898)</f>
        <v>0</v>
      </c>
    </row>
    <row r="17900" spans="1:6" x14ac:dyDescent="0.2">
      <c r="A17900" s="88">
        <v>21195</v>
      </c>
      <c r="B17900" s="89">
        <v>438.68</v>
      </c>
      <c r="C17900" s="89">
        <f>LN(Table3[[#This Row],[Value]]/B17899)</f>
        <v>-1.0341166176116572E-2</v>
      </c>
      <c r="D17900" s="89"/>
      <c r="E17900" s="89"/>
      <c r="F17900" s="89">
        <f>Table3[[#This Row],[Yield]]/100*(1+F17899)</f>
        <v>0</v>
      </c>
    </row>
    <row r="17901" spans="1:6" x14ac:dyDescent="0.2">
      <c r="A17901" s="88">
        <v>21198</v>
      </c>
      <c r="B17901" s="89">
        <v>439.71</v>
      </c>
      <c r="C17901" s="89">
        <f>LN(Table3[[#This Row],[Value]]/B17900)</f>
        <v>2.3452008153107915E-3</v>
      </c>
      <c r="D17901" s="89"/>
      <c r="E17901" s="89"/>
      <c r="F17901" s="89">
        <f>Table3[[#This Row],[Yield]]/100*(1+F17900)</f>
        <v>0</v>
      </c>
    </row>
    <row r="17902" spans="1:6" x14ac:dyDescent="0.2">
      <c r="A17902" s="88">
        <v>21199</v>
      </c>
      <c r="B17902" s="89">
        <v>441.8</v>
      </c>
      <c r="C17902" s="89">
        <f>LN(Table3[[#This Row],[Value]]/B17901)</f>
        <v>4.7418722786979209E-3</v>
      </c>
      <c r="D17902" s="89"/>
      <c r="E17902" s="89"/>
      <c r="F17902" s="89">
        <f>Table3[[#This Row],[Yield]]/100*(1+F17901)</f>
        <v>0</v>
      </c>
    </row>
    <row r="17903" spans="1:6" x14ac:dyDescent="0.2">
      <c r="A17903" s="88">
        <v>21200</v>
      </c>
      <c r="B17903" s="89">
        <v>445.2</v>
      </c>
      <c r="C17903" s="89">
        <f>LN(Table3[[#This Row],[Value]]/B17902)</f>
        <v>7.6663284153729565E-3</v>
      </c>
      <c r="D17903" s="89"/>
      <c r="E17903" s="89"/>
      <c r="F17903" s="89">
        <f>Table3[[#This Row],[Yield]]/100*(1+F17902)</f>
        <v>0</v>
      </c>
    </row>
    <row r="17904" spans="1:6" x14ac:dyDescent="0.2">
      <c r="A17904" s="88">
        <v>21201</v>
      </c>
      <c r="B17904" s="89">
        <v>445.23</v>
      </c>
      <c r="C17904" s="89">
        <f>LN(Table3[[#This Row],[Value]]/B17903)</f>
        <v>6.7383174446846998E-5</v>
      </c>
      <c r="D17904" s="89"/>
      <c r="E17904" s="89"/>
      <c r="F17904" s="89">
        <f>Table3[[#This Row],[Yield]]/100*(1+F17903)</f>
        <v>0</v>
      </c>
    </row>
    <row r="17905" spans="1:6" x14ac:dyDescent="0.2">
      <c r="A17905" s="88">
        <v>21202</v>
      </c>
      <c r="B17905" s="89">
        <v>444.12</v>
      </c>
      <c r="C17905" s="89">
        <f>LN(Table3[[#This Row],[Value]]/B17904)</f>
        <v>-2.4962063897716819E-3</v>
      </c>
      <c r="D17905" s="89"/>
      <c r="E17905" s="89"/>
      <c r="F17905" s="89">
        <f>Table3[[#This Row],[Yield]]/100*(1+F17904)</f>
        <v>0</v>
      </c>
    </row>
    <row r="17906" spans="1:6" x14ac:dyDescent="0.2">
      <c r="A17906" s="88">
        <v>21205</v>
      </c>
      <c r="B17906" s="89">
        <v>447.29</v>
      </c>
      <c r="C17906" s="89">
        <f>LN(Table3[[#This Row],[Value]]/B17905)</f>
        <v>7.112357642445946E-3</v>
      </c>
      <c r="D17906" s="89"/>
      <c r="E17906" s="89"/>
      <c r="F17906" s="89">
        <f>Table3[[#This Row],[Yield]]/100*(1+F17905)</f>
        <v>0</v>
      </c>
    </row>
    <row r="17907" spans="1:6" x14ac:dyDescent="0.2">
      <c r="A17907" s="88">
        <v>21206</v>
      </c>
      <c r="B17907" s="89">
        <v>446.64</v>
      </c>
      <c r="C17907" s="89">
        <f>LN(Table3[[#This Row],[Value]]/B17906)</f>
        <v>-1.4542528264058438E-3</v>
      </c>
      <c r="D17907" s="89"/>
      <c r="E17907" s="89"/>
      <c r="F17907" s="89">
        <f>Table3[[#This Row],[Yield]]/100*(1+F17906)</f>
        <v>0</v>
      </c>
    </row>
    <row r="17908" spans="1:6" x14ac:dyDescent="0.2">
      <c r="A17908" s="88">
        <v>21207</v>
      </c>
      <c r="B17908" s="89">
        <v>445.7</v>
      </c>
      <c r="C17908" s="89">
        <f>LN(Table3[[#This Row],[Value]]/B17907)</f>
        <v>-2.106821049594902E-3</v>
      </c>
      <c r="D17908" s="89"/>
      <c r="E17908" s="89"/>
      <c r="F17908" s="89">
        <f>Table3[[#This Row],[Yield]]/100*(1+F17907)</f>
        <v>0</v>
      </c>
    </row>
    <row r="17909" spans="1:6" x14ac:dyDescent="0.2">
      <c r="A17909" s="88">
        <v>21208</v>
      </c>
      <c r="B17909" s="89">
        <v>447.93</v>
      </c>
      <c r="C17909" s="89">
        <f>LN(Table3[[#This Row],[Value]]/B17908)</f>
        <v>4.9908902541720293E-3</v>
      </c>
      <c r="D17909" s="89"/>
      <c r="E17909" s="89"/>
      <c r="F17909" s="89">
        <f>Table3[[#This Row],[Yield]]/100*(1+F17908)</f>
        <v>0</v>
      </c>
    </row>
    <row r="17910" spans="1:6" x14ac:dyDescent="0.2">
      <c r="A17910" s="88">
        <v>21209</v>
      </c>
      <c r="B17910" s="89">
        <v>450.66</v>
      </c>
      <c r="C17910" s="89">
        <f>LN(Table3[[#This Row],[Value]]/B17909)</f>
        <v>6.0762047192932369E-3</v>
      </c>
      <c r="D17910" s="89"/>
      <c r="E17910" s="89"/>
      <c r="F17910" s="89">
        <f>Table3[[#This Row],[Yield]]/100*(1+F17909)</f>
        <v>0</v>
      </c>
    </row>
    <row r="17911" spans="1:6" x14ac:dyDescent="0.2">
      <c r="A17911" s="88">
        <v>21212</v>
      </c>
      <c r="B17911" s="89">
        <v>448.46</v>
      </c>
      <c r="C17911" s="89">
        <f>LN(Table3[[#This Row],[Value]]/B17910)</f>
        <v>-4.8936835805908439E-3</v>
      </c>
      <c r="D17911" s="89"/>
      <c r="E17911" s="89"/>
      <c r="F17911" s="89">
        <f>Table3[[#This Row],[Yield]]/100*(1+F17910)</f>
        <v>0</v>
      </c>
    </row>
    <row r="17912" spans="1:6" x14ac:dyDescent="0.2">
      <c r="A17912" s="88">
        <v>21213</v>
      </c>
      <c r="B17912" s="89">
        <v>448.67</v>
      </c>
      <c r="C17912" s="89">
        <f>LN(Table3[[#This Row],[Value]]/B17911)</f>
        <v>4.681595840860071E-4</v>
      </c>
      <c r="D17912" s="89"/>
      <c r="E17912" s="89"/>
      <c r="F17912" s="89">
        <f>Table3[[#This Row],[Yield]]/100*(1+F17911)</f>
        <v>0</v>
      </c>
    </row>
    <row r="17913" spans="1:6" x14ac:dyDescent="0.2">
      <c r="A17913" s="88">
        <v>21214</v>
      </c>
      <c r="B17913" s="89">
        <v>451.16</v>
      </c>
      <c r="C17913" s="89">
        <f>LN(Table3[[#This Row],[Value]]/B17912)</f>
        <v>5.5343928422454227E-3</v>
      </c>
      <c r="D17913" s="89"/>
      <c r="E17913" s="89"/>
      <c r="F17913" s="89">
        <f>Table3[[#This Row],[Yield]]/100*(1+F17912)</f>
        <v>0</v>
      </c>
    </row>
    <row r="17914" spans="1:6" x14ac:dyDescent="0.2">
      <c r="A17914" s="88">
        <v>21215</v>
      </c>
      <c r="B17914" s="89">
        <v>449.72</v>
      </c>
      <c r="C17914" s="89">
        <f>LN(Table3[[#This Row],[Value]]/B17913)</f>
        <v>-3.1968768901572014E-3</v>
      </c>
      <c r="D17914" s="89"/>
      <c r="E17914" s="89"/>
      <c r="F17914" s="89">
        <f>Table3[[#This Row],[Yield]]/100*(1+F17913)</f>
        <v>0</v>
      </c>
    </row>
    <row r="17915" spans="1:6" x14ac:dyDescent="0.2">
      <c r="A17915" s="88">
        <v>21216</v>
      </c>
      <c r="B17915" s="89">
        <v>450.02</v>
      </c>
      <c r="C17915" s="89">
        <f>LN(Table3[[#This Row],[Value]]/B17914)</f>
        <v>6.6685933962595573E-4</v>
      </c>
      <c r="D17915" s="89"/>
      <c r="E17915" s="89"/>
      <c r="F17915" s="89">
        <f>Table3[[#This Row],[Yield]]/100*(1+F17914)</f>
        <v>0</v>
      </c>
    </row>
    <row r="17916" spans="1:6" x14ac:dyDescent="0.2">
      <c r="A17916" s="88">
        <v>21219</v>
      </c>
      <c r="B17916" s="89">
        <v>453.98</v>
      </c>
      <c r="C17916" s="89">
        <f>LN(Table3[[#This Row],[Value]]/B17915)</f>
        <v>8.7611179863712751E-3</v>
      </c>
      <c r="D17916" s="89"/>
      <c r="E17916" s="89"/>
      <c r="F17916" s="89">
        <f>Table3[[#This Row],[Yield]]/100*(1+F17915)</f>
        <v>0</v>
      </c>
    </row>
    <row r="17917" spans="1:6" x14ac:dyDescent="0.2">
      <c r="A17917" s="88">
        <v>21220</v>
      </c>
      <c r="B17917" s="89">
        <v>458.65</v>
      </c>
      <c r="C17917" s="89">
        <f>LN(Table3[[#This Row],[Value]]/B17916)</f>
        <v>1.0234247748108551E-2</v>
      </c>
      <c r="D17917" s="89"/>
      <c r="E17917" s="89"/>
      <c r="F17917" s="89">
        <f>Table3[[#This Row],[Yield]]/100*(1+F17916)</f>
        <v>0</v>
      </c>
    </row>
    <row r="17918" spans="1:6" x14ac:dyDescent="0.2">
      <c r="A17918" s="88">
        <v>21221</v>
      </c>
      <c r="B17918" s="89">
        <v>454.89</v>
      </c>
      <c r="C17918" s="89">
        <f>LN(Table3[[#This Row],[Value]]/B17917)</f>
        <v>-8.2317604747069312E-3</v>
      </c>
      <c r="D17918" s="89"/>
      <c r="E17918" s="89"/>
      <c r="F17918" s="89">
        <f>Table3[[#This Row],[Yield]]/100*(1+F17917)</f>
        <v>0</v>
      </c>
    </row>
    <row r="17919" spans="1:6" x14ac:dyDescent="0.2">
      <c r="A17919" s="88">
        <v>21222</v>
      </c>
      <c r="B17919" s="89">
        <v>453.13</v>
      </c>
      <c r="C17919" s="89">
        <f>LN(Table3[[#This Row],[Value]]/B17918)</f>
        <v>-3.8765714501391682E-3</v>
      </c>
      <c r="D17919" s="89"/>
      <c r="E17919" s="89"/>
      <c r="F17919" s="89">
        <f>Table3[[#This Row],[Yield]]/100*(1+F17918)</f>
        <v>0</v>
      </c>
    </row>
    <row r="17920" spans="1:6" x14ac:dyDescent="0.2">
      <c r="A17920" s="88">
        <v>21223</v>
      </c>
      <c r="B17920" s="89">
        <v>448.76</v>
      </c>
      <c r="C17920" s="89">
        <f>LN(Table3[[#This Row],[Value]]/B17919)</f>
        <v>-9.690836354054504E-3</v>
      </c>
      <c r="D17920" s="89"/>
      <c r="E17920" s="89"/>
      <c r="F17920" s="89">
        <f>Table3[[#This Row],[Yield]]/100*(1+F17919)</f>
        <v>0</v>
      </c>
    </row>
    <row r="17921" spans="1:6" x14ac:dyDescent="0.2">
      <c r="A17921" s="88">
        <v>21226</v>
      </c>
      <c r="B17921" s="89">
        <v>445.94</v>
      </c>
      <c r="C17921" s="89">
        <f>LN(Table3[[#This Row],[Value]]/B17920)</f>
        <v>-6.3038098545394328E-3</v>
      </c>
      <c r="D17921" s="89"/>
      <c r="E17921" s="89"/>
      <c r="F17921" s="89">
        <f>Table3[[#This Row],[Yield]]/100*(1+F17920)</f>
        <v>0</v>
      </c>
    </row>
    <row r="17922" spans="1:6" x14ac:dyDescent="0.2">
      <c r="A17922" s="88">
        <v>21227</v>
      </c>
      <c r="B17922" s="89">
        <v>442.35</v>
      </c>
      <c r="C17922" s="89">
        <f>LN(Table3[[#This Row],[Value]]/B17921)</f>
        <v>-8.0829898928295469E-3</v>
      </c>
      <c r="D17922" s="89"/>
      <c r="E17922" s="89"/>
      <c r="F17922" s="89">
        <f>Table3[[#This Row],[Yield]]/100*(1+F17921)</f>
        <v>0</v>
      </c>
    </row>
    <row r="17923" spans="1:6" x14ac:dyDescent="0.2">
      <c r="A17923" s="88">
        <v>21228</v>
      </c>
      <c r="B17923" s="89">
        <v>441.21</v>
      </c>
      <c r="C17923" s="89">
        <f>LN(Table3[[#This Row],[Value]]/B17922)</f>
        <v>-2.5804713490630176E-3</v>
      </c>
      <c r="D17923" s="89"/>
      <c r="E17923" s="89"/>
      <c r="F17923" s="89">
        <f>Table3[[#This Row],[Yield]]/100*(1+F17922)</f>
        <v>0</v>
      </c>
    </row>
    <row r="17924" spans="1:6" x14ac:dyDescent="0.2">
      <c r="A17924" s="88">
        <v>21229</v>
      </c>
      <c r="B17924" s="89">
        <v>440.24</v>
      </c>
      <c r="C17924" s="89">
        <f>LN(Table3[[#This Row],[Value]]/B17923)</f>
        <v>-2.2009198288286619E-3</v>
      </c>
      <c r="D17924" s="89"/>
      <c r="E17924" s="89"/>
      <c r="F17924" s="89">
        <f>Table3[[#This Row],[Yield]]/100*(1+F17923)</f>
        <v>0</v>
      </c>
    </row>
    <row r="17925" spans="1:6" x14ac:dyDescent="0.2">
      <c r="A17925" s="88">
        <v>21230</v>
      </c>
      <c r="B17925" s="89">
        <v>444.44</v>
      </c>
      <c r="C17925" s="89">
        <f>LN(Table3[[#This Row],[Value]]/B17924)</f>
        <v>9.4950299643044942E-3</v>
      </c>
      <c r="D17925" s="89"/>
      <c r="E17925" s="89"/>
      <c r="F17925" s="89">
        <f>Table3[[#This Row],[Yield]]/100*(1+F17924)</f>
        <v>0</v>
      </c>
    </row>
    <row r="17926" spans="1:6" x14ac:dyDescent="0.2">
      <c r="A17926" s="88">
        <v>21233</v>
      </c>
      <c r="B17926" s="89">
        <v>442.27</v>
      </c>
      <c r="C17926" s="89">
        <f>LN(Table3[[#This Row],[Value]]/B17925)</f>
        <v>-4.8945074084611774E-3</v>
      </c>
      <c r="D17926" s="89"/>
      <c r="E17926" s="89"/>
      <c r="F17926" s="89">
        <f>Table3[[#This Row],[Yield]]/100*(1+F17925)</f>
        <v>0</v>
      </c>
    </row>
    <row r="17927" spans="1:6" x14ac:dyDescent="0.2">
      <c r="A17927" s="88">
        <v>21234</v>
      </c>
      <c r="B17927" s="89">
        <v>442.71</v>
      </c>
      <c r="C17927" s="89">
        <f>LN(Table3[[#This Row],[Value]]/B17926)</f>
        <v>9.9437283612100976E-4</v>
      </c>
      <c r="D17927" s="89"/>
      <c r="E17927" s="89"/>
      <c r="F17927" s="89">
        <f>Table3[[#This Row],[Yield]]/100*(1+F17926)</f>
        <v>0</v>
      </c>
    </row>
    <row r="17928" spans="1:6" x14ac:dyDescent="0.2">
      <c r="A17928" s="88">
        <v>21235</v>
      </c>
      <c r="B17928" s="89">
        <v>443.06</v>
      </c>
      <c r="C17928" s="89">
        <f>LN(Table3[[#This Row],[Value]]/B17927)</f>
        <v>7.9027291106153997E-4</v>
      </c>
      <c r="D17928" s="89"/>
      <c r="E17928" s="89"/>
      <c r="F17928" s="89">
        <f>Table3[[#This Row],[Yield]]/100*(1+F17927)</f>
        <v>0</v>
      </c>
    </row>
    <row r="17929" spans="1:6" x14ac:dyDescent="0.2">
      <c r="A17929" s="88">
        <v>21236</v>
      </c>
      <c r="B17929" s="89">
        <v>439.74</v>
      </c>
      <c r="C17929" s="89">
        <f>LN(Table3[[#This Row],[Value]]/B17928)</f>
        <v>-7.5215578887155394E-3</v>
      </c>
      <c r="D17929" s="89"/>
      <c r="E17929" s="89"/>
      <c r="F17929" s="89">
        <f>Table3[[#This Row],[Yield]]/100*(1+F17928)</f>
        <v>0</v>
      </c>
    </row>
    <row r="17930" spans="1:6" x14ac:dyDescent="0.2">
      <c r="A17930" s="88">
        <v>21237</v>
      </c>
      <c r="B17930" s="89">
        <v>439.62</v>
      </c>
      <c r="C17930" s="89">
        <f>LN(Table3[[#This Row],[Value]]/B17929)</f>
        <v>-2.7292576588625414E-4</v>
      </c>
      <c r="D17930" s="89"/>
      <c r="E17930" s="89"/>
      <c r="F17930" s="89">
        <f>Table3[[#This Row],[Yield]]/100*(1+F17929)</f>
        <v>0</v>
      </c>
    </row>
    <row r="17931" spans="1:6" x14ac:dyDescent="0.2">
      <c r="A17931" s="88">
        <v>21240</v>
      </c>
      <c r="B17931" s="89">
        <v>437.19</v>
      </c>
      <c r="C17931" s="89">
        <f>LN(Table3[[#This Row],[Value]]/B17930)</f>
        <v>-5.5428341862125557E-3</v>
      </c>
      <c r="D17931" s="89"/>
      <c r="E17931" s="89"/>
      <c r="F17931" s="89">
        <f>Table3[[#This Row],[Yield]]/100*(1+F17930)</f>
        <v>0</v>
      </c>
    </row>
    <row r="17932" spans="1:6" x14ac:dyDescent="0.2">
      <c r="A17932" s="88">
        <v>21241</v>
      </c>
      <c r="B17932" s="89">
        <v>436.89</v>
      </c>
      <c r="C17932" s="89">
        <f>LN(Table3[[#This Row],[Value]]/B17931)</f>
        <v>-6.8643605111635747E-4</v>
      </c>
      <c r="D17932" s="89"/>
      <c r="E17932" s="89"/>
      <c r="F17932" s="89">
        <f>Table3[[#This Row],[Yield]]/100*(1+F17931)</f>
        <v>0</v>
      </c>
    </row>
    <row r="17933" spans="1:6" x14ac:dyDescent="0.2">
      <c r="A17933" s="88">
        <v>21242</v>
      </c>
      <c r="B17933" s="89">
        <v>440.42</v>
      </c>
      <c r="C17933" s="89">
        <f>LN(Table3[[#This Row],[Value]]/B17932)</f>
        <v>8.0473699154474214E-3</v>
      </c>
      <c r="D17933" s="89"/>
      <c r="E17933" s="89"/>
      <c r="F17933" s="89">
        <f>Table3[[#This Row],[Yield]]/100*(1+F17932)</f>
        <v>0</v>
      </c>
    </row>
    <row r="17934" spans="1:6" x14ac:dyDescent="0.2">
      <c r="A17934" s="88">
        <v>21243</v>
      </c>
      <c r="B17934" s="89">
        <v>437.8</v>
      </c>
      <c r="C17934" s="89">
        <f>LN(Table3[[#This Row],[Value]]/B17933)</f>
        <v>-5.966631989283596E-3</v>
      </c>
      <c r="D17934" s="89"/>
      <c r="E17934" s="89"/>
      <c r="F17934" s="89">
        <f>Table3[[#This Row],[Yield]]/100*(1+F17933)</f>
        <v>0</v>
      </c>
    </row>
    <row r="17935" spans="1:6" x14ac:dyDescent="0.2">
      <c r="A17935" s="88">
        <v>21244</v>
      </c>
      <c r="B17935" s="89">
        <v>439.92</v>
      </c>
      <c r="C17935" s="89">
        <f>LN(Table3[[#This Row],[Value]]/B17934)</f>
        <v>4.8307071107966679E-3</v>
      </c>
      <c r="D17935" s="89"/>
      <c r="E17935" s="89"/>
      <c r="F17935" s="89">
        <f>Table3[[#This Row],[Yield]]/100*(1+F17934)</f>
        <v>0</v>
      </c>
    </row>
    <row r="17936" spans="1:6" x14ac:dyDescent="0.2">
      <c r="A17936" s="88">
        <v>21247</v>
      </c>
      <c r="B17936" s="89">
        <v>443.38</v>
      </c>
      <c r="C17936" s="89">
        <f>LN(Table3[[#This Row],[Value]]/B17935)</f>
        <v>7.8342979662478236E-3</v>
      </c>
      <c r="D17936" s="89"/>
      <c r="E17936" s="89"/>
      <c r="F17936" s="89">
        <f>Table3[[#This Row],[Yield]]/100*(1+F17935)</f>
        <v>0</v>
      </c>
    </row>
    <row r="17937" spans="1:6" x14ac:dyDescent="0.2">
      <c r="A17937" s="88">
        <v>21248</v>
      </c>
      <c r="B17937" s="89">
        <v>445.06</v>
      </c>
      <c r="C17937" s="89">
        <f>LN(Table3[[#This Row],[Value]]/B17936)</f>
        <v>3.7819143721629003E-3</v>
      </c>
      <c r="D17937" s="89"/>
      <c r="E17937" s="89"/>
      <c r="F17937" s="89">
        <f>Table3[[#This Row],[Yield]]/100*(1+F17936)</f>
        <v>0</v>
      </c>
    </row>
    <row r="17938" spans="1:6" x14ac:dyDescent="0.2">
      <c r="A17938" s="88">
        <v>21249</v>
      </c>
      <c r="B17938" s="89">
        <v>446.58</v>
      </c>
      <c r="C17938" s="89">
        <f>LN(Table3[[#This Row],[Value]]/B17937)</f>
        <v>3.4094510619043219E-3</v>
      </c>
      <c r="D17938" s="89"/>
      <c r="E17938" s="89"/>
      <c r="F17938" s="89">
        <f>Table3[[#This Row],[Yield]]/100*(1+F17937)</f>
        <v>0</v>
      </c>
    </row>
    <row r="17939" spans="1:6" x14ac:dyDescent="0.2">
      <c r="A17939" s="88">
        <v>21250</v>
      </c>
      <c r="B17939" s="89">
        <v>450.96</v>
      </c>
      <c r="C17939" s="89">
        <f>LN(Table3[[#This Row],[Value]]/B17938)</f>
        <v>9.7600881734451941E-3</v>
      </c>
      <c r="D17939" s="89"/>
      <c r="E17939" s="89"/>
      <c r="F17939" s="89">
        <f>Table3[[#This Row],[Yield]]/100*(1+F17938)</f>
        <v>0</v>
      </c>
    </row>
    <row r="17940" spans="1:6" x14ac:dyDescent="0.2">
      <c r="A17940" s="88">
        <v>21251</v>
      </c>
      <c r="B17940" s="89">
        <v>451.49</v>
      </c>
      <c r="C17940" s="89">
        <f>LN(Table3[[#This Row],[Value]]/B17939)</f>
        <v>1.174580444199889E-3</v>
      </c>
      <c r="D17940" s="89"/>
      <c r="E17940" s="89"/>
      <c r="F17940" s="89">
        <f>Table3[[#This Row],[Yield]]/100*(1+F17939)</f>
        <v>0</v>
      </c>
    </row>
    <row r="17941" spans="1:6" x14ac:dyDescent="0.2">
      <c r="A17941" s="88">
        <v>21254</v>
      </c>
      <c r="B17941" s="89">
        <v>451.9</v>
      </c>
      <c r="C17941" s="89">
        <f>LN(Table3[[#This Row],[Value]]/B17940)</f>
        <v>9.0769219971460671E-4</v>
      </c>
      <c r="D17941" s="89"/>
      <c r="E17941" s="89"/>
      <c r="F17941" s="89">
        <f>Table3[[#This Row],[Yield]]/100*(1+F17940)</f>
        <v>0</v>
      </c>
    </row>
    <row r="17942" spans="1:6" x14ac:dyDescent="0.2">
      <c r="A17942" s="88">
        <v>21255</v>
      </c>
      <c r="B17942" s="89">
        <v>455.92</v>
      </c>
      <c r="C17942" s="89">
        <f>LN(Table3[[#This Row],[Value]]/B17941)</f>
        <v>8.8564391095101291E-3</v>
      </c>
      <c r="D17942" s="89"/>
      <c r="E17942" s="89"/>
      <c r="F17942" s="89">
        <f>Table3[[#This Row],[Yield]]/100*(1+F17941)</f>
        <v>0</v>
      </c>
    </row>
    <row r="17943" spans="1:6" x14ac:dyDescent="0.2">
      <c r="A17943" s="88">
        <v>21256</v>
      </c>
      <c r="B17943" s="89">
        <v>454.6</v>
      </c>
      <c r="C17943" s="89">
        <f>LN(Table3[[#This Row],[Value]]/B17942)</f>
        <v>-2.8994441083012288E-3</v>
      </c>
      <c r="D17943" s="89"/>
      <c r="E17943" s="89"/>
      <c r="F17943" s="89">
        <f>Table3[[#This Row],[Yield]]/100*(1+F17942)</f>
        <v>0</v>
      </c>
    </row>
    <row r="17944" spans="1:6" x14ac:dyDescent="0.2">
      <c r="A17944" s="88">
        <v>21257</v>
      </c>
      <c r="B17944" s="89">
        <v>454.1</v>
      </c>
      <c r="C17944" s="89">
        <f>LN(Table3[[#This Row],[Value]]/B17943)</f>
        <v>-1.1004733145373452E-3</v>
      </c>
      <c r="D17944" s="89"/>
      <c r="E17944" s="89"/>
      <c r="F17944" s="89">
        <f>Table3[[#This Row],[Yield]]/100*(1+F17943)</f>
        <v>0</v>
      </c>
    </row>
    <row r="17945" spans="1:6" x14ac:dyDescent="0.2">
      <c r="A17945" s="88">
        <v>21258</v>
      </c>
      <c r="B17945" s="89">
        <v>453.04</v>
      </c>
      <c r="C17945" s="89">
        <f>LN(Table3[[#This Row],[Value]]/B17944)</f>
        <v>-2.3370162983559137E-3</v>
      </c>
      <c r="D17945" s="89"/>
      <c r="E17945" s="89"/>
      <c r="F17945" s="89">
        <f>Table3[[#This Row],[Yield]]/100*(1+F17944)</f>
        <v>0</v>
      </c>
    </row>
    <row r="17946" spans="1:6" x14ac:dyDescent="0.2">
      <c r="A17946" s="88">
        <v>21261</v>
      </c>
      <c r="B17946" s="89">
        <v>448.23</v>
      </c>
      <c r="C17946" s="89">
        <f>LN(Table3[[#This Row],[Value]]/B17945)</f>
        <v>-1.0673928274446385E-2</v>
      </c>
      <c r="D17946" s="89"/>
      <c r="E17946" s="89"/>
      <c r="F17946" s="89">
        <f>Table3[[#This Row],[Yield]]/100*(1+F17945)</f>
        <v>0</v>
      </c>
    </row>
    <row r="17947" spans="1:6" x14ac:dyDescent="0.2">
      <c r="A17947" s="88">
        <v>21262</v>
      </c>
      <c r="B17947" s="89">
        <v>447.38</v>
      </c>
      <c r="C17947" s="89">
        <f>LN(Table3[[#This Row],[Value]]/B17946)</f>
        <v>-1.8981482011369995E-3</v>
      </c>
      <c r="D17947" s="89"/>
      <c r="E17947" s="89"/>
      <c r="F17947" s="89">
        <f>Table3[[#This Row],[Yield]]/100*(1+F17946)</f>
        <v>0</v>
      </c>
    </row>
    <row r="17948" spans="1:6" x14ac:dyDescent="0.2">
      <c r="A17948" s="88">
        <v>21263</v>
      </c>
      <c r="B17948" s="89">
        <v>449.96</v>
      </c>
      <c r="C17948" s="89">
        <f>LN(Table3[[#This Row],[Value]]/B17947)</f>
        <v>5.7503445946588978E-3</v>
      </c>
      <c r="D17948" s="89"/>
      <c r="E17948" s="89"/>
      <c r="F17948" s="89">
        <f>Table3[[#This Row],[Yield]]/100*(1+F17947)</f>
        <v>0</v>
      </c>
    </row>
    <row r="17949" spans="1:6" x14ac:dyDescent="0.2">
      <c r="A17949" s="88">
        <v>21264</v>
      </c>
      <c r="B17949" s="89">
        <v>449.46</v>
      </c>
      <c r="C17949" s="89">
        <f>LN(Table3[[#This Row],[Value]]/B17948)</f>
        <v>-1.1118277367785537E-3</v>
      </c>
      <c r="D17949" s="89"/>
      <c r="E17949" s="89"/>
      <c r="F17949" s="89">
        <f>Table3[[#This Row],[Yield]]/100*(1+F17948)</f>
        <v>0</v>
      </c>
    </row>
    <row r="17950" spans="1:6" x14ac:dyDescent="0.2">
      <c r="A17950" s="88">
        <v>21265</v>
      </c>
      <c r="B17950" s="89">
        <v>452.49</v>
      </c>
      <c r="C17950" s="89">
        <f>LN(Table3[[#This Row],[Value]]/B17949)</f>
        <v>6.718801260424131E-3</v>
      </c>
      <c r="D17950" s="89"/>
      <c r="E17950" s="89"/>
      <c r="F17950" s="89">
        <f>Table3[[#This Row],[Yield]]/100*(1+F17949)</f>
        <v>0</v>
      </c>
    </row>
    <row r="17951" spans="1:6" x14ac:dyDescent="0.2">
      <c r="A17951" s="88">
        <v>21268</v>
      </c>
      <c r="B17951" s="89">
        <v>453.75</v>
      </c>
      <c r="C17951" s="89">
        <f>LN(Table3[[#This Row],[Value]]/B17950)</f>
        <v>2.7807221307898935E-3</v>
      </c>
      <c r="D17951" s="89"/>
      <c r="E17951" s="89"/>
      <c r="F17951" s="89">
        <f>Table3[[#This Row],[Yield]]/100*(1+F17950)</f>
        <v>0</v>
      </c>
    </row>
    <row r="17952" spans="1:6" x14ac:dyDescent="0.2">
      <c r="A17952" s="88">
        <v>21269</v>
      </c>
      <c r="B17952" s="89">
        <v>450.96</v>
      </c>
      <c r="C17952" s="89">
        <f>LN(Table3[[#This Row],[Value]]/B17951)</f>
        <v>-6.1677418057409965E-3</v>
      </c>
      <c r="D17952" s="89"/>
      <c r="E17952" s="89"/>
      <c r="F17952" s="89">
        <f>Table3[[#This Row],[Yield]]/100*(1+F17951)</f>
        <v>0</v>
      </c>
    </row>
    <row r="17953" spans="1:6" x14ac:dyDescent="0.2">
      <c r="A17953" s="88">
        <v>21270</v>
      </c>
      <c r="B17953" s="89">
        <v>449.7</v>
      </c>
      <c r="C17953" s="89">
        <f>LN(Table3[[#This Row],[Value]]/B17952)</f>
        <v>-2.7979499966578358E-3</v>
      </c>
      <c r="D17953" s="89"/>
      <c r="E17953" s="89"/>
      <c r="F17953" s="89">
        <f>Table3[[#This Row],[Yield]]/100*(1+F17952)</f>
        <v>0</v>
      </c>
    </row>
    <row r="17954" spans="1:6" x14ac:dyDescent="0.2">
      <c r="A17954" s="88">
        <v>21271</v>
      </c>
      <c r="B17954" s="89">
        <v>448.64</v>
      </c>
      <c r="C17954" s="89">
        <f>LN(Table3[[#This Row],[Value]]/B17953)</f>
        <v>-2.359909370491178E-3</v>
      </c>
      <c r="D17954" s="89"/>
      <c r="E17954" s="89"/>
      <c r="F17954" s="89">
        <f>Table3[[#This Row],[Yield]]/100*(1+F17953)</f>
        <v>0</v>
      </c>
    </row>
    <row r="17955" spans="1:6" x14ac:dyDescent="0.2">
      <c r="A17955" s="88">
        <v>21272</v>
      </c>
      <c r="B17955" s="89">
        <v>448.61</v>
      </c>
      <c r="C17955" s="89">
        <f>LN(Table3[[#This Row],[Value]]/B17954)</f>
        <v>-6.6870994730947598E-5</v>
      </c>
      <c r="D17955" s="89"/>
      <c r="E17955" s="89"/>
      <c r="F17955" s="89">
        <f>Table3[[#This Row],[Yield]]/100*(1+F17954)</f>
        <v>0</v>
      </c>
    </row>
    <row r="17956" spans="1:6" x14ac:dyDescent="0.2">
      <c r="A17956" s="88">
        <v>21275</v>
      </c>
      <c r="B17956" s="89">
        <v>446.76</v>
      </c>
      <c r="C17956" s="89">
        <f>LN(Table3[[#This Row],[Value]]/B17955)</f>
        <v>-4.1323757388138068E-3</v>
      </c>
      <c r="D17956" s="89"/>
      <c r="E17956" s="89"/>
      <c r="F17956" s="89">
        <f>Table3[[#This Row],[Yield]]/100*(1+F17955)</f>
        <v>0</v>
      </c>
    </row>
    <row r="17957" spans="1:6" x14ac:dyDescent="0.2">
      <c r="A17957" s="88">
        <v>21276</v>
      </c>
      <c r="B17957" s="89">
        <v>445.47</v>
      </c>
      <c r="C17957" s="89">
        <f>LN(Table3[[#This Row],[Value]]/B17956)</f>
        <v>-2.8916330965459017E-3</v>
      </c>
      <c r="D17957" s="89"/>
      <c r="E17957" s="89"/>
      <c r="F17957" s="89">
        <f>Table3[[#This Row],[Yield]]/100*(1+F17956)</f>
        <v>0</v>
      </c>
    </row>
    <row r="17958" spans="1:6" x14ac:dyDescent="0.2">
      <c r="A17958" s="88">
        <v>21277</v>
      </c>
      <c r="B17958" s="89">
        <v>441.21</v>
      </c>
      <c r="C17958" s="89">
        <f>LN(Table3[[#This Row],[Value]]/B17957)</f>
        <v>-9.6089519957478185E-3</v>
      </c>
      <c r="D17958" s="89"/>
      <c r="E17958" s="89"/>
      <c r="F17958" s="89">
        <f>Table3[[#This Row],[Yield]]/100*(1+F17957)</f>
        <v>0</v>
      </c>
    </row>
    <row r="17959" spans="1:6" x14ac:dyDescent="0.2">
      <c r="A17959" s="88">
        <v>21278</v>
      </c>
      <c r="B17959" s="89">
        <v>440.5</v>
      </c>
      <c r="C17959" s="89">
        <f>LN(Table3[[#This Row],[Value]]/B17958)</f>
        <v>-1.6105072040978542E-3</v>
      </c>
      <c r="D17959" s="89"/>
      <c r="E17959" s="89"/>
      <c r="F17959" s="89">
        <f>Table3[[#This Row],[Yield]]/100*(1+F17958)</f>
        <v>0</v>
      </c>
    </row>
    <row r="17960" spans="1:6" x14ac:dyDescent="0.2">
      <c r="A17960" s="88">
        <v>21282</v>
      </c>
      <c r="B17960" s="89">
        <v>440.09</v>
      </c>
      <c r="C17960" s="89">
        <f>LN(Table3[[#This Row],[Value]]/B17959)</f>
        <v>-9.3119392595123699E-4</v>
      </c>
      <c r="D17960" s="89"/>
      <c r="E17960" s="89"/>
      <c r="F17960" s="89">
        <f>Table3[[#This Row],[Yield]]/100*(1+F17959)</f>
        <v>0</v>
      </c>
    </row>
    <row r="17961" spans="1:6" x14ac:dyDescent="0.2">
      <c r="A17961" s="88">
        <v>21283</v>
      </c>
      <c r="B17961" s="89">
        <v>442.59</v>
      </c>
      <c r="C17961" s="89">
        <f>LN(Table3[[#This Row],[Value]]/B17960)</f>
        <v>5.6645821473022126E-3</v>
      </c>
      <c r="D17961" s="89"/>
      <c r="E17961" s="89"/>
      <c r="F17961" s="89">
        <f>Table3[[#This Row],[Yield]]/100*(1+F17960)</f>
        <v>0</v>
      </c>
    </row>
    <row r="17962" spans="1:6" x14ac:dyDescent="0.2">
      <c r="A17962" s="88">
        <v>21284</v>
      </c>
      <c r="B17962" s="89">
        <v>441.88</v>
      </c>
      <c r="C17962" s="89">
        <f>LN(Table3[[#This Row],[Value]]/B17961)</f>
        <v>-1.6054815935108522E-3</v>
      </c>
      <c r="D17962" s="89"/>
      <c r="E17962" s="89"/>
      <c r="F17962" s="89">
        <f>Table3[[#This Row],[Yield]]/100*(1+F17961)</f>
        <v>0</v>
      </c>
    </row>
    <row r="17963" spans="1:6" x14ac:dyDescent="0.2">
      <c r="A17963" s="88">
        <v>21285</v>
      </c>
      <c r="B17963" s="89">
        <v>441.06</v>
      </c>
      <c r="C17963" s="89">
        <f>LN(Table3[[#This Row],[Value]]/B17962)</f>
        <v>-1.8574313900230413E-3</v>
      </c>
      <c r="D17963" s="89"/>
      <c r="E17963" s="89"/>
      <c r="F17963" s="89">
        <f>Table3[[#This Row],[Yield]]/100*(1+F17962)</f>
        <v>0</v>
      </c>
    </row>
    <row r="17964" spans="1:6" x14ac:dyDescent="0.2">
      <c r="A17964" s="88">
        <v>21286</v>
      </c>
      <c r="B17964" s="89">
        <v>441.24</v>
      </c>
      <c r="C17964" s="89">
        <f>LN(Table3[[#This Row],[Value]]/B17963)</f>
        <v>4.080244871296258E-4</v>
      </c>
      <c r="D17964" s="89"/>
      <c r="E17964" s="89"/>
      <c r="F17964" s="89">
        <f>Table3[[#This Row],[Yield]]/100*(1+F17963)</f>
        <v>0</v>
      </c>
    </row>
    <row r="17965" spans="1:6" x14ac:dyDescent="0.2">
      <c r="A17965" s="88">
        <v>21289</v>
      </c>
      <c r="B17965" s="89">
        <v>443.76</v>
      </c>
      <c r="C17965" s="89">
        <f>LN(Table3[[#This Row],[Value]]/B17964)</f>
        <v>5.6949306457980018E-3</v>
      </c>
      <c r="D17965" s="89"/>
      <c r="E17965" s="89"/>
      <c r="F17965" s="89">
        <f>Table3[[#This Row],[Yield]]/100*(1+F17964)</f>
        <v>0</v>
      </c>
    </row>
    <row r="17966" spans="1:6" x14ac:dyDescent="0.2">
      <c r="A17966" s="88">
        <v>21290</v>
      </c>
      <c r="B17966" s="89">
        <v>447.58</v>
      </c>
      <c r="C17966" s="89">
        <f>LN(Table3[[#This Row],[Value]]/B17965)</f>
        <v>8.5714169400295699E-3</v>
      </c>
      <c r="D17966" s="89"/>
      <c r="E17966" s="89"/>
      <c r="F17966" s="89">
        <f>Table3[[#This Row],[Yield]]/100*(1+F17965)</f>
        <v>0</v>
      </c>
    </row>
    <row r="17967" spans="1:6" x14ac:dyDescent="0.2">
      <c r="A17967" s="88">
        <v>21291</v>
      </c>
      <c r="B17967" s="89">
        <v>444.35</v>
      </c>
      <c r="C17967" s="89">
        <f>LN(Table3[[#This Row],[Value]]/B17966)</f>
        <v>-7.2427525025244403E-3</v>
      </c>
      <c r="D17967" s="89"/>
      <c r="E17967" s="89"/>
      <c r="F17967" s="89">
        <f>Table3[[#This Row],[Yield]]/100*(1+F17966)</f>
        <v>0</v>
      </c>
    </row>
    <row r="17968" spans="1:6" x14ac:dyDescent="0.2">
      <c r="A17968" s="88">
        <v>21292</v>
      </c>
      <c r="B17968" s="89">
        <v>445.09</v>
      </c>
      <c r="C17968" s="89">
        <f>LN(Table3[[#This Row],[Value]]/B17967)</f>
        <v>1.6639687235610648E-3</v>
      </c>
      <c r="D17968" s="89"/>
      <c r="E17968" s="89"/>
      <c r="F17968" s="89">
        <f>Table3[[#This Row],[Yield]]/100*(1+F17967)</f>
        <v>0</v>
      </c>
    </row>
    <row r="17969" spans="1:6" x14ac:dyDescent="0.2">
      <c r="A17969" s="88">
        <v>21293</v>
      </c>
      <c r="B17969" s="89">
        <v>449.31</v>
      </c>
      <c r="C17969" s="89">
        <f>LN(Table3[[#This Row],[Value]]/B17968)</f>
        <v>9.436563764368527E-3</v>
      </c>
      <c r="D17969" s="89"/>
      <c r="E17969" s="89"/>
      <c r="F17969" s="89">
        <f>Table3[[#This Row],[Yield]]/100*(1+F17968)</f>
        <v>0</v>
      </c>
    </row>
    <row r="17970" spans="1:6" x14ac:dyDescent="0.2">
      <c r="A17970" s="88">
        <v>21296</v>
      </c>
      <c r="B17970" s="89">
        <v>450.72</v>
      </c>
      <c r="C17970" s="89">
        <f>LN(Table3[[#This Row],[Value]]/B17969)</f>
        <v>3.1332314556486596E-3</v>
      </c>
      <c r="D17970" s="89"/>
      <c r="E17970" s="89"/>
      <c r="F17970" s="89">
        <f>Table3[[#This Row],[Yield]]/100*(1+F17969)</f>
        <v>0</v>
      </c>
    </row>
    <row r="17971" spans="1:6" x14ac:dyDescent="0.2">
      <c r="A17971" s="88">
        <v>21297</v>
      </c>
      <c r="B17971" s="89">
        <v>449.55</v>
      </c>
      <c r="C17971" s="89">
        <f>LN(Table3[[#This Row],[Value]]/B17970)</f>
        <v>-2.5992216972806439E-3</v>
      </c>
      <c r="D17971" s="89"/>
      <c r="E17971" s="89"/>
      <c r="F17971" s="89">
        <f>Table3[[#This Row],[Yield]]/100*(1+F17970)</f>
        <v>0</v>
      </c>
    </row>
    <row r="17972" spans="1:6" x14ac:dyDescent="0.2">
      <c r="A17972" s="88">
        <v>21298</v>
      </c>
      <c r="B17972" s="89">
        <v>450.11</v>
      </c>
      <c r="C17972" s="89">
        <f>LN(Table3[[#This Row],[Value]]/B17971)</f>
        <v>1.2449149063526027E-3</v>
      </c>
      <c r="D17972" s="89"/>
      <c r="E17972" s="89"/>
      <c r="F17972" s="89">
        <f>Table3[[#This Row],[Yield]]/100*(1+F17971)</f>
        <v>0</v>
      </c>
    </row>
    <row r="17973" spans="1:6" x14ac:dyDescent="0.2">
      <c r="A17973" s="88">
        <v>21299</v>
      </c>
      <c r="B17973" s="89">
        <v>453.42</v>
      </c>
      <c r="C17973" s="89">
        <f>LN(Table3[[#This Row],[Value]]/B17972)</f>
        <v>7.3268509235490734E-3</v>
      </c>
      <c r="D17973" s="89"/>
      <c r="E17973" s="89"/>
      <c r="F17973" s="89">
        <f>Table3[[#This Row],[Yield]]/100*(1+F17972)</f>
        <v>0</v>
      </c>
    </row>
    <row r="17974" spans="1:6" x14ac:dyDescent="0.2">
      <c r="A17974" s="88">
        <v>21300</v>
      </c>
      <c r="B17974" s="89">
        <v>454.92</v>
      </c>
      <c r="C17974" s="89">
        <f>LN(Table3[[#This Row],[Value]]/B17973)</f>
        <v>3.302731055560215E-3</v>
      </c>
      <c r="D17974" s="89"/>
      <c r="E17974" s="89"/>
      <c r="F17974" s="89">
        <f>Table3[[#This Row],[Yield]]/100*(1+F17973)</f>
        <v>0</v>
      </c>
    </row>
    <row r="17975" spans="1:6" x14ac:dyDescent="0.2">
      <c r="A17975" s="88">
        <v>21303</v>
      </c>
      <c r="B17975" s="89">
        <v>454.51</v>
      </c>
      <c r="C17975" s="89">
        <f>LN(Table3[[#This Row],[Value]]/B17974)</f>
        <v>-9.0166374053517824E-4</v>
      </c>
      <c r="D17975" s="89"/>
      <c r="E17975" s="89"/>
      <c r="F17975" s="89">
        <f>Table3[[#This Row],[Yield]]/100*(1+F17974)</f>
        <v>0</v>
      </c>
    </row>
    <row r="17976" spans="1:6" x14ac:dyDescent="0.2">
      <c r="A17976" s="88">
        <v>21304</v>
      </c>
      <c r="B17976" s="89">
        <v>451.78</v>
      </c>
      <c r="C17976" s="89">
        <f>LN(Table3[[#This Row],[Value]]/B17975)</f>
        <v>-6.0245798965797154E-3</v>
      </c>
      <c r="D17976" s="89"/>
      <c r="E17976" s="89"/>
      <c r="F17976" s="89">
        <f>Table3[[#This Row],[Yield]]/100*(1+F17975)</f>
        <v>0</v>
      </c>
    </row>
    <row r="17977" spans="1:6" x14ac:dyDescent="0.2">
      <c r="A17977" s="88">
        <v>21305</v>
      </c>
      <c r="B17977" s="89">
        <v>455.86</v>
      </c>
      <c r="C17977" s="89">
        <f>LN(Table3[[#This Row],[Value]]/B17976)</f>
        <v>8.9904091518625464E-3</v>
      </c>
      <c r="D17977" s="89"/>
      <c r="E17977" s="89"/>
      <c r="F17977" s="89">
        <f>Table3[[#This Row],[Yield]]/100*(1+F17976)</f>
        <v>0</v>
      </c>
    </row>
    <row r="17978" spans="1:6" x14ac:dyDescent="0.2">
      <c r="A17978" s="88">
        <v>21306</v>
      </c>
      <c r="B17978" s="89">
        <v>457.01</v>
      </c>
      <c r="C17978" s="89">
        <f>LN(Table3[[#This Row],[Value]]/B17977)</f>
        <v>2.5195276618835264E-3</v>
      </c>
      <c r="D17978" s="89"/>
      <c r="E17978" s="89"/>
      <c r="F17978" s="89">
        <f>Table3[[#This Row],[Yield]]/100*(1+F17977)</f>
        <v>0</v>
      </c>
    </row>
    <row r="17979" spans="1:6" x14ac:dyDescent="0.2">
      <c r="A17979" s="88">
        <v>21307</v>
      </c>
      <c r="B17979" s="89">
        <v>459.56</v>
      </c>
      <c r="C17979" s="89">
        <f>LN(Table3[[#This Row],[Value]]/B17978)</f>
        <v>5.5642374922888656E-3</v>
      </c>
      <c r="D17979" s="89"/>
      <c r="E17979" s="89"/>
      <c r="F17979" s="89">
        <f>Table3[[#This Row],[Yield]]/100*(1+F17978)</f>
        <v>0</v>
      </c>
    </row>
    <row r="17980" spans="1:6" x14ac:dyDescent="0.2">
      <c r="A17980" s="88">
        <v>21310</v>
      </c>
      <c r="B17980" s="89">
        <v>461.12</v>
      </c>
      <c r="C17980" s="89">
        <f>LN(Table3[[#This Row],[Value]]/B17979)</f>
        <v>3.3888028259932584E-3</v>
      </c>
      <c r="D17980" s="89"/>
      <c r="E17980" s="89"/>
      <c r="F17980" s="89">
        <f>Table3[[#This Row],[Yield]]/100*(1+F17979)</f>
        <v>0</v>
      </c>
    </row>
    <row r="17981" spans="1:6" x14ac:dyDescent="0.2">
      <c r="A17981" s="88">
        <v>21311</v>
      </c>
      <c r="B17981" s="89">
        <v>463.67</v>
      </c>
      <c r="C17981" s="89">
        <f>LN(Table3[[#This Row],[Value]]/B17980)</f>
        <v>5.5147794909442558E-3</v>
      </c>
      <c r="D17981" s="89"/>
      <c r="E17981" s="89"/>
      <c r="F17981" s="89">
        <f>Table3[[#This Row],[Yield]]/100*(1+F17980)</f>
        <v>0</v>
      </c>
    </row>
    <row r="17982" spans="1:6" x14ac:dyDescent="0.2">
      <c r="A17982" s="88">
        <v>21312</v>
      </c>
      <c r="B17982" s="89">
        <v>462.88</v>
      </c>
      <c r="C17982" s="89">
        <f>LN(Table3[[#This Row],[Value]]/B17981)</f>
        <v>-1.7052510742767155E-3</v>
      </c>
      <c r="D17982" s="89"/>
      <c r="E17982" s="89"/>
      <c r="F17982" s="89">
        <f>Table3[[#This Row],[Yield]]/100*(1+F17981)</f>
        <v>0</v>
      </c>
    </row>
    <row r="17983" spans="1:6" x14ac:dyDescent="0.2">
      <c r="A17983" s="88">
        <v>21313</v>
      </c>
      <c r="B17983" s="89">
        <v>462.5</v>
      </c>
      <c r="C17983" s="89">
        <f>LN(Table3[[#This Row],[Value]]/B17982)</f>
        <v>-8.212842753450157E-4</v>
      </c>
      <c r="D17983" s="89"/>
      <c r="E17983" s="89"/>
      <c r="F17983" s="89">
        <f>Table3[[#This Row],[Yield]]/100*(1+F17982)</f>
        <v>0</v>
      </c>
    </row>
    <row r="17984" spans="1:6" x14ac:dyDescent="0.2">
      <c r="A17984" s="88">
        <v>21314</v>
      </c>
      <c r="B17984" s="89">
        <v>462.56</v>
      </c>
      <c r="C17984" s="89">
        <f>LN(Table3[[#This Row],[Value]]/B17983)</f>
        <v>1.2972131555611603E-4</v>
      </c>
      <c r="D17984" s="89"/>
      <c r="E17984" s="89"/>
      <c r="F17984" s="89">
        <f>Table3[[#This Row],[Yield]]/100*(1+F17983)</f>
        <v>0</v>
      </c>
    </row>
    <row r="17985" spans="1:6" x14ac:dyDescent="0.2">
      <c r="A17985" s="88">
        <v>21317</v>
      </c>
      <c r="B17985" s="89">
        <v>460.74</v>
      </c>
      <c r="C17985" s="89">
        <f>LN(Table3[[#This Row],[Value]]/B17984)</f>
        <v>-3.9423856975287046E-3</v>
      </c>
      <c r="D17985" s="89"/>
      <c r="E17985" s="89"/>
      <c r="F17985" s="89">
        <f>Table3[[#This Row],[Yield]]/100*(1+F17984)</f>
        <v>0</v>
      </c>
    </row>
    <row r="17986" spans="1:6" x14ac:dyDescent="0.2">
      <c r="A17986" s="88">
        <v>21318</v>
      </c>
      <c r="B17986" s="89">
        <v>459.86</v>
      </c>
      <c r="C17986" s="89">
        <f>LN(Table3[[#This Row],[Value]]/B17985)</f>
        <v>-1.9117972366521924E-3</v>
      </c>
      <c r="D17986" s="89"/>
      <c r="E17986" s="89"/>
      <c r="F17986" s="89">
        <f>Table3[[#This Row],[Yield]]/100*(1+F17985)</f>
        <v>0</v>
      </c>
    </row>
    <row r="17987" spans="1:6" x14ac:dyDescent="0.2">
      <c r="A17987" s="88">
        <v>21319</v>
      </c>
      <c r="B17987" s="89">
        <v>455.45</v>
      </c>
      <c r="C17987" s="89">
        <f>LN(Table3[[#This Row],[Value]]/B17986)</f>
        <v>-9.6361541430361446E-3</v>
      </c>
      <c r="D17987" s="89"/>
      <c r="E17987" s="89"/>
      <c r="F17987" s="89">
        <f>Table3[[#This Row],[Yield]]/100*(1+F17986)</f>
        <v>0</v>
      </c>
    </row>
    <row r="17988" spans="1:6" x14ac:dyDescent="0.2">
      <c r="A17988" s="88">
        <v>21320</v>
      </c>
      <c r="B17988" s="89">
        <v>457.86</v>
      </c>
      <c r="C17988" s="89">
        <f>LN(Table3[[#This Row],[Value]]/B17987)</f>
        <v>5.277519338778105E-3</v>
      </c>
      <c r="D17988" s="89"/>
      <c r="E17988" s="89"/>
      <c r="F17988" s="89">
        <f>Table3[[#This Row],[Yield]]/100*(1+F17987)</f>
        <v>0</v>
      </c>
    </row>
    <row r="17989" spans="1:6" x14ac:dyDescent="0.2">
      <c r="A17989" s="88">
        <v>21321</v>
      </c>
      <c r="B17989" s="89">
        <v>457.1</v>
      </c>
      <c r="C17989" s="89">
        <f>LN(Table3[[#This Row],[Value]]/B17988)</f>
        <v>-1.6612751918981359E-3</v>
      </c>
      <c r="D17989" s="89"/>
      <c r="E17989" s="89"/>
      <c r="F17989" s="89">
        <f>Table3[[#This Row],[Yield]]/100*(1+F17988)</f>
        <v>0</v>
      </c>
    </row>
    <row r="17990" spans="1:6" x14ac:dyDescent="0.2">
      <c r="A17990" s="88">
        <v>21324</v>
      </c>
      <c r="B17990" s="89">
        <v>455.98</v>
      </c>
      <c r="C17990" s="89">
        <f>LN(Table3[[#This Row],[Value]]/B17989)</f>
        <v>-2.4532364342979129E-3</v>
      </c>
      <c r="D17990" s="89"/>
      <c r="E17990" s="89"/>
      <c r="F17990" s="89">
        <f>Table3[[#This Row],[Yield]]/100*(1+F17989)</f>
        <v>0</v>
      </c>
    </row>
    <row r="17991" spans="1:6" x14ac:dyDescent="0.2">
      <c r="A17991" s="88">
        <v>21325</v>
      </c>
      <c r="B17991" s="89">
        <v>459.83</v>
      </c>
      <c r="C17991" s="89">
        <f>LN(Table3[[#This Row],[Value]]/B17990)</f>
        <v>8.407907056294012E-3</v>
      </c>
      <c r="D17991" s="89"/>
      <c r="E17991" s="89"/>
      <c r="F17991" s="89">
        <f>Table3[[#This Row],[Yield]]/100*(1+F17990)</f>
        <v>0</v>
      </c>
    </row>
    <row r="17992" spans="1:6" x14ac:dyDescent="0.2">
      <c r="A17992" s="88">
        <v>21326</v>
      </c>
      <c r="B17992" s="89">
        <v>458.5</v>
      </c>
      <c r="C17992" s="89">
        <f>LN(Table3[[#This Row],[Value]]/B17991)</f>
        <v>-2.8965642631753126E-3</v>
      </c>
      <c r="D17992" s="89"/>
      <c r="E17992" s="89"/>
      <c r="F17992" s="89">
        <f>Table3[[#This Row],[Yield]]/100*(1+F17991)</f>
        <v>0</v>
      </c>
    </row>
    <row r="17993" spans="1:6" x14ac:dyDescent="0.2">
      <c r="A17993" s="88">
        <v>21327</v>
      </c>
      <c r="B17993" s="89">
        <v>460.24</v>
      </c>
      <c r="C17993" s="89">
        <f>LN(Table3[[#This Row],[Value]]/B17992)</f>
        <v>3.7878008585184786E-3</v>
      </c>
      <c r="D17993" s="89"/>
      <c r="E17993" s="89"/>
      <c r="F17993" s="89">
        <f>Table3[[#This Row],[Yield]]/100*(1+F17992)</f>
        <v>0</v>
      </c>
    </row>
    <row r="17994" spans="1:6" x14ac:dyDescent="0.2">
      <c r="A17994" s="88">
        <v>21328</v>
      </c>
      <c r="B17994" s="89">
        <v>461.03</v>
      </c>
      <c r="C17994" s="89">
        <f>LN(Table3[[#This Row],[Value]]/B17993)</f>
        <v>1.7150242461733633E-3</v>
      </c>
      <c r="D17994" s="89"/>
      <c r="E17994" s="89"/>
      <c r="F17994" s="89">
        <f>Table3[[#This Row],[Yield]]/100*(1+F17993)</f>
        <v>0</v>
      </c>
    </row>
    <row r="17995" spans="1:6" x14ac:dyDescent="0.2">
      <c r="A17995" s="88">
        <v>21331</v>
      </c>
      <c r="B17995" s="89">
        <v>461.06</v>
      </c>
      <c r="C17995" s="89">
        <f>LN(Table3[[#This Row],[Value]]/B17994)</f>
        <v>6.5069570238555401E-5</v>
      </c>
      <c r="D17995" s="89"/>
      <c r="E17995" s="89"/>
      <c r="F17995" s="89">
        <f>Table3[[#This Row],[Yield]]/100*(1+F17994)</f>
        <v>0</v>
      </c>
    </row>
    <row r="17996" spans="1:6" x14ac:dyDescent="0.2">
      <c r="A17996" s="88">
        <v>21332</v>
      </c>
      <c r="B17996" s="89">
        <v>460.68</v>
      </c>
      <c r="C17996" s="89">
        <f>LN(Table3[[#This Row],[Value]]/B17995)</f>
        <v>-8.2452757074323862E-4</v>
      </c>
      <c r="D17996" s="89"/>
      <c r="E17996" s="89"/>
      <c r="F17996" s="89">
        <f>Table3[[#This Row],[Yield]]/100*(1+F17995)</f>
        <v>0</v>
      </c>
    </row>
    <row r="17997" spans="1:6" x14ac:dyDescent="0.2">
      <c r="A17997" s="88">
        <v>21333</v>
      </c>
      <c r="B17997" s="89">
        <v>460.44</v>
      </c>
      <c r="C17997" s="89">
        <f>LN(Table3[[#This Row],[Value]]/B17996)</f>
        <v>-5.2110475384529445E-4</v>
      </c>
      <c r="D17997" s="89"/>
      <c r="E17997" s="89"/>
      <c r="F17997" s="89">
        <f>Table3[[#This Row],[Yield]]/100*(1+F17996)</f>
        <v>0</v>
      </c>
    </row>
    <row r="17998" spans="1:6" x14ac:dyDescent="0.2">
      <c r="A17998" s="88">
        <v>21334</v>
      </c>
      <c r="B17998" s="89">
        <v>462.7</v>
      </c>
      <c r="C17998" s="89">
        <f>LN(Table3[[#This Row],[Value]]/B17997)</f>
        <v>4.8963418660925183E-3</v>
      </c>
      <c r="D17998" s="89"/>
      <c r="E17998" s="89"/>
      <c r="F17998" s="89">
        <f>Table3[[#This Row],[Yield]]/100*(1+F17997)</f>
        <v>0</v>
      </c>
    </row>
    <row r="17999" spans="1:6" x14ac:dyDescent="0.2">
      <c r="A17999" s="88">
        <v>21338</v>
      </c>
      <c r="B17999" s="89">
        <v>466.11</v>
      </c>
      <c r="C17999" s="89">
        <f>LN(Table3[[#This Row],[Value]]/B17998)</f>
        <v>7.3427618590655467E-3</v>
      </c>
      <c r="D17999" s="89"/>
      <c r="E17999" s="89"/>
      <c r="F17999" s="89">
        <f>Table3[[#This Row],[Yield]]/100*(1+F17998)</f>
        <v>0</v>
      </c>
    </row>
    <row r="18000" spans="1:6" x14ac:dyDescent="0.2">
      <c r="A18000" s="88">
        <v>21339</v>
      </c>
      <c r="B18000" s="89">
        <v>468.14</v>
      </c>
      <c r="C18000" s="89">
        <f>LN(Table3[[#This Row],[Value]]/B17999)</f>
        <v>4.345738709738727E-3</v>
      </c>
      <c r="D18000" s="89"/>
      <c r="E18000" s="89"/>
      <c r="F18000" s="89">
        <f>Table3[[#This Row],[Yield]]/100*(1+F17999)</f>
        <v>0</v>
      </c>
    </row>
    <row r="18001" spans="1:6" x14ac:dyDescent="0.2">
      <c r="A18001" s="88">
        <v>21340</v>
      </c>
      <c r="B18001" s="89">
        <v>468.58</v>
      </c>
      <c r="C18001" s="89">
        <f>LN(Table3[[#This Row],[Value]]/B18000)</f>
        <v>9.3944835673541146E-4</v>
      </c>
      <c r="D18001" s="89"/>
      <c r="E18001" s="89"/>
      <c r="F18001" s="89">
        <f>Table3[[#This Row],[Yield]]/100*(1+F18000)</f>
        <v>0</v>
      </c>
    </row>
    <row r="18002" spans="1:6" x14ac:dyDescent="0.2">
      <c r="A18002" s="88">
        <v>21341</v>
      </c>
      <c r="B18002" s="89">
        <v>468.55</v>
      </c>
      <c r="C18002" s="89">
        <f>LN(Table3[[#This Row],[Value]]/B18001)</f>
        <v>-6.4025268661155332E-5</v>
      </c>
      <c r="D18002" s="89"/>
      <c r="E18002" s="89"/>
      <c r="F18002" s="89">
        <f>Table3[[#This Row],[Yield]]/100*(1+F18001)</f>
        <v>0</v>
      </c>
    </row>
    <row r="18003" spans="1:6" x14ac:dyDescent="0.2">
      <c r="A18003" s="88">
        <v>21342</v>
      </c>
      <c r="B18003" s="89">
        <v>469.6</v>
      </c>
      <c r="C18003" s="89">
        <f>LN(Table3[[#This Row],[Value]]/B18002)</f>
        <v>2.2384489440541683E-3</v>
      </c>
      <c r="D18003" s="89"/>
      <c r="E18003" s="89"/>
      <c r="F18003" s="89">
        <f>Table3[[#This Row],[Yield]]/100*(1+F18002)</f>
        <v>0</v>
      </c>
    </row>
    <row r="18004" spans="1:6" x14ac:dyDescent="0.2">
      <c r="A18004" s="88">
        <v>21345</v>
      </c>
      <c r="B18004" s="89">
        <v>469.46</v>
      </c>
      <c r="C18004" s="89">
        <f>LN(Table3[[#This Row],[Value]]/B18003)</f>
        <v>-2.9817051314561395E-4</v>
      </c>
      <c r="D18004" s="89"/>
      <c r="E18004" s="89"/>
      <c r="F18004" s="89">
        <f>Table3[[#This Row],[Yield]]/100*(1+F18003)</f>
        <v>0</v>
      </c>
    </row>
    <row r="18005" spans="1:6" x14ac:dyDescent="0.2">
      <c r="A18005" s="88">
        <v>21346</v>
      </c>
      <c r="B18005" s="89">
        <v>468.19</v>
      </c>
      <c r="C18005" s="89">
        <f>LN(Table3[[#This Row],[Value]]/B18004)</f>
        <v>-2.7089015658731813E-3</v>
      </c>
      <c r="D18005" s="89"/>
      <c r="E18005" s="89"/>
      <c r="F18005" s="89">
        <f>Table3[[#This Row],[Yield]]/100*(1+F18004)</f>
        <v>0</v>
      </c>
    </row>
    <row r="18006" spans="1:6" x14ac:dyDescent="0.2">
      <c r="A18006" s="88">
        <v>21347</v>
      </c>
      <c r="B18006" s="89">
        <v>467.93</v>
      </c>
      <c r="C18006" s="89">
        <f>LN(Table3[[#This Row],[Value]]/B18005)</f>
        <v>-5.55484353898079E-4</v>
      </c>
      <c r="D18006" s="89"/>
      <c r="E18006" s="89"/>
      <c r="F18006" s="89">
        <f>Table3[[#This Row],[Yield]]/100*(1+F18005)</f>
        <v>0</v>
      </c>
    </row>
    <row r="18007" spans="1:6" x14ac:dyDescent="0.2">
      <c r="A18007" s="88">
        <v>21348</v>
      </c>
      <c r="B18007" s="89">
        <v>471.42</v>
      </c>
      <c r="C18007" s="89">
        <f>LN(Table3[[#This Row],[Value]]/B18006)</f>
        <v>7.4307043348153913E-3</v>
      </c>
      <c r="D18007" s="89"/>
      <c r="E18007" s="89"/>
      <c r="F18007" s="89">
        <f>Table3[[#This Row],[Yield]]/100*(1+F18006)</f>
        <v>0</v>
      </c>
    </row>
    <row r="18008" spans="1:6" x14ac:dyDescent="0.2">
      <c r="A18008" s="88">
        <v>21349</v>
      </c>
      <c r="B18008" s="89">
        <v>474.77</v>
      </c>
      <c r="C18008" s="89">
        <f>LN(Table3[[#This Row],[Value]]/B18007)</f>
        <v>7.0810598247669455E-3</v>
      </c>
      <c r="D18008" s="89"/>
      <c r="E18008" s="89"/>
      <c r="F18008" s="89">
        <f>Table3[[#This Row],[Yield]]/100*(1+F18007)</f>
        <v>0</v>
      </c>
    </row>
    <row r="18009" spans="1:6" x14ac:dyDescent="0.2">
      <c r="A18009" s="88">
        <v>21352</v>
      </c>
      <c r="B18009" s="89">
        <v>476.56</v>
      </c>
      <c r="C18009" s="89">
        <f>LN(Table3[[#This Row],[Value]]/B18008)</f>
        <v>3.7631570798799347E-3</v>
      </c>
      <c r="D18009" s="89"/>
      <c r="E18009" s="89"/>
      <c r="F18009" s="89">
        <f>Table3[[#This Row],[Yield]]/100*(1+F18008)</f>
        <v>0</v>
      </c>
    </row>
    <row r="18010" spans="1:6" x14ac:dyDescent="0.2">
      <c r="A18010" s="88">
        <v>21353</v>
      </c>
      <c r="B18010" s="89">
        <v>478.97</v>
      </c>
      <c r="C18010" s="89">
        <f>LN(Table3[[#This Row],[Value]]/B18009)</f>
        <v>5.0443316489458051E-3</v>
      </c>
      <c r="D18010" s="89"/>
      <c r="E18010" s="89"/>
      <c r="F18010" s="89">
        <f>Table3[[#This Row],[Yield]]/100*(1+F18009)</f>
        <v>0</v>
      </c>
    </row>
    <row r="18011" spans="1:6" x14ac:dyDescent="0.2">
      <c r="A18011" s="88">
        <v>21354</v>
      </c>
      <c r="B18011" s="89">
        <v>476.65</v>
      </c>
      <c r="C18011" s="89">
        <f>LN(Table3[[#This Row],[Value]]/B18010)</f>
        <v>-4.8554960297908078E-3</v>
      </c>
      <c r="D18011" s="89"/>
      <c r="E18011" s="89"/>
      <c r="F18011" s="89">
        <f>Table3[[#This Row],[Yield]]/100*(1+F18010)</f>
        <v>0</v>
      </c>
    </row>
    <row r="18012" spans="1:6" x14ac:dyDescent="0.2">
      <c r="A18012" s="88">
        <v>21355</v>
      </c>
      <c r="B18012" s="89">
        <v>471.57</v>
      </c>
      <c r="C18012" s="89">
        <f>LN(Table3[[#This Row],[Value]]/B18011)</f>
        <v>-1.0714915531330863E-2</v>
      </c>
      <c r="D18012" s="89"/>
      <c r="E18012" s="89"/>
      <c r="F18012" s="89">
        <f>Table3[[#This Row],[Yield]]/100*(1+F18011)</f>
        <v>0</v>
      </c>
    </row>
    <row r="18013" spans="1:6" x14ac:dyDescent="0.2">
      <c r="A18013" s="88">
        <v>21356</v>
      </c>
      <c r="B18013" s="89">
        <v>473.6</v>
      </c>
      <c r="C18013" s="89">
        <f>LN(Table3[[#This Row],[Value]]/B18012)</f>
        <v>4.2955301615396155E-3</v>
      </c>
      <c r="D18013" s="89"/>
      <c r="E18013" s="89"/>
      <c r="F18013" s="89">
        <f>Table3[[#This Row],[Yield]]/100*(1+F18012)</f>
        <v>0</v>
      </c>
    </row>
    <row r="18014" spans="1:6" x14ac:dyDescent="0.2">
      <c r="A18014" s="88">
        <v>21359</v>
      </c>
      <c r="B18014" s="89">
        <v>471.66</v>
      </c>
      <c r="C18014" s="89">
        <f>LN(Table3[[#This Row],[Value]]/B18013)</f>
        <v>-4.104696536075818E-3</v>
      </c>
      <c r="D18014" s="89"/>
      <c r="E18014" s="89"/>
      <c r="F18014" s="89">
        <f>Table3[[#This Row],[Yield]]/100*(1+F18013)</f>
        <v>0</v>
      </c>
    </row>
    <row r="18015" spans="1:6" x14ac:dyDescent="0.2">
      <c r="A18015" s="88">
        <v>21360</v>
      </c>
      <c r="B18015" s="89">
        <v>470.43</v>
      </c>
      <c r="C18015" s="89">
        <f>LN(Table3[[#This Row],[Value]]/B18014)</f>
        <v>-2.611216972670301E-3</v>
      </c>
      <c r="D18015" s="89"/>
      <c r="E18015" s="89"/>
      <c r="F18015" s="89">
        <f>Table3[[#This Row],[Yield]]/100*(1+F18014)</f>
        <v>0</v>
      </c>
    </row>
    <row r="18016" spans="1:6" x14ac:dyDescent="0.2">
      <c r="A18016" s="88">
        <v>21361</v>
      </c>
      <c r="B18016" s="89">
        <v>471.54</v>
      </c>
      <c r="C18016" s="89">
        <f>LN(Table3[[#This Row],[Value]]/B18015)</f>
        <v>2.3567640450887981E-3</v>
      </c>
      <c r="D18016" s="89"/>
      <c r="E18016" s="89"/>
      <c r="F18016" s="89">
        <f>Table3[[#This Row],[Yield]]/100*(1+F18015)</f>
        <v>0</v>
      </c>
    </row>
    <row r="18017" spans="1:6" x14ac:dyDescent="0.2">
      <c r="A18017" s="88">
        <v>21362</v>
      </c>
      <c r="B18017" s="89">
        <v>474.01</v>
      </c>
      <c r="C18017" s="89">
        <f>LN(Table3[[#This Row],[Value]]/B18016)</f>
        <v>5.2244844128117255E-3</v>
      </c>
      <c r="D18017" s="89"/>
      <c r="E18017" s="89"/>
      <c r="F18017" s="89">
        <f>Table3[[#This Row],[Yield]]/100*(1+F18016)</f>
        <v>0</v>
      </c>
    </row>
    <row r="18018" spans="1:6" x14ac:dyDescent="0.2">
      <c r="A18018" s="88">
        <v>21363</v>
      </c>
      <c r="B18018" s="89">
        <v>475.42</v>
      </c>
      <c r="C18018" s="89">
        <f>LN(Table3[[#This Row],[Value]]/B18017)</f>
        <v>2.9702053581600676E-3</v>
      </c>
      <c r="D18018" s="89"/>
      <c r="E18018" s="89"/>
      <c r="F18018" s="89">
        <f>Table3[[#This Row],[Yield]]/100*(1+F18017)</f>
        <v>0</v>
      </c>
    </row>
    <row r="18019" spans="1:6" x14ac:dyDescent="0.2">
      <c r="A18019" s="88">
        <v>21366</v>
      </c>
      <c r="B18019" s="89">
        <v>478.18</v>
      </c>
      <c r="C18019" s="89">
        <f>LN(Table3[[#This Row],[Value]]/B18018)</f>
        <v>5.7886067676770087E-3</v>
      </c>
      <c r="D18019" s="89"/>
      <c r="E18019" s="89"/>
      <c r="F18019" s="89">
        <f>Table3[[#This Row],[Yield]]/100*(1+F18018)</f>
        <v>0</v>
      </c>
    </row>
    <row r="18020" spans="1:6" x14ac:dyDescent="0.2">
      <c r="A18020" s="88">
        <v>21367</v>
      </c>
      <c r="B18020" s="89">
        <v>478.82</v>
      </c>
      <c r="C18020" s="89">
        <f>LN(Table3[[#This Row],[Value]]/B18019)</f>
        <v>1.3375132610454182E-3</v>
      </c>
      <c r="D18020" s="89"/>
      <c r="E18020" s="89"/>
      <c r="F18020" s="89">
        <f>Table3[[#This Row],[Yield]]/100*(1+F18019)</f>
        <v>0</v>
      </c>
    </row>
    <row r="18021" spans="1:6" x14ac:dyDescent="0.2">
      <c r="A18021" s="88">
        <v>21368</v>
      </c>
      <c r="B18021" s="89">
        <v>480.15</v>
      </c>
      <c r="C18021" s="89">
        <f>LN(Table3[[#This Row],[Value]]/B18020)</f>
        <v>2.7738111781488383E-3</v>
      </c>
      <c r="D18021" s="89"/>
      <c r="E18021" s="89"/>
      <c r="F18021" s="89">
        <f>Table3[[#This Row],[Yield]]/100*(1+F18020)</f>
        <v>0</v>
      </c>
    </row>
    <row r="18022" spans="1:6" x14ac:dyDescent="0.2">
      <c r="A18022" s="88">
        <v>21369</v>
      </c>
      <c r="B18022" s="89">
        <v>480.17</v>
      </c>
      <c r="C18022" s="89">
        <f>LN(Table3[[#This Row],[Value]]/B18021)</f>
        <v>4.1652782411866517E-5</v>
      </c>
      <c r="D18022" s="89"/>
      <c r="E18022" s="89"/>
      <c r="F18022" s="89">
        <f>Table3[[#This Row],[Yield]]/100*(1+F18021)</f>
        <v>0</v>
      </c>
    </row>
    <row r="18023" spans="1:6" x14ac:dyDescent="0.2">
      <c r="A18023" s="88">
        <v>21373</v>
      </c>
      <c r="B18023" s="89">
        <v>481.85</v>
      </c>
      <c r="C18023" s="89">
        <f>LN(Table3[[#This Row],[Value]]/B18022)</f>
        <v>3.4926544309028112E-3</v>
      </c>
      <c r="D18023" s="89"/>
      <c r="E18023" s="89"/>
      <c r="F18023" s="89">
        <f>Table3[[#This Row],[Yield]]/100*(1+F18022)</f>
        <v>0</v>
      </c>
    </row>
    <row r="18024" spans="1:6" x14ac:dyDescent="0.2">
      <c r="A18024" s="88">
        <v>21374</v>
      </c>
      <c r="B18024" s="89">
        <v>480</v>
      </c>
      <c r="C18024" s="89">
        <f>LN(Table3[[#This Row],[Value]]/B18023)</f>
        <v>-3.8467583953598178E-3</v>
      </c>
      <c r="D18024" s="89"/>
      <c r="E18024" s="89"/>
      <c r="F18024" s="89">
        <f>Table3[[#This Row],[Yield]]/100*(1+F18023)</f>
        <v>0</v>
      </c>
    </row>
    <row r="18025" spans="1:6" x14ac:dyDescent="0.2">
      <c r="A18025" s="88">
        <v>21375</v>
      </c>
      <c r="B18025" s="89">
        <v>477.59</v>
      </c>
      <c r="C18025" s="89">
        <f>LN(Table3[[#This Row],[Value]]/B18024)</f>
        <v>-5.0334800661983713E-3</v>
      </c>
      <c r="D18025" s="89"/>
      <c r="E18025" s="89"/>
      <c r="F18025" s="89">
        <f>Table3[[#This Row],[Yield]]/100*(1+F18024)</f>
        <v>0</v>
      </c>
    </row>
    <row r="18026" spans="1:6" x14ac:dyDescent="0.2">
      <c r="A18026" s="88">
        <v>21376</v>
      </c>
      <c r="B18026" s="89">
        <v>478.97</v>
      </c>
      <c r="C18026" s="89">
        <f>LN(Table3[[#This Row],[Value]]/B18025)</f>
        <v>2.8853411336395383E-3</v>
      </c>
      <c r="D18026" s="89"/>
      <c r="E18026" s="89"/>
      <c r="F18026" s="89">
        <f>Table3[[#This Row],[Yield]]/100*(1+F18025)</f>
        <v>0</v>
      </c>
    </row>
    <row r="18027" spans="1:6" x14ac:dyDescent="0.2">
      <c r="A18027" s="88">
        <v>21377</v>
      </c>
      <c r="B18027" s="89">
        <v>482.85</v>
      </c>
      <c r="C18027" s="89">
        <f>LN(Table3[[#This Row],[Value]]/B18026)</f>
        <v>8.0680814435490546E-3</v>
      </c>
      <c r="D18027" s="89"/>
      <c r="E18027" s="89"/>
      <c r="F18027" s="89">
        <f>Table3[[#This Row],[Yield]]/100*(1+F18026)</f>
        <v>0</v>
      </c>
    </row>
    <row r="18028" spans="1:6" x14ac:dyDescent="0.2">
      <c r="A18028" s="88">
        <v>21380</v>
      </c>
      <c r="B18028" s="89">
        <v>476.89</v>
      </c>
      <c r="C18028" s="89">
        <f>LN(Table3[[#This Row],[Value]]/B18027)</f>
        <v>-1.2420190085148488E-2</v>
      </c>
      <c r="D18028" s="89"/>
      <c r="E18028" s="89"/>
      <c r="F18028" s="89">
        <f>Table3[[#This Row],[Yield]]/100*(1+F18027)</f>
        <v>0</v>
      </c>
    </row>
    <row r="18029" spans="1:6" x14ac:dyDescent="0.2">
      <c r="A18029" s="88">
        <v>21381</v>
      </c>
      <c r="B18029" s="89">
        <v>478.82</v>
      </c>
      <c r="C18029" s="89">
        <f>LN(Table3[[#This Row],[Value]]/B18028)</f>
        <v>4.0388875780545007E-3</v>
      </c>
      <c r="D18029" s="89"/>
      <c r="E18029" s="89"/>
      <c r="F18029" s="89">
        <f>Table3[[#This Row],[Yield]]/100*(1+F18028)</f>
        <v>0</v>
      </c>
    </row>
    <row r="18030" spans="1:6" x14ac:dyDescent="0.2">
      <c r="A18030" s="88">
        <v>21382</v>
      </c>
      <c r="B18030" s="89">
        <v>481</v>
      </c>
      <c r="C18030" s="89">
        <f>LN(Table3[[#This Row],[Value]]/B18029)</f>
        <v>4.5425261999283324E-3</v>
      </c>
      <c r="D18030" s="89"/>
      <c r="E18030" s="89"/>
      <c r="F18030" s="89">
        <f>Table3[[#This Row],[Yield]]/100*(1+F18029)</f>
        <v>0</v>
      </c>
    </row>
    <row r="18031" spans="1:6" x14ac:dyDescent="0.2">
      <c r="A18031" s="88">
        <v>21383</v>
      </c>
      <c r="B18031" s="89">
        <v>485.7</v>
      </c>
      <c r="C18031" s="89">
        <f>LN(Table3[[#This Row],[Value]]/B18030)</f>
        <v>9.7238792459378755E-3</v>
      </c>
      <c r="D18031" s="89"/>
      <c r="E18031" s="89"/>
      <c r="F18031" s="89">
        <f>Table3[[#This Row],[Yield]]/100*(1+F18030)</f>
        <v>0</v>
      </c>
    </row>
    <row r="18032" spans="1:6" x14ac:dyDescent="0.2">
      <c r="A18032" s="88">
        <v>21384</v>
      </c>
      <c r="B18032" s="89">
        <v>486.55</v>
      </c>
      <c r="C18032" s="89">
        <f>LN(Table3[[#This Row],[Value]]/B18031)</f>
        <v>1.74852191629902E-3</v>
      </c>
      <c r="D18032" s="89"/>
      <c r="E18032" s="89"/>
      <c r="F18032" s="89">
        <f>Table3[[#This Row],[Yield]]/100*(1+F18031)</f>
        <v>0</v>
      </c>
    </row>
    <row r="18033" spans="1:6" x14ac:dyDescent="0.2">
      <c r="A18033" s="88">
        <v>21387</v>
      </c>
      <c r="B18033" s="89">
        <v>493.36</v>
      </c>
      <c r="C18033" s="89">
        <f>LN(Table3[[#This Row],[Value]]/B18032)</f>
        <v>1.3899459415239328E-2</v>
      </c>
      <c r="D18033" s="89"/>
      <c r="E18033" s="89"/>
      <c r="F18033" s="89">
        <f>Table3[[#This Row],[Yield]]/100*(1+F18032)</f>
        <v>0</v>
      </c>
    </row>
    <row r="18034" spans="1:6" x14ac:dyDescent="0.2">
      <c r="A18034" s="88">
        <v>21388</v>
      </c>
      <c r="B18034" s="89">
        <v>494.89</v>
      </c>
      <c r="C18034" s="89">
        <f>LN(Table3[[#This Row],[Value]]/B18033)</f>
        <v>3.0963849682141124E-3</v>
      </c>
      <c r="D18034" s="89"/>
      <c r="E18034" s="89"/>
      <c r="F18034" s="89">
        <f>Table3[[#This Row],[Yield]]/100*(1+F18033)</f>
        <v>0</v>
      </c>
    </row>
    <row r="18035" spans="1:6" x14ac:dyDescent="0.2">
      <c r="A18035" s="88">
        <v>21389</v>
      </c>
      <c r="B18035" s="89">
        <v>494.06</v>
      </c>
      <c r="C18035" s="89">
        <f>LN(Table3[[#This Row],[Value]]/B18034)</f>
        <v>-1.6785483490140739E-3</v>
      </c>
      <c r="D18035" s="89"/>
      <c r="E18035" s="89"/>
      <c r="F18035" s="89">
        <f>Table3[[#This Row],[Yield]]/100*(1+F18034)</f>
        <v>0</v>
      </c>
    </row>
    <row r="18036" spans="1:6" x14ac:dyDescent="0.2">
      <c r="A18036" s="88">
        <v>21390</v>
      </c>
      <c r="B18036" s="89">
        <v>497.12</v>
      </c>
      <c r="C18036" s="89">
        <f>LN(Table3[[#This Row],[Value]]/B18035)</f>
        <v>6.1744783422999303E-3</v>
      </c>
      <c r="D18036" s="89"/>
      <c r="E18036" s="89"/>
      <c r="F18036" s="89">
        <f>Table3[[#This Row],[Yield]]/100*(1+F18035)</f>
        <v>0</v>
      </c>
    </row>
    <row r="18037" spans="1:6" x14ac:dyDescent="0.2">
      <c r="A18037" s="88">
        <v>21391</v>
      </c>
      <c r="B18037" s="89">
        <v>501.76</v>
      </c>
      <c r="C18037" s="89">
        <f>LN(Table3[[#This Row],[Value]]/B18036)</f>
        <v>9.2904720772509827E-3</v>
      </c>
      <c r="D18037" s="89"/>
      <c r="E18037" s="89"/>
      <c r="F18037" s="89">
        <f>Table3[[#This Row],[Yield]]/100*(1+F18036)</f>
        <v>0</v>
      </c>
    </row>
    <row r="18038" spans="1:6" x14ac:dyDescent="0.2">
      <c r="A18038" s="88">
        <v>21394</v>
      </c>
      <c r="B18038" s="89">
        <v>502.81</v>
      </c>
      <c r="C18038" s="89">
        <f>LN(Table3[[#This Row],[Value]]/B18037)</f>
        <v>2.0904474200351747E-3</v>
      </c>
      <c r="D18038" s="89"/>
      <c r="E18038" s="89"/>
      <c r="F18038" s="89">
        <f>Table3[[#This Row],[Yield]]/100*(1+F18037)</f>
        <v>0</v>
      </c>
    </row>
    <row r="18039" spans="1:6" x14ac:dyDescent="0.2">
      <c r="A18039" s="88">
        <v>21395</v>
      </c>
      <c r="B18039" s="89">
        <v>501.38</v>
      </c>
      <c r="C18039" s="89">
        <f>LN(Table3[[#This Row],[Value]]/B18038)</f>
        <v>-2.8480685261148136E-3</v>
      </c>
      <c r="D18039" s="89"/>
      <c r="E18039" s="89"/>
      <c r="F18039" s="89">
        <f>Table3[[#This Row],[Yield]]/100*(1+F18038)</f>
        <v>0</v>
      </c>
    </row>
    <row r="18040" spans="1:6" x14ac:dyDescent="0.2">
      <c r="A18040" s="88">
        <v>21396</v>
      </c>
      <c r="B18040" s="89">
        <v>504.37</v>
      </c>
      <c r="C18040" s="89">
        <f>LN(Table3[[#This Row],[Value]]/B18039)</f>
        <v>5.9458291001839277E-3</v>
      </c>
      <c r="D18040" s="89"/>
      <c r="E18040" s="89"/>
      <c r="F18040" s="89">
        <f>Table3[[#This Row],[Yield]]/100*(1+F18039)</f>
        <v>0</v>
      </c>
    </row>
    <row r="18041" spans="1:6" x14ac:dyDescent="0.2">
      <c r="A18041" s="88">
        <v>21397</v>
      </c>
      <c r="B18041" s="89">
        <v>502.99</v>
      </c>
      <c r="C18041" s="89">
        <f>LN(Table3[[#This Row],[Value]]/B18040)</f>
        <v>-2.7398365296832749E-3</v>
      </c>
      <c r="D18041" s="89"/>
      <c r="E18041" s="89"/>
      <c r="F18041" s="89">
        <f>Table3[[#This Row],[Yield]]/100*(1+F18040)</f>
        <v>0</v>
      </c>
    </row>
    <row r="18042" spans="1:6" x14ac:dyDescent="0.2">
      <c r="A18042" s="88">
        <v>21398</v>
      </c>
      <c r="B18042" s="89">
        <v>505.43</v>
      </c>
      <c r="C18042" s="89">
        <f>LN(Table3[[#This Row],[Value]]/B18041)</f>
        <v>4.8392629296380961E-3</v>
      </c>
      <c r="D18042" s="89"/>
      <c r="E18042" s="89"/>
      <c r="F18042" s="89">
        <f>Table3[[#This Row],[Yield]]/100*(1+F18041)</f>
        <v>0</v>
      </c>
    </row>
    <row r="18043" spans="1:6" x14ac:dyDescent="0.2">
      <c r="A18043" s="88">
        <v>21401</v>
      </c>
      <c r="B18043" s="89">
        <v>510.33</v>
      </c>
      <c r="C18043" s="89">
        <f>LN(Table3[[#This Row],[Value]]/B18042)</f>
        <v>9.6480231735536388E-3</v>
      </c>
      <c r="D18043" s="89"/>
      <c r="E18043" s="89"/>
      <c r="F18043" s="89">
        <f>Table3[[#This Row],[Yield]]/100*(1+F18042)</f>
        <v>0</v>
      </c>
    </row>
    <row r="18044" spans="1:6" x14ac:dyDescent="0.2">
      <c r="A18044" s="88">
        <v>21402</v>
      </c>
      <c r="B18044" s="89">
        <v>506.95</v>
      </c>
      <c r="C18044" s="89">
        <f>LN(Table3[[#This Row],[Value]]/B18043)</f>
        <v>-6.6451958910123832E-3</v>
      </c>
      <c r="D18044" s="89"/>
      <c r="E18044" s="89"/>
      <c r="F18044" s="89">
        <f>Table3[[#This Row],[Yield]]/100*(1+F18043)</f>
        <v>0</v>
      </c>
    </row>
    <row r="18045" spans="1:6" x14ac:dyDescent="0.2">
      <c r="A18045" s="88">
        <v>21403</v>
      </c>
      <c r="B18045" s="89">
        <v>503.11</v>
      </c>
      <c r="C18045" s="89">
        <f>LN(Table3[[#This Row],[Value]]/B18044)</f>
        <v>-7.6035453347933048E-3</v>
      </c>
      <c r="D18045" s="89"/>
      <c r="E18045" s="89"/>
      <c r="F18045" s="89">
        <f>Table3[[#This Row],[Yield]]/100*(1+F18044)</f>
        <v>0</v>
      </c>
    </row>
    <row r="18046" spans="1:6" x14ac:dyDescent="0.2">
      <c r="A18046" s="88">
        <v>21404</v>
      </c>
      <c r="B18046" s="89">
        <v>506.1</v>
      </c>
      <c r="C18046" s="89">
        <f>LN(Table3[[#This Row],[Value]]/B18045)</f>
        <v>5.9254441562368977E-3</v>
      </c>
      <c r="D18046" s="89"/>
      <c r="E18046" s="89"/>
      <c r="F18046" s="89">
        <f>Table3[[#This Row],[Yield]]/100*(1+F18045)</f>
        <v>0</v>
      </c>
    </row>
    <row r="18047" spans="1:6" x14ac:dyDescent="0.2">
      <c r="A18047" s="88">
        <v>21405</v>
      </c>
      <c r="B18047" s="89">
        <v>510.13</v>
      </c>
      <c r="C18047" s="89">
        <f>LN(Table3[[#This Row],[Value]]/B18046)</f>
        <v>7.9313169771383241E-3</v>
      </c>
      <c r="D18047" s="89"/>
      <c r="E18047" s="89"/>
      <c r="F18047" s="89">
        <f>Table3[[#This Row],[Yield]]/100*(1+F18046)</f>
        <v>0</v>
      </c>
    </row>
    <row r="18048" spans="1:6" x14ac:dyDescent="0.2">
      <c r="A18048" s="88">
        <v>21408</v>
      </c>
      <c r="B18048" s="89">
        <v>512.41999999999996</v>
      </c>
      <c r="C18048" s="89">
        <f>LN(Table3[[#This Row],[Value]]/B18047)</f>
        <v>4.4790060699247325E-3</v>
      </c>
      <c r="D18048" s="89"/>
      <c r="E18048" s="89"/>
      <c r="F18048" s="89">
        <f>Table3[[#This Row],[Yield]]/100*(1+F18047)</f>
        <v>0</v>
      </c>
    </row>
    <row r="18049" spans="1:6" x14ac:dyDescent="0.2">
      <c r="A18049" s="88">
        <v>21409</v>
      </c>
      <c r="B18049" s="89">
        <v>508.19</v>
      </c>
      <c r="C18049" s="89">
        <f>LN(Table3[[#This Row],[Value]]/B18048)</f>
        <v>-8.2892078670365587E-3</v>
      </c>
      <c r="D18049" s="89"/>
      <c r="E18049" s="89"/>
      <c r="F18049" s="89">
        <f>Table3[[#This Row],[Yield]]/100*(1+F18048)</f>
        <v>0</v>
      </c>
    </row>
    <row r="18050" spans="1:6" x14ac:dyDescent="0.2">
      <c r="A18050" s="88">
        <v>21410</v>
      </c>
      <c r="B18050" s="89">
        <v>509.22</v>
      </c>
      <c r="C18050" s="89">
        <f>LN(Table3[[#This Row],[Value]]/B18049)</f>
        <v>2.0247498095819646E-3</v>
      </c>
      <c r="D18050" s="89"/>
      <c r="E18050" s="89"/>
      <c r="F18050" s="89">
        <f>Table3[[#This Row],[Yield]]/100*(1+F18049)</f>
        <v>0</v>
      </c>
    </row>
    <row r="18051" spans="1:6" x14ac:dyDescent="0.2">
      <c r="A18051" s="88">
        <v>21411</v>
      </c>
      <c r="B18051" s="89">
        <v>510.3</v>
      </c>
      <c r="C18051" s="89">
        <f>LN(Table3[[#This Row],[Value]]/B18050)</f>
        <v>2.118644860285155E-3</v>
      </c>
      <c r="D18051" s="89"/>
      <c r="E18051" s="89"/>
      <c r="F18051" s="89">
        <f>Table3[[#This Row],[Yield]]/100*(1+F18050)</f>
        <v>0</v>
      </c>
    </row>
    <row r="18052" spans="1:6" x14ac:dyDescent="0.2">
      <c r="A18052" s="88">
        <v>21412</v>
      </c>
      <c r="B18052" s="89">
        <v>506.13</v>
      </c>
      <c r="C18052" s="89">
        <f>LN(Table3[[#This Row],[Value]]/B18051)</f>
        <v>-8.2052347839326484E-3</v>
      </c>
      <c r="D18052" s="89"/>
      <c r="E18052" s="89"/>
      <c r="F18052" s="89">
        <f>Table3[[#This Row],[Yield]]/100*(1+F18051)</f>
        <v>0</v>
      </c>
    </row>
    <row r="18053" spans="1:6" x14ac:dyDescent="0.2">
      <c r="A18053" s="88">
        <v>21415</v>
      </c>
      <c r="B18053" s="89">
        <v>502.67</v>
      </c>
      <c r="C18053" s="89">
        <f>LN(Table3[[#This Row],[Value]]/B18052)</f>
        <v>-6.85966210845366E-3</v>
      </c>
      <c r="D18053" s="89"/>
      <c r="E18053" s="89"/>
      <c r="F18053" s="89">
        <f>Table3[[#This Row],[Yield]]/100*(1+F18052)</f>
        <v>0</v>
      </c>
    </row>
    <row r="18054" spans="1:6" x14ac:dyDescent="0.2">
      <c r="A18054" s="88">
        <v>21416</v>
      </c>
      <c r="B18054" s="89">
        <v>503.64</v>
      </c>
      <c r="C18054" s="89">
        <f>LN(Table3[[#This Row],[Value]]/B18053)</f>
        <v>1.9278359559601792E-3</v>
      </c>
      <c r="D18054" s="89"/>
      <c r="E18054" s="89"/>
      <c r="F18054" s="89">
        <f>Table3[[#This Row],[Yield]]/100*(1+F18053)</f>
        <v>0</v>
      </c>
    </row>
    <row r="18055" spans="1:6" x14ac:dyDescent="0.2">
      <c r="A18055" s="88">
        <v>21417</v>
      </c>
      <c r="B18055" s="89">
        <v>503.96</v>
      </c>
      <c r="C18055" s="89">
        <f>LN(Table3[[#This Row],[Value]]/B18054)</f>
        <v>6.3517270892920954E-4</v>
      </c>
      <c r="D18055" s="89"/>
      <c r="E18055" s="89"/>
      <c r="F18055" s="89">
        <f>Table3[[#This Row],[Yield]]/100*(1+F18054)</f>
        <v>0</v>
      </c>
    </row>
    <row r="18056" spans="1:6" x14ac:dyDescent="0.2">
      <c r="A18056" s="88">
        <v>21418</v>
      </c>
      <c r="B18056" s="89">
        <v>507.1</v>
      </c>
      <c r="C18056" s="89">
        <f>LN(Table3[[#This Row],[Value]]/B18055)</f>
        <v>6.2113229585445233E-3</v>
      </c>
      <c r="D18056" s="89"/>
      <c r="E18056" s="89"/>
      <c r="F18056" s="89">
        <f>Table3[[#This Row],[Yield]]/100*(1+F18055)</f>
        <v>0</v>
      </c>
    </row>
    <row r="18057" spans="1:6" x14ac:dyDescent="0.2">
      <c r="A18057" s="88">
        <v>21419</v>
      </c>
      <c r="B18057" s="89">
        <v>508.28</v>
      </c>
      <c r="C18057" s="89">
        <f>LN(Table3[[#This Row],[Value]]/B18056)</f>
        <v>2.3242540353600807E-3</v>
      </c>
      <c r="D18057" s="89"/>
      <c r="E18057" s="89"/>
      <c r="F18057" s="89">
        <f>Table3[[#This Row],[Yield]]/100*(1+F18056)</f>
        <v>0</v>
      </c>
    </row>
    <row r="18058" spans="1:6" x14ac:dyDescent="0.2">
      <c r="A18058" s="88">
        <v>21422</v>
      </c>
      <c r="B18058" s="89">
        <v>508.28</v>
      </c>
      <c r="C18058" s="89">
        <f>LN(Table3[[#This Row],[Value]]/B18057)</f>
        <v>0</v>
      </c>
      <c r="D18058" s="89"/>
      <c r="E18058" s="89"/>
      <c r="F18058" s="89">
        <f>Table3[[#This Row],[Yield]]/100*(1+F18057)</f>
        <v>0</v>
      </c>
    </row>
    <row r="18059" spans="1:6" x14ac:dyDescent="0.2">
      <c r="A18059" s="88">
        <v>21423</v>
      </c>
      <c r="B18059" s="89">
        <v>509.63</v>
      </c>
      <c r="C18059" s="89">
        <f>LN(Table3[[#This Row],[Value]]/B18058)</f>
        <v>2.6524953905940674E-3</v>
      </c>
      <c r="D18059" s="89"/>
      <c r="E18059" s="89"/>
      <c r="F18059" s="89">
        <f>Table3[[#This Row],[Yield]]/100*(1+F18058)</f>
        <v>0</v>
      </c>
    </row>
    <row r="18060" spans="1:6" x14ac:dyDescent="0.2">
      <c r="A18060" s="88">
        <v>21424</v>
      </c>
      <c r="B18060" s="89">
        <v>510.39</v>
      </c>
      <c r="C18060" s="89">
        <f>LN(Table3[[#This Row],[Value]]/B18059)</f>
        <v>1.4901671352285518E-3</v>
      </c>
      <c r="D18060" s="89"/>
      <c r="E18060" s="89"/>
      <c r="F18060" s="89">
        <f>Table3[[#This Row],[Yield]]/100*(1+F18059)</f>
        <v>0</v>
      </c>
    </row>
    <row r="18061" spans="1:6" x14ac:dyDescent="0.2">
      <c r="A18061" s="88">
        <v>21425</v>
      </c>
      <c r="B18061" s="89">
        <v>507.72</v>
      </c>
      <c r="C18061" s="89">
        <f>LN(Table3[[#This Row],[Value]]/B18060)</f>
        <v>-5.2450248421795293E-3</v>
      </c>
      <c r="D18061" s="89"/>
      <c r="E18061" s="89"/>
      <c r="F18061" s="89">
        <f>Table3[[#This Row],[Yield]]/100*(1+F18060)</f>
        <v>0</v>
      </c>
    </row>
    <row r="18062" spans="1:6" x14ac:dyDescent="0.2">
      <c r="A18062" s="88">
        <v>21426</v>
      </c>
      <c r="B18062" s="89">
        <v>508.63</v>
      </c>
      <c r="C18062" s="89">
        <f>LN(Table3[[#This Row],[Value]]/B18061)</f>
        <v>1.7907221787251603E-3</v>
      </c>
      <c r="D18062" s="89"/>
      <c r="E18062" s="89"/>
      <c r="F18062" s="89">
        <f>Table3[[#This Row],[Yield]]/100*(1+F18061)</f>
        <v>0</v>
      </c>
    </row>
    <row r="18063" spans="1:6" x14ac:dyDescent="0.2">
      <c r="A18063" s="88">
        <v>21430</v>
      </c>
      <c r="B18063" s="89">
        <v>511.77</v>
      </c>
      <c r="C18063" s="89">
        <f>LN(Table3[[#This Row],[Value]]/B18062)</f>
        <v>6.1544686618362566E-3</v>
      </c>
      <c r="D18063" s="89"/>
      <c r="E18063" s="89"/>
      <c r="F18063" s="89">
        <f>Table3[[#This Row],[Yield]]/100*(1+F18062)</f>
        <v>0</v>
      </c>
    </row>
    <row r="18064" spans="1:6" x14ac:dyDescent="0.2">
      <c r="A18064" s="88">
        <v>21431</v>
      </c>
      <c r="B18064" s="89">
        <v>513.71</v>
      </c>
      <c r="C18064" s="89">
        <f>LN(Table3[[#This Row],[Value]]/B18063)</f>
        <v>3.7835985379681106E-3</v>
      </c>
      <c r="D18064" s="89"/>
      <c r="E18064" s="89"/>
      <c r="F18064" s="89">
        <f>Table3[[#This Row],[Yield]]/100*(1+F18063)</f>
        <v>0</v>
      </c>
    </row>
    <row r="18065" spans="1:6" x14ac:dyDescent="0.2">
      <c r="A18065" s="88">
        <v>21432</v>
      </c>
      <c r="B18065" s="89">
        <v>513.44000000000005</v>
      </c>
      <c r="C18065" s="89">
        <f>LN(Table3[[#This Row],[Value]]/B18064)</f>
        <v>-5.2572653695903172E-4</v>
      </c>
      <c r="D18065" s="89"/>
      <c r="E18065" s="89"/>
      <c r="F18065" s="89">
        <f>Table3[[#This Row],[Yield]]/100*(1+F18064)</f>
        <v>0</v>
      </c>
    </row>
    <row r="18066" spans="1:6" x14ac:dyDescent="0.2">
      <c r="A18066" s="88">
        <v>21433</v>
      </c>
      <c r="B18066" s="89">
        <v>512.77</v>
      </c>
      <c r="C18066" s="89">
        <f>LN(Table3[[#This Row],[Value]]/B18065)</f>
        <v>-1.3057758065088234E-3</v>
      </c>
      <c r="D18066" s="89"/>
      <c r="E18066" s="89"/>
      <c r="F18066" s="89">
        <f>Table3[[#This Row],[Yield]]/100*(1+F18065)</f>
        <v>0</v>
      </c>
    </row>
    <row r="18067" spans="1:6" x14ac:dyDescent="0.2">
      <c r="A18067" s="88">
        <v>21436</v>
      </c>
      <c r="B18067" s="89">
        <v>515.23</v>
      </c>
      <c r="C18067" s="89">
        <f>LN(Table3[[#This Row],[Value]]/B18066)</f>
        <v>4.7860013534808052E-3</v>
      </c>
      <c r="D18067" s="89"/>
      <c r="E18067" s="89"/>
      <c r="F18067" s="89">
        <f>Table3[[#This Row],[Yield]]/100*(1+F18066)</f>
        <v>0</v>
      </c>
    </row>
    <row r="18068" spans="1:6" x14ac:dyDescent="0.2">
      <c r="A18068" s="88">
        <v>21437</v>
      </c>
      <c r="B18068" s="89">
        <v>518.64</v>
      </c>
      <c r="C18068" s="89">
        <f>LN(Table3[[#This Row],[Value]]/B18067)</f>
        <v>6.5965979582214831E-3</v>
      </c>
      <c r="D18068" s="89"/>
      <c r="E18068" s="89"/>
      <c r="F18068" s="89">
        <f>Table3[[#This Row],[Yield]]/100*(1+F18067)</f>
        <v>0</v>
      </c>
    </row>
    <row r="18069" spans="1:6" x14ac:dyDescent="0.2">
      <c r="A18069" s="88">
        <v>21438</v>
      </c>
      <c r="B18069" s="89">
        <v>516.20000000000005</v>
      </c>
      <c r="C18069" s="89">
        <f>LN(Table3[[#This Row],[Value]]/B18068)</f>
        <v>-4.715713582226666E-3</v>
      </c>
      <c r="D18069" s="89"/>
      <c r="E18069" s="89"/>
      <c r="F18069" s="89">
        <f>Table3[[#This Row],[Yield]]/100*(1+F18068)</f>
        <v>0</v>
      </c>
    </row>
    <row r="18070" spans="1:6" x14ac:dyDescent="0.2">
      <c r="A18070" s="88">
        <v>21439</v>
      </c>
      <c r="B18070" s="89">
        <v>520.42999999999995</v>
      </c>
      <c r="C18070" s="89">
        <f>LN(Table3[[#This Row],[Value]]/B18069)</f>
        <v>8.1611056553619801E-3</v>
      </c>
      <c r="D18070" s="89"/>
      <c r="E18070" s="89"/>
      <c r="F18070" s="89">
        <f>Table3[[#This Row],[Yield]]/100*(1+F18069)</f>
        <v>0</v>
      </c>
    </row>
    <row r="18071" spans="1:6" x14ac:dyDescent="0.2">
      <c r="A18071" s="88">
        <v>21440</v>
      </c>
      <c r="B18071" s="89">
        <v>519.42999999999995</v>
      </c>
      <c r="C18071" s="89">
        <f>LN(Table3[[#This Row],[Value]]/B18070)</f>
        <v>-1.9233364265739043E-3</v>
      </c>
      <c r="D18071" s="89"/>
      <c r="E18071" s="89"/>
      <c r="F18071" s="89">
        <f>Table3[[#This Row],[Yield]]/100*(1+F18070)</f>
        <v>0</v>
      </c>
    </row>
    <row r="18072" spans="1:6" x14ac:dyDescent="0.2">
      <c r="A18072" s="88">
        <v>21443</v>
      </c>
      <c r="B18072" s="89">
        <v>523.4</v>
      </c>
      <c r="C18072" s="89">
        <f>LN(Table3[[#This Row],[Value]]/B18071)</f>
        <v>7.6139335827438781E-3</v>
      </c>
      <c r="D18072" s="89"/>
      <c r="E18072" s="89"/>
      <c r="F18072" s="89">
        <f>Table3[[#This Row],[Yield]]/100*(1+F18071)</f>
        <v>0</v>
      </c>
    </row>
    <row r="18073" spans="1:6" x14ac:dyDescent="0.2">
      <c r="A18073" s="88">
        <v>21444</v>
      </c>
      <c r="B18073" s="89">
        <v>526.57000000000005</v>
      </c>
      <c r="C18073" s="89">
        <f>LN(Table3[[#This Row],[Value]]/B18072)</f>
        <v>6.0382861067429247E-3</v>
      </c>
      <c r="D18073" s="89"/>
      <c r="E18073" s="89"/>
      <c r="F18073" s="89">
        <f>Table3[[#This Row],[Yield]]/100*(1+F18072)</f>
        <v>0</v>
      </c>
    </row>
    <row r="18074" spans="1:6" x14ac:dyDescent="0.2">
      <c r="A18074" s="88">
        <v>21445</v>
      </c>
      <c r="B18074" s="89">
        <v>525.89</v>
      </c>
      <c r="C18074" s="89">
        <f>LN(Table3[[#This Row],[Value]]/B18073)</f>
        <v>-1.2922108101449045E-3</v>
      </c>
      <c r="D18074" s="89"/>
      <c r="E18074" s="89"/>
      <c r="F18074" s="89">
        <f>Table3[[#This Row],[Yield]]/100*(1+F18073)</f>
        <v>0</v>
      </c>
    </row>
    <row r="18075" spans="1:6" x14ac:dyDescent="0.2">
      <c r="A18075" s="88">
        <v>21446</v>
      </c>
      <c r="B18075" s="89">
        <v>522.34</v>
      </c>
      <c r="C18075" s="89">
        <f>LN(Table3[[#This Row],[Value]]/B18074)</f>
        <v>-6.7733485443182183E-3</v>
      </c>
      <c r="D18075" s="89"/>
      <c r="E18075" s="89"/>
      <c r="F18075" s="89">
        <f>Table3[[#This Row],[Yield]]/100*(1+F18074)</f>
        <v>0</v>
      </c>
    </row>
    <row r="18076" spans="1:6" x14ac:dyDescent="0.2">
      <c r="A18076" s="88">
        <v>21447</v>
      </c>
      <c r="B18076" s="89">
        <v>526.48</v>
      </c>
      <c r="C18076" s="89">
        <f>LN(Table3[[#This Row],[Value]]/B18075)</f>
        <v>7.8946272995385706E-3</v>
      </c>
      <c r="D18076" s="89"/>
      <c r="E18076" s="89"/>
      <c r="F18076" s="89">
        <f>Table3[[#This Row],[Yield]]/100*(1+F18075)</f>
        <v>0</v>
      </c>
    </row>
    <row r="18077" spans="1:6" x14ac:dyDescent="0.2">
      <c r="A18077" s="88">
        <v>21450</v>
      </c>
      <c r="B18077" s="89">
        <v>524.01</v>
      </c>
      <c r="C18077" s="89">
        <f>LN(Table3[[#This Row],[Value]]/B18076)</f>
        <v>-4.7025760394525584E-3</v>
      </c>
      <c r="D18077" s="89"/>
      <c r="E18077" s="89"/>
      <c r="F18077" s="89">
        <f>Table3[[#This Row],[Yield]]/100*(1+F18076)</f>
        <v>0</v>
      </c>
    </row>
    <row r="18078" spans="1:6" x14ac:dyDescent="0.2">
      <c r="A18078" s="88">
        <v>21451</v>
      </c>
      <c r="B18078" s="89">
        <v>525.89</v>
      </c>
      <c r="C18078" s="89">
        <f>LN(Table3[[#This Row],[Value]]/B18077)</f>
        <v>3.5812972842322694E-3</v>
      </c>
      <c r="D18078" s="89"/>
      <c r="E18078" s="89"/>
      <c r="F18078" s="89">
        <f>Table3[[#This Row],[Yield]]/100*(1+F18077)</f>
        <v>0</v>
      </c>
    </row>
    <row r="18079" spans="1:6" x14ac:dyDescent="0.2">
      <c r="A18079" s="88">
        <v>21452</v>
      </c>
      <c r="B18079" s="89">
        <v>528.15</v>
      </c>
      <c r="C18079" s="89">
        <f>LN(Table3[[#This Row],[Value]]/B18078)</f>
        <v>4.2882688765277727E-3</v>
      </c>
      <c r="D18079" s="89"/>
      <c r="E18079" s="89"/>
      <c r="F18079" s="89">
        <f>Table3[[#This Row],[Yield]]/100*(1+F18078)</f>
        <v>0</v>
      </c>
    </row>
    <row r="18080" spans="1:6" x14ac:dyDescent="0.2">
      <c r="A18080" s="88">
        <v>21453</v>
      </c>
      <c r="B18080" s="89">
        <v>525.83000000000004</v>
      </c>
      <c r="C18080" s="89">
        <f>LN(Table3[[#This Row],[Value]]/B18079)</f>
        <v>-4.4023676862205464E-3</v>
      </c>
      <c r="D18080" s="89"/>
      <c r="E18080" s="89"/>
      <c r="F18080" s="89">
        <f>Table3[[#This Row],[Yield]]/100*(1+F18079)</f>
        <v>0</v>
      </c>
    </row>
    <row r="18081" spans="1:6" x14ac:dyDescent="0.2">
      <c r="A18081" s="88">
        <v>21454</v>
      </c>
      <c r="B18081" s="89">
        <v>526.83000000000004</v>
      </c>
      <c r="C18081" s="89">
        <f>LN(Table3[[#This Row],[Value]]/B18080)</f>
        <v>1.899949272922471E-3</v>
      </c>
      <c r="D18081" s="89"/>
      <c r="E18081" s="89"/>
      <c r="F18081" s="89">
        <f>Table3[[#This Row],[Yield]]/100*(1+F18080)</f>
        <v>0</v>
      </c>
    </row>
    <row r="18082" spans="1:6" x14ac:dyDescent="0.2">
      <c r="A18082" s="88">
        <v>21457</v>
      </c>
      <c r="B18082" s="89">
        <v>529.04</v>
      </c>
      <c r="C18082" s="89">
        <f>LN(Table3[[#This Row],[Value]]/B18081)</f>
        <v>4.1861275105338691E-3</v>
      </c>
      <c r="D18082" s="89"/>
      <c r="E18082" s="89"/>
      <c r="F18082" s="89">
        <f>Table3[[#This Row],[Yield]]/100*(1+F18081)</f>
        <v>0</v>
      </c>
    </row>
    <row r="18083" spans="1:6" x14ac:dyDescent="0.2">
      <c r="A18083" s="88">
        <v>21458</v>
      </c>
      <c r="B18083" s="89">
        <v>532.09</v>
      </c>
      <c r="C18083" s="89">
        <f>LN(Table3[[#This Row],[Value]]/B18082)</f>
        <v>5.7486045994416578E-3</v>
      </c>
      <c r="D18083" s="89"/>
      <c r="E18083" s="89"/>
      <c r="F18083" s="89">
        <f>Table3[[#This Row],[Yield]]/100*(1+F18082)</f>
        <v>0</v>
      </c>
    </row>
    <row r="18084" spans="1:6" x14ac:dyDescent="0.2">
      <c r="A18084" s="88">
        <v>21459</v>
      </c>
      <c r="B18084" s="89">
        <v>530.94000000000005</v>
      </c>
      <c r="C18084" s="89">
        <f>LN(Table3[[#This Row],[Value]]/B18083)</f>
        <v>-2.163627458534479E-3</v>
      </c>
      <c r="D18084" s="89"/>
      <c r="E18084" s="89"/>
      <c r="F18084" s="89">
        <f>Table3[[#This Row],[Yield]]/100*(1+F18083)</f>
        <v>0</v>
      </c>
    </row>
    <row r="18085" spans="1:6" x14ac:dyDescent="0.2">
      <c r="A18085" s="88">
        <v>21460</v>
      </c>
      <c r="B18085" s="89">
        <v>532.09</v>
      </c>
      <c r="C18085" s="89">
        <f>LN(Table3[[#This Row],[Value]]/B18084)</f>
        <v>2.1636274585345541E-3</v>
      </c>
      <c r="D18085" s="89"/>
      <c r="E18085" s="89"/>
      <c r="F18085" s="89">
        <f>Table3[[#This Row],[Yield]]/100*(1+F18084)</f>
        <v>0</v>
      </c>
    </row>
    <row r="18086" spans="1:6" x14ac:dyDescent="0.2">
      <c r="A18086" s="88">
        <v>21461</v>
      </c>
      <c r="B18086" s="89">
        <v>533.73</v>
      </c>
      <c r="C18086" s="89">
        <f>LN(Table3[[#This Row],[Value]]/B18085)</f>
        <v>3.0774451489454678E-3</v>
      </c>
      <c r="D18086" s="89"/>
      <c r="E18086" s="89"/>
      <c r="F18086" s="89">
        <f>Table3[[#This Row],[Yield]]/100*(1+F18085)</f>
        <v>0</v>
      </c>
    </row>
    <row r="18087" spans="1:6" x14ac:dyDescent="0.2">
      <c r="A18087" s="88">
        <v>21464</v>
      </c>
      <c r="B18087" s="89">
        <v>536.29</v>
      </c>
      <c r="C18087" s="89">
        <f>LN(Table3[[#This Row],[Value]]/B18086)</f>
        <v>4.7849664201745331E-3</v>
      </c>
      <c r="D18087" s="89"/>
      <c r="E18087" s="89"/>
      <c r="F18087" s="89">
        <f>Table3[[#This Row],[Yield]]/100*(1+F18086)</f>
        <v>0</v>
      </c>
    </row>
    <row r="18088" spans="1:6" x14ac:dyDescent="0.2">
      <c r="A18088" s="88">
        <v>21465</v>
      </c>
      <c r="B18088" s="89">
        <v>539.4</v>
      </c>
      <c r="C18088" s="89">
        <f>LN(Table3[[#This Row],[Value]]/B18087)</f>
        <v>5.782351170661169E-3</v>
      </c>
      <c r="D18088" s="89"/>
      <c r="E18088" s="89"/>
      <c r="F18088" s="89">
        <f>Table3[[#This Row],[Yield]]/100*(1+F18087)</f>
        <v>0</v>
      </c>
    </row>
    <row r="18089" spans="1:6" x14ac:dyDescent="0.2">
      <c r="A18089" s="88">
        <v>21466</v>
      </c>
      <c r="B18089" s="89">
        <v>539.30999999999995</v>
      </c>
      <c r="C18089" s="89">
        <f>LN(Table3[[#This Row],[Value]]/B18088)</f>
        <v>-1.668659791952218E-4</v>
      </c>
      <c r="D18089" s="89"/>
      <c r="E18089" s="89"/>
      <c r="F18089" s="89">
        <f>Table3[[#This Row],[Yield]]/100*(1+F18088)</f>
        <v>0</v>
      </c>
    </row>
    <row r="18090" spans="1:6" x14ac:dyDescent="0.2">
      <c r="A18090" s="88">
        <v>21467</v>
      </c>
      <c r="B18090" s="89">
        <v>539.61</v>
      </c>
      <c r="C18090" s="89">
        <f>LN(Table3[[#This Row],[Value]]/B18089)</f>
        <v>5.5611168155476171E-4</v>
      </c>
      <c r="D18090" s="89"/>
      <c r="E18090" s="89"/>
      <c r="F18090" s="89">
        <f>Table3[[#This Row],[Yield]]/100*(1+F18089)</f>
        <v>0</v>
      </c>
    </row>
    <row r="18091" spans="1:6" x14ac:dyDescent="0.2">
      <c r="A18091" s="88">
        <v>21468</v>
      </c>
      <c r="B18091" s="89">
        <v>543.36</v>
      </c>
      <c r="C18091" s="89">
        <f>LN(Table3[[#This Row],[Value]]/B18090)</f>
        <v>6.9254272749388057E-3</v>
      </c>
      <c r="D18091" s="89"/>
      <c r="E18091" s="89"/>
      <c r="F18091" s="89">
        <f>Table3[[#This Row],[Yield]]/100*(1+F18090)</f>
        <v>0</v>
      </c>
    </row>
    <row r="18092" spans="1:6" x14ac:dyDescent="0.2">
      <c r="A18092" s="88">
        <v>21471</v>
      </c>
      <c r="B18092" s="89">
        <v>545.95000000000005</v>
      </c>
      <c r="C18092" s="89">
        <f>LN(Table3[[#This Row],[Value]]/B18091)</f>
        <v>4.7553127771475913E-3</v>
      </c>
      <c r="D18092" s="89"/>
      <c r="E18092" s="89"/>
      <c r="F18092" s="89">
        <f>Table3[[#This Row],[Yield]]/100*(1+F18091)</f>
        <v>0</v>
      </c>
    </row>
    <row r="18093" spans="1:6" x14ac:dyDescent="0.2">
      <c r="A18093" s="88">
        <v>21472</v>
      </c>
      <c r="B18093" s="89">
        <v>541.72</v>
      </c>
      <c r="C18093" s="89">
        <f>LN(Table3[[#This Row],[Value]]/B18092)</f>
        <v>-7.778133672904728E-3</v>
      </c>
      <c r="D18093" s="89"/>
      <c r="E18093" s="89"/>
      <c r="F18093" s="89">
        <f>Table3[[#This Row],[Yield]]/100*(1+F18092)</f>
        <v>0</v>
      </c>
    </row>
    <row r="18094" spans="1:6" x14ac:dyDescent="0.2">
      <c r="A18094" s="88">
        <v>21473</v>
      </c>
      <c r="B18094" s="89">
        <v>536.14</v>
      </c>
      <c r="C18094" s="89">
        <f>LN(Table3[[#This Row],[Value]]/B18093)</f>
        <v>-1.0353941791739938E-2</v>
      </c>
      <c r="D18094" s="89"/>
      <c r="E18094" s="89"/>
      <c r="F18094" s="89">
        <f>Table3[[#This Row],[Yield]]/100*(1+F18093)</f>
        <v>0</v>
      </c>
    </row>
    <row r="18095" spans="1:6" x14ac:dyDescent="0.2">
      <c r="A18095" s="88">
        <v>21474</v>
      </c>
      <c r="B18095" s="89">
        <v>540.11</v>
      </c>
      <c r="C18095" s="89">
        <f>LN(Table3[[#This Row],[Value]]/B18094)</f>
        <v>7.3775015218108374E-3</v>
      </c>
      <c r="D18095" s="89"/>
      <c r="E18095" s="89"/>
      <c r="F18095" s="89">
        <f>Table3[[#This Row],[Yield]]/100*(1+F18094)</f>
        <v>0</v>
      </c>
    </row>
    <row r="18096" spans="1:6" x14ac:dyDescent="0.2">
      <c r="A18096" s="88">
        <v>21475</v>
      </c>
      <c r="B18096" s="89">
        <v>546.36</v>
      </c>
      <c r="C18096" s="89">
        <f>LN(Table3[[#This Row],[Value]]/B18095)</f>
        <v>1.1505276617449548E-2</v>
      </c>
      <c r="D18096" s="89"/>
      <c r="E18096" s="89"/>
      <c r="F18096" s="89">
        <f>Table3[[#This Row],[Yield]]/100*(1+F18095)</f>
        <v>0</v>
      </c>
    </row>
    <row r="18097" spans="1:6" x14ac:dyDescent="0.2">
      <c r="A18097" s="88">
        <v>21478</v>
      </c>
      <c r="B18097" s="89">
        <v>544.19000000000005</v>
      </c>
      <c r="C18097" s="89">
        <f>LN(Table3[[#This Row],[Value]]/B18096)</f>
        <v>-3.9796485515852416E-3</v>
      </c>
      <c r="D18097" s="89"/>
      <c r="E18097" s="89"/>
      <c r="F18097" s="89">
        <f>Table3[[#This Row],[Yield]]/100*(1+F18096)</f>
        <v>0</v>
      </c>
    </row>
    <row r="18098" spans="1:6" x14ac:dyDescent="0.2">
      <c r="A18098" s="88">
        <v>21479</v>
      </c>
      <c r="B18098" s="89">
        <v>543.72</v>
      </c>
      <c r="C18098" s="89">
        <f>LN(Table3[[#This Row],[Value]]/B18097)</f>
        <v>-8.6404211605858362E-4</v>
      </c>
      <c r="D18098" s="89"/>
      <c r="E18098" s="89"/>
      <c r="F18098" s="89">
        <f>Table3[[#This Row],[Yield]]/100*(1+F18097)</f>
        <v>0</v>
      </c>
    </row>
    <row r="18099" spans="1:6" x14ac:dyDescent="0.2">
      <c r="A18099" s="88">
        <v>21480</v>
      </c>
      <c r="B18099" s="89">
        <v>542.30999999999995</v>
      </c>
      <c r="C18099" s="89">
        <f>LN(Table3[[#This Row],[Value]]/B18098)</f>
        <v>-2.5966148121746237E-3</v>
      </c>
      <c r="D18099" s="89"/>
      <c r="E18099" s="89"/>
      <c r="F18099" s="89">
        <f>Table3[[#This Row],[Yield]]/100*(1+F18098)</f>
        <v>0</v>
      </c>
    </row>
    <row r="18100" spans="1:6" x14ac:dyDescent="0.2">
      <c r="A18100" s="88">
        <v>21481</v>
      </c>
      <c r="B18100" s="89">
        <v>540.72</v>
      </c>
      <c r="C18100" s="89">
        <f>LN(Table3[[#This Row],[Value]]/B18099)</f>
        <v>-2.9362088627738325E-3</v>
      </c>
      <c r="D18100" s="89"/>
      <c r="E18100" s="89"/>
      <c r="F18100" s="89">
        <f>Table3[[#This Row],[Yield]]/100*(1+F18099)</f>
        <v>0</v>
      </c>
    </row>
    <row r="18101" spans="1:6" x14ac:dyDescent="0.2">
      <c r="A18101" s="88">
        <v>21482</v>
      </c>
      <c r="B18101" s="89">
        <v>539.52</v>
      </c>
      <c r="C18101" s="89">
        <f>LN(Table3[[#This Row],[Value]]/B18100)</f>
        <v>-2.2217294186628591E-3</v>
      </c>
      <c r="D18101" s="89"/>
      <c r="E18101" s="89"/>
      <c r="F18101" s="89">
        <f>Table3[[#This Row],[Yield]]/100*(1+F18100)</f>
        <v>0</v>
      </c>
    </row>
    <row r="18102" spans="1:6" x14ac:dyDescent="0.2">
      <c r="A18102" s="88">
        <v>21485</v>
      </c>
      <c r="B18102" s="89">
        <v>535</v>
      </c>
      <c r="C18102" s="89">
        <f>LN(Table3[[#This Row],[Value]]/B18101)</f>
        <v>-8.4131084774294197E-3</v>
      </c>
      <c r="D18102" s="89"/>
      <c r="E18102" s="89"/>
      <c r="F18102" s="89">
        <f>Table3[[#This Row],[Yield]]/100*(1+F18101)</f>
        <v>0</v>
      </c>
    </row>
    <row r="18103" spans="1:6" x14ac:dyDescent="0.2">
      <c r="A18103" s="88">
        <v>21486</v>
      </c>
      <c r="B18103" s="89">
        <v>536.88</v>
      </c>
      <c r="C18103" s="89">
        <f>LN(Table3[[#This Row],[Value]]/B18102)</f>
        <v>3.5078589539772652E-3</v>
      </c>
      <c r="D18103" s="89"/>
      <c r="E18103" s="89"/>
      <c r="F18103" s="89">
        <f>Table3[[#This Row],[Yield]]/100*(1+F18102)</f>
        <v>0</v>
      </c>
    </row>
    <row r="18104" spans="1:6" x14ac:dyDescent="0.2">
      <c r="A18104" s="88">
        <v>21487</v>
      </c>
      <c r="B18104" s="89">
        <v>542.72</v>
      </c>
      <c r="C18104" s="89">
        <f>LN(Table3[[#This Row],[Value]]/B18103)</f>
        <v>1.0818927313499793E-2</v>
      </c>
      <c r="D18104" s="89"/>
      <c r="E18104" s="89"/>
      <c r="F18104" s="89">
        <f>Table3[[#This Row],[Yield]]/100*(1+F18103)</f>
        <v>0</v>
      </c>
    </row>
    <row r="18105" spans="1:6" x14ac:dyDescent="0.2">
      <c r="A18105" s="88">
        <v>21488</v>
      </c>
      <c r="B18105" s="89">
        <v>543.30999999999995</v>
      </c>
      <c r="C18105" s="89">
        <f>LN(Table3[[#This Row],[Value]]/B18104)</f>
        <v>1.0865262617848162E-3</v>
      </c>
      <c r="D18105" s="89"/>
      <c r="E18105" s="89"/>
      <c r="F18105" s="89">
        <f>Table3[[#This Row],[Yield]]/100*(1+F18104)</f>
        <v>0</v>
      </c>
    </row>
    <row r="18106" spans="1:6" x14ac:dyDescent="0.2">
      <c r="A18106" s="88">
        <v>21489</v>
      </c>
      <c r="B18106" s="89">
        <v>543.22</v>
      </c>
      <c r="C18106" s="89">
        <f>LN(Table3[[#This Row],[Value]]/B18105)</f>
        <v>-1.6566500732741695E-4</v>
      </c>
      <c r="D18106" s="89"/>
      <c r="E18106" s="89"/>
      <c r="F18106" s="89">
        <f>Table3[[#This Row],[Yield]]/100*(1+F18105)</f>
        <v>0</v>
      </c>
    </row>
    <row r="18107" spans="1:6" x14ac:dyDescent="0.2">
      <c r="A18107" s="88">
        <v>21492</v>
      </c>
      <c r="B18107" s="89">
        <v>545.16</v>
      </c>
      <c r="C18107" s="89">
        <f>LN(Table3[[#This Row],[Value]]/B18106)</f>
        <v>3.5649351413712185E-3</v>
      </c>
      <c r="D18107" s="89"/>
      <c r="E18107" s="89"/>
      <c r="F18107" s="89">
        <f>Table3[[#This Row],[Yield]]/100*(1+F18106)</f>
        <v>0</v>
      </c>
    </row>
    <row r="18108" spans="1:6" x14ac:dyDescent="0.2">
      <c r="A18108" s="88">
        <v>21494</v>
      </c>
      <c r="B18108" s="89">
        <v>550.67999999999995</v>
      </c>
      <c r="C18108" s="89">
        <f>LN(Table3[[#This Row],[Value]]/B18107)</f>
        <v>1.0074548635430189E-2</v>
      </c>
      <c r="D18108" s="89"/>
      <c r="E18108" s="89"/>
      <c r="F18108" s="89">
        <f>Table3[[#This Row],[Yield]]/100*(1+F18107)</f>
        <v>0</v>
      </c>
    </row>
    <row r="18109" spans="1:6" x14ac:dyDescent="0.2">
      <c r="A18109" s="88">
        <v>21495</v>
      </c>
      <c r="B18109" s="89">
        <v>554.85</v>
      </c>
      <c r="C18109" s="89">
        <f>LN(Table3[[#This Row],[Value]]/B18108)</f>
        <v>7.5439287518303299E-3</v>
      </c>
      <c r="D18109" s="89"/>
      <c r="E18109" s="89"/>
      <c r="F18109" s="89">
        <f>Table3[[#This Row],[Yield]]/100*(1+F18108)</f>
        <v>0</v>
      </c>
    </row>
    <row r="18110" spans="1:6" x14ac:dyDescent="0.2">
      <c r="A18110" s="88">
        <v>21496</v>
      </c>
      <c r="B18110" s="89">
        <v>554.26</v>
      </c>
      <c r="C18110" s="89">
        <f>LN(Table3[[#This Row],[Value]]/B18109)</f>
        <v>-1.0639162132748681E-3</v>
      </c>
      <c r="D18110" s="89"/>
      <c r="E18110" s="89"/>
      <c r="F18110" s="89">
        <f>Table3[[#This Row],[Yield]]/100*(1+F18109)</f>
        <v>0</v>
      </c>
    </row>
    <row r="18111" spans="1:6" x14ac:dyDescent="0.2">
      <c r="A18111" s="88">
        <v>21499</v>
      </c>
      <c r="B18111" s="89">
        <v>557.72</v>
      </c>
      <c r="C18111" s="89">
        <f>LN(Table3[[#This Row],[Value]]/B18110)</f>
        <v>6.2231535935225223E-3</v>
      </c>
      <c r="D18111" s="89"/>
      <c r="E18111" s="89"/>
      <c r="F18111" s="89">
        <f>Table3[[#This Row],[Yield]]/100*(1+F18110)</f>
        <v>0</v>
      </c>
    </row>
    <row r="18112" spans="1:6" x14ac:dyDescent="0.2">
      <c r="A18112" s="88">
        <v>21500</v>
      </c>
      <c r="B18112" s="89">
        <v>561.13</v>
      </c>
      <c r="C18112" s="89">
        <f>LN(Table3[[#This Row],[Value]]/B18111)</f>
        <v>6.0955634061040645E-3</v>
      </c>
      <c r="D18112" s="89"/>
      <c r="E18112" s="89"/>
      <c r="F18112" s="89">
        <f>Table3[[#This Row],[Yield]]/100*(1+F18111)</f>
        <v>0</v>
      </c>
    </row>
    <row r="18113" spans="1:6" x14ac:dyDescent="0.2">
      <c r="A18113" s="88">
        <v>21501</v>
      </c>
      <c r="B18113" s="89">
        <v>562.39</v>
      </c>
      <c r="C18113" s="89">
        <f>LN(Table3[[#This Row],[Value]]/B18112)</f>
        <v>2.2429516666144875E-3</v>
      </c>
      <c r="D18113" s="89"/>
      <c r="E18113" s="89"/>
      <c r="F18113" s="89">
        <f>Table3[[#This Row],[Yield]]/100*(1+F18112)</f>
        <v>0</v>
      </c>
    </row>
    <row r="18114" spans="1:6" x14ac:dyDescent="0.2">
      <c r="A18114" s="88">
        <v>21502</v>
      </c>
      <c r="B18114" s="89">
        <v>560.75</v>
      </c>
      <c r="C18114" s="89">
        <f>LN(Table3[[#This Row],[Value]]/B18113)</f>
        <v>-2.9203859992210455E-3</v>
      </c>
      <c r="D18114" s="89"/>
      <c r="E18114" s="89"/>
      <c r="F18114" s="89">
        <f>Table3[[#This Row],[Yield]]/100*(1+F18113)</f>
        <v>0</v>
      </c>
    </row>
    <row r="18115" spans="1:6" x14ac:dyDescent="0.2">
      <c r="A18115" s="88">
        <v>21503</v>
      </c>
      <c r="B18115" s="89">
        <v>564.67999999999995</v>
      </c>
      <c r="C18115" s="89">
        <f>LN(Table3[[#This Row],[Value]]/B18114)</f>
        <v>6.9840256156810717E-3</v>
      </c>
      <c r="D18115" s="89"/>
      <c r="E18115" s="89"/>
      <c r="F18115" s="89">
        <f>Table3[[#This Row],[Yield]]/100*(1+F18114)</f>
        <v>0</v>
      </c>
    </row>
    <row r="18116" spans="1:6" x14ac:dyDescent="0.2">
      <c r="A18116" s="88">
        <v>21506</v>
      </c>
      <c r="B18116" s="89">
        <v>567.44000000000005</v>
      </c>
      <c r="C18116" s="89">
        <f>LN(Table3[[#This Row],[Value]]/B18115)</f>
        <v>4.8758178778325343E-3</v>
      </c>
      <c r="D18116" s="89"/>
      <c r="E18116" s="89"/>
      <c r="F18116" s="89">
        <f>Table3[[#This Row],[Yield]]/100*(1+F18115)</f>
        <v>0</v>
      </c>
    </row>
    <row r="18117" spans="1:6" x14ac:dyDescent="0.2">
      <c r="A18117" s="88">
        <v>21507</v>
      </c>
      <c r="B18117" s="89">
        <v>564.89</v>
      </c>
      <c r="C18117" s="89">
        <f>LN(Table3[[#This Row],[Value]]/B18116)</f>
        <v>-4.5039949674871285E-3</v>
      </c>
      <c r="D18117" s="89"/>
      <c r="E18117" s="89"/>
      <c r="F18117" s="89">
        <f>Table3[[#This Row],[Yield]]/100*(1+F18116)</f>
        <v>0</v>
      </c>
    </row>
    <row r="18118" spans="1:6" x14ac:dyDescent="0.2">
      <c r="A18118" s="88">
        <v>21508</v>
      </c>
      <c r="B18118" s="89">
        <v>565.97</v>
      </c>
      <c r="C18118" s="89">
        <f>LN(Table3[[#This Row],[Value]]/B18117)</f>
        <v>1.9100513385328873E-3</v>
      </c>
      <c r="D18118" s="89"/>
      <c r="E18118" s="89"/>
      <c r="F18118" s="89">
        <f>Table3[[#This Row],[Yield]]/100*(1+F18117)</f>
        <v>0</v>
      </c>
    </row>
    <row r="18119" spans="1:6" x14ac:dyDescent="0.2">
      <c r="A18119" s="88">
        <v>21509</v>
      </c>
      <c r="B18119" s="89">
        <v>566.24</v>
      </c>
      <c r="C18119" s="89">
        <f>LN(Table3[[#This Row],[Value]]/B18118)</f>
        <v>4.7694333227604475E-4</v>
      </c>
      <c r="D18119" s="89"/>
      <c r="E18119" s="89"/>
      <c r="F18119" s="89">
        <f>Table3[[#This Row],[Yield]]/100*(1+F18118)</f>
        <v>0</v>
      </c>
    </row>
    <row r="18120" spans="1:6" x14ac:dyDescent="0.2">
      <c r="A18120" s="88">
        <v>21510</v>
      </c>
      <c r="B18120" s="89">
        <v>559.57000000000005</v>
      </c>
      <c r="C18120" s="89">
        <f>LN(Table3[[#This Row],[Value]]/B18119)</f>
        <v>-1.1849384964108934E-2</v>
      </c>
      <c r="D18120" s="89"/>
      <c r="E18120" s="89"/>
      <c r="F18120" s="89">
        <f>Table3[[#This Row],[Yield]]/100*(1+F18119)</f>
        <v>0</v>
      </c>
    </row>
    <row r="18121" spans="1:6" x14ac:dyDescent="0.2">
      <c r="A18121" s="88">
        <v>21513</v>
      </c>
      <c r="B18121" s="89">
        <v>544.89</v>
      </c>
      <c r="C18121" s="89">
        <f>LN(Table3[[#This Row],[Value]]/B18120)</f>
        <v>-2.6584692203582512E-2</v>
      </c>
      <c r="D18121" s="89"/>
      <c r="E18121" s="89"/>
      <c r="F18121" s="89">
        <f>Table3[[#This Row],[Yield]]/100*(1+F18120)</f>
        <v>0</v>
      </c>
    </row>
    <row r="18122" spans="1:6" x14ac:dyDescent="0.2">
      <c r="A18122" s="88">
        <v>21514</v>
      </c>
      <c r="B18122" s="89">
        <v>540.52</v>
      </c>
      <c r="C18122" s="89">
        <f>LN(Table3[[#This Row],[Value]]/B18121)</f>
        <v>-8.0523002595764299E-3</v>
      </c>
      <c r="D18122" s="89"/>
      <c r="E18122" s="89"/>
      <c r="F18122" s="89">
        <f>Table3[[#This Row],[Yield]]/100*(1+F18121)</f>
        <v>0</v>
      </c>
    </row>
    <row r="18123" spans="1:6" x14ac:dyDescent="0.2">
      <c r="A18123" s="88">
        <v>21515</v>
      </c>
      <c r="B18123" s="89">
        <v>549.15</v>
      </c>
      <c r="C18123" s="89">
        <f>LN(Table3[[#This Row],[Value]]/B18122)</f>
        <v>1.5839989064469651E-2</v>
      </c>
      <c r="D18123" s="89"/>
      <c r="E18123" s="89"/>
      <c r="F18123" s="89">
        <f>Table3[[#This Row],[Yield]]/100*(1+F18122)</f>
        <v>0</v>
      </c>
    </row>
    <row r="18124" spans="1:6" x14ac:dyDescent="0.2">
      <c r="A18124" s="88">
        <v>21517</v>
      </c>
      <c r="B18124" s="89">
        <v>557.46</v>
      </c>
      <c r="C18124" s="89">
        <f>LN(Table3[[#This Row],[Value]]/B18123)</f>
        <v>1.5019123646921307E-2</v>
      </c>
      <c r="D18124" s="89"/>
      <c r="E18124" s="89"/>
      <c r="F18124" s="89">
        <f>Table3[[#This Row],[Yield]]/100*(1+F18123)</f>
        <v>0</v>
      </c>
    </row>
    <row r="18125" spans="1:6" x14ac:dyDescent="0.2">
      <c r="A18125" s="88">
        <v>21520</v>
      </c>
      <c r="B18125" s="89">
        <v>560.07000000000005</v>
      </c>
      <c r="C18125" s="89">
        <f>LN(Table3[[#This Row],[Value]]/B18124)</f>
        <v>4.6710240360699042E-3</v>
      </c>
      <c r="D18125" s="89"/>
      <c r="E18125" s="89"/>
      <c r="F18125" s="89">
        <f>Table3[[#This Row],[Yield]]/100*(1+F18124)</f>
        <v>0</v>
      </c>
    </row>
    <row r="18126" spans="1:6" x14ac:dyDescent="0.2">
      <c r="A18126" s="88">
        <v>21521</v>
      </c>
      <c r="B18126" s="89">
        <v>558.57000000000005</v>
      </c>
      <c r="C18126" s="89">
        <f>LN(Table3[[#This Row],[Value]]/B18125)</f>
        <v>-2.6818295412752505E-3</v>
      </c>
      <c r="D18126" s="89"/>
      <c r="E18126" s="89"/>
      <c r="F18126" s="89">
        <f>Table3[[#This Row],[Yield]]/100*(1+F18125)</f>
        <v>0</v>
      </c>
    </row>
    <row r="18127" spans="1:6" x14ac:dyDescent="0.2">
      <c r="A18127" s="88">
        <v>21522</v>
      </c>
      <c r="B18127" s="89">
        <v>558.80999999999995</v>
      </c>
      <c r="C18127" s="89">
        <f>LN(Table3[[#This Row],[Value]]/B18126)</f>
        <v>4.2957633694993706E-4</v>
      </c>
      <c r="D18127" s="89"/>
      <c r="E18127" s="89"/>
      <c r="F18127" s="89">
        <f>Table3[[#This Row],[Yield]]/100*(1+F18126)</f>
        <v>0</v>
      </c>
    </row>
    <row r="18128" spans="1:6" x14ac:dyDescent="0.2">
      <c r="A18128" s="88">
        <v>21523</v>
      </c>
      <c r="B18128" s="89">
        <v>559.1</v>
      </c>
      <c r="C18128" s="89">
        <f>LN(Table3[[#This Row],[Value]]/B18127)</f>
        <v>5.1882531957887887E-4</v>
      </c>
      <c r="D18128" s="89"/>
      <c r="E18128" s="89"/>
      <c r="F18128" s="89">
        <f>Table3[[#This Row],[Yield]]/100*(1+F18127)</f>
        <v>0</v>
      </c>
    </row>
    <row r="18129" spans="1:6" x14ac:dyDescent="0.2">
      <c r="A18129" s="88">
        <v>21524</v>
      </c>
      <c r="B18129" s="89">
        <v>556.75</v>
      </c>
      <c r="C18129" s="89">
        <f>LN(Table3[[#This Row],[Value]]/B18128)</f>
        <v>-4.2120418951226623E-3</v>
      </c>
      <c r="D18129" s="89"/>
      <c r="E18129" s="89"/>
      <c r="F18129" s="89">
        <f>Table3[[#This Row],[Yield]]/100*(1+F18128)</f>
        <v>0</v>
      </c>
    </row>
    <row r="18130" spans="1:6" x14ac:dyDescent="0.2">
      <c r="A18130" s="88">
        <v>21527</v>
      </c>
      <c r="B18130" s="89">
        <v>556.08000000000004</v>
      </c>
      <c r="C18130" s="89">
        <f>LN(Table3[[#This Row],[Value]]/B18129)</f>
        <v>-1.2041373452464196E-3</v>
      </c>
      <c r="D18130" s="89"/>
      <c r="E18130" s="89"/>
      <c r="F18130" s="89">
        <f>Table3[[#This Row],[Yield]]/100*(1+F18129)</f>
        <v>0</v>
      </c>
    </row>
    <row r="18131" spans="1:6" x14ac:dyDescent="0.2">
      <c r="A18131" s="88">
        <v>21528</v>
      </c>
      <c r="B18131" s="89">
        <v>558.13</v>
      </c>
      <c r="C18131" s="89">
        <f>LN(Table3[[#This Row],[Value]]/B18130)</f>
        <v>3.6797413650345714E-3</v>
      </c>
      <c r="D18131" s="89"/>
      <c r="E18131" s="89"/>
      <c r="F18131" s="89">
        <f>Table3[[#This Row],[Yield]]/100*(1+F18130)</f>
        <v>0</v>
      </c>
    </row>
    <row r="18132" spans="1:6" x14ac:dyDescent="0.2">
      <c r="A18132" s="88">
        <v>21529</v>
      </c>
      <c r="B18132" s="89">
        <v>564.98</v>
      </c>
      <c r="C18132" s="89">
        <f>LN(Table3[[#This Row],[Value]]/B18131)</f>
        <v>1.2198422132555177E-2</v>
      </c>
      <c r="D18132" s="89"/>
      <c r="E18132" s="89"/>
      <c r="F18132" s="89">
        <f>Table3[[#This Row],[Yield]]/100*(1+F18131)</f>
        <v>0</v>
      </c>
    </row>
    <row r="18133" spans="1:6" x14ac:dyDescent="0.2">
      <c r="A18133" s="88">
        <v>21530</v>
      </c>
      <c r="B18133" s="89">
        <v>563.07000000000005</v>
      </c>
      <c r="C18133" s="89">
        <f>LN(Table3[[#This Row],[Value]]/B18132)</f>
        <v>-3.3863779535521351E-3</v>
      </c>
      <c r="D18133" s="89"/>
      <c r="E18133" s="89"/>
      <c r="F18133" s="89">
        <f>Table3[[#This Row],[Yield]]/100*(1+F18132)</f>
        <v>0</v>
      </c>
    </row>
    <row r="18134" spans="1:6" x14ac:dyDescent="0.2">
      <c r="A18134" s="88">
        <v>21531</v>
      </c>
      <c r="B18134" s="89">
        <v>562.27</v>
      </c>
      <c r="C18134" s="89">
        <f>LN(Table3[[#This Row],[Value]]/B18133)</f>
        <v>-1.4217927644380921E-3</v>
      </c>
      <c r="D18134" s="89"/>
      <c r="E18134" s="89"/>
      <c r="F18134" s="89">
        <f>Table3[[#This Row],[Yield]]/100*(1+F18133)</f>
        <v>0</v>
      </c>
    </row>
    <row r="18135" spans="1:6" x14ac:dyDescent="0.2">
      <c r="A18135" s="88">
        <v>21534</v>
      </c>
      <c r="B18135" s="89">
        <v>563.98</v>
      </c>
      <c r="C18135" s="89">
        <f>LN(Table3[[#This Row],[Value]]/B18134)</f>
        <v>3.036628304565055E-3</v>
      </c>
      <c r="D18135" s="89"/>
      <c r="E18135" s="89"/>
      <c r="F18135" s="89">
        <f>Table3[[#This Row],[Yield]]/100*(1+F18134)</f>
        <v>0</v>
      </c>
    </row>
    <row r="18136" spans="1:6" x14ac:dyDescent="0.2">
      <c r="A18136" s="88">
        <v>21535</v>
      </c>
      <c r="B18136" s="89">
        <v>565.17999999999995</v>
      </c>
      <c r="C18136" s="89">
        <f>LN(Table3[[#This Row],[Value]]/B18135)</f>
        <v>2.1254746037127556E-3</v>
      </c>
      <c r="D18136" s="89"/>
      <c r="E18136" s="89"/>
      <c r="F18136" s="89">
        <f>Table3[[#This Row],[Yield]]/100*(1+F18135)</f>
        <v>0</v>
      </c>
    </row>
    <row r="18137" spans="1:6" x14ac:dyDescent="0.2">
      <c r="A18137" s="88">
        <v>21536</v>
      </c>
      <c r="B18137" s="89">
        <v>569.38</v>
      </c>
      <c r="C18137" s="89">
        <f>LN(Table3[[#This Row],[Value]]/B18136)</f>
        <v>7.4037850542838669E-3</v>
      </c>
      <c r="D18137" s="89"/>
      <c r="E18137" s="89"/>
      <c r="F18137" s="89">
        <f>Table3[[#This Row],[Yield]]/100*(1+F18136)</f>
        <v>0</v>
      </c>
    </row>
    <row r="18138" spans="1:6" x14ac:dyDescent="0.2">
      <c r="A18138" s="88">
        <v>21537</v>
      </c>
      <c r="B18138" s="89">
        <v>572.38</v>
      </c>
      <c r="C18138" s="89">
        <f>LN(Table3[[#This Row],[Value]]/B18137)</f>
        <v>5.2550569364887547E-3</v>
      </c>
      <c r="D18138" s="89"/>
      <c r="E18138" s="89"/>
      <c r="F18138" s="89">
        <f>Table3[[#This Row],[Yield]]/100*(1+F18137)</f>
        <v>0</v>
      </c>
    </row>
    <row r="18139" spans="1:6" x14ac:dyDescent="0.2">
      <c r="A18139" s="88">
        <v>21538</v>
      </c>
      <c r="B18139" s="89">
        <v>573.16999999999996</v>
      </c>
      <c r="C18139" s="89">
        <f>LN(Table3[[#This Row],[Value]]/B18138)</f>
        <v>1.3792503605024615E-3</v>
      </c>
      <c r="D18139" s="89"/>
      <c r="E18139" s="89"/>
      <c r="F18139" s="89">
        <f>Table3[[#This Row],[Yield]]/100*(1+F18138)</f>
        <v>0</v>
      </c>
    </row>
    <row r="18140" spans="1:6" x14ac:dyDescent="0.2">
      <c r="A18140" s="88">
        <v>21541</v>
      </c>
      <c r="B18140" s="89">
        <v>571.23</v>
      </c>
      <c r="C18140" s="89">
        <f>LN(Table3[[#This Row],[Value]]/B18139)</f>
        <v>-3.3904261767848196E-3</v>
      </c>
      <c r="D18140" s="89"/>
      <c r="E18140" s="89"/>
      <c r="F18140" s="89">
        <f>Table3[[#This Row],[Yield]]/100*(1+F18139)</f>
        <v>0</v>
      </c>
    </row>
    <row r="18141" spans="1:6" x14ac:dyDescent="0.2">
      <c r="A18141" s="88">
        <v>21542</v>
      </c>
      <c r="B18141" s="89">
        <v>566.39</v>
      </c>
      <c r="C18141" s="89">
        <f>LN(Table3[[#This Row],[Value]]/B18140)</f>
        <v>-8.509043798177636E-3</v>
      </c>
      <c r="D18141" s="89"/>
      <c r="E18141" s="89"/>
      <c r="F18141" s="89">
        <f>Table3[[#This Row],[Yield]]/100*(1+F18140)</f>
        <v>0</v>
      </c>
    </row>
    <row r="18142" spans="1:6" x14ac:dyDescent="0.2">
      <c r="A18142" s="88">
        <v>21543</v>
      </c>
      <c r="B18142" s="89">
        <v>572.73</v>
      </c>
      <c r="C18142" s="89">
        <f>LN(Table3[[#This Row],[Value]]/B18141)</f>
        <v>1.1131514618257109E-2</v>
      </c>
      <c r="D18142" s="89"/>
      <c r="E18142" s="89"/>
      <c r="F18142" s="89">
        <f>Table3[[#This Row],[Yield]]/100*(1+F18141)</f>
        <v>0</v>
      </c>
    </row>
    <row r="18143" spans="1:6" x14ac:dyDescent="0.2">
      <c r="A18143" s="88">
        <v>21548</v>
      </c>
      <c r="B18143" s="89">
        <v>577.30999999999995</v>
      </c>
      <c r="C18143" s="89">
        <f>LN(Table3[[#This Row],[Value]]/B18142)</f>
        <v>7.9649824584684011E-3</v>
      </c>
      <c r="D18143" s="89"/>
      <c r="E18143" s="89"/>
      <c r="F18143" s="89">
        <f>Table3[[#This Row],[Yield]]/100*(1+F18142)</f>
        <v>0</v>
      </c>
    </row>
    <row r="18144" spans="1:6" x14ac:dyDescent="0.2">
      <c r="A18144" s="88">
        <v>21549</v>
      </c>
      <c r="B18144" s="89">
        <v>581.79999999999995</v>
      </c>
      <c r="C18144" s="89">
        <f>LN(Table3[[#This Row],[Value]]/B18143)</f>
        <v>7.7473621279551246E-3</v>
      </c>
      <c r="D18144" s="89"/>
      <c r="E18144" s="89"/>
      <c r="F18144" s="89">
        <f>Table3[[#This Row],[Yield]]/100*(1+F18143)</f>
        <v>0</v>
      </c>
    </row>
    <row r="18145" spans="1:6" x14ac:dyDescent="0.2">
      <c r="A18145" s="88">
        <v>21550</v>
      </c>
      <c r="B18145" s="89">
        <v>583.65</v>
      </c>
      <c r="C18145" s="89">
        <f>LN(Table3[[#This Row],[Value]]/B18144)</f>
        <v>3.1747420375710183E-3</v>
      </c>
      <c r="D18145" s="89"/>
      <c r="E18145" s="89"/>
      <c r="F18145" s="89">
        <f>Table3[[#This Row],[Yield]]/100*(1+F18144)</f>
        <v>0</v>
      </c>
    </row>
    <row r="18146" spans="1:6" x14ac:dyDescent="0.2">
      <c r="A18146" s="88">
        <v>21552</v>
      </c>
      <c r="B18146" s="89">
        <v>587.59</v>
      </c>
      <c r="C18146" s="89">
        <f>LN(Table3[[#This Row],[Value]]/B18145)</f>
        <v>6.7279376763856097E-3</v>
      </c>
      <c r="D18146" s="89"/>
      <c r="E18146" s="89"/>
      <c r="F18146" s="89">
        <f>Table3[[#This Row],[Yield]]/100*(1+F18145)</f>
        <v>0</v>
      </c>
    </row>
    <row r="18147" spans="1:6" x14ac:dyDescent="0.2">
      <c r="A18147" s="88">
        <v>21555</v>
      </c>
      <c r="B18147" s="89">
        <v>590.16999999999996</v>
      </c>
      <c r="C18147" s="89">
        <f>LN(Table3[[#This Row],[Value]]/B18146)</f>
        <v>4.3812052148398109E-3</v>
      </c>
      <c r="D18147" s="89"/>
      <c r="E18147" s="89"/>
      <c r="F18147" s="89">
        <f>Table3[[#This Row],[Yield]]/100*(1+F18146)</f>
        <v>0</v>
      </c>
    </row>
    <row r="18148" spans="1:6" x14ac:dyDescent="0.2">
      <c r="A18148" s="88">
        <v>21556</v>
      </c>
      <c r="B18148" s="89">
        <v>591.37</v>
      </c>
      <c r="C18148" s="89">
        <f>LN(Table3[[#This Row],[Value]]/B18147)</f>
        <v>2.0312480535518464E-3</v>
      </c>
      <c r="D18148" s="89"/>
      <c r="E18148" s="89"/>
      <c r="F18148" s="89">
        <f>Table3[[#This Row],[Yield]]/100*(1+F18147)</f>
        <v>0</v>
      </c>
    </row>
    <row r="18149" spans="1:6" x14ac:dyDescent="0.2">
      <c r="A18149" s="88">
        <v>21557</v>
      </c>
      <c r="B18149" s="89">
        <v>583.15</v>
      </c>
      <c r="C18149" s="89">
        <f>LN(Table3[[#This Row],[Value]]/B18148)</f>
        <v>-1.3997435906390597E-2</v>
      </c>
      <c r="D18149" s="89"/>
      <c r="E18149" s="89"/>
      <c r="F18149" s="89">
        <f>Table3[[#This Row],[Yield]]/100*(1+F18148)</f>
        <v>0</v>
      </c>
    </row>
    <row r="18150" spans="1:6" x14ac:dyDescent="0.2">
      <c r="A18150" s="88">
        <v>21558</v>
      </c>
      <c r="B18150" s="89">
        <v>588.14</v>
      </c>
      <c r="C18150" s="89">
        <f>LN(Table3[[#This Row],[Value]]/B18149)</f>
        <v>8.5205716594905258E-3</v>
      </c>
      <c r="D18150" s="89"/>
      <c r="E18150" s="89"/>
      <c r="F18150" s="89">
        <f>Table3[[#This Row],[Yield]]/100*(1+F18149)</f>
        <v>0</v>
      </c>
    </row>
    <row r="18151" spans="1:6" x14ac:dyDescent="0.2">
      <c r="A18151" s="88">
        <v>21559</v>
      </c>
      <c r="B18151" s="89">
        <v>592.72</v>
      </c>
      <c r="C18151" s="89">
        <f>LN(Table3[[#This Row],[Value]]/B18150)</f>
        <v>7.7570973118522672E-3</v>
      </c>
      <c r="D18151" s="89"/>
      <c r="E18151" s="89"/>
      <c r="F18151" s="89">
        <f>Table3[[#This Row],[Yield]]/100*(1+F18150)</f>
        <v>0</v>
      </c>
    </row>
    <row r="18152" spans="1:6" x14ac:dyDescent="0.2">
      <c r="A18152" s="88">
        <v>21562</v>
      </c>
      <c r="B18152" s="89">
        <v>592.64</v>
      </c>
      <c r="C18152" s="89">
        <f>LN(Table3[[#This Row],[Value]]/B18151)</f>
        <v>-1.3498009064172507E-4</v>
      </c>
      <c r="D18152" s="89"/>
      <c r="E18152" s="89"/>
      <c r="F18152" s="89">
        <f>Table3[[#This Row],[Yield]]/100*(1+F18151)</f>
        <v>0</v>
      </c>
    </row>
    <row r="18153" spans="1:6" x14ac:dyDescent="0.2">
      <c r="A18153" s="88">
        <v>21563</v>
      </c>
      <c r="B18153" s="89">
        <v>590.70000000000005</v>
      </c>
      <c r="C18153" s="89">
        <f>LN(Table3[[#This Row],[Value]]/B18152)</f>
        <v>-3.2788577045701852E-3</v>
      </c>
      <c r="D18153" s="89"/>
      <c r="E18153" s="89"/>
      <c r="F18153" s="89">
        <f>Table3[[#This Row],[Yield]]/100*(1+F18152)</f>
        <v>0</v>
      </c>
    </row>
    <row r="18154" spans="1:6" x14ac:dyDescent="0.2">
      <c r="A18154" s="88">
        <v>21564</v>
      </c>
      <c r="B18154" s="89">
        <v>591.64</v>
      </c>
      <c r="C18154" s="89">
        <f>LN(Table3[[#This Row],[Value]]/B18153)</f>
        <v>1.5900674899795295E-3</v>
      </c>
      <c r="D18154" s="89"/>
      <c r="E18154" s="89"/>
      <c r="F18154" s="89">
        <f>Table3[[#This Row],[Yield]]/100*(1+F18153)</f>
        <v>0</v>
      </c>
    </row>
    <row r="18155" spans="1:6" x14ac:dyDescent="0.2">
      <c r="A18155" s="88">
        <v>21565</v>
      </c>
      <c r="B18155" s="89">
        <v>594.80999999999995</v>
      </c>
      <c r="C18155" s="89">
        <f>LN(Table3[[#This Row],[Value]]/B18154)</f>
        <v>5.3436850154114611E-3</v>
      </c>
      <c r="D18155" s="89"/>
      <c r="E18155" s="89"/>
      <c r="F18155" s="89">
        <f>Table3[[#This Row],[Yield]]/100*(1+F18154)</f>
        <v>0</v>
      </c>
    </row>
    <row r="18156" spans="1:6" x14ac:dyDescent="0.2">
      <c r="A18156" s="88">
        <v>21566</v>
      </c>
      <c r="B18156" s="89">
        <v>595.75</v>
      </c>
      <c r="C18156" s="89">
        <f>LN(Table3[[#This Row],[Value]]/B18155)</f>
        <v>1.5790891602708379E-3</v>
      </c>
      <c r="D18156" s="89"/>
      <c r="E18156" s="89"/>
      <c r="F18156" s="89">
        <f>Table3[[#This Row],[Yield]]/100*(1+F18155)</f>
        <v>0</v>
      </c>
    </row>
    <row r="18157" spans="1:6" x14ac:dyDescent="0.2">
      <c r="A18157" s="88">
        <v>21569</v>
      </c>
      <c r="B18157" s="89">
        <v>594.4</v>
      </c>
      <c r="C18157" s="89">
        <f>LN(Table3[[#This Row],[Value]]/B18156)</f>
        <v>-2.268622575302083E-3</v>
      </c>
      <c r="D18157" s="89"/>
      <c r="E18157" s="89"/>
      <c r="F18157" s="89">
        <f>Table3[[#This Row],[Yield]]/100*(1+F18156)</f>
        <v>0</v>
      </c>
    </row>
    <row r="18158" spans="1:6" x14ac:dyDescent="0.2">
      <c r="A18158" s="88">
        <v>21570</v>
      </c>
      <c r="B18158" s="89">
        <v>595.69000000000005</v>
      </c>
      <c r="C18158" s="89">
        <f>LN(Table3[[#This Row],[Value]]/B18157)</f>
        <v>2.1679041168810114E-3</v>
      </c>
      <c r="D18158" s="89"/>
      <c r="E18158" s="89"/>
      <c r="F18158" s="89">
        <f>Table3[[#This Row],[Yield]]/100*(1+F18157)</f>
        <v>0</v>
      </c>
    </row>
    <row r="18159" spans="1:6" x14ac:dyDescent="0.2">
      <c r="A18159" s="88">
        <v>21571</v>
      </c>
      <c r="B18159" s="89">
        <v>597.66</v>
      </c>
      <c r="C18159" s="89">
        <f>LN(Table3[[#This Row],[Value]]/B18158)</f>
        <v>3.3016328646989198E-3</v>
      </c>
      <c r="D18159" s="89"/>
      <c r="E18159" s="89"/>
      <c r="F18159" s="89">
        <f>Table3[[#This Row],[Yield]]/100*(1+F18158)</f>
        <v>0</v>
      </c>
    </row>
    <row r="18160" spans="1:6" x14ac:dyDescent="0.2">
      <c r="A18160" s="88">
        <v>21572</v>
      </c>
      <c r="B18160" s="89">
        <v>595.69000000000005</v>
      </c>
      <c r="C18160" s="89">
        <f>LN(Table3[[#This Row],[Value]]/B18159)</f>
        <v>-3.301632864698912E-3</v>
      </c>
      <c r="D18160" s="89"/>
      <c r="E18160" s="89"/>
      <c r="F18160" s="89">
        <f>Table3[[#This Row],[Yield]]/100*(1+F18159)</f>
        <v>0</v>
      </c>
    </row>
    <row r="18161" spans="1:6" x14ac:dyDescent="0.2">
      <c r="A18161" s="88">
        <v>21573</v>
      </c>
      <c r="B18161" s="89">
        <v>596.07000000000005</v>
      </c>
      <c r="C18161" s="89">
        <f>LN(Table3[[#This Row],[Value]]/B18160)</f>
        <v>6.3771231267716175E-4</v>
      </c>
      <c r="D18161" s="89"/>
      <c r="E18161" s="89"/>
      <c r="F18161" s="89">
        <f>Table3[[#This Row],[Yield]]/100*(1+F18160)</f>
        <v>0</v>
      </c>
    </row>
    <row r="18162" spans="1:6" x14ac:dyDescent="0.2">
      <c r="A18162" s="88">
        <v>21576</v>
      </c>
      <c r="B18162" s="89">
        <v>592.37</v>
      </c>
      <c r="C18162" s="89">
        <f>LN(Table3[[#This Row],[Value]]/B18161)</f>
        <v>-6.2266701802597977E-3</v>
      </c>
      <c r="D18162" s="89"/>
      <c r="E18162" s="89"/>
      <c r="F18162" s="89">
        <f>Table3[[#This Row],[Yield]]/100*(1+F18161)</f>
        <v>0</v>
      </c>
    </row>
    <row r="18163" spans="1:6" x14ac:dyDescent="0.2">
      <c r="A18163" s="88">
        <v>21577</v>
      </c>
      <c r="B18163" s="89">
        <v>594.66</v>
      </c>
      <c r="C18163" s="89">
        <f>LN(Table3[[#This Row],[Value]]/B18162)</f>
        <v>3.8583739938241879E-3</v>
      </c>
      <c r="D18163" s="89"/>
      <c r="E18163" s="89"/>
      <c r="F18163" s="89">
        <f>Table3[[#This Row],[Yield]]/100*(1+F18162)</f>
        <v>0</v>
      </c>
    </row>
    <row r="18164" spans="1:6" x14ac:dyDescent="0.2">
      <c r="A18164" s="88">
        <v>21578</v>
      </c>
      <c r="B18164" s="89">
        <v>588.53</v>
      </c>
      <c r="C18164" s="89">
        <f>LN(Table3[[#This Row],[Value]]/B18163)</f>
        <v>-1.0361911185303973E-2</v>
      </c>
      <c r="D18164" s="89"/>
      <c r="E18164" s="89"/>
      <c r="F18164" s="89">
        <f>Table3[[#This Row],[Yield]]/100*(1+F18163)</f>
        <v>0</v>
      </c>
    </row>
    <row r="18165" spans="1:6" x14ac:dyDescent="0.2">
      <c r="A18165" s="88">
        <v>21579</v>
      </c>
      <c r="B18165" s="89">
        <v>590.4</v>
      </c>
      <c r="C18165" s="89">
        <f>LN(Table3[[#This Row],[Value]]/B18164)</f>
        <v>3.1723708248947778E-3</v>
      </c>
      <c r="D18165" s="89"/>
      <c r="E18165" s="89"/>
      <c r="F18165" s="89">
        <f>Table3[[#This Row],[Yield]]/100*(1+F18164)</f>
        <v>0</v>
      </c>
    </row>
    <row r="18166" spans="1:6" x14ac:dyDescent="0.2">
      <c r="A18166" s="88">
        <v>21580</v>
      </c>
      <c r="B18166" s="89">
        <v>593.96</v>
      </c>
      <c r="C18166" s="89">
        <f>LN(Table3[[#This Row],[Value]]/B18165)</f>
        <v>6.011703741598132E-3</v>
      </c>
      <c r="D18166" s="89"/>
      <c r="E18166" s="89"/>
      <c r="F18166" s="89">
        <f>Table3[[#This Row],[Yield]]/100*(1+F18165)</f>
        <v>0</v>
      </c>
    </row>
    <row r="18167" spans="1:6" x14ac:dyDescent="0.2">
      <c r="A18167" s="88">
        <v>21583</v>
      </c>
      <c r="B18167" s="89">
        <v>592.23</v>
      </c>
      <c r="C18167" s="89">
        <f>LN(Table3[[#This Row],[Value]]/B18166)</f>
        <v>-2.9169040821746223E-3</v>
      </c>
      <c r="D18167" s="89"/>
      <c r="E18167" s="89"/>
      <c r="F18167" s="89">
        <f>Table3[[#This Row],[Yield]]/100*(1+F18166)</f>
        <v>0</v>
      </c>
    </row>
    <row r="18168" spans="1:6" x14ac:dyDescent="0.2">
      <c r="A18168" s="88">
        <v>21584</v>
      </c>
      <c r="B18168" s="89">
        <v>592.34</v>
      </c>
      <c r="C18168" s="89">
        <f>LN(Table3[[#This Row],[Value]]/B18167)</f>
        <v>1.8572140154854357E-4</v>
      </c>
      <c r="D18168" s="89"/>
      <c r="E18168" s="89"/>
      <c r="F18168" s="89">
        <f>Table3[[#This Row],[Yield]]/100*(1+F18167)</f>
        <v>0</v>
      </c>
    </row>
    <row r="18169" spans="1:6" x14ac:dyDescent="0.2">
      <c r="A18169" s="88">
        <v>21585</v>
      </c>
      <c r="B18169" s="89">
        <v>589.38</v>
      </c>
      <c r="C18169" s="89">
        <f>LN(Table3[[#This Row],[Value]]/B18168)</f>
        <v>-5.0096574324015311E-3</v>
      </c>
      <c r="D18169" s="89"/>
      <c r="E18169" s="89"/>
      <c r="F18169" s="89">
        <f>Table3[[#This Row],[Yield]]/100*(1+F18168)</f>
        <v>0</v>
      </c>
    </row>
    <row r="18170" spans="1:6" x14ac:dyDescent="0.2">
      <c r="A18170" s="88">
        <v>21586</v>
      </c>
      <c r="B18170" s="89">
        <v>586.12</v>
      </c>
      <c r="C18170" s="89">
        <f>LN(Table3[[#This Row],[Value]]/B18169)</f>
        <v>-5.546590145008877E-3</v>
      </c>
      <c r="D18170" s="89"/>
      <c r="E18170" s="89"/>
      <c r="F18170" s="89">
        <f>Table3[[#This Row],[Yield]]/100*(1+F18169)</f>
        <v>0</v>
      </c>
    </row>
    <row r="18171" spans="1:6" x14ac:dyDescent="0.2">
      <c r="A18171" s="88">
        <v>21587</v>
      </c>
      <c r="B18171" s="89">
        <v>582.33000000000004</v>
      </c>
      <c r="C18171" s="89">
        <f>LN(Table3[[#This Row],[Value]]/B18170)</f>
        <v>-6.4872494187146624E-3</v>
      </c>
      <c r="D18171" s="89"/>
      <c r="E18171" s="89"/>
      <c r="F18171" s="89">
        <f>Table3[[#This Row],[Yield]]/100*(1+F18170)</f>
        <v>0</v>
      </c>
    </row>
    <row r="18172" spans="1:6" x14ac:dyDescent="0.2">
      <c r="A18172" s="88">
        <v>21590</v>
      </c>
      <c r="B18172" s="89">
        <v>574.46</v>
      </c>
      <c r="C18172" s="89">
        <f>LN(Table3[[#This Row],[Value]]/B18171)</f>
        <v>-1.3606828247816886E-2</v>
      </c>
      <c r="D18172" s="89"/>
      <c r="E18172" s="89"/>
      <c r="F18172" s="89">
        <f>Table3[[#This Row],[Yield]]/100*(1+F18171)</f>
        <v>0</v>
      </c>
    </row>
    <row r="18173" spans="1:6" x14ac:dyDescent="0.2">
      <c r="A18173" s="88">
        <v>21591</v>
      </c>
      <c r="B18173" s="89">
        <v>582.65</v>
      </c>
      <c r="C18173" s="89">
        <f>LN(Table3[[#This Row],[Value]]/B18172)</f>
        <v>1.4156193915979411E-2</v>
      </c>
      <c r="D18173" s="89"/>
      <c r="E18173" s="89"/>
      <c r="F18173" s="89">
        <f>Table3[[#This Row],[Yield]]/100*(1+F18172)</f>
        <v>0</v>
      </c>
    </row>
    <row r="18174" spans="1:6" x14ac:dyDescent="0.2">
      <c r="A18174" s="88">
        <v>21592</v>
      </c>
      <c r="B18174" s="89">
        <v>584.03</v>
      </c>
      <c r="C18174" s="89">
        <f>LN(Table3[[#This Row],[Value]]/B18173)</f>
        <v>2.3656883525821392E-3</v>
      </c>
      <c r="D18174" s="89"/>
      <c r="E18174" s="89"/>
      <c r="F18174" s="89">
        <f>Table3[[#This Row],[Yield]]/100*(1+F18173)</f>
        <v>0</v>
      </c>
    </row>
    <row r="18175" spans="1:6" x14ac:dyDescent="0.2">
      <c r="A18175" s="88">
        <v>21593</v>
      </c>
      <c r="B18175" s="89">
        <v>581.89</v>
      </c>
      <c r="C18175" s="89">
        <f>LN(Table3[[#This Row],[Value]]/B18174)</f>
        <v>-3.6709249402431866E-3</v>
      </c>
      <c r="D18175" s="89"/>
      <c r="E18175" s="89"/>
      <c r="F18175" s="89">
        <f>Table3[[#This Row],[Yield]]/100*(1+F18174)</f>
        <v>0</v>
      </c>
    </row>
    <row r="18176" spans="1:6" x14ac:dyDescent="0.2">
      <c r="A18176" s="88">
        <v>21594</v>
      </c>
      <c r="B18176" s="89">
        <v>587.97</v>
      </c>
      <c r="C18176" s="89">
        <f>LN(Table3[[#This Row],[Value]]/B18175)</f>
        <v>1.0394499757267001E-2</v>
      </c>
      <c r="D18176" s="89"/>
      <c r="E18176" s="89"/>
      <c r="F18176" s="89">
        <f>Table3[[#This Row],[Yield]]/100*(1+F18175)</f>
        <v>0</v>
      </c>
    </row>
    <row r="18177" spans="1:6" x14ac:dyDescent="0.2">
      <c r="A18177" s="88">
        <v>21597</v>
      </c>
      <c r="B18177" s="89">
        <v>587.91</v>
      </c>
      <c r="C18177" s="89">
        <f>LN(Table3[[#This Row],[Value]]/B18176)</f>
        <v>-1.0205122980594148E-4</v>
      </c>
      <c r="D18177" s="89"/>
      <c r="E18177" s="89"/>
      <c r="F18177" s="89">
        <f>Table3[[#This Row],[Yield]]/100*(1+F18176)</f>
        <v>0</v>
      </c>
    </row>
    <row r="18178" spans="1:6" x14ac:dyDescent="0.2">
      <c r="A18178" s="88">
        <v>21598</v>
      </c>
      <c r="B18178" s="89">
        <v>586.71</v>
      </c>
      <c r="C18178" s="89">
        <f>LN(Table3[[#This Row],[Value]]/B18177)</f>
        <v>-2.0432146864049639E-3</v>
      </c>
      <c r="D18178" s="89"/>
      <c r="E18178" s="89"/>
      <c r="F18178" s="89">
        <f>Table3[[#This Row],[Yield]]/100*(1+F18177)</f>
        <v>0</v>
      </c>
    </row>
    <row r="18179" spans="1:6" x14ac:dyDescent="0.2">
      <c r="A18179" s="88">
        <v>21599</v>
      </c>
      <c r="B18179" s="89">
        <v>588.82000000000005</v>
      </c>
      <c r="C18179" s="89">
        <f>LN(Table3[[#This Row],[Value]]/B18178)</f>
        <v>3.5898739564247332E-3</v>
      </c>
      <c r="D18179" s="89"/>
      <c r="E18179" s="89"/>
      <c r="F18179" s="89">
        <f>Table3[[#This Row],[Yield]]/100*(1+F18178)</f>
        <v>0</v>
      </c>
    </row>
    <row r="18180" spans="1:6" x14ac:dyDescent="0.2">
      <c r="A18180" s="88">
        <v>21600</v>
      </c>
      <c r="B18180" s="89">
        <v>595.04</v>
      </c>
      <c r="C18180" s="89">
        <f>LN(Table3[[#This Row],[Value]]/B18179)</f>
        <v>1.0508095947667622E-2</v>
      </c>
      <c r="D18180" s="89"/>
      <c r="E18180" s="89"/>
      <c r="F18180" s="89">
        <f>Table3[[#This Row],[Yield]]/100*(1+F18179)</f>
        <v>0</v>
      </c>
    </row>
    <row r="18181" spans="1:6" x14ac:dyDescent="0.2">
      <c r="A18181" s="88">
        <v>21601</v>
      </c>
      <c r="B18181" s="89">
        <v>602.21</v>
      </c>
      <c r="C18181" s="89">
        <f>LN(Table3[[#This Row],[Value]]/B18180)</f>
        <v>1.1977591511810206E-2</v>
      </c>
      <c r="D18181" s="89"/>
      <c r="E18181" s="89"/>
      <c r="F18181" s="89">
        <f>Table3[[#This Row],[Yield]]/100*(1+F18180)</f>
        <v>0</v>
      </c>
    </row>
    <row r="18182" spans="1:6" x14ac:dyDescent="0.2">
      <c r="A18182" s="88">
        <v>21605</v>
      </c>
      <c r="B18182" s="89">
        <v>602.91</v>
      </c>
      <c r="C18182" s="89">
        <f>LN(Table3[[#This Row],[Value]]/B18181)</f>
        <v>1.1617101678254407E-3</v>
      </c>
      <c r="D18182" s="89"/>
      <c r="E18182" s="89"/>
      <c r="F18182" s="89">
        <f>Table3[[#This Row],[Yield]]/100*(1+F18181)</f>
        <v>0</v>
      </c>
    </row>
    <row r="18183" spans="1:6" x14ac:dyDescent="0.2">
      <c r="A18183" s="88">
        <v>21606</v>
      </c>
      <c r="B18183" s="89">
        <v>601.17999999999995</v>
      </c>
      <c r="C18183" s="89">
        <f>LN(Table3[[#This Row],[Value]]/B18182)</f>
        <v>-2.8735413306623303E-3</v>
      </c>
      <c r="D18183" s="89"/>
      <c r="E18183" s="89"/>
      <c r="F18183" s="89">
        <f>Table3[[#This Row],[Yield]]/100*(1+F18182)</f>
        <v>0</v>
      </c>
    </row>
    <row r="18184" spans="1:6" x14ac:dyDescent="0.2">
      <c r="A18184" s="88">
        <v>21607</v>
      </c>
      <c r="B18184" s="89">
        <v>602</v>
      </c>
      <c r="C18184" s="89">
        <f>LN(Table3[[#This Row],[Value]]/B18183)</f>
        <v>1.3630547830877874E-3</v>
      </c>
      <c r="D18184" s="89"/>
      <c r="E18184" s="89"/>
      <c r="F18184" s="89">
        <f>Table3[[#This Row],[Yield]]/100*(1+F18183)</f>
        <v>0</v>
      </c>
    </row>
    <row r="18185" spans="1:6" x14ac:dyDescent="0.2">
      <c r="A18185" s="88">
        <v>21608</v>
      </c>
      <c r="B18185" s="89">
        <v>603.5</v>
      </c>
      <c r="C18185" s="89">
        <f>LN(Table3[[#This Row],[Value]]/B18184)</f>
        <v>2.4885952287652534E-3</v>
      </c>
      <c r="D18185" s="89"/>
      <c r="E18185" s="89"/>
      <c r="F18185" s="89">
        <f>Table3[[#This Row],[Yield]]/100*(1+F18184)</f>
        <v>0</v>
      </c>
    </row>
    <row r="18186" spans="1:6" x14ac:dyDescent="0.2">
      <c r="A18186" s="88">
        <v>21611</v>
      </c>
      <c r="B18186" s="89">
        <v>605.03</v>
      </c>
      <c r="C18186" s="89">
        <f>LN(Table3[[#This Row],[Value]]/B18185)</f>
        <v>2.5320030407311482E-3</v>
      </c>
      <c r="D18186" s="89"/>
      <c r="E18186" s="89"/>
      <c r="F18186" s="89">
        <f>Table3[[#This Row],[Yield]]/100*(1+F18185)</f>
        <v>0</v>
      </c>
    </row>
    <row r="18187" spans="1:6" x14ac:dyDescent="0.2">
      <c r="A18187" s="88">
        <v>21612</v>
      </c>
      <c r="B18187" s="89">
        <v>610.78</v>
      </c>
      <c r="C18187" s="89">
        <f>LN(Table3[[#This Row],[Value]]/B18186)</f>
        <v>9.4587852876947438E-3</v>
      </c>
      <c r="D18187" s="89"/>
      <c r="E18187" s="89"/>
      <c r="F18187" s="89">
        <f>Table3[[#This Row],[Yield]]/100*(1+F18186)</f>
        <v>0</v>
      </c>
    </row>
    <row r="18188" spans="1:6" x14ac:dyDescent="0.2">
      <c r="A18188" s="88">
        <v>21613</v>
      </c>
      <c r="B18188" s="89">
        <v>611.84</v>
      </c>
      <c r="C18188" s="89">
        <f>LN(Table3[[#This Row],[Value]]/B18187)</f>
        <v>1.7339815569698044E-3</v>
      </c>
      <c r="D18188" s="89"/>
      <c r="E18188" s="89"/>
      <c r="F18188" s="89">
        <f>Table3[[#This Row],[Yield]]/100*(1+F18187)</f>
        <v>0</v>
      </c>
    </row>
    <row r="18189" spans="1:6" x14ac:dyDescent="0.2">
      <c r="A18189" s="88">
        <v>21614</v>
      </c>
      <c r="B18189" s="89">
        <v>611.87</v>
      </c>
      <c r="C18189" s="89">
        <f>LN(Table3[[#This Row],[Value]]/B18188)</f>
        <v>4.9031224727972178E-5</v>
      </c>
      <c r="D18189" s="89"/>
      <c r="E18189" s="89"/>
      <c r="F18189" s="89">
        <f>Table3[[#This Row],[Yield]]/100*(1+F18188)</f>
        <v>0</v>
      </c>
    </row>
    <row r="18190" spans="1:6" x14ac:dyDescent="0.2">
      <c r="A18190" s="88">
        <v>21615</v>
      </c>
      <c r="B18190" s="89">
        <v>609.52</v>
      </c>
      <c r="C18190" s="89">
        <f>LN(Table3[[#This Row],[Value]]/B18189)</f>
        <v>-3.8480794829557474E-3</v>
      </c>
      <c r="D18190" s="89"/>
      <c r="E18190" s="89"/>
      <c r="F18190" s="89">
        <f>Table3[[#This Row],[Yield]]/100*(1+F18189)</f>
        <v>0</v>
      </c>
    </row>
    <row r="18191" spans="1:6" x14ac:dyDescent="0.2">
      <c r="A18191" s="88">
        <v>21618</v>
      </c>
      <c r="B18191" s="89">
        <v>609.96</v>
      </c>
      <c r="C18191" s="89">
        <f>LN(Table3[[#This Row],[Value]]/B18190)</f>
        <v>7.2161908205725374E-4</v>
      </c>
      <c r="D18191" s="89"/>
      <c r="E18191" s="89"/>
      <c r="F18191" s="89">
        <f>Table3[[#This Row],[Yield]]/100*(1+F18190)</f>
        <v>0</v>
      </c>
    </row>
    <row r="18192" spans="1:6" x14ac:dyDescent="0.2">
      <c r="A18192" s="88">
        <v>21619</v>
      </c>
      <c r="B18192" s="89">
        <v>611.14</v>
      </c>
      <c r="C18192" s="89">
        <f>LN(Table3[[#This Row],[Value]]/B18191)</f>
        <v>1.9326842474840058E-3</v>
      </c>
      <c r="D18192" s="89"/>
      <c r="E18192" s="89"/>
      <c r="F18192" s="89">
        <f>Table3[[#This Row],[Yield]]/100*(1+F18191)</f>
        <v>0</v>
      </c>
    </row>
    <row r="18193" spans="1:6" x14ac:dyDescent="0.2">
      <c r="A18193" s="88">
        <v>21620</v>
      </c>
      <c r="B18193" s="89">
        <v>611.49</v>
      </c>
      <c r="C18193" s="89">
        <f>LN(Table3[[#This Row],[Value]]/B18192)</f>
        <v>5.7253626945321279E-4</v>
      </c>
      <c r="D18193" s="89"/>
      <c r="E18193" s="89"/>
      <c r="F18193" s="89">
        <f>Table3[[#This Row],[Yield]]/100*(1+F18192)</f>
        <v>0</v>
      </c>
    </row>
    <row r="18194" spans="1:6" x14ac:dyDescent="0.2">
      <c r="A18194" s="88">
        <v>21621</v>
      </c>
      <c r="B18194" s="89">
        <v>613.75</v>
      </c>
      <c r="C18194" s="89">
        <f>LN(Table3[[#This Row],[Value]]/B18193)</f>
        <v>3.6890773449816923E-3</v>
      </c>
      <c r="D18194" s="89"/>
      <c r="E18194" s="89"/>
      <c r="F18194" s="89">
        <f>Table3[[#This Row],[Yield]]/100*(1+F18193)</f>
        <v>0</v>
      </c>
    </row>
    <row r="18195" spans="1:6" x14ac:dyDescent="0.2">
      <c r="A18195" s="88">
        <v>21622</v>
      </c>
      <c r="B18195" s="89">
        <v>614.69000000000005</v>
      </c>
      <c r="C18195" s="89">
        <f>LN(Table3[[#This Row],[Value]]/B18194)</f>
        <v>1.5303965736473348E-3</v>
      </c>
      <c r="D18195" s="89"/>
      <c r="E18195" s="89"/>
      <c r="F18195" s="89">
        <f>Table3[[#This Row],[Yield]]/100*(1+F18194)</f>
        <v>0</v>
      </c>
    </row>
    <row r="18196" spans="1:6" x14ac:dyDescent="0.2">
      <c r="A18196" s="88">
        <v>21625</v>
      </c>
      <c r="B18196" s="89">
        <v>607.88</v>
      </c>
      <c r="C18196" s="89">
        <f>LN(Table3[[#This Row],[Value]]/B18195)</f>
        <v>-1.1140581616973223E-2</v>
      </c>
      <c r="D18196" s="89"/>
      <c r="E18196" s="89"/>
      <c r="F18196" s="89">
        <f>Table3[[#This Row],[Yield]]/100*(1+F18195)</f>
        <v>0</v>
      </c>
    </row>
    <row r="18197" spans="1:6" x14ac:dyDescent="0.2">
      <c r="A18197" s="88">
        <v>21626</v>
      </c>
      <c r="B18197" s="89">
        <v>612.69000000000005</v>
      </c>
      <c r="C18197" s="89">
        <f>LN(Table3[[#This Row],[Value]]/B18196)</f>
        <v>7.8816043317718916E-3</v>
      </c>
      <c r="D18197" s="89"/>
      <c r="E18197" s="89"/>
      <c r="F18197" s="89">
        <f>Table3[[#This Row],[Yield]]/100*(1+F18196)</f>
        <v>0</v>
      </c>
    </row>
    <row r="18198" spans="1:6" x14ac:dyDescent="0.2">
      <c r="A18198" s="88">
        <v>21627</v>
      </c>
      <c r="B18198" s="89">
        <v>610.87</v>
      </c>
      <c r="C18198" s="89">
        <f>LN(Table3[[#This Row],[Value]]/B18197)</f>
        <v>-2.9749278209152672E-3</v>
      </c>
      <c r="D18198" s="89"/>
      <c r="E18198" s="89"/>
      <c r="F18198" s="89">
        <f>Table3[[#This Row],[Yield]]/100*(1+F18197)</f>
        <v>0</v>
      </c>
    </row>
    <row r="18199" spans="1:6" x14ac:dyDescent="0.2">
      <c r="A18199" s="88">
        <v>21628</v>
      </c>
      <c r="B18199" s="89">
        <v>610.02</v>
      </c>
      <c r="C18199" s="89">
        <f>LN(Table3[[#This Row],[Value]]/B18198)</f>
        <v>-1.3924270611364211E-3</v>
      </c>
      <c r="D18199" s="89"/>
      <c r="E18199" s="89"/>
      <c r="F18199" s="89">
        <f>Table3[[#This Row],[Yield]]/100*(1+F18198)</f>
        <v>0</v>
      </c>
    </row>
    <row r="18200" spans="1:6" x14ac:dyDescent="0.2">
      <c r="A18200" s="88">
        <v>21629</v>
      </c>
      <c r="B18200" s="89">
        <v>610.37</v>
      </c>
      <c r="C18200" s="89">
        <f>LN(Table3[[#This Row],[Value]]/B18199)</f>
        <v>5.7358714770842337E-4</v>
      </c>
      <c r="D18200" s="89"/>
      <c r="E18200" s="89"/>
      <c r="F18200" s="89">
        <f>Table3[[#This Row],[Yield]]/100*(1+F18199)</f>
        <v>0</v>
      </c>
    </row>
    <row r="18201" spans="1:6" x14ac:dyDescent="0.2">
      <c r="A18201" s="88">
        <v>21632</v>
      </c>
      <c r="B18201" s="89">
        <v>605.55999999999995</v>
      </c>
      <c r="C18201" s="89">
        <f>LN(Table3[[#This Row],[Value]]/B18200)</f>
        <v>-7.9116809191550445E-3</v>
      </c>
      <c r="D18201" s="89"/>
      <c r="E18201" s="89"/>
      <c r="F18201" s="89">
        <f>Table3[[#This Row],[Yield]]/100*(1+F18200)</f>
        <v>0</v>
      </c>
    </row>
    <row r="18202" spans="1:6" x14ac:dyDescent="0.2">
      <c r="A18202" s="88">
        <v>21633</v>
      </c>
      <c r="B18202" s="89">
        <v>606.73</v>
      </c>
      <c r="C18202" s="89">
        <f>LN(Table3[[#This Row],[Value]]/B18201)</f>
        <v>1.9302318146071429E-3</v>
      </c>
      <c r="D18202" s="89"/>
      <c r="E18202" s="89"/>
      <c r="F18202" s="89">
        <f>Table3[[#This Row],[Yield]]/100*(1+F18201)</f>
        <v>0</v>
      </c>
    </row>
    <row r="18203" spans="1:6" x14ac:dyDescent="0.2">
      <c r="A18203" s="88">
        <v>21634</v>
      </c>
      <c r="B18203" s="89">
        <v>606.47</v>
      </c>
      <c r="C18203" s="89">
        <f>LN(Table3[[#This Row],[Value]]/B18202)</f>
        <v>-4.2861853607061603E-4</v>
      </c>
      <c r="D18203" s="89"/>
      <c r="E18203" s="89"/>
      <c r="F18203" s="89">
        <f>Table3[[#This Row],[Yield]]/100*(1+F18202)</f>
        <v>0</v>
      </c>
    </row>
    <row r="18204" spans="1:6" x14ac:dyDescent="0.2">
      <c r="A18204" s="88">
        <v>21635</v>
      </c>
      <c r="B18204" s="89">
        <v>606.58000000000004</v>
      </c>
      <c r="C18204" s="89">
        <f>LN(Table3[[#This Row],[Value]]/B18203)</f>
        <v>1.8136103260618842E-4</v>
      </c>
      <c r="D18204" s="89"/>
      <c r="E18204" s="89"/>
      <c r="F18204" s="89">
        <f>Table3[[#This Row],[Yield]]/100*(1+F18203)</f>
        <v>0</v>
      </c>
    </row>
    <row r="18205" spans="1:6" x14ac:dyDescent="0.2">
      <c r="A18205" s="88">
        <v>21639</v>
      </c>
      <c r="B18205" s="89">
        <v>602.65</v>
      </c>
      <c r="C18205" s="89">
        <f>LN(Table3[[#This Row],[Value]]/B18204)</f>
        <v>-6.5000270204681769E-3</v>
      </c>
      <c r="D18205" s="89"/>
      <c r="E18205" s="89"/>
      <c r="F18205" s="89">
        <f>Table3[[#This Row],[Yield]]/100*(1+F18204)</f>
        <v>0</v>
      </c>
    </row>
    <row r="18206" spans="1:6" x14ac:dyDescent="0.2">
      <c r="A18206" s="88">
        <v>21640</v>
      </c>
      <c r="B18206" s="89">
        <v>601.71</v>
      </c>
      <c r="C18206" s="89">
        <f>LN(Table3[[#This Row],[Value]]/B18205)</f>
        <v>-1.5609953682873541E-3</v>
      </c>
      <c r="D18206" s="89"/>
      <c r="E18206" s="89"/>
      <c r="F18206" s="89">
        <f>Table3[[#This Row],[Yield]]/100*(1+F18205)</f>
        <v>0</v>
      </c>
    </row>
    <row r="18207" spans="1:6" x14ac:dyDescent="0.2">
      <c r="A18207" s="88">
        <v>21641</v>
      </c>
      <c r="B18207" s="89">
        <v>602.94000000000005</v>
      </c>
      <c r="C18207" s="89">
        <f>LN(Table3[[#This Row],[Value]]/B18206)</f>
        <v>2.0420876228572356E-3</v>
      </c>
      <c r="D18207" s="89"/>
      <c r="E18207" s="89"/>
      <c r="F18207" s="89">
        <f>Table3[[#This Row],[Yield]]/100*(1+F18206)</f>
        <v>0</v>
      </c>
    </row>
    <row r="18208" spans="1:6" x14ac:dyDescent="0.2">
      <c r="A18208" s="88">
        <v>21642</v>
      </c>
      <c r="B18208" s="89">
        <v>607.52</v>
      </c>
      <c r="C18208" s="89">
        <f>LN(Table3[[#This Row],[Value]]/B18207)</f>
        <v>7.5674071945697838E-3</v>
      </c>
      <c r="D18208" s="89"/>
      <c r="E18208" s="89"/>
      <c r="F18208" s="89">
        <f>Table3[[#This Row],[Yield]]/100*(1+F18207)</f>
        <v>0</v>
      </c>
    </row>
    <row r="18209" spans="1:6" x14ac:dyDescent="0.2">
      <c r="A18209" s="88">
        <v>21643</v>
      </c>
      <c r="B18209" s="89">
        <v>611.92999999999995</v>
      </c>
      <c r="C18209" s="89">
        <f>LN(Table3[[#This Row],[Value]]/B18208)</f>
        <v>7.2328004020802347E-3</v>
      </c>
      <c r="D18209" s="89"/>
      <c r="E18209" s="89"/>
      <c r="F18209" s="89">
        <f>Table3[[#This Row],[Yield]]/100*(1+F18208)</f>
        <v>0</v>
      </c>
    </row>
    <row r="18210" spans="1:6" x14ac:dyDescent="0.2">
      <c r="A18210" s="88">
        <v>21646</v>
      </c>
      <c r="B18210" s="89">
        <v>611.16</v>
      </c>
      <c r="C18210" s="89">
        <f>LN(Table3[[#This Row],[Value]]/B18209)</f>
        <v>-1.2591062010587797E-3</v>
      </c>
      <c r="D18210" s="89"/>
      <c r="E18210" s="89"/>
      <c r="F18210" s="89">
        <f>Table3[[#This Row],[Yield]]/100*(1+F18209)</f>
        <v>0</v>
      </c>
    </row>
    <row r="18211" spans="1:6" x14ac:dyDescent="0.2">
      <c r="A18211" s="88">
        <v>21647</v>
      </c>
      <c r="B18211" s="89">
        <v>610.34</v>
      </c>
      <c r="C18211" s="89">
        <f>LN(Table3[[#This Row],[Value]]/B18210)</f>
        <v>-1.3426117448678467E-3</v>
      </c>
      <c r="D18211" s="89"/>
      <c r="E18211" s="89"/>
      <c r="F18211" s="89">
        <f>Table3[[#This Row],[Yield]]/100*(1+F18210)</f>
        <v>0</v>
      </c>
    </row>
    <row r="18212" spans="1:6" x14ac:dyDescent="0.2">
      <c r="A18212" s="88">
        <v>21648</v>
      </c>
      <c r="B18212" s="89">
        <v>606.44000000000005</v>
      </c>
      <c r="C18212" s="89">
        <f>LN(Table3[[#This Row],[Value]]/B18211)</f>
        <v>-6.4103837262646807E-3</v>
      </c>
      <c r="D18212" s="89"/>
      <c r="E18212" s="89"/>
      <c r="F18212" s="89">
        <f>Table3[[#This Row],[Yield]]/100*(1+F18211)</f>
        <v>0</v>
      </c>
    </row>
    <row r="18213" spans="1:6" x14ac:dyDescent="0.2">
      <c r="A18213" s="88">
        <v>21649</v>
      </c>
      <c r="B18213" s="89">
        <v>605.5</v>
      </c>
      <c r="C18213" s="89">
        <f>LN(Table3[[#This Row],[Value]]/B18212)</f>
        <v>-1.5512322202340069E-3</v>
      </c>
      <c r="D18213" s="89"/>
      <c r="E18213" s="89"/>
      <c r="F18213" s="89">
        <f>Table3[[#This Row],[Yield]]/100*(1+F18212)</f>
        <v>0</v>
      </c>
    </row>
    <row r="18214" spans="1:6" x14ac:dyDescent="0.2">
      <c r="A18214" s="88">
        <v>21650</v>
      </c>
      <c r="B18214" s="89">
        <v>605.97</v>
      </c>
      <c r="C18214" s="89">
        <f>LN(Table3[[#This Row],[Value]]/B18213)</f>
        <v>7.7591690026193485E-4</v>
      </c>
      <c r="D18214" s="89"/>
      <c r="E18214" s="89"/>
      <c r="F18214" s="89">
        <f>Table3[[#This Row],[Yield]]/100*(1+F18213)</f>
        <v>0</v>
      </c>
    </row>
    <row r="18215" spans="1:6" x14ac:dyDescent="0.2">
      <c r="A18215" s="88">
        <v>21653</v>
      </c>
      <c r="B18215" s="89">
        <v>607.76</v>
      </c>
      <c r="C18215" s="89">
        <f>LN(Table3[[#This Row],[Value]]/B18214)</f>
        <v>2.9495873015571291E-3</v>
      </c>
      <c r="D18215" s="89"/>
      <c r="E18215" s="89"/>
      <c r="F18215" s="89">
        <f>Table3[[#This Row],[Yield]]/100*(1+F18214)</f>
        <v>0</v>
      </c>
    </row>
    <row r="18216" spans="1:6" x14ac:dyDescent="0.2">
      <c r="A18216" s="88">
        <v>21654</v>
      </c>
      <c r="B18216" s="89">
        <v>609.53</v>
      </c>
      <c r="C18216" s="89">
        <f>LN(Table3[[#This Row],[Value]]/B18215)</f>
        <v>2.9081011877450276E-3</v>
      </c>
      <c r="D18216" s="89"/>
      <c r="E18216" s="89"/>
      <c r="F18216" s="89">
        <f>Table3[[#This Row],[Yield]]/100*(1+F18215)</f>
        <v>0</v>
      </c>
    </row>
    <row r="18217" spans="1:6" x14ac:dyDescent="0.2">
      <c r="A18217" s="88">
        <v>21655</v>
      </c>
      <c r="B18217" s="89">
        <v>612.5</v>
      </c>
      <c r="C18217" s="89">
        <f>LN(Table3[[#This Row],[Value]]/B18216)</f>
        <v>4.8607740361710193E-3</v>
      </c>
      <c r="D18217" s="89"/>
      <c r="E18217" s="89"/>
      <c r="F18217" s="89">
        <f>Table3[[#This Row],[Yield]]/100*(1+F18216)</f>
        <v>0</v>
      </c>
    </row>
    <row r="18218" spans="1:6" x14ac:dyDescent="0.2">
      <c r="A18218" s="88">
        <v>21656</v>
      </c>
      <c r="B18218" s="89">
        <v>617.58000000000004</v>
      </c>
      <c r="C18218" s="89">
        <f>LN(Table3[[#This Row],[Value]]/B18217)</f>
        <v>8.2596723476409829E-3</v>
      </c>
      <c r="D18218" s="89"/>
      <c r="E18218" s="89"/>
      <c r="F18218" s="89">
        <f>Table3[[#This Row],[Yield]]/100*(1+F18217)</f>
        <v>0</v>
      </c>
    </row>
    <row r="18219" spans="1:6" x14ac:dyDescent="0.2">
      <c r="A18219" s="88">
        <v>21657</v>
      </c>
      <c r="B18219" s="89">
        <v>624.05999999999995</v>
      </c>
      <c r="C18219" s="89">
        <f>LN(Table3[[#This Row],[Value]]/B18218)</f>
        <v>1.04379028265736E-2</v>
      </c>
      <c r="D18219" s="89"/>
      <c r="E18219" s="89"/>
      <c r="F18219" s="89">
        <f>Table3[[#This Row],[Yield]]/100*(1+F18218)</f>
        <v>0</v>
      </c>
    </row>
    <row r="18220" spans="1:6" x14ac:dyDescent="0.2">
      <c r="A18220" s="88">
        <v>21660</v>
      </c>
      <c r="B18220" s="89">
        <v>627.08000000000004</v>
      </c>
      <c r="C18220" s="89">
        <f>LN(Table3[[#This Row],[Value]]/B18219)</f>
        <v>4.8276066072336712E-3</v>
      </c>
      <c r="D18220" s="89"/>
      <c r="E18220" s="89"/>
      <c r="F18220" s="89">
        <f>Table3[[#This Row],[Yield]]/100*(1+F18219)</f>
        <v>0</v>
      </c>
    </row>
    <row r="18221" spans="1:6" x14ac:dyDescent="0.2">
      <c r="A18221" s="88">
        <v>21661</v>
      </c>
      <c r="B18221" s="89">
        <v>629.23</v>
      </c>
      <c r="C18221" s="89">
        <f>LN(Table3[[#This Row],[Value]]/B18220)</f>
        <v>3.4227254402907927E-3</v>
      </c>
      <c r="D18221" s="89"/>
      <c r="E18221" s="89"/>
      <c r="F18221" s="89">
        <f>Table3[[#This Row],[Yield]]/100*(1+F18220)</f>
        <v>0</v>
      </c>
    </row>
    <row r="18222" spans="1:6" x14ac:dyDescent="0.2">
      <c r="A18222" s="88">
        <v>21662</v>
      </c>
      <c r="B18222" s="89">
        <v>625.15</v>
      </c>
      <c r="C18222" s="89">
        <f>LN(Table3[[#This Row],[Value]]/B18221)</f>
        <v>-6.5052286996126005E-3</v>
      </c>
      <c r="D18222" s="89"/>
      <c r="E18222" s="89"/>
      <c r="F18222" s="89">
        <f>Table3[[#This Row],[Yield]]/100*(1+F18221)</f>
        <v>0</v>
      </c>
    </row>
    <row r="18223" spans="1:6" x14ac:dyDescent="0.2">
      <c r="A18223" s="88">
        <v>21663</v>
      </c>
      <c r="B18223" s="89">
        <v>623.27</v>
      </c>
      <c r="C18223" s="89">
        <f>LN(Table3[[#This Row],[Value]]/B18222)</f>
        <v>-3.0118092006252398E-3</v>
      </c>
      <c r="D18223" s="89"/>
      <c r="E18223" s="89"/>
      <c r="F18223" s="89">
        <f>Table3[[#This Row],[Yield]]/100*(1+F18222)</f>
        <v>0</v>
      </c>
    </row>
    <row r="18224" spans="1:6" x14ac:dyDescent="0.2">
      <c r="A18224" s="88">
        <v>21664</v>
      </c>
      <c r="B18224" s="89">
        <v>627.39</v>
      </c>
      <c r="C18224" s="89">
        <f>LN(Table3[[#This Row],[Value]]/B18223)</f>
        <v>6.5885450941432829E-3</v>
      </c>
      <c r="D18224" s="89"/>
      <c r="E18224" s="89"/>
      <c r="F18224" s="89">
        <f>Table3[[#This Row],[Yield]]/100*(1+F18223)</f>
        <v>0</v>
      </c>
    </row>
    <row r="18225" spans="1:6" x14ac:dyDescent="0.2">
      <c r="A18225" s="88">
        <v>21667</v>
      </c>
      <c r="B18225" s="89">
        <v>629.87</v>
      </c>
      <c r="C18225" s="89">
        <f>LN(Table3[[#This Row],[Value]]/B18224)</f>
        <v>3.945092051775778E-3</v>
      </c>
      <c r="D18225" s="89"/>
      <c r="E18225" s="89"/>
      <c r="F18225" s="89">
        <f>Table3[[#This Row],[Yield]]/100*(1+F18224)</f>
        <v>0</v>
      </c>
    </row>
    <row r="18226" spans="1:6" x14ac:dyDescent="0.2">
      <c r="A18226" s="88">
        <v>21668</v>
      </c>
      <c r="B18226" s="89">
        <v>628.87</v>
      </c>
      <c r="C18226" s="89">
        <f>LN(Table3[[#This Row],[Value]]/B18225)</f>
        <v>-1.5888908120519369E-3</v>
      </c>
      <c r="D18226" s="89"/>
      <c r="E18226" s="89"/>
      <c r="F18226" s="89">
        <f>Table3[[#This Row],[Yield]]/100*(1+F18225)</f>
        <v>0</v>
      </c>
    </row>
    <row r="18227" spans="1:6" x14ac:dyDescent="0.2">
      <c r="A18227" s="88">
        <v>21669</v>
      </c>
      <c r="B18227" s="89">
        <v>625.87</v>
      </c>
      <c r="C18227" s="89">
        <f>LN(Table3[[#This Row],[Value]]/B18226)</f>
        <v>-4.7818762717104319E-3</v>
      </c>
      <c r="D18227" s="89"/>
      <c r="E18227" s="89"/>
      <c r="F18227" s="89">
        <f>Table3[[#This Row],[Yield]]/100*(1+F18226)</f>
        <v>0</v>
      </c>
    </row>
    <row r="18228" spans="1:6" x14ac:dyDescent="0.2">
      <c r="A18228" s="88">
        <v>21670</v>
      </c>
      <c r="B18228" s="89">
        <v>623.75</v>
      </c>
      <c r="C18228" s="89">
        <f>LN(Table3[[#This Row],[Value]]/B18227)</f>
        <v>-3.393034736811548E-3</v>
      </c>
      <c r="D18228" s="89"/>
      <c r="E18228" s="89"/>
      <c r="F18228" s="89">
        <f>Table3[[#This Row],[Yield]]/100*(1+F18227)</f>
        <v>0</v>
      </c>
    </row>
    <row r="18229" spans="1:6" x14ac:dyDescent="0.2">
      <c r="A18229" s="88">
        <v>21671</v>
      </c>
      <c r="B18229" s="89">
        <v>625.05999999999995</v>
      </c>
      <c r="C18229" s="89">
        <f>LN(Table3[[#This Row],[Value]]/B18228)</f>
        <v>2.0979980629678647E-3</v>
      </c>
      <c r="D18229" s="89"/>
      <c r="E18229" s="89"/>
      <c r="F18229" s="89">
        <f>Table3[[#This Row],[Yield]]/100*(1+F18228)</f>
        <v>0</v>
      </c>
    </row>
    <row r="18230" spans="1:6" x14ac:dyDescent="0.2">
      <c r="A18230" s="88">
        <v>21674</v>
      </c>
      <c r="B18230" s="89">
        <v>625.05999999999995</v>
      </c>
      <c r="C18230" s="89">
        <f>LN(Table3[[#This Row],[Value]]/B18229)</f>
        <v>0</v>
      </c>
      <c r="D18230" s="89"/>
      <c r="E18230" s="89"/>
      <c r="F18230" s="89">
        <f>Table3[[#This Row],[Yield]]/100*(1+F18229)</f>
        <v>0</v>
      </c>
    </row>
    <row r="18231" spans="1:6" x14ac:dyDescent="0.2">
      <c r="A18231" s="88">
        <v>21675</v>
      </c>
      <c r="B18231" s="89">
        <v>625.9</v>
      </c>
      <c r="C18231" s="89">
        <f>LN(Table3[[#This Row],[Value]]/B18230)</f>
        <v>1.3429688019593422E-3</v>
      </c>
      <c r="D18231" s="89"/>
      <c r="E18231" s="89"/>
      <c r="F18231" s="89">
        <f>Table3[[#This Row],[Yield]]/100*(1+F18230)</f>
        <v>0</v>
      </c>
    </row>
    <row r="18232" spans="1:6" x14ac:dyDescent="0.2">
      <c r="A18232" s="88">
        <v>21676</v>
      </c>
      <c r="B18232" s="89">
        <v>624.39</v>
      </c>
      <c r="C18232" s="89">
        <f>LN(Table3[[#This Row],[Value]]/B18231)</f>
        <v>-2.4154407923860756E-3</v>
      </c>
      <c r="D18232" s="89"/>
      <c r="E18232" s="89"/>
      <c r="F18232" s="89">
        <f>Table3[[#This Row],[Yield]]/100*(1+F18231)</f>
        <v>0</v>
      </c>
    </row>
    <row r="18233" spans="1:6" x14ac:dyDescent="0.2">
      <c r="A18233" s="88">
        <v>21677</v>
      </c>
      <c r="B18233" s="89">
        <v>615.64</v>
      </c>
      <c r="C18233" s="89">
        <f>LN(Table3[[#This Row],[Value]]/B18232)</f>
        <v>-1.4112796026516499E-2</v>
      </c>
      <c r="D18233" s="89"/>
      <c r="E18233" s="89"/>
      <c r="F18233" s="89">
        <f>Table3[[#This Row],[Yield]]/100*(1+F18232)</f>
        <v>0</v>
      </c>
    </row>
    <row r="18234" spans="1:6" x14ac:dyDescent="0.2">
      <c r="A18234" s="88">
        <v>21678</v>
      </c>
      <c r="B18234" s="89">
        <v>621.36</v>
      </c>
      <c r="C18234" s="89">
        <f>LN(Table3[[#This Row],[Value]]/B18233)</f>
        <v>9.2482469996385923E-3</v>
      </c>
      <c r="D18234" s="89"/>
      <c r="E18234" s="89"/>
      <c r="F18234" s="89">
        <f>Table3[[#This Row],[Yield]]/100*(1+F18233)</f>
        <v>0</v>
      </c>
    </row>
    <row r="18235" spans="1:6" x14ac:dyDescent="0.2">
      <c r="A18235" s="88">
        <v>21681</v>
      </c>
      <c r="B18235" s="89">
        <v>625.03</v>
      </c>
      <c r="C18235" s="89">
        <f>LN(Table3[[#This Row],[Value]]/B18234)</f>
        <v>5.8890244730464506E-3</v>
      </c>
      <c r="D18235" s="89"/>
      <c r="E18235" s="89"/>
      <c r="F18235" s="89">
        <f>Table3[[#This Row],[Yield]]/100*(1+F18234)</f>
        <v>0</v>
      </c>
    </row>
    <row r="18236" spans="1:6" x14ac:dyDescent="0.2">
      <c r="A18236" s="88">
        <v>21682</v>
      </c>
      <c r="B18236" s="89">
        <v>627.66</v>
      </c>
      <c r="C18236" s="89">
        <f>LN(Table3[[#This Row],[Value]]/B18235)</f>
        <v>4.1989699992860639E-3</v>
      </c>
      <c r="D18236" s="89"/>
      <c r="E18236" s="89"/>
      <c r="F18236" s="89">
        <f>Table3[[#This Row],[Yield]]/100*(1+F18235)</f>
        <v>0</v>
      </c>
    </row>
    <row r="18237" spans="1:6" x14ac:dyDescent="0.2">
      <c r="A18237" s="88">
        <v>21683</v>
      </c>
      <c r="B18237" s="89">
        <v>633.04999999999995</v>
      </c>
      <c r="C18237" s="89">
        <f>LN(Table3[[#This Row],[Value]]/B18236)</f>
        <v>8.550789382537732E-3</v>
      </c>
      <c r="D18237" s="89"/>
      <c r="E18237" s="89"/>
      <c r="F18237" s="89">
        <f>Table3[[#This Row],[Yield]]/100*(1+F18236)</f>
        <v>0</v>
      </c>
    </row>
    <row r="18238" spans="1:6" x14ac:dyDescent="0.2">
      <c r="A18238" s="88">
        <v>21684</v>
      </c>
      <c r="B18238" s="89">
        <v>637.04</v>
      </c>
      <c r="C18238" s="89">
        <f>LN(Table3[[#This Row],[Value]]/B18237)</f>
        <v>6.2830399829271501E-3</v>
      </c>
      <c r="D18238" s="89"/>
      <c r="E18238" s="89"/>
      <c r="F18238" s="89">
        <f>Table3[[#This Row],[Yield]]/100*(1+F18237)</f>
        <v>0</v>
      </c>
    </row>
    <row r="18239" spans="1:6" x14ac:dyDescent="0.2">
      <c r="A18239" s="88">
        <v>21685</v>
      </c>
      <c r="B18239" s="89">
        <v>634.53</v>
      </c>
      <c r="C18239" s="89">
        <f>LN(Table3[[#This Row],[Value]]/B18238)</f>
        <v>-3.9478805885965144E-3</v>
      </c>
      <c r="D18239" s="89"/>
      <c r="E18239" s="89"/>
      <c r="F18239" s="89">
        <f>Table3[[#This Row],[Yield]]/100*(1+F18238)</f>
        <v>0</v>
      </c>
    </row>
    <row r="18240" spans="1:6" x14ac:dyDescent="0.2">
      <c r="A18240" s="88">
        <v>21688</v>
      </c>
      <c r="B18240" s="89">
        <v>633.53</v>
      </c>
      <c r="C18240" s="89">
        <f>LN(Table3[[#This Row],[Value]]/B18239)</f>
        <v>-1.5772127616989721E-3</v>
      </c>
      <c r="D18240" s="89"/>
      <c r="E18240" s="89"/>
      <c r="F18240" s="89">
        <f>Table3[[#This Row],[Yield]]/100*(1+F18239)</f>
        <v>0</v>
      </c>
    </row>
    <row r="18241" spans="1:6" x14ac:dyDescent="0.2">
      <c r="A18241" s="88">
        <v>21689</v>
      </c>
      <c r="B18241" s="89">
        <v>635.44000000000005</v>
      </c>
      <c r="C18241" s="89">
        <f>LN(Table3[[#This Row],[Value]]/B18240)</f>
        <v>3.0103177259828717E-3</v>
      </c>
      <c r="D18241" s="89"/>
      <c r="E18241" s="89"/>
      <c r="F18241" s="89">
        <f>Table3[[#This Row],[Yield]]/100*(1+F18240)</f>
        <v>0</v>
      </c>
    </row>
    <row r="18242" spans="1:6" x14ac:dyDescent="0.2">
      <c r="A18242" s="88">
        <v>21690</v>
      </c>
      <c r="B18242" s="89">
        <v>631.87</v>
      </c>
      <c r="C18242" s="89">
        <f>LN(Table3[[#This Row],[Value]]/B18241)</f>
        <v>-5.6339955389163128E-3</v>
      </c>
      <c r="D18242" s="89"/>
      <c r="E18242" s="89"/>
      <c r="F18242" s="89">
        <f>Table3[[#This Row],[Yield]]/100*(1+F18241)</f>
        <v>0</v>
      </c>
    </row>
    <row r="18243" spans="1:6" x14ac:dyDescent="0.2">
      <c r="A18243" s="88">
        <v>21691</v>
      </c>
      <c r="B18243" s="89">
        <v>631.65</v>
      </c>
      <c r="C18243" s="89">
        <f>LN(Table3[[#This Row],[Value]]/B18242)</f>
        <v>-3.4823350991399025E-4</v>
      </c>
      <c r="D18243" s="89"/>
      <c r="E18243" s="89"/>
      <c r="F18243" s="89">
        <f>Table3[[#This Row],[Yield]]/100*(1+F18242)</f>
        <v>0</v>
      </c>
    </row>
    <row r="18244" spans="1:6" x14ac:dyDescent="0.2">
      <c r="A18244" s="88">
        <v>21692</v>
      </c>
      <c r="B18244" s="89">
        <v>634.74</v>
      </c>
      <c r="C18244" s="89">
        <f>LN(Table3[[#This Row],[Value]]/B18243)</f>
        <v>4.8800229506918485E-3</v>
      </c>
      <c r="D18244" s="89"/>
      <c r="E18244" s="89"/>
      <c r="F18244" s="89">
        <f>Table3[[#This Row],[Yield]]/100*(1+F18243)</f>
        <v>0</v>
      </c>
    </row>
    <row r="18245" spans="1:6" x14ac:dyDescent="0.2">
      <c r="A18245" s="88">
        <v>21695</v>
      </c>
      <c r="B18245" s="89">
        <v>632.35</v>
      </c>
      <c r="C18245" s="89">
        <f>LN(Table3[[#This Row],[Value]]/B18244)</f>
        <v>-3.772427900752827E-3</v>
      </c>
      <c r="D18245" s="89"/>
      <c r="E18245" s="89"/>
      <c r="F18245" s="89">
        <f>Table3[[#This Row],[Yield]]/100*(1+F18244)</f>
        <v>0</v>
      </c>
    </row>
    <row r="18246" spans="1:6" x14ac:dyDescent="0.2">
      <c r="A18246" s="88">
        <v>21696</v>
      </c>
      <c r="B18246" s="89">
        <v>632.38</v>
      </c>
      <c r="C18246" s="89">
        <f>LN(Table3[[#This Row],[Value]]/B18245)</f>
        <v>4.7440955785898316E-5</v>
      </c>
      <c r="D18246" s="89"/>
      <c r="E18246" s="89"/>
      <c r="F18246" s="89">
        <f>Table3[[#This Row],[Yield]]/100*(1+F18245)</f>
        <v>0</v>
      </c>
    </row>
    <row r="18247" spans="1:6" x14ac:dyDescent="0.2">
      <c r="A18247" s="88">
        <v>21697</v>
      </c>
      <c r="B18247" s="89">
        <v>636.67999999999995</v>
      </c>
      <c r="C18247" s="89">
        <f>LN(Table3[[#This Row],[Value]]/B18246)</f>
        <v>6.776695279882239E-3</v>
      </c>
      <c r="D18247" s="89"/>
      <c r="E18247" s="89"/>
      <c r="F18247" s="89">
        <f>Table3[[#This Row],[Yield]]/100*(1+F18246)</f>
        <v>0</v>
      </c>
    </row>
    <row r="18248" spans="1:6" x14ac:dyDescent="0.2">
      <c r="A18248" s="88">
        <v>21698</v>
      </c>
      <c r="B18248" s="89">
        <v>639.58000000000004</v>
      </c>
      <c r="C18248" s="89">
        <f>LN(Table3[[#This Row],[Value]]/B18247)</f>
        <v>4.5445363657785932E-3</v>
      </c>
      <c r="D18248" s="89"/>
      <c r="E18248" s="89"/>
      <c r="F18248" s="89">
        <f>Table3[[#This Row],[Yield]]/100*(1+F18247)</f>
        <v>0</v>
      </c>
    </row>
    <row r="18249" spans="1:6" x14ac:dyDescent="0.2">
      <c r="A18249" s="88">
        <v>21699</v>
      </c>
      <c r="B18249" s="89">
        <v>643.79</v>
      </c>
      <c r="C18249" s="89">
        <f>LN(Table3[[#This Row],[Value]]/B18248)</f>
        <v>6.5608750424871985E-3</v>
      </c>
      <c r="D18249" s="89"/>
      <c r="E18249" s="89"/>
      <c r="F18249" s="89">
        <f>Table3[[#This Row],[Yield]]/100*(1+F18248)</f>
        <v>0</v>
      </c>
    </row>
    <row r="18250" spans="1:6" x14ac:dyDescent="0.2">
      <c r="A18250" s="88">
        <v>21702</v>
      </c>
      <c r="B18250" s="89">
        <v>643.51</v>
      </c>
      <c r="C18250" s="89">
        <f>LN(Table3[[#This Row],[Value]]/B18249)</f>
        <v>-4.3501903894286795E-4</v>
      </c>
      <c r="D18250" s="89"/>
      <c r="E18250" s="89"/>
      <c r="F18250" s="89">
        <f>Table3[[#This Row],[Yield]]/100*(1+F18249)</f>
        <v>0</v>
      </c>
    </row>
    <row r="18251" spans="1:6" x14ac:dyDescent="0.2">
      <c r="A18251" s="88">
        <v>21703</v>
      </c>
      <c r="B18251" s="89">
        <v>637.45000000000005</v>
      </c>
      <c r="C18251" s="89">
        <f>LN(Table3[[#This Row],[Value]]/B18250)</f>
        <v>-9.46172434684521E-3</v>
      </c>
      <c r="D18251" s="89"/>
      <c r="E18251" s="89"/>
      <c r="F18251" s="89">
        <f>Table3[[#This Row],[Yield]]/100*(1+F18250)</f>
        <v>0</v>
      </c>
    </row>
    <row r="18252" spans="1:6" x14ac:dyDescent="0.2">
      <c r="A18252" s="88">
        <v>21704</v>
      </c>
      <c r="B18252" s="89">
        <v>637.39</v>
      </c>
      <c r="C18252" s="89">
        <f>LN(Table3[[#This Row],[Value]]/B18251)</f>
        <v>-9.4129459452762057E-5</v>
      </c>
      <c r="D18252" s="89"/>
      <c r="E18252" s="89"/>
      <c r="F18252" s="89">
        <f>Table3[[#This Row],[Yield]]/100*(1+F18251)</f>
        <v>0</v>
      </c>
    </row>
    <row r="18253" spans="1:6" x14ac:dyDescent="0.2">
      <c r="A18253" s="88">
        <v>21705</v>
      </c>
      <c r="B18253" s="89">
        <v>630.54</v>
      </c>
      <c r="C18253" s="89">
        <f>LN(Table3[[#This Row],[Value]]/B18252)</f>
        <v>-1.0805118019118515E-2</v>
      </c>
      <c r="D18253" s="89"/>
      <c r="E18253" s="89"/>
      <c r="F18253" s="89">
        <f>Table3[[#This Row],[Yield]]/100*(1+F18252)</f>
        <v>0</v>
      </c>
    </row>
    <row r="18254" spans="1:6" x14ac:dyDescent="0.2">
      <c r="A18254" s="88">
        <v>21706</v>
      </c>
      <c r="B18254" s="89">
        <v>629.98</v>
      </c>
      <c r="C18254" s="89">
        <f>LN(Table3[[#This Row],[Value]]/B18253)</f>
        <v>-8.8852225564362941E-4</v>
      </c>
      <c r="D18254" s="89"/>
      <c r="E18254" s="89"/>
      <c r="F18254" s="89">
        <f>Table3[[#This Row],[Yield]]/100*(1+F18253)</f>
        <v>0</v>
      </c>
    </row>
    <row r="18255" spans="1:6" x14ac:dyDescent="0.2">
      <c r="A18255" s="88">
        <v>21709</v>
      </c>
      <c r="B18255" s="89">
        <v>621.62</v>
      </c>
      <c r="C18255" s="89">
        <f>LN(Table3[[#This Row],[Value]]/B18254)</f>
        <v>-1.3359099281908982E-2</v>
      </c>
      <c r="D18255" s="89"/>
      <c r="E18255" s="89"/>
      <c r="F18255" s="89">
        <f>Table3[[#This Row],[Yield]]/100*(1+F18254)</f>
        <v>0</v>
      </c>
    </row>
    <row r="18256" spans="1:6" x14ac:dyDescent="0.2">
      <c r="A18256" s="88">
        <v>21710</v>
      </c>
      <c r="B18256" s="89">
        <v>617.62</v>
      </c>
      <c r="C18256" s="89">
        <f>LN(Table3[[#This Row],[Value]]/B18255)</f>
        <v>-6.4555919620835059E-3</v>
      </c>
      <c r="D18256" s="89"/>
      <c r="E18256" s="89"/>
      <c r="F18256" s="89">
        <f>Table3[[#This Row],[Yield]]/100*(1+F18255)</f>
        <v>0</v>
      </c>
    </row>
    <row r="18257" spans="1:6" x14ac:dyDescent="0.2">
      <c r="A18257" s="88">
        <v>21711</v>
      </c>
      <c r="B18257" s="89">
        <v>627.16999999999996</v>
      </c>
      <c r="C18257" s="89">
        <f>LN(Table3[[#This Row],[Value]]/B18256)</f>
        <v>1.5344254653652111E-2</v>
      </c>
      <c r="D18257" s="89"/>
      <c r="E18257" s="89"/>
      <c r="F18257" s="89">
        <f>Table3[[#This Row],[Yield]]/100*(1+F18256)</f>
        <v>0</v>
      </c>
    </row>
    <row r="18258" spans="1:6" x14ac:dyDescent="0.2">
      <c r="A18258" s="88">
        <v>21712</v>
      </c>
      <c r="B18258" s="89">
        <v>627.49</v>
      </c>
      <c r="C18258" s="89">
        <f>LN(Table3[[#This Row],[Value]]/B18257)</f>
        <v>5.1009836439944438E-4</v>
      </c>
      <c r="D18258" s="89"/>
      <c r="E18258" s="89"/>
      <c r="F18258" s="89">
        <f>Table3[[#This Row],[Yield]]/100*(1+F18257)</f>
        <v>0</v>
      </c>
    </row>
    <row r="18259" spans="1:6" x14ac:dyDescent="0.2">
      <c r="A18259" s="88">
        <v>21713</v>
      </c>
      <c r="B18259" s="89">
        <v>627.41999999999996</v>
      </c>
      <c r="C18259" s="89">
        <f>LN(Table3[[#This Row],[Value]]/B18258)</f>
        <v>-1.115617854231052E-4</v>
      </c>
      <c r="D18259" s="89"/>
      <c r="E18259" s="89"/>
      <c r="F18259" s="89">
        <f>Table3[[#This Row],[Yield]]/100*(1+F18258)</f>
        <v>0</v>
      </c>
    </row>
    <row r="18260" spans="1:6" x14ac:dyDescent="0.2">
      <c r="A18260" s="88">
        <v>21716</v>
      </c>
      <c r="B18260" s="89">
        <v>624.59</v>
      </c>
      <c r="C18260" s="89">
        <f>LN(Table3[[#This Row],[Value]]/B18259)</f>
        <v>-4.5207383642972198E-3</v>
      </c>
      <c r="D18260" s="89"/>
      <c r="E18260" s="89"/>
      <c r="F18260" s="89">
        <f>Table3[[#This Row],[Yield]]/100*(1+F18259)</f>
        <v>0</v>
      </c>
    </row>
    <row r="18261" spans="1:6" x14ac:dyDescent="0.2">
      <c r="A18261" s="88">
        <v>21717</v>
      </c>
      <c r="B18261" s="89">
        <v>621.4</v>
      </c>
      <c r="C18261" s="89">
        <f>LN(Table3[[#This Row],[Value]]/B18260)</f>
        <v>-5.1204375153080803E-3</v>
      </c>
      <c r="D18261" s="89"/>
      <c r="E18261" s="89"/>
      <c r="F18261" s="89">
        <f>Table3[[#This Row],[Yield]]/100*(1+F18260)</f>
        <v>0</v>
      </c>
    </row>
    <row r="18262" spans="1:6" x14ac:dyDescent="0.2">
      <c r="A18262" s="88">
        <v>21718</v>
      </c>
      <c r="B18262" s="89">
        <v>628.04999999999995</v>
      </c>
      <c r="C18262" s="89">
        <f>LN(Table3[[#This Row],[Value]]/B18261)</f>
        <v>1.0644784174315055E-2</v>
      </c>
      <c r="D18262" s="89"/>
      <c r="E18262" s="89"/>
      <c r="F18262" s="89">
        <f>Table3[[#This Row],[Yield]]/100*(1+F18261)</f>
        <v>0</v>
      </c>
    </row>
    <row r="18263" spans="1:6" x14ac:dyDescent="0.2">
      <c r="A18263" s="88">
        <v>21719</v>
      </c>
      <c r="B18263" s="89">
        <v>629.41</v>
      </c>
      <c r="C18263" s="89">
        <f>LN(Table3[[#This Row],[Value]]/B18262)</f>
        <v>2.1630915182711086E-3</v>
      </c>
      <c r="D18263" s="89"/>
      <c r="E18263" s="89"/>
      <c r="F18263" s="89">
        <f>Table3[[#This Row],[Yield]]/100*(1+F18262)</f>
        <v>0</v>
      </c>
    </row>
    <row r="18264" spans="1:6" x14ac:dyDescent="0.2">
      <c r="A18264" s="88">
        <v>21720</v>
      </c>
      <c r="B18264" s="89">
        <v>629.76</v>
      </c>
      <c r="C18264" s="89">
        <f>LN(Table3[[#This Row],[Value]]/B18263)</f>
        <v>5.5592177230078877E-4</v>
      </c>
      <c r="D18264" s="89"/>
      <c r="E18264" s="89"/>
      <c r="F18264" s="89">
        <f>Table3[[#This Row],[Yield]]/100*(1+F18263)</f>
        <v>0</v>
      </c>
    </row>
    <row r="18265" spans="1:6" x14ac:dyDescent="0.2">
      <c r="A18265" s="88">
        <v>21723</v>
      </c>
      <c r="B18265" s="89">
        <v>631.71</v>
      </c>
      <c r="C18265" s="89">
        <f>LN(Table3[[#This Row],[Value]]/B18264)</f>
        <v>3.0916336547156544E-3</v>
      </c>
      <c r="D18265" s="89"/>
      <c r="E18265" s="89"/>
      <c r="F18265" s="89">
        <f>Table3[[#This Row],[Yield]]/100*(1+F18264)</f>
        <v>0</v>
      </c>
    </row>
    <row r="18266" spans="1:6" x14ac:dyDescent="0.2">
      <c r="A18266" s="88">
        <v>21724</v>
      </c>
      <c r="B18266" s="89">
        <v>630.73</v>
      </c>
      <c r="C18266" s="89">
        <f>LN(Table3[[#This Row],[Value]]/B18265)</f>
        <v>-1.5525493438897601E-3</v>
      </c>
      <c r="D18266" s="89"/>
      <c r="E18266" s="89"/>
      <c r="F18266" s="89">
        <f>Table3[[#This Row],[Yield]]/100*(1+F18265)</f>
        <v>0</v>
      </c>
    </row>
    <row r="18267" spans="1:6" x14ac:dyDescent="0.2">
      <c r="A18267" s="88">
        <v>21725</v>
      </c>
      <c r="B18267" s="89">
        <v>634.27</v>
      </c>
      <c r="C18267" s="89">
        <f>LN(Table3[[#This Row],[Value]]/B18266)</f>
        <v>5.5968525546227776E-3</v>
      </c>
      <c r="D18267" s="89"/>
      <c r="E18267" s="89"/>
      <c r="F18267" s="89">
        <f>Table3[[#This Row],[Yield]]/100*(1+F18266)</f>
        <v>0</v>
      </c>
    </row>
    <row r="18268" spans="1:6" x14ac:dyDescent="0.2">
      <c r="A18268" s="88">
        <v>21726</v>
      </c>
      <c r="B18268" s="89">
        <v>637.23</v>
      </c>
      <c r="C18268" s="89">
        <f>LN(Table3[[#This Row],[Value]]/B18267)</f>
        <v>4.6559266176207674E-3</v>
      </c>
      <c r="D18268" s="89"/>
      <c r="E18268" s="89"/>
      <c r="F18268" s="89">
        <f>Table3[[#This Row],[Yield]]/100*(1+F18267)</f>
        <v>0</v>
      </c>
    </row>
    <row r="18269" spans="1:6" x14ac:dyDescent="0.2">
      <c r="A18269" s="88">
        <v>21727</v>
      </c>
      <c r="B18269" s="89">
        <v>639.25</v>
      </c>
      <c r="C18269" s="89">
        <f>LN(Table3[[#This Row],[Value]]/B18268)</f>
        <v>3.1649562643927399E-3</v>
      </c>
      <c r="D18269" s="89"/>
      <c r="E18269" s="89"/>
      <c r="F18269" s="89">
        <f>Table3[[#This Row],[Yield]]/100*(1+F18268)</f>
        <v>0</v>
      </c>
    </row>
    <row r="18270" spans="1:6" x14ac:dyDescent="0.2">
      <c r="A18270" s="88">
        <v>21730</v>
      </c>
      <c r="B18270" s="89">
        <v>643.05999999999995</v>
      </c>
      <c r="C18270" s="89">
        <f>LN(Table3[[#This Row],[Value]]/B18269)</f>
        <v>5.9424183101743668E-3</v>
      </c>
      <c r="D18270" s="89"/>
      <c r="E18270" s="89"/>
      <c r="F18270" s="89">
        <f>Table3[[#This Row],[Yield]]/100*(1+F18269)</f>
        <v>0</v>
      </c>
    </row>
    <row r="18271" spans="1:6" x14ac:dyDescent="0.2">
      <c r="A18271" s="88">
        <v>21731</v>
      </c>
      <c r="B18271" s="89">
        <v>643.6</v>
      </c>
      <c r="C18271" s="89">
        <f>LN(Table3[[#This Row],[Value]]/B18270)</f>
        <v>8.3938263675774046E-4</v>
      </c>
      <c r="D18271" s="89"/>
      <c r="E18271" s="89"/>
      <c r="F18271" s="89">
        <f>Table3[[#This Row],[Yield]]/100*(1+F18270)</f>
        <v>0</v>
      </c>
    </row>
    <row r="18272" spans="1:6" x14ac:dyDescent="0.2">
      <c r="A18272" s="88">
        <v>21732</v>
      </c>
      <c r="B18272" s="89">
        <v>650.88</v>
      </c>
      <c r="C18272" s="89">
        <f>LN(Table3[[#This Row],[Value]]/B18271)</f>
        <v>1.124787830191225E-2</v>
      </c>
      <c r="D18272" s="89"/>
      <c r="E18272" s="89"/>
      <c r="F18272" s="89">
        <f>Table3[[#This Row],[Yield]]/100*(1+F18271)</f>
        <v>0</v>
      </c>
    </row>
    <row r="18273" spans="1:6" x14ac:dyDescent="0.2">
      <c r="A18273" s="88">
        <v>21733</v>
      </c>
      <c r="B18273" s="89">
        <v>654.76</v>
      </c>
      <c r="C18273" s="89">
        <f>LN(Table3[[#This Row],[Value]]/B18272)</f>
        <v>5.9434628560134104E-3</v>
      </c>
      <c r="D18273" s="89"/>
      <c r="E18273" s="89"/>
      <c r="F18273" s="89">
        <f>Table3[[#This Row],[Yield]]/100*(1+F18272)</f>
        <v>0</v>
      </c>
    </row>
    <row r="18274" spans="1:6" x14ac:dyDescent="0.2">
      <c r="A18274" s="88">
        <v>21737</v>
      </c>
      <c r="B18274" s="89">
        <v>660.09</v>
      </c>
      <c r="C18274" s="89">
        <f>LN(Table3[[#This Row],[Value]]/B18273)</f>
        <v>8.1074330840054561E-3</v>
      </c>
      <c r="D18274" s="89"/>
      <c r="E18274" s="89"/>
      <c r="F18274" s="89">
        <f>Table3[[#This Row],[Yield]]/100*(1+F18273)</f>
        <v>0</v>
      </c>
    </row>
    <row r="18275" spans="1:6" x14ac:dyDescent="0.2">
      <c r="A18275" s="88">
        <v>21738</v>
      </c>
      <c r="B18275" s="89">
        <v>663.21</v>
      </c>
      <c r="C18275" s="89">
        <f>LN(Table3[[#This Row],[Value]]/B18274)</f>
        <v>4.7154927549680542E-3</v>
      </c>
      <c r="D18275" s="89"/>
      <c r="E18275" s="89"/>
      <c r="F18275" s="89">
        <f>Table3[[#This Row],[Yield]]/100*(1+F18274)</f>
        <v>0</v>
      </c>
    </row>
    <row r="18276" spans="1:6" x14ac:dyDescent="0.2">
      <c r="A18276" s="88">
        <v>21739</v>
      </c>
      <c r="B18276" s="89">
        <v>663.81</v>
      </c>
      <c r="C18276" s="89">
        <f>LN(Table3[[#This Row],[Value]]/B18275)</f>
        <v>9.0428183582189699E-4</v>
      </c>
      <c r="D18276" s="89"/>
      <c r="E18276" s="89"/>
      <c r="F18276" s="89">
        <f>Table3[[#This Row],[Yield]]/100*(1+F18275)</f>
        <v>0</v>
      </c>
    </row>
    <row r="18277" spans="1:6" x14ac:dyDescent="0.2">
      <c r="A18277" s="88">
        <v>21740</v>
      </c>
      <c r="B18277" s="89">
        <v>663.09</v>
      </c>
      <c r="C18277" s="89">
        <f>LN(Table3[[#This Row],[Value]]/B18276)</f>
        <v>-1.0852363714886743E-3</v>
      </c>
      <c r="D18277" s="89"/>
      <c r="E18277" s="89"/>
      <c r="F18277" s="89">
        <f>Table3[[#This Row],[Yield]]/100*(1+F18276)</f>
        <v>0</v>
      </c>
    </row>
    <row r="18278" spans="1:6" x14ac:dyDescent="0.2">
      <c r="A18278" s="88">
        <v>21741</v>
      </c>
      <c r="B18278" s="89">
        <v>663.56</v>
      </c>
      <c r="C18278" s="89">
        <f>LN(Table3[[#This Row],[Value]]/B18277)</f>
        <v>7.0855164461364499E-4</v>
      </c>
      <c r="D18278" s="89"/>
      <c r="E18278" s="89"/>
      <c r="F18278" s="89">
        <f>Table3[[#This Row],[Yield]]/100*(1+F18277)</f>
        <v>0</v>
      </c>
    </row>
    <row r="18279" spans="1:6" x14ac:dyDescent="0.2">
      <c r="A18279" s="88">
        <v>21744</v>
      </c>
      <c r="B18279" s="89">
        <v>657.35</v>
      </c>
      <c r="C18279" s="89">
        <f>LN(Table3[[#This Row],[Value]]/B18278)</f>
        <v>-9.4026780814609728E-3</v>
      </c>
      <c r="D18279" s="89"/>
      <c r="E18279" s="89"/>
      <c r="F18279" s="89">
        <f>Table3[[#This Row],[Yield]]/100*(1+F18278)</f>
        <v>0</v>
      </c>
    </row>
    <row r="18280" spans="1:6" x14ac:dyDescent="0.2">
      <c r="A18280" s="88">
        <v>21745</v>
      </c>
      <c r="B18280" s="89">
        <v>657.7</v>
      </c>
      <c r="C18280" s="89">
        <f>LN(Table3[[#This Row],[Value]]/B18279)</f>
        <v>5.322991646921247E-4</v>
      </c>
      <c r="D18280" s="89"/>
      <c r="E18280" s="89"/>
      <c r="F18280" s="89">
        <f>Table3[[#This Row],[Yield]]/100*(1+F18279)</f>
        <v>0</v>
      </c>
    </row>
    <row r="18281" spans="1:6" x14ac:dyDescent="0.2">
      <c r="A18281" s="88">
        <v>21746</v>
      </c>
      <c r="B18281" s="89">
        <v>660.57</v>
      </c>
      <c r="C18281" s="89">
        <f>LN(Table3[[#This Row],[Value]]/B18280)</f>
        <v>4.3541983574984858E-3</v>
      </c>
      <c r="D18281" s="89"/>
      <c r="E18281" s="89"/>
      <c r="F18281" s="89">
        <f>Table3[[#This Row],[Yield]]/100*(1+F18280)</f>
        <v>0</v>
      </c>
    </row>
    <row r="18282" spans="1:6" x14ac:dyDescent="0.2">
      <c r="A18282" s="88">
        <v>21747</v>
      </c>
      <c r="B18282" s="89">
        <v>658.29</v>
      </c>
      <c r="C18282" s="89">
        <f>LN(Table3[[#This Row],[Value]]/B18281)</f>
        <v>-3.457534948916114E-3</v>
      </c>
      <c r="D18282" s="89"/>
      <c r="E18282" s="89"/>
      <c r="F18282" s="89">
        <f>Table3[[#This Row],[Yield]]/100*(1+F18281)</f>
        <v>0</v>
      </c>
    </row>
    <row r="18283" spans="1:6" x14ac:dyDescent="0.2">
      <c r="A18283" s="88">
        <v>21748</v>
      </c>
      <c r="B18283" s="89">
        <v>657.13</v>
      </c>
      <c r="C18283" s="89">
        <f>LN(Table3[[#This Row],[Value]]/B18282)</f>
        <v>-1.7636957028073703E-3</v>
      </c>
      <c r="D18283" s="89"/>
      <c r="E18283" s="89"/>
      <c r="F18283" s="89">
        <f>Table3[[#This Row],[Yield]]/100*(1+F18282)</f>
        <v>0</v>
      </c>
    </row>
    <row r="18284" spans="1:6" x14ac:dyDescent="0.2">
      <c r="A18284" s="88">
        <v>21751</v>
      </c>
      <c r="B18284" s="89">
        <v>654.54</v>
      </c>
      <c r="C18284" s="89">
        <f>LN(Table3[[#This Row],[Value]]/B18283)</f>
        <v>-3.9491691753600223E-3</v>
      </c>
      <c r="D18284" s="89"/>
      <c r="E18284" s="89"/>
      <c r="F18284" s="89">
        <f>Table3[[#This Row],[Yield]]/100*(1+F18283)</f>
        <v>0</v>
      </c>
    </row>
    <row r="18285" spans="1:6" x14ac:dyDescent="0.2">
      <c r="A18285" s="88">
        <v>21752</v>
      </c>
      <c r="B18285" s="89">
        <v>661.48</v>
      </c>
      <c r="C18285" s="89">
        <f>LN(Table3[[#This Row],[Value]]/B18284)</f>
        <v>1.0547049944275399E-2</v>
      </c>
      <c r="D18285" s="89"/>
      <c r="E18285" s="89"/>
      <c r="F18285" s="89">
        <f>Table3[[#This Row],[Yield]]/100*(1+F18284)</f>
        <v>0</v>
      </c>
    </row>
    <row r="18286" spans="1:6" x14ac:dyDescent="0.2">
      <c r="A18286" s="88">
        <v>21753</v>
      </c>
      <c r="B18286" s="89">
        <v>664.38</v>
      </c>
      <c r="C18286" s="89">
        <f>LN(Table3[[#This Row],[Value]]/B18285)</f>
        <v>4.3745261560763091E-3</v>
      </c>
      <c r="D18286" s="89"/>
      <c r="E18286" s="89"/>
      <c r="F18286" s="89">
        <f>Table3[[#This Row],[Yield]]/100*(1+F18285)</f>
        <v>0</v>
      </c>
    </row>
    <row r="18287" spans="1:6" x14ac:dyDescent="0.2">
      <c r="A18287" s="88">
        <v>21754</v>
      </c>
      <c r="B18287" s="89">
        <v>664.63</v>
      </c>
      <c r="C18287" s="89">
        <f>LN(Table3[[#This Row],[Value]]/B18286)</f>
        <v>3.7621989744059613E-4</v>
      </c>
      <c r="D18287" s="89"/>
      <c r="E18287" s="89"/>
      <c r="F18287" s="89">
        <f>Table3[[#This Row],[Yield]]/100*(1+F18286)</f>
        <v>0</v>
      </c>
    </row>
    <row r="18288" spans="1:6" x14ac:dyDescent="0.2">
      <c r="A18288" s="88">
        <v>21755</v>
      </c>
      <c r="B18288" s="89">
        <v>663.72</v>
      </c>
      <c r="C18288" s="89">
        <f>LN(Table3[[#This Row],[Value]]/B18287)</f>
        <v>-1.3701210409255086E-3</v>
      </c>
      <c r="D18288" s="89"/>
      <c r="E18288" s="89"/>
      <c r="F18288" s="89">
        <f>Table3[[#This Row],[Yield]]/100*(1+F18287)</f>
        <v>0</v>
      </c>
    </row>
    <row r="18289" spans="1:6" x14ac:dyDescent="0.2">
      <c r="A18289" s="88">
        <v>21758</v>
      </c>
      <c r="B18289" s="89">
        <v>669.08</v>
      </c>
      <c r="C18289" s="89">
        <f>LN(Table3[[#This Row],[Value]]/B18288)</f>
        <v>8.0432606492209565E-3</v>
      </c>
      <c r="D18289" s="89"/>
      <c r="E18289" s="89"/>
      <c r="F18289" s="89">
        <f>Table3[[#This Row],[Yield]]/100*(1+F18288)</f>
        <v>0</v>
      </c>
    </row>
    <row r="18290" spans="1:6" x14ac:dyDescent="0.2">
      <c r="A18290" s="88">
        <v>21759</v>
      </c>
      <c r="B18290" s="89">
        <v>672.04</v>
      </c>
      <c r="C18290" s="89">
        <f>LN(Table3[[#This Row],[Value]]/B18289)</f>
        <v>4.414228117393575E-3</v>
      </c>
      <c r="D18290" s="89"/>
      <c r="E18290" s="89"/>
      <c r="F18290" s="89">
        <f>Table3[[#This Row],[Yield]]/100*(1+F18289)</f>
        <v>0</v>
      </c>
    </row>
    <row r="18291" spans="1:6" x14ac:dyDescent="0.2">
      <c r="A18291" s="88">
        <v>21760</v>
      </c>
      <c r="B18291" s="89">
        <v>673.18</v>
      </c>
      <c r="C18291" s="89">
        <f>LN(Table3[[#This Row],[Value]]/B18290)</f>
        <v>1.6948904608942419E-3</v>
      </c>
      <c r="D18291" s="89"/>
      <c r="E18291" s="89"/>
      <c r="F18291" s="89">
        <f>Table3[[#This Row],[Yield]]/100*(1+F18290)</f>
        <v>0</v>
      </c>
    </row>
    <row r="18292" spans="1:6" x14ac:dyDescent="0.2">
      <c r="A18292" s="88">
        <v>21761</v>
      </c>
      <c r="B18292" s="89">
        <v>673.37</v>
      </c>
      <c r="C18292" s="89">
        <f>LN(Table3[[#This Row],[Value]]/B18291)</f>
        <v>2.8220266794553846E-4</v>
      </c>
      <c r="D18292" s="89"/>
      <c r="E18292" s="89"/>
      <c r="F18292" s="89">
        <f>Table3[[#This Row],[Yield]]/100*(1+F18291)</f>
        <v>0</v>
      </c>
    </row>
    <row r="18293" spans="1:6" x14ac:dyDescent="0.2">
      <c r="A18293" s="88">
        <v>21762</v>
      </c>
      <c r="B18293" s="89">
        <v>674.88</v>
      </c>
      <c r="C18293" s="89">
        <f>LN(Table3[[#This Row],[Value]]/B18292)</f>
        <v>2.2399416003684998E-3</v>
      </c>
      <c r="D18293" s="89"/>
      <c r="E18293" s="89"/>
      <c r="F18293" s="89">
        <f>Table3[[#This Row],[Yield]]/100*(1+F18292)</f>
        <v>0</v>
      </c>
    </row>
    <row r="18294" spans="1:6" x14ac:dyDescent="0.2">
      <c r="A18294" s="88">
        <v>21765</v>
      </c>
      <c r="B18294" s="89">
        <v>678.1</v>
      </c>
      <c r="C18294" s="89">
        <f>LN(Table3[[#This Row],[Value]]/B18293)</f>
        <v>4.7598723993867295E-3</v>
      </c>
      <c r="D18294" s="89"/>
      <c r="E18294" s="89"/>
      <c r="F18294" s="89">
        <f>Table3[[#This Row],[Yield]]/100*(1+F18293)</f>
        <v>0</v>
      </c>
    </row>
    <row r="18295" spans="1:6" x14ac:dyDescent="0.2">
      <c r="A18295" s="88">
        <v>21766</v>
      </c>
      <c r="B18295" s="89">
        <v>676.3</v>
      </c>
      <c r="C18295" s="89">
        <f>LN(Table3[[#This Row],[Value]]/B18294)</f>
        <v>-2.6580051089022988E-3</v>
      </c>
      <c r="D18295" s="89"/>
      <c r="E18295" s="89"/>
      <c r="F18295" s="89">
        <f>Table3[[#This Row],[Yield]]/100*(1+F18294)</f>
        <v>0</v>
      </c>
    </row>
    <row r="18296" spans="1:6" x14ac:dyDescent="0.2">
      <c r="A18296" s="88">
        <v>21767</v>
      </c>
      <c r="B18296" s="89">
        <v>672.33</v>
      </c>
      <c r="C18296" s="89">
        <f>LN(Table3[[#This Row],[Value]]/B18295)</f>
        <v>-5.8874731652875465E-3</v>
      </c>
      <c r="D18296" s="89"/>
      <c r="E18296" s="89"/>
      <c r="F18296" s="89">
        <f>Table3[[#This Row],[Yield]]/100*(1+F18295)</f>
        <v>0</v>
      </c>
    </row>
    <row r="18297" spans="1:6" x14ac:dyDescent="0.2">
      <c r="A18297" s="88">
        <v>21768</v>
      </c>
      <c r="B18297" s="89">
        <v>671.98</v>
      </c>
      <c r="C18297" s="89">
        <f>LN(Table3[[#This Row],[Value]]/B18296)</f>
        <v>-5.2071324011329276E-4</v>
      </c>
      <c r="D18297" s="89"/>
      <c r="E18297" s="89"/>
      <c r="F18297" s="89">
        <f>Table3[[#This Row],[Yield]]/100*(1+F18296)</f>
        <v>0</v>
      </c>
    </row>
    <row r="18298" spans="1:6" x14ac:dyDescent="0.2">
      <c r="A18298" s="88">
        <v>21769</v>
      </c>
      <c r="B18298" s="89">
        <v>668.57</v>
      </c>
      <c r="C18298" s="89">
        <f>LN(Table3[[#This Row],[Value]]/B18297)</f>
        <v>-5.0874750735338302E-3</v>
      </c>
      <c r="D18298" s="89"/>
      <c r="E18298" s="89"/>
      <c r="F18298" s="89">
        <f>Table3[[#This Row],[Yield]]/100*(1+F18297)</f>
        <v>0</v>
      </c>
    </row>
    <row r="18299" spans="1:6" x14ac:dyDescent="0.2">
      <c r="A18299" s="88">
        <v>21772</v>
      </c>
      <c r="B18299" s="89">
        <v>653.79</v>
      </c>
      <c r="C18299" s="89">
        <f>LN(Table3[[#This Row],[Value]]/B18298)</f>
        <v>-2.2354904126130216E-2</v>
      </c>
      <c r="D18299" s="89"/>
      <c r="E18299" s="89"/>
      <c r="F18299" s="89">
        <f>Table3[[#This Row],[Yield]]/100*(1+F18298)</f>
        <v>0</v>
      </c>
    </row>
    <row r="18300" spans="1:6" x14ac:dyDescent="0.2">
      <c r="A18300" s="88">
        <v>21773</v>
      </c>
      <c r="B18300" s="89">
        <v>658.07</v>
      </c>
      <c r="C18300" s="89">
        <f>LN(Table3[[#This Row],[Value]]/B18299)</f>
        <v>6.5251096699434222E-3</v>
      </c>
      <c r="D18300" s="89"/>
      <c r="E18300" s="89"/>
      <c r="F18300" s="89">
        <f>Table3[[#This Row],[Yield]]/100*(1+F18299)</f>
        <v>0</v>
      </c>
    </row>
    <row r="18301" spans="1:6" x14ac:dyDescent="0.2">
      <c r="A18301" s="88">
        <v>21774</v>
      </c>
      <c r="B18301" s="89">
        <v>655.14</v>
      </c>
      <c r="C18301" s="89">
        <f>LN(Table3[[#This Row],[Value]]/B18300)</f>
        <v>-4.4623553917430411E-3</v>
      </c>
      <c r="D18301" s="89"/>
      <c r="E18301" s="89"/>
      <c r="F18301" s="89">
        <f>Table3[[#This Row],[Yield]]/100*(1+F18300)</f>
        <v>0</v>
      </c>
    </row>
    <row r="18302" spans="1:6" x14ac:dyDescent="0.2">
      <c r="A18302" s="88">
        <v>21775</v>
      </c>
      <c r="B18302" s="89">
        <v>655.43</v>
      </c>
      <c r="C18302" s="89">
        <f>LN(Table3[[#This Row],[Value]]/B18301)</f>
        <v>4.4255553649650458E-4</v>
      </c>
      <c r="D18302" s="89"/>
      <c r="E18302" s="89"/>
      <c r="F18302" s="89">
        <f>Table3[[#This Row],[Yield]]/100*(1+F18301)</f>
        <v>0</v>
      </c>
    </row>
    <row r="18303" spans="1:6" x14ac:dyDescent="0.2">
      <c r="A18303" s="88">
        <v>21776</v>
      </c>
      <c r="B18303" s="89">
        <v>658.74</v>
      </c>
      <c r="C18303" s="89">
        <f>LN(Table3[[#This Row],[Value]]/B18302)</f>
        <v>5.0374106841697183E-3</v>
      </c>
      <c r="D18303" s="89"/>
      <c r="E18303" s="89"/>
      <c r="F18303" s="89">
        <f>Table3[[#This Row],[Yield]]/100*(1+F18302)</f>
        <v>0</v>
      </c>
    </row>
    <row r="18304" spans="1:6" x14ac:dyDescent="0.2">
      <c r="A18304" s="88">
        <v>21779</v>
      </c>
      <c r="B18304" s="89">
        <v>658.42</v>
      </c>
      <c r="C18304" s="89">
        <f>LN(Table3[[#This Row],[Value]]/B18303)</f>
        <v>-4.8589390248084374E-4</v>
      </c>
      <c r="D18304" s="89"/>
      <c r="E18304" s="89"/>
      <c r="F18304" s="89">
        <f>Table3[[#This Row],[Yield]]/100*(1+F18303)</f>
        <v>0</v>
      </c>
    </row>
    <row r="18305" spans="1:6" x14ac:dyDescent="0.2">
      <c r="A18305" s="88">
        <v>21780</v>
      </c>
      <c r="B18305" s="89">
        <v>650.79</v>
      </c>
      <c r="C18305" s="89">
        <f>LN(Table3[[#This Row],[Value]]/B18304)</f>
        <v>-1.1656016049135406E-2</v>
      </c>
      <c r="D18305" s="89"/>
      <c r="E18305" s="89"/>
      <c r="F18305" s="89">
        <f>Table3[[#This Row],[Yield]]/100*(1+F18304)</f>
        <v>0</v>
      </c>
    </row>
    <row r="18306" spans="1:6" x14ac:dyDescent="0.2">
      <c r="A18306" s="88">
        <v>21781</v>
      </c>
      <c r="B18306" s="89">
        <v>646.53</v>
      </c>
      <c r="C18306" s="89">
        <f>LN(Table3[[#This Row],[Value]]/B18305)</f>
        <v>-6.5674086754896315E-3</v>
      </c>
      <c r="D18306" s="89"/>
      <c r="E18306" s="89"/>
      <c r="F18306" s="89">
        <f>Table3[[#This Row],[Yield]]/100*(1+F18305)</f>
        <v>0</v>
      </c>
    </row>
    <row r="18307" spans="1:6" x14ac:dyDescent="0.2">
      <c r="A18307" s="88">
        <v>21782</v>
      </c>
      <c r="B18307" s="89">
        <v>655.02</v>
      </c>
      <c r="C18307" s="89">
        <f>LN(Table3[[#This Row],[Value]]/B18306)</f>
        <v>1.3046168672642878E-2</v>
      </c>
      <c r="D18307" s="89"/>
      <c r="E18307" s="89"/>
      <c r="F18307" s="89">
        <f>Table3[[#This Row],[Yield]]/100*(1+F18306)</f>
        <v>0</v>
      </c>
    </row>
    <row r="18308" spans="1:6" x14ac:dyDescent="0.2">
      <c r="A18308" s="88">
        <v>21783</v>
      </c>
      <c r="B18308" s="89">
        <v>655.39</v>
      </c>
      <c r="C18308" s="89">
        <f>LN(Table3[[#This Row],[Value]]/B18307)</f>
        <v>5.6470877028196324E-4</v>
      </c>
      <c r="D18308" s="89"/>
      <c r="E18308" s="89"/>
      <c r="F18308" s="89">
        <f>Table3[[#This Row],[Yield]]/100*(1+F18307)</f>
        <v>0</v>
      </c>
    </row>
    <row r="18309" spans="1:6" x14ac:dyDescent="0.2">
      <c r="A18309" s="88">
        <v>21786</v>
      </c>
      <c r="B18309" s="89">
        <v>653.22</v>
      </c>
      <c r="C18309" s="89">
        <f>LN(Table3[[#This Row],[Value]]/B18308)</f>
        <v>-3.316499169371487E-3</v>
      </c>
      <c r="D18309" s="89"/>
      <c r="E18309" s="89"/>
      <c r="F18309" s="89">
        <f>Table3[[#This Row],[Yield]]/100*(1+F18308)</f>
        <v>0</v>
      </c>
    </row>
    <row r="18310" spans="1:6" x14ac:dyDescent="0.2">
      <c r="A18310" s="88">
        <v>21787</v>
      </c>
      <c r="B18310" s="89">
        <v>655.96</v>
      </c>
      <c r="C18310" s="89">
        <f>LN(Table3[[#This Row],[Value]]/B18309)</f>
        <v>4.1858323541011811E-3</v>
      </c>
      <c r="D18310" s="89"/>
      <c r="E18310" s="89"/>
      <c r="F18310" s="89">
        <f>Table3[[#This Row],[Yield]]/100*(1+F18309)</f>
        <v>0</v>
      </c>
    </row>
    <row r="18311" spans="1:6" x14ac:dyDescent="0.2">
      <c r="A18311" s="88">
        <v>21788</v>
      </c>
      <c r="B18311" s="89">
        <v>657.57</v>
      </c>
      <c r="C18311" s="89">
        <f>LN(Table3[[#This Row],[Value]]/B18310)</f>
        <v>2.4514107881253517E-3</v>
      </c>
      <c r="D18311" s="89"/>
      <c r="E18311" s="89"/>
      <c r="F18311" s="89">
        <f>Table3[[#This Row],[Yield]]/100*(1+F18310)</f>
        <v>0</v>
      </c>
    </row>
    <row r="18312" spans="1:6" x14ac:dyDescent="0.2">
      <c r="A18312" s="88">
        <v>21789</v>
      </c>
      <c r="B18312" s="89">
        <v>663.34</v>
      </c>
      <c r="C18312" s="89">
        <f>LN(Table3[[#This Row],[Value]]/B18311)</f>
        <v>8.7364569878110327E-3</v>
      </c>
      <c r="D18312" s="89"/>
      <c r="E18312" s="89"/>
      <c r="F18312" s="89">
        <f>Table3[[#This Row],[Yield]]/100*(1+F18311)</f>
        <v>0</v>
      </c>
    </row>
    <row r="18313" spans="1:6" x14ac:dyDescent="0.2">
      <c r="A18313" s="88">
        <v>21790</v>
      </c>
      <c r="B18313" s="89">
        <v>663.06</v>
      </c>
      <c r="C18313" s="89">
        <f>LN(Table3[[#This Row],[Value]]/B18312)</f>
        <v>-4.2219542243548144E-4</v>
      </c>
      <c r="D18313" s="89"/>
      <c r="E18313" s="89"/>
      <c r="F18313" s="89">
        <f>Table3[[#This Row],[Yield]]/100*(1+F18312)</f>
        <v>0</v>
      </c>
    </row>
    <row r="18314" spans="1:6" x14ac:dyDescent="0.2">
      <c r="A18314" s="88">
        <v>21793</v>
      </c>
      <c r="B18314" s="89">
        <v>664.41</v>
      </c>
      <c r="C18314" s="89">
        <f>LN(Table3[[#This Row],[Value]]/B18313)</f>
        <v>2.0339449711178322E-3</v>
      </c>
      <c r="D18314" s="89"/>
      <c r="E18314" s="89"/>
      <c r="F18314" s="89">
        <f>Table3[[#This Row],[Yield]]/100*(1+F18313)</f>
        <v>0</v>
      </c>
    </row>
    <row r="18315" spans="1:6" x14ac:dyDescent="0.2">
      <c r="A18315" s="88">
        <v>21794</v>
      </c>
      <c r="B18315" s="89">
        <v>655.9</v>
      </c>
      <c r="C18315" s="89">
        <f>LN(Table3[[#This Row],[Value]]/B18314)</f>
        <v>-1.2891090500173747E-2</v>
      </c>
      <c r="D18315" s="89"/>
      <c r="E18315" s="89"/>
      <c r="F18315" s="89">
        <f>Table3[[#This Row],[Yield]]/100*(1+F18314)</f>
        <v>0</v>
      </c>
    </row>
    <row r="18316" spans="1:6" x14ac:dyDescent="0.2">
      <c r="A18316" s="88">
        <v>21795</v>
      </c>
      <c r="B18316" s="89">
        <v>655.8</v>
      </c>
      <c r="C18316" s="89">
        <f>LN(Table3[[#This Row],[Value]]/B18315)</f>
        <v>-1.5247388914195744E-4</v>
      </c>
      <c r="D18316" s="89"/>
      <c r="E18316" s="89"/>
      <c r="F18316" s="89">
        <f>Table3[[#This Row],[Yield]]/100*(1+F18315)</f>
        <v>0</v>
      </c>
    </row>
    <row r="18317" spans="1:6" x14ac:dyDescent="0.2">
      <c r="A18317" s="88">
        <v>21796</v>
      </c>
      <c r="B18317" s="89">
        <v>645.9</v>
      </c>
      <c r="C18317" s="89">
        <f>LN(Table3[[#This Row],[Value]]/B18316)</f>
        <v>-1.5211171372120861E-2</v>
      </c>
      <c r="D18317" s="89"/>
      <c r="E18317" s="89"/>
      <c r="F18317" s="89">
        <f>Table3[[#This Row],[Yield]]/100*(1+F18316)</f>
        <v>0</v>
      </c>
    </row>
    <row r="18318" spans="1:6" x14ac:dyDescent="0.2">
      <c r="A18318" s="88">
        <v>21797</v>
      </c>
      <c r="B18318" s="89">
        <v>652.17999999999995</v>
      </c>
      <c r="C18318" s="89">
        <f>LN(Table3[[#This Row],[Value]]/B18317)</f>
        <v>9.6759044065483826E-3</v>
      </c>
      <c r="D18318" s="89"/>
      <c r="E18318" s="89"/>
      <c r="F18318" s="89">
        <f>Table3[[#This Row],[Yield]]/100*(1+F18317)</f>
        <v>0</v>
      </c>
    </row>
    <row r="18319" spans="1:6" x14ac:dyDescent="0.2">
      <c r="A18319" s="88">
        <v>21801</v>
      </c>
      <c r="B18319" s="89">
        <v>642.69000000000005</v>
      </c>
      <c r="C18319" s="89">
        <f>LN(Table3[[#This Row],[Value]]/B18318)</f>
        <v>-1.4658104547737281E-2</v>
      </c>
      <c r="D18319" s="89"/>
      <c r="E18319" s="89"/>
      <c r="F18319" s="89">
        <f>Table3[[#This Row],[Yield]]/100*(1+F18318)</f>
        <v>0</v>
      </c>
    </row>
    <row r="18320" spans="1:6" x14ac:dyDescent="0.2">
      <c r="A18320" s="88">
        <v>21802</v>
      </c>
      <c r="B18320" s="89">
        <v>637.66999999999996</v>
      </c>
      <c r="C18320" s="89">
        <f>LN(Table3[[#This Row],[Value]]/B18319)</f>
        <v>-7.8415847472260766E-3</v>
      </c>
      <c r="D18320" s="89"/>
      <c r="E18320" s="89"/>
      <c r="F18320" s="89">
        <f>Table3[[#This Row],[Yield]]/100*(1+F18319)</f>
        <v>0</v>
      </c>
    </row>
    <row r="18321" spans="1:6" x14ac:dyDescent="0.2">
      <c r="A18321" s="88">
        <v>21803</v>
      </c>
      <c r="B18321" s="89">
        <v>633.38</v>
      </c>
      <c r="C18321" s="89">
        <f>LN(Table3[[#This Row],[Value]]/B18320)</f>
        <v>-6.7503501676116759E-3</v>
      </c>
      <c r="D18321" s="89"/>
      <c r="E18321" s="89"/>
      <c r="F18321" s="89">
        <f>Table3[[#This Row],[Yield]]/100*(1+F18320)</f>
        <v>0</v>
      </c>
    </row>
    <row r="18322" spans="1:6" x14ac:dyDescent="0.2">
      <c r="A18322" s="88">
        <v>21804</v>
      </c>
      <c r="B18322" s="89">
        <v>637.36</v>
      </c>
      <c r="C18322" s="89">
        <f>LN(Table3[[#This Row],[Value]]/B18321)</f>
        <v>6.2640870897101679E-3</v>
      </c>
      <c r="D18322" s="89"/>
      <c r="E18322" s="89"/>
      <c r="F18322" s="89">
        <f>Table3[[#This Row],[Yield]]/100*(1+F18321)</f>
        <v>0</v>
      </c>
    </row>
    <row r="18323" spans="1:6" x14ac:dyDescent="0.2">
      <c r="A18323" s="88">
        <v>21807</v>
      </c>
      <c r="B18323" s="89">
        <v>633.79</v>
      </c>
      <c r="C18323" s="89">
        <f>LN(Table3[[#This Row],[Value]]/B18322)</f>
        <v>-5.6169757876634047E-3</v>
      </c>
      <c r="D18323" s="89"/>
      <c r="E18323" s="89"/>
      <c r="F18323" s="89">
        <f>Table3[[#This Row],[Yield]]/100*(1+F18322)</f>
        <v>0</v>
      </c>
    </row>
    <row r="18324" spans="1:6" x14ac:dyDescent="0.2">
      <c r="A18324" s="88">
        <v>21808</v>
      </c>
      <c r="B18324" s="89">
        <v>630.79999999999995</v>
      </c>
      <c r="C18324" s="89">
        <f>LN(Table3[[#This Row],[Value]]/B18323)</f>
        <v>-4.7288141955639249E-3</v>
      </c>
      <c r="D18324" s="89"/>
      <c r="E18324" s="89"/>
      <c r="F18324" s="89">
        <f>Table3[[#This Row],[Yield]]/100*(1+F18323)</f>
        <v>0</v>
      </c>
    </row>
    <row r="18325" spans="1:6" x14ac:dyDescent="0.2">
      <c r="A18325" s="88">
        <v>21809</v>
      </c>
      <c r="B18325" s="89">
        <v>632.41</v>
      </c>
      <c r="C18325" s="89">
        <f>LN(Table3[[#This Row],[Value]]/B18324)</f>
        <v>2.5490628981366622E-3</v>
      </c>
      <c r="D18325" s="89"/>
      <c r="E18325" s="89"/>
      <c r="F18325" s="89">
        <f>Table3[[#This Row],[Yield]]/100*(1+F18324)</f>
        <v>0</v>
      </c>
    </row>
    <row r="18326" spans="1:6" x14ac:dyDescent="0.2">
      <c r="A18326" s="88">
        <v>21810</v>
      </c>
      <c r="B18326" s="89">
        <v>629</v>
      </c>
      <c r="C18326" s="89">
        <f>LN(Table3[[#This Row],[Value]]/B18325)</f>
        <v>-5.406661286579368E-3</v>
      </c>
      <c r="D18326" s="89"/>
      <c r="E18326" s="89"/>
      <c r="F18326" s="89">
        <f>Table3[[#This Row],[Yield]]/100*(1+F18325)</f>
        <v>0</v>
      </c>
    </row>
    <row r="18327" spans="1:6" x14ac:dyDescent="0.2">
      <c r="A18327" s="88">
        <v>21811</v>
      </c>
      <c r="B18327" s="89">
        <v>625.78</v>
      </c>
      <c r="C18327" s="89">
        <f>LN(Table3[[#This Row],[Value]]/B18326)</f>
        <v>-5.1323850687232248E-3</v>
      </c>
      <c r="D18327" s="89"/>
      <c r="E18327" s="89"/>
      <c r="F18327" s="89">
        <f>Table3[[#This Row],[Yield]]/100*(1+F18326)</f>
        <v>0</v>
      </c>
    </row>
    <row r="18328" spans="1:6" x14ac:dyDescent="0.2">
      <c r="A18328" s="88">
        <v>21814</v>
      </c>
      <c r="B18328" s="89">
        <v>618.15</v>
      </c>
      <c r="C18328" s="89">
        <f>LN(Table3[[#This Row],[Value]]/B18327)</f>
        <v>-1.2267725178781254E-2</v>
      </c>
      <c r="D18328" s="89"/>
      <c r="E18328" s="89"/>
      <c r="F18328" s="89">
        <f>Table3[[#This Row],[Yield]]/100*(1+F18327)</f>
        <v>0</v>
      </c>
    </row>
    <row r="18329" spans="1:6" x14ac:dyDescent="0.2">
      <c r="A18329" s="88">
        <v>21815</v>
      </c>
      <c r="B18329" s="89">
        <v>616.45000000000005</v>
      </c>
      <c r="C18329" s="89">
        <f>LN(Table3[[#This Row],[Value]]/B18328)</f>
        <v>-2.7539301383742087E-3</v>
      </c>
      <c r="D18329" s="89"/>
      <c r="E18329" s="89"/>
      <c r="F18329" s="89">
        <f>Table3[[#This Row],[Yield]]/100*(1+F18328)</f>
        <v>0</v>
      </c>
    </row>
    <row r="18330" spans="1:6" x14ac:dyDescent="0.2">
      <c r="A18330" s="88">
        <v>21816</v>
      </c>
      <c r="B18330" s="89">
        <v>624.02</v>
      </c>
      <c r="C18330" s="89">
        <f>LN(Table3[[#This Row],[Value]]/B18329)</f>
        <v>1.2205202823285763E-2</v>
      </c>
      <c r="D18330" s="89"/>
      <c r="E18330" s="89"/>
      <c r="F18330" s="89">
        <f>Table3[[#This Row],[Yield]]/100*(1+F18329)</f>
        <v>0</v>
      </c>
    </row>
    <row r="18331" spans="1:6" x14ac:dyDescent="0.2">
      <c r="A18331" s="88">
        <v>21817</v>
      </c>
      <c r="B18331" s="89">
        <v>632.85</v>
      </c>
      <c r="C18331" s="89">
        <f>LN(Table3[[#This Row],[Value]]/B18330)</f>
        <v>1.4051008100609873E-2</v>
      </c>
      <c r="D18331" s="89"/>
      <c r="E18331" s="89"/>
      <c r="F18331" s="89">
        <f>Table3[[#This Row],[Yield]]/100*(1+F18330)</f>
        <v>0</v>
      </c>
    </row>
    <row r="18332" spans="1:6" x14ac:dyDescent="0.2">
      <c r="A18332" s="88">
        <v>21818</v>
      </c>
      <c r="B18332" s="89">
        <v>632.59</v>
      </c>
      <c r="C18332" s="89">
        <f>LN(Table3[[#This Row],[Value]]/B18331)</f>
        <v>-4.1092426927965246E-4</v>
      </c>
      <c r="D18332" s="89"/>
      <c r="E18332" s="89"/>
      <c r="F18332" s="89">
        <f>Table3[[#This Row],[Yield]]/100*(1+F18331)</f>
        <v>0</v>
      </c>
    </row>
    <row r="18333" spans="1:6" x14ac:dyDescent="0.2">
      <c r="A18333" s="88">
        <v>21821</v>
      </c>
      <c r="B18333" s="89">
        <v>636.47</v>
      </c>
      <c r="C18333" s="89">
        <f>LN(Table3[[#This Row],[Value]]/B18332)</f>
        <v>6.1147811602337765E-3</v>
      </c>
      <c r="D18333" s="89"/>
      <c r="E18333" s="89"/>
      <c r="F18333" s="89">
        <f>Table3[[#This Row],[Yield]]/100*(1+F18332)</f>
        <v>0</v>
      </c>
    </row>
    <row r="18334" spans="1:6" x14ac:dyDescent="0.2">
      <c r="A18334" s="88">
        <v>21822</v>
      </c>
      <c r="B18334" s="89">
        <v>640.1</v>
      </c>
      <c r="C18334" s="89">
        <f>LN(Table3[[#This Row],[Value]]/B18333)</f>
        <v>5.6871300185461745E-3</v>
      </c>
      <c r="D18334" s="89"/>
      <c r="E18334" s="89"/>
      <c r="F18334" s="89">
        <f>Table3[[#This Row],[Yield]]/100*(1+F18333)</f>
        <v>0</v>
      </c>
    </row>
    <row r="18335" spans="1:6" x14ac:dyDescent="0.2">
      <c r="A18335" s="88">
        <v>21823</v>
      </c>
      <c r="B18335" s="89">
        <v>631.67999999999995</v>
      </c>
      <c r="C18335" s="89">
        <f>LN(Table3[[#This Row],[Value]]/B18334)</f>
        <v>-1.3241477342895699E-2</v>
      </c>
      <c r="D18335" s="89"/>
      <c r="E18335" s="89"/>
      <c r="F18335" s="89">
        <f>Table3[[#This Row],[Yield]]/100*(1+F18334)</f>
        <v>0</v>
      </c>
    </row>
    <row r="18336" spans="1:6" x14ac:dyDescent="0.2">
      <c r="A18336" s="88">
        <v>21824</v>
      </c>
      <c r="B18336" s="89">
        <v>633.6</v>
      </c>
      <c r="C18336" s="89">
        <f>LN(Table3[[#This Row],[Value]]/B18335)</f>
        <v>3.0349036951541112E-3</v>
      </c>
      <c r="D18336" s="89"/>
      <c r="E18336" s="89"/>
      <c r="F18336" s="89">
        <f>Table3[[#This Row],[Yield]]/100*(1+F18335)</f>
        <v>0</v>
      </c>
    </row>
    <row r="18337" spans="1:6" x14ac:dyDescent="0.2">
      <c r="A18337" s="88">
        <v>21825</v>
      </c>
      <c r="B18337" s="89">
        <v>636.57000000000005</v>
      </c>
      <c r="C18337" s="89">
        <f>LN(Table3[[#This Row],[Value]]/B18336)</f>
        <v>4.676547883901803E-3</v>
      </c>
      <c r="D18337" s="89"/>
      <c r="E18337" s="89"/>
      <c r="F18337" s="89">
        <f>Table3[[#This Row],[Yield]]/100*(1+F18336)</f>
        <v>0</v>
      </c>
    </row>
    <row r="18338" spans="1:6" x14ac:dyDescent="0.2">
      <c r="A18338" s="88">
        <v>21828</v>
      </c>
      <c r="B18338" s="89">
        <v>637.01</v>
      </c>
      <c r="C18338" s="89">
        <f>LN(Table3[[#This Row],[Value]]/B18337)</f>
        <v>6.9096565195089831E-4</v>
      </c>
      <c r="D18338" s="89"/>
      <c r="E18338" s="89"/>
      <c r="F18338" s="89">
        <f>Table3[[#This Row],[Yield]]/100*(1+F18337)</f>
        <v>0</v>
      </c>
    </row>
    <row r="18339" spans="1:6" x14ac:dyDescent="0.2">
      <c r="A18339" s="88">
        <v>21829</v>
      </c>
      <c r="B18339" s="89">
        <v>636.05999999999995</v>
      </c>
      <c r="C18339" s="89">
        <f>LN(Table3[[#This Row],[Value]]/B18338)</f>
        <v>-1.4924555230077191E-3</v>
      </c>
      <c r="D18339" s="89"/>
      <c r="E18339" s="89"/>
      <c r="F18339" s="89">
        <f>Table3[[#This Row],[Yield]]/100*(1+F18338)</f>
        <v>0</v>
      </c>
    </row>
    <row r="18340" spans="1:6" x14ac:dyDescent="0.2">
      <c r="A18340" s="88">
        <v>21830</v>
      </c>
      <c r="B18340" s="89">
        <v>635.37</v>
      </c>
      <c r="C18340" s="89">
        <f>LN(Table3[[#This Row],[Value]]/B18339)</f>
        <v>-1.0853921454414453E-3</v>
      </c>
      <c r="D18340" s="89"/>
      <c r="E18340" s="89"/>
      <c r="F18340" s="89">
        <f>Table3[[#This Row],[Yield]]/100*(1+F18339)</f>
        <v>0</v>
      </c>
    </row>
    <row r="18341" spans="1:6" x14ac:dyDescent="0.2">
      <c r="A18341" s="88">
        <v>21831</v>
      </c>
      <c r="B18341" s="89">
        <v>633.04</v>
      </c>
      <c r="C18341" s="89">
        <f>LN(Table3[[#This Row],[Value]]/B18340)</f>
        <v>-3.6738950666818536E-3</v>
      </c>
      <c r="D18341" s="89"/>
      <c r="E18341" s="89"/>
      <c r="F18341" s="89">
        <f>Table3[[#This Row],[Yield]]/100*(1+F18340)</f>
        <v>0</v>
      </c>
    </row>
    <row r="18342" spans="1:6" x14ac:dyDescent="0.2">
      <c r="A18342" s="88">
        <v>21832</v>
      </c>
      <c r="B18342" s="89">
        <v>636.98</v>
      </c>
      <c r="C18342" s="89">
        <f>LN(Table3[[#This Row],[Value]]/B18341)</f>
        <v>6.2046466040695317E-3</v>
      </c>
      <c r="D18342" s="89"/>
      <c r="E18342" s="89"/>
      <c r="F18342" s="89">
        <f>Table3[[#This Row],[Yield]]/100*(1+F18341)</f>
        <v>0</v>
      </c>
    </row>
    <row r="18343" spans="1:6" x14ac:dyDescent="0.2">
      <c r="A18343" s="88">
        <v>21835</v>
      </c>
      <c r="B18343" s="89">
        <v>638.54999999999995</v>
      </c>
      <c r="C18343" s="89">
        <f>LN(Table3[[#This Row],[Value]]/B18342)</f>
        <v>2.4617230372634023E-3</v>
      </c>
      <c r="D18343" s="89"/>
      <c r="E18343" s="89"/>
      <c r="F18343" s="89">
        <f>Table3[[#This Row],[Yield]]/100*(1+F18342)</f>
        <v>0</v>
      </c>
    </row>
    <row r="18344" spans="1:6" x14ac:dyDescent="0.2">
      <c r="A18344" s="88">
        <v>21836</v>
      </c>
      <c r="B18344" s="89">
        <v>637.83000000000004</v>
      </c>
      <c r="C18344" s="89">
        <f>LN(Table3[[#This Row],[Value]]/B18343)</f>
        <v>-1.1281907838869413E-3</v>
      </c>
      <c r="D18344" s="89"/>
      <c r="E18344" s="89"/>
      <c r="F18344" s="89">
        <f>Table3[[#This Row],[Yield]]/100*(1+F18343)</f>
        <v>0</v>
      </c>
    </row>
    <row r="18345" spans="1:6" x14ac:dyDescent="0.2">
      <c r="A18345" s="88">
        <v>21837</v>
      </c>
      <c r="B18345" s="89">
        <v>634.27</v>
      </c>
      <c r="C18345" s="89">
        <f>LN(Table3[[#This Row],[Value]]/B18344)</f>
        <v>-5.5970588691015583E-3</v>
      </c>
      <c r="D18345" s="89"/>
      <c r="E18345" s="89"/>
      <c r="F18345" s="89">
        <f>Table3[[#This Row],[Yield]]/100*(1+F18344)</f>
        <v>0</v>
      </c>
    </row>
    <row r="18346" spans="1:6" x14ac:dyDescent="0.2">
      <c r="A18346" s="88">
        <v>21838</v>
      </c>
      <c r="B18346" s="89">
        <v>637.48</v>
      </c>
      <c r="C18346" s="89">
        <f>LN(Table3[[#This Row],[Value]]/B18345)</f>
        <v>5.0481727021503683E-3</v>
      </c>
      <c r="D18346" s="89"/>
      <c r="E18346" s="89"/>
      <c r="F18346" s="89">
        <f>Table3[[#This Row],[Yield]]/100*(1+F18345)</f>
        <v>0</v>
      </c>
    </row>
    <row r="18347" spans="1:6" x14ac:dyDescent="0.2">
      <c r="A18347" s="88">
        <v>21839</v>
      </c>
      <c r="B18347" s="89">
        <v>643.22</v>
      </c>
      <c r="C18347" s="89">
        <f>LN(Table3[[#This Row],[Value]]/B18346)</f>
        <v>8.9639079172621917E-3</v>
      </c>
      <c r="D18347" s="89"/>
      <c r="E18347" s="89"/>
      <c r="F18347" s="89">
        <f>Table3[[#This Row],[Yield]]/100*(1+F18346)</f>
        <v>0</v>
      </c>
    </row>
    <row r="18348" spans="1:6" x14ac:dyDescent="0.2">
      <c r="A18348" s="88">
        <v>21842</v>
      </c>
      <c r="B18348" s="89">
        <v>639.66</v>
      </c>
      <c r="C18348" s="89">
        <f>LN(Table3[[#This Row],[Value]]/B18347)</f>
        <v>-5.5500267182562986E-3</v>
      </c>
      <c r="D18348" s="89"/>
      <c r="E18348" s="89"/>
      <c r="F18348" s="89">
        <f>Table3[[#This Row],[Yield]]/100*(1+F18347)</f>
        <v>0</v>
      </c>
    </row>
    <row r="18349" spans="1:6" x14ac:dyDescent="0.2">
      <c r="A18349" s="88">
        <v>21843</v>
      </c>
      <c r="B18349" s="89">
        <v>635.37</v>
      </c>
      <c r="C18349" s="89">
        <f>LN(Table3[[#This Row],[Value]]/B18348)</f>
        <v>-6.7292788228189579E-3</v>
      </c>
      <c r="D18349" s="89"/>
      <c r="E18349" s="89"/>
      <c r="F18349" s="89">
        <f>Table3[[#This Row],[Yield]]/100*(1+F18348)</f>
        <v>0</v>
      </c>
    </row>
    <row r="18350" spans="1:6" x14ac:dyDescent="0.2">
      <c r="A18350" s="88">
        <v>21844</v>
      </c>
      <c r="B18350" s="89">
        <v>632.69000000000005</v>
      </c>
      <c r="C18350" s="89">
        <f>LN(Table3[[#This Row],[Value]]/B18349)</f>
        <v>-4.2269356186490315E-3</v>
      </c>
      <c r="D18350" s="89"/>
      <c r="E18350" s="89"/>
      <c r="F18350" s="89">
        <f>Table3[[#This Row],[Yield]]/100*(1+F18349)</f>
        <v>0</v>
      </c>
    </row>
    <row r="18351" spans="1:6" x14ac:dyDescent="0.2">
      <c r="A18351" s="88">
        <v>21845</v>
      </c>
      <c r="B18351" s="89">
        <v>625.59</v>
      </c>
      <c r="C18351" s="89">
        <f>LN(Table3[[#This Row],[Value]]/B18350)</f>
        <v>-1.1285366300356814E-2</v>
      </c>
      <c r="D18351" s="89"/>
      <c r="E18351" s="89"/>
      <c r="F18351" s="89">
        <f>Table3[[#This Row],[Yield]]/100*(1+F18350)</f>
        <v>0</v>
      </c>
    </row>
    <row r="18352" spans="1:6" x14ac:dyDescent="0.2">
      <c r="A18352" s="88">
        <v>21846</v>
      </c>
      <c r="B18352" s="89">
        <v>633.07000000000005</v>
      </c>
      <c r="C18352" s="89">
        <f>LN(Table3[[#This Row],[Value]]/B18351)</f>
        <v>1.1885796099712695E-2</v>
      </c>
      <c r="D18352" s="89"/>
      <c r="E18352" s="89"/>
      <c r="F18352" s="89">
        <f>Table3[[#This Row],[Yield]]/100*(1+F18351)</f>
        <v>0</v>
      </c>
    </row>
    <row r="18353" spans="1:6" x14ac:dyDescent="0.2">
      <c r="A18353" s="88">
        <v>21849</v>
      </c>
      <c r="B18353" s="89">
        <v>637.61</v>
      </c>
      <c r="C18353" s="89">
        <f>LN(Table3[[#This Row],[Value]]/B18352)</f>
        <v>7.1458106189926417E-3</v>
      </c>
      <c r="D18353" s="89"/>
      <c r="E18353" s="89"/>
      <c r="F18353" s="89">
        <f>Table3[[#This Row],[Yield]]/100*(1+F18352)</f>
        <v>0</v>
      </c>
    </row>
    <row r="18354" spans="1:6" x14ac:dyDescent="0.2">
      <c r="A18354" s="88">
        <v>21850</v>
      </c>
      <c r="B18354" s="89">
        <v>642.17999999999995</v>
      </c>
      <c r="C18354" s="89">
        <f>LN(Table3[[#This Row],[Value]]/B18353)</f>
        <v>7.1418270570199538E-3</v>
      </c>
      <c r="D18354" s="89"/>
      <c r="E18354" s="89"/>
      <c r="F18354" s="89">
        <f>Table3[[#This Row],[Yield]]/100*(1+F18353)</f>
        <v>0</v>
      </c>
    </row>
    <row r="18355" spans="1:6" x14ac:dyDescent="0.2">
      <c r="A18355" s="88">
        <v>21851</v>
      </c>
      <c r="B18355" s="89">
        <v>643.6</v>
      </c>
      <c r="C18355" s="89">
        <f>LN(Table3[[#This Row],[Value]]/B18354)</f>
        <v>2.2087768938890209E-3</v>
      </c>
      <c r="D18355" s="89"/>
      <c r="E18355" s="89"/>
      <c r="F18355" s="89">
        <f>Table3[[#This Row],[Yield]]/100*(1+F18354)</f>
        <v>0</v>
      </c>
    </row>
    <row r="18356" spans="1:6" x14ac:dyDescent="0.2">
      <c r="A18356" s="88">
        <v>21852</v>
      </c>
      <c r="B18356" s="89">
        <v>645.11</v>
      </c>
      <c r="C18356" s="89">
        <f>LN(Table3[[#This Row],[Value]]/B18355)</f>
        <v>2.3434297724612254E-3</v>
      </c>
      <c r="D18356" s="89"/>
      <c r="E18356" s="89"/>
      <c r="F18356" s="89">
        <f>Table3[[#This Row],[Yield]]/100*(1+F18355)</f>
        <v>0</v>
      </c>
    </row>
    <row r="18357" spans="1:6" x14ac:dyDescent="0.2">
      <c r="A18357" s="88">
        <v>21853</v>
      </c>
      <c r="B18357" s="89">
        <v>646.6</v>
      </c>
      <c r="C18357" s="89">
        <f>LN(Table3[[#This Row],[Value]]/B18356)</f>
        <v>2.307020400643363E-3</v>
      </c>
      <c r="D18357" s="89"/>
      <c r="E18357" s="89"/>
      <c r="F18357" s="89">
        <f>Table3[[#This Row],[Yield]]/100*(1+F18356)</f>
        <v>0</v>
      </c>
    </row>
    <row r="18358" spans="1:6" x14ac:dyDescent="0.2">
      <c r="A18358" s="88">
        <v>21856</v>
      </c>
      <c r="B18358" s="89">
        <v>645.46</v>
      </c>
      <c r="C18358" s="89">
        <f>LN(Table3[[#This Row],[Value]]/B18357)</f>
        <v>-1.7646243917780447E-3</v>
      </c>
      <c r="D18358" s="89"/>
      <c r="E18358" s="89"/>
      <c r="F18358" s="89">
        <f>Table3[[#This Row],[Yield]]/100*(1+F18357)</f>
        <v>0</v>
      </c>
    </row>
    <row r="18359" spans="1:6" x14ac:dyDescent="0.2">
      <c r="A18359" s="88">
        <v>21858</v>
      </c>
      <c r="B18359" s="89">
        <v>645.74</v>
      </c>
      <c r="C18359" s="89">
        <f>LN(Table3[[#This Row],[Value]]/B18358)</f>
        <v>4.3370508734353377E-4</v>
      </c>
      <c r="D18359" s="89"/>
      <c r="E18359" s="89"/>
      <c r="F18359" s="89">
        <f>Table3[[#This Row],[Yield]]/100*(1+F18358)</f>
        <v>0</v>
      </c>
    </row>
    <row r="18360" spans="1:6" x14ac:dyDescent="0.2">
      <c r="A18360" s="88">
        <v>21859</v>
      </c>
      <c r="B18360" s="89">
        <v>647.57000000000005</v>
      </c>
      <c r="C18360" s="89">
        <f>LN(Table3[[#This Row],[Value]]/B18359)</f>
        <v>2.8299498516423851E-3</v>
      </c>
      <c r="D18360" s="89"/>
      <c r="E18360" s="89"/>
      <c r="F18360" s="89">
        <f>Table3[[#This Row],[Yield]]/100*(1+F18359)</f>
        <v>0</v>
      </c>
    </row>
    <row r="18361" spans="1:6" x14ac:dyDescent="0.2">
      <c r="A18361" s="88">
        <v>21860</v>
      </c>
      <c r="B18361" s="89">
        <v>650.91999999999996</v>
      </c>
      <c r="C18361" s="89">
        <f>LN(Table3[[#This Row],[Value]]/B18360)</f>
        <v>5.1598509538729274E-3</v>
      </c>
      <c r="D18361" s="89"/>
      <c r="E18361" s="89"/>
      <c r="F18361" s="89">
        <f>Table3[[#This Row],[Yield]]/100*(1+F18360)</f>
        <v>0</v>
      </c>
    </row>
    <row r="18362" spans="1:6" x14ac:dyDescent="0.2">
      <c r="A18362" s="88">
        <v>21863</v>
      </c>
      <c r="B18362" s="89">
        <v>650.91999999999996</v>
      </c>
      <c r="C18362" s="89">
        <f>LN(Table3[[#This Row],[Value]]/B18361)</f>
        <v>0</v>
      </c>
      <c r="D18362" s="89"/>
      <c r="E18362" s="89"/>
      <c r="F18362" s="89">
        <f>Table3[[#This Row],[Yield]]/100*(1+F18361)</f>
        <v>0</v>
      </c>
    </row>
    <row r="18363" spans="1:6" x14ac:dyDescent="0.2">
      <c r="A18363" s="88">
        <v>21864</v>
      </c>
      <c r="B18363" s="89">
        <v>648.14</v>
      </c>
      <c r="C18363" s="89">
        <f>LN(Table3[[#This Row],[Value]]/B18362)</f>
        <v>-4.2800243927297345E-3</v>
      </c>
      <c r="D18363" s="89"/>
      <c r="E18363" s="89"/>
      <c r="F18363" s="89">
        <f>Table3[[#This Row],[Yield]]/100*(1+F18362)</f>
        <v>0</v>
      </c>
    </row>
    <row r="18364" spans="1:6" x14ac:dyDescent="0.2">
      <c r="A18364" s="88">
        <v>21865</v>
      </c>
      <c r="B18364" s="89">
        <v>647.32000000000005</v>
      </c>
      <c r="C18364" s="89">
        <f>LN(Table3[[#This Row],[Value]]/B18363)</f>
        <v>-1.2659597509990389E-3</v>
      </c>
      <c r="D18364" s="89"/>
      <c r="E18364" s="89"/>
      <c r="F18364" s="89">
        <f>Table3[[#This Row],[Yield]]/100*(1+F18363)</f>
        <v>0</v>
      </c>
    </row>
    <row r="18365" spans="1:6" x14ac:dyDescent="0.2">
      <c r="A18365" s="88">
        <v>21866</v>
      </c>
      <c r="B18365" s="89">
        <v>644.26</v>
      </c>
      <c r="C18365" s="89">
        <f>LN(Table3[[#This Row],[Value]]/B18364)</f>
        <v>-4.7383913119554344E-3</v>
      </c>
      <c r="D18365" s="89"/>
      <c r="E18365" s="89"/>
      <c r="F18365" s="89">
        <f>Table3[[#This Row],[Yield]]/100*(1+F18364)</f>
        <v>0</v>
      </c>
    </row>
    <row r="18366" spans="1:6" x14ac:dyDescent="0.2">
      <c r="A18366" s="88">
        <v>21867</v>
      </c>
      <c r="B18366" s="89">
        <v>641.71</v>
      </c>
      <c r="C18366" s="89">
        <f>LN(Table3[[#This Row],[Value]]/B18365)</f>
        <v>-3.9658830956363165E-3</v>
      </c>
      <c r="D18366" s="89"/>
      <c r="E18366" s="89"/>
      <c r="F18366" s="89">
        <f>Table3[[#This Row],[Yield]]/100*(1+F18365)</f>
        <v>0</v>
      </c>
    </row>
    <row r="18367" spans="1:6" x14ac:dyDescent="0.2">
      <c r="A18367" s="88">
        <v>21870</v>
      </c>
      <c r="B18367" s="89">
        <v>634.46</v>
      </c>
      <c r="C18367" s="89">
        <f>LN(Table3[[#This Row],[Value]]/B18366)</f>
        <v>-1.1362244839035586E-2</v>
      </c>
      <c r="D18367" s="89"/>
      <c r="E18367" s="89"/>
      <c r="F18367" s="89">
        <f>Table3[[#This Row],[Yield]]/100*(1+F18366)</f>
        <v>0</v>
      </c>
    </row>
    <row r="18368" spans="1:6" x14ac:dyDescent="0.2">
      <c r="A18368" s="88">
        <v>21871</v>
      </c>
      <c r="B18368" s="89">
        <v>635.62</v>
      </c>
      <c r="C18368" s="89">
        <f>LN(Table3[[#This Row],[Value]]/B18367)</f>
        <v>1.8266570964747724E-3</v>
      </c>
      <c r="D18368" s="89"/>
      <c r="E18368" s="89"/>
      <c r="F18368" s="89">
        <f>Table3[[#This Row],[Yield]]/100*(1+F18367)</f>
        <v>0</v>
      </c>
    </row>
    <row r="18369" spans="1:6" x14ac:dyDescent="0.2">
      <c r="A18369" s="88">
        <v>21872</v>
      </c>
      <c r="B18369" s="89">
        <v>641.99</v>
      </c>
      <c r="C18369" s="89">
        <f>LN(Table3[[#This Row],[Value]]/B18368)</f>
        <v>9.971826746129361E-3</v>
      </c>
      <c r="D18369" s="89"/>
      <c r="E18369" s="89"/>
      <c r="F18369" s="89">
        <f>Table3[[#This Row],[Yield]]/100*(1+F18368)</f>
        <v>0</v>
      </c>
    </row>
    <row r="18370" spans="1:6" x14ac:dyDescent="0.2">
      <c r="A18370" s="88">
        <v>21873</v>
      </c>
      <c r="B18370" s="89">
        <v>643.32000000000005</v>
      </c>
      <c r="C18370" s="89">
        <f>LN(Table3[[#This Row],[Value]]/B18369)</f>
        <v>2.0695403827853346E-3</v>
      </c>
      <c r="D18370" s="89"/>
      <c r="E18370" s="89"/>
      <c r="F18370" s="89">
        <f>Table3[[#This Row],[Yield]]/100*(1+F18369)</f>
        <v>0</v>
      </c>
    </row>
    <row r="18371" spans="1:6" x14ac:dyDescent="0.2">
      <c r="A18371" s="88">
        <v>21874</v>
      </c>
      <c r="B18371" s="89">
        <v>645.46</v>
      </c>
      <c r="C18371" s="89">
        <f>LN(Table3[[#This Row],[Value]]/B18370)</f>
        <v>3.3209732721079092E-3</v>
      </c>
      <c r="D18371" s="89"/>
      <c r="E18371" s="89"/>
      <c r="F18371" s="89">
        <f>Table3[[#This Row],[Yield]]/100*(1+F18370)</f>
        <v>0</v>
      </c>
    </row>
    <row r="18372" spans="1:6" x14ac:dyDescent="0.2">
      <c r="A18372" s="88">
        <v>21877</v>
      </c>
      <c r="B18372" s="89">
        <v>646.75</v>
      </c>
      <c r="C18372" s="89">
        <f>LN(Table3[[#This Row],[Value]]/B18371)</f>
        <v>1.9965801665839363E-3</v>
      </c>
      <c r="D18372" s="89"/>
      <c r="E18372" s="89"/>
      <c r="F18372" s="89">
        <f>Table3[[#This Row],[Yield]]/100*(1+F18371)</f>
        <v>0</v>
      </c>
    </row>
    <row r="18373" spans="1:6" x14ac:dyDescent="0.2">
      <c r="A18373" s="88">
        <v>21878</v>
      </c>
      <c r="B18373" s="89">
        <v>649.69000000000005</v>
      </c>
      <c r="C18373" s="89">
        <f>LN(Table3[[#This Row],[Value]]/B18372)</f>
        <v>4.5355049826380283E-3</v>
      </c>
      <c r="D18373" s="89"/>
      <c r="E18373" s="89"/>
      <c r="F18373" s="89">
        <f>Table3[[#This Row],[Yield]]/100*(1+F18372)</f>
        <v>0</v>
      </c>
    </row>
    <row r="18374" spans="1:6" x14ac:dyDescent="0.2">
      <c r="A18374" s="88">
        <v>21879</v>
      </c>
      <c r="B18374" s="89">
        <v>651.1</v>
      </c>
      <c r="C18374" s="89">
        <f>LN(Table3[[#This Row],[Value]]/B18373)</f>
        <v>2.1679141940398952E-3</v>
      </c>
      <c r="D18374" s="89"/>
      <c r="E18374" s="89"/>
      <c r="F18374" s="89">
        <f>Table3[[#This Row],[Yield]]/100*(1+F18373)</f>
        <v>0</v>
      </c>
    </row>
    <row r="18375" spans="1:6" x14ac:dyDescent="0.2">
      <c r="A18375" s="88">
        <v>21881</v>
      </c>
      <c r="B18375" s="89">
        <v>652.52</v>
      </c>
      <c r="C18375" s="89">
        <f>LN(Table3[[#This Row],[Value]]/B18374)</f>
        <v>2.1785498252853337E-3</v>
      </c>
      <c r="D18375" s="89"/>
      <c r="E18375" s="89"/>
      <c r="F18375" s="89">
        <f>Table3[[#This Row],[Yield]]/100*(1+F18374)</f>
        <v>0</v>
      </c>
    </row>
    <row r="18376" spans="1:6" x14ac:dyDescent="0.2">
      <c r="A18376" s="88">
        <v>21884</v>
      </c>
      <c r="B18376" s="89">
        <v>659.18</v>
      </c>
      <c r="C18376" s="89">
        <f>LN(Table3[[#This Row],[Value]]/B18375)</f>
        <v>1.0154848261073648E-2</v>
      </c>
      <c r="D18376" s="89"/>
      <c r="E18376" s="89"/>
      <c r="F18376" s="89">
        <f>Table3[[#This Row],[Yield]]/100*(1+F18375)</f>
        <v>0</v>
      </c>
    </row>
    <row r="18377" spans="1:6" x14ac:dyDescent="0.2">
      <c r="A18377" s="88">
        <v>21885</v>
      </c>
      <c r="B18377" s="89">
        <v>664.38</v>
      </c>
      <c r="C18377" s="89">
        <f>LN(Table3[[#This Row],[Value]]/B18376)</f>
        <v>7.8576366088965663E-3</v>
      </c>
      <c r="D18377" s="89"/>
      <c r="E18377" s="89"/>
      <c r="F18377" s="89">
        <f>Table3[[#This Row],[Yield]]/100*(1+F18376)</f>
        <v>0</v>
      </c>
    </row>
    <row r="18378" spans="1:6" x14ac:dyDescent="0.2">
      <c r="A18378" s="88">
        <v>21886</v>
      </c>
      <c r="B18378" s="89">
        <v>661.29</v>
      </c>
      <c r="C18378" s="89">
        <f>LN(Table3[[#This Row],[Value]]/B18377)</f>
        <v>-4.6618021017157214E-3</v>
      </c>
      <c r="D18378" s="89"/>
      <c r="E18378" s="89"/>
      <c r="F18378" s="89">
        <f>Table3[[#This Row],[Yield]]/100*(1+F18377)</f>
        <v>0</v>
      </c>
    </row>
    <row r="18379" spans="1:6" x14ac:dyDescent="0.2">
      <c r="A18379" s="88">
        <v>21887</v>
      </c>
      <c r="B18379" s="89">
        <v>662.96</v>
      </c>
      <c r="C18379" s="89">
        <f>LN(Table3[[#This Row],[Value]]/B18378)</f>
        <v>2.5221837044308052E-3</v>
      </c>
      <c r="D18379" s="89"/>
      <c r="E18379" s="89"/>
      <c r="F18379" s="89">
        <f>Table3[[#This Row],[Yield]]/100*(1+F18378)</f>
        <v>0</v>
      </c>
    </row>
    <row r="18380" spans="1:6" x14ac:dyDescent="0.2">
      <c r="A18380" s="88">
        <v>21888</v>
      </c>
      <c r="B18380" s="89">
        <v>664</v>
      </c>
      <c r="C18380" s="89">
        <f>LN(Table3[[#This Row],[Value]]/B18379)</f>
        <v>1.5674929356467246E-3</v>
      </c>
      <c r="D18380" s="89"/>
      <c r="E18380" s="89"/>
      <c r="F18380" s="89">
        <f>Table3[[#This Row],[Yield]]/100*(1+F18379)</f>
        <v>0</v>
      </c>
    </row>
    <row r="18381" spans="1:6" x14ac:dyDescent="0.2">
      <c r="A18381" s="88">
        <v>21891</v>
      </c>
      <c r="B18381" s="89">
        <v>665.67</v>
      </c>
      <c r="C18381" s="89">
        <f>LN(Table3[[#This Row],[Value]]/B18380)</f>
        <v>2.511902770000993E-3</v>
      </c>
      <c r="D18381" s="89"/>
      <c r="E18381" s="89"/>
      <c r="F18381" s="89">
        <f>Table3[[#This Row],[Yield]]/100*(1+F18380)</f>
        <v>0</v>
      </c>
    </row>
    <row r="18382" spans="1:6" x14ac:dyDescent="0.2">
      <c r="A18382" s="88">
        <v>21892</v>
      </c>
      <c r="B18382" s="89">
        <v>675.39</v>
      </c>
      <c r="C18382" s="89">
        <f>LN(Table3[[#This Row],[Value]]/B18381)</f>
        <v>1.449624955455741E-2</v>
      </c>
      <c r="D18382" s="89"/>
      <c r="E18382" s="89"/>
      <c r="F18382" s="89">
        <f>Table3[[#This Row],[Yield]]/100*(1+F18381)</f>
        <v>0</v>
      </c>
    </row>
    <row r="18383" spans="1:6" x14ac:dyDescent="0.2">
      <c r="A18383" s="88">
        <v>21893</v>
      </c>
      <c r="B18383" s="89">
        <v>671.26</v>
      </c>
      <c r="C18383" s="89">
        <f>LN(Table3[[#This Row],[Value]]/B18382)</f>
        <v>-6.1337585097421014E-3</v>
      </c>
      <c r="D18383" s="89"/>
      <c r="E18383" s="89"/>
      <c r="F18383" s="89">
        <f>Table3[[#This Row],[Yield]]/100*(1+F18382)</f>
        <v>0</v>
      </c>
    </row>
    <row r="18384" spans="1:6" x14ac:dyDescent="0.2">
      <c r="A18384" s="88">
        <v>21894</v>
      </c>
      <c r="B18384" s="89">
        <v>672.74</v>
      </c>
      <c r="C18384" s="89">
        <f>LN(Table3[[#This Row],[Value]]/B18383)</f>
        <v>2.2023818425990979E-3</v>
      </c>
      <c r="D18384" s="89"/>
      <c r="E18384" s="89"/>
      <c r="F18384" s="89">
        <f>Table3[[#This Row],[Yield]]/100*(1+F18383)</f>
        <v>0</v>
      </c>
    </row>
    <row r="18385" spans="1:6" x14ac:dyDescent="0.2">
      <c r="A18385" s="88">
        <v>21895</v>
      </c>
      <c r="B18385" s="89">
        <v>670.5</v>
      </c>
      <c r="C18385" s="89">
        <f>LN(Table3[[#This Row],[Value]]/B18384)</f>
        <v>-3.3352224121158112E-3</v>
      </c>
      <c r="D18385" s="89"/>
      <c r="E18385" s="89"/>
      <c r="F18385" s="89">
        <f>Table3[[#This Row],[Yield]]/100*(1+F18384)</f>
        <v>0</v>
      </c>
    </row>
    <row r="18386" spans="1:6" x14ac:dyDescent="0.2">
      <c r="A18386" s="88">
        <v>21898</v>
      </c>
      <c r="B18386" s="89">
        <v>675.07</v>
      </c>
      <c r="C18386" s="89">
        <f>LN(Table3[[#This Row],[Value]]/B18385)</f>
        <v>6.7926864776430874E-3</v>
      </c>
      <c r="D18386" s="89"/>
      <c r="E18386" s="89"/>
      <c r="F18386" s="89">
        <f>Table3[[#This Row],[Yield]]/100*(1+F18385)</f>
        <v>0</v>
      </c>
    </row>
    <row r="18387" spans="1:6" x14ac:dyDescent="0.2">
      <c r="A18387" s="88">
        <v>21899</v>
      </c>
      <c r="B18387" s="89">
        <v>673.78</v>
      </c>
      <c r="C18387" s="89">
        <f>LN(Table3[[#This Row],[Value]]/B18386)</f>
        <v>-1.9127410657927104E-3</v>
      </c>
      <c r="D18387" s="89"/>
      <c r="E18387" s="89"/>
      <c r="F18387" s="89">
        <f>Table3[[#This Row],[Yield]]/100*(1+F18386)</f>
        <v>0</v>
      </c>
    </row>
    <row r="18388" spans="1:6" x14ac:dyDescent="0.2">
      <c r="A18388" s="88">
        <v>21900</v>
      </c>
      <c r="B18388" s="89">
        <v>675.2</v>
      </c>
      <c r="C18388" s="89">
        <f>LN(Table3[[#This Row],[Value]]/B18387)</f>
        <v>2.1052951481637609E-3</v>
      </c>
      <c r="D18388" s="89"/>
      <c r="E18388" s="89"/>
      <c r="F18388" s="89">
        <f>Table3[[#This Row],[Yield]]/100*(1+F18387)</f>
        <v>0</v>
      </c>
    </row>
    <row r="18389" spans="1:6" x14ac:dyDescent="0.2">
      <c r="A18389" s="88">
        <v>21901</v>
      </c>
      <c r="B18389" s="89">
        <v>673.9</v>
      </c>
      <c r="C18389" s="89">
        <f>LN(Table3[[#This Row],[Value]]/B18388)</f>
        <v>-1.9272113295761668E-3</v>
      </c>
      <c r="D18389" s="89"/>
      <c r="E18389" s="89"/>
      <c r="F18389" s="89">
        <f>Table3[[#This Row],[Yield]]/100*(1+F18388)</f>
        <v>0</v>
      </c>
    </row>
    <row r="18390" spans="1:6" x14ac:dyDescent="0.2">
      <c r="A18390" s="88">
        <v>21902</v>
      </c>
      <c r="B18390" s="89">
        <v>676.65</v>
      </c>
      <c r="C18390" s="89">
        <f>LN(Table3[[#This Row],[Value]]/B18389)</f>
        <v>4.0724205703432156E-3</v>
      </c>
      <c r="D18390" s="89"/>
      <c r="E18390" s="89"/>
      <c r="F18390" s="89">
        <f>Table3[[#This Row],[Yield]]/100*(1+F18389)</f>
        <v>0</v>
      </c>
    </row>
    <row r="18391" spans="1:6" x14ac:dyDescent="0.2">
      <c r="A18391" s="88">
        <v>21905</v>
      </c>
      <c r="B18391" s="89">
        <v>675.92</v>
      </c>
      <c r="C18391" s="89">
        <f>LN(Table3[[#This Row],[Value]]/B18390)</f>
        <v>-1.0794266779253097E-3</v>
      </c>
      <c r="D18391" s="89"/>
      <c r="E18391" s="89"/>
      <c r="F18391" s="89">
        <f>Table3[[#This Row],[Yield]]/100*(1+F18390)</f>
        <v>0</v>
      </c>
    </row>
    <row r="18392" spans="1:6" x14ac:dyDescent="0.2">
      <c r="A18392" s="88">
        <v>21906</v>
      </c>
      <c r="B18392" s="89">
        <v>671.82</v>
      </c>
      <c r="C18392" s="89">
        <f>LN(Table3[[#This Row],[Value]]/B18391)</f>
        <v>-6.0842783444286491E-3</v>
      </c>
      <c r="D18392" s="89"/>
      <c r="E18392" s="89"/>
      <c r="F18392" s="89">
        <f>Table3[[#This Row],[Yield]]/100*(1+F18391)</f>
        <v>0</v>
      </c>
    </row>
    <row r="18393" spans="1:6" x14ac:dyDescent="0.2">
      <c r="A18393" s="88">
        <v>21907</v>
      </c>
      <c r="B18393" s="89">
        <v>670.18</v>
      </c>
      <c r="C18393" s="89">
        <f>LN(Table3[[#This Row],[Value]]/B18392)</f>
        <v>-2.4441144804844728E-3</v>
      </c>
      <c r="D18393" s="89"/>
      <c r="E18393" s="89"/>
      <c r="F18393" s="89">
        <f>Table3[[#This Row],[Yield]]/100*(1+F18392)</f>
        <v>0</v>
      </c>
    </row>
    <row r="18394" spans="1:6" x14ac:dyDescent="0.2">
      <c r="A18394" s="88">
        <v>21908</v>
      </c>
      <c r="B18394" s="89">
        <v>670.69</v>
      </c>
      <c r="C18394" s="89">
        <f>LN(Table3[[#This Row],[Value]]/B18393)</f>
        <v>7.6070017912762409E-4</v>
      </c>
      <c r="D18394" s="89"/>
      <c r="E18394" s="89"/>
      <c r="F18394" s="89">
        <f>Table3[[#This Row],[Yield]]/100*(1+F18393)</f>
        <v>0</v>
      </c>
    </row>
    <row r="18395" spans="1:6" x14ac:dyDescent="0.2">
      <c r="A18395" s="88">
        <v>21912</v>
      </c>
      <c r="B18395" s="89">
        <v>669.77</v>
      </c>
      <c r="C18395" s="89">
        <f>LN(Table3[[#This Row],[Value]]/B18394)</f>
        <v>-1.3726633311784439E-3</v>
      </c>
      <c r="D18395" s="89"/>
      <c r="E18395" s="89"/>
      <c r="F18395" s="89">
        <f>Table3[[#This Row],[Yield]]/100*(1+F18394)</f>
        <v>0</v>
      </c>
    </row>
    <row r="18396" spans="1:6" x14ac:dyDescent="0.2">
      <c r="A18396" s="88">
        <v>21913</v>
      </c>
      <c r="B18396" s="89">
        <v>672.23</v>
      </c>
      <c r="C18396" s="89">
        <f>LN(Table3[[#This Row],[Value]]/B18395)</f>
        <v>3.6661740020416736E-3</v>
      </c>
      <c r="D18396" s="89"/>
      <c r="E18396" s="89"/>
      <c r="F18396" s="89">
        <f>Table3[[#This Row],[Yield]]/100*(1+F18395)</f>
        <v>0</v>
      </c>
    </row>
    <row r="18397" spans="1:6" x14ac:dyDescent="0.2">
      <c r="A18397" s="88">
        <v>21914</v>
      </c>
      <c r="B18397" s="89">
        <v>676.97</v>
      </c>
      <c r="C18397" s="89">
        <f>LN(Table3[[#This Row],[Value]]/B18396)</f>
        <v>7.0264149145182475E-3</v>
      </c>
      <c r="D18397" s="89"/>
      <c r="E18397" s="89"/>
      <c r="F18397" s="89">
        <f>Table3[[#This Row],[Yield]]/100*(1+F18396)</f>
        <v>0</v>
      </c>
    </row>
    <row r="18398" spans="1:6" x14ac:dyDescent="0.2">
      <c r="A18398" s="88">
        <v>21915</v>
      </c>
      <c r="B18398" s="89">
        <v>679.36</v>
      </c>
      <c r="C18398" s="89">
        <f>LN(Table3[[#This Row],[Value]]/B18397)</f>
        <v>3.5242197307061005E-3</v>
      </c>
      <c r="D18398" s="89"/>
      <c r="E18398" s="89"/>
      <c r="F18398" s="89">
        <f>Table3[[#This Row],[Yield]]/100*(1+F18397)</f>
        <v>0</v>
      </c>
    </row>
    <row r="18399" spans="1:6" x14ac:dyDescent="0.2">
      <c r="A18399" s="88">
        <v>21919</v>
      </c>
      <c r="B18399" s="89">
        <v>679.06</v>
      </c>
      <c r="C18399" s="89">
        <f>LN(Table3[[#This Row],[Value]]/B18398)</f>
        <v>-4.4168961716896566E-4</v>
      </c>
      <c r="D18399" s="89"/>
      <c r="E18399" s="89"/>
      <c r="F18399" s="89">
        <f>Table3[[#This Row],[Yield]]/100*(1+F18398)</f>
        <v>0</v>
      </c>
    </row>
    <row r="18400" spans="1:6" x14ac:dyDescent="0.2">
      <c r="A18400" s="88">
        <v>21920</v>
      </c>
      <c r="B18400" s="89">
        <v>685.47</v>
      </c>
      <c r="C18400" s="89">
        <f>LN(Table3[[#This Row],[Value]]/B18399)</f>
        <v>9.3952454708404534E-3</v>
      </c>
      <c r="D18400" s="89"/>
      <c r="E18400" s="89"/>
      <c r="F18400" s="89">
        <f>Table3[[#This Row],[Yield]]/100*(1+F18399)</f>
        <v>0</v>
      </c>
    </row>
    <row r="18401" spans="1:6" x14ac:dyDescent="0.2">
      <c r="A18401" s="88">
        <v>21921</v>
      </c>
      <c r="B18401" s="89">
        <v>682.62</v>
      </c>
      <c r="C18401" s="89">
        <f>LN(Table3[[#This Row],[Value]]/B18400)</f>
        <v>-4.1663985888825868E-3</v>
      </c>
      <c r="D18401" s="89"/>
      <c r="E18401" s="89"/>
      <c r="F18401" s="89">
        <f>Table3[[#This Row],[Yield]]/100*(1+F18400)</f>
        <v>0</v>
      </c>
    </row>
    <row r="18402" spans="1:6" x14ac:dyDescent="0.2">
      <c r="A18402" s="88">
        <v>21922</v>
      </c>
      <c r="B18402" s="89">
        <v>677.66</v>
      </c>
      <c r="C18402" s="89">
        <f>LN(Table3[[#This Row],[Value]]/B18401)</f>
        <v>-7.2926485461415102E-3</v>
      </c>
      <c r="D18402" s="89"/>
      <c r="E18402" s="89"/>
      <c r="F18402" s="89">
        <f>Table3[[#This Row],[Yield]]/100*(1+F18401)</f>
        <v>0</v>
      </c>
    </row>
    <row r="18403" spans="1:6" x14ac:dyDescent="0.2">
      <c r="A18403" s="88">
        <v>21923</v>
      </c>
      <c r="B18403" s="89">
        <v>675.73</v>
      </c>
      <c r="C18403" s="89">
        <f>LN(Table3[[#This Row],[Value]]/B18402)</f>
        <v>-2.8520992593321199E-3</v>
      </c>
      <c r="D18403" s="89"/>
      <c r="E18403" s="89"/>
      <c r="F18403" s="89">
        <f>Table3[[#This Row],[Yield]]/100*(1+F18402)</f>
        <v>0</v>
      </c>
    </row>
    <row r="18404" spans="1:6" x14ac:dyDescent="0.2">
      <c r="A18404" s="88">
        <v>21926</v>
      </c>
      <c r="B18404" s="89">
        <v>667.16</v>
      </c>
      <c r="C18404" s="89">
        <f>LN(Table3[[#This Row],[Value]]/B18403)</f>
        <v>-1.2763690765234202E-2</v>
      </c>
      <c r="D18404" s="89"/>
      <c r="E18404" s="89"/>
      <c r="F18404" s="89">
        <f>Table3[[#This Row],[Yield]]/100*(1+F18403)</f>
        <v>0</v>
      </c>
    </row>
    <row r="18405" spans="1:6" x14ac:dyDescent="0.2">
      <c r="A18405" s="88">
        <v>21927</v>
      </c>
      <c r="B18405" s="89">
        <v>660.43</v>
      </c>
      <c r="C18405" s="89">
        <f>LN(Table3[[#This Row],[Value]]/B18404)</f>
        <v>-1.0138759180844134E-2</v>
      </c>
      <c r="D18405" s="89"/>
      <c r="E18405" s="89"/>
      <c r="F18405" s="89">
        <f>Table3[[#This Row],[Yield]]/100*(1+F18404)</f>
        <v>0</v>
      </c>
    </row>
    <row r="18406" spans="1:6" x14ac:dyDescent="0.2">
      <c r="A18406" s="88">
        <v>21928</v>
      </c>
      <c r="B18406" s="89">
        <v>656.44</v>
      </c>
      <c r="C18406" s="89">
        <f>LN(Table3[[#This Row],[Value]]/B18405)</f>
        <v>-6.0598422167010974E-3</v>
      </c>
      <c r="D18406" s="89"/>
      <c r="E18406" s="89"/>
      <c r="F18406" s="89">
        <f>Table3[[#This Row],[Yield]]/100*(1+F18405)</f>
        <v>0</v>
      </c>
    </row>
    <row r="18407" spans="1:6" x14ac:dyDescent="0.2">
      <c r="A18407" s="88">
        <v>21929</v>
      </c>
      <c r="B18407" s="89">
        <v>660.53</v>
      </c>
      <c r="C18407" s="89">
        <f>LN(Table3[[#This Row],[Value]]/B18406)</f>
        <v>6.2112472557501021E-3</v>
      </c>
      <c r="D18407" s="89"/>
      <c r="E18407" s="89"/>
      <c r="F18407" s="89">
        <f>Table3[[#This Row],[Yield]]/100*(1+F18406)</f>
        <v>0</v>
      </c>
    </row>
    <row r="18408" spans="1:6" x14ac:dyDescent="0.2">
      <c r="A18408" s="88">
        <v>21930</v>
      </c>
      <c r="B18408" s="89">
        <v>659.68</v>
      </c>
      <c r="C18408" s="89">
        <f>LN(Table3[[#This Row],[Value]]/B18407)</f>
        <v>-1.2876741085873821E-3</v>
      </c>
      <c r="D18408" s="89"/>
      <c r="E18408" s="89"/>
      <c r="F18408" s="89">
        <f>Table3[[#This Row],[Yield]]/100*(1+F18407)</f>
        <v>0</v>
      </c>
    </row>
    <row r="18409" spans="1:6" x14ac:dyDescent="0.2">
      <c r="A18409" s="88">
        <v>21933</v>
      </c>
      <c r="B18409" s="89">
        <v>653.86</v>
      </c>
      <c r="C18409" s="89">
        <f>LN(Table3[[#This Row],[Value]]/B18408)</f>
        <v>-8.8616076953487652E-3</v>
      </c>
      <c r="D18409" s="89"/>
      <c r="E18409" s="89"/>
      <c r="F18409" s="89">
        <f>Table3[[#This Row],[Yield]]/100*(1+F18408)</f>
        <v>0</v>
      </c>
    </row>
    <row r="18410" spans="1:6" x14ac:dyDescent="0.2">
      <c r="A18410" s="88">
        <v>21934</v>
      </c>
      <c r="B18410" s="89">
        <v>645.07000000000005</v>
      </c>
      <c r="C18410" s="89">
        <f>LN(Table3[[#This Row],[Value]]/B18409)</f>
        <v>-1.3534423224328669E-2</v>
      </c>
      <c r="D18410" s="89"/>
      <c r="E18410" s="89"/>
      <c r="F18410" s="89">
        <f>Table3[[#This Row],[Yield]]/100*(1+F18409)</f>
        <v>0</v>
      </c>
    </row>
    <row r="18411" spans="1:6" x14ac:dyDescent="0.2">
      <c r="A18411" s="88">
        <v>21935</v>
      </c>
      <c r="B18411" s="89">
        <v>643.69000000000005</v>
      </c>
      <c r="C18411" s="89">
        <f>LN(Table3[[#This Row],[Value]]/B18410)</f>
        <v>-2.1415942882134298E-3</v>
      </c>
      <c r="D18411" s="89"/>
      <c r="E18411" s="89"/>
      <c r="F18411" s="89">
        <f>Table3[[#This Row],[Yield]]/100*(1+F18410)</f>
        <v>0</v>
      </c>
    </row>
    <row r="18412" spans="1:6" x14ac:dyDescent="0.2">
      <c r="A18412" s="88">
        <v>21936</v>
      </c>
      <c r="B18412" s="89">
        <v>645.42999999999995</v>
      </c>
      <c r="C18412" s="89">
        <f>LN(Table3[[#This Row],[Value]]/B18411)</f>
        <v>2.6995175882338482E-3</v>
      </c>
      <c r="D18412" s="89"/>
      <c r="E18412" s="89"/>
      <c r="F18412" s="89">
        <f>Table3[[#This Row],[Yield]]/100*(1+F18411)</f>
        <v>0</v>
      </c>
    </row>
    <row r="18413" spans="1:6" x14ac:dyDescent="0.2">
      <c r="A18413" s="88">
        <v>21937</v>
      </c>
      <c r="B18413" s="89">
        <v>645.85</v>
      </c>
      <c r="C18413" s="89">
        <f>LN(Table3[[#This Row],[Value]]/B18412)</f>
        <v>6.5051733909161837E-4</v>
      </c>
      <c r="D18413" s="89"/>
      <c r="E18413" s="89"/>
      <c r="F18413" s="89">
        <f>Table3[[#This Row],[Yield]]/100*(1+F18412)</f>
        <v>0</v>
      </c>
    </row>
    <row r="18414" spans="1:6" x14ac:dyDescent="0.2">
      <c r="A18414" s="88">
        <v>21940</v>
      </c>
      <c r="B18414" s="89">
        <v>639.07000000000005</v>
      </c>
      <c r="C18414" s="89">
        <f>LN(Table3[[#This Row],[Value]]/B18413)</f>
        <v>-1.0553284134348606E-2</v>
      </c>
      <c r="D18414" s="89"/>
      <c r="E18414" s="89"/>
      <c r="F18414" s="89">
        <f>Table3[[#This Row],[Yield]]/100*(1+F18413)</f>
        <v>0</v>
      </c>
    </row>
    <row r="18415" spans="1:6" x14ac:dyDescent="0.2">
      <c r="A18415" s="88">
        <v>21941</v>
      </c>
      <c r="B18415" s="89">
        <v>639.84</v>
      </c>
      <c r="C18415" s="89">
        <f>LN(Table3[[#This Row],[Value]]/B18414)</f>
        <v>1.2041505548321832E-3</v>
      </c>
      <c r="D18415" s="89"/>
      <c r="E18415" s="89"/>
      <c r="F18415" s="89">
        <f>Table3[[#This Row],[Yield]]/100*(1+F18414)</f>
        <v>0</v>
      </c>
    </row>
    <row r="18416" spans="1:6" x14ac:dyDescent="0.2">
      <c r="A18416" s="88">
        <v>21942</v>
      </c>
      <c r="B18416" s="89">
        <v>637.66999999999996</v>
      </c>
      <c r="C18416" s="89">
        <f>LN(Table3[[#This Row],[Value]]/B18415)</f>
        <v>-3.3972369484963016E-3</v>
      </c>
      <c r="D18416" s="89"/>
      <c r="E18416" s="89"/>
      <c r="F18416" s="89">
        <f>Table3[[#This Row],[Yield]]/100*(1+F18415)</f>
        <v>0</v>
      </c>
    </row>
    <row r="18417" spans="1:6" x14ac:dyDescent="0.2">
      <c r="A18417" s="88">
        <v>21943</v>
      </c>
      <c r="B18417" s="89">
        <v>629.84</v>
      </c>
      <c r="C18417" s="89">
        <f>LN(Table3[[#This Row],[Value]]/B18416)</f>
        <v>-1.2355089273800119E-2</v>
      </c>
      <c r="D18417" s="89"/>
      <c r="E18417" s="89"/>
      <c r="F18417" s="89">
        <f>Table3[[#This Row],[Yield]]/100*(1+F18416)</f>
        <v>0</v>
      </c>
    </row>
    <row r="18418" spans="1:6" x14ac:dyDescent="0.2">
      <c r="A18418" s="88">
        <v>21944</v>
      </c>
      <c r="B18418" s="89">
        <v>622.62</v>
      </c>
      <c r="C18418" s="89">
        <f>LN(Table3[[#This Row],[Value]]/B18417)</f>
        <v>-1.1529438030969752E-2</v>
      </c>
      <c r="D18418" s="89"/>
      <c r="E18418" s="89"/>
      <c r="F18418" s="89">
        <f>Table3[[#This Row],[Yield]]/100*(1+F18417)</f>
        <v>0</v>
      </c>
    </row>
    <row r="18419" spans="1:6" x14ac:dyDescent="0.2">
      <c r="A18419" s="88">
        <v>21947</v>
      </c>
      <c r="B18419" s="89">
        <v>626.20000000000005</v>
      </c>
      <c r="C18419" s="89">
        <f>LN(Table3[[#This Row],[Value]]/B18418)</f>
        <v>5.7334280470633372E-3</v>
      </c>
      <c r="D18419" s="89"/>
      <c r="E18419" s="89"/>
      <c r="F18419" s="89">
        <f>Table3[[#This Row],[Yield]]/100*(1+F18418)</f>
        <v>0</v>
      </c>
    </row>
    <row r="18420" spans="1:6" x14ac:dyDescent="0.2">
      <c r="A18420" s="88">
        <v>21948</v>
      </c>
      <c r="B18420" s="89">
        <v>636.91999999999996</v>
      </c>
      <c r="C18420" s="89">
        <f>LN(Table3[[#This Row],[Value]]/B18419)</f>
        <v>1.6974250095919768E-2</v>
      </c>
      <c r="D18420" s="89"/>
      <c r="E18420" s="89"/>
      <c r="F18420" s="89">
        <f>Table3[[#This Row],[Yield]]/100*(1+F18419)</f>
        <v>0</v>
      </c>
    </row>
    <row r="18421" spans="1:6" x14ac:dyDescent="0.2">
      <c r="A18421" s="88">
        <v>21949</v>
      </c>
      <c r="B18421" s="89">
        <v>630.97</v>
      </c>
      <c r="C18421" s="89">
        <f>LN(Table3[[#This Row],[Value]]/B18420)</f>
        <v>-9.3857411588604538E-3</v>
      </c>
      <c r="D18421" s="89"/>
      <c r="E18421" s="89"/>
      <c r="F18421" s="89">
        <f>Table3[[#This Row],[Yield]]/100*(1+F18420)</f>
        <v>0</v>
      </c>
    </row>
    <row r="18422" spans="1:6" x14ac:dyDescent="0.2">
      <c r="A18422" s="88">
        <v>21950</v>
      </c>
      <c r="B18422" s="89">
        <v>631.14</v>
      </c>
      <c r="C18422" s="89">
        <f>LN(Table3[[#This Row],[Value]]/B18421)</f>
        <v>2.6939014987282899E-4</v>
      </c>
      <c r="D18422" s="89"/>
      <c r="E18422" s="89"/>
      <c r="F18422" s="89">
        <f>Table3[[#This Row],[Yield]]/100*(1+F18421)</f>
        <v>0</v>
      </c>
    </row>
    <row r="18423" spans="1:6" x14ac:dyDescent="0.2">
      <c r="A18423" s="88">
        <v>21951</v>
      </c>
      <c r="B18423" s="89">
        <v>626.77</v>
      </c>
      <c r="C18423" s="89">
        <f>LN(Table3[[#This Row],[Value]]/B18422)</f>
        <v>-6.9480607997894064E-3</v>
      </c>
      <c r="D18423" s="89"/>
      <c r="E18423" s="89"/>
      <c r="F18423" s="89">
        <f>Table3[[#This Row],[Yield]]/100*(1+F18422)</f>
        <v>0</v>
      </c>
    </row>
    <row r="18424" spans="1:6" x14ac:dyDescent="0.2">
      <c r="A18424" s="88">
        <v>21954</v>
      </c>
      <c r="B18424" s="89">
        <v>619.42999999999995</v>
      </c>
      <c r="C18424" s="89">
        <f>LN(Table3[[#This Row],[Value]]/B18423)</f>
        <v>-1.177994684487621E-2</v>
      </c>
      <c r="D18424" s="89"/>
      <c r="E18424" s="89"/>
      <c r="F18424" s="89">
        <f>Table3[[#This Row],[Yield]]/100*(1+F18423)</f>
        <v>0</v>
      </c>
    </row>
    <row r="18425" spans="1:6" x14ac:dyDescent="0.2">
      <c r="A18425" s="88">
        <v>21955</v>
      </c>
      <c r="B18425" s="89">
        <v>628.45000000000005</v>
      </c>
      <c r="C18425" s="89">
        <f>LN(Table3[[#This Row],[Value]]/B18424)</f>
        <v>1.4456770036274448E-2</v>
      </c>
      <c r="D18425" s="89"/>
      <c r="E18425" s="89"/>
      <c r="F18425" s="89">
        <f>Table3[[#This Row],[Yield]]/100*(1+F18424)</f>
        <v>0</v>
      </c>
    </row>
    <row r="18426" spans="1:6" x14ac:dyDescent="0.2">
      <c r="A18426" s="88">
        <v>21956</v>
      </c>
      <c r="B18426" s="89">
        <v>623.36</v>
      </c>
      <c r="C18426" s="89">
        <f>LN(Table3[[#This Row],[Value]]/B18425)</f>
        <v>-8.1322693567309357E-3</v>
      </c>
      <c r="D18426" s="89"/>
      <c r="E18426" s="89"/>
      <c r="F18426" s="89">
        <f>Table3[[#This Row],[Yield]]/100*(1+F18425)</f>
        <v>0</v>
      </c>
    </row>
    <row r="18427" spans="1:6" x14ac:dyDescent="0.2">
      <c r="A18427" s="88">
        <v>21957</v>
      </c>
      <c r="B18427" s="89">
        <v>618.57000000000005</v>
      </c>
      <c r="C18427" s="89">
        <f>LN(Table3[[#This Row],[Value]]/B18426)</f>
        <v>-7.7138385443823489E-3</v>
      </c>
      <c r="D18427" s="89"/>
      <c r="E18427" s="89"/>
      <c r="F18427" s="89">
        <f>Table3[[#This Row],[Yield]]/100*(1+F18426)</f>
        <v>0</v>
      </c>
    </row>
    <row r="18428" spans="1:6" x14ac:dyDescent="0.2">
      <c r="A18428" s="88">
        <v>21958</v>
      </c>
      <c r="B18428" s="89">
        <v>622.23</v>
      </c>
      <c r="C18428" s="89">
        <f>LN(Table3[[#This Row],[Value]]/B18427)</f>
        <v>5.8994368391635296E-3</v>
      </c>
      <c r="D18428" s="89"/>
      <c r="E18428" s="89"/>
      <c r="F18428" s="89">
        <f>Table3[[#This Row],[Yield]]/100*(1+F18427)</f>
        <v>0</v>
      </c>
    </row>
    <row r="18429" spans="1:6" x14ac:dyDescent="0.2">
      <c r="A18429" s="88">
        <v>21961</v>
      </c>
      <c r="B18429" s="89">
        <v>617.58000000000004</v>
      </c>
      <c r="C18429" s="89">
        <f>LN(Table3[[#This Row],[Value]]/B18428)</f>
        <v>-7.5011845423738161E-3</v>
      </c>
      <c r="D18429" s="89"/>
      <c r="E18429" s="89"/>
      <c r="F18429" s="89">
        <f>Table3[[#This Row],[Yield]]/100*(1+F18428)</f>
        <v>0</v>
      </c>
    </row>
    <row r="18430" spans="1:6" x14ac:dyDescent="0.2">
      <c r="A18430" s="88">
        <v>21962</v>
      </c>
      <c r="B18430" s="89">
        <v>611.33000000000004</v>
      </c>
      <c r="C18430" s="89">
        <f>LN(Table3[[#This Row],[Value]]/B18429)</f>
        <v>-1.0171703195792345E-2</v>
      </c>
      <c r="D18430" s="89"/>
      <c r="E18430" s="89"/>
      <c r="F18430" s="89">
        <f>Table3[[#This Row],[Yield]]/100*(1+F18429)</f>
        <v>0</v>
      </c>
    </row>
    <row r="18431" spans="1:6" x14ac:dyDescent="0.2">
      <c r="A18431" s="88">
        <v>21963</v>
      </c>
      <c r="B18431" s="89">
        <v>613.54999999999995</v>
      </c>
      <c r="C18431" s="89">
        <f>LN(Table3[[#This Row],[Value]]/B18430)</f>
        <v>3.6248488518260437E-3</v>
      </c>
      <c r="D18431" s="89"/>
      <c r="E18431" s="89"/>
      <c r="F18431" s="89">
        <f>Table3[[#This Row],[Yield]]/100*(1+F18430)</f>
        <v>0</v>
      </c>
    </row>
    <row r="18432" spans="1:6" x14ac:dyDescent="0.2">
      <c r="A18432" s="88">
        <v>21964</v>
      </c>
      <c r="B18432" s="89">
        <v>622.19000000000005</v>
      </c>
      <c r="C18432" s="89">
        <f>LN(Table3[[#This Row],[Value]]/B18431)</f>
        <v>1.398375190925252E-2</v>
      </c>
      <c r="D18432" s="89"/>
      <c r="E18432" s="89"/>
      <c r="F18432" s="89">
        <f>Table3[[#This Row],[Yield]]/100*(1+F18431)</f>
        <v>0</v>
      </c>
    </row>
    <row r="18433" spans="1:6" x14ac:dyDescent="0.2">
      <c r="A18433" s="88">
        <v>21965</v>
      </c>
      <c r="B18433" s="89">
        <v>628.45000000000005</v>
      </c>
      <c r="C18433" s="89">
        <f>LN(Table3[[#This Row],[Value]]/B18432)</f>
        <v>1.0010958039037284E-2</v>
      </c>
      <c r="D18433" s="89"/>
      <c r="E18433" s="89"/>
      <c r="F18433" s="89">
        <f>Table3[[#This Row],[Yield]]/100*(1+F18432)</f>
        <v>0</v>
      </c>
    </row>
    <row r="18434" spans="1:6" x14ac:dyDescent="0.2">
      <c r="A18434" s="88">
        <v>21969</v>
      </c>
      <c r="B18434" s="89">
        <v>626.19000000000005</v>
      </c>
      <c r="C18434" s="89">
        <f>LN(Table3[[#This Row],[Value]]/B18433)</f>
        <v>-3.6026309449217909E-3</v>
      </c>
      <c r="D18434" s="89"/>
      <c r="E18434" s="89"/>
      <c r="F18434" s="89">
        <f>Table3[[#This Row],[Yield]]/100*(1+F18433)</f>
        <v>0</v>
      </c>
    </row>
    <row r="18435" spans="1:6" x14ac:dyDescent="0.2">
      <c r="A18435" s="88">
        <v>21970</v>
      </c>
      <c r="B18435" s="89">
        <v>623.73</v>
      </c>
      <c r="C18435" s="89">
        <f>LN(Table3[[#This Row],[Value]]/B18434)</f>
        <v>-3.9362570025179514E-3</v>
      </c>
      <c r="D18435" s="89"/>
      <c r="E18435" s="89"/>
      <c r="F18435" s="89">
        <f>Table3[[#This Row],[Yield]]/100*(1+F18434)</f>
        <v>0</v>
      </c>
    </row>
    <row r="18436" spans="1:6" x14ac:dyDescent="0.2">
      <c r="A18436" s="88">
        <v>21971</v>
      </c>
      <c r="B18436" s="89">
        <v>628.51</v>
      </c>
      <c r="C18436" s="89">
        <f>LN(Table3[[#This Row],[Value]]/B18435)</f>
        <v>7.634356379284191E-3</v>
      </c>
      <c r="D18436" s="89"/>
      <c r="E18436" s="89"/>
      <c r="F18436" s="89">
        <f>Table3[[#This Row],[Yield]]/100*(1+F18435)</f>
        <v>0</v>
      </c>
    </row>
    <row r="18437" spans="1:6" x14ac:dyDescent="0.2">
      <c r="A18437" s="88">
        <v>21972</v>
      </c>
      <c r="B18437" s="89">
        <v>632</v>
      </c>
      <c r="C18437" s="89">
        <f>LN(Table3[[#This Row],[Value]]/B18436)</f>
        <v>5.537455344166619E-3</v>
      </c>
      <c r="D18437" s="89"/>
      <c r="E18437" s="89"/>
      <c r="F18437" s="89">
        <f>Table3[[#This Row],[Yield]]/100*(1+F18436)</f>
        <v>0</v>
      </c>
    </row>
    <row r="18438" spans="1:6" x14ac:dyDescent="0.2">
      <c r="A18438" s="88">
        <v>21975</v>
      </c>
      <c r="B18438" s="89">
        <v>630.12</v>
      </c>
      <c r="C18438" s="89">
        <f>LN(Table3[[#This Row],[Value]]/B18437)</f>
        <v>-2.9791167090891402E-3</v>
      </c>
      <c r="D18438" s="89"/>
      <c r="E18438" s="89"/>
      <c r="F18438" s="89">
        <f>Table3[[#This Row],[Yield]]/100*(1+F18437)</f>
        <v>0</v>
      </c>
    </row>
    <row r="18439" spans="1:6" x14ac:dyDescent="0.2">
      <c r="A18439" s="88">
        <v>21976</v>
      </c>
      <c r="B18439" s="89">
        <v>626.87</v>
      </c>
      <c r="C18439" s="89">
        <f>LN(Table3[[#This Row],[Value]]/B18438)</f>
        <v>-5.1710948251618982E-3</v>
      </c>
      <c r="D18439" s="89"/>
      <c r="E18439" s="89"/>
      <c r="F18439" s="89">
        <f>Table3[[#This Row],[Yield]]/100*(1+F18438)</f>
        <v>0</v>
      </c>
    </row>
    <row r="18440" spans="1:6" x14ac:dyDescent="0.2">
      <c r="A18440" s="88">
        <v>21977</v>
      </c>
      <c r="B18440" s="89">
        <v>621.37</v>
      </c>
      <c r="C18440" s="89">
        <f>LN(Table3[[#This Row],[Value]]/B18439)</f>
        <v>-8.8124649008342725E-3</v>
      </c>
      <c r="D18440" s="89"/>
      <c r="E18440" s="89"/>
      <c r="F18440" s="89">
        <f>Table3[[#This Row],[Yield]]/100*(1+F18439)</f>
        <v>0</v>
      </c>
    </row>
    <row r="18441" spans="1:6" x14ac:dyDescent="0.2">
      <c r="A18441" s="88">
        <v>21978</v>
      </c>
      <c r="B18441" s="89">
        <v>612.04999999999995</v>
      </c>
      <c r="C18441" s="89">
        <f>LN(Table3[[#This Row],[Value]]/B18440)</f>
        <v>-1.511273919025068E-2</v>
      </c>
      <c r="D18441" s="89"/>
      <c r="E18441" s="89"/>
      <c r="F18441" s="89">
        <f>Table3[[#This Row],[Yield]]/100*(1+F18440)</f>
        <v>0</v>
      </c>
    </row>
    <row r="18442" spans="1:6" x14ac:dyDescent="0.2">
      <c r="A18442" s="88">
        <v>21979</v>
      </c>
      <c r="B18442" s="89">
        <v>609.79</v>
      </c>
      <c r="C18442" s="89">
        <f>LN(Table3[[#This Row],[Value]]/B18441)</f>
        <v>-3.6993429211141828E-3</v>
      </c>
      <c r="D18442" s="89"/>
      <c r="E18442" s="89"/>
      <c r="F18442" s="89">
        <f>Table3[[#This Row],[Yield]]/100*(1+F18441)</f>
        <v>0</v>
      </c>
    </row>
    <row r="18443" spans="1:6" x14ac:dyDescent="0.2">
      <c r="A18443" s="88">
        <v>21982</v>
      </c>
      <c r="B18443" s="89">
        <v>604.02</v>
      </c>
      <c r="C18443" s="89">
        <f>LN(Table3[[#This Row],[Value]]/B18442)</f>
        <v>-9.5073256310203164E-3</v>
      </c>
      <c r="D18443" s="89"/>
      <c r="E18443" s="89"/>
      <c r="F18443" s="89">
        <f>Table3[[#This Row],[Yield]]/100*(1+F18442)</f>
        <v>0</v>
      </c>
    </row>
    <row r="18444" spans="1:6" x14ac:dyDescent="0.2">
      <c r="A18444" s="88">
        <v>21983</v>
      </c>
      <c r="B18444" s="89">
        <v>599.1</v>
      </c>
      <c r="C18444" s="89">
        <f>LN(Table3[[#This Row],[Value]]/B18443)</f>
        <v>-8.1787808795076005E-3</v>
      </c>
      <c r="D18444" s="89"/>
      <c r="E18444" s="89"/>
      <c r="F18444" s="89">
        <f>Table3[[#This Row],[Yield]]/100*(1+F18443)</f>
        <v>0</v>
      </c>
    </row>
    <row r="18445" spans="1:6" x14ac:dyDescent="0.2">
      <c r="A18445" s="88">
        <v>21984</v>
      </c>
      <c r="B18445" s="89">
        <v>607.16</v>
      </c>
      <c r="C18445" s="89">
        <f>LN(Table3[[#This Row],[Value]]/B18444)</f>
        <v>1.3363818668779087E-2</v>
      </c>
      <c r="D18445" s="89"/>
      <c r="E18445" s="89"/>
      <c r="F18445" s="89">
        <f>Table3[[#This Row],[Yield]]/100*(1+F18444)</f>
        <v>0</v>
      </c>
    </row>
    <row r="18446" spans="1:6" x14ac:dyDescent="0.2">
      <c r="A18446" s="88">
        <v>21985</v>
      </c>
      <c r="B18446" s="89">
        <v>602.30999999999995</v>
      </c>
      <c r="C18446" s="89">
        <f>LN(Table3[[#This Row],[Value]]/B18445)</f>
        <v>-8.0200848250617969E-3</v>
      </c>
      <c r="D18446" s="89"/>
      <c r="E18446" s="89"/>
      <c r="F18446" s="89">
        <f>Table3[[#This Row],[Yield]]/100*(1+F18445)</f>
        <v>0</v>
      </c>
    </row>
    <row r="18447" spans="1:6" x14ac:dyDescent="0.2">
      <c r="A18447" s="88">
        <v>21986</v>
      </c>
      <c r="B18447" s="89">
        <v>605.83000000000004</v>
      </c>
      <c r="C18447" s="89">
        <f>LN(Table3[[#This Row],[Value]]/B18446)</f>
        <v>5.8271557275579484E-3</v>
      </c>
      <c r="D18447" s="89"/>
      <c r="E18447" s="89"/>
      <c r="F18447" s="89">
        <f>Table3[[#This Row],[Yield]]/100*(1+F18446)</f>
        <v>0</v>
      </c>
    </row>
    <row r="18448" spans="1:6" x14ac:dyDescent="0.2">
      <c r="A18448" s="88">
        <v>21989</v>
      </c>
      <c r="B18448" s="89">
        <v>606.79</v>
      </c>
      <c r="C18448" s="89">
        <f>LN(Table3[[#This Row],[Value]]/B18447)</f>
        <v>1.5833487828987825E-3</v>
      </c>
      <c r="D18448" s="89"/>
      <c r="E18448" s="89"/>
      <c r="F18448" s="89">
        <f>Table3[[#This Row],[Yield]]/100*(1+F18447)</f>
        <v>0</v>
      </c>
    </row>
    <row r="18449" spans="1:6" x14ac:dyDescent="0.2">
      <c r="A18449" s="88">
        <v>21990</v>
      </c>
      <c r="B18449" s="89">
        <v>612.17999999999995</v>
      </c>
      <c r="C18449" s="89">
        <f>LN(Table3[[#This Row],[Value]]/B18448)</f>
        <v>8.8435894712151925E-3</v>
      </c>
      <c r="D18449" s="89"/>
      <c r="E18449" s="89"/>
      <c r="F18449" s="89">
        <f>Table3[[#This Row],[Yield]]/100*(1+F18448)</f>
        <v>0</v>
      </c>
    </row>
    <row r="18450" spans="1:6" x14ac:dyDescent="0.2">
      <c r="A18450" s="88">
        <v>21991</v>
      </c>
      <c r="B18450" s="89">
        <v>616.73</v>
      </c>
      <c r="C18450" s="89">
        <f>LN(Table3[[#This Row],[Value]]/B18449)</f>
        <v>7.4049699181333271E-3</v>
      </c>
      <c r="D18450" s="89"/>
      <c r="E18450" s="89"/>
      <c r="F18450" s="89">
        <f>Table3[[#This Row],[Yield]]/100*(1+F18449)</f>
        <v>0</v>
      </c>
    </row>
    <row r="18451" spans="1:6" x14ac:dyDescent="0.2">
      <c r="A18451" s="88">
        <v>21992</v>
      </c>
      <c r="B18451" s="89">
        <v>615.09</v>
      </c>
      <c r="C18451" s="89">
        <f>LN(Table3[[#This Row],[Value]]/B18450)</f>
        <v>-2.6627282703368623E-3</v>
      </c>
      <c r="D18451" s="89"/>
      <c r="E18451" s="89"/>
      <c r="F18451" s="89">
        <f>Table3[[#This Row],[Yield]]/100*(1+F18450)</f>
        <v>0</v>
      </c>
    </row>
    <row r="18452" spans="1:6" x14ac:dyDescent="0.2">
      <c r="A18452" s="88">
        <v>21993</v>
      </c>
      <c r="B18452" s="89">
        <v>616.41999999999996</v>
      </c>
      <c r="C18452" s="89">
        <f>LN(Table3[[#This Row],[Value]]/B18451)</f>
        <v>2.1599508198559309E-3</v>
      </c>
      <c r="D18452" s="89"/>
      <c r="E18452" s="89"/>
      <c r="F18452" s="89">
        <f>Table3[[#This Row],[Yield]]/100*(1+F18451)</f>
        <v>0</v>
      </c>
    </row>
    <row r="18453" spans="1:6" x14ac:dyDescent="0.2">
      <c r="A18453" s="88">
        <v>21996</v>
      </c>
      <c r="B18453" s="89">
        <v>617</v>
      </c>
      <c r="C18453" s="89">
        <f>LN(Table3[[#This Row],[Value]]/B18452)</f>
        <v>9.4047452246685522E-4</v>
      </c>
      <c r="D18453" s="89"/>
      <c r="E18453" s="89"/>
      <c r="F18453" s="89">
        <f>Table3[[#This Row],[Yield]]/100*(1+F18452)</f>
        <v>0</v>
      </c>
    </row>
    <row r="18454" spans="1:6" x14ac:dyDescent="0.2">
      <c r="A18454" s="88">
        <v>21997</v>
      </c>
      <c r="B18454" s="89">
        <v>618.09</v>
      </c>
      <c r="C18454" s="89">
        <f>LN(Table3[[#This Row],[Value]]/B18453)</f>
        <v>1.7650540170895447E-3</v>
      </c>
      <c r="D18454" s="89"/>
      <c r="E18454" s="89"/>
      <c r="F18454" s="89">
        <f>Table3[[#This Row],[Yield]]/100*(1+F18453)</f>
        <v>0</v>
      </c>
    </row>
    <row r="18455" spans="1:6" x14ac:dyDescent="0.2">
      <c r="A18455" s="88">
        <v>21998</v>
      </c>
      <c r="B18455" s="89">
        <v>622.05999999999995</v>
      </c>
      <c r="C18455" s="89">
        <f>LN(Table3[[#This Row],[Value]]/B18454)</f>
        <v>6.4024731869517255E-3</v>
      </c>
      <c r="D18455" s="89"/>
      <c r="E18455" s="89"/>
      <c r="F18455" s="89">
        <f>Table3[[#This Row],[Yield]]/100*(1+F18454)</f>
        <v>0</v>
      </c>
    </row>
    <row r="18456" spans="1:6" x14ac:dyDescent="0.2">
      <c r="A18456" s="88">
        <v>21999</v>
      </c>
      <c r="B18456" s="89">
        <v>624</v>
      </c>
      <c r="C18456" s="89">
        <f>LN(Table3[[#This Row],[Value]]/B18455)</f>
        <v>3.1138172599984157E-3</v>
      </c>
      <c r="D18456" s="89"/>
      <c r="E18456" s="89"/>
      <c r="F18456" s="89">
        <f>Table3[[#This Row],[Yield]]/100*(1+F18455)</f>
        <v>0</v>
      </c>
    </row>
    <row r="18457" spans="1:6" x14ac:dyDescent="0.2">
      <c r="A18457" s="88">
        <v>22000</v>
      </c>
      <c r="B18457" s="89">
        <v>622.47</v>
      </c>
      <c r="C18457" s="89">
        <f>LN(Table3[[#This Row],[Value]]/B18456)</f>
        <v>-2.4549339629581393E-3</v>
      </c>
      <c r="D18457" s="89"/>
      <c r="E18457" s="89"/>
      <c r="F18457" s="89">
        <f>Table3[[#This Row],[Yield]]/100*(1+F18456)</f>
        <v>0</v>
      </c>
    </row>
    <row r="18458" spans="1:6" x14ac:dyDescent="0.2">
      <c r="A18458" s="88">
        <v>22003</v>
      </c>
      <c r="B18458" s="89">
        <v>621.78</v>
      </c>
      <c r="C18458" s="89">
        <f>LN(Table3[[#This Row],[Value]]/B18457)</f>
        <v>-1.1091019822885115E-3</v>
      </c>
      <c r="D18458" s="89"/>
      <c r="E18458" s="89"/>
      <c r="F18458" s="89">
        <f>Table3[[#This Row],[Yield]]/100*(1+F18457)</f>
        <v>0</v>
      </c>
    </row>
    <row r="18459" spans="1:6" x14ac:dyDescent="0.2">
      <c r="A18459" s="88">
        <v>22004</v>
      </c>
      <c r="B18459" s="89">
        <v>620.35</v>
      </c>
      <c r="C18459" s="89">
        <f>LN(Table3[[#This Row],[Value]]/B18458)</f>
        <v>-2.302497535300407E-3</v>
      </c>
      <c r="D18459" s="89"/>
      <c r="E18459" s="89"/>
      <c r="F18459" s="89">
        <f>Table3[[#This Row],[Yield]]/100*(1+F18458)</f>
        <v>0</v>
      </c>
    </row>
    <row r="18460" spans="1:6" x14ac:dyDescent="0.2">
      <c r="A18460" s="88">
        <v>22005</v>
      </c>
      <c r="B18460" s="89">
        <v>619.94000000000005</v>
      </c>
      <c r="C18460" s="89">
        <f>LN(Table3[[#This Row],[Value]]/B18459)</f>
        <v>-6.6113572621604019E-4</v>
      </c>
      <c r="D18460" s="89"/>
      <c r="E18460" s="89"/>
      <c r="F18460" s="89">
        <f>Table3[[#This Row],[Yield]]/100*(1+F18459)</f>
        <v>0</v>
      </c>
    </row>
    <row r="18461" spans="1:6" x14ac:dyDescent="0.2">
      <c r="A18461" s="88">
        <v>22006</v>
      </c>
      <c r="B18461" s="89">
        <v>616.59</v>
      </c>
      <c r="C18461" s="89">
        <f>LN(Table3[[#This Row],[Value]]/B18460)</f>
        <v>-5.4184018116373934E-3</v>
      </c>
      <c r="D18461" s="89"/>
      <c r="E18461" s="89"/>
      <c r="F18461" s="89">
        <f>Table3[[#This Row],[Yield]]/100*(1+F18460)</f>
        <v>0</v>
      </c>
    </row>
    <row r="18462" spans="1:6" x14ac:dyDescent="0.2">
      <c r="A18462" s="88">
        <v>22007</v>
      </c>
      <c r="B18462" s="89">
        <v>615.98</v>
      </c>
      <c r="C18462" s="89">
        <f>LN(Table3[[#This Row],[Value]]/B18461)</f>
        <v>-9.8980187705664129E-4</v>
      </c>
      <c r="D18462" s="89"/>
      <c r="E18462" s="89"/>
      <c r="F18462" s="89">
        <f>Table3[[#This Row],[Yield]]/100*(1+F18461)</f>
        <v>0</v>
      </c>
    </row>
    <row r="18463" spans="1:6" x14ac:dyDescent="0.2">
      <c r="A18463" s="88">
        <v>22010</v>
      </c>
      <c r="B18463" s="89">
        <v>618.54</v>
      </c>
      <c r="C18463" s="89">
        <f>LN(Table3[[#This Row],[Value]]/B18462)</f>
        <v>4.1473668623777807E-3</v>
      </c>
      <c r="D18463" s="89"/>
      <c r="E18463" s="89"/>
      <c r="F18463" s="89">
        <f>Table3[[#This Row],[Yield]]/100*(1+F18462)</f>
        <v>0</v>
      </c>
    </row>
    <row r="18464" spans="1:6" x14ac:dyDescent="0.2">
      <c r="A18464" s="88">
        <v>22011</v>
      </c>
      <c r="B18464" s="89">
        <v>622.19000000000005</v>
      </c>
      <c r="C18464" s="89">
        <f>LN(Table3[[#This Row],[Value]]/B18463)</f>
        <v>5.8836499954608157E-3</v>
      </c>
      <c r="D18464" s="89"/>
      <c r="E18464" s="89"/>
      <c r="F18464" s="89">
        <f>Table3[[#This Row],[Yield]]/100*(1+F18463)</f>
        <v>0</v>
      </c>
    </row>
    <row r="18465" spans="1:6" x14ac:dyDescent="0.2">
      <c r="A18465" s="88">
        <v>22012</v>
      </c>
      <c r="B18465" s="89">
        <v>628.30999999999995</v>
      </c>
      <c r="C18465" s="89">
        <f>LN(Table3[[#This Row],[Value]]/B18464)</f>
        <v>9.7881629141460726E-3</v>
      </c>
      <c r="D18465" s="89"/>
      <c r="E18465" s="89"/>
      <c r="F18465" s="89">
        <f>Table3[[#This Row],[Yield]]/100*(1+F18464)</f>
        <v>0</v>
      </c>
    </row>
    <row r="18466" spans="1:6" x14ac:dyDescent="0.2">
      <c r="A18466" s="88">
        <v>22013</v>
      </c>
      <c r="B18466" s="89">
        <v>629.03</v>
      </c>
      <c r="C18466" s="89">
        <f>LN(Table3[[#This Row],[Value]]/B18465)</f>
        <v>1.1452750707036986E-3</v>
      </c>
      <c r="D18466" s="89"/>
      <c r="E18466" s="89"/>
      <c r="F18466" s="89">
        <f>Table3[[#This Row],[Yield]]/100*(1+F18465)</f>
        <v>0</v>
      </c>
    </row>
    <row r="18467" spans="1:6" x14ac:dyDescent="0.2">
      <c r="A18467" s="88">
        <v>22014</v>
      </c>
      <c r="B18467" s="89">
        <v>628.1</v>
      </c>
      <c r="C18467" s="89">
        <f>LN(Table3[[#This Row],[Value]]/B18466)</f>
        <v>-1.4795608563238859E-3</v>
      </c>
      <c r="D18467" s="89"/>
      <c r="E18467" s="89"/>
      <c r="F18467" s="89">
        <f>Table3[[#This Row],[Yield]]/100*(1+F18466)</f>
        <v>0</v>
      </c>
    </row>
    <row r="18468" spans="1:6" x14ac:dyDescent="0.2">
      <c r="A18468" s="88">
        <v>22017</v>
      </c>
      <c r="B18468" s="89">
        <v>624.89</v>
      </c>
      <c r="C18468" s="89">
        <f>LN(Table3[[#This Row],[Value]]/B18467)</f>
        <v>-5.1237552137511832E-3</v>
      </c>
      <c r="D18468" s="89"/>
      <c r="E18468" s="89"/>
      <c r="F18468" s="89">
        <f>Table3[[#This Row],[Yield]]/100*(1+F18467)</f>
        <v>0</v>
      </c>
    </row>
    <row r="18469" spans="1:6" x14ac:dyDescent="0.2">
      <c r="A18469" s="88">
        <v>22018</v>
      </c>
      <c r="B18469" s="89">
        <v>626.5</v>
      </c>
      <c r="C18469" s="89">
        <f>LN(Table3[[#This Row],[Value]]/B18468)</f>
        <v>2.5731400895389177E-3</v>
      </c>
      <c r="D18469" s="89"/>
      <c r="E18469" s="89"/>
      <c r="F18469" s="89">
        <f>Table3[[#This Row],[Yield]]/100*(1+F18468)</f>
        <v>0</v>
      </c>
    </row>
    <row r="18470" spans="1:6" x14ac:dyDescent="0.2">
      <c r="A18470" s="88">
        <v>22019</v>
      </c>
      <c r="B18470" s="89">
        <v>626.5</v>
      </c>
      <c r="C18470" s="89">
        <f>LN(Table3[[#This Row],[Value]]/B18469)</f>
        <v>0</v>
      </c>
      <c r="D18470" s="89"/>
      <c r="E18470" s="89"/>
      <c r="F18470" s="89">
        <f>Table3[[#This Row],[Yield]]/100*(1+F18469)</f>
        <v>0</v>
      </c>
    </row>
    <row r="18471" spans="1:6" x14ac:dyDescent="0.2">
      <c r="A18471" s="88">
        <v>22020</v>
      </c>
      <c r="B18471" s="89">
        <v>630.12</v>
      </c>
      <c r="C18471" s="89">
        <f>LN(Table3[[#This Row],[Value]]/B18470)</f>
        <v>5.7615031016453166E-3</v>
      </c>
      <c r="D18471" s="89"/>
      <c r="E18471" s="89"/>
      <c r="F18471" s="89">
        <f>Table3[[#This Row],[Yield]]/100*(1+F18470)</f>
        <v>0</v>
      </c>
    </row>
    <row r="18472" spans="1:6" x14ac:dyDescent="0.2">
      <c r="A18472" s="88">
        <v>22024</v>
      </c>
      <c r="B18472" s="89">
        <v>630.77</v>
      </c>
      <c r="C18472" s="89">
        <f>LN(Table3[[#This Row],[Value]]/B18471)</f>
        <v>1.0310178644910033E-3</v>
      </c>
      <c r="D18472" s="89"/>
      <c r="E18472" s="89"/>
      <c r="F18472" s="89">
        <f>Table3[[#This Row],[Yield]]/100*(1+F18471)</f>
        <v>0</v>
      </c>
    </row>
    <row r="18473" spans="1:6" x14ac:dyDescent="0.2">
      <c r="A18473" s="88">
        <v>22025</v>
      </c>
      <c r="B18473" s="89">
        <v>626.4</v>
      </c>
      <c r="C18473" s="89">
        <f>LN(Table3[[#This Row],[Value]]/B18472)</f>
        <v>-6.9521506256659546E-3</v>
      </c>
      <c r="D18473" s="89"/>
      <c r="E18473" s="89"/>
      <c r="F18473" s="89">
        <f>Table3[[#This Row],[Yield]]/100*(1+F18472)</f>
        <v>0</v>
      </c>
    </row>
    <row r="18474" spans="1:6" x14ac:dyDescent="0.2">
      <c r="A18474" s="88">
        <v>22026</v>
      </c>
      <c r="B18474" s="89">
        <v>618.71</v>
      </c>
      <c r="C18474" s="89">
        <f>LN(Table3[[#This Row],[Value]]/B18473)</f>
        <v>-1.2352479348012459E-2</v>
      </c>
      <c r="D18474" s="89"/>
      <c r="E18474" s="89"/>
      <c r="F18474" s="89">
        <f>Table3[[#This Row],[Yield]]/100*(1+F18473)</f>
        <v>0</v>
      </c>
    </row>
    <row r="18475" spans="1:6" x14ac:dyDescent="0.2">
      <c r="A18475" s="88">
        <v>22027</v>
      </c>
      <c r="B18475" s="89">
        <v>619.15</v>
      </c>
      <c r="C18475" s="89">
        <f>LN(Table3[[#This Row],[Value]]/B18474)</f>
        <v>7.1090433252661805E-4</v>
      </c>
      <c r="D18475" s="89"/>
      <c r="E18475" s="89"/>
      <c r="F18475" s="89">
        <f>Table3[[#This Row],[Yield]]/100*(1+F18474)</f>
        <v>0</v>
      </c>
    </row>
    <row r="18476" spans="1:6" x14ac:dyDescent="0.2">
      <c r="A18476" s="88">
        <v>22028</v>
      </c>
      <c r="B18476" s="89">
        <v>616.32000000000005</v>
      </c>
      <c r="C18476" s="89">
        <f>LN(Table3[[#This Row],[Value]]/B18475)</f>
        <v>-4.5812604914014423E-3</v>
      </c>
      <c r="D18476" s="89"/>
      <c r="E18476" s="89"/>
      <c r="F18476" s="89">
        <f>Table3[[#This Row],[Yield]]/100*(1+F18475)</f>
        <v>0</v>
      </c>
    </row>
    <row r="18477" spans="1:6" x14ac:dyDescent="0.2">
      <c r="A18477" s="88">
        <v>22031</v>
      </c>
      <c r="B18477" s="89">
        <v>611.13</v>
      </c>
      <c r="C18477" s="89">
        <f>LN(Table3[[#This Row],[Value]]/B18476)</f>
        <v>-8.456606672130192E-3</v>
      </c>
      <c r="D18477" s="89"/>
      <c r="E18477" s="89"/>
      <c r="F18477" s="89">
        <f>Table3[[#This Row],[Yield]]/100*(1+F18476)</f>
        <v>0</v>
      </c>
    </row>
    <row r="18478" spans="1:6" x14ac:dyDescent="0.2">
      <c r="A18478" s="88">
        <v>22032</v>
      </c>
      <c r="B18478" s="89">
        <v>610.91999999999996</v>
      </c>
      <c r="C18478" s="89">
        <f>LN(Table3[[#This Row],[Value]]/B18477)</f>
        <v>-3.4368479533103717E-4</v>
      </c>
      <c r="D18478" s="89"/>
      <c r="E18478" s="89"/>
      <c r="F18478" s="89">
        <f>Table3[[#This Row],[Yield]]/100*(1+F18477)</f>
        <v>0</v>
      </c>
    </row>
    <row r="18479" spans="1:6" x14ac:dyDescent="0.2">
      <c r="A18479" s="88">
        <v>22033</v>
      </c>
      <c r="B18479" s="89">
        <v>609.96</v>
      </c>
      <c r="C18479" s="89">
        <f>LN(Table3[[#This Row],[Value]]/B18478)</f>
        <v>-1.5726364554333678E-3</v>
      </c>
      <c r="D18479" s="89"/>
      <c r="E18479" s="89"/>
      <c r="F18479" s="89">
        <f>Table3[[#This Row],[Yield]]/100*(1+F18478)</f>
        <v>0</v>
      </c>
    </row>
    <row r="18480" spans="1:6" x14ac:dyDescent="0.2">
      <c r="A18480" s="88">
        <v>22034</v>
      </c>
      <c r="B18480" s="89">
        <v>604.33000000000004</v>
      </c>
      <c r="C18480" s="89">
        <f>LN(Table3[[#This Row],[Value]]/B18479)</f>
        <v>-9.2729748950831636E-3</v>
      </c>
      <c r="D18480" s="89"/>
      <c r="E18480" s="89"/>
      <c r="F18480" s="89">
        <f>Table3[[#This Row],[Yield]]/100*(1+F18479)</f>
        <v>0</v>
      </c>
    </row>
    <row r="18481" spans="1:6" x14ac:dyDescent="0.2">
      <c r="A18481" s="88">
        <v>22035</v>
      </c>
      <c r="B18481" s="89">
        <v>601.70000000000005</v>
      </c>
      <c r="C18481" s="89">
        <f>LN(Table3[[#This Row],[Value]]/B18480)</f>
        <v>-4.36142412542219E-3</v>
      </c>
      <c r="D18481" s="89"/>
      <c r="E18481" s="89"/>
      <c r="F18481" s="89">
        <f>Table3[[#This Row],[Yield]]/100*(1+F18480)</f>
        <v>0</v>
      </c>
    </row>
    <row r="18482" spans="1:6" x14ac:dyDescent="0.2">
      <c r="A18482" s="88">
        <v>22038</v>
      </c>
      <c r="B18482" s="89">
        <v>599.61</v>
      </c>
      <c r="C18482" s="89">
        <f>LN(Table3[[#This Row],[Value]]/B18481)</f>
        <v>-3.4795383517460788E-3</v>
      </c>
      <c r="D18482" s="89"/>
      <c r="E18482" s="89"/>
      <c r="F18482" s="89">
        <f>Table3[[#This Row],[Yield]]/100*(1+F18481)</f>
        <v>0</v>
      </c>
    </row>
    <row r="18483" spans="1:6" x14ac:dyDescent="0.2">
      <c r="A18483" s="88">
        <v>22039</v>
      </c>
      <c r="B18483" s="89">
        <v>607.73</v>
      </c>
      <c r="C18483" s="89">
        <f>LN(Table3[[#This Row],[Value]]/B18482)</f>
        <v>1.3451260511981407E-2</v>
      </c>
      <c r="D18483" s="89"/>
      <c r="E18483" s="89"/>
      <c r="F18483" s="89">
        <f>Table3[[#This Row],[Yield]]/100*(1+F18482)</f>
        <v>0</v>
      </c>
    </row>
    <row r="18484" spans="1:6" x14ac:dyDescent="0.2">
      <c r="A18484" s="88">
        <v>22040</v>
      </c>
      <c r="B18484" s="89">
        <v>610.99</v>
      </c>
      <c r="C18484" s="89">
        <f>LN(Table3[[#This Row],[Value]]/B18483)</f>
        <v>5.3498880390081697E-3</v>
      </c>
      <c r="D18484" s="89"/>
      <c r="E18484" s="89"/>
      <c r="F18484" s="89">
        <f>Table3[[#This Row],[Yield]]/100*(1+F18483)</f>
        <v>0</v>
      </c>
    </row>
    <row r="18485" spans="1:6" x14ac:dyDescent="0.2">
      <c r="A18485" s="88">
        <v>22041</v>
      </c>
      <c r="B18485" s="89">
        <v>608.32000000000005</v>
      </c>
      <c r="C18485" s="89">
        <f>LN(Table3[[#This Row],[Value]]/B18484)</f>
        <v>-4.3795331254851419E-3</v>
      </c>
      <c r="D18485" s="89"/>
      <c r="E18485" s="89"/>
      <c r="F18485" s="89">
        <f>Table3[[#This Row],[Yield]]/100*(1+F18484)</f>
        <v>0</v>
      </c>
    </row>
    <row r="18486" spans="1:6" x14ac:dyDescent="0.2">
      <c r="A18486" s="88">
        <v>22042</v>
      </c>
      <c r="B18486" s="89">
        <v>607.62</v>
      </c>
      <c r="C18486" s="89">
        <f>LN(Table3[[#This Row],[Value]]/B18485)</f>
        <v>-1.1513727278158344E-3</v>
      </c>
      <c r="D18486" s="89"/>
      <c r="E18486" s="89"/>
      <c r="F18486" s="89">
        <f>Table3[[#This Row],[Yield]]/100*(1+F18485)</f>
        <v>0</v>
      </c>
    </row>
    <row r="18487" spans="1:6" x14ac:dyDescent="0.2">
      <c r="A18487" s="88">
        <v>22045</v>
      </c>
      <c r="B18487" s="89">
        <v>607.48</v>
      </c>
      <c r="C18487" s="89">
        <f>LN(Table3[[#This Row],[Value]]/B18486)</f>
        <v>-2.3043371017940001E-4</v>
      </c>
      <c r="D18487" s="89"/>
      <c r="E18487" s="89"/>
      <c r="F18487" s="89">
        <f>Table3[[#This Row],[Yield]]/100*(1+F18486)</f>
        <v>0</v>
      </c>
    </row>
    <row r="18488" spans="1:6" x14ac:dyDescent="0.2">
      <c r="A18488" s="88">
        <v>22046</v>
      </c>
      <c r="B18488" s="89">
        <v>604.82000000000005</v>
      </c>
      <c r="C18488" s="89">
        <f>LN(Table3[[#This Row],[Value]]/B18487)</f>
        <v>-4.3883597604372779E-3</v>
      </c>
      <c r="D18488" s="89"/>
      <c r="E18488" s="89"/>
      <c r="F18488" s="89">
        <f>Table3[[#This Row],[Yield]]/100*(1+F18487)</f>
        <v>0</v>
      </c>
    </row>
    <row r="18489" spans="1:6" x14ac:dyDescent="0.2">
      <c r="A18489" s="88">
        <v>22047</v>
      </c>
      <c r="B18489" s="89">
        <v>606.54</v>
      </c>
      <c r="C18489" s="89">
        <f>LN(Table3[[#This Row],[Value]]/B18488)</f>
        <v>2.8397852923892465E-3</v>
      </c>
      <c r="D18489" s="89"/>
      <c r="E18489" s="89"/>
      <c r="F18489" s="89">
        <f>Table3[[#This Row],[Yield]]/100*(1+F18488)</f>
        <v>0</v>
      </c>
    </row>
    <row r="18490" spans="1:6" x14ac:dyDescent="0.2">
      <c r="A18490" s="88">
        <v>22048</v>
      </c>
      <c r="B18490" s="89">
        <v>607.87</v>
      </c>
      <c r="C18490" s="89">
        <f>LN(Table3[[#This Row],[Value]]/B18489)</f>
        <v>2.1903649208174112E-3</v>
      </c>
      <c r="D18490" s="89"/>
      <c r="E18490" s="89"/>
      <c r="F18490" s="89">
        <f>Table3[[#This Row],[Yield]]/100*(1+F18489)</f>
        <v>0</v>
      </c>
    </row>
    <row r="18491" spans="1:6" x14ac:dyDescent="0.2">
      <c r="A18491" s="88">
        <v>22049</v>
      </c>
      <c r="B18491" s="89">
        <v>616.03</v>
      </c>
      <c r="C18491" s="89">
        <f>LN(Table3[[#This Row],[Value]]/B18490)</f>
        <v>1.3334620331512701E-2</v>
      </c>
      <c r="D18491" s="89"/>
      <c r="E18491" s="89"/>
      <c r="F18491" s="89">
        <f>Table3[[#This Row],[Yield]]/100*(1+F18490)</f>
        <v>0</v>
      </c>
    </row>
    <row r="18492" spans="1:6" x14ac:dyDescent="0.2">
      <c r="A18492" s="88">
        <v>22052</v>
      </c>
      <c r="B18492" s="89">
        <v>617.39</v>
      </c>
      <c r="C18492" s="89">
        <f>LN(Table3[[#This Row],[Value]]/B18491)</f>
        <v>2.2052513355630544E-3</v>
      </c>
      <c r="D18492" s="89"/>
      <c r="E18492" s="89"/>
      <c r="F18492" s="89">
        <f>Table3[[#This Row],[Yield]]/100*(1+F18491)</f>
        <v>0</v>
      </c>
    </row>
    <row r="18493" spans="1:6" x14ac:dyDescent="0.2">
      <c r="A18493" s="88">
        <v>22053</v>
      </c>
      <c r="B18493" s="89">
        <v>621.63</v>
      </c>
      <c r="C18493" s="89">
        <f>LN(Table3[[#This Row],[Value]]/B18492)</f>
        <v>6.8441454551865632E-3</v>
      </c>
      <c r="D18493" s="89"/>
      <c r="E18493" s="89"/>
      <c r="F18493" s="89">
        <f>Table3[[#This Row],[Yield]]/100*(1+F18492)</f>
        <v>0</v>
      </c>
    </row>
    <row r="18494" spans="1:6" x14ac:dyDescent="0.2">
      <c r="A18494" s="88">
        <v>22054</v>
      </c>
      <c r="B18494" s="89">
        <v>623</v>
      </c>
      <c r="C18494" s="89">
        <f>LN(Table3[[#This Row],[Value]]/B18493)</f>
        <v>2.2014583503522376E-3</v>
      </c>
      <c r="D18494" s="89"/>
      <c r="E18494" s="89"/>
      <c r="F18494" s="89">
        <f>Table3[[#This Row],[Yield]]/100*(1+F18493)</f>
        <v>0</v>
      </c>
    </row>
    <row r="18495" spans="1:6" x14ac:dyDescent="0.2">
      <c r="A18495" s="88">
        <v>22055</v>
      </c>
      <c r="B18495" s="89">
        <v>624.67999999999995</v>
      </c>
      <c r="C18495" s="89">
        <f>LN(Table3[[#This Row],[Value]]/B18494)</f>
        <v>2.6929998321919054E-3</v>
      </c>
      <c r="D18495" s="89"/>
      <c r="E18495" s="89"/>
      <c r="F18495" s="89">
        <f>Table3[[#This Row],[Yield]]/100*(1+F18494)</f>
        <v>0</v>
      </c>
    </row>
    <row r="18496" spans="1:6" x14ac:dyDescent="0.2">
      <c r="A18496" s="88">
        <v>22056</v>
      </c>
      <c r="B18496" s="89">
        <v>625.24</v>
      </c>
      <c r="C18496" s="89">
        <f>LN(Table3[[#This Row],[Value]]/B18495)</f>
        <v>8.9605740762554347E-4</v>
      </c>
      <c r="D18496" s="89"/>
      <c r="E18496" s="89"/>
      <c r="F18496" s="89">
        <f>Table3[[#This Row],[Yield]]/100*(1+F18495)</f>
        <v>0</v>
      </c>
    </row>
    <row r="18497" spans="1:6" x14ac:dyDescent="0.2">
      <c r="A18497" s="88">
        <v>22059</v>
      </c>
      <c r="B18497" s="89">
        <v>623.66</v>
      </c>
      <c r="C18497" s="89">
        <f>LN(Table3[[#This Row],[Value]]/B18496)</f>
        <v>-2.5302279492946081E-3</v>
      </c>
      <c r="D18497" s="89"/>
      <c r="E18497" s="89"/>
      <c r="F18497" s="89">
        <f>Table3[[#This Row],[Yield]]/100*(1+F18496)</f>
        <v>0</v>
      </c>
    </row>
    <row r="18498" spans="1:6" x14ac:dyDescent="0.2">
      <c r="A18498" s="88">
        <v>22060</v>
      </c>
      <c r="B18498" s="89">
        <v>621.39</v>
      </c>
      <c r="C18498" s="89">
        <f>LN(Table3[[#This Row],[Value]]/B18497)</f>
        <v>-3.646443942434679E-3</v>
      </c>
      <c r="D18498" s="89"/>
      <c r="E18498" s="89"/>
      <c r="F18498" s="89">
        <f>Table3[[#This Row],[Yield]]/100*(1+F18497)</f>
        <v>0</v>
      </c>
    </row>
    <row r="18499" spans="1:6" x14ac:dyDescent="0.2">
      <c r="A18499" s="88">
        <v>22061</v>
      </c>
      <c r="B18499" s="89">
        <v>621.28</v>
      </c>
      <c r="C18499" s="89">
        <f>LN(Table3[[#This Row],[Value]]/B18498)</f>
        <v>-1.770381521841511E-4</v>
      </c>
      <c r="D18499" s="89"/>
      <c r="E18499" s="89"/>
      <c r="F18499" s="89">
        <f>Table3[[#This Row],[Yield]]/100*(1+F18498)</f>
        <v>0</v>
      </c>
    </row>
    <row r="18500" spans="1:6" x14ac:dyDescent="0.2">
      <c r="A18500" s="88">
        <v>22062</v>
      </c>
      <c r="B18500" s="89">
        <v>622.79</v>
      </c>
      <c r="C18500" s="89">
        <f>LN(Table3[[#This Row],[Value]]/B18499)</f>
        <v>2.4275173286320674E-3</v>
      </c>
      <c r="D18500" s="89"/>
      <c r="E18500" s="89"/>
      <c r="F18500" s="89">
        <f>Table3[[#This Row],[Yield]]/100*(1+F18499)</f>
        <v>0</v>
      </c>
    </row>
    <row r="18501" spans="1:6" x14ac:dyDescent="0.2">
      <c r="A18501" s="88">
        <v>22063</v>
      </c>
      <c r="B18501" s="89">
        <v>624.78</v>
      </c>
      <c r="C18501" s="89">
        <f>LN(Table3[[#This Row],[Value]]/B18500)</f>
        <v>3.1902044578703461E-3</v>
      </c>
      <c r="D18501" s="89"/>
      <c r="E18501" s="89"/>
      <c r="F18501" s="89">
        <f>Table3[[#This Row],[Yield]]/100*(1+F18500)</f>
        <v>0</v>
      </c>
    </row>
    <row r="18502" spans="1:6" x14ac:dyDescent="0.2">
      <c r="A18502" s="88">
        <v>22067</v>
      </c>
      <c r="B18502" s="89">
        <v>625.5</v>
      </c>
      <c r="C18502" s="89">
        <f>LN(Table3[[#This Row],[Value]]/B18501)</f>
        <v>1.1517421371063288E-3</v>
      </c>
      <c r="D18502" s="89"/>
      <c r="E18502" s="89"/>
      <c r="F18502" s="89">
        <f>Table3[[#This Row],[Yield]]/100*(1+F18501)</f>
        <v>0</v>
      </c>
    </row>
    <row r="18503" spans="1:6" x14ac:dyDescent="0.2">
      <c r="A18503" s="88">
        <v>22068</v>
      </c>
      <c r="B18503" s="89">
        <v>624.89</v>
      </c>
      <c r="C18503" s="89">
        <f>LN(Table3[[#This Row],[Value]]/B18502)</f>
        <v>-9.7569566038187055E-4</v>
      </c>
      <c r="D18503" s="89"/>
      <c r="E18503" s="89"/>
      <c r="F18503" s="89">
        <f>Table3[[#This Row],[Yield]]/100*(1+F18502)</f>
        <v>0</v>
      </c>
    </row>
    <row r="18504" spans="1:6" x14ac:dyDescent="0.2">
      <c r="A18504" s="88">
        <v>22069</v>
      </c>
      <c r="B18504" s="89">
        <v>627.87</v>
      </c>
      <c r="C18504" s="89">
        <f>LN(Table3[[#This Row],[Value]]/B18503)</f>
        <v>4.7575044234122498E-3</v>
      </c>
      <c r="D18504" s="89"/>
      <c r="E18504" s="89"/>
      <c r="F18504" s="89">
        <f>Table3[[#This Row],[Yield]]/100*(1+F18503)</f>
        <v>0</v>
      </c>
    </row>
    <row r="18505" spans="1:6" x14ac:dyDescent="0.2">
      <c r="A18505" s="88">
        <v>22070</v>
      </c>
      <c r="B18505" s="89">
        <v>628.98</v>
      </c>
      <c r="C18505" s="89">
        <f>LN(Table3[[#This Row],[Value]]/B18504)</f>
        <v>1.7663210225401915E-3</v>
      </c>
      <c r="D18505" s="89"/>
      <c r="E18505" s="89"/>
      <c r="F18505" s="89">
        <f>Table3[[#This Row],[Yield]]/100*(1+F18504)</f>
        <v>0</v>
      </c>
    </row>
    <row r="18506" spans="1:6" x14ac:dyDescent="0.2">
      <c r="A18506" s="88">
        <v>22073</v>
      </c>
      <c r="B18506" s="89">
        <v>636.91999999999996</v>
      </c>
      <c r="C18506" s="89">
        <f>LN(Table3[[#This Row],[Value]]/B18505)</f>
        <v>1.2544599295688852E-2</v>
      </c>
      <c r="D18506" s="89"/>
      <c r="E18506" s="89"/>
      <c r="F18506" s="89">
        <f>Table3[[#This Row],[Yield]]/100*(1+F18505)</f>
        <v>0</v>
      </c>
    </row>
    <row r="18507" spans="1:6" x14ac:dyDescent="0.2">
      <c r="A18507" s="88">
        <v>22074</v>
      </c>
      <c r="B18507" s="89">
        <v>645.58000000000004</v>
      </c>
      <c r="C18507" s="89">
        <f>LN(Table3[[#This Row],[Value]]/B18506)</f>
        <v>1.3505078553331981E-2</v>
      </c>
      <c r="D18507" s="89"/>
      <c r="E18507" s="89"/>
      <c r="F18507" s="89">
        <f>Table3[[#This Row],[Yield]]/100*(1+F18506)</f>
        <v>0</v>
      </c>
    </row>
    <row r="18508" spans="1:6" x14ac:dyDescent="0.2">
      <c r="A18508" s="88">
        <v>22075</v>
      </c>
      <c r="B18508" s="89">
        <v>650.35</v>
      </c>
      <c r="C18508" s="89">
        <f>LN(Table3[[#This Row],[Value]]/B18507)</f>
        <v>7.3615419681924811E-3</v>
      </c>
      <c r="D18508" s="89"/>
      <c r="E18508" s="89"/>
      <c r="F18508" s="89">
        <f>Table3[[#This Row],[Yield]]/100*(1+F18507)</f>
        <v>0</v>
      </c>
    </row>
    <row r="18509" spans="1:6" x14ac:dyDescent="0.2">
      <c r="A18509" s="88">
        <v>22076</v>
      </c>
      <c r="B18509" s="89">
        <v>656.42</v>
      </c>
      <c r="C18509" s="89">
        <f>LN(Table3[[#This Row],[Value]]/B18508)</f>
        <v>9.2901484680902487E-3</v>
      </c>
      <c r="D18509" s="89"/>
      <c r="E18509" s="89"/>
      <c r="F18509" s="89">
        <f>Table3[[#This Row],[Yield]]/100*(1+F18508)</f>
        <v>0</v>
      </c>
    </row>
    <row r="18510" spans="1:6" x14ac:dyDescent="0.2">
      <c r="A18510" s="88">
        <v>22077</v>
      </c>
      <c r="B18510" s="89">
        <v>654.88</v>
      </c>
      <c r="C18510" s="89">
        <f>LN(Table3[[#This Row],[Value]]/B18509)</f>
        <v>-2.3488152337470883E-3</v>
      </c>
      <c r="D18510" s="89"/>
      <c r="E18510" s="89"/>
      <c r="F18510" s="89">
        <f>Table3[[#This Row],[Yield]]/100*(1+F18509)</f>
        <v>0</v>
      </c>
    </row>
    <row r="18511" spans="1:6" x14ac:dyDescent="0.2">
      <c r="A18511" s="88">
        <v>22080</v>
      </c>
      <c r="B18511" s="89">
        <v>655.85</v>
      </c>
      <c r="C18511" s="89">
        <f>LN(Table3[[#This Row],[Value]]/B18510)</f>
        <v>1.4800915170618452E-3</v>
      </c>
      <c r="D18511" s="89"/>
      <c r="E18511" s="89"/>
      <c r="F18511" s="89">
        <f>Table3[[#This Row],[Yield]]/100*(1+F18510)</f>
        <v>0</v>
      </c>
    </row>
    <row r="18512" spans="1:6" x14ac:dyDescent="0.2">
      <c r="A18512" s="88">
        <v>22081</v>
      </c>
      <c r="B18512" s="89">
        <v>654.88</v>
      </c>
      <c r="C18512" s="89">
        <f>LN(Table3[[#This Row],[Value]]/B18511)</f>
        <v>-1.4800915170618363E-3</v>
      </c>
      <c r="D18512" s="89"/>
      <c r="E18512" s="89"/>
      <c r="F18512" s="89">
        <f>Table3[[#This Row],[Yield]]/100*(1+F18511)</f>
        <v>0</v>
      </c>
    </row>
    <row r="18513" spans="1:6" x14ac:dyDescent="0.2">
      <c r="A18513" s="88">
        <v>22082</v>
      </c>
      <c r="B18513" s="89">
        <v>649.41999999999996</v>
      </c>
      <c r="C18513" s="89">
        <f>LN(Table3[[#This Row],[Value]]/B18512)</f>
        <v>-8.3723558902076244E-3</v>
      </c>
      <c r="D18513" s="89"/>
      <c r="E18513" s="89"/>
      <c r="F18513" s="89">
        <f>Table3[[#This Row],[Yield]]/100*(1+F18512)</f>
        <v>0</v>
      </c>
    </row>
    <row r="18514" spans="1:6" x14ac:dyDescent="0.2">
      <c r="A18514" s="88">
        <v>22083</v>
      </c>
      <c r="B18514" s="89">
        <v>648.27</v>
      </c>
      <c r="C18514" s="89">
        <f>LN(Table3[[#This Row],[Value]]/B18513)</f>
        <v>-1.7723806163943473E-3</v>
      </c>
      <c r="D18514" s="89"/>
      <c r="E18514" s="89"/>
      <c r="F18514" s="89">
        <f>Table3[[#This Row],[Yield]]/100*(1+F18513)</f>
        <v>0</v>
      </c>
    </row>
    <row r="18515" spans="1:6" x14ac:dyDescent="0.2">
      <c r="A18515" s="88">
        <v>22084</v>
      </c>
      <c r="B18515" s="89">
        <v>650.89</v>
      </c>
      <c r="C18515" s="89">
        <f>LN(Table3[[#This Row],[Value]]/B18514)</f>
        <v>4.0333808797699032E-3</v>
      </c>
      <c r="D18515" s="89"/>
      <c r="E18515" s="89"/>
      <c r="F18515" s="89">
        <f>Table3[[#This Row],[Yield]]/100*(1+F18514)</f>
        <v>0</v>
      </c>
    </row>
    <row r="18516" spans="1:6" x14ac:dyDescent="0.2">
      <c r="A18516" s="88">
        <v>22087</v>
      </c>
      <c r="B18516" s="89">
        <v>647.52</v>
      </c>
      <c r="C18516" s="89">
        <f>LN(Table3[[#This Row],[Value]]/B18515)</f>
        <v>-5.1909759897054309E-3</v>
      </c>
      <c r="D18516" s="89"/>
      <c r="E18516" s="89"/>
      <c r="F18516" s="89">
        <f>Table3[[#This Row],[Yield]]/100*(1+F18515)</f>
        <v>0</v>
      </c>
    </row>
    <row r="18517" spans="1:6" x14ac:dyDescent="0.2">
      <c r="A18517" s="88">
        <v>22088</v>
      </c>
      <c r="B18517" s="89">
        <v>644.92999999999995</v>
      </c>
      <c r="C18517" s="89">
        <f>LN(Table3[[#This Row],[Value]]/B18516)</f>
        <v>-4.0078973530612121E-3</v>
      </c>
      <c r="D18517" s="89"/>
      <c r="E18517" s="89"/>
      <c r="F18517" s="89">
        <f>Table3[[#This Row],[Yield]]/100*(1+F18516)</f>
        <v>0</v>
      </c>
    </row>
    <row r="18518" spans="1:6" x14ac:dyDescent="0.2">
      <c r="A18518" s="88">
        <v>22089</v>
      </c>
      <c r="B18518" s="89">
        <v>645.36</v>
      </c>
      <c r="C18518" s="89">
        <f>LN(Table3[[#This Row],[Value]]/B18517)</f>
        <v>6.6651685422480442E-4</v>
      </c>
      <c r="D18518" s="89"/>
      <c r="E18518" s="89"/>
      <c r="F18518" s="89">
        <f>Table3[[#This Row],[Yield]]/100*(1+F18517)</f>
        <v>0</v>
      </c>
    </row>
    <row r="18519" spans="1:6" x14ac:dyDescent="0.2">
      <c r="A18519" s="88">
        <v>22090</v>
      </c>
      <c r="B18519" s="89">
        <v>647.41</v>
      </c>
      <c r="C18519" s="89">
        <f>LN(Table3[[#This Row],[Value]]/B18518)</f>
        <v>3.1714871451191794E-3</v>
      </c>
      <c r="D18519" s="89"/>
      <c r="E18519" s="89"/>
      <c r="F18519" s="89">
        <f>Table3[[#This Row],[Yield]]/100*(1+F18518)</f>
        <v>0</v>
      </c>
    </row>
    <row r="18520" spans="1:6" x14ac:dyDescent="0.2">
      <c r="A18520" s="88">
        <v>22091</v>
      </c>
      <c r="B18520" s="89">
        <v>647.01</v>
      </c>
      <c r="C18520" s="89">
        <f>LN(Table3[[#This Row],[Value]]/B18519)</f>
        <v>-6.1803744183853472E-4</v>
      </c>
      <c r="D18520" s="89"/>
      <c r="E18520" s="89"/>
      <c r="F18520" s="89">
        <f>Table3[[#This Row],[Yield]]/100*(1+F18519)</f>
        <v>0</v>
      </c>
    </row>
    <row r="18521" spans="1:6" x14ac:dyDescent="0.2">
      <c r="A18521" s="88">
        <v>22094</v>
      </c>
      <c r="B18521" s="89">
        <v>642.49</v>
      </c>
      <c r="C18521" s="89">
        <f>LN(Table3[[#This Row],[Value]]/B18520)</f>
        <v>-7.0104978860827064E-3</v>
      </c>
      <c r="D18521" s="89"/>
      <c r="E18521" s="89"/>
      <c r="F18521" s="89">
        <f>Table3[[#This Row],[Yield]]/100*(1+F18520)</f>
        <v>0</v>
      </c>
    </row>
    <row r="18522" spans="1:6" x14ac:dyDescent="0.2">
      <c r="A18522" s="88">
        <v>22095</v>
      </c>
      <c r="B18522" s="89">
        <v>637.46</v>
      </c>
      <c r="C18522" s="89">
        <f>LN(Table3[[#This Row],[Value]]/B18521)</f>
        <v>-7.8597224799307475E-3</v>
      </c>
      <c r="D18522" s="89"/>
      <c r="E18522" s="89"/>
      <c r="F18522" s="89">
        <f>Table3[[#This Row],[Yield]]/100*(1+F18521)</f>
        <v>0</v>
      </c>
    </row>
    <row r="18523" spans="1:6" x14ac:dyDescent="0.2">
      <c r="A18523" s="88">
        <v>22096</v>
      </c>
      <c r="B18523" s="89">
        <v>638.39</v>
      </c>
      <c r="C18523" s="89">
        <f>LN(Table3[[#This Row],[Value]]/B18522)</f>
        <v>1.4578518865278008E-3</v>
      </c>
      <c r="D18523" s="89"/>
      <c r="E18523" s="89"/>
      <c r="F18523" s="89">
        <f>Table3[[#This Row],[Yield]]/100*(1+F18522)</f>
        <v>0</v>
      </c>
    </row>
    <row r="18524" spans="1:6" x14ac:dyDescent="0.2">
      <c r="A18524" s="88">
        <v>22097</v>
      </c>
      <c r="B18524" s="89">
        <v>640.62</v>
      </c>
      <c r="C18524" s="89">
        <f>LN(Table3[[#This Row],[Value]]/B18523)</f>
        <v>3.4870755657522034E-3</v>
      </c>
      <c r="D18524" s="89"/>
      <c r="E18524" s="89"/>
      <c r="F18524" s="89">
        <f>Table3[[#This Row],[Yield]]/100*(1+F18523)</f>
        <v>0</v>
      </c>
    </row>
    <row r="18525" spans="1:6" x14ac:dyDescent="0.2">
      <c r="A18525" s="88">
        <v>22098</v>
      </c>
      <c r="B18525" s="89">
        <v>641.29999999999995</v>
      </c>
      <c r="C18525" s="89">
        <f>LN(Table3[[#This Row],[Value]]/B18524)</f>
        <v>1.0609087365510881E-3</v>
      </c>
      <c r="D18525" s="89"/>
      <c r="E18525" s="89"/>
      <c r="F18525" s="89">
        <f>Table3[[#This Row],[Yield]]/100*(1+F18524)</f>
        <v>0</v>
      </c>
    </row>
    <row r="18526" spans="1:6" x14ac:dyDescent="0.2">
      <c r="A18526" s="88">
        <v>22102</v>
      </c>
      <c r="B18526" s="89">
        <v>640.91</v>
      </c>
      <c r="C18526" s="89">
        <f>LN(Table3[[#This Row],[Value]]/B18525)</f>
        <v>-6.0832470816309136E-4</v>
      </c>
      <c r="D18526" s="89"/>
      <c r="E18526" s="89"/>
      <c r="F18526" s="89">
        <f>Table3[[#This Row],[Yield]]/100*(1+F18525)</f>
        <v>0</v>
      </c>
    </row>
    <row r="18527" spans="1:6" x14ac:dyDescent="0.2">
      <c r="A18527" s="88">
        <v>22103</v>
      </c>
      <c r="B18527" s="89">
        <v>640.37</v>
      </c>
      <c r="C18527" s="89">
        <f>LN(Table3[[#This Row],[Value]]/B18526)</f>
        <v>-8.4290714281359791E-4</v>
      </c>
      <c r="D18527" s="89"/>
      <c r="E18527" s="89"/>
      <c r="F18527" s="89">
        <f>Table3[[#This Row],[Yield]]/100*(1+F18526)</f>
        <v>0</v>
      </c>
    </row>
    <row r="18528" spans="1:6" x14ac:dyDescent="0.2">
      <c r="A18528" s="88">
        <v>22104</v>
      </c>
      <c r="B18528" s="89">
        <v>644.89</v>
      </c>
      <c r="C18528" s="89">
        <f>LN(Table3[[#This Row],[Value]]/B18527)</f>
        <v>7.0336253122242915E-3</v>
      </c>
      <c r="D18528" s="89"/>
      <c r="E18528" s="89"/>
      <c r="F18528" s="89">
        <f>Table3[[#This Row],[Yield]]/100*(1+F18527)</f>
        <v>0</v>
      </c>
    </row>
    <row r="18529" spans="1:6" x14ac:dyDescent="0.2">
      <c r="A18529" s="88">
        <v>22105</v>
      </c>
      <c r="B18529" s="89">
        <v>646.91</v>
      </c>
      <c r="C18529" s="89">
        <f>LN(Table3[[#This Row],[Value]]/B18528)</f>
        <v>3.1274216541705068E-3</v>
      </c>
      <c r="D18529" s="89"/>
      <c r="E18529" s="89"/>
      <c r="F18529" s="89">
        <f>Table3[[#This Row],[Yield]]/100*(1+F18528)</f>
        <v>0</v>
      </c>
    </row>
    <row r="18530" spans="1:6" x14ac:dyDescent="0.2">
      <c r="A18530" s="88">
        <v>22108</v>
      </c>
      <c r="B18530" s="89">
        <v>640.44000000000005</v>
      </c>
      <c r="C18530" s="89">
        <f>LN(Table3[[#This Row],[Value]]/B18529)</f>
        <v>-1.0051741136381284E-2</v>
      </c>
      <c r="D18530" s="89"/>
      <c r="E18530" s="89"/>
      <c r="F18530" s="89">
        <f>Table3[[#This Row],[Yield]]/100*(1+F18529)</f>
        <v>0</v>
      </c>
    </row>
    <row r="18531" spans="1:6" x14ac:dyDescent="0.2">
      <c r="A18531" s="88">
        <v>22109</v>
      </c>
      <c r="B18531" s="89">
        <v>634.12</v>
      </c>
      <c r="C18531" s="89">
        <f>LN(Table3[[#This Row],[Value]]/B18530)</f>
        <v>-9.9172291588268176E-3</v>
      </c>
      <c r="D18531" s="89"/>
      <c r="E18531" s="89"/>
      <c r="F18531" s="89">
        <f>Table3[[#This Row],[Yield]]/100*(1+F18530)</f>
        <v>0</v>
      </c>
    </row>
    <row r="18532" spans="1:6" x14ac:dyDescent="0.2">
      <c r="A18532" s="88">
        <v>22110</v>
      </c>
      <c r="B18532" s="89">
        <v>632.11</v>
      </c>
      <c r="C18532" s="89">
        <f>LN(Table3[[#This Row],[Value]]/B18531)</f>
        <v>-3.1747813403123245E-3</v>
      </c>
      <c r="D18532" s="89"/>
      <c r="E18532" s="89"/>
      <c r="F18532" s="89">
        <f>Table3[[#This Row],[Yield]]/100*(1+F18531)</f>
        <v>0</v>
      </c>
    </row>
    <row r="18533" spans="1:6" x14ac:dyDescent="0.2">
      <c r="A18533" s="88">
        <v>22111</v>
      </c>
      <c r="B18533" s="89">
        <v>631.32000000000005</v>
      </c>
      <c r="C18533" s="89">
        <f>LN(Table3[[#This Row],[Value]]/B18532)</f>
        <v>-1.250564103998444E-3</v>
      </c>
      <c r="D18533" s="89"/>
      <c r="E18533" s="89"/>
      <c r="F18533" s="89">
        <f>Table3[[#This Row],[Yield]]/100*(1+F18532)</f>
        <v>0</v>
      </c>
    </row>
    <row r="18534" spans="1:6" x14ac:dyDescent="0.2">
      <c r="A18534" s="88">
        <v>22112</v>
      </c>
      <c r="B18534" s="89">
        <v>630.24</v>
      </c>
      <c r="C18534" s="89">
        <f>LN(Table3[[#This Row],[Value]]/B18533)</f>
        <v>-1.7121663081205315E-3</v>
      </c>
      <c r="D18534" s="89"/>
      <c r="E18534" s="89"/>
      <c r="F18534" s="89">
        <f>Table3[[#This Row],[Yield]]/100*(1+F18533)</f>
        <v>0</v>
      </c>
    </row>
    <row r="18535" spans="1:6" x14ac:dyDescent="0.2">
      <c r="A18535" s="88">
        <v>22115</v>
      </c>
      <c r="B18535" s="89">
        <v>626</v>
      </c>
      <c r="C18535" s="89">
        <f>LN(Table3[[#This Row],[Value]]/B18534)</f>
        <v>-6.7503281224972223E-3</v>
      </c>
      <c r="D18535" s="89"/>
      <c r="E18535" s="89"/>
      <c r="F18535" s="89">
        <f>Table3[[#This Row],[Yield]]/100*(1+F18534)</f>
        <v>0</v>
      </c>
    </row>
    <row r="18536" spans="1:6" x14ac:dyDescent="0.2">
      <c r="A18536" s="88">
        <v>22116</v>
      </c>
      <c r="B18536" s="89">
        <v>624.78</v>
      </c>
      <c r="C18536" s="89">
        <f>LN(Table3[[#This Row],[Value]]/B18535)</f>
        <v>-1.9507833302389915E-3</v>
      </c>
      <c r="D18536" s="89"/>
      <c r="E18536" s="89"/>
      <c r="F18536" s="89">
        <f>Table3[[#This Row],[Yield]]/100*(1+F18535)</f>
        <v>0</v>
      </c>
    </row>
    <row r="18537" spans="1:6" x14ac:dyDescent="0.2">
      <c r="A18537" s="88">
        <v>22117</v>
      </c>
      <c r="B18537" s="89">
        <v>624.13</v>
      </c>
      <c r="C18537" s="89">
        <f>LN(Table3[[#This Row],[Value]]/B18536)</f>
        <v>-1.0409077654737978E-3</v>
      </c>
      <c r="D18537" s="89"/>
      <c r="E18537" s="89"/>
      <c r="F18537" s="89">
        <f>Table3[[#This Row],[Yield]]/100*(1+F18536)</f>
        <v>0</v>
      </c>
    </row>
    <row r="18538" spans="1:6" x14ac:dyDescent="0.2">
      <c r="A18538" s="88">
        <v>22118</v>
      </c>
      <c r="B18538" s="89">
        <v>616.63</v>
      </c>
      <c r="C18538" s="89">
        <f>LN(Table3[[#This Row],[Value]]/B18537)</f>
        <v>-1.2089511827368104E-2</v>
      </c>
      <c r="D18538" s="89"/>
      <c r="E18538" s="89"/>
      <c r="F18538" s="89">
        <f>Table3[[#This Row],[Yield]]/100*(1+F18537)</f>
        <v>0</v>
      </c>
    </row>
    <row r="18539" spans="1:6" x14ac:dyDescent="0.2">
      <c r="A18539" s="88">
        <v>22119</v>
      </c>
      <c r="B18539" s="89">
        <v>609.87</v>
      </c>
      <c r="C18539" s="89">
        <f>LN(Table3[[#This Row],[Value]]/B18538)</f>
        <v>-1.1023348475935198E-2</v>
      </c>
      <c r="D18539" s="89"/>
      <c r="E18539" s="89"/>
      <c r="F18539" s="89">
        <f>Table3[[#This Row],[Yield]]/100*(1+F18538)</f>
        <v>0</v>
      </c>
    </row>
    <row r="18540" spans="1:6" x14ac:dyDescent="0.2">
      <c r="A18540" s="88">
        <v>22122</v>
      </c>
      <c r="B18540" s="89">
        <v>601.67999999999995</v>
      </c>
      <c r="C18540" s="89">
        <f>LN(Table3[[#This Row],[Value]]/B18539)</f>
        <v>-1.3520077182934881E-2</v>
      </c>
      <c r="D18540" s="89"/>
      <c r="E18540" s="89"/>
      <c r="F18540" s="89">
        <f>Table3[[#This Row],[Yield]]/100*(1+F18539)</f>
        <v>0</v>
      </c>
    </row>
    <row r="18541" spans="1:6" x14ac:dyDescent="0.2">
      <c r="A18541" s="88">
        <v>22123</v>
      </c>
      <c r="B18541" s="89">
        <v>606.75</v>
      </c>
      <c r="C18541" s="89">
        <f>LN(Table3[[#This Row],[Value]]/B18540)</f>
        <v>8.3911020885632792E-3</v>
      </c>
      <c r="D18541" s="89"/>
      <c r="E18541" s="89"/>
      <c r="F18541" s="89">
        <f>Table3[[#This Row],[Yield]]/100*(1+F18540)</f>
        <v>0</v>
      </c>
    </row>
    <row r="18542" spans="1:6" x14ac:dyDescent="0.2">
      <c r="A18542" s="88">
        <v>22124</v>
      </c>
      <c r="B18542" s="89">
        <v>601.76</v>
      </c>
      <c r="C18542" s="89">
        <f>LN(Table3[[#This Row],[Value]]/B18541)</f>
        <v>-8.2581498846845073E-3</v>
      </c>
      <c r="D18542" s="89"/>
      <c r="E18542" s="89"/>
      <c r="F18542" s="89">
        <f>Table3[[#This Row],[Yield]]/100*(1+F18541)</f>
        <v>0</v>
      </c>
    </row>
    <row r="18543" spans="1:6" x14ac:dyDescent="0.2">
      <c r="A18543" s="88">
        <v>22125</v>
      </c>
      <c r="B18543" s="89">
        <v>605.66999999999996</v>
      </c>
      <c r="C18543" s="89">
        <f>LN(Table3[[#This Row],[Value]]/B18542)</f>
        <v>6.4765885682157394E-3</v>
      </c>
      <c r="D18543" s="89"/>
      <c r="E18543" s="89"/>
      <c r="F18543" s="89">
        <f>Table3[[#This Row],[Yield]]/100*(1+F18542)</f>
        <v>0</v>
      </c>
    </row>
    <row r="18544" spans="1:6" x14ac:dyDescent="0.2">
      <c r="A18544" s="88">
        <v>22126</v>
      </c>
      <c r="B18544" s="89">
        <v>616.73</v>
      </c>
      <c r="C18544" s="89">
        <f>LN(Table3[[#This Row],[Value]]/B18543)</f>
        <v>1.8096043543159936E-2</v>
      </c>
      <c r="D18544" s="89"/>
      <c r="E18544" s="89"/>
      <c r="F18544" s="89">
        <f>Table3[[#This Row],[Yield]]/100*(1+F18543)</f>
        <v>0</v>
      </c>
    </row>
    <row r="18545" spans="1:6" x14ac:dyDescent="0.2">
      <c r="A18545" s="88">
        <v>22129</v>
      </c>
      <c r="B18545" s="89">
        <v>617.85</v>
      </c>
      <c r="C18545" s="89">
        <f>LN(Table3[[#This Row],[Value]]/B18544)</f>
        <v>1.8143827167974502E-3</v>
      </c>
      <c r="D18545" s="89"/>
      <c r="E18545" s="89"/>
      <c r="F18545" s="89">
        <f>Table3[[#This Row],[Yield]]/100*(1+F18544)</f>
        <v>0</v>
      </c>
    </row>
    <row r="18546" spans="1:6" x14ac:dyDescent="0.2">
      <c r="A18546" s="88">
        <v>22130</v>
      </c>
      <c r="B18546" s="89">
        <v>613.67999999999995</v>
      </c>
      <c r="C18546" s="89">
        <f>LN(Table3[[#This Row],[Value]]/B18545)</f>
        <v>-6.7720898991587251E-3</v>
      </c>
      <c r="D18546" s="89"/>
      <c r="E18546" s="89"/>
      <c r="F18546" s="89">
        <f>Table3[[#This Row],[Yield]]/100*(1+F18545)</f>
        <v>0</v>
      </c>
    </row>
    <row r="18547" spans="1:6" x14ac:dyDescent="0.2">
      <c r="A18547" s="88">
        <v>22131</v>
      </c>
      <c r="B18547" s="89">
        <v>608.69000000000005</v>
      </c>
      <c r="C18547" s="89">
        <f>LN(Table3[[#This Row],[Value]]/B18546)</f>
        <v>-8.1645127401929977E-3</v>
      </c>
      <c r="D18547" s="89"/>
      <c r="E18547" s="89"/>
      <c r="F18547" s="89">
        <f>Table3[[#This Row],[Yield]]/100*(1+F18546)</f>
        <v>0</v>
      </c>
    </row>
    <row r="18548" spans="1:6" x14ac:dyDescent="0.2">
      <c r="A18548" s="88">
        <v>22132</v>
      </c>
      <c r="B18548" s="89">
        <v>609.23</v>
      </c>
      <c r="C18548" s="89">
        <f>LN(Table3[[#This Row],[Value]]/B18547)</f>
        <v>8.867578090272528E-4</v>
      </c>
      <c r="D18548" s="89"/>
      <c r="E18548" s="89"/>
      <c r="F18548" s="89">
        <f>Table3[[#This Row],[Yield]]/100*(1+F18547)</f>
        <v>0</v>
      </c>
    </row>
    <row r="18549" spans="1:6" x14ac:dyDescent="0.2">
      <c r="A18549" s="88">
        <v>22133</v>
      </c>
      <c r="B18549" s="89">
        <v>614.29</v>
      </c>
      <c r="C18549" s="89">
        <f>LN(Table3[[#This Row],[Value]]/B18548)</f>
        <v>8.2712646263139334E-3</v>
      </c>
      <c r="D18549" s="89"/>
      <c r="E18549" s="89"/>
      <c r="F18549" s="89">
        <f>Table3[[#This Row],[Yield]]/100*(1+F18548)</f>
        <v>0</v>
      </c>
    </row>
    <row r="18550" spans="1:6" x14ac:dyDescent="0.2">
      <c r="A18550" s="88">
        <v>22136</v>
      </c>
      <c r="B18550" s="89">
        <v>614.79</v>
      </c>
      <c r="C18550" s="89">
        <f>LN(Table3[[#This Row],[Value]]/B18549)</f>
        <v>8.1361673378819522E-4</v>
      </c>
      <c r="D18550" s="89"/>
      <c r="E18550" s="89"/>
      <c r="F18550" s="89">
        <f>Table3[[#This Row],[Yield]]/100*(1+F18549)</f>
        <v>0</v>
      </c>
    </row>
    <row r="18551" spans="1:6" x14ac:dyDescent="0.2">
      <c r="A18551" s="88">
        <v>22137</v>
      </c>
      <c r="B18551" s="89">
        <v>615.69000000000005</v>
      </c>
      <c r="C18551" s="89">
        <f>LN(Table3[[#This Row],[Value]]/B18550)</f>
        <v>1.4628440291488429E-3</v>
      </c>
      <c r="D18551" s="89"/>
      <c r="E18551" s="89"/>
      <c r="F18551" s="89">
        <f>Table3[[#This Row],[Yield]]/100*(1+F18550)</f>
        <v>0</v>
      </c>
    </row>
    <row r="18552" spans="1:6" x14ac:dyDescent="0.2">
      <c r="A18552" s="88">
        <v>22138</v>
      </c>
      <c r="B18552" s="89">
        <v>617.52</v>
      </c>
      <c r="C18552" s="89">
        <f>LN(Table3[[#This Row],[Value]]/B18551)</f>
        <v>2.9678665324721987E-3</v>
      </c>
      <c r="D18552" s="89"/>
      <c r="E18552" s="89"/>
      <c r="F18552" s="89">
        <f>Table3[[#This Row],[Yield]]/100*(1+F18551)</f>
        <v>0</v>
      </c>
    </row>
    <row r="18553" spans="1:6" x14ac:dyDescent="0.2">
      <c r="A18553" s="88">
        <v>22139</v>
      </c>
      <c r="B18553" s="89">
        <v>622.88</v>
      </c>
      <c r="C18553" s="89">
        <f>LN(Table3[[#This Row],[Value]]/B18552)</f>
        <v>8.6424272205471355E-3</v>
      </c>
      <c r="D18553" s="89"/>
      <c r="E18553" s="89"/>
      <c r="F18553" s="89">
        <f>Table3[[#This Row],[Yield]]/100*(1+F18552)</f>
        <v>0</v>
      </c>
    </row>
    <row r="18554" spans="1:6" x14ac:dyDescent="0.2">
      <c r="A18554" s="88">
        <v>22140</v>
      </c>
      <c r="B18554" s="89">
        <v>626.17999999999995</v>
      </c>
      <c r="C18554" s="89">
        <f>LN(Table3[[#This Row],[Value]]/B18553)</f>
        <v>5.2839858423705368E-3</v>
      </c>
      <c r="D18554" s="89"/>
      <c r="E18554" s="89"/>
      <c r="F18554" s="89">
        <f>Table3[[#This Row],[Yield]]/100*(1+F18553)</f>
        <v>0</v>
      </c>
    </row>
    <row r="18555" spans="1:6" x14ac:dyDescent="0.2">
      <c r="A18555" s="88">
        <v>22143</v>
      </c>
      <c r="B18555" s="89">
        <v>624.16999999999996</v>
      </c>
      <c r="C18555" s="89">
        <f>LN(Table3[[#This Row],[Value]]/B18554)</f>
        <v>-3.2151025415729194E-3</v>
      </c>
      <c r="D18555" s="89"/>
      <c r="E18555" s="89"/>
      <c r="F18555" s="89">
        <f>Table3[[#This Row],[Yield]]/100*(1+F18554)</f>
        <v>0</v>
      </c>
    </row>
    <row r="18556" spans="1:6" x14ac:dyDescent="0.2">
      <c r="A18556" s="88">
        <v>22144</v>
      </c>
      <c r="B18556" s="89">
        <v>625.42999999999995</v>
      </c>
      <c r="C18556" s="89">
        <f>LN(Table3[[#This Row],[Value]]/B18555)</f>
        <v>2.0166460099557064E-3</v>
      </c>
      <c r="D18556" s="89"/>
      <c r="E18556" s="89"/>
      <c r="F18556" s="89">
        <f>Table3[[#This Row],[Yield]]/100*(1+F18555)</f>
        <v>0</v>
      </c>
    </row>
    <row r="18557" spans="1:6" x14ac:dyDescent="0.2">
      <c r="A18557" s="88">
        <v>22145</v>
      </c>
      <c r="B18557" s="89">
        <v>626.54</v>
      </c>
      <c r="C18557" s="89">
        <f>LN(Table3[[#This Row],[Value]]/B18556)</f>
        <v>1.7732058928632095E-3</v>
      </c>
      <c r="D18557" s="89"/>
      <c r="E18557" s="89"/>
      <c r="F18557" s="89">
        <f>Table3[[#This Row],[Yield]]/100*(1+F18556)</f>
        <v>0</v>
      </c>
    </row>
    <row r="18558" spans="1:6" x14ac:dyDescent="0.2">
      <c r="A18558" s="88">
        <v>22146</v>
      </c>
      <c r="B18558" s="89">
        <v>625.82000000000005</v>
      </c>
      <c r="C18558" s="89">
        <f>LN(Table3[[#This Row],[Value]]/B18557)</f>
        <v>-1.1498292492994528E-3</v>
      </c>
      <c r="D18558" s="89"/>
      <c r="E18558" s="89"/>
      <c r="F18558" s="89">
        <f>Table3[[#This Row],[Yield]]/100*(1+F18557)</f>
        <v>0</v>
      </c>
    </row>
    <row r="18559" spans="1:6" x14ac:dyDescent="0.2">
      <c r="A18559" s="88">
        <v>22147</v>
      </c>
      <c r="B18559" s="89">
        <v>629.27</v>
      </c>
      <c r="C18559" s="89">
        <f>LN(Table3[[#This Row],[Value]]/B18558)</f>
        <v>5.4976275635521118E-3</v>
      </c>
      <c r="D18559" s="89"/>
      <c r="E18559" s="89"/>
      <c r="F18559" s="89">
        <f>Table3[[#This Row],[Yield]]/100*(1+F18558)</f>
        <v>0</v>
      </c>
    </row>
    <row r="18560" spans="1:6" x14ac:dyDescent="0.2">
      <c r="A18560" s="88">
        <v>22150</v>
      </c>
      <c r="B18560" s="89">
        <v>630.71</v>
      </c>
      <c r="C18560" s="89">
        <f>LN(Table3[[#This Row],[Value]]/B18559)</f>
        <v>2.2857515626585191E-3</v>
      </c>
      <c r="D18560" s="89"/>
      <c r="E18560" s="89"/>
      <c r="F18560" s="89">
        <f>Table3[[#This Row],[Yield]]/100*(1+F18559)</f>
        <v>0</v>
      </c>
    </row>
    <row r="18561" spans="1:6" x14ac:dyDescent="0.2">
      <c r="A18561" s="88">
        <v>22151</v>
      </c>
      <c r="B18561" s="89">
        <v>638.29</v>
      </c>
      <c r="C18561" s="89">
        <f>LN(Table3[[#This Row],[Value]]/B18560)</f>
        <v>1.1946556582170906E-2</v>
      </c>
      <c r="D18561" s="89"/>
      <c r="E18561" s="89"/>
      <c r="F18561" s="89">
        <f>Table3[[#This Row],[Yield]]/100*(1+F18560)</f>
        <v>0</v>
      </c>
    </row>
    <row r="18562" spans="1:6" x14ac:dyDescent="0.2">
      <c r="A18562" s="88">
        <v>22152</v>
      </c>
      <c r="B18562" s="89">
        <v>641.55999999999995</v>
      </c>
      <c r="C18562" s="89">
        <f>LN(Table3[[#This Row],[Value]]/B18561)</f>
        <v>5.1099849443328339E-3</v>
      </c>
      <c r="D18562" s="89"/>
      <c r="E18562" s="89"/>
      <c r="F18562" s="89">
        <f>Table3[[#This Row],[Yield]]/100*(1+F18561)</f>
        <v>0</v>
      </c>
    </row>
    <row r="18563" spans="1:6" x14ac:dyDescent="0.2">
      <c r="A18563" s="88">
        <v>22153</v>
      </c>
      <c r="B18563" s="89">
        <v>637.16</v>
      </c>
      <c r="C18563" s="89">
        <f>LN(Table3[[#This Row],[Value]]/B18562)</f>
        <v>-6.8819090427396723E-3</v>
      </c>
      <c r="D18563" s="89"/>
      <c r="E18563" s="89"/>
      <c r="F18563" s="89">
        <f>Table3[[#This Row],[Yield]]/100*(1+F18562)</f>
        <v>0</v>
      </c>
    </row>
    <row r="18564" spans="1:6" x14ac:dyDescent="0.2">
      <c r="A18564" s="88">
        <v>22154</v>
      </c>
      <c r="B18564" s="89">
        <v>636.13</v>
      </c>
      <c r="C18564" s="89">
        <f>LN(Table3[[#This Row],[Value]]/B18563)</f>
        <v>-1.6178564579400799E-3</v>
      </c>
      <c r="D18564" s="89"/>
      <c r="E18564" s="89"/>
      <c r="F18564" s="89">
        <f>Table3[[#This Row],[Yield]]/100*(1+F18563)</f>
        <v>0</v>
      </c>
    </row>
    <row r="18565" spans="1:6" x14ac:dyDescent="0.2">
      <c r="A18565" s="88">
        <v>22157</v>
      </c>
      <c r="B18565" s="89">
        <v>634.46</v>
      </c>
      <c r="C18565" s="89">
        <f>LN(Table3[[#This Row],[Value]]/B18564)</f>
        <v>-2.6287015664400908E-3</v>
      </c>
      <c r="D18565" s="89"/>
      <c r="E18565" s="89"/>
      <c r="F18565" s="89">
        <f>Table3[[#This Row],[Yield]]/100*(1+F18564)</f>
        <v>0</v>
      </c>
    </row>
    <row r="18566" spans="1:6" x14ac:dyDescent="0.2">
      <c r="A18566" s="88">
        <v>22158</v>
      </c>
      <c r="B18566" s="89">
        <v>626.4</v>
      </c>
      <c r="C18566" s="89">
        <f>LN(Table3[[#This Row],[Value]]/B18565)</f>
        <v>-1.2785098725464098E-2</v>
      </c>
      <c r="D18566" s="89"/>
      <c r="E18566" s="89"/>
      <c r="F18566" s="89">
        <f>Table3[[#This Row],[Yield]]/100*(1+F18565)</f>
        <v>0</v>
      </c>
    </row>
    <row r="18567" spans="1:6" x14ac:dyDescent="0.2">
      <c r="A18567" s="88">
        <v>22159</v>
      </c>
      <c r="B18567" s="89">
        <v>625.99</v>
      </c>
      <c r="C18567" s="89">
        <f>LN(Table3[[#This Row],[Value]]/B18566)</f>
        <v>-6.5474814498212052E-4</v>
      </c>
      <c r="D18567" s="89"/>
      <c r="E18567" s="89"/>
      <c r="F18567" s="89">
        <f>Table3[[#This Row],[Yield]]/100*(1+F18566)</f>
        <v>0</v>
      </c>
    </row>
    <row r="18568" spans="1:6" x14ac:dyDescent="0.2">
      <c r="A18568" s="88">
        <v>22160</v>
      </c>
      <c r="B18568" s="89">
        <v>626.1</v>
      </c>
      <c r="C18568" s="89">
        <f>LN(Table3[[#This Row],[Value]]/B18567)</f>
        <v>1.7570621965344997E-4</v>
      </c>
      <c r="D18568" s="89"/>
      <c r="E18568" s="89"/>
      <c r="F18568" s="89">
        <f>Table3[[#This Row],[Yield]]/100*(1+F18567)</f>
        <v>0</v>
      </c>
    </row>
    <row r="18569" spans="1:6" x14ac:dyDescent="0.2">
      <c r="A18569" s="88">
        <v>22161</v>
      </c>
      <c r="B18569" s="89">
        <v>625.22</v>
      </c>
      <c r="C18569" s="89">
        <f>LN(Table3[[#This Row],[Value]]/B18568)</f>
        <v>-1.4065149523290685E-3</v>
      </c>
      <c r="D18569" s="89"/>
      <c r="E18569" s="89"/>
      <c r="F18569" s="89">
        <f>Table3[[#This Row],[Yield]]/100*(1+F18568)</f>
        <v>0</v>
      </c>
    </row>
    <row r="18570" spans="1:6" x14ac:dyDescent="0.2">
      <c r="A18570" s="88">
        <v>22165</v>
      </c>
      <c r="B18570" s="89">
        <v>620.85</v>
      </c>
      <c r="C18570" s="89">
        <f>LN(Table3[[#This Row],[Value]]/B18569)</f>
        <v>-7.0140809360846792E-3</v>
      </c>
      <c r="D18570" s="89"/>
      <c r="E18570" s="89"/>
      <c r="F18570" s="89">
        <f>Table3[[#This Row],[Yield]]/100*(1+F18569)</f>
        <v>0</v>
      </c>
    </row>
    <row r="18571" spans="1:6" x14ac:dyDescent="0.2">
      <c r="A18571" s="88">
        <v>22166</v>
      </c>
      <c r="B18571" s="89">
        <v>612.27</v>
      </c>
      <c r="C18571" s="89">
        <f>LN(Table3[[#This Row],[Value]]/B18570)</f>
        <v>-1.3916145169662351E-2</v>
      </c>
      <c r="D18571" s="89"/>
      <c r="E18571" s="89"/>
      <c r="F18571" s="89">
        <f>Table3[[#This Row],[Yield]]/100*(1+F18570)</f>
        <v>0</v>
      </c>
    </row>
    <row r="18572" spans="1:6" x14ac:dyDescent="0.2">
      <c r="A18572" s="88">
        <v>22167</v>
      </c>
      <c r="B18572" s="89">
        <v>611.41999999999996</v>
      </c>
      <c r="C18572" s="89">
        <f>LN(Table3[[#This Row],[Value]]/B18571)</f>
        <v>-1.3892409625112314E-3</v>
      </c>
      <c r="D18572" s="89"/>
      <c r="E18572" s="89"/>
      <c r="F18572" s="89">
        <f>Table3[[#This Row],[Yield]]/100*(1+F18571)</f>
        <v>0</v>
      </c>
    </row>
    <row r="18573" spans="1:6" x14ac:dyDescent="0.2">
      <c r="A18573" s="88">
        <v>22168</v>
      </c>
      <c r="B18573" s="89">
        <v>614.12</v>
      </c>
      <c r="C18573" s="89">
        <f>LN(Table3[[#This Row],[Value]]/B18572)</f>
        <v>4.4062280600206793E-3</v>
      </c>
      <c r="D18573" s="89"/>
      <c r="E18573" s="89"/>
      <c r="F18573" s="89">
        <f>Table3[[#This Row],[Yield]]/100*(1+F18572)</f>
        <v>0</v>
      </c>
    </row>
    <row r="18574" spans="1:6" x14ac:dyDescent="0.2">
      <c r="A18574" s="88">
        <v>22171</v>
      </c>
      <c r="B18574" s="89">
        <v>609.35</v>
      </c>
      <c r="C18574" s="89">
        <f>LN(Table3[[#This Row],[Value]]/B18573)</f>
        <v>-7.797533521186898E-3</v>
      </c>
      <c r="D18574" s="89"/>
      <c r="E18574" s="89"/>
      <c r="F18574" s="89">
        <f>Table3[[#This Row],[Yield]]/100*(1+F18573)</f>
        <v>0</v>
      </c>
    </row>
    <row r="18575" spans="1:6" x14ac:dyDescent="0.2">
      <c r="A18575" s="88">
        <v>22172</v>
      </c>
      <c r="B18575" s="89">
        <v>611.79</v>
      </c>
      <c r="C18575" s="89">
        <f>LN(Table3[[#This Row],[Value]]/B18574)</f>
        <v>3.9962711028539077E-3</v>
      </c>
      <c r="D18575" s="89"/>
      <c r="E18575" s="89"/>
      <c r="F18575" s="89">
        <f>Table3[[#This Row],[Yield]]/100*(1+F18574)</f>
        <v>0</v>
      </c>
    </row>
    <row r="18576" spans="1:6" x14ac:dyDescent="0.2">
      <c r="A18576" s="88">
        <v>22173</v>
      </c>
      <c r="B18576" s="89">
        <v>605.69000000000005</v>
      </c>
      <c r="C18576" s="89">
        <f>LN(Table3[[#This Row],[Value]]/B18575)</f>
        <v>-1.002078234509729E-2</v>
      </c>
      <c r="D18576" s="89"/>
      <c r="E18576" s="89"/>
      <c r="F18576" s="89">
        <f>Table3[[#This Row],[Yield]]/100*(1+F18575)</f>
        <v>0</v>
      </c>
    </row>
    <row r="18577" spans="1:6" x14ac:dyDescent="0.2">
      <c r="A18577" s="88">
        <v>22174</v>
      </c>
      <c r="B18577" s="89">
        <v>602.69000000000005</v>
      </c>
      <c r="C18577" s="89">
        <f>LN(Table3[[#This Row],[Value]]/B18576)</f>
        <v>-4.9653356785731287E-3</v>
      </c>
      <c r="D18577" s="89"/>
      <c r="E18577" s="89"/>
      <c r="F18577" s="89">
        <f>Table3[[#This Row],[Yield]]/100*(1+F18576)</f>
        <v>0</v>
      </c>
    </row>
    <row r="18578" spans="1:6" x14ac:dyDescent="0.2">
      <c r="A18578" s="88">
        <v>22175</v>
      </c>
      <c r="B18578" s="89">
        <v>602.17999999999995</v>
      </c>
      <c r="C18578" s="89">
        <f>LN(Table3[[#This Row],[Value]]/B18577)</f>
        <v>-8.465644101996497E-4</v>
      </c>
      <c r="D18578" s="89"/>
      <c r="E18578" s="89"/>
      <c r="F18578" s="89">
        <f>Table3[[#This Row],[Yield]]/100*(1+F18577)</f>
        <v>0</v>
      </c>
    </row>
    <row r="18579" spans="1:6" x14ac:dyDescent="0.2">
      <c r="A18579" s="88">
        <v>22178</v>
      </c>
      <c r="B18579" s="89">
        <v>586.76</v>
      </c>
      <c r="C18579" s="89">
        <f>LN(Table3[[#This Row],[Value]]/B18578)</f>
        <v>-2.5940526318933302E-2</v>
      </c>
      <c r="D18579" s="89"/>
      <c r="E18579" s="89"/>
      <c r="F18579" s="89">
        <f>Table3[[#This Row],[Yield]]/100*(1+F18578)</f>
        <v>0</v>
      </c>
    </row>
    <row r="18580" spans="1:6" x14ac:dyDescent="0.2">
      <c r="A18580" s="88">
        <v>22179</v>
      </c>
      <c r="B18580" s="89">
        <v>588.20000000000005</v>
      </c>
      <c r="C18580" s="89">
        <f>LN(Table3[[#This Row],[Value]]/B18579)</f>
        <v>2.4511485003326267E-3</v>
      </c>
      <c r="D18580" s="89"/>
      <c r="E18580" s="89"/>
      <c r="F18580" s="89">
        <f>Table3[[#This Row],[Yield]]/100*(1+F18579)</f>
        <v>0</v>
      </c>
    </row>
    <row r="18581" spans="1:6" x14ac:dyDescent="0.2">
      <c r="A18581" s="88">
        <v>22180</v>
      </c>
      <c r="B18581" s="89">
        <v>594.26</v>
      </c>
      <c r="C18581" s="89">
        <f>LN(Table3[[#This Row],[Value]]/B18580)</f>
        <v>1.0249907913191511E-2</v>
      </c>
      <c r="D18581" s="89"/>
      <c r="E18581" s="89"/>
      <c r="F18581" s="89">
        <f>Table3[[#This Row],[Yield]]/100*(1+F18580)</f>
        <v>0</v>
      </c>
    </row>
    <row r="18582" spans="1:6" x14ac:dyDescent="0.2">
      <c r="A18582" s="88">
        <v>22181</v>
      </c>
      <c r="B18582" s="89">
        <v>592.15</v>
      </c>
      <c r="C18582" s="89">
        <f>LN(Table3[[#This Row],[Value]]/B18581)</f>
        <v>-3.5569528655822733E-3</v>
      </c>
      <c r="D18582" s="89"/>
      <c r="E18582" s="89"/>
      <c r="F18582" s="89">
        <f>Table3[[#This Row],[Yield]]/100*(1+F18581)</f>
        <v>0</v>
      </c>
    </row>
    <row r="18583" spans="1:6" x14ac:dyDescent="0.2">
      <c r="A18583" s="88">
        <v>22182</v>
      </c>
      <c r="B18583" s="89">
        <v>585.20000000000005</v>
      </c>
      <c r="C18583" s="89">
        <f>LN(Table3[[#This Row],[Value]]/B18582)</f>
        <v>-1.18063120215347E-2</v>
      </c>
      <c r="D18583" s="89"/>
      <c r="E18583" s="89"/>
      <c r="F18583" s="89">
        <f>Table3[[#This Row],[Yield]]/100*(1+F18582)</f>
        <v>0</v>
      </c>
    </row>
    <row r="18584" spans="1:6" x14ac:dyDescent="0.2">
      <c r="A18584" s="88">
        <v>22185</v>
      </c>
      <c r="B18584" s="89">
        <v>577.14</v>
      </c>
      <c r="C18584" s="89">
        <f>LN(Table3[[#This Row],[Value]]/B18583)</f>
        <v>-1.3868797753390104E-2</v>
      </c>
      <c r="D18584" s="89"/>
      <c r="E18584" s="89"/>
      <c r="F18584" s="89">
        <f>Table3[[#This Row],[Yield]]/100*(1+F18583)</f>
        <v>0</v>
      </c>
    </row>
    <row r="18585" spans="1:6" x14ac:dyDescent="0.2">
      <c r="A18585" s="88">
        <v>22186</v>
      </c>
      <c r="B18585" s="89">
        <v>574.80999999999995</v>
      </c>
      <c r="C18585" s="89">
        <f>LN(Table3[[#This Row],[Value]]/B18584)</f>
        <v>-4.045319983439738E-3</v>
      </c>
      <c r="D18585" s="89"/>
      <c r="E18585" s="89"/>
      <c r="F18585" s="89">
        <f>Table3[[#This Row],[Yield]]/100*(1+F18584)</f>
        <v>0</v>
      </c>
    </row>
    <row r="18586" spans="1:6" x14ac:dyDescent="0.2">
      <c r="A18586" s="88">
        <v>22187</v>
      </c>
      <c r="B18586" s="89">
        <v>569.08000000000004</v>
      </c>
      <c r="C18586" s="89">
        <f>LN(Table3[[#This Row],[Value]]/B18585)</f>
        <v>-1.00185296261732E-2</v>
      </c>
      <c r="D18586" s="89"/>
      <c r="E18586" s="89"/>
      <c r="F18586" s="89">
        <f>Table3[[#This Row],[Yield]]/100*(1+F18585)</f>
        <v>0</v>
      </c>
    </row>
    <row r="18587" spans="1:6" x14ac:dyDescent="0.2">
      <c r="A18587" s="88">
        <v>22188</v>
      </c>
      <c r="B18587" s="89">
        <v>570.59</v>
      </c>
      <c r="C18587" s="89">
        <f>LN(Table3[[#This Row],[Value]]/B18586)</f>
        <v>2.6498914310143715E-3</v>
      </c>
      <c r="D18587" s="89"/>
      <c r="E18587" s="89"/>
      <c r="F18587" s="89">
        <f>Table3[[#This Row],[Yield]]/100*(1+F18586)</f>
        <v>0</v>
      </c>
    </row>
    <row r="18588" spans="1:6" x14ac:dyDescent="0.2">
      <c r="A18588" s="88">
        <v>22189</v>
      </c>
      <c r="B18588" s="89">
        <v>580.14</v>
      </c>
      <c r="C18588" s="89">
        <f>LN(Table3[[#This Row],[Value]]/B18587)</f>
        <v>1.6598540509530489E-2</v>
      </c>
      <c r="D18588" s="89"/>
      <c r="E18588" s="89"/>
      <c r="F18588" s="89">
        <f>Table3[[#This Row],[Yield]]/100*(1+F18587)</f>
        <v>0</v>
      </c>
    </row>
    <row r="18589" spans="1:6" x14ac:dyDescent="0.2">
      <c r="A18589" s="88">
        <v>22192</v>
      </c>
      <c r="B18589" s="89">
        <v>577.80999999999995</v>
      </c>
      <c r="C18589" s="89">
        <f>LN(Table3[[#This Row],[Value]]/B18588)</f>
        <v>-4.0243588144883826E-3</v>
      </c>
      <c r="D18589" s="89"/>
      <c r="E18589" s="89"/>
      <c r="F18589" s="89">
        <f>Table3[[#This Row],[Yield]]/100*(1+F18588)</f>
        <v>0</v>
      </c>
    </row>
    <row r="18590" spans="1:6" x14ac:dyDescent="0.2">
      <c r="A18590" s="88">
        <v>22193</v>
      </c>
      <c r="B18590" s="89">
        <v>573.15</v>
      </c>
      <c r="C18590" s="89">
        <f>LN(Table3[[#This Row],[Value]]/B18589)</f>
        <v>-8.0976323480041572E-3</v>
      </c>
      <c r="D18590" s="89"/>
      <c r="E18590" s="89"/>
      <c r="F18590" s="89">
        <f>Table3[[#This Row],[Yield]]/100*(1+F18589)</f>
        <v>0</v>
      </c>
    </row>
    <row r="18591" spans="1:6" x14ac:dyDescent="0.2">
      <c r="A18591" s="88">
        <v>22194</v>
      </c>
      <c r="B18591" s="89">
        <v>578.88</v>
      </c>
      <c r="C18591" s="89">
        <f>LN(Table3[[#This Row],[Value]]/B18590)</f>
        <v>9.9477396459117223E-3</v>
      </c>
      <c r="D18591" s="89"/>
      <c r="E18591" s="89"/>
      <c r="F18591" s="89">
        <f>Table3[[#This Row],[Yield]]/100*(1+F18590)</f>
        <v>0</v>
      </c>
    </row>
    <row r="18592" spans="1:6" x14ac:dyDescent="0.2">
      <c r="A18592" s="88">
        <v>22195</v>
      </c>
      <c r="B18592" s="89">
        <v>583.69000000000005</v>
      </c>
      <c r="C18592" s="89">
        <f>LN(Table3[[#This Row],[Value]]/B18591)</f>
        <v>8.274817767657712E-3</v>
      </c>
      <c r="D18592" s="89"/>
      <c r="E18592" s="89"/>
      <c r="F18592" s="89">
        <f>Table3[[#This Row],[Yield]]/100*(1+F18591)</f>
        <v>0</v>
      </c>
    </row>
    <row r="18593" spans="1:6" x14ac:dyDescent="0.2">
      <c r="A18593" s="88">
        <v>22196</v>
      </c>
      <c r="B18593" s="89">
        <v>586.41999999999996</v>
      </c>
      <c r="C18593" s="89">
        <f>LN(Table3[[#This Row],[Value]]/B18592)</f>
        <v>4.6662364282486638E-3</v>
      </c>
      <c r="D18593" s="89"/>
      <c r="E18593" s="89"/>
      <c r="F18593" s="89">
        <f>Table3[[#This Row],[Yield]]/100*(1+F18592)</f>
        <v>0</v>
      </c>
    </row>
    <row r="18594" spans="1:6" x14ac:dyDescent="0.2">
      <c r="A18594" s="88">
        <v>22199</v>
      </c>
      <c r="B18594" s="89">
        <v>587.30999999999995</v>
      </c>
      <c r="C18594" s="89">
        <f>LN(Table3[[#This Row],[Value]]/B18593)</f>
        <v>1.5165330537241927E-3</v>
      </c>
      <c r="D18594" s="89"/>
      <c r="E18594" s="89"/>
      <c r="F18594" s="89">
        <f>Table3[[#This Row],[Yield]]/100*(1+F18593)</f>
        <v>0</v>
      </c>
    </row>
    <row r="18595" spans="1:6" x14ac:dyDescent="0.2">
      <c r="A18595" s="88">
        <v>22200</v>
      </c>
      <c r="B18595" s="89">
        <v>588.75</v>
      </c>
      <c r="C18595" s="89">
        <f>LN(Table3[[#This Row],[Value]]/B18594)</f>
        <v>2.448855874066581E-3</v>
      </c>
      <c r="D18595" s="89"/>
      <c r="E18595" s="89"/>
      <c r="F18595" s="89">
        <f>Table3[[#This Row],[Yield]]/100*(1+F18594)</f>
        <v>0</v>
      </c>
    </row>
    <row r="18596" spans="1:6" x14ac:dyDescent="0.2">
      <c r="A18596" s="88">
        <v>22201</v>
      </c>
      <c r="B18596" s="89">
        <v>585.83000000000004</v>
      </c>
      <c r="C18596" s="89">
        <f>LN(Table3[[#This Row],[Value]]/B18595)</f>
        <v>-4.9720002305314193E-3</v>
      </c>
      <c r="D18596" s="89"/>
      <c r="E18596" s="89"/>
      <c r="F18596" s="89">
        <f>Table3[[#This Row],[Yield]]/100*(1+F18595)</f>
        <v>0</v>
      </c>
    </row>
    <row r="18597" spans="1:6" x14ac:dyDescent="0.2">
      <c r="A18597" s="88">
        <v>22202</v>
      </c>
      <c r="B18597" s="89">
        <v>591.49</v>
      </c>
      <c r="C18597" s="89">
        <f>LN(Table3[[#This Row],[Value]]/B18596)</f>
        <v>9.6151320046821628E-3</v>
      </c>
      <c r="D18597" s="89"/>
      <c r="E18597" s="89"/>
      <c r="F18597" s="89">
        <f>Table3[[#This Row],[Yield]]/100*(1+F18596)</f>
        <v>0</v>
      </c>
    </row>
    <row r="18598" spans="1:6" x14ac:dyDescent="0.2">
      <c r="A18598" s="88">
        <v>22203</v>
      </c>
      <c r="B18598" s="89">
        <v>596.48</v>
      </c>
      <c r="C18598" s="89">
        <f>LN(Table3[[#This Row],[Value]]/B18597)</f>
        <v>8.4009349523935586E-3</v>
      </c>
      <c r="D18598" s="89"/>
      <c r="E18598" s="89"/>
      <c r="F18598" s="89">
        <f>Table3[[#This Row],[Yield]]/100*(1+F18597)</f>
        <v>0</v>
      </c>
    </row>
    <row r="18599" spans="1:6" x14ac:dyDescent="0.2">
      <c r="A18599" s="88">
        <v>22206</v>
      </c>
      <c r="B18599" s="89">
        <v>593.34</v>
      </c>
      <c r="C18599" s="89">
        <f>LN(Table3[[#This Row],[Value]]/B18598)</f>
        <v>-5.2781215472172335E-3</v>
      </c>
      <c r="D18599" s="89"/>
      <c r="E18599" s="89"/>
      <c r="F18599" s="89">
        <f>Table3[[#This Row],[Yield]]/100*(1+F18598)</f>
        <v>0</v>
      </c>
    </row>
    <row r="18600" spans="1:6" x14ac:dyDescent="0.2">
      <c r="A18600" s="88">
        <v>22207</v>
      </c>
      <c r="B18600" s="89">
        <v>588.75</v>
      </c>
      <c r="C18600" s="89">
        <f>LN(Table3[[#This Row],[Value]]/B18599)</f>
        <v>-7.7659451793269767E-3</v>
      </c>
      <c r="D18600" s="89"/>
      <c r="E18600" s="89"/>
      <c r="F18600" s="89">
        <f>Table3[[#This Row],[Yield]]/100*(1+F18599)</f>
        <v>0</v>
      </c>
    </row>
    <row r="18601" spans="1:6" x14ac:dyDescent="0.2">
      <c r="A18601" s="88">
        <v>22208</v>
      </c>
      <c r="B18601" s="89">
        <v>587.01</v>
      </c>
      <c r="C18601" s="89">
        <f>LN(Table3[[#This Row],[Value]]/B18600)</f>
        <v>-2.9597898725105144E-3</v>
      </c>
      <c r="D18601" s="89"/>
      <c r="E18601" s="89"/>
      <c r="F18601" s="89">
        <f>Table3[[#This Row],[Yield]]/100*(1+F18600)</f>
        <v>0</v>
      </c>
    </row>
    <row r="18602" spans="1:6" x14ac:dyDescent="0.2">
      <c r="A18602" s="88">
        <v>22209</v>
      </c>
      <c r="B18602" s="89">
        <v>582.69000000000005</v>
      </c>
      <c r="C18602" s="89">
        <f>LN(Table3[[#This Row],[Value]]/B18601)</f>
        <v>-7.3865429459657791E-3</v>
      </c>
      <c r="D18602" s="89"/>
      <c r="E18602" s="89"/>
      <c r="F18602" s="89">
        <f>Table3[[#This Row],[Yield]]/100*(1+F18601)</f>
        <v>0</v>
      </c>
    </row>
    <row r="18603" spans="1:6" x14ac:dyDescent="0.2">
      <c r="A18603" s="88">
        <v>22210</v>
      </c>
      <c r="B18603" s="89">
        <v>577.54999999999995</v>
      </c>
      <c r="C18603" s="89">
        <f>LN(Table3[[#This Row],[Value]]/B18602)</f>
        <v>-8.8602937774620583E-3</v>
      </c>
      <c r="D18603" s="89"/>
      <c r="E18603" s="89"/>
      <c r="F18603" s="89">
        <f>Table3[[#This Row],[Yield]]/100*(1+F18602)</f>
        <v>0</v>
      </c>
    </row>
    <row r="18604" spans="1:6" x14ac:dyDescent="0.2">
      <c r="A18604" s="88">
        <v>22213</v>
      </c>
      <c r="B18604" s="89">
        <v>571.92999999999995</v>
      </c>
      <c r="C18604" s="89">
        <f>LN(Table3[[#This Row],[Value]]/B18603)</f>
        <v>-9.7784124660212912E-3</v>
      </c>
      <c r="D18604" s="89"/>
      <c r="E18604" s="89"/>
      <c r="F18604" s="89">
        <f>Table3[[#This Row],[Yield]]/100*(1+F18603)</f>
        <v>0</v>
      </c>
    </row>
    <row r="18605" spans="1:6" x14ac:dyDescent="0.2">
      <c r="A18605" s="88">
        <v>22214</v>
      </c>
      <c r="B18605" s="89">
        <v>566.04999999999995</v>
      </c>
      <c r="C18605" s="89">
        <f>LN(Table3[[#This Row],[Value]]/B18604)</f>
        <v>-1.0334192744549607E-2</v>
      </c>
      <c r="D18605" s="89"/>
      <c r="E18605" s="89"/>
      <c r="F18605" s="89">
        <f>Table3[[#This Row],[Yield]]/100*(1+F18604)</f>
        <v>0</v>
      </c>
    </row>
    <row r="18606" spans="1:6" x14ac:dyDescent="0.2">
      <c r="A18606" s="88">
        <v>22215</v>
      </c>
      <c r="B18606" s="89">
        <v>575.17999999999995</v>
      </c>
      <c r="C18606" s="89">
        <f>LN(Table3[[#This Row],[Value]]/B18605)</f>
        <v>1.6000621763606539E-2</v>
      </c>
      <c r="D18606" s="89"/>
      <c r="E18606" s="89"/>
      <c r="F18606" s="89">
        <f>Table3[[#This Row],[Yield]]/100*(1+F18605)</f>
        <v>0</v>
      </c>
    </row>
    <row r="18607" spans="1:6" x14ac:dyDescent="0.2">
      <c r="A18607" s="88">
        <v>22216</v>
      </c>
      <c r="B18607" s="89">
        <v>580.95000000000005</v>
      </c>
      <c r="C18607" s="89">
        <f>LN(Table3[[#This Row],[Value]]/B18606)</f>
        <v>9.9816593411460666E-3</v>
      </c>
      <c r="D18607" s="89"/>
      <c r="E18607" s="89"/>
      <c r="F18607" s="89">
        <f>Table3[[#This Row],[Yield]]/100*(1+F18606)</f>
        <v>0</v>
      </c>
    </row>
    <row r="18608" spans="1:6" x14ac:dyDescent="0.2">
      <c r="A18608" s="88">
        <v>22217</v>
      </c>
      <c r="B18608" s="89">
        <v>577.91999999999996</v>
      </c>
      <c r="C18608" s="89">
        <f>LN(Table3[[#This Row],[Value]]/B18607)</f>
        <v>-5.2292438403051152E-3</v>
      </c>
      <c r="D18608" s="89"/>
      <c r="E18608" s="89"/>
      <c r="F18608" s="89">
        <f>Table3[[#This Row],[Yield]]/100*(1+F18607)</f>
        <v>0</v>
      </c>
    </row>
    <row r="18609" spans="1:6" x14ac:dyDescent="0.2">
      <c r="A18609" s="88">
        <v>22220</v>
      </c>
      <c r="B18609" s="89">
        <v>580.36</v>
      </c>
      <c r="C18609" s="89">
        <f>LN(Table3[[#This Row],[Value]]/B18608)</f>
        <v>4.2131498589186344E-3</v>
      </c>
      <c r="D18609" s="89"/>
      <c r="E18609" s="89"/>
      <c r="F18609" s="89">
        <f>Table3[[#This Row],[Yield]]/100*(1+F18608)</f>
        <v>0</v>
      </c>
    </row>
    <row r="18610" spans="1:6" x14ac:dyDescent="0.2">
      <c r="A18610" s="88">
        <v>22221</v>
      </c>
      <c r="B18610" s="89">
        <v>585.24</v>
      </c>
      <c r="C18610" s="89">
        <f>LN(Table3[[#This Row],[Value]]/B18609)</f>
        <v>8.3734188624771978E-3</v>
      </c>
      <c r="D18610" s="89"/>
      <c r="E18610" s="89"/>
      <c r="F18610" s="89">
        <f>Table3[[#This Row],[Yield]]/100*(1+F18609)</f>
        <v>0</v>
      </c>
    </row>
    <row r="18611" spans="1:6" x14ac:dyDescent="0.2">
      <c r="A18611" s="88">
        <v>22222</v>
      </c>
      <c r="B18611" s="89">
        <v>588.23</v>
      </c>
      <c r="C18611" s="89">
        <f>LN(Table3[[#This Row],[Value]]/B18610)</f>
        <v>5.0960083695048859E-3</v>
      </c>
      <c r="D18611" s="89"/>
      <c r="E18611" s="89"/>
      <c r="F18611" s="89">
        <f>Table3[[#This Row],[Yield]]/100*(1+F18610)</f>
        <v>0</v>
      </c>
    </row>
    <row r="18612" spans="1:6" x14ac:dyDescent="0.2">
      <c r="A18612" s="88">
        <v>22223</v>
      </c>
      <c r="B18612" s="89">
        <v>590.82000000000005</v>
      </c>
      <c r="C18612" s="89">
        <f>LN(Table3[[#This Row],[Value]]/B18611)</f>
        <v>4.3933746082993096E-3</v>
      </c>
      <c r="D18612" s="89"/>
      <c r="E18612" s="89"/>
      <c r="F18612" s="89">
        <f>Table3[[#This Row],[Yield]]/100*(1+F18611)</f>
        <v>0</v>
      </c>
    </row>
    <row r="18613" spans="1:6" x14ac:dyDescent="0.2">
      <c r="A18613" s="88">
        <v>22224</v>
      </c>
      <c r="B18613" s="89">
        <v>596.07000000000005</v>
      </c>
      <c r="C18613" s="89">
        <f>LN(Table3[[#This Row],[Value]]/B18612)</f>
        <v>8.8467073453418286E-3</v>
      </c>
      <c r="D18613" s="89"/>
      <c r="E18613" s="89"/>
      <c r="F18613" s="89">
        <f>Table3[[#This Row],[Yield]]/100*(1+F18612)</f>
        <v>0</v>
      </c>
    </row>
    <row r="18614" spans="1:6" x14ac:dyDescent="0.2">
      <c r="A18614" s="88">
        <v>22227</v>
      </c>
      <c r="B18614" s="89">
        <v>597.63</v>
      </c>
      <c r="C18614" s="89">
        <f>LN(Table3[[#This Row],[Value]]/B18613)</f>
        <v>2.6137235286948033E-3</v>
      </c>
      <c r="D18614" s="89"/>
      <c r="E18614" s="89"/>
      <c r="F18614" s="89">
        <f>Table3[[#This Row],[Yield]]/100*(1+F18613)</f>
        <v>0</v>
      </c>
    </row>
    <row r="18615" spans="1:6" x14ac:dyDescent="0.2">
      <c r="A18615" s="88">
        <v>22229</v>
      </c>
      <c r="B18615" s="89">
        <v>602.25</v>
      </c>
      <c r="C18615" s="89">
        <f>LN(Table3[[#This Row],[Value]]/B18614)</f>
        <v>7.7008081331785957E-3</v>
      </c>
      <c r="D18615" s="89"/>
      <c r="E18615" s="89"/>
      <c r="F18615" s="89">
        <f>Table3[[#This Row],[Yield]]/100*(1+F18614)</f>
        <v>0</v>
      </c>
    </row>
    <row r="18616" spans="1:6" x14ac:dyDescent="0.2">
      <c r="A18616" s="88">
        <v>22230</v>
      </c>
      <c r="B18616" s="89">
        <v>612.01</v>
      </c>
      <c r="C18616" s="89">
        <f>LN(Table3[[#This Row],[Value]]/B18615)</f>
        <v>1.6075980753132126E-2</v>
      </c>
      <c r="D18616" s="89"/>
      <c r="E18616" s="89"/>
      <c r="F18616" s="89">
        <f>Table3[[#This Row],[Yield]]/100*(1+F18615)</f>
        <v>0</v>
      </c>
    </row>
    <row r="18617" spans="1:6" x14ac:dyDescent="0.2">
      <c r="A18617" s="88">
        <v>22231</v>
      </c>
      <c r="B18617" s="89">
        <v>608.61</v>
      </c>
      <c r="C18617" s="89">
        <f>LN(Table3[[#This Row],[Value]]/B18616)</f>
        <v>-5.5709537667651627E-3</v>
      </c>
      <c r="D18617" s="89"/>
      <c r="E18617" s="89"/>
      <c r="F18617" s="89">
        <f>Table3[[#This Row],[Yield]]/100*(1+F18616)</f>
        <v>0</v>
      </c>
    </row>
    <row r="18618" spans="1:6" x14ac:dyDescent="0.2">
      <c r="A18618" s="88">
        <v>22234</v>
      </c>
      <c r="B18618" s="89">
        <v>604.79999999999995</v>
      </c>
      <c r="C18618" s="89">
        <f>LN(Table3[[#This Row],[Value]]/B18617)</f>
        <v>-6.2798436160245589E-3</v>
      </c>
      <c r="D18618" s="89"/>
      <c r="E18618" s="89"/>
      <c r="F18618" s="89">
        <f>Table3[[#This Row],[Yield]]/100*(1+F18617)</f>
        <v>0</v>
      </c>
    </row>
    <row r="18619" spans="1:6" x14ac:dyDescent="0.2">
      <c r="A18619" s="88">
        <v>22235</v>
      </c>
      <c r="B18619" s="89">
        <v>606.87</v>
      </c>
      <c r="C18619" s="89">
        <f>LN(Table3[[#This Row],[Value]]/B18618)</f>
        <v>3.4167752173868697E-3</v>
      </c>
      <c r="D18619" s="89"/>
      <c r="E18619" s="89"/>
      <c r="F18619" s="89">
        <f>Table3[[#This Row],[Yield]]/100*(1+F18618)</f>
        <v>0</v>
      </c>
    </row>
    <row r="18620" spans="1:6" x14ac:dyDescent="0.2">
      <c r="A18620" s="88">
        <v>22236</v>
      </c>
      <c r="B18620" s="89">
        <v>604.77</v>
      </c>
      <c r="C18620" s="89">
        <f>LN(Table3[[#This Row],[Value]]/B18619)</f>
        <v>-3.4663796222680326E-3</v>
      </c>
      <c r="D18620" s="89"/>
      <c r="E18620" s="89"/>
      <c r="F18620" s="89">
        <f>Table3[[#This Row],[Yield]]/100*(1+F18619)</f>
        <v>0</v>
      </c>
    </row>
    <row r="18621" spans="1:6" x14ac:dyDescent="0.2">
      <c r="A18621" s="88">
        <v>22237</v>
      </c>
      <c r="B18621" s="89">
        <v>602.17999999999995</v>
      </c>
      <c r="C18621" s="89">
        <f>LN(Table3[[#This Row],[Value]]/B18620)</f>
        <v>-4.291816521946535E-3</v>
      </c>
      <c r="D18621" s="89"/>
      <c r="E18621" s="89"/>
      <c r="F18621" s="89">
        <f>Table3[[#This Row],[Yield]]/100*(1+F18620)</f>
        <v>0</v>
      </c>
    </row>
    <row r="18622" spans="1:6" x14ac:dyDescent="0.2">
      <c r="A18622" s="88">
        <v>22238</v>
      </c>
      <c r="B18622" s="89">
        <v>603.62</v>
      </c>
      <c r="C18622" s="89">
        <f>LN(Table3[[#This Row],[Value]]/B18621)</f>
        <v>2.3884569324385996E-3</v>
      </c>
      <c r="D18622" s="89"/>
      <c r="E18622" s="89"/>
      <c r="F18622" s="89">
        <f>Table3[[#This Row],[Yield]]/100*(1+F18621)</f>
        <v>0</v>
      </c>
    </row>
    <row r="18623" spans="1:6" x14ac:dyDescent="0.2">
      <c r="A18623" s="88">
        <v>22241</v>
      </c>
      <c r="B18623" s="89">
        <v>604.54</v>
      </c>
      <c r="C18623" s="89">
        <f>LN(Table3[[#This Row],[Value]]/B18622)</f>
        <v>1.5229773835007993E-3</v>
      </c>
      <c r="D18623" s="89"/>
      <c r="E18623" s="89"/>
      <c r="F18623" s="89">
        <f>Table3[[#This Row],[Yield]]/100*(1+F18622)</f>
        <v>0</v>
      </c>
    </row>
    <row r="18624" spans="1:6" x14ac:dyDescent="0.2">
      <c r="A18624" s="88">
        <v>22242</v>
      </c>
      <c r="B18624" s="89">
        <v>601.1</v>
      </c>
      <c r="C18624" s="89">
        <f>LN(Table3[[#This Row],[Value]]/B18623)</f>
        <v>-5.7065282093182821E-3</v>
      </c>
      <c r="D18624" s="89"/>
      <c r="E18624" s="89"/>
      <c r="F18624" s="89">
        <f>Table3[[#This Row],[Yield]]/100*(1+F18623)</f>
        <v>0</v>
      </c>
    </row>
    <row r="18625" spans="1:6" x14ac:dyDescent="0.2">
      <c r="A18625" s="88">
        <v>22243</v>
      </c>
      <c r="B18625" s="89">
        <v>602.47</v>
      </c>
      <c r="C18625" s="89">
        <f>LN(Table3[[#This Row],[Value]]/B18624)</f>
        <v>2.2765615488841333E-3</v>
      </c>
      <c r="D18625" s="89"/>
      <c r="E18625" s="89"/>
      <c r="F18625" s="89">
        <f>Table3[[#This Row],[Yield]]/100*(1+F18624)</f>
        <v>0</v>
      </c>
    </row>
    <row r="18626" spans="1:6" x14ac:dyDescent="0.2">
      <c r="A18626" s="88">
        <v>22245</v>
      </c>
      <c r="B18626" s="89">
        <v>606.47</v>
      </c>
      <c r="C18626" s="89">
        <f>LN(Table3[[#This Row],[Value]]/B18625)</f>
        <v>6.6173914282137824E-3</v>
      </c>
      <c r="D18626" s="89"/>
      <c r="E18626" s="89"/>
      <c r="F18626" s="89">
        <f>Table3[[#This Row],[Yield]]/100*(1+F18625)</f>
        <v>0</v>
      </c>
    </row>
    <row r="18627" spans="1:6" x14ac:dyDescent="0.2">
      <c r="A18627" s="88">
        <v>22248</v>
      </c>
      <c r="B18627" s="89">
        <v>605.42999999999995</v>
      </c>
      <c r="C18627" s="89">
        <f>LN(Table3[[#This Row],[Value]]/B18626)</f>
        <v>-1.7163136484806842E-3</v>
      </c>
      <c r="D18627" s="89"/>
      <c r="E18627" s="89"/>
      <c r="F18627" s="89">
        <f>Table3[[#This Row],[Yield]]/100*(1+F18626)</f>
        <v>0</v>
      </c>
    </row>
    <row r="18628" spans="1:6" x14ac:dyDescent="0.2">
      <c r="A18628" s="88">
        <v>22249</v>
      </c>
      <c r="B18628" s="89">
        <v>602.4</v>
      </c>
      <c r="C18628" s="89">
        <f>LN(Table3[[#This Row],[Value]]/B18627)</f>
        <v>-5.0172728880499128E-3</v>
      </c>
      <c r="D18628" s="89"/>
      <c r="E18628" s="89"/>
      <c r="F18628" s="89">
        <f>Table3[[#This Row],[Yield]]/100*(1+F18627)</f>
        <v>0</v>
      </c>
    </row>
    <row r="18629" spans="1:6" x14ac:dyDescent="0.2">
      <c r="A18629" s="88">
        <v>22250</v>
      </c>
      <c r="B18629" s="89">
        <v>597.22</v>
      </c>
      <c r="C18629" s="89">
        <f>LN(Table3[[#This Row],[Value]]/B18628)</f>
        <v>-8.6361217631947956E-3</v>
      </c>
      <c r="D18629" s="89"/>
      <c r="E18629" s="89"/>
      <c r="F18629" s="89">
        <f>Table3[[#This Row],[Yield]]/100*(1+F18628)</f>
        <v>0</v>
      </c>
    </row>
    <row r="18630" spans="1:6" x14ac:dyDescent="0.2">
      <c r="A18630" s="88">
        <v>22251</v>
      </c>
      <c r="B18630" s="89">
        <v>594.55999999999995</v>
      </c>
      <c r="C18630" s="89">
        <f>LN(Table3[[#This Row],[Value]]/B18629)</f>
        <v>-4.4639185370700923E-3</v>
      </c>
      <c r="D18630" s="89"/>
      <c r="E18630" s="89"/>
      <c r="F18630" s="89">
        <f>Table3[[#This Row],[Yield]]/100*(1+F18629)</f>
        <v>0</v>
      </c>
    </row>
    <row r="18631" spans="1:6" x14ac:dyDescent="0.2">
      <c r="A18631" s="88">
        <v>22252</v>
      </c>
      <c r="B18631" s="89">
        <v>596</v>
      </c>
      <c r="C18631" s="89">
        <f>LN(Table3[[#This Row],[Value]]/B18630)</f>
        <v>2.4190308799309336E-3</v>
      </c>
      <c r="D18631" s="89"/>
      <c r="E18631" s="89"/>
      <c r="F18631" s="89">
        <f>Table3[[#This Row],[Yield]]/100*(1+F18630)</f>
        <v>0</v>
      </c>
    </row>
    <row r="18632" spans="1:6" x14ac:dyDescent="0.2">
      <c r="A18632" s="88">
        <v>22255</v>
      </c>
      <c r="B18632" s="89">
        <v>593.49</v>
      </c>
      <c r="C18632" s="89">
        <f>LN(Table3[[#This Row],[Value]]/B18631)</f>
        <v>-4.2203023572393392E-3</v>
      </c>
      <c r="D18632" s="89"/>
      <c r="E18632" s="89"/>
      <c r="F18632" s="89">
        <f>Table3[[#This Row],[Yield]]/100*(1+F18631)</f>
        <v>0</v>
      </c>
    </row>
    <row r="18633" spans="1:6" x14ac:dyDescent="0.2">
      <c r="A18633" s="88">
        <v>22256</v>
      </c>
      <c r="B18633" s="89">
        <v>597.11</v>
      </c>
      <c r="C18633" s="89">
        <f>LN(Table3[[#This Row],[Value]]/B18632)</f>
        <v>6.0809863180618E-3</v>
      </c>
      <c r="D18633" s="89"/>
      <c r="E18633" s="89"/>
      <c r="F18633" s="89">
        <f>Table3[[#This Row],[Yield]]/100*(1+F18632)</f>
        <v>0</v>
      </c>
    </row>
    <row r="18634" spans="1:6" x14ac:dyDescent="0.2">
      <c r="A18634" s="88">
        <v>22257</v>
      </c>
      <c r="B18634" s="89">
        <v>604.62</v>
      </c>
      <c r="C18634" s="89">
        <f>LN(Table3[[#This Row],[Value]]/B18633)</f>
        <v>1.2498810494193976E-2</v>
      </c>
      <c r="D18634" s="89"/>
      <c r="E18634" s="89"/>
      <c r="F18634" s="89">
        <f>Table3[[#This Row],[Yield]]/100*(1+F18633)</f>
        <v>0</v>
      </c>
    </row>
    <row r="18635" spans="1:6" x14ac:dyDescent="0.2">
      <c r="A18635" s="88">
        <v>22258</v>
      </c>
      <c r="B18635" s="89">
        <v>605.16999999999996</v>
      </c>
      <c r="C18635" s="89">
        <f>LN(Table3[[#This Row],[Value]]/B18634)</f>
        <v>9.0924877522863148E-4</v>
      </c>
      <c r="D18635" s="89"/>
      <c r="E18635" s="89"/>
      <c r="F18635" s="89">
        <f>Table3[[#This Row],[Yield]]/100*(1+F18634)</f>
        <v>0</v>
      </c>
    </row>
    <row r="18636" spans="1:6" x14ac:dyDescent="0.2">
      <c r="A18636" s="88">
        <v>22259</v>
      </c>
      <c r="B18636" s="89">
        <v>610.9</v>
      </c>
      <c r="C18636" s="89">
        <f>LN(Table3[[#This Row],[Value]]/B18635)</f>
        <v>9.4238693601264908E-3</v>
      </c>
      <c r="D18636" s="89"/>
      <c r="E18636" s="89"/>
      <c r="F18636" s="89">
        <f>Table3[[#This Row],[Yield]]/100*(1+F18635)</f>
        <v>0</v>
      </c>
    </row>
    <row r="18637" spans="1:6" x14ac:dyDescent="0.2">
      <c r="A18637" s="88">
        <v>22262</v>
      </c>
      <c r="B18637" s="89">
        <v>611.94000000000005</v>
      </c>
      <c r="C18637" s="89">
        <f>LN(Table3[[#This Row],[Value]]/B18636)</f>
        <v>1.700958834760663E-3</v>
      </c>
      <c r="D18637" s="89"/>
      <c r="E18637" s="89"/>
      <c r="F18637" s="89">
        <f>Table3[[#This Row],[Yield]]/100*(1+F18636)</f>
        <v>0</v>
      </c>
    </row>
    <row r="18638" spans="1:6" x14ac:dyDescent="0.2">
      <c r="A18638" s="88">
        <v>22263</v>
      </c>
      <c r="B18638" s="89">
        <v>611.72</v>
      </c>
      <c r="C18638" s="89">
        <f>LN(Table3[[#This Row],[Value]]/B18637)</f>
        <v>-3.59577010559255E-4</v>
      </c>
      <c r="D18638" s="89"/>
      <c r="E18638" s="89"/>
      <c r="F18638" s="89">
        <f>Table3[[#This Row],[Yield]]/100*(1+F18637)</f>
        <v>0</v>
      </c>
    </row>
    <row r="18639" spans="1:6" x14ac:dyDescent="0.2">
      <c r="A18639" s="88">
        <v>22264</v>
      </c>
      <c r="B18639" s="89">
        <v>612.67999999999995</v>
      </c>
      <c r="C18639" s="89">
        <f>LN(Table3[[#This Row],[Value]]/B18638)</f>
        <v>1.5681153164304612E-3</v>
      </c>
      <c r="D18639" s="89"/>
      <c r="E18639" s="89"/>
      <c r="F18639" s="89">
        <f>Table3[[#This Row],[Yield]]/100*(1+F18638)</f>
        <v>0</v>
      </c>
    </row>
    <row r="18640" spans="1:6" x14ac:dyDescent="0.2">
      <c r="A18640" s="88">
        <v>22265</v>
      </c>
      <c r="B18640" s="89">
        <v>610.76</v>
      </c>
      <c r="C18640" s="89">
        <f>LN(Table3[[#This Row],[Value]]/B18639)</f>
        <v>-3.1386934810422517E-3</v>
      </c>
      <c r="D18640" s="89"/>
      <c r="E18640" s="89"/>
      <c r="F18640" s="89">
        <f>Table3[[#This Row],[Yield]]/100*(1+F18639)</f>
        <v>0</v>
      </c>
    </row>
    <row r="18641" spans="1:6" x14ac:dyDescent="0.2">
      <c r="A18641" s="88">
        <v>22266</v>
      </c>
      <c r="B18641" s="89">
        <v>617.78</v>
      </c>
      <c r="C18641" s="89">
        <f>LN(Table3[[#This Row],[Value]]/B18640)</f>
        <v>1.1428323708930356E-2</v>
      </c>
      <c r="D18641" s="89"/>
      <c r="E18641" s="89"/>
      <c r="F18641" s="89">
        <f>Table3[[#This Row],[Yield]]/100*(1+F18640)</f>
        <v>0</v>
      </c>
    </row>
    <row r="18642" spans="1:6" x14ac:dyDescent="0.2">
      <c r="A18642" s="88">
        <v>22269</v>
      </c>
      <c r="B18642" s="89">
        <v>615.55999999999995</v>
      </c>
      <c r="C18642" s="89">
        <f>LN(Table3[[#This Row],[Value]]/B18641)</f>
        <v>-3.5999844285902801E-3</v>
      </c>
      <c r="D18642" s="89"/>
      <c r="E18642" s="89"/>
      <c r="F18642" s="89">
        <f>Table3[[#This Row],[Yield]]/100*(1+F18641)</f>
        <v>0</v>
      </c>
    </row>
    <row r="18643" spans="1:6" x14ac:dyDescent="0.2">
      <c r="A18643" s="88">
        <v>22270</v>
      </c>
      <c r="B18643" s="89">
        <v>614.82000000000005</v>
      </c>
      <c r="C18643" s="89">
        <f>LN(Table3[[#This Row],[Value]]/B18642)</f>
        <v>-1.2028805559692571E-3</v>
      </c>
      <c r="D18643" s="89"/>
      <c r="E18643" s="89"/>
      <c r="F18643" s="89">
        <f>Table3[[#This Row],[Yield]]/100*(1+F18642)</f>
        <v>0</v>
      </c>
    </row>
    <row r="18644" spans="1:6" x14ac:dyDescent="0.2">
      <c r="A18644" s="88">
        <v>22271</v>
      </c>
      <c r="B18644" s="89">
        <v>615.41999999999996</v>
      </c>
      <c r="C18644" s="89">
        <f>LN(Table3[[#This Row],[Value]]/B18643)</f>
        <v>9.7541950769289244E-4</v>
      </c>
      <c r="D18644" s="89"/>
      <c r="E18644" s="89"/>
      <c r="F18644" s="89">
        <f>Table3[[#This Row],[Yield]]/100*(1+F18643)</f>
        <v>0</v>
      </c>
    </row>
    <row r="18645" spans="1:6" x14ac:dyDescent="0.2">
      <c r="A18645" s="88">
        <v>22272</v>
      </c>
      <c r="B18645" s="89">
        <v>613.30999999999995</v>
      </c>
      <c r="C18645" s="89">
        <f>LN(Table3[[#This Row],[Value]]/B18644)</f>
        <v>-3.4344438143853323E-3</v>
      </c>
      <c r="D18645" s="89"/>
      <c r="E18645" s="89"/>
      <c r="F18645" s="89">
        <f>Table3[[#This Row],[Yield]]/100*(1+F18644)</f>
        <v>0</v>
      </c>
    </row>
    <row r="18646" spans="1:6" x14ac:dyDescent="0.2">
      <c r="A18646" s="88">
        <v>22273</v>
      </c>
      <c r="B18646" s="89">
        <v>613.23</v>
      </c>
      <c r="C18646" s="89">
        <f>LN(Table3[[#This Row],[Value]]/B18645)</f>
        <v>-1.3044825299356199E-4</v>
      </c>
      <c r="D18646" s="89"/>
      <c r="E18646" s="89"/>
      <c r="F18646" s="89">
        <f>Table3[[#This Row],[Yield]]/100*(1+F18645)</f>
        <v>0</v>
      </c>
    </row>
    <row r="18647" spans="1:6" x14ac:dyDescent="0.2">
      <c r="A18647" s="88">
        <v>22277</v>
      </c>
      <c r="B18647" s="89">
        <v>613.38</v>
      </c>
      <c r="C18647" s="89">
        <f>LN(Table3[[#This Row],[Value]]/B18646)</f>
        <v>2.4457651698204331E-4</v>
      </c>
      <c r="D18647" s="89"/>
      <c r="E18647" s="89"/>
      <c r="F18647" s="89">
        <f>Table3[[#This Row],[Yield]]/100*(1+F18646)</f>
        <v>0</v>
      </c>
    </row>
    <row r="18648" spans="1:6" x14ac:dyDescent="0.2">
      <c r="A18648" s="88">
        <v>22278</v>
      </c>
      <c r="B18648" s="89">
        <v>615.75</v>
      </c>
      <c r="C18648" s="89">
        <f>LN(Table3[[#This Row],[Value]]/B18647)</f>
        <v>3.8563910036695237E-3</v>
      </c>
      <c r="D18648" s="89"/>
      <c r="E18648" s="89"/>
      <c r="F18648" s="89">
        <f>Table3[[#This Row],[Yield]]/100*(1+F18647)</f>
        <v>0</v>
      </c>
    </row>
    <row r="18649" spans="1:6" x14ac:dyDescent="0.2">
      <c r="A18649" s="88">
        <v>22279</v>
      </c>
      <c r="B18649" s="89">
        <v>616.19000000000005</v>
      </c>
      <c r="C18649" s="89">
        <f>LN(Table3[[#This Row],[Value]]/B18648)</f>
        <v>7.1432053299566752E-4</v>
      </c>
      <c r="D18649" s="89"/>
      <c r="E18649" s="89"/>
      <c r="F18649" s="89">
        <f>Table3[[#This Row],[Yield]]/100*(1+F18648)</f>
        <v>0</v>
      </c>
    </row>
    <row r="18650" spans="1:6" x14ac:dyDescent="0.2">
      <c r="A18650" s="88">
        <v>22280</v>
      </c>
      <c r="B18650" s="89">
        <v>615.89</v>
      </c>
      <c r="C18650" s="89">
        <f>LN(Table3[[#This Row],[Value]]/B18649)</f>
        <v>-4.8698137447056815E-4</v>
      </c>
      <c r="D18650" s="89"/>
      <c r="E18650" s="89"/>
      <c r="F18650" s="89">
        <f>Table3[[#This Row],[Yield]]/100*(1+F18649)</f>
        <v>0</v>
      </c>
    </row>
    <row r="18651" spans="1:6" x14ac:dyDescent="0.2">
      <c r="A18651" s="88">
        <v>22284</v>
      </c>
      <c r="B18651" s="89">
        <v>610.25</v>
      </c>
      <c r="C18651" s="89">
        <f>LN(Table3[[#This Row],[Value]]/B18650)</f>
        <v>-9.1996668861030247E-3</v>
      </c>
      <c r="D18651" s="89"/>
      <c r="E18651" s="89"/>
      <c r="F18651" s="89">
        <f>Table3[[#This Row],[Yield]]/100*(1+F18650)</f>
        <v>0</v>
      </c>
    </row>
    <row r="18652" spans="1:6" x14ac:dyDescent="0.2">
      <c r="A18652" s="88">
        <v>22285</v>
      </c>
      <c r="B18652" s="89">
        <v>621.49</v>
      </c>
      <c r="C18652" s="89">
        <f>LN(Table3[[#This Row],[Value]]/B18651)</f>
        <v>1.8251111443663551E-2</v>
      </c>
      <c r="D18652" s="89"/>
      <c r="E18652" s="89"/>
      <c r="F18652" s="89">
        <f>Table3[[#This Row],[Yield]]/100*(1+F18651)</f>
        <v>0</v>
      </c>
    </row>
    <row r="18653" spans="1:6" x14ac:dyDescent="0.2">
      <c r="A18653" s="88">
        <v>22286</v>
      </c>
      <c r="B18653" s="89">
        <v>622.66999999999996</v>
      </c>
      <c r="C18653" s="89">
        <f>LN(Table3[[#This Row],[Value]]/B18652)</f>
        <v>1.8968627086740442E-3</v>
      </c>
      <c r="D18653" s="89"/>
      <c r="E18653" s="89"/>
      <c r="F18653" s="89">
        <f>Table3[[#This Row],[Yield]]/100*(1+F18652)</f>
        <v>0</v>
      </c>
    </row>
    <row r="18654" spans="1:6" x14ac:dyDescent="0.2">
      <c r="A18654" s="88">
        <v>22287</v>
      </c>
      <c r="B18654" s="89">
        <v>621.64</v>
      </c>
      <c r="C18654" s="89">
        <f>LN(Table3[[#This Row],[Value]]/B18653)</f>
        <v>-1.655536377995882E-3</v>
      </c>
      <c r="D18654" s="89"/>
      <c r="E18654" s="89"/>
      <c r="F18654" s="89">
        <f>Table3[[#This Row],[Yield]]/100*(1+F18653)</f>
        <v>0</v>
      </c>
    </row>
    <row r="18655" spans="1:6" x14ac:dyDescent="0.2">
      <c r="A18655" s="88">
        <v>22290</v>
      </c>
      <c r="B18655" s="89">
        <v>624.41999999999996</v>
      </c>
      <c r="C18655" s="89">
        <f>LN(Table3[[#This Row],[Value]]/B18654)</f>
        <v>4.4620718304118658E-3</v>
      </c>
      <c r="D18655" s="89"/>
      <c r="E18655" s="89"/>
      <c r="F18655" s="89">
        <f>Table3[[#This Row],[Yield]]/100*(1+F18654)</f>
        <v>0</v>
      </c>
    </row>
    <row r="18656" spans="1:6" x14ac:dyDescent="0.2">
      <c r="A18656" s="88">
        <v>22291</v>
      </c>
      <c r="B18656" s="89">
        <v>625.72</v>
      </c>
      <c r="C18656" s="89">
        <f>LN(Table3[[#This Row],[Value]]/B18655)</f>
        <v>2.0797678157465633E-3</v>
      </c>
      <c r="D18656" s="89"/>
      <c r="E18656" s="89"/>
      <c r="F18656" s="89">
        <f>Table3[[#This Row],[Yield]]/100*(1+F18655)</f>
        <v>0</v>
      </c>
    </row>
    <row r="18657" spans="1:6" x14ac:dyDescent="0.2">
      <c r="A18657" s="88">
        <v>22292</v>
      </c>
      <c r="B18657" s="89">
        <v>627.21</v>
      </c>
      <c r="C18657" s="89">
        <f>LN(Table3[[#This Row],[Value]]/B18656)</f>
        <v>2.3784260930773855E-3</v>
      </c>
      <c r="D18657" s="89"/>
      <c r="E18657" s="89"/>
      <c r="F18657" s="89">
        <f>Table3[[#This Row],[Yield]]/100*(1+F18656)</f>
        <v>0</v>
      </c>
    </row>
    <row r="18658" spans="1:6" x14ac:dyDescent="0.2">
      <c r="A18658" s="88">
        <v>22293</v>
      </c>
      <c r="B18658" s="89">
        <v>628.5</v>
      </c>
      <c r="C18658" s="89">
        <f>LN(Table3[[#This Row],[Value]]/B18657)</f>
        <v>2.0546152436551053E-3</v>
      </c>
      <c r="D18658" s="89"/>
      <c r="E18658" s="89"/>
      <c r="F18658" s="89">
        <f>Table3[[#This Row],[Yield]]/100*(1+F18657)</f>
        <v>0</v>
      </c>
    </row>
    <row r="18659" spans="1:6" x14ac:dyDescent="0.2">
      <c r="A18659" s="88">
        <v>22294</v>
      </c>
      <c r="B18659" s="89">
        <v>633.65</v>
      </c>
      <c r="C18659" s="89">
        <f>LN(Table3[[#This Row],[Value]]/B18658)</f>
        <v>8.1607234977710084E-3</v>
      </c>
      <c r="D18659" s="89"/>
      <c r="E18659" s="89"/>
      <c r="F18659" s="89">
        <f>Table3[[#This Row],[Yield]]/100*(1+F18658)</f>
        <v>0</v>
      </c>
    </row>
    <row r="18660" spans="1:6" x14ac:dyDescent="0.2">
      <c r="A18660" s="88">
        <v>22297</v>
      </c>
      <c r="B18660" s="89">
        <v>633.19000000000005</v>
      </c>
      <c r="C18660" s="89">
        <f>LN(Table3[[#This Row],[Value]]/B18659)</f>
        <v>-7.2621644440737376E-4</v>
      </c>
      <c r="D18660" s="89"/>
      <c r="E18660" s="89"/>
      <c r="F18660" s="89">
        <f>Table3[[#This Row],[Yield]]/100*(1+F18659)</f>
        <v>0</v>
      </c>
    </row>
    <row r="18661" spans="1:6" x14ac:dyDescent="0.2">
      <c r="A18661" s="88">
        <v>22298</v>
      </c>
      <c r="B18661" s="89">
        <v>628.96</v>
      </c>
      <c r="C18661" s="89">
        <f>LN(Table3[[#This Row],[Value]]/B18660)</f>
        <v>-6.7028734101154189E-3</v>
      </c>
      <c r="D18661" s="89"/>
      <c r="E18661" s="89"/>
      <c r="F18661" s="89">
        <f>Table3[[#This Row],[Yield]]/100*(1+F18660)</f>
        <v>0</v>
      </c>
    </row>
    <row r="18662" spans="1:6" x14ac:dyDescent="0.2">
      <c r="A18662" s="88">
        <v>22299</v>
      </c>
      <c r="B18662" s="89">
        <v>634.1</v>
      </c>
      <c r="C18662" s="89">
        <f>LN(Table3[[#This Row],[Value]]/B18661)</f>
        <v>8.1390090324358032E-3</v>
      </c>
      <c r="D18662" s="89"/>
      <c r="E18662" s="89"/>
      <c r="F18662" s="89">
        <f>Table3[[#This Row],[Yield]]/100*(1+F18661)</f>
        <v>0</v>
      </c>
    </row>
    <row r="18663" spans="1:6" x14ac:dyDescent="0.2">
      <c r="A18663" s="88">
        <v>22300</v>
      </c>
      <c r="B18663" s="89">
        <v>632.39</v>
      </c>
      <c r="C18663" s="89">
        <f>LN(Table3[[#This Row],[Value]]/B18662)</f>
        <v>-2.700378272415854E-3</v>
      </c>
      <c r="D18663" s="89"/>
      <c r="E18663" s="89"/>
      <c r="F18663" s="89">
        <f>Table3[[#This Row],[Yield]]/100*(1+F18662)</f>
        <v>0</v>
      </c>
    </row>
    <row r="18664" spans="1:6" x14ac:dyDescent="0.2">
      <c r="A18664" s="88">
        <v>22301</v>
      </c>
      <c r="B18664" s="89">
        <v>634.37</v>
      </c>
      <c r="C18664" s="89">
        <f>LN(Table3[[#This Row],[Value]]/B18663)</f>
        <v>3.12608799212166E-3</v>
      </c>
      <c r="D18664" s="89"/>
      <c r="E18664" s="89"/>
      <c r="F18664" s="89">
        <f>Table3[[#This Row],[Yield]]/100*(1+F18663)</f>
        <v>0</v>
      </c>
    </row>
    <row r="18665" spans="1:6" x14ac:dyDescent="0.2">
      <c r="A18665" s="88">
        <v>22304</v>
      </c>
      <c r="B18665" s="89">
        <v>639.82000000000005</v>
      </c>
      <c r="C18665" s="89">
        <f>LN(Table3[[#This Row],[Value]]/B18664)</f>
        <v>8.5545063698273319E-3</v>
      </c>
      <c r="D18665" s="89"/>
      <c r="E18665" s="89"/>
      <c r="F18665" s="89">
        <f>Table3[[#This Row],[Yield]]/100*(1+F18664)</f>
        <v>0</v>
      </c>
    </row>
    <row r="18666" spans="1:6" x14ac:dyDescent="0.2">
      <c r="A18666" s="88">
        <v>22305</v>
      </c>
      <c r="B18666" s="89">
        <v>638.79</v>
      </c>
      <c r="C18666" s="89">
        <f>LN(Table3[[#This Row],[Value]]/B18665)</f>
        <v>-1.6111249291022455E-3</v>
      </c>
      <c r="D18666" s="89"/>
      <c r="E18666" s="89"/>
      <c r="F18666" s="89">
        <f>Table3[[#This Row],[Yield]]/100*(1+F18665)</f>
        <v>0</v>
      </c>
    </row>
    <row r="18667" spans="1:6" x14ac:dyDescent="0.2">
      <c r="A18667" s="88">
        <v>22306</v>
      </c>
      <c r="B18667" s="89">
        <v>637.72</v>
      </c>
      <c r="C18667" s="89">
        <f>LN(Table3[[#This Row],[Value]]/B18666)</f>
        <v>-1.6764463272522601E-3</v>
      </c>
      <c r="D18667" s="89"/>
      <c r="E18667" s="89"/>
      <c r="F18667" s="89">
        <f>Table3[[#This Row],[Yield]]/100*(1+F18666)</f>
        <v>0</v>
      </c>
    </row>
    <row r="18668" spans="1:6" x14ac:dyDescent="0.2">
      <c r="A18668" s="88">
        <v>22307</v>
      </c>
      <c r="B18668" s="89">
        <v>638.87</v>
      </c>
      <c r="C18668" s="89">
        <f>LN(Table3[[#This Row],[Value]]/B18667)</f>
        <v>1.8016752615610957E-3</v>
      </c>
      <c r="D18668" s="89"/>
      <c r="E18668" s="89"/>
      <c r="F18668" s="89">
        <f>Table3[[#This Row],[Yield]]/100*(1+F18667)</f>
        <v>0</v>
      </c>
    </row>
    <row r="18669" spans="1:6" x14ac:dyDescent="0.2">
      <c r="A18669" s="88">
        <v>22308</v>
      </c>
      <c r="B18669" s="89">
        <v>643.59</v>
      </c>
      <c r="C18669" s="89">
        <f>LN(Table3[[#This Row],[Value]]/B18668)</f>
        <v>7.360886595798203E-3</v>
      </c>
      <c r="D18669" s="89"/>
      <c r="E18669" s="89"/>
      <c r="F18669" s="89">
        <f>Table3[[#This Row],[Yield]]/100*(1+F18668)</f>
        <v>0</v>
      </c>
    </row>
    <row r="18670" spans="1:6" x14ac:dyDescent="0.2">
      <c r="A18670" s="88">
        <v>22311</v>
      </c>
      <c r="B18670" s="89">
        <v>650.64</v>
      </c>
      <c r="C18670" s="89">
        <f>LN(Table3[[#This Row],[Value]]/B18669)</f>
        <v>1.0894616461995682E-2</v>
      </c>
      <c r="D18670" s="89"/>
      <c r="E18670" s="89"/>
      <c r="F18670" s="89">
        <f>Table3[[#This Row],[Yield]]/100*(1+F18669)</f>
        <v>0</v>
      </c>
    </row>
    <row r="18671" spans="1:6" x14ac:dyDescent="0.2">
      <c r="A18671" s="88">
        <v>22312</v>
      </c>
      <c r="B18671" s="89">
        <v>648.20000000000005</v>
      </c>
      <c r="C18671" s="89">
        <f>LN(Table3[[#This Row],[Value]]/B18670)</f>
        <v>-3.7572031510726689E-3</v>
      </c>
      <c r="D18671" s="89"/>
      <c r="E18671" s="89"/>
      <c r="F18671" s="89">
        <f>Table3[[#This Row],[Yield]]/100*(1+F18670)</f>
        <v>0</v>
      </c>
    </row>
    <row r="18672" spans="1:6" x14ac:dyDescent="0.2">
      <c r="A18672" s="88">
        <v>22313</v>
      </c>
      <c r="B18672" s="89">
        <v>649.39</v>
      </c>
      <c r="C18672" s="89">
        <f>LN(Table3[[#This Row],[Value]]/B18671)</f>
        <v>1.834170013046252E-3</v>
      </c>
      <c r="D18672" s="89"/>
      <c r="E18672" s="89"/>
      <c r="F18672" s="89">
        <f>Table3[[#This Row],[Yield]]/100*(1+F18671)</f>
        <v>0</v>
      </c>
    </row>
    <row r="18673" spans="1:6" x14ac:dyDescent="0.2">
      <c r="A18673" s="88">
        <v>22314</v>
      </c>
      <c r="B18673" s="89">
        <v>653.62</v>
      </c>
      <c r="C18673" s="89">
        <f>LN(Table3[[#This Row],[Value]]/B18672)</f>
        <v>6.4926821123387117E-3</v>
      </c>
      <c r="D18673" s="89"/>
      <c r="E18673" s="89"/>
      <c r="F18673" s="89">
        <f>Table3[[#This Row],[Yield]]/100*(1+F18672)</f>
        <v>0</v>
      </c>
    </row>
    <row r="18674" spans="1:6" x14ac:dyDescent="0.2">
      <c r="A18674" s="88">
        <v>22315</v>
      </c>
      <c r="B18674" s="89">
        <v>652.97</v>
      </c>
      <c r="C18674" s="89">
        <f>LN(Table3[[#This Row],[Value]]/B18673)</f>
        <v>-9.9495641880260324E-4</v>
      </c>
      <c r="D18674" s="89"/>
      <c r="E18674" s="89"/>
      <c r="F18674" s="89">
        <f>Table3[[#This Row],[Yield]]/100*(1+F18673)</f>
        <v>0</v>
      </c>
    </row>
    <row r="18675" spans="1:6" x14ac:dyDescent="0.2">
      <c r="A18675" s="88">
        <v>22318</v>
      </c>
      <c r="B18675" s="89">
        <v>645.65</v>
      </c>
      <c r="C18675" s="89">
        <f>LN(Table3[[#This Row],[Value]]/B18674)</f>
        <v>-1.1273625121368962E-2</v>
      </c>
      <c r="D18675" s="89"/>
      <c r="E18675" s="89"/>
      <c r="F18675" s="89">
        <f>Table3[[#This Row],[Yield]]/100*(1+F18674)</f>
        <v>0</v>
      </c>
    </row>
    <row r="18676" spans="1:6" x14ac:dyDescent="0.2">
      <c r="A18676" s="88">
        <v>22319</v>
      </c>
      <c r="B18676" s="89">
        <v>643.94000000000005</v>
      </c>
      <c r="C18676" s="89">
        <f>LN(Table3[[#This Row],[Value]]/B18675)</f>
        <v>-2.6520072305502075E-3</v>
      </c>
      <c r="D18676" s="89"/>
      <c r="E18676" s="89"/>
      <c r="F18676" s="89">
        <f>Table3[[#This Row],[Yield]]/100*(1+F18675)</f>
        <v>0</v>
      </c>
    </row>
    <row r="18677" spans="1:6" x14ac:dyDescent="0.2">
      <c r="A18677" s="88">
        <v>22320</v>
      </c>
      <c r="B18677" s="89">
        <v>648.85</v>
      </c>
      <c r="C18677" s="89">
        <f>LN(Table3[[#This Row],[Value]]/B18676)</f>
        <v>7.5960111211291117E-3</v>
      </c>
      <c r="D18677" s="89"/>
      <c r="E18677" s="89"/>
      <c r="F18677" s="89">
        <f>Table3[[#This Row],[Yield]]/100*(1+F18676)</f>
        <v>0</v>
      </c>
    </row>
    <row r="18678" spans="1:6" x14ac:dyDescent="0.2">
      <c r="A18678" s="88">
        <v>22321</v>
      </c>
      <c r="B18678" s="89">
        <v>645.12</v>
      </c>
      <c r="C18678" s="89">
        <f>LN(Table3[[#This Row],[Value]]/B18677)</f>
        <v>-5.7652191803450985E-3</v>
      </c>
      <c r="D18678" s="89"/>
      <c r="E18678" s="89"/>
      <c r="F18678" s="89">
        <f>Table3[[#This Row],[Yield]]/100*(1+F18677)</f>
        <v>0</v>
      </c>
    </row>
    <row r="18679" spans="1:6" x14ac:dyDescent="0.2">
      <c r="A18679" s="88">
        <v>22322</v>
      </c>
      <c r="B18679" s="89">
        <v>639.66999999999996</v>
      </c>
      <c r="C18679" s="89">
        <f>LN(Table3[[#This Row],[Value]]/B18678)</f>
        <v>-8.4839276294612024E-3</v>
      </c>
      <c r="D18679" s="89"/>
      <c r="E18679" s="89"/>
      <c r="F18679" s="89">
        <f>Table3[[#This Row],[Yield]]/100*(1+F18678)</f>
        <v>0</v>
      </c>
    </row>
    <row r="18680" spans="1:6" x14ac:dyDescent="0.2">
      <c r="A18680" s="88">
        <v>22325</v>
      </c>
      <c r="B18680" s="89">
        <v>637.04</v>
      </c>
      <c r="C18680" s="89">
        <f>LN(Table3[[#This Row],[Value]]/B18679)</f>
        <v>-4.1199704242439253E-3</v>
      </c>
      <c r="D18680" s="89"/>
      <c r="E18680" s="89"/>
      <c r="F18680" s="89">
        <f>Table3[[#This Row],[Yield]]/100*(1+F18679)</f>
        <v>0</v>
      </c>
    </row>
    <row r="18681" spans="1:6" x14ac:dyDescent="0.2">
      <c r="A18681" s="88">
        <v>22326</v>
      </c>
      <c r="B18681" s="89">
        <v>642.91</v>
      </c>
      <c r="C18681" s="89">
        <f>LN(Table3[[#This Row],[Value]]/B18680)</f>
        <v>9.1722975960690355E-3</v>
      </c>
      <c r="D18681" s="89"/>
      <c r="E18681" s="89"/>
      <c r="F18681" s="89">
        <f>Table3[[#This Row],[Yield]]/100*(1+F18680)</f>
        <v>0</v>
      </c>
    </row>
    <row r="18682" spans="1:6" x14ac:dyDescent="0.2">
      <c r="A18682" s="88">
        <v>22327</v>
      </c>
      <c r="B18682" s="89">
        <v>648.89</v>
      </c>
      <c r="C18682" s="89">
        <f>LN(Table3[[#This Row],[Value]]/B18681)</f>
        <v>9.2584652680960632E-3</v>
      </c>
      <c r="D18682" s="89"/>
      <c r="E18682" s="89"/>
      <c r="F18682" s="89">
        <f>Table3[[#This Row],[Yield]]/100*(1+F18681)</f>
        <v>0</v>
      </c>
    </row>
    <row r="18683" spans="1:6" x14ac:dyDescent="0.2">
      <c r="A18683" s="88">
        <v>22328</v>
      </c>
      <c r="B18683" s="89">
        <v>651.86</v>
      </c>
      <c r="C18683" s="89">
        <f>LN(Table3[[#This Row],[Value]]/B18682)</f>
        <v>4.5666041304352669E-3</v>
      </c>
      <c r="D18683" s="89"/>
      <c r="E18683" s="89"/>
      <c r="F18683" s="89">
        <f>Table3[[#This Row],[Yield]]/100*(1+F18682)</f>
        <v>0</v>
      </c>
    </row>
    <row r="18684" spans="1:6" x14ac:dyDescent="0.2">
      <c r="A18684" s="88">
        <v>22329</v>
      </c>
      <c r="B18684" s="89">
        <v>651.66999999999996</v>
      </c>
      <c r="C18684" s="89">
        <f>LN(Table3[[#This Row],[Value]]/B18683)</f>
        <v>-2.9151611600136272E-4</v>
      </c>
      <c r="D18684" s="89"/>
      <c r="E18684" s="89"/>
      <c r="F18684" s="89">
        <f>Table3[[#This Row],[Yield]]/100*(1+F18683)</f>
        <v>0</v>
      </c>
    </row>
    <row r="18685" spans="1:6" x14ac:dyDescent="0.2">
      <c r="A18685" s="88">
        <v>22332</v>
      </c>
      <c r="B18685" s="89">
        <v>653.65</v>
      </c>
      <c r="C18685" s="89">
        <f>LN(Table3[[#This Row],[Value]]/B18684)</f>
        <v>3.0337411800805481E-3</v>
      </c>
      <c r="D18685" s="89"/>
      <c r="E18685" s="89"/>
      <c r="F18685" s="89">
        <f>Table3[[#This Row],[Yield]]/100*(1+F18684)</f>
        <v>0</v>
      </c>
    </row>
    <row r="18686" spans="1:6" x14ac:dyDescent="0.2">
      <c r="A18686" s="88">
        <v>22333</v>
      </c>
      <c r="B18686" s="89">
        <v>652.4</v>
      </c>
      <c r="C18686" s="89">
        <f>LN(Table3[[#This Row],[Value]]/B18685)</f>
        <v>-1.9141692610102497E-3</v>
      </c>
      <c r="D18686" s="89"/>
      <c r="E18686" s="89"/>
      <c r="F18686" s="89">
        <f>Table3[[#This Row],[Yield]]/100*(1+F18685)</f>
        <v>0</v>
      </c>
    </row>
    <row r="18687" spans="1:6" x14ac:dyDescent="0.2">
      <c r="A18687" s="88">
        <v>22335</v>
      </c>
      <c r="B18687" s="89">
        <v>654.41999999999996</v>
      </c>
      <c r="C18687" s="89">
        <f>LN(Table3[[#This Row],[Value]]/B18686)</f>
        <v>3.0914764218477101E-3</v>
      </c>
      <c r="D18687" s="89"/>
      <c r="E18687" s="89"/>
      <c r="F18687" s="89">
        <f>Table3[[#This Row],[Yield]]/100*(1+F18686)</f>
        <v>0</v>
      </c>
    </row>
    <row r="18688" spans="1:6" x14ac:dyDescent="0.2">
      <c r="A18688" s="88">
        <v>22336</v>
      </c>
      <c r="B18688" s="89">
        <v>655.6</v>
      </c>
      <c r="C18688" s="89">
        <f>LN(Table3[[#This Row],[Value]]/B18687)</f>
        <v>1.8014997009682229E-3</v>
      </c>
      <c r="D18688" s="89"/>
      <c r="E18688" s="89"/>
      <c r="F18688" s="89">
        <f>Table3[[#This Row],[Yield]]/100*(1+F18687)</f>
        <v>0</v>
      </c>
    </row>
    <row r="18689" spans="1:6" x14ac:dyDescent="0.2">
      <c r="A18689" s="88">
        <v>22339</v>
      </c>
      <c r="B18689" s="89">
        <v>660.44</v>
      </c>
      <c r="C18689" s="89">
        <f>LN(Table3[[#This Row],[Value]]/B18688)</f>
        <v>7.3554326939571073E-3</v>
      </c>
      <c r="D18689" s="89"/>
      <c r="E18689" s="89"/>
      <c r="F18689" s="89">
        <f>Table3[[#This Row],[Yield]]/100*(1+F18688)</f>
        <v>0</v>
      </c>
    </row>
    <row r="18690" spans="1:6" x14ac:dyDescent="0.2">
      <c r="A18690" s="88">
        <v>22340</v>
      </c>
      <c r="B18690" s="89">
        <v>662.08</v>
      </c>
      <c r="C18690" s="89">
        <f>LN(Table3[[#This Row],[Value]]/B18689)</f>
        <v>2.4801149935464832E-3</v>
      </c>
      <c r="D18690" s="89"/>
      <c r="E18690" s="89"/>
      <c r="F18690" s="89">
        <f>Table3[[#This Row],[Yield]]/100*(1+F18689)</f>
        <v>0</v>
      </c>
    </row>
    <row r="18691" spans="1:6" x14ac:dyDescent="0.2">
      <c r="A18691" s="88">
        <v>22341</v>
      </c>
      <c r="B18691" s="89">
        <v>663.03</v>
      </c>
      <c r="C18691" s="89">
        <f>LN(Table3[[#This Row],[Value]]/B18690)</f>
        <v>1.4338434737633601E-3</v>
      </c>
      <c r="D18691" s="89"/>
      <c r="E18691" s="89"/>
      <c r="F18691" s="89">
        <f>Table3[[#This Row],[Yield]]/100*(1+F18690)</f>
        <v>0</v>
      </c>
    </row>
    <row r="18692" spans="1:6" x14ac:dyDescent="0.2">
      <c r="A18692" s="88">
        <v>22342</v>
      </c>
      <c r="B18692" s="89">
        <v>669.39</v>
      </c>
      <c r="C18692" s="89">
        <f>LN(Table3[[#This Row],[Value]]/B18691)</f>
        <v>9.5466118835799106E-3</v>
      </c>
      <c r="D18692" s="89"/>
      <c r="E18692" s="89"/>
      <c r="F18692" s="89">
        <f>Table3[[#This Row],[Yield]]/100*(1+F18691)</f>
        <v>0</v>
      </c>
    </row>
    <row r="18693" spans="1:6" x14ac:dyDescent="0.2">
      <c r="A18693" s="88">
        <v>22343</v>
      </c>
      <c r="B18693" s="89">
        <v>671.57</v>
      </c>
      <c r="C18693" s="89">
        <f>LN(Table3[[#This Row],[Value]]/B18692)</f>
        <v>3.2514048450560215E-3</v>
      </c>
      <c r="D18693" s="89"/>
      <c r="E18693" s="89"/>
      <c r="F18693" s="89">
        <f>Table3[[#This Row],[Yield]]/100*(1+F18692)</f>
        <v>0</v>
      </c>
    </row>
    <row r="18694" spans="1:6" x14ac:dyDescent="0.2">
      <c r="A18694" s="88">
        <v>22346</v>
      </c>
      <c r="B18694" s="89">
        <v>674.46</v>
      </c>
      <c r="C18694" s="89">
        <f>LN(Table3[[#This Row],[Value]]/B18693)</f>
        <v>4.2941159421832431E-3</v>
      </c>
      <c r="D18694" s="89"/>
      <c r="E18694" s="89"/>
      <c r="F18694" s="89">
        <f>Table3[[#This Row],[Yield]]/100*(1+F18693)</f>
        <v>0</v>
      </c>
    </row>
    <row r="18695" spans="1:6" x14ac:dyDescent="0.2">
      <c r="A18695" s="88">
        <v>22347</v>
      </c>
      <c r="B18695" s="89">
        <v>667.14</v>
      </c>
      <c r="C18695" s="89">
        <f>LN(Table3[[#This Row],[Value]]/B18694)</f>
        <v>-1.091245175854787E-2</v>
      </c>
      <c r="D18695" s="89"/>
      <c r="E18695" s="89"/>
      <c r="F18695" s="89">
        <f>Table3[[#This Row],[Yield]]/100*(1+F18694)</f>
        <v>0</v>
      </c>
    </row>
    <row r="18696" spans="1:6" x14ac:dyDescent="0.2">
      <c r="A18696" s="88">
        <v>22348</v>
      </c>
      <c r="B18696" s="89">
        <v>666.15</v>
      </c>
      <c r="C18696" s="89">
        <f>LN(Table3[[#This Row],[Value]]/B18695)</f>
        <v>-1.4850485369918747E-3</v>
      </c>
      <c r="D18696" s="89"/>
      <c r="E18696" s="89"/>
      <c r="F18696" s="89">
        <f>Table3[[#This Row],[Yield]]/100*(1+F18695)</f>
        <v>0</v>
      </c>
    </row>
    <row r="18697" spans="1:6" x14ac:dyDescent="0.2">
      <c r="A18697" s="88">
        <v>22349</v>
      </c>
      <c r="B18697" s="89">
        <v>663.33</v>
      </c>
      <c r="C18697" s="89">
        <f>LN(Table3[[#This Row],[Value]]/B18696)</f>
        <v>-4.2422664940466332E-3</v>
      </c>
      <c r="D18697" s="89"/>
      <c r="E18697" s="89"/>
      <c r="F18697" s="89">
        <f>Table3[[#This Row],[Yield]]/100*(1+F18696)</f>
        <v>0</v>
      </c>
    </row>
    <row r="18698" spans="1:6" x14ac:dyDescent="0.2">
      <c r="A18698" s="88">
        <v>22350</v>
      </c>
      <c r="B18698" s="89">
        <v>663.56</v>
      </c>
      <c r="C18698" s="89">
        <f>LN(Table3[[#This Row],[Value]]/B18697)</f>
        <v>3.4667531189982537E-4</v>
      </c>
      <c r="D18698" s="89"/>
      <c r="E18698" s="89"/>
      <c r="F18698" s="89">
        <f>Table3[[#This Row],[Yield]]/100*(1+F18697)</f>
        <v>0</v>
      </c>
    </row>
    <row r="18699" spans="1:6" x14ac:dyDescent="0.2">
      <c r="A18699" s="88">
        <v>22353</v>
      </c>
      <c r="B18699" s="89">
        <v>664.44</v>
      </c>
      <c r="C18699" s="89">
        <f>LN(Table3[[#This Row],[Value]]/B18698)</f>
        <v>1.3253013988019119E-3</v>
      </c>
      <c r="D18699" s="89"/>
      <c r="E18699" s="89"/>
      <c r="F18699" s="89">
        <f>Table3[[#This Row],[Yield]]/100*(1+F18698)</f>
        <v>0</v>
      </c>
    </row>
    <row r="18700" spans="1:6" x14ac:dyDescent="0.2">
      <c r="A18700" s="88">
        <v>22354</v>
      </c>
      <c r="B18700" s="89">
        <v>661.08</v>
      </c>
      <c r="C18700" s="89">
        <f>LN(Table3[[#This Row],[Value]]/B18699)</f>
        <v>-5.0697193502506222E-3</v>
      </c>
      <c r="D18700" s="89"/>
      <c r="E18700" s="89"/>
      <c r="F18700" s="89">
        <f>Table3[[#This Row],[Yield]]/100*(1+F18699)</f>
        <v>0</v>
      </c>
    </row>
    <row r="18701" spans="1:6" x14ac:dyDescent="0.2">
      <c r="A18701" s="88">
        <v>22355</v>
      </c>
      <c r="B18701" s="89">
        <v>662.88</v>
      </c>
      <c r="C18701" s="89">
        <f>LN(Table3[[#This Row],[Value]]/B18700)</f>
        <v>2.7191170564662241E-3</v>
      </c>
      <c r="D18701" s="89"/>
      <c r="E18701" s="89"/>
      <c r="F18701" s="89">
        <f>Table3[[#This Row],[Yield]]/100*(1+F18700)</f>
        <v>0</v>
      </c>
    </row>
    <row r="18702" spans="1:6" x14ac:dyDescent="0.2">
      <c r="A18702" s="88">
        <v>22356</v>
      </c>
      <c r="B18702" s="89">
        <v>670.38</v>
      </c>
      <c r="C18702" s="89">
        <f>LN(Table3[[#This Row],[Value]]/B18701)</f>
        <v>1.1250737458209859E-2</v>
      </c>
      <c r="D18702" s="89"/>
      <c r="E18702" s="89"/>
      <c r="F18702" s="89">
        <f>Table3[[#This Row],[Yield]]/100*(1+F18701)</f>
        <v>0</v>
      </c>
    </row>
    <row r="18703" spans="1:6" x14ac:dyDescent="0.2">
      <c r="A18703" s="88">
        <v>22357</v>
      </c>
      <c r="B18703" s="89">
        <v>676.48</v>
      </c>
      <c r="C18703" s="89">
        <f>LN(Table3[[#This Row],[Value]]/B18702)</f>
        <v>9.0581674545165015E-3</v>
      </c>
      <c r="D18703" s="89"/>
      <c r="E18703" s="89"/>
      <c r="F18703" s="89">
        <f>Table3[[#This Row],[Yield]]/100*(1+F18702)</f>
        <v>0</v>
      </c>
    </row>
    <row r="18704" spans="1:6" x14ac:dyDescent="0.2">
      <c r="A18704" s="88">
        <v>22360</v>
      </c>
      <c r="B18704" s="89">
        <v>678.84</v>
      </c>
      <c r="C18704" s="89">
        <f>LN(Table3[[#This Row],[Value]]/B18703)</f>
        <v>3.4825759012466419E-3</v>
      </c>
      <c r="D18704" s="89"/>
      <c r="E18704" s="89"/>
      <c r="F18704" s="89">
        <f>Table3[[#This Row],[Yield]]/100*(1+F18703)</f>
        <v>0</v>
      </c>
    </row>
    <row r="18705" spans="1:6" x14ac:dyDescent="0.2">
      <c r="A18705" s="88">
        <v>22361</v>
      </c>
      <c r="B18705" s="89">
        <v>678.73</v>
      </c>
      <c r="C18705" s="89">
        <f>LN(Table3[[#This Row],[Value]]/B18704)</f>
        <v>-1.6205425906693836E-4</v>
      </c>
      <c r="D18705" s="89"/>
      <c r="E18705" s="89"/>
      <c r="F18705" s="89">
        <f>Table3[[#This Row],[Yield]]/100*(1+F18704)</f>
        <v>0</v>
      </c>
    </row>
    <row r="18706" spans="1:6" x14ac:dyDescent="0.2">
      <c r="A18706" s="88">
        <v>22362</v>
      </c>
      <c r="B18706" s="89">
        <v>679.38</v>
      </c>
      <c r="C18706" s="89">
        <f>LN(Table3[[#This Row],[Value]]/B18705)</f>
        <v>9.572126700054574E-4</v>
      </c>
      <c r="D18706" s="89"/>
      <c r="E18706" s="89"/>
      <c r="F18706" s="89">
        <f>Table3[[#This Row],[Yield]]/100*(1+F18705)</f>
        <v>0</v>
      </c>
    </row>
    <row r="18707" spans="1:6" x14ac:dyDescent="0.2">
      <c r="A18707" s="88">
        <v>22363</v>
      </c>
      <c r="B18707" s="89">
        <v>675.45</v>
      </c>
      <c r="C18707" s="89">
        <f>LN(Table3[[#This Row],[Value]]/B18706)</f>
        <v>-5.801482138312772E-3</v>
      </c>
      <c r="D18707" s="89"/>
      <c r="E18707" s="89"/>
      <c r="F18707" s="89">
        <f>Table3[[#This Row],[Yield]]/100*(1+F18706)</f>
        <v>0</v>
      </c>
    </row>
    <row r="18708" spans="1:6" x14ac:dyDescent="0.2">
      <c r="A18708" s="88">
        <v>22364</v>
      </c>
      <c r="B18708" s="89">
        <v>672.48</v>
      </c>
      <c r="C18708" s="89">
        <f>LN(Table3[[#This Row],[Value]]/B18707)</f>
        <v>-4.4067641588837678E-3</v>
      </c>
      <c r="D18708" s="89"/>
      <c r="E18708" s="89"/>
      <c r="F18708" s="89">
        <f>Table3[[#This Row],[Yield]]/100*(1+F18707)</f>
        <v>0</v>
      </c>
    </row>
    <row r="18709" spans="1:6" x14ac:dyDescent="0.2">
      <c r="A18709" s="88">
        <v>22367</v>
      </c>
      <c r="B18709" s="89">
        <v>671.03</v>
      </c>
      <c r="C18709" s="89">
        <f>LN(Table3[[#This Row],[Value]]/B18708)</f>
        <v>-2.1585258955881224E-3</v>
      </c>
      <c r="D18709" s="89"/>
      <c r="E18709" s="89"/>
      <c r="F18709" s="89">
        <f>Table3[[#This Row],[Yield]]/100*(1+F18708)</f>
        <v>0</v>
      </c>
    </row>
    <row r="18710" spans="1:6" x14ac:dyDescent="0.2">
      <c r="A18710" s="88">
        <v>22368</v>
      </c>
      <c r="B18710" s="89">
        <v>669.58</v>
      </c>
      <c r="C18710" s="89">
        <f>LN(Table3[[#This Row],[Value]]/B18709)</f>
        <v>-2.1631952102834431E-3</v>
      </c>
      <c r="D18710" s="89"/>
      <c r="E18710" s="89"/>
      <c r="F18710" s="89">
        <f>Table3[[#This Row],[Yield]]/100*(1+F18709)</f>
        <v>0</v>
      </c>
    </row>
    <row r="18711" spans="1:6" x14ac:dyDescent="0.2">
      <c r="A18711" s="88">
        <v>22369</v>
      </c>
      <c r="B18711" s="89">
        <v>676.41</v>
      </c>
      <c r="C18711" s="89">
        <f>LN(Table3[[#This Row],[Value]]/B18710)</f>
        <v>1.0148750915595252E-2</v>
      </c>
      <c r="D18711" s="89"/>
      <c r="E18711" s="89"/>
      <c r="F18711" s="89">
        <f>Table3[[#This Row],[Yield]]/100*(1+F18710)</f>
        <v>0</v>
      </c>
    </row>
    <row r="18712" spans="1:6" x14ac:dyDescent="0.2">
      <c r="A18712" s="88">
        <v>22370</v>
      </c>
      <c r="B18712" s="89">
        <v>676.63</v>
      </c>
      <c r="C18712" s="89">
        <f>LN(Table3[[#This Row],[Value]]/B18711)</f>
        <v>3.2519364089567717E-4</v>
      </c>
      <c r="D18712" s="89"/>
      <c r="E18712" s="89"/>
      <c r="F18712" s="89">
        <f>Table3[[#This Row],[Yield]]/100*(1+F18711)</f>
        <v>0</v>
      </c>
    </row>
    <row r="18713" spans="1:6" x14ac:dyDescent="0.2">
      <c r="A18713" s="88">
        <v>22374</v>
      </c>
      <c r="B18713" s="89">
        <v>677.59</v>
      </c>
      <c r="C18713" s="89">
        <f>LN(Table3[[#This Row],[Value]]/B18712)</f>
        <v>1.4177905522153068E-3</v>
      </c>
      <c r="D18713" s="89"/>
      <c r="E18713" s="89"/>
      <c r="F18713" s="89">
        <f>Table3[[#This Row],[Yield]]/100*(1+F18712)</f>
        <v>0</v>
      </c>
    </row>
    <row r="18714" spans="1:6" x14ac:dyDescent="0.2">
      <c r="A18714" s="88">
        <v>22375</v>
      </c>
      <c r="B18714" s="89">
        <v>678.73</v>
      </c>
      <c r="C18714" s="89">
        <f>LN(Table3[[#This Row],[Value]]/B18713)</f>
        <v>1.6810196243563743E-3</v>
      </c>
      <c r="D18714" s="89"/>
      <c r="E18714" s="89"/>
      <c r="F18714" s="89">
        <f>Table3[[#This Row],[Yield]]/100*(1+F18713)</f>
        <v>0</v>
      </c>
    </row>
    <row r="18715" spans="1:6" x14ac:dyDescent="0.2">
      <c r="A18715" s="88">
        <v>22376</v>
      </c>
      <c r="B18715" s="89">
        <v>677.32</v>
      </c>
      <c r="C18715" s="89">
        <f>LN(Table3[[#This Row],[Value]]/B18714)</f>
        <v>-2.0795700868578653E-3</v>
      </c>
      <c r="D18715" s="89"/>
      <c r="E18715" s="89"/>
      <c r="F18715" s="89">
        <f>Table3[[#This Row],[Yield]]/100*(1+F18714)</f>
        <v>0</v>
      </c>
    </row>
    <row r="18716" spans="1:6" x14ac:dyDescent="0.2">
      <c r="A18716" s="88">
        <v>22377</v>
      </c>
      <c r="B18716" s="89">
        <v>679.34</v>
      </c>
      <c r="C18716" s="89">
        <f>LN(Table3[[#This Row],[Value]]/B18715)</f>
        <v>2.9779038119570706E-3</v>
      </c>
      <c r="D18716" s="89"/>
      <c r="E18716" s="89"/>
      <c r="F18716" s="89">
        <f>Table3[[#This Row],[Yield]]/100*(1+F18715)</f>
        <v>0</v>
      </c>
    </row>
    <row r="18717" spans="1:6" x14ac:dyDescent="0.2">
      <c r="A18717" s="88">
        <v>22378</v>
      </c>
      <c r="B18717" s="89">
        <v>683.68</v>
      </c>
      <c r="C18717" s="89">
        <f>LN(Table3[[#This Row],[Value]]/B18716)</f>
        <v>6.3682332866177608E-3</v>
      </c>
      <c r="D18717" s="89"/>
      <c r="E18717" s="89"/>
      <c r="F18717" s="89">
        <f>Table3[[#This Row],[Yield]]/100*(1+F18716)</f>
        <v>0</v>
      </c>
    </row>
    <row r="18718" spans="1:6" x14ac:dyDescent="0.2">
      <c r="A18718" s="88">
        <v>22381</v>
      </c>
      <c r="B18718" s="89">
        <v>692.06</v>
      </c>
      <c r="C18718" s="89">
        <f>LN(Table3[[#This Row],[Value]]/B18717)</f>
        <v>1.2182685165588002E-2</v>
      </c>
      <c r="D18718" s="89"/>
      <c r="E18718" s="89"/>
      <c r="F18718" s="89">
        <f>Table3[[#This Row],[Yield]]/100*(1+F18717)</f>
        <v>0</v>
      </c>
    </row>
    <row r="18719" spans="1:6" x14ac:dyDescent="0.2">
      <c r="A18719" s="88">
        <v>22382</v>
      </c>
      <c r="B18719" s="89">
        <v>694.11</v>
      </c>
      <c r="C18719" s="89">
        <f>LN(Table3[[#This Row],[Value]]/B18718)</f>
        <v>2.9577923263975586E-3</v>
      </c>
      <c r="D18719" s="89"/>
      <c r="E18719" s="89"/>
      <c r="F18719" s="89">
        <f>Table3[[#This Row],[Yield]]/100*(1+F18718)</f>
        <v>0</v>
      </c>
    </row>
    <row r="18720" spans="1:6" x14ac:dyDescent="0.2">
      <c r="A18720" s="88">
        <v>22383</v>
      </c>
      <c r="B18720" s="89">
        <v>690.16</v>
      </c>
      <c r="C18720" s="89">
        <f>LN(Table3[[#This Row],[Value]]/B18719)</f>
        <v>-5.7069946193772404E-3</v>
      </c>
      <c r="D18720" s="89"/>
      <c r="E18720" s="89"/>
      <c r="F18720" s="89">
        <f>Table3[[#This Row],[Yield]]/100*(1+F18719)</f>
        <v>0</v>
      </c>
    </row>
    <row r="18721" spans="1:6" x14ac:dyDescent="0.2">
      <c r="A18721" s="88">
        <v>22384</v>
      </c>
      <c r="B18721" s="89">
        <v>692.02</v>
      </c>
      <c r="C18721" s="89">
        <f>LN(Table3[[#This Row],[Value]]/B18720)</f>
        <v>2.6914021658032482E-3</v>
      </c>
      <c r="D18721" s="89"/>
      <c r="E18721" s="89"/>
      <c r="F18721" s="89">
        <f>Table3[[#This Row],[Yield]]/100*(1+F18720)</f>
        <v>0</v>
      </c>
    </row>
    <row r="18722" spans="1:6" x14ac:dyDescent="0.2">
      <c r="A18722" s="88">
        <v>22385</v>
      </c>
      <c r="B18722" s="89">
        <v>693.72</v>
      </c>
      <c r="C18722" s="89">
        <f>LN(Table3[[#This Row],[Value]]/B18721)</f>
        <v>2.453563948258579E-3</v>
      </c>
      <c r="D18722" s="89"/>
      <c r="E18722" s="89"/>
      <c r="F18722" s="89">
        <f>Table3[[#This Row],[Yield]]/100*(1+F18721)</f>
        <v>0</v>
      </c>
    </row>
    <row r="18723" spans="1:6" x14ac:dyDescent="0.2">
      <c r="A18723" s="88">
        <v>22388</v>
      </c>
      <c r="B18723" s="89">
        <v>696.72</v>
      </c>
      <c r="C18723" s="89">
        <f>LN(Table3[[#This Row],[Value]]/B18722)</f>
        <v>4.3151875020991503E-3</v>
      </c>
      <c r="D18723" s="89"/>
      <c r="E18723" s="89"/>
      <c r="F18723" s="89">
        <f>Table3[[#This Row],[Yield]]/100*(1+F18722)</f>
        <v>0</v>
      </c>
    </row>
    <row r="18724" spans="1:6" x14ac:dyDescent="0.2">
      <c r="A18724" s="88">
        <v>22389</v>
      </c>
      <c r="B18724" s="89">
        <v>690.6</v>
      </c>
      <c r="C18724" s="89">
        <f>LN(Table3[[#This Row],[Value]]/B18723)</f>
        <v>-8.8228234285921778E-3</v>
      </c>
      <c r="D18724" s="89"/>
      <c r="E18724" s="89"/>
      <c r="F18724" s="89">
        <f>Table3[[#This Row],[Yield]]/100*(1+F18723)</f>
        <v>0</v>
      </c>
    </row>
    <row r="18725" spans="1:6" x14ac:dyDescent="0.2">
      <c r="A18725" s="88">
        <v>22390</v>
      </c>
      <c r="B18725" s="89">
        <v>686.21</v>
      </c>
      <c r="C18725" s="89">
        <f>LN(Table3[[#This Row],[Value]]/B18724)</f>
        <v>-6.3770816269438473E-3</v>
      </c>
      <c r="D18725" s="89"/>
      <c r="E18725" s="89"/>
      <c r="F18725" s="89">
        <f>Table3[[#This Row],[Yield]]/100*(1+F18724)</f>
        <v>0</v>
      </c>
    </row>
    <row r="18726" spans="1:6" x14ac:dyDescent="0.2">
      <c r="A18726" s="88">
        <v>22391</v>
      </c>
      <c r="B18726" s="89">
        <v>684.24</v>
      </c>
      <c r="C18726" s="89">
        <f>LN(Table3[[#This Row],[Value]]/B18725)</f>
        <v>-2.8749700564218374E-3</v>
      </c>
      <c r="D18726" s="89"/>
      <c r="E18726" s="89"/>
      <c r="F18726" s="89">
        <f>Table3[[#This Row],[Yield]]/100*(1+F18725)</f>
        <v>0</v>
      </c>
    </row>
    <row r="18727" spans="1:6" x14ac:dyDescent="0.2">
      <c r="A18727" s="88">
        <v>22392</v>
      </c>
      <c r="B18727" s="89">
        <v>685.26</v>
      </c>
      <c r="C18727" s="89">
        <f>LN(Table3[[#This Row],[Value]]/B18726)</f>
        <v>1.4895950180444631E-3</v>
      </c>
      <c r="D18727" s="89"/>
      <c r="E18727" s="89"/>
      <c r="F18727" s="89">
        <f>Table3[[#This Row],[Yield]]/100*(1+F18726)</f>
        <v>0</v>
      </c>
    </row>
    <row r="18728" spans="1:6" x14ac:dyDescent="0.2">
      <c r="A18728" s="88">
        <v>22395</v>
      </c>
      <c r="B18728" s="89">
        <v>672.66</v>
      </c>
      <c r="C18728" s="89">
        <f>LN(Table3[[#This Row],[Value]]/B18727)</f>
        <v>-1.8558326897013446E-2</v>
      </c>
      <c r="D18728" s="89"/>
      <c r="E18728" s="89"/>
      <c r="F18728" s="89">
        <f>Table3[[#This Row],[Yield]]/100*(1+F18727)</f>
        <v>0</v>
      </c>
    </row>
    <row r="18729" spans="1:6" x14ac:dyDescent="0.2">
      <c r="A18729" s="88">
        <v>22396</v>
      </c>
      <c r="B18729" s="89">
        <v>683.09</v>
      </c>
      <c r="C18729" s="89">
        <f>LN(Table3[[#This Row],[Value]]/B18728)</f>
        <v>1.5386621092019307E-2</v>
      </c>
      <c r="D18729" s="89"/>
      <c r="E18729" s="89"/>
      <c r="F18729" s="89">
        <f>Table3[[#This Row],[Yield]]/100*(1+F18728)</f>
        <v>0</v>
      </c>
    </row>
    <row r="18730" spans="1:6" x14ac:dyDescent="0.2">
      <c r="A18730" s="88">
        <v>22397</v>
      </c>
      <c r="B18730" s="89">
        <v>682.18</v>
      </c>
      <c r="C18730" s="89">
        <f>LN(Table3[[#This Row],[Value]]/B18729)</f>
        <v>-1.3330698466407251E-3</v>
      </c>
      <c r="D18730" s="89"/>
      <c r="E18730" s="89"/>
      <c r="F18730" s="89">
        <f>Table3[[#This Row],[Yield]]/100*(1+F18729)</f>
        <v>0</v>
      </c>
    </row>
    <row r="18731" spans="1:6" x14ac:dyDescent="0.2">
      <c r="A18731" s="88">
        <v>22398</v>
      </c>
      <c r="B18731" s="89">
        <v>679.54</v>
      </c>
      <c r="C18731" s="89">
        <f>LN(Table3[[#This Row],[Value]]/B18730)</f>
        <v>-3.8774539664864801E-3</v>
      </c>
      <c r="D18731" s="89"/>
      <c r="E18731" s="89"/>
      <c r="F18731" s="89">
        <f>Table3[[#This Row],[Yield]]/100*(1+F18730)</f>
        <v>0</v>
      </c>
    </row>
    <row r="18732" spans="1:6" x14ac:dyDescent="0.2">
      <c r="A18732" s="88">
        <v>22399</v>
      </c>
      <c r="B18732" s="89">
        <v>678.71</v>
      </c>
      <c r="C18732" s="89">
        <f>LN(Table3[[#This Row],[Value]]/B18731)</f>
        <v>-1.2221610208910164E-3</v>
      </c>
      <c r="D18732" s="89"/>
      <c r="E18732" s="89"/>
      <c r="F18732" s="89">
        <f>Table3[[#This Row],[Yield]]/100*(1+F18731)</f>
        <v>0</v>
      </c>
    </row>
    <row r="18733" spans="1:6" x14ac:dyDescent="0.2">
      <c r="A18733" s="88">
        <v>22402</v>
      </c>
      <c r="B18733" s="89">
        <v>677.05</v>
      </c>
      <c r="C18733" s="89">
        <f>LN(Table3[[#This Row],[Value]]/B18732)</f>
        <v>-2.4488122227251472E-3</v>
      </c>
      <c r="D18733" s="89"/>
      <c r="E18733" s="89"/>
      <c r="F18733" s="89">
        <f>Table3[[#This Row],[Yield]]/100*(1+F18732)</f>
        <v>0</v>
      </c>
    </row>
    <row r="18734" spans="1:6" x14ac:dyDescent="0.2">
      <c r="A18734" s="88">
        <v>22403</v>
      </c>
      <c r="B18734" s="89">
        <v>682.34</v>
      </c>
      <c r="C18734" s="89">
        <f>LN(Table3[[#This Row],[Value]]/B18733)</f>
        <v>7.7829419123178383E-3</v>
      </c>
      <c r="D18734" s="89"/>
      <c r="E18734" s="89"/>
      <c r="F18734" s="89">
        <f>Table3[[#This Row],[Yield]]/100*(1+F18733)</f>
        <v>0</v>
      </c>
    </row>
    <row r="18735" spans="1:6" x14ac:dyDescent="0.2">
      <c r="A18735" s="88">
        <v>22404</v>
      </c>
      <c r="B18735" s="89">
        <v>688.9</v>
      </c>
      <c r="C18735" s="89">
        <f>LN(Table3[[#This Row],[Value]]/B18734)</f>
        <v>9.5680552579992285E-3</v>
      </c>
      <c r="D18735" s="89"/>
      <c r="E18735" s="89"/>
      <c r="F18735" s="89">
        <f>Table3[[#This Row],[Yield]]/100*(1+F18734)</f>
        <v>0</v>
      </c>
    </row>
    <row r="18736" spans="1:6" x14ac:dyDescent="0.2">
      <c r="A18736" s="88">
        <v>22405</v>
      </c>
      <c r="B18736" s="89">
        <v>692.25</v>
      </c>
      <c r="C18736" s="89">
        <f>LN(Table3[[#This Row],[Value]]/B18735)</f>
        <v>4.851039451921159E-3</v>
      </c>
      <c r="D18736" s="89"/>
      <c r="E18736" s="89"/>
      <c r="F18736" s="89">
        <f>Table3[[#This Row],[Yield]]/100*(1+F18735)</f>
        <v>0</v>
      </c>
    </row>
    <row r="18737" spans="1:6" x14ac:dyDescent="0.2">
      <c r="A18737" s="88">
        <v>22406</v>
      </c>
      <c r="B18737" s="89">
        <v>690.67</v>
      </c>
      <c r="C18737" s="89">
        <f>LN(Table3[[#This Row],[Value]]/B18736)</f>
        <v>-2.285021096627377E-3</v>
      </c>
      <c r="D18737" s="89"/>
      <c r="E18737" s="89"/>
      <c r="F18737" s="89">
        <f>Table3[[#This Row],[Yield]]/100*(1+F18736)</f>
        <v>0</v>
      </c>
    </row>
    <row r="18738" spans="1:6" x14ac:dyDescent="0.2">
      <c r="A18738" s="88">
        <v>22409</v>
      </c>
      <c r="B18738" s="89">
        <v>689.06</v>
      </c>
      <c r="C18738" s="89">
        <f>LN(Table3[[#This Row],[Value]]/B18737)</f>
        <v>-2.333791003673862E-3</v>
      </c>
      <c r="D18738" s="89"/>
      <c r="E18738" s="89"/>
      <c r="F18738" s="89">
        <f>Table3[[#This Row],[Yield]]/100*(1+F18737)</f>
        <v>0</v>
      </c>
    </row>
    <row r="18739" spans="1:6" x14ac:dyDescent="0.2">
      <c r="A18739" s="88">
        <v>22410</v>
      </c>
      <c r="B18739" s="89">
        <v>686.92</v>
      </c>
      <c r="C18739" s="89">
        <f>LN(Table3[[#This Row],[Value]]/B18738)</f>
        <v>-3.1105128351086864E-3</v>
      </c>
      <c r="D18739" s="89"/>
      <c r="E18739" s="89"/>
      <c r="F18739" s="89">
        <f>Table3[[#This Row],[Yield]]/100*(1+F18738)</f>
        <v>0</v>
      </c>
    </row>
    <row r="18740" spans="1:6" x14ac:dyDescent="0.2">
      <c r="A18740" s="88">
        <v>22411</v>
      </c>
      <c r="B18740" s="89">
        <v>686.61</v>
      </c>
      <c r="C18740" s="89">
        <f>LN(Table3[[#This Row],[Value]]/B18739)</f>
        <v>-4.5139167730392946E-4</v>
      </c>
      <c r="D18740" s="89"/>
      <c r="E18740" s="89"/>
      <c r="F18740" s="89">
        <f>Table3[[#This Row],[Yield]]/100*(1+F18739)</f>
        <v>0</v>
      </c>
    </row>
    <row r="18741" spans="1:6" x14ac:dyDescent="0.2">
      <c r="A18741" s="88">
        <v>22412</v>
      </c>
      <c r="B18741" s="89">
        <v>686.49</v>
      </c>
      <c r="C18741" s="89">
        <f>LN(Table3[[#This Row],[Value]]/B18740)</f>
        <v>-1.7478697881505683E-4</v>
      </c>
      <c r="D18741" s="89"/>
      <c r="E18741" s="89"/>
      <c r="F18741" s="89">
        <f>Table3[[#This Row],[Yield]]/100*(1+F18740)</f>
        <v>0</v>
      </c>
    </row>
    <row r="18742" spans="1:6" x14ac:dyDescent="0.2">
      <c r="A18742" s="88">
        <v>22413</v>
      </c>
      <c r="B18742" s="89">
        <v>687.91</v>
      </c>
      <c r="C18742" s="89">
        <f>LN(Table3[[#This Row],[Value]]/B18741)</f>
        <v>2.0663569634215462E-3</v>
      </c>
      <c r="D18742" s="89"/>
      <c r="E18742" s="89"/>
      <c r="F18742" s="89">
        <f>Table3[[#This Row],[Yield]]/100*(1+F18741)</f>
        <v>0</v>
      </c>
    </row>
    <row r="18743" spans="1:6" x14ac:dyDescent="0.2">
      <c r="A18743" s="88">
        <v>22416</v>
      </c>
      <c r="B18743" s="89">
        <v>692.37</v>
      </c>
      <c r="C18743" s="89">
        <f>LN(Table3[[#This Row],[Value]]/B18742)</f>
        <v>6.4624793840988935E-3</v>
      </c>
      <c r="D18743" s="89"/>
      <c r="E18743" s="89"/>
      <c r="F18743" s="89">
        <f>Table3[[#This Row],[Yield]]/100*(1+F18742)</f>
        <v>0</v>
      </c>
    </row>
    <row r="18744" spans="1:6" x14ac:dyDescent="0.2">
      <c r="A18744" s="88">
        <v>22417</v>
      </c>
      <c r="B18744" s="89">
        <v>697.74</v>
      </c>
      <c r="C18744" s="89">
        <f>LN(Table3[[#This Row],[Value]]/B18743)</f>
        <v>7.7260457259442786E-3</v>
      </c>
      <c r="D18744" s="89"/>
      <c r="E18744" s="89"/>
      <c r="F18744" s="89">
        <f>Table3[[#This Row],[Yield]]/100*(1+F18743)</f>
        <v>0</v>
      </c>
    </row>
    <row r="18745" spans="1:6" x14ac:dyDescent="0.2">
      <c r="A18745" s="88">
        <v>22418</v>
      </c>
      <c r="B18745" s="89">
        <v>705.52</v>
      </c>
      <c r="C18745" s="89">
        <f>LN(Table3[[#This Row],[Value]]/B18744)</f>
        <v>1.1088579046918528E-2</v>
      </c>
      <c r="D18745" s="89"/>
      <c r="E18745" s="89"/>
      <c r="F18745" s="89">
        <f>Table3[[#This Row],[Yield]]/100*(1+F18744)</f>
        <v>0</v>
      </c>
    </row>
    <row r="18746" spans="1:6" x14ac:dyDescent="0.2">
      <c r="A18746" s="88">
        <v>22419</v>
      </c>
      <c r="B18746" s="89">
        <v>701.14</v>
      </c>
      <c r="C18746" s="89">
        <f>LN(Table3[[#This Row],[Value]]/B18745)</f>
        <v>-6.2275377923643989E-3</v>
      </c>
      <c r="D18746" s="89"/>
      <c r="E18746" s="89"/>
      <c r="F18746" s="89">
        <f>Table3[[#This Row],[Yield]]/100*(1+F18745)</f>
        <v>0</v>
      </c>
    </row>
    <row r="18747" spans="1:6" x14ac:dyDescent="0.2">
      <c r="A18747" s="88">
        <v>22420</v>
      </c>
      <c r="B18747" s="89">
        <v>705.96</v>
      </c>
      <c r="C18747" s="89">
        <f>LN(Table3[[#This Row],[Value]]/B18746)</f>
        <v>6.850996876804117E-3</v>
      </c>
      <c r="D18747" s="89"/>
      <c r="E18747" s="89"/>
      <c r="F18747" s="89">
        <f>Table3[[#This Row],[Yield]]/100*(1+F18746)</f>
        <v>0</v>
      </c>
    </row>
    <row r="18748" spans="1:6" x14ac:dyDescent="0.2">
      <c r="A18748" s="88">
        <v>22423</v>
      </c>
      <c r="B18748" s="89">
        <v>702.44</v>
      </c>
      <c r="C18748" s="89">
        <f>LN(Table3[[#This Row],[Value]]/B18747)</f>
        <v>-4.9985903567110164E-3</v>
      </c>
      <c r="D18748" s="89"/>
      <c r="E18748" s="89"/>
      <c r="F18748" s="89">
        <f>Table3[[#This Row],[Yield]]/100*(1+F18747)</f>
        <v>0</v>
      </c>
    </row>
    <row r="18749" spans="1:6" x14ac:dyDescent="0.2">
      <c r="A18749" s="88">
        <v>22424</v>
      </c>
      <c r="B18749" s="89">
        <v>700.59</v>
      </c>
      <c r="C18749" s="89">
        <f>LN(Table3[[#This Row],[Value]]/B18748)</f>
        <v>-2.6371511260089614E-3</v>
      </c>
      <c r="D18749" s="89"/>
      <c r="E18749" s="89"/>
      <c r="F18749" s="89">
        <f>Table3[[#This Row],[Yield]]/100*(1+F18748)</f>
        <v>0</v>
      </c>
    </row>
    <row r="18750" spans="1:6" x14ac:dyDescent="0.2">
      <c r="A18750" s="88">
        <v>22425</v>
      </c>
      <c r="B18750" s="89">
        <v>696.52</v>
      </c>
      <c r="C18750" s="89">
        <f>LN(Table3[[#This Row],[Value]]/B18749)</f>
        <v>-5.8263293704630377E-3</v>
      </c>
      <c r="D18750" s="89"/>
      <c r="E18750" s="89"/>
      <c r="F18750" s="89">
        <f>Table3[[#This Row],[Yield]]/100*(1+F18749)</f>
        <v>0</v>
      </c>
    </row>
    <row r="18751" spans="1:6" x14ac:dyDescent="0.2">
      <c r="A18751" s="88">
        <v>22426</v>
      </c>
      <c r="B18751" s="89">
        <v>690.16</v>
      </c>
      <c r="C18751" s="89">
        <f>LN(Table3[[#This Row],[Value]]/B18750)</f>
        <v>-9.1730530428586563E-3</v>
      </c>
      <c r="D18751" s="89"/>
      <c r="E18751" s="89"/>
      <c r="F18751" s="89">
        <f>Table3[[#This Row],[Yield]]/100*(1+F18750)</f>
        <v>0</v>
      </c>
    </row>
    <row r="18752" spans="1:6" x14ac:dyDescent="0.2">
      <c r="A18752" s="88">
        <v>22427</v>
      </c>
      <c r="B18752" s="89">
        <v>696.28</v>
      </c>
      <c r="C18752" s="89">
        <f>LN(Table3[[#This Row],[Value]]/B18751)</f>
        <v>8.8284235161850549E-3</v>
      </c>
      <c r="D18752" s="89"/>
      <c r="E18752" s="89"/>
      <c r="F18752" s="89">
        <f>Table3[[#This Row],[Yield]]/100*(1+F18751)</f>
        <v>0</v>
      </c>
    </row>
    <row r="18753" spans="1:6" x14ac:dyDescent="0.2">
      <c r="A18753" s="88">
        <v>22432</v>
      </c>
      <c r="B18753" s="89">
        <v>696.72</v>
      </c>
      <c r="C18753" s="89">
        <f>LN(Table3[[#This Row],[Value]]/B18752)</f>
        <v>6.3173009997568132E-4</v>
      </c>
      <c r="D18753" s="89"/>
      <c r="E18753" s="89"/>
      <c r="F18753" s="89">
        <f>Table3[[#This Row],[Yield]]/100*(1+F18752)</f>
        <v>0</v>
      </c>
    </row>
    <row r="18754" spans="1:6" x14ac:dyDescent="0.2">
      <c r="A18754" s="88">
        <v>22433</v>
      </c>
      <c r="B18754" s="89">
        <v>695.37</v>
      </c>
      <c r="C18754" s="89">
        <f>LN(Table3[[#This Row],[Value]]/B18753)</f>
        <v>-1.9395303797886685E-3</v>
      </c>
      <c r="D18754" s="89"/>
      <c r="E18754" s="89"/>
      <c r="F18754" s="89">
        <f>Table3[[#This Row],[Yield]]/100*(1+F18753)</f>
        <v>0</v>
      </c>
    </row>
    <row r="18755" spans="1:6" x14ac:dyDescent="0.2">
      <c r="A18755" s="88">
        <v>22434</v>
      </c>
      <c r="B18755" s="89">
        <v>697.7</v>
      </c>
      <c r="C18755" s="89">
        <f>LN(Table3[[#This Row],[Value]]/B18754)</f>
        <v>3.3451329404954452E-3</v>
      </c>
      <c r="D18755" s="89"/>
      <c r="E18755" s="89"/>
      <c r="F18755" s="89">
        <f>Table3[[#This Row],[Yield]]/100*(1+F18754)</f>
        <v>0</v>
      </c>
    </row>
    <row r="18756" spans="1:6" x14ac:dyDescent="0.2">
      <c r="A18756" s="88">
        <v>22437</v>
      </c>
      <c r="B18756" s="89">
        <v>703.43</v>
      </c>
      <c r="C18756" s="89">
        <f>LN(Table3[[#This Row],[Value]]/B18755)</f>
        <v>8.1791581709896068E-3</v>
      </c>
      <c r="D18756" s="89"/>
      <c r="E18756" s="89"/>
      <c r="F18756" s="89">
        <f>Table3[[#This Row],[Yield]]/100*(1+F18755)</f>
        <v>0</v>
      </c>
    </row>
    <row r="18757" spans="1:6" x14ac:dyDescent="0.2">
      <c r="A18757" s="88">
        <v>22438</v>
      </c>
      <c r="B18757" s="89">
        <v>703.79</v>
      </c>
      <c r="C18757" s="89">
        <f>LN(Table3[[#This Row],[Value]]/B18756)</f>
        <v>5.1164708837780535E-4</v>
      </c>
      <c r="D18757" s="89"/>
      <c r="E18757" s="89"/>
      <c r="F18757" s="89">
        <f>Table3[[#This Row],[Yield]]/100*(1+F18756)</f>
        <v>0</v>
      </c>
    </row>
    <row r="18758" spans="1:6" x14ac:dyDescent="0.2">
      <c r="A18758" s="88">
        <v>22439</v>
      </c>
      <c r="B18758" s="89">
        <v>700.86</v>
      </c>
      <c r="C18758" s="89">
        <f>LN(Table3[[#This Row],[Value]]/B18757)</f>
        <v>-4.1718638088985138E-3</v>
      </c>
      <c r="D18758" s="89"/>
      <c r="E18758" s="89"/>
      <c r="F18758" s="89">
        <f>Table3[[#This Row],[Yield]]/100*(1+F18757)</f>
        <v>0</v>
      </c>
    </row>
    <row r="18759" spans="1:6" x14ac:dyDescent="0.2">
      <c r="A18759" s="88">
        <v>22440</v>
      </c>
      <c r="B18759" s="89">
        <v>701.69</v>
      </c>
      <c r="C18759" s="89">
        <f>LN(Table3[[#This Row],[Value]]/B18758)</f>
        <v>1.1835586565747097E-3</v>
      </c>
      <c r="D18759" s="89"/>
      <c r="E18759" s="89"/>
      <c r="F18759" s="89">
        <f>Table3[[#This Row],[Yield]]/100*(1+F18758)</f>
        <v>0</v>
      </c>
    </row>
    <row r="18760" spans="1:6" x14ac:dyDescent="0.2">
      <c r="A18760" s="88">
        <v>22441</v>
      </c>
      <c r="B18760" s="89">
        <v>700.9</v>
      </c>
      <c r="C18760" s="89">
        <f>LN(Table3[[#This Row],[Value]]/B18759)</f>
        <v>-1.1264875459554757E-3</v>
      </c>
      <c r="D18760" s="89"/>
      <c r="E18760" s="89"/>
      <c r="F18760" s="89">
        <f>Table3[[#This Row],[Yield]]/100*(1+F18759)</f>
        <v>0</v>
      </c>
    </row>
    <row r="18761" spans="1:6" x14ac:dyDescent="0.2">
      <c r="A18761" s="88">
        <v>22444</v>
      </c>
      <c r="B18761" s="89">
        <v>696.76</v>
      </c>
      <c r="C18761" s="89">
        <f>LN(Table3[[#This Row],[Value]]/B18760)</f>
        <v>-5.9242048970181331E-3</v>
      </c>
      <c r="D18761" s="89"/>
      <c r="E18761" s="89"/>
      <c r="F18761" s="89">
        <f>Table3[[#This Row],[Yield]]/100*(1+F18760)</f>
        <v>0</v>
      </c>
    </row>
    <row r="18762" spans="1:6" x14ac:dyDescent="0.2">
      <c r="A18762" s="88">
        <v>22445</v>
      </c>
      <c r="B18762" s="89">
        <v>694.15</v>
      </c>
      <c r="C18762" s="89">
        <f>LN(Table3[[#This Row],[Value]]/B18761)</f>
        <v>-3.7529431284496059E-3</v>
      </c>
      <c r="D18762" s="89"/>
      <c r="E18762" s="89"/>
      <c r="F18762" s="89">
        <f>Table3[[#This Row],[Yield]]/100*(1+F18761)</f>
        <v>0</v>
      </c>
    </row>
    <row r="18763" spans="1:6" x14ac:dyDescent="0.2">
      <c r="A18763" s="88">
        <v>22446</v>
      </c>
      <c r="B18763" s="89">
        <v>695.81</v>
      </c>
      <c r="C18763" s="89">
        <f>LN(Table3[[#This Row],[Value]]/B18762)</f>
        <v>2.3885590797161987E-3</v>
      </c>
      <c r="D18763" s="89"/>
      <c r="E18763" s="89"/>
      <c r="F18763" s="89">
        <f>Table3[[#This Row],[Yield]]/100*(1+F18762)</f>
        <v>0</v>
      </c>
    </row>
    <row r="18764" spans="1:6" x14ac:dyDescent="0.2">
      <c r="A18764" s="88">
        <v>22447</v>
      </c>
      <c r="B18764" s="89">
        <v>691.27</v>
      </c>
      <c r="C18764" s="89">
        <f>LN(Table3[[#This Row],[Value]]/B18763)</f>
        <v>-6.5461490503126918E-3</v>
      </c>
      <c r="D18764" s="89"/>
      <c r="E18764" s="89"/>
      <c r="F18764" s="89">
        <f>Table3[[#This Row],[Yield]]/100*(1+F18763)</f>
        <v>0</v>
      </c>
    </row>
    <row r="18765" spans="1:6" x14ac:dyDescent="0.2">
      <c r="A18765" s="88">
        <v>22448</v>
      </c>
      <c r="B18765" s="89">
        <v>685.5</v>
      </c>
      <c r="C18765" s="89">
        <f>LN(Table3[[#This Row],[Value]]/B18764)</f>
        <v>-8.3819865078457959E-3</v>
      </c>
      <c r="D18765" s="89"/>
      <c r="E18765" s="89"/>
      <c r="F18765" s="89">
        <f>Table3[[#This Row],[Yield]]/100*(1+F18764)</f>
        <v>0</v>
      </c>
    </row>
    <row r="18766" spans="1:6" x14ac:dyDescent="0.2">
      <c r="A18766" s="88">
        <v>22451</v>
      </c>
      <c r="B18766" s="89">
        <v>680.68</v>
      </c>
      <c r="C18766" s="89">
        <f>LN(Table3[[#This Row],[Value]]/B18765)</f>
        <v>-7.0562004991332403E-3</v>
      </c>
      <c r="D18766" s="89"/>
      <c r="E18766" s="89"/>
      <c r="F18766" s="89">
        <f>Table3[[#This Row],[Yield]]/100*(1+F18765)</f>
        <v>0</v>
      </c>
    </row>
    <row r="18767" spans="1:6" x14ac:dyDescent="0.2">
      <c r="A18767" s="88">
        <v>22452</v>
      </c>
      <c r="B18767" s="89">
        <v>687.87</v>
      </c>
      <c r="C18767" s="89">
        <f>LN(Table3[[#This Row],[Value]]/B18766)</f>
        <v>1.0507568087776311E-2</v>
      </c>
      <c r="D18767" s="89"/>
      <c r="E18767" s="89"/>
      <c r="F18767" s="89">
        <f>Table3[[#This Row],[Yield]]/100*(1+F18766)</f>
        <v>0</v>
      </c>
    </row>
    <row r="18768" spans="1:6" x14ac:dyDescent="0.2">
      <c r="A18768" s="88">
        <v>22453</v>
      </c>
      <c r="B18768" s="89">
        <v>686.09</v>
      </c>
      <c r="C18768" s="89">
        <f>LN(Table3[[#This Row],[Value]]/B18767)</f>
        <v>-2.5910521352052324E-3</v>
      </c>
      <c r="D18768" s="89"/>
      <c r="E18768" s="89"/>
      <c r="F18768" s="89">
        <f>Table3[[#This Row],[Yield]]/100*(1+F18767)</f>
        <v>0</v>
      </c>
    </row>
    <row r="18769" spans="1:6" x14ac:dyDescent="0.2">
      <c r="A18769" s="88">
        <v>22454</v>
      </c>
      <c r="B18769" s="89">
        <v>685.62</v>
      </c>
      <c r="C18769" s="89">
        <f>LN(Table3[[#This Row],[Value]]/B18768)</f>
        <v>-6.8527606912946828E-4</v>
      </c>
      <c r="D18769" s="89"/>
      <c r="E18769" s="89"/>
      <c r="F18769" s="89">
        <f>Table3[[#This Row],[Yield]]/100*(1+F18768)</f>
        <v>0</v>
      </c>
    </row>
    <row r="18770" spans="1:6" x14ac:dyDescent="0.2">
      <c r="A18770" s="88">
        <v>22455</v>
      </c>
      <c r="B18770" s="89">
        <v>688.66</v>
      </c>
      <c r="C18770" s="89">
        <f>LN(Table3[[#This Row],[Value]]/B18769)</f>
        <v>4.4241420358296099E-3</v>
      </c>
      <c r="D18770" s="89"/>
      <c r="E18770" s="89"/>
      <c r="F18770" s="89">
        <f>Table3[[#This Row],[Yield]]/100*(1+F18769)</f>
        <v>0</v>
      </c>
    </row>
    <row r="18771" spans="1:6" x14ac:dyDescent="0.2">
      <c r="A18771" s="88">
        <v>22458</v>
      </c>
      <c r="B18771" s="89">
        <v>681.16</v>
      </c>
      <c r="C18771" s="89">
        <f>LN(Table3[[#This Row],[Value]]/B18770)</f>
        <v>-1.0950453264103117E-2</v>
      </c>
      <c r="D18771" s="89"/>
      <c r="E18771" s="89"/>
      <c r="F18771" s="89">
        <f>Table3[[#This Row],[Yield]]/100*(1+F18770)</f>
        <v>0</v>
      </c>
    </row>
    <row r="18772" spans="1:6" x14ac:dyDescent="0.2">
      <c r="A18772" s="88">
        <v>22459</v>
      </c>
      <c r="B18772" s="89">
        <v>683.88</v>
      </c>
      <c r="C18772" s="89">
        <f>LN(Table3[[#This Row],[Value]]/B18771)</f>
        <v>3.9852364765047372E-3</v>
      </c>
      <c r="D18772" s="89"/>
      <c r="E18772" s="89"/>
      <c r="F18772" s="89">
        <f>Table3[[#This Row],[Yield]]/100*(1+F18771)</f>
        <v>0</v>
      </c>
    </row>
    <row r="18773" spans="1:6" x14ac:dyDescent="0.2">
      <c r="A18773" s="88">
        <v>22460</v>
      </c>
      <c r="B18773" s="89">
        <v>684.59</v>
      </c>
      <c r="C18773" s="89">
        <f>LN(Table3[[#This Row],[Value]]/B18772)</f>
        <v>1.0376552846703964E-3</v>
      </c>
      <c r="D18773" s="89"/>
      <c r="E18773" s="89"/>
      <c r="F18773" s="89">
        <f>Table3[[#This Row],[Yield]]/100*(1+F18772)</f>
        <v>0</v>
      </c>
    </row>
    <row r="18774" spans="1:6" x14ac:dyDescent="0.2">
      <c r="A18774" s="88">
        <v>22461</v>
      </c>
      <c r="B18774" s="89">
        <v>681.95</v>
      </c>
      <c r="C18774" s="89">
        <f>LN(Table3[[#This Row],[Value]]/B18773)</f>
        <v>-3.8637775466946723E-3</v>
      </c>
      <c r="D18774" s="89"/>
      <c r="E18774" s="89"/>
      <c r="F18774" s="89">
        <f>Table3[[#This Row],[Yield]]/100*(1+F18773)</f>
        <v>0</v>
      </c>
    </row>
    <row r="18775" spans="1:6" x14ac:dyDescent="0.2">
      <c r="A18775" s="88">
        <v>22462</v>
      </c>
      <c r="B18775" s="89">
        <v>683.96</v>
      </c>
      <c r="C18775" s="89">
        <f>LN(Table3[[#This Row],[Value]]/B18774)</f>
        <v>2.943095007508079E-3</v>
      </c>
      <c r="D18775" s="89"/>
      <c r="E18775" s="89"/>
      <c r="F18775" s="89">
        <f>Table3[[#This Row],[Yield]]/100*(1+F18774)</f>
        <v>0</v>
      </c>
    </row>
    <row r="18776" spans="1:6" x14ac:dyDescent="0.2">
      <c r="A18776" s="88">
        <v>22465</v>
      </c>
      <c r="B18776" s="89">
        <v>689.81</v>
      </c>
      <c r="C18776" s="89">
        <f>LN(Table3[[#This Row],[Value]]/B18775)</f>
        <v>8.5167609729077127E-3</v>
      </c>
      <c r="D18776" s="89"/>
      <c r="E18776" s="89"/>
      <c r="F18776" s="89">
        <f>Table3[[#This Row],[Yield]]/100*(1+F18775)</f>
        <v>0</v>
      </c>
    </row>
    <row r="18777" spans="1:6" x14ac:dyDescent="0.2">
      <c r="A18777" s="88">
        <v>22467</v>
      </c>
      <c r="B18777" s="89">
        <v>692.77</v>
      </c>
      <c r="C18777" s="89">
        <f>LN(Table3[[#This Row],[Value]]/B18776)</f>
        <v>4.2818564169275694E-3</v>
      </c>
      <c r="D18777" s="89"/>
      <c r="E18777" s="89"/>
      <c r="F18777" s="89">
        <f>Table3[[#This Row],[Yield]]/100*(1+F18776)</f>
        <v>0</v>
      </c>
    </row>
    <row r="18778" spans="1:6" x14ac:dyDescent="0.2">
      <c r="A18778" s="88">
        <v>22468</v>
      </c>
      <c r="B18778" s="89">
        <v>694.27</v>
      </c>
      <c r="C18778" s="89">
        <f>LN(Table3[[#This Row],[Value]]/B18777)</f>
        <v>2.1628800679954485E-3</v>
      </c>
      <c r="D18778" s="89"/>
      <c r="E18778" s="89"/>
      <c r="F18778" s="89">
        <f>Table3[[#This Row],[Yield]]/100*(1+F18777)</f>
        <v>0</v>
      </c>
    </row>
    <row r="18779" spans="1:6" x14ac:dyDescent="0.2">
      <c r="A18779" s="88">
        <v>22469</v>
      </c>
      <c r="B18779" s="89">
        <v>692.73</v>
      </c>
      <c r="C18779" s="89">
        <f>LN(Table3[[#This Row],[Value]]/B18778)</f>
        <v>-2.220620955777628E-3</v>
      </c>
      <c r="D18779" s="89"/>
      <c r="E18779" s="89"/>
      <c r="F18779" s="89">
        <f>Table3[[#This Row],[Yield]]/100*(1+F18778)</f>
        <v>0</v>
      </c>
    </row>
    <row r="18780" spans="1:6" x14ac:dyDescent="0.2">
      <c r="A18780" s="88">
        <v>22472</v>
      </c>
      <c r="B18780" s="89">
        <v>693.16</v>
      </c>
      <c r="C18780" s="89">
        <f>LN(Table3[[#This Row],[Value]]/B18779)</f>
        <v>6.2053988959905472E-4</v>
      </c>
      <c r="D18780" s="89"/>
      <c r="E18780" s="89"/>
      <c r="F18780" s="89">
        <f>Table3[[#This Row],[Yield]]/100*(1+F18779)</f>
        <v>0</v>
      </c>
    </row>
    <row r="18781" spans="1:6" x14ac:dyDescent="0.2">
      <c r="A18781" s="88">
        <v>22473</v>
      </c>
      <c r="B18781" s="89">
        <v>694.47</v>
      </c>
      <c r="C18781" s="89">
        <f>LN(Table3[[#This Row],[Value]]/B18780)</f>
        <v>1.8881119450798469E-3</v>
      </c>
      <c r="D18781" s="89"/>
      <c r="E18781" s="89"/>
      <c r="F18781" s="89">
        <f>Table3[[#This Row],[Yield]]/100*(1+F18780)</f>
        <v>0</v>
      </c>
    </row>
    <row r="18782" spans="1:6" x14ac:dyDescent="0.2">
      <c r="A18782" s="88">
        <v>22474</v>
      </c>
      <c r="B18782" s="89">
        <v>690.79</v>
      </c>
      <c r="C18782" s="89">
        <f>LN(Table3[[#This Row],[Value]]/B18781)</f>
        <v>-5.3130945192687712E-3</v>
      </c>
      <c r="D18782" s="89"/>
      <c r="E18782" s="89"/>
      <c r="F18782" s="89">
        <f>Table3[[#This Row],[Yield]]/100*(1+F18781)</f>
        <v>0</v>
      </c>
    </row>
    <row r="18783" spans="1:6" x14ac:dyDescent="0.2">
      <c r="A18783" s="88">
        <v>22475</v>
      </c>
      <c r="B18783" s="89">
        <v>685.9</v>
      </c>
      <c r="C18783" s="89">
        <f>LN(Table3[[#This Row],[Value]]/B18782)</f>
        <v>-7.1040256925799326E-3</v>
      </c>
      <c r="D18783" s="89"/>
      <c r="E18783" s="89"/>
      <c r="F18783" s="89">
        <f>Table3[[#This Row],[Yield]]/100*(1+F18782)</f>
        <v>0</v>
      </c>
    </row>
    <row r="18784" spans="1:6" x14ac:dyDescent="0.2">
      <c r="A18784" s="88">
        <v>22476</v>
      </c>
      <c r="B18784" s="89">
        <v>690.95</v>
      </c>
      <c r="C18784" s="89">
        <f>LN(Table3[[#This Row],[Value]]/B18783)</f>
        <v>7.3356177442180622E-3</v>
      </c>
      <c r="D18784" s="89"/>
      <c r="E18784" s="89"/>
      <c r="F18784" s="89">
        <f>Table3[[#This Row],[Yield]]/100*(1+F18783)</f>
        <v>0</v>
      </c>
    </row>
    <row r="18785" spans="1:6" x14ac:dyDescent="0.2">
      <c r="A18785" s="88">
        <v>22479</v>
      </c>
      <c r="B18785" s="89">
        <v>684.59</v>
      </c>
      <c r="C18785" s="89">
        <f>LN(Table3[[#This Row],[Value]]/B18784)</f>
        <v>-9.2473433299148072E-3</v>
      </c>
      <c r="D18785" s="89"/>
      <c r="E18785" s="89"/>
      <c r="F18785" s="89">
        <f>Table3[[#This Row],[Yield]]/100*(1+F18784)</f>
        <v>0</v>
      </c>
    </row>
    <row r="18786" spans="1:6" x14ac:dyDescent="0.2">
      <c r="A18786" s="88">
        <v>22480</v>
      </c>
      <c r="B18786" s="89">
        <v>679.3</v>
      </c>
      <c r="C18786" s="89">
        <f>LN(Table3[[#This Row],[Value]]/B18785)</f>
        <v>-7.7572627223227025E-3</v>
      </c>
      <c r="D18786" s="89"/>
      <c r="E18786" s="89"/>
      <c r="F18786" s="89">
        <f>Table3[[#This Row],[Yield]]/100*(1+F18785)</f>
        <v>0</v>
      </c>
    </row>
    <row r="18787" spans="1:6" x14ac:dyDescent="0.2">
      <c r="A18787" s="88">
        <v>22481</v>
      </c>
      <c r="B18787" s="89">
        <v>682.74</v>
      </c>
      <c r="C18787" s="89">
        <f>LN(Table3[[#This Row],[Value]]/B18786)</f>
        <v>5.0512573997160623E-3</v>
      </c>
      <c r="D18787" s="89"/>
      <c r="E18787" s="89"/>
      <c r="F18787" s="89">
        <f>Table3[[#This Row],[Yield]]/100*(1+F18786)</f>
        <v>0</v>
      </c>
    </row>
    <row r="18788" spans="1:6" x14ac:dyDescent="0.2">
      <c r="A18788" s="88">
        <v>22482</v>
      </c>
      <c r="B18788" s="89">
        <v>682.97</v>
      </c>
      <c r="C18788" s="89">
        <f>LN(Table3[[#This Row],[Value]]/B18787)</f>
        <v>3.3682114383638275E-4</v>
      </c>
      <c r="D18788" s="89"/>
      <c r="E18788" s="89"/>
      <c r="F18788" s="89">
        <f>Table3[[#This Row],[Yield]]/100*(1+F18787)</f>
        <v>0</v>
      </c>
    </row>
    <row r="18789" spans="1:6" x14ac:dyDescent="0.2">
      <c r="A18789" s="88">
        <v>22483</v>
      </c>
      <c r="B18789" s="89">
        <v>682.81</v>
      </c>
      <c r="C18789" s="89">
        <f>LN(Table3[[#This Row],[Value]]/B18788)</f>
        <v>-2.3429835073297134E-4</v>
      </c>
      <c r="D18789" s="89"/>
      <c r="E18789" s="89"/>
      <c r="F18789" s="89">
        <f>Table3[[#This Row],[Yield]]/100*(1+F18788)</f>
        <v>0</v>
      </c>
    </row>
    <row r="18790" spans="1:6" x14ac:dyDescent="0.2">
      <c r="A18790" s="88">
        <v>22486</v>
      </c>
      <c r="B18790" s="89">
        <v>682.14</v>
      </c>
      <c r="C18790" s="89">
        <f>LN(Table3[[#This Row],[Value]]/B18789)</f>
        <v>-9.8172102100560119E-4</v>
      </c>
      <c r="D18790" s="89"/>
      <c r="E18790" s="89"/>
      <c r="F18790" s="89">
        <f>Table3[[#This Row],[Yield]]/100*(1+F18789)</f>
        <v>0</v>
      </c>
    </row>
    <row r="18791" spans="1:6" x14ac:dyDescent="0.2">
      <c r="A18791" s="88">
        <v>22487</v>
      </c>
      <c r="B18791" s="89">
        <v>686.37</v>
      </c>
      <c r="C18791" s="89">
        <f>LN(Table3[[#This Row],[Value]]/B18790)</f>
        <v>6.181925555828088E-3</v>
      </c>
      <c r="D18791" s="89"/>
      <c r="E18791" s="89"/>
      <c r="F18791" s="89">
        <f>Table3[[#This Row],[Yield]]/100*(1+F18790)</f>
        <v>0</v>
      </c>
    </row>
    <row r="18792" spans="1:6" x14ac:dyDescent="0.2">
      <c r="A18792" s="88">
        <v>22488</v>
      </c>
      <c r="B18792" s="89">
        <v>694.19</v>
      </c>
      <c r="C18792" s="89">
        <f>LN(Table3[[#This Row],[Value]]/B18791)</f>
        <v>1.1328857328448695E-2</v>
      </c>
      <c r="D18792" s="89"/>
      <c r="E18792" s="89"/>
      <c r="F18792" s="89">
        <f>Table3[[#This Row],[Yield]]/100*(1+F18791)</f>
        <v>0</v>
      </c>
    </row>
    <row r="18793" spans="1:6" x14ac:dyDescent="0.2">
      <c r="A18793" s="88">
        <v>22489</v>
      </c>
      <c r="B18793" s="89">
        <v>702.8</v>
      </c>
      <c r="C18793" s="89">
        <f>LN(Table3[[#This Row],[Value]]/B18792)</f>
        <v>1.2326658059594982E-2</v>
      </c>
      <c r="D18793" s="89"/>
      <c r="E18793" s="89"/>
      <c r="F18793" s="89">
        <f>Table3[[#This Row],[Yield]]/100*(1+F18792)</f>
        <v>0</v>
      </c>
    </row>
    <row r="18794" spans="1:6" x14ac:dyDescent="0.2">
      <c r="A18794" s="88">
        <v>22490</v>
      </c>
      <c r="B18794" s="89">
        <v>705.13</v>
      </c>
      <c r="C18794" s="89">
        <f>LN(Table3[[#This Row],[Value]]/B18793)</f>
        <v>3.309826663380025E-3</v>
      </c>
      <c r="D18794" s="89"/>
      <c r="E18794" s="89"/>
      <c r="F18794" s="89">
        <f>Table3[[#This Row],[Yield]]/100*(1+F18793)</f>
        <v>0</v>
      </c>
    </row>
    <row r="18795" spans="1:6" x14ac:dyDescent="0.2">
      <c r="A18795" s="88">
        <v>22493</v>
      </c>
      <c r="B18795" s="89">
        <v>705.37</v>
      </c>
      <c r="C18795" s="89">
        <f>LN(Table3[[#This Row],[Value]]/B18794)</f>
        <v>3.4030485971797773E-4</v>
      </c>
      <c r="D18795" s="89"/>
      <c r="E18795" s="89"/>
      <c r="F18795" s="89">
        <f>Table3[[#This Row],[Yield]]/100*(1+F18794)</f>
        <v>0</v>
      </c>
    </row>
    <row r="18796" spans="1:6" x14ac:dyDescent="0.2">
      <c r="A18796" s="88">
        <v>22494</v>
      </c>
      <c r="B18796" s="89">
        <v>713.94</v>
      </c>
      <c r="C18796" s="89">
        <f>LN(Table3[[#This Row],[Value]]/B18795)</f>
        <v>1.2076437359077005E-2</v>
      </c>
      <c r="D18796" s="89"/>
      <c r="E18796" s="89"/>
      <c r="F18796" s="89">
        <f>Table3[[#This Row],[Yield]]/100*(1+F18795)</f>
        <v>0</v>
      </c>
    </row>
    <row r="18797" spans="1:6" x14ac:dyDescent="0.2">
      <c r="A18797" s="88">
        <v>22495</v>
      </c>
      <c r="B18797" s="89">
        <v>710.46</v>
      </c>
      <c r="C18797" s="89">
        <f>LN(Table3[[#This Row],[Value]]/B18796)</f>
        <v>-4.8862776241966827E-3</v>
      </c>
      <c r="D18797" s="89"/>
      <c r="E18797" s="89"/>
      <c r="F18797" s="89">
        <f>Table3[[#This Row],[Yield]]/100*(1+F18796)</f>
        <v>0</v>
      </c>
    </row>
    <row r="18798" spans="1:6" x14ac:dyDescent="0.2">
      <c r="A18798" s="88">
        <v>22496</v>
      </c>
      <c r="B18798" s="89">
        <v>715.71</v>
      </c>
      <c r="C18798" s="89">
        <f>LN(Table3[[#This Row],[Value]]/B18797)</f>
        <v>7.3624094107963105E-3</v>
      </c>
      <c r="D18798" s="89"/>
      <c r="E18798" s="89"/>
      <c r="F18798" s="89">
        <f>Table3[[#This Row],[Yield]]/100*(1+F18797)</f>
        <v>0</v>
      </c>
    </row>
    <row r="18799" spans="1:6" x14ac:dyDescent="0.2">
      <c r="A18799" s="88">
        <v>22497</v>
      </c>
      <c r="B18799" s="89">
        <v>720.69</v>
      </c>
      <c r="C18799" s="89">
        <f>LN(Table3[[#This Row],[Value]]/B18798)</f>
        <v>6.9340294534966729E-3</v>
      </c>
      <c r="D18799" s="89"/>
      <c r="E18799" s="89"/>
      <c r="F18799" s="89">
        <f>Table3[[#This Row],[Yield]]/100*(1+F18798)</f>
        <v>0</v>
      </c>
    </row>
    <row r="18800" spans="1:6" x14ac:dyDescent="0.2">
      <c r="A18800" s="88">
        <v>22500</v>
      </c>
      <c r="B18800" s="89">
        <v>719.58</v>
      </c>
      <c r="C18800" s="89">
        <f>LN(Table3[[#This Row],[Value]]/B18799)</f>
        <v>-1.5413779635287225E-3</v>
      </c>
      <c r="D18800" s="89"/>
      <c r="E18800" s="89"/>
      <c r="F18800" s="89">
        <f>Table3[[#This Row],[Yield]]/100*(1+F18799)</f>
        <v>0</v>
      </c>
    </row>
    <row r="18801" spans="1:6" x14ac:dyDescent="0.2">
      <c r="A18801" s="88">
        <v>22501</v>
      </c>
      <c r="B18801" s="89">
        <v>720.22</v>
      </c>
      <c r="C18801" s="89">
        <f>LN(Table3[[#This Row],[Value]]/B18800)</f>
        <v>8.8901242138011744E-4</v>
      </c>
      <c r="D18801" s="89"/>
      <c r="E18801" s="89"/>
      <c r="F18801" s="89">
        <f>Table3[[#This Row],[Yield]]/100*(1+F18800)</f>
        <v>0</v>
      </c>
    </row>
    <row r="18802" spans="1:6" x14ac:dyDescent="0.2">
      <c r="A18802" s="88">
        <v>22502</v>
      </c>
      <c r="B18802" s="89">
        <v>717.57</v>
      </c>
      <c r="C18802" s="89">
        <f>LN(Table3[[#This Row],[Value]]/B18801)</f>
        <v>-3.6862170424414153E-3</v>
      </c>
      <c r="D18802" s="89"/>
      <c r="E18802" s="89"/>
      <c r="F18802" s="89">
        <f>Table3[[#This Row],[Yield]]/100*(1+F18801)</f>
        <v>0</v>
      </c>
    </row>
    <row r="18803" spans="1:6" x14ac:dyDescent="0.2">
      <c r="A18803" s="88">
        <v>22503</v>
      </c>
      <c r="B18803" s="89">
        <v>720.49</v>
      </c>
      <c r="C18803" s="89">
        <f>LN(Table3[[#This Row],[Value]]/B18802)</f>
        <v>4.061032242115058E-3</v>
      </c>
      <c r="D18803" s="89"/>
      <c r="E18803" s="89"/>
      <c r="F18803" s="89">
        <f>Table3[[#This Row],[Yield]]/100*(1+F18802)</f>
        <v>0</v>
      </c>
    </row>
    <row r="18804" spans="1:6" x14ac:dyDescent="0.2">
      <c r="A18804" s="88">
        <v>22504</v>
      </c>
      <c r="B18804" s="89">
        <v>722.61</v>
      </c>
      <c r="C18804" s="89">
        <f>LN(Table3[[#This Row],[Value]]/B18803)</f>
        <v>2.9381214400733863E-3</v>
      </c>
      <c r="D18804" s="89"/>
      <c r="E18804" s="89"/>
      <c r="F18804" s="89">
        <f>Table3[[#This Row],[Yield]]/100*(1+F18803)</f>
        <v>0</v>
      </c>
    </row>
    <row r="18805" spans="1:6" x14ac:dyDescent="0.2">
      <c r="A18805" s="88">
        <v>22507</v>
      </c>
      <c r="B18805" s="89">
        <v>718.93</v>
      </c>
      <c r="C18805" s="89">
        <f>LN(Table3[[#This Row],[Value]]/B18804)</f>
        <v>-5.1056619921988197E-3</v>
      </c>
      <c r="D18805" s="89"/>
      <c r="E18805" s="89"/>
      <c r="F18805" s="89">
        <f>Table3[[#This Row],[Yield]]/100*(1+F18804)</f>
        <v>0</v>
      </c>
    </row>
    <row r="18806" spans="1:6" x14ac:dyDescent="0.2">
      <c r="A18806" s="88">
        <v>22508</v>
      </c>
      <c r="B18806" s="89">
        <v>716.18</v>
      </c>
      <c r="C18806" s="89">
        <f>LN(Table3[[#This Row],[Value]]/B18805)</f>
        <v>-3.8324635267651995E-3</v>
      </c>
      <c r="D18806" s="89"/>
      <c r="E18806" s="89"/>
      <c r="F18806" s="89">
        <f>Table3[[#This Row],[Yield]]/100*(1+F18805)</f>
        <v>0</v>
      </c>
    </row>
    <row r="18807" spans="1:6" x14ac:dyDescent="0.2">
      <c r="A18807" s="88">
        <v>22509</v>
      </c>
      <c r="B18807" s="89">
        <v>718.2</v>
      </c>
      <c r="C18807" s="89">
        <f>LN(Table3[[#This Row],[Value]]/B18806)</f>
        <v>2.8165497781345223E-3</v>
      </c>
      <c r="D18807" s="89"/>
      <c r="E18807" s="89"/>
      <c r="F18807" s="89">
        <f>Table3[[#This Row],[Yield]]/100*(1+F18806)</f>
        <v>0</v>
      </c>
    </row>
    <row r="18808" spans="1:6" x14ac:dyDescent="0.2">
      <c r="A18808" s="88">
        <v>22510</v>
      </c>
      <c r="B18808" s="89">
        <v>721.84</v>
      </c>
      <c r="C18808" s="89">
        <f>LN(Table3[[#This Row],[Value]]/B18807)</f>
        <v>5.0554258942627547E-3</v>
      </c>
      <c r="D18808" s="89"/>
      <c r="E18808" s="89"/>
      <c r="F18808" s="89">
        <f>Table3[[#This Row],[Yield]]/100*(1+F18807)</f>
        <v>0</v>
      </c>
    </row>
    <row r="18809" spans="1:6" x14ac:dyDescent="0.2">
      <c r="A18809" s="88">
        <v>22511</v>
      </c>
      <c r="B18809" s="89">
        <v>723.54</v>
      </c>
      <c r="C18809" s="89">
        <f>LN(Table3[[#This Row],[Value]]/B18808)</f>
        <v>2.3523236573107201E-3</v>
      </c>
      <c r="D18809" s="89"/>
      <c r="E18809" s="89"/>
      <c r="F18809" s="89">
        <f>Table3[[#This Row],[Yield]]/100*(1+F18808)</f>
        <v>0</v>
      </c>
    </row>
    <row r="18810" spans="1:6" x14ac:dyDescent="0.2">
      <c r="A18810" s="88">
        <v>22514</v>
      </c>
      <c r="B18810" s="89">
        <v>724.75</v>
      </c>
      <c r="C18810" s="89">
        <f>LN(Table3[[#This Row],[Value]]/B18809)</f>
        <v>1.6709364582088179E-3</v>
      </c>
      <c r="D18810" s="89"/>
      <c r="E18810" s="89"/>
      <c r="F18810" s="89">
        <f>Table3[[#This Row],[Yield]]/100*(1+F18809)</f>
        <v>0</v>
      </c>
    </row>
    <row r="18811" spans="1:6" x14ac:dyDescent="0.2">
      <c r="A18811" s="88">
        <v>22515</v>
      </c>
      <c r="B18811" s="89">
        <v>725.76</v>
      </c>
      <c r="C18811" s="89">
        <f>LN(Table3[[#This Row],[Value]]/B18810)</f>
        <v>1.3926138575128888E-3</v>
      </c>
      <c r="D18811" s="89"/>
      <c r="E18811" s="89"/>
      <c r="F18811" s="89">
        <f>Table3[[#This Row],[Yield]]/100*(1+F18810)</f>
        <v>0</v>
      </c>
    </row>
    <row r="18812" spans="1:6" x14ac:dyDescent="0.2">
      <c r="A18812" s="88">
        <v>22516</v>
      </c>
      <c r="B18812" s="89">
        <v>720.46</v>
      </c>
      <c r="C18812" s="89">
        <f>LN(Table3[[#This Row],[Value]]/B18811)</f>
        <v>-7.3294847629087195E-3</v>
      </c>
      <c r="D18812" s="89"/>
      <c r="E18812" s="89"/>
      <c r="F18812" s="89">
        <f>Table3[[#This Row],[Yield]]/100*(1+F18811)</f>
        <v>0</v>
      </c>
    </row>
    <row r="18813" spans="1:6" x14ac:dyDescent="0.2">
      <c r="A18813" s="88">
        <v>22517</v>
      </c>
      <c r="B18813" s="89">
        <v>714.03</v>
      </c>
      <c r="C18813" s="89">
        <f>LN(Table3[[#This Row],[Value]]/B18812)</f>
        <v>-8.9649186327434432E-3</v>
      </c>
      <c r="D18813" s="89"/>
      <c r="E18813" s="89"/>
      <c r="F18813" s="89">
        <f>Table3[[#This Row],[Yield]]/100*(1+F18812)</f>
        <v>0</v>
      </c>
    </row>
    <row r="18814" spans="1:6" x14ac:dyDescent="0.2">
      <c r="A18814" s="88">
        <v>22518</v>
      </c>
      <c r="B18814" s="89">
        <v>716.7</v>
      </c>
      <c r="C18814" s="89">
        <f>LN(Table3[[#This Row],[Value]]/B18813)</f>
        <v>3.7323647362478775E-3</v>
      </c>
      <c r="D18814" s="89"/>
      <c r="E18814" s="89"/>
      <c r="F18814" s="89">
        <f>Table3[[#This Row],[Yield]]/100*(1+F18813)</f>
        <v>0</v>
      </c>
    </row>
    <row r="18815" spans="1:6" x14ac:dyDescent="0.2">
      <c r="A18815" s="88">
        <v>22521</v>
      </c>
      <c r="B18815" s="89">
        <v>716.01</v>
      </c>
      <c r="C18815" s="89">
        <f>LN(Table3[[#This Row],[Value]]/B18814)</f>
        <v>-9.6320965631143144E-4</v>
      </c>
      <c r="D18815" s="89"/>
      <c r="E18815" s="89"/>
      <c r="F18815" s="89">
        <f>Table3[[#This Row],[Yield]]/100*(1+F18814)</f>
        <v>0</v>
      </c>
    </row>
    <row r="18816" spans="1:6" x14ac:dyDescent="0.2">
      <c r="A18816" s="88">
        <v>22522</v>
      </c>
      <c r="B18816" s="89">
        <v>714.15</v>
      </c>
      <c r="C18816" s="89">
        <f>LN(Table3[[#This Row],[Value]]/B18815)</f>
        <v>-2.6011090349247084E-3</v>
      </c>
      <c r="D18816" s="89"/>
      <c r="E18816" s="89"/>
      <c r="F18816" s="89">
        <f>Table3[[#This Row],[Yield]]/100*(1+F18815)</f>
        <v>0</v>
      </c>
    </row>
    <row r="18817" spans="1:6" x14ac:dyDescent="0.2">
      <c r="A18817" s="88">
        <v>22523</v>
      </c>
      <c r="B18817" s="89">
        <v>716.9</v>
      </c>
      <c r="C18817" s="89">
        <f>LN(Table3[[#This Row],[Value]]/B18816)</f>
        <v>3.8433365501891804E-3</v>
      </c>
      <c r="D18817" s="89"/>
      <c r="E18817" s="89"/>
      <c r="F18817" s="89">
        <f>Table3[[#This Row],[Yield]]/100*(1+F18816)</f>
        <v>0</v>
      </c>
    </row>
    <row r="18818" spans="1:6" x14ac:dyDescent="0.2">
      <c r="A18818" s="88">
        <v>22524</v>
      </c>
      <c r="B18818" s="89">
        <v>719.94</v>
      </c>
      <c r="C18818" s="89">
        <f>LN(Table3[[#This Row],[Value]]/B18817)</f>
        <v>4.231514345526031E-3</v>
      </c>
      <c r="D18818" s="89"/>
      <c r="E18818" s="89"/>
      <c r="F18818" s="89">
        <f>Table3[[#This Row],[Yield]]/100*(1+F18817)</f>
        <v>0</v>
      </c>
    </row>
    <row r="18819" spans="1:6" x14ac:dyDescent="0.2">
      <c r="A18819" s="88">
        <v>22525</v>
      </c>
      <c r="B18819" s="89">
        <v>721.19</v>
      </c>
      <c r="C18819" s="89">
        <f>LN(Table3[[#This Row],[Value]]/B18818)</f>
        <v>1.734750249422021E-3</v>
      </c>
      <c r="D18819" s="89"/>
      <c r="E18819" s="89"/>
      <c r="F18819" s="89">
        <f>Table3[[#This Row],[Yield]]/100*(1+F18818)</f>
        <v>0</v>
      </c>
    </row>
    <row r="18820" spans="1:6" x14ac:dyDescent="0.2">
      <c r="A18820" s="88">
        <v>22529</v>
      </c>
      <c r="B18820" s="89">
        <v>718.72</v>
      </c>
      <c r="C18820" s="89">
        <f>LN(Table3[[#This Row],[Value]]/B18819)</f>
        <v>-3.4307733437509628E-3</v>
      </c>
      <c r="D18820" s="89"/>
      <c r="E18820" s="89"/>
      <c r="F18820" s="89">
        <f>Table3[[#This Row],[Yield]]/100*(1+F18819)</f>
        <v>0</v>
      </c>
    </row>
    <row r="18821" spans="1:6" x14ac:dyDescent="0.2">
      <c r="A18821" s="88">
        <v>22530</v>
      </c>
      <c r="B18821" s="89">
        <v>726.01</v>
      </c>
      <c r="C18821" s="89">
        <f>LN(Table3[[#This Row],[Value]]/B18820)</f>
        <v>1.0091936724593489E-2</v>
      </c>
      <c r="D18821" s="89"/>
      <c r="E18821" s="89"/>
      <c r="F18821" s="89">
        <f>Table3[[#This Row],[Yield]]/100*(1+F18820)</f>
        <v>0</v>
      </c>
    </row>
    <row r="18822" spans="1:6" x14ac:dyDescent="0.2">
      <c r="A18822" s="88">
        <v>22531</v>
      </c>
      <c r="B18822" s="89">
        <v>726.53</v>
      </c>
      <c r="C18822" s="89">
        <f>LN(Table3[[#This Row],[Value]]/B18821)</f>
        <v>7.1598719789383008E-4</v>
      </c>
      <c r="D18822" s="89"/>
      <c r="E18822" s="89"/>
      <c r="F18822" s="89">
        <f>Table3[[#This Row],[Yield]]/100*(1+F18821)</f>
        <v>0</v>
      </c>
    </row>
    <row r="18823" spans="1:6" x14ac:dyDescent="0.2">
      <c r="A18823" s="88">
        <v>22532</v>
      </c>
      <c r="B18823" s="89">
        <v>720.91</v>
      </c>
      <c r="C18823" s="89">
        <f>LN(Table3[[#This Row],[Value]]/B18822)</f>
        <v>-7.7654731687350192E-3</v>
      </c>
      <c r="D18823" s="89"/>
      <c r="E18823" s="89"/>
      <c r="F18823" s="89">
        <f>Table3[[#This Row],[Yield]]/100*(1+F18822)</f>
        <v>0</v>
      </c>
    </row>
    <row r="18824" spans="1:6" x14ac:dyDescent="0.2">
      <c r="A18824" s="88">
        <v>22535</v>
      </c>
      <c r="B18824" s="89">
        <v>714.36</v>
      </c>
      <c r="C18824" s="89">
        <f>LN(Table3[[#This Row],[Value]]/B18823)</f>
        <v>-9.1272659104768023E-3</v>
      </c>
      <c r="D18824" s="89"/>
      <c r="E18824" s="89"/>
      <c r="F18824" s="89">
        <f>Table3[[#This Row],[Yield]]/100*(1+F18823)</f>
        <v>0</v>
      </c>
    </row>
    <row r="18825" spans="1:6" x14ac:dyDescent="0.2">
      <c r="A18825" s="88">
        <v>22536</v>
      </c>
      <c r="B18825" s="89">
        <v>722.61</v>
      </c>
      <c r="C18825" s="89">
        <f>LN(Table3[[#This Row],[Value]]/B18824)</f>
        <v>1.1482620579513049E-2</v>
      </c>
      <c r="D18825" s="89"/>
      <c r="E18825" s="89"/>
      <c r="F18825" s="89">
        <f>Table3[[#This Row],[Yield]]/100*(1+F18824)</f>
        <v>0</v>
      </c>
    </row>
    <row r="18826" spans="1:6" x14ac:dyDescent="0.2">
      <c r="A18826" s="88">
        <v>22537</v>
      </c>
      <c r="B18826" s="89">
        <v>722.2</v>
      </c>
      <c r="C18826" s="89">
        <f>LN(Table3[[#This Row],[Value]]/B18825)</f>
        <v>-5.6754868945464579E-4</v>
      </c>
      <c r="D18826" s="89"/>
      <c r="E18826" s="89"/>
      <c r="F18826" s="89">
        <f>Table3[[#This Row],[Yield]]/100*(1+F18825)</f>
        <v>0</v>
      </c>
    </row>
    <row r="18827" spans="1:6" x14ac:dyDescent="0.2">
      <c r="A18827" s="88">
        <v>22538</v>
      </c>
      <c r="B18827" s="89">
        <v>715</v>
      </c>
      <c r="C18827" s="89">
        <f>LN(Table3[[#This Row],[Value]]/B18826)</f>
        <v>-1.001956614934978E-2</v>
      </c>
      <c r="D18827" s="89"/>
      <c r="E18827" s="89"/>
      <c r="F18827" s="89">
        <f>Table3[[#This Row],[Yield]]/100*(1+F18826)</f>
        <v>0</v>
      </c>
    </row>
    <row r="18828" spans="1:6" x14ac:dyDescent="0.2">
      <c r="A18828" s="88">
        <v>22539</v>
      </c>
      <c r="B18828" s="89">
        <v>716.3</v>
      </c>
      <c r="C18828" s="89">
        <f>LN(Table3[[#This Row],[Value]]/B18827)</f>
        <v>1.8165309263977853E-3</v>
      </c>
      <c r="D18828" s="89"/>
      <c r="E18828" s="89"/>
      <c r="F18828" s="89">
        <f>Table3[[#This Row],[Yield]]/100*(1+F18827)</f>
        <v>0</v>
      </c>
    </row>
    <row r="18829" spans="1:6" x14ac:dyDescent="0.2">
      <c r="A18829" s="88">
        <v>22542</v>
      </c>
      <c r="B18829" s="89">
        <v>711.24</v>
      </c>
      <c r="C18829" s="89">
        <f>LN(Table3[[#This Row],[Value]]/B18828)</f>
        <v>-7.0891480326583231E-3</v>
      </c>
      <c r="D18829" s="89"/>
      <c r="E18829" s="89"/>
      <c r="F18829" s="89">
        <f>Table3[[#This Row],[Yield]]/100*(1+F18828)</f>
        <v>0</v>
      </c>
    </row>
    <row r="18830" spans="1:6" x14ac:dyDescent="0.2">
      <c r="A18830" s="88">
        <v>22543</v>
      </c>
      <c r="B18830" s="89">
        <v>702.54</v>
      </c>
      <c r="C18830" s="89">
        <f>LN(Table3[[#This Row],[Value]]/B18829)</f>
        <v>-1.2307586499058836E-2</v>
      </c>
      <c r="D18830" s="89"/>
      <c r="E18830" s="89"/>
      <c r="F18830" s="89">
        <f>Table3[[#This Row],[Yield]]/100*(1+F18829)</f>
        <v>0</v>
      </c>
    </row>
    <row r="18831" spans="1:6" x14ac:dyDescent="0.2">
      <c r="A18831" s="88">
        <v>22544</v>
      </c>
      <c r="B18831" s="89">
        <v>707.32</v>
      </c>
      <c r="C18831" s="89">
        <f>LN(Table3[[#This Row],[Value]]/B18830)</f>
        <v>6.780841098088455E-3</v>
      </c>
      <c r="D18831" s="89"/>
      <c r="E18831" s="89"/>
      <c r="F18831" s="89">
        <f>Table3[[#This Row],[Yield]]/100*(1+F18830)</f>
        <v>0</v>
      </c>
    </row>
    <row r="18832" spans="1:6" x14ac:dyDescent="0.2">
      <c r="A18832" s="88">
        <v>22545</v>
      </c>
      <c r="B18832" s="89">
        <v>706.31</v>
      </c>
      <c r="C18832" s="89">
        <f>LN(Table3[[#This Row],[Value]]/B18831)</f>
        <v>-1.4289455824491668E-3</v>
      </c>
      <c r="D18832" s="89"/>
      <c r="E18832" s="89"/>
      <c r="F18832" s="89">
        <f>Table3[[#This Row],[Yield]]/100*(1+F18831)</f>
        <v>0</v>
      </c>
    </row>
    <row r="18833" spans="1:6" x14ac:dyDescent="0.2">
      <c r="A18833" s="88">
        <v>22546</v>
      </c>
      <c r="B18833" s="89">
        <v>701.57</v>
      </c>
      <c r="C18833" s="89">
        <f>LN(Table3[[#This Row],[Value]]/B18832)</f>
        <v>-6.7335538676331491E-3</v>
      </c>
      <c r="D18833" s="89"/>
      <c r="E18833" s="89"/>
      <c r="F18833" s="89">
        <f>Table3[[#This Row],[Yield]]/100*(1+F18832)</f>
        <v>0</v>
      </c>
    </row>
    <row r="18834" spans="1:6" x14ac:dyDescent="0.2">
      <c r="A18834" s="88">
        <v>22549</v>
      </c>
      <c r="B18834" s="89">
        <v>691.86</v>
      </c>
      <c r="C18834" s="89">
        <f>LN(Table3[[#This Row],[Value]]/B18833)</f>
        <v>-1.3937057725614361E-2</v>
      </c>
      <c r="D18834" s="89"/>
      <c r="E18834" s="89"/>
      <c r="F18834" s="89">
        <f>Table3[[#This Row],[Yield]]/100*(1+F18833)</f>
        <v>0</v>
      </c>
    </row>
    <row r="18835" spans="1:6" x14ac:dyDescent="0.2">
      <c r="A18835" s="88">
        <v>22550</v>
      </c>
      <c r="B18835" s="89">
        <v>693.2</v>
      </c>
      <c r="C18835" s="89">
        <f>LN(Table3[[#This Row],[Value]]/B18834)</f>
        <v>1.9349348303710945E-3</v>
      </c>
      <c r="D18835" s="89"/>
      <c r="E18835" s="89"/>
      <c r="F18835" s="89">
        <f>Table3[[#This Row],[Yield]]/100*(1+F18834)</f>
        <v>0</v>
      </c>
    </row>
    <row r="18836" spans="1:6" x14ac:dyDescent="0.2">
      <c r="A18836" s="88">
        <v>22551</v>
      </c>
      <c r="B18836" s="89">
        <v>701.13</v>
      </c>
      <c r="C18836" s="89">
        <f>LN(Table3[[#This Row],[Value]]/B18835)</f>
        <v>1.1374761357592399E-2</v>
      </c>
      <c r="D18836" s="89"/>
      <c r="E18836" s="89"/>
      <c r="F18836" s="89">
        <f>Table3[[#This Row],[Yield]]/100*(1+F18835)</f>
        <v>0</v>
      </c>
    </row>
    <row r="18837" spans="1:6" x14ac:dyDescent="0.2">
      <c r="A18837" s="88">
        <v>22552</v>
      </c>
      <c r="B18837" s="89">
        <v>700.28</v>
      </c>
      <c r="C18837" s="89">
        <f>LN(Table3[[#This Row],[Value]]/B18836)</f>
        <v>-1.213064134311888E-3</v>
      </c>
      <c r="D18837" s="89"/>
      <c r="E18837" s="89"/>
      <c r="F18837" s="89">
        <f>Table3[[#This Row],[Yield]]/100*(1+F18836)</f>
        <v>0</v>
      </c>
    </row>
    <row r="18838" spans="1:6" x14ac:dyDescent="0.2">
      <c r="A18838" s="88">
        <v>22553</v>
      </c>
      <c r="B18838" s="89">
        <v>701.21</v>
      </c>
      <c r="C18838" s="89">
        <f>LN(Table3[[#This Row],[Value]]/B18837)</f>
        <v>1.3271591470574019E-3</v>
      </c>
      <c r="D18838" s="89"/>
      <c r="E18838" s="89"/>
      <c r="F18838" s="89">
        <f>Table3[[#This Row],[Yield]]/100*(1+F18837)</f>
        <v>0</v>
      </c>
    </row>
    <row r="18839" spans="1:6" x14ac:dyDescent="0.2">
      <c r="A18839" s="88">
        <v>22556</v>
      </c>
      <c r="B18839" s="89">
        <v>699.83</v>
      </c>
      <c r="C18839" s="89">
        <f>LN(Table3[[#This Row],[Value]]/B18838)</f>
        <v>-1.969965805812744E-3</v>
      </c>
      <c r="D18839" s="89"/>
      <c r="E18839" s="89"/>
      <c r="F18839" s="89">
        <f>Table3[[#This Row],[Yield]]/100*(1+F18838)</f>
        <v>0</v>
      </c>
    </row>
    <row r="18840" spans="1:6" x14ac:dyDescent="0.2">
      <c r="A18840" s="88">
        <v>22557</v>
      </c>
      <c r="B18840" s="89">
        <v>698.66</v>
      </c>
      <c r="C18840" s="89">
        <f>LN(Table3[[#This Row],[Value]]/B18839)</f>
        <v>-1.6732336634110688E-3</v>
      </c>
      <c r="D18840" s="89"/>
      <c r="E18840" s="89"/>
      <c r="F18840" s="89">
        <f>Table3[[#This Row],[Yield]]/100*(1+F18839)</f>
        <v>0</v>
      </c>
    </row>
    <row r="18841" spans="1:6" x14ac:dyDescent="0.2">
      <c r="A18841" s="88">
        <v>22558</v>
      </c>
      <c r="B18841" s="89">
        <v>703.31</v>
      </c>
      <c r="C18841" s="89">
        <f>LN(Table3[[#This Row],[Value]]/B18840)</f>
        <v>6.6335471536726745E-3</v>
      </c>
      <c r="D18841" s="89"/>
      <c r="E18841" s="89"/>
      <c r="F18841" s="89">
        <f>Table3[[#This Row],[Yield]]/100*(1+F18840)</f>
        <v>0</v>
      </c>
    </row>
    <row r="18842" spans="1:6" x14ac:dyDescent="0.2">
      <c r="A18842" s="88">
        <v>22559</v>
      </c>
      <c r="B18842" s="89">
        <v>708.49</v>
      </c>
      <c r="C18842" s="89">
        <f>LN(Table3[[#This Row],[Value]]/B18841)</f>
        <v>7.3381828088483056E-3</v>
      </c>
      <c r="D18842" s="89"/>
      <c r="E18842" s="89"/>
      <c r="F18842" s="89">
        <f>Table3[[#This Row],[Yield]]/100*(1+F18841)</f>
        <v>0</v>
      </c>
    </row>
    <row r="18843" spans="1:6" x14ac:dyDescent="0.2">
      <c r="A18843" s="88">
        <v>22560</v>
      </c>
      <c r="B18843" s="89">
        <v>708.25</v>
      </c>
      <c r="C18843" s="89">
        <f>LN(Table3[[#This Row],[Value]]/B18842)</f>
        <v>-3.3880599446024795E-4</v>
      </c>
      <c r="D18843" s="89"/>
      <c r="E18843" s="89"/>
      <c r="F18843" s="89">
        <f>Table3[[#This Row],[Yield]]/100*(1+F18842)</f>
        <v>0</v>
      </c>
    </row>
    <row r="18844" spans="1:6" x14ac:dyDescent="0.2">
      <c r="A18844" s="88">
        <v>22563</v>
      </c>
      <c r="B18844" s="89">
        <v>705.42</v>
      </c>
      <c r="C18844" s="89">
        <f>LN(Table3[[#This Row],[Value]]/B18843)</f>
        <v>-4.0037686029211952E-3</v>
      </c>
      <c r="D18844" s="89"/>
      <c r="E18844" s="89"/>
      <c r="F18844" s="89">
        <f>Table3[[#This Row],[Yield]]/100*(1+F18843)</f>
        <v>0</v>
      </c>
    </row>
    <row r="18845" spans="1:6" x14ac:dyDescent="0.2">
      <c r="A18845" s="88">
        <v>22564</v>
      </c>
      <c r="B18845" s="89">
        <v>706.67</v>
      </c>
      <c r="C18845" s="89">
        <f>LN(Table3[[#This Row],[Value]]/B18844)</f>
        <v>1.7704258602507432E-3</v>
      </c>
      <c r="D18845" s="89"/>
      <c r="E18845" s="89"/>
      <c r="F18845" s="89">
        <f>Table3[[#This Row],[Yield]]/100*(1+F18844)</f>
        <v>0</v>
      </c>
    </row>
    <row r="18846" spans="1:6" x14ac:dyDescent="0.2">
      <c r="A18846" s="88">
        <v>22565</v>
      </c>
      <c r="B18846" s="89">
        <v>705.62</v>
      </c>
      <c r="C18846" s="89">
        <f>LN(Table3[[#This Row],[Value]]/B18845)</f>
        <v>-1.4869470058747718E-3</v>
      </c>
      <c r="D18846" s="89"/>
      <c r="E18846" s="89"/>
      <c r="F18846" s="89">
        <f>Table3[[#This Row],[Yield]]/100*(1+F18845)</f>
        <v>0</v>
      </c>
    </row>
    <row r="18847" spans="1:6" x14ac:dyDescent="0.2">
      <c r="A18847" s="88">
        <v>22566</v>
      </c>
      <c r="B18847" s="89">
        <v>705.5</v>
      </c>
      <c r="C18847" s="89">
        <f>LN(Table3[[#This Row],[Value]]/B18846)</f>
        <v>-1.700776692120827E-4</v>
      </c>
      <c r="D18847" s="89"/>
      <c r="E18847" s="89"/>
      <c r="F18847" s="89">
        <f>Table3[[#This Row],[Yield]]/100*(1+F18846)</f>
        <v>0</v>
      </c>
    </row>
    <row r="18848" spans="1:6" x14ac:dyDescent="0.2">
      <c r="A18848" s="88">
        <v>22567</v>
      </c>
      <c r="B18848" s="89">
        <v>703.31</v>
      </c>
      <c r="C18848" s="89">
        <f>LN(Table3[[#This Row],[Value]]/B18847)</f>
        <v>-3.1090093966307745E-3</v>
      </c>
      <c r="D18848" s="89"/>
      <c r="E18848" s="89"/>
      <c r="F18848" s="89">
        <f>Table3[[#This Row],[Yield]]/100*(1+F18847)</f>
        <v>0</v>
      </c>
    </row>
    <row r="18849" spans="1:6" x14ac:dyDescent="0.2">
      <c r="A18849" s="88">
        <v>22570</v>
      </c>
      <c r="B18849" s="89">
        <v>703.15</v>
      </c>
      <c r="C18849" s="89">
        <f>LN(Table3[[#This Row],[Value]]/B18848)</f>
        <v>-2.2752157998125956E-4</v>
      </c>
      <c r="D18849" s="89"/>
      <c r="E18849" s="89"/>
      <c r="F18849" s="89">
        <f>Table3[[#This Row],[Yield]]/100*(1+F18848)</f>
        <v>0</v>
      </c>
    </row>
    <row r="18850" spans="1:6" x14ac:dyDescent="0.2">
      <c r="A18850" s="88">
        <v>22571</v>
      </c>
      <c r="B18850" s="89">
        <v>701.98</v>
      </c>
      <c r="C18850" s="89">
        <f>LN(Table3[[#This Row],[Value]]/B18849)</f>
        <v>-1.6653267247841829E-3</v>
      </c>
      <c r="D18850" s="89"/>
      <c r="E18850" s="89"/>
      <c r="F18850" s="89">
        <f>Table3[[#This Row],[Yield]]/100*(1+F18849)</f>
        <v>0</v>
      </c>
    </row>
    <row r="18851" spans="1:6" x14ac:dyDescent="0.2">
      <c r="A18851" s="88">
        <v>22572</v>
      </c>
      <c r="B18851" s="89">
        <v>704.2</v>
      </c>
      <c r="C18851" s="89">
        <f>LN(Table3[[#This Row],[Value]]/B18850)</f>
        <v>3.1574931294797181E-3</v>
      </c>
      <c r="D18851" s="89"/>
      <c r="E18851" s="89"/>
      <c r="F18851" s="89">
        <f>Table3[[#This Row],[Yield]]/100*(1+F18850)</f>
        <v>0</v>
      </c>
    </row>
    <row r="18852" spans="1:6" x14ac:dyDescent="0.2">
      <c r="A18852" s="88">
        <v>22573</v>
      </c>
      <c r="B18852" s="89">
        <v>704.85</v>
      </c>
      <c r="C18852" s="89">
        <f>LN(Table3[[#This Row],[Value]]/B18851)</f>
        <v>9.2260749598231792E-4</v>
      </c>
      <c r="D18852" s="89"/>
      <c r="E18852" s="89"/>
      <c r="F18852" s="89">
        <f>Table3[[#This Row],[Yield]]/100*(1+F18851)</f>
        <v>0</v>
      </c>
    </row>
    <row r="18853" spans="1:6" x14ac:dyDescent="0.2">
      <c r="A18853" s="88">
        <v>22574</v>
      </c>
      <c r="B18853" s="89">
        <v>705.62</v>
      </c>
      <c r="C18853" s="89">
        <f>LN(Table3[[#This Row],[Value]]/B18852)</f>
        <v>1.0918347451463182E-3</v>
      </c>
      <c r="D18853" s="89"/>
      <c r="E18853" s="89"/>
      <c r="F18853" s="89">
        <f>Table3[[#This Row],[Yield]]/100*(1+F18852)</f>
        <v>0</v>
      </c>
    </row>
    <row r="18854" spans="1:6" x14ac:dyDescent="0.2">
      <c r="A18854" s="88">
        <v>22577</v>
      </c>
      <c r="B18854" s="89">
        <v>698.98</v>
      </c>
      <c r="C18854" s="89">
        <f>LN(Table3[[#This Row],[Value]]/B18853)</f>
        <v>-9.4547194409006895E-3</v>
      </c>
      <c r="D18854" s="89"/>
      <c r="E18854" s="89"/>
      <c r="F18854" s="89">
        <f>Table3[[#This Row],[Yield]]/100*(1+F18853)</f>
        <v>0</v>
      </c>
    </row>
    <row r="18855" spans="1:6" x14ac:dyDescent="0.2">
      <c r="A18855" s="88">
        <v>22578</v>
      </c>
      <c r="B18855" s="89">
        <v>697.24</v>
      </c>
      <c r="C18855" s="89">
        <f>LN(Table3[[#This Row],[Value]]/B18854)</f>
        <v>-2.4924451745153581E-3</v>
      </c>
      <c r="D18855" s="89"/>
      <c r="E18855" s="89"/>
      <c r="F18855" s="89">
        <f>Table3[[#This Row],[Yield]]/100*(1+F18854)</f>
        <v>0</v>
      </c>
    </row>
    <row r="18856" spans="1:6" x14ac:dyDescent="0.2">
      <c r="A18856" s="88">
        <v>22579</v>
      </c>
      <c r="B18856" s="89">
        <v>700.72</v>
      </c>
      <c r="C18856" s="89">
        <f>LN(Table3[[#This Row],[Value]]/B18855)</f>
        <v>4.9786935081688648E-3</v>
      </c>
      <c r="D18856" s="89"/>
      <c r="E18856" s="89"/>
      <c r="F18856" s="89">
        <f>Table3[[#This Row],[Yield]]/100*(1+F18855)</f>
        <v>0</v>
      </c>
    </row>
    <row r="18857" spans="1:6" x14ac:dyDescent="0.2">
      <c r="A18857" s="88">
        <v>22580</v>
      </c>
      <c r="B18857" s="89">
        <v>700.68</v>
      </c>
      <c r="C18857" s="89">
        <f>LN(Table3[[#This Row],[Value]]/B18856)</f>
        <v>-5.7085771387074821E-5</v>
      </c>
      <c r="D18857" s="89"/>
      <c r="E18857" s="89"/>
      <c r="F18857" s="89">
        <f>Table3[[#This Row],[Yield]]/100*(1+F18856)</f>
        <v>0</v>
      </c>
    </row>
    <row r="18858" spans="1:6" x14ac:dyDescent="0.2">
      <c r="A18858" s="88">
        <v>22581</v>
      </c>
      <c r="B18858" s="89">
        <v>698.74</v>
      </c>
      <c r="C18858" s="89">
        <f>LN(Table3[[#This Row],[Value]]/B18857)</f>
        <v>-2.7725789866700312E-3</v>
      </c>
      <c r="D18858" s="89"/>
      <c r="E18858" s="89"/>
      <c r="F18858" s="89">
        <f>Table3[[#This Row],[Yield]]/100*(1+F18857)</f>
        <v>0</v>
      </c>
    </row>
    <row r="18859" spans="1:6" x14ac:dyDescent="0.2">
      <c r="A18859" s="88">
        <v>22584</v>
      </c>
      <c r="B18859" s="89">
        <v>701.09</v>
      </c>
      <c r="C18859" s="89">
        <f>LN(Table3[[#This Row],[Value]]/B18858)</f>
        <v>3.3575537138959442E-3</v>
      </c>
      <c r="D18859" s="89"/>
      <c r="E18859" s="89"/>
      <c r="F18859" s="89">
        <f>Table3[[#This Row],[Yield]]/100*(1+F18858)</f>
        <v>0</v>
      </c>
    </row>
    <row r="18860" spans="1:6" x14ac:dyDescent="0.2">
      <c r="A18860" s="88">
        <v>22585</v>
      </c>
      <c r="B18860" s="89">
        <v>703.92</v>
      </c>
      <c r="C18860" s="89">
        <f>LN(Table3[[#This Row],[Value]]/B18859)</f>
        <v>4.0284465266327346E-3</v>
      </c>
      <c r="D18860" s="89"/>
      <c r="E18860" s="89"/>
      <c r="F18860" s="89">
        <f>Table3[[#This Row],[Yield]]/100*(1+F18859)</f>
        <v>0</v>
      </c>
    </row>
    <row r="18861" spans="1:6" x14ac:dyDescent="0.2">
      <c r="A18861" s="88">
        <v>22586</v>
      </c>
      <c r="B18861" s="89">
        <v>703.84</v>
      </c>
      <c r="C18861" s="89">
        <f>LN(Table3[[#This Row],[Value]]/B18860)</f>
        <v>-1.1365573689559941E-4</v>
      </c>
      <c r="D18861" s="89"/>
      <c r="E18861" s="89"/>
      <c r="F18861" s="89">
        <f>Table3[[#This Row],[Yield]]/100*(1+F18860)</f>
        <v>0</v>
      </c>
    </row>
    <row r="18862" spans="1:6" x14ac:dyDescent="0.2">
      <c r="A18862" s="88">
        <v>22587</v>
      </c>
      <c r="B18862" s="89">
        <v>706.83</v>
      </c>
      <c r="C18862" s="89">
        <f>LN(Table3[[#This Row],[Value]]/B18861)</f>
        <v>4.2391267661076176E-3</v>
      </c>
      <c r="D18862" s="89"/>
      <c r="E18862" s="89"/>
      <c r="F18862" s="89">
        <f>Table3[[#This Row],[Yield]]/100*(1+F18861)</f>
        <v>0</v>
      </c>
    </row>
    <row r="18863" spans="1:6" x14ac:dyDescent="0.2">
      <c r="A18863" s="88">
        <v>22588</v>
      </c>
      <c r="B18863" s="89">
        <v>709.26</v>
      </c>
      <c r="C18863" s="89">
        <f>LN(Table3[[#This Row],[Value]]/B18862)</f>
        <v>3.4319886238233089E-3</v>
      </c>
      <c r="D18863" s="89"/>
      <c r="E18863" s="89"/>
      <c r="F18863" s="89">
        <f>Table3[[#This Row],[Yield]]/100*(1+F18862)</f>
        <v>0</v>
      </c>
    </row>
    <row r="18864" spans="1:6" x14ac:dyDescent="0.2">
      <c r="A18864" s="88">
        <v>22591</v>
      </c>
      <c r="B18864" s="89">
        <v>714.6</v>
      </c>
      <c r="C18864" s="89">
        <f>LN(Table3[[#This Row],[Value]]/B18863)</f>
        <v>7.5007725989689892E-3</v>
      </c>
      <c r="D18864" s="89"/>
      <c r="E18864" s="89"/>
      <c r="F18864" s="89">
        <f>Table3[[#This Row],[Yield]]/100*(1+F18863)</f>
        <v>0</v>
      </c>
    </row>
    <row r="18865" spans="1:6" x14ac:dyDescent="0.2">
      <c r="A18865" s="88">
        <v>22593</v>
      </c>
      <c r="B18865" s="89">
        <v>723.74</v>
      </c>
      <c r="C18865" s="89">
        <f>LN(Table3[[#This Row],[Value]]/B18864)</f>
        <v>1.2709266276707041E-2</v>
      </c>
      <c r="D18865" s="89"/>
      <c r="E18865" s="89"/>
      <c r="F18865" s="89">
        <f>Table3[[#This Row],[Yield]]/100*(1+F18864)</f>
        <v>0</v>
      </c>
    </row>
    <row r="18866" spans="1:6" x14ac:dyDescent="0.2">
      <c r="A18866" s="88">
        <v>22594</v>
      </c>
      <c r="B18866" s="89">
        <v>722.28</v>
      </c>
      <c r="C18866" s="89">
        <f>LN(Table3[[#This Row],[Value]]/B18865)</f>
        <v>-2.0193365183366575E-3</v>
      </c>
      <c r="D18866" s="89"/>
      <c r="E18866" s="89"/>
      <c r="F18866" s="89">
        <f>Table3[[#This Row],[Yield]]/100*(1+F18865)</f>
        <v>0</v>
      </c>
    </row>
    <row r="18867" spans="1:6" x14ac:dyDescent="0.2">
      <c r="A18867" s="88">
        <v>22595</v>
      </c>
      <c r="B18867" s="89">
        <v>724.83</v>
      </c>
      <c r="C18867" s="89">
        <f>LN(Table3[[#This Row],[Value]]/B18866)</f>
        <v>3.5242692529941846E-3</v>
      </c>
      <c r="D18867" s="89"/>
      <c r="E18867" s="89"/>
      <c r="F18867" s="89">
        <f>Table3[[#This Row],[Yield]]/100*(1+F18866)</f>
        <v>0</v>
      </c>
    </row>
    <row r="18868" spans="1:6" x14ac:dyDescent="0.2">
      <c r="A18868" s="88">
        <v>22598</v>
      </c>
      <c r="B18868" s="89">
        <v>728.43</v>
      </c>
      <c r="C18868" s="89">
        <f>LN(Table3[[#This Row],[Value]]/B18867)</f>
        <v>4.9543885661020096E-3</v>
      </c>
      <c r="D18868" s="89"/>
      <c r="E18868" s="89"/>
      <c r="F18868" s="89">
        <f>Table3[[#This Row],[Yield]]/100*(1+F18867)</f>
        <v>0</v>
      </c>
    </row>
    <row r="18869" spans="1:6" x14ac:dyDescent="0.2">
      <c r="A18869" s="88">
        <v>22599</v>
      </c>
      <c r="B18869" s="89">
        <v>732.56</v>
      </c>
      <c r="C18869" s="89">
        <f>LN(Table3[[#This Row],[Value]]/B18868)</f>
        <v>5.6537156327007339E-3</v>
      </c>
      <c r="D18869" s="89"/>
      <c r="E18869" s="89"/>
      <c r="F18869" s="89">
        <f>Table3[[#This Row],[Yield]]/100*(1+F18868)</f>
        <v>0</v>
      </c>
    </row>
    <row r="18870" spans="1:6" x14ac:dyDescent="0.2">
      <c r="A18870" s="88">
        <v>22600</v>
      </c>
      <c r="B18870" s="89">
        <v>734.34</v>
      </c>
      <c r="C18870" s="89">
        <f>LN(Table3[[#This Row],[Value]]/B18869)</f>
        <v>2.4268878228255512E-3</v>
      </c>
      <c r="D18870" s="89"/>
      <c r="E18870" s="89"/>
      <c r="F18870" s="89">
        <f>Table3[[#This Row],[Yield]]/100*(1+F18869)</f>
        <v>0</v>
      </c>
    </row>
    <row r="18871" spans="1:6" x14ac:dyDescent="0.2">
      <c r="A18871" s="88">
        <v>22601</v>
      </c>
      <c r="B18871" s="89">
        <v>733.33</v>
      </c>
      <c r="C18871" s="89">
        <f>LN(Table3[[#This Row],[Value]]/B18870)</f>
        <v>-1.3763314088805958E-3</v>
      </c>
      <c r="D18871" s="89"/>
      <c r="E18871" s="89"/>
      <c r="F18871" s="89">
        <f>Table3[[#This Row],[Yield]]/100*(1+F18870)</f>
        <v>0</v>
      </c>
    </row>
    <row r="18872" spans="1:6" x14ac:dyDescent="0.2">
      <c r="A18872" s="88">
        <v>22602</v>
      </c>
      <c r="B18872" s="89">
        <v>729.53</v>
      </c>
      <c r="C18872" s="89">
        <f>LN(Table3[[#This Row],[Value]]/B18871)</f>
        <v>-5.1953140385784689E-3</v>
      </c>
      <c r="D18872" s="89"/>
      <c r="E18872" s="89"/>
      <c r="F18872" s="89">
        <f>Table3[[#This Row],[Yield]]/100*(1+F18871)</f>
        <v>0</v>
      </c>
    </row>
    <row r="18873" spans="1:6" x14ac:dyDescent="0.2">
      <c r="A18873" s="88">
        <v>22605</v>
      </c>
      <c r="B18873" s="89">
        <v>730.09</v>
      </c>
      <c r="C18873" s="89">
        <f>LN(Table3[[#This Row],[Value]]/B18872)</f>
        <v>7.6732303952631005E-4</v>
      </c>
      <c r="D18873" s="89"/>
      <c r="E18873" s="89"/>
      <c r="F18873" s="89">
        <f>Table3[[#This Row],[Yield]]/100*(1+F18872)</f>
        <v>0</v>
      </c>
    </row>
    <row r="18874" spans="1:6" x14ac:dyDescent="0.2">
      <c r="A18874" s="88">
        <v>22606</v>
      </c>
      <c r="B18874" s="89">
        <v>729.32</v>
      </c>
      <c r="C18874" s="89">
        <f>LN(Table3[[#This Row],[Value]]/B18873)</f>
        <v>-1.0552210433655181E-3</v>
      </c>
      <c r="D18874" s="89"/>
      <c r="E18874" s="89"/>
      <c r="F18874" s="89">
        <f>Table3[[#This Row],[Yield]]/100*(1+F18873)</f>
        <v>0</v>
      </c>
    </row>
    <row r="18875" spans="1:6" x14ac:dyDescent="0.2">
      <c r="A18875" s="88">
        <v>22607</v>
      </c>
      <c r="B18875" s="89">
        <v>730.42</v>
      </c>
      <c r="C18875" s="89">
        <f>LN(Table3[[#This Row],[Value]]/B18874)</f>
        <v>1.5071179911654636E-3</v>
      </c>
      <c r="D18875" s="89"/>
      <c r="E18875" s="89"/>
      <c r="F18875" s="89">
        <f>Table3[[#This Row],[Yield]]/100*(1+F18874)</f>
        <v>0</v>
      </c>
    </row>
    <row r="18876" spans="1:6" x14ac:dyDescent="0.2">
      <c r="A18876" s="88">
        <v>22609</v>
      </c>
      <c r="B18876" s="89">
        <v>732.6</v>
      </c>
      <c r="C18876" s="89">
        <f>LN(Table3[[#This Row],[Value]]/B18875)</f>
        <v>2.9801391825446276E-3</v>
      </c>
      <c r="D18876" s="89"/>
      <c r="E18876" s="89"/>
      <c r="F18876" s="89">
        <f>Table3[[#This Row],[Yield]]/100*(1+F18875)</f>
        <v>0</v>
      </c>
    </row>
    <row r="18877" spans="1:6" x14ac:dyDescent="0.2">
      <c r="A18877" s="88">
        <v>22612</v>
      </c>
      <c r="B18877" s="89">
        <v>731.99</v>
      </c>
      <c r="C18877" s="89">
        <f>LN(Table3[[#This Row],[Value]]/B18876)</f>
        <v>-8.3299767890329733E-4</v>
      </c>
      <c r="D18877" s="89"/>
      <c r="E18877" s="89"/>
      <c r="F18877" s="89">
        <f>Table3[[#This Row],[Yield]]/100*(1+F18876)</f>
        <v>0</v>
      </c>
    </row>
    <row r="18878" spans="1:6" x14ac:dyDescent="0.2">
      <c r="A18878" s="88">
        <v>22613</v>
      </c>
      <c r="B18878" s="89">
        <v>728.07</v>
      </c>
      <c r="C18878" s="89">
        <f>LN(Table3[[#This Row],[Value]]/B18877)</f>
        <v>-5.3696552454555891E-3</v>
      </c>
      <c r="D18878" s="89"/>
      <c r="E18878" s="89"/>
      <c r="F18878" s="89">
        <f>Table3[[#This Row],[Yield]]/100*(1+F18877)</f>
        <v>0</v>
      </c>
    </row>
    <row r="18879" spans="1:6" x14ac:dyDescent="0.2">
      <c r="A18879" s="88">
        <v>22614</v>
      </c>
      <c r="B18879" s="89">
        <v>727.18</v>
      </c>
      <c r="C18879" s="89">
        <f>LN(Table3[[#This Row],[Value]]/B18878)</f>
        <v>-1.2231576855687119E-3</v>
      </c>
      <c r="D18879" s="89"/>
      <c r="E18879" s="89"/>
      <c r="F18879" s="89">
        <f>Table3[[#This Row],[Yield]]/100*(1+F18878)</f>
        <v>0</v>
      </c>
    </row>
    <row r="18880" spans="1:6" x14ac:dyDescent="0.2">
      <c r="A18880" s="88">
        <v>22615</v>
      </c>
      <c r="B18880" s="89">
        <v>721.6</v>
      </c>
      <c r="C18880" s="89">
        <f>LN(Table3[[#This Row],[Value]]/B18879)</f>
        <v>-7.7030709863724536E-3</v>
      </c>
      <c r="D18880" s="89"/>
      <c r="E18880" s="89"/>
      <c r="F18880" s="89">
        <f>Table3[[#This Row],[Yield]]/100*(1+F18879)</f>
        <v>0</v>
      </c>
    </row>
    <row r="18881" spans="1:6" x14ac:dyDescent="0.2">
      <c r="A18881" s="88">
        <v>22616</v>
      </c>
      <c r="B18881" s="89">
        <v>728.8</v>
      </c>
      <c r="C18881" s="89">
        <f>LN(Table3[[#This Row],[Value]]/B18880)</f>
        <v>9.9283771973344721E-3</v>
      </c>
      <c r="D18881" s="89"/>
      <c r="E18881" s="89"/>
      <c r="F18881" s="89">
        <f>Table3[[#This Row],[Yield]]/100*(1+F18880)</f>
        <v>0</v>
      </c>
    </row>
    <row r="18882" spans="1:6" x14ac:dyDescent="0.2">
      <c r="A18882" s="88">
        <v>22619</v>
      </c>
      <c r="B18882" s="89">
        <v>731.22</v>
      </c>
      <c r="C18882" s="89">
        <f>LN(Table3[[#This Row],[Value]]/B18881)</f>
        <v>3.3150261177175037E-3</v>
      </c>
      <c r="D18882" s="89"/>
      <c r="E18882" s="89"/>
      <c r="F18882" s="89">
        <f>Table3[[#This Row],[Yield]]/100*(1+F18881)</f>
        <v>0</v>
      </c>
    </row>
    <row r="18883" spans="1:6" x14ac:dyDescent="0.2">
      <c r="A18883" s="88">
        <v>22620</v>
      </c>
      <c r="B18883" s="89">
        <v>731.31</v>
      </c>
      <c r="C18883" s="89">
        <f>LN(Table3[[#This Row],[Value]]/B18882)</f>
        <v>1.2307439862918097E-4</v>
      </c>
      <c r="D18883" s="89"/>
      <c r="E18883" s="89"/>
      <c r="F18883" s="89">
        <f>Table3[[#This Row],[Yield]]/100*(1+F18882)</f>
        <v>0</v>
      </c>
    </row>
    <row r="18884" spans="1:6" x14ac:dyDescent="0.2">
      <c r="A18884" s="88">
        <v>22621</v>
      </c>
      <c r="B18884" s="89">
        <v>730.09</v>
      </c>
      <c r="C18884" s="89">
        <f>LN(Table3[[#This Row],[Value]]/B18883)</f>
        <v>-1.6696322477256944E-3</v>
      </c>
      <c r="D18884" s="89"/>
      <c r="E18884" s="89"/>
      <c r="F18884" s="89">
        <f>Table3[[#This Row],[Yield]]/100*(1+F18883)</f>
        <v>0</v>
      </c>
    </row>
    <row r="18885" spans="1:6" x14ac:dyDescent="0.2">
      <c r="A18885" s="88">
        <v>22622</v>
      </c>
      <c r="B18885" s="89">
        <v>726.45</v>
      </c>
      <c r="C18885" s="89">
        <f>LN(Table3[[#This Row],[Value]]/B18884)</f>
        <v>-4.9981566970214936E-3</v>
      </c>
      <c r="D18885" s="89"/>
      <c r="E18885" s="89"/>
      <c r="F18885" s="89">
        <f>Table3[[#This Row],[Yield]]/100*(1+F18884)</f>
        <v>0</v>
      </c>
    </row>
    <row r="18886" spans="1:6" x14ac:dyDescent="0.2">
      <c r="A18886" s="88">
        <v>22623</v>
      </c>
      <c r="B18886" s="89">
        <v>728.23</v>
      </c>
      <c r="C18886" s="89">
        <f>LN(Table3[[#This Row],[Value]]/B18885)</f>
        <v>2.4472748486142675E-3</v>
      </c>
      <c r="D18886" s="89"/>
      <c r="E18886" s="89"/>
      <c r="F18886" s="89">
        <f>Table3[[#This Row],[Yield]]/100*(1+F18885)</f>
        <v>0</v>
      </c>
    </row>
    <row r="18887" spans="1:6" x14ac:dyDescent="0.2">
      <c r="A18887" s="88">
        <v>22626</v>
      </c>
      <c r="B18887" s="89">
        <v>732.56</v>
      </c>
      <c r="C18887" s="89">
        <f>LN(Table3[[#This Row],[Value]]/B18886)</f>
        <v>5.9283164335145709E-3</v>
      </c>
      <c r="D18887" s="89"/>
      <c r="E18887" s="89"/>
      <c r="F18887" s="89">
        <f>Table3[[#This Row],[Yield]]/100*(1+F18886)</f>
        <v>0</v>
      </c>
    </row>
    <row r="18888" spans="1:6" x14ac:dyDescent="0.2">
      <c r="A18888" s="88">
        <v>22627</v>
      </c>
      <c r="B18888" s="89">
        <v>734.02</v>
      </c>
      <c r="C18888" s="89">
        <f>LN(Table3[[#This Row],[Value]]/B18887)</f>
        <v>1.9910274002234558E-3</v>
      </c>
      <c r="D18888" s="89"/>
      <c r="E18888" s="89"/>
      <c r="F18888" s="89">
        <f>Table3[[#This Row],[Yield]]/100*(1+F18887)</f>
        <v>0</v>
      </c>
    </row>
    <row r="18889" spans="1:6" x14ac:dyDescent="0.2">
      <c r="A18889" s="88">
        <v>22628</v>
      </c>
      <c r="B18889" s="89">
        <v>734.91</v>
      </c>
      <c r="C18889" s="89">
        <f>LN(Table3[[#This Row],[Value]]/B18888)</f>
        <v>1.2117665360564446E-3</v>
      </c>
      <c r="D18889" s="89"/>
      <c r="E18889" s="89"/>
      <c r="F18889" s="89">
        <f>Table3[[#This Row],[Yield]]/100*(1+F18888)</f>
        <v>0</v>
      </c>
    </row>
    <row r="18890" spans="1:6" x14ac:dyDescent="0.2">
      <c r="A18890" s="88">
        <v>22629</v>
      </c>
      <c r="B18890" s="89">
        <v>730.94</v>
      </c>
      <c r="C18890" s="89">
        <f>LN(Table3[[#This Row],[Value]]/B18889)</f>
        <v>-5.4166656980368074E-3</v>
      </c>
      <c r="D18890" s="89"/>
      <c r="E18890" s="89"/>
      <c r="F18890" s="89">
        <f>Table3[[#This Row],[Yield]]/100*(1+F18889)</f>
        <v>0</v>
      </c>
    </row>
    <row r="18891" spans="1:6" x14ac:dyDescent="0.2">
      <c r="A18891" s="88">
        <v>22630</v>
      </c>
      <c r="B18891" s="89">
        <v>729.4</v>
      </c>
      <c r="C18891" s="89">
        <f>LN(Table3[[#This Row],[Value]]/B18890)</f>
        <v>-2.109098663139867E-3</v>
      </c>
      <c r="D18891" s="89"/>
      <c r="E18891" s="89"/>
      <c r="F18891" s="89">
        <f>Table3[[#This Row],[Yield]]/100*(1+F18890)</f>
        <v>0</v>
      </c>
    </row>
    <row r="18892" spans="1:6" x14ac:dyDescent="0.2">
      <c r="A18892" s="88">
        <v>22633</v>
      </c>
      <c r="B18892" s="89">
        <v>727.71</v>
      </c>
      <c r="C18892" s="89">
        <f>LN(Table3[[#This Row],[Value]]/B18891)</f>
        <v>-2.3196611893403023E-3</v>
      </c>
      <c r="D18892" s="89"/>
      <c r="E18892" s="89"/>
      <c r="F18892" s="89">
        <f>Table3[[#This Row],[Yield]]/100*(1+F18891)</f>
        <v>0</v>
      </c>
    </row>
    <row r="18893" spans="1:6" x14ac:dyDescent="0.2">
      <c r="A18893" s="88">
        <v>22634</v>
      </c>
      <c r="B18893" s="89">
        <v>722.41</v>
      </c>
      <c r="C18893" s="89">
        <f>LN(Table3[[#This Row],[Value]]/B18892)</f>
        <v>-7.3097724318729376E-3</v>
      </c>
      <c r="D18893" s="89"/>
      <c r="E18893" s="89"/>
      <c r="F18893" s="89">
        <f>Table3[[#This Row],[Yield]]/100*(1+F18892)</f>
        <v>0</v>
      </c>
    </row>
    <row r="18894" spans="1:6" x14ac:dyDescent="0.2">
      <c r="A18894" s="88">
        <v>22635</v>
      </c>
      <c r="B18894" s="89">
        <v>722.57</v>
      </c>
      <c r="C18894" s="89">
        <f>LN(Table3[[#This Row],[Value]]/B18893)</f>
        <v>2.2145635324219784E-4</v>
      </c>
      <c r="D18894" s="89"/>
      <c r="E18894" s="89"/>
      <c r="F18894" s="89">
        <f>Table3[[#This Row],[Yield]]/100*(1+F18893)</f>
        <v>0</v>
      </c>
    </row>
    <row r="18895" spans="1:6" x14ac:dyDescent="0.2">
      <c r="A18895" s="88">
        <v>22636</v>
      </c>
      <c r="B18895" s="89">
        <v>720.1</v>
      </c>
      <c r="C18895" s="89">
        <f>LN(Table3[[#This Row],[Value]]/B18894)</f>
        <v>-3.4242098517876145E-3</v>
      </c>
      <c r="D18895" s="89"/>
      <c r="E18895" s="89"/>
      <c r="F18895" s="89">
        <f>Table3[[#This Row],[Yield]]/100*(1+F18894)</f>
        <v>0</v>
      </c>
    </row>
    <row r="18896" spans="1:6" x14ac:dyDescent="0.2">
      <c r="A18896" s="88">
        <v>22637</v>
      </c>
      <c r="B18896" s="89">
        <v>720.87</v>
      </c>
      <c r="C18896" s="89">
        <f>LN(Table3[[#This Row],[Value]]/B18895)</f>
        <v>1.0687246414421011E-3</v>
      </c>
      <c r="D18896" s="89"/>
      <c r="E18896" s="89"/>
      <c r="F18896" s="89">
        <f>Table3[[#This Row],[Yield]]/100*(1+F18895)</f>
        <v>0</v>
      </c>
    </row>
    <row r="18897" spans="1:6" x14ac:dyDescent="0.2">
      <c r="A18897" s="88">
        <v>22641</v>
      </c>
      <c r="B18897" s="89">
        <v>723.09</v>
      </c>
      <c r="C18897" s="89">
        <f>LN(Table3[[#This Row],[Value]]/B18896)</f>
        <v>3.074879843144751E-3</v>
      </c>
      <c r="D18897" s="89"/>
      <c r="E18897" s="89"/>
      <c r="F18897" s="89">
        <f>Table3[[#This Row],[Yield]]/100*(1+F18896)</f>
        <v>0</v>
      </c>
    </row>
    <row r="18898" spans="1:6" x14ac:dyDescent="0.2">
      <c r="A18898" s="88">
        <v>22642</v>
      </c>
      <c r="B18898" s="89">
        <v>731.43</v>
      </c>
      <c r="C18898" s="89">
        <f>LN(Table3[[#This Row],[Value]]/B18897)</f>
        <v>1.1467826361924836E-2</v>
      </c>
      <c r="D18898" s="89"/>
      <c r="E18898" s="89"/>
      <c r="F18898" s="89">
        <f>Table3[[#This Row],[Yield]]/100*(1+F18897)</f>
        <v>0</v>
      </c>
    </row>
    <row r="18899" spans="1:6" x14ac:dyDescent="0.2">
      <c r="A18899" s="88">
        <v>22643</v>
      </c>
      <c r="B18899" s="89">
        <v>731.51</v>
      </c>
      <c r="C18899" s="89">
        <f>LN(Table3[[#This Row],[Value]]/B18898)</f>
        <v>1.0936880539156423E-4</v>
      </c>
      <c r="D18899" s="89"/>
      <c r="E18899" s="89"/>
      <c r="F18899" s="89">
        <f>Table3[[#This Row],[Yield]]/100*(1+F18898)</f>
        <v>0</v>
      </c>
    </row>
    <row r="18900" spans="1:6" x14ac:dyDescent="0.2">
      <c r="A18900" s="88">
        <v>22644</v>
      </c>
      <c r="B18900" s="89">
        <v>731.14</v>
      </c>
      <c r="C18900" s="89">
        <f>LN(Table3[[#This Row],[Value]]/B18899)</f>
        <v>-5.0593102641405101E-4</v>
      </c>
      <c r="D18900" s="89"/>
      <c r="E18900" s="89"/>
      <c r="F18900" s="89">
        <f>Table3[[#This Row],[Yield]]/100*(1+F18899)</f>
        <v>0</v>
      </c>
    </row>
    <row r="18901" spans="1:6" x14ac:dyDescent="0.2">
      <c r="A18901" s="88">
        <v>22648</v>
      </c>
      <c r="B18901" s="89">
        <v>724.71</v>
      </c>
      <c r="C18901" s="89">
        <f>LN(Table3[[#This Row],[Value]]/B18900)</f>
        <v>-8.8333850469751694E-3</v>
      </c>
      <c r="D18901" s="89"/>
      <c r="E18901" s="89"/>
      <c r="F18901" s="89">
        <f>Table3[[#This Row],[Yield]]/100*(1+F18900)</f>
        <v>0</v>
      </c>
    </row>
    <row r="18902" spans="1:6" x14ac:dyDescent="0.2">
      <c r="A18902" s="88">
        <v>22649</v>
      </c>
      <c r="B18902" s="89">
        <v>726.01</v>
      </c>
      <c r="C18902" s="89">
        <f>LN(Table3[[#This Row],[Value]]/B18901)</f>
        <v>1.7922140012819668E-3</v>
      </c>
      <c r="D18902" s="89"/>
      <c r="E18902" s="89"/>
      <c r="F18902" s="89">
        <f>Table3[[#This Row],[Yield]]/100*(1+F18901)</f>
        <v>0</v>
      </c>
    </row>
    <row r="18903" spans="1:6" x14ac:dyDescent="0.2">
      <c r="A18903" s="88">
        <v>22650</v>
      </c>
      <c r="B18903" s="89">
        <v>722.53</v>
      </c>
      <c r="C18903" s="89">
        <f>LN(Table3[[#This Row],[Value]]/B18902)</f>
        <v>-4.8048472187152639E-3</v>
      </c>
      <c r="D18903" s="89"/>
      <c r="E18903" s="89"/>
      <c r="F18903" s="89">
        <f>Table3[[#This Row],[Yield]]/100*(1+F18902)</f>
        <v>0</v>
      </c>
    </row>
    <row r="18904" spans="1:6" x14ac:dyDescent="0.2">
      <c r="A18904" s="88">
        <v>22651</v>
      </c>
      <c r="B18904" s="89">
        <v>714.84</v>
      </c>
      <c r="C18904" s="89">
        <f>LN(Table3[[#This Row],[Value]]/B18903)</f>
        <v>-1.0700200187305497E-2</v>
      </c>
      <c r="D18904" s="89"/>
      <c r="E18904" s="89"/>
      <c r="F18904" s="89">
        <f>Table3[[#This Row],[Yield]]/100*(1+F18903)</f>
        <v>0</v>
      </c>
    </row>
    <row r="18905" spans="1:6" x14ac:dyDescent="0.2">
      <c r="A18905" s="88">
        <v>22654</v>
      </c>
      <c r="B18905" s="89">
        <v>708.98</v>
      </c>
      <c r="C18905" s="89">
        <f>LN(Table3[[#This Row],[Value]]/B18904)</f>
        <v>-8.231424039053914E-3</v>
      </c>
      <c r="D18905" s="89"/>
      <c r="E18905" s="89"/>
      <c r="F18905" s="89">
        <f>Table3[[#This Row],[Yield]]/100*(1+F18904)</f>
        <v>0</v>
      </c>
    </row>
    <row r="18906" spans="1:6" x14ac:dyDescent="0.2">
      <c r="A18906" s="88">
        <v>22655</v>
      </c>
      <c r="B18906" s="89">
        <v>707.64</v>
      </c>
      <c r="C18906" s="89">
        <f>LN(Table3[[#This Row],[Value]]/B18905)</f>
        <v>-1.8918275891294889E-3</v>
      </c>
      <c r="D18906" s="89"/>
      <c r="E18906" s="89"/>
      <c r="F18906" s="89">
        <f>Table3[[#This Row],[Yield]]/100*(1+F18905)</f>
        <v>0</v>
      </c>
    </row>
    <row r="18907" spans="1:6" x14ac:dyDescent="0.2">
      <c r="A18907" s="88">
        <v>22656</v>
      </c>
      <c r="B18907" s="89">
        <v>706.02</v>
      </c>
      <c r="C18907" s="89">
        <f>LN(Table3[[#This Row],[Value]]/B18906)</f>
        <v>-2.2919240965204972E-3</v>
      </c>
      <c r="D18907" s="89"/>
      <c r="E18907" s="89"/>
      <c r="F18907" s="89">
        <f>Table3[[#This Row],[Yield]]/100*(1+F18906)</f>
        <v>0</v>
      </c>
    </row>
    <row r="18908" spans="1:6" x14ac:dyDescent="0.2">
      <c r="A18908" s="88">
        <v>22657</v>
      </c>
      <c r="B18908" s="89">
        <v>710.67</v>
      </c>
      <c r="C18908" s="89">
        <f>LN(Table3[[#This Row],[Value]]/B18907)</f>
        <v>6.5646213342525524E-3</v>
      </c>
      <c r="D18908" s="89"/>
      <c r="E18908" s="89"/>
      <c r="F18908" s="89">
        <f>Table3[[#This Row],[Yield]]/100*(1+F18907)</f>
        <v>0</v>
      </c>
    </row>
    <row r="18909" spans="1:6" x14ac:dyDescent="0.2">
      <c r="A18909" s="88">
        <v>22658</v>
      </c>
      <c r="B18909" s="89">
        <v>711.73</v>
      </c>
      <c r="C18909" s="89">
        <f>LN(Table3[[#This Row],[Value]]/B18908)</f>
        <v>1.4904389710691682E-3</v>
      </c>
      <c r="D18909" s="89"/>
      <c r="E18909" s="89"/>
      <c r="F18909" s="89">
        <f>Table3[[#This Row],[Yield]]/100*(1+F18908)</f>
        <v>0</v>
      </c>
    </row>
    <row r="18910" spans="1:6" x14ac:dyDescent="0.2">
      <c r="A18910" s="88">
        <v>22661</v>
      </c>
      <c r="B18910" s="89">
        <v>709.5</v>
      </c>
      <c r="C18910" s="89">
        <f>LN(Table3[[#This Row],[Value]]/B18909)</f>
        <v>-3.1381294091169208E-3</v>
      </c>
      <c r="D18910" s="89"/>
      <c r="E18910" s="89"/>
      <c r="F18910" s="89">
        <f>Table3[[#This Row],[Yield]]/100*(1+F18909)</f>
        <v>0</v>
      </c>
    </row>
    <row r="18911" spans="1:6" x14ac:dyDescent="0.2">
      <c r="A18911" s="88">
        <v>22662</v>
      </c>
      <c r="B18911" s="89">
        <v>705.29</v>
      </c>
      <c r="C18911" s="89">
        <f>LN(Table3[[#This Row],[Value]]/B18910)</f>
        <v>-5.9514308502945992E-3</v>
      </c>
      <c r="D18911" s="89"/>
      <c r="E18911" s="89"/>
      <c r="F18911" s="89">
        <f>Table3[[#This Row],[Yield]]/100*(1+F18910)</f>
        <v>0</v>
      </c>
    </row>
    <row r="18912" spans="1:6" x14ac:dyDescent="0.2">
      <c r="A18912" s="88">
        <v>22663</v>
      </c>
      <c r="B18912" s="89">
        <v>697.41</v>
      </c>
      <c r="C18912" s="89">
        <f>LN(Table3[[#This Row],[Value]]/B18911)</f>
        <v>-1.1235592637724574E-2</v>
      </c>
      <c r="D18912" s="89"/>
      <c r="E18912" s="89"/>
      <c r="F18912" s="89">
        <f>Table3[[#This Row],[Yield]]/100*(1+F18911)</f>
        <v>0</v>
      </c>
    </row>
    <row r="18913" spans="1:6" x14ac:dyDescent="0.2">
      <c r="A18913" s="88">
        <v>22664</v>
      </c>
      <c r="B18913" s="89">
        <v>696.03</v>
      </c>
      <c r="C18913" s="89">
        <f>LN(Table3[[#This Row],[Value]]/B18912)</f>
        <v>-1.9807102583095978E-3</v>
      </c>
      <c r="D18913" s="89"/>
      <c r="E18913" s="89"/>
      <c r="F18913" s="89">
        <f>Table3[[#This Row],[Yield]]/100*(1+F18912)</f>
        <v>0</v>
      </c>
    </row>
    <row r="18914" spans="1:6" x14ac:dyDescent="0.2">
      <c r="A18914" s="88">
        <v>22665</v>
      </c>
      <c r="B18914" s="89">
        <v>700.72</v>
      </c>
      <c r="C18914" s="89">
        <f>LN(Table3[[#This Row],[Value]]/B18913)</f>
        <v>6.715615001065098E-3</v>
      </c>
      <c r="D18914" s="89"/>
      <c r="E18914" s="89"/>
      <c r="F18914" s="89">
        <f>Table3[[#This Row],[Yield]]/100*(1+F18913)</f>
        <v>0</v>
      </c>
    </row>
    <row r="18915" spans="1:6" x14ac:dyDescent="0.2">
      <c r="A18915" s="88">
        <v>22668</v>
      </c>
      <c r="B18915" s="89">
        <v>701.98</v>
      </c>
      <c r="C18915" s="89">
        <f>LN(Table3[[#This Row],[Value]]/B18914)</f>
        <v>1.7965357366388805E-3</v>
      </c>
      <c r="D18915" s="89"/>
      <c r="E18915" s="89"/>
      <c r="F18915" s="89">
        <f>Table3[[#This Row],[Yield]]/100*(1+F18914)</f>
        <v>0</v>
      </c>
    </row>
    <row r="18916" spans="1:6" x14ac:dyDescent="0.2">
      <c r="A18916" s="88">
        <v>22669</v>
      </c>
      <c r="B18916" s="89">
        <v>698.54</v>
      </c>
      <c r="C18916" s="89">
        <f>LN(Table3[[#This Row],[Value]]/B18915)</f>
        <v>-4.9124709649896424E-3</v>
      </c>
      <c r="D18916" s="89"/>
      <c r="E18916" s="89"/>
      <c r="F18916" s="89">
        <f>Table3[[#This Row],[Yield]]/100*(1+F18915)</f>
        <v>0</v>
      </c>
    </row>
    <row r="18917" spans="1:6" x14ac:dyDescent="0.2">
      <c r="A18917" s="88">
        <v>22670</v>
      </c>
      <c r="B18917" s="89">
        <v>698.17</v>
      </c>
      <c r="C18917" s="89">
        <f>LN(Table3[[#This Row],[Value]]/B18916)</f>
        <v>-5.2981650973368745E-4</v>
      </c>
      <c r="D18917" s="89"/>
      <c r="E18917" s="89"/>
      <c r="F18917" s="89">
        <f>Table3[[#This Row],[Yield]]/100*(1+F18916)</f>
        <v>0</v>
      </c>
    </row>
    <row r="18918" spans="1:6" x14ac:dyDescent="0.2">
      <c r="A18918" s="88">
        <v>22671</v>
      </c>
      <c r="B18918" s="89">
        <v>696.52</v>
      </c>
      <c r="C18918" s="89">
        <f>LN(Table3[[#This Row],[Value]]/B18917)</f>
        <v>-2.3661183055672681E-3</v>
      </c>
      <c r="D18918" s="89"/>
      <c r="E18918" s="89"/>
      <c r="F18918" s="89">
        <f>Table3[[#This Row],[Yield]]/100*(1+F18917)</f>
        <v>0</v>
      </c>
    </row>
    <row r="18919" spans="1:6" x14ac:dyDescent="0.2">
      <c r="A18919" s="88">
        <v>22672</v>
      </c>
      <c r="B18919" s="89">
        <v>692.19</v>
      </c>
      <c r="C18919" s="89">
        <f>LN(Table3[[#This Row],[Value]]/B18918)</f>
        <v>-6.2360234059999891E-3</v>
      </c>
      <c r="D18919" s="89"/>
      <c r="E18919" s="89"/>
      <c r="F18919" s="89">
        <f>Table3[[#This Row],[Yield]]/100*(1+F18918)</f>
        <v>0</v>
      </c>
    </row>
    <row r="18920" spans="1:6" x14ac:dyDescent="0.2">
      <c r="A18920" s="88">
        <v>22675</v>
      </c>
      <c r="B18920" s="89">
        <v>689.92</v>
      </c>
      <c r="C18920" s="89">
        <f>LN(Table3[[#This Row],[Value]]/B18919)</f>
        <v>-3.2848355646590464E-3</v>
      </c>
      <c r="D18920" s="89"/>
      <c r="E18920" s="89"/>
      <c r="F18920" s="89">
        <f>Table3[[#This Row],[Yield]]/100*(1+F18919)</f>
        <v>0</v>
      </c>
    </row>
    <row r="18921" spans="1:6" x14ac:dyDescent="0.2">
      <c r="A18921" s="88">
        <v>22676</v>
      </c>
      <c r="B18921" s="89">
        <v>694.09</v>
      </c>
      <c r="C18921" s="89">
        <f>LN(Table3[[#This Row],[Value]]/B18920)</f>
        <v>6.0259862552868512E-3</v>
      </c>
      <c r="D18921" s="89"/>
      <c r="E18921" s="89"/>
      <c r="F18921" s="89">
        <f>Table3[[#This Row],[Yield]]/100*(1+F18920)</f>
        <v>0</v>
      </c>
    </row>
    <row r="18922" spans="1:6" x14ac:dyDescent="0.2">
      <c r="A18922" s="88">
        <v>22677</v>
      </c>
      <c r="B18922" s="89">
        <v>700</v>
      </c>
      <c r="C18922" s="89">
        <f>LN(Table3[[#This Row],[Value]]/B18921)</f>
        <v>8.4786999475950173E-3</v>
      </c>
      <c r="D18922" s="89"/>
      <c r="E18922" s="89"/>
      <c r="F18922" s="89">
        <f>Table3[[#This Row],[Yield]]/100*(1+F18921)</f>
        <v>0</v>
      </c>
    </row>
    <row r="18923" spans="1:6" x14ac:dyDescent="0.2">
      <c r="A18923" s="88">
        <v>22678</v>
      </c>
      <c r="B18923" s="89">
        <v>702.54</v>
      </c>
      <c r="C18923" s="89">
        <f>LN(Table3[[#This Row],[Value]]/B18922)</f>
        <v>3.6220040452835034E-3</v>
      </c>
      <c r="D18923" s="89"/>
      <c r="E18923" s="89"/>
      <c r="F18923" s="89">
        <f>Table3[[#This Row],[Yield]]/100*(1+F18922)</f>
        <v>0</v>
      </c>
    </row>
    <row r="18924" spans="1:6" x14ac:dyDescent="0.2">
      <c r="A18924" s="88">
        <v>22679</v>
      </c>
      <c r="B18924" s="89">
        <v>706.55</v>
      </c>
      <c r="C18924" s="89">
        <f>LN(Table3[[#This Row],[Value]]/B18923)</f>
        <v>5.6916319400668767E-3</v>
      </c>
      <c r="D18924" s="89"/>
      <c r="E18924" s="89"/>
      <c r="F18924" s="89">
        <f>Table3[[#This Row],[Yield]]/100*(1+F18923)</f>
        <v>0</v>
      </c>
    </row>
    <row r="18925" spans="1:6" x14ac:dyDescent="0.2">
      <c r="A18925" s="88">
        <v>22682</v>
      </c>
      <c r="B18925" s="89">
        <v>706.14</v>
      </c>
      <c r="C18925" s="89">
        <f>LN(Table3[[#This Row],[Value]]/B18924)</f>
        <v>-5.8045291112923745E-4</v>
      </c>
      <c r="D18925" s="89"/>
      <c r="E18925" s="89"/>
      <c r="F18925" s="89">
        <f>Table3[[#This Row],[Yield]]/100*(1+F18924)</f>
        <v>0</v>
      </c>
    </row>
    <row r="18926" spans="1:6" x14ac:dyDescent="0.2">
      <c r="A18926" s="88">
        <v>22683</v>
      </c>
      <c r="B18926" s="89">
        <v>710.39</v>
      </c>
      <c r="C18926" s="89">
        <f>LN(Table3[[#This Row],[Value]]/B18925)</f>
        <v>6.0005968846819349E-3</v>
      </c>
      <c r="D18926" s="89"/>
      <c r="E18926" s="89"/>
      <c r="F18926" s="89">
        <f>Table3[[#This Row],[Yield]]/100*(1+F18925)</f>
        <v>0</v>
      </c>
    </row>
    <row r="18927" spans="1:6" x14ac:dyDescent="0.2">
      <c r="A18927" s="88">
        <v>22684</v>
      </c>
      <c r="B18927" s="89">
        <v>715.73</v>
      </c>
      <c r="C18927" s="89">
        <f>LN(Table3[[#This Row],[Value]]/B18926)</f>
        <v>7.4888858680825041E-3</v>
      </c>
      <c r="D18927" s="89"/>
      <c r="E18927" s="89"/>
      <c r="F18927" s="89">
        <f>Table3[[#This Row],[Yield]]/100*(1+F18926)</f>
        <v>0</v>
      </c>
    </row>
    <row r="18928" spans="1:6" x14ac:dyDescent="0.2">
      <c r="A18928" s="88">
        <v>22685</v>
      </c>
      <c r="B18928" s="89">
        <v>716.82</v>
      </c>
      <c r="C18928" s="89">
        <f>LN(Table3[[#This Row],[Value]]/B18927)</f>
        <v>1.521762186797239E-3</v>
      </c>
      <c r="D18928" s="89"/>
      <c r="E18928" s="89"/>
      <c r="F18928" s="89">
        <f>Table3[[#This Row],[Yield]]/100*(1+F18927)</f>
        <v>0</v>
      </c>
    </row>
    <row r="18929" spans="1:6" x14ac:dyDescent="0.2">
      <c r="A18929" s="88">
        <v>22686</v>
      </c>
      <c r="B18929" s="89">
        <v>714.27</v>
      </c>
      <c r="C18929" s="89">
        <f>LN(Table3[[#This Row],[Value]]/B18928)</f>
        <v>-3.5637209382668924E-3</v>
      </c>
      <c r="D18929" s="89"/>
      <c r="E18929" s="89"/>
      <c r="F18929" s="89">
        <f>Table3[[#This Row],[Yield]]/100*(1+F18928)</f>
        <v>0</v>
      </c>
    </row>
    <row r="18930" spans="1:6" x14ac:dyDescent="0.2">
      <c r="A18930" s="88">
        <v>22689</v>
      </c>
      <c r="B18930" s="89">
        <v>714.92</v>
      </c>
      <c r="C18930" s="89">
        <f>LN(Table3[[#This Row],[Value]]/B18929)</f>
        <v>9.0960620325716672E-4</v>
      </c>
      <c r="D18930" s="89"/>
      <c r="E18930" s="89"/>
      <c r="F18930" s="89">
        <f>Table3[[#This Row],[Yield]]/100*(1+F18929)</f>
        <v>0</v>
      </c>
    </row>
    <row r="18931" spans="1:6" x14ac:dyDescent="0.2">
      <c r="A18931" s="88">
        <v>22690</v>
      </c>
      <c r="B18931" s="89">
        <v>714.32</v>
      </c>
      <c r="C18931" s="89">
        <f>LN(Table3[[#This Row],[Value]]/B18930)</f>
        <v>-8.3960711321667163E-4</v>
      </c>
      <c r="D18931" s="89"/>
      <c r="E18931" s="89"/>
      <c r="F18931" s="89">
        <f>Table3[[#This Row],[Yield]]/100*(1+F18930)</f>
        <v>0</v>
      </c>
    </row>
    <row r="18932" spans="1:6" x14ac:dyDescent="0.2">
      <c r="A18932" s="88">
        <v>22691</v>
      </c>
      <c r="B18932" s="89">
        <v>713.67</v>
      </c>
      <c r="C18932" s="89">
        <f>LN(Table3[[#This Row],[Value]]/B18931)</f>
        <v>-9.1037058367642878E-4</v>
      </c>
      <c r="D18932" s="89"/>
      <c r="E18932" s="89"/>
      <c r="F18932" s="89">
        <f>Table3[[#This Row],[Yield]]/100*(1+F18931)</f>
        <v>0</v>
      </c>
    </row>
    <row r="18933" spans="1:6" x14ac:dyDescent="0.2">
      <c r="A18933" s="88">
        <v>22692</v>
      </c>
      <c r="B18933" s="89">
        <v>717.27</v>
      </c>
      <c r="C18933" s="89">
        <f>LN(Table3[[#This Row],[Value]]/B18932)</f>
        <v>5.0316681276672878E-3</v>
      </c>
      <c r="D18933" s="89"/>
      <c r="E18933" s="89"/>
      <c r="F18933" s="89">
        <f>Table3[[#This Row],[Yield]]/100*(1+F18932)</f>
        <v>0</v>
      </c>
    </row>
    <row r="18934" spans="1:6" x14ac:dyDescent="0.2">
      <c r="A18934" s="88">
        <v>22693</v>
      </c>
      <c r="B18934" s="89">
        <v>716.46</v>
      </c>
      <c r="C18934" s="89">
        <f>LN(Table3[[#This Row],[Value]]/B18933)</f>
        <v>-1.1299199796034954E-3</v>
      </c>
      <c r="D18934" s="89"/>
      <c r="E18934" s="89"/>
      <c r="F18934" s="89">
        <f>Table3[[#This Row],[Yield]]/100*(1+F18933)</f>
        <v>0</v>
      </c>
    </row>
    <row r="18935" spans="1:6" x14ac:dyDescent="0.2">
      <c r="A18935" s="88">
        <v>22696</v>
      </c>
      <c r="B18935" s="89">
        <v>714.36</v>
      </c>
      <c r="C18935" s="89">
        <f>LN(Table3[[#This Row],[Value]]/B18934)</f>
        <v>-2.9353818200492546E-3</v>
      </c>
      <c r="D18935" s="89"/>
      <c r="E18935" s="89"/>
      <c r="F18935" s="89">
        <f>Table3[[#This Row],[Yield]]/100*(1+F18934)</f>
        <v>0</v>
      </c>
    </row>
    <row r="18936" spans="1:6" x14ac:dyDescent="0.2">
      <c r="A18936" s="88">
        <v>22697</v>
      </c>
      <c r="B18936" s="89">
        <v>717.55</v>
      </c>
      <c r="C18936" s="89">
        <f>LN(Table3[[#This Row],[Value]]/B18935)</f>
        <v>4.4555946636416427E-3</v>
      </c>
      <c r="D18936" s="89"/>
      <c r="E18936" s="89"/>
      <c r="F18936" s="89">
        <f>Table3[[#This Row],[Yield]]/100*(1+F18935)</f>
        <v>0</v>
      </c>
    </row>
    <row r="18937" spans="1:6" x14ac:dyDescent="0.2">
      <c r="A18937" s="88">
        <v>22698</v>
      </c>
      <c r="B18937" s="89">
        <v>713.02</v>
      </c>
      <c r="C18937" s="89">
        <f>LN(Table3[[#This Row],[Value]]/B18936)</f>
        <v>-6.3331611051689694E-3</v>
      </c>
      <c r="D18937" s="89"/>
      <c r="E18937" s="89"/>
      <c r="F18937" s="89">
        <f>Table3[[#This Row],[Yield]]/100*(1+F18936)</f>
        <v>0</v>
      </c>
    </row>
    <row r="18938" spans="1:6" x14ac:dyDescent="0.2">
      <c r="A18938" s="88">
        <v>22700</v>
      </c>
      <c r="B18938" s="89">
        <v>709.54</v>
      </c>
      <c r="C18938" s="89">
        <f>LN(Table3[[#This Row],[Value]]/B18937)</f>
        <v>-4.892597770042746E-3</v>
      </c>
      <c r="D18938" s="89"/>
      <c r="E18938" s="89"/>
      <c r="F18938" s="89">
        <f>Table3[[#This Row],[Yield]]/100*(1+F18937)</f>
        <v>0</v>
      </c>
    </row>
    <row r="18939" spans="1:6" x14ac:dyDescent="0.2">
      <c r="A18939" s="88">
        <v>22703</v>
      </c>
      <c r="B18939" s="89">
        <v>706.22</v>
      </c>
      <c r="C18939" s="89">
        <f>LN(Table3[[#This Row],[Value]]/B18938)</f>
        <v>-4.6900690593950868E-3</v>
      </c>
      <c r="D18939" s="89"/>
      <c r="E18939" s="89"/>
      <c r="F18939" s="89">
        <f>Table3[[#This Row],[Yield]]/100*(1+F18938)</f>
        <v>0</v>
      </c>
    </row>
    <row r="18940" spans="1:6" x14ac:dyDescent="0.2">
      <c r="A18940" s="88">
        <v>22704</v>
      </c>
      <c r="B18940" s="89">
        <v>709.22</v>
      </c>
      <c r="C18940" s="89">
        <f>LN(Table3[[#This Row],[Value]]/B18939)</f>
        <v>4.238970909706213E-3</v>
      </c>
      <c r="D18940" s="89"/>
      <c r="E18940" s="89"/>
      <c r="F18940" s="89">
        <f>Table3[[#This Row],[Yield]]/100*(1+F18939)</f>
        <v>0</v>
      </c>
    </row>
    <row r="18941" spans="1:6" x14ac:dyDescent="0.2">
      <c r="A18941" s="88">
        <v>22705</v>
      </c>
      <c r="B18941" s="89">
        <v>708.05</v>
      </c>
      <c r="C18941" s="89">
        <f>LN(Table3[[#This Row],[Value]]/B18940)</f>
        <v>-1.6510619229724217E-3</v>
      </c>
      <c r="D18941" s="89"/>
      <c r="E18941" s="89"/>
      <c r="F18941" s="89">
        <f>Table3[[#This Row],[Yield]]/100*(1+F18940)</f>
        <v>0</v>
      </c>
    </row>
    <row r="18942" spans="1:6" x14ac:dyDescent="0.2">
      <c r="A18942" s="88">
        <v>22706</v>
      </c>
      <c r="B18942" s="89">
        <v>711.81</v>
      </c>
      <c r="C18942" s="89">
        <f>LN(Table3[[#This Row],[Value]]/B18941)</f>
        <v>5.2963091984773751E-3</v>
      </c>
      <c r="D18942" s="89"/>
      <c r="E18942" s="89"/>
      <c r="F18942" s="89">
        <f>Table3[[#This Row],[Yield]]/100*(1+F18941)</f>
        <v>0</v>
      </c>
    </row>
    <row r="18943" spans="1:6" x14ac:dyDescent="0.2">
      <c r="A18943" s="88">
        <v>22707</v>
      </c>
      <c r="B18943" s="89">
        <v>711</v>
      </c>
      <c r="C18943" s="89">
        <f>LN(Table3[[#This Row],[Value]]/B18942)</f>
        <v>-1.1385920643043328E-3</v>
      </c>
      <c r="D18943" s="89"/>
      <c r="E18943" s="89"/>
      <c r="F18943" s="89">
        <f>Table3[[#This Row],[Yield]]/100*(1+F18942)</f>
        <v>0</v>
      </c>
    </row>
    <row r="18944" spans="1:6" x14ac:dyDescent="0.2">
      <c r="A18944" s="88">
        <v>22710</v>
      </c>
      <c r="B18944" s="89">
        <v>709.99</v>
      </c>
      <c r="C18944" s="89">
        <f>LN(Table3[[#This Row],[Value]]/B18943)</f>
        <v>-1.4215443741095765E-3</v>
      </c>
      <c r="D18944" s="89"/>
      <c r="E18944" s="89"/>
      <c r="F18944" s="89">
        <f>Table3[[#This Row],[Yield]]/100*(1+F18943)</f>
        <v>0</v>
      </c>
    </row>
    <row r="18945" spans="1:6" x14ac:dyDescent="0.2">
      <c r="A18945" s="88">
        <v>22711</v>
      </c>
      <c r="B18945" s="89">
        <v>708.17</v>
      </c>
      <c r="C18945" s="89">
        <f>LN(Table3[[#This Row],[Value]]/B18944)</f>
        <v>-2.5667075635725936E-3</v>
      </c>
      <c r="D18945" s="89"/>
      <c r="E18945" s="89"/>
      <c r="F18945" s="89">
        <f>Table3[[#This Row],[Yield]]/100*(1+F18944)</f>
        <v>0</v>
      </c>
    </row>
    <row r="18946" spans="1:6" x14ac:dyDescent="0.2">
      <c r="A18946" s="88">
        <v>22712</v>
      </c>
      <c r="B18946" s="89">
        <v>706.63</v>
      </c>
      <c r="C18946" s="89">
        <f>LN(Table3[[#This Row],[Value]]/B18945)</f>
        <v>-2.1769870062291613E-3</v>
      </c>
      <c r="D18946" s="89"/>
      <c r="E18946" s="89"/>
      <c r="F18946" s="89">
        <f>Table3[[#This Row],[Yield]]/100*(1+F18945)</f>
        <v>0</v>
      </c>
    </row>
    <row r="18947" spans="1:6" x14ac:dyDescent="0.2">
      <c r="A18947" s="88">
        <v>22713</v>
      </c>
      <c r="B18947" s="89">
        <v>713.75</v>
      </c>
      <c r="C18947" s="89">
        <f>LN(Table3[[#This Row],[Value]]/B18946)</f>
        <v>1.0025570110890567E-2</v>
      </c>
      <c r="D18947" s="89"/>
      <c r="E18947" s="89"/>
      <c r="F18947" s="89">
        <f>Table3[[#This Row],[Yield]]/100*(1+F18946)</f>
        <v>0</v>
      </c>
    </row>
    <row r="18948" spans="1:6" x14ac:dyDescent="0.2">
      <c r="A18948" s="88">
        <v>22714</v>
      </c>
      <c r="B18948" s="89">
        <v>714.44</v>
      </c>
      <c r="C18948" s="89">
        <f>LN(Table3[[#This Row],[Value]]/B18947)</f>
        <v>9.6625806606281213E-4</v>
      </c>
      <c r="D18948" s="89"/>
      <c r="E18948" s="89"/>
      <c r="F18948" s="89">
        <f>Table3[[#This Row],[Yield]]/100*(1+F18947)</f>
        <v>0</v>
      </c>
    </row>
    <row r="18949" spans="1:6" x14ac:dyDescent="0.2">
      <c r="A18949" s="88">
        <v>22717</v>
      </c>
      <c r="B18949" s="89">
        <v>714.68</v>
      </c>
      <c r="C18949" s="89">
        <f>LN(Table3[[#This Row],[Value]]/B18948)</f>
        <v>3.3587102868342847E-4</v>
      </c>
      <c r="D18949" s="89"/>
      <c r="E18949" s="89"/>
      <c r="F18949" s="89">
        <f>Table3[[#This Row],[Yield]]/100*(1+F18948)</f>
        <v>0</v>
      </c>
    </row>
    <row r="18950" spans="1:6" x14ac:dyDescent="0.2">
      <c r="A18950" s="88">
        <v>22718</v>
      </c>
      <c r="B18950" s="89">
        <v>716.58</v>
      </c>
      <c r="C18950" s="89">
        <f>LN(Table3[[#This Row],[Value]]/B18949)</f>
        <v>2.6550048434242301E-3</v>
      </c>
      <c r="D18950" s="89"/>
      <c r="E18950" s="89"/>
      <c r="F18950" s="89">
        <f>Table3[[#This Row],[Yield]]/100*(1+F18949)</f>
        <v>0</v>
      </c>
    </row>
    <row r="18951" spans="1:6" x14ac:dyDescent="0.2">
      <c r="A18951" s="88">
        <v>22719</v>
      </c>
      <c r="B18951" s="89">
        <v>720.95</v>
      </c>
      <c r="C18951" s="89">
        <f>LN(Table3[[#This Row],[Value]]/B18950)</f>
        <v>6.0798918442655035E-3</v>
      </c>
      <c r="D18951" s="89"/>
      <c r="E18951" s="89"/>
      <c r="F18951" s="89">
        <f>Table3[[#This Row],[Yield]]/100*(1+F18950)</f>
        <v>0</v>
      </c>
    </row>
    <row r="18952" spans="1:6" x14ac:dyDescent="0.2">
      <c r="A18952" s="88">
        <v>22720</v>
      </c>
      <c r="B18952" s="89">
        <v>723.54</v>
      </c>
      <c r="C18952" s="89">
        <f>LN(Table3[[#This Row],[Value]]/B18951)</f>
        <v>3.5860445909001977E-3</v>
      </c>
      <c r="D18952" s="89"/>
      <c r="E18952" s="89"/>
      <c r="F18952" s="89">
        <f>Table3[[#This Row],[Yield]]/100*(1+F18951)</f>
        <v>0</v>
      </c>
    </row>
    <row r="18953" spans="1:6" x14ac:dyDescent="0.2">
      <c r="A18953" s="88">
        <v>22721</v>
      </c>
      <c r="B18953" s="89">
        <v>722.27</v>
      </c>
      <c r="C18953" s="89">
        <f>LN(Table3[[#This Row],[Value]]/B18952)</f>
        <v>-1.756801137962368E-3</v>
      </c>
      <c r="D18953" s="89"/>
      <c r="E18953" s="89"/>
      <c r="F18953" s="89">
        <f>Table3[[#This Row],[Yield]]/100*(1+F18952)</f>
        <v>0</v>
      </c>
    </row>
    <row r="18954" spans="1:6" x14ac:dyDescent="0.2">
      <c r="A18954" s="88">
        <v>22724</v>
      </c>
      <c r="B18954" s="89">
        <v>720.38</v>
      </c>
      <c r="C18954" s="89">
        <f>LN(Table3[[#This Row],[Value]]/B18953)</f>
        <v>-2.62017964342166E-3</v>
      </c>
      <c r="D18954" s="89"/>
      <c r="E18954" s="89"/>
      <c r="F18954" s="89">
        <f>Table3[[#This Row],[Yield]]/100*(1+F18953)</f>
        <v>0</v>
      </c>
    </row>
    <row r="18955" spans="1:6" x14ac:dyDescent="0.2">
      <c r="A18955" s="88">
        <v>22725</v>
      </c>
      <c r="B18955" s="89">
        <v>719.66</v>
      </c>
      <c r="C18955" s="89">
        <f>LN(Table3[[#This Row],[Value]]/B18954)</f>
        <v>-9.9997230632024674E-4</v>
      </c>
      <c r="D18955" s="89"/>
      <c r="E18955" s="89"/>
      <c r="F18955" s="89">
        <f>Table3[[#This Row],[Yield]]/100*(1+F18954)</f>
        <v>0</v>
      </c>
    </row>
    <row r="18956" spans="1:6" x14ac:dyDescent="0.2">
      <c r="A18956" s="88">
        <v>22726</v>
      </c>
      <c r="B18956" s="89">
        <v>716.62</v>
      </c>
      <c r="C18956" s="89">
        <f>LN(Table3[[#This Row],[Value]]/B18955)</f>
        <v>-4.233164201479761E-3</v>
      </c>
      <c r="D18956" s="89"/>
      <c r="E18956" s="89"/>
      <c r="F18956" s="89">
        <f>Table3[[#This Row],[Yield]]/100*(1+F18955)</f>
        <v>0</v>
      </c>
    </row>
    <row r="18957" spans="1:6" x14ac:dyDescent="0.2">
      <c r="A18957" s="88">
        <v>22727</v>
      </c>
      <c r="B18957" s="89">
        <v>716.7</v>
      </c>
      <c r="C18957" s="89">
        <f>LN(Table3[[#This Row],[Value]]/B18956)</f>
        <v>1.1162894550143972E-4</v>
      </c>
      <c r="D18957" s="89"/>
      <c r="E18957" s="89"/>
      <c r="F18957" s="89">
        <f>Table3[[#This Row],[Yield]]/100*(1+F18956)</f>
        <v>0</v>
      </c>
    </row>
    <row r="18958" spans="1:6" x14ac:dyDescent="0.2">
      <c r="A18958" s="88">
        <v>22728</v>
      </c>
      <c r="B18958" s="89">
        <v>716.46</v>
      </c>
      <c r="C18958" s="89">
        <f>LN(Table3[[#This Row],[Value]]/B18957)</f>
        <v>-3.3492422652526887E-4</v>
      </c>
      <c r="D18958" s="89"/>
      <c r="E18958" s="89"/>
      <c r="F18958" s="89">
        <f>Table3[[#This Row],[Yield]]/100*(1+F18957)</f>
        <v>0</v>
      </c>
    </row>
    <row r="18959" spans="1:6" x14ac:dyDescent="0.2">
      <c r="A18959" s="88">
        <v>22731</v>
      </c>
      <c r="B18959" s="89">
        <v>710.67</v>
      </c>
      <c r="C18959" s="89">
        <f>LN(Table3[[#This Row],[Value]]/B18958)</f>
        <v>-8.1142317352032155E-3</v>
      </c>
      <c r="D18959" s="89"/>
      <c r="E18959" s="89"/>
      <c r="F18959" s="89">
        <f>Table3[[#This Row],[Yield]]/100*(1+F18958)</f>
        <v>0</v>
      </c>
    </row>
    <row r="18960" spans="1:6" x14ac:dyDescent="0.2">
      <c r="A18960" s="88">
        <v>22732</v>
      </c>
      <c r="B18960" s="89">
        <v>707.28</v>
      </c>
      <c r="C18960" s="89">
        <f>LN(Table3[[#This Row],[Value]]/B18959)</f>
        <v>-4.7815599405961785E-3</v>
      </c>
      <c r="D18960" s="89"/>
      <c r="E18960" s="89"/>
      <c r="F18960" s="89">
        <f>Table3[[#This Row],[Yield]]/100*(1+F18959)</f>
        <v>0</v>
      </c>
    </row>
    <row r="18961" spans="1:6" x14ac:dyDescent="0.2">
      <c r="A18961" s="88">
        <v>22733</v>
      </c>
      <c r="B18961" s="89">
        <v>712.25</v>
      </c>
      <c r="C18961" s="89">
        <f>LN(Table3[[#This Row],[Value]]/B18960)</f>
        <v>7.0023462804686774E-3</v>
      </c>
      <c r="D18961" s="89"/>
      <c r="E18961" s="89"/>
      <c r="F18961" s="89">
        <f>Table3[[#This Row],[Yield]]/100*(1+F18960)</f>
        <v>0</v>
      </c>
    </row>
    <row r="18962" spans="1:6" x14ac:dyDescent="0.2">
      <c r="A18962" s="88">
        <v>22734</v>
      </c>
      <c r="B18962" s="89">
        <v>711.28</v>
      </c>
      <c r="C18962" s="89">
        <f>LN(Table3[[#This Row],[Value]]/B18961)</f>
        <v>-1.3628095651341946E-3</v>
      </c>
      <c r="D18962" s="89"/>
      <c r="E18962" s="89"/>
      <c r="F18962" s="89">
        <f>Table3[[#This Row],[Yield]]/100*(1+F18961)</f>
        <v>0</v>
      </c>
    </row>
    <row r="18963" spans="1:6" x14ac:dyDescent="0.2">
      <c r="A18963" s="88">
        <v>22735</v>
      </c>
      <c r="B18963" s="89">
        <v>706.95</v>
      </c>
      <c r="C18963" s="89">
        <f>LN(Table3[[#This Row],[Value]]/B18962)</f>
        <v>-6.106221775033862E-3</v>
      </c>
      <c r="D18963" s="89"/>
      <c r="E18963" s="89"/>
      <c r="F18963" s="89">
        <f>Table3[[#This Row],[Yield]]/100*(1+F18962)</f>
        <v>0</v>
      </c>
    </row>
    <row r="18964" spans="1:6" x14ac:dyDescent="0.2">
      <c r="A18964" s="88">
        <v>22738</v>
      </c>
      <c r="B18964" s="89">
        <v>705.42</v>
      </c>
      <c r="C18964" s="89">
        <f>LN(Table3[[#This Row],[Value]]/B18963)</f>
        <v>-2.1665719301449189E-3</v>
      </c>
      <c r="D18964" s="89"/>
      <c r="E18964" s="89"/>
      <c r="F18964" s="89">
        <f>Table3[[#This Row],[Yield]]/100*(1+F18963)</f>
        <v>0</v>
      </c>
    </row>
    <row r="18965" spans="1:6" x14ac:dyDescent="0.2">
      <c r="A18965" s="88">
        <v>22739</v>
      </c>
      <c r="B18965" s="89">
        <v>700.6</v>
      </c>
      <c r="C18965" s="89">
        <f>LN(Table3[[#This Row],[Value]]/B18964)</f>
        <v>-6.8562593443183065E-3</v>
      </c>
      <c r="D18965" s="89"/>
      <c r="E18965" s="89"/>
      <c r="F18965" s="89">
        <f>Table3[[#This Row],[Yield]]/100*(1+F18964)</f>
        <v>0</v>
      </c>
    </row>
    <row r="18966" spans="1:6" x14ac:dyDescent="0.2">
      <c r="A18966" s="88">
        <v>22740</v>
      </c>
      <c r="B18966" s="89">
        <v>696.88</v>
      </c>
      <c r="C18966" s="89">
        <f>LN(Table3[[#This Row],[Value]]/B18965)</f>
        <v>-5.3238812527498548E-3</v>
      </c>
      <c r="D18966" s="89"/>
      <c r="E18966" s="89"/>
      <c r="F18966" s="89">
        <f>Table3[[#This Row],[Yield]]/100*(1+F18965)</f>
        <v>0</v>
      </c>
    </row>
    <row r="18967" spans="1:6" x14ac:dyDescent="0.2">
      <c r="A18967" s="88">
        <v>22741</v>
      </c>
      <c r="B18967" s="89">
        <v>700.88</v>
      </c>
      <c r="C18967" s="89">
        <f>LN(Table3[[#This Row],[Value]]/B18966)</f>
        <v>5.7234588474717836E-3</v>
      </c>
      <c r="D18967" s="89"/>
      <c r="E18967" s="89"/>
      <c r="F18967" s="89">
        <f>Table3[[#This Row],[Yield]]/100*(1+F18966)</f>
        <v>0</v>
      </c>
    </row>
    <row r="18968" spans="1:6" x14ac:dyDescent="0.2">
      <c r="A18968" s="88">
        <v>22742</v>
      </c>
      <c r="B18968" s="89">
        <v>699.63</v>
      </c>
      <c r="C18968" s="89">
        <f>LN(Table3[[#This Row],[Value]]/B18967)</f>
        <v>-1.7850644863976316E-3</v>
      </c>
      <c r="D18968" s="89"/>
      <c r="E18968" s="89"/>
      <c r="F18968" s="89">
        <f>Table3[[#This Row],[Yield]]/100*(1+F18967)</f>
        <v>0</v>
      </c>
    </row>
    <row r="18969" spans="1:6" x14ac:dyDescent="0.2">
      <c r="A18969" s="88">
        <v>22745</v>
      </c>
      <c r="B18969" s="89">
        <v>692.96</v>
      </c>
      <c r="C18969" s="89">
        <f>LN(Table3[[#This Row],[Value]]/B18968)</f>
        <v>-9.5793464053941305E-3</v>
      </c>
      <c r="D18969" s="89"/>
      <c r="E18969" s="89"/>
      <c r="F18969" s="89">
        <f>Table3[[#This Row],[Yield]]/100*(1+F18968)</f>
        <v>0</v>
      </c>
    </row>
    <row r="18970" spans="1:6" x14ac:dyDescent="0.2">
      <c r="A18970" s="88">
        <v>22746</v>
      </c>
      <c r="B18970" s="89">
        <v>695.46</v>
      </c>
      <c r="C18970" s="89">
        <f>LN(Table3[[#This Row],[Value]]/B18969)</f>
        <v>3.6012196623920051E-3</v>
      </c>
      <c r="D18970" s="89"/>
      <c r="E18970" s="89"/>
      <c r="F18970" s="89">
        <f>Table3[[#This Row],[Yield]]/100*(1+F18969)</f>
        <v>0</v>
      </c>
    </row>
    <row r="18971" spans="1:6" x14ac:dyDescent="0.2">
      <c r="A18971" s="88">
        <v>22747</v>
      </c>
      <c r="B18971" s="89">
        <v>694.9</v>
      </c>
      <c r="C18971" s="89">
        <f>LN(Table3[[#This Row],[Value]]/B18970)</f>
        <v>-8.0554680842704935E-4</v>
      </c>
      <c r="D18971" s="89"/>
      <c r="E18971" s="89"/>
      <c r="F18971" s="89">
        <f>Table3[[#This Row],[Yield]]/100*(1+F18970)</f>
        <v>0</v>
      </c>
    </row>
    <row r="18972" spans="1:6" x14ac:dyDescent="0.2">
      <c r="A18972" s="88">
        <v>22748</v>
      </c>
      <c r="B18972" s="89">
        <v>685.67</v>
      </c>
      <c r="C18972" s="89">
        <f>LN(Table3[[#This Row],[Value]]/B18971)</f>
        <v>-1.3371487898539305E-2</v>
      </c>
      <c r="D18972" s="89"/>
      <c r="E18972" s="89"/>
      <c r="F18972" s="89">
        <f>Table3[[#This Row],[Yield]]/100*(1+F18971)</f>
        <v>0</v>
      </c>
    </row>
    <row r="18973" spans="1:6" x14ac:dyDescent="0.2">
      <c r="A18973" s="88">
        <v>22749</v>
      </c>
      <c r="B18973" s="89">
        <v>687.9</v>
      </c>
      <c r="C18973" s="89">
        <f>LN(Table3[[#This Row],[Value]]/B18972)</f>
        <v>3.2470161102261656E-3</v>
      </c>
      <c r="D18973" s="89"/>
      <c r="E18973" s="89"/>
      <c r="F18973" s="89">
        <f>Table3[[#This Row],[Yield]]/100*(1+F18972)</f>
        <v>0</v>
      </c>
    </row>
    <row r="18974" spans="1:6" x14ac:dyDescent="0.2">
      <c r="A18974" s="88">
        <v>22752</v>
      </c>
      <c r="B18974" s="89">
        <v>684.06</v>
      </c>
      <c r="C18974" s="89">
        <f>LN(Table3[[#This Row],[Value]]/B18973)</f>
        <v>-5.597845458285137E-3</v>
      </c>
      <c r="D18974" s="89"/>
      <c r="E18974" s="89"/>
      <c r="F18974" s="89">
        <f>Table3[[#This Row],[Yield]]/100*(1+F18973)</f>
        <v>0</v>
      </c>
    </row>
    <row r="18975" spans="1:6" x14ac:dyDescent="0.2">
      <c r="A18975" s="88">
        <v>22753</v>
      </c>
      <c r="B18975" s="89">
        <v>688.43</v>
      </c>
      <c r="C18975" s="89">
        <f>LN(Table3[[#This Row],[Value]]/B18974)</f>
        <v>6.3680096285022511E-3</v>
      </c>
      <c r="D18975" s="89"/>
      <c r="E18975" s="89"/>
      <c r="F18975" s="89">
        <f>Table3[[#This Row],[Yield]]/100*(1+F18974)</f>
        <v>0</v>
      </c>
    </row>
    <row r="18976" spans="1:6" x14ac:dyDescent="0.2">
      <c r="A18976" s="88">
        <v>22754</v>
      </c>
      <c r="B18976" s="89">
        <v>691.01</v>
      </c>
      <c r="C18976" s="89">
        <f>LN(Table3[[#This Row],[Value]]/B18975)</f>
        <v>3.7406527407979262E-3</v>
      </c>
      <c r="D18976" s="89"/>
      <c r="E18976" s="89"/>
      <c r="F18976" s="89">
        <f>Table3[[#This Row],[Yield]]/100*(1+F18975)</f>
        <v>0</v>
      </c>
    </row>
    <row r="18977" spans="1:6" x14ac:dyDescent="0.2">
      <c r="A18977" s="88">
        <v>22755</v>
      </c>
      <c r="B18977" s="89">
        <v>694.25</v>
      </c>
      <c r="C18977" s="89">
        <f>LN(Table3[[#This Row],[Value]]/B18976)</f>
        <v>4.6778307439253744E-3</v>
      </c>
      <c r="D18977" s="89"/>
      <c r="E18977" s="89"/>
      <c r="F18977" s="89">
        <f>Table3[[#This Row],[Yield]]/100*(1+F18976)</f>
        <v>0</v>
      </c>
    </row>
    <row r="18978" spans="1:6" x14ac:dyDescent="0.2">
      <c r="A18978" s="88">
        <v>22759</v>
      </c>
      <c r="B18978" s="89">
        <v>694.61</v>
      </c>
      <c r="C18978" s="89">
        <f>LN(Table3[[#This Row],[Value]]/B18977)</f>
        <v>5.1841079455450256E-4</v>
      </c>
      <c r="D18978" s="89"/>
      <c r="E18978" s="89"/>
      <c r="F18978" s="89">
        <f>Table3[[#This Row],[Yield]]/100*(1+F18977)</f>
        <v>0</v>
      </c>
    </row>
    <row r="18979" spans="1:6" x14ac:dyDescent="0.2">
      <c r="A18979" s="88">
        <v>22760</v>
      </c>
      <c r="B18979" s="89">
        <v>693</v>
      </c>
      <c r="C18979" s="89">
        <f>LN(Table3[[#This Row],[Value]]/B18978)</f>
        <v>-2.3205377915601995E-3</v>
      </c>
      <c r="D18979" s="89"/>
      <c r="E18979" s="89"/>
      <c r="F18979" s="89">
        <f>Table3[[#This Row],[Yield]]/100*(1+F18978)</f>
        <v>0</v>
      </c>
    </row>
    <row r="18980" spans="1:6" x14ac:dyDescent="0.2">
      <c r="A18980" s="88">
        <v>22761</v>
      </c>
      <c r="B18980" s="89">
        <v>683.69</v>
      </c>
      <c r="C18980" s="89">
        <f>LN(Table3[[#This Row],[Value]]/B18979)</f>
        <v>-1.3525400675204182E-2</v>
      </c>
      <c r="D18980" s="89"/>
      <c r="E18980" s="89"/>
      <c r="F18980" s="89">
        <f>Table3[[#This Row],[Yield]]/100*(1+F18979)</f>
        <v>0</v>
      </c>
    </row>
    <row r="18981" spans="1:6" x14ac:dyDescent="0.2">
      <c r="A18981" s="88">
        <v>22762</v>
      </c>
      <c r="B18981" s="89">
        <v>678.68</v>
      </c>
      <c r="C18981" s="89">
        <f>LN(Table3[[#This Row],[Value]]/B18980)</f>
        <v>-7.354863339960333E-3</v>
      </c>
      <c r="D18981" s="89"/>
      <c r="E18981" s="89"/>
      <c r="F18981" s="89">
        <f>Table3[[#This Row],[Yield]]/100*(1+F18980)</f>
        <v>0</v>
      </c>
    </row>
    <row r="18982" spans="1:6" x14ac:dyDescent="0.2">
      <c r="A18982" s="88">
        <v>22763</v>
      </c>
      <c r="B18982" s="89">
        <v>672.2</v>
      </c>
      <c r="C18982" s="89">
        <f>LN(Table3[[#This Row],[Value]]/B18981)</f>
        <v>-9.5938198837333608E-3</v>
      </c>
      <c r="D18982" s="89"/>
      <c r="E18982" s="89"/>
      <c r="F18982" s="89">
        <f>Table3[[#This Row],[Yield]]/100*(1+F18981)</f>
        <v>0</v>
      </c>
    </row>
    <row r="18983" spans="1:6" x14ac:dyDescent="0.2">
      <c r="A18983" s="88">
        <v>22766</v>
      </c>
      <c r="B18983" s="89">
        <v>665.33</v>
      </c>
      <c r="C18983" s="89">
        <f>LN(Table3[[#This Row],[Value]]/B18982)</f>
        <v>-1.0272757120295925E-2</v>
      </c>
      <c r="D18983" s="89"/>
      <c r="E18983" s="89"/>
      <c r="F18983" s="89">
        <f>Table3[[#This Row],[Yield]]/100*(1+F18982)</f>
        <v>0</v>
      </c>
    </row>
    <row r="18984" spans="1:6" x14ac:dyDescent="0.2">
      <c r="A18984" s="88">
        <v>22767</v>
      </c>
      <c r="B18984" s="89">
        <v>671.24</v>
      </c>
      <c r="C18984" s="89">
        <f>LN(Table3[[#This Row],[Value]]/B18983)</f>
        <v>8.843589962251576E-3</v>
      </c>
      <c r="D18984" s="89"/>
      <c r="E18984" s="89"/>
      <c r="F18984" s="89">
        <f>Table3[[#This Row],[Yield]]/100*(1+F18983)</f>
        <v>0</v>
      </c>
    </row>
    <row r="18985" spans="1:6" x14ac:dyDescent="0.2">
      <c r="A18985" s="88">
        <v>22768</v>
      </c>
      <c r="B18985" s="89">
        <v>669.96</v>
      </c>
      <c r="C18985" s="89">
        <f>LN(Table3[[#This Row],[Value]]/B18984)</f>
        <v>-1.9087390226915915E-3</v>
      </c>
      <c r="D18985" s="89"/>
      <c r="E18985" s="89"/>
      <c r="F18985" s="89">
        <f>Table3[[#This Row],[Yield]]/100*(1+F18984)</f>
        <v>0</v>
      </c>
    </row>
    <row r="18986" spans="1:6" x14ac:dyDescent="0.2">
      <c r="A18986" s="88">
        <v>22769</v>
      </c>
      <c r="B18986" s="89">
        <v>675.49</v>
      </c>
      <c r="C18986" s="89">
        <f>LN(Table3[[#This Row],[Value]]/B18985)</f>
        <v>8.2203443314054093E-3</v>
      </c>
      <c r="D18986" s="89"/>
      <c r="E18986" s="89"/>
      <c r="F18986" s="89">
        <f>Table3[[#This Row],[Yield]]/100*(1+F18985)</f>
        <v>0</v>
      </c>
    </row>
    <row r="18987" spans="1:6" x14ac:dyDescent="0.2">
      <c r="A18987" s="88">
        <v>22770</v>
      </c>
      <c r="B18987" s="89">
        <v>671.2</v>
      </c>
      <c r="C18987" s="89">
        <f>LN(Table3[[#This Row],[Value]]/B18986)</f>
        <v>-6.3711982886783302E-3</v>
      </c>
      <c r="D18987" s="89"/>
      <c r="E18987" s="89"/>
      <c r="F18987" s="89">
        <f>Table3[[#This Row],[Yield]]/100*(1+F18986)</f>
        <v>0</v>
      </c>
    </row>
    <row r="18988" spans="1:6" x14ac:dyDescent="0.2">
      <c r="A18988" s="88">
        <v>22773</v>
      </c>
      <c r="B18988" s="89">
        <v>670.99</v>
      </c>
      <c r="C18988" s="89">
        <f>LN(Table3[[#This Row],[Value]]/B18987)</f>
        <v>-3.1292142202460349E-4</v>
      </c>
      <c r="D18988" s="89"/>
      <c r="E18988" s="89"/>
      <c r="F18988" s="89">
        <f>Table3[[#This Row],[Yield]]/100*(1+F18987)</f>
        <v>0</v>
      </c>
    </row>
    <row r="18989" spans="1:6" x14ac:dyDescent="0.2">
      <c r="A18989" s="88">
        <v>22774</v>
      </c>
      <c r="B18989" s="89">
        <v>663.9</v>
      </c>
      <c r="C18989" s="89">
        <f>LN(Table3[[#This Row],[Value]]/B18988)</f>
        <v>-1.0622698005858213E-2</v>
      </c>
      <c r="D18989" s="89"/>
      <c r="E18989" s="89"/>
      <c r="F18989" s="89">
        <f>Table3[[#This Row],[Yield]]/100*(1+F18988)</f>
        <v>0</v>
      </c>
    </row>
    <row r="18990" spans="1:6" x14ac:dyDescent="0.2">
      <c r="A18990" s="88">
        <v>22775</v>
      </c>
      <c r="B18990" s="89">
        <v>654.70000000000005</v>
      </c>
      <c r="C18990" s="89">
        <f>LN(Table3[[#This Row],[Value]]/B18989)</f>
        <v>-1.3954420278067885E-2</v>
      </c>
      <c r="D18990" s="89"/>
      <c r="E18990" s="89"/>
      <c r="F18990" s="89">
        <f>Table3[[#This Row],[Yield]]/100*(1+F18989)</f>
        <v>0</v>
      </c>
    </row>
    <row r="18991" spans="1:6" x14ac:dyDescent="0.2">
      <c r="A18991" s="88">
        <v>22776</v>
      </c>
      <c r="B18991" s="89">
        <v>647.23</v>
      </c>
      <c r="C18991" s="89">
        <f>LN(Table3[[#This Row],[Value]]/B18990)</f>
        <v>-1.1475397254187383E-2</v>
      </c>
      <c r="D18991" s="89"/>
      <c r="E18991" s="89"/>
      <c r="F18991" s="89">
        <f>Table3[[#This Row],[Yield]]/100*(1+F18990)</f>
        <v>0</v>
      </c>
    </row>
    <row r="18992" spans="1:6" x14ac:dyDescent="0.2">
      <c r="A18992" s="88">
        <v>22777</v>
      </c>
      <c r="B18992" s="89">
        <v>640.63</v>
      </c>
      <c r="C18992" s="89">
        <f>LN(Table3[[#This Row],[Value]]/B18991)</f>
        <v>-1.0249651018494477E-2</v>
      </c>
      <c r="D18992" s="89"/>
      <c r="E18992" s="89"/>
      <c r="F18992" s="89">
        <f>Table3[[#This Row],[Yield]]/100*(1+F18991)</f>
        <v>0</v>
      </c>
    </row>
    <row r="18993" spans="1:6" x14ac:dyDescent="0.2">
      <c r="A18993" s="88">
        <v>22780</v>
      </c>
      <c r="B18993" s="89">
        <v>646.20000000000005</v>
      </c>
      <c r="C18993" s="89">
        <f>LN(Table3[[#This Row],[Value]]/B18992)</f>
        <v>8.6569862160341352E-3</v>
      </c>
      <c r="D18993" s="89"/>
      <c r="E18993" s="89"/>
      <c r="F18993" s="89">
        <f>Table3[[#This Row],[Yield]]/100*(1+F18992)</f>
        <v>0</v>
      </c>
    </row>
    <row r="18994" spans="1:6" x14ac:dyDescent="0.2">
      <c r="A18994" s="88">
        <v>22781</v>
      </c>
      <c r="B18994" s="89">
        <v>655.36</v>
      </c>
      <c r="C18994" s="89">
        <f>LN(Table3[[#This Row],[Value]]/B18993)</f>
        <v>1.4075649580635573E-2</v>
      </c>
      <c r="D18994" s="89"/>
      <c r="E18994" s="89"/>
      <c r="F18994" s="89">
        <f>Table3[[#This Row],[Yield]]/100*(1+F18993)</f>
        <v>0</v>
      </c>
    </row>
    <row r="18995" spans="1:6" x14ac:dyDescent="0.2">
      <c r="A18995" s="88">
        <v>22782</v>
      </c>
      <c r="B18995" s="89">
        <v>654.04</v>
      </c>
      <c r="C18995" s="89">
        <f>LN(Table3[[#This Row],[Value]]/B18994)</f>
        <v>-2.0161913046480126E-3</v>
      </c>
      <c r="D18995" s="89"/>
      <c r="E18995" s="89"/>
      <c r="F18995" s="89">
        <f>Table3[[#This Row],[Yield]]/100*(1+F18994)</f>
        <v>0</v>
      </c>
    </row>
    <row r="18996" spans="1:6" x14ac:dyDescent="0.2">
      <c r="A18996" s="88">
        <v>22783</v>
      </c>
      <c r="B18996" s="89">
        <v>649.79</v>
      </c>
      <c r="C18996" s="89">
        <f>LN(Table3[[#This Row],[Value]]/B18995)</f>
        <v>-6.5192779003724784E-3</v>
      </c>
      <c r="D18996" s="89"/>
      <c r="E18996" s="89"/>
      <c r="F18996" s="89">
        <f>Table3[[#This Row],[Yield]]/100*(1+F18995)</f>
        <v>0</v>
      </c>
    </row>
    <row r="18997" spans="1:6" x14ac:dyDescent="0.2">
      <c r="A18997" s="88">
        <v>22784</v>
      </c>
      <c r="B18997" s="89">
        <v>650.70000000000005</v>
      </c>
      <c r="C18997" s="89">
        <f>LN(Table3[[#This Row],[Value]]/B18996)</f>
        <v>1.3994727349251935E-3</v>
      </c>
      <c r="D18997" s="89"/>
      <c r="E18997" s="89"/>
      <c r="F18997" s="89">
        <f>Table3[[#This Row],[Yield]]/100*(1+F18996)</f>
        <v>0</v>
      </c>
    </row>
    <row r="18998" spans="1:6" x14ac:dyDescent="0.2">
      <c r="A18998" s="88">
        <v>22787</v>
      </c>
      <c r="B18998" s="89">
        <v>648.59</v>
      </c>
      <c r="C18998" s="89">
        <f>LN(Table3[[#This Row],[Value]]/B18997)</f>
        <v>-3.2479305695801005E-3</v>
      </c>
      <c r="D18998" s="89"/>
      <c r="E18998" s="89"/>
      <c r="F18998" s="89">
        <f>Table3[[#This Row],[Yield]]/100*(1+F18997)</f>
        <v>0</v>
      </c>
    </row>
    <row r="18999" spans="1:6" x14ac:dyDescent="0.2">
      <c r="A18999" s="88">
        <v>22788</v>
      </c>
      <c r="B18999" s="89">
        <v>636.34</v>
      </c>
      <c r="C18999" s="89">
        <f>LN(Table3[[#This Row],[Value]]/B18998)</f>
        <v>-1.9067764239234439E-2</v>
      </c>
      <c r="D18999" s="89"/>
      <c r="E18999" s="89"/>
      <c r="F18999" s="89">
        <f>Table3[[#This Row],[Yield]]/100*(1+F18998)</f>
        <v>0</v>
      </c>
    </row>
    <row r="19000" spans="1:6" x14ac:dyDescent="0.2">
      <c r="A19000" s="88">
        <v>22789</v>
      </c>
      <c r="B19000" s="89">
        <v>626.52</v>
      </c>
      <c r="C19000" s="89">
        <f>LN(Table3[[#This Row],[Value]]/B18999)</f>
        <v>-1.5552314481662704E-2</v>
      </c>
      <c r="D19000" s="89"/>
      <c r="E19000" s="89"/>
      <c r="F19000" s="89">
        <f>Table3[[#This Row],[Yield]]/100*(1+F18999)</f>
        <v>0</v>
      </c>
    </row>
    <row r="19001" spans="1:6" x14ac:dyDescent="0.2">
      <c r="A19001" s="88">
        <v>22790</v>
      </c>
      <c r="B19001" s="89">
        <v>622.55999999999995</v>
      </c>
      <c r="C19001" s="89">
        <f>LN(Table3[[#This Row],[Value]]/B19000)</f>
        <v>-6.3406879742179531E-3</v>
      </c>
      <c r="D19001" s="89"/>
      <c r="E19001" s="89"/>
      <c r="F19001" s="89">
        <f>Table3[[#This Row],[Yield]]/100*(1+F19000)</f>
        <v>0</v>
      </c>
    </row>
    <row r="19002" spans="1:6" x14ac:dyDescent="0.2">
      <c r="A19002" s="88">
        <v>22791</v>
      </c>
      <c r="B19002" s="89">
        <v>611.88</v>
      </c>
      <c r="C19002" s="89">
        <f>LN(Table3[[#This Row],[Value]]/B19001)</f>
        <v>-1.730382438117865E-2</v>
      </c>
      <c r="D19002" s="89"/>
      <c r="E19002" s="89"/>
      <c r="F19002" s="89">
        <f>Table3[[#This Row],[Yield]]/100*(1+F19001)</f>
        <v>0</v>
      </c>
    </row>
    <row r="19003" spans="1:6" x14ac:dyDescent="0.2">
      <c r="A19003" s="88">
        <v>22794</v>
      </c>
      <c r="B19003" s="89">
        <v>576.92999999999995</v>
      </c>
      <c r="C19003" s="89">
        <f>LN(Table3[[#This Row],[Value]]/B19002)</f>
        <v>-5.8815242864199091E-2</v>
      </c>
      <c r="D19003" s="89"/>
      <c r="E19003" s="89"/>
      <c r="F19003" s="89">
        <f>Table3[[#This Row],[Yield]]/100*(1+F19002)</f>
        <v>0</v>
      </c>
    </row>
    <row r="19004" spans="1:6" x14ac:dyDescent="0.2">
      <c r="A19004" s="88">
        <v>22795</v>
      </c>
      <c r="B19004" s="89">
        <v>603.96</v>
      </c>
      <c r="C19004" s="89">
        <f>LN(Table3[[#This Row],[Value]]/B19003)</f>
        <v>4.5787028585403372E-2</v>
      </c>
      <c r="D19004" s="89"/>
      <c r="E19004" s="89"/>
      <c r="F19004" s="89">
        <f>Table3[[#This Row],[Yield]]/100*(1+F19003)</f>
        <v>0</v>
      </c>
    </row>
    <row r="19005" spans="1:6" x14ac:dyDescent="0.2">
      <c r="A19005" s="88">
        <v>22797</v>
      </c>
      <c r="B19005" s="89">
        <v>613.36</v>
      </c>
      <c r="C19005" s="89">
        <f>LN(Table3[[#This Row],[Value]]/B19004)</f>
        <v>1.5444068674369975E-2</v>
      </c>
      <c r="D19005" s="89"/>
      <c r="E19005" s="89"/>
      <c r="F19005" s="89">
        <f>Table3[[#This Row],[Yield]]/100*(1+F19004)</f>
        <v>0</v>
      </c>
    </row>
    <row r="19006" spans="1:6" x14ac:dyDescent="0.2">
      <c r="A19006" s="88">
        <v>22798</v>
      </c>
      <c r="B19006" s="89">
        <v>611.04999999999995</v>
      </c>
      <c r="C19006" s="89">
        <f>LN(Table3[[#This Row],[Value]]/B19005)</f>
        <v>-3.7732503666295706E-3</v>
      </c>
      <c r="D19006" s="89"/>
      <c r="E19006" s="89"/>
      <c r="F19006" s="89">
        <f>Table3[[#This Row],[Yield]]/100*(1+F19005)</f>
        <v>0</v>
      </c>
    </row>
    <row r="19007" spans="1:6" x14ac:dyDescent="0.2">
      <c r="A19007" s="88">
        <v>22801</v>
      </c>
      <c r="B19007" s="89">
        <v>593.67999999999995</v>
      </c>
      <c r="C19007" s="89">
        <f>LN(Table3[[#This Row],[Value]]/B19006)</f>
        <v>-2.8838335222131414E-2</v>
      </c>
      <c r="D19007" s="89"/>
      <c r="E19007" s="89"/>
      <c r="F19007" s="89">
        <f>Table3[[#This Row],[Yield]]/100*(1+F19006)</f>
        <v>0</v>
      </c>
    </row>
    <row r="19008" spans="1:6" x14ac:dyDescent="0.2">
      <c r="A19008" s="88">
        <v>22802</v>
      </c>
      <c r="B19008" s="89">
        <v>594.96</v>
      </c>
      <c r="C19008" s="89">
        <f>LN(Table3[[#This Row],[Value]]/B19007)</f>
        <v>2.1537227331667312E-3</v>
      </c>
      <c r="D19008" s="89"/>
      <c r="E19008" s="89"/>
      <c r="F19008" s="89">
        <f>Table3[[#This Row],[Yield]]/100*(1+F19007)</f>
        <v>0</v>
      </c>
    </row>
    <row r="19009" spans="1:6" x14ac:dyDescent="0.2">
      <c r="A19009" s="88">
        <v>22803</v>
      </c>
      <c r="B19009" s="89">
        <v>603.91</v>
      </c>
      <c r="C19009" s="89">
        <f>LN(Table3[[#This Row],[Value]]/B19008)</f>
        <v>1.4931003814663741E-2</v>
      </c>
      <c r="D19009" s="89"/>
      <c r="E19009" s="89"/>
      <c r="F19009" s="89">
        <f>Table3[[#This Row],[Yield]]/100*(1+F19008)</f>
        <v>0</v>
      </c>
    </row>
    <row r="19010" spans="1:6" x14ac:dyDescent="0.2">
      <c r="A19010" s="88">
        <v>22804</v>
      </c>
      <c r="B19010" s="89">
        <v>602.20000000000005</v>
      </c>
      <c r="C19010" s="89">
        <f>LN(Table3[[#This Row],[Value]]/B19009)</f>
        <v>-2.8355641620751186E-3</v>
      </c>
      <c r="D19010" s="89"/>
      <c r="E19010" s="89"/>
      <c r="F19010" s="89">
        <f>Table3[[#This Row],[Yield]]/100*(1+F19009)</f>
        <v>0</v>
      </c>
    </row>
    <row r="19011" spans="1:6" x14ac:dyDescent="0.2">
      <c r="A19011" s="88">
        <v>22805</v>
      </c>
      <c r="B19011" s="89">
        <v>601.61</v>
      </c>
      <c r="C19011" s="89">
        <f>LN(Table3[[#This Row],[Value]]/B19010)</f>
        <v>-9.8022120972752601E-4</v>
      </c>
      <c r="D19011" s="89"/>
      <c r="E19011" s="89"/>
      <c r="F19011" s="89">
        <f>Table3[[#This Row],[Yield]]/100*(1+F19010)</f>
        <v>0</v>
      </c>
    </row>
    <row r="19012" spans="1:6" x14ac:dyDescent="0.2">
      <c r="A19012" s="88">
        <v>22808</v>
      </c>
      <c r="B19012" s="89">
        <v>595.16999999999996</v>
      </c>
      <c r="C19012" s="89">
        <f>LN(Table3[[#This Row],[Value]]/B19011)</f>
        <v>-1.0762315815115766E-2</v>
      </c>
      <c r="D19012" s="89"/>
      <c r="E19012" s="89"/>
      <c r="F19012" s="89">
        <f>Table3[[#This Row],[Yield]]/100*(1+F19011)</f>
        <v>0</v>
      </c>
    </row>
    <row r="19013" spans="1:6" x14ac:dyDescent="0.2">
      <c r="A19013" s="88">
        <v>22809</v>
      </c>
      <c r="B19013" s="89">
        <v>580.94000000000005</v>
      </c>
      <c r="C19013" s="89">
        <f>LN(Table3[[#This Row],[Value]]/B19012)</f>
        <v>-2.4199597727367871E-2</v>
      </c>
      <c r="D19013" s="89"/>
      <c r="E19013" s="89"/>
      <c r="F19013" s="89">
        <f>Table3[[#This Row],[Yield]]/100*(1+F19012)</f>
        <v>0</v>
      </c>
    </row>
    <row r="19014" spans="1:6" x14ac:dyDescent="0.2">
      <c r="A19014" s="88">
        <v>22810</v>
      </c>
      <c r="B19014" s="89">
        <v>574.04</v>
      </c>
      <c r="C19014" s="89">
        <f>LN(Table3[[#This Row],[Value]]/B19013)</f>
        <v>-1.1948400992691418E-2</v>
      </c>
      <c r="D19014" s="89"/>
      <c r="E19014" s="89"/>
      <c r="F19014" s="89">
        <f>Table3[[#This Row],[Yield]]/100*(1+F19013)</f>
        <v>0</v>
      </c>
    </row>
    <row r="19015" spans="1:6" x14ac:dyDescent="0.2">
      <c r="A19015" s="88">
        <v>22811</v>
      </c>
      <c r="B19015" s="89">
        <v>563</v>
      </c>
      <c r="C19015" s="89">
        <f>LN(Table3[[#This Row],[Value]]/B19014)</f>
        <v>-1.9419452163040654E-2</v>
      </c>
      <c r="D19015" s="89"/>
      <c r="E19015" s="89"/>
      <c r="F19015" s="89">
        <f>Table3[[#This Row],[Yield]]/100*(1+F19014)</f>
        <v>0</v>
      </c>
    </row>
    <row r="19016" spans="1:6" x14ac:dyDescent="0.2">
      <c r="A19016" s="88">
        <v>22812</v>
      </c>
      <c r="B19016" s="89">
        <v>578.17999999999995</v>
      </c>
      <c r="C19016" s="89">
        <f>LN(Table3[[#This Row],[Value]]/B19015)</f>
        <v>2.6605610737074289E-2</v>
      </c>
      <c r="D19016" s="89"/>
      <c r="E19016" s="89"/>
      <c r="F19016" s="89">
        <f>Table3[[#This Row],[Yield]]/100*(1+F19015)</f>
        <v>0</v>
      </c>
    </row>
    <row r="19017" spans="1:6" x14ac:dyDescent="0.2">
      <c r="A19017" s="88">
        <v>22815</v>
      </c>
      <c r="B19017" s="89">
        <v>574.21</v>
      </c>
      <c r="C19017" s="89">
        <f>LN(Table3[[#This Row],[Value]]/B19016)</f>
        <v>-6.890055806792774E-3</v>
      </c>
      <c r="D19017" s="89"/>
      <c r="E19017" s="89"/>
      <c r="F19017" s="89">
        <f>Table3[[#This Row],[Yield]]/100*(1+F19016)</f>
        <v>0</v>
      </c>
    </row>
    <row r="19018" spans="1:6" x14ac:dyDescent="0.2">
      <c r="A19018" s="88">
        <v>22816</v>
      </c>
      <c r="B19018" s="89">
        <v>571.61</v>
      </c>
      <c r="C19018" s="89">
        <f>LN(Table3[[#This Row],[Value]]/B19017)</f>
        <v>-4.5382424157164366E-3</v>
      </c>
      <c r="D19018" s="89"/>
      <c r="E19018" s="89"/>
      <c r="F19018" s="89">
        <f>Table3[[#This Row],[Yield]]/100*(1+F19017)</f>
        <v>0</v>
      </c>
    </row>
    <row r="19019" spans="1:6" x14ac:dyDescent="0.2">
      <c r="A19019" s="88">
        <v>22817</v>
      </c>
      <c r="B19019" s="89">
        <v>563.08000000000004</v>
      </c>
      <c r="C19019" s="89">
        <f>LN(Table3[[#This Row],[Value]]/B19018)</f>
        <v>-1.5035226694490851E-2</v>
      </c>
      <c r="D19019" s="89"/>
      <c r="E19019" s="89"/>
      <c r="F19019" s="89">
        <f>Table3[[#This Row],[Yield]]/100*(1+F19018)</f>
        <v>0</v>
      </c>
    </row>
    <row r="19020" spans="1:6" x14ac:dyDescent="0.2">
      <c r="A19020" s="88">
        <v>22818</v>
      </c>
      <c r="B19020" s="89">
        <v>550.49</v>
      </c>
      <c r="C19020" s="89">
        <f>LN(Table3[[#This Row],[Value]]/B19019)</f>
        <v>-2.2612923266289969E-2</v>
      </c>
      <c r="D19020" s="89"/>
      <c r="E19020" s="89"/>
      <c r="F19020" s="89">
        <f>Table3[[#This Row],[Yield]]/100*(1+F19019)</f>
        <v>0</v>
      </c>
    </row>
    <row r="19021" spans="1:6" x14ac:dyDescent="0.2">
      <c r="A19021" s="88">
        <v>22819</v>
      </c>
      <c r="B19021" s="89">
        <v>539.19000000000005</v>
      </c>
      <c r="C19021" s="89">
        <f>LN(Table3[[#This Row],[Value]]/B19020)</f>
        <v>-2.0740777261421706E-2</v>
      </c>
      <c r="D19021" s="89"/>
      <c r="E19021" s="89"/>
      <c r="F19021" s="89">
        <f>Table3[[#This Row],[Yield]]/100*(1+F19020)</f>
        <v>0</v>
      </c>
    </row>
    <row r="19022" spans="1:6" x14ac:dyDescent="0.2">
      <c r="A19022" s="88">
        <v>22822</v>
      </c>
      <c r="B19022" s="89">
        <v>536.77</v>
      </c>
      <c r="C19022" s="89">
        <f>LN(Table3[[#This Row],[Value]]/B19021)</f>
        <v>-4.4983160725174534E-3</v>
      </c>
      <c r="D19022" s="89"/>
      <c r="E19022" s="89"/>
      <c r="F19022" s="89">
        <f>Table3[[#This Row],[Yield]]/100*(1+F19021)</f>
        <v>0</v>
      </c>
    </row>
    <row r="19023" spans="1:6" x14ac:dyDescent="0.2">
      <c r="A19023" s="88">
        <v>22823</v>
      </c>
      <c r="B19023" s="89">
        <v>535.76</v>
      </c>
      <c r="C19023" s="89">
        <f>LN(Table3[[#This Row],[Value]]/B19022)</f>
        <v>-1.8833977577408438E-3</v>
      </c>
      <c r="D19023" s="89"/>
      <c r="E19023" s="89"/>
      <c r="F19023" s="89">
        <f>Table3[[#This Row],[Yield]]/100*(1+F19022)</f>
        <v>0</v>
      </c>
    </row>
    <row r="19024" spans="1:6" x14ac:dyDescent="0.2">
      <c r="A19024" s="88">
        <v>22824</v>
      </c>
      <c r="B19024" s="89">
        <v>536.98</v>
      </c>
      <c r="C19024" s="89">
        <f>LN(Table3[[#This Row],[Value]]/B19023)</f>
        <v>2.2745502656384155E-3</v>
      </c>
      <c r="D19024" s="89"/>
      <c r="E19024" s="89"/>
      <c r="F19024" s="89">
        <f>Table3[[#This Row],[Yield]]/100*(1+F19023)</f>
        <v>0</v>
      </c>
    </row>
    <row r="19025" spans="1:6" x14ac:dyDescent="0.2">
      <c r="A19025" s="88">
        <v>22825</v>
      </c>
      <c r="B19025" s="89">
        <v>557.35</v>
      </c>
      <c r="C19025" s="89">
        <f>LN(Table3[[#This Row],[Value]]/B19024)</f>
        <v>3.7232558968199263E-2</v>
      </c>
      <c r="D19025" s="89"/>
      <c r="E19025" s="89"/>
      <c r="F19025" s="89">
        <f>Table3[[#This Row],[Yield]]/100*(1+F19024)</f>
        <v>0</v>
      </c>
    </row>
    <row r="19026" spans="1:6" x14ac:dyDescent="0.2">
      <c r="A19026" s="88">
        <v>22826</v>
      </c>
      <c r="B19026" s="89">
        <v>561.28</v>
      </c>
      <c r="C19026" s="89">
        <f>LN(Table3[[#This Row],[Value]]/B19025)</f>
        <v>7.0264809081310043E-3</v>
      </c>
      <c r="D19026" s="89"/>
      <c r="E19026" s="89"/>
      <c r="F19026" s="89">
        <f>Table3[[#This Row],[Yield]]/100*(1+F19025)</f>
        <v>0</v>
      </c>
    </row>
    <row r="19027" spans="1:6" x14ac:dyDescent="0.2">
      <c r="A19027" s="88">
        <v>22829</v>
      </c>
      <c r="B19027" s="89">
        <v>573.75</v>
      </c>
      <c r="C19027" s="89">
        <f>LN(Table3[[#This Row],[Value]]/B19026)</f>
        <v>2.1973871630991411E-2</v>
      </c>
      <c r="D19027" s="89"/>
      <c r="E19027" s="89"/>
      <c r="F19027" s="89">
        <f>Table3[[#This Row],[Yield]]/100*(1+F19026)</f>
        <v>0</v>
      </c>
    </row>
    <row r="19028" spans="1:6" x14ac:dyDescent="0.2">
      <c r="A19028" s="88">
        <v>22830</v>
      </c>
      <c r="B19028" s="89">
        <v>579.48</v>
      </c>
      <c r="C19028" s="89">
        <f>LN(Table3[[#This Row],[Value]]/B19027)</f>
        <v>9.9373882986960056E-3</v>
      </c>
      <c r="D19028" s="89"/>
      <c r="E19028" s="89"/>
      <c r="F19028" s="89">
        <f>Table3[[#This Row],[Yield]]/100*(1+F19027)</f>
        <v>0</v>
      </c>
    </row>
    <row r="19029" spans="1:6" x14ac:dyDescent="0.2">
      <c r="A19029" s="88">
        <v>22832</v>
      </c>
      <c r="B19029" s="89">
        <v>583.87</v>
      </c>
      <c r="C19029" s="89">
        <f>LN(Table3[[#This Row],[Value]]/B19028)</f>
        <v>7.5472056353829038E-3</v>
      </c>
      <c r="D19029" s="89"/>
      <c r="E19029" s="89"/>
      <c r="F19029" s="89">
        <f>Table3[[#This Row],[Yield]]/100*(1+F19028)</f>
        <v>0</v>
      </c>
    </row>
    <row r="19030" spans="1:6" x14ac:dyDescent="0.2">
      <c r="A19030" s="88">
        <v>22833</v>
      </c>
      <c r="B19030" s="89">
        <v>576.16999999999996</v>
      </c>
      <c r="C19030" s="89">
        <f>LN(Table3[[#This Row],[Value]]/B19029)</f>
        <v>-1.3275599268967942E-2</v>
      </c>
      <c r="D19030" s="89"/>
      <c r="E19030" s="89"/>
      <c r="F19030" s="89">
        <f>Table3[[#This Row],[Yield]]/100*(1+F19029)</f>
        <v>0</v>
      </c>
    </row>
    <row r="19031" spans="1:6" x14ac:dyDescent="0.2">
      <c r="A19031" s="88">
        <v>22836</v>
      </c>
      <c r="B19031" s="89">
        <v>580.82000000000005</v>
      </c>
      <c r="C19031" s="89">
        <f>LN(Table3[[#This Row],[Value]]/B19030)</f>
        <v>8.0381421395484889E-3</v>
      </c>
      <c r="D19031" s="89"/>
      <c r="E19031" s="89"/>
      <c r="F19031" s="89">
        <f>Table3[[#This Row],[Yield]]/100*(1+F19030)</f>
        <v>0</v>
      </c>
    </row>
    <row r="19032" spans="1:6" x14ac:dyDescent="0.2">
      <c r="A19032" s="88">
        <v>22837</v>
      </c>
      <c r="B19032" s="89">
        <v>586.01</v>
      </c>
      <c r="C19032" s="89">
        <f>LN(Table3[[#This Row],[Value]]/B19031)</f>
        <v>8.8959560984117683E-3</v>
      </c>
      <c r="D19032" s="89"/>
      <c r="E19032" s="89"/>
      <c r="F19032" s="89">
        <f>Table3[[#This Row],[Yield]]/100*(1+F19031)</f>
        <v>0</v>
      </c>
    </row>
    <row r="19033" spans="1:6" x14ac:dyDescent="0.2">
      <c r="A19033" s="88">
        <v>22838</v>
      </c>
      <c r="B19033" s="89">
        <v>589.05999999999995</v>
      </c>
      <c r="C19033" s="89">
        <f>LN(Table3[[#This Row],[Value]]/B19032)</f>
        <v>5.1911917577679477E-3</v>
      </c>
      <c r="D19033" s="89"/>
      <c r="E19033" s="89"/>
      <c r="F19033" s="89">
        <f>Table3[[#This Row],[Yield]]/100*(1+F19032)</f>
        <v>0</v>
      </c>
    </row>
    <row r="19034" spans="1:6" x14ac:dyDescent="0.2">
      <c r="A19034" s="88">
        <v>22839</v>
      </c>
      <c r="B19034" s="89">
        <v>590.27</v>
      </c>
      <c r="C19034" s="89">
        <f>LN(Table3[[#This Row],[Value]]/B19033)</f>
        <v>2.0520133034602163E-3</v>
      </c>
      <c r="D19034" s="89"/>
      <c r="E19034" s="89"/>
      <c r="F19034" s="89">
        <f>Table3[[#This Row],[Yield]]/100*(1+F19033)</f>
        <v>0</v>
      </c>
    </row>
    <row r="19035" spans="1:6" x14ac:dyDescent="0.2">
      <c r="A19035" s="88">
        <v>22840</v>
      </c>
      <c r="B19035" s="89">
        <v>590.19000000000005</v>
      </c>
      <c r="C19035" s="89">
        <f>LN(Table3[[#This Row],[Value]]/B19034)</f>
        <v>-1.3554038277015679E-4</v>
      </c>
      <c r="D19035" s="89"/>
      <c r="E19035" s="89"/>
      <c r="F19035" s="89">
        <f>Table3[[#This Row],[Yield]]/100*(1+F19034)</f>
        <v>0</v>
      </c>
    </row>
    <row r="19036" spans="1:6" x14ac:dyDescent="0.2">
      <c r="A19036" s="88">
        <v>22843</v>
      </c>
      <c r="B19036" s="89">
        <v>588.1</v>
      </c>
      <c r="C19036" s="89">
        <f>LN(Table3[[#This Row],[Value]]/B19035)</f>
        <v>-3.5475174903737789E-3</v>
      </c>
      <c r="D19036" s="89"/>
      <c r="E19036" s="89"/>
      <c r="F19036" s="89">
        <f>Table3[[#This Row],[Yield]]/100*(1+F19035)</f>
        <v>0</v>
      </c>
    </row>
    <row r="19037" spans="1:6" x14ac:dyDescent="0.2">
      <c r="A19037" s="88">
        <v>22844</v>
      </c>
      <c r="B19037" s="89">
        <v>577.85</v>
      </c>
      <c r="C19037" s="89">
        <f>LN(Table3[[#This Row],[Value]]/B19036)</f>
        <v>-1.7582682044460004E-2</v>
      </c>
      <c r="D19037" s="89"/>
      <c r="E19037" s="89"/>
      <c r="F19037" s="89">
        <f>Table3[[#This Row],[Yield]]/100*(1+F19036)</f>
        <v>0</v>
      </c>
    </row>
    <row r="19038" spans="1:6" x14ac:dyDescent="0.2">
      <c r="A19038" s="88">
        <v>22845</v>
      </c>
      <c r="B19038" s="89">
        <v>571.24</v>
      </c>
      <c r="C19038" s="89">
        <f>LN(Table3[[#This Row],[Value]]/B19037)</f>
        <v>-1.1504882836717958E-2</v>
      </c>
      <c r="D19038" s="89"/>
      <c r="E19038" s="89"/>
      <c r="F19038" s="89">
        <f>Table3[[#This Row],[Yield]]/100*(1+F19037)</f>
        <v>0</v>
      </c>
    </row>
    <row r="19039" spans="1:6" x14ac:dyDescent="0.2">
      <c r="A19039" s="88">
        <v>22846</v>
      </c>
      <c r="B19039" s="89">
        <v>573.16</v>
      </c>
      <c r="C19039" s="89">
        <f>LN(Table3[[#This Row],[Value]]/B19038)</f>
        <v>3.3554732636695088E-3</v>
      </c>
      <c r="D19039" s="89"/>
      <c r="E19039" s="89"/>
      <c r="F19039" s="89">
        <f>Table3[[#This Row],[Yield]]/100*(1+F19038)</f>
        <v>0</v>
      </c>
    </row>
    <row r="19040" spans="1:6" x14ac:dyDescent="0.2">
      <c r="A19040" s="88">
        <v>22847</v>
      </c>
      <c r="B19040" s="89">
        <v>577.17999999999995</v>
      </c>
      <c r="C19040" s="89">
        <f>LN(Table3[[#This Row],[Value]]/B19039)</f>
        <v>6.9892664163373197E-3</v>
      </c>
      <c r="D19040" s="89"/>
      <c r="E19040" s="89"/>
      <c r="F19040" s="89">
        <f>Table3[[#This Row],[Yield]]/100*(1+F19039)</f>
        <v>0</v>
      </c>
    </row>
    <row r="19041" spans="1:6" x14ac:dyDescent="0.2">
      <c r="A19041" s="88">
        <v>22850</v>
      </c>
      <c r="B19041" s="89">
        <v>577.47</v>
      </c>
      <c r="C19041" s="89">
        <f>LN(Table3[[#This Row],[Value]]/B19040)</f>
        <v>5.0231672991439796E-4</v>
      </c>
      <c r="D19041" s="89"/>
      <c r="E19041" s="89"/>
      <c r="F19041" s="89">
        <f>Table3[[#This Row],[Yield]]/100*(1+F19040)</f>
        <v>0</v>
      </c>
    </row>
    <row r="19042" spans="1:6" x14ac:dyDescent="0.2">
      <c r="A19042" s="88">
        <v>22851</v>
      </c>
      <c r="B19042" s="89">
        <v>574.12</v>
      </c>
      <c r="C19042" s="89">
        <f>LN(Table3[[#This Row],[Value]]/B19041)</f>
        <v>-5.818059291474254E-3</v>
      </c>
      <c r="D19042" s="89"/>
      <c r="E19042" s="89"/>
      <c r="F19042" s="89">
        <f>Table3[[#This Row],[Yield]]/100*(1+F19041)</f>
        <v>0</v>
      </c>
    </row>
    <row r="19043" spans="1:6" x14ac:dyDescent="0.2">
      <c r="A19043" s="88">
        <v>22852</v>
      </c>
      <c r="B19043" s="89">
        <v>574.66999999999996</v>
      </c>
      <c r="C19043" s="89">
        <f>LN(Table3[[#This Row],[Value]]/B19042)</f>
        <v>9.5752929956366352E-4</v>
      </c>
      <c r="D19043" s="89"/>
      <c r="E19043" s="89"/>
      <c r="F19043" s="89">
        <f>Table3[[#This Row],[Yield]]/100*(1+F19042)</f>
        <v>0</v>
      </c>
    </row>
    <row r="19044" spans="1:6" x14ac:dyDescent="0.2">
      <c r="A19044" s="88">
        <v>22853</v>
      </c>
      <c r="B19044" s="89">
        <v>579.61</v>
      </c>
      <c r="C19044" s="89">
        <f>LN(Table3[[#This Row],[Value]]/B19043)</f>
        <v>8.5595005730710154E-3</v>
      </c>
      <c r="D19044" s="89"/>
      <c r="E19044" s="89"/>
      <c r="F19044" s="89">
        <f>Table3[[#This Row],[Yield]]/100*(1+F19043)</f>
        <v>0</v>
      </c>
    </row>
    <row r="19045" spans="1:6" x14ac:dyDescent="0.2">
      <c r="A19045" s="88">
        <v>22854</v>
      </c>
      <c r="B19045" s="89">
        <v>585</v>
      </c>
      <c r="C19045" s="89">
        <f>LN(Table3[[#This Row],[Value]]/B19044)</f>
        <v>9.256383656042368E-3</v>
      </c>
      <c r="D19045" s="89"/>
      <c r="E19045" s="89"/>
      <c r="F19045" s="89">
        <f>Table3[[#This Row],[Yield]]/100*(1+F19044)</f>
        <v>0</v>
      </c>
    </row>
    <row r="19046" spans="1:6" x14ac:dyDescent="0.2">
      <c r="A19046" s="88">
        <v>22857</v>
      </c>
      <c r="B19046" s="89">
        <v>591.44000000000005</v>
      </c>
      <c r="C19046" s="89">
        <f>LN(Table3[[#This Row],[Value]]/B19045)</f>
        <v>1.094839401698814E-2</v>
      </c>
      <c r="D19046" s="89"/>
      <c r="E19046" s="89"/>
      <c r="F19046" s="89">
        <f>Table3[[#This Row],[Yield]]/100*(1+F19045)</f>
        <v>0</v>
      </c>
    </row>
    <row r="19047" spans="1:6" x14ac:dyDescent="0.2">
      <c r="A19047" s="88">
        <v>22858</v>
      </c>
      <c r="B19047" s="89">
        <v>597.92999999999995</v>
      </c>
      <c r="C19047" s="89">
        <f>LN(Table3[[#This Row],[Value]]/B19046)</f>
        <v>1.0913448993911104E-2</v>
      </c>
      <c r="D19047" s="89"/>
      <c r="E19047" s="89"/>
      <c r="F19047" s="89">
        <f>Table3[[#This Row],[Yield]]/100*(1+F19046)</f>
        <v>0</v>
      </c>
    </row>
    <row r="19048" spans="1:6" x14ac:dyDescent="0.2">
      <c r="A19048" s="88">
        <v>22859</v>
      </c>
      <c r="B19048" s="89">
        <v>591.36</v>
      </c>
      <c r="C19048" s="89">
        <f>LN(Table3[[#This Row],[Value]]/B19047)</f>
        <v>-1.104872122949117E-2</v>
      </c>
      <c r="D19048" s="89"/>
      <c r="E19048" s="89"/>
      <c r="F19048" s="89">
        <f>Table3[[#This Row],[Yield]]/100*(1+F19047)</f>
        <v>0</v>
      </c>
    </row>
    <row r="19049" spans="1:6" x14ac:dyDescent="0.2">
      <c r="A19049" s="88">
        <v>22860</v>
      </c>
      <c r="B19049" s="89">
        <v>593.83000000000004</v>
      </c>
      <c r="C19049" s="89">
        <f>LN(Table3[[#This Row],[Value]]/B19048)</f>
        <v>4.1681141014985653E-3</v>
      </c>
      <c r="D19049" s="89"/>
      <c r="E19049" s="89"/>
      <c r="F19049" s="89">
        <f>Table3[[#This Row],[Yield]]/100*(1+F19048)</f>
        <v>0</v>
      </c>
    </row>
    <row r="19050" spans="1:6" x14ac:dyDescent="0.2">
      <c r="A19050" s="88">
        <v>22861</v>
      </c>
      <c r="B19050" s="89">
        <v>596.38</v>
      </c>
      <c r="C19050" s="89">
        <f>LN(Table3[[#This Row],[Value]]/B19049)</f>
        <v>4.2849646729480138E-3</v>
      </c>
      <c r="D19050" s="89"/>
      <c r="E19050" s="89"/>
      <c r="F19050" s="89">
        <f>Table3[[#This Row],[Yield]]/100*(1+F19049)</f>
        <v>0</v>
      </c>
    </row>
    <row r="19051" spans="1:6" x14ac:dyDescent="0.2">
      <c r="A19051" s="88">
        <v>22864</v>
      </c>
      <c r="B19051" s="89">
        <v>593.24</v>
      </c>
      <c r="C19051" s="89">
        <f>LN(Table3[[#This Row],[Value]]/B19050)</f>
        <v>-5.2790089139495063E-3</v>
      </c>
      <c r="D19051" s="89"/>
      <c r="E19051" s="89"/>
      <c r="F19051" s="89">
        <f>Table3[[#This Row],[Yield]]/100*(1+F19050)</f>
        <v>0</v>
      </c>
    </row>
    <row r="19052" spans="1:6" x14ac:dyDescent="0.2">
      <c r="A19052" s="88">
        <v>22865</v>
      </c>
      <c r="B19052" s="89">
        <v>588.35</v>
      </c>
      <c r="C19052" s="89">
        <f>LN(Table3[[#This Row],[Value]]/B19051)</f>
        <v>-8.2770299638238298E-3</v>
      </c>
      <c r="D19052" s="89"/>
      <c r="E19052" s="89"/>
      <c r="F19052" s="89">
        <f>Table3[[#This Row],[Yield]]/100*(1+F19051)</f>
        <v>0</v>
      </c>
    </row>
    <row r="19053" spans="1:6" x14ac:dyDescent="0.2">
      <c r="A19053" s="88">
        <v>22866</v>
      </c>
      <c r="B19053" s="89">
        <v>590.94000000000005</v>
      </c>
      <c r="C19053" s="89">
        <f>LN(Table3[[#This Row],[Value]]/B19052)</f>
        <v>4.3924804997280244E-3</v>
      </c>
      <c r="D19053" s="89"/>
      <c r="E19053" s="89"/>
      <c r="F19053" s="89">
        <f>Table3[[#This Row],[Yield]]/100*(1+F19052)</f>
        <v>0</v>
      </c>
    </row>
    <row r="19054" spans="1:6" x14ac:dyDescent="0.2">
      <c r="A19054" s="88">
        <v>22867</v>
      </c>
      <c r="B19054" s="89">
        <v>591.19000000000005</v>
      </c>
      <c r="C19054" s="89">
        <f>LN(Table3[[#This Row],[Value]]/B19053)</f>
        <v>4.2296533160831153E-4</v>
      </c>
      <c r="D19054" s="89"/>
      <c r="E19054" s="89"/>
      <c r="F19054" s="89">
        <f>Table3[[#This Row],[Yield]]/100*(1+F19053)</f>
        <v>0</v>
      </c>
    </row>
    <row r="19055" spans="1:6" x14ac:dyDescent="0.2">
      <c r="A19055" s="88">
        <v>22868</v>
      </c>
      <c r="B19055" s="89">
        <v>592.32000000000005</v>
      </c>
      <c r="C19055" s="89">
        <f>LN(Table3[[#This Row],[Value]]/B19054)</f>
        <v>1.9095746438583393E-3</v>
      </c>
      <c r="D19055" s="89"/>
      <c r="E19055" s="89"/>
      <c r="F19055" s="89">
        <f>Table3[[#This Row],[Yield]]/100*(1+F19054)</f>
        <v>0</v>
      </c>
    </row>
    <row r="19056" spans="1:6" x14ac:dyDescent="0.2">
      <c r="A19056" s="88">
        <v>22871</v>
      </c>
      <c r="B19056" s="89">
        <v>595.29</v>
      </c>
      <c r="C19056" s="89">
        <f>LN(Table3[[#This Row],[Value]]/B19055)</f>
        <v>5.0016523801377543E-3</v>
      </c>
      <c r="D19056" s="89"/>
      <c r="E19056" s="89"/>
      <c r="F19056" s="89">
        <f>Table3[[#This Row],[Yield]]/100*(1+F19055)</f>
        <v>0</v>
      </c>
    </row>
    <row r="19057" spans="1:6" x14ac:dyDescent="0.2">
      <c r="A19057" s="88">
        <v>22872</v>
      </c>
      <c r="B19057" s="89">
        <v>601.9</v>
      </c>
      <c r="C19057" s="89">
        <f>LN(Table3[[#This Row],[Value]]/B19056)</f>
        <v>1.1042636788454683E-2</v>
      </c>
      <c r="D19057" s="89"/>
      <c r="E19057" s="89"/>
      <c r="F19057" s="89">
        <f>Table3[[#This Row],[Yield]]/100*(1+F19056)</f>
        <v>0</v>
      </c>
    </row>
    <row r="19058" spans="1:6" x14ac:dyDescent="0.2">
      <c r="A19058" s="88">
        <v>22873</v>
      </c>
      <c r="B19058" s="89">
        <v>606.76</v>
      </c>
      <c r="C19058" s="89">
        <f>LN(Table3[[#This Row],[Value]]/B19057)</f>
        <v>8.0420071697464342E-3</v>
      </c>
      <c r="D19058" s="89"/>
      <c r="E19058" s="89"/>
      <c r="F19058" s="89">
        <f>Table3[[#This Row],[Yield]]/100*(1+F19057)</f>
        <v>0</v>
      </c>
    </row>
    <row r="19059" spans="1:6" x14ac:dyDescent="0.2">
      <c r="A19059" s="88">
        <v>22874</v>
      </c>
      <c r="B19059" s="89">
        <v>606.71</v>
      </c>
      <c r="C19059" s="89">
        <f>LN(Table3[[#This Row],[Value]]/B19058)</f>
        <v>-8.2408300210573998E-5</v>
      </c>
      <c r="D19059" s="89"/>
      <c r="E19059" s="89"/>
      <c r="F19059" s="89">
        <f>Table3[[#This Row],[Yield]]/100*(1+F19058)</f>
        <v>0</v>
      </c>
    </row>
    <row r="19060" spans="1:6" x14ac:dyDescent="0.2">
      <c r="A19060" s="88">
        <v>22875</v>
      </c>
      <c r="B19060" s="89">
        <v>610.02</v>
      </c>
      <c r="C19060" s="89">
        <f>LN(Table3[[#This Row],[Value]]/B19059)</f>
        <v>5.4408260918636358E-3</v>
      </c>
      <c r="D19060" s="89"/>
      <c r="E19060" s="89"/>
      <c r="F19060" s="89">
        <f>Table3[[#This Row],[Yield]]/100*(1+F19059)</f>
        <v>0</v>
      </c>
    </row>
    <row r="19061" spans="1:6" x14ac:dyDescent="0.2">
      <c r="A19061" s="88">
        <v>22878</v>
      </c>
      <c r="B19061" s="89">
        <v>612.86</v>
      </c>
      <c r="C19061" s="89">
        <f>LN(Table3[[#This Row],[Value]]/B19060)</f>
        <v>4.6447813454197186E-3</v>
      </c>
      <c r="D19061" s="89"/>
      <c r="E19061" s="89"/>
      <c r="F19061" s="89">
        <f>Table3[[#This Row],[Yield]]/100*(1+F19060)</f>
        <v>0</v>
      </c>
    </row>
    <row r="19062" spans="1:6" x14ac:dyDescent="0.2">
      <c r="A19062" s="88">
        <v>22879</v>
      </c>
      <c r="B19062" s="89">
        <v>608.64</v>
      </c>
      <c r="C19062" s="89">
        <f>LN(Table3[[#This Row],[Value]]/B19061)</f>
        <v>-6.9095649435734676E-3</v>
      </c>
      <c r="D19062" s="89"/>
      <c r="E19062" s="89"/>
      <c r="F19062" s="89">
        <f>Table3[[#This Row],[Yield]]/100*(1+F19061)</f>
        <v>0</v>
      </c>
    </row>
    <row r="19063" spans="1:6" x14ac:dyDescent="0.2">
      <c r="A19063" s="88">
        <v>22880</v>
      </c>
      <c r="B19063" s="89">
        <v>615.54</v>
      </c>
      <c r="C19063" s="89">
        <f>LN(Table3[[#This Row],[Value]]/B19062)</f>
        <v>1.1272971410705542E-2</v>
      </c>
      <c r="D19063" s="89"/>
      <c r="E19063" s="89"/>
      <c r="F19063" s="89">
        <f>Table3[[#This Row],[Yield]]/100*(1+F19062)</f>
        <v>0</v>
      </c>
    </row>
    <row r="19064" spans="1:6" x14ac:dyDescent="0.2">
      <c r="A19064" s="88">
        <v>22881</v>
      </c>
      <c r="B19064" s="89">
        <v>616</v>
      </c>
      <c r="C19064" s="89">
        <f>LN(Table3[[#This Row],[Value]]/B19063)</f>
        <v>7.4703220584345742E-4</v>
      </c>
      <c r="D19064" s="89"/>
      <c r="E19064" s="89"/>
      <c r="F19064" s="89">
        <f>Table3[[#This Row],[Yield]]/100*(1+F19063)</f>
        <v>0</v>
      </c>
    </row>
    <row r="19065" spans="1:6" x14ac:dyDescent="0.2">
      <c r="A19065" s="88">
        <v>22882</v>
      </c>
      <c r="B19065" s="89">
        <v>613.74</v>
      </c>
      <c r="C19065" s="89">
        <f>LN(Table3[[#This Row],[Value]]/B19064)</f>
        <v>-3.675577836548689E-3</v>
      </c>
      <c r="D19065" s="89"/>
      <c r="E19065" s="89"/>
      <c r="F19065" s="89">
        <f>Table3[[#This Row],[Yield]]/100*(1+F19064)</f>
        <v>0</v>
      </c>
    </row>
    <row r="19066" spans="1:6" x14ac:dyDescent="0.2">
      <c r="A19066" s="88">
        <v>22885</v>
      </c>
      <c r="B19066" s="89">
        <v>612.57000000000005</v>
      </c>
      <c r="C19066" s="89">
        <f>LN(Table3[[#This Row],[Value]]/B19065)</f>
        <v>-1.9081640939178819E-3</v>
      </c>
      <c r="D19066" s="89"/>
      <c r="E19066" s="89"/>
      <c r="F19066" s="89">
        <f>Table3[[#This Row],[Yield]]/100*(1+F19065)</f>
        <v>0</v>
      </c>
    </row>
    <row r="19067" spans="1:6" x14ac:dyDescent="0.2">
      <c r="A19067" s="88">
        <v>22886</v>
      </c>
      <c r="B19067" s="89">
        <v>605.25</v>
      </c>
      <c r="C19067" s="89">
        <f>LN(Table3[[#This Row],[Value]]/B19066)</f>
        <v>-1.2021625784885226E-2</v>
      </c>
      <c r="D19067" s="89"/>
      <c r="E19067" s="89"/>
      <c r="F19067" s="89">
        <f>Table3[[#This Row],[Yield]]/100*(1+F19066)</f>
        <v>0</v>
      </c>
    </row>
    <row r="19068" spans="1:6" x14ac:dyDescent="0.2">
      <c r="A19068" s="88">
        <v>22887</v>
      </c>
      <c r="B19068" s="89">
        <v>603.24</v>
      </c>
      <c r="C19068" s="89">
        <f>LN(Table3[[#This Row],[Value]]/B19067)</f>
        <v>-3.3264683256836168E-3</v>
      </c>
      <c r="D19068" s="89"/>
      <c r="E19068" s="89"/>
      <c r="F19068" s="89">
        <f>Table3[[#This Row],[Yield]]/100*(1+F19067)</f>
        <v>0</v>
      </c>
    </row>
    <row r="19069" spans="1:6" x14ac:dyDescent="0.2">
      <c r="A19069" s="88">
        <v>22888</v>
      </c>
      <c r="B19069" s="89">
        <v>602.32000000000005</v>
      </c>
      <c r="C19069" s="89">
        <f>LN(Table3[[#This Row],[Value]]/B19068)</f>
        <v>-1.5262619506172862E-3</v>
      </c>
      <c r="D19069" s="89"/>
      <c r="E19069" s="89"/>
      <c r="F19069" s="89">
        <f>Table3[[#This Row],[Yield]]/100*(1+F19068)</f>
        <v>0</v>
      </c>
    </row>
    <row r="19070" spans="1:6" x14ac:dyDescent="0.2">
      <c r="A19070" s="88">
        <v>22889</v>
      </c>
      <c r="B19070" s="89">
        <v>609.17999999999995</v>
      </c>
      <c r="C19070" s="89">
        <f>LN(Table3[[#This Row],[Value]]/B19069)</f>
        <v>1.13249249993194E-2</v>
      </c>
      <c r="D19070" s="89"/>
      <c r="E19070" s="89"/>
      <c r="F19070" s="89">
        <f>Table3[[#This Row],[Yield]]/100*(1+F19069)</f>
        <v>0</v>
      </c>
    </row>
    <row r="19071" spans="1:6" x14ac:dyDescent="0.2">
      <c r="A19071" s="88">
        <v>22893</v>
      </c>
      <c r="B19071" s="89">
        <v>602.45000000000005</v>
      </c>
      <c r="C19071" s="89">
        <f>LN(Table3[[#This Row],[Value]]/B19070)</f>
        <v>-1.1109116171900768E-2</v>
      </c>
      <c r="D19071" s="89"/>
      <c r="E19071" s="89"/>
      <c r="F19071" s="89">
        <f>Table3[[#This Row],[Yield]]/100*(1+F19070)</f>
        <v>0</v>
      </c>
    </row>
    <row r="19072" spans="1:6" x14ac:dyDescent="0.2">
      <c r="A19072" s="88">
        <v>22894</v>
      </c>
      <c r="B19072" s="89">
        <v>599.14</v>
      </c>
      <c r="C19072" s="89">
        <f>LN(Table3[[#This Row],[Value]]/B19071)</f>
        <v>-5.5093806913190111E-3</v>
      </c>
      <c r="D19072" s="89"/>
      <c r="E19072" s="89"/>
      <c r="F19072" s="89">
        <f>Table3[[#This Row],[Yield]]/100*(1+F19071)</f>
        <v>0</v>
      </c>
    </row>
    <row r="19073" spans="1:6" x14ac:dyDescent="0.2">
      <c r="A19073" s="88">
        <v>22895</v>
      </c>
      <c r="B19073" s="89">
        <v>600.80999999999995</v>
      </c>
      <c r="C19073" s="89">
        <f>LN(Table3[[#This Row],[Value]]/B19072)</f>
        <v>2.7834511074753144E-3</v>
      </c>
      <c r="D19073" s="89"/>
      <c r="E19073" s="89"/>
      <c r="F19073" s="89">
        <f>Table3[[#This Row],[Yield]]/100*(1+F19072)</f>
        <v>0</v>
      </c>
    </row>
    <row r="19074" spans="1:6" x14ac:dyDescent="0.2">
      <c r="A19074" s="88">
        <v>22896</v>
      </c>
      <c r="B19074" s="89">
        <v>600.86</v>
      </c>
      <c r="C19074" s="89">
        <f>LN(Table3[[#This Row],[Value]]/B19073)</f>
        <v>8.321752232962229E-5</v>
      </c>
      <c r="D19074" s="89"/>
      <c r="E19074" s="89"/>
      <c r="F19074" s="89">
        <f>Table3[[#This Row],[Yield]]/100*(1+F19073)</f>
        <v>0</v>
      </c>
    </row>
    <row r="19075" spans="1:6" x14ac:dyDescent="0.2">
      <c r="A19075" s="88">
        <v>22899</v>
      </c>
      <c r="B19075" s="89">
        <v>602.03</v>
      </c>
      <c r="C19075" s="89">
        <f>LN(Table3[[#This Row],[Value]]/B19074)</f>
        <v>1.9453156464258716E-3</v>
      </c>
      <c r="D19075" s="89"/>
      <c r="E19075" s="89"/>
      <c r="F19075" s="89">
        <f>Table3[[#This Row],[Yield]]/100*(1+F19074)</f>
        <v>0</v>
      </c>
    </row>
    <row r="19076" spans="1:6" x14ac:dyDescent="0.2">
      <c r="A19076" s="88">
        <v>22900</v>
      </c>
      <c r="B19076" s="89">
        <v>603.99</v>
      </c>
      <c r="C19076" s="89">
        <f>LN(Table3[[#This Row],[Value]]/B19075)</f>
        <v>3.2503635521700944E-3</v>
      </c>
      <c r="D19076" s="89"/>
      <c r="E19076" s="89"/>
      <c r="F19076" s="89">
        <f>Table3[[#This Row],[Yield]]/100*(1+F19075)</f>
        <v>0</v>
      </c>
    </row>
    <row r="19077" spans="1:6" x14ac:dyDescent="0.2">
      <c r="A19077" s="88">
        <v>22901</v>
      </c>
      <c r="B19077" s="89">
        <v>606.34</v>
      </c>
      <c r="C19077" s="89">
        <f>LN(Table3[[#This Row],[Value]]/B19076)</f>
        <v>3.8832433354265418E-3</v>
      </c>
      <c r="D19077" s="89"/>
      <c r="E19077" s="89"/>
      <c r="F19077" s="89">
        <f>Table3[[#This Row],[Yield]]/100*(1+F19076)</f>
        <v>0</v>
      </c>
    </row>
    <row r="19078" spans="1:6" x14ac:dyDescent="0.2">
      <c r="A19078" s="88">
        <v>22902</v>
      </c>
      <c r="B19078" s="89">
        <v>603.99</v>
      </c>
      <c r="C19078" s="89">
        <f>LN(Table3[[#This Row],[Value]]/B19077)</f>
        <v>-3.8832433354266727E-3</v>
      </c>
      <c r="D19078" s="89"/>
      <c r="E19078" s="89"/>
      <c r="F19078" s="89">
        <f>Table3[[#This Row],[Yield]]/100*(1+F19077)</f>
        <v>0</v>
      </c>
    </row>
    <row r="19079" spans="1:6" x14ac:dyDescent="0.2">
      <c r="A19079" s="88">
        <v>22903</v>
      </c>
      <c r="B19079" s="89">
        <v>605.84</v>
      </c>
      <c r="C19079" s="89">
        <f>LN(Table3[[#This Row],[Value]]/B19078)</f>
        <v>3.0582832991999567E-3</v>
      </c>
      <c r="D19079" s="89"/>
      <c r="E19079" s="89"/>
      <c r="F19079" s="89">
        <f>Table3[[#This Row],[Yield]]/100*(1+F19078)</f>
        <v>0</v>
      </c>
    </row>
    <row r="19080" spans="1:6" x14ac:dyDescent="0.2">
      <c r="A19080" s="88">
        <v>22906</v>
      </c>
      <c r="B19080" s="89">
        <v>607.63</v>
      </c>
      <c r="C19080" s="89">
        <f>LN(Table3[[#This Row],[Value]]/B19079)</f>
        <v>2.9502192857107411E-3</v>
      </c>
      <c r="D19080" s="89"/>
      <c r="E19080" s="89"/>
      <c r="F19080" s="89">
        <f>Table3[[#This Row],[Yield]]/100*(1+F19079)</f>
        <v>0</v>
      </c>
    </row>
    <row r="19081" spans="1:6" x14ac:dyDescent="0.2">
      <c r="A19081" s="88">
        <v>22907</v>
      </c>
      <c r="B19081" s="89">
        <v>607.09</v>
      </c>
      <c r="C19081" s="89">
        <f>LN(Table3[[#This Row],[Value]]/B19080)</f>
        <v>-8.8909384149743801E-4</v>
      </c>
      <c r="D19081" s="89"/>
      <c r="E19081" s="89"/>
      <c r="F19081" s="89">
        <f>Table3[[#This Row],[Yield]]/100*(1+F19080)</f>
        <v>0</v>
      </c>
    </row>
    <row r="19082" spans="1:6" x14ac:dyDescent="0.2">
      <c r="A19082" s="88">
        <v>22908</v>
      </c>
      <c r="B19082" s="89">
        <v>607.09</v>
      </c>
      <c r="C19082" s="89">
        <f>LN(Table3[[#This Row],[Value]]/B19081)</f>
        <v>0</v>
      </c>
      <c r="D19082" s="89"/>
      <c r="E19082" s="89"/>
      <c r="F19082" s="89">
        <f>Table3[[#This Row],[Yield]]/100*(1+F19081)</f>
        <v>0</v>
      </c>
    </row>
    <row r="19083" spans="1:6" x14ac:dyDescent="0.2">
      <c r="A19083" s="88">
        <v>22909</v>
      </c>
      <c r="B19083" s="89">
        <v>601.65</v>
      </c>
      <c r="C19083" s="89">
        <f>LN(Table3[[#This Row],[Value]]/B19082)</f>
        <v>-9.0011693656089856E-3</v>
      </c>
      <c r="D19083" s="89"/>
      <c r="E19083" s="89"/>
      <c r="F19083" s="89">
        <f>Table3[[#This Row],[Yield]]/100*(1+F19082)</f>
        <v>0</v>
      </c>
    </row>
    <row r="19084" spans="1:6" x14ac:dyDescent="0.2">
      <c r="A19084" s="88">
        <v>22910</v>
      </c>
      <c r="B19084" s="89">
        <v>591.78</v>
      </c>
      <c r="C19084" s="89">
        <f>LN(Table3[[#This Row],[Value]]/B19083)</f>
        <v>-1.6540936690214388E-2</v>
      </c>
      <c r="D19084" s="89"/>
      <c r="E19084" s="89"/>
      <c r="F19084" s="89">
        <f>Table3[[#This Row],[Yield]]/100*(1+F19083)</f>
        <v>0</v>
      </c>
    </row>
    <row r="19085" spans="1:6" x14ac:dyDescent="0.2">
      <c r="A19085" s="88">
        <v>22913</v>
      </c>
      <c r="B19085" s="89">
        <v>582.91</v>
      </c>
      <c r="C19085" s="89">
        <f>LN(Table3[[#This Row],[Value]]/B19084)</f>
        <v>-1.5102143688304865E-2</v>
      </c>
      <c r="D19085" s="89"/>
      <c r="E19085" s="89"/>
      <c r="F19085" s="89">
        <f>Table3[[#This Row],[Yield]]/100*(1+F19084)</f>
        <v>0</v>
      </c>
    </row>
    <row r="19086" spans="1:6" x14ac:dyDescent="0.2">
      <c r="A19086" s="88">
        <v>22914</v>
      </c>
      <c r="B19086" s="89">
        <v>588.22</v>
      </c>
      <c r="C19086" s="89">
        <f>LN(Table3[[#This Row],[Value]]/B19085)</f>
        <v>9.0682270763087214E-3</v>
      </c>
      <c r="D19086" s="89"/>
      <c r="E19086" s="89"/>
      <c r="F19086" s="89">
        <f>Table3[[#This Row],[Yield]]/100*(1+F19085)</f>
        <v>0</v>
      </c>
    </row>
    <row r="19087" spans="1:6" x14ac:dyDescent="0.2">
      <c r="A19087" s="88">
        <v>22915</v>
      </c>
      <c r="B19087" s="89">
        <v>578.48</v>
      </c>
      <c r="C19087" s="89">
        <f>LN(Table3[[#This Row],[Value]]/B19086)</f>
        <v>-1.6697053715264365E-2</v>
      </c>
      <c r="D19087" s="89"/>
      <c r="E19087" s="89"/>
      <c r="F19087" s="89">
        <f>Table3[[#This Row],[Yield]]/100*(1+F19086)</f>
        <v>0</v>
      </c>
    </row>
    <row r="19088" spans="1:6" x14ac:dyDescent="0.2">
      <c r="A19088" s="88">
        <v>22916</v>
      </c>
      <c r="B19088" s="89">
        <v>574.12</v>
      </c>
      <c r="C19088" s="89">
        <f>LN(Table3[[#This Row],[Value]]/B19087)</f>
        <v>-7.5655401635168233E-3</v>
      </c>
      <c r="D19088" s="89"/>
      <c r="E19088" s="89"/>
      <c r="F19088" s="89">
        <f>Table3[[#This Row],[Yield]]/100*(1+F19087)</f>
        <v>0</v>
      </c>
    </row>
    <row r="19089" spans="1:6" x14ac:dyDescent="0.2">
      <c r="A19089" s="88">
        <v>22917</v>
      </c>
      <c r="B19089" s="89">
        <v>578.98</v>
      </c>
      <c r="C19089" s="89">
        <f>LN(Table3[[#This Row],[Value]]/B19088)</f>
        <v>8.4295009588811597E-3</v>
      </c>
      <c r="D19089" s="89"/>
      <c r="E19089" s="89"/>
      <c r="F19089" s="89">
        <f>Table3[[#This Row],[Yield]]/100*(1+F19088)</f>
        <v>0</v>
      </c>
    </row>
    <row r="19090" spans="1:6" x14ac:dyDescent="0.2">
      <c r="A19090" s="88">
        <v>22920</v>
      </c>
      <c r="B19090" s="89">
        <v>571.95000000000005</v>
      </c>
      <c r="C19090" s="89">
        <f>LN(Table3[[#This Row],[Value]]/B19089)</f>
        <v>-1.2216359690378223E-2</v>
      </c>
      <c r="D19090" s="89"/>
      <c r="E19090" s="89"/>
      <c r="F19090" s="89">
        <f>Table3[[#This Row],[Yield]]/100*(1+F19089)</f>
        <v>0</v>
      </c>
    </row>
    <row r="19091" spans="1:6" x14ac:dyDescent="0.2">
      <c r="A19091" s="88">
        <v>22921</v>
      </c>
      <c r="B19091" s="89">
        <v>578.73</v>
      </c>
      <c r="C19091" s="89">
        <f>LN(Table3[[#This Row],[Value]]/B19090)</f>
        <v>1.1784472596225086E-2</v>
      </c>
      <c r="D19091" s="89"/>
      <c r="E19091" s="89"/>
      <c r="F19091" s="89">
        <f>Table3[[#This Row],[Yield]]/100*(1+F19090)</f>
        <v>0</v>
      </c>
    </row>
    <row r="19092" spans="1:6" x14ac:dyDescent="0.2">
      <c r="A19092" s="88">
        <v>22922</v>
      </c>
      <c r="B19092" s="89">
        <v>578.52</v>
      </c>
      <c r="C19092" s="89">
        <f>LN(Table3[[#This Row],[Value]]/B19091)</f>
        <v>-3.6292936237645882E-4</v>
      </c>
      <c r="D19092" s="89"/>
      <c r="E19092" s="89"/>
      <c r="F19092" s="89">
        <f>Table3[[#This Row],[Yield]]/100*(1+F19091)</f>
        <v>0</v>
      </c>
    </row>
    <row r="19093" spans="1:6" x14ac:dyDescent="0.2">
      <c r="A19093" s="88">
        <v>22923</v>
      </c>
      <c r="B19093" s="89">
        <v>582.41</v>
      </c>
      <c r="C19093" s="89">
        <f>LN(Table3[[#This Row],[Value]]/B19092)</f>
        <v>6.7015488592069242E-3</v>
      </c>
      <c r="D19093" s="89"/>
      <c r="E19093" s="89"/>
      <c r="F19093" s="89">
        <f>Table3[[#This Row],[Yield]]/100*(1+F19092)</f>
        <v>0</v>
      </c>
    </row>
    <row r="19094" spans="1:6" x14ac:dyDescent="0.2">
      <c r="A19094" s="88">
        <v>22924</v>
      </c>
      <c r="B19094" s="89">
        <v>586.59</v>
      </c>
      <c r="C19094" s="89">
        <f>LN(Table3[[#This Row],[Value]]/B19093)</f>
        <v>7.1514419415551513E-3</v>
      </c>
      <c r="D19094" s="89"/>
      <c r="E19094" s="89"/>
      <c r="F19094" s="89">
        <f>Table3[[#This Row],[Yield]]/100*(1+F19093)</f>
        <v>0</v>
      </c>
    </row>
    <row r="19095" spans="1:6" x14ac:dyDescent="0.2">
      <c r="A19095" s="88">
        <v>22927</v>
      </c>
      <c r="B19095" s="89">
        <v>586.09</v>
      </c>
      <c r="C19095" s="89">
        <f>LN(Table3[[#This Row],[Value]]/B19094)</f>
        <v>-8.5274760428945729E-4</v>
      </c>
      <c r="D19095" s="89"/>
      <c r="E19095" s="89"/>
      <c r="F19095" s="89">
        <f>Table3[[#This Row],[Yield]]/100*(1+F19094)</f>
        <v>0</v>
      </c>
    </row>
    <row r="19096" spans="1:6" x14ac:dyDescent="0.2">
      <c r="A19096" s="88">
        <v>22928</v>
      </c>
      <c r="B19096" s="89">
        <v>587.17999999999995</v>
      </c>
      <c r="C19096" s="89">
        <f>LN(Table3[[#This Row],[Value]]/B19095)</f>
        <v>1.8580553727449169E-3</v>
      </c>
      <c r="D19096" s="89"/>
      <c r="E19096" s="89"/>
      <c r="F19096" s="89">
        <f>Table3[[#This Row],[Yield]]/100*(1+F19095)</f>
        <v>0</v>
      </c>
    </row>
    <row r="19097" spans="1:6" x14ac:dyDescent="0.2">
      <c r="A19097" s="88">
        <v>22929</v>
      </c>
      <c r="B19097" s="89">
        <v>588.14</v>
      </c>
      <c r="C19097" s="89">
        <f>LN(Table3[[#This Row],[Value]]/B19096)</f>
        <v>1.6335980218006925E-3</v>
      </c>
      <c r="D19097" s="89"/>
      <c r="E19097" s="89"/>
      <c r="F19097" s="89">
        <f>Table3[[#This Row],[Yield]]/100*(1+F19096)</f>
        <v>0</v>
      </c>
    </row>
    <row r="19098" spans="1:6" x14ac:dyDescent="0.2">
      <c r="A19098" s="88">
        <v>22930</v>
      </c>
      <c r="B19098" s="89">
        <v>586.47</v>
      </c>
      <c r="C19098" s="89">
        <f>LN(Table3[[#This Row],[Value]]/B19097)</f>
        <v>-2.8434989064113473E-3</v>
      </c>
      <c r="D19098" s="89"/>
      <c r="E19098" s="89"/>
      <c r="F19098" s="89">
        <f>Table3[[#This Row],[Yield]]/100*(1+F19097)</f>
        <v>0</v>
      </c>
    </row>
    <row r="19099" spans="1:6" x14ac:dyDescent="0.2">
      <c r="A19099" s="88">
        <v>22931</v>
      </c>
      <c r="B19099" s="89">
        <v>586.47</v>
      </c>
      <c r="C19099" s="89">
        <f>LN(Table3[[#This Row],[Value]]/B19098)</f>
        <v>0</v>
      </c>
      <c r="D19099" s="89"/>
      <c r="E19099" s="89"/>
      <c r="F19099" s="89">
        <f>Table3[[#This Row],[Yield]]/100*(1+F19098)</f>
        <v>0</v>
      </c>
    </row>
    <row r="19100" spans="1:6" x14ac:dyDescent="0.2">
      <c r="A19100" s="88">
        <v>22934</v>
      </c>
      <c r="B19100" s="89">
        <v>589.69000000000005</v>
      </c>
      <c r="C19100" s="89">
        <f>LN(Table3[[#This Row],[Value]]/B19099)</f>
        <v>5.4754591973960884E-3</v>
      </c>
      <c r="D19100" s="89"/>
      <c r="E19100" s="89"/>
      <c r="F19100" s="89">
        <f>Table3[[#This Row],[Yield]]/100*(1+F19099)</f>
        <v>0</v>
      </c>
    </row>
    <row r="19101" spans="1:6" x14ac:dyDescent="0.2">
      <c r="A19101" s="88">
        <v>22935</v>
      </c>
      <c r="B19101" s="89">
        <v>589.35</v>
      </c>
      <c r="C19101" s="89">
        <f>LN(Table3[[#This Row],[Value]]/B19100)</f>
        <v>-5.7674041495541038E-4</v>
      </c>
      <c r="D19101" s="89"/>
      <c r="E19101" s="89"/>
      <c r="F19101" s="89">
        <f>Table3[[#This Row],[Yield]]/100*(1+F19100)</f>
        <v>0</v>
      </c>
    </row>
    <row r="19102" spans="1:6" x14ac:dyDescent="0.2">
      <c r="A19102" s="88">
        <v>22936</v>
      </c>
      <c r="B19102" s="89">
        <v>587.67999999999995</v>
      </c>
      <c r="C19102" s="89">
        <f>LN(Table3[[#This Row],[Value]]/B19101)</f>
        <v>-2.83765260122135E-3</v>
      </c>
      <c r="D19102" s="89"/>
      <c r="E19102" s="89"/>
      <c r="F19102" s="89">
        <f>Table3[[#This Row],[Yield]]/100*(1+F19101)</f>
        <v>0</v>
      </c>
    </row>
    <row r="19103" spans="1:6" x14ac:dyDescent="0.2">
      <c r="A19103" s="88">
        <v>22937</v>
      </c>
      <c r="B19103" s="89">
        <v>581.15</v>
      </c>
      <c r="C19103" s="89">
        <f>LN(Table3[[#This Row],[Value]]/B19102)</f>
        <v>-1.1173682981640174E-2</v>
      </c>
      <c r="D19103" s="89"/>
      <c r="E19103" s="89"/>
      <c r="F19103" s="89">
        <f>Table3[[#This Row],[Yield]]/100*(1+F19102)</f>
        <v>0</v>
      </c>
    </row>
    <row r="19104" spans="1:6" x14ac:dyDescent="0.2">
      <c r="A19104" s="88">
        <v>22938</v>
      </c>
      <c r="B19104" s="89">
        <v>573.29</v>
      </c>
      <c r="C19104" s="89">
        <f>LN(Table3[[#This Row],[Value]]/B19103)</f>
        <v>-1.3617202202094414E-2</v>
      </c>
      <c r="D19104" s="89"/>
      <c r="E19104" s="89"/>
      <c r="F19104" s="89">
        <f>Table3[[#This Row],[Yield]]/100*(1+F19103)</f>
        <v>0</v>
      </c>
    </row>
    <row r="19105" spans="1:6" x14ac:dyDescent="0.2">
      <c r="A19105" s="88">
        <v>22941</v>
      </c>
      <c r="B19105" s="89">
        <v>568.6</v>
      </c>
      <c r="C19105" s="89">
        <f>LN(Table3[[#This Row],[Value]]/B19104)</f>
        <v>-8.2144976707230668E-3</v>
      </c>
      <c r="D19105" s="89"/>
      <c r="E19105" s="89"/>
      <c r="F19105" s="89">
        <f>Table3[[#This Row],[Yield]]/100*(1+F19104)</f>
        <v>0</v>
      </c>
    </row>
    <row r="19106" spans="1:6" x14ac:dyDescent="0.2">
      <c r="A19106" s="88">
        <v>22942</v>
      </c>
      <c r="B19106" s="89">
        <v>558.05999999999995</v>
      </c>
      <c r="C19106" s="89">
        <f>LN(Table3[[#This Row],[Value]]/B19105)</f>
        <v>-1.8710715734469002E-2</v>
      </c>
      <c r="D19106" s="89"/>
      <c r="E19106" s="89"/>
      <c r="F19106" s="89">
        <f>Table3[[#This Row],[Yield]]/100*(1+F19105)</f>
        <v>0</v>
      </c>
    </row>
    <row r="19107" spans="1:6" x14ac:dyDescent="0.2">
      <c r="A19107" s="88">
        <v>22943</v>
      </c>
      <c r="B19107" s="89">
        <v>576.67999999999995</v>
      </c>
      <c r="C19107" s="89">
        <f>LN(Table3[[#This Row],[Value]]/B19106)</f>
        <v>3.2821036461272428E-2</v>
      </c>
      <c r="D19107" s="89"/>
      <c r="E19107" s="89"/>
      <c r="F19107" s="89">
        <f>Table3[[#This Row],[Yield]]/100*(1+F19106)</f>
        <v>0</v>
      </c>
    </row>
    <row r="19108" spans="1:6" x14ac:dyDescent="0.2">
      <c r="A19108" s="88">
        <v>22944</v>
      </c>
      <c r="B19108" s="89">
        <v>570.86</v>
      </c>
      <c r="C19108" s="89">
        <f>LN(Table3[[#This Row],[Value]]/B19107)</f>
        <v>-1.0143524238092025E-2</v>
      </c>
      <c r="D19108" s="89"/>
      <c r="E19108" s="89"/>
      <c r="F19108" s="89">
        <f>Table3[[#This Row],[Yield]]/100*(1+F19107)</f>
        <v>0</v>
      </c>
    </row>
    <row r="19109" spans="1:6" x14ac:dyDescent="0.2">
      <c r="A19109" s="88">
        <v>22945</v>
      </c>
      <c r="B19109" s="89">
        <v>569.02</v>
      </c>
      <c r="C19109" s="89">
        <f>LN(Table3[[#This Row],[Value]]/B19108)</f>
        <v>-3.2284128121193227E-3</v>
      </c>
      <c r="D19109" s="89"/>
      <c r="E19109" s="89"/>
      <c r="F19109" s="89">
        <f>Table3[[#This Row],[Yield]]/100*(1+F19108)</f>
        <v>0</v>
      </c>
    </row>
    <row r="19110" spans="1:6" x14ac:dyDescent="0.2">
      <c r="A19110" s="88">
        <v>22948</v>
      </c>
      <c r="B19110" s="89">
        <v>579.35</v>
      </c>
      <c r="C19110" s="89">
        <f>LN(Table3[[#This Row],[Value]]/B19109)</f>
        <v>1.7991202549579963E-2</v>
      </c>
      <c r="D19110" s="89"/>
      <c r="E19110" s="89"/>
      <c r="F19110" s="89">
        <f>Table3[[#This Row],[Yield]]/100*(1+F19109)</f>
        <v>0</v>
      </c>
    </row>
    <row r="19111" spans="1:6" x14ac:dyDescent="0.2">
      <c r="A19111" s="88">
        <v>22949</v>
      </c>
      <c r="B19111" s="89">
        <v>588.98</v>
      </c>
      <c r="C19111" s="89">
        <f>LN(Table3[[#This Row],[Value]]/B19110)</f>
        <v>1.6485441774616718E-2</v>
      </c>
      <c r="D19111" s="89"/>
      <c r="E19111" s="89"/>
      <c r="F19111" s="89">
        <f>Table3[[#This Row],[Yield]]/100*(1+F19110)</f>
        <v>0</v>
      </c>
    </row>
    <row r="19112" spans="1:6" x14ac:dyDescent="0.2">
      <c r="A19112" s="88">
        <v>22950</v>
      </c>
      <c r="B19112" s="89">
        <v>589.77</v>
      </c>
      <c r="C19112" s="89">
        <f>LN(Table3[[#This Row],[Value]]/B19111)</f>
        <v>1.3404031699366782E-3</v>
      </c>
      <c r="D19112" s="89"/>
      <c r="E19112" s="89"/>
      <c r="F19112" s="89">
        <f>Table3[[#This Row],[Yield]]/100*(1+F19111)</f>
        <v>0</v>
      </c>
    </row>
    <row r="19113" spans="1:6" x14ac:dyDescent="0.2">
      <c r="A19113" s="88">
        <v>22951</v>
      </c>
      <c r="B19113" s="89">
        <v>597.13</v>
      </c>
      <c r="C19113" s="89">
        <f>LN(Table3[[#This Row],[Value]]/B19112)</f>
        <v>1.2402214743587964E-2</v>
      </c>
      <c r="D19113" s="89"/>
      <c r="E19113" s="89"/>
      <c r="F19113" s="89">
        <f>Table3[[#This Row],[Yield]]/100*(1+F19112)</f>
        <v>0</v>
      </c>
    </row>
    <row r="19114" spans="1:6" x14ac:dyDescent="0.2">
      <c r="A19114" s="88">
        <v>22952</v>
      </c>
      <c r="B19114" s="89">
        <v>604.58000000000004</v>
      </c>
      <c r="C19114" s="89">
        <f>LN(Table3[[#This Row],[Value]]/B19113)</f>
        <v>1.2399156944868652E-2</v>
      </c>
      <c r="D19114" s="89"/>
      <c r="E19114" s="89"/>
      <c r="F19114" s="89">
        <f>Table3[[#This Row],[Yield]]/100*(1+F19113)</f>
        <v>0</v>
      </c>
    </row>
    <row r="19115" spans="1:6" x14ac:dyDescent="0.2">
      <c r="A19115" s="88">
        <v>22955</v>
      </c>
      <c r="B19115" s="89">
        <v>610.48</v>
      </c>
      <c r="C19115" s="89">
        <f>LN(Table3[[#This Row],[Value]]/B19114)</f>
        <v>9.7115309052964605E-3</v>
      </c>
      <c r="D19115" s="89"/>
      <c r="E19115" s="89"/>
      <c r="F19115" s="89">
        <f>Table3[[#This Row],[Yield]]/100*(1+F19114)</f>
        <v>0</v>
      </c>
    </row>
    <row r="19116" spans="1:6" x14ac:dyDescent="0.2">
      <c r="A19116" s="88">
        <v>22957</v>
      </c>
      <c r="B19116" s="89">
        <v>615.75</v>
      </c>
      <c r="C19116" s="89">
        <f>LN(Table3[[#This Row],[Value]]/B19115)</f>
        <v>8.5955040192694596E-3</v>
      </c>
      <c r="D19116" s="89"/>
      <c r="E19116" s="89"/>
      <c r="F19116" s="89">
        <f>Table3[[#This Row],[Yield]]/100*(1+F19115)</f>
        <v>0</v>
      </c>
    </row>
    <row r="19117" spans="1:6" x14ac:dyDescent="0.2">
      <c r="A19117" s="88">
        <v>22958</v>
      </c>
      <c r="B19117" s="89">
        <v>609.14</v>
      </c>
      <c r="C19117" s="89">
        <f>LN(Table3[[#This Row],[Value]]/B19116)</f>
        <v>-1.0792910652800013E-2</v>
      </c>
      <c r="D19117" s="89"/>
      <c r="E19117" s="89"/>
      <c r="F19117" s="89">
        <f>Table3[[#This Row],[Yield]]/100*(1+F19116)</f>
        <v>0</v>
      </c>
    </row>
    <row r="19118" spans="1:6" x14ac:dyDescent="0.2">
      <c r="A19118" s="88">
        <v>22959</v>
      </c>
      <c r="B19118" s="89">
        <v>616.13</v>
      </c>
      <c r="C19118" s="89">
        <f>LN(Table3[[#This Row],[Value]]/B19117)</f>
        <v>1.1409853881122308E-2</v>
      </c>
      <c r="D19118" s="89"/>
      <c r="E19118" s="89"/>
      <c r="F19118" s="89">
        <f>Table3[[#This Row],[Yield]]/100*(1+F19117)</f>
        <v>0</v>
      </c>
    </row>
    <row r="19119" spans="1:6" x14ac:dyDescent="0.2">
      <c r="A19119" s="88">
        <v>22962</v>
      </c>
      <c r="B19119" s="89">
        <v>624.41</v>
      </c>
      <c r="C19119" s="89">
        <f>LN(Table3[[#This Row],[Value]]/B19118)</f>
        <v>1.3349223658822249E-2</v>
      </c>
      <c r="D19119" s="89"/>
      <c r="E19119" s="89"/>
      <c r="F19119" s="89">
        <f>Table3[[#This Row],[Yield]]/100*(1+F19118)</f>
        <v>0</v>
      </c>
    </row>
    <row r="19120" spans="1:6" x14ac:dyDescent="0.2">
      <c r="A19120" s="88">
        <v>22963</v>
      </c>
      <c r="B19120" s="89">
        <v>623.11</v>
      </c>
      <c r="C19120" s="89">
        <f>LN(Table3[[#This Row],[Value]]/B19119)</f>
        <v>-2.0841356780795994E-3</v>
      </c>
      <c r="D19120" s="89"/>
      <c r="E19120" s="89"/>
      <c r="F19120" s="89">
        <f>Table3[[#This Row],[Yield]]/100*(1+F19119)</f>
        <v>0</v>
      </c>
    </row>
    <row r="19121" spans="1:6" x14ac:dyDescent="0.2">
      <c r="A19121" s="88">
        <v>22964</v>
      </c>
      <c r="B19121" s="89">
        <v>630.48</v>
      </c>
      <c r="C19121" s="89">
        <f>LN(Table3[[#This Row],[Value]]/B19120)</f>
        <v>1.1758365835681862E-2</v>
      </c>
      <c r="D19121" s="89"/>
      <c r="E19121" s="89"/>
      <c r="F19121" s="89">
        <f>Table3[[#This Row],[Yield]]/100*(1+F19120)</f>
        <v>0</v>
      </c>
    </row>
    <row r="19122" spans="1:6" x14ac:dyDescent="0.2">
      <c r="A19122" s="88">
        <v>22965</v>
      </c>
      <c r="B19122" s="89">
        <v>629.14</v>
      </c>
      <c r="C19122" s="89">
        <f>LN(Table3[[#This Row],[Value]]/B19121)</f>
        <v>-2.1276265945159912E-3</v>
      </c>
      <c r="D19122" s="89"/>
      <c r="E19122" s="89"/>
      <c r="F19122" s="89">
        <f>Table3[[#This Row],[Yield]]/100*(1+F19121)</f>
        <v>0</v>
      </c>
    </row>
    <row r="19123" spans="1:6" x14ac:dyDescent="0.2">
      <c r="A19123" s="88">
        <v>22966</v>
      </c>
      <c r="B19123" s="89">
        <v>630.98</v>
      </c>
      <c r="C19123" s="89">
        <f>LN(Table3[[#This Row],[Value]]/B19122)</f>
        <v>2.9203588669374377E-3</v>
      </c>
      <c r="D19123" s="89"/>
      <c r="E19123" s="89"/>
      <c r="F19123" s="89">
        <f>Table3[[#This Row],[Yield]]/100*(1+F19122)</f>
        <v>0</v>
      </c>
    </row>
    <row r="19124" spans="1:6" x14ac:dyDescent="0.2">
      <c r="A19124" s="88">
        <v>22969</v>
      </c>
      <c r="B19124" s="89">
        <v>626.21</v>
      </c>
      <c r="C19124" s="89">
        <f>LN(Table3[[#This Row],[Value]]/B19123)</f>
        <v>-7.5883882141492944E-3</v>
      </c>
      <c r="D19124" s="89"/>
      <c r="E19124" s="89"/>
      <c r="F19124" s="89">
        <f>Table3[[#This Row],[Yield]]/100*(1+F19123)</f>
        <v>0</v>
      </c>
    </row>
    <row r="19125" spans="1:6" x14ac:dyDescent="0.2">
      <c r="A19125" s="88">
        <v>22970</v>
      </c>
      <c r="B19125" s="89">
        <v>632.94000000000005</v>
      </c>
      <c r="C19125" s="89">
        <f>LN(Table3[[#This Row],[Value]]/B19124)</f>
        <v>1.0689852818106343E-2</v>
      </c>
      <c r="D19125" s="89"/>
      <c r="E19125" s="89"/>
      <c r="F19125" s="89">
        <f>Table3[[#This Row],[Yield]]/100*(1+F19124)</f>
        <v>0</v>
      </c>
    </row>
    <row r="19126" spans="1:6" x14ac:dyDescent="0.2">
      <c r="A19126" s="88">
        <v>22971</v>
      </c>
      <c r="B19126" s="89">
        <v>637.25</v>
      </c>
      <c r="C19126" s="89">
        <f>LN(Table3[[#This Row],[Value]]/B19125)</f>
        <v>6.7864123344524227E-3</v>
      </c>
      <c r="D19126" s="89"/>
      <c r="E19126" s="89"/>
      <c r="F19126" s="89">
        <f>Table3[[#This Row],[Yield]]/100*(1+F19125)</f>
        <v>0</v>
      </c>
    </row>
    <row r="19127" spans="1:6" x14ac:dyDescent="0.2">
      <c r="A19127" s="88">
        <v>22973</v>
      </c>
      <c r="B19127" s="89">
        <v>644.87</v>
      </c>
      <c r="C19127" s="89">
        <f>LN(Table3[[#This Row],[Value]]/B19126)</f>
        <v>1.1886702837941824E-2</v>
      </c>
      <c r="D19127" s="89"/>
      <c r="E19127" s="89"/>
      <c r="F19127" s="89">
        <f>Table3[[#This Row],[Yield]]/100*(1+F19126)</f>
        <v>0</v>
      </c>
    </row>
    <row r="19128" spans="1:6" x14ac:dyDescent="0.2">
      <c r="A19128" s="88">
        <v>22976</v>
      </c>
      <c r="B19128" s="89">
        <v>642.05999999999995</v>
      </c>
      <c r="C19128" s="89">
        <f>LN(Table3[[#This Row],[Value]]/B19127)</f>
        <v>-4.3669888272019099E-3</v>
      </c>
      <c r="D19128" s="89"/>
      <c r="E19128" s="89"/>
      <c r="F19128" s="89">
        <f>Table3[[#This Row],[Yield]]/100*(1+F19127)</f>
        <v>0</v>
      </c>
    </row>
    <row r="19129" spans="1:6" x14ac:dyDescent="0.2">
      <c r="A19129" s="88">
        <v>22977</v>
      </c>
      <c r="B19129" s="89">
        <v>648.04999999999995</v>
      </c>
      <c r="C19129" s="89">
        <f>LN(Table3[[#This Row],[Value]]/B19128)</f>
        <v>9.2860966024193026E-3</v>
      </c>
      <c r="D19129" s="89"/>
      <c r="E19129" s="89"/>
      <c r="F19129" s="89">
        <f>Table3[[#This Row],[Yield]]/100*(1+F19128)</f>
        <v>0</v>
      </c>
    </row>
    <row r="19130" spans="1:6" x14ac:dyDescent="0.2">
      <c r="A19130" s="88">
        <v>22978</v>
      </c>
      <c r="B19130" s="89">
        <v>651.85</v>
      </c>
      <c r="C19130" s="89">
        <f>LN(Table3[[#This Row],[Value]]/B19129)</f>
        <v>5.8466202394037497E-3</v>
      </c>
      <c r="D19130" s="89"/>
      <c r="E19130" s="89"/>
      <c r="F19130" s="89">
        <f>Table3[[#This Row],[Yield]]/100*(1+F19129)</f>
        <v>0</v>
      </c>
    </row>
    <row r="19131" spans="1:6" x14ac:dyDescent="0.2">
      <c r="A19131" s="88">
        <v>22979</v>
      </c>
      <c r="B19131" s="89">
        <v>652.61</v>
      </c>
      <c r="C19131" s="89">
        <f>LN(Table3[[#This Row],[Value]]/B19130)</f>
        <v>1.1652332551277832E-3</v>
      </c>
      <c r="D19131" s="89"/>
      <c r="E19131" s="89"/>
      <c r="F19131" s="89">
        <f>Table3[[#This Row],[Yield]]/100*(1+F19130)</f>
        <v>0</v>
      </c>
    </row>
    <row r="19132" spans="1:6" x14ac:dyDescent="0.2">
      <c r="A19132" s="88">
        <v>22980</v>
      </c>
      <c r="B19132" s="89">
        <v>649.29999999999995</v>
      </c>
      <c r="C19132" s="89">
        <f>LN(Table3[[#This Row],[Value]]/B19131)</f>
        <v>-5.0848478494745835E-3</v>
      </c>
      <c r="D19132" s="89"/>
      <c r="E19132" s="89"/>
      <c r="F19132" s="89">
        <f>Table3[[#This Row],[Yield]]/100*(1+F19131)</f>
        <v>0</v>
      </c>
    </row>
    <row r="19133" spans="1:6" x14ac:dyDescent="0.2">
      <c r="A19133" s="88">
        <v>22983</v>
      </c>
      <c r="B19133" s="89">
        <v>646.41</v>
      </c>
      <c r="C19133" s="89">
        <f>LN(Table3[[#This Row],[Value]]/B19132)</f>
        <v>-4.4608821301894948E-3</v>
      </c>
      <c r="D19133" s="89"/>
      <c r="E19133" s="89"/>
      <c r="F19133" s="89">
        <f>Table3[[#This Row],[Yield]]/100*(1+F19132)</f>
        <v>0</v>
      </c>
    </row>
    <row r="19134" spans="1:6" x14ac:dyDescent="0.2">
      <c r="A19134" s="88">
        <v>22984</v>
      </c>
      <c r="B19134" s="89">
        <v>651.48</v>
      </c>
      <c r="C19134" s="89">
        <f>LN(Table3[[#This Row],[Value]]/B19133)</f>
        <v>7.812720321108595E-3</v>
      </c>
      <c r="D19134" s="89"/>
      <c r="E19134" s="89"/>
      <c r="F19134" s="89">
        <f>Table3[[#This Row],[Yield]]/100*(1+F19133)</f>
        <v>0</v>
      </c>
    </row>
    <row r="19135" spans="1:6" x14ac:dyDescent="0.2">
      <c r="A19135" s="88">
        <v>22985</v>
      </c>
      <c r="B19135" s="89">
        <v>653.99</v>
      </c>
      <c r="C19135" s="89">
        <f>LN(Table3[[#This Row],[Value]]/B19134)</f>
        <v>3.8453631150597864E-3</v>
      </c>
      <c r="D19135" s="89"/>
      <c r="E19135" s="89"/>
      <c r="F19135" s="89">
        <f>Table3[[#This Row],[Yield]]/100*(1+F19134)</f>
        <v>0</v>
      </c>
    </row>
    <row r="19136" spans="1:6" x14ac:dyDescent="0.2">
      <c r="A19136" s="88">
        <v>22986</v>
      </c>
      <c r="B19136" s="89">
        <v>651.73</v>
      </c>
      <c r="C19136" s="89">
        <f>LN(Table3[[#This Row],[Value]]/B19135)</f>
        <v>-3.4616950906175316E-3</v>
      </c>
      <c r="D19136" s="89"/>
      <c r="E19136" s="89"/>
      <c r="F19136" s="89">
        <f>Table3[[#This Row],[Yield]]/100*(1+F19135)</f>
        <v>0</v>
      </c>
    </row>
    <row r="19137" spans="1:6" x14ac:dyDescent="0.2">
      <c r="A19137" s="88">
        <v>22987</v>
      </c>
      <c r="B19137" s="89">
        <v>652.1</v>
      </c>
      <c r="C19137" s="89">
        <f>LN(Table3[[#This Row],[Value]]/B19136)</f>
        <v>5.6755866935430106E-4</v>
      </c>
      <c r="D19137" s="89"/>
      <c r="E19137" s="89"/>
      <c r="F19137" s="89">
        <f>Table3[[#This Row],[Yield]]/100*(1+F19136)</f>
        <v>0</v>
      </c>
    </row>
    <row r="19138" spans="1:6" x14ac:dyDescent="0.2">
      <c r="A19138" s="88">
        <v>22990</v>
      </c>
      <c r="B19138" s="89">
        <v>645.08000000000004</v>
      </c>
      <c r="C19138" s="89">
        <f>LN(Table3[[#This Row],[Value]]/B19137)</f>
        <v>-1.0823584286841676E-2</v>
      </c>
      <c r="D19138" s="89"/>
      <c r="E19138" s="89"/>
      <c r="F19138" s="89">
        <f>Table3[[#This Row],[Yield]]/100*(1+F19137)</f>
        <v>0</v>
      </c>
    </row>
    <row r="19139" spans="1:6" x14ac:dyDescent="0.2">
      <c r="A19139" s="88">
        <v>22991</v>
      </c>
      <c r="B19139" s="89">
        <v>645.16</v>
      </c>
      <c r="C19139" s="89">
        <f>LN(Table3[[#This Row],[Value]]/B19138)</f>
        <v>1.2400793666673444E-4</v>
      </c>
      <c r="D19139" s="89"/>
      <c r="E19139" s="89"/>
      <c r="F19139" s="89">
        <f>Table3[[#This Row],[Yield]]/100*(1+F19138)</f>
        <v>0</v>
      </c>
    </row>
    <row r="19140" spans="1:6" x14ac:dyDescent="0.2">
      <c r="A19140" s="88">
        <v>22992</v>
      </c>
      <c r="B19140" s="89">
        <v>647.33000000000004</v>
      </c>
      <c r="C19140" s="89">
        <f>LN(Table3[[#This Row],[Value]]/B19139)</f>
        <v>3.3578627903338718E-3</v>
      </c>
      <c r="D19140" s="89"/>
      <c r="E19140" s="89"/>
      <c r="F19140" s="89">
        <f>Table3[[#This Row],[Yield]]/100*(1+F19139)</f>
        <v>0</v>
      </c>
    </row>
    <row r="19141" spans="1:6" x14ac:dyDescent="0.2">
      <c r="A19141" s="88">
        <v>22993</v>
      </c>
      <c r="B19141" s="89">
        <v>645.20000000000005</v>
      </c>
      <c r="C19141" s="89">
        <f>LN(Table3[[#This Row],[Value]]/B19140)</f>
        <v>-3.2958645882619039E-3</v>
      </c>
      <c r="D19141" s="89"/>
      <c r="E19141" s="89"/>
      <c r="F19141" s="89">
        <f>Table3[[#This Row],[Yield]]/100*(1+F19140)</f>
        <v>0</v>
      </c>
    </row>
    <row r="19142" spans="1:6" x14ac:dyDescent="0.2">
      <c r="A19142" s="88">
        <v>22994</v>
      </c>
      <c r="B19142" s="89">
        <v>648.09</v>
      </c>
      <c r="C19142" s="89">
        <f>LN(Table3[[#This Row],[Value]]/B19141)</f>
        <v>4.4692293459410526E-3</v>
      </c>
      <c r="D19142" s="89"/>
      <c r="E19142" s="89"/>
      <c r="F19142" s="89">
        <f>Table3[[#This Row],[Yield]]/100*(1+F19141)</f>
        <v>0</v>
      </c>
    </row>
    <row r="19143" spans="1:6" x14ac:dyDescent="0.2">
      <c r="A19143" s="88">
        <v>22997</v>
      </c>
      <c r="B19143" s="89">
        <v>645.49</v>
      </c>
      <c r="C19143" s="89">
        <f>LN(Table3[[#This Row],[Value]]/B19142)</f>
        <v>-4.0198572970678642E-3</v>
      </c>
      <c r="D19143" s="89"/>
      <c r="E19143" s="89"/>
      <c r="F19143" s="89">
        <f>Table3[[#This Row],[Yield]]/100*(1+F19142)</f>
        <v>0</v>
      </c>
    </row>
    <row r="19144" spans="1:6" x14ac:dyDescent="0.2">
      <c r="A19144" s="88">
        <v>22998</v>
      </c>
      <c r="B19144" s="89">
        <v>640.14</v>
      </c>
      <c r="C19144" s="89">
        <f>LN(Table3[[#This Row],[Value]]/B19143)</f>
        <v>-8.3228158685022102E-3</v>
      </c>
      <c r="D19144" s="89"/>
      <c r="E19144" s="89"/>
      <c r="F19144" s="89">
        <f>Table3[[#This Row],[Yield]]/100*(1+F19143)</f>
        <v>0</v>
      </c>
    </row>
    <row r="19145" spans="1:6" x14ac:dyDescent="0.2">
      <c r="A19145" s="88">
        <v>22999</v>
      </c>
      <c r="B19145" s="89">
        <v>647</v>
      </c>
      <c r="C19145" s="89">
        <f>LN(Table3[[#This Row],[Value]]/B19144)</f>
        <v>1.0659392069475748E-2</v>
      </c>
      <c r="D19145" s="89"/>
      <c r="E19145" s="89"/>
      <c r="F19145" s="89">
        <f>Table3[[#This Row],[Yield]]/100*(1+F19144)</f>
        <v>0</v>
      </c>
    </row>
    <row r="19146" spans="1:6" x14ac:dyDescent="0.2">
      <c r="A19146" s="88">
        <v>23000</v>
      </c>
      <c r="B19146" s="89">
        <v>648.54999999999995</v>
      </c>
      <c r="C19146" s="89">
        <f>LN(Table3[[#This Row],[Value]]/B19145)</f>
        <v>2.3928072857815159E-3</v>
      </c>
      <c r="D19146" s="89"/>
      <c r="E19146" s="89"/>
      <c r="F19146" s="89">
        <f>Table3[[#This Row],[Yield]]/100*(1+F19145)</f>
        <v>0</v>
      </c>
    </row>
    <row r="19147" spans="1:6" x14ac:dyDescent="0.2">
      <c r="A19147" s="88">
        <v>23001</v>
      </c>
      <c r="B19147" s="89">
        <v>646.41</v>
      </c>
      <c r="C19147" s="89">
        <f>LN(Table3[[#This Row],[Value]]/B19146)</f>
        <v>-3.3051244024306071E-3</v>
      </c>
      <c r="D19147" s="89"/>
      <c r="E19147" s="89"/>
      <c r="F19147" s="89">
        <f>Table3[[#This Row],[Yield]]/100*(1+F19146)</f>
        <v>0</v>
      </c>
    </row>
    <row r="19148" spans="1:6" x14ac:dyDescent="0.2">
      <c r="A19148" s="88">
        <v>23004</v>
      </c>
      <c r="B19148" s="89">
        <v>647.71</v>
      </c>
      <c r="C19148" s="89">
        <f>LN(Table3[[#This Row],[Value]]/B19147)</f>
        <v>2.009087932000767E-3</v>
      </c>
      <c r="D19148" s="89"/>
      <c r="E19148" s="89"/>
      <c r="F19148" s="89">
        <f>Table3[[#This Row],[Yield]]/100*(1+F19147)</f>
        <v>0</v>
      </c>
    </row>
    <row r="19149" spans="1:6" x14ac:dyDescent="0.2">
      <c r="A19149" s="88">
        <v>23006</v>
      </c>
      <c r="B19149" s="89">
        <v>651.64</v>
      </c>
      <c r="C19149" s="89">
        <f>LN(Table3[[#This Row],[Value]]/B19148)</f>
        <v>6.0491968817163056E-3</v>
      </c>
      <c r="D19149" s="89"/>
      <c r="E19149" s="89"/>
      <c r="F19149" s="89">
        <f>Table3[[#This Row],[Yield]]/100*(1+F19148)</f>
        <v>0</v>
      </c>
    </row>
    <row r="19150" spans="1:6" x14ac:dyDescent="0.2">
      <c r="A19150" s="88">
        <v>23007</v>
      </c>
      <c r="B19150" s="89">
        <v>650.55999999999995</v>
      </c>
      <c r="C19150" s="89">
        <f>LN(Table3[[#This Row],[Value]]/B19149)</f>
        <v>-1.6587317579868496E-3</v>
      </c>
      <c r="D19150" s="89"/>
      <c r="E19150" s="89"/>
      <c r="F19150" s="89">
        <f>Table3[[#This Row],[Yield]]/100*(1+F19149)</f>
        <v>0</v>
      </c>
    </row>
    <row r="19151" spans="1:6" x14ac:dyDescent="0.2">
      <c r="A19151" s="88">
        <v>23008</v>
      </c>
      <c r="B19151" s="89">
        <v>651.42999999999995</v>
      </c>
      <c r="C19151" s="89">
        <f>LN(Table3[[#This Row],[Value]]/B19150)</f>
        <v>1.3364159931883084E-3</v>
      </c>
      <c r="D19151" s="89"/>
      <c r="E19151" s="89"/>
      <c r="F19151" s="89">
        <f>Table3[[#This Row],[Yield]]/100*(1+F19150)</f>
        <v>0</v>
      </c>
    </row>
    <row r="19152" spans="1:6" x14ac:dyDescent="0.2">
      <c r="A19152" s="88">
        <v>23011</v>
      </c>
      <c r="B19152" s="89">
        <v>652.1</v>
      </c>
      <c r="C19152" s="89">
        <f>LN(Table3[[#This Row],[Value]]/B19151)</f>
        <v>1.0279779659867708E-3</v>
      </c>
      <c r="D19152" s="89"/>
      <c r="E19152" s="89"/>
      <c r="F19152" s="89">
        <f>Table3[[#This Row],[Yield]]/100*(1+F19151)</f>
        <v>0</v>
      </c>
    </row>
    <row r="19153" spans="1:6" x14ac:dyDescent="0.2">
      <c r="A19153" s="88">
        <v>23013</v>
      </c>
      <c r="B19153" s="89">
        <v>646.79</v>
      </c>
      <c r="C19153" s="89">
        <f>LN(Table3[[#This Row],[Value]]/B19152)</f>
        <v>-8.1762575454696496E-3</v>
      </c>
      <c r="D19153" s="89"/>
      <c r="E19153" s="89"/>
      <c r="F19153" s="89">
        <f>Table3[[#This Row],[Yield]]/100*(1+F19152)</f>
        <v>0</v>
      </c>
    </row>
    <row r="19154" spans="1:6" x14ac:dyDescent="0.2">
      <c r="A19154" s="88">
        <v>23014</v>
      </c>
      <c r="B19154" s="89">
        <v>657.42</v>
      </c>
      <c r="C19154" s="89">
        <f>LN(Table3[[#This Row],[Value]]/B19153)</f>
        <v>1.6301416791669788E-2</v>
      </c>
      <c r="D19154" s="89"/>
      <c r="E19154" s="89"/>
      <c r="F19154" s="89">
        <f>Table3[[#This Row],[Yield]]/100*(1+F19153)</f>
        <v>0</v>
      </c>
    </row>
    <row r="19155" spans="1:6" x14ac:dyDescent="0.2">
      <c r="A19155" s="88">
        <v>23015</v>
      </c>
      <c r="B19155" s="89">
        <v>662.23</v>
      </c>
      <c r="C19155" s="89">
        <f>LN(Table3[[#This Row],[Value]]/B19154)</f>
        <v>7.2898439752905313E-3</v>
      </c>
      <c r="D19155" s="89"/>
      <c r="E19155" s="89"/>
      <c r="F19155" s="89">
        <f>Table3[[#This Row],[Yield]]/100*(1+F19154)</f>
        <v>0</v>
      </c>
    </row>
    <row r="19156" spans="1:6" x14ac:dyDescent="0.2">
      <c r="A19156" s="88">
        <v>23018</v>
      </c>
      <c r="B19156" s="89">
        <v>662.14</v>
      </c>
      <c r="C19156" s="89">
        <f>LN(Table3[[#This Row],[Value]]/B19155)</f>
        <v>-1.3591367992117178E-4</v>
      </c>
      <c r="D19156" s="89"/>
      <c r="E19156" s="89"/>
      <c r="F19156" s="89">
        <f>Table3[[#This Row],[Yield]]/100*(1+F19155)</f>
        <v>0</v>
      </c>
    </row>
    <row r="19157" spans="1:6" x14ac:dyDescent="0.2">
      <c r="A19157" s="88">
        <v>23019</v>
      </c>
      <c r="B19157" s="89">
        <v>669.88</v>
      </c>
      <c r="C19157" s="89">
        <f>LN(Table3[[#This Row],[Value]]/B19156)</f>
        <v>1.1621577925551071E-2</v>
      </c>
      <c r="D19157" s="89"/>
      <c r="E19157" s="89"/>
      <c r="F19157" s="89">
        <f>Table3[[#This Row],[Yield]]/100*(1+F19156)</f>
        <v>0</v>
      </c>
    </row>
    <row r="19158" spans="1:6" x14ac:dyDescent="0.2">
      <c r="A19158" s="88">
        <v>23020</v>
      </c>
      <c r="B19158" s="89">
        <v>668</v>
      </c>
      <c r="C19158" s="89">
        <f>LN(Table3[[#This Row],[Value]]/B19157)</f>
        <v>-2.810418329631728E-3</v>
      </c>
      <c r="D19158" s="89"/>
      <c r="E19158" s="89"/>
      <c r="F19158" s="89">
        <f>Table3[[#This Row],[Yield]]/100*(1+F19157)</f>
        <v>0</v>
      </c>
    </row>
    <row r="19159" spans="1:6" x14ac:dyDescent="0.2">
      <c r="A19159" s="88">
        <v>23021</v>
      </c>
      <c r="B19159" s="89">
        <v>669.51</v>
      </c>
      <c r="C19159" s="89">
        <f>LN(Table3[[#This Row],[Value]]/B19158)</f>
        <v>2.2579280028235554E-3</v>
      </c>
      <c r="D19159" s="89"/>
      <c r="E19159" s="89"/>
      <c r="F19159" s="89">
        <f>Table3[[#This Row],[Yield]]/100*(1+F19158)</f>
        <v>0</v>
      </c>
    </row>
    <row r="19160" spans="1:6" x14ac:dyDescent="0.2">
      <c r="A19160" s="88">
        <v>23022</v>
      </c>
      <c r="B19160" s="89">
        <v>671.6</v>
      </c>
      <c r="C19160" s="89">
        <f>LN(Table3[[#This Row],[Value]]/B19159)</f>
        <v>3.1168236639164374E-3</v>
      </c>
      <c r="D19160" s="89"/>
      <c r="E19160" s="89"/>
      <c r="F19160" s="89">
        <f>Table3[[#This Row],[Yield]]/100*(1+F19159)</f>
        <v>0</v>
      </c>
    </row>
    <row r="19161" spans="1:6" x14ac:dyDescent="0.2">
      <c r="A19161" s="88">
        <v>23025</v>
      </c>
      <c r="B19161" s="89">
        <v>675.74</v>
      </c>
      <c r="C19161" s="89">
        <f>LN(Table3[[#This Row],[Value]]/B19160)</f>
        <v>6.1454614714951845E-3</v>
      </c>
      <c r="D19161" s="89"/>
      <c r="E19161" s="89"/>
      <c r="F19161" s="89">
        <f>Table3[[#This Row],[Yield]]/100*(1+F19160)</f>
        <v>0</v>
      </c>
    </row>
    <row r="19162" spans="1:6" x14ac:dyDescent="0.2">
      <c r="A19162" s="88">
        <v>23026</v>
      </c>
      <c r="B19162" s="89">
        <v>675.36</v>
      </c>
      <c r="C19162" s="89">
        <f>LN(Table3[[#This Row],[Value]]/B19161)</f>
        <v>-5.625046406923655E-4</v>
      </c>
      <c r="D19162" s="89"/>
      <c r="E19162" s="89"/>
      <c r="F19162" s="89">
        <f>Table3[[#This Row],[Yield]]/100*(1+F19161)</f>
        <v>0</v>
      </c>
    </row>
    <row r="19163" spans="1:6" x14ac:dyDescent="0.2">
      <c r="A19163" s="88">
        <v>23027</v>
      </c>
      <c r="B19163" s="89">
        <v>669</v>
      </c>
      <c r="C19163" s="89">
        <f>LN(Table3[[#This Row],[Value]]/B19162)</f>
        <v>-9.4618219059601927E-3</v>
      </c>
      <c r="D19163" s="89"/>
      <c r="E19163" s="89"/>
      <c r="F19163" s="89">
        <f>Table3[[#This Row],[Yield]]/100*(1+F19162)</f>
        <v>0</v>
      </c>
    </row>
    <row r="19164" spans="1:6" x14ac:dyDescent="0.2">
      <c r="A19164" s="88">
        <v>23028</v>
      </c>
      <c r="B19164" s="89">
        <v>672.98</v>
      </c>
      <c r="C19164" s="89">
        <f>LN(Table3[[#This Row],[Value]]/B19163)</f>
        <v>5.9315513928994831E-3</v>
      </c>
      <c r="D19164" s="89"/>
      <c r="E19164" s="89"/>
      <c r="F19164" s="89">
        <f>Table3[[#This Row],[Yield]]/100*(1+F19163)</f>
        <v>0</v>
      </c>
    </row>
    <row r="19165" spans="1:6" x14ac:dyDescent="0.2">
      <c r="A19165" s="88">
        <v>23029</v>
      </c>
      <c r="B19165" s="89">
        <v>672.52</v>
      </c>
      <c r="C19165" s="89">
        <f>LN(Table3[[#This Row],[Value]]/B19164)</f>
        <v>-6.8376071040053131E-4</v>
      </c>
      <c r="D19165" s="89"/>
      <c r="E19165" s="89"/>
      <c r="F19165" s="89">
        <f>Table3[[#This Row],[Yield]]/100*(1+F19164)</f>
        <v>0</v>
      </c>
    </row>
    <row r="19166" spans="1:6" x14ac:dyDescent="0.2">
      <c r="A19166" s="88">
        <v>23032</v>
      </c>
      <c r="B19166" s="89">
        <v>675.24</v>
      </c>
      <c r="C19166" s="89">
        <f>LN(Table3[[#This Row],[Value]]/B19165)</f>
        <v>4.0363324224605528E-3</v>
      </c>
      <c r="D19166" s="89"/>
      <c r="E19166" s="89"/>
      <c r="F19166" s="89">
        <f>Table3[[#This Row],[Yield]]/100*(1+F19165)</f>
        <v>0</v>
      </c>
    </row>
    <row r="19167" spans="1:6" x14ac:dyDescent="0.2">
      <c r="A19167" s="88">
        <v>23033</v>
      </c>
      <c r="B19167" s="89">
        <v>675.53</v>
      </c>
      <c r="C19167" s="89">
        <f>LN(Table3[[#This Row],[Value]]/B19166)</f>
        <v>4.2938472790428838E-4</v>
      </c>
      <c r="D19167" s="89"/>
      <c r="E19167" s="89"/>
      <c r="F19167" s="89">
        <f>Table3[[#This Row],[Yield]]/100*(1+F19166)</f>
        <v>0</v>
      </c>
    </row>
    <row r="19168" spans="1:6" x14ac:dyDescent="0.2">
      <c r="A19168" s="88">
        <v>23034</v>
      </c>
      <c r="B19168" s="89">
        <v>677.58</v>
      </c>
      <c r="C19168" s="89">
        <f>LN(Table3[[#This Row],[Value]]/B19167)</f>
        <v>3.0300590025417531E-3</v>
      </c>
      <c r="D19168" s="89"/>
      <c r="E19168" s="89"/>
      <c r="F19168" s="89">
        <f>Table3[[#This Row],[Yield]]/100*(1+F19167)</f>
        <v>0</v>
      </c>
    </row>
    <row r="19169" spans="1:6" x14ac:dyDescent="0.2">
      <c r="A19169" s="88">
        <v>23035</v>
      </c>
      <c r="B19169" s="89">
        <v>676.99</v>
      </c>
      <c r="C19169" s="89">
        <f>LN(Table3[[#This Row],[Value]]/B19168)</f>
        <v>-8.7112520919646055E-4</v>
      </c>
      <c r="D19169" s="89"/>
      <c r="E19169" s="89"/>
      <c r="F19169" s="89">
        <f>Table3[[#This Row],[Yield]]/100*(1+F19168)</f>
        <v>0</v>
      </c>
    </row>
    <row r="19170" spans="1:6" x14ac:dyDescent="0.2">
      <c r="A19170" s="88">
        <v>23036</v>
      </c>
      <c r="B19170" s="89">
        <v>679.71</v>
      </c>
      <c r="C19170" s="89">
        <f>LN(Table3[[#This Row],[Value]]/B19169)</f>
        <v>4.0097348630350029E-3</v>
      </c>
      <c r="D19170" s="89"/>
      <c r="E19170" s="89"/>
      <c r="F19170" s="89">
        <f>Table3[[#This Row],[Yield]]/100*(1+F19169)</f>
        <v>0</v>
      </c>
    </row>
    <row r="19171" spans="1:6" x14ac:dyDescent="0.2">
      <c r="A19171" s="88">
        <v>23039</v>
      </c>
      <c r="B19171" s="89">
        <v>682.89</v>
      </c>
      <c r="C19171" s="89">
        <f>LN(Table3[[#This Row],[Value]]/B19170)</f>
        <v>4.6675558099344185E-3</v>
      </c>
      <c r="D19171" s="89"/>
      <c r="E19171" s="89"/>
      <c r="F19171" s="89">
        <f>Table3[[#This Row],[Yield]]/100*(1+F19170)</f>
        <v>0</v>
      </c>
    </row>
    <row r="19172" spans="1:6" x14ac:dyDescent="0.2">
      <c r="A19172" s="88">
        <v>23040</v>
      </c>
      <c r="B19172" s="89">
        <v>683.73</v>
      </c>
      <c r="C19172" s="89">
        <f>LN(Table3[[#This Row],[Value]]/B19171)</f>
        <v>1.2293104239427656E-3</v>
      </c>
      <c r="D19172" s="89"/>
      <c r="E19172" s="89"/>
      <c r="F19172" s="89">
        <f>Table3[[#This Row],[Yield]]/100*(1+F19171)</f>
        <v>0</v>
      </c>
    </row>
    <row r="19173" spans="1:6" x14ac:dyDescent="0.2">
      <c r="A19173" s="88">
        <v>23041</v>
      </c>
      <c r="B19173" s="89">
        <v>678.58</v>
      </c>
      <c r="C19173" s="89">
        <f>LN(Table3[[#This Row],[Value]]/B19172)</f>
        <v>-7.5607233788063674E-3</v>
      </c>
      <c r="D19173" s="89"/>
      <c r="E19173" s="89"/>
      <c r="F19173" s="89">
        <f>Table3[[#This Row],[Yield]]/100*(1+F19172)</f>
        <v>0</v>
      </c>
    </row>
    <row r="19174" spans="1:6" x14ac:dyDescent="0.2">
      <c r="A19174" s="88">
        <v>23042</v>
      </c>
      <c r="B19174" s="89">
        <v>682.85</v>
      </c>
      <c r="C19174" s="89">
        <f>LN(Table3[[#This Row],[Value]]/B19173)</f>
        <v>6.2728366518903381E-3</v>
      </c>
      <c r="D19174" s="89"/>
      <c r="E19174" s="89"/>
      <c r="F19174" s="89">
        <f>Table3[[#This Row],[Yield]]/100*(1+F19173)</f>
        <v>0</v>
      </c>
    </row>
    <row r="19175" spans="1:6" x14ac:dyDescent="0.2">
      <c r="A19175" s="88">
        <v>23043</v>
      </c>
      <c r="B19175" s="89">
        <v>683.19</v>
      </c>
      <c r="C19175" s="89">
        <f>LN(Table3[[#This Row],[Value]]/B19174)</f>
        <v>4.9778924046283216E-4</v>
      </c>
      <c r="D19175" s="89"/>
      <c r="E19175" s="89"/>
      <c r="F19175" s="89">
        <f>Table3[[#This Row],[Yield]]/100*(1+F19174)</f>
        <v>0</v>
      </c>
    </row>
    <row r="19176" spans="1:6" x14ac:dyDescent="0.2">
      <c r="A19176" s="88">
        <v>23046</v>
      </c>
      <c r="B19176" s="89">
        <v>682.01</v>
      </c>
      <c r="C19176" s="89">
        <f>LN(Table3[[#This Row],[Value]]/B19175)</f>
        <v>-1.7286848723331132E-3</v>
      </c>
      <c r="D19176" s="89"/>
      <c r="E19176" s="89"/>
      <c r="F19176" s="89">
        <f>Table3[[#This Row],[Yield]]/100*(1+F19175)</f>
        <v>0</v>
      </c>
    </row>
    <row r="19177" spans="1:6" x14ac:dyDescent="0.2">
      <c r="A19177" s="88">
        <v>23047</v>
      </c>
      <c r="B19177" s="89">
        <v>681.3</v>
      </c>
      <c r="C19177" s="89">
        <f>LN(Table3[[#This Row],[Value]]/B19176)</f>
        <v>-1.0415827129407809E-3</v>
      </c>
      <c r="D19177" s="89"/>
      <c r="E19177" s="89"/>
      <c r="F19177" s="89">
        <f>Table3[[#This Row],[Yield]]/100*(1+F19176)</f>
        <v>0</v>
      </c>
    </row>
    <row r="19178" spans="1:6" x14ac:dyDescent="0.2">
      <c r="A19178" s="88">
        <v>23048</v>
      </c>
      <c r="B19178" s="89">
        <v>682.52</v>
      </c>
      <c r="C19178" s="89">
        <f>LN(Table3[[#This Row],[Value]]/B19177)</f>
        <v>1.7890928794417824E-3</v>
      </c>
      <c r="D19178" s="89"/>
      <c r="E19178" s="89"/>
      <c r="F19178" s="89">
        <f>Table3[[#This Row],[Yield]]/100*(1+F19177)</f>
        <v>0</v>
      </c>
    </row>
    <row r="19179" spans="1:6" x14ac:dyDescent="0.2">
      <c r="A19179" s="88">
        <v>23049</v>
      </c>
      <c r="B19179" s="89">
        <v>679.09</v>
      </c>
      <c r="C19179" s="89">
        <f>LN(Table3[[#This Row],[Value]]/B19178)</f>
        <v>-5.0381640195532968E-3</v>
      </c>
      <c r="D19179" s="89"/>
      <c r="E19179" s="89"/>
      <c r="F19179" s="89">
        <f>Table3[[#This Row],[Yield]]/100*(1+F19178)</f>
        <v>0</v>
      </c>
    </row>
    <row r="19180" spans="1:6" x14ac:dyDescent="0.2">
      <c r="A19180" s="88">
        <v>23050</v>
      </c>
      <c r="B19180" s="89">
        <v>679.92</v>
      </c>
      <c r="C19180" s="89">
        <f>LN(Table3[[#This Row],[Value]]/B19179)</f>
        <v>1.2214775508598787E-3</v>
      </c>
      <c r="D19180" s="89"/>
      <c r="E19180" s="89"/>
      <c r="F19180" s="89">
        <f>Table3[[#This Row],[Yield]]/100*(1+F19179)</f>
        <v>0</v>
      </c>
    </row>
    <row r="19181" spans="1:6" x14ac:dyDescent="0.2">
      <c r="A19181" s="88">
        <v>23053</v>
      </c>
      <c r="B19181" s="89">
        <v>674.74</v>
      </c>
      <c r="C19181" s="89">
        <f>LN(Table3[[#This Row],[Value]]/B19180)</f>
        <v>-7.6477127058946787E-3</v>
      </c>
      <c r="D19181" s="89"/>
      <c r="E19181" s="89"/>
      <c r="F19181" s="89">
        <f>Table3[[#This Row],[Yield]]/100*(1+F19180)</f>
        <v>0</v>
      </c>
    </row>
    <row r="19182" spans="1:6" x14ac:dyDescent="0.2">
      <c r="A19182" s="88">
        <v>23054</v>
      </c>
      <c r="B19182" s="89">
        <v>676.62</v>
      </c>
      <c r="C19182" s="89">
        <f>LN(Table3[[#This Row],[Value]]/B19181)</f>
        <v>2.7823839877752911E-3</v>
      </c>
      <c r="D19182" s="89"/>
      <c r="E19182" s="89"/>
      <c r="F19182" s="89">
        <f>Table3[[#This Row],[Yield]]/100*(1+F19181)</f>
        <v>0</v>
      </c>
    </row>
    <row r="19183" spans="1:6" x14ac:dyDescent="0.2">
      <c r="A19183" s="88">
        <v>23055</v>
      </c>
      <c r="B19183" s="89">
        <v>681.72</v>
      </c>
      <c r="C19183" s="89">
        <f>LN(Table3[[#This Row],[Value]]/B19182)</f>
        <v>7.5092008847844807E-3</v>
      </c>
      <c r="D19183" s="89"/>
      <c r="E19183" s="89"/>
      <c r="F19183" s="89">
        <f>Table3[[#This Row],[Yield]]/100*(1+F19182)</f>
        <v>0</v>
      </c>
    </row>
    <row r="19184" spans="1:6" x14ac:dyDescent="0.2">
      <c r="A19184" s="88">
        <v>23056</v>
      </c>
      <c r="B19184" s="89">
        <v>684.86</v>
      </c>
      <c r="C19184" s="89">
        <f>LN(Table3[[#This Row],[Value]]/B19183)</f>
        <v>4.5954214547967893E-3</v>
      </c>
      <c r="D19184" s="89"/>
      <c r="E19184" s="89"/>
      <c r="F19184" s="89">
        <f>Table3[[#This Row],[Yield]]/100*(1+F19183)</f>
        <v>0</v>
      </c>
    </row>
    <row r="19185" spans="1:6" x14ac:dyDescent="0.2">
      <c r="A19185" s="88">
        <v>23057</v>
      </c>
      <c r="B19185" s="89">
        <v>686.07</v>
      </c>
      <c r="C19185" s="89">
        <f>LN(Table3[[#This Row],[Value]]/B19184)</f>
        <v>1.7652255245691492E-3</v>
      </c>
      <c r="D19185" s="89"/>
      <c r="E19185" s="89"/>
      <c r="F19185" s="89">
        <f>Table3[[#This Row],[Yield]]/100*(1+F19184)</f>
        <v>0</v>
      </c>
    </row>
    <row r="19186" spans="1:6" x14ac:dyDescent="0.2">
      <c r="A19186" s="88">
        <v>23060</v>
      </c>
      <c r="B19186" s="89">
        <v>688.96</v>
      </c>
      <c r="C19186" s="89">
        <f>LN(Table3[[#This Row],[Value]]/B19185)</f>
        <v>4.2035508395964127E-3</v>
      </c>
      <c r="D19186" s="89"/>
      <c r="E19186" s="89"/>
      <c r="F19186" s="89">
        <f>Table3[[#This Row],[Yield]]/100*(1+F19185)</f>
        <v>0</v>
      </c>
    </row>
    <row r="19187" spans="1:6" x14ac:dyDescent="0.2">
      <c r="A19187" s="88">
        <v>23061</v>
      </c>
      <c r="B19187" s="89">
        <v>686.83</v>
      </c>
      <c r="C19187" s="89">
        <f>LN(Table3[[#This Row],[Value]]/B19186)</f>
        <v>-3.0964052679856328E-3</v>
      </c>
      <c r="D19187" s="89"/>
      <c r="E19187" s="89"/>
      <c r="F19187" s="89">
        <f>Table3[[#This Row],[Yield]]/100*(1+F19186)</f>
        <v>0</v>
      </c>
    </row>
    <row r="19188" spans="1:6" x14ac:dyDescent="0.2">
      <c r="A19188" s="88">
        <v>23062</v>
      </c>
      <c r="B19188" s="89">
        <v>682.06</v>
      </c>
      <c r="C19188" s="89">
        <f>LN(Table3[[#This Row],[Value]]/B19187)</f>
        <v>-6.9691783946698735E-3</v>
      </c>
      <c r="D19188" s="89"/>
      <c r="E19188" s="89"/>
      <c r="F19188" s="89">
        <f>Table3[[#This Row],[Yield]]/100*(1+F19187)</f>
        <v>0</v>
      </c>
    </row>
    <row r="19189" spans="1:6" x14ac:dyDescent="0.2">
      <c r="A19189" s="88">
        <v>23063</v>
      </c>
      <c r="B19189" s="89">
        <v>681.64</v>
      </c>
      <c r="C19189" s="89">
        <f>LN(Table3[[#This Row],[Value]]/B19188)</f>
        <v>-6.1597127415077509E-4</v>
      </c>
      <c r="D19189" s="89"/>
      <c r="E19189" s="89"/>
      <c r="F19189" s="89">
        <f>Table3[[#This Row],[Yield]]/100*(1+F19188)</f>
        <v>0</v>
      </c>
    </row>
    <row r="19190" spans="1:6" x14ac:dyDescent="0.2">
      <c r="A19190" s="88">
        <v>23067</v>
      </c>
      <c r="B19190" s="89">
        <v>674.61</v>
      </c>
      <c r="C19190" s="89">
        <f>LN(Table3[[#This Row],[Value]]/B19189)</f>
        <v>-1.0366913122340586E-2</v>
      </c>
      <c r="D19190" s="89"/>
      <c r="E19190" s="89"/>
      <c r="F19190" s="89">
        <f>Table3[[#This Row],[Yield]]/100*(1+F19189)</f>
        <v>0</v>
      </c>
    </row>
    <row r="19191" spans="1:6" x14ac:dyDescent="0.2">
      <c r="A19191" s="88">
        <v>23068</v>
      </c>
      <c r="B19191" s="89">
        <v>675.28</v>
      </c>
      <c r="C19191" s="89">
        <f>LN(Table3[[#This Row],[Value]]/B19190)</f>
        <v>9.9267355861313395E-4</v>
      </c>
      <c r="D19191" s="89"/>
      <c r="E19191" s="89"/>
      <c r="F19191" s="89">
        <f>Table3[[#This Row],[Yield]]/100*(1+F19190)</f>
        <v>0</v>
      </c>
    </row>
    <row r="19192" spans="1:6" x14ac:dyDescent="0.2">
      <c r="A19192" s="88">
        <v>23069</v>
      </c>
      <c r="B19192" s="89">
        <v>670.8</v>
      </c>
      <c r="C19192" s="89">
        <f>LN(Table3[[#This Row],[Value]]/B19191)</f>
        <v>-6.6563897264107722E-3</v>
      </c>
      <c r="D19192" s="89"/>
      <c r="E19192" s="89"/>
      <c r="F19192" s="89">
        <f>Table3[[#This Row],[Yield]]/100*(1+F19191)</f>
        <v>0</v>
      </c>
    </row>
    <row r="19193" spans="1:6" x14ac:dyDescent="0.2">
      <c r="A19193" s="88">
        <v>23070</v>
      </c>
      <c r="B19193" s="89">
        <v>662.94</v>
      </c>
      <c r="C19193" s="89">
        <f>LN(Table3[[#This Row],[Value]]/B19192)</f>
        <v>-1.178654159591502E-2</v>
      </c>
      <c r="D19193" s="89"/>
      <c r="E19193" s="89"/>
      <c r="F19193" s="89">
        <f>Table3[[#This Row],[Yield]]/100*(1+F19192)</f>
        <v>0</v>
      </c>
    </row>
    <row r="19194" spans="1:6" x14ac:dyDescent="0.2">
      <c r="A19194" s="88">
        <v>23071</v>
      </c>
      <c r="B19194" s="89">
        <v>659.72</v>
      </c>
      <c r="C19194" s="89">
        <f>LN(Table3[[#This Row],[Value]]/B19193)</f>
        <v>-4.8689857731872115E-3</v>
      </c>
      <c r="D19194" s="89"/>
      <c r="E19194" s="89"/>
      <c r="F19194" s="89">
        <f>Table3[[#This Row],[Yield]]/100*(1+F19193)</f>
        <v>0</v>
      </c>
    </row>
    <row r="19195" spans="1:6" x14ac:dyDescent="0.2">
      <c r="A19195" s="88">
        <v>23074</v>
      </c>
      <c r="B19195" s="89">
        <v>667.04</v>
      </c>
      <c r="C19195" s="89">
        <f>LN(Table3[[#This Row],[Value]]/B19194)</f>
        <v>1.1034511552535136E-2</v>
      </c>
      <c r="D19195" s="89"/>
      <c r="E19195" s="89"/>
      <c r="F19195" s="89">
        <f>Table3[[#This Row],[Yield]]/100*(1+F19194)</f>
        <v>0</v>
      </c>
    </row>
    <row r="19196" spans="1:6" x14ac:dyDescent="0.2">
      <c r="A19196" s="88">
        <v>23075</v>
      </c>
      <c r="B19196" s="89">
        <v>667.16</v>
      </c>
      <c r="C19196" s="89">
        <f>LN(Table3[[#This Row],[Value]]/B19195)</f>
        <v>1.7988307648561785E-4</v>
      </c>
      <c r="D19196" s="89"/>
      <c r="E19196" s="89"/>
      <c r="F19196" s="89">
        <f>Table3[[#This Row],[Yield]]/100*(1+F19195)</f>
        <v>0</v>
      </c>
    </row>
    <row r="19197" spans="1:6" x14ac:dyDescent="0.2">
      <c r="A19197" s="88">
        <v>23076</v>
      </c>
      <c r="B19197" s="89">
        <v>668.08</v>
      </c>
      <c r="C19197" s="89">
        <f>LN(Table3[[#This Row],[Value]]/B19196)</f>
        <v>1.378029636001693E-3</v>
      </c>
      <c r="D19197" s="89"/>
      <c r="E19197" s="89"/>
      <c r="F19197" s="89">
        <f>Table3[[#This Row],[Yield]]/100*(1+F19196)</f>
        <v>0</v>
      </c>
    </row>
    <row r="19198" spans="1:6" x14ac:dyDescent="0.2">
      <c r="A19198" s="88">
        <v>23077</v>
      </c>
      <c r="B19198" s="89">
        <v>671.43</v>
      </c>
      <c r="C19198" s="89">
        <f>LN(Table3[[#This Row],[Value]]/B19197)</f>
        <v>5.0018394551735275E-3</v>
      </c>
      <c r="D19198" s="89"/>
      <c r="E19198" s="89"/>
      <c r="F19198" s="89">
        <f>Table3[[#This Row],[Yield]]/100*(1+F19197)</f>
        <v>0</v>
      </c>
    </row>
    <row r="19199" spans="1:6" x14ac:dyDescent="0.2">
      <c r="A19199" s="88">
        <v>23078</v>
      </c>
      <c r="B19199" s="89">
        <v>672.43</v>
      </c>
      <c r="C19199" s="89">
        <f>LN(Table3[[#This Row],[Value]]/B19198)</f>
        <v>1.4882505388570115E-3</v>
      </c>
      <c r="D19199" s="89"/>
      <c r="E19199" s="89"/>
      <c r="F19199" s="89">
        <f>Table3[[#This Row],[Yield]]/100*(1+F19198)</f>
        <v>0</v>
      </c>
    </row>
    <row r="19200" spans="1:6" x14ac:dyDescent="0.2">
      <c r="A19200" s="88">
        <v>23081</v>
      </c>
      <c r="B19200" s="89">
        <v>674.02</v>
      </c>
      <c r="C19200" s="89">
        <f>LN(Table3[[#This Row],[Value]]/B19199)</f>
        <v>2.3617672235547072E-3</v>
      </c>
      <c r="D19200" s="89"/>
      <c r="E19200" s="89"/>
      <c r="F19200" s="89">
        <f>Table3[[#This Row],[Yield]]/100*(1+F19199)</f>
        <v>0</v>
      </c>
    </row>
    <row r="19201" spans="1:6" x14ac:dyDescent="0.2">
      <c r="A19201" s="88">
        <v>23082</v>
      </c>
      <c r="B19201" s="89">
        <v>675.2</v>
      </c>
      <c r="C19201" s="89">
        <f>LN(Table3[[#This Row],[Value]]/B19200)</f>
        <v>1.7491592191882018E-3</v>
      </c>
      <c r="D19201" s="89"/>
      <c r="E19201" s="89"/>
      <c r="F19201" s="89">
        <f>Table3[[#This Row],[Yield]]/100*(1+F19200)</f>
        <v>0</v>
      </c>
    </row>
    <row r="19202" spans="1:6" x14ac:dyDescent="0.2">
      <c r="A19202" s="88">
        <v>23083</v>
      </c>
      <c r="B19202" s="89">
        <v>677.66</v>
      </c>
      <c r="C19202" s="89">
        <f>LN(Table3[[#This Row],[Value]]/B19201)</f>
        <v>3.6367439517912574E-3</v>
      </c>
      <c r="D19202" s="89"/>
      <c r="E19202" s="89"/>
      <c r="F19202" s="89">
        <f>Table3[[#This Row],[Yield]]/100*(1+F19201)</f>
        <v>0</v>
      </c>
    </row>
    <row r="19203" spans="1:6" x14ac:dyDescent="0.2">
      <c r="A19203" s="88">
        <v>23084</v>
      </c>
      <c r="B19203" s="89">
        <v>673.73</v>
      </c>
      <c r="C19203" s="89">
        <f>LN(Table3[[#This Row],[Value]]/B19202)</f>
        <v>-5.8162500520413905E-3</v>
      </c>
      <c r="D19203" s="89"/>
      <c r="E19203" s="89"/>
      <c r="F19203" s="89">
        <f>Table3[[#This Row],[Yield]]/100*(1+F19202)</f>
        <v>0</v>
      </c>
    </row>
    <row r="19204" spans="1:6" x14ac:dyDescent="0.2">
      <c r="A19204" s="88">
        <v>23085</v>
      </c>
      <c r="B19204" s="89">
        <v>676.33</v>
      </c>
      <c r="C19204" s="89">
        <f>LN(Table3[[#This Row],[Value]]/B19203)</f>
        <v>3.8516854278377124E-3</v>
      </c>
      <c r="D19204" s="89"/>
      <c r="E19204" s="89"/>
      <c r="F19204" s="89">
        <f>Table3[[#This Row],[Yield]]/100*(1+F19203)</f>
        <v>0</v>
      </c>
    </row>
    <row r="19205" spans="1:6" x14ac:dyDescent="0.2">
      <c r="A19205" s="88">
        <v>23088</v>
      </c>
      <c r="B19205" s="89">
        <v>673.56</v>
      </c>
      <c r="C19205" s="89">
        <f>LN(Table3[[#This Row],[Value]]/B19204)</f>
        <v>-4.1040438672269456E-3</v>
      </c>
      <c r="D19205" s="89"/>
      <c r="E19205" s="89"/>
      <c r="F19205" s="89">
        <f>Table3[[#This Row],[Yield]]/100*(1+F19204)</f>
        <v>0</v>
      </c>
    </row>
    <row r="19206" spans="1:6" x14ac:dyDescent="0.2">
      <c r="A19206" s="88">
        <v>23089</v>
      </c>
      <c r="B19206" s="89">
        <v>672.06</v>
      </c>
      <c r="C19206" s="89">
        <f>LN(Table3[[#This Row],[Value]]/B19205)</f>
        <v>-2.2294564904051578E-3</v>
      </c>
      <c r="D19206" s="89"/>
      <c r="E19206" s="89"/>
      <c r="F19206" s="89">
        <f>Table3[[#This Row],[Yield]]/100*(1+F19205)</f>
        <v>0</v>
      </c>
    </row>
    <row r="19207" spans="1:6" x14ac:dyDescent="0.2">
      <c r="A19207" s="88">
        <v>23090</v>
      </c>
      <c r="B19207" s="89">
        <v>677.12</v>
      </c>
      <c r="C19207" s="89">
        <f>LN(Table3[[#This Row],[Value]]/B19206)</f>
        <v>7.5008875381221947E-3</v>
      </c>
      <c r="D19207" s="89"/>
      <c r="E19207" s="89"/>
      <c r="F19207" s="89">
        <f>Table3[[#This Row],[Yield]]/100*(1+F19206)</f>
        <v>0</v>
      </c>
    </row>
    <row r="19208" spans="1:6" x14ac:dyDescent="0.2">
      <c r="A19208" s="88">
        <v>23091</v>
      </c>
      <c r="B19208" s="89">
        <v>675.57</v>
      </c>
      <c r="C19208" s="89">
        <f>LN(Table3[[#This Row],[Value]]/B19207)</f>
        <v>-2.2917308154671262E-3</v>
      </c>
      <c r="D19208" s="89"/>
      <c r="E19208" s="89"/>
      <c r="F19208" s="89">
        <f>Table3[[#This Row],[Yield]]/100*(1+F19207)</f>
        <v>0</v>
      </c>
    </row>
    <row r="19209" spans="1:6" x14ac:dyDescent="0.2">
      <c r="A19209" s="88">
        <v>23092</v>
      </c>
      <c r="B19209" s="89">
        <v>677.83</v>
      </c>
      <c r="C19209" s="89">
        <f>LN(Table3[[#This Row],[Value]]/B19208)</f>
        <v>3.3397400630175308E-3</v>
      </c>
      <c r="D19209" s="89"/>
      <c r="E19209" s="89"/>
      <c r="F19209" s="89">
        <f>Table3[[#This Row],[Yield]]/100*(1+F19208)</f>
        <v>0</v>
      </c>
    </row>
    <row r="19210" spans="1:6" x14ac:dyDescent="0.2">
      <c r="A19210" s="88">
        <v>23095</v>
      </c>
      <c r="B19210" s="89">
        <v>678.17</v>
      </c>
      <c r="C19210" s="89">
        <f>LN(Table3[[#This Row],[Value]]/B19209)</f>
        <v>5.014749367626629E-4</v>
      </c>
      <c r="D19210" s="89"/>
      <c r="E19210" s="89"/>
      <c r="F19210" s="89">
        <f>Table3[[#This Row],[Yield]]/100*(1+F19209)</f>
        <v>0</v>
      </c>
    </row>
    <row r="19211" spans="1:6" x14ac:dyDescent="0.2">
      <c r="A19211" s="88">
        <v>23096</v>
      </c>
      <c r="B19211" s="89">
        <v>680.38</v>
      </c>
      <c r="C19211" s="89">
        <f>LN(Table3[[#This Row],[Value]]/B19210)</f>
        <v>3.2534716417035301E-3</v>
      </c>
      <c r="D19211" s="89"/>
      <c r="E19211" s="89"/>
      <c r="F19211" s="89">
        <f>Table3[[#This Row],[Yield]]/100*(1+F19210)</f>
        <v>0</v>
      </c>
    </row>
    <row r="19212" spans="1:6" x14ac:dyDescent="0.2">
      <c r="A19212" s="88">
        <v>23097</v>
      </c>
      <c r="B19212" s="89">
        <v>684.73</v>
      </c>
      <c r="C19212" s="89">
        <f>LN(Table3[[#This Row],[Value]]/B19211)</f>
        <v>6.37313436074044E-3</v>
      </c>
      <c r="D19212" s="89"/>
      <c r="E19212" s="89"/>
      <c r="F19212" s="89">
        <f>Table3[[#This Row],[Yield]]/100*(1+F19211)</f>
        <v>0</v>
      </c>
    </row>
    <row r="19213" spans="1:6" x14ac:dyDescent="0.2">
      <c r="A19213" s="88">
        <v>23098</v>
      </c>
      <c r="B19213" s="89">
        <v>682.47</v>
      </c>
      <c r="C19213" s="89">
        <f>LN(Table3[[#This Row],[Value]]/B19212)</f>
        <v>-3.3060299275185145E-3</v>
      </c>
      <c r="D19213" s="89"/>
      <c r="E19213" s="89"/>
      <c r="F19213" s="89">
        <f>Table3[[#This Row],[Yield]]/100*(1+F19212)</f>
        <v>0</v>
      </c>
    </row>
    <row r="19214" spans="1:6" x14ac:dyDescent="0.2">
      <c r="A19214" s="88">
        <v>23099</v>
      </c>
      <c r="B19214" s="89">
        <v>682.52</v>
      </c>
      <c r="C19214" s="89">
        <f>LN(Table3[[#This Row],[Value]]/B19213)</f>
        <v>7.3260610000647135E-5</v>
      </c>
      <c r="D19214" s="89"/>
      <c r="E19214" s="89"/>
      <c r="F19214" s="89">
        <f>Table3[[#This Row],[Yield]]/100*(1+F19213)</f>
        <v>0</v>
      </c>
    </row>
    <row r="19215" spans="1:6" x14ac:dyDescent="0.2">
      <c r="A19215" s="88">
        <v>23102</v>
      </c>
      <c r="B19215" s="89">
        <v>685.86</v>
      </c>
      <c r="C19215" s="89">
        <f>LN(Table3[[#This Row],[Value]]/B19214)</f>
        <v>4.8816946066779334E-3</v>
      </c>
      <c r="D19215" s="89"/>
      <c r="E19215" s="89"/>
      <c r="F19215" s="89">
        <f>Table3[[#This Row],[Yield]]/100*(1+F19214)</f>
        <v>0</v>
      </c>
    </row>
    <row r="19216" spans="1:6" x14ac:dyDescent="0.2">
      <c r="A19216" s="88">
        <v>23103</v>
      </c>
      <c r="B19216" s="89">
        <v>684.27</v>
      </c>
      <c r="C19216" s="89">
        <f>LN(Table3[[#This Row],[Value]]/B19215)</f>
        <v>-2.3209486891774666E-3</v>
      </c>
      <c r="D19216" s="89"/>
      <c r="E19216" s="89"/>
      <c r="F19216" s="89">
        <f>Table3[[#This Row],[Yield]]/100*(1+F19215)</f>
        <v>0</v>
      </c>
    </row>
    <row r="19217" spans="1:6" x14ac:dyDescent="0.2">
      <c r="A19217" s="88">
        <v>23104</v>
      </c>
      <c r="B19217" s="89">
        <v>690.51</v>
      </c>
      <c r="C19217" s="89">
        <f>LN(Table3[[#This Row],[Value]]/B19216)</f>
        <v>9.0778784271477522E-3</v>
      </c>
      <c r="D19217" s="89"/>
      <c r="E19217" s="89"/>
      <c r="F19217" s="89">
        <f>Table3[[#This Row],[Yield]]/100*(1+F19216)</f>
        <v>0</v>
      </c>
    </row>
    <row r="19218" spans="1:6" x14ac:dyDescent="0.2">
      <c r="A19218" s="88">
        <v>23105</v>
      </c>
      <c r="B19218" s="89">
        <v>697.12</v>
      </c>
      <c r="C19218" s="89">
        <f>LN(Table3[[#This Row],[Value]]/B19217)</f>
        <v>9.5271073654196719E-3</v>
      </c>
      <c r="D19218" s="89"/>
      <c r="E19218" s="89"/>
      <c r="F19218" s="89">
        <f>Table3[[#This Row],[Yield]]/100*(1+F19217)</f>
        <v>0</v>
      </c>
    </row>
    <row r="19219" spans="1:6" x14ac:dyDescent="0.2">
      <c r="A19219" s="88">
        <v>23106</v>
      </c>
      <c r="B19219" s="89">
        <v>702.43</v>
      </c>
      <c r="C19219" s="89">
        <f>LN(Table3[[#This Row],[Value]]/B19218)</f>
        <v>7.5881897458489281E-3</v>
      </c>
      <c r="D19219" s="89"/>
      <c r="E19219" s="89"/>
      <c r="F19219" s="89">
        <f>Table3[[#This Row],[Yield]]/100*(1+F19218)</f>
        <v>0</v>
      </c>
    </row>
    <row r="19220" spans="1:6" x14ac:dyDescent="0.2">
      <c r="A19220" s="88">
        <v>23109</v>
      </c>
      <c r="B19220" s="89">
        <v>706.03</v>
      </c>
      <c r="C19220" s="89">
        <f>LN(Table3[[#This Row],[Value]]/B19219)</f>
        <v>5.1119773933097279E-3</v>
      </c>
      <c r="D19220" s="89"/>
      <c r="E19220" s="89"/>
      <c r="F19220" s="89">
        <f>Table3[[#This Row],[Yield]]/100*(1+F19219)</f>
        <v>0</v>
      </c>
    </row>
    <row r="19221" spans="1:6" x14ac:dyDescent="0.2">
      <c r="A19221" s="88">
        <v>23110</v>
      </c>
      <c r="B19221" s="89">
        <v>706.03</v>
      </c>
      <c r="C19221" s="89">
        <f>LN(Table3[[#This Row],[Value]]/B19220)</f>
        <v>0</v>
      </c>
      <c r="D19221" s="89"/>
      <c r="E19221" s="89"/>
      <c r="F19221" s="89">
        <f>Table3[[#This Row],[Yield]]/100*(1+F19220)</f>
        <v>0</v>
      </c>
    </row>
    <row r="19222" spans="1:6" x14ac:dyDescent="0.2">
      <c r="A19222" s="88">
        <v>23111</v>
      </c>
      <c r="B19222" s="89">
        <v>704.35</v>
      </c>
      <c r="C19222" s="89">
        <f>LN(Table3[[#This Row],[Value]]/B19221)</f>
        <v>-2.3823378019746841E-3</v>
      </c>
      <c r="D19222" s="89"/>
      <c r="E19222" s="89"/>
      <c r="F19222" s="89">
        <f>Table3[[#This Row],[Yield]]/100*(1+F19221)</f>
        <v>0</v>
      </c>
    </row>
    <row r="19223" spans="1:6" x14ac:dyDescent="0.2">
      <c r="A19223" s="88">
        <v>23112</v>
      </c>
      <c r="B19223" s="89">
        <v>708.45</v>
      </c>
      <c r="C19223" s="89">
        <f>LN(Table3[[#This Row],[Value]]/B19222)</f>
        <v>5.8040933039198933E-3</v>
      </c>
      <c r="D19223" s="89"/>
      <c r="E19223" s="89"/>
      <c r="F19223" s="89">
        <f>Table3[[#This Row],[Yield]]/100*(1+F19222)</f>
        <v>0</v>
      </c>
    </row>
    <row r="19224" spans="1:6" x14ac:dyDescent="0.2">
      <c r="A19224" s="88">
        <v>23116</v>
      </c>
      <c r="B19224" s="89">
        <v>711.38</v>
      </c>
      <c r="C19224" s="89">
        <f>LN(Table3[[#This Row],[Value]]/B19223)</f>
        <v>4.1272605300662823E-3</v>
      </c>
      <c r="D19224" s="89"/>
      <c r="E19224" s="89"/>
      <c r="F19224" s="89">
        <f>Table3[[#This Row],[Yield]]/100*(1+F19223)</f>
        <v>0</v>
      </c>
    </row>
    <row r="19225" spans="1:6" x14ac:dyDescent="0.2">
      <c r="A19225" s="88">
        <v>23117</v>
      </c>
      <c r="B19225" s="89">
        <v>710.92</v>
      </c>
      <c r="C19225" s="89">
        <f>LN(Table3[[#This Row],[Value]]/B19224)</f>
        <v>-6.4683964851125486E-4</v>
      </c>
      <c r="D19225" s="89"/>
      <c r="E19225" s="89"/>
      <c r="F19225" s="89">
        <f>Table3[[#This Row],[Yield]]/100*(1+F19224)</f>
        <v>0</v>
      </c>
    </row>
    <row r="19226" spans="1:6" x14ac:dyDescent="0.2">
      <c r="A19226" s="88">
        <v>23118</v>
      </c>
      <c r="B19226" s="89">
        <v>710.25</v>
      </c>
      <c r="C19226" s="89">
        <f>LN(Table3[[#This Row],[Value]]/B19225)</f>
        <v>-9.4288515749363269E-4</v>
      </c>
      <c r="D19226" s="89"/>
      <c r="E19226" s="89"/>
      <c r="F19226" s="89">
        <f>Table3[[#This Row],[Yield]]/100*(1+F19225)</f>
        <v>0</v>
      </c>
    </row>
    <row r="19227" spans="1:6" x14ac:dyDescent="0.2">
      <c r="A19227" s="88">
        <v>23119</v>
      </c>
      <c r="B19227" s="89">
        <v>708.16</v>
      </c>
      <c r="C19227" s="89">
        <f>LN(Table3[[#This Row],[Value]]/B19226)</f>
        <v>-2.9469638716124974E-3</v>
      </c>
      <c r="D19227" s="89"/>
      <c r="E19227" s="89"/>
      <c r="F19227" s="89">
        <f>Table3[[#This Row],[Yield]]/100*(1+F19226)</f>
        <v>0</v>
      </c>
    </row>
    <row r="19228" spans="1:6" x14ac:dyDescent="0.2">
      <c r="A19228" s="88">
        <v>23120</v>
      </c>
      <c r="B19228" s="89">
        <v>711.68</v>
      </c>
      <c r="C19228" s="89">
        <f>LN(Table3[[#This Row],[Value]]/B19227)</f>
        <v>4.9583153194233858E-3</v>
      </c>
      <c r="D19228" s="89"/>
      <c r="E19228" s="89"/>
      <c r="F19228" s="89">
        <f>Table3[[#This Row],[Yield]]/100*(1+F19227)</f>
        <v>0</v>
      </c>
    </row>
    <row r="19229" spans="1:6" x14ac:dyDescent="0.2">
      <c r="A19229" s="88">
        <v>23123</v>
      </c>
      <c r="B19229" s="89">
        <v>711.01</v>
      </c>
      <c r="C19229" s="89">
        <f>LN(Table3[[#This Row],[Value]]/B19228)</f>
        <v>-9.4187778016516439E-4</v>
      </c>
      <c r="D19229" s="89"/>
      <c r="E19229" s="89"/>
      <c r="F19229" s="89">
        <f>Table3[[#This Row],[Yield]]/100*(1+F19228)</f>
        <v>0</v>
      </c>
    </row>
    <row r="19230" spans="1:6" x14ac:dyDescent="0.2">
      <c r="A19230" s="88">
        <v>23124</v>
      </c>
      <c r="B19230" s="89">
        <v>714.98</v>
      </c>
      <c r="C19230" s="89">
        <f>LN(Table3[[#This Row],[Value]]/B19229)</f>
        <v>5.5680758728682712E-3</v>
      </c>
      <c r="D19230" s="89"/>
      <c r="E19230" s="89"/>
      <c r="F19230" s="89">
        <f>Table3[[#This Row],[Yield]]/100*(1+F19229)</f>
        <v>0</v>
      </c>
    </row>
    <row r="19231" spans="1:6" x14ac:dyDescent="0.2">
      <c r="A19231" s="88">
        <v>23125</v>
      </c>
      <c r="B19231" s="89">
        <v>717.74</v>
      </c>
      <c r="C19231" s="89">
        <f>LN(Table3[[#This Row],[Value]]/B19230)</f>
        <v>3.8528162015794088E-3</v>
      </c>
      <c r="D19231" s="89"/>
      <c r="E19231" s="89"/>
      <c r="F19231" s="89">
        <f>Table3[[#This Row],[Yield]]/100*(1+F19230)</f>
        <v>0</v>
      </c>
    </row>
    <row r="19232" spans="1:6" x14ac:dyDescent="0.2">
      <c r="A19232" s="88">
        <v>23126</v>
      </c>
      <c r="B19232" s="89">
        <v>718.33</v>
      </c>
      <c r="C19232" s="89">
        <f>LN(Table3[[#This Row],[Value]]/B19231)</f>
        <v>8.2168701135161028E-4</v>
      </c>
      <c r="D19232" s="89"/>
      <c r="E19232" s="89"/>
      <c r="F19232" s="89">
        <f>Table3[[#This Row],[Yield]]/100*(1+F19231)</f>
        <v>0</v>
      </c>
    </row>
    <row r="19233" spans="1:6" x14ac:dyDescent="0.2">
      <c r="A19233" s="88">
        <v>23127</v>
      </c>
      <c r="B19233" s="89">
        <v>717.16</v>
      </c>
      <c r="C19233" s="89">
        <f>LN(Table3[[#This Row],[Value]]/B19232)</f>
        <v>-1.6301057605157942E-3</v>
      </c>
      <c r="D19233" s="89"/>
      <c r="E19233" s="89"/>
      <c r="F19233" s="89">
        <f>Table3[[#This Row],[Yield]]/100*(1+F19232)</f>
        <v>0</v>
      </c>
    </row>
    <row r="19234" spans="1:6" x14ac:dyDescent="0.2">
      <c r="A19234" s="88">
        <v>23130</v>
      </c>
      <c r="B19234" s="89">
        <v>715.11</v>
      </c>
      <c r="C19234" s="89">
        <f>LN(Table3[[#This Row],[Value]]/B19233)</f>
        <v>-2.8625907124784785E-3</v>
      </c>
      <c r="D19234" s="89"/>
      <c r="E19234" s="89"/>
      <c r="F19234" s="89">
        <f>Table3[[#This Row],[Yield]]/100*(1+F19233)</f>
        <v>0</v>
      </c>
    </row>
    <row r="19235" spans="1:6" x14ac:dyDescent="0.2">
      <c r="A19235" s="88">
        <v>23131</v>
      </c>
      <c r="B19235" s="89">
        <v>717.7</v>
      </c>
      <c r="C19235" s="89">
        <f>LN(Table3[[#This Row],[Value]]/B19234)</f>
        <v>3.6152774212782879E-3</v>
      </c>
      <c r="D19235" s="89"/>
      <c r="E19235" s="89"/>
      <c r="F19235" s="89">
        <f>Table3[[#This Row],[Yield]]/100*(1+F19234)</f>
        <v>0</v>
      </c>
    </row>
    <row r="19236" spans="1:6" x14ac:dyDescent="0.2">
      <c r="A19236" s="88">
        <v>23132</v>
      </c>
      <c r="B19236" s="89">
        <v>719.67</v>
      </c>
      <c r="C19236" s="89">
        <f>LN(Table3[[#This Row],[Value]]/B19235)</f>
        <v>2.7411191739140535E-3</v>
      </c>
      <c r="D19236" s="89"/>
      <c r="E19236" s="89"/>
      <c r="F19236" s="89">
        <f>Table3[[#This Row],[Yield]]/100*(1+F19235)</f>
        <v>0</v>
      </c>
    </row>
    <row r="19237" spans="1:6" x14ac:dyDescent="0.2">
      <c r="A19237" s="88">
        <v>23133</v>
      </c>
      <c r="B19237" s="89">
        <v>721.09</v>
      </c>
      <c r="C19237" s="89">
        <f>LN(Table3[[#This Row],[Value]]/B19236)</f>
        <v>1.9711825144943258E-3</v>
      </c>
      <c r="D19237" s="89"/>
      <c r="E19237" s="89"/>
      <c r="F19237" s="89">
        <f>Table3[[#This Row],[Yield]]/100*(1+F19236)</f>
        <v>0</v>
      </c>
    </row>
    <row r="19238" spans="1:6" x14ac:dyDescent="0.2">
      <c r="A19238" s="88">
        <v>23134</v>
      </c>
      <c r="B19238" s="89">
        <v>718.08</v>
      </c>
      <c r="C19238" s="89">
        <f>LN(Table3[[#This Row],[Value]]/B19237)</f>
        <v>-4.1829726702125383E-3</v>
      </c>
      <c r="D19238" s="89"/>
      <c r="E19238" s="89"/>
      <c r="F19238" s="89">
        <f>Table3[[#This Row],[Yield]]/100*(1+F19237)</f>
        <v>0</v>
      </c>
    </row>
    <row r="19239" spans="1:6" x14ac:dyDescent="0.2">
      <c r="A19239" s="88">
        <v>23137</v>
      </c>
      <c r="B19239" s="89">
        <v>713.77</v>
      </c>
      <c r="C19239" s="89">
        <f>LN(Table3[[#This Row],[Value]]/B19238)</f>
        <v>-6.0202018608217413E-3</v>
      </c>
      <c r="D19239" s="89"/>
      <c r="E19239" s="89"/>
      <c r="F19239" s="89">
        <f>Table3[[#This Row],[Yield]]/100*(1+F19238)</f>
        <v>0</v>
      </c>
    </row>
    <row r="19240" spans="1:6" x14ac:dyDescent="0.2">
      <c r="A19240" s="88">
        <v>23138</v>
      </c>
      <c r="B19240" s="89">
        <v>712.55</v>
      </c>
      <c r="C19240" s="89">
        <f>LN(Table3[[#This Row],[Value]]/B19239)</f>
        <v>-1.7106964741793261E-3</v>
      </c>
      <c r="D19240" s="89"/>
      <c r="E19240" s="89"/>
      <c r="F19240" s="89">
        <f>Table3[[#This Row],[Yield]]/100*(1+F19239)</f>
        <v>0</v>
      </c>
    </row>
    <row r="19241" spans="1:6" x14ac:dyDescent="0.2">
      <c r="A19241" s="88">
        <v>23139</v>
      </c>
      <c r="B19241" s="89">
        <v>718.54</v>
      </c>
      <c r="C19241" s="89">
        <f>LN(Table3[[#This Row],[Value]]/B19240)</f>
        <v>8.3712903881821444E-3</v>
      </c>
      <c r="D19241" s="89"/>
      <c r="E19241" s="89"/>
      <c r="F19241" s="89">
        <f>Table3[[#This Row],[Yield]]/100*(1+F19240)</f>
        <v>0</v>
      </c>
    </row>
    <row r="19242" spans="1:6" x14ac:dyDescent="0.2">
      <c r="A19242" s="88">
        <v>23140</v>
      </c>
      <c r="B19242" s="89">
        <v>721.97</v>
      </c>
      <c r="C19242" s="89">
        <f>LN(Table3[[#This Row],[Value]]/B19241)</f>
        <v>4.762211275608573E-3</v>
      </c>
      <c r="D19242" s="89"/>
      <c r="E19242" s="89"/>
      <c r="F19242" s="89">
        <f>Table3[[#This Row],[Yield]]/100*(1+F19241)</f>
        <v>0</v>
      </c>
    </row>
    <row r="19243" spans="1:6" x14ac:dyDescent="0.2">
      <c r="A19243" s="88">
        <v>23141</v>
      </c>
      <c r="B19243" s="89">
        <v>723.3</v>
      </c>
      <c r="C19243" s="89">
        <f>LN(Table3[[#This Row],[Value]]/B19242)</f>
        <v>1.8404870722230572E-3</v>
      </c>
      <c r="D19243" s="89"/>
      <c r="E19243" s="89"/>
      <c r="F19243" s="89">
        <f>Table3[[#This Row],[Yield]]/100*(1+F19242)</f>
        <v>0</v>
      </c>
    </row>
    <row r="19244" spans="1:6" x14ac:dyDescent="0.2">
      <c r="A19244" s="88">
        <v>23144</v>
      </c>
      <c r="B19244" s="89">
        <v>723.01</v>
      </c>
      <c r="C19244" s="89">
        <f>LN(Table3[[#This Row],[Value]]/B19243)</f>
        <v>-4.0102053347677456E-4</v>
      </c>
      <c r="D19244" s="89"/>
      <c r="E19244" s="89"/>
      <c r="F19244" s="89">
        <f>Table3[[#This Row],[Yield]]/100*(1+F19243)</f>
        <v>0</v>
      </c>
    </row>
    <row r="19245" spans="1:6" x14ac:dyDescent="0.2">
      <c r="A19245" s="88">
        <v>23145</v>
      </c>
      <c r="B19245" s="89">
        <v>719.84</v>
      </c>
      <c r="C19245" s="89">
        <f>LN(Table3[[#This Row],[Value]]/B19244)</f>
        <v>-4.3940882288960714E-3</v>
      </c>
      <c r="D19245" s="89"/>
      <c r="E19245" s="89"/>
      <c r="F19245" s="89">
        <f>Table3[[#This Row],[Yield]]/100*(1+F19244)</f>
        <v>0</v>
      </c>
    </row>
    <row r="19246" spans="1:6" x14ac:dyDescent="0.2">
      <c r="A19246" s="88">
        <v>23146</v>
      </c>
      <c r="B19246" s="89">
        <v>724.34</v>
      </c>
      <c r="C19246" s="89">
        <f>LN(Table3[[#This Row],[Value]]/B19245)</f>
        <v>6.2319303187260595E-3</v>
      </c>
      <c r="D19246" s="89"/>
      <c r="E19246" s="89"/>
      <c r="F19246" s="89">
        <f>Table3[[#This Row],[Yield]]/100*(1+F19245)</f>
        <v>0</v>
      </c>
    </row>
    <row r="19247" spans="1:6" x14ac:dyDescent="0.2">
      <c r="A19247" s="88">
        <v>23147</v>
      </c>
      <c r="B19247" s="89">
        <v>722.84</v>
      </c>
      <c r="C19247" s="89">
        <f>LN(Table3[[#This Row],[Value]]/B19246)</f>
        <v>-2.0729978816249931E-3</v>
      </c>
      <c r="D19247" s="89"/>
      <c r="E19247" s="89"/>
      <c r="F19247" s="89">
        <f>Table3[[#This Row],[Yield]]/100*(1+F19246)</f>
        <v>0</v>
      </c>
    </row>
    <row r="19248" spans="1:6" x14ac:dyDescent="0.2">
      <c r="A19248" s="88">
        <v>23148</v>
      </c>
      <c r="B19248" s="89">
        <v>724.81</v>
      </c>
      <c r="C19248" s="89">
        <f>LN(Table3[[#This Row],[Value]]/B19247)</f>
        <v>2.7216540131220863E-3</v>
      </c>
      <c r="D19248" s="89"/>
      <c r="E19248" s="89"/>
      <c r="F19248" s="89">
        <f>Table3[[#This Row],[Yield]]/100*(1+F19247)</f>
        <v>0</v>
      </c>
    </row>
    <row r="19249" spans="1:6" x14ac:dyDescent="0.2">
      <c r="A19249" s="88">
        <v>23151</v>
      </c>
      <c r="B19249" s="89">
        <v>720.18</v>
      </c>
      <c r="C19249" s="89">
        <f>LN(Table3[[#This Row],[Value]]/B19248)</f>
        <v>-6.4083707777769896E-3</v>
      </c>
      <c r="D19249" s="89"/>
      <c r="E19249" s="89"/>
      <c r="F19249" s="89">
        <f>Table3[[#This Row],[Yield]]/100*(1+F19248)</f>
        <v>0</v>
      </c>
    </row>
    <row r="19250" spans="1:6" x14ac:dyDescent="0.2">
      <c r="A19250" s="88">
        <v>23152</v>
      </c>
      <c r="B19250" s="89">
        <v>724.04</v>
      </c>
      <c r="C19250" s="89">
        <f>LN(Table3[[#This Row],[Value]]/B19249)</f>
        <v>5.3454587130438791E-3</v>
      </c>
      <c r="D19250" s="89"/>
      <c r="E19250" s="89"/>
      <c r="F19250" s="89">
        <f>Table3[[#This Row],[Yield]]/100*(1+F19249)</f>
        <v>0</v>
      </c>
    </row>
    <row r="19251" spans="1:6" x14ac:dyDescent="0.2">
      <c r="A19251" s="88">
        <v>23153</v>
      </c>
      <c r="B19251" s="89">
        <v>722.84</v>
      </c>
      <c r="C19251" s="89">
        <f>LN(Table3[[#This Row],[Value]]/B19250)</f>
        <v>-1.6587419483888436E-3</v>
      </c>
      <c r="D19251" s="89"/>
      <c r="E19251" s="89"/>
      <c r="F19251" s="89">
        <f>Table3[[#This Row],[Yield]]/100*(1+F19250)</f>
        <v>0</v>
      </c>
    </row>
    <row r="19252" spans="1:6" x14ac:dyDescent="0.2">
      <c r="A19252" s="88">
        <v>23154</v>
      </c>
      <c r="B19252" s="89">
        <v>721.38</v>
      </c>
      <c r="C19252" s="89">
        <f>LN(Table3[[#This Row],[Value]]/B19251)</f>
        <v>-2.0218533150905332E-3</v>
      </c>
      <c r="D19252" s="89"/>
      <c r="E19252" s="89"/>
      <c r="F19252" s="89">
        <f>Table3[[#This Row],[Yield]]/100*(1+F19251)</f>
        <v>0</v>
      </c>
    </row>
    <row r="19253" spans="1:6" x14ac:dyDescent="0.2">
      <c r="A19253" s="88">
        <v>23155</v>
      </c>
      <c r="B19253" s="89">
        <v>720.53</v>
      </c>
      <c r="C19253" s="89">
        <f>LN(Table3[[#This Row],[Value]]/B19252)</f>
        <v>-1.1789918905616586E-3</v>
      </c>
      <c r="D19253" s="89"/>
      <c r="E19253" s="89"/>
      <c r="F19253" s="89">
        <f>Table3[[#This Row],[Yield]]/100*(1+F19252)</f>
        <v>0</v>
      </c>
    </row>
    <row r="19254" spans="1:6" x14ac:dyDescent="0.2">
      <c r="A19254" s="88">
        <v>23158</v>
      </c>
      <c r="B19254" s="89">
        <v>718.25</v>
      </c>
      <c r="C19254" s="89">
        <f>LN(Table3[[#This Row],[Value]]/B19253)</f>
        <v>-3.1693544649120703E-3</v>
      </c>
      <c r="D19254" s="89"/>
      <c r="E19254" s="89"/>
      <c r="F19254" s="89">
        <f>Table3[[#This Row],[Yield]]/100*(1+F19253)</f>
        <v>0</v>
      </c>
    </row>
    <row r="19255" spans="1:6" x14ac:dyDescent="0.2">
      <c r="A19255" s="88">
        <v>23159</v>
      </c>
      <c r="B19255" s="89">
        <v>717.95</v>
      </c>
      <c r="C19255" s="89">
        <f>LN(Table3[[#This Row],[Value]]/B19254)</f>
        <v>-4.1776911901300379E-4</v>
      </c>
      <c r="D19255" s="89"/>
      <c r="E19255" s="89"/>
      <c r="F19255" s="89">
        <f>Table3[[#This Row],[Yield]]/100*(1+F19254)</f>
        <v>0</v>
      </c>
    </row>
    <row r="19256" spans="1:6" x14ac:dyDescent="0.2">
      <c r="A19256" s="88">
        <v>23160</v>
      </c>
      <c r="B19256" s="89">
        <v>722.5</v>
      </c>
      <c r="C19256" s="89">
        <f>LN(Table3[[#This Row],[Value]]/B19255)</f>
        <v>6.3174912462012622E-3</v>
      </c>
      <c r="D19256" s="89"/>
      <c r="E19256" s="89"/>
      <c r="F19256" s="89">
        <f>Table3[[#This Row],[Yield]]/100*(1+F19255)</f>
        <v>0</v>
      </c>
    </row>
    <row r="19257" spans="1:6" x14ac:dyDescent="0.2">
      <c r="A19257" s="88">
        <v>23162</v>
      </c>
      <c r="B19257" s="89">
        <v>726.96</v>
      </c>
      <c r="C19257" s="89">
        <f>LN(Table3[[#This Row],[Value]]/B19256)</f>
        <v>6.1540354005042803E-3</v>
      </c>
      <c r="D19257" s="89"/>
      <c r="E19257" s="89"/>
      <c r="F19257" s="89">
        <f>Table3[[#This Row],[Yield]]/100*(1+F19256)</f>
        <v>0</v>
      </c>
    </row>
    <row r="19258" spans="1:6" x14ac:dyDescent="0.2">
      <c r="A19258" s="88">
        <v>23165</v>
      </c>
      <c r="B19258" s="89">
        <v>726.27</v>
      </c>
      <c r="C19258" s="89">
        <f>LN(Table3[[#This Row],[Value]]/B19257)</f>
        <v>-9.4960887382053525E-4</v>
      </c>
      <c r="D19258" s="89"/>
      <c r="E19258" s="89"/>
      <c r="F19258" s="89">
        <f>Table3[[#This Row],[Yield]]/100*(1+F19257)</f>
        <v>0</v>
      </c>
    </row>
    <row r="19259" spans="1:6" x14ac:dyDescent="0.2">
      <c r="A19259" s="88">
        <v>23166</v>
      </c>
      <c r="B19259" s="89">
        <v>726.49</v>
      </c>
      <c r="C19259" s="89">
        <f>LN(Table3[[#This Row],[Value]]/B19258)</f>
        <v>3.0287177741913511E-4</v>
      </c>
      <c r="D19259" s="89"/>
      <c r="E19259" s="89"/>
      <c r="F19259" s="89">
        <f>Table3[[#This Row],[Yield]]/100*(1+F19258)</f>
        <v>0</v>
      </c>
    </row>
    <row r="19260" spans="1:6" x14ac:dyDescent="0.2">
      <c r="A19260" s="88">
        <v>23167</v>
      </c>
      <c r="B19260" s="89">
        <v>725.93</v>
      </c>
      <c r="C19260" s="89">
        <f>LN(Table3[[#This Row],[Value]]/B19259)</f>
        <v>-7.7112684726153753E-4</v>
      </c>
      <c r="D19260" s="89"/>
      <c r="E19260" s="89"/>
      <c r="F19260" s="89">
        <f>Table3[[#This Row],[Yield]]/100*(1+F19259)</f>
        <v>0</v>
      </c>
    </row>
    <row r="19261" spans="1:6" x14ac:dyDescent="0.2">
      <c r="A19261" s="88">
        <v>23168</v>
      </c>
      <c r="B19261" s="89">
        <v>726.87</v>
      </c>
      <c r="C19261" s="89">
        <f>LN(Table3[[#This Row],[Value]]/B19260)</f>
        <v>1.294053044018429E-3</v>
      </c>
      <c r="D19261" s="89"/>
      <c r="E19261" s="89"/>
      <c r="F19261" s="89">
        <f>Table3[[#This Row],[Yield]]/100*(1+F19260)</f>
        <v>0</v>
      </c>
    </row>
    <row r="19262" spans="1:6" x14ac:dyDescent="0.2">
      <c r="A19262" s="88">
        <v>23169</v>
      </c>
      <c r="B19262" s="89">
        <v>722.41</v>
      </c>
      <c r="C19262" s="89">
        <f>LN(Table3[[#This Row],[Value]]/B19261)</f>
        <v>-6.1547997340806234E-3</v>
      </c>
      <c r="D19262" s="89"/>
      <c r="E19262" s="89"/>
      <c r="F19262" s="89">
        <f>Table3[[#This Row],[Yield]]/100*(1+F19261)</f>
        <v>0</v>
      </c>
    </row>
    <row r="19263" spans="1:6" x14ac:dyDescent="0.2">
      <c r="A19263" s="88">
        <v>23172</v>
      </c>
      <c r="B19263" s="89">
        <v>716.49</v>
      </c>
      <c r="C19263" s="89">
        <f>LN(Table3[[#This Row],[Value]]/B19262)</f>
        <v>-8.2285543166603081E-3</v>
      </c>
      <c r="D19263" s="89"/>
      <c r="E19263" s="89"/>
      <c r="F19263" s="89">
        <f>Table3[[#This Row],[Yield]]/100*(1+F19262)</f>
        <v>0</v>
      </c>
    </row>
    <row r="19264" spans="1:6" x14ac:dyDescent="0.2">
      <c r="A19264" s="88">
        <v>23173</v>
      </c>
      <c r="B19264" s="89">
        <v>718.38</v>
      </c>
      <c r="C19264" s="89">
        <f>LN(Table3[[#This Row],[Value]]/B19263)</f>
        <v>2.6343865201010918E-3</v>
      </c>
      <c r="D19264" s="89"/>
      <c r="E19264" s="89"/>
      <c r="F19264" s="89">
        <f>Table3[[#This Row],[Yield]]/100*(1+F19263)</f>
        <v>0</v>
      </c>
    </row>
    <row r="19265" spans="1:6" x14ac:dyDescent="0.2">
      <c r="A19265" s="88">
        <v>23174</v>
      </c>
      <c r="B19265" s="89">
        <v>723.36</v>
      </c>
      <c r="C19265" s="89">
        <f>LN(Table3[[#This Row],[Value]]/B19264)</f>
        <v>6.9083465894879117E-3</v>
      </c>
      <c r="D19265" s="89"/>
      <c r="E19265" s="89"/>
      <c r="F19265" s="89">
        <f>Table3[[#This Row],[Yield]]/100*(1+F19264)</f>
        <v>0</v>
      </c>
    </row>
    <row r="19266" spans="1:6" x14ac:dyDescent="0.2">
      <c r="A19266" s="88">
        <v>23175</v>
      </c>
      <c r="B19266" s="89">
        <v>721.43</v>
      </c>
      <c r="C19266" s="89">
        <f>LN(Table3[[#This Row],[Value]]/B19265)</f>
        <v>-2.6716701361436412E-3</v>
      </c>
      <c r="D19266" s="89"/>
      <c r="E19266" s="89"/>
      <c r="F19266" s="89">
        <f>Table3[[#This Row],[Yield]]/100*(1+F19265)</f>
        <v>0</v>
      </c>
    </row>
    <row r="19267" spans="1:6" x14ac:dyDescent="0.2">
      <c r="A19267" s="88">
        <v>23176</v>
      </c>
      <c r="B19267" s="89">
        <v>722.03</v>
      </c>
      <c r="C19267" s="89">
        <f>LN(Table3[[#This Row],[Value]]/B19266)</f>
        <v>8.3133586598300242E-4</v>
      </c>
      <c r="D19267" s="89"/>
      <c r="E19267" s="89"/>
      <c r="F19267" s="89">
        <f>Table3[[#This Row],[Yield]]/100*(1+F19266)</f>
        <v>0</v>
      </c>
    </row>
    <row r="19268" spans="1:6" x14ac:dyDescent="0.2">
      <c r="A19268" s="88">
        <v>23179</v>
      </c>
      <c r="B19268" s="89">
        <v>718.21</v>
      </c>
      <c r="C19268" s="89">
        <f>LN(Table3[[#This Row],[Value]]/B19267)</f>
        <v>-5.3046838829514508E-3</v>
      </c>
      <c r="D19268" s="89"/>
      <c r="E19268" s="89"/>
      <c r="F19268" s="89">
        <f>Table3[[#This Row],[Yield]]/100*(1+F19267)</f>
        <v>0</v>
      </c>
    </row>
    <row r="19269" spans="1:6" x14ac:dyDescent="0.2">
      <c r="A19269" s="88">
        <v>23180</v>
      </c>
      <c r="B19269" s="89">
        <v>718.9</v>
      </c>
      <c r="C19269" s="89">
        <f>LN(Table3[[#This Row],[Value]]/B19268)</f>
        <v>9.6026059664287855E-4</v>
      </c>
      <c r="D19269" s="89"/>
      <c r="E19269" s="89"/>
      <c r="F19269" s="89">
        <f>Table3[[#This Row],[Yield]]/100*(1+F19268)</f>
        <v>0</v>
      </c>
    </row>
    <row r="19270" spans="1:6" x14ac:dyDescent="0.2">
      <c r="A19270" s="88">
        <v>23181</v>
      </c>
      <c r="B19270" s="89">
        <v>719.84</v>
      </c>
      <c r="C19270" s="89">
        <f>LN(Table3[[#This Row],[Value]]/B19269)</f>
        <v>1.3066991030363175E-3</v>
      </c>
      <c r="D19270" s="89"/>
      <c r="E19270" s="89"/>
      <c r="F19270" s="89">
        <f>Table3[[#This Row],[Yield]]/100*(1+F19269)</f>
        <v>0</v>
      </c>
    </row>
    <row r="19271" spans="1:6" x14ac:dyDescent="0.2">
      <c r="A19271" s="88">
        <v>23182</v>
      </c>
      <c r="B19271" s="89">
        <v>718.85</v>
      </c>
      <c r="C19271" s="89">
        <f>LN(Table3[[#This Row],[Value]]/B19270)</f>
        <v>-1.376252224260657E-3</v>
      </c>
      <c r="D19271" s="89"/>
      <c r="E19271" s="89"/>
      <c r="F19271" s="89">
        <f>Table3[[#This Row],[Yield]]/100*(1+F19270)</f>
        <v>0</v>
      </c>
    </row>
    <row r="19272" spans="1:6" x14ac:dyDescent="0.2">
      <c r="A19272" s="88">
        <v>23183</v>
      </c>
      <c r="B19272" s="89">
        <v>720.78</v>
      </c>
      <c r="C19272" s="89">
        <f>LN(Table3[[#This Row],[Value]]/B19271)</f>
        <v>2.6812460927371899E-3</v>
      </c>
      <c r="D19272" s="89"/>
      <c r="E19272" s="89"/>
      <c r="F19272" s="89">
        <f>Table3[[#This Row],[Yield]]/100*(1+F19271)</f>
        <v>0</v>
      </c>
    </row>
    <row r="19273" spans="1:6" x14ac:dyDescent="0.2">
      <c r="A19273" s="88">
        <v>23186</v>
      </c>
      <c r="B19273" s="89">
        <v>718.42</v>
      </c>
      <c r="C19273" s="89">
        <f>LN(Table3[[#This Row],[Value]]/B19272)</f>
        <v>-3.2796027172120172E-3</v>
      </c>
      <c r="D19273" s="89"/>
      <c r="E19273" s="89"/>
      <c r="F19273" s="89">
        <f>Table3[[#This Row],[Yield]]/100*(1+F19272)</f>
        <v>0</v>
      </c>
    </row>
    <row r="19274" spans="1:6" x14ac:dyDescent="0.2">
      <c r="A19274" s="88">
        <v>23187</v>
      </c>
      <c r="B19274" s="89">
        <v>716.32</v>
      </c>
      <c r="C19274" s="89">
        <f>LN(Table3[[#This Row],[Value]]/B19273)</f>
        <v>-2.9273617514711456E-3</v>
      </c>
      <c r="D19274" s="89"/>
      <c r="E19274" s="89"/>
      <c r="F19274" s="89">
        <f>Table3[[#This Row],[Yield]]/100*(1+F19273)</f>
        <v>0</v>
      </c>
    </row>
    <row r="19275" spans="1:6" x14ac:dyDescent="0.2">
      <c r="A19275" s="88">
        <v>23188</v>
      </c>
      <c r="B19275" s="89">
        <v>708.99</v>
      </c>
      <c r="C19275" s="89">
        <f>LN(Table3[[#This Row],[Value]]/B19274)</f>
        <v>-1.0285572432350971E-2</v>
      </c>
      <c r="D19275" s="89"/>
      <c r="E19275" s="89"/>
      <c r="F19275" s="89">
        <f>Table3[[#This Row],[Yield]]/100*(1+F19274)</f>
        <v>0</v>
      </c>
    </row>
    <row r="19276" spans="1:6" x14ac:dyDescent="0.2">
      <c r="A19276" s="88">
        <v>23189</v>
      </c>
      <c r="B19276" s="89">
        <v>706.03</v>
      </c>
      <c r="C19276" s="89">
        <f>LN(Table3[[#This Row],[Value]]/B19275)</f>
        <v>-4.183692552013913E-3</v>
      </c>
      <c r="D19276" s="89"/>
      <c r="E19276" s="89"/>
      <c r="F19276" s="89">
        <f>Table3[[#This Row],[Yield]]/100*(1+F19275)</f>
        <v>0</v>
      </c>
    </row>
    <row r="19277" spans="1:6" x14ac:dyDescent="0.2">
      <c r="A19277" s="88">
        <v>23190</v>
      </c>
      <c r="B19277" s="89">
        <v>706.88</v>
      </c>
      <c r="C19277" s="89">
        <f>LN(Table3[[#This Row],[Value]]/B19276)</f>
        <v>1.2031907234618365E-3</v>
      </c>
      <c r="D19277" s="89"/>
      <c r="E19277" s="89"/>
      <c r="F19277" s="89">
        <f>Table3[[#This Row],[Yield]]/100*(1+F19276)</f>
        <v>0</v>
      </c>
    </row>
    <row r="19278" spans="1:6" x14ac:dyDescent="0.2">
      <c r="A19278" s="88">
        <v>23193</v>
      </c>
      <c r="B19278" s="89">
        <v>701.35</v>
      </c>
      <c r="C19278" s="89">
        <f>LN(Table3[[#This Row],[Value]]/B19277)</f>
        <v>-7.8538710660718599E-3</v>
      </c>
      <c r="D19278" s="89"/>
      <c r="E19278" s="89"/>
      <c r="F19278" s="89">
        <f>Table3[[#This Row],[Yield]]/100*(1+F19277)</f>
        <v>0</v>
      </c>
    </row>
    <row r="19279" spans="1:6" x14ac:dyDescent="0.2">
      <c r="A19279" s="88">
        <v>23194</v>
      </c>
      <c r="B19279" s="89">
        <v>708.94</v>
      </c>
      <c r="C19279" s="89">
        <f>LN(Table3[[#This Row],[Value]]/B19278)</f>
        <v>1.0763847551312768E-2</v>
      </c>
      <c r="D19279" s="89"/>
      <c r="E19279" s="89"/>
      <c r="F19279" s="89">
        <f>Table3[[#This Row],[Yield]]/100*(1+F19278)</f>
        <v>0</v>
      </c>
    </row>
    <row r="19280" spans="1:6" x14ac:dyDescent="0.2">
      <c r="A19280" s="88">
        <v>23195</v>
      </c>
      <c r="B19280" s="89">
        <v>713.36</v>
      </c>
      <c r="C19280" s="89">
        <f>LN(Table3[[#This Row],[Value]]/B19279)</f>
        <v>6.2153051096308191E-3</v>
      </c>
      <c r="D19280" s="89"/>
      <c r="E19280" s="89"/>
      <c r="F19280" s="89">
        <f>Table3[[#This Row],[Yield]]/100*(1+F19279)</f>
        <v>0</v>
      </c>
    </row>
    <row r="19281" spans="1:6" x14ac:dyDescent="0.2">
      <c r="A19281" s="88">
        <v>23197</v>
      </c>
      <c r="B19281" s="89">
        <v>716.45</v>
      </c>
      <c r="C19281" s="89">
        <f>LN(Table3[[#This Row],[Value]]/B19280)</f>
        <v>4.3222593359877959E-3</v>
      </c>
      <c r="D19281" s="89"/>
      <c r="E19281" s="89"/>
      <c r="F19281" s="89">
        <f>Table3[[#This Row],[Yield]]/100*(1+F19280)</f>
        <v>0</v>
      </c>
    </row>
    <row r="19282" spans="1:6" x14ac:dyDescent="0.2">
      <c r="A19282" s="88">
        <v>23200</v>
      </c>
      <c r="B19282" s="89">
        <v>710.66</v>
      </c>
      <c r="C19282" s="89">
        <f>LN(Table3[[#This Row],[Value]]/B19281)</f>
        <v>-8.1143454520264252E-3</v>
      </c>
      <c r="D19282" s="89"/>
      <c r="E19282" s="89"/>
      <c r="F19282" s="89">
        <f>Table3[[#This Row],[Yield]]/100*(1+F19281)</f>
        <v>0</v>
      </c>
    </row>
    <row r="19283" spans="1:6" x14ac:dyDescent="0.2">
      <c r="A19283" s="88">
        <v>23201</v>
      </c>
      <c r="B19283" s="89">
        <v>714.09</v>
      </c>
      <c r="C19283" s="89">
        <f>LN(Table3[[#This Row],[Value]]/B19282)</f>
        <v>4.8148891054804509E-3</v>
      </c>
      <c r="D19283" s="89"/>
      <c r="E19283" s="89"/>
      <c r="F19283" s="89">
        <f>Table3[[#This Row],[Yield]]/100*(1+F19282)</f>
        <v>0</v>
      </c>
    </row>
    <row r="19284" spans="1:6" x14ac:dyDescent="0.2">
      <c r="A19284" s="88">
        <v>23202</v>
      </c>
      <c r="B19284" s="89">
        <v>712.12</v>
      </c>
      <c r="C19284" s="89">
        <f>LN(Table3[[#This Row],[Value]]/B19283)</f>
        <v>-2.7625682794039643E-3</v>
      </c>
      <c r="D19284" s="89"/>
      <c r="E19284" s="89"/>
      <c r="F19284" s="89">
        <f>Table3[[#This Row],[Yield]]/100*(1+F19283)</f>
        <v>0</v>
      </c>
    </row>
    <row r="19285" spans="1:6" x14ac:dyDescent="0.2">
      <c r="A19285" s="88">
        <v>23203</v>
      </c>
      <c r="B19285" s="89">
        <v>709.76</v>
      </c>
      <c r="C19285" s="89">
        <f>LN(Table3[[#This Row],[Value]]/B19284)</f>
        <v>-3.3195518147144088E-3</v>
      </c>
      <c r="D19285" s="89"/>
      <c r="E19285" s="89"/>
      <c r="F19285" s="89">
        <f>Table3[[#This Row],[Yield]]/100*(1+F19284)</f>
        <v>0</v>
      </c>
    </row>
    <row r="19286" spans="1:6" x14ac:dyDescent="0.2">
      <c r="A19286" s="88">
        <v>23204</v>
      </c>
      <c r="B19286" s="89">
        <v>707.7</v>
      </c>
      <c r="C19286" s="89">
        <f>LN(Table3[[#This Row],[Value]]/B19285)</f>
        <v>-2.9066096402083617E-3</v>
      </c>
      <c r="D19286" s="89"/>
      <c r="E19286" s="89"/>
      <c r="F19286" s="89">
        <f>Table3[[#This Row],[Yield]]/100*(1+F19285)</f>
        <v>0</v>
      </c>
    </row>
    <row r="19287" spans="1:6" x14ac:dyDescent="0.2">
      <c r="A19287" s="88">
        <v>23207</v>
      </c>
      <c r="B19287" s="89">
        <v>703.28</v>
      </c>
      <c r="C19287" s="89">
        <f>LN(Table3[[#This Row],[Value]]/B19286)</f>
        <v>-6.2651695388159755E-3</v>
      </c>
      <c r="D19287" s="89"/>
      <c r="E19287" s="89"/>
      <c r="F19287" s="89">
        <f>Table3[[#This Row],[Yield]]/100*(1+F19286)</f>
        <v>0</v>
      </c>
    </row>
    <row r="19288" spans="1:6" x14ac:dyDescent="0.2">
      <c r="A19288" s="88">
        <v>23208</v>
      </c>
      <c r="B19288" s="89">
        <v>702.12</v>
      </c>
      <c r="C19288" s="89">
        <f>LN(Table3[[#This Row],[Value]]/B19287)</f>
        <v>-1.6507759547780339E-3</v>
      </c>
      <c r="D19288" s="89"/>
      <c r="E19288" s="89"/>
      <c r="F19288" s="89">
        <f>Table3[[#This Row],[Yield]]/100*(1+F19287)</f>
        <v>0</v>
      </c>
    </row>
    <row r="19289" spans="1:6" x14ac:dyDescent="0.2">
      <c r="A19289" s="88">
        <v>23209</v>
      </c>
      <c r="B19289" s="89">
        <v>699.72</v>
      </c>
      <c r="C19289" s="89">
        <f>LN(Table3[[#This Row],[Value]]/B19288)</f>
        <v>-3.424074566080083E-3</v>
      </c>
      <c r="D19289" s="89"/>
      <c r="E19289" s="89"/>
      <c r="F19289" s="89">
        <f>Table3[[#This Row],[Yield]]/100*(1+F19288)</f>
        <v>0</v>
      </c>
    </row>
    <row r="19290" spans="1:6" x14ac:dyDescent="0.2">
      <c r="A19290" s="88">
        <v>23210</v>
      </c>
      <c r="B19290" s="89">
        <v>695.9</v>
      </c>
      <c r="C19290" s="89">
        <f>LN(Table3[[#This Row],[Value]]/B19289)</f>
        <v>-5.4742831712606367E-3</v>
      </c>
      <c r="D19290" s="89"/>
      <c r="E19290" s="89"/>
      <c r="F19290" s="89">
        <f>Table3[[#This Row],[Yield]]/100*(1+F19289)</f>
        <v>0</v>
      </c>
    </row>
    <row r="19291" spans="1:6" x14ac:dyDescent="0.2">
      <c r="A19291" s="88">
        <v>23211</v>
      </c>
      <c r="B19291" s="89">
        <v>693.89</v>
      </c>
      <c r="C19291" s="89">
        <f>LN(Table3[[#This Row],[Value]]/B19290)</f>
        <v>-2.8925253476028909E-3</v>
      </c>
      <c r="D19291" s="89"/>
      <c r="E19291" s="89"/>
      <c r="F19291" s="89">
        <f>Table3[[#This Row],[Yield]]/100*(1+F19290)</f>
        <v>0</v>
      </c>
    </row>
    <row r="19292" spans="1:6" x14ac:dyDescent="0.2">
      <c r="A19292" s="88">
        <v>23214</v>
      </c>
      <c r="B19292" s="89">
        <v>688.74</v>
      </c>
      <c r="C19292" s="89">
        <f>LN(Table3[[#This Row],[Value]]/B19291)</f>
        <v>-7.4496051977410603E-3</v>
      </c>
      <c r="D19292" s="89"/>
      <c r="E19292" s="89"/>
      <c r="F19292" s="89">
        <f>Table3[[#This Row],[Yield]]/100*(1+F19291)</f>
        <v>0</v>
      </c>
    </row>
    <row r="19293" spans="1:6" x14ac:dyDescent="0.2">
      <c r="A19293" s="88">
        <v>23215</v>
      </c>
      <c r="B19293" s="89">
        <v>687.84</v>
      </c>
      <c r="C19293" s="89">
        <f>LN(Table3[[#This Row],[Value]]/B19292)</f>
        <v>-1.3075885574889605E-3</v>
      </c>
      <c r="D19293" s="89"/>
      <c r="E19293" s="89"/>
      <c r="F19293" s="89">
        <f>Table3[[#This Row],[Yield]]/100*(1+F19292)</f>
        <v>0</v>
      </c>
    </row>
    <row r="19294" spans="1:6" x14ac:dyDescent="0.2">
      <c r="A19294" s="88">
        <v>23216</v>
      </c>
      <c r="B19294" s="89">
        <v>690.88</v>
      </c>
      <c r="C19294" s="89">
        <f>LN(Table3[[#This Row],[Value]]/B19293)</f>
        <v>4.4098945784710264E-3</v>
      </c>
      <c r="D19294" s="89"/>
      <c r="E19294" s="89"/>
      <c r="F19294" s="89">
        <f>Table3[[#This Row],[Yield]]/100*(1+F19293)</f>
        <v>0</v>
      </c>
    </row>
    <row r="19295" spans="1:6" x14ac:dyDescent="0.2">
      <c r="A19295" s="88">
        <v>23217</v>
      </c>
      <c r="B19295" s="89">
        <v>687.71</v>
      </c>
      <c r="C19295" s="89">
        <f>LN(Table3[[#This Row],[Value]]/B19294)</f>
        <v>-4.5989098820034815E-3</v>
      </c>
      <c r="D19295" s="89"/>
      <c r="E19295" s="89"/>
      <c r="F19295" s="89">
        <f>Table3[[#This Row],[Yield]]/100*(1+F19294)</f>
        <v>0</v>
      </c>
    </row>
    <row r="19296" spans="1:6" x14ac:dyDescent="0.2">
      <c r="A19296" s="88">
        <v>23218</v>
      </c>
      <c r="B19296" s="89">
        <v>689.38</v>
      </c>
      <c r="C19296" s="89">
        <f>LN(Table3[[#This Row],[Value]]/B19295)</f>
        <v>2.4254054835350092E-3</v>
      </c>
      <c r="D19296" s="89"/>
      <c r="E19296" s="89"/>
      <c r="F19296" s="89">
        <f>Table3[[#This Row],[Yield]]/100*(1+F19295)</f>
        <v>0</v>
      </c>
    </row>
    <row r="19297" spans="1:6" x14ac:dyDescent="0.2">
      <c r="A19297" s="88">
        <v>23221</v>
      </c>
      <c r="B19297" s="89">
        <v>690.71</v>
      </c>
      <c r="C19297" s="89">
        <f>LN(Table3[[#This Row],[Value]]/B19296)</f>
        <v>1.9274111278775523E-3</v>
      </c>
      <c r="D19297" s="89"/>
      <c r="E19297" s="89"/>
      <c r="F19297" s="89">
        <f>Table3[[#This Row],[Yield]]/100*(1+F19296)</f>
        <v>0</v>
      </c>
    </row>
    <row r="19298" spans="1:6" x14ac:dyDescent="0.2">
      <c r="A19298" s="88">
        <v>23222</v>
      </c>
      <c r="B19298" s="89">
        <v>696.42</v>
      </c>
      <c r="C19298" s="89">
        <f>LN(Table3[[#This Row],[Value]]/B19297)</f>
        <v>8.2328725527346606E-3</v>
      </c>
      <c r="D19298" s="89"/>
      <c r="E19298" s="89"/>
      <c r="F19298" s="89">
        <f>Table3[[#This Row],[Yield]]/100*(1+F19297)</f>
        <v>0</v>
      </c>
    </row>
    <row r="19299" spans="1:6" x14ac:dyDescent="0.2">
      <c r="A19299" s="88">
        <v>23223</v>
      </c>
      <c r="B19299" s="89">
        <v>695.43</v>
      </c>
      <c r="C19299" s="89">
        <f>LN(Table3[[#This Row],[Value]]/B19298)</f>
        <v>-1.4225673268744503E-3</v>
      </c>
      <c r="D19299" s="89"/>
      <c r="E19299" s="89"/>
      <c r="F19299" s="89">
        <f>Table3[[#This Row],[Yield]]/100*(1+F19298)</f>
        <v>0</v>
      </c>
    </row>
    <row r="19300" spans="1:6" x14ac:dyDescent="0.2">
      <c r="A19300" s="88">
        <v>23224</v>
      </c>
      <c r="B19300" s="89">
        <v>694.87</v>
      </c>
      <c r="C19300" s="89">
        <f>LN(Table3[[#This Row],[Value]]/B19299)</f>
        <v>-8.0558157273225679E-4</v>
      </c>
      <c r="D19300" s="89"/>
      <c r="E19300" s="89"/>
      <c r="F19300" s="89">
        <f>Table3[[#This Row],[Yield]]/100*(1+F19299)</f>
        <v>0</v>
      </c>
    </row>
    <row r="19301" spans="1:6" x14ac:dyDescent="0.2">
      <c r="A19301" s="88">
        <v>23225</v>
      </c>
      <c r="B19301" s="89">
        <v>697.83</v>
      </c>
      <c r="C19301" s="89">
        <f>LN(Table3[[#This Row],[Value]]/B19300)</f>
        <v>4.2507423809464446E-3</v>
      </c>
      <c r="D19301" s="89"/>
      <c r="E19301" s="89"/>
      <c r="F19301" s="89">
        <f>Table3[[#This Row],[Yield]]/100*(1+F19300)</f>
        <v>0</v>
      </c>
    </row>
    <row r="19302" spans="1:6" x14ac:dyDescent="0.2">
      <c r="A19302" s="88">
        <v>23228</v>
      </c>
      <c r="B19302" s="89">
        <v>702.55</v>
      </c>
      <c r="C19302" s="89">
        <f>LN(Table3[[#This Row],[Value]]/B19301)</f>
        <v>6.7410529624231646E-3</v>
      </c>
      <c r="D19302" s="89"/>
      <c r="E19302" s="89"/>
      <c r="F19302" s="89">
        <f>Table3[[#This Row],[Yield]]/100*(1+F19301)</f>
        <v>0</v>
      </c>
    </row>
    <row r="19303" spans="1:6" x14ac:dyDescent="0.2">
      <c r="A19303" s="88">
        <v>23229</v>
      </c>
      <c r="B19303" s="89">
        <v>707.06</v>
      </c>
      <c r="C19303" s="89">
        <f>LN(Table3[[#This Row],[Value]]/B19302)</f>
        <v>6.3989548727598298E-3</v>
      </c>
      <c r="D19303" s="89"/>
      <c r="E19303" s="89"/>
      <c r="F19303" s="89">
        <f>Table3[[#This Row],[Yield]]/100*(1+F19302)</f>
        <v>0</v>
      </c>
    </row>
    <row r="19304" spans="1:6" x14ac:dyDescent="0.2">
      <c r="A19304" s="88">
        <v>23230</v>
      </c>
      <c r="B19304" s="89">
        <v>703.92</v>
      </c>
      <c r="C19304" s="89">
        <f>LN(Table3[[#This Row],[Value]]/B19303)</f>
        <v>-4.4508145878037145E-3</v>
      </c>
      <c r="D19304" s="89"/>
      <c r="E19304" s="89"/>
      <c r="F19304" s="89">
        <f>Table3[[#This Row],[Yield]]/100*(1+F19303)</f>
        <v>0</v>
      </c>
    </row>
    <row r="19305" spans="1:6" x14ac:dyDescent="0.2">
      <c r="A19305" s="88">
        <v>23231</v>
      </c>
      <c r="B19305" s="89">
        <v>704.18</v>
      </c>
      <c r="C19305" s="89">
        <f>LN(Table3[[#This Row],[Value]]/B19304)</f>
        <v>3.6929195789325208E-4</v>
      </c>
      <c r="D19305" s="89"/>
      <c r="E19305" s="89"/>
      <c r="F19305" s="89">
        <f>Table3[[#This Row],[Yield]]/100*(1+F19304)</f>
        <v>0</v>
      </c>
    </row>
    <row r="19306" spans="1:6" x14ac:dyDescent="0.2">
      <c r="A19306" s="88">
        <v>23232</v>
      </c>
      <c r="B19306" s="89">
        <v>708.39</v>
      </c>
      <c r="C19306" s="89">
        <f>LN(Table3[[#This Row],[Value]]/B19305)</f>
        <v>5.9607841953795071E-3</v>
      </c>
      <c r="D19306" s="89"/>
      <c r="E19306" s="89"/>
      <c r="F19306" s="89">
        <f>Table3[[#This Row],[Yield]]/100*(1+F19305)</f>
        <v>0</v>
      </c>
    </row>
    <row r="19307" spans="1:6" x14ac:dyDescent="0.2">
      <c r="A19307" s="88">
        <v>23235</v>
      </c>
      <c r="B19307" s="89">
        <v>710.27</v>
      </c>
      <c r="C19307" s="89">
        <f>LN(Table3[[#This Row],[Value]]/B19306)</f>
        <v>2.6503899461678918E-3</v>
      </c>
      <c r="D19307" s="89"/>
      <c r="E19307" s="89"/>
      <c r="F19307" s="89">
        <f>Table3[[#This Row],[Yield]]/100*(1+F19306)</f>
        <v>0</v>
      </c>
    </row>
    <row r="19308" spans="1:6" x14ac:dyDescent="0.2">
      <c r="A19308" s="88">
        <v>23236</v>
      </c>
      <c r="B19308" s="89">
        <v>711.13</v>
      </c>
      <c r="C19308" s="89">
        <f>LN(Table3[[#This Row],[Value]]/B19307)</f>
        <v>1.2100747220207201E-3</v>
      </c>
      <c r="D19308" s="89"/>
      <c r="E19308" s="89"/>
      <c r="F19308" s="89">
        <f>Table3[[#This Row],[Yield]]/100*(1+F19307)</f>
        <v>0</v>
      </c>
    </row>
    <row r="19309" spans="1:6" x14ac:dyDescent="0.2">
      <c r="A19309" s="88">
        <v>23237</v>
      </c>
      <c r="B19309" s="89">
        <v>714.95</v>
      </c>
      <c r="C19309" s="89">
        <f>LN(Table3[[#This Row],[Value]]/B19308)</f>
        <v>5.3573560200893466E-3</v>
      </c>
      <c r="D19309" s="89"/>
      <c r="E19309" s="89"/>
      <c r="F19309" s="89">
        <f>Table3[[#This Row],[Yield]]/100*(1+F19308)</f>
        <v>0</v>
      </c>
    </row>
    <row r="19310" spans="1:6" x14ac:dyDescent="0.2">
      <c r="A19310" s="88">
        <v>23238</v>
      </c>
      <c r="B19310" s="89">
        <v>718.55</v>
      </c>
      <c r="C19310" s="89">
        <f>LN(Table3[[#This Row],[Value]]/B19309)</f>
        <v>5.0226823413995108E-3</v>
      </c>
      <c r="D19310" s="89"/>
      <c r="E19310" s="89"/>
      <c r="F19310" s="89">
        <f>Table3[[#This Row],[Yield]]/100*(1+F19309)</f>
        <v>0</v>
      </c>
    </row>
    <row r="19311" spans="1:6" x14ac:dyDescent="0.2">
      <c r="A19311" s="88">
        <v>23239</v>
      </c>
      <c r="B19311" s="89">
        <v>719.32</v>
      </c>
      <c r="C19311" s="89">
        <f>LN(Table3[[#This Row],[Value]]/B19310)</f>
        <v>1.0710287767402814E-3</v>
      </c>
      <c r="D19311" s="89"/>
      <c r="E19311" s="89"/>
      <c r="F19311" s="89">
        <f>Table3[[#This Row],[Yield]]/100*(1+F19310)</f>
        <v>0</v>
      </c>
    </row>
    <row r="19312" spans="1:6" x14ac:dyDescent="0.2">
      <c r="A19312" s="88">
        <v>23242</v>
      </c>
      <c r="B19312" s="89">
        <v>718.81</v>
      </c>
      <c r="C19312" s="89">
        <f>LN(Table3[[#This Row],[Value]]/B19311)</f>
        <v>-7.092544086826437E-4</v>
      </c>
      <c r="D19312" s="89"/>
      <c r="E19312" s="89"/>
      <c r="F19312" s="89">
        <f>Table3[[#This Row],[Yield]]/100*(1+F19311)</f>
        <v>0</v>
      </c>
    </row>
    <row r="19313" spans="1:6" x14ac:dyDescent="0.2">
      <c r="A19313" s="88">
        <v>23243</v>
      </c>
      <c r="B19313" s="89">
        <v>717.27</v>
      </c>
      <c r="C19313" s="89">
        <f>LN(Table3[[#This Row],[Value]]/B19312)</f>
        <v>-2.144728135361667E-3</v>
      </c>
      <c r="D19313" s="89"/>
      <c r="E19313" s="89"/>
      <c r="F19313" s="89">
        <f>Table3[[#This Row],[Yield]]/100*(1+F19312)</f>
        <v>0</v>
      </c>
    </row>
    <row r="19314" spans="1:6" x14ac:dyDescent="0.2">
      <c r="A19314" s="88">
        <v>23244</v>
      </c>
      <c r="B19314" s="89">
        <v>715.72</v>
      </c>
      <c r="C19314" s="89">
        <f>LN(Table3[[#This Row],[Value]]/B19313)</f>
        <v>-2.1633097292907692E-3</v>
      </c>
      <c r="D19314" s="89"/>
      <c r="E19314" s="89"/>
      <c r="F19314" s="89">
        <f>Table3[[#This Row],[Yield]]/100*(1+F19313)</f>
        <v>0</v>
      </c>
    </row>
    <row r="19315" spans="1:6" x14ac:dyDescent="0.2">
      <c r="A19315" s="88">
        <v>23245</v>
      </c>
      <c r="B19315" s="89">
        <v>718.47</v>
      </c>
      <c r="C19315" s="89">
        <f>LN(Table3[[#This Row],[Value]]/B19314)</f>
        <v>3.8349219702658375E-3</v>
      </c>
      <c r="D19315" s="89"/>
      <c r="E19315" s="89"/>
      <c r="F19315" s="89">
        <f>Table3[[#This Row],[Yield]]/100*(1+F19314)</f>
        <v>0</v>
      </c>
    </row>
    <row r="19316" spans="1:6" x14ac:dyDescent="0.2">
      <c r="A19316" s="88">
        <v>23246</v>
      </c>
      <c r="B19316" s="89">
        <v>723.14</v>
      </c>
      <c r="C19316" s="89">
        <f>LN(Table3[[#This Row],[Value]]/B19315)</f>
        <v>6.4788900405170421E-3</v>
      </c>
      <c r="D19316" s="89"/>
      <c r="E19316" s="89"/>
      <c r="F19316" s="89">
        <f>Table3[[#This Row],[Yield]]/100*(1+F19315)</f>
        <v>0</v>
      </c>
    </row>
    <row r="19317" spans="1:6" x14ac:dyDescent="0.2">
      <c r="A19317" s="88">
        <v>23249</v>
      </c>
      <c r="B19317" s="89">
        <v>724.17</v>
      </c>
      <c r="C19317" s="89">
        <f>LN(Table3[[#This Row],[Value]]/B19316)</f>
        <v>1.4233304183444945E-3</v>
      </c>
      <c r="D19317" s="89"/>
      <c r="E19317" s="89"/>
      <c r="F19317" s="89">
        <f>Table3[[#This Row],[Yield]]/100*(1+F19316)</f>
        <v>0</v>
      </c>
    </row>
    <row r="19318" spans="1:6" x14ac:dyDescent="0.2">
      <c r="A19318" s="88">
        <v>23250</v>
      </c>
      <c r="B19318" s="89">
        <v>719.88</v>
      </c>
      <c r="C19318" s="89">
        <f>LN(Table3[[#This Row],[Value]]/B19317)</f>
        <v>-5.941639999786405E-3</v>
      </c>
      <c r="D19318" s="89"/>
      <c r="E19318" s="89"/>
      <c r="F19318" s="89">
        <f>Table3[[#This Row],[Yield]]/100*(1+F19317)</f>
        <v>0</v>
      </c>
    </row>
    <row r="19319" spans="1:6" x14ac:dyDescent="0.2">
      <c r="A19319" s="88">
        <v>23251</v>
      </c>
      <c r="B19319" s="89">
        <v>725.07</v>
      </c>
      <c r="C19319" s="89">
        <f>LN(Table3[[#This Row],[Value]]/B19318)</f>
        <v>7.1836704649930914E-3</v>
      </c>
      <c r="D19319" s="89"/>
      <c r="E19319" s="89"/>
      <c r="F19319" s="89">
        <f>Table3[[#This Row],[Yield]]/100*(1+F19318)</f>
        <v>0</v>
      </c>
    </row>
    <row r="19320" spans="1:6" x14ac:dyDescent="0.2">
      <c r="A19320" s="88">
        <v>23252</v>
      </c>
      <c r="B19320" s="89">
        <v>726.4</v>
      </c>
      <c r="C19320" s="89">
        <f>LN(Table3[[#This Row],[Value]]/B19319)</f>
        <v>1.8326253690885408E-3</v>
      </c>
      <c r="D19320" s="89"/>
      <c r="E19320" s="89"/>
      <c r="F19320" s="89">
        <f>Table3[[#This Row],[Yield]]/100*(1+F19319)</f>
        <v>0</v>
      </c>
    </row>
    <row r="19321" spans="1:6" x14ac:dyDescent="0.2">
      <c r="A19321" s="88">
        <v>23253</v>
      </c>
      <c r="B19321" s="89">
        <v>729.32</v>
      </c>
      <c r="C19321" s="89">
        <f>LN(Table3[[#This Row],[Value]]/B19320)</f>
        <v>4.0117658839202968E-3</v>
      </c>
      <c r="D19321" s="89"/>
      <c r="E19321" s="89"/>
      <c r="F19321" s="89">
        <f>Table3[[#This Row],[Yield]]/100*(1+F19320)</f>
        <v>0</v>
      </c>
    </row>
    <row r="19322" spans="1:6" x14ac:dyDescent="0.2">
      <c r="A19322" s="88">
        <v>23257</v>
      </c>
      <c r="B19322" s="89">
        <v>732.02</v>
      </c>
      <c r="C19322" s="89">
        <f>LN(Table3[[#This Row],[Value]]/B19321)</f>
        <v>3.6952428214292116E-3</v>
      </c>
      <c r="D19322" s="89"/>
      <c r="E19322" s="89"/>
      <c r="F19322" s="89">
        <f>Table3[[#This Row],[Yield]]/100*(1+F19321)</f>
        <v>0</v>
      </c>
    </row>
    <row r="19323" spans="1:6" x14ac:dyDescent="0.2">
      <c r="A19323" s="88">
        <v>23258</v>
      </c>
      <c r="B19323" s="89">
        <v>732.92</v>
      </c>
      <c r="C19323" s="89">
        <f>LN(Table3[[#This Row],[Value]]/B19322)</f>
        <v>1.2287194195411549E-3</v>
      </c>
      <c r="D19323" s="89"/>
      <c r="E19323" s="89"/>
      <c r="F19323" s="89">
        <f>Table3[[#This Row],[Yield]]/100*(1+F19322)</f>
        <v>0</v>
      </c>
    </row>
    <row r="19324" spans="1:6" x14ac:dyDescent="0.2">
      <c r="A19324" s="88">
        <v>23259</v>
      </c>
      <c r="B19324" s="89">
        <v>737.98</v>
      </c>
      <c r="C19324" s="89">
        <f>LN(Table3[[#This Row],[Value]]/B19323)</f>
        <v>6.8801685502765291E-3</v>
      </c>
      <c r="D19324" s="89"/>
      <c r="E19324" s="89"/>
      <c r="F19324" s="89">
        <f>Table3[[#This Row],[Yield]]/100*(1+F19323)</f>
        <v>0</v>
      </c>
    </row>
    <row r="19325" spans="1:6" x14ac:dyDescent="0.2">
      <c r="A19325" s="88">
        <v>23260</v>
      </c>
      <c r="B19325" s="89">
        <v>735.37</v>
      </c>
      <c r="C19325" s="89">
        <f>LN(Table3[[#This Row],[Value]]/B19324)</f>
        <v>-3.5429500528280488E-3</v>
      </c>
      <c r="D19325" s="89"/>
      <c r="E19325" s="89"/>
      <c r="F19325" s="89">
        <f>Table3[[#This Row],[Yield]]/100*(1+F19324)</f>
        <v>0</v>
      </c>
    </row>
    <row r="19326" spans="1:6" x14ac:dyDescent="0.2">
      <c r="A19326" s="88">
        <v>23263</v>
      </c>
      <c r="B19326" s="89">
        <v>732.92</v>
      </c>
      <c r="C19326" s="89">
        <f>LN(Table3[[#This Row],[Value]]/B19325)</f>
        <v>-3.3372184974485007E-3</v>
      </c>
      <c r="D19326" s="89"/>
      <c r="E19326" s="89"/>
      <c r="F19326" s="89">
        <f>Table3[[#This Row],[Yield]]/100*(1+F19325)</f>
        <v>0</v>
      </c>
    </row>
    <row r="19327" spans="1:6" x14ac:dyDescent="0.2">
      <c r="A19327" s="88">
        <v>23264</v>
      </c>
      <c r="B19327" s="89">
        <v>737.43</v>
      </c>
      <c r="C19327" s="89">
        <f>LN(Table3[[#This Row],[Value]]/B19326)</f>
        <v>6.1346130430254666E-3</v>
      </c>
      <c r="D19327" s="89"/>
      <c r="E19327" s="89"/>
      <c r="F19327" s="89">
        <f>Table3[[#This Row],[Yield]]/100*(1+F19326)</f>
        <v>0</v>
      </c>
    </row>
    <row r="19328" spans="1:6" x14ac:dyDescent="0.2">
      <c r="A19328" s="88">
        <v>23265</v>
      </c>
      <c r="B19328" s="89">
        <v>740.34</v>
      </c>
      <c r="C19328" s="89">
        <f>LN(Table3[[#This Row],[Value]]/B19327)</f>
        <v>3.938371683497725E-3</v>
      </c>
      <c r="D19328" s="89"/>
      <c r="E19328" s="89"/>
      <c r="F19328" s="89">
        <f>Table3[[#This Row],[Yield]]/100*(1+F19327)</f>
        <v>0</v>
      </c>
    </row>
    <row r="19329" spans="1:6" x14ac:dyDescent="0.2">
      <c r="A19329" s="88">
        <v>23266</v>
      </c>
      <c r="B19329" s="89">
        <v>740.26</v>
      </c>
      <c r="C19329" s="89">
        <f>LN(Table3[[#This Row],[Value]]/B19328)</f>
        <v>-1.080642983626608E-4</v>
      </c>
      <c r="D19329" s="89"/>
      <c r="E19329" s="89"/>
      <c r="F19329" s="89">
        <f>Table3[[#This Row],[Yield]]/100*(1+F19328)</f>
        <v>0</v>
      </c>
    </row>
    <row r="19330" spans="1:6" x14ac:dyDescent="0.2">
      <c r="A19330" s="88">
        <v>23267</v>
      </c>
      <c r="B19330" s="89">
        <v>740.13</v>
      </c>
      <c r="C19330" s="89">
        <f>LN(Table3[[#This Row],[Value]]/B19329)</f>
        <v>-1.7562939540817282E-4</v>
      </c>
      <c r="D19330" s="89"/>
      <c r="E19330" s="89"/>
      <c r="F19330" s="89">
        <f>Table3[[#This Row],[Yield]]/100*(1+F19329)</f>
        <v>0</v>
      </c>
    </row>
    <row r="19331" spans="1:6" x14ac:dyDescent="0.2">
      <c r="A19331" s="88">
        <v>23270</v>
      </c>
      <c r="B19331" s="89">
        <v>738.46</v>
      </c>
      <c r="C19331" s="89">
        <f>LN(Table3[[#This Row],[Value]]/B19330)</f>
        <v>-2.2589097858390999E-3</v>
      </c>
      <c r="D19331" s="89"/>
      <c r="E19331" s="89"/>
      <c r="F19331" s="89">
        <f>Table3[[#This Row],[Yield]]/100*(1+F19330)</f>
        <v>0</v>
      </c>
    </row>
    <row r="19332" spans="1:6" x14ac:dyDescent="0.2">
      <c r="A19332" s="88">
        <v>23271</v>
      </c>
      <c r="B19332" s="89">
        <v>740.13</v>
      </c>
      <c r="C19332" s="89">
        <f>LN(Table3[[#This Row],[Value]]/B19331)</f>
        <v>2.2589097858391628E-3</v>
      </c>
      <c r="D19332" s="89"/>
      <c r="E19332" s="89"/>
      <c r="F19332" s="89">
        <f>Table3[[#This Row],[Yield]]/100*(1+F19331)</f>
        <v>0</v>
      </c>
    </row>
    <row r="19333" spans="1:6" x14ac:dyDescent="0.2">
      <c r="A19333" s="88">
        <v>23272</v>
      </c>
      <c r="B19333" s="89">
        <v>737.86</v>
      </c>
      <c r="C19333" s="89">
        <f>LN(Table3[[#This Row],[Value]]/B19332)</f>
        <v>-3.0717417369538428E-3</v>
      </c>
      <c r="D19333" s="89"/>
      <c r="E19333" s="89"/>
      <c r="F19333" s="89">
        <f>Table3[[#This Row],[Yield]]/100*(1+F19332)</f>
        <v>0</v>
      </c>
    </row>
    <row r="19334" spans="1:6" x14ac:dyDescent="0.2">
      <c r="A19334" s="88">
        <v>23273</v>
      </c>
      <c r="B19334" s="89">
        <v>743.22</v>
      </c>
      <c r="C19334" s="89">
        <f>LN(Table3[[#This Row],[Value]]/B19333)</f>
        <v>7.2379930863907382E-3</v>
      </c>
      <c r="D19334" s="89"/>
      <c r="E19334" s="89"/>
      <c r="F19334" s="89">
        <f>Table3[[#This Row],[Yield]]/100*(1+F19333)</f>
        <v>0</v>
      </c>
    </row>
    <row r="19335" spans="1:6" x14ac:dyDescent="0.2">
      <c r="A19335" s="88">
        <v>23274</v>
      </c>
      <c r="B19335" s="89">
        <v>743.6</v>
      </c>
      <c r="C19335" s="89">
        <f>LN(Table3[[#This Row],[Value]]/B19334)</f>
        <v>5.1115805312546296E-4</v>
      </c>
      <c r="D19335" s="89"/>
      <c r="E19335" s="89"/>
      <c r="F19335" s="89">
        <f>Table3[[#This Row],[Yield]]/100*(1+F19334)</f>
        <v>0</v>
      </c>
    </row>
    <row r="19336" spans="1:6" x14ac:dyDescent="0.2">
      <c r="A19336" s="88">
        <v>23277</v>
      </c>
      <c r="B19336" s="89">
        <v>740.43</v>
      </c>
      <c r="C19336" s="89">
        <f>LN(Table3[[#This Row],[Value]]/B19335)</f>
        <v>-4.272157330230739E-3</v>
      </c>
      <c r="D19336" s="89"/>
      <c r="E19336" s="89"/>
      <c r="F19336" s="89">
        <f>Table3[[#This Row],[Yield]]/100*(1+F19335)</f>
        <v>0</v>
      </c>
    </row>
    <row r="19337" spans="1:6" x14ac:dyDescent="0.2">
      <c r="A19337" s="88">
        <v>23278</v>
      </c>
      <c r="B19337" s="89">
        <v>745.96</v>
      </c>
      <c r="C19337" s="89">
        <f>LN(Table3[[#This Row],[Value]]/B19336)</f>
        <v>7.4408809461874136E-3</v>
      </c>
      <c r="D19337" s="89"/>
      <c r="E19337" s="89"/>
      <c r="F19337" s="89">
        <f>Table3[[#This Row],[Yield]]/100*(1+F19336)</f>
        <v>0</v>
      </c>
    </row>
    <row r="19338" spans="1:6" x14ac:dyDescent="0.2">
      <c r="A19338" s="88">
        <v>23279</v>
      </c>
      <c r="B19338" s="89">
        <v>743.69</v>
      </c>
      <c r="C19338" s="89">
        <f>LN(Table3[[#This Row],[Value]]/B19337)</f>
        <v>-3.0476981264960647E-3</v>
      </c>
      <c r="D19338" s="89"/>
      <c r="E19338" s="89"/>
      <c r="F19338" s="89">
        <f>Table3[[#This Row],[Yield]]/100*(1+F19337)</f>
        <v>0</v>
      </c>
    </row>
    <row r="19339" spans="1:6" x14ac:dyDescent="0.2">
      <c r="A19339" s="88">
        <v>23280</v>
      </c>
      <c r="B19339" s="89">
        <v>736.95</v>
      </c>
      <c r="C19339" s="89">
        <f>LN(Table3[[#This Row],[Value]]/B19338)</f>
        <v>-9.1042340539825399E-3</v>
      </c>
      <c r="D19339" s="89"/>
      <c r="E19339" s="89"/>
      <c r="F19339" s="89">
        <f>Table3[[#This Row],[Yield]]/100*(1+F19338)</f>
        <v>0</v>
      </c>
    </row>
    <row r="19340" spans="1:6" x14ac:dyDescent="0.2">
      <c r="A19340" s="88">
        <v>23281</v>
      </c>
      <c r="B19340" s="89">
        <v>737.98</v>
      </c>
      <c r="C19340" s="89">
        <f>LN(Table3[[#This Row],[Value]]/B19339)</f>
        <v>1.3966766794838682E-3</v>
      </c>
      <c r="D19340" s="89"/>
      <c r="E19340" s="89"/>
      <c r="F19340" s="89">
        <f>Table3[[#This Row],[Yield]]/100*(1+F19339)</f>
        <v>0</v>
      </c>
    </row>
    <row r="19341" spans="1:6" x14ac:dyDescent="0.2">
      <c r="A19341" s="88">
        <v>23284</v>
      </c>
      <c r="B19341" s="89">
        <v>732.79</v>
      </c>
      <c r="C19341" s="89">
        <f>LN(Table3[[#This Row],[Value]]/B19340)</f>
        <v>-7.057556983651383E-3</v>
      </c>
      <c r="D19341" s="89"/>
      <c r="E19341" s="89"/>
      <c r="F19341" s="89">
        <f>Table3[[#This Row],[Yield]]/100*(1+F19340)</f>
        <v>0</v>
      </c>
    </row>
    <row r="19342" spans="1:6" x14ac:dyDescent="0.2">
      <c r="A19342" s="88">
        <v>23285</v>
      </c>
      <c r="B19342" s="89">
        <v>738.33</v>
      </c>
      <c r="C19342" s="89">
        <f>LN(Table3[[#This Row],[Value]]/B19341)</f>
        <v>7.5317121496496506E-3</v>
      </c>
      <c r="D19342" s="89"/>
      <c r="E19342" s="89"/>
      <c r="F19342" s="89">
        <f>Table3[[#This Row],[Yield]]/100*(1+F19341)</f>
        <v>0</v>
      </c>
    </row>
    <row r="19343" spans="1:6" x14ac:dyDescent="0.2">
      <c r="A19343" s="88">
        <v>23286</v>
      </c>
      <c r="B19343" s="89">
        <v>737.94</v>
      </c>
      <c r="C19343" s="89">
        <f>LN(Table3[[#This Row],[Value]]/B19342)</f>
        <v>-5.2835864587479184E-4</v>
      </c>
      <c r="D19343" s="89"/>
      <c r="E19343" s="89"/>
      <c r="F19343" s="89">
        <f>Table3[[#This Row],[Yield]]/100*(1+F19342)</f>
        <v>0</v>
      </c>
    </row>
    <row r="19344" spans="1:6" x14ac:dyDescent="0.2">
      <c r="A19344" s="88">
        <v>23287</v>
      </c>
      <c r="B19344" s="89">
        <v>744.25</v>
      </c>
      <c r="C19344" s="89">
        <f>LN(Table3[[#This Row],[Value]]/B19343)</f>
        <v>8.5144794135115116E-3</v>
      </c>
      <c r="D19344" s="89"/>
      <c r="E19344" s="89"/>
      <c r="F19344" s="89">
        <f>Table3[[#This Row],[Yield]]/100*(1+F19343)</f>
        <v>0</v>
      </c>
    </row>
    <row r="19345" spans="1:6" x14ac:dyDescent="0.2">
      <c r="A19345" s="88">
        <v>23288</v>
      </c>
      <c r="B19345" s="89">
        <v>745.06</v>
      </c>
      <c r="C19345" s="89">
        <f>LN(Table3[[#This Row],[Value]]/B19344)</f>
        <v>1.0877521535022322E-3</v>
      </c>
      <c r="D19345" s="89"/>
      <c r="E19345" s="89"/>
      <c r="F19345" s="89">
        <f>Table3[[#This Row],[Yield]]/100*(1+F19344)</f>
        <v>0</v>
      </c>
    </row>
    <row r="19346" spans="1:6" x14ac:dyDescent="0.2">
      <c r="A19346" s="88">
        <v>23291</v>
      </c>
      <c r="B19346" s="89">
        <v>743.86</v>
      </c>
      <c r="C19346" s="89">
        <f>LN(Table3[[#This Row],[Value]]/B19345)</f>
        <v>-1.6119069658871426E-3</v>
      </c>
      <c r="D19346" s="89"/>
      <c r="E19346" s="89"/>
      <c r="F19346" s="89">
        <f>Table3[[#This Row],[Yield]]/100*(1+F19345)</f>
        <v>0</v>
      </c>
    </row>
    <row r="19347" spans="1:6" x14ac:dyDescent="0.2">
      <c r="A19347" s="88">
        <v>23292</v>
      </c>
      <c r="B19347" s="89">
        <v>743.9</v>
      </c>
      <c r="C19347" s="89">
        <f>LN(Table3[[#This Row],[Value]]/B19346)</f>
        <v>5.3772113794701804E-5</v>
      </c>
      <c r="D19347" s="89"/>
      <c r="E19347" s="89"/>
      <c r="F19347" s="89">
        <f>Table3[[#This Row],[Yield]]/100*(1+F19346)</f>
        <v>0</v>
      </c>
    </row>
    <row r="19348" spans="1:6" x14ac:dyDescent="0.2">
      <c r="A19348" s="88">
        <v>23293</v>
      </c>
      <c r="B19348" s="89">
        <v>739.83</v>
      </c>
      <c r="C19348" s="89">
        <f>LN(Table3[[#This Row],[Value]]/B19347)</f>
        <v>-5.48618712072633E-3</v>
      </c>
      <c r="D19348" s="89"/>
      <c r="E19348" s="89"/>
      <c r="F19348" s="89">
        <f>Table3[[#This Row],[Yield]]/100*(1+F19347)</f>
        <v>0</v>
      </c>
    </row>
    <row r="19349" spans="1:6" x14ac:dyDescent="0.2">
      <c r="A19349" s="88">
        <v>23294</v>
      </c>
      <c r="B19349" s="89">
        <v>740.56</v>
      </c>
      <c r="C19349" s="89">
        <f>LN(Table3[[#This Row],[Value]]/B19348)</f>
        <v>9.862266823864312E-4</v>
      </c>
      <c r="D19349" s="89"/>
      <c r="E19349" s="89"/>
      <c r="F19349" s="89">
        <f>Table3[[#This Row],[Yield]]/100*(1+F19348)</f>
        <v>0</v>
      </c>
    </row>
    <row r="19350" spans="1:6" x14ac:dyDescent="0.2">
      <c r="A19350" s="88">
        <v>23295</v>
      </c>
      <c r="B19350" s="89">
        <v>741.76</v>
      </c>
      <c r="C19350" s="89">
        <f>LN(Table3[[#This Row],[Value]]/B19349)</f>
        <v>1.6190839523764758E-3</v>
      </c>
      <c r="D19350" s="89"/>
      <c r="E19350" s="89"/>
      <c r="F19350" s="89">
        <f>Table3[[#This Row],[Yield]]/100*(1+F19349)</f>
        <v>0</v>
      </c>
    </row>
    <row r="19351" spans="1:6" x14ac:dyDescent="0.2">
      <c r="A19351" s="88">
        <v>23298</v>
      </c>
      <c r="B19351" s="89">
        <v>741.84</v>
      </c>
      <c r="C19351" s="89">
        <f>LN(Table3[[#This Row],[Value]]/B19350)</f>
        <v>1.078457806383739E-4</v>
      </c>
      <c r="D19351" s="89"/>
      <c r="E19351" s="89"/>
      <c r="F19351" s="89">
        <f>Table3[[#This Row],[Yield]]/100*(1+F19350)</f>
        <v>0</v>
      </c>
    </row>
    <row r="19352" spans="1:6" x14ac:dyDescent="0.2">
      <c r="A19352" s="88">
        <v>23299</v>
      </c>
      <c r="B19352" s="89">
        <v>742.19</v>
      </c>
      <c r="C19352" s="89">
        <f>LN(Table3[[#This Row],[Value]]/B19351)</f>
        <v>4.7168858646963853E-4</v>
      </c>
      <c r="D19352" s="89"/>
      <c r="E19352" s="89"/>
      <c r="F19352" s="89">
        <f>Table3[[#This Row],[Yield]]/100*(1+F19351)</f>
        <v>0</v>
      </c>
    </row>
    <row r="19353" spans="1:6" x14ac:dyDescent="0.2">
      <c r="A19353" s="88">
        <v>23300</v>
      </c>
      <c r="B19353" s="89">
        <v>748.45</v>
      </c>
      <c r="C19353" s="89">
        <f>LN(Table3[[#This Row],[Value]]/B19352)</f>
        <v>8.399126282804547E-3</v>
      </c>
      <c r="D19353" s="89"/>
      <c r="E19353" s="89"/>
      <c r="F19353" s="89">
        <f>Table3[[#This Row],[Yield]]/100*(1+F19352)</f>
        <v>0</v>
      </c>
    </row>
    <row r="19354" spans="1:6" x14ac:dyDescent="0.2">
      <c r="A19354" s="88">
        <v>23301</v>
      </c>
      <c r="B19354" s="89">
        <v>750.77</v>
      </c>
      <c r="C19354" s="89">
        <f>LN(Table3[[#This Row],[Value]]/B19353)</f>
        <v>3.0949451739955649E-3</v>
      </c>
      <c r="D19354" s="89"/>
      <c r="E19354" s="89"/>
      <c r="F19354" s="89">
        <f>Table3[[#This Row],[Yield]]/100*(1+F19353)</f>
        <v>0</v>
      </c>
    </row>
    <row r="19355" spans="1:6" x14ac:dyDescent="0.2">
      <c r="A19355" s="88">
        <v>23302</v>
      </c>
      <c r="B19355" s="89">
        <v>750.6</v>
      </c>
      <c r="C19355" s="89">
        <f>LN(Table3[[#This Row],[Value]]/B19354)</f>
        <v>-2.2645983431994734E-4</v>
      </c>
      <c r="D19355" s="89"/>
      <c r="E19355" s="89"/>
      <c r="F19355" s="89">
        <f>Table3[[#This Row],[Yield]]/100*(1+F19354)</f>
        <v>0</v>
      </c>
    </row>
    <row r="19356" spans="1:6" x14ac:dyDescent="0.2">
      <c r="A19356" s="88">
        <v>23305</v>
      </c>
      <c r="B19356" s="89">
        <v>752.31</v>
      </c>
      <c r="C19356" s="89">
        <f>LN(Table3[[#This Row],[Value]]/B19355)</f>
        <v>2.27558634636349E-3</v>
      </c>
      <c r="D19356" s="89"/>
      <c r="E19356" s="89"/>
      <c r="F19356" s="89">
        <f>Table3[[#This Row],[Yield]]/100*(1+F19355)</f>
        <v>0</v>
      </c>
    </row>
    <row r="19357" spans="1:6" x14ac:dyDescent="0.2">
      <c r="A19357" s="88">
        <v>23306</v>
      </c>
      <c r="B19357" s="89">
        <v>747.21</v>
      </c>
      <c r="C19357" s="89">
        <f>LN(Table3[[#This Row],[Value]]/B19356)</f>
        <v>-6.8022029245621866E-3</v>
      </c>
      <c r="D19357" s="89"/>
      <c r="E19357" s="89"/>
      <c r="F19357" s="89">
        <f>Table3[[#This Row],[Yield]]/100*(1+F19356)</f>
        <v>0</v>
      </c>
    </row>
    <row r="19358" spans="1:6" x14ac:dyDescent="0.2">
      <c r="A19358" s="88">
        <v>23307</v>
      </c>
      <c r="B19358" s="89">
        <v>746.48</v>
      </c>
      <c r="C19358" s="89">
        <f>LN(Table3[[#This Row],[Value]]/B19357)</f>
        <v>-9.774451969553192E-4</v>
      </c>
      <c r="D19358" s="89"/>
      <c r="E19358" s="89"/>
      <c r="F19358" s="89">
        <f>Table3[[#This Row],[Yield]]/100*(1+F19357)</f>
        <v>0</v>
      </c>
    </row>
    <row r="19359" spans="1:6" x14ac:dyDescent="0.2">
      <c r="A19359" s="88">
        <v>23308</v>
      </c>
      <c r="B19359" s="89">
        <v>751.8</v>
      </c>
      <c r="C19359" s="89">
        <f>LN(Table3[[#This Row],[Value]]/B19358)</f>
        <v>7.1015062043109185E-3</v>
      </c>
      <c r="D19359" s="89"/>
      <c r="E19359" s="89"/>
      <c r="F19359" s="89">
        <f>Table3[[#This Row],[Yield]]/100*(1+F19358)</f>
        <v>0</v>
      </c>
    </row>
    <row r="19360" spans="1:6" x14ac:dyDescent="0.2">
      <c r="A19360" s="88">
        <v>23309</v>
      </c>
      <c r="B19360" s="89">
        <v>755.61</v>
      </c>
      <c r="C19360" s="89">
        <f>LN(Table3[[#This Row],[Value]]/B19359)</f>
        <v>5.0550389253181689E-3</v>
      </c>
      <c r="D19360" s="89"/>
      <c r="E19360" s="89"/>
      <c r="F19360" s="89">
        <f>Table3[[#This Row],[Yield]]/100*(1+F19359)</f>
        <v>0</v>
      </c>
    </row>
    <row r="19361" spans="1:6" x14ac:dyDescent="0.2">
      <c r="A19361" s="88">
        <v>23312</v>
      </c>
      <c r="B19361" s="89">
        <v>759.39</v>
      </c>
      <c r="C19361" s="89">
        <f>LN(Table3[[#This Row],[Value]]/B19360)</f>
        <v>4.990109364847531E-3</v>
      </c>
      <c r="D19361" s="89"/>
      <c r="E19361" s="89"/>
      <c r="F19361" s="89">
        <f>Table3[[#This Row],[Yield]]/100*(1+F19360)</f>
        <v>0</v>
      </c>
    </row>
    <row r="19362" spans="1:6" x14ac:dyDescent="0.2">
      <c r="A19362" s="88">
        <v>23313</v>
      </c>
      <c r="B19362" s="89">
        <v>760.5</v>
      </c>
      <c r="C19362" s="89">
        <f>LN(Table3[[#This Row],[Value]]/B19361)</f>
        <v>1.4606322791041223E-3</v>
      </c>
      <c r="D19362" s="89"/>
      <c r="E19362" s="89"/>
      <c r="F19362" s="89">
        <f>Table3[[#This Row],[Yield]]/100*(1+F19361)</f>
        <v>0</v>
      </c>
    </row>
    <row r="19363" spans="1:6" x14ac:dyDescent="0.2">
      <c r="A19363" s="88">
        <v>23314</v>
      </c>
      <c r="B19363" s="89">
        <v>755.19</v>
      </c>
      <c r="C19363" s="89">
        <f>LN(Table3[[#This Row],[Value]]/B19362)</f>
        <v>-7.0067384811499977E-3</v>
      </c>
      <c r="D19363" s="89"/>
      <c r="E19363" s="89"/>
      <c r="F19363" s="89">
        <f>Table3[[#This Row],[Yield]]/100*(1+F19362)</f>
        <v>0</v>
      </c>
    </row>
    <row r="19364" spans="1:6" x14ac:dyDescent="0.2">
      <c r="A19364" s="88">
        <v>23315</v>
      </c>
      <c r="B19364" s="89">
        <v>755.23</v>
      </c>
      <c r="C19364" s="89">
        <f>LN(Table3[[#This Row],[Value]]/B19363)</f>
        <v>5.296540036463777E-5</v>
      </c>
      <c r="D19364" s="89"/>
      <c r="E19364" s="89"/>
      <c r="F19364" s="89">
        <f>Table3[[#This Row],[Yield]]/100*(1+F19363)</f>
        <v>0</v>
      </c>
    </row>
    <row r="19365" spans="1:6" x14ac:dyDescent="0.2">
      <c r="A19365" s="88">
        <v>23316</v>
      </c>
      <c r="B19365" s="89">
        <v>753.73</v>
      </c>
      <c r="C19365" s="89">
        <f>LN(Table3[[#This Row],[Value]]/B19364)</f>
        <v>-1.9881249258828083E-3</v>
      </c>
      <c r="D19365" s="89"/>
      <c r="E19365" s="89"/>
      <c r="F19365" s="89">
        <f>Table3[[#This Row],[Yield]]/100*(1+F19364)</f>
        <v>0</v>
      </c>
    </row>
    <row r="19366" spans="1:6" x14ac:dyDescent="0.2">
      <c r="A19366" s="88">
        <v>23319</v>
      </c>
      <c r="B19366" s="89">
        <v>749.22</v>
      </c>
      <c r="C19366" s="89">
        <f>LN(Table3[[#This Row],[Value]]/B19365)</f>
        <v>-6.0015483375704948E-3</v>
      </c>
      <c r="D19366" s="89"/>
      <c r="E19366" s="89"/>
      <c r="F19366" s="89">
        <f>Table3[[#This Row],[Yield]]/100*(1+F19365)</f>
        <v>0</v>
      </c>
    </row>
    <row r="19367" spans="1:6" x14ac:dyDescent="0.2">
      <c r="A19367" s="88">
        <v>23321</v>
      </c>
      <c r="B19367" s="89">
        <v>744.03</v>
      </c>
      <c r="C19367" s="89">
        <f>LN(Table3[[#This Row],[Value]]/B19366)</f>
        <v>-6.9513087543051468E-3</v>
      </c>
      <c r="D19367" s="89"/>
      <c r="E19367" s="89"/>
      <c r="F19367" s="89">
        <f>Table3[[#This Row],[Yield]]/100*(1+F19366)</f>
        <v>0</v>
      </c>
    </row>
    <row r="19368" spans="1:6" x14ac:dyDescent="0.2">
      <c r="A19368" s="88">
        <v>23322</v>
      </c>
      <c r="B19368" s="89">
        <v>745.66</v>
      </c>
      <c r="C19368" s="89">
        <f>LN(Table3[[#This Row],[Value]]/B19367)</f>
        <v>2.1883756358761215E-3</v>
      </c>
      <c r="D19368" s="89"/>
      <c r="E19368" s="89"/>
      <c r="F19368" s="89">
        <f>Table3[[#This Row],[Yield]]/100*(1+F19367)</f>
        <v>0</v>
      </c>
    </row>
    <row r="19369" spans="1:6" x14ac:dyDescent="0.2">
      <c r="A19369" s="88">
        <v>23323</v>
      </c>
      <c r="B19369" s="89">
        <v>750.81</v>
      </c>
      <c r="C19369" s="89">
        <f>LN(Table3[[#This Row],[Value]]/B19368)</f>
        <v>6.8828915132405069E-3</v>
      </c>
      <c r="D19369" s="89"/>
      <c r="E19369" s="89"/>
      <c r="F19369" s="89">
        <f>Table3[[#This Row],[Yield]]/100*(1+F19368)</f>
        <v>0</v>
      </c>
    </row>
    <row r="19370" spans="1:6" x14ac:dyDescent="0.2">
      <c r="A19370" s="88">
        <v>23326</v>
      </c>
      <c r="B19370" s="89">
        <v>753.77</v>
      </c>
      <c r="C19370" s="89">
        <f>LN(Table3[[#This Row],[Value]]/B19369)</f>
        <v>3.9346579361378619E-3</v>
      </c>
      <c r="D19370" s="89"/>
      <c r="E19370" s="89"/>
      <c r="F19370" s="89">
        <f>Table3[[#This Row],[Yield]]/100*(1+F19369)</f>
        <v>0</v>
      </c>
    </row>
    <row r="19371" spans="1:6" x14ac:dyDescent="0.2">
      <c r="A19371" s="88">
        <v>23327</v>
      </c>
      <c r="B19371" s="89">
        <v>750.21</v>
      </c>
      <c r="C19371" s="89">
        <f>LN(Table3[[#This Row],[Value]]/B19370)</f>
        <v>-4.7341143483861951E-3</v>
      </c>
      <c r="D19371" s="89"/>
      <c r="E19371" s="89"/>
      <c r="F19371" s="89">
        <f>Table3[[#This Row],[Yield]]/100*(1+F19370)</f>
        <v>0</v>
      </c>
    </row>
    <row r="19372" spans="1:6" x14ac:dyDescent="0.2">
      <c r="A19372" s="88">
        <v>23328</v>
      </c>
      <c r="B19372" s="89">
        <v>751.11</v>
      </c>
      <c r="C19372" s="89">
        <f>LN(Table3[[#This Row],[Value]]/B19371)</f>
        <v>1.198945072083525E-3</v>
      </c>
      <c r="D19372" s="89"/>
      <c r="E19372" s="89"/>
      <c r="F19372" s="89">
        <f>Table3[[#This Row],[Yield]]/100*(1+F19371)</f>
        <v>0</v>
      </c>
    </row>
    <row r="19373" spans="1:6" x14ac:dyDescent="0.2">
      <c r="A19373" s="88">
        <v>23329</v>
      </c>
      <c r="B19373" s="89">
        <v>747.04</v>
      </c>
      <c r="C19373" s="89">
        <f>LN(Table3[[#This Row],[Value]]/B19372)</f>
        <v>-5.4333811871286148E-3</v>
      </c>
      <c r="D19373" s="89"/>
      <c r="E19373" s="89"/>
      <c r="F19373" s="89">
        <f>Table3[[#This Row],[Yield]]/100*(1+F19372)</f>
        <v>0</v>
      </c>
    </row>
    <row r="19374" spans="1:6" x14ac:dyDescent="0.2">
      <c r="A19374" s="88">
        <v>23330</v>
      </c>
      <c r="B19374" s="89">
        <v>740</v>
      </c>
      <c r="C19374" s="89">
        <f>LN(Table3[[#This Row],[Value]]/B19373)</f>
        <v>-9.4685450244114001E-3</v>
      </c>
      <c r="D19374" s="89"/>
      <c r="E19374" s="89"/>
      <c r="F19374" s="89">
        <f>Table3[[#This Row],[Yield]]/100*(1+F19373)</f>
        <v>0</v>
      </c>
    </row>
    <row r="19375" spans="1:6" x14ac:dyDescent="0.2">
      <c r="A19375" s="88">
        <v>23333</v>
      </c>
      <c r="B19375" s="89">
        <v>734.85</v>
      </c>
      <c r="C19375" s="89">
        <f>LN(Table3[[#This Row],[Value]]/B19374)</f>
        <v>-6.9837894455218926E-3</v>
      </c>
      <c r="D19375" s="89"/>
      <c r="E19375" s="89"/>
      <c r="F19375" s="89">
        <f>Table3[[#This Row],[Yield]]/100*(1+F19374)</f>
        <v>0</v>
      </c>
    </row>
    <row r="19376" spans="1:6" x14ac:dyDescent="0.2">
      <c r="A19376" s="88">
        <v>23334</v>
      </c>
      <c r="B19376" s="89">
        <v>736.65</v>
      </c>
      <c r="C19376" s="89">
        <f>LN(Table3[[#This Row],[Value]]/B19375)</f>
        <v>2.4464844006696243E-3</v>
      </c>
      <c r="D19376" s="89"/>
      <c r="E19376" s="89"/>
      <c r="F19376" s="89">
        <f>Table3[[#This Row],[Yield]]/100*(1+F19375)</f>
        <v>0</v>
      </c>
    </row>
    <row r="19377" spans="1:6" x14ac:dyDescent="0.2">
      <c r="A19377" s="88">
        <v>23335</v>
      </c>
      <c r="B19377" s="89">
        <v>742.06</v>
      </c>
      <c r="C19377" s="89">
        <f>LN(Table3[[#This Row],[Value]]/B19376)</f>
        <v>7.317221278511297E-3</v>
      </c>
      <c r="D19377" s="89"/>
      <c r="E19377" s="89"/>
      <c r="F19377" s="89">
        <f>Table3[[#This Row],[Yield]]/100*(1+F19376)</f>
        <v>0</v>
      </c>
    </row>
    <row r="19378" spans="1:6" x14ac:dyDescent="0.2">
      <c r="A19378" s="88">
        <v>23336</v>
      </c>
      <c r="B19378" s="89">
        <v>732.65</v>
      </c>
      <c r="C19378" s="89">
        <f>LN(Table3[[#This Row],[Value]]/B19377)</f>
        <v>-1.2762004347840562E-2</v>
      </c>
      <c r="D19378" s="89"/>
      <c r="E19378" s="89"/>
      <c r="F19378" s="89">
        <f>Table3[[#This Row],[Yield]]/100*(1+F19377)</f>
        <v>0</v>
      </c>
    </row>
    <row r="19379" spans="1:6" x14ac:dyDescent="0.2">
      <c r="A19379" s="88">
        <v>23337</v>
      </c>
      <c r="B19379" s="89">
        <v>711.49</v>
      </c>
      <c r="C19379" s="89">
        <f>LN(Table3[[#This Row],[Value]]/B19378)</f>
        <v>-2.9306735466670553E-2</v>
      </c>
      <c r="D19379" s="89"/>
      <c r="E19379" s="89"/>
      <c r="F19379" s="89">
        <f>Table3[[#This Row],[Yield]]/100*(1+F19378)</f>
        <v>0</v>
      </c>
    </row>
    <row r="19380" spans="1:6" x14ac:dyDescent="0.2">
      <c r="A19380" s="88">
        <v>23341</v>
      </c>
      <c r="B19380" s="89">
        <v>743.52</v>
      </c>
      <c r="C19380" s="89">
        <f>LN(Table3[[#This Row],[Value]]/B19379)</f>
        <v>4.4034302719304724E-2</v>
      </c>
      <c r="D19380" s="89"/>
      <c r="E19380" s="89"/>
      <c r="F19380" s="89">
        <f>Table3[[#This Row],[Yield]]/100*(1+F19379)</f>
        <v>0</v>
      </c>
    </row>
    <row r="19381" spans="1:6" x14ac:dyDescent="0.2">
      <c r="A19381" s="88">
        <v>23342</v>
      </c>
      <c r="B19381" s="89">
        <v>741</v>
      </c>
      <c r="C19381" s="89">
        <f>LN(Table3[[#This Row],[Value]]/B19380)</f>
        <v>-3.3950400405813072E-3</v>
      </c>
      <c r="D19381" s="89"/>
      <c r="E19381" s="89"/>
      <c r="F19381" s="89">
        <f>Table3[[#This Row],[Yield]]/100*(1+F19380)</f>
        <v>0</v>
      </c>
    </row>
    <row r="19382" spans="1:6" x14ac:dyDescent="0.2">
      <c r="A19382" s="88">
        <v>23344</v>
      </c>
      <c r="B19382" s="89">
        <v>750.52</v>
      </c>
      <c r="C19382" s="89">
        <f>LN(Table3[[#This Row],[Value]]/B19381)</f>
        <v>1.2765674323086918E-2</v>
      </c>
      <c r="D19382" s="89"/>
      <c r="E19382" s="89"/>
      <c r="F19382" s="89">
        <f>Table3[[#This Row],[Yield]]/100*(1+F19381)</f>
        <v>0</v>
      </c>
    </row>
    <row r="19383" spans="1:6" x14ac:dyDescent="0.2">
      <c r="A19383" s="88">
        <v>23347</v>
      </c>
      <c r="B19383" s="89">
        <v>751.91</v>
      </c>
      <c r="C19383" s="89">
        <f>LN(Table3[[#This Row],[Value]]/B19382)</f>
        <v>1.8503363172776687E-3</v>
      </c>
      <c r="D19383" s="89"/>
      <c r="E19383" s="89"/>
      <c r="F19383" s="89">
        <f>Table3[[#This Row],[Yield]]/100*(1+F19382)</f>
        <v>0</v>
      </c>
    </row>
    <row r="19384" spans="1:6" x14ac:dyDescent="0.2">
      <c r="A19384" s="88">
        <v>23348</v>
      </c>
      <c r="B19384" s="89">
        <v>751.82</v>
      </c>
      <c r="C19384" s="89">
        <f>LN(Table3[[#This Row],[Value]]/B19383)</f>
        <v>-1.1970234032358157E-4</v>
      </c>
      <c r="D19384" s="89"/>
      <c r="E19384" s="89"/>
      <c r="F19384" s="89">
        <f>Table3[[#This Row],[Yield]]/100*(1+F19383)</f>
        <v>0</v>
      </c>
    </row>
    <row r="19385" spans="1:6" x14ac:dyDescent="0.2">
      <c r="A19385" s="88">
        <v>23349</v>
      </c>
      <c r="B19385" s="89">
        <v>755.51</v>
      </c>
      <c r="C19385" s="89">
        <f>LN(Table3[[#This Row],[Value]]/B19384)</f>
        <v>4.8960842964404644E-3</v>
      </c>
      <c r="D19385" s="89"/>
      <c r="E19385" s="89"/>
      <c r="F19385" s="89">
        <f>Table3[[#This Row],[Yield]]/100*(1+F19384)</f>
        <v>0</v>
      </c>
    </row>
    <row r="19386" spans="1:6" x14ac:dyDescent="0.2">
      <c r="A19386" s="88">
        <v>23350</v>
      </c>
      <c r="B19386" s="89">
        <v>763.86</v>
      </c>
      <c r="C19386" s="89">
        <f>LN(Table3[[#This Row],[Value]]/B19385)</f>
        <v>1.0991508409040883E-2</v>
      </c>
      <c r="D19386" s="89"/>
      <c r="E19386" s="89"/>
      <c r="F19386" s="89">
        <f>Table3[[#This Row],[Yield]]/100*(1+F19385)</f>
        <v>0</v>
      </c>
    </row>
    <row r="19387" spans="1:6" x14ac:dyDescent="0.2">
      <c r="A19387" s="88">
        <v>23351</v>
      </c>
      <c r="B19387" s="89">
        <v>760.25</v>
      </c>
      <c r="C19387" s="89">
        <f>LN(Table3[[#This Row],[Value]]/B19386)</f>
        <v>-4.737199744135002E-3</v>
      </c>
      <c r="D19387" s="89"/>
      <c r="E19387" s="89"/>
      <c r="F19387" s="89">
        <f>Table3[[#This Row],[Yield]]/100*(1+F19386)</f>
        <v>0</v>
      </c>
    </row>
    <row r="19388" spans="1:6" x14ac:dyDescent="0.2">
      <c r="A19388" s="88">
        <v>23354</v>
      </c>
      <c r="B19388" s="89">
        <v>759.08</v>
      </c>
      <c r="C19388" s="89">
        <f>LN(Table3[[#This Row],[Value]]/B19387)</f>
        <v>-1.5401528716958368E-3</v>
      </c>
      <c r="D19388" s="89"/>
      <c r="E19388" s="89"/>
      <c r="F19388" s="89">
        <f>Table3[[#This Row],[Yield]]/100*(1+F19387)</f>
        <v>0</v>
      </c>
    </row>
    <row r="19389" spans="1:6" x14ac:dyDescent="0.2">
      <c r="A19389" s="88">
        <v>23355</v>
      </c>
      <c r="B19389" s="89">
        <v>759.25</v>
      </c>
      <c r="C19389" s="89">
        <f>LN(Table3[[#This Row],[Value]]/B19388)</f>
        <v>2.2393024007992478E-4</v>
      </c>
      <c r="D19389" s="89"/>
      <c r="E19389" s="89"/>
      <c r="F19389" s="89">
        <f>Table3[[#This Row],[Yield]]/100*(1+F19388)</f>
        <v>0</v>
      </c>
    </row>
    <row r="19390" spans="1:6" x14ac:dyDescent="0.2">
      <c r="A19390" s="88">
        <v>23356</v>
      </c>
      <c r="B19390" s="89">
        <v>757.21</v>
      </c>
      <c r="C19390" s="89">
        <f>LN(Table3[[#This Row],[Value]]/B19389)</f>
        <v>-2.6904781274470677E-3</v>
      </c>
      <c r="D19390" s="89"/>
      <c r="E19390" s="89"/>
      <c r="F19390" s="89">
        <f>Table3[[#This Row],[Yield]]/100*(1+F19389)</f>
        <v>0</v>
      </c>
    </row>
    <row r="19391" spans="1:6" x14ac:dyDescent="0.2">
      <c r="A19391" s="88">
        <v>23357</v>
      </c>
      <c r="B19391" s="89">
        <v>757.43</v>
      </c>
      <c r="C19391" s="89">
        <f>LN(Table3[[#This Row],[Value]]/B19390)</f>
        <v>2.9049807419203314E-4</v>
      </c>
      <c r="D19391" s="89"/>
      <c r="E19391" s="89"/>
      <c r="F19391" s="89">
        <f>Table3[[#This Row],[Yield]]/100*(1+F19390)</f>
        <v>0</v>
      </c>
    </row>
    <row r="19392" spans="1:6" x14ac:dyDescent="0.2">
      <c r="A19392" s="88">
        <v>23358</v>
      </c>
      <c r="B19392" s="89">
        <v>760.17</v>
      </c>
      <c r="C19392" s="89">
        <f>LN(Table3[[#This Row],[Value]]/B19391)</f>
        <v>3.6109686047169597E-3</v>
      </c>
      <c r="D19392" s="89"/>
      <c r="E19392" s="89"/>
      <c r="F19392" s="89">
        <f>Table3[[#This Row],[Yield]]/100*(1+F19391)</f>
        <v>0</v>
      </c>
    </row>
    <row r="19393" spans="1:6" x14ac:dyDescent="0.2">
      <c r="A19393" s="88">
        <v>23361</v>
      </c>
      <c r="B19393" s="89">
        <v>761.64</v>
      </c>
      <c r="C19393" s="89">
        <f>LN(Table3[[#This Row],[Value]]/B19392)</f>
        <v>1.9319106290590288E-3</v>
      </c>
      <c r="D19393" s="89"/>
      <c r="E19393" s="89"/>
      <c r="F19393" s="89">
        <f>Table3[[#This Row],[Yield]]/100*(1+F19392)</f>
        <v>0</v>
      </c>
    </row>
    <row r="19394" spans="1:6" x14ac:dyDescent="0.2">
      <c r="A19394" s="88">
        <v>23362</v>
      </c>
      <c r="B19394" s="89">
        <v>766.38</v>
      </c>
      <c r="C19394" s="89">
        <f>LN(Table3[[#This Row],[Value]]/B19393)</f>
        <v>6.2041271763613225E-3</v>
      </c>
      <c r="D19394" s="89"/>
      <c r="E19394" s="89"/>
      <c r="F19394" s="89">
        <f>Table3[[#This Row],[Yield]]/100*(1+F19393)</f>
        <v>0</v>
      </c>
    </row>
    <row r="19395" spans="1:6" x14ac:dyDescent="0.2">
      <c r="A19395" s="88">
        <v>23363</v>
      </c>
      <c r="B19395" s="89">
        <v>767.21</v>
      </c>
      <c r="C19395" s="89">
        <f>LN(Table3[[#This Row],[Value]]/B19394)</f>
        <v>1.0824276123855589E-3</v>
      </c>
      <c r="D19395" s="89"/>
      <c r="E19395" s="89"/>
      <c r="F19395" s="89">
        <f>Table3[[#This Row],[Yield]]/100*(1+F19394)</f>
        <v>0</v>
      </c>
    </row>
    <row r="19396" spans="1:6" x14ac:dyDescent="0.2">
      <c r="A19396" s="88">
        <v>23364</v>
      </c>
      <c r="B19396" s="89">
        <v>763.86</v>
      </c>
      <c r="C19396" s="89">
        <f>LN(Table3[[#This Row],[Value]]/B19395)</f>
        <v>-4.3760315935169507E-3</v>
      </c>
      <c r="D19396" s="89"/>
      <c r="E19396" s="89"/>
      <c r="F19396" s="89">
        <f>Table3[[#This Row],[Yield]]/100*(1+F19395)</f>
        <v>0</v>
      </c>
    </row>
    <row r="19397" spans="1:6" x14ac:dyDescent="0.2">
      <c r="A19397" s="88">
        <v>23365</v>
      </c>
      <c r="B19397" s="89">
        <v>762.08</v>
      </c>
      <c r="C19397" s="89">
        <f>LN(Table3[[#This Row],[Value]]/B19396)</f>
        <v>-2.332989249058746E-3</v>
      </c>
      <c r="D19397" s="89"/>
      <c r="E19397" s="89"/>
      <c r="F19397" s="89">
        <f>Table3[[#This Row],[Yield]]/100*(1+F19396)</f>
        <v>0</v>
      </c>
    </row>
    <row r="19398" spans="1:6" x14ac:dyDescent="0.2">
      <c r="A19398" s="88">
        <v>23368</v>
      </c>
      <c r="B19398" s="89">
        <v>758.3</v>
      </c>
      <c r="C19398" s="89">
        <f>LN(Table3[[#This Row],[Value]]/B19397)</f>
        <v>-4.9724513456605116E-3</v>
      </c>
      <c r="D19398" s="89"/>
      <c r="E19398" s="89"/>
      <c r="F19398" s="89">
        <f>Table3[[#This Row],[Yield]]/100*(1+F19397)</f>
        <v>0</v>
      </c>
    </row>
    <row r="19399" spans="1:6" x14ac:dyDescent="0.2">
      <c r="A19399" s="88">
        <v>23369</v>
      </c>
      <c r="B19399" s="89">
        <v>756.86</v>
      </c>
      <c r="C19399" s="89">
        <f>LN(Table3[[#This Row],[Value]]/B19398)</f>
        <v>-1.9007899278759074E-3</v>
      </c>
      <c r="D19399" s="89"/>
      <c r="E19399" s="89"/>
      <c r="F19399" s="89">
        <f>Table3[[#This Row],[Yield]]/100*(1+F19398)</f>
        <v>0</v>
      </c>
    </row>
    <row r="19400" spans="1:6" x14ac:dyDescent="0.2">
      <c r="A19400" s="88">
        <v>23371</v>
      </c>
      <c r="B19400" s="89">
        <v>760.21</v>
      </c>
      <c r="C19400" s="89">
        <f>LN(Table3[[#This Row],[Value]]/B19399)</f>
        <v>4.4164151226597226E-3</v>
      </c>
      <c r="D19400" s="89"/>
      <c r="E19400" s="89"/>
      <c r="F19400" s="89">
        <f>Table3[[#This Row],[Yield]]/100*(1+F19399)</f>
        <v>0</v>
      </c>
    </row>
    <row r="19401" spans="1:6" x14ac:dyDescent="0.2">
      <c r="A19401" s="88">
        <v>23372</v>
      </c>
      <c r="B19401" s="89">
        <v>762.95</v>
      </c>
      <c r="C19401" s="89">
        <f>LN(Table3[[#This Row],[Value]]/B19400)</f>
        <v>3.5977874360710823E-3</v>
      </c>
      <c r="D19401" s="89"/>
      <c r="E19401" s="89"/>
      <c r="F19401" s="89">
        <f>Table3[[#This Row],[Yield]]/100*(1+F19400)</f>
        <v>0</v>
      </c>
    </row>
    <row r="19402" spans="1:6" x14ac:dyDescent="0.2">
      <c r="A19402" s="88">
        <v>23375</v>
      </c>
      <c r="B19402" s="89">
        <v>759.9</v>
      </c>
      <c r="C19402" s="89">
        <f>LN(Table3[[#This Row],[Value]]/B19401)</f>
        <v>-4.0056526620054914E-3</v>
      </c>
      <c r="D19402" s="89"/>
      <c r="E19402" s="89"/>
      <c r="F19402" s="89">
        <f>Table3[[#This Row],[Yield]]/100*(1+F19401)</f>
        <v>0</v>
      </c>
    </row>
    <row r="19403" spans="1:6" x14ac:dyDescent="0.2">
      <c r="A19403" s="88">
        <v>23376</v>
      </c>
      <c r="B19403" s="89">
        <v>762.95</v>
      </c>
      <c r="C19403" s="89">
        <f>LN(Table3[[#This Row],[Value]]/B19402)</f>
        <v>4.0056526620054498E-3</v>
      </c>
      <c r="D19403" s="89"/>
      <c r="E19403" s="89"/>
      <c r="F19403" s="89">
        <f>Table3[[#This Row],[Yield]]/100*(1+F19402)</f>
        <v>0</v>
      </c>
    </row>
    <row r="19404" spans="1:6" x14ac:dyDescent="0.2">
      <c r="A19404" s="88">
        <v>23378</v>
      </c>
      <c r="B19404" s="89">
        <v>766.08</v>
      </c>
      <c r="C19404" s="89">
        <f>LN(Table3[[#This Row],[Value]]/B19403)</f>
        <v>4.094104591809083E-3</v>
      </c>
      <c r="D19404" s="89"/>
      <c r="E19404" s="89"/>
      <c r="F19404" s="89">
        <f>Table3[[#This Row],[Yield]]/100*(1+F19403)</f>
        <v>0</v>
      </c>
    </row>
    <row r="19405" spans="1:6" x14ac:dyDescent="0.2">
      <c r="A19405" s="88">
        <v>23379</v>
      </c>
      <c r="B19405" s="89">
        <v>767.68</v>
      </c>
      <c r="C19405" s="89">
        <f>LN(Table3[[#This Row],[Value]]/B19404)</f>
        <v>2.086376721775922E-3</v>
      </c>
      <c r="D19405" s="89"/>
      <c r="E19405" s="89"/>
      <c r="F19405" s="89">
        <f>Table3[[#This Row],[Yield]]/100*(1+F19404)</f>
        <v>0</v>
      </c>
    </row>
    <row r="19406" spans="1:6" x14ac:dyDescent="0.2">
      <c r="A19406" s="88">
        <v>23382</v>
      </c>
      <c r="B19406" s="89">
        <v>769.51</v>
      </c>
      <c r="C19406" s="89">
        <f>LN(Table3[[#This Row],[Value]]/B19405)</f>
        <v>2.3809689947559532E-3</v>
      </c>
      <c r="D19406" s="89"/>
      <c r="E19406" s="89"/>
      <c r="F19406" s="89">
        <f>Table3[[#This Row],[Yield]]/100*(1+F19405)</f>
        <v>0</v>
      </c>
    </row>
    <row r="19407" spans="1:6" x14ac:dyDescent="0.2">
      <c r="A19407" s="88">
        <v>23383</v>
      </c>
      <c r="B19407" s="89">
        <v>771.73</v>
      </c>
      <c r="C19407" s="89">
        <f>LN(Table3[[#This Row],[Value]]/B19406)</f>
        <v>2.880799272424241E-3</v>
      </c>
      <c r="D19407" s="89"/>
      <c r="E19407" s="89"/>
      <c r="F19407" s="89">
        <f>Table3[[#This Row],[Yield]]/100*(1+F19406)</f>
        <v>0</v>
      </c>
    </row>
    <row r="19408" spans="1:6" x14ac:dyDescent="0.2">
      <c r="A19408" s="88">
        <v>23384</v>
      </c>
      <c r="B19408" s="89">
        <v>774.46</v>
      </c>
      <c r="C19408" s="89">
        <f>LN(Table3[[#This Row],[Value]]/B19407)</f>
        <v>3.5312643813312067E-3</v>
      </c>
      <c r="D19408" s="89"/>
      <c r="E19408" s="89"/>
      <c r="F19408" s="89">
        <f>Table3[[#This Row],[Yield]]/100*(1+F19407)</f>
        <v>0</v>
      </c>
    </row>
    <row r="19409" spans="1:6" x14ac:dyDescent="0.2">
      <c r="A19409" s="88">
        <v>23385</v>
      </c>
      <c r="B19409" s="89">
        <v>776.55</v>
      </c>
      <c r="C19409" s="89">
        <f>LN(Table3[[#This Row],[Value]]/B19408)</f>
        <v>2.6950197161787642E-3</v>
      </c>
      <c r="D19409" s="89"/>
      <c r="E19409" s="89"/>
      <c r="F19409" s="89">
        <f>Table3[[#This Row],[Yield]]/100*(1+F19408)</f>
        <v>0</v>
      </c>
    </row>
    <row r="19410" spans="1:6" x14ac:dyDescent="0.2">
      <c r="A19410" s="88">
        <v>23386</v>
      </c>
      <c r="B19410" s="89">
        <v>774.33</v>
      </c>
      <c r="C19410" s="89">
        <f>LN(Table3[[#This Row],[Value]]/B19409)</f>
        <v>-2.8628927012900244E-3</v>
      </c>
      <c r="D19410" s="89"/>
      <c r="E19410" s="89"/>
      <c r="F19410" s="89">
        <f>Table3[[#This Row],[Yield]]/100*(1+F19409)</f>
        <v>0</v>
      </c>
    </row>
    <row r="19411" spans="1:6" x14ac:dyDescent="0.2">
      <c r="A19411" s="88">
        <v>23389</v>
      </c>
      <c r="B19411" s="89">
        <v>773.12</v>
      </c>
      <c r="C19411" s="89">
        <f>LN(Table3[[#This Row],[Value]]/B19410)</f>
        <v>-1.5638634483892968E-3</v>
      </c>
      <c r="D19411" s="89"/>
      <c r="E19411" s="89"/>
      <c r="F19411" s="89">
        <f>Table3[[#This Row],[Yield]]/100*(1+F19410)</f>
        <v>0</v>
      </c>
    </row>
    <row r="19412" spans="1:6" x14ac:dyDescent="0.2">
      <c r="A19412" s="88">
        <v>23390</v>
      </c>
      <c r="B19412" s="89">
        <v>774.49</v>
      </c>
      <c r="C19412" s="89">
        <f>LN(Table3[[#This Row],[Value]]/B19411)</f>
        <v>1.7704723513853585E-3</v>
      </c>
      <c r="D19412" s="89"/>
      <c r="E19412" s="89"/>
      <c r="F19412" s="89">
        <f>Table3[[#This Row],[Yield]]/100*(1+F19411)</f>
        <v>0</v>
      </c>
    </row>
    <row r="19413" spans="1:6" x14ac:dyDescent="0.2">
      <c r="A19413" s="88">
        <v>23391</v>
      </c>
      <c r="B19413" s="89">
        <v>774.71</v>
      </c>
      <c r="C19413" s="89">
        <f>LN(Table3[[#This Row],[Value]]/B19412)</f>
        <v>2.8401755935832752E-4</v>
      </c>
      <c r="D19413" s="89"/>
      <c r="E19413" s="89"/>
      <c r="F19413" s="89">
        <f>Table3[[#This Row],[Yield]]/100*(1+F19412)</f>
        <v>0</v>
      </c>
    </row>
    <row r="19414" spans="1:6" x14ac:dyDescent="0.2">
      <c r="A19414" s="88">
        <v>23392</v>
      </c>
      <c r="B19414" s="89">
        <v>776.13</v>
      </c>
      <c r="C19414" s="89">
        <f>LN(Table3[[#This Row],[Value]]/B19413)</f>
        <v>1.8312661484550094E-3</v>
      </c>
      <c r="D19414" s="89"/>
      <c r="E19414" s="89"/>
      <c r="F19414" s="89">
        <f>Table3[[#This Row],[Yield]]/100*(1+F19413)</f>
        <v>0</v>
      </c>
    </row>
    <row r="19415" spans="1:6" x14ac:dyDescent="0.2">
      <c r="A19415" s="88">
        <v>23393</v>
      </c>
      <c r="B19415" s="89">
        <v>775.69</v>
      </c>
      <c r="C19415" s="89">
        <f>LN(Table3[[#This Row],[Value]]/B19414)</f>
        <v>-5.6707609360756334E-4</v>
      </c>
      <c r="D19415" s="89"/>
      <c r="E19415" s="89"/>
      <c r="F19415" s="89">
        <f>Table3[[#This Row],[Yield]]/100*(1+F19414)</f>
        <v>0</v>
      </c>
    </row>
    <row r="19416" spans="1:6" x14ac:dyDescent="0.2">
      <c r="A19416" s="88">
        <v>23396</v>
      </c>
      <c r="B19416" s="89">
        <v>773.03</v>
      </c>
      <c r="C19416" s="89">
        <f>LN(Table3[[#This Row],[Value]]/B19415)</f>
        <v>-3.4350981657677235E-3</v>
      </c>
      <c r="D19416" s="89"/>
      <c r="E19416" s="89"/>
      <c r="F19416" s="89">
        <f>Table3[[#This Row],[Yield]]/100*(1+F19415)</f>
        <v>0</v>
      </c>
    </row>
    <row r="19417" spans="1:6" x14ac:dyDescent="0.2">
      <c r="A19417" s="88">
        <v>23397</v>
      </c>
      <c r="B19417" s="89">
        <v>776.44</v>
      </c>
      <c r="C19417" s="89">
        <f>LN(Table3[[#This Row],[Value]]/B19416)</f>
        <v>4.4015121367267486E-3</v>
      </c>
      <c r="D19417" s="89"/>
      <c r="E19417" s="89"/>
      <c r="F19417" s="89">
        <f>Table3[[#This Row],[Yield]]/100*(1+F19416)</f>
        <v>0</v>
      </c>
    </row>
    <row r="19418" spans="1:6" x14ac:dyDescent="0.2">
      <c r="A19418" s="88">
        <v>23398</v>
      </c>
      <c r="B19418" s="89">
        <v>781.31</v>
      </c>
      <c r="C19418" s="89">
        <f>LN(Table3[[#This Row],[Value]]/B19417)</f>
        <v>6.2526282987515423E-3</v>
      </c>
      <c r="D19418" s="89"/>
      <c r="E19418" s="89"/>
      <c r="F19418" s="89">
        <f>Table3[[#This Row],[Yield]]/100*(1+F19417)</f>
        <v>0</v>
      </c>
    </row>
    <row r="19419" spans="1:6" x14ac:dyDescent="0.2">
      <c r="A19419" s="88">
        <v>23399</v>
      </c>
      <c r="B19419" s="89">
        <v>782.86</v>
      </c>
      <c r="C19419" s="89">
        <f>LN(Table3[[#This Row],[Value]]/B19418)</f>
        <v>1.9818824134822484E-3</v>
      </c>
      <c r="D19419" s="89"/>
      <c r="E19419" s="89"/>
      <c r="F19419" s="89">
        <f>Table3[[#This Row],[Yield]]/100*(1+F19418)</f>
        <v>0</v>
      </c>
    </row>
    <row r="19420" spans="1:6" x14ac:dyDescent="0.2">
      <c r="A19420" s="88">
        <v>23400</v>
      </c>
      <c r="B19420" s="89">
        <v>783.04</v>
      </c>
      <c r="C19420" s="89">
        <f>LN(Table3[[#This Row],[Value]]/B19419)</f>
        <v>2.2989973918231284E-4</v>
      </c>
      <c r="D19420" s="89"/>
      <c r="E19420" s="89"/>
      <c r="F19420" s="89">
        <f>Table3[[#This Row],[Yield]]/100*(1+F19419)</f>
        <v>0</v>
      </c>
    </row>
    <row r="19421" spans="1:6" x14ac:dyDescent="0.2">
      <c r="A19421" s="88">
        <v>23403</v>
      </c>
      <c r="B19421" s="89">
        <v>785.34</v>
      </c>
      <c r="C19421" s="89">
        <f>LN(Table3[[#This Row],[Value]]/B19420)</f>
        <v>2.9329647773762256E-3</v>
      </c>
      <c r="D19421" s="89"/>
      <c r="E19421" s="89"/>
      <c r="F19421" s="89">
        <f>Table3[[#This Row],[Yield]]/100*(1+F19420)</f>
        <v>0</v>
      </c>
    </row>
    <row r="19422" spans="1:6" x14ac:dyDescent="0.2">
      <c r="A19422" s="88">
        <v>23404</v>
      </c>
      <c r="B19422" s="89">
        <v>787.78</v>
      </c>
      <c r="C19422" s="89">
        <f>LN(Table3[[#This Row],[Value]]/B19421)</f>
        <v>3.102118028763136E-3</v>
      </c>
      <c r="D19422" s="89"/>
      <c r="E19422" s="89"/>
      <c r="F19422" s="89">
        <f>Table3[[#This Row],[Yield]]/100*(1+F19421)</f>
        <v>0</v>
      </c>
    </row>
    <row r="19423" spans="1:6" x14ac:dyDescent="0.2">
      <c r="A19423" s="88">
        <v>23405</v>
      </c>
      <c r="B19423" s="89">
        <v>782.6</v>
      </c>
      <c r="C19423" s="89">
        <f>LN(Table3[[#This Row],[Value]]/B19422)</f>
        <v>-6.5971532841340623E-3</v>
      </c>
      <c r="D19423" s="89"/>
      <c r="E19423" s="89"/>
      <c r="F19423" s="89">
        <f>Table3[[#This Row],[Yield]]/100*(1+F19422)</f>
        <v>0</v>
      </c>
    </row>
    <row r="19424" spans="1:6" x14ac:dyDescent="0.2">
      <c r="A19424" s="88">
        <v>23406</v>
      </c>
      <c r="B19424" s="89">
        <v>783.44</v>
      </c>
      <c r="C19424" s="89">
        <f>LN(Table3[[#This Row],[Value]]/B19423)</f>
        <v>1.0727696362270243E-3</v>
      </c>
      <c r="D19424" s="89"/>
      <c r="E19424" s="89"/>
      <c r="F19424" s="89">
        <f>Table3[[#This Row],[Yield]]/100*(1+F19423)</f>
        <v>0</v>
      </c>
    </row>
    <row r="19425" spans="1:6" x14ac:dyDescent="0.2">
      <c r="A19425" s="88">
        <v>23407</v>
      </c>
      <c r="B19425" s="89">
        <v>785.34</v>
      </c>
      <c r="C19425" s="89">
        <f>LN(Table3[[#This Row],[Value]]/B19424)</f>
        <v>2.4222656191438445E-3</v>
      </c>
      <c r="D19425" s="89"/>
      <c r="E19425" s="89"/>
      <c r="F19425" s="89">
        <f>Table3[[#This Row],[Yield]]/100*(1+F19424)</f>
        <v>0</v>
      </c>
    </row>
    <row r="19426" spans="1:6" x14ac:dyDescent="0.2">
      <c r="A19426" s="88">
        <v>23410</v>
      </c>
      <c r="B19426" s="89">
        <v>784.72</v>
      </c>
      <c r="C19426" s="89">
        <f>LN(Table3[[#This Row],[Value]]/B19425)</f>
        <v>-7.8977877562268043E-4</v>
      </c>
      <c r="D19426" s="89"/>
      <c r="E19426" s="89"/>
      <c r="F19426" s="89">
        <f>Table3[[#This Row],[Yield]]/100*(1+F19425)</f>
        <v>0</v>
      </c>
    </row>
    <row r="19427" spans="1:6" x14ac:dyDescent="0.2">
      <c r="A19427" s="88">
        <v>23411</v>
      </c>
      <c r="B19427" s="89">
        <v>783.3</v>
      </c>
      <c r="C19427" s="89">
        <f>LN(Table3[[#This Row],[Value]]/B19426)</f>
        <v>-1.8112018828674505E-3</v>
      </c>
      <c r="D19427" s="89"/>
      <c r="E19427" s="89"/>
      <c r="F19427" s="89">
        <f>Table3[[#This Row],[Yield]]/100*(1+F19426)</f>
        <v>0</v>
      </c>
    </row>
    <row r="19428" spans="1:6" x14ac:dyDescent="0.2">
      <c r="A19428" s="88">
        <v>23412</v>
      </c>
      <c r="B19428" s="89">
        <v>783.04</v>
      </c>
      <c r="C19428" s="89">
        <f>LN(Table3[[#This Row],[Value]]/B19427)</f>
        <v>-3.3198411888598809E-4</v>
      </c>
      <c r="D19428" s="89"/>
      <c r="E19428" s="89"/>
      <c r="F19428" s="89">
        <f>Table3[[#This Row],[Yield]]/100*(1+F19427)</f>
        <v>0</v>
      </c>
    </row>
    <row r="19429" spans="1:6" x14ac:dyDescent="0.2">
      <c r="A19429" s="88">
        <v>23413</v>
      </c>
      <c r="B19429" s="89">
        <v>786.41</v>
      </c>
      <c r="C19429" s="89">
        <f>LN(Table3[[#This Row],[Value]]/B19428)</f>
        <v>4.2945046727746418E-3</v>
      </c>
      <c r="D19429" s="89"/>
      <c r="E19429" s="89"/>
      <c r="F19429" s="89">
        <f>Table3[[#This Row],[Yield]]/100*(1+F19428)</f>
        <v>0</v>
      </c>
    </row>
    <row r="19430" spans="1:6" x14ac:dyDescent="0.2">
      <c r="A19430" s="88">
        <v>23414</v>
      </c>
      <c r="B19430" s="89">
        <v>791.59</v>
      </c>
      <c r="C19430" s="89">
        <f>LN(Table3[[#This Row],[Value]]/B19429)</f>
        <v>6.5652960787878113E-3</v>
      </c>
      <c r="D19430" s="89"/>
      <c r="E19430" s="89"/>
      <c r="F19430" s="89">
        <f>Table3[[#This Row],[Yield]]/100*(1+F19429)</f>
        <v>0</v>
      </c>
    </row>
    <row r="19431" spans="1:6" x14ac:dyDescent="0.2">
      <c r="A19431" s="88">
        <v>23417</v>
      </c>
      <c r="B19431" s="89">
        <v>788.71</v>
      </c>
      <c r="C19431" s="89">
        <f>LN(Table3[[#This Row],[Value]]/B19430)</f>
        <v>-3.644881590126083E-3</v>
      </c>
      <c r="D19431" s="89"/>
      <c r="E19431" s="89"/>
      <c r="F19431" s="89">
        <f>Table3[[#This Row],[Yield]]/100*(1+F19430)</f>
        <v>0</v>
      </c>
    </row>
    <row r="19432" spans="1:6" x14ac:dyDescent="0.2">
      <c r="A19432" s="88">
        <v>23418</v>
      </c>
      <c r="B19432" s="89">
        <v>792.16</v>
      </c>
      <c r="C19432" s="89">
        <f>LN(Table3[[#This Row],[Value]]/B19431)</f>
        <v>4.3646921973695728E-3</v>
      </c>
      <c r="D19432" s="89"/>
      <c r="E19432" s="89"/>
      <c r="F19432" s="89">
        <f>Table3[[#This Row],[Yield]]/100*(1+F19431)</f>
        <v>0</v>
      </c>
    </row>
    <row r="19433" spans="1:6" x14ac:dyDescent="0.2">
      <c r="A19433" s="88">
        <v>23419</v>
      </c>
      <c r="B19433" s="89">
        <v>794.82</v>
      </c>
      <c r="C19433" s="89">
        <f>LN(Table3[[#This Row],[Value]]/B19432)</f>
        <v>3.3522823111123757E-3</v>
      </c>
      <c r="D19433" s="89"/>
      <c r="E19433" s="89"/>
      <c r="F19433" s="89">
        <f>Table3[[#This Row],[Yield]]/100*(1+F19432)</f>
        <v>0</v>
      </c>
    </row>
    <row r="19434" spans="1:6" x14ac:dyDescent="0.2">
      <c r="A19434" s="88">
        <v>23420</v>
      </c>
      <c r="B19434" s="89">
        <v>794.42</v>
      </c>
      <c r="C19434" s="89">
        <f>LN(Table3[[#This Row],[Value]]/B19433)</f>
        <v>-5.0338527654308625E-4</v>
      </c>
      <c r="D19434" s="89"/>
      <c r="E19434" s="89"/>
      <c r="F19434" s="89">
        <f>Table3[[#This Row],[Yield]]/100*(1+F19433)</f>
        <v>0</v>
      </c>
    </row>
    <row r="19435" spans="1:6" x14ac:dyDescent="0.2">
      <c r="A19435" s="88">
        <v>23421</v>
      </c>
      <c r="B19435" s="89">
        <v>794.56</v>
      </c>
      <c r="C19435" s="89">
        <f>LN(Table3[[#This Row],[Value]]/B19434)</f>
        <v>1.762136721195674E-4</v>
      </c>
      <c r="D19435" s="89"/>
      <c r="E19435" s="89"/>
      <c r="F19435" s="89">
        <f>Table3[[#This Row],[Yield]]/100*(1+F19434)</f>
        <v>0</v>
      </c>
    </row>
    <row r="19436" spans="1:6" x14ac:dyDescent="0.2">
      <c r="A19436" s="88">
        <v>23424</v>
      </c>
      <c r="B19436" s="89">
        <v>796.19</v>
      </c>
      <c r="C19436" s="89">
        <f>LN(Table3[[#This Row],[Value]]/B19435)</f>
        <v>2.0493485091646925E-3</v>
      </c>
      <c r="D19436" s="89"/>
      <c r="E19436" s="89"/>
      <c r="F19436" s="89">
        <f>Table3[[#This Row],[Yield]]/100*(1+F19435)</f>
        <v>0</v>
      </c>
    </row>
    <row r="19437" spans="1:6" x14ac:dyDescent="0.2">
      <c r="A19437" s="88">
        <v>23425</v>
      </c>
      <c r="B19437" s="89">
        <v>795.4</v>
      </c>
      <c r="C19437" s="89">
        <f>LN(Table3[[#This Row],[Value]]/B19436)</f>
        <v>-9.9271805537621367E-4</v>
      </c>
      <c r="D19437" s="89"/>
      <c r="E19437" s="89"/>
      <c r="F19437" s="89">
        <f>Table3[[#This Row],[Yield]]/100*(1+F19436)</f>
        <v>0</v>
      </c>
    </row>
    <row r="19438" spans="1:6" x14ac:dyDescent="0.2">
      <c r="A19438" s="88">
        <v>23426</v>
      </c>
      <c r="B19438" s="89">
        <v>794.91</v>
      </c>
      <c r="C19438" s="89">
        <f>LN(Table3[[#This Row],[Value]]/B19437)</f>
        <v>-6.1623207488622274E-4</v>
      </c>
      <c r="D19438" s="89"/>
      <c r="E19438" s="89"/>
      <c r="F19438" s="89">
        <f>Table3[[#This Row],[Yield]]/100*(1+F19437)</f>
        <v>0</v>
      </c>
    </row>
    <row r="19439" spans="1:6" x14ac:dyDescent="0.2">
      <c r="A19439" s="88">
        <v>23427</v>
      </c>
      <c r="B19439" s="89">
        <v>796.99</v>
      </c>
      <c r="C19439" s="89">
        <f>LN(Table3[[#This Row],[Value]]/B19438)</f>
        <v>2.6132309613532785E-3</v>
      </c>
      <c r="D19439" s="89"/>
      <c r="E19439" s="89"/>
      <c r="F19439" s="89">
        <f>Table3[[#This Row],[Yield]]/100*(1+F19438)</f>
        <v>0</v>
      </c>
    </row>
    <row r="19440" spans="1:6" x14ac:dyDescent="0.2">
      <c r="A19440" s="88">
        <v>23431</v>
      </c>
      <c r="B19440" s="89">
        <v>797.12</v>
      </c>
      <c r="C19440" s="89">
        <f>LN(Table3[[#This Row],[Value]]/B19439)</f>
        <v>1.6310041375829578E-4</v>
      </c>
      <c r="D19440" s="89"/>
      <c r="E19440" s="89"/>
      <c r="F19440" s="89">
        <f>Table3[[#This Row],[Yield]]/100*(1+F19439)</f>
        <v>0</v>
      </c>
    </row>
    <row r="19441" spans="1:6" x14ac:dyDescent="0.2">
      <c r="A19441" s="88">
        <v>23432</v>
      </c>
      <c r="B19441" s="89">
        <v>796.59</v>
      </c>
      <c r="C19441" s="89">
        <f>LN(Table3[[#This Row],[Value]]/B19440)</f>
        <v>-6.6511475681063441E-4</v>
      </c>
      <c r="D19441" s="89"/>
      <c r="E19441" s="89"/>
      <c r="F19441" s="89">
        <f>Table3[[#This Row],[Yield]]/100*(1+F19440)</f>
        <v>0</v>
      </c>
    </row>
    <row r="19442" spans="1:6" x14ac:dyDescent="0.2">
      <c r="A19442" s="88">
        <v>23433</v>
      </c>
      <c r="B19442" s="89">
        <v>799.38</v>
      </c>
      <c r="C19442" s="89">
        <f>LN(Table3[[#This Row],[Value]]/B19441)</f>
        <v>3.4963098831705592E-3</v>
      </c>
      <c r="D19442" s="89"/>
      <c r="E19442" s="89"/>
      <c r="F19442" s="89">
        <f>Table3[[#This Row],[Yield]]/100*(1+F19441)</f>
        <v>0</v>
      </c>
    </row>
    <row r="19443" spans="1:6" x14ac:dyDescent="0.2">
      <c r="A19443" s="88">
        <v>23434</v>
      </c>
      <c r="B19443" s="89">
        <v>797.04</v>
      </c>
      <c r="C19443" s="89">
        <f>LN(Table3[[#This Row],[Value]]/B19442)</f>
        <v>-2.9315614635748669E-3</v>
      </c>
      <c r="D19443" s="89"/>
      <c r="E19443" s="89"/>
      <c r="F19443" s="89">
        <f>Table3[[#This Row],[Yield]]/100*(1+F19442)</f>
        <v>0</v>
      </c>
    </row>
    <row r="19444" spans="1:6" x14ac:dyDescent="0.2">
      <c r="A19444" s="88">
        <v>23435</v>
      </c>
      <c r="B19444" s="89">
        <v>800.14</v>
      </c>
      <c r="C19444" s="89">
        <f>LN(Table3[[#This Row],[Value]]/B19443)</f>
        <v>3.8818466206127253E-3</v>
      </c>
      <c r="D19444" s="89"/>
      <c r="E19444" s="89"/>
      <c r="F19444" s="89">
        <f>Table3[[#This Row],[Yield]]/100*(1+F19443)</f>
        <v>0</v>
      </c>
    </row>
    <row r="19445" spans="1:6" x14ac:dyDescent="0.2">
      <c r="A19445" s="88">
        <v>23438</v>
      </c>
      <c r="B19445" s="89">
        <v>802.75</v>
      </c>
      <c r="C19445" s="89">
        <f>LN(Table3[[#This Row],[Value]]/B19444)</f>
        <v>3.2566206124097501E-3</v>
      </c>
      <c r="D19445" s="89"/>
      <c r="E19445" s="89"/>
      <c r="F19445" s="89">
        <f>Table3[[#This Row],[Yield]]/100*(1+F19444)</f>
        <v>0</v>
      </c>
    </row>
    <row r="19446" spans="1:6" x14ac:dyDescent="0.2">
      <c r="A19446" s="88">
        <v>23439</v>
      </c>
      <c r="B19446" s="89">
        <v>805.72</v>
      </c>
      <c r="C19446" s="89">
        <f>LN(Table3[[#This Row],[Value]]/B19445)</f>
        <v>3.6929546406000101E-3</v>
      </c>
      <c r="D19446" s="89"/>
      <c r="E19446" s="89"/>
      <c r="F19446" s="89">
        <f>Table3[[#This Row],[Yield]]/100*(1+F19445)</f>
        <v>0</v>
      </c>
    </row>
    <row r="19447" spans="1:6" x14ac:dyDescent="0.2">
      <c r="A19447" s="88">
        <v>23440</v>
      </c>
      <c r="B19447" s="89">
        <v>804.7</v>
      </c>
      <c r="C19447" s="89">
        <f>LN(Table3[[#This Row],[Value]]/B19446)</f>
        <v>-1.2667504581360995E-3</v>
      </c>
      <c r="D19447" s="89"/>
      <c r="E19447" s="89"/>
      <c r="F19447" s="89">
        <f>Table3[[#This Row],[Yield]]/100*(1+F19446)</f>
        <v>0</v>
      </c>
    </row>
    <row r="19448" spans="1:6" x14ac:dyDescent="0.2">
      <c r="A19448" s="88">
        <v>23441</v>
      </c>
      <c r="B19448" s="89">
        <v>803.77</v>
      </c>
      <c r="C19448" s="89">
        <f>LN(Table3[[#This Row],[Value]]/B19447)</f>
        <v>-1.1563785505902008E-3</v>
      </c>
      <c r="D19448" s="89"/>
      <c r="E19448" s="89"/>
      <c r="F19448" s="89">
        <f>Table3[[#This Row],[Yield]]/100*(1+F19447)</f>
        <v>0</v>
      </c>
    </row>
    <row r="19449" spans="1:6" x14ac:dyDescent="0.2">
      <c r="A19449" s="88">
        <v>23442</v>
      </c>
      <c r="B19449" s="89">
        <v>806.03</v>
      </c>
      <c r="C19449" s="89">
        <f>LN(Table3[[#This Row],[Value]]/B19448)</f>
        <v>2.807804056125286E-3</v>
      </c>
      <c r="D19449" s="89"/>
      <c r="E19449" s="89"/>
      <c r="F19449" s="89">
        <f>Table3[[#This Row],[Yield]]/100*(1+F19448)</f>
        <v>0</v>
      </c>
    </row>
    <row r="19450" spans="1:6" x14ac:dyDescent="0.2">
      <c r="A19450" s="88">
        <v>23445</v>
      </c>
      <c r="B19450" s="89">
        <v>807.18</v>
      </c>
      <c r="C19450" s="89">
        <f>LN(Table3[[#This Row],[Value]]/B19449)</f>
        <v>1.4257290678841672E-3</v>
      </c>
      <c r="D19450" s="89"/>
      <c r="E19450" s="89"/>
      <c r="F19450" s="89">
        <f>Table3[[#This Row],[Yield]]/100*(1+F19449)</f>
        <v>0</v>
      </c>
    </row>
    <row r="19451" spans="1:6" x14ac:dyDescent="0.2">
      <c r="A19451" s="88">
        <v>23446</v>
      </c>
      <c r="B19451" s="89">
        <v>809.39</v>
      </c>
      <c r="C19451" s="89">
        <f>LN(Table3[[#This Row],[Value]]/B19450)</f>
        <v>2.7341858091984362E-3</v>
      </c>
      <c r="D19451" s="89"/>
      <c r="E19451" s="89"/>
      <c r="F19451" s="89">
        <f>Table3[[#This Row],[Yield]]/100*(1+F19450)</f>
        <v>0</v>
      </c>
    </row>
    <row r="19452" spans="1:6" x14ac:dyDescent="0.2">
      <c r="A19452" s="88">
        <v>23447</v>
      </c>
      <c r="B19452" s="89">
        <v>813.87</v>
      </c>
      <c r="C19452" s="89">
        <f>LN(Table3[[#This Row],[Value]]/B19451)</f>
        <v>5.5197705539032412E-3</v>
      </c>
      <c r="D19452" s="89"/>
      <c r="E19452" s="89"/>
      <c r="F19452" s="89">
        <f>Table3[[#This Row],[Yield]]/100*(1+F19451)</f>
        <v>0</v>
      </c>
    </row>
    <row r="19453" spans="1:6" x14ac:dyDescent="0.2">
      <c r="A19453" s="88">
        <v>23448</v>
      </c>
      <c r="B19453" s="89">
        <v>814.22</v>
      </c>
      <c r="C19453" s="89">
        <f>LN(Table3[[#This Row],[Value]]/B19452)</f>
        <v>4.2995166777229241E-4</v>
      </c>
      <c r="D19453" s="89"/>
      <c r="E19453" s="89"/>
      <c r="F19453" s="89">
        <f>Table3[[#This Row],[Yield]]/100*(1+F19452)</f>
        <v>0</v>
      </c>
    </row>
    <row r="19454" spans="1:6" x14ac:dyDescent="0.2">
      <c r="A19454" s="88">
        <v>23449</v>
      </c>
      <c r="B19454" s="89">
        <v>816.22</v>
      </c>
      <c r="C19454" s="89">
        <f>LN(Table3[[#This Row],[Value]]/B19453)</f>
        <v>2.4533267132003083E-3</v>
      </c>
      <c r="D19454" s="89"/>
      <c r="E19454" s="89"/>
      <c r="F19454" s="89">
        <f>Table3[[#This Row],[Yield]]/100*(1+F19453)</f>
        <v>0</v>
      </c>
    </row>
    <row r="19455" spans="1:6" x14ac:dyDescent="0.2">
      <c r="A19455" s="88">
        <v>23452</v>
      </c>
      <c r="B19455" s="89">
        <v>816.48</v>
      </c>
      <c r="C19455" s="89">
        <f>LN(Table3[[#This Row],[Value]]/B19454)</f>
        <v>3.1849084608054807E-4</v>
      </c>
      <c r="D19455" s="89"/>
      <c r="E19455" s="89"/>
      <c r="F19455" s="89">
        <f>Table3[[#This Row],[Yield]]/100*(1+F19454)</f>
        <v>0</v>
      </c>
    </row>
    <row r="19456" spans="1:6" x14ac:dyDescent="0.2">
      <c r="A19456" s="88">
        <v>23453</v>
      </c>
      <c r="B19456" s="89">
        <v>818.16</v>
      </c>
      <c r="C19456" s="89">
        <f>LN(Table3[[#This Row],[Value]]/B19455)</f>
        <v>2.0554991820959595E-3</v>
      </c>
      <c r="D19456" s="89"/>
      <c r="E19456" s="89"/>
      <c r="F19456" s="89">
        <f>Table3[[#This Row],[Yield]]/100*(1+F19455)</f>
        <v>0</v>
      </c>
    </row>
    <row r="19457" spans="1:6" x14ac:dyDescent="0.2">
      <c r="A19457" s="88">
        <v>23454</v>
      </c>
      <c r="B19457" s="89">
        <v>820.25</v>
      </c>
      <c r="C19457" s="89">
        <f>LN(Table3[[#This Row],[Value]]/B19456)</f>
        <v>2.551255343453615E-3</v>
      </c>
      <c r="D19457" s="89"/>
      <c r="E19457" s="89"/>
      <c r="F19457" s="89">
        <f>Table3[[#This Row],[Yield]]/100*(1+F19456)</f>
        <v>0</v>
      </c>
    </row>
    <row r="19458" spans="1:6" x14ac:dyDescent="0.2">
      <c r="A19458" s="88">
        <v>23455</v>
      </c>
      <c r="B19458" s="89">
        <v>819.36</v>
      </c>
      <c r="C19458" s="89">
        <f>LN(Table3[[#This Row],[Value]]/B19457)</f>
        <v>-1.0856241269708562E-3</v>
      </c>
      <c r="D19458" s="89"/>
      <c r="E19458" s="89"/>
      <c r="F19458" s="89">
        <f>Table3[[#This Row],[Yield]]/100*(1+F19457)</f>
        <v>0</v>
      </c>
    </row>
    <row r="19459" spans="1:6" x14ac:dyDescent="0.2">
      <c r="A19459" s="88">
        <v>23456</v>
      </c>
      <c r="B19459" s="89">
        <v>814.93</v>
      </c>
      <c r="C19459" s="89">
        <f>LN(Table3[[#This Row],[Value]]/B19458)</f>
        <v>-5.4213277326501056E-3</v>
      </c>
      <c r="D19459" s="89"/>
      <c r="E19459" s="89"/>
      <c r="F19459" s="89">
        <f>Table3[[#This Row],[Yield]]/100*(1+F19458)</f>
        <v>0</v>
      </c>
    </row>
    <row r="19460" spans="1:6" x14ac:dyDescent="0.2">
      <c r="A19460" s="88">
        <v>23459</v>
      </c>
      <c r="B19460" s="89">
        <v>813.6</v>
      </c>
      <c r="C19460" s="89">
        <f>LN(Table3[[#This Row],[Value]]/B19459)</f>
        <v>-1.6333752472398406E-3</v>
      </c>
      <c r="D19460" s="89"/>
      <c r="E19460" s="89"/>
      <c r="F19460" s="89">
        <f>Table3[[#This Row],[Yield]]/100*(1+F19459)</f>
        <v>0</v>
      </c>
    </row>
    <row r="19461" spans="1:6" x14ac:dyDescent="0.2">
      <c r="A19461" s="88">
        <v>23460</v>
      </c>
      <c r="B19461" s="89">
        <v>811.43</v>
      </c>
      <c r="C19461" s="89">
        <f>LN(Table3[[#This Row],[Value]]/B19460)</f>
        <v>-2.6707215126360517E-3</v>
      </c>
      <c r="D19461" s="89"/>
      <c r="E19461" s="89"/>
      <c r="F19461" s="89">
        <f>Table3[[#This Row],[Yield]]/100*(1+F19460)</f>
        <v>0</v>
      </c>
    </row>
    <row r="19462" spans="1:6" x14ac:dyDescent="0.2">
      <c r="A19462" s="88">
        <v>23461</v>
      </c>
      <c r="B19462" s="89">
        <v>813.16</v>
      </c>
      <c r="C19462" s="89">
        <f>LN(Table3[[#This Row],[Value]]/B19461)</f>
        <v>2.1297689311490838E-3</v>
      </c>
      <c r="D19462" s="89"/>
      <c r="E19462" s="89"/>
      <c r="F19462" s="89">
        <f>Table3[[#This Row],[Yield]]/100*(1+F19461)</f>
        <v>0</v>
      </c>
    </row>
    <row r="19463" spans="1:6" x14ac:dyDescent="0.2">
      <c r="A19463" s="88">
        <v>23462</v>
      </c>
      <c r="B19463" s="89">
        <v>815.91</v>
      </c>
      <c r="C19463" s="89">
        <f>LN(Table3[[#This Row],[Value]]/B19462)</f>
        <v>3.3761626107530972E-3</v>
      </c>
      <c r="D19463" s="89"/>
      <c r="E19463" s="89"/>
      <c r="F19463" s="89">
        <f>Table3[[#This Row],[Yield]]/100*(1+F19462)</f>
        <v>0</v>
      </c>
    </row>
    <row r="19464" spans="1:6" x14ac:dyDescent="0.2">
      <c r="A19464" s="88">
        <v>23466</v>
      </c>
      <c r="B19464" s="89">
        <v>815.29</v>
      </c>
      <c r="C19464" s="89">
        <f>LN(Table3[[#This Row],[Value]]/B19463)</f>
        <v>-7.6017659374269509E-4</v>
      </c>
      <c r="D19464" s="89"/>
      <c r="E19464" s="89"/>
      <c r="F19464" s="89">
        <f>Table3[[#This Row],[Yield]]/100*(1+F19463)</f>
        <v>0</v>
      </c>
    </row>
    <row r="19465" spans="1:6" x14ac:dyDescent="0.2">
      <c r="A19465" s="88">
        <v>23467</v>
      </c>
      <c r="B19465" s="89">
        <v>813.29</v>
      </c>
      <c r="C19465" s="89">
        <f>LN(Table3[[#This Row],[Value]]/B19464)</f>
        <v>-2.4561286586202917E-3</v>
      </c>
      <c r="D19465" s="89"/>
      <c r="E19465" s="89"/>
      <c r="F19465" s="89">
        <f>Table3[[#This Row],[Yield]]/100*(1+F19464)</f>
        <v>0</v>
      </c>
    </row>
    <row r="19466" spans="1:6" x14ac:dyDescent="0.2">
      <c r="A19466" s="88">
        <v>23468</v>
      </c>
      <c r="B19466" s="89">
        <v>816.08</v>
      </c>
      <c r="C19466" s="89">
        <f>LN(Table3[[#This Row],[Value]]/B19465)</f>
        <v>3.4246398630100373E-3</v>
      </c>
      <c r="D19466" s="89"/>
      <c r="E19466" s="89"/>
      <c r="F19466" s="89">
        <f>Table3[[#This Row],[Yield]]/100*(1+F19465)</f>
        <v>0</v>
      </c>
    </row>
    <row r="19467" spans="1:6" x14ac:dyDescent="0.2">
      <c r="A19467" s="88">
        <v>23469</v>
      </c>
      <c r="B19467" s="89">
        <v>820.87</v>
      </c>
      <c r="C19467" s="89">
        <f>LN(Table3[[#This Row],[Value]]/B19466)</f>
        <v>5.85236405695512E-3</v>
      </c>
      <c r="D19467" s="89"/>
      <c r="E19467" s="89"/>
      <c r="F19467" s="89">
        <f>Table3[[#This Row],[Yield]]/100*(1+F19466)</f>
        <v>0</v>
      </c>
    </row>
    <row r="19468" spans="1:6" x14ac:dyDescent="0.2">
      <c r="A19468" s="88">
        <v>23470</v>
      </c>
      <c r="B19468" s="89">
        <v>822.99</v>
      </c>
      <c r="C19468" s="89">
        <f>LN(Table3[[#This Row],[Value]]/B19467)</f>
        <v>2.579296503744517E-3</v>
      </c>
      <c r="D19468" s="89"/>
      <c r="E19468" s="89"/>
      <c r="F19468" s="89">
        <f>Table3[[#This Row],[Yield]]/100*(1+F19467)</f>
        <v>0</v>
      </c>
    </row>
    <row r="19469" spans="1:6" x14ac:dyDescent="0.2">
      <c r="A19469" s="88">
        <v>23473</v>
      </c>
      <c r="B19469" s="89">
        <v>824.76</v>
      </c>
      <c r="C19469" s="89">
        <f>LN(Table3[[#This Row],[Value]]/B19468)</f>
        <v>2.1483849865511166E-3</v>
      </c>
      <c r="D19469" s="89"/>
      <c r="E19469" s="89"/>
      <c r="F19469" s="89">
        <f>Table3[[#This Row],[Yield]]/100*(1+F19468)</f>
        <v>0</v>
      </c>
    </row>
    <row r="19470" spans="1:6" x14ac:dyDescent="0.2">
      <c r="A19470" s="88">
        <v>23474</v>
      </c>
      <c r="B19470" s="89">
        <v>822.77</v>
      </c>
      <c r="C19470" s="89">
        <f>LN(Table3[[#This Row],[Value]]/B19469)</f>
        <v>-2.4157386727634016E-3</v>
      </c>
      <c r="D19470" s="89"/>
      <c r="E19470" s="89"/>
      <c r="F19470" s="89">
        <f>Table3[[#This Row],[Yield]]/100*(1+F19469)</f>
        <v>0</v>
      </c>
    </row>
    <row r="19471" spans="1:6" x14ac:dyDescent="0.2">
      <c r="A19471" s="88">
        <v>23475</v>
      </c>
      <c r="B19471" s="89">
        <v>824.19</v>
      </c>
      <c r="C19471" s="89">
        <f>LN(Table3[[#This Row],[Value]]/B19470)</f>
        <v>1.724389604928556E-3</v>
      </c>
      <c r="D19471" s="89"/>
      <c r="E19471" s="89"/>
      <c r="F19471" s="89">
        <f>Table3[[#This Row],[Yield]]/100*(1+F19470)</f>
        <v>0</v>
      </c>
    </row>
    <row r="19472" spans="1:6" x14ac:dyDescent="0.2">
      <c r="A19472" s="88">
        <v>23476</v>
      </c>
      <c r="B19472" s="89">
        <v>821.35</v>
      </c>
      <c r="C19472" s="89">
        <f>LN(Table3[[#This Row],[Value]]/B19471)</f>
        <v>-3.4517578664703119E-3</v>
      </c>
      <c r="D19472" s="89"/>
      <c r="E19472" s="89"/>
      <c r="F19472" s="89">
        <f>Table3[[#This Row],[Yield]]/100*(1+F19471)</f>
        <v>0</v>
      </c>
    </row>
    <row r="19473" spans="1:6" x14ac:dyDescent="0.2">
      <c r="A19473" s="88">
        <v>23477</v>
      </c>
      <c r="B19473" s="89">
        <v>821.75</v>
      </c>
      <c r="C19473" s="89">
        <f>LN(Table3[[#This Row],[Value]]/B19472)</f>
        <v>4.868845571198144E-4</v>
      </c>
      <c r="D19473" s="89"/>
      <c r="E19473" s="89"/>
      <c r="F19473" s="89">
        <f>Table3[[#This Row],[Yield]]/100*(1+F19472)</f>
        <v>0</v>
      </c>
    </row>
    <row r="19474" spans="1:6" x14ac:dyDescent="0.2">
      <c r="A19474" s="88">
        <v>23480</v>
      </c>
      <c r="B19474" s="89">
        <v>821.31</v>
      </c>
      <c r="C19474" s="89">
        <f>LN(Table3[[#This Row],[Value]]/B19473)</f>
        <v>-5.3558605348305165E-4</v>
      </c>
      <c r="D19474" s="89"/>
      <c r="E19474" s="89"/>
      <c r="F19474" s="89">
        <f>Table3[[#This Row],[Yield]]/100*(1+F19473)</f>
        <v>0</v>
      </c>
    </row>
    <row r="19475" spans="1:6" x14ac:dyDescent="0.2">
      <c r="A19475" s="88">
        <v>23481</v>
      </c>
      <c r="B19475" s="89">
        <v>822.95</v>
      </c>
      <c r="C19475" s="89">
        <f>LN(Table3[[#This Row],[Value]]/B19474)</f>
        <v>1.9948189992314625E-3</v>
      </c>
      <c r="D19475" s="89"/>
      <c r="E19475" s="89"/>
      <c r="F19475" s="89">
        <f>Table3[[#This Row],[Yield]]/100*(1+F19474)</f>
        <v>0</v>
      </c>
    </row>
    <row r="19476" spans="1:6" x14ac:dyDescent="0.2">
      <c r="A19476" s="88">
        <v>23482</v>
      </c>
      <c r="B19476" s="89">
        <v>825.43</v>
      </c>
      <c r="C19476" s="89">
        <f>LN(Table3[[#This Row],[Value]]/B19475)</f>
        <v>3.0090171819577654E-3</v>
      </c>
      <c r="D19476" s="89"/>
      <c r="E19476" s="89"/>
      <c r="F19476" s="89">
        <f>Table3[[#This Row],[Yield]]/100*(1+F19475)</f>
        <v>0</v>
      </c>
    </row>
    <row r="19477" spans="1:6" x14ac:dyDescent="0.2">
      <c r="A19477" s="88">
        <v>23483</v>
      </c>
      <c r="B19477" s="89">
        <v>825.65</v>
      </c>
      <c r="C19477" s="89">
        <f>LN(Table3[[#This Row],[Value]]/B19476)</f>
        <v>2.6649223696244208E-4</v>
      </c>
      <c r="D19477" s="89"/>
      <c r="E19477" s="89"/>
      <c r="F19477" s="89">
        <f>Table3[[#This Row],[Yield]]/100*(1+F19476)</f>
        <v>0</v>
      </c>
    </row>
    <row r="19478" spans="1:6" x14ac:dyDescent="0.2">
      <c r="A19478" s="88">
        <v>23484</v>
      </c>
      <c r="B19478" s="89">
        <v>827.33</v>
      </c>
      <c r="C19478" s="89">
        <f>LN(Table3[[#This Row],[Value]]/B19477)</f>
        <v>2.0326931704653028E-3</v>
      </c>
      <c r="D19478" s="89"/>
      <c r="E19478" s="89"/>
      <c r="F19478" s="89">
        <f>Table3[[#This Row],[Yield]]/100*(1+F19477)</f>
        <v>0</v>
      </c>
    </row>
    <row r="19479" spans="1:6" x14ac:dyDescent="0.2">
      <c r="A19479" s="88">
        <v>23487</v>
      </c>
      <c r="B19479" s="89">
        <v>824.54</v>
      </c>
      <c r="C19479" s="89">
        <f>LN(Table3[[#This Row],[Value]]/B19478)</f>
        <v>-3.377993005526003E-3</v>
      </c>
      <c r="D19479" s="89"/>
      <c r="E19479" s="89"/>
      <c r="F19479" s="89">
        <f>Table3[[#This Row],[Yield]]/100*(1+F19478)</f>
        <v>0</v>
      </c>
    </row>
    <row r="19480" spans="1:6" x14ac:dyDescent="0.2">
      <c r="A19480" s="88">
        <v>23488</v>
      </c>
      <c r="B19480" s="89">
        <v>826.45</v>
      </c>
      <c r="C19480" s="89">
        <f>LN(Table3[[#This Row],[Value]]/B19479)</f>
        <v>2.313764289425898E-3</v>
      </c>
      <c r="D19480" s="89"/>
      <c r="E19480" s="89"/>
      <c r="F19480" s="89">
        <f>Table3[[#This Row],[Yield]]/100*(1+F19479)</f>
        <v>0</v>
      </c>
    </row>
    <row r="19481" spans="1:6" x14ac:dyDescent="0.2">
      <c r="A19481" s="88">
        <v>23489</v>
      </c>
      <c r="B19481" s="89">
        <v>823.57</v>
      </c>
      <c r="C19481" s="89">
        <f>LN(Table3[[#This Row],[Value]]/B19480)</f>
        <v>-3.4908703223979526E-3</v>
      </c>
      <c r="D19481" s="89"/>
      <c r="E19481" s="89"/>
      <c r="F19481" s="89">
        <f>Table3[[#This Row],[Yield]]/100*(1+F19480)</f>
        <v>0</v>
      </c>
    </row>
    <row r="19482" spans="1:6" x14ac:dyDescent="0.2">
      <c r="A19482" s="88">
        <v>23490</v>
      </c>
      <c r="B19482" s="89">
        <v>821.66</v>
      </c>
      <c r="C19482" s="89">
        <f>LN(Table3[[#This Row],[Value]]/B19481)</f>
        <v>-2.3218648554627621E-3</v>
      </c>
      <c r="D19482" s="89"/>
      <c r="E19482" s="89"/>
      <c r="F19482" s="89">
        <f>Table3[[#This Row],[Yield]]/100*(1+F19481)</f>
        <v>0</v>
      </c>
    </row>
    <row r="19483" spans="1:6" x14ac:dyDescent="0.2">
      <c r="A19483" s="88">
        <v>23491</v>
      </c>
      <c r="B19483" s="89">
        <v>814.89</v>
      </c>
      <c r="C19483" s="89">
        <f>LN(Table3[[#This Row],[Value]]/B19482)</f>
        <v>-8.2735493789713559E-3</v>
      </c>
      <c r="D19483" s="89"/>
      <c r="E19483" s="89"/>
      <c r="F19483" s="89">
        <f>Table3[[#This Row],[Yield]]/100*(1+F19482)</f>
        <v>0</v>
      </c>
    </row>
    <row r="19484" spans="1:6" x14ac:dyDescent="0.2">
      <c r="A19484" s="88">
        <v>23494</v>
      </c>
      <c r="B19484" s="89">
        <v>811.87</v>
      </c>
      <c r="C19484" s="89">
        <f>LN(Table3[[#This Row],[Value]]/B19483)</f>
        <v>-3.7129059841563092E-3</v>
      </c>
      <c r="D19484" s="89"/>
      <c r="E19484" s="89"/>
      <c r="F19484" s="89">
        <f>Table3[[#This Row],[Yield]]/100*(1+F19483)</f>
        <v>0</v>
      </c>
    </row>
    <row r="19485" spans="1:6" x14ac:dyDescent="0.2">
      <c r="A19485" s="88">
        <v>23495</v>
      </c>
      <c r="B19485" s="89">
        <v>816.7</v>
      </c>
      <c r="C19485" s="89">
        <f>LN(Table3[[#This Row],[Value]]/B19484)</f>
        <v>5.9316015418559359E-3</v>
      </c>
      <c r="D19485" s="89"/>
      <c r="E19485" s="89"/>
      <c r="F19485" s="89">
        <f>Table3[[#This Row],[Yield]]/100*(1+F19484)</f>
        <v>0</v>
      </c>
    </row>
    <row r="19486" spans="1:6" x14ac:dyDescent="0.2">
      <c r="A19486" s="88">
        <v>23496</v>
      </c>
      <c r="B19486" s="89">
        <v>812.81</v>
      </c>
      <c r="C19486" s="89">
        <f>LN(Table3[[#This Row],[Value]]/B19485)</f>
        <v>-4.7744504660895406E-3</v>
      </c>
      <c r="D19486" s="89"/>
      <c r="E19486" s="89"/>
      <c r="F19486" s="89">
        <f>Table3[[#This Row],[Yield]]/100*(1+F19485)</f>
        <v>0</v>
      </c>
    </row>
    <row r="19487" spans="1:6" x14ac:dyDescent="0.2">
      <c r="A19487" s="88">
        <v>23497</v>
      </c>
      <c r="B19487" s="89">
        <v>810.77</v>
      </c>
      <c r="C19487" s="89">
        <f>LN(Table3[[#This Row],[Value]]/B19486)</f>
        <v>-2.5129664981706351E-3</v>
      </c>
      <c r="D19487" s="89"/>
      <c r="E19487" s="89"/>
      <c r="F19487" s="89">
        <f>Table3[[#This Row],[Yield]]/100*(1+F19486)</f>
        <v>0</v>
      </c>
    </row>
    <row r="19488" spans="1:6" x14ac:dyDescent="0.2">
      <c r="A19488" s="88">
        <v>23498</v>
      </c>
      <c r="B19488" s="89">
        <v>817.1</v>
      </c>
      <c r="C19488" s="89">
        <f>LN(Table3[[#This Row],[Value]]/B19487)</f>
        <v>7.7770729906918743E-3</v>
      </c>
      <c r="D19488" s="89"/>
      <c r="E19488" s="89"/>
      <c r="F19488" s="89">
        <f>Table3[[#This Row],[Yield]]/100*(1+F19487)</f>
        <v>0</v>
      </c>
    </row>
    <row r="19489" spans="1:6" x14ac:dyDescent="0.2">
      <c r="A19489" s="88">
        <v>23501</v>
      </c>
      <c r="B19489" s="89">
        <v>823.83</v>
      </c>
      <c r="C19489" s="89">
        <f>LN(Table3[[#This Row],[Value]]/B19488)</f>
        <v>8.2027115542223639E-3</v>
      </c>
      <c r="D19489" s="89"/>
      <c r="E19489" s="89"/>
      <c r="F19489" s="89">
        <f>Table3[[#This Row],[Yield]]/100*(1+F19488)</f>
        <v>0</v>
      </c>
    </row>
    <row r="19490" spans="1:6" x14ac:dyDescent="0.2">
      <c r="A19490" s="88">
        <v>23502</v>
      </c>
      <c r="B19490" s="89">
        <v>826.63</v>
      </c>
      <c r="C19490" s="89">
        <f>LN(Table3[[#This Row],[Value]]/B19489)</f>
        <v>3.3929967236193937E-3</v>
      </c>
      <c r="D19490" s="89"/>
      <c r="E19490" s="89"/>
      <c r="F19490" s="89">
        <f>Table3[[#This Row],[Yield]]/100*(1+F19489)</f>
        <v>0</v>
      </c>
    </row>
    <row r="19491" spans="1:6" x14ac:dyDescent="0.2">
      <c r="A19491" s="88">
        <v>23503</v>
      </c>
      <c r="B19491" s="89">
        <v>828.18</v>
      </c>
      <c r="C19491" s="89">
        <f>LN(Table3[[#This Row],[Value]]/B19490)</f>
        <v>1.8733273950383761E-3</v>
      </c>
      <c r="D19491" s="89"/>
      <c r="E19491" s="89"/>
      <c r="F19491" s="89">
        <f>Table3[[#This Row],[Yield]]/100*(1+F19490)</f>
        <v>0</v>
      </c>
    </row>
    <row r="19492" spans="1:6" x14ac:dyDescent="0.2">
      <c r="A19492" s="88">
        <v>23504</v>
      </c>
      <c r="B19492" s="89">
        <v>830.17</v>
      </c>
      <c r="C19492" s="89">
        <f>LN(Table3[[#This Row],[Value]]/B19491)</f>
        <v>2.3999770316056397E-3</v>
      </c>
      <c r="D19492" s="89"/>
      <c r="E19492" s="89"/>
      <c r="F19492" s="89">
        <f>Table3[[#This Row],[Yield]]/100*(1+F19491)</f>
        <v>0</v>
      </c>
    </row>
    <row r="19493" spans="1:6" x14ac:dyDescent="0.2">
      <c r="A19493" s="88">
        <v>23505</v>
      </c>
      <c r="B19493" s="89">
        <v>828.57</v>
      </c>
      <c r="C19493" s="89">
        <f>LN(Table3[[#This Row],[Value]]/B19492)</f>
        <v>-1.9291757553674303E-3</v>
      </c>
      <c r="D19493" s="89"/>
      <c r="E19493" s="89"/>
      <c r="F19493" s="89">
        <f>Table3[[#This Row],[Yield]]/100*(1+F19492)</f>
        <v>0</v>
      </c>
    </row>
    <row r="19494" spans="1:6" x14ac:dyDescent="0.2">
      <c r="A19494" s="88">
        <v>23508</v>
      </c>
      <c r="B19494" s="89">
        <v>827.07</v>
      </c>
      <c r="C19494" s="89">
        <f>LN(Table3[[#This Row],[Value]]/B19493)</f>
        <v>-1.8119886091334349E-3</v>
      </c>
      <c r="D19494" s="89"/>
      <c r="E19494" s="89"/>
      <c r="F19494" s="89">
        <f>Table3[[#This Row],[Yield]]/100*(1+F19493)</f>
        <v>0</v>
      </c>
    </row>
    <row r="19495" spans="1:6" x14ac:dyDescent="0.2">
      <c r="A19495" s="88">
        <v>23509</v>
      </c>
      <c r="B19495" s="89">
        <v>827.38</v>
      </c>
      <c r="C19495" s="89">
        <f>LN(Table3[[#This Row],[Value]]/B19494)</f>
        <v>3.7474689912404591E-4</v>
      </c>
      <c r="D19495" s="89"/>
      <c r="E19495" s="89"/>
      <c r="F19495" s="89">
        <f>Table3[[#This Row],[Yield]]/100*(1+F19494)</f>
        <v>0</v>
      </c>
    </row>
    <row r="19496" spans="1:6" x14ac:dyDescent="0.2">
      <c r="A19496" s="88">
        <v>23510</v>
      </c>
      <c r="B19496" s="89">
        <v>825.78</v>
      </c>
      <c r="C19496" s="89">
        <f>LN(Table3[[#This Row],[Value]]/B19495)</f>
        <v>-1.9356874102745964E-3</v>
      </c>
      <c r="D19496" s="89"/>
      <c r="E19496" s="89"/>
      <c r="F19496" s="89">
        <f>Table3[[#This Row],[Yield]]/100*(1+F19495)</f>
        <v>0</v>
      </c>
    </row>
    <row r="19497" spans="1:6" x14ac:dyDescent="0.2">
      <c r="A19497" s="88">
        <v>23511</v>
      </c>
      <c r="B19497" s="89">
        <v>824.45</v>
      </c>
      <c r="C19497" s="89">
        <f>LN(Table3[[#This Row],[Value]]/B19496)</f>
        <v>-1.6118968725188055E-3</v>
      </c>
      <c r="D19497" s="89"/>
      <c r="E19497" s="89"/>
      <c r="F19497" s="89">
        <f>Table3[[#This Row],[Yield]]/100*(1+F19496)</f>
        <v>0</v>
      </c>
    </row>
    <row r="19498" spans="1:6" x14ac:dyDescent="0.2">
      <c r="A19498" s="88">
        <v>23512</v>
      </c>
      <c r="B19498" s="89">
        <v>826.23</v>
      </c>
      <c r="C19498" s="89">
        <f>LN(Table3[[#This Row],[Value]]/B19497)</f>
        <v>2.1566877770894258E-3</v>
      </c>
      <c r="D19498" s="89"/>
      <c r="E19498" s="89"/>
      <c r="F19498" s="89">
        <f>Table3[[#This Row],[Yield]]/100*(1+F19497)</f>
        <v>0</v>
      </c>
    </row>
    <row r="19499" spans="1:6" x14ac:dyDescent="0.2">
      <c r="A19499" s="88">
        <v>23515</v>
      </c>
      <c r="B19499" s="89">
        <v>821.31</v>
      </c>
      <c r="C19499" s="89">
        <f>LN(Table3[[#This Row],[Value]]/B19498)</f>
        <v>-5.9725586332211259E-3</v>
      </c>
      <c r="D19499" s="89"/>
      <c r="E19499" s="89"/>
      <c r="F19499" s="89">
        <f>Table3[[#This Row],[Yield]]/100*(1+F19498)</f>
        <v>0</v>
      </c>
    </row>
    <row r="19500" spans="1:6" x14ac:dyDescent="0.2">
      <c r="A19500" s="88">
        <v>23516</v>
      </c>
      <c r="B19500" s="89">
        <v>817.28</v>
      </c>
      <c r="C19500" s="89">
        <f>LN(Table3[[#This Row],[Value]]/B19499)</f>
        <v>-4.9188730867258919E-3</v>
      </c>
      <c r="D19500" s="89"/>
      <c r="E19500" s="89"/>
      <c r="F19500" s="89">
        <f>Table3[[#This Row],[Yield]]/100*(1+F19499)</f>
        <v>0</v>
      </c>
    </row>
    <row r="19501" spans="1:6" x14ac:dyDescent="0.2">
      <c r="A19501" s="88">
        <v>23517</v>
      </c>
      <c r="B19501" s="89">
        <v>820.11</v>
      </c>
      <c r="C19501" s="89">
        <f>LN(Table3[[#This Row],[Value]]/B19500)</f>
        <v>3.4567241988266544E-3</v>
      </c>
      <c r="D19501" s="89"/>
      <c r="E19501" s="89"/>
      <c r="F19501" s="89">
        <f>Table3[[#This Row],[Yield]]/100*(1+F19500)</f>
        <v>0</v>
      </c>
    </row>
    <row r="19502" spans="1:6" x14ac:dyDescent="0.2">
      <c r="A19502" s="88">
        <v>23518</v>
      </c>
      <c r="B19502" s="89">
        <v>819.8</v>
      </c>
      <c r="C19502" s="89">
        <f>LN(Table3[[#This Row],[Value]]/B19501)</f>
        <v>-3.7806953270916988E-4</v>
      </c>
      <c r="D19502" s="89"/>
      <c r="E19502" s="89"/>
      <c r="F19502" s="89">
        <f>Table3[[#This Row],[Yield]]/100*(1+F19501)</f>
        <v>0</v>
      </c>
    </row>
    <row r="19503" spans="1:6" x14ac:dyDescent="0.2">
      <c r="A19503" s="88">
        <v>23519</v>
      </c>
      <c r="B19503" s="89">
        <v>820.87</v>
      </c>
      <c r="C19503" s="89">
        <f>LN(Table3[[#This Row],[Value]]/B19502)</f>
        <v>1.3043453609815523E-3</v>
      </c>
      <c r="D19503" s="89"/>
      <c r="E19503" s="89"/>
      <c r="F19503" s="89">
        <f>Table3[[#This Row],[Yield]]/100*(1+F19502)</f>
        <v>0</v>
      </c>
    </row>
    <row r="19504" spans="1:6" x14ac:dyDescent="0.2">
      <c r="A19504" s="88">
        <v>23522</v>
      </c>
      <c r="B19504" s="89">
        <v>820.25</v>
      </c>
      <c r="C19504" s="89">
        <f>LN(Table3[[#This Row],[Value]]/B19503)</f>
        <v>-7.5558159000761824E-4</v>
      </c>
      <c r="D19504" s="89"/>
      <c r="E19504" s="89"/>
      <c r="F19504" s="89">
        <f>Table3[[#This Row],[Yield]]/100*(1+F19503)</f>
        <v>0</v>
      </c>
    </row>
    <row r="19505" spans="1:6" x14ac:dyDescent="0.2">
      <c r="A19505" s="88">
        <v>23523</v>
      </c>
      <c r="B19505" s="89">
        <v>818.92</v>
      </c>
      <c r="C19505" s="89">
        <f>LN(Table3[[#This Row],[Value]]/B19504)</f>
        <v>-1.6227728568331203E-3</v>
      </c>
      <c r="D19505" s="89"/>
      <c r="E19505" s="89"/>
      <c r="F19505" s="89">
        <f>Table3[[#This Row],[Yield]]/100*(1+F19504)</f>
        <v>0</v>
      </c>
    </row>
    <row r="19506" spans="1:6" x14ac:dyDescent="0.2">
      <c r="A19506" s="88">
        <v>23524</v>
      </c>
      <c r="B19506" s="89">
        <v>817.94</v>
      </c>
      <c r="C19506" s="89">
        <f>LN(Table3[[#This Row],[Value]]/B19505)</f>
        <v>-1.1974147050984605E-3</v>
      </c>
      <c r="D19506" s="89"/>
      <c r="E19506" s="89"/>
      <c r="F19506" s="89">
        <f>Table3[[#This Row],[Yield]]/100*(1+F19505)</f>
        <v>0</v>
      </c>
    </row>
    <row r="19507" spans="1:6" x14ac:dyDescent="0.2">
      <c r="A19507" s="88">
        <v>23525</v>
      </c>
      <c r="B19507" s="89">
        <v>820.56</v>
      </c>
      <c r="C19507" s="89">
        <f>LN(Table3[[#This Row],[Value]]/B19506)</f>
        <v>3.1980497198761805E-3</v>
      </c>
      <c r="D19507" s="89"/>
      <c r="E19507" s="89"/>
      <c r="F19507" s="89">
        <f>Table3[[#This Row],[Yield]]/100*(1+F19506)</f>
        <v>0</v>
      </c>
    </row>
    <row r="19508" spans="1:6" x14ac:dyDescent="0.2">
      <c r="A19508" s="88">
        <v>23529</v>
      </c>
      <c r="B19508" s="89">
        <v>818.56</v>
      </c>
      <c r="C19508" s="89">
        <f>LN(Table3[[#This Row],[Value]]/B19507)</f>
        <v>-2.4403350487323242E-3</v>
      </c>
      <c r="D19508" s="89"/>
      <c r="E19508" s="89"/>
      <c r="F19508" s="89">
        <f>Table3[[#This Row],[Yield]]/100*(1+F19507)</f>
        <v>0</v>
      </c>
    </row>
    <row r="19509" spans="1:6" x14ac:dyDescent="0.2">
      <c r="A19509" s="88">
        <v>23530</v>
      </c>
      <c r="B19509" s="89">
        <v>813.78</v>
      </c>
      <c r="C19509" s="89">
        <f>LN(Table3[[#This Row],[Value]]/B19508)</f>
        <v>-5.8566397477446911E-3</v>
      </c>
      <c r="D19509" s="89"/>
      <c r="E19509" s="89"/>
      <c r="F19509" s="89">
        <f>Table3[[#This Row],[Yield]]/100*(1+F19508)</f>
        <v>0</v>
      </c>
    </row>
    <row r="19510" spans="1:6" x14ac:dyDescent="0.2">
      <c r="A19510" s="88">
        <v>23531</v>
      </c>
      <c r="B19510" s="89">
        <v>811.79</v>
      </c>
      <c r="C19510" s="89">
        <f>LN(Table3[[#This Row],[Value]]/B19509)</f>
        <v>-2.4483731787533071E-3</v>
      </c>
      <c r="D19510" s="89"/>
      <c r="E19510" s="89"/>
      <c r="F19510" s="89">
        <f>Table3[[#This Row],[Yield]]/100*(1+F19509)</f>
        <v>0</v>
      </c>
    </row>
    <row r="19511" spans="1:6" x14ac:dyDescent="0.2">
      <c r="A19511" s="88">
        <v>23532</v>
      </c>
      <c r="B19511" s="89">
        <v>802.48</v>
      </c>
      <c r="C19511" s="89">
        <f>LN(Table3[[#This Row],[Value]]/B19510)</f>
        <v>-1.1534753448695412E-2</v>
      </c>
      <c r="D19511" s="89"/>
      <c r="E19511" s="89"/>
      <c r="F19511" s="89">
        <f>Table3[[#This Row],[Yield]]/100*(1+F19510)</f>
        <v>0</v>
      </c>
    </row>
    <row r="19512" spans="1:6" x14ac:dyDescent="0.2">
      <c r="A19512" s="88">
        <v>23533</v>
      </c>
      <c r="B19512" s="89">
        <v>806.03</v>
      </c>
      <c r="C19512" s="89">
        <f>LN(Table3[[#This Row],[Value]]/B19511)</f>
        <v>4.4140300823926285E-3</v>
      </c>
      <c r="D19512" s="89"/>
      <c r="E19512" s="89"/>
      <c r="F19512" s="89">
        <f>Table3[[#This Row],[Yield]]/100*(1+F19511)</f>
        <v>0</v>
      </c>
    </row>
    <row r="19513" spans="1:6" x14ac:dyDescent="0.2">
      <c r="A19513" s="88">
        <v>23536</v>
      </c>
      <c r="B19513" s="89">
        <v>800.31</v>
      </c>
      <c r="C19513" s="89">
        <f>LN(Table3[[#This Row],[Value]]/B19512)</f>
        <v>-7.1218100484304698E-3</v>
      </c>
      <c r="D19513" s="89"/>
      <c r="E19513" s="89"/>
      <c r="F19513" s="89">
        <f>Table3[[#This Row],[Yield]]/100*(1+F19512)</f>
        <v>0</v>
      </c>
    </row>
    <row r="19514" spans="1:6" x14ac:dyDescent="0.2">
      <c r="A19514" s="88">
        <v>23537</v>
      </c>
      <c r="B19514" s="89">
        <v>805.54</v>
      </c>
      <c r="C19514" s="89">
        <f>LN(Table3[[#This Row],[Value]]/B19513)</f>
        <v>6.5137073720344541E-3</v>
      </c>
      <c r="D19514" s="89"/>
      <c r="E19514" s="89"/>
      <c r="F19514" s="89">
        <f>Table3[[#This Row],[Yield]]/100*(1+F19513)</f>
        <v>0</v>
      </c>
    </row>
    <row r="19515" spans="1:6" x14ac:dyDescent="0.2">
      <c r="A19515" s="88">
        <v>23538</v>
      </c>
      <c r="B19515" s="89">
        <v>807.53</v>
      </c>
      <c r="C19515" s="89">
        <f>LN(Table3[[#This Row],[Value]]/B19514)</f>
        <v>2.4673461282640982E-3</v>
      </c>
      <c r="D19515" s="89"/>
      <c r="E19515" s="89"/>
      <c r="F19515" s="89">
        <f>Table3[[#This Row],[Yield]]/100*(1+F19514)</f>
        <v>0</v>
      </c>
    </row>
    <row r="19516" spans="1:6" x14ac:dyDescent="0.2">
      <c r="A19516" s="88">
        <v>23539</v>
      </c>
      <c r="B19516" s="89">
        <v>811.25</v>
      </c>
      <c r="C19516" s="89">
        <f>LN(Table3[[#This Row],[Value]]/B19515)</f>
        <v>4.5960619088092677E-3</v>
      </c>
      <c r="D19516" s="89"/>
      <c r="E19516" s="89"/>
      <c r="F19516" s="89">
        <f>Table3[[#This Row],[Yield]]/100*(1+F19515)</f>
        <v>0</v>
      </c>
    </row>
    <row r="19517" spans="1:6" x14ac:dyDescent="0.2">
      <c r="A19517" s="88">
        <v>23540</v>
      </c>
      <c r="B19517" s="89">
        <v>809.39</v>
      </c>
      <c r="C19517" s="89">
        <f>LN(Table3[[#This Row],[Value]]/B19516)</f>
        <v>-2.2953904835949033E-3</v>
      </c>
      <c r="D19517" s="89"/>
      <c r="E19517" s="89"/>
      <c r="F19517" s="89">
        <f>Table3[[#This Row],[Yield]]/100*(1+F19516)</f>
        <v>0</v>
      </c>
    </row>
    <row r="19518" spans="1:6" x14ac:dyDescent="0.2">
      <c r="A19518" s="88">
        <v>23543</v>
      </c>
      <c r="B19518" s="89">
        <v>813.56</v>
      </c>
      <c r="C19518" s="89">
        <f>LN(Table3[[#This Row],[Value]]/B19517)</f>
        <v>5.1388017825897423E-3</v>
      </c>
      <c r="D19518" s="89"/>
      <c r="E19518" s="89"/>
      <c r="F19518" s="89">
        <f>Table3[[#This Row],[Yield]]/100*(1+F19517)</f>
        <v>0</v>
      </c>
    </row>
    <row r="19519" spans="1:6" x14ac:dyDescent="0.2">
      <c r="A19519" s="88">
        <v>23544</v>
      </c>
      <c r="B19519" s="89">
        <v>818.16</v>
      </c>
      <c r="C19519" s="89">
        <f>LN(Table3[[#This Row],[Value]]/B19518)</f>
        <v>5.6382371804627896E-3</v>
      </c>
      <c r="D19519" s="89"/>
      <c r="E19519" s="89"/>
      <c r="F19519" s="89">
        <f>Table3[[#This Row],[Yield]]/100*(1+F19518)</f>
        <v>0</v>
      </c>
    </row>
    <row r="19520" spans="1:6" x14ac:dyDescent="0.2">
      <c r="A19520" s="88">
        <v>23545</v>
      </c>
      <c r="B19520" s="89">
        <v>823.35</v>
      </c>
      <c r="C19520" s="89">
        <f>LN(Table3[[#This Row],[Value]]/B19519)</f>
        <v>6.3234671662507234E-3</v>
      </c>
      <c r="D19520" s="89"/>
      <c r="E19520" s="89"/>
      <c r="F19520" s="89">
        <f>Table3[[#This Row],[Yield]]/100*(1+F19519)</f>
        <v>0</v>
      </c>
    </row>
    <row r="19521" spans="1:6" x14ac:dyDescent="0.2">
      <c r="A19521" s="88">
        <v>23546</v>
      </c>
      <c r="B19521" s="89">
        <v>823.98</v>
      </c>
      <c r="C19521" s="89">
        <f>LN(Table3[[#This Row],[Value]]/B19520)</f>
        <v>7.6487410623771309E-4</v>
      </c>
      <c r="D19521" s="89"/>
      <c r="E19521" s="89"/>
      <c r="F19521" s="89">
        <f>Table3[[#This Row],[Yield]]/100*(1+F19520)</f>
        <v>0</v>
      </c>
    </row>
    <row r="19522" spans="1:6" x14ac:dyDescent="0.2">
      <c r="A19522" s="88">
        <v>23547</v>
      </c>
      <c r="B19522" s="89">
        <v>825.25</v>
      </c>
      <c r="C19522" s="89">
        <f>LN(Table3[[#This Row],[Value]]/B19521)</f>
        <v>1.5401129630568796E-3</v>
      </c>
      <c r="D19522" s="89"/>
      <c r="E19522" s="89"/>
      <c r="F19522" s="89">
        <f>Table3[[#This Row],[Yield]]/100*(1+F19521)</f>
        <v>0</v>
      </c>
    </row>
    <row r="19523" spans="1:6" x14ac:dyDescent="0.2">
      <c r="A19523" s="88">
        <v>23550</v>
      </c>
      <c r="B19523" s="89">
        <v>826.38</v>
      </c>
      <c r="C19523" s="89">
        <f>LN(Table3[[#This Row],[Value]]/B19522)</f>
        <v>1.3683454239929449E-3</v>
      </c>
      <c r="D19523" s="89"/>
      <c r="E19523" s="89"/>
      <c r="F19523" s="89">
        <f>Table3[[#This Row],[Yield]]/100*(1+F19522)</f>
        <v>0</v>
      </c>
    </row>
    <row r="19524" spans="1:6" x14ac:dyDescent="0.2">
      <c r="A19524" s="88">
        <v>23551</v>
      </c>
      <c r="B19524" s="89">
        <v>822.7</v>
      </c>
      <c r="C19524" s="89">
        <f>LN(Table3[[#This Row],[Value]]/B19523)</f>
        <v>-4.4631019824106881E-3</v>
      </c>
      <c r="D19524" s="89"/>
      <c r="E19524" s="89"/>
      <c r="F19524" s="89">
        <f>Table3[[#This Row],[Yield]]/100*(1+F19523)</f>
        <v>0</v>
      </c>
    </row>
    <row r="19525" spans="1:6" x14ac:dyDescent="0.2">
      <c r="A19525" s="88">
        <v>23552</v>
      </c>
      <c r="B19525" s="89">
        <v>827.01</v>
      </c>
      <c r="C19525" s="89">
        <f>LN(Table3[[#This Row],[Value]]/B19524)</f>
        <v>5.2251726741283644E-3</v>
      </c>
      <c r="D19525" s="89"/>
      <c r="E19525" s="89"/>
      <c r="F19525" s="89">
        <f>Table3[[#This Row],[Yield]]/100*(1+F19524)</f>
        <v>0</v>
      </c>
    </row>
    <row r="19526" spans="1:6" x14ac:dyDescent="0.2">
      <c r="A19526" s="88">
        <v>23553</v>
      </c>
      <c r="B19526" s="89">
        <v>827.48</v>
      </c>
      <c r="C19526" s="89">
        <f>LN(Table3[[#This Row],[Value]]/B19525)</f>
        <v>5.6815092583564373E-4</v>
      </c>
      <c r="D19526" s="89"/>
      <c r="E19526" s="89"/>
      <c r="F19526" s="89">
        <f>Table3[[#This Row],[Yield]]/100*(1+F19525)</f>
        <v>0</v>
      </c>
    </row>
    <row r="19527" spans="1:6" x14ac:dyDescent="0.2">
      <c r="A19527" s="88">
        <v>23554</v>
      </c>
      <c r="B19527" s="89">
        <v>830.99</v>
      </c>
      <c r="C19527" s="89">
        <f>LN(Table3[[#This Row],[Value]]/B19526)</f>
        <v>4.2328233138499965E-3</v>
      </c>
      <c r="D19527" s="89"/>
      <c r="E19527" s="89"/>
      <c r="F19527" s="89">
        <f>Table3[[#This Row],[Yield]]/100*(1+F19526)</f>
        <v>0</v>
      </c>
    </row>
    <row r="19528" spans="1:6" x14ac:dyDescent="0.2">
      <c r="A19528" s="88">
        <v>23557</v>
      </c>
      <c r="B19528" s="89">
        <v>830.94</v>
      </c>
      <c r="C19528" s="89">
        <f>LN(Table3[[#This Row],[Value]]/B19527)</f>
        <v>-6.0171006017122229E-5</v>
      </c>
      <c r="D19528" s="89"/>
      <c r="E19528" s="89"/>
      <c r="F19528" s="89">
        <f>Table3[[#This Row],[Yield]]/100*(1+F19527)</f>
        <v>0</v>
      </c>
    </row>
    <row r="19529" spans="1:6" x14ac:dyDescent="0.2">
      <c r="A19529" s="88">
        <v>23558</v>
      </c>
      <c r="B19529" s="89">
        <v>831.5</v>
      </c>
      <c r="C19529" s="89">
        <f>LN(Table3[[#This Row],[Value]]/B19528)</f>
        <v>6.7370855030096351E-4</v>
      </c>
      <c r="D19529" s="89"/>
      <c r="E19529" s="89"/>
      <c r="F19529" s="89">
        <f>Table3[[#This Row],[Yield]]/100*(1+F19528)</f>
        <v>0</v>
      </c>
    </row>
    <row r="19530" spans="1:6" x14ac:dyDescent="0.2">
      <c r="A19530" s="88">
        <v>23559</v>
      </c>
      <c r="B19530" s="89">
        <v>838.06</v>
      </c>
      <c r="C19530" s="89">
        <f>LN(Table3[[#This Row],[Value]]/B19529)</f>
        <v>7.8583983313573157E-3</v>
      </c>
      <c r="D19530" s="89"/>
      <c r="E19530" s="89"/>
      <c r="F19530" s="89">
        <f>Table3[[#This Row],[Yield]]/100*(1+F19529)</f>
        <v>0</v>
      </c>
    </row>
    <row r="19531" spans="1:6" x14ac:dyDescent="0.2">
      <c r="A19531" s="88">
        <v>23560</v>
      </c>
      <c r="B19531" s="89">
        <v>841.47</v>
      </c>
      <c r="C19531" s="89">
        <f>LN(Table3[[#This Row],[Value]]/B19530)</f>
        <v>4.0606654071363843E-3</v>
      </c>
      <c r="D19531" s="89"/>
      <c r="E19531" s="89"/>
      <c r="F19531" s="89">
        <f>Table3[[#This Row],[Yield]]/100*(1+F19530)</f>
        <v>0</v>
      </c>
    </row>
    <row r="19532" spans="1:6" x14ac:dyDescent="0.2">
      <c r="A19532" s="88">
        <v>23564</v>
      </c>
      <c r="B19532" s="89">
        <v>844.24</v>
      </c>
      <c r="C19532" s="89">
        <f>LN(Table3[[#This Row],[Value]]/B19531)</f>
        <v>3.2864519913584629E-3</v>
      </c>
      <c r="D19532" s="89"/>
      <c r="E19532" s="89"/>
      <c r="F19532" s="89">
        <f>Table3[[#This Row],[Yield]]/100*(1+F19531)</f>
        <v>0</v>
      </c>
    </row>
    <row r="19533" spans="1:6" x14ac:dyDescent="0.2">
      <c r="A19533" s="88">
        <v>23565</v>
      </c>
      <c r="B19533" s="89">
        <v>844.94</v>
      </c>
      <c r="C19533" s="89">
        <f>LN(Table3[[#This Row],[Value]]/B19532)</f>
        <v>8.2880455613991845E-4</v>
      </c>
      <c r="D19533" s="89"/>
      <c r="E19533" s="89"/>
      <c r="F19533" s="89">
        <f>Table3[[#This Row],[Yield]]/100*(1+F19532)</f>
        <v>0</v>
      </c>
    </row>
    <row r="19534" spans="1:6" x14ac:dyDescent="0.2">
      <c r="A19534" s="88">
        <v>23566</v>
      </c>
      <c r="B19534" s="89">
        <v>845.45</v>
      </c>
      <c r="C19534" s="89">
        <f>LN(Table3[[#This Row],[Value]]/B19533)</f>
        <v>6.0341106546363797E-4</v>
      </c>
      <c r="D19534" s="89"/>
      <c r="E19534" s="89"/>
      <c r="F19534" s="89">
        <f>Table3[[#This Row],[Yield]]/100*(1+F19533)</f>
        <v>0</v>
      </c>
    </row>
    <row r="19535" spans="1:6" x14ac:dyDescent="0.2">
      <c r="A19535" s="88">
        <v>23567</v>
      </c>
      <c r="B19535" s="89">
        <v>845.13</v>
      </c>
      <c r="C19535" s="89">
        <f>LN(Table3[[#This Row],[Value]]/B19534)</f>
        <v>-3.7856830652410262E-4</v>
      </c>
      <c r="D19535" s="89"/>
      <c r="E19535" s="89"/>
      <c r="F19535" s="89">
        <f>Table3[[#This Row],[Yield]]/100*(1+F19534)</f>
        <v>0</v>
      </c>
    </row>
    <row r="19536" spans="1:6" x14ac:dyDescent="0.2">
      <c r="A19536" s="88">
        <v>23568</v>
      </c>
      <c r="B19536" s="89">
        <v>847.51</v>
      </c>
      <c r="C19536" s="89">
        <f>LN(Table3[[#This Row],[Value]]/B19535)</f>
        <v>2.8121769171082006E-3</v>
      </c>
      <c r="D19536" s="89"/>
      <c r="E19536" s="89"/>
      <c r="F19536" s="89">
        <f>Table3[[#This Row],[Yield]]/100*(1+F19535)</f>
        <v>0</v>
      </c>
    </row>
    <row r="19537" spans="1:6" x14ac:dyDescent="0.2">
      <c r="A19537" s="88">
        <v>23571</v>
      </c>
      <c r="B19537" s="89">
        <v>845.55</v>
      </c>
      <c r="C19537" s="89">
        <f>LN(Table3[[#This Row],[Value]]/B19536)</f>
        <v>-2.3153353993286374E-3</v>
      </c>
      <c r="D19537" s="89"/>
      <c r="E19537" s="89"/>
      <c r="F19537" s="89">
        <f>Table3[[#This Row],[Yield]]/100*(1+F19536)</f>
        <v>0</v>
      </c>
    </row>
    <row r="19538" spans="1:6" x14ac:dyDescent="0.2">
      <c r="A19538" s="88">
        <v>23572</v>
      </c>
      <c r="B19538" s="89">
        <v>843.63</v>
      </c>
      <c r="C19538" s="89">
        <f>LN(Table3[[#This Row],[Value]]/B19537)</f>
        <v>-2.2732933457155768E-3</v>
      </c>
      <c r="D19538" s="89"/>
      <c r="E19538" s="89"/>
      <c r="F19538" s="89">
        <f>Table3[[#This Row],[Yield]]/100*(1+F19537)</f>
        <v>0</v>
      </c>
    </row>
    <row r="19539" spans="1:6" x14ac:dyDescent="0.2">
      <c r="A19539" s="88">
        <v>23573</v>
      </c>
      <c r="B19539" s="89">
        <v>844.8</v>
      </c>
      <c r="C19539" s="89">
        <f>LN(Table3[[#This Row],[Value]]/B19538)</f>
        <v>1.3859031020189334E-3</v>
      </c>
      <c r="D19539" s="89"/>
      <c r="E19539" s="89"/>
      <c r="F19539" s="89">
        <f>Table3[[#This Row],[Yield]]/100*(1+F19538)</f>
        <v>0</v>
      </c>
    </row>
    <row r="19540" spans="1:6" x14ac:dyDescent="0.2">
      <c r="A19540" s="88">
        <v>23574</v>
      </c>
      <c r="B19540" s="89">
        <v>847.47</v>
      </c>
      <c r="C19540" s="89">
        <f>LN(Table3[[#This Row],[Value]]/B19539)</f>
        <v>3.1555274459876825E-3</v>
      </c>
      <c r="D19540" s="89"/>
      <c r="E19540" s="89"/>
      <c r="F19540" s="89">
        <f>Table3[[#This Row],[Yield]]/100*(1+F19539)</f>
        <v>0</v>
      </c>
    </row>
    <row r="19541" spans="1:6" x14ac:dyDescent="0.2">
      <c r="A19541" s="88">
        <v>23575</v>
      </c>
      <c r="B19541" s="89">
        <v>851.35</v>
      </c>
      <c r="C19541" s="89">
        <f>LN(Table3[[#This Row],[Value]]/B19540)</f>
        <v>4.567884468668129E-3</v>
      </c>
      <c r="D19541" s="89"/>
      <c r="E19541" s="89"/>
      <c r="F19541" s="89">
        <f>Table3[[#This Row],[Yield]]/100*(1+F19540)</f>
        <v>0</v>
      </c>
    </row>
    <row r="19542" spans="1:6" x14ac:dyDescent="0.2">
      <c r="A19542" s="88">
        <v>23578</v>
      </c>
      <c r="B19542" s="89">
        <v>849.39</v>
      </c>
      <c r="C19542" s="89">
        <f>LN(Table3[[#This Row],[Value]]/B19541)</f>
        <v>-2.3048800730314321E-3</v>
      </c>
      <c r="D19542" s="89"/>
      <c r="E19542" s="89"/>
      <c r="F19542" s="89">
        <f>Table3[[#This Row],[Yield]]/100*(1+F19541)</f>
        <v>0</v>
      </c>
    </row>
    <row r="19543" spans="1:6" x14ac:dyDescent="0.2">
      <c r="A19543" s="88">
        <v>23579</v>
      </c>
      <c r="B19543" s="89">
        <v>846.95</v>
      </c>
      <c r="C19543" s="89">
        <f>LN(Table3[[#This Row],[Value]]/B19542)</f>
        <v>-2.8767837612305664E-3</v>
      </c>
      <c r="D19543" s="89"/>
      <c r="E19543" s="89"/>
      <c r="F19543" s="89">
        <f>Table3[[#This Row],[Yield]]/100*(1+F19542)</f>
        <v>0</v>
      </c>
    </row>
    <row r="19544" spans="1:6" x14ac:dyDescent="0.2">
      <c r="A19544" s="88">
        <v>23580</v>
      </c>
      <c r="B19544" s="89">
        <v>847.65</v>
      </c>
      <c r="C19544" s="89">
        <f>LN(Table3[[#This Row],[Value]]/B19543)</f>
        <v>8.2615371157112325E-4</v>
      </c>
      <c r="D19544" s="89"/>
      <c r="E19544" s="89"/>
      <c r="F19544" s="89">
        <f>Table3[[#This Row],[Yield]]/100*(1+F19543)</f>
        <v>0</v>
      </c>
    </row>
    <row r="19545" spans="1:6" x14ac:dyDescent="0.2">
      <c r="A19545" s="88">
        <v>23581</v>
      </c>
      <c r="B19545" s="89">
        <v>846.48</v>
      </c>
      <c r="C19545" s="89">
        <f>LN(Table3[[#This Row],[Value]]/B19544)</f>
        <v>-1.3812401480557217E-3</v>
      </c>
      <c r="D19545" s="89"/>
      <c r="E19545" s="89"/>
      <c r="F19545" s="89">
        <f>Table3[[#This Row],[Yield]]/100*(1+F19544)</f>
        <v>0</v>
      </c>
    </row>
    <row r="19546" spans="1:6" x14ac:dyDescent="0.2">
      <c r="A19546" s="88">
        <v>23582</v>
      </c>
      <c r="B19546" s="89">
        <v>845.64</v>
      </c>
      <c r="C19546" s="89">
        <f>LN(Table3[[#This Row],[Value]]/B19545)</f>
        <v>-9.9283746897489982E-4</v>
      </c>
      <c r="D19546" s="89"/>
      <c r="E19546" s="89"/>
      <c r="F19546" s="89">
        <f>Table3[[#This Row],[Yield]]/100*(1+F19545)</f>
        <v>0</v>
      </c>
    </row>
    <row r="19547" spans="1:6" x14ac:dyDescent="0.2">
      <c r="A19547" s="88">
        <v>23585</v>
      </c>
      <c r="B19547" s="89">
        <v>841.05</v>
      </c>
      <c r="C19547" s="89">
        <f>LN(Table3[[#This Row],[Value]]/B19546)</f>
        <v>-5.4426258891402107E-3</v>
      </c>
      <c r="D19547" s="89"/>
      <c r="E19547" s="89"/>
      <c r="F19547" s="89">
        <f>Table3[[#This Row],[Yield]]/100*(1+F19546)</f>
        <v>0</v>
      </c>
    </row>
    <row r="19548" spans="1:6" x14ac:dyDescent="0.2">
      <c r="A19548" s="88">
        <v>23586</v>
      </c>
      <c r="B19548" s="89">
        <v>837.35</v>
      </c>
      <c r="C19548" s="89">
        <f>LN(Table3[[#This Row],[Value]]/B19547)</f>
        <v>-4.4089680573039273E-3</v>
      </c>
      <c r="D19548" s="89"/>
      <c r="E19548" s="89"/>
      <c r="F19548" s="89">
        <f>Table3[[#This Row],[Yield]]/100*(1+F19547)</f>
        <v>0</v>
      </c>
    </row>
    <row r="19549" spans="1:6" x14ac:dyDescent="0.2">
      <c r="A19549" s="88">
        <v>23587</v>
      </c>
      <c r="B19549" s="89">
        <v>838.67</v>
      </c>
      <c r="C19549" s="89">
        <f>LN(Table3[[#This Row],[Value]]/B19548)</f>
        <v>1.5751605266336459E-3</v>
      </c>
      <c r="D19549" s="89"/>
      <c r="E19549" s="89"/>
      <c r="F19549" s="89">
        <f>Table3[[#This Row],[Yield]]/100*(1+F19548)</f>
        <v>0</v>
      </c>
    </row>
    <row r="19550" spans="1:6" x14ac:dyDescent="0.2">
      <c r="A19550" s="88">
        <v>23588</v>
      </c>
      <c r="B19550" s="89">
        <v>839.37</v>
      </c>
      <c r="C19550" s="89">
        <f>LN(Table3[[#This Row],[Value]]/B19549)</f>
        <v>8.3430673953416323E-4</v>
      </c>
      <c r="D19550" s="89"/>
      <c r="E19550" s="89"/>
      <c r="F19550" s="89">
        <f>Table3[[#This Row],[Yield]]/100*(1+F19549)</f>
        <v>0</v>
      </c>
    </row>
    <row r="19551" spans="1:6" x14ac:dyDescent="0.2">
      <c r="A19551" s="88">
        <v>23589</v>
      </c>
      <c r="B19551" s="89">
        <v>841.1</v>
      </c>
      <c r="C19551" s="89">
        <f>LN(Table3[[#This Row],[Value]]/B19550)</f>
        <v>2.0589485217365482E-3</v>
      </c>
      <c r="D19551" s="89"/>
      <c r="E19551" s="89"/>
      <c r="F19551" s="89">
        <f>Table3[[#This Row],[Yield]]/100*(1+F19550)</f>
        <v>0</v>
      </c>
    </row>
    <row r="19552" spans="1:6" x14ac:dyDescent="0.2">
      <c r="A19552" s="88">
        <v>23592</v>
      </c>
      <c r="B19552" s="89">
        <v>840.35</v>
      </c>
      <c r="C19552" s="89">
        <f>LN(Table3[[#This Row],[Value]]/B19551)</f>
        <v>-8.9208724581611265E-4</v>
      </c>
      <c r="D19552" s="89"/>
      <c r="E19552" s="89"/>
      <c r="F19552" s="89">
        <f>Table3[[#This Row],[Yield]]/100*(1+F19551)</f>
        <v>0</v>
      </c>
    </row>
    <row r="19553" spans="1:6" x14ac:dyDescent="0.2">
      <c r="A19553" s="88">
        <v>23593</v>
      </c>
      <c r="B19553" s="89">
        <v>832.77</v>
      </c>
      <c r="C19553" s="89">
        <f>LN(Table3[[#This Row],[Value]]/B19552)</f>
        <v>-9.0609781254172763E-3</v>
      </c>
      <c r="D19553" s="89"/>
      <c r="E19553" s="89"/>
      <c r="F19553" s="89">
        <f>Table3[[#This Row],[Yield]]/100*(1+F19552)</f>
        <v>0</v>
      </c>
    </row>
    <row r="19554" spans="1:6" x14ac:dyDescent="0.2">
      <c r="A19554" s="88">
        <v>23594</v>
      </c>
      <c r="B19554" s="89">
        <v>833.05</v>
      </c>
      <c r="C19554" s="89">
        <f>LN(Table3[[#This Row],[Value]]/B19553)</f>
        <v>3.3617077791934488E-4</v>
      </c>
      <c r="D19554" s="89"/>
      <c r="E19554" s="89"/>
      <c r="F19554" s="89">
        <f>Table3[[#This Row],[Yield]]/100*(1+F19553)</f>
        <v>0</v>
      </c>
    </row>
    <row r="19555" spans="1:6" x14ac:dyDescent="0.2">
      <c r="A19555" s="88">
        <v>23595</v>
      </c>
      <c r="B19555" s="89">
        <v>823.4</v>
      </c>
      <c r="C19555" s="89">
        <f>LN(Table3[[#This Row],[Value]]/B19554)</f>
        <v>-1.1651555039273365E-2</v>
      </c>
      <c r="D19555" s="89"/>
      <c r="E19555" s="89"/>
      <c r="F19555" s="89">
        <f>Table3[[#This Row],[Yield]]/100*(1+F19554)</f>
        <v>0</v>
      </c>
    </row>
    <row r="19556" spans="1:6" x14ac:dyDescent="0.2">
      <c r="A19556" s="88">
        <v>23596</v>
      </c>
      <c r="B19556" s="89">
        <v>829.16</v>
      </c>
      <c r="C19556" s="89">
        <f>LN(Table3[[#This Row],[Value]]/B19555)</f>
        <v>6.9710307955061042E-3</v>
      </c>
      <c r="D19556" s="89"/>
      <c r="E19556" s="89"/>
      <c r="F19556" s="89">
        <f>Table3[[#This Row],[Yield]]/100*(1+F19555)</f>
        <v>0</v>
      </c>
    </row>
    <row r="19557" spans="1:6" x14ac:dyDescent="0.2">
      <c r="A19557" s="88">
        <v>23599</v>
      </c>
      <c r="B19557" s="89">
        <v>829.35</v>
      </c>
      <c r="C19557" s="89">
        <f>LN(Table3[[#This Row],[Value]]/B19556)</f>
        <v>2.2912132074126546E-4</v>
      </c>
      <c r="D19557" s="89"/>
      <c r="E19557" s="89"/>
      <c r="F19557" s="89">
        <f>Table3[[#This Row],[Yield]]/100*(1+F19556)</f>
        <v>0</v>
      </c>
    </row>
    <row r="19558" spans="1:6" x14ac:dyDescent="0.2">
      <c r="A19558" s="88">
        <v>23600</v>
      </c>
      <c r="B19558" s="89">
        <v>828.08</v>
      </c>
      <c r="C19558" s="89">
        <f>LN(Table3[[#This Row],[Value]]/B19557)</f>
        <v>-1.5324933765569035E-3</v>
      </c>
      <c r="D19558" s="89"/>
      <c r="E19558" s="89"/>
      <c r="F19558" s="89">
        <f>Table3[[#This Row],[Yield]]/100*(1+F19557)</f>
        <v>0</v>
      </c>
    </row>
    <row r="19559" spans="1:6" x14ac:dyDescent="0.2">
      <c r="A19559" s="88">
        <v>23601</v>
      </c>
      <c r="B19559" s="89">
        <v>834.08</v>
      </c>
      <c r="C19559" s="89">
        <f>LN(Table3[[#This Row],[Value]]/B19558)</f>
        <v>7.2195529443010859E-3</v>
      </c>
      <c r="D19559" s="89"/>
      <c r="E19559" s="89"/>
      <c r="F19559" s="89">
        <f>Table3[[#This Row],[Yield]]/100*(1+F19558)</f>
        <v>0</v>
      </c>
    </row>
    <row r="19560" spans="1:6" x14ac:dyDescent="0.2">
      <c r="A19560" s="88">
        <v>23602</v>
      </c>
      <c r="B19560" s="89">
        <v>838.52</v>
      </c>
      <c r="C19560" s="89">
        <f>LN(Table3[[#This Row],[Value]]/B19559)</f>
        <v>5.3091120758857442E-3</v>
      </c>
      <c r="D19560" s="89"/>
      <c r="E19560" s="89"/>
      <c r="F19560" s="89">
        <f>Table3[[#This Row],[Yield]]/100*(1+F19559)</f>
        <v>0</v>
      </c>
    </row>
    <row r="19561" spans="1:6" x14ac:dyDescent="0.2">
      <c r="A19561" s="88">
        <v>23603</v>
      </c>
      <c r="B19561" s="89">
        <v>838.81</v>
      </c>
      <c r="C19561" s="89">
        <f>LN(Table3[[#This Row],[Value]]/B19560)</f>
        <v>3.4578765405678314E-4</v>
      </c>
      <c r="D19561" s="89"/>
      <c r="E19561" s="89"/>
      <c r="F19561" s="89">
        <f>Table3[[#This Row],[Yield]]/100*(1+F19560)</f>
        <v>0</v>
      </c>
    </row>
    <row r="19562" spans="1:6" x14ac:dyDescent="0.2">
      <c r="A19562" s="88">
        <v>23606</v>
      </c>
      <c r="B19562" s="89">
        <v>840.21</v>
      </c>
      <c r="C19562" s="89">
        <f>LN(Table3[[#This Row],[Value]]/B19561)</f>
        <v>1.6676398428281374E-3</v>
      </c>
      <c r="D19562" s="89"/>
      <c r="E19562" s="89"/>
      <c r="F19562" s="89">
        <f>Table3[[#This Row],[Yield]]/100*(1+F19561)</f>
        <v>0</v>
      </c>
    </row>
    <row r="19563" spans="1:6" x14ac:dyDescent="0.2">
      <c r="A19563" s="88">
        <v>23607</v>
      </c>
      <c r="B19563" s="89">
        <v>842.83</v>
      </c>
      <c r="C19563" s="89">
        <f>LN(Table3[[#This Row],[Value]]/B19562)</f>
        <v>3.1134163375599708E-3</v>
      </c>
      <c r="D19563" s="89"/>
      <c r="E19563" s="89"/>
      <c r="F19563" s="89">
        <f>Table3[[#This Row],[Yield]]/100*(1+F19562)</f>
        <v>0</v>
      </c>
    </row>
    <row r="19564" spans="1:6" x14ac:dyDescent="0.2">
      <c r="A19564" s="88">
        <v>23608</v>
      </c>
      <c r="B19564" s="89">
        <v>841.76</v>
      </c>
      <c r="C19564" s="89">
        <f>LN(Table3[[#This Row],[Value]]/B19563)</f>
        <v>-1.2703389476297229E-3</v>
      </c>
      <c r="D19564" s="89"/>
      <c r="E19564" s="89"/>
      <c r="F19564" s="89">
        <f>Table3[[#This Row],[Yield]]/100*(1+F19563)</f>
        <v>0</v>
      </c>
    </row>
    <row r="19565" spans="1:6" x14ac:dyDescent="0.2">
      <c r="A19565" s="88">
        <v>23609</v>
      </c>
      <c r="B19565" s="89">
        <v>838.71</v>
      </c>
      <c r="C19565" s="89">
        <f>LN(Table3[[#This Row],[Value]]/B19564)</f>
        <v>-3.6299408487135343E-3</v>
      </c>
      <c r="D19565" s="89"/>
      <c r="E19565" s="89"/>
      <c r="F19565" s="89">
        <f>Table3[[#This Row],[Yield]]/100*(1+F19564)</f>
        <v>0</v>
      </c>
    </row>
    <row r="19566" spans="1:6" x14ac:dyDescent="0.2">
      <c r="A19566" s="88">
        <v>23610</v>
      </c>
      <c r="B19566" s="89">
        <v>838.62</v>
      </c>
      <c r="C19566" s="89">
        <f>LN(Table3[[#This Row],[Value]]/B19565)</f>
        <v>-1.0731340891340285E-4</v>
      </c>
      <c r="D19566" s="89"/>
      <c r="E19566" s="89"/>
      <c r="F19566" s="89">
        <f>Table3[[#This Row],[Yield]]/100*(1+F19565)</f>
        <v>0</v>
      </c>
    </row>
    <row r="19567" spans="1:6" x14ac:dyDescent="0.2">
      <c r="A19567" s="88">
        <v>23613</v>
      </c>
      <c r="B19567" s="89">
        <v>837.31</v>
      </c>
      <c r="C19567" s="89">
        <f>LN(Table3[[#This Row],[Value]]/B19566)</f>
        <v>-1.5633114351996814E-3</v>
      </c>
      <c r="D19567" s="89"/>
      <c r="E19567" s="89"/>
      <c r="F19567" s="89">
        <f>Table3[[#This Row],[Yield]]/100*(1+F19566)</f>
        <v>0</v>
      </c>
    </row>
    <row r="19568" spans="1:6" x14ac:dyDescent="0.2">
      <c r="A19568" s="88">
        <v>23614</v>
      </c>
      <c r="B19568" s="89">
        <v>832.2</v>
      </c>
      <c r="C19568" s="89">
        <f>LN(Table3[[#This Row],[Value]]/B19567)</f>
        <v>-6.1215757408293889E-3</v>
      </c>
      <c r="D19568" s="89"/>
      <c r="E19568" s="89"/>
      <c r="F19568" s="89">
        <f>Table3[[#This Row],[Yield]]/100*(1+F19567)</f>
        <v>0</v>
      </c>
    </row>
    <row r="19569" spans="1:6" x14ac:dyDescent="0.2">
      <c r="A19569" s="88">
        <v>23615</v>
      </c>
      <c r="B19569" s="89">
        <v>829.21</v>
      </c>
      <c r="C19569" s="89">
        <f>LN(Table3[[#This Row],[Value]]/B19568)</f>
        <v>-3.5993562432446095E-3</v>
      </c>
      <c r="D19569" s="89"/>
      <c r="E19569" s="89"/>
      <c r="F19569" s="89">
        <f>Table3[[#This Row],[Yield]]/100*(1+F19568)</f>
        <v>0</v>
      </c>
    </row>
    <row r="19570" spans="1:6" x14ac:dyDescent="0.2">
      <c r="A19570" s="88">
        <v>23616</v>
      </c>
      <c r="B19570" s="89">
        <v>835.25</v>
      </c>
      <c r="C19570" s="89">
        <f>LN(Table3[[#This Row],[Value]]/B19569)</f>
        <v>7.2576409312695052E-3</v>
      </c>
      <c r="D19570" s="89"/>
      <c r="E19570" s="89"/>
      <c r="F19570" s="89">
        <f>Table3[[#This Row],[Yield]]/100*(1+F19569)</f>
        <v>0</v>
      </c>
    </row>
    <row r="19571" spans="1:6" x14ac:dyDescent="0.2">
      <c r="A19571" s="88">
        <v>23617</v>
      </c>
      <c r="B19571" s="89">
        <v>839.09</v>
      </c>
      <c r="C19571" s="89">
        <f>LN(Table3[[#This Row],[Value]]/B19570)</f>
        <v>4.5868900374558715E-3</v>
      </c>
      <c r="D19571" s="89"/>
      <c r="E19571" s="89"/>
      <c r="F19571" s="89">
        <f>Table3[[#This Row],[Yield]]/100*(1+F19570)</f>
        <v>0</v>
      </c>
    </row>
    <row r="19572" spans="1:6" x14ac:dyDescent="0.2">
      <c r="A19572" s="88">
        <v>23620</v>
      </c>
      <c r="B19572" s="89">
        <v>838.48</v>
      </c>
      <c r="C19572" s="89">
        <f>LN(Table3[[#This Row],[Value]]/B19571)</f>
        <v>-7.2724241239985679E-4</v>
      </c>
      <c r="D19572" s="89"/>
      <c r="E19572" s="89"/>
      <c r="F19572" s="89">
        <f>Table3[[#This Row],[Yield]]/100*(1+F19571)</f>
        <v>0</v>
      </c>
    </row>
    <row r="19573" spans="1:6" x14ac:dyDescent="0.2">
      <c r="A19573" s="88">
        <v>23621</v>
      </c>
      <c r="B19573" s="89">
        <v>844</v>
      </c>
      <c r="C19573" s="89">
        <f>LN(Table3[[#This Row],[Value]]/B19572)</f>
        <v>6.5617657340352655E-3</v>
      </c>
      <c r="D19573" s="89"/>
      <c r="E19573" s="89"/>
      <c r="F19573" s="89">
        <f>Table3[[#This Row],[Yield]]/100*(1+F19572)</f>
        <v>0</v>
      </c>
    </row>
    <row r="19574" spans="1:6" x14ac:dyDescent="0.2">
      <c r="A19574" s="88">
        <v>23622</v>
      </c>
      <c r="B19574" s="89">
        <v>845.08</v>
      </c>
      <c r="C19574" s="89">
        <f>LN(Table3[[#This Row],[Value]]/B19573)</f>
        <v>1.2788028360767607E-3</v>
      </c>
      <c r="D19574" s="89"/>
      <c r="E19574" s="89"/>
      <c r="F19574" s="89">
        <f>Table3[[#This Row],[Yield]]/100*(1+F19573)</f>
        <v>0</v>
      </c>
    </row>
    <row r="19575" spans="1:6" x14ac:dyDescent="0.2">
      <c r="A19575" s="88">
        <v>23623</v>
      </c>
      <c r="B19575" s="89">
        <v>846.02</v>
      </c>
      <c r="C19575" s="89">
        <f>LN(Table3[[#This Row],[Value]]/B19574)</f>
        <v>1.1117025566916984E-3</v>
      </c>
      <c r="D19575" s="89"/>
      <c r="E19575" s="89"/>
      <c r="F19575" s="89">
        <f>Table3[[#This Row],[Yield]]/100*(1+F19574)</f>
        <v>0</v>
      </c>
    </row>
    <row r="19576" spans="1:6" x14ac:dyDescent="0.2">
      <c r="A19576" s="88">
        <v>23624</v>
      </c>
      <c r="B19576" s="89">
        <v>848.31</v>
      </c>
      <c r="C19576" s="89">
        <f>LN(Table3[[#This Row],[Value]]/B19575)</f>
        <v>2.7031350379291817E-3</v>
      </c>
      <c r="D19576" s="89"/>
      <c r="E19576" s="89"/>
      <c r="F19576" s="89">
        <f>Table3[[#This Row],[Yield]]/100*(1+F19575)</f>
        <v>0</v>
      </c>
    </row>
    <row r="19577" spans="1:6" x14ac:dyDescent="0.2">
      <c r="A19577" s="88">
        <v>23628</v>
      </c>
      <c r="B19577" s="89">
        <v>851.91</v>
      </c>
      <c r="C19577" s="89">
        <f>LN(Table3[[#This Row],[Value]]/B19576)</f>
        <v>4.2347524202007011E-3</v>
      </c>
      <c r="D19577" s="89"/>
      <c r="E19577" s="89"/>
      <c r="F19577" s="89">
        <f>Table3[[#This Row],[Yield]]/100*(1+F19576)</f>
        <v>0</v>
      </c>
    </row>
    <row r="19578" spans="1:6" x14ac:dyDescent="0.2">
      <c r="A19578" s="88">
        <v>23629</v>
      </c>
      <c r="B19578" s="89">
        <v>855.57</v>
      </c>
      <c r="C19578" s="89">
        <f>LN(Table3[[#This Row],[Value]]/B19577)</f>
        <v>4.2870260330650041E-3</v>
      </c>
      <c r="D19578" s="89"/>
      <c r="E19578" s="89"/>
      <c r="F19578" s="89">
        <f>Table3[[#This Row],[Yield]]/100*(1+F19577)</f>
        <v>0</v>
      </c>
    </row>
    <row r="19579" spans="1:6" x14ac:dyDescent="0.2">
      <c r="A19579" s="88">
        <v>23630</v>
      </c>
      <c r="B19579" s="89">
        <v>859.5</v>
      </c>
      <c r="C19579" s="89">
        <f>LN(Table3[[#This Row],[Value]]/B19578)</f>
        <v>4.5829113429832298E-3</v>
      </c>
      <c r="D19579" s="89"/>
      <c r="E19579" s="89"/>
      <c r="F19579" s="89">
        <f>Table3[[#This Row],[Yield]]/100*(1+F19578)</f>
        <v>0</v>
      </c>
    </row>
    <row r="19580" spans="1:6" x14ac:dyDescent="0.2">
      <c r="A19580" s="88">
        <v>23631</v>
      </c>
      <c r="B19580" s="89">
        <v>867.13</v>
      </c>
      <c r="C19580" s="89">
        <f>LN(Table3[[#This Row],[Value]]/B19579)</f>
        <v>8.8380830472834637E-3</v>
      </c>
      <c r="D19580" s="89"/>
      <c r="E19580" s="89"/>
      <c r="F19580" s="89">
        <f>Table3[[#This Row],[Yield]]/100*(1+F19579)</f>
        <v>0</v>
      </c>
    </row>
    <row r="19581" spans="1:6" x14ac:dyDescent="0.2">
      <c r="A19581" s="88">
        <v>23634</v>
      </c>
      <c r="B19581" s="89">
        <v>866.24</v>
      </c>
      <c r="C19581" s="89">
        <f>LN(Table3[[#This Row],[Value]]/B19580)</f>
        <v>-1.026901444251024E-3</v>
      </c>
      <c r="D19581" s="89"/>
      <c r="E19581" s="89"/>
      <c r="F19581" s="89">
        <f>Table3[[#This Row],[Yield]]/100*(1+F19580)</f>
        <v>0</v>
      </c>
    </row>
    <row r="19582" spans="1:6" x14ac:dyDescent="0.2">
      <c r="A19582" s="88">
        <v>23635</v>
      </c>
      <c r="B19582" s="89">
        <v>862.54</v>
      </c>
      <c r="C19582" s="89">
        <f>LN(Table3[[#This Row],[Value]]/B19581)</f>
        <v>-4.28048178419851E-3</v>
      </c>
      <c r="D19582" s="89"/>
      <c r="E19582" s="89"/>
      <c r="F19582" s="89">
        <f>Table3[[#This Row],[Yield]]/100*(1+F19581)</f>
        <v>0</v>
      </c>
    </row>
    <row r="19583" spans="1:6" x14ac:dyDescent="0.2">
      <c r="A19583" s="88">
        <v>23636</v>
      </c>
      <c r="B19583" s="89">
        <v>864.18</v>
      </c>
      <c r="C19583" s="89">
        <f>LN(Table3[[#This Row],[Value]]/B19582)</f>
        <v>1.8995557972757632E-3</v>
      </c>
      <c r="D19583" s="89"/>
      <c r="E19583" s="89"/>
      <c r="F19583" s="89">
        <f>Table3[[#This Row],[Yield]]/100*(1+F19582)</f>
        <v>0</v>
      </c>
    </row>
    <row r="19584" spans="1:6" x14ac:dyDescent="0.2">
      <c r="A19584" s="88">
        <v>23637</v>
      </c>
      <c r="B19584" s="89">
        <v>868.67</v>
      </c>
      <c r="C19584" s="89">
        <f>LN(Table3[[#This Row],[Value]]/B19583)</f>
        <v>5.1822258688464795E-3</v>
      </c>
      <c r="D19584" s="89"/>
      <c r="E19584" s="89"/>
      <c r="F19584" s="89">
        <f>Table3[[#This Row],[Yield]]/100*(1+F19583)</f>
        <v>0</v>
      </c>
    </row>
    <row r="19585" spans="1:6" x14ac:dyDescent="0.2">
      <c r="A19585" s="88">
        <v>23638</v>
      </c>
      <c r="B19585" s="89">
        <v>865.12</v>
      </c>
      <c r="C19585" s="89">
        <f>LN(Table3[[#This Row],[Value]]/B19584)</f>
        <v>-4.095080674165366E-3</v>
      </c>
      <c r="D19585" s="89"/>
      <c r="E19585" s="89"/>
      <c r="F19585" s="89">
        <f>Table3[[#This Row],[Yield]]/100*(1+F19584)</f>
        <v>0</v>
      </c>
    </row>
    <row r="19586" spans="1:6" x14ac:dyDescent="0.2">
      <c r="A19586" s="88">
        <v>23641</v>
      </c>
      <c r="B19586" s="89">
        <v>871.58</v>
      </c>
      <c r="C19586" s="89">
        <f>LN(Table3[[#This Row],[Value]]/B19585)</f>
        <v>7.4394308678548135E-3</v>
      </c>
      <c r="D19586" s="89"/>
      <c r="E19586" s="89"/>
      <c r="F19586" s="89">
        <f>Table3[[#This Row],[Yield]]/100*(1+F19585)</f>
        <v>0</v>
      </c>
    </row>
    <row r="19587" spans="1:6" x14ac:dyDescent="0.2">
      <c r="A19587" s="88">
        <v>23642</v>
      </c>
      <c r="B19587" s="89">
        <v>872.47</v>
      </c>
      <c r="C19587" s="89">
        <f>LN(Table3[[#This Row],[Value]]/B19586)</f>
        <v>1.020613029736315E-3</v>
      </c>
      <c r="D19587" s="89"/>
      <c r="E19587" s="89"/>
      <c r="F19587" s="89">
        <f>Table3[[#This Row],[Yield]]/100*(1+F19586)</f>
        <v>0</v>
      </c>
    </row>
    <row r="19588" spans="1:6" x14ac:dyDescent="0.2">
      <c r="A19588" s="88">
        <v>23643</v>
      </c>
      <c r="B19588" s="89">
        <v>871.95</v>
      </c>
      <c r="C19588" s="89">
        <f>LN(Table3[[#This Row],[Value]]/B19587)</f>
        <v>-5.9618671581646281E-4</v>
      </c>
      <c r="D19588" s="89"/>
      <c r="E19588" s="89"/>
      <c r="F19588" s="89">
        <f>Table3[[#This Row],[Yield]]/100*(1+F19587)</f>
        <v>0</v>
      </c>
    </row>
    <row r="19589" spans="1:6" x14ac:dyDescent="0.2">
      <c r="A19589" s="88">
        <v>23644</v>
      </c>
      <c r="B19589" s="89">
        <v>872.98</v>
      </c>
      <c r="C19589" s="89">
        <f>LN(Table3[[#This Row],[Value]]/B19588)</f>
        <v>1.1805632542605836E-3</v>
      </c>
      <c r="D19589" s="89"/>
      <c r="E19589" s="89"/>
      <c r="F19589" s="89">
        <f>Table3[[#This Row],[Yield]]/100*(1+F19588)</f>
        <v>0</v>
      </c>
    </row>
    <row r="19590" spans="1:6" x14ac:dyDescent="0.2">
      <c r="A19590" s="88">
        <v>23645</v>
      </c>
      <c r="B19590" s="89">
        <v>874.71</v>
      </c>
      <c r="C19590" s="89">
        <f>LN(Table3[[#This Row],[Value]]/B19589)</f>
        <v>1.9797567818687547E-3</v>
      </c>
      <c r="D19590" s="89"/>
      <c r="E19590" s="89"/>
      <c r="F19590" s="89">
        <f>Table3[[#This Row],[Yield]]/100*(1+F19589)</f>
        <v>0</v>
      </c>
    </row>
    <row r="19591" spans="1:6" x14ac:dyDescent="0.2">
      <c r="A19591" s="88">
        <v>23648</v>
      </c>
      <c r="B19591" s="89">
        <v>875.46</v>
      </c>
      <c r="C19591" s="89">
        <f>LN(Table3[[#This Row],[Value]]/B19590)</f>
        <v>8.5705965238747853E-4</v>
      </c>
      <c r="D19591" s="89"/>
      <c r="E19591" s="89"/>
      <c r="F19591" s="89">
        <f>Table3[[#This Row],[Yield]]/100*(1+F19590)</f>
        <v>0</v>
      </c>
    </row>
    <row r="19592" spans="1:6" x14ac:dyDescent="0.2">
      <c r="A19592" s="88">
        <v>23649</v>
      </c>
      <c r="B19592" s="89">
        <v>875.74</v>
      </c>
      <c r="C19592" s="89">
        <f>LN(Table3[[#This Row],[Value]]/B19591)</f>
        <v>3.1978072451588129E-4</v>
      </c>
      <c r="D19592" s="89"/>
      <c r="E19592" s="89"/>
      <c r="F19592" s="89">
        <f>Table3[[#This Row],[Yield]]/100*(1+F19591)</f>
        <v>0</v>
      </c>
    </row>
    <row r="19593" spans="1:6" x14ac:dyDescent="0.2">
      <c r="A19593" s="88">
        <v>23650</v>
      </c>
      <c r="B19593" s="89">
        <v>875.37</v>
      </c>
      <c r="C19593" s="89">
        <f>LN(Table3[[#This Row],[Value]]/B19592)</f>
        <v>-4.2258910691653949E-4</v>
      </c>
      <c r="D19593" s="89"/>
      <c r="E19593" s="89"/>
      <c r="F19593" s="89">
        <f>Table3[[#This Row],[Yield]]/100*(1+F19592)</f>
        <v>0</v>
      </c>
    </row>
    <row r="19594" spans="1:6" x14ac:dyDescent="0.2">
      <c r="A19594" s="88">
        <v>23651</v>
      </c>
      <c r="B19594" s="89">
        <v>872</v>
      </c>
      <c r="C19594" s="89">
        <f>LN(Table3[[#This Row],[Value]]/B19593)</f>
        <v>-3.8572302126057461E-3</v>
      </c>
      <c r="D19594" s="89"/>
      <c r="E19594" s="89"/>
      <c r="F19594" s="89">
        <f>Table3[[#This Row],[Yield]]/100*(1+F19593)</f>
        <v>0</v>
      </c>
    </row>
    <row r="19595" spans="1:6" x14ac:dyDescent="0.2">
      <c r="A19595" s="88">
        <v>23652</v>
      </c>
      <c r="B19595" s="89">
        <v>872.65</v>
      </c>
      <c r="C19595" s="89">
        <f>LN(Table3[[#This Row],[Value]]/B19594)</f>
        <v>7.4513516186603887E-4</v>
      </c>
      <c r="D19595" s="89"/>
      <c r="E19595" s="89"/>
      <c r="F19595" s="89">
        <f>Table3[[#This Row],[Yield]]/100*(1+F19594)</f>
        <v>0</v>
      </c>
    </row>
    <row r="19596" spans="1:6" x14ac:dyDescent="0.2">
      <c r="A19596" s="88">
        <v>23655</v>
      </c>
      <c r="B19596" s="89">
        <v>877.15</v>
      </c>
      <c r="C19596" s="89">
        <f>LN(Table3[[#This Row],[Value]]/B19595)</f>
        <v>5.1434563043482109E-3</v>
      </c>
      <c r="D19596" s="89"/>
      <c r="E19596" s="89"/>
      <c r="F19596" s="89">
        <f>Table3[[#This Row],[Yield]]/100*(1+F19595)</f>
        <v>0</v>
      </c>
    </row>
    <row r="19597" spans="1:6" x14ac:dyDescent="0.2">
      <c r="A19597" s="88">
        <v>23656</v>
      </c>
      <c r="B19597" s="89">
        <v>875.14</v>
      </c>
      <c r="C19597" s="89">
        <f>LN(Table3[[#This Row],[Value]]/B19596)</f>
        <v>-2.2941418162141817E-3</v>
      </c>
      <c r="D19597" s="89"/>
      <c r="E19597" s="89"/>
      <c r="F19597" s="89">
        <f>Table3[[#This Row],[Yield]]/100*(1+F19596)</f>
        <v>0</v>
      </c>
    </row>
    <row r="19598" spans="1:6" x14ac:dyDescent="0.2">
      <c r="A19598" s="88">
        <v>23657</v>
      </c>
      <c r="B19598" s="89">
        <v>873.78</v>
      </c>
      <c r="C19598" s="89">
        <f>LN(Table3[[#This Row],[Value]]/B19597)</f>
        <v>-1.5552458364356009E-3</v>
      </c>
      <c r="D19598" s="89"/>
      <c r="E19598" s="89"/>
      <c r="F19598" s="89">
        <f>Table3[[#This Row],[Yield]]/100*(1+F19597)</f>
        <v>0</v>
      </c>
    </row>
    <row r="19599" spans="1:6" x14ac:dyDescent="0.2">
      <c r="A19599" s="88">
        <v>23658</v>
      </c>
      <c r="B19599" s="89">
        <v>874.9</v>
      </c>
      <c r="C19599" s="89">
        <f>LN(Table3[[#This Row],[Value]]/B19598)</f>
        <v>1.2809663896747911E-3</v>
      </c>
      <c r="D19599" s="89"/>
      <c r="E19599" s="89"/>
      <c r="F19599" s="89">
        <f>Table3[[#This Row],[Yield]]/100*(1+F19598)</f>
        <v>0</v>
      </c>
    </row>
    <row r="19600" spans="1:6" x14ac:dyDescent="0.2">
      <c r="A19600" s="88">
        <v>23659</v>
      </c>
      <c r="B19600" s="89">
        <v>878.08</v>
      </c>
      <c r="C19600" s="89">
        <f>LN(Table3[[#This Row],[Value]]/B19599)</f>
        <v>3.628111545192153E-3</v>
      </c>
      <c r="D19600" s="89"/>
      <c r="E19600" s="89"/>
      <c r="F19600" s="89">
        <f>Table3[[#This Row],[Yield]]/100*(1+F19599)</f>
        <v>0</v>
      </c>
    </row>
    <row r="19601" spans="1:6" x14ac:dyDescent="0.2">
      <c r="A19601" s="88">
        <v>23662</v>
      </c>
      <c r="B19601" s="89">
        <v>877.57</v>
      </c>
      <c r="C19601" s="89">
        <f>LN(Table3[[#This Row],[Value]]/B19600)</f>
        <v>-5.8098141924124757E-4</v>
      </c>
      <c r="D19601" s="89"/>
      <c r="E19601" s="89"/>
      <c r="F19601" s="89">
        <f>Table3[[#This Row],[Yield]]/100*(1+F19600)</f>
        <v>0</v>
      </c>
    </row>
    <row r="19602" spans="1:6" x14ac:dyDescent="0.2">
      <c r="A19602" s="88">
        <v>23663</v>
      </c>
      <c r="B19602" s="89">
        <v>876.21</v>
      </c>
      <c r="C19602" s="89">
        <f>LN(Table3[[#This Row],[Value]]/B19601)</f>
        <v>-1.5509360040737946E-3</v>
      </c>
      <c r="D19602" s="89"/>
      <c r="E19602" s="89"/>
      <c r="F19602" s="89">
        <f>Table3[[#This Row],[Yield]]/100*(1+F19601)</f>
        <v>0</v>
      </c>
    </row>
    <row r="19603" spans="1:6" x14ac:dyDescent="0.2">
      <c r="A19603" s="88">
        <v>23664</v>
      </c>
      <c r="B19603" s="89">
        <v>875.18</v>
      </c>
      <c r="C19603" s="89">
        <f>LN(Table3[[#This Row],[Value]]/B19602)</f>
        <v>-1.1762087470496283E-3</v>
      </c>
      <c r="D19603" s="89"/>
      <c r="E19603" s="89"/>
      <c r="F19603" s="89">
        <f>Table3[[#This Row],[Yield]]/100*(1+F19602)</f>
        <v>0</v>
      </c>
    </row>
    <row r="19604" spans="1:6" x14ac:dyDescent="0.2">
      <c r="A19604" s="88">
        <v>23665</v>
      </c>
      <c r="B19604" s="89">
        <v>868.44</v>
      </c>
      <c r="C19604" s="89">
        <f>LN(Table3[[#This Row],[Value]]/B19603)</f>
        <v>-7.7310808210096478E-3</v>
      </c>
      <c r="D19604" s="89"/>
      <c r="E19604" s="89"/>
      <c r="F19604" s="89">
        <f>Table3[[#This Row],[Yield]]/100*(1+F19603)</f>
        <v>0</v>
      </c>
    </row>
    <row r="19605" spans="1:6" x14ac:dyDescent="0.2">
      <c r="A19605" s="88">
        <v>23666</v>
      </c>
      <c r="B19605" s="89">
        <v>873.54</v>
      </c>
      <c r="C19605" s="89">
        <f>LN(Table3[[#This Row],[Value]]/B19604)</f>
        <v>5.8554226472527608E-3</v>
      </c>
      <c r="D19605" s="89"/>
      <c r="E19605" s="89"/>
      <c r="F19605" s="89">
        <f>Table3[[#This Row],[Yield]]/100*(1+F19604)</f>
        <v>0</v>
      </c>
    </row>
    <row r="19606" spans="1:6" x14ac:dyDescent="0.2">
      <c r="A19606" s="88">
        <v>23669</v>
      </c>
      <c r="B19606" s="89">
        <v>876.21</v>
      </c>
      <c r="C19606" s="89">
        <f>LN(Table3[[#This Row],[Value]]/B19605)</f>
        <v>3.0518669208066456E-3</v>
      </c>
      <c r="D19606" s="89"/>
      <c r="E19606" s="89"/>
      <c r="F19606" s="89">
        <f>Table3[[#This Row],[Yield]]/100*(1+F19605)</f>
        <v>0</v>
      </c>
    </row>
    <row r="19607" spans="1:6" x14ac:dyDescent="0.2">
      <c r="A19607" s="88">
        <v>23670</v>
      </c>
      <c r="B19607" s="89">
        <v>881.5</v>
      </c>
      <c r="C19607" s="89">
        <f>LN(Table3[[#This Row],[Value]]/B19606)</f>
        <v>6.0192136038288747E-3</v>
      </c>
      <c r="D19607" s="89"/>
      <c r="E19607" s="89"/>
      <c r="F19607" s="89">
        <f>Table3[[#This Row],[Yield]]/100*(1+F19606)</f>
        <v>0</v>
      </c>
    </row>
    <row r="19608" spans="1:6" x14ac:dyDescent="0.2">
      <c r="A19608" s="88">
        <v>23671</v>
      </c>
      <c r="B19608" s="89">
        <v>879.72</v>
      </c>
      <c r="C19608" s="89">
        <f>LN(Table3[[#This Row],[Value]]/B19607)</f>
        <v>-2.0213268144293234E-3</v>
      </c>
      <c r="D19608" s="89"/>
      <c r="E19608" s="89"/>
      <c r="F19608" s="89">
        <f>Table3[[#This Row],[Yield]]/100*(1+F19607)</f>
        <v>0</v>
      </c>
    </row>
    <row r="19609" spans="1:6" x14ac:dyDescent="0.2">
      <c r="A19609" s="88">
        <v>23672</v>
      </c>
      <c r="B19609" s="89">
        <v>877.01</v>
      </c>
      <c r="C19609" s="89">
        <f>LN(Table3[[#This Row],[Value]]/B19608)</f>
        <v>-3.085280207768801E-3</v>
      </c>
      <c r="D19609" s="89"/>
      <c r="E19609" s="89"/>
      <c r="F19609" s="89">
        <f>Table3[[#This Row],[Yield]]/100*(1+F19608)</f>
        <v>0</v>
      </c>
    </row>
    <row r="19610" spans="1:6" x14ac:dyDescent="0.2">
      <c r="A19610" s="88">
        <v>23673</v>
      </c>
      <c r="B19610" s="89">
        <v>877.62</v>
      </c>
      <c r="C19610" s="89">
        <f>LN(Table3[[#This Row],[Value]]/B19609)</f>
        <v>6.9530331132522697E-4</v>
      </c>
      <c r="D19610" s="89"/>
      <c r="E19610" s="89"/>
      <c r="F19610" s="89">
        <f>Table3[[#This Row],[Yield]]/100*(1+F19609)</f>
        <v>0</v>
      </c>
    </row>
    <row r="19611" spans="1:6" x14ac:dyDescent="0.2">
      <c r="A19611" s="88">
        <v>23676</v>
      </c>
      <c r="B19611" s="89">
        <v>877.01</v>
      </c>
      <c r="C19611" s="89">
        <f>LN(Table3[[#This Row],[Value]]/B19610)</f>
        <v>-6.9530331132511573E-4</v>
      </c>
      <c r="D19611" s="89"/>
      <c r="E19611" s="89"/>
      <c r="F19611" s="89">
        <f>Table3[[#This Row],[Yield]]/100*(1+F19610)</f>
        <v>0</v>
      </c>
    </row>
    <row r="19612" spans="1:6" x14ac:dyDescent="0.2">
      <c r="A19612" s="88">
        <v>23677</v>
      </c>
      <c r="B19612" s="89">
        <v>875.98</v>
      </c>
      <c r="C19612" s="89">
        <f>LN(Table3[[#This Row],[Value]]/B19611)</f>
        <v>-1.175135190196027E-3</v>
      </c>
      <c r="D19612" s="89"/>
      <c r="E19612" s="89"/>
      <c r="F19612" s="89">
        <f>Table3[[#This Row],[Yield]]/100*(1+F19611)</f>
        <v>0</v>
      </c>
    </row>
    <row r="19613" spans="1:6" x14ac:dyDescent="0.2">
      <c r="A19613" s="88">
        <v>23678</v>
      </c>
      <c r="B19613" s="89">
        <v>871.16</v>
      </c>
      <c r="C19613" s="89">
        <f>LN(Table3[[#This Row],[Value]]/B19612)</f>
        <v>-5.5176027431227681E-3</v>
      </c>
      <c r="D19613" s="89"/>
      <c r="E19613" s="89"/>
      <c r="F19613" s="89">
        <f>Table3[[#This Row],[Yield]]/100*(1+F19612)</f>
        <v>0</v>
      </c>
    </row>
    <row r="19614" spans="1:6" x14ac:dyDescent="0.2">
      <c r="A19614" s="88">
        <v>23679</v>
      </c>
      <c r="B19614" s="89">
        <v>871.86</v>
      </c>
      <c r="C19614" s="89">
        <f>LN(Table3[[#This Row],[Value]]/B19613)</f>
        <v>8.0320367825162853E-4</v>
      </c>
      <c r="D19614" s="89"/>
      <c r="E19614" s="89"/>
      <c r="F19614" s="89">
        <f>Table3[[#This Row],[Yield]]/100*(1+F19613)</f>
        <v>0</v>
      </c>
    </row>
    <row r="19615" spans="1:6" x14ac:dyDescent="0.2">
      <c r="A19615" s="88">
        <v>23680</v>
      </c>
      <c r="B19615" s="89">
        <v>873.08</v>
      </c>
      <c r="C19615" s="89">
        <f>LN(Table3[[#This Row],[Value]]/B19614)</f>
        <v>1.3983291102173847E-3</v>
      </c>
      <c r="D19615" s="89"/>
      <c r="E19615" s="89"/>
      <c r="F19615" s="89">
        <f>Table3[[#This Row],[Yield]]/100*(1+F19614)</f>
        <v>0</v>
      </c>
    </row>
    <row r="19616" spans="1:6" x14ac:dyDescent="0.2">
      <c r="A19616" s="88">
        <v>23683</v>
      </c>
      <c r="B19616" s="89">
        <v>875.51</v>
      </c>
      <c r="C19616" s="89">
        <f>LN(Table3[[#This Row],[Value]]/B19615)</f>
        <v>2.7793840343446519E-3</v>
      </c>
      <c r="D19616" s="89"/>
      <c r="E19616" s="89"/>
      <c r="F19616" s="89">
        <f>Table3[[#This Row],[Yield]]/100*(1+F19615)</f>
        <v>0</v>
      </c>
    </row>
    <row r="19617" spans="1:6" x14ac:dyDescent="0.2">
      <c r="A19617" s="88">
        <v>23685</v>
      </c>
      <c r="B19617" s="89">
        <v>873.82</v>
      </c>
      <c r="C19617" s="89">
        <f>LN(Table3[[#This Row],[Value]]/B19616)</f>
        <v>-1.9321689169792958E-3</v>
      </c>
      <c r="D19617" s="89"/>
      <c r="E19617" s="89"/>
      <c r="F19617" s="89">
        <f>Table3[[#This Row],[Yield]]/100*(1+F19616)</f>
        <v>0</v>
      </c>
    </row>
    <row r="19618" spans="1:6" x14ac:dyDescent="0.2">
      <c r="A19618" s="88">
        <v>23686</v>
      </c>
      <c r="B19618" s="89">
        <v>873.54</v>
      </c>
      <c r="C19618" s="89">
        <f>LN(Table3[[#This Row],[Value]]/B19617)</f>
        <v>-3.2048347495267814E-4</v>
      </c>
      <c r="D19618" s="89"/>
      <c r="E19618" s="89"/>
      <c r="F19618" s="89">
        <f>Table3[[#This Row],[Yield]]/100*(1+F19617)</f>
        <v>0</v>
      </c>
    </row>
    <row r="19619" spans="1:6" x14ac:dyDescent="0.2">
      <c r="A19619" s="88">
        <v>23687</v>
      </c>
      <c r="B19619" s="89">
        <v>876.87</v>
      </c>
      <c r="C19619" s="89">
        <f>LN(Table3[[#This Row],[Value]]/B19618)</f>
        <v>3.8048274601798606E-3</v>
      </c>
      <c r="D19619" s="89"/>
      <c r="E19619" s="89"/>
      <c r="F19619" s="89">
        <f>Table3[[#This Row],[Yield]]/100*(1+F19618)</f>
        <v>0</v>
      </c>
    </row>
    <row r="19620" spans="1:6" x14ac:dyDescent="0.2">
      <c r="A19620" s="88">
        <v>23690</v>
      </c>
      <c r="B19620" s="89">
        <v>874.57</v>
      </c>
      <c r="C19620" s="89">
        <f>LN(Table3[[#This Row],[Value]]/B19619)</f>
        <v>-2.6264117778786325E-3</v>
      </c>
      <c r="D19620" s="89"/>
      <c r="E19620" s="89"/>
      <c r="F19620" s="89">
        <f>Table3[[#This Row],[Yield]]/100*(1+F19619)</f>
        <v>0</v>
      </c>
    </row>
    <row r="19621" spans="1:6" x14ac:dyDescent="0.2">
      <c r="A19621" s="88">
        <v>23691</v>
      </c>
      <c r="B19621" s="89">
        <v>870.64</v>
      </c>
      <c r="C19621" s="89">
        <f>LN(Table3[[#This Row],[Value]]/B19620)</f>
        <v>-4.5037636077843897E-3</v>
      </c>
      <c r="D19621" s="89"/>
      <c r="E19621" s="89"/>
      <c r="F19621" s="89">
        <f>Table3[[#This Row],[Yield]]/100*(1+F19620)</f>
        <v>0</v>
      </c>
    </row>
    <row r="19622" spans="1:6" x14ac:dyDescent="0.2">
      <c r="A19622" s="88">
        <v>23692</v>
      </c>
      <c r="B19622" s="89">
        <v>873.59</v>
      </c>
      <c r="C19622" s="89">
        <f>LN(Table3[[#This Row],[Value]]/B19621)</f>
        <v>3.382584650871363E-3</v>
      </c>
      <c r="D19622" s="89"/>
      <c r="E19622" s="89"/>
      <c r="F19622" s="89">
        <f>Table3[[#This Row],[Yield]]/100*(1+F19621)</f>
        <v>0</v>
      </c>
    </row>
    <row r="19623" spans="1:6" x14ac:dyDescent="0.2">
      <c r="A19623" s="88">
        <v>23693</v>
      </c>
      <c r="B19623" s="89">
        <v>874.62</v>
      </c>
      <c r="C19623" s="89">
        <f>LN(Table3[[#This Row],[Value]]/B19622)</f>
        <v>1.1783482752987331E-3</v>
      </c>
      <c r="D19623" s="89"/>
      <c r="E19623" s="89"/>
      <c r="F19623" s="89">
        <f>Table3[[#This Row],[Yield]]/100*(1+F19622)</f>
        <v>0</v>
      </c>
    </row>
    <row r="19624" spans="1:6" x14ac:dyDescent="0.2">
      <c r="A19624" s="88">
        <v>23694</v>
      </c>
      <c r="B19624" s="89">
        <v>874.11</v>
      </c>
      <c r="C19624" s="89">
        <f>LN(Table3[[#This Row],[Value]]/B19623)</f>
        <v>-5.8328045434022379E-4</v>
      </c>
      <c r="D19624" s="89"/>
      <c r="E19624" s="89"/>
      <c r="F19624" s="89">
        <f>Table3[[#This Row],[Yield]]/100*(1+F19623)</f>
        <v>0</v>
      </c>
    </row>
    <row r="19625" spans="1:6" x14ac:dyDescent="0.2">
      <c r="A19625" s="88">
        <v>23697</v>
      </c>
      <c r="B19625" s="89">
        <v>880.1</v>
      </c>
      <c r="C19625" s="89">
        <f>LN(Table3[[#This Row],[Value]]/B19624)</f>
        <v>6.8293115201300521E-3</v>
      </c>
      <c r="D19625" s="89"/>
      <c r="E19625" s="89"/>
      <c r="F19625" s="89">
        <f>Table3[[#This Row],[Yield]]/100*(1+F19624)</f>
        <v>0</v>
      </c>
    </row>
    <row r="19626" spans="1:6" x14ac:dyDescent="0.2">
      <c r="A19626" s="88">
        <v>23698</v>
      </c>
      <c r="B19626" s="89">
        <v>885.39</v>
      </c>
      <c r="C19626" s="89">
        <f>LN(Table3[[#This Row],[Value]]/B19625)</f>
        <v>5.9926885242468234E-3</v>
      </c>
      <c r="D19626" s="89"/>
      <c r="E19626" s="89"/>
      <c r="F19626" s="89">
        <f>Table3[[#This Row],[Yield]]/100*(1+F19625)</f>
        <v>0</v>
      </c>
    </row>
    <row r="19627" spans="1:6" x14ac:dyDescent="0.2">
      <c r="A19627" s="88">
        <v>23699</v>
      </c>
      <c r="B19627" s="89">
        <v>891.71</v>
      </c>
      <c r="C19627" s="89">
        <f>LN(Table3[[#This Row],[Value]]/B19626)</f>
        <v>7.1127417079744574E-3</v>
      </c>
      <c r="D19627" s="89"/>
      <c r="E19627" s="89"/>
      <c r="F19627" s="89">
        <f>Table3[[#This Row],[Yield]]/100*(1+F19626)</f>
        <v>0</v>
      </c>
    </row>
    <row r="19628" spans="1:6" x14ac:dyDescent="0.2">
      <c r="A19628" s="88">
        <v>23700</v>
      </c>
      <c r="B19628" s="89">
        <v>888.71</v>
      </c>
      <c r="C19628" s="89">
        <f>LN(Table3[[#This Row],[Value]]/B19627)</f>
        <v>-3.3699945397325259E-3</v>
      </c>
      <c r="D19628" s="89"/>
      <c r="E19628" s="89"/>
      <c r="F19628" s="89">
        <f>Table3[[#This Row],[Yield]]/100*(1+F19627)</f>
        <v>0</v>
      </c>
    </row>
    <row r="19629" spans="1:6" x14ac:dyDescent="0.2">
      <c r="A19629" s="88">
        <v>23701</v>
      </c>
      <c r="B19629" s="89">
        <v>890.72</v>
      </c>
      <c r="C19629" s="89">
        <f>LN(Table3[[#This Row],[Value]]/B19628)</f>
        <v>2.2591513629426252E-3</v>
      </c>
      <c r="D19629" s="89"/>
      <c r="E19629" s="89"/>
      <c r="F19629" s="89">
        <f>Table3[[#This Row],[Yield]]/100*(1+F19628)</f>
        <v>0</v>
      </c>
    </row>
    <row r="19630" spans="1:6" x14ac:dyDescent="0.2">
      <c r="A19630" s="88">
        <v>23704</v>
      </c>
      <c r="B19630" s="89">
        <v>889.29</v>
      </c>
      <c r="C19630" s="89">
        <f>LN(Table3[[#This Row],[Value]]/B19629)</f>
        <v>-1.6067328921069324E-3</v>
      </c>
      <c r="D19630" s="89"/>
      <c r="E19630" s="89"/>
      <c r="F19630" s="89">
        <f>Table3[[#This Row],[Yield]]/100*(1+F19629)</f>
        <v>0</v>
      </c>
    </row>
    <row r="19631" spans="1:6" x14ac:dyDescent="0.2">
      <c r="A19631" s="88">
        <v>23705</v>
      </c>
      <c r="B19631" s="89">
        <v>887.61</v>
      </c>
      <c r="C19631" s="89">
        <f>LN(Table3[[#This Row],[Value]]/B19630)</f>
        <v>-1.8909342119291729E-3</v>
      </c>
      <c r="D19631" s="89"/>
      <c r="E19631" s="89"/>
      <c r="F19631" s="89">
        <f>Table3[[#This Row],[Yield]]/100*(1+F19630)</f>
        <v>0</v>
      </c>
    </row>
    <row r="19632" spans="1:6" x14ac:dyDescent="0.2">
      <c r="A19632" s="88">
        <v>23706</v>
      </c>
      <c r="B19632" s="89">
        <v>882.4</v>
      </c>
      <c r="C19632" s="89">
        <f>LN(Table3[[#This Row],[Value]]/B19631)</f>
        <v>-5.8869893918689232E-3</v>
      </c>
      <c r="D19632" s="89"/>
      <c r="E19632" s="89"/>
      <c r="F19632" s="89">
        <f>Table3[[#This Row],[Yield]]/100*(1+F19631)</f>
        <v>0</v>
      </c>
    </row>
    <row r="19633" spans="1:6" x14ac:dyDescent="0.2">
      <c r="A19633" s="88">
        <v>23708</v>
      </c>
      <c r="B19633" s="89">
        <v>882.12</v>
      </c>
      <c r="C19633" s="89">
        <f>LN(Table3[[#This Row],[Value]]/B19632)</f>
        <v>-3.1736676529615232E-4</v>
      </c>
      <c r="D19633" s="89"/>
      <c r="E19633" s="89"/>
      <c r="F19633" s="89">
        <f>Table3[[#This Row],[Yield]]/100*(1+F19632)</f>
        <v>0</v>
      </c>
    </row>
    <row r="19634" spans="1:6" x14ac:dyDescent="0.2">
      <c r="A19634" s="88">
        <v>23711</v>
      </c>
      <c r="B19634" s="89">
        <v>875.43</v>
      </c>
      <c r="C19634" s="89">
        <f>LN(Table3[[#This Row],[Value]]/B19633)</f>
        <v>-7.6129069564282309E-3</v>
      </c>
      <c r="D19634" s="89"/>
      <c r="E19634" s="89"/>
      <c r="F19634" s="89">
        <f>Table3[[#This Row],[Yield]]/100*(1+F19633)</f>
        <v>0</v>
      </c>
    </row>
    <row r="19635" spans="1:6" x14ac:dyDescent="0.2">
      <c r="A19635" s="88">
        <v>23712</v>
      </c>
      <c r="B19635" s="89">
        <v>864.43</v>
      </c>
      <c r="C19635" s="89">
        <f>LN(Table3[[#This Row],[Value]]/B19634)</f>
        <v>-1.2644864032524013E-2</v>
      </c>
      <c r="D19635" s="89"/>
      <c r="E19635" s="89"/>
      <c r="F19635" s="89">
        <f>Table3[[#This Row],[Yield]]/100*(1+F19634)</f>
        <v>0</v>
      </c>
    </row>
    <row r="19636" spans="1:6" x14ac:dyDescent="0.2">
      <c r="A19636" s="88">
        <v>23713</v>
      </c>
      <c r="B19636" s="89">
        <v>867.16</v>
      </c>
      <c r="C19636" s="89">
        <f>LN(Table3[[#This Row],[Value]]/B19635)</f>
        <v>3.1531739752709642E-3</v>
      </c>
      <c r="D19636" s="89"/>
      <c r="E19636" s="89"/>
      <c r="F19636" s="89">
        <f>Table3[[#This Row],[Yield]]/100*(1+F19635)</f>
        <v>0</v>
      </c>
    </row>
    <row r="19637" spans="1:6" x14ac:dyDescent="0.2">
      <c r="A19637" s="88">
        <v>23714</v>
      </c>
      <c r="B19637" s="89">
        <v>870.79</v>
      </c>
      <c r="C19637" s="89">
        <f>LN(Table3[[#This Row],[Value]]/B19636)</f>
        <v>4.177341440983231E-3</v>
      </c>
      <c r="D19637" s="89"/>
      <c r="E19637" s="89"/>
      <c r="F19637" s="89">
        <f>Table3[[#This Row],[Yield]]/100*(1+F19636)</f>
        <v>0</v>
      </c>
    </row>
    <row r="19638" spans="1:6" x14ac:dyDescent="0.2">
      <c r="A19638" s="88">
        <v>23715</v>
      </c>
      <c r="B19638" s="89">
        <v>870.93</v>
      </c>
      <c r="C19638" s="89">
        <f>LN(Table3[[#This Row],[Value]]/B19637)</f>
        <v>1.6076062777187647E-4</v>
      </c>
      <c r="D19638" s="89"/>
      <c r="E19638" s="89"/>
      <c r="F19638" s="89">
        <f>Table3[[#This Row],[Yield]]/100*(1+F19637)</f>
        <v>0</v>
      </c>
    </row>
    <row r="19639" spans="1:6" x14ac:dyDescent="0.2">
      <c r="A19639" s="88">
        <v>23718</v>
      </c>
      <c r="B19639" s="89">
        <v>873.99</v>
      </c>
      <c r="C19639" s="89">
        <f>LN(Table3[[#This Row],[Value]]/B19638)</f>
        <v>3.507327713411675E-3</v>
      </c>
      <c r="D19639" s="89"/>
      <c r="E19639" s="89"/>
      <c r="F19639" s="89">
        <f>Table3[[#This Row],[Yield]]/100*(1+F19638)</f>
        <v>0</v>
      </c>
    </row>
    <row r="19640" spans="1:6" x14ac:dyDescent="0.2">
      <c r="A19640" s="88">
        <v>23719</v>
      </c>
      <c r="B19640" s="89">
        <v>870.69</v>
      </c>
      <c r="C19640" s="89">
        <f>LN(Table3[[#This Row],[Value]]/B19639)</f>
        <v>-3.7829331859245592E-3</v>
      </c>
      <c r="D19640" s="89"/>
      <c r="E19640" s="89"/>
      <c r="F19640" s="89">
        <f>Table3[[#This Row],[Yield]]/100*(1+F19639)</f>
        <v>0</v>
      </c>
    </row>
    <row r="19641" spans="1:6" x14ac:dyDescent="0.2">
      <c r="A19641" s="88">
        <v>23720</v>
      </c>
      <c r="B19641" s="89">
        <v>863.81</v>
      </c>
      <c r="C19641" s="89">
        <f>LN(Table3[[#This Row],[Value]]/B19640)</f>
        <v>-7.9331635430886765E-3</v>
      </c>
      <c r="D19641" s="89"/>
      <c r="E19641" s="89"/>
      <c r="F19641" s="89">
        <f>Table3[[#This Row],[Yield]]/100*(1+F19640)</f>
        <v>0</v>
      </c>
    </row>
    <row r="19642" spans="1:6" x14ac:dyDescent="0.2">
      <c r="A19642" s="88">
        <v>23721</v>
      </c>
      <c r="B19642" s="89">
        <v>863.14</v>
      </c>
      <c r="C19642" s="89">
        <f>LN(Table3[[#This Row],[Value]]/B19641)</f>
        <v>-7.7593448984133746E-4</v>
      </c>
      <c r="D19642" s="89"/>
      <c r="E19642" s="89"/>
      <c r="F19642" s="89">
        <f>Table3[[#This Row],[Yield]]/100*(1+F19641)</f>
        <v>0</v>
      </c>
    </row>
    <row r="19643" spans="1:6" x14ac:dyDescent="0.2">
      <c r="A19643" s="88">
        <v>23722</v>
      </c>
      <c r="B19643" s="89">
        <v>864.34</v>
      </c>
      <c r="C19643" s="89">
        <f>LN(Table3[[#This Row],[Value]]/B19642)</f>
        <v>1.3893071908414813E-3</v>
      </c>
      <c r="D19643" s="89"/>
      <c r="E19643" s="89"/>
      <c r="F19643" s="89">
        <f>Table3[[#This Row],[Yield]]/100*(1+F19642)</f>
        <v>0</v>
      </c>
    </row>
    <row r="19644" spans="1:6" x14ac:dyDescent="0.2">
      <c r="A19644" s="88">
        <v>23725</v>
      </c>
      <c r="B19644" s="89">
        <v>860.65</v>
      </c>
      <c r="C19644" s="89">
        <f>LN(Table3[[#This Row],[Value]]/B19643)</f>
        <v>-4.2782921969540975E-3</v>
      </c>
      <c r="D19644" s="89"/>
      <c r="E19644" s="89"/>
      <c r="F19644" s="89">
        <f>Table3[[#This Row],[Yield]]/100*(1+F19643)</f>
        <v>0</v>
      </c>
    </row>
    <row r="19645" spans="1:6" x14ac:dyDescent="0.2">
      <c r="A19645" s="88">
        <v>23726</v>
      </c>
      <c r="B19645" s="89">
        <v>857.45</v>
      </c>
      <c r="C19645" s="89">
        <f>LN(Table3[[#This Row],[Value]]/B19644)</f>
        <v>-3.7250494153587758E-3</v>
      </c>
      <c r="D19645" s="89"/>
      <c r="E19645" s="89"/>
      <c r="F19645" s="89">
        <f>Table3[[#This Row],[Yield]]/100*(1+F19644)</f>
        <v>0</v>
      </c>
    </row>
    <row r="19646" spans="1:6" x14ac:dyDescent="0.2">
      <c r="A19646" s="88">
        <v>23727</v>
      </c>
      <c r="B19646" s="89">
        <v>860.08</v>
      </c>
      <c r="C19646" s="89">
        <f>LN(Table3[[#This Row],[Value]]/B19645)</f>
        <v>3.0625398748165096E-3</v>
      </c>
      <c r="D19646" s="89"/>
      <c r="E19646" s="89"/>
      <c r="F19646" s="89">
        <f>Table3[[#This Row],[Yield]]/100*(1+F19645)</f>
        <v>0</v>
      </c>
    </row>
    <row r="19647" spans="1:6" x14ac:dyDescent="0.2">
      <c r="A19647" s="88">
        <v>23728</v>
      </c>
      <c r="B19647" s="89">
        <v>863.57</v>
      </c>
      <c r="C19647" s="89">
        <f>LN(Table3[[#This Row],[Value]]/B19646)</f>
        <v>4.0495515555201223E-3</v>
      </c>
      <c r="D19647" s="89"/>
      <c r="E19647" s="89"/>
      <c r="F19647" s="89">
        <f>Table3[[#This Row],[Yield]]/100*(1+F19646)</f>
        <v>0</v>
      </c>
    </row>
    <row r="19648" spans="1:6" x14ac:dyDescent="0.2">
      <c r="A19648" s="88">
        <v>23729</v>
      </c>
      <c r="B19648" s="89">
        <v>868.73</v>
      </c>
      <c r="C19648" s="89">
        <f>LN(Table3[[#This Row],[Value]]/B19647)</f>
        <v>5.9574152987747035E-3</v>
      </c>
      <c r="D19648" s="89"/>
      <c r="E19648" s="89"/>
      <c r="F19648" s="89">
        <f>Table3[[#This Row],[Yield]]/100*(1+F19647)</f>
        <v>0</v>
      </c>
    </row>
    <row r="19649" spans="1:6" x14ac:dyDescent="0.2">
      <c r="A19649" s="88">
        <v>23732</v>
      </c>
      <c r="B19649" s="89">
        <v>869.74</v>
      </c>
      <c r="C19649" s="89">
        <f>LN(Table3[[#This Row],[Value]]/B19648)</f>
        <v>1.1619413779173349E-3</v>
      </c>
      <c r="D19649" s="89"/>
      <c r="E19649" s="89"/>
      <c r="F19649" s="89">
        <f>Table3[[#This Row],[Yield]]/100*(1+F19648)</f>
        <v>0</v>
      </c>
    </row>
    <row r="19650" spans="1:6" x14ac:dyDescent="0.2">
      <c r="A19650" s="88">
        <v>23733</v>
      </c>
      <c r="B19650" s="89">
        <v>870.36</v>
      </c>
      <c r="C19650" s="89">
        <f>LN(Table3[[#This Row],[Value]]/B19649)</f>
        <v>7.1260275413651268E-4</v>
      </c>
      <c r="D19650" s="89"/>
      <c r="E19650" s="89"/>
      <c r="F19650" s="89">
        <f>Table3[[#This Row],[Yield]]/100*(1+F19649)</f>
        <v>0</v>
      </c>
    </row>
    <row r="19651" spans="1:6" x14ac:dyDescent="0.2">
      <c r="A19651" s="88">
        <v>23734</v>
      </c>
      <c r="B19651" s="89">
        <v>868.02</v>
      </c>
      <c r="C19651" s="89">
        <f>LN(Table3[[#This Row],[Value]]/B19650)</f>
        <v>-2.69216329376749E-3</v>
      </c>
      <c r="D19651" s="89"/>
      <c r="E19651" s="89"/>
      <c r="F19651" s="89">
        <f>Table3[[#This Row],[Yield]]/100*(1+F19650)</f>
        <v>0</v>
      </c>
    </row>
    <row r="19652" spans="1:6" x14ac:dyDescent="0.2">
      <c r="A19652" s="88">
        <v>23735</v>
      </c>
      <c r="B19652" s="89">
        <v>868.16</v>
      </c>
      <c r="C19652" s="89">
        <f>LN(Table3[[#This Row],[Value]]/B19651)</f>
        <v>1.6127360101311888E-4</v>
      </c>
      <c r="D19652" s="89"/>
      <c r="E19652" s="89"/>
      <c r="F19652" s="89">
        <f>Table3[[#This Row],[Yield]]/100*(1+F19651)</f>
        <v>0</v>
      </c>
    </row>
    <row r="19653" spans="1:6" x14ac:dyDescent="0.2">
      <c r="A19653" s="88">
        <v>23739</v>
      </c>
      <c r="B19653" s="89">
        <v>867.01</v>
      </c>
      <c r="C19653" s="89">
        <f>LN(Table3[[#This Row],[Value]]/B19652)</f>
        <v>-1.3255187311665285E-3</v>
      </c>
      <c r="D19653" s="89"/>
      <c r="E19653" s="89"/>
      <c r="F19653" s="89">
        <f>Table3[[#This Row],[Yield]]/100*(1+F19652)</f>
        <v>0</v>
      </c>
    </row>
    <row r="19654" spans="1:6" x14ac:dyDescent="0.2">
      <c r="A19654" s="88">
        <v>23740</v>
      </c>
      <c r="B19654" s="89">
        <v>862.18</v>
      </c>
      <c r="C19654" s="89">
        <f>LN(Table3[[#This Row],[Value]]/B19653)</f>
        <v>-5.5864451695444703E-3</v>
      </c>
      <c r="D19654" s="89"/>
      <c r="E19654" s="89"/>
      <c r="F19654" s="89">
        <f>Table3[[#This Row],[Yield]]/100*(1+F19653)</f>
        <v>0</v>
      </c>
    </row>
    <row r="19655" spans="1:6" x14ac:dyDescent="0.2">
      <c r="A19655" s="88">
        <v>23741</v>
      </c>
      <c r="B19655" s="89">
        <v>868.69</v>
      </c>
      <c r="C19655" s="89">
        <f>LN(Table3[[#This Row],[Value]]/B19654)</f>
        <v>7.5222641758650646E-3</v>
      </c>
      <c r="D19655" s="89"/>
      <c r="E19655" s="89"/>
      <c r="F19655" s="89">
        <f>Table3[[#This Row],[Yield]]/100*(1+F19654)</f>
        <v>0</v>
      </c>
    </row>
    <row r="19656" spans="1:6" x14ac:dyDescent="0.2">
      <c r="A19656" s="88">
        <v>23742</v>
      </c>
      <c r="B19656" s="89">
        <v>874.13</v>
      </c>
      <c r="C19656" s="89">
        <f>LN(Table3[[#This Row],[Value]]/B19655)</f>
        <v>6.2427762676706584E-3</v>
      </c>
      <c r="D19656" s="89"/>
      <c r="E19656" s="89"/>
      <c r="F19656" s="89">
        <f>Table3[[#This Row],[Yield]]/100*(1+F19655)</f>
        <v>0</v>
      </c>
    </row>
    <row r="19657" spans="1:6" x14ac:dyDescent="0.2">
      <c r="A19657" s="88">
        <v>23746</v>
      </c>
      <c r="B19657" s="89">
        <v>869.78</v>
      </c>
      <c r="C19657" s="89">
        <f>LN(Table3[[#This Row],[Value]]/B19656)</f>
        <v>-4.9887999058912114E-3</v>
      </c>
      <c r="D19657" s="89"/>
      <c r="E19657" s="89"/>
      <c r="F19657" s="89">
        <f>Table3[[#This Row],[Yield]]/100*(1+F19656)</f>
        <v>0</v>
      </c>
    </row>
    <row r="19658" spans="1:6" x14ac:dyDescent="0.2">
      <c r="A19658" s="88">
        <v>23747</v>
      </c>
      <c r="B19658" s="89">
        <v>875.86</v>
      </c>
      <c r="C19658" s="89">
        <f>LN(Table3[[#This Row],[Value]]/B19657)</f>
        <v>6.96595470513902E-3</v>
      </c>
      <c r="D19658" s="89"/>
      <c r="E19658" s="89"/>
      <c r="F19658" s="89">
        <f>Table3[[#This Row],[Yield]]/100*(1+F19657)</f>
        <v>0</v>
      </c>
    </row>
    <row r="19659" spans="1:6" x14ac:dyDescent="0.2">
      <c r="A19659" s="88">
        <v>23748</v>
      </c>
      <c r="B19659" s="89">
        <v>879.68</v>
      </c>
      <c r="C19659" s="89">
        <f>LN(Table3[[#This Row],[Value]]/B19658)</f>
        <v>4.3519441642413783E-3</v>
      </c>
      <c r="D19659" s="89"/>
      <c r="E19659" s="89"/>
      <c r="F19659" s="89">
        <f>Table3[[#This Row],[Yield]]/100*(1+F19658)</f>
        <v>0</v>
      </c>
    </row>
    <row r="19660" spans="1:6" x14ac:dyDescent="0.2">
      <c r="A19660" s="88">
        <v>23749</v>
      </c>
      <c r="B19660" s="89">
        <v>884.36</v>
      </c>
      <c r="C19660" s="89">
        <f>LN(Table3[[#This Row],[Value]]/B19659)</f>
        <v>5.3060145801380621E-3</v>
      </c>
      <c r="D19660" s="89"/>
      <c r="E19660" s="89"/>
      <c r="F19660" s="89">
        <f>Table3[[#This Row],[Yield]]/100*(1+F19659)</f>
        <v>0</v>
      </c>
    </row>
    <row r="19661" spans="1:6" x14ac:dyDescent="0.2">
      <c r="A19661" s="88">
        <v>23750</v>
      </c>
      <c r="B19661" s="89">
        <v>882.6</v>
      </c>
      <c r="C19661" s="89">
        <f>LN(Table3[[#This Row],[Value]]/B19660)</f>
        <v>-1.9921227215719583E-3</v>
      </c>
      <c r="D19661" s="89"/>
      <c r="E19661" s="89"/>
      <c r="F19661" s="89">
        <f>Table3[[#This Row],[Yield]]/100*(1+F19660)</f>
        <v>0</v>
      </c>
    </row>
    <row r="19662" spans="1:6" x14ac:dyDescent="0.2">
      <c r="A19662" s="88">
        <v>23753</v>
      </c>
      <c r="B19662" s="89">
        <v>883.22</v>
      </c>
      <c r="C19662" s="89">
        <f>LN(Table3[[#This Row],[Value]]/B19661)</f>
        <v>7.022233585278415E-4</v>
      </c>
      <c r="D19662" s="89"/>
      <c r="E19662" s="89"/>
      <c r="F19662" s="89">
        <f>Table3[[#This Row],[Yield]]/100*(1+F19661)</f>
        <v>0</v>
      </c>
    </row>
    <row r="19663" spans="1:6" x14ac:dyDescent="0.2">
      <c r="A19663" s="88">
        <v>23754</v>
      </c>
      <c r="B19663" s="89">
        <v>885.89</v>
      </c>
      <c r="C19663" s="89">
        <f>LN(Table3[[#This Row],[Value]]/B19662)</f>
        <v>3.0184692045513968E-3</v>
      </c>
      <c r="D19663" s="89"/>
      <c r="E19663" s="89"/>
      <c r="F19663" s="89">
        <f>Table3[[#This Row],[Yield]]/100*(1+F19662)</f>
        <v>0</v>
      </c>
    </row>
    <row r="19664" spans="1:6" x14ac:dyDescent="0.2">
      <c r="A19664" s="88">
        <v>23755</v>
      </c>
      <c r="B19664" s="89">
        <v>886.85</v>
      </c>
      <c r="C19664" s="89">
        <f>LN(Table3[[#This Row],[Value]]/B19663)</f>
        <v>1.0830692530695305E-3</v>
      </c>
      <c r="D19664" s="89"/>
      <c r="E19664" s="89"/>
      <c r="F19664" s="89">
        <f>Table3[[#This Row],[Yield]]/100*(1+F19663)</f>
        <v>0</v>
      </c>
    </row>
    <row r="19665" spans="1:6" x14ac:dyDescent="0.2">
      <c r="A19665" s="88">
        <v>23756</v>
      </c>
      <c r="B19665" s="89">
        <v>887.18</v>
      </c>
      <c r="C19665" s="89">
        <f>LN(Table3[[#This Row],[Value]]/B19664)</f>
        <v>3.7203429908872523E-4</v>
      </c>
      <c r="D19665" s="89"/>
      <c r="E19665" s="89"/>
      <c r="F19665" s="89">
        <f>Table3[[#This Row],[Yield]]/100*(1+F19664)</f>
        <v>0</v>
      </c>
    </row>
    <row r="19666" spans="1:6" x14ac:dyDescent="0.2">
      <c r="A19666" s="88">
        <v>23757</v>
      </c>
      <c r="B19666" s="89">
        <v>891.15</v>
      </c>
      <c r="C19666" s="89">
        <f>LN(Table3[[#This Row],[Value]]/B19665)</f>
        <v>4.4648705191760053E-3</v>
      </c>
      <c r="D19666" s="89"/>
      <c r="E19666" s="89"/>
      <c r="F19666" s="89">
        <f>Table3[[#This Row],[Yield]]/100*(1+F19665)</f>
        <v>0</v>
      </c>
    </row>
    <row r="19667" spans="1:6" x14ac:dyDescent="0.2">
      <c r="A19667" s="88">
        <v>23760</v>
      </c>
      <c r="B19667" s="89">
        <v>895.21</v>
      </c>
      <c r="C19667" s="89">
        <f>LN(Table3[[#This Row],[Value]]/B19666)</f>
        <v>4.545564153578094E-3</v>
      </c>
      <c r="D19667" s="89"/>
      <c r="E19667" s="89"/>
      <c r="F19667" s="89">
        <f>Table3[[#This Row],[Yield]]/100*(1+F19666)</f>
        <v>0</v>
      </c>
    </row>
    <row r="19668" spans="1:6" x14ac:dyDescent="0.2">
      <c r="A19668" s="88">
        <v>23761</v>
      </c>
      <c r="B19668" s="89">
        <v>896.27</v>
      </c>
      <c r="C19668" s="89">
        <f>LN(Table3[[#This Row],[Value]]/B19667)</f>
        <v>1.183379243643027E-3</v>
      </c>
      <c r="D19668" s="89"/>
      <c r="E19668" s="89"/>
      <c r="F19668" s="89">
        <f>Table3[[#This Row],[Yield]]/100*(1+F19667)</f>
        <v>0</v>
      </c>
    </row>
    <row r="19669" spans="1:6" x14ac:dyDescent="0.2">
      <c r="A19669" s="88">
        <v>23762</v>
      </c>
      <c r="B19669" s="89">
        <v>895.31</v>
      </c>
      <c r="C19669" s="89">
        <f>LN(Table3[[#This Row],[Value]]/B19668)</f>
        <v>-1.0716798489376206E-3</v>
      </c>
      <c r="D19669" s="89"/>
      <c r="E19669" s="89"/>
      <c r="F19669" s="89">
        <f>Table3[[#This Row],[Yield]]/100*(1+F19668)</f>
        <v>0</v>
      </c>
    </row>
    <row r="19670" spans="1:6" x14ac:dyDescent="0.2">
      <c r="A19670" s="88">
        <v>23763</v>
      </c>
      <c r="B19670" s="89">
        <v>893.26</v>
      </c>
      <c r="C19670" s="89">
        <f>LN(Table3[[#This Row],[Value]]/B19669)</f>
        <v>-2.2923351031213972E-3</v>
      </c>
      <c r="D19670" s="89"/>
      <c r="E19670" s="89"/>
      <c r="F19670" s="89">
        <f>Table3[[#This Row],[Yield]]/100*(1+F19669)</f>
        <v>0</v>
      </c>
    </row>
    <row r="19671" spans="1:6" x14ac:dyDescent="0.2">
      <c r="A19671" s="88">
        <v>23764</v>
      </c>
      <c r="B19671" s="89">
        <v>893.59</v>
      </c>
      <c r="C19671" s="89">
        <f>LN(Table3[[#This Row],[Value]]/B19670)</f>
        <v>3.6936508800602822E-4</v>
      </c>
      <c r="D19671" s="89"/>
      <c r="E19671" s="89"/>
      <c r="F19671" s="89">
        <f>Table3[[#This Row],[Yield]]/100*(1+F19670)</f>
        <v>0</v>
      </c>
    </row>
    <row r="19672" spans="1:6" x14ac:dyDescent="0.2">
      <c r="A19672" s="88">
        <v>23767</v>
      </c>
      <c r="B19672" s="89">
        <v>896.46</v>
      </c>
      <c r="C19672" s="89">
        <f>LN(Table3[[#This Row],[Value]]/B19671)</f>
        <v>3.2066170880202275E-3</v>
      </c>
      <c r="D19672" s="89"/>
      <c r="E19672" s="89"/>
      <c r="F19672" s="89">
        <f>Table3[[#This Row],[Yield]]/100*(1+F19671)</f>
        <v>0</v>
      </c>
    </row>
    <row r="19673" spans="1:6" x14ac:dyDescent="0.2">
      <c r="A19673" s="88">
        <v>23768</v>
      </c>
      <c r="B19673" s="89">
        <v>897.84</v>
      </c>
      <c r="C19673" s="89">
        <f>LN(Table3[[#This Row],[Value]]/B19672)</f>
        <v>1.538204616951947E-3</v>
      </c>
      <c r="D19673" s="89"/>
      <c r="E19673" s="89"/>
      <c r="F19673" s="89">
        <f>Table3[[#This Row],[Yield]]/100*(1+F19672)</f>
        <v>0</v>
      </c>
    </row>
    <row r="19674" spans="1:6" x14ac:dyDescent="0.2">
      <c r="A19674" s="88">
        <v>23769</v>
      </c>
      <c r="B19674" s="89">
        <v>899.52</v>
      </c>
      <c r="C19674" s="89">
        <f>LN(Table3[[#This Row],[Value]]/B19673)</f>
        <v>1.8694090101667061E-3</v>
      </c>
      <c r="D19674" s="89"/>
      <c r="E19674" s="89"/>
      <c r="F19674" s="89">
        <f>Table3[[#This Row],[Yield]]/100*(1+F19673)</f>
        <v>0</v>
      </c>
    </row>
    <row r="19675" spans="1:6" x14ac:dyDescent="0.2">
      <c r="A19675" s="88">
        <v>23770</v>
      </c>
      <c r="B19675" s="89">
        <v>900.95</v>
      </c>
      <c r="C19675" s="89">
        <f>LN(Table3[[#This Row],[Value]]/B19674)</f>
        <v>1.5884744546561585E-3</v>
      </c>
      <c r="D19675" s="89"/>
      <c r="E19675" s="89"/>
      <c r="F19675" s="89">
        <f>Table3[[#This Row],[Yield]]/100*(1+F19674)</f>
        <v>0</v>
      </c>
    </row>
    <row r="19676" spans="1:6" x14ac:dyDescent="0.2">
      <c r="A19676" s="88">
        <v>23771</v>
      </c>
      <c r="B19676" s="89">
        <v>902.86</v>
      </c>
      <c r="C19676" s="89">
        <f>LN(Table3[[#This Row],[Value]]/B19675)</f>
        <v>2.117740464721326E-3</v>
      </c>
      <c r="D19676" s="89"/>
      <c r="E19676" s="89"/>
      <c r="F19676" s="89">
        <f>Table3[[#This Row],[Yield]]/100*(1+F19675)</f>
        <v>0</v>
      </c>
    </row>
    <row r="19677" spans="1:6" x14ac:dyDescent="0.2">
      <c r="A19677" s="88">
        <v>23774</v>
      </c>
      <c r="B19677" s="89">
        <v>903.68</v>
      </c>
      <c r="C19677" s="89">
        <f>LN(Table3[[#This Row],[Value]]/B19676)</f>
        <v>9.0781278722322956E-4</v>
      </c>
      <c r="D19677" s="89"/>
      <c r="E19677" s="89"/>
      <c r="F19677" s="89">
        <f>Table3[[#This Row],[Yield]]/100*(1+F19676)</f>
        <v>0</v>
      </c>
    </row>
    <row r="19678" spans="1:6" x14ac:dyDescent="0.2">
      <c r="A19678" s="88">
        <v>23775</v>
      </c>
      <c r="B19678" s="89">
        <v>903.77</v>
      </c>
      <c r="C19678" s="89">
        <f>LN(Table3[[#This Row],[Value]]/B19677)</f>
        <v>9.9587817172688722E-5</v>
      </c>
      <c r="D19678" s="89"/>
      <c r="E19678" s="89"/>
      <c r="F19678" s="89">
        <f>Table3[[#This Row],[Yield]]/100*(1+F19677)</f>
        <v>0</v>
      </c>
    </row>
    <row r="19679" spans="1:6" x14ac:dyDescent="0.2">
      <c r="A19679" s="88">
        <v>23776</v>
      </c>
      <c r="B19679" s="89">
        <v>906.3</v>
      </c>
      <c r="C19679" s="89">
        <f>LN(Table3[[#This Row],[Value]]/B19678)</f>
        <v>2.795473818795352E-3</v>
      </c>
      <c r="D19679" s="89"/>
      <c r="E19679" s="89"/>
      <c r="F19679" s="89">
        <f>Table3[[#This Row],[Yield]]/100*(1+F19678)</f>
        <v>0</v>
      </c>
    </row>
    <row r="19680" spans="1:6" x14ac:dyDescent="0.2">
      <c r="A19680" s="88">
        <v>23777</v>
      </c>
      <c r="B19680" s="89">
        <v>904.06</v>
      </c>
      <c r="C19680" s="89">
        <f>LN(Table3[[#This Row],[Value]]/B19679)</f>
        <v>-2.4746471896461971E-3</v>
      </c>
      <c r="D19680" s="89"/>
      <c r="E19680" s="89"/>
      <c r="F19680" s="89">
        <f>Table3[[#This Row],[Yield]]/100*(1+F19679)</f>
        <v>0</v>
      </c>
    </row>
    <row r="19681" spans="1:6" x14ac:dyDescent="0.2">
      <c r="A19681" s="88">
        <v>23778</v>
      </c>
      <c r="B19681" s="89">
        <v>901.57</v>
      </c>
      <c r="C19681" s="89">
        <f>LN(Table3[[#This Row],[Value]]/B19680)</f>
        <v>-2.7580418783578337E-3</v>
      </c>
      <c r="D19681" s="89"/>
      <c r="E19681" s="89"/>
      <c r="F19681" s="89">
        <f>Table3[[#This Row],[Yield]]/100*(1+F19680)</f>
        <v>0</v>
      </c>
    </row>
    <row r="19682" spans="1:6" x14ac:dyDescent="0.2">
      <c r="A19682" s="88">
        <v>23781</v>
      </c>
      <c r="B19682" s="89">
        <v>897.89</v>
      </c>
      <c r="C19682" s="89">
        <f>LN(Table3[[#This Row],[Value]]/B19681)</f>
        <v>-4.0901216256592401E-3</v>
      </c>
      <c r="D19682" s="89"/>
      <c r="E19682" s="89"/>
      <c r="F19682" s="89">
        <f>Table3[[#This Row],[Yield]]/100*(1+F19681)</f>
        <v>0</v>
      </c>
    </row>
    <row r="19683" spans="1:6" x14ac:dyDescent="0.2">
      <c r="A19683" s="88">
        <v>23782</v>
      </c>
      <c r="B19683" s="89">
        <v>901.24</v>
      </c>
      <c r="C19683" s="89">
        <f>LN(Table3[[#This Row],[Value]]/B19682)</f>
        <v>3.7240264701122751E-3</v>
      </c>
      <c r="D19683" s="89"/>
      <c r="E19683" s="89"/>
      <c r="F19683" s="89">
        <f>Table3[[#This Row],[Yield]]/100*(1+F19682)</f>
        <v>0</v>
      </c>
    </row>
    <row r="19684" spans="1:6" x14ac:dyDescent="0.2">
      <c r="A19684" s="88">
        <v>23783</v>
      </c>
      <c r="B19684" s="89">
        <v>892.92</v>
      </c>
      <c r="C19684" s="89">
        <f>LN(Table3[[#This Row],[Value]]/B19683)</f>
        <v>-9.2746016400148609E-3</v>
      </c>
      <c r="D19684" s="89"/>
      <c r="E19684" s="89"/>
      <c r="F19684" s="89">
        <f>Table3[[#This Row],[Yield]]/100*(1+F19683)</f>
        <v>0</v>
      </c>
    </row>
    <row r="19685" spans="1:6" x14ac:dyDescent="0.2">
      <c r="A19685" s="88">
        <v>23784</v>
      </c>
      <c r="B19685" s="89">
        <v>881.88</v>
      </c>
      <c r="C19685" s="89">
        <f>LN(Table3[[#This Row],[Value]]/B19684)</f>
        <v>-1.2440998868390001E-2</v>
      </c>
      <c r="D19685" s="89"/>
      <c r="E19685" s="89"/>
      <c r="F19685" s="89">
        <f>Table3[[#This Row],[Yield]]/100*(1+F19684)</f>
        <v>0</v>
      </c>
    </row>
    <row r="19686" spans="1:6" x14ac:dyDescent="0.2">
      <c r="A19686" s="88">
        <v>23785</v>
      </c>
      <c r="B19686" s="89">
        <v>888.47</v>
      </c>
      <c r="C19686" s="89">
        <f>LN(Table3[[#This Row],[Value]]/B19685)</f>
        <v>7.4448899237954495E-3</v>
      </c>
      <c r="D19686" s="89"/>
      <c r="E19686" s="89"/>
      <c r="F19686" s="89">
        <f>Table3[[#This Row],[Yield]]/100*(1+F19685)</f>
        <v>0</v>
      </c>
    </row>
    <row r="19687" spans="1:6" x14ac:dyDescent="0.2">
      <c r="A19687" s="88">
        <v>23788</v>
      </c>
      <c r="B19687" s="89">
        <v>885.32</v>
      </c>
      <c r="C19687" s="89">
        <f>LN(Table3[[#This Row],[Value]]/B19686)</f>
        <v>-3.5517206787311121E-3</v>
      </c>
      <c r="D19687" s="89"/>
      <c r="E19687" s="89"/>
      <c r="F19687" s="89">
        <f>Table3[[#This Row],[Yield]]/100*(1+F19686)</f>
        <v>0</v>
      </c>
    </row>
    <row r="19688" spans="1:6" x14ac:dyDescent="0.2">
      <c r="A19688" s="88">
        <v>23789</v>
      </c>
      <c r="B19688" s="89">
        <v>881.35</v>
      </c>
      <c r="C19688" s="89">
        <f>LN(Table3[[#This Row],[Value]]/B19687)</f>
        <v>-4.494338707881948E-3</v>
      </c>
      <c r="D19688" s="89"/>
      <c r="E19688" s="89"/>
      <c r="F19688" s="89">
        <f>Table3[[#This Row],[Yield]]/100*(1+F19687)</f>
        <v>0</v>
      </c>
    </row>
    <row r="19689" spans="1:6" x14ac:dyDescent="0.2">
      <c r="A19689" s="88">
        <v>23790</v>
      </c>
      <c r="B19689" s="89">
        <v>882.93</v>
      </c>
      <c r="C19689" s="89">
        <f>LN(Table3[[#This Row],[Value]]/B19688)</f>
        <v>1.7910993973648183E-3</v>
      </c>
      <c r="D19689" s="89"/>
      <c r="E19689" s="89"/>
      <c r="F19689" s="89">
        <f>Table3[[#This Row],[Yield]]/100*(1+F19688)</f>
        <v>0</v>
      </c>
    </row>
    <row r="19690" spans="1:6" x14ac:dyDescent="0.2">
      <c r="A19690" s="88">
        <v>23791</v>
      </c>
      <c r="B19690" s="89">
        <v>883.69</v>
      </c>
      <c r="C19690" s="89">
        <f>LN(Table3[[#This Row],[Value]]/B19689)</f>
        <v>8.6040013911881195E-4</v>
      </c>
      <c r="D19690" s="89"/>
      <c r="E19690" s="89"/>
      <c r="F19690" s="89">
        <f>Table3[[#This Row],[Yield]]/100*(1+F19689)</f>
        <v>0</v>
      </c>
    </row>
    <row r="19691" spans="1:6" x14ac:dyDescent="0.2">
      <c r="A19691" s="88">
        <v>23792</v>
      </c>
      <c r="B19691" s="89">
        <v>885.61</v>
      </c>
      <c r="C19691" s="89">
        <f>LN(Table3[[#This Row],[Value]]/B19690)</f>
        <v>2.1703507078137492E-3</v>
      </c>
      <c r="D19691" s="89"/>
      <c r="E19691" s="89"/>
      <c r="F19691" s="89">
        <f>Table3[[#This Row],[Yield]]/100*(1+F19690)</f>
        <v>0</v>
      </c>
    </row>
    <row r="19692" spans="1:6" x14ac:dyDescent="0.2">
      <c r="A19692" s="88">
        <v>23796</v>
      </c>
      <c r="B19692" s="89">
        <v>891.96</v>
      </c>
      <c r="C19692" s="89">
        <f>LN(Table3[[#This Row],[Value]]/B19691)</f>
        <v>7.1446154149425621E-3</v>
      </c>
      <c r="D19692" s="89"/>
      <c r="E19692" s="89"/>
      <c r="F19692" s="89">
        <f>Table3[[#This Row],[Yield]]/100*(1+F19691)</f>
        <v>0</v>
      </c>
    </row>
    <row r="19693" spans="1:6" x14ac:dyDescent="0.2">
      <c r="A19693" s="88">
        <v>23797</v>
      </c>
      <c r="B19693" s="89">
        <v>897.84</v>
      </c>
      <c r="C19693" s="89">
        <f>LN(Table3[[#This Row],[Value]]/B19692)</f>
        <v>6.5705901827978804E-3</v>
      </c>
      <c r="D19693" s="89"/>
      <c r="E19693" s="89"/>
      <c r="F19693" s="89">
        <f>Table3[[#This Row],[Yield]]/100*(1+F19692)</f>
        <v>0</v>
      </c>
    </row>
    <row r="19694" spans="1:6" x14ac:dyDescent="0.2">
      <c r="A19694" s="88">
        <v>23798</v>
      </c>
      <c r="B19694" s="89">
        <v>899.9</v>
      </c>
      <c r="C19694" s="89">
        <f>LN(Table3[[#This Row],[Value]]/B19693)</f>
        <v>2.2917673319024761E-3</v>
      </c>
      <c r="D19694" s="89"/>
      <c r="E19694" s="89"/>
      <c r="F19694" s="89">
        <f>Table3[[#This Row],[Yield]]/100*(1+F19693)</f>
        <v>0</v>
      </c>
    </row>
    <row r="19695" spans="1:6" x14ac:dyDescent="0.2">
      <c r="A19695" s="88">
        <v>23799</v>
      </c>
      <c r="B19695" s="89">
        <v>903.48</v>
      </c>
      <c r="C19695" s="89">
        <f>LN(Table3[[#This Row],[Value]]/B19694)</f>
        <v>3.970327610128394E-3</v>
      </c>
      <c r="D19695" s="89"/>
      <c r="E19695" s="89"/>
      <c r="F19695" s="89">
        <f>Table3[[#This Row],[Yield]]/100*(1+F19694)</f>
        <v>0</v>
      </c>
    </row>
    <row r="19696" spans="1:6" x14ac:dyDescent="0.2">
      <c r="A19696" s="88">
        <v>23802</v>
      </c>
      <c r="B19696" s="89">
        <v>899.76</v>
      </c>
      <c r="C19696" s="89">
        <f>LN(Table3[[#This Row],[Value]]/B19695)</f>
        <v>-4.1259125542650252E-3</v>
      </c>
      <c r="D19696" s="89"/>
      <c r="E19696" s="89"/>
      <c r="F19696" s="89">
        <f>Table3[[#This Row],[Yield]]/100*(1+F19695)</f>
        <v>0</v>
      </c>
    </row>
    <row r="19697" spans="1:6" x14ac:dyDescent="0.2">
      <c r="A19697" s="88">
        <v>23803</v>
      </c>
      <c r="B19697" s="89">
        <v>901.91</v>
      </c>
      <c r="C19697" s="89">
        <f>LN(Table3[[#This Row],[Value]]/B19696)</f>
        <v>2.386675718164592E-3</v>
      </c>
      <c r="D19697" s="89"/>
      <c r="E19697" s="89"/>
      <c r="F19697" s="89">
        <f>Table3[[#This Row],[Yield]]/100*(1+F19696)</f>
        <v>0</v>
      </c>
    </row>
    <row r="19698" spans="1:6" x14ac:dyDescent="0.2">
      <c r="A19698" s="88">
        <v>23804</v>
      </c>
      <c r="B19698" s="89">
        <v>900.76</v>
      </c>
      <c r="C19698" s="89">
        <f>LN(Table3[[#This Row],[Value]]/B19697)</f>
        <v>-1.2758853877919483E-3</v>
      </c>
      <c r="D19698" s="89"/>
      <c r="E19698" s="89"/>
      <c r="F19698" s="89">
        <f>Table3[[#This Row],[Yield]]/100*(1+F19697)</f>
        <v>0</v>
      </c>
    </row>
    <row r="19699" spans="1:6" x14ac:dyDescent="0.2">
      <c r="A19699" s="88">
        <v>23805</v>
      </c>
      <c r="B19699" s="89">
        <v>897.75</v>
      </c>
      <c r="C19699" s="89">
        <f>LN(Table3[[#This Row],[Value]]/B19698)</f>
        <v>-3.347218319946714E-3</v>
      </c>
      <c r="D19699" s="89"/>
      <c r="E19699" s="89"/>
      <c r="F19699" s="89">
        <f>Table3[[#This Row],[Yield]]/100*(1+F19698)</f>
        <v>0</v>
      </c>
    </row>
    <row r="19700" spans="1:6" x14ac:dyDescent="0.2">
      <c r="A19700" s="88">
        <v>23806</v>
      </c>
      <c r="B19700" s="89">
        <v>895.98</v>
      </c>
      <c r="C19700" s="89">
        <f>LN(Table3[[#This Row],[Value]]/B19699)</f>
        <v>-1.9735418089599699E-3</v>
      </c>
      <c r="D19700" s="89"/>
      <c r="E19700" s="89"/>
      <c r="F19700" s="89">
        <f>Table3[[#This Row],[Yield]]/100*(1+F19699)</f>
        <v>0</v>
      </c>
    </row>
    <row r="19701" spans="1:6" x14ac:dyDescent="0.2">
      <c r="A19701" s="88">
        <v>23809</v>
      </c>
      <c r="B19701" s="89">
        <v>896.84</v>
      </c>
      <c r="C19701" s="89">
        <f>LN(Table3[[#This Row],[Value]]/B19700)</f>
        <v>9.593824990383657E-4</v>
      </c>
      <c r="D19701" s="89"/>
      <c r="E19701" s="89"/>
      <c r="F19701" s="89">
        <f>Table3[[#This Row],[Yield]]/100*(1+F19700)</f>
        <v>0</v>
      </c>
    </row>
    <row r="19702" spans="1:6" x14ac:dyDescent="0.2">
      <c r="A19702" s="88">
        <v>23810</v>
      </c>
      <c r="B19702" s="89">
        <v>894.07</v>
      </c>
      <c r="C19702" s="89">
        <f>LN(Table3[[#This Row],[Value]]/B19701)</f>
        <v>-3.0934019117376419E-3</v>
      </c>
      <c r="D19702" s="89"/>
      <c r="E19702" s="89"/>
      <c r="F19702" s="89">
        <f>Table3[[#This Row],[Yield]]/100*(1+F19701)</f>
        <v>0</v>
      </c>
    </row>
    <row r="19703" spans="1:6" x14ac:dyDescent="0.2">
      <c r="A19703" s="88">
        <v>23811</v>
      </c>
      <c r="B19703" s="89">
        <v>892.39</v>
      </c>
      <c r="C19703" s="89">
        <f>LN(Table3[[#This Row],[Value]]/B19702)</f>
        <v>-1.8808151262778849E-3</v>
      </c>
      <c r="D19703" s="89"/>
      <c r="E19703" s="89"/>
      <c r="F19703" s="89">
        <f>Table3[[#This Row],[Yield]]/100*(1+F19702)</f>
        <v>0</v>
      </c>
    </row>
    <row r="19704" spans="1:6" x14ac:dyDescent="0.2">
      <c r="A19704" s="88">
        <v>23812</v>
      </c>
      <c r="B19704" s="89">
        <v>896.51</v>
      </c>
      <c r="C19704" s="89">
        <f>LN(Table3[[#This Row],[Value]]/B19703)</f>
        <v>4.6061907144036253E-3</v>
      </c>
      <c r="D19704" s="89"/>
      <c r="E19704" s="89"/>
      <c r="F19704" s="89">
        <f>Table3[[#This Row],[Yield]]/100*(1+F19703)</f>
        <v>0</v>
      </c>
    </row>
    <row r="19705" spans="1:6" x14ac:dyDescent="0.2">
      <c r="A19705" s="88">
        <v>23813</v>
      </c>
      <c r="B19705" s="89">
        <v>900.33</v>
      </c>
      <c r="C19705" s="89">
        <f>LN(Table3[[#This Row],[Value]]/B19704)</f>
        <v>4.2519153125240208E-3</v>
      </c>
      <c r="D19705" s="89"/>
      <c r="E19705" s="89"/>
      <c r="F19705" s="89">
        <f>Table3[[#This Row],[Yield]]/100*(1+F19704)</f>
        <v>0</v>
      </c>
    </row>
    <row r="19706" spans="1:6" x14ac:dyDescent="0.2">
      <c r="A19706" s="88">
        <v>23816</v>
      </c>
      <c r="B19706" s="89">
        <v>899.85</v>
      </c>
      <c r="C19706" s="89">
        <f>LN(Table3[[#This Row],[Value]]/B19705)</f>
        <v>-5.3328001797097401E-4</v>
      </c>
      <c r="D19706" s="89"/>
      <c r="E19706" s="89"/>
      <c r="F19706" s="89">
        <f>Table3[[#This Row],[Yield]]/100*(1+F19705)</f>
        <v>0</v>
      </c>
    </row>
    <row r="19707" spans="1:6" x14ac:dyDescent="0.2">
      <c r="A19707" s="88">
        <v>23817</v>
      </c>
      <c r="B19707" s="89">
        <v>898.9</v>
      </c>
      <c r="C19707" s="89">
        <f>LN(Table3[[#This Row],[Value]]/B19706)</f>
        <v>-1.0562891878582311E-3</v>
      </c>
      <c r="D19707" s="89"/>
      <c r="E19707" s="89"/>
      <c r="F19707" s="89">
        <f>Table3[[#This Row],[Yield]]/100*(1+F19706)</f>
        <v>0</v>
      </c>
    </row>
    <row r="19708" spans="1:6" x14ac:dyDescent="0.2">
      <c r="A19708" s="88">
        <v>23818</v>
      </c>
      <c r="B19708" s="89">
        <v>899.37</v>
      </c>
      <c r="C19708" s="89">
        <f>LN(Table3[[#This Row],[Value]]/B19707)</f>
        <v>5.227246305637591E-4</v>
      </c>
      <c r="D19708" s="89"/>
      <c r="E19708" s="89"/>
      <c r="F19708" s="89">
        <f>Table3[[#This Row],[Yield]]/100*(1+F19707)</f>
        <v>0</v>
      </c>
    </row>
    <row r="19709" spans="1:6" x14ac:dyDescent="0.2">
      <c r="A19709" s="88">
        <v>23819</v>
      </c>
      <c r="B19709" s="89">
        <v>896.55</v>
      </c>
      <c r="C19709" s="89">
        <f>LN(Table3[[#This Row],[Value]]/B19708)</f>
        <v>-3.1404542715444935E-3</v>
      </c>
      <c r="D19709" s="89"/>
      <c r="E19709" s="89"/>
      <c r="F19709" s="89">
        <f>Table3[[#This Row],[Yield]]/100*(1+F19708)</f>
        <v>0</v>
      </c>
    </row>
    <row r="19710" spans="1:6" x14ac:dyDescent="0.2">
      <c r="A19710" s="88">
        <v>23820</v>
      </c>
      <c r="B19710" s="89">
        <v>895.79</v>
      </c>
      <c r="C19710" s="89">
        <f>LN(Table3[[#This Row],[Value]]/B19709)</f>
        <v>-8.4805343355503582E-4</v>
      </c>
      <c r="D19710" s="89"/>
      <c r="E19710" s="89"/>
      <c r="F19710" s="89">
        <f>Table3[[#This Row],[Yield]]/100*(1+F19709)</f>
        <v>0</v>
      </c>
    </row>
    <row r="19711" spans="1:6" x14ac:dyDescent="0.2">
      <c r="A19711" s="88">
        <v>23823</v>
      </c>
      <c r="B19711" s="89">
        <v>896.12</v>
      </c>
      <c r="C19711" s="89">
        <f>LN(Table3[[#This Row],[Value]]/B19710)</f>
        <v>3.6832207391073959E-4</v>
      </c>
      <c r="D19711" s="89"/>
      <c r="E19711" s="89"/>
      <c r="F19711" s="89">
        <f>Table3[[#This Row],[Yield]]/100*(1+F19710)</f>
        <v>0</v>
      </c>
    </row>
    <row r="19712" spans="1:6" x14ac:dyDescent="0.2">
      <c r="A19712" s="88">
        <v>23824</v>
      </c>
      <c r="B19712" s="89">
        <v>898.69</v>
      </c>
      <c r="C19712" s="89">
        <f>LN(Table3[[#This Row],[Value]]/B19711)</f>
        <v>2.8638148399817349E-3</v>
      </c>
      <c r="D19712" s="89"/>
      <c r="E19712" s="89"/>
      <c r="F19712" s="89">
        <f>Table3[[#This Row],[Yield]]/100*(1+F19711)</f>
        <v>0</v>
      </c>
    </row>
    <row r="19713" spans="1:6" x14ac:dyDescent="0.2">
      <c r="A19713" s="88">
        <v>23825</v>
      </c>
      <c r="B19713" s="89">
        <v>900.56</v>
      </c>
      <c r="C19713" s="89">
        <f>LN(Table3[[#This Row],[Value]]/B19712)</f>
        <v>2.0786446278380348E-3</v>
      </c>
      <c r="D19713" s="89"/>
      <c r="E19713" s="89"/>
      <c r="F19713" s="89">
        <f>Table3[[#This Row],[Yield]]/100*(1+F19712)</f>
        <v>0</v>
      </c>
    </row>
    <row r="19714" spans="1:6" x14ac:dyDescent="0.2">
      <c r="A19714" s="88">
        <v>23826</v>
      </c>
      <c r="B19714" s="89">
        <v>898.34</v>
      </c>
      <c r="C19714" s="89">
        <f>LN(Table3[[#This Row],[Value]]/B19713)</f>
        <v>-2.468176248818964E-3</v>
      </c>
      <c r="D19714" s="89"/>
      <c r="E19714" s="89"/>
      <c r="F19714" s="89">
        <f>Table3[[#This Row],[Yield]]/100*(1+F19713)</f>
        <v>0</v>
      </c>
    </row>
    <row r="19715" spans="1:6" x14ac:dyDescent="0.2">
      <c r="A19715" s="88">
        <v>23827</v>
      </c>
      <c r="B19715" s="89">
        <v>891.66</v>
      </c>
      <c r="C19715" s="89">
        <f>LN(Table3[[#This Row],[Value]]/B19714)</f>
        <v>-7.4637217991966173E-3</v>
      </c>
      <c r="D19715" s="89"/>
      <c r="E19715" s="89"/>
      <c r="F19715" s="89">
        <f>Table3[[#This Row],[Yield]]/100*(1+F19714)</f>
        <v>0</v>
      </c>
    </row>
    <row r="19716" spans="1:6" x14ac:dyDescent="0.2">
      <c r="A19716" s="88">
        <v>23830</v>
      </c>
      <c r="B19716" s="89">
        <v>887.82</v>
      </c>
      <c r="C19716" s="89">
        <f>LN(Table3[[#This Row],[Value]]/B19715)</f>
        <v>-4.3158742560350594E-3</v>
      </c>
      <c r="D19716" s="89"/>
      <c r="E19716" s="89"/>
      <c r="F19716" s="89">
        <f>Table3[[#This Row],[Yield]]/100*(1+F19715)</f>
        <v>0</v>
      </c>
    </row>
    <row r="19717" spans="1:6" x14ac:dyDescent="0.2">
      <c r="A19717" s="88">
        <v>23831</v>
      </c>
      <c r="B19717" s="89">
        <v>889.05</v>
      </c>
      <c r="C19717" s="89">
        <f>LN(Table3[[#This Row],[Value]]/B19716)</f>
        <v>1.3844571594587884E-3</v>
      </c>
      <c r="D19717" s="89"/>
      <c r="E19717" s="89"/>
      <c r="F19717" s="89">
        <f>Table3[[#This Row],[Yield]]/100*(1+F19716)</f>
        <v>0</v>
      </c>
    </row>
    <row r="19718" spans="1:6" x14ac:dyDescent="0.2">
      <c r="A19718" s="88">
        <v>23832</v>
      </c>
      <c r="B19718" s="89">
        <v>889.05</v>
      </c>
      <c r="C19718" s="89">
        <f>LN(Table3[[#This Row],[Value]]/B19717)</f>
        <v>0</v>
      </c>
      <c r="D19718" s="89"/>
      <c r="E19718" s="89"/>
      <c r="F19718" s="89">
        <f>Table3[[#This Row],[Yield]]/100*(1+F19717)</f>
        <v>0</v>
      </c>
    </row>
    <row r="19719" spans="1:6" x14ac:dyDescent="0.2">
      <c r="A19719" s="88">
        <v>23833</v>
      </c>
      <c r="B19719" s="89">
        <v>890.33</v>
      </c>
      <c r="C19719" s="89">
        <f>LN(Table3[[#This Row],[Value]]/B19718)</f>
        <v>1.4387036167496624E-3</v>
      </c>
      <c r="D19719" s="89"/>
      <c r="E19719" s="89"/>
      <c r="F19719" s="89">
        <f>Table3[[#This Row],[Yield]]/100*(1+F19718)</f>
        <v>0</v>
      </c>
    </row>
    <row r="19720" spans="1:6" x14ac:dyDescent="0.2">
      <c r="A19720" s="88">
        <v>23834</v>
      </c>
      <c r="B19720" s="89">
        <v>893.38</v>
      </c>
      <c r="C19720" s="89">
        <f>LN(Table3[[#This Row],[Value]]/B19719)</f>
        <v>3.4198417596574475E-3</v>
      </c>
      <c r="D19720" s="89"/>
      <c r="E19720" s="89"/>
      <c r="F19720" s="89">
        <f>Table3[[#This Row],[Yield]]/100*(1+F19719)</f>
        <v>0</v>
      </c>
    </row>
    <row r="19721" spans="1:6" x14ac:dyDescent="0.2">
      <c r="A19721" s="88">
        <v>23837</v>
      </c>
      <c r="B19721" s="89">
        <v>893.23</v>
      </c>
      <c r="C19721" s="89">
        <f>LN(Table3[[#This Row],[Value]]/B19720)</f>
        <v>-1.6791577384255005E-4</v>
      </c>
      <c r="D19721" s="89"/>
      <c r="E19721" s="89"/>
      <c r="F19721" s="89">
        <f>Table3[[#This Row],[Yield]]/100*(1+F19720)</f>
        <v>0</v>
      </c>
    </row>
    <row r="19722" spans="1:6" x14ac:dyDescent="0.2">
      <c r="A19722" s="88">
        <v>23838</v>
      </c>
      <c r="B19722" s="89">
        <v>891.9</v>
      </c>
      <c r="C19722" s="89">
        <f>LN(Table3[[#This Row],[Value]]/B19721)</f>
        <v>-1.4900878323596425E-3</v>
      </c>
      <c r="D19722" s="89"/>
      <c r="E19722" s="89"/>
      <c r="F19722" s="89">
        <f>Table3[[#This Row],[Yield]]/100*(1+F19721)</f>
        <v>0</v>
      </c>
    </row>
    <row r="19723" spans="1:6" x14ac:dyDescent="0.2">
      <c r="A19723" s="88">
        <v>23839</v>
      </c>
      <c r="B19723" s="89">
        <v>892.94</v>
      </c>
      <c r="C19723" s="89">
        <f>LN(Table3[[#This Row],[Value]]/B19722)</f>
        <v>1.165370697318654E-3</v>
      </c>
      <c r="D19723" s="89"/>
      <c r="E19723" s="89"/>
      <c r="F19723" s="89">
        <f>Table3[[#This Row],[Yield]]/100*(1+F19722)</f>
        <v>0</v>
      </c>
    </row>
    <row r="19724" spans="1:6" x14ac:dyDescent="0.2">
      <c r="A19724" s="88">
        <v>23840</v>
      </c>
      <c r="B19724" s="89">
        <v>897.9</v>
      </c>
      <c r="C19724" s="89">
        <f>LN(Table3[[#This Row],[Value]]/B19723)</f>
        <v>5.5393141572827112E-3</v>
      </c>
      <c r="D19724" s="89"/>
      <c r="E19724" s="89"/>
      <c r="F19724" s="89">
        <f>Table3[[#This Row],[Yield]]/100*(1+F19723)</f>
        <v>0</v>
      </c>
    </row>
    <row r="19725" spans="1:6" x14ac:dyDescent="0.2">
      <c r="A19725" s="88">
        <v>23841</v>
      </c>
      <c r="B19725" s="89">
        <v>901.29</v>
      </c>
      <c r="C19725" s="89">
        <f>LN(Table3[[#This Row],[Value]]/B19724)</f>
        <v>3.7683668891727888E-3</v>
      </c>
      <c r="D19725" s="89"/>
      <c r="E19725" s="89"/>
      <c r="F19725" s="89">
        <f>Table3[[#This Row],[Yield]]/100*(1+F19724)</f>
        <v>0</v>
      </c>
    </row>
    <row r="19726" spans="1:6" x14ac:dyDescent="0.2">
      <c r="A19726" s="88">
        <v>23844</v>
      </c>
      <c r="B19726" s="89">
        <v>906.36</v>
      </c>
      <c r="C19726" s="89">
        <f>LN(Table3[[#This Row],[Value]]/B19725)</f>
        <v>5.6095076974211127E-3</v>
      </c>
      <c r="D19726" s="89"/>
      <c r="E19726" s="89"/>
      <c r="F19726" s="89">
        <f>Table3[[#This Row],[Yield]]/100*(1+F19725)</f>
        <v>0</v>
      </c>
    </row>
    <row r="19727" spans="1:6" x14ac:dyDescent="0.2">
      <c r="A19727" s="88">
        <v>23845</v>
      </c>
      <c r="B19727" s="89">
        <v>908.01</v>
      </c>
      <c r="C19727" s="89">
        <f>LN(Table3[[#This Row],[Value]]/B19726)</f>
        <v>1.8188136431504483E-3</v>
      </c>
      <c r="D19727" s="89"/>
      <c r="E19727" s="89"/>
      <c r="F19727" s="89">
        <f>Table3[[#This Row],[Yield]]/100*(1+F19726)</f>
        <v>0</v>
      </c>
    </row>
    <row r="19728" spans="1:6" x14ac:dyDescent="0.2">
      <c r="A19728" s="88">
        <v>23846</v>
      </c>
      <c r="B19728" s="89">
        <v>912.86</v>
      </c>
      <c r="C19728" s="89">
        <f>LN(Table3[[#This Row],[Value]]/B19727)</f>
        <v>5.3271364453156521E-3</v>
      </c>
      <c r="D19728" s="89"/>
      <c r="E19728" s="89"/>
      <c r="F19728" s="89">
        <f>Table3[[#This Row],[Yield]]/100*(1+F19727)</f>
        <v>0</v>
      </c>
    </row>
    <row r="19729" spans="1:6" x14ac:dyDescent="0.2">
      <c r="A19729" s="88">
        <v>23847</v>
      </c>
      <c r="B19729" s="89">
        <v>911.91</v>
      </c>
      <c r="C19729" s="89">
        <f>LN(Table3[[#This Row],[Value]]/B19728)</f>
        <v>-1.0412272076249778E-3</v>
      </c>
      <c r="D19729" s="89"/>
      <c r="E19729" s="89"/>
      <c r="F19729" s="89">
        <f>Table3[[#This Row],[Yield]]/100*(1+F19728)</f>
        <v>0</v>
      </c>
    </row>
    <row r="19730" spans="1:6" x14ac:dyDescent="0.2">
      <c r="A19730" s="88">
        <v>23851</v>
      </c>
      <c r="B19730" s="89">
        <v>912.76</v>
      </c>
      <c r="C19730" s="89">
        <f>LN(Table3[[#This Row],[Value]]/B19729)</f>
        <v>9.3167538402521774E-4</v>
      </c>
      <c r="D19730" s="89"/>
      <c r="E19730" s="89"/>
      <c r="F19730" s="89">
        <f>Table3[[#This Row],[Yield]]/100*(1+F19729)</f>
        <v>0</v>
      </c>
    </row>
    <row r="19731" spans="1:6" x14ac:dyDescent="0.2">
      <c r="A19731" s="88">
        <v>23852</v>
      </c>
      <c r="B19731" s="89">
        <v>911.96</v>
      </c>
      <c r="C19731" s="89">
        <f>LN(Table3[[#This Row],[Value]]/B19730)</f>
        <v>-8.7684691487714618E-4</v>
      </c>
      <c r="D19731" s="89"/>
      <c r="E19731" s="89"/>
      <c r="F19731" s="89">
        <f>Table3[[#This Row],[Yield]]/100*(1+F19730)</f>
        <v>0</v>
      </c>
    </row>
    <row r="19732" spans="1:6" x14ac:dyDescent="0.2">
      <c r="A19732" s="88">
        <v>23853</v>
      </c>
      <c r="B19732" s="89">
        <v>910.71</v>
      </c>
      <c r="C19732" s="89">
        <f>LN(Table3[[#This Row],[Value]]/B19731)</f>
        <v>-1.3716143854581213E-3</v>
      </c>
      <c r="D19732" s="89"/>
      <c r="E19732" s="89"/>
      <c r="F19732" s="89">
        <f>Table3[[#This Row],[Yield]]/100*(1+F19731)</f>
        <v>0</v>
      </c>
    </row>
    <row r="19733" spans="1:6" x14ac:dyDescent="0.2">
      <c r="A19733" s="88">
        <v>23854</v>
      </c>
      <c r="B19733" s="89">
        <v>915.06</v>
      </c>
      <c r="C19733" s="89">
        <f>LN(Table3[[#This Row],[Value]]/B19732)</f>
        <v>4.7651218182593377E-3</v>
      </c>
      <c r="D19733" s="89"/>
      <c r="E19733" s="89"/>
      <c r="F19733" s="89">
        <f>Table3[[#This Row],[Yield]]/100*(1+F19732)</f>
        <v>0</v>
      </c>
    </row>
    <row r="19734" spans="1:6" x14ac:dyDescent="0.2">
      <c r="A19734" s="88">
        <v>23855</v>
      </c>
      <c r="B19734" s="89">
        <v>916.41</v>
      </c>
      <c r="C19734" s="89">
        <f>LN(Table3[[#This Row],[Value]]/B19733)</f>
        <v>1.4742258890410029E-3</v>
      </c>
      <c r="D19734" s="89"/>
      <c r="E19734" s="89"/>
      <c r="F19734" s="89">
        <f>Table3[[#This Row],[Yield]]/100*(1+F19733)</f>
        <v>0</v>
      </c>
    </row>
    <row r="19735" spans="1:6" x14ac:dyDescent="0.2">
      <c r="A19735" s="88">
        <v>23858</v>
      </c>
      <c r="B19735" s="89">
        <v>916.86</v>
      </c>
      <c r="C19735" s="89">
        <f>LN(Table3[[#This Row],[Value]]/B19734)</f>
        <v>4.909260600325341E-4</v>
      </c>
      <c r="D19735" s="89"/>
      <c r="E19735" s="89"/>
      <c r="F19735" s="89">
        <f>Table3[[#This Row],[Yield]]/100*(1+F19734)</f>
        <v>0</v>
      </c>
    </row>
    <row r="19736" spans="1:6" x14ac:dyDescent="0.2">
      <c r="A19736" s="88">
        <v>23859</v>
      </c>
      <c r="B19736" s="89">
        <v>918.16</v>
      </c>
      <c r="C19736" s="89">
        <f>LN(Table3[[#This Row],[Value]]/B19735)</f>
        <v>1.4168785271920442E-3</v>
      </c>
      <c r="D19736" s="89"/>
      <c r="E19736" s="89"/>
      <c r="F19736" s="89">
        <f>Table3[[#This Row],[Yield]]/100*(1+F19735)</f>
        <v>0</v>
      </c>
    </row>
    <row r="19737" spans="1:6" x14ac:dyDescent="0.2">
      <c r="A19737" s="88">
        <v>23860</v>
      </c>
      <c r="B19737" s="89">
        <v>918.86</v>
      </c>
      <c r="C19737" s="89">
        <f>LN(Table3[[#This Row],[Value]]/B19736)</f>
        <v>7.6210387897803725E-4</v>
      </c>
      <c r="D19737" s="89"/>
      <c r="E19737" s="89"/>
      <c r="F19737" s="89">
        <f>Table3[[#This Row],[Yield]]/100*(1+F19736)</f>
        <v>0</v>
      </c>
    </row>
    <row r="19738" spans="1:6" x14ac:dyDescent="0.2">
      <c r="A19738" s="88">
        <v>23861</v>
      </c>
      <c r="B19738" s="89">
        <v>918.71</v>
      </c>
      <c r="C19738" s="89">
        <f>LN(Table3[[#This Row],[Value]]/B19737)</f>
        <v>-1.6325908709130576E-4</v>
      </c>
      <c r="D19738" s="89"/>
      <c r="E19738" s="89"/>
      <c r="F19738" s="89">
        <f>Table3[[#This Row],[Yield]]/100*(1+F19737)</f>
        <v>0</v>
      </c>
    </row>
    <row r="19739" spans="1:6" x14ac:dyDescent="0.2">
      <c r="A19739" s="88">
        <v>23862</v>
      </c>
      <c r="B19739" s="89">
        <v>922.31</v>
      </c>
      <c r="C19739" s="89">
        <f>LN(Table3[[#This Row],[Value]]/B19738)</f>
        <v>3.9108804776641888E-3</v>
      </c>
      <c r="D19739" s="89"/>
      <c r="E19739" s="89"/>
      <c r="F19739" s="89">
        <f>Table3[[#This Row],[Yield]]/100*(1+F19738)</f>
        <v>0</v>
      </c>
    </row>
    <row r="19740" spans="1:6" x14ac:dyDescent="0.2">
      <c r="A19740" s="88">
        <v>23865</v>
      </c>
      <c r="B19740" s="89">
        <v>922.11</v>
      </c>
      <c r="C19740" s="89">
        <f>LN(Table3[[#This Row],[Value]]/B19739)</f>
        <v>-2.1687034491471097E-4</v>
      </c>
      <c r="D19740" s="89"/>
      <c r="E19740" s="89"/>
      <c r="F19740" s="89">
        <f>Table3[[#This Row],[Yield]]/100*(1+F19739)</f>
        <v>0</v>
      </c>
    </row>
    <row r="19741" spans="1:6" x14ac:dyDescent="0.2">
      <c r="A19741" s="88">
        <v>23866</v>
      </c>
      <c r="B19741" s="89">
        <v>928.22</v>
      </c>
      <c r="C19741" s="89">
        <f>LN(Table3[[#This Row],[Value]]/B19740)</f>
        <v>6.604251358262027E-3</v>
      </c>
      <c r="D19741" s="89"/>
      <c r="E19741" s="89"/>
      <c r="F19741" s="89">
        <f>Table3[[#This Row],[Yield]]/100*(1+F19740)</f>
        <v>0</v>
      </c>
    </row>
    <row r="19742" spans="1:6" x14ac:dyDescent="0.2">
      <c r="A19742" s="88">
        <v>23867</v>
      </c>
      <c r="B19742" s="89">
        <v>932.22</v>
      </c>
      <c r="C19742" s="89">
        <f>LN(Table3[[#This Row],[Value]]/B19741)</f>
        <v>4.3000646766538165E-3</v>
      </c>
      <c r="D19742" s="89"/>
      <c r="E19742" s="89"/>
      <c r="F19742" s="89">
        <f>Table3[[#This Row],[Yield]]/100*(1+F19741)</f>
        <v>0</v>
      </c>
    </row>
    <row r="19743" spans="1:6" x14ac:dyDescent="0.2">
      <c r="A19743" s="88">
        <v>23868</v>
      </c>
      <c r="B19743" s="89">
        <v>933.52</v>
      </c>
      <c r="C19743" s="89">
        <f>LN(Table3[[#This Row],[Value]]/B19742)</f>
        <v>1.3935491658869728E-3</v>
      </c>
      <c r="D19743" s="89"/>
      <c r="E19743" s="89"/>
      <c r="F19743" s="89">
        <f>Table3[[#This Row],[Yield]]/100*(1+F19742)</f>
        <v>0</v>
      </c>
    </row>
    <row r="19744" spans="1:6" x14ac:dyDescent="0.2">
      <c r="A19744" s="88">
        <v>23869</v>
      </c>
      <c r="B19744" s="89">
        <v>932.52</v>
      </c>
      <c r="C19744" s="89">
        <f>LN(Table3[[#This Row],[Value]]/B19743)</f>
        <v>-1.0717884887006912E-3</v>
      </c>
      <c r="D19744" s="89"/>
      <c r="E19744" s="89"/>
      <c r="F19744" s="89">
        <f>Table3[[#This Row],[Yield]]/100*(1+F19743)</f>
        <v>0</v>
      </c>
    </row>
    <row r="19745" spans="1:6" x14ac:dyDescent="0.2">
      <c r="A19745" s="88">
        <v>23872</v>
      </c>
      <c r="B19745" s="89">
        <v>931.47</v>
      </c>
      <c r="C19745" s="89">
        <f>LN(Table3[[#This Row],[Value]]/B19744)</f>
        <v>-1.1266156052988315E-3</v>
      </c>
      <c r="D19745" s="89"/>
      <c r="E19745" s="89"/>
      <c r="F19745" s="89">
        <f>Table3[[#This Row],[Yield]]/100*(1+F19744)</f>
        <v>0</v>
      </c>
    </row>
    <row r="19746" spans="1:6" x14ac:dyDescent="0.2">
      <c r="A19746" s="88">
        <v>23873</v>
      </c>
      <c r="B19746" s="89">
        <v>930.92</v>
      </c>
      <c r="C19746" s="89">
        <f>LN(Table3[[#This Row],[Value]]/B19745)</f>
        <v>-5.9063892738820995E-4</v>
      </c>
      <c r="D19746" s="89"/>
      <c r="E19746" s="89"/>
      <c r="F19746" s="89">
        <f>Table3[[#This Row],[Yield]]/100*(1+F19745)</f>
        <v>0</v>
      </c>
    </row>
    <row r="19747" spans="1:6" x14ac:dyDescent="0.2">
      <c r="A19747" s="88">
        <v>23874</v>
      </c>
      <c r="B19747" s="89">
        <v>934.17</v>
      </c>
      <c r="C19747" s="89">
        <f>LN(Table3[[#This Row],[Value]]/B19746)</f>
        <v>3.4850900380154009E-3</v>
      </c>
      <c r="D19747" s="89"/>
      <c r="E19747" s="89"/>
      <c r="F19747" s="89">
        <f>Table3[[#This Row],[Yield]]/100*(1+F19746)</f>
        <v>0</v>
      </c>
    </row>
    <row r="19748" spans="1:6" x14ac:dyDescent="0.2">
      <c r="A19748" s="88">
        <v>23875</v>
      </c>
      <c r="B19748" s="89">
        <v>938.87</v>
      </c>
      <c r="C19748" s="89">
        <f>LN(Table3[[#This Row],[Value]]/B19747)</f>
        <v>5.0185899549487064E-3</v>
      </c>
      <c r="D19748" s="89"/>
      <c r="E19748" s="89"/>
      <c r="F19748" s="89">
        <f>Table3[[#This Row],[Yield]]/100*(1+F19747)</f>
        <v>0</v>
      </c>
    </row>
    <row r="19749" spans="1:6" x14ac:dyDescent="0.2">
      <c r="A19749" s="88">
        <v>23876</v>
      </c>
      <c r="B19749" s="89">
        <v>939.62</v>
      </c>
      <c r="C19749" s="89">
        <f>LN(Table3[[#This Row],[Value]]/B19748)</f>
        <v>7.9851374226267617E-4</v>
      </c>
      <c r="D19749" s="89"/>
      <c r="E19749" s="89"/>
      <c r="F19749" s="89">
        <f>Table3[[#This Row],[Yield]]/100*(1+F19748)</f>
        <v>0</v>
      </c>
    </row>
    <row r="19750" spans="1:6" x14ac:dyDescent="0.2">
      <c r="A19750" s="88">
        <v>23879</v>
      </c>
      <c r="B19750" s="89">
        <v>930.67</v>
      </c>
      <c r="C19750" s="89">
        <f>LN(Table3[[#This Row],[Value]]/B19749)</f>
        <v>-9.570781342060599E-3</v>
      </c>
      <c r="D19750" s="89"/>
      <c r="E19750" s="89"/>
      <c r="F19750" s="89">
        <f>Table3[[#This Row],[Yield]]/100*(1+F19749)</f>
        <v>0</v>
      </c>
    </row>
    <row r="19751" spans="1:6" x14ac:dyDescent="0.2">
      <c r="A19751" s="88">
        <v>23880</v>
      </c>
      <c r="B19751" s="89">
        <v>930.62</v>
      </c>
      <c r="C19751" s="89">
        <f>LN(Table3[[#This Row],[Value]]/B19750)</f>
        <v>-5.3726179168212513E-5</v>
      </c>
      <c r="D19751" s="89"/>
      <c r="E19751" s="89"/>
      <c r="F19751" s="89">
        <f>Table3[[#This Row],[Yield]]/100*(1+F19750)</f>
        <v>0</v>
      </c>
    </row>
    <row r="19752" spans="1:6" x14ac:dyDescent="0.2">
      <c r="A19752" s="88">
        <v>23881</v>
      </c>
      <c r="B19752" s="89">
        <v>932.12</v>
      </c>
      <c r="C19752" s="89">
        <f>LN(Table3[[#This Row],[Value]]/B19751)</f>
        <v>1.610531071675329E-3</v>
      </c>
      <c r="D19752" s="89"/>
      <c r="E19752" s="89"/>
      <c r="F19752" s="89">
        <f>Table3[[#This Row],[Yield]]/100*(1+F19751)</f>
        <v>0</v>
      </c>
    </row>
    <row r="19753" spans="1:6" x14ac:dyDescent="0.2">
      <c r="A19753" s="88">
        <v>23882</v>
      </c>
      <c r="B19753" s="89">
        <v>927.27</v>
      </c>
      <c r="C19753" s="89">
        <f>LN(Table3[[#This Row],[Value]]/B19752)</f>
        <v>-5.2167764689414415E-3</v>
      </c>
      <c r="D19753" s="89"/>
      <c r="E19753" s="89"/>
      <c r="F19753" s="89">
        <f>Table3[[#This Row],[Yield]]/100*(1+F19752)</f>
        <v>0</v>
      </c>
    </row>
    <row r="19754" spans="1:6" x14ac:dyDescent="0.2">
      <c r="A19754" s="88">
        <v>23883</v>
      </c>
      <c r="B19754" s="89">
        <v>922.01</v>
      </c>
      <c r="C19754" s="89">
        <f>LN(Table3[[#This Row],[Value]]/B19753)</f>
        <v>-5.6887158084346998E-3</v>
      </c>
      <c r="D19754" s="89"/>
      <c r="E19754" s="89"/>
      <c r="F19754" s="89">
        <f>Table3[[#This Row],[Yield]]/100*(1+F19753)</f>
        <v>0</v>
      </c>
    </row>
    <row r="19755" spans="1:6" x14ac:dyDescent="0.2">
      <c r="A19755" s="88">
        <v>23886</v>
      </c>
      <c r="B19755" s="89">
        <v>914.21</v>
      </c>
      <c r="C19755" s="89">
        <f>LN(Table3[[#This Row],[Value]]/B19754)</f>
        <v>-8.4957651214558026E-3</v>
      </c>
      <c r="D19755" s="89"/>
      <c r="E19755" s="89"/>
      <c r="F19755" s="89">
        <f>Table3[[#This Row],[Yield]]/100*(1+F19754)</f>
        <v>0</v>
      </c>
    </row>
    <row r="19756" spans="1:6" x14ac:dyDescent="0.2">
      <c r="A19756" s="88">
        <v>23887</v>
      </c>
      <c r="B19756" s="89">
        <v>921</v>
      </c>
      <c r="C19756" s="89">
        <f>LN(Table3[[#This Row],[Value]]/B19755)</f>
        <v>7.3997318920011939E-3</v>
      </c>
      <c r="D19756" s="89"/>
      <c r="E19756" s="89"/>
      <c r="F19756" s="89">
        <f>Table3[[#This Row],[Yield]]/100*(1+F19755)</f>
        <v>0</v>
      </c>
    </row>
    <row r="19757" spans="1:6" x14ac:dyDescent="0.2">
      <c r="A19757" s="88">
        <v>23888</v>
      </c>
      <c r="B19757" s="89">
        <v>917.16</v>
      </c>
      <c r="C19757" s="89">
        <f>LN(Table3[[#This Row],[Value]]/B19756)</f>
        <v>-4.1780972125138342E-3</v>
      </c>
      <c r="D19757" s="89"/>
      <c r="E19757" s="89"/>
      <c r="F19757" s="89">
        <f>Table3[[#This Row],[Yield]]/100*(1+F19756)</f>
        <v>0</v>
      </c>
    </row>
    <row r="19758" spans="1:6" x14ac:dyDescent="0.2">
      <c r="A19758" s="88">
        <v>23889</v>
      </c>
      <c r="B19758" s="89">
        <v>913.22</v>
      </c>
      <c r="C19758" s="89">
        <f>LN(Table3[[#This Row],[Value]]/B19757)</f>
        <v>-4.3051236195297592E-3</v>
      </c>
      <c r="D19758" s="89"/>
      <c r="E19758" s="89"/>
      <c r="F19758" s="89">
        <f>Table3[[#This Row],[Yield]]/100*(1+F19757)</f>
        <v>0</v>
      </c>
    </row>
    <row r="19759" spans="1:6" x14ac:dyDescent="0.2">
      <c r="A19759" s="88">
        <v>23890</v>
      </c>
      <c r="B19759" s="89">
        <v>918.04</v>
      </c>
      <c r="C19759" s="89">
        <f>LN(Table3[[#This Row],[Value]]/B19758)</f>
        <v>5.2641472327017791E-3</v>
      </c>
      <c r="D19759" s="89"/>
      <c r="E19759" s="89"/>
      <c r="F19759" s="89">
        <f>Table3[[#This Row],[Yield]]/100*(1+F19758)</f>
        <v>0</v>
      </c>
    </row>
    <row r="19760" spans="1:6" x14ac:dyDescent="0.2">
      <c r="A19760" s="88">
        <v>23894</v>
      </c>
      <c r="B19760" s="89">
        <v>908.53</v>
      </c>
      <c r="C19760" s="89">
        <f>LN(Table3[[#This Row],[Value]]/B19759)</f>
        <v>-1.0413053900984081E-2</v>
      </c>
      <c r="D19760" s="89"/>
      <c r="E19760" s="89"/>
      <c r="F19760" s="89">
        <f>Table3[[#This Row],[Yield]]/100*(1+F19759)</f>
        <v>0</v>
      </c>
    </row>
    <row r="19761" spans="1:6" x14ac:dyDescent="0.2">
      <c r="A19761" s="88">
        <v>23895</v>
      </c>
      <c r="B19761" s="89">
        <v>904.06</v>
      </c>
      <c r="C19761" s="89">
        <f>LN(Table3[[#This Row],[Value]]/B19760)</f>
        <v>-4.9321788838911119E-3</v>
      </c>
      <c r="D19761" s="89"/>
      <c r="E19761" s="89"/>
      <c r="F19761" s="89">
        <f>Table3[[#This Row],[Yield]]/100*(1+F19760)</f>
        <v>0</v>
      </c>
    </row>
    <row r="19762" spans="1:6" x14ac:dyDescent="0.2">
      <c r="A19762" s="88">
        <v>23896</v>
      </c>
      <c r="B19762" s="89">
        <v>899.22</v>
      </c>
      <c r="C19762" s="89">
        <f>LN(Table3[[#This Row],[Value]]/B19761)</f>
        <v>-5.3680089861300115E-3</v>
      </c>
      <c r="D19762" s="89"/>
      <c r="E19762" s="89"/>
      <c r="F19762" s="89">
        <f>Table3[[#This Row],[Yield]]/100*(1+F19761)</f>
        <v>0</v>
      </c>
    </row>
    <row r="19763" spans="1:6" x14ac:dyDescent="0.2">
      <c r="A19763" s="88">
        <v>23897</v>
      </c>
      <c r="B19763" s="89">
        <v>900.87</v>
      </c>
      <c r="C19763" s="89">
        <f>LN(Table3[[#This Row],[Value]]/B19762)</f>
        <v>1.8332421846761577E-3</v>
      </c>
      <c r="D19763" s="89"/>
      <c r="E19763" s="89"/>
      <c r="F19763" s="89">
        <f>Table3[[#This Row],[Yield]]/100*(1+F19762)</f>
        <v>0</v>
      </c>
    </row>
    <row r="19764" spans="1:6" x14ac:dyDescent="0.2">
      <c r="A19764" s="88">
        <v>23900</v>
      </c>
      <c r="B19764" s="89">
        <v>902.15</v>
      </c>
      <c r="C19764" s="89">
        <f>LN(Table3[[#This Row],[Value]]/B19763)</f>
        <v>1.419840284671471E-3</v>
      </c>
      <c r="D19764" s="89"/>
      <c r="E19764" s="89"/>
      <c r="F19764" s="89">
        <f>Table3[[#This Row],[Yield]]/100*(1+F19763)</f>
        <v>0</v>
      </c>
    </row>
    <row r="19765" spans="1:6" x14ac:dyDescent="0.2">
      <c r="A19765" s="88">
        <v>23901</v>
      </c>
      <c r="B19765" s="89">
        <v>889.05</v>
      </c>
      <c r="C19765" s="89">
        <f>LN(Table3[[#This Row],[Value]]/B19764)</f>
        <v>-1.4627326452350606E-2</v>
      </c>
      <c r="D19765" s="89"/>
      <c r="E19765" s="89"/>
      <c r="F19765" s="89">
        <f>Table3[[#This Row],[Yield]]/100*(1+F19764)</f>
        <v>0</v>
      </c>
    </row>
    <row r="19766" spans="1:6" x14ac:dyDescent="0.2">
      <c r="A19766" s="88">
        <v>23902</v>
      </c>
      <c r="B19766" s="89">
        <v>879.84</v>
      </c>
      <c r="C19766" s="89">
        <f>LN(Table3[[#This Row],[Value]]/B19765)</f>
        <v>-1.0413404142452159E-2</v>
      </c>
      <c r="D19766" s="89"/>
      <c r="E19766" s="89"/>
      <c r="F19766" s="89">
        <f>Table3[[#This Row],[Yield]]/100*(1+F19765)</f>
        <v>0</v>
      </c>
    </row>
    <row r="19767" spans="1:6" x14ac:dyDescent="0.2">
      <c r="A19767" s="88">
        <v>23903</v>
      </c>
      <c r="B19767" s="89">
        <v>876.49</v>
      </c>
      <c r="C19767" s="89">
        <f>LN(Table3[[#This Row],[Value]]/B19766)</f>
        <v>-3.8147774764190822E-3</v>
      </c>
      <c r="D19767" s="89"/>
      <c r="E19767" s="89"/>
      <c r="F19767" s="89">
        <f>Table3[[#This Row],[Yield]]/100*(1+F19766)</f>
        <v>0</v>
      </c>
    </row>
    <row r="19768" spans="1:6" x14ac:dyDescent="0.2">
      <c r="A19768" s="88">
        <v>23904</v>
      </c>
      <c r="B19768" s="89">
        <v>881.7</v>
      </c>
      <c r="C19768" s="89">
        <f>LN(Table3[[#This Row],[Value]]/B19767)</f>
        <v>5.9265668098958061E-3</v>
      </c>
      <c r="D19768" s="89"/>
      <c r="E19768" s="89"/>
      <c r="F19768" s="89">
        <f>Table3[[#This Row],[Yield]]/100*(1+F19767)</f>
        <v>0</v>
      </c>
    </row>
    <row r="19769" spans="1:6" x14ac:dyDescent="0.2">
      <c r="A19769" s="88">
        <v>23907</v>
      </c>
      <c r="B19769" s="89">
        <v>868.71</v>
      </c>
      <c r="C19769" s="89">
        <f>LN(Table3[[#This Row],[Value]]/B19768)</f>
        <v>-1.4842509439466241E-2</v>
      </c>
      <c r="D19769" s="89"/>
      <c r="E19769" s="89"/>
      <c r="F19769" s="89">
        <f>Table3[[#This Row],[Yield]]/100*(1+F19768)</f>
        <v>0</v>
      </c>
    </row>
    <row r="19770" spans="1:6" x14ac:dyDescent="0.2">
      <c r="A19770" s="88">
        <v>23908</v>
      </c>
      <c r="B19770" s="89">
        <v>874.57</v>
      </c>
      <c r="C19770" s="89">
        <f>LN(Table3[[#This Row],[Value]]/B19769)</f>
        <v>6.7229843420754413E-3</v>
      </c>
      <c r="D19770" s="89"/>
      <c r="E19770" s="89"/>
      <c r="F19770" s="89">
        <f>Table3[[#This Row],[Yield]]/100*(1+F19769)</f>
        <v>0</v>
      </c>
    </row>
    <row r="19771" spans="1:6" x14ac:dyDescent="0.2">
      <c r="A19771" s="88">
        <v>23909</v>
      </c>
      <c r="B19771" s="89">
        <v>878.07</v>
      </c>
      <c r="C19771" s="89">
        <f>LN(Table3[[#This Row],[Value]]/B19770)</f>
        <v>3.9939801130062774E-3</v>
      </c>
      <c r="D19771" s="89"/>
      <c r="E19771" s="89"/>
      <c r="F19771" s="89">
        <f>Table3[[#This Row],[Yield]]/100*(1+F19770)</f>
        <v>0</v>
      </c>
    </row>
    <row r="19772" spans="1:6" x14ac:dyDescent="0.2">
      <c r="A19772" s="88">
        <v>23910</v>
      </c>
      <c r="B19772" s="89">
        <v>883.06</v>
      </c>
      <c r="C19772" s="89">
        <f>LN(Table3[[#This Row],[Value]]/B19771)</f>
        <v>5.6668313567302961E-3</v>
      </c>
      <c r="D19772" s="89"/>
      <c r="E19772" s="89"/>
      <c r="F19772" s="89">
        <f>Table3[[#This Row],[Yield]]/100*(1+F19771)</f>
        <v>0</v>
      </c>
    </row>
    <row r="19773" spans="1:6" x14ac:dyDescent="0.2">
      <c r="A19773" s="88">
        <v>23911</v>
      </c>
      <c r="B19773" s="89">
        <v>879.17</v>
      </c>
      <c r="C19773" s="89">
        <f>LN(Table3[[#This Row],[Value]]/B19772)</f>
        <v>-4.4148678871082647E-3</v>
      </c>
      <c r="D19773" s="89"/>
      <c r="E19773" s="89"/>
      <c r="F19773" s="89">
        <f>Table3[[#This Row],[Yield]]/100*(1+F19772)</f>
        <v>0</v>
      </c>
    </row>
    <row r="19774" spans="1:6" x14ac:dyDescent="0.2">
      <c r="A19774" s="88">
        <v>23914</v>
      </c>
      <c r="B19774" s="89">
        <v>874.12</v>
      </c>
      <c r="C19774" s="89">
        <f>LN(Table3[[#This Row],[Value]]/B19773)</f>
        <v>-5.7606145762673453E-3</v>
      </c>
      <c r="D19774" s="89"/>
      <c r="E19774" s="89"/>
      <c r="F19774" s="89">
        <f>Table3[[#This Row],[Yield]]/100*(1+F19773)</f>
        <v>0</v>
      </c>
    </row>
    <row r="19775" spans="1:6" x14ac:dyDescent="0.2">
      <c r="A19775" s="88">
        <v>23915</v>
      </c>
      <c r="B19775" s="89">
        <v>875.43</v>
      </c>
      <c r="C19775" s="89">
        <f>LN(Table3[[#This Row],[Value]]/B19774)</f>
        <v>1.4975282156167004E-3</v>
      </c>
      <c r="D19775" s="89"/>
      <c r="E19775" s="89"/>
      <c r="F19775" s="89">
        <f>Table3[[#This Row],[Yield]]/100*(1+F19774)</f>
        <v>0</v>
      </c>
    </row>
    <row r="19776" spans="1:6" x14ac:dyDescent="0.2">
      <c r="A19776" s="88">
        <v>23916</v>
      </c>
      <c r="B19776" s="89">
        <v>870.22</v>
      </c>
      <c r="C19776" s="89">
        <f>LN(Table3[[#This Row],[Value]]/B19775)</f>
        <v>-5.9691409728509981E-3</v>
      </c>
      <c r="D19776" s="89"/>
      <c r="E19776" s="89"/>
      <c r="F19776" s="89">
        <f>Table3[[#This Row],[Yield]]/100*(1+F19775)</f>
        <v>0</v>
      </c>
    </row>
    <row r="19777" spans="1:6" x14ac:dyDescent="0.2">
      <c r="A19777" s="88">
        <v>23917</v>
      </c>
      <c r="B19777" s="89">
        <v>857.76</v>
      </c>
      <c r="C19777" s="89">
        <f>LN(Table3[[#This Row],[Value]]/B19776)</f>
        <v>-1.4421713165489779E-2</v>
      </c>
      <c r="D19777" s="89"/>
      <c r="E19777" s="89"/>
      <c r="F19777" s="89">
        <f>Table3[[#This Row],[Yield]]/100*(1+F19776)</f>
        <v>0</v>
      </c>
    </row>
    <row r="19778" spans="1:6" x14ac:dyDescent="0.2">
      <c r="A19778" s="88">
        <v>23918</v>
      </c>
      <c r="B19778" s="89">
        <v>854.36</v>
      </c>
      <c r="C19778" s="89">
        <f>LN(Table3[[#This Row],[Value]]/B19777)</f>
        <v>-3.9716894486234965E-3</v>
      </c>
      <c r="D19778" s="89"/>
      <c r="E19778" s="89"/>
      <c r="F19778" s="89">
        <f>Table3[[#This Row],[Yield]]/100*(1+F19777)</f>
        <v>0</v>
      </c>
    </row>
    <row r="19779" spans="1:6" x14ac:dyDescent="0.2">
      <c r="A19779" s="88">
        <v>23921</v>
      </c>
      <c r="B19779" s="89">
        <v>840.59</v>
      </c>
      <c r="C19779" s="89">
        <f>LN(Table3[[#This Row],[Value]]/B19778)</f>
        <v>-1.6248624394921779E-2</v>
      </c>
      <c r="D19779" s="89"/>
      <c r="E19779" s="89"/>
      <c r="F19779" s="89">
        <f>Table3[[#This Row],[Yield]]/100*(1+F19778)</f>
        <v>0</v>
      </c>
    </row>
    <row r="19780" spans="1:6" x14ac:dyDescent="0.2">
      <c r="A19780" s="88">
        <v>23922</v>
      </c>
      <c r="B19780" s="89">
        <v>851.4</v>
      </c>
      <c r="C19780" s="89">
        <f>LN(Table3[[#This Row],[Value]]/B19779)</f>
        <v>1.2778027158369553E-2</v>
      </c>
      <c r="D19780" s="89"/>
      <c r="E19780" s="89"/>
      <c r="F19780" s="89">
        <f>Table3[[#This Row],[Yield]]/100*(1+F19779)</f>
        <v>0</v>
      </c>
    </row>
    <row r="19781" spans="1:6" x14ac:dyDescent="0.2">
      <c r="A19781" s="88">
        <v>23923</v>
      </c>
      <c r="B19781" s="89">
        <v>868.03</v>
      </c>
      <c r="C19781" s="89">
        <f>LN(Table3[[#This Row],[Value]]/B19780)</f>
        <v>1.9344222881020324E-2</v>
      </c>
      <c r="D19781" s="89"/>
      <c r="E19781" s="89"/>
      <c r="F19781" s="89">
        <f>Table3[[#This Row],[Yield]]/100*(1+F19780)</f>
        <v>0</v>
      </c>
    </row>
    <row r="19782" spans="1:6" x14ac:dyDescent="0.2">
      <c r="A19782" s="88">
        <v>23924</v>
      </c>
      <c r="B19782" s="89">
        <v>871.59</v>
      </c>
      <c r="C19782" s="89">
        <f>LN(Table3[[#This Row],[Value]]/B19781)</f>
        <v>4.092853576753065E-3</v>
      </c>
      <c r="D19782" s="89"/>
      <c r="E19782" s="89"/>
      <c r="F19782" s="89">
        <f>Table3[[#This Row],[Yield]]/100*(1+F19781)</f>
        <v>0</v>
      </c>
    </row>
    <row r="19783" spans="1:6" x14ac:dyDescent="0.2">
      <c r="A19783" s="88">
        <v>23925</v>
      </c>
      <c r="B19783" s="89">
        <v>875.16</v>
      </c>
      <c r="C19783" s="89">
        <f>LN(Table3[[#This Row],[Value]]/B19782)</f>
        <v>4.0875969323165414E-3</v>
      </c>
      <c r="D19783" s="89"/>
      <c r="E19783" s="89"/>
      <c r="F19783" s="89">
        <f>Table3[[#This Row],[Yield]]/100*(1+F19782)</f>
        <v>0</v>
      </c>
    </row>
    <row r="19784" spans="1:6" x14ac:dyDescent="0.2">
      <c r="A19784" s="88">
        <v>23929</v>
      </c>
      <c r="B19784" s="89">
        <v>873.18</v>
      </c>
      <c r="C19784" s="89">
        <f>LN(Table3[[#This Row],[Value]]/B19783)</f>
        <v>-2.2650066308521248E-3</v>
      </c>
      <c r="D19784" s="89"/>
      <c r="E19784" s="89"/>
      <c r="F19784" s="89">
        <f>Table3[[#This Row],[Yield]]/100*(1+F19783)</f>
        <v>0</v>
      </c>
    </row>
    <row r="19785" spans="1:6" x14ac:dyDescent="0.2">
      <c r="A19785" s="88">
        <v>23930</v>
      </c>
      <c r="B19785" s="89">
        <v>870.77</v>
      </c>
      <c r="C19785" s="89">
        <f>LN(Table3[[#This Row],[Value]]/B19784)</f>
        <v>-2.7638424658166551E-3</v>
      </c>
      <c r="D19785" s="89"/>
      <c r="E19785" s="89"/>
      <c r="F19785" s="89">
        <f>Table3[[#This Row],[Yield]]/100*(1+F19784)</f>
        <v>0</v>
      </c>
    </row>
    <row r="19786" spans="1:6" x14ac:dyDescent="0.2">
      <c r="A19786" s="88">
        <v>23931</v>
      </c>
      <c r="B19786" s="89">
        <v>877.85</v>
      </c>
      <c r="C19786" s="89">
        <f>LN(Table3[[#This Row],[Value]]/B19785)</f>
        <v>8.0978585277444518E-3</v>
      </c>
      <c r="D19786" s="89"/>
      <c r="E19786" s="89"/>
      <c r="F19786" s="89">
        <f>Table3[[#This Row],[Yield]]/100*(1+F19785)</f>
        <v>0</v>
      </c>
    </row>
    <row r="19787" spans="1:6" x14ac:dyDescent="0.2">
      <c r="A19787" s="88">
        <v>23932</v>
      </c>
      <c r="B19787" s="89">
        <v>879.49</v>
      </c>
      <c r="C19787" s="89">
        <f>LN(Table3[[#This Row],[Value]]/B19786)</f>
        <v>1.8664578011094251E-3</v>
      </c>
      <c r="D19787" s="89"/>
      <c r="E19787" s="89"/>
      <c r="F19787" s="89">
        <f>Table3[[#This Row],[Yield]]/100*(1+F19786)</f>
        <v>0</v>
      </c>
    </row>
    <row r="19788" spans="1:6" x14ac:dyDescent="0.2">
      <c r="A19788" s="88">
        <v>23935</v>
      </c>
      <c r="B19788" s="89">
        <v>877.96</v>
      </c>
      <c r="C19788" s="89">
        <f>LN(Table3[[#This Row],[Value]]/B19787)</f>
        <v>-1.7411595055717845E-3</v>
      </c>
      <c r="D19788" s="89"/>
      <c r="E19788" s="89"/>
      <c r="F19788" s="89">
        <f>Table3[[#This Row],[Yield]]/100*(1+F19787)</f>
        <v>0</v>
      </c>
    </row>
    <row r="19789" spans="1:6" x14ac:dyDescent="0.2">
      <c r="A19789" s="88">
        <v>23936</v>
      </c>
      <c r="B19789" s="89">
        <v>876.97</v>
      </c>
      <c r="C19789" s="89">
        <f>LN(Table3[[#This Row],[Value]]/B19788)</f>
        <v>-1.1282502493185555E-3</v>
      </c>
      <c r="D19789" s="89"/>
      <c r="E19789" s="89"/>
      <c r="F19789" s="89">
        <f>Table3[[#This Row],[Yield]]/100*(1+F19788)</f>
        <v>0</v>
      </c>
    </row>
    <row r="19790" spans="1:6" x14ac:dyDescent="0.2">
      <c r="A19790" s="88">
        <v>23937</v>
      </c>
      <c r="B19790" s="89">
        <v>883.23</v>
      </c>
      <c r="C19790" s="89">
        <f>LN(Table3[[#This Row],[Value]]/B19789)</f>
        <v>7.1128580758197616E-3</v>
      </c>
      <c r="D19790" s="89"/>
      <c r="E19790" s="89"/>
      <c r="F19790" s="89">
        <f>Table3[[#This Row],[Yield]]/100*(1+F19789)</f>
        <v>0</v>
      </c>
    </row>
    <row r="19791" spans="1:6" x14ac:dyDescent="0.2">
      <c r="A19791" s="88">
        <v>23938</v>
      </c>
      <c r="B19791" s="89">
        <v>880.98</v>
      </c>
      <c r="C19791" s="89">
        <f>LN(Table3[[#This Row],[Value]]/B19790)</f>
        <v>-2.5507181343552197E-3</v>
      </c>
      <c r="D19791" s="89"/>
      <c r="E19791" s="89"/>
      <c r="F19791" s="89">
        <f>Table3[[#This Row],[Yield]]/100*(1+F19790)</f>
        <v>0</v>
      </c>
    </row>
    <row r="19792" spans="1:6" x14ac:dyDescent="0.2">
      <c r="A19792" s="88">
        <v>23939</v>
      </c>
      <c r="B19792" s="89">
        <v>880.43</v>
      </c>
      <c r="C19792" s="89">
        <f>LN(Table3[[#This Row],[Value]]/B19791)</f>
        <v>-6.244997108850645E-4</v>
      </c>
      <c r="D19792" s="89"/>
      <c r="E19792" s="89"/>
      <c r="F19792" s="89">
        <f>Table3[[#This Row],[Yield]]/100*(1+F19791)</f>
        <v>0</v>
      </c>
    </row>
    <row r="19793" spans="1:6" x14ac:dyDescent="0.2">
      <c r="A19793" s="88">
        <v>23942</v>
      </c>
      <c r="B19793" s="89">
        <v>880.26</v>
      </c>
      <c r="C19793" s="89">
        <f>LN(Table3[[#This Row],[Value]]/B19792)</f>
        <v>-1.9310611240846116E-4</v>
      </c>
      <c r="D19793" s="89"/>
      <c r="E19793" s="89"/>
      <c r="F19793" s="89">
        <f>Table3[[#This Row],[Yield]]/100*(1+F19792)</f>
        <v>0</v>
      </c>
    </row>
    <row r="19794" spans="1:6" x14ac:dyDescent="0.2">
      <c r="A19794" s="88">
        <v>23943</v>
      </c>
      <c r="B19794" s="89">
        <v>868.79</v>
      </c>
      <c r="C19794" s="89">
        <f>LN(Table3[[#This Row],[Value]]/B19793)</f>
        <v>-1.3115879395092143E-2</v>
      </c>
      <c r="D19794" s="89"/>
      <c r="E19794" s="89"/>
      <c r="F19794" s="89">
        <f>Table3[[#This Row],[Yield]]/100*(1+F19793)</f>
        <v>0</v>
      </c>
    </row>
    <row r="19795" spans="1:6" x14ac:dyDescent="0.2">
      <c r="A19795" s="88">
        <v>23944</v>
      </c>
      <c r="B19795" s="89">
        <v>865.01</v>
      </c>
      <c r="C19795" s="89">
        <f>LN(Table3[[#This Row],[Value]]/B19794)</f>
        <v>-4.3603714258188776E-3</v>
      </c>
      <c r="D19795" s="89"/>
      <c r="E19795" s="89"/>
      <c r="F19795" s="89">
        <f>Table3[[#This Row],[Yield]]/100*(1+F19794)</f>
        <v>0</v>
      </c>
    </row>
    <row r="19796" spans="1:6" x14ac:dyDescent="0.2">
      <c r="A19796" s="88">
        <v>23945</v>
      </c>
      <c r="B19796" s="89">
        <v>861.77</v>
      </c>
      <c r="C19796" s="89">
        <f>LN(Table3[[#This Row],[Value]]/B19795)</f>
        <v>-3.7526538438597363E-3</v>
      </c>
      <c r="D19796" s="89"/>
      <c r="E19796" s="89"/>
      <c r="F19796" s="89">
        <f>Table3[[#This Row],[Yield]]/100*(1+F19795)</f>
        <v>0</v>
      </c>
    </row>
    <row r="19797" spans="1:6" x14ac:dyDescent="0.2">
      <c r="A19797" s="88">
        <v>23946</v>
      </c>
      <c r="B19797" s="89">
        <v>863.97</v>
      </c>
      <c r="C19797" s="89">
        <f>LN(Table3[[#This Row],[Value]]/B19796)</f>
        <v>2.5496322641662826E-3</v>
      </c>
      <c r="D19797" s="89"/>
      <c r="E19797" s="89"/>
      <c r="F19797" s="89">
        <f>Table3[[#This Row],[Yield]]/100*(1+F19796)</f>
        <v>0</v>
      </c>
    </row>
    <row r="19798" spans="1:6" x14ac:dyDescent="0.2">
      <c r="A19798" s="88">
        <v>23949</v>
      </c>
      <c r="B19798" s="89">
        <v>867.26</v>
      </c>
      <c r="C19798" s="89">
        <f>LN(Table3[[#This Row],[Value]]/B19797)</f>
        <v>3.800770504867974E-3</v>
      </c>
      <c r="D19798" s="89"/>
      <c r="E19798" s="89"/>
      <c r="F19798" s="89">
        <f>Table3[[#This Row],[Yield]]/100*(1+F19797)</f>
        <v>0</v>
      </c>
    </row>
    <row r="19799" spans="1:6" x14ac:dyDescent="0.2">
      <c r="A19799" s="88">
        <v>23950</v>
      </c>
      <c r="B19799" s="89">
        <v>863.53</v>
      </c>
      <c r="C19799" s="89">
        <f>LN(Table3[[#This Row],[Value]]/B19798)</f>
        <v>-4.3101771729025891E-3</v>
      </c>
      <c r="D19799" s="89"/>
      <c r="E19799" s="89"/>
      <c r="F19799" s="89">
        <f>Table3[[#This Row],[Yield]]/100*(1+F19798)</f>
        <v>0</v>
      </c>
    </row>
    <row r="19800" spans="1:6" x14ac:dyDescent="0.2">
      <c r="A19800" s="88">
        <v>23951</v>
      </c>
      <c r="B19800" s="89">
        <v>867.92</v>
      </c>
      <c r="C19800" s="89">
        <f>LN(Table3[[#This Row],[Value]]/B19799)</f>
        <v>5.0709052032266496E-3</v>
      </c>
      <c r="D19800" s="89"/>
      <c r="E19800" s="89"/>
      <c r="F19800" s="89">
        <f>Table3[[#This Row],[Yield]]/100*(1+F19799)</f>
        <v>0</v>
      </c>
    </row>
    <row r="19801" spans="1:6" x14ac:dyDescent="0.2">
      <c r="A19801" s="88">
        <v>23952</v>
      </c>
      <c r="B19801" s="89">
        <v>874.23</v>
      </c>
      <c r="C19801" s="89">
        <f>LN(Table3[[#This Row],[Value]]/B19800)</f>
        <v>7.2439544161118181E-3</v>
      </c>
      <c r="D19801" s="89"/>
      <c r="E19801" s="89"/>
      <c r="F19801" s="89">
        <f>Table3[[#This Row],[Yield]]/100*(1+F19800)</f>
        <v>0</v>
      </c>
    </row>
    <row r="19802" spans="1:6" x14ac:dyDescent="0.2">
      <c r="A19802" s="88">
        <v>23953</v>
      </c>
      <c r="B19802" s="89">
        <v>881.74</v>
      </c>
      <c r="C19802" s="89">
        <f>LN(Table3[[#This Row],[Value]]/B19801)</f>
        <v>8.5537290384703705E-3</v>
      </c>
      <c r="D19802" s="89"/>
      <c r="E19802" s="89"/>
      <c r="F19802" s="89">
        <f>Table3[[#This Row],[Yield]]/100*(1+F19801)</f>
        <v>0</v>
      </c>
    </row>
    <row r="19803" spans="1:6" x14ac:dyDescent="0.2">
      <c r="A19803" s="88">
        <v>23956</v>
      </c>
      <c r="B19803" s="89">
        <v>881.85</v>
      </c>
      <c r="C19803" s="89">
        <f>LN(Table3[[#This Row],[Value]]/B19802)</f>
        <v>1.2474554759632961E-4</v>
      </c>
      <c r="D19803" s="89"/>
      <c r="E19803" s="89"/>
      <c r="F19803" s="89">
        <f>Table3[[#This Row],[Yield]]/100*(1+F19802)</f>
        <v>0</v>
      </c>
    </row>
    <row r="19804" spans="1:6" x14ac:dyDescent="0.2">
      <c r="A19804" s="88">
        <v>23957</v>
      </c>
      <c r="B19804" s="89">
        <v>881.2</v>
      </c>
      <c r="C19804" s="89">
        <f>LN(Table3[[#This Row],[Value]]/B19803)</f>
        <v>-7.3735858818555519E-4</v>
      </c>
      <c r="D19804" s="89"/>
      <c r="E19804" s="89"/>
      <c r="F19804" s="89">
        <f>Table3[[#This Row],[Yield]]/100*(1+F19803)</f>
        <v>0</v>
      </c>
    </row>
    <row r="19805" spans="1:6" x14ac:dyDescent="0.2">
      <c r="A19805" s="88">
        <v>23958</v>
      </c>
      <c r="B19805" s="89">
        <v>883.88</v>
      </c>
      <c r="C19805" s="89">
        <f>LN(Table3[[#This Row],[Value]]/B19804)</f>
        <v>3.0366918887160654E-3</v>
      </c>
      <c r="D19805" s="89"/>
      <c r="E19805" s="89"/>
      <c r="F19805" s="89">
        <f>Table3[[#This Row],[Yield]]/100*(1+F19804)</f>
        <v>0</v>
      </c>
    </row>
    <row r="19806" spans="1:6" x14ac:dyDescent="0.2">
      <c r="A19806" s="88">
        <v>23959</v>
      </c>
      <c r="B19806" s="89">
        <v>881.63</v>
      </c>
      <c r="C19806" s="89">
        <f>LN(Table3[[#This Row],[Value]]/B19805)</f>
        <v>-2.5488399591162081E-3</v>
      </c>
      <c r="D19806" s="89"/>
      <c r="E19806" s="89"/>
      <c r="F19806" s="89">
        <f>Table3[[#This Row],[Yield]]/100*(1+F19805)</f>
        <v>0</v>
      </c>
    </row>
    <row r="19807" spans="1:6" x14ac:dyDescent="0.2">
      <c r="A19807" s="88">
        <v>23960</v>
      </c>
      <c r="B19807" s="89">
        <v>882.51</v>
      </c>
      <c r="C19807" s="89">
        <f>LN(Table3[[#This Row],[Value]]/B19806)</f>
        <v>9.9765333022274198E-4</v>
      </c>
      <c r="D19807" s="89"/>
      <c r="E19807" s="89"/>
      <c r="F19807" s="89">
        <f>Table3[[#This Row],[Yield]]/100*(1+F19806)</f>
        <v>0</v>
      </c>
    </row>
    <row r="19808" spans="1:6" x14ac:dyDescent="0.2">
      <c r="A19808" s="88">
        <v>23963</v>
      </c>
      <c r="B19808" s="89">
        <v>879.77</v>
      </c>
      <c r="C19808" s="89">
        <f>LN(Table3[[#This Row],[Value]]/B19807)</f>
        <v>-3.1096105135498741E-3</v>
      </c>
      <c r="D19808" s="89"/>
      <c r="E19808" s="89"/>
      <c r="F19808" s="89">
        <f>Table3[[#This Row],[Yield]]/100*(1+F19807)</f>
        <v>0</v>
      </c>
    </row>
    <row r="19809" spans="1:6" x14ac:dyDescent="0.2">
      <c r="A19809" s="88">
        <v>23964</v>
      </c>
      <c r="B19809" s="89">
        <v>878.89</v>
      </c>
      <c r="C19809" s="89">
        <f>LN(Table3[[#This Row],[Value]]/B19808)</f>
        <v>-1.0007620272766222E-3</v>
      </c>
      <c r="D19809" s="89"/>
      <c r="E19809" s="89"/>
      <c r="F19809" s="89">
        <f>Table3[[#This Row],[Yield]]/100*(1+F19808)</f>
        <v>0</v>
      </c>
    </row>
    <row r="19810" spans="1:6" x14ac:dyDescent="0.2">
      <c r="A19810" s="88">
        <v>23965</v>
      </c>
      <c r="B19810" s="89">
        <v>881.47</v>
      </c>
      <c r="C19810" s="89">
        <f>LN(Table3[[#This Row],[Value]]/B19809)</f>
        <v>2.9312207131399919E-3</v>
      </c>
      <c r="D19810" s="89"/>
      <c r="E19810" s="89"/>
      <c r="F19810" s="89">
        <f>Table3[[#This Row],[Yield]]/100*(1+F19809)</f>
        <v>0</v>
      </c>
    </row>
    <row r="19811" spans="1:6" x14ac:dyDescent="0.2">
      <c r="A19811" s="88">
        <v>23966</v>
      </c>
      <c r="B19811" s="89">
        <v>881.96</v>
      </c>
      <c r="C19811" s="89">
        <f>LN(Table3[[#This Row],[Value]]/B19810)</f>
        <v>5.5573514413494846E-4</v>
      </c>
      <c r="D19811" s="89"/>
      <c r="E19811" s="89"/>
      <c r="F19811" s="89">
        <f>Table3[[#This Row],[Yield]]/100*(1+F19810)</f>
        <v>0</v>
      </c>
    </row>
    <row r="19812" spans="1:6" x14ac:dyDescent="0.2">
      <c r="A19812" s="88">
        <v>23967</v>
      </c>
      <c r="B19812" s="89">
        <v>888.82</v>
      </c>
      <c r="C19812" s="89">
        <f>LN(Table3[[#This Row],[Value]]/B19811)</f>
        <v>7.7480368180142195E-3</v>
      </c>
      <c r="D19812" s="89"/>
      <c r="E19812" s="89"/>
      <c r="F19812" s="89">
        <f>Table3[[#This Row],[Yield]]/100*(1+F19811)</f>
        <v>0</v>
      </c>
    </row>
    <row r="19813" spans="1:6" x14ac:dyDescent="0.2">
      <c r="A19813" s="88">
        <v>23970</v>
      </c>
      <c r="B19813" s="89">
        <v>891.13</v>
      </c>
      <c r="C19813" s="89">
        <f>LN(Table3[[#This Row],[Value]]/B19812)</f>
        <v>2.5955799846951112E-3</v>
      </c>
      <c r="D19813" s="89"/>
      <c r="E19813" s="89"/>
      <c r="F19813" s="89">
        <f>Table3[[#This Row],[Yield]]/100*(1+F19812)</f>
        <v>0</v>
      </c>
    </row>
    <row r="19814" spans="1:6" x14ac:dyDescent="0.2">
      <c r="A19814" s="88">
        <v>23971</v>
      </c>
      <c r="B19814" s="89">
        <v>894.26</v>
      </c>
      <c r="C19814" s="89">
        <f>LN(Table3[[#This Row],[Value]]/B19813)</f>
        <v>3.506240324647956E-3</v>
      </c>
      <c r="D19814" s="89"/>
      <c r="E19814" s="89"/>
      <c r="F19814" s="89">
        <f>Table3[[#This Row],[Yield]]/100*(1+F19813)</f>
        <v>0</v>
      </c>
    </row>
    <row r="19815" spans="1:6" x14ac:dyDescent="0.2">
      <c r="A19815" s="88">
        <v>23972</v>
      </c>
      <c r="B19815" s="89">
        <v>894.37</v>
      </c>
      <c r="C19815" s="89">
        <f>LN(Table3[[#This Row],[Value]]/B19814)</f>
        <v>1.2299916711526891E-4</v>
      </c>
      <c r="D19815" s="89"/>
      <c r="E19815" s="89"/>
      <c r="F19815" s="89">
        <f>Table3[[#This Row],[Yield]]/100*(1+F19814)</f>
        <v>0</v>
      </c>
    </row>
    <row r="19816" spans="1:6" x14ac:dyDescent="0.2">
      <c r="A19816" s="88">
        <v>23973</v>
      </c>
      <c r="B19816" s="89">
        <v>891.79</v>
      </c>
      <c r="C19816" s="89">
        <f>LN(Table3[[#This Row],[Value]]/B19815)</f>
        <v>-2.888880944944315E-3</v>
      </c>
      <c r="D19816" s="89"/>
      <c r="E19816" s="89"/>
      <c r="F19816" s="89">
        <f>Table3[[#This Row],[Yield]]/100*(1+F19815)</f>
        <v>0</v>
      </c>
    </row>
    <row r="19817" spans="1:6" x14ac:dyDescent="0.2">
      <c r="A19817" s="88">
        <v>23974</v>
      </c>
      <c r="B19817" s="89">
        <v>889.92</v>
      </c>
      <c r="C19817" s="89">
        <f>LN(Table3[[#This Row],[Value]]/B19816)</f>
        <v>-2.0991078083876379E-3</v>
      </c>
      <c r="D19817" s="89"/>
      <c r="E19817" s="89"/>
      <c r="F19817" s="89">
        <f>Table3[[#This Row],[Yield]]/100*(1+F19816)</f>
        <v>0</v>
      </c>
    </row>
    <row r="19818" spans="1:6" x14ac:dyDescent="0.2">
      <c r="A19818" s="88">
        <v>23977</v>
      </c>
      <c r="B19818" s="89">
        <v>887.07</v>
      </c>
      <c r="C19818" s="89">
        <f>LN(Table3[[#This Row],[Value]]/B19817)</f>
        <v>-3.207674149745592E-3</v>
      </c>
      <c r="D19818" s="89"/>
      <c r="E19818" s="89"/>
      <c r="F19818" s="89">
        <f>Table3[[#This Row],[Yield]]/100*(1+F19817)</f>
        <v>0</v>
      </c>
    </row>
    <row r="19819" spans="1:6" x14ac:dyDescent="0.2">
      <c r="A19819" s="88">
        <v>23978</v>
      </c>
      <c r="B19819" s="89">
        <v>887.12</v>
      </c>
      <c r="C19819" s="89">
        <f>LN(Table3[[#This Row],[Value]]/B19818)</f>
        <v>5.6363749106078081E-5</v>
      </c>
      <c r="D19819" s="89"/>
      <c r="E19819" s="89"/>
      <c r="F19819" s="89">
        <f>Table3[[#This Row],[Yield]]/100*(1+F19818)</f>
        <v>0</v>
      </c>
    </row>
    <row r="19820" spans="1:6" x14ac:dyDescent="0.2">
      <c r="A19820" s="88">
        <v>23979</v>
      </c>
      <c r="B19820" s="89">
        <v>890.85</v>
      </c>
      <c r="C19820" s="89">
        <f>LN(Table3[[#This Row],[Value]]/B19819)</f>
        <v>4.1958024850185993E-3</v>
      </c>
      <c r="D19820" s="89"/>
      <c r="E19820" s="89"/>
      <c r="F19820" s="89">
        <f>Table3[[#This Row],[Yield]]/100*(1+F19819)</f>
        <v>0</v>
      </c>
    </row>
    <row r="19821" spans="1:6" x14ac:dyDescent="0.2">
      <c r="A19821" s="88">
        <v>23980</v>
      </c>
      <c r="B19821" s="89">
        <v>896.18</v>
      </c>
      <c r="C19821" s="89">
        <f>LN(Table3[[#This Row],[Value]]/B19820)</f>
        <v>5.965222525826556E-3</v>
      </c>
      <c r="D19821" s="89"/>
      <c r="E19821" s="89"/>
      <c r="F19821" s="89">
        <f>Table3[[#This Row],[Yield]]/100*(1+F19820)</f>
        <v>0</v>
      </c>
    </row>
    <row r="19822" spans="1:6" x14ac:dyDescent="0.2">
      <c r="A19822" s="88">
        <v>23981</v>
      </c>
      <c r="B19822" s="89">
        <v>895.96</v>
      </c>
      <c r="C19822" s="89">
        <f>LN(Table3[[#This Row],[Value]]/B19821)</f>
        <v>-2.4551653453969851E-4</v>
      </c>
      <c r="D19822" s="89"/>
      <c r="E19822" s="89"/>
      <c r="F19822" s="89">
        <f>Table3[[#This Row],[Yield]]/100*(1+F19821)</f>
        <v>0</v>
      </c>
    </row>
    <row r="19823" spans="1:6" x14ac:dyDescent="0.2">
      <c r="A19823" s="88">
        <v>23984</v>
      </c>
      <c r="B19823" s="89">
        <v>895.63</v>
      </c>
      <c r="C19823" s="89">
        <f>LN(Table3[[#This Row],[Value]]/B19822)</f>
        <v>-3.6838786076288867E-4</v>
      </c>
      <c r="D19823" s="89"/>
      <c r="E19823" s="89"/>
      <c r="F19823" s="89">
        <f>Table3[[#This Row],[Yield]]/100*(1+F19822)</f>
        <v>0</v>
      </c>
    </row>
    <row r="19824" spans="1:6" x14ac:dyDescent="0.2">
      <c r="A19824" s="88">
        <v>23985</v>
      </c>
      <c r="B19824" s="89">
        <v>893.1</v>
      </c>
      <c r="C19824" s="89">
        <f>LN(Table3[[#This Row],[Value]]/B19823)</f>
        <v>-2.828824570662435E-3</v>
      </c>
      <c r="D19824" s="89"/>
      <c r="E19824" s="89"/>
      <c r="F19824" s="89">
        <f>Table3[[#This Row],[Yield]]/100*(1+F19823)</f>
        <v>0</v>
      </c>
    </row>
    <row r="19825" spans="1:6" x14ac:dyDescent="0.2">
      <c r="A19825" s="88">
        <v>23986</v>
      </c>
      <c r="B19825" s="89">
        <v>893.6</v>
      </c>
      <c r="C19825" s="89">
        <f>LN(Table3[[#This Row],[Value]]/B19824)</f>
        <v>5.5969106515049109E-4</v>
      </c>
      <c r="D19825" s="89"/>
      <c r="E19825" s="89"/>
      <c r="F19825" s="89">
        <f>Table3[[#This Row],[Yield]]/100*(1+F19824)</f>
        <v>0</v>
      </c>
    </row>
    <row r="19826" spans="1:6" x14ac:dyDescent="0.2">
      <c r="A19826" s="88">
        <v>23987</v>
      </c>
      <c r="B19826" s="89">
        <v>900.4</v>
      </c>
      <c r="C19826" s="89">
        <f>LN(Table3[[#This Row],[Value]]/B19825)</f>
        <v>7.5808612775862018E-3</v>
      </c>
      <c r="D19826" s="89"/>
      <c r="E19826" s="89"/>
      <c r="F19826" s="89">
        <f>Table3[[#This Row],[Yield]]/100*(1+F19825)</f>
        <v>0</v>
      </c>
    </row>
    <row r="19827" spans="1:6" x14ac:dyDescent="0.2">
      <c r="A19827" s="88">
        <v>23988</v>
      </c>
      <c r="B19827" s="89">
        <v>907.97</v>
      </c>
      <c r="C19827" s="89">
        <f>LN(Table3[[#This Row],[Value]]/B19826)</f>
        <v>8.3722293753179418E-3</v>
      </c>
      <c r="D19827" s="89"/>
      <c r="E19827" s="89"/>
      <c r="F19827" s="89">
        <f>Table3[[#This Row],[Yield]]/100*(1+F19826)</f>
        <v>0</v>
      </c>
    </row>
    <row r="19828" spans="1:6" x14ac:dyDescent="0.2">
      <c r="A19828" s="88">
        <v>23992</v>
      </c>
      <c r="B19828" s="89">
        <v>910.11</v>
      </c>
      <c r="C19828" s="89">
        <f>LN(Table3[[#This Row],[Value]]/B19827)</f>
        <v>2.3541329185874688E-3</v>
      </c>
      <c r="D19828" s="89"/>
      <c r="E19828" s="89"/>
      <c r="F19828" s="89">
        <f>Table3[[#This Row],[Yield]]/100*(1+F19827)</f>
        <v>0</v>
      </c>
    </row>
    <row r="19829" spans="1:6" x14ac:dyDescent="0.2">
      <c r="A19829" s="88">
        <v>23993</v>
      </c>
      <c r="B19829" s="89">
        <v>913.68</v>
      </c>
      <c r="C19829" s="89">
        <f>LN(Table3[[#This Row],[Value]]/B19828)</f>
        <v>3.9149294158689184E-3</v>
      </c>
      <c r="D19829" s="89"/>
      <c r="E19829" s="89"/>
      <c r="F19829" s="89">
        <f>Table3[[#This Row],[Yield]]/100*(1+F19828)</f>
        <v>0</v>
      </c>
    </row>
    <row r="19830" spans="1:6" x14ac:dyDescent="0.2">
      <c r="A19830" s="88">
        <v>23994</v>
      </c>
      <c r="B19830" s="89">
        <v>917.47</v>
      </c>
      <c r="C19830" s="89">
        <f>LN(Table3[[#This Row],[Value]]/B19829)</f>
        <v>4.1394811041133208E-3</v>
      </c>
      <c r="D19830" s="89"/>
      <c r="E19830" s="89"/>
      <c r="F19830" s="89">
        <f>Table3[[#This Row],[Yield]]/100*(1+F19829)</f>
        <v>0</v>
      </c>
    </row>
    <row r="19831" spans="1:6" x14ac:dyDescent="0.2">
      <c r="A19831" s="88">
        <v>23995</v>
      </c>
      <c r="B19831" s="89">
        <v>918.95</v>
      </c>
      <c r="C19831" s="89">
        <f>LN(Table3[[#This Row],[Value]]/B19830)</f>
        <v>1.611832065018268E-3</v>
      </c>
      <c r="D19831" s="89"/>
      <c r="E19831" s="89"/>
      <c r="F19831" s="89">
        <f>Table3[[#This Row],[Yield]]/100*(1+F19830)</f>
        <v>0</v>
      </c>
    </row>
    <row r="19832" spans="1:6" x14ac:dyDescent="0.2">
      <c r="A19832" s="88">
        <v>23998</v>
      </c>
      <c r="B19832" s="89">
        <v>920.92</v>
      </c>
      <c r="C19832" s="89">
        <f>LN(Table3[[#This Row],[Value]]/B19831)</f>
        <v>2.1414564646864026E-3</v>
      </c>
      <c r="D19832" s="89"/>
      <c r="E19832" s="89"/>
      <c r="F19832" s="89">
        <f>Table3[[#This Row],[Yield]]/100*(1+F19831)</f>
        <v>0</v>
      </c>
    </row>
    <row r="19833" spans="1:6" x14ac:dyDescent="0.2">
      <c r="A19833" s="88">
        <v>23999</v>
      </c>
      <c r="B19833" s="89">
        <v>916.59</v>
      </c>
      <c r="C19833" s="89">
        <f>LN(Table3[[#This Row],[Value]]/B19832)</f>
        <v>-4.7129082450142147E-3</v>
      </c>
      <c r="D19833" s="89"/>
      <c r="E19833" s="89"/>
      <c r="F19833" s="89">
        <f>Table3[[#This Row],[Yield]]/100*(1+F19832)</f>
        <v>0</v>
      </c>
    </row>
    <row r="19834" spans="1:6" x14ac:dyDescent="0.2">
      <c r="A19834" s="88">
        <v>24000</v>
      </c>
      <c r="B19834" s="89">
        <v>922.95</v>
      </c>
      <c r="C19834" s="89">
        <f>LN(Table3[[#This Row],[Value]]/B19833)</f>
        <v>6.9147997234536851E-3</v>
      </c>
      <c r="D19834" s="89"/>
      <c r="E19834" s="89"/>
      <c r="F19834" s="89">
        <f>Table3[[#This Row],[Yield]]/100*(1+F19833)</f>
        <v>0</v>
      </c>
    </row>
    <row r="19835" spans="1:6" x14ac:dyDescent="0.2">
      <c r="A19835" s="88">
        <v>24001</v>
      </c>
      <c r="B19835" s="89">
        <v>931.18</v>
      </c>
      <c r="C19835" s="89">
        <f>LN(Table3[[#This Row],[Value]]/B19834)</f>
        <v>8.8775372286856741E-3</v>
      </c>
      <c r="D19835" s="89"/>
      <c r="E19835" s="89"/>
      <c r="F19835" s="89">
        <f>Table3[[#This Row],[Yield]]/100*(1+F19834)</f>
        <v>0</v>
      </c>
    </row>
    <row r="19836" spans="1:6" x14ac:dyDescent="0.2">
      <c r="A19836" s="88">
        <v>24002</v>
      </c>
      <c r="B19836" s="89">
        <v>928.99</v>
      </c>
      <c r="C19836" s="89">
        <f>LN(Table3[[#This Row],[Value]]/B19835)</f>
        <v>-2.3546245900393681E-3</v>
      </c>
      <c r="D19836" s="89"/>
      <c r="E19836" s="89"/>
      <c r="F19836" s="89">
        <f>Table3[[#This Row],[Yield]]/100*(1+F19835)</f>
        <v>0</v>
      </c>
    </row>
    <row r="19837" spans="1:6" x14ac:dyDescent="0.2">
      <c r="A19837" s="88">
        <v>24005</v>
      </c>
      <c r="B19837" s="89">
        <v>931.18</v>
      </c>
      <c r="C19837" s="89">
        <f>LN(Table3[[#This Row],[Value]]/B19836)</f>
        <v>2.3546245900393789E-3</v>
      </c>
      <c r="D19837" s="89"/>
      <c r="E19837" s="89"/>
      <c r="F19837" s="89">
        <f>Table3[[#This Row],[Yield]]/100*(1+F19836)</f>
        <v>0</v>
      </c>
    </row>
    <row r="19838" spans="1:6" x14ac:dyDescent="0.2">
      <c r="A19838" s="88">
        <v>24006</v>
      </c>
      <c r="B19838" s="89">
        <v>926.52</v>
      </c>
      <c r="C19838" s="89">
        <f>LN(Table3[[#This Row],[Value]]/B19837)</f>
        <v>-5.0169669745700474E-3</v>
      </c>
      <c r="D19838" s="89"/>
      <c r="E19838" s="89"/>
      <c r="F19838" s="89">
        <f>Table3[[#This Row],[Yield]]/100*(1+F19837)</f>
        <v>0</v>
      </c>
    </row>
    <row r="19839" spans="1:6" x14ac:dyDescent="0.2">
      <c r="A19839" s="88">
        <v>24007</v>
      </c>
      <c r="B19839" s="89">
        <v>931.62</v>
      </c>
      <c r="C19839" s="89">
        <f>LN(Table3[[#This Row],[Value]]/B19838)</f>
        <v>5.4893741124087793E-3</v>
      </c>
      <c r="D19839" s="89"/>
      <c r="E19839" s="89"/>
      <c r="F19839" s="89">
        <f>Table3[[#This Row],[Yield]]/100*(1+F19838)</f>
        <v>0</v>
      </c>
    </row>
    <row r="19840" spans="1:6" x14ac:dyDescent="0.2">
      <c r="A19840" s="88">
        <v>24008</v>
      </c>
      <c r="B19840" s="89">
        <v>927.45</v>
      </c>
      <c r="C19840" s="89">
        <f>LN(Table3[[#This Row],[Value]]/B19839)</f>
        <v>-4.4861215484459085E-3</v>
      </c>
      <c r="D19840" s="89"/>
      <c r="E19840" s="89"/>
      <c r="F19840" s="89">
        <f>Table3[[#This Row],[Yield]]/100*(1+F19839)</f>
        <v>0</v>
      </c>
    </row>
    <row r="19841" spans="1:6" x14ac:dyDescent="0.2">
      <c r="A19841" s="88">
        <v>24009</v>
      </c>
      <c r="B19841" s="89">
        <v>929.54</v>
      </c>
      <c r="C19841" s="89">
        <f>LN(Table3[[#This Row],[Value]]/B19840)</f>
        <v>2.2509554520676548E-3</v>
      </c>
      <c r="D19841" s="89"/>
      <c r="E19841" s="89"/>
      <c r="F19841" s="89">
        <f>Table3[[#This Row],[Yield]]/100*(1+F19840)</f>
        <v>0</v>
      </c>
    </row>
    <row r="19842" spans="1:6" x14ac:dyDescent="0.2">
      <c r="A19842" s="88">
        <v>24012</v>
      </c>
      <c r="B19842" s="89">
        <v>937.88</v>
      </c>
      <c r="C19842" s="89">
        <f>LN(Table3[[#This Row],[Value]]/B19841)</f>
        <v>8.9321689277798953E-3</v>
      </c>
      <c r="D19842" s="89"/>
      <c r="E19842" s="89"/>
      <c r="F19842" s="89">
        <f>Table3[[#This Row],[Yield]]/100*(1+F19841)</f>
        <v>0</v>
      </c>
    </row>
    <row r="19843" spans="1:6" x14ac:dyDescent="0.2">
      <c r="A19843" s="88">
        <v>24013</v>
      </c>
      <c r="B19843" s="89">
        <v>935.85</v>
      </c>
      <c r="C19843" s="89">
        <f>LN(Table3[[#This Row],[Value]]/B19842)</f>
        <v>-2.1668018276299445E-3</v>
      </c>
      <c r="D19843" s="89"/>
      <c r="E19843" s="89"/>
      <c r="F19843" s="89">
        <f>Table3[[#This Row],[Yield]]/100*(1+F19842)</f>
        <v>0</v>
      </c>
    </row>
    <row r="19844" spans="1:6" x14ac:dyDescent="0.2">
      <c r="A19844" s="88">
        <v>24014</v>
      </c>
      <c r="B19844" s="89">
        <v>932.39</v>
      </c>
      <c r="C19844" s="89">
        <f>LN(Table3[[#This Row],[Value]]/B19843)</f>
        <v>-3.7040251315413214E-3</v>
      </c>
      <c r="D19844" s="89"/>
      <c r="E19844" s="89"/>
      <c r="F19844" s="89">
        <f>Table3[[#This Row],[Yield]]/100*(1+F19843)</f>
        <v>0</v>
      </c>
    </row>
    <row r="19845" spans="1:6" x14ac:dyDescent="0.2">
      <c r="A19845" s="88">
        <v>24015</v>
      </c>
      <c r="B19845" s="89">
        <v>930.58</v>
      </c>
      <c r="C19845" s="89">
        <f>LN(Table3[[#This Row],[Value]]/B19844)</f>
        <v>-1.9431344246145365E-3</v>
      </c>
      <c r="D19845" s="89"/>
      <c r="E19845" s="89"/>
      <c r="F19845" s="89">
        <f>Table3[[#This Row],[Yield]]/100*(1+F19844)</f>
        <v>0</v>
      </c>
    </row>
    <row r="19846" spans="1:6" x14ac:dyDescent="0.2">
      <c r="A19846" s="88">
        <v>24016</v>
      </c>
      <c r="B19846" s="89">
        <v>929.65</v>
      </c>
      <c r="C19846" s="89">
        <f>LN(Table3[[#This Row],[Value]]/B19845)</f>
        <v>-9.9987644267743292E-4</v>
      </c>
      <c r="D19846" s="89"/>
      <c r="E19846" s="89"/>
      <c r="F19846" s="89">
        <f>Table3[[#This Row],[Yield]]/100*(1+F19845)</f>
        <v>0</v>
      </c>
    </row>
    <row r="19847" spans="1:6" x14ac:dyDescent="0.2">
      <c r="A19847" s="88">
        <v>24019</v>
      </c>
      <c r="B19847" s="89">
        <v>930.86</v>
      </c>
      <c r="C19847" s="89">
        <f>LN(Table3[[#This Row],[Value]]/B19846)</f>
        <v>1.3007188035504727E-3</v>
      </c>
      <c r="D19847" s="89"/>
      <c r="E19847" s="89"/>
      <c r="F19847" s="89">
        <f>Table3[[#This Row],[Yield]]/100*(1+F19846)</f>
        <v>0</v>
      </c>
    </row>
    <row r="19848" spans="1:6" x14ac:dyDescent="0.2">
      <c r="A19848" s="88">
        <v>24020</v>
      </c>
      <c r="B19848" s="89">
        <v>938.7</v>
      </c>
      <c r="C19848" s="89">
        <f>LN(Table3[[#This Row],[Value]]/B19847)</f>
        <v>8.3870493133239611E-3</v>
      </c>
      <c r="D19848" s="89"/>
      <c r="E19848" s="89"/>
      <c r="F19848" s="89">
        <f>Table3[[#This Row],[Yield]]/100*(1+F19847)</f>
        <v>0</v>
      </c>
    </row>
    <row r="19849" spans="1:6" x14ac:dyDescent="0.2">
      <c r="A19849" s="88">
        <v>24021</v>
      </c>
      <c r="B19849" s="89">
        <v>936.84</v>
      </c>
      <c r="C19849" s="89">
        <f>LN(Table3[[#This Row],[Value]]/B19848)</f>
        <v>-1.9834294227462483E-3</v>
      </c>
      <c r="D19849" s="89"/>
      <c r="E19849" s="89"/>
      <c r="F19849" s="89">
        <f>Table3[[#This Row],[Yield]]/100*(1+F19848)</f>
        <v>0</v>
      </c>
    </row>
    <row r="19850" spans="1:6" x14ac:dyDescent="0.2">
      <c r="A19850" s="88">
        <v>24022</v>
      </c>
      <c r="B19850" s="89">
        <v>934.42</v>
      </c>
      <c r="C19850" s="89">
        <f>LN(Table3[[#This Row],[Value]]/B19849)</f>
        <v>-2.5864939657129606E-3</v>
      </c>
      <c r="D19850" s="89"/>
      <c r="E19850" s="89"/>
      <c r="F19850" s="89">
        <f>Table3[[#This Row],[Yield]]/100*(1+F19849)</f>
        <v>0</v>
      </c>
    </row>
    <row r="19851" spans="1:6" x14ac:dyDescent="0.2">
      <c r="A19851" s="88">
        <v>24023</v>
      </c>
      <c r="B19851" s="89">
        <v>938.32</v>
      </c>
      <c r="C19851" s="89">
        <f>LN(Table3[[#This Row],[Value]]/B19850)</f>
        <v>4.165026258762825E-3</v>
      </c>
      <c r="D19851" s="89"/>
      <c r="E19851" s="89"/>
      <c r="F19851" s="89">
        <f>Table3[[#This Row],[Yield]]/100*(1+F19850)</f>
        <v>0</v>
      </c>
    </row>
    <row r="19852" spans="1:6" x14ac:dyDescent="0.2">
      <c r="A19852" s="88">
        <v>24026</v>
      </c>
      <c r="B19852" s="89">
        <v>942.65</v>
      </c>
      <c r="C19852" s="89">
        <f>LN(Table3[[#This Row],[Value]]/B19851)</f>
        <v>4.604015639342489E-3</v>
      </c>
      <c r="D19852" s="89"/>
      <c r="E19852" s="89"/>
      <c r="F19852" s="89">
        <f>Table3[[#This Row],[Yield]]/100*(1+F19851)</f>
        <v>0</v>
      </c>
    </row>
    <row r="19853" spans="1:6" x14ac:dyDescent="0.2">
      <c r="A19853" s="88">
        <v>24027</v>
      </c>
      <c r="B19853" s="89">
        <v>941.12</v>
      </c>
      <c r="C19853" s="89">
        <f>LN(Table3[[#This Row],[Value]]/B19852)</f>
        <v>-1.6244024869619246E-3</v>
      </c>
      <c r="D19853" s="89"/>
      <c r="E19853" s="89"/>
      <c r="F19853" s="89">
        <f>Table3[[#This Row],[Yield]]/100*(1+F19852)</f>
        <v>0</v>
      </c>
    </row>
    <row r="19854" spans="1:6" x14ac:dyDescent="0.2">
      <c r="A19854" s="88">
        <v>24028</v>
      </c>
      <c r="B19854" s="89">
        <v>941.01</v>
      </c>
      <c r="C19854" s="89">
        <f>LN(Table3[[#This Row],[Value]]/B19853)</f>
        <v>-1.1688884415559228E-4</v>
      </c>
      <c r="D19854" s="89"/>
      <c r="E19854" s="89"/>
      <c r="F19854" s="89">
        <f>Table3[[#This Row],[Yield]]/100*(1+F19853)</f>
        <v>0</v>
      </c>
    </row>
    <row r="19855" spans="1:6" x14ac:dyDescent="0.2">
      <c r="A19855" s="88">
        <v>24029</v>
      </c>
      <c r="B19855" s="89">
        <v>937.5</v>
      </c>
      <c r="C19855" s="89">
        <f>LN(Table3[[#This Row],[Value]]/B19854)</f>
        <v>-3.7370086769088024E-3</v>
      </c>
      <c r="D19855" s="89"/>
      <c r="E19855" s="89"/>
      <c r="F19855" s="89">
        <f>Table3[[#This Row],[Yield]]/100*(1+F19854)</f>
        <v>0</v>
      </c>
    </row>
    <row r="19856" spans="1:6" x14ac:dyDescent="0.2">
      <c r="A19856" s="88">
        <v>24030</v>
      </c>
      <c r="B19856" s="89">
        <v>940.68</v>
      </c>
      <c r="C19856" s="89">
        <f>LN(Table3[[#This Row],[Value]]/B19855)</f>
        <v>3.3862601440650805E-3</v>
      </c>
      <c r="D19856" s="89"/>
      <c r="E19856" s="89"/>
      <c r="F19856" s="89">
        <f>Table3[[#This Row],[Yield]]/100*(1+F19855)</f>
        <v>0</v>
      </c>
    </row>
    <row r="19857" spans="1:6" x14ac:dyDescent="0.2">
      <c r="A19857" s="88">
        <v>24033</v>
      </c>
      <c r="B19857" s="89">
        <v>945.84</v>
      </c>
      <c r="C19857" s="89">
        <f>LN(Table3[[#This Row],[Value]]/B19856)</f>
        <v>5.4704035662269208E-3</v>
      </c>
      <c r="D19857" s="89"/>
      <c r="E19857" s="89"/>
      <c r="F19857" s="89">
        <f>Table3[[#This Row],[Yield]]/100*(1+F19856)</f>
        <v>0</v>
      </c>
    </row>
    <row r="19858" spans="1:6" x14ac:dyDescent="0.2">
      <c r="A19858" s="88">
        <v>24034</v>
      </c>
      <c r="B19858" s="89">
        <v>947.76</v>
      </c>
      <c r="C19858" s="89">
        <f>LN(Table3[[#This Row],[Value]]/B19857)</f>
        <v>2.0278840916456578E-3</v>
      </c>
      <c r="D19858" s="89"/>
      <c r="E19858" s="89"/>
      <c r="F19858" s="89">
        <f>Table3[[#This Row],[Yield]]/100*(1+F19857)</f>
        <v>0</v>
      </c>
    </row>
    <row r="19859" spans="1:6" x14ac:dyDescent="0.2">
      <c r="A19859" s="88">
        <v>24035</v>
      </c>
      <c r="B19859" s="89">
        <v>948.47</v>
      </c>
      <c r="C19859" s="89">
        <f>LN(Table3[[#This Row],[Value]]/B19858)</f>
        <v>7.4885434064399443E-4</v>
      </c>
      <c r="D19859" s="89"/>
      <c r="E19859" s="89"/>
      <c r="F19859" s="89">
        <f>Table3[[#This Row],[Yield]]/100*(1+F19858)</f>
        <v>0</v>
      </c>
    </row>
    <row r="19860" spans="1:6" x14ac:dyDescent="0.2">
      <c r="A19860" s="88">
        <v>24036</v>
      </c>
      <c r="B19860" s="89">
        <v>950.28</v>
      </c>
      <c r="C19860" s="89">
        <f>LN(Table3[[#This Row],[Value]]/B19859)</f>
        <v>1.9065180231738381E-3</v>
      </c>
      <c r="D19860" s="89"/>
      <c r="E19860" s="89"/>
      <c r="F19860" s="89">
        <f>Table3[[#This Row],[Yield]]/100*(1+F19859)</f>
        <v>0</v>
      </c>
    </row>
    <row r="19861" spans="1:6" x14ac:dyDescent="0.2">
      <c r="A19861" s="88">
        <v>24037</v>
      </c>
      <c r="B19861" s="89">
        <v>952.42</v>
      </c>
      <c r="C19861" s="89">
        <f>LN(Table3[[#This Row],[Value]]/B19860)</f>
        <v>2.2494359619065242E-3</v>
      </c>
      <c r="D19861" s="89"/>
      <c r="E19861" s="89"/>
      <c r="F19861" s="89">
        <f>Table3[[#This Row],[Yield]]/100*(1+F19860)</f>
        <v>0</v>
      </c>
    </row>
    <row r="19862" spans="1:6" x14ac:dyDescent="0.2">
      <c r="A19862" s="88">
        <v>24040</v>
      </c>
      <c r="B19862" s="89">
        <v>948.14</v>
      </c>
      <c r="C19862" s="89">
        <f>LN(Table3[[#This Row],[Value]]/B19861)</f>
        <v>-4.5039432958297494E-3</v>
      </c>
      <c r="D19862" s="89"/>
      <c r="E19862" s="89"/>
      <c r="F19862" s="89">
        <f>Table3[[#This Row],[Yield]]/100*(1+F19861)</f>
        <v>0</v>
      </c>
    </row>
    <row r="19863" spans="1:6" x14ac:dyDescent="0.2">
      <c r="A19863" s="88">
        <v>24041</v>
      </c>
      <c r="B19863" s="89">
        <v>956.32</v>
      </c>
      <c r="C19863" s="89">
        <f>LN(Table3[[#This Row],[Value]]/B19862)</f>
        <v>8.5904143995458558E-3</v>
      </c>
      <c r="D19863" s="89"/>
      <c r="E19863" s="89"/>
      <c r="F19863" s="89">
        <f>Table3[[#This Row],[Yield]]/100*(1+F19862)</f>
        <v>0</v>
      </c>
    </row>
    <row r="19864" spans="1:6" x14ac:dyDescent="0.2">
      <c r="A19864" s="88">
        <v>24042</v>
      </c>
      <c r="B19864" s="89">
        <v>959.5</v>
      </c>
      <c r="C19864" s="89">
        <f>LN(Table3[[#This Row],[Value]]/B19863)</f>
        <v>3.3197303718106E-3</v>
      </c>
      <c r="D19864" s="89"/>
      <c r="E19864" s="89"/>
      <c r="F19864" s="89">
        <f>Table3[[#This Row],[Yield]]/100*(1+F19863)</f>
        <v>0</v>
      </c>
    </row>
    <row r="19865" spans="1:6" x14ac:dyDescent="0.2">
      <c r="A19865" s="88">
        <v>24043</v>
      </c>
      <c r="B19865" s="89">
        <v>959.11</v>
      </c>
      <c r="C19865" s="89">
        <f>LN(Table3[[#This Row],[Value]]/B19864)</f>
        <v>-4.065443267485489E-4</v>
      </c>
      <c r="D19865" s="89"/>
      <c r="E19865" s="89"/>
      <c r="F19865" s="89">
        <f>Table3[[#This Row],[Yield]]/100*(1+F19864)</f>
        <v>0</v>
      </c>
    </row>
    <row r="19866" spans="1:6" x14ac:dyDescent="0.2">
      <c r="A19866" s="88">
        <v>24044</v>
      </c>
      <c r="B19866" s="89">
        <v>960.82</v>
      </c>
      <c r="C19866" s="89">
        <f>LN(Table3[[#This Row],[Value]]/B19865)</f>
        <v>1.7813154147958152E-3</v>
      </c>
      <c r="D19866" s="89"/>
      <c r="E19866" s="89"/>
      <c r="F19866" s="89">
        <f>Table3[[#This Row],[Yield]]/100*(1+F19865)</f>
        <v>0</v>
      </c>
    </row>
    <row r="19867" spans="1:6" x14ac:dyDescent="0.2">
      <c r="A19867" s="88">
        <v>24047</v>
      </c>
      <c r="B19867" s="89">
        <v>958.96</v>
      </c>
      <c r="C19867" s="89">
        <f>LN(Table3[[#This Row],[Value]]/B19866)</f>
        <v>-1.9377226369575776E-3</v>
      </c>
      <c r="D19867" s="89"/>
      <c r="E19867" s="89"/>
      <c r="F19867" s="89">
        <f>Table3[[#This Row],[Yield]]/100*(1+F19866)</f>
        <v>0</v>
      </c>
    </row>
    <row r="19868" spans="1:6" x14ac:dyDescent="0.2">
      <c r="A19868" s="88">
        <v>24049</v>
      </c>
      <c r="B19868" s="89">
        <v>961.13</v>
      </c>
      <c r="C19868" s="89">
        <f>LN(Table3[[#This Row],[Value]]/B19867)</f>
        <v>2.2603116769307104E-3</v>
      </c>
      <c r="D19868" s="89"/>
      <c r="E19868" s="89"/>
      <c r="F19868" s="89">
        <f>Table3[[#This Row],[Yield]]/100*(1+F19867)</f>
        <v>0</v>
      </c>
    </row>
    <row r="19869" spans="1:6" x14ac:dyDescent="0.2">
      <c r="A19869" s="88">
        <v>24050</v>
      </c>
      <c r="B19869" s="89">
        <v>961.85</v>
      </c>
      <c r="C19869" s="89">
        <f>LN(Table3[[#This Row],[Value]]/B19868)</f>
        <v>7.4883777641530133E-4</v>
      </c>
      <c r="D19869" s="89"/>
      <c r="E19869" s="89"/>
      <c r="F19869" s="89">
        <f>Table3[[#This Row],[Yield]]/100*(1+F19868)</f>
        <v>0</v>
      </c>
    </row>
    <row r="19870" spans="1:6" x14ac:dyDescent="0.2">
      <c r="A19870" s="88">
        <v>24051</v>
      </c>
      <c r="B19870" s="89">
        <v>959.46</v>
      </c>
      <c r="C19870" s="89">
        <f>LN(Table3[[#This Row],[Value]]/B19869)</f>
        <v>-2.4878871527846892E-3</v>
      </c>
      <c r="D19870" s="89"/>
      <c r="E19870" s="89"/>
      <c r="F19870" s="89">
        <f>Table3[[#This Row],[Yield]]/100*(1+F19869)</f>
        <v>0</v>
      </c>
    </row>
    <row r="19871" spans="1:6" x14ac:dyDescent="0.2">
      <c r="A19871" s="88">
        <v>24054</v>
      </c>
      <c r="B19871" s="89">
        <v>953.95</v>
      </c>
      <c r="C19871" s="89">
        <f>LN(Table3[[#This Row],[Value]]/B19870)</f>
        <v>-5.7593670260859819E-3</v>
      </c>
      <c r="D19871" s="89"/>
      <c r="E19871" s="89"/>
      <c r="F19871" s="89">
        <f>Table3[[#This Row],[Yield]]/100*(1+F19870)</f>
        <v>0</v>
      </c>
    </row>
    <row r="19872" spans="1:6" x14ac:dyDescent="0.2">
      <c r="A19872" s="88">
        <v>24055</v>
      </c>
      <c r="B19872" s="89">
        <v>951.72</v>
      </c>
      <c r="C19872" s="89">
        <f>LN(Table3[[#This Row],[Value]]/B19871)</f>
        <v>-2.340385290091172E-3</v>
      </c>
      <c r="D19872" s="89"/>
      <c r="E19872" s="89"/>
      <c r="F19872" s="89">
        <f>Table3[[#This Row],[Yield]]/100*(1+F19871)</f>
        <v>0</v>
      </c>
    </row>
    <row r="19873" spans="1:6" x14ac:dyDescent="0.2">
      <c r="A19873" s="88">
        <v>24056</v>
      </c>
      <c r="B19873" s="89">
        <v>951.22</v>
      </c>
      <c r="C19873" s="89">
        <f>LN(Table3[[#This Row],[Value]]/B19872)</f>
        <v>-5.2550265537159181E-4</v>
      </c>
      <c r="D19873" s="89"/>
      <c r="E19873" s="89"/>
      <c r="F19873" s="89">
        <f>Table3[[#This Row],[Yield]]/100*(1+F19872)</f>
        <v>0</v>
      </c>
    </row>
    <row r="19874" spans="1:6" x14ac:dyDescent="0.2">
      <c r="A19874" s="88">
        <v>24057</v>
      </c>
      <c r="B19874" s="89">
        <v>953.28</v>
      </c>
      <c r="C19874" s="89">
        <f>LN(Table3[[#This Row],[Value]]/B19873)</f>
        <v>2.163298297060477E-3</v>
      </c>
      <c r="D19874" s="89"/>
      <c r="E19874" s="89"/>
      <c r="F19874" s="89">
        <f>Table3[[#This Row],[Yield]]/100*(1+F19873)</f>
        <v>0</v>
      </c>
    </row>
    <row r="19875" spans="1:6" x14ac:dyDescent="0.2">
      <c r="A19875" s="88">
        <v>24058</v>
      </c>
      <c r="B19875" s="89">
        <v>956.29</v>
      </c>
      <c r="C19875" s="89">
        <f>LN(Table3[[#This Row],[Value]]/B19874)</f>
        <v>3.15254480633491E-3</v>
      </c>
      <c r="D19875" s="89"/>
      <c r="E19875" s="89"/>
      <c r="F19875" s="89">
        <f>Table3[[#This Row],[Yield]]/100*(1+F19874)</f>
        <v>0</v>
      </c>
    </row>
    <row r="19876" spans="1:6" x14ac:dyDescent="0.2">
      <c r="A19876" s="88">
        <v>24061</v>
      </c>
      <c r="B19876" s="89">
        <v>955.9</v>
      </c>
      <c r="C19876" s="89">
        <f>LN(Table3[[#This Row],[Value]]/B19875)</f>
        <v>-4.0790926153535774E-4</v>
      </c>
      <c r="D19876" s="89"/>
      <c r="E19876" s="89"/>
      <c r="F19876" s="89">
        <f>Table3[[#This Row],[Yield]]/100*(1+F19875)</f>
        <v>0</v>
      </c>
    </row>
    <row r="19877" spans="1:6" x14ac:dyDescent="0.2">
      <c r="A19877" s="88">
        <v>24062</v>
      </c>
      <c r="B19877" s="89">
        <v>956.51</v>
      </c>
      <c r="C19877" s="89">
        <f>LN(Table3[[#This Row],[Value]]/B19876)</f>
        <v>6.3793853900311222E-4</v>
      </c>
      <c r="D19877" s="89"/>
      <c r="E19877" s="89"/>
      <c r="F19877" s="89">
        <f>Table3[[#This Row],[Yield]]/100*(1+F19876)</f>
        <v>0</v>
      </c>
    </row>
    <row r="19878" spans="1:6" x14ac:dyDescent="0.2">
      <c r="A19878" s="88">
        <v>24063</v>
      </c>
      <c r="B19878" s="89">
        <v>956.57</v>
      </c>
      <c r="C19878" s="89">
        <f>LN(Table3[[#This Row],[Value]]/B19877)</f>
        <v>6.2726075250177233E-5</v>
      </c>
      <c r="D19878" s="89"/>
      <c r="E19878" s="89"/>
      <c r="F19878" s="89">
        <f>Table3[[#This Row],[Yield]]/100*(1+F19877)</f>
        <v>0</v>
      </c>
    </row>
    <row r="19879" spans="1:6" x14ac:dyDescent="0.2">
      <c r="A19879" s="88">
        <v>24064</v>
      </c>
      <c r="B19879" s="89">
        <v>950.5</v>
      </c>
      <c r="C19879" s="89">
        <f>LN(Table3[[#This Row],[Value]]/B19878)</f>
        <v>-6.3658077554862493E-3</v>
      </c>
      <c r="D19879" s="89"/>
      <c r="E19879" s="89"/>
      <c r="F19879" s="89">
        <f>Table3[[#This Row],[Yield]]/100*(1+F19878)</f>
        <v>0</v>
      </c>
    </row>
    <row r="19880" spans="1:6" x14ac:dyDescent="0.2">
      <c r="A19880" s="88">
        <v>24065</v>
      </c>
      <c r="B19880" s="89">
        <v>952.72</v>
      </c>
      <c r="C19880" s="89">
        <f>LN(Table3[[#This Row],[Value]]/B19879)</f>
        <v>2.3328895312564818E-3</v>
      </c>
      <c r="D19880" s="89"/>
      <c r="E19880" s="89"/>
      <c r="F19880" s="89">
        <f>Table3[[#This Row],[Yield]]/100*(1+F19879)</f>
        <v>0</v>
      </c>
    </row>
    <row r="19881" spans="1:6" x14ac:dyDescent="0.2">
      <c r="A19881" s="88">
        <v>24068</v>
      </c>
      <c r="B19881" s="89">
        <v>946.38</v>
      </c>
      <c r="C19881" s="89">
        <f>LN(Table3[[#This Row],[Value]]/B19880)</f>
        <v>-6.6768717323026855E-3</v>
      </c>
      <c r="D19881" s="89"/>
      <c r="E19881" s="89"/>
      <c r="F19881" s="89">
        <f>Table3[[#This Row],[Yield]]/100*(1+F19880)</f>
        <v>0</v>
      </c>
    </row>
    <row r="19882" spans="1:6" x14ac:dyDescent="0.2">
      <c r="A19882" s="88">
        <v>24069</v>
      </c>
      <c r="B19882" s="89">
        <v>948.94</v>
      </c>
      <c r="C19882" s="89">
        <f>LN(Table3[[#This Row],[Value]]/B19881)</f>
        <v>2.7013924369544678E-3</v>
      </c>
      <c r="D19882" s="89"/>
      <c r="E19882" s="89"/>
      <c r="F19882" s="89">
        <f>Table3[[#This Row],[Yield]]/100*(1+F19881)</f>
        <v>0</v>
      </c>
    </row>
    <row r="19883" spans="1:6" x14ac:dyDescent="0.2">
      <c r="A19883" s="88">
        <v>24070</v>
      </c>
      <c r="B19883" s="89">
        <v>948.94</v>
      </c>
      <c r="C19883" s="89">
        <f>LN(Table3[[#This Row],[Value]]/B19882)</f>
        <v>0</v>
      </c>
      <c r="D19883" s="89"/>
      <c r="E19883" s="89"/>
      <c r="F19883" s="89">
        <f>Table3[[#This Row],[Yield]]/100*(1+F19882)</f>
        <v>0</v>
      </c>
    </row>
    <row r="19884" spans="1:6" x14ac:dyDescent="0.2">
      <c r="A19884" s="88">
        <v>24072</v>
      </c>
      <c r="B19884" s="89">
        <v>948.16</v>
      </c>
      <c r="C19884" s="89">
        <f>LN(Table3[[#This Row],[Value]]/B19883)</f>
        <v>-8.2230777919189068E-4</v>
      </c>
      <c r="D19884" s="89"/>
      <c r="E19884" s="89"/>
      <c r="F19884" s="89">
        <f>Table3[[#This Row],[Yield]]/100*(1+F19883)</f>
        <v>0</v>
      </c>
    </row>
    <row r="19885" spans="1:6" x14ac:dyDescent="0.2">
      <c r="A19885" s="88">
        <v>24075</v>
      </c>
      <c r="B19885" s="89">
        <v>946.93</v>
      </c>
      <c r="C19885" s="89">
        <f>LN(Table3[[#This Row],[Value]]/B19884)</f>
        <v>-1.2980915658008334E-3</v>
      </c>
      <c r="D19885" s="89"/>
      <c r="E19885" s="89"/>
      <c r="F19885" s="89">
        <f>Table3[[#This Row],[Yield]]/100*(1+F19884)</f>
        <v>0</v>
      </c>
    </row>
    <row r="19886" spans="1:6" x14ac:dyDescent="0.2">
      <c r="A19886" s="88">
        <v>24076</v>
      </c>
      <c r="B19886" s="89">
        <v>946.71</v>
      </c>
      <c r="C19886" s="89">
        <f>LN(Table3[[#This Row],[Value]]/B19885)</f>
        <v>-2.3235673199733506E-4</v>
      </c>
      <c r="D19886" s="89"/>
      <c r="E19886" s="89"/>
      <c r="F19886" s="89">
        <f>Table3[[#This Row],[Yield]]/100*(1+F19885)</f>
        <v>0</v>
      </c>
    </row>
    <row r="19887" spans="1:6" x14ac:dyDescent="0.2">
      <c r="A19887" s="88">
        <v>24077</v>
      </c>
      <c r="B19887" s="89">
        <v>947.6</v>
      </c>
      <c r="C19887" s="89">
        <f>LN(Table3[[#This Row],[Value]]/B19886)</f>
        <v>9.3965619722828641E-4</v>
      </c>
      <c r="D19887" s="89"/>
      <c r="E19887" s="89"/>
      <c r="F19887" s="89">
        <f>Table3[[#This Row],[Yield]]/100*(1+F19886)</f>
        <v>0</v>
      </c>
    </row>
    <row r="19888" spans="1:6" x14ac:dyDescent="0.2">
      <c r="A19888" s="88">
        <v>24078</v>
      </c>
      <c r="B19888" s="89">
        <v>944.59</v>
      </c>
      <c r="C19888" s="89">
        <f>LN(Table3[[#This Row],[Value]]/B19887)</f>
        <v>-3.1815013702876606E-3</v>
      </c>
      <c r="D19888" s="89"/>
      <c r="E19888" s="89"/>
      <c r="F19888" s="89">
        <f>Table3[[#This Row],[Yield]]/100*(1+F19887)</f>
        <v>0</v>
      </c>
    </row>
    <row r="19889" spans="1:6" x14ac:dyDescent="0.2">
      <c r="A19889" s="88">
        <v>24079</v>
      </c>
      <c r="B19889" s="89">
        <v>946.1</v>
      </c>
      <c r="C19889" s="89">
        <f>LN(Table3[[#This Row],[Value]]/B19888)</f>
        <v>1.5973007960558233E-3</v>
      </c>
      <c r="D19889" s="89"/>
      <c r="E19889" s="89"/>
      <c r="F19889" s="89">
        <f>Table3[[#This Row],[Yield]]/100*(1+F19888)</f>
        <v>0</v>
      </c>
    </row>
    <row r="19890" spans="1:6" x14ac:dyDescent="0.2">
      <c r="A19890" s="88">
        <v>24082</v>
      </c>
      <c r="B19890" s="89">
        <v>939.53</v>
      </c>
      <c r="C19890" s="89">
        <f>LN(Table3[[#This Row],[Value]]/B19889)</f>
        <v>-6.9685214880313264E-3</v>
      </c>
      <c r="D19890" s="89"/>
      <c r="E19890" s="89"/>
      <c r="F19890" s="89">
        <f>Table3[[#This Row],[Yield]]/100*(1+F19889)</f>
        <v>0</v>
      </c>
    </row>
    <row r="19891" spans="1:6" x14ac:dyDescent="0.2">
      <c r="A19891" s="88">
        <v>24083</v>
      </c>
      <c r="B19891" s="89">
        <v>951.33</v>
      </c>
      <c r="C19891" s="89">
        <f>LN(Table3[[#This Row],[Value]]/B19890)</f>
        <v>1.2481255285926748E-2</v>
      </c>
      <c r="D19891" s="89"/>
      <c r="E19891" s="89"/>
      <c r="F19891" s="89">
        <f>Table3[[#This Row],[Yield]]/100*(1+F19890)</f>
        <v>0</v>
      </c>
    </row>
    <row r="19892" spans="1:6" x14ac:dyDescent="0.2">
      <c r="A19892" s="88">
        <v>24084</v>
      </c>
      <c r="B19892" s="89">
        <v>946.6</v>
      </c>
      <c r="C19892" s="89">
        <f>LN(Table3[[#This Row],[Value]]/B19891)</f>
        <v>-4.9843880361462711E-3</v>
      </c>
      <c r="D19892" s="89"/>
      <c r="E19892" s="89"/>
      <c r="F19892" s="89">
        <f>Table3[[#This Row],[Yield]]/100*(1+F19891)</f>
        <v>0</v>
      </c>
    </row>
    <row r="19893" spans="1:6" x14ac:dyDescent="0.2">
      <c r="A19893" s="88">
        <v>24085</v>
      </c>
      <c r="B19893" s="89">
        <v>949.55</v>
      </c>
      <c r="C19893" s="89">
        <f>LN(Table3[[#This Row],[Value]]/B19892)</f>
        <v>3.1115706881064695E-3</v>
      </c>
      <c r="D19893" s="89"/>
      <c r="E19893" s="89"/>
      <c r="F19893" s="89">
        <f>Table3[[#This Row],[Yield]]/100*(1+F19892)</f>
        <v>0</v>
      </c>
    </row>
    <row r="19894" spans="1:6" x14ac:dyDescent="0.2">
      <c r="A19894" s="88">
        <v>24086</v>
      </c>
      <c r="B19894" s="89">
        <v>952.72</v>
      </c>
      <c r="C19894" s="89">
        <f>LN(Table3[[#This Row],[Value]]/B19893)</f>
        <v>3.332863299486464E-3</v>
      </c>
      <c r="D19894" s="89"/>
      <c r="E19894" s="89"/>
      <c r="F19894" s="89">
        <f>Table3[[#This Row],[Yield]]/100*(1+F19893)</f>
        <v>0</v>
      </c>
    </row>
    <row r="19895" spans="1:6" x14ac:dyDescent="0.2">
      <c r="A19895" s="88">
        <v>24089</v>
      </c>
      <c r="B19895" s="89">
        <v>951.55</v>
      </c>
      <c r="C19895" s="89">
        <f>LN(Table3[[#This Row],[Value]]/B19894)</f>
        <v>-1.2288174967040571E-3</v>
      </c>
      <c r="D19895" s="89"/>
      <c r="E19895" s="89"/>
      <c r="F19895" s="89">
        <f>Table3[[#This Row],[Yield]]/100*(1+F19894)</f>
        <v>0</v>
      </c>
    </row>
    <row r="19896" spans="1:6" x14ac:dyDescent="0.2">
      <c r="A19896" s="88">
        <v>24090</v>
      </c>
      <c r="B19896" s="89">
        <v>954.06</v>
      </c>
      <c r="C19896" s="89">
        <f>LN(Table3[[#This Row],[Value]]/B19895)</f>
        <v>2.6343285893242795E-3</v>
      </c>
      <c r="D19896" s="89"/>
      <c r="E19896" s="89"/>
      <c r="F19896" s="89">
        <f>Table3[[#This Row],[Yield]]/100*(1+F19895)</f>
        <v>0</v>
      </c>
    </row>
    <row r="19897" spans="1:6" x14ac:dyDescent="0.2">
      <c r="A19897" s="88">
        <v>24091</v>
      </c>
      <c r="B19897" s="89">
        <v>958.74</v>
      </c>
      <c r="C19897" s="89">
        <f>LN(Table3[[#This Row],[Value]]/B19896)</f>
        <v>4.8933598269916365E-3</v>
      </c>
      <c r="D19897" s="89"/>
      <c r="E19897" s="89"/>
      <c r="F19897" s="89">
        <f>Table3[[#This Row],[Yield]]/100*(1+F19896)</f>
        <v>0</v>
      </c>
    </row>
    <row r="19898" spans="1:6" x14ac:dyDescent="0.2">
      <c r="A19898" s="88">
        <v>24092</v>
      </c>
      <c r="B19898" s="89">
        <v>959.13</v>
      </c>
      <c r="C19898" s="89">
        <f>LN(Table3[[#This Row],[Value]]/B19897)</f>
        <v>4.0670118973192183E-4</v>
      </c>
      <c r="D19898" s="89"/>
      <c r="E19898" s="89"/>
      <c r="F19898" s="89">
        <f>Table3[[#This Row],[Yield]]/100*(1+F19897)</f>
        <v>0</v>
      </c>
    </row>
    <row r="19899" spans="1:6" x14ac:dyDescent="0.2">
      <c r="A19899" s="88">
        <v>24093</v>
      </c>
      <c r="B19899" s="89">
        <v>957.85</v>
      </c>
      <c r="C19899" s="89">
        <f>LN(Table3[[#This Row],[Value]]/B19898)</f>
        <v>-1.3354340579741538E-3</v>
      </c>
      <c r="D19899" s="89"/>
      <c r="E19899" s="89"/>
      <c r="F19899" s="89">
        <f>Table3[[#This Row],[Yield]]/100*(1+F19898)</f>
        <v>0</v>
      </c>
    </row>
    <row r="19900" spans="1:6" x14ac:dyDescent="0.2">
      <c r="A19900" s="88">
        <v>24096</v>
      </c>
      <c r="B19900" s="89">
        <v>952.22</v>
      </c>
      <c r="C19900" s="89">
        <f>LN(Table3[[#This Row],[Value]]/B19899)</f>
        <v>-5.895088980514088E-3</v>
      </c>
      <c r="D19900" s="89"/>
      <c r="E19900" s="89"/>
      <c r="F19900" s="89">
        <f>Table3[[#This Row],[Yield]]/100*(1+F19899)</f>
        <v>0</v>
      </c>
    </row>
    <row r="19901" spans="1:6" x14ac:dyDescent="0.2">
      <c r="A19901" s="88">
        <v>24097</v>
      </c>
      <c r="B19901" s="89">
        <v>959.46</v>
      </c>
      <c r="C19901" s="89">
        <f>LN(Table3[[#This Row],[Value]]/B19900)</f>
        <v>7.5745256688098768E-3</v>
      </c>
      <c r="D19901" s="89"/>
      <c r="E19901" s="89"/>
      <c r="F19901" s="89">
        <f>Table3[[#This Row],[Yield]]/100*(1+F19900)</f>
        <v>0</v>
      </c>
    </row>
    <row r="19902" spans="1:6" x14ac:dyDescent="0.2">
      <c r="A19902" s="88">
        <v>24098</v>
      </c>
      <c r="B19902" s="89">
        <v>965.86</v>
      </c>
      <c r="C19902" s="89">
        <f>LN(Table3[[#This Row],[Value]]/B19901)</f>
        <v>6.6482699738702172E-3</v>
      </c>
      <c r="D19902" s="89"/>
      <c r="E19902" s="89"/>
      <c r="F19902" s="89">
        <f>Table3[[#This Row],[Yield]]/100*(1+F19901)</f>
        <v>0</v>
      </c>
    </row>
    <row r="19903" spans="1:6" x14ac:dyDescent="0.2">
      <c r="A19903" s="88">
        <v>24099</v>
      </c>
      <c r="B19903" s="89">
        <v>966.36</v>
      </c>
      <c r="C19903" s="89">
        <f>LN(Table3[[#This Row],[Value]]/B19902)</f>
        <v>5.1753942217794367E-4</v>
      </c>
      <c r="D19903" s="89"/>
      <c r="E19903" s="89"/>
      <c r="F19903" s="89">
        <f>Table3[[#This Row],[Yield]]/100*(1+F19902)</f>
        <v>0</v>
      </c>
    </row>
    <row r="19904" spans="1:6" x14ac:dyDescent="0.2">
      <c r="A19904" s="88">
        <v>24103</v>
      </c>
      <c r="B19904" s="89">
        <v>959.79</v>
      </c>
      <c r="C19904" s="89">
        <f>LN(Table3[[#This Row],[Value]]/B19903)</f>
        <v>-6.8219250628429769E-3</v>
      </c>
      <c r="D19904" s="89"/>
      <c r="E19904" s="89"/>
      <c r="F19904" s="89">
        <f>Table3[[#This Row],[Yield]]/100*(1+F19903)</f>
        <v>0</v>
      </c>
    </row>
    <row r="19905" spans="1:6" x14ac:dyDescent="0.2">
      <c r="A19905" s="88">
        <v>24104</v>
      </c>
      <c r="B19905" s="89">
        <v>957.96</v>
      </c>
      <c r="C19905" s="89">
        <f>LN(Table3[[#This Row],[Value]]/B19904)</f>
        <v>-1.9084870869030715E-3</v>
      </c>
      <c r="D19905" s="89"/>
      <c r="E19905" s="89"/>
      <c r="F19905" s="89">
        <f>Table3[[#This Row],[Yield]]/100*(1+F19904)</f>
        <v>0</v>
      </c>
    </row>
    <row r="19906" spans="1:6" x14ac:dyDescent="0.2">
      <c r="A19906" s="88">
        <v>24105</v>
      </c>
      <c r="B19906" s="89">
        <v>960.3</v>
      </c>
      <c r="C19906" s="89">
        <f>LN(Table3[[#This Row],[Value]]/B19905)</f>
        <v>2.4397121982192302E-3</v>
      </c>
      <c r="D19906" s="89"/>
      <c r="E19906" s="89"/>
      <c r="F19906" s="89">
        <f>Table3[[#This Row],[Yield]]/100*(1+F19905)</f>
        <v>0</v>
      </c>
    </row>
    <row r="19907" spans="1:6" x14ac:dyDescent="0.2">
      <c r="A19907" s="88">
        <v>24106</v>
      </c>
      <c r="B19907" s="89">
        <v>963.69</v>
      </c>
      <c r="C19907" s="89">
        <f>LN(Table3[[#This Row],[Value]]/B19906)</f>
        <v>3.5239304862381754E-3</v>
      </c>
      <c r="D19907" s="89"/>
      <c r="E19907" s="89"/>
      <c r="F19907" s="89">
        <f>Table3[[#This Row],[Yield]]/100*(1+F19906)</f>
        <v>0</v>
      </c>
    </row>
    <row r="19908" spans="1:6" x14ac:dyDescent="0.2">
      <c r="A19908" s="88">
        <v>24107</v>
      </c>
      <c r="B19908" s="89">
        <v>969.26</v>
      </c>
      <c r="C19908" s="89">
        <f>LN(Table3[[#This Row],[Value]]/B19907)</f>
        <v>5.7632276232609005E-3</v>
      </c>
      <c r="D19908" s="89"/>
      <c r="E19908" s="89"/>
      <c r="F19908" s="89">
        <f>Table3[[#This Row],[Yield]]/100*(1+F19907)</f>
        <v>0</v>
      </c>
    </row>
    <row r="19909" spans="1:6" x14ac:dyDescent="0.2">
      <c r="A19909" s="88">
        <v>24110</v>
      </c>
      <c r="B19909" s="89">
        <v>968.54</v>
      </c>
      <c r="C19909" s="89">
        <f>LN(Table3[[#This Row],[Value]]/B19908)</f>
        <v>-7.4311077833915903E-4</v>
      </c>
      <c r="D19909" s="89"/>
      <c r="E19909" s="89"/>
      <c r="F19909" s="89">
        <f>Table3[[#This Row],[Yield]]/100*(1+F19908)</f>
        <v>0</v>
      </c>
    </row>
    <row r="19910" spans="1:6" x14ac:dyDescent="0.2">
      <c r="A19910" s="88">
        <v>24111</v>
      </c>
      <c r="B19910" s="89">
        <v>969.26</v>
      </c>
      <c r="C19910" s="89">
        <f>LN(Table3[[#This Row],[Value]]/B19909)</f>
        <v>7.4311077833911154E-4</v>
      </c>
      <c r="D19910" s="89"/>
      <c r="E19910" s="89"/>
      <c r="F19910" s="89">
        <f>Table3[[#This Row],[Yield]]/100*(1+F19909)</f>
        <v>0</v>
      </c>
    </row>
    <row r="19911" spans="1:6" x14ac:dyDescent="0.2">
      <c r="A19911" s="88">
        <v>24112</v>
      </c>
      <c r="B19911" s="89">
        <v>981.62</v>
      </c>
      <c r="C19911" s="89">
        <f>LN(Table3[[#This Row],[Value]]/B19910)</f>
        <v>1.2671374333835828E-2</v>
      </c>
      <c r="D19911" s="89"/>
      <c r="E19911" s="89"/>
      <c r="F19911" s="89">
        <f>Table3[[#This Row],[Yield]]/100*(1+F19910)</f>
        <v>0</v>
      </c>
    </row>
    <row r="19912" spans="1:6" x14ac:dyDescent="0.2">
      <c r="A19912" s="88">
        <v>24113</v>
      </c>
      <c r="B19912" s="89">
        <v>985.46</v>
      </c>
      <c r="C19912" s="89">
        <f>LN(Table3[[#This Row],[Value]]/B19911)</f>
        <v>3.9042691480370767E-3</v>
      </c>
      <c r="D19912" s="89"/>
      <c r="E19912" s="89"/>
      <c r="F19912" s="89">
        <f>Table3[[#This Row],[Yield]]/100*(1+F19911)</f>
        <v>0</v>
      </c>
    </row>
    <row r="19913" spans="1:6" x14ac:dyDescent="0.2">
      <c r="A19913" s="88">
        <v>24114</v>
      </c>
      <c r="B19913" s="89">
        <v>986.13</v>
      </c>
      <c r="C19913" s="89">
        <f>LN(Table3[[#This Row],[Value]]/B19912)</f>
        <v>6.796545182224127E-4</v>
      </c>
      <c r="D19913" s="89"/>
      <c r="E19913" s="89"/>
      <c r="F19913" s="89">
        <f>Table3[[#This Row],[Yield]]/100*(1+F19912)</f>
        <v>0</v>
      </c>
    </row>
    <row r="19914" spans="1:6" x14ac:dyDescent="0.2">
      <c r="A19914" s="88">
        <v>24117</v>
      </c>
      <c r="B19914" s="89">
        <v>985.41</v>
      </c>
      <c r="C19914" s="89">
        <f>LN(Table3[[#This Row],[Value]]/B19913)</f>
        <v>-7.3039353196842696E-4</v>
      </c>
      <c r="D19914" s="89"/>
      <c r="E19914" s="89"/>
      <c r="F19914" s="89">
        <f>Table3[[#This Row],[Yield]]/100*(1+F19913)</f>
        <v>0</v>
      </c>
    </row>
    <row r="19915" spans="1:6" x14ac:dyDescent="0.2">
      <c r="A19915" s="88">
        <v>24118</v>
      </c>
      <c r="B19915" s="89">
        <v>986.85</v>
      </c>
      <c r="C19915" s="89">
        <f>LN(Table3[[#This Row],[Value]]/B19914)</f>
        <v>1.4602539785637761E-3</v>
      </c>
      <c r="D19915" s="89"/>
      <c r="E19915" s="89"/>
      <c r="F19915" s="89">
        <f>Table3[[#This Row],[Yield]]/100*(1+F19914)</f>
        <v>0</v>
      </c>
    </row>
    <row r="19916" spans="1:6" x14ac:dyDescent="0.2">
      <c r="A19916" s="88">
        <v>24119</v>
      </c>
      <c r="B19916" s="89">
        <v>983.96</v>
      </c>
      <c r="C19916" s="89">
        <f>LN(Table3[[#This Row],[Value]]/B19915)</f>
        <v>-2.9328063806173628E-3</v>
      </c>
      <c r="D19916" s="89"/>
      <c r="E19916" s="89"/>
      <c r="F19916" s="89">
        <f>Table3[[#This Row],[Yield]]/100*(1+F19915)</f>
        <v>0</v>
      </c>
    </row>
    <row r="19917" spans="1:6" x14ac:dyDescent="0.2">
      <c r="A19917" s="88">
        <v>24120</v>
      </c>
      <c r="B19917" s="89">
        <v>985.69</v>
      </c>
      <c r="C19917" s="89">
        <f>LN(Table3[[#This Row],[Value]]/B19916)</f>
        <v>1.7566577258662595E-3</v>
      </c>
      <c r="D19917" s="89"/>
      <c r="E19917" s="89"/>
      <c r="F19917" s="89">
        <f>Table3[[#This Row],[Yield]]/100*(1+F19916)</f>
        <v>0</v>
      </c>
    </row>
    <row r="19918" spans="1:6" x14ac:dyDescent="0.2">
      <c r="A19918" s="88">
        <v>24121</v>
      </c>
      <c r="B19918" s="89">
        <v>987.3</v>
      </c>
      <c r="C19918" s="89">
        <f>LN(Table3[[#This Row],[Value]]/B19917)</f>
        <v>1.6320410720385397E-3</v>
      </c>
      <c r="D19918" s="89"/>
      <c r="E19918" s="89"/>
      <c r="F19918" s="89">
        <f>Table3[[#This Row],[Yield]]/100*(1+F19917)</f>
        <v>0</v>
      </c>
    </row>
    <row r="19919" spans="1:6" x14ac:dyDescent="0.2">
      <c r="A19919" s="88">
        <v>24124</v>
      </c>
      <c r="B19919" s="89">
        <v>989.75</v>
      </c>
      <c r="C19919" s="89">
        <f>LN(Table3[[#This Row],[Value]]/B19918)</f>
        <v>2.4784413688361605E-3</v>
      </c>
      <c r="D19919" s="89"/>
      <c r="E19919" s="89"/>
      <c r="F19919" s="89">
        <f>Table3[[#This Row],[Yield]]/100*(1+F19918)</f>
        <v>0</v>
      </c>
    </row>
    <row r="19920" spans="1:6" x14ac:dyDescent="0.2">
      <c r="A19920" s="88">
        <v>24125</v>
      </c>
      <c r="B19920" s="89">
        <v>994.2</v>
      </c>
      <c r="C19920" s="89">
        <f>LN(Table3[[#This Row],[Value]]/B19919)</f>
        <v>4.4860076743322898E-3</v>
      </c>
      <c r="D19920" s="89"/>
      <c r="E19920" s="89"/>
      <c r="F19920" s="89">
        <f>Table3[[#This Row],[Yield]]/100*(1+F19919)</f>
        <v>0</v>
      </c>
    </row>
    <row r="19921" spans="1:6" x14ac:dyDescent="0.2">
      <c r="A19921" s="88">
        <v>24126</v>
      </c>
      <c r="B19921" s="89">
        <v>991.14</v>
      </c>
      <c r="C19921" s="89">
        <f>LN(Table3[[#This Row],[Value]]/B19920)</f>
        <v>-3.0825978654679884E-3</v>
      </c>
      <c r="D19921" s="89"/>
      <c r="E19921" s="89"/>
      <c r="F19921" s="89">
        <f>Table3[[#This Row],[Yield]]/100*(1+F19920)</f>
        <v>0</v>
      </c>
    </row>
    <row r="19922" spans="1:6" x14ac:dyDescent="0.2">
      <c r="A19922" s="88">
        <v>24127</v>
      </c>
      <c r="B19922" s="89">
        <v>987.8</v>
      </c>
      <c r="C19922" s="89">
        <f>LN(Table3[[#This Row],[Value]]/B19921)</f>
        <v>-3.3755476885798806E-3</v>
      </c>
      <c r="D19922" s="89"/>
      <c r="E19922" s="89"/>
      <c r="F19922" s="89">
        <f>Table3[[#This Row],[Yield]]/100*(1+F19921)</f>
        <v>0</v>
      </c>
    </row>
    <row r="19923" spans="1:6" x14ac:dyDescent="0.2">
      <c r="A19923" s="88">
        <v>24128</v>
      </c>
      <c r="B19923" s="89">
        <v>988.14</v>
      </c>
      <c r="C19923" s="89">
        <f>LN(Table3[[#This Row],[Value]]/B19922)</f>
        <v>3.4414000764756129E-4</v>
      </c>
      <c r="D19923" s="89"/>
      <c r="E19923" s="89"/>
      <c r="F19923" s="89">
        <f>Table3[[#This Row],[Yield]]/100*(1+F19922)</f>
        <v>0</v>
      </c>
    </row>
    <row r="19924" spans="1:6" x14ac:dyDescent="0.2">
      <c r="A19924" s="88">
        <v>24131</v>
      </c>
      <c r="B19924" s="89">
        <v>991.42</v>
      </c>
      <c r="C19924" s="89">
        <f>LN(Table3[[#This Row],[Value]]/B19923)</f>
        <v>3.3138707608508277E-3</v>
      </c>
      <c r="D19924" s="89"/>
      <c r="E19924" s="89"/>
      <c r="F19924" s="89">
        <f>Table3[[#This Row],[Yield]]/100*(1+F19923)</f>
        <v>0</v>
      </c>
    </row>
    <row r="19925" spans="1:6" x14ac:dyDescent="0.2">
      <c r="A19925" s="88">
        <v>24132</v>
      </c>
      <c r="B19925" s="89">
        <v>991.64</v>
      </c>
      <c r="C19925" s="89">
        <f>LN(Table3[[#This Row],[Value]]/B19924)</f>
        <v>2.2187931873225277E-4</v>
      </c>
      <c r="D19925" s="89"/>
      <c r="E19925" s="89"/>
      <c r="F19925" s="89">
        <f>Table3[[#This Row],[Yield]]/100*(1+F19924)</f>
        <v>0</v>
      </c>
    </row>
    <row r="19926" spans="1:6" x14ac:dyDescent="0.2">
      <c r="A19926" s="88">
        <v>24133</v>
      </c>
      <c r="B19926" s="89">
        <v>990.92</v>
      </c>
      <c r="C19926" s="89">
        <f>LN(Table3[[#This Row],[Value]]/B19925)</f>
        <v>-7.2633366117911299E-4</v>
      </c>
      <c r="D19926" s="89"/>
      <c r="E19926" s="89"/>
      <c r="F19926" s="89">
        <f>Table3[[#This Row],[Yield]]/100*(1+F19925)</f>
        <v>0</v>
      </c>
    </row>
    <row r="19927" spans="1:6" x14ac:dyDescent="0.2">
      <c r="A19927" s="88">
        <v>24134</v>
      </c>
      <c r="B19927" s="89">
        <v>990.36</v>
      </c>
      <c r="C19927" s="89">
        <f>LN(Table3[[#This Row],[Value]]/B19926)</f>
        <v>-5.6529113998269025E-4</v>
      </c>
      <c r="D19927" s="89"/>
      <c r="E19927" s="89"/>
      <c r="F19927" s="89">
        <f>Table3[[#This Row],[Yield]]/100*(1+F19926)</f>
        <v>0</v>
      </c>
    </row>
    <row r="19928" spans="1:6" x14ac:dyDescent="0.2">
      <c r="A19928" s="88">
        <v>24135</v>
      </c>
      <c r="B19928" s="89">
        <v>985.35</v>
      </c>
      <c r="C19928" s="89">
        <f>LN(Table3[[#This Row],[Value]]/B19927)</f>
        <v>-5.0716053860015041E-3</v>
      </c>
      <c r="D19928" s="89"/>
      <c r="E19928" s="89"/>
      <c r="F19928" s="89">
        <f>Table3[[#This Row],[Yield]]/100*(1+F19927)</f>
        <v>0</v>
      </c>
    </row>
    <row r="19929" spans="1:6" x14ac:dyDescent="0.2">
      <c r="A19929" s="88">
        <v>24138</v>
      </c>
      <c r="B19929" s="89">
        <v>983.51</v>
      </c>
      <c r="C19929" s="89">
        <f>LN(Table3[[#This Row],[Value]]/B19928)</f>
        <v>-1.8691024609944248E-3</v>
      </c>
      <c r="D19929" s="89"/>
      <c r="E19929" s="89"/>
      <c r="F19929" s="89">
        <f>Table3[[#This Row],[Yield]]/100*(1+F19928)</f>
        <v>0</v>
      </c>
    </row>
    <row r="19930" spans="1:6" x14ac:dyDescent="0.2">
      <c r="A19930" s="88">
        <v>24139</v>
      </c>
      <c r="B19930" s="89">
        <v>975.89</v>
      </c>
      <c r="C19930" s="89">
        <f>LN(Table3[[#This Row],[Value]]/B19929)</f>
        <v>-7.7779304022140621E-3</v>
      </c>
      <c r="D19930" s="89"/>
      <c r="E19930" s="89"/>
      <c r="F19930" s="89">
        <f>Table3[[#This Row],[Yield]]/100*(1+F19929)</f>
        <v>0</v>
      </c>
    </row>
    <row r="19931" spans="1:6" x14ac:dyDescent="0.2">
      <c r="A19931" s="88">
        <v>24140</v>
      </c>
      <c r="B19931" s="89">
        <v>982.29</v>
      </c>
      <c r="C19931" s="89">
        <f>LN(Table3[[#This Row],[Value]]/B19930)</f>
        <v>6.5367052962707617E-3</v>
      </c>
      <c r="D19931" s="89"/>
      <c r="E19931" s="89"/>
      <c r="F19931" s="89">
        <f>Table3[[#This Row],[Yield]]/100*(1+F19930)</f>
        <v>0</v>
      </c>
    </row>
    <row r="19932" spans="1:6" x14ac:dyDescent="0.2">
      <c r="A19932" s="88">
        <v>24141</v>
      </c>
      <c r="B19932" s="89">
        <v>981.23</v>
      </c>
      <c r="C19932" s="89">
        <f>LN(Table3[[#This Row],[Value]]/B19931)</f>
        <v>-1.0796937163598868E-3</v>
      </c>
      <c r="D19932" s="89"/>
      <c r="E19932" s="89"/>
      <c r="F19932" s="89">
        <f>Table3[[#This Row],[Yield]]/100*(1+F19931)</f>
        <v>0</v>
      </c>
    </row>
    <row r="19933" spans="1:6" x14ac:dyDescent="0.2">
      <c r="A19933" s="88">
        <v>24142</v>
      </c>
      <c r="B19933" s="89">
        <v>986.35</v>
      </c>
      <c r="C19933" s="89">
        <f>LN(Table3[[#This Row],[Value]]/B19932)</f>
        <v>5.2043744665839983E-3</v>
      </c>
      <c r="D19933" s="89"/>
      <c r="E19933" s="89"/>
      <c r="F19933" s="89">
        <f>Table3[[#This Row],[Yield]]/100*(1+F19932)</f>
        <v>0</v>
      </c>
    </row>
    <row r="19934" spans="1:6" x14ac:dyDescent="0.2">
      <c r="A19934" s="88">
        <v>24145</v>
      </c>
      <c r="B19934" s="89">
        <v>989.69</v>
      </c>
      <c r="C19934" s="89">
        <f>LN(Table3[[#This Row],[Value]]/B19933)</f>
        <v>3.3805015897801572E-3</v>
      </c>
      <c r="D19934" s="89"/>
      <c r="E19934" s="89"/>
      <c r="F19934" s="89">
        <f>Table3[[#This Row],[Yield]]/100*(1+F19933)</f>
        <v>0</v>
      </c>
    </row>
    <row r="19935" spans="1:6" x14ac:dyDescent="0.2">
      <c r="A19935" s="88">
        <v>24146</v>
      </c>
      <c r="B19935" s="89">
        <v>991.03</v>
      </c>
      <c r="C19935" s="89">
        <f>LN(Table3[[#This Row],[Value]]/B19934)</f>
        <v>1.3530435441972237E-3</v>
      </c>
      <c r="D19935" s="89"/>
      <c r="E19935" s="89"/>
      <c r="F19935" s="89">
        <f>Table3[[#This Row],[Yield]]/100*(1+F19934)</f>
        <v>0</v>
      </c>
    </row>
    <row r="19936" spans="1:6" x14ac:dyDescent="0.2">
      <c r="A19936" s="88">
        <v>24147</v>
      </c>
      <c r="B19936" s="89">
        <v>995.15</v>
      </c>
      <c r="C19936" s="89">
        <f>LN(Table3[[#This Row],[Value]]/B19935)</f>
        <v>4.1486732413742221E-3</v>
      </c>
      <c r="D19936" s="89"/>
      <c r="E19936" s="89"/>
      <c r="F19936" s="89">
        <f>Table3[[#This Row],[Yield]]/100*(1+F19935)</f>
        <v>0</v>
      </c>
    </row>
    <row r="19937" spans="1:6" x14ac:dyDescent="0.2">
      <c r="A19937" s="88">
        <v>24148</v>
      </c>
      <c r="B19937" s="89">
        <v>990.81</v>
      </c>
      <c r="C19937" s="89">
        <f>LN(Table3[[#This Row],[Value]]/B19936)</f>
        <v>-4.3706891466984074E-3</v>
      </c>
      <c r="D19937" s="89"/>
      <c r="E19937" s="89"/>
      <c r="F19937" s="89">
        <f>Table3[[#This Row],[Yield]]/100*(1+F19936)</f>
        <v>0</v>
      </c>
    </row>
    <row r="19938" spans="1:6" x14ac:dyDescent="0.2">
      <c r="A19938" s="88">
        <v>24149</v>
      </c>
      <c r="B19938" s="89">
        <v>989.03</v>
      </c>
      <c r="C19938" s="89">
        <f>LN(Table3[[#This Row],[Value]]/B19937)</f>
        <v>-1.7981255855013664E-3</v>
      </c>
      <c r="D19938" s="89"/>
      <c r="E19938" s="89"/>
      <c r="F19938" s="89">
        <f>Table3[[#This Row],[Yield]]/100*(1+F19937)</f>
        <v>0</v>
      </c>
    </row>
    <row r="19939" spans="1:6" x14ac:dyDescent="0.2">
      <c r="A19939" s="88">
        <v>24152</v>
      </c>
      <c r="B19939" s="89">
        <v>987.69</v>
      </c>
      <c r="C19939" s="89">
        <f>LN(Table3[[#This Row],[Value]]/B19938)</f>
        <v>-1.3557815019418439E-3</v>
      </c>
      <c r="D19939" s="89"/>
      <c r="E19939" s="89"/>
      <c r="F19939" s="89">
        <f>Table3[[#This Row],[Yield]]/100*(1+F19938)</f>
        <v>0</v>
      </c>
    </row>
    <row r="19940" spans="1:6" x14ac:dyDescent="0.2">
      <c r="A19940" s="88">
        <v>24153</v>
      </c>
      <c r="B19940" s="89">
        <v>981.57</v>
      </c>
      <c r="C19940" s="89">
        <f>LN(Table3[[#This Row],[Value]]/B19939)</f>
        <v>-6.2155527486124785E-3</v>
      </c>
      <c r="D19940" s="89"/>
      <c r="E19940" s="89"/>
      <c r="F19940" s="89">
        <f>Table3[[#This Row],[Yield]]/100*(1+F19939)</f>
        <v>0</v>
      </c>
    </row>
    <row r="19941" spans="1:6" x14ac:dyDescent="0.2">
      <c r="A19941" s="88">
        <v>24154</v>
      </c>
      <c r="B19941" s="89">
        <v>982.4</v>
      </c>
      <c r="C19941" s="89">
        <f>LN(Table3[[#This Row],[Value]]/B19940)</f>
        <v>8.4522681040263804E-4</v>
      </c>
      <c r="D19941" s="89"/>
      <c r="E19941" s="89"/>
      <c r="F19941" s="89">
        <f>Table3[[#This Row],[Yield]]/100*(1+F19940)</f>
        <v>0</v>
      </c>
    </row>
    <row r="19942" spans="1:6" x14ac:dyDescent="0.2">
      <c r="A19942" s="88">
        <v>24155</v>
      </c>
      <c r="B19942" s="89">
        <v>975.27</v>
      </c>
      <c r="C19942" s="89">
        <f>LN(Table3[[#This Row],[Value]]/B19941)</f>
        <v>-7.2842016542257991E-3</v>
      </c>
      <c r="D19942" s="89"/>
      <c r="E19942" s="89"/>
      <c r="F19942" s="89">
        <f>Table3[[#This Row],[Yield]]/100*(1+F19941)</f>
        <v>0</v>
      </c>
    </row>
    <row r="19943" spans="1:6" x14ac:dyDescent="0.2">
      <c r="A19943" s="88">
        <v>24156</v>
      </c>
      <c r="B19943" s="89">
        <v>975.22</v>
      </c>
      <c r="C19943" s="89">
        <f>LN(Table3[[#This Row],[Value]]/B19942)</f>
        <v>-5.1269168271437881E-5</v>
      </c>
      <c r="D19943" s="89"/>
      <c r="E19943" s="89"/>
      <c r="F19943" s="89">
        <f>Table3[[#This Row],[Yield]]/100*(1+F19942)</f>
        <v>0</v>
      </c>
    </row>
    <row r="19944" spans="1:6" x14ac:dyDescent="0.2">
      <c r="A19944" s="88">
        <v>24159</v>
      </c>
      <c r="B19944" s="89">
        <v>966.48</v>
      </c>
      <c r="C19944" s="89">
        <f>LN(Table3[[#This Row],[Value]]/B19943)</f>
        <v>-9.002481359072308E-3</v>
      </c>
      <c r="D19944" s="89"/>
      <c r="E19944" s="89"/>
      <c r="F19944" s="89">
        <f>Table3[[#This Row],[Yield]]/100*(1+F19943)</f>
        <v>0</v>
      </c>
    </row>
    <row r="19945" spans="1:6" x14ac:dyDescent="0.2">
      <c r="A19945" s="88">
        <v>24161</v>
      </c>
      <c r="B19945" s="89">
        <v>960.13</v>
      </c>
      <c r="C19945" s="89">
        <f>LN(Table3[[#This Row],[Value]]/B19944)</f>
        <v>-6.5919132507689651E-3</v>
      </c>
      <c r="D19945" s="89"/>
      <c r="E19945" s="89"/>
      <c r="F19945" s="89">
        <f>Table3[[#This Row],[Yield]]/100*(1+F19944)</f>
        <v>0</v>
      </c>
    </row>
    <row r="19946" spans="1:6" x14ac:dyDescent="0.2">
      <c r="A19946" s="88">
        <v>24162</v>
      </c>
      <c r="B19946" s="89">
        <v>950.66</v>
      </c>
      <c r="C19946" s="89">
        <f>LN(Table3[[#This Row],[Value]]/B19945)</f>
        <v>-9.9122117417720316E-3</v>
      </c>
      <c r="D19946" s="89"/>
      <c r="E19946" s="89"/>
      <c r="F19946" s="89">
        <f>Table3[[#This Row],[Yield]]/100*(1+F19945)</f>
        <v>0</v>
      </c>
    </row>
    <row r="19947" spans="1:6" x14ac:dyDescent="0.2">
      <c r="A19947" s="88">
        <v>24163</v>
      </c>
      <c r="B19947" s="89">
        <v>953</v>
      </c>
      <c r="C19947" s="89">
        <f>LN(Table3[[#This Row],[Value]]/B19946)</f>
        <v>2.4584234354347516E-3</v>
      </c>
      <c r="D19947" s="89"/>
      <c r="E19947" s="89"/>
      <c r="F19947" s="89">
        <f>Table3[[#This Row],[Yield]]/100*(1+F19946)</f>
        <v>0</v>
      </c>
    </row>
    <row r="19948" spans="1:6" x14ac:dyDescent="0.2">
      <c r="A19948" s="88">
        <v>24166</v>
      </c>
      <c r="B19948" s="89">
        <v>951.89</v>
      </c>
      <c r="C19948" s="89">
        <f>LN(Table3[[#This Row],[Value]]/B19947)</f>
        <v>-1.1654217573027648E-3</v>
      </c>
      <c r="D19948" s="89"/>
      <c r="E19948" s="89"/>
      <c r="F19948" s="89">
        <f>Table3[[#This Row],[Yield]]/100*(1+F19947)</f>
        <v>0</v>
      </c>
    </row>
    <row r="19949" spans="1:6" x14ac:dyDescent="0.2">
      <c r="A19949" s="88">
        <v>24167</v>
      </c>
      <c r="B19949" s="89">
        <v>938.19</v>
      </c>
      <c r="C19949" s="89">
        <f>LN(Table3[[#This Row],[Value]]/B19948)</f>
        <v>-1.4496994767510679E-2</v>
      </c>
      <c r="D19949" s="89"/>
      <c r="E19949" s="89"/>
      <c r="F19949" s="89">
        <f>Table3[[#This Row],[Yield]]/100*(1+F19948)</f>
        <v>0</v>
      </c>
    </row>
    <row r="19950" spans="1:6" x14ac:dyDescent="0.2">
      <c r="A19950" s="88">
        <v>24168</v>
      </c>
      <c r="B19950" s="89">
        <v>932.01</v>
      </c>
      <c r="C19950" s="89">
        <f>LN(Table3[[#This Row],[Value]]/B19949)</f>
        <v>-6.6089428876255733E-3</v>
      </c>
      <c r="D19950" s="89"/>
      <c r="E19950" s="89"/>
      <c r="F19950" s="89">
        <f>Table3[[#This Row],[Yield]]/100*(1+F19949)</f>
        <v>0</v>
      </c>
    </row>
    <row r="19951" spans="1:6" x14ac:dyDescent="0.2">
      <c r="A19951" s="88">
        <v>24169</v>
      </c>
      <c r="B19951" s="89">
        <v>936.35</v>
      </c>
      <c r="C19951" s="89">
        <f>LN(Table3[[#This Row],[Value]]/B19950)</f>
        <v>4.6457939647543004E-3</v>
      </c>
      <c r="D19951" s="89"/>
      <c r="E19951" s="89"/>
      <c r="F19951" s="89">
        <f>Table3[[#This Row],[Yield]]/100*(1+F19950)</f>
        <v>0</v>
      </c>
    </row>
    <row r="19952" spans="1:6" x14ac:dyDescent="0.2">
      <c r="A19952" s="88">
        <v>24170</v>
      </c>
      <c r="B19952" s="89">
        <v>932.34</v>
      </c>
      <c r="C19952" s="89">
        <f>LN(Table3[[#This Row],[Value]]/B19951)</f>
        <v>-4.291783179819598E-3</v>
      </c>
      <c r="D19952" s="89"/>
      <c r="E19952" s="89"/>
      <c r="F19952" s="89">
        <f>Table3[[#This Row],[Yield]]/100*(1+F19951)</f>
        <v>0</v>
      </c>
    </row>
    <row r="19953" spans="1:6" x14ac:dyDescent="0.2">
      <c r="A19953" s="88">
        <v>24173</v>
      </c>
      <c r="B19953" s="89">
        <v>917.76</v>
      </c>
      <c r="C19953" s="89">
        <f>LN(Table3[[#This Row],[Value]]/B19952)</f>
        <v>-1.5761636495551647E-2</v>
      </c>
      <c r="D19953" s="89"/>
      <c r="E19953" s="89"/>
      <c r="F19953" s="89">
        <f>Table3[[#This Row],[Yield]]/100*(1+F19952)</f>
        <v>0</v>
      </c>
    </row>
    <row r="19954" spans="1:6" x14ac:dyDescent="0.2">
      <c r="A19954" s="88">
        <v>24174</v>
      </c>
      <c r="B19954" s="89">
        <v>919.98</v>
      </c>
      <c r="C19954" s="89">
        <f>LN(Table3[[#This Row],[Value]]/B19953)</f>
        <v>2.4160121452067636E-3</v>
      </c>
      <c r="D19954" s="89"/>
      <c r="E19954" s="89"/>
      <c r="F19954" s="89">
        <f>Table3[[#This Row],[Yield]]/100*(1+F19953)</f>
        <v>0</v>
      </c>
    </row>
    <row r="19955" spans="1:6" x14ac:dyDescent="0.2">
      <c r="A19955" s="88">
        <v>24175</v>
      </c>
      <c r="B19955" s="89">
        <v>929.84</v>
      </c>
      <c r="C19955" s="89">
        <f>LN(Table3[[#This Row],[Value]]/B19954)</f>
        <v>1.066059765909967E-2</v>
      </c>
      <c r="D19955" s="89"/>
      <c r="E19955" s="89"/>
      <c r="F19955" s="89">
        <f>Table3[[#This Row],[Yield]]/100*(1+F19954)</f>
        <v>0</v>
      </c>
    </row>
    <row r="19956" spans="1:6" x14ac:dyDescent="0.2">
      <c r="A19956" s="88">
        <v>24176</v>
      </c>
      <c r="B19956" s="89">
        <v>929.23</v>
      </c>
      <c r="C19956" s="89">
        <f>LN(Table3[[#This Row],[Value]]/B19955)</f>
        <v>-6.5624212309548706E-4</v>
      </c>
      <c r="D19956" s="89"/>
      <c r="E19956" s="89"/>
      <c r="F19956" s="89">
        <f>Table3[[#This Row],[Yield]]/100*(1+F19955)</f>
        <v>0</v>
      </c>
    </row>
    <row r="19957" spans="1:6" x14ac:dyDescent="0.2">
      <c r="A19957" s="88">
        <v>24177</v>
      </c>
      <c r="B19957" s="89">
        <v>927.95</v>
      </c>
      <c r="C19957" s="89">
        <f>LN(Table3[[#This Row],[Value]]/B19956)</f>
        <v>-1.378434188043482E-3</v>
      </c>
      <c r="D19957" s="89"/>
      <c r="E19957" s="89"/>
      <c r="F19957" s="89">
        <f>Table3[[#This Row],[Yield]]/100*(1+F19956)</f>
        <v>0</v>
      </c>
    </row>
    <row r="19958" spans="1:6" x14ac:dyDescent="0.2">
      <c r="A19958" s="88">
        <v>24180</v>
      </c>
      <c r="B19958" s="89">
        <v>917.09</v>
      </c>
      <c r="C19958" s="89">
        <f>LN(Table3[[#This Row],[Value]]/B19957)</f>
        <v>-1.1772238455184474E-2</v>
      </c>
      <c r="D19958" s="89"/>
      <c r="E19958" s="89"/>
      <c r="F19958" s="89">
        <f>Table3[[#This Row],[Yield]]/100*(1+F19957)</f>
        <v>0</v>
      </c>
    </row>
    <row r="19959" spans="1:6" x14ac:dyDescent="0.2">
      <c r="A19959" s="88">
        <v>24181</v>
      </c>
      <c r="B19959" s="89">
        <v>911.08</v>
      </c>
      <c r="C19959" s="89">
        <f>LN(Table3[[#This Row],[Value]]/B19958)</f>
        <v>-6.5749045774670667E-3</v>
      </c>
      <c r="D19959" s="89"/>
      <c r="E19959" s="89"/>
      <c r="F19959" s="89">
        <f>Table3[[#This Row],[Yield]]/100*(1+F19958)</f>
        <v>0</v>
      </c>
    </row>
    <row r="19960" spans="1:6" x14ac:dyDescent="0.2">
      <c r="A19960" s="88">
        <v>24182</v>
      </c>
      <c r="B19960" s="89">
        <v>916.03</v>
      </c>
      <c r="C19960" s="89">
        <f>LN(Table3[[#This Row],[Value]]/B19959)</f>
        <v>5.418406237865752E-3</v>
      </c>
      <c r="D19960" s="89"/>
      <c r="E19960" s="89"/>
      <c r="F19960" s="89">
        <f>Table3[[#This Row],[Yield]]/100*(1+F19959)</f>
        <v>0</v>
      </c>
    </row>
    <row r="19961" spans="1:6" x14ac:dyDescent="0.2">
      <c r="A19961" s="88">
        <v>24183</v>
      </c>
      <c r="B19961" s="89">
        <v>919.32</v>
      </c>
      <c r="C19961" s="89">
        <f>LN(Table3[[#This Row],[Value]]/B19960)</f>
        <v>3.58515108720197E-3</v>
      </c>
      <c r="D19961" s="89"/>
      <c r="E19961" s="89"/>
      <c r="F19961" s="89">
        <f>Table3[[#This Row],[Yield]]/100*(1+F19960)</f>
        <v>0</v>
      </c>
    </row>
    <row r="19962" spans="1:6" x14ac:dyDescent="0.2">
      <c r="A19962" s="88">
        <v>24184</v>
      </c>
      <c r="B19962" s="89">
        <v>922.88</v>
      </c>
      <c r="C19962" s="89">
        <f>LN(Table3[[#This Row],[Value]]/B19961)</f>
        <v>3.864948899744888E-3</v>
      </c>
      <c r="D19962" s="89"/>
      <c r="E19962" s="89"/>
      <c r="F19962" s="89">
        <f>Table3[[#This Row],[Yield]]/100*(1+F19961)</f>
        <v>0</v>
      </c>
    </row>
    <row r="19963" spans="1:6" x14ac:dyDescent="0.2">
      <c r="A19963" s="88">
        <v>24187</v>
      </c>
      <c r="B19963" s="89">
        <v>929.17</v>
      </c>
      <c r="C19963" s="89">
        <f>LN(Table3[[#This Row],[Value]]/B19962)</f>
        <v>6.792499321300864E-3</v>
      </c>
      <c r="D19963" s="89"/>
      <c r="E19963" s="89"/>
      <c r="F19963" s="89">
        <f>Table3[[#This Row],[Yield]]/100*(1+F19962)</f>
        <v>0</v>
      </c>
    </row>
    <row r="19964" spans="1:6" x14ac:dyDescent="0.2">
      <c r="A19964" s="88">
        <v>24188</v>
      </c>
      <c r="B19964" s="89">
        <v>934.52</v>
      </c>
      <c r="C19964" s="89">
        <f>LN(Table3[[#This Row],[Value]]/B19963)</f>
        <v>5.7413139479807153E-3</v>
      </c>
      <c r="D19964" s="89"/>
      <c r="E19964" s="89"/>
      <c r="F19964" s="89">
        <f>Table3[[#This Row],[Yield]]/100*(1+F19963)</f>
        <v>0</v>
      </c>
    </row>
    <row r="19965" spans="1:6" x14ac:dyDescent="0.2">
      <c r="A19965" s="88">
        <v>24189</v>
      </c>
      <c r="B19965" s="89">
        <v>929</v>
      </c>
      <c r="C19965" s="89">
        <f>LN(Table3[[#This Row],[Value]]/B19964)</f>
        <v>-5.9242896719179745E-3</v>
      </c>
      <c r="D19965" s="89"/>
      <c r="E19965" s="89"/>
      <c r="F19965" s="89">
        <f>Table3[[#This Row],[Yield]]/100*(1+F19964)</f>
        <v>0</v>
      </c>
    </row>
    <row r="19966" spans="1:6" x14ac:dyDescent="0.2">
      <c r="A19966" s="88">
        <v>24190</v>
      </c>
      <c r="B19966" s="89">
        <v>928.61</v>
      </c>
      <c r="C19966" s="89">
        <f>LN(Table3[[#This Row],[Value]]/B19965)</f>
        <v>-4.1989438658286351E-4</v>
      </c>
      <c r="D19966" s="89"/>
      <c r="E19966" s="89"/>
      <c r="F19966" s="89">
        <f>Table3[[#This Row],[Yield]]/100*(1+F19965)</f>
        <v>0</v>
      </c>
    </row>
    <row r="19967" spans="1:6" x14ac:dyDescent="0.2">
      <c r="A19967" s="88">
        <v>24191</v>
      </c>
      <c r="B19967" s="89">
        <v>929.95</v>
      </c>
      <c r="C19967" s="89">
        <f>LN(Table3[[#This Row],[Value]]/B19966)</f>
        <v>1.4419768338802754E-3</v>
      </c>
      <c r="D19967" s="89"/>
      <c r="E19967" s="89"/>
      <c r="F19967" s="89">
        <f>Table3[[#This Row],[Yield]]/100*(1+F19966)</f>
        <v>0</v>
      </c>
    </row>
    <row r="19968" spans="1:6" x14ac:dyDescent="0.2">
      <c r="A19968" s="88">
        <v>24194</v>
      </c>
      <c r="B19968" s="89">
        <v>932.62</v>
      </c>
      <c r="C19968" s="89">
        <f>LN(Table3[[#This Row],[Value]]/B19967)</f>
        <v>2.8670083045373891E-3</v>
      </c>
      <c r="D19968" s="89"/>
      <c r="E19968" s="89"/>
      <c r="F19968" s="89">
        <f>Table3[[#This Row],[Yield]]/100*(1+F19967)</f>
        <v>0</v>
      </c>
    </row>
    <row r="19969" spans="1:6" x14ac:dyDescent="0.2">
      <c r="A19969" s="88">
        <v>24195</v>
      </c>
      <c r="B19969" s="89">
        <v>929.39</v>
      </c>
      <c r="C19969" s="89">
        <f>LN(Table3[[#This Row],[Value]]/B19968)</f>
        <v>-3.469372602549294E-3</v>
      </c>
      <c r="D19969" s="89"/>
      <c r="E19969" s="89"/>
      <c r="F19969" s="89">
        <f>Table3[[#This Row],[Yield]]/100*(1+F19968)</f>
        <v>0</v>
      </c>
    </row>
    <row r="19970" spans="1:6" x14ac:dyDescent="0.2">
      <c r="A19970" s="88">
        <v>24196</v>
      </c>
      <c r="B19970" s="89">
        <v>919.76</v>
      </c>
      <c r="C19970" s="89">
        <f>LN(Table3[[#This Row],[Value]]/B19969)</f>
        <v>-1.0415690517639154E-2</v>
      </c>
      <c r="D19970" s="89"/>
      <c r="E19970" s="89"/>
      <c r="F19970" s="89">
        <f>Table3[[#This Row],[Yield]]/100*(1+F19969)</f>
        <v>0</v>
      </c>
    </row>
    <row r="19971" spans="1:6" x14ac:dyDescent="0.2">
      <c r="A19971" s="88">
        <v>24197</v>
      </c>
      <c r="B19971" s="89">
        <v>924.77</v>
      </c>
      <c r="C19971" s="89">
        <f>LN(Table3[[#This Row],[Value]]/B19970)</f>
        <v>5.4322915000912988E-3</v>
      </c>
      <c r="D19971" s="89"/>
      <c r="E19971" s="89"/>
      <c r="F19971" s="89">
        <f>Table3[[#This Row],[Yield]]/100*(1+F19970)</f>
        <v>0</v>
      </c>
    </row>
    <row r="19972" spans="1:6" x14ac:dyDescent="0.2">
      <c r="A19972" s="88">
        <v>24198</v>
      </c>
      <c r="B19972" s="89">
        <v>931.29</v>
      </c>
      <c r="C19972" s="89">
        <f>LN(Table3[[#This Row],[Value]]/B19971)</f>
        <v>7.0256638458729599E-3</v>
      </c>
      <c r="D19972" s="89"/>
      <c r="E19972" s="89"/>
      <c r="F19972" s="89">
        <f>Table3[[#This Row],[Yield]]/100*(1+F19971)</f>
        <v>0</v>
      </c>
    </row>
    <row r="19973" spans="1:6" x14ac:dyDescent="0.2">
      <c r="A19973" s="88">
        <v>24201</v>
      </c>
      <c r="B19973" s="89">
        <v>937.86</v>
      </c>
      <c r="C19973" s="89">
        <f>LN(Table3[[#This Row],[Value]]/B19972)</f>
        <v>7.0299623439859385E-3</v>
      </c>
      <c r="D19973" s="89"/>
      <c r="E19973" s="89"/>
      <c r="F19973" s="89">
        <f>Table3[[#This Row],[Yield]]/100*(1+F19972)</f>
        <v>0</v>
      </c>
    </row>
    <row r="19974" spans="1:6" x14ac:dyDescent="0.2">
      <c r="A19974" s="88">
        <v>24202</v>
      </c>
      <c r="B19974" s="89">
        <v>944.71</v>
      </c>
      <c r="C19974" s="89">
        <f>LN(Table3[[#This Row],[Value]]/B19973)</f>
        <v>7.2773179546464601E-3</v>
      </c>
      <c r="D19974" s="89"/>
      <c r="E19974" s="89"/>
      <c r="F19974" s="89">
        <f>Table3[[#This Row],[Yield]]/100*(1+F19973)</f>
        <v>0</v>
      </c>
    </row>
    <row r="19975" spans="1:6" x14ac:dyDescent="0.2">
      <c r="A19975" s="88">
        <v>24203</v>
      </c>
      <c r="B19975" s="89">
        <v>945.26</v>
      </c>
      <c r="C19975" s="89">
        <f>LN(Table3[[#This Row],[Value]]/B19974)</f>
        <v>5.8201983685019886E-4</v>
      </c>
      <c r="D19975" s="89"/>
      <c r="E19975" s="89"/>
      <c r="F19975" s="89">
        <f>Table3[[#This Row],[Yield]]/100*(1+F19974)</f>
        <v>0</v>
      </c>
    </row>
    <row r="19976" spans="1:6" x14ac:dyDescent="0.2">
      <c r="A19976" s="88">
        <v>24204</v>
      </c>
      <c r="B19976" s="89">
        <v>945.76</v>
      </c>
      <c r="C19976" s="89">
        <f>LN(Table3[[#This Row],[Value]]/B19975)</f>
        <v>5.2881514912782074E-4</v>
      </c>
      <c r="D19976" s="89"/>
      <c r="E19976" s="89"/>
      <c r="F19976" s="89">
        <f>Table3[[#This Row],[Yield]]/100*(1+F19975)</f>
        <v>0</v>
      </c>
    </row>
    <row r="19977" spans="1:6" x14ac:dyDescent="0.2">
      <c r="A19977" s="88">
        <v>24208</v>
      </c>
      <c r="B19977" s="89">
        <v>942.42</v>
      </c>
      <c r="C19977" s="89">
        <f>LN(Table3[[#This Row],[Value]]/B19976)</f>
        <v>-3.5378019930633973E-3</v>
      </c>
      <c r="D19977" s="89"/>
      <c r="E19977" s="89"/>
      <c r="F19977" s="89">
        <f>Table3[[#This Row],[Yield]]/100*(1+F19976)</f>
        <v>0</v>
      </c>
    </row>
    <row r="19978" spans="1:6" x14ac:dyDescent="0.2">
      <c r="A19978" s="88">
        <v>24209</v>
      </c>
      <c r="B19978" s="89">
        <v>937.24</v>
      </c>
      <c r="C19978" s="89">
        <f>LN(Table3[[#This Row],[Value]]/B19977)</f>
        <v>-5.5116490357639313E-3</v>
      </c>
      <c r="D19978" s="89"/>
      <c r="E19978" s="89"/>
      <c r="F19978" s="89">
        <f>Table3[[#This Row],[Yield]]/100*(1+F19977)</f>
        <v>0</v>
      </c>
    </row>
    <row r="19979" spans="1:6" x14ac:dyDescent="0.2">
      <c r="A19979" s="88">
        <v>24210</v>
      </c>
      <c r="B19979" s="89">
        <v>938.36</v>
      </c>
      <c r="C19979" s="89">
        <f>LN(Table3[[#This Row],[Value]]/B19978)</f>
        <v>1.1942846375803619E-3</v>
      </c>
      <c r="D19979" s="89"/>
      <c r="E19979" s="89"/>
      <c r="F19979" s="89">
        <f>Table3[[#This Row],[Yield]]/100*(1+F19978)</f>
        <v>0</v>
      </c>
    </row>
    <row r="19980" spans="1:6" x14ac:dyDescent="0.2">
      <c r="A19980" s="88">
        <v>24211</v>
      </c>
      <c r="B19980" s="89">
        <v>945.48</v>
      </c>
      <c r="C19980" s="89">
        <f>LN(Table3[[#This Row],[Value]]/B19979)</f>
        <v>7.5590643607847032E-3</v>
      </c>
      <c r="D19980" s="89"/>
      <c r="E19980" s="89"/>
      <c r="F19980" s="89">
        <f>Table3[[#This Row],[Yield]]/100*(1+F19979)</f>
        <v>0</v>
      </c>
    </row>
    <row r="19981" spans="1:6" x14ac:dyDescent="0.2">
      <c r="A19981" s="88">
        <v>24212</v>
      </c>
      <c r="B19981" s="89">
        <v>947.77</v>
      </c>
      <c r="C19981" s="89">
        <f>LN(Table3[[#This Row],[Value]]/B19980)</f>
        <v>2.4191217396382497E-3</v>
      </c>
      <c r="D19981" s="89"/>
      <c r="E19981" s="89"/>
      <c r="F19981" s="89">
        <f>Table3[[#This Row],[Yield]]/100*(1+F19980)</f>
        <v>0</v>
      </c>
    </row>
    <row r="19982" spans="1:6" x14ac:dyDescent="0.2">
      <c r="A19982" s="88">
        <v>24215</v>
      </c>
      <c r="B19982" s="89">
        <v>941.98</v>
      </c>
      <c r="C19982" s="89">
        <f>LN(Table3[[#This Row],[Value]]/B19981)</f>
        <v>-6.1278138567674141E-3</v>
      </c>
      <c r="D19982" s="89"/>
      <c r="E19982" s="89"/>
      <c r="F19982" s="89">
        <f>Table3[[#This Row],[Yield]]/100*(1+F19981)</f>
        <v>0</v>
      </c>
    </row>
    <row r="19983" spans="1:6" x14ac:dyDescent="0.2">
      <c r="A19983" s="88">
        <v>24216</v>
      </c>
      <c r="B19983" s="89">
        <v>941.64</v>
      </c>
      <c r="C19983" s="89">
        <f>LN(Table3[[#This Row],[Value]]/B19982)</f>
        <v>-3.6100700108576429E-4</v>
      </c>
      <c r="D19983" s="89"/>
      <c r="E19983" s="89"/>
      <c r="F19983" s="89">
        <f>Table3[[#This Row],[Yield]]/100*(1+F19982)</f>
        <v>0</v>
      </c>
    </row>
    <row r="19984" spans="1:6" x14ac:dyDescent="0.2">
      <c r="A19984" s="88">
        <v>24217</v>
      </c>
      <c r="B19984" s="89">
        <v>951.28</v>
      </c>
      <c r="C19984" s="89">
        <f>LN(Table3[[#This Row],[Value]]/B19983)</f>
        <v>1.0185410201941133E-2</v>
      </c>
      <c r="D19984" s="89"/>
      <c r="E19984" s="89"/>
      <c r="F19984" s="89">
        <f>Table3[[#This Row],[Yield]]/100*(1+F19983)</f>
        <v>0</v>
      </c>
    </row>
    <row r="19985" spans="1:6" x14ac:dyDescent="0.2">
      <c r="A19985" s="88">
        <v>24218</v>
      </c>
      <c r="B19985" s="89">
        <v>954.73</v>
      </c>
      <c r="C19985" s="89">
        <f>LN(Table3[[#This Row],[Value]]/B19984)</f>
        <v>3.6201318647738484E-3</v>
      </c>
      <c r="D19985" s="89"/>
      <c r="E19985" s="89"/>
      <c r="F19985" s="89">
        <f>Table3[[#This Row],[Yield]]/100*(1+F19984)</f>
        <v>0</v>
      </c>
    </row>
    <row r="19986" spans="1:6" x14ac:dyDescent="0.2">
      <c r="A19986" s="88">
        <v>24219</v>
      </c>
      <c r="B19986" s="89">
        <v>949.83</v>
      </c>
      <c r="C19986" s="89">
        <f>LN(Table3[[#This Row],[Value]]/B19985)</f>
        <v>-5.1455567809222599E-3</v>
      </c>
      <c r="D19986" s="89"/>
      <c r="E19986" s="89"/>
      <c r="F19986" s="89">
        <f>Table3[[#This Row],[Yield]]/100*(1+F19985)</f>
        <v>0</v>
      </c>
    </row>
    <row r="19987" spans="1:6" x14ac:dyDescent="0.2">
      <c r="A19987" s="88">
        <v>24222</v>
      </c>
      <c r="B19987" s="89">
        <v>950.55</v>
      </c>
      <c r="C19987" s="89">
        <f>LN(Table3[[#This Row],[Value]]/B19986)</f>
        <v>7.5774322446068828E-4</v>
      </c>
      <c r="D19987" s="89"/>
      <c r="E19987" s="89"/>
      <c r="F19987" s="89">
        <f>Table3[[#This Row],[Yield]]/100*(1+F19986)</f>
        <v>0</v>
      </c>
    </row>
    <row r="19988" spans="1:6" x14ac:dyDescent="0.2">
      <c r="A19988" s="88">
        <v>24223</v>
      </c>
      <c r="B19988" s="89">
        <v>947.21</v>
      </c>
      <c r="C19988" s="89">
        <f>LN(Table3[[#This Row],[Value]]/B19987)</f>
        <v>-3.5199429311911718E-3</v>
      </c>
      <c r="D19988" s="89"/>
      <c r="E19988" s="89"/>
      <c r="F19988" s="89">
        <f>Table3[[#This Row],[Yield]]/100*(1+F19987)</f>
        <v>0</v>
      </c>
    </row>
    <row r="19989" spans="1:6" x14ac:dyDescent="0.2">
      <c r="A19989" s="88">
        <v>24224</v>
      </c>
      <c r="B19989" s="89">
        <v>944.54</v>
      </c>
      <c r="C19989" s="89">
        <f>LN(Table3[[#This Row],[Value]]/B19988)</f>
        <v>-2.8227850116617024E-3</v>
      </c>
      <c r="D19989" s="89"/>
      <c r="E19989" s="89"/>
      <c r="F19989" s="89">
        <f>Table3[[#This Row],[Yield]]/100*(1+F19988)</f>
        <v>0</v>
      </c>
    </row>
    <row r="19990" spans="1:6" x14ac:dyDescent="0.2">
      <c r="A19990" s="88">
        <v>24225</v>
      </c>
      <c r="B19990" s="89">
        <v>937.41</v>
      </c>
      <c r="C19990" s="89">
        <f>LN(Table3[[#This Row],[Value]]/B19989)</f>
        <v>-7.5772832585118141E-3</v>
      </c>
      <c r="D19990" s="89"/>
      <c r="E19990" s="89"/>
      <c r="F19990" s="89">
        <f>Table3[[#This Row],[Yield]]/100*(1+F19989)</f>
        <v>0</v>
      </c>
    </row>
    <row r="19991" spans="1:6" x14ac:dyDescent="0.2">
      <c r="A19991" s="88">
        <v>24226</v>
      </c>
      <c r="B19991" s="89">
        <v>933.68</v>
      </c>
      <c r="C19991" s="89">
        <f>LN(Table3[[#This Row],[Value]]/B19990)</f>
        <v>-3.9869861321727316E-3</v>
      </c>
      <c r="D19991" s="89"/>
      <c r="E19991" s="89"/>
      <c r="F19991" s="89">
        <f>Table3[[#This Row],[Yield]]/100*(1+F19990)</f>
        <v>0</v>
      </c>
    </row>
    <row r="19992" spans="1:6" x14ac:dyDescent="0.2">
      <c r="A19992" s="88">
        <v>24229</v>
      </c>
      <c r="B19992" s="89">
        <v>931.95</v>
      </c>
      <c r="C19992" s="89">
        <f>LN(Table3[[#This Row],[Value]]/B19991)</f>
        <v>-1.8546019262855719E-3</v>
      </c>
      <c r="D19992" s="89"/>
      <c r="E19992" s="89"/>
      <c r="F19992" s="89">
        <f>Table3[[#This Row],[Yield]]/100*(1+F19991)</f>
        <v>0</v>
      </c>
    </row>
    <row r="19993" spans="1:6" x14ac:dyDescent="0.2">
      <c r="A19993" s="88">
        <v>24230</v>
      </c>
      <c r="B19993" s="89">
        <v>921.77</v>
      </c>
      <c r="C19993" s="89">
        <f>LN(Table3[[#This Row],[Value]]/B19992)</f>
        <v>-1.0983430441617198E-2</v>
      </c>
      <c r="D19993" s="89"/>
      <c r="E19993" s="89"/>
      <c r="F19993" s="89">
        <f>Table3[[#This Row],[Yield]]/100*(1+F19992)</f>
        <v>0</v>
      </c>
    </row>
    <row r="19994" spans="1:6" x14ac:dyDescent="0.2">
      <c r="A19994" s="88">
        <v>24231</v>
      </c>
      <c r="B19994" s="89">
        <v>914.86</v>
      </c>
      <c r="C19994" s="89">
        <f>LN(Table3[[#This Row],[Value]]/B19993)</f>
        <v>-7.5246866316851652E-3</v>
      </c>
      <c r="D19994" s="89"/>
      <c r="E19994" s="89"/>
      <c r="F19994" s="89">
        <f>Table3[[#This Row],[Yield]]/100*(1+F19993)</f>
        <v>0</v>
      </c>
    </row>
    <row r="19995" spans="1:6" x14ac:dyDescent="0.2">
      <c r="A19995" s="88">
        <v>24232</v>
      </c>
      <c r="B19995" s="89">
        <v>899.77</v>
      </c>
      <c r="C19995" s="89">
        <f>LN(Table3[[#This Row],[Value]]/B19994)</f>
        <v>-1.6631872995640461E-2</v>
      </c>
      <c r="D19995" s="89"/>
      <c r="E19995" s="89"/>
      <c r="F19995" s="89">
        <f>Table3[[#This Row],[Yield]]/100*(1+F19994)</f>
        <v>0</v>
      </c>
    </row>
    <row r="19996" spans="1:6" x14ac:dyDescent="0.2">
      <c r="A19996" s="88">
        <v>24233</v>
      </c>
      <c r="B19996" s="89">
        <v>902.83</v>
      </c>
      <c r="C19996" s="89">
        <f>LN(Table3[[#This Row],[Value]]/B19995)</f>
        <v>3.3950992336709415E-3</v>
      </c>
      <c r="D19996" s="89"/>
      <c r="E19996" s="89"/>
      <c r="F19996" s="89">
        <f>Table3[[#This Row],[Yield]]/100*(1+F19995)</f>
        <v>0</v>
      </c>
    </row>
    <row r="19997" spans="1:6" x14ac:dyDescent="0.2">
      <c r="A19997" s="88">
        <v>24236</v>
      </c>
      <c r="B19997" s="89">
        <v>886.8</v>
      </c>
      <c r="C19997" s="89">
        <f>LN(Table3[[#This Row],[Value]]/B19996)</f>
        <v>-1.7914796600384419E-2</v>
      </c>
      <c r="D19997" s="89"/>
      <c r="E19997" s="89"/>
      <c r="F19997" s="89">
        <f>Table3[[#This Row],[Yield]]/100*(1+F19996)</f>
        <v>0</v>
      </c>
    </row>
    <row r="19998" spans="1:6" x14ac:dyDescent="0.2">
      <c r="A19998" s="88">
        <v>24237</v>
      </c>
      <c r="B19998" s="89">
        <v>895.48</v>
      </c>
      <c r="C19998" s="89">
        <f>LN(Table3[[#This Row],[Value]]/B19997)</f>
        <v>9.7404096175244051E-3</v>
      </c>
      <c r="D19998" s="89"/>
      <c r="E19998" s="89"/>
      <c r="F19998" s="89">
        <f>Table3[[#This Row],[Yield]]/100*(1+F19997)</f>
        <v>0</v>
      </c>
    </row>
    <row r="19999" spans="1:6" x14ac:dyDescent="0.2">
      <c r="A19999" s="88">
        <v>24238</v>
      </c>
      <c r="B19999" s="89">
        <v>895.43</v>
      </c>
      <c r="C19999" s="89">
        <f>LN(Table3[[#This Row],[Value]]/B19998)</f>
        <v>-5.5837535122411925E-5</v>
      </c>
      <c r="D19999" s="89"/>
      <c r="E19999" s="89"/>
      <c r="F19999" s="89">
        <f>Table3[[#This Row],[Yield]]/100*(1+F19998)</f>
        <v>0</v>
      </c>
    </row>
    <row r="20000" spans="1:6" x14ac:dyDescent="0.2">
      <c r="A20000" s="88">
        <v>24239</v>
      </c>
      <c r="B20000" s="89">
        <v>885.57</v>
      </c>
      <c r="C20000" s="89">
        <f>LN(Table3[[#This Row],[Value]]/B19999)</f>
        <v>-1.10725443426668E-2</v>
      </c>
      <c r="D20000" s="89"/>
      <c r="E20000" s="89"/>
      <c r="F20000" s="89">
        <f>Table3[[#This Row],[Yield]]/100*(1+F19999)</f>
        <v>0</v>
      </c>
    </row>
    <row r="20001" spans="1:6" x14ac:dyDescent="0.2">
      <c r="A20001" s="88">
        <v>24240</v>
      </c>
      <c r="B20001" s="89">
        <v>876.11</v>
      </c>
      <c r="C20001" s="89">
        <f>LN(Table3[[#This Row],[Value]]/B20000)</f>
        <v>-1.0739851652594418E-2</v>
      </c>
      <c r="D20001" s="89"/>
      <c r="E20001" s="89"/>
      <c r="F20001" s="89">
        <f>Table3[[#This Row],[Yield]]/100*(1+F20000)</f>
        <v>0</v>
      </c>
    </row>
    <row r="20002" spans="1:6" x14ac:dyDescent="0.2">
      <c r="A20002" s="88">
        <v>24243</v>
      </c>
      <c r="B20002" s="89">
        <v>867.53</v>
      </c>
      <c r="C20002" s="89">
        <f>LN(Table3[[#This Row],[Value]]/B20001)</f>
        <v>-9.8415604736662599E-3</v>
      </c>
      <c r="D20002" s="89"/>
      <c r="E20002" s="89"/>
      <c r="F20002" s="89">
        <f>Table3[[#This Row],[Yield]]/100*(1+F20001)</f>
        <v>0</v>
      </c>
    </row>
    <row r="20003" spans="1:6" x14ac:dyDescent="0.2">
      <c r="A20003" s="88">
        <v>24244</v>
      </c>
      <c r="B20003" s="89">
        <v>864.14</v>
      </c>
      <c r="C20003" s="89">
        <f>LN(Table3[[#This Row],[Value]]/B20002)</f>
        <v>-3.9153006411209255E-3</v>
      </c>
      <c r="D20003" s="89"/>
      <c r="E20003" s="89"/>
      <c r="F20003" s="89">
        <f>Table3[[#This Row],[Yield]]/100*(1+F20002)</f>
        <v>0</v>
      </c>
    </row>
    <row r="20004" spans="1:6" x14ac:dyDescent="0.2">
      <c r="A20004" s="88">
        <v>24245</v>
      </c>
      <c r="B20004" s="89">
        <v>878.5</v>
      </c>
      <c r="C20004" s="89">
        <f>LN(Table3[[#This Row],[Value]]/B20003)</f>
        <v>1.6481114912641953E-2</v>
      </c>
      <c r="D20004" s="89"/>
      <c r="E20004" s="89"/>
      <c r="F20004" s="89">
        <f>Table3[[#This Row],[Yield]]/100*(1+F20003)</f>
        <v>0</v>
      </c>
    </row>
    <row r="20005" spans="1:6" x14ac:dyDescent="0.2">
      <c r="A20005" s="88">
        <v>24246</v>
      </c>
      <c r="B20005" s="89">
        <v>872.99</v>
      </c>
      <c r="C20005" s="89">
        <f>LN(Table3[[#This Row],[Value]]/B20004)</f>
        <v>-6.2918066068786476E-3</v>
      </c>
      <c r="D20005" s="89"/>
      <c r="E20005" s="89"/>
      <c r="F20005" s="89">
        <f>Table3[[#This Row],[Yield]]/100*(1+F20004)</f>
        <v>0</v>
      </c>
    </row>
    <row r="20006" spans="1:6" x14ac:dyDescent="0.2">
      <c r="A20006" s="88">
        <v>24247</v>
      </c>
      <c r="B20006" s="89">
        <v>876.89</v>
      </c>
      <c r="C20006" s="89">
        <f>LN(Table3[[#This Row],[Value]]/B20005)</f>
        <v>4.4574558911405137E-3</v>
      </c>
      <c r="D20006" s="89"/>
      <c r="E20006" s="89"/>
      <c r="F20006" s="89">
        <f>Table3[[#This Row],[Yield]]/100*(1+F20005)</f>
        <v>0</v>
      </c>
    </row>
    <row r="20007" spans="1:6" x14ac:dyDescent="0.2">
      <c r="A20007" s="88">
        <v>24250</v>
      </c>
      <c r="B20007" s="89">
        <v>882.46</v>
      </c>
      <c r="C20007" s="89">
        <f>LN(Table3[[#This Row],[Value]]/B20006)</f>
        <v>6.3319050897569489E-3</v>
      </c>
      <c r="D20007" s="89"/>
      <c r="E20007" s="89"/>
      <c r="F20007" s="89">
        <f>Table3[[#This Row],[Yield]]/100*(1+F20006)</f>
        <v>0</v>
      </c>
    </row>
    <row r="20008" spans="1:6" x14ac:dyDescent="0.2">
      <c r="A20008" s="88">
        <v>24251</v>
      </c>
      <c r="B20008" s="89">
        <v>888.41</v>
      </c>
      <c r="C20008" s="89">
        <f>LN(Table3[[#This Row],[Value]]/B20007)</f>
        <v>6.7198861466560072E-3</v>
      </c>
      <c r="D20008" s="89"/>
      <c r="E20008" s="89"/>
      <c r="F20008" s="89">
        <f>Table3[[#This Row],[Yield]]/100*(1+F20007)</f>
        <v>0</v>
      </c>
    </row>
    <row r="20009" spans="1:6" x14ac:dyDescent="0.2">
      <c r="A20009" s="88">
        <v>24252</v>
      </c>
      <c r="B20009" s="89">
        <v>890.42</v>
      </c>
      <c r="C20009" s="89">
        <f>LN(Table3[[#This Row],[Value]]/B20008)</f>
        <v>2.2599133761600806E-3</v>
      </c>
      <c r="D20009" s="89"/>
      <c r="E20009" s="89"/>
      <c r="F20009" s="89">
        <f>Table3[[#This Row],[Yield]]/100*(1+F20008)</f>
        <v>0</v>
      </c>
    </row>
    <row r="20010" spans="1:6" x14ac:dyDescent="0.2">
      <c r="A20010" s="88">
        <v>24253</v>
      </c>
      <c r="B20010" s="89">
        <v>891.75</v>
      </c>
      <c r="C20010" s="89">
        <f>LN(Table3[[#This Row],[Value]]/B20009)</f>
        <v>1.4925627150140296E-3</v>
      </c>
      <c r="D20010" s="89"/>
      <c r="E20010" s="89"/>
      <c r="F20010" s="89">
        <f>Table3[[#This Row],[Yield]]/100*(1+F20009)</f>
        <v>0</v>
      </c>
    </row>
    <row r="20011" spans="1:6" x14ac:dyDescent="0.2">
      <c r="A20011" s="88">
        <v>24254</v>
      </c>
      <c r="B20011" s="89">
        <v>897.04</v>
      </c>
      <c r="C20011" s="89">
        <f>LN(Table3[[#This Row],[Value]]/B20010)</f>
        <v>5.9146299136242728E-3</v>
      </c>
      <c r="D20011" s="89"/>
      <c r="E20011" s="89"/>
      <c r="F20011" s="89">
        <f>Table3[[#This Row],[Yield]]/100*(1+F20010)</f>
        <v>0</v>
      </c>
    </row>
    <row r="20012" spans="1:6" x14ac:dyDescent="0.2">
      <c r="A20012" s="88">
        <v>24258</v>
      </c>
      <c r="B20012" s="89">
        <v>884.07</v>
      </c>
      <c r="C20012" s="89">
        <f>LN(Table3[[#This Row],[Value]]/B20011)</f>
        <v>-1.4564209129627611E-2</v>
      </c>
      <c r="D20012" s="89"/>
      <c r="E20012" s="89"/>
      <c r="F20012" s="89">
        <f>Table3[[#This Row],[Yield]]/100*(1+F20011)</f>
        <v>0</v>
      </c>
    </row>
    <row r="20013" spans="1:6" x14ac:dyDescent="0.2">
      <c r="A20013" s="88">
        <v>24259</v>
      </c>
      <c r="B20013" s="89">
        <v>883.63</v>
      </c>
      <c r="C20013" s="89">
        <f>LN(Table3[[#This Row],[Value]]/B20012)</f>
        <v>-4.9782203890597347E-4</v>
      </c>
      <c r="D20013" s="89"/>
      <c r="E20013" s="89"/>
      <c r="F20013" s="89">
        <f>Table3[[#This Row],[Yield]]/100*(1+F20012)</f>
        <v>0</v>
      </c>
    </row>
    <row r="20014" spans="1:6" x14ac:dyDescent="0.2">
      <c r="A20014" s="88">
        <v>24260</v>
      </c>
      <c r="B20014" s="89">
        <v>882.73</v>
      </c>
      <c r="C20014" s="89">
        <f>LN(Table3[[#This Row],[Value]]/B20013)</f>
        <v>-1.0190449035121848E-3</v>
      </c>
      <c r="D20014" s="89"/>
      <c r="E20014" s="89"/>
      <c r="F20014" s="89">
        <f>Table3[[#This Row],[Yield]]/100*(1+F20013)</f>
        <v>0</v>
      </c>
    </row>
    <row r="20015" spans="1:6" x14ac:dyDescent="0.2">
      <c r="A20015" s="88">
        <v>24261</v>
      </c>
      <c r="B20015" s="89">
        <v>887.86</v>
      </c>
      <c r="C20015" s="89">
        <f>LN(Table3[[#This Row],[Value]]/B20014)</f>
        <v>5.7946948246580601E-3</v>
      </c>
      <c r="D20015" s="89"/>
      <c r="E20015" s="89"/>
      <c r="F20015" s="89">
        <f>Table3[[#This Row],[Yield]]/100*(1+F20014)</f>
        <v>0</v>
      </c>
    </row>
    <row r="20016" spans="1:6" x14ac:dyDescent="0.2">
      <c r="A20016" s="88">
        <v>24264</v>
      </c>
      <c r="B20016" s="89">
        <v>881.68</v>
      </c>
      <c r="C20016" s="89">
        <f>LN(Table3[[#This Row],[Value]]/B20015)</f>
        <v>-6.9848945219510928E-3</v>
      </c>
      <c r="D20016" s="89"/>
      <c r="E20016" s="89"/>
      <c r="F20016" s="89">
        <f>Table3[[#This Row],[Yield]]/100*(1+F20015)</f>
        <v>0</v>
      </c>
    </row>
    <row r="20017" spans="1:6" x14ac:dyDescent="0.2">
      <c r="A20017" s="88">
        <v>24265</v>
      </c>
      <c r="B20017" s="89">
        <v>877.33</v>
      </c>
      <c r="C20017" s="89">
        <f>LN(Table3[[#This Row],[Value]]/B20016)</f>
        <v>-4.9459740055032087E-3</v>
      </c>
      <c r="D20017" s="89"/>
      <c r="E20017" s="89"/>
      <c r="F20017" s="89">
        <f>Table3[[#This Row],[Yield]]/100*(1+F20016)</f>
        <v>0</v>
      </c>
    </row>
    <row r="20018" spans="1:6" x14ac:dyDescent="0.2">
      <c r="A20018" s="88">
        <v>24266</v>
      </c>
      <c r="B20018" s="89">
        <v>879.34</v>
      </c>
      <c r="C20018" s="89">
        <f>LN(Table3[[#This Row],[Value]]/B20017)</f>
        <v>2.2884217037649327E-3</v>
      </c>
      <c r="D20018" s="89"/>
      <c r="E20018" s="89"/>
      <c r="F20018" s="89">
        <f>Table3[[#This Row],[Yield]]/100*(1+F20017)</f>
        <v>0</v>
      </c>
    </row>
    <row r="20019" spans="1:6" x14ac:dyDescent="0.2">
      <c r="A20019" s="88">
        <v>24267</v>
      </c>
      <c r="B20019" s="89">
        <v>882.62</v>
      </c>
      <c r="C20019" s="89">
        <f>LN(Table3[[#This Row],[Value]]/B20018)</f>
        <v>3.7231308189342028E-3</v>
      </c>
      <c r="D20019" s="89"/>
      <c r="E20019" s="89"/>
      <c r="F20019" s="89">
        <f>Table3[[#This Row],[Yield]]/100*(1+F20018)</f>
        <v>0</v>
      </c>
    </row>
    <row r="20020" spans="1:6" x14ac:dyDescent="0.2">
      <c r="A20020" s="88">
        <v>24268</v>
      </c>
      <c r="B20020" s="89">
        <v>891.75</v>
      </c>
      <c r="C20020" s="89">
        <f>LN(Table3[[#This Row],[Value]]/B20019)</f>
        <v>1.0291067338518667E-2</v>
      </c>
      <c r="D20020" s="89"/>
      <c r="E20020" s="89"/>
      <c r="F20020" s="89">
        <f>Table3[[#This Row],[Yield]]/100*(1+F20019)</f>
        <v>0</v>
      </c>
    </row>
    <row r="20021" spans="1:6" x14ac:dyDescent="0.2">
      <c r="A20021" s="88">
        <v>24271</v>
      </c>
      <c r="B20021" s="89">
        <v>897.6</v>
      </c>
      <c r="C20021" s="89">
        <f>LN(Table3[[#This Row],[Value]]/B20020)</f>
        <v>6.5387105294309415E-3</v>
      </c>
      <c r="D20021" s="89"/>
      <c r="E20021" s="89"/>
      <c r="F20021" s="89">
        <f>Table3[[#This Row],[Yield]]/100*(1+F20020)</f>
        <v>0</v>
      </c>
    </row>
    <row r="20022" spans="1:6" x14ac:dyDescent="0.2">
      <c r="A20022" s="88">
        <v>24272</v>
      </c>
      <c r="B20022" s="89">
        <v>903.17</v>
      </c>
      <c r="C20022" s="89">
        <f>LN(Table3[[#This Row],[Value]]/B20021)</f>
        <v>6.1862622806611841E-3</v>
      </c>
      <c r="D20022" s="89"/>
      <c r="E20022" s="89"/>
      <c r="F20022" s="89">
        <f>Table3[[#This Row],[Yield]]/100*(1+F20021)</f>
        <v>0</v>
      </c>
    </row>
    <row r="20023" spans="1:6" x14ac:dyDescent="0.2">
      <c r="A20023" s="88">
        <v>24273</v>
      </c>
      <c r="B20023" s="89">
        <v>901.11</v>
      </c>
      <c r="C20023" s="89">
        <f>LN(Table3[[#This Row],[Value]]/B20022)</f>
        <v>-2.2834603222367531E-3</v>
      </c>
      <c r="D20023" s="89"/>
      <c r="E20023" s="89"/>
      <c r="F20023" s="89">
        <f>Table3[[#This Row],[Yield]]/100*(1+F20022)</f>
        <v>0</v>
      </c>
    </row>
    <row r="20024" spans="1:6" x14ac:dyDescent="0.2">
      <c r="A20024" s="88">
        <v>24274</v>
      </c>
      <c r="B20024" s="89">
        <v>897.16</v>
      </c>
      <c r="C20024" s="89">
        <f>LN(Table3[[#This Row],[Value]]/B20023)</f>
        <v>-4.3931182222313936E-3</v>
      </c>
      <c r="D20024" s="89"/>
      <c r="E20024" s="89"/>
      <c r="F20024" s="89">
        <f>Table3[[#This Row],[Yield]]/100*(1+F20023)</f>
        <v>0</v>
      </c>
    </row>
    <row r="20025" spans="1:6" x14ac:dyDescent="0.2">
      <c r="A20025" s="88">
        <v>24275</v>
      </c>
      <c r="B20025" s="89">
        <v>894.26</v>
      </c>
      <c r="C20025" s="89">
        <f>LN(Table3[[#This Row],[Value]]/B20024)</f>
        <v>-3.2376578728082373E-3</v>
      </c>
      <c r="D20025" s="89"/>
      <c r="E20025" s="89"/>
      <c r="F20025" s="89">
        <f>Table3[[#This Row],[Yield]]/100*(1+F20024)</f>
        <v>0</v>
      </c>
    </row>
    <row r="20026" spans="1:6" x14ac:dyDescent="0.2">
      <c r="A20026" s="88">
        <v>24278</v>
      </c>
      <c r="B20026" s="89">
        <v>892.76</v>
      </c>
      <c r="C20026" s="89">
        <f>LN(Table3[[#This Row],[Value]]/B20025)</f>
        <v>-1.6787728758321625E-3</v>
      </c>
      <c r="D20026" s="89"/>
      <c r="E20026" s="89"/>
      <c r="F20026" s="89">
        <f>Table3[[#This Row],[Yield]]/100*(1+F20025)</f>
        <v>0</v>
      </c>
    </row>
    <row r="20027" spans="1:6" x14ac:dyDescent="0.2">
      <c r="A20027" s="88">
        <v>24279</v>
      </c>
      <c r="B20027" s="89">
        <v>894.98</v>
      </c>
      <c r="C20027" s="89">
        <f>LN(Table3[[#This Row],[Value]]/B20026)</f>
        <v>2.4835839004720499E-3</v>
      </c>
      <c r="D20027" s="89"/>
      <c r="E20027" s="89"/>
      <c r="F20027" s="89">
        <f>Table3[[#This Row],[Yield]]/100*(1+F20026)</f>
        <v>0</v>
      </c>
    </row>
    <row r="20028" spans="1:6" x14ac:dyDescent="0.2">
      <c r="A20028" s="88">
        <v>24280</v>
      </c>
      <c r="B20028" s="89">
        <v>901</v>
      </c>
      <c r="C20028" s="89">
        <f>LN(Table3[[#This Row],[Value]]/B20027)</f>
        <v>6.7038859518813356E-3</v>
      </c>
      <c r="D20028" s="89"/>
      <c r="E20028" s="89"/>
      <c r="F20028" s="89">
        <f>Table3[[#This Row],[Yield]]/100*(1+F20027)</f>
        <v>0</v>
      </c>
    </row>
    <row r="20029" spans="1:6" x14ac:dyDescent="0.2">
      <c r="A20029" s="88">
        <v>24281</v>
      </c>
      <c r="B20029" s="89">
        <v>896.43</v>
      </c>
      <c r="C20029" s="89">
        <f>LN(Table3[[#This Row],[Value]]/B20028)</f>
        <v>-5.0850490394384858E-3</v>
      </c>
      <c r="D20029" s="89"/>
      <c r="E20029" s="89"/>
      <c r="F20029" s="89">
        <f>Table3[[#This Row],[Yield]]/100*(1+F20028)</f>
        <v>0</v>
      </c>
    </row>
    <row r="20030" spans="1:6" x14ac:dyDescent="0.2">
      <c r="A20030" s="88">
        <v>24282</v>
      </c>
      <c r="B20030" s="89">
        <v>897.16</v>
      </c>
      <c r="C20030" s="89">
        <f>LN(Table3[[#This Row],[Value]]/B20029)</f>
        <v>8.1400993572546617E-4</v>
      </c>
      <c r="D20030" s="89"/>
      <c r="E20030" s="89"/>
      <c r="F20030" s="89">
        <f>Table3[[#This Row],[Yield]]/100*(1+F20029)</f>
        <v>0</v>
      </c>
    </row>
    <row r="20031" spans="1:6" x14ac:dyDescent="0.2">
      <c r="A20031" s="88">
        <v>24285</v>
      </c>
      <c r="B20031" s="89">
        <v>888.97</v>
      </c>
      <c r="C20031" s="89">
        <f>LN(Table3[[#This Row],[Value]]/B20030)</f>
        <v>-9.1707293418992874E-3</v>
      </c>
      <c r="D20031" s="89"/>
      <c r="E20031" s="89"/>
      <c r="F20031" s="89">
        <f>Table3[[#This Row],[Yield]]/100*(1+F20030)</f>
        <v>0</v>
      </c>
    </row>
    <row r="20032" spans="1:6" x14ac:dyDescent="0.2">
      <c r="A20032" s="88">
        <v>24286</v>
      </c>
      <c r="B20032" s="89">
        <v>880.9</v>
      </c>
      <c r="C20032" s="89">
        <f>LN(Table3[[#This Row],[Value]]/B20031)</f>
        <v>-9.119377046975706E-3</v>
      </c>
      <c r="D20032" s="89"/>
      <c r="E20032" s="89"/>
      <c r="F20032" s="89">
        <f>Table3[[#This Row],[Yield]]/100*(1+F20031)</f>
        <v>0</v>
      </c>
    </row>
    <row r="20033" spans="1:6" x14ac:dyDescent="0.2">
      <c r="A20033" s="88">
        <v>24287</v>
      </c>
      <c r="B20033" s="89">
        <v>871.6</v>
      </c>
      <c r="C20033" s="89">
        <f>LN(Table3[[#This Row],[Value]]/B20032)</f>
        <v>-1.0613509045285088E-2</v>
      </c>
      <c r="D20033" s="89"/>
      <c r="E20033" s="89"/>
      <c r="F20033" s="89">
        <f>Table3[[#This Row],[Yield]]/100*(1+F20032)</f>
        <v>0</v>
      </c>
    </row>
    <row r="20034" spans="1:6" x14ac:dyDescent="0.2">
      <c r="A20034" s="88">
        <v>24288</v>
      </c>
      <c r="B20034" s="89">
        <v>870.1</v>
      </c>
      <c r="C20034" s="89">
        <f>LN(Table3[[#This Row],[Value]]/B20033)</f>
        <v>-1.7224554984861136E-3</v>
      </c>
      <c r="D20034" s="89"/>
      <c r="E20034" s="89"/>
      <c r="F20034" s="89">
        <f>Table3[[#This Row],[Yield]]/100*(1+F20033)</f>
        <v>0</v>
      </c>
    </row>
    <row r="20035" spans="1:6" x14ac:dyDescent="0.2">
      <c r="A20035" s="88">
        <v>24289</v>
      </c>
      <c r="B20035" s="89">
        <v>877.06</v>
      </c>
      <c r="C20035" s="89">
        <f>LN(Table3[[#This Row],[Value]]/B20034)</f>
        <v>7.9672575113126382E-3</v>
      </c>
      <c r="D20035" s="89"/>
      <c r="E20035" s="89"/>
      <c r="F20035" s="89">
        <f>Table3[[#This Row],[Yield]]/100*(1+F20034)</f>
        <v>0</v>
      </c>
    </row>
    <row r="20036" spans="1:6" x14ac:dyDescent="0.2">
      <c r="A20036" s="88">
        <v>24293</v>
      </c>
      <c r="B20036" s="89">
        <v>875.27</v>
      </c>
      <c r="C20036" s="89">
        <f>LN(Table3[[#This Row],[Value]]/B20035)</f>
        <v>-2.0429948954774121E-3</v>
      </c>
      <c r="D20036" s="89"/>
      <c r="E20036" s="89"/>
      <c r="F20036" s="89">
        <f>Table3[[#This Row],[Yield]]/100*(1+F20035)</f>
        <v>0</v>
      </c>
    </row>
    <row r="20037" spans="1:6" x14ac:dyDescent="0.2">
      <c r="A20037" s="88">
        <v>24294</v>
      </c>
      <c r="B20037" s="89">
        <v>888.86</v>
      </c>
      <c r="C20037" s="89">
        <f>LN(Table3[[#This Row],[Value]]/B20036)</f>
        <v>1.5407332609803287E-2</v>
      </c>
      <c r="D20037" s="89"/>
      <c r="E20037" s="89"/>
      <c r="F20037" s="89">
        <f>Table3[[#This Row],[Yield]]/100*(1+F20036)</f>
        <v>0</v>
      </c>
    </row>
    <row r="20038" spans="1:6" x14ac:dyDescent="0.2">
      <c r="A20038" s="88">
        <v>24295</v>
      </c>
      <c r="B20038" s="89">
        <v>891.64</v>
      </c>
      <c r="C20038" s="89">
        <f>LN(Table3[[#This Row],[Value]]/B20037)</f>
        <v>3.1227208751143185E-3</v>
      </c>
      <c r="D20038" s="89"/>
      <c r="E20038" s="89"/>
      <c r="F20038" s="89">
        <f>Table3[[#This Row],[Yield]]/100*(1+F20037)</f>
        <v>0</v>
      </c>
    </row>
    <row r="20039" spans="1:6" x14ac:dyDescent="0.2">
      <c r="A20039" s="88">
        <v>24296</v>
      </c>
      <c r="B20039" s="89">
        <v>894.04</v>
      </c>
      <c r="C20039" s="89">
        <f>LN(Table3[[#This Row],[Value]]/B20038)</f>
        <v>2.6880532291628356E-3</v>
      </c>
      <c r="D20039" s="89"/>
      <c r="E20039" s="89"/>
      <c r="F20039" s="89">
        <f>Table3[[#This Row],[Yield]]/100*(1+F20038)</f>
        <v>0</v>
      </c>
    </row>
    <row r="20040" spans="1:6" x14ac:dyDescent="0.2">
      <c r="A20040" s="88">
        <v>24299</v>
      </c>
      <c r="B20040" s="89">
        <v>893.09</v>
      </c>
      <c r="C20040" s="89">
        <f>LN(Table3[[#This Row],[Value]]/B20039)</f>
        <v>-1.0631572291689092E-3</v>
      </c>
      <c r="D20040" s="89"/>
      <c r="E20040" s="89"/>
      <c r="F20040" s="89">
        <f>Table3[[#This Row],[Yield]]/100*(1+F20039)</f>
        <v>0</v>
      </c>
    </row>
    <row r="20041" spans="1:6" x14ac:dyDescent="0.2">
      <c r="A20041" s="88">
        <v>24300</v>
      </c>
      <c r="B20041" s="89">
        <v>886.19</v>
      </c>
      <c r="C20041" s="89">
        <f>LN(Table3[[#This Row],[Value]]/B20040)</f>
        <v>-7.755985105509699E-3</v>
      </c>
      <c r="D20041" s="89"/>
      <c r="E20041" s="89"/>
      <c r="F20041" s="89">
        <f>Table3[[#This Row],[Yield]]/100*(1+F20040)</f>
        <v>0</v>
      </c>
    </row>
    <row r="20042" spans="1:6" x14ac:dyDescent="0.2">
      <c r="A20042" s="88">
        <v>24301</v>
      </c>
      <c r="B20042" s="89">
        <v>881.4</v>
      </c>
      <c r="C20042" s="89">
        <f>LN(Table3[[#This Row],[Value]]/B20041)</f>
        <v>-5.419822159329379E-3</v>
      </c>
      <c r="D20042" s="89"/>
      <c r="E20042" s="89"/>
      <c r="F20042" s="89">
        <f>Table3[[#This Row],[Yield]]/100*(1+F20041)</f>
        <v>0</v>
      </c>
    </row>
    <row r="20043" spans="1:6" x14ac:dyDescent="0.2">
      <c r="A20043" s="88">
        <v>24302</v>
      </c>
      <c r="B20043" s="89">
        <v>887.8</v>
      </c>
      <c r="C20043" s="89">
        <f>LN(Table3[[#This Row],[Value]]/B20042)</f>
        <v>7.2349399920481955E-3</v>
      </c>
      <c r="D20043" s="89"/>
      <c r="E20043" s="89"/>
      <c r="F20043" s="89">
        <f>Table3[[#This Row],[Yield]]/100*(1+F20042)</f>
        <v>0</v>
      </c>
    </row>
    <row r="20044" spans="1:6" x14ac:dyDescent="0.2">
      <c r="A20044" s="88">
        <v>24303</v>
      </c>
      <c r="B20044" s="89">
        <v>889.36</v>
      </c>
      <c r="C20044" s="89">
        <f>LN(Table3[[#This Row],[Value]]/B20043)</f>
        <v>1.755610525424644E-3</v>
      </c>
      <c r="D20044" s="89"/>
      <c r="E20044" s="89"/>
      <c r="F20044" s="89">
        <f>Table3[[#This Row],[Yield]]/100*(1+F20043)</f>
        <v>0</v>
      </c>
    </row>
    <row r="20045" spans="1:6" x14ac:dyDescent="0.2">
      <c r="A20045" s="88">
        <v>24306</v>
      </c>
      <c r="B20045" s="89">
        <v>888.41</v>
      </c>
      <c r="C20045" s="89">
        <f>LN(Table3[[#This Row],[Value]]/B20044)</f>
        <v>-1.068754777532684E-3</v>
      </c>
      <c r="D20045" s="89"/>
      <c r="E20045" s="89"/>
      <c r="F20045" s="89">
        <f>Table3[[#This Row],[Yield]]/100*(1+F20044)</f>
        <v>0</v>
      </c>
    </row>
    <row r="20046" spans="1:6" x14ac:dyDescent="0.2">
      <c r="A20046" s="88">
        <v>24307</v>
      </c>
      <c r="B20046" s="89">
        <v>884.07</v>
      </c>
      <c r="C20046" s="89">
        <f>LN(Table3[[#This Row],[Value]]/B20045)</f>
        <v>-4.8971031248292848E-3</v>
      </c>
      <c r="D20046" s="89"/>
      <c r="E20046" s="89"/>
      <c r="F20046" s="89">
        <f>Table3[[#This Row],[Yield]]/100*(1+F20045)</f>
        <v>0</v>
      </c>
    </row>
    <row r="20047" spans="1:6" x14ac:dyDescent="0.2">
      <c r="A20047" s="88">
        <v>24308</v>
      </c>
      <c r="B20047" s="89">
        <v>874.49</v>
      </c>
      <c r="C20047" s="89">
        <f>LN(Table3[[#This Row],[Value]]/B20046)</f>
        <v>-1.0895385735496975E-2</v>
      </c>
      <c r="D20047" s="89"/>
      <c r="E20047" s="89"/>
      <c r="F20047" s="89">
        <f>Table3[[#This Row],[Yield]]/100*(1+F20046)</f>
        <v>0</v>
      </c>
    </row>
    <row r="20048" spans="1:6" x14ac:dyDescent="0.2">
      <c r="A20048" s="88">
        <v>24309</v>
      </c>
      <c r="B20048" s="89">
        <v>873.99</v>
      </c>
      <c r="C20048" s="89">
        <f>LN(Table3[[#This Row],[Value]]/B20047)</f>
        <v>-5.7192534501860042E-4</v>
      </c>
      <c r="D20048" s="89"/>
      <c r="E20048" s="89"/>
      <c r="F20048" s="89">
        <f>Table3[[#This Row],[Yield]]/100*(1+F20047)</f>
        <v>0</v>
      </c>
    </row>
    <row r="20049" spans="1:6" x14ac:dyDescent="0.2">
      <c r="A20049" s="88">
        <v>24310</v>
      </c>
      <c r="B20049" s="89">
        <v>869.15</v>
      </c>
      <c r="C20049" s="89">
        <f>LN(Table3[[#This Row],[Value]]/B20048)</f>
        <v>-5.5532113749327244E-3</v>
      </c>
      <c r="D20049" s="89"/>
      <c r="E20049" s="89"/>
      <c r="F20049" s="89">
        <f>Table3[[#This Row],[Yield]]/100*(1+F20048)</f>
        <v>0</v>
      </c>
    </row>
    <row r="20050" spans="1:6" x14ac:dyDescent="0.2">
      <c r="A20050" s="88">
        <v>24313</v>
      </c>
      <c r="B20050" s="89">
        <v>852.83</v>
      </c>
      <c r="C20050" s="89">
        <f>LN(Table3[[#This Row],[Value]]/B20049)</f>
        <v>-1.8955491538311109E-2</v>
      </c>
      <c r="D20050" s="89"/>
      <c r="E20050" s="89"/>
      <c r="F20050" s="89">
        <f>Table3[[#This Row],[Yield]]/100*(1+F20049)</f>
        <v>0</v>
      </c>
    </row>
    <row r="20051" spans="1:6" x14ac:dyDescent="0.2">
      <c r="A20051" s="88">
        <v>24314</v>
      </c>
      <c r="B20051" s="89">
        <v>852.17</v>
      </c>
      <c r="C20051" s="89">
        <f>LN(Table3[[#This Row],[Value]]/B20050)</f>
        <v>-7.741935870565561E-4</v>
      </c>
      <c r="D20051" s="89"/>
      <c r="E20051" s="89"/>
      <c r="F20051" s="89">
        <f>Table3[[#This Row],[Yield]]/100*(1+F20050)</f>
        <v>0</v>
      </c>
    </row>
    <row r="20052" spans="1:6" x14ac:dyDescent="0.2">
      <c r="A20052" s="88">
        <v>24315</v>
      </c>
      <c r="B20052" s="89">
        <v>856.23</v>
      </c>
      <c r="C20052" s="89">
        <f>LN(Table3[[#This Row],[Value]]/B20051)</f>
        <v>4.7529941972254503E-3</v>
      </c>
      <c r="D20052" s="89"/>
      <c r="E20052" s="89"/>
      <c r="F20052" s="89">
        <f>Table3[[#This Row],[Yield]]/100*(1+F20051)</f>
        <v>0</v>
      </c>
    </row>
    <row r="20053" spans="1:6" x14ac:dyDescent="0.2">
      <c r="A20053" s="88">
        <v>24316</v>
      </c>
      <c r="B20053" s="89">
        <v>854.06</v>
      </c>
      <c r="C20053" s="89">
        <f>LN(Table3[[#This Row],[Value]]/B20052)</f>
        <v>-2.5375827075464E-3</v>
      </c>
      <c r="D20053" s="89"/>
      <c r="E20053" s="89"/>
      <c r="F20053" s="89">
        <f>Table3[[#This Row],[Yield]]/100*(1+F20052)</f>
        <v>0</v>
      </c>
    </row>
    <row r="20054" spans="1:6" x14ac:dyDescent="0.2">
      <c r="A20054" s="88">
        <v>24317</v>
      </c>
      <c r="B20054" s="89">
        <v>847.38</v>
      </c>
      <c r="C20054" s="89">
        <f>LN(Table3[[#This Row],[Value]]/B20053)</f>
        <v>-7.852212622833173E-3</v>
      </c>
      <c r="D20054" s="89"/>
      <c r="E20054" s="89"/>
      <c r="F20054" s="89">
        <f>Table3[[#This Row],[Yield]]/100*(1+F20053)</f>
        <v>0</v>
      </c>
    </row>
    <row r="20055" spans="1:6" x14ac:dyDescent="0.2">
      <c r="A20055" s="88">
        <v>24320</v>
      </c>
      <c r="B20055" s="89">
        <v>835.18</v>
      </c>
      <c r="C20055" s="89">
        <f>LN(Table3[[#This Row],[Value]]/B20054)</f>
        <v>-1.4501965827525175E-2</v>
      </c>
      <c r="D20055" s="89"/>
      <c r="E20055" s="89"/>
      <c r="F20055" s="89">
        <f>Table3[[#This Row],[Yield]]/100*(1+F20054)</f>
        <v>0</v>
      </c>
    </row>
    <row r="20056" spans="1:6" x14ac:dyDescent="0.2">
      <c r="A20056" s="88">
        <v>24321</v>
      </c>
      <c r="B20056" s="89">
        <v>832.57</v>
      </c>
      <c r="C20056" s="89">
        <f>LN(Table3[[#This Row],[Value]]/B20055)</f>
        <v>-3.1299680776876956E-3</v>
      </c>
      <c r="D20056" s="89"/>
      <c r="E20056" s="89"/>
      <c r="F20056" s="89">
        <f>Table3[[#This Row],[Yield]]/100*(1+F20055)</f>
        <v>0</v>
      </c>
    </row>
    <row r="20057" spans="1:6" x14ac:dyDescent="0.2">
      <c r="A20057" s="88">
        <v>24322</v>
      </c>
      <c r="B20057" s="89">
        <v>841.7</v>
      </c>
      <c r="C20057" s="89">
        <f>LN(Table3[[#This Row],[Value]]/B20056)</f>
        <v>1.0906353813715944E-2</v>
      </c>
      <c r="D20057" s="89"/>
      <c r="E20057" s="89"/>
      <c r="F20057" s="89">
        <f>Table3[[#This Row],[Yield]]/100*(1+F20056)</f>
        <v>0</v>
      </c>
    </row>
    <row r="20058" spans="1:6" x14ac:dyDescent="0.2">
      <c r="A20058" s="88">
        <v>24323</v>
      </c>
      <c r="B20058" s="89">
        <v>851.5</v>
      </c>
      <c r="C20058" s="89">
        <f>LN(Table3[[#This Row],[Value]]/B20057)</f>
        <v>1.1575843885212524E-2</v>
      </c>
      <c r="D20058" s="89"/>
      <c r="E20058" s="89"/>
      <c r="F20058" s="89">
        <f>Table3[[#This Row],[Yield]]/100*(1+F20057)</f>
        <v>0</v>
      </c>
    </row>
    <row r="20059" spans="1:6" x14ac:dyDescent="0.2">
      <c r="A20059" s="88">
        <v>24324</v>
      </c>
      <c r="B20059" s="89">
        <v>852.39</v>
      </c>
      <c r="C20059" s="89">
        <f>LN(Table3[[#This Row],[Value]]/B20058)</f>
        <v>1.0446684714864529E-3</v>
      </c>
      <c r="D20059" s="89"/>
      <c r="E20059" s="89"/>
      <c r="F20059" s="89">
        <f>Table3[[#This Row],[Yield]]/100*(1+F20058)</f>
        <v>0</v>
      </c>
    </row>
    <row r="20060" spans="1:6" x14ac:dyDescent="0.2">
      <c r="A20060" s="88">
        <v>24327</v>
      </c>
      <c r="B20060" s="89">
        <v>849.05</v>
      </c>
      <c r="C20060" s="89">
        <f>LN(Table3[[#This Row],[Value]]/B20059)</f>
        <v>-3.9260911819192987E-3</v>
      </c>
      <c r="D20060" s="89"/>
      <c r="E20060" s="89"/>
      <c r="F20060" s="89">
        <f>Table3[[#This Row],[Yield]]/100*(1+F20059)</f>
        <v>0</v>
      </c>
    </row>
    <row r="20061" spans="1:6" x14ac:dyDescent="0.2">
      <c r="A20061" s="88">
        <v>24328</v>
      </c>
      <c r="B20061" s="89">
        <v>844.82</v>
      </c>
      <c r="C20061" s="89">
        <f>LN(Table3[[#This Row],[Value]]/B20060)</f>
        <v>-4.9944904781191604E-3</v>
      </c>
      <c r="D20061" s="89"/>
      <c r="E20061" s="89"/>
      <c r="F20061" s="89">
        <f>Table3[[#This Row],[Yield]]/100*(1+F20060)</f>
        <v>0</v>
      </c>
    </row>
    <row r="20062" spans="1:6" x14ac:dyDescent="0.2">
      <c r="A20062" s="88">
        <v>24329</v>
      </c>
      <c r="B20062" s="89">
        <v>838.53</v>
      </c>
      <c r="C20062" s="89">
        <f>LN(Table3[[#This Row],[Value]]/B20061)</f>
        <v>-7.4732281156379603E-3</v>
      </c>
      <c r="D20062" s="89"/>
      <c r="E20062" s="89"/>
      <c r="F20062" s="89">
        <f>Table3[[#This Row],[Yield]]/100*(1+F20061)</f>
        <v>0</v>
      </c>
    </row>
    <row r="20063" spans="1:6" x14ac:dyDescent="0.2">
      <c r="A20063" s="88">
        <v>24330</v>
      </c>
      <c r="B20063" s="89">
        <v>837.91</v>
      </c>
      <c r="C20063" s="89">
        <f>LN(Table3[[#This Row],[Value]]/B20062)</f>
        <v>-7.3966265212822813E-4</v>
      </c>
      <c r="D20063" s="89"/>
      <c r="E20063" s="89"/>
      <c r="F20063" s="89">
        <f>Table3[[#This Row],[Yield]]/100*(1+F20062)</f>
        <v>0</v>
      </c>
    </row>
    <row r="20064" spans="1:6" x14ac:dyDescent="0.2">
      <c r="A20064" s="88">
        <v>24331</v>
      </c>
      <c r="B20064" s="89">
        <v>840.53</v>
      </c>
      <c r="C20064" s="89">
        <f>LN(Table3[[#This Row],[Value]]/B20063)</f>
        <v>3.1219491051213532E-3</v>
      </c>
      <c r="D20064" s="89"/>
      <c r="E20064" s="89"/>
      <c r="F20064" s="89">
        <f>Table3[[#This Row],[Yield]]/100*(1+F20063)</f>
        <v>0</v>
      </c>
    </row>
    <row r="20065" spans="1:6" x14ac:dyDescent="0.2">
      <c r="A20065" s="88">
        <v>24334</v>
      </c>
      <c r="B20065" s="89">
        <v>834.85</v>
      </c>
      <c r="C20065" s="89">
        <f>LN(Table3[[#This Row],[Value]]/B20064)</f>
        <v>-6.7805772565800023E-3</v>
      </c>
      <c r="D20065" s="89"/>
      <c r="E20065" s="89"/>
      <c r="F20065" s="89">
        <f>Table3[[#This Row],[Yield]]/100*(1+F20064)</f>
        <v>0</v>
      </c>
    </row>
    <row r="20066" spans="1:6" x14ac:dyDescent="0.2">
      <c r="A20066" s="88">
        <v>24335</v>
      </c>
      <c r="B20066" s="89">
        <v>823.83</v>
      </c>
      <c r="C20066" s="89">
        <f>LN(Table3[[#This Row],[Value]]/B20065)</f>
        <v>-1.3287870050081812E-2</v>
      </c>
      <c r="D20066" s="89"/>
      <c r="E20066" s="89"/>
      <c r="F20066" s="89">
        <f>Table3[[#This Row],[Yield]]/100*(1+F20065)</f>
        <v>0</v>
      </c>
    </row>
    <row r="20067" spans="1:6" x14ac:dyDescent="0.2">
      <c r="A20067" s="88">
        <v>24336</v>
      </c>
      <c r="B20067" s="89">
        <v>819.59</v>
      </c>
      <c r="C20067" s="89">
        <f>LN(Table3[[#This Row],[Value]]/B20066)</f>
        <v>-5.1599827282676914E-3</v>
      </c>
      <c r="D20067" s="89"/>
      <c r="E20067" s="89"/>
      <c r="F20067" s="89">
        <f>Table3[[#This Row],[Yield]]/100*(1+F20066)</f>
        <v>0</v>
      </c>
    </row>
    <row r="20068" spans="1:6" x14ac:dyDescent="0.2">
      <c r="A20068" s="88">
        <v>24337</v>
      </c>
      <c r="B20068" s="89">
        <v>810.74</v>
      </c>
      <c r="C20068" s="89">
        <f>LN(Table3[[#This Row],[Value]]/B20067)</f>
        <v>-1.0856804363659456E-2</v>
      </c>
      <c r="D20068" s="89"/>
      <c r="E20068" s="89"/>
      <c r="F20068" s="89">
        <f>Table3[[#This Row],[Yield]]/100*(1+F20067)</f>
        <v>0</v>
      </c>
    </row>
    <row r="20069" spans="1:6" x14ac:dyDescent="0.2">
      <c r="A20069" s="88">
        <v>24338</v>
      </c>
      <c r="B20069" s="89">
        <v>804.62</v>
      </c>
      <c r="C20069" s="89">
        <f>LN(Table3[[#This Row],[Value]]/B20068)</f>
        <v>-7.5772945743641813E-3</v>
      </c>
      <c r="D20069" s="89"/>
      <c r="E20069" s="89"/>
      <c r="F20069" s="89">
        <f>Table3[[#This Row],[Yield]]/100*(1+F20068)</f>
        <v>0</v>
      </c>
    </row>
    <row r="20070" spans="1:6" x14ac:dyDescent="0.2">
      <c r="A20070" s="88">
        <v>24341</v>
      </c>
      <c r="B20070" s="89">
        <v>792.03</v>
      </c>
      <c r="C20070" s="89">
        <f>LN(Table3[[#This Row],[Value]]/B20069)</f>
        <v>-1.5770846393671486E-2</v>
      </c>
      <c r="D20070" s="89"/>
      <c r="E20070" s="89"/>
      <c r="F20070" s="89">
        <f>Table3[[#This Row],[Yield]]/100*(1+F20069)</f>
        <v>0</v>
      </c>
    </row>
    <row r="20071" spans="1:6" x14ac:dyDescent="0.2">
      <c r="A20071" s="88">
        <v>24342</v>
      </c>
      <c r="B20071" s="89">
        <v>790.14</v>
      </c>
      <c r="C20071" s="89">
        <f>LN(Table3[[#This Row],[Value]]/B20070)</f>
        <v>-2.3891249347377519E-3</v>
      </c>
      <c r="D20071" s="89"/>
      <c r="E20071" s="89"/>
      <c r="F20071" s="89">
        <f>Table3[[#This Row],[Yield]]/100*(1+F20070)</f>
        <v>0</v>
      </c>
    </row>
    <row r="20072" spans="1:6" x14ac:dyDescent="0.2">
      <c r="A20072" s="88">
        <v>24343</v>
      </c>
      <c r="B20072" s="89">
        <v>799.55</v>
      </c>
      <c r="C20072" s="89">
        <f>LN(Table3[[#This Row],[Value]]/B20071)</f>
        <v>1.1838924455267312E-2</v>
      </c>
      <c r="D20072" s="89"/>
      <c r="E20072" s="89"/>
      <c r="F20072" s="89">
        <f>Table3[[#This Row],[Yield]]/100*(1+F20071)</f>
        <v>0</v>
      </c>
    </row>
    <row r="20073" spans="1:6" x14ac:dyDescent="0.2">
      <c r="A20073" s="88">
        <v>24344</v>
      </c>
      <c r="B20073" s="89">
        <v>792.37</v>
      </c>
      <c r="C20073" s="89">
        <f>LN(Table3[[#This Row],[Value]]/B20072)</f>
        <v>-9.0206149645853471E-3</v>
      </c>
      <c r="D20073" s="89"/>
      <c r="E20073" s="89"/>
      <c r="F20073" s="89">
        <f>Table3[[#This Row],[Yield]]/100*(1+F20072)</f>
        <v>0</v>
      </c>
    </row>
    <row r="20074" spans="1:6" x14ac:dyDescent="0.2">
      <c r="A20074" s="88">
        <v>24345</v>
      </c>
      <c r="B20074" s="89">
        <v>780.56</v>
      </c>
      <c r="C20074" s="89">
        <f>LN(Table3[[#This Row],[Value]]/B20073)</f>
        <v>-1.5016843641171085E-2</v>
      </c>
      <c r="D20074" s="89"/>
      <c r="E20074" s="89"/>
      <c r="F20074" s="89">
        <f>Table3[[#This Row],[Yield]]/100*(1+F20073)</f>
        <v>0</v>
      </c>
    </row>
    <row r="20075" spans="1:6" x14ac:dyDescent="0.2">
      <c r="A20075" s="88">
        <v>24348</v>
      </c>
      <c r="B20075" s="89">
        <v>767.03</v>
      </c>
      <c r="C20075" s="89">
        <f>LN(Table3[[#This Row],[Value]]/B20074)</f>
        <v>-1.7485696768404627E-2</v>
      </c>
      <c r="D20075" s="89"/>
      <c r="E20075" s="89"/>
      <c r="F20075" s="89">
        <f>Table3[[#This Row],[Yield]]/100*(1+F20074)</f>
        <v>0</v>
      </c>
    </row>
    <row r="20076" spans="1:6" x14ac:dyDescent="0.2">
      <c r="A20076" s="88">
        <v>24349</v>
      </c>
      <c r="B20076" s="89">
        <v>775.72</v>
      </c>
      <c r="C20076" s="89">
        <f>LN(Table3[[#This Row],[Value]]/B20075)</f>
        <v>1.1265716296750251E-2</v>
      </c>
      <c r="D20076" s="89"/>
      <c r="E20076" s="89"/>
      <c r="F20076" s="89">
        <f>Table3[[#This Row],[Yield]]/100*(1+F20075)</f>
        <v>0</v>
      </c>
    </row>
    <row r="20077" spans="1:6" x14ac:dyDescent="0.2">
      <c r="A20077" s="88">
        <v>24350</v>
      </c>
      <c r="B20077" s="89">
        <v>788.41</v>
      </c>
      <c r="C20077" s="89">
        <f>LN(Table3[[#This Row],[Value]]/B20076)</f>
        <v>1.6226628786878458E-2</v>
      </c>
      <c r="D20077" s="89"/>
      <c r="E20077" s="89"/>
      <c r="F20077" s="89">
        <f>Table3[[#This Row],[Yield]]/100*(1+F20076)</f>
        <v>0</v>
      </c>
    </row>
    <row r="20078" spans="1:6" x14ac:dyDescent="0.2">
      <c r="A20078" s="88">
        <v>24351</v>
      </c>
      <c r="B20078" s="89">
        <v>792.09</v>
      </c>
      <c r="C20078" s="89">
        <f>LN(Table3[[#This Row],[Value]]/B20077)</f>
        <v>4.6567626070213707E-3</v>
      </c>
      <c r="D20078" s="89"/>
      <c r="E20078" s="89"/>
      <c r="F20078" s="89">
        <f>Table3[[#This Row],[Yield]]/100*(1+F20077)</f>
        <v>0</v>
      </c>
    </row>
    <row r="20079" spans="1:6" x14ac:dyDescent="0.2">
      <c r="A20079" s="88">
        <v>24352</v>
      </c>
      <c r="B20079" s="89">
        <v>787.69</v>
      </c>
      <c r="C20079" s="89">
        <f>LN(Table3[[#This Row],[Value]]/B20078)</f>
        <v>-5.5704102817691866E-3</v>
      </c>
      <c r="D20079" s="89"/>
      <c r="E20079" s="89"/>
      <c r="F20079" s="89">
        <f>Table3[[#This Row],[Yield]]/100*(1+F20078)</f>
        <v>0</v>
      </c>
    </row>
    <row r="20080" spans="1:6" x14ac:dyDescent="0.2">
      <c r="A20080" s="88">
        <v>24356</v>
      </c>
      <c r="B20080" s="89">
        <v>782.34</v>
      </c>
      <c r="C20080" s="89">
        <f>LN(Table3[[#This Row],[Value]]/B20079)</f>
        <v>-6.8151827767346006E-3</v>
      </c>
      <c r="D20080" s="89"/>
      <c r="E20080" s="89"/>
      <c r="F20080" s="89">
        <f>Table3[[#This Row],[Yield]]/100*(1+F20079)</f>
        <v>0</v>
      </c>
    </row>
    <row r="20081" spans="1:6" x14ac:dyDescent="0.2">
      <c r="A20081" s="88">
        <v>24357</v>
      </c>
      <c r="B20081" s="89">
        <v>777.39</v>
      </c>
      <c r="C20081" s="89">
        <f>LN(Table3[[#This Row],[Value]]/B20080)</f>
        <v>-6.3472737188370503E-3</v>
      </c>
      <c r="D20081" s="89"/>
      <c r="E20081" s="89"/>
      <c r="F20081" s="89">
        <f>Table3[[#This Row],[Yield]]/100*(1+F20080)</f>
        <v>0</v>
      </c>
    </row>
    <row r="20082" spans="1:6" x14ac:dyDescent="0.2">
      <c r="A20082" s="88">
        <v>24358</v>
      </c>
      <c r="B20082" s="89">
        <v>774.88</v>
      </c>
      <c r="C20082" s="89">
        <f>LN(Table3[[#This Row],[Value]]/B20081)</f>
        <v>-3.2339762896798343E-3</v>
      </c>
      <c r="D20082" s="89"/>
      <c r="E20082" s="89"/>
      <c r="F20082" s="89">
        <f>Table3[[#This Row],[Yield]]/100*(1+F20081)</f>
        <v>0</v>
      </c>
    </row>
    <row r="20083" spans="1:6" x14ac:dyDescent="0.2">
      <c r="A20083" s="88">
        <v>24359</v>
      </c>
      <c r="B20083" s="89">
        <v>775.55</v>
      </c>
      <c r="C20083" s="89">
        <f>LN(Table3[[#This Row],[Value]]/B20082)</f>
        <v>8.6427641584083754E-4</v>
      </c>
      <c r="D20083" s="89"/>
      <c r="E20083" s="89"/>
      <c r="F20083" s="89">
        <f>Table3[[#This Row],[Yield]]/100*(1+F20082)</f>
        <v>0</v>
      </c>
    </row>
    <row r="20084" spans="1:6" x14ac:dyDescent="0.2">
      <c r="A20084" s="88">
        <v>24362</v>
      </c>
      <c r="B20084" s="89">
        <v>790.59</v>
      </c>
      <c r="C20084" s="89">
        <f>LN(Table3[[#This Row],[Value]]/B20083)</f>
        <v>1.9207047090530751E-2</v>
      </c>
      <c r="D20084" s="89"/>
      <c r="E20084" s="89"/>
      <c r="F20084" s="89">
        <f>Table3[[#This Row],[Yield]]/100*(1+F20083)</f>
        <v>0</v>
      </c>
    </row>
    <row r="20085" spans="1:6" x14ac:dyDescent="0.2">
      <c r="A20085" s="88">
        <v>24363</v>
      </c>
      <c r="B20085" s="89">
        <v>795.48</v>
      </c>
      <c r="C20085" s="89">
        <f>LN(Table3[[#This Row],[Value]]/B20084)</f>
        <v>6.166203880009994E-3</v>
      </c>
      <c r="D20085" s="89"/>
      <c r="E20085" s="89"/>
      <c r="F20085" s="89">
        <f>Table3[[#This Row],[Yield]]/100*(1+F20084)</f>
        <v>0</v>
      </c>
    </row>
    <row r="20086" spans="1:6" x14ac:dyDescent="0.2">
      <c r="A20086" s="88">
        <v>24364</v>
      </c>
      <c r="B20086" s="89">
        <v>806.23</v>
      </c>
      <c r="C20086" s="89">
        <f>LN(Table3[[#This Row],[Value]]/B20085)</f>
        <v>1.3423355559452508E-2</v>
      </c>
      <c r="D20086" s="89"/>
      <c r="E20086" s="89"/>
      <c r="F20086" s="89">
        <f>Table3[[#This Row],[Yield]]/100*(1+F20085)</f>
        <v>0</v>
      </c>
    </row>
    <row r="20087" spans="1:6" x14ac:dyDescent="0.2">
      <c r="A20087" s="88">
        <v>24365</v>
      </c>
      <c r="B20087" s="89">
        <v>814.3</v>
      </c>
      <c r="C20087" s="89">
        <f>LN(Table3[[#This Row],[Value]]/B20086)</f>
        <v>9.9597868723325413E-3</v>
      </c>
      <c r="D20087" s="89"/>
      <c r="E20087" s="89"/>
      <c r="F20087" s="89">
        <f>Table3[[#This Row],[Yield]]/100*(1+F20086)</f>
        <v>0</v>
      </c>
    </row>
    <row r="20088" spans="1:6" x14ac:dyDescent="0.2">
      <c r="A20088" s="88">
        <v>24366</v>
      </c>
      <c r="B20088" s="89">
        <v>814.3</v>
      </c>
      <c r="C20088" s="89">
        <f>LN(Table3[[#This Row],[Value]]/B20087)</f>
        <v>0</v>
      </c>
      <c r="D20088" s="89"/>
      <c r="E20088" s="89"/>
      <c r="F20088" s="89">
        <f>Table3[[#This Row],[Yield]]/100*(1+F20087)</f>
        <v>0</v>
      </c>
    </row>
    <row r="20089" spans="1:6" x14ac:dyDescent="0.2">
      <c r="A20089" s="88">
        <v>24369</v>
      </c>
      <c r="B20089" s="89">
        <v>810.85</v>
      </c>
      <c r="C20089" s="89">
        <f>LN(Table3[[#This Row],[Value]]/B20088)</f>
        <v>-4.2457683077020952E-3</v>
      </c>
      <c r="D20089" s="89"/>
      <c r="E20089" s="89"/>
      <c r="F20089" s="89">
        <f>Table3[[#This Row],[Yield]]/100*(1+F20088)</f>
        <v>0</v>
      </c>
    </row>
    <row r="20090" spans="1:6" x14ac:dyDescent="0.2">
      <c r="A20090" s="88">
        <v>24370</v>
      </c>
      <c r="B20090" s="89">
        <v>806.01</v>
      </c>
      <c r="C20090" s="89">
        <f>LN(Table3[[#This Row],[Value]]/B20089)</f>
        <v>-5.9869307878298124E-3</v>
      </c>
      <c r="D20090" s="89"/>
      <c r="E20090" s="89"/>
      <c r="F20090" s="89">
        <f>Table3[[#This Row],[Yield]]/100*(1+F20089)</f>
        <v>0</v>
      </c>
    </row>
    <row r="20091" spans="1:6" x14ac:dyDescent="0.2">
      <c r="A20091" s="88">
        <v>24371</v>
      </c>
      <c r="B20091" s="89">
        <v>793.59</v>
      </c>
      <c r="C20091" s="89">
        <f>LN(Table3[[#This Row],[Value]]/B20090)</f>
        <v>-1.5529194292732884E-2</v>
      </c>
      <c r="D20091" s="89"/>
      <c r="E20091" s="89"/>
      <c r="F20091" s="89">
        <f>Table3[[#This Row],[Yield]]/100*(1+F20090)</f>
        <v>0</v>
      </c>
    </row>
    <row r="20092" spans="1:6" x14ac:dyDescent="0.2">
      <c r="A20092" s="88">
        <v>24372</v>
      </c>
      <c r="B20092" s="89">
        <v>797.77</v>
      </c>
      <c r="C20092" s="89">
        <f>LN(Table3[[#This Row],[Value]]/B20091)</f>
        <v>5.253380270083958E-3</v>
      </c>
      <c r="D20092" s="89"/>
      <c r="E20092" s="89"/>
      <c r="F20092" s="89">
        <f>Table3[[#This Row],[Yield]]/100*(1+F20091)</f>
        <v>0</v>
      </c>
    </row>
    <row r="20093" spans="1:6" x14ac:dyDescent="0.2">
      <c r="A20093" s="88">
        <v>24373</v>
      </c>
      <c r="B20093" s="89">
        <v>790.97</v>
      </c>
      <c r="C20093" s="89">
        <f>LN(Table3[[#This Row],[Value]]/B20092)</f>
        <v>-8.5602949815799124E-3</v>
      </c>
      <c r="D20093" s="89"/>
      <c r="E20093" s="89"/>
      <c r="F20093" s="89">
        <f>Table3[[#This Row],[Yield]]/100*(1+F20092)</f>
        <v>0</v>
      </c>
    </row>
    <row r="20094" spans="1:6" x14ac:dyDescent="0.2">
      <c r="A20094" s="88">
        <v>24376</v>
      </c>
      <c r="B20094" s="89">
        <v>792.7</v>
      </c>
      <c r="C20094" s="89">
        <f>LN(Table3[[#This Row],[Value]]/B20093)</f>
        <v>2.1847994697856907E-3</v>
      </c>
      <c r="D20094" s="89"/>
      <c r="E20094" s="89"/>
      <c r="F20094" s="89">
        <f>Table3[[#This Row],[Yield]]/100*(1+F20093)</f>
        <v>0</v>
      </c>
    </row>
    <row r="20095" spans="1:6" x14ac:dyDescent="0.2">
      <c r="A20095" s="88">
        <v>24377</v>
      </c>
      <c r="B20095" s="89">
        <v>794.09</v>
      </c>
      <c r="C20095" s="89">
        <f>LN(Table3[[#This Row],[Value]]/B20094)</f>
        <v>1.7519651063299796E-3</v>
      </c>
      <c r="D20095" s="89"/>
      <c r="E20095" s="89"/>
      <c r="F20095" s="89">
        <f>Table3[[#This Row],[Yield]]/100*(1+F20094)</f>
        <v>0</v>
      </c>
    </row>
    <row r="20096" spans="1:6" x14ac:dyDescent="0.2">
      <c r="A20096" s="88">
        <v>24378</v>
      </c>
      <c r="B20096" s="89">
        <v>780.95</v>
      </c>
      <c r="C20096" s="89">
        <f>LN(Table3[[#This Row],[Value]]/B20095)</f>
        <v>-1.668567764570867E-2</v>
      </c>
      <c r="D20096" s="89"/>
      <c r="E20096" s="89"/>
      <c r="F20096" s="89">
        <f>Table3[[#This Row],[Yield]]/100*(1+F20095)</f>
        <v>0</v>
      </c>
    </row>
    <row r="20097" spans="1:6" x14ac:dyDescent="0.2">
      <c r="A20097" s="88">
        <v>24379</v>
      </c>
      <c r="B20097" s="89">
        <v>772.66</v>
      </c>
      <c r="C20097" s="89">
        <f>LN(Table3[[#This Row],[Value]]/B20096)</f>
        <v>-1.0672020237063014E-2</v>
      </c>
      <c r="D20097" s="89"/>
      <c r="E20097" s="89"/>
      <c r="F20097" s="89">
        <f>Table3[[#This Row],[Yield]]/100*(1+F20096)</f>
        <v>0</v>
      </c>
    </row>
    <row r="20098" spans="1:6" x14ac:dyDescent="0.2">
      <c r="A20098" s="88">
        <v>24380</v>
      </c>
      <c r="B20098" s="89">
        <v>774.22</v>
      </c>
      <c r="C20098" s="89">
        <f>LN(Table3[[#This Row],[Value]]/B20097)</f>
        <v>2.0169638612673852E-3</v>
      </c>
      <c r="D20098" s="89"/>
      <c r="E20098" s="89"/>
      <c r="F20098" s="89">
        <f>Table3[[#This Row],[Yield]]/100*(1+F20097)</f>
        <v>0</v>
      </c>
    </row>
    <row r="20099" spans="1:6" x14ac:dyDescent="0.2">
      <c r="A20099" s="88">
        <v>24383</v>
      </c>
      <c r="B20099" s="89">
        <v>757.96</v>
      </c>
      <c r="C20099" s="89">
        <f>LN(Table3[[#This Row],[Value]]/B20098)</f>
        <v>-2.1225457126522098E-2</v>
      </c>
      <c r="D20099" s="89"/>
      <c r="E20099" s="89"/>
      <c r="F20099" s="89">
        <f>Table3[[#This Row],[Yield]]/100*(1+F20098)</f>
        <v>0</v>
      </c>
    </row>
    <row r="20100" spans="1:6" x14ac:dyDescent="0.2">
      <c r="A20100" s="88">
        <v>24384</v>
      </c>
      <c r="B20100" s="89">
        <v>763.19</v>
      </c>
      <c r="C20100" s="89">
        <f>LN(Table3[[#This Row],[Value]]/B20099)</f>
        <v>6.8764035214547697E-3</v>
      </c>
      <c r="D20100" s="89"/>
      <c r="E20100" s="89"/>
      <c r="F20100" s="89">
        <f>Table3[[#This Row],[Yield]]/100*(1+F20099)</f>
        <v>0</v>
      </c>
    </row>
    <row r="20101" spans="1:6" x14ac:dyDescent="0.2">
      <c r="A20101" s="88">
        <v>24385</v>
      </c>
      <c r="B20101" s="89">
        <v>755.45</v>
      </c>
      <c r="C20101" s="89">
        <f>LN(Table3[[#This Row],[Value]]/B20100)</f>
        <v>-1.0193419137018512E-2</v>
      </c>
      <c r="D20101" s="89"/>
      <c r="E20101" s="89"/>
      <c r="F20101" s="89">
        <f>Table3[[#This Row],[Yield]]/100*(1+F20100)</f>
        <v>0</v>
      </c>
    </row>
    <row r="20102" spans="1:6" x14ac:dyDescent="0.2">
      <c r="A20102" s="88">
        <v>24386</v>
      </c>
      <c r="B20102" s="89">
        <v>749.61</v>
      </c>
      <c r="C20102" s="89">
        <f>LN(Table3[[#This Row],[Value]]/B20101)</f>
        <v>-7.7605269023815066E-3</v>
      </c>
      <c r="D20102" s="89"/>
      <c r="E20102" s="89"/>
      <c r="F20102" s="89">
        <f>Table3[[#This Row],[Yield]]/100*(1+F20101)</f>
        <v>0</v>
      </c>
    </row>
    <row r="20103" spans="1:6" x14ac:dyDescent="0.2">
      <c r="A20103" s="88">
        <v>24387</v>
      </c>
      <c r="B20103" s="89">
        <v>744.32</v>
      </c>
      <c r="C20103" s="89">
        <f>LN(Table3[[#This Row],[Value]]/B20102)</f>
        <v>-7.082021393223531E-3</v>
      </c>
      <c r="D20103" s="89"/>
      <c r="E20103" s="89"/>
      <c r="F20103" s="89">
        <f>Table3[[#This Row],[Yield]]/100*(1+F20102)</f>
        <v>0</v>
      </c>
    </row>
    <row r="20104" spans="1:6" x14ac:dyDescent="0.2">
      <c r="A20104" s="88">
        <v>24390</v>
      </c>
      <c r="B20104" s="89">
        <v>754.51</v>
      </c>
      <c r="C20104" s="89">
        <f>LN(Table3[[#This Row],[Value]]/B20103)</f>
        <v>1.3597482040298118E-2</v>
      </c>
      <c r="D20104" s="89"/>
      <c r="E20104" s="89"/>
      <c r="F20104" s="89">
        <f>Table3[[#This Row],[Yield]]/100*(1+F20103)</f>
        <v>0</v>
      </c>
    </row>
    <row r="20105" spans="1:6" x14ac:dyDescent="0.2">
      <c r="A20105" s="88">
        <v>24391</v>
      </c>
      <c r="B20105" s="89">
        <v>758.63</v>
      </c>
      <c r="C20105" s="89">
        <f>LN(Table3[[#This Row],[Value]]/B20104)</f>
        <v>5.4456430753991591E-3</v>
      </c>
      <c r="D20105" s="89"/>
      <c r="E20105" s="89"/>
      <c r="F20105" s="89">
        <f>Table3[[#This Row],[Yield]]/100*(1+F20104)</f>
        <v>0</v>
      </c>
    </row>
    <row r="20106" spans="1:6" x14ac:dyDescent="0.2">
      <c r="A20106" s="88">
        <v>24392</v>
      </c>
      <c r="B20106" s="89">
        <v>778.17</v>
      </c>
      <c r="C20106" s="89">
        <f>LN(Table3[[#This Row],[Value]]/B20105)</f>
        <v>2.5430834300264608E-2</v>
      </c>
      <c r="D20106" s="89"/>
      <c r="E20106" s="89"/>
      <c r="F20106" s="89">
        <f>Table3[[#This Row],[Yield]]/100*(1+F20105)</f>
        <v>0</v>
      </c>
    </row>
    <row r="20107" spans="1:6" x14ac:dyDescent="0.2">
      <c r="A20107" s="88">
        <v>24393</v>
      </c>
      <c r="B20107" s="89">
        <v>772.93</v>
      </c>
      <c r="C20107" s="89">
        <f>LN(Table3[[#This Row],[Value]]/B20106)</f>
        <v>-6.7565210935081124E-3</v>
      </c>
      <c r="D20107" s="89"/>
      <c r="E20107" s="89"/>
      <c r="F20107" s="89">
        <f>Table3[[#This Row],[Yield]]/100*(1+F20106)</f>
        <v>0</v>
      </c>
    </row>
    <row r="20108" spans="1:6" x14ac:dyDescent="0.2">
      <c r="A20108" s="88">
        <v>24394</v>
      </c>
      <c r="B20108" s="89">
        <v>771.71</v>
      </c>
      <c r="C20108" s="89">
        <f>LN(Table3[[#This Row],[Value]]/B20107)</f>
        <v>-1.5796564295760443E-3</v>
      </c>
      <c r="D20108" s="89"/>
      <c r="E20108" s="89"/>
      <c r="F20108" s="89">
        <f>Table3[[#This Row],[Yield]]/100*(1+F20107)</f>
        <v>0</v>
      </c>
    </row>
    <row r="20109" spans="1:6" x14ac:dyDescent="0.2">
      <c r="A20109" s="88">
        <v>24397</v>
      </c>
      <c r="B20109" s="89">
        <v>778.89</v>
      </c>
      <c r="C20109" s="89">
        <f>LN(Table3[[#This Row],[Value]]/B20108)</f>
        <v>9.2609974417996749E-3</v>
      </c>
      <c r="D20109" s="89"/>
      <c r="E20109" s="89"/>
      <c r="F20109" s="89">
        <f>Table3[[#This Row],[Yield]]/100*(1+F20108)</f>
        <v>0</v>
      </c>
    </row>
    <row r="20110" spans="1:6" x14ac:dyDescent="0.2">
      <c r="A20110" s="88">
        <v>24398</v>
      </c>
      <c r="B20110" s="89">
        <v>791.87</v>
      </c>
      <c r="C20110" s="89">
        <f>LN(Table3[[#This Row],[Value]]/B20109)</f>
        <v>1.6527407702685799E-2</v>
      </c>
      <c r="D20110" s="89"/>
      <c r="E20110" s="89"/>
      <c r="F20110" s="89">
        <f>Table3[[#This Row],[Yield]]/100*(1+F20109)</f>
        <v>0</v>
      </c>
    </row>
    <row r="20111" spans="1:6" x14ac:dyDescent="0.2">
      <c r="A20111" s="88">
        <v>24399</v>
      </c>
      <c r="B20111" s="89">
        <v>785.35</v>
      </c>
      <c r="C20111" s="89">
        <f>LN(Table3[[#This Row],[Value]]/B20110)</f>
        <v>-8.2677586385668696E-3</v>
      </c>
      <c r="D20111" s="89"/>
      <c r="E20111" s="89"/>
      <c r="F20111" s="89">
        <f>Table3[[#This Row],[Yield]]/100*(1+F20110)</f>
        <v>0</v>
      </c>
    </row>
    <row r="20112" spans="1:6" x14ac:dyDescent="0.2">
      <c r="A20112" s="88">
        <v>24400</v>
      </c>
      <c r="B20112" s="89">
        <v>783.68</v>
      </c>
      <c r="C20112" s="89">
        <f>LN(Table3[[#This Row],[Value]]/B20111)</f>
        <v>-2.1287045252384919E-3</v>
      </c>
      <c r="D20112" s="89"/>
      <c r="E20112" s="89"/>
      <c r="F20112" s="89">
        <f>Table3[[#This Row],[Yield]]/100*(1+F20111)</f>
        <v>0</v>
      </c>
    </row>
    <row r="20113" spans="1:6" x14ac:dyDescent="0.2">
      <c r="A20113" s="88">
        <v>24401</v>
      </c>
      <c r="B20113" s="89">
        <v>787.3</v>
      </c>
      <c r="C20113" s="89">
        <f>LN(Table3[[#This Row],[Value]]/B20112)</f>
        <v>4.6085964266185881E-3</v>
      </c>
      <c r="D20113" s="89"/>
      <c r="E20113" s="89"/>
      <c r="F20113" s="89">
        <f>Table3[[#This Row],[Yield]]/100*(1+F20112)</f>
        <v>0</v>
      </c>
    </row>
    <row r="20114" spans="1:6" x14ac:dyDescent="0.2">
      <c r="A20114" s="88">
        <v>24404</v>
      </c>
      <c r="B20114" s="89">
        <v>787.75</v>
      </c>
      <c r="C20114" s="89">
        <f>LN(Table3[[#This Row],[Value]]/B20113)</f>
        <v>5.714104469625572E-4</v>
      </c>
      <c r="D20114" s="89"/>
      <c r="E20114" s="89"/>
      <c r="F20114" s="89">
        <f>Table3[[#This Row],[Yield]]/100*(1+F20113)</f>
        <v>0</v>
      </c>
    </row>
    <row r="20115" spans="1:6" x14ac:dyDescent="0.2">
      <c r="A20115" s="88">
        <v>24405</v>
      </c>
      <c r="B20115" s="89">
        <v>793.09</v>
      </c>
      <c r="C20115" s="89">
        <f>LN(Table3[[#This Row],[Value]]/B20114)</f>
        <v>6.7559276219262381E-3</v>
      </c>
      <c r="D20115" s="89"/>
      <c r="E20115" s="89"/>
      <c r="F20115" s="89">
        <f>Table3[[#This Row],[Yield]]/100*(1+F20114)</f>
        <v>0</v>
      </c>
    </row>
    <row r="20116" spans="1:6" x14ac:dyDescent="0.2">
      <c r="A20116" s="88">
        <v>24406</v>
      </c>
      <c r="B20116" s="89">
        <v>801.11</v>
      </c>
      <c r="C20116" s="89">
        <f>LN(Table3[[#This Row],[Value]]/B20115)</f>
        <v>1.0061557719951264E-2</v>
      </c>
      <c r="D20116" s="89"/>
      <c r="E20116" s="89"/>
      <c r="F20116" s="89">
        <f>Table3[[#This Row],[Yield]]/100*(1+F20115)</f>
        <v>0</v>
      </c>
    </row>
    <row r="20117" spans="1:6" x14ac:dyDescent="0.2">
      <c r="A20117" s="88">
        <v>24407</v>
      </c>
      <c r="B20117" s="89">
        <v>809.57</v>
      </c>
      <c r="C20117" s="89">
        <f>LN(Table3[[#This Row],[Value]]/B20116)</f>
        <v>1.0504976531405327E-2</v>
      </c>
      <c r="D20117" s="89"/>
      <c r="E20117" s="89"/>
      <c r="F20117" s="89">
        <f>Table3[[#This Row],[Yield]]/100*(1+F20116)</f>
        <v>0</v>
      </c>
    </row>
    <row r="20118" spans="1:6" x14ac:dyDescent="0.2">
      <c r="A20118" s="88">
        <v>24408</v>
      </c>
      <c r="B20118" s="89">
        <v>807.96</v>
      </c>
      <c r="C20118" s="89">
        <f>LN(Table3[[#This Row],[Value]]/B20117)</f>
        <v>-1.9906901654770295E-3</v>
      </c>
      <c r="D20118" s="89"/>
      <c r="E20118" s="89"/>
      <c r="F20118" s="89">
        <f>Table3[[#This Row],[Yield]]/100*(1+F20117)</f>
        <v>0</v>
      </c>
    </row>
    <row r="20119" spans="1:6" x14ac:dyDescent="0.2">
      <c r="A20119" s="88">
        <v>24411</v>
      </c>
      <c r="B20119" s="89">
        <v>807.07</v>
      </c>
      <c r="C20119" s="89">
        <f>LN(Table3[[#This Row],[Value]]/B20118)</f>
        <v>-1.1021468209163174E-3</v>
      </c>
      <c r="D20119" s="89"/>
      <c r="E20119" s="89"/>
      <c r="F20119" s="89">
        <f>Table3[[#This Row],[Yield]]/100*(1+F20118)</f>
        <v>0</v>
      </c>
    </row>
    <row r="20120" spans="1:6" x14ac:dyDescent="0.2">
      <c r="A20120" s="88">
        <v>24412</v>
      </c>
      <c r="B20120" s="89">
        <v>809.63</v>
      </c>
      <c r="C20120" s="89">
        <f>LN(Table3[[#This Row],[Value]]/B20119)</f>
        <v>3.1669476583640666E-3</v>
      </c>
      <c r="D20120" s="89"/>
      <c r="E20120" s="89"/>
      <c r="F20120" s="89">
        <f>Table3[[#This Row],[Yield]]/100*(1+F20119)</f>
        <v>0</v>
      </c>
    </row>
    <row r="20121" spans="1:6" x14ac:dyDescent="0.2">
      <c r="A20121" s="88">
        <v>24413</v>
      </c>
      <c r="B20121" s="89">
        <v>807.29</v>
      </c>
      <c r="C20121" s="89">
        <f>LN(Table3[[#This Row],[Value]]/B20120)</f>
        <v>-2.8943938272954967E-3</v>
      </c>
      <c r="D20121" s="89"/>
      <c r="E20121" s="89"/>
      <c r="F20121" s="89">
        <f>Table3[[#This Row],[Yield]]/100*(1+F20120)</f>
        <v>0</v>
      </c>
    </row>
    <row r="20122" spans="1:6" x14ac:dyDescent="0.2">
      <c r="A20122" s="88">
        <v>24414</v>
      </c>
      <c r="B20122" s="89">
        <v>804.34</v>
      </c>
      <c r="C20122" s="89">
        <f>LN(Table3[[#This Row],[Value]]/B20121)</f>
        <v>-3.6608939951392528E-3</v>
      </c>
      <c r="D20122" s="89"/>
      <c r="E20122" s="89"/>
      <c r="F20122" s="89">
        <f>Table3[[#This Row],[Yield]]/100*(1+F20121)</f>
        <v>0</v>
      </c>
    </row>
    <row r="20123" spans="1:6" x14ac:dyDescent="0.2">
      <c r="A20123" s="88">
        <v>24415</v>
      </c>
      <c r="B20123" s="89">
        <v>805.06</v>
      </c>
      <c r="C20123" s="89">
        <f>LN(Table3[[#This Row],[Value]]/B20122)</f>
        <v>8.9474344231873235E-4</v>
      </c>
      <c r="D20123" s="89"/>
      <c r="E20123" s="89"/>
      <c r="F20123" s="89">
        <f>Table3[[#This Row],[Yield]]/100*(1+F20122)</f>
        <v>0</v>
      </c>
    </row>
    <row r="20124" spans="1:6" x14ac:dyDescent="0.2">
      <c r="A20124" s="88">
        <v>24418</v>
      </c>
      <c r="B20124" s="89">
        <v>802.22</v>
      </c>
      <c r="C20124" s="89">
        <f>LN(Table3[[#This Row],[Value]]/B20123)</f>
        <v>-3.5339243388079846E-3</v>
      </c>
      <c r="D20124" s="89"/>
      <c r="E20124" s="89"/>
      <c r="F20124" s="89">
        <f>Table3[[#This Row],[Yield]]/100*(1+F20123)</f>
        <v>0</v>
      </c>
    </row>
    <row r="20125" spans="1:6" x14ac:dyDescent="0.2">
      <c r="A20125" s="88">
        <v>24420</v>
      </c>
      <c r="B20125" s="89">
        <v>809.91</v>
      </c>
      <c r="C20125" s="89">
        <f>LN(Table3[[#This Row],[Value]]/B20124)</f>
        <v>9.5402459183631869E-3</v>
      </c>
      <c r="D20125" s="89"/>
      <c r="E20125" s="89"/>
      <c r="F20125" s="89">
        <f>Table3[[#This Row],[Yield]]/100*(1+F20124)</f>
        <v>0</v>
      </c>
    </row>
    <row r="20126" spans="1:6" x14ac:dyDescent="0.2">
      <c r="A20126" s="88">
        <v>24421</v>
      </c>
      <c r="B20126" s="89">
        <v>816.87</v>
      </c>
      <c r="C20126" s="89">
        <f>LN(Table3[[#This Row],[Value]]/B20125)</f>
        <v>8.5568330901483903E-3</v>
      </c>
      <c r="D20126" s="89"/>
      <c r="E20126" s="89"/>
      <c r="F20126" s="89">
        <f>Table3[[#This Row],[Yield]]/100*(1+F20125)</f>
        <v>0</v>
      </c>
    </row>
    <row r="20127" spans="1:6" x14ac:dyDescent="0.2">
      <c r="A20127" s="88">
        <v>24422</v>
      </c>
      <c r="B20127" s="89">
        <v>819.09</v>
      </c>
      <c r="C20127" s="89">
        <f>LN(Table3[[#This Row],[Value]]/B20126)</f>
        <v>2.7140044532587512E-3</v>
      </c>
      <c r="D20127" s="89"/>
      <c r="E20127" s="89"/>
      <c r="F20127" s="89">
        <f>Table3[[#This Row],[Yield]]/100*(1+F20126)</f>
        <v>0</v>
      </c>
    </row>
    <row r="20128" spans="1:6" x14ac:dyDescent="0.2">
      <c r="A20128" s="88">
        <v>24425</v>
      </c>
      <c r="B20128" s="89">
        <v>813.75</v>
      </c>
      <c r="C20128" s="89">
        <f>LN(Table3[[#This Row],[Value]]/B20127)</f>
        <v>-6.5407744027047047E-3</v>
      </c>
      <c r="D20128" s="89"/>
      <c r="E20128" s="89"/>
      <c r="F20128" s="89">
        <f>Table3[[#This Row],[Yield]]/100*(1+F20127)</f>
        <v>0</v>
      </c>
    </row>
    <row r="20129" spans="1:6" x14ac:dyDescent="0.2">
      <c r="A20129" s="88">
        <v>24426</v>
      </c>
      <c r="B20129" s="89">
        <v>815.31</v>
      </c>
      <c r="C20129" s="89">
        <f>LN(Table3[[#This Row],[Value]]/B20128)</f>
        <v>1.9152154946368311E-3</v>
      </c>
      <c r="D20129" s="89"/>
      <c r="E20129" s="89"/>
      <c r="F20129" s="89">
        <f>Table3[[#This Row],[Yield]]/100*(1+F20128)</f>
        <v>0</v>
      </c>
    </row>
    <row r="20130" spans="1:6" x14ac:dyDescent="0.2">
      <c r="A20130" s="88">
        <v>24427</v>
      </c>
      <c r="B20130" s="89">
        <v>820.87</v>
      </c>
      <c r="C20130" s="89">
        <f>LN(Table3[[#This Row],[Value]]/B20129)</f>
        <v>6.796344413802999E-3</v>
      </c>
      <c r="D20130" s="89"/>
      <c r="E20130" s="89"/>
      <c r="F20130" s="89">
        <f>Table3[[#This Row],[Yield]]/100*(1+F20129)</f>
        <v>0</v>
      </c>
    </row>
    <row r="20131" spans="1:6" x14ac:dyDescent="0.2">
      <c r="A20131" s="88">
        <v>24428</v>
      </c>
      <c r="B20131" s="89">
        <v>816.03</v>
      </c>
      <c r="C20131" s="89">
        <f>LN(Table3[[#This Row],[Value]]/B20130)</f>
        <v>-5.9136344370346178E-3</v>
      </c>
      <c r="D20131" s="89"/>
      <c r="E20131" s="89"/>
      <c r="F20131" s="89">
        <f>Table3[[#This Row],[Yield]]/100*(1+F20130)</f>
        <v>0</v>
      </c>
    </row>
    <row r="20132" spans="1:6" x14ac:dyDescent="0.2">
      <c r="A20132" s="88">
        <v>24429</v>
      </c>
      <c r="B20132" s="89">
        <v>809.4</v>
      </c>
      <c r="C20132" s="89">
        <f>LN(Table3[[#This Row],[Value]]/B20131)</f>
        <v>-8.157886552418973E-3</v>
      </c>
      <c r="D20132" s="89"/>
      <c r="E20132" s="89"/>
      <c r="F20132" s="89">
        <f>Table3[[#This Row],[Yield]]/100*(1+F20131)</f>
        <v>0</v>
      </c>
    </row>
    <row r="20133" spans="1:6" x14ac:dyDescent="0.2">
      <c r="A20133" s="88">
        <v>24432</v>
      </c>
      <c r="B20133" s="89">
        <v>798.16</v>
      </c>
      <c r="C20133" s="89">
        <f>LN(Table3[[#This Row],[Value]]/B20132)</f>
        <v>-1.39841538365135E-2</v>
      </c>
      <c r="D20133" s="89"/>
      <c r="E20133" s="89"/>
      <c r="F20133" s="89">
        <f>Table3[[#This Row],[Yield]]/100*(1+F20132)</f>
        <v>0</v>
      </c>
    </row>
    <row r="20134" spans="1:6" x14ac:dyDescent="0.2">
      <c r="A20134" s="88">
        <v>24433</v>
      </c>
      <c r="B20134" s="89">
        <v>794.98</v>
      </c>
      <c r="C20134" s="89">
        <f>LN(Table3[[#This Row],[Value]]/B20133)</f>
        <v>-3.9921215000725966E-3</v>
      </c>
      <c r="D20134" s="89"/>
      <c r="E20134" s="89"/>
      <c r="F20134" s="89">
        <f>Table3[[#This Row],[Yield]]/100*(1+F20133)</f>
        <v>0</v>
      </c>
    </row>
    <row r="20135" spans="1:6" x14ac:dyDescent="0.2">
      <c r="A20135" s="88">
        <v>24434</v>
      </c>
      <c r="B20135" s="89">
        <v>796.82</v>
      </c>
      <c r="C20135" s="89">
        <f>LN(Table3[[#This Row],[Value]]/B20134)</f>
        <v>2.311849251806203E-3</v>
      </c>
      <c r="D20135" s="89"/>
      <c r="E20135" s="89"/>
      <c r="F20135" s="89">
        <f>Table3[[#This Row],[Yield]]/100*(1+F20134)</f>
        <v>0</v>
      </c>
    </row>
    <row r="20136" spans="1:6" x14ac:dyDescent="0.2">
      <c r="A20136" s="88">
        <v>24436</v>
      </c>
      <c r="B20136" s="89">
        <v>803.34</v>
      </c>
      <c r="C20136" s="89">
        <f>LN(Table3[[#This Row],[Value]]/B20135)</f>
        <v>8.1492301803580917E-3</v>
      </c>
      <c r="D20136" s="89"/>
      <c r="E20136" s="89"/>
      <c r="F20136" s="89">
        <f>Table3[[#This Row],[Yield]]/100*(1+F20135)</f>
        <v>0</v>
      </c>
    </row>
    <row r="20137" spans="1:6" x14ac:dyDescent="0.2">
      <c r="A20137" s="88">
        <v>24439</v>
      </c>
      <c r="B20137" s="89">
        <v>801.16</v>
      </c>
      <c r="C20137" s="89">
        <f>LN(Table3[[#This Row],[Value]]/B20136)</f>
        <v>-2.7173591043114726E-3</v>
      </c>
      <c r="D20137" s="89"/>
      <c r="E20137" s="89"/>
      <c r="F20137" s="89">
        <f>Table3[[#This Row],[Yield]]/100*(1+F20136)</f>
        <v>0</v>
      </c>
    </row>
    <row r="20138" spans="1:6" x14ac:dyDescent="0.2">
      <c r="A20138" s="88">
        <v>24440</v>
      </c>
      <c r="B20138" s="89">
        <v>795.26</v>
      </c>
      <c r="C20138" s="89">
        <f>LN(Table3[[#This Row],[Value]]/B20137)</f>
        <v>-7.3915722207827366E-3</v>
      </c>
      <c r="D20138" s="89"/>
      <c r="E20138" s="89"/>
      <c r="F20138" s="89">
        <f>Table3[[#This Row],[Yield]]/100*(1+F20137)</f>
        <v>0</v>
      </c>
    </row>
    <row r="20139" spans="1:6" x14ac:dyDescent="0.2">
      <c r="A20139" s="88">
        <v>24441</v>
      </c>
      <c r="B20139" s="89">
        <v>791.59</v>
      </c>
      <c r="C20139" s="89">
        <f>LN(Table3[[#This Row],[Value]]/B20138)</f>
        <v>-4.6255242063797169E-3</v>
      </c>
      <c r="D20139" s="89"/>
      <c r="E20139" s="89"/>
      <c r="F20139" s="89">
        <f>Table3[[#This Row],[Yield]]/100*(1+F20138)</f>
        <v>0</v>
      </c>
    </row>
    <row r="20140" spans="1:6" x14ac:dyDescent="0.2">
      <c r="A20140" s="88">
        <v>24442</v>
      </c>
      <c r="B20140" s="89">
        <v>789.75</v>
      </c>
      <c r="C20140" s="89">
        <f>LN(Table3[[#This Row],[Value]]/B20139)</f>
        <v>-2.3271413236747715E-3</v>
      </c>
      <c r="D20140" s="89"/>
      <c r="E20140" s="89"/>
      <c r="F20140" s="89">
        <f>Table3[[#This Row],[Yield]]/100*(1+F20139)</f>
        <v>0</v>
      </c>
    </row>
    <row r="20141" spans="1:6" x14ac:dyDescent="0.2">
      <c r="A20141" s="88">
        <v>24443</v>
      </c>
      <c r="B20141" s="89">
        <v>789.47</v>
      </c>
      <c r="C20141" s="89">
        <f>LN(Table3[[#This Row],[Value]]/B20140)</f>
        <v>-3.5460544184352241E-4</v>
      </c>
      <c r="D20141" s="89"/>
      <c r="E20141" s="89"/>
      <c r="F20141" s="89">
        <f>Table3[[#This Row],[Yield]]/100*(1+F20140)</f>
        <v>0</v>
      </c>
    </row>
    <row r="20142" spans="1:6" x14ac:dyDescent="0.2">
      <c r="A20142" s="88">
        <v>24446</v>
      </c>
      <c r="B20142" s="89">
        <v>791.59</v>
      </c>
      <c r="C20142" s="89">
        <f>LN(Table3[[#This Row],[Value]]/B20141)</f>
        <v>2.6817467655182543E-3</v>
      </c>
      <c r="D20142" s="89"/>
      <c r="E20142" s="89"/>
      <c r="F20142" s="89">
        <f>Table3[[#This Row],[Yield]]/100*(1+F20141)</f>
        <v>0</v>
      </c>
    </row>
    <row r="20143" spans="1:6" x14ac:dyDescent="0.2">
      <c r="A20143" s="88">
        <v>24447</v>
      </c>
      <c r="B20143" s="89">
        <v>797.43</v>
      </c>
      <c r="C20143" s="89">
        <f>LN(Table3[[#This Row],[Value]]/B20142)</f>
        <v>7.3504755060704568E-3</v>
      </c>
      <c r="D20143" s="89"/>
      <c r="E20143" s="89"/>
      <c r="F20143" s="89">
        <f>Table3[[#This Row],[Yield]]/100*(1+F20142)</f>
        <v>0</v>
      </c>
    </row>
    <row r="20144" spans="1:6" x14ac:dyDescent="0.2">
      <c r="A20144" s="88">
        <v>24448</v>
      </c>
      <c r="B20144" s="89">
        <v>808.01</v>
      </c>
      <c r="C20144" s="89">
        <f>LN(Table3[[#This Row],[Value]]/B20143)</f>
        <v>1.3180378170194157E-2</v>
      </c>
      <c r="D20144" s="89"/>
      <c r="E20144" s="89"/>
      <c r="F20144" s="89">
        <f>Table3[[#This Row],[Yield]]/100*(1+F20143)</f>
        <v>0</v>
      </c>
    </row>
    <row r="20145" spans="1:6" x14ac:dyDescent="0.2">
      <c r="A20145" s="88">
        <v>24449</v>
      </c>
      <c r="B20145" s="89">
        <v>812.8</v>
      </c>
      <c r="C20145" s="89">
        <f>LN(Table3[[#This Row],[Value]]/B20144)</f>
        <v>5.9106421420831853E-3</v>
      </c>
      <c r="D20145" s="89"/>
      <c r="E20145" s="89"/>
      <c r="F20145" s="89">
        <f>Table3[[#This Row],[Yield]]/100*(1+F20144)</f>
        <v>0</v>
      </c>
    </row>
    <row r="20146" spans="1:6" x14ac:dyDescent="0.2">
      <c r="A20146" s="88">
        <v>24450</v>
      </c>
      <c r="B20146" s="89">
        <v>813.02</v>
      </c>
      <c r="C20146" s="89">
        <f>LN(Table3[[#This Row],[Value]]/B20145)</f>
        <v>2.7063266701449955E-4</v>
      </c>
      <c r="D20146" s="89"/>
      <c r="E20146" s="89"/>
      <c r="F20146" s="89">
        <f>Table3[[#This Row],[Yield]]/100*(1+F20145)</f>
        <v>0</v>
      </c>
    </row>
    <row r="20147" spans="1:6" x14ac:dyDescent="0.2">
      <c r="A20147" s="88">
        <v>24453</v>
      </c>
      <c r="B20147" s="89">
        <v>820.54</v>
      </c>
      <c r="C20147" s="89">
        <f>LN(Table3[[#This Row],[Value]]/B20146)</f>
        <v>9.2069506123645447E-3</v>
      </c>
      <c r="D20147" s="89"/>
      <c r="E20147" s="89"/>
      <c r="F20147" s="89">
        <f>Table3[[#This Row],[Yield]]/100*(1+F20146)</f>
        <v>0</v>
      </c>
    </row>
    <row r="20148" spans="1:6" x14ac:dyDescent="0.2">
      <c r="A20148" s="88">
        <v>24454</v>
      </c>
      <c r="B20148" s="89">
        <v>816.7</v>
      </c>
      <c r="C20148" s="89">
        <f>LN(Table3[[#This Row],[Value]]/B20147)</f>
        <v>-4.6908297393664037E-3</v>
      </c>
      <c r="D20148" s="89"/>
      <c r="E20148" s="89"/>
      <c r="F20148" s="89">
        <f>Table3[[#This Row],[Yield]]/100*(1+F20147)</f>
        <v>0</v>
      </c>
    </row>
    <row r="20149" spans="1:6" x14ac:dyDescent="0.2">
      <c r="A20149" s="88">
        <v>24455</v>
      </c>
      <c r="B20149" s="89">
        <v>817.98</v>
      </c>
      <c r="C20149" s="89">
        <f>LN(Table3[[#This Row],[Value]]/B20148)</f>
        <v>1.5660560618631738E-3</v>
      </c>
      <c r="D20149" s="89"/>
      <c r="E20149" s="89"/>
      <c r="F20149" s="89">
        <f>Table3[[#This Row],[Yield]]/100*(1+F20148)</f>
        <v>0</v>
      </c>
    </row>
    <row r="20150" spans="1:6" x14ac:dyDescent="0.2">
      <c r="A20150" s="88">
        <v>24456</v>
      </c>
      <c r="B20150" s="89">
        <v>809.18</v>
      </c>
      <c r="C20150" s="89">
        <f>LN(Table3[[#This Row],[Value]]/B20149)</f>
        <v>-1.0816497206603073E-2</v>
      </c>
      <c r="D20150" s="89"/>
      <c r="E20150" s="89"/>
      <c r="F20150" s="89">
        <f>Table3[[#This Row],[Yield]]/100*(1+F20149)</f>
        <v>0</v>
      </c>
    </row>
    <row r="20151" spans="1:6" x14ac:dyDescent="0.2">
      <c r="A20151" s="88">
        <v>24457</v>
      </c>
      <c r="B20151" s="89">
        <v>807.18</v>
      </c>
      <c r="C20151" s="89">
        <f>LN(Table3[[#This Row],[Value]]/B20150)</f>
        <v>-2.474697493983863E-3</v>
      </c>
      <c r="D20151" s="89"/>
      <c r="E20151" s="89"/>
      <c r="F20151" s="89">
        <f>Table3[[#This Row],[Yield]]/100*(1+F20150)</f>
        <v>0</v>
      </c>
    </row>
    <row r="20152" spans="1:6" x14ac:dyDescent="0.2">
      <c r="A20152" s="88">
        <v>24460</v>
      </c>
      <c r="B20152" s="89">
        <v>798.99</v>
      </c>
      <c r="C20152" s="89">
        <f>LN(Table3[[#This Row],[Value]]/B20151)</f>
        <v>-1.0198261682108807E-2</v>
      </c>
      <c r="D20152" s="89"/>
      <c r="E20152" s="89"/>
      <c r="F20152" s="89">
        <f>Table3[[#This Row],[Yield]]/100*(1+F20151)</f>
        <v>0</v>
      </c>
    </row>
    <row r="20153" spans="1:6" x14ac:dyDescent="0.2">
      <c r="A20153" s="88">
        <v>24461</v>
      </c>
      <c r="B20153" s="89">
        <v>794.59</v>
      </c>
      <c r="C20153" s="89">
        <f>LN(Table3[[#This Row],[Value]]/B20152)</f>
        <v>-5.5221716904919147E-3</v>
      </c>
      <c r="D20153" s="89"/>
      <c r="E20153" s="89"/>
      <c r="F20153" s="89">
        <f>Table3[[#This Row],[Yield]]/100*(1+F20152)</f>
        <v>0</v>
      </c>
    </row>
    <row r="20154" spans="1:6" x14ac:dyDescent="0.2">
      <c r="A20154" s="88">
        <v>24462</v>
      </c>
      <c r="B20154" s="89">
        <v>797.43</v>
      </c>
      <c r="C20154" s="89">
        <f>LN(Table3[[#This Row],[Value]]/B20153)</f>
        <v>3.5677981590340542E-3</v>
      </c>
      <c r="D20154" s="89"/>
      <c r="E20154" s="89"/>
      <c r="F20154" s="89">
        <f>Table3[[#This Row],[Yield]]/100*(1+F20153)</f>
        <v>0</v>
      </c>
    </row>
    <row r="20155" spans="1:6" x14ac:dyDescent="0.2">
      <c r="A20155" s="88">
        <v>24463</v>
      </c>
      <c r="B20155" s="89">
        <v>801.67</v>
      </c>
      <c r="C20155" s="89">
        <f>LN(Table3[[#This Row],[Value]]/B20154)</f>
        <v>5.3029953553254744E-3</v>
      </c>
      <c r="D20155" s="89"/>
      <c r="E20155" s="89"/>
      <c r="F20155" s="89">
        <f>Table3[[#This Row],[Yield]]/100*(1+F20154)</f>
        <v>0</v>
      </c>
    </row>
    <row r="20156" spans="1:6" x14ac:dyDescent="0.2">
      <c r="A20156" s="88">
        <v>24464</v>
      </c>
      <c r="B20156" s="89">
        <v>799.1</v>
      </c>
      <c r="C20156" s="89">
        <f>LN(Table3[[#This Row],[Value]]/B20155)</f>
        <v>-3.2109574868481754E-3</v>
      </c>
      <c r="D20156" s="89"/>
      <c r="E20156" s="89"/>
      <c r="F20156" s="89">
        <f>Table3[[#This Row],[Yield]]/100*(1+F20155)</f>
        <v>0</v>
      </c>
    </row>
    <row r="20157" spans="1:6" x14ac:dyDescent="0.2">
      <c r="A20157" s="88">
        <v>24468</v>
      </c>
      <c r="B20157" s="89">
        <v>792.2</v>
      </c>
      <c r="C20157" s="89">
        <f>LN(Table3[[#This Row],[Value]]/B20156)</f>
        <v>-8.6722091926008191E-3</v>
      </c>
      <c r="D20157" s="89"/>
      <c r="E20157" s="89"/>
      <c r="F20157" s="89">
        <f>Table3[[#This Row],[Yield]]/100*(1+F20156)</f>
        <v>0</v>
      </c>
    </row>
    <row r="20158" spans="1:6" x14ac:dyDescent="0.2">
      <c r="A20158" s="88">
        <v>24469</v>
      </c>
      <c r="B20158" s="89">
        <v>788.58</v>
      </c>
      <c r="C20158" s="89">
        <f>LN(Table3[[#This Row],[Value]]/B20157)</f>
        <v>-4.5800254658444816E-3</v>
      </c>
      <c r="D20158" s="89"/>
      <c r="E20158" s="89"/>
      <c r="F20158" s="89">
        <f>Table3[[#This Row],[Yield]]/100*(1+F20157)</f>
        <v>0</v>
      </c>
    </row>
    <row r="20159" spans="1:6" x14ac:dyDescent="0.2">
      <c r="A20159" s="88">
        <v>24470</v>
      </c>
      <c r="B20159" s="89">
        <v>786.35</v>
      </c>
      <c r="C20159" s="89">
        <f>LN(Table3[[#This Row],[Value]]/B20158)</f>
        <v>-2.8318737852373291E-3</v>
      </c>
      <c r="D20159" s="89"/>
      <c r="E20159" s="89"/>
      <c r="F20159" s="89">
        <f>Table3[[#This Row],[Yield]]/100*(1+F20158)</f>
        <v>0</v>
      </c>
    </row>
    <row r="20160" spans="1:6" x14ac:dyDescent="0.2">
      <c r="A20160" s="88">
        <v>24471</v>
      </c>
      <c r="B20160" s="89">
        <v>785.69</v>
      </c>
      <c r="C20160" s="89">
        <f>LN(Table3[[#This Row],[Value]]/B20159)</f>
        <v>-8.3967334009030551E-4</v>
      </c>
      <c r="D20160" s="89"/>
      <c r="E20160" s="89"/>
      <c r="F20160" s="89">
        <f>Table3[[#This Row],[Yield]]/100*(1+F20159)</f>
        <v>0</v>
      </c>
    </row>
    <row r="20161" spans="1:6" x14ac:dyDescent="0.2">
      <c r="A20161" s="88">
        <v>24475</v>
      </c>
      <c r="B20161" s="89">
        <v>786.41</v>
      </c>
      <c r="C20161" s="89">
        <f>LN(Table3[[#This Row],[Value]]/B20160)</f>
        <v>9.159723304371796E-4</v>
      </c>
      <c r="D20161" s="89"/>
      <c r="E20161" s="89"/>
      <c r="F20161" s="89">
        <f>Table3[[#This Row],[Yield]]/100*(1+F20160)</f>
        <v>0</v>
      </c>
    </row>
    <row r="20162" spans="1:6" x14ac:dyDescent="0.2">
      <c r="A20162" s="88">
        <v>24476</v>
      </c>
      <c r="B20162" s="89">
        <v>791.14</v>
      </c>
      <c r="C20162" s="89">
        <f>LN(Table3[[#This Row],[Value]]/B20161)</f>
        <v>5.996658329929027E-3</v>
      </c>
      <c r="D20162" s="89"/>
      <c r="E20162" s="89"/>
      <c r="F20162" s="89">
        <f>Table3[[#This Row],[Yield]]/100*(1+F20161)</f>
        <v>0</v>
      </c>
    </row>
    <row r="20163" spans="1:6" x14ac:dyDescent="0.2">
      <c r="A20163" s="88">
        <v>24477</v>
      </c>
      <c r="B20163" s="89">
        <v>805.51</v>
      </c>
      <c r="C20163" s="89">
        <f>LN(Table3[[#This Row],[Value]]/B20162)</f>
        <v>1.8000673932243635E-2</v>
      </c>
      <c r="D20163" s="89"/>
      <c r="E20163" s="89"/>
      <c r="F20163" s="89">
        <f>Table3[[#This Row],[Yield]]/100*(1+F20162)</f>
        <v>0</v>
      </c>
    </row>
    <row r="20164" spans="1:6" x14ac:dyDescent="0.2">
      <c r="A20164" s="88">
        <v>24478</v>
      </c>
      <c r="B20164" s="89">
        <v>808.74</v>
      </c>
      <c r="C20164" s="89">
        <f>LN(Table3[[#This Row],[Value]]/B20163)</f>
        <v>4.0018637889792869E-3</v>
      </c>
      <c r="D20164" s="89"/>
      <c r="E20164" s="89"/>
      <c r="F20164" s="89">
        <f>Table3[[#This Row],[Yield]]/100*(1+F20163)</f>
        <v>0</v>
      </c>
    </row>
    <row r="20165" spans="1:6" x14ac:dyDescent="0.2">
      <c r="A20165" s="88">
        <v>24481</v>
      </c>
      <c r="B20165" s="89">
        <v>813.47</v>
      </c>
      <c r="C20165" s="89">
        <f>LN(Table3[[#This Row],[Value]]/B20164)</f>
        <v>5.8315673118623686E-3</v>
      </c>
      <c r="D20165" s="89"/>
      <c r="E20165" s="89"/>
      <c r="F20165" s="89">
        <f>Table3[[#This Row],[Yield]]/100*(1+F20164)</f>
        <v>0</v>
      </c>
    </row>
    <row r="20166" spans="1:6" x14ac:dyDescent="0.2">
      <c r="A20166" s="88">
        <v>24482</v>
      </c>
      <c r="B20166" s="89">
        <v>814.14</v>
      </c>
      <c r="C20166" s="89">
        <f>LN(Table3[[#This Row],[Value]]/B20165)</f>
        <v>8.2329309582067974E-4</v>
      </c>
      <c r="D20166" s="89"/>
      <c r="E20166" s="89"/>
      <c r="F20166" s="89">
        <f>Table3[[#This Row],[Yield]]/100*(1+F20165)</f>
        <v>0</v>
      </c>
    </row>
    <row r="20167" spans="1:6" x14ac:dyDescent="0.2">
      <c r="A20167" s="88">
        <v>24483</v>
      </c>
      <c r="B20167" s="89">
        <v>822.49</v>
      </c>
      <c r="C20167" s="89">
        <f>LN(Table3[[#This Row],[Value]]/B20166)</f>
        <v>1.0203983124989479E-2</v>
      </c>
      <c r="D20167" s="89"/>
      <c r="E20167" s="89"/>
      <c r="F20167" s="89">
        <f>Table3[[#This Row],[Yield]]/100*(1+F20166)</f>
        <v>0</v>
      </c>
    </row>
    <row r="20168" spans="1:6" x14ac:dyDescent="0.2">
      <c r="A20168" s="88">
        <v>24484</v>
      </c>
      <c r="B20168" s="89">
        <v>829.95</v>
      </c>
      <c r="C20168" s="89">
        <f>LN(Table3[[#This Row],[Value]]/B20167)</f>
        <v>9.0291335013226309E-3</v>
      </c>
      <c r="D20168" s="89"/>
      <c r="E20168" s="89"/>
      <c r="F20168" s="89">
        <f>Table3[[#This Row],[Yield]]/100*(1+F20167)</f>
        <v>0</v>
      </c>
    </row>
    <row r="20169" spans="1:6" x14ac:dyDescent="0.2">
      <c r="A20169" s="88">
        <v>24485</v>
      </c>
      <c r="B20169" s="89">
        <v>835.13</v>
      </c>
      <c r="C20169" s="89">
        <f>LN(Table3[[#This Row],[Value]]/B20168)</f>
        <v>6.2219433431656701E-3</v>
      </c>
      <c r="D20169" s="89"/>
      <c r="E20169" s="89"/>
      <c r="F20169" s="89">
        <f>Table3[[#This Row],[Yield]]/100*(1+F20168)</f>
        <v>0</v>
      </c>
    </row>
    <row r="20170" spans="1:6" x14ac:dyDescent="0.2">
      <c r="A20170" s="88">
        <v>24488</v>
      </c>
      <c r="B20170" s="89">
        <v>833.24</v>
      </c>
      <c r="C20170" s="89">
        <f>LN(Table3[[#This Row],[Value]]/B20169)</f>
        <v>-2.265685439680057E-3</v>
      </c>
      <c r="D20170" s="89"/>
      <c r="E20170" s="89"/>
      <c r="F20170" s="89">
        <f>Table3[[#This Row],[Yield]]/100*(1+F20169)</f>
        <v>0</v>
      </c>
    </row>
    <row r="20171" spans="1:6" x14ac:dyDescent="0.2">
      <c r="A20171" s="88">
        <v>24489</v>
      </c>
      <c r="B20171" s="89">
        <v>843.65</v>
      </c>
      <c r="C20171" s="89">
        <f>LN(Table3[[#This Row],[Value]]/B20170)</f>
        <v>1.241600072863243E-2</v>
      </c>
      <c r="D20171" s="89"/>
      <c r="E20171" s="89"/>
      <c r="F20171" s="89">
        <f>Table3[[#This Row],[Yield]]/100*(1+F20170)</f>
        <v>0</v>
      </c>
    </row>
    <row r="20172" spans="1:6" x14ac:dyDescent="0.2">
      <c r="A20172" s="88">
        <v>24490</v>
      </c>
      <c r="B20172" s="89">
        <v>847.49</v>
      </c>
      <c r="C20172" s="89">
        <f>LN(Table3[[#This Row],[Value]]/B20171)</f>
        <v>4.5413231306158158E-3</v>
      </c>
      <c r="D20172" s="89"/>
      <c r="E20172" s="89"/>
      <c r="F20172" s="89">
        <f>Table3[[#This Row],[Yield]]/100*(1+F20171)</f>
        <v>0</v>
      </c>
    </row>
    <row r="20173" spans="1:6" x14ac:dyDescent="0.2">
      <c r="A20173" s="88">
        <v>24491</v>
      </c>
      <c r="B20173" s="89">
        <v>846.44</v>
      </c>
      <c r="C20173" s="89">
        <f>LN(Table3[[#This Row],[Value]]/B20172)</f>
        <v>-1.239720808391612E-3</v>
      </c>
      <c r="D20173" s="89"/>
      <c r="E20173" s="89"/>
      <c r="F20173" s="89">
        <f>Table3[[#This Row],[Yield]]/100*(1+F20172)</f>
        <v>0</v>
      </c>
    </row>
    <row r="20174" spans="1:6" x14ac:dyDescent="0.2">
      <c r="A20174" s="88">
        <v>24492</v>
      </c>
      <c r="B20174" s="89">
        <v>847.16</v>
      </c>
      <c r="C20174" s="89">
        <f>LN(Table3[[#This Row],[Value]]/B20173)</f>
        <v>8.5025985282999371E-4</v>
      </c>
      <c r="D20174" s="89"/>
      <c r="E20174" s="89"/>
      <c r="F20174" s="89">
        <f>Table3[[#This Row],[Yield]]/100*(1+F20173)</f>
        <v>0</v>
      </c>
    </row>
    <row r="20175" spans="1:6" x14ac:dyDescent="0.2">
      <c r="A20175" s="88">
        <v>24495</v>
      </c>
      <c r="B20175" s="89">
        <v>847.72</v>
      </c>
      <c r="C20175" s="89">
        <f>LN(Table3[[#This Row],[Value]]/B20174)</f>
        <v>6.6081376897261107E-4</v>
      </c>
      <c r="D20175" s="89"/>
      <c r="E20175" s="89"/>
      <c r="F20175" s="89">
        <f>Table3[[#This Row],[Yield]]/100*(1+F20174)</f>
        <v>0</v>
      </c>
    </row>
    <row r="20176" spans="1:6" x14ac:dyDescent="0.2">
      <c r="A20176" s="88">
        <v>24496</v>
      </c>
      <c r="B20176" s="89">
        <v>847.72</v>
      </c>
      <c r="C20176" s="89">
        <f>LN(Table3[[#This Row],[Value]]/B20175)</f>
        <v>0</v>
      </c>
      <c r="D20176" s="89"/>
      <c r="E20176" s="89"/>
      <c r="F20176" s="89">
        <f>Table3[[#This Row],[Yield]]/100*(1+F20175)</f>
        <v>0</v>
      </c>
    </row>
    <row r="20177" spans="1:6" x14ac:dyDescent="0.2">
      <c r="A20177" s="88">
        <v>24497</v>
      </c>
      <c r="B20177" s="89">
        <v>840.59</v>
      </c>
      <c r="C20177" s="89">
        <f>LN(Table3[[#This Row],[Value]]/B20176)</f>
        <v>-8.4463663526910746E-3</v>
      </c>
      <c r="D20177" s="89"/>
      <c r="E20177" s="89"/>
      <c r="F20177" s="89">
        <f>Table3[[#This Row],[Yield]]/100*(1+F20176)</f>
        <v>0</v>
      </c>
    </row>
    <row r="20178" spans="1:6" x14ac:dyDescent="0.2">
      <c r="A20178" s="88">
        <v>24498</v>
      </c>
      <c r="B20178" s="89">
        <v>838.7</v>
      </c>
      <c r="C20178" s="89">
        <f>LN(Table3[[#This Row],[Value]]/B20177)</f>
        <v>-2.2509522453164066E-3</v>
      </c>
      <c r="D20178" s="89"/>
      <c r="E20178" s="89"/>
      <c r="F20178" s="89">
        <f>Table3[[#This Row],[Yield]]/100*(1+F20177)</f>
        <v>0</v>
      </c>
    </row>
    <row r="20179" spans="1:6" x14ac:dyDescent="0.2">
      <c r="A20179" s="88">
        <v>24499</v>
      </c>
      <c r="B20179" s="89">
        <v>844.04</v>
      </c>
      <c r="C20179" s="89">
        <f>LN(Table3[[#This Row],[Value]]/B20178)</f>
        <v>6.3468128474900506E-3</v>
      </c>
      <c r="D20179" s="89"/>
      <c r="E20179" s="89"/>
      <c r="F20179" s="89">
        <f>Table3[[#This Row],[Yield]]/100*(1+F20178)</f>
        <v>0</v>
      </c>
    </row>
    <row r="20180" spans="1:6" x14ac:dyDescent="0.2">
      <c r="A20180" s="88">
        <v>24502</v>
      </c>
      <c r="B20180" s="89">
        <v>848.11</v>
      </c>
      <c r="C20180" s="89">
        <f>LN(Table3[[#This Row],[Value]]/B20179)</f>
        <v>4.8104575226590061E-3</v>
      </c>
      <c r="D20180" s="89"/>
      <c r="E20180" s="89"/>
      <c r="F20180" s="89">
        <f>Table3[[#This Row],[Yield]]/100*(1+F20179)</f>
        <v>0</v>
      </c>
    </row>
    <row r="20181" spans="1:6" x14ac:dyDescent="0.2">
      <c r="A20181" s="88">
        <v>24503</v>
      </c>
      <c r="B20181" s="89">
        <v>849.89</v>
      </c>
      <c r="C20181" s="89">
        <f>LN(Table3[[#This Row],[Value]]/B20180)</f>
        <v>2.0965849847162914E-3</v>
      </c>
      <c r="D20181" s="89"/>
      <c r="E20181" s="89"/>
      <c r="F20181" s="89">
        <f>Table3[[#This Row],[Yield]]/100*(1+F20180)</f>
        <v>0</v>
      </c>
    </row>
    <row r="20182" spans="1:6" x14ac:dyDescent="0.2">
      <c r="A20182" s="88">
        <v>24504</v>
      </c>
      <c r="B20182" s="89">
        <v>848.39</v>
      </c>
      <c r="C20182" s="89">
        <f>LN(Table3[[#This Row],[Value]]/B20181)</f>
        <v>-1.7664936171449108E-3</v>
      </c>
      <c r="D20182" s="89"/>
      <c r="E20182" s="89"/>
      <c r="F20182" s="89">
        <f>Table3[[#This Row],[Yield]]/100*(1+F20181)</f>
        <v>0</v>
      </c>
    </row>
    <row r="20183" spans="1:6" x14ac:dyDescent="0.2">
      <c r="A20183" s="88">
        <v>24505</v>
      </c>
      <c r="B20183" s="89">
        <v>853.12</v>
      </c>
      <c r="C20183" s="89">
        <f>LN(Table3[[#This Row],[Value]]/B20182)</f>
        <v>5.5597818222026798E-3</v>
      </c>
      <c r="D20183" s="89"/>
      <c r="E20183" s="89"/>
      <c r="F20183" s="89">
        <f>Table3[[#This Row],[Yield]]/100*(1+F20182)</f>
        <v>0</v>
      </c>
    </row>
    <row r="20184" spans="1:6" x14ac:dyDescent="0.2">
      <c r="A20184" s="88">
        <v>24506</v>
      </c>
      <c r="B20184" s="89">
        <v>857.46</v>
      </c>
      <c r="C20184" s="89">
        <f>LN(Table3[[#This Row],[Value]]/B20183)</f>
        <v>5.0743131714691926E-3</v>
      </c>
      <c r="D20184" s="89"/>
      <c r="E20184" s="89"/>
      <c r="F20184" s="89">
        <f>Table3[[#This Row],[Yield]]/100*(1+F20183)</f>
        <v>0</v>
      </c>
    </row>
    <row r="20185" spans="1:6" x14ac:dyDescent="0.2">
      <c r="A20185" s="88">
        <v>24509</v>
      </c>
      <c r="B20185" s="89">
        <v>855.12</v>
      </c>
      <c r="C20185" s="89">
        <f>LN(Table3[[#This Row],[Value]]/B20184)</f>
        <v>-2.7327207560681817E-3</v>
      </c>
      <c r="D20185" s="89"/>
      <c r="E20185" s="89"/>
      <c r="F20185" s="89">
        <f>Table3[[#This Row],[Yield]]/100*(1+F20184)</f>
        <v>0</v>
      </c>
    </row>
    <row r="20186" spans="1:6" x14ac:dyDescent="0.2">
      <c r="A20186" s="88">
        <v>24510</v>
      </c>
      <c r="B20186" s="89">
        <v>852.51</v>
      </c>
      <c r="C20186" s="89">
        <f>LN(Table3[[#This Row],[Value]]/B20185)</f>
        <v>-3.0568706715381386E-3</v>
      </c>
      <c r="D20186" s="89"/>
      <c r="E20186" s="89"/>
      <c r="F20186" s="89">
        <f>Table3[[#This Row],[Yield]]/100*(1+F20185)</f>
        <v>0</v>
      </c>
    </row>
    <row r="20187" spans="1:6" x14ac:dyDescent="0.2">
      <c r="A20187" s="88">
        <v>24511</v>
      </c>
      <c r="B20187" s="89">
        <v>860.97</v>
      </c>
      <c r="C20187" s="89">
        <f>LN(Table3[[#This Row],[Value]]/B20186)</f>
        <v>9.8747213209651272E-3</v>
      </c>
      <c r="D20187" s="89"/>
      <c r="E20187" s="89"/>
      <c r="F20187" s="89">
        <f>Table3[[#This Row],[Yield]]/100*(1+F20186)</f>
        <v>0</v>
      </c>
    </row>
    <row r="20188" spans="1:6" x14ac:dyDescent="0.2">
      <c r="A20188" s="88">
        <v>24512</v>
      </c>
      <c r="B20188" s="89">
        <v>857.52</v>
      </c>
      <c r="C20188" s="89">
        <f>LN(Table3[[#This Row],[Value]]/B20187)</f>
        <v>-4.0151582318533408E-3</v>
      </c>
      <c r="D20188" s="89"/>
      <c r="E20188" s="89"/>
      <c r="F20188" s="89">
        <f>Table3[[#This Row],[Yield]]/100*(1+F20187)</f>
        <v>0</v>
      </c>
    </row>
    <row r="20189" spans="1:6" x14ac:dyDescent="0.2">
      <c r="A20189" s="88">
        <v>24513</v>
      </c>
      <c r="B20189" s="89">
        <v>855.73</v>
      </c>
      <c r="C20189" s="89">
        <f>LN(Table3[[#This Row],[Value]]/B20188)</f>
        <v>-2.0895965577974974E-3</v>
      </c>
      <c r="D20189" s="89"/>
      <c r="E20189" s="89"/>
      <c r="F20189" s="89">
        <f>Table3[[#This Row],[Yield]]/100*(1+F20188)</f>
        <v>0</v>
      </c>
    </row>
    <row r="20190" spans="1:6" x14ac:dyDescent="0.2">
      <c r="A20190" s="88">
        <v>24516</v>
      </c>
      <c r="B20190" s="89">
        <v>853.34</v>
      </c>
      <c r="C20190" s="89">
        <f>LN(Table3[[#This Row],[Value]]/B20189)</f>
        <v>-2.7968445504854304E-3</v>
      </c>
      <c r="D20190" s="89"/>
      <c r="E20190" s="89"/>
      <c r="F20190" s="89">
        <f>Table3[[#This Row],[Yield]]/100*(1+F20189)</f>
        <v>0</v>
      </c>
    </row>
    <row r="20191" spans="1:6" x14ac:dyDescent="0.2">
      <c r="A20191" s="88">
        <v>24517</v>
      </c>
      <c r="B20191" s="89">
        <v>856.9</v>
      </c>
      <c r="C20191" s="89">
        <f>LN(Table3[[#This Row],[Value]]/B20190)</f>
        <v>4.163164400091914E-3</v>
      </c>
      <c r="D20191" s="89"/>
      <c r="E20191" s="89"/>
      <c r="F20191" s="89">
        <f>Table3[[#This Row],[Yield]]/100*(1+F20190)</f>
        <v>0</v>
      </c>
    </row>
    <row r="20192" spans="1:6" x14ac:dyDescent="0.2">
      <c r="A20192" s="88">
        <v>24518</v>
      </c>
      <c r="B20192" s="89">
        <v>855.79</v>
      </c>
      <c r="C20192" s="89">
        <f>LN(Table3[[#This Row],[Value]]/B20191)</f>
        <v>-1.2962067337511144E-3</v>
      </c>
      <c r="D20192" s="89"/>
      <c r="E20192" s="89"/>
      <c r="F20192" s="89">
        <f>Table3[[#This Row],[Yield]]/100*(1+F20191)</f>
        <v>0</v>
      </c>
    </row>
    <row r="20193" spans="1:6" x14ac:dyDescent="0.2">
      <c r="A20193" s="88">
        <v>24519</v>
      </c>
      <c r="B20193" s="89">
        <v>851.56</v>
      </c>
      <c r="C20193" s="89">
        <f>LN(Table3[[#This Row],[Value]]/B20192)</f>
        <v>-4.9550574337844109E-3</v>
      </c>
      <c r="D20193" s="89"/>
      <c r="E20193" s="89"/>
      <c r="F20193" s="89">
        <f>Table3[[#This Row],[Yield]]/100*(1+F20192)</f>
        <v>0</v>
      </c>
    </row>
    <row r="20194" spans="1:6" x14ac:dyDescent="0.2">
      <c r="A20194" s="88">
        <v>24520</v>
      </c>
      <c r="B20194" s="89">
        <v>850.84</v>
      </c>
      <c r="C20194" s="89">
        <f>LN(Table3[[#This Row],[Value]]/B20193)</f>
        <v>-8.4586471208782479E-4</v>
      </c>
      <c r="D20194" s="89"/>
      <c r="E20194" s="89"/>
      <c r="F20194" s="89">
        <f>Table3[[#This Row],[Yield]]/100*(1+F20193)</f>
        <v>0</v>
      </c>
    </row>
    <row r="20195" spans="1:6" x14ac:dyDescent="0.2">
      <c r="A20195" s="88">
        <v>24523</v>
      </c>
      <c r="B20195" s="89">
        <v>847.88</v>
      </c>
      <c r="C20195" s="89">
        <f>LN(Table3[[#This Row],[Value]]/B20194)</f>
        <v>-3.4849804509136523E-3</v>
      </c>
      <c r="D20195" s="89"/>
      <c r="E20195" s="89"/>
      <c r="F20195" s="89">
        <f>Table3[[#This Row],[Yield]]/100*(1+F20194)</f>
        <v>0</v>
      </c>
    </row>
    <row r="20196" spans="1:6" x14ac:dyDescent="0.2">
      <c r="A20196" s="88">
        <v>24524</v>
      </c>
      <c r="B20196" s="89">
        <v>844.1</v>
      </c>
      <c r="C20196" s="89">
        <f>LN(Table3[[#This Row],[Value]]/B20195)</f>
        <v>-4.4681453548618558E-3</v>
      </c>
      <c r="D20196" s="89"/>
      <c r="E20196" s="89"/>
      <c r="F20196" s="89">
        <f>Table3[[#This Row],[Yield]]/100*(1+F20195)</f>
        <v>0</v>
      </c>
    </row>
    <row r="20197" spans="1:6" x14ac:dyDescent="0.2">
      <c r="A20197" s="88">
        <v>24526</v>
      </c>
      <c r="B20197" s="89">
        <v>846.77</v>
      </c>
      <c r="C20197" s="89">
        <f>LN(Table3[[#This Row],[Value]]/B20196)</f>
        <v>3.1581401517337296E-3</v>
      </c>
      <c r="D20197" s="89"/>
      <c r="E20197" s="89"/>
      <c r="F20197" s="89">
        <f>Table3[[#This Row],[Yield]]/100*(1+F20196)</f>
        <v>0</v>
      </c>
    </row>
    <row r="20198" spans="1:6" x14ac:dyDescent="0.2">
      <c r="A20198" s="88">
        <v>24527</v>
      </c>
      <c r="B20198" s="89">
        <v>847.33</v>
      </c>
      <c r="C20198" s="89">
        <f>LN(Table3[[#This Row],[Value]]/B20197)</f>
        <v>6.6111802183691025E-4</v>
      </c>
      <c r="D20198" s="89"/>
      <c r="E20198" s="89"/>
      <c r="F20198" s="89">
        <f>Table3[[#This Row],[Yield]]/100*(1+F20197)</f>
        <v>0</v>
      </c>
    </row>
    <row r="20199" spans="1:6" x14ac:dyDescent="0.2">
      <c r="A20199" s="88">
        <v>24530</v>
      </c>
      <c r="B20199" s="89">
        <v>836.64</v>
      </c>
      <c r="C20199" s="89">
        <f>LN(Table3[[#This Row],[Value]]/B20198)</f>
        <v>-1.2696358723424544E-2</v>
      </c>
      <c r="D20199" s="89"/>
      <c r="E20199" s="89"/>
      <c r="F20199" s="89">
        <f>Table3[[#This Row],[Yield]]/100*(1+F20198)</f>
        <v>0</v>
      </c>
    </row>
    <row r="20200" spans="1:6" x14ac:dyDescent="0.2">
      <c r="A20200" s="88">
        <v>24531</v>
      </c>
      <c r="B20200" s="89">
        <v>839.37</v>
      </c>
      <c r="C20200" s="89">
        <f>LN(Table3[[#This Row],[Value]]/B20199)</f>
        <v>3.2577400068345991E-3</v>
      </c>
      <c r="D20200" s="89"/>
      <c r="E20200" s="89"/>
      <c r="F20200" s="89">
        <f>Table3[[#This Row],[Yield]]/100*(1+F20199)</f>
        <v>0</v>
      </c>
    </row>
    <row r="20201" spans="1:6" x14ac:dyDescent="0.2">
      <c r="A20201" s="88">
        <v>24532</v>
      </c>
      <c r="B20201" s="89">
        <v>843.49</v>
      </c>
      <c r="C20201" s="89">
        <f>LN(Table3[[#This Row],[Value]]/B20200)</f>
        <v>4.8964361045399467E-3</v>
      </c>
      <c r="D20201" s="89"/>
      <c r="E20201" s="89"/>
      <c r="F20201" s="89">
        <f>Table3[[#This Row],[Yield]]/100*(1+F20200)</f>
        <v>0</v>
      </c>
    </row>
    <row r="20202" spans="1:6" x14ac:dyDescent="0.2">
      <c r="A20202" s="88">
        <v>24533</v>
      </c>
      <c r="B20202" s="89">
        <v>846.71</v>
      </c>
      <c r="C20202" s="89">
        <f>LN(Table3[[#This Row],[Value]]/B20201)</f>
        <v>3.8102045859316493E-3</v>
      </c>
      <c r="D20202" s="89"/>
      <c r="E20202" s="89"/>
      <c r="F20202" s="89">
        <f>Table3[[#This Row],[Yield]]/100*(1+F20201)</f>
        <v>0</v>
      </c>
    </row>
    <row r="20203" spans="1:6" x14ac:dyDescent="0.2">
      <c r="A20203" s="88">
        <v>24534</v>
      </c>
      <c r="B20203" s="89">
        <v>846.6</v>
      </c>
      <c r="C20203" s="89">
        <f>LN(Table3[[#This Row],[Value]]/B20202)</f>
        <v>-1.2992305030357434E-4</v>
      </c>
      <c r="D20203" s="89"/>
      <c r="E20203" s="89"/>
      <c r="F20203" s="89">
        <f>Table3[[#This Row],[Yield]]/100*(1+F20202)</f>
        <v>0</v>
      </c>
    </row>
    <row r="20204" spans="1:6" x14ac:dyDescent="0.2">
      <c r="A20204" s="88">
        <v>24537</v>
      </c>
      <c r="B20204" s="89">
        <v>842.2</v>
      </c>
      <c r="C20204" s="89">
        <f>LN(Table3[[#This Row],[Value]]/B20203)</f>
        <v>-5.2108123589958812E-3</v>
      </c>
      <c r="D20204" s="89"/>
      <c r="E20204" s="89"/>
      <c r="F20204" s="89">
        <f>Table3[[#This Row],[Yield]]/100*(1+F20203)</f>
        <v>0</v>
      </c>
    </row>
    <row r="20205" spans="1:6" x14ac:dyDescent="0.2">
      <c r="A20205" s="88">
        <v>24538</v>
      </c>
      <c r="B20205" s="89">
        <v>841.76</v>
      </c>
      <c r="C20205" s="89">
        <f>LN(Table3[[#This Row],[Value]]/B20204)</f>
        <v>-5.2257774533031394E-4</v>
      </c>
      <c r="D20205" s="89"/>
      <c r="E20205" s="89"/>
      <c r="F20205" s="89">
        <f>Table3[[#This Row],[Yield]]/100*(1+F20204)</f>
        <v>0</v>
      </c>
    </row>
    <row r="20206" spans="1:6" x14ac:dyDescent="0.2">
      <c r="A20206" s="88">
        <v>24539</v>
      </c>
      <c r="B20206" s="89">
        <v>843.32</v>
      </c>
      <c r="C20206" s="89">
        <f>LN(Table3[[#This Row],[Value]]/B20205)</f>
        <v>1.8515446692956299E-3</v>
      </c>
      <c r="D20206" s="89"/>
      <c r="E20206" s="89"/>
      <c r="F20206" s="89">
        <f>Table3[[#This Row],[Yield]]/100*(1+F20205)</f>
        <v>0</v>
      </c>
    </row>
    <row r="20207" spans="1:6" x14ac:dyDescent="0.2">
      <c r="A20207" s="88">
        <v>24540</v>
      </c>
      <c r="B20207" s="89">
        <v>844.15</v>
      </c>
      <c r="C20207" s="89">
        <f>LN(Table3[[#This Row],[Value]]/B20206)</f>
        <v>9.8372127140997166E-4</v>
      </c>
      <c r="D20207" s="89"/>
      <c r="E20207" s="89"/>
      <c r="F20207" s="89">
        <f>Table3[[#This Row],[Yield]]/100*(1+F20206)</f>
        <v>0</v>
      </c>
    </row>
    <row r="20208" spans="1:6" x14ac:dyDescent="0.2">
      <c r="A20208" s="88">
        <v>24541</v>
      </c>
      <c r="B20208" s="89">
        <v>848.5</v>
      </c>
      <c r="C20208" s="89">
        <f>LN(Table3[[#This Row],[Value]]/B20207)</f>
        <v>5.1398807510783838E-3</v>
      </c>
      <c r="D20208" s="89"/>
      <c r="E20208" s="89"/>
      <c r="F20208" s="89">
        <f>Table3[[#This Row],[Yield]]/100*(1+F20207)</f>
        <v>0</v>
      </c>
    </row>
    <row r="20209" spans="1:6" x14ac:dyDescent="0.2">
      <c r="A20209" s="88">
        <v>24544</v>
      </c>
      <c r="B20209" s="89">
        <v>844.82</v>
      </c>
      <c r="C20209" s="89">
        <f>LN(Table3[[#This Row],[Value]]/B20208)</f>
        <v>-4.3464977600900807E-3</v>
      </c>
      <c r="D20209" s="89"/>
      <c r="E20209" s="89"/>
      <c r="F20209" s="89">
        <f>Table3[[#This Row],[Yield]]/100*(1+F20208)</f>
        <v>0</v>
      </c>
    </row>
    <row r="20210" spans="1:6" x14ac:dyDescent="0.2">
      <c r="A20210" s="88">
        <v>24545</v>
      </c>
      <c r="B20210" s="89">
        <v>844.27</v>
      </c>
      <c r="C20210" s="89">
        <f>LN(Table3[[#This Row],[Value]]/B20209)</f>
        <v>-6.5123826372604486E-4</v>
      </c>
      <c r="D20210" s="89"/>
      <c r="E20210" s="89"/>
      <c r="F20210" s="89">
        <f>Table3[[#This Row],[Yield]]/100*(1+F20209)</f>
        <v>0</v>
      </c>
    </row>
    <row r="20211" spans="1:6" x14ac:dyDescent="0.2">
      <c r="A20211" s="88">
        <v>24546</v>
      </c>
      <c r="B20211" s="89">
        <v>854.06</v>
      </c>
      <c r="C20211" s="89">
        <f>LN(Table3[[#This Row],[Value]]/B20210)</f>
        <v>1.152910028139589E-2</v>
      </c>
      <c r="D20211" s="89"/>
      <c r="E20211" s="89"/>
      <c r="F20211" s="89">
        <f>Table3[[#This Row],[Yield]]/100*(1+F20210)</f>
        <v>0</v>
      </c>
    </row>
    <row r="20212" spans="1:6" x14ac:dyDescent="0.2">
      <c r="A20212" s="88">
        <v>24547</v>
      </c>
      <c r="B20212" s="89">
        <v>868.49</v>
      </c>
      <c r="C20212" s="89">
        <f>LN(Table3[[#This Row],[Value]]/B20211)</f>
        <v>1.6754622578232823E-2</v>
      </c>
      <c r="D20212" s="89"/>
      <c r="E20212" s="89"/>
      <c r="F20212" s="89">
        <f>Table3[[#This Row],[Yield]]/100*(1+F20211)</f>
        <v>0</v>
      </c>
    </row>
    <row r="20213" spans="1:6" x14ac:dyDescent="0.2">
      <c r="A20213" s="88">
        <v>24548</v>
      </c>
      <c r="B20213" s="89">
        <v>869.77</v>
      </c>
      <c r="C20213" s="89">
        <f>LN(Table3[[#This Row],[Value]]/B20212)</f>
        <v>1.4727373711127993E-3</v>
      </c>
      <c r="D20213" s="89"/>
      <c r="E20213" s="89"/>
      <c r="F20213" s="89">
        <f>Table3[[#This Row],[Yield]]/100*(1+F20212)</f>
        <v>0</v>
      </c>
    </row>
    <row r="20214" spans="1:6" x14ac:dyDescent="0.2">
      <c r="A20214" s="88">
        <v>24551</v>
      </c>
      <c r="B20214" s="89">
        <v>870.43</v>
      </c>
      <c r="C20214" s="89">
        <f>LN(Table3[[#This Row],[Value]]/B20213)</f>
        <v>7.5853353826631957E-4</v>
      </c>
      <c r="D20214" s="89"/>
      <c r="E20214" s="89"/>
      <c r="F20214" s="89">
        <f>Table3[[#This Row],[Yield]]/100*(1+F20213)</f>
        <v>0</v>
      </c>
    </row>
    <row r="20215" spans="1:6" x14ac:dyDescent="0.2">
      <c r="A20215" s="88">
        <v>24552</v>
      </c>
      <c r="B20215" s="89">
        <v>866.59</v>
      </c>
      <c r="C20215" s="89">
        <f>LN(Table3[[#This Row],[Value]]/B20214)</f>
        <v>-4.4213725294228986E-3</v>
      </c>
      <c r="D20215" s="89"/>
      <c r="E20215" s="89"/>
      <c r="F20215" s="89">
        <f>Table3[[#This Row],[Yield]]/100*(1+F20214)</f>
        <v>0</v>
      </c>
    </row>
    <row r="20216" spans="1:6" x14ac:dyDescent="0.2">
      <c r="A20216" s="88">
        <v>24553</v>
      </c>
      <c r="B20216" s="89">
        <v>870.55</v>
      </c>
      <c r="C20216" s="89">
        <f>LN(Table3[[#This Row],[Value]]/B20215)</f>
        <v>4.5592259225577933E-3</v>
      </c>
      <c r="D20216" s="89"/>
      <c r="E20216" s="89"/>
      <c r="F20216" s="89">
        <f>Table3[[#This Row],[Yield]]/100*(1+F20215)</f>
        <v>0</v>
      </c>
    </row>
    <row r="20217" spans="1:6" x14ac:dyDescent="0.2">
      <c r="A20217" s="88">
        <v>24554</v>
      </c>
      <c r="B20217" s="89">
        <v>876.67</v>
      </c>
      <c r="C20217" s="89">
        <f>LN(Table3[[#This Row],[Value]]/B20216)</f>
        <v>7.0054429652331449E-3</v>
      </c>
      <c r="D20217" s="89"/>
      <c r="E20217" s="89"/>
      <c r="F20217" s="89">
        <f>Table3[[#This Row],[Yield]]/100*(1+F20216)</f>
        <v>0</v>
      </c>
    </row>
    <row r="20218" spans="1:6" x14ac:dyDescent="0.2">
      <c r="A20218" s="88">
        <v>24558</v>
      </c>
      <c r="B20218" s="89">
        <v>873.72</v>
      </c>
      <c r="C20218" s="89">
        <f>LN(Table3[[#This Row],[Value]]/B20217)</f>
        <v>-3.3706805832206198E-3</v>
      </c>
      <c r="D20218" s="89"/>
      <c r="E20218" s="89"/>
      <c r="F20218" s="89">
        <f>Table3[[#This Row],[Yield]]/100*(1+F20217)</f>
        <v>0</v>
      </c>
    </row>
    <row r="20219" spans="1:6" x14ac:dyDescent="0.2">
      <c r="A20219" s="88">
        <v>24559</v>
      </c>
      <c r="B20219" s="89">
        <v>875.28</v>
      </c>
      <c r="C20219" s="89">
        <f>LN(Table3[[#This Row],[Value]]/B20218)</f>
        <v>1.783876973914505E-3</v>
      </c>
      <c r="D20219" s="89"/>
      <c r="E20219" s="89"/>
      <c r="F20219" s="89">
        <f>Table3[[#This Row],[Yield]]/100*(1+F20218)</f>
        <v>0</v>
      </c>
    </row>
    <row r="20220" spans="1:6" x14ac:dyDescent="0.2">
      <c r="A20220" s="88">
        <v>24560</v>
      </c>
      <c r="B20220" s="89">
        <v>871.1</v>
      </c>
      <c r="C20220" s="89">
        <f>LN(Table3[[#This Row],[Value]]/B20219)</f>
        <v>-4.7870543436881454E-3</v>
      </c>
      <c r="D20220" s="89"/>
      <c r="E20220" s="89"/>
      <c r="F20220" s="89">
        <f>Table3[[#This Row],[Yield]]/100*(1+F20219)</f>
        <v>0</v>
      </c>
    </row>
    <row r="20221" spans="1:6" x14ac:dyDescent="0.2">
      <c r="A20221" s="88">
        <v>24561</v>
      </c>
      <c r="B20221" s="89">
        <v>869.99</v>
      </c>
      <c r="C20221" s="89">
        <f>LN(Table3[[#This Row],[Value]]/B20220)</f>
        <v>-1.2750634951499598E-3</v>
      </c>
      <c r="D20221" s="89"/>
      <c r="E20221" s="89"/>
      <c r="F20221" s="89">
        <f>Table3[[#This Row],[Yield]]/100*(1+F20220)</f>
        <v>0</v>
      </c>
    </row>
    <row r="20222" spans="1:6" x14ac:dyDescent="0.2">
      <c r="A20222" s="88">
        <v>24562</v>
      </c>
      <c r="B20222" s="89">
        <v>865.98</v>
      </c>
      <c r="C20222" s="89">
        <f>LN(Table3[[#This Row],[Value]]/B20221)</f>
        <v>-4.6199037221693207E-3</v>
      </c>
      <c r="D20222" s="89"/>
      <c r="E20222" s="89"/>
      <c r="F20222" s="89">
        <f>Table3[[#This Row],[Yield]]/100*(1+F20221)</f>
        <v>0</v>
      </c>
    </row>
    <row r="20223" spans="1:6" x14ac:dyDescent="0.2">
      <c r="A20223" s="88">
        <v>24565</v>
      </c>
      <c r="B20223" s="89">
        <v>859.97</v>
      </c>
      <c r="C20223" s="89">
        <f>LN(Table3[[#This Row],[Value]]/B20222)</f>
        <v>-6.9643086893549236E-3</v>
      </c>
      <c r="D20223" s="89"/>
      <c r="E20223" s="89"/>
      <c r="F20223" s="89">
        <f>Table3[[#This Row],[Yield]]/100*(1+F20222)</f>
        <v>0</v>
      </c>
    </row>
    <row r="20224" spans="1:6" x14ac:dyDescent="0.2">
      <c r="A20224" s="88">
        <v>24566</v>
      </c>
      <c r="B20224" s="89">
        <v>859.19</v>
      </c>
      <c r="C20224" s="89">
        <f>LN(Table3[[#This Row],[Value]]/B20223)</f>
        <v>-9.0741996500812736E-4</v>
      </c>
      <c r="D20224" s="89"/>
      <c r="E20224" s="89"/>
      <c r="F20224" s="89">
        <f>Table3[[#This Row],[Yield]]/100*(1+F20223)</f>
        <v>0</v>
      </c>
    </row>
    <row r="20225" spans="1:6" x14ac:dyDescent="0.2">
      <c r="A20225" s="88">
        <v>24567</v>
      </c>
      <c r="B20225" s="89">
        <v>861.19</v>
      </c>
      <c r="C20225" s="89">
        <f>LN(Table3[[#This Row],[Value]]/B20224)</f>
        <v>2.3250687650295089E-3</v>
      </c>
      <c r="D20225" s="89"/>
      <c r="E20225" s="89"/>
      <c r="F20225" s="89">
        <f>Table3[[#This Row],[Yield]]/100*(1+F20224)</f>
        <v>0</v>
      </c>
    </row>
    <row r="20226" spans="1:6" x14ac:dyDescent="0.2">
      <c r="A20226" s="88">
        <v>24568</v>
      </c>
      <c r="B20226" s="89">
        <v>861.25</v>
      </c>
      <c r="C20226" s="89">
        <f>LN(Table3[[#This Row],[Value]]/B20225)</f>
        <v>6.9668609674889849E-5</v>
      </c>
      <c r="D20226" s="89"/>
      <c r="E20226" s="89"/>
      <c r="F20226" s="89">
        <f>Table3[[#This Row],[Yield]]/100*(1+F20225)</f>
        <v>0</v>
      </c>
    </row>
    <row r="20227" spans="1:6" x14ac:dyDescent="0.2">
      <c r="A20227" s="88">
        <v>24569</v>
      </c>
      <c r="B20227" s="89">
        <v>853.34</v>
      </c>
      <c r="C20227" s="89">
        <f>LN(Table3[[#This Row],[Value]]/B20226)</f>
        <v>-9.2267610528872293E-3</v>
      </c>
      <c r="D20227" s="89"/>
      <c r="E20227" s="89"/>
      <c r="F20227" s="89">
        <f>Table3[[#This Row],[Yield]]/100*(1+F20226)</f>
        <v>0</v>
      </c>
    </row>
    <row r="20228" spans="1:6" x14ac:dyDescent="0.2">
      <c r="A20228" s="88">
        <v>24572</v>
      </c>
      <c r="B20228" s="89">
        <v>842.43</v>
      </c>
      <c r="C20228" s="89">
        <f>LN(Table3[[#This Row],[Value]]/B20227)</f>
        <v>-1.286748855371413E-2</v>
      </c>
      <c r="D20228" s="89"/>
      <c r="E20228" s="89"/>
      <c r="F20228" s="89">
        <f>Table3[[#This Row],[Yield]]/100*(1+F20227)</f>
        <v>0</v>
      </c>
    </row>
    <row r="20229" spans="1:6" x14ac:dyDescent="0.2">
      <c r="A20229" s="88">
        <v>24573</v>
      </c>
      <c r="B20229" s="89">
        <v>847.66</v>
      </c>
      <c r="C20229" s="89">
        <f>LN(Table3[[#This Row],[Value]]/B20228)</f>
        <v>6.1890392751150136E-3</v>
      </c>
      <c r="D20229" s="89"/>
      <c r="E20229" s="89"/>
      <c r="F20229" s="89">
        <f>Table3[[#This Row],[Yield]]/100*(1+F20228)</f>
        <v>0</v>
      </c>
    </row>
    <row r="20230" spans="1:6" x14ac:dyDescent="0.2">
      <c r="A20230" s="88">
        <v>24574</v>
      </c>
      <c r="B20230" s="89">
        <v>844.65</v>
      </c>
      <c r="C20230" s="89">
        <f>LN(Table3[[#This Row],[Value]]/B20229)</f>
        <v>-3.5572716276448036E-3</v>
      </c>
      <c r="D20230" s="89"/>
      <c r="E20230" s="89"/>
      <c r="F20230" s="89">
        <f>Table3[[#This Row],[Yield]]/100*(1+F20229)</f>
        <v>0</v>
      </c>
    </row>
    <row r="20231" spans="1:6" x14ac:dyDescent="0.2">
      <c r="A20231" s="88">
        <v>24575</v>
      </c>
      <c r="B20231" s="89">
        <v>848.83</v>
      </c>
      <c r="C20231" s="89">
        <f>LN(Table3[[#This Row],[Value]]/B20230)</f>
        <v>4.9365903215314449E-3</v>
      </c>
      <c r="D20231" s="89"/>
      <c r="E20231" s="89"/>
      <c r="F20231" s="89">
        <f>Table3[[#This Row],[Yield]]/100*(1+F20230)</f>
        <v>0</v>
      </c>
    </row>
    <row r="20232" spans="1:6" x14ac:dyDescent="0.2">
      <c r="A20232" s="88">
        <v>24576</v>
      </c>
      <c r="B20232" s="89">
        <v>859.74</v>
      </c>
      <c r="C20232" s="89">
        <f>LN(Table3[[#This Row],[Value]]/B20231)</f>
        <v>1.2771087266297835E-2</v>
      </c>
      <c r="D20232" s="89"/>
      <c r="E20232" s="89"/>
      <c r="F20232" s="89">
        <f>Table3[[#This Row],[Yield]]/100*(1+F20231)</f>
        <v>0</v>
      </c>
    </row>
    <row r="20233" spans="1:6" x14ac:dyDescent="0.2">
      <c r="A20233" s="88">
        <v>24579</v>
      </c>
      <c r="B20233" s="89">
        <v>866.59</v>
      </c>
      <c r="C20233" s="89">
        <f>LN(Table3[[#This Row],[Value]]/B20232)</f>
        <v>7.9359519334831433E-3</v>
      </c>
      <c r="D20233" s="89"/>
      <c r="E20233" s="89"/>
      <c r="F20233" s="89">
        <f>Table3[[#This Row],[Yield]]/100*(1+F20232)</f>
        <v>0</v>
      </c>
    </row>
    <row r="20234" spans="1:6" x14ac:dyDescent="0.2">
      <c r="A20234" s="88">
        <v>24580</v>
      </c>
      <c r="B20234" s="89">
        <v>873</v>
      </c>
      <c r="C20234" s="89">
        <f>LN(Table3[[#This Row],[Value]]/B20233)</f>
        <v>7.369585949552687E-3</v>
      </c>
      <c r="D20234" s="89"/>
      <c r="E20234" s="89"/>
      <c r="F20234" s="89">
        <f>Table3[[#This Row],[Yield]]/100*(1+F20233)</f>
        <v>0</v>
      </c>
    </row>
    <row r="20235" spans="1:6" x14ac:dyDescent="0.2">
      <c r="A20235" s="88">
        <v>24581</v>
      </c>
      <c r="B20235" s="89">
        <v>873.94</v>
      </c>
      <c r="C20235" s="89">
        <f>LN(Table3[[#This Row],[Value]]/B20234)</f>
        <v>1.0761675738386151E-3</v>
      </c>
      <c r="D20235" s="89"/>
      <c r="E20235" s="89"/>
      <c r="F20235" s="89">
        <f>Table3[[#This Row],[Yield]]/100*(1+F20234)</f>
        <v>0</v>
      </c>
    </row>
    <row r="20236" spans="1:6" x14ac:dyDescent="0.2">
      <c r="A20236" s="88">
        <v>24582</v>
      </c>
      <c r="B20236" s="89">
        <v>878.62</v>
      </c>
      <c r="C20236" s="89">
        <f>LN(Table3[[#This Row],[Value]]/B20235)</f>
        <v>5.3407713565203968E-3</v>
      </c>
      <c r="D20236" s="89"/>
      <c r="E20236" s="89"/>
      <c r="F20236" s="89">
        <f>Table3[[#This Row],[Yield]]/100*(1+F20235)</f>
        <v>0</v>
      </c>
    </row>
    <row r="20237" spans="1:6" x14ac:dyDescent="0.2">
      <c r="A20237" s="88">
        <v>24583</v>
      </c>
      <c r="B20237" s="89">
        <v>883.18</v>
      </c>
      <c r="C20237" s="89">
        <f>LN(Table3[[#This Row],[Value]]/B20236)</f>
        <v>5.1765355689330503E-3</v>
      </c>
      <c r="D20237" s="89"/>
      <c r="E20237" s="89"/>
      <c r="F20237" s="89">
        <f>Table3[[#This Row],[Yield]]/100*(1+F20236)</f>
        <v>0</v>
      </c>
    </row>
    <row r="20238" spans="1:6" x14ac:dyDescent="0.2">
      <c r="A20238" s="88">
        <v>24586</v>
      </c>
      <c r="B20238" s="89">
        <v>887.53</v>
      </c>
      <c r="C20238" s="89">
        <f>LN(Table3[[#This Row],[Value]]/B20237)</f>
        <v>4.9132932562756509E-3</v>
      </c>
      <c r="D20238" s="89"/>
      <c r="E20238" s="89"/>
      <c r="F20238" s="89">
        <f>Table3[[#This Row],[Yield]]/100*(1+F20237)</f>
        <v>0</v>
      </c>
    </row>
    <row r="20239" spans="1:6" x14ac:dyDescent="0.2">
      <c r="A20239" s="88">
        <v>24587</v>
      </c>
      <c r="B20239" s="89">
        <v>891.2</v>
      </c>
      <c r="C20239" s="89">
        <f>LN(Table3[[#This Row],[Value]]/B20238)</f>
        <v>4.126545577849746E-3</v>
      </c>
      <c r="D20239" s="89"/>
      <c r="E20239" s="89"/>
      <c r="F20239" s="89">
        <f>Table3[[#This Row],[Yield]]/100*(1+F20238)</f>
        <v>0</v>
      </c>
    </row>
    <row r="20240" spans="1:6" x14ac:dyDescent="0.2">
      <c r="A20240" s="88">
        <v>24588</v>
      </c>
      <c r="B20240" s="89">
        <v>889.03</v>
      </c>
      <c r="C20240" s="89">
        <f>LN(Table3[[#This Row],[Value]]/B20239)</f>
        <v>-2.4378884467138426E-3</v>
      </c>
      <c r="D20240" s="89"/>
      <c r="E20240" s="89"/>
      <c r="F20240" s="89">
        <f>Table3[[#This Row],[Yield]]/100*(1+F20239)</f>
        <v>0</v>
      </c>
    </row>
    <row r="20241" spans="1:6" x14ac:dyDescent="0.2">
      <c r="A20241" s="88">
        <v>24589</v>
      </c>
      <c r="B20241" s="89">
        <v>894.82</v>
      </c>
      <c r="C20241" s="89">
        <f>LN(Table3[[#This Row],[Value]]/B20240)</f>
        <v>6.491600003314133E-3</v>
      </c>
      <c r="D20241" s="89"/>
      <c r="E20241" s="89"/>
      <c r="F20241" s="89">
        <f>Table3[[#This Row],[Yield]]/100*(1+F20240)</f>
        <v>0</v>
      </c>
    </row>
    <row r="20242" spans="1:6" x14ac:dyDescent="0.2">
      <c r="A20242" s="88">
        <v>24590</v>
      </c>
      <c r="B20242" s="89">
        <v>897.05</v>
      </c>
      <c r="C20242" s="89">
        <f>LN(Table3[[#This Row],[Value]]/B20241)</f>
        <v>2.4890211357736008E-3</v>
      </c>
      <c r="D20242" s="89"/>
      <c r="E20242" s="89"/>
      <c r="F20242" s="89">
        <f>Table3[[#This Row],[Yield]]/100*(1+F20241)</f>
        <v>0</v>
      </c>
    </row>
    <row r="20243" spans="1:6" x14ac:dyDescent="0.2">
      <c r="A20243" s="88">
        <v>24593</v>
      </c>
      <c r="B20243" s="89">
        <v>892.93</v>
      </c>
      <c r="C20243" s="89">
        <f>LN(Table3[[#This Row],[Value]]/B20242)</f>
        <v>-4.603411519358426E-3</v>
      </c>
      <c r="D20243" s="89"/>
      <c r="E20243" s="89"/>
      <c r="F20243" s="89">
        <f>Table3[[#This Row],[Yield]]/100*(1+F20242)</f>
        <v>0</v>
      </c>
    </row>
    <row r="20244" spans="1:6" x14ac:dyDescent="0.2">
      <c r="A20244" s="88">
        <v>24594</v>
      </c>
      <c r="B20244" s="89">
        <v>891.65</v>
      </c>
      <c r="C20244" s="89">
        <f>LN(Table3[[#This Row],[Value]]/B20243)</f>
        <v>-1.434511447512683E-3</v>
      </c>
      <c r="D20244" s="89"/>
      <c r="E20244" s="89"/>
      <c r="F20244" s="89">
        <f>Table3[[#This Row],[Yield]]/100*(1+F20243)</f>
        <v>0</v>
      </c>
    </row>
    <row r="20245" spans="1:6" x14ac:dyDescent="0.2">
      <c r="A20245" s="88">
        <v>24595</v>
      </c>
      <c r="B20245" s="89">
        <v>896.77</v>
      </c>
      <c r="C20245" s="89">
        <f>LN(Table3[[#This Row],[Value]]/B20244)</f>
        <v>5.725740025133437E-3</v>
      </c>
      <c r="D20245" s="89"/>
      <c r="E20245" s="89"/>
      <c r="F20245" s="89">
        <f>Table3[[#This Row],[Yield]]/100*(1+F20244)</f>
        <v>0</v>
      </c>
    </row>
    <row r="20246" spans="1:6" x14ac:dyDescent="0.2">
      <c r="A20246" s="88">
        <v>24596</v>
      </c>
      <c r="B20246" s="89">
        <v>901.95</v>
      </c>
      <c r="C20246" s="89">
        <f>LN(Table3[[#This Row],[Value]]/B20245)</f>
        <v>5.7596672300317996E-3</v>
      </c>
      <c r="D20246" s="89"/>
      <c r="E20246" s="89"/>
      <c r="F20246" s="89">
        <f>Table3[[#This Row],[Yield]]/100*(1+F20245)</f>
        <v>0</v>
      </c>
    </row>
    <row r="20247" spans="1:6" x14ac:dyDescent="0.2">
      <c r="A20247" s="88">
        <v>24597</v>
      </c>
      <c r="B20247" s="89">
        <v>905.96</v>
      </c>
      <c r="C20247" s="89">
        <f>LN(Table3[[#This Row],[Value]]/B20246)</f>
        <v>4.436068804271949E-3</v>
      </c>
      <c r="D20247" s="89"/>
      <c r="E20247" s="89"/>
      <c r="F20247" s="89">
        <f>Table3[[#This Row],[Yield]]/100*(1+F20246)</f>
        <v>0</v>
      </c>
    </row>
    <row r="20248" spans="1:6" x14ac:dyDescent="0.2">
      <c r="A20248" s="88">
        <v>24600</v>
      </c>
      <c r="B20248" s="89">
        <v>909.63</v>
      </c>
      <c r="C20248" s="89">
        <f>LN(Table3[[#This Row],[Value]]/B20247)</f>
        <v>4.0427684648312156E-3</v>
      </c>
      <c r="D20248" s="89"/>
      <c r="E20248" s="89"/>
      <c r="F20248" s="89">
        <f>Table3[[#This Row],[Yield]]/100*(1+F20247)</f>
        <v>0</v>
      </c>
    </row>
    <row r="20249" spans="1:6" x14ac:dyDescent="0.2">
      <c r="A20249" s="88">
        <v>24601</v>
      </c>
      <c r="B20249" s="89">
        <v>899.89</v>
      </c>
      <c r="C20249" s="89">
        <f>LN(Table3[[#This Row],[Value]]/B20248)</f>
        <v>-1.0765389790446504E-2</v>
      </c>
      <c r="D20249" s="89"/>
      <c r="E20249" s="89"/>
      <c r="F20249" s="89">
        <f>Table3[[#This Row],[Yield]]/100*(1+F20248)</f>
        <v>0</v>
      </c>
    </row>
    <row r="20250" spans="1:6" x14ac:dyDescent="0.2">
      <c r="A20250" s="88">
        <v>24602</v>
      </c>
      <c r="B20250" s="89">
        <v>894.1</v>
      </c>
      <c r="C20250" s="89">
        <f>LN(Table3[[#This Row],[Value]]/B20249)</f>
        <v>-6.4549078910716932E-3</v>
      </c>
      <c r="D20250" s="89"/>
      <c r="E20250" s="89"/>
      <c r="F20250" s="89">
        <f>Table3[[#This Row],[Yield]]/100*(1+F20249)</f>
        <v>0</v>
      </c>
    </row>
    <row r="20251" spans="1:6" x14ac:dyDescent="0.2">
      <c r="A20251" s="88">
        <v>24603</v>
      </c>
      <c r="B20251" s="89">
        <v>896.21</v>
      </c>
      <c r="C20251" s="89">
        <f>LN(Table3[[#This Row],[Value]]/B20250)</f>
        <v>2.3571347721286643E-3</v>
      </c>
      <c r="D20251" s="89"/>
      <c r="E20251" s="89"/>
      <c r="F20251" s="89">
        <f>Table3[[#This Row],[Yield]]/100*(1+F20250)</f>
        <v>0</v>
      </c>
    </row>
    <row r="20252" spans="1:6" x14ac:dyDescent="0.2">
      <c r="A20252" s="88">
        <v>24604</v>
      </c>
      <c r="B20252" s="89">
        <v>890.03</v>
      </c>
      <c r="C20252" s="89">
        <f>LN(Table3[[#This Row],[Value]]/B20251)</f>
        <v>-6.9195904901442271E-3</v>
      </c>
      <c r="D20252" s="89"/>
      <c r="E20252" s="89"/>
      <c r="F20252" s="89">
        <f>Table3[[#This Row],[Yield]]/100*(1+F20251)</f>
        <v>0</v>
      </c>
    </row>
    <row r="20253" spans="1:6" x14ac:dyDescent="0.2">
      <c r="A20253" s="88">
        <v>24607</v>
      </c>
      <c r="B20253" s="89">
        <v>882.41</v>
      </c>
      <c r="C20253" s="89">
        <f>LN(Table3[[#This Row],[Value]]/B20252)</f>
        <v>-8.5983694192577377E-3</v>
      </c>
      <c r="D20253" s="89"/>
      <c r="E20253" s="89"/>
      <c r="F20253" s="89">
        <f>Table3[[#This Row],[Yield]]/100*(1+F20252)</f>
        <v>0</v>
      </c>
    </row>
    <row r="20254" spans="1:6" x14ac:dyDescent="0.2">
      <c r="A20254" s="88">
        <v>24608</v>
      </c>
      <c r="B20254" s="89">
        <v>885.8</v>
      </c>
      <c r="C20254" s="89">
        <f>LN(Table3[[#This Row],[Value]]/B20253)</f>
        <v>3.8343908850987938E-3</v>
      </c>
      <c r="D20254" s="89"/>
      <c r="E20254" s="89"/>
      <c r="F20254" s="89">
        <f>Table3[[#This Row],[Yield]]/100*(1+F20253)</f>
        <v>0</v>
      </c>
    </row>
    <row r="20255" spans="1:6" x14ac:dyDescent="0.2">
      <c r="A20255" s="88">
        <v>24609</v>
      </c>
      <c r="B20255" s="89">
        <v>882.24</v>
      </c>
      <c r="C20255" s="89">
        <f>LN(Table3[[#This Row],[Value]]/B20254)</f>
        <v>-4.0270636536657873E-3</v>
      </c>
      <c r="D20255" s="89"/>
      <c r="E20255" s="89"/>
      <c r="F20255" s="89">
        <f>Table3[[#This Row],[Yield]]/100*(1+F20254)</f>
        <v>0</v>
      </c>
    </row>
    <row r="20256" spans="1:6" x14ac:dyDescent="0.2">
      <c r="A20256" s="88">
        <v>24610</v>
      </c>
      <c r="B20256" s="89">
        <v>877.34</v>
      </c>
      <c r="C20256" s="89">
        <f>LN(Table3[[#This Row],[Value]]/B20255)</f>
        <v>-5.5695253030098963E-3</v>
      </c>
      <c r="D20256" s="89"/>
      <c r="E20256" s="89"/>
      <c r="F20256" s="89">
        <f>Table3[[#This Row],[Yield]]/100*(1+F20255)</f>
        <v>0</v>
      </c>
    </row>
    <row r="20257" spans="1:6" x14ac:dyDescent="0.2">
      <c r="A20257" s="88">
        <v>24611</v>
      </c>
      <c r="B20257" s="89">
        <v>874.55</v>
      </c>
      <c r="C20257" s="89">
        <f>LN(Table3[[#This Row],[Value]]/B20256)</f>
        <v>-3.1851341793500245E-3</v>
      </c>
      <c r="D20257" s="89"/>
      <c r="E20257" s="89"/>
      <c r="F20257" s="89">
        <f>Table3[[#This Row],[Yield]]/100*(1+F20256)</f>
        <v>0</v>
      </c>
    </row>
    <row r="20258" spans="1:6" x14ac:dyDescent="0.2">
      <c r="A20258" s="88">
        <v>24614</v>
      </c>
      <c r="B20258" s="89">
        <v>871.05</v>
      </c>
      <c r="C20258" s="89">
        <f>LN(Table3[[#This Row],[Value]]/B20257)</f>
        <v>-4.0100878669035644E-3</v>
      </c>
      <c r="D20258" s="89"/>
      <c r="E20258" s="89"/>
      <c r="F20258" s="89">
        <f>Table3[[#This Row],[Yield]]/100*(1+F20257)</f>
        <v>0</v>
      </c>
    </row>
    <row r="20259" spans="1:6" x14ac:dyDescent="0.2">
      <c r="A20259" s="88">
        <v>24615</v>
      </c>
      <c r="B20259" s="89">
        <v>868.71</v>
      </c>
      <c r="C20259" s="89">
        <f>LN(Table3[[#This Row],[Value]]/B20258)</f>
        <v>-2.6900278326532391E-3</v>
      </c>
      <c r="D20259" s="89"/>
      <c r="E20259" s="89"/>
      <c r="F20259" s="89">
        <f>Table3[[#This Row],[Yield]]/100*(1+F20258)</f>
        <v>0</v>
      </c>
    </row>
    <row r="20260" spans="1:6" x14ac:dyDescent="0.2">
      <c r="A20260" s="88">
        <v>24616</v>
      </c>
      <c r="B20260" s="89">
        <v>862.42</v>
      </c>
      <c r="C20260" s="89">
        <f>LN(Table3[[#This Row],[Value]]/B20259)</f>
        <v>-7.2669616730721325E-3</v>
      </c>
      <c r="D20260" s="89"/>
      <c r="E20260" s="89"/>
      <c r="F20260" s="89">
        <f>Table3[[#This Row],[Yield]]/100*(1+F20259)</f>
        <v>0</v>
      </c>
    </row>
    <row r="20261" spans="1:6" x14ac:dyDescent="0.2">
      <c r="A20261" s="88">
        <v>24617</v>
      </c>
      <c r="B20261" s="89">
        <v>870.71</v>
      </c>
      <c r="C20261" s="89">
        <f>LN(Table3[[#This Row],[Value]]/B20260)</f>
        <v>9.5665798002338726E-3</v>
      </c>
      <c r="D20261" s="89"/>
      <c r="E20261" s="89"/>
      <c r="F20261" s="89">
        <f>Table3[[#This Row],[Yield]]/100*(1+F20260)</f>
        <v>0</v>
      </c>
    </row>
    <row r="20262" spans="1:6" x14ac:dyDescent="0.2">
      <c r="A20262" s="88">
        <v>24618</v>
      </c>
      <c r="B20262" s="89">
        <v>870.32</v>
      </c>
      <c r="C20262" s="89">
        <f>LN(Table3[[#This Row],[Value]]/B20261)</f>
        <v>-4.4801066784969654E-4</v>
      </c>
      <c r="D20262" s="89"/>
      <c r="E20262" s="89"/>
      <c r="F20262" s="89">
        <f>Table3[[#This Row],[Yield]]/100*(1+F20261)</f>
        <v>0</v>
      </c>
    </row>
    <row r="20263" spans="1:6" x14ac:dyDescent="0.2">
      <c r="A20263" s="88">
        <v>24621</v>
      </c>
      <c r="B20263" s="89">
        <v>864.98</v>
      </c>
      <c r="C20263" s="89">
        <f>LN(Table3[[#This Row],[Value]]/B20262)</f>
        <v>-6.1545748355345481E-3</v>
      </c>
      <c r="D20263" s="89"/>
      <c r="E20263" s="89"/>
      <c r="F20263" s="89">
        <f>Table3[[#This Row],[Yield]]/100*(1+F20262)</f>
        <v>0</v>
      </c>
    </row>
    <row r="20264" spans="1:6" x14ac:dyDescent="0.2">
      <c r="A20264" s="88">
        <v>24623</v>
      </c>
      <c r="B20264" s="89">
        <v>852.56</v>
      </c>
      <c r="C20264" s="89">
        <f>LN(Table3[[#This Row],[Value]]/B20263)</f>
        <v>-1.4462797364592092E-2</v>
      </c>
      <c r="D20264" s="89"/>
      <c r="E20264" s="89"/>
      <c r="F20264" s="89">
        <f>Table3[[#This Row],[Yield]]/100*(1+F20263)</f>
        <v>0</v>
      </c>
    </row>
    <row r="20265" spans="1:6" x14ac:dyDescent="0.2">
      <c r="A20265" s="88">
        <v>24624</v>
      </c>
      <c r="B20265" s="89">
        <v>864.98</v>
      </c>
      <c r="C20265" s="89">
        <f>LN(Table3[[#This Row],[Value]]/B20264)</f>
        <v>1.4462797364592097E-2</v>
      </c>
      <c r="D20265" s="89"/>
      <c r="E20265" s="89"/>
      <c r="F20265" s="89">
        <f>Table3[[#This Row],[Yield]]/100*(1+F20264)</f>
        <v>0</v>
      </c>
    </row>
    <row r="20266" spans="1:6" x14ac:dyDescent="0.2">
      <c r="A20266" s="88">
        <v>24625</v>
      </c>
      <c r="B20266" s="89">
        <v>863.31</v>
      </c>
      <c r="C20266" s="89">
        <f>LN(Table3[[#This Row],[Value]]/B20265)</f>
        <v>-1.9325466440827783E-3</v>
      </c>
      <c r="D20266" s="89"/>
      <c r="E20266" s="89"/>
      <c r="F20266" s="89">
        <f>Table3[[#This Row],[Yield]]/100*(1+F20265)</f>
        <v>0</v>
      </c>
    </row>
    <row r="20267" spans="1:6" x14ac:dyDescent="0.2">
      <c r="A20267" s="88">
        <v>24628</v>
      </c>
      <c r="B20267" s="89">
        <v>847.77</v>
      </c>
      <c r="C20267" s="89">
        <f>LN(Table3[[#This Row],[Value]]/B20266)</f>
        <v>-1.8164466044937506E-2</v>
      </c>
      <c r="D20267" s="89"/>
      <c r="E20267" s="89"/>
      <c r="F20267" s="89">
        <f>Table3[[#This Row],[Yield]]/100*(1+F20266)</f>
        <v>0</v>
      </c>
    </row>
    <row r="20268" spans="1:6" x14ac:dyDescent="0.2">
      <c r="A20268" s="88">
        <v>24629</v>
      </c>
      <c r="B20268" s="89">
        <v>862.71</v>
      </c>
      <c r="C20268" s="89">
        <f>LN(Table3[[#This Row],[Value]]/B20267)</f>
        <v>1.7469224942090543E-2</v>
      </c>
      <c r="D20268" s="89"/>
      <c r="E20268" s="89"/>
      <c r="F20268" s="89">
        <f>Table3[[#This Row],[Yield]]/100*(1+F20267)</f>
        <v>0</v>
      </c>
    </row>
    <row r="20269" spans="1:6" x14ac:dyDescent="0.2">
      <c r="A20269" s="88">
        <v>24630</v>
      </c>
      <c r="B20269" s="89">
        <v>869.19</v>
      </c>
      <c r="C20269" s="89">
        <f>LN(Table3[[#This Row],[Value]]/B20268)</f>
        <v>7.48314595370108E-3</v>
      </c>
      <c r="D20269" s="89"/>
      <c r="E20269" s="89"/>
      <c r="F20269" s="89">
        <f>Table3[[#This Row],[Yield]]/100*(1+F20268)</f>
        <v>0</v>
      </c>
    </row>
    <row r="20270" spans="1:6" x14ac:dyDescent="0.2">
      <c r="A20270" s="88">
        <v>24631</v>
      </c>
      <c r="B20270" s="89">
        <v>873.2</v>
      </c>
      <c r="C20270" s="89">
        <f>LN(Table3[[#This Row],[Value]]/B20269)</f>
        <v>4.6028811917248613E-3</v>
      </c>
      <c r="D20270" s="89"/>
      <c r="E20270" s="89"/>
      <c r="F20270" s="89">
        <f>Table3[[#This Row],[Yield]]/100*(1+F20269)</f>
        <v>0</v>
      </c>
    </row>
    <row r="20271" spans="1:6" x14ac:dyDescent="0.2">
      <c r="A20271" s="88">
        <v>24632</v>
      </c>
      <c r="B20271" s="89">
        <v>874.89</v>
      </c>
      <c r="C20271" s="89">
        <f>LN(Table3[[#This Row],[Value]]/B20270)</f>
        <v>1.9335394934081327E-3</v>
      </c>
      <c r="D20271" s="89"/>
      <c r="E20271" s="89"/>
      <c r="F20271" s="89">
        <f>Table3[[#This Row],[Yield]]/100*(1+F20270)</f>
        <v>0</v>
      </c>
    </row>
    <row r="20272" spans="1:6" x14ac:dyDescent="0.2">
      <c r="A20272" s="88">
        <v>24635</v>
      </c>
      <c r="B20272" s="89">
        <v>878.93</v>
      </c>
      <c r="C20272" s="89">
        <f>LN(Table3[[#This Row],[Value]]/B20271)</f>
        <v>4.6070943949261126E-3</v>
      </c>
      <c r="D20272" s="89"/>
      <c r="E20272" s="89"/>
      <c r="F20272" s="89">
        <f>Table3[[#This Row],[Yield]]/100*(1+F20271)</f>
        <v>0</v>
      </c>
    </row>
    <row r="20273" spans="1:6" x14ac:dyDescent="0.2">
      <c r="A20273" s="88">
        <v>24636</v>
      </c>
      <c r="B20273" s="89">
        <v>886.15</v>
      </c>
      <c r="C20273" s="89">
        <f>LN(Table3[[#This Row],[Value]]/B20272)</f>
        <v>8.1809779370253816E-3</v>
      </c>
      <c r="D20273" s="89"/>
      <c r="E20273" s="89"/>
      <c r="F20273" s="89">
        <f>Table3[[#This Row],[Yield]]/100*(1+F20272)</f>
        <v>0</v>
      </c>
    </row>
    <row r="20274" spans="1:6" x14ac:dyDescent="0.2">
      <c r="A20274" s="88">
        <v>24637</v>
      </c>
      <c r="B20274" s="89">
        <v>880.61</v>
      </c>
      <c r="C20274" s="89">
        <f>LN(Table3[[#This Row],[Value]]/B20273)</f>
        <v>-6.2713873502640129E-3</v>
      </c>
      <c r="D20274" s="89"/>
      <c r="E20274" s="89"/>
      <c r="F20274" s="89">
        <f>Table3[[#This Row],[Yield]]/100*(1+F20273)</f>
        <v>0</v>
      </c>
    </row>
    <row r="20275" spans="1:6" x14ac:dyDescent="0.2">
      <c r="A20275" s="88">
        <v>24638</v>
      </c>
      <c r="B20275" s="89">
        <v>883.26</v>
      </c>
      <c r="C20275" s="89">
        <f>LN(Table3[[#This Row],[Value]]/B20274)</f>
        <v>3.00475884709218E-3</v>
      </c>
      <c r="D20275" s="89"/>
      <c r="E20275" s="89"/>
      <c r="F20275" s="89">
        <f>Table3[[#This Row],[Yield]]/100*(1+F20274)</f>
        <v>0</v>
      </c>
    </row>
    <row r="20276" spans="1:6" x14ac:dyDescent="0.2">
      <c r="A20276" s="88">
        <v>24639</v>
      </c>
      <c r="B20276" s="89">
        <v>885</v>
      </c>
      <c r="C20276" s="89">
        <f>LN(Table3[[#This Row],[Value]]/B20275)</f>
        <v>1.9680370099528204E-3</v>
      </c>
      <c r="D20276" s="89"/>
      <c r="E20276" s="89"/>
      <c r="F20276" s="89">
        <f>Table3[[#This Row],[Yield]]/100*(1+F20275)</f>
        <v>0</v>
      </c>
    </row>
    <row r="20277" spans="1:6" x14ac:dyDescent="0.2">
      <c r="A20277" s="88">
        <v>24642</v>
      </c>
      <c r="B20277" s="89">
        <v>884.54</v>
      </c>
      <c r="C20277" s="89">
        <f>LN(Table3[[#This Row],[Value]]/B20276)</f>
        <v>-5.1990914063735282E-4</v>
      </c>
      <c r="D20277" s="89"/>
      <c r="E20277" s="89"/>
      <c r="F20277" s="89">
        <f>Table3[[#This Row],[Yield]]/100*(1+F20276)</f>
        <v>0</v>
      </c>
    </row>
    <row r="20278" spans="1:6" x14ac:dyDescent="0.2">
      <c r="A20278" s="88">
        <v>24643</v>
      </c>
      <c r="B20278" s="89">
        <v>880.61</v>
      </c>
      <c r="C20278" s="89">
        <f>LN(Table3[[#This Row],[Value]]/B20277)</f>
        <v>-4.4528867164074339E-3</v>
      </c>
      <c r="D20278" s="89"/>
      <c r="E20278" s="89"/>
      <c r="F20278" s="89">
        <f>Table3[[#This Row],[Yield]]/100*(1+F20277)</f>
        <v>0</v>
      </c>
    </row>
    <row r="20279" spans="1:6" x14ac:dyDescent="0.2">
      <c r="A20279" s="88">
        <v>24644</v>
      </c>
      <c r="B20279" s="89">
        <v>877.66</v>
      </c>
      <c r="C20279" s="89">
        <f>LN(Table3[[#This Row],[Value]]/B20278)</f>
        <v>-3.3555742497489104E-3</v>
      </c>
      <c r="D20279" s="89"/>
      <c r="E20279" s="89"/>
      <c r="F20279" s="89">
        <f>Table3[[#This Row],[Yield]]/100*(1+F20278)</f>
        <v>0</v>
      </c>
    </row>
    <row r="20280" spans="1:6" x14ac:dyDescent="0.2">
      <c r="A20280" s="88">
        <v>24645</v>
      </c>
      <c r="B20280" s="89">
        <v>875.69</v>
      </c>
      <c r="C20280" s="89">
        <f>LN(Table3[[#This Row],[Value]]/B20279)</f>
        <v>-2.2471278740389886E-3</v>
      </c>
      <c r="D20280" s="89"/>
      <c r="E20280" s="89"/>
      <c r="F20280" s="89">
        <f>Table3[[#This Row],[Yield]]/100*(1+F20279)</f>
        <v>0</v>
      </c>
    </row>
    <row r="20281" spans="1:6" x14ac:dyDescent="0.2">
      <c r="A20281" s="88">
        <v>24646</v>
      </c>
      <c r="B20281" s="89">
        <v>877.37</v>
      </c>
      <c r="C20281" s="89">
        <f>LN(Table3[[#This Row],[Value]]/B20280)</f>
        <v>1.9166491897552682E-3</v>
      </c>
      <c r="D20281" s="89"/>
      <c r="E20281" s="89"/>
      <c r="F20281" s="89">
        <f>Table3[[#This Row],[Yield]]/100*(1+F20280)</f>
        <v>0</v>
      </c>
    </row>
    <row r="20282" spans="1:6" x14ac:dyDescent="0.2">
      <c r="A20282" s="88">
        <v>24649</v>
      </c>
      <c r="B20282" s="89">
        <v>872.11</v>
      </c>
      <c r="C20282" s="89">
        <f>LN(Table3[[#This Row],[Value]]/B20281)</f>
        <v>-6.0132334747185177E-3</v>
      </c>
      <c r="D20282" s="89"/>
      <c r="E20282" s="89"/>
      <c r="F20282" s="89">
        <f>Table3[[#This Row],[Yield]]/100*(1+F20281)</f>
        <v>0</v>
      </c>
    </row>
    <row r="20283" spans="1:6" x14ac:dyDescent="0.2">
      <c r="A20283" s="88">
        <v>24650</v>
      </c>
      <c r="B20283" s="89">
        <v>869.39</v>
      </c>
      <c r="C20283" s="89">
        <f>LN(Table3[[#This Row],[Value]]/B20282)</f>
        <v>-3.123746439007505E-3</v>
      </c>
      <c r="D20283" s="89"/>
      <c r="E20283" s="89"/>
      <c r="F20283" s="89">
        <f>Table3[[#This Row],[Yield]]/100*(1+F20282)</f>
        <v>0</v>
      </c>
    </row>
    <row r="20284" spans="1:6" x14ac:dyDescent="0.2">
      <c r="A20284" s="88">
        <v>24651</v>
      </c>
      <c r="B20284" s="89">
        <v>868.87</v>
      </c>
      <c r="C20284" s="89">
        <f>LN(Table3[[#This Row],[Value]]/B20283)</f>
        <v>-5.9829946672155772E-4</v>
      </c>
      <c r="D20284" s="89"/>
      <c r="E20284" s="89"/>
      <c r="F20284" s="89">
        <f>Table3[[#This Row],[Yield]]/100*(1+F20283)</f>
        <v>0</v>
      </c>
    </row>
    <row r="20285" spans="1:6" x14ac:dyDescent="0.2">
      <c r="A20285" s="88">
        <v>24652</v>
      </c>
      <c r="B20285" s="89">
        <v>861.94</v>
      </c>
      <c r="C20285" s="89">
        <f>LN(Table3[[#This Row],[Value]]/B20284)</f>
        <v>-8.007854163736625E-3</v>
      </c>
      <c r="D20285" s="89"/>
      <c r="E20285" s="89"/>
      <c r="F20285" s="89">
        <f>Table3[[#This Row],[Yield]]/100*(1+F20284)</f>
        <v>0</v>
      </c>
    </row>
    <row r="20286" spans="1:6" x14ac:dyDescent="0.2">
      <c r="A20286" s="88">
        <v>24653</v>
      </c>
      <c r="B20286" s="89">
        <v>860.26</v>
      </c>
      <c r="C20286" s="89">
        <f>LN(Table3[[#This Row],[Value]]/B20285)</f>
        <v>-1.950993534888679E-3</v>
      </c>
      <c r="D20286" s="89"/>
      <c r="E20286" s="89"/>
      <c r="F20286" s="89">
        <f>Table3[[#This Row],[Yield]]/100*(1+F20285)</f>
        <v>0</v>
      </c>
    </row>
    <row r="20287" spans="1:6" x14ac:dyDescent="0.2">
      <c r="A20287" s="88">
        <v>24656</v>
      </c>
      <c r="B20287" s="89">
        <v>859.69</v>
      </c>
      <c r="C20287" s="89">
        <f>LN(Table3[[#This Row],[Value]]/B20286)</f>
        <v>-6.6280998967116944E-4</v>
      </c>
      <c r="D20287" s="89"/>
      <c r="E20287" s="89"/>
      <c r="F20287" s="89">
        <f>Table3[[#This Row],[Yield]]/100*(1+F20286)</f>
        <v>0</v>
      </c>
    </row>
    <row r="20288" spans="1:6" x14ac:dyDescent="0.2">
      <c r="A20288" s="88">
        <v>24658</v>
      </c>
      <c r="B20288" s="89">
        <v>864.94</v>
      </c>
      <c r="C20288" s="89">
        <f>LN(Table3[[#This Row],[Value]]/B20287)</f>
        <v>6.0882812161171937E-3</v>
      </c>
      <c r="D20288" s="89"/>
      <c r="E20288" s="89"/>
      <c r="F20288" s="89">
        <f>Table3[[#This Row],[Yield]]/100*(1+F20287)</f>
        <v>0</v>
      </c>
    </row>
    <row r="20289" spans="1:6" x14ac:dyDescent="0.2">
      <c r="A20289" s="88">
        <v>24659</v>
      </c>
      <c r="B20289" s="89">
        <v>864.02</v>
      </c>
      <c r="C20289" s="89">
        <f>LN(Table3[[#This Row],[Value]]/B20288)</f>
        <v>-1.0642236799354864E-3</v>
      </c>
      <c r="D20289" s="89"/>
      <c r="E20289" s="89"/>
      <c r="F20289" s="89">
        <f>Table3[[#This Row],[Yield]]/100*(1+F20288)</f>
        <v>0</v>
      </c>
    </row>
    <row r="20290" spans="1:6" x14ac:dyDescent="0.2">
      <c r="A20290" s="88">
        <v>24660</v>
      </c>
      <c r="B20290" s="89">
        <v>869.05</v>
      </c>
      <c r="C20290" s="89">
        <f>LN(Table3[[#This Row],[Value]]/B20289)</f>
        <v>5.8047443251994235E-3</v>
      </c>
      <c r="D20290" s="89"/>
      <c r="E20290" s="89"/>
      <c r="F20290" s="89">
        <f>Table3[[#This Row],[Yield]]/100*(1+F20289)</f>
        <v>0</v>
      </c>
    </row>
    <row r="20291" spans="1:6" x14ac:dyDescent="0.2">
      <c r="A20291" s="88">
        <v>24663</v>
      </c>
      <c r="B20291" s="89">
        <v>875.52</v>
      </c>
      <c r="C20291" s="89">
        <f>LN(Table3[[#This Row],[Value]]/B20290)</f>
        <v>7.4173345445874596E-3</v>
      </c>
      <c r="D20291" s="89"/>
      <c r="E20291" s="89"/>
      <c r="F20291" s="89">
        <f>Table3[[#This Row],[Yield]]/100*(1+F20290)</f>
        <v>0</v>
      </c>
    </row>
    <row r="20292" spans="1:6" x14ac:dyDescent="0.2">
      <c r="A20292" s="88">
        <v>24664</v>
      </c>
      <c r="B20292" s="89">
        <v>879.45</v>
      </c>
      <c r="C20292" s="89">
        <f>LN(Table3[[#This Row],[Value]]/B20291)</f>
        <v>4.4787165242577047E-3</v>
      </c>
      <c r="D20292" s="89"/>
      <c r="E20292" s="89"/>
      <c r="F20292" s="89">
        <f>Table3[[#This Row],[Yield]]/100*(1+F20291)</f>
        <v>0</v>
      </c>
    </row>
    <row r="20293" spans="1:6" x14ac:dyDescent="0.2">
      <c r="A20293" s="88">
        <v>24665</v>
      </c>
      <c r="B20293" s="89">
        <v>878.7</v>
      </c>
      <c r="C20293" s="89">
        <f>LN(Table3[[#This Row],[Value]]/B20292)</f>
        <v>-8.5316957653634078E-4</v>
      </c>
      <c r="D20293" s="89"/>
      <c r="E20293" s="89"/>
      <c r="F20293" s="89">
        <f>Table3[[#This Row],[Yield]]/100*(1+F20292)</f>
        <v>0</v>
      </c>
    </row>
    <row r="20294" spans="1:6" x14ac:dyDescent="0.2">
      <c r="A20294" s="88">
        <v>24666</v>
      </c>
      <c r="B20294" s="89">
        <v>878.53</v>
      </c>
      <c r="C20294" s="89">
        <f>LN(Table3[[#This Row],[Value]]/B20293)</f>
        <v>-1.9348633989906453E-4</v>
      </c>
      <c r="D20294" s="89"/>
      <c r="E20294" s="89"/>
      <c r="F20294" s="89">
        <f>Table3[[#This Row],[Yield]]/100*(1+F20293)</f>
        <v>0</v>
      </c>
    </row>
    <row r="20295" spans="1:6" x14ac:dyDescent="0.2">
      <c r="A20295" s="88">
        <v>24667</v>
      </c>
      <c r="B20295" s="89">
        <v>882.05</v>
      </c>
      <c r="C20295" s="89">
        <f>LN(Table3[[#This Row],[Value]]/B20294)</f>
        <v>3.9986875805163823E-3</v>
      </c>
      <c r="D20295" s="89"/>
      <c r="E20295" s="89"/>
      <c r="F20295" s="89">
        <f>Table3[[#This Row],[Yield]]/100*(1+F20294)</f>
        <v>0</v>
      </c>
    </row>
    <row r="20296" spans="1:6" x14ac:dyDescent="0.2">
      <c r="A20296" s="88">
        <v>24670</v>
      </c>
      <c r="B20296" s="89">
        <v>882.74</v>
      </c>
      <c r="C20296" s="89">
        <f>LN(Table3[[#This Row],[Value]]/B20295)</f>
        <v>7.8196276628866379E-4</v>
      </c>
      <c r="D20296" s="89"/>
      <c r="E20296" s="89"/>
      <c r="F20296" s="89">
        <f>Table3[[#This Row],[Yield]]/100*(1+F20295)</f>
        <v>0</v>
      </c>
    </row>
    <row r="20297" spans="1:6" x14ac:dyDescent="0.2">
      <c r="A20297" s="88">
        <v>24671</v>
      </c>
      <c r="B20297" s="89">
        <v>896.09</v>
      </c>
      <c r="C20297" s="89">
        <f>LN(Table3[[#This Row],[Value]]/B20296)</f>
        <v>1.5010147850393589E-2</v>
      </c>
      <c r="D20297" s="89"/>
      <c r="E20297" s="89"/>
      <c r="F20297" s="89">
        <f>Table3[[#This Row],[Yield]]/100*(1+F20296)</f>
        <v>0</v>
      </c>
    </row>
    <row r="20298" spans="1:6" x14ac:dyDescent="0.2">
      <c r="A20298" s="88">
        <v>24672</v>
      </c>
      <c r="B20298" s="89">
        <v>903.32</v>
      </c>
      <c r="C20298" s="89">
        <f>LN(Table3[[#This Row],[Value]]/B20297)</f>
        <v>8.0360105900062102E-3</v>
      </c>
      <c r="D20298" s="89"/>
      <c r="E20298" s="89"/>
      <c r="F20298" s="89">
        <f>Table3[[#This Row],[Yield]]/100*(1+F20297)</f>
        <v>0</v>
      </c>
    </row>
    <row r="20299" spans="1:6" x14ac:dyDescent="0.2">
      <c r="A20299" s="88">
        <v>24673</v>
      </c>
      <c r="B20299" s="89">
        <v>908.69</v>
      </c>
      <c r="C20299" s="89">
        <f>LN(Table3[[#This Row],[Value]]/B20298)</f>
        <v>5.9271369596107654E-3</v>
      </c>
      <c r="D20299" s="89"/>
      <c r="E20299" s="89"/>
      <c r="F20299" s="89">
        <f>Table3[[#This Row],[Yield]]/100*(1+F20298)</f>
        <v>0</v>
      </c>
    </row>
    <row r="20300" spans="1:6" x14ac:dyDescent="0.2">
      <c r="A20300" s="88">
        <v>24674</v>
      </c>
      <c r="B20300" s="89">
        <v>909.56</v>
      </c>
      <c r="C20300" s="89">
        <f>LN(Table3[[#This Row],[Value]]/B20299)</f>
        <v>9.5696418687632825E-4</v>
      </c>
      <c r="D20300" s="89"/>
      <c r="E20300" s="89"/>
      <c r="F20300" s="89">
        <f>Table3[[#This Row],[Yield]]/100*(1+F20299)</f>
        <v>0</v>
      </c>
    </row>
    <row r="20301" spans="1:6" x14ac:dyDescent="0.2">
      <c r="A20301" s="88">
        <v>24677</v>
      </c>
      <c r="B20301" s="89">
        <v>904.53</v>
      </c>
      <c r="C20301" s="89">
        <f>LN(Table3[[#This Row],[Value]]/B20300)</f>
        <v>-5.5454943144157909E-3</v>
      </c>
      <c r="D20301" s="89"/>
      <c r="E20301" s="89"/>
      <c r="F20301" s="89">
        <f>Table3[[#This Row],[Yield]]/100*(1+F20300)</f>
        <v>0</v>
      </c>
    </row>
    <row r="20302" spans="1:6" x14ac:dyDescent="0.2">
      <c r="A20302" s="88">
        <v>24678</v>
      </c>
      <c r="B20302" s="89">
        <v>901.29</v>
      </c>
      <c r="C20302" s="89">
        <f>LN(Table3[[#This Row],[Value]]/B20301)</f>
        <v>-3.5884013652388467E-3</v>
      </c>
      <c r="D20302" s="89"/>
      <c r="E20302" s="89"/>
      <c r="F20302" s="89">
        <f>Table3[[#This Row],[Yield]]/100*(1+F20301)</f>
        <v>0</v>
      </c>
    </row>
    <row r="20303" spans="1:6" x14ac:dyDescent="0.2">
      <c r="A20303" s="88">
        <v>24679</v>
      </c>
      <c r="B20303" s="89">
        <v>903.14</v>
      </c>
      <c r="C20303" s="89">
        <f>LN(Table3[[#This Row],[Value]]/B20302)</f>
        <v>2.0505097434730486E-3</v>
      </c>
      <c r="D20303" s="89"/>
      <c r="E20303" s="89"/>
      <c r="F20303" s="89">
        <f>Table3[[#This Row],[Yield]]/100*(1+F20302)</f>
        <v>0</v>
      </c>
    </row>
    <row r="20304" spans="1:6" x14ac:dyDescent="0.2">
      <c r="A20304" s="88">
        <v>24680</v>
      </c>
      <c r="B20304" s="89">
        <v>903.14</v>
      </c>
      <c r="C20304" s="89">
        <f>LN(Table3[[#This Row],[Value]]/B20303)</f>
        <v>0</v>
      </c>
      <c r="D20304" s="89"/>
      <c r="E20304" s="89"/>
      <c r="F20304" s="89">
        <f>Table3[[#This Row],[Yield]]/100*(1+F20303)</f>
        <v>0</v>
      </c>
    </row>
    <row r="20305" spans="1:6" x14ac:dyDescent="0.2">
      <c r="A20305" s="88">
        <v>24681</v>
      </c>
      <c r="B20305" s="89">
        <v>901.53</v>
      </c>
      <c r="C20305" s="89">
        <f>LN(Table3[[#This Row],[Value]]/B20304)</f>
        <v>-1.7842601995167163E-3</v>
      </c>
      <c r="D20305" s="89"/>
      <c r="E20305" s="89"/>
      <c r="F20305" s="89">
        <f>Table3[[#This Row],[Yield]]/100*(1+F20304)</f>
        <v>0</v>
      </c>
    </row>
    <row r="20306" spans="1:6" x14ac:dyDescent="0.2">
      <c r="A20306" s="88">
        <v>24684</v>
      </c>
      <c r="B20306" s="89">
        <v>904.24</v>
      </c>
      <c r="C20306" s="89">
        <f>LN(Table3[[#This Row],[Value]]/B20305)</f>
        <v>3.0014919225835241E-3</v>
      </c>
      <c r="D20306" s="89"/>
      <c r="E20306" s="89"/>
      <c r="F20306" s="89">
        <f>Table3[[#This Row],[Yield]]/100*(1+F20305)</f>
        <v>0</v>
      </c>
    </row>
    <row r="20307" spans="1:6" x14ac:dyDescent="0.2">
      <c r="A20307" s="88">
        <v>24685</v>
      </c>
      <c r="B20307" s="89">
        <v>912.97</v>
      </c>
      <c r="C20307" s="89">
        <f>LN(Table3[[#This Row],[Value]]/B20306)</f>
        <v>9.6082094650762409E-3</v>
      </c>
      <c r="D20307" s="89"/>
      <c r="E20307" s="89"/>
      <c r="F20307" s="89">
        <f>Table3[[#This Row],[Yield]]/100*(1+F20306)</f>
        <v>0</v>
      </c>
    </row>
    <row r="20308" spans="1:6" x14ac:dyDescent="0.2">
      <c r="A20308" s="88">
        <v>24686</v>
      </c>
      <c r="B20308" s="89">
        <v>922.27</v>
      </c>
      <c r="C20308" s="89">
        <f>LN(Table3[[#This Row],[Value]]/B20307)</f>
        <v>1.0135000987885686E-2</v>
      </c>
      <c r="D20308" s="89"/>
      <c r="E20308" s="89"/>
      <c r="F20308" s="89">
        <f>Table3[[#This Row],[Yield]]/100*(1+F20307)</f>
        <v>0</v>
      </c>
    </row>
    <row r="20309" spans="1:6" x14ac:dyDescent="0.2">
      <c r="A20309" s="88">
        <v>24687</v>
      </c>
      <c r="B20309" s="89">
        <v>921.98</v>
      </c>
      <c r="C20309" s="89">
        <f>LN(Table3[[#This Row],[Value]]/B20308)</f>
        <v>-3.1449098808747198E-4</v>
      </c>
      <c r="D20309" s="89"/>
      <c r="E20309" s="89"/>
      <c r="F20309" s="89">
        <f>Table3[[#This Row],[Yield]]/100*(1+F20308)</f>
        <v>0</v>
      </c>
    </row>
    <row r="20310" spans="1:6" x14ac:dyDescent="0.2">
      <c r="A20310" s="88">
        <v>24688</v>
      </c>
      <c r="B20310" s="89">
        <v>923.77</v>
      </c>
      <c r="C20310" s="89">
        <f>LN(Table3[[#This Row],[Value]]/B20309)</f>
        <v>1.9395915602516715E-3</v>
      </c>
      <c r="D20310" s="89"/>
      <c r="E20310" s="89"/>
      <c r="F20310" s="89">
        <f>Table3[[#This Row],[Yield]]/100*(1+F20309)</f>
        <v>0</v>
      </c>
    </row>
    <row r="20311" spans="1:6" x14ac:dyDescent="0.2">
      <c r="A20311" s="88">
        <v>24691</v>
      </c>
      <c r="B20311" s="89">
        <v>920.37</v>
      </c>
      <c r="C20311" s="89">
        <f>LN(Table3[[#This Row],[Value]]/B20310)</f>
        <v>-3.6873598017237988E-3</v>
      </c>
      <c r="D20311" s="89"/>
      <c r="E20311" s="89"/>
      <c r="F20311" s="89">
        <f>Table3[[#This Row],[Yield]]/100*(1+F20310)</f>
        <v>0</v>
      </c>
    </row>
    <row r="20312" spans="1:6" x14ac:dyDescent="0.2">
      <c r="A20312" s="88">
        <v>24692</v>
      </c>
      <c r="B20312" s="89">
        <v>922.45</v>
      </c>
      <c r="C20312" s="89">
        <f>LN(Table3[[#This Row],[Value]]/B20311)</f>
        <v>2.2574107978966143E-3</v>
      </c>
      <c r="D20312" s="89"/>
      <c r="E20312" s="89"/>
      <c r="F20312" s="89">
        <f>Table3[[#This Row],[Yield]]/100*(1+F20311)</f>
        <v>0</v>
      </c>
    </row>
    <row r="20313" spans="1:6" x14ac:dyDescent="0.2">
      <c r="A20313" s="88">
        <v>24693</v>
      </c>
      <c r="B20313" s="89">
        <v>926.72</v>
      </c>
      <c r="C20313" s="89">
        <f>LN(Table3[[#This Row],[Value]]/B20312)</f>
        <v>4.6182964134677557E-3</v>
      </c>
      <c r="D20313" s="89"/>
      <c r="E20313" s="89"/>
      <c r="F20313" s="89">
        <f>Table3[[#This Row],[Yield]]/100*(1+F20312)</f>
        <v>0</v>
      </c>
    </row>
    <row r="20314" spans="1:6" x14ac:dyDescent="0.2">
      <c r="A20314" s="88">
        <v>24694</v>
      </c>
      <c r="B20314" s="89">
        <v>925.22</v>
      </c>
      <c r="C20314" s="89">
        <f>LN(Table3[[#This Row],[Value]]/B20313)</f>
        <v>-1.6199232459138935E-3</v>
      </c>
      <c r="D20314" s="89"/>
      <c r="E20314" s="89"/>
      <c r="F20314" s="89">
        <f>Table3[[#This Row],[Yield]]/100*(1+F20313)</f>
        <v>0</v>
      </c>
    </row>
    <row r="20315" spans="1:6" x14ac:dyDescent="0.2">
      <c r="A20315" s="88">
        <v>24695</v>
      </c>
      <c r="B20315" s="89">
        <v>920.65</v>
      </c>
      <c r="C20315" s="89">
        <f>LN(Table3[[#This Row],[Value]]/B20314)</f>
        <v>-4.9516047580992492E-3</v>
      </c>
      <c r="D20315" s="89"/>
      <c r="E20315" s="89"/>
      <c r="F20315" s="89">
        <f>Table3[[#This Row],[Yield]]/100*(1+F20314)</f>
        <v>0</v>
      </c>
    </row>
    <row r="20316" spans="1:6" x14ac:dyDescent="0.2">
      <c r="A20316" s="88">
        <v>24698</v>
      </c>
      <c r="B20316" s="89">
        <v>916.32</v>
      </c>
      <c r="C20316" s="89">
        <f>LN(Table3[[#This Row],[Value]]/B20315)</f>
        <v>-4.7142936676818703E-3</v>
      </c>
      <c r="D20316" s="89"/>
      <c r="E20316" s="89"/>
      <c r="F20316" s="89">
        <f>Table3[[#This Row],[Yield]]/100*(1+F20315)</f>
        <v>0</v>
      </c>
    </row>
    <row r="20317" spans="1:6" x14ac:dyDescent="0.2">
      <c r="A20317" s="88">
        <v>24699</v>
      </c>
      <c r="B20317" s="89">
        <v>919.15</v>
      </c>
      <c r="C20317" s="89">
        <f>LN(Table3[[#This Row],[Value]]/B20316)</f>
        <v>3.0836812833333707E-3</v>
      </c>
      <c r="D20317" s="89"/>
      <c r="E20317" s="89"/>
      <c r="F20317" s="89">
        <f>Table3[[#This Row],[Yield]]/100*(1+F20316)</f>
        <v>0</v>
      </c>
    </row>
    <row r="20318" spans="1:6" x14ac:dyDescent="0.2">
      <c r="A20318" s="88">
        <v>24700</v>
      </c>
      <c r="B20318" s="89">
        <v>915.68</v>
      </c>
      <c r="C20318" s="89">
        <f>LN(Table3[[#This Row],[Value]]/B20317)</f>
        <v>-3.7823712680886356E-3</v>
      </c>
      <c r="D20318" s="89"/>
      <c r="E20318" s="89"/>
      <c r="F20318" s="89">
        <f>Table3[[#This Row],[Yield]]/100*(1+F20317)</f>
        <v>0</v>
      </c>
    </row>
    <row r="20319" spans="1:6" x14ac:dyDescent="0.2">
      <c r="A20319" s="88">
        <v>24701</v>
      </c>
      <c r="B20319" s="89">
        <v>918.23</v>
      </c>
      <c r="C20319" s="89">
        <f>LN(Table3[[#This Row],[Value]]/B20318)</f>
        <v>2.7809452409353771E-3</v>
      </c>
      <c r="D20319" s="89"/>
      <c r="E20319" s="89"/>
      <c r="F20319" s="89">
        <f>Table3[[#This Row],[Yield]]/100*(1+F20318)</f>
        <v>0</v>
      </c>
    </row>
    <row r="20320" spans="1:6" x14ac:dyDescent="0.2">
      <c r="A20320" s="88">
        <v>24702</v>
      </c>
      <c r="B20320" s="89">
        <v>919.04</v>
      </c>
      <c r="C20320" s="89">
        <f>LN(Table3[[#This Row],[Value]]/B20319)</f>
        <v>8.8174307802263235E-4</v>
      </c>
      <c r="D20320" s="89"/>
      <c r="E20320" s="89"/>
      <c r="F20320" s="89">
        <f>Table3[[#This Row],[Yield]]/100*(1+F20319)</f>
        <v>0</v>
      </c>
    </row>
    <row r="20321" spans="1:6" x14ac:dyDescent="0.2">
      <c r="A20321" s="88">
        <v>24705</v>
      </c>
      <c r="B20321" s="89">
        <v>912.27</v>
      </c>
      <c r="C20321" s="89">
        <f>LN(Table3[[#This Row],[Value]]/B20320)</f>
        <v>-7.3936480887725154E-3</v>
      </c>
      <c r="D20321" s="89"/>
      <c r="E20321" s="89"/>
      <c r="F20321" s="89">
        <f>Table3[[#This Row],[Yield]]/100*(1+F20320)</f>
        <v>0</v>
      </c>
    </row>
    <row r="20322" spans="1:6" x14ac:dyDescent="0.2">
      <c r="A20322" s="88">
        <v>24706</v>
      </c>
      <c r="B20322" s="89">
        <v>907.48</v>
      </c>
      <c r="C20322" s="89">
        <f>LN(Table3[[#This Row],[Value]]/B20321)</f>
        <v>-5.2644715623174684E-3</v>
      </c>
      <c r="D20322" s="89"/>
      <c r="E20322" s="89"/>
      <c r="F20322" s="89">
        <f>Table3[[#This Row],[Yield]]/100*(1+F20321)</f>
        <v>0</v>
      </c>
    </row>
    <row r="20323" spans="1:6" x14ac:dyDescent="0.2">
      <c r="A20323" s="88">
        <v>24707</v>
      </c>
      <c r="B20323" s="89">
        <v>905.11</v>
      </c>
      <c r="C20323" s="89">
        <f>LN(Table3[[#This Row],[Value]]/B20322)</f>
        <v>-2.6150440536412724E-3</v>
      </c>
      <c r="D20323" s="89"/>
      <c r="E20323" s="89"/>
      <c r="F20323" s="89">
        <f>Table3[[#This Row],[Yield]]/100*(1+F20322)</f>
        <v>0</v>
      </c>
    </row>
    <row r="20324" spans="1:6" x14ac:dyDescent="0.2">
      <c r="A20324" s="88">
        <v>24708</v>
      </c>
      <c r="B20324" s="89">
        <v>898.46</v>
      </c>
      <c r="C20324" s="89">
        <f>LN(Table3[[#This Row],[Value]]/B20323)</f>
        <v>-7.3742966845705615E-3</v>
      </c>
      <c r="D20324" s="89"/>
      <c r="E20324" s="89"/>
      <c r="F20324" s="89">
        <f>Table3[[#This Row],[Yield]]/100*(1+F20323)</f>
        <v>0</v>
      </c>
    </row>
    <row r="20325" spans="1:6" x14ac:dyDescent="0.2">
      <c r="A20325" s="88">
        <v>24709</v>
      </c>
      <c r="B20325" s="89">
        <v>894.07</v>
      </c>
      <c r="C20325" s="89">
        <f>LN(Table3[[#This Row],[Value]]/B20324)</f>
        <v>-4.8981147059151348E-3</v>
      </c>
      <c r="D20325" s="89"/>
      <c r="E20325" s="89"/>
      <c r="F20325" s="89">
        <f>Table3[[#This Row],[Yield]]/100*(1+F20324)</f>
        <v>0</v>
      </c>
    </row>
    <row r="20326" spans="1:6" x14ac:dyDescent="0.2">
      <c r="A20326" s="88">
        <v>24712</v>
      </c>
      <c r="B20326" s="89">
        <v>894.71</v>
      </c>
      <c r="C20326" s="89">
        <f>LN(Table3[[#This Row],[Value]]/B20325)</f>
        <v>7.1557153737074938E-4</v>
      </c>
      <c r="D20326" s="89"/>
      <c r="E20326" s="89"/>
      <c r="F20326" s="89">
        <f>Table3[[#This Row],[Yield]]/100*(1+F20325)</f>
        <v>0</v>
      </c>
    </row>
    <row r="20327" spans="1:6" x14ac:dyDescent="0.2">
      <c r="A20327" s="88">
        <v>24713</v>
      </c>
      <c r="B20327" s="89">
        <v>894.76</v>
      </c>
      <c r="C20327" s="89">
        <f>LN(Table3[[#This Row],[Value]]/B20326)</f>
        <v>5.5882468007793284E-5</v>
      </c>
      <c r="D20327" s="89"/>
      <c r="E20327" s="89"/>
      <c r="F20327" s="89">
        <f>Table3[[#This Row],[Yield]]/100*(1+F20326)</f>
        <v>0</v>
      </c>
    </row>
    <row r="20328" spans="1:6" x14ac:dyDescent="0.2">
      <c r="A20328" s="88">
        <v>24714</v>
      </c>
      <c r="B20328" s="89">
        <v>893.72</v>
      </c>
      <c r="C20328" s="89">
        <f>LN(Table3[[#This Row],[Value]]/B20327)</f>
        <v>-1.1629988786258955E-3</v>
      </c>
      <c r="D20328" s="89"/>
      <c r="E20328" s="89"/>
      <c r="F20328" s="89">
        <f>Table3[[#This Row],[Yield]]/100*(1+F20327)</f>
        <v>0</v>
      </c>
    </row>
    <row r="20329" spans="1:6" x14ac:dyDescent="0.2">
      <c r="A20329" s="88">
        <v>24715</v>
      </c>
      <c r="B20329" s="89">
        <v>901.29</v>
      </c>
      <c r="C20329" s="89">
        <f>LN(Table3[[#This Row],[Value]]/B20328)</f>
        <v>8.4345434046501772E-3</v>
      </c>
      <c r="D20329" s="89"/>
      <c r="E20329" s="89"/>
      <c r="F20329" s="89">
        <f>Table3[[#This Row],[Yield]]/100*(1+F20328)</f>
        <v>0</v>
      </c>
    </row>
    <row r="20330" spans="1:6" x14ac:dyDescent="0.2">
      <c r="A20330" s="88">
        <v>24716</v>
      </c>
      <c r="B20330" s="89">
        <v>901.18</v>
      </c>
      <c r="C20330" s="89">
        <f>LN(Table3[[#This Row],[Value]]/B20329)</f>
        <v>-1.2205473615269685E-4</v>
      </c>
      <c r="D20330" s="89"/>
      <c r="E20330" s="89"/>
      <c r="F20330" s="89">
        <f>Table3[[#This Row],[Yield]]/100*(1+F20329)</f>
        <v>0</v>
      </c>
    </row>
    <row r="20331" spans="1:6" x14ac:dyDescent="0.2">
      <c r="A20331" s="88">
        <v>24720</v>
      </c>
      <c r="B20331" s="89">
        <v>904.13</v>
      </c>
      <c r="C20331" s="89">
        <f>LN(Table3[[#This Row],[Value]]/B20330)</f>
        <v>3.268139683135492E-3</v>
      </c>
      <c r="D20331" s="89"/>
      <c r="E20331" s="89"/>
      <c r="F20331" s="89">
        <f>Table3[[#This Row],[Yield]]/100*(1+F20330)</f>
        <v>0</v>
      </c>
    </row>
    <row r="20332" spans="1:6" x14ac:dyDescent="0.2">
      <c r="A20332" s="88">
        <v>24721</v>
      </c>
      <c r="B20332" s="89">
        <v>906.96</v>
      </c>
      <c r="C20332" s="89">
        <f>LN(Table3[[#This Row],[Value]]/B20331)</f>
        <v>3.1251923464246886E-3</v>
      </c>
      <c r="D20332" s="89"/>
      <c r="E20332" s="89"/>
      <c r="F20332" s="89">
        <f>Table3[[#This Row],[Yield]]/100*(1+F20331)</f>
        <v>0</v>
      </c>
    </row>
    <row r="20333" spans="1:6" x14ac:dyDescent="0.2">
      <c r="A20333" s="88">
        <v>24722</v>
      </c>
      <c r="B20333" s="89">
        <v>908.17</v>
      </c>
      <c r="C20333" s="89">
        <f>LN(Table3[[#This Row],[Value]]/B20332)</f>
        <v>1.3332380372023092E-3</v>
      </c>
      <c r="D20333" s="89"/>
      <c r="E20333" s="89"/>
      <c r="F20333" s="89">
        <f>Table3[[#This Row],[Yield]]/100*(1+F20332)</f>
        <v>0</v>
      </c>
    </row>
    <row r="20334" spans="1:6" x14ac:dyDescent="0.2">
      <c r="A20334" s="88">
        <v>24723</v>
      </c>
      <c r="B20334" s="89">
        <v>907.54</v>
      </c>
      <c r="C20334" s="89">
        <f>LN(Table3[[#This Row],[Value]]/B20333)</f>
        <v>-6.9394344392195641E-4</v>
      </c>
      <c r="D20334" s="89"/>
      <c r="E20334" s="89"/>
      <c r="F20334" s="89">
        <f>Table3[[#This Row],[Yield]]/100*(1+F20333)</f>
        <v>0</v>
      </c>
    </row>
    <row r="20335" spans="1:6" x14ac:dyDescent="0.2">
      <c r="A20335" s="88">
        <v>24726</v>
      </c>
      <c r="B20335" s="89">
        <v>909.62</v>
      </c>
      <c r="C20335" s="89">
        <f>LN(Table3[[#This Row],[Value]]/B20334)</f>
        <v>2.2892875788724293E-3</v>
      </c>
      <c r="D20335" s="89"/>
      <c r="E20335" s="89"/>
      <c r="F20335" s="89">
        <f>Table3[[#This Row],[Yield]]/100*(1+F20334)</f>
        <v>0</v>
      </c>
    </row>
    <row r="20336" spans="1:6" x14ac:dyDescent="0.2">
      <c r="A20336" s="88">
        <v>24727</v>
      </c>
      <c r="B20336" s="89">
        <v>911.75</v>
      </c>
      <c r="C20336" s="89">
        <f>LN(Table3[[#This Row],[Value]]/B20335)</f>
        <v>2.3388998072936497E-3</v>
      </c>
      <c r="D20336" s="89"/>
      <c r="E20336" s="89"/>
      <c r="F20336" s="89">
        <f>Table3[[#This Row],[Yield]]/100*(1+F20335)</f>
        <v>0</v>
      </c>
    </row>
    <row r="20337" spans="1:6" x14ac:dyDescent="0.2">
      <c r="A20337" s="88">
        <v>24728</v>
      </c>
      <c r="B20337" s="89">
        <v>923.77</v>
      </c>
      <c r="C20337" s="89">
        <f>LN(Table3[[#This Row],[Value]]/B20336)</f>
        <v>1.3097293218812013E-2</v>
      </c>
      <c r="D20337" s="89"/>
      <c r="E20337" s="89"/>
      <c r="F20337" s="89">
        <f>Table3[[#This Row],[Yield]]/100*(1+F20336)</f>
        <v>0</v>
      </c>
    </row>
    <row r="20338" spans="1:6" x14ac:dyDescent="0.2">
      <c r="A20338" s="88">
        <v>24729</v>
      </c>
      <c r="B20338" s="89">
        <v>929.44</v>
      </c>
      <c r="C20338" s="89">
        <f>LN(Table3[[#This Row],[Value]]/B20337)</f>
        <v>6.1191313366208777E-3</v>
      </c>
      <c r="D20338" s="89"/>
      <c r="E20338" s="89"/>
      <c r="F20338" s="89">
        <f>Table3[[#This Row],[Yield]]/100*(1+F20337)</f>
        <v>0</v>
      </c>
    </row>
    <row r="20339" spans="1:6" x14ac:dyDescent="0.2">
      <c r="A20339" s="88">
        <v>24730</v>
      </c>
      <c r="B20339" s="89">
        <v>933.48</v>
      </c>
      <c r="C20339" s="89">
        <f>LN(Table3[[#This Row],[Value]]/B20338)</f>
        <v>4.3372837624606657E-3</v>
      </c>
      <c r="D20339" s="89"/>
      <c r="E20339" s="89"/>
      <c r="F20339" s="89">
        <f>Table3[[#This Row],[Yield]]/100*(1+F20338)</f>
        <v>0</v>
      </c>
    </row>
    <row r="20340" spans="1:6" x14ac:dyDescent="0.2">
      <c r="A20340" s="88">
        <v>24733</v>
      </c>
      <c r="B20340" s="89">
        <v>938.74</v>
      </c>
      <c r="C20340" s="89">
        <f>LN(Table3[[#This Row],[Value]]/B20339)</f>
        <v>5.6190125515413955E-3</v>
      </c>
      <c r="D20340" s="89"/>
      <c r="E20340" s="89"/>
      <c r="F20340" s="89">
        <f>Table3[[#This Row],[Yield]]/100*(1+F20339)</f>
        <v>0</v>
      </c>
    </row>
    <row r="20341" spans="1:6" x14ac:dyDescent="0.2">
      <c r="A20341" s="88">
        <v>24734</v>
      </c>
      <c r="B20341" s="89">
        <v>930.07</v>
      </c>
      <c r="C20341" s="89">
        <f>LN(Table3[[#This Row],[Value]]/B20340)</f>
        <v>-9.2786984262738081E-3</v>
      </c>
      <c r="D20341" s="89"/>
      <c r="E20341" s="89"/>
      <c r="F20341" s="89">
        <f>Table3[[#This Row],[Yield]]/100*(1+F20340)</f>
        <v>0</v>
      </c>
    </row>
    <row r="20342" spans="1:6" x14ac:dyDescent="0.2">
      <c r="A20342" s="88">
        <v>24735</v>
      </c>
      <c r="B20342" s="89">
        <v>929.79</v>
      </c>
      <c r="C20342" s="89">
        <f>LN(Table3[[#This Row],[Value]]/B20341)</f>
        <v>-3.0109793437732807E-4</v>
      </c>
      <c r="D20342" s="89"/>
      <c r="E20342" s="89"/>
      <c r="F20342" s="89">
        <f>Table3[[#This Row],[Yield]]/100*(1+F20341)</f>
        <v>0</v>
      </c>
    </row>
    <row r="20343" spans="1:6" x14ac:dyDescent="0.2">
      <c r="A20343" s="88">
        <v>24736</v>
      </c>
      <c r="B20343" s="89">
        <v>930.48</v>
      </c>
      <c r="C20343" s="89">
        <f>LN(Table3[[#This Row],[Value]]/B20342)</f>
        <v>7.4182783321008374E-4</v>
      </c>
      <c r="D20343" s="89"/>
      <c r="E20343" s="89"/>
      <c r="F20343" s="89">
        <f>Table3[[#This Row],[Yield]]/100*(1+F20342)</f>
        <v>0</v>
      </c>
    </row>
    <row r="20344" spans="1:6" x14ac:dyDescent="0.2">
      <c r="A20344" s="88">
        <v>24737</v>
      </c>
      <c r="B20344" s="89">
        <v>934.35</v>
      </c>
      <c r="C20344" s="89">
        <f>LN(Table3[[#This Row],[Value]]/B20343)</f>
        <v>4.1505183374808347E-3</v>
      </c>
      <c r="D20344" s="89"/>
      <c r="E20344" s="89"/>
      <c r="F20344" s="89">
        <f>Table3[[#This Row],[Yield]]/100*(1+F20343)</f>
        <v>0</v>
      </c>
    </row>
    <row r="20345" spans="1:6" x14ac:dyDescent="0.2">
      <c r="A20345" s="88">
        <v>24740</v>
      </c>
      <c r="B20345" s="89">
        <v>943.08</v>
      </c>
      <c r="C20345" s="89">
        <f>LN(Table3[[#This Row],[Value]]/B20344)</f>
        <v>9.3000142978195786E-3</v>
      </c>
      <c r="D20345" s="89"/>
      <c r="E20345" s="89"/>
      <c r="F20345" s="89">
        <f>Table3[[#This Row],[Yield]]/100*(1+F20344)</f>
        <v>0</v>
      </c>
    </row>
    <row r="20346" spans="1:6" x14ac:dyDescent="0.2">
      <c r="A20346" s="88">
        <v>24741</v>
      </c>
      <c r="B20346" s="89">
        <v>937.18</v>
      </c>
      <c r="C20346" s="89">
        <f>LN(Table3[[#This Row],[Value]]/B20345)</f>
        <v>-6.2757484223331566E-3</v>
      </c>
      <c r="D20346" s="89"/>
      <c r="E20346" s="89"/>
      <c r="F20346" s="89">
        <f>Table3[[#This Row],[Yield]]/100*(1+F20345)</f>
        <v>0</v>
      </c>
    </row>
    <row r="20347" spans="1:6" x14ac:dyDescent="0.2">
      <c r="A20347" s="88">
        <v>24742</v>
      </c>
      <c r="B20347" s="89">
        <v>933.14</v>
      </c>
      <c r="C20347" s="89">
        <f>LN(Table3[[#This Row],[Value]]/B20346)</f>
        <v>-4.3201230627529039E-3</v>
      </c>
      <c r="D20347" s="89"/>
      <c r="E20347" s="89"/>
      <c r="F20347" s="89">
        <f>Table3[[#This Row],[Yield]]/100*(1+F20346)</f>
        <v>0</v>
      </c>
    </row>
    <row r="20348" spans="1:6" x14ac:dyDescent="0.2">
      <c r="A20348" s="88">
        <v>24743</v>
      </c>
      <c r="B20348" s="89">
        <v>929.38</v>
      </c>
      <c r="C20348" s="89">
        <f>LN(Table3[[#This Row],[Value]]/B20347)</f>
        <v>-4.0375460214000809E-3</v>
      </c>
      <c r="D20348" s="89"/>
      <c r="E20348" s="89"/>
      <c r="F20348" s="89">
        <f>Table3[[#This Row],[Yield]]/100*(1+F20347)</f>
        <v>0</v>
      </c>
    </row>
    <row r="20349" spans="1:6" x14ac:dyDescent="0.2">
      <c r="A20349" s="88">
        <v>24744</v>
      </c>
      <c r="B20349" s="89">
        <v>926.66</v>
      </c>
      <c r="C20349" s="89">
        <f>LN(Table3[[#This Row],[Value]]/B20348)</f>
        <v>-2.9309734135078368E-3</v>
      </c>
      <c r="D20349" s="89"/>
      <c r="E20349" s="89"/>
      <c r="F20349" s="89">
        <f>Table3[[#This Row],[Yield]]/100*(1+F20348)</f>
        <v>0</v>
      </c>
    </row>
    <row r="20350" spans="1:6" x14ac:dyDescent="0.2">
      <c r="A20350" s="88">
        <v>24747</v>
      </c>
      <c r="B20350" s="89">
        <v>921</v>
      </c>
      <c r="C20350" s="89">
        <f>LN(Table3[[#This Row],[Value]]/B20349)</f>
        <v>-6.126687490783109E-3</v>
      </c>
      <c r="D20350" s="89"/>
      <c r="E20350" s="89"/>
      <c r="F20350" s="89">
        <f>Table3[[#This Row],[Yield]]/100*(1+F20349)</f>
        <v>0</v>
      </c>
    </row>
    <row r="20351" spans="1:6" x14ac:dyDescent="0.2">
      <c r="A20351" s="88">
        <v>24748</v>
      </c>
      <c r="B20351" s="89">
        <v>924.47</v>
      </c>
      <c r="C20351" s="89">
        <f>LN(Table3[[#This Row],[Value]]/B20350)</f>
        <v>3.7605640724026066E-3</v>
      </c>
      <c r="D20351" s="89"/>
      <c r="E20351" s="89"/>
      <c r="F20351" s="89">
        <f>Table3[[#This Row],[Yield]]/100*(1+F20350)</f>
        <v>0</v>
      </c>
    </row>
    <row r="20352" spans="1:6" x14ac:dyDescent="0.2">
      <c r="A20352" s="88">
        <v>24749</v>
      </c>
      <c r="B20352" s="89">
        <v>921.29</v>
      </c>
      <c r="C20352" s="89">
        <f>LN(Table3[[#This Row],[Value]]/B20351)</f>
        <v>-3.4457384994524176E-3</v>
      </c>
      <c r="D20352" s="89"/>
      <c r="E20352" s="89"/>
      <c r="F20352" s="89">
        <f>Table3[[#This Row],[Yield]]/100*(1+F20351)</f>
        <v>0</v>
      </c>
    </row>
    <row r="20353" spans="1:6" x14ac:dyDescent="0.2">
      <c r="A20353" s="88">
        <v>24750</v>
      </c>
      <c r="B20353" s="89">
        <v>927.13</v>
      </c>
      <c r="C20353" s="89">
        <f>LN(Table3[[#This Row],[Value]]/B20352)</f>
        <v>6.3189312299669845E-3</v>
      </c>
      <c r="D20353" s="89"/>
      <c r="E20353" s="89"/>
      <c r="F20353" s="89">
        <f>Table3[[#This Row],[Yield]]/100*(1+F20352)</f>
        <v>0</v>
      </c>
    </row>
    <row r="20354" spans="1:6" x14ac:dyDescent="0.2">
      <c r="A20354" s="88">
        <v>24751</v>
      </c>
      <c r="B20354" s="89">
        <v>928.74</v>
      </c>
      <c r="C20354" s="89">
        <f>LN(Table3[[#This Row],[Value]]/B20353)</f>
        <v>1.7350357556170867E-3</v>
      </c>
      <c r="D20354" s="89"/>
      <c r="E20354" s="89"/>
      <c r="F20354" s="89">
        <f>Table3[[#This Row],[Yield]]/100*(1+F20353)</f>
        <v>0</v>
      </c>
    </row>
    <row r="20355" spans="1:6" x14ac:dyDescent="0.2">
      <c r="A20355" s="88">
        <v>24754</v>
      </c>
      <c r="B20355" s="89">
        <v>933.31</v>
      </c>
      <c r="C20355" s="89">
        <f>LN(Table3[[#This Row],[Value]]/B20354)</f>
        <v>4.9085783688392181E-3</v>
      </c>
      <c r="D20355" s="89"/>
      <c r="E20355" s="89"/>
      <c r="F20355" s="89">
        <f>Table3[[#This Row],[Yield]]/100*(1+F20354)</f>
        <v>0</v>
      </c>
    </row>
    <row r="20356" spans="1:6" x14ac:dyDescent="0.2">
      <c r="A20356" s="88">
        <v>24755</v>
      </c>
      <c r="B20356" s="89">
        <v>926.61</v>
      </c>
      <c r="C20356" s="89">
        <f>LN(Table3[[#This Row],[Value]]/B20355)</f>
        <v>-7.2046421150473942E-3</v>
      </c>
      <c r="D20356" s="89"/>
      <c r="E20356" s="89"/>
      <c r="F20356" s="89">
        <f>Table3[[#This Row],[Yield]]/100*(1+F20355)</f>
        <v>0</v>
      </c>
    </row>
    <row r="20357" spans="1:6" x14ac:dyDescent="0.2">
      <c r="A20357" s="88">
        <v>24756</v>
      </c>
      <c r="B20357" s="89">
        <v>920.25</v>
      </c>
      <c r="C20357" s="89">
        <f>LN(Table3[[#This Row],[Value]]/B20356)</f>
        <v>-6.8873928085024291E-3</v>
      </c>
      <c r="D20357" s="89"/>
      <c r="E20357" s="89"/>
      <c r="F20357" s="89">
        <f>Table3[[#This Row],[Yield]]/100*(1+F20356)</f>
        <v>0</v>
      </c>
    </row>
    <row r="20358" spans="1:6" x14ac:dyDescent="0.2">
      <c r="A20358" s="88">
        <v>24757</v>
      </c>
      <c r="B20358" s="89">
        <v>913.2</v>
      </c>
      <c r="C20358" s="89">
        <f>LN(Table3[[#This Row],[Value]]/B20357)</f>
        <v>-7.690457603490004E-3</v>
      </c>
      <c r="D20358" s="89"/>
      <c r="E20358" s="89"/>
      <c r="F20358" s="89">
        <f>Table3[[#This Row],[Yield]]/100*(1+F20357)</f>
        <v>0</v>
      </c>
    </row>
    <row r="20359" spans="1:6" x14ac:dyDescent="0.2">
      <c r="A20359" s="88">
        <v>24758</v>
      </c>
      <c r="B20359" s="89">
        <v>918.17</v>
      </c>
      <c r="C20359" s="89">
        <f>LN(Table3[[#This Row],[Value]]/B20358)</f>
        <v>5.4276440053753526E-3</v>
      </c>
      <c r="D20359" s="89"/>
      <c r="E20359" s="89"/>
      <c r="F20359" s="89">
        <f>Table3[[#This Row],[Yield]]/100*(1+F20358)</f>
        <v>0</v>
      </c>
    </row>
    <row r="20360" spans="1:6" x14ac:dyDescent="0.2">
      <c r="A20360" s="88">
        <v>24761</v>
      </c>
      <c r="B20360" s="89">
        <v>908.52</v>
      </c>
      <c r="C20360" s="89">
        <f>LN(Table3[[#This Row],[Value]]/B20359)</f>
        <v>-1.0565656757800284E-2</v>
      </c>
      <c r="D20360" s="89"/>
      <c r="E20360" s="89"/>
      <c r="F20360" s="89">
        <f>Table3[[#This Row],[Yield]]/100*(1+F20359)</f>
        <v>0</v>
      </c>
    </row>
    <row r="20361" spans="1:6" x14ac:dyDescent="0.2">
      <c r="A20361" s="88">
        <v>24762</v>
      </c>
      <c r="B20361" s="89">
        <v>904.36</v>
      </c>
      <c r="C20361" s="89">
        <f>LN(Table3[[#This Row],[Value]]/B20360)</f>
        <v>-4.5893906951000084E-3</v>
      </c>
      <c r="D20361" s="89"/>
      <c r="E20361" s="89"/>
      <c r="F20361" s="89">
        <f>Table3[[#This Row],[Yield]]/100*(1+F20360)</f>
        <v>0</v>
      </c>
    </row>
    <row r="20362" spans="1:6" x14ac:dyDescent="0.2">
      <c r="A20362" s="88">
        <v>24763</v>
      </c>
      <c r="B20362" s="89">
        <v>903.49</v>
      </c>
      <c r="C20362" s="89">
        <f>LN(Table3[[#This Row],[Value]]/B20361)</f>
        <v>-9.6246930570583313E-4</v>
      </c>
      <c r="D20362" s="89"/>
      <c r="E20362" s="89"/>
      <c r="F20362" s="89">
        <f>Table3[[#This Row],[Yield]]/100*(1+F20361)</f>
        <v>0</v>
      </c>
    </row>
    <row r="20363" spans="1:6" x14ac:dyDescent="0.2">
      <c r="A20363" s="88">
        <v>24764</v>
      </c>
      <c r="B20363" s="89">
        <v>903.72</v>
      </c>
      <c r="C20363" s="89">
        <f>LN(Table3[[#This Row],[Value]]/B20362)</f>
        <v>2.5453599885096588E-4</v>
      </c>
      <c r="D20363" s="89"/>
      <c r="E20363" s="89"/>
      <c r="F20363" s="89">
        <f>Table3[[#This Row],[Yield]]/100*(1+F20362)</f>
        <v>0</v>
      </c>
    </row>
    <row r="20364" spans="1:6" x14ac:dyDescent="0.2">
      <c r="A20364" s="88">
        <v>24765</v>
      </c>
      <c r="B20364" s="89">
        <v>896.73</v>
      </c>
      <c r="C20364" s="89">
        <f>LN(Table3[[#This Row],[Value]]/B20363)</f>
        <v>-7.7647644975455503E-3</v>
      </c>
      <c r="D20364" s="89"/>
      <c r="E20364" s="89"/>
      <c r="F20364" s="89">
        <f>Table3[[#This Row],[Yield]]/100*(1+F20363)</f>
        <v>0</v>
      </c>
    </row>
    <row r="20365" spans="1:6" x14ac:dyDescent="0.2">
      <c r="A20365" s="88">
        <v>24768</v>
      </c>
      <c r="B20365" s="89">
        <v>894.65</v>
      </c>
      <c r="C20365" s="89">
        <f>LN(Table3[[#This Row],[Value]]/B20364)</f>
        <v>-2.3222330658443746E-3</v>
      </c>
      <c r="D20365" s="89"/>
      <c r="E20365" s="89"/>
      <c r="F20365" s="89">
        <f>Table3[[#This Row],[Yield]]/100*(1+F20364)</f>
        <v>0</v>
      </c>
    </row>
    <row r="20366" spans="1:6" x14ac:dyDescent="0.2">
      <c r="A20366" s="88">
        <v>24769</v>
      </c>
      <c r="B20366" s="89">
        <v>888.18</v>
      </c>
      <c r="C20366" s="89">
        <f>LN(Table3[[#This Row],[Value]]/B20365)</f>
        <v>-7.2581551844151009E-3</v>
      </c>
      <c r="D20366" s="89"/>
      <c r="E20366" s="89"/>
      <c r="F20366" s="89">
        <f>Table3[[#This Row],[Yield]]/100*(1+F20365)</f>
        <v>0</v>
      </c>
    </row>
    <row r="20367" spans="1:6" x14ac:dyDescent="0.2">
      <c r="A20367" s="88">
        <v>24770</v>
      </c>
      <c r="B20367" s="89">
        <v>886.73</v>
      </c>
      <c r="C20367" s="89">
        <f>LN(Table3[[#This Row],[Value]]/B20366)</f>
        <v>-1.633886025290983E-3</v>
      </c>
      <c r="D20367" s="89"/>
      <c r="E20367" s="89"/>
      <c r="F20367" s="89">
        <f>Table3[[#This Row],[Yield]]/100*(1+F20366)</f>
        <v>0</v>
      </c>
    </row>
    <row r="20368" spans="1:6" x14ac:dyDescent="0.2">
      <c r="A20368" s="88">
        <v>24771</v>
      </c>
      <c r="B20368" s="89">
        <v>890.89</v>
      </c>
      <c r="C20368" s="89">
        <f>LN(Table3[[#This Row],[Value]]/B20367)</f>
        <v>4.6804239311042722E-3</v>
      </c>
      <c r="D20368" s="89"/>
      <c r="E20368" s="89"/>
      <c r="F20368" s="89">
        <f>Table3[[#This Row],[Yield]]/100*(1+F20367)</f>
        <v>0</v>
      </c>
    </row>
    <row r="20369" spans="1:6" x14ac:dyDescent="0.2">
      <c r="A20369" s="88">
        <v>24772</v>
      </c>
      <c r="B20369" s="89">
        <v>888.18</v>
      </c>
      <c r="C20369" s="89">
        <f>LN(Table3[[#This Row],[Value]]/B20368)</f>
        <v>-3.0465379058133416E-3</v>
      </c>
      <c r="D20369" s="89"/>
      <c r="E20369" s="89"/>
      <c r="F20369" s="89">
        <f>Table3[[#This Row],[Yield]]/100*(1+F20368)</f>
        <v>0</v>
      </c>
    </row>
    <row r="20370" spans="1:6" x14ac:dyDescent="0.2">
      <c r="A20370" s="88">
        <v>24775</v>
      </c>
      <c r="B20370" s="89">
        <v>886.62</v>
      </c>
      <c r="C20370" s="89">
        <f>LN(Table3[[#This Row],[Value]]/B20369)</f>
        <v>-1.7579450098581871E-3</v>
      </c>
      <c r="D20370" s="89"/>
      <c r="E20370" s="89"/>
      <c r="F20370" s="89">
        <f>Table3[[#This Row],[Yield]]/100*(1+F20369)</f>
        <v>0</v>
      </c>
    </row>
    <row r="20371" spans="1:6" x14ac:dyDescent="0.2">
      <c r="A20371" s="88">
        <v>24776</v>
      </c>
      <c r="B20371" s="89">
        <v>879.74</v>
      </c>
      <c r="C20371" s="89">
        <f>LN(Table3[[#This Row],[Value]]/B20370)</f>
        <v>-7.7900708720930892E-3</v>
      </c>
      <c r="D20371" s="89"/>
      <c r="E20371" s="89"/>
      <c r="F20371" s="89">
        <f>Table3[[#This Row],[Yield]]/100*(1+F20370)</f>
        <v>0</v>
      </c>
    </row>
    <row r="20372" spans="1:6" x14ac:dyDescent="0.2">
      <c r="A20372" s="88">
        <v>24777</v>
      </c>
      <c r="B20372" s="89">
        <v>867.08</v>
      </c>
      <c r="C20372" s="89">
        <f>LN(Table3[[#This Row],[Value]]/B20371)</f>
        <v>-1.4495164544781581E-2</v>
      </c>
      <c r="D20372" s="89"/>
      <c r="E20372" s="89"/>
      <c r="F20372" s="89">
        <f>Table3[[#This Row],[Yield]]/100*(1+F20371)</f>
        <v>0</v>
      </c>
    </row>
    <row r="20373" spans="1:6" x14ac:dyDescent="0.2">
      <c r="A20373" s="88">
        <v>24778</v>
      </c>
      <c r="B20373" s="89">
        <v>864.83</v>
      </c>
      <c r="C20373" s="89">
        <f>LN(Table3[[#This Row],[Value]]/B20372)</f>
        <v>-2.598288901654307E-3</v>
      </c>
      <c r="D20373" s="89"/>
      <c r="E20373" s="89"/>
      <c r="F20373" s="89">
        <f>Table3[[#This Row],[Yield]]/100*(1+F20372)</f>
        <v>0</v>
      </c>
    </row>
    <row r="20374" spans="1:6" x14ac:dyDescent="0.2">
      <c r="A20374" s="88">
        <v>24779</v>
      </c>
      <c r="B20374" s="89">
        <v>856.62</v>
      </c>
      <c r="C20374" s="89">
        <f>LN(Table3[[#This Row],[Value]]/B20373)</f>
        <v>-9.5385427958848013E-3</v>
      </c>
      <c r="D20374" s="89"/>
      <c r="E20374" s="89"/>
      <c r="F20374" s="89">
        <f>Table3[[#This Row],[Yield]]/100*(1+F20373)</f>
        <v>0</v>
      </c>
    </row>
    <row r="20375" spans="1:6" x14ac:dyDescent="0.2">
      <c r="A20375" s="88">
        <v>24782</v>
      </c>
      <c r="B20375" s="89">
        <v>855.29</v>
      </c>
      <c r="C20375" s="89">
        <f>LN(Table3[[#This Row],[Value]]/B20374)</f>
        <v>-1.5538203148428794E-3</v>
      </c>
      <c r="D20375" s="89"/>
      <c r="E20375" s="89"/>
      <c r="F20375" s="89">
        <f>Table3[[#This Row],[Yield]]/100*(1+F20374)</f>
        <v>0</v>
      </c>
    </row>
    <row r="20376" spans="1:6" x14ac:dyDescent="0.2">
      <c r="A20376" s="88">
        <v>24784</v>
      </c>
      <c r="B20376" s="89">
        <v>849.57</v>
      </c>
      <c r="C20376" s="89">
        <f>LN(Table3[[#This Row],[Value]]/B20375)</f>
        <v>-6.710253584568393E-3</v>
      </c>
      <c r="D20376" s="89"/>
      <c r="E20376" s="89"/>
      <c r="F20376" s="89">
        <f>Table3[[#This Row],[Yield]]/100*(1+F20375)</f>
        <v>0</v>
      </c>
    </row>
    <row r="20377" spans="1:6" x14ac:dyDescent="0.2">
      <c r="A20377" s="88">
        <v>24785</v>
      </c>
      <c r="B20377" s="89">
        <v>856.97</v>
      </c>
      <c r="C20377" s="89">
        <f>LN(Table3[[#This Row],[Value]]/B20376)</f>
        <v>8.6725730209831313E-3</v>
      </c>
      <c r="D20377" s="89"/>
      <c r="E20377" s="89"/>
      <c r="F20377" s="89">
        <f>Table3[[#This Row],[Yield]]/100*(1+F20376)</f>
        <v>0</v>
      </c>
    </row>
    <row r="20378" spans="1:6" x14ac:dyDescent="0.2">
      <c r="A20378" s="88">
        <v>24786</v>
      </c>
      <c r="B20378" s="89">
        <v>862.81</v>
      </c>
      <c r="C20378" s="89">
        <f>LN(Table3[[#This Row],[Value]]/B20377)</f>
        <v>6.7915924686147138E-3</v>
      </c>
      <c r="D20378" s="89"/>
      <c r="E20378" s="89"/>
      <c r="F20378" s="89">
        <f>Table3[[#This Row],[Yield]]/100*(1+F20377)</f>
        <v>0</v>
      </c>
    </row>
    <row r="20379" spans="1:6" x14ac:dyDescent="0.2">
      <c r="A20379" s="88">
        <v>24789</v>
      </c>
      <c r="B20379" s="89">
        <v>859.74</v>
      </c>
      <c r="C20379" s="89">
        <f>LN(Table3[[#This Row],[Value]]/B20378)</f>
        <v>-3.5644866628038127E-3</v>
      </c>
      <c r="D20379" s="89"/>
      <c r="E20379" s="89"/>
      <c r="F20379" s="89">
        <f>Table3[[#This Row],[Yield]]/100*(1+F20378)</f>
        <v>0</v>
      </c>
    </row>
    <row r="20380" spans="1:6" x14ac:dyDescent="0.2">
      <c r="A20380" s="88">
        <v>24790</v>
      </c>
      <c r="B20380" s="89">
        <v>852.4</v>
      </c>
      <c r="C20380" s="89">
        <f>LN(Table3[[#This Row],[Value]]/B20379)</f>
        <v>-8.5741177321044474E-3</v>
      </c>
      <c r="D20380" s="89"/>
      <c r="E20380" s="89"/>
      <c r="F20380" s="89">
        <f>Table3[[#This Row],[Yield]]/100*(1+F20379)</f>
        <v>0</v>
      </c>
    </row>
    <row r="20381" spans="1:6" x14ac:dyDescent="0.2">
      <c r="A20381" s="88">
        <v>24791</v>
      </c>
      <c r="B20381" s="89">
        <v>855.18</v>
      </c>
      <c r="C20381" s="89">
        <f>LN(Table3[[#This Row],[Value]]/B20380)</f>
        <v>3.2560728705325745E-3</v>
      </c>
      <c r="D20381" s="89"/>
      <c r="E20381" s="89"/>
      <c r="F20381" s="89">
        <f>Table3[[#This Row],[Yield]]/100*(1+F20380)</f>
        <v>0</v>
      </c>
    </row>
    <row r="20382" spans="1:6" x14ac:dyDescent="0.2">
      <c r="A20382" s="88">
        <v>24792</v>
      </c>
      <c r="B20382" s="89">
        <v>859.74</v>
      </c>
      <c r="C20382" s="89">
        <f>LN(Table3[[#This Row],[Value]]/B20381)</f>
        <v>5.318044861571918E-3</v>
      </c>
      <c r="D20382" s="89"/>
      <c r="E20382" s="89"/>
      <c r="F20382" s="89">
        <f>Table3[[#This Row],[Yield]]/100*(1+F20381)</f>
        <v>0</v>
      </c>
    </row>
    <row r="20383" spans="1:6" x14ac:dyDescent="0.2">
      <c r="A20383" s="88">
        <v>24793</v>
      </c>
      <c r="B20383" s="89">
        <v>862.11</v>
      </c>
      <c r="C20383" s="89">
        <f>LN(Table3[[#This Row],[Value]]/B20382)</f>
        <v>2.7528547744531946E-3</v>
      </c>
      <c r="D20383" s="89"/>
      <c r="E20383" s="89"/>
      <c r="F20383" s="89">
        <f>Table3[[#This Row],[Yield]]/100*(1+F20382)</f>
        <v>0</v>
      </c>
    </row>
    <row r="20384" spans="1:6" x14ac:dyDescent="0.2">
      <c r="A20384" s="88">
        <v>24796</v>
      </c>
      <c r="B20384" s="89">
        <v>857.78</v>
      </c>
      <c r="C20384" s="89">
        <f>LN(Table3[[#This Row],[Value]]/B20383)</f>
        <v>-5.0352163781979768E-3</v>
      </c>
      <c r="D20384" s="89"/>
      <c r="E20384" s="89"/>
      <c r="F20384" s="89">
        <f>Table3[[#This Row],[Yield]]/100*(1+F20383)</f>
        <v>0</v>
      </c>
    </row>
    <row r="20385" spans="1:6" x14ac:dyDescent="0.2">
      <c r="A20385" s="88">
        <v>24797</v>
      </c>
      <c r="B20385" s="89">
        <v>870.95</v>
      </c>
      <c r="C20385" s="89">
        <f>LN(Table3[[#This Row],[Value]]/B20384)</f>
        <v>1.5236913570648889E-2</v>
      </c>
      <c r="D20385" s="89"/>
      <c r="E20385" s="89"/>
      <c r="F20385" s="89">
        <f>Table3[[#This Row],[Yield]]/100*(1+F20384)</f>
        <v>0</v>
      </c>
    </row>
    <row r="20386" spans="1:6" x14ac:dyDescent="0.2">
      <c r="A20386" s="88">
        <v>24798</v>
      </c>
      <c r="B20386" s="89">
        <v>874.02</v>
      </c>
      <c r="C20386" s="89">
        <f>LN(Table3[[#This Row],[Value]]/B20385)</f>
        <v>3.518688765440535E-3</v>
      </c>
      <c r="D20386" s="89"/>
      <c r="E20386" s="89"/>
      <c r="F20386" s="89">
        <f>Table3[[#This Row],[Yield]]/100*(1+F20385)</f>
        <v>0</v>
      </c>
    </row>
    <row r="20387" spans="1:6" x14ac:dyDescent="0.2">
      <c r="A20387" s="88">
        <v>24800</v>
      </c>
      <c r="B20387" s="89">
        <v>877.6</v>
      </c>
      <c r="C20387" s="89">
        <f>LN(Table3[[#This Row],[Value]]/B20386)</f>
        <v>4.0876502721091381E-3</v>
      </c>
      <c r="D20387" s="89"/>
      <c r="E20387" s="89"/>
      <c r="F20387" s="89">
        <f>Table3[[#This Row],[Yield]]/100*(1+F20386)</f>
        <v>0</v>
      </c>
    </row>
    <row r="20388" spans="1:6" x14ac:dyDescent="0.2">
      <c r="A20388" s="88">
        <v>24803</v>
      </c>
      <c r="B20388" s="89">
        <v>882.11</v>
      </c>
      <c r="C20388" s="89">
        <f>LN(Table3[[#This Row],[Value]]/B20387)</f>
        <v>5.1258558225959405E-3</v>
      </c>
      <c r="D20388" s="89"/>
      <c r="E20388" s="89"/>
      <c r="F20388" s="89">
        <f>Table3[[#This Row],[Yield]]/100*(1+F20387)</f>
        <v>0</v>
      </c>
    </row>
    <row r="20389" spans="1:6" x14ac:dyDescent="0.2">
      <c r="A20389" s="88">
        <v>24804</v>
      </c>
      <c r="B20389" s="89">
        <v>884.88</v>
      </c>
      <c r="C20389" s="89">
        <f>LN(Table3[[#This Row],[Value]]/B20388)</f>
        <v>3.1352778103823299E-3</v>
      </c>
      <c r="D20389" s="89"/>
      <c r="E20389" s="89"/>
      <c r="F20389" s="89">
        <f>Table3[[#This Row],[Yield]]/100*(1+F20388)</f>
        <v>0</v>
      </c>
    </row>
    <row r="20390" spans="1:6" x14ac:dyDescent="0.2">
      <c r="A20390" s="88">
        <v>24805</v>
      </c>
      <c r="B20390" s="89">
        <v>883.15</v>
      </c>
      <c r="C20390" s="89">
        <f>LN(Table3[[#This Row],[Value]]/B20389)</f>
        <v>-1.9569809925462961E-3</v>
      </c>
      <c r="D20390" s="89"/>
      <c r="E20390" s="89"/>
      <c r="F20390" s="89">
        <f>Table3[[#This Row],[Yield]]/100*(1+F20389)</f>
        <v>0</v>
      </c>
    </row>
    <row r="20391" spans="1:6" x14ac:dyDescent="0.2">
      <c r="A20391" s="88">
        <v>24806</v>
      </c>
      <c r="B20391" s="89">
        <v>875.81</v>
      </c>
      <c r="C20391" s="89">
        <f>LN(Table3[[#This Row],[Value]]/B20390)</f>
        <v>-8.3458891673473153E-3</v>
      </c>
      <c r="D20391" s="89"/>
      <c r="E20391" s="89"/>
      <c r="F20391" s="89">
        <f>Table3[[#This Row],[Yield]]/100*(1+F20390)</f>
        <v>0</v>
      </c>
    </row>
    <row r="20392" spans="1:6" x14ac:dyDescent="0.2">
      <c r="A20392" s="88">
        <v>24807</v>
      </c>
      <c r="B20392" s="89">
        <v>879.16</v>
      </c>
      <c r="C20392" s="89">
        <f>LN(Table3[[#This Row],[Value]]/B20391)</f>
        <v>3.8177337149678616E-3</v>
      </c>
      <c r="D20392" s="89"/>
      <c r="E20392" s="89"/>
      <c r="F20392" s="89">
        <f>Table3[[#This Row],[Yield]]/100*(1+F20391)</f>
        <v>0</v>
      </c>
    </row>
    <row r="20393" spans="1:6" x14ac:dyDescent="0.2">
      <c r="A20393" s="88">
        <v>24810</v>
      </c>
      <c r="B20393" s="89">
        <v>883.5</v>
      </c>
      <c r="C20393" s="89">
        <f>LN(Table3[[#This Row],[Value]]/B20392)</f>
        <v>4.9243856106781945E-3</v>
      </c>
      <c r="D20393" s="89"/>
      <c r="E20393" s="89"/>
      <c r="F20393" s="89">
        <f>Table3[[#This Row],[Yield]]/100*(1+F20392)</f>
        <v>0</v>
      </c>
    </row>
    <row r="20394" spans="1:6" x14ac:dyDescent="0.2">
      <c r="A20394" s="88">
        <v>24811</v>
      </c>
      <c r="B20394" s="89">
        <v>888.12</v>
      </c>
      <c r="C20394" s="89">
        <f>LN(Table3[[#This Row],[Value]]/B20393)</f>
        <v>5.2155772376242448E-3</v>
      </c>
      <c r="D20394" s="89"/>
      <c r="E20394" s="89"/>
      <c r="F20394" s="89">
        <f>Table3[[#This Row],[Yield]]/100*(1+F20393)</f>
        <v>0</v>
      </c>
    </row>
    <row r="20395" spans="1:6" x14ac:dyDescent="0.2">
      <c r="A20395" s="88">
        <v>24812</v>
      </c>
      <c r="B20395" s="89">
        <v>892.28</v>
      </c>
      <c r="C20395" s="89">
        <f>LN(Table3[[#This Row],[Value]]/B20394)</f>
        <v>4.673115671205849E-3</v>
      </c>
      <c r="D20395" s="89"/>
      <c r="E20395" s="89"/>
      <c r="F20395" s="89">
        <f>Table3[[#This Row],[Yield]]/100*(1+F20394)</f>
        <v>0</v>
      </c>
    </row>
    <row r="20396" spans="1:6" x14ac:dyDescent="0.2">
      <c r="A20396" s="88">
        <v>24813</v>
      </c>
      <c r="B20396" s="89">
        <v>892.22</v>
      </c>
      <c r="C20396" s="89">
        <f>LN(Table3[[#This Row],[Value]]/B20395)</f>
        <v>-6.7245727119708964E-5</v>
      </c>
      <c r="D20396" s="89"/>
      <c r="E20396" s="89"/>
      <c r="F20396" s="89">
        <f>Table3[[#This Row],[Yield]]/100*(1+F20395)</f>
        <v>0</v>
      </c>
    </row>
    <row r="20397" spans="1:6" x14ac:dyDescent="0.2">
      <c r="A20397" s="88">
        <v>24814</v>
      </c>
      <c r="B20397" s="89">
        <v>887.25</v>
      </c>
      <c r="C20397" s="89">
        <f>LN(Table3[[#This Row],[Value]]/B20396)</f>
        <v>-5.5859474148555162E-3</v>
      </c>
      <c r="D20397" s="89"/>
      <c r="E20397" s="89"/>
      <c r="F20397" s="89">
        <f>Table3[[#This Row],[Yield]]/100*(1+F20396)</f>
        <v>0</v>
      </c>
    </row>
    <row r="20398" spans="1:6" x14ac:dyDescent="0.2">
      <c r="A20398" s="88">
        <v>24817</v>
      </c>
      <c r="B20398" s="89">
        <v>882.05</v>
      </c>
      <c r="C20398" s="89">
        <f>LN(Table3[[#This Row],[Value]]/B20397)</f>
        <v>-5.8780477841910567E-3</v>
      </c>
      <c r="D20398" s="89"/>
      <c r="E20398" s="89"/>
      <c r="F20398" s="89">
        <f>Table3[[#This Row],[Yield]]/100*(1+F20397)</f>
        <v>0</v>
      </c>
    </row>
    <row r="20399" spans="1:6" x14ac:dyDescent="0.2">
      <c r="A20399" s="88">
        <v>24818</v>
      </c>
      <c r="B20399" s="89">
        <v>881.3</v>
      </c>
      <c r="C20399" s="89">
        <f>LN(Table3[[#This Row],[Value]]/B20398)</f>
        <v>-8.5065363680013545E-4</v>
      </c>
      <c r="D20399" s="89"/>
      <c r="E20399" s="89"/>
      <c r="F20399" s="89">
        <f>Table3[[#This Row],[Yield]]/100*(1+F20398)</f>
        <v>0</v>
      </c>
    </row>
    <row r="20400" spans="1:6" x14ac:dyDescent="0.2">
      <c r="A20400" s="88">
        <v>24819</v>
      </c>
      <c r="B20400" s="89">
        <v>882.34</v>
      </c>
      <c r="C20400" s="89">
        <f>LN(Table3[[#This Row],[Value]]/B20399)</f>
        <v>1.1793791482929963E-3</v>
      </c>
      <c r="D20400" s="89"/>
      <c r="E20400" s="89"/>
      <c r="F20400" s="89">
        <f>Table3[[#This Row],[Yield]]/100*(1+F20399)</f>
        <v>0</v>
      </c>
    </row>
    <row r="20401" spans="1:6" x14ac:dyDescent="0.2">
      <c r="A20401" s="88">
        <v>24820</v>
      </c>
      <c r="B20401" s="89">
        <v>883.44</v>
      </c>
      <c r="C20401" s="89">
        <f>LN(Table3[[#This Row],[Value]]/B20400)</f>
        <v>1.2459084849675804E-3</v>
      </c>
      <c r="D20401" s="89"/>
      <c r="E20401" s="89"/>
      <c r="F20401" s="89">
        <f>Table3[[#This Row],[Yield]]/100*(1+F20400)</f>
        <v>0</v>
      </c>
    </row>
    <row r="20402" spans="1:6" x14ac:dyDescent="0.2">
      <c r="A20402" s="88">
        <v>24821</v>
      </c>
      <c r="B20402" s="89">
        <v>880.61</v>
      </c>
      <c r="C20402" s="89">
        <f>LN(Table3[[#This Row],[Value]]/B20401)</f>
        <v>-3.2085285879907628E-3</v>
      </c>
      <c r="D20402" s="89"/>
      <c r="E20402" s="89"/>
      <c r="F20402" s="89">
        <f>Table3[[#This Row],[Yield]]/100*(1+F20401)</f>
        <v>0</v>
      </c>
    </row>
    <row r="20403" spans="1:6" x14ac:dyDescent="0.2">
      <c r="A20403" s="88">
        <v>24824</v>
      </c>
      <c r="B20403" s="89">
        <v>881.65</v>
      </c>
      <c r="C20403" s="89">
        <f>LN(Table3[[#This Row],[Value]]/B20402)</f>
        <v>1.1803027030478823E-3</v>
      </c>
      <c r="D20403" s="89"/>
      <c r="E20403" s="89"/>
      <c r="F20403" s="89">
        <f>Table3[[#This Row],[Yield]]/100*(1+F20402)</f>
        <v>0</v>
      </c>
    </row>
    <row r="20404" spans="1:6" x14ac:dyDescent="0.2">
      <c r="A20404" s="88">
        <v>24825</v>
      </c>
      <c r="B20404" s="89">
        <v>881.36</v>
      </c>
      <c r="C20404" s="89">
        <f>LN(Table3[[#This Row],[Value]]/B20403)</f>
        <v>-3.2898282212293859E-4</v>
      </c>
      <c r="D20404" s="89"/>
      <c r="E20404" s="89"/>
      <c r="F20404" s="89">
        <f>Table3[[#This Row],[Yield]]/100*(1+F20403)</f>
        <v>0</v>
      </c>
    </row>
    <row r="20405" spans="1:6" x14ac:dyDescent="0.2">
      <c r="A20405" s="88">
        <v>24826</v>
      </c>
      <c r="B20405" s="89">
        <v>886.9</v>
      </c>
      <c r="C20405" s="89">
        <f>LN(Table3[[#This Row],[Value]]/B20404)</f>
        <v>6.2660673505972138E-3</v>
      </c>
      <c r="D20405" s="89"/>
      <c r="E20405" s="89"/>
      <c r="F20405" s="89">
        <f>Table3[[#This Row],[Yield]]/100*(1+F20404)</f>
        <v>0</v>
      </c>
    </row>
    <row r="20406" spans="1:6" x14ac:dyDescent="0.2">
      <c r="A20406" s="88">
        <v>24827</v>
      </c>
      <c r="B20406" s="89">
        <v>888.35</v>
      </c>
      <c r="C20406" s="89">
        <f>LN(Table3[[#This Row],[Value]]/B20405)</f>
        <v>1.6335730995083581E-3</v>
      </c>
      <c r="D20406" s="89"/>
      <c r="E20406" s="89"/>
      <c r="F20406" s="89">
        <f>Table3[[#This Row],[Yield]]/100*(1+F20405)</f>
        <v>0</v>
      </c>
    </row>
    <row r="20407" spans="1:6" x14ac:dyDescent="0.2">
      <c r="A20407" s="88">
        <v>24828</v>
      </c>
      <c r="B20407" s="89">
        <v>887.37</v>
      </c>
      <c r="C20407" s="89">
        <f>LN(Table3[[#This Row],[Value]]/B20406)</f>
        <v>-1.1037777346615111E-3</v>
      </c>
      <c r="D20407" s="89"/>
      <c r="E20407" s="89"/>
      <c r="F20407" s="89">
        <f>Table3[[#This Row],[Yield]]/100*(1+F20406)</f>
        <v>0</v>
      </c>
    </row>
    <row r="20408" spans="1:6" x14ac:dyDescent="0.2">
      <c r="A20408" s="88">
        <v>24832</v>
      </c>
      <c r="B20408" s="89">
        <v>888.12</v>
      </c>
      <c r="C20408" s="89">
        <f>LN(Table3[[#This Row],[Value]]/B20407)</f>
        <v>8.4483725012186167E-4</v>
      </c>
      <c r="D20408" s="89"/>
      <c r="E20408" s="89"/>
      <c r="F20408" s="89">
        <f>Table3[[#This Row],[Yield]]/100*(1+F20407)</f>
        <v>0</v>
      </c>
    </row>
    <row r="20409" spans="1:6" x14ac:dyDescent="0.2">
      <c r="A20409" s="88">
        <v>24833</v>
      </c>
      <c r="B20409" s="89">
        <v>894.94</v>
      </c>
      <c r="C20409" s="89">
        <f>LN(Table3[[#This Row],[Value]]/B20408)</f>
        <v>7.6498079241134279E-3</v>
      </c>
      <c r="D20409" s="89"/>
      <c r="E20409" s="89"/>
      <c r="F20409" s="89">
        <f>Table3[[#This Row],[Yield]]/100*(1+F20408)</f>
        <v>0</v>
      </c>
    </row>
    <row r="20410" spans="1:6" x14ac:dyDescent="0.2">
      <c r="A20410" s="88">
        <v>24834</v>
      </c>
      <c r="B20410" s="89">
        <v>897.83</v>
      </c>
      <c r="C20410" s="89">
        <f>LN(Table3[[#This Row],[Value]]/B20409)</f>
        <v>3.2240638825535269E-3</v>
      </c>
      <c r="D20410" s="89"/>
      <c r="E20410" s="89"/>
      <c r="F20410" s="89">
        <f>Table3[[#This Row],[Yield]]/100*(1+F20409)</f>
        <v>0</v>
      </c>
    </row>
    <row r="20411" spans="1:6" x14ac:dyDescent="0.2">
      <c r="A20411" s="88">
        <v>24835</v>
      </c>
      <c r="B20411" s="89">
        <v>905.11</v>
      </c>
      <c r="C20411" s="89">
        <f>LN(Table3[[#This Row],[Value]]/B20410)</f>
        <v>8.0757424709761699E-3</v>
      </c>
      <c r="D20411" s="89"/>
      <c r="E20411" s="89"/>
      <c r="F20411" s="89">
        <f>Table3[[#This Row],[Yield]]/100*(1+F20410)</f>
        <v>0</v>
      </c>
    </row>
    <row r="20412" spans="1:6" x14ac:dyDescent="0.2">
      <c r="A20412" s="88">
        <v>24839</v>
      </c>
      <c r="B20412" s="89">
        <v>906.84</v>
      </c>
      <c r="C20412" s="89">
        <f>LN(Table3[[#This Row],[Value]]/B20411)</f>
        <v>1.909545545610069E-3</v>
      </c>
      <c r="D20412" s="89"/>
      <c r="E20412" s="89"/>
      <c r="F20412" s="89">
        <f>Table3[[#This Row],[Yield]]/100*(1+F20411)</f>
        <v>0</v>
      </c>
    </row>
    <row r="20413" spans="1:6" x14ac:dyDescent="0.2">
      <c r="A20413" s="88">
        <v>24840</v>
      </c>
      <c r="B20413" s="89">
        <v>904.13</v>
      </c>
      <c r="C20413" s="89">
        <f>LN(Table3[[#This Row],[Value]]/B20412)</f>
        <v>-2.9928734577101741E-3</v>
      </c>
      <c r="D20413" s="89"/>
      <c r="E20413" s="89"/>
      <c r="F20413" s="89">
        <f>Table3[[#This Row],[Yield]]/100*(1+F20412)</f>
        <v>0</v>
      </c>
    </row>
    <row r="20414" spans="1:6" x14ac:dyDescent="0.2">
      <c r="A20414" s="88">
        <v>24841</v>
      </c>
      <c r="B20414" s="89">
        <v>899.39</v>
      </c>
      <c r="C20414" s="89">
        <f>LN(Table3[[#This Row],[Value]]/B20413)</f>
        <v>-5.2563996115829971E-3</v>
      </c>
      <c r="D20414" s="89"/>
      <c r="E20414" s="89"/>
      <c r="F20414" s="89">
        <f>Table3[[#This Row],[Yield]]/100*(1+F20413)</f>
        <v>0</v>
      </c>
    </row>
    <row r="20415" spans="1:6" x14ac:dyDescent="0.2">
      <c r="A20415" s="88">
        <v>24842</v>
      </c>
      <c r="B20415" s="89">
        <v>901.24</v>
      </c>
      <c r="C20415" s="89">
        <f>LN(Table3[[#This Row],[Value]]/B20414)</f>
        <v>2.0548370858493653E-3</v>
      </c>
      <c r="D20415" s="89"/>
      <c r="E20415" s="89"/>
      <c r="F20415" s="89">
        <f>Table3[[#This Row],[Yield]]/100*(1+F20414)</f>
        <v>0</v>
      </c>
    </row>
    <row r="20416" spans="1:6" x14ac:dyDescent="0.2">
      <c r="A20416" s="88">
        <v>24845</v>
      </c>
      <c r="B20416" s="89">
        <v>908.92</v>
      </c>
      <c r="C20416" s="89">
        <f>LN(Table3[[#This Row],[Value]]/B20415)</f>
        <v>8.4854886664118799E-3</v>
      </c>
      <c r="D20416" s="89"/>
      <c r="E20416" s="89"/>
      <c r="F20416" s="89">
        <f>Table3[[#This Row],[Yield]]/100*(1+F20415)</f>
        <v>0</v>
      </c>
    </row>
    <row r="20417" spans="1:6" x14ac:dyDescent="0.2">
      <c r="A20417" s="88">
        <v>24846</v>
      </c>
      <c r="B20417" s="89">
        <v>908.29</v>
      </c>
      <c r="C20417" s="89">
        <f>LN(Table3[[#This Row],[Value]]/B20416)</f>
        <v>-6.9337063436817248E-4</v>
      </c>
      <c r="D20417" s="89"/>
      <c r="E20417" s="89"/>
      <c r="F20417" s="89">
        <f>Table3[[#This Row],[Yield]]/100*(1+F20416)</f>
        <v>0</v>
      </c>
    </row>
    <row r="20418" spans="1:6" x14ac:dyDescent="0.2">
      <c r="A20418" s="88">
        <v>24847</v>
      </c>
      <c r="B20418" s="89">
        <v>903.95</v>
      </c>
      <c r="C20418" s="89">
        <f>LN(Table3[[#This Row],[Value]]/B20417)</f>
        <v>-4.7896617412053121E-3</v>
      </c>
      <c r="D20418" s="89"/>
      <c r="E20418" s="89"/>
      <c r="F20418" s="89">
        <f>Table3[[#This Row],[Yield]]/100*(1+F20417)</f>
        <v>0</v>
      </c>
    </row>
    <row r="20419" spans="1:6" x14ac:dyDescent="0.2">
      <c r="A20419" s="88">
        <v>24848</v>
      </c>
      <c r="B20419" s="89">
        <v>899.79</v>
      </c>
      <c r="C20419" s="89">
        <f>LN(Table3[[#This Row],[Value]]/B20418)</f>
        <v>-4.6126463635036575E-3</v>
      </c>
      <c r="D20419" s="89"/>
      <c r="E20419" s="89"/>
      <c r="F20419" s="89">
        <f>Table3[[#This Row],[Yield]]/100*(1+F20418)</f>
        <v>0</v>
      </c>
    </row>
    <row r="20420" spans="1:6" x14ac:dyDescent="0.2">
      <c r="A20420" s="88">
        <v>24849</v>
      </c>
      <c r="B20420" s="89">
        <v>898.98</v>
      </c>
      <c r="C20420" s="89">
        <f>LN(Table3[[#This Row],[Value]]/B20419)</f>
        <v>-9.0061548141206495E-4</v>
      </c>
      <c r="D20420" s="89"/>
      <c r="E20420" s="89"/>
      <c r="F20420" s="89">
        <f>Table3[[#This Row],[Yield]]/100*(1+F20419)</f>
        <v>0</v>
      </c>
    </row>
    <row r="20421" spans="1:6" x14ac:dyDescent="0.2">
      <c r="A20421" s="88">
        <v>24852</v>
      </c>
      <c r="B20421" s="89">
        <v>892.74</v>
      </c>
      <c r="C20421" s="89">
        <f>LN(Table3[[#This Row],[Value]]/B20420)</f>
        <v>-6.9654022154468373E-3</v>
      </c>
      <c r="D20421" s="89"/>
      <c r="E20421" s="89"/>
      <c r="F20421" s="89">
        <f>Table3[[#This Row],[Yield]]/100*(1+F20420)</f>
        <v>0</v>
      </c>
    </row>
    <row r="20422" spans="1:6" x14ac:dyDescent="0.2">
      <c r="A20422" s="88">
        <v>24853</v>
      </c>
      <c r="B20422" s="89">
        <v>887.14</v>
      </c>
      <c r="C20422" s="89">
        <f>LN(Table3[[#This Row],[Value]]/B20421)</f>
        <v>-6.2925798125523678E-3</v>
      </c>
      <c r="D20422" s="89"/>
      <c r="E20422" s="89"/>
      <c r="F20422" s="89">
        <f>Table3[[#This Row],[Yield]]/100*(1+F20421)</f>
        <v>0</v>
      </c>
    </row>
    <row r="20423" spans="1:6" x14ac:dyDescent="0.2">
      <c r="A20423" s="88">
        <v>24854</v>
      </c>
      <c r="B20423" s="89">
        <v>883.78</v>
      </c>
      <c r="C20423" s="89">
        <f>LN(Table3[[#This Row],[Value]]/B20422)</f>
        <v>-3.7946423687191359E-3</v>
      </c>
      <c r="D20423" s="89"/>
      <c r="E20423" s="89"/>
      <c r="F20423" s="89">
        <f>Table3[[#This Row],[Yield]]/100*(1+F20422)</f>
        <v>0</v>
      </c>
    </row>
    <row r="20424" spans="1:6" x14ac:dyDescent="0.2">
      <c r="A20424" s="88">
        <v>24855</v>
      </c>
      <c r="B20424" s="89">
        <v>882.8</v>
      </c>
      <c r="C20424" s="89">
        <f>LN(Table3[[#This Row],[Value]]/B20423)</f>
        <v>-1.1094885038082911E-3</v>
      </c>
      <c r="D20424" s="89"/>
      <c r="E20424" s="89"/>
      <c r="F20424" s="89">
        <f>Table3[[#This Row],[Yield]]/100*(1+F20423)</f>
        <v>0</v>
      </c>
    </row>
    <row r="20425" spans="1:6" x14ac:dyDescent="0.2">
      <c r="A20425" s="88">
        <v>24856</v>
      </c>
      <c r="B20425" s="89">
        <v>880.32</v>
      </c>
      <c r="C20425" s="89">
        <f>LN(Table3[[#This Row],[Value]]/B20424)</f>
        <v>-2.8131966463714755E-3</v>
      </c>
      <c r="D20425" s="89"/>
      <c r="E20425" s="89"/>
      <c r="F20425" s="89">
        <f>Table3[[#This Row],[Yield]]/100*(1+F20424)</f>
        <v>0</v>
      </c>
    </row>
    <row r="20426" spans="1:6" x14ac:dyDescent="0.2">
      <c r="A20426" s="88">
        <v>24859</v>
      </c>
      <c r="B20426" s="89">
        <v>871.71</v>
      </c>
      <c r="C20426" s="89">
        <f>LN(Table3[[#This Row],[Value]]/B20425)</f>
        <v>-9.8286779478393045E-3</v>
      </c>
      <c r="D20426" s="89"/>
      <c r="E20426" s="89"/>
      <c r="F20426" s="89">
        <f>Table3[[#This Row],[Yield]]/100*(1+F20425)</f>
        <v>0</v>
      </c>
    </row>
    <row r="20427" spans="1:6" x14ac:dyDescent="0.2">
      <c r="A20427" s="88">
        <v>24860</v>
      </c>
      <c r="B20427" s="89">
        <v>864.77</v>
      </c>
      <c r="C20427" s="89">
        <f>LN(Table3[[#This Row],[Value]]/B20426)</f>
        <v>-7.9932241668450102E-3</v>
      </c>
      <c r="D20427" s="89"/>
      <c r="E20427" s="89"/>
      <c r="F20427" s="89">
        <f>Table3[[#This Row],[Yield]]/100*(1+F20426)</f>
        <v>0</v>
      </c>
    </row>
    <row r="20428" spans="1:6" x14ac:dyDescent="0.2">
      <c r="A20428" s="88">
        <v>24861</v>
      </c>
      <c r="B20428" s="89">
        <v>862.23</v>
      </c>
      <c r="C20428" s="89">
        <f>LN(Table3[[#This Row],[Value]]/B20427)</f>
        <v>-2.9415192026090828E-3</v>
      </c>
      <c r="D20428" s="89"/>
      <c r="E20428" s="89"/>
      <c r="F20428" s="89">
        <f>Table3[[#This Row],[Yield]]/100*(1+F20427)</f>
        <v>0</v>
      </c>
    </row>
    <row r="20429" spans="1:6" x14ac:dyDescent="0.2">
      <c r="A20429" s="88">
        <v>24862</v>
      </c>
      <c r="B20429" s="89">
        <v>864.25</v>
      </c>
      <c r="C20429" s="89">
        <f>LN(Table3[[#This Row],[Value]]/B20428)</f>
        <v>2.3400223828177226E-3</v>
      </c>
      <c r="D20429" s="89"/>
      <c r="E20429" s="89"/>
      <c r="F20429" s="89">
        <f>Table3[[#This Row],[Yield]]/100*(1+F20428)</f>
        <v>0</v>
      </c>
    </row>
    <row r="20430" spans="1:6" x14ac:dyDescent="0.2">
      <c r="A20430" s="88">
        <v>24863</v>
      </c>
      <c r="B20430" s="89">
        <v>865.06</v>
      </c>
      <c r="C20430" s="89">
        <f>LN(Table3[[#This Row],[Value]]/B20429)</f>
        <v>9.3678988641279022E-4</v>
      </c>
      <c r="D20430" s="89"/>
      <c r="E20430" s="89"/>
      <c r="F20430" s="89">
        <f>Table3[[#This Row],[Yield]]/100*(1+F20429)</f>
        <v>0</v>
      </c>
    </row>
    <row r="20431" spans="1:6" x14ac:dyDescent="0.2">
      <c r="A20431" s="88">
        <v>24866</v>
      </c>
      <c r="B20431" s="89">
        <v>863.67</v>
      </c>
      <c r="C20431" s="89">
        <f>LN(Table3[[#This Row],[Value]]/B20430)</f>
        <v>-1.6081172878930994E-3</v>
      </c>
      <c r="D20431" s="89"/>
      <c r="E20431" s="89"/>
      <c r="F20431" s="89">
        <f>Table3[[#This Row],[Yield]]/100*(1+F20430)</f>
        <v>0</v>
      </c>
    </row>
    <row r="20432" spans="1:6" x14ac:dyDescent="0.2">
      <c r="A20432" s="88">
        <v>24867</v>
      </c>
      <c r="B20432" s="89">
        <v>859.57</v>
      </c>
      <c r="C20432" s="89">
        <f>LN(Table3[[#This Row],[Value]]/B20431)</f>
        <v>-4.7584871943823796E-3</v>
      </c>
      <c r="D20432" s="89"/>
      <c r="E20432" s="89"/>
      <c r="F20432" s="89">
        <f>Table3[[#This Row],[Yield]]/100*(1+F20431)</f>
        <v>0</v>
      </c>
    </row>
    <row r="20433" spans="1:6" x14ac:dyDescent="0.2">
      <c r="A20433" s="88">
        <v>24868</v>
      </c>
      <c r="B20433" s="89">
        <v>855.47</v>
      </c>
      <c r="C20433" s="89">
        <f>LN(Table3[[#This Row],[Value]]/B20432)</f>
        <v>-4.7812387006486712E-3</v>
      </c>
      <c r="D20433" s="89"/>
      <c r="E20433" s="89"/>
      <c r="F20433" s="89">
        <f>Table3[[#This Row],[Yield]]/100*(1+F20432)</f>
        <v>0</v>
      </c>
    </row>
    <row r="20434" spans="1:6" x14ac:dyDescent="0.2">
      <c r="A20434" s="88">
        <v>24869</v>
      </c>
      <c r="B20434" s="89">
        <v>861.36</v>
      </c>
      <c r="C20434" s="89">
        <f>LN(Table3[[#This Row],[Value]]/B20433)</f>
        <v>6.8615100022389871E-3</v>
      </c>
      <c r="D20434" s="89"/>
      <c r="E20434" s="89"/>
      <c r="F20434" s="89">
        <f>Table3[[#This Row],[Yield]]/100*(1+F20433)</f>
        <v>0</v>
      </c>
    </row>
    <row r="20435" spans="1:6" x14ac:dyDescent="0.2">
      <c r="A20435" s="88">
        <v>24870</v>
      </c>
      <c r="B20435" s="89">
        <v>863.56</v>
      </c>
      <c r="C20435" s="89">
        <f>LN(Table3[[#This Row],[Value]]/B20434)</f>
        <v>2.5508443207967095E-3</v>
      </c>
      <c r="D20435" s="89"/>
      <c r="E20435" s="89"/>
      <c r="F20435" s="89">
        <f>Table3[[#This Row],[Yield]]/100*(1+F20434)</f>
        <v>0</v>
      </c>
    </row>
    <row r="20436" spans="1:6" x14ac:dyDescent="0.2">
      <c r="A20436" s="88">
        <v>24873</v>
      </c>
      <c r="B20436" s="89">
        <v>861.13</v>
      </c>
      <c r="C20436" s="89">
        <f>LN(Table3[[#This Row],[Value]]/B20435)</f>
        <v>-2.8178995737932516E-3</v>
      </c>
      <c r="D20436" s="89"/>
      <c r="E20436" s="89"/>
      <c r="F20436" s="89">
        <f>Table3[[#This Row],[Yield]]/100*(1+F20435)</f>
        <v>0</v>
      </c>
    </row>
    <row r="20437" spans="1:6" x14ac:dyDescent="0.2">
      <c r="A20437" s="88">
        <v>24874</v>
      </c>
      <c r="B20437" s="89">
        <v>861.25</v>
      </c>
      <c r="C20437" s="89">
        <f>LN(Table3[[#This Row],[Value]]/B20436)</f>
        <v>1.3934207340336394E-4</v>
      </c>
      <c r="D20437" s="89"/>
      <c r="E20437" s="89"/>
      <c r="F20437" s="89">
        <f>Table3[[#This Row],[Yield]]/100*(1+F20436)</f>
        <v>0</v>
      </c>
    </row>
    <row r="20438" spans="1:6" x14ac:dyDescent="0.2">
      <c r="A20438" s="88">
        <v>24875</v>
      </c>
      <c r="B20438" s="89">
        <v>859.92</v>
      </c>
      <c r="C20438" s="89">
        <f>LN(Table3[[#This Row],[Value]]/B20437)</f>
        <v>-1.5454606630602784E-3</v>
      </c>
      <c r="D20438" s="89"/>
      <c r="E20438" s="89"/>
      <c r="F20438" s="89">
        <f>Table3[[#This Row],[Yield]]/100*(1+F20437)</f>
        <v>0</v>
      </c>
    </row>
    <row r="20439" spans="1:6" x14ac:dyDescent="0.2">
      <c r="A20439" s="88">
        <v>24876</v>
      </c>
      <c r="B20439" s="89">
        <v>850.32</v>
      </c>
      <c r="C20439" s="89">
        <f>LN(Table3[[#This Row],[Value]]/B20438)</f>
        <v>-1.1226612439481662E-2</v>
      </c>
      <c r="D20439" s="89"/>
      <c r="E20439" s="89"/>
      <c r="F20439" s="89">
        <f>Table3[[#This Row],[Yield]]/100*(1+F20438)</f>
        <v>0</v>
      </c>
    </row>
    <row r="20440" spans="1:6" x14ac:dyDescent="0.2">
      <c r="A20440" s="88">
        <v>24877</v>
      </c>
      <c r="B20440" s="89">
        <v>840.04</v>
      </c>
      <c r="C20440" s="89">
        <f>LN(Table3[[#This Row],[Value]]/B20439)</f>
        <v>-1.2163239474098834E-2</v>
      </c>
      <c r="D20440" s="89"/>
      <c r="E20440" s="89"/>
      <c r="F20440" s="89">
        <f>Table3[[#This Row],[Yield]]/100*(1+F20439)</f>
        <v>0</v>
      </c>
    </row>
    <row r="20441" spans="1:6" x14ac:dyDescent="0.2">
      <c r="A20441" s="88">
        <v>24881</v>
      </c>
      <c r="B20441" s="89">
        <v>831.77</v>
      </c>
      <c r="C20441" s="89">
        <f>LN(Table3[[#This Row],[Value]]/B20440)</f>
        <v>-9.8935494549292728E-3</v>
      </c>
      <c r="D20441" s="89"/>
      <c r="E20441" s="89"/>
      <c r="F20441" s="89">
        <f>Table3[[#This Row],[Yield]]/100*(1+F20440)</f>
        <v>0</v>
      </c>
    </row>
    <row r="20442" spans="1:6" x14ac:dyDescent="0.2">
      <c r="A20442" s="88">
        <v>24882</v>
      </c>
      <c r="B20442" s="89">
        <v>837.38</v>
      </c>
      <c r="C20442" s="89">
        <f>LN(Table3[[#This Row],[Value]]/B20441)</f>
        <v>6.7220095547607817E-3</v>
      </c>
      <c r="D20442" s="89"/>
      <c r="E20442" s="89"/>
      <c r="F20442" s="89">
        <f>Table3[[#This Row],[Yield]]/100*(1+F20441)</f>
        <v>0</v>
      </c>
    </row>
    <row r="20443" spans="1:6" x14ac:dyDescent="0.2">
      <c r="A20443" s="88">
        <v>24883</v>
      </c>
      <c r="B20443" s="89">
        <v>839.23</v>
      </c>
      <c r="C20443" s="89">
        <f>LN(Table3[[#This Row],[Value]]/B20442)</f>
        <v>2.2068349238167167E-3</v>
      </c>
      <c r="D20443" s="89"/>
      <c r="E20443" s="89"/>
      <c r="F20443" s="89">
        <f>Table3[[#This Row],[Yield]]/100*(1+F20442)</f>
        <v>0</v>
      </c>
    </row>
    <row r="20444" spans="1:6" x14ac:dyDescent="0.2">
      <c r="A20444" s="88">
        <v>24884</v>
      </c>
      <c r="B20444" s="89">
        <v>836.34</v>
      </c>
      <c r="C20444" s="89">
        <f>LN(Table3[[#This Row],[Value]]/B20443)</f>
        <v>-3.4495758050254849E-3</v>
      </c>
      <c r="D20444" s="89"/>
      <c r="E20444" s="89"/>
      <c r="F20444" s="89">
        <f>Table3[[#This Row],[Yield]]/100*(1+F20443)</f>
        <v>0</v>
      </c>
    </row>
    <row r="20445" spans="1:6" x14ac:dyDescent="0.2">
      <c r="A20445" s="88">
        <v>24887</v>
      </c>
      <c r="B20445" s="89">
        <v>838.65</v>
      </c>
      <c r="C20445" s="89">
        <f>LN(Table3[[#This Row],[Value]]/B20444)</f>
        <v>2.7582271709139508E-3</v>
      </c>
      <c r="D20445" s="89"/>
      <c r="E20445" s="89"/>
      <c r="F20445" s="89">
        <f>Table3[[#This Row],[Yield]]/100*(1+F20444)</f>
        <v>0</v>
      </c>
    </row>
    <row r="20446" spans="1:6" x14ac:dyDescent="0.2">
      <c r="A20446" s="88">
        <v>24888</v>
      </c>
      <c r="B20446" s="89">
        <v>843.1</v>
      </c>
      <c r="C20446" s="89">
        <f>LN(Table3[[#This Row],[Value]]/B20445)</f>
        <v>5.2921187878659714E-3</v>
      </c>
      <c r="D20446" s="89"/>
      <c r="E20446" s="89"/>
      <c r="F20446" s="89">
        <f>Table3[[#This Row],[Yield]]/100*(1+F20445)</f>
        <v>0</v>
      </c>
    </row>
    <row r="20447" spans="1:6" x14ac:dyDescent="0.2">
      <c r="A20447" s="88">
        <v>24889</v>
      </c>
      <c r="B20447" s="89">
        <v>849.23</v>
      </c>
      <c r="C20447" s="89">
        <f>LN(Table3[[#This Row],[Value]]/B20446)</f>
        <v>7.2444816434078883E-3</v>
      </c>
      <c r="D20447" s="89"/>
      <c r="E20447" s="89"/>
      <c r="F20447" s="89">
        <f>Table3[[#This Row],[Yield]]/100*(1+F20446)</f>
        <v>0</v>
      </c>
    </row>
    <row r="20448" spans="1:6" x14ac:dyDescent="0.2">
      <c r="A20448" s="88">
        <v>24891</v>
      </c>
      <c r="B20448" s="89">
        <v>849.8</v>
      </c>
      <c r="C20448" s="89">
        <f>LN(Table3[[#This Row],[Value]]/B20447)</f>
        <v>6.709711086733285E-4</v>
      </c>
      <c r="D20448" s="89"/>
      <c r="E20448" s="89"/>
      <c r="F20448" s="89">
        <f>Table3[[#This Row],[Yield]]/100*(1+F20447)</f>
        <v>0</v>
      </c>
    </row>
    <row r="20449" spans="1:6" x14ac:dyDescent="0.2">
      <c r="A20449" s="88">
        <v>24894</v>
      </c>
      <c r="B20449" s="89">
        <v>841.77</v>
      </c>
      <c r="C20449" s="89">
        <f>LN(Table3[[#This Row],[Value]]/B20448)</f>
        <v>-9.4942098980321746E-3</v>
      </c>
      <c r="D20449" s="89"/>
      <c r="E20449" s="89"/>
      <c r="F20449" s="89">
        <f>Table3[[#This Row],[Yield]]/100*(1+F20448)</f>
        <v>0</v>
      </c>
    </row>
    <row r="20450" spans="1:6" x14ac:dyDescent="0.2">
      <c r="A20450" s="88">
        <v>24895</v>
      </c>
      <c r="B20450" s="89">
        <v>846.68</v>
      </c>
      <c r="C20450" s="89">
        <f>LN(Table3[[#This Row],[Value]]/B20449)</f>
        <v>5.8160014692907264E-3</v>
      </c>
      <c r="D20450" s="89"/>
      <c r="E20450" s="89"/>
      <c r="F20450" s="89">
        <f>Table3[[#This Row],[Yield]]/100*(1+F20449)</f>
        <v>0</v>
      </c>
    </row>
    <row r="20451" spans="1:6" x14ac:dyDescent="0.2">
      <c r="A20451" s="88">
        <v>24896</v>
      </c>
      <c r="B20451" s="89">
        <v>844.72</v>
      </c>
      <c r="C20451" s="89">
        <f>LN(Table3[[#This Row],[Value]]/B20450)</f>
        <v>-2.3176077537106665E-3</v>
      </c>
      <c r="D20451" s="89"/>
      <c r="E20451" s="89"/>
      <c r="F20451" s="89">
        <f>Table3[[#This Row],[Yield]]/100*(1+F20450)</f>
        <v>0</v>
      </c>
    </row>
    <row r="20452" spans="1:6" x14ac:dyDescent="0.2">
      <c r="A20452" s="88">
        <v>24897</v>
      </c>
      <c r="B20452" s="89">
        <v>840.5</v>
      </c>
      <c r="C20452" s="89">
        <f>LN(Table3[[#This Row],[Value]]/B20451)</f>
        <v>-5.0082586495886483E-3</v>
      </c>
      <c r="D20452" s="89"/>
      <c r="E20452" s="89"/>
      <c r="F20452" s="89">
        <f>Table3[[#This Row],[Yield]]/100*(1+F20451)</f>
        <v>0</v>
      </c>
    </row>
    <row r="20453" spans="1:6" x14ac:dyDescent="0.2">
      <c r="A20453" s="88">
        <v>24898</v>
      </c>
      <c r="B20453" s="89">
        <v>840.44</v>
      </c>
      <c r="C20453" s="89">
        <f>LN(Table3[[#This Row],[Value]]/B20452)</f>
        <v>-7.1388627821808323E-5</v>
      </c>
      <c r="D20453" s="89"/>
      <c r="E20453" s="89"/>
      <c r="F20453" s="89">
        <f>Table3[[#This Row],[Yield]]/100*(1+F20452)</f>
        <v>0</v>
      </c>
    </row>
    <row r="20454" spans="1:6" x14ac:dyDescent="0.2">
      <c r="A20454" s="88">
        <v>24901</v>
      </c>
      <c r="B20454" s="89">
        <v>830.56</v>
      </c>
      <c r="C20454" s="89">
        <f>LN(Table3[[#This Row],[Value]]/B20453)</f>
        <v>-1.1825392141929607E-2</v>
      </c>
      <c r="D20454" s="89"/>
      <c r="E20454" s="89"/>
      <c r="F20454" s="89">
        <f>Table3[[#This Row],[Yield]]/100*(1+F20453)</f>
        <v>0</v>
      </c>
    </row>
    <row r="20455" spans="1:6" x14ac:dyDescent="0.2">
      <c r="A20455" s="88">
        <v>24902</v>
      </c>
      <c r="B20455" s="89">
        <v>827.03</v>
      </c>
      <c r="C20455" s="89">
        <f>LN(Table3[[#This Row],[Value]]/B20454)</f>
        <v>-4.2592020178904948E-3</v>
      </c>
      <c r="D20455" s="89"/>
      <c r="E20455" s="89"/>
      <c r="F20455" s="89">
        <f>Table3[[#This Row],[Yield]]/100*(1+F20454)</f>
        <v>0</v>
      </c>
    </row>
    <row r="20456" spans="1:6" x14ac:dyDescent="0.2">
      <c r="A20456" s="88">
        <v>24903</v>
      </c>
      <c r="B20456" s="89">
        <v>837.21</v>
      </c>
      <c r="C20456" s="89">
        <f>LN(Table3[[#This Row],[Value]]/B20455)</f>
        <v>1.2233965016642421E-2</v>
      </c>
      <c r="D20456" s="89"/>
      <c r="E20456" s="89"/>
      <c r="F20456" s="89">
        <f>Table3[[#This Row],[Yield]]/100*(1+F20455)</f>
        <v>0</v>
      </c>
    </row>
    <row r="20457" spans="1:6" x14ac:dyDescent="0.2">
      <c r="A20457" s="88">
        <v>24904</v>
      </c>
      <c r="B20457" s="89">
        <v>836.22</v>
      </c>
      <c r="C20457" s="89">
        <f>LN(Table3[[#This Row],[Value]]/B20456)</f>
        <v>-1.1831987181974734E-3</v>
      </c>
      <c r="D20457" s="89"/>
      <c r="E20457" s="89"/>
      <c r="F20457" s="89">
        <f>Table3[[#This Row],[Yield]]/100*(1+F20456)</f>
        <v>0</v>
      </c>
    </row>
    <row r="20458" spans="1:6" x14ac:dyDescent="0.2">
      <c r="A20458" s="88">
        <v>24905</v>
      </c>
      <c r="B20458" s="89">
        <v>835.24</v>
      </c>
      <c r="C20458" s="89">
        <f>LN(Table3[[#This Row],[Value]]/B20457)</f>
        <v>-1.1726276576122232E-3</v>
      </c>
      <c r="D20458" s="89"/>
      <c r="E20458" s="89"/>
      <c r="F20458" s="89">
        <f>Table3[[#This Row],[Yield]]/100*(1+F20457)</f>
        <v>0</v>
      </c>
    </row>
    <row r="20459" spans="1:6" x14ac:dyDescent="0.2">
      <c r="A20459" s="88">
        <v>24908</v>
      </c>
      <c r="B20459" s="89">
        <v>843.04</v>
      </c>
      <c r="C20459" s="89">
        <f>LN(Table3[[#This Row],[Value]]/B20458)</f>
        <v>9.2952977591145361E-3</v>
      </c>
      <c r="D20459" s="89"/>
      <c r="E20459" s="89"/>
      <c r="F20459" s="89">
        <f>Table3[[#This Row],[Yield]]/100*(1+F20458)</f>
        <v>0</v>
      </c>
    </row>
    <row r="20460" spans="1:6" x14ac:dyDescent="0.2">
      <c r="A20460" s="88">
        <v>24909</v>
      </c>
      <c r="B20460" s="89">
        <v>843.22</v>
      </c>
      <c r="C20460" s="89">
        <f>LN(Table3[[#This Row],[Value]]/B20459)</f>
        <v>2.1349020991268027E-4</v>
      </c>
      <c r="D20460" s="89"/>
      <c r="E20460" s="89"/>
      <c r="F20460" s="89">
        <f>Table3[[#This Row],[Yield]]/100*(1+F20459)</f>
        <v>0</v>
      </c>
    </row>
    <row r="20461" spans="1:6" x14ac:dyDescent="0.2">
      <c r="A20461" s="88">
        <v>24910</v>
      </c>
      <c r="B20461" s="89">
        <v>842.23</v>
      </c>
      <c r="C20461" s="89">
        <f>LN(Table3[[#This Row],[Value]]/B20460)</f>
        <v>-1.1747605848351189E-3</v>
      </c>
      <c r="D20461" s="89"/>
      <c r="E20461" s="89"/>
      <c r="F20461" s="89">
        <f>Table3[[#This Row],[Yield]]/100*(1+F20460)</f>
        <v>0</v>
      </c>
    </row>
    <row r="20462" spans="1:6" x14ac:dyDescent="0.2">
      <c r="A20462" s="88">
        <v>24911</v>
      </c>
      <c r="B20462" s="89">
        <v>830.91</v>
      </c>
      <c r="C20462" s="89">
        <f>LN(Table3[[#This Row],[Value]]/B20461)</f>
        <v>-1.3531650344922905E-2</v>
      </c>
      <c r="D20462" s="89"/>
      <c r="E20462" s="89"/>
      <c r="F20462" s="89">
        <f>Table3[[#This Row],[Yield]]/100*(1+F20461)</f>
        <v>0</v>
      </c>
    </row>
    <row r="20463" spans="1:6" x14ac:dyDescent="0.2">
      <c r="A20463" s="88">
        <v>24912</v>
      </c>
      <c r="B20463" s="89">
        <v>837.55</v>
      </c>
      <c r="C20463" s="89">
        <f>LN(Table3[[#This Row],[Value]]/B20462)</f>
        <v>7.9594776685651698E-3</v>
      </c>
      <c r="D20463" s="89"/>
      <c r="E20463" s="89"/>
      <c r="F20463" s="89">
        <f>Table3[[#This Row],[Yield]]/100*(1+F20462)</f>
        <v>0</v>
      </c>
    </row>
    <row r="20464" spans="1:6" x14ac:dyDescent="0.2">
      <c r="A20464" s="88">
        <v>24915</v>
      </c>
      <c r="B20464" s="89">
        <v>840.09</v>
      </c>
      <c r="C20464" s="89">
        <f>LN(Table3[[#This Row],[Value]]/B20463)</f>
        <v>3.0280655454207159E-3</v>
      </c>
      <c r="D20464" s="89"/>
      <c r="E20464" s="89"/>
      <c r="F20464" s="89">
        <f>Table3[[#This Row],[Yield]]/100*(1+F20463)</f>
        <v>0</v>
      </c>
    </row>
    <row r="20465" spans="1:6" x14ac:dyDescent="0.2">
      <c r="A20465" s="88">
        <v>24916</v>
      </c>
      <c r="B20465" s="89">
        <v>832.99</v>
      </c>
      <c r="C20465" s="89">
        <f>LN(Table3[[#This Row],[Value]]/B20464)</f>
        <v>-8.4873916622524564E-3</v>
      </c>
      <c r="D20465" s="89"/>
      <c r="E20465" s="89"/>
      <c r="F20465" s="89">
        <f>Table3[[#This Row],[Yield]]/100*(1+F20464)</f>
        <v>0</v>
      </c>
    </row>
    <row r="20466" spans="1:6" x14ac:dyDescent="0.2">
      <c r="A20466" s="88">
        <v>24917</v>
      </c>
      <c r="B20466" s="89">
        <v>830.85</v>
      </c>
      <c r="C20466" s="89">
        <f>LN(Table3[[#This Row],[Value]]/B20465)</f>
        <v>-2.5723641456410727E-3</v>
      </c>
      <c r="D20466" s="89"/>
      <c r="E20466" s="89"/>
      <c r="F20466" s="89">
        <f>Table3[[#This Row],[Yield]]/100*(1+F20465)</f>
        <v>0</v>
      </c>
    </row>
    <row r="20467" spans="1:6" x14ac:dyDescent="0.2">
      <c r="A20467" s="88">
        <v>24918</v>
      </c>
      <c r="B20467" s="89">
        <v>825.13</v>
      </c>
      <c r="C20467" s="89">
        <f>LN(Table3[[#This Row],[Value]]/B20466)</f>
        <v>-6.9083234687215625E-3</v>
      </c>
      <c r="D20467" s="89"/>
      <c r="E20467" s="89"/>
      <c r="F20467" s="89">
        <f>Table3[[#This Row],[Yield]]/100*(1+F20466)</f>
        <v>0</v>
      </c>
    </row>
    <row r="20468" spans="1:6" x14ac:dyDescent="0.2">
      <c r="A20468" s="88">
        <v>24919</v>
      </c>
      <c r="B20468" s="89">
        <v>826.05</v>
      </c>
      <c r="C20468" s="89">
        <f>LN(Table3[[#This Row],[Value]]/B20467)</f>
        <v>1.1143546980991112E-3</v>
      </c>
      <c r="D20468" s="89"/>
      <c r="E20468" s="89"/>
      <c r="F20468" s="89">
        <f>Table3[[#This Row],[Yield]]/100*(1+F20467)</f>
        <v>0</v>
      </c>
    </row>
    <row r="20469" spans="1:6" x14ac:dyDescent="0.2">
      <c r="A20469" s="88">
        <v>24922</v>
      </c>
      <c r="B20469" s="89">
        <v>827.27</v>
      </c>
      <c r="C20469" s="89">
        <f>LN(Table3[[#This Row],[Value]]/B20468)</f>
        <v>1.4758186212397721E-3</v>
      </c>
      <c r="D20469" s="89"/>
      <c r="E20469" s="89"/>
      <c r="F20469" s="89">
        <f>Table3[[#This Row],[Yield]]/100*(1+F20468)</f>
        <v>0</v>
      </c>
    </row>
    <row r="20470" spans="1:6" x14ac:dyDescent="0.2">
      <c r="A20470" s="88">
        <v>24923</v>
      </c>
      <c r="B20470" s="89">
        <v>831.54</v>
      </c>
      <c r="C20470" s="89">
        <f>LN(Table3[[#This Row],[Value]]/B20469)</f>
        <v>5.1482803109260834E-3</v>
      </c>
      <c r="D20470" s="89"/>
      <c r="E20470" s="89"/>
      <c r="F20470" s="89">
        <f>Table3[[#This Row],[Yield]]/100*(1+F20469)</f>
        <v>0</v>
      </c>
    </row>
    <row r="20471" spans="1:6" x14ac:dyDescent="0.2">
      <c r="A20471" s="88">
        <v>24924</v>
      </c>
      <c r="B20471" s="89">
        <v>836.57</v>
      </c>
      <c r="C20471" s="89">
        <f>LN(Table3[[#This Row],[Value]]/B20470)</f>
        <v>6.0307956253368572E-3</v>
      </c>
      <c r="D20471" s="89"/>
      <c r="E20471" s="89"/>
      <c r="F20471" s="89">
        <f>Table3[[#This Row],[Yield]]/100*(1+F20470)</f>
        <v>0</v>
      </c>
    </row>
    <row r="20472" spans="1:6" x14ac:dyDescent="0.2">
      <c r="A20472" s="88">
        <v>24925</v>
      </c>
      <c r="B20472" s="89">
        <v>835.12</v>
      </c>
      <c r="C20472" s="89">
        <f>LN(Table3[[#This Row],[Value]]/B20471)</f>
        <v>-1.734771834060017E-3</v>
      </c>
      <c r="D20472" s="89"/>
      <c r="E20472" s="89"/>
      <c r="F20472" s="89">
        <f>Table3[[#This Row],[Yield]]/100*(1+F20471)</f>
        <v>0</v>
      </c>
    </row>
    <row r="20473" spans="1:6" x14ac:dyDescent="0.2">
      <c r="A20473" s="88">
        <v>24926</v>
      </c>
      <c r="B20473" s="89">
        <v>840.67</v>
      </c>
      <c r="C20473" s="89">
        <f>LN(Table3[[#This Row],[Value]]/B20472)</f>
        <v>6.6237658559091033E-3</v>
      </c>
      <c r="D20473" s="89"/>
      <c r="E20473" s="89"/>
      <c r="F20473" s="89">
        <f>Table3[[#This Row],[Yield]]/100*(1+F20472)</f>
        <v>0</v>
      </c>
    </row>
    <row r="20474" spans="1:6" x14ac:dyDescent="0.2">
      <c r="A20474" s="88">
        <v>24929</v>
      </c>
      <c r="B20474" s="89">
        <v>861.25</v>
      </c>
      <c r="C20474" s="89">
        <f>LN(Table3[[#This Row],[Value]]/B20473)</f>
        <v>2.4185629371916272E-2</v>
      </c>
      <c r="D20474" s="89"/>
      <c r="E20474" s="89"/>
      <c r="F20474" s="89">
        <f>Table3[[#This Row],[Yield]]/100*(1+F20473)</f>
        <v>0</v>
      </c>
    </row>
    <row r="20475" spans="1:6" x14ac:dyDescent="0.2">
      <c r="A20475" s="88">
        <v>24930</v>
      </c>
      <c r="B20475" s="89">
        <v>863.96</v>
      </c>
      <c r="C20475" s="89">
        <f>LN(Table3[[#This Row],[Value]]/B20474)</f>
        <v>3.1416491081844174E-3</v>
      </c>
      <c r="D20475" s="89"/>
      <c r="E20475" s="89"/>
      <c r="F20475" s="89">
        <f>Table3[[#This Row],[Yield]]/100*(1+F20474)</f>
        <v>0</v>
      </c>
    </row>
    <row r="20476" spans="1:6" x14ac:dyDescent="0.2">
      <c r="A20476" s="88">
        <v>24931</v>
      </c>
      <c r="B20476" s="89">
        <v>869.11</v>
      </c>
      <c r="C20476" s="89">
        <f>LN(Table3[[#This Row],[Value]]/B20475)</f>
        <v>5.9432280969596938E-3</v>
      </c>
      <c r="D20476" s="89"/>
      <c r="E20476" s="89"/>
      <c r="F20476" s="89">
        <f>Table3[[#This Row],[Yield]]/100*(1+F20475)</f>
        <v>0</v>
      </c>
    </row>
    <row r="20477" spans="1:6" x14ac:dyDescent="0.2">
      <c r="A20477" s="88">
        <v>24932</v>
      </c>
      <c r="B20477" s="89">
        <v>872.52</v>
      </c>
      <c r="C20477" s="89">
        <f>LN(Table3[[#This Row],[Value]]/B20476)</f>
        <v>3.9158769169532212E-3</v>
      </c>
      <c r="D20477" s="89"/>
      <c r="E20477" s="89"/>
      <c r="F20477" s="89">
        <f>Table3[[#This Row],[Yield]]/100*(1+F20476)</f>
        <v>0</v>
      </c>
    </row>
    <row r="20478" spans="1:6" x14ac:dyDescent="0.2">
      <c r="A20478" s="88">
        <v>24933</v>
      </c>
      <c r="B20478" s="89">
        <v>865.81</v>
      </c>
      <c r="C20478" s="89">
        <f>LN(Table3[[#This Row],[Value]]/B20477)</f>
        <v>-7.7200914972365177E-3</v>
      </c>
      <c r="D20478" s="89"/>
      <c r="E20478" s="89"/>
      <c r="F20478" s="89">
        <f>Table3[[#This Row],[Yield]]/100*(1+F20477)</f>
        <v>0</v>
      </c>
    </row>
    <row r="20479" spans="1:6" x14ac:dyDescent="0.2">
      <c r="A20479" s="88">
        <v>24936</v>
      </c>
      <c r="B20479" s="89">
        <v>884.42</v>
      </c>
      <c r="C20479" s="89">
        <f>LN(Table3[[#This Row],[Value]]/B20478)</f>
        <v>2.1266577976583368E-2</v>
      </c>
      <c r="D20479" s="89"/>
      <c r="E20479" s="89"/>
      <c r="F20479" s="89">
        <f>Table3[[#This Row],[Yield]]/100*(1+F20478)</f>
        <v>0</v>
      </c>
    </row>
    <row r="20480" spans="1:6" x14ac:dyDescent="0.2">
      <c r="A20480" s="88">
        <v>24938</v>
      </c>
      <c r="B20480" s="89">
        <v>892.63</v>
      </c>
      <c r="C20480" s="89">
        <f>LN(Table3[[#This Row],[Value]]/B20479)</f>
        <v>9.2400983806520728E-3</v>
      </c>
      <c r="D20480" s="89"/>
      <c r="E20480" s="89"/>
      <c r="F20480" s="89">
        <f>Table3[[#This Row],[Yield]]/100*(1+F20479)</f>
        <v>0</v>
      </c>
    </row>
    <row r="20481" spans="1:6" x14ac:dyDescent="0.2">
      <c r="A20481" s="88">
        <v>24939</v>
      </c>
      <c r="B20481" s="89">
        <v>905.69</v>
      </c>
      <c r="C20481" s="89">
        <f>LN(Table3[[#This Row],[Value]]/B20480)</f>
        <v>1.4524922826368965E-2</v>
      </c>
      <c r="D20481" s="89"/>
      <c r="E20481" s="89"/>
      <c r="F20481" s="89">
        <f>Table3[[#This Row],[Yield]]/100*(1+F20480)</f>
        <v>0</v>
      </c>
    </row>
    <row r="20482" spans="1:6" x14ac:dyDescent="0.2">
      <c r="A20482" s="88">
        <v>24943</v>
      </c>
      <c r="B20482" s="89">
        <v>910.19</v>
      </c>
      <c r="C20482" s="89">
        <f>LN(Table3[[#This Row],[Value]]/B20481)</f>
        <v>4.9562847895024209E-3</v>
      </c>
      <c r="D20482" s="89"/>
      <c r="E20482" s="89"/>
      <c r="F20482" s="89">
        <f>Table3[[#This Row],[Yield]]/100*(1+F20481)</f>
        <v>0</v>
      </c>
    </row>
    <row r="20483" spans="1:6" x14ac:dyDescent="0.2">
      <c r="A20483" s="88">
        <v>24944</v>
      </c>
      <c r="B20483" s="89">
        <v>906.78</v>
      </c>
      <c r="C20483" s="89">
        <f>LN(Table3[[#This Row],[Value]]/B20482)</f>
        <v>-3.753506115751789E-3</v>
      </c>
      <c r="D20483" s="89"/>
      <c r="E20483" s="89"/>
      <c r="F20483" s="89">
        <f>Table3[[#This Row],[Yield]]/100*(1+F20482)</f>
        <v>0</v>
      </c>
    </row>
    <row r="20484" spans="1:6" x14ac:dyDescent="0.2">
      <c r="A20484" s="88">
        <v>24945</v>
      </c>
      <c r="B20484" s="89">
        <v>908.17</v>
      </c>
      <c r="C20484" s="89">
        <f>LN(Table3[[#This Row],[Value]]/B20483)</f>
        <v>1.5317229364613569E-3</v>
      </c>
      <c r="D20484" s="89"/>
      <c r="E20484" s="89"/>
      <c r="F20484" s="89">
        <f>Table3[[#This Row],[Yield]]/100*(1+F20483)</f>
        <v>0</v>
      </c>
    </row>
    <row r="20485" spans="1:6" x14ac:dyDescent="0.2">
      <c r="A20485" s="88">
        <v>24946</v>
      </c>
      <c r="B20485" s="89">
        <v>909.21</v>
      </c>
      <c r="C20485" s="89">
        <f>LN(Table3[[#This Row],[Value]]/B20484)</f>
        <v>1.1445048515158092E-3</v>
      </c>
      <c r="D20485" s="89"/>
      <c r="E20485" s="89"/>
      <c r="F20485" s="89">
        <f>Table3[[#This Row],[Yield]]/100*(1+F20484)</f>
        <v>0</v>
      </c>
    </row>
    <row r="20486" spans="1:6" x14ac:dyDescent="0.2">
      <c r="A20486" s="88">
        <v>24947</v>
      </c>
      <c r="B20486" s="89">
        <v>897.65</v>
      </c>
      <c r="C20486" s="89">
        <f>LN(Table3[[#This Row],[Value]]/B20485)</f>
        <v>-1.279585328122365E-2</v>
      </c>
      <c r="D20486" s="89"/>
      <c r="E20486" s="89"/>
      <c r="F20486" s="89">
        <f>Table3[[#This Row],[Yield]]/100*(1+F20485)</f>
        <v>0</v>
      </c>
    </row>
    <row r="20487" spans="1:6" x14ac:dyDescent="0.2">
      <c r="A20487" s="88">
        <v>24950</v>
      </c>
      <c r="B20487" s="89">
        <v>891.99</v>
      </c>
      <c r="C20487" s="89">
        <f>LN(Table3[[#This Row],[Value]]/B20486)</f>
        <v>-6.3253155620013272E-3</v>
      </c>
      <c r="D20487" s="89"/>
      <c r="E20487" s="89"/>
      <c r="F20487" s="89">
        <f>Table3[[#This Row],[Yield]]/100*(1+F20486)</f>
        <v>0</v>
      </c>
    </row>
    <row r="20488" spans="1:6" x14ac:dyDescent="0.2">
      <c r="A20488" s="88">
        <v>24951</v>
      </c>
      <c r="B20488" s="89">
        <v>897.48</v>
      </c>
      <c r="C20488" s="89">
        <f>LN(Table3[[#This Row],[Value]]/B20487)</f>
        <v>6.1359142367400131E-3</v>
      </c>
      <c r="D20488" s="89"/>
      <c r="E20488" s="89"/>
      <c r="F20488" s="89">
        <f>Table3[[#This Row],[Yield]]/100*(1+F20487)</f>
        <v>0</v>
      </c>
    </row>
    <row r="20489" spans="1:6" x14ac:dyDescent="0.2">
      <c r="A20489" s="88">
        <v>24952</v>
      </c>
      <c r="B20489" s="89">
        <v>898.46</v>
      </c>
      <c r="C20489" s="89">
        <f>LN(Table3[[#This Row],[Value]]/B20488)</f>
        <v>1.09135059887175E-3</v>
      </c>
      <c r="D20489" s="89"/>
      <c r="E20489" s="89"/>
      <c r="F20489" s="89">
        <f>Table3[[#This Row],[Yield]]/100*(1+F20488)</f>
        <v>0</v>
      </c>
    </row>
    <row r="20490" spans="1:6" x14ac:dyDescent="0.2">
      <c r="A20490" s="88">
        <v>24953</v>
      </c>
      <c r="B20490" s="89">
        <v>905.57</v>
      </c>
      <c r="C20490" s="89">
        <f>LN(Table3[[#This Row],[Value]]/B20489)</f>
        <v>7.8823931012717216E-3</v>
      </c>
      <c r="D20490" s="89"/>
      <c r="E20490" s="89"/>
      <c r="F20490" s="89">
        <f>Table3[[#This Row],[Yield]]/100*(1+F20489)</f>
        <v>0</v>
      </c>
    </row>
    <row r="20491" spans="1:6" x14ac:dyDescent="0.2">
      <c r="A20491" s="88">
        <v>24954</v>
      </c>
      <c r="B20491" s="89">
        <v>906.03</v>
      </c>
      <c r="C20491" s="89">
        <f>LN(Table3[[#This Row],[Value]]/B20490)</f>
        <v>5.0783838583145038E-4</v>
      </c>
      <c r="D20491" s="89"/>
      <c r="E20491" s="89"/>
      <c r="F20491" s="89">
        <f>Table3[[#This Row],[Yield]]/100*(1+F20490)</f>
        <v>0</v>
      </c>
    </row>
    <row r="20492" spans="1:6" x14ac:dyDescent="0.2">
      <c r="A20492" s="88">
        <v>24957</v>
      </c>
      <c r="B20492" s="89">
        <v>908.34</v>
      </c>
      <c r="C20492" s="89">
        <f>LN(Table3[[#This Row],[Value]]/B20491)</f>
        <v>2.5463397742911732E-3</v>
      </c>
      <c r="D20492" s="89"/>
      <c r="E20492" s="89"/>
      <c r="F20492" s="89">
        <f>Table3[[#This Row],[Yield]]/100*(1+F20491)</f>
        <v>0</v>
      </c>
    </row>
    <row r="20493" spans="1:6" x14ac:dyDescent="0.2">
      <c r="A20493" s="88">
        <v>24958</v>
      </c>
      <c r="B20493" s="89">
        <v>912.22</v>
      </c>
      <c r="C20493" s="89">
        <f>LN(Table3[[#This Row],[Value]]/B20492)</f>
        <v>4.2624312018518405E-3</v>
      </c>
      <c r="D20493" s="89"/>
      <c r="E20493" s="89"/>
      <c r="F20493" s="89">
        <f>Table3[[#This Row],[Yield]]/100*(1+F20492)</f>
        <v>0</v>
      </c>
    </row>
    <row r="20494" spans="1:6" x14ac:dyDescent="0.2">
      <c r="A20494" s="88">
        <v>24959</v>
      </c>
      <c r="B20494" s="89">
        <v>913.2</v>
      </c>
      <c r="C20494" s="89">
        <f>LN(Table3[[#This Row],[Value]]/B20493)</f>
        <v>1.0737256019464308E-3</v>
      </c>
      <c r="D20494" s="89"/>
      <c r="E20494" s="89"/>
      <c r="F20494" s="89">
        <f>Table3[[#This Row],[Yield]]/100*(1+F20493)</f>
        <v>0</v>
      </c>
    </row>
    <row r="20495" spans="1:6" x14ac:dyDescent="0.2">
      <c r="A20495" s="88">
        <v>24960</v>
      </c>
      <c r="B20495" s="89">
        <v>918.05</v>
      </c>
      <c r="C20495" s="89">
        <f>LN(Table3[[#This Row],[Value]]/B20494)</f>
        <v>5.2969407125553506E-3</v>
      </c>
      <c r="D20495" s="89"/>
      <c r="E20495" s="89"/>
      <c r="F20495" s="89">
        <f>Table3[[#This Row],[Yield]]/100*(1+F20494)</f>
        <v>0</v>
      </c>
    </row>
    <row r="20496" spans="1:6" x14ac:dyDescent="0.2">
      <c r="A20496" s="88">
        <v>24961</v>
      </c>
      <c r="B20496" s="89">
        <v>919.21</v>
      </c>
      <c r="C20496" s="89">
        <f>LN(Table3[[#This Row],[Value]]/B20495)</f>
        <v>1.2627501324132622E-3</v>
      </c>
      <c r="D20496" s="89"/>
      <c r="E20496" s="89"/>
      <c r="F20496" s="89">
        <f>Table3[[#This Row],[Yield]]/100*(1+F20495)</f>
        <v>0</v>
      </c>
    </row>
    <row r="20497" spans="1:6" x14ac:dyDescent="0.2">
      <c r="A20497" s="88">
        <v>24964</v>
      </c>
      <c r="B20497" s="89">
        <v>914.53</v>
      </c>
      <c r="C20497" s="89">
        <f>LN(Table3[[#This Row],[Value]]/B20496)</f>
        <v>-5.1043333963824607E-3</v>
      </c>
      <c r="D20497" s="89"/>
      <c r="E20497" s="89"/>
      <c r="F20497" s="89">
        <f>Table3[[#This Row],[Yield]]/100*(1+F20496)</f>
        <v>0</v>
      </c>
    </row>
    <row r="20498" spans="1:6" x14ac:dyDescent="0.2">
      <c r="A20498" s="88">
        <v>24965</v>
      </c>
      <c r="B20498" s="89">
        <v>919.9</v>
      </c>
      <c r="C20498" s="89">
        <f>LN(Table3[[#This Row],[Value]]/B20497)</f>
        <v>5.8546963788849741E-3</v>
      </c>
      <c r="D20498" s="89"/>
      <c r="E20498" s="89"/>
      <c r="F20498" s="89">
        <f>Table3[[#This Row],[Yield]]/100*(1+F20497)</f>
        <v>0</v>
      </c>
    </row>
    <row r="20499" spans="1:6" x14ac:dyDescent="0.2">
      <c r="A20499" s="88">
        <v>24966</v>
      </c>
      <c r="B20499" s="89">
        <v>918.86</v>
      </c>
      <c r="C20499" s="89">
        <f>LN(Table3[[#This Row],[Value]]/B20498)</f>
        <v>-1.1311972317205241E-3</v>
      </c>
      <c r="D20499" s="89"/>
      <c r="E20499" s="89"/>
      <c r="F20499" s="89">
        <f>Table3[[#This Row],[Yield]]/100*(1+F20498)</f>
        <v>0</v>
      </c>
    </row>
    <row r="20500" spans="1:6" x14ac:dyDescent="0.2">
      <c r="A20500" s="88">
        <v>24967</v>
      </c>
      <c r="B20500" s="89">
        <v>911.35</v>
      </c>
      <c r="C20500" s="89">
        <f>LN(Table3[[#This Row],[Value]]/B20499)</f>
        <v>-8.2067545804485453E-3</v>
      </c>
      <c r="D20500" s="89"/>
      <c r="E20500" s="89"/>
      <c r="F20500" s="89">
        <f>Table3[[#This Row],[Yield]]/100*(1+F20499)</f>
        <v>0</v>
      </c>
    </row>
    <row r="20501" spans="1:6" x14ac:dyDescent="0.2">
      <c r="A20501" s="88">
        <v>24968</v>
      </c>
      <c r="B20501" s="89">
        <v>912.91</v>
      </c>
      <c r="C20501" s="89">
        <f>LN(Table3[[#This Row],[Value]]/B20500)</f>
        <v>1.7102829424081802E-3</v>
      </c>
      <c r="D20501" s="89"/>
      <c r="E20501" s="89"/>
      <c r="F20501" s="89">
        <f>Table3[[#This Row],[Yield]]/100*(1+F20500)</f>
        <v>0</v>
      </c>
    </row>
    <row r="20502" spans="1:6" x14ac:dyDescent="0.2">
      <c r="A20502" s="88">
        <v>24971</v>
      </c>
      <c r="B20502" s="89">
        <v>909.96</v>
      </c>
      <c r="C20502" s="89">
        <f>LN(Table3[[#This Row],[Value]]/B20501)</f>
        <v>-3.2366571125061424E-3</v>
      </c>
      <c r="D20502" s="89"/>
      <c r="E20502" s="89"/>
      <c r="F20502" s="89">
        <f>Table3[[#This Row],[Yield]]/100*(1+F20501)</f>
        <v>0</v>
      </c>
    </row>
    <row r="20503" spans="1:6" x14ac:dyDescent="0.2">
      <c r="A20503" s="88">
        <v>24972</v>
      </c>
      <c r="B20503" s="89">
        <v>908.06</v>
      </c>
      <c r="C20503" s="89">
        <f>LN(Table3[[#This Row],[Value]]/B20502)</f>
        <v>-2.0901867875375304E-3</v>
      </c>
      <c r="D20503" s="89"/>
      <c r="E20503" s="89"/>
      <c r="F20503" s="89">
        <f>Table3[[#This Row],[Yield]]/100*(1+F20502)</f>
        <v>0</v>
      </c>
    </row>
    <row r="20504" spans="1:6" x14ac:dyDescent="0.2">
      <c r="A20504" s="88">
        <v>24973</v>
      </c>
      <c r="B20504" s="89">
        <v>907.82</v>
      </c>
      <c r="C20504" s="89">
        <f>LN(Table3[[#This Row],[Value]]/B20503)</f>
        <v>-2.6433464920300122E-4</v>
      </c>
      <c r="D20504" s="89"/>
      <c r="E20504" s="89"/>
      <c r="F20504" s="89">
        <f>Table3[[#This Row],[Yield]]/100*(1+F20503)</f>
        <v>0</v>
      </c>
    </row>
    <row r="20505" spans="1:6" x14ac:dyDescent="0.2">
      <c r="A20505" s="88">
        <v>24974</v>
      </c>
      <c r="B20505" s="89">
        <v>903.72</v>
      </c>
      <c r="C20505" s="89">
        <f>LN(Table3[[#This Row],[Value]]/B20504)</f>
        <v>-4.5265431628433161E-3</v>
      </c>
      <c r="D20505" s="89"/>
      <c r="E20505" s="89"/>
      <c r="F20505" s="89">
        <f>Table3[[#This Row],[Yield]]/100*(1+F20504)</f>
        <v>0</v>
      </c>
    </row>
    <row r="20506" spans="1:6" x14ac:dyDescent="0.2">
      <c r="A20506" s="88">
        <v>24975</v>
      </c>
      <c r="B20506" s="89">
        <v>898.98</v>
      </c>
      <c r="C20506" s="89">
        <f>LN(Table3[[#This Row],[Value]]/B20505)</f>
        <v>-5.2587906181528902E-3</v>
      </c>
      <c r="D20506" s="89"/>
      <c r="E20506" s="89"/>
      <c r="F20506" s="89">
        <f>Table3[[#This Row],[Yield]]/100*(1+F20505)</f>
        <v>0</v>
      </c>
    </row>
    <row r="20507" spans="1:6" x14ac:dyDescent="0.2">
      <c r="A20507" s="88">
        <v>24978</v>
      </c>
      <c r="B20507" s="89">
        <v>894.19</v>
      </c>
      <c r="C20507" s="89">
        <f>LN(Table3[[#This Row],[Value]]/B20506)</f>
        <v>-5.3425067262562508E-3</v>
      </c>
      <c r="D20507" s="89"/>
      <c r="E20507" s="89"/>
      <c r="F20507" s="89">
        <f>Table3[[#This Row],[Yield]]/100*(1+F20506)</f>
        <v>0</v>
      </c>
    </row>
    <row r="20508" spans="1:6" x14ac:dyDescent="0.2">
      <c r="A20508" s="88">
        <v>24979</v>
      </c>
      <c r="B20508" s="89">
        <v>896.32</v>
      </c>
      <c r="C20508" s="89">
        <f>LN(Table3[[#This Row],[Value]]/B20507)</f>
        <v>2.3792115148922144E-3</v>
      </c>
      <c r="D20508" s="89"/>
      <c r="E20508" s="89"/>
      <c r="F20508" s="89">
        <f>Table3[[#This Row],[Yield]]/100*(1+F20507)</f>
        <v>0</v>
      </c>
    </row>
    <row r="20509" spans="1:6" x14ac:dyDescent="0.2">
      <c r="A20509" s="88">
        <v>24980</v>
      </c>
      <c r="B20509" s="89">
        <v>896.79</v>
      </c>
      <c r="C20509" s="89">
        <f>LN(Table3[[#This Row],[Value]]/B20508)</f>
        <v>5.2422886578468717E-4</v>
      </c>
      <c r="D20509" s="89"/>
      <c r="E20509" s="89"/>
      <c r="F20509" s="89">
        <f>Table3[[#This Row],[Yield]]/100*(1+F20508)</f>
        <v>0</v>
      </c>
    </row>
    <row r="20510" spans="1:6" x14ac:dyDescent="0.2">
      <c r="A20510" s="88">
        <v>24981</v>
      </c>
      <c r="B20510" s="89">
        <v>893.15</v>
      </c>
      <c r="C20510" s="89">
        <f>LN(Table3[[#This Row],[Value]]/B20509)</f>
        <v>-4.0671810426348631E-3</v>
      </c>
      <c r="D20510" s="89"/>
      <c r="E20510" s="89"/>
      <c r="F20510" s="89">
        <f>Table3[[#This Row],[Yield]]/100*(1+F20509)</f>
        <v>0</v>
      </c>
    </row>
    <row r="20511" spans="1:6" x14ac:dyDescent="0.2">
      <c r="A20511" s="88">
        <v>24982</v>
      </c>
      <c r="B20511" s="89">
        <v>895.28</v>
      </c>
      <c r="C20511" s="89">
        <f>LN(Table3[[#This Row],[Value]]/B20510)</f>
        <v>2.3819786148782771E-3</v>
      </c>
      <c r="D20511" s="89"/>
      <c r="E20511" s="89"/>
      <c r="F20511" s="89">
        <f>Table3[[#This Row],[Yield]]/100*(1+F20510)</f>
        <v>0</v>
      </c>
    </row>
    <row r="20512" spans="1:6" x14ac:dyDescent="0.2">
      <c r="A20512" s="88">
        <v>24985</v>
      </c>
      <c r="B20512" s="89">
        <v>891.6</v>
      </c>
      <c r="C20512" s="89">
        <f>LN(Table3[[#This Row],[Value]]/B20511)</f>
        <v>-4.1189169980578276E-3</v>
      </c>
      <c r="D20512" s="89"/>
      <c r="E20512" s="89"/>
      <c r="F20512" s="89">
        <f>Table3[[#This Row],[Yield]]/100*(1+F20511)</f>
        <v>0</v>
      </c>
    </row>
    <row r="20513" spans="1:6" x14ac:dyDescent="0.2">
      <c r="A20513" s="88">
        <v>24986</v>
      </c>
      <c r="B20513" s="89">
        <v>896.78</v>
      </c>
      <c r="C20513" s="89">
        <f>LN(Table3[[#This Row],[Value]]/B20512)</f>
        <v>5.7929684810506402E-3</v>
      </c>
      <c r="D20513" s="89"/>
      <c r="E20513" s="89"/>
      <c r="F20513" s="89">
        <f>Table3[[#This Row],[Yield]]/100*(1+F20512)</f>
        <v>0</v>
      </c>
    </row>
    <row r="20514" spans="1:6" x14ac:dyDescent="0.2">
      <c r="A20514" s="88">
        <v>24987</v>
      </c>
      <c r="B20514" s="89">
        <v>895.21</v>
      </c>
      <c r="C20514" s="89">
        <f>LN(Table3[[#This Row],[Value]]/B20513)</f>
        <v>-1.7522423693262922E-3</v>
      </c>
      <c r="D20514" s="89"/>
      <c r="E20514" s="89"/>
      <c r="F20514" s="89">
        <f>Table3[[#This Row],[Yield]]/100*(1+F20513)</f>
        <v>0</v>
      </c>
    </row>
    <row r="20515" spans="1:6" x14ac:dyDescent="0.2">
      <c r="A20515" s="88">
        <v>24989</v>
      </c>
      <c r="B20515" s="89">
        <v>899</v>
      </c>
      <c r="C20515" s="89">
        <f>LN(Table3[[#This Row],[Value]]/B20514)</f>
        <v>4.2247068481820133E-3</v>
      </c>
      <c r="D20515" s="89"/>
      <c r="E20515" s="89"/>
      <c r="F20515" s="89">
        <f>Table3[[#This Row],[Yield]]/100*(1+F20514)</f>
        <v>0</v>
      </c>
    </row>
    <row r="20516" spans="1:6" x14ac:dyDescent="0.2">
      <c r="A20516" s="88">
        <v>24992</v>
      </c>
      <c r="B20516" s="89">
        <v>905.38</v>
      </c>
      <c r="C20516" s="89">
        <f>LN(Table3[[#This Row],[Value]]/B20515)</f>
        <v>7.0717106021397445E-3</v>
      </c>
      <c r="D20516" s="89"/>
      <c r="E20516" s="89"/>
      <c r="F20516" s="89">
        <f>Table3[[#This Row],[Yield]]/100*(1+F20515)</f>
        <v>0</v>
      </c>
    </row>
    <row r="20517" spans="1:6" x14ac:dyDescent="0.2">
      <c r="A20517" s="88">
        <v>24993</v>
      </c>
      <c r="B20517" s="89">
        <v>916.63</v>
      </c>
      <c r="C20517" s="89">
        <f>LN(Table3[[#This Row],[Value]]/B20516)</f>
        <v>1.2349156118725927E-2</v>
      </c>
      <c r="D20517" s="89"/>
      <c r="E20517" s="89"/>
      <c r="F20517" s="89">
        <f>Table3[[#This Row],[Yield]]/100*(1+F20516)</f>
        <v>0</v>
      </c>
    </row>
    <row r="20518" spans="1:6" x14ac:dyDescent="0.2">
      <c r="A20518" s="88">
        <v>24994</v>
      </c>
      <c r="B20518" s="89">
        <v>907.42</v>
      </c>
      <c r="C20518" s="89">
        <f>LN(Table3[[#This Row],[Value]]/B20517)</f>
        <v>-1.0098493209268641E-2</v>
      </c>
      <c r="D20518" s="89"/>
      <c r="E20518" s="89"/>
      <c r="F20518" s="89">
        <f>Table3[[#This Row],[Yield]]/100*(1+F20517)</f>
        <v>0</v>
      </c>
    </row>
    <row r="20519" spans="1:6" x14ac:dyDescent="0.2">
      <c r="A20519" s="88">
        <v>24995</v>
      </c>
      <c r="B20519" s="89">
        <v>910.13</v>
      </c>
      <c r="C20519" s="89">
        <f>LN(Table3[[#This Row],[Value]]/B20518)</f>
        <v>2.9820384674256843E-3</v>
      </c>
      <c r="D20519" s="89"/>
      <c r="E20519" s="89"/>
      <c r="F20519" s="89">
        <f>Table3[[#This Row],[Yield]]/100*(1+F20518)</f>
        <v>0</v>
      </c>
    </row>
    <row r="20520" spans="1:6" x14ac:dyDescent="0.2">
      <c r="A20520" s="88">
        <v>24996</v>
      </c>
      <c r="B20520" s="89">
        <v>914.88</v>
      </c>
      <c r="C20520" s="89">
        <f>LN(Table3[[#This Row],[Value]]/B20519)</f>
        <v>5.2054626833041183E-3</v>
      </c>
      <c r="D20520" s="89"/>
      <c r="E20520" s="89"/>
      <c r="F20520" s="89">
        <f>Table3[[#This Row],[Yield]]/100*(1+F20519)</f>
        <v>0</v>
      </c>
    </row>
    <row r="20521" spans="1:6" x14ac:dyDescent="0.2">
      <c r="A20521" s="88">
        <v>24999</v>
      </c>
      <c r="B20521" s="89">
        <v>913.38</v>
      </c>
      <c r="C20521" s="89">
        <f>LN(Table3[[#This Row],[Value]]/B20520)</f>
        <v>-1.6409048347292277E-3</v>
      </c>
      <c r="D20521" s="89"/>
      <c r="E20521" s="89"/>
      <c r="F20521" s="89">
        <f>Table3[[#This Row],[Yield]]/100*(1+F20520)</f>
        <v>0</v>
      </c>
    </row>
    <row r="20522" spans="1:6" x14ac:dyDescent="0.2">
      <c r="A20522" s="88">
        <v>25000</v>
      </c>
      <c r="B20522" s="89">
        <v>917.95</v>
      </c>
      <c r="C20522" s="89">
        <f>LN(Table3[[#This Row],[Value]]/B20521)</f>
        <v>4.9909186069969141E-3</v>
      </c>
      <c r="D20522" s="89"/>
      <c r="E20522" s="89"/>
      <c r="F20522" s="89">
        <f>Table3[[#This Row],[Yield]]/100*(1+F20521)</f>
        <v>0</v>
      </c>
    </row>
    <row r="20523" spans="1:6" x14ac:dyDescent="0.2">
      <c r="A20523" s="88">
        <v>25002</v>
      </c>
      <c r="B20523" s="89">
        <v>913.86</v>
      </c>
      <c r="C20523" s="89">
        <f>LN(Table3[[#This Row],[Value]]/B20522)</f>
        <v>-4.4655360507469726E-3</v>
      </c>
      <c r="D20523" s="89"/>
      <c r="E20523" s="89"/>
      <c r="F20523" s="89">
        <f>Table3[[#This Row],[Yield]]/100*(1+F20522)</f>
        <v>0</v>
      </c>
    </row>
    <row r="20524" spans="1:6" x14ac:dyDescent="0.2">
      <c r="A20524" s="88">
        <v>25003</v>
      </c>
      <c r="B20524" s="89">
        <v>913.62</v>
      </c>
      <c r="C20524" s="89">
        <f>LN(Table3[[#This Row],[Value]]/B20523)</f>
        <v>-2.6265677477152499E-4</v>
      </c>
      <c r="D20524" s="89"/>
      <c r="E20524" s="89"/>
      <c r="F20524" s="89">
        <f>Table3[[#This Row],[Yield]]/100*(1+F20523)</f>
        <v>0</v>
      </c>
    </row>
    <row r="20525" spans="1:6" x14ac:dyDescent="0.2">
      <c r="A20525" s="88">
        <v>25006</v>
      </c>
      <c r="B20525" s="89">
        <v>903.45</v>
      </c>
      <c r="C20525" s="89">
        <f>LN(Table3[[#This Row],[Value]]/B20524)</f>
        <v>-1.119396192285624E-2</v>
      </c>
      <c r="D20525" s="89"/>
      <c r="E20525" s="89"/>
      <c r="F20525" s="89">
        <f>Table3[[#This Row],[Yield]]/100*(1+F20524)</f>
        <v>0</v>
      </c>
    </row>
    <row r="20526" spans="1:6" x14ac:dyDescent="0.2">
      <c r="A20526" s="88">
        <v>25007</v>
      </c>
      <c r="B20526" s="89">
        <v>900.2</v>
      </c>
      <c r="C20526" s="89">
        <f>LN(Table3[[#This Row],[Value]]/B20525)</f>
        <v>-3.603807299007473E-3</v>
      </c>
      <c r="D20526" s="89"/>
      <c r="E20526" s="89"/>
      <c r="F20526" s="89">
        <f>Table3[[#This Row],[Yield]]/100*(1+F20525)</f>
        <v>0</v>
      </c>
    </row>
    <row r="20527" spans="1:6" x14ac:dyDescent="0.2">
      <c r="A20527" s="88">
        <v>25009</v>
      </c>
      <c r="B20527" s="89">
        <v>898.28</v>
      </c>
      <c r="C20527" s="89">
        <f>LN(Table3[[#This Row],[Value]]/B20526)</f>
        <v>-2.135137148491758E-3</v>
      </c>
      <c r="D20527" s="89"/>
      <c r="E20527" s="89"/>
      <c r="F20527" s="89">
        <f>Table3[[#This Row],[Yield]]/100*(1+F20526)</f>
        <v>0</v>
      </c>
    </row>
    <row r="20528" spans="1:6" x14ac:dyDescent="0.2">
      <c r="A20528" s="88">
        <v>25010</v>
      </c>
      <c r="B20528" s="89">
        <v>900.93</v>
      </c>
      <c r="C20528" s="89">
        <f>LN(Table3[[#This Row],[Value]]/B20527)</f>
        <v>2.9457394259198438E-3</v>
      </c>
      <c r="D20528" s="89"/>
      <c r="E20528" s="89"/>
      <c r="F20528" s="89">
        <f>Table3[[#This Row],[Yield]]/100*(1+F20527)</f>
        <v>0</v>
      </c>
    </row>
    <row r="20529" spans="1:6" x14ac:dyDescent="0.2">
      <c r="A20529" s="88">
        <v>25013</v>
      </c>
      <c r="B20529" s="89">
        <v>901.83</v>
      </c>
      <c r="C20529" s="89">
        <f>LN(Table3[[#This Row],[Value]]/B20528)</f>
        <v>9.9846909712963581E-4</v>
      </c>
      <c r="D20529" s="89"/>
      <c r="E20529" s="89"/>
      <c r="F20529" s="89">
        <f>Table3[[#This Row],[Yield]]/100*(1+F20528)</f>
        <v>0</v>
      </c>
    </row>
    <row r="20530" spans="1:6" x14ac:dyDescent="0.2">
      <c r="A20530" s="88">
        <v>25014</v>
      </c>
      <c r="B20530" s="89">
        <v>901.41</v>
      </c>
      <c r="C20530" s="89">
        <f>LN(Table3[[#This Row],[Value]]/B20529)</f>
        <v>-4.6582818437364596E-4</v>
      </c>
      <c r="D20530" s="89"/>
      <c r="E20530" s="89"/>
      <c r="F20530" s="89">
        <f>Table3[[#This Row],[Yield]]/100*(1+F20529)</f>
        <v>0</v>
      </c>
    </row>
    <row r="20531" spans="1:6" x14ac:dyDescent="0.2">
      <c r="A20531" s="88">
        <v>25016</v>
      </c>
      <c r="B20531" s="89">
        <v>898.76</v>
      </c>
      <c r="C20531" s="89">
        <f>LN(Table3[[#This Row],[Value]]/B20530)</f>
        <v>-2.9441685109865561E-3</v>
      </c>
      <c r="D20531" s="89"/>
      <c r="E20531" s="89"/>
      <c r="F20531" s="89">
        <f>Table3[[#This Row],[Yield]]/100*(1+F20530)</f>
        <v>0</v>
      </c>
    </row>
    <row r="20532" spans="1:6" x14ac:dyDescent="0.2">
      <c r="A20532" s="88">
        <v>25017</v>
      </c>
      <c r="B20532" s="89">
        <v>897.8</v>
      </c>
      <c r="C20532" s="89">
        <f>LN(Table3[[#This Row],[Value]]/B20531)</f>
        <v>-1.0687091901980968E-3</v>
      </c>
      <c r="D20532" s="89"/>
      <c r="E20532" s="89"/>
      <c r="F20532" s="89">
        <f>Table3[[#This Row],[Yield]]/100*(1+F20531)</f>
        <v>0</v>
      </c>
    </row>
    <row r="20533" spans="1:6" x14ac:dyDescent="0.2">
      <c r="A20533" s="88">
        <v>25020</v>
      </c>
      <c r="B20533" s="89">
        <v>896.35</v>
      </c>
      <c r="C20533" s="89">
        <f>LN(Table3[[#This Row],[Value]]/B20532)</f>
        <v>-1.616364646984088E-3</v>
      </c>
      <c r="D20533" s="89"/>
      <c r="E20533" s="89"/>
      <c r="F20533" s="89">
        <f>Table3[[#This Row],[Yield]]/100*(1+F20532)</f>
        <v>0</v>
      </c>
    </row>
    <row r="20534" spans="1:6" x14ac:dyDescent="0.2">
      <c r="A20534" s="88">
        <v>25021</v>
      </c>
      <c r="B20534" s="89">
        <v>896.84</v>
      </c>
      <c r="C20534" s="89">
        <f>LN(Table3[[#This Row],[Value]]/B20533)</f>
        <v>5.4651209542318278E-4</v>
      </c>
      <c r="D20534" s="89"/>
      <c r="E20534" s="89"/>
      <c r="F20534" s="89">
        <f>Table3[[#This Row],[Yield]]/100*(1+F20533)</f>
        <v>0</v>
      </c>
    </row>
    <row r="20535" spans="1:6" x14ac:dyDescent="0.2">
      <c r="A20535" s="88">
        <v>25022</v>
      </c>
      <c r="B20535" s="89">
        <v>903.51</v>
      </c>
      <c r="C20535" s="89">
        <f>LN(Table3[[#This Row],[Value]]/B20534)</f>
        <v>7.4097042433838639E-3</v>
      </c>
      <c r="D20535" s="89"/>
      <c r="E20535" s="89"/>
      <c r="F20535" s="89">
        <f>Table3[[#This Row],[Yield]]/100*(1+F20534)</f>
        <v>0</v>
      </c>
    </row>
    <row r="20536" spans="1:6" x14ac:dyDescent="0.2">
      <c r="A20536" s="88">
        <v>25027</v>
      </c>
      <c r="B20536" s="89">
        <v>912.6</v>
      </c>
      <c r="C20536" s="89">
        <f>LN(Table3[[#This Row],[Value]]/B20535)</f>
        <v>1.0010490453647538E-2</v>
      </c>
      <c r="D20536" s="89"/>
      <c r="E20536" s="89"/>
      <c r="F20536" s="89">
        <f>Table3[[#This Row],[Yield]]/100*(1+F20535)</f>
        <v>0</v>
      </c>
    </row>
    <row r="20537" spans="1:6" x14ac:dyDescent="0.2">
      <c r="A20537" s="88">
        <v>25028</v>
      </c>
      <c r="B20537" s="89">
        <v>920.42</v>
      </c>
      <c r="C20537" s="89">
        <f>LN(Table3[[#This Row],[Value]]/B20536)</f>
        <v>8.5324191145691626E-3</v>
      </c>
      <c r="D20537" s="89"/>
      <c r="E20537" s="89"/>
      <c r="F20537" s="89">
        <f>Table3[[#This Row],[Yield]]/100*(1+F20536)</f>
        <v>0</v>
      </c>
    </row>
    <row r="20538" spans="1:6" x14ac:dyDescent="0.2">
      <c r="A20538" s="88">
        <v>25030</v>
      </c>
      <c r="B20538" s="89">
        <v>922.82</v>
      </c>
      <c r="C20538" s="89">
        <f>LN(Table3[[#This Row],[Value]]/B20537)</f>
        <v>2.6041116254849847E-3</v>
      </c>
      <c r="D20538" s="89"/>
      <c r="E20538" s="89"/>
      <c r="F20538" s="89">
        <f>Table3[[#This Row],[Yield]]/100*(1+F20537)</f>
        <v>0</v>
      </c>
    </row>
    <row r="20539" spans="1:6" x14ac:dyDescent="0.2">
      <c r="A20539" s="88">
        <v>25031</v>
      </c>
      <c r="B20539" s="89">
        <v>922.46</v>
      </c>
      <c r="C20539" s="89">
        <f>LN(Table3[[#This Row],[Value]]/B20538)</f>
        <v>-3.9018469236897483E-4</v>
      </c>
      <c r="D20539" s="89"/>
      <c r="E20539" s="89"/>
      <c r="F20539" s="89">
        <f>Table3[[#This Row],[Yield]]/100*(1+F20538)</f>
        <v>0</v>
      </c>
    </row>
    <row r="20540" spans="1:6" x14ac:dyDescent="0.2">
      <c r="A20540" s="88">
        <v>25034</v>
      </c>
      <c r="B20540" s="89">
        <v>923.72</v>
      </c>
      <c r="C20540" s="89">
        <f>LN(Table3[[#This Row],[Value]]/B20539)</f>
        <v>1.3649808747068545E-3</v>
      </c>
      <c r="D20540" s="89"/>
      <c r="E20540" s="89"/>
      <c r="F20540" s="89">
        <f>Table3[[#This Row],[Yield]]/100*(1+F20539)</f>
        <v>0</v>
      </c>
    </row>
    <row r="20541" spans="1:6" x14ac:dyDescent="0.2">
      <c r="A20541" s="88">
        <v>25035</v>
      </c>
      <c r="B20541" s="89">
        <v>921.2</v>
      </c>
      <c r="C20541" s="89">
        <f>LN(Table3[[#This Row],[Value]]/B20540)</f>
        <v>-2.7318274691638792E-3</v>
      </c>
      <c r="D20541" s="89"/>
      <c r="E20541" s="89"/>
      <c r="F20541" s="89">
        <f>Table3[[#This Row],[Yield]]/100*(1+F20540)</f>
        <v>0</v>
      </c>
    </row>
    <row r="20542" spans="1:6" x14ac:dyDescent="0.2">
      <c r="A20542" s="88">
        <v>25037</v>
      </c>
      <c r="B20542" s="89">
        <v>917.95</v>
      </c>
      <c r="C20542" s="89">
        <f>LN(Table3[[#This Row],[Value]]/B20541)</f>
        <v>-3.534245040315475E-3</v>
      </c>
      <c r="D20542" s="89"/>
      <c r="E20542" s="89"/>
      <c r="F20542" s="89">
        <f>Table3[[#This Row],[Yield]]/100*(1+F20541)</f>
        <v>0</v>
      </c>
    </row>
    <row r="20543" spans="1:6" x14ac:dyDescent="0.2">
      <c r="A20543" s="88">
        <v>25038</v>
      </c>
      <c r="B20543" s="89">
        <v>913.92</v>
      </c>
      <c r="C20543" s="89">
        <f>LN(Table3[[#This Row],[Value]]/B20542)</f>
        <v>-4.3998826351045123E-3</v>
      </c>
      <c r="D20543" s="89"/>
      <c r="E20543" s="89"/>
      <c r="F20543" s="89">
        <f>Table3[[#This Row],[Yield]]/100*(1+F20542)</f>
        <v>0</v>
      </c>
    </row>
    <row r="20544" spans="1:6" x14ac:dyDescent="0.2">
      <c r="A20544" s="88">
        <v>25041</v>
      </c>
      <c r="B20544" s="89">
        <v>900.32</v>
      </c>
      <c r="C20544" s="89">
        <f>LN(Table3[[#This Row],[Value]]/B20543)</f>
        <v>-1.499278458614128E-2</v>
      </c>
      <c r="D20544" s="89"/>
      <c r="E20544" s="89"/>
      <c r="F20544" s="89">
        <f>Table3[[#This Row],[Yield]]/100*(1+F20543)</f>
        <v>0</v>
      </c>
    </row>
    <row r="20545" spans="1:6" x14ac:dyDescent="0.2">
      <c r="A20545" s="88">
        <v>25042</v>
      </c>
      <c r="B20545" s="89">
        <v>898.1</v>
      </c>
      <c r="C20545" s="89">
        <f>LN(Table3[[#This Row],[Value]]/B20544)</f>
        <v>-2.4688350080648851E-3</v>
      </c>
      <c r="D20545" s="89"/>
      <c r="E20545" s="89"/>
      <c r="F20545" s="89">
        <f>Table3[[#This Row],[Yield]]/100*(1+F20544)</f>
        <v>0</v>
      </c>
    </row>
    <row r="20546" spans="1:6" x14ac:dyDescent="0.2">
      <c r="A20546" s="88">
        <v>25044</v>
      </c>
      <c r="B20546" s="89">
        <v>885.47</v>
      </c>
      <c r="C20546" s="89">
        <f>LN(Table3[[#This Row],[Value]]/B20545)</f>
        <v>-1.4162843192241573E-2</v>
      </c>
      <c r="D20546" s="89"/>
      <c r="E20546" s="89"/>
      <c r="F20546" s="89">
        <f>Table3[[#This Row],[Yield]]/100*(1+F20545)</f>
        <v>0</v>
      </c>
    </row>
    <row r="20547" spans="1:6" x14ac:dyDescent="0.2">
      <c r="A20547" s="88">
        <v>25045</v>
      </c>
      <c r="B20547" s="89">
        <v>888.47</v>
      </c>
      <c r="C20547" s="89">
        <f>LN(Table3[[#This Row],[Value]]/B20546)</f>
        <v>3.3823047679130518E-3</v>
      </c>
      <c r="D20547" s="89"/>
      <c r="E20547" s="89"/>
      <c r="F20547" s="89">
        <f>Table3[[#This Row],[Yield]]/100*(1+F20546)</f>
        <v>0</v>
      </c>
    </row>
    <row r="20548" spans="1:6" x14ac:dyDescent="0.2">
      <c r="A20548" s="88">
        <v>25048</v>
      </c>
      <c r="B20548" s="89">
        <v>883.36</v>
      </c>
      <c r="C20548" s="89">
        <f>LN(Table3[[#This Row],[Value]]/B20547)</f>
        <v>-5.7680637168410261E-3</v>
      </c>
      <c r="D20548" s="89"/>
      <c r="E20548" s="89"/>
      <c r="F20548" s="89">
        <f>Table3[[#This Row],[Yield]]/100*(1+F20547)</f>
        <v>0</v>
      </c>
    </row>
    <row r="20549" spans="1:6" x14ac:dyDescent="0.2">
      <c r="A20549" s="88">
        <v>25049</v>
      </c>
      <c r="B20549" s="89">
        <v>883</v>
      </c>
      <c r="C20549" s="89">
        <f>LN(Table3[[#This Row],[Value]]/B20548)</f>
        <v>-4.0761793177447104E-4</v>
      </c>
      <c r="D20549" s="89"/>
      <c r="E20549" s="89"/>
      <c r="F20549" s="89">
        <f>Table3[[#This Row],[Yield]]/100*(1+F20548)</f>
        <v>0</v>
      </c>
    </row>
    <row r="20550" spans="1:6" x14ac:dyDescent="0.2">
      <c r="A20550" s="88">
        <v>25051</v>
      </c>
      <c r="B20550" s="89">
        <v>878.07</v>
      </c>
      <c r="C20550" s="89">
        <f>LN(Table3[[#This Row],[Value]]/B20549)</f>
        <v>-5.5988834953631999E-3</v>
      </c>
      <c r="D20550" s="89"/>
      <c r="E20550" s="89"/>
      <c r="F20550" s="89">
        <f>Table3[[#This Row],[Yield]]/100*(1+F20549)</f>
        <v>0</v>
      </c>
    </row>
    <row r="20551" spans="1:6" x14ac:dyDescent="0.2">
      <c r="A20551" s="88">
        <v>25052</v>
      </c>
      <c r="B20551" s="89">
        <v>871.27</v>
      </c>
      <c r="C20551" s="89">
        <f>LN(Table3[[#This Row],[Value]]/B20550)</f>
        <v>-7.7743997736643431E-3</v>
      </c>
      <c r="D20551" s="89"/>
      <c r="E20551" s="89"/>
      <c r="F20551" s="89">
        <f>Table3[[#This Row],[Yield]]/100*(1+F20550)</f>
        <v>0</v>
      </c>
    </row>
    <row r="20552" spans="1:6" x14ac:dyDescent="0.2">
      <c r="A20552" s="88">
        <v>25055</v>
      </c>
      <c r="B20552" s="89">
        <v>872.53</v>
      </c>
      <c r="C20552" s="89">
        <f>LN(Table3[[#This Row],[Value]]/B20551)</f>
        <v>1.4451201046897714E-3</v>
      </c>
      <c r="D20552" s="89"/>
      <c r="E20552" s="89"/>
      <c r="F20552" s="89">
        <f>Table3[[#This Row],[Yield]]/100*(1+F20551)</f>
        <v>0</v>
      </c>
    </row>
    <row r="20553" spans="1:6" x14ac:dyDescent="0.2">
      <c r="A20553" s="88">
        <v>25056</v>
      </c>
      <c r="B20553" s="89">
        <v>876.92</v>
      </c>
      <c r="C20553" s="89">
        <f>LN(Table3[[#This Row],[Value]]/B20552)</f>
        <v>5.0187307033422194E-3</v>
      </c>
      <c r="D20553" s="89"/>
      <c r="E20553" s="89"/>
      <c r="F20553" s="89">
        <f>Table3[[#This Row],[Yield]]/100*(1+F20552)</f>
        <v>0</v>
      </c>
    </row>
    <row r="20554" spans="1:6" x14ac:dyDescent="0.2">
      <c r="A20554" s="88">
        <v>25058</v>
      </c>
      <c r="B20554" s="89">
        <v>870.37</v>
      </c>
      <c r="C20554" s="89">
        <f>LN(Table3[[#This Row],[Value]]/B20553)</f>
        <v>-7.4973595470485864E-3</v>
      </c>
      <c r="D20554" s="89"/>
      <c r="E20554" s="89"/>
      <c r="F20554" s="89">
        <f>Table3[[#This Row],[Yield]]/100*(1+F20553)</f>
        <v>0</v>
      </c>
    </row>
    <row r="20555" spans="1:6" x14ac:dyDescent="0.2">
      <c r="A20555" s="88">
        <v>25059</v>
      </c>
      <c r="B20555" s="89">
        <v>869.65</v>
      </c>
      <c r="C20555" s="89">
        <f>LN(Table3[[#This Row],[Value]]/B20554)</f>
        <v>-8.2757674175359865E-4</v>
      </c>
      <c r="D20555" s="89"/>
      <c r="E20555" s="89"/>
      <c r="F20555" s="89">
        <f>Table3[[#This Row],[Yield]]/100*(1+F20554)</f>
        <v>0</v>
      </c>
    </row>
    <row r="20556" spans="1:6" x14ac:dyDescent="0.2">
      <c r="A20556" s="88">
        <v>25062</v>
      </c>
      <c r="B20556" s="89">
        <v>881.02</v>
      </c>
      <c r="C20556" s="89">
        <f>LN(Table3[[#This Row],[Value]]/B20555)</f>
        <v>1.2989495299938605E-2</v>
      </c>
      <c r="D20556" s="89"/>
      <c r="E20556" s="89"/>
      <c r="F20556" s="89">
        <f>Table3[[#This Row],[Yield]]/100*(1+F20555)</f>
        <v>0</v>
      </c>
    </row>
    <row r="20557" spans="1:6" x14ac:dyDescent="0.2">
      <c r="A20557" s="88">
        <v>25063</v>
      </c>
      <c r="B20557" s="89">
        <v>884.68</v>
      </c>
      <c r="C20557" s="89">
        <f>LN(Table3[[#This Row],[Value]]/B20556)</f>
        <v>4.1456705464198206E-3</v>
      </c>
      <c r="D20557" s="89"/>
      <c r="E20557" s="89"/>
      <c r="F20557" s="89">
        <f>Table3[[#This Row],[Yield]]/100*(1+F20556)</f>
        <v>0</v>
      </c>
    </row>
    <row r="20558" spans="1:6" x14ac:dyDescent="0.2">
      <c r="A20558" s="88">
        <v>25065</v>
      </c>
      <c r="B20558" s="89">
        <v>879.51</v>
      </c>
      <c r="C20558" s="89">
        <f>LN(Table3[[#This Row],[Value]]/B20557)</f>
        <v>-5.8610634909009567E-3</v>
      </c>
      <c r="D20558" s="89"/>
      <c r="E20558" s="89"/>
      <c r="F20558" s="89">
        <f>Table3[[#This Row],[Yield]]/100*(1+F20557)</f>
        <v>0</v>
      </c>
    </row>
    <row r="20559" spans="1:6" x14ac:dyDescent="0.2">
      <c r="A20559" s="88">
        <v>25066</v>
      </c>
      <c r="B20559" s="89">
        <v>885.89</v>
      </c>
      <c r="C20559" s="89">
        <f>LN(Table3[[#This Row],[Value]]/B20558)</f>
        <v>7.2278551889063385E-3</v>
      </c>
      <c r="D20559" s="89"/>
      <c r="E20559" s="89"/>
      <c r="F20559" s="89">
        <f>Table3[[#This Row],[Yield]]/100*(1+F20558)</f>
        <v>0</v>
      </c>
    </row>
    <row r="20560" spans="1:6" x14ac:dyDescent="0.2">
      <c r="A20560" s="88">
        <v>25069</v>
      </c>
      <c r="B20560" s="89">
        <v>887.68</v>
      </c>
      <c r="C20560" s="89">
        <f>LN(Table3[[#This Row],[Value]]/B20559)</f>
        <v>2.0185282878860625E-3</v>
      </c>
      <c r="D20560" s="89"/>
      <c r="E20560" s="89"/>
      <c r="F20560" s="89">
        <f>Table3[[#This Row],[Yield]]/100*(1+F20559)</f>
        <v>0</v>
      </c>
    </row>
    <row r="20561" spans="1:6" x14ac:dyDescent="0.2">
      <c r="A20561" s="88">
        <v>25070</v>
      </c>
      <c r="B20561" s="89">
        <v>888.67</v>
      </c>
      <c r="C20561" s="89">
        <f>LN(Table3[[#This Row],[Value]]/B20560)</f>
        <v>1.1146453148318742E-3</v>
      </c>
      <c r="D20561" s="89"/>
      <c r="E20561" s="89"/>
      <c r="F20561" s="89">
        <f>Table3[[#This Row],[Yield]]/100*(1+F20560)</f>
        <v>0</v>
      </c>
    </row>
    <row r="20562" spans="1:6" x14ac:dyDescent="0.2">
      <c r="A20562" s="88">
        <v>25072</v>
      </c>
      <c r="B20562" s="89">
        <v>888.3</v>
      </c>
      <c r="C20562" s="89">
        <f>LN(Table3[[#This Row],[Value]]/B20561)</f>
        <v>-4.1643922558867838E-4</v>
      </c>
      <c r="D20562" s="89"/>
      <c r="E20562" s="89"/>
      <c r="F20562" s="89">
        <f>Table3[[#This Row],[Yield]]/100*(1+F20561)</f>
        <v>0</v>
      </c>
    </row>
    <row r="20563" spans="1:6" x14ac:dyDescent="0.2">
      <c r="A20563" s="88">
        <v>25073</v>
      </c>
      <c r="B20563" s="89">
        <v>892.34</v>
      </c>
      <c r="C20563" s="89">
        <f>LN(Table3[[#This Row],[Value]]/B20562)</f>
        <v>4.537702098361995E-3</v>
      </c>
      <c r="D20563" s="89"/>
      <c r="E20563" s="89"/>
      <c r="F20563" s="89">
        <f>Table3[[#This Row],[Yield]]/100*(1+F20562)</f>
        <v>0</v>
      </c>
    </row>
    <row r="20564" spans="1:6" x14ac:dyDescent="0.2">
      <c r="A20564" s="88">
        <v>25076</v>
      </c>
      <c r="B20564" s="89">
        <v>896.13</v>
      </c>
      <c r="C20564" s="89">
        <f>LN(Table3[[#This Row],[Value]]/B20563)</f>
        <v>4.2382658621951102E-3</v>
      </c>
      <c r="D20564" s="89"/>
      <c r="E20564" s="89"/>
      <c r="F20564" s="89">
        <f>Table3[[#This Row],[Yield]]/100*(1+F20563)</f>
        <v>0</v>
      </c>
    </row>
    <row r="20565" spans="1:6" x14ac:dyDescent="0.2">
      <c r="A20565" s="88">
        <v>25077</v>
      </c>
      <c r="B20565" s="89">
        <v>893.65</v>
      </c>
      <c r="C20565" s="89">
        <f>LN(Table3[[#This Row],[Value]]/B20564)</f>
        <v>-2.7712920998248184E-3</v>
      </c>
      <c r="D20565" s="89"/>
      <c r="E20565" s="89"/>
      <c r="F20565" s="89">
        <f>Table3[[#This Row],[Yield]]/100*(1+F20564)</f>
        <v>0</v>
      </c>
    </row>
    <row r="20566" spans="1:6" x14ac:dyDescent="0.2">
      <c r="A20566" s="88">
        <v>25079</v>
      </c>
      <c r="B20566" s="89">
        <v>894.33</v>
      </c>
      <c r="C20566" s="89">
        <f>LN(Table3[[#This Row],[Value]]/B20565)</f>
        <v>7.6063494310388887E-4</v>
      </c>
      <c r="D20566" s="89"/>
      <c r="E20566" s="89"/>
      <c r="F20566" s="89">
        <f>Table3[[#This Row],[Yield]]/100*(1+F20565)</f>
        <v>0</v>
      </c>
    </row>
    <row r="20567" spans="1:6" x14ac:dyDescent="0.2">
      <c r="A20567" s="88">
        <v>25080</v>
      </c>
      <c r="B20567" s="89">
        <v>896.01</v>
      </c>
      <c r="C20567" s="89">
        <f>LN(Table3[[#This Row],[Value]]/B20566)</f>
        <v>1.8767390474445081E-3</v>
      </c>
      <c r="D20567" s="89"/>
      <c r="E20567" s="89"/>
      <c r="F20567" s="89">
        <f>Table3[[#This Row],[Yield]]/100*(1+F20566)</f>
        <v>0</v>
      </c>
    </row>
    <row r="20568" spans="1:6" x14ac:dyDescent="0.2">
      <c r="A20568" s="88">
        <v>25084</v>
      </c>
      <c r="B20568" s="89">
        <v>900.36</v>
      </c>
      <c r="C20568" s="89">
        <f>LN(Table3[[#This Row],[Value]]/B20567)</f>
        <v>4.843109718701743E-3</v>
      </c>
      <c r="D20568" s="89"/>
      <c r="E20568" s="89"/>
      <c r="F20568" s="89">
        <f>Table3[[#This Row],[Yield]]/100*(1+F20567)</f>
        <v>0</v>
      </c>
    </row>
    <row r="20569" spans="1:6" x14ac:dyDescent="0.2">
      <c r="A20569" s="88">
        <v>25085</v>
      </c>
      <c r="B20569" s="89">
        <v>906.95</v>
      </c>
      <c r="C20569" s="89">
        <f>LN(Table3[[#This Row],[Value]]/B20568)</f>
        <v>7.2926384583407939E-3</v>
      </c>
      <c r="D20569" s="89"/>
      <c r="E20569" s="89"/>
      <c r="F20569" s="89">
        <f>Table3[[#This Row],[Yield]]/100*(1+F20568)</f>
        <v>0</v>
      </c>
    </row>
    <row r="20570" spans="1:6" x14ac:dyDescent="0.2">
      <c r="A20570" s="88">
        <v>25086</v>
      </c>
      <c r="B20570" s="89">
        <v>917.52</v>
      </c>
      <c r="C20570" s="89">
        <f>LN(Table3[[#This Row],[Value]]/B20569)</f>
        <v>1.1587056252288589E-2</v>
      </c>
      <c r="D20570" s="89"/>
      <c r="E20570" s="89"/>
      <c r="F20570" s="89">
        <f>Table3[[#This Row],[Yield]]/100*(1+F20569)</f>
        <v>0</v>
      </c>
    </row>
    <row r="20571" spans="1:6" x14ac:dyDescent="0.2">
      <c r="A20571" s="88">
        <v>25087</v>
      </c>
      <c r="B20571" s="89">
        <v>921.25</v>
      </c>
      <c r="C20571" s="89">
        <f>LN(Table3[[#This Row],[Value]]/B20570)</f>
        <v>4.0570654472793372E-3</v>
      </c>
      <c r="D20571" s="89"/>
      <c r="E20571" s="89"/>
      <c r="F20571" s="89">
        <f>Table3[[#This Row],[Yield]]/100*(1+F20570)</f>
        <v>0</v>
      </c>
    </row>
    <row r="20572" spans="1:6" x14ac:dyDescent="0.2">
      <c r="A20572" s="88">
        <v>25090</v>
      </c>
      <c r="B20572" s="89">
        <v>924.98</v>
      </c>
      <c r="C20572" s="89">
        <f>LN(Table3[[#This Row],[Value]]/B20571)</f>
        <v>4.0406721535064943E-3</v>
      </c>
      <c r="D20572" s="89"/>
      <c r="E20572" s="89"/>
      <c r="F20572" s="89">
        <f>Table3[[#This Row],[Yield]]/100*(1+F20571)</f>
        <v>0</v>
      </c>
    </row>
    <row r="20573" spans="1:6" x14ac:dyDescent="0.2">
      <c r="A20573" s="88">
        <v>25091</v>
      </c>
      <c r="B20573" s="89">
        <v>919.38</v>
      </c>
      <c r="C20573" s="89">
        <f>LN(Table3[[#This Row],[Value]]/B20572)</f>
        <v>-6.0725858389130511E-3</v>
      </c>
      <c r="D20573" s="89"/>
      <c r="E20573" s="89"/>
      <c r="F20573" s="89">
        <f>Table3[[#This Row],[Yield]]/100*(1+F20572)</f>
        <v>0</v>
      </c>
    </row>
    <row r="20574" spans="1:6" x14ac:dyDescent="0.2">
      <c r="A20574" s="88">
        <v>25093</v>
      </c>
      <c r="B20574" s="89">
        <v>915.65</v>
      </c>
      <c r="C20574" s="89">
        <f>LN(Table3[[#This Row],[Value]]/B20573)</f>
        <v>-4.0653342311822759E-3</v>
      </c>
      <c r="D20574" s="89"/>
      <c r="E20574" s="89"/>
      <c r="F20574" s="89">
        <f>Table3[[#This Row],[Yield]]/100*(1+F20573)</f>
        <v>0</v>
      </c>
    </row>
    <row r="20575" spans="1:6" x14ac:dyDescent="0.2">
      <c r="A20575" s="88">
        <v>25094</v>
      </c>
      <c r="B20575" s="89">
        <v>917.21</v>
      </c>
      <c r="C20575" s="89">
        <f>LN(Table3[[#This Row],[Value]]/B20574)</f>
        <v>1.7022580848496673E-3</v>
      </c>
      <c r="D20575" s="89"/>
      <c r="E20575" s="89"/>
      <c r="F20575" s="89">
        <f>Table3[[#This Row],[Yield]]/100*(1+F20574)</f>
        <v>0</v>
      </c>
    </row>
    <row r="20576" spans="1:6" x14ac:dyDescent="0.2">
      <c r="A20576" s="88">
        <v>25097</v>
      </c>
      <c r="B20576" s="89">
        <v>921.37</v>
      </c>
      <c r="C20576" s="89">
        <f>LN(Table3[[#This Row],[Value]]/B20575)</f>
        <v>4.5252391508278349E-3</v>
      </c>
      <c r="D20576" s="89"/>
      <c r="E20576" s="89"/>
      <c r="F20576" s="89">
        <f>Table3[[#This Row],[Yield]]/100*(1+F20575)</f>
        <v>0</v>
      </c>
    </row>
    <row r="20577" spans="1:6" x14ac:dyDescent="0.2">
      <c r="A20577" s="88">
        <v>25098</v>
      </c>
      <c r="B20577" s="89">
        <v>923.05</v>
      </c>
      <c r="C20577" s="89">
        <f>LN(Table3[[#This Row],[Value]]/B20576)</f>
        <v>1.8217113939432499E-3</v>
      </c>
      <c r="D20577" s="89"/>
      <c r="E20577" s="89"/>
      <c r="F20577" s="89">
        <f>Table3[[#This Row],[Yield]]/100*(1+F20576)</f>
        <v>0</v>
      </c>
    </row>
    <row r="20578" spans="1:6" x14ac:dyDescent="0.2">
      <c r="A20578" s="88">
        <v>25100</v>
      </c>
      <c r="B20578" s="89">
        <v>923.98</v>
      </c>
      <c r="C20578" s="89">
        <f>LN(Table3[[#This Row],[Value]]/B20577)</f>
        <v>1.0070221692039523E-3</v>
      </c>
      <c r="D20578" s="89"/>
      <c r="E20578" s="89"/>
      <c r="F20578" s="89">
        <f>Table3[[#This Row],[Yield]]/100*(1+F20577)</f>
        <v>0</v>
      </c>
    </row>
    <row r="20579" spans="1:6" x14ac:dyDescent="0.2">
      <c r="A20579" s="88">
        <v>25101</v>
      </c>
      <c r="B20579" s="89">
        <v>924.42</v>
      </c>
      <c r="C20579" s="89">
        <f>LN(Table3[[#This Row],[Value]]/B20578)</f>
        <v>4.7608743595616763E-4</v>
      </c>
      <c r="D20579" s="89"/>
      <c r="E20579" s="89"/>
      <c r="F20579" s="89">
        <f>Table3[[#This Row],[Yield]]/100*(1+F20578)</f>
        <v>0</v>
      </c>
    </row>
    <row r="20580" spans="1:6" x14ac:dyDescent="0.2">
      <c r="A20580" s="88">
        <v>25104</v>
      </c>
      <c r="B20580" s="89">
        <v>930.45</v>
      </c>
      <c r="C20580" s="89">
        <f>LN(Table3[[#This Row],[Value]]/B20579)</f>
        <v>6.5018262654977536E-3</v>
      </c>
      <c r="D20580" s="89"/>
      <c r="E20580" s="89"/>
      <c r="F20580" s="89">
        <f>Table3[[#This Row],[Yield]]/100*(1+F20579)</f>
        <v>0</v>
      </c>
    </row>
    <row r="20581" spans="1:6" x14ac:dyDescent="0.2">
      <c r="A20581" s="88">
        <v>25105</v>
      </c>
      <c r="B20581" s="89">
        <v>938.28</v>
      </c>
      <c r="C20581" s="89">
        <f>LN(Table3[[#This Row],[Value]]/B20580)</f>
        <v>8.380071837186677E-3</v>
      </c>
      <c r="D20581" s="89"/>
      <c r="E20581" s="89"/>
      <c r="F20581" s="89">
        <f>Table3[[#This Row],[Yield]]/100*(1+F20580)</f>
        <v>0</v>
      </c>
    </row>
    <row r="20582" spans="1:6" x14ac:dyDescent="0.2">
      <c r="A20582" s="88">
        <v>25107</v>
      </c>
      <c r="B20582" s="89">
        <v>933.24</v>
      </c>
      <c r="C20582" s="89">
        <f>LN(Table3[[#This Row],[Value]]/B20581)</f>
        <v>-5.3860094295707173E-3</v>
      </c>
      <c r="D20582" s="89"/>
      <c r="E20582" s="89"/>
      <c r="F20582" s="89">
        <f>Table3[[#This Row],[Yield]]/100*(1+F20581)</f>
        <v>0</v>
      </c>
    </row>
    <row r="20583" spans="1:6" x14ac:dyDescent="0.2">
      <c r="A20583" s="88">
        <v>25108</v>
      </c>
      <c r="B20583" s="89">
        <v>933.8</v>
      </c>
      <c r="C20583" s="89">
        <f>LN(Table3[[#This Row],[Value]]/B20582)</f>
        <v>5.9988004198435296E-4</v>
      </c>
      <c r="D20583" s="89"/>
      <c r="E20583" s="89"/>
      <c r="F20583" s="89">
        <f>Table3[[#This Row],[Yield]]/100*(1+F20582)</f>
        <v>0</v>
      </c>
    </row>
    <row r="20584" spans="1:6" x14ac:dyDescent="0.2">
      <c r="A20584" s="88">
        <v>25111</v>
      </c>
      <c r="B20584" s="89">
        <v>935.79</v>
      </c>
      <c r="C20584" s="89">
        <f>LN(Table3[[#This Row],[Value]]/B20583)</f>
        <v>2.1288097941566924E-3</v>
      </c>
      <c r="D20584" s="89"/>
      <c r="E20584" s="89"/>
      <c r="F20584" s="89">
        <f>Table3[[#This Row],[Yield]]/100*(1+F20583)</f>
        <v>0</v>
      </c>
    </row>
    <row r="20585" spans="1:6" x14ac:dyDescent="0.2">
      <c r="A20585" s="88">
        <v>25112</v>
      </c>
      <c r="B20585" s="89">
        <v>942.32</v>
      </c>
      <c r="C20585" s="89">
        <f>LN(Table3[[#This Row],[Value]]/B20584)</f>
        <v>6.9538273195358866E-3</v>
      </c>
      <c r="D20585" s="89"/>
      <c r="E20585" s="89"/>
      <c r="F20585" s="89">
        <f>Table3[[#This Row],[Yield]]/100*(1+F20584)</f>
        <v>0</v>
      </c>
    </row>
    <row r="20586" spans="1:6" x14ac:dyDescent="0.2">
      <c r="A20586" s="88">
        <v>25114</v>
      </c>
      <c r="B20586" s="89">
        <v>949.47</v>
      </c>
      <c r="C20586" s="89">
        <f>LN(Table3[[#This Row],[Value]]/B20585)</f>
        <v>7.5590145260414285E-3</v>
      </c>
      <c r="D20586" s="89"/>
      <c r="E20586" s="89"/>
      <c r="F20586" s="89">
        <f>Table3[[#This Row],[Yield]]/100*(1+F20585)</f>
        <v>0</v>
      </c>
    </row>
    <row r="20587" spans="1:6" x14ac:dyDescent="0.2">
      <c r="A20587" s="88">
        <v>25115</v>
      </c>
      <c r="B20587" s="89">
        <v>952.95</v>
      </c>
      <c r="C20587" s="89">
        <f>LN(Table3[[#This Row],[Value]]/B20586)</f>
        <v>3.6585022040815122E-3</v>
      </c>
      <c r="D20587" s="89"/>
      <c r="E20587" s="89"/>
      <c r="F20587" s="89">
        <f>Table3[[#This Row],[Yield]]/100*(1+F20586)</f>
        <v>0</v>
      </c>
    </row>
    <row r="20588" spans="1:6" x14ac:dyDescent="0.2">
      <c r="A20588" s="88">
        <v>25118</v>
      </c>
      <c r="B20588" s="89">
        <v>956.68</v>
      </c>
      <c r="C20588" s="89">
        <f>LN(Table3[[#This Row],[Value]]/B20587)</f>
        <v>3.9065208900120425E-3</v>
      </c>
      <c r="D20588" s="89"/>
      <c r="E20588" s="89"/>
      <c r="F20588" s="89">
        <f>Table3[[#This Row],[Yield]]/100*(1+F20587)</f>
        <v>0</v>
      </c>
    </row>
    <row r="20589" spans="1:6" x14ac:dyDescent="0.2">
      <c r="A20589" s="88">
        <v>25119</v>
      </c>
      <c r="B20589" s="89">
        <v>956.24</v>
      </c>
      <c r="C20589" s="89">
        <f>LN(Table3[[#This Row],[Value]]/B20588)</f>
        <v>-4.6002970093851115E-4</v>
      </c>
      <c r="D20589" s="89"/>
      <c r="E20589" s="89"/>
      <c r="F20589" s="89">
        <f>Table3[[#This Row],[Yield]]/100*(1+F20588)</f>
        <v>0</v>
      </c>
    </row>
    <row r="20590" spans="1:6" x14ac:dyDescent="0.2">
      <c r="A20590" s="88">
        <v>25121</v>
      </c>
      <c r="B20590" s="89">
        <v>949.78</v>
      </c>
      <c r="C20590" s="89">
        <f>LN(Table3[[#This Row],[Value]]/B20589)</f>
        <v>-6.7785487410524266E-3</v>
      </c>
      <c r="D20590" s="89"/>
      <c r="E20590" s="89"/>
      <c r="F20590" s="89">
        <f>Table3[[#This Row],[Yield]]/100*(1+F20589)</f>
        <v>0</v>
      </c>
    </row>
    <row r="20591" spans="1:6" x14ac:dyDescent="0.2">
      <c r="A20591" s="88">
        <v>25122</v>
      </c>
      <c r="B20591" s="89">
        <v>949.59</v>
      </c>
      <c r="C20591" s="89">
        <f>LN(Table3[[#This Row],[Value]]/B20590)</f>
        <v>-2.0006633845300823E-4</v>
      </c>
      <c r="D20591" s="89"/>
      <c r="E20591" s="89"/>
      <c r="F20591" s="89">
        <f>Table3[[#This Row],[Yield]]/100*(1+F20590)</f>
        <v>0</v>
      </c>
    </row>
    <row r="20592" spans="1:6" x14ac:dyDescent="0.2">
      <c r="A20592" s="88">
        <v>25125</v>
      </c>
      <c r="B20592" s="89">
        <v>949.96</v>
      </c>
      <c r="C20592" s="89">
        <f>LN(Table3[[#This Row],[Value]]/B20591)</f>
        <v>3.8956595475707231E-4</v>
      </c>
      <c r="D20592" s="89"/>
      <c r="E20592" s="89"/>
      <c r="F20592" s="89">
        <f>Table3[[#This Row],[Yield]]/100*(1+F20591)</f>
        <v>0</v>
      </c>
    </row>
    <row r="20593" spans="1:6" x14ac:dyDescent="0.2">
      <c r="A20593" s="88">
        <v>25126</v>
      </c>
      <c r="B20593" s="89">
        <v>955.31</v>
      </c>
      <c r="C20593" s="89">
        <f>LN(Table3[[#This Row],[Value]]/B20592)</f>
        <v>5.6160166920352127E-3</v>
      </c>
      <c r="D20593" s="89"/>
      <c r="E20593" s="89"/>
      <c r="F20593" s="89">
        <f>Table3[[#This Row],[Yield]]/100*(1+F20592)</f>
        <v>0</v>
      </c>
    </row>
    <row r="20594" spans="1:6" x14ac:dyDescent="0.2">
      <c r="A20594" s="88">
        <v>25128</v>
      </c>
      <c r="B20594" s="89">
        <v>958.91</v>
      </c>
      <c r="C20594" s="89">
        <f>LN(Table3[[#This Row],[Value]]/B20593)</f>
        <v>3.7613275843680917E-3</v>
      </c>
      <c r="D20594" s="89"/>
      <c r="E20594" s="89"/>
      <c r="F20594" s="89">
        <f>Table3[[#This Row],[Yield]]/100*(1+F20593)</f>
        <v>0</v>
      </c>
    </row>
    <row r="20595" spans="1:6" x14ac:dyDescent="0.2">
      <c r="A20595" s="88">
        <v>25129</v>
      </c>
      <c r="B20595" s="89">
        <v>967.49</v>
      </c>
      <c r="C20595" s="89">
        <f>LN(Table3[[#This Row],[Value]]/B20594)</f>
        <v>8.9078662118278543E-3</v>
      </c>
      <c r="D20595" s="89"/>
      <c r="E20595" s="89"/>
      <c r="F20595" s="89">
        <f>Table3[[#This Row],[Yield]]/100*(1+F20594)</f>
        <v>0</v>
      </c>
    </row>
    <row r="20596" spans="1:6" x14ac:dyDescent="0.2">
      <c r="A20596" s="88">
        <v>25132</v>
      </c>
      <c r="B20596" s="89">
        <v>967.49</v>
      </c>
      <c r="C20596" s="89">
        <f>LN(Table3[[#This Row],[Value]]/B20595)</f>
        <v>0</v>
      </c>
      <c r="D20596" s="89"/>
      <c r="E20596" s="89"/>
      <c r="F20596" s="89">
        <f>Table3[[#This Row],[Yield]]/100*(1+F20595)</f>
        <v>0</v>
      </c>
    </row>
    <row r="20597" spans="1:6" x14ac:dyDescent="0.2">
      <c r="A20597" s="88">
        <v>25133</v>
      </c>
      <c r="B20597" s="89">
        <v>963.14</v>
      </c>
      <c r="C20597" s="89">
        <f>LN(Table3[[#This Row],[Value]]/B20596)</f>
        <v>-4.5063086777051928E-3</v>
      </c>
      <c r="D20597" s="89"/>
      <c r="E20597" s="89"/>
      <c r="F20597" s="89">
        <f>Table3[[#This Row],[Yield]]/100*(1+F20596)</f>
        <v>0</v>
      </c>
    </row>
    <row r="20598" spans="1:6" x14ac:dyDescent="0.2">
      <c r="A20598" s="88">
        <v>25135</v>
      </c>
      <c r="B20598" s="89">
        <v>956.68</v>
      </c>
      <c r="C20598" s="89">
        <f>LN(Table3[[#This Row],[Value]]/B20597)</f>
        <v>-6.7298229848390852E-3</v>
      </c>
      <c r="D20598" s="89"/>
      <c r="E20598" s="89"/>
      <c r="F20598" s="89">
        <f>Table3[[#This Row],[Yield]]/100*(1+F20597)</f>
        <v>0</v>
      </c>
    </row>
    <row r="20599" spans="1:6" x14ac:dyDescent="0.2">
      <c r="A20599" s="88">
        <v>25136</v>
      </c>
      <c r="B20599" s="89">
        <v>961.28</v>
      </c>
      <c r="C20599" s="89">
        <f>LN(Table3[[#This Row],[Value]]/B20598)</f>
        <v>4.7967724249964819E-3</v>
      </c>
      <c r="D20599" s="89"/>
      <c r="E20599" s="89"/>
      <c r="F20599" s="89">
        <f>Table3[[#This Row],[Yield]]/100*(1+F20598)</f>
        <v>0</v>
      </c>
    </row>
    <row r="20600" spans="1:6" x14ac:dyDescent="0.2">
      <c r="A20600" s="88">
        <v>25139</v>
      </c>
      <c r="B20600" s="89">
        <v>957.73</v>
      </c>
      <c r="C20600" s="89">
        <f>LN(Table3[[#This Row],[Value]]/B20599)</f>
        <v>-3.6998286091080375E-3</v>
      </c>
      <c r="D20600" s="89"/>
      <c r="E20600" s="89"/>
      <c r="F20600" s="89">
        <f>Table3[[#This Row],[Yield]]/100*(1+F20599)</f>
        <v>0</v>
      </c>
    </row>
    <row r="20601" spans="1:6" x14ac:dyDescent="0.2">
      <c r="A20601" s="88">
        <v>25140</v>
      </c>
      <c r="B20601" s="89">
        <v>951.08</v>
      </c>
      <c r="C20601" s="89">
        <f>LN(Table3[[#This Row],[Value]]/B20600)</f>
        <v>-6.9677201023508103E-3</v>
      </c>
      <c r="D20601" s="89"/>
      <c r="E20601" s="89"/>
      <c r="F20601" s="89">
        <f>Table3[[#This Row],[Yield]]/100*(1+F20600)</f>
        <v>0</v>
      </c>
    </row>
    <row r="20602" spans="1:6" x14ac:dyDescent="0.2">
      <c r="A20602" s="88">
        <v>25142</v>
      </c>
      <c r="B20602" s="89">
        <v>952.39</v>
      </c>
      <c r="C20602" s="89">
        <f>LN(Table3[[#This Row],[Value]]/B20601)</f>
        <v>1.3764337833786396E-3</v>
      </c>
      <c r="D20602" s="89"/>
      <c r="E20602" s="89"/>
      <c r="F20602" s="89">
        <f>Table3[[#This Row],[Yield]]/100*(1+F20601)</f>
        <v>0</v>
      </c>
    </row>
    <row r="20603" spans="1:6" x14ac:dyDescent="0.2">
      <c r="A20603" s="88">
        <v>25143</v>
      </c>
      <c r="B20603" s="89">
        <v>948.41</v>
      </c>
      <c r="C20603" s="89">
        <f>LN(Table3[[#This Row],[Value]]/B20602)</f>
        <v>-4.187716557688034E-3</v>
      </c>
      <c r="D20603" s="89"/>
      <c r="E20603" s="89"/>
      <c r="F20603" s="89">
        <f>Table3[[#This Row],[Yield]]/100*(1+F20602)</f>
        <v>0</v>
      </c>
    </row>
    <row r="20604" spans="1:6" x14ac:dyDescent="0.2">
      <c r="A20604" s="88">
        <v>25146</v>
      </c>
      <c r="B20604" s="89">
        <v>946.23</v>
      </c>
      <c r="C20604" s="89">
        <f>LN(Table3[[#This Row],[Value]]/B20603)</f>
        <v>-2.3012297450116445E-3</v>
      </c>
      <c r="D20604" s="89"/>
      <c r="E20604" s="89"/>
      <c r="F20604" s="89">
        <f>Table3[[#This Row],[Yield]]/100*(1+F20603)</f>
        <v>0</v>
      </c>
    </row>
    <row r="20605" spans="1:6" x14ac:dyDescent="0.2">
      <c r="A20605" s="88">
        <v>25148</v>
      </c>
      <c r="B20605" s="89">
        <v>949.47</v>
      </c>
      <c r="C20605" s="89">
        <f>LN(Table3[[#This Row],[Value]]/B20604)</f>
        <v>3.4182657116900396E-3</v>
      </c>
      <c r="D20605" s="89"/>
      <c r="E20605" s="89"/>
      <c r="F20605" s="89">
        <f>Table3[[#This Row],[Yield]]/100*(1+F20604)</f>
        <v>0</v>
      </c>
    </row>
    <row r="20606" spans="1:6" x14ac:dyDescent="0.2">
      <c r="A20606" s="88">
        <v>25149</v>
      </c>
      <c r="B20606" s="89">
        <v>950.65</v>
      </c>
      <c r="C20606" s="89">
        <f>LN(Table3[[#This Row],[Value]]/B20605)</f>
        <v>1.2420269790245431E-3</v>
      </c>
      <c r="D20606" s="89"/>
      <c r="E20606" s="89"/>
      <c r="F20606" s="89">
        <f>Table3[[#This Row],[Yield]]/100*(1+F20605)</f>
        <v>0</v>
      </c>
    </row>
    <row r="20607" spans="1:6" x14ac:dyDescent="0.2">
      <c r="A20607" s="88">
        <v>25150</v>
      </c>
      <c r="B20607" s="89">
        <v>958.98</v>
      </c>
      <c r="C20607" s="89">
        <f>LN(Table3[[#This Row],[Value]]/B20606)</f>
        <v>8.7242584530221514E-3</v>
      </c>
      <c r="D20607" s="89"/>
      <c r="E20607" s="89"/>
      <c r="F20607" s="89">
        <f>Table3[[#This Row],[Yield]]/100*(1+F20606)</f>
        <v>0</v>
      </c>
    </row>
    <row r="20608" spans="1:6" x14ac:dyDescent="0.2">
      <c r="A20608" s="88">
        <v>25154</v>
      </c>
      <c r="B20608" s="89">
        <v>964.2</v>
      </c>
      <c r="C20608" s="89">
        <f>LN(Table3[[#This Row],[Value]]/B20607)</f>
        <v>5.4285223629048892E-3</v>
      </c>
      <c r="D20608" s="89"/>
      <c r="E20608" s="89"/>
      <c r="F20608" s="89">
        <f>Table3[[#This Row],[Yield]]/100*(1+F20607)</f>
        <v>0</v>
      </c>
    </row>
    <row r="20609" spans="1:6" x14ac:dyDescent="0.2">
      <c r="A20609" s="88">
        <v>25155</v>
      </c>
      <c r="B20609" s="89">
        <v>967.43</v>
      </c>
      <c r="C20609" s="89">
        <f>LN(Table3[[#This Row],[Value]]/B20608)</f>
        <v>3.3443288937359296E-3</v>
      </c>
      <c r="D20609" s="89"/>
      <c r="E20609" s="89"/>
      <c r="F20609" s="89">
        <f>Table3[[#This Row],[Yield]]/100*(1+F20608)</f>
        <v>0</v>
      </c>
    </row>
    <row r="20610" spans="1:6" x14ac:dyDescent="0.2">
      <c r="A20610" s="88">
        <v>25156</v>
      </c>
      <c r="B20610" s="89">
        <v>963.89</v>
      </c>
      <c r="C20610" s="89">
        <f>LN(Table3[[#This Row],[Value]]/B20609)</f>
        <v>-3.6658906493295127E-3</v>
      </c>
      <c r="D20610" s="89"/>
      <c r="E20610" s="89"/>
      <c r="F20610" s="89">
        <f>Table3[[#This Row],[Yield]]/100*(1+F20609)</f>
        <v>0</v>
      </c>
    </row>
    <row r="20611" spans="1:6" x14ac:dyDescent="0.2">
      <c r="A20611" s="88">
        <v>25157</v>
      </c>
      <c r="B20611" s="89">
        <v>965.88</v>
      </c>
      <c r="C20611" s="89">
        <f>LN(Table3[[#This Row],[Value]]/B20610)</f>
        <v>2.0624226777144071E-3</v>
      </c>
      <c r="D20611" s="89"/>
      <c r="E20611" s="89"/>
      <c r="F20611" s="89">
        <f>Table3[[#This Row],[Yield]]/100*(1+F20610)</f>
        <v>0</v>
      </c>
    </row>
    <row r="20612" spans="1:6" x14ac:dyDescent="0.2">
      <c r="A20612" s="88">
        <v>25160</v>
      </c>
      <c r="B20612" s="89">
        <v>963.7</v>
      </c>
      <c r="C20612" s="89">
        <f>LN(Table3[[#This Row],[Value]]/B20611)</f>
        <v>-2.2595600364009468E-3</v>
      </c>
      <c r="D20612" s="89"/>
      <c r="E20612" s="89"/>
      <c r="F20612" s="89">
        <f>Table3[[#This Row],[Yield]]/100*(1+F20611)</f>
        <v>0</v>
      </c>
    </row>
    <row r="20613" spans="1:6" x14ac:dyDescent="0.2">
      <c r="A20613" s="88">
        <v>25161</v>
      </c>
      <c r="B20613" s="89">
        <v>966.75</v>
      </c>
      <c r="C20613" s="89">
        <f>LN(Table3[[#This Row],[Value]]/B20612)</f>
        <v>3.159887630164612E-3</v>
      </c>
      <c r="D20613" s="89"/>
      <c r="E20613" s="89"/>
      <c r="F20613" s="89">
        <f>Table3[[#This Row],[Yield]]/100*(1+F20612)</f>
        <v>0</v>
      </c>
    </row>
    <row r="20614" spans="1:6" x14ac:dyDescent="0.2">
      <c r="A20614" s="88">
        <v>25163</v>
      </c>
      <c r="B20614" s="89">
        <v>965.13</v>
      </c>
      <c r="C20614" s="89">
        <f>LN(Table3[[#This Row],[Value]]/B20613)</f>
        <v>-1.677123195768079E-3</v>
      </c>
      <c r="D20614" s="89"/>
      <c r="E20614" s="89"/>
      <c r="F20614" s="89">
        <f>Table3[[#This Row],[Yield]]/100*(1+F20613)</f>
        <v>0</v>
      </c>
    </row>
    <row r="20615" spans="1:6" x14ac:dyDescent="0.2">
      <c r="A20615" s="88">
        <v>25164</v>
      </c>
      <c r="B20615" s="89">
        <v>967.06</v>
      </c>
      <c r="C20615" s="89">
        <f>LN(Table3[[#This Row],[Value]]/B20614)</f>
        <v>1.9977338065886021E-3</v>
      </c>
      <c r="D20615" s="89"/>
      <c r="E20615" s="89"/>
      <c r="F20615" s="89">
        <f>Table3[[#This Row],[Yield]]/100*(1+F20614)</f>
        <v>0</v>
      </c>
    </row>
    <row r="20616" spans="1:6" x14ac:dyDescent="0.2">
      <c r="A20616" s="88">
        <v>25167</v>
      </c>
      <c r="B20616" s="89">
        <v>971.35</v>
      </c>
      <c r="C20616" s="89">
        <f>LN(Table3[[#This Row],[Value]]/B20615)</f>
        <v>4.4263153865627654E-3</v>
      </c>
      <c r="D20616" s="89"/>
      <c r="E20616" s="89"/>
      <c r="F20616" s="89">
        <f>Table3[[#This Row],[Yield]]/100*(1+F20615)</f>
        <v>0</v>
      </c>
    </row>
    <row r="20617" spans="1:6" x14ac:dyDescent="0.2">
      <c r="A20617" s="88">
        <v>25168</v>
      </c>
      <c r="B20617" s="89">
        <v>979.49</v>
      </c>
      <c r="C20617" s="89">
        <f>LN(Table3[[#This Row],[Value]]/B20616)</f>
        <v>8.3451715572361636E-3</v>
      </c>
      <c r="D20617" s="89"/>
      <c r="E20617" s="89"/>
      <c r="F20617" s="89">
        <f>Table3[[#This Row],[Yield]]/100*(1+F20616)</f>
        <v>0</v>
      </c>
    </row>
    <row r="20618" spans="1:6" x14ac:dyDescent="0.2">
      <c r="A20618" s="88">
        <v>25169</v>
      </c>
      <c r="B20618" s="89">
        <v>976.32</v>
      </c>
      <c r="C20618" s="89">
        <f>LN(Table3[[#This Row],[Value]]/B20617)</f>
        <v>-3.2416265137211416E-3</v>
      </c>
      <c r="D20618" s="89"/>
      <c r="E20618" s="89"/>
      <c r="F20618" s="89">
        <f>Table3[[#This Row],[Yield]]/100*(1+F20617)</f>
        <v>0</v>
      </c>
    </row>
    <row r="20619" spans="1:6" x14ac:dyDescent="0.2">
      <c r="A20619" s="88">
        <v>25171</v>
      </c>
      <c r="B20619" s="89">
        <v>985.08</v>
      </c>
      <c r="C20619" s="89">
        <f>LN(Table3[[#This Row],[Value]]/B20618)</f>
        <v>8.9324546198703472E-3</v>
      </c>
      <c r="D20619" s="89"/>
      <c r="E20619" s="89"/>
      <c r="F20619" s="89">
        <f>Table3[[#This Row],[Yield]]/100*(1+F20618)</f>
        <v>0</v>
      </c>
    </row>
    <row r="20620" spans="1:6" x14ac:dyDescent="0.2">
      <c r="A20620" s="88">
        <v>25174</v>
      </c>
      <c r="B20620" s="89">
        <v>983.34</v>
      </c>
      <c r="C20620" s="89">
        <f>LN(Table3[[#This Row],[Value]]/B20619)</f>
        <v>-1.7679158443841285E-3</v>
      </c>
      <c r="D20620" s="89"/>
      <c r="E20620" s="89"/>
      <c r="F20620" s="89">
        <f>Table3[[#This Row],[Yield]]/100*(1+F20619)</f>
        <v>0</v>
      </c>
    </row>
    <row r="20621" spans="1:6" x14ac:dyDescent="0.2">
      <c r="A20621" s="88">
        <v>25175</v>
      </c>
      <c r="B20621" s="89">
        <v>985.21</v>
      </c>
      <c r="C20621" s="89">
        <f>LN(Table3[[#This Row],[Value]]/B20620)</f>
        <v>1.8998761143837154E-3</v>
      </c>
      <c r="D20621" s="89"/>
      <c r="E20621" s="89"/>
      <c r="F20621" s="89">
        <f>Table3[[#This Row],[Yield]]/100*(1+F20620)</f>
        <v>0</v>
      </c>
    </row>
    <row r="20622" spans="1:6" x14ac:dyDescent="0.2">
      <c r="A20622" s="88">
        <v>25177</v>
      </c>
      <c r="B20622" s="89">
        <v>977.69</v>
      </c>
      <c r="C20622" s="89">
        <f>LN(Table3[[#This Row],[Value]]/B20621)</f>
        <v>-7.6621700451812878E-3</v>
      </c>
      <c r="D20622" s="89"/>
      <c r="E20622" s="89"/>
      <c r="F20622" s="89">
        <f>Table3[[#This Row],[Yield]]/100*(1+F20621)</f>
        <v>0</v>
      </c>
    </row>
    <row r="20623" spans="1:6" x14ac:dyDescent="0.2">
      <c r="A20623" s="88">
        <v>25178</v>
      </c>
      <c r="B20623" s="89">
        <v>978.24</v>
      </c>
      <c r="C20623" s="89">
        <f>LN(Table3[[#This Row],[Value]]/B20622)</f>
        <v>5.6239232947627601E-4</v>
      </c>
      <c r="D20623" s="89"/>
      <c r="E20623" s="89"/>
      <c r="F20623" s="89">
        <f>Table3[[#This Row],[Yield]]/100*(1+F20622)</f>
        <v>0</v>
      </c>
    </row>
    <row r="20624" spans="1:6" x14ac:dyDescent="0.2">
      <c r="A20624" s="88">
        <v>25181</v>
      </c>
      <c r="B20624" s="89">
        <v>979.36</v>
      </c>
      <c r="C20624" s="89">
        <f>LN(Table3[[#This Row],[Value]]/B20623)</f>
        <v>1.1442584002900309E-3</v>
      </c>
      <c r="D20624" s="89"/>
      <c r="E20624" s="89"/>
      <c r="F20624" s="89">
        <f>Table3[[#This Row],[Yield]]/100*(1+F20623)</f>
        <v>0</v>
      </c>
    </row>
    <row r="20625" spans="1:6" x14ac:dyDescent="0.2">
      <c r="A20625" s="88">
        <v>25182</v>
      </c>
      <c r="B20625" s="89">
        <v>977.69</v>
      </c>
      <c r="C20625" s="89">
        <f>LN(Table3[[#This Row],[Value]]/B20624)</f>
        <v>-1.7066507297663872E-3</v>
      </c>
      <c r="D20625" s="89"/>
      <c r="E20625" s="89"/>
      <c r="F20625" s="89">
        <f>Table3[[#This Row],[Yield]]/100*(1+F20624)</f>
        <v>0</v>
      </c>
    </row>
    <row r="20626" spans="1:6" x14ac:dyDescent="0.2">
      <c r="A20626" s="88">
        <v>25184</v>
      </c>
      <c r="B20626" s="89">
        <v>977.13</v>
      </c>
      <c r="C20626" s="89">
        <f>LN(Table3[[#This Row],[Value]]/B20625)</f>
        <v>-5.7294279301321814E-4</v>
      </c>
      <c r="D20626" s="89"/>
      <c r="E20626" s="89"/>
      <c r="F20626" s="89">
        <f>Table3[[#This Row],[Yield]]/100*(1+F20625)</f>
        <v>0</v>
      </c>
    </row>
    <row r="20627" spans="1:6" x14ac:dyDescent="0.2">
      <c r="A20627" s="88">
        <v>25185</v>
      </c>
      <c r="B20627" s="89">
        <v>981.29</v>
      </c>
      <c r="C20627" s="89">
        <f>LN(Table3[[#This Row],[Value]]/B20626)</f>
        <v>4.2483290170054009E-3</v>
      </c>
      <c r="D20627" s="89"/>
      <c r="E20627" s="89"/>
      <c r="F20627" s="89">
        <f>Table3[[#This Row],[Yield]]/100*(1+F20626)</f>
        <v>0</v>
      </c>
    </row>
    <row r="20628" spans="1:6" x14ac:dyDescent="0.2">
      <c r="A20628" s="88">
        <v>25188</v>
      </c>
      <c r="B20628" s="89">
        <v>976.32</v>
      </c>
      <c r="C20628" s="89">
        <f>LN(Table3[[#This Row],[Value]]/B20627)</f>
        <v>-5.0776310686806627E-3</v>
      </c>
      <c r="D20628" s="89"/>
      <c r="E20628" s="89"/>
      <c r="F20628" s="89">
        <f>Table3[[#This Row],[Yield]]/100*(1+F20627)</f>
        <v>0</v>
      </c>
    </row>
    <row r="20629" spans="1:6" x14ac:dyDescent="0.2">
      <c r="A20629" s="88">
        <v>25189</v>
      </c>
      <c r="B20629" s="89">
        <v>970.91</v>
      </c>
      <c r="C20629" s="89">
        <f>LN(Table3[[#This Row],[Value]]/B20628)</f>
        <v>-5.556625483339934E-3</v>
      </c>
      <c r="D20629" s="89"/>
      <c r="E20629" s="89"/>
      <c r="F20629" s="89">
        <f>Table3[[#This Row],[Yield]]/100*(1+F20628)</f>
        <v>0</v>
      </c>
    </row>
    <row r="20630" spans="1:6" x14ac:dyDescent="0.2">
      <c r="A20630" s="88">
        <v>25191</v>
      </c>
      <c r="B20630" s="89">
        <v>975.14</v>
      </c>
      <c r="C20630" s="89">
        <f>LN(Table3[[#This Row],[Value]]/B20629)</f>
        <v>4.3472743884514706E-3</v>
      </c>
      <c r="D20630" s="89"/>
      <c r="E20630" s="89"/>
      <c r="F20630" s="89">
        <f>Table3[[#This Row],[Yield]]/100*(1+F20629)</f>
        <v>0</v>
      </c>
    </row>
    <row r="20631" spans="1:6" x14ac:dyDescent="0.2">
      <c r="A20631" s="88">
        <v>25192</v>
      </c>
      <c r="B20631" s="89">
        <v>966.99</v>
      </c>
      <c r="C20631" s="89">
        <f>LN(Table3[[#This Row],[Value]]/B20630)</f>
        <v>-8.3928962952272354E-3</v>
      </c>
      <c r="D20631" s="89"/>
      <c r="E20631" s="89"/>
      <c r="F20631" s="89">
        <f>Table3[[#This Row],[Yield]]/100*(1+F20630)</f>
        <v>0</v>
      </c>
    </row>
    <row r="20632" spans="1:6" x14ac:dyDescent="0.2">
      <c r="A20632" s="88">
        <v>25195</v>
      </c>
      <c r="B20632" s="89">
        <v>953.75</v>
      </c>
      <c r="C20632" s="89">
        <f>LN(Table3[[#This Row],[Value]]/B20631)</f>
        <v>-1.3786571539522462E-2</v>
      </c>
      <c r="D20632" s="89"/>
      <c r="E20632" s="89"/>
      <c r="F20632" s="89">
        <f>Table3[[#This Row],[Yield]]/100*(1+F20631)</f>
        <v>0</v>
      </c>
    </row>
    <row r="20633" spans="1:6" x14ac:dyDescent="0.2">
      <c r="A20633" s="88">
        <v>25196</v>
      </c>
      <c r="B20633" s="89">
        <v>952.32</v>
      </c>
      <c r="C20633" s="89">
        <f>LN(Table3[[#This Row],[Value]]/B20632)</f>
        <v>-1.5004698340490442E-3</v>
      </c>
      <c r="D20633" s="89"/>
      <c r="E20633" s="89"/>
      <c r="F20633" s="89">
        <f>Table3[[#This Row],[Yield]]/100*(1+F20632)</f>
        <v>0</v>
      </c>
    </row>
    <row r="20634" spans="1:6" x14ac:dyDescent="0.2">
      <c r="A20634" s="88">
        <v>25198</v>
      </c>
      <c r="B20634" s="89">
        <v>954.25</v>
      </c>
      <c r="C20634" s="89">
        <f>LN(Table3[[#This Row],[Value]]/B20633)</f>
        <v>2.0245788607213874E-3</v>
      </c>
      <c r="D20634" s="89"/>
      <c r="E20634" s="89"/>
      <c r="F20634" s="89">
        <f>Table3[[#This Row],[Yield]]/100*(1+F20633)</f>
        <v>0</v>
      </c>
    </row>
    <row r="20635" spans="1:6" x14ac:dyDescent="0.2">
      <c r="A20635" s="88">
        <v>25199</v>
      </c>
      <c r="B20635" s="89">
        <v>952.51</v>
      </c>
      <c r="C20635" s="89">
        <f>LN(Table3[[#This Row],[Value]]/B20634)</f>
        <v>-1.8250859919298529E-3</v>
      </c>
      <c r="D20635" s="89"/>
      <c r="E20635" s="89"/>
      <c r="F20635" s="89">
        <f>Table3[[#This Row],[Yield]]/100*(1+F20634)</f>
        <v>0</v>
      </c>
    </row>
    <row r="20636" spans="1:6" x14ac:dyDescent="0.2">
      <c r="A20636" s="88">
        <v>25202</v>
      </c>
      <c r="B20636" s="89">
        <v>945.11</v>
      </c>
      <c r="C20636" s="89">
        <f>LN(Table3[[#This Row],[Value]]/B20635)</f>
        <v>-7.7992827974649927E-3</v>
      </c>
      <c r="D20636" s="89"/>
      <c r="E20636" s="89"/>
      <c r="F20636" s="89">
        <f>Table3[[#This Row],[Yield]]/100*(1+F20635)</f>
        <v>0</v>
      </c>
    </row>
    <row r="20637" spans="1:6" x14ac:dyDescent="0.2">
      <c r="A20637" s="88">
        <v>25203</v>
      </c>
      <c r="B20637" s="89">
        <v>943.75</v>
      </c>
      <c r="C20637" s="89">
        <f>LN(Table3[[#This Row],[Value]]/B20636)</f>
        <v>-1.4400222727097081E-3</v>
      </c>
      <c r="D20637" s="89"/>
      <c r="E20637" s="89"/>
      <c r="F20637" s="89">
        <f>Table3[[#This Row],[Yield]]/100*(1+F20636)</f>
        <v>0</v>
      </c>
    </row>
    <row r="20638" spans="1:6" x14ac:dyDescent="0.2">
      <c r="A20638" s="88">
        <v>25205</v>
      </c>
      <c r="B20638" s="89">
        <v>947.73</v>
      </c>
      <c r="C20638" s="89">
        <f>LN(Table3[[#This Row],[Value]]/B20637)</f>
        <v>4.2083509990984624E-3</v>
      </c>
      <c r="D20638" s="89"/>
      <c r="E20638" s="89"/>
      <c r="F20638" s="89">
        <f>Table3[[#This Row],[Yield]]/100*(1+F20637)</f>
        <v>0</v>
      </c>
    </row>
    <row r="20639" spans="1:6" x14ac:dyDescent="0.2">
      <c r="A20639" s="88">
        <v>25206</v>
      </c>
      <c r="B20639" s="89">
        <v>951.89</v>
      </c>
      <c r="C20639" s="89">
        <f>LN(Table3[[#This Row],[Value]]/B20638)</f>
        <v>4.3798303345664018E-3</v>
      </c>
      <c r="D20639" s="89"/>
      <c r="E20639" s="89"/>
      <c r="F20639" s="89">
        <f>Table3[[#This Row],[Yield]]/100*(1+F20638)</f>
        <v>0</v>
      </c>
    </row>
    <row r="20640" spans="1:6" x14ac:dyDescent="0.2">
      <c r="A20640" s="88">
        <v>25209</v>
      </c>
      <c r="B20640" s="89">
        <v>936.66</v>
      </c>
      <c r="C20640" s="89">
        <f>LN(Table3[[#This Row],[Value]]/B20639)</f>
        <v>-1.6129125700269101E-2</v>
      </c>
      <c r="D20640" s="89"/>
      <c r="E20640" s="89"/>
      <c r="F20640" s="89">
        <f>Table3[[#This Row],[Yield]]/100*(1+F20639)</f>
        <v>0</v>
      </c>
    </row>
    <row r="20641" spans="1:6" x14ac:dyDescent="0.2">
      <c r="A20641" s="88">
        <v>25210</v>
      </c>
      <c r="B20641" s="89">
        <v>925.72</v>
      </c>
      <c r="C20641" s="89">
        <f>LN(Table3[[#This Row],[Value]]/B20640)</f>
        <v>-1.1748543085168888E-2</v>
      </c>
      <c r="D20641" s="89"/>
      <c r="E20641" s="89"/>
      <c r="F20641" s="89">
        <f>Table3[[#This Row],[Yield]]/100*(1+F20640)</f>
        <v>0</v>
      </c>
    </row>
    <row r="20642" spans="1:6" x14ac:dyDescent="0.2">
      <c r="A20642" s="88">
        <v>25211</v>
      </c>
      <c r="B20642" s="89">
        <v>921.25</v>
      </c>
      <c r="C20642" s="89">
        <f>LN(Table3[[#This Row],[Value]]/B20641)</f>
        <v>-4.8403696079150349E-3</v>
      </c>
      <c r="D20642" s="89"/>
      <c r="E20642" s="89"/>
      <c r="F20642" s="89">
        <f>Table3[[#This Row],[Yield]]/100*(1+F20641)</f>
        <v>0</v>
      </c>
    </row>
    <row r="20643" spans="1:6" x14ac:dyDescent="0.2">
      <c r="A20643" s="88">
        <v>25212</v>
      </c>
      <c r="B20643" s="89">
        <v>927.46</v>
      </c>
      <c r="C20643" s="89">
        <f>LN(Table3[[#This Row],[Value]]/B20642)</f>
        <v>6.7182233634254648E-3</v>
      </c>
      <c r="D20643" s="89"/>
      <c r="E20643" s="89"/>
      <c r="F20643" s="89">
        <f>Table3[[#This Row],[Yield]]/100*(1+F20642)</f>
        <v>0</v>
      </c>
    </row>
    <row r="20644" spans="1:6" x14ac:dyDescent="0.2">
      <c r="A20644" s="88">
        <v>25213</v>
      </c>
      <c r="B20644" s="89">
        <v>925.53</v>
      </c>
      <c r="C20644" s="89">
        <f>LN(Table3[[#This Row],[Value]]/B20643)</f>
        <v>-2.0831204679126287E-3</v>
      </c>
      <c r="D20644" s="89"/>
      <c r="E20644" s="89"/>
      <c r="F20644" s="89">
        <f>Table3[[#This Row],[Yield]]/100*(1+F20643)</f>
        <v>0</v>
      </c>
    </row>
    <row r="20645" spans="1:6" x14ac:dyDescent="0.2">
      <c r="A20645" s="88">
        <v>25216</v>
      </c>
      <c r="B20645" s="89">
        <v>923.11</v>
      </c>
      <c r="C20645" s="89">
        <f>LN(Table3[[#This Row],[Value]]/B20644)</f>
        <v>-2.6181423991238646E-3</v>
      </c>
      <c r="D20645" s="89"/>
      <c r="E20645" s="89"/>
      <c r="F20645" s="89">
        <f>Table3[[#This Row],[Yield]]/100*(1+F20644)</f>
        <v>0</v>
      </c>
    </row>
    <row r="20646" spans="1:6" x14ac:dyDescent="0.2">
      <c r="A20646" s="88">
        <v>25217</v>
      </c>
      <c r="B20646" s="89">
        <v>928.33</v>
      </c>
      <c r="C20646" s="89">
        <f>LN(Table3[[#This Row],[Value]]/B20645)</f>
        <v>5.6388690226199731E-3</v>
      </c>
      <c r="D20646" s="89"/>
      <c r="E20646" s="89"/>
      <c r="F20646" s="89">
        <f>Table3[[#This Row],[Yield]]/100*(1+F20645)</f>
        <v>0</v>
      </c>
    </row>
    <row r="20647" spans="1:6" x14ac:dyDescent="0.2">
      <c r="A20647" s="88">
        <v>25218</v>
      </c>
      <c r="B20647" s="89">
        <v>931.75</v>
      </c>
      <c r="C20647" s="89">
        <f>LN(Table3[[#This Row],[Value]]/B20646)</f>
        <v>3.6772653368124077E-3</v>
      </c>
      <c r="D20647" s="89"/>
      <c r="E20647" s="89"/>
      <c r="F20647" s="89">
        <f>Table3[[#This Row],[Yield]]/100*(1+F20646)</f>
        <v>0</v>
      </c>
    </row>
    <row r="20648" spans="1:6" x14ac:dyDescent="0.2">
      <c r="A20648" s="88">
        <v>25219</v>
      </c>
      <c r="B20648" s="89">
        <v>938.59</v>
      </c>
      <c r="C20648" s="89">
        <f>LN(Table3[[#This Row],[Value]]/B20647)</f>
        <v>7.3142107784147439E-3</v>
      </c>
      <c r="D20648" s="89"/>
      <c r="E20648" s="89"/>
      <c r="F20648" s="89">
        <f>Table3[[#This Row],[Yield]]/100*(1+F20647)</f>
        <v>0</v>
      </c>
    </row>
    <row r="20649" spans="1:6" x14ac:dyDescent="0.2">
      <c r="A20649" s="88">
        <v>25220</v>
      </c>
      <c r="B20649" s="89">
        <v>935.54</v>
      </c>
      <c r="C20649" s="89">
        <f>LN(Table3[[#This Row],[Value]]/B20648)</f>
        <v>-3.2548464542456407E-3</v>
      </c>
      <c r="D20649" s="89"/>
      <c r="E20649" s="89"/>
      <c r="F20649" s="89">
        <f>Table3[[#This Row],[Yield]]/100*(1+F20648)</f>
        <v>0</v>
      </c>
    </row>
    <row r="20650" spans="1:6" x14ac:dyDescent="0.2">
      <c r="A20650" s="88">
        <v>25223</v>
      </c>
      <c r="B20650" s="89">
        <v>931.25</v>
      </c>
      <c r="C20650" s="89">
        <f>LN(Table3[[#This Row],[Value]]/B20649)</f>
        <v>-4.5961329897675077E-3</v>
      </c>
      <c r="D20650" s="89"/>
      <c r="E20650" s="89"/>
      <c r="F20650" s="89">
        <f>Table3[[#This Row],[Yield]]/100*(1+F20649)</f>
        <v>0</v>
      </c>
    </row>
    <row r="20651" spans="1:6" x14ac:dyDescent="0.2">
      <c r="A20651" s="88">
        <v>25224</v>
      </c>
      <c r="B20651" s="89">
        <v>929.82</v>
      </c>
      <c r="C20651" s="89">
        <f>LN(Table3[[#This Row],[Value]]/B20650)</f>
        <v>-1.5367506664706035E-3</v>
      </c>
      <c r="D20651" s="89"/>
      <c r="E20651" s="89"/>
      <c r="F20651" s="89">
        <f>Table3[[#This Row],[Yield]]/100*(1+F20650)</f>
        <v>0</v>
      </c>
    </row>
    <row r="20652" spans="1:6" x14ac:dyDescent="0.2">
      <c r="A20652" s="88">
        <v>25225</v>
      </c>
      <c r="B20652" s="89">
        <v>934.17</v>
      </c>
      <c r="C20652" s="89">
        <f>LN(Table3[[#This Row],[Value]]/B20651)</f>
        <v>4.6674154871810042E-3</v>
      </c>
      <c r="D20652" s="89"/>
      <c r="E20652" s="89"/>
      <c r="F20652" s="89">
        <f>Table3[[#This Row],[Yield]]/100*(1+F20651)</f>
        <v>0</v>
      </c>
    </row>
    <row r="20653" spans="1:6" x14ac:dyDescent="0.2">
      <c r="A20653" s="88">
        <v>25226</v>
      </c>
      <c r="B20653" s="89">
        <v>940.2</v>
      </c>
      <c r="C20653" s="89">
        <f>LN(Table3[[#This Row],[Value]]/B20652)</f>
        <v>6.4341840755505935E-3</v>
      </c>
      <c r="D20653" s="89"/>
      <c r="E20653" s="89"/>
      <c r="F20653" s="89">
        <f>Table3[[#This Row],[Yield]]/100*(1+F20652)</f>
        <v>0</v>
      </c>
    </row>
    <row r="20654" spans="1:6" x14ac:dyDescent="0.2">
      <c r="A20654" s="88">
        <v>25227</v>
      </c>
      <c r="B20654" s="89">
        <v>938.59</v>
      </c>
      <c r="C20654" s="89">
        <f>LN(Table3[[#This Row],[Value]]/B20653)</f>
        <v>-1.7138694522477022E-3</v>
      </c>
      <c r="D20654" s="89"/>
      <c r="E20654" s="89"/>
      <c r="F20654" s="89">
        <f>Table3[[#This Row],[Yield]]/100*(1+F20653)</f>
        <v>0</v>
      </c>
    </row>
    <row r="20655" spans="1:6" x14ac:dyDescent="0.2">
      <c r="A20655" s="88">
        <v>25230</v>
      </c>
      <c r="B20655" s="89">
        <v>937.47</v>
      </c>
      <c r="C20655" s="89">
        <f>LN(Table3[[#This Row],[Value]]/B20654)</f>
        <v>-1.1939918052274868E-3</v>
      </c>
      <c r="D20655" s="89"/>
      <c r="E20655" s="89"/>
      <c r="F20655" s="89">
        <f>Table3[[#This Row],[Yield]]/100*(1+F20654)</f>
        <v>0</v>
      </c>
    </row>
    <row r="20656" spans="1:6" x14ac:dyDescent="0.2">
      <c r="A20656" s="88">
        <v>25231</v>
      </c>
      <c r="B20656" s="89">
        <v>938.4</v>
      </c>
      <c r="C20656" s="89">
        <f>LN(Table3[[#This Row],[Value]]/B20655)</f>
        <v>9.9154000671073978E-4</v>
      </c>
      <c r="D20656" s="89"/>
      <c r="E20656" s="89"/>
      <c r="F20656" s="89">
        <f>Table3[[#This Row],[Yield]]/100*(1+F20655)</f>
        <v>0</v>
      </c>
    </row>
    <row r="20657" spans="1:6" x14ac:dyDescent="0.2">
      <c r="A20657" s="88">
        <v>25232</v>
      </c>
      <c r="B20657" s="89">
        <v>938.09</v>
      </c>
      <c r="C20657" s="89">
        <f>LN(Table3[[#This Row],[Value]]/B20656)</f>
        <v>-3.3040410854320623E-4</v>
      </c>
      <c r="D20657" s="89"/>
      <c r="E20657" s="89"/>
      <c r="F20657" s="89">
        <f>Table3[[#This Row],[Yield]]/100*(1+F20656)</f>
        <v>0</v>
      </c>
    </row>
    <row r="20658" spans="1:6" x14ac:dyDescent="0.2">
      <c r="A20658" s="88">
        <v>25233</v>
      </c>
      <c r="B20658" s="89">
        <v>942.13</v>
      </c>
      <c r="C20658" s="89">
        <f>LN(Table3[[#This Row],[Value]]/B20657)</f>
        <v>4.2973760702151682E-3</v>
      </c>
      <c r="D20658" s="89"/>
      <c r="E20658" s="89"/>
      <c r="F20658" s="89">
        <f>Table3[[#This Row],[Yield]]/100*(1+F20657)</f>
        <v>0</v>
      </c>
    </row>
    <row r="20659" spans="1:6" x14ac:dyDescent="0.2">
      <c r="A20659" s="88">
        <v>25234</v>
      </c>
      <c r="B20659" s="89">
        <v>946.05</v>
      </c>
      <c r="C20659" s="89">
        <f>LN(Table3[[#This Row],[Value]]/B20658)</f>
        <v>4.1521524768322144E-3</v>
      </c>
      <c r="D20659" s="89"/>
      <c r="E20659" s="89"/>
      <c r="F20659" s="89">
        <f>Table3[[#This Row],[Yield]]/100*(1+F20658)</f>
        <v>0</v>
      </c>
    </row>
    <row r="20660" spans="1:6" x14ac:dyDescent="0.2">
      <c r="A20660" s="88">
        <v>25237</v>
      </c>
      <c r="B20660" s="89">
        <v>946.85</v>
      </c>
      <c r="C20660" s="89">
        <f>LN(Table3[[#This Row],[Value]]/B20659)</f>
        <v>8.4526393114416629E-4</v>
      </c>
      <c r="D20660" s="89"/>
      <c r="E20660" s="89"/>
      <c r="F20660" s="89">
        <f>Table3[[#This Row],[Yield]]/100*(1+F20659)</f>
        <v>0</v>
      </c>
    </row>
    <row r="20661" spans="1:6" x14ac:dyDescent="0.2">
      <c r="A20661" s="88">
        <v>25238</v>
      </c>
      <c r="B20661" s="89">
        <v>945.11</v>
      </c>
      <c r="C20661" s="89">
        <f>LN(Table3[[#This Row],[Value]]/B20660)</f>
        <v>-1.8393628729699253E-3</v>
      </c>
      <c r="D20661" s="89"/>
      <c r="E20661" s="89"/>
      <c r="F20661" s="89">
        <f>Table3[[#This Row],[Yield]]/100*(1+F20660)</f>
        <v>0</v>
      </c>
    </row>
    <row r="20662" spans="1:6" x14ac:dyDescent="0.2">
      <c r="A20662" s="88">
        <v>25239</v>
      </c>
      <c r="B20662" s="89">
        <v>945.98</v>
      </c>
      <c r="C20662" s="89">
        <f>LN(Table3[[#This Row],[Value]]/B20661)</f>
        <v>9.2010434339759642E-4</v>
      </c>
      <c r="D20662" s="89"/>
      <c r="E20662" s="89"/>
      <c r="F20662" s="89">
        <f>Table3[[#This Row],[Yield]]/100*(1+F20661)</f>
        <v>0</v>
      </c>
    </row>
    <row r="20663" spans="1:6" x14ac:dyDescent="0.2">
      <c r="A20663" s="88">
        <v>25240</v>
      </c>
      <c r="B20663" s="89">
        <v>946.67</v>
      </c>
      <c r="C20663" s="89">
        <f>LN(Table3[[#This Row],[Value]]/B20662)</f>
        <v>7.291364283614595E-4</v>
      </c>
      <c r="D20663" s="89"/>
      <c r="E20663" s="89"/>
      <c r="F20663" s="89">
        <f>Table3[[#This Row],[Yield]]/100*(1+F20662)</f>
        <v>0</v>
      </c>
    </row>
    <row r="20664" spans="1:6" x14ac:dyDescent="0.2">
      <c r="A20664" s="88">
        <v>25241</v>
      </c>
      <c r="B20664" s="89">
        <v>947.85</v>
      </c>
      <c r="C20664" s="89">
        <f>LN(Table3[[#This Row],[Value]]/B20663)</f>
        <v>1.2456982798706036E-3</v>
      </c>
      <c r="D20664" s="89"/>
      <c r="E20664" s="89"/>
      <c r="F20664" s="89">
        <f>Table3[[#This Row],[Yield]]/100*(1+F20663)</f>
        <v>0</v>
      </c>
    </row>
    <row r="20665" spans="1:6" x14ac:dyDescent="0.2">
      <c r="A20665" s="88">
        <v>25245</v>
      </c>
      <c r="B20665" s="89">
        <v>948.97</v>
      </c>
      <c r="C20665" s="89">
        <f>LN(Table3[[#This Row],[Value]]/B20664)</f>
        <v>1.180923999283893E-3</v>
      </c>
      <c r="D20665" s="89"/>
      <c r="E20665" s="89"/>
      <c r="F20665" s="89">
        <f>Table3[[#This Row],[Yield]]/100*(1+F20664)</f>
        <v>0</v>
      </c>
    </row>
    <row r="20666" spans="1:6" x14ac:dyDescent="0.2">
      <c r="A20666" s="88">
        <v>25246</v>
      </c>
      <c r="B20666" s="89">
        <v>949.09</v>
      </c>
      <c r="C20666" s="89">
        <f>LN(Table3[[#This Row],[Value]]/B20665)</f>
        <v>1.2644489653631323E-4</v>
      </c>
      <c r="D20666" s="89"/>
      <c r="E20666" s="89"/>
      <c r="F20666" s="89">
        <f>Table3[[#This Row],[Yield]]/100*(1+F20665)</f>
        <v>0</v>
      </c>
    </row>
    <row r="20667" spans="1:6" x14ac:dyDescent="0.2">
      <c r="A20667" s="88">
        <v>25247</v>
      </c>
      <c r="B20667" s="89">
        <v>952.7</v>
      </c>
      <c r="C20667" s="89">
        <f>LN(Table3[[#This Row],[Value]]/B20666)</f>
        <v>3.7964279293393149E-3</v>
      </c>
      <c r="D20667" s="89"/>
      <c r="E20667" s="89"/>
      <c r="F20667" s="89">
        <f>Table3[[#This Row],[Yield]]/100*(1+F20666)</f>
        <v>0</v>
      </c>
    </row>
    <row r="20668" spans="1:6" x14ac:dyDescent="0.2">
      <c r="A20668" s="88">
        <v>25248</v>
      </c>
      <c r="B20668" s="89">
        <v>951.95</v>
      </c>
      <c r="C20668" s="89">
        <f>LN(Table3[[#This Row],[Value]]/B20667)</f>
        <v>-7.8754630904814154E-4</v>
      </c>
      <c r="D20668" s="89"/>
      <c r="E20668" s="89"/>
      <c r="F20668" s="89">
        <f>Table3[[#This Row],[Yield]]/100*(1+F20667)</f>
        <v>0</v>
      </c>
    </row>
    <row r="20669" spans="1:6" x14ac:dyDescent="0.2">
      <c r="A20669" s="88">
        <v>25251</v>
      </c>
      <c r="B20669" s="89">
        <v>937.72</v>
      </c>
      <c r="C20669" s="89">
        <f>LN(Table3[[#This Row],[Value]]/B20668)</f>
        <v>-1.5061115422368418E-2</v>
      </c>
      <c r="D20669" s="89"/>
      <c r="E20669" s="89"/>
      <c r="F20669" s="89">
        <f>Table3[[#This Row],[Yield]]/100*(1+F20668)</f>
        <v>0</v>
      </c>
    </row>
    <row r="20670" spans="1:6" x14ac:dyDescent="0.2">
      <c r="A20670" s="88">
        <v>25252</v>
      </c>
      <c r="B20670" s="89">
        <v>930.82</v>
      </c>
      <c r="C20670" s="89">
        <f>LN(Table3[[#This Row],[Value]]/B20669)</f>
        <v>-7.3854788910251781E-3</v>
      </c>
      <c r="D20670" s="89"/>
      <c r="E20670" s="89"/>
      <c r="F20670" s="89">
        <f>Table3[[#This Row],[Yield]]/100*(1+F20669)</f>
        <v>0</v>
      </c>
    </row>
    <row r="20671" spans="1:6" x14ac:dyDescent="0.2">
      <c r="A20671" s="88">
        <v>25253</v>
      </c>
      <c r="B20671" s="89">
        <v>925.1</v>
      </c>
      <c r="C20671" s="89">
        <f>LN(Table3[[#This Row],[Value]]/B20670)</f>
        <v>-6.1640783130191001E-3</v>
      </c>
      <c r="D20671" s="89"/>
      <c r="E20671" s="89"/>
      <c r="F20671" s="89">
        <f>Table3[[#This Row],[Yield]]/100*(1+F20670)</f>
        <v>0</v>
      </c>
    </row>
    <row r="20672" spans="1:6" x14ac:dyDescent="0.2">
      <c r="A20672" s="88">
        <v>25254</v>
      </c>
      <c r="B20672" s="89">
        <v>916.65</v>
      </c>
      <c r="C20672" s="89">
        <f>LN(Table3[[#This Row],[Value]]/B20671)</f>
        <v>-9.1761197682387868E-3</v>
      </c>
      <c r="D20672" s="89"/>
      <c r="E20672" s="89"/>
      <c r="F20672" s="89">
        <f>Table3[[#This Row],[Yield]]/100*(1+F20671)</f>
        <v>0</v>
      </c>
    </row>
    <row r="20673" spans="1:6" x14ac:dyDescent="0.2">
      <c r="A20673" s="88">
        <v>25258</v>
      </c>
      <c r="B20673" s="89">
        <v>903.97</v>
      </c>
      <c r="C20673" s="89">
        <f>LN(Table3[[#This Row],[Value]]/B20672)</f>
        <v>-1.3929546008227782E-2</v>
      </c>
      <c r="D20673" s="89"/>
      <c r="E20673" s="89"/>
      <c r="F20673" s="89">
        <f>Table3[[#This Row],[Yield]]/100*(1+F20672)</f>
        <v>0</v>
      </c>
    </row>
    <row r="20674" spans="1:6" x14ac:dyDescent="0.2">
      <c r="A20674" s="88">
        <v>25259</v>
      </c>
      <c r="B20674" s="89">
        <v>899.8</v>
      </c>
      <c r="C20674" s="89">
        <f>LN(Table3[[#This Row],[Value]]/B20673)</f>
        <v>-4.6236575937345092E-3</v>
      </c>
      <c r="D20674" s="89"/>
      <c r="E20674" s="89"/>
      <c r="F20674" s="89">
        <f>Table3[[#This Row],[Yield]]/100*(1+F20673)</f>
        <v>0</v>
      </c>
    </row>
    <row r="20675" spans="1:6" x14ac:dyDescent="0.2">
      <c r="A20675" s="88">
        <v>25260</v>
      </c>
      <c r="B20675" s="89">
        <v>905.77</v>
      </c>
      <c r="C20675" s="89">
        <f>LN(Table3[[#This Row],[Value]]/B20674)</f>
        <v>6.612894272549413E-3</v>
      </c>
      <c r="D20675" s="89"/>
      <c r="E20675" s="89"/>
      <c r="F20675" s="89">
        <f>Table3[[#This Row],[Yield]]/100*(1+F20674)</f>
        <v>0</v>
      </c>
    </row>
    <row r="20676" spans="1:6" x14ac:dyDescent="0.2">
      <c r="A20676" s="88">
        <v>25261</v>
      </c>
      <c r="B20676" s="89">
        <v>903.03</v>
      </c>
      <c r="C20676" s="89">
        <f>LN(Table3[[#This Row],[Value]]/B20675)</f>
        <v>-3.0296352231319267E-3</v>
      </c>
      <c r="D20676" s="89"/>
      <c r="E20676" s="89"/>
      <c r="F20676" s="89">
        <f>Table3[[#This Row],[Yield]]/100*(1+F20675)</f>
        <v>0</v>
      </c>
    </row>
    <row r="20677" spans="1:6" x14ac:dyDescent="0.2">
      <c r="A20677" s="88">
        <v>25262</v>
      </c>
      <c r="B20677" s="89">
        <v>905.21</v>
      </c>
      <c r="C20677" s="89">
        <f>LN(Table3[[#This Row],[Value]]/B20676)</f>
        <v>2.4111855242406983E-3</v>
      </c>
      <c r="D20677" s="89"/>
      <c r="E20677" s="89"/>
      <c r="F20677" s="89">
        <f>Table3[[#This Row],[Yield]]/100*(1+F20676)</f>
        <v>0</v>
      </c>
    </row>
    <row r="20678" spans="1:6" x14ac:dyDescent="0.2">
      <c r="A20678" s="88">
        <v>25265</v>
      </c>
      <c r="B20678" s="89">
        <v>908.63</v>
      </c>
      <c r="C20678" s="89">
        <f>LN(Table3[[#This Row],[Value]]/B20677)</f>
        <v>3.77100962912416E-3</v>
      </c>
      <c r="D20678" s="89"/>
      <c r="E20678" s="89"/>
      <c r="F20678" s="89">
        <f>Table3[[#This Row],[Yield]]/100*(1+F20677)</f>
        <v>0</v>
      </c>
    </row>
    <row r="20679" spans="1:6" x14ac:dyDescent="0.2">
      <c r="A20679" s="88">
        <v>25266</v>
      </c>
      <c r="B20679" s="89">
        <v>919.51</v>
      </c>
      <c r="C20679" s="89">
        <f>LN(Table3[[#This Row],[Value]]/B20678)</f>
        <v>1.1902948851185846E-2</v>
      </c>
      <c r="D20679" s="89"/>
      <c r="E20679" s="89"/>
      <c r="F20679" s="89">
        <f>Table3[[#This Row],[Yield]]/100*(1+F20678)</f>
        <v>0</v>
      </c>
    </row>
    <row r="20680" spans="1:6" x14ac:dyDescent="0.2">
      <c r="A20680" s="88">
        <v>25267</v>
      </c>
      <c r="B20680" s="89">
        <v>923.11</v>
      </c>
      <c r="C20680" s="89">
        <f>LN(Table3[[#This Row],[Value]]/B20679)</f>
        <v>3.907484538895222E-3</v>
      </c>
      <c r="D20680" s="89"/>
      <c r="E20680" s="89"/>
      <c r="F20680" s="89">
        <f>Table3[[#This Row],[Yield]]/100*(1+F20679)</f>
        <v>0</v>
      </c>
    </row>
    <row r="20681" spans="1:6" x14ac:dyDescent="0.2">
      <c r="A20681" s="88">
        <v>25268</v>
      </c>
      <c r="B20681" s="89">
        <v>913.54</v>
      </c>
      <c r="C20681" s="89">
        <f>LN(Table3[[#This Row],[Value]]/B20680)</f>
        <v>-1.0421241510529866E-2</v>
      </c>
      <c r="D20681" s="89"/>
      <c r="E20681" s="89"/>
      <c r="F20681" s="89">
        <f>Table3[[#This Row],[Yield]]/100*(1+F20680)</f>
        <v>0</v>
      </c>
    </row>
    <row r="20682" spans="1:6" x14ac:dyDescent="0.2">
      <c r="A20682" s="88">
        <v>25269</v>
      </c>
      <c r="B20682" s="89">
        <v>911.18</v>
      </c>
      <c r="C20682" s="89">
        <f>LN(Table3[[#This Row],[Value]]/B20681)</f>
        <v>-2.5866996754565557E-3</v>
      </c>
      <c r="D20682" s="89"/>
      <c r="E20682" s="89"/>
      <c r="F20682" s="89">
        <f>Table3[[#This Row],[Yield]]/100*(1+F20681)</f>
        <v>0</v>
      </c>
    </row>
    <row r="20683" spans="1:6" x14ac:dyDescent="0.2">
      <c r="A20683" s="88">
        <v>25272</v>
      </c>
      <c r="B20683" s="89">
        <v>917.14</v>
      </c>
      <c r="C20683" s="89">
        <f>LN(Table3[[#This Row],[Value]]/B20682)</f>
        <v>6.5196695450944553E-3</v>
      </c>
      <c r="D20683" s="89"/>
      <c r="E20683" s="89"/>
      <c r="F20683" s="89">
        <f>Table3[[#This Row],[Yield]]/100*(1+F20682)</f>
        <v>0</v>
      </c>
    </row>
    <row r="20684" spans="1:6" x14ac:dyDescent="0.2">
      <c r="A20684" s="88">
        <v>25273</v>
      </c>
      <c r="B20684" s="89">
        <v>920.93</v>
      </c>
      <c r="C20684" s="89">
        <f>LN(Table3[[#This Row],[Value]]/B20683)</f>
        <v>4.1238966646815235E-3</v>
      </c>
      <c r="D20684" s="89"/>
      <c r="E20684" s="89"/>
      <c r="F20684" s="89">
        <f>Table3[[#This Row],[Yield]]/100*(1+F20683)</f>
        <v>0</v>
      </c>
    </row>
    <row r="20685" spans="1:6" x14ac:dyDescent="0.2">
      <c r="A20685" s="88">
        <v>25274</v>
      </c>
      <c r="B20685" s="89">
        <v>917.52</v>
      </c>
      <c r="C20685" s="89">
        <f>LN(Table3[[#This Row],[Value]]/B20684)</f>
        <v>-3.7096509674580027E-3</v>
      </c>
      <c r="D20685" s="89"/>
      <c r="E20685" s="89"/>
      <c r="F20685" s="89">
        <f>Table3[[#This Row],[Yield]]/100*(1+F20684)</f>
        <v>0</v>
      </c>
    </row>
    <row r="20686" spans="1:6" x14ac:dyDescent="0.2">
      <c r="A20686" s="88">
        <v>25275</v>
      </c>
      <c r="B20686" s="89">
        <v>907.14</v>
      </c>
      <c r="C20686" s="89">
        <f>LN(Table3[[#This Row],[Value]]/B20685)</f>
        <v>-1.1377584836102289E-2</v>
      </c>
      <c r="D20686" s="89"/>
      <c r="E20686" s="89"/>
      <c r="F20686" s="89">
        <f>Table3[[#This Row],[Yield]]/100*(1+F20685)</f>
        <v>0</v>
      </c>
    </row>
    <row r="20687" spans="1:6" x14ac:dyDescent="0.2">
      <c r="A20687" s="88">
        <v>25276</v>
      </c>
      <c r="B20687" s="89">
        <v>904.28</v>
      </c>
      <c r="C20687" s="89">
        <f>LN(Table3[[#This Row],[Value]]/B20686)</f>
        <v>-3.1577462725457918E-3</v>
      </c>
      <c r="D20687" s="89"/>
      <c r="E20687" s="89"/>
      <c r="F20687" s="89">
        <f>Table3[[#This Row],[Yield]]/100*(1+F20686)</f>
        <v>0</v>
      </c>
    </row>
    <row r="20688" spans="1:6" x14ac:dyDescent="0.2">
      <c r="A20688" s="88">
        <v>25279</v>
      </c>
      <c r="B20688" s="89">
        <v>904.03</v>
      </c>
      <c r="C20688" s="89">
        <f>LN(Table3[[#This Row],[Value]]/B20687)</f>
        <v>-2.7650126537235751E-4</v>
      </c>
      <c r="D20688" s="89"/>
      <c r="E20688" s="89"/>
      <c r="F20688" s="89">
        <f>Table3[[#This Row],[Yield]]/100*(1+F20687)</f>
        <v>0</v>
      </c>
    </row>
    <row r="20689" spans="1:6" x14ac:dyDescent="0.2">
      <c r="A20689" s="88">
        <v>25280</v>
      </c>
      <c r="B20689" s="89">
        <v>907.38</v>
      </c>
      <c r="C20689" s="89">
        <f>LN(Table3[[#This Row],[Value]]/B20688)</f>
        <v>3.6987803084575686E-3</v>
      </c>
      <c r="D20689" s="89"/>
      <c r="E20689" s="89"/>
      <c r="F20689" s="89">
        <f>Table3[[#This Row],[Yield]]/100*(1+F20688)</f>
        <v>0</v>
      </c>
    </row>
    <row r="20690" spans="1:6" x14ac:dyDescent="0.2">
      <c r="A20690" s="88">
        <v>25281</v>
      </c>
      <c r="B20690" s="89">
        <v>912.11</v>
      </c>
      <c r="C20690" s="89">
        <f>LN(Table3[[#This Row],[Value]]/B20689)</f>
        <v>5.1992708454271135E-3</v>
      </c>
      <c r="D20690" s="89"/>
      <c r="E20690" s="89"/>
      <c r="F20690" s="89">
        <f>Table3[[#This Row],[Yield]]/100*(1+F20689)</f>
        <v>0</v>
      </c>
    </row>
    <row r="20691" spans="1:6" x14ac:dyDescent="0.2">
      <c r="A20691" s="88">
        <v>25282</v>
      </c>
      <c r="B20691" s="89">
        <v>920.13</v>
      </c>
      <c r="C20691" s="89">
        <f>LN(Table3[[#This Row],[Value]]/B20690)</f>
        <v>8.7543675722618272E-3</v>
      </c>
      <c r="D20691" s="89"/>
      <c r="E20691" s="89"/>
      <c r="F20691" s="89">
        <f>Table3[[#This Row],[Yield]]/100*(1+F20690)</f>
        <v>0</v>
      </c>
    </row>
    <row r="20692" spans="1:6" x14ac:dyDescent="0.2">
      <c r="A20692" s="88">
        <v>25283</v>
      </c>
      <c r="B20692" s="89">
        <v>920</v>
      </c>
      <c r="C20692" s="89">
        <f>LN(Table3[[#This Row],[Value]]/B20691)</f>
        <v>-1.4129436530711632E-4</v>
      </c>
      <c r="D20692" s="89"/>
      <c r="E20692" s="89"/>
      <c r="F20692" s="89">
        <f>Table3[[#This Row],[Yield]]/100*(1+F20691)</f>
        <v>0</v>
      </c>
    </row>
    <row r="20693" spans="1:6" x14ac:dyDescent="0.2">
      <c r="A20693" s="88">
        <v>25286</v>
      </c>
      <c r="B20693" s="89">
        <v>917.08</v>
      </c>
      <c r="C20693" s="89">
        <f>LN(Table3[[#This Row],[Value]]/B20692)</f>
        <v>-3.1789605886246054E-3</v>
      </c>
      <c r="D20693" s="89"/>
      <c r="E20693" s="89"/>
      <c r="F20693" s="89">
        <f>Table3[[#This Row],[Yield]]/100*(1+F20692)</f>
        <v>0</v>
      </c>
    </row>
    <row r="20694" spans="1:6" x14ac:dyDescent="0.2">
      <c r="A20694" s="88">
        <v>25287</v>
      </c>
      <c r="B20694" s="89">
        <v>917.08</v>
      </c>
      <c r="C20694" s="89">
        <f>LN(Table3[[#This Row],[Value]]/B20693)</f>
        <v>0</v>
      </c>
      <c r="D20694" s="89"/>
      <c r="E20694" s="89"/>
      <c r="F20694" s="89">
        <f>Table3[[#This Row],[Yield]]/100*(1+F20693)</f>
        <v>0</v>
      </c>
    </row>
    <row r="20695" spans="1:6" x14ac:dyDescent="0.2">
      <c r="A20695" s="88">
        <v>25288</v>
      </c>
      <c r="B20695" s="89">
        <v>923.3</v>
      </c>
      <c r="C20695" s="89">
        <f>LN(Table3[[#This Row],[Value]]/B20694)</f>
        <v>6.7594993241207654E-3</v>
      </c>
      <c r="D20695" s="89"/>
      <c r="E20695" s="89"/>
      <c r="F20695" s="89">
        <f>Table3[[#This Row],[Yield]]/100*(1+F20694)</f>
        <v>0</v>
      </c>
    </row>
    <row r="20696" spans="1:6" x14ac:dyDescent="0.2">
      <c r="A20696" s="88">
        <v>25289</v>
      </c>
      <c r="B20696" s="89">
        <v>930.88</v>
      </c>
      <c r="C20696" s="89">
        <f>LN(Table3[[#This Row],[Value]]/B20695)</f>
        <v>8.1761665282547389E-3</v>
      </c>
      <c r="D20696" s="89"/>
      <c r="E20696" s="89"/>
      <c r="F20696" s="89">
        <f>Table3[[#This Row],[Yield]]/100*(1+F20695)</f>
        <v>0</v>
      </c>
    </row>
    <row r="20697" spans="1:6" x14ac:dyDescent="0.2">
      <c r="A20697" s="88">
        <v>25290</v>
      </c>
      <c r="B20697" s="89">
        <v>935.48</v>
      </c>
      <c r="C20697" s="89">
        <f>LN(Table3[[#This Row],[Value]]/B20696)</f>
        <v>4.929391237032274E-3</v>
      </c>
      <c r="D20697" s="89"/>
      <c r="E20697" s="89"/>
      <c r="F20697" s="89">
        <f>Table3[[#This Row],[Yield]]/100*(1+F20696)</f>
        <v>0</v>
      </c>
    </row>
    <row r="20698" spans="1:6" x14ac:dyDescent="0.2">
      <c r="A20698" s="88">
        <v>25294</v>
      </c>
      <c r="B20698" s="89">
        <v>933.08</v>
      </c>
      <c r="C20698" s="89">
        <f>LN(Table3[[#This Row],[Value]]/B20697)</f>
        <v>-2.568824463513798E-3</v>
      </c>
      <c r="D20698" s="89"/>
      <c r="E20698" s="89"/>
      <c r="F20698" s="89">
        <f>Table3[[#This Row],[Yield]]/100*(1+F20697)</f>
        <v>0</v>
      </c>
    </row>
    <row r="20699" spans="1:6" x14ac:dyDescent="0.2">
      <c r="A20699" s="88">
        <v>25295</v>
      </c>
      <c r="B20699" s="89">
        <v>930.92</v>
      </c>
      <c r="C20699" s="89">
        <f>LN(Table3[[#This Row],[Value]]/B20698)</f>
        <v>-2.317597603891098E-3</v>
      </c>
      <c r="D20699" s="89"/>
      <c r="E20699" s="89"/>
      <c r="F20699" s="89">
        <f>Table3[[#This Row],[Yield]]/100*(1+F20698)</f>
        <v>0</v>
      </c>
    </row>
    <row r="20700" spans="1:6" x14ac:dyDescent="0.2">
      <c r="A20700" s="88">
        <v>25296</v>
      </c>
      <c r="B20700" s="89">
        <v>927.3</v>
      </c>
      <c r="C20700" s="89">
        <f>LN(Table3[[#This Row],[Value]]/B20699)</f>
        <v>-3.8962066702839309E-3</v>
      </c>
      <c r="D20700" s="89"/>
      <c r="E20700" s="89"/>
      <c r="F20700" s="89">
        <f>Table3[[#This Row],[Yield]]/100*(1+F20699)</f>
        <v>0</v>
      </c>
    </row>
    <row r="20701" spans="1:6" x14ac:dyDescent="0.2">
      <c r="A20701" s="88">
        <v>25300</v>
      </c>
      <c r="B20701" s="89">
        <v>918.78</v>
      </c>
      <c r="C20701" s="89">
        <f>LN(Table3[[#This Row],[Value]]/B20700)</f>
        <v>-9.2304347510090128E-3</v>
      </c>
      <c r="D20701" s="89"/>
      <c r="E20701" s="89"/>
      <c r="F20701" s="89">
        <f>Table3[[#This Row],[Yield]]/100*(1+F20700)</f>
        <v>0</v>
      </c>
    </row>
    <row r="20702" spans="1:6" x14ac:dyDescent="0.2">
      <c r="A20702" s="88">
        <v>25301</v>
      </c>
      <c r="B20702" s="89">
        <v>923.17</v>
      </c>
      <c r="C20702" s="89">
        <f>LN(Table3[[#This Row],[Value]]/B20701)</f>
        <v>4.7666965034237627E-3</v>
      </c>
      <c r="D20702" s="89"/>
      <c r="E20702" s="89"/>
      <c r="F20702" s="89">
        <f>Table3[[#This Row],[Yield]]/100*(1+F20701)</f>
        <v>0</v>
      </c>
    </row>
    <row r="20703" spans="1:6" x14ac:dyDescent="0.2">
      <c r="A20703" s="88">
        <v>25302</v>
      </c>
      <c r="B20703" s="89">
        <v>929.97</v>
      </c>
      <c r="C20703" s="89">
        <f>LN(Table3[[#This Row],[Value]]/B20702)</f>
        <v>7.3389280038878109E-3</v>
      </c>
      <c r="D20703" s="89"/>
      <c r="E20703" s="89"/>
      <c r="F20703" s="89">
        <f>Table3[[#This Row],[Yield]]/100*(1+F20702)</f>
        <v>0</v>
      </c>
    </row>
    <row r="20704" spans="1:6" x14ac:dyDescent="0.2">
      <c r="A20704" s="88">
        <v>25303</v>
      </c>
      <c r="B20704" s="89">
        <v>932.89</v>
      </c>
      <c r="C20704" s="89">
        <f>LN(Table3[[#This Row],[Value]]/B20703)</f>
        <v>3.1349670844660373E-3</v>
      </c>
      <c r="D20704" s="89"/>
      <c r="E20704" s="89"/>
      <c r="F20704" s="89">
        <f>Table3[[#This Row],[Yield]]/100*(1+F20703)</f>
        <v>0</v>
      </c>
    </row>
    <row r="20705" spans="1:6" x14ac:dyDescent="0.2">
      <c r="A20705" s="88">
        <v>25304</v>
      </c>
      <c r="B20705" s="89">
        <v>933.46</v>
      </c>
      <c r="C20705" s="89">
        <f>LN(Table3[[#This Row],[Value]]/B20704)</f>
        <v>6.1081792560054027E-4</v>
      </c>
      <c r="D20705" s="89"/>
      <c r="E20705" s="89"/>
      <c r="F20705" s="89">
        <f>Table3[[#This Row],[Yield]]/100*(1+F20704)</f>
        <v>0</v>
      </c>
    </row>
    <row r="20706" spans="1:6" x14ac:dyDescent="0.2">
      <c r="A20706" s="88">
        <v>25307</v>
      </c>
      <c r="B20706" s="89">
        <v>932.64</v>
      </c>
      <c r="C20706" s="89">
        <f>LN(Table3[[#This Row],[Value]]/B20705)</f>
        <v>-8.788382753097089E-4</v>
      </c>
      <c r="D20706" s="89"/>
      <c r="E20706" s="89"/>
      <c r="F20706" s="89">
        <f>Table3[[#This Row],[Yield]]/100*(1+F20705)</f>
        <v>0</v>
      </c>
    </row>
    <row r="20707" spans="1:6" x14ac:dyDescent="0.2">
      <c r="A20707" s="88">
        <v>25308</v>
      </c>
      <c r="B20707" s="89">
        <v>931.94</v>
      </c>
      <c r="C20707" s="89">
        <f>LN(Table3[[#This Row],[Value]]/B20706)</f>
        <v>-7.508393663838022E-4</v>
      </c>
      <c r="D20707" s="89"/>
      <c r="E20707" s="89"/>
      <c r="F20707" s="89">
        <f>Table3[[#This Row],[Yield]]/100*(1+F20706)</f>
        <v>0</v>
      </c>
    </row>
    <row r="20708" spans="1:6" x14ac:dyDescent="0.2">
      <c r="A20708" s="88">
        <v>25309</v>
      </c>
      <c r="B20708" s="89">
        <v>923.49</v>
      </c>
      <c r="C20708" s="89">
        <f>LN(Table3[[#This Row],[Value]]/B20707)</f>
        <v>-9.108463720518668E-3</v>
      </c>
      <c r="D20708" s="89"/>
      <c r="E20708" s="89"/>
      <c r="F20708" s="89">
        <f>Table3[[#This Row],[Yield]]/100*(1+F20707)</f>
        <v>0</v>
      </c>
    </row>
    <row r="20709" spans="1:6" x14ac:dyDescent="0.2">
      <c r="A20709" s="88">
        <v>25310</v>
      </c>
      <c r="B20709" s="89">
        <v>924.12</v>
      </c>
      <c r="C20709" s="89">
        <f>LN(Table3[[#This Row],[Value]]/B20708)</f>
        <v>6.8196212882180754E-4</v>
      </c>
      <c r="D20709" s="89"/>
      <c r="E20709" s="89"/>
      <c r="F20709" s="89">
        <f>Table3[[#This Row],[Yield]]/100*(1+F20708)</f>
        <v>0</v>
      </c>
    </row>
    <row r="20710" spans="1:6" x14ac:dyDescent="0.2">
      <c r="A20710" s="88">
        <v>25311</v>
      </c>
      <c r="B20710" s="89">
        <v>924.82</v>
      </c>
      <c r="C20710" s="89">
        <f>LN(Table3[[#This Row],[Value]]/B20709)</f>
        <v>7.5719064268694406E-4</v>
      </c>
      <c r="D20710" s="89"/>
      <c r="E20710" s="89"/>
      <c r="F20710" s="89">
        <f>Table3[[#This Row],[Yield]]/100*(1+F20709)</f>
        <v>0</v>
      </c>
    </row>
    <row r="20711" spans="1:6" x14ac:dyDescent="0.2">
      <c r="A20711" s="88">
        <v>25314</v>
      </c>
      <c r="B20711" s="89">
        <v>917.51</v>
      </c>
      <c r="C20711" s="89">
        <f>LN(Table3[[#This Row],[Value]]/B20710)</f>
        <v>-7.9356449299549936E-3</v>
      </c>
      <c r="D20711" s="89"/>
      <c r="E20711" s="89"/>
      <c r="F20711" s="89">
        <f>Table3[[#This Row],[Yield]]/100*(1+F20710)</f>
        <v>0</v>
      </c>
    </row>
    <row r="20712" spans="1:6" x14ac:dyDescent="0.2">
      <c r="A20712" s="88">
        <v>25315</v>
      </c>
      <c r="B20712" s="89">
        <v>918.59</v>
      </c>
      <c r="C20712" s="89">
        <f>LN(Table3[[#This Row],[Value]]/B20711)</f>
        <v>1.1764066494788636E-3</v>
      </c>
      <c r="D20712" s="89"/>
      <c r="E20712" s="89"/>
      <c r="F20712" s="89">
        <f>Table3[[#This Row],[Yield]]/100*(1+F20711)</f>
        <v>0</v>
      </c>
    </row>
    <row r="20713" spans="1:6" x14ac:dyDescent="0.2">
      <c r="A20713" s="88">
        <v>25316</v>
      </c>
      <c r="B20713" s="89">
        <v>917.64</v>
      </c>
      <c r="C20713" s="89">
        <f>LN(Table3[[#This Row],[Value]]/B20712)</f>
        <v>-1.0347288572357084E-3</v>
      </c>
      <c r="D20713" s="89"/>
      <c r="E20713" s="89"/>
      <c r="F20713" s="89">
        <f>Table3[[#This Row],[Yield]]/100*(1+F20712)</f>
        <v>0</v>
      </c>
    </row>
    <row r="20714" spans="1:6" x14ac:dyDescent="0.2">
      <c r="A20714" s="88">
        <v>25317</v>
      </c>
      <c r="B20714" s="89">
        <v>921.2</v>
      </c>
      <c r="C20714" s="89">
        <f>LN(Table3[[#This Row],[Value]]/B20713)</f>
        <v>3.8720111023961504E-3</v>
      </c>
      <c r="D20714" s="89"/>
      <c r="E20714" s="89"/>
      <c r="F20714" s="89">
        <f>Table3[[#This Row],[Yield]]/100*(1+F20713)</f>
        <v>0</v>
      </c>
    </row>
    <row r="20715" spans="1:6" x14ac:dyDescent="0.2">
      <c r="A20715" s="88">
        <v>25318</v>
      </c>
      <c r="B20715" s="89">
        <v>924</v>
      </c>
      <c r="C20715" s="89">
        <f>LN(Table3[[#This Row],[Value]]/B20714)</f>
        <v>3.0349036951538896E-3</v>
      </c>
      <c r="D20715" s="89"/>
      <c r="E20715" s="89"/>
      <c r="F20715" s="89">
        <f>Table3[[#This Row],[Yield]]/100*(1+F20714)</f>
        <v>0</v>
      </c>
    </row>
    <row r="20716" spans="1:6" x14ac:dyDescent="0.2">
      <c r="A20716" s="88">
        <v>25321</v>
      </c>
      <c r="B20716" s="89">
        <v>925.08</v>
      </c>
      <c r="C20716" s="89">
        <f>LN(Table3[[#This Row],[Value]]/B20715)</f>
        <v>1.1681486174869552E-3</v>
      </c>
      <c r="D20716" s="89"/>
      <c r="E20716" s="89"/>
      <c r="F20716" s="89">
        <f>Table3[[#This Row],[Yield]]/100*(1+F20715)</f>
        <v>0</v>
      </c>
    </row>
    <row r="20717" spans="1:6" x14ac:dyDescent="0.2">
      <c r="A20717" s="88">
        <v>25322</v>
      </c>
      <c r="B20717" s="89">
        <v>934.1</v>
      </c>
      <c r="C20717" s="89">
        <f>LN(Table3[[#This Row],[Value]]/B20716)</f>
        <v>9.7032786196318017E-3</v>
      </c>
      <c r="D20717" s="89"/>
      <c r="E20717" s="89"/>
      <c r="F20717" s="89">
        <f>Table3[[#This Row],[Yield]]/100*(1+F20716)</f>
        <v>0</v>
      </c>
    </row>
    <row r="20718" spans="1:6" x14ac:dyDescent="0.2">
      <c r="A20718" s="88">
        <v>25323</v>
      </c>
      <c r="B20718" s="89">
        <v>950.18</v>
      </c>
      <c r="C20718" s="89">
        <f>LN(Table3[[#This Row],[Value]]/B20717)</f>
        <v>1.7067941452122589E-2</v>
      </c>
      <c r="D20718" s="89"/>
      <c r="E20718" s="89"/>
      <c r="F20718" s="89">
        <f>Table3[[#This Row],[Yield]]/100*(1+F20717)</f>
        <v>0</v>
      </c>
    </row>
    <row r="20719" spans="1:6" x14ac:dyDescent="0.2">
      <c r="A20719" s="88">
        <v>25324</v>
      </c>
      <c r="B20719" s="89">
        <v>949.22</v>
      </c>
      <c r="C20719" s="89">
        <f>LN(Table3[[#This Row],[Value]]/B20718)</f>
        <v>-1.0108456162415951E-3</v>
      </c>
      <c r="D20719" s="89"/>
      <c r="E20719" s="89"/>
      <c r="F20719" s="89">
        <f>Table3[[#This Row],[Yield]]/100*(1+F20718)</f>
        <v>0</v>
      </c>
    </row>
    <row r="20720" spans="1:6" x14ac:dyDescent="0.2">
      <c r="A20720" s="88">
        <v>25325</v>
      </c>
      <c r="B20720" s="89">
        <v>957.17</v>
      </c>
      <c r="C20720" s="89">
        <f>LN(Table3[[#This Row],[Value]]/B20719)</f>
        <v>8.3404194159288608E-3</v>
      </c>
      <c r="D20720" s="89"/>
      <c r="E20720" s="89"/>
      <c r="F20720" s="89">
        <f>Table3[[#This Row],[Yield]]/100*(1+F20719)</f>
        <v>0</v>
      </c>
    </row>
    <row r="20721" spans="1:6" x14ac:dyDescent="0.2">
      <c r="A20721" s="88">
        <v>25328</v>
      </c>
      <c r="B20721" s="89">
        <v>958.95</v>
      </c>
      <c r="C20721" s="89">
        <f>LN(Table3[[#This Row],[Value]]/B20720)</f>
        <v>1.8579217502327459E-3</v>
      </c>
      <c r="D20721" s="89"/>
      <c r="E20721" s="89"/>
      <c r="F20721" s="89">
        <f>Table3[[#This Row],[Yield]]/100*(1+F20720)</f>
        <v>0</v>
      </c>
    </row>
    <row r="20722" spans="1:6" x14ac:dyDescent="0.2">
      <c r="A20722" s="88">
        <v>25329</v>
      </c>
      <c r="B20722" s="89">
        <v>962.06</v>
      </c>
      <c r="C20722" s="89">
        <f>LN(Table3[[#This Row],[Value]]/B20721)</f>
        <v>3.2378829022995529E-3</v>
      </c>
      <c r="D20722" s="89"/>
      <c r="E20722" s="89"/>
      <c r="F20722" s="89">
        <f>Table3[[#This Row],[Yield]]/100*(1+F20721)</f>
        <v>0</v>
      </c>
    </row>
    <row r="20723" spans="1:6" x14ac:dyDescent="0.2">
      <c r="A20723" s="88">
        <v>25330</v>
      </c>
      <c r="B20723" s="89">
        <v>959.6</v>
      </c>
      <c r="C20723" s="89">
        <f>LN(Table3[[#This Row],[Value]]/B20722)</f>
        <v>-2.5602878176055051E-3</v>
      </c>
      <c r="D20723" s="89"/>
      <c r="E20723" s="89"/>
      <c r="F20723" s="89">
        <f>Table3[[#This Row],[Yield]]/100*(1+F20722)</f>
        <v>0</v>
      </c>
    </row>
    <row r="20724" spans="1:6" x14ac:dyDescent="0.2">
      <c r="A20724" s="88">
        <v>25331</v>
      </c>
      <c r="B20724" s="89">
        <v>963.68</v>
      </c>
      <c r="C20724" s="89">
        <f>LN(Table3[[#This Row],[Value]]/B20723)</f>
        <v>4.2427583298713552E-3</v>
      </c>
      <c r="D20724" s="89"/>
      <c r="E20724" s="89"/>
      <c r="F20724" s="89">
        <f>Table3[[#This Row],[Yield]]/100*(1+F20723)</f>
        <v>0</v>
      </c>
    </row>
    <row r="20725" spans="1:6" x14ac:dyDescent="0.2">
      <c r="A20725" s="88">
        <v>25332</v>
      </c>
      <c r="B20725" s="89">
        <v>961.61</v>
      </c>
      <c r="C20725" s="89">
        <f>LN(Table3[[#This Row],[Value]]/B20724)</f>
        <v>-2.1503262340978324E-3</v>
      </c>
      <c r="D20725" s="89"/>
      <c r="E20725" s="89"/>
      <c r="F20725" s="89">
        <f>Table3[[#This Row],[Yield]]/100*(1+F20724)</f>
        <v>0</v>
      </c>
    </row>
    <row r="20726" spans="1:6" x14ac:dyDescent="0.2">
      <c r="A20726" s="88">
        <v>25335</v>
      </c>
      <c r="B20726" s="89">
        <v>957.86</v>
      </c>
      <c r="C20726" s="89">
        <f>LN(Table3[[#This Row],[Value]]/B20725)</f>
        <v>-3.9073335566756611E-3</v>
      </c>
      <c r="D20726" s="89"/>
      <c r="E20726" s="89"/>
      <c r="F20726" s="89">
        <f>Table3[[#This Row],[Yield]]/100*(1+F20725)</f>
        <v>0</v>
      </c>
    </row>
    <row r="20727" spans="1:6" x14ac:dyDescent="0.2">
      <c r="A20727" s="88">
        <v>25336</v>
      </c>
      <c r="B20727" s="89">
        <v>962.97</v>
      </c>
      <c r="C20727" s="89">
        <f>LN(Table3[[#This Row],[Value]]/B20726)</f>
        <v>5.3206291602592394E-3</v>
      </c>
      <c r="D20727" s="89"/>
      <c r="E20727" s="89"/>
      <c r="F20727" s="89">
        <f>Table3[[#This Row],[Yield]]/100*(1+F20726)</f>
        <v>0</v>
      </c>
    </row>
    <row r="20728" spans="1:6" x14ac:dyDescent="0.2">
      <c r="A20728" s="88">
        <v>25337</v>
      </c>
      <c r="B20728" s="89">
        <v>968.85</v>
      </c>
      <c r="C20728" s="89">
        <f>LN(Table3[[#This Row],[Value]]/B20727)</f>
        <v>6.0875424816947531E-3</v>
      </c>
      <c r="D20728" s="89"/>
      <c r="E20728" s="89"/>
      <c r="F20728" s="89">
        <f>Table3[[#This Row],[Yield]]/100*(1+F20727)</f>
        <v>0</v>
      </c>
    </row>
    <row r="20729" spans="1:6" x14ac:dyDescent="0.2">
      <c r="A20729" s="88">
        <v>25338</v>
      </c>
      <c r="B20729" s="89">
        <v>965.16</v>
      </c>
      <c r="C20729" s="89">
        <f>LN(Table3[[#This Row],[Value]]/B20728)</f>
        <v>-3.8159104426135613E-3</v>
      </c>
      <c r="D20729" s="89"/>
      <c r="E20729" s="89"/>
      <c r="F20729" s="89">
        <f>Table3[[#This Row],[Yield]]/100*(1+F20728)</f>
        <v>0</v>
      </c>
    </row>
    <row r="20730" spans="1:6" x14ac:dyDescent="0.2">
      <c r="A20730" s="88">
        <v>25339</v>
      </c>
      <c r="B20730" s="89">
        <v>967.3</v>
      </c>
      <c r="C20730" s="89">
        <f>LN(Table3[[#This Row],[Value]]/B20729)</f>
        <v>2.2147944845234795E-3</v>
      </c>
      <c r="D20730" s="89"/>
      <c r="E20730" s="89"/>
      <c r="F20730" s="89">
        <f>Table3[[#This Row],[Yield]]/100*(1+F20729)</f>
        <v>0</v>
      </c>
    </row>
    <row r="20731" spans="1:6" x14ac:dyDescent="0.2">
      <c r="A20731" s="88">
        <v>25342</v>
      </c>
      <c r="B20731" s="89">
        <v>959.02</v>
      </c>
      <c r="C20731" s="89">
        <f>LN(Table3[[#This Row],[Value]]/B20730)</f>
        <v>-8.5967554651753941E-3</v>
      </c>
      <c r="D20731" s="89"/>
      <c r="E20731" s="89"/>
      <c r="F20731" s="89">
        <f>Table3[[#This Row],[Yield]]/100*(1+F20730)</f>
        <v>0</v>
      </c>
    </row>
    <row r="20732" spans="1:6" x14ac:dyDescent="0.2">
      <c r="A20732" s="88">
        <v>25343</v>
      </c>
      <c r="B20732" s="89">
        <v>949.26</v>
      </c>
      <c r="C20732" s="89">
        <f>LN(Table3[[#This Row],[Value]]/B20731)</f>
        <v>-1.0229196034298404E-2</v>
      </c>
      <c r="D20732" s="89"/>
      <c r="E20732" s="89"/>
      <c r="F20732" s="89">
        <f>Table3[[#This Row],[Yield]]/100*(1+F20731)</f>
        <v>0</v>
      </c>
    </row>
    <row r="20733" spans="1:6" x14ac:dyDescent="0.2">
      <c r="A20733" s="88">
        <v>25344</v>
      </c>
      <c r="B20733" s="89">
        <v>951.78</v>
      </c>
      <c r="C20733" s="89">
        <f>LN(Table3[[#This Row],[Value]]/B20732)</f>
        <v>2.6511819593913501E-3</v>
      </c>
      <c r="D20733" s="89"/>
      <c r="E20733" s="89"/>
      <c r="F20733" s="89">
        <f>Table3[[#This Row],[Yield]]/100*(1+F20732)</f>
        <v>0</v>
      </c>
    </row>
    <row r="20734" spans="1:6" x14ac:dyDescent="0.2">
      <c r="A20734" s="88">
        <v>25345</v>
      </c>
      <c r="B20734" s="89">
        <v>950.04</v>
      </c>
      <c r="C20734" s="89">
        <f>LN(Table3[[#This Row],[Value]]/B20733)</f>
        <v>-1.8298266770762272E-3</v>
      </c>
      <c r="D20734" s="89"/>
      <c r="E20734" s="89"/>
      <c r="F20734" s="89">
        <f>Table3[[#This Row],[Yield]]/100*(1+F20733)</f>
        <v>0</v>
      </c>
    </row>
    <row r="20735" spans="1:6" x14ac:dyDescent="0.2">
      <c r="A20735" s="88">
        <v>25346</v>
      </c>
      <c r="B20735" s="89">
        <v>947.45</v>
      </c>
      <c r="C20735" s="89">
        <f>LN(Table3[[#This Row],[Value]]/B20734)</f>
        <v>-2.7299238557191362E-3</v>
      </c>
      <c r="D20735" s="89"/>
      <c r="E20735" s="89"/>
      <c r="F20735" s="89">
        <f>Table3[[#This Row],[Yield]]/100*(1+F20734)</f>
        <v>0</v>
      </c>
    </row>
    <row r="20736" spans="1:6" x14ac:dyDescent="0.2">
      <c r="A20736" s="88">
        <v>25349</v>
      </c>
      <c r="B20736" s="89">
        <v>946.94</v>
      </c>
      <c r="C20736" s="89">
        <f>LN(Table3[[#This Row],[Value]]/B20735)</f>
        <v>-5.3843190929128736E-4</v>
      </c>
      <c r="D20736" s="89"/>
      <c r="E20736" s="89"/>
      <c r="F20736" s="89">
        <f>Table3[[#This Row],[Yield]]/100*(1+F20735)</f>
        <v>0</v>
      </c>
    </row>
    <row r="20737" spans="1:6" x14ac:dyDescent="0.2">
      <c r="A20737" s="88">
        <v>25350</v>
      </c>
      <c r="B20737" s="89">
        <v>938.66</v>
      </c>
      <c r="C20737" s="89">
        <f>LN(Table3[[#This Row],[Value]]/B20736)</f>
        <v>-8.7824068944574868E-3</v>
      </c>
      <c r="D20737" s="89"/>
      <c r="E20737" s="89"/>
      <c r="F20737" s="89">
        <f>Table3[[#This Row],[Yield]]/100*(1+F20736)</f>
        <v>0</v>
      </c>
    </row>
    <row r="20738" spans="1:6" x14ac:dyDescent="0.2">
      <c r="A20738" s="88">
        <v>25351</v>
      </c>
      <c r="B20738" s="89">
        <v>936.92</v>
      </c>
      <c r="C20738" s="89">
        <f>LN(Table3[[#This Row],[Value]]/B20737)</f>
        <v>-1.8554265871657389E-3</v>
      </c>
      <c r="D20738" s="89"/>
      <c r="E20738" s="89"/>
      <c r="F20738" s="89">
        <f>Table3[[#This Row],[Yield]]/100*(1+F20737)</f>
        <v>0</v>
      </c>
    </row>
    <row r="20739" spans="1:6" x14ac:dyDescent="0.2">
      <c r="A20739" s="88">
        <v>25352</v>
      </c>
      <c r="B20739" s="89">
        <v>937.56</v>
      </c>
      <c r="C20739" s="89">
        <f>LN(Table3[[#This Row],[Value]]/B20738)</f>
        <v>6.8285607194407409E-4</v>
      </c>
      <c r="D20739" s="89"/>
      <c r="E20739" s="89"/>
      <c r="F20739" s="89">
        <f>Table3[[#This Row],[Yield]]/100*(1+F20738)</f>
        <v>0</v>
      </c>
    </row>
    <row r="20740" spans="1:6" x14ac:dyDescent="0.2">
      <c r="A20740" s="88">
        <v>25356</v>
      </c>
      <c r="B20740" s="89">
        <v>933.17</v>
      </c>
      <c r="C20740" s="89">
        <f>LN(Table3[[#This Row],[Value]]/B20739)</f>
        <v>-4.6933636157543632E-3</v>
      </c>
      <c r="D20740" s="89"/>
      <c r="E20740" s="89"/>
      <c r="F20740" s="89">
        <f>Table3[[#This Row],[Yield]]/100*(1+F20739)</f>
        <v>0</v>
      </c>
    </row>
    <row r="20741" spans="1:6" x14ac:dyDescent="0.2">
      <c r="A20741" s="88">
        <v>25357</v>
      </c>
      <c r="B20741" s="89">
        <v>930.78</v>
      </c>
      <c r="C20741" s="89">
        <f>LN(Table3[[#This Row],[Value]]/B20740)</f>
        <v>-2.5644478766040559E-3</v>
      </c>
      <c r="D20741" s="89"/>
      <c r="E20741" s="89"/>
      <c r="F20741" s="89">
        <f>Table3[[#This Row],[Yield]]/100*(1+F20740)</f>
        <v>0</v>
      </c>
    </row>
    <row r="20742" spans="1:6" x14ac:dyDescent="0.2">
      <c r="A20742" s="88">
        <v>25358</v>
      </c>
      <c r="B20742" s="89">
        <v>928.84</v>
      </c>
      <c r="C20742" s="89">
        <f>LN(Table3[[#This Row],[Value]]/B20741)</f>
        <v>-2.0864485258043886E-3</v>
      </c>
      <c r="D20742" s="89"/>
      <c r="E20742" s="89"/>
      <c r="F20742" s="89">
        <f>Table3[[#This Row],[Yield]]/100*(1+F20741)</f>
        <v>0</v>
      </c>
    </row>
    <row r="20743" spans="1:6" x14ac:dyDescent="0.2">
      <c r="A20743" s="88">
        <v>25359</v>
      </c>
      <c r="B20743" s="89">
        <v>930.71</v>
      </c>
      <c r="C20743" s="89">
        <f>LN(Table3[[#This Row],[Value]]/B20742)</f>
        <v>2.0112399562896691E-3</v>
      </c>
      <c r="D20743" s="89"/>
      <c r="E20743" s="89"/>
      <c r="F20743" s="89">
        <f>Table3[[#This Row],[Yield]]/100*(1+F20742)</f>
        <v>0</v>
      </c>
    </row>
    <row r="20744" spans="1:6" x14ac:dyDescent="0.2">
      <c r="A20744" s="88">
        <v>25360</v>
      </c>
      <c r="B20744" s="89">
        <v>924.77</v>
      </c>
      <c r="C20744" s="89">
        <f>LN(Table3[[#This Row],[Value]]/B20743)</f>
        <v>-6.4026777892041134E-3</v>
      </c>
      <c r="D20744" s="89"/>
      <c r="E20744" s="89"/>
      <c r="F20744" s="89">
        <f>Table3[[#This Row],[Yield]]/100*(1+F20743)</f>
        <v>0</v>
      </c>
    </row>
    <row r="20745" spans="1:6" x14ac:dyDescent="0.2">
      <c r="A20745" s="88">
        <v>25363</v>
      </c>
      <c r="B20745" s="89">
        <v>918.05</v>
      </c>
      <c r="C20745" s="89">
        <f>LN(Table3[[#This Row],[Value]]/B20744)</f>
        <v>-7.2932025773800365E-3</v>
      </c>
      <c r="D20745" s="89"/>
      <c r="E20745" s="89"/>
      <c r="F20745" s="89">
        <f>Table3[[#This Row],[Yield]]/100*(1+F20744)</f>
        <v>0</v>
      </c>
    </row>
    <row r="20746" spans="1:6" x14ac:dyDescent="0.2">
      <c r="A20746" s="88">
        <v>25364</v>
      </c>
      <c r="B20746" s="89">
        <v>912.49</v>
      </c>
      <c r="C20746" s="89">
        <f>LN(Table3[[#This Row],[Value]]/B20745)</f>
        <v>-6.0747288757081533E-3</v>
      </c>
      <c r="D20746" s="89"/>
      <c r="E20746" s="89"/>
      <c r="F20746" s="89">
        <f>Table3[[#This Row],[Yield]]/100*(1+F20745)</f>
        <v>0</v>
      </c>
    </row>
    <row r="20747" spans="1:6" x14ac:dyDescent="0.2">
      <c r="A20747" s="88">
        <v>25365</v>
      </c>
      <c r="B20747" s="89">
        <v>904.6</v>
      </c>
      <c r="C20747" s="89">
        <f>LN(Table3[[#This Row],[Value]]/B20746)</f>
        <v>-8.6842694487449662E-3</v>
      </c>
      <c r="D20747" s="89"/>
      <c r="E20747" s="89"/>
      <c r="F20747" s="89">
        <f>Table3[[#This Row],[Yield]]/100*(1+F20746)</f>
        <v>0</v>
      </c>
    </row>
    <row r="20748" spans="1:6" x14ac:dyDescent="0.2">
      <c r="A20748" s="88">
        <v>25366</v>
      </c>
      <c r="B20748" s="89">
        <v>892.58</v>
      </c>
      <c r="C20748" s="89">
        <f>LN(Table3[[#This Row],[Value]]/B20747)</f>
        <v>-1.3376711552659999E-2</v>
      </c>
      <c r="D20748" s="89"/>
      <c r="E20748" s="89"/>
      <c r="F20748" s="89">
        <f>Table3[[#This Row],[Yield]]/100*(1+F20747)</f>
        <v>0</v>
      </c>
    </row>
    <row r="20749" spans="1:6" x14ac:dyDescent="0.2">
      <c r="A20749" s="88">
        <v>25367</v>
      </c>
      <c r="B20749" s="89">
        <v>894.84</v>
      </c>
      <c r="C20749" s="89">
        <f>LN(Table3[[#This Row],[Value]]/B20748)</f>
        <v>2.5287858526209126E-3</v>
      </c>
      <c r="D20749" s="89"/>
      <c r="E20749" s="89"/>
      <c r="F20749" s="89">
        <f>Table3[[#This Row],[Yield]]/100*(1+F20748)</f>
        <v>0</v>
      </c>
    </row>
    <row r="20750" spans="1:6" x14ac:dyDescent="0.2">
      <c r="A20750" s="88">
        <v>25370</v>
      </c>
      <c r="B20750" s="89">
        <v>891.16</v>
      </c>
      <c r="C20750" s="89">
        <f>LN(Table3[[#This Row],[Value]]/B20749)</f>
        <v>-4.1209464813809433E-3</v>
      </c>
      <c r="D20750" s="89"/>
      <c r="E20750" s="89"/>
      <c r="F20750" s="89">
        <f>Table3[[#This Row],[Yield]]/100*(1+F20749)</f>
        <v>0</v>
      </c>
    </row>
    <row r="20751" spans="1:6" x14ac:dyDescent="0.2">
      <c r="A20751" s="88">
        <v>25371</v>
      </c>
      <c r="B20751" s="89">
        <v>885.73</v>
      </c>
      <c r="C20751" s="89">
        <f>LN(Table3[[#This Row],[Value]]/B20750)</f>
        <v>-6.1118211063555363E-3</v>
      </c>
      <c r="D20751" s="89"/>
      <c r="E20751" s="89"/>
      <c r="F20751" s="89">
        <f>Table3[[#This Row],[Yield]]/100*(1+F20750)</f>
        <v>0</v>
      </c>
    </row>
    <row r="20752" spans="1:6" x14ac:dyDescent="0.2">
      <c r="A20752" s="88">
        <v>25372</v>
      </c>
      <c r="B20752" s="89">
        <v>887.09</v>
      </c>
      <c r="C20752" s="89">
        <f>LN(Table3[[#This Row],[Value]]/B20751)</f>
        <v>1.5342790207557193E-3</v>
      </c>
      <c r="D20752" s="89"/>
      <c r="E20752" s="89"/>
      <c r="F20752" s="89">
        <f>Table3[[#This Row],[Yield]]/100*(1+F20751)</f>
        <v>0</v>
      </c>
    </row>
    <row r="20753" spans="1:6" x14ac:dyDescent="0.2">
      <c r="A20753" s="88">
        <v>25373</v>
      </c>
      <c r="B20753" s="89">
        <v>882.37</v>
      </c>
      <c r="C20753" s="89">
        <f>LN(Table3[[#This Row],[Value]]/B20752)</f>
        <v>-5.3349736021450732E-3</v>
      </c>
      <c r="D20753" s="89"/>
      <c r="E20753" s="89"/>
      <c r="F20753" s="89">
        <f>Table3[[#This Row],[Yield]]/100*(1+F20752)</f>
        <v>0</v>
      </c>
    </row>
    <row r="20754" spans="1:6" x14ac:dyDescent="0.2">
      <c r="A20754" s="88">
        <v>25374</v>
      </c>
      <c r="B20754" s="89">
        <v>876.16</v>
      </c>
      <c r="C20754" s="89">
        <f>LN(Table3[[#This Row],[Value]]/B20753)</f>
        <v>-7.0627465145486007E-3</v>
      </c>
      <c r="D20754" s="89"/>
      <c r="E20754" s="89"/>
      <c r="F20754" s="89">
        <f>Table3[[#This Row],[Yield]]/100*(1+F20753)</f>
        <v>0</v>
      </c>
    </row>
    <row r="20755" spans="1:6" x14ac:dyDescent="0.2">
      <c r="A20755" s="88">
        <v>25377</v>
      </c>
      <c r="B20755" s="89">
        <v>870.86</v>
      </c>
      <c r="C20755" s="89">
        <f>LN(Table3[[#This Row],[Value]]/B20754)</f>
        <v>-6.0674935143474008E-3</v>
      </c>
      <c r="D20755" s="89"/>
      <c r="E20755" s="89"/>
      <c r="F20755" s="89">
        <f>Table3[[#This Row],[Yield]]/100*(1+F20754)</f>
        <v>0</v>
      </c>
    </row>
    <row r="20756" spans="1:6" x14ac:dyDescent="0.2">
      <c r="A20756" s="88">
        <v>25378</v>
      </c>
      <c r="B20756" s="89">
        <v>877.2</v>
      </c>
      <c r="C20756" s="89">
        <f>LN(Table3[[#This Row],[Value]]/B20755)</f>
        <v>7.2537873980512641E-3</v>
      </c>
      <c r="D20756" s="89"/>
      <c r="E20756" s="89"/>
      <c r="F20756" s="89">
        <f>Table3[[#This Row],[Yield]]/100*(1+F20755)</f>
        <v>0</v>
      </c>
    </row>
    <row r="20757" spans="1:6" x14ac:dyDescent="0.2">
      <c r="A20757" s="88">
        <v>25379</v>
      </c>
      <c r="B20757" s="89">
        <v>874.1</v>
      </c>
      <c r="C20757" s="89">
        <f>LN(Table3[[#This Row],[Value]]/B20756)</f>
        <v>-3.5402309572909315E-3</v>
      </c>
      <c r="D20757" s="89"/>
      <c r="E20757" s="89"/>
      <c r="F20757" s="89">
        <f>Table3[[#This Row],[Yield]]/100*(1+F20756)</f>
        <v>0</v>
      </c>
    </row>
    <row r="20758" spans="1:6" x14ac:dyDescent="0.2">
      <c r="A20758" s="88">
        <v>25380</v>
      </c>
      <c r="B20758" s="89">
        <v>870.28</v>
      </c>
      <c r="C20758" s="89">
        <f>LN(Table3[[#This Row],[Value]]/B20757)</f>
        <v>-4.3797866364406373E-3</v>
      </c>
      <c r="D20758" s="89"/>
      <c r="E20758" s="89"/>
      <c r="F20758" s="89">
        <f>Table3[[#This Row],[Yield]]/100*(1+F20757)</f>
        <v>0</v>
      </c>
    </row>
    <row r="20759" spans="1:6" x14ac:dyDescent="0.2">
      <c r="A20759" s="88">
        <v>25381</v>
      </c>
      <c r="B20759" s="89">
        <v>869.76</v>
      </c>
      <c r="C20759" s="89">
        <f>LN(Table3[[#This Row],[Value]]/B20758)</f>
        <v>-5.9768742727747519E-4</v>
      </c>
      <c r="D20759" s="89"/>
      <c r="E20759" s="89"/>
      <c r="F20759" s="89">
        <f>Table3[[#This Row],[Yield]]/100*(1+F20758)</f>
        <v>0</v>
      </c>
    </row>
    <row r="20760" spans="1:6" x14ac:dyDescent="0.2">
      <c r="A20760" s="88">
        <v>25384</v>
      </c>
      <c r="B20760" s="89">
        <v>873.19</v>
      </c>
      <c r="C20760" s="89">
        <f>LN(Table3[[#This Row],[Value]]/B20759)</f>
        <v>3.9358609573923497E-3</v>
      </c>
      <c r="D20760" s="89"/>
      <c r="E20760" s="89"/>
      <c r="F20760" s="89">
        <f>Table3[[#This Row],[Yield]]/100*(1+F20759)</f>
        <v>0</v>
      </c>
    </row>
    <row r="20761" spans="1:6" x14ac:dyDescent="0.2">
      <c r="A20761" s="88">
        <v>25385</v>
      </c>
      <c r="B20761" s="89">
        <v>875.9</v>
      </c>
      <c r="C20761" s="89">
        <f>LN(Table3[[#This Row],[Value]]/B20760)</f>
        <v>3.0987566889268147E-3</v>
      </c>
      <c r="D20761" s="89"/>
      <c r="E20761" s="89"/>
      <c r="F20761" s="89">
        <f>Table3[[#This Row],[Yield]]/100*(1+F20760)</f>
        <v>0</v>
      </c>
    </row>
    <row r="20762" spans="1:6" x14ac:dyDescent="0.2">
      <c r="A20762" s="88">
        <v>25386</v>
      </c>
      <c r="B20762" s="89">
        <v>880.69</v>
      </c>
      <c r="C20762" s="89">
        <f>LN(Table3[[#This Row],[Value]]/B20761)</f>
        <v>5.4537619736145238E-3</v>
      </c>
      <c r="D20762" s="89"/>
      <c r="E20762" s="89"/>
      <c r="F20762" s="89">
        <f>Table3[[#This Row],[Yield]]/100*(1+F20761)</f>
        <v>0</v>
      </c>
    </row>
    <row r="20763" spans="1:6" x14ac:dyDescent="0.2">
      <c r="A20763" s="88">
        <v>25387</v>
      </c>
      <c r="B20763" s="89">
        <v>886.12</v>
      </c>
      <c r="C20763" s="89">
        <f>LN(Table3[[#This Row],[Value]]/B20762)</f>
        <v>6.1466904718168579E-3</v>
      </c>
      <c r="D20763" s="89"/>
      <c r="E20763" s="89"/>
      <c r="F20763" s="89">
        <f>Table3[[#This Row],[Yield]]/100*(1+F20762)</f>
        <v>0</v>
      </c>
    </row>
    <row r="20764" spans="1:6" x14ac:dyDescent="0.2">
      <c r="A20764" s="88">
        <v>25391</v>
      </c>
      <c r="B20764" s="89">
        <v>883.21</v>
      </c>
      <c r="C20764" s="89">
        <f>LN(Table3[[#This Row],[Value]]/B20763)</f>
        <v>-3.2893836919742825E-3</v>
      </c>
      <c r="D20764" s="89"/>
      <c r="E20764" s="89"/>
      <c r="F20764" s="89">
        <f>Table3[[#This Row],[Yield]]/100*(1+F20763)</f>
        <v>0</v>
      </c>
    </row>
    <row r="20765" spans="1:6" x14ac:dyDescent="0.2">
      <c r="A20765" s="88">
        <v>25392</v>
      </c>
      <c r="B20765" s="89">
        <v>870.35</v>
      </c>
      <c r="C20765" s="89">
        <f>LN(Table3[[#This Row],[Value]]/B20764)</f>
        <v>-1.4667568323782168E-2</v>
      </c>
      <c r="D20765" s="89"/>
      <c r="E20765" s="89"/>
      <c r="F20765" s="89">
        <f>Table3[[#This Row],[Yield]]/100*(1+F20764)</f>
        <v>0</v>
      </c>
    </row>
    <row r="20766" spans="1:6" x14ac:dyDescent="0.2">
      <c r="A20766" s="88">
        <v>25393</v>
      </c>
      <c r="B20766" s="89">
        <v>861.62</v>
      </c>
      <c r="C20766" s="89">
        <f>LN(Table3[[#This Row],[Value]]/B20765)</f>
        <v>-1.0081091398278928E-2</v>
      </c>
      <c r="D20766" s="89"/>
      <c r="E20766" s="89"/>
      <c r="F20766" s="89">
        <f>Table3[[#This Row],[Yield]]/100*(1+F20765)</f>
        <v>0</v>
      </c>
    </row>
    <row r="20767" spans="1:6" x14ac:dyDescent="0.2">
      <c r="A20767" s="88">
        <v>25394</v>
      </c>
      <c r="B20767" s="89">
        <v>847.79</v>
      </c>
      <c r="C20767" s="89">
        <f>LN(Table3[[#This Row],[Value]]/B20766)</f>
        <v>-1.6181374586192173E-2</v>
      </c>
      <c r="D20767" s="89"/>
      <c r="E20767" s="89"/>
      <c r="F20767" s="89">
        <f>Table3[[#This Row],[Yield]]/100*(1+F20766)</f>
        <v>0</v>
      </c>
    </row>
    <row r="20768" spans="1:6" x14ac:dyDescent="0.2">
      <c r="A20768" s="88">
        <v>25395</v>
      </c>
      <c r="B20768" s="89">
        <v>852.25</v>
      </c>
      <c r="C20768" s="89">
        <f>LN(Table3[[#This Row],[Value]]/B20767)</f>
        <v>5.246947403765195E-3</v>
      </c>
      <c r="D20768" s="89"/>
      <c r="E20768" s="89"/>
      <c r="F20768" s="89">
        <f>Table3[[#This Row],[Yield]]/100*(1+F20767)</f>
        <v>0</v>
      </c>
    </row>
    <row r="20769" spans="1:6" x14ac:dyDescent="0.2">
      <c r="A20769" s="88">
        <v>25398</v>
      </c>
      <c r="B20769" s="89">
        <v>843.14</v>
      </c>
      <c r="C20769" s="89">
        <f>LN(Table3[[#This Row],[Value]]/B20768)</f>
        <v>-1.0746893257985467E-2</v>
      </c>
      <c r="D20769" s="89"/>
      <c r="E20769" s="89"/>
      <c r="F20769" s="89">
        <f>Table3[[#This Row],[Yield]]/100*(1+F20768)</f>
        <v>0</v>
      </c>
    </row>
    <row r="20770" spans="1:6" x14ac:dyDescent="0.2">
      <c r="A20770" s="88">
        <v>25399</v>
      </c>
      <c r="B20770" s="89">
        <v>841.13</v>
      </c>
      <c r="C20770" s="89">
        <f>LN(Table3[[#This Row],[Value]]/B20769)</f>
        <v>-2.3867918495369114E-3</v>
      </c>
      <c r="D20770" s="89"/>
      <c r="E20770" s="89"/>
      <c r="F20770" s="89">
        <f>Table3[[#This Row],[Yield]]/100*(1+F20769)</f>
        <v>0</v>
      </c>
    </row>
    <row r="20771" spans="1:6" x14ac:dyDescent="0.2">
      <c r="A20771" s="88">
        <v>25400</v>
      </c>
      <c r="B20771" s="89">
        <v>849.34</v>
      </c>
      <c r="C20771" s="89">
        <f>LN(Table3[[#This Row],[Value]]/B20770)</f>
        <v>9.7133513762122266E-3</v>
      </c>
      <c r="D20771" s="89"/>
      <c r="E20771" s="89"/>
      <c r="F20771" s="89">
        <f>Table3[[#This Row],[Yield]]/100*(1+F20770)</f>
        <v>0</v>
      </c>
    </row>
    <row r="20772" spans="1:6" x14ac:dyDescent="0.2">
      <c r="A20772" s="88">
        <v>25401</v>
      </c>
      <c r="B20772" s="89">
        <v>853.09</v>
      </c>
      <c r="C20772" s="89">
        <f>LN(Table3[[#This Row],[Value]]/B20771)</f>
        <v>4.4054746040219838E-3</v>
      </c>
      <c r="D20772" s="89"/>
      <c r="E20772" s="89"/>
      <c r="F20772" s="89">
        <f>Table3[[#This Row],[Yield]]/100*(1+F20771)</f>
        <v>0</v>
      </c>
    </row>
    <row r="20773" spans="1:6" x14ac:dyDescent="0.2">
      <c r="A20773" s="88">
        <v>25402</v>
      </c>
      <c r="B20773" s="89">
        <v>845.92</v>
      </c>
      <c r="C20773" s="89">
        <f>LN(Table3[[#This Row],[Value]]/B20772)</f>
        <v>-8.440259403584319E-3</v>
      </c>
      <c r="D20773" s="89"/>
      <c r="E20773" s="89"/>
      <c r="F20773" s="89">
        <f>Table3[[#This Row],[Yield]]/100*(1+F20772)</f>
        <v>0</v>
      </c>
    </row>
    <row r="20774" spans="1:6" x14ac:dyDescent="0.2">
      <c r="A20774" s="88">
        <v>25406</v>
      </c>
      <c r="B20774" s="89">
        <v>834.02</v>
      </c>
      <c r="C20774" s="89">
        <f>LN(Table3[[#This Row],[Value]]/B20773)</f>
        <v>-1.4167409600580758E-2</v>
      </c>
      <c r="D20774" s="89"/>
      <c r="E20774" s="89"/>
      <c r="F20774" s="89">
        <f>Table3[[#This Row],[Yield]]/100*(1+F20773)</f>
        <v>0</v>
      </c>
    </row>
    <row r="20775" spans="1:6" x14ac:dyDescent="0.2">
      <c r="A20775" s="88">
        <v>25407</v>
      </c>
      <c r="B20775" s="89">
        <v>827.95</v>
      </c>
      <c r="C20775" s="89">
        <f>LN(Table3[[#This Row],[Value]]/B20774)</f>
        <v>-7.3046167980659804E-3</v>
      </c>
      <c r="D20775" s="89"/>
      <c r="E20775" s="89"/>
      <c r="F20775" s="89">
        <f>Table3[[#This Row],[Yield]]/100*(1+F20774)</f>
        <v>0</v>
      </c>
    </row>
    <row r="20776" spans="1:6" x14ac:dyDescent="0.2">
      <c r="A20776" s="88">
        <v>25408</v>
      </c>
      <c r="B20776" s="89">
        <v>826.53</v>
      </c>
      <c r="C20776" s="89">
        <f>LN(Table3[[#This Row],[Value]]/B20775)</f>
        <v>-1.7165518455044904E-3</v>
      </c>
      <c r="D20776" s="89"/>
      <c r="E20776" s="89"/>
      <c r="F20776" s="89">
        <f>Table3[[#This Row],[Yield]]/100*(1+F20775)</f>
        <v>0</v>
      </c>
    </row>
    <row r="20777" spans="1:6" x14ac:dyDescent="0.2">
      <c r="A20777" s="88">
        <v>25409</v>
      </c>
      <c r="B20777" s="89">
        <v>818.06</v>
      </c>
      <c r="C20777" s="89">
        <f>LN(Table3[[#This Row],[Value]]/B20776)</f>
        <v>-1.030053069694274E-2</v>
      </c>
      <c r="D20777" s="89"/>
      <c r="E20777" s="89"/>
      <c r="F20777" s="89">
        <f>Table3[[#This Row],[Yield]]/100*(1+F20776)</f>
        <v>0</v>
      </c>
    </row>
    <row r="20778" spans="1:6" x14ac:dyDescent="0.2">
      <c r="A20778" s="88">
        <v>25412</v>
      </c>
      <c r="B20778" s="89">
        <v>806.23</v>
      </c>
      <c r="C20778" s="89">
        <f>LN(Table3[[#This Row],[Value]]/B20777)</f>
        <v>-1.4566621945293028E-2</v>
      </c>
      <c r="D20778" s="89"/>
      <c r="E20778" s="89"/>
      <c r="F20778" s="89">
        <f>Table3[[#This Row],[Yield]]/100*(1+F20777)</f>
        <v>0</v>
      </c>
    </row>
    <row r="20779" spans="1:6" x14ac:dyDescent="0.2">
      <c r="A20779" s="88">
        <v>25413</v>
      </c>
      <c r="B20779" s="89">
        <v>801.96</v>
      </c>
      <c r="C20779" s="89">
        <f>LN(Table3[[#This Row],[Value]]/B20778)</f>
        <v>-5.3103302897738154E-3</v>
      </c>
      <c r="D20779" s="89"/>
      <c r="E20779" s="89"/>
      <c r="F20779" s="89">
        <f>Table3[[#This Row],[Yield]]/100*(1+F20778)</f>
        <v>0</v>
      </c>
    </row>
    <row r="20780" spans="1:6" x14ac:dyDescent="0.2">
      <c r="A20780" s="88">
        <v>25414</v>
      </c>
      <c r="B20780" s="89">
        <v>803.58</v>
      </c>
      <c r="C20780" s="89">
        <f>LN(Table3[[#This Row],[Value]]/B20779)</f>
        <v>2.0180133161066937E-3</v>
      </c>
      <c r="D20780" s="89"/>
      <c r="E20780" s="89"/>
      <c r="F20780" s="89">
        <f>Table3[[#This Row],[Yield]]/100*(1+F20779)</f>
        <v>0</v>
      </c>
    </row>
    <row r="20781" spans="1:6" x14ac:dyDescent="0.2">
      <c r="A20781" s="88">
        <v>25415</v>
      </c>
      <c r="B20781" s="89">
        <v>815.47</v>
      </c>
      <c r="C20781" s="89">
        <f>LN(Table3[[#This Row],[Value]]/B20780)</f>
        <v>1.4687889510227753E-2</v>
      </c>
      <c r="D20781" s="89"/>
      <c r="E20781" s="89"/>
      <c r="F20781" s="89">
        <f>Table3[[#This Row],[Yield]]/100*(1+F20780)</f>
        <v>0</v>
      </c>
    </row>
    <row r="20782" spans="1:6" x14ac:dyDescent="0.2">
      <c r="A20782" s="88">
        <v>25416</v>
      </c>
      <c r="B20782" s="89">
        <v>826.59</v>
      </c>
      <c r="C20782" s="89">
        <f>LN(Table3[[#This Row],[Value]]/B20781)</f>
        <v>1.3544170117321591E-2</v>
      </c>
      <c r="D20782" s="89"/>
      <c r="E20782" s="89"/>
      <c r="F20782" s="89">
        <f>Table3[[#This Row],[Yield]]/100*(1+F20781)</f>
        <v>0</v>
      </c>
    </row>
    <row r="20783" spans="1:6" x14ac:dyDescent="0.2">
      <c r="A20783" s="88">
        <v>25419</v>
      </c>
      <c r="B20783" s="89">
        <v>822.58</v>
      </c>
      <c r="C20783" s="89">
        <f>LN(Table3[[#This Row],[Value]]/B20782)</f>
        <v>-4.863061907296861E-3</v>
      </c>
      <c r="D20783" s="89"/>
      <c r="E20783" s="89"/>
      <c r="F20783" s="89">
        <f>Table3[[#This Row],[Yield]]/100*(1+F20782)</f>
        <v>0</v>
      </c>
    </row>
    <row r="20784" spans="1:6" x14ac:dyDescent="0.2">
      <c r="A20784" s="88">
        <v>25420</v>
      </c>
      <c r="B20784" s="89">
        <v>821.23</v>
      </c>
      <c r="C20784" s="89">
        <f>LN(Table3[[#This Row],[Value]]/B20783)</f>
        <v>-1.6425259653035321E-3</v>
      </c>
      <c r="D20784" s="89"/>
      <c r="E20784" s="89"/>
      <c r="F20784" s="89">
        <f>Table3[[#This Row],[Yield]]/100*(1+F20783)</f>
        <v>0</v>
      </c>
    </row>
    <row r="20785" spans="1:6" x14ac:dyDescent="0.2">
      <c r="A20785" s="88">
        <v>25421</v>
      </c>
      <c r="B20785" s="89">
        <v>825.88</v>
      </c>
      <c r="C20785" s="89">
        <f>LN(Table3[[#This Row],[Value]]/B20784)</f>
        <v>5.646268134643943E-3</v>
      </c>
      <c r="D20785" s="89"/>
      <c r="E20785" s="89"/>
      <c r="F20785" s="89">
        <f>Table3[[#This Row],[Yield]]/100*(1+F20784)</f>
        <v>0</v>
      </c>
    </row>
    <row r="20786" spans="1:6" x14ac:dyDescent="0.2">
      <c r="A20786" s="88">
        <v>25422</v>
      </c>
      <c r="B20786" s="89">
        <v>826.27</v>
      </c>
      <c r="C20786" s="89">
        <f>LN(Table3[[#This Row],[Value]]/B20785)</f>
        <v>4.7211210512833026E-4</v>
      </c>
      <c r="D20786" s="89"/>
      <c r="E20786" s="89"/>
      <c r="F20786" s="89">
        <f>Table3[[#This Row],[Yield]]/100*(1+F20785)</f>
        <v>0</v>
      </c>
    </row>
    <row r="20787" spans="1:6" x14ac:dyDescent="0.2">
      <c r="A20787" s="88">
        <v>25423</v>
      </c>
      <c r="B20787" s="89">
        <v>824.46</v>
      </c>
      <c r="C20787" s="89">
        <f>LN(Table3[[#This Row],[Value]]/B20786)</f>
        <v>-2.192970050068921E-3</v>
      </c>
      <c r="D20787" s="89"/>
      <c r="E20787" s="89"/>
      <c r="F20787" s="89">
        <f>Table3[[#This Row],[Yield]]/100*(1+F20786)</f>
        <v>0</v>
      </c>
    </row>
    <row r="20788" spans="1:6" x14ac:dyDescent="0.2">
      <c r="A20788" s="88">
        <v>25426</v>
      </c>
      <c r="B20788" s="89">
        <v>819.83</v>
      </c>
      <c r="C20788" s="89">
        <f>LN(Table3[[#This Row],[Value]]/B20787)</f>
        <v>-5.6316248797649978E-3</v>
      </c>
      <c r="D20788" s="89"/>
      <c r="E20788" s="89"/>
      <c r="F20788" s="89">
        <f>Table3[[#This Row],[Yield]]/100*(1+F20787)</f>
        <v>0</v>
      </c>
    </row>
    <row r="20789" spans="1:6" x14ac:dyDescent="0.2">
      <c r="A20789" s="88">
        <v>25427</v>
      </c>
      <c r="B20789" s="89">
        <v>812.96</v>
      </c>
      <c r="C20789" s="89">
        <f>LN(Table3[[#This Row],[Value]]/B20788)</f>
        <v>-8.4150938465511922E-3</v>
      </c>
      <c r="D20789" s="89"/>
      <c r="E20789" s="89"/>
      <c r="F20789" s="89">
        <f>Table3[[#This Row],[Yield]]/100*(1+F20788)</f>
        <v>0</v>
      </c>
    </row>
    <row r="20790" spans="1:6" x14ac:dyDescent="0.2">
      <c r="A20790" s="88">
        <v>25428</v>
      </c>
      <c r="B20790" s="89">
        <v>809.13</v>
      </c>
      <c r="C20790" s="89">
        <f>LN(Table3[[#This Row],[Value]]/B20789)</f>
        <v>-4.7223114839326317E-3</v>
      </c>
      <c r="D20790" s="89"/>
      <c r="E20790" s="89"/>
      <c r="F20790" s="89">
        <f>Table3[[#This Row],[Yield]]/100*(1+F20789)</f>
        <v>0</v>
      </c>
    </row>
    <row r="20791" spans="1:6" x14ac:dyDescent="0.2">
      <c r="A20791" s="88">
        <v>25429</v>
      </c>
      <c r="B20791" s="89">
        <v>813.23</v>
      </c>
      <c r="C20791" s="89">
        <f>LN(Table3[[#This Row],[Value]]/B20790)</f>
        <v>5.0543760058900152E-3</v>
      </c>
      <c r="D20791" s="89"/>
      <c r="E20791" s="89"/>
      <c r="F20791" s="89">
        <f>Table3[[#This Row],[Yield]]/100*(1+F20790)</f>
        <v>0</v>
      </c>
    </row>
    <row r="20792" spans="1:6" x14ac:dyDescent="0.2">
      <c r="A20792" s="88">
        <v>25430</v>
      </c>
      <c r="B20792" s="89">
        <v>820.88</v>
      </c>
      <c r="C20792" s="89">
        <f>LN(Table3[[#This Row],[Value]]/B20791)</f>
        <v>9.3629631865744453E-3</v>
      </c>
      <c r="D20792" s="89"/>
      <c r="E20792" s="89"/>
      <c r="F20792" s="89">
        <f>Table3[[#This Row],[Yield]]/100*(1+F20791)</f>
        <v>0</v>
      </c>
    </row>
    <row r="20793" spans="1:6" x14ac:dyDescent="0.2">
      <c r="A20793" s="88">
        <v>25433</v>
      </c>
      <c r="B20793" s="89">
        <v>827.68</v>
      </c>
      <c r="C20793" s="89">
        <f>LN(Table3[[#This Row],[Value]]/B20792)</f>
        <v>8.2496707012510769E-3</v>
      </c>
      <c r="D20793" s="89"/>
      <c r="E20793" s="89"/>
      <c r="F20793" s="89">
        <f>Table3[[#This Row],[Yield]]/100*(1+F20792)</f>
        <v>0</v>
      </c>
    </row>
    <row r="20794" spans="1:6" x14ac:dyDescent="0.2">
      <c r="A20794" s="88">
        <v>25434</v>
      </c>
      <c r="B20794" s="89">
        <v>833.69</v>
      </c>
      <c r="C20794" s="89">
        <f>LN(Table3[[#This Row],[Value]]/B20793)</f>
        <v>7.2350243671033959E-3</v>
      </c>
      <c r="D20794" s="89"/>
      <c r="E20794" s="89"/>
      <c r="F20794" s="89">
        <f>Table3[[#This Row],[Yield]]/100*(1+F20793)</f>
        <v>0</v>
      </c>
    </row>
    <row r="20795" spans="1:6" x14ac:dyDescent="0.2">
      <c r="A20795" s="88">
        <v>25435</v>
      </c>
      <c r="B20795" s="89">
        <v>833.22</v>
      </c>
      <c r="C20795" s="89">
        <f>LN(Table3[[#This Row],[Value]]/B20794)</f>
        <v>-5.6391768296442648E-4</v>
      </c>
      <c r="D20795" s="89"/>
      <c r="E20795" s="89"/>
      <c r="F20795" s="89">
        <f>Table3[[#This Row],[Yield]]/100*(1+F20794)</f>
        <v>0</v>
      </c>
    </row>
    <row r="20796" spans="1:6" x14ac:dyDescent="0.2">
      <c r="A20796" s="88">
        <v>25436</v>
      </c>
      <c r="B20796" s="89">
        <v>834.87</v>
      </c>
      <c r="C20796" s="89">
        <f>LN(Table3[[#This Row],[Value]]/B20795)</f>
        <v>1.9783111680254828E-3</v>
      </c>
      <c r="D20796" s="89"/>
      <c r="E20796" s="89"/>
      <c r="F20796" s="89">
        <f>Table3[[#This Row],[Yield]]/100*(1+F20795)</f>
        <v>0</v>
      </c>
    </row>
    <row r="20797" spans="1:6" x14ac:dyDescent="0.2">
      <c r="A20797" s="88">
        <v>25437</v>
      </c>
      <c r="B20797" s="89">
        <v>837.25</v>
      </c>
      <c r="C20797" s="89">
        <f>LN(Table3[[#This Row],[Value]]/B20796)</f>
        <v>2.8466875669446957E-3</v>
      </c>
      <c r="D20797" s="89"/>
      <c r="E20797" s="89"/>
      <c r="F20797" s="89">
        <f>Table3[[#This Row],[Yield]]/100*(1+F20796)</f>
        <v>0</v>
      </c>
    </row>
    <row r="20798" spans="1:6" x14ac:dyDescent="0.2">
      <c r="A20798" s="88">
        <v>25440</v>
      </c>
      <c r="B20798" s="89">
        <v>831.44</v>
      </c>
      <c r="C20798" s="89">
        <f>LN(Table3[[#This Row],[Value]]/B20797)</f>
        <v>-6.9635743941477007E-3</v>
      </c>
      <c r="D20798" s="89"/>
      <c r="E20798" s="89"/>
      <c r="F20798" s="89">
        <f>Table3[[#This Row],[Yield]]/100*(1+F20797)</f>
        <v>0</v>
      </c>
    </row>
    <row r="20799" spans="1:6" x14ac:dyDescent="0.2">
      <c r="A20799" s="88">
        <v>25441</v>
      </c>
      <c r="B20799" s="89">
        <v>823.52</v>
      </c>
      <c r="C20799" s="89">
        <f>LN(Table3[[#This Row],[Value]]/B20798)</f>
        <v>-9.5713013757219405E-3</v>
      </c>
      <c r="D20799" s="89"/>
      <c r="E20799" s="89"/>
      <c r="F20799" s="89">
        <f>Table3[[#This Row],[Yield]]/100*(1+F20798)</f>
        <v>0</v>
      </c>
    </row>
    <row r="20800" spans="1:6" x14ac:dyDescent="0.2">
      <c r="A20800" s="88">
        <v>25442</v>
      </c>
      <c r="B20800" s="89">
        <v>824.78</v>
      </c>
      <c r="C20800" s="89">
        <f>LN(Table3[[#This Row],[Value]]/B20799)</f>
        <v>1.5288482016920721E-3</v>
      </c>
      <c r="D20800" s="89"/>
      <c r="E20800" s="89"/>
      <c r="F20800" s="89">
        <f>Table3[[#This Row],[Yield]]/100*(1+F20799)</f>
        <v>0</v>
      </c>
    </row>
    <row r="20801" spans="1:6" x14ac:dyDescent="0.2">
      <c r="A20801" s="88">
        <v>25443</v>
      </c>
      <c r="B20801" s="89">
        <v>828.41</v>
      </c>
      <c r="C20801" s="89">
        <f>LN(Table3[[#This Row],[Value]]/B20800)</f>
        <v>4.3915168054943585E-3</v>
      </c>
      <c r="D20801" s="89"/>
      <c r="E20801" s="89"/>
      <c r="F20801" s="89">
        <f>Table3[[#This Row],[Yield]]/100*(1+F20800)</f>
        <v>0</v>
      </c>
    </row>
    <row r="20802" spans="1:6" x14ac:dyDescent="0.2">
      <c r="A20802" s="88">
        <v>25444</v>
      </c>
      <c r="B20802" s="89">
        <v>836.72</v>
      </c>
      <c r="C20802" s="89">
        <f>LN(Table3[[#This Row],[Value]]/B20801)</f>
        <v>9.9812855343819097E-3</v>
      </c>
      <c r="D20802" s="89"/>
      <c r="E20802" s="89"/>
      <c r="F20802" s="89">
        <f>Table3[[#This Row],[Yield]]/100*(1+F20801)</f>
        <v>0</v>
      </c>
    </row>
    <row r="20803" spans="1:6" x14ac:dyDescent="0.2">
      <c r="A20803" s="88">
        <v>25448</v>
      </c>
      <c r="B20803" s="89">
        <v>837.78</v>
      </c>
      <c r="C20803" s="89">
        <f>LN(Table3[[#This Row],[Value]]/B20802)</f>
        <v>1.266049736145608E-3</v>
      </c>
      <c r="D20803" s="89"/>
      <c r="E20803" s="89"/>
      <c r="F20803" s="89">
        <f>Table3[[#This Row],[Yield]]/100*(1+F20802)</f>
        <v>0</v>
      </c>
    </row>
    <row r="20804" spans="1:6" x14ac:dyDescent="0.2">
      <c r="A20804" s="88">
        <v>25449</v>
      </c>
      <c r="B20804" s="89">
        <v>835.67</v>
      </c>
      <c r="C20804" s="89">
        <f>LN(Table3[[#This Row],[Value]]/B20803)</f>
        <v>-2.5217378686575999E-3</v>
      </c>
      <c r="D20804" s="89"/>
      <c r="E20804" s="89"/>
      <c r="F20804" s="89">
        <f>Table3[[#This Row],[Yield]]/100*(1+F20803)</f>
        <v>0</v>
      </c>
    </row>
    <row r="20805" spans="1:6" x14ac:dyDescent="0.2">
      <c r="A20805" s="88">
        <v>25450</v>
      </c>
      <c r="B20805" s="89">
        <v>825.3</v>
      </c>
      <c r="C20805" s="89">
        <f>LN(Table3[[#This Row],[Value]]/B20804)</f>
        <v>-1.2486841714862185E-2</v>
      </c>
      <c r="D20805" s="89"/>
      <c r="E20805" s="89"/>
      <c r="F20805" s="89">
        <f>Table3[[#This Row],[Yield]]/100*(1+F20804)</f>
        <v>0</v>
      </c>
    </row>
    <row r="20806" spans="1:6" x14ac:dyDescent="0.2">
      <c r="A20806" s="88">
        <v>25451</v>
      </c>
      <c r="B20806" s="89">
        <v>819.5</v>
      </c>
      <c r="C20806" s="89">
        <f>LN(Table3[[#This Row],[Value]]/B20805)</f>
        <v>-7.0525584147541559E-3</v>
      </c>
      <c r="D20806" s="89"/>
      <c r="E20806" s="89"/>
      <c r="F20806" s="89">
        <f>Table3[[#This Row],[Yield]]/100*(1+F20805)</f>
        <v>0</v>
      </c>
    </row>
    <row r="20807" spans="1:6" x14ac:dyDescent="0.2">
      <c r="A20807" s="88">
        <v>25454</v>
      </c>
      <c r="B20807" s="89">
        <v>811.84</v>
      </c>
      <c r="C20807" s="89">
        <f>LN(Table3[[#This Row],[Value]]/B20806)</f>
        <v>-9.3911217729673313E-3</v>
      </c>
      <c r="D20807" s="89"/>
      <c r="E20807" s="89"/>
      <c r="F20807" s="89">
        <f>Table3[[#This Row],[Yield]]/100*(1+F20806)</f>
        <v>0</v>
      </c>
    </row>
    <row r="20808" spans="1:6" x14ac:dyDescent="0.2">
      <c r="A20808" s="88">
        <v>25455</v>
      </c>
      <c r="B20808" s="89">
        <v>815.67</v>
      </c>
      <c r="C20808" s="89">
        <f>LN(Table3[[#This Row],[Value]]/B20807)</f>
        <v>4.7065849919926458E-3</v>
      </c>
      <c r="D20808" s="89"/>
      <c r="E20808" s="89"/>
      <c r="F20808" s="89">
        <f>Table3[[#This Row],[Yield]]/100*(1+F20807)</f>
        <v>0</v>
      </c>
    </row>
    <row r="20809" spans="1:6" x14ac:dyDescent="0.2">
      <c r="A20809" s="88">
        <v>25456</v>
      </c>
      <c r="B20809" s="89">
        <v>828.01</v>
      </c>
      <c r="C20809" s="89">
        <f>LN(Table3[[#This Row],[Value]]/B20808)</f>
        <v>1.5015370204106168E-2</v>
      </c>
      <c r="D20809" s="89"/>
      <c r="E20809" s="89"/>
      <c r="F20809" s="89">
        <f>Table3[[#This Row],[Yield]]/100*(1+F20808)</f>
        <v>0</v>
      </c>
    </row>
    <row r="20810" spans="1:6" x14ac:dyDescent="0.2">
      <c r="A20810" s="88">
        <v>25457</v>
      </c>
      <c r="B20810" s="89">
        <v>825.77</v>
      </c>
      <c r="C20810" s="89">
        <f>LN(Table3[[#This Row],[Value]]/B20809)</f>
        <v>-2.7089472237342405E-3</v>
      </c>
      <c r="D20810" s="89"/>
      <c r="E20810" s="89"/>
      <c r="F20810" s="89">
        <f>Table3[[#This Row],[Yield]]/100*(1+F20809)</f>
        <v>0</v>
      </c>
    </row>
    <row r="20811" spans="1:6" x14ac:dyDescent="0.2">
      <c r="A20811" s="88">
        <v>25458</v>
      </c>
      <c r="B20811" s="89">
        <v>824.25</v>
      </c>
      <c r="C20811" s="89">
        <f>LN(Table3[[#This Row],[Value]]/B20810)</f>
        <v>-1.842402431441066E-3</v>
      </c>
      <c r="D20811" s="89"/>
      <c r="E20811" s="89"/>
      <c r="F20811" s="89">
        <f>Table3[[#This Row],[Yield]]/100*(1+F20810)</f>
        <v>0</v>
      </c>
    </row>
    <row r="20812" spans="1:6" x14ac:dyDescent="0.2">
      <c r="A20812" s="88">
        <v>25461</v>
      </c>
      <c r="B20812" s="89">
        <v>830.45</v>
      </c>
      <c r="C20812" s="89">
        <f>LN(Table3[[#This Row],[Value]]/B20811)</f>
        <v>7.4938405931674846E-3</v>
      </c>
      <c r="D20812" s="89"/>
      <c r="E20812" s="89"/>
      <c r="F20812" s="89">
        <f>Table3[[#This Row],[Yield]]/100*(1+F20811)</f>
        <v>0</v>
      </c>
    </row>
    <row r="20813" spans="1:6" x14ac:dyDescent="0.2">
      <c r="A20813" s="88">
        <v>25462</v>
      </c>
      <c r="B20813" s="89">
        <v>831.64</v>
      </c>
      <c r="C20813" s="89">
        <f>LN(Table3[[#This Row],[Value]]/B20812)</f>
        <v>1.4319323301797079E-3</v>
      </c>
      <c r="D20813" s="89"/>
      <c r="E20813" s="89"/>
      <c r="F20813" s="89">
        <f>Table3[[#This Row],[Yield]]/100*(1+F20812)</f>
        <v>0</v>
      </c>
    </row>
    <row r="20814" spans="1:6" x14ac:dyDescent="0.2">
      <c r="A20814" s="88">
        <v>25463</v>
      </c>
      <c r="B20814" s="89">
        <v>826.56</v>
      </c>
      <c r="C20814" s="89">
        <f>LN(Table3[[#This Row],[Value]]/B20813)</f>
        <v>-6.12714496771206E-3</v>
      </c>
      <c r="D20814" s="89"/>
      <c r="E20814" s="89"/>
      <c r="F20814" s="89">
        <f>Table3[[#This Row],[Yield]]/100*(1+F20813)</f>
        <v>0</v>
      </c>
    </row>
    <row r="20815" spans="1:6" x14ac:dyDescent="0.2">
      <c r="A20815" s="88">
        <v>25464</v>
      </c>
      <c r="B20815" s="89">
        <v>831.57</v>
      </c>
      <c r="C20815" s="89">
        <f>LN(Table3[[#This Row],[Value]]/B20814)</f>
        <v>6.0429703895875514E-3</v>
      </c>
      <c r="D20815" s="89"/>
      <c r="E20815" s="89"/>
      <c r="F20815" s="89">
        <f>Table3[[#This Row],[Yield]]/100*(1+F20814)</f>
        <v>0</v>
      </c>
    </row>
    <row r="20816" spans="1:6" x14ac:dyDescent="0.2">
      <c r="A20816" s="88">
        <v>25465</v>
      </c>
      <c r="B20816" s="89">
        <v>830.39</v>
      </c>
      <c r="C20816" s="89">
        <f>LN(Table3[[#This Row],[Value]]/B20815)</f>
        <v>-1.4200103471591688E-3</v>
      </c>
      <c r="D20816" s="89"/>
      <c r="E20816" s="89"/>
      <c r="F20816" s="89">
        <f>Table3[[#This Row],[Yield]]/100*(1+F20815)</f>
        <v>0</v>
      </c>
    </row>
    <row r="20817" spans="1:6" x14ac:dyDescent="0.2">
      <c r="A20817" s="88">
        <v>25468</v>
      </c>
      <c r="B20817" s="89">
        <v>831.77</v>
      </c>
      <c r="C20817" s="89">
        <f>LN(Table3[[#This Row],[Value]]/B20816)</f>
        <v>1.6604903463940499E-3</v>
      </c>
      <c r="D20817" s="89"/>
      <c r="E20817" s="89"/>
      <c r="F20817" s="89">
        <f>Table3[[#This Row],[Yield]]/100*(1+F20816)</f>
        <v>0</v>
      </c>
    </row>
    <row r="20818" spans="1:6" x14ac:dyDescent="0.2">
      <c r="A20818" s="88">
        <v>25469</v>
      </c>
      <c r="B20818" s="89">
        <v>834.81</v>
      </c>
      <c r="C20818" s="89">
        <f>LN(Table3[[#This Row],[Value]]/B20817)</f>
        <v>3.6481937521068101E-3</v>
      </c>
      <c r="D20818" s="89"/>
      <c r="E20818" s="89"/>
      <c r="F20818" s="89">
        <f>Table3[[#This Row],[Yield]]/100*(1+F20817)</f>
        <v>0</v>
      </c>
    </row>
    <row r="20819" spans="1:6" x14ac:dyDescent="0.2">
      <c r="A20819" s="88">
        <v>25470</v>
      </c>
      <c r="B20819" s="89">
        <v>834.68</v>
      </c>
      <c r="C20819" s="89">
        <f>LN(Table3[[#This Row],[Value]]/B20818)</f>
        <v>-1.5573618322093806E-4</v>
      </c>
      <c r="D20819" s="89"/>
      <c r="E20819" s="89"/>
      <c r="F20819" s="89">
        <f>Table3[[#This Row],[Yield]]/100*(1+F20818)</f>
        <v>0</v>
      </c>
    </row>
    <row r="20820" spans="1:6" x14ac:dyDescent="0.2">
      <c r="A20820" s="88">
        <v>25471</v>
      </c>
      <c r="B20820" s="89">
        <v>829.92</v>
      </c>
      <c r="C20820" s="89">
        <f>LN(Table3[[#This Row],[Value]]/B20819)</f>
        <v>-5.719107262093911E-3</v>
      </c>
      <c r="D20820" s="89"/>
      <c r="E20820" s="89"/>
      <c r="F20820" s="89">
        <f>Table3[[#This Row],[Yield]]/100*(1+F20819)</f>
        <v>0</v>
      </c>
    </row>
    <row r="20821" spans="1:6" x14ac:dyDescent="0.2">
      <c r="A20821" s="88">
        <v>25472</v>
      </c>
      <c r="B20821" s="89">
        <v>824.18</v>
      </c>
      <c r="C20821" s="89">
        <f>LN(Table3[[#This Row],[Value]]/B20820)</f>
        <v>-6.9403579476615077E-3</v>
      </c>
      <c r="D20821" s="89"/>
      <c r="E20821" s="89"/>
      <c r="F20821" s="89">
        <f>Table3[[#This Row],[Yield]]/100*(1+F20820)</f>
        <v>0</v>
      </c>
    </row>
    <row r="20822" spans="1:6" x14ac:dyDescent="0.2">
      <c r="A20822" s="88">
        <v>25475</v>
      </c>
      <c r="B20822" s="89">
        <v>818.04</v>
      </c>
      <c r="C20822" s="89">
        <f>LN(Table3[[#This Row],[Value]]/B20821)</f>
        <v>-7.4777174927343594E-3</v>
      </c>
      <c r="D20822" s="89"/>
      <c r="E20822" s="89"/>
      <c r="F20822" s="89">
        <f>Table3[[#This Row],[Yield]]/100*(1+F20821)</f>
        <v>0</v>
      </c>
    </row>
    <row r="20823" spans="1:6" x14ac:dyDescent="0.2">
      <c r="A20823" s="88">
        <v>25476</v>
      </c>
      <c r="B20823" s="89">
        <v>813.09</v>
      </c>
      <c r="C20823" s="89">
        <f>LN(Table3[[#This Row],[Value]]/B20822)</f>
        <v>-6.0694306347878254E-3</v>
      </c>
      <c r="D20823" s="89"/>
      <c r="E20823" s="89"/>
      <c r="F20823" s="89">
        <f>Table3[[#This Row],[Yield]]/100*(1+F20822)</f>
        <v>0</v>
      </c>
    </row>
    <row r="20824" spans="1:6" x14ac:dyDescent="0.2">
      <c r="A20824" s="88">
        <v>25477</v>
      </c>
      <c r="B20824" s="89">
        <v>806.89</v>
      </c>
      <c r="C20824" s="89">
        <f>LN(Table3[[#This Row],[Value]]/B20823)</f>
        <v>-7.6544528596718779E-3</v>
      </c>
      <c r="D20824" s="89"/>
      <c r="E20824" s="89"/>
      <c r="F20824" s="89">
        <f>Table3[[#This Row],[Yield]]/100*(1+F20823)</f>
        <v>0</v>
      </c>
    </row>
    <row r="20825" spans="1:6" x14ac:dyDescent="0.2">
      <c r="A20825" s="88">
        <v>25478</v>
      </c>
      <c r="B20825" s="89">
        <v>811.84</v>
      </c>
      <c r="C20825" s="89">
        <f>LN(Table3[[#This Row],[Value]]/B20824)</f>
        <v>6.1159247426825674E-3</v>
      </c>
      <c r="D20825" s="89"/>
      <c r="E20825" s="89"/>
      <c r="F20825" s="89">
        <f>Table3[[#This Row],[Yield]]/100*(1+F20824)</f>
        <v>0</v>
      </c>
    </row>
    <row r="20826" spans="1:6" x14ac:dyDescent="0.2">
      <c r="A20826" s="88">
        <v>25479</v>
      </c>
      <c r="B20826" s="89">
        <v>808.41</v>
      </c>
      <c r="C20826" s="89">
        <f>LN(Table3[[#This Row],[Value]]/B20825)</f>
        <v>-4.2339208441553302E-3</v>
      </c>
      <c r="D20826" s="89"/>
      <c r="E20826" s="89"/>
      <c r="F20826" s="89">
        <f>Table3[[#This Row],[Yield]]/100*(1+F20825)</f>
        <v>0</v>
      </c>
    </row>
    <row r="20827" spans="1:6" x14ac:dyDescent="0.2">
      <c r="A20827" s="88">
        <v>25482</v>
      </c>
      <c r="B20827" s="89">
        <v>809.4</v>
      </c>
      <c r="C20827" s="89">
        <f>LN(Table3[[#This Row],[Value]]/B20826)</f>
        <v>1.2238768750033949E-3</v>
      </c>
      <c r="D20827" s="89"/>
      <c r="E20827" s="89"/>
      <c r="F20827" s="89">
        <f>Table3[[#This Row],[Yield]]/100*(1+F20826)</f>
        <v>0</v>
      </c>
    </row>
    <row r="20828" spans="1:6" x14ac:dyDescent="0.2">
      <c r="A20828" s="88">
        <v>25483</v>
      </c>
      <c r="B20828" s="89">
        <v>806.23</v>
      </c>
      <c r="C20828" s="89">
        <f>LN(Table3[[#This Row],[Value]]/B20827)</f>
        <v>-3.9241708410121864E-3</v>
      </c>
      <c r="D20828" s="89"/>
      <c r="E20828" s="89"/>
      <c r="F20828" s="89">
        <f>Table3[[#This Row],[Yield]]/100*(1+F20827)</f>
        <v>0</v>
      </c>
    </row>
    <row r="20829" spans="1:6" x14ac:dyDescent="0.2">
      <c r="A20829" s="88">
        <v>25484</v>
      </c>
      <c r="B20829" s="89">
        <v>802.2</v>
      </c>
      <c r="C20829" s="89">
        <f>LN(Table3[[#This Row],[Value]]/B20828)</f>
        <v>-5.0111082648004387E-3</v>
      </c>
      <c r="D20829" s="89"/>
      <c r="E20829" s="89"/>
      <c r="F20829" s="89">
        <f>Table3[[#This Row],[Yield]]/100*(1+F20828)</f>
        <v>0</v>
      </c>
    </row>
    <row r="20830" spans="1:6" x14ac:dyDescent="0.2">
      <c r="A20830" s="88">
        <v>25485</v>
      </c>
      <c r="B20830" s="89">
        <v>803.79</v>
      </c>
      <c r="C20830" s="89">
        <f>LN(Table3[[#This Row],[Value]]/B20829)</f>
        <v>1.9800876960614521E-3</v>
      </c>
      <c r="D20830" s="89"/>
      <c r="E20830" s="89"/>
      <c r="F20830" s="89">
        <f>Table3[[#This Row],[Yield]]/100*(1+F20829)</f>
        <v>0</v>
      </c>
    </row>
    <row r="20831" spans="1:6" x14ac:dyDescent="0.2">
      <c r="A20831" s="88">
        <v>25486</v>
      </c>
      <c r="B20831" s="89">
        <v>806.96</v>
      </c>
      <c r="C20831" s="89">
        <f>LN(Table3[[#This Row],[Value]]/B20830)</f>
        <v>3.9360597145659129E-3</v>
      </c>
      <c r="D20831" s="89"/>
      <c r="E20831" s="89"/>
      <c r="F20831" s="89">
        <f>Table3[[#This Row],[Yield]]/100*(1+F20830)</f>
        <v>0</v>
      </c>
    </row>
    <row r="20832" spans="1:6" x14ac:dyDescent="0.2">
      <c r="A20832" s="88">
        <v>25489</v>
      </c>
      <c r="B20832" s="89">
        <v>819.3</v>
      </c>
      <c r="C20832" s="89">
        <f>LN(Table3[[#This Row],[Value]]/B20831)</f>
        <v>1.5176216401189017E-2</v>
      </c>
      <c r="D20832" s="89"/>
      <c r="E20832" s="89"/>
      <c r="F20832" s="89">
        <f>Table3[[#This Row],[Yield]]/100*(1+F20831)</f>
        <v>0</v>
      </c>
    </row>
    <row r="20833" spans="1:6" x14ac:dyDescent="0.2">
      <c r="A20833" s="88">
        <v>25490</v>
      </c>
      <c r="B20833" s="89">
        <v>832.43</v>
      </c>
      <c r="C20833" s="89">
        <f>LN(Table3[[#This Row],[Value]]/B20832)</f>
        <v>1.5898817087480907E-2</v>
      </c>
      <c r="D20833" s="89"/>
      <c r="E20833" s="89"/>
      <c r="F20833" s="89">
        <f>Table3[[#This Row],[Yield]]/100*(1+F20832)</f>
        <v>0</v>
      </c>
    </row>
    <row r="20834" spans="1:6" x14ac:dyDescent="0.2">
      <c r="A20834" s="88">
        <v>25491</v>
      </c>
      <c r="B20834" s="89">
        <v>830.06</v>
      </c>
      <c r="C20834" s="89">
        <f>LN(Table3[[#This Row],[Value]]/B20833)</f>
        <v>-2.8511469007150947E-3</v>
      </c>
      <c r="D20834" s="89"/>
      <c r="E20834" s="89"/>
      <c r="F20834" s="89">
        <f>Table3[[#This Row],[Yield]]/100*(1+F20833)</f>
        <v>0</v>
      </c>
    </row>
    <row r="20835" spans="1:6" x14ac:dyDescent="0.2">
      <c r="A20835" s="88">
        <v>25492</v>
      </c>
      <c r="B20835" s="89">
        <v>838.77</v>
      </c>
      <c r="C20835" s="89">
        <f>LN(Table3[[#This Row],[Value]]/B20834)</f>
        <v>1.0438545674520546E-2</v>
      </c>
      <c r="D20835" s="89"/>
      <c r="E20835" s="89"/>
      <c r="F20835" s="89">
        <f>Table3[[#This Row],[Yield]]/100*(1+F20834)</f>
        <v>0</v>
      </c>
    </row>
    <row r="20836" spans="1:6" x14ac:dyDescent="0.2">
      <c r="A20836" s="88">
        <v>25493</v>
      </c>
      <c r="B20836" s="89">
        <v>836.06</v>
      </c>
      <c r="C20836" s="89">
        <f>LN(Table3[[#This Row],[Value]]/B20835)</f>
        <v>-3.2361521647928954E-3</v>
      </c>
      <c r="D20836" s="89"/>
      <c r="E20836" s="89"/>
      <c r="F20836" s="89">
        <f>Table3[[#This Row],[Yield]]/100*(1+F20835)</f>
        <v>0</v>
      </c>
    </row>
    <row r="20837" spans="1:6" x14ac:dyDescent="0.2">
      <c r="A20837" s="88">
        <v>25496</v>
      </c>
      <c r="B20837" s="89">
        <v>839.23</v>
      </c>
      <c r="C20837" s="89">
        <f>LN(Table3[[#This Row],[Value]]/B20836)</f>
        <v>3.7844239306129945E-3</v>
      </c>
      <c r="D20837" s="89"/>
      <c r="E20837" s="89"/>
      <c r="F20837" s="89">
        <f>Table3[[#This Row],[Yield]]/100*(1+F20836)</f>
        <v>0</v>
      </c>
    </row>
    <row r="20838" spans="1:6" x14ac:dyDescent="0.2">
      <c r="A20838" s="88">
        <v>25497</v>
      </c>
      <c r="B20838" s="89">
        <v>846.88</v>
      </c>
      <c r="C20838" s="89">
        <f>LN(Table3[[#This Row],[Value]]/B20837)</f>
        <v>9.0742033348018905E-3</v>
      </c>
      <c r="D20838" s="89"/>
      <c r="E20838" s="89"/>
      <c r="F20838" s="89">
        <f>Table3[[#This Row],[Yield]]/100*(1+F20837)</f>
        <v>0</v>
      </c>
    </row>
    <row r="20839" spans="1:6" x14ac:dyDescent="0.2">
      <c r="A20839" s="88">
        <v>25498</v>
      </c>
      <c r="B20839" s="89">
        <v>860.35</v>
      </c>
      <c r="C20839" s="89">
        <f>LN(Table3[[#This Row],[Value]]/B20838)</f>
        <v>1.5780275089489253E-2</v>
      </c>
      <c r="D20839" s="89"/>
      <c r="E20839" s="89"/>
      <c r="F20839" s="89">
        <f>Table3[[#This Row],[Yield]]/100*(1+F20838)</f>
        <v>0</v>
      </c>
    </row>
    <row r="20840" spans="1:6" x14ac:dyDescent="0.2">
      <c r="A20840" s="88">
        <v>25499</v>
      </c>
      <c r="B20840" s="89">
        <v>855.73</v>
      </c>
      <c r="C20840" s="89">
        <f>LN(Table3[[#This Row],[Value]]/B20839)</f>
        <v>-5.3843773737002106E-3</v>
      </c>
      <c r="D20840" s="89"/>
      <c r="E20840" s="89"/>
      <c r="F20840" s="89">
        <f>Table3[[#This Row],[Yield]]/100*(1+F20839)</f>
        <v>0</v>
      </c>
    </row>
    <row r="20841" spans="1:6" x14ac:dyDescent="0.2">
      <c r="A20841" s="88">
        <v>25500</v>
      </c>
      <c r="B20841" s="89">
        <v>862.26</v>
      </c>
      <c r="C20841" s="89">
        <f>LN(Table3[[#This Row],[Value]]/B20840)</f>
        <v>7.60194348874402E-3</v>
      </c>
      <c r="D20841" s="89"/>
      <c r="E20841" s="89"/>
      <c r="F20841" s="89">
        <f>Table3[[#This Row],[Yield]]/100*(1+F20840)</f>
        <v>0</v>
      </c>
    </row>
    <row r="20842" spans="1:6" x14ac:dyDescent="0.2">
      <c r="A20842" s="88">
        <v>25503</v>
      </c>
      <c r="B20842" s="89">
        <v>860.28</v>
      </c>
      <c r="C20842" s="89">
        <f>LN(Table3[[#This Row],[Value]]/B20841)</f>
        <v>-2.2989316614293867E-3</v>
      </c>
      <c r="D20842" s="89"/>
      <c r="E20842" s="89"/>
      <c r="F20842" s="89">
        <f>Table3[[#This Row],[Yield]]/100*(1+F20841)</f>
        <v>0</v>
      </c>
    </row>
    <row r="20843" spans="1:6" x14ac:dyDescent="0.2">
      <c r="A20843" s="88">
        <v>25504</v>
      </c>
      <c r="B20843" s="89">
        <v>855.86</v>
      </c>
      <c r="C20843" s="89">
        <f>LN(Table3[[#This Row],[Value]]/B20842)</f>
        <v>-5.1511062888972151E-3</v>
      </c>
      <c r="D20843" s="89"/>
      <c r="E20843" s="89"/>
      <c r="F20843" s="89">
        <f>Table3[[#This Row],[Yield]]/100*(1+F20842)</f>
        <v>0</v>
      </c>
    </row>
    <row r="20844" spans="1:6" x14ac:dyDescent="0.2">
      <c r="A20844" s="88">
        <v>25505</v>
      </c>
      <c r="B20844" s="89">
        <v>848.34</v>
      </c>
      <c r="C20844" s="89">
        <f>LN(Table3[[#This Row],[Value]]/B20843)</f>
        <v>-8.825312532079738E-3</v>
      </c>
      <c r="D20844" s="89"/>
      <c r="E20844" s="89"/>
      <c r="F20844" s="89">
        <f>Table3[[#This Row],[Yield]]/100*(1+F20843)</f>
        <v>0</v>
      </c>
    </row>
    <row r="20845" spans="1:6" x14ac:dyDescent="0.2">
      <c r="A20845" s="88">
        <v>25506</v>
      </c>
      <c r="B20845" s="89">
        <v>850.51</v>
      </c>
      <c r="C20845" s="89">
        <f>LN(Table3[[#This Row],[Value]]/B20844)</f>
        <v>2.5546707245256185E-3</v>
      </c>
      <c r="D20845" s="89"/>
      <c r="E20845" s="89"/>
      <c r="F20845" s="89">
        <f>Table3[[#This Row],[Yield]]/100*(1+F20844)</f>
        <v>0</v>
      </c>
    </row>
    <row r="20846" spans="1:6" x14ac:dyDescent="0.2">
      <c r="A20846" s="88">
        <v>25507</v>
      </c>
      <c r="B20846" s="89">
        <v>855.99</v>
      </c>
      <c r="C20846" s="89">
        <f>LN(Table3[[#This Row],[Value]]/B20845)</f>
        <v>6.4225242741838533E-3</v>
      </c>
      <c r="D20846" s="89"/>
      <c r="E20846" s="89"/>
      <c r="F20846" s="89">
        <f>Table3[[#This Row],[Yield]]/100*(1+F20845)</f>
        <v>0</v>
      </c>
    </row>
    <row r="20847" spans="1:6" x14ac:dyDescent="0.2">
      <c r="A20847" s="88">
        <v>25510</v>
      </c>
      <c r="B20847" s="89">
        <v>854.54</v>
      </c>
      <c r="C20847" s="89">
        <f>LN(Table3[[#This Row],[Value]]/B20846)</f>
        <v>-1.6953813698835096E-3</v>
      </c>
      <c r="D20847" s="89"/>
      <c r="E20847" s="89"/>
      <c r="F20847" s="89">
        <f>Table3[[#This Row],[Yield]]/100*(1+F20846)</f>
        <v>0</v>
      </c>
    </row>
    <row r="20848" spans="1:6" x14ac:dyDescent="0.2">
      <c r="A20848" s="88">
        <v>25511</v>
      </c>
      <c r="B20848" s="89">
        <v>853.48</v>
      </c>
      <c r="C20848" s="89">
        <f>LN(Table3[[#This Row],[Value]]/B20847)</f>
        <v>-1.2412034239470593E-3</v>
      </c>
      <c r="D20848" s="89"/>
      <c r="E20848" s="89"/>
      <c r="F20848" s="89">
        <f>Table3[[#This Row],[Yield]]/100*(1+F20847)</f>
        <v>0</v>
      </c>
    </row>
    <row r="20849" spans="1:6" x14ac:dyDescent="0.2">
      <c r="A20849" s="88">
        <v>25512</v>
      </c>
      <c r="B20849" s="89">
        <v>854.08</v>
      </c>
      <c r="C20849" s="89">
        <f>LN(Table3[[#This Row],[Value]]/B20848)</f>
        <v>7.0275717947654889E-4</v>
      </c>
      <c r="D20849" s="89"/>
      <c r="E20849" s="89"/>
      <c r="F20849" s="89">
        <f>Table3[[#This Row],[Yield]]/100*(1+F20848)</f>
        <v>0</v>
      </c>
    </row>
    <row r="20850" spans="1:6" x14ac:dyDescent="0.2">
      <c r="A20850" s="88">
        <v>25513</v>
      </c>
      <c r="B20850" s="89">
        <v>855.2</v>
      </c>
      <c r="C20850" s="89">
        <f>LN(Table3[[#This Row],[Value]]/B20849)</f>
        <v>1.31049349467612E-3</v>
      </c>
      <c r="D20850" s="89"/>
      <c r="E20850" s="89"/>
      <c r="F20850" s="89">
        <f>Table3[[#This Row],[Yield]]/100*(1+F20849)</f>
        <v>0</v>
      </c>
    </row>
    <row r="20851" spans="1:6" x14ac:dyDescent="0.2">
      <c r="A20851" s="88">
        <v>25514</v>
      </c>
      <c r="B20851" s="89">
        <v>860.48</v>
      </c>
      <c r="C20851" s="89">
        <f>LN(Table3[[#This Row],[Value]]/B20850)</f>
        <v>6.1550133696643859E-3</v>
      </c>
      <c r="D20851" s="89"/>
      <c r="E20851" s="89"/>
      <c r="F20851" s="89">
        <f>Table3[[#This Row],[Yield]]/100*(1+F20850)</f>
        <v>0</v>
      </c>
    </row>
    <row r="20852" spans="1:6" x14ac:dyDescent="0.2">
      <c r="A20852" s="88">
        <v>25517</v>
      </c>
      <c r="B20852" s="89">
        <v>863.05</v>
      </c>
      <c r="C20852" s="89">
        <f>LN(Table3[[#This Row],[Value]]/B20851)</f>
        <v>2.9822537521982649E-3</v>
      </c>
      <c r="D20852" s="89"/>
      <c r="E20852" s="89"/>
      <c r="F20852" s="89">
        <f>Table3[[#This Row],[Yield]]/100*(1+F20851)</f>
        <v>0</v>
      </c>
    </row>
    <row r="20853" spans="1:6" x14ac:dyDescent="0.2">
      <c r="A20853" s="88">
        <v>25518</v>
      </c>
      <c r="B20853" s="89">
        <v>859.75</v>
      </c>
      <c r="C20853" s="89">
        <f>LN(Table3[[#This Row],[Value]]/B20852)</f>
        <v>-3.8309775203226285E-3</v>
      </c>
      <c r="D20853" s="89"/>
      <c r="E20853" s="89"/>
      <c r="F20853" s="89">
        <f>Table3[[#This Row],[Yield]]/100*(1+F20852)</f>
        <v>0</v>
      </c>
    </row>
    <row r="20854" spans="1:6" x14ac:dyDescent="0.2">
      <c r="A20854" s="88">
        <v>25519</v>
      </c>
      <c r="B20854" s="89">
        <v>855.99</v>
      </c>
      <c r="C20854" s="89">
        <f>LN(Table3[[#This Row],[Value]]/B20853)</f>
        <v>-4.3829554818620147E-3</v>
      </c>
      <c r="D20854" s="89"/>
      <c r="E20854" s="89"/>
      <c r="F20854" s="89">
        <f>Table3[[#This Row],[Yield]]/100*(1+F20853)</f>
        <v>0</v>
      </c>
    </row>
    <row r="20855" spans="1:6" x14ac:dyDescent="0.2">
      <c r="A20855" s="88">
        <v>25520</v>
      </c>
      <c r="B20855" s="89">
        <v>849.85</v>
      </c>
      <c r="C20855" s="89">
        <f>LN(Table3[[#This Row],[Value]]/B20854)</f>
        <v>-7.1988305071530772E-3</v>
      </c>
      <c r="D20855" s="89"/>
      <c r="E20855" s="89"/>
      <c r="F20855" s="89">
        <f>Table3[[#This Row],[Yield]]/100*(1+F20854)</f>
        <v>0</v>
      </c>
    </row>
    <row r="20856" spans="1:6" x14ac:dyDescent="0.2">
      <c r="A20856" s="88">
        <v>25521</v>
      </c>
      <c r="B20856" s="89">
        <v>849.26</v>
      </c>
      <c r="C20856" s="89">
        <f>LN(Table3[[#This Row],[Value]]/B20855)</f>
        <v>-6.9448125632045601E-4</v>
      </c>
      <c r="D20856" s="89"/>
      <c r="E20856" s="89"/>
      <c r="F20856" s="89">
        <f>Table3[[#This Row],[Yield]]/100*(1+F20855)</f>
        <v>0</v>
      </c>
    </row>
    <row r="20857" spans="1:6" x14ac:dyDescent="0.2">
      <c r="A20857" s="88">
        <v>25524</v>
      </c>
      <c r="B20857" s="89">
        <v>842.53</v>
      </c>
      <c r="C20857" s="89">
        <f>LN(Table3[[#This Row],[Value]]/B20856)</f>
        <v>-7.9561121658786958E-3</v>
      </c>
      <c r="D20857" s="89"/>
      <c r="E20857" s="89"/>
      <c r="F20857" s="89">
        <f>Table3[[#This Row],[Yield]]/100*(1+F20856)</f>
        <v>0</v>
      </c>
    </row>
    <row r="20858" spans="1:6" x14ac:dyDescent="0.2">
      <c r="A20858" s="88">
        <v>25525</v>
      </c>
      <c r="B20858" s="89">
        <v>845.17</v>
      </c>
      <c r="C20858" s="89">
        <f>LN(Table3[[#This Row],[Value]]/B20857)</f>
        <v>3.1285206532922841E-3</v>
      </c>
      <c r="D20858" s="89"/>
      <c r="E20858" s="89"/>
      <c r="F20858" s="89">
        <f>Table3[[#This Row],[Yield]]/100*(1+F20857)</f>
        <v>0</v>
      </c>
    </row>
    <row r="20859" spans="1:6" x14ac:dyDescent="0.2">
      <c r="A20859" s="88">
        <v>25526</v>
      </c>
      <c r="B20859" s="89">
        <v>839.96</v>
      </c>
      <c r="C20859" s="89">
        <f>LN(Table3[[#This Row],[Value]]/B20858)</f>
        <v>-6.1835188985362695E-3</v>
      </c>
      <c r="D20859" s="89"/>
      <c r="E20859" s="89"/>
      <c r="F20859" s="89">
        <f>Table3[[#This Row],[Yield]]/100*(1+F20858)</f>
        <v>0</v>
      </c>
    </row>
    <row r="20860" spans="1:6" x14ac:dyDescent="0.2">
      <c r="A20860" s="88">
        <v>25527</v>
      </c>
      <c r="B20860" s="89">
        <v>831.18</v>
      </c>
      <c r="C20860" s="89">
        <f>LN(Table3[[#This Row],[Value]]/B20859)</f>
        <v>-1.0507893758074899E-2</v>
      </c>
      <c r="D20860" s="89"/>
      <c r="E20860" s="89"/>
      <c r="F20860" s="89">
        <f>Table3[[#This Row],[Yield]]/100*(1+F20859)</f>
        <v>0</v>
      </c>
    </row>
    <row r="20861" spans="1:6" x14ac:dyDescent="0.2">
      <c r="A20861" s="88">
        <v>25528</v>
      </c>
      <c r="B20861" s="89">
        <v>823.13</v>
      </c>
      <c r="C20861" s="89">
        <f>LN(Table3[[#This Row],[Value]]/B20860)</f>
        <v>-9.7322310072048574E-3</v>
      </c>
      <c r="D20861" s="89"/>
      <c r="E20861" s="89"/>
      <c r="F20861" s="89">
        <f>Table3[[#This Row],[Yield]]/100*(1+F20860)</f>
        <v>0</v>
      </c>
    </row>
    <row r="20862" spans="1:6" x14ac:dyDescent="0.2">
      <c r="A20862" s="88">
        <v>25531</v>
      </c>
      <c r="B20862" s="89">
        <v>812.9</v>
      </c>
      <c r="C20862" s="89">
        <f>LN(Table3[[#This Row],[Value]]/B20861)</f>
        <v>-1.2506046138111107E-2</v>
      </c>
      <c r="D20862" s="89"/>
      <c r="E20862" s="89"/>
      <c r="F20862" s="89">
        <f>Table3[[#This Row],[Yield]]/100*(1+F20861)</f>
        <v>0</v>
      </c>
    </row>
    <row r="20863" spans="1:6" x14ac:dyDescent="0.2">
      <c r="A20863" s="88">
        <v>25532</v>
      </c>
      <c r="B20863" s="89">
        <v>807.29</v>
      </c>
      <c r="C20863" s="89">
        <f>LN(Table3[[#This Row],[Value]]/B20862)</f>
        <v>-6.9251413971846325E-3</v>
      </c>
      <c r="D20863" s="89"/>
      <c r="E20863" s="89"/>
      <c r="F20863" s="89">
        <f>Table3[[#This Row],[Yield]]/100*(1+F20862)</f>
        <v>0</v>
      </c>
    </row>
    <row r="20864" spans="1:6" x14ac:dyDescent="0.2">
      <c r="A20864" s="88">
        <v>25533</v>
      </c>
      <c r="B20864" s="89">
        <v>810.52</v>
      </c>
      <c r="C20864" s="89">
        <f>LN(Table3[[#This Row],[Value]]/B20863)</f>
        <v>3.9930576417865956E-3</v>
      </c>
      <c r="D20864" s="89"/>
      <c r="E20864" s="89"/>
      <c r="F20864" s="89">
        <f>Table3[[#This Row],[Yield]]/100*(1+F20863)</f>
        <v>0</v>
      </c>
    </row>
    <row r="20865" spans="1:6" x14ac:dyDescent="0.2">
      <c r="A20865" s="88">
        <v>25535</v>
      </c>
      <c r="B20865" s="89">
        <v>812.3</v>
      </c>
      <c r="C20865" s="89">
        <f>LN(Table3[[#This Row],[Value]]/B20864)</f>
        <v>2.1937130597797063E-3</v>
      </c>
      <c r="D20865" s="89"/>
      <c r="E20865" s="89"/>
      <c r="F20865" s="89">
        <f>Table3[[#This Row],[Yield]]/100*(1+F20864)</f>
        <v>0</v>
      </c>
    </row>
    <row r="20866" spans="1:6" x14ac:dyDescent="0.2">
      <c r="A20866" s="88">
        <v>25538</v>
      </c>
      <c r="B20866" s="89">
        <v>805.04</v>
      </c>
      <c r="C20866" s="89">
        <f>LN(Table3[[#This Row],[Value]]/B20865)</f>
        <v>-8.9777644318304317E-3</v>
      </c>
      <c r="D20866" s="89"/>
      <c r="E20866" s="89"/>
      <c r="F20866" s="89">
        <f>Table3[[#This Row],[Yield]]/100*(1+F20865)</f>
        <v>0</v>
      </c>
    </row>
    <row r="20867" spans="1:6" x14ac:dyDescent="0.2">
      <c r="A20867" s="88">
        <v>25539</v>
      </c>
      <c r="B20867" s="89">
        <v>801.35</v>
      </c>
      <c r="C20867" s="89">
        <f>LN(Table3[[#This Row],[Value]]/B20866)</f>
        <v>-4.5941601854933567E-3</v>
      </c>
      <c r="D20867" s="89"/>
      <c r="E20867" s="89"/>
      <c r="F20867" s="89">
        <f>Table3[[#This Row],[Yield]]/100*(1+F20866)</f>
        <v>0</v>
      </c>
    </row>
    <row r="20868" spans="1:6" x14ac:dyDescent="0.2">
      <c r="A20868" s="88">
        <v>25540</v>
      </c>
      <c r="B20868" s="89">
        <v>793.36</v>
      </c>
      <c r="C20868" s="89">
        <f>LN(Table3[[#This Row],[Value]]/B20867)</f>
        <v>-1.0020714561714777E-2</v>
      </c>
      <c r="D20868" s="89"/>
      <c r="E20868" s="89"/>
      <c r="F20868" s="89">
        <f>Table3[[#This Row],[Yield]]/100*(1+F20867)</f>
        <v>0</v>
      </c>
    </row>
    <row r="20869" spans="1:6" x14ac:dyDescent="0.2">
      <c r="A20869" s="88">
        <v>25541</v>
      </c>
      <c r="B20869" s="89">
        <v>796.53</v>
      </c>
      <c r="C20869" s="89">
        <f>LN(Table3[[#This Row],[Value]]/B20868)</f>
        <v>3.9877025463608828E-3</v>
      </c>
      <c r="D20869" s="89"/>
      <c r="E20869" s="89"/>
      <c r="F20869" s="89">
        <f>Table3[[#This Row],[Yield]]/100*(1+F20868)</f>
        <v>0</v>
      </c>
    </row>
    <row r="20870" spans="1:6" x14ac:dyDescent="0.2">
      <c r="A20870" s="88">
        <v>25542</v>
      </c>
      <c r="B20870" s="89">
        <v>793.03</v>
      </c>
      <c r="C20870" s="89">
        <f>LN(Table3[[#This Row],[Value]]/B20869)</f>
        <v>-4.4037414835200904E-3</v>
      </c>
      <c r="D20870" s="89"/>
      <c r="E20870" s="89"/>
      <c r="F20870" s="89">
        <f>Table3[[#This Row],[Yield]]/100*(1+F20869)</f>
        <v>0</v>
      </c>
    </row>
    <row r="20871" spans="1:6" x14ac:dyDescent="0.2">
      <c r="A20871" s="88">
        <v>25545</v>
      </c>
      <c r="B20871" s="89">
        <v>785.04</v>
      </c>
      <c r="C20871" s="89">
        <f>LN(Table3[[#This Row],[Value]]/B20870)</f>
        <v>-1.0126380042472332E-2</v>
      </c>
      <c r="D20871" s="89"/>
      <c r="E20871" s="89"/>
      <c r="F20871" s="89">
        <f>Table3[[#This Row],[Yield]]/100*(1+F20870)</f>
        <v>0</v>
      </c>
    </row>
    <row r="20872" spans="1:6" x14ac:dyDescent="0.2">
      <c r="A20872" s="88">
        <v>25546</v>
      </c>
      <c r="B20872" s="89">
        <v>783.79</v>
      </c>
      <c r="C20872" s="89">
        <f>LN(Table3[[#This Row],[Value]]/B20871)</f>
        <v>-1.5935445708192134E-3</v>
      </c>
      <c r="D20872" s="89"/>
      <c r="E20872" s="89"/>
      <c r="F20872" s="89">
        <f>Table3[[#This Row],[Yield]]/100*(1+F20871)</f>
        <v>0</v>
      </c>
    </row>
    <row r="20873" spans="1:6" x14ac:dyDescent="0.2">
      <c r="A20873" s="88">
        <v>25547</v>
      </c>
      <c r="B20873" s="89">
        <v>783.99</v>
      </c>
      <c r="C20873" s="89">
        <f>LN(Table3[[#This Row],[Value]]/B20872)</f>
        <v>2.5513783960115998E-4</v>
      </c>
      <c r="D20873" s="89"/>
      <c r="E20873" s="89"/>
      <c r="F20873" s="89">
        <f>Table3[[#This Row],[Yield]]/100*(1+F20872)</f>
        <v>0</v>
      </c>
    </row>
    <row r="20874" spans="1:6" x14ac:dyDescent="0.2">
      <c r="A20874" s="88">
        <v>25548</v>
      </c>
      <c r="B20874" s="89">
        <v>783.53</v>
      </c>
      <c r="C20874" s="89">
        <f>LN(Table3[[#This Row],[Value]]/B20873)</f>
        <v>-5.8691437838708079E-4</v>
      </c>
      <c r="D20874" s="89"/>
      <c r="E20874" s="89"/>
      <c r="F20874" s="89">
        <f>Table3[[#This Row],[Yield]]/100*(1+F20873)</f>
        <v>0</v>
      </c>
    </row>
    <row r="20875" spans="1:6" x14ac:dyDescent="0.2">
      <c r="A20875" s="88">
        <v>25549</v>
      </c>
      <c r="B20875" s="89">
        <v>786.69</v>
      </c>
      <c r="C20875" s="89">
        <f>LN(Table3[[#This Row],[Value]]/B20874)</f>
        <v>4.024919139983151E-3</v>
      </c>
      <c r="D20875" s="89"/>
      <c r="E20875" s="89"/>
      <c r="F20875" s="89">
        <f>Table3[[#This Row],[Yield]]/100*(1+F20874)</f>
        <v>0</v>
      </c>
    </row>
    <row r="20876" spans="1:6" x14ac:dyDescent="0.2">
      <c r="A20876" s="88">
        <v>25552</v>
      </c>
      <c r="B20876" s="89">
        <v>784.05</v>
      </c>
      <c r="C20876" s="89">
        <f>LN(Table3[[#This Row],[Value]]/B20875)</f>
        <v>-3.3614761015755491E-3</v>
      </c>
      <c r="D20876" s="89"/>
      <c r="E20876" s="89"/>
      <c r="F20876" s="89">
        <f>Table3[[#This Row],[Yield]]/100*(1+F20875)</f>
        <v>0</v>
      </c>
    </row>
    <row r="20877" spans="1:6" x14ac:dyDescent="0.2">
      <c r="A20877" s="88">
        <v>25553</v>
      </c>
      <c r="B20877" s="89">
        <v>773.83</v>
      </c>
      <c r="C20877" s="89">
        <f>LN(Table3[[#This Row],[Value]]/B20876)</f>
        <v>-1.3120582604218656E-2</v>
      </c>
      <c r="D20877" s="89"/>
      <c r="E20877" s="89"/>
      <c r="F20877" s="89">
        <f>Table3[[#This Row],[Yield]]/100*(1+F20876)</f>
        <v>0</v>
      </c>
    </row>
    <row r="20878" spans="1:6" x14ac:dyDescent="0.2">
      <c r="A20878" s="88">
        <v>25554</v>
      </c>
      <c r="B20878" s="89">
        <v>769.93</v>
      </c>
      <c r="C20878" s="89">
        <f>LN(Table3[[#This Row],[Value]]/B20877)</f>
        <v>-5.0526095984832495E-3</v>
      </c>
      <c r="D20878" s="89"/>
      <c r="E20878" s="89"/>
      <c r="F20878" s="89">
        <f>Table3[[#This Row],[Yield]]/100*(1+F20877)</f>
        <v>0</v>
      </c>
    </row>
    <row r="20879" spans="1:6" x14ac:dyDescent="0.2">
      <c r="A20879" s="88">
        <v>25555</v>
      </c>
      <c r="B20879" s="89">
        <v>783.79</v>
      </c>
      <c r="C20879" s="89">
        <f>LN(Table3[[#This Row],[Value]]/B20878)</f>
        <v>1.7841525703080372E-2</v>
      </c>
      <c r="D20879" s="89"/>
      <c r="E20879" s="89"/>
      <c r="F20879" s="89">
        <f>Table3[[#This Row],[Yield]]/100*(1+F20878)</f>
        <v>0</v>
      </c>
    </row>
    <row r="20880" spans="1:6" x14ac:dyDescent="0.2">
      <c r="A20880" s="88">
        <v>25556</v>
      </c>
      <c r="B20880" s="89">
        <v>789.86</v>
      </c>
      <c r="C20880" s="89">
        <f>LN(Table3[[#This Row],[Value]]/B20879)</f>
        <v>7.7145872393077665E-3</v>
      </c>
      <c r="D20880" s="89"/>
      <c r="E20880" s="89"/>
      <c r="F20880" s="89">
        <f>Table3[[#This Row],[Yield]]/100*(1+F20879)</f>
        <v>0</v>
      </c>
    </row>
    <row r="20881" spans="1:6" x14ac:dyDescent="0.2">
      <c r="A20881" s="88">
        <v>25559</v>
      </c>
      <c r="B20881" s="89">
        <v>785.97</v>
      </c>
      <c r="C20881" s="89">
        <f>LN(Table3[[#This Row],[Value]]/B20880)</f>
        <v>-4.9370908048656089E-3</v>
      </c>
      <c r="D20881" s="89"/>
      <c r="E20881" s="89"/>
      <c r="F20881" s="89">
        <f>Table3[[#This Row],[Yield]]/100*(1+F20880)</f>
        <v>0</v>
      </c>
    </row>
    <row r="20882" spans="1:6" x14ac:dyDescent="0.2">
      <c r="A20882" s="88">
        <v>25560</v>
      </c>
      <c r="B20882" s="89">
        <v>783.79</v>
      </c>
      <c r="C20882" s="89">
        <f>LN(Table3[[#This Row],[Value]]/B20881)</f>
        <v>-2.7774964344421328E-3</v>
      </c>
      <c r="D20882" s="89"/>
      <c r="E20882" s="89"/>
      <c r="F20882" s="89">
        <f>Table3[[#This Row],[Yield]]/100*(1+F20881)</f>
        <v>0</v>
      </c>
    </row>
    <row r="20883" spans="1:6" x14ac:dyDescent="0.2">
      <c r="A20883" s="88">
        <v>25561</v>
      </c>
      <c r="B20883" s="89">
        <v>794.15</v>
      </c>
      <c r="C20883" s="89">
        <f>LN(Table3[[#This Row],[Value]]/B20882)</f>
        <v>1.3131232953745249E-2</v>
      </c>
      <c r="D20883" s="89"/>
      <c r="E20883" s="89"/>
      <c r="F20883" s="89">
        <f>Table3[[#This Row],[Yield]]/100*(1+F20882)</f>
        <v>0</v>
      </c>
    </row>
    <row r="20884" spans="1:6" x14ac:dyDescent="0.2">
      <c r="A20884" s="88">
        <v>25563</v>
      </c>
      <c r="B20884" s="89">
        <v>797.65</v>
      </c>
      <c r="C20884" s="89">
        <f>LN(Table3[[#This Row],[Value]]/B20883)</f>
        <v>4.3975444658424685E-3</v>
      </c>
      <c r="D20884" s="89"/>
      <c r="E20884" s="89"/>
      <c r="F20884" s="89">
        <f>Table3[[#This Row],[Yield]]/100*(1+F20883)</f>
        <v>0</v>
      </c>
    </row>
    <row r="20885" spans="1:6" x14ac:dyDescent="0.2">
      <c r="A20885" s="88">
        <v>25566</v>
      </c>
      <c r="B20885" s="89">
        <v>792.37</v>
      </c>
      <c r="C20885" s="89">
        <f>LN(Table3[[#This Row],[Value]]/B20884)</f>
        <v>-6.6414503061408767E-3</v>
      </c>
      <c r="D20885" s="89"/>
      <c r="E20885" s="89"/>
      <c r="F20885" s="89">
        <f>Table3[[#This Row],[Yield]]/100*(1+F20884)</f>
        <v>0</v>
      </c>
    </row>
    <row r="20886" spans="1:6" x14ac:dyDescent="0.2">
      <c r="A20886" s="88">
        <v>25567</v>
      </c>
      <c r="B20886" s="89">
        <v>794.68</v>
      </c>
      <c r="C20886" s="89">
        <f>LN(Table3[[#This Row],[Value]]/B20885)</f>
        <v>2.911063458997104E-3</v>
      </c>
      <c r="D20886" s="89"/>
      <c r="E20886" s="89"/>
      <c r="F20886" s="89">
        <f>Table3[[#This Row],[Yield]]/100*(1+F20885)</f>
        <v>0</v>
      </c>
    </row>
    <row r="20887" spans="1:6" x14ac:dyDescent="0.2">
      <c r="A20887" s="88">
        <v>25568</v>
      </c>
      <c r="B20887" s="89">
        <v>800.36</v>
      </c>
      <c r="C20887" s="89">
        <f>LN(Table3[[#This Row],[Value]]/B20886)</f>
        <v>7.1221085484293222E-3</v>
      </c>
      <c r="D20887" s="89"/>
      <c r="E20887" s="89"/>
      <c r="F20887" s="89">
        <f>Table3[[#This Row],[Yield]]/100*(1+F20886)</f>
        <v>0</v>
      </c>
    </row>
    <row r="20888" spans="1:6" x14ac:dyDescent="0.2">
      <c r="A20888" s="88">
        <v>25570</v>
      </c>
      <c r="B20888" s="89">
        <v>809.2</v>
      </c>
      <c r="C20888" s="89">
        <f>LN(Table3[[#This Row],[Value]]/B20887)</f>
        <v>1.0984478845298302E-2</v>
      </c>
      <c r="D20888" s="89"/>
      <c r="E20888" s="89"/>
      <c r="F20888" s="89">
        <f>Table3[[#This Row],[Yield]]/100*(1+F20887)</f>
        <v>0</v>
      </c>
    </row>
    <row r="20889" spans="1:6" x14ac:dyDescent="0.2">
      <c r="A20889" s="88">
        <v>25573</v>
      </c>
      <c r="B20889" s="89">
        <v>811.31</v>
      </c>
      <c r="C20889" s="89">
        <f>LN(Table3[[#This Row],[Value]]/B20888)</f>
        <v>2.6041199281746389E-3</v>
      </c>
      <c r="D20889" s="89"/>
      <c r="E20889" s="89"/>
      <c r="F20889" s="89">
        <f>Table3[[#This Row],[Yield]]/100*(1+F20888)</f>
        <v>0</v>
      </c>
    </row>
    <row r="20890" spans="1:6" x14ac:dyDescent="0.2">
      <c r="A20890" s="88">
        <v>25574</v>
      </c>
      <c r="B20890" s="89">
        <v>803.66</v>
      </c>
      <c r="C20890" s="89">
        <f>LN(Table3[[#This Row],[Value]]/B20889)</f>
        <v>-9.4739310562580881E-3</v>
      </c>
      <c r="D20890" s="89"/>
      <c r="E20890" s="89"/>
      <c r="F20890" s="89">
        <f>Table3[[#This Row],[Yield]]/100*(1+F20889)</f>
        <v>0</v>
      </c>
    </row>
    <row r="20891" spans="1:6" x14ac:dyDescent="0.2">
      <c r="A20891" s="88">
        <v>25575</v>
      </c>
      <c r="B20891" s="89">
        <v>801.81</v>
      </c>
      <c r="C20891" s="89">
        <f>LN(Table3[[#This Row],[Value]]/B20890)</f>
        <v>-2.304622096735208E-3</v>
      </c>
      <c r="D20891" s="89"/>
      <c r="E20891" s="89"/>
      <c r="F20891" s="89">
        <f>Table3[[#This Row],[Yield]]/100*(1+F20890)</f>
        <v>0</v>
      </c>
    </row>
    <row r="20892" spans="1:6" x14ac:dyDescent="0.2">
      <c r="A20892" s="88">
        <v>25576</v>
      </c>
      <c r="B20892" s="89">
        <v>802.07</v>
      </c>
      <c r="C20892" s="89">
        <f>LN(Table3[[#This Row],[Value]]/B20891)</f>
        <v>3.2421378441984912E-4</v>
      </c>
      <c r="D20892" s="89"/>
      <c r="E20892" s="89"/>
      <c r="F20892" s="89">
        <f>Table3[[#This Row],[Yield]]/100*(1+F20891)</f>
        <v>0</v>
      </c>
    </row>
    <row r="20893" spans="1:6" x14ac:dyDescent="0.2">
      <c r="A20893" s="88">
        <v>25577</v>
      </c>
      <c r="B20893" s="89">
        <v>798.11</v>
      </c>
      <c r="C20893" s="89">
        <f>LN(Table3[[#This Row],[Value]]/B20892)</f>
        <v>-4.9494532915494004E-3</v>
      </c>
      <c r="D20893" s="89"/>
      <c r="E20893" s="89"/>
      <c r="F20893" s="89">
        <f>Table3[[#This Row],[Yield]]/100*(1+F20892)</f>
        <v>0</v>
      </c>
    </row>
    <row r="20894" spans="1:6" x14ac:dyDescent="0.2">
      <c r="A20894" s="88">
        <v>25580</v>
      </c>
      <c r="B20894" s="89">
        <v>790.52</v>
      </c>
      <c r="C20894" s="89">
        <f>LN(Table3[[#This Row],[Value]]/B20893)</f>
        <v>-9.5554757894085445E-3</v>
      </c>
      <c r="D20894" s="89"/>
      <c r="E20894" s="89"/>
      <c r="F20894" s="89">
        <f>Table3[[#This Row],[Yield]]/100*(1+F20893)</f>
        <v>0</v>
      </c>
    </row>
    <row r="20895" spans="1:6" x14ac:dyDescent="0.2">
      <c r="A20895" s="88">
        <v>25581</v>
      </c>
      <c r="B20895" s="89">
        <v>788.01</v>
      </c>
      <c r="C20895" s="89">
        <f>LN(Table3[[#This Row],[Value]]/B20894)</f>
        <v>-3.180176639546472E-3</v>
      </c>
      <c r="D20895" s="89"/>
      <c r="E20895" s="89"/>
      <c r="F20895" s="89">
        <f>Table3[[#This Row],[Yield]]/100*(1+F20894)</f>
        <v>0</v>
      </c>
    </row>
    <row r="20896" spans="1:6" x14ac:dyDescent="0.2">
      <c r="A20896" s="88">
        <v>25582</v>
      </c>
      <c r="B20896" s="89">
        <v>787.16</v>
      </c>
      <c r="C20896" s="89">
        <f>LN(Table3[[#This Row],[Value]]/B20895)</f>
        <v>-1.0792486937982813E-3</v>
      </c>
      <c r="D20896" s="89"/>
      <c r="E20896" s="89"/>
      <c r="F20896" s="89">
        <f>Table3[[#This Row],[Yield]]/100*(1+F20895)</f>
        <v>0</v>
      </c>
    </row>
    <row r="20897" spans="1:6" x14ac:dyDescent="0.2">
      <c r="A20897" s="88">
        <v>25583</v>
      </c>
      <c r="B20897" s="89">
        <v>785.04</v>
      </c>
      <c r="C20897" s="89">
        <f>LN(Table3[[#This Row],[Value]]/B20896)</f>
        <v>-2.696859540650754E-3</v>
      </c>
      <c r="D20897" s="89"/>
      <c r="E20897" s="89"/>
      <c r="F20897" s="89">
        <f>Table3[[#This Row],[Yield]]/100*(1+F20896)</f>
        <v>0</v>
      </c>
    </row>
    <row r="20898" spans="1:6" x14ac:dyDescent="0.2">
      <c r="A20898" s="88">
        <v>25584</v>
      </c>
      <c r="B20898" s="89">
        <v>782.6</v>
      </c>
      <c r="C20898" s="89">
        <f>LN(Table3[[#This Row],[Value]]/B20897)</f>
        <v>-3.1129621219260464E-3</v>
      </c>
      <c r="D20898" s="89"/>
      <c r="E20898" s="89"/>
      <c r="F20898" s="89">
        <f>Table3[[#This Row],[Yield]]/100*(1+F20897)</f>
        <v>0</v>
      </c>
    </row>
    <row r="20899" spans="1:6" x14ac:dyDescent="0.2">
      <c r="A20899" s="88">
        <v>25587</v>
      </c>
      <c r="B20899" s="89">
        <v>776.07</v>
      </c>
      <c r="C20899" s="89">
        <f>LN(Table3[[#This Row],[Value]]/B20898)</f>
        <v>-8.3789874758596235E-3</v>
      </c>
      <c r="D20899" s="89"/>
      <c r="E20899" s="89"/>
      <c r="F20899" s="89">
        <f>Table3[[#This Row],[Yield]]/100*(1+F20898)</f>
        <v>0</v>
      </c>
    </row>
    <row r="20900" spans="1:6" x14ac:dyDescent="0.2">
      <c r="A20900" s="88">
        <v>25588</v>
      </c>
      <c r="B20900" s="89">
        <v>777.85</v>
      </c>
      <c r="C20900" s="89">
        <f>LN(Table3[[#This Row],[Value]]/B20899)</f>
        <v>2.2909812326780518E-3</v>
      </c>
      <c r="D20900" s="89"/>
      <c r="E20900" s="89"/>
      <c r="F20900" s="89">
        <f>Table3[[#This Row],[Yield]]/100*(1+F20899)</f>
        <v>0</v>
      </c>
    </row>
    <row r="20901" spans="1:6" x14ac:dyDescent="0.2">
      <c r="A20901" s="88">
        <v>25589</v>
      </c>
      <c r="B20901" s="89">
        <v>782.27</v>
      </c>
      <c r="C20901" s="89">
        <f>LN(Table3[[#This Row],[Value]]/B20900)</f>
        <v>5.666245962913174E-3</v>
      </c>
      <c r="D20901" s="89"/>
      <c r="E20901" s="89"/>
      <c r="F20901" s="89">
        <f>Table3[[#This Row],[Yield]]/100*(1+F20900)</f>
        <v>0</v>
      </c>
    </row>
    <row r="20902" spans="1:6" x14ac:dyDescent="0.2">
      <c r="A20902" s="88">
        <v>25590</v>
      </c>
      <c r="B20902" s="89">
        <v>786.1</v>
      </c>
      <c r="C20902" s="89">
        <f>LN(Table3[[#This Row],[Value]]/B20901)</f>
        <v>4.8840613036671213E-3</v>
      </c>
      <c r="D20902" s="89"/>
      <c r="E20902" s="89"/>
      <c r="F20902" s="89">
        <f>Table3[[#This Row],[Yield]]/100*(1+F20901)</f>
        <v>0</v>
      </c>
    </row>
    <row r="20903" spans="1:6" x14ac:dyDescent="0.2">
      <c r="A20903" s="88">
        <v>25591</v>
      </c>
      <c r="B20903" s="89">
        <v>775.54</v>
      </c>
      <c r="C20903" s="89">
        <f>LN(Table3[[#This Row],[Value]]/B20902)</f>
        <v>-1.3524449887252822E-2</v>
      </c>
      <c r="D20903" s="89"/>
      <c r="E20903" s="89"/>
      <c r="F20903" s="89">
        <f>Table3[[#This Row],[Yield]]/100*(1+F20902)</f>
        <v>0</v>
      </c>
    </row>
    <row r="20904" spans="1:6" x14ac:dyDescent="0.2">
      <c r="A20904" s="88">
        <v>25594</v>
      </c>
      <c r="B20904" s="89">
        <v>768.88</v>
      </c>
      <c r="C20904" s="89">
        <f>LN(Table3[[#This Row],[Value]]/B20903)</f>
        <v>-8.6246503974290942E-3</v>
      </c>
      <c r="D20904" s="89"/>
      <c r="E20904" s="89"/>
      <c r="F20904" s="89">
        <f>Table3[[#This Row],[Yield]]/100*(1+F20903)</f>
        <v>0</v>
      </c>
    </row>
    <row r="20905" spans="1:6" x14ac:dyDescent="0.2">
      <c r="A20905" s="88">
        <v>25595</v>
      </c>
      <c r="B20905" s="89">
        <v>763.99</v>
      </c>
      <c r="C20905" s="89">
        <f>LN(Table3[[#This Row],[Value]]/B20904)</f>
        <v>-6.3802104394058111E-3</v>
      </c>
      <c r="D20905" s="89"/>
      <c r="E20905" s="89"/>
      <c r="F20905" s="89">
        <f>Table3[[#This Row],[Yield]]/100*(1+F20904)</f>
        <v>0</v>
      </c>
    </row>
    <row r="20906" spans="1:6" x14ac:dyDescent="0.2">
      <c r="A20906" s="88">
        <v>25596</v>
      </c>
      <c r="B20906" s="89">
        <v>758.84</v>
      </c>
      <c r="C20906" s="89">
        <f>LN(Table3[[#This Row],[Value]]/B20905)</f>
        <v>-6.7637485912784819E-3</v>
      </c>
      <c r="D20906" s="89"/>
      <c r="E20906" s="89"/>
      <c r="F20906" s="89">
        <f>Table3[[#This Row],[Yield]]/100*(1+F20905)</f>
        <v>0</v>
      </c>
    </row>
    <row r="20907" spans="1:6" x14ac:dyDescent="0.2">
      <c r="A20907" s="88">
        <v>25597</v>
      </c>
      <c r="B20907" s="89">
        <v>748.35</v>
      </c>
      <c r="C20907" s="89">
        <f>LN(Table3[[#This Row],[Value]]/B20906)</f>
        <v>-1.3920168509188577E-2</v>
      </c>
      <c r="D20907" s="89"/>
      <c r="E20907" s="89"/>
      <c r="F20907" s="89">
        <f>Table3[[#This Row],[Yield]]/100*(1+F20906)</f>
        <v>0</v>
      </c>
    </row>
    <row r="20908" spans="1:6" x14ac:dyDescent="0.2">
      <c r="A20908" s="88">
        <v>25598</v>
      </c>
      <c r="B20908" s="89">
        <v>744.06</v>
      </c>
      <c r="C20908" s="89">
        <f>LN(Table3[[#This Row],[Value]]/B20907)</f>
        <v>-5.749106232420172E-3</v>
      </c>
      <c r="D20908" s="89"/>
      <c r="E20908" s="89"/>
      <c r="F20908" s="89">
        <f>Table3[[#This Row],[Yield]]/100*(1+F20907)</f>
        <v>0</v>
      </c>
    </row>
    <row r="20909" spans="1:6" x14ac:dyDescent="0.2">
      <c r="A20909" s="88">
        <v>25601</v>
      </c>
      <c r="B20909" s="89">
        <v>746.44</v>
      </c>
      <c r="C20909" s="89">
        <f>LN(Table3[[#This Row],[Value]]/B20908)</f>
        <v>3.1935619225350455E-3</v>
      </c>
      <c r="D20909" s="89"/>
      <c r="E20909" s="89"/>
      <c r="F20909" s="89">
        <f>Table3[[#This Row],[Yield]]/100*(1+F20908)</f>
        <v>0</v>
      </c>
    </row>
    <row r="20910" spans="1:6" x14ac:dyDescent="0.2">
      <c r="A20910" s="88">
        <v>25602</v>
      </c>
      <c r="B20910" s="89">
        <v>757.46</v>
      </c>
      <c r="C20910" s="89">
        <f>LN(Table3[[#This Row],[Value]]/B20909)</f>
        <v>1.4655492043477422E-2</v>
      </c>
      <c r="D20910" s="89"/>
      <c r="E20910" s="89"/>
      <c r="F20910" s="89">
        <f>Table3[[#This Row],[Yield]]/100*(1+F20909)</f>
        <v>0</v>
      </c>
    </row>
    <row r="20911" spans="1:6" x14ac:dyDescent="0.2">
      <c r="A20911" s="88">
        <v>25603</v>
      </c>
      <c r="B20911" s="89">
        <v>754.49</v>
      </c>
      <c r="C20911" s="89">
        <f>LN(Table3[[#This Row],[Value]]/B20910)</f>
        <v>-3.928706399147777E-3</v>
      </c>
      <c r="D20911" s="89"/>
      <c r="E20911" s="89"/>
      <c r="F20911" s="89">
        <f>Table3[[#This Row],[Yield]]/100*(1+F20910)</f>
        <v>0</v>
      </c>
    </row>
    <row r="20912" spans="1:6" x14ac:dyDescent="0.2">
      <c r="A20912" s="88">
        <v>25604</v>
      </c>
      <c r="B20912" s="89">
        <v>750.26</v>
      </c>
      <c r="C20912" s="89">
        <f>LN(Table3[[#This Row],[Value]]/B20911)</f>
        <v>-5.6222111875830543E-3</v>
      </c>
      <c r="D20912" s="89"/>
      <c r="E20912" s="89"/>
      <c r="F20912" s="89">
        <f>Table3[[#This Row],[Yield]]/100*(1+F20911)</f>
        <v>0</v>
      </c>
    </row>
    <row r="20913" spans="1:6" x14ac:dyDescent="0.2">
      <c r="A20913" s="88">
        <v>25605</v>
      </c>
      <c r="B20913" s="89">
        <v>752.77</v>
      </c>
      <c r="C20913" s="89">
        <f>LN(Table3[[#This Row],[Value]]/B20912)</f>
        <v>3.339923132967194E-3</v>
      </c>
      <c r="D20913" s="89"/>
      <c r="E20913" s="89"/>
      <c r="F20913" s="89">
        <f>Table3[[#This Row],[Yield]]/100*(1+F20912)</f>
        <v>0</v>
      </c>
    </row>
    <row r="20914" spans="1:6" x14ac:dyDescent="0.2">
      <c r="A20914" s="88">
        <v>25608</v>
      </c>
      <c r="B20914" s="89">
        <v>755.68</v>
      </c>
      <c r="C20914" s="89">
        <f>LN(Table3[[#This Row],[Value]]/B20913)</f>
        <v>3.8582698928222047E-3</v>
      </c>
      <c r="D20914" s="89"/>
      <c r="E20914" s="89"/>
      <c r="F20914" s="89">
        <f>Table3[[#This Row],[Yield]]/100*(1+F20913)</f>
        <v>0</v>
      </c>
    </row>
    <row r="20915" spans="1:6" x14ac:dyDescent="0.2">
      <c r="A20915" s="88">
        <v>25609</v>
      </c>
      <c r="B20915" s="89">
        <v>746.63</v>
      </c>
      <c r="C20915" s="89">
        <f>LN(Table3[[#This Row],[Value]]/B20914)</f>
        <v>-1.2048258315483389E-2</v>
      </c>
      <c r="D20915" s="89"/>
      <c r="E20915" s="89"/>
      <c r="F20915" s="89">
        <f>Table3[[#This Row],[Yield]]/100*(1+F20914)</f>
        <v>0</v>
      </c>
    </row>
    <row r="20916" spans="1:6" x14ac:dyDescent="0.2">
      <c r="A20916" s="88">
        <v>25610</v>
      </c>
      <c r="B20916" s="89">
        <v>757.33</v>
      </c>
      <c r="C20916" s="89">
        <f>LN(Table3[[#This Row],[Value]]/B20915)</f>
        <v>1.4229341922472008E-2</v>
      </c>
      <c r="D20916" s="89"/>
      <c r="E20916" s="89"/>
      <c r="F20916" s="89">
        <f>Table3[[#This Row],[Yield]]/100*(1+F20915)</f>
        <v>0</v>
      </c>
    </row>
    <row r="20917" spans="1:6" x14ac:dyDescent="0.2">
      <c r="A20917" s="88">
        <v>25611</v>
      </c>
      <c r="B20917" s="89">
        <v>755.61</v>
      </c>
      <c r="C20917" s="89">
        <f>LN(Table3[[#This Row],[Value]]/B20916)</f>
        <v>-2.273719699399602E-3</v>
      </c>
      <c r="D20917" s="89"/>
      <c r="E20917" s="89"/>
      <c r="F20917" s="89">
        <f>Table3[[#This Row],[Yield]]/100*(1+F20916)</f>
        <v>0</v>
      </c>
    </row>
    <row r="20918" spans="1:6" x14ac:dyDescent="0.2">
      <c r="A20918" s="88">
        <v>25612</v>
      </c>
      <c r="B20918" s="89">
        <v>753.3</v>
      </c>
      <c r="C20918" s="89">
        <f>LN(Table3[[#This Row],[Value]]/B20917)</f>
        <v>-3.0618152237468842E-3</v>
      </c>
      <c r="D20918" s="89"/>
      <c r="E20918" s="89"/>
      <c r="F20918" s="89">
        <f>Table3[[#This Row],[Yield]]/100*(1+F20917)</f>
        <v>0</v>
      </c>
    </row>
    <row r="20919" spans="1:6" x14ac:dyDescent="0.2">
      <c r="A20919" s="88">
        <v>25615</v>
      </c>
      <c r="B20919" s="89">
        <v>753.7</v>
      </c>
      <c r="C20919" s="89">
        <f>LN(Table3[[#This Row],[Value]]/B20918)</f>
        <v>5.3085601777535672E-4</v>
      </c>
      <c r="D20919" s="89"/>
      <c r="E20919" s="89"/>
      <c r="F20919" s="89">
        <f>Table3[[#This Row],[Yield]]/100*(1+F20918)</f>
        <v>0</v>
      </c>
    </row>
    <row r="20920" spans="1:6" x14ac:dyDescent="0.2">
      <c r="A20920" s="88">
        <v>25616</v>
      </c>
      <c r="B20920" s="89">
        <v>747.43</v>
      </c>
      <c r="C20920" s="89">
        <f>LN(Table3[[#This Row],[Value]]/B20919)</f>
        <v>-8.3537554545449044E-3</v>
      </c>
      <c r="D20920" s="89"/>
      <c r="E20920" s="89"/>
      <c r="F20920" s="89">
        <f>Table3[[#This Row],[Yield]]/100*(1+F20919)</f>
        <v>0</v>
      </c>
    </row>
    <row r="20921" spans="1:6" x14ac:dyDescent="0.2">
      <c r="A20921" s="88">
        <v>25617</v>
      </c>
      <c r="B20921" s="89">
        <v>756.8</v>
      </c>
      <c r="C20921" s="89">
        <f>LN(Table3[[#This Row],[Value]]/B20920)</f>
        <v>1.2458362342789084E-2</v>
      </c>
      <c r="D20921" s="89"/>
      <c r="E20921" s="89"/>
      <c r="F20921" s="89">
        <f>Table3[[#This Row],[Yield]]/100*(1+F20920)</f>
        <v>0</v>
      </c>
    </row>
    <row r="20922" spans="1:6" x14ac:dyDescent="0.2">
      <c r="A20922" s="88">
        <v>25618</v>
      </c>
      <c r="B20922" s="89">
        <v>757.92</v>
      </c>
      <c r="C20922" s="89">
        <f>LN(Table3[[#This Row],[Value]]/B20921)</f>
        <v>1.4788214377730808E-3</v>
      </c>
      <c r="D20922" s="89"/>
      <c r="E20922" s="89"/>
      <c r="F20922" s="89">
        <f>Table3[[#This Row],[Yield]]/100*(1+F20921)</f>
        <v>0</v>
      </c>
    </row>
    <row r="20923" spans="1:6" x14ac:dyDescent="0.2">
      <c r="A20923" s="88">
        <v>25619</v>
      </c>
      <c r="B20923" s="89">
        <v>757.46</v>
      </c>
      <c r="C20923" s="89">
        <f>LN(Table3[[#This Row],[Value]]/B20922)</f>
        <v>-6.0710846669325433E-4</v>
      </c>
      <c r="D20923" s="89"/>
      <c r="E20923" s="89"/>
      <c r="F20923" s="89">
        <f>Table3[[#This Row],[Yield]]/100*(1+F20922)</f>
        <v>0</v>
      </c>
    </row>
    <row r="20924" spans="1:6" x14ac:dyDescent="0.2">
      <c r="A20924" s="88">
        <v>25623</v>
      </c>
      <c r="B20924" s="89">
        <v>754.42</v>
      </c>
      <c r="C20924" s="89">
        <f>LN(Table3[[#This Row],[Value]]/B20923)</f>
        <v>-4.0214886062379619E-3</v>
      </c>
      <c r="D20924" s="89"/>
      <c r="E20924" s="89"/>
      <c r="F20924" s="89">
        <f>Table3[[#This Row],[Yield]]/100*(1+F20923)</f>
        <v>0</v>
      </c>
    </row>
    <row r="20925" spans="1:6" x14ac:dyDescent="0.2">
      <c r="A20925" s="88">
        <v>25624</v>
      </c>
      <c r="B20925" s="89">
        <v>768.28</v>
      </c>
      <c r="C20925" s="89">
        <f>LN(Table3[[#This Row],[Value]]/B20924)</f>
        <v>1.8205007934140854E-2</v>
      </c>
      <c r="D20925" s="89"/>
      <c r="E20925" s="89"/>
      <c r="F20925" s="89">
        <f>Table3[[#This Row],[Yield]]/100*(1+F20924)</f>
        <v>0</v>
      </c>
    </row>
    <row r="20926" spans="1:6" x14ac:dyDescent="0.2">
      <c r="A20926" s="88">
        <v>25625</v>
      </c>
      <c r="B20926" s="89">
        <v>764.45</v>
      </c>
      <c r="C20926" s="89">
        <f>LN(Table3[[#This Row],[Value]]/B20925)</f>
        <v>-4.9976290300284233E-3</v>
      </c>
      <c r="D20926" s="89"/>
      <c r="E20926" s="89"/>
      <c r="F20926" s="89">
        <f>Table3[[#This Row],[Yield]]/100*(1+F20925)</f>
        <v>0</v>
      </c>
    </row>
    <row r="20927" spans="1:6" x14ac:dyDescent="0.2">
      <c r="A20927" s="88">
        <v>25626</v>
      </c>
      <c r="B20927" s="89">
        <v>777.59</v>
      </c>
      <c r="C20927" s="89">
        <f>LN(Table3[[#This Row],[Value]]/B20926)</f>
        <v>1.7042771974610543E-2</v>
      </c>
      <c r="D20927" s="89"/>
      <c r="E20927" s="89"/>
      <c r="F20927" s="89">
        <f>Table3[[#This Row],[Yield]]/100*(1+F20926)</f>
        <v>0</v>
      </c>
    </row>
    <row r="20928" spans="1:6" x14ac:dyDescent="0.2">
      <c r="A20928" s="88">
        <v>25629</v>
      </c>
      <c r="B20928" s="89">
        <v>780.23</v>
      </c>
      <c r="C20928" s="89">
        <f>LN(Table3[[#This Row],[Value]]/B20927)</f>
        <v>3.3893550311327632E-3</v>
      </c>
      <c r="D20928" s="89"/>
      <c r="E20928" s="89"/>
      <c r="F20928" s="89">
        <f>Table3[[#This Row],[Yield]]/100*(1+F20927)</f>
        <v>0</v>
      </c>
    </row>
    <row r="20929" spans="1:6" x14ac:dyDescent="0.2">
      <c r="A20929" s="88">
        <v>25630</v>
      </c>
      <c r="B20929" s="89">
        <v>787.42</v>
      </c>
      <c r="C20929" s="89">
        <f>LN(Table3[[#This Row],[Value]]/B20928)</f>
        <v>9.1730302254954474E-3</v>
      </c>
      <c r="D20929" s="89"/>
      <c r="E20929" s="89"/>
      <c r="F20929" s="89">
        <f>Table3[[#This Row],[Yield]]/100*(1+F20928)</f>
        <v>0</v>
      </c>
    </row>
    <row r="20930" spans="1:6" x14ac:dyDescent="0.2">
      <c r="A20930" s="88">
        <v>25631</v>
      </c>
      <c r="B20930" s="89">
        <v>788.15</v>
      </c>
      <c r="C20930" s="89">
        <f>LN(Table3[[#This Row],[Value]]/B20929)</f>
        <v>9.2664883469008622E-4</v>
      </c>
      <c r="D20930" s="89"/>
      <c r="E20930" s="89"/>
      <c r="F20930" s="89">
        <f>Table3[[#This Row],[Yield]]/100*(1+F20929)</f>
        <v>0</v>
      </c>
    </row>
    <row r="20931" spans="1:6" x14ac:dyDescent="0.2">
      <c r="A20931" s="88">
        <v>25632</v>
      </c>
      <c r="B20931" s="89">
        <v>787.55</v>
      </c>
      <c r="C20931" s="89">
        <f>LN(Table3[[#This Row],[Value]]/B20930)</f>
        <v>-7.6156632480696808E-4</v>
      </c>
      <c r="D20931" s="89"/>
      <c r="E20931" s="89"/>
      <c r="F20931" s="89">
        <f>Table3[[#This Row],[Yield]]/100*(1+F20930)</f>
        <v>0</v>
      </c>
    </row>
    <row r="20932" spans="1:6" x14ac:dyDescent="0.2">
      <c r="A20932" s="88">
        <v>25633</v>
      </c>
      <c r="B20932" s="89">
        <v>784.12</v>
      </c>
      <c r="C20932" s="89">
        <f>LN(Table3[[#This Row],[Value]]/B20931)</f>
        <v>-4.3647908855208471E-3</v>
      </c>
      <c r="D20932" s="89"/>
      <c r="E20932" s="89"/>
      <c r="F20932" s="89">
        <f>Table3[[#This Row],[Yield]]/100*(1+F20931)</f>
        <v>0</v>
      </c>
    </row>
    <row r="20933" spans="1:6" x14ac:dyDescent="0.2">
      <c r="A20933" s="88">
        <v>25636</v>
      </c>
      <c r="B20933" s="89">
        <v>778.31</v>
      </c>
      <c r="C20933" s="89">
        <f>LN(Table3[[#This Row],[Value]]/B20932)</f>
        <v>-7.4371674634261991E-3</v>
      </c>
      <c r="D20933" s="89"/>
      <c r="E20933" s="89"/>
      <c r="F20933" s="89">
        <f>Table3[[#This Row],[Yield]]/100*(1+F20932)</f>
        <v>0</v>
      </c>
    </row>
    <row r="20934" spans="1:6" x14ac:dyDescent="0.2">
      <c r="A20934" s="88">
        <v>25637</v>
      </c>
      <c r="B20934" s="89">
        <v>779.7</v>
      </c>
      <c r="C20934" s="89">
        <f>LN(Table3[[#This Row],[Value]]/B20933)</f>
        <v>1.7843279167568844E-3</v>
      </c>
      <c r="D20934" s="89"/>
      <c r="E20934" s="89"/>
      <c r="F20934" s="89">
        <f>Table3[[#This Row],[Yield]]/100*(1+F20933)</f>
        <v>0</v>
      </c>
    </row>
    <row r="20935" spans="1:6" x14ac:dyDescent="0.2">
      <c r="A20935" s="88">
        <v>25638</v>
      </c>
      <c r="B20935" s="89">
        <v>778.12</v>
      </c>
      <c r="C20935" s="89">
        <f>LN(Table3[[#This Row],[Value]]/B20934)</f>
        <v>-2.0284763859380948E-3</v>
      </c>
      <c r="D20935" s="89"/>
      <c r="E20935" s="89"/>
      <c r="F20935" s="89">
        <f>Table3[[#This Row],[Yield]]/100*(1+F20934)</f>
        <v>0</v>
      </c>
    </row>
    <row r="20936" spans="1:6" x14ac:dyDescent="0.2">
      <c r="A20936" s="88">
        <v>25639</v>
      </c>
      <c r="B20936" s="89">
        <v>776.47</v>
      </c>
      <c r="C20936" s="89">
        <f>LN(Table3[[#This Row],[Value]]/B20935)</f>
        <v>-2.1227469874145906E-3</v>
      </c>
      <c r="D20936" s="89"/>
      <c r="E20936" s="89"/>
      <c r="F20936" s="89">
        <f>Table3[[#This Row],[Yield]]/100*(1+F20935)</f>
        <v>0</v>
      </c>
    </row>
    <row r="20937" spans="1:6" x14ac:dyDescent="0.2">
      <c r="A20937" s="88">
        <v>25640</v>
      </c>
      <c r="B20937" s="89">
        <v>772.11</v>
      </c>
      <c r="C20937" s="89">
        <f>LN(Table3[[#This Row],[Value]]/B20936)</f>
        <v>-5.6309800211084256E-3</v>
      </c>
      <c r="D20937" s="89"/>
      <c r="E20937" s="89"/>
      <c r="F20937" s="89">
        <f>Table3[[#This Row],[Yield]]/100*(1+F20936)</f>
        <v>0</v>
      </c>
    </row>
    <row r="20938" spans="1:6" x14ac:dyDescent="0.2">
      <c r="A20938" s="88">
        <v>25643</v>
      </c>
      <c r="B20938" s="89">
        <v>765.05</v>
      </c>
      <c r="C20938" s="89">
        <f>LN(Table3[[#This Row],[Value]]/B20937)</f>
        <v>-9.1858357532708951E-3</v>
      </c>
      <c r="D20938" s="89"/>
      <c r="E20938" s="89"/>
      <c r="F20938" s="89">
        <f>Table3[[#This Row],[Yield]]/100*(1+F20937)</f>
        <v>0</v>
      </c>
    </row>
    <row r="20939" spans="1:6" x14ac:dyDescent="0.2">
      <c r="A20939" s="88">
        <v>25644</v>
      </c>
      <c r="B20939" s="89">
        <v>767.42</v>
      </c>
      <c r="C20939" s="89">
        <f>LN(Table3[[#This Row],[Value]]/B20938)</f>
        <v>3.09304833304659E-3</v>
      </c>
      <c r="D20939" s="89"/>
      <c r="E20939" s="89"/>
      <c r="F20939" s="89">
        <f>Table3[[#This Row],[Yield]]/100*(1+F20938)</f>
        <v>0</v>
      </c>
    </row>
    <row r="20940" spans="1:6" x14ac:dyDescent="0.2">
      <c r="A20940" s="88">
        <v>25645</v>
      </c>
      <c r="B20940" s="89">
        <v>767.95</v>
      </c>
      <c r="C20940" s="89">
        <f>LN(Table3[[#This Row],[Value]]/B20939)</f>
        <v>6.9038736076832937E-4</v>
      </c>
      <c r="D20940" s="89"/>
      <c r="E20940" s="89"/>
      <c r="F20940" s="89">
        <f>Table3[[#This Row],[Yield]]/100*(1+F20939)</f>
        <v>0</v>
      </c>
    </row>
    <row r="20941" spans="1:6" x14ac:dyDescent="0.2">
      <c r="A20941" s="88">
        <v>25646</v>
      </c>
      <c r="B20941" s="89">
        <v>764.98</v>
      </c>
      <c r="C20941" s="89">
        <f>LN(Table3[[#This Row],[Value]]/B20940)</f>
        <v>-3.8749371677059374E-3</v>
      </c>
      <c r="D20941" s="89"/>
      <c r="E20941" s="89"/>
      <c r="F20941" s="89">
        <f>Table3[[#This Row],[Yield]]/100*(1+F20940)</f>
        <v>0</v>
      </c>
    </row>
    <row r="20942" spans="1:6" x14ac:dyDescent="0.2">
      <c r="A20942" s="88">
        <v>25647</v>
      </c>
      <c r="B20942" s="89">
        <v>763.66</v>
      </c>
      <c r="C20942" s="89">
        <f>LN(Table3[[#This Row],[Value]]/B20941)</f>
        <v>-1.7270257589596185E-3</v>
      </c>
      <c r="D20942" s="89"/>
      <c r="E20942" s="89"/>
      <c r="F20942" s="89">
        <f>Table3[[#This Row],[Yield]]/100*(1+F20941)</f>
        <v>0</v>
      </c>
    </row>
    <row r="20943" spans="1:6" x14ac:dyDescent="0.2">
      <c r="A20943" s="88">
        <v>25650</v>
      </c>
      <c r="B20943" s="89">
        <v>763.6</v>
      </c>
      <c r="C20943" s="89">
        <f>LN(Table3[[#This Row],[Value]]/B20942)</f>
        <v>-7.8572083379099909E-5</v>
      </c>
      <c r="D20943" s="89"/>
      <c r="E20943" s="89"/>
      <c r="F20943" s="89">
        <f>Table3[[#This Row],[Yield]]/100*(1+F20942)</f>
        <v>0</v>
      </c>
    </row>
    <row r="20944" spans="1:6" x14ac:dyDescent="0.2">
      <c r="A20944" s="88">
        <v>25651</v>
      </c>
      <c r="B20944" s="89">
        <v>773.76</v>
      </c>
      <c r="C20944" s="89">
        <f>LN(Table3[[#This Row],[Value]]/B20943)</f>
        <v>1.3217656134780561E-2</v>
      </c>
      <c r="D20944" s="89"/>
      <c r="E20944" s="89"/>
      <c r="F20944" s="89">
        <f>Table3[[#This Row],[Yield]]/100*(1+F20943)</f>
        <v>0</v>
      </c>
    </row>
    <row r="20945" spans="1:6" x14ac:dyDescent="0.2">
      <c r="A20945" s="88">
        <v>25652</v>
      </c>
      <c r="B20945" s="89">
        <v>790.13</v>
      </c>
      <c r="C20945" s="89">
        <f>LN(Table3[[#This Row],[Value]]/B20944)</f>
        <v>2.0935740898707679E-2</v>
      </c>
      <c r="D20945" s="89"/>
      <c r="E20945" s="89"/>
      <c r="F20945" s="89">
        <f>Table3[[#This Row],[Yield]]/100*(1+F20944)</f>
        <v>0</v>
      </c>
    </row>
    <row r="20946" spans="1:6" x14ac:dyDescent="0.2">
      <c r="A20946" s="88">
        <v>25653</v>
      </c>
      <c r="B20946" s="89">
        <v>791.05</v>
      </c>
      <c r="C20946" s="89">
        <f>LN(Table3[[#This Row],[Value]]/B20945)</f>
        <v>1.1636880099919803E-3</v>
      </c>
      <c r="D20946" s="89"/>
      <c r="E20946" s="89"/>
      <c r="F20946" s="89">
        <f>Table3[[#This Row],[Yield]]/100*(1+F20945)</f>
        <v>0</v>
      </c>
    </row>
    <row r="20947" spans="1:6" x14ac:dyDescent="0.2">
      <c r="A20947" s="88">
        <v>25657</v>
      </c>
      <c r="B20947" s="89">
        <v>784.65</v>
      </c>
      <c r="C20947" s="89">
        <f>LN(Table3[[#This Row],[Value]]/B20946)</f>
        <v>-8.1234184103431695E-3</v>
      </c>
      <c r="D20947" s="89"/>
      <c r="E20947" s="89"/>
      <c r="F20947" s="89">
        <f>Table3[[#This Row],[Yield]]/100*(1+F20946)</f>
        <v>0</v>
      </c>
    </row>
    <row r="20948" spans="1:6" x14ac:dyDescent="0.2">
      <c r="A20948" s="88">
        <v>25658</v>
      </c>
      <c r="B20948" s="89">
        <v>785.57</v>
      </c>
      <c r="C20948" s="89">
        <f>LN(Table3[[#This Row],[Value]]/B20947)</f>
        <v>1.1718104536613254E-3</v>
      </c>
      <c r="D20948" s="89"/>
      <c r="E20948" s="89"/>
      <c r="F20948" s="89">
        <f>Table3[[#This Row],[Yield]]/100*(1+F20947)</f>
        <v>0</v>
      </c>
    </row>
    <row r="20949" spans="1:6" x14ac:dyDescent="0.2">
      <c r="A20949" s="88">
        <v>25659</v>
      </c>
      <c r="B20949" s="89">
        <v>792.04</v>
      </c>
      <c r="C20949" s="89">
        <f>LN(Table3[[#This Row],[Value]]/B20948)</f>
        <v>8.2023266512025669E-3</v>
      </c>
      <c r="D20949" s="89"/>
      <c r="E20949" s="89"/>
      <c r="F20949" s="89">
        <f>Table3[[#This Row],[Yield]]/100*(1+F20948)</f>
        <v>0</v>
      </c>
    </row>
    <row r="20950" spans="1:6" x14ac:dyDescent="0.2">
      <c r="A20950" s="88">
        <v>25660</v>
      </c>
      <c r="B20950" s="89">
        <v>792.37</v>
      </c>
      <c r="C20950" s="89">
        <f>LN(Table3[[#This Row],[Value]]/B20949)</f>
        <v>4.1655885127197747E-4</v>
      </c>
      <c r="D20950" s="89"/>
      <c r="E20950" s="89"/>
      <c r="F20950" s="89">
        <f>Table3[[#This Row],[Yield]]/100*(1+F20949)</f>
        <v>0</v>
      </c>
    </row>
    <row r="20951" spans="1:6" x14ac:dyDescent="0.2">
      <c r="A20951" s="88">
        <v>25661</v>
      </c>
      <c r="B20951" s="89">
        <v>791.84</v>
      </c>
      <c r="C20951" s="89">
        <f>LN(Table3[[#This Row],[Value]]/B20950)</f>
        <v>-6.6910323728965125E-4</v>
      </c>
      <c r="D20951" s="89"/>
      <c r="E20951" s="89"/>
      <c r="F20951" s="89">
        <f>Table3[[#This Row],[Yield]]/100*(1+F20950)</f>
        <v>0</v>
      </c>
    </row>
    <row r="20952" spans="1:6" x14ac:dyDescent="0.2">
      <c r="A20952" s="88">
        <v>25664</v>
      </c>
      <c r="B20952" s="89">
        <v>791.18</v>
      </c>
      <c r="C20952" s="89">
        <f>LN(Table3[[#This Row],[Value]]/B20951)</f>
        <v>-8.338492732143227E-4</v>
      </c>
      <c r="D20952" s="89"/>
      <c r="E20952" s="89"/>
      <c r="F20952" s="89">
        <f>Table3[[#This Row],[Yield]]/100*(1+F20951)</f>
        <v>0</v>
      </c>
    </row>
    <row r="20953" spans="1:6" x14ac:dyDescent="0.2">
      <c r="A20953" s="88">
        <v>25665</v>
      </c>
      <c r="B20953" s="89">
        <v>791.64</v>
      </c>
      <c r="C20953" s="89">
        <f>LN(Table3[[#This Row],[Value]]/B20952)</f>
        <v>5.8124109241802541E-4</v>
      </c>
      <c r="D20953" s="89"/>
      <c r="E20953" s="89"/>
      <c r="F20953" s="89">
        <f>Table3[[#This Row],[Yield]]/100*(1+F20952)</f>
        <v>0</v>
      </c>
    </row>
    <row r="20954" spans="1:6" x14ac:dyDescent="0.2">
      <c r="A20954" s="88">
        <v>25666</v>
      </c>
      <c r="B20954" s="89">
        <v>791.64</v>
      </c>
      <c r="C20954" s="89">
        <f>LN(Table3[[#This Row],[Value]]/B20953)</f>
        <v>0</v>
      </c>
      <c r="D20954" s="89"/>
      <c r="E20954" s="89"/>
      <c r="F20954" s="89">
        <f>Table3[[#This Row],[Yield]]/100*(1+F20953)</f>
        <v>0</v>
      </c>
    </row>
    <row r="20955" spans="1:6" x14ac:dyDescent="0.2">
      <c r="A20955" s="88">
        <v>25667</v>
      </c>
      <c r="B20955" s="89">
        <v>792.5</v>
      </c>
      <c r="C20955" s="89">
        <f>LN(Table3[[#This Row],[Value]]/B20954)</f>
        <v>1.0857627286558955E-3</v>
      </c>
      <c r="D20955" s="89"/>
      <c r="E20955" s="89"/>
      <c r="F20955" s="89">
        <f>Table3[[#This Row],[Yield]]/100*(1+F20954)</f>
        <v>0</v>
      </c>
    </row>
    <row r="20956" spans="1:6" x14ac:dyDescent="0.2">
      <c r="A20956" s="88">
        <v>25668</v>
      </c>
      <c r="B20956" s="89">
        <v>790.46</v>
      </c>
      <c r="C20956" s="89">
        <f>LN(Table3[[#This Row],[Value]]/B20955)</f>
        <v>-2.5774512676923667E-3</v>
      </c>
      <c r="D20956" s="89"/>
      <c r="E20956" s="89"/>
      <c r="F20956" s="89">
        <f>Table3[[#This Row],[Yield]]/100*(1+F20955)</f>
        <v>0</v>
      </c>
    </row>
    <row r="20957" spans="1:6" x14ac:dyDescent="0.2">
      <c r="A20957" s="88">
        <v>25671</v>
      </c>
      <c r="B20957" s="89">
        <v>785.9</v>
      </c>
      <c r="C20957" s="89">
        <f>LN(Table3[[#This Row],[Value]]/B20956)</f>
        <v>-5.7854966116140417E-3</v>
      </c>
      <c r="D20957" s="89"/>
      <c r="E20957" s="89"/>
      <c r="F20957" s="89">
        <f>Table3[[#This Row],[Yield]]/100*(1+F20956)</f>
        <v>0</v>
      </c>
    </row>
    <row r="20958" spans="1:6" x14ac:dyDescent="0.2">
      <c r="A20958" s="88">
        <v>25672</v>
      </c>
      <c r="B20958" s="89">
        <v>780.56</v>
      </c>
      <c r="C20958" s="89">
        <f>LN(Table3[[#This Row],[Value]]/B20957)</f>
        <v>-6.8179470724347097E-3</v>
      </c>
      <c r="D20958" s="89"/>
      <c r="E20958" s="89"/>
      <c r="F20958" s="89">
        <f>Table3[[#This Row],[Yield]]/100*(1+F20957)</f>
        <v>0</v>
      </c>
    </row>
    <row r="20959" spans="1:6" x14ac:dyDescent="0.2">
      <c r="A20959" s="88">
        <v>25673</v>
      </c>
      <c r="B20959" s="89">
        <v>782.6</v>
      </c>
      <c r="C20959" s="89">
        <f>LN(Table3[[#This Row],[Value]]/B20958)</f>
        <v>2.6100989766176716E-3</v>
      </c>
      <c r="D20959" s="89"/>
      <c r="E20959" s="89"/>
      <c r="F20959" s="89">
        <f>Table3[[#This Row],[Yield]]/100*(1+F20958)</f>
        <v>0</v>
      </c>
    </row>
    <row r="20960" spans="1:6" x14ac:dyDescent="0.2">
      <c r="A20960" s="88">
        <v>25674</v>
      </c>
      <c r="B20960" s="89">
        <v>775.87</v>
      </c>
      <c r="C20960" s="89">
        <f>LN(Table3[[#This Row],[Value]]/B20959)</f>
        <v>-8.6367294002989477E-3</v>
      </c>
      <c r="D20960" s="89"/>
      <c r="E20960" s="89"/>
      <c r="F20960" s="89">
        <f>Table3[[#This Row],[Yield]]/100*(1+F20959)</f>
        <v>0</v>
      </c>
    </row>
    <row r="20961" spans="1:6" x14ac:dyDescent="0.2">
      <c r="A20961" s="88">
        <v>25675</v>
      </c>
      <c r="B20961" s="89">
        <v>775.94</v>
      </c>
      <c r="C20961" s="89">
        <f>LN(Table3[[#This Row],[Value]]/B20960)</f>
        <v>9.0217230263355374E-5</v>
      </c>
      <c r="D20961" s="89"/>
      <c r="E20961" s="89"/>
      <c r="F20961" s="89">
        <f>Table3[[#This Row],[Yield]]/100*(1+F20960)</f>
        <v>0</v>
      </c>
    </row>
    <row r="20962" spans="1:6" x14ac:dyDescent="0.2">
      <c r="A20962" s="88">
        <v>25678</v>
      </c>
      <c r="B20962" s="89">
        <v>775.87</v>
      </c>
      <c r="C20962" s="89">
        <f>LN(Table3[[#This Row],[Value]]/B20961)</f>
        <v>-9.0217230263419951E-5</v>
      </c>
      <c r="D20962" s="89"/>
      <c r="E20962" s="89"/>
      <c r="F20962" s="89">
        <f>Table3[[#This Row],[Yield]]/100*(1+F20961)</f>
        <v>0</v>
      </c>
    </row>
    <row r="20963" spans="1:6" x14ac:dyDescent="0.2">
      <c r="A20963" s="88">
        <v>25679</v>
      </c>
      <c r="B20963" s="89">
        <v>772.51</v>
      </c>
      <c r="C20963" s="89">
        <f>LN(Table3[[#This Row],[Value]]/B20962)</f>
        <v>-4.3400267040793958E-3</v>
      </c>
      <c r="D20963" s="89"/>
      <c r="E20963" s="89"/>
      <c r="F20963" s="89">
        <f>Table3[[#This Row],[Yield]]/100*(1+F20962)</f>
        <v>0</v>
      </c>
    </row>
    <row r="20964" spans="1:6" x14ac:dyDescent="0.2">
      <c r="A20964" s="88">
        <v>25680</v>
      </c>
      <c r="B20964" s="89">
        <v>762.61</v>
      </c>
      <c r="C20964" s="89">
        <f>LN(Table3[[#This Row],[Value]]/B20963)</f>
        <v>-1.2898193300089306E-2</v>
      </c>
      <c r="D20964" s="89"/>
      <c r="E20964" s="89"/>
      <c r="F20964" s="89">
        <f>Table3[[#This Row],[Yield]]/100*(1+F20963)</f>
        <v>0</v>
      </c>
    </row>
    <row r="20965" spans="1:6" x14ac:dyDescent="0.2">
      <c r="A20965" s="88">
        <v>25681</v>
      </c>
      <c r="B20965" s="89">
        <v>750.59</v>
      </c>
      <c r="C20965" s="89">
        <f>LN(Table3[[#This Row],[Value]]/B20964)</f>
        <v>-1.5887196434864782E-2</v>
      </c>
      <c r="D20965" s="89"/>
      <c r="E20965" s="89"/>
      <c r="F20965" s="89">
        <f>Table3[[#This Row],[Yield]]/100*(1+F20964)</f>
        <v>0</v>
      </c>
    </row>
    <row r="20966" spans="1:6" x14ac:dyDescent="0.2">
      <c r="A20966" s="88">
        <v>25682</v>
      </c>
      <c r="B20966" s="89">
        <v>747.29</v>
      </c>
      <c r="C20966" s="89">
        <f>LN(Table3[[#This Row],[Value]]/B20965)</f>
        <v>-4.4062345970261102E-3</v>
      </c>
      <c r="D20966" s="89"/>
      <c r="E20966" s="89"/>
      <c r="F20966" s="89">
        <f>Table3[[#This Row],[Yield]]/100*(1+F20965)</f>
        <v>0</v>
      </c>
    </row>
    <row r="20967" spans="1:6" x14ac:dyDescent="0.2">
      <c r="A20967" s="88">
        <v>25685</v>
      </c>
      <c r="B20967" s="89">
        <v>735.15</v>
      </c>
      <c r="C20967" s="89">
        <f>LN(Table3[[#This Row],[Value]]/B20966)</f>
        <v>-1.6378769316287411E-2</v>
      </c>
      <c r="D20967" s="89"/>
      <c r="E20967" s="89"/>
      <c r="F20967" s="89">
        <f>Table3[[#This Row],[Yield]]/100*(1+F20966)</f>
        <v>0</v>
      </c>
    </row>
    <row r="20968" spans="1:6" x14ac:dyDescent="0.2">
      <c r="A20968" s="88">
        <v>25686</v>
      </c>
      <c r="B20968" s="89">
        <v>724.33</v>
      </c>
      <c r="C20968" s="89">
        <f>LN(Table3[[#This Row],[Value]]/B20967)</f>
        <v>-1.4827470378746906E-2</v>
      </c>
      <c r="D20968" s="89"/>
      <c r="E20968" s="89"/>
      <c r="F20968" s="89">
        <f>Table3[[#This Row],[Yield]]/100*(1+F20967)</f>
        <v>0</v>
      </c>
    </row>
    <row r="20969" spans="1:6" x14ac:dyDescent="0.2">
      <c r="A20969" s="88">
        <v>25687</v>
      </c>
      <c r="B20969" s="89">
        <v>737.39</v>
      </c>
      <c r="C20969" s="89">
        <f>LN(Table3[[#This Row],[Value]]/B20968)</f>
        <v>1.7869834902335978E-2</v>
      </c>
      <c r="D20969" s="89"/>
      <c r="E20969" s="89"/>
      <c r="F20969" s="89">
        <f>Table3[[#This Row],[Yield]]/100*(1+F20968)</f>
        <v>0</v>
      </c>
    </row>
    <row r="20970" spans="1:6" x14ac:dyDescent="0.2">
      <c r="A20970" s="88">
        <v>25688</v>
      </c>
      <c r="B20970" s="89">
        <v>736.07</v>
      </c>
      <c r="C20970" s="89">
        <f>LN(Table3[[#This Row],[Value]]/B20969)</f>
        <v>-1.7917016452721466E-3</v>
      </c>
      <c r="D20970" s="89"/>
      <c r="E20970" s="89"/>
      <c r="F20970" s="89">
        <f>Table3[[#This Row],[Yield]]/100*(1+F20969)</f>
        <v>0</v>
      </c>
    </row>
    <row r="20971" spans="1:6" x14ac:dyDescent="0.2">
      <c r="A20971" s="88">
        <v>25689</v>
      </c>
      <c r="B20971" s="89">
        <v>733.63</v>
      </c>
      <c r="C20971" s="89">
        <f>LN(Table3[[#This Row],[Value]]/B20970)</f>
        <v>-3.3204085755904923E-3</v>
      </c>
      <c r="D20971" s="89"/>
      <c r="E20971" s="89"/>
      <c r="F20971" s="89">
        <f>Table3[[#This Row],[Yield]]/100*(1+F20970)</f>
        <v>0</v>
      </c>
    </row>
    <row r="20972" spans="1:6" x14ac:dyDescent="0.2">
      <c r="A20972" s="88">
        <v>25692</v>
      </c>
      <c r="B20972" s="89">
        <v>714.56</v>
      </c>
      <c r="C20972" s="89">
        <f>LN(Table3[[#This Row],[Value]]/B20971)</f>
        <v>-2.6337845674599802E-2</v>
      </c>
      <c r="D20972" s="89"/>
      <c r="E20972" s="89"/>
      <c r="F20972" s="89">
        <f>Table3[[#This Row],[Yield]]/100*(1+F20971)</f>
        <v>0</v>
      </c>
    </row>
    <row r="20973" spans="1:6" x14ac:dyDescent="0.2">
      <c r="A20973" s="88">
        <v>25693</v>
      </c>
      <c r="B20973" s="89">
        <v>709.74</v>
      </c>
      <c r="C20973" s="89">
        <f>LN(Table3[[#This Row],[Value]]/B20972)</f>
        <v>-6.768262866092444E-3</v>
      </c>
      <c r="D20973" s="89"/>
      <c r="E20973" s="89"/>
      <c r="F20973" s="89">
        <f>Table3[[#This Row],[Yield]]/100*(1+F20972)</f>
        <v>0</v>
      </c>
    </row>
    <row r="20974" spans="1:6" x14ac:dyDescent="0.2">
      <c r="A20974" s="88">
        <v>25694</v>
      </c>
      <c r="B20974" s="89">
        <v>718.39</v>
      </c>
      <c r="C20974" s="89">
        <f>LN(Table3[[#This Row],[Value]]/B20973)</f>
        <v>1.2113891283581413E-2</v>
      </c>
      <c r="D20974" s="89"/>
      <c r="E20974" s="89"/>
      <c r="F20974" s="89">
        <f>Table3[[#This Row],[Yield]]/100*(1+F20973)</f>
        <v>0</v>
      </c>
    </row>
    <row r="20975" spans="1:6" x14ac:dyDescent="0.2">
      <c r="A20975" s="88">
        <v>25695</v>
      </c>
      <c r="B20975" s="89">
        <v>723.07</v>
      </c>
      <c r="C20975" s="89">
        <f>LN(Table3[[#This Row],[Value]]/B20974)</f>
        <v>6.493439213355978E-3</v>
      </c>
      <c r="D20975" s="89"/>
      <c r="E20975" s="89"/>
      <c r="F20975" s="89">
        <f>Table3[[#This Row],[Yield]]/100*(1+F20974)</f>
        <v>0</v>
      </c>
    </row>
    <row r="20976" spans="1:6" x14ac:dyDescent="0.2">
      <c r="A20976" s="88">
        <v>25696</v>
      </c>
      <c r="B20976" s="89">
        <v>717.73</v>
      </c>
      <c r="C20976" s="89">
        <f>LN(Table3[[#This Row],[Value]]/B20975)</f>
        <v>-7.4125825251480041E-3</v>
      </c>
      <c r="D20976" s="89"/>
      <c r="E20976" s="89"/>
      <c r="F20976" s="89">
        <f>Table3[[#This Row],[Yield]]/100*(1+F20975)</f>
        <v>0</v>
      </c>
    </row>
    <row r="20977" spans="1:6" x14ac:dyDescent="0.2">
      <c r="A20977" s="88">
        <v>25699</v>
      </c>
      <c r="B20977" s="89">
        <v>710.07</v>
      </c>
      <c r="C20977" s="89">
        <f>LN(Table3[[#This Row],[Value]]/B20976)</f>
        <v>-1.0729897032660368E-2</v>
      </c>
      <c r="D20977" s="89"/>
      <c r="E20977" s="89"/>
      <c r="F20977" s="89">
        <f>Table3[[#This Row],[Yield]]/100*(1+F20976)</f>
        <v>0</v>
      </c>
    </row>
    <row r="20978" spans="1:6" x14ac:dyDescent="0.2">
      <c r="A20978" s="88">
        <v>25700</v>
      </c>
      <c r="B20978" s="89">
        <v>704.59</v>
      </c>
      <c r="C20978" s="89">
        <f>LN(Table3[[#This Row],[Value]]/B20977)</f>
        <v>-7.747483368022866E-3</v>
      </c>
      <c r="D20978" s="89"/>
      <c r="E20978" s="89"/>
      <c r="F20978" s="89">
        <f>Table3[[#This Row],[Yield]]/100*(1+F20977)</f>
        <v>0</v>
      </c>
    </row>
    <row r="20979" spans="1:6" x14ac:dyDescent="0.2">
      <c r="A20979" s="88">
        <v>25701</v>
      </c>
      <c r="B20979" s="89">
        <v>693.84</v>
      </c>
      <c r="C20979" s="89">
        <f>LN(Table3[[#This Row],[Value]]/B20978)</f>
        <v>-1.5374686980606371E-2</v>
      </c>
      <c r="D20979" s="89"/>
      <c r="E20979" s="89"/>
      <c r="F20979" s="89">
        <f>Table3[[#This Row],[Yield]]/100*(1+F20978)</f>
        <v>0</v>
      </c>
    </row>
    <row r="20980" spans="1:6" x14ac:dyDescent="0.2">
      <c r="A20980" s="88">
        <v>25702</v>
      </c>
      <c r="B20980" s="89">
        <v>684.79</v>
      </c>
      <c r="C20980" s="89">
        <f>LN(Table3[[#This Row],[Value]]/B20979)</f>
        <v>-1.3129164459028347E-2</v>
      </c>
      <c r="D20980" s="89"/>
      <c r="E20980" s="89"/>
      <c r="F20980" s="89">
        <f>Table3[[#This Row],[Yield]]/100*(1+F20979)</f>
        <v>0</v>
      </c>
    </row>
    <row r="20981" spans="1:6" x14ac:dyDescent="0.2">
      <c r="A20981" s="88">
        <v>25703</v>
      </c>
      <c r="B20981" s="89">
        <v>702.22</v>
      </c>
      <c r="C20981" s="89">
        <f>LN(Table3[[#This Row],[Value]]/B20980)</f>
        <v>2.5134523325542543E-2</v>
      </c>
      <c r="D20981" s="89"/>
      <c r="E20981" s="89"/>
      <c r="F20981" s="89">
        <f>Table3[[#This Row],[Yield]]/100*(1+F20980)</f>
        <v>0</v>
      </c>
    </row>
    <row r="20982" spans="1:6" x14ac:dyDescent="0.2">
      <c r="A20982" s="88">
        <v>25706</v>
      </c>
      <c r="B20982" s="89">
        <v>702.81</v>
      </c>
      <c r="C20982" s="89">
        <f>LN(Table3[[#This Row],[Value]]/B20981)</f>
        <v>8.3983976808851292E-4</v>
      </c>
      <c r="D20982" s="89"/>
      <c r="E20982" s="89"/>
      <c r="F20982" s="89">
        <f>Table3[[#This Row],[Yield]]/100*(1+F20981)</f>
        <v>0</v>
      </c>
    </row>
    <row r="20983" spans="1:6" x14ac:dyDescent="0.2">
      <c r="A20983" s="88">
        <v>25707</v>
      </c>
      <c r="B20983" s="89">
        <v>691.4</v>
      </c>
      <c r="C20983" s="89">
        <f>LN(Table3[[#This Row],[Value]]/B20982)</f>
        <v>-1.6368057523278932E-2</v>
      </c>
      <c r="D20983" s="89"/>
      <c r="E20983" s="89"/>
      <c r="F20983" s="89">
        <f>Table3[[#This Row],[Yield]]/100*(1+F20982)</f>
        <v>0</v>
      </c>
    </row>
    <row r="20984" spans="1:6" x14ac:dyDescent="0.2">
      <c r="A20984" s="88">
        <v>25708</v>
      </c>
      <c r="B20984" s="89">
        <v>676.55</v>
      </c>
      <c r="C20984" s="89">
        <f>LN(Table3[[#This Row],[Value]]/B20983)</f>
        <v>-2.1712172777870933E-2</v>
      </c>
      <c r="D20984" s="89"/>
      <c r="E20984" s="89"/>
      <c r="F20984" s="89">
        <f>Table3[[#This Row],[Yield]]/100*(1+F20983)</f>
        <v>0</v>
      </c>
    </row>
    <row r="20985" spans="1:6" x14ac:dyDescent="0.2">
      <c r="A20985" s="88">
        <v>25709</v>
      </c>
      <c r="B20985" s="89">
        <v>665.25</v>
      </c>
      <c r="C20985" s="89">
        <f>LN(Table3[[#This Row],[Value]]/B20984)</f>
        <v>-1.6843444851854569E-2</v>
      </c>
      <c r="D20985" s="89"/>
      <c r="E20985" s="89"/>
      <c r="F20985" s="89">
        <f>Table3[[#This Row],[Yield]]/100*(1+F20984)</f>
        <v>0</v>
      </c>
    </row>
    <row r="20986" spans="1:6" x14ac:dyDescent="0.2">
      <c r="A20986" s="88">
        <v>25710</v>
      </c>
      <c r="B20986" s="89">
        <v>662.17</v>
      </c>
      <c r="C20986" s="89">
        <f>LN(Table3[[#This Row],[Value]]/B20985)</f>
        <v>-4.6405893045644419E-3</v>
      </c>
      <c r="D20986" s="89"/>
      <c r="E20986" s="89"/>
      <c r="F20986" s="89">
        <f>Table3[[#This Row],[Yield]]/100*(1+F20985)</f>
        <v>0</v>
      </c>
    </row>
    <row r="20987" spans="1:6" x14ac:dyDescent="0.2">
      <c r="A20987" s="88">
        <v>25713</v>
      </c>
      <c r="B20987" s="89">
        <v>641.36</v>
      </c>
      <c r="C20987" s="89">
        <f>LN(Table3[[#This Row],[Value]]/B20986)</f>
        <v>-3.1931398818537932E-2</v>
      </c>
      <c r="D20987" s="89"/>
      <c r="E20987" s="89"/>
      <c r="F20987" s="89">
        <f>Table3[[#This Row],[Yield]]/100*(1+F20986)</f>
        <v>0</v>
      </c>
    </row>
    <row r="20988" spans="1:6" x14ac:dyDescent="0.2">
      <c r="A20988" s="88">
        <v>25714</v>
      </c>
      <c r="B20988" s="89">
        <v>631.16</v>
      </c>
      <c r="C20988" s="89">
        <f>LN(Table3[[#This Row],[Value]]/B20987)</f>
        <v>-1.6031525567228061E-2</v>
      </c>
      <c r="D20988" s="89"/>
      <c r="E20988" s="89"/>
      <c r="F20988" s="89">
        <f>Table3[[#This Row],[Yield]]/100*(1+F20987)</f>
        <v>0</v>
      </c>
    </row>
    <row r="20989" spans="1:6" x14ac:dyDescent="0.2">
      <c r="A20989" s="88">
        <v>25715</v>
      </c>
      <c r="B20989" s="89">
        <v>663.2</v>
      </c>
      <c r="C20989" s="89">
        <f>LN(Table3[[#This Row],[Value]]/B20988)</f>
        <v>4.9517207653617085E-2</v>
      </c>
      <c r="D20989" s="89"/>
      <c r="E20989" s="89"/>
      <c r="F20989" s="89">
        <f>Table3[[#This Row],[Yield]]/100*(1+F20988)</f>
        <v>0</v>
      </c>
    </row>
    <row r="20990" spans="1:6" x14ac:dyDescent="0.2">
      <c r="A20990" s="88">
        <v>25716</v>
      </c>
      <c r="B20990" s="89">
        <v>684.15</v>
      </c>
      <c r="C20990" s="89">
        <f>LN(Table3[[#This Row],[Value]]/B20989)</f>
        <v>3.1100588004733878E-2</v>
      </c>
      <c r="D20990" s="89"/>
      <c r="E20990" s="89"/>
      <c r="F20990" s="89">
        <f>Table3[[#This Row],[Yield]]/100*(1+F20989)</f>
        <v>0</v>
      </c>
    </row>
    <row r="20991" spans="1:6" x14ac:dyDescent="0.2">
      <c r="A20991" s="88">
        <v>25717</v>
      </c>
      <c r="B20991" s="89">
        <v>700.44</v>
      </c>
      <c r="C20991" s="89">
        <f>LN(Table3[[#This Row],[Value]]/B20990)</f>
        <v>2.3531517177880847E-2</v>
      </c>
      <c r="D20991" s="89"/>
      <c r="E20991" s="89"/>
      <c r="F20991" s="89">
        <f>Table3[[#This Row],[Yield]]/100*(1+F20990)</f>
        <v>0</v>
      </c>
    </row>
    <row r="20992" spans="1:6" x14ac:dyDescent="0.2">
      <c r="A20992" s="88">
        <v>25720</v>
      </c>
      <c r="B20992" s="89">
        <v>710.36</v>
      </c>
      <c r="C20992" s="89">
        <f>LN(Table3[[#This Row],[Value]]/B20991)</f>
        <v>1.4063174782694417E-2</v>
      </c>
      <c r="D20992" s="89"/>
      <c r="E20992" s="89"/>
      <c r="F20992" s="89">
        <f>Table3[[#This Row],[Yield]]/100*(1+F20991)</f>
        <v>0</v>
      </c>
    </row>
    <row r="20993" spans="1:6" x14ac:dyDescent="0.2">
      <c r="A20993" s="88">
        <v>25721</v>
      </c>
      <c r="B20993" s="89">
        <v>709.61</v>
      </c>
      <c r="C20993" s="89">
        <f>LN(Table3[[#This Row],[Value]]/B20992)</f>
        <v>-1.0563604438735871E-3</v>
      </c>
      <c r="D20993" s="89"/>
      <c r="E20993" s="89"/>
      <c r="F20993" s="89">
        <f>Table3[[#This Row],[Yield]]/100*(1+F20992)</f>
        <v>0</v>
      </c>
    </row>
    <row r="20994" spans="1:6" x14ac:dyDescent="0.2">
      <c r="A20994" s="88">
        <v>25722</v>
      </c>
      <c r="B20994" s="89">
        <v>713.86</v>
      </c>
      <c r="C20994" s="89">
        <f>LN(Table3[[#This Row],[Value]]/B20993)</f>
        <v>5.9713413398020483E-3</v>
      </c>
      <c r="D20994" s="89"/>
      <c r="E20994" s="89"/>
      <c r="F20994" s="89">
        <f>Table3[[#This Row],[Yield]]/100*(1+F20993)</f>
        <v>0</v>
      </c>
    </row>
    <row r="20995" spans="1:6" x14ac:dyDescent="0.2">
      <c r="A20995" s="88">
        <v>25723</v>
      </c>
      <c r="B20995" s="89">
        <v>706.53</v>
      </c>
      <c r="C20995" s="89">
        <f>LN(Table3[[#This Row],[Value]]/B20994)</f>
        <v>-1.0321200614251331E-2</v>
      </c>
      <c r="D20995" s="89"/>
      <c r="E20995" s="89"/>
      <c r="F20995" s="89">
        <f>Table3[[#This Row],[Yield]]/100*(1+F20994)</f>
        <v>0</v>
      </c>
    </row>
    <row r="20996" spans="1:6" x14ac:dyDescent="0.2">
      <c r="A20996" s="88">
        <v>25724</v>
      </c>
      <c r="B20996" s="89">
        <v>695.03</v>
      </c>
      <c r="C20996" s="89">
        <f>LN(Table3[[#This Row],[Value]]/B20995)</f>
        <v>-1.6410653967255624E-2</v>
      </c>
      <c r="D20996" s="89"/>
      <c r="E20996" s="89"/>
      <c r="F20996" s="89">
        <f>Table3[[#This Row],[Yield]]/100*(1+F20995)</f>
        <v>0</v>
      </c>
    </row>
    <row r="20997" spans="1:6" x14ac:dyDescent="0.2">
      <c r="A20997" s="88">
        <v>25727</v>
      </c>
      <c r="B20997" s="89">
        <v>700.23</v>
      </c>
      <c r="C20997" s="89">
        <f>LN(Table3[[#This Row],[Value]]/B20996)</f>
        <v>7.4538424033895158E-3</v>
      </c>
      <c r="D20997" s="89"/>
      <c r="E20997" s="89"/>
      <c r="F20997" s="89">
        <f>Table3[[#This Row],[Yield]]/100*(1+F20996)</f>
        <v>0</v>
      </c>
    </row>
    <row r="20998" spans="1:6" x14ac:dyDescent="0.2">
      <c r="A20998" s="88">
        <v>25728</v>
      </c>
      <c r="B20998" s="89">
        <v>700.16</v>
      </c>
      <c r="C20998" s="89">
        <f>LN(Table3[[#This Row],[Value]]/B20997)</f>
        <v>-9.9972150698505999E-5</v>
      </c>
      <c r="D20998" s="89"/>
      <c r="E20998" s="89"/>
      <c r="F20998" s="89">
        <f>Table3[[#This Row],[Yield]]/100*(1+F20997)</f>
        <v>0</v>
      </c>
    </row>
    <row r="20999" spans="1:6" x14ac:dyDescent="0.2">
      <c r="A20999" s="88">
        <v>25729</v>
      </c>
      <c r="B20999" s="89">
        <v>694.35</v>
      </c>
      <c r="C20999" s="89">
        <f>LN(Table3[[#This Row],[Value]]/B20998)</f>
        <v>-8.3327242081177311E-3</v>
      </c>
      <c r="D20999" s="89"/>
      <c r="E20999" s="89"/>
      <c r="F20999" s="89">
        <f>Table3[[#This Row],[Yield]]/100*(1+F20998)</f>
        <v>0</v>
      </c>
    </row>
    <row r="21000" spans="1:6" x14ac:dyDescent="0.2">
      <c r="A21000" s="88">
        <v>25730</v>
      </c>
      <c r="B21000" s="89">
        <v>684.42</v>
      </c>
      <c r="C21000" s="89">
        <f>LN(Table3[[#This Row],[Value]]/B20999)</f>
        <v>-1.4404391877527855E-2</v>
      </c>
      <c r="D21000" s="89"/>
      <c r="E21000" s="89"/>
      <c r="F21000" s="89">
        <f>Table3[[#This Row],[Yield]]/100*(1+F20999)</f>
        <v>0</v>
      </c>
    </row>
    <row r="21001" spans="1:6" x14ac:dyDescent="0.2">
      <c r="A21001" s="88">
        <v>25731</v>
      </c>
      <c r="B21001" s="89">
        <v>684.21</v>
      </c>
      <c r="C21001" s="89">
        <f>LN(Table3[[#This Row],[Value]]/B21000)</f>
        <v>-3.0687622169319872E-4</v>
      </c>
      <c r="D21001" s="89"/>
      <c r="E21001" s="89"/>
      <c r="F21001" s="89">
        <f>Table3[[#This Row],[Yield]]/100*(1+F21000)</f>
        <v>0</v>
      </c>
    </row>
    <row r="21002" spans="1:6" x14ac:dyDescent="0.2">
      <c r="A21002" s="88">
        <v>25734</v>
      </c>
      <c r="B21002" s="89">
        <v>687.36</v>
      </c>
      <c r="C21002" s="89">
        <f>LN(Table3[[#This Row],[Value]]/B21001)</f>
        <v>4.593284394222197E-3</v>
      </c>
      <c r="D21002" s="89"/>
      <c r="E21002" s="89"/>
      <c r="F21002" s="89">
        <f>Table3[[#This Row],[Yield]]/100*(1+F21001)</f>
        <v>0</v>
      </c>
    </row>
    <row r="21003" spans="1:6" x14ac:dyDescent="0.2">
      <c r="A21003" s="88">
        <v>25735</v>
      </c>
      <c r="B21003" s="89">
        <v>706.26</v>
      </c>
      <c r="C21003" s="89">
        <f>LN(Table3[[#This Row],[Value]]/B21002)</f>
        <v>2.712526921205367E-2</v>
      </c>
      <c r="D21003" s="89"/>
      <c r="E21003" s="89"/>
      <c r="F21003" s="89">
        <f>Table3[[#This Row],[Yield]]/100*(1+F21002)</f>
        <v>0</v>
      </c>
    </row>
    <row r="21004" spans="1:6" x14ac:dyDescent="0.2">
      <c r="A21004" s="88">
        <v>25736</v>
      </c>
      <c r="B21004" s="89">
        <v>704.68</v>
      </c>
      <c r="C21004" s="89">
        <f>LN(Table3[[#This Row],[Value]]/B21003)</f>
        <v>-2.2396425935047983E-3</v>
      </c>
      <c r="D21004" s="89"/>
      <c r="E21004" s="89"/>
      <c r="F21004" s="89">
        <f>Table3[[#This Row],[Yield]]/100*(1+F21003)</f>
        <v>0</v>
      </c>
    </row>
    <row r="21005" spans="1:6" x14ac:dyDescent="0.2">
      <c r="A21005" s="88">
        <v>25737</v>
      </c>
      <c r="B21005" s="89">
        <v>712.69</v>
      </c>
      <c r="C21005" s="89">
        <f>LN(Table3[[#This Row],[Value]]/B21004)</f>
        <v>1.1302744201297172E-2</v>
      </c>
      <c r="D21005" s="89"/>
      <c r="E21005" s="89"/>
      <c r="F21005" s="89">
        <f>Table3[[#This Row],[Yield]]/100*(1+F21004)</f>
        <v>0</v>
      </c>
    </row>
    <row r="21006" spans="1:6" x14ac:dyDescent="0.2">
      <c r="A21006" s="88">
        <v>25738</v>
      </c>
      <c r="B21006" s="89">
        <v>720.43</v>
      </c>
      <c r="C21006" s="89">
        <f>LN(Table3[[#This Row],[Value]]/B21005)</f>
        <v>1.0801712705868133E-2</v>
      </c>
      <c r="D21006" s="89"/>
      <c r="E21006" s="89"/>
      <c r="F21006" s="89">
        <f>Table3[[#This Row],[Yield]]/100*(1+F21005)</f>
        <v>0</v>
      </c>
    </row>
    <row r="21007" spans="1:6" x14ac:dyDescent="0.2">
      <c r="A21007" s="88">
        <v>25741</v>
      </c>
      <c r="B21007" s="89">
        <v>716.11</v>
      </c>
      <c r="C21007" s="89">
        <f>LN(Table3[[#This Row],[Value]]/B21006)</f>
        <v>-6.0144695206200824E-3</v>
      </c>
      <c r="D21007" s="89"/>
      <c r="E21007" s="89"/>
      <c r="F21007" s="89">
        <f>Table3[[#This Row],[Yield]]/100*(1+F21006)</f>
        <v>0</v>
      </c>
    </row>
    <row r="21008" spans="1:6" x14ac:dyDescent="0.2">
      <c r="A21008" s="88">
        <v>25742</v>
      </c>
      <c r="B21008" s="89">
        <v>698.11</v>
      </c>
      <c r="C21008" s="89">
        <f>LN(Table3[[#This Row],[Value]]/B21007)</f>
        <v>-2.545710297639469E-2</v>
      </c>
      <c r="D21008" s="89"/>
      <c r="E21008" s="89"/>
      <c r="F21008" s="89">
        <f>Table3[[#This Row],[Yield]]/100*(1+F21007)</f>
        <v>0</v>
      </c>
    </row>
    <row r="21009" spans="1:6" x14ac:dyDescent="0.2">
      <c r="A21009" s="88">
        <v>25743</v>
      </c>
      <c r="B21009" s="89">
        <v>692.29</v>
      </c>
      <c r="C21009" s="89">
        <f>LN(Table3[[#This Row],[Value]]/B21008)</f>
        <v>-8.3717404943745438E-3</v>
      </c>
      <c r="D21009" s="89"/>
      <c r="E21009" s="89"/>
      <c r="F21009" s="89">
        <f>Table3[[#This Row],[Yield]]/100*(1+F21008)</f>
        <v>0</v>
      </c>
    </row>
    <row r="21010" spans="1:6" x14ac:dyDescent="0.2">
      <c r="A21010" s="88">
        <v>25744</v>
      </c>
      <c r="B21010" s="89">
        <v>693.59</v>
      </c>
      <c r="C21010" s="89">
        <f>LN(Table3[[#This Row],[Value]]/B21009)</f>
        <v>1.8760648559645798E-3</v>
      </c>
      <c r="D21010" s="89"/>
      <c r="E21010" s="89"/>
      <c r="F21010" s="89">
        <f>Table3[[#This Row],[Yield]]/100*(1+F21009)</f>
        <v>0</v>
      </c>
    </row>
    <row r="21011" spans="1:6" x14ac:dyDescent="0.2">
      <c r="A21011" s="88">
        <v>25745</v>
      </c>
      <c r="B21011" s="89">
        <v>687.84</v>
      </c>
      <c r="C21011" s="89">
        <f>LN(Table3[[#This Row],[Value]]/B21010)</f>
        <v>-8.324755082708548E-3</v>
      </c>
      <c r="D21011" s="89"/>
      <c r="E21011" s="89"/>
      <c r="F21011" s="89">
        <f>Table3[[#This Row],[Yield]]/100*(1+F21010)</f>
        <v>0</v>
      </c>
    </row>
    <row r="21012" spans="1:6" x14ac:dyDescent="0.2">
      <c r="A21012" s="88">
        <v>25748</v>
      </c>
      <c r="B21012" s="89">
        <v>682.91</v>
      </c>
      <c r="C21012" s="89">
        <f>LN(Table3[[#This Row],[Value]]/B21011)</f>
        <v>-7.1931734557213753E-3</v>
      </c>
      <c r="D21012" s="89"/>
      <c r="E21012" s="89"/>
      <c r="F21012" s="89">
        <f>Table3[[#This Row],[Yield]]/100*(1+F21011)</f>
        <v>0</v>
      </c>
    </row>
    <row r="21013" spans="1:6" x14ac:dyDescent="0.2">
      <c r="A21013" s="88">
        <v>25749</v>
      </c>
      <c r="B21013" s="89">
        <v>683.53</v>
      </c>
      <c r="C21013" s="89">
        <f>LN(Table3[[#This Row],[Value]]/B21012)</f>
        <v>9.0746764226364073E-4</v>
      </c>
      <c r="D21013" s="89"/>
      <c r="E21013" s="89"/>
      <c r="F21013" s="89">
        <f>Table3[[#This Row],[Yield]]/100*(1+F21012)</f>
        <v>0</v>
      </c>
    </row>
    <row r="21014" spans="1:6" x14ac:dyDescent="0.2">
      <c r="A21014" s="88">
        <v>25750</v>
      </c>
      <c r="B21014" s="89">
        <v>687.64</v>
      </c>
      <c r="C21014" s="89">
        <f>LN(Table3[[#This Row],[Value]]/B21013)</f>
        <v>5.9948982387789812E-3</v>
      </c>
      <c r="D21014" s="89"/>
      <c r="E21014" s="89"/>
      <c r="F21014" s="89">
        <f>Table3[[#This Row],[Yield]]/100*(1+F21013)</f>
        <v>0</v>
      </c>
    </row>
    <row r="21015" spans="1:6" x14ac:dyDescent="0.2">
      <c r="A21015" s="88">
        <v>25751</v>
      </c>
      <c r="B21015" s="89">
        <v>689.14</v>
      </c>
      <c r="C21015" s="89">
        <f>LN(Table3[[#This Row],[Value]]/B21014)</f>
        <v>2.1789982328391426E-3</v>
      </c>
      <c r="D21015" s="89"/>
      <c r="E21015" s="89"/>
      <c r="F21015" s="89">
        <f>Table3[[#This Row],[Yield]]/100*(1+F21014)</f>
        <v>0</v>
      </c>
    </row>
    <row r="21016" spans="1:6" x14ac:dyDescent="0.2">
      <c r="A21016" s="88">
        <v>25755</v>
      </c>
      <c r="B21016" s="89">
        <v>675.66</v>
      </c>
      <c r="C21016" s="89">
        <f>LN(Table3[[#This Row],[Value]]/B21015)</f>
        <v>-1.9754452469142692E-2</v>
      </c>
      <c r="D21016" s="89"/>
      <c r="E21016" s="89"/>
      <c r="F21016" s="89">
        <f>Table3[[#This Row],[Yield]]/100*(1+F21015)</f>
        <v>0</v>
      </c>
    </row>
    <row r="21017" spans="1:6" x14ac:dyDescent="0.2">
      <c r="A21017" s="88">
        <v>25756</v>
      </c>
      <c r="B21017" s="89">
        <v>669.36</v>
      </c>
      <c r="C21017" s="89">
        <f>LN(Table3[[#This Row],[Value]]/B21016)</f>
        <v>-9.3679589496458906E-3</v>
      </c>
      <c r="D21017" s="89"/>
      <c r="E21017" s="89"/>
      <c r="F21017" s="89">
        <f>Table3[[#This Row],[Yield]]/100*(1+F21016)</f>
        <v>0</v>
      </c>
    </row>
    <row r="21018" spans="1:6" x14ac:dyDescent="0.2">
      <c r="A21018" s="88">
        <v>25757</v>
      </c>
      <c r="B21018" s="89">
        <v>682.09</v>
      </c>
      <c r="C21018" s="89">
        <f>LN(Table3[[#This Row],[Value]]/B21017)</f>
        <v>1.8839581958913505E-2</v>
      </c>
      <c r="D21018" s="89"/>
      <c r="E21018" s="89"/>
      <c r="F21018" s="89">
        <f>Table3[[#This Row],[Yield]]/100*(1+F21017)</f>
        <v>0</v>
      </c>
    </row>
    <row r="21019" spans="1:6" x14ac:dyDescent="0.2">
      <c r="A21019" s="88">
        <v>25758</v>
      </c>
      <c r="B21019" s="89">
        <v>692.77</v>
      </c>
      <c r="C21019" s="89">
        <f>LN(Table3[[#This Row],[Value]]/B21018)</f>
        <v>1.553643982397082E-2</v>
      </c>
      <c r="D21019" s="89"/>
      <c r="E21019" s="89"/>
      <c r="F21019" s="89">
        <f>Table3[[#This Row],[Yield]]/100*(1+F21018)</f>
        <v>0</v>
      </c>
    </row>
    <row r="21020" spans="1:6" x14ac:dyDescent="0.2">
      <c r="A21020" s="88">
        <v>25759</v>
      </c>
      <c r="B21020" s="89">
        <v>700.1</v>
      </c>
      <c r="C21020" s="89">
        <f>LN(Table3[[#This Row],[Value]]/B21019)</f>
        <v>1.0525128212924411E-2</v>
      </c>
      <c r="D21020" s="89"/>
      <c r="E21020" s="89"/>
      <c r="F21020" s="89">
        <f>Table3[[#This Row],[Yield]]/100*(1+F21019)</f>
        <v>0</v>
      </c>
    </row>
    <row r="21021" spans="1:6" x14ac:dyDescent="0.2">
      <c r="A21021" s="88">
        <v>25762</v>
      </c>
      <c r="B21021" s="89">
        <v>702.22</v>
      </c>
      <c r="C21021" s="89">
        <f>LN(Table3[[#This Row],[Value]]/B21020)</f>
        <v>3.0235632595626383E-3</v>
      </c>
      <c r="D21021" s="89"/>
      <c r="E21021" s="89"/>
      <c r="F21021" s="89">
        <f>Table3[[#This Row],[Yield]]/100*(1+F21020)</f>
        <v>0</v>
      </c>
    </row>
    <row r="21022" spans="1:6" x14ac:dyDescent="0.2">
      <c r="A21022" s="88">
        <v>25763</v>
      </c>
      <c r="B21022" s="89">
        <v>703.04</v>
      </c>
      <c r="C21022" s="89">
        <f>LN(Table3[[#This Row],[Value]]/B21021)</f>
        <v>1.1670439535309035E-3</v>
      </c>
      <c r="D21022" s="89"/>
      <c r="E21022" s="89"/>
      <c r="F21022" s="89">
        <f>Table3[[#This Row],[Yield]]/100*(1+F21021)</f>
        <v>0</v>
      </c>
    </row>
    <row r="21023" spans="1:6" x14ac:dyDescent="0.2">
      <c r="A21023" s="88">
        <v>25764</v>
      </c>
      <c r="B21023" s="89">
        <v>711.66</v>
      </c>
      <c r="C21023" s="89">
        <f>LN(Table3[[#This Row],[Value]]/B21022)</f>
        <v>1.2186480072994046E-2</v>
      </c>
      <c r="D21023" s="89"/>
      <c r="E21023" s="89"/>
      <c r="F21023" s="89">
        <f>Table3[[#This Row],[Yield]]/100*(1+F21022)</f>
        <v>0</v>
      </c>
    </row>
    <row r="21024" spans="1:6" x14ac:dyDescent="0.2">
      <c r="A21024" s="88">
        <v>25765</v>
      </c>
      <c r="B21024" s="89">
        <v>723.44</v>
      </c>
      <c r="C21024" s="89">
        <f>LN(Table3[[#This Row],[Value]]/B21023)</f>
        <v>1.6417343162985393E-2</v>
      </c>
      <c r="D21024" s="89"/>
      <c r="E21024" s="89"/>
      <c r="F21024" s="89">
        <f>Table3[[#This Row],[Yield]]/100*(1+F21023)</f>
        <v>0</v>
      </c>
    </row>
    <row r="21025" spans="1:6" x14ac:dyDescent="0.2">
      <c r="A21025" s="88">
        <v>25766</v>
      </c>
      <c r="B21025" s="89">
        <v>735.08</v>
      </c>
      <c r="C21025" s="89">
        <f>LN(Table3[[#This Row],[Value]]/B21024)</f>
        <v>1.5961724394998808E-2</v>
      </c>
      <c r="D21025" s="89"/>
      <c r="E21025" s="89"/>
      <c r="F21025" s="89">
        <f>Table3[[#This Row],[Yield]]/100*(1+F21024)</f>
        <v>0</v>
      </c>
    </row>
    <row r="21026" spans="1:6" x14ac:dyDescent="0.2">
      <c r="A21026" s="88">
        <v>25769</v>
      </c>
      <c r="B21026" s="89">
        <v>733.91</v>
      </c>
      <c r="C21026" s="89">
        <f>LN(Table3[[#This Row],[Value]]/B21025)</f>
        <v>-1.5929315344551103E-3</v>
      </c>
      <c r="D21026" s="89"/>
      <c r="E21026" s="89"/>
      <c r="F21026" s="89">
        <f>Table3[[#This Row],[Yield]]/100*(1+F21025)</f>
        <v>0</v>
      </c>
    </row>
    <row r="21027" spans="1:6" x14ac:dyDescent="0.2">
      <c r="A21027" s="88">
        <v>25770</v>
      </c>
      <c r="B21027" s="89">
        <v>722.07</v>
      </c>
      <c r="C21027" s="89">
        <f>LN(Table3[[#This Row],[Value]]/B21026)</f>
        <v>-1.6264318190984544E-2</v>
      </c>
      <c r="D21027" s="89"/>
      <c r="E21027" s="89"/>
      <c r="F21027" s="89">
        <f>Table3[[#This Row],[Yield]]/100*(1+F21026)</f>
        <v>0</v>
      </c>
    </row>
    <row r="21028" spans="1:6" x14ac:dyDescent="0.2">
      <c r="A21028" s="88">
        <v>25771</v>
      </c>
      <c r="B21028" s="89">
        <v>724.67</v>
      </c>
      <c r="C21028" s="89">
        <f>LN(Table3[[#This Row],[Value]]/B21027)</f>
        <v>3.594291716689145E-3</v>
      </c>
      <c r="D21028" s="89"/>
      <c r="E21028" s="89"/>
      <c r="F21028" s="89">
        <f>Table3[[#This Row],[Yield]]/100*(1+F21027)</f>
        <v>0</v>
      </c>
    </row>
    <row r="21029" spans="1:6" x14ac:dyDescent="0.2">
      <c r="A21029" s="88">
        <v>25772</v>
      </c>
      <c r="B21029" s="89">
        <v>732.68</v>
      </c>
      <c r="C21029" s="89">
        <f>LN(Table3[[#This Row],[Value]]/B21028)</f>
        <v>1.099266567354284E-2</v>
      </c>
      <c r="D21029" s="89"/>
      <c r="E21029" s="89"/>
      <c r="F21029" s="89">
        <f>Table3[[#This Row],[Yield]]/100*(1+F21028)</f>
        <v>0</v>
      </c>
    </row>
    <row r="21030" spans="1:6" x14ac:dyDescent="0.2">
      <c r="A21030" s="88">
        <v>25773</v>
      </c>
      <c r="B21030" s="89">
        <v>730.22</v>
      </c>
      <c r="C21030" s="89">
        <f>LN(Table3[[#This Row],[Value]]/B21029)</f>
        <v>-3.3631858893410122E-3</v>
      </c>
      <c r="D21030" s="89"/>
      <c r="E21030" s="89"/>
      <c r="F21030" s="89">
        <f>Table3[[#This Row],[Yield]]/100*(1+F21029)</f>
        <v>0</v>
      </c>
    </row>
    <row r="21031" spans="1:6" x14ac:dyDescent="0.2">
      <c r="A21031" s="88">
        <v>25776</v>
      </c>
      <c r="B21031" s="89">
        <v>730.08</v>
      </c>
      <c r="C21031" s="89">
        <f>LN(Table3[[#This Row],[Value]]/B21030)</f>
        <v>-1.9174142358273282E-4</v>
      </c>
      <c r="D21031" s="89"/>
      <c r="E21031" s="89"/>
      <c r="F21031" s="89">
        <f>Table3[[#This Row],[Yield]]/100*(1+F21030)</f>
        <v>0</v>
      </c>
    </row>
    <row r="21032" spans="1:6" x14ac:dyDescent="0.2">
      <c r="A21032" s="88">
        <v>25777</v>
      </c>
      <c r="B21032" s="89">
        <v>731.45</v>
      </c>
      <c r="C21032" s="89">
        <f>LN(Table3[[#This Row],[Value]]/B21031)</f>
        <v>1.8747482450027259E-3</v>
      </c>
      <c r="D21032" s="89"/>
      <c r="E21032" s="89"/>
      <c r="F21032" s="89">
        <f>Table3[[#This Row],[Yield]]/100*(1+F21031)</f>
        <v>0</v>
      </c>
    </row>
    <row r="21033" spans="1:6" x14ac:dyDescent="0.2">
      <c r="A21033" s="88">
        <v>25778</v>
      </c>
      <c r="B21033" s="89">
        <v>735.56</v>
      </c>
      <c r="C21033" s="89">
        <f>LN(Table3[[#This Row],[Value]]/B21032)</f>
        <v>5.6032484485571497E-3</v>
      </c>
      <c r="D21033" s="89"/>
      <c r="E21033" s="89"/>
      <c r="F21033" s="89">
        <f>Table3[[#This Row],[Yield]]/100*(1+F21032)</f>
        <v>0</v>
      </c>
    </row>
    <row r="21034" spans="1:6" x14ac:dyDescent="0.2">
      <c r="A21034" s="88">
        <v>25779</v>
      </c>
      <c r="B21034" s="89">
        <v>734.73</v>
      </c>
      <c r="C21034" s="89">
        <f>LN(Table3[[#This Row],[Value]]/B21033)</f>
        <v>-1.129029087006116E-3</v>
      </c>
      <c r="D21034" s="89"/>
      <c r="E21034" s="89"/>
      <c r="F21034" s="89">
        <f>Table3[[#This Row],[Yield]]/100*(1+F21033)</f>
        <v>0</v>
      </c>
    </row>
    <row r="21035" spans="1:6" x14ac:dyDescent="0.2">
      <c r="A21035" s="88">
        <v>25780</v>
      </c>
      <c r="B21035" s="89">
        <v>734.12</v>
      </c>
      <c r="C21035" s="89">
        <f>LN(Table3[[#This Row],[Value]]/B21034)</f>
        <v>-8.305817953749078E-4</v>
      </c>
      <c r="D21035" s="89"/>
      <c r="E21035" s="89"/>
      <c r="F21035" s="89">
        <f>Table3[[#This Row],[Yield]]/100*(1+F21034)</f>
        <v>0</v>
      </c>
    </row>
    <row r="21036" spans="1:6" x14ac:dyDescent="0.2">
      <c r="A21036" s="88">
        <v>25783</v>
      </c>
      <c r="B21036" s="89">
        <v>722.96</v>
      </c>
      <c r="C21036" s="89">
        <f>LN(Table3[[#This Row],[Value]]/B21035)</f>
        <v>-1.5318607396570939E-2</v>
      </c>
      <c r="D21036" s="89"/>
      <c r="E21036" s="89"/>
      <c r="F21036" s="89">
        <f>Table3[[#This Row],[Yield]]/100*(1+F21035)</f>
        <v>0</v>
      </c>
    </row>
    <row r="21037" spans="1:6" x14ac:dyDescent="0.2">
      <c r="A21037" s="88">
        <v>25784</v>
      </c>
      <c r="B21037" s="89">
        <v>725.9</v>
      </c>
      <c r="C21037" s="89">
        <f>LN(Table3[[#This Row],[Value]]/B21036)</f>
        <v>4.0583686970945164E-3</v>
      </c>
      <c r="D21037" s="89"/>
      <c r="E21037" s="89"/>
      <c r="F21037" s="89">
        <f>Table3[[#This Row],[Yield]]/100*(1+F21036)</f>
        <v>0</v>
      </c>
    </row>
    <row r="21038" spans="1:6" x14ac:dyDescent="0.2">
      <c r="A21038" s="88">
        <v>25785</v>
      </c>
      <c r="B21038" s="89">
        <v>724.81</v>
      </c>
      <c r="C21038" s="89">
        <f>LN(Table3[[#This Row],[Value]]/B21037)</f>
        <v>-1.5027127477095885E-3</v>
      </c>
      <c r="D21038" s="89"/>
      <c r="E21038" s="89"/>
      <c r="F21038" s="89">
        <f>Table3[[#This Row],[Yield]]/100*(1+F21037)</f>
        <v>0</v>
      </c>
    </row>
    <row r="21039" spans="1:6" x14ac:dyDescent="0.2">
      <c r="A21039" s="88">
        <v>25786</v>
      </c>
      <c r="B21039" s="89">
        <v>722.82</v>
      </c>
      <c r="C21039" s="89">
        <f>LN(Table3[[#This Row],[Value]]/B21038)</f>
        <v>-2.7493230362689125E-3</v>
      </c>
      <c r="D21039" s="89"/>
      <c r="E21039" s="89"/>
      <c r="F21039" s="89">
        <f>Table3[[#This Row],[Yield]]/100*(1+F21038)</f>
        <v>0</v>
      </c>
    </row>
    <row r="21040" spans="1:6" x14ac:dyDescent="0.2">
      <c r="A21040" s="88">
        <v>25787</v>
      </c>
      <c r="B21040" s="89">
        <v>725.7</v>
      </c>
      <c r="C21040" s="89">
        <f>LN(Table3[[#This Row],[Value]]/B21039)</f>
        <v>3.9764777772749102E-3</v>
      </c>
      <c r="D21040" s="89"/>
      <c r="E21040" s="89"/>
      <c r="F21040" s="89">
        <f>Table3[[#This Row],[Yield]]/100*(1+F21039)</f>
        <v>0</v>
      </c>
    </row>
    <row r="21041" spans="1:6" x14ac:dyDescent="0.2">
      <c r="A21041" s="88">
        <v>25790</v>
      </c>
      <c r="B21041" s="89">
        <v>713.92</v>
      </c>
      <c r="C21041" s="89">
        <f>LN(Table3[[#This Row],[Value]]/B21040)</f>
        <v>-1.6365795039923633E-2</v>
      </c>
      <c r="D21041" s="89"/>
      <c r="E21041" s="89"/>
      <c r="F21041" s="89">
        <f>Table3[[#This Row],[Yield]]/100*(1+F21040)</f>
        <v>0</v>
      </c>
    </row>
    <row r="21042" spans="1:6" x14ac:dyDescent="0.2">
      <c r="A21042" s="88">
        <v>25791</v>
      </c>
      <c r="B21042" s="89">
        <v>712.55</v>
      </c>
      <c r="C21042" s="89">
        <f>LN(Table3[[#This Row],[Value]]/B21041)</f>
        <v>-1.9208261249465193E-3</v>
      </c>
      <c r="D21042" s="89"/>
      <c r="E21042" s="89"/>
      <c r="F21042" s="89">
        <f>Table3[[#This Row],[Yield]]/100*(1+F21041)</f>
        <v>0</v>
      </c>
    </row>
    <row r="21043" spans="1:6" x14ac:dyDescent="0.2">
      <c r="A21043" s="88">
        <v>25792</v>
      </c>
      <c r="B21043" s="89">
        <v>710.64</v>
      </c>
      <c r="C21043" s="89">
        <f>LN(Table3[[#This Row],[Value]]/B21042)</f>
        <v>-2.6841126577756302E-3</v>
      </c>
      <c r="D21043" s="89"/>
      <c r="E21043" s="89"/>
      <c r="F21043" s="89">
        <f>Table3[[#This Row],[Yield]]/100*(1+F21042)</f>
        <v>0</v>
      </c>
    </row>
    <row r="21044" spans="1:6" x14ac:dyDescent="0.2">
      <c r="A21044" s="88">
        <v>25793</v>
      </c>
      <c r="B21044" s="89">
        <v>707.35</v>
      </c>
      <c r="C21044" s="89">
        <f>LN(Table3[[#This Row],[Value]]/B21043)</f>
        <v>-4.6403795565021135E-3</v>
      </c>
      <c r="D21044" s="89"/>
      <c r="E21044" s="89"/>
      <c r="F21044" s="89">
        <f>Table3[[#This Row],[Yield]]/100*(1+F21043)</f>
        <v>0</v>
      </c>
    </row>
    <row r="21045" spans="1:6" x14ac:dyDescent="0.2">
      <c r="A21045" s="88">
        <v>25794</v>
      </c>
      <c r="B21045" s="89">
        <v>710.84</v>
      </c>
      <c r="C21045" s="89">
        <f>LN(Table3[[#This Row],[Value]]/B21044)</f>
        <v>4.9217764123421501E-3</v>
      </c>
      <c r="D21045" s="89"/>
      <c r="E21045" s="89"/>
      <c r="F21045" s="89">
        <f>Table3[[#This Row],[Yield]]/100*(1+F21044)</f>
        <v>0</v>
      </c>
    </row>
    <row r="21046" spans="1:6" x14ac:dyDescent="0.2">
      <c r="A21046" s="88">
        <v>25797</v>
      </c>
      <c r="B21046" s="89">
        <v>709.06</v>
      </c>
      <c r="C21046" s="89">
        <f>LN(Table3[[#This Row],[Value]]/B21045)</f>
        <v>-2.5072201316233139E-3</v>
      </c>
      <c r="D21046" s="89"/>
      <c r="E21046" s="89"/>
      <c r="F21046" s="89">
        <f>Table3[[#This Row],[Yield]]/100*(1+F21045)</f>
        <v>0</v>
      </c>
    </row>
    <row r="21047" spans="1:6" x14ac:dyDescent="0.2">
      <c r="A21047" s="88">
        <v>25798</v>
      </c>
      <c r="B21047" s="89">
        <v>716.66</v>
      </c>
      <c r="C21047" s="89">
        <f>LN(Table3[[#This Row],[Value]]/B21046)</f>
        <v>1.0661380899088123E-2</v>
      </c>
      <c r="D21047" s="89"/>
      <c r="E21047" s="89"/>
      <c r="F21047" s="89">
        <f>Table3[[#This Row],[Yield]]/100*(1+F21046)</f>
        <v>0</v>
      </c>
    </row>
    <row r="21048" spans="1:6" x14ac:dyDescent="0.2">
      <c r="A21048" s="88">
        <v>25799</v>
      </c>
      <c r="B21048" s="89">
        <v>723.99</v>
      </c>
      <c r="C21048" s="89">
        <f>LN(Table3[[#This Row],[Value]]/B21047)</f>
        <v>1.0176050050881073E-2</v>
      </c>
      <c r="D21048" s="89"/>
      <c r="E21048" s="89"/>
      <c r="F21048" s="89">
        <f>Table3[[#This Row],[Yield]]/100*(1+F21047)</f>
        <v>0</v>
      </c>
    </row>
    <row r="21049" spans="1:6" x14ac:dyDescent="0.2">
      <c r="A21049" s="88">
        <v>25800</v>
      </c>
      <c r="B21049" s="89">
        <v>729.6</v>
      </c>
      <c r="C21049" s="89">
        <f>LN(Table3[[#This Row],[Value]]/B21048)</f>
        <v>7.718858624490052E-3</v>
      </c>
      <c r="D21049" s="89"/>
      <c r="E21049" s="89"/>
      <c r="F21049" s="89">
        <f>Table3[[#This Row],[Yield]]/100*(1+F21048)</f>
        <v>0</v>
      </c>
    </row>
    <row r="21050" spans="1:6" x14ac:dyDescent="0.2">
      <c r="A21050" s="88">
        <v>25801</v>
      </c>
      <c r="B21050" s="89">
        <v>745.41</v>
      </c>
      <c r="C21050" s="89">
        <f>LN(Table3[[#This Row],[Value]]/B21049)</f>
        <v>2.1437963810824575E-2</v>
      </c>
      <c r="D21050" s="89"/>
      <c r="E21050" s="89"/>
      <c r="F21050" s="89">
        <f>Table3[[#This Row],[Yield]]/100*(1+F21049)</f>
        <v>0</v>
      </c>
    </row>
    <row r="21051" spans="1:6" x14ac:dyDescent="0.2">
      <c r="A21051" s="88">
        <v>25804</v>
      </c>
      <c r="B21051" s="89">
        <v>759.58</v>
      </c>
      <c r="C21051" s="89">
        <f>LN(Table3[[#This Row],[Value]]/B21050)</f>
        <v>1.8831246373370646E-2</v>
      </c>
      <c r="D21051" s="89"/>
      <c r="E21051" s="89"/>
      <c r="F21051" s="89">
        <f>Table3[[#This Row],[Yield]]/100*(1+F21050)</f>
        <v>0</v>
      </c>
    </row>
    <row r="21052" spans="1:6" x14ac:dyDescent="0.2">
      <c r="A21052" s="88">
        <v>25805</v>
      </c>
      <c r="B21052" s="89">
        <v>758.97</v>
      </c>
      <c r="C21052" s="89">
        <f>LN(Table3[[#This Row],[Value]]/B21051)</f>
        <v>-8.033980215473276E-4</v>
      </c>
      <c r="D21052" s="89"/>
      <c r="E21052" s="89"/>
      <c r="F21052" s="89">
        <f>Table3[[#This Row],[Yield]]/100*(1+F21051)</f>
        <v>0</v>
      </c>
    </row>
    <row r="21053" spans="1:6" x14ac:dyDescent="0.2">
      <c r="A21053" s="88">
        <v>25806</v>
      </c>
      <c r="B21053" s="89">
        <v>760.47</v>
      </c>
      <c r="C21053" s="89">
        <f>LN(Table3[[#This Row],[Value]]/B21052)</f>
        <v>1.9744122667402293E-3</v>
      </c>
      <c r="D21053" s="89"/>
      <c r="E21053" s="89"/>
      <c r="F21053" s="89">
        <f>Table3[[#This Row],[Yield]]/100*(1+F21052)</f>
        <v>0</v>
      </c>
    </row>
    <row r="21054" spans="1:6" x14ac:dyDescent="0.2">
      <c r="A21054" s="88">
        <v>25807</v>
      </c>
      <c r="B21054" s="89">
        <v>759.79</v>
      </c>
      <c r="C21054" s="89">
        <f>LN(Table3[[#This Row],[Value]]/B21053)</f>
        <v>-8.9458388084838404E-4</v>
      </c>
      <c r="D21054" s="89"/>
      <c r="E21054" s="89"/>
      <c r="F21054" s="89">
        <f>Table3[[#This Row],[Yield]]/100*(1+F21053)</f>
        <v>0</v>
      </c>
    </row>
    <row r="21055" spans="1:6" x14ac:dyDescent="0.2">
      <c r="A21055" s="88">
        <v>25808</v>
      </c>
      <c r="B21055" s="89">
        <v>765.81</v>
      </c>
      <c r="C21055" s="89">
        <f>LN(Table3[[#This Row],[Value]]/B21054)</f>
        <v>7.8920178890238279E-3</v>
      </c>
      <c r="D21055" s="89"/>
      <c r="E21055" s="89"/>
      <c r="F21055" s="89">
        <f>Table3[[#This Row],[Yield]]/100*(1+F21054)</f>
        <v>0</v>
      </c>
    </row>
    <row r="21056" spans="1:6" x14ac:dyDescent="0.2">
      <c r="A21056" s="88">
        <v>25811</v>
      </c>
      <c r="B21056" s="89">
        <v>764.58</v>
      </c>
      <c r="C21056" s="89">
        <f>LN(Table3[[#This Row],[Value]]/B21055)</f>
        <v>-1.6074337454424603E-3</v>
      </c>
      <c r="D21056" s="89"/>
      <c r="E21056" s="89"/>
      <c r="F21056" s="89">
        <f>Table3[[#This Row],[Yield]]/100*(1+F21055)</f>
        <v>0</v>
      </c>
    </row>
    <row r="21057" spans="1:6" x14ac:dyDescent="0.2">
      <c r="A21057" s="88">
        <v>25812</v>
      </c>
      <c r="B21057" s="89">
        <v>758.15</v>
      </c>
      <c r="C21057" s="89">
        <f>LN(Table3[[#This Row],[Value]]/B21056)</f>
        <v>-8.4454082052946248E-3</v>
      </c>
      <c r="D21057" s="89"/>
      <c r="E21057" s="89"/>
      <c r="F21057" s="89">
        <f>Table3[[#This Row],[Yield]]/100*(1+F21056)</f>
        <v>0</v>
      </c>
    </row>
    <row r="21058" spans="1:6" x14ac:dyDescent="0.2">
      <c r="A21058" s="88">
        <v>25813</v>
      </c>
      <c r="B21058" s="89">
        <v>756.64</v>
      </c>
      <c r="C21058" s="89">
        <f>LN(Table3[[#This Row],[Value]]/B21057)</f>
        <v>-1.9936763513826294E-3</v>
      </c>
      <c r="D21058" s="89"/>
      <c r="E21058" s="89"/>
      <c r="F21058" s="89">
        <f>Table3[[#This Row],[Yield]]/100*(1+F21057)</f>
        <v>0</v>
      </c>
    </row>
    <row r="21059" spans="1:6" x14ac:dyDescent="0.2">
      <c r="A21059" s="88">
        <v>25814</v>
      </c>
      <c r="B21059" s="89">
        <v>765.27</v>
      </c>
      <c r="C21059" s="89">
        <f>LN(Table3[[#This Row],[Value]]/B21058)</f>
        <v>1.1341133838354764E-2</v>
      </c>
      <c r="D21059" s="89"/>
      <c r="E21059" s="89"/>
      <c r="F21059" s="89">
        <f>Table3[[#This Row],[Yield]]/100*(1+F21058)</f>
        <v>0</v>
      </c>
    </row>
    <row r="21060" spans="1:6" x14ac:dyDescent="0.2">
      <c r="A21060" s="88">
        <v>25815</v>
      </c>
      <c r="B21060" s="89">
        <v>771.15</v>
      </c>
      <c r="C21060" s="89">
        <f>LN(Table3[[#This Row],[Value]]/B21059)</f>
        <v>7.6541944357029022E-3</v>
      </c>
      <c r="D21060" s="89"/>
      <c r="E21060" s="89"/>
      <c r="F21060" s="89">
        <f>Table3[[#This Row],[Yield]]/100*(1+F21059)</f>
        <v>0</v>
      </c>
    </row>
    <row r="21061" spans="1:6" x14ac:dyDescent="0.2">
      <c r="A21061" s="88">
        <v>25819</v>
      </c>
      <c r="B21061" s="89">
        <v>773.14</v>
      </c>
      <c r="C21061" s="89">
        <f>LN(Table3[[#This Row],[Value]]/B21060)</f>
        <v>2.5772375674133789E-3</v>
      </c>
      <c r="D21061" s="89"/>
      <c r="E21061" s="89"/>
      <c r="F21061" s="89">
        <f>Table3[[#This Row],[Yield]]/100*(1+F21060)</f>
        <v>0</v>
      </c>
    </row>
    <row r="21062" spans="1:6" x14ac:dyDescent="0.2">
      <c r="A21062" s="88">
        <v>25820</v>
      </c>
      <c r="B21062" s="89">
        <v>766.43</v>
      </c>
      <c r="C21062" s="89">
        <f>LN(Table3[[#This Row],[Value]]/B21061)</f>
        <v>-8.7167747963898378E-3</v>
      </c>
      <c r="D21062" s="89"/>
      <c r="E21062" s="89"/>
      <c r="F21062" s="89">
        <f>Table3[[#This Row],[Yield]]/100*(1+F21061)</f>
        <v>0</v>
      </c>
    </row>
    <row r="21063" spans="1:6" x14ac:dyDescent="0.2">
      <c r="A21063" s="88">
        <v>25821</v>
      </c>
      <c r="B21063" s="89">
        <v>760.75</v>
      </c>
      <c r="C21063" s="89">
        <f>LN(Table3[[#This Row],[Value]]/B21062)</f>
        <v>-7.438581163566293E-3</v>
      </c>
      <c r="D21063" s="89"/>
      <c r="E21063" s="89"/>
      <c r="F21063" s="89">
        <f>Table3[[#This Row],[Yield]]/100*(1+F21062)</f>
        <v>0</v>
      </c>
    </row>
    <row r="21064" spans="1:6" x14ac:dyDescent="0.2">
      <c r="A21064" s="88">
        <v>25822</v>
      </c>
      <c r="B21064" s="89">
        <v>761.84</v>
      </c>
      <c r="C21064" s="89">
        <f>LN(Table3[[#This Row],[Value]]/B21063)</f>
        <v>1.4317711087102412E-3</v>
      </c>
      <c r="D21064" s="89"/>
      <c r="E21064" s="89"/>
      <c r="F21064" s="89">
        <f>Table3[[#This Row],[Yield]]/100*(1+F21063)</f>
        <v>0</v>
      </c>
    </row>
    <row r="21065" spans="1:6" x14ac:dyDescent="0.2">
      <c r="A21065" s="88">
        <v>25825</v>
      </c>
      <c r="B21065" s="89">
        <v>757.12</v>
      </c>
      <c r="C21065" s="89">
        <f>LN(Table3[[#This Row],[Value]]/B21064)</f>
        <v>-6.2147985358233749E-3</v>
      </c>
      <c r="D21065" s="89"/>
      <c r="E21065" s="89"/>
      <c r="F21065" s="89">
        <f>Table3[[#This Row],[Yield]]/100*(1+F21064)</f>
        <v>0</v>
      </c>
    </row>
    <row r="21066" spans="1:6" x14ac:dyDescent="0.2">
      <c r="A21066" s="88">
        <v>25826</v>
      </c>
      <c r="B21066" s="89">
        <v>750.55</v>
      </c>
      <c r="C21066" s="89">
        <f>LN(Table3[[#This Row],[Value]]/B21065)</f>
        <v>-8.7154902437822507E-3</v>
      </c>
      <c r="D21066" s="89"/>
      <c r="E21066" s="89"/>
      <c r="F21066" s="89">
        <f>Table3[[#This Row],[Yield]]/100*(1+F21065)</f>
        <v>0</v>
      </c>
    </row>
    <row r="21067" spans="1:6" x14ac:dyDescent="0.2">
      <c r="A21067" s="88">
        <v>25827</v>
      </c>
      <c r="B21067" s="89">
        <v>754.31</v>
      </c>
      <c r="C21067" s="89">
        <f>LN(Table3[[#This Row],[Value]]/B21066)</f>
        <v>4.9971529901944346E-3</v>
      </c>
      <c r="D21067" s="89"/>
      <c r="E21067" s="89"/>
      <c r="F21067" s="89">
        <f>Table3[[#This Row],[Yield]]/100*(1+F21066)</f>
        <v>0</v>
      </c>
    </row>
    <row r="21068" spans="1:6" x14ac:dyDescent="0.2">
      <c r="A21068" s="88">
        <v>25828</v>
      </c>
      <c r="B21068" s="89">
        <v>757.67</v>
      </c>
      <c r="C21068" s="89">
        <f>LN(Table3[[#This Row],[Value]]/B21067)</f>
        <v>4.4445105504396145E-3</v>
      </c>
      <c r="D21068" s="89"/>
      <c r="E21068" s="89"/>
      <c r="F21068" s="89">
        <f>Table3[[#This Row],[Yield]]/100*(1+F21067)</f>
        <v>0</v>
      </c>
    </row>
    <row r="21069" spans="1:6" x14ac:dyDescent="0.2">
      <c r="A21069" s="88">
        <v>25829</v>
      </c>
      <c r="B21069" s="89">
        <v>758.49</v>
      </c>
      <c r="C21069" s="89">
        <f>LN(Table3[[#This Row],[Value]]/B21068)</f>
        <v>1.0816801392363616E-3</v>
      </c>
      <c r="D21069" s="89"/>
      <c r="E21069" s="89"/>
      <c r="F21069" s="89">
        <f>Table3[[#This Row],[Yield]]/100*(1+F21068)</f>
        <v>0</v>
      </c>
    </row>
    <row r="21070" spans="1:6" x14ac:dyDescent="0.2">
      <c r="A21070" s="88">
        <v>25832</v>
      </c>
      <c r="B21070" s="89">
        <v>751.92</v>
      </c>
      <c r="C21070" s="89">
        <f>LN(Table3[[#This Row],[Value]]/B21069)</f>
        <v>-8.6996794740094655E-3</v>
      </c>
      <c r="D21070" s="89"/>
      <c r="E21070" s="89"/>
      <c r="F21070" s="89">
        <f>Table3[[#This Row],[Yield]]/100*(1+F21069)</f>
        <v>0</v>
      </c>
    </row>
    <row r="21071" spans="1:6" x14ac:dyDescent="0.2">
      <c r="A21071" s="88">
        <v>25833</v>
      </c>
      <c r="B21071" s="89">
        <v>747.47</v>
      </c>
      <c r="C21071" s="89">
        <f>LN(Table3[[#This Row],[Value]]/B21070)</f>
        <v>-5.9357646318502402E-3</v>
      </c>
      <c r="D21071" s="89"/>
      <c r="E21071" s="89"/>
      <c r="F21071" s="89">
        <f>Table3[[#This Row],[Yield]]/100*(1+F21070)</f>
        <v>0</v>
      </c>
    </row>
    <row r="21072" spans="1:6" x14ac:dyDescent="0.2">
      <c r="A21072" s="88">
        <v>25834</v>
      </c>
      <c r="B21072" s="89">
        <v>754.38</v>
      </c>
      <c r="C21072" s="89">
        <f>LN(Table3[[#This Row],[Value]]/B21071)</f>
        <v>9.2020491529490982E-3</v>
      </c>
      <c r="D21072" s="89"/>
      <c r="E21072" s="89"/>
      <c r="F21072" s="89">
        <f>Table3[[#This Row],[Yield]]/100*(1+F21071)</f>
        <v>0</v>
      </c>
    </row>
    <row r="21073" spans="1:6" x14ac:dyDescent="0.2">
      <c r="A21073" s="88">
        <v>25835</v>
      </c>
      <c r="B21073" s="89">
        <v>759.31</v>
      </c>
      <c r="C21073" s="89">
        <f>LN(Table3[[#This Row],[Value]]/B21072)</f>
        <v>6.5139063243422318E-3</v>
      </c>
      <c r="D21073" s="89"/>
      <c r="E21073" s="89"/>
      <c r="F21073" s="89">
        <f>Table3[[#This Row],[Yield]]/100*(1+F21072)</f>
        <v>0</v>
      </c>
    </row>
    <row r="21074" spans="1:6" x14ac:dyDescent="0.2">
      <c r="A21074" s="88">
        <v>25836</v>
      </c>
      <c r="B21074" s="89">
        <v>761.77</v>
      </c>
      <c r="C21074" s="89">
        <f>LN(Table3[[#This Row],[Value]]/B21073)</f>
        <v>3.2345466967806454E-3</v>
      </c>
      <c r="D21074" s="89"/>
      <c r="E21074" s="89"/>
      <c r="F21074" s="89">
        <f>Table3[[#This Row],[Yield]]/100*(1+F21073)</f>
        <v>0</v>
      </c>
    </row>
    <row r="21075" spans="1:6" x14ac:dyDescent="0.2">
      <c r="A21075" s="88">
        <v>25839</v>
      </c>
      <c r="B21075" s="89">
        <v>758.97</v>
      </c>
      <c r="C21075" s="89">
        <f>LN(Table3[[#This Row],[Value]]/B21074)</f>
        <v>-3.6824219314980696E-3</v>
      </c>
      <c r="D21075" s="89"/>
      <c r="E21075" s="89"/>
      <c r="F21075" s="89">
        <f>Table3[[#This Row],[Yield]]/100*(1+F21074)</f>
        <v>0</v>
      </c>
    </row>
    <row r="21076" spans="1:6" x14ac:dyDescent="0.2">
      <c r="A21076" s="88">
        <v>25840</v>
      </c>
      <c r="B21076" s="89">
        <v>760.88</v>
      </c>
      <c r="C21076" s="89">
        <f>LN(Table3[[#This Row],[Value]]/B21075)</f>
        <v>2.5134072513605288E-3</v>
      </c>
      <c r="D21076" s="89"/>
      <c r="E21076" s="89"/>
      <c r="F21076" s="89">
        <f>Table3[[#This Row],[Yield]]/100*(1+F21075)</f>
        <v>0</v>
      </c>
    </row>
    <row r="21077" spans="1:6" x14ac:dyDescent="0.2">
      <c r="A21077" s="88">
        <v>25841</v>
      </c>
      <c r="B21077" s="89">
        <v>760.68</v>
      </c>
      <c r="C21077" s="89">
        <f>LN(Table3[[#This Row],[Value]]/B21076)</f>
        <v>-2.6288809005480668E-4</v>
      </c>
      <c r="D21077" s="89"/>
      <c r="E21077" s="89"/>
      <c r="F21077" s="89">
        <f>Table3[[#This Row],[Yield]]/100*(1+F21076)</f>
        <v>0</v>
      </c>
    </row>
    <row r="21078" spans="1:6" x14ac:dyDescent="0.2">
      <c r="A21078" s="88">
        <v>25842</v>
      </c>
      <c r="B21078" s="89">
        <v>760.68</v>
      </c>
      <c r="C21078" s="89">
        <f>LN(Table3[[#This Row],[Value]]/B21077)</f>
        <v>0</v>
      </c>
      <c r="D21078" s="89"/>
      <c r="E21078" s="89"/>
      <c r="F21078" s="89">
        <f>Table3[[#This Row],[Yield]]/100*(1+F21077)</f>
        <v>0</v>
      </c>
    </row>
    <row r="21079" spans="1:6" x14ac:dyDescent="0.2">
      <c r="A21079" s="88">
        <v>25843</v>
      </c>
      <c r="B21079" s="89">
        <v>766.16</v>
      </c>
      <c r="C21079" s="89">
        <f>LN(Table3[[#This Row],[Value]]/B21078)</f>
        <v>7.1782551292886411E-3</v>
      </c>
      <c r="D21079" s="89"/>
      <c r="E21079" s="89"/>
      <c r="F21079" s="89">
        <f>Table3[[#This Row],[Yield]]/100*(1+F21078)</f>
        <v>0</v>
      </c>
    </row>
    <row r="21080" spans="1:6" x14ac:dyDescent="0.2">
      <c r="A21080" s="88">
        <v>25846</v>
      </c>
      <c r="B21080" s="89">
        <v>776.7</v>
      </c>
      <c r="C21080" s="89">
        <f>LN(Table3[[#This Row],[Value]]/B21079)</f>
        <v>1.3663150212237987E-2</v>
      </c>
      <c r="D21080" s="89"/>
      <c r="E21080" s="89"/>
      <c r="F21080" s="89">
        <f>Table3[[#This Row],[Yield]]/100*(1+F21079)</f>
        <v>0</v>
      </c>
    </row>
    <row r="21081" spans="1:6" x14ac:dyDescent="0.2">
      <c r="A21081" s="88">
        <v>25847</v>
      </c>
      <c r="B21081" s="89">
        <v>782.45</v>
      </c>
      <c r="C21081" s="89">
        <f>LN(Table3[[#This Row],[Value]]/B21080)</f>
        <v>7.3758471835793978E-3</v>
      </c>
      <c r="D21081" s="89"/>
      <c r="E21081" s="89"/>
      <c r="F21081" s="89">
        <f>Table3[[#This Row],[Yield]]/100*(1+F21080)</f>
        <v>0</v>
      </c>
    </row>
    <row r="21082" spans="1:6" x14ac:dyDescent="0.2">
      <c r="A21082" s="88">
        <v>25848</v>
      </c>
      <c r="B21082" s="89">
        <v>783.68</v>
      </c>
      <c r="C21082" s="89">
        <f>LN(Table3[[#This Row],[Value]]/B21081)</f>
        <v>1.5707511546218785E-3</v>
      </c>
      <c r="D21082" s="89"/>
      <c r="E21082" s="89"/>
      <c r="F21082" s="89">
        <f>Table3[[#This Row],[Yield]]/100*(1+F21081)</f>
        <v>0</v>
      </c>
    </row>
    <row r="21083" spans="1:6" x14ac:dyDescent="0.2">
      <c r="A21083" s="88">
        <v>25849</v>
      </c>
      <c r="B21083" s="89">
        <v>777.04</v>
      </c>
      <c r="C21083" s="89">
        <f>LN(Table3[[#This Row],[Value]]/B21082)</f>
        <v>-8.5089446697278106E-3</v>
      </c>
      <c r="D21083" s="89"/>
      <c r="E21083" s="89"/>
      <c r="F21083" s="89">
        <f>Table3[[#This Row],[Yield]]/100*(1+F21082)</f>
        <v>0</v>
      </c>
    </row>
    <row r="21084" spans="1:6" x14ac:dyDescent="0.2">
      <c r="A21084" s="88">
        <v>25850</v>
      </c>
      <c r="B21084" s="89">
        <v>768.69</v>
      </c>
      <c r="C21084" s="89">
        <f>LN(Table3[[#This Row],[Value]]/B21083)</f>
        <v>-1.080406179979969E-2</v>
      </c>
      <c r="D21084" s="89"/>
      <c r="E21084" s="89"/>
      <c r="F21084" s="89">
        <f>Table3[[#This Row],[Yield]]/100*(1+F21083)</f>
        <v>0</v>
      </c>
    </row>
    <row r="21085" spans="1:6" x14ac:dyDescent="0.2">
      <c r="A21085" s="88">
        <v>25853</v>
      </c>
      <c r="B21085" s="89">
        <v>764.24</v>
      </c>
      <c r="C21085" s="89">
        <f>LN(Table3[[#This Row],[Value]]/B21084)</f>
        <v>-5.805891332522432E-3</v>
      </c>
      <c r="D21085" s="89"/>
      <c r="E21085" s="89"/>
      <c r="F21085" s="89">
        <f>Table3[[#This Row],[Yield]]/100*(1+F21084)</f>
        <v>0</v>
      </c>
    </row>
    <row r="21086" spans="1:6" x14ac:dyDescent="0.2">
      <c r="A21086" s="88">
        <v>25854</v>
      </c>
      <c r="B21086" s="89">
        <v>760.06</v>
      </c>
      <c r="C21086" s="89">
        <f>LN(Table3[[#This Row],[Value]]/B21085)</f>
        <v>-5.4844984291347217E-3</v>
      </c>
      <c r="D21086" s="89"/>
      <c r="E21086" s="89"/>
      <c r="F21086" s="89">
        <f>Table3[[#This Row],[Yield]]/100*(1+F21085)</f>
        <v>0</v>
      </c>
    </row>
    <row r="21087" spans="1:6" x14ac:dyDescent="0.2">
      <c r="A21087" s="88">
        <v>25855</v>
      </c>
      <c r="B21087" s="89">
        <v>762.73</v>
      </c>
      <c r="C21087" s="89">
        <f>LN(Table3[[#This Row],[Value]]/B21086)</f>
        <v>3.5067248092100407E-3</v>
      </c>
      <c r="D21087" s="89"/>
      <c r="E21087" s="89"/>
      <c r="F21087" s="89">
        <f>Table3[[#This Row],[Yield]]/100*(1+F21086)</f>
        <v>0</v>
      </c>
    </row>
    <row r="21088" spans="1:6" x14ac:dyDescent="0.2">
      <c r="A21088" s="88">
        <v>25856</v>
      </c>
      <c r="B21088" s="89">
        <v>767.87</v>
      </c>
      <c r="C21088" s="89">
        <f>LN(Table3[[#This Row],[Value]]/B21087)</f>
        <v>6.7163456445860914E-3</v>
      </c>
      <c r="D21088" s="89"/>
      <c r="E21088" s="89"/>
      <c r="F21088" s="89">
        <f>Table3[[#This Row],[Yield]]/100*(1+F21087)</f>
        <v>0</v>
      </c>
    </row>
    <row r="21089" spans="1:6" x14ac:dyDescent="0.2">
      <c r="A21089" s="88">
        <v>25857</v>
      </c>
      <c r="B21089" s="89">
        <v>763.35</v>
      </c>
      <c r="C21089" s="89">
        <f>LN(Table3[[#This Row],[Value]]/B21088)</f>
        <v>-5.9038062834630848E-3</v>
      </c>
      <c r="D21089" s="89"/>
      <c r="E21089" s="89"/>
      <c r="F21089" s="89">
        <f>Table3[[#This Row],[Yield]]/100*(1+F21088)</f>
        <v>0</v>
      </c>
    </row>
    <row r="21090" spans="1:6" x14ac:dyDescent="0.2">
      <c r="A21090" s="88">
        <v>25860</v>
      </c>
      <c r="B21090" s="89">
        <v>756.5</v>
      </c>
      <c r="C21090" s="89">
        <f>LN(Table3[[#This Row],[Value]]/B21089)</f>
        <v>-9.0141084745408093E-3</v>
      </c>
      <c r="D21090" s="89"/>
      <c r="E21090" s="89"/>
      <c r="F21090" s="89">
        <f>Table3[[#This Row],[Yield]]/100*(1+F21089)</f>
        <v>0</v>
      </c>
    </row>
    <row r="21091" spans="1:6" x14ac:dyDescent="0.2">
      <c r="A21091" s="88">
        <v>25861</v>
      </c>
      <c r="B21091" s="89">
        <v>758.83</v>
      </c>
      <c r="C21091" s="89">
        <f>LN(Table3[[#This Row],[Value]]/B21090)</f>
        <v>3.0752401605639705E-3</v>
      </c>
      <c r="D21091" s="89"/>
      <c r="E21091" s="89"/>
      <c r="F21091" s="89">
        <f>Table3[[#This Row],[Yield]]/100*(1+F21090)</f>
        <v>0</v>
      </c>
    </row>
    <row r="21092" spans="1:6" x14ac:dyDescent="0.2">
      <c r="A21092" s="88">
        <v>25862</v>
      </c>
      <c r="B21092" s="89">
        <v>759.65</v>
      </c>
      <c r="C21092" s="89">
        <f>LN(Table3[[#This Row],[Value]]/B21091)</f>
        <v>1.080027500800818E-3</v>
      </c>
      <c r="D21092" s="89"/>
      <c r="E21092" s="89"/>
      <c r="F21092" s="89">
        <f>Table3[[#This Row],[Yield]]/100*(1+F21091)</f>
        <v>0</v>
      </c>
    </row>
    <row r="21093" spans="1:6" x14ac:dyDescent="0.2">
      <c r="A21093" s="88">
        <v>25863</v>
      </c>
      <c r="B21093" s="89">
        <v>757.87</v>
      </c>
      <c r="C21093" s="89">
        <f>LN(Table3[[#This Row],[Value]]/B21092)</f>
        <v>-2.3459339136728875E-3</v>
      </c>
      <c r="D21093" s="89"/>
      <c r="E21093" s="89"/>
      <c r="F21093" s="89">
        <f>Table3[[#This Row],[Yield]]/100*(1+F21092)</f>
        <v>0</v>
      </c>
    </row>
    <row r="21094" spans="1:6" x14ac:dyDescent="0.2">
      <c r="A21094" s="88">
        <v>25864</v>
      </c>
      <c r="B21094" s="89">
        <v>759.38</v>
      </c>
      <c r="C21094" s="89">
        <f>LN(Table3[[#This Row],[Value]]/B21093)</f>
        <v>1.9904438932738925E-3</v>
      </c>
      <c r="D21094" s="89"/>
      <c r="E21094" s="89"/>
      <c r="F21094" s="89">
        <f>Table3[[#This Row],[Yield]]/100*(1+F21093)</f>
        <v>0</v>
      </c>
    </row>
    <row r="21095" spans="1:6" x14ac:dyDescent="0.2">
      <c r="A21095" s="88">
        <v>25867</v>
      </c>
      <c r="B21095" s="89">
        <v>756.43</v>
      </c>
      <c r="C21095" s="89">
        <f>LN(Table3[[#This Row],[Value]]/B21094)</f>
        <v>-3.8923133168397663E-3</v>
      </c>
      <c r="D21095" s="89"/>
      <c r="E21095" s="89"/>
      <c r="F21095" s="89">
        <f>Table3[[#This Row],[Yield]]/100*(1+F21094)</f>
        <v>0</v>
      </c>
    </row>
    <row r="21096" spans="1:6" x14ac:dyDescent="0.2">
      <c r="A21096" s="88">
        <v>25868</v>
      </c>
      <c r="B21096" s="89">
        <v>754.45</v>
      </c>
      <c r="C21096" s="89">
        <f>LN(Table3[[#This Row],[Value]]/B21095)</f>
        <v>-2.6209905928762287E-3</v>
      </c>
      <c r="D21096" s="89"/>
      <c r="E21096" s="89"/>
      <c r="F21096" s="89">
        <f>Table3[[#This Row],[Yield]]/100*(1+F21095)</f>
        <v>0</v>
      </c>
    </row>
    <row r="21097" spans="1:6" x14ac:dyDescent="0.2">
      <c r="A21097" s="88">
        <v>25869</v>
      </c>
      <c r="B21097" s="89">
        <v>755.96</v>
      </c>
      <c r="C21097" s="89">
        <f>LN(Table3[[#This Row],[Value]]/B21096)</f>
        <v>1.9994577671762727E-3</v>
      </c>
      <c r="D21097" s="89"/>
      <c r="E21097" s="89"/>
      <c r="F21097" s="89">
        <f>Table3[[#This Row],[Yield]]/100*(1+F21096)</f>
        <v>0</v>
      </c>
    </row>
    <row r="21098" spans="1:6" x14ac:dyDescent="0.2">
      <c r="A21098" s="88">
        <v>25870</v>
      </c>
      <c r="B21098" s="89">
        <v>753.56</v>
      </c>
      <c r="C21098" s="89">
        <f>LN(Table3[[#This Row],[Value]]/B21097)</f>
        <v>-3.1798214296631963E-3</v>
      </c>
      <c r="D21098" s="89"/>
      <c r="E21098" s="89"/>
      <c r="F21098" s="89">
        <f>Table3[[#This Row],[Yield]]/100*(1+F21097)</f>
        <v>0</v>
      </c>
    </row>
    <row r="21099" spans="1:6" x14ac:dyDescent="0.2">
      <c r="A21099" s="88">
        <v>25871</v>
      </c>
      <c r="B21099" s="89">
        <v>755.61</v>
      </c>
      <c r="C21099" s="89">
        <f>LN(Table3[[#This Row],[Value]]/B21098)</f>
        <v>2.7167267582222741E-3</v>
      </c>
      <c r="D21099" s="89"/>
      <c r="E21099" s="89"/>
      <c r="F21099" s="89">
        <f>Table3[[#This Row],[Yield]]/100*(1+F21098)</f>
        <v>0</v>
      </c>
    </row>
    <row r="21100" spans="1:6" x14ac:dyDescent="0.2">
      <c r="A21100" s="88">
        <v>25874</v>
      </c>
      <c r="B21100" s="89">
        <v>758.01</v>
      </c>
      <c r="C21100" s="89">
        <f>LN(Table3[[#This Row],[Value]]/B21099)</f>
        <v>3.1712081120913145E-3</v>
      </c>
      <c r="D21100" s="89"/>
      <c r="E21100" s="89"/>
      <c r="F21100" s="89">
        <f>Table3[[#This Row],[Yield]]/100*(1+F21099)</f>
        <v>0</v>
      </c>
    </row>
    <row r="21101" spans="1:6" x14ac:dyDescent="0.2">
      <c r="A21101" s="88">
        <v>25875</v>
      </c>
      <c r="B21101" s="89">
        <v>768.07</v>
      </c>
      <c r="C21101" s="89">
        <f>LN(Table3[[#This Row],[Value]]/B21100)</f>
        <v>1.3184296659989268E-2</v>
      </c>
      <c r="D21101" s="89"/>
      <c r="E21101" s="89"/>
      <c r="F21101" s="89">
        <f>Table3[[#This Row],[Yield]]/100*(1+F21100)</f>
        <v>0</v>
      </c>
    </row>
    <row r="21102" spans="1:6" x14ac:dyDescent="0.2">
      <c r="A21102" s="88">
        <v>25876</v>
      </c>
      <c r="B21102" s="89">
        <v>770.81</v>
      </c>
      <c r="C21102" s="89">
        <f>LN(Table3[[#This Row],[Value]]/B21101)</f>
        <v>3.5610351625699503E-3</v>
      </c>
      <c r="D21102" s="89"/>
      <c r="E21102" s="89"/>
      <c r="F21102" s="89">
        <f>Table3[[#This Row],[Yield]]/100*(1+F21101)</f>
        <v>0</v>
      </c>
    </row>
    <row r="21103" spans="1:6" x14ac:dyDescent="0.2">
      <c r="A21103" s="88">
        <v>25877</v>
      </c>
      <c r="B21103" s="89">
        <v>771.56</v>
      </c>
      <c r="C21103" s="89">
        <f>LN(Table3[[#This Row],[Value]]/B21102)</f>
        <v>9.7252936599292355E-4</v>
      </c>
      <c r="D21103" s="89"/>
      <c r="E21103" s="89"/>
      <c r="F21103" s="89">
        <f>Table3[[#This Row],[Yield]]/100*(1+F21102)</f>
        <v>0</v>
      </c>
    </row>
    <row r="21104" spans="1:6" x14ac:dyDescent="0.2">
      <c r="A21104" s="88">
        <v>25878</v>
      </c>
      <c r="B21104" s="89">
        <v>771.97</v>
      </c>
      <c r="C21104" s="89">
        <f>LN(Table3[[#This Row],[Value]]/B21103)</f>
        <v>5.3124981003654177E-4</v>
      </c>
      <c r="D21104" s="89"/>
      <c r="E21104" s="89"/>
      <c r="F21104" s="89">
        <f>Table3[[#This Row],[Yield]]/100*(1+F21103)</f>
        <v>0</v>
      </c>
    </row>
    <row r="21105" spans="1:6" x14ac:dyDescent="0.2">
      <c r="A21105" s="88">
        <v>25881</v>
      </c>
      <c r="B21105" s="89">
        <v>777.66</v>
      </c>
      <c r="C21105" s="89">
        <f>LN(Table3[[#This Row],[Value]]/B21104)</f>
        <v>7.343721497262771E-3</v>
      </c>
      <c r="D21105" s="89"/>
      <c r="E21105" s="89"/>
      <c r="F21105" s="89">
        <f>Table3[[#This Row],[Yield]]/100*(1+F21104)</f>
        <v>0</v>
      </c>
    </row>
    <row r="21106" spans="1:6" x14ac:dyDescent="0.2">
      <c r="A21106" s="88">
        <v>25882</v>
      </c>
      <c r="B21106" s="89">
        <v>777.38</v>
      </c>
      <c r="C21106" s="89">
        <f>LN(Table3[[#This Row],[Value]]/B21105)</f>
        <v>-3.6011935773482413E-4</v>
      </c>
      <c r="D21106" s="89"/>
      <c r="E21106" s="89"/>
      <c r="F21106" s="89">
        <f>Table3[[#This Row],[Yield]]/100*(1+F21105)</f>
        <v>0</v>
      </c>
    </row>
    <row r="21107" spans="1:6" x14ac:dyDescent="0.2">
      <c r="A21107" s="88">
        <v>25883</v>
      </c>
      <c r="B21107" s="89">
        <v>779.5</v>
      </c>
      <c r="C21107" s="89">
        <f>LN(Table3[[#This Row],[Value]]/B21106)</f>
        <v>2.7233971922272855E-3</v>
      </c>
      <c r="D21107" s="89"/>
      <c r="E21107" s="89"/>
      <c r="F21107" s="89">
        <f>Table3[[#This Row],[Yield]]/100*(1+F21106)</f>
        <v>0</v>
      </c>
    </row>
    <row r="21108" spans="1:6" x14ac:dyDescent="0.2">
      <c r="A21108" s="88">
        <v>25884</v>
      </c>
      <c r="B21108" s="89">
        <v>768</v>
      </c>
      <c r="C21108" s="89">
        <f>LN(Table3[[#This Row],[Value]]/B21107)</f>
        <v>-1.4862955350159055E-2</v>
      </c>
      <c r="D21108" s="89"/>
      <c r="E21108" s="89"/>
      <c r="F21108" s="89">
        <f>Table3[[#This Row],[Yield]]/100*(1+F21107)</f>
        <v>0</v>
      </c>
    </row>
    <row r="21109" spans="1:6" x14ac:dyDescent="0.2">
      <c r="A21109" s="88">
        <v>25885</v>
      </c>
      <c r="B21109" s="89">
        <v>759.79</v>
      </c>
      <c r="C21109" s="89">
        <f>LN(Table3[[#This Row],[Value]]/B21108)</f>
        <v>-1.0747653839010624E-2</v>
      </c>
      <c r="D21109" s="89"/>
      <c r="E21109" s="89"/>
      <c r="F21109" s="89">
        <f>Table3[[#This Row],[Yield]]/100*(1+F21108)</f>
        <v>0</v>
      </c>
    </row>
    <row r="21110" spans="1:6" x14ac:dyDescent="0.2">
      <c r="A21110" s="88">
        <v>25888</v>
      </c>
      <c r="B21110" s="89">
        <v>760.13</v>
      </c>
      <c r="C21110" s="89">
        <f>LN(Table3[[#This Row],[Value]]/B21109)</f>
        <v>4.473919754608699E-4</v>
      </c>
      <c r="D21110" s="89"/>
      <c r="E21110" s="89"/>
      <c r="F21110" s="89">
        <f>Table3[[#This Row],[Yield]]/100*(1+F21109)</f>
        <v>0</v>
      </c>
    </row>
    <row r="21111" spans="1:6" x14ac:dyDescent="0.2">
      <c r="A21111" s="88">
        <v>25889</v>
      </c>
      <c r="B21111" s="89">
        <v>760.47</v>
      </c>
      <c r="C21111" s="89">
        <f>LN(Table3[[#This Row],[Value]]/B21110)</f>
        <v>4.4719190538748796E-4</v>
      </c>
      <c r="D21111" s="89"/>
      <c r="E21111" s="89"/>
      <c r="F21111" s="89">
        <f>Table3[[#This Row],[Yield]]/100*(1+F21110)</f>
        <v>0</v>
      </c>
    </row>
    <row r="21112" spans="1:6" x14ac:dyDescent="0.2">
      <c r="A21112" s="88">
        <v>25890</v>
      </c>
      <c r="B21112" s="89">
        <v>754.24</v>
      </c>
      <c r="C21112" s="89">
        <f>LN(Table3[[#This Row],[Value]]/B21111)</f>
        <v>-8.2260434417436388E-3</v>
      </c>
      <c r="D21112" s="89"/>
      <c r="E21112" s="89"/>
      <c r="F21112" s="89">
        <f>Table3[[#This Row],[Yield]]/100*(1+F21111)</f>
        <v>0</v>
      </c>
    </row>
    <row r="21113" spans="1:6" x14ac:dyDescent="0.2">
      <c r="A21113" s="88">
        <v>25891</v>
      </c>
      <c r="B21113" s="89">
        <v>755.82</v>
      </c>
      <c r="C21113" s="89">
        <f>LN(Table3[[#This Row],[Value]]/B21112)</f>
        <v>2.0926328445004206E-3</v>
      </c>
      <c r="D21113" s="89"/>
      <c r="E21113" s="89"/>
      <c r="F21113" s="89">
        <f>Table3[[#This Row],[Yield]]/100*(1+F21112)</f>
        <v>0</v>
      </c>
    </row>
    <row r="21114" spans="1:6" x14ac:dyDescent="0.2">
      <c r="A21114" s="88">
        <v>25892</v>
      </c>
      <c r="B21114" s="89">
        <v>761.57</v>
      </c>
      <c r="C21114" s="89">
        <f>LN(Table3[[#This Row],[Value]]/B21113)</f>
        <v>7.5788393527501594E-3</v>
      </c>
      <c r="D21114" s="89"/>
      <c r="E21114" s="89"/>
      <c r="F21114" s="89">
        <f>Table3[[#This Row],[Yield]]/100*(1+F21113)</f>
        <v>0</v>
      </c>
    </row>
    <row r="21115" spans="1:6" x14ac:dyDescent="0.2">
      <c r="A21115" s="88">
        <v>25895</v>
      </c>
      <c r="B21115" s="89">
        <v>767.52</v>
      </c>
      <c r="C21115" s="89">
        <f>LN(Table3[[#This Row],[Value]]/B21114)</f>
        <v>7.7824458087369826E-3</v>
      </c>
      <c r="D21115" s="89"/>
      <c r="E21115" s="89"/>
      <c r="F21115" s="89">
        <f>Table3[[#This Row],[Yield]]/100*(1+F21114)</f>
        <v>0</v>
      </c>
    </row>
    <row r="21116" spans="1:6" x14ac:dyDescent="0.2">
      <c r="A21116" s="88">
        <v>25896</v>
      </c>
      <c r="B21116" s="89">
        <v>772.73</v>
      </c>
      <c r="C21116" s="89">
        <f>LN(Table3[[#This Row],[Value]]/B21115)</f>
        <v>6.7651613318199331E-3</v>
      </c>
      <c r="D21116" s="89"/>
      <c r="E21116" s="89"/>
      <c r="F21116" s="89">
        <f>Table3[[#This Row],[Yield]]/100*(1+F21115)</f>
        <v>0</v>
      </c>
    </row>
    <row r="21117" spans="1:6" x14ac:dyDescent="0.2">
      <c r="A21117" s="88">
        <v>25897</v>
      </c>
      <c r="B21117" s="89">
        <v>774.71</v>
      </c>
      <c r="C21117" s="89">
        <f>LN(Table3[[#This Row],[Value]]/B21116)</f>
        <v>2.5590666915107055E-3</v>
      </c>
      <c r="D21117" s="89"/>
      <c r="E21117" s="89"/>
      <c r="F21117" s="89">
        <f>Table3[[#This Row],[Yield]]/100*(1+F21116)</f>
        <v>0</v>
      </c>
    </row>
    <row r="21118" spans="1:6" x14ac:dyDescent="0.2">
      <c r="A21118" s="88">
        <v>25899</v>
      </c>
      <c r="B21118" s="89">
        <v>781.35</v>
      </c>
      <c r="C21118" s="89">
        <f>LN(Table3[[#This Row],[Value]]/B21117)</f>
        <v>8.5344270822259281E-3</v>
      </c>
      <c r="D21118" s="89"/>
      <c r="E21118" s="89"/>
      <c r="F21118" s="89">
        <f>Table3[[#This Row],[Yield]]/100*(1+F21117)</f>
        <v>0</v>
      </c>
    </row>
    <row r="21119" spans="1:6" x14ac:dyDescent="0.2">
      <c r="A21119" s="88">
        <v>25902</v>
      </c>
      <c r="B21119" s="89">
        <v>794.09</v>
      </c>
      <c r="C21119" s="89">
        <f>LN(Table3[[#This Row],[Value]]/B21118)</f>
        <v>1.6173612090129914E-2</v>
      </c>
      <c r="D21119" s="89"/>
      <c r="E21119" s="89"/>
      <c r="F21119" s="89">
        <f>Table3[[#This Row],[Yield]]/100*(1+F21118)</f>
        <v>0</v>
      </c>
    </row>
    <row r="21120" spans="1:6" x14ac:dyDescent="0.2">
      <c r="A21120" s="88">
        <v>25903</v>
      </c>
      <c r="B21120" s="89">
        <v>794.29</v>
      </c>
      <c r="C21120" s="89">
        <f>LN(Table3[[#This Row],[Value]]/B21119)</f>
        <v>2.5182890877100257E-4</v>
      </c>
      <c r="D21120" s="89"/>
      <c r="E21120" s="89"/>
      <c r="F21120" s="89">
        <f>Table3[[#This Row],[Yield]]/100*(1+F21119)</f>
        <v>0</v>
      </c>
    </row>
    <row r="21121" spans="1:6" x14ac:dyDescent="0.2">
      <c r="A21121" s="88">
        <v>25904</v>
      </c>
      <c r="B21121" s="89">
        <v>802.64</v>
      </c>
      <c r="C21121" s="89">
        <f>LN(Table3[[#This Row],[Value]]/B21120)</f>
        <v>1.0457660759145969E-2</v>
      </c>
      <c r="D21121" s="89"/>
      <c r="E21121" s="89"/>
      <c r="F21121" s="89">
        <f>Table3[[#This Row],[Yield]]/100*(1+F21120)</f>
        <v>0</v>
      </c>
    </row>
    <row r="21122" spans="1:6" x14ac:dyDescent="0.2">
      <c r="A21122" s="88">
        <v>25905</v>
      </c>
      <c r="B21122" s="89">
        <v>808.53</v>
      </c>
      <c r="C21122" s="89">
        <f>LN(Table3[[#This Row],[Value]]/B21121)</f>
        <v>7.3114894627943055E-3</v>
      </c>
      <c r="D21122" s="89"/>
      <c r="E21122" s="89"/>
      <c r="F21122" s="89">
        <f>Table3[[#This Row],[Yield]]/100*(1+F21121)</f>
        <v>0</v>
      </c>
    </row>
    <row r="21123" spans="1:6" x14ac:dyDescent="0.2">
      <c r="A21123" s="88">
        <v>25906</v>
      </c>
      <c r="B21123" s="89">
        <v>816.06</v>
      </c>
      <c r="C21123" s="89">
        <f>LN(Table3[[#This Row],[Value]]/B21122)</f>
        <v>9.2700975925653593E-3</v>
      </c>
      <c r="D21123" s="89"/>
      <c r="E21123" s="89"/>
      <c r="F21123" s="89">
        <f>Table3[[#This Row],[Yield]]/100*(1+F21122)</f>
        <v>0</v>
      </c>
    </row>
    <row r="21124" spans="1:6" x14ac:dyDescent="0.2">
      <c r="A21124" s="88">
        <v>25909</v>
      </c>
      <c r="B21124" s="89">
        <v>818.66</v>
      </c>
      <c r="C21124" s="89">
        <f>LN(Table3[[#This Row],[Value]]/B21123)</f>
        <v>3.1809755705737943E-3</v>
      </c>
      <c r="D21124" s="89"/>
      <c r="E21124" s="89"/>
      <c r="F21124" s="89">
        <f>Table3[[#This Row],[Yield]]/100*(1+F21123)</f>
        <v>0</v>
      </c>
    </row>
    <row r="21125" spans="1:6" x14ac:dyDescent="0.2">
      <c r="A21125" s="88">
        <v>25910</v>
      </c>
      <c r="B21125" s="89">
        <v>815.1</v>
      </c>
      <c r="C21125" s="89">
        <f>LN(Table3[[#This Row],[Value]]/B21124)</f>
        <v>-4.3580521428789295E-3</v>
      </c>
      <c r="D21125" s="89"/>
      <c r="E21125" s="89"/>
      <c r="F21125" s="89">
        <f>Table3[[#This Row],[Yield]]/100*(1+F21124)</f>
        <v>0</v>
      </c>
    </row>
    <row r="21126" spans="1:6" x14ac:dyDescent="0.2">
      <c r="A21126" s="88">
        <v>25911</v>
      </c>
      <c r="B21126" s="89">
        <v>815.24</v>
      </c>
      <c r="C21126" s="89">
        <f>LN(Table3[[#This Row],[Value]]/B21125)</f>
        <v>1.7174331776691296E-4</v>
      </c>
      <c r="D21126" s="89"/>
      <c r="E21126" s="89"/>
      <c r="F21126" s="89">
        <f>Table3[[#This Row],[Yield]]/100*(1+F21125)</f>
        <v>0</v>
      </c>
    </row>
    <row r="21127" spans="1:6" x14ac:dyDescent="0.2">
      <c r="A21127" s="88">
        <v>25912</v>
      </c>
      <c r="B21127" s="89">
        <v>821.06</v>
      </c>
      <c r="C21127" s="89">
        <f>LN(Table3[[#This Row],[Value]]/B21126)</f>
        <v>7.1136399717142123E-3</v>
      </c>
      <c r="D21127" s="89"/>
      <c r="E21127" s="89"/>
      <c r="F21127" s="89">
        <f>Table3[[#This Row],[Yield]]/100*(1+F21126)</f>
        <v>0</v>
      </c>
    </row>
    <row r="21128" spans="1:6" x14ac:dyDescent="0.2">
      <c r="A21128" s="88">
        <v>25913</v>
      </c>
      <c r="B21128" s="89">
        <v>825.92</v>
      </c>
      <c r="C21128" s="89">
        <f>LN(Table3[[#This Row],[Value]]/B21127)</f>
        <v>5.9017281403561011E-3</v>
      </c>
      <c r="D21128" s="89"/>
      <c r="E21128" s="89"/>
      <c r="F21128" s="89">
        <f>Table3[[#This Row],[Yield]]/100*(1+F21127)</f>
        <v>0</v>
      </c>
    </row>
    <row r="21129" spans="1:6" x14ac:dyDescent="0.2">
      <c r="A21129" s="88">
        <v>25916</v>
      </c>
      <c r="B21129" s="89">
        <v>823.18</v>
      </c>
      <c r="C21129" s="89">
        <f>LN(Table3[[#This Row],[Value]]/B21128)</f>
        <v>-3.3230277380067166E-3</v>
      </c>
      <c r="D21129" s="89"/>
      <c r="E21129" s="89"/>
      <c r="F21129" s="89">
        <f>Table3[[#This Row],[Yield]]/100*(1+F21128)</f>
        <v>0</v>
      </c>
    </row>
    <row r="21130" spans="1:6" x14ac:dyDescent="0.2">
      <c r="A21130" s="88">
        <v>25917</v>
      </c>
      <c r="B21130" s="89">
        <v>819.62</v>
      </c>
      <c r="C21130" s="89">
        <f>LN(Table3[[#This Row],[Value]]/B21129)</f>
        <v>-4.3340705778361294E-3</v>
      </c>
      <c r="D21130" s="89"/>
      <c r="E21130" s="89"/>
      <c r="F21130" s="89">
        <f>Table3[[#This Row],[Yield]]/100*(1+F21129)</f>
        <v>0</v>
      </c>
    </row>
    <row r="21131" spans="1:6" x14ac:dyDescent="0.2">
      <c r="A21131" s="88">
        <v>25918</v>
      </c>
      <c r="B21131" s="89">
        <v>819.07</v>
      </c>
      <c r="C21131" s="89">
        <f>LN(Table3[[#This Row],[Value]]/B21130)</f>
        <v>-6.7126792822620361E-4</v>
      </c>
      <c r="D21131" s="89"/>
      <c r="E21131" s="89"/>
      <c r="F21131" s="89">
        <f>Table3[[#This Row],[Yield]]/100*(1+F21130)</f>
        <v>0</v>
      </c>
    </row>
    <row r="21132" spans="1:6" x14ac:dyDescent="0.2">
      <c r="A21132" s="88">
        <v>25919</v>
      </c>
      <c r="B21132" s="89">
        <v>822.15</v>
      </c>
      <c r="C21132" s="89">
        <f>LN(Table3[[#This Row],[Value]]/B21131)</f>
        <v>3.7533098740551024E-3</v>
      </c>
      <c r="D21132" s="89"/>
      <c r="E21132" s="89"/>
      <c r="F21132" s="89">
        <f>Table3[[#This Row],[Yield]]/100*(1+F21131)</f>
        <v>0</v>
      </c>
    </row>
    <row r="21133" spans="1:6" x14ac:dyDescent="0.2">
      <c r="A21133" s="88">
        <v>25920</v>
      </c>
      <c r="B21133" s="89">
        <v>822.77</v>
      </c>
      <c r="C21133" s="89">
        <f>LN(Table3[[#This Row],[Value]]/B21132)</f>
        <v>7.5383608851562075E-4</v>
      </c>
      <c r="D21133" s="89"/>
      <c r="E21133" s="89"/>
      <c r="F21133" s="89">
        <f>Table3[[#This Row],[Yield]]/100*(1+F21132)</f>
        <v>0</v>
      </c>
    </row>
    <row r="21134" spans="1:6" x14ac:dyDescent="0.2">
      <c r="A21134" s="88">
        <v>25923</v>
      </c>
      <c r="B21134" s="89">
        <v>821.54</v>
      </c>
      <c r="C21134" s="89">
        <f>LN(Table3[[#This Row],[Value]]/B21133)</f>
        <v>-1.4960685386790388E-3</v>
      </c>
      <c r="D21134" s="89"/>
      <c r="E21134" s="89"/>
      <c r="F21134" s="89">
        <f>Table3[[#This Row],[Yield]]/100*(1+F21133)</f>
        <v>0</v>
      </c>
    </row>
    <row r="21135" spans="1:6" x14ac:dyDescent="0.2">
      <c r="A21135" s="88">
        <v>25924</v>
      </c>
      <c r="B21135" s="89">
        <v>822.77</v>
      </c>
      <c r="C21135" s="89">
        <f>LN(Table3[[#This Row],[Value]]/B21134)</f>
        <v>1.4960685386790694E-3</v>
      </c>
      <c r="D21135" s="89"/>
      <c r="E21135" s="89"/>
      <c r="F21135" s="89">
        <f>Table3[[#This Row],[Yield]]/100*(1+F21134)</f>
        <v>0</v>
      </c>
    </row>
    <row r="21136" spans="1:6" x14ac:dyDescent="0.2">
      <c r="A21136" s="88">
        <v>25925</v>
      </c>
      <c r="B21136" s="89">
        <v>823.11</v>
      </c>
      <c r="C21136" s="89">
        <f>LN(Table3[[#This Row],[Value]]/B21135)</f>
        <v>4.1315284812555136E-4</v>
      </c>
      <c r="D21136" s="89"/>
      <c r="E21136" s="89"/>
      <c r="F21136" s="89">
        <f>Table3[[#This Row],[Yield]]/100*(1+F21135)</f>
        <v>0</v>
      </c>
    </row>
    <row r="21137" spans="1:6" x14ac:dyDescent="0.2">
      <c r="A21137" s="88">
        <v>25926</v>
      </c>
      <c r="B21137" s="89">
        <v>828.38</v>
      </c>
      <c r="C21137" s="89">
        <f>LN(Table3[[#This Row],[Value]]/B21136)</f>
        <v>6.3821372069852167E-3</v>
      </c>
      <c r="D21137" s="89"/>
      <c r="E21137" s="89"/>
      <c r="F21137" s="89">
        <f>Table3[[#This Row],[Yield]]/100*(1+F21136)</f>
        <v>0</v>
      </c>
    </row>
    <row r="21138" spans="1:6" x14ac:dyDescent="0.2">
      <c r="A21138" s="88">
        <v>25930</v>
      </c>
      <c r="B21138" s="89">
        <v>830.91</v>
      </c>
      <c r="C21138" s="89">
        <f>LN(Table3[[#This Row],[Value]]/B21137)</f>
        <v>3.049499437269051E-3</v>
      </c>
      <c r="D21138" s="89"/>
      <c r="E21138" s="89"/>
      <c r="F21138" s="89">
        <f>Table3[[#This Row],[Yield]]/100*(1+F21137)</f>
        <v>0</v>
      </c>
    </row>
    <row r="21139" spans="1:6" x14ac:dyDescent="0.2">
      <c r="A21139" s="88">
        <v>25931</v>
      </c>
      <c r="B21139" s="89">
        <v>842</v>
      </c>
      <c r="C21139" s="89">
        <f>LN(Table3[[#This Row],[Value]]/B21138)</f>
        <v>1.3258528501196496E-2</v>
      </c>
      <c r="D21139" s="89"/>
      <c r="E21139" s="89"/>
      <c r="F21139" s="89">
        <f>Table3[[#This Row],[Yield]]/100*(1+F21138)</f>
        <v>0</v>
      </c>
    </row>
    <row r="21140" spans="1:6" x14ac:dyDescent="0.2">
      <c r="A21140" s="88">
        <v>25932</v>
      </c>
      <c r="B21140" s="89">
        <v>841.32</v>
      </c>
      <c r="C21140" s="89">
        <f>LN(Table3[[#This Row],[Value]]/B21139)</f>
        <v>-8.0792723545004309E-4</v>
      </c>
      <c r="D21140" s="89"/>
      <c r="E21140" s="89"/>
      <c r="F21140" s="89">
        <f>Table3[[#This Row],[Yield]]/100*(1+F21139)</f>
        <v>0</v>
      </c>
    </row>
    <row r="21141" spans="1:6" x14ac:dyDescent="0.2">
      <c r="A21141" s="88">
        <v>25933</v>
      </c>
      <c r="B21141" s="89">
        <v>838.92</v>
      </c>
      <c r="C21141" s="89">
        <f>LN(Table3[[#This Row],[Value]]/B21140)</f>
        <v>-2.8567366949825844E-3</v>
      </c>
      <c r="D21141" s="89"/>
      <c r="E21141" s="89"/>
      <c r="F21141" s="89">
        <f>Table3[[#This Row],[Yield]]/100*(1+F21140)</f>
        <v>0</v>
      </c>
    </row>
    <row r="21142" spans="1:6" x14ac:dyDescent="0.2">
      <c r="A21142" s="88">
        <v>25937</v>
      </c>
      <c r="B21142" s="89">
        <v>830.57</v>
      </c>
      <c r="C21142" s="89">
        <f>LN(Table3[[#This Row],[Value]]/B21141)</f>
        <v>-1.0003138236105375E-2</v>
      </c>
      <c r="D21142" s="89"/>
      <c r="E21142" s="89"/>
      <c r="F21142" s="89">
        <f>Table3[[#This Row],[Yield]]/100*(1+F21141)</f>
        <v>0</v>
      </c>
    </row>
    <row r="21143" spans="1:6" x14ac:dyDescent="0.2">
      <c r="A21143" s="88">
        <v>25938</v>
      </c>
      <c r="B21143" s="89">
        <v>835.77</v>
      </c>
      <c r="C21143" s="89">
        <f>LN(Table3[[#This Row],[Value]]/B21142)</f>
        <v>6.2412435393432858E-3</v>
      </c>
      <c r="D21143" s="89"/>
      <c r="E21143" s="89"/>
      <c r="F21143" s="89">
        <f>Table3[[#This Row],[Yield]]/100*(1+F21142)</f>
        <v>0</v>
      </c>
    </row>
    <row r="21144" spans="1:6" x14ac:dyDescent="0.2">
      <c r="A21144" s="88">
        <v>25939</v>
      </c>
      <c r="B21144" s="89">
        <v>837.97</v>
      </c>
      <c r="C21144" s="89">
        <f>LN(Table3[[#This Row],[Value]]/B21143)</f>
        <v>2.6288447034598329E-3</v>
      </c>
      <c r="D21144" s="89"/>
      <c r="E21144" s="89"/>
      <c r="F21144" s="89">
        <f>Table3[[#This Row],[Yield]]/100*(1+F21143)</f>
        <v>0</v>
      </c>
    </row>
    <row r="21145" spans="1:6" x14ac:dyDescent="0.2">
      <c r="A21145" s="88">
        <v>25940</v>
      </c>
      <c r="B21145" s="89">
        <v>837.83</v>
      </c>
      <c r="C21145" s="89">
        <f>LN(Table3[[#This Row],[Value]]/B21144)</f>
        <v>-1.6708437799934435E-4</v>
      </c>
      <c r="D21145" s="89"/>
      <c r="E21145" s="89"/>
      <c r="F21145" s="89">
        <f>Table3[[#This Row],[Yield]]/100*(1+F21144)</f>
        <v>0</v>
      </c>
    </row>
    <row r="21146" spans="1:6" x14ac:dyDescent="0.2">
      <c r="A21146" s="88">
        <v>25941</v>
      </c>
      <c r="B21146" s="89">
        <v>837.01</v>
      </c>
      <c r="C21146" s="89">
        <f>LN(Table3[[#This Row],[Value]]/B21145)</f>
        <v>-9.7919809118485689E-4</v>
      </c>
      <c r="D21146" s="89"/>
      <c r="E21146" s="89"/>
      <c r="F21146" s="89">
        <f>Table3[[#This Row],[Yield]]/100*(1+F21145)</f>
        <v>0</v>
      </c>
    </row>
    <row r="21147" spans="1:6" x14ac:dyDescent="0.2">
      <c r="A21147" s="88">
        <v>25944</v>
      </c>
      <c r="B21147" s="89">
        <v>837.21</v>
      </c>
      <c r="C21147" s="89">
        <f>LN(Table3[[#This Row],[Value]]/B21146)</f>
        <v>2.3891722826319779E-4</v>
      </c>
      <c r="D21147" s="89"/>
      <c r="E21147" s="89"/>
      <c r="F21147" s="89">
        <f>Table3[[#This Row],[Yield]]/100*(1+F21146)</f>
        <v>0</v>
      </c>
    </row>
    <row r="21148" spans="1:6" x14ac:dyDescent="0.2">
      <c r="A21148" s="88">
        <v>25945</v>
      </c>
      <c r="B21148" s="89">
        <v>844.19</v>
      </c>
      <c r="C21148" s="89">
        <f>LN(Table3[[#This Row],[Value]]/B21147)</f>
        <v>8.3026526663352133E-3</v>
      </c>
      <c r="D21148" s="89"/>
      <c r="E21148" s="89"/>
      <c r="F21148" s="89">
        <f>Table3[[#This Row],[Yield]]/100*(1+F21147)</f>
        <v>0</v>
      </c>
    </row>
    <row r="21149" spans="1:6" x14ac:dyDescent="0.2">
      <c r="A21149" s="88">
        <v>25946</v>
      </c>
      <c r="B21149" s="89">
        <v>841.11</v>
      </c>
      <c r="C21149" s="89">
        <f>LN(Table3[[#This Row],[Value]]/B21148)</f>
        <v>-3.6551396535664262E-3</v>
      </c>
      <c r="D21149" s="89"/>
      <c r="E21149" s="89"/>
      <c r="F21149" s="89">
        <f>Table3[[#This Row],[Yield]]/100*(1+F21148)</f>
        <v>0</v>
      </c>
    </row>
    <row r="21150" spans="1:6" x14ac:dyDescent="0.2">
      <c r="A21150" s="88">
        <v>25947</v>
      </c>
      <c r="B21150" s="89">
        <v>843.31</v>
      </c>
      <c r="C21150" s="89">
        <f>LN(Table3[[#This Row],[Value]]/B21149)</f>
        <v>2.612176596061081E-3</v>
      </c>
      <c r="D21150" s="89"/>
      <c r="E21150" s="89"/>
      <c r="F21150" s="89">
        <f>Table3[[#This Row],[Yield]]/100*(1+F21149)</f>
        <v>0</v>
      </c>
    </row>
    <row r="21151" spans="1:6" x14ac:dyDescent="0.2">
      <c r="A21151" s="88">
        <v>25948</v>
      </c>
      <c r="B21151" s="89">
        <v>845.7</v>
      </c>
      <c r="C21151" s="89">
        <f>LN(Table3[[#This Row],[Value]]/B21150)</f>
        <v>2.8300621016758825E-3</v>
      </c>
      <c r="D21151" s="89"/>
      <c r="E21151" s="89"/>
      <c r="F21151" s="89">
        <f>Table3[[#This Row],[Yield]]/100*(1+F21150)</f>
        <v>0</v>
      </c>
    </row>
    <row r="21152" spans="1:6" x14ac:dyDescent="0.2">
      <c r="A21152" s="88">
        <v>25951</v>
      </c>
      <c r="B21152" s="89">
        <v>847.82</v>
      </c>
      <c r="C21152" s="89">
        <f>LN(Table3[[#This Row],[Value]]/B21151)</f>
        <v>2.5036623215597331E-3</v>
      </c>
      <c r="D21152" s="89"/>
      <c r="E21152" s="89"/>
      <c r="F21152" s="89">
        <f>Table3[[#This Row],[Yield]]/100*(1+F21151)</f>
        <v>0</v>
      </c>
    </row>
    <row r="21153" spans="1:6" x14ac:dyDescent="0.2">
      <c r="A21153" s="88">
        <v>25952</v>
      </c>
      <c r="B21153" s="89">
        <v>849.47</v>
      </c>
      <c r="C21153" s="89">
        <f>LN(Table3[[#This Row],[Value]]/B21152)</f>
        <v>1.9442764875525118E-3</v>
      </c>
      <c r="D21153" s="89"/>
      <c r="E21153" s="89"/>
      <c r="F21153" s="89">
        <f>Table3[[#This Row],[Yield]]/100*(1+F21152)</f>
        <v>0</v>
      </c>
    </row>
    <row r="21154" spans="1:6" x14ac:dyDescent="0.2">
      <c r="A21154" s="88">
        <v>25953</v>
      </c>
      <c r="B21154" s="89">
        <v>849.95</v>
      </c>
      <c r="C21154" s="89">
        <f>LN(Table3[[#This Row],[Value]]/B21153)</f>
        <v>5.6489862748999788E-4</v>
      </c>
      <c r="D21154" s="89"/>
      <c r="E21154" s="89"/>
      <c r="F21154" s="89">
        <f>Table3[[#This Row],[Yield]]/100*(1+F21153)</f>
        <v>0</v>
      </c>
    </row>
    <row r="21155" spans="1:6" x14ac:dyDescent="0.2">
      <c r="A21155" s="88">
        <v>25954</v>
      </c>
      <c r="B21155" s="89">
        <v>854.74</v>
      </c>
      <c r="C21155" s="89">
        <f>LN(Table3[[#This Row],[Value]]/B21154)</f>
        <v>5.6198048989055619E-3</v>
      </c>
      <c r="D21155" s="89"/>
      <c r="E21155" s="89"/>
      <c r="F21155" s="89">
        <f>Table3[[#This Row],[Yield]]/100*(1+F21154)</f>
        <v>0</v>
      </c>
    </row>
    <row r="21156" spans="1:6" x14ac:dyDescent="0.2">
      <c r="A21156" s="88">
        <v>25955</v>
      </c>
      <c r="B21156" s="89">
        <v>861.31</v>
      </c>
      <c r="C21156" s="89">
        <f>LN(Table3[[#This Row],[Value]]/B21155)</f>
        <v>7.6571569604817662E-3</v>
      </c>
      <c r="D21156" s="89"/>
      <c r="E21156" s="89"/>
      <c r="F21156" s="89">
        <f>Table3[[#This Row],[Yield]]/100*(1+F21155)</f>
        <v>0</v>
      </c>
    </row>
    <row r="21157" spans="1:6" x14ac:dyDescent="0.2">
      <c r="A21157" s="88">
        <v>25958</v>
      </c>
      <c r="B21157" s="89">
        <v>865.62</v>
      </c>
      <c r="C21157" s="89">
        <f>LN(Table3[[#This Row],[Value]]/B21156)</f>
        <v>4.9915271015697473E-3</v>
      </c>
      <c r="D21157" s="89"/>
      <c r="E21157" s="89"/>
      <c r="F21157" s="89">
        <f>Table3[[#This Row],[Yield]]/100*(1+F21156)</f>
        <v>0</v>
      </c>
    </row>
    <row r="21158" spans="1:6" x14ac:dyDescent="0.2">
      <c r="A21158" s="88">
        <v>25959</v>
      </c>
      <c r="B21158" s="89">
        <v>866.79</v>
      </c>
      <c r="C21158" s="89">
        <f>LN(Table3[[#This Row],[Value]]/B21157)</f>
        <v>1.3507197232563981E-3</v>
      </c>
      <c r="D21158" s="89"/>
      <c r="E21158" s="89"/>
      <c r="F21158" s="89">
        <f>Table3[[#This Row],[Yield]]/100*(1+F21157)</f>
        <v>0</v>
      </c>
    </row>
    <row r="21159" spans="1:6" x14ac:dyDescent="0.2">
      <c r="A21159" s="88">
        <v>25960</v>
      </c>
      <c r="B21159" s="89">
        <v>860.83</v>
      </c>
      <c r="C21159" s="89">
        <f>LN(Table3[[#This Row],[Value]]/B21158)</f>
        <v>-6.8996928076495365E-3</v>
      </c>
      <c r="D21159" s="89"/>
      <c r="E21159" s="89"/>
      <c r="F21159" s="89">
        <f>Table3[[#This Row],[Yield]]/100*(1+F21158)</f>
        <v>0</v>
      </c>
    </row>
    <row r="21160" spans="1:6" x14ac:dyDescent="0.2">
      <c r="A21160" s="88">
        <v>25961</v>
      </c>
      <c r="B21160" s="89">
        <v>865.14</v>
      </c>
      <c r="C21160" s="89">
        <f>LN(Table3[[#This Row],[Value]]/B21159)</f>
        <v>4.9943034452677075E-3</v>
      </c>
      <c r="D21160" s="89"/>
      <c r="E21160" s="89"/>
      <c r="F21160" s="89">
        <f>Table3[[#This Row],[Yield]]/100*(1+F21159)</f>
        <v>0</v>
      </c>
    </row>
    <row r="21161" spans="1:6" x14ac:dyDescent="0.2">
      <c r="A21161" s="88">
        <v>25962</v>
      </c>
      <c r="B21161" s="89">
        <v>868.5</v>
      </c>
      <c r="C21161" s="89">
        <f>LN(Table3[[#This Row],[Value]]/B21160)</f>
        <v>3.8762421345491004E-3</v>
      </c>
      <c r="D21161" s="89"/>
      <c r="E21161" s="89"/>
      <c r="F21161" s="89">
        <f>Table3[[#This Row],[Yield]]/100*(1+F21160)</f>
        <v>0</v>
      </c>
    </row>
    <row r="21162" spans="1:6" x14ac:dyDescent="0.2">
      <c r="A21162" s="88">
        <v>25965</v>
      </c>
      <c r="B21162" s="89">
        <v>877.81</v>
      </c>
      <c r="C21162" s="89">
        <f>LN(Table3[[#This Row],[Value]]/B21161)</f>
        <v>1.0662583624739595E-2</v>
      </c>
      <c r="D21162" s="89"/>
      <c r="E21162" s="89"/>
      <c r="F21162" s="89">
        <f>Table3[[#This Row],[Yield]]/100*(1+F21161)</f>
        <v>0</v>
      </c>
    </row>
    <row r="21163" spans="1:6" x14ac:dyDescent="0.2">
      <c r="A21163" s="88">
        <v>25966</v>
      </c>
      <c r="B21163" s="89">
        <v>874.59</v>
      </c>
      <c r="C21163" s="89">
        <f>LN(Table3[[#This Row],[Value]]/B21162)</f>
        <v>-3.6749641907530815E-3</v>
      </c>
      <c r="D21163" s="89"/>
      <c r="E21163" s="89"/>
      <c r="F21163" s="89">
        <f>Table3[[#This Row],[Yield]]/100*(1+F21162)</f>
        <v>0</v>
      </c>
    </row>
    <row r="21164" spans="1:6" x14ac:dyDescent="0.2">
      <c r="A21164" s="88">
        <v>25967</v>
      </c>
      <c r="B21164" s="89">
        <v>876.23</v>
      </c>
      <c r="C21164" s="89">
        <f>LN(Table3[[#This Row],[Value]]/B21163)</f>
        <v>1.8734084367934703E-3</v>
      </c>
      <c r="D21164" s="89"/>
      <c r="E21164" s="89"/>
      <c r="F21164" s="89">
        <f>Table3[[#This Row],[Yield]]/100*(1+F21163)</f>
        <v>0</v>
      </c>
    </row>
    <row r="21165" spans="1:6" x14ac:dyDescent="0.2">
      <c r="A21165" s="88">
        <v>25968</v>
      </c>
      <c r="B21165" s="89">
        <v>874.79</v>
      </c>
      <c r="C21165" s="89">
        <f>LN(Table3[[#This Row],[Value]]/B21164)</f>
        <v>-1.644755998934024E-3</v>
      </c>
      <c r="D21165" s="89"/>
      <c r="E21165" s="89"/>
      <c r="F21165" s="89">
        <f>Table3[[#This Row],[Yield]]/100*(1+F21164)</f>
        <v>0</v>
      </c>
    </row>
    <row r="21166" spans="1:6" x14ac:dyDescent="0.2">
      <c r="A21166" s="88">
        <v>25969</v>
      </c>
      <c r="B21166" s="89">
        <v>876.57</v>
      </c>
      <c r="C21166" s="89">
        <f>LN(Table3[[#This Row],[Value]]/B21165)</f>
        <v>2.0327067112392199E-3</v>
      </c>
      <c r="D21166" s="89"/>
      <c r="E21166" s="89"/>
      <c r="F21166" s="89">
        <f>Table3[[#This Row],[Yield]]/100*(1+F21165)</f>
        <v>0</v>
      </c>
    </row>
    <row r="21167" spans="1:6" x14ac:dyDescent="0.2">
      <c r="A21167" s="88">
        <v>25972</v>
      </c>
      <c r="B21167" s="89">
        <v>882.12</v>
      </c>
      <c r="C21167" s="89">
        <f>LN(Table3[[#This Row],[Value]]/B21166)</f>
        <v>6.311536909751783E-3</v>
      </c>
      <c r="D21167" s="89"/>
      <c r="E21167" s="89"/>
      <c r="F21167" s="89">
        <f>Table3[[#This Row],[Yield]]/100*(1+F21166)</f>
        <v>0</v>
      </c>
    </row>
    <row r="21168" spans="1:6" x14ac:dyDescent="0.2">
      <c r="A21168" s="88">
        <v>25973</v>
      </c>
      <c r="B21168" s="89">
        <v>879.79</v>
      </c>
      <c r="C21168" s="89">
        <f>LN(Table3[[#This Row],[Value]]/B21167)</f>
        <v>-2.6448585435685291E-3</v>
      </c>
      <c r="D21168" s="89"/>
      <c r="E21168" s="89"/>
      <c r="F21168" s="89">
        <f>Table3[[#This Row],[Yield]]/100*(1+F21167)</f>
        <v>0</v>
      </c>
    </row>
    <row r="21169" spans="1:6" x14ac:dyDescent="0.2">
      <c r="A21169" s="88">
        <v>25974</v>
      </c>
      <c r="B21169" s="89">
        <v>881.09</v>
      </c>
      <c r="C21169" s="89">
        <f>LN(Table3[[#This Row],[Value]]/B21168)</f>
        <v>1.4765347282989397E-3</v>
      </c>
      <c r="D21169" s="89"/>
      <c r="E21169" s="89"/>
      <c r="F21169" s="89">
        <f>Table3[[#This Row],[Yield]]/100*(1+F21168)</f>
        <v>0</v>
      </c>
    </row>
    <row r="21170" spans="1:6" x14ac:dyDescent="0.2">
      <c r="A21170" s="88">
        <v>25975</v>
      </c>
      <c r="B21170" s="89">
        <v>885.34</v>
      </c>
      <c r="C21170" s="89">
        <f>LN(Table3[[#This Row],[Value]]/B21169)</f>
        <v>4.8119746616186792E-3</v>
      </c>
      <c r="D21170" s="89"/>
      <c r="E21170" s="89"/>
      <c r="F21170" s="89">
        <f>Table3[[#This Row],[Yield]]/100*(1+F21169)</f>
        <v>0</v>
      </c>
    </row>
    <row r="21171" spans="1:6" x14ac:dyDescent="0.2">
      <c r="A21171" s="88">
        <v>25976</v>
      </c>
      <c r="B21171" s="89">
        <v>888.83</v>
      </c>
      <c r="C21171" s="89">
        <f>LN(Table3[[#This Row],[Value]]/B21170)</f>
        <v>3.9342391107798445E-3</v>
      </c>
      <c r="D21171" s="89"/>
      <c r="E21171" s="89"/>
      <c r="F21171" s="89">
        <f>Table3[[#This Row],[Yield]]/100*(1+F21170)</f>
        <v>0</v>
      </c>
    </row>
    <row r="21172" spans="1:6" x14ac:dyDescent="0.2">
      <c r="A21172" s="88">
        <v>25980</v>
      </c>
      <c r="B21172" s="89">
        <v>890.06</v>
      </c>
      <c r="C21172" s="89">
        <f>LN(Table3[[#This Row],[Value]]/B21171)</f>
        <v>1.3828850530588053E-3</v>
      </c>
      <c r="D21172" s="89"/>
      <c r="E21172" s="89"/>
      <c r="F21172" s="89">
        <f>Table3[[#This Row],[Yield]]/100*(1+F21171)</f>
        <v>0</v>
      </c>
    </row>
    <row r="21173" spans="1:6" x14ac:dyDescent="0.2">
      <c r="A21173" s="88">
        <v>25981</v>
      </c>
      <c r="B21173" s="89">
        <v>887.87</v>
      </c>
      <c r="C21173" s="89">
        <f>LN(Table3[[#This Row],[Value]]/B21172)</f>
        <v>-2.4635403054090775E-3</v>
      </c>
      <c r="D21173" s="89"/>
      <c r="E21173" s="89"/>
      <c r="F21173" s="89">
        <f>Table3[[#This Row],[Yield]]/100*(1+F21172)</f>
        <v>0</v>
      </c>
    </row>
    <row r="21174" spans="1:6" x14ac:dyDescent="0.2">
      <c r="A21174" s="88">
        <v>25982</v>
      </c>
      <c r="B21174" s="89">
        <v>885.06</v>
      </c>
      <c r="C21174" s="89">
        <f>LN(Table3[[#This Row],[Value]]/B21173)</f>
        <v>-3.1698965587626639E-3</v>
      </c>
      <c r="D21174" s="89"/>
      <c r="E21174" s="89"/>
      <c r="F21174" s="89">
        <f>Table3[[#This Row],[Yield]]/100*(1+F21173)</f>
        <v>0</v>
      </c>
    </row>
    <row r="21175" spans="1:6" x14ac:dyDescent="0.2">
      <c r="A21175" s="88">
        <v>25983</v>
      </c>
      <c r="B21175" s="89">
        <v>878.56</v>
      </c>
      <c r="C21175" s="89">
        <f>LN(Table3[[#This Row],[Value]]/B21174)</f>
        <v>-7.3712357894501687E-3</v>
      </c>
      <c r="D21175" s="89"/>
      <c r="E21175" s="89"/>
      <c r="F21175" s="89">
        <f>Table3[[#This Row],[Yield]]/100*(1+F21174)</f>
        <v>0</v>
      </c>
    </row>
    <row r="21176" spans="1:6" x14ac:dyDescent="0.2">
      <c r="A21176" s="88">
        <v>25986</v>
      </c>
      <c r="B21176" s="89">
        <v>868.98</v>
      </c>
      <c r="C21176" s="89">
        <f>LN(Table3[[#This Row],[Value]]/B21175)</f>
        <v>-1.0964093489742385E-2</v>
      </c>
      <c r="D21176" s="89"/>
      <c r="E21176" s="89"/>
      <c r="F21176" s="89">
        <f>Table3[[#This Row],[Yield]]/100*(1+F21175)</f>
        <v>0</v>
      </c>
    </row>
    <row r="21177" spans="1:6" x14ac:dyDescent="0.2">
      <c r="A21177" s="88">
        <v>25987</v>
      </c>
      <c r="B21177" s="89">
        <v>870</v>
      </c>
      <c r="C21177" s="89">
        <f>LN(Table3[[#This Row],[Value]]/B21176)</f>
        <v>1.1731016078093553E-3</v>
      </c>
      <c r="D21177" s="89"/>
      <c r="E21177" s="89"/>
      <c r="F21177" s="89">
        <f>Table3[[#This Row],[Yield]]/100*(1+F21176)</f>
        <v>0</v>
      </c>
    </row>
    <row r="21178" spans="1:6" x14ac:dyDescent="0.2">
      <c r="A21178" s="88">
        <v>25988</v>
      </c>
      <c r="B21178" s="89">
        <v>875.62</v>
      </c>
      <c r="C21178" s="89">
        <f>LN(Table3[[#This Row],[Value]]/B21177)</f>
        <v>6.4389952193436963E-3</v>
      </c>
      <c r="D21178" s="89"/>
      <c r="E21178" s="89"/>
      <c r="F21178" s="89">
        <f>Table3[[#This Row],[Yield]]/100*(1+F21177)</f>
        <v>0</v>
      </c>
    </row>
    <row r="21179" spans="1:6" x14ac:dyDescent="0.2">
      <c r="A21179" s="88">
        <v>25989</v>
      </c>
      <c r="B21179" s="89">
        <v>881.98</v>
      </c>
      <c r="C21179" s="89">
        <f>LN(Table3[[#This Row],[Value]]/B21178)</f>
        <v>7.2371731447582414E-3</v>
      </c>
      <c r="D21179" s="89"/>
      <c r="E21179" s="89"/>
      <c r="F21179" s="89">
        <f>Table3[[#This Row],[Yield]]/100*(1+F21178)</f>
        <v>0</v>
      </c>
    </row>
    <row r="21180" spans="1:6" x14ac:dyDescent="0.2">
      <c r="A21180" s="88">
        <v>25990</v>
      </c>
      <c r="B21180" s="89">
        <v>878.83</v>
      </c>
      <c r="C21180" s="89">
        <f>LN(Table3[[#This Row],[Value]]/B21179)</f>
        <v>-3.5779026247731681E-3</v>
      </c>
      <c r="D21180" s="89"/>
      <c r="E21180" s="89"/>
      <c r="F21180" s="89">
        <f>Table3[[#This Row],[Yield]]/100*(1+F21179)</f>
        <v>0</v>
      </c>
    </row>
    <row r="21181" spans="1:6" x14ac:dyDescent="0.2">
      <c r="A21181" s="88">
        <v>25993</v>
      </c>
      <c r="B21181" s="89">
        <v>882.53</v>
      </c>
      <c r="C21181" s="89">
        <f>LN(Table3[[#This Row],[Value]]/B21180)</f>
        <v>4.2013051759767391E-3</v>
      </c>
      <c r="D21181" s="89"/>
      <c r="E21181" s="89"/>
      <c r="F21181" s="89">
        <f>Table3[[#This Row],[Yield]]/100*(1+F21180)</f>
        <v>0</v>
      </c>
    </row>
    <row r="21182" spans="1:6" x14ac:dyDescent="0.2">
      <c r="A21182" s="88">
        <v>25994</v>
      </c>
      <c r="B21182" s="89">
        <v>883.01</v>
      </c>
      <c r="C21182" s="89">
        <f>LN(Table3[[#This Row],[Value]]/B21181)</f>
        <v>5.4374300420986397E-4</v>
      </c>
      <c r="D21182" s="89"/>
      <c r="E21182" s="89"/>
      <c r="F21182" s="89">
        <f>Table3[[#This Row],[Yield]]/100*(1+F21181)</f>
        <v>0</v>
      </c>
    </row>
    <row r="21183" spans="1:6" x14ac:dyDescent="0.2">
      <c r="A21183" s="88">
        <v>25995</v>
      </c>
      <c r="B21183" s="89">
        <v>882.39</v>
      </c>
      <c r="C21183" s="89">
        <f>LN(Table3[[#This Row],[Value]]/B21182)</f>
        <v>-7.0239042198918134E-4</v>
      </c>
      <c r="D21183" s="89"/>
      <c r="E21183" s="89"/>
      <c r="F21183" s="89">
        <f>Table3[[#This Row],[Yield]]/100*(1+F21182)</f>
        <v>0</v>
      </c>
    </row>
    <row r="21184" spans="1:6" x14ac:dyDescent="0.2">
      <c r="A21184" s="88">
        <v>25996</v>
      </c>
      <c r="B21184" s="89">
        <v>891.36</v>
      </c>
      <c r="C21184" s="89">
        <f>LN(Table3[[#This Row],[Value]]/B21183)</f>
        <v>1.0114251126349571E-2</v>
      </c>
      <c r="D21184" s="89"/>
      <c r="E21184" s="89"/>
      <c r="F21184" s="89">
        <f>Table3[[#This Row],[Yield]]/100*(1+F21183)</f>
        <v>0</v>
      </c>
    </row>
    <row r="21185" spans="1:6" x14ac:dyDescent="0.2">
      <c r="A21185" s="88">
        <v>25997</v>
      </c>
      <c r="B21185" s="89">
        <v>898</v>
      </c>
      <c r="C21185" s="89">
        <f>LN(Table3[[#This Row],[Value]]/B21184)</f>
        <v>7.4216820296942711E-3</v>
      </c>
      <c r="D21185" s="89"/>
      <c r="E21185" s="89"/>
      <c r="F21185" s="89">
        <f>Table3[[#This Row],[Yield]]/100*(1+F21184)</f>
        <v>0</v>
      </c>
    </row>
    <row r="21186" spans="1:6" x14ac:dyDescent="0.2">
      <c r="A21186" s="88">
        <v>26000</v>
      </c>
      <c r="B21186" s="89">
        <v>898.62</v>
      </c>
      <c r="C21186" s="89">
        <f>LN(Table3[[#This Row],[Value]]/B21185)</f>
        <v>6.9018493015959761E-4</v>
      </c>
      <c r="D21186" s="89"/>
      <c r="E21186" s="89"/>
      <c r="F21186" s="89">
        <f>Table3[[#This Row],[Yield]]/100*(1+F21185)</f>
        <v>0</v>
      </c>
    </row>
    <row r="21187" spans="1:6" x14ac:dyDescent="0.2">
      <c r="A21187" s="88">
        <v>26001</v>
      </c>
      <c r="B21187" s="89">
        <v>899.1</v>
      </c>
      <c r="C21187" s="89">
        <f>LN(Table3[[#This Row],[Value]]/B21186)</f>
        <v>5.3400975836795676E-4</v>
      </c>
      <c r="D21187" s="89"/>
      <c r="E21187" s="89"/>
      <c r="F21187" s="89">
        <f>Table3[[#This Row],[Yield]]/100*(1+F21186)</f>
        <v>0</v>
      </c>
    </row>
    <row r="21188" spans="1:6" x14ac:dyDescent="0.2">
      <c r="A21188" s="88">
        <v>26002</v>
      </c>
      <c r="B21188" s="89">
        <v>895.88</v>
      </c>
      <c r="C21188" s="89">
        <f>LN(Table3[[#This Row],[Value]]/B21187)</f>
        <v>-3.5877875564572889E-3</v>
      </c>
      <c r="D21188" s="89"/>
      <c r="E21188" s="89"/>
      <c r="F21188" s="89">
        <f>Table3[[#This Row],[Yield]]/100*(1+F21187)</f>
        <v>0</v>
      </c>
    </row>
    <row r="21189" spans="1:6" x14ac:dyDescent="0.2">
      <c r="A21189" s="88">
        <v>26003</v>
      </c>
      <c r="B21189" s="89">
        <v>899.44</v>
      </c>
      <c r="C21189" s="89">
        <f>LN(Table3[[#This Row],[Value]]/B21188)</f>
        <v>3.9658720072343803E-3</v>
      </c>
      <c r="D21189" s="89"/>
      <c r="E21189" s="89"/>
      <c r="F21189" s="89">
        <f>Table3[[#This Row],[Yield]]/100*(1+F21188)</f>
        <v>0</v>
      </c>
    </row>
    <row r="21190" spans="1:6" x14ac:dyDescent="0.2">
      <c r="A21190" s="88">
        <v>26004</v>
      </c>
      <c r="B21190" s="89">
        <v>898.34</v>
      </c>
      <c r="C21190" s="89">
        <f>LN(Table3[[#This Row],[Value]]/B21189)</f>
        <v>-1.2237316437746515E-3</v>
      </c>
      <c r="D21190" s="89"/>
      <c r="E21190" s="89"/>
      <c r="F21190" s="89">
        <f>Table3[[#This Row],[Yield]]/100*(1+F21189)</f>
        <v>0</v>
      </c>
    </row>
    <row r="21191" spans="1:6" x14ac:dyDescent="0.2">
      <c r="A21191" s="88">
        <v>26007</v>
      </c>
      <c r="B21191" s="89">
        <v>908.2</v>
      </c>
      <c r="C21191" s="89">
        <f>LN(Table3[[#This Row],[Value]]/B21190)</f>
        <v>1.091600286612128E-2</v>
      </c>
      <c r="D21191" s="89"/>
      <c r="E21191" s="89"/>
      <c r="F21191" s="89">
        <f>Table3[[#This Row],[Yield]]/100*(1+F21190)</f>
        <v>0</v>
      </c>
    </row>
    <row r="21192" spans="1:6" x14ac:dyDescent="0.2">
      <c r="A21192" s="88">
        <v>26008</v>
      </c>
      <c r="B21192" s="89">
        <v>914.64</v>
      </c>
      <c r="C21192" s="89">
        <f>LN(Table3[[#This Row],[Value]]/B21191)</f>
        <v>7.0659265698635766E-3</v>
      </c>
      <c r="D21192" s="89"/>
      <c r="E21192" s="89"/>
      <c r="F21192" s="89">
        <f>Table3[[#This Row],[Yield]]/100*(1+F21191)</f>
        <v>0</v>
      </c>
    </row>
    <row r="21193" spans="1:6" x14ac:dyDescent="0.2">
      <c r="A21193" s="88">
        <v>26009</v>
      </c>
      <c r="B21193" s="89">
        <v>914.02</v>
      </c>
      <c r="C21193" s="89">
        <f>LN(Table3[[#This Row],[Value]]/B21192)</f>
        <v>-6.7809218089398798E-4</v>
      </c>
      <c r="D21193" s="89"/>
      <c r="E21193" s="89"/>
      <c r="F21193" s="89">
        <f>Table3[[#This Row],[Yield]]/100*(1+F21192)</f>
        <v>0</v>
      </c>
    </row>
    <row r="21194" spans="1:6" x14ac:dyDescent="0.2">
      <c r="A21194" s="88">
        <v>26010</v>
      </c>
      <c r="B21194" s="89">
        <v>916.83</v>
      </c>
      <c r="C21194" s="89">
        <f>LN(Table3[[#This Row],[Value]]/B21193)</f>
        <v>3.0696148853739365E-3</v>
      </c>
      <c r="D21194" s="89"/>
      <c r="E21194" s="89"/>
      <c r="F21194" s="89">
        <f>Table3[[#This Row],[Yield]]/100*(1+F21193)</f>
        <v>0</v>
      </c>
    </row>
    <row r="21195" spans="1:6" x14ac:dyDescent="0.2">
      <c r="A21195" s="88">
        <v>26011</v>
      </c>
      <c r="B21195" s="89">
        <v>912.92</v>
      </c>
      <c r="C21195" s="89">
        <f>LN(Table3[[#This Row],[Value]]/B21194)</f>
        <v>-4.2738144025179859E-3</v>
      </c>
      <c r="D21195" s="89"/>
      <c r="E21195" s="89"/>
      <c r="F21195" s="89">
        <f>Table3[[#This Row],[Yield]]/100*(1+F21194)</f>
        <v>0</v>
      </c>
    </row>
    <row r="21196" spans="1:6" x14ac:dyDescent="0.2">
      <c r="A21196" s="88">
        <v>26014</v>
      </c>
      <c r="B21196" s="89">
        <v>910.6</v>
      </c>
      <c r="C21196" s="89">
        <f>LN(Table3[[#This Row],[Value]]/B21195)</f>
        <v>-2.5445306349947613E-3</v>
      </c>
      <c r="D21196" s="89"/>
      <c r="E21196" s="89"/>
      <c r="F21196" s="89">
        <f>Table3[[#This Row],[Yield]]/100*(1+F21195)</f>
        <v>0</v>
      </c>
    </row>
    <row r="21197" spans="1:6" x14ac:dyDescent="0.2">
      <c r="A21197" s="88">
        <v>26015</v>
      </c>
      <c r="B21197" s="89">
        <v>908.89</v>
      </c>
      <c r="C21197" s="89">
        <f>LN(Table3[[#This Row],[Value]]/B21196)</f>
        <v>-1.8796481469681501E-3</v>
      </c>
      <c r="D21197" s="89"/>
      <c r="E21197" s="89"/>
      <c r="F21197" s="89">
        <f>Table3[[#This Row],[Yield]]/100*(1+F21196)</f>
        <v>0</v>
      </c>
    </row>
    <row r="21198" spans="1:6" x14ac:dyDescent="0.2">
      <c r="A21198" s="88">
        <v>26016</v>
      </c>
      <c r="B21198" s="89">
        <v>899.37</v>
      </c>
      <c r="C21198" s="89">
        <f>LN(Table3[[#This Row],[Value]]/B21197)</f>
        <v>-1.0529556543796241E-2</v>
      </c>
      <c r="D21198" s="89"/>
      <c r="E21198" s="89"/>
      <c r="F21198" s="89">
        <f>Table3[[#This Row],[Yield]]/100*(1+F21197)</f>
        <v>0</v>
      </c>
    </row>
    <row r="21199" spans="1:6" x14ac:dyDescent="0.2">
      <c r="A21199" s="88">
        <v>26017</v>
      </c>
      <c r="B21199" s="89">
        <v>900.81</v>
      </c>
      <c r="C21199" s="89">
        <f>LN(Table3[[#This Row],[Value]]/B21198)</f>
        <v>1.5998403572295152E-3</v>
      </c>
      <c r="D21199" s="89"/>
      <c r="E21199" s="89"/>
      <c r="F21199" s="89">
        <f>Table3[[#This Row],[Yield]]/100*(1+F21198)</f>
        <v>0</v>
      </c>
    </row>
    <row r="21200" spans="1:6" x14ac:dyDescent="0.2">
      <c r="A21200" s="88">
        <v>26018</v>
      </c>
      <c r="B21200" s="89">
        <v>903.48</v>
      </c>
      <c r="C21200" s="89">
        <f>LN(Table3[[#This Row],[Value]]/B21199)</f>
        <v>2.9596150828843609E-3</v>
      </c>
      <c r="D21200" s="89"/>
      <c r="E21200" s="89"/>
      <c r="F21200" s="89">
        <f>Table3[[#This Row],[Yield]]/100*(1+F21199)</f>
        <v>0</v>
      </c>
    </row>
    <row r="21201" spans="1:6" x14ac:dyDescent="0.2">
      <c r="A21201" s="88">
        <v>26021</v>
      </c>
      <c r="B21201" s="89">
        <v>903.48</v>
      </c>
      <c r="C21201" s="89">
        <f>LN(Table3[[#This Row],[Value]]/B21200)</f>
        <v>0</v>
      </c>
      <c r="D21201" s="89"/>
      <c r="E21201" s="89"/>
      <c r="F21201" s="89">
        <f>Table3[[#This Row],[Yield]]/100*(1+F21200)</f>
        <v>0</v>
      </c>
    </row>
    <row r="21202" spans="1:6" x14ac:dyDescent="0.2">
      <c r="A21202" s="88">
        <v>26022</v>
      </c>
      <c r="B21202" s="89">
        <v>903.39</v>
      </c>
      <c r="C21202" s="89">
        <f>LN(Table3[[#This Row],[Value]]/B21201)</f>
        <v>-9.9619784571582286E-5</v>
      </c>
      <c r="D21202" s="89"/>
      <c r="E21202" s="89"/>
      <c r="F21202" s="89">
        <f>Table3[[#This Row],[Yield]]/100*(1+F21201)</f>
        <v>0</v>
      </c>
    </row>
    <row r="21203" spans="1:6" x14ac:dyDescent="0.2">
      <c r="A21203" s="88">
        <v>26023</v>
      </c>
      <c r="B21203" s="89">
        <v>904.37</v>
      </c>
      <c r="C21203" s="89">
        <f>LN(Table3[[#This Row],[Value]]/B21202)</f>
        <v>1.0842148249779178E-3</v>
      </c>
      <c r="D21203" s="89"/>
      <c r="E21203" s="89"/>
      <c r="F21203" s="89">
        <f>Table3[[#This Row],[Yield]]/100*(1+F21202)</f>
        <v>0</v>
      </c>
    </row>
    <row r="21204" spans="1:6" x14ac:dyDescent="0.2">
      <c r="A21204" s="88">
        <v>26024</v>
      </c>
      <c r="B21204" s="89">
        <v>903.88</v>
      </c>
      <c r="C21204" s="89">
        <f>LN(Table3[[#This Row],[Value]]/B21203)</f>
        <v>-5.4196047227272556E-4</v>
      </c>
      <c r="D21204" s="89"/>
      <c r="E21204" s="89"/>
      <c r="F21204" s="89">
        <f>Table3[[#This Row],[Yield]]/100*(1+F21203)</f>
        <v>0</v>
      </c>
    </row>
    <row r="21205" spans="1:6" x14ac:dyDescent="0.2">
      <c r="A21205" s="88">
        <v>26025</v>
      </c>
      <c r="B21205" s="89">
        <v>903.04</v>
      </c>
      <c r="C21205" s="89">
        <f>LN(Table3[[#This Row],[Value]]/B21204)</f>
        <v>-9.2975899377021709E-4</v>
      </c>
      <c r="D21205" s="89"/>
      <c r="E21205" s="89"/>
      <c r="F21205" s="89">
        <f>Table3[[#This Row],[Yield]]/100*(1+F21204)</f>
        <v>0</v>
      </c>
    </row>
    <row r="21206" spans="1:6" x14ac:dyDescent="0.2">
      <c r="A21206" s="88">
        <v>26028</v>
      </c>
      <c r="B21206" s="89">
        <v>905.07</v>
      </c>
      <c r="C21206" s="89">
        <f>LN(Table3[[#This Row],[Value]]/B21205)</f>
        <v>2.2454395506227064E-3</v>
      </c>
      <c r="D21206" s="89"/>
      <c r="E21206" s="89"/>
      <c r="F21206" s="89">
        <f>Table3[[#This Row],[Yield]]/100*(1+F21205)</f>
        <v>0</v>
      </c>
    </row>
    <row r="21207" spans="1:6" x14ac:dyDescent="0.2">
      <c r="A21207" s="88">
        <v>26029</v>
      </c>
      <c r="B21207" s="89">
        <v>912.73</v>
      </c>
      <c r="C21207" s="89">
        <f>LN(Table3[[#This Row],[Value]]/B21206)</f>
        <v>8.4278197156770519E-3</v>
      </c>
      <c r="D21207" s="89"/>
      <c r="E21207" s="89"/>
      <c r="F21207" s="89">
        <f>Table3[[#This Row],[Yield]]/100*(1+F21206)</f>
        <v>0</v>
      </c>
    </row>
    <row r="21208" spans="1:6" x14ac:dyDescent="0.2">
      <c r="A21208" s="88">
        <v>26030</v>
      </c>
      <c r="B21208" s="89">
        <v>918.49</v>
      </c>
      <c r="C21208" s="89">
        <f>LN(Table3[[#This Row],[Value]]/B21207)</f>
        <v>6.2909087889424396E-3</v>
      </c>
      <c r="D21208" s="89"/>
      <c r="E21208" s="89"/>
      <c r="F21208" s="89">
        <f>Table3[[#This Row],[Yield]]/100*(1+F21207)</f>
        <v>0</v>
      </c>
    </row>
    <row r="21209" spans="1:6" x14ac:dyDescent="0.2">
      <c r="A21209" s="88">
        <v>26031</v>
      </c>
      <c r="B21209" s="89">
        <v>920.39</v>
      </c>
      <c r="C21209" s="89">
        <f>LN(Table3[[#This Row],[Value]]/B21208)</f>
        <v>2.0664759811781699E-3</v>
      </c>
      <c r="D21209" s="89"/>
      <c r="E21209" s="89"/>
      <c r="F21209" s="89">
        <f>Table3[[#This Row],[Yield]]/100*(1+F21208)</f>
        <v>0</v>
      </c>
    </row>
    <row r="21210" spans="1:6" x14ac:dyDescent="0.2">
      <c r="A21210" s="88">
        <v>26035</v>
      </c>
      <c r="B21210" s="89">
        <v>926.64</v>
      </c>
      <c r="C21210" s="89">
        <f>LN(Table3[[#This Row],[Value]]/B21209)</f>
        <v>6.7676473632758321E-3</v>
      </c>
      <c r="D21210" s="89"/>
      <c r="E21210" s="89"/>
      <c r="F21210" s="89">
        <f>Table3[[#This Row],[Yield]]/100*(1+F21209)</f>
        <v>0</v>
      </c>
    </row>
    <row r="21211" spans="1:6" x14ac:dyDescent="0.2">
      <c r="A21211" s="88">
        <v>26036</v>
      </c>
      <c r="B21211" s="89">
        <v>927.28</v>
      </c>
      <c r="C21211" s="89">
        <f>LN(Table3[[#This Row],[Value]]/B21210)</f>
        <v>6.9042895639885539E-4</v>
      </c>
      <c r="D21211" s="89"/>
      <c r="E21211" s="89"/>
      <c r="F21211" s="89">
        <f>Table3[[#This Row],[Yield]]/100*(1+F21210)</f>
        <v>0</v>
      </c>
    </row>
    <row r="21212" spans="1:6" x14ac:dyDescent="0.2">
      <c r="A21212" s="88">
        <v>26037</v>
      </c>
      <c r="B21212" s="89">
        <v>932.55</v>
      </c>
      <c r="C21212" s="89">
        <f>LN(Table3[[#This Row],[Value]]/B21211)</f>
        <v>5.6671998029665426E-3</v>
      </c>
      <c r="D21212" s="89"/>
      <c r="E21212" s="89"/>
      <c r="F21212" s="89">
        <f>Table3[[#This Row],[Yield]]/100*(1+F21211)</f>
        <v>0</v>
      </c>
    </row>
    <row r="21213" spans="1:6" x14ac:dyDescent="0.2">
      <c r="A21213" s="88">
        <v>26038</v>
      </c>
      <c r="B21213" s="89">
        <v>938.17</v>
      </c>
      <c r="C21213" s="89">
        <f>LN(Table3[[#This Row],[Value]]/B21212)</f>
        <v>6.0083998751606516E-3</v>
      </c>
      <c r="D21213" s="89"/>
      <c r="E21213" s="89"/>
      <c r="F21213" s="89">
        <f>Table3[[#This Row],[Yield]]/100*(1+F21212)</f>
        <v>0</v>
      </c>
    </row>
    <row r="21214" spans="1:6" x14ac:dyDescent="0.2">
      <c r="A21214" s="88">
        <v>26039</v>
      </c>
      <c r="B21214" s="89">
        <v>940.21</v>
      </c>
      <c r="C21214" s="89">
        <f>LN(Table3[[#This Row],[Value]]/B21213)</f>
        <v>2.1720853097374113E-3</v>
      </c>
      <c r="D21214" s="89"/>
      <c r="E21214" s="89"/>
      <c r="F21214" s="89">
        <f>Table3[[#This Row],[Yield]]/100*(1+F21213)</f>
        <v>0</v>
      </c>
    </row>
    <row r="21215" spans="1:6" x14ac:dyDescent="0.2">
      <c r="A21215" s="88">
        <v>26042</v>
      </c>
      <c r="B21215" s="89">
        <v>948.85</v>
      </c>
      <c r="C21215" s="89">
        <f>LN(Table3[[#This Row],[Value]]/B21214)</f>
        <v>9.1474704316336954E-3</v>
      </c>
      <c r="D21215" s="89"/>
      <c r="E21215" s="89"/>
      <c r="F21215" s="89">
        <f>Table3[[#This Row],[Yield]]/100*(1+F21214)</f>
        <v>0</v>
      </c>
    </row>
    <row r="21216" spans="1:6" x14ac:dyDescent="0.2">
      <c r="A21216" s="88">
        <v>26043</v>
      </c>
      <c r="B21216" s="89">
        <v>944.42</v>
      </c>
      <c r="C21216" s="89">
        <f>LN(Table3[[#This Row],[Value]]/B21215)</f>
        <v>-4.6797425456944963E-3</v>
      </c>
      <c r="D21216" s="89"/>
      <c r="E21216" s="89"/>
      <c r="F21216" s="89">
        <f>Table3[[#This Row],[Yield]]/100*(1+F21215)</f>
        <v>0</v>
      </c>
    </row>
    <row r="21217" spans="1:6" x14ac:dyDescent="0.2">
      <c r="A21217" s="88">
        <v>26044</v>
      </c>
      <c r="B21217" s="89">
        <v>941.33</v>
      </c>
      <c r="C21217" s="89">
        <f>LN(Table3[[#This Row],[Value]]/B21216)</f>
        <v>-3.2772135920271527E-3</v>
      </c>
      <c r="D21217" s="89"/>
      <c r="E21217" s="89"/>
      <c r="F21217" s="89">
        <f>Table3[[#This Row],[Yield]]/100*(1+F21216)</f>
        <v>0</v>
      </c>
    </row>
    <row r="21218" spans="1:6" x14ac:dyDescent="0.2">
      <c r="A21218" s="88">
        <v>26045</v>
      </c>
      <c r="B21218" s="89">
        <v>940.63</v>
      </c>
      <c r="C21218" s="89">
        <f>LN(Table3[[#This Row],[Value]]/B21217)</f>
        <v>-7.4390532453552877E-4</v>
      </c>
      <c r="D21218" s="89"/>
      <c r="E21218" s="89"/>
      <c r="F21218" s="89">
        <f>Table3[[#This Row],[Yield]]/100*(1+F21217)</f>
        <v>0</v>
      </c>
    </row>
    <row r="21219" spans="1:6" x14ac:dyDescent="0.2">
      <c r="A21219" s="88">
        <v>26046</v>
      </c>
      <c r="B21219" s="89">
        <v>947.79</v>
      </c>
      <c r="C21219" s="89">
        <f>LN(Table3[[#This Row],[Value]]/B21218)</f>
        <v>7.5830951909944761E-3</v>
      </c>
      <c r="D21219" s="89"/>
      <c r="E21219" s="89"/>
      <c r="F21219" s="89">
        <f>Table3[[#This Row],[Yield]]/100*(1+F21218)</f>
        <v>0</v>
      </c>
    </row>
    <row r="21220" spans="1:6" x14ac:dyDescent="0.2">
      <c r="A21220" s="88">
        <v>26049</v>
      </c>
      <c r="B21220" s="89">
        <v>944</v>
      </c>
      <c r="C21220" s="89">
        <f>LN(Table3[[#This Row],[Value]]/B21219)</f>
        <v>-4.0067925832244821E-3</v>
      </c>
      <c r="D21220" s="89"/>
      <c r="E21220" s="89"/>
      <c r="F21220" s="89">
        <f>Table3[[#This Row],[Yield]]/100*(1+F21219)</f>
        <v>0</v>
      </c>
    </row>
    <row r="21221" spans="1:6" x14ac:dyDescent="0.2">
      <c r="A21221" s="88">
        <v>26050</v>
      </c>
      <c r="B21221" s="89">
        <v>947.09</v>
      </c>
      <c r="C21221" s="89">
        <f>LN(Table3[[#This Row],[Value]]/B21220)</f>
        <v>3.2679594836692153E-3</v>
      </c>
      <c r="D21221" s="89"/>
      <c r="E21221" s="89"/>
      <c r="F21221" s="89">
        <f>Table3[[#This Row],[Yield]]/100*(1+F21220)</f>
        <v>0</v>
      </c>
    </row>
    <row r="21222" spans="1:6" x14ac:dyDescent="0.2">
      <c r="A21222" s="88">
        <v>26051</v>
      </c>
      <c r="B21222" s="89">
        <v>950.82</v>
      </c>
      <c r="C21222" s="89">
        <f>LN(Table3[[#This Row],[Value]]/B21221)</f>
        <v>3.9306445536021117E-3</v>
      </c>
      <c r="D21222" s="89"/>
      <c r="E21222" s="89"/>
      <c r="F21222" s="89">
        <f>Table3[[#This Row],[Yield]]/100*(1+F21221)</f>
        <v>0</v>
      </c>
    </row>
    <row r="21223" spans="1:6" x14ac:dyDescent="0.2">
      <c r="A21223" s="88">
        <v>26052</v>
      </c>
      <c r="B21223" s="89">
        <v>948.15</v>
      </c>
      <c r="C21223" s="89">
        <f>LN(Table3[[#This Row],[Value]]/B21222)</f>
        <v>-2.8120525963545779E-3</v>
      </c>
      <c r="D21223" s="89"/>
      <c r="E21223" s="89"/>
      <c r="F21223" s="89">
        <f>Table3[[#This Row],[Yield]]/100*(1+F21222)</f>
        <v>0</v>
      </c>
    </row>
    <row r="21224" spans="1:6" x14ac:dyDescent="0.2">
      <c r="A21224" s="88">
        <v>26053</v>
      </c>
      <c r="B21224" s="89">
        <v>941.75</v>
      </c>
      <c r="C21224" s="89">
        <f>LN(Table3[[#This Row],[Value]]/B21223)</f>
        <v>-6.7728710142669927E-3</v>
      </c>
      <c r="D21224" s="89"/>
      <c r="E21224" s="89"/>
      <c r="F21224" s="89">
        <f>Table3[[#This Row],[Yield]]/100*(1+F21223)</f>
        <v>0</v>
      </c>
    </row>
    <row r="21225" spans="1:6" x14ac:dyDescent="0.2">
      <c r="A21225" s="88">
        <v>26056</v>
      </c>
      <c r="B21225" s="89">
        <v>932.41</v>
      </c>
      <c r="C21225" s="89">
        <f>LN(Table3[[#This Row],[Value]]/B21224)</f>
        <v>-9.9672144573359489E-3</v>
      </c>
      <c r="D21225" s="89"/>
      <c r="E21225" s="89"/>
      <c r="F21225" s="89">
        <f>Table3[[#This Row],[Yield]]/100*(1+F21224)</f>
        <v>0</v>
      </c>
    </row>
    <row r="21226" spans="1:6" x14ac:dyDescent="0.2">
      <c r="A21226" s="88">
        <v>26057</v>
      </c>
      <c r="B21226" s="89">
        <v>938.45</v>
      </c>
      <c r="C21226" s="89">
        <f>LN(Table3[[#This Row],[Value]]/B21225)</f>
        <v>6.4569459874442995E-3</v>
      </c>
      <c r="D21226" s="89"/>
      <c r="E21226" s="89"/>
      <c r="F21226" s="89">
        <f>Table3[[#This Row],[Yield]]/100*(1+F21225)</f>
        <v>0</v>
      </c>
    </row>
    <row r="21227" spans="1:6" x14ac:dyDescent="0.2">
      <c r="A21227" s="88">
        <v>26058</v>
      </c>
      <c r="B21227" s="89">
        <v>939.92</v>
      </c>
      <c r="C21227" s="89">
        <f>LN(Table3[[#This Row],[Value]]/B21226)</f>
        <v>1.5651871570581642E-3</v>
      </c>
      <c r="D21227" s="89"/>
      <c r="E21227" s="89"/>
      <c r="F21227" s="89">
        <f>Table3[[#This Row],[Yield]]/100*(1+F21226)</f>
        <v>0</v>
      </c>
    </row>
    <row r="21228" spans="1:6" x14ac:dyDescent="0.2">
      <c r="A21228" s="88">
        <v>26059</v>
      </c>
      <c r="B21228" s="89">
        <v>937.39</v>
      </c>
      <c r="C21228" s="89">
        <f>LN(Table3[[#This Row],[Value]]/B21227)</f>
        <v>-2.6953476321786118E-3</v>
      </c>
      <c r="D21228" s="89"/>
      <c r="E21228" s="89"/>
      <c r="F21228" s="89">
        <f>Table3[[#This Row],[Yield]]/100*(1+F21227)</f>
        <v>0</v>
      </c>
    </row>
    <row r="21229" spans="1:6" x14ac:dyDescent="0.2">
      <c r="A21229" s="88">
        <v>26060</v>
      </c>
      <c r="B21229" s="89">
        <v>936.97</v>
      </c>
      <c r="C21229" s="89">
        <f>LN(Table3[[#This Row],[Value]]/B21228)</f>
        <v>-4.4815297704755479E-4</v>
      </c>
      <c r="D21229" s="89"/>
      <c r="E21229" s="89"/>
      <c r="F21229" s="89">
        <f>Table3[[#This Row],[Yield]]/100*(1+F21228)</f>
        <v>0</v>
      </c>
    </row>
    <row r="21230" spans="1:6" x14ac:dyDescent="0.2">
      <c r="A21230" s="88">
        <v>26063</v>
      </c>
      <c r="B21230" s="89">
        <v>932.55</v>
      </c>
      <c r="C21230" s="89">
        <f>LN(Table3[[#This Row],[Value]]/B21229)</f>
        <v>-4.7284952666347309E-3</v>
      </c>
      <c r="D21230" s="89"/>
      <c r="E21230" s="89"/>
      <c r="F21230" s="89">
        <f>Table3[[#This Row],[Yield]]/100*(1+F21229)</f>
        <v>0</v>
      </c>
    </row>
    <row r="21231" spans="1:6" x14ac:dyDescent="0.2">
      <c r="A21231" s="88">
        <v>26064</v>
      </c>
      <c r="B21231" s="89">
        <v>937.25</v>
      </c>
      <c r="C21231" s="89">
        <f>LN(Table3[[#This Row],[Value]]/B21230)</f>
        <v>5.0272862325652255E-3</v>
      </c>
      <c r="D21231" s="89"/>
      <c r="E21231" s="89"/>
      <c r="F21231" s="89">
        <f>Table3[[#This Row],[Yield]]/100*(1+F21230)</f>
        <v>0</v>
      </c>
    </row>
    <row r="21232" spans="1:6" x14ac:dyDescent="0.2">
      <c r="A21232" s="88">
        <v>26065</v>
      </c>
      <c r="B21232" s="89">
        <v>937.46</v>
      </c>
      <c r="C21232" s="89">
        <f>LN(Table3[[#This Row],[Value]]/B21231)</f>
        <v>2.2403465162964818E-4</v>
      </c>
      <c r="D21232" s="89"/>
      <c r="E21232" s="89"/>
      <c r="F21232" s="89">
        <f>Table3[[#This Row],[Yield]]/100*(1+F21231)</f>
        <v>0</v>
      </c>
    </row>
    <row r="21233" spans="1:6" x14ac:dyDescent="0.2">
      <c r="A21233" s="88">
        <v>26066</v>
      </c>
      <c r="B21233" s="89">
        <v>936.34</v>
      </c>
      <c r="C21233" s="89">
        <f>LN(Table3[[#This Row],[Value]]/B21232)</f>
        <v>-1.1954318853438382E-3</v>
      </c>
      <c r="D21233" s="89"/>
      <c r="E21233" s="89"/>
      <c r="F21233" s="89">
        <f>Table3[[#This Row],[Yield]]/100*(1+F21232)</f>
        <v>0</v>
      </c>
    </row>
    <row r="21234" spans="1:6" x14ac:dyDescent="0.2">
      <c r="A21234" s="88">
        <v>26067</v>
      </c>
      <c r="B21234" s="89">
        <v>936.06</v>
      </c>
      <c r="C21234" s="89">
        <f>LN(Table3[[#This Row],[Value]]/B21233)</f>
        <v>-2.9908139509430626E-4</v>
      </c>
      <c r="D21234" s="89"/>
      <c r="E21234" s="89"/>
      <c r="F21234" s="89">
        <f>Table3[[#This Row],[Yield]]/100*(1+F21233)</f>
        <v>0</v>
      </c>
    </row>
    <row r="21235" spans="1:6" x14ac:dyDescent="0.2">
      <c r="A21235" s="88">
        <v>26070</v>
      </c>
      <c r="B21235" s="89">
        <v>921.3</v>
      </c>
      <c r="C21235" s="89">
        <f>LN(Table3[[#This Row],[Value]]/B21234)</f>
        <v>-1.5893860872326609E-2</v>
      </c>
      <c r="D21235" s="89"/>
      <c r="E21235" s="89"/>
      <c r="F21235" s="89">
        <f>Table3[[#This Row],[Yield]]/100*(1+F21234)</f>
        <v>0</v>
      </c>
    </row>
    <row r="21236" spans="1:6" x14ac:dyDescent="0.2">
      <c r="A21236" s="88">
        <v>26071</v>
      </c>
      <c r="B21236" s="89">
        <v>918.56</v>
      </c>
      <c r="C21236" s="89">
        <f>LN(Table3[[#This Row],[Value]]/B21235)</f>
        <v>-2.9784896955597144E-3</v>
      </c>
      <c r="D21236" s="89"/>
      <c r="E21236" s="89"/>
      <c r="F21236" s="89">
        <f>Table3[[#This Row],[Yield]]/100*(1+F21235)</f>
        <v>0</v>
      </c>
    </row>
    <row r="21237" spans="1:6" x14ac:dyDescent="0.2">
      <c r="A21237" s="88">
        <v>26072</v>
      </c>
      <c r="B21237" s="89">
        <v>920.04</v>
      </c>
      <c r="C21237" s="89">
        <f>LN(Table3[[#This Row],[Value]]/B21236)</f>
        <v>1.6099209394767743E-3</v>
      </c>
      <c r="D21237" s="89"/>
      <c r="E21237" s="89"/>
      <c r="F21237" s="89">
        <f>Table3[[#This Row],[Yield]]/100*(1+F21236)</f>
        <v>0</v>
      </c>
    </row>
    <row r="21238" spans="1:6" x14ac:dyDescent="0.2">
      <c r="A21238" s="88">
        <v>26073</v>
      </c>
      <c r="B21238" s="89">
        <v>923.41</v>
      </c>
      <c r="C21238" s="89">
        <f>LN(Table3[[#This Row],[Value]]/B21237)</f>
        <v>3.6561921984393795E-3</v>
      </c>
      <c r="D21238" s="89"/>
      <c r="E21238" s="89"/>
      <c r="F21238" s="89">
        <f>Table3[[#This Row],[Yield]]/100*(1+F21237)</f>
        <v>0</v>
      </c>
    </row>
    <row r="21239" spans="1:6" x14ac:dyDescent="0.2">
      <c r="A21239" s="88">
        <v>26074</v>
      </c>
      <c r="B21239" s="89">
        <v>921.87</v>
      </c>
      <c r="C21239" s="89">
        <f>LN(Table3[[#This Row],[Value]]/B21238)</f>
        <v>-1.6691237725800559E-3</v>
      </c>
      <c r="D21239" s="89"/>
      <c r="E21239" s="89"/>
      <c r="F21239" s="89">
        <f>Table3[[#This Row],[Yield]]/100*(1+F21238)</f>
        <v>0</v>
      </c>
    </row>
    <row r="21240" spans="1:6" x14ac:dyDescent="0.2">
      <c r="A21240" s="88">
        <v>26077</v>
      </c>
      <c r="B21240" s="89">
        <v>913.15</v>
      </c>
      <c r="C21240" s="89">
        <f>LN(Table3[[#This Row],[Value]]/B21239)</f>
        <v>-9.5040551466119248E-3</v>
      </c>
      <c r="D21240" s="89"/>
      <c r="E21240" s="89"/>
      <c r="F21240" s="89">
        <f>Table3[[#This Row],[Yield]]/100*(1+F21239)</f>
        <v>0</v>
      </c>
    </row>
    <row r="21241" spans="1:6" x14ac:dyDescent="0.2">
      <c r="A21241" s="88">
        <v>26078</v>
      </c>
      <c r="B21241" s="89">
        <v>906.69</v>
      </c>
      <c r="C21241" s="89">
        <f>LN(Table3[[#This Row],[Value]]/B21240)</f>
        <v>-7.0995550531467192E-3</v>
      </c>
      <c r="D21241" s="89"/>
      <c r="E21241" s="89"/>
      <c r="F21241" s="89">
        <f>Table3[[#This Row],[Yield]]/100*(1+F21240)</f>
        <v>0</v>
      </c>
    </row>
    <row r="21242" spans="1:6" x14ac:dyDescent="0.2">
      <c r="A21242" s="88">
        <v>26079</v>
      </c>
      <c r="B21242" s="89">
        <v>906.41</v>
      </c>
      <c r="C21242" s="89">
        <f>LN(Table3[[#This Row],[Value]]/B21241)</f>
        <v>-3.088632753031075E-4</v>
      </c>
      <c r="D21242" s="89"/>
      <c r="E21242" s="89"/>
      <c r="F21242" s="89">
        <f>Table3[[#This Row],[Yield]]/100*(1+F21241)</f>
        <v>0</v>
      </c>
    </row>
    <row r="21243" spans="1:6" x14ac:dyDescent="0.2">
      <c r="A21243" s="88">
        <v>26080</v>
      </c>
      <c r="B21243" s="89">
        <v>905.78</v>
      </c>
      <c r="C21243" s="89">
        <f>LN(Table3[[#This Row],[Value]]/B21242)</f>
        <v>-6.9529136059697612E-4</v>
      </c>
      <c r="D21243" s="89"/>
      <c r="E21243" s="89"/>
      <c r="F21243" s="89">
        <f>Table3[[#This Row],[Yield]]/100*(1+F21242)</f>
        <v>0</v>
      </c>
    </row>
    <row r="21244" spans="1:6" x14ac:dyDescent="0.2">
      <c r="A21244" s="88">
        <v>26081</v>
      </c>
      <c r="B21244" s="89">
        <v>907.81</v>
      </c>
      <c r="C21244" s="89">
        <f>LN(Table3[[#This Row],[Value]]/B21243)</f>
        <v>2.2386546549013403E-3</v>
      </c>
      <c r="D21244" s="89"/>
      <c r="E21244" s="89"/>
      <c r="F21244" s="89">
        <f>Table3[[#This Row],[Yield]]/100*(1+F21243)</f>
        <v>0</v>
      </c>
    </row>
    <row r="21245" spans="1:6" x14ac:dyDescent="0.2">
      <c r="A21245" s="88">
        <v>26085</v>
      </c>
      <c r="B21245" s="89">
        <v>913.65</v>
      </c>
      <c r="C21245" s="89">
        <f>LN(Table3[[#This Row],[Value]]/B21244)</f>
        <v>6.4124603466979447E-3</v>
      </c>
      <c r="D21245" s="89"/>
      <c r="E21245" s="89"/>
      <c r="F21245" s="89">
        <f>Table3[[#This Row],[Yield]]/100*(1+F21244)</f>
        <v>0</v>
      </c>
    </row>
    <row r="21246" spans="1:6" x14ac:dyDescent="0.2">
      <c r="A21246" s="88">
        <v>26086</v>
      </c>
      <c r="B21246" s="89">
        <v>919.62</v>
      </c>
      <c r="C21246" s="89">
        <f>LN(Table3[[#This Row],[Value]]/B21245)</f>
        <v>6.5129752882680369E-3</v>
      </c>
      <c r="D21246" s="89"/>
      <c r="E21246" s="89"/>
      <c r="F21246" s="89">
        <f>Table3[[#This Row],[Yield]]/100*(1+F21245)</f>
        <v>0</v>
      </c>
    </row>
    <row r="21247" spans="1:6" x14ac:dyDescent="0.2">
      <c r="A21247" s="88">
        <v>26087</v>
      </c>
      <c r="B21247" s="89">
        <v>921.3</v>
      </c>
      <c r="C21247" s="89">
        <f>LN(Table3[[#This Row],[Value]]/B21246)</f>
        <v>1.8251748760149936E-3</v>
      </c>
      <c r="D21247" s="89"/>
      <c r="E21247" s="89"/>
      <c r="F21247" s="89">
        <f>Table3[[#This Row],[Yield]]/100*(1+F21246)</f>
        <v>0</v>
      </c>
    </row>
    <row r="21248" spans="1:6" x14ac:dyDescent="0.2">
      <c r="A21248" s="88">
        <v>26088</v>
      </c>
      <c r="B21248" s="89">
        <v>922.15</v>
      </c>
      <c r="C21248" s="89">
        <f>LN(Table3[[#This Row],[Value]]/B21247)</f>
        <v>9.2218401392864518E-4</v>
      </c>
      <c r="D21248" s="89"/>
      <c r="E21248" s="89"/>
      <c r="F21248" s="89">
        <f>Table3[[#This Row],[Yield]]/100*(1+F21247)</f>
        <v>0</v>
      </c>
    </row>
    <row r="21249" spans="1:6" x14ac:dyDescent="0.2">
      <c r="A21249" s="88">
        <v>26091</v>
      </c>
      <c r="B21249" s="89">
        <v>923.06</v>
      </c>
      <c r="C21249" s="89">
        <f>LN(Table3[[#This Row],[Value]]/B21248)</f>
        <v>9.8633767839470315E-4</v>
      </c>
      <c r="D21249" s="89"/>
      <c r="E21249" s="89"/>
      <c r="F21249" s="89">
        <f>Table3[[#This Row],[Yield]]/100*(1+F21248)</f>
        <v>0</v>
      </c>
    </row>
    <row r="21250" spans="1:6" x14ac:dyDescent="0.2">
      <c r="A21250" s="88">
        <v>26092</v>
      </c>
      <c r="B21250" s="89">
        <v>915.01</v>
      </c>
      <c r="C21250" s="89">
        <f>LN(Table3[[#This Row],[Value]]/B21249)</f>
        <v>-8.7592436296603619E-3</v>
      </c>
      <c r="D21250" s="89"/>
      <c r="E21250" s="89"/>
      <c r="F21250" s="89">
        <f>Table3[[#This Row],[Yield]]/100*(1+F21249)</f>
        <v>0</v>
      </c>
    </row>
    <row r="21251" spans="1:6" x14ac:dyDescent="0.2">
      <c r="A21251" s="88">
        <v>26093</v>
      </c>
      <c r="B21251" s="89">
        <v>912.46</v>
      </c>
      <c r="C21251" s="89">
        <f>LN(Table3[[#This Row],[Value]]/B21250)</f>
        <v>-2.7907452981497057E-3</v>
      </c>
      <c r="D21251" s="89"/>
      <c r="E21251" s="89"/>
      <c r="F21251" s="89">
        <f>Table3[[#This Row],[Yield]]/100*(1+F21250)</f>
        <v>0</v>
      </c>
    </row>
    <row r="21252" spans="1:6" x14ac:dyDescent="0.2">
      <c r="A21252" s="88">
        <v>26094</v>
      </c>
      <c r="B21252" s="89">
        <v>915.96</v>
      </c>
      <c r="C21252" s="89">
        <f>LN(Table3[[#This Row],[Value]]/B21251)</f>
        <v>3.8284467189797578E-3</v>
      </c>
      <c r="D21252" s="89"/>
      <c r="E21252" s="89"/>
      <c r="F21252" s="89">
        <f>Table3[[#This Row],[Yield]]/100*(1+F21251)</f>
        <v>0</v>
      </c>
    </row>
    <row r="21253" spans="1:6" x14ac:dyDescent="0.2">
      <c r="A21253" s="88">
        <v>26095</v>
      </c>
      <c r="B21253" s="89">
        <v>916.47</v>
      </c>
      <c r="C21253" s="89">
        <f>LN(Table3[[#This Row],[Value]]/B21252)</f>
        <v>5.566379214141182E-4</v>
      </c>
      <c r="D21253" s="89"/>
      <c r="E21253" s="89"/>
      <c r="F21253" s="89">
        <f>Table3[[#This Row],[Yield]]/100*(1+F21252)</f>
        <v>0</v>
      </c>
    </row>
    <row r="21254" spans="1:6" x14ac:dyDescent="0.2">
      <c r="A21254" s="88">
        <v>26098</v>
      </c>
      <c r="B21254" s="89">
        <v>907.71</v>
      </c>
      <c r="C21254" s="89">
        <f>LN(Table3[[#This Row],[Value]]/B21253)</f>
        <v>-9.6043891921076419E-3</v>
      </c>
      <c r="D21254" s="89"/>
      <c r="E21254" s="89"/>
      <c r="F21254" s="89">
        <f>Table3[[#This Row],[Yield]]/100*(1+F21253)</f>
        <v>0</v>
      </c>
    </row>
    <row r="21255" spans="1:6" x14ac:dyDescent="0.2">
      <c r="A21255" s="88">
        <v>26099</v>
      </c>
      <c r="B21255" s="89">
        <v>907.2</v>
      </c>
      <c r="C21255" s="89">
        <f>LN(Table3[[#This Row],[Value]]/B21254)</f>
        <v>-5.6201135419815221E-4</v>
      </c>
      <c r="D21255" s="89"/>
      <c r="E21255" s="89"/>
      <c r="F21255" s="89">
        <f>Table3[[#This Row],[Yield]]/100*(1+F21254)</f>
        <v>0</v>
      </c>
    </row>
    <row r="21256" spans="1:6" x14ac:dyDescent="0.2">
      <c r="A21256" s="88">
        <v>26100</v>
      </c>
      <c r="B21256" s="89">
        <v>908.59</v>
      </c>
      <c r="C21256" s="89">
        <f>LN(Table3[[#This Row],[Value]]/B21255)</f>
        <v>1.5310143480401126E-3</v>
      </c>
      <c r="D21256" s="89"/>
      <c r="E21256" s="89"/>
      <c r="F21256" s="89">
        <f>Table3[[#This Row],[Yield]]/100*(1+F21255)</f>
        <v>0</v>
      </c>
    </row>
    <row r="21257" spans="1:6" x14ac:dyDescent="0.2">
      <c r="A21257" s="88">
        <v>26101</v>
      </c>
      <c r="B21257" s="89">
        <v>906.25</v>
      </c>
      <c r="C21257" s="89">
        <f>LN(Table3[[#This Row],[Value]]/B21256)</f>
        <v>-2.5787411526432854E-3</v>
      </c>
      <c r="D21257" s="89"/>
      <c r="E21257" s="89"/>
      <c r="F21257" s="89">
        <f>Table3[[#This Row],[Yield]]/100*(1+F21256)</f>
        <v>0</v>
      </c>
    </row>
    <row r="21258" spans="1:6" x14ac:dyDescent="0.2">
      <c r="A21258" s="88">
        <v>26102</v>
      </c>
      <c r="B21258" s="89">
        <v>889.16</v>
      </c>
      <c r="C21258" s="89">
        <f>LN(Table3[[#This Row],[Value]]/B21257)</f>
        <v>-1.9038009346175541E-2</v>
      </c>
      <c r="D21258" s="89"/>
      <c r="E21258" s="89"/>
      <c r="F21258" s="89">
        <f>Table3[[#This Row],[Yield]]/100*(1+F21257)</f>
        <v>0</v>
      </c>
    </row>
    <row r="21259" spans="1:6" x14ac:dyDescent="0.2">
      <c r="A21259" s="88">
        <v>26105</v>
      </c>
      <c r="B21259" s="89">
        <v>876.53</v>
      </c>
      <c r="C21259" s="89">
        <f>LN(Table3[[#This Row],[Value]]/B21258)</f>
        <v>-1.4306266007790416E-2</v>
      </c>
      <c r="D21259" s="89"/>
      <c r="E21259" s="89"/>
      <c r="F21259" s="89">
        <f>Table3[[#This Row],[Yield]]/100*(1+F21258)</f>
        <v>0</v>
      </c>
    </row>
    <row r="21260" spans="1:6" x14ac:dyDescent="0.2">
      <c r="A21260" s="88">
        <v>26106</v>
      </c>
      <c r="B21260" s="89">
        <v>874.42</v>
      </c>
      <c r="C21260" s="89">
        <f>LN(Table3[[#This Row],[Value]]/B21259)</f>
        <v>-2.4101213870874965E-3</v>
      </c>
      <c r="D21260" s="89"/>
      <c r="E21260" s="89"/>
      <c r="F21260" s="89">
        <f>Table3[[#This Row],[Yield]]/100*(1+F21259)</f>
        <v>0</v>
      </c>
    </row>
    <row r="21261" spans="1:6" x14ac:dyDescent="0.2">
      <c r="A21261" s="88">
        <v>26107</v>
      </c>
      <c r="B21261" s="89">
        <v>879.45</v>
      </c>
      <c r="C21261" s="89">
        <f>LN(Table3[[#This Row],[Value]]/B21260)</f>
        <v>5.7359026505028159E-3</v>
      </c>
      <c r="D21261" s="89"/>
      <c r="E21261" s="89"/>
      <c r="F21261" s="89">
        <f>Table3[[#This Row],[Yield]]/100*(1+F21260)</f>
        <v>0</v>
      </c>
    </row>
    <row r="21262" spans="1:6" x14ac:dyDescent="0.2">
      <c r="A21262" s="88">
        <v>26108</v>
      </c>
      <c r="B21262" s="89">
        <v>877.26</v>
      </c>
      <c r="C21262" s="89">
        <f>LN(Table3[[#This Row],[Value]]/B21261)</f>
        <v>-2.4932984209322414E-3</v>
      </c>
      <c r="D21262" s="89"/>
      <c r="E21262" s="89"/>
      <c r="F21262" s="89">
        <f>Table3[[#This Row],[Yield]]/100*(1+F21261)</f>
        <v>0</v>
      </c>
    </row>
    <row r="21263" spans="1:6" x14ac:dyDescent="0.2">
      <c r="A21263" s="88">
        <v>26109</v>
      </c>
      <c r="B21263" s="89">
        <v>876.68</v>
      </c>
      <c r="C21263" s="89">
        <f>LN(Table3[[#This Row],[Value]]/B21262)</f>
        <v>-6.6136814388343421E-4</v>
      </c>
      <c r="D21263" s="89"/>
      <c r="E21263" s="89"/>
      <c r="F21263" s="89">
        <f>Table3[[#This Row],[Yield]]/100*(1+F21262)</f>
        <v>0</v>
      </c>
    </row>
    <row r="21264" spans="1:6" x14ac:dyDescent="0.2">
      <c r="A21264" s="88">
        <v>26112</v>
      </c>
      <c r="B21264" s="89">
        <v>873.1</v>
      </c>
      <c r="C21264" s="89">
        <f>LN(Table3[[#This Row],[Value]]/B21263)</f>
        <v>-4.0919486967562133E-3</v>
      </c>
      <c r="D21264" s="89"/>
      <c r="E21264" s="89"/>
      <c r="F21264" s="89">
        <f>Table3[[#This Row],[Yield]]/100*(1+F21263)</f>
        <v>0</v>
      </c>
    </row>
    <row r="21265" spans="1:6" x14ac:dyDescent="0.2">
      <c r="A21265" s="88">
        <v>26113</v>
      </c>
      <c r="B21265" s="89">
        <v>882.3</v>
      </c>
      <c r="C21265" s="89">
        <f>LN(Table3[[#This Row],[Value]]/B21264)</f>
        <v>1.0482037411297076E-2</v>
      </c>
      <c r="D21265" s="89"/>
      <c r="E21265" s="89"/>
      <c r="F21265" s="89">
        <f>Table3[[#This Row],[Yield]]/100*(1+F21264)</f>
        <v>0</v>
      </c>
    </row>
    <row r="21266" spans="1:6" x14ac:dyDescent="0.2">
      <c r="A21266" s="88">
        <v>26114</v>
      </c>
      <c r="B21266" s="89">
        <v>891.14</v>
      </c>
      <c r="C21266" s="89">
        <f>LN(Table3[[#This Row],[Value]]/B21265)</f>
        <v>9.9694077234172875E-3</v>
      </c>
      <c r="D21266" s="89"/>
      <c r="E21266" s="89"/>
      <c r="F21266" s="89">
        <f>Table3[[#This Row],[Yield]]/100*(1+F21265)</f>
        <v>0</v>
      </c>
    </row>
    <row r="21267" spans="1:6" x14ac:dyDescent="0.2">
      <c r="A21267" s="88">
        <v>26115</v>
      </c>
      <c r="B21267" s="89">
        <v>893.03</v>
      </c>
      <c r="C21267" s="89">
        <f>LN(Table3[[#This Row],[Value]]/B21266)</f>
        <v>2.118632985596028E-3</v>
      </c>
      <c r="D21267" s="89"/>
      <c r="E21267" s="89"/>
      <c r="F21267" s="89">
        <f>Table3[[#This Row],[Yield]]/100*(1+F21266)</f>
        <v>0</v>
      </c>
    </row>
    <row r="21268" spans="1:6" x14ac:dyDescent="0.2">
      <c r="A21268" s="88">
        <v>26116</v>
      </c>
      <c r="B21268" s="89">
        <v>890.19</v>
      </c>
      <c r="C21268" s="89">
        <f>LN(Table3[[#This Row],[Value]]/B21267)</f>
        <v>-3.1852518491034573E-3</v>
      </c>
      <c r="D21268" s="89"/>
      <c r="E21268" s="89"/>
      <c r="F21268" s="89">
        <f>Table3[[#This Row],[Yield]]/100*(1+F21267)</f>
        <v>0</v>
      </c>
    </row>
    <row r="21269" spans="1:6" x14ac:dyDescent="0.2">
      <c r="A21269" s="88">
        <v>26120</v>
      </c>
      <c r="B21269" s="89">
        <v>892.3</v>
      </c>
      <c r="C21269" s="89">
        <f>LN(Table3[[#This Row],[Value]]/B21268)</f>
        <v>2.3674758181368998E-3</v>
      </c>
      <c r="D21269" s="89"/>
      <c r="E21269" s="89"/>
      <c r="F21269" s="89">
        <f>Table3[[#This Row],[Yield]]/100*(1+F21268)</f>
        <v>0</v>
      </c>
    </row>
    <row r="21270" spans="1:6" x14ac:dyDescent="0.2">
      <c r="A21270" s="88">
        <v>26121</v>
      </c>
      <c r="B21270" s="89">
        <v>895.88</v>
      </c>
      <c r="C21270" s="89">
        <f>LN(Table3[[#This Row],[Value]]/B21269)</f>
        <v>4.0040765281641943E-3</v>
      </c>
      <c r="D21270" s="89"/>
      <c r="E21270" s="89"/>
      <c r="F21270" s="89">
        <f>Table3[[#This Row],[Yield]]/100*(1+F21269)</f>
        <v>0</v>
      </c>
    </row>
    <row r="21271" spans="1:6" x14ac:dyDescent="0.2">
      <c r="A21271" s="88">
        <v>26122</v>
      </c>
      <c r="B21271" s="89">
        <v>900.99</v>
      </c>
      <c r="C21271" s="89">
        <f>LN(Table3[[#This Row],[Value]]/B21270)</f>
        <v>5.6876833333417498E-3</v>
      </c>
      <c r="D21271" s="89"/>
      <c r="E21271" s="89"/>
      <c r="F21271" s="89">
        <f>Table3[[#This Row],[Yield]]/100*(1+F21270)</f>
        <v>0</v>
      </c>
    </row>
    <row r="21272" spans="1:6" x14ac:dyDescent="0.2">
      <c r="A21272" s="88">
        <v>26123</v>
      </c>
      <c r="B21272" s="89">
        <v>901.8</v>
      </c>
      <c r="C21272" s="89">
        <f>LN(Table3[[#This Row],[Value]]/B21271)</f>
        <v>8.9860721937200163E-4</v>
      </c>
      <c r="D21272" s="89"/>
      <c r="E21272" s="89"/>
      <c r="F21272" s="89">
        <f>Table3[[#This Row],[Yield]]/100*(1+F21271)</f>
        <v>0</v>
      </c>
    </row>
    <row r="21273" spans="1:6" x14ac:dyDescent="0.2">
      <c r="A21273" s="88">
        <v>26126</v>
      </c>
      <c r="B21273" s="89">
        <v>903.4</v>
      </c>
      <c r="C21273" s="89">
        <f>LN(Table3[[#This Row],[Value]]/B21272)</f>
        <v>1.7726572335201004E-3</v>
      </c>
      <c r="D21273" s="89"/>
      <c r="E21273" s="89"/>
      <c r="F21273" s="89">
        <f>Table3[[#This Row],[Yield]]/100*(1+F21272)</f>
        <v>0</v>
      </c>
    </row>
    <row r="21274" spans="1:6" x14ac:dyDescent="0.2">
      <c r="A21274" s="88">
        <v>26127</v>
      </c>
      <c r="B21274" s="89">
        <v>892.38</v>
      </c>
      <c r="C21274" s="89">
        <f>LN(Table3[[#This Row],[Value]]/B21273)</f>
        <v>-1.2273372387942239E-2</v>
      </c>
      <c r="D21274" s="89"/>
      <c r="E21274" s="89"/>
      <c r="F21274" s="89">
        <f>Table3[[#This Row],[Yield]]/100*(1+F21273)</f>
        <v>0</v>
      </c>
    </row>
    <row r="21275" spans="1:6" x14ac:dyDescent="0.2">
      <c r="A21275" s="88">
        <v>26128</v>
      </c>
      <c r="B21275" s="89">
        <v>891.21</v>
      </c>
      <c r="C21275" s="89">
        <f>LN(Table3[[#This Row],[Value]]/B21274)</f>
        <v>-1.3119608966422058E-3</v>
      </c>
      <c r="D21275" s="89"/>
      <c r="E21275" s="89"/>
      <c r="F21275" s="89">
        <f>Table3[[#This Row],[Yield]]/100*(1+F21274)</f>
        <v>0</v>
      </c>
    </row>
    <row r="21276" spans="1:6" x14ac:dyDescent="0.2">
      <c r="A21276" s="88">
        <v>26129</v>
      </c>
      <c r="B21276" s="89">
        <v>888.87</v>
      </c>
      <c r="C21276" s="89">
        <f>LN(Table3[[#This Row],[Value]]/B21275)</f>
        <v>-2.629096835950244E-3</v>
      </c>
      <c r="D21276" s="89"/>
      <c r="E21276" s="89"/>
      <c r="F21276" s="89">
        <f>Table3[[#This Row],[Yield]]/100*(1+F21275)</f>
        <v>0</v>
      </c>
    </row>
    <row r="21277" spans="1:6" x14ac:dyDescent="0.2">
      <c r="A21277" s="88">
        <v>26130</v>
      </c>
      <c r="B21277" s="89">
        <v>888.51</v>
      </c>
      <c r="C21277" s="89">
        <f>LN(Table3[[#This Row],[Value]]/B21276)</f>
        <v>-4.0509064457004625E-4</v>
      </c>
      <c r="D21277" s="89"/>
      <c r="E21277" s="89"/>
      <c r="F21277" s="89">
        <f>Table3[[#This Row],[Yield]]/100*(1+F21276)</f>
        <v>0</v>
      </c>
    </row>
    <row r="21278" spans="1:6" x14ac:dyDescent="0.2">
      <c r="A21278" s="88">
        <v>26133</v>
      </c>
      <c r="B21278" s="89">
        <v>886.39</v>
      </c>
      <c r="C21278" s="89">
        <f>LN(Table3[[#This Row],[Value]]/B21277)</f>
        <v>-2.3888681144649485E-3</v>
      </c>
      <c r="D21278" s="89"/>
      <c r="E21278" s="89"/>
      <c r="F21278" s="89">
        <f>Table3[[#This Row],[Yield]]/100*(1+F21277)</f>
        <v>0</v>
      </c>
    </row>
    <row r="21279" spans="1:6" x14ac:dyDescent="0.2">
      <c r="A21279" s="88">
        <v>26134</v>
      </c>
      <c r="B21279" s="89">
        <v>892.3</v>
      </c>
      <c r="C21279" s="89">
        <f>LN(Table3[[#This Row],[Value]]/B21278)</f>
        <v>6.645364565171708E-3</v>
      </c>
      <c r="D21279" s="89"/>
      <c r="E21279" s="89"/>
      <c r="F21279" s="89">
        <f>Table3[[#This Row],[Yield]]/100*(1+F21278)</f>
        <v>0</v>
      </c>
    </row>
    <row r="21280" spans="1:6" x14ac:dyDescent="0.2">
      <c r="A21280" s="88">
        <v>26135</v>
      </c>
      <c r="B21280" s="89">
        <v>890.84</v>
      </c>
      <c r="C21280" s="89">
        <f>LN(Table3[[#This Row],[Value]]/B21279)</f>
        <v>-1.6375610734569183E-3</v>
      </c>
      <c r="D21280" s="89"/>
      <c r="E21280" s="89"/>
      <c r="F21280" s="89">
        <f>Table3[[#This Row],[Yield]]/100*(1+F21279)</f>
        <v>0</v>
      </c>
    </row>
    <row r="21281" spans="1:6" x14ac:dyDescent="0.2">
      <c r="A21281" s="88">
        <v>26136</v>
      </c>
      <c r="B21281" s="89">
        <v>886.68</v>
      </c>
      <c r="C21281" s="89">
        <f>LN(Table3[[#This Row],[Value]]/B21280)</f>
        <v>-4.6806872440922588E-3</v>
      </c>
      <c r="D21281" s="89"/>
      <c r="E21281" s="89"/>
      <c r="F21281" s="89">
        <f>Table3[[#This Row],[Yield]]/100*(1+F21280)</f>
        <v>0</v>
      </c>
    </row>
    <row r="21282" spans="1:6" x14ac:dyDescent="0.2">
      <c r="A21282" s="88">
        <v>26137</v>
      </c>
      <c r="B21282" s="89">
        <v>887.78</v>
      </c>
      <c r="C21282" s="89">
        <f>LN(Table3[[#This Row],[Value]]/B21281)</f>
        <v>1.2398139613226545E-3</v>
      </c>
      <c r="D21282" s="89"/>
      <c r="E21282" s="89"/>
      <c r="F21282" s="89">
        <f>Table3[[#This Row],[Yield]]/100*(1+F21281)</f>
        <v>0</v>
      </c>
    </row>
    <row r="21283" spans="1:6" x14ac:dyDescent="0.2">
      <c r="A21283" s="88">
        <v>26140</v>
      </c>
      <c r="B21283" s="89">
        <v>888.87</v>
      </c>
      <c r="C21283" s="89">
        <f>LN(Table3[[#This Row],[Value]]/B21282)</f>
        <v>1.2270285500898179E-3</v>
      </c>
      <c r="D21283" s="89"/>
      <c r="E21283" s="89"/>
      <c r="F21283" s="89">
        <f>Table3[[#This Row],[Yield]]/100*(1+F21282)</f>
        <v>0</v>
      </c>
    </row>
    <row r="21284" spans="1:6" x14ac:dyDescent="0.2">
      <c r="A21284" s="88">
        <v>26141</v>
      </c>
      <c r="B21284" s="89">
        <v>880.7</v>
      </c>
      <c r="C21284" s="89">
        <f>LN(Table3[[#This Row],[Value]]/B21283)</f>
        <v>-9.2339472885552519E-3</v>
      </c>
      <c r="D21284" s="89"/>
      <c r="E21284" s="89"/>
      <c r="F21284" s="89">
        <f>Table3[[#This Row],[Yield]]/100*(1+F21283)</f>
        <v>0</v>
      </c>
    </row>
    <row r="21285" spans="1:6" x14ac:dyDescent="0.2">
      <c r="A21285" s="88">
        <v>26142</v>
      </c>
      <c r="B21285" s="89">
        <v>872.01</v>
      </c>
      <c r="C21285" s="89">
        <f>LN(Table3[[#This Row],[Value]]/B21284)</f>
        <v>-9.9161540782817421E-3</v>
      </c>
      <c r="D21285" s="89"/>
      <c r="E21285" s="89"/>
      <c r="F21285" s="89">
        <f>Table3[[#This Row],[Yield]]/100*(1+F21284)</f>
        <v>0</v>
      </c>
    </row>
    <row r="21286" spans="1:6" x14ac:dyDescent="0.2">
      <c r="A21286" s="88">
        <v>26143</v>
      </c>
      <c r="B21286" s="89">
        <v>861.42</v>
      </c>
      <c r="C21286" s="89">
        <f>LN(Table3[[#This Row],[Value]]/B21285)</f>
        <v>-1.221870136547462E-2</v>
      </c>
      <c r="D21286" s="89"/>
      <c r="E21286" s="89"/>
      <c r="F21286" s="89">
        <f>Table3[[#This Row],[Yield]]/100*(1+F21285)</f>
        <v>0</v>
      </c>
    </row>
    <row r="21287" spans="1:6" x14ac:dyDescent="0.2">
      <c r="A21287" s="88">
        <v>26144</v>
      </c>
      <c r="B21287" s="89">
        <v>858.43</v>
      </c>
      <c r="C21287" s="89">
        <f>LN(Table3[[#This Row],[Value]]/B21286)</f>
        <v>-3.4770509200166533E-3</v>
      </c>
      <c r="D21287" s="89"/>
      <c r="E21287" s="89"/>
      <c r="F21287" s="89">
        <f>Table3[[#This Row],[Yield]]/100*(1+F21286)</f>
        <v>0</v>
      </c>
    </row>
    <row r="21288" spans="1:6" x14ac:dyDescent="0.2">
      <c r="A21288" s="88">
        <v>26147</v>
      </c>
      <c r="B21288" s="89">
        <v>864.92</v>
      </c>
      <c r="C21288" s="89">
        <f>LN(Table3[[#This Row],[Value]]/B21287)</f>
        <v>7.5318776580534097E-3</v>
      </c>
      <c r="D21288" s="89"/>
      <c r="E21288" s="89"/>
      <c r="F21288" s="89">
        <f>Table3[[#This Row],[Yield]]/100*(1+F21287)</f>
        <v>0</v>
      </c>
    </row>
    <row r="21289" spans="1:6" x14ac:dyDescent="0.2">
      <c r="A21289" s="88">
        <v>26148</v>
      </c>
      <c r="B21289" s="89">
        <v>850.03</v>
      </c>
      <c r="C21289" s="89">
        <f>LN(Table3[[#This Row],[Value]]/B21288)</f>
        <v>-1.7365374126507741E-2</v>
      </c>
      <c r="D21289" s="89"/>
      <c r="E21289" s="89"/>
      <c r="F21289" s="89">
        <f>Table3[[#This Row],[Yield]]/100*(1+F21288)</f>
        <v>0</v>
      </c>
    </row>
    <row r="21290" spans="1:6" x14ac:dyDescent="0.2">
      <c r="A21290" s="88">
        <v>26149</v>
      </c>
      <c r="B21290" s="89">
        <v>844.92</v>
      </c>
      <c r="C21290" s="89">
        <f>LN(Table3[[#This Row],[Value]]/B21289)</f>
        <v>-6.0296946601443285E-3</v>
      </c>
      <c r="D21290" s="89"/>
      <c r="E21290" s="89"/>
      <c r="F21290" s="89">
        <f>Table3[[#This Row],[Yield]]/100*(1+F21289)</f>
        <v>0</v>
      </c>
    </row>
    <row r="21291" spans="1:6" x14ac:dyDescent="0.2">
      <c r="A21291" s="88">
        <v>26150</v>
      </c>
      <c r="B21291" s="89">
        <v>849.45</v>
      </c>
      <c r="C21291" s="89">
        <f>LN(Table3[[#This Row],[Value]]/B21290)</f>
        <v>5.3471329088816983E-3</v>
      </c>
      <c r="D21291" s="89"/>
      <c r="E21291" s="89"/>
      <c r="F21291" s="89">
        <f>Table3[[#This Row],[Yield]]/100*(1+F21290)</f>
        <v>0</v>
      </c>
    </row>
    <row r="21292" spans="1:6" x14ac:dyDescent="0.2">
      <c r="A21292" s="88">
        <v>26151</v>
      </c>
      <c r="B21292" s="89">
        <v>850.61</v>
      </c>
      <c r="C21292" s="89">
        <f>LN(Table3[[#This Row],[Value]]/B21291)</f>
        <v>1.3646579297453612E-3</v>
      </c>
      <c r="D21292" s="89"/>
      <c r="E21292" s="89"/>
      <c r="F21292" s="89">
        <f>Table3[[#This Row],[Yield]]/100*(1+F21291)</f>
        <v>0</v>
      </c>
    </row>
    <row r="21293" spans="1:6" x14ac:dyDescent="0.2">
      <c r="A21293" s="88">
        <v>26154</v>
      </c>
      <c r="B21293" s="89">
        <v>842.65</v>
      </c>
      <c r="C21293" s="89">
        <f>LN(Table3[[#This Row],[Value]]/B21292)</f>
        <v>-9.4020512356401496E-3</v>
      </c>
      <c r="D21293" s="89"/>
      <c r="E21293" s="89"/>
      <c r="F21293" s="89">
        <f>Table3[[#This Row],[Yield]]/100*(1+F21292)</f>
        <v>0</v>
      </c>
    </row>
    <row r="21294" spans="1:6" x14ac:dyDescent="0.2">
      <c r="A21294" s="88">
        <v>26155</v>
      </c>
      <c r="B21294" s="89">
        <v>839.59</v>
      </c>
      <c r="C21294" s="89">
        <f>LN(Table3[[#This Row],[Value]]/B21293)</f>
        <v>-3.638010480020507E-3</v>
      </c>
      <c r="D21294" s="89"/>
      <c r="E21294" s="89"/>
      <c r="F21294" s="89">
        <f>Table3[[#This Row],[Yield]]/100*(1+F21293)</f>
        <v>0</v>
      </c>
    </row>
    <row r="21295" spans="1:6" x14ac:dyDescent="0.2">
      <c r="A21295" s="88">
        <v>26156</v>
      </c>
      <c r="B21295" s="89">
        <v>846.38</v>
      </c>
      <c r="C21295" s="89">
        <f>LN(Table3[[#This Row],[Value]]/B21294)</f>
        <v>8.0547538932427276E-3</v>
      </c>
      <c r="D21295" s="89"/>
      <c r="E21295" s="89"/>
      <c r="F21295" s="89">
        <f>Table3[[#This Row],[Yield]]/100*(1+F21294)</f>
        <v>0</v>
      </c>
    </row>
    <row r="21296" spans="1:6" x14ac:dyDescent="0.2">
      <c r="A21296" s="88">
        <v>26157</v>
      </c>
      <c r="B21296" s="89">
        <v>859.01</v>
      </c>
      <c r="C21296" s="89">
        <f>LN(Table3[[#This Row],[Value]]/B21295)</f>
        <v>1.4812132024782232E-2</v>
      </c>
      <c r="D21296" s="89"/>
      <c r="E21296" s="89"/>
      <c r="F21296" s="89">
        <f>Table3[[#This Row],[Yield]]/100*(1+F21295)</f>
        <v>0</v>
      </c>
    </row>
    <row r="21297" spans="1:6" x14ac:dyDescent="0.2">
      <c r="A21297" s="88">
        <v>26158</v>
      </c>
      <c r="B21297" s="89">
        <v>856.02</v>
      </c>
      <c r="C21297" s="89">
        <f>LN(Table3[[#This Row],[Value]]/B21296)</f>
        <v>-3.4868230052552103E-3</v>
      </c>
      <c r="D21297" s="89"/>
      <c r="E21297" s="89"/>
      <c r="F21297" s="89">
        <f>Table3[[#This Row],[Yield]]/100*(1+F21296)</f>
        <v>0</v>
      </c>
    </row>
    <row r="21298" spans="1:6" x14ac:dyDescent="0.2">
      <c r="A21298" s="88">
        <v>26161</v>
      </c>
      <c r="B21298" s="89">
        <v>888.95</v>
      </c>
      <c r="C21298" s="89">
        <f>LN(Table3[[#This Row],[Value]]/B21297)</f>
        <v>3.7747250607802575E-2</v>
      </c>
      <c r="D21298" s="89"/>
      <c r="E21298" s="89"/>
      <c r="F21298" s="89">
        <f>Table3[[#This Row],[Yield]]/100*(1+F21297)</f>
        <v>0</v>
      </c>
    </row>
    <row r="21299" spans="1:6" x14ac:dyDescent="0.2">
      <c r="A21299" s="88">
        <v>26162</v>
      </c>
      <c r="B21299" s="89">
        <v>899.9</v>
      </c>
      <c r="C21299" s="89">
        <f>LN(Table3[[#This Row],[Value]]/B21298)</f>
        <v>1.2242655077322055E-2</v>
      </c>
      <c r="D21299" s="89"/>
      <c r="E21299" s="89"/>
      <c r="F21299" s="89">
        <f>Table3[[#This Row],[Yield]]/100*(1+F21298)</f>
        <v>0</v>
      </c>
    </row>
    <row r="21300" spans="1:6" x14ac:dyDescent="0.2">
      <c r="A21300" s="88">
        <v>26163</v>
      </c>
      <c r="B21300" s="89">
        <v>886.17</v>
      </c>
      <c r="C21300" s="89">
        <f>LN(Table3[[#This Row],[Value]]/B21299)</f>
        <v>-1.5374840251039959E-2</v>
      </c>
      <c r="D21300" s="89"/>
      <c r="E21300" s="89"/>
      <c r="F21300" s="89">
        <f>Table3[[#This Row],[Yield]]/100*(1+F21299)</f>
        <v>0</v>
      </c>
    </row>
    <row r="21301" spans="1:6" x14ac:dyDescent="0.2">
      <c r="A21301" s="88">
        <v>26164</v>
      </c>
      <c r="B21301" s="89">
        <v>880.77</v>
      </c>
      <c r="C21301" s="89">
        <f>LN(Table3[[#This Row],[Value]]/B21300)</f>
        <v>-6.112280905949851E-3</v>
      </c>
      <c r="D21301" s="89"/>
      <c r="E21301" s="89"/>
      <c r="F21301" s="89">
        <f>Table3[[#This Row],[Yield]]/100*(1+F21300)</f>
        <v>0</v>
      </c>
    </row>
    <row r="21302" spans="1:6" x14ac:dyDescent="0.2">
      <c r="A21302" s="88">
        <v>26165</v>
      </c>
      <c r="B21302" s="89">
        <v>880.91</v>
      </c>
      <c r="C21302" s="89">
        <f>LN(Table3[[#This Row],[Value]]/B21301)</f>
        <v>1.5893919474001963E-4</v>
      </c>
      <c r="D21302" s="89"/>
      <c r="E21302" s="89"/>
      <c r="F21302" s="89">
        <f>Table3[[#This Row],[Yield]]/100*(1+F21301)</f>
        <v>0</v>
      </c>
    </row>
    <row r="21303" spans="1:6" x14ac:dyDescent="0.2">
      <c r="A21303" s="88">
        <v>26168</v>
      </c>
      <c r="B21303" s="89">
        <v>892.38</v>
      </c>
      <c r="C21303" s="89">
        <f>LN(Table3[[#This Row],[Value]]/B21302)</f>
        <v>1.2936586754908658E-2</v>
      </c>
      <c r="D21303" s="89"/>
      <c r="E21303" s="89"/>
      <c r="F21303" s="89">
        <f>Table3[[#This Row],[Yield]]/100*(1+F21302)</f>
        <v>0</v>
      </c>
    </row>
    <row r="21304" spans="1:6" x14ac:dyDescent="0.2">
      <c r="A21304" s="88">
        <v>26169</v>
      </c>
      <c r="B21304" s="89">
        <v>904.13</v>
      </c>
      <c r="C21304" s="89">
        <f>LN(Table3[[#This Row],[Value]]/B21303)</f>
        <v>1.3081104530356977E-2</v>
      </c>
      <c r="D21304" s="89"/>
      <c r="E21304" s="89"/>
      <c r="F21304" s="89">
        <f>Table3[[#This Row],[Yield]]/100*(1+F21303)</f>
        <v>0</v>
      </c>
    </row>
    <row r="21305" spans="1:6" x14ac:dyDescent="0.2">
      <c r="A21305" s="88">
        <v>26170</v>
      </c>
      <c r="B21305" s="89">
        <v>908.37</v>
      </c>
      <c r="C21305" s="89">
        <f>LN(Table3[[#This Row],[Value]]/B21304)</f>
        <v>4.6786292240687723E-3</v>
      </c>
      <c r="D21305" s="89"/>
      <c r="E21305" s="89"/>
      <c r="F21305" s="89">
        <f>Table3[[#This Row],[Yield]]/100*(1+F21304)</f>
        <v>0</v>
      </c>
    </row>
    <row r="21306" spans="1:6" x14ac:dyDescent="0.2">
      <c r="A21306" s="88">
        <v>26171</v>
      </c>
      <c r="B21306" s="89">
        <v>906.1</v>
      </c>
      <c r="C21306" s="89">
        <f>LN(Table3[[#This Row],[Value]]/B21305)</f>
        <v>-2.5021093589725225E-3</v>
      </c>
      <c r="D21306" s="89"/>
      <c r="E21306" s="89"/>
      <c r="F21306" s="89">
        <f>Table3[[#This Row],[Yield]]/100*(1+F21305)</f>
        <v>0</v>
      </c>
    </row>
    <row r="21307" spans="1:6" x14ac:dyDescent="0.2">
      <c r="A21307" s="88">
        <v>26172</v>
      </c>
      <c r="B21307" s="89">
        <v>908.15</v>
      </c>
      <c r="C21307" s="89">
        <f>LN(Table3[[#This Row],[Value]]/B21306)</f>
        <v>2.2598879674375042E-3</v>
      </c>
      <c r="D21307" s="89"/>
      <c r="E21307" s="89"/>
      <c r="F21307" s="89">
        <f>Table3[[#This Row],[Yield]]/100*(1+F21306)</f>
        <v>0</v>
      </c>
    </row>
    <row r="21308" spans="1:6" x14ac:dyDescent="0.2">
      <c r="A21308" s="88">
        <v>26175</v>
      </c>
      <c r="B21308" s="89">
        <v>901.43</v>
      </c>
      <c r="C21308" s="89">
        <f>LN(Table3[[#This Row],[Value]]/B21307)</f>
        <v>-7.4271719307088041E-3</v>
      </c>
      <c r="D21308" s="89"/>
      <c r="E21308" s="89"/>
      <c r="F21308" s="89">
        <f>Table3[[#This Row],[Yield]]/100*(1+F21307)</f>
        <v>0</v>
      </c>
    </row>
    <row r="21309" spans="1:6" x14ac:dyDescent="0.2">
      <c r="A21309" s="88">
        <v>26176</v>
      </c>
      <c r="B21309" s="89">
        <v>898.07</v>
      </c>
      <c r="C21309" s="89">
        <f>LN(Table3[[#This Row],[Value]]/B21308)</f>
        <v>-3.7343749983382345E-3</v>
      </c>
      <c r="D21309" s="89"/>
      <c r="E21309" s="89"/>
      <c r="F21309" s="89">
        <f>Table3[[#This Row],[Yield]]/100*(1+F21308)</f>
        <v>0</v>
      </c>
    </row>
    <row r="21310" spans="1:6" x14ac:dyDescent="0.2">
      <c r="A21310" s="88">
        <v>26177</v>
      </c>
      <c r="B21310" s="89">
        <v>899.02</v>
      </c>
      <c r="C21310" s="89">
        <f>LN(Table3[[#This Row],[Value]]/B21309)</f>
        <v>1.0572648988010156E-3</v>
      </c>
      <c r="D21310" s="89"/>
      <c r="E21310" s="89"/>
      <c r="F21310" s="89">
        <f>Table3[[#This Row],[Yield]]/100*(1+F21309)</f>
        <v>0</v>
      </c>
    </row>
    <row r="21311" spans="1:6" x14ac:dyDescent="0.2">
      <c r="A21311" s="88">
        <v>26178</v>
      </c>
      <c r="B21311" s="89">
        <v>900.63</v>
      </c>
      <c r="C21311" s="89">
        <f>LN(Table3[[#This Row],[Value]]/B21310)</f>
        <v>1.7892372733776933E-3</v>
      </c>
      <c r="D21311" s="89"/>
      <c r="E21311" s="89"/>
      <c r="F21311" s="89">
        <f>Table3[[#This Row],[Yield]]/100*(1+F21310)</f>
        <v>0</v>
      </c>
    </row>
    <row r="21312" spans="1:6" x14ac:dyDescent="0.2">
      <c r="A21312" s="88">
        <v>26179</v>
      </c>
      <c r="B21312" s="89">
        <v>912.75</v>
      </c>
      <c r="C21312" s="89">
        <f>LN(Table3[[#This Row],[Value]]/B21311)</f>
        <v>1.3367502097162108E-2</v>
      </c>
      <c r="D21312" s="89"/>
      <c r="E21312" s="89"/>
      <c r="F21312" s="89">
        <f>Table3[[#This Row],[Yield]]/100*(1+F21311)</f>
        <v>0</v>
      </c>
    </row>
    <row r="21313" spans="1:6" x14ac:dyDescent="0.2">
      <c r="A21313" s="88">
        <v>26183</v>
      </c>
      <c r="B21313" s="89">
        <v>916.47</v>
      </c>
      <c r="C21313" s="89">
        <f>LN(Table3[[#This Row],[Value]]/B21312)</f>
        <v>4.0673129840472369E-3</v>
      </c>
      <c r="D21313" s="89"/>
      <c r="E21313" s="89"/>
      <c r="F21313" s="89">
        <f>Table3[[#This Row],[Yield]]/100*(1+F21312)</f>
        <v>0</v>
      </c>
    </row>
    <row r="21314" spans="1:6" x14ac:dyDescent="0.2">
      <c r="A21314" s="88">
        <v>26184</v>
      </c>
      <c r="B21314" s="89">
        <v>920.93</v>
      </c>
      <c r="C21314" s="89">
        <f>LN(Table3[[#This Row],[Value]]/B21313)</f>
        <v>4.8546955039316204E-3</v>
      </c>
      <c r="D21314" s="89"/>
      <c r="E21314" s="89"/>
      <c r="F21314" s="89">
        <f>Table3[[#This Row],[Yield]]/100*(1+F21313)</f>
        <v>0</v>
      </c>
    </row>
    <row r="21315" spans="1:6" x14ac:dyDescent="0.2">
      <c r="A21315" s="88">
        <v>26185</v>
      </c>
      <c r="B21315" s="89">
        <v>915.89</v>
      </c>
      <c r="C21315" s="89">
        <f>LN(Table3[[#This Row],[Value]]/B21314)</f>
        <v>-5.4877588969007339E-3</v>
      </c>
      <c r="D21315" s="89"/>
      <c r="E21315" s="89"/>
      <c r="F21315" s="89">
        <f>Table3[[#This Row],[Yield]]/100*(1+F21314)</f>
        <v>0</v>
      </c>
    </row>
    <row r="21316" spans="1:6" x14ac:dyDescent="0.2">
      <c r="A21316" s="88">
        <v>26186</v>
      </c>
      <c r="B21316" s="89">
        <v>911</v>
      </c>
      <c r="C21316" s="89">
        <f>LN(Table3[[#This Row],[Value]]/B21315)</f>
        <v>-5.3533728668659058E-3</v>
      </c>
      <c r="D21316" s="89"/>
      <c r="E21316" s="89"/>
      <c r="F21316" s="89">
        <f>Table3[[#This Row],[Yield]]/100*(1+F21315)</f>
        <v>0</v>
      </c>
    </row>
    <row r="21317" spans="1:6" x14ac:dyDescent="0.2">
      <c r="A21317" s="88">
        <v>26189</v>
      </c>
      <c r="B21317" s="89">
        <v>909.39</v>
      </c>
      <c r="C21317" s="89">
        <f>LN(Table3[[#This Row],[Value]]/B21316)</f>
        <v>-1.7688521907786958E-3</v>
      </c>
      <c r="D21317" s="89"/>
      <c r="E21317" s="89"/>
      <c r="F21317" s="89">
        <f>Table3[[#This Row],[Yield]]/100*(1+F21316)</f>
        <v>0</v>
      </c>
    </row>
    <row r="21318" spans="1:6" x14ac:dyDescent="0.2">
      <c r="A21318" s="88">
        <v>26190</v>
      </c>
      <c r="B21318" s="89">
        <v>901.65</v>
      </c>
      <c r="C21318" s="89">
        <f>LN(Table3[[#This Row],[Value]]/B21317)</f>
        <v>-8.5476269158989999E-3</v>
      </c>
      <c r="D21318" s="89"/>
      <c r="E21318" s="89"/>
      <c r="F21318" s="89">
        <f>Table3[[#This Row],[Yield]]/100*(1+F21317)</f>
        <v>0</v>
      </c>
    </row>
    <row r="21319" spans="1:6" x14ac:dyDescent="0.2">
      <c r="A21319" s="88">
        <v>26191</v>
      </c>
      <c r="B21319" s="89">
        <v>904.86</v>
      </c>
      <c r="C21319" s="89">
        <f>LN(Table3[[#This Row],[Value]]/B21318)</f>
        <v>3.5538174473677777E-3</v>
      </c>
      <c r="D21319" s="89"/>
      <c r="E21319" s="89"/>
      <c r="F21319" s="89">
        <f>Table3[[#This Row],[Yield]]/100*(1+F21318)</f>
        <v>0</v>
      </c>
    </row>
    <row r="21320" spans="1:6" x14ac:dyDescent="0.2">
      <c r="A21320" s="88">
        <v>26192</v>
      </c>
      <c r="B21320" s="89">
        <v>903.11</v>
      </c>
      <c r="C21320" s="89">
        <f>LN(Table3[[#This Row],[Value]]/B21319)</f>
        <v>-1.935873434322264E-3</v>
      </c>
      <c r="D21320" s="89"/>
      <c r="E21320" s="89"/>
      <c r="F21320" s="89">
        <f>Table3[[#This Row],[Yield]]/100*(1+F21319)</f>
        <v>0</v>
      </c>
    </row>
    <row r="21321" spans="1:6" x14ac:dyDescent="0.2">
      <c r="A21321" s="88">
        <v>26193</v>
      </c>
      <c r="B21321" s="89">
        <v>908.22</v>
      </c>
      <c r="C21321" s="89">
        <f>LN(Table3[[#This Row],[Value]]/B21320)</f>
        <v>5.642277836202656E-3</v>
      </c>
      <c r="D21321" s="89"/>
      <c r="E21321" s="89"/>
      <c r="F21321" s="89">
        <f>Table3[[#This Row],[Yield]]/100*(1+F21320)</f>
        <v>0</v>
      </c>
    </row>
    <row r="21322" spans="1:6" x14ac:dyDescent="0.2">
      <c r="A21322" s="88">
        <v>26196</v>
      </c>
      <c r="B21322" s="89">
        <v>905.15</v>
      </c>
      <c r="C21322" s="89">
        <f>LN(Table3[[#This Row],[Value]]/B21321)</f>
        <v>-3.3859641805760389E-3</v>
      </c>
      <c r="D21322" s="89"/>
      <c r="E21322" s="89"/>
      <c r="F21322" s="89">
        <f>Table3[[#This Row],[Yield]]/100*(1+F21321)</f>
        <v>0</v>
      </c>
    </row>
    <row r="21323" spans="1:6" x14ac:dyDescent="0.2">
      <c r="A21323" s="88">
        <v>26197</v>
      </c>
      <c r="B21323" s="89">
        <v>903.4</v>
      </c>
      <c r="C21323" s="89">
        <f>LN(Table3[[#This Row],[Value]]/B21322)</f>
        <v>-1.9352526014490105E-3</v>
      </c>
      <c r="D21323" s="89"/>
      <c r="E21323" s="89"/>
      <c r="F21323" s="89">
        <f>Table3[[#This Row],[Yield]]/100*(1+F21322)</f>
        <v>0</v>
      </c>
    </row>
    <row r="21324" spans="1:6" x14ac:dyDescent="0.2">
      <c r="A21324" s="88">
        <v>26198</v>
      </c>
      <c r="B21324" s="89">
        <v>893.55</v>
      </c>
      <c r="C21324" s="89">
        <f>LN(Table3[[#This Row],[Value]]/B21323)</f>
        <v>-1.0963130477697657E-2</v>
      </c>
      <c r="D21324" s="89"/>
      <c r="E21324" s="89"/>
      <c r="F21324" s="89">
        <f>Table3[[#This Row],[Yield]]/100*(1+F21323)</f>
        <v>0</v>
      </c>
    </row>
    <row r="21325" spans="1:6" x14ac:dyDescent="0.2">
      <c r="A21325" s="88">
        <v>26199</v>
      </c>
      <c r="B21325" s="89">
        <v>891.28</v>
      </c>
      <c r="C21325" s="89">
        <f>LN(Table3[[#This Row],[Value]]/B21324)</f>
        <v>-2.5436609917450308E-3</v>
      </c>
      <c r="D21325" s="89"/>
      <c r="E21325" s="89"/>
      <c r="F21325" s="89">
        <f>Table3[[#This Row],[Yield]]/100*(1+F21324)</f>
        <v>0</v>
      </c>
    </row>
    <row r="21326" spans="1:6" x14ac:dyDescent="0.2">
      <c r="A21326" s="88">
        <v>26200</v>
      </c>
      <c r="B21326" s="89">
        <v>889.31</v>
      </c>
      <c r="C21326" s="89">
        <f>LN(Table3[[#This Row],[Value]]/B21325)</f>
        <v>-2.2127506094086801E-3</v>
      </c>
      <c r="D21326" s="89"/>
      <c r="E21326" s="89"/>
      <c r="F21326" s="89">
        <f>Table3[[#This Row],[Yield]]/100*(1+F21325)</f>
        <v>0</v>
      </c>
    </row>
    <row r="21327" spans="1:6" x14ac:dyDescent="0.2">
      <c r="A21327" s="88">
        <v>26203</v>
      </c>
      <c r="B21327" s="89">
        <v>883.47</v>
      </c>
      <c r="C21327" s="89">
        <f>LN(Table3[[#This Row],[Value]]/B21326)</f>
        <v>-6.5885458157997727E-3</v>
      </c>
      <c r="D21327" s="89"/>
      <c r="E21327" s="89"/>
      <c r="F21327" s="89">
        <f>Table3[[#This Row],[Yield]]/100*(1+F21326)</f>
        <v>0</v>
      </c>
    </row>
    <row r="21328" spans="1:6" x14ac:dyDescent="0.2">
      <c r="A21328" s="88">
        <v>26204</v>
      </c>
      <c r="B21328" s="89">
        <v>884.42</v>
      </c>
      <c r="C21328" s="89">
        <f>LN(Table3[[#This Row],[Value]]/B21327)</f>
        <v>1.0747276034601364E-3</v>
      </c>
      <c r="D21328" s="89"/>
      <c r="E21328" s="89"/>
      <c r="F21328" s="89">
        <f>Table3[[#This Row],[Yield]]/100*(1+F21327)</f>
        <v>0</v>
      </c>
    </row>
    <row r="21329" spans="1:6" x14ac:dyDescent="0.2">
      <c r="A21329" s="88">
        <v>26205</v>
      </c>
      <c r="B21329" s="89">
        <v>883.83</v>
      </c>
      <c r="C21329" s="89">
        <f>LN(Table3[[#This Row],[Value]]/B21328)</f>
        <v>-6.6732647747215176E-4</v>
      </c>
      <c r="D21329" s="89"/>
      <c r="E21329" s="89"/>
      <c r="F21329" s="89">
        <f>Table3[[#This Row],[Yield]]/100*(1+F21328)</f>
        <v>0</v>
      </c>
    </row>
    <row r="21330" spans="1:6" x14ac:dyDescent="0.2">
      <c r="A21330" s="88">
        <v>26206</v>
      </c>
      <c r="B21330" s="89">
        <v>887.19</v>
      </c>
      <c r="C21330" s="89">
        <f>LN(Table3[[#This Row],[Value]]/B21329)</f>
        <v>3.7944281051040113E-3</v>
      </c>
      <c r="D21330" s="89"/>
      <c r="E21330" s="89"/>
      <c r="F21330" s="89">
        <f>Table3[[#This Row],[Yield]]/100*(1+F21329)</f>
        <v>0</v>
      </c>
    </row>
    <row r="21331" spans="1:6" x14ac:dyDescent="0.2">
      <c r="A21331" s="88">
        <v>26207</v>
      </c>
      <c r="B21331" s="89">
        <v>893.98</v>
      </c>
      <c r="C21331" s="89">
        <f>LN(Table3[[#This Row],[Value]]/B21330)</f>
        <v>7.6242390016734683E-3</v>
      </c>
      <c r="D21331" s="89"/>
      <c r="E21331" s="89"/>
      <c r="F21331" s="89">
        <f>Table3[[#This Row],[Yield]]/100*(1+F21330)</f>
        <v>0</v>
      </c>
    </row>
    <row r="21332" spans="1:6" x14ac:dyDescent="0.2">
      <c r="A21332" s="88">
        <v>26210</v>
      </c>
      <c r="B21332" s="89">
        <v>895.66</v>
      </c>
      <c r="C21332" s="89">
        <f>LN(Table3[[#This Row],[Value]]/B21331)</f>
        <v>1.8774731158073127E-3</v>
      </c>
      <c r="D21332" s="89"/>
      <c r="E21332" s="89"/>
      <c r="F21332" s="89">
        <f>Table3[[#This Row],[Yield]]/100*(1+F21331)</f>
        <v>0</v>
      </c>
    </row>
    <row r="21333" spans="1:6" x14ac:dyDescent="0.2">
      <c r="A21333" s="88">
        <v>26211</v>
      </c>
      <c r="B21333" s="89">
        <v>891.14</v>
      </c>
      <c r="C21333" s="89">
        <f>LN(Table3[[#This Row],[Value]]/B21332)</f>
        <v>-5.0593347229491272E-3</v>
      </c>
      <c r="D21333" s="89"/>
      <c r="E21333" s="89"/>
      <c r="F21333" s="89">
        <f>Table3[[#This Row],[Yield]]/100*(1+F21332)</f>
        <v>0</v>
      </c>
    </row>
    <row r="21334" spans="1:6" x14ac:dyDescent="0.2">
      <c r="A21334" s="88">
        <v>26212</v>
      </c>
      <c r="B21334" s="89">
        <v>900.55</v>
      </c>
      <c r="C21334" s="89">
        <f>LN(Table3[[#This Row],[Value]]/B21333)</f>
        <v>1.0504145831590093E-2</v>
      </c>
      <c r="D21334" s="89"/>
      <c r="E21334" s="89"/>
      <c r="F21334" s="89">
        <f>Table3[[#This Row],[Yield]]/100*(1+F21333)</f>
        <v>0</v>
      </c>
    </row>
    <row r="21335" spans="1:6" x14ac:dyDescent="0.2">
      <c r="A21335" s="88">
        <v>26213</v>
      </c>
      <c r="B21335" s="89">
        <v>901.8</v>
      </c>
      <c r="C21335" s="89">
        <f>LN(Table3[[#This Row],[Value]]/B21334)</f>
        <v>1.3870782039174013E-3</v>
      </c>
      <c r="D21335" s="89"/>
      <c r="E21335" s="89"/>
      <c r="F21335" s="89">
        <f>Table3[[#This Row],[Yield]]/100*(1+F21334)</f>
        <v>0</v>
      </c>
    </row>
    <row r="21336" spans="1:6" x14ac:dyDescent="0.2">
      <c r="A21336" s="88">
        <v>26214</v>
      </c>
      <c r="B21336" s="89">
        <v>893.91</v>
      </c>
      <c r="C21336" s="89">
        <f>LN(Table3[[#This Row],[Value]]/B21335)</f>
        <v>-8.7876670220886407E-3</v>
      </c>
      <c r="D21336" s="89"/>
      <c r="E21336" s="89"/>
      <c r="F21336" s="89">
        <f>Table3[[#This Row],[Yield]]/100*(1+F21335)</f>
        <v>0</v>
      </c>
    </row>
    <row r="21337" spans="1:6" x14ac:dyDescent="0.2">
      <c r="A21337" s="88">
        <v>26217</v>
      </c>
      <c r="B21337" s="89">
        <v>891.94</v>
      </c>
      <c r="C21337" s="89">
        <f>LN(Table3[[#This Row],[Value]]/B21336)</f>
        <v>-2.2062332212395403E-3</v>
      </c>
      <c r="D21337" s="89"/>
      <c r="E21337" s="89"/>
      <c r="F21337" s="89">
        <f>Table3[[#This Row],[Yield]]/100*(1+F21336)</f>
        <v>0</v>
      </c>
    </row>
    <row r="21338" spans="1:6" x14ac:dyDescent="0.2">
      <c r="A21338" s="88">
        <v>26218</v>
      </c>
      <c r="B21338" s="89">
        <v>893.55</v>
      </c>
      <c r="C21338" s="89">
        <f>LN(Table3[[#This Row],[Value]]/B21337)</f>
        <v>1.8034269991505051E-3</v>
      </c>
      <c r="D21338" s="89"/>
      <c r="E21338" s="89"/>
      <c r="F21338" s="89">
        <f>Table3[[#This Row],[Yield]]/100*(1+F21337)</f>
        <v>0</v>
      </c>
    </row>
    <row r="21339" spans="1:6" x14ac:dyDescent="0.2">
      <c r="A21339" s="88">
        <v>26219</v>
      </c>
      <c r="B21339" s="89">
        <v>888.8</v>
      </c>
      <c r="C21339" s="89">
        <f>LN(Table3[[#This Row],[Value]]/B21338)</f>
        <v>-5.3300544173859356E-3</v>
      </c>
      <c r="D21339" s="89"/>
      <c r="E21339" s="89"/>
      <c r="F21339" s="89">
        <f>Table3[[#This Row],[Yield]]/100*(1+F21338)</f>
        <v>0</v>
      </c>
    </row>
    <row r="21340" spans="1:6" x14ac:dyDescent="0.2">
      <c r="A21340" s="88">
        <v>26220</v>
      </c>
      <c r="B21340" s="89">
        <v>878.36</v>
      </c>
      <c r="C21340" s="89">
        <f>LN(Table3[[#This Row],[Value]]/B21339)</f>
        <v>-1.1815705947629422E-2</v>
      </c>
      <c r="D21340" s="89"/>
      <c r="E21340" s="89"/>
      <c r="F21340" s="89">
        <f>Table3[[#This Row],[Yield]]/100*(1+F21339)</f>
        <v>0</v>
      </c>
    </row>
    <row r="21341" spans="1:6" x14ac:dyDescent="0.2">
      <c r="A21341" s="88">
        <v>26221</v>
      </c>
      <c r="B21341" s="89">
        <v>874.58</v>
      </c>
      <c r="C21341" s="89">
        <f>LN(Table3[[#This Row],[Value]]/B21340)</f>
        <v>-4.312761257053487E-3</v>
      </c>
      <c r="D21341" s="89"/>
      <c r="E21341" s="89"/>
      <c r="F21341" s="89">
        <f>Table3[[#This Row],[Yield]]/100*(1+F21340)</f>
        <v>0</v>
      </c>
    </row>
    <row r="21342" spans="1:6" x14ac:dyDescent="0.2">
      <c r="A21342" s="88">
        <v>26224</v>
      </c>
      <c r="B21342" s="89">
        <v>872.44</v>
      </c>
      <c r="C21342" s="89">
        <f>LN(Table3[[#This Row],[Value]]/B21341)</f>
        <v>-2.4498873170853549E-3</v>
      </c>
      <c r="D21342" s="89"/>
      <c r="E21342" s="89"/>
      <c r="F21342" s="89">
        <f>Table3[[#This Row],[Yield]]/100*(1+F21341)</f>
        <v>0</v>
      </c>
    </row>
    <row r="21343" spans="1:6" x14ac:dyDescent="0.2">
      <c r="A21343" s="88">
        <v>26225</v>
      </c>
      <c r="B21343" s="89">
        <v>868.43</v>
      </c>
      <c r="C21343" s="89">
        <f>LN(Table3[[#This Row],[Value]]/B21342)</f>
        <v>-4.6069001041931521E-3</v>
      </c>
      <c r="D21343" s="89"/>
      <c r="E21343" s="89"/>
      <c r="F21343" s="89">
        <f>Table3[[#This Row],[Yield]]/100*(1+F21342)</f>
        <v>0</v>
      </c>
    </row>
    <row r="21344" spans="1:6" x14ac:dyDescent="0.2">
      <c r="A21344" s="88">
        <v>26226</v>
      </c>
      <c r="B21344" s="89">
        <v>855.65</v>
      </c>
      <c r="C21344" s="89">
        <f>LN(Table3[[#This Row],[Value]]/B21343)</f>
        <v>-1.4825569675997864E-2</v>
      </c>
      <c r="D21344" s="89"/>
      <c r="E21344" s="89"/>
      <c r="F21344" s="89">
        <f>Table3[[#This Row],[Yield]]/100*(1+F21343)</f>
        <v>0</v>
      </c>
    </row>
    <row r="21345" spans="1:6" x14ac:dyDescent="0.2">
      <c r="A21345" s="88">
        <v>26227</v>
      </c>
      <c r="B21345" s="89">
        <v>854.85</v>
      </c>
      <c r="C21345" s="89">
        <f>LN(Table3[[#This Row],[Value]]/B21344)</f>
        <v>-9.3539907434241336E-4</v>
      </c>
      <c r="D21345" s="89"/>
      <c r="E21345" s="89"/>
      <c r="F21345" s="89">
        <f>Table3[[#This Row],[Yield]]/100*(1+F21344)</f>
        <v>0</v>
      </c>
    </row>
    <row r="21346" spans="1:6" x14ac:dyDescent="0.2">
      <c r="A21346" s="88">
        <v>26228</v>
      </c>
      <c r="B21346" s="89">
        <v>852.37</v>
      </c>
      <c r="C21346" s="89">
        <f>LN(Table3[[#This Row],[Value]]/B21345)</f>
        <v>-2.9053100882572742E-3</v>
      </c>
      <c r="D21346" s="89"/>
      <c r="E21346" s="89"/>
      <c r="F21346" s="89">
        <f>Table3[[#This Row],[Yield]]/100*(1+F21345)</f>
        <v>0</v>
      </c>
    </row>
    <row r="21347" spans="1:6" x14ac:dyDescent="0.2">
      <c r="A21347" s="88">
        <v>26231</v>
      </c>
      <c r="B21347" s="89">
        <v>848.5</v>
      </c>
      <c r="C21347" s="89">
        <f>LN(Table3[[#This Row],[Value]]/B21346)</f>
        <v>-4.5506201865800457E-3</v>
      </c>
      <c r="D21347" s="89"/>
      <c r="E21347" s="89"/>
      <c r="F21347" s="89">
        <f>Table3[[#This Row],[Yield]]/100*(1+F21346)</f>
        <v>0</v>
      </c>
    </row>
    <row r="21348" spans="1:6" x14ac:dyDescent="0.2">
      <c r="A21348" s="88">
        <v>26232</v>
      </c>
      <c r="B21348" s="89">
        <v>845.36</v>
      </c>
      <c r="C21348" s="89">
        <f>LN(Table3[[#This Row],[Value]]/B21347)</f>
        <v>-3.7075125415056563E-3</v>
      </c>
      <c r="D21348" s="89"/>
      <c r="E21348" s="89"/>
      <c r="F21348" s="89">
        <f>Table3[[#This Row],[Yield]]/100*(1+F21347)</f>
        <v>0</v>
      </c>
    </row>
    <row r="21349" spans="1:6" x14ac:dyDescent="0.2">
      <c r="A21349" s="88">
        <v>26233</v>
      </c>
      <c r="B21349" s="89">
        <v>836.38</v>
      </c>
      <c r="C21349" s="89">
        <f>LN(Table3[[#This Row],[Value]]/B21348)</f>
        <v>-1.067951686801932E-2</v>
      </c>
      <c r="D21349" s="89"/>
      <c r="E21349" s="89"/>
      <c r="F21349" s="89">
        <f>Table3[[#This Row],[Yield]]/100*(1+F21348)</f>
        <v>0</v>
      </c>
    </row>
    <row r="21350" spans="1:6" x14ac:dyDescent="0.2">
      <c r="A21350" s="88">
        <v>26234</v>
      </c>
      <c r="B21350" s="89">
        <v>837.62</v>
      </c>
      <c r="C21350" s="89">
        <f>LN(Table3[[#This Row],[Value]]/B21349)</f>
        <v>1.4814817524428803E-3</v>
      </c>
      <c r="D21350" s="89"/>
      <c r="E21350" s="89"/>
      <c r="F21350" s="89">
        <f>Table3[[#This Row],[Yield]]/100*(1+F21349)</f>
        <v>0</v>
      </c>
    </row>
    <row r="21351" spans="1:6" x14ac:dyDescent="0.2">
      <c r="A21351" s="88">
        <v>26235</v>
      </c>
      <c r="B21351" s="89">
        <v>839</v>
      </c>
      <c r="C21351" s="89">
        <f>LN(Table3[[#This Row],[Value]]/B21350)</f>
        <v>1.6461694500071184E-3</v>
      </c>
      <c r="D21351" s="89"/>
      <c r="E21351" s="89"/>
      <c r="F21351" s="89">
        <f>Table3[[#This Row],[Yield]]/100*(1+F21350)</f>
        <v>0</v>
      </c>
    </row>
    <row r="21352" spans="1:6" x14ac:dyDescent="0.2">
      <c r="A21352" s="88">
        <v>26238</v>
      </c>
      <c r="B21352" s="89">
        <v>825.86</v>
      </c>
      <c r="C21352" s="89">
        <f>LN(Table3[[#This Row],[Value]]/B21351)</f>
        <v>-1.5785438836963636E-2</v>
      </c>
      <c r="D21352" s="89"/>
      <c r="E21352" s="89"/>
      <c r="F21352" s="89">
        <f>Table3[[#This Row],[Yield]]/100*(1+F21351)</f>
        <v>0</v>
      </c>
    </row>
    <row r="21353" spans="1:6" x14ac:dyDescent="0.2">
      <c r="A21353" s="88">
        <v>26239</v>
      </c>
      <c r="B21353" s="89">
        <v>827.98</v>
      </c>
      <c r="C21353" s="89">
        <f>LN(Table3[[#This Row],[Value]]/B21352)</f>
        <v>2.5637318739183271E-3</v>
      </c>
      <c r="D21353" s="89"/>
      <c r="E21353" s="89"/>
      <c r="F21353" s="89">
        <f>Table3[[#This Row],[Yield]]/100*(1+F21352)</f>
        <v>0</v>
      </c>
    </row>
    <row r="21354" spans="1:6" x14ac:dyDescent="0.2">
      <c r="A21354" s="88">
        <v>26240</v>
      </c>
      <c r="B21354" s="89">
        <v>842.58</v>
      </c>
      <c r="C21354" s="89">
        <f>LN(Table3[[#This Row],[Value]]/B21353)</f>
        <v>1.7479613703982905E-2</v>
      </c>
      <c r="D21354" s="89"/>
      <c r="E21354" s="89"/>
      <c r="F21354" s="89">
        <f>Table3[[#This Row],[Yield]]/100*(1+F21353)</f>
        <v>0</v>
      </c>
    </row>
    <row r="21355" spans="1:6" x14ac:dyDescent="0.2">
      <c r="A21355" s="88">
        <v>26241</v>
      </c>
      <c r="B21355" s="89">
        <v>843.17</v>
      </c>
      <c r="C21355" s="89">
        <f>LN(Table3[[#This Row],[Value]]/B21354)</f>
        <v>6.9998519838724801E-4</v>
      </c>
      <c r="D21355" s="89"/>
      <c r="E21355" s="89"/>
      <c r="F21355" s="89">
        <f>Table3[[#This Row],[Yield]]/100*(1+F21354)</f>
        <v>0</v>
      </c>
    </row>
    <row r="21356" spans="1:6" x14ac:dyDescent="0.2">
      <c r="A21356" s="88">
        <v>26242</v>
      </c>
      <c r="B21356" s="89">
        <v>840.39</v>
      </c>
      <c r="C21356" s="89">
        <f>LN(Table3[[#This Row],[Value]]/B21355)</f>
        <v>-3.3025286021492982E-3</v>
      </c>
      <c r="D21356" s="89"/>
      <c r="E21356" s="89"/>
      <c r="F21356" s="89">
        <f>Table3[[#This Row],[Yield]]/100*(1+F21355)</f>
        <v>0</v>
      </c>
    </row>
    <row r="21357" spans="1:6" x14ac:dyDescent="0.2">
      <c r="A21357" s="88">
        <v>26245</v>
      </c>
      <c r="B21357" s="89">
        <v>837.54</v>
      </c>
      <c r="C21357" s="89">
        <f>LN(Table3[[#This Row],[Value]]/B21356)</f>
        <v>-3.3970460516600347E-3</v>
      </c>
      <c r="D21357" s="89"/>
      <c r="E21357" s="89"/>
      <c r="F21357" s="89">
        <f>Table3[[#This Row],[Yield]]/100*(1+F21356)</f>
        <v>0</v>
      </c>
    </row>
    <row r="21358" spans="1:6" x14ac:dyDescent="0.2">
      <c r="A21358" s="88">
        <v>26246</v>
      </c>
      <c r="B21358" s="89">
        <v>837.91</v>
      </c>
      <c r="C21358" s="89">
        <f>LN(Table3[[#This Row],[Value]]/B21357)</f>
        <v>4.416723937029814E-4</v>
      </c>
      <c r="D21358" s="89"/>
      <c r="E21358" s="89"/>
      <c r="F21358" s="89">
        <f>Table3[[#This Row],[Yield]]/100*(1+F21357)</f>
        <v>0</v>
      </c>
    </row>
    <row r="21359" spans="1:6" x14ac:dyDescent="0.2">
      <c r="A21359" s="88">
        <v>26247</v>
      </c>
      <c r="B21359" s="89">
        <v>826.15</v>
      </c>
      <c r="C21359" s="89">
        <f>LN(Table3[[#This Row],[Value]]/B21358)</f>
        <v>-1.4134341049425016E-2</v>
      </c>
      <c r="D21359" s="89"/>
      <c r="E21359" s="89"/>
      <c r="F21359" s="89">
        <f>Table3[[#This Row],[Yield]]/100*(1+F21358)</f>
        <v>0</v>
      </c>
    </row>
    <row r="21360" spans="1:6" x14ac:dyDescent="0.2">
      <c r="A21360" s="88">
        <v>26248</v>
      </c>
      <c r="B21360" s="89">
        <v>814.91</v>
      </c>
      <c r="C21360" s="89">
        <f>LN(Table3[[#This Row],[Value]]/B21359)</f>
        <v>-1.3698677401770293E-2</v>
      </c>
      <c r="D21360" s="89"/>
      <c r="E21360" s="89"/>
      <c r="F21360" s="89">
        <f>Table3[[#This Row],[Yield]]/100*(1+F21359)</f>
        <v>0</v>
      </c>
    </row>
    <row r="21361" spans="1:6" x14ac:dyDescent="0.2">
      <c r="A21361" s="88">
        <v>26249</v>
      </c>
      <c r="B21361" s="89">
        <v>812.94</v>
      </c>
      <c r="C21361" s="89">
        <f>LN(Table3[[#This Row],[Value]]/B21360)</f>
        <v>-2.4203716088346747E-3</v>
      </c>
      <c r="D21361" s="89"/>
      <c r="E21361" s="89"/>
      <c r="F21361" s="89">
        <f>Table3[[#This Row],[Yield]]/100*(1+F21360)</f>
        <v>0</v>
      </c>
    </row>
    <row r="21362" spans="1:6" x14ac:dyDescent="0.2">
      <c r="A21362" s="88">
        <v>26252</v>
      </c>
      <c r="B21362" s="89">
        <v>810.53</v>
      </c>
      <c r="C21362" s="89">
        <f>LN(Table3[[#This Row],[Value]]/B21361)</f>
        <v>-2.9689514068999131E-3</v>
      </c>
      <c r="D21362" s="89"/>
      <c r="E21362" s="89"/>
      <c r="F21362" s="89">
        <f>Table3[[#This Row],[Yield]]/100*(1+F21361)</f>
        <v>0</v>
      </c>
    </row>
    <row r="21363" spans="1:6" x14ac:dyDescent="0.2">
      <c r="A21363" s="88">
        <v>26253</v>
      </c>
      <c r="B21363" s="89">
        <v>818.71</v>
      </c>
      <c r="C21363" s="89">
        <f>LN(Table3[[#This Row],[Value]]/B21362)</f>
        <v>1.0041576114692219E-2</v>
      </c>
      <c r="D21363" s="89"/>
      <c r="E21363" s="89"/>
      <c r="F21363" s="89">
        <f>Table3[[#This Row],[Yield]]/100*(1+F21362)</f>
        <v>0</v>
      </c>
    </row>
    <row r="21364" spans="1:6" x14ac:dyDescent="0.2">
      <c r="A21364" s="88">
        <v>26254</v>
      </c>
      <c r="B21364" s="89">
        <v>822.14</v>
      </c>
      <c r="C21364" s="89">
        <f>LN(Table3[[#This Row],[Value]]/B21363)</f>
        <v>4.1807660615213052E-3</v>
      </c>
      <c r="D21364" s="89"/>
      <c r="E21364" s="89"/>
      <c r="F21364" s="89">
        <f>Table3[[#This Row],[Yield]]/100*(1+F21363)</f>
        <v>0</v>
      </c>
    </row>
    <row r="21365" spans="1:6" x14ac:dyDescent="0.2">
      <c r="A21365" s="88">
        <v>26255</v>
      </c>
      <c r="B21365" s="89">
        <v>815.35</v>
      </c>
      <c r="C21365" s="89">
        <f>LN(Table3[[#This Row],[Value]]/B21364)</f>
        <v>-8.2932279484221588E-3</v>
      </c>
      <c r="D21365" s="89"/>
      <c r="E21365" s="89"/>
      <c r="F21365" s="89">
        <f>Table3[[#This Row],[Yield]]/100*(1+F21364)</f>
        <v>0</v>
      </c>
    </row>
    <row r="21366" spans="1:6" x14ac:dyDescent="0.2">
      <c r="A21366" s="88">
        <v>26256</v>
      </c>
      <c r="B21366" s="89">
        <v>810.67</v>
      </c>
      <c r="C21366" s="89">
        <f>LN(Table3[[#This Row],[Value]]/B21365)</f>
        <v>-5.7564026556866854E-3</v>
      </c>
      <c r="D21366" s="89"/>
      <c r="E21366" s="89"/>
      <c r="F21366" s="89">
        <f>Table3[[#This Row],[Yield]]/100*(1+F21365)</f>
        <v>0</v>
      </c>
    </row>
    <row r="21367" spans="1:6" x14ac:dyDescent="0.2">
      <c r="A21367" s="88">
        <v>26259</v>
      </c>
      <c r="B21367" s="89">
        <v>803.15</v>
      </c>
      <c r="C21367" s="89">
        <f>LN(Table3[[#This Row],[Value]]/B21366)</f>
        <v>-9.3195702478244338E-3</v>
      </c>
      <c r="D21367" s="89"/>
      <c r="E21367" s="89"/>
      <c r="F21367" s="89">
        <f>Table3[[#This Row],[Yield]]/100*(1+F21366)</f>
        <v>0</v>
      </c>
    </row>
    <row r="21368" spans="1:6" x14ac:dyDescent="0.2">
      <c r="A21368" s="88">
        <v>26260</v>
      </c>
      <c r="B21368" s="89">
        <v>797.97</v>
      </c>
      <c r="C21368" s="89">
        <f>LN(Table3[[#This Row],[Value]]/B21367)</f>
        <v>-6.4704932456003178E-3</v>
      </c>
      <c r="D21368" s="89"/>
      <c r="E21368" s="89"/>
      <c r="F21368" s="89">
        <f>Table3[[#This Row],[Yield]]/100*(1+F21367)</f>
        <v>0</v>
      </c>
    </row>
    <row r="21369" spans="1:6" x14ac:dyDescent="0.2">
      <c r="A21369" s="88">
        <v>26261</v>
      </c>
      <c r="B21369" s="89">
        <v>798.63</v>
      </c>
      <c r="C21369" s="89">
        <f>LN(Table3[[#This Row],[Value]]/B21368)</f>
        <v>8.2675690541647226E-4</v>
      </c>
      <c r="D21369" s="89"/>
      <c r="E21369" s="89"/>
      <c r="F21369" s="89">
        <f>Table3[[#This Row],[Yield]]/100*(1+F21368)</f>
        <v>0</v>
      </c>
    </row>
    <row r="21370" spans="1:6" x14ac:dyDescent="0.2">
      <c r="A21370" s="88">
        <v>26263</v>
      </c>
      <c r="B21370" s="89">
        <v>816.59</v>
      </c>
      <c r="C21370" s="89">
        <f>LN(Table3[[#This Row],[Value]]/B21369)</f>
        <v>2.2239373249278174E-2</v>
      </c>
      <c r="D21370" s="89"/>
      <c r="E21370" s="89"/>
      <c r="F21370" s="89">
        <f>Table3[[#This Row],[Yield]]/100*(1+F21369)</f>
        <v>0</v>
      </c>
    </row>
    <row r="21371" spans="1:6" x14ac:dyDescent="0.2">
      <c r="A21371" s="88">
        <v>26266</v>
      </c>
      <c r="B21371" s="89">
        <v>829.73</v>
      </c>
      <c r="C21371" s="89">
        <f>LN(Table3[[#This Row],[Value]]/B21370)</f>
        <v>1.5963213751040643E-2</v>
      </c>
      <c r="D21371" s="89"/>
      <c r="E21371" s="89"/>
      <c r="F21371" s="89">
        <f>Table3[[#This Row],[Yield]]/100*(1+F21370)</f>
        <v>0</v>
      </c>
    </row>
    <row r="21372" spans="1:6" x14ac:dyDescent="0.2">
      <c r="A21372" s="88">
        <v>26267</v>
      </c>
      <c r="B21372" s="89">
        <v>831.34</v>
      </c>
      <c r="C21372" s="89">
        <f>LN(Table3[[#This Row],[Value]]/B21371)</f>
        <v>1.9385101219989871E-3</v>
      </c>
      <c r="D21372" s="89"/>
      <c r="E21372" s="89"/>
      <c r="F21372" s="89">
        <f>Table3[[#This Row],[Yield]]/100*(1+F21371)</f>
        <v>0</v>
      </c>
    </row>
    <row r="21373" spans="1:6" x14ac:dyDescent="0.2">
      <c r="A21373" s="88">
        <v>26268</v>
      </c>
      <c r="B21373" s="89">
        <v>846.01</v>
      </c>
      <c r="C21373" s="89">
        <f>LN(Table3[[#This Row],[Value]]/B21372)</f>
        <v>1.749232308142399E-2</v>
      </c>
      <c r="D21373" s="89"/>
      <c r="E21373" s="89"/>
      <c r="F21373" s="89">
        <f>Table3[[#This Row],[Yield]]/100*(1+F21372)</f>
        <v>0</v>
      </c>
    </row>
    <row r="21374" spans="1:6" x14ac:dyDescent="0.2">
      <c r="A21374" s="88">
        <v>26269</v>
      </c>
      <c r="B21374" s="89">
        <v>848.79</v>
      </c>
      <c r="C21374" s="89">
        <f>LN(Table3[[#This Row],[Value]]/B21373)</f>
        <v>3.2806260246798502E-3</v>
      </c>
      <c r="D21374" s="89"/>
      <c r="E21374" s="89"/>
      <c r="F21374" s="89">
        <f>Table3[[#This Row],[Yield]]/100*(1+F21373)</f>
        <v>0</v>
      </c>
    </row>
    <row r="21375" spans="1:6" x14ac:dyDescent="0.2">
      <c r="A21375" s="88">
        <v>26270</v>
      </c>
      <c r="B21375" s="89">
        <v>859.59</v>
      </c>
      <c r="C21375" s="89">
        <f>LN(Table3[[#This Row],[Value]]/B21374)</f>
        <v>1.2643725490852764E-2</v>
      </c>
      <c r="D21375" s="89"/>
      <c r="E21375" s="89"/>
      <c r="F21375" s="89">
        <f>Table3[[#This Row],[Yield]]/100*(1+F21374)</f>
        <v>0</v>
      </c>
    </row>
    <row r="21376" spans="1:6" x14ac:dyDescent="0.2">
      <c r="A21376" s="88">
        <v>26273</v>
      </c>
      <c r="B21376" s="89">
        <v>855.72</v>
      </c>
      <c r="C21376" s="89">
        <f>LN(Table3[[#This Row],[Value]]/B21375)</f>
        <v>-4.5123115546530567E-3</v>
      </c>
      <c r="D21376" s="89"/>
      <c r="E21376" s="89"/>
      <c r="F21376" s="89">
        <f>Table3[[#This Row],[Yield]]/100*(1+F21375)</f>
        <v>0</v>
      </c>
    </row>
    <row r="21377" spans="1:6" x14ac:dyDescent="0.2">
      <c r="A21377" s="88">
        <v>26274</v>
      </c>
      <c r="B21377" s="89">
        <v>857.4</v>
      </c>
      <c r="C21377" s="89">
        <f>LN(Table3[[#This Row],[Value]]/B21376)</f>
        <v>1.9613343356641687E-3</v>
      </c>
      <c r="D21377" s="89"/>
      <c r="E21377" s="89"/>
      <c r="F21377" s="89">
        <f>Table3[[#This Row],[Yield]]/100*(1+F21376)</f>
        <v>0</v>
      </c>
    </row>
    <row r="21378" spans="1:6" x14ac:dyDescent="0.2">
      <c r="A21378" s="88">
        <v>26275</v>
      </c>
      <c r="B21378" s="89">
        <v>854.85</v>
      </c>
      <c r="C21378" s="89">
        <f>LN(Table3[[#This Row],[Value]]/B21377)</f>
        <v>-2.9785392147583631E-3</v>
      </c>
      <c r="D21378" s="89"/>
      <c r="E21378" s="89"/>
      <c r="F21378" s="89">
        <f>Table3[[#This Row],[Yield]]/100*(1+F21377)</f>
        <v>0</v>
      </c>
    </row>
    <row r="21379" spans="1:6" x14ac:dyDescent="0.2">
      <c r="A21379" s="88">
        <v>26276</v>
      </c>
      <c r="B21379" s="89">
        <v>852.15</v>
      </c>
      <c r="C21379" s="89">
        <f>LN(Table3[[#This Row],[Value]]/B21378)</f>
        <v>-3.1634472778727385E-3</v>
      </c>
      <c r="D21379" s="89"/>
      <c r="E21379" s="89"/>
      <c r="F21379" s="89">
        <f>Table3[[#This Row],[Yield]]/100*(1+F21378)</f>
        <v>0</v>
      </c>
    </row>
    <row r="21380" spans="1:6" x14ac:dyDescent="0.2">
      <c r="A21380" s="88">
        <v>26277</v>
      </c>
      <c r="B21380" s="89">
        <v>856.75</v>
      </c>
      <c r="C21380" s="89">
        <f>LN(Table3[[#This Row],[Value]]/B21379)</f>
        <v>5.3835930834726792E-3</v>
      </c>
      <c r="D21380" s="89"/>
      <c r="E21380" s="89"/>
      <c r="F21380" s="89">
        <f>Table3[[#This Row],[Yield]]/100*(1+F21379)</f>
        <v>0</v>
      </c>
    </row>
    <row r="21381" spans="1:6" x14ac:dyDescent="0.2">
      <c r="A21381" s="88">
        <v>26280</v>
      </c>
      <c r="B21381" s="89">
        <v>858.79</v>
      </c>
      <c r="C21381" s="89">
        <f>LN(Table3[[#This Row],[Value]]/B21380)</f>
        <v>2.3782610274796336E-3</v>
      </c>
      <c r="D21381" s="89"/>
      <c r="E21381" s="89"/>
      <c r="F21381" s="89">
        <f>Table3[[#This Row],[Yield]]/100*(1+F21380)</f>
        <v>0</v>
      </c>
    </row>
    <row r="21382" spans="1:6" x14ac:dyDescent="0.2">
      <c r="A21382" s="88">
        <v>26281</v>
      </c>
      <c r="B21382" s="89">
        <v>855.14</v>
      </c>
      <c r="C21382" s="89">
        <f>LN(Table3[[#This Row],[Value]]/B21381)</f>
        <v>-4.259223559750276E-3</v>
      </c>
      <c r="D21382" s="89"/>
      <c r="E21382" s="89"/>
      <c r="F21382" s="89">
        <f>Table3[[#This Row],[Yield]]/100*(1+F21381)</f>
        <v>0</v>
      </c>
    </row>
    <row r="21383" spans="1:6" x14ac:dyDescent="0.2">
      <c r="A21383" s="88">
        <v>26282</v>
      </c>
      <c r="B21383" s="89">
        <v>863.76</v>
      </c>
      <c r="C21383" s="89">
        <f>LN(Table3[[#This Row],[Value]]/B21382)</f>
        <v>1.0029754216437261E-2</v>
      </c>
      <c r="D21383" s="89"/>
      <c r="E21383" s="89"/>
      <c r="F21383" s="89">
        <f>Table3[[#This Row],[Yield]]/100*(1+F21382)</f>
        <v>0</v>
      </c>
    </row>
    <row r="21384" spans="1:6" x14ac:dyDescent="0.2">
      <c r="A21384" s="88">
        <v>26283</v>
      </c>
      <c r="B21384" s="89">
        <v>871.39</v>
      </c>
      <c r="C21384" s="89">
        <f>LN(Table3[[#This Row],[Value]]/B21383)</f>
        <v>8.7946853925181274E-3</v>
      </c>
      <c r="D21384" s="89"/>
      <c r="E21384" s="89"/>
      <c r="F21384" s="89">
        <f>Table3[[#This Row],[Yield]]/100*(1+F21383)</f>
        <v>0</v>
      </c>
    </row>
    <row r="21385" spans="1:6" x14ac:dyDescent="0.2">
      <c r="A21385" s="88">
        <v>26284</v>
      </c>
      <c r="B21385" s="89">
        <v>873.8</v>
      </c>
      <c r="C21385" s="89">
        <f>LN(Table3[[#This Row],[Value]]/B21384)</f>
        <v>2.7618786859324646E-3</v>
      </c>
      <c r="D21385" s="89"/>
      <c r="E21385" s="89"/>
      <c r="F21385" s="89">
        <f>Table3[[#This Row],[Yield]]/100*(1+F21384)</f>
        <v>0</v>
      </c>
    </row>
    <row r="21386" spans="1:6" x14ac:dyDescent="0.2">
      <c r="A21386" s="88">
        <v>26287</v>
      </c>
      <c r="B21386" s="89">
        <v>885.01</v>
      </c>
      <c r="C21386" s="89">
        <f>LN(Table3[[#This Row],[Value]]/B21385)</f>
        <v>1.274742786178408E-2</v>
      </c>
      <c r="D21386" s="89"/>
      <c r="E21386" s="89"/>
      <c r="F21386" s="89">
        <f>Table3[[#This Row],[Yield]]/100*(1+F21385)</f>
        <v>0</v>
      </c>
    </row>
    <row r="21387" spans="1:6" x14ac:dyDescent="0.2">
      <c r="A21387" s="88">
        <v>26288</v>
      </c>
      <c r="B21387" s="89">
        <v>888.32</v>
      </c>
      <c r="C21387" s="89">
        <f>LN(Table3[[#This Row],[Value]]/B21386)</f>
        <v>3.7330940592107567E-3</v>
      </c>
      <c r="D21387" s="89"/>
      <c r="E21387" s="89"/>
      <c r="F21387" s="89">
        <f>Table3[[#This Row],[Yield]]/100*(1+F21386)</f>
        <v>0</v>
      </c>
    </row>
    <row r="21388" spans="1:6" x14ac:dyDescent="0.2">
      <c r="A21388" s="88">
        <v>26289</v>
      </c>
      <c r="B21388" s="89">
        <v>884.86</v>
      </c>
      <c r="C21388" s="89">
        <f>LN(Table3[[#This Row],[Value]]/B21387)</f>
        <v>-3.9025980344847486E-3</v>
      </c>
      <c r="D21388" s="89"/>
      <c r="E21388" s="89"/>
      <c r="F21388" s="89">
        <f>Table3[[#This Row],[Yield]]/100*(1+F21387)</f>
        <v>0</v>
      </c>
    </row>
    <row r="21389" spans="1:6" x14ac:dyDescent="0.2">
      <c r="A21389" s="88">
        <v>26290</v>
      </c>
      <c r="B21389" s="89">
        <v>881.17</v>
      </c>
      <c r="C21389" s="89">
        <f>LN(Table3[[#This Row],[Value]]/B21388)</f>
        <v>-4.1788705399776636E-3</v>
      </c>
      <c r="D21389" s="89"/>
      <c r="E21389" s="89"/>
      <c r="F21389" s="89">
        <f>Table3[[#This Row],[Yield]]/100*(1+F21388)</f>
        <v>0</v>
      </c>
    </row>
    <row r="21390" spans="1:6" x14ac:dyDescent="0.2">
      <c r="A21390" s="88">
        <v>26294</v>
      </c>
      <c r="B21390" s="89">
        <v>881.47</v>
      </c>
      <c r="C21390" s="89">
        <f>LN(Table3[[#This Row],[Value]]/B21389)</f>
        <v>3.4039849645622086E-4</v>
      </c>
      <c r="D21390" s="89"/>
      <c r="E21390" s="89"/>
      <c r="F21390" s="89">
        <f>Table3[[#This Row],[Yield]]/100*(1+F21389)</f>
        <v>0</v>
      </c>
    </row>
    <row r="21391" spans="1:6" x14ac:dyDescent="0.2">
      <c r="A21391" s="88">
        <v>26295</v>
      </c>
      <c r="B21391" s="89">
        <v>889.98</v>
      </c>
      <c r="C21391" s="89">
        <f>LN(Table3[[#This Row],[Value]]/B21390)</f>
        <v>9.6080222032519265E-3</v>
      </c>
      <c r="D21391" s="89"/>
      <c r="E21391" s="89"/>
      <c r="F21391" s="89">
        <f>Table3[[#This Row],[Yield]]/100*(1+F21390)</f>
        <v>0</v>
      </c>
    </row>
    <row r="21392" spans="1:6" x14ac:dyDescent="0.2">
      <c r="A21392" s="88">
        <v>26296</v>
      </c>
      <c r="B21392" s="89">
        <v>893.66</v>
      </c>
      <c r="C21392" s="89">
        <f>LN(Table3[[#This Row],[Value]]/B21391)</f>
        <v>4.1263990734270025E-3</v>
      </c>
      <c r="D21392" s="89"/>
      <c r="E21392" s="89"/>
      <c r="F21392" s="89">
        <f>Table3[[#This Row],[Yield]]/100*(1+F21391)</f>
        <v>0</v>
      </c>
    </row>
    <row r="21393" spans="1:6" x14ac:dyDescent="0.2">
      <c r="A21393" s="88">
        <v>26297</v>
      </c>
      <c r="B21393" s="89">
        <v>889.07</v>
      </c>
      <c r="C21393" s="89">
        <f>LN(Table3[[#This Row],[Value]]/B21392)</f>
        <v>-5.1494170654616516E-3</v>
      </c>
      <c r="D21393" s="89"/>
      <c r="E21393" s="89"/>
      <c r="F21393" s="89">
        <f>Table3[[#This Row],[Yield]]/100*(1+F21392)</f>
        <v>0</v>
      </c>
    </row>
    <row r="21394" spans="1:6" x14ac:dyDescent="0.2">
      <c r="A21394" s="88">
        <v>26298</v>
      </c>
      <c r="B21394" s="89">
        <v>890.2</v>
      </c>
      <c r="C21394" s="89">
        <f>LN(Table3[[#This Row],[Value]]/B21393)</f>
        <v>1.2701840102126293E-3</v>
      </c>
      <c r="D21394" s="89"/>
      <c r="E21394" s="89"/>
      <c r="F21394" s="89">
        <f>Table3[[#This Row],[Yield]]/100*(1+F21393)</f>
        <v>0</v>
      </c>
    </row>
    <row r="21395" spans="1:6" x14ac:dyDescent="0.2">
      <c r="A21395" s="88">
        <v>26301</v>
      </c>
      <c r="B21395" s="89">
        <v>889.3</v>
      </c>
      <c r="C21395" s="89">
        <f>LN(Table3[[#This Row],[Value]]/B21394)</f>
        <v>-1.0115201761596825E-3</v>
      </c>
      <c r="D21395" s="89"/>
      <c r="E21395" s="89"/>
      <c r="F21395" s="89">
        <f>Table3[[#This Row],[Yield]]/100*(1+F21394)</f>
        <v>0</v>
      </c>
    </row>
    <row r="21396" spans="1:6" x14ac:dyDescent="0.2">
      <c r="A21396" s="88">
        <v>26302</v>
      </c>
      <c r="B21396" s="89">
        <v>892.23</v>
      </c>
      <c r="C21396" s="89">
        <f>LN(Table3[[#This Row],[Value]]/B21395)</f>
        <v>3.2893104710853402E-3</v>
      </c>
      <c r="D21396" s="89"/>
      <c r="E21396" s="89"/>
      <c r="F21396" s="89">
        <f>Table3[[#This Row],[Yield]]/100*(1+F21395)</f>
        <v>0</v>
      </c>
    </row>
    <row r="21397" spans="1:6" x14ac:dyDescent="0.2">
      <c r="A21397" s="88">
        <v>26303</v>
      </c>
      <c r="B21397" s="89">
        <v>904.43</v>
      </c>
      <c r="C21397" s="89">
        <f>LN(Table3[[#This Row],[Value]]/B21396)</f>
        <v>1.3580964140186336E-2</v>
      </c>
      <c r="D21397" s="89"/>
      <c r="E21397" s="89"/>
      <c r="F21397" s="89">
        <f>Table3[[#This Row],[Yield]]/100*(1+F21396)</f>
        <v>0</v>
      </c>
    </row>
    <row r="21398" spans="1:6" x14ac:dyDescent="0.2">
      <c r="A21398" s="88">
        <v>26304</v>
      </c>
      <c r="B21398" s="89">
        <v>908.49</v>
      </c>
      <c r="C21398" s="89">
        <f>LN(Table3[[#This Row],[Value]]/B21397)</f>
        <v>4.4789696041301324E-3</v>
      </c>
      <c r="D21398" s="89"/>
      <c r="E21398" s="89"/>
      <c r="F21398" s="89">
        <f>Table3[[#This Row],[Yield]]/100*(1+F21397)</f>
        <v>0</v>
      </c>
    </row>
    <row r="21399" spans="1:6" x14ac:dyDescent="0.2">
      <c r="A21399" s="88">
        <v>26305</v>
      </c>
      <c r="B21399" s="89">
        <v>910.37</v>
      </c>
      <c r="C21399" s="89">
        <f>LN(Table3[[#This Row],[Value]]/B21398)</f>
        <v>2.0672296597926418E-3</v>
      </c>
      <c r="D21399" s="89"/>
      <c r="E21399" s="89"/>
      <c r="F21399" s="89">
        <f>Table3[[#This Row],[Yield]]/100*(1+F21398)</f>
        <v>0</v>
      </c>
    </row>
    <row r="21400" spans="1:6" x14ac:dyDescent="0.2">
      <c r="A21400" s="88">
        <v>26308</v>
      </c>
      <c r="B21400" s="89">
        <v>907.96</v>
      </c>
      <c r="C21400" s="89">
        <f>LN(Table3[[#This Row],[Value]]/B21399)</f>
        <v>-2.6507855132875792E-3</v>
      </c>
      <c r="D21400" s="89"/>
      <c r="E21400" s="89"/>
      <c r="F21400" s="89">
        <f>Table3[[#This Row],[Yield]]/100*(1+F21399)</f>
        <v>0</v>
      </c>
    </row>
    <row r="21401" spans="1:6" x14ac:dyDescent="0.2">
      <c r="A21401" s="88">
        <v>26309</v>
      </c>
      <c r="B21401" s="89">
        <v>912.1</v>
      </c>
      <c r="C21401" s="89">
        <f>LN(Table3[[#This Row],[Value]]/B21400)</f>
        <v>4.5493084186114781E-3</v>
      </c>
      <c r="D21401" s="89"/>
      <c r="E21401" s="89"/>
      <c r="F21401" s="89">
        <f>Table3[[#This Row],[Yield]]/100*(1+F21400)</f>
        <v>0</v>
      </c>
    </row>
    <row r="21402" spans="1:6" x14ac:dyDescent="0.2">
      <c r="A21402" s="88">
        <v>26310</v>
      </c>
      <c r="B21402" s="89">
        <v>910.82</v>
      </c>
      <c r="C21402" s="89">
        <f>LN(Table3[[#This Row],[Value]]/B21401)</f>
        <v>-1.4043405200063635E-3</v>
      </c>
      <c r="D21402" s="89"/>
      <c r="E21402" s="89"/>
      <c r="F21402" s="89">
        <f>Table3[[#This Row],[Yield]]/100*(1+F21401)</f>
        <v>0</v>
      </c>
    </row>
    <row r="21403" spans="1:6" x14ac:dyDescent="0.2">
      <c r="A21403" s="88">
        <v>26311</v>
      </c>
      <c r="B21403" s="89">
        <v>905.18</v>
      </c>
      <c r="C21403" s="89">
        <f>LN(Table3[[#This Row],[Value]]/B21402)</f>
        <v>-6.2114737155497431E-3</v>
      </c>
      <c r="D21403" s="89"/>
      <c r="E21403" s="89"/>
      <c r="F21403" s="89">
        <f>Table3[[#This Row],[Yield]]/100*(1+F21402)</f>
        <v>0</v>
      </c>
    </row>
    <row r="21404" spans="1:6" x14ac:dyDescent="0.2">
      <c r="A21404" s="88">
        <v>26312</v>
      </c>
      <c r="B21404" s="89">
        <v>906.68</v>
      </c>
      <c r="C21404" s="89">
        <f>LN(Table3[[#This Row],[Value]]/B21403)</f>
        <v>1.6557574455990614E-3</v>
      </c>
      <c r="D21404" s="89"/>
      <c r="E21404" s="89"/>
      <c r="F21404" s="89">
        <f>Table3[[#This Row],[Yield]]/100*(1+F21403)</f>
        <v>0</v>
      </c>
    </row>
    <row r="21405" spans="1:6" x14ac:dyDescent="0.2">
      <c r="A21405" s="88">
        <v>26315</v>
      </c>
      <c r="B21405" s="89">
        <v>911.12</v>
      </c>
      <c r="C21405" s="89">
        <f>LN(Table3[[#This Row],[Value]]/B21404)</f>
        <v>4.8850355699399479E-3</v>
      </c>
      <c r="D21405" s="89"/>
      <c r="E21405" s="89"/>
      <c r="F21405" s="89">
        <f>Table3[[#This Row],[Yield]]/100*(1+F21404)</f>
        <v>0</v>
      </c>
    </row>
    <row r="21406" spans="1:6" x14ac:dyDescent="0.2">
      <c r="A21406" s="88">
        <v>26316</v>
      </c>
      <c r="B21406" s="89">
        <v>917.22</v>
      </c>
      <c r="C21406" s="89">
        <f>LN(Table3[[#This Row],[Value]]/B21405)</f>
        <v>6.6727442749022108E-3</v>
      </c>
      <c r="D21406" s="89"/>
      <c r="E21406" s="89"/>
      <c r="F21406" s="89">
        <f>Table3[[#This Row],[Yield]]/100*(1+F21405)</f>
        <v>0</v>
      </c>
    </row>
    <row r="21407" spans="1:6" x14ac:dyDescent="0.2">
      <c r="A21407" s="88">
        <v>26317</v>
      </c>
      <c r="B21407" s="89">
        <v>914.96</v>
      </c>
      <c r="C21407" s="89">
        <f>LN(Table3[[#This Row],[Value]]/B21406)</f>
        <v>-2.4670077680364832E-3</v>
      </c>
      <c r="D21407" s="89"/>
      <c r="E21407" s="89"/>
      <c r="F21407" s="89">
        <f>Table3[[#This Row],[Yield]]/100*(1+F21406)</f>
        <v>0</v>
      </c>
    </row>
    <row r="21408" spans="1:6" x14ac:dyDescent="0.2">
      <c r="A21408" s="88">
        <v>26318</v>
      </c>
      <c r="B21408" s="89">
        <v>910.3</v>
      </c>
      <c r="C21408" s="89">
        <f>LN(Table3[[#This Row],[Value]]/B21407)</f>
        <v>-5.1061329617182634E-3</v>
      </c>
      <c r="D21408" s="89"/>
      <c r="E21408" s="89"/>
      <c r="F21408" s="89">
        <f>Table3[[#This Row],[Yield]]/100*(1+F21407)</f>
        <v>0</v>
      </c>
    </row>
    <row r="21409" spans="1:6" x14ac:dyDescent="0.2">
      <c r="A21409" s="88">
        <v>26319</v>
      </c>
      <c r="B21409" s="89">
        <v>907.44</v>
      </c>
      <c r="C21409" s="89">
        <f>LN(Table3[[#This Row],[Value]]/B21408)</f>
        <v>-3.1467672604558513E-3</v>
      </c>
      <c r="D21409" s="89"/>
      <c r="E21409" s="89"/>
      <c r="F21409" s="89">
        <f>Table3[[#This Row],[Yield]]/100*(1+F21408)</f>
        <v>0</v>
      </c>
    </row>
    <row r="21410" spans="1:6" x14ac:dyDescent="0.2">
      <c r="A21410" s="88">
        <v>26322</v>
      </c>
      <c r="B21410" s="89">
        <v>896.82</v>
      </c>
      <c r="C21410" s="89">
        <f>LN(Table3[[#This Row],[Value]]/B21409)</f>
        <v>-1.1772275225009001E-2</v>
      </c>
      <c r="D21410" s="89"/>
      <c r="E21410" s="89"/>
      <c r="F21410" s="89">
        <f>Table3[[#This Row],[Yield]]/100*(1+F21409)</f>
        <v>0</v>
      </c>
    </row>
    <row r="21411" spans="1:6" x14ac:dyDescent="0.2">
      <c r="A21411" s="88">
        <v>26323</v>
      </c>
      <c r="B21411" s="89">
        <v>894.72</v>
      </c>
      <c r="C21411" s="89">
        <f>LN(Table3[[#This Row],[Value]]/B21410)</f>
        <v>-2.3443528604421607E-3</v>
      </c>
      <c r="D21411" s="89"/>
      <c r="E21411" s="89"/>
      <c r="F21411" s="89">
        <f>Table3[[#This Row],[Yield]]/100*(1+F21410)</f>
        <v>0</v>
      </c>
    </row>
    <row r="21412" spans="1:6" x14ac:dyDescent="0.2">
      <c r="A21412" s="88">
        <v>26324</v>
      </c>
      <c r="B21412" s="89">
        <v>889.15</v>
      </c>
      <c r="C21412" s="89">
        <f>LN(Table3[[#This Row],[Value]]/B21411)</f>
        <v>-6.2448699756664601E-3</v>
      </c>
      <c r="D21412" s="89"/>
      <c r="E21412" s="89"/>
      <c r="F21412" s="89">
        <f>Table3[[#This Row],[Yield]]/100*(1+F21411)</f>
        <v>0</v>
      </c>
    </row>
    <row r="21413" spans="1:6" x14ac:dyDescent="0.2">
      <c r="A21413" s="88">
        <v>26325</v>
      </c>
      <c r="B21413" s="89">
        <v>899.83</v>
      </c>
      <c r="C21413" s="89">
        <f>LN(Table3[[#This Row],[Value]]/B21412)</f>
        <v>1.1939906403999322E-2</v>
      </c>
      <c r="D21413" s="89"/>
      <c r="E21413" s="89"/>
      <c r="F21413" s="89">
        <f>Table3[[#This Row],[Yield]]/100*(1+F21412)</f>
        <v>0</v>
      </c>
    </row>
    <row r="21414" spans="1:6" x14ac:dyDescent="0.2">
      <c r="A21414" s="88">
        <v>26326</v>
      </c>
      <c r="B21414" s="89">
        <v>906.38</v>
      </c>
      <c r="C21414" s="89">
        <f>LN(Table3[[#This Row],[Value]]/B21413)</f>
        <v>7.2527875633575205E-3</v>
      </c>
      <c r="D21414" s="89"/>
      <c r="E21414" s="89"/>
      <c r="F21414" s="89">
        <f>Table3[[#This Row],[Yield]]/100*(1+F21413)</f>
        <v>0</v>
      </c>
    </row>
    <row r="21415" spans="1:6" x14ac:dyDescent="0.2">
      <c r="A21415" s="88">
        <v>26329</v>
      </c>
      <c r="B21415" s="89">
        <v>902.17</v>
      </c>
      <c r="C21415" s="89">
        <f>LN(Table3[[#This Row],[Value]]/B21414)</f>
        <v>-4.6556717861358007E-3</v>
      </c>
      <c r="D21415" s="89"/>
      <c r="E21415" s="89"/>
      <c r="F21415" s="89">
        <f>Table3[[#This Row],[Yield]]/100*(1+F21414)</f>
        <v>0</v>
      </c>
    </row>
    <row r="21416" spans="1:6" x14ac:dyDescent="0.2">
      <c r="A21416" s="88">
        <v>26330</v>
      </c>
      <c r="B21416" s="89">
        <v>901.79</v>
      </c>
      <c r="C21416" s="89">
        <f>LN(Table3[[#This Row],[Value]]/B21415)</f>
        <v>-4.2129537863422832E-4</v>
      </c>
      <c r="D21416" s="89"/>
      <c r="E21416" s="89"/>
      <c r="F21416" s="89">
        <f>Table3[[#This Row],[Yield]]/100*(1+F21415)</f>
        <v>0</v>
      </c>
    </row>
    <row r="21417" spans="1:6" x14ac:dyDescent="0.2">
      <c r="A21417" s="88">
        <v>26331</v>
      </c>
      <c r="B21417" s="89">
        <v>905.85</v>
      </c>
      <c r="C21417" s="89">
        <f>LN(Table3[[#This Row],[Value]]/B21416)</f>
        <v>4.4920524297633923E-3</v>
      </c>
      <c r="D21417" s="89"/>
      <c r="E21417" s="89"/>
      <c r="F21417" s="89">
        <f>Table3[[#This Row],[Yield]]/100*(1+F21416)</f>
        <v>0</v>
      </c>
    </row>
    <row r="21418" spans="1:6" x14ac:dyDescent="0.2">
      <c r="A21418" s="88">
        <v>26332</v>
      </c>
      <c r="B21418" s="89">
        <v>903.15</v>
      </c>
      <c r="C21418" s="89">
        <f>LN(Table3[[#This Row],[Value]]/B21417)</f>
        <v>-2.9850768434533967E-3</v>
      </c>
      <c r="D21418" s="89"/>
      <c r="E21418" s="89"/>
      <c r="F21418" s="89">
        <f>Table3[[#This Row],[Yield]]/100*(1+F21417)</f>
        <v>0</v>
      </c>
    </row>
    <row r="21419" spans="1:6" x14ac:dyDescent="0.2">
      <c r="A21419" s="88">
        <v>26333</v>
      </c>
      <c r="B21419" s="89">
        <v>906.68</v>
      </c>
      <c r="C21419" s="89">
        <f>LN(Table3[[#This Row],[Value]]/B21418)</f>
        <v>3.9009238175892612E-3</v>
      </c>
      <c r="D21419" s="89"/>
      <c r="E21419" s="89"/>
      <c r="F21419" s="89">
        <f>Table3[[#This Row],[Yield]]/100*(1+F21418)</f>
        <v>0</v>
      </c>
    </row>
    <row r="21420" spans="1:6" x14ac:dyDescent="0.2">
      <c r="A21420" s="88">
        <v>26336</v>
      </c>
      <c r="B21420" s="89">
        <v>903.97</v>
      </c>
      <c r="C21420" s="89">
        <f>LN(Table3[[#This Row],[Value]]/B21419)</f>
        <v>-2.9934023953493791E-3</v>
      </c>
      <c r="D21420" s="89"/>
      <c r="E21420" s="89"/>
      <c r="F21420" s="89">
        <f>Table3[[#This Row],[Yield]]/100*(1+F21419)</f>
        <v>0</v>
      </c>
    </row>
    <row r="21421" spans="1:6" x14ac:dyDescent="0.2">
      <c r="A21421" s="88">
        <v>26337</v>
      </c>
      <c r="B21421" s="89">
        <v>907.13</v>
      </c>
      <c r="C21421" s="89">
        <f>LN(Table3[[#This Row],[Value]]/B21420)</f>
        <v>3.4895955018300648E-3</v>
      </c>
      <c r="D21421" s="89"/>
      <c r="E21421" s="89"/>
      <c r="F21421" s="89">
        <f>Table3[[#This Row],[Yield]]/100*(1+F21420)</f>
        <v>0</v>
      </c>
    </row>
    <row r="21422" spans="1:6" x14ac:dyDescent="0.2">
      <c r="A21422" s="88">
        <v>26338</v>
      </c>
      <c r="B21422" s="89">
        <v>918.72</v>
      </c>
      <c r="C21422" s="89">
        <f>LN(Table3[[#This Row],[Value]]/B21421)</f>
        <v>1.2695627430062664E-2</v>
      </c>
      <c r="D21422" s="89"/>
      <c r="E21422" s="89"/>
      <c r="F21422" s="89">
        <f>Table3[[#This Row],[Yield]]/100*(1+F21421)</f>
        <v>0</v>
      </c>
    </row>
    <row r="21423" spans="1:6" x14ac:dyDescent="0.2">
      <c r="A21423" s="88">
        <v>26339</v>
      </c>
      <c r="B21423" s="89">
        <v>921.28</v>
      </c>
      <c r="C21423" s="89">
        <f>LN(Table3[[#This Row],[Value]]/B21422)</f>
        <v>2.7826104911117602E-3</v>
      </c>
      <c r="D21423" s="89"/>
      <c r="E21423" s="89"/>
      <c r="F21423" s="89">
        <f>Table3[[#This Row],[Yield]]/100*(1+F21422)</f>
        <v>0</v>
      </c>
    </row>
    <row r="21424" spans="1:6" x14ac:dyDescent="0.2">
      <c r="A21424" s="88">
        <v>26340</v>
      </c>
      <c r="B21424" s="89">
        <v>917.59</v>
      </c>
      <c r="C21424" s="89">
        <f>LN(Table3[[#This Row],[Value]]/B21423)</f>
        <v>-4.01333966280261E-3</v>
      </c>
      <c r="D21424" s="89"/>
      <c r="E21424" s="89"/>
      <c r="F21424" s="89">
        <f>Table3[[#This Row],[Yield]]/100*(1+F21423)</f>
        <v>0</v>
      </c>
    </row>
    <row r="21425" spans="1:6" x14ac:dyDescent="0.2">
      <c r="A21425" s="88">
        <v>26343</v>
      </c>
      <c r="B21425" s="89">
        <v>910.9</v>
      </c>
      <c r="C21425" s="89">
        <f>LN(Table3[[#This Row],[Value]]/B21424)</f>
        <v>-7.3175460102442814E-3</v>
      </c>
      <c r="D21425" s="89"/>
      <c r="E21425" s="89"/>
      <c r="F21425" s="89">
        <f>Table3[[#This Row],[Yield]]/100*(1+F21424)</f>
        <v>0</v>
      </c>
    </row>
    <row r="21426" spans="1:6" x14ac:dyDescent="0.2">
      <c r="A21426" s="88">
        <v>26344</v>
      </c>
      <c r="B21426" s="89">
        <v>914.51</v>
      </c>
      <c r="C21426" s="89">
        <f>LN(Table3[[#This Row],[Value]]/B21425)</f>
        <v>3.9552809574943826E-3</v>
      </c>
      <c r="D21426" s="89"/>
      <c r="E21426" s="89"/>
      <c r="F21426" s="89">
        <f>Table3[[#This Row],[Yield]]/100*(1+F21425)</f>
        <v>0</v>
      </c>
    </row>
    <row r="21427" spans="1:6" x14ac:dyDescent="0.2">
      <c r="A21427" s="88">
        <v>26345</v>
      </c>
      <c r="B21427" s="89">
        <v>922.94</v>
      </c>
      <c r="C21427" s="89">
        <f>LN(Table3[[#This Row],[Value]]/B21426)</f>
        <v>9.1758242645319232E-3</v>
      </c>
      <c r="D21427" s="89"/>
      <c r="E21427" s="89"/>
      <c r="F21427" s="89">
        <f>Table3[[#This Row],[Yield]]/100*(1+F21426)</f>
        <v>0</v>
      </c>
    </row>
    <row r="21428" spans="1:6" x14ac:dyDescent="0.2">
      <c r="A21428" s="88">
        <v>26346</v>
      </c>
      <c r="B21428" s="89">
        <v>922.03</v>
      </c>
      <c r="C21428" s="89">
        <f>LN(Table3[[#This Row],[Value]]/B21427)</f>
        <v>-9.8646598459010233E-4</v>
      </c>
      <c r="D21428" s="89"/>
      <c r="E21428" s="89"/>
      <c r="F21428" s="89">
        <f>Table3[[#This Row],[Yield]]/100*(1+F21427)</f>
        <v>0</v>
      </c>
    </row>
    <row r="21429" spans="1:6" x14ac:dyDescent="0.2">
      <c r="A21429" s="88">
        <v>26347</v>
      </c>
      <c r="B21429" s="89">
        <v>917.52</v>
      </c>
      <c r="C21429" s="89">
        <f>LN(Table3[[#This Row],[Value]]/B21428)</f>
        <v>-4.903382931933215E-3</v>
      </c>
      <c r="D21429" s="89"/>
      <c r="E21429" s="89"/>
      <c r="F21429" s="89">
        <f>Table3[[#This Row],[Yield]]/100*(1+F21428)</f>
        <v>0</v>
      </c>
    </row>
    <row r="21430" spans="1:6" x14ac:dyDescent="0.2">
      <c r="A21430" s="88">
        <v>26351</v>
      </c>
      <c r="B21430" s="89">
        <v>913.46</v>
      </c>
      <c r="C21430" s="89">
        <f>LN(Table3[[#This Row],[Value]]/B21429)</f>
        <v>-4.4347908269064019E-3</v>
      </c>
      <c r="D21430" s="89"/>
      <c r="E21430" s="89"/>
      <c r="F21430" s="89">
        <f>Table3[[#This Row],[Yield]]/100*(1+F21429)</f>
        <v>0</v>
      </c>
    </row>
    <row r="21431" spans="1:6" x14ac:dyDescent="0.2">
      <c r="A21431" s="88">
        <v>26352</v>
      </c>
      <c r="B21431" s="89">
        <v>911.88</v>
      </c>
      <c r="C21431" s="89">
        <f>LN(Table3[[#This Row],[Value]]/B21430)</f>
        <v>-1.7311847596667895E-3</v>
      </c>
      <c r="D21431" s="89"/>
      <c r="E21431" s="89"/>
      <c r="F21431" s="89">
        <f>Table3[[#This Row],[Yield]]/100*(1+F21430)</f>
        <v>0</v>
      </c>
    </row>
    <row r="21432" spans="1:6" x14ac:dyDescent="0.2">
      <c r="A21432" s="88">
        <v>26353</v>
      </c>
      <c r="B21432" s="89">
        <v>912.7</v>
      </c>
      <c r="C21432" s="89">
        <f>LN(Table3[[#This Row],[Value]]/B21431)</f>
        <v>8.9883705313784546E-4</v>
      </c>
      <c r="D21432" s="89"/>
      <c r="E21432" s="89"/>
      <c r="F21432" s="89">
        <f>Table3[[#This Row],[Yield]]/100*(1+F21431)</f>
        <v>0</v>
      </c>
    </row>
    <row r="21433" spans="1:6" x14ac:dyDescent="0.2">
      <c r="A21433" s="88">
        <v>26354</v>
      </c>
      <c r="B21433" s="89">
        <v>922.79</v>
      </c>
      <c r="C21433" s="89">
        <f>LN(Table3[[#This Row],[Value]]/B21432)</f>
        <v>1.099445013374213E-2</v>
      </c>
      <c r="D21433" s="89"/>
      <c r="E21433" s="89"/>
      <c r="F21433" s="89">
        <f>Table3[[#This Row],[Yield]]/100*(1+F21432)</f>
        <v>0</v>
      </c>
    </row>
    <row r="21434" spans="1:6" x14ac:dyDescent="0.2">
      <c r="A21434" s="88">
        <v>26357</v>
      </c>
      <c r="B21434" s="89">
        <v>924.29</v>
      </c>
      <c r="C21434" s="89">
        <f>LN(Table3[[#This Row],[Value]]/B21433)</f>
        <v>1.624185557471539E-3</v>
      </c>
      <c r="D21434" s="89"/>
      <c r="E21434" s="89"/>
      <c r="F21434" s="89">
        <f>Table3[[#This Row],[Yield]]/100*(1+F21433)</f>
        <v>0</v>
      </c>
    </row>
    <row r="21435" spans="1:6" x14ac:dyDescent="0.2">
      <c r="A21435" s="88">
        <v>26358</v>
      </c>
      <c r="B21435" s="89">
        <v>928.13</v>
      </c>
      <c r="C21435" s="89">
        <f>LN(Table3[[#This Row],[Value]]/B21434)</f>
        <v>4.145933967895441E-3</v>
      </c>
      <c r="D21435" s="89"/>
      <c r="E21435" s="89"/>
      <c r="F21435" s="89">
        <f>Table3[[#This Row],[Yield]]/100*(1+F21434)</f>
        <v>0</v>
      </c>
    </row>
    <row r="21436" spans="1:6" x14ac:dyDescent="0.2">
      <c r="A21436" s="88">
        <v>26359</v>
      </c>
      <c r="B21436" s="89">
        <v>935.43</v>
      </c>
      <c r="C21436" s="89">
        <f>LN(Table3[[#This Row],[Value]]/B21435)</f>
        <v>7.834507436478174E-3</v>
      </c>
      <c r="D21436" s="89"/>
      <c r="E21436" s="89"/>
      <c r="F21436" s="89">
        <f>Table3[[#This Row],[Yield]]/100*(1+F21435)</f>
        <v>0</v>
      </c>
    </row>
    <row r="21437" spans="1:6" x14ac:dyDescent="0.2">
      <c r="A21437" s="88">
        <v>26360</v>
      </c>
      <c r="B21437" s="89">
        <v>933.77</v>
      </c>
      <c r="C21437" s="89">
        <f>LN(Table3[[#This Row],[Value]]/B21436)</f>
        <v>-1.7761613914047949E-3</v>
      </c>
      <c r="D21437" s="89"/>
      <c r="E21437" s="89"/>
      <c r="F21437" s="89">
        <f>Table3[[#This Row],[Yield]]/100*(1+F21436)</f>
        <v>0</v>
      </c>
    </row>
    <row r="21438" spans="1:6" x14ac:dyDescent="0.2">
      <c r="A21438" s="88">
        <v>26361</v>
      </c>
      <c r="B21438" s="89">
        <v>942.43</v>
      </c>
      <c r="C21438" s="89">
        <f>LN(Table3[[#This Row],[Value]]/B21437)</f>
        <v>9.2314907799281067E-3</v>
      </c>
      <c r="D21438" s="89"/>
      <c r="E21438" s="89"/>
      <c r="F21438" s="89">
        <f>Table3[[#This Row],[Yield]]/100*(1+F21437)</f>
        <v>0</v>
      </c>
    </row>
    <row r="21439" spans="1:6" x14ac:dyDescent="0.2">
      <c r="A21439" s="88">
        <v>26364</v>
      </c>
      <c r="B21439" s="89">
        <v>950.18</v>
      </c>
      <c r="C21439" s="89">
        <f>LN(Table3[[#This Row],[Value]]/B21438)</f>
        <v>8.1897943239834167E-3</v>
      </c>
      <c r="D21439" s="89"/>
      <c r="E21439" s="89"/>
      <c r="F21439" s="89">
        <f>Table3[[#This Row],[Yield]]/100*(1+F21438)</f>
        <v>0</v>
      </c>
    </row>
    <row r="21440" spans="1:6" x14ac:dyDescent="0.2">
      <c r="A21440" s="88">
        <v>26365</v>
      </c>
      <c r="B21440" s="89">
        <v>946.87</v>
      </c>
      <c r="C21440" s="89">
        <f>LN(Table3[[#This Row],[Value]]/B21439)</f>
        <v>-3.4896321751863805E-3</v>
      </c>
      <c r="D21440" s="89"/>
      <c r="E21440" s="89"/>
      <c r="F21440" s="89">
        <f>Table3[[#This Row],[Yield]]/100*(1+F21439)</f>
        <v>0</v>
      </c>
    </row>
    <row r="21441" spans="1:6" x14ac:dyDescent="0.2">
      <c r="A21441" s="88">
        <v>26366</v>
      </c>
      <c r="B21441" s="89">
        <v>945.59</v>
      </c>
      <c r="C21441" s="89">
        <f>LN(Table3[[#This Row],[Value]]/B21440)</f>
        <v>-1.3527368559324206E-3</v>
      </c>
      <c r="D21441" s="89"/>
      <c r="E21441" s="89"/>
      <c r="F21441" s="89">
        <f>Table3[[#This Row],[Yield]]/100*(1+F21440)</f>
        <v>0</v>
      </c>
    </row>
    <row r="21442" spans="1:6" x14ac:dyDescent="0.2">
      <c r="A21442" s="88">
        <v>26367</v>
      </c>
      <c r="B21442" s="89">
        <v>942.81</v>
      </c>
      <c r="C21442" s="89">
        <f>LN(Table3[[#This Row],[Value]]/B21441)</f>
        <v>-2.9442935906448197E-3</v>
      </c>
      <c r="D21442" s="89"/>
      <c r="E21442" s="89"/>
      <c r="F21442" s="89">
        <f>Table3[[#This Row],[Yield]]/100*(1+F21441)</f>
        <v>0</v>
      </c>
    </row>
    <row r="21443" spans="1:6" x14ac:dyDescent="0.2">
      <c r="A21443" s="88">
        <v>26368</v>
      </c>
      <c r="B21443" s="89">
        <v>939.87</v>
      </c>
      <c r="C21443" s="89">
        <f>LN(Table3[[#This Row],[Value]]/B21442)</f>
        <v>-3.1232098814852932E-3</v>
      </c>
      <c r="D21443" s="89"/>
      <c r="E21443" s="89"/>
      <c r="F21443" s="89">
        <f>Table3[[#This Row],[Yield]]/100*(1+F21442)</f>
        <v>0</v>
      </c>
    </row>
    <row r="21444" spans="1:6" x14ac:dyDescent="0.2">
      <c r="A21444" s="88">
        <v>26371</v>
      </c>
      <c r="B21444" s="89">
        <v>928.66</v>
      </c>
      <c r="C21444" s="89">
        <f>LN(Table3[[#This Row],[Value]]/B21443)</f>
        <v>-1.1998880932700002E-2</v>
      </c>
      <c r="D21444" s="89"/>
      <c r="E21444" s="89"/>
      <c r="F21444" s="89">
        <f>Table3[[#This Row],[Yield]]/100*(1+F21443)</f>
        <v>0</v>
      </c>
    </row>
    <row r="21445" spans="1:6" x14ac:dyDescent="0.2">
      <c r="A21445" s="88">
        <v>26372</v>
      </c>
      <c r="B21445" s="89">
        <v>934</v>
      </c>
      <c r="C21445" s="89">
        <f>LN(Table3[[#This Row],[Value]]/B21444)</f>
        <v>5.7337513338659848E-3</v>
      </c>
      <c r="D21445" s="89"/>
      <c r="E21445" s="89"/>
      <c r="F21445" s="89">
        <f>Table3[[#This Row],[Yield]]/100*(1+F21444)</f>
        <v>0</v>
      </c>
    </row>
    <row r="21446" spans="1:6" x14ac:dyDescent="0.2">
      <c r="A21446" s="88">
        <v>26373</v>
      </c>
      <c r="B21446" s="89">
        <v>937.31</v>
      </c>
      <c r="C21446" s="89">
        <f>LN(Table3[[#This Row],[Value]]/B21445)</f>
        <v>3.5376324093924472E-3</v>
      </c>
      <c r="D21446" s="89"/>
      <c r="E21446" s="89"/>
      <c r="F21446" s="89">
        <f>Table3[[#This Row],[Yield]]/100*(1+F21445)</f>
        <v>0</v>
      </c>
    </row>
    <row r="21447" spans="1:6" x14ac:dyDescent="0.2">
      <c r="A21447" s="88">
        <v>26374</v>
      </c>
      <c r="B21447" s="89">
        <v>936.71</v>
      </c>
      <c r="C21447" s="89">
        <f>LN(Table3[[#This Row],[Value]]/B21446)</f>
        <v>-6.4033470347311754E-4</v>
      </c>
      <c r="D21447" s="89"/>
      <c r="E21447" s="89"/>
      <c r="F21447" s="89">
        <f>Table3[[#This Row],[Yield]]/100*(1+F21446)</f>
        <v>0</v>
      </c>
    </row>
    <row r="21448" spans="1:6" x14ac:dyDescent="0.2">
      <c r="A21448" s="88">
        <v>26375</v>
      </c>
      <c r="B21448" s="89">
        <v>942.88</v>
      </c>
      <c r="C21448" s="89">
        <f>LN(Table3[[#This Row],[Value]]/B21447)</f>
        <v>6.5652851548413374E-3</v>
      </c>
      <c r="D21448" s="89"/>
      <c r="E21448" s="89"/>
      <c r="F21448" s="89">
        <f>Table3[[#This Row],[Yield]]/100*(1+F21447)</f>
        <v>0</v>
      </c>
    </row>
    <row r="21449" spans="1:6" x14ac:dyDescent="0.2">
      <c r="A21449" s="88">
        <v>26378</v>
      </c>
      <c r="B21449" s="89">
        <v>941.15</v>
      </c>
      <c r="C21449" s="89">
        <f>LN(Table3[[#This Row],[Value]]/B21448)</f>
        <v>-1.8364893194162781E-3</v>
      </c>
      <c r="D21449" s="89"/>
      <c r="E21449" s="89"/>
      <c r="F21449" s="89">
        <f>Table3[[#This Row],[Yield]]/100*(1+F21448)</f>
        <v>0</v>
      </c>
    </row>
    <row r="21450" spans="1:6" x14ac:dyDescent="0.2">
      <c r="A21450" s="88">
        <v>26379</v>
      </c>
      <c r="B21450" s="89">
        <v>934</v>
      </c>
      <c r="C21450" s="89">
        <f>LN(Table3[[#This Row],[Value]]/B21449)</f>
        <v>-7.6260935413443812E-3</v>
      </c>
      <c r="D21450" s="89"/>
      <c r="E21450" s="89"/>
      <c r="F21450" s="89">
        <f>Table3[[#This Row],[Yield]]/100*(1+F21449)</f>
        <v>0</v>
      </c>
    </row>
    <row r="21451" spans="1:6" x14ac:dyDescent="0.2">
      <c r="A21451" s="88">
        <v>26380</v>
      </c>
      <c r="B21451" s="89">
        <v>933.93</v>
      </c>
      <c r="C21451" s="89">
        <f>LN(Table3[[#This Row],[Value]]/B21450)</f>
        <v>-7.494927543627572E-5</v>
      </c>
      <c r="D21451" s="89"/>
      <c r="E21451" s="89"/>
      <c r="F21451" s="89">
        <f>Table3[[#This Row],[Yield]]/100*(1+F21450)</f>
        <v>0</v>
      </c>
    </row>
    <row r="21452" spans="1:6" x14ac:dyDescent="0.2">
      <c r="A21452" s="88">
        <v>26381</v>
      </c>
      <c r="B21452" s="89">
        <v>944.69</v>
      </c>
      <c r="C21452" s="89">
        <f>LN(Table3[[#This Row],[Value]]/B21451)</f>
        <v>1.1455342394639705E-2</v>
      </c>
      <c r="D21452" s="89"/>
      <c r="E21452" s="89"/>
      <c r="F21452" s="89">
        <f>Table3[[#This Row],[Yield]]/100*(1+F21451)</f>
        <v>0</v>
      </c>
    </row>
    <row r="21453" spans="1:6" x14ac:dyDescent="0.2">
      <c r="A21453" s="88">
        <v>26382</v>
      </c>
      <c r="B21453" s="89">
        <v>942.28</v>
      </c>
      <c r="C21453" s="89">
        <f>LN(Table3[[#This Row],[Value]]/B21452)</f>
        <v>-2.554361023640267E-3</v>
      </c>
      <c r="D21453" s="89"/>
      <c r="E21453" s="89"/>
      <c r="F21453" s="89">
        <f>Table3[[#This Row],[Yield]]/100*(1+F21452)</f>
        <v>0</v>
      </c>
    </row>
    <row r="21454" spans="1:6" x14ac:dyDescent="0.2">
      <c r="A21454" s="88">
        <v>26385</v>
      </c>
      <c r="B21454" s="89">
        <v>939.72</v>
      </c>
      <c r="C21454" s="89">
        <f>LN(Table3[[#This Row],[Value]]/B21453)</f>
        <v>-2.7205117735591071E-3</v>
      </c>
      <c r="D21454" s="89"/>
      <c r="E21454" s="89"/>
      <c r="F21454" s="89">
        <f>Table3[[#This Row],[Yield]]/100*(1+F21453)</f>
        <v>0</v>
      </c>
    </row>
    <row r="21455" spans="1:6" x14ac:dyDescent="0.2">
      <c r="A21455" s="88">
        <v>26386</v>
      </c>
      <c r="B21455" s="89">
        <v>937.01</v>
      </c>
      <c r="C21455" s="89">
        <f>LN(Table3[[#This Row],[Value]]/B21454)</f>
        <v>-2.8880040107824431E-3</v>
      </c>
      <c r="D21455" s="89"/>
      <c r="E21455" s="89"/>
      <c r="F21455" s="89">
        <f>Table3[[#This Row],[Yield]]/100*(1+F21454)</f>
        <v>0</v>
      </c>
    </row>
    <row r="21456" spans="1:6" x14ac:dyDescent="0.2">
      <c r="A21456" s="88">
        <v>26387</v>
      </c>
      <c r="B21456" s="89">
        <v>933.02</v>
      </c>
      <c r="C21456" s="89">
        <f>LN(Table3[[#This Row],[Value]]/B21455)</f>
        <v>-4.267317695249088E-3</v>
      </c>
      <c r="D21456" s="89"/>
      <c r="E21456" s="89"/>
      <c r="F21456" s="89">
        <f>Table3[[#This Row],[Yield]]/100*(1+F21455)</f>
        <v>0</v>
      </c>
    </row>
    <row r="21457" spans="1:6" x14ac:dyDescent="0.2">
      <c r="A21457" s="88">
        <v>26388</v>
      </c>
      <c r="B21457" s="89">
        <v>940.7</v>
      </c>
      <c r="C21457" s="89">
        <f>LN(Table3[[#This Row],[Value]]/B21456)</f>
        <v>8.1976421330905661E-3</v>
      </c>
      <c r="D21457" s="89"/>
      <c r="E21457" s="89"/>
      <c r="F21457" s="89">
        <f>Table3[[#This Row],[Yield]]/100*(1+F21456)</f>
        <v>0</v>
      </c>
    </row>
    <row r="21458" spans="1:6" x14ac:dyDescent="0.2">
      <c r="A21458" s="88">
        <v>26392</v>
      </c>
      <c r="B21458" s="89">
        <v>940.92</v>
      </c>
      <c r="C21458" s="89">
        <f>LN(Table3[[#This Row],[Value]]/B21457)</f>
        <v>2.33841052925082E-4</v>
      </c>
      <c r="D21458" s="89"/>
      <c r="E21458" s="89"/>
      <c r="F21458" s="89">
        <f>Table3[[#This Row],[Yield]]/100*(1+F21457)</f>
        <v>0</v>
      </c>
    </row>
    <row r="21459" spans="1:6" x14ac:dyDescent="0.2">
      <c r="A21459" s="88">
        <v>26393</v>
      </c>
      <c r="B21459" s="89">
        <v>943.41</v>
      </c>
      <c r="C21459" s="89">
        <f>LN(Table3[[#This Row],[Value]]/B21458)</f>
        <v>2.642850720751429E-3</v>
      </c>
      <c r="D21459" s="89"/>
      <c r="E21459" s="89"/>
      <c r="F21459" s="89">
        <f>Table3[[#This Row],[Yield]]/100*(1+F21458)</f>
        <v>0</v>
      </c>
    </row>
    <row r="21460" spans="1:6" x14ac:dyDescent="0.2">
      <c r="A21460" s="88">
        <v>26394</v>
      </c>
      <c r="B21460" s="89">
        <v>954.55</v>
      </c>
      <c r="C21460" s="89">
        <f>LN(Table3[[#This Row],[Value]]/B21459)</f>
        <v>1.1739054489085899E-2</v>
      </c>
      <c r="D21460" s="89"/>
      <c r="E21460" s="89"/>
      <c r="F21460" s="89">
        <f>Table3[[#This Row],[Yield]]/100*(1+F21459)</f>
        <v>0</v>
      </c>
    </row>
    <row r="21461" spans="1:6" x14ac:dyDescent="0.2">
      <c r="A21461" s="88">
        <v>26395</v>
      </c>
      <c r="B21461" s="89">
        <v>959.44</v>
      </c>
      <c r="C21461" s="89">
        <f>LN(Table3[[#This Row],[Value]]/B21460)</f>
        <v>5.1097556827974927E-3</v>
      </c>
      <c r="D21461" s="89"/>
      <c r="E21461" s="89"/>
      <c r="F21461" s="89">
        <f>Table3[[#This Row],[Yield]]/100*(1+F21460)</f>
        <v>0</v>
      </c>
    </row>
    <row r="21462" spans="1:6" x14ac:dyDescent="0.2">
      <c r="A21462" s="88">
        <v>26396</v>
      </c>
      <c r="B21462" s="89">
        <v>962.6</v>
      </c>
      <c r="C21462" s="89">
        <f>LN(Table3[[#This Row],[Value]]/B21461)</f>
        <v>3.2881759455433502E-3</v>
      </c>
      <c r="D21462" s="89"/>
      <c r="E21462" s="89"/>
      <c r="F21462" s="89">
        <f>Table3[[#This Row],[Yield]]/100*(1+F21461)</f>
        <v>0</v>
      </c>
    </row>
    <row r="21463" spans="1:6" x14ac:dyDescent="0.2">
      <c r="A21463" s="88">
        <v>26399</v>
      </c>
      <c r="B21463" s="89">
        <v>958.08</v>
      </c>
      <c r="C21463" s="89">
        <f>LN(Table3[[#This Row],[Value]]/B21462)</f>
        <v>-4.7066750778001817E-3</v>
      </c>
      <c r="D21463" s="89"/>
      <c r="E21463" s="89"/>
      <c r="F21463" s="89">
        <f>Table3[[#This Row],[Yield]]/100*(1+F21462)</f>
        <v>0</v>
      </c>
    </row>
    <row r="21464" spans="1:6" x14ac:dyDescent="0.2">
      <c r="A21464" s="88">
        <v>26400</v>
      </c>
      <c r="B21464" s="89">
        <v>962.6</v>
      </c>
      <c r="C21464" s="89">
        <f>LN(Table3[[#This Row],[Value]]/B21463)</f>
        <v>4.7066750778002198E-3</v>
      </c>
      <c r="D21464" s="89"/>
      <c r="E21464" s="89"/>
      <c r="F21464" s="89">
        <f>Table3[[#This Row],[Yield]]/100*(1+F21463)</f>
        <v>0</v>
      </c>
    </row>
    <row r="21465" spans="1:6" x14ac:dyDescent="0.2">
      <c r="A21465" s="88">
        <v>26401</v>
      </c>
      <c r="B21465" s="89">
        <v>966.96</v>
      </c>
      <c r="C21465" s="89">
        <f>LN(Table3[[#This Row],[Value]]/B21464)</f>
        <v>4.5191726821924355E-3</v>
      </c>
      <c r="D21465" s="89"/>
      <c r="E21465" s="89"/>
      <c r="F21465" s="89">
        <f>Table3[[#This Row],[Yield]]/100*(1+F21464)</f>
        <v>0</v>
      </c>
    </row>
    <row r="21466" spans="1:6" x14ac:dyDescent="0.2">
      <c r="A21466" s="88">
        <v>26402</v>
      </c>
      <c r="B21466" s="89">
        <v>965.53</v>
      </c>
      <c r="C21466" s="89">
        <f>LN(Table3[[#This Row],[Value]]/B21465)</f>
        <v>-1.4799561819282242E-3</v>
      </c>
      <c r="D21466" s="89"/>
      <c r="E21466" s="89"/>
      <c r="F21466" s="89">
        <f>Table3[[#This Row],[Yield]]/100*(1+F21465)</f>
        <v>0</v>
      </c>
    </row>
    <row r="21467" spans="1:6" x14ac:dyDescent="0.2">
      <c r="A21467" s="88">
        <v>26403</v>
      </c>
      <c r="B21467" s="89">
        <v>967.72</v>
      </c>
      <c r="C21467" s="89">
        <f>LN(Table3[[#This Row],[Value]]/B21466)</f>
        <v>2.2656158663134944E-3</v>
      </c>
      <c r="D21467" s="89"/>
      <c r="E21467" s="89"/>
      <c r="F21467" s="89">
        <f>Table3[[#This Row],[Yield]]/100*(1+F21466)</f>
        <v>0</v>
      </c>
    </row>
    <row r="21468" spans="1:6" x14ac:dyDescent="0.2">
      <c r="A21468" s="88">
        <v>26406</v>
      </c>
      <c r="B21468" s="89">
        <v>966.59</v>
      </c>
      <c r="C21468" s="89">
        <f>LN(Table3[[#This Row],[Value]]/B21467)</f>
        <v>-1.1683754191903137E-3</v>
      </c>
      <c r="D21468" s="89"/>
      <c r="E21468" s="89"/>
      <c r="F21468" s="89">
        <f>Table3[[#This Row],[Yield]]/100*(1+F21467)</f>
        <v>0</v>
      </c>
    </row>
    <row r="21469" spans="1:6" x14ac:dyDescent="0.2">
      <c r="A21469" s="88">
        <v>26407</v>
      </c>
      <c r="B21469" s="89">
        <v>968.92</v>
      </c>
      <c r="C21469" s="89">
        <f>LN(Table3[[#This Row],[Value]]/B21468)</f>
        <v>2.4076353266346551E-3</v>
      </c>
      <c r="D21469" s="89"/>
      <c r="E21469" s="89"/>
      <c r="F21469" s="89">
        <f>Table3[[#This Row],[Yield]]/100*(1+F21468)</f>
        <v>0</v>
      </c>
    </row>
    <row r="21470" spans="1:6" x14ac:dyDescent="0.2">
      <c r="A21470" s="88">
        <v>26408</v>
      </c>
      <c r="B21470" s="89">
        <v>964.78</v>
      </c>
      <c r="C21470" s="89">
        <f>LN(Table3[[#This Row],[Value]]/B21469)</f>
        <v>-4.2819530698817243E-3</v>
      </c>
      <c r="D21470" s="89"/>
      <c r="E21470" s="89"/>
      <c r="F21470" s="89">
        <f>Table3[[#This Row],[Yield]]/100*(1+F21469)</f>
        <v>0</v>
      </c>
    </row>
    <row r="21471" spans="1:6" x14ac:dyDescent="0.2">
      <c r="A21471" s="88">
        <v>26409</v>
      </c>
      <c r="B21471" s="89">
        <v>966.29</v>
      </c>
      <c r="C21471" s="89">
        <f>LN(Table3[[#This Row],[Value]]/B21470)</f>
        <v>1.5639001255894479E-3</v>
      </c>
      <c r="D21471" s="89"/>
      <c r="E21471" s="89"/>
      <c r="F21471" s="89">
        <f>Table3[[#This Row],[Yield]]/100*(1+F21470)</f>
        <v>0</v>
      </c>
    </row>
    <row r="21472" spans="1:6" x14ac:dyDescent="0.2">
      <c r="A21472" s="88">
        <v>26410</v>
      </c>
      <c r="B21472" s="89">
        <v>963.8</v>
      </c>
      <c r="C21472" s="89">
        <f>LN(Table3[[#This Row],[Value]]/B21471)</f>
        <v>-2.5801919925064463E-3</v>
      </c>
      <c r="D21472" s="89"/>
      <c r="E21472" s="89"/>
      <c r="F21472" s="89">
        <f>Table3[[#This Row],[Yield]]/100*(1+F21471)</f>
        <v>0</v>
      </c>
    </row>
    <row r="21473" spans="1:6" x14ac:dyDescent="0.2">
      <c r="A21473" s="88">
        <v>26413</v>
      </c>
      <c r="B21473" s="89">
        <v>957.48</v>
      </c>
      <c r="C21473" s="89">
        <f>LN(Table3[[#This Row],[Value]]/B21472)</f>
        <v>-6.5789710980423992E-3</v>
      </c>
      <c r="D21473" s="89"/>
      <c r="E21473" s="89"/>
      <c r="F21473" s="89">
        <f>Table3[[#This Row],[Yield]]/100*(1+F21472)</f>
        <v>0</v>
      </c>
    </row>
    <row r="21474" spans="1:6" x14ac:dyDescent="0.2">
      <c r="A21474" s="88">
        <v>26414</v>
      </c>
      <c r="B21474" s="89">
        <v>946.49</v>
      </c>
      <c r="C21474" s="89">
        <f>LN(Table3[[#This Row],[Value]]/B21473)</f>
        <v>-1.1544427754984123E-2</v>
      </c>
      <c r="D21474" s="89"/>
      <c r="E21474" s="89"/>
      <c r="F21474" s="89">
        <f>Table3[[#This Row],[Yield]]/100*(1+F21473)</f>
        <v>0</v>
      </c>
    </row>
    <row r="21475" spans="1:6" x14ac:dyDescent="0.2">
      <c r="A21475" s="88">
        <v>26415</v>
      </c>
      <c r="B21475" s="89">
        <v>946.94</v>
      </c>
      <c r="C21475" s="89">
        <f>LN(Table3[[#This Row],[Value]]/B21474)</f>
        <v>4.7532785312640616E-4</v>
      </c>
      <c r="D21475" s="89"/>
      <c r="E21475" s="89"/>
      <c r="F21475" s="89">
        <f>Table3[[#This Row],[Yield]]/100*(1+F21474)</f>
        <v>0</v>
      </c>
    </row>
    <row r="21476" spans="1:6" x14ac:dyDescent="0.2">
      <c r="A21476" s="88">
        <v>26416</v>
      </c>
      <c r="B21476" s="89">
        <v>945.97</v>
      </c>
      <c r="C21476" s="89">
        <f>LN(Table3[[#This Row],[Value]]/B21475)</f>
        <v>-1.0248771308781067E-3</v>
      </c>
      <c r="D21476" s="89"/>
      <c r="E21476" s="89"/>
      <c r="F21476" s="89">
        <f>Table3[[#This Row],[Yield]]/100*(1+F21475)</f>
        <v>0</v>
      </c>
    </row>
    <row r="21477" spans="1:6" x14ac:dyDescent="0.2">
      <c r="A21477" s="88">
        <v>26417</v>
      </c>
      <c r="B21477" s="89">
        <v>954.17</v>
      </c>
      <c r="C21477" s="89">
        <f>LN(Table3[[#This Row],[Value]]/B21476)</f>
        <v>8.6309965626107099E-3</v>
      </c>
      <c r="D21477" s="89"/>
      <c r="E21477" s="89"/>
      <c r="F21477" s="89">
        <f>Table3[[#This Row],[Yield]]/100*(1+F21476)</f>
        <v>0</v>
      </c>
    </row>
    <row r="21478" spans="1:6" x14ac:dyDescent="0.2">
      <c r="A21478" s="88">
        <v>26420</v>
      </c>
      <c r="B21478" s="89">
        <v>942.28</v>
      </c>
      <c r="C21478" s="89">
        <f>LN(Table3[[#This Row],[Value]]/B21477)</f>
        <v>-1.2539382313659244E-2</v>
      </c>
      <c r="D21478" s="89"/>
      <c r="E21478" s="89"/>
      <c r="F21478" s="89">
        <f>Table3[[#This Row],[Yield]]/100*(1+F21477)</f>
        <v>0</v>
      </c>
    </row>
    <row r="21479" spans="1:6" x14ac:dyDescent="0.2">
      <c r="A21479" s="88">
        <v>26421</v>
      </c>
      <c r="B21479" s="89">
        <v>935.2</v>
      </c>
      <c r="C21479" s="89">
        <f>LN(Table3[[#This Row],[Value]]/B21478)</f>
        <v>-7.542060166546953E-3</v>
      </c>
      <c r="D21479" s="89"/>
      <c r="E21479" s="89"/>
      <c r="F21479" s="89">
        <f>Table3[[#This Row],[Yield]]/100*(1+F21478)</f>
        <v>0</v>
      </c>
    </row>
    <row r="21480" spans="1:6" x14ac:dyDescent="0.2">
      <c r="A21480" s="88">
        <v>26422</v>
      </c>
      <c r="B21480" s="89">
        <v>933.47</v>
      </c>
      <c r="C21480" s="89">
        <f>LN(Table3[[#This Row],[Value]]/B21479)</f>
        <v>-1.8515848108613072E-3</v>
      </c>
      <c r="D21480" s="89"/>
      <c r="E21480" s="89"/>
      <c r="F21480" s="89">
        <f>Table3[[#This Row],[Yield]]/100*(1+F21479)</f>
        <v>0</v>
      </c>
    </row>
    <row r="21481" spans="1:6" x14ac:dyDescent="0.2">
      <c r="A21481" s="88">
        <v>26423</v>
      </c>
      <c r="B21481" s="89">
        <v>937.31</v>
      </c>
      <c r="C21481" s="89">
        <f>LN(Table3[[#This Row],[Value]]/B21480)</f>
        <v>4.1052452912377817E-3</v>
      </c>
      <c r="D21481" s="89"/>
      <c r="E21481" s="89"/>
      <c r="F21481" s="89">
        <f>Table3[[#This Row],[Yield]]/100*(1+F21480)</f>
        <v>0</v>
      </c>
    </row>
    <row r="21482" spans="1:6" x14ac:dyDescent="0.2">
      <c r="A21482" s="88">
        <v>26424</v>
      </c>
      <c r="B21482" s="89">
        <v>941.23</v>
      </c>
      <c r="C21482" s="89">
        <f>LN(Table3[[#This Row],[Value]]/B21481)</f>
        <v>4.1734599101455648E-3</v>
      </c>
      <c r="D21482" s="89"/>
      <c r="E21482" s="89"/>
      <c r="F21482" s="89">
        <f>Table3[[#This Row],[Yield]]/100*(1+F21481)</f>
        <v>0</v>
      </c>
    </row>
    <row r="21483" spans="1:6" x14ac:dyDescent="0.2">
      <c r="A21483" s="88">
        <v>26427</v>
      </c>
      <c r="B21483" s="89">
        <v>937.84</v>
      </c>
      <c r="C21483" s="89">
        <f>LN(Table3[[#This Row],[Value]]/B21482)</f>
        <v>-3.608171784807847E-3</v>
      </c>
      <c r="D21483" s="89"/>
      <c r="E21483" s="89"/>
      <c r="F21483" s="89">
        <f>Table3[[#This Row],[Yield]]/100*(1+F21482)</f>
        <v>0</v>
      </c>
    </row>
    <row r="21484" spans="1:6" x14ac:dyDescent="0.2">
      <c r="A21484" s="88">
        <v>26428</v>
      </c>
      <c r="B21484" s="89">
        <v>925.12</v>
      </c>
      <c r="C21484" s="89">
        <f>LN(Table3[[#This Row],[Value]]/B21483)</f>
        <v>-1.3655899935591584E-2</v>
      </c>
      <c r="D21484" s="89"/>
      <c r="E21484" s="89"/>
      <c r="F21484" s="89">
        <f>Table3[[#This Row],[Yield]]/100*(1+F21483)</f>
        <v>0</v>
      </c>
    </row>
    <row r="21485" spans="1:6" x14ac:dyDescent="0.2">
      <c r="A21485" s="88">
        <v>26429</v>
      </c>
      <c r="B21485" s="89">
        <v>931.07</v>
      </c>
      <c r="C21485" s="89">
        <f>LN(Table3[[#This Row],[Value]]/B21484)</f>
        <v>6.411003592537037E-3</v>
      </c>
      <c r="D21485" s="89"/>
      <c r="E21485" s="89"/>
      <c r="F21485" s="89">
        <f>Table3[[#This Row],[Yield]]/100*(1+F21484)</f>
        <v>0</v>
      </c>
    </row>
    <row r="21486" spans="1:6" x14ac:dyDescent="0.2">
      <c r="A21486" s="88">
        <v>26430</v>
      </c>
      <c r="B21486" s="89">
        <v>934.83</v>
      </c>
      <c r="C21486" s="89">
        <f>LN(Table3[[#This Row],[Value]]/B21485)</f>
        <v>4.0302321554212348E-3</v>
      </c>
      <c r="D21486" s="89"/>
      <c r="E21486" s="89"/>
      <c r="F21486" s="89">
        <f>Table3[[#This Row],[Yield]]/100*(1+F21485)</f>
        <v>0</v>
      </c>
    </row>
    <row r="21487" spans="1:6" x14ac:dyDescent="0.2">
      <c r="A21487" s="88">
        <v>26431</v>
      </c>
      <c r="B21487" s="89">
        <v>941.83</v>
      </c>
      <c r="C21487" s="89">
        <f>LN(Table3[[#This Row],[Value]]/B21486)</f>
        <v>7.4600966229836137E-3</v>
      </c>
      <c r="D21487" s="89"/>
      <c r="E21487" s="89"/>
      <c r="F21487" s="89">
        <f>Table3[[#This Row],[Yield]]/100*(1+F21486)</f>
        <v>0</v>
      </c>
    </row>
    <row r="21488" spans="1:6" x14ac:dyDescent="0.2">
      <c r="A21488" s="88">
        <v>26434</v>
      </c>
      <c r="B21488" s="89">
        <v>942.2</v>
      </c>
      <c r="C21488" s="89">
        <f>LN(Table3[[#This Row],[Value]]/B21487)</f>
        <v>3.9277506701768946E-4</v>
      </c>
      <c r="D21488" s="89"/>
      <c r="E21488" s="89"/>
      <c r="F21488" s="89">
        <f>Table3[[#This Row],[Yield]]/100*(1+F21487)</f>
        <v>0</v>
      </c>
    </row>
    <row r="21489" spans="1:6" x14ac:dyDescent="0.2">
      <c r="A21489" s="88">
        <v>26435</v>
      </c>
      <c r="B21489" s="89">
        <v>939.27</v>
      </c>
      <c r="C21489" s="89">
        <f>LN(Table3[[#This Row],[Value]]/B21488)</f>
        <v>-3.114588453260301E-3</v>
      </c>
      <c r="D21489" s="89"/>
      <c r="E21489" s="89"/>
      <c r="F21489" s="89">
        <f>Table3[[#This Row],[Yield]]/100*(1+F21488)</f>
        <v>0</v>
      </c>
    </row>
    <row r="21490" spans="1:6" x14ac:dyDescent="0.2">
      <c r="A21490" s="88">
        <v>26436</v>
      </c>
      <c r="B21490" s="89">
        <v>941.15</v>
      </c>
      <c r="C21490" s="89">
        <f>LN(Table3[[#This Row],[Value]]/B21489)</f>
        <v>1.9995539575064264E-3</v>
      </c>
      <c r="D21490" s="89"/>
      <c r="E21490" s="89"/>
      <c r="F21490" s="89">
        <f>Table3[[#This Row],[Yield]]/100*(1+F21489)</f>
        <v>0</v>
      </c>
    </row>
    <row r="21491" spans="1:6" x14ac:dyDescent="0.2">
      <c r="A21491" s="88">
        <v>26437</v>
      </c>
      <c r="B21491" s="89">
        <v>951.23</v>
      </c>
      <c r="C21491" s="89">
        <f>LN(Table3[[#This Row],[Value]]/B21490)</f>
        <v>1.0653352217532438E-2</v>
      </c>
      <c r="D21491" s="89"/>
      <c r="E21491" s="89"/>
      <c r="F21491" s="89">
        <f>Table3[[#This Row],[Yield]]/100*(1+F21490)</f>
        <v>0</v>
      </c>
    </row>
    <row r="21492" spans="1:6" x14ac:dyDescent="0.2">
      <c r="A21492" s="88">
        <v>26438</v>
      </c>
      <c r="B21492" s="89">
        <v>961.54</v>
      </c>
      <c r="C21492" s="89">
        <f>LN(Table3[[#This Row],[Value]]/B21491)</f>
        <v>1.0780281839856373E-2</v>
      </c>
      <c r="D21492" s="89"/>
      <c r="E21492" s="89"/>
      <c r="F21492" s="89">
        <f>Table3[[#This Row],[Yield]]/100*(1+F21491)</f>
        <v>0</v>
      </c>
    </row>
    <row r="21493" spans="1:6" x14ac:dyDescent="0.2">
      <c r="A21493" s="88">
        <v>26441</v>
      </c>
      <c r="B21493" s="89">
        <v>965.31</v>
      </c>
      <c r="C21493" s="89">
        <f>LN(Table3[[#This Row],[Value]]/B21492)</f>
        <v>3.9131274470734379E-3</v>
      </c>
      <c r="D21493" s="89"/>
      <c r="E21493" s="89"/>
      <c r="F21493" s="89">
        <f>Table3[[#This Row],[Yield]]/100*(1+F21492)</f>
        <v>0</v>
      </c>
    </row>
    <row r="21494" spans="1:6" x14ac:dyDescent="0.2">
      <c r="A21494" s="88">
        <v>26442</v>
      </c>
      <c r="B21494" s="89">
        <v>962.3</v>
      </c>
      <c r="C21494" s="89">
        <f>LN(Table3[[#This Row],[Value]]/B21493)</f>
        <v>-3.1230409122940794E-3</v>
      </c>
      <c r="D21494" s="89"/>
      <c r="E21494" s="89"/>
      <c r="F21494" s="89">
        <f>Table3[[#This Row],[Yield]]/100*(1+F21493)</f>
        <v>0</v>
      </c>
    </row>
    <row r="21495" spans="1:6" x14ac:dyDescent="0.2">
      <c r="A21495" s="88">
        <v>26443</v>
      </c>
      <c r="B21495" s="89">
        <v>965.46</v>
      </c>
      <c r="C21495" s="89">
        <f>LN(Table3[[#This Row],[Value]]/B21494)</f>
        <v>3.2784193367587002E-3</v>
      </c>
      <c r="D21495" s="89"/>
      <c r="E21495" s="89"/>
      <c r="F21495" s="89">
        <f>Table3[[#This Row],[Yield]]/100*(1+F21494)</f>
        <v>0</v>
      </c>
    </row>
    <row r="21496" spans="1:6" x14ac:dyDescent="0.2">
      <c r="A21496" s="88">
        <v>26444</v>
      </c>
      <c r="B21496" s="89">
        <v>969.07</v>
      </c>
      <c r="C21496" s="89">
        <f>LN(Table3[[#This Row],[Value]]/B21495)</f>
        <v>3.7321770045957168E-3</v>
      </c>
      <c r="D21496" s="89"/>
      <c r="E21496" s="89"/>
      <c r="F21496" s="89">
        <f>Table3[[#This Row],[Yield]]/100*(1+F21495)</f>
        <v>0</v>
      </c>
    </row>
    <row r="21497" spans="1:6" x14ac:dyDescent="0.2">
      <c r="A21497" s="88">
        <v>26445</v>
      </c>
      <c r="B21497" s="89">
        <v>971.25</v>
      </c>
      <c r="C21497" s="89">
        <f>LN(Table3[[#This Row],[Value]]/B21496)</f>
        <v>2.2470529781476994E-3</v>
      </c>
      <c r="D21497" s="89"/>
      <c r="E21497" s="89"/>
      <c r="F21497" s="89">
        <f>Table3[[#This Row],[Yield]]/100*(1+F21496)</f>
        <v>0</v>
      </c>
    </row>
    <row r="21498" spans="1:6" x14ac:dyDescent="0.2">
      <c r="A21498" s="88">
        <v>26449</v>
      </c>
      <c r="B21498" s="89">
        <v>971.18</v>
      </c>
      <c r="C21498" s="89">
        <f>LN(Table3[[#This Row],[Value]]/B21497)</f>
        <v>-7.2074669388743289E-5</v>
      </c>
      <c r="D21498" s="89"/>
      <c r="E21498" s="89"/>
      <c r="F21498" s="89">
        <f>Table3[[#This Row],[Yield]]/100*(1+F21497)</f>
        <v>0</v>
      </c>
    </row>
    <row r="21499" spans="1:6" x14ac:dyDescent="0.2">
      <c r="A21499" s="88">
        <v>26450</v>
      </c>
      <c r="B21499" s="89">
        <v>960.72</v>
      </c>
      <c r="C21499" s="89">
        <f>LN(Table3[[#This Row],[Value]]/B21498)</f>
        <v>-1.0828823660040643E-2</v>
      </c>
      <c r="D21499" s="89"/>
      <c r="E21499" s="89"/>
      <c r="F21499" s="89">
        <f>Table3[[#This Row],[Yield]]/100*(1+F21498)</f>
        <v>0</v>
      </c>
    </row>
    <row r="21500" spans="1:6" x14ac:dyDescent="0.2">
      <c r="A21500" s="88">
        <v>26451</v>
      </c>
      <c r="B21500" s="89">
        <v>960.72</v>
      </c>
      <c r="C21500" s="89">
        <f>LN(Table3[[#This Row],[Value]]/B21499)</f>
        <v>0</v>
      </c>
      <c r="D21500" s="89"/>
      <c r="E21500" s="89"/>
      <c r="F21500" s="89">
        <f>Table3[[#This Row],[Yield]]/100*(1+F21499)</f>
        <v>0</v>
      </c>
    </row>
    <row r="21501" spans="1:6" x14ac:dyDescent="0.2">
      <c r="A21501" s="88">
        <v>26452</v>
      </c>
      <c r="B21501" s="89">
        <v>961.39</v>
      </c>
      <c r="C21501" s="89">
        <f>LN(Table3[[#This Row],[Value]]/B21500)</f>
        <v>6.9715055552072708E-4</v>
      </c>
      <c r="D21501" s="89"/>
      <c r="E21501" s="89"/>
      <c r="F21501" s="89">
        <f>Table3[[#This Row],[Yield]]/100*(1+F21500)</f>
        <v>0</v>
      </c>
    </row>
    <row r="21502" spans="1:6" x14ac:dyDescent="0.2">
      <c r="A21502" s="88">
        <v>26455</v>
      </c>
      <c r="B21502" s="89">
        <v>954.39</v>
      </c>
      <c r="C21502" s="89">
        <f>LN(Table3[[#This Row],[Value]]/B21501)</f>
        <v>-7.3077609662261043E-3</v>
      </c>
      <c r="D21502" s="89"/>
      <c r="E21502" s="89"/>
      <c r="F21502" s="89">
        <f>Table3[[#This Row],[Yield]]/100*(1+F21501)</f>
        <v>0</v>
      </c>
    </row>
    <row r="21503" spans="1:6" x14ac:dyDescent="0.2">
      <c r="A21503" s="88">
        <v>26456</v>
      </c>
      <c r="B21503" s="89">
        <v>951.46</v>
      </c>
      <c r="C21503" s="89">
        <f>LN(Table3[[#This Row],[Value]]/B21502)</f>
        <v>-3.0747459751466629E-3</v>
      </c>
      <c r="D21503" s="89"/>
      <c r="E21503" s="89"/>
      <c r="F21503" s="89">
        <f>Table3[[#This Row],[Yield]]/100*(1+F21502)</f>
        <v>0</v>
      </c>
    </row>
    <row r="21504" spans="1:6" x14ac:dyDescent="0.2">
      <c r="A21504" s="88">
        <v>26457</v>
      </c>
      <c r="B21504" s="89">
        <v>944.08</v>
      </c>
      <c r="C21504" s="89">
        <f>LN(Table3[[#This Row],[Value]]/B21503)</f>
        <v>-7.7867386490826146E-3</v>
      </c>
      <c r="D21504" s="89"/>
      <c r="E21504" s="89"/>
      <c r="F21504" s="89">
        <f>Table3[[#This Row],[Yield]]/100*(1+F21503)</f>
        <v>0</v>
      </c>
    </row>
    <row r="21505" spans="1:6" x14ac:dyDescent="0.2">
      <c r="A21505" s="88">
        <v>26458</v>
      </c>
      <c r="B21505" s="89">
        <v>941.3</v>
      </c>
      <c r="C21505" s="89">
        <f>LN(Table3[[#This Row],[Value]]/B21504)</f>
        <v>-2.9490097643187899E-3</v>
      </c>
      <c r="D21505" s="89"/>
      <c r="E21505" s="89"/>
      <c r="F21505" s="89">
        <f>Table3[[#This Row],[Yield]]/100*(1+F21504)</f>
        <v>0</v>
      </c>
    </row>
    <row r="21506" spans="1:6" x14ac:dyDescent="0.2">
      <c r="A21506" s="88">
        <v>26459</v>
      </c>
      <c r="B21506" s="89">
        <v>934.45</v>
      </c>
      <c r="C21506" s="89">
        <f>LN(Table3[[#This Row],[Value]]/B21505)</f>
        <v>-7.303777636862927E-3</v>
      </c>
      <c r="D21506" s="89"/>
      <c r="E21506" s="89"/>
      <c r="F21506" s="89">
        <f>Table3[[#This Row],[Yield]]/100*(1+F21505)</f>
        <v>0</v>
      </c>
    </row>
    <row r="21507" spans="1:6" x14ac:dyDescent="0.2">
      <c r="A21507" s="88">
        <v>26462</v>
      </c>
      <c r="B21507" s="89">
        <v>936.71</v>
      </c>
      <c r="C21507" s="89">
        <f>LN(Table3[[#This Row],[Value]]/B21506)</f>
        <v>2.4156150184502989E-3</v>
      </c>
      <c r="D21507" s="89"/>
      <c r="E21507" s="89"/>
      <c r="F21507" s="89">
        <f>Table3[[#This Row],[Yield]]/100*(1+F21506)</f>
        <v>0</v>
      </c>
    </row>
    <row r="21508" spans="1:6" x14ac:dyDescent="0.2">
      <c r="A21508" s="88">
        <v>26463</v>
      </c>
      <c r="B21508" s="89">
        <v>938.29</v>
      </c>
      <c r="C21508" s="89">
        <f>LN(Table3[[#This Row],[Value]]/B21507)</f>
        <v>1.6853337322446636E-3</v>
      </c>
      <c r="D21508" s="89"/>
      <c r="E21508" s="89"/>
      <c r="F21508" s="89">
        <f>Table3[[#This Row],[Yield]]/100*(1+F21507)</f>
        <v>0</v>
      </c>
    </row>
    <row r="21509" spans="1:6" x14ac:dyDescent="0.2">
      <c r="A21509" s="88">
        <v>26464</v>
      </c>
      <c r="B21509" s="89">
        <v>946.79</v>
      </c>
      <c r="C21509" s="89">
        <f>LN(Table3[[#This Row],[Value]]/B21508)</f>
        <v>9.0182460243538928E-3</v>
      </c>
      <c r="D21509" s="89"/>
      <c r="E21509" s="89"/>
      <c r="F21509" s="89">
        <f>Table3[[#This Row],[Yield]]/100*(1+F21508)</f>
        <v>0</v>
      </c>
    </row>
    <row r="21510" spans="1:6" x14ac:dyDescent="0.2">
      <c r="A21510" s="88">
        <v>26465</v>
      </c>
      <c r="B21510" s="89">
        <v>945.97</v>
      </c>
      <c r="C21510" s="89">
        <f>LN(Table3[[#This Row],[Value]]/B21509)</f>
        <v>-8.6645961590621067E-4</v>
      </c>
      <c r="D21510" s="89"/>
      <c r="E21510" s="89"/>
      <c r="F21510" s="89">
        <f>Table3[[#This Row],[Yield]]/100*(1+F21509)</f>
        <v>0</v>
      </c>
    </row>
    <row r="21511" spans="1:6" x14ac:dyDescent="0.2">
      <c r="A21511" s="88">
        <v>26466</v>
      </c>
      <c r="B21511" s="89">
        <v>945.06</v>
      </c>
      <c r="C21511" s="89">
        <f>LN(Table3[[#This Row],[Value]]/B21510)</f>
        <v>-9.6243853375527373E-4</v>
      </c>
      <c r="D21511" s="89"/>
      <c r="E21511" s="89"/>
      <c r="F21511" s="89">
        <f>Table3[[#This Row],[Yield]]/100*(1+F21510)</f>
        <v>0</v>
      </c>
    </row>
    <row r="21512" spans="1:6" x14ac:dyDescent="0.2">
      <c r="A21512" s="88">
        <v>26469</v>
      </c>
      <c r="B21512" s="89">
        <v>941.83</v>
      </c>
      <c r="C21512" s="89">
        <f>LN(Table3[[#This Row],[Value]]/B21511)</f>
        <v>-3.423626342775985E-3</v>
      </c>
      <c r="D21512" s="89"/>
      <c r="E21512" s="89"/>
      <c r="F21512" s="89">
        <f>Table3[[#This Row],[Yield]]/100*(1+F21511)</f>
        <v>0</v>
      </c>
    </row>
    <row r="21513" spans="1:6" x14ac:dyDescent="0.2">
      <c r="A21513" s="88">
        <v>26470</v>
      </c>
      <c r="B21513" s="89">
        <v>948.22</v>
      </c>
      <c r="C21513" s="89">
        <f>LN(Table3[[#This Row],[Value]]/B21512)</f>
        <v>6.7617516431477962E-3</v>
      </c>
      <c r="D21513" s="89"/>
      <c r="E21513" s="89"/>
      <c r="F21513" s="89">
        <f>Table3[[#This Row],[Yield]]/100*(1+F21512)</f>
        <v>0</v>
      </c>
    </row>
    <row r="21514" spans="1:6" x14ac:dyDescent="0.2">
      <c r="A21514" s="88">
        <v>26471</v>
      </c>
      <c r="B21514" s="89">
        <v>951.61</v>
      </c>
      <c r="C21514" s="89">
        <f>LN(Table3[[#This Row],[Value]]/B21513)</f>
        <v>3.5687441485825026E-3</v>
      </c>
      <c r="D21514" s="89"/>
      <c r="E21514" s="89"/>
      <c r="F21514" s="89">
        <f>Table3[[#This Row],[Yield]]/100*(1+F21513)</f>
        <v>0</v>
      </c>
    </row>
    <row r="21515" spans="1:6" x14ac:dyDescent="0.2">
      <c r="A21515" s="88">
        <v>26472</v>
      </c>
      <c r="B21515" s="89">
        <v>950.71</v>
      </c>
      <c r="C21515" s="89">
        <f>LN(Table3[[#This Row],[Value]]/B21514)</f>
        <v>-9.4621311572067263E-4</v>
      </c>
      <c r="D21515" s="89"/>
      <c r="E21515" s="89"/>
      <c r="F21515" s="89">
        <f>Table3[[#This Row],[Yield]]/100*(1+F21514)</f>
        <v>0</v>
      </c>
    </row>
    <row r="21516" spans="1:6" x14ac:dyDescent="0.2">
      <c r="A21516" s="88">
        <v>26473</v>
      </c>
      <c r="B21516" s="89">
        <v>944.69</v>
      </c>
      <c r="C21516" s="89">
        <f>LN(Table3[[#This Row],[Value]]/B21515)</f>
        <v>-6.3522425268867184E-3</v>
      </c>
      <c r="D21516" s="89"/>
      <c r="E21516" s="89"/>
      <c r="F21516" s="89">
        <f>Table3[[#This Row],[Yield]]/100*(1+F21515)</f>
        <v>0</v>
      </c>
    </row>
    <row r="21517" spans="1:6" x14ac:dyDescent="0.2">
      <c r="A21517" s="88">
        <v>26476</v>
      </c>
      <c r="B21517" s="89">
        <v>936.41</v>
      </c>
      <c r="C21517" s="89">
        <f>LN(Table3[[#This Row],[Value]]/B21516)</f>
        <v>-8.8034165913882193E-3</v>
      </c>
      <c r="D21517" s="89"/>
      <c r="E21517" s="89"/>
      <c r="F21517" s="89">
        <f>Table3[[#This Row],[Yield]]/100*(1+F21516)</f>
        <v>0</v>
      </c>
    </row>
    <row r="21518" spans="1:6" x14ac:dyDescent="0.2">
      <c r="A21518" s="88">
        <v>26477</v>
      </c>
      <c r="B21518" s="89">
        <v>935.28</v>
      </c>
      <c r="C21518" s="89">
        <f>LN(Table3[[#This Row],[Value]]/B21517)</f>
        <v>-1.2074650580944256E-3</v>
      </c>
      <c r="D21518" s="89"/>
      <c r="E21518" s="89"/>
      <c r="F21518" s="89">
        <f>Table3[[#This Row],[Yield]]/100*(1+F21517)</f>
        <v>0</v>
      </c>
    </row>
    <row r="21519" spans="1:6" x14ac:dyDescent="0.2">
      <c r="A21519" s="88">
        <v>26478</v>
      </c>
      <c r="B21519" s="89">
        <v>930.84</v>
      </c>
      <c r="C21519" s="89">
        <f>LN(Table3[[#This Row],[Value]]/B21518)</f>
        <v>-4.7585454077829206E-3</v>
      </c>
      <c r="D21519" s="89"/>
      <c r="E21519" s="89"/>
      <c r="F21519" s="89">
        <f>Table3[[#This Row],[Yield]]/100*(1+F21518)</f>
        <v>0</v>
      </c>
    </row>
    <row r="21520" spans="1:6" x14ac:dyDescent="0.2">
      <c r="A21520" s="88">
        <v>26479</v>
      </c>
      <c r="B21520" s="89">
        <v>926.25</v>
      </c>
      <c r="C21520" s="89">
        <f>LN(Table3[[#This Row],[Value]]/B21519)</f>
        <v>-4.943227680483892E-3</v>
      </c>
      <c r="D21520" s="89"/>
      <c r="E21520" s="89"/>
      <c r="F21520" s="89">
        <f>Table3[[#This Row],[Yield]]/100*(1+F21519)</f>
        <v>0</v>
      </c>
    </row>
    <row r="21521" spans="1:6" x14ac:dyDescent="0.2">
      <c r="A21521" s="88">
        <v>26480</v>
      </c>
      <c r="B21521" s="89">
        <v>929.03</v>
      </c>
      <c r="C21521" s="89">
        <f>LN(Table3[[#This Row],[Value]]/B21520)</f>
        <v>2.996854470085018E-3</v>
      </c>
      <c r="D21521" s="89"/>
      <c r="E21521" s="89"/>
      <c r="F21521" s="89">
        <f>Table3[[#This Row],[Yield]]/100*(1+F21520)</f>
        <v>0</v>
      </c>
    </row>
    <row r="21522" spans="1:6" x14ac:dyDescent="0.2">
      <c r="A21522" s="88">
        <v>26483</v>
      </c>
      <c r="B21522" s="89">
        <v>928.66</v>
      </c>
      <c r="C21522" s="89">
        <f>LN(Table3[[#This Row],[Value]]/B21521)</f>
        <v>-3.9834418540508264E-4</v>
      </c>
      <c r="D21522" s="89"/>
      <c r="E21522" s="89"/>
      <c r="F21522" s="89">
        <f>Table3[[#This Row],[Yield]]/100*(1+F21521)</f>
        <v>0</v>
      </c>
    </row>
    <row r="21523" spans="1:6" x14ac:dyDescent="0.2">
      <c r="A21523" s="88">
        <v>26485</v>
      </c>
      <c r="B21523" s="89">
        <v>933.47</v>
      </c>
      <c r="C21523" s="89">
        <f>LN(Table3[[#This Row],[Value]]/B21522)</f>
        <v>5.1661384520208494E-3</v>
      </c>
      <c r="D21523" s="89"/>
      <c r="E21523" s="89"/>
      <c r="F21523" s="89">
        <f>Table3[[#This Row],[Yield]]/100*(1+F21522)</f>
        <v>0</v>
      </c>
    </row>
    <row r="21524" spans="1:6" x14ac:dyDescent="0.2">
      <c r="A21524" s="88">
        <v>26486</v>
      </c>
      <c r="B21524" s="89">
        <v>942.13</v>
      </c>
      <c r="C21524" s="89">
        <f>LN(Table3[[#This Row],[Value]]/B21523)</f>
        <v>9.2344439539402395E-3</v>
      </c>
      <c r="D21524" s="89"/>
      <c r="E21524" s="89"/>
      <c r="F21524" s="89">
        <f>Table3[[#This Row],[Yield]]/100*(1+F21523)</f>
        <v>0</v>
      </c>
    </row>
    <row r="21525" spans="1:6" x14ac:dyDescent="0.2">
      <c r="A21525" s="88">
        <v>26487</v>
      </c>
      <c r="B21525" s="89">
        <v>938.06</v>
      </c>
      <c r="C21525" s="89">
        <f>LN(Table3[[#This Row],[Value]]/B21524)</f>
        <v>-4.3293564555814869E-3</v>
      </c>
      <c r="D21525" s="89"/>
      <c r="E21525" s="89"/>
      <c r="F21525" s="89">
        <f>Table3[[#This Row],[Yield]]/100*(1+F21524)</f>
        <v>0</v>
      </c>
    </row>
    <row r="21526" spans="1:6" x14ac:dyDescent="0.2">
      <c r="A21526" s="88">
        <v>26490</v>
      </c>
      <c r="B21526" s="89">
        <v>932.27</v>
      </c>
      <c r="C21526" s="89">
        <f>LN(Table3[[#This Row],[Value]]/B21525)</f>
        <v>-6.1914405437673821E-3</v>
      </c>
      <c r="D21526" s="89"/>
      <c r="E21526" s="89"/>
      <c r="F21526" s="89">
        <f>Table3[[#This Row],[Yield]]/100*(1+F21525)</f>
        <v>0</v>
      </c>
    </row>
    <row r="21527" spans="1:6" x14ac:dyDescent="0.2">
      <c r="A21527" s="88">
        <v>26491</v>
      </c>
      <c r="B21527" s="89">
        <v>925.87</v>
      </c>
      <c r="C21527" s="89">
        <f>LN(Table3[[#This Row],[Value]]/B21526)</f>
        <v>-6.888636279733313E-3</v>
      </c>
      <c r="D21527" s="89"/>
      <c r="E21527" s="89"/>
      <c r="F21527" s="89">
        <f>Table3[[#This Row],[Yield]]/100*(1+F21526)</f>
        <v>0</v>
      </c>
    </row>
    <row r="21528" spans="1:6" x14ac:dyDescent="0.2">
      <c r="A21528" s="88">
        <v>26492</v>
      </c>
      <c r="B21528" s="89">
        <v>923.69</v>
      </c>
      <c r="C21528" s="89">
        <f>LN(Table3[[#This Row],[Value]]/B21527)</f>
        <v>-2.3573185076586475E-3</v>
      </c>
      <c r="D21528" s="89"/>
      <c r="E21528" s="89"/>
      <c r="F21528" s="89">
        <f>Table3[[#This Row],[Yield]]/100*(1+F21527)</f>
        <v>0</v>
      </c>
    </row>
    <row r="21529" spans="1:6" x14ac:dyDescent="0.2">
      <c r="A21529" s="88">
        <v>26493</v>
      </c>
      <c r="B21529" s="89">
        <v>916.99</v>
      </c>
      <c r="C21529" s="89">
        <f>LN(Table3[[#This Row],[Value]]/B21528)</f>
        <v>-7.2799504426020933E-3</v>
      </c>
      <c r="D21529" s="89"/>
      <c r="E21529" s="89"/>
      <c r="F21529" s="89">
        <f>Table3[[#This Row],[Yield]]/100*(1+F21528)</f>
        <v>0</v>
      </c>
    </row>
    <row r="21530" spans="1:6" x14ac:dyDescent="0.2">
      <c r="A21530" s="88">
        <v>26494</v>
      </c>
      <c r="B21530" s="89">
        <v>922.26</v>
      </c>
      <c r="C21530" s="89">
        <f>LN(Table3[[#This Row],[Value]]/B21529)</f>
        <v>5.7306123933011013E-3</v>
      </c>
      <c r="D21530" s="89"/>
      <c r="E21530" s="89"/>
      <c r="F21530" s="89">
        <f>Table3[[#This Row],[Yield]]/100*(1+F21529)</f>
        <v>0</v>
      </c>
    </row>
    <row r="21531" spans="1:6" x14ac:dyDescent="0.2">
      <c r="A21531" s="88">
        <v>26497</v>
      </c>
      <c r="B21531" s="89">
        <v>914.96</v>
      </c>
      <c r="C21531" s="89">
        <f>LN(Table3[[#This Row],[Value]]/B21530)</f>
        <v>-7.9468309919344463E-3</v>
      </c>
      <c r="D21531" s="89"/>
      <c r="E21531" s="89"/>
      <c r="F21531" s="89">
        <f>Table3[[#This Row],[Yield]]/100*(1+F21530)</f>
        <v>0</v>
      </c>
    </row>
    <row r="21532" spans="1:6" x14ac:dyDescent="0.2">
      <c r="A21532" s="88">
        <v>26498</v>
      </c>
      <c r="B21532" s="89">
        <v>911.72</v>
      </c>
      <c r="C21532" s="89">
        <f>LN(Table3[[#This Row],[Value]]/B21531)</f>
        <v>-3.5474230820244082E-3</v>
      </c>
      <c r="D21532" s="89"/>
      <c r="E21532" s="89"/>
      <c r="F21532" s="89">
        <f>Table3[[#This Row],[Yield]]/100*(1+F21531)</f>
        <v>0</v>
      </c>
    </row>
    <row r="21533" spans="1:6" x14ac:dyDescent="0.2">
      <c r="A21533" s="88">
        <v>26499</v>
      </c>
      <c r="B21533" s="89">
        <v>916.69</v>
      </c>
      <c r="C21533" s="89">
        <f>LN(Table3[[#This Row],[Value]]/B21532)</f>
        <v>5.4364308230635443E-3</v>
      </c>
      <c r="D21533" s="89"/>
      <c r="E21533" s="89"/>
      <c r="F21533" s="89">
        <f>Table3[[#This Row],[Yield]]/100*(1+F21532)</f>
        <v>0</v>
      </c>
    </row>
    <row r="21534" spans="1:6" x14ac:dyDescent="0.2">
      <c r="A21534" s="88">
        <v>26500</v>
      </c>
      <c r="B21534" s="89">
        <v>910.45</v>
      </c>
      <c r="C21534" s="89">
        <f>LN(Table3[[#This Row],[Value]]/B21533)</f>
        <v>-6.8303734361481374E-3</v>
      </c>
      <c r="D21534" s="89"/>
      <c r="E21534" s="89"/>
      <c r="F21534" s="89">
        <f>Table3[[#This Row],[Yield]]/100*(1+F21533)</f>
        <v>0</v>
      </c>
    </row>
    <row r="21535" spans="1:6" x14ac:dyDescent="0.2">
      <c r="A21535" s="88">
        <v>26501</v>
      </c>
      <c r="B21535" s="89">
        <v>920.45</v>
      </c>
      <c r="C21535" s="89">
        <f>LN(Table3[[#This Row],[Value]]/B21534)</f>
        <v>1.0923698114718789E-2</v>
      </c>
      <c r="D21535" s="89"/>
      <c r="E21535" s="89"/>
      <c r="F21535" s="89">
        <f>Table3[[#This Row],[Yield]]/100*(1+F21534)</f>
        <v>0</v>
      </c>
    </row>
    <row r="21536" spans="1:6" x14ac:dyDescent="0.2">
      <c r="A21536" s="88">
        <v>26504</v>
      </c>
      <c r="B21536" s="89">
        <v>935.36</v>
      </c>
      <c r="C21536" s="89">
        <f>LN(Table3[[#This Row],[Value]]/B21535)</f>
        <v>1.6068801030309977E-2</v>
      </c>
      <c r="D21536" s="89"/>
      <c r="E21536" s="89"/>
      <c r="F21536" s="89">
        <f>Table3[[#This Row],[Yield]]/100*(1+F21535)</f>
        <v>0</v>
      </c>
    </row>
    <row r="21537" spans="1:6" x14ac:dyDescent="0.2">
      <c r="A21537" s="88">
        <v>26505</v>
      </c>
      <c r="B21537" s="89">
        <v>934.45</v>
      </c>
      <c r="C21537" s="89">
        <f>LN(Table3[[#This Row],[Value]]/B21536)</f>
        <v>-9.7336100656949002E-4</v>
      </c>
      <c r="D21537" s="89"/>
      <c r="E21537" s="89"/>
      <c r="F21537" s="89">
        <f>Table3[[#This Row],[Yield]]/100*(1+F21536)</f>
        <v>0</v>
      </c>
    </row>
    <row r="21538" spans="1:6" x14ac:dyDescent="0.2">
      <c r="A21538" s="88">
        <v>26506</v>
      </c>
      <c r="B21538" s="89">
        <v>932.57</v>
      </c>
      <c r="C21538" s="89">
        <f>LN(Table3[[#This Row],[Value]]/B21537)</f>
        <v>-2.01390519160035E-3</v>
      </c>
      <c r="D21538" s="89"/>
      <c r="E21538" s="89"/>
      <c r="F21538" s="89">
        <f>Table3[[#This Row],[Yield]]/100*(1+F21537)</f>
        <v>0</v>
      </c>
    </row>
    <row r="21539" spans="1:6" x14ac:dyDescent="0.2">
      <c r="A21539" s="88">
        <v>26507</v>
      </c>
      <c r="B21539" s="89">
        <v>926.85</v>
      </c>
      <c r="C21539" s="89">
        <f>LN(Table3[[#This Row],[Value]]/B21538)</f>
        <v>-6.1524755496130618E-3</v>
      </c>
      <c r="D21539" s="89"/>
      <c r="E21539" s="89"/>
      <c r="F21539" s="89">
        <f>Table3[[#This Row],[Yield]]/100*(1+F21538)</f>
        <v>0</v>
      </c>
    </row>
    <row r="21540" spans="1:6" x14ac:dyDescent="0.2">
      <c r="A21540" s="88">
        <v>26508</v>
      </c>
      <c r="B21540" s="89">
        <v>926.7</v>
      </c>
      <c r="C21540" s="89">
        <f>LN(Table3[[#This Row],[Value]]/B21539)</f>
        <v>-1.6185158245255843E-4</v>
      </c>
      <c r="D21540" s="89"/>
      <c r="E21540" s="89"/>
      <c r="F21540" s="89">
        <f>Table3[[#This Row],[Yield]]/100*(1+F21539)</f>
        <v>0</v>
      </c>
    </row>
    <row r="21541" spans="1:6" x14ac:dyDescent="0.2">
      <c r="A21541" s="88">
        <v>26511</v>
      </c>
      <c r="B21541" s="89">
        <v>924.74</v>
      </c>
      <c r="C21541" s="89">
        <f>LN(Table3[[#This Row],[Value]]/B21540)</f>
        <v>-2.117271671992711E-3</v>
      </c>
      <c r="D21541" s="89"/>
      <c r="E21541" s="89"/>
      <c r="F21541" s="89">
        <f>Table3[[#This Row],[Yield]]/100*(1+F21540)</f>
        <v>0</v>
      </c>
    </row>
    <row r="21542" spans="1:6" x14ac:dyDescent="0.2">
      <c r="A21542" s="88">
        <v>26512</v>
      </c>
      <c r="B21542" s="89">
        <v>930.46</v>
      </c>
      <c r="C21542" s="89">
        <f>LN(Table3[[#This Row],[Value]]/B21541)</f>
        <v>6.1664705966041275E-3</v>
      </c>
      <c r="D21542" s="89"/>
      <c r="E21542" s="89"/>
      <c r="F21542" s="89">
        <f>Table3[[#This Row],[Yield]]/100*(1+F21541)</f>
        <v>0</v>
      </c>
    </row>
    <row r="21543" spans="1:6" x14ac:dyDescent="0.2">
      <c r="A21543" s="88">
        <v>26513</v>
      </c>
      <c r="B21543" s="89">
        <v>941.15</v>
      </c>
      <c r="C21543" s="89">
        <f>LN(Table3[[#This Row],[Value]]/B21542)</f>
        <v>1.1423444252929802E-2</v>
      </c>
      <c r="D21543" s="89"/>
      <c r="E21543" s="89"/>
      <c r="F21543" s="89">
        <f>Table3[[#This Row],[Yield]]/100*(1+F21542)</f>
        <v>0</v>
      </c>
    </row>
    <row r="21544" spans="1:6" x14ac:dyDescent="0.2">
      <c r="A21544" s="88">
        <v>26514</v>
      </c>
      <c r="B21544" s="89">
        <v>947.7</v>
      </c>
      <c r="C21544" s="89">
        <f>LN(Table3[[#This Row],[Value]]/B21543)</f>
        <v>6.9354647059622935E-3</v>
      </c>
      <c r="D21544" s="89"/>
      <c r="E21544" s="89"/>
      <c r="F21544" s="89">
        <f>Table3[[#This Row],[Yield]]/100*(1+F21543)</f>
        <v>0</v>
      </c>
    </row>
    <row r="21545" spans="1:6" x14ac:dyDescent="0.2">
      <c r="A21545" s="88">
        <v>26515</v>
      </c>
      <c r="B21545" s="89">
        <v>951.76</v>
      </c>
      <c r="C21545" s="89">
        <f>LN(Table3[[#This Row],[Value]]/B21544)</f>
        <v>4.2749056921212664E-3</v>
      </c>
      <c r="D21545" s="89"/>
      <c r="E21545" s="89"/>
      <c r="F21545" s="89">
        <f>Table3[[#This Row],[Yield]]/100*(1+F21544)</f>
        <v>0</v>
      </c>
    </row>
    <row r="21546" spans="1:6" x14ac:dyDescent="0.2">
      <c r="A21546" s="88">
        <v>26518</v>
      </c>
      <c r="B21546" s="89">
        <v>953.12</v>
      </c>
      <c r="C21546" s="89">
        <f>LN(Table3[[#This Row],[Value]]/B21545)</f>
        <v>1.4279117121067655E-3</v>
      </c>
      <c r="D21546" s="89"/>
      <c r="E21546" s="89"/>
      <c r="F21546" s="89">
        <f>Table3[[#This Row],[Yield]]/100*(1+F21545)</f>
        <v>0</v>
      </c>
    </row>
    <row r="21547" spans="1:6" x14ac:dyDescent="0.2">
      <c r="A21547" s="88">
        <v>26519</v>
      </c>
      <c r="B21547" s="89">
        <v>952.44</v>
      </c>
      <c r="C21547" s="89">
        <f>LN(Table3[[#This Row],[Value]]/B21546)</f>
        <v>-7.1370098959275046E-4</v>
      </c>
      <c r="D21547" s="89"/>
      <c r="E21547" s="89"/>
      <c r="F21547" s="89">
        <f>Table3[[#This Row],[Yield]]/100*(1+F21546)</f>
        <v>0</v>
      </c>
    </row>
    <row r="21548" spans="1:6" x14ac:dyDescent="0.2">
      <c r="A21548" s="88">
        <v>26520</v>
      </c>
      <c r="B21548" s="89">
        <v>951.16</v>
      </c>
      <c r="C21548" s="89">
        <f>LN(Table3[[#This Row],[Value]]/B21547)</f>
        <v>-1.3448205430881559E-3</v>
      </c>
      <c r="D21548" s="89"/>
      <c r="E21548" s="89"/>
      <c r="F21548" s="89">
        <f>Table3[[#This Row],[Yield]]/100*(1+F21547)</f>
        <v>0</v>
      </c>
    </row>
    <row r="21549" spans="1:6" x14ac:dyDescent="0.2">
      <c r="A21549" s="88">
        <v>26521</v>
      </c>
      <c r="B21549" s="89">
        <v>952.89</v>
      </c>
      <c r="C21549" s="89">
        <f>LN(Table3[[#This Row],[Value]]/B21548)</f>
        <v>1.8171796707636193E-3</v>
      </c>
      <c r="D21549" s="89"/>
      <c r="E21549" s="89"/>
      <c r="F21549" s="89">
        <f>Table3[[#This Row],[Yield]]/100*(1+F21548)</f>
        <v>0</v>
      </c>
    </row>
    <row r="21550" spans="1:6" x14ac:dyDescent="0.2">
      <c r="A21550" s="88">
        <v>26522</v>
      </c>
      <c r="B21550" s="89">
        <v>964.18</v>
      </c>
      <c r="C21550" s="89">
        <f>LN(Table3[[#This Row],[Value]]/B21549)</f>
        <v>1.1778527153405275E-2</v>
      </c>
      <c r="D21550" s="89"/>
      <c r="E21550" s="89"/>
      <c r="F21550" s="89">
        <f>Table3[[#This Row],[Yield]]/100*(1+F21549)</f>
        <v>0</v>
      </c>
    </row>
    <row r="21551" spans="1:6" x14ac:dyDescent="0.2">
      <c r="A21551" s="88">
        <v>26525</v>
      </c>
      <c r="B21551" s="89">
        <v>973.51</v>
      </c>
      <c r="C21551" s="89">
        <f>LN(Table3[[#This Row],[Value]]/B21550)</f>
        <v>9.6300978012921305E-3</v>
      </c>
      <c r="D21551" s="89"/>
      <c r="E21551" s="89"/>
      <c r="F21551" s="89">
        <f>Table3[[#This Row],[Yield]]/100*(1+F21550)</f>
        <v>0</v>
      </c>
    </row>
    <row r="21552" spans="1:6" x14ac:dyDescent="0.2">
      <c r="A21552" s="88">
        <v>26526</v>
      </c>
      <c r="B21552" s="89">
        <v>969.97</v>
      </c>
      <c r="C21552" s="89">
        <f>LN(Table3[[#This Row],[Value]]/B21551)</f>
        <v>-3.6429537890559404E-3</v>
      </c>
      <c r="D21552" s="89"/>
      <c r="E21552" s="89"/>
      <c r="F21552" s="89">
        <f>Table3[[#This Row],[Yield]]/100*(1+F21551)</f>
        <v>0</v>
      </c>
    </row>
    <row r="21553" spans="1:6" x14ac:dyDescent="0.2">
      <c r="A21553" s="88">
        <v>26527</v>
      </c>
      <c r="B21553" s="89">
        <v>964.25</v>
      </c>
      <c r="C21553" s="89">
        <f>LN(Table3[[#This Row],[Value]]/B21552)</f>
        <v>-5.9145460957644716E-3</v>
      </c>
      <c r="D21553" s="89"/>
      <c r="E21553" s="89"/>
      <c r="F21553" s="89">
        <f>Table3[[#This Row],[Yield]]/100*(1+F21552)</f>
        <v>0</v>
      </c>
    </row>
    <row r="21554" spans="1:6" x14ac:dyDescent="0.2">
      <c r="A21554" s="88">
        <v>26528</v>
      </c>
      <c r="B21554" s="89">
        <v>961.39</v>
      </c>
      <c r="C21554" s="89">
        <f>LN(Table3[[#This Row],[Value]]/B21553)</f>
        <v>-2.9704431803884894E-3</v>
      </c>
      <c r="D21554" s="89"/>
      <c r="E21554" s="89"/>
      <c r="F21554" s="89">
        <f>Table3[[#This Row],[Yield]]/100*(1+F21553)</f>
        <v>0</v>
      </c>
    </row>
    <row r="21555" spans="1:6" x14ac:dyDescent="0.2">
      <c r="A21555" s="88">
        <v>26529</v>
      </c>
      <c r="B21555" s="89">
        <v>965.83</v>
      </c>
      <c r="C21555" s="89">
        <f>LN(Table3[[#This Row],[Value]]/B21554)</f>
        <v>4.607681380814359E-3</v>
      </c>
      <c r="D21555" s="89"/>
      <c r="E21555" s="89"/>
      <c r="F21555" s="89">
        <f>Table3[[#This Row],[Yield]]/100*(1+F21554)</f>
        <v>0</v>
      </c>
    </row>
    <row r="21556" spans="1:6" x14ac:dyDescent="0.2">
      <c r="A21556" s="88">
        <v>26532</v>
      </c>
      <c r="B21556" s="89">
        <v>967.19</v>
      </c>
      <c r="C21556" s="89">
        <f>LN(Table3[[#This Row],[Value]]/B21555)</f>
        <v>1.4071248351285304E-3</v>
      </c>
      <c r="D21556" s="89"/>
      <c r="E21556" s="89"/>
      <c r="F21556" s="89">
        <f>Table3[[#This Row],[Yield]]/100*(1+F21555)</f>
        <v>0</v>
      </c>
    </row>
    <row r="21557" spans="1:6" x14ac:dyDescent="0.2">
      <c r="A21557" s="88">
        <v>26533</v>
      </c>
      <c r="B21557" s="89">
        <v>973.51</v>
      </c>
      <c r="C21557" s="89">
        <f>LN(Table3[[#This Row],[Value]]/B21556)</f>
        <v>6.5131368492661601E-3</v>
      </c>
      <c r="D21557" s="89"/>
      <c r="E21557" s="89"/>
      <c r="F21557" s="89">
        <f>Table3[[#This Row],[Yield]]/100*(1+F21556)</f>
        <v>0</v>
      </c>
    </row>
    <row r="21558" spans="1:6" x14ac:dyDescent="0.2">
      <c r="A21558" s="88">
        <v>26534</v>
      </c>
      <c r="B21558" s="89">
        <v>970.35</v>
      </c>
      <c r="C21558" s="89">
        <f>LN(Table3[[#This Row],[Value]]/B21557)</f>
        <v>-3.2512658150534199E-3</v>
      </c>
      <c r="D21558" s="89"/>
      <c r="E21558" s="89"/>
      <c r="F21558" s="89">
        <f>Table3[[#This Row],[Yield]]/100*(1+F21557)</f>
        <v>0</v>
      </c>
    </row>
    <row r="21559" spans="1:6" x14ac:dyDescent="0.2">
      <c r="A21559" s="88">
        <v>26535</v>
      </c>
      <c r="B21559" s="89">
        <v>958.38</v>
      </c>
      <c r="C21559" s="89">
        <f>LN(Table3[[#This Row],[Value]]/B21558)</f>
        <v>-1.2412472128183938E-2</v>
      </c>
      <c r="D21559" s="89"/>
      <c r="E21559" s="89"/>
      <c r="F21559" s="89">
        <f>Table3[[#This Row],[Yield]]/100*(1+F21558)</f>
        <v>0</v>
      </c>
    </row>
    <row r="21560" spans="1:6" x14ac:dyDescent="0.2">
      <c r="A21560" s="88">
        <v>26536</v>
      </c>
      <c r="B21560" s="89">
        <v>959.36</v>
      </c>
      <c r="C21560" s="89">
        <f>LN(Table3[[#This Row],[Value]]/B21559)</f>
        <v>1.0220364442579774E-3</v>
      </c>
      <c r="D21560" s="89"/>
      <c r="E21560" s="89"/>
      <c r="F21560" s="89">
        <f>Table3[[#This Row],[Yield]]/100*(1+F21559)</f>
        <v>0</v>
      </c>
    </row>
    <row r="21561" spans="1:6" x14ac:dyDescent="0.2">
      <c r="A21561" s="88">
        <v>26539</v>
      </c>
      <c r="B21561" s="89">
        <v>956.95</v>
      </c>
      <c r="C21561" s="89">
        <f>LN(Table3[[#This Row],[Value]]/B21560)</f>
        <v>-2.5152519900959671E-3</v>
      </c>
      <c r="D21561" s="89"/>
      <c r="E21561" s="89"/>
      <c r="F21561" s="89">
        <f>Table3[[#This Row],[Yield]]/100*(1+F21560)</f>
        <v>0</v>
      </c>
    </row>
    <row r="21562" spans="1:6" x14ac:dyDescent="0.2">
      <c r="A21562" s="88">
        <v>26540</v>
      </c>
      <c r="B21562" s="89">
        <v>954.7</v>
      </c>
      <c r="C21562" s="89">
        <f>LN(Table3[[#This Row],[Value]]/B21561)</f>
        <v>-2.3539884800947131E-3</v>
      </c>
      <c r="D21562" s="89"/>
      <c r="E21562" s="89"/>
      <c r="F21562" s="89">
        <f>Table3[[#This Row],[Yield]]/100*(1+F21561)</f>
        <v>0</v>
      </c>
    </row>
    <row r="21563" spans="1:6" x14ac:dyDescent="0.2">
      <c r="A21563" s="88">
        <v>26541</v>
      </c>
      <c r="B21563" s="89">
        <v>957.86</v>
      </c>
      <c r="C21563" s="89">
        <f>LN(Table3[[#This Row],[Value]]/B21562)</f>
        <v>3.3044745006497703E-3</v>
      </c>
      <c r="D21563" s="89"/>
      <c r="E21563" s="89"/>
      <c r="F21563" s="89">
        <f>Table3[[#This Row],[Yield]]/100*(1+F21562)</f>
        <v>0</v>
      </c>
    </row>
    <row r="21564" spans="1:6" x14ac:dyDescent="0.2">
      <c r="A21564" s="88">
        <v>26542</v>
      </c>
      <c r="B21564" s="89">
        <v>963.73</v>
      </c>
      <c r="C21564" s="89">
        <f>LN(Table3[[#This Row],[Value]]/B21563)</f>
        <v>6.1095428877909952E-3</v>
      </c>
      <c r="D21564" s="89"/>
      <c r="E21564" s="89"/>
      <c r="F21564" s="89">
        <f>Table3[[#This Row],[Yield]]/100*(1+F21563)</f>
        <v>0</v>
      </c>
    </row>
    <row r="21565" spans="1:6" x14ac:dyDescent="0.2">
      <c r="A21565" s="88">
        <v>26543</v>
      </c>
      <c r="B21565" s="89">
        <v>970.05</v>
      </c>
      <c r="C21565" s="89">
        <f>LN(Table3[[#This Row],[Value]]/B21564)</f>
        <v>6.5364441682829533E-3</v>
      </c>
      <c r="D21565" s="89"/>
      <c r="E21565" s="89"/>
      <c r="F21565" s="89">
        <f>Table3[[#This Row],[Yield]]/100*(1+F21564)</f>
        <v>0</v>
      </c>
    </row>
    <row r="21566" spans="1:6" x14ac:dyDescent="0.2">
      <c r="A21566" s="88">
        <v>26547</v>
      </c>
      <c r="B21566" s="89">
        <v>969.37</v>
      </c>
      <c r="C21566" s="89">
        <f>LN(Table3[[#This Row],[Value]]/B21565)</f>
        <v>-7.0124060581524064E-4</v>
      </c>
      <c r="D21566" s="89"/>
      <c r="E21566" s="89"/>
      <c r="F21566" s="89">
        <f>Table3[[#This Row],[Yield]]/100*(1+F21565)</f>
        <v>0</v>
      </c>
    </row>
    <row r="21567" spans="1:6" x14ac:dyDescent="0.2">
      <c r="A21567" s="88">
        <v>26548</v>
      </c>
      <c r="B21567" s="89">
        <v>963.43</v>
      </c>
      <c r="C21567" s="89">
        <f>LN(Table3[[#This Row],[Value]]/B21566)</f>
        <v>-6.146542530091963E-3</v>
      </c>
      <c r="D21567" s="89"/>
      <c r="E21567" s="89"/>
      <c r="F21567" s="89">
        <f>Table3[[#This Row],[Yield]]/100*(1+F21566)</f>
        <v>0</v>
      </c>
    </row>
    <row r="21568" spans="1:6" x14ac:dyDescent="0.2">
      <c r="A21568" s="88">
        <v>26549</v>
      </c>
      <c r="B21568" s="89">
        <v>962.45</v>
      </c>
      <c r="C21568" s="89">
        <f>LN(Table3[[#This Row],[Value]]/B21567)</f>
        <v>-1.0177166641596447E-3</v>
      </c>
      <c r="D21568" s="89"/>
      <c r="E21568" s="89"/>
      <c r="F21568" s="89">
        <f>Table3[[#This Row],[Yield]]/100*(1+F21567)</f>
        <v>0</v>
      </c>
    </row>
    <row r="21569" spans="1:6" x14ac:dyDescent="0.2">
      <c r="A21569" s="88">
        <v>26550</v>
      </c>
      <c r="B21569" s="89">
        <v>961.24</v>
      </c>
      <c r="C21569" s="89">
        <f>LN(Table3[[#This Row],[Value]]/B21568)</f>
        <v>-1.2579991158399217E-3</v>
      </c>
      <c r="D21569" s="89"/>
      <c r="E21569" s="89"/>
      <c r="F21569" s="89">
        <f>Table3[[#This Row],[Yield]]/100*(1+F21568)</f>
        <v>0</v>
      </c>
    </row>
    <row r="21570" spans="1:6" x14ac:dyDescent="0.2">
      <c r="A21570" s="88">
        <v>26553</v>
      </c>
      <c r="B21570" s="89">
        <v>955</v>
      </c>
      <c r="C21570" s="89">
        <f>LN(Table3[[#This Row],[Value]]/B21569)</f>
        <v>-6.5127771640744294E-3</v>
      </c>
      <c r="D21570" s="89"/>
      <c r="E21570" s="89"/>
      <c r="F21570" s="89">
        <f>Table3[[#This Row],[Yield]]/100*(1+F21569)</f>
        <v>0</v>
      </c>
    </row>
    <row r="21571" spans="1:6" x14ac:dyDescent="0.2">
      <c r="A21571" s="88">
        <v>26554</v>
      </c>
      <c r="B21571" s="89">
        <v>946.04</v>
      </c>
      <c r="C21571" s="89">
        <f>LN(Table3[[#This Row],[Value]]/B21570)</f>
        <v>-9.4264890246682064E-3</v>
      </c>
      <c r="D21571" s="89"/>
      <c r="E21571" s="89"/>
      <c r="F21571" s="89">
        <f>Table3[[#This Row],[Yield]]/100*(1+F21570)</f>
        <v>0</v>
      </c>
    </row>
    <row r="21572" spans="1:6" x14ac:dyDescent="0.2">
      <c r="A21572" s="88">
        <v>26555</v>
      </c>
      <c r="B21572" s="89">
        <v>949.88</v>
      </c>
      <c r="C21572" s="89">
        <f>LN(Table3[[#This Row],[Value]]/B21571)</f>
        <v>4.0508093705394722E-3</v>
      </c>
      <c r="D21572" s="89"/>
      <c r="E21572" s="89"/>
      <c r="F21572" s="89">
        <f>Table3[[#This Row],[Yield]]/100*(1+F21571)</f>
        <v>0</v>
      </c>
    </row>
    <row r="21573" spans="1:6" x14ac:dyDescent="0.2">
      <c r="A21573" s="88">
        <v>26556</v>
      </c>
      <c r="B21573" s="89">
        <v>947.55</v>
      </c>
      <c r="C21573" s="89">
        <f>LN(Table3[[#This Row],[Value]]/B21572)</f>
        <v>-2.4559548137825893E-3</v>
      </c>
      <c r="D21573" s="89"/>
      <c r="E21573" s="89"/>
      <c r="F21573" s="89">
        <f>Table3[[#This Row],[Yield]]/100*(1+F21572)</f>
        <v>0</v>
      </c>
    </row>
    <row r="21574" spans="1:6" x14ac:dyDescent="0.2">
      <c r="A21574" s="88">
        <v>26557</v>
      </c>
      <c r="B21574" s="89">
        <v>947.32</v>
      </c>
      <c r="C21574" s="89">
        <f>LN(Table3[[#This Row],[Value]]/B21573)</f>
        <v>-2.4276071828619879E-4</v>
      </c>
      <c r="D21574" s="89"/>
      <c r="E21574" s="89"/>
      <c r="F21574" s="89">
        <f>Table3[[#This Row],[Yield]]/100*(1+F21573)</f>
        <v>0</v>
      </c>
    </row>
    <row r="21575" spans="1:6" x14ac:dyDescent="0.2">
      <c r="A21575" s="88">
        <v>26560</v>
      </c>
      <c r="B21575" s="89">
        <v>945.36</v>
      </c>
      <c r="C21575" s="89">
        <f>LN(Table3[[#This Row],[Value]]/B21574)</f>
        <v>-2.0711379637727637E-3</v>
      </c>
      <c r="D21575" s="89"/>
      <c r="E21575" s="89"/>
      <c r="F21575" s="89">
        <f>Table3[[#This Row],[Yield]]/100*(1+F21574)</f>
        <v>0</v>
      </c>
    </row>
    <row r="21576" spans="1:6" x14ac:dyDescent="0.2">
      <c r="A21576" s="88">
        <v>26561</v>
      </c>
      <c r="B21576" s="89">
        <v>943.18</v>
      </c>
      <c r="C21576" s="89">
        <f>LN(Table3[[#This Row],[Value]]/B21575)</f>
        <v>-2.3086627429331459E-3</v>
      </c>
      <c r="D21576" s="89"/>
      <c r="E21576" s="89"/>
      <c r="F21576" s="89">
        <f>Table3[[#This Row],[Yield]]/100*(1+F21575)</f>
        <v>0</v>
      </c>
    </row>
    <row r="21577" spans="1:6" x14ac:dyDescent="0.2">
      <c r="A21577" s="88">
        <v>26562</v>
      </c>
      <c r="B21577" s="89">
        <v>940.25</v>
      </c>
      <c r="C21577" s="89">
        <f>LN(Table3[[#This Row],[Value]]/B21576)</f>
        <v>-3.1113472373812297E-3</v>
      </c>
      <c r="D21577" s="89"/>
      <c r="E21577" s="89"/>
      <c r="F21577" s="89">
        <f>Table3[[#This Row],[Yield]]/100*(1+F21576)</f>
        <v>0</v>
      </c>
    </row>
    <row r="21578" spans="1:6" x14ac:dyDescent="0.2">
      <c r="A21578" s="88">
        <v>26563</v>
      </c>
      <c r="B21578" s="89">
        <v>939.49</v>
      </c>
      <c r="C21578" s="89">
        <f>LN(Table3[[#This Row],[Value]]/B21577)</f>
        <v>-8.0862251312602783E-4</v>
      </c>
      <c r="D21578" s="89"/>
      <c r="E21578" s="89"/>
      <c r="F21578" s="89">
        <f>Table3[[#This Row],[Yield]]/100*(1+F21577)</f>
        <v>0</v>
      </c>
    </row>
    <row r="21579" spans="1:6" x14ac:dyDescent="0.2">
      <c r="A21579" s="88">
        <v>26564</v>
      </c>
      <c r="B21579" s="89">
        <v>943.03</v>
      </c>
      <c r="C21579" s="89">
        <f>LN(Table3[[#This Row],[Value]]/B21578)</f>
        <v>3.7609206517154091E-3</v>
      </c>
      <c r="D21579" s="89"/>
      <c r="E21579" s="89"/>
      <c r="F21579" s="89">
        <f>Table3[[#This Row],[Yield]]/100*(1+F21578)</f>
        <v>0</v>
      </c>
    </row>
    <row r="21580" spans="1:6" x14ac:dyDescent="0.2">
      <c r="A21580" s="88">
        <v>26567</v>
      </c>
      <c r="B21580" s="89">
        <v>935.73</v>
      </c>
      <c r="C21580" s="89">
        <f>LN(Table3[[#This Row],[Value]]/B21579)</f>
        <v>-7.7711221629368646E-3</v>
      </c>
      <c r="D21580" s="89"/>
      <c r="E21580" s="89"/>
      <c r="F21580" s="89">
        <f>Table3[[#This Row],[Yield]]/100*(1+F21579)</f>
        <v>0</v>
      </c>
    </row>
    <row r="21581" spans="1:6" x14ac:dyDescent="0.2">
      <c r="A21581" s="88">
        <v>26568</v>
      </c>
      <c r="B21581" s="89">
        <v>936.56</v>
      </c>
      <c r="C21581" s="89">
        <f>LN(Table3[[#This Row],[Value]]/B21580)</f>
        <v>8.8661484531867582E-4</v>
      </c>
      <c r="D21581" s="89"/>
      <c r="E21581" s="89"/>
      <c r="F21581" s="89">
        <f>Table3[[#This Row],[Yield]]/100*(1+F21580)</f>
        <v>0</v>
      </c>
    </row>
    <row r="21582" spans="1:6" x14ac:dyDescent="0.2">
      <c r="A21582" s="88">
        <v>26569</v>
      </c>
      <c r="B21582" s="89">
        <v>947.25</v>
      </c>
      <c r="C21582" s="89">
        <f>LN(Table3[[#This Row],[Value]]/B21581)</f>
        <v>1.1349461727293269E-2</v>
      </c>
      <c r="D21582" s="89"/>
      <c r="E21582" s="89"/>
      <c r="F21582" s="89">
        <f>Table3[[#This Row],[Yield]]/100*(1+F21581)</f>
        <v>0</v>
      </c>
    </row>
    <row r="21583" spans="1:6" x14ac:dyDescent="0.2">
      <c r="A21583" s="88">
        <v>26570</v>
      </c>
      <c r="B21583" s="89">
        <v>955.15</v>
      </c>
      <c r="C21583" s="89">
        <f>LN(Table3[[#This Row],[Value]]/B21582)</f>
        <v>8.3053463109505898E-3</v>
      </c>
      <c r="D21583" s="89"/>
      <c r="E21583" s="89"/>
      <c r="F21583" s="89">
        <f>Table3[[#This Row],[Yield]]/100*(1+F21582)</f>
        <v>0</v>
      </c>
    </row>
    <row r="21584" spans="1:6" x14ac:dyDescent="0.2">
      <c r="A21584" s="88">
        <v>26571</v>
      </c>
      <c r="B21584" s="89">
        <v>953.27</v>
      </c>
      <c r="C21584" s="89">
        <f>LN(Table3[[#This Row],[Value]]/B21583)</f>
        <v>-1.9702168371128954E-3</v>
      </c>
      <c r="D21584" s="89"/>
      <c r="E21584" s="89"/>
      <c r="F21584" s="89">
        <f>Table3[[#This Row],[Yield]]/100*(1+F21583)</f>
        <v>0</v>
      </c>
    </row>
    <row r="21585" spans="1:6" x14ac:dyDescent="0.2">
      <c r="A21585" s="88">
        <v>26574</v>
      </c>
      <c r="B21585" s="89">
        <v>953.27</v>
      </c>
      <c r="C21585" s="89">
        <f>LN(Table3[[#This Row],[Value]]/B21584)</f>
        <v>0</v>
      </c>
      <c r="D21585" s="89"/>
      <c r="E21585" s="89"/>
      <c r="F21585" s="89">
        <f>Table3[[#This Row],[Yield]]/100*(1+F21584)</f>
        <v>0</v>
      </c>
    </row>
    <row r="21586" spans="1:6" x14ac:dyDescent="0.2">
      <c r="A21586" s="88">
        <v>26575</v>
      </c>
      <c r="B21586" s="89">
        <v>954.47</v>
      </c>
      <c r="C21586" s="89">
        <f>LN(Table3[[#This Row],[Value]]/B21585)</f>
        <v>1.2580332312210117E-3</v>
      </c>
      <c r="D21586" s="89"/>
      <c r="E21586" s="89"/>
      <c r="F21586" s="89">
        <f>Table3[[#This Row],[Yield]]/100*(1+F21585)</f>
        <v>0</v>
      </c>
    </row>
    <row r="21587" spans="1:6" x14ac:dyDescent="0.2">
      <c r="A21587" s="88">
        <v>26576</v>
      </c>
      <c r="B21587" s="89">
        <v>951.31</v>
      </c>
      <c r="C21587" s="89">
        <f>LN(Table3[[#This Row],[Value]]/B21586)</f>
        <v>-3.3162305155659175E-3</v>
      </c>
      <c r="D21587" s="89"/>
      <c r="E21587" s="89"/>
      <c r="F21587" s="89">
        <f>Table3[[#This Row],[Yield]]/100*(1+F21586)</f>
        <v>0</v>
      </c>
    </row>
    <row r="21588" spans="1:6" x14ac:dyDescent="0.2">
      <c r="A21588" s="88">
        <v>26577</v>
      </c>
      <c r="B21588" s="89">
        <v>941.3</v>
      </c>
      <c r="C21588" s="89">
        <f>LN(Table3[[#This Row],[Value]]/B21587)</f>
        <v>-1.057808353502857E-2</v>
      </c>
      <c r="D21588" s="89"/>
      <c r="E21588" s="89"/>
      <c r="F21588" s="89">
        <f>Table3[[#This Row],[Yield]]/100*(1+F21587)</f>
        <v>0</v>
      </c>
    </row>
    <row r="21589" spans="1:6" x14ac:dyDescent="0.2">
      <c r="A21589" s="88">
        <v>26578</v>
      </c>
      <c r="B21589" s="89">
        <v>945.36</v>
      </c>
      <c r="C21589" s="89">
        <f>LN(Table3[[#This Row],[Value]]/B21588)</f>
        <v>4.3039087775857418E-3</v>
      </c>
      <c r="D21589" s="89"/>
      <c r="E21589" s="89"/>
      <c r="F21589" s="89">
        <f>Table3[[#This Row],[Yield]]/100*(1+F21588)</f>
        <v>0</v>
      </c>
    </row>
    <row r="21590" spans="1:6" x14ac:dyDescent="0.2">
      <c r="A21590" s="88">
        <v>26581</v>
      </c>
      <c r="B21590" s="89">
        <v>948.75</v>
      </c>
      <c r="C21590" s="89">
        <f>LN(Table3[[#This Row],[Value]]/B21589)</f>
        <v>3.5795213790795239E-3</v>
      </c>
      <c r="D21590" s="89"/>
      <c r="E21590" s="89"/>
      <c r="F21590" s="89">
        <f>Table3[[#This Row],[Yield]]/100*(1+F21589)</f>
        <v>0</v>
      </c>
    </row>
    <row r="21591" spans="1:6" x14ac:dyDescent="0.2">
      <c r="A21591" s="88">
        <v>26582</v>
      </c>
      <c r="B21591" s="89">
        <v>951.84</v>
      </c>
      <c r="C21591" s="89">
        <f>LN(Table3[[#This Row],[Value]]/B21590)</f>
        <v>3.2516247297558905E-3</v>
      </c>
      <c r="D21591" s="89"/>
      <c r="E21591" s="89"/>
      <c r="F21591" s="89">
        <f>Table3[[#This Row],[Yield]]/100*(1+F21590)</f>
        <v>0</v>
      </c>
    </row>
    <row r="21592" spans="1:6" x14ac:dyDescent="0.2">
      <c r="A21592" s="88">
        <v>26583</v>
      </c>
      <c r="B21592" s="89">
        <v>946.42</v>
      </c>
      <c r="C21592" s="89">
        <f>LN(Table3[[#This Row],[Value]]/B21591)</f>
        <v>-5.7105082852708473E-3</v>
      </c>
      <c r="D21592" s="89"/>
      <c r="E21592" s="89"/>
      <c r="F21592" s="89">
        <f>Table3[[#This Row],[Yield]]/100*(1+F21591)</f>
        <v>0</v>
      </c>
    </row>
    <row r="21593" spans="1:6" x14ac:dyDescent="0.2">
      <c r="A21593" s="88">
        <v>26584</v>
      </c>
      <c r="B21593" s="89">
        <v>937.46</v>
      </c>
      <c r="C21593" s="89">
        <f>LN(Table3[[#This Row],[Value]]/B21592)</f>
        <v>-9.5123548866736171E-3</v>
      </c>
      <c r="D21593" s="89"/>
      <c r="E21593" s="89"/>
      <c r="F21593" s="89">
        <f>Table3[[#This Row],[Yield]]/100*(1+F21592)</f>
        <v>0</v>
      </c>
    </row>
    <row r="21594" spans="1:6" x14ac:dyDescent="0.2">
      <c r="A21594" s="88">
        <v>26585</v>
      </c>
      <c r="B21594" s="89">
        <v>930.46</v>
      </c>
      <c r="C21594" s="89">
        <f>LN(Table3[[#This Row],[Value]]/B21593)</f>
        <v>-7.4950027503939793E-3</v>
      </c>
      <c r="D21594" s="89"/>
      <c r="E21594" s="89"/>
      <c r="F21594" s="89">
        <f>Table3[[#This Row],[Yield]]/100*(1+F21593)</f>
        <v>0</v>
      </c>
    </row>
    <row r="21595" spans="1:6" x14ac:dyDescent="0.2">
      <c r="A21595" s="88">
        <v>26588</v>
      </c>
      <c r="B21595" s="89">
        <v>921.66</v>
      </c>
      <c r="C21595" s="89">
        <f>LN(Table3[[#This Row],[Value]]/B21594)</f>
        <v>-9.5026955281480342E-3</v>
      </c>
      <c r="D21595" s="89"/>
      <c r="E21595" s="89"/>
      <c r="F21595" s="89">
        <f>Table3[[#This Row],[Yield]]/100*(1+F21594)</f>
        <v>0</v>
      </c>
    </row>
    <row r="21596" spans="1:6" x14ac:dyDescent="0.2">
      <c r="A21596" s="88">
        <v>26589</v>
      </c>
      <c r="B21596" s="89">
        <v>926.48</v>
      </c>
      <c r="C21596" s="89">
        <f>LN(Table3[[#This Row],[Value]]/B21595)</f>
        <v>5.2160668870131497E-3</v>
      </c>
      <c r="D21596" s="89"/>
      <c r="E21596" s="89"/>
      <c r="F21596" s="89">
        <f>Table3[[#This Row],[Yield]]/100*(1+F21595)</f>
        <v>0</v>
      </c>
    </row>
    <row r="21597" spans="1:6" x14ac:dyDescent="0.2">
      <c r="A21597" s="88">
        <v>26590</v>
      </c>
      <c r="B21597" s="89">
        <v>932.34</v>
      </c>
      <c r="C21597" s="89">
        <f>LN(Table3[[#This Row],[Value]]/B21596)</f>
        <v>6.305096150575471E-3</v>
      </c>
      <c r="D21597" s="89"/>
      <c r="E21597" s="89"/>
      <c r="F21597" s="89">
        <f>Table3[[#This Row],[Yield]]/100*(1+F21596)</f>
        <v>0</v>
      </c>
    </row>
    <row r="21598" spans="1:6" x14ac:dyDescent="0.2">
      <c r="A21598" s="88">
        <v>26591</v>
      </c>
      <c r="B21598" s="89">
        <v>932.12</v>
      </c>
      <c r="C21598" s="89">
        <f>LN(Table3[[#This Row],[Value]]/B21597)</f>
        <v>-2.3599326456027811E-4</v>
      </c>
      <c r="D21598" s="89"/>
      <c r="E21598" s="89"/>
      <c r="F21598" s="89">
        <f>Table3[[#This Row],[Yield]]/100*(1+F21597)</f>
        <v>0</v>
      </c>
    </row>
    <row r="21599" spans="1:6" x14ac:dyDescent="0.2">
      <c r="A21599" s="88">
        <v>26592</v>
      </c>
      <c r="B21599" s="89">
        <v>942.81</v>
      </c>
      <c r="C21599" s="89">
        <f>LN(Table3[[#This Row],[Value]]/B21598)</f>
        <v>1.1403215947024306E-2</v>
      </c>
      <c r="D21599" s="89"/>
      <c r="E21599" s="89"/>
      <c r="F21599" s="89">
        <f>Table3[[#This Row],[Yield]]/100*(1+F21598)</f>
        <v>0</v>
      </c>
    </row>
    <row r="21600" spans="1:6" x14ac:dyDescent="0.2">
      <c r="A21600" s="88">
        <v>26595</v>
      </c>
      <c r="B21600" s="89">
        <v>951.31</v>
      </c>
      <c r="C21600" s="89">
        <f>LN(Table3[[#This Row],[Value]]/B21599)</f>
        <v>8.9752043790412087E-3</v>
      </c>
      <c r="D21600" s="89"/>
      <c r="E21600" s="89"/>
      <c r="F21600" s="89">
        <f>Table3[[#This Row],[Yield]]/100*(1+F21599)</f>
        <v>0</v>
      </c>
    </row>
    <row r="21601" spans="1:6" x14ac:dyDescent="0.2">
      <c r="A21601" s="88">
        <v>26596</v>
      </c>
      <c r="B21601" s="89">
        <v>952.51</v>
      </c>
      <c r="C21601" s="89">
        <f>LN(Table3[[#This Row],[Value]]/B21600)</f>
        <v>1.2606235452062788E-3</v>
      </c>
      <c r="D21601" s="89"/>
      <c r="E21601" s="89"/>
      <c r="F21601" s="89">
        <f>Table3[[#This Row],[Yield]]/100*(1+F21600)</f>
        <v>0</v>
      </c>
    </row>
    <row r="21602" spans="1:6" x14ac:dyDescent="0.2">
      <c r="A21602" s="88">
        <v>26597</v>
      </c>
      <c r="B21602" s="89">
        <v>951.38</v>
      </c>
      <c r="C21602" s="89">
        <f>LN(Table3[[#This Row],[Value]]/B21601)</f>
        <v>-1.1870435084880542E-3</v>
      </c>
      <c r="D21602" s="89"/>
      <c r="E21602" s="89"/>
      <c r="F21602" s="89">
        <f>Table3[[#This Row],[Yield]]/100*(1+F21601)</f>
        <v>0</v>
      </c>
    </row>
    <row r="21603" spans="1:6" x14ac:dyDescent="0.2">
      <c r="A21603" s="88">
        <v>26598</v>
      </c>
      <c r="B21603" s="89">
        <v>950.56</v>
      </c>
      <c r="C21603" s="89">
        <f>LN(Table3[[#This Row],[Value]]/B21602)</f>
        <v>-8.6227751748994092E-4</v>
      </c>
      <c r="D21603" s="89"/>
      <c r="E21603" s="89"/>
      <c r="F21603" s="89">
        <f>Table3[[#This Row],[Yield]]/100*(1+F21602)</f>
        <v>0</v>
      </c>
    </row>
    <row r="21604" spans="1:6" x14ac:dyDescent="0.2">
      <c r="A21604" s="88">
        <v>26599</v>
      </c>
      <c r="B21604" s="89">
        <v>946.42</v>
      </c>
      <c r="C21604" s="89">
        <f>LN(Table3[[#This Row],[Value]]/B21603)</f>
        <v>-4.3648394531064548E-3</v>
      </c>
      <c r="D21604" s="89"/>
      <c r="E21604" s="89"/>
      <c r="F21604" s="89">
        <f>Table3[[#This Row],[Yield]]/100*(1+F21603)</f>
        <v>0</v>
      </c>
    </row>
    <row r="21605" spans="1:6" x14ac:dyDescent="0.2">
      <c r="A21605" s="88">
        <v>26602</v>
      </c>
      <c r="B21605" s="89">
        <v>946.42</v>
      </c>
      <c r="C21605" s="89">
        <f>LN(Table3[[#This Row],[Value]]/B21604)</f>
        <v>0</v>
      </c>
      <c r="D21605" s="89"/>
      <c r="E21605" s="89"/>
      <c r="F21605" s="89">
        <f>Table3[[#This Row],[Yield]]/100*(1+F21604)</f>
        <v>0</v>
      </c>
    </row>
    <row r="21606" spans="1:6" x14ac:dyDescent="0.2">
      <c r="A21606" s="88">
        <v>26603</v>
      </c>
      <c r="B21606" s="89">
        <v>955.52</v>
      </c>
      <c r="C21606" s="89">
        <f>LN(Table3[[#This Row],[Value]]/B21605)</f>
        <v>9.5692497564460986E-3</v>
      </c>
      <c r="D21606" s="89"/>
      <c r="E21606" s="89"/>
      <c r="F21606" s="89">
        <f>Table3[[#This Row],[Yield]]/100*(1+F21605)</f>
        <v>0</v>
      </c>
    </row>
    <row r="21607" spans="1:6" x14ac:dyDescent="0.2">
      <c r="A21607" s="88">
        <v>26604</v>
      </c>
      <c r="B21607" s="89">
        <v>968.54</v>
      </c>
      <c r="C21607" s="89">
        <f>LN(Table3[[#This Row],[Value]]/B21606)</f>
        <v>1.3534088064315917E-2</v>
      </c>
      <c r="D21607" s="89"/>
      <c r="E21607" s="89"/>
      <c r="F21607" s="89">
        <f>Table3[[#This Row],[Yield]]/100*(1+F21606)</f>
        <v>0</v>
      </c>
    </row>
    <row r="21608" spans="1:6" x14ac:dyDescent="0.2">
      <c r="A21608" s="88">
        <v>26605</v>
      </c>
      <c r="B21608" s="89">
        <v>973.06</v>
      </c>
      <c r="C21608" s="89">
        <f>LN(Table3[[#This Row],[Value]]/B21607)</f>
        <v>4.6559622634643914E-3</v>
      </c>
      <c r="D21608" s="89"/>
      <c r="E21608" s="89"/>
      <c r="F21608" s="89">
        <f>Table3[[#This Row],[Yield]]/100*(1+F21607)</f>
        <v>0</v>
      </c>
    </row>
    <row r="21609" spans="1:6" x14ac:dyDescent="0.2">
      <c r="A21609" s="88">
        <v>26606</v>
      </c>
      <c r="B21609" s="89">
        <v>984.12</v>
      </c>
      <c r="C21609" s="89">
        <f>LN(Table3[[#This Row],[Value]]/B21608)</f>
        <v>1.1302095597768905E-2</v>
      </c>
      <c r="D21609" s="89"/>
      <c r="E21609" s="89"/>
      <c r="F21609" s="89">
        <f>Table3[[#This Row],[Yield]]/100*(1+F21608)</f>
        <v>0</v>
      </c>
    </row>
    <row r="21610" spans="1:6" x14ac:dyDescent="0.2">
      <c r="A21610" s="88">
        <v>26609</v>
      </c>
      <c r="B21610" s="89">
        <v>984.8</v>
      </c>
      <c r="C21610" s="89">
        <f>LN(Table3[[#This Row],[Value]]/B21609)</f>
        <v>6.9073403392363412E-4</v>
      </c>
      <c r="D21610" s="89"/>
      <c r="E21610" s="89"/>
      <c r="F21610" s="89">
        <f>Table3[[#This Row],[Yield]]/100*(1+F21609)</f>
        <v>0</v>
      </c>
    </row>
    <row r="21611" spans="1:6" x14ac:dyDescent="0.2">
      <c r="A21611" s="88">
        <v>26611</v>
      </c>
      <c r="B21611" s="89">
        <v>983.74</v>
      </c>
      <c r="C21611" s="89">
        <f>LN(Table3[[#This Row],[Value]]/B21610)</f>
        <v>-1.0769403745405626E-3</v>
      </c>
      <c r="D21611" s="89"/>
      <c r="E21611" s="89"/>
      <c r="F21611" s="89">
        <f>Table3[[#This Row],[Yield]]/100*(1+F21610)</f>
        <v>0</v>
      </c>
    </row>
    <row r="21612" spans="1:6" x14ac:dyDescent="0.2">
      <c r="A21612" s="88">
        <v>26612</v>
      </c>
      <c r="B21612" s="89">
        <v>988.26</v>
      </c>
      <c r="C21612" s="89">
        <f>LN(Table3[[#This Row],[Value]]/B21611)</f>
        <v>4.5841865269363041E-3</v>
      </c>
      <c r="D21612" s="89"/>
      <c r="E21612" s="89"/>
      <c r="F21612" s="89">
        <f>Table3[[#This Row],[Yield]]/100*(1+F21611)</f>
        <v>0</v>
      </c>
    </row>
    <row r="21613" spans="1:6" x14ac:dyDescent="0.2">
      <c r="A21613" s="88">
        <v>26613</v>
      </c>
      <c r="B21613" s="89">
        <v>995.26</v>
      </c>
      <c r="C21613" s="89">
        <f>LN(Table3[[#This Row],[Value]]/B21612)</f>
        <v>7.0581885340108581E-3</v>
      </c>
      <c r="D21613" s="89"/>
      <c r="E21613" s="89"/>
      <c r="F21613" s="89">
        <f>Table3[[#This Row],[Yield]]/100*(1+F21612)</f>
        <v>0</v>
      </c>
    </row>
    <row r="21614" spans="1:6" x14ac:dyDescent="0.2">
      <c r="A21614" s="88">
        <v>26616</v>
      </c>
      <c r="B21614" s="89">
        <v>997.07</v>
      </c>
      <c r="C21614" s="89">
        <f>LN(Table3[[#This Row],[Value]]/B21613)</f>
        <v>1.8169685724326061E-3</v>
      </c>
      <c r="D21614" s="89"/>
      <c r="E21614" s="89"/>
      <c r="F21614" s="89">
        <f>Table3[[#This Row],[Yield]]/100*(1+F21613)</f>
        <v>0</v>
      </c>
    </row>
    <row r="21615" spans="1:6" x14ac:dyDescent="0.2">
      <c r="A21615" s="88">
        <v>26617</v>
      </c>
      <c r="B21615" s="89">
        <v>1003.16</v>
      </c>
      <c r="C21615" s="89">
        <f>LN(Table3[[#This Row],[Value]]/B21614)</f>
        <v>6.0893185463542134E-3</v>
      </c>
      <c r="D21615" s="89"/>
      <c r="E21615" s="89"/>
      <c r="F21615" s="89">
        <f>Table3[[#This Row],[Yield]]/100*(1+F21614)</f>
        <v>0</v>
      </c>
    </row>
    <row r="21616" spans="1:6" x14ac:dyDescent="0.2">
      <c r="A21616" s="88">
        <v>26618</v>
      </c>
      <c r="B21616" s="89">
        <v>998.42</v>
      </c>
      <c r="C21616" s="89">
        <f>LN(Table3[[#This Row],[Value]]/B21615)</f>
        <v>-4.7362672096308307E-3</v>
      </c>
      <c r="D21616" s="89"/>
      <c r="E21616" s="89"/>
      <c r="F21616" s="89">
        <f>Table3[[#This Row],[Yield]]/100*(1+F21615)</f>
        <v>0</v>
      </c>
    </row>
    <row r="21617" spans="1:6" x14ac:dyDescent="0.2">
      <c r="A21617" s="88">
        <v>26619</v>
      </c>
      <c r="B21617" s="89">
        <v>1003.69</v>
      </c>
      <c r="C21617" s="89">
        <f>LN(Table3[[#This Row],[Value]]/B21616)</f>
        <v>5.2644581679205226E-3</v>
      </c>
      <c r="D21617" s="89"/>
      <c r="E21617" s="89"/>
      <c r="F21617" s="89">
        <f>Table3[[#This Row],[Yield]]/100*(1+F21616)</f>
        <v>0</v>
      </c>
    </row>
    <row r="21618" spans="1:6" x14ac:dyDescent="0.2">
      <c r="A21618" s="88">
        <v>26620</v>
      </c>
      <c r="B21618" s="89">
        <v>1005.57</v>
      </c>
      <c r="C21618" s="89">
        <f>LN(Table3[[#This Row],[Value]]/B21617)</f>
        <v>1.8713362617389202E-3</v>
      </c>
      <c r="D21618" s="89"/>
      <c r="E21618" s="89"/>
      <c r="F21618" s="89">
        <f>Table3[[#This Row],[Yield]]/100*(1+F21617)</f>
        <v>0</v>
      </c>
    </row>
    <row r="21619" spans="1:6" x14ac:dyDescent="0.2">
      <c r="A21619" s="88">
        <v>26623</v>
      </c>
      <c r="B21619" s="89">
        <v>1005.04</v>
      </c>
      <c r="C21619" s="89">
        <f>LN(Table3[[#This Row],[Value]]/B21618)</f>
        <v>-5.2720319930359887E-4</v>
      </c>
      <c r="D21619" s="89"/>
      <c r="E21619" s="89"/>
      <c r="F21619" s="89">
        <f>Table3[[#This Row],[Yield]]/100*(1+F21618)</f>
        <v>0</v>
      </c>
    </row>
    <row r="21620" spans="1:6" x14ac:dyDescent="0.2">
      <c r="A21620" s="88">
        <v>26624</v>
      </c>
      <c r="B21620" s="89">
        <v>1013.25</v>
      </c>
      <c r="C21620" s="89">
        <f>LN(Table3[[#This Row],[Value]]/B21619)</f>
        <v>8.1356448122555363E-3</v>
      </c>
      <c r="D21620" s="89"/>
      <c r="E21620" s="89"/>
      <c r="F21620" s="89">
        <f>Table3[[#This Row],[Yield]]/100*(1+F21619)</f>
        <v>0</v>
      </c>
    </row>
    <row r="21621" spans="1:6" x14ac:dyDescent="0.2">
      <c r="A21621" s="88">
        <v>26625</v>
      </c>
      <c r="B21621" s="89">
        <v>1020.54</v>
      </c>
      <c r="C21621" s="89">
        <f>LN(Table3[[#This Row],[Value]]/B21620)</f>
        <v>7.1689124456374076E-3</v>
      </c>
      <c r="D21621" s="89"/>
      <c r="E21621" s="89"/>
      <c r="F21621" s="89">
        <f>Table3[[#This Row],[Yield]]/100*(1+F21620)</f>
        <v>0</v>
      </c>
    </row>
    <row r="21622" spans="1:6" x14ac:dyDescent="0.2">
      <c r="A21622" s="88">
        <v>26627</v>
      </c>
      <c r="B21622" s="89">
        <v>1025.21</v>
      </c>
      <c r="C21622" s="89">
        <f>LN(Table3[[#This Row],[Value]]/B21621)</f>
        <v>4.5655706825925525E-3</v>
      </c>
      <c r="D21622" s="89"/>
      <c r="E21622" s="89"/>
      <c r="F21622" s="89">
        <f>Table3[[#This Row],[Yield]]/100*(1+F21621)</f>
        <v>0</v>
      </c>
    </row>
    <row r="21623" spans="1:6" x14ac:dyDescent="0.2">
      <c r="A21623" s="88">
        <v>26630</v>
      </c>
      <c r="B21623" s="89">
        <v>1017.76</v>
      </c>
      <c r="C21623" s="89">
        <f>LN(Table3[[#This Row],[Value]]/B21622)</f>
        <v>-7.2933357061536709E-3</v>
      </c>
      <c r="D21623" s="89"/>
      <c r="E21623" s="89"/>
      <c r="F21623" s="89">
        <f>Table3[[#This Row],[Yield]]/100*(1+F21622)</f>
        <v>0</v>
      </c>
    </row>
    <row r="21624" spans="1:6" x14ac:dyDescent="0.2">
      <c r="A21624" s="88">
        <v>26631</v>
      </c>
      <c r="B21624" s="89">
        <v>1019.34</v>
      </c>
      <c r="C21624" s="89">
        <f>LN(Table3[[#This Row],[Value]]/B21623)</f>
        <v>1.5512250913843127E-3</v>
      </c>
      <c r="D21624" s="89"/>
      <c r="E21624" s="89"/>
      <c r="F21624" s="89">
        <f>Table3[[#This Row],[Yield]]/100*(1+F21623)</f>
        <v>0</v>
      </c>
    </row>
    <row r="21625" spans="1:6" x14ac:dyDescent="0.2">
      <c r="A21625" s="88">
        <v>26632</v>
      </c>
      <c r="B21625" s="89">
        <v>1018.81</v>
      </c>
      <c r="C21625" s="89">
        <f>LN(Table3[[#This Row],[Value]]/B21624)</f>
        <v>-5.2007949556847981E-4</v>
      </c>
      <c r="D21625" s="89"/>
      <c r="E21625" s="89"/>
      <c r="F21625" s="89">
        <f>Table3[[#This Row],[Yield]]/100*(1+F21624)</f>
        <v>0</v>
      </c>
    </row>
    <row r="21626" spans="1:6" x14ac:dyDescent="0.2">
      <c r="A21626" s="88">
        <v>26633</v>
      </c>
      <c r="B21626" s="89">
        <v>1018.21</v>
      </c>
      <c r="C21626" s="89">
        <f>LN(Table3[[#This Row],[Value]]/B21625)</f>
        <v>-5.890958531105131E-4</v>
      </c>
      <c r="D21626" s="89"/>
      <c r="E21626" s="89"/>
      <c r="F21626" s="89">
        <f>Table3[[#This Row],[Yield]]/100*(1+F21625)</f>
        <v>0</v>
      </c>
    </row>
    <row r="21627" spans="1:6" x14ac:dyDescent="0.2">
      <c r="A21627" s="88">
        <v>26634</v>
      </c>
      <c r="B21627" s="89">
        <v>1023.93</v>
      </c>
      <c r="C21627" s="89">
        <f>LN(Table3[[#This Row],[Value]]/B21626)</f>
        <v>5.6019812146451591E-3</v>
      </c>
      <c r="D21627" s="89"/>
      <c r="E21627" s="89"/>
      <c r="F21627" s="89">
        <f>Table3[[#This Row],[Yield]]/100*(1+F21626)</f>
        <v>0</v>
      </c>
    </row>
    <row r="21628" spans="1:6" x14ac:dyDescent="0.2">
      <c r="A21628" s="88">
        <v>26637</v>
      </c>
      <c r="B21628" s="89">
        <v>1027.02</v>
      </c>
      <c r="C21628" s="89">
        <f>LN(Table3[[#This Row],[Value]]/B21627)</f>
        <v>3.013240047783426E-3</v>
      </c>
      <c r="D21628" s="89"/>
      <c r="E21628" s="89"/>
      <c r="F21628" s="89">
        <f>Table3[[#This Row],[Yield]]/100*(1+F21627)</f>
        <v>0</v>
      </c>
    </row>
    <row r="21629" spans="1:6" x14ac:dyDescent="0.2">
      <c r="A21629" s="88">
        <v>26638</v>
      </c>
      <c r="B21629" s="89">
        <v>1022.95</v>
      </c>
      <c r="C21629" s="89">
        <f>LN(Table3[[#This Row],[Value]]/B21628)</f>
        <v>-3.9707950337924151E-3</v>
      </c>
      <c r="D21629" s="89"/>
      <c r="E21629" s="89"/>
      <c r="F21629" s="89">
        <f>Table3[[#This Row],[Yield]]/100*(1+F21628)</f>
        <v>0</v>
      </c>
    </row>
    <row r="21630" spans="1:6" x14ac:dyDescent="0.2">
      <c r="A21630" s="88">
        <v>26639</v>
      </c>
      <c r="B21630" s="89">
        <v>1027.54</v>
      </c>
      <c r="C21630" s="89">
        <f>LN(Table3[[#This Row],[Value]]/B21629)</f>
        <v>4.4769861512124033E-3</v>
      </c>
      <c r="D21630" s="89"/>
      <c r="E21630" s="89"/>
      <c r="F21630" s="89">
        <f>Table3[[#This Row],[Yield]]/100*(1+F21629)</f>
        <v>0</v>
      </c>
    </row>
    <row r="21631" spans="1:6" x14ac:dyDescent="0.2">
      <c r="A21631" s="88">
        <v>26640</v>
      </c>
      <c r="B21631" s="89">
        <v>1033.26</v>
      </c>
      <c r="C21631" s="89">
        <f>LN(Table3[[#This Row],[Value]]/B21630)</f>
        <v>5.5512564918151807E-3</v>
      </c>
      <c r="D21631" s="89"/>
      <c r="E21631" s="89"/>
      <c r="F21631" s="89">
        <f>Table3[[#This Row],[Yield]]/100*(1+F21630)</f>
        <v>0</v>
      </c>
    </row>
    <row r="21632" spans="1:6" x14ac:dyDescent="0.2">
      <c r="A21632" s="88">
        <v>26641</v>
      </c>
      <c r="B21632" s="89">
        <v>1033.19</v>
      </c>
      <c r="C21632" s="89">
        <f>LN(Table3[[#This Row],[Value]]/B21631)</f>
        <v>-6.7749038231485026E-5</v>
      </c>
      <c r="D21632" s="89"/>
      <c r="E21632" s="89"/>
      <c r="F21632" s="89">
        <f>Table3[[#This Row],[Yield]]/100*(1+F21631)</f>
        <v>0</v>
      </c>
    </row>
    <row r="21633" spans="1:6" x14ac:dyDescent="0.2">
      <c r="A21633" s="88">
        <v>26644</v>
      </c>
      <c r="B21633" s="89">
        <v>1036.27</v>
      </c>
      <c r="C21633" s="89">
        <f>LN(Table3[[#This Row],[Value]]/B21632)</f>
        <v>2.9766241185052453E-3</v>
      </c>
      <c r="D21633" s="89"/>
      <c r="E21633" s="89"/>
      <c r="F21633" s="89">
        <f>Table3[[#This Row],[Yield]]/100*(1+F21632)</f>
        <v>0</v>
      </c>
    </row>
    <row r="21634" spans="1:6" x14ac:dyDescent="0.2">
      <c r="A21634" s="88">
        <v>26645</v>
      </c>
      <c r="B21634" s="89">
        <v>1033.19</v>
      </c>
      <c r="C21634" s="89">
        <f>LN(Table3[[#This Row],[Value]]/B21633)</f>
        <v>-2.9766241185053013E-3</v>
      </c>
      <c r="D21634" s="89"/>
      <c r="E21634" s="89"/>
      <c r="F21634" s="89">
        <f>Table3[[#This Row],[Yield]]/100*(1+F21633)</f>
        <v>0</v>
      </c>
    </row>
    <row r="21635" spans="1:6" x14ac:dyDescent="0.2">
      <c r="A21635" s="88">
        <v>26646</v>
      </c>
      <c r="B21635" s="89">
        <v>1030.48</v>
      </c>
      <c r="C21635" s="89">
        <f>LN(Table3[[#This Row],[Value]]/B21634)</f>
        <v>-2.6263904187991838E-3</v>
      </c>
      <c r="D21635" s="89"/>
      <c r="E21635" s="89"/>
      <c r="F21635" s="89">
        <f>Table3[[#This Row],[Yield]]/100*(1+F21634)</f>
        <v>0</v>
      </c>
    </row>
    <row r="21636" spans="1:6" x14ac:dyDescent="0.2">
      <c r="A21636" s="88">
        <v>26647</v>
      </c>
      <c r="B21636" s="89">
        <v>1025.06</v>
      </c>
      <c r="C21636" s="89">
        <f>LN(Table3[[#This Row],[Value]]/B21635)</f>
        <v>-5.2735656431571794E-3</v>
      </c>
      <c r="D21636" s="89"/>
      <c r="E21636" s="89"/>
      <c r="F21636" s="89">
        <f>Table3[[#This Row],[Yield]]/100*(1+F21635)</f>
        <v>0</v>
      </c>
    </row>
    <row r="21637" spans="1:6" x14ac:dyDescent="0.2">
      <c r="A21637" s="88">
        <v>26648</v>
      </c>
      <c r="B21637" s="89">
        <v>1027.24</v>
      </c>
      <c r="C21637" s="89">
        <f>LN(Table3[[#This Row],[Value]]/B21636)</f>
        <v>2.1244465428166227E-3</v>
      </c>
      <c r="D21637" s="89"/>
      <c r="E21637" s="89"/>
      <c r="F21637" s="89">
        <f>Table3[[#This Row],[Yield]]/100*(1+F21636)</f>
        <v>0</v>
      </c>
    </row>
    <row r="21638" spans="1:6" x14ac:dyDescent="0.2">
      <c r="A21638" s="88">
        <v>26651</v>
      </c>
      <c r="B21638" s="89">
        <v>1013.25</v>
      </c>
      <c r="C21638" s="89">
        <f>LN(Table3[[#This Row],[Value]]/B21637)</f>
        <v>-1.371260747907401E-2</v>
      </c>
      <c r="D21638" s="89"/>
      <c r="E21638" s="89"/>
      <c r="F21638" s="89">
        <f>Table3[[#This Row],[Yield]]/100*(1+F21637)</f>
        <v>0</v>
      </c>
    </row>
    <row r="21639" spans="1:6" x14ac:dyDescent="0.2">
      <c r="A21639" s="88">
        <v>26652</v>
      </c>
      <c r="B21639" s="89">
        <v>1009.18</v>
      </c>
      <c r="C21639" s="89">
        <f>LN(Table3[[#This Row],[Value]]/B21638)</f>
        <v>-4.0248666152562645E-3</v>
      </c>
      <c r="D21639" s="89"/>
      <c r="E21639" s="89"/>
      <c r="F21639" s="89">
        <f>Table3[[#This Row],[Yield]]/100*(1+F21638)</f>
        <v>0</v>
      </c>
    </row>
    <row r="21640" spans="1:6" x14ac:dyDescent="0.2">
      <c r="A21640" s="88">
        <v>26653</v>
      </c>
      <c r="B21640" s="89">
        <v>1004.82</v>
      </c>
      <c r="C21640" s="89">
        <f>LN(Table3[[#This Row],[Value]]/B21639)</f>
        <v>-4.329698918719707E-3</v>
      </c>
      <c r="D21640" s="89"/>
      <c r="E21640" s="89"/>
      <c r="F21640" s="89">
        <f>Table3[[#This Row],[Yield]]/100*(1+F21639)</f>
        <v>0</v>
      </c>
    </row>
    <row r="21641" spans="1:6" x14ac:dyDescent="0.2">
      <c r="A21641" s="88">
        <v>26654</v>
      </c>
      <c r="B21641" s="89">
        <v>1000</v>
      </c>
      <c r="C21641" s="89">
        <f>LN(Table3[[#This Row],[Value]]/B21640)</f>
        <v>-4.8084209923048536E-3</v>
      </c>
      <c r="D21641" s="89"/>
      <c r="E21641" s="89"/>
      <c r="F21641" s="89">
        <f>Table3[[#This Row],[Yield]]/100*(1+F21640)</f>
        <v>0</v>
      </c>
    </row>
    <row r="21642" spans="1:6" x14ac:dyDescent="0.2">
      <c r="A21642" s="88">
        <v>26655</v>
      </c>
      <c r="B21642" s="89">
        <v>1004.21</v>
      </c>
      <c r="C21642" s="89">
        <f>LN(Table3[[#This Row],[Value]]/B21641)</f>
        <v>4.2011627445480339E-3</v>
      </c>
      <c r="D21642" s="89"/>
      <c r="E21642" s="89"/>
      <c r="F21642" s="89">
        <f>Table3[[#This Row],[Yield]]/100*(1+F21641)</f>
        <v>0</v>
      </c>
    </row>
    <row r="21643" spans="1:6" x14ac:dyDescent="0.2">
      <c r="A21643" s="88">
        <v>26659</v>
      </c>
      <c r="B21643" s="89">
        <v>1006.7</v>
      </c>
      <c r="C21643" s="89">
        <f>LN(Table3[[#This Row],[Value]]/B21642)</f>
        <v>2.476492008692576E-3</v>
      </c>
      <c r="D21643" s="89"/>
      <c r="E21643" s="89"/>
      <c r="F21643" s="89">
        <f>Table3[[#This Row],[Yield]]/100*(1+F21642)</f>
        <v>0</v>
      </c>
    </row>
    <row r="21644" spans="1:6" x14ac:dyDescent="0.2">
      <c r="A21644" s="88">
        <v>26660</v>
      </c>
      <c r="B21644" s="89">
        <v>1007.68</v>
      </c>
      <c r="C21644" s="89">
        <f>LN(Table3[[#This Row],[Value]]/B21643)</f>
        <v>9.7300417728219464E-4</v>
      </c>
      <c r="D21644" s="89"/>
      <c r="E21644" s="89"/>
      <c r="F21644" s="89">
        <f>Table3[[#This Row],[Yield]]/100*(1+F21643)</f>
        <v>0</v>
      </c>
    </row>
    <row r="21645" spans="1:6" x14ac:dyDescent="0.2">
      <c r="A21645" s="88">
        <v>26662</v>
      </c>
      <c r="B21645" s="89">
        <v>1020.02</v>
      </c>
      <c r="C21645" s="89">
        <f>LN(Table3[[#This Row],[Value]]/B21644)</f>
        <v>1.2171576016562956E-2</v>
      </c>
      <c r="D21645" s="89"/>
      <c r="E21645" s="89"/>
      <c r="F21645" s="89">
        <f>Table3[[#This Row],[Yield]]/100*(1+F21644)</f>
        <v>0</v>
      </c>
    </row>
    <row r="21646" spans="1:6" x14ac:dyDescent="0.2">
      <c r="A21646" s="88">
        <v>26666</v>
      </c>
      <c r="B21646" s="89">
        <v>1031.68</v>
      </c>
      <c r="C21646" s="89">
        <f>LN(Table3[[#This Row],[Value]]/B21645)</f>
        <v>1.1366306508931315E-2</v>
      </c>
      <c r="D21646" s="89"/>
      <c r="E21646" s="89"/>
      <c r="F21646" s="89">
        <f>Table3[[#This Row],[Yield]]/100*(1+F21645)</f>
        <v>0</v>
      </c>
    </row>
    <row r="21647" spans="1:6" x14ac:dyDescent="0.2">
      <c r="A21647" s="88">
        <v>26667</v>
      </c>
      <c r="B21647" s="89">
        <v>1043.8</v>
      </c>
      <c r="C21647" s="89">
        <f>LN(Table3[[#This Row],[Value]]/B21646)</f>
        <v>1.1679358771158726E-2</v>
      </c>
      <c r="D21647" s="89"/>
      <c r="E21647" s="89"/>
      <c r="F21647" s="89">
        <f>Table3[[#This Row],[Yield]]/100*(1+F21646)</f>
        <v>0</v>
      </c>
    </row>
    <row r="21648" spans="1:6" x14ac:dyDescent="0.2">
      <c r="A21648" s="88">
        <v>26668</v>
      </c>
      <c r="B21648" s="89">
        <v>1039.81</v>
      </c>
      <c r="C21648" s="89">
        <f>LN(Table3[[#This Row],[Value]]/B21647)</f>
        <v>-3.8298960718593476E-3</v>
      </c>
      <c r="D21648" s="89"/>
      <c r="E21648" s="89"/>
      <c r="F21648" s="89">
        <f>Table3[[#This Row],[Yield]]/100*(1+F21647)</f>
        <v>0</v>
      </c>
    </row>
    <row r="21649" spans="1:6" x14ac:dyDescent="0.2">
      <c r="A21649" s="88">
        <v>26669</v>
      </c>
      <c r="B21649" s="89">
        <v>1047.49</v>
      </c>
      <c r="C21649" s="89">
        <f>LN(Table3[[#This Row],[Value]]/B21648)</f>
        <v>7.3588220738913437E-3</v>
      </c>
      <c r="D21649" s="89"/>
      <c r="E21649" s="89"/>
      <c r="F21649" s="89">
        <f>Table3[[#This Row],[Yield]]/100*(1+F21648)</f>
        <v>0</v>
      </c>
    </row>
    <row r="21650" spans="1:6" x14ac:dyDescent="0.2">
      <c r="A21650" s="88">
        <v>26672</v>
      </c>
      <c r="B21650" s="89">
        <v>1047.8599999999999</v>
      </c>
      <c r="C21650" s="89">
        <f>LN(Table3[[#This Row],[Value]]/B21649)</f>
        <v>3.5316295974004207E-4</v>
      </c>
      <c r="D21650" s="89"/>
      <c r="E21650" s="89"/>
      <c r="F21650" s="89">
        <f>Table3[[#This Row],[Yield]]/100*(1+F21649)</f>
        <v>0</v>
      </c>
    </row>
    <row r="21651" spans="1:6" x14ac:dyDescent="0.2">
      <c r="A21651" s="88">
        <v>26673</v>
      </c>
      <c r="B21651" s="89">
        <v>1047.1099999999999</v>
      </c>
      <c r="C21651" s="89">
        <f>LN(Table3[[#This Row],[Value]]/B21650)</f>
        <v>-7.1600073704256809E-4</v>
      </c>
      <c r="D21651" s="89"/>
      <c r="E21651" s="89"/>
      <c r="F21651" s="89">
        <f>Table3[[#This Row],[Yield]]/100*(1+F21650)</f>
        <v>0</v>
      </c>
    </row>
    <row r="21652" spans="1:6" x14ac:dyDescent="0.2">
      <c r="A21652" s="88">
        <v>26674</v>
      </c>
      <c r="B21652" s="89">
        <v>1046.06</v>
      </c>
      <c r="C21652" s="89">
        <f>LN(Table3[[#This Row],[Value]]/B21651)</f>
        <v>-1.003263077601796E-3</v>
      </c>
      <c r="D21652" s="89"/>
      <c r="E21652" s="89"/>
      <c r="F21652" s="89">
        <f>Table3[[#This Row],[Yield]]/100*(1+F21651)</f>
        <v>0</v>
      </c>
    </row>
    <row r="21653" spans="1:6" x14ac:dyDescent="0.2">
      <c r="A21653" s="88">
        <v>26675</v>
      </c>
      <c r="B21653" s="89">
        <v>1051.7</v>
      </c>
      <c r="C21653" s="89">
        <f>LN(Table3[[#This Row],[Value]]/B21652)</f>
        <v>5.3771771695425262E-3</v>
      </c>
      <c r="D21653" s="89"/>
      <c r="E21653" s="89"/>
      <c r="F21653" s="89">
        <f>Table3[[#This Row],[Yield]]/100*(1+F21652)</f>
        <v>0</v>
      </c>
    </row>
    <row r="21654" spans="1:6" x14ac:dyDescent="0.2">
      <c r="A21654" s="88">
        <v>26676</v>
      </c>
      <c r="B21654" s="89">
        <v>1039.3599999999999</v>
      </c>
      <c r="C21654" s="89">
        <f>LN(Table3[[#This Row],[Value]]/B21653)</f>
        <v>-1.1802763432779168E-2</v>
      </c>
      <c r="D21654" s="89"/>
      <c r="E21654" s="89"/>
      <c r="F21654" s="89">
        <f>Table3[[#This Row],[Yield]]/100*(1+F21653)</f>
        <v>0</v>
      </c>
    </row>
    <row r="21655" spans="1:6" x14ac:dyDescent="0.2">
      <c r="A21655" s="88">
        <v>26679</v>
      </c>
      <c r="B21655" s="89">
        <v>1025.5899999999999</v>
      </c>
      <c r="C21655" s="89">
        <f>LN(Table3[[#This Row],[Value]]/B21654)</f>
        <v>-1.3337082364349053E-2</v>
      </c>
      <c r="D21655" s="89"/>
      <c r="E21655" s="89"/>
      <c r="F21655" s="89">
        <f>Table3[[#This Row],[Yield]]/100*(1+F21654)</f>
        <v>0</v>
      </c>
    </row>
    <row r="21656" spans="1:6" x14ac:dyDescent="0.2">
      <c r="A21656" s="88">
        <v>26680</v>
      </c>
      <c r="B21656" s="89">
        <v>1024.31</v>
      </c>
      <c r="C21656" s="89">
        <f>LN(Table3[[#This Row],[Value]]/B21655)</f>
        <v>-1.2488415692061281E-3</v>
      </c>
      <c r="D21656" s="89"/>
      <c r="E21656" s="89"/>
      <c r="F21656" s="89">
        <f>Table3[[#This Row],[Yield]]/100*(1+F21655)</f>
        <v>0</v>
      </c>
    </row>
    <row r="21657" spans="1:6" x14ac:dyDescent="0.2">
      <c r="A21657" s="88">
        <v>26681</v>
      </c>
      <c r="B21657" s="89">
        <v>1029.1199999999999</v>
      </c>
      <c r="C21657" s="89">
        <f>LN(Table3[[#This Row],[Value]]/B21656)</f>
        <v>4.6848529508435799E-3</v>
      </c>
      <c r="D21657" s="89"/>
      <c r="E21657" s="89"/>
      <c r="F21657" s="89">
        <f>Table3[[#This Row],[Yield]]/100*(1+F21656)</f>
        <v>0</v>
      </c>
    </row>
    <row r="21658" spans="1:6" x14ac:dyDescent="0.2">
      <c r="A21658" s="88">
        <v>26682</v>
      </c>
      <c r="B21658" s="89">
        <v>1029.1199999999999</v>
      </c>
      <c r="C21658" s="89">
        <f>LN(Table3[[#This Row],[Value]]/B21657)</f>
        <v>0</v>
      </c>
      <c r="D21658" s="89"/>
      <c r="E21658" s="89"/>
      <c r="F21658" s="89">
        <f>Table3[[#This Row],[Yield]]/100*(1+F21657)</f>
        <v>0</v>
      </c>
    </row>
    <row r="21659" spans="1:6" x14ac:dyDescent="0.2">
      <c r="A21659" s="88">
        <v>26683</v>
      </c>
      <c r="B21659" s="89">
        <v>1026.19</v>
      </c>
      <c r="C21659" s="89">
        <f>LN(Table3[[#This Row],[Value]]/B21658)</f>
        <v>-2.8511533392517742E-3</v>
      </c>
      <c r="D21659" s="89"/>
      <c r="E21659" s="89"/>
      <c r="F21659" s="89">
        <f>Table3[[#This Row],[Yield]]/100*(1+F21658)</f>
        <v>0</v>
      </c>
    </row>
    <row r="21660" spans="1:6" x14ac:dyDescent="0.2">
      <c r="A21660" s="88">
        <v>26686</v>
      </c>
      <c r="B21660" s="89">
        <v>1018.81</v>
      </c>
      <c r="C21660" s="89">
        <f>LN(Table3[[#This Row],[Value]]/B21659)</f>
        <v>-7.2176352449303521E-3</v>
      </c>
      <c r="D21660" s="89"/>
      <c r="E21660" s="89"/>
      <c r="F21660" s="89">
        <f>Table3[[#This Row],[Yield]]/100*(1+F21659)</f>
        <v>0</v>
      </c>
    </row>
    <row r="21661" spans="1:6" x14ac:dyDescent="0.2">
      <c r="A21661" s="88">
        <v>26687</v>
      </c>
      <c r="B21661" s="89">
        <v>1018.66</v>
      </c>
      <c r="C21661" s="89">
        <f>LN(Table3[[#This Row],[Value]]/B21660)</f>
        <v>-1.4724143204170067E-4</v>
      </c>
      <c r="D21661" s="89"/>
      <c r="E21661" s="89"/>
      <c r="F21661" s="89">
        <f>Table3[[#This Row],[Yield]]/100*(1+F21660)</f>
        <v>0</v>
      </c>
    </row>
    <row r="21662" spans="1:6" x14ac:dyDescent="0.2">
      <c r="A21662" s="88">
        <v>26688</v>
      </c>
      <c r="B21662" s="89">
        <v>1004.59</v>
      </c>
      <c r="C21662" s="89">
        <f>LN(Table3[[#This Row],[Value]]/B21661)</f>
        <v>-1.3908540038498471E-2</v>
      </c>
      <c r="D21662" s="89"/>
      <c r="E21662" s="89"/>
      <c r="F21662" s="89">
        <f>Table3[[#This Row],[Yield]]/100*(1+F21661)</f>
        <v>0</v>
      </c>
    </row>
    <row r="21663" spans="1:6" x14ac:dyDescent="0.2">
      <c r="A21663" s="88">
        <v>26690</v>
      </c>
      <c r="B21663" s="89">
        <v>1003.54</v>
      </c>
      <c r="C21663" s="89">
        <f>LN(Table3[[#This Row],[Value]]/B21662)</f>
        <v>-1.0457491254941536E-3</v>
      </c>
      <c r="D21663" s="89"/>
      <c r="E21663" s="89"/>
      <c r="F21663" s="89">
        <f>Table3[[#This Row],[Yield]]/100*(1+F21662)</f>
        <v>0</v>
      </c>
    </row>
    <row r="21664" spans="1:6" x14ac:dyDescent="0.2">
      <c r="A21664" s="88">
        <v>26693</v>
      </c>
      <c r="B21664" s="89">
        <v>996.46</v>
      </c>
      <c r="C21664" s="89">
        <f>LN(Table3[[#This Row],[Value]]/B21663)</f>
        <v>-7.0800295747982921E-3</v>
      </c>
      <c r="D21664" s="89"/>
      <c r="E21664" s="89"/>
      <c r="F21664" s="89">
        <f>Table3[[#This Row],[Yield]]/100*(1+F21663)</f>
        <v>0</v>
      </c>
    </row>
    <row r="21665" spans="1:6" x14ac:dyDescent="0.2">
      <c r="A21665" s="88">
        <v>26694</v>
      </c>
      <c r="B21665" s="89">
        <v>992.93</v>
      </c>
      <c r="C21665" s="89">
        <f>LN(Table3[[#This Row],[Value]]/B21664)</f>
        <v>-3.5488302492643E-3</v>
      </c>
      <c r="D21665" s="89"/>
      <c r="E21665" s="89"/>
      <c r="F21665" s="89">
        <f>Table3[[#This Row],[Yield]]/100*(1+F21664)</f>
        <v>0</v>
      </c>
    </row>
    <row r="21666" spans="1:6" x14ac:dyDescent="0.2">
      <c r="A21666" s="88">
        <v>26695</v>
      </c>
      <c r="B21666" s="89">
        <v>999.02</v>
      </c>
      <c r="C21666" s="89">
        <f>LN(Table3[[#This Row],[Value]]/B21665)</f>
        <v>6.114630361962606E-3</v>
      </c>
      <c r="D21666" s="89"/>
      <c r="E21666" s="89"/>
      <c r="F21666" s="89">
        <f>Table3[[#This Row],[Yield]]/100*(1+F21665)</f>
        <v>0</v>
      </c>
    </row>
    <row r="21667" spans="1:6" x14ac:dyDescent="0.2">
      <c r="A21667" s="88">
        <v>26696</v>
      </c>
      <c r="B21667" s="89">
        <v>985.78</v>
      </c>
      <c r="C21667" s="89">
        <f>LN(Table3[[#This Row],[Value]]/B21666)</f>
        <v>-1.3341592493595003E-2</v>
      </c>
      <c r="D21667" s="89"/>
      <c r="E21667" s="89"/>
      <c r="F21667" s="89">
        <f>Table3[[#This Row],[Yield]]/100*(1+F21666)</f>
        <v>0</v>
      </c>
    </row>
    <row r="21668" spans="1:6" x14ac:dyDescent="0.2">
      <c r="A21668" s="88">
        <v>26697</v>
      </c>
      <c r="B21668" s="89">
        <v>980.81</v>
      </c>
      <c r="C21668" s="89">
        <f>LN(Table3[[#This Row],[Value]]/B21667)</f>
        <v>-5.0544450860456891E-3</v>
      </c>
      <c r="D21668" s="89"/>
      <c r="E21668" s="89"/>
      <c r="F21668" s="89">
        <f>Table3[[#This Row],[Yield]]/100*(1+F21667)</f>
        <v>0</v>
      </c>
    </row>
    <row r="21669" spans="1:6" x14ac:dyDescent="0.2">
      <c r="A21669" s="88">
        <v>26700</v>
      </c>
      <c r="B21669" s="89">
        <v>978.4</v>
      </c>
      <c r="C21669" s="89">
        <f>LN(Table3[[#This Row],[Value]]/B21668)</f>
        <v>-2.4601765155723996E-3</v>
      </c>
      <c r="D21669" s="89"/>
      <c r="E21669" s="89"/>
      <c r="F21669" s="89">
        <f>Table3[[#This Row],[Yield]]/100*(1+F21668)</f>
        <v>0</v>
      </c>
    </row>
    <row r="21670" spans="1:6" x14ac:dyDescent="0.2">
      <c r="A21670" s="88">
        <v>26701</v>
      </c>
      <c r="B21670" s="89">
        <v>979.91</v>
      </c>
      <c r="C21670" s="89">
        <f>LN(Table3[[#This Row],[Value]]/B21669)</f>
        <v>1.5421463397100703E-3</v>
      </c>
      <c r="D21670" s="89"/>
      <c r="E21670" s="89"/>
      <c r="F21670" s="89">
        <f>Table3[[#This Row],[Yield]]/100*(1+F21669)</f>
        <v>0</v>
      </c>
    </row>
    <row r="21671" spans="1:6" x14ac:dyDescent="0.2">
      <c r="A21671" s="88">
        <v>26702</v>
      </c>
      <c r="B21671" s="89">
        <v>968.32</v>
      </c>
      <c r="C21671" s="89">
        <f>LN(Table3[[#This Row],[Value]]/B21670)</f>
        <v>-1.1898119552736152E-2</v>
      </c>
      <c r="D21671" s="89"/>
      <c r="E21671" s="89"/>
      <c r="F21671" s="89">
        <f>Table3[[#This Row],[Yield]]/100*(1+F21670)</f>
        <v>0</v>
      </c>
    </row>
    <row r="21672" spans="1:6" x14ac:dyDescent="0.2">
      <c r="A21672" s="88">
        <v>26703</v>
      </c>
      <c r="B21672" s="89">
        <v>967.19</v>
      </c>
      <c r="C21672" s="89">
        <f>LN(Table3[[#This Row],[Value]]/B21671)</f>
        <v>-1.1676510360449405E-3</v>
      </c>
      <c r="D21672" s="89"/>
      <c r="E21672" s="89"/>
      <c r="F21672" s="89">
        <f>Table3[[#This Row],[Yield]]/100*(1+F21671)</f>
        <v>0</v>
      </c>
    </row>
    <row r="21673" spans="1:6" x14ac:dyDescent="0.2">
      <c r="A21673" s="88">
        <v>26704</v>
      </c>
      <c r="B21673" s="89">
        <v>979.46</v>
      </c>
      <c r="C21673" s="89">
        <f>LN(Table3[[#This Row],[Value]]/B21672)</f>
        <v>1.26064392650271E-2</v>
      </c>
      <c r="D21673" s="89"/>
      <c r="E21673" s="89"/>
      <c r="F21673" s="89">
        <f>Table3[[#This Row],[Yield]]/100*(1+F21672)</f>
        <v>0</v>
      </c>
    </row>
    <row r="21674" spans="1:6" x14ac:dyDescent="0.2">
      <c r="A21674" s="88">
        <v>26707</v>
      </c>
      <c r="B21674" s="89">
        <v>991.57</v>
      </c>
      <c r="C21674" s="89">
        <f>LN(Table3[[#This Row],[Value]]/B21673)</f>
        <v>1.2288146179719576E-2</v>
      </c>
      <c r="D21674" s="89"/>
      <c r="E21674" s="89"/>
      <c r="F21674" s="89">
        <f>Table3[[#This Row],[Yield]]/100*(1+F21673)</f>
        <v>0</v>
      </c>
    </row>
    <row r="21675" spans="1:6" x14ac:dyDescent="0.2">
      <c r="A21675" s="88">
        <v>26708</v>
      </c>
      <c r="B21675" s="89">
        <v>996.76</v>
      </c>
      <c r="C21675" s="89">
        <f>LN(Table3[[#This Row],[Value]]/B21674)</f>
        <v>5.2204732484694254E-3</v>
      </c>
      <c r="D21675" s="89"/>
      <c r="E21675" s="89"/>
      <c r="F21675" s="89">
        <f>Table3[[#This Row],[Yield]]/100*(1+F21674)</f>
        <v>0</v>
      </c>
    </row>
    <row r="21676" spans="1:6" x14ac:dyDescent="0.2">
      <c r="A21676" s="88">
        <v>26709</v>
      </c>
      <c r="B21676" s="89">
        <v>979.91</v>
      </c>
      <c r="C21676" s="89">
        <f>LN(Table3[[#This Row],[Value]]/B21675)</f>
        <v>-1.7049288104434911E-2</v>
      </c>
      <c r="D21676" s="89"/>
      <c r="E21676" s="89"/>
      <c r="F21676" s="89">
        <f>Table3[[#This Row],[Yield]]/100*(1+F21675)</f>
        <v>0</v>
      </c>
    </row>
    <row r="21677" spans="1:6" x14ac:dyDescent="0.2">
      <c r="A21677" s="88">
        <v>26710</v>
      </c>
      <c r="B21677" s="89">
        <v>973.13</v>
      </c>
      <c r="C21677" s="89">
        <f>LN(Table3[[#This Row],[Value]]/B21676)</f>
        <v>-6.9430500515468268E-3</v>
      </c>
      <c r="D21677" s="89"/>
      <c r="E21677" s="89"/>
      <c r="F21677" s="89">
        <f>Table3[[#This Row],[Yield]]/100*(1+F21676)</f>
        <v>0</v>
      </c>
    </row>
    <row r="21678" spans="1:6" x14ac:dyDescent="0.2">
      <c r="A21678" s="88">
        <v>26711</v>
      </c>
      <c r="B21678" s="89">
        <v>979.23</v>
      </c>
      <c r="C21678" s="89">
        <f>LN(Table3[[#This Row],[Value]]/B21677)</f>
        <v>6.2488678825267981E-3</v>
      </c>
      <c r="D21678" s="89"/>
      <c r="E21678" s="89"/>
      <c r="F21678" s="89">
        <f>Table3[[#This Row],[Yield]]/100*(1+F21677)</f>
        <v>0</v>
      </c>
    </row>
    <row r="21679" spans="1:6" x14ac:dyDescent="0.2">
      <c r="A21679" s="88">
        <v>26715</v>
      </c>
      <c r="B21679" s="89">
        <v>983.59</v>
      </c>
      <c r="C21679" s="89">
        <f>LN(Table3[[#This Row],[Value]]/B21678)</f>
        <v>4.4425950122584483E-3</v>
      </c>
      <c r="D21679" s="89"/>
      <c r="E21679" s="89"/>
      <c r="F21679" s="89">
        <f>Table3[[#This Row],[Yield]]/100*(1+F21678)</f>
        <v>0</v>
      </c>
    </row>
    <row r="21680" spans="1:6" x14ac:dyDescent="0.2">
      <c r="A21680" s="88">
        <v>26716</v>
      </c>
      <c r="B21680" s="89">
        <v>974.34</v>
      </c>
      <c r="C21680" s="89">
        <f>LN(Table3[[#This Row],[Value]]/B21679)</f>
        <v>-9.4488248508598285E-3</v>
      </c>
      <c r="D21680" s="89"/>
      <c r="E21680" s="89"/>
      <c r="F21680" s="89">
        <f>Table3[[#This Row],[Yield]]/100*(1+F21679)</f>
        <v>0</v>
      </c>
    </row>
    <row r="21681" spans="1:6" x14ac:dyDescent="0.2">
      <c r="A21681" s="88">
        <v>26717</v>
      </c>
      <c r="B21681" s="89">
        <v>971.78</v>
      </c>
      <c r="C21681" s="89">
        <f>LN(Table3[[#This Row],[Value]]/B21680)</f>
        <v>-2.6308773113577779E-3</v>
      </c>
      <c r="D21681" s="89"/>
      <c r="E21681" s="89"/>
      <c r="F21681" s="89">
        <f>Table3[[#This Row],[Yield]]/100*(1+F21680)</f>
        <v>0</v>
      </c>
    </row>
    <row r="21682" spans="1:6" x14ac:dyDescent="0.2">
      <c r="A21682" s="88">
        <v>26718</v>
      </c>
      <c r="B21682" s="89">
        <v>959.89</v>
      </c>
      <c r="C21682" s="89">
        <f>LN(Table3[[#This Row],[Value]]/B21681)</f>
        <v>-1.2310746830316526E-2</v>
      </c>
      <c r="D21682" s="89"/>
      <c r="E21682" s="89"/>
      <c r="F21682" s="89">
        <f>Table3[[#This Row],[Yield]]/100*(1+F21681)</f>
        <v>0</v>
      </c>
    </row>
    <row r="21683" spans="1:6" x14ac:dyDescent="0.2">
      <c r="A21683" s="88">
        <v>26721</v>
      </c>
      <c r="B21683" s="89">
        <v>953.79</v>
      </c>
      <c r="C21683" s="89">
        <f>LN(Table3[[#This Row],[Value]]/B21682)</f>
        <v>-6.3751731324908356E-3</v>
      </c>
      <c r="D21683" s="89"/>
      <c r="E21683" s="89"/>
      <c r="F21683" s="89">
        <f>Table3[[#This Row],[Yield]]/100*(1+F21682)</f>
        <v>0</v>
      </c>
    </row>
    <row r="21684" spans="1:6" x14ac:dyDescent="0.2">
      <c r="A21684" s="88">
        <v>26722</v>
      </c>
      <c r="B21684" s="89">
        <v>947.92</v>
      </c>
      <c r="C21684" s="89">
        <f>LN(Table3[[#This Row],[Value]]/B21683)</f>
        <v>-6.1734109224015534E-3</v>
      </c>
      <c r="D21684" s="89"/>
      <c r="E21684" s="89"/>
      <c r="F21684" s="89">
        <f>Table3[[#This Row],[Yield]]/100*(1+F21683)</f>
        <v>0</v>
      </c>
    </row>
    <row r="21685" spans="1:6" x14ac:dyDescent="0.2">
      <c r="A21685" s="88">
        <v>26723</v>
      </c>
      <c r="B21685" s="89">
        <v>955.07</v>
      </c>
      <c r="C21685" s="89">
        <f>LN(Table3[[#This Row],[Value]]/B21684)</f>
        <v>7.5145257153664833E-3</v>
      </c>
      <c r="D21685" s="89"/>
      <c r="E21685" s="89"/>
      <c r="F21685" s="89">
        <f>Table3[[#This Row],[Yield]]/100*(1+F21684)</f>
        <v>0</v>
      </c>
    </row>
    <row r="21686" spans="1:6" x14ac:dyDescent="0.2">
      <c r="A21686" s="88">
        <v>26724</v>
      </c>
      <c r="B21686" s="89">
        <v>949.65</v>
      </c>
      <c r="C21686" s="89">
        <f>LN(Table3[[#This Row],[Value]]/B21685)</f>
        <v>-5.6911405656058156E-3</v>
      </c>
      <c r="D21686" s="89"/>
      <c r="E21686" s="89"/>
      <c r="F21686" s="89">
        <f>Table3[[#This Row],[Yield]]/100*(1+F21685)</f>
        <v>0</v>
      </c>
    </row>
    <row r="21687" spans="1:6" x14ac:dyDescent="0.2">
      <c r="A21687" s="88">
        <v>26725</v>
      </c>
      <c r="B21687" s="89">
        <v>961.32</v>
      </c>
      <c r="C21687" s="89">
        <f>LN(Table3[[#This Row],[Value]]/B21686)</f>
        <v>1.2213844356780638E-2</v>
      </c>
      <c r="D21687" s="89"/>
      <c r="E21687" s="89"/>
      <c r="F21687" s="89">
        <f>Table3[[#This Row],[Yield]]/100*(1+F21686)</f>
        <v>0</v>
      </c>
    </row>
    <row r="21688" spans="1:6" x14ac:dyDescent="0.2">
      <c r="A21688" s="88">
        <v>26728</v>
      </c>
      <c r="B21688" s="89">
        <v>966.89</v>
      </c>
      <c r="C21688" s="89">
        <f>LN(Table3[[#This Row],[Value]]/B21687)</f>
        <v>5.7773950898323666E-3</v>
      </c>
      <c r="D21688" s="89"/>
      <c r="E21688" s="89"/>
      <c r="F21688" s="89">
        <f>Table3[[#This Row],[Yield]]/100*(1+F21687)</f>
        <v>0</v>
      </c>
    </row>
    <row r="21689" spans="1:6" x14ac:dyDescent="0.2">
      <c r="A21689" s="88">
        <v>26729</v>
      </c>
      <c r="B21689" s="89">
        <v>979</v>
      </c>
      <c r="C21689" s="89">
        <f>LN(Table3[[#This Row],[Value]]/B21688)</f>
        <v>1.2446907425652281E-2</v>
      </c>
      <c r="D21689" s="89"/>
      <c r="E21689" s="89"/>
      <c r="F21689" s="89">
        <f>Table3[[#This Row],[Yield]]/100*(1+F21688)</f>
        <v>0</v>
      </c>
    </row>
    <row r="21690" spans="1:6" x14ac:dyDescent="0.2">
      <c r="A21690" s="88">
        <v>26730</v>
      </c>
      <c r="B21690" s="89">
        <v>979.98</v>
      </c>
      <c r="C21690" s="89">
        <f>LN(Table3[[#This Row],[Value]]/B21689)</f>
        <v>1.0005207625925256E-3</v>
      </c>
      <c r="D21690" s="89"/>
      <c r="E21690" s="89"/>
      <c r="F21690" s="89">
        <f>Table3[[#This Row],[Yield]]/100*(1+F21689)</f>
        <v>0</v>
      </c>
    </row>
    <row r="21691" spans="1:6" x14ac:dyDescent="0.2">
      <c r="A21691" s="88">
        <v>26731</v>
      </c>
      <c r="B21691" s="89">
        <v>976.44</v>
      </c>
      <c r="C21691" s="89">
        <f>LN(Table3[[#This Row],[Value]]/B21690)</f>
        <v>-3.6188587965367064E-3</v>
      </c>
      <c r="D21691" s="89"/>
      <c r="E21691" s="89"/>
      <c r="F21691" s="89">
        <f>Table3[[#This Row],[Yield]]/100*(1+F21690)</f>
        <v>0</v>
      </c>
    </row>
    <row r="21692" spans="1:6" x14ac:dyDescent="0.2">
      <c r="A21692" s="88">
        <v>26732</v>
      </c>
      <c r="B21692" s="89">
        <v>972.23</v>
      </c>
      <c r="C21692" s="89">
        <f>LN(Table3[[#This Row],[Value]]/B21691)</f>
        <v>-4.3209025131253267E-3</v>
      </c>
      <c r="D21692" s="89"/>
      <c r="E21692" s="89"/>
      <c r="F21692" s="89">
        <f>Table3[[#This Row],[Yield]]/100*(1+F21691)</f>
        <v>0</v>
      </c>
    </row>
    <row r="21693" spans="1:6" x14ac:dyDescent="0.2">
      <c r="A21693" s="88">
        <v>26735</v>
      </c>
      <c r="B21693" s="89">
        <v>969.75</v>
      </c>
      <c r="C21693" s="89">
        <f>LN(Table3[[#This Row],[Value]]/B21692)</f>
        <v>-2.5540956633643935E-3</v>
      </c>
      <c r="D21693" s="89"/>
      <c r="E21693" s="89"/>
      <c r="F21693" s="89">
        <f>Table3[[#This Row],[Yield]]/100*(1+F21692)</f>
        <v>0</v>
      </c>
    </row>
    <row r="21694" spans="1:6" x14ac:dyDescent="0.2">
      <c r="A21694" s="88">
        <v>26736</v>
      </c>
      <c r="B21694" s="89">
        <v>976.07</v>
      </c>
      <c r="C21694" s="89">
        <f>LN(Table3[[#This Row],[Value]]/B21693)</f>
        <v>6.4959988326410319E-3</v>
      </c>
      <c r="D21694" s="89"/>
      <c r="E21694" s="89"/>
      <c r="F21694" s="89">
        <f>Table3[[#This Row],[Yield]]/100*(1+F21693)</f>
        <v>0</v>
      </c>
    </row>
    <row r="21695" spans="1:6" x14ac:dyDescent="0.2">
      <c r="A21695" s="88">
        <v>26737</v>
      </c>
      <c r="B21695" s="89">
        <v>978.85</v>
      </c>
      <c r="C21695" s="89">
        <f>LN(Table3[[#This Row],[Value]]/B21694)</f>
        <v>2.8441080698340562E-3</v>
      </c>
      <c r="D21695" s="89"/>
      <c r="E21695" s="89"/>
      <c r="F21695" s="89">
        <f>Table3[[#This Row],[Yield]]/100*(1+F21694)</f>
        <v>0</v>
      </c>
    </row>
    <row r="21696" spans="1:6" x14ac:dyDescent="0.2">
      <c r="A21696" s="88">
        <v>26738</v>
      </c>
      <c r="B21696" s="89">
        <v>969.82</v>
      </c>
      <c r="C21696" s="89">
        <f>LN(Table3[[#This Row],[Value]]/B21695)</f>
        <v>-9.2679259551203472E-3</v>
      </c>
      <c r="D21696" s="89"/>
      <c r="E21696" s="89"/>
      <c r="F21696" s="89">
        <f>Table3[[#This Row],[Yield]]/100*(1+F21695)</f>
        <v>0</v>
      </c>
    </row>
    <row r="21697" spans="1:6" x14ac:dyDescent="0.2">
      <c r="A21697" s="88">
        <v>26739</v>
      </c>
      <c r="B21697" s="89">
        <v>963.05</v>
      </c>
      <c r="C21697" s="89">
        <f>LN(Table3[[#This Row],[Value]]/B21696)</f>
        <v>-7.0051557371999737E-3</v>
      </c>
      <c r="D21697" s="89"/>
      <c r="E21697" s="89"/>
      <c r="F21697" s="89">
        <f>Table3[[#This Row],[Yield]]/100*(1+F21696)</f>
        <v>0</v>
      </c>
    </row>
    <row r="21698" spans="1:6" x14ac:dyDescent="0.2">
      <c r="A21698" s="88">
        <v>26742</v>
      </c>
      <c r="B21698" s="89">
        <v>952.06</v>
      </c>
      <c r="C21698" s="89">
        <f>LN(Table3[[#This Row],[Value]]/B21697)</f>
        <v>-1.1477273514787124E-2</v>
      </c>
      <c r="D21698" s="89"/>
      <c r="E21698" s="89"/>
      <c r="F21698" s="89">
        <f>Table3[[#This Row],[Yield]]/100*(1+F21697)</f>
        <v>0</v>
      </c>
    </row>
    <row r="21699" spans="1:6" x14ac:dyDescent="0.2">
      <c r="A21699" s="88">
        <v>26743</v>
      </c>
      <c r="B21699" s="89">
        <v>949.43</v>
      </c>
      <c r="C21699" s="89">
        <f>LN(Table3[[#This Row],[Value]]/B21698)</f>
        <v>-2.766253492890185E-3</v>
      </c>
      <c r="D21699" s="89"/>
      <c r="E21699" s="89"/>
      <c r="F21699" s="89">
        <f>Table3[[#This Row],[Yield]]/100*(1+F21698)</f>
        <v>0</v>
      </c>
    </row>
    <row r="21700" spans="1:6" x14ac:dyDescent="0.2">
      <c r="A21700" s="88">
        <v>26744</v>
      </c>
      <c r="B21700" s="89">
        <v>938.37</v>
      </c>
      <c r="C21700" s="89">
        <f>LN(Table3[[#This Row],[Value]]/B21699)</f>
        <v>-1.171747700378056E-2</v>
      </c>
      <c r="D21700" s="89"/>
      <c r="E21700" s="89"/>
      <c r="F21700" s="89">
        <f>Table3[[#This Row],[Yield]]/100*(1+F21699)</f>
        <v>0</v>
      </c>
    </row>
    <row r="21701" spans="1:6" x14ac:dyDescent="0.2">
      <c r="A21701" s="88">
        <v>26745</v>
      </c>
      <c r="B21701" s="89">
        <v>925.2</v>
      </c>
      <c r="C21701" s="89">
        <f>LN(Table3[[#This Row],[Value]]/B21700)</f>
        <v>-1.4134397161489313E-2</v>
      </c>
      <c r="D21701" s="89"/>
      <c r="E21701" s="89"/>
      <c r="F21701" s="89">
        <f>Table3[[#This Row],[Yield]]/100*(1+F21700)</f>
        <v>0</v>
      </c>
    </row>
    <row r="21702" spans="1:6" x14ac:dyDescent="0.2">
      <c r="A21702" s="88">
        <v>26746</v>
      </c>
      <c r="B21702" s="89">
        <v>922.71</v>
      </c>
      <c r="C21702" s="89">
        <f>LN(Table3[[#This Row],[Value]]/B21701)</f>
        <v>-2.6949380727505517E-3</v>
      </c>
      <c r="D21702" s="89"/>
      <c r="E21702" s="89"/>
      <c r="F21702" s="89">
        <f>Table3[[#This Row],[Yield]]/100*(1+F21701)</f>
        <v>0</v>
      </c>
    </row>
    <row r="21703" spans="1:6" x14ac:dyDescent="0.2">
      <c r="A21703" s="88">
        <v>26749</v>
      </c>
      <c r="B21703" s="89">
        <v>927.9</v>
      </c>
      <c r="C21703" s="89">
        <f>LN(Table3[[#This Row],[Value]]/B21702)</f>
        <v>5.6089760746001081E-3</v>
      </c>
      <c r="D21703" s="89"/>
      <c r="E21703" s="89"/>
      <c r="F21703" s="89">
        <f>Table3[[#This Row],[Yield]]/100*(1+F21702)</f>
        <v>0</v>
      </c>
    </row>
    <row r="21704" spans="1:6" x14ac:dyDescent="0.2">
      <c r="A21704" s="88">
        <v>26750</v>
      </c>
      <c r="B21704" s="89">
        <v>944.91</v>
      </c>
      <c r="C21704" s="89">
        <f>LN(Table3[[#This Row],[Value]]/B21703)</f>
        <v>1.8165716503935635E-2</v>
      </c>
      <c r="D21704" s="89"/>
      <c r="E21704" s="89"/>
      <c r="F21704" s="89">
        <f>Table3[[#This Row],[Yield]]/100*(1+F21703)</f>
        <v>0</v>
      </c>
    </row>
    <row r="21705" spans="1:6" x14ac:dyDescent="0.2">
      <c r="A21705" s="88">
        <v>26751</v>
      </c>
      <c r="B21705" s="89">
        <v>948</v>
      </c>
      <c r="C21705" s="89">
        <f>LN(Table3[[#This Row],[Value]]/B21704)</f>
        <v>3.2648173919525457E-3</v>
      </c>
      <c r="D21705" s="89"/>
      <c r="E21705" s="89"/>
      <c r="F21705" s="89">
        <f>Table3[[#This Row],[Yield]]/100*(1+F21704)</f>
        <v>0</v>
      </c>
    </row>
    <row r="21706" spans="1:6" x14ac:dyDescent="0.2">
      <c r="A21706" s="88">
        <v>26752</v>
      </c>
      <c r="B21706" s="89">
        <v>959.14</v>
      </c>
      <c r="C21706" s="89">
        <f>LN(Table3[[#This Row],[Value]]/B21705)</f>
        <v>1.168254737504458E-2</v>
      </c>
      <c r="D21706" s="89"/>
      <c r="E21706" s="89"/>
      <c r="F21706" s="89">
        <f>Table3[[#This Row],[Yield]]/100*(1+F21705)</f>
        <v>0</v>
      </c>
    </row>
    <row r="21707" spans="1:6" x14ac:dyDescent="0.2">
      <c r="A21707" s="88">
        <v>26753</v>
      </c>
      <c r="B21707" s="89">
        <v>951.01</v>
      </c>
      <c r="C21707" s="89">
        <f>LN(Table3[[#This Row],[Value]]/B21706)</f>
        <v>-8.5124718928524992E-3</v>
      </c>
      <c r="D21707" s="89"/>
      <c r="E21707" s="89"/>
      <c r="F21707" s="89">
        <f>Table3[[#This Row],[Yield]]/100*(1+F21706)</f>
        <v>0</v>
      </c>
    </row>
    <row r="21708" spans="1:6" x14ac:dyDescent="0.2">
      <c r="A21708" s="88">
        <v>26756</v>
      </c>
      <c r="B21708" s="89">
        <v>936.18</v>
      </c>
      <c r="C21708" s="89">
        <f>LN(Table3[[#This Row],[Value]]/B21707)</f>
        <v>-1.5716812056068039E-2</v>
      </c>
      <c r="D21708" s="89"/>
      <c r="E21708" s="89"/>
      <c r="F21708" s="89">
        <f>Table3[[#This Row],[Yield]]/100*(1+F21707)</f>
        <v>0</v>
      </c>
    </row>
    <row r="21709" spans="1:6" x14ac:dyDescent="0.2">
      <c r="A21709" s="88">
        <v>26757</v>
      </c>
      <c r="B21709" s="89">
        <v>927.75</v>
      </c>
      <c r="C21709" s="89">
        <f>LN(Table3[[#This Row],[Value]]/B21708)</f>
        <v>-9.0454657404388222E-3</v>
      </c>
      <c r="D21709" s="89"/>
      <c r="E21709" s="89"/>
      <c r="F21709" s="89">
        <f>Table3[[#This Row],[Yield]]/100*(1+F21708)</f>
        <v>0</v>
      </c>
    </row>
    <row r="21710" spans="1:6" x14ac:dyDescent="0.2">
      <c r="A21710" s="88">
        <v>26758</v>
      </c>
      <c r="B21710" s="89">
        <v>925.05</v>
      </c>
      <c r="C21710" s="89">
        <f>LN(Table3[[#This Row],[Value]]/B21709)</f>
        <v>-2.9145098350955201E-3</v>
      </c>
      <c r="D21710" s="89"/>
      <c r="E21710" s="89"/>
      <c r="F21710" s="89">
        <f>Table3[[#This Row],[Yield]]/100*(1+F21709)</f>
        <v>0</v>
      </c>
    </row>
    <row r="21711" spans="1:6" x14ac:dyDescent="0.2">
      <c r="A21711" s="88">
        <v>26759</v>
      </c>
      <c r="B21711" s="89">
        <v>923.46</v>
      </c>
      <c r="C21711" s="89">
        <f>LN(Table3[[#This Row],[Value]]/B21710)</f>
        <v>-1.7203048856937039E-3</v>
      </c>
      <c r="D21711" s="89"/>
      <c r="E21711" s="89"/>
      <c r="F21711" s="89">
        <f>Table3[[#This Row],[Yield]]/100*(1+F21710)</f>
        <v>0</v>
      </c>
    </row>
    <row r="21712" spans="1:6" x14ac:dyDescent="0.2">
      <c r="A21712" s="88">
        <v>26760</v>
      </c>
      <c r="B21712" s="89">
        <v>931.07</v>
      </c>
      <c r="C21712" s="89">
        <f>LN(Table3[[#This Row],[Value]]/B21711)</f>
        <v>8.2069772006005404E-3</v>
      </c>
      <c r="D21712" s="89"/>
      <c r="E21712" s="89"/>
      <c r="F21712" s="89">
        <f>Table3[[#This Row],[Yield]]/100*(1+F21711)</f>
        <v>0</v>
      </c>
    </row>
    <row r="21713" spans="1:6" x14ac:dyDescent="0.2">
      <c r="A21713" s="88">
        <v>26763</v>
      </c>
      <c r="B21713" s="89">
        <v>947.55</v>
      </c>
      <c r="C21713" s="89">
        <f>LN(Table3[[#This Row],[Value]]/B21712)</f>
        <v>1.7545243592300839E-2</v>
      </c>
      <c r="D21713" s="89"/>
      <c r="E21713" s="89"/>
      <c r="F21713" s="89">
        <f>Table3[[#This Row],[Yield]]/100*(1+F21712)</f>
        <v>0</v>
      </c>
    </row>
    <row r="21714" spans="1:6" x14ac:dyDescent="0.2">
      <c r="A21714" s="88">
        <v>26764</v>
      </c>
      <c r="B21714" s="89">
        <v>960.49</v>
      </c>
      <c r="C21714" s="89">
        <f>LN(Table3[[#This Row],[Value]]/B21713)</f>
        <v>1.3563864897451251E-2</v>
      </c>
      <c r="D21714" s="89"/>
      <c r="E21714" s="89"/>
      <c r="F21714" s="89">
        <f>Table3[[#This Row],[Yield]]/100*(1+F21713)</f>
        <v>0</v>
      </c>
    </row>
    <row r="21715" spans="1:6" x14ac:dyDescent="0.2">
      <c r="A21715" s="88">
        <v>26765</v>
      </c>
      <c r="B21715" s="89">
        <v>967.41</v>
      </c>
      <c r="C21715" s="89">
        <f>LN(Table3[[#This Row],[Value]]/B21714)</f>
        <v>7.1788264109211436E-3</v>
      </c>
      <c r="D21715" s="89"/>
      <c r="E21715" s="89"/>
      <c r="F21715" s="89">
        <f>Table3[[#This Row],[Yield]]/100*(1+F21714)</f>
        <v>0</v>
      </c>
    </row>
    <row r="21716" spans="1:6" x14ac:dyDescent="0.2">
      <c r="A21716" s="88">
        <v>26766</v>
      </c>
      <c r="B21716" s="89">
        <v>964.03</v>
      </c>
      <c r="C21716" s="89">
        <f>LN(Table3[[#This Row],[Value]]/B21715)</f>
        <v>-3.4999828629231444E-3</v>
      </c>
      <c r="D21716" s="89"/>
      <c r="E21716" s="89"/>
      <c r="F21716" s="89">
        <f>Table3[[#This Row],[Yield]]/100*(1+F21715)</f>
        <v>0</v>
      </c>
    </row>
    <row r="21717" spans="1:6" x14ac:dyDescent="0.2">
      <c r="A21717" s="88">
        <v>26767</v>
      </c>
      <c r="B21717" s="89">
        <v>959.36</v>
      </c>
      <c r="C21717" s="89">
        <f>LN(Table3[[#This Row],[Value]]/B21716)</f>
        <v>-4.8560189840901446E-3</v>
      </c>
      <c r="D21717" s="89"/>
      <c r="E21717" s="89"/>
      <c r="F21717" s="89">
        <f>Table3[[#This Row],[Yield]]/100*(1+F21716)</f>
        <v>0</v>
      </c>
    </row>
    <row r="21718" spans="1:6" x14ac:dyDescent="0.2">
      <c r="A21718" s="88">
        <v>26770</v>
      </c>
      <c r="B21718" s="89">
        <v>956.73</v>
      </c>
      <c r="C21718" s="89">
        <f>LN(Table3[[#This Row],[Value]]/B21717)</f>
        <v>-2.7451754892904366E-3</v>
      </c>
      <c r="D21718" s="89"/>
      <c r="E21718" s="89"/>
      <c r="F21718" s="89">
        <f>Table3[[#This Row],[Yield]]/100*(1+F21717)</f>
        <v>0</v>
      </c>
    </row>
    <row r="21719" spans="1:6" x14ac:dyDescent="0.2">
      <c r="A21719" s="88">
        <v>26771</v>
      </c>
      <c r="B21719" s="89">
        <v>953.42</v>
      </c>
      <c r="C21719" s="89">
        <f>LN(Table3[[#This Row],[Value]]/B21718)</f>
        <v>-3.4656998801711348E-3</v>
      </c>
      <c r="D21719" s="89"/>
      <c r="E21719" s="89"/>
      <c r="F21719" s="89">
        <f>Table3[[#This Row],[Yield]]/100*(1+F21718)</f>
        <v>0</v>
      </c>
    </row>
    <row r="21720" spans="1:6" x14ac:dyDescent="0.2">
      <c r="A21720" s="88">
        <v>26772</v>
      </c>
      <c r="B21720" s="89">
        <v>958.31</v>
      </c>
      <c r="C21720" s="89">
        <f>LN(Table3[[#This Row],[Value]]/B21719)</f>
        <v>5.1157963361242375E-3</v>
      </c>
      <c r="D21720" s="89"/>
      <c r="E21720" s="89"/>
      <c r="F21720" s="89">
        <f>Table3[[#This Row],[Yield]]/100*(1+F21719)</f>
        <v>0</v>
      </c>
    </row>
    <row r="21721" spans="1:6" x14ac:dyDescent="0.2">
      <c r="A21721" s="88">
        <v>26773</v>
      </c>
      <c r="B21721" s="89">
        <v>963.2</v>
      </c>
      <c r="C21721" s="89">
        <f>LN(Table3[[#This Row],[Value]]/B21720)</f>
        <v>5.0897581137156964E-3</v>
      </c>
      <c r="D21721" s="89"/>
      <c r="E21721" s="89"/>
      <c r="F21721" s="89">
        <f>Table3[[#This Row],[Yield]]/100*(1+F21720)</f>
        <v>0</v>
      </c>
    </row>
    <row r="21722" spans="1:6" x14ac:dyDescent="0.2">
      <c r="A21722" s="88">
        <v>26777</v>
      </c>
      <c r="B21722" s="89">
        <v>955.37</v>
      </c>
      <c r="C21722" s="89">
        <f>LN(Table3[[#This Row],[Value]]/B21721)</f>
        <v>-8.1623745522400749E-3</v>
      </c>
      <c r="D21722" s="89"/>
      <c r="E21722" s="89"/>
      <c r="F21722" s="89">
        <f>Table3[[#This Row],[Yield]]/100*(1+F21721)</f>
        <v>0</v>
      </c>
    </row>
    <row r="21723" spans="1:6" x14ac:dyDescent="0.2">
      <c r="A21723" s="88">
        <v>26778</v>
      </c>
      <c r="B21723" s="89">
        <v>940.77</v>
      </c>
      <c r="C21723" s="89">
        <f>LN(Table3[[#This Row],[Value]]/B21722)</f>
        <v>-1.54000111214815E-2</v>
      </c>
      <c r="D21723" s="89"/>
      <c r="E21723" s="89"/>
      <c r="F21723" s="89">
        <f>Table3[[#This Row],[Yield]]/100*(1+F21722)</f>
        <v>0</v>
      </c>
    </row>
    <row r="21724" spans="1:6" x14ac:dyDescent="0.2">
      <c r="A21724" s="88">
        <v>26779</v>
      </c>
      <c r="B21724" s="89">
        <v>930.54</v>
      </c>
      <c r="C21724" s="89">
        <f>LN(Table3[[#This Row],[Value]]/B21723)</f>
        <v>-1.0933626081418672E-2</v>
      </c>
      <c r="D21724" s="89"/>
      <c r="E21724" s="89"/>
      <c r="F21724" s="89">
        <f>Table3[[#This Row],[Yield]]/100*(1+F21723)</f>
        <v>0</v>
      </c>
    </row>
    <row r="21725" spans="1:6" x14ac:dyDescent="0.2">
      <c r="A21725" s="88">
        <v>26780</v>
      </c>
      <c r="B21725" s="89">
        <v>937.76</v>
      </c>
      <c r="C21725" s="89">
        <f>LN(Table3[[#This Row],[Value]]/B21724)</f>
        <v>7.7289899287025805E-3</v>
      </c>
      <c r="D21725" s="89"/>
      <c r="E21725" s="89"/>
      <c r="F21725" s="89">
        <f>Table3[[#This Row],[Yield]]/100*(1+F21724)</f>
        <v>0</v>
      </c>
    </row>
    <row r="21726" spans="1:6" x14ac:dyDescent="0.2">
      <c r="A21726" s="88">
        <v>26781</v>
      </c>
      <c r="B21726" s="89">
        <v>922.19</v>
      </c>
      <c r="C21726" s="89">
        <f>LN(Table3[[#This Row],[Value]]/B21725)</f>
        <v>-1.6742776649092819E-2</v>
      </c>
      <c r="D21726" s="89"/>
      <c r="E21726" s="89"/>
      <c r="F21726" s="89">
        <f>Table3[[#This Row],[Yield]]/100*(1+F21725)</f>
        <v>0</v>
      </c>
    </row>
    <row r="21727" spans="1:6" x14ac:dyDescent="0.2">
      <c r="A21727" s="88">
        <v>26784</v>
      </c>
      <c r="B21727" s="89">
        <v>921.43</v>
      </c>
      <c r="C21727" s="89">
        <f>LN(Table3[[#This Row],[Value]]/B21726)</f>
        <v>-8.2446495812638792E-4</v>
      </c>
      <c r="D21727" s="89"/>
      <c r="E21727" s="89"/>
      <c r="F21727" s="89">
        <f>Table3[[#This Row],[Yield]]/100*(1+F21726)</f>
        <v>0</v>
      </c>
    </row>
    <row r="21728" spans="1:6" x14ac:dyDescent="0.2">
      <c r="A21728" s="88">
        <v>26785</v>
      </c>
      <c r="B21728" s="89">
        <v>921.21</v>
      </c>
      <c r="C21728" s="89">
        <f>LN(Table3[[#This Row],[Value]]/B21727)</f>
        <v>-2.3878782729702626E-4</v>
      </c>
      <c r="D21728" s="89"/>
      <c r="E21728" s="89"/>
      <c r="F21728" s="89">
        <f>Table3[[#This Row],[Yield]]/100*(1+F21727)</f>
        <v>0</v>
      </c>
    </row>
    <row r="21729" spans="1:6" x14ac:dyDescent="0.2">
      <c r="A21729" s="88">
        <v>26786</v>
      </c>
      <c r="B21729" s="89">
        <v>932.34</v>
      </c>
      <c r="C21729" s="89">
        <f>LN(Table3[[#This Row],[Value]]/B21728)</f>
        <v>1.2009531733094913E-2</v>
      </c>
      <c r="D21729" s="89"/>
      <c r="E21729" s="89"/>
      <c r="F21729" s="89">
        <f>Table3[[#This Row],[Yield]]/100*(1+F21728)</f>
        <v>0</v>
      </c>
    </row>
    <row r="21730" spans="1:6" x14ac:dyDescent="0.2">
      <c r="A21730" s="88">
        <v>26787</v>
      </c>
      <c r="B21730" s="89">
        <v>945.67</v>
      </c>
      <c r="C21730" s="89">
        <f>LN(Table3[[#This Row],[Value]]/B21729)</f>
        <v>1.4196115958025354E-2</v>
      </c>
      <c r="D21730" s="89"/>
      <c r="E21730" s="89"/>
      <c r="F21730" s="89">
        <f>Table3[[#This Row],[Yield]]/100*(1+F21729)</f>
        <v>0</v>
      </c>
    </row>
    <row r="21731" spans="1:6" x14ac:dyDescent="0.2">
      <c r="A21731" s="88">
        <v>26788</v>
      </c>
      <c r="B21731" s="89">
        <v>953.87</v>
      </c>
      <c r="C21731" s="89">
        <f>LN(Table3[[#This Row],[Value]]/B21730)</f>
        <v>8.6337228343735615E-3</v>
      </c>
      <c r="D21731" s="89"/>
      <c r="E21731" s="89"/>
      <c r="F21731" s="89">
        <f>Table3[[#This Row],[Yield]]/100*(1+F21730)</f>
        <v>0</v>
      </c>
    </row>
    <row r="21732" spans="1:6" x14ac:dyDescent="0.2">
      <c r="A21732" s="88">
        <v>26791</v>
      </c>
      <c r="B21732" s="89">
        <v>950.71</v>
      </c>
      <c r="C21732" s="89">
        <f>LN(Table3[[#This Row],[Value]]/B21731)</f>
        <v>-3.3183199441638896E-3</v>
      </c>
      <c r="D21732" s="89"/>
      <c r="E21732" s="89"/>
      <c r="F21732" s="89">
        <f>Table3[[#This Row],[Yield]]/100*(1+F21731)</f>
        <v>0</v>
      </c>
    </row>
    <row r="21733" spans="1:6" x14ac:dyDescent="0.2">
      <c r="A21733" s="88">
        <v>26792</v>
      </c>
      <c r="B21733" s="89">
        <v>956.58</v>
      </c>
      <c r="C21733" s="89">
        <f>LN(Table3[[#This Row],[Value]]/B21732)</f>
        <v>6.1553497723962243E-3</v>
      </c>
      <c r="D21733" s="89"/>
      <c r="E21733" s="89"/>
      <c r="F21733" s="89">
        <f>Table3[[#This Row],[Yield]]/100*(1+F21732)</f>
        <v>0</v>
      </c>
    </row>
    <row r="21734" spans="1:6" x14ac:dyDescent="0.2">
      <c r="A21734" s="88">
        <v>26793</v>
      </c>
      <c r="B21734" s="89">
        <v>949.05</v>
      </c>
      <c r="C21734" s="89">
        <f>LN(Table3[[#This Row],[Value]]/B21733)</f>
        <v>-7.9029393863260314E-3</v>
      </c>
      <c r="D21734" s="89"/>
      <c r="E21734" s="89"/>
      <c r="F21734" s="89">
        <f>Table3[[#This Row],[Yield]]/100*(1+F21733)</f>
        <v>0</v>
      </c>
    </row>
    <row r="21735" spans="1:6" x14ac:dyDescent="0.2">
      <c r="A21735" s="88">
        <v>26794</v>
      </c>
      <c r="B21735" s="89">
        <v>939.34</v>
      </c>
      <c r="C21735" s="89">
        <f>LN(Table3[[#This Row],[Value]]/B21734)</f>
        <v>-1.0283983263592778E-2</v>
      </c>
      <c r="D21735" s="89"/>
      <c r="E21735" s="89"/>
      <c r="F21735" s="89">
        <f>Table3[[#This Row],[Yield]]/100*(1+F21734)</f>
        <v>0</v>
      </c>
    </row>
    <row r="21736" spans="1:6" x14ac:dyDescent="0.2">
      <c r="A21736" s="88">
        <v>26795</v>
      </c>
      <c r="B21736" s="89">
        <v>927.98</v>
      </c>
      <c r="C21736" s="89">
        <f>LN(Table3[[#This Row],[Value]]/B21735)</f>
        <v>-1.2167320167589169E-2</v>
      </c>
      <c r="D21736" s="89"/>
      <c r="E21736" s="89"/>
      <c r="F21736" s="89">
        <f>Table3[[#This Row],[Yield]]/100*(1+F21735)</f>
        <v>0</v>
      </c>
    </row>
    <row r="21737" spans="1:6" x14ac:dyDescent="0.2">
      <c r="A21737" s="88">
        <v>26798</v>
      </c>
      <c r="B21737" s="89">
        <v>909.69</v>
      </c>
      <c r="C21737" s="89">
        <f>LN(Table3[[#This Row],[Value]]/B21736)</f>
        <v>-1.9906298697158698E-2</v>
      </c>
      <c r="D21737" s="89"/>
      <c r="E21737" s="89"/>
      <c r="F21737" s="89">
        <f>Table3[[#This Row],[Yield]]/100*(1+F21736)</f>
        <v>0</v>
      </c>
    </row>
    <row r="21738" spans="1:6" x14ac:dyDescent="0.2">
      <c r="A21738" s="88">
        <v>26799</v>
      </c>
      <c r="B21738" s="89">
        <v>917.44</v>
      </c>
      <c r="C21738" s="89">
        <f>LN(Table3[[#This Row],[Value]]/B21737)</f>
        <v>8.4833005623429075E-3</v>
      </c>
      <c r="D21738" s="89"/>
      <c r="E21738" s="89"/>
      <c r="F21738" s="89">
        <f>Table3[[#This Row],[Yield]]/100*(1+F21737)</f>
        <v>0</v>
      </c>
    </row>
    <row r="21739" spans="1:6" x14ac:dyDescent="0.2">
      <c r="A21739" s="88">
        <v>26800</v>
      </c>
      <c r="B21739" s="89">
        <v>917.14</v>
      </c>
      <c r="C21739" s="89">
        <f>LN(Table3[[#This Row],[Value]]/B21738)</f>
        <v>-3.270503359615451E-4</v>
      </c>
      <c r="D21739" s="89"/>
      <c r="E21739" s="89"/>
      <c r="F21739" s="89">
        <f>Table3[[#This Row],[Yield]]/100*(1+F21738)</f>
        <v>0</v>
      </c>
    </row>
    <row r="21740" spans="1:6" x14ac:dyDescent="0.2">
      <c r="A21740" s="88">
        <v>26801</v>
      </c>
      <c r="B21740" s="89">
        <v>911.72</v>
      </c>
      <c r="C21740" s="89">
        <f>LN(Table3[[#This Row],[Value]]/B21739)</f>
        <v>-5.9272069681066582E-3</v>
      </c>
      <c r="D21740" s="89"/>
      <c r="E21740" s="89"/>
      <c r="F21740" s="89">
        <f>Table3[[#This Row],[Yield]]/100*(1+F21739)</f>
        <v>0</v>
      </c>
    </row>
    <row r="21741" spans="1:6" x14ac:dyDescent="0.2">
      <c r="A21741" s="88">
        <v>26802</v>
      </c>
      <c r="B21741" s="89">
        <v>895.17</v>
      </c>
      <c r="C21741" s="89">
        <f>LN(Table3[[#This Row],[Value]]/B21740)</f>
        <v>-1.8319281019106421E-2</v>
      </c>
      <c r="D21741" s="89"/>
      <c r="E21741" s="89"/>
      <c r="F21741" s="89">
        <f>Table3[[#This Row],[Yield]]/100*(1+F21740)</f>
        <v>0</v>
      </c>
    </row>
    <row r="21742" spans="1:6" x14ac:dyDescent="0.2">
      <c r="A21742" s="88">
        <v>26805</v>
      </c>
      <c r="B21742" s="89">
        <v>886.51</v>
      </c>
      <c r="C21742" s="89">
        <f>LN(Table3[[#This Row],[Value]]/B21741)</f>
        <v>-9.7212386053413691E-3</v>
      </c>
      <c r="D21742" s="89"/>
      <c r="E21742" s="89"/>
      <c r="F21742" s="89">
        <f>Table3[[#This Row],[Yield]]/100*(1+F21741)</f>
        <v>0</v>
      </c>
    </row>
    <row r="21743" spans="1:6" x14ac:dyDescent="0.2">
      <c r="A21743" s="88">
        <v>26806</v>
      </c>
      <c r="B21743" s="89">
        <v>892.46</v>
      </c>
      <c r="C21743" s="89">
        <f>LN(Table3[[#This Row],[Value]]/B21742)</f>
        <v>6.6892889557808701E-3</v>
      </c>
      <c r="D21743" s="89"/>
      <c r="E21743" s="89"/>
      <c r="F21743" s="89">
        <f>Table3[[#This Row],[Yield]]/100*(1+F21742)</f>
        <v>0</v>
      </c>
    </row>
    <row r="21744" spans="1:6" x14ac:dyDescent="0.2">
      <c r="A21744" s="88">
        <v>26807</v>
      </c>
      <c r="B21744" s="89">
        <v>895.02</v>
      </c>
      <c r="C21744" s="89">
        <f>LN(Table3[[#This Row],[Value]]/B21743)</f>
        <v>2.8643696716241251E-3</v>
      </c>
      <c r="D21744" s="89"/>
      <c r="E21744" s="89"/>
      <c r="F21744" s="89">
        <f>Table3[[#This Row],[Yield]]/100*(1+F21743)</f>
        <v>0</v>
      </c>
    </row>
    <row r="21745" spans="1:6" x14ac:dyDescent="0.2">
      <c r="A21745" s="88">
        <v>26808</v>
      </c>
      <c r="B21745" s="89">
        <v>924.44</v>
      </c>
      <c r="C21745" s="89">
        <f>LN(Table3[[#This Row],[Value]]/B21744)</f>
        <v>3.2342084381276275E-2</v>
      </c>
      <c r="D21745" s="89"/>
      <c r="E21745" s="89"/>
      <c r="F21745" s="89">
        <f>Table3[[#This Row],[Yield]]/100*(1+F21744)</f>
        <v>0</v>
      </c>
    </row>
    <row r="21746" spans="1:6" x14ac:dyDescent="0.2">
      <c r="A21746" s="88">
        <v>26809</v>
      </c>
      <c r="B21746" s="89">
        <v>930.84</v>
      </c>
      <c r="C21746" s="89">
        <f>LN(Table3[[#This Row],[Value]]/B21745)</f>
        <v>6.8992555156103643E-3</v>
      </c>
      <c r="D21746" s="89"/>
      <c r="E21746" s="89"/>
      <c r="F21746" s="89">
        <f>Table3[[#This Row],[Yield]]/100*(1+F21745)</f>
        <v>0</v>
      </c>
    </row>
    <row r="21747" spans="1:6" x14ac:dyDescent="0.2">
      <c r="A21747" s="88">
        <v>26813</v>
      </c>
      <c r="B21747" s="89">
        <v>925.57</v>
      </c>
      <c r="C21747" s="89">
        <f>LN(Table3[[#This Row],[Value]]/B21746)</f>
        <v>-5.6776403453906235E-3</v>
      </c>
      <c r="D21747" s="89"/>
      <c r="E21747" s="89"/>
      <c r="F21747" s="89">
        <f>Table3[[#This Row],[Yield]]/100*(1+F21746)</f>
        <v>0</v>
      </c>
    </row>
    <row r="21748" spans="1:6" x14ac:dyDescent="0.2">
      <c r="A21748" s="88">
        <v>26814</v>
      </c>
      <c r="B21748" s="89">
        <v>908.87</v>
      </c>
      <c r="C21748" s="89">
        <f>LN(Table3[[#This Row],[Value]]/B21747)</f>
        <v>-1.8207694296861598E-2</v>
      </c>
      <c r="D21748" s="89"/>
      <c r="E21748" s="89"/>
      <c r="F21748" s="89">
        <f>Table3[[#This Row],[Yield]]/100*(1+F21747)</f>
        <v>0</v>
      </c>
    </row>
    <row r="21749" spans="1:6" x14ac:dyDescent="0.2">
      <c r="A21749" s="88">
        <v>26815</v>
      </c>
      <c r="B21749" s="89">
        <v>901.41</v>
      </c>
      <c r="C21749" s="89">
        <f>LN(Table3[[#This Row],[Value]]/B21748)</f>
        <v>-8.2418655995120018E-3</v>
      </c>
      <c r="D21749" s="89"/>
      <c r="E21749" s="89"/>
      <c r="F21749" s="89">
        <f>Table3[[#This Row],[Yield]]/100*(1+F21748)</f>
        <v>0</v>
      </c>
    </row>
    <row r="21750" spans="1:6" x14ac:dyDescent="0.2">
      <c r="A21750" s="88">
        <v>26816</v>
      </c>
      <c r="B21750" s="89">
        <v>893.96</v>
      </c>
      <c r="C21750" s="89">
        <f>LN(Table3[[#This Row],[Value]]/B21749)</f>
        <v>-8.2991726057944377E-3</v>
      </c>
      <c r="D21750" s="89"/>
      <c r="E21750" s="89"/>
      <c r="F21750" s="89">
        <f>Table3[[#This Row],[Yield]]/100*(1+F21749)</f>
        <v>0</v>
      </c>
    </row>
    <row r="21751" spans="1:6" x14ac:dyDescent="0.2">
      <c r="A21751" s="88">
        <v>26819</v>
      </c>
      <c r="B21751" s="89">
        <v>885.91</v>
      </c>
      <c r="C21751" s="89">
        <f>LN(Table3[[#This Row],[Value]]/B21750)</f>
        <v>-9.0456661331925602E-3</v>
      </c>
      <c r="D21751" s="89"/>
      <c r="E21751" s="89"/>
      <c r="F21751" s="89">
        <f>Table3[[#This Row],[Yield]]/100*(1+F21750)</f>
        <v>0</v>
      </c>
    </row>
    <row r="21752" spans="1:6" x14ac:dyDescent="0.2">
      <c r="A21752" s="88">
        <v>26820</v>
      </c>
      <c r="B21752" s="89">
        <v>900.81</v>
      </c>
      <c r="C21752" s="89">
        <f>LN(Table3[[#This Row],[Value]]/B21751)</f>
        <v>1.6678993257117521E-2</v>
      </c>
      <c r="D21752" s="89"/>
      <c r="E21752" s="89"/>
      <c r="F21752" s="89">
        <f>Table3[[#This Row],[Yield]]/100*(1+F21751)</f>
        <v>0</v>
      </c>
    </row>
    <row r="21753" spans="1:6" x14ac:dyDescent="0.2">
      <c r="A21753" s="88">
        <v>26821</v>
      </c>
      <c r="B21753" s="89">
        <v>898.18</v>
      </c>
      <c r="C21753" s="89">
        <f>LN(Table3[[#This Row],[Value]]/B21752)</f>
        <v>-2.9238649171506952E-3</v>
      </c>
      <c r="D21753" s="89"/>
      <c r="E21753" s="89"/>
      <c r="F21753" s="89">
        <f>Table3[[#This Row],[Yield]]/100*(1+F21752)</f>
        <v>0</v>
      </c>
    </row>
    <row r="21754" spans="1:6" x14ac:dyDescent="0.2">
      <c r="A21754" s="88">
        <v>26822</v>
      </c>
      <c r="B21754" s="89">
        <v>909.62</v>
      </c>
      <c r="C21754" s="89">
        <f>LN(Table3[[#This Row],[Value]]/B21753)</f>
        <v>1.2656436231499908E-2</v>
      </c>
      <c r="D21754" s="89"/>
      <c r="E21754" s="89"/>
      <c r="F21754" s="89">
        <f>Table3[[#This Row],[Yield]]/100*(1+F21753)</f>
        <v>0</v>
      </c>
    </row>
    <row r="21755" spans="1:6" x14ac:dyDescent="0.2">
      <c r="A21755" s="88">
        <v>26823</v>
      </c>
      <c r="B21755" s="89">
        <v>920</v>
      </c>
      <c r="C21755" s="89">
        <f>LN(Table3[[#This Row],[Value]]/B21754)</f>
        <v>1.134674016158997E-2</v>
      </c>
      <c r="D21755" s="89"/>
      <c r="E21755" s="89"/>
      <c r="F21755" s="89">
        <f>Table3[[#This Row],[Yield]]/100*(1+F21754)</f>
        <v>0</v>
      </c>
    </row>
    <row r="21756" spans="1:6" x14ac:dyDescent="0.2">
      <c r="A21756" s="88">
        <v>26826</v>
      </c>
      <c r="B21756" s="89">
        <v>915.11</v>
      </c>
      <c r="C21756" s="89">
        <f>LN(Table3[[#This Row],[Value]]/B21755)</f>
        <v>-5.3293934140040151E-3</v>
      </c>
      <c r="D21756" s="89"/>
      <c r="E21756" s="89"/>
      <c r="F21756" s="89">
        <f>Table3[[#This Row],[Yield]]/100*(1+F21755)</f>
        <v>0</v>
      </c>
    </row>
    <row r="21757" spans="1:6" x14ac:dyDescent="0.2">
      <c r="A21757" s="88">
        <v>26827</v>
      </c>
      <c r="B21757" s="89">
        <v>927</v>
      </c>
      <c r="C21757" s="89">
        <f>LN(Table3[[#This Row],[Value]]/B21756)</f>
        <v>1.2909288936773249E-2</v>
      </c>
      <c r="D21757" s="89"/>
      <c r="E21757" s="89"/>
      <c r="F21757" s="89">
        <f>Table3[[#This Row],[Yield]]/100*(1+F21756)</f>
        <v>0</v>
      </c>
    </row>
    <row r="21758" spans="1:6" x14ac:dyDescent="0.2">
      <c r="A21758" s="88">
        <v>26828</v>
      </c>
      <c r="B21758" s="89">
        <v>915.49</v>
      </c>
      <c r="C21758" s="89">
        <f>LN(Table3[[#This Row],[Value]]/B21757)</f>
        <v>-1.249412450384616E-2</v>
      </c>
      <c r="D21758" s="89"/>
      <c r="E21758" s="89"/>
      <c r="F21758" s="89">
        <f>Table3[[#This Row],[Yield]]/100*(1+F21757)</f>
        <v>0</v>
      </c>
    </row>
    <row r="21759" spans="1:6" x14ac:dyDescent="0.2">
      <c r="A21759" s="88">
        <v>26829</v>
      </c>
      <c r="B21759" s="89">
        <v>902.92</v>
      </c>
      <c r="C21759" s="89">
        <f>LN(Table3[[#This Row],[Value]]/B21758)</f>
        <v>-1.3825485146632035E-2</v>
      </c>
      <c r="D21759" s="89"/>
      <c r="E21759" s="89"/>
      <c r="F21759" s="89">
        <f>Table3[[#This Row],[Yield]]/100*(1+F21758)</f>
        <v>0</v>
      </c>
    </row>
    <row r="21760" spans="1:6" x14ac:dyDescent="0.2">
      <c r="A21760" s="88">
        <v>26830</v>
      </c>
      <c r="B21760" s="89">
        <v>888.55</v>
      </c>
      <c r="C21760" s="89">
        <f>LN(Table3[[#This Row],[Value]]/B21759)</f>
        <v>-1.6043035283881759E-2</v>
      </c>
      <c r="D21760" s="89"/>
      <c r="E21760" s="89"/>
      <c r="F21760" s="89">
        <f>Table3[[#This Row],[Yield]]/100*(1+F21759)</f>
        <v>0</v>
      </c>
    </row>
    <row r="21761" spans="1:6" x14ac:dyDescent="0.2">
      <c r="A21761" s="88">
        <v>26833</v>
      </c>
      <c r="B21761" s="89">
        <v>875.08</v>
      </c>
      <c r="C21761" s="89">
        <f>LN(Table3[[#This Row],[Value]]/B21760)</f>
        <v>-1.527560988178929E-2</v>
      </c>
      <c r="D21761" s="89"/>
      <c r="E21761" s="89"/>
      <c r="F21761" s="89">
        <f>Table3[[#This Row],[Yield]]/100*(1+F21760)</f>
        <v>0</v>
      </c>
    </row>
    <row r="21762" spans="1:6" x14ac:dyDescent="0.2">
      <c r="A21762" s="88">
        <v>26834</v>
      </c>
      <c r="B21762" s="89">
        <v>881.55</v>
      </c>
      <c r="C21762" s="89">
        <f>LN(Table3[[#This Row],[Value]]/B21761)</f>
        <v>7.3664109770631382E-3</v>
      </c>
      <c r="D21762" s="89"/>
      <c r="E21762" s="89"/>
      <c r="F21762" s="89">
        <f>Table3[[#This Row],[Yield]]/100*(1+F21761)</f>
        <v>0</v>
      </c>
    </row>
    <row r="21763" spans="1:6" x14ac:dyDescent="0.2">
      <c r="A21763" s="88">
        <v>26835</v>
      </c>
      <c r="B21763" s="89">
        <v>884.71</v>
      </c>
      <c r="C21763" s="89">
        <f>LN(Table3[[#This Row],[Value]]/B21762)</f>
        <v>3.5781859653338448E-3</v>
      </c>
      <c r="D21763" s="89"/>
      <c r="E21763" s="89"/>
      <c r="F21763" s="89">
        <f>Table3[[#This Row],[Yield]]/100*(1+F21762)</f>
        <v>0</v>
      </c>
    </row>
    <row r="21764" spans="1:6" x14ac:dyDescent="0.2">
      <c r="A21764" s="88">
        <v>26836</v>
      </c>
      <c r="B21764" s="89">
        <v>873.65</v>
      </c>
      <c r="C21764" s="89">
        <f>LN(Table3[[#This Row],[Value]]/B21763)</f>
        <v>-1.2580069907055591E-2</v>
      </c>
      <c r="D21764" s="89"/>
      <c r="E21764" s="89"/>
      <c r="F21764" s="89">
        <f>Table3[[#This Row],[Yield]]/100*(1+F21763)</f>
        <v>0</v>
      </c>
    </row>
    <row r="21765" spans="1:6" x14ac:dyDescent="0.2">
      <c r="A21765" s="88">
        <v>26837</v>
      </c>
      <c r="B21765" s="89">
        <v>879.82</v>
      </c>
      <c r="C21765" s="89">
        <f>LN(Table3[[#This Row],[Value]]/B21764)</f>
        <v>7.0375033103848407E-3</v>
      </c>
      <c r="D21765" s="89"/>
      <c r="E21765" s="89"/>
      <c r="F21765" s="89">
        <f>Table3[[#This Row],[Yield]]/100*(1+F21764)</f>
        <v>0</v>
      </c>
    </row>
    <row r="21766" spans="1:6" x14ac:dyDescent="0.2">
      <c r="A21766" s="88">
        <v>26840</v>
      </c>
      <c r="B21766" s="89">
        <v>869.13</v>
      </c>
      <c r="C21766" s="89">
        <f>LN(Table3[[#This Row],[Value]]/B21765)</f>
        <v>-1.2224629780386272E-2</v>
      </c>
      <c r="D21766" s="89"/>
      <c r="E21766" s="89"/>
      <c r="F21766" s="89">
        <f>Table3[[#This Row],[Yield]]/100*(1+F21765)</f>
        <v>0</v>
      </c>
    </row>
    <row r="21767" spans="1:6" x14ac:dyDescent="0.2">
      <c r="A21767" s="88">
        <v>26841</v>
      </c>
      <c r="B21767" s="89">
        <v>879.44</v>
      </c>
      <c r="C21767" s="89">
        <f>LN(Table3[[#This Row],[Value]]/B21766)</f>
        <v>1.1792629955562507E-2</v>
      </c>
      <c r="D21767" s="89"/>
      <c r="E21767" s="89"/>
      <c r="F21767" s="89">
        <f>Table3[[#This Row],[Yield]]/100*(1+F21766)</f>
        <v>0</v>
      </c>
    </row>
    <row r="21768" spans="1:6" x14ac:dyDescent="0.2">
      <c r="A21768" s="88">
        <v>26842</v>
      </c>
      <c r="B21768" s="89">
        <v>884.63</v>
      </c>
      <c r="C21768" s="89">
        <f>LN(Table3[[#This Row],[Value]]/B21767)</f>
        <v>5.8841372218442819E-3</v>
      </c>
      <c r="D21768" s="89"/>
      <c r="E21768" s="89"/>
      <c r="F21768" s="89">
        <f>Table3[[#This Row],[Yield]]/100*(1+F21767)</f>
        <v>0</v>
      </c>
    </row>
    <row r="21769" spans="1:6" x14ac:dyDescent="0.2">
      <c r="A21769" s="88">
        <v>26843</v>
      </c>
      <c r="B21769" s="89">
        <v>894.64</v>
      </c>
      <c r="C21769" s="89">
        <f>LN(Table3[[#This Row],[Value]]/B21768)</f>
        <v>1.1251924227480203E-2</v>
      </c>
      <c r="D21769" s="89"/>
      <c r="E21769" s="89"/>
      <c r="F21769" s="89">
        <f>Table3[[#This Row],[Yield]]/100*(1+F21768)</f>
        <v>0</v>
      </c>
    </row>
    <row r="21770" spans="1:6" x14ac:dyDescent="0.2">
      <c r="A21770" s="88">
        <v>26844</v>
      </c>
      <c r="B21770" s="89">
        <v>891.71</v>
      </c>
      <c r="C21770" s="89">
        <f>LN(Table3[[#This Row],[Value]]/B21769)</f>
        <v>-3.2804351079453514E-3</v>
      </c>
      <c r="D21770" s="89"/>
      <c r="E21770" s="89"/>
      <c r="F21770" s="89">
        <f>Table3[[#This Row],[Yield]]/100*(1+F21769)</f>
        <v>0</v>
      </c>
    </row>
    <row r="21771" spans="1:6" x14ac:dyDescent="0.2">
      <c r="A21771" s="88">
        <v>26847</v>
      </c>
      <c r="B21771" s="89">
        <v>880.57</v>
      </c>
      <c r="C21771" s="89">
        <f>LN(Table3[[#This Row],[Value]]/B21770)</f>
        <v>-1.2571542551777098E-2</v>
      </c>
      <c r="D21771" s="89"/>
      <c r="E21771" s="89"/>
      <c r="F21771" s="89">
        <f>Table3[[#This Row],[Yield]]/100*(1+F21770)</f>
        <v>0</v>
      </c>
    </row>
    <row r="21772" spans="1:6" x14ac:dyDescent="0.2">
      <c r="A21772" s="88">
        <v>26848</v>
      </c>
      <c r="B21772" s="89">
        <v>874.17</v>
      </c>
      <c r="C21772" s="89">
        <f>LN(Table3[[#This Row],[Value]]/B21771)</f>
        <v>-7.2945603097518807E-3</v>
      </c>
      <c r="D21772" s="89"/>
      <c r="E21772" s="89"/>
      <c r="F21772" s="89">
        <f>Table3[[#This Row],[Yield]]/100*(1+F21771)</f>
        <v>0</v>
      </c>
    </row>
    <row r="21773" spans="1:6" x14ac:dyDescent="0.2">
      <c r="A21773" s="88">
        <v>26850</v>
      </c>
      <c r="B21773" s="89">
        <v>874.32</v>
      </c>
      <c r="C21773" s="89">
        <f>LN(Table3[[#This Row],[Value]]/B21772)</f>
        <v>1.7157661795954253E-4</v>
      </c>
      <c r="D21773" s="89"/>
      <c r="E21773" s="89"/>
      <c r="F21773" s="89">
        <f>Table3[[#This Row],[Yield]]/100*(1+F21772)</f>
        <v>0</v>
      </c>
    </row>
    <row r="21774" spans="1:6" x14ac:dyDescent="0.2">
      <c r="A21774" s="88">
        <v>26851</v>
      </c>
      <c r="B21774" s="89">
        <v>870.11</v>
      </c>
      <c r="C21774" s="89">
        <f>LN(Table3[[#This Row],[Value]]/B21773)</f>
        <v>-4.8268009306356328E-3</v>
      </c>
      <c r="D21774" s="89"/>
      <c r="E21774" s="89"/>
      <c r="F21774" s="89">
        <f>Table3[[#This Row],[Yield]]/100*(1+F21773)</f>
        <v>0</v>
      </c>
    </row>
    <row r="21775" spans="1:6" x14ac:dyDescent="0.2">
      <c r="A21775" s="88">
        <v>26854</v>
      </c>
      <c r="B21775" s="89">
        <v>877.26</v>
      </c>
      <c r="C21775" s="89">
        <f>LN(Table3[[#This Row],[Value]]/B21774)</f>
        <v>8.1837732196192257E-3</v>
      </c>
      <c r="D21775" s="89"/>
      <c r="E21775" s="89"/>
      <c r="F21775" s="89">
        <f>Table3[[#This Row],[Yield]]/100*(1+F21774)</f>
        <v>0</v>
      </c>
    </row>
    <row r="21776" spans="1:6" x14ac:dyDescent="0.2">
      <c r="A21776" s="88">
        <v>26855</v>
      </c>
      <c r="B21776" s="89">
        <v>888.32</v>
      </c>
      <c r="C21776" s="89">
        <f>LN(Table3[[#This Row],[Value]]/B21775)</f>
        <v>1.252862478092878E-2</v>
      </c>
      <c r="D21776" s="89"/>
      <c r="E21776" s="89"/>
      <c r="F21776" s="89">
        <f>Table3[[#This Row],[Yield]]/100*(1+F21775)</f>
        <v>0</v>
      </c>
    </row>
    <row r="21777" spans="1:6" x14ac:dyDescent="0.2">
      <c r="A21777" s="88">
        <v>26856</v>
      </c>
      <c r="B21777" s="89">
        <v>908.19</v>
      </c>
      <c r="C21777" s="89">
        <f>LN(Table3[[#This Row],[Value]]/B21776)</f>
        <v>2.2121569374326421E-2</v>
      </c>
      <c r="D21777" s="89"/>
      <c r="E21777" s="89"/>
      <c r="F21777" s="89">
        <f>Table3[[#This Row],[Yield]]/100*(1+F21776)</f>
        <v>0</v>
      </c>
    </row>
    <row r="21778" spans="1:6" x14ac:dyDescent="0.2">
      <c r="A21778" s="88">
        <v>26857</v>
      </c>
      <c r="B21778" s="89">
        <v>901.94</v>
      </c>
      <c r="C21778" s="89">
        <f>LN(Table3[[#This Row],[Value]]/B21777)</f>
        <v>-6.9056088095164076E-3</v>
      </c>
      <c r="D21778" s="89"/>
      <c r="E21778" s="89"/>
      <c r="F21778" s="89">
        <f>Table3[[#This Row],[Yield]]/100*(1+F21777)</f>
        <v>0</v>
      </c>
    </row>
    <row r="21779" spans="1:6" x14ac:dyDescent="0.2">
      <c r="A21779" s="88">
        <v>26858</v>
      </c>
      <c r="B21779" s="89">
        <v>885.99</v>
      </c>
      <c r="C21779" s="89">
        <f>LN(Table3[[#This Row],[Value]]/B21778)</f>
        <v>-1.7842335143470122E-2</v>
      </c>
      <c r="D21779" s="89"/>
      <c r="E21779" s="89"/>
      <c r="F21779" s="89">
        <f>Table3[[#This Row],[Yield]]/100*(1+F21778)</f>
        <v>0</v>
      </c>
    </row>
    <row r="21780" spans="1:6" x14ac:dyDescent="0.2">
      <c r="A21780" s="88">
        <v>26861</v>
      </c>
      <c r="B21780" s="89">
        <v>897.58</v>
      </c>
      <c r="C21780" s="89">
        <f>LN(Table3[[#This Row],[Value]]/B21779)</f>
        <v>1.2996589020593391E-2</v>
      </c>
      <c r="D21780" s="89"/>
      <c r="E21780" s="89"/>
      <c r="F21780" s="89">
        <f>Table3[[#This Row],[Yield]]/100*(1+F21779)</f>
        <v>0</v>
      </c>
    </row>
    <row r="21781" spans="1:6" x14ac:dyDescent="0.2">
      <c r="A21781" s="88">
        <v>26862</v>
      </c>
      <c r="B21781" s="89">
        <v>898.03</v>
      </c>
      <c r="C21781" s="89">
        <f>LN(Table3[[#This Row],[Value]]/B21780)</f>
        <v>5.0122243629837206E-4</v>
      </c>
      <c r="D21781" s="89"/>
      <c r="E21781" s="89"/>
      <c r="F21781" s="89">
        <f>Table3[[#This Row],[Yield]]/100*(1+F21780)</f>
        <v>0</v>
      </c>
    </row>
    <row r="21782" spans="1:6" x14ac:dyDescent="0.2">
      <c r="A21782" s="88">
        <v>26863</v>
      </c>
      <c r="B21782" s="89">
        <v>905.4</v>
      </c>
      <c r="C21782" s="89">
        <f>LN(Table3[[#This Row],[Value]]/B21781)</f>
        <v>8.173359685296009E-3</v>
      </c>
      <c r="D21782" s="89"/>
      <c r="E21782" s="89"/>
      <c r="F21782" s="89">
        <f>Table3[[#This Row],[Yield]]/100*(1+F21781)</f>
        <v>0</v>
      </c>
    </row>
    <row r="21783" spans="1:6" x14ac:dyDescent="0.2">
      <c r="A21783" s="88">
        <v>26864</v>
      </c>
      <c r="B21783" s="89">
        <v>906.68</v>
      </c>
      <c r="C21783" s="89">
        <f>LN(Table3[[#This Row],[Value]]/B21782)</f>
        <v>1.412741394297509E-3</v>
      </c>
      <c r="D21783" s="89"/>
      <c r="E21783" s="89"/>
      <c r="F21783" s="89">
        <f>Table3[[#This Row],[Yield]]/100*(1+F21782)</f>
        <v>0</v>
      </c>
    </row>
    <row r="21784" spans="1:6" x14ac:dyDescent="0.2">
      <c r="A21784" s="88">
        <v>26865</v>
      </c>
      <c r="B21784" s="89">
        <v>910.9</v>
      </c>
      <c r="C21784" s="89">
        <f>LN(Table3[[#This Row],[Value]]/B21783)</f>
        <v>4.6435453546084153E-3</v>
      </c>
      <c r="D21784" s="89"/>
      <c r="E21784" s="89"/>
      <c r="F21784" s="89">
        <f>Table3[[#This Row],[Yield]]/100*(1+F21783)</f>
        <v>0</v>
      </c>
    </row>
    <row r="21785" spans="1:6" x14ac:dyDescent="0.2">
      <c r="A21785" s="88">
        <v>26868</v>
      </c>
      <c r="B21785" s="89">
        <v>913.15</v>
      </c>
      <c r="C21785" s="89">
        <f>LN(Table3[[#This Row],[Value]]/B21784)</f>
        <v>2.4670388872865992E-3</v>
      </c>
      <c r="D21785" s="89"/>
      <c r="E21785" s="89"/>
      <c r="F21785" s="89">
        <f>Table3[[#This Row],[Yield]]/100*(1+F21784)</f>
        <v>0</v>
      </c>
    </row>
    <row r="21786" spans="1:6" x14ac:dyDescent="0.2">
      <c r="A21786" s="88">
        <v>26869</v>
      </c>
      <c r="B21786" s="89">
        <v>918.72</v>
      </c>
      <c r="C21786" s="89">
        <f>LN(Table3[[#This Row],[Value]]/B21785)</f>
        <v>6.0812362946484335E-3</v>
      </c>
      <c r="D21786" s="89"/>
      <c r="E21786" s="89"/>
      <c r="F21786" s="89">
        <f>Table3[[#This Row],[Yield]]/100*(1+F21785)</f>
        <v>0</v>
      </c>
    </row>
    <row r="21787" spans="1:6" x14ac:dyDescent="0.2">
      <c r="A21787" s="88">
        <v>26870</v>
      </c>
      <c r="B21787" s="89">
        <v>933.02</v>
      </c>
      <c r="C21787" s="89">
        <f>LN(Table3[[#This Row],[Value]]/B21786)</f>
        <v>1.5445239912116004E-2</v>
      </c>
      <c r="D21787" s="89"/>
      <c r="E21787" s="89"/>
      <c r="F21787" s="89">
        <f>Table3[[#This Row],[Yield]]/100*(1+F21786)</f>
        <v>0</v>
      </c>
    </row>
    <row r="21788" spans="1:6" x14ac:dyDescent="0.2">
      <c r="A21788" s="88">
        <v>26871</v>
      </c>
      <c r="B21788" s="89">
        <v>934.53</v>
      </c>
      <c r="C21788" s="89">
        <f>LN(Table3[[#This Row],[Value]]/B21787)</f>
        <v>1.617092264252766E-3</v>
      </c>
      <c r="D21788" s="89"/>
      <c r="E21788" s="89"/>
      <c r="F21788" s="89">
        <f>Table3[[#This Row],[Yield]]/100*(1+F21787)</f>
        <v>0</v>
      </c>
    </row>
    <row r="21789" spans="1:6" x14ac:dyDescent="0.2">
      <c r="A21789" s="88">
        <v>26872</v>
      </c>
      <c r="B21789" s="89">
        <v>936.71</v>
      </c>
      <c r="C21789" s="89">
        <f>LN(Table3[[#This Row],[Value]]/B21788)</f>
        <v>2.330006825694059E-3</v>
      </c>
      <c r="D21789" s="89"/>
      <c r="E21789" s="89"/>
      <c r="F21789" s="89">
        <f>Table3[[#This Row],[Yield]]/100*(1+F21788)</f>
        <v>0</v>
      </c>
    </row>
    <row r="21790" spans="1:6" x14ac:dyDescent="0.2">
      <c r="A21790" s="88">
        <v>26875</v>
      </c>
      <c r="B21790" s="89">
        <v>933.77</v>
      </c>
      <c r="C21790" s="89">
        <f>LN(Table3[[#This Row],[Value]]/B21789)</f>
        <v>-3.1435807077477918E-3</v>
      </c>
      <c r="D21790" s="89"/>
      <c r="E21790" s="89"/>
      <c r="F21790" s="89">
        <f>Table3[[#This Row],[Yield]]/100*(1+F21789)</f>
        <v>0</v>
      </c>
    </row>
    <row r="21791" spans="1:6" x14ac:dyDescent="0.2">
      <c r="A21791" s="88">
        <v>26876</v>
      </c>
      <c r="B21791" s="89">
        <v>926.4</v>
      </c>
      <c r="C21791" s="89">
        <f>LN(Table3[[#This Row],[Value]]/B21790)</f>
        <v>-7.9240484082833962E-3</v>
      </c>
      <c r="D21791" s="89"/>
      <c r="E21791" s="89"/>
      <c r="F21791" s="89">
        <f>Table3[[#This Row],[Yield]]/100*(1+F21790)</f>
        <v>0</v>
      </c>
    </row>
    <row r="21792" spans="1:6" x14ac:dyDescent="0.2">
      <c r="A21792" s="88">
        <v>26877</v>
      </c>
      <c r="B21792" s="89">
        <v>912.18</v>
      </c>
      <c r="C21792" s="89">
        <f>LN(Table3[[#This Row],[Value]]/B21791)</f>
        <v>-1.5468767797931221E-2</v>
      </c>
      <c r="D21792" s="89"/>
      <c r="E21792" s="89"/>
      <c r="F21792" s="89">
        <f>Table3[[#This Row],[Yield]]/100*(1+F21791)</f>
        <v>0</v>
      </c>
    </row>
    <row r="21793" spans="1:6" x14ac:dyDescent="0.2">
      <c r="A21793" s="88">
        <v>26878</v>
      </c>
      <c r="B21793" s="89">
        <v>910.14</v>
      </c>
      <c r="C21793" s="89">
        <f>LN(Table3[[#This Row],[Value]]/B21792)</f>
        <v>-2.2389051891636234E-3</v>
      </c>
      <c r="D21793" s="89"/>
      <c r="E21793" s="89"/>
      <c r="F21793" s="89">
        <f>Table3[[#This Row],[Yield]]/100*(1+F21792)</f>
        <v>0</v>
      </c>
    </row>
    <row r="21794" spans="1:6" x14ac:dyDescent="0.2">
      <c r="A21794" s="88">
        <v>26879</v>
      </c>
      <c r="B21794" s="89">
        <v>908.87</v>
      </c>
      <c r="C21794" s="89">
        <f>LN(Table3[[#This Row],[Value]]/B21793)</f>
        <v>-1.3963641831075838E-3</v>
      </c>
      <c r="D21794" s="89"/>
      <c r="E21794" s="89"/>
      <c r="F21794" s="89">
        <f>Table3[[#This Row],[Yield]]/100*(1+F21793)</f>
        <v>0</v>
      </c>
    </row>
    <row r="21795" spans="1:6" x14ac:dyDescent="0.2">
      <c r="A21795" s="88">
        <v>26882</v>
      </c>
      <c r="B21795" s="89">
        <v>912.78</v>
      </c>
      <c r="C21795" s="89">
        <f>LN(Table3[[#This Row],[Value]]/B21794)</f>
        <v>4.2928180545640524E-3</v>
      </c>
      <c r="D21795" s="89"/>
      <c r="E21795" s="89"/>
      <c r="F21795" s="89">
        <f>Table3[[#This Row],[Yield]]/100*(1+F21794)</f>
        <v>0</v>
      </c>
    </row>
    <row r="21796" spans="1:6" x14ac:dyDescent="0.2">
      <c r="A21796" s="88">
        <v>26883</v>
      </c>
      <c r="B21796" s="89">
        <v>911.95</v>
      </c>
      <c r="C21796" s="89">
        <f>LN(Table3[[#This Row],[Value]]/B21795)</f>
        <v>-9.0972369308560852E-4</v>
      </c>
      <c r="D21796" s="89"/>
      <c r="E21796" s="89"/>
      <c r="F21796" s="89">
        <f>Table3[[#This Row],[Yield]]/100*(1+F21795)</f>
        <v>0</v>
      </c>
    </row>
    <row r="21797" spans="1:6" x14ac:dyDescent="0.2">
      <c r="A21797" s="88">
        <v>26884</v>
      </c>
      <c r="B21797" s="89">
        <v>902.02</v>
      </c>
      <c r="C21797" s="89">
        <f>LN(Table3[[#This Row],[Value]]/B21796)</f>
        <v>-1.0948471244197058E-2</v>
      </c>
      <c r="D21797" s="89"/>
      <c r="E21797" s="89"/>
      <c r="F21797" s="89">
        <f>Table3[[#This Row],[Yield]]/100*(1+F21796)</f>
        <v>0</v>
      </c>
    </row>
    <row r="21798" spans="1:6" x14ac:dyDescent="0.2">
      <c r="A21798" s="88">
        <v>26885</v>
      </c>
      <c r="B21798" s="89">
        <v>901.49</v>
      </c>
      <c r="C21798" s="89">
        <f>LN(Table3[[#This Row],[Value]]/B21797)</f>
        <v>-5.8774280736675942E-4</v>
      </c>
      <c r="D21798" s="89"/>
      <c r="E21798" s="89"/>
      <c r="F21798" s="89">
        <f>Table3[[#This Row],[Yield]]/100*(1+F21797)</f>
        <v>0</v>
      </c>
    </row>
    <row r="21799" spans="1:6" x14ac:dyDescent="0.2">
      <c r="A21799" s="88">
        <v>26886</v>
      </c>
      <c r="B21799" s="89">
        <v>892.38</v>
      </c>
      <c r="C21799" s="89">
        <f>LN(Table3[[#This Row],[Value]]/B21798)</f>
        <v>-1.0156899125881413E-2</v>
      </c>
      <c r="D21799" s="89"/>
      <c r="E21799" s="89"/>
      <c r="F21799" s="89">
        <f>Table3[[#This Row],[Yield]]/100*(1+F21798)</f>
        <v>0</v>
      </c>
    </row>
    <row r="21800" spans="1:6" x14ac:dyDescent="0.2">
      <c r="A21800" s="88">
        <v>26889</v>
      </c>
      <c r="B21800" s="89">
        <v>883.2</v>
      </c>
      <c r="C21800" s="89">
        <f>LN(Table3[[#This Row],[Value]]/B21799)</f>
        <v>-1.0340375309730629E-2</v>
      </c>
      <c r="D21800" s="89"/>
      <c r="E21800" s="89"/>
      <c r="F21800" s="89">
        <f>Table3[[#This Row],[Yield]]/100*(1+F21799)</f>
        <v>0</v>
      </c>
    </row>
    <row r="21801" spans="1:6" x14ac:dyDescent="0.2">
      <c r="A21801" s="88">
        <v>26890</v>
      </c>
      <c r="B21801" s="89">
        <v>870.71</v>
      </c>
      <c r="C21801" s="89">
        <f>LN(Table3[[#This Row],[Value]]/B21800)</f>
        <v>-1.4242704742153908E-2</v>
      </c>
      <c r="D21801" s="89"/>
      <c r="E21801" s="89"/>
      <c r="F21801" s="89">
        <f>Table3[[#This Row],[Yield]]/100*(1+F21800)</f>
        <v>0</v>
      </c>
    </row>
    <row r="21802" spans="1:6" x14ac:dyDescent="0.2">
      <c r="A21802" s="88">
        <v>26891</v>
      </c>
      <c r="B21802" s="89">
        <v>874.17</v>
      </c>
      <c r="C21802" s="89">
        <f>LN(Table3[[#This Row],[Value]]/B21801)</f>
        <v>3.9658939697816229E-3</v>
      </c>
      <c r="D21802" s="89"/>
      <c r="E21802" s="89"/>
      <c r="F21802" s="89">
        <f>Table3[[#This Row],[Yield]]/100*(1+F21801)</f>
        <v>0</v>
      </c>
    </row>
    <row r="21803" spans="1:6" x14ac:dyDescent="0.2">
      <c r="A21803" s="88">
        <v>26892</v>
      </c>
      <c r="B21803" s="89">
        <v>872.74</v>
      </c>
      <c r="C21803" s="89">
        <f>LN(Table3[[#This Row],[Value]]/B21802)</f>
        <v>-1.6371768659038911E-3</v>
      </c>
      <c r="D21803" s="89"/>
      <c r="E21803" s="89"/>
      <c r="F21803" s="89">
        <f>Table3[[#This Row],[Yield]]/100*(1+F21802)</f>
        <v>0</v>
      </c>
    </row>
    <row r="21804" spans="1:6" x14ac:dyDescent="0.2">
      <c r="A21804" s="88">
        <v>26893</v>
      </c>
      <c r="B21804" s="89">
        <v>871.84</v>
      </c>
      <c r="C21804" s="89">
        <f>LN(Table3[[#This Row],[Value]]/B21803)</f>
        <v>-1.031767049766351E-3</v>
      </c>
      <c r="D21804" s="89"/>
      <c r="E21804" s="89"/>
      <c r="F21804" s="89">
        <f>Table3[[#This Row],[Yield]]/100*(1+F21803)</f>
        <v>0</v>
      </c>
    </row>
    <row r="21805" spans="1:6" x14ac:dyDescent="0.2">
      <c r="A21805" s="88">
        <v>26896</v>
      </c>
      <c r="B21805" s="89">
        <v>867.4</v>
      </c>
      <c r="C21805" s="89">
        <f>LN(Table3[[#This Row],[Value]]/B21804)</f>
        <v>-5.10568943352237E-3</v>
      </c>
      <c r="D21805" s="89"/>
      <c r="E21805" s="89"/>
      <c r="F21805" s="89">
        <f>Table3[[#This Row],[Yield]]/100*(1+F21804)</f>
        <v>0</v>
      </c>
    </row>
    <row r="21806" spans="1:6" x14ac:dyDescent="0.2">
      <c r="A21806" s="88">
        <v>26897</v>
      </c>
      <c r="B21806" s="89">
        <v>857.84</v>
      </c>
      <c r="C21806" s="89">
        <f>LN(Table3[[#This Row],[Value]]/B21805)</f>
        <v>-1.1082629489375552E-2</v>
      </c>
      <c r="D21806" s="89"/>
      <c r="E21806" s="89"/>
      <c r="F21806" s="89">
        <f>Table3[[#This Row],[Yield]]/100*(1+F21805)</f>
        <v>0</v>
      </c>
    </row>
    <row r="21807" spans="1:6" x14ac:dyDescent="0.2">
      <c r="A21807" s="88">
        <v>26898</v>
      </c>
      <c r="B21807" s="89">
        <v>851.9</v>
      </c>
      <c r="C21807" s="89">
        <f>LN(Table3[[#This Row],[Value]]/B21806)</f>
        <v>-6.9484528630954639E-3</v>
      </c>
      <c r="D21807" s="89"/>
      <c r="E21807" s="89"/>
      <c r="F21807" s="89">
        <f>Table3[[#This Row],[Yield]]/100*(1+F21806)</f>
        <v>0</v>
      </c>
    </row>
    <row r="21808" spans="1:6" x14ac:dyDescent="0.2">
      <c r="A21808" s="88">
        <v>26899</v>
      </c>
      <c r="B21808" s="89">
        <v>864.46</v>
      </c>
      <c r="C21808" s="89">
        <f>LN(Table3[[#This Row],[Value]]/B21807)</f>
        <v>1.4635885484129444E-2</v>
      </c>
      <c r="D21808" s="89"/>
      <c r="E21808" s="89"/>
      <c r="F21808" s="89">
        <f>Table3[[#This Row],[Yield]]/100*(1+F21807)</f>
        <v>0</v>
      </c>
    </row>
    <row r="21809" spans="1:6" x14ac:dyDescent="0.2">
      <c r="A21809" s="88">
        <v>26900</v>
      </c>
      <c r="B21809" s="89">
        <v>863.49</v>
      </c>
      <c r="C21809" s="89">
        <f>LN(Table3[[#This Row],[Value]]/B21808)</f>
        <v>-1.1227177891606288E-3</v>
      </c>
      <c r="D21809" s="89"/>
      <c r="E21809" s="89"/>
      <c r="F21809" s="89">
        <f>Table3[[#This Row],[Yield]]/100*(1+F21808)</f>
        <v>0</v>
      </c>
    </row>
    <row r="21810" spans="1:6" x14ac:dyDescent="0.2">
      <c r="A21810" s="88">
        <v>26903</v>
      </c>
      <c r="B21810" s="89">
        <v>870.71</v>
      </c>
      <c r="C21810" s="89">
        <f>LN(Table3[[#This Row],[Value]]/B21809)</f>
        <v>8.3266540369134525E-3</v>
      </c>
      <c r="D21810" s="89"/>
      <c r="E21810" s="89"/>
      <c r="F21810" s="89">
        <f>Table3[[#This Row],[Yield]]/100*(1+F21809)</f>
        <v>0</v>
      </c>
    </row>
    <row r="21811" spans="1:6" x14ac:dyDescent="0.2">
      <c r="A21811" s="88">
        <v>26904</v>
      </c>
      <c r="B21811" s="89">
        <v>872.07</v>
      </c>
      <c r="C21811" s="89">
        <f>LN(Table3[[#This Row],[Value]]/B21810)</f>
        <v>1.5607251357766152E-3</v>
      </c>
      <c r="D21811" s="89"/>
      <c r="E21811" s="89"/>
      <c r="F21811" s="89">
        <f>Table3[[#This Row],[Yield]]/100*(1+F21810)</f>
        <v>0</v>
      </c>
    </row>
    <row r="21812" spans="1:6" x14ac:dyDescent="0.2">
      <c r="A21812" s="88">
        <v>26905</v>
      </c>
      <c r="B21812" s="89">
        <v>883.43</v>
      </c>
      <c r="C21812" s="89">
        <f>LN(Table3[[#This Row],[Value]]/B21811)</f>
        <v>1.2942362370509308E-2</v>
      </c>
      <c r="D21812" s="89"/>
      <c r="E21812" s="89"/>
      <c r="F21812" s="89">
        <f>Table3[[#This Row],[Yield]]/100*(1+F21811)</f>
        <v>0</v>
      </c>
    </row>
    <row r="21813" spans="1:6" x14ac:dyDescent="0.2">
      <c r="A21813" s="88">
        <v>26906</v>
      </c>
      <c r="B21813" s="89">
        <v>882.53</v>
      </c>
      <c r="C21813" s="89">
        <f>LN(Table3[[#This Row],[Value]]/B21812)</f>
        <v>-1.0192757230279086E-3</v>
      </c>
      <c r="D21813" s="89"/>
      <c r="E21813" s="89"/>
      <c r="F21813" s="89">
        <f>Table3[[#This Row],[Yield]]/100*(1+F21812)</f>
        <v>0</v>
      </c>
    </row>
    <row r="21814" spans="1:6" x14ac:dyDescent="0.2">
      <c r="A21814" s="88">
        <v>26907</v>
      </c>
      <c r="B21814" s="89">
        <v>887.57</v>
      </c>
      <c r="C21814" s="89">
        <f>LN(Table3[[#This Row],[Value]]/B21813)</f>
        <v>5.6946089147420177E-3</v>
      </c>
      <c r="D21814" s="89"/>
      <c r="E21814" s="89"/>
      <c r="F21814" s="89">
        <f>Table3[[#This Row],[Yield]]/100*(1+F21813)</f>
        <v>0</v>
      </c>
    </row>
    <row r="21815" spans="1:6" x14ac:dyDescent="0.2">
      <c r="A21815" s="88">
        <v>26911</v>
      </c>
      <c r="B21815" s="89">
        <v>895.39</v>
      </c>
      <c r="C21815" s="89">
        <f>LN(Table3[[#This Row],[Value]]/B21814)</f>
        <v>8.7719860728368206E-3</v>
      </c>
      <c r="D21815" s="89"/>
      <c r="E21815" s="89"/>
      <c r="F21815" s="89">
        <f>Table3[[#This Row],[Yield]]/100*(1+F21814)</f>
        <v>0</v>
      </c>
    </row>
    <row r="21816" spans="1:6" x14ac:dyDescent="0.2">
      <c r="A21816" s="88">
        <v>26912</v>
      </c>
      <c r="B21816" s="89">
        <v>899.08</v>
      </c>
      <c r="C21816" s="89">
        <f>LN(Table3[[#This Row],[Value]]/B21815)</f>
        <v>4.1126407251125315E-3</v>
      </c>
      <c r="D21816" s="89"/>
      <c r="E21816" s="89"/>
      <c r="F21816" s="89">
        <f>Table3[[#This Row],[Yield]]/100*(1+F21815)</f>
        <v>0</v>
      </c>
    </row>
    <row r="21817" spans="1:6" x14ac:dyDescent="0.2">
      <c r="A21817" s="88">
        <v>26913</v>
      </c>
      <c r="B21817" s="89">
        <v>901.04</v>
      </c>
      <c r="C21817" s="89">
        <f>LN(Table3[[#This Row],[Value]]/B21816)</f>
        <v>2.1776334628144114E-3</v>
      </c>
      <c r="D21817" s="89"/>
      <c r="E21817" s="89"/>
      <c r="F21817" s="89">
        <f>Table3[[#This Row],[Yield]]/100*(1+F21816)</f>
        <v>0</v>
      </c>
    </row>
    <row r="21818" spans="1:6" x14ac:dyDescent="0.2">
      <c r="A21818" s="88">
        <v>26914</v>
      </c>
      <c r="B21818" s="89">
        <v>898.63</v>
      </c>
      <c r="C21818" s="89">
        <f>LN(Table3[[#This Row],[Value]]/B21817)</f>
        <v>-2.6782703946877182E-3</v>
      </c>
      <c r="D21818" s="89"/>
      <c r="E21818" s="89"/>
      <c r="F21818" s="89">
        <f>Table3[[#This Row],[Yield]]/100*(1+F21817)</f>
        <v>0</v>
      </c>
    </row>
    <row r="21819" spans="1:6" x14ac:dyDescent="0.2">
      <c r="A21819" s="88">
        <v>26917</v>
      </c>
      <c r="B21819" s="89">
        <v>891.33</v>
      </c>
      <c r="C21819" s="89">
        <f>LN(Table3[[#This Row],[Value]]/B21818)</f>
        <v>-8.1566520737487401E-3</v>
      </c>
      <c r="D21819" s="89"/>
      <c r="E21819" s="89"/>
      <c r="F21819" s="89">
        <f>Table3[[#This Row],[Yield]]/100*(1+F21818)</f>
        <v>0</v>
      </c>
    </row>
    <row r="21820" spans="1:6" x14ac:dyDescent="0.2">
      <c r="A21820" s="88">
        <v>26918</v>
      </c>
      <c r="B21820" s="89">
        <v>885.76</v>
      </c>
      <c r="C21820" s="89">
        <f>LN(Table3[[#This Row],[Value]]/B21819)</f>
        <v>-6.2686957218091701E-3</v>
      </c>
      <c r="D21820" s="89"/>
      <c r="E21820" s="89"/>
      <c r="F21820" s="89">
        <f>Table3[[#This Row],[Yield]]/100*(1+F21819)</f>
        <v>0</v>
      </c>
    </row>
    <row r="21821" spans="1:6" x14ac:dyDescent="0.2">
      <c r="A21821" s="88">
        <v>26919</v>
      </c>
      <c r="B21821" s="89">
        <v>881.32</v>
      </c>
      <c r="C21821" s="89">
        <f>LN(Table3[[#This Row],[Value]]/B21820)</f>
        <v>-5.0252499532072448E-3</v>
      </c>
      <c r="D21821" s="89"/>
      <c r="E21821" s="89"/>
      <c r="F21821" s="89">
        <f>Table3[[#This Row],[Yield]]/100*(1+F21820)</f>
        <v>0</v>
      </c>
    </row>
    <row r="21822" spans="1:6" x14ac:dyDescent="0.2">
      <c r="A21822" s="88">
        <v>26920</v>
      </c>
      <c r="B21822" s="89">
        <v>880.57</v>
      </c>
      <c r="C21822" s="89">
        <f>LN(Table3[[#This Row],[Value]]/B21821)</f>
        <v>-8.5135853577777976E-4</v>
      </c>
      <c r="D21822" s="89"/>
      <c r="E21822" s="89"/>
      <c r="F21822" s="89">
        <f>Table3[[#This Row],[Yield]]/100*(1+F21821)</f>
        <v>0</v>
      </c>
    </row>
    <row r="21823" spans="1:6" x14ac:dyDescent="0.2">
      <c r="A21823" s="88">
        <v>26921</v>
      </c>
      <c r="B21823" s="89">
        <v>886.36</v>
      </c>
      <c r="C21823" s="89">
        <f>LN(Table3[[#This Row],[Value]]/B21822)</f>
        <v>6.5537635607939597E-3</v>
      </c>
      <c r="D21823" s="89"/>
      <c r="E21823" s="89"/>
      <c r="F21823" s="89">
        <f>Table3[[#This Row],[Yield]]/100*(1+F21822)</f>
        <v>0</v>
      </c>
    </row>
    <row r="21824" spans="1:6" x14ac:dyDescent="0.2">
      <c r="A21824" s="88">
        <v>26924</v>
      </c>
      <c r="B21824" s="89">
        <v>892.99</v>
      </c>
      <c r="C21824" s="89">
        <f>LN(Table3[[#This Row],[Value]]/B21823)</f>
        <v>7.4521939845076683E-3</v>
      </c>
      <c r="D21824" s="89"/>
      <c r="E21824" s="89"/>
      <c r="F21824" s="89">
        <f>Table3[[#This Row],[Yield]]/100*(1+F21823)</f>
        <v>0</v>
      </c>
    </row>
    <row r="21825" spans="1:6" x14ac:dyDescent="0.2">
      <c r="A21825" s="88">
        <v>26925</v>
      </c>
      <c r="B21825" s="89">
        <v>891.26</v>
      </c>
      <c r="C21825" s="89">
        <f>LN(Table3[[#This Row],[Value]]/B21824)</f>
        <v>-1.9391907435988257E-3</v>
      </c>
      <c r="D21825" s="89"/>
      <c r="E21825" s="89"/>
      <c r="F21825" s="89">
        <f>Table3[[#This Row],[Yield]]/100*(1+F21824)</f>
        <v>0</v>
      </c>
    </row>
    <row r="21826" spans="1:6" x14ac:dyDescent="0.2">
      <c r="A21826" s="88">
        <v>26926</v>
      </c>
      <c r="B21826" s="89">
        <v>910.37</v>
      </c>
      <c r="C21826" s="89">
        <f>LN(Table3[[#This Row],[Value]]/B21825)</f>
        <v>2.1214918418875663E-2</v>
      </c>
      <c r="D21826" s="89"/>
      <c r="E21826" s="89"/>
      <c r="F21826" s="89">
        <f>Table3[[#This Row],[Yield]]/100*(1+F21825)</f>
        <v>0</v>
      </c>
    </row>
    <row r="21827" spans="1:6" x14ac:dyDescent="0.2">
      <c r="A21827" s="88">
        <v>26927</v>
      </c>
      <c r="B21827" s="89">
        <v>920.53</v>
      </c>
      <c r="C21827" s="89">
        <f>LN(Table3[[#This Row],[Value]]/B21826)</f>
        <v>1.1098480844430422E-2</v>
      </c>
      <c r="D21827" s="89"/>
      <c r="E21827" s="89"/>
      <c r="F21827" s="89">
        <f>Table3[[#This Row],[Yield]]/100*(1+F21826)</f>
        <v>0</v>
      </c>
    </row>
    <row r="21828" spans="1:6" x14ac:dyDescent="0.2">
      <c r="A21828" s="88">
        <v>26928</v>
      </c>
      <c r="B21828" s="89">
        <v>927.9</v>
      </c>
      <c r="C21828" s="89">
        <f>LN(Table3[[#This Row],[Value]]/B21827)</f>
        <v>7.9743772339142469E-3</v>
      </c>
      <c r="D21828" s="89"/>
      <c r="E21828" s="89"/>
      <c r="F21828" s="89">
        <f>Table3[[#This Row],[Yield]]/100*(1+F21827)</f>
        <v>0</v>
      </c>
    </row>
    <row r="21829" spans="1:6" x14ac:dyDescent="0.2">
      <c r="A21829" s="88">
        <v>26931</v>
      </c>
      <c r="B21829" s="89">
        <v>936.71</v>
      </c>
      <c r="C21829" s="89">
        <f>LN(Table3[[#This Row],[Value]]/B21828)</f>
        <v>9.449767575628272E-3</v>
      </c>
      <c r="D21829" s="89"/>
      <c r="E21829" s="89"/>
      <c r="F21829" s="89">
        <f>Table3[[#This Row],[Yield]]/100*(1+F21828)</f>
        <v>0</v>
      </c>
    </row>
    <row r="21830" spans="1:6" x14ac:dyDescent="0.2">
      <c r="A21830" s="88">
        <v>26932</v>
      </c>
      <c r="B21830" s="89">
        <v>940.55</v>
      </c>
      <c r="C21830" s="89">
        <f>LN(Table3[[#This Row],[Value]]/B21829)</f>
        <v>4.0910746042675701E-3</v>
      </c>
      <c r="D21830" s="89"/>
      <c r="E21830" s="89"/>
      <c r="F21830" s="89">
        <f>Table3[[#This Row],[Yield]]/100*(1+F21829)</f>
        <v>0</v>
      </c>
    </row>
    <row r="21831" spans="1:6" x14ac:dyDescent="0.2">
      <c r="A21831" s="88">
        <v>26933</v>
      </c>
      <c r="B21831" s="89">
        <v>949.5</v>
      </c>
      <c r="C21831" s="89">
        <f>LN(Table3[[#This Row],[Value]]/B21830)</f>
        <v>9.4707197133111175E-3</v>
      </c>
      <c r="D21831" s="89"/>
      <c r="E21831" s="89"/>
      <c r="F21831" s="89">
        <f>Table3[[#This Row],[Yield]]/100*(1+F21830)</f>
        <v>0</v>
      </c>
    </row>
    <row r="21832" spans="1:6" x14ac:dyDescent="0.2">
      <c r="A21832" s="88">
        <v>26934</v>
      </c>
      <c r="B21832" s="89">
        <v>953.27</v>
      </c>
      <c r="C21832" s="89">
        <f>LN(Table3[[#This Row],[Value]]/B21831)</f>
        <v>3.9626491202073028E-3</v>
      </c>
      <c r="D21832" s="89"/>
      <c r="E21832" s="89"/>
      <c r="F21832" s="89">
        <f>Table3[[#This Row],[Yield]]/100*(1+F21831)</f>
        <v>0</v>
      </c>
    </row>
    <row r="21833" spans="1:6" x14ac:dyDescent="0.2">
      <c r="A21833" s="88">
        <v>26935</v>
      </c>
      <c r="B21833" s="89">
        <v>947.1</v>
      </c>
      <c r="C21833" s="89">
        <f>LN(Table3[[#This Row],[Value]]/B21832)</f>
        <v>-6.4934951404921459E-3</v>
      </c>
      <c r="D21833" s="89"/>
      <c r="E21833" s="89"/>
      <c r="F21833" s="89">
        <f>Table3[[#This Row],[Yield]]/100*(1+F21832)</f>
        <v>0</v>
      </c>
    </row>
    <row r="21834" spans="1:6" x14ac:dyDescent="0.2">
      <c r="A21834" s="88">
        <v>26938</v>
      </c>
      <c r="B21834" s="89">
        <v>948.83</v>
      </c>
      <c r="C21834" s="89">
        <f>LN(Table3[[#This Row],[Value]]/B21833)</f>
        <v>1.8249623985541032E-3</v>
      </c>
      <c r="D21834" s="89"/>
      <c r="E21834" s="89"/>
      <c r="F21834" s="89">
        <f>Table3[[#This Row],[Yield]]/100*(1+F21833)</f>
        <v>0</v>
      </c>
    </row>
    <row r="21835" spans="1:6" x14ac:dyDescent="0.2">
      <c r="A21835" s="88">
        <v>26939</v>
      </c>
      <c r="B21835" s="89">
        <v>956.8</v>
      </c>
      <c r="C21835" s="89">
        <f>LN(Table3[[#This Row],[Value]]/B21834)</f>
        <v>8.3647365657574975E-3</v>
      </c>
      <c r="D21835" s="89"/>
      <c r="E21835" s="89"/>
      <c r="F21835" s="89">
        <f>Table3[[#This Row],[Yield]]/100*(1+F21834)</f>
        <v>0</v>
      </c>
    </row>
    <row r="21836" spans="1:6" x14ac:dyDescent="0.2">
      <c r="A21836" s="88">
        <v>26940</v>
      </c>
      <c r="B21836" s="89">
        <v>964.55</v>
      </c>
      <c r="C21836" s="89">
        <f>LN(Table3[[#This Row],[Value]]/B21835)</f>
        <v>8.0672881375309907E-3</v>
      </c>
      <c r="D21836" s="89"/>
      <c r="E21836" s="89"/>
      <c r="F21836" s="89">
        <f>Table3[[#This Row],[Yield]]/100*(1+F21835)</f>
        <v>0</v>
      </c>
    </row>
    <row r="21837" spans="1:6" x14ac:dyDescent="0.2">
      <c r="A21837" s="88">
        <v>26941</v>
      </c>
      <c r="B21837" s="89">
        <v>955.9</v>
      </c>
      <c r="C21837" s="89">
        <f>LN(Table3[[#This Row],[Value]]/B21836)</f>
        <v>-9.0083662641814062E-3</v>
      </c>
      <c r="D21837" s="89"/>
      <c r="E21837" s="89"/>
      <c r="F21837" s="89">
        <f>Table3[[#This Row],[Yield]]/100*(1+F21836)</f>
        <v>0</v>
      </c>
    </row>
    <row r="21838" spans="1:6" x14ac:dyDescent="0.2">
      <c r="A21838" s="88">
        <v>26942</v>
      </c>
      <c r="B21838" s="89">
        <v>971.25</v>
      </c>
      <c r="C21838" s="89">
        <f>LN(Table3[[#This Row],[Value]]/B21837)</f>
        <v>1.5930596612140337E-2</v>
      </c>
      <c r="D21838" s="89"/>
      <c r="E21838" s="89"/>
      <c r="F21838" s="89">
        <f>Table3[[#This Row],[Yield]]/100*(1+F21837)</f>
        <v>0</v>
      </c>
    </row>
    <row r="21839" spans="1:6" x14ac:dyDescent="0.2">
      <c r="A21839" s="88">
        <v>26945</v>
      </c>
      <c r="B21839" s="89">
        <v>977.65</v>
      </c>
      <c r="C21839" s="89">
        <f>LN(Table3[[#This Row],[Value]]/B21838)</f>
        <v>6.5678310904265531E-3</v>
      </c>
      <c r="D21839" s="89"/>
      <c r="E21839" s="89"/>
      <c r="F21839" s="89">
        <f>Table3[[#This Row],[Yield]]/100*(1+F21838)</f>
        <v>0</v>
      </c>
    </row>
    <row r="21840" spans="1:6" x14ac:dyDescent="0.2">
      <c r="A21840" s="88">
        <v>26946</v>
      </c>
      <c r="B21840" s="89">
        <v>974.19</v>
      </c>
      <c r="C21840" s="89">
        <f>LN(Table3[[#This Row],[Value]]/B21839)</f>
        <v>-3.5453762852084769E-3</v>
      </c>
      <c r="D21840" s="89"/>
      <c r="E21840" s="89"/>
      <c r="F21840" s="89">
        <f>Table3[[#This Row],[Yield]]/100*(1+F21839)</f>
        <v>0</v>
      </c>
    </row>
    <row r="21841" spans="1:6" x14ac:dyDescent="0.2">
      <c r="A21841" s="88">
        <v>26947</v>
      </c>
      <c r="B21841" s="89">
        <v>960.57</v>
      </c>
      <c r="C21841" s="89">
        <f>LN(Table3[[#This Row],[Value]]/B21840)</f>
        <v>-1.4079498224982331E-2</v>
      </c>
      <c r="D21841" s="89"/>
      <c r="E21841" s="89"/>
      <c r="F21841" s="89">
        <f>Table3[[#This Row],[Yield]]/100*(1+F21840)</f>
        <v>0</v>
      </c>
    </row>
    <row r="21842" spans="1:6" x14ac:dyDescent="0.2">
      <c r="A21842" s="88">
        <v>26948</v>
      </c>
      <c r="B21842" s="89">
        <v>976.07</v>
      </c>
      <c r="C21842" s="89">
        <f>LN(Table3[[#This Row],[Value]]/B21841)</f>
        <v>1.6007446890624621E-2</v>
      </c>
      <c r="D21842" s="89"/>
      <c r="E21842" s="89"/>
      <c r="F21842" s="89">
        <f>Table3[[#This Row],[Yield]]/100*(1+F21841)</f>
        <v>0</v>
      </c>
    </row>
    <row r="21843" spans="1:6" x14ac:dyDescent="0.2">
      <c r="A21843" s="88">
        <v>26949</v>
      </c>
      <c r="B21843" s="89">
        <v>978.63</v>
      </c>
      <c r="C21843" s="89">
        <f>LN(Table3[[#This Row],[Value]]/B21842)</f>
        <v>2.6193292716583795E-3</v>
      </c>
      <c r="D21843" s="89"/>
      <c r="E21843" s="89"/>
      <c r="F21843" s="89">
        <f>Table3[[#This Row],[Yield]]/100*(1+F21842)</f>
        <v>0</v>
      </c>
    </row>
    <row r="21844" spans="1:6" x14ac:dyDescent="0.2">
      <c r="A21844" s="88">
        <v>26952</v>
      </c>
      <c r="B21844" s="89">
        <v>967.04</v>
      </c>
      <c r="C21844" s="89">
        <f>LN(Table3[[#This Row],[Value]]/B21843)</f>
        <v>-1.1913774780056122E-2</v>
      </c>
      <c r="D21844" s="89"/>
      <c r="E21844" s="89"/>
      <c r="F21844" s="89">
        <f>Table3[[#This Row],[Yield]]/100*(1+F21843)</f>
        <v>0</v>
      </c>
    </row>
    <row r="21845" spans="1:6" x14ac:dyDescent="0.2">
      <c r="A21845" s="88">
        <v>26953</v>
      </c>
      <c r="B21845" s="89">
        <v>967.41</v>
      </c>
      <c r="C21845" s="89">
        <f>LN(Table3[[#This Row],[Value]]/B21844)</f>
        <v>3.8253767687146612E-4</v>
      </c>
      <c r="D21845" s="89"/>
      <c r="E21845" s="89"/>
      <c r="F21845" s="89">
        <f>Table3[[#This Row],[Yield]]/100*(1+F21844)</f>
        <v>0</v>
      </c>
    </row>
    <row r="21846" spans="1:6" x14ac:dyDescent="0.2">
      <c r="A21846" s="88">
        <v>26954</v>
      </c>
      <c r="B21846" s="89">
        <v>962.52</v>
      </c>
      <c r="C21846" s="89">
        <f>LN(Table3[[#This Row],[Value]]/B21845)</f>
        <v>-5.0675521543580241E-3</v>
      </c>
      <c r="D21846" s="89"/>
      <c r="E21846" s="89"/>
      <c r="F21846" s="89">
        <f>Table3[[#This Row],[Yield]]/100*(1+F21845)</f>
        <v>0</v>
      </c>
    </row>
    <row r="21847" spans="1:6" x14ac:dyDescent="0.2">
      <c r="A21847" s="88">
        <v>26955</v>
      </c>
      <c r="B21847" s="89">
        <v>959.74</v>
      </c>
      <c r="C21847" s="89">
        <f>LN(Table3[[#This Row],[Value]]/B21846)</f>
        <v>-2.8924307202553585E-3</v>
      </c>
      <c r="D21847" s="89"/>
      <c r="E21847" s="89"/>
      <c r="F21847" s="89">
        <f>Table3[[#This Row],[Yield]]/100*(1+F21846)</f>
        <v>0</v>
      </c>
    </row>
    <row r="21848" spans="1:6" x14ac:dyDescent="0.2">
      <c r="A21848" s="88">
        <v>26956</v>
      </c>
      <c r="B21848" s="89">
        <v>963.73</v>
      </c>
      <c r="C21848" s="89">
        <f>LN(Table3[[#This Row],[Value]]/B21847)</f>
        <v>4.1487579458503298E-3</v>
      </c>
      <c r="D21848" s="89"/>
      <c r="E21848" s="89"/>
      <c r="F21848" s="89">
        <f>Table3[[#This Row],[Yield]]/100*(1+F21847)</f>
        <v>0</v>
      </c>
    </row>
    <row r="21849" spans="1:6" x14ac:dyDescent="0.2">
      <c r="A21849" s="88">
        <v>26959</v>
      </c>
      <c r="B21849" s="89">
        <v>960.57</v>
      </c>
      <c r="C21849" s="89">
        <f>LN(Table3[[#This Row],[Value]]/B21848)</f>
        <v>-3.2843141303353749E-3</v>
      </c>
      <c r="D21849" s="89"/>
      <c r="E21849" s="89"/>
      <c r="F21849" s="89">
        <f>Table3[[#This Row],[Yield]]/100*(1+F21848)</f>
        <v>0</v>
      </c>
    </row>
    <row r="21850" spans="1:6" x14ac:dyDescent="0.2">
      <c r="A21850" s="88">
        <v>26960</v>
      </c>
      <c r="B21850" s="89">
        <v>966.51</v>
      </c>
      <c r="C21850" s="89">
        <f>LN(Table3[[#This Row],[Value]]/B21849)</f>
        <v>6.164786944251488E-3</v>
      </c>
      <c r="D21850" s="89"/>
      <c r="E21850" s="89"/>
      <c r="F21850" s="89">
        <f>Table3[[#This Row],[Yield]]/100*(1+F21849)</f>
        <v>0</v>
      </c>
    </row>
    <row r="21851" spans="1:6" x14ac:dyDescent="0.2">
      <c r="A21851" s="88">
        <v>26961</v>
      </c>
      <c r="B21851" s="89">
        <v>971.85</v>
      </c>
      <c r="C21851" s="89">
        <f>LN(Table3[[#This Row],[Value]]/B21850)</f>
        <v>5.5098263577314224E-3</v>
      </c>
      <c r="D21851" s="89"/>
      <c r="E21851" s="89"/>
      <c r="F21851" s="89">
        <f>Table3[[#This Row],[Yield]]/100*(1+F21850)</f>
        <v>0</v>
      </c>
    </row>
    <row r="21852" spans="1:6" x14ac:dyDescent="0.2">
      <c r="A21852" s="88">
        <v>26962</v>
      </c>
      <c r="B21852" s="89">
        <v>974.49</v>
      </c>
      <c r="C21852" s="89">
        <f>LN(Table3[[#This Row],[Value]]/B21851)</f>
        <v>2.7127856582355252E-3</v>
      </c>
      <c r="D21852" s="89"/>
      <c r="E21852" s="89"/>
      <c r="F21852" s="89">
        <f>Table3[[#This Row],[Yield]]/100*(1+F21851)</f>
        <v>0</v>
      </c>
    </row>
    <row r="21853" spans="1:6" x14ac:dyDescent="0.2">
      <c r="A21853" s="88">
        <v>26963</v>
      </c>
      <c r="B21853" s="89">
        <v>987.06</v>
      </c>
      <c r="C21853" s="89">
        <f>LN(Table3[[#This Row],[Value]]/B21852)</f>
        <v>1.2816570637072313E-2</v>
      </c>
      <c r="D21853" s="89"/>
      <c r="E21853" s="89"/>
      <c r="F21853" s="89">
        <f>Table3[[#This Row],[Yield]]/100*(1+F21852)</f>
        <v>0</v>
      </c>
    </row>
    <row r="21854" spans="1:6" x14ac:dyDescent="0.2">
      <c r="A21854" s="88">
        <v>26966</v>
      </c>
      <c r="B21854" s="89">
        <v>984.8</v>
      </c>
      <c r="C21854" s="89">
        <f>LN(Table3[[#This Row],[Value]]/B21853)</f>
        <v>-2.2922529891402374E-3</v>
      </c>
      <c r="D21854" s="89"/>
      <c r="E21854" s="89"/>
      <c r="F21854" s="89">
        <f>Table3[[#This Row],[Yield]]/100*(1+F21853)</f>
        <v>0</v>
      </c>
    </row>
    <row r="21855" spans="1:6" x14ac:dyDescent="0.2">
      <c r="A21855" s="88">
        <v>26967</v>
      </c>
      <c r="B21855" s="89">
        <v>968.54</v>
      </c>
      <c r="C21855" s="89">
        <f>LN(Table3[[#This Row],[Value]]/B21854)</f>
        <v>-1.6648791895156962E-2</v>
      </c>
      <c r="D21855" s="89"/>
      <c r="E21855" s="89"/>
      <c r="F21855" s="89">
        <f>Table3[[#This Row],[Yield]]/100*(1+F21854)</f>
        <v>0</v>
      </c>
    </row>
    <row r="21856" spans="1:6" x14ac:dyDescent="0.2">
      <c r="A21856" s="88">
        <v>26968</v>
      </c>
      <c r="B21856" s="89">
        <v>956.58</v>
      </c>
      <c r="C21856" s="89">
        <f>LN(Table3[[#This Row],[Value]]/B21855)</f>
        <v>-1.242535932775783E-2</v>
      </c>
      <c r="D21856" s="89"/>
      <c r="E21856" s="89"/>
      <c r="F21856" s="89">
        <f>Table3[[#This Row],[Yield]]/100*(1+F21855)</f>
        <v>0</v>
      </c>
    </row>
    <row r="21857" spans="1:6" x14ac:dyDescent="0.2">
      <c r="A21857" s="88">
        <v>26969</v>
      </c>
      <c r="B21857" s="89">
        <v>948.83</v>
      </c>
      <c r="C21857" s="89">
        <f>LN(Table3[[#This Row],[Value]]/B21856)</f>
        <v>-8.1347770167192555E-3</v>
      </c>
      <c r="D21857" s="89"/>
      <c r="E21857" s="89"/>
      <c r="F21857" s="89">
        <f>Table3[[#This Row],[Yield]]/100*(1+F21856)</f>
        <v>0</v>
      </c>
    </row>
    <row r="21858" spans="1:6" x14ac:dyDescent="0.2">
      <c r="A21858" s="88">
        <v>26970</v>
      </c>
      <c r="B21858" s="89">
        <v>935.28</v>
      </c>
      <c r="C21858" s="89">
        <f>LN(Table3[[#This Row],[Value]]/B21857)</f>
        <v>-1.4383696932046323E-2</v>
      </c>
      <c r="D21858" s="89"/>
      <c r="E21858" s="89"/>
      <c r="F21858" s="89">
        <f>Table3[[#This Row],[Yield]]/100*(1+F21857)</f>
        <v>0</v>
      </c>
    </row>
    <row r="21859" spans="1:6" x14ac:dyDescent="0.2">
      <c r="A21859" s="88">
        <v>26973</v>
      </c>
      <c r="B21859" s="89">
        <v>919.4</v>
      </c>
      <c r="C21859" s="89">
        <f>LN(Table3[[#This Row],[Value]]/B21858)</f>
        <v>-1.712466632643582E-2</v>
      </c>
      <c r="D21859" s="89"/>
      <c r="E21859" s="89"/>
      <c r="F21859" s="89">
        <f>Table3[[#This Row],[Yield]]/100*(1+F21858)</f>
        <v>0</v>
      </c>
    </row>
    <row r="21860" spans="1:6" x14ac:dyDescent="0.2">
      <c r="A21860" s="88">
        <v>26974</v>
      </c>
      <c r="B21860" s="89">
        <v>913.08</v>
      </c>
      <c r="C21860" s="89">
        <f>LN(Table3[[#This Row],[Value]]/B21859)</f>
        <v>-6.8977833956958287E-3</v>
      </c>
      <c r="D21860" s="89"/>
      <c r="E21860" s="89"/>
      <c r="F21860" s="89">
        <f>Table3[[#This Row],[Yield]]/100*(1+F21859)</f>
        <v>0</v>
      </c>
    </row>
    <row r="21861" spans="1:6" x14ac:dyDescent="0.2">
      <c r="A21861" s="88">
        <v>26975</v>
      </c>
      <c r="B21861" s="89">
        <v>920.08</v>
      </c>
      <c r="C21861" s="89">
        <f>LN(Table3[[#This Row],[Value]]/B21860)</f>
        <v>7.6371228078942503E-3</v>
      </c>
      <c r="D21861" s="89"/>
      <c r="E21861" s="89"/>
      <c r="F21861" s="89">
        <f>Table3[[#This Row],[Yield]]/100*(1+F21860)</f>
        <v>0</v>
      </c>
    </row>
    <row r="21862" spans="1:6" x14ac:dyDescent="0.2">
      <c r="A21862" s="88">
        <v>26976</v>
      </c>
      <c r="B21862" s="89">
        <v>932.65</v>
      </c>
      <c r="C21862" s="89">
        <f>LN(Table3[[#This Row],[Value]]/B21861)</f>
        <v>1.3569373706245559E-2</v>
      </c>
      <c r="D21862" s="89"/>
      <c r="E21862" s="89"/>
      <c r="F21862" s="89">
        <f>Table3[[#This Row],[Yield]]/100*(1+F21861)</f>
        <v>0</v>
      </c>
    </row>
    <row r="21863" spans="1:6" x14ac:dyDescent="0.2">
      <c r="A21863" s="88">
        <v>26977</v>
      </c>
      <c r="B21863" s="89">
        <v>908.41</v>
      </c>
      <c r="C21863" s="89">
        <f>LN(Table3[[#This Row],[Value]]/B21862)</f>
        <v>-2.6334177953401421E-2</v>
      </c>
      <c r="D21863" s="89"/>
      <c r="E21863" s="89"/>
      <c r="F21863" s="89">
        <f>Table3[[#This Row],[Yield]]/100*(1+F21862)</f>
        <v>0</v>
      </c>
    </row>
    <row r="21864" spans="1:6" x14ac:dyDescent="0.2">
      <c r="A21864" s="88">
        <v>26980</v>
      </c>
      <c r="B21864" s="89">
        <v>897.65</v>
      </c>
      <c r="C21864" s="89">
        <f>LN(Table3[[#This Row],[Value]]/B21863)</f>
        <v>-1.1915581220332394E-2</v>
      </c>
      <c r="D21864" s="89"/>
      <c r="E21864" s="89"/>
      <c r="F21864" s="89">
        <f>Table3[[#This Row],[Yield]]/100*(1+F21863)</f>
        <v>0</v>
      </c>
    </row>
    <row r="21865" spans="1:6" x14ac:dyDescent="0.2">
      <c r="A21865" s="88">
        <v>26981</v>
      </c>
      <c r="B21865" s="89">
        <v>891.03</v>
      </c>
      <c r="C21865" s="89">
        <f>LN(Table3[[#This Row],[Value]]/B21864)</f>
        <v>-7.402140379181338E-3</v>
      </c>
      <c r="D21865" s="89"/>
      <c r="E21865" s="89"/>
      <c r="F21865" s="89">
        <f>Table3[[#This Row],[Yield]]/100*(1+F21864)</f>
        <v>0</v>
      </c>
    </row>
    <row r="21866" spans="1:6" x14ac:dyDescent="0.2">
      <c r="A21866" s="88">
        <v>26982</v>
      </c>
      <c r="B21866" s="89">
        <v>869.88</v>
      </c>
      <c r="C21866" s="89">
        <f>LN(Table3[[#This Row],[Value]]/B21865)</f>
        <v>-2.4022825836869766E-2</v>
      </c>
      <c r="D21866" s="89"/>
      <c r="E21866" s="89"/>
      <c r="F21866" s="89">
        <f>Table3[[#This Row],[Yield]]/100*(1+F21865)</f>
        <v>0</v>
      </c>
    </row>
    <row r="21867" spans="1:6" x14ac:dyDescent="0.2">
      <c r="A21867" s="88">
        <v>26983</v>
      </c>
      <c r="B21867" s="89">
        <v>874.55</v>
      </c>
      <c r="C21867" s="89">
        <f>LN(Table3[[#This Row],[Value]]/B21866)</f>
        <v>5.3541972522853217E-3</v>
      </c>
      <c r="D21867" s="89"/>
      <c r="E21867" s="89"/>
      <c r="F21867" s="89">
        <f>Table3[[#This Row],[Yield]]/100*(1+F21866)</f>
        <v>0</v>
      </c>
    </row>
    <row r="21868" spans="1:6" x14ac:dyDescent="0.2">
      <c r="A21868" s="88">
        <v>26984</v>
      </c>
      <c r="B21868" s="89">
        <v>891.33</v>
      </c>
      <c r="C21868" s="89">
        <f>LN(Table3[[#This Row],[Value]]/B21867)</f>
        <v>1.9005260917932285E-2</v>
      </c>
      <c r="D21868" s="89"/>
      <c r="E21868" s="89"/>
      <c r="F21868" s="89">
        <f>Table3[[#This Row],[Yield]]/100*(1+F21867)</f>
        <v>0</v>
      </c>
    </row>
    <row r="21869" spans="1:6" x14ac:dyDescent="0.2">
      <c r="A21869" s="88">
        <v>26987</v>
      </c>
      <c r="B21869" s="89">
        <v>862.66</v>
      </c>
      <c r="C21869" s="89">
        <f>LN(Table3[[#This Row],[Value]]/B21868)</f>
        <v>-3.2694090323454487E-2</v>
      </c>
      <c r="D21869" s="89"/>
      <c r="E21869" s="89"/>
      <c r="F21869" s="89">
        <f>Table3[[#This Row],[Yield]]/100*(1+F21868)</f>
        <v>0</v>
      </c>
    </row>
    <row r="21870" spans="1:6" x14ac:dyDescent="0.2">
      <c r="A21870" s="88">
        <v>26988</v>
      </c>
      <c r="B21870" s="89">
        <v>844.9</v>
      </c>
      <c r="C21870" s="89">
        <f>LN(Table3[[#This Row],[Value]]/B21869)</f>
        <v>-2.0802361788750955E-2</v>
      </c>
      <c r="D21870" s="89"/>
      <c r="E21870" s="89"/>
      <c r="F21870" s="89">
        <f>Table3[[#This Row],[Yield]]/100*(1+F21869)</f>
        <v>0</v>
      </c>
    </row>
    <row r="21871" spans="1:6" x14ac:dyDescent="0.2">
      <c r="A21871" s="88">
        <v>26989</v>
      </c>
      <c r="B21871" s="89">
        <v>854.98</v>
      </c>
      <c r="C21871" s="89">
        <f>LN(Table3[[#This Row],[Value]]/B21870)</f>
        <v>1.1859799691502899E-2</v>
      </c>
      <c r="D21871" s="89"/>
      <c r="E21871" s="89"/>
      <c r="F21871" s="89">
        <f>Table3[[#This Row],[Yield]]/100*(1+F21870)</f>
        <v>0</v>
      </c>
    </row>
    <row r="21872" spans="1:6" x14ac:dyDescent="0.2">
      <c r="A21872" s="88">
        <v>26991</v>
      </c>
      <c r="B21872" s="89">
        <v>854</v>
      </c>
      <c r="C21872" s="89">
        <f>LN(Table3[[#This Row],[Value]]/B21871)</f>
        <v>-1.1468830617322112E-3</v>
      </c>
      <c r="D21872" s="89"/>
      <c r="E21872" s="89"/>
      <c r="F21872" s="89">
        <f>Table3[[#This Row],[Yield]]/100*(1+F21871)</f>
        <v>0</v>
      </c>
    </row>
    <row r="21873" spans="1:6" x14ac:dyDescent="0.2">
      <c r="A21873" s="88">
        <v>26994</v>
      </c>
      <c r="B21873" s="89">
        <v>824.95</v>
      </c>
      <c r="C21873" s="89">
        <f>LN(Table3[[#This Row],[Value]]/B21872)</f>
        <v>-3.4608415351116348E-2</v>
      </c>
      <c r="D21873" s="89"/>
      <c r="E21873" s="89"/>
      <c r="F21873" s="89">
        <f>Table3[[#This Row],[Yield]]/100*(1+F21872)</f>
        <v>0</v>
      </c>
    </row>
    <row r="21874" spans="1:6" x14ac:dyDescent="0.2">
      <c r="A21874" s="88">
        <v>26995</v>
      </c>
      <c r="B21874" s="89">
        <v>817.73</v>
      </c>
      <c r="C21874" s="89">
        <f>LN(Table3[[#This Row],[Value]]/B21873)</f>
        <v>-8.790569670537679E-3</v>
      </c>
      <c r="D21874" s="89"/>
      <c r="E21874" s="89"/>
      <c r="F21874" s="89">
        <f>Table3[[#This Row],[Yield]]/100*(1+F21873)</f>
        <v>0</v>
      </c>
    </row>
    <row r="21875" spans="1:6" x14ac:dyDescent="0.2">
      <c r="A21875" s="88">
        <v>26996</v>
      </c>
      <c r="B21875" s="89">
        <v>839.78</v>
      </c>
      <c r="C21875" s="89">
        <f>LN(Table3[[#This Row],[Value]]/B21874)</f>
        <v>2.6607744005497039E-2</v>
      </c>
      <c r="D21875" s="89"/>
      <c r="E21875" s="89"/>
      <c r="F21875" s="89">
        <f>Table3[[#This Row],[Yield]]/100*(1+F21874)</f>
        <v>0</v>
      </c>
    </row>
    <row r="21876" spans="1:6" x14ac:dyDescent="0.2">
      <c r="A21876" s="88">
        <v>26997</v>
      </c>
      <c r="B21876" s="89">
        <v>835.11</v>
      </c>
      <c r="C21876" s="89">
        <f>LN(Table3[[#This Row],[Value]]/B21875)</f>
        <v>-5.5765000711055085E-3</v>
      </c>
      <c r="D21876" s="89"/>
      <c r="E21876" s="89"/>
      <c r="F21876" s="89">
        <f>Table3[[#This Row],[Yield]]/100*(1+F21875)</f>
        <v>0</v>
      </c>
    </row>
    <row r="21877" spans="1:6" x14ac:dyDescent="0.2">
      <c r="A21877" s="88">
        <v>26998</v>
      </c>
      <c r="B21877" s="89">
        <v>822.25</v>
      </c>
      <c r="C21877" s="89">
        <f>LN(Table3[[#This Row],[Value]]/B21876)</f>
        <v>-1.5518967632140944E-2</v>
      </c>
      <c r="D21877" s="89"/>
      <c r="E21877" s="89"/>
      <c r="F21877" s="89">
        <f>Table3[[#This Row],[Yield]]/100*(1+F21876)</f>
        <v>0</v>
      </c>
    </row>
    <row r="21878" spans="1:6" x14ac:dyDescent="0.2">
      <c r="A21878" s="88">
        <v>27001</v>
      </c>
      <c r="B21878" s="89">
        <v>806.52</v>
      </c>
      <c r="C21878" s="89">
        <f>LN(Table3[[#This Row],[Value]]/B21877)</f>
        <v>-1.9315789299291522E-2</v>
      </c>
      <c r="D21878" s="89"/>
      <c r="E21878" s="89"/>
      <c r="F21878" s="89">
        <f>Table3[[#This Row],[Yield]]/100*(1+F21877)</f>
        <v>0</v>
      </c>
    </row>
    <row r="21879" spans="1:6" x14ac:dyDescent="0.2">
      <c r="A21879" s="88">
        <v>27002</v>
      </c>
      <c r="B21879" s="89">
        <v>803.21</v>
      </c>
      <c r="C21879" s="89">
        <f>LN(Table3[[#This Row],[Value]]/B21878)</f>
        <v>-4.1124967107098549E-3</v>
      </c>
      <c r="D21879" s="89"/>
      <c r="E21879" s="89"/>
      <c r="F21879" s="89">
        <f>Table3[[#This Row],[Yield]]/100*(1+F21878)</f>
        <v>0</v>
      </c>
    </row>
    <row r="21880" spans="1:6" x14ac:dyDescent="0.2">
      <c r="A21880" s="88">
        <v>27003</v>
      </c>
      <c r="B21880" s="89">
        <v>788.31</v>
      </c>
      <c r="C21880" s="89">
        <f>LN(Table3[[#This Row],[Value]]/B21879)</f>
        <v>-1.8724785547947945E-2</v>
      </c>
      <c r="D21880" s="89"/>
      <c r="E21880" s="89"/>
      <c r="F21880" s="89">
        <f>Table3[[#This Row],[Yield]]/100*(1+F21879)</f>
        <v>0</v>
      </c>
    </row>
    <row r="21881" spans="1:6" x14ac:dyDescent="0.2">
      <c r="A21881" s="88">
        <v>27004</v>
      </c>
      <c r="B21881" s="89">
        <v>814.12</v>
      </c>
      <c r="C21881" s="89">
        <f>LN(Table3[[#This Row],[Value]]/B21880)</f>
        <v>3.2216361773461349E-2</v>
      </c>
      <c r="D21881" s="89"/>
      <c r="E21881" s="89"/>
      <c r="F21881" s="89">
        <f>Table3[[#This Row],[Yield]]/100*(1+F21880)</f>
        <v>0</v>
      </c>
    </row>
    <row r="21882" spans="1:6" x14ac:dyDescent="0.2">
      <c r="A21882" s="88">
        <v>27005</v>
      </c>
      <c r="B21882" s="89">
        <v>838.05</v>
      </c>
      <c r="C21882" s="89">
        <f>LN(Table3[[#This Row],[Value]]/B21881)</f>
        <v>2.896998928858905E-2</v>
      </c>
      <c r="D21882" s="89"/>
      <c r="E21882" s="89"/>
      <c r="F21882" s="89">
        <f>Table3[[#This Row],[Yield]]/100*(1+F21881)</f>
        <v>0</v>
      </c>
    </row>
    <row r="21883" spans="1:6" x14ac:dyDescent="0.2">
      <c r="A21883" s="88">
        <v>27008</v>
      </c>
      <c r="B21883" s="89">
        <v>851.14</v>
      </c>
      <c r="C21883" s="89">
        <f>LN(Table3[[#This Row],[Value]]/B21882)</f>
        <v>1.5498862807861395E-2</v>
      </c>
      <c r="D21883" s="89"/>
      <c r="E21883" s="89"/>
      <c r="F21883" s="89">
        <f>Table3[[#This Row],[Yield]]/100*(1+F21882)</f>
        <v>0</v>
      </c>
    </row>
    <row r="21884" spans="1:6" x14ac:dyDescent="0.2">
      <c r="A21884" s="88">
        <v>27009</v>
      </c>
      <c r="B21884" s="89">
        <v>834.18</v>
      </c>
      <c r="C21884" s="89">
        <f>LN(Table3[[#This Row],[Value]]/B21883)</f>
        <v>-2.0127420971621842E-2</v>
      </c>
      <c r="D21884" s="89"/>
      <c r="E21884" s="89"/>
      <c r="F21884" s="89">
        <f>Table3[[#This Row],[Yield]]/100*(1+F21883)</f>
        <v>0</v>
      </c>
    </row>
    <row r="21885" spans="1:6" x14ac:dyDescent="0.2">
      <c r="A21885" s="88">
        <v>27010</v>
      </c>
      <c r="B21885" s="89">
        <v>810.73</v>
      </c>
      <c r="C21885" s="89">
        <f>LN(Table3[[#This Row],[Value]]/B21884)</f>
        <v>-2.8514130043157757E-2</v>
      </c>
      <c r="D21885" s="89"/>
      <c r="E21885" s="89"/>
      <c r="F21885" s="89">
        <f>Table3[[#This Row],[Yield]]/100*(1+F21884)</f>
        <v>0</v>
      </c>
    </row>
    <row r="21886" spans="1:6" x14ac:dyDescent="0.2">
      <c r="A21886" s="88">
        <v>27011</v>
      </c>
      <c r="B21886" s="89">
        <v>800.43</v>
      </c>
      <c r="C21886" s="89">
        <f>LN(Table3[[#This Row],[Value]]/B21885)</f>
        <v>-1.2785993099805331E-2</v>
      </c>
      <c r="D21886" s="89"/>
      <c r="E21886" s="89"/>
      <c r="F21886" s="89">
        <f>Table3[[#This Row],[Yield]]/100*(1+F21885)</f>
        <v>0</v>
      </c>
    </row>
    <row r="21887" spans="1:6" x14ac:dyDescent="0.2">
      <c r="A21887" s="88">
        <v>27012</v>
      </c>
      <c r="B21887" s="89">
        <v>815.65</v>
      </c>
      <c r="C21887" s="89">
        <f>LN(Table3[[#This Row],[Value]]/B21886)</f>
        <v>1.8836258115767918E-2</v>
      </c>
      <c r="D21887" s="89"/>
      <c r="E21887" s="89"/>
      <c r="F21887" s="89">
        <f>Table3[[#This Row],[Yield]]/100*(1+F21886)</f>
        <v>0</v>
      </c>
    </row>
    <row r="21888" spans="1:6" x14ac:dyDescent="0.2">
      <c r="A21888" s="88">
        <v>27015</v>
      </c>
      <c r="B21888" s="89">
        <v>811.12</v>
      </c>
      <c r="C21888" s="89">
        <f>LN(Table3[[#This Row],[Value]]/B21887)</f>
        <v>-5.5693327379872414E-3</v>
      </c>
      <c r="D21888" s="89"/>
      <c r="E21888" s="89"/>
      <c r="F21888" s="89">
        <f>Table3[[#This Row],[Yield]]/100*(1+F21887)</f>
        <v>0</v>
      </c>
    </row>
    <row r="21889" spans="1:6" x14ac:dyDescent="0.2">
      <c r="A21889" s="88">
        <v>27016</v>
      </c>
      <c r="B21889" s="89">
        <v>829.49</v>
      </c>
      <c r="C21889" s="89">
        <f>LN(Table3[[#This Row],[Value]]/B21888)</f>
        <v>2.2395045458413896E-2</v>
      </c>
      <c r="D21889" s="89"/>
      <c r="E21889" s="89"/>
      <c r="F21889" s="89">
        <f>Table3[[#This Row],[Yield]]/100*(1+F21888)</f>
        <v>0</v>
      </c>
    </row>
    <row r="21890" spans="1:6" x14ac:dyDescent="0.2">
      <c r="A21890" s="88">
        <v>27017</v>
      </c>
      <c r="B21890" s="89">
        <v>829.57</v>
      </c>
      <c r="C21890" s="89">
        <f>LN(Table3[[#This Row],[Value]]/B21889)</f>
        <v>9.6440152932469292E-5</v>
      </c>
      <c r="D21890" s="89"/>
      <c r="E21890" s="89"/>
      <c r="F21890" s="89">
        <f>Table3[[#This Row],[Yield]]/100*(1+F21889)</f>
        <v>0</v>
      </c>
    </row>
    <row r="21891" spans="1:6" x14ac:dyDescent="0.2">
      <c r="A21891" s="88">
        <v>27018</v>
      </c>
      <c r="B21891" s="89">
        <v>828.11</v>
      </c>
      <c r="C21891" s="89">
        <f>LN(Table3[[#This Row],[Value]]/B21890)</f>
        <v>-1.7614984526768836E-3</v>
      </c>
      <c r="D21891" s="89"/>
      <c r="E21891" s="89"/>
      <c r="F21891" s="89">
        <f>Table3[[#This Row],[Yield]]/100*(1+F21890)</f>
        <v>0</v>
      </c>
    </row>
    <row r="21892" spans="1:6" x14ac:dyDescent="0.2">
      <c r="A21892" s="88">
        <v>27019</v>
      </c>
      <c r="B21892" s="89">
        <v>818.73</v>
      </c>
      <c r="C21892" s="89">
        <f>LN(Table3[[#This Row],[Value]]/B21891)</f>
        <v>-1.1391636632803894E-2</v>
      </c>
      <c r="D21892" s="89"/>
      <c r="E21892" s="89"/>
      <c r="F21892" s="89">
        <f>Table3[[#This Row],[Yield]]/100*(1+F21891)</f>
        <v>0</v>
      </c>
    </row>
    <row r="21893" spans="1:6" x14ac:dyDescent="0.2">
      <c r="A21893" s="88">
        <v>27022</v>
      </c>
      <c r="B21893" s="89">
        <v>814.81</v>
      </c>
      <c r="C21893" s="89">
        <f>LN(Table3[[#This Row],[Value]]/B21892)</f>
        <v>-4.7994019424339165E-3</v>
      </c>
      <c r="D21893" s="89"/>
      <c r="E21893" s="89"/>
      <c r="F21893" s="89">
        <f>Table3[[#This Row],[Yield]]/100*(1+F21892)</f>
        <v>0</v>
      </c>
    </row>
    <row r="21894" spans="1:6" x14ac:dyDescent="0.2">
      <c r="A21894" s="88">
        <v>27024</v>
      </c>
      <c r="B21894" s="89">
        <v>837.56</v>
      </c>
      <c r="C21894" s="89">
        <f>LN(Table3[[#This Row],[Value]]/B21893)</f>
        <v>2.7537945696359749E-2</v>
      </c>
      <c r="D21894" s="89"/>
      <c r="E21894" s="89"/>
      <c r="F21894" s="89">
        <f>Table3[[#This Row],[Yield]]/100*(1+F21893)</f>
        <v>0</v>
      </c>
    </row>
    <row r="21895" spans="1:6" x14ac:dyDescent="0.2">
      <c r="A21895" s="88">
        <v>27025</v>
      </c>
      <c r="B21895" s="89">
        <v>851.01</v>
      </c>
      <c r="C21895" s="89">
        <f>LN(Table3[[#This Row],[Value]]/B21894)</f>
        <v>1.5930976461533412E-2</v>
      </c>
      <c r="D21895" s="89"/>
      <c r="E21895" s="89"/>
      <c r="F21895" s="89">
        <f>Table3[[#This Row],[Yield]]/100*(1+F21894)</f>
        <v>0</v>
      </c>
    </row>
    <row r="21896" spans="1:6" x14ac:dyDescent="0.2">
      <c r="A21896" s="88">
        <v>27026</v>
      </c>
      <c r="B21896" s="89">
        <v>848.02</v>
      </c>
      <c r="C21896" s="89">
        <f>LN(Table3[[#This Row],[Value]]/B21895)</f>
        <v>-3.5196589662052661E-3</v>
      </c>
      <c r="D21896" s="89"/>
      <c r="E21896" s="89"/>
      <c r="F21896" s="89">
        <f>Table3[[#This Row],[Yield]]/100*(1+F21895)</f>
        <v>0</v>
      </c>
    </row>
    <row r="21897" spans="1:6" x14ac:dyDescent="0.2">
      <c r="A21897" s="88">
        <v>27029</v>
      </c>
      <c r="B21897" s="89">
        <v>850.86</v>
      </c>
      <c r="C21897" s="89">
        <f>LN(Table3[[#This Row],[Value]]/B21896)</f>
        <v>3.3433822818658976E-3</v>
      </c>
      <c r="D21897" s="89"/>
      <c r="E21897" s="89"/>
      <c r="F21897" s="89">
        <f>Table3[[#This Row],[Yield]]/100*(1+F21896)</f>
        <v>0</v>
      </c>
    </row>
    <row r="21898" spans="1:6" x14ac:dyDescent="0.2">
      <c r="A21898" s="88">
        <v>27031</v>
      </c>
      <c r="B21898" s="89">
        <v>855.32</v>
      </c>
      <c r="C21898" s="89">
        <f>LN(Table3[[#This Row],[Value]]/B21897)</f>
        <v>5.2280652201248312E-3</v>
      </c>
      <c r="D21898" s="89"/>
      <c r="E21898" s="89"/>
      <c r="F21898" s="89">
        <f>Table3[[#This Row],[Yield]]/100*(1+F21897)</f>
        <v>0</v>
      </c>
    </row>
    <row r="21899" spans="1:6" x14ac:dyDescent="0.2">
      <c r="A21899" s="88">
        <v>27032</v>
      </c>
      <c r="B21899" s="89">
        <v>880.69</v>
      </c>
      <c r="C21899" s="89">
        <f>LN(Table3[[#This Row],[Value]]/B21898)</f>
        <v>2.923002322122344E-2</v>
      </c>
      <c r="D21899" s="89"/>
      <c r="E21899" s="89"/>
      <c r="F21899" s="89">
        <f>Table3[[#This Row],[Yield]]/100*(1+F21898)</f>
        <v>0</v>
      </c>
    </row>
    <row r="21900" spans="1:6" x14ac:dyDescent="0.2">
      <c r="A21900" s="88">
        <v>27033</v>
      </c>
      <c r="B21900" s="89">
        <v>880.23</v>
      </c>
      <c r="C21900" s="89">
        <f>LN(Table3[[#This Row],[Value]]/B21899)</f>
        <v>-5.2245418356706541E-4</v>
      </c>
      <c r="D21900" s="89"/>
      <c r="E21900" s="89"/>
      <c r="F21900" s="89">
        <f>Table3[[#This Row],[Yield]]/100*(1+F21899)</f>
        <v>0</v>
      </c>
    </row>
    <row r="21901" spans="1:6" x14ac:dyDescent="0.2">
      <c r="A21901" s="88">
        <v>27036</v>
      </c>
      <c r="B21901" s="89">
        <v>876.85</v>
      </c>
      <c r="C21901" s="89">
        <f>LN(Table3[[#This Row],[Value]]/B21900)</f>
        <v>-3.8472968437891146E-3</v>
      </c>
      <c r="D21901" s="89"/>
      <c r="E21901" s="89"/>
      <c r="F21901" s="89">
        <f>Table3[[#This Row],[Yield]]/100*(1+F21900)</f>
        <v>0</v>
      </c>
    </row>
    <row r="21902" spans="1:6" x14ac:dyDescent="0.2">
      <c r="A21902" s="88">
        <v>27037</v>
      </c>
      <c r="B21902" s="89">
        <v>861.78</v>
      </c>
      <c r="C21902" s="89">
        <f>LN(Table3[[#This Row],[Value]]/B21901)</f>
        <v>-1.7335922443515336E-2</v>
      </c>
      <c r="D21902" s="89"/>
      <c r="E21902" s="89"/>
      <c r="F21902" s="89">
        <f>Table3[[#This Row],[Yield]]/100*(1+F21901)</f>
        <v>0</v>
      </c>
    </row>
    <row r="21903" spans="1:6" x14ac:dyDescent="0.2">
      <c r="A21903" s="88">
        <v>27038</v>
      </c>
      <c r="B21903" s="89">
        <v>834.79</v>
      </c>
      <c r="C21903" s="89">
        <f>LN(Table3[[#This Row],[Value]]/B21902)</f>
        <v>-3.1819821457594447E-2</v>
      </c>
      <c r="D21903" s="89"/>
      <c r="E21903" s="89"/>
      <c r="F21903" s="89">
        <f>Table3[[#This Row],[Yield]]/100*(1+F21902)</f>
        <v>0</v>
      </c>
    </row>
    <row r="21904" spans="1:6" x14ac:dyDescent="0.2">
      <c r="A21904" s="88">
        <v>27039</v>
      </c>
      <c r="B21904" s="89">
        <v>823.11</v>
      </c>
      <c r="C21904" s="89">
        <f>LN(Table3[[#This Row],[Value]]/B21903)</f>
        <v>-1.409034711731577E-2</v>
      </c>
      <c r="D21904" s="89"/>
      <c r="E21904" s="89"/>
      <c r="F21904" s="89">
        <f>Table3[[#This Row],[Yield]]/100*(1+F21903)</f>
        <v>0</v>
      </c>
    </row>
    <row r="21905" spans="1:6" x14ac:dyDescent="0.2">
      <c r="A21905" s="88">
        <v>27040</v>
      </c>
      <c r="B21905" s="89">
        <v>841.48</v>
      </c>
      <c r="C21905" s="89">
        <f>LN(Table3[[#This Row],[Value]]/B21904)</f>
        <v>2.207239716895238E-2</v>
      </c>
      <c r="D21905" s="89"/>
      <c r="E21905" s="89"/>
      <c r="F21905" s="89">
        <f>Table3[[#This Row],[Yield]]/100*(1+F21904)</f>
        <v>0</v>
      </c>
    </row>
    <row r="21906" spans="1:6" x14ac:dyDescent="0.2">
      <c r="A21906" s="88">
        <v>27043</v>
      </c>
      <c r="B21906" s="89">
        <v>840.18</v>
      </c>
      <c r="C21906" s="89">
        <f>LN(Table3[[#This Row],[Value]]/B21905)</f>
        <v>-1.5460916700879039E-3</v>
      </c>
      <c r="D21906" s="89"/>
      <c r="E21906" s="89"/>
      <c r="F21906" s="89">
        <f>Table3[[#This Row],[Yield]]/100*(1+F21905)</f>
        <v>0</v>
      </c>
    </row>
    <row r="21907" spans="1:6" x14ac:dyDescent="0.2">
      <c r="A21907" s="88">
        <v>27044</v>
      </c>
      <c r="B21907" s="89">
        <v>846.4</v>
      </c>
      <c r="C21907" s="89">
        <f>LN(Table3[[#This Row],[Value]]/B21906)</f>
        <v>7.3759065082941644E-3</v>
      </c>
      <c r="D21907" s="89"/>
      <c r="E21907" s="89"/>
      <c r="F21907" s="89">
        <f>Table3[[#This Row],[Yield]]/100*(1+F21906)</f>
        <v>0</v>
      </c>
    </row>
    <row r="21908" spans="1:6" x14ac:dyDescent="0.2">
      <c r="A21908" s="88">
        <v>27045</v>
      </c>
      <c r="B21908" s="89">
        <v>856.09</v>
      </c>
      <c r="C21908" s="89">
        <f>LN(Table3[[#This Row],[Value]]/B21907)</f>
        <v>1.1383449697781076E-2</v>
      </c>
      <c r="D21908" s="89"/>
      <c r="E21908" s="89"/>
      <c r="F21908" s="89">
        <f>Table3[[#This Row],[Yield]]/100*(1+F21907)</f>
        <v>0</v>
      </c>
    </row>
    <row r="21909" spans="1:6" x14ac:dyDescent="0.2">
      <c r="A21909" s="88">
        <v>27046</v>
      </c>
      <c r="B21909" s="89">
        <v>872.16</v>
      </c>
      <c r="C21909" s="89">
        <f>LN(Table3[[#This Row],[Value]]/B21908)</f>
        <v>1.8597382514154746E-2</v>
      </c>
      <c r="D21909" s="89"/>
      <c r="E21909" s="89"/>
      <c r="F21909" s="89">
        <f>Table3[[#This Row],[Yield]]/100*(1+F21908)</f>
        <v>0</v>
      </c>
    </row>
    <row r="21910" spans="1:6" x14ac:dyDescent="0.2">
      <c r="A21910" s="88">
        <v>27047</v>
      </c>
      <c r="B21910" s="89">
        <v>855.47</v>
      </c>
      <c r="C21910" s="89">
        <f>LN(Table3[[#This Row],[Value]]/B21909)</f>
        <v>-1.9321867810748242E-2</v>
      </c>
      <c r="D21910" s="89"/>
      <c r="E21910" s="89"/>
      <c r="F21910" s="89">
        <f>Table3[[#This Row],[Yield]]/100*(1+F21909)</f>
        <v>0</v>
      </c>
    </row>
    <row r="21911" spans="1:6" x14ac:dyDescent="0.2">
      <c r="A21911" s="88">
        <v>27050</v>
      </c>
      <c r="B21911" s="89">
        <v>854.63</v>
      </c>
      <c r="C21911" s="89">
        <f>LN(Table3[[#This Row],[Value]]/B21910)</f>
        <v>-9.823987691451382E-4</v>
      </c>
      <c r="D21911" s="89"/>
      <c r="E21911" s="89"/>
      <c r="F21911" s="89">
        <f>Table3[[#This Row],[Yield]]/100*(1+F21910)</f>
        <v>0</v>
      </c>
    </row>
    <row r="21912" spans="1:6" x14ac:dyDescent="0.2">
      <c r="A21912" s="88">
        <v>27051</v>
      </c>
      <c r="B21912" s="89">
        <v>863.47</v>
      </c>
      <c r="C21912" s="89">
        <f>LN(Table3[[#This Row],[Value]]/B21911)</f>
        <v>1.0290527919391409E-2</v>
      </c>
      <c r="D21912" s="89"/>
      <c r="E21912" s="89"/>
      <c r="F21912" s="89">
        <f>Table3[[#This Row],[Yield]]/100*(1+F21911)</f>
        <v>0</v>
      </c>
    </row>
    <row r="21913" spans="1:6" x14ac:dyDescent="0.2">
      <c r="A21913" s="88">
        <v>27052</v>
      </c>
      <c r="B21913" s="89">
        <v>871</v>
      </c>
      <c r="C21913" s="89">
        <f>LN(Table3[[#This Row],[Value]]/B21912)</f>
        <v>8.6828221970339878E-3</v>
      </c>
      <c r="D21913" s="89"/>
      <c r="E21913" s="89"/>
      <c r="F21913" s="89">
        <f>Table3[[#This Row],[Yield]]/100*(1+F21912)</f>
        <v>0</v>
      </c>
    </row>
    <row r="21914" spans="1:6" x14ac:dyDescent="0.2">
      <c r="A21914" s="88">
        <v>27053</v>
      </c>
      <c r="B21914" s="89">
        <v>863.08</v>
      </c>
      <c r="C21914" s="89">
        <f>LN(Table3[[#This Row],[Value]]/B21913)</f>
        <v>-9.1345901813184027E-3</v>
      </c>
      <c r="D21914" s="89"/>
      <c r="E21914" s="89"/>
      <c r="F21914" s="89">
        <f>Table3[[#This Row],[Yield]]/100*(1+F21913)</f>
        <v>0</v>
      </c>
    </row>
    <row r="21915" spans="1:6" x14ac:dyDescent="0.2">
      <c r="A21915" s="88">
        <v>27054</v>
      </c>
      <c r="B21915" s="89">
        <v>859.39</v>
      </c>
      <c r="C21915" s="89">
        <f>LN(Table3[[#This Row],[Value]]/B21914)</f>
        <v>-4.2845514231225172E-3</v>
      </c>
      <c r="D21915" s="89"/>
      <c r="E21915" s="89"/>
      <c r="F21915" s="89">
        <f>Table3[[#This Row],[Yield]]/100*(1+F21914)</f>
        <v>0</v>
      </c>
    </row>
    <row r="21916" spans="1:6" x14ac:dyDescent="0.2">
      <c r="A21916" s="88">
        <v>27057</v>
      </c>
      <c r="B21916" s="89">
        <v>853.01</v>
      </c>
      <c r="C21916" s="89">
        <f>LN(Table3[[#This Row],[Value]]/B21915)</f>
        <v>-7.451564495674818E-3</v>
      </c>
      <c r="D21916" s="89"/>
      <c r="E21916" s="89"/>
      <c r="F21916" s="89">
        <f>Table3[[#This Row],[Yield]]/100*(1+F21915)</f>
        <v>0</v>
      </c>
    </row>
    <row r="21917" spans="1:6" x14ac:dyDescent="0.2">
      <c r="A21917" s="88">
        <v>27058</v>
      </c>
      <c r="B21917" s="89">
        <v>852.32</v>
      </c>
      <c r="C21917" s="89">
        <f>LN(Table3[[#This Row],[Value]]/B21916)</f>
        <v>-8.0922758369786872E-4</v>
      </c>
      <c r="D21917" s="89"/>
      <c r="E21917" s="89"/>
      <c r="F21917" s="89">
        <f>Table3[[#This Row],[Yield]]/100*(1+F21916)</f>
        <v>0</v>
      </c>
    </row>
    <row r="21918" spans="1:6" x14ac:dyDescent="0.2">
      <c r="A21918" s="88">
        <v>27059</v>
      </c>
      <c r="B21918" s="89">
        <v>862.32</v>
      </c>
      <c r="C21918" s="89">
        <f>LN(Table3[[#This Row],[Value]]/B21917)</f>
        <v>1.1664388304683937E-2</v>
      </c>
      <c r="D21918" s="89"/>
      <c r="E21918" s="89"/>
      <c r="F21918" s="89">
        <f>Table3[[#This Row],[Yield]]/100*(1+F21917)</f>
        <v>0</v>
      </c>
    </row>
    <row r="21919" spans="1:6" x14ac:dyDescent="0.2">
      <c r="A21919" s="88">
        <v>27060</v>
      </c>
      <c r="B21919" s="89">
        <v>855.55</v>
      </c>
      <c r="C21919" s="89">
        <f>LN(Table3[[#This Row],[Value]]/B21918)</f>
        <v>-7.8818944953936293E-3</v>
      </c>
      <c r="D21919" s="89"/>
      <c r="E21919" s="89"/>
      <c r="F21919" s="89">
        <f>Table3[[#This Row],[Yield]]/100*(1+F21918)</f>
        <v>0</v>
      </c>
    </row>
    <row r="21920" spans="1:6" x14ac:dyDescent="0.2">
      <c r="A21920" s="88">
        <v>27061</v>
      </c>
      <c r="B21920" s="89">
        <v>843.94</v>
      </c>
      <c r="C21920" s="89">
        <f>LN(Table3[[#This Row],[Value]]/B21919)</f>
        <v>-1.3663134956432749E-2</v>
      </c>
      <c r="D21920" s="89"/>
      <c r="E21920" s="89"/>
      <c r="F21920" s="89">
        <f>Table3[[#This Row],[Yield]]/100*(1+F21919)</f>
        <v>0</v>
      </c>
    </row>
    <row r="21921" spans="1:6" x14ac:dyDescent="0.2">
      <c r="A21921" s="88">
        <v>27064</v>
      </c>
      <c r="B21921" s="89">
        <v>821.5</v>
      </c>
      <c r="C21921" s="89">
        <f>LN(Table3[[#This Row],[Value]]/B21920)</f>
        <v>-2.694946454422386E-2</v>
      </c>
      <c r="D21921" s="89"/>
      <c r="E21921" s="89"/>
      <c r="F21921" s="89">
        <f>Table3[[#This Row],[Yield]]/100*(1+F21920)</f>
        <v>0</v>
      </c>
    </row>
    <row r="21922" spans="1:6" x14ac:dyDescent="0.2">
      <c r="A21922" s="88">
        <v>27065</v>
      </c>
      <c r="B21922" s="89">
        <v>820.64</v>
      </c>
      <c r="C21922" s="89">
        <f>LN(Table3[[#This Row],[Value]]/B21921)</f>
        <v>-1.047413836364417E-3</v>
      </c>
      <c r="D21922" s="89"/>
      <c r="E21922" s="89"/>
      <c r="F21922" s="89">
        <f>Table3[[#This Row],[Yield]]/100*(1+F21921)</f>
        <v>0</v>
      </c>
    </row>
    <row r="21923" spans="1:6" x14ac:dyDescent="0.2">
      <c r="A21923" s="88">
        <v>27066</v>
      </c>
      <c r="B21923" s="89">
        <v>824.62</v>
      </c>
      <c r="C21923" s="89">
        <f>LN(Table3[[#This Row],[Value]]/B21922)</f>
        <v>4.8381505215600107E-3</v>
      </c>
      <c r="D21923" s="89"/>
      <c r="E21923" s="89"/>
      <c r="F21923" s="89">
        <f>Table3[[#This Row],[Yield]]/100*(1+F21922)</f>
        <v>0</v>
      </c>
    </row>
    <row r="21924" spans="1:6" x14ac:dyDescent="0.2">
      <c r="A21924" s="88">
        <v>27067</v>
      </c>
      <c r="B21924" s="89">
        <v>828.46</v>
      </c>
      <c r="C21924" s="89">
        <f>LN(Table3[[#This Row],[Value]]/B21923)</f>
        <v>4.6458815144413065E-3</v>
      </c>
      <c r="D21924" s="89"/>
      <c r="E21924" s="89"/>
      <c r="F21924" s="89">
        <f>Table3[[#This Row],[Yield]]/100*(1+F21923)</f>
        <v>0</v>
      </c>
    </row>
    <row r="21925" spans="1:6" x14ac:dyDescent="0.2">
      <c r="A21925" s="88">
        <v>27068</v>
      </c>
      <c r="B21925" s="89">
        <v>820.4</v>
      </c>
      <c r="C21925" s="89">
        <f>LN(Table3[[#This Row],[Value]]/B21924)</f>
        <v>-9.7765294787342041E-3</v>
      </c>
      <c r="D21925" s="89"/>
      <c r="E21925" s="89"/>
      <c r="F21925" s="89">
        <f>Table3[[#This Row],[Yield]]/100*(1+F21924)</f>
        <v>0</v>
      </c>
    </row>
    <row r="21926" spans="1:6" x14ac:dyDescent="0.2">
      <c r="A21926" s="88">
        <v>27071</v>
      </c>
      <c r="B21926" s="89">
        <v>803.9</v>
      </c>
      <c r="C21926" s="89">
        <f>LN(Table3[[#This Row],[Value]]/B21925)</f>
        <v>-2.031714286431039E-2</v>
      </c>
      <c r="D21926" s="89"/>
      <c r="E21926" s="89"/>
      <c r="F21926" s="89">
        <f>Table3[[#This Row],[Yield]]/100*(1+F21925)</f>
        <v>0</v>
      </c>
    </row>
    <row r="21927" spans="1:6" x14ac:dyDescent="0.2">
      <c r="A21927" s="88">
        <v>27072</v>
      </c>
      <c r="B21927" s="89">
        <v>806.63</v>
      </c>
      <c r="C21927" s="89">
        <f>LN(Table3[[#This Row],[Value]]/B21926)</f>
        <v>3.3901915701636163E-3</v>
      </c>
      <c r="D21927" s="89"/>
      <c r="E21927" s="89"/>
      <c r="F21927" s="89">
        <f>Table3[[#This Row],[Yield]]/100*(1+F21926)</f>
        <v>0</v>
      </c>
    </row>
    <row r="21928" spans="1:6" x14ac:dyDescent="0.2">
      <c r="A21928" s="88">
        <v>27073</v>
      </c>
      <c r="B21928" s="89">
        <v>806.87</v>
      </c>
      <c r="C21928" s="89">
        <f>LN(Table3[[#This Row],[Value]]/B21927)</f>
        <v>2.9748993092028233E-4</v>
      </c>
      <c r="D21928" s="89"/>
      <c r="E21928" s="89"/>
      <c r="F21928" s="89">
        <f>Table3[[#This Row],[Yield]]/100*(1+F21927)</f>
        <v>0</v>
      </c>
    </row>
    <row r="21929" spans="1:6" x14ac:dyDescent="0.2">
      <c r="A21929" s="88">
        <v>27074</v>
      </c>
      <c r="B21929" s="89">
        <v>809.92</v>
      </c>
      <c r="C21929" s="89">
        <f>LN(Table3[[#This Row],[Value]]/B21928)</f>
        <v>3.7729125217601696E-3</v>
      </c>
      <c r="D21929" s="89"/>
      <c r="E21929" s="89"/>
      <c r="F21929" s="89">
        <f>Table3[[#This Row],[Yield]]/100*(1+F21928)</f>
        <v>0</v>
      </c>
    </row>
    <row r="21930" spans="1:6" x14ac:dyDescent="0.2">
      <c r="A21930" s="88">
        <v>27075</v>
      </c>
      <c r="B21930" s="89">
        <v>820.32</v>
      </c>
      <c r="C21930" s="89">
        <f>LN(Table3[[#This Row],[Value]]/B21929)</f>
        <v>1.2759030678631307E-2</v>
      </c>
      <c r="D21930" s="89"/>
      <c r="E21930" s="89"/>
      <c r="F21930" s="89">
        <f>Table3[[#This Row],[Yield]]/100*(1+F21929)</f>
        <v>0</v>
      </c>
    </row>
    <row r="21931" spans="1:6" x14ac:dyDescent="0.2">
      <c r="A21931" s="88">
        <v>27079</v>
      </c>
      <c r="B21931" s="89">
        <v>819.54</v>
      </c>
      <c r="C21931" s="89">
        <f>LN(Table3[[#This Row],[Value]]/B21930)</f>
        <v>-9.5130079253519153E-4</v>
      </c>
      <c r="D21931" s="89"/>
      <c r="E21931" s="89"/>
      <c r="F21931" s="89">
        <f>Table3[[#This Row],[Yield]]/100*(1+F21930)</f>
        <v>0</v>
      </c>
    </row>
    <row r="21932" spans="1:6" x14ac:dyDescent="0.2">
      <c r="A21932" s="88">
        <v>27080</v>
      </c>
      <c r="B21932" s="89">
        <v>831.04</v>
      </c>
      <c r="C21932" s="89">
        <f>LN(Table3[[#This Row],[Value]]/B21931)</f>
        <v>1.3934721231528276E-2</v>
      </c>
      <c r="D21932" s="89"/>
      <c r="E21932" s="89"/>
      <c r="F21932" s="89">
        <f>Table3[[#This Row],[Yield]]/100*(1+F21931)</f>
        <v>0</v>
      </c>
    </row>
    <row r="21933" spans="1:6" x14ac:dyDescent="0.2">
      <c r="A21933" s="88">
        <v>27081</v>
      </c>
      <c r="B21933" s="89">
        <v>846.84</v>
      </c>
      <c r="C21933" s="89">
        <f>LN(Table3[[#This Row],[Value]]/B21932)</f>
        <v>1.8833846326355628E-2</v>
      </c>
      <c r="D21933" s="89"/>
      <c r="E21933" s="89"/>
      <c r="F21933" s="89">
        <f>Table3[[#This Row],[Yield]]/100*(1+F21932)</f>
        <v>0</v>
      </c>
    </row>
    <row r="21934" spans="1:6" x14ac:dyDescent="0.2">
      <c r="A21934" s="88">
        <v>27082</v>
      </c>
      <c r="B21934" s="89">
        <v>855.99</v>
      </c>
      <c r="C21934" s="89">
        <f>LN(Table3[[#This Row],[Value]]/B21933)</f>
        <v>1.0746919029774284E-2</v>
      </c>
      <c r="D21934" s="89"/>
      <c r="E21934" s="89"/>
      <c r="F21934" s="89">
        <f>Table3[[#This Row],[Yield]]/100*(1+F21933)</f>
        <v>0</v>
      </c>
    </row>
    <row r="21935" spans="1:6" x14ac:dyDescent="0.2">
      <c r="A21935" s="88">
        <v>27085</v>
      </c>
      <c r="B21935" s="89">
        <v>851.38</v>
      </c>
      <c r="C21935" s="89">
        <f>LN(Table3[[#This Row],[Value]]/B21934)</f>
        <v>-5.4001314335379762E-3</v>
      </c>
      <c r="D21935" s="89"/>
      <c r="E21935" s="89"/>
      <c r="F21935" s="89">
        <f>Table3[[#This Row],[Yield]]/100*(1+F21934)</f>
        <v>0</v>
      </c>
    </row>
    <row r="21936" spans="1:6" x14ac:dyDescent="0.2">
      <c r="A21936" s="88">
        <v>27086</v>
      </c>
      <c r="B21936" s="89">
        <v>859.51</v>
      </c>
      <c r="C21936" s="89">
        <f>LN(Table3[[#This Row],[Value]]/B21935)</f>
        <v>9.5038970295667664E-3</v>
      </c>
      <c r="D21936" s="89"/>
      <c r="E21936" s="89"/>
      <c r="F21936" s="89">
        <f>Table3[[#This Row],[Yield]]/100*(1+F21935)</f>
        <v>0</v>
      </c>
    </row>
    <row r="21937" spans="1:6" x14ac:dyDescent="0.2">
      <c r="A21937" s="88">
        <v>27087</v>
      </c>
      <c r="B21937" s="89">
        <v>863.42</v>
      </c>
      <c r="C21937" s="89">
        <f>LN(Table3[[#This Row],[Value]]/B21936)</f>
        <v>4.5387876609703027E-3</v>
      </c>
      <c r="D21937" s="89"/>
      <c r="E21937" s="89"/>
      <c r="F21937" s="89">
        <f>Table3[[#This Row],[Yield]]/100*(1+F21936)</f>
        <v>0</v>
      </c>
    </row>
    <row r="21938" spans="1:6" x14ac:dyDescent="0.2">
      <c r="A21938" s="88">
        <v>27088</v>
      </c>
      <c r="B21938" s="89">
        <v>860.53</v>
      </c>
      <c r="C21938" s="89">
        <f>LN(Table3[[#This Row],[Value]]/B21937)</f>
        <v>-3.3527685921526241E-3</v>
      </c>
      <c r="D21938" s="89"/>
      <c r="E21938" s="89"/>
      <c r="F21938" s="89">
        <f>Table3[[#This Row],[Yield]]/100*(1+F21937)</f>
        <v>0</v>
      </c>
    </row>
    <row r="21939" spans="1:6" x14ac:dyDescent="0.2">
      <c r="A21939" s="88">
        <v>27089</v>
      </c>
      <c r="B21939" s="89">
        <v>851.92</v>
      </c>
      <c r="C21939" s="89">
        <f>LN(Table3[[#This Row],[Value]]/B21938)</f>
        <v>-1.0055852788231507E-2</v>
      </c>
      <c r="D21939" s="89"/>
      <c r="E21939" s="89"/>
      <c r="F21939" s="89">
        <f>Table3[[#This Row],[Yield]]/100*(1+F21938)</f>
        <v>0</v>
      </c>
    </row>
    <row r="21940" spans="1:6" x14ac:dyDescent="0.2">
      <c r="A21940" s="88">
        <v>27092</v>
      </c>
      <c r="B21940" s="89">
        <v>853.18</v>
      </c>
      <c r="C21940" s="89">
        <f>LN(Table3[[#This Row],[Value]]/B21939)</f>
        <v>1.4779194526371739E-3</v>
      </c>
      <c r="D21940" s="89"/>
      <c r="E21940" s="89"/>
      <c r="F21940" s="89">
        <f>Table3[[#This Row],[Yield]]/100*(1+F21939)</f>
        <v>0</v>
      </c>
    </row>
    <row r="21941" spans="1:6" x14ac:dyDescent="0.2">
      <c r="A21941" s="88">
        <v>27093</v>
      </c>
      <c r="B21941" s="89">
        <v>872.42</v>
      </c>
      <c r="C21941" s="89">
        <f>LN(Table3[[#This Row],[Value]]/B21940)</f>
        <v>2.2300414168569219E-2</v>
      </c>
      <c r="D21941" s="89"/>
      <c r="E21941" s="89"/>
      <c r="F21941" s="89">
        <f>Table3[[#This Row],[Yield]]/100*(1+F21940)</f>
        <v>0</v>
      </c>
    </row>
    <row r="21942" spans="1:6" x14ac:dyDescent="0.2">
      <c r="A21942" s="88">
        <v>27094</v>
      </c>
      <c r="B21942" s="89">
        <v>879.85</v>
      </c>
      <c r="C21942" s="89">
        <f>LN(Table3[[#This Row],[Value]]/B21941)</f>
        <v>8.4804790694359335E-3</v>
      </c>
      <c r="D21942" s="89"/>
      <c r="E21942" s="89"/>
      <c r="F21942" s="89">
        <f>Table3[[#This Row],[Yield]]/100*(1+F21941)</f>
        <v>0</v>
      </c>
    </row>
    <row r="21943" spans="1:6" x14ac:dyDescent="0.2">
      <c r="A21943" s="88">
        <v>27095</v>
      </c>
      <c r="B21943" s="89">
        <v>869.06</v>
      </c>
      <c r="C21943" s="89">
        <f>LN(Table3[[#This Row],[Value]]/B21942)</f>
        <v>-1.2339270636695127E-2</v>
      </c>
      <c r="D21943" s="89"/>
      <c r="E21943" s="89"/>
      <c r="F21943" s="89">
        <f>Table3[[#This Row],[Yield]]/100*(1+F21942)</f>
        <v>0</v>
      </c>
    </row>
    <row r="21944" spans="1:6" x14ac:dyDescent="0.2">
      <c r="A21944" s="88">
        <v>27096</v>
      </c>
      <c r="B21944" s="89">
        <v>878.05</v>
      </c>
      <c r="C21944" s="89">
        <f>LN(Table3[[#This Row],[Value]]/B21943)</f>
        <v>1.0291371860788063E-2</v>
      </c>
      <c r="D21944" s="89"/>
      <c r="E21944" s="89"/>
      <c r="F21944" s="89">
        <f>Table3[[#This Row],[Yield]]/100*(1+F21943)</f>
        <v>0</v>
      </c>
    </row>
    <row r="21945" spans="1:6" x14ac:dyDescent="0.2">
      <c r="A21945" s="88">
        <v>27099</v>
      </c>
      <c r="B21945" s="89">
        <v>888.45</v>
      </c>
      <c r="C21945" s="89">
        <f>LN(Table3[[#This Row],[Value]]/B21944)</f>
        <v>1.1774831769220328E-2</v>
      </c>
      <c r="D21945" s="89"/>
      <c r="E21945" s="89"/>
      <c r="F21945" s="89">
        <f>Table3[[#This Row],[Yield]]/100*(1+F21944)</f>
        <v>0</v>
      </c>
    </row>
    <row r="21946" spans="1:6" x14ac:dyDescent="0.2">
      <c r="A21946" s="88">
        <v>27100</v>
      </c>
      <c r="B21946" s="89">
        <v>887.12</v>
      </c>
      <c r="C21946" s="89">
        <f>LN(Table3[[#This Row],[Value]]/B21945)</f>
        <v>-1.4981107461235132E-3</v>
      </c>
      <c r="D21946" s="89"/>
      <c r="E21946" s="89"/>
      <c r="F21946" s="89">
        <f>Table3[[#This Row],[Yield]]/100*(1+F21945)</f>
        <v>0</v>
      </c>
    </row>
    <row r="21947" spans="1:6" x14ac:dyDescent="0.2">
      <c r="A21947" s="88">
        <v>27101</v>
      </c>
      <c r="B21947" s="89">
        <v>891.66</v>
      </c>
      <c r="C21947" s="89">
        <f>LN(Table3[[#This Row],[Value]]/B21946)</f>
        <v>5.1046333535724698E-3</v>
      </c>
      <c r="D21947" s="89"/>
      <c r="E21947" s="89"/>
      <c r="F21947" s="89">
        <f>Table3[[#This Row],[Yield]]/100*(1+F21946)</f>
        <v>0</v>
      </c>
    </row>
    <row r="21948" spans="1:6" x14ac:dyDescent="0.2">
      <c r="A21948" s="88">
        <v>27102</v>
      </c>
      <c r="B21948" s="89">
        <v>889.78</v>
      </c>
      <c r="C21948" s="89">
        <f>LN(Table3[[#This Row],[Value]]/B21947)</f>
        <v>-2.1106528403170952E-3</v>
      </c>
      <c r="D21948" s="89"/>
      <c r="E21948" s="89"/>
      <c r="F21948" s="89">
        <f>Table3[[#This Row],[Yield]]/100*(1+F21947)</f>
        <v>0</v>
      </c>
    </row>
    <row r="21949" spans="1:6" x14ac:dyDescent="0.2">
      <c r="A21949" s="88">
        <v>27103</v>
      </c>
      <c r="B21949" s="89">
        <v>887.83</v>
      </c>
      <c r="C21949" s="89">
        <f>LN(Table3[[#This Row],[Value]]/B21948)</f>
        <v>-2.1939579347390018E-3</v>
      </c>
      <c r="D21949" s="89"/>
      <c r="E21949" s="89"/>
      <c r="F21949" s="89">
        <f>Table3[[#This Row],[Yield]]/100*(1+F21948)</f>
        <v>0</v>
      </c>
    </row>
    <row r="21950" spans="1:6" x14ac:dyDescent="0.2">
      <c r="A21950" s="88">
        <v>27106</v>
      </c>
      <c r="B21950" s="89">
        <v>874.22</v>
      </c>
      <c r="C21950" s="89">
        <f>LN(Table3[[#This Row],[Value]]/B21949)</f>
        <v>-1.5448222996020933E-2</v>
      </c>
      <c r="D21950" s="89"/>
      <c r="E21950" s="89"/>
      <c r="F21950" s="89">
        <f>Table3[[#This Row],[Yield]]/100*(1+F21949)</f>
        <v>0</v>
      </c>
    </row>
    <row r="21951" spans="1:6" x14ac:dyDescent="0.2">
      <c r="A21951" s="88">
        <v>27107</v>
      </c>
      <c r="B21951" s="89">
        <v>867.57</v>
      </c>
      <c r="C21951" s="89">
        <f>LN(Table3[[#This Row],[Value]]/B21950)</f>
        <v>-7.6358600191856968E-3</v>
      </c>
      <c r="D21951" s="89"/>
      <c r="E21951" s="89"/>
      <c r="F21951" s="89">
        <f>Table3[[#This Row],[Yield]]/100*(1+F21950)</f>
        <v>0</v>
      </c>
    </row>
    <row r="21952" spans="1:6" x14ac:dyDescent="0.2">
      <c r="A21952" s="88">
        <v>27108</v>
      </c>
      <c r="B21952" s="89">
        <v>872.34</v>
      </c>
      <c r="C21952" s="89">
        <f>LN(Table3[[#This Row],[Value]]/B21951)</f>
        <v>5.4830559631192273E-3</v>
      </c>
      <c r="D21952" s="89"/>
      <c r="E21952" s="89"/>
      <c r="F21952" s="89">
        <f>Table3[[#This Row],[Yield]]/100*(1+F21951)</f>
        <v>0</v>
      </c>
    </row>
    <row r="21953" spans="1:6" x14ac:dyDescent="0.2">
      <c r="A21953" s="88">
        <v>27109</v>
      </c>
      <c r="B21953" s="89">
        <v>875.47</v>
      </c>
      <c r="C21953" s="89">
        <f>LN(Table3[[#This Row],[Value]]/B21952)</f>
        <v>3.5816288337820437E-3</v>
      </c>
      <c r="D21953" s="89"/>
      <c r="E21953" s="89"/>
      <c r="F21953" s="89">
        <f>Table3[[#This Row],[Yield]]/100*(1+F21952)</f>
        <v>0</v>
      </c>
    </row>
    <row r="21954" spans="1:6" x14ac:dyDescent="0.2">
      <c r="A21954" s="88">
        <v>27110</v>
      </c>
      <c r="B21954" s="89">
        <v>878.13</v>
      </c>
      <c r="C21954" s="89">
        <f>LN(Table3[[#This Row],[Value]]/B21953)</f>
        <v>3.0337614509067207E-3</v>
      </c>
      <c r="D21954" s="89"/>
      <c r="E21954" s="89"/>
      <c r="F21954" s="89">
        <f>Table3[[#This Row],[Yield]]/100*(1+F21953)</f>
        <v>0</v>
      </c>
    </row>
    <row r="21955" spans="1:6" x14ac:dyDescent="0.2">
      <c r="A21955" s="88">
        <v>27113</v>
      </c>
      <c r="B21955" s="89">
        <v>881.02</v>
      </c>
      <c r="C21955" s="89">
        <f>LN(Table3[[#This Row],[Value]]/B21954)</f>
        <v>3.2856806980228331E-3</v>
      </c>
      <c r="D21955" s="89"/>
      <c r="E21955" s="89"/>
      <c r="F21955" s="89">
        <f>Table3[[#This Row],[Yield]]/100*(1+F21954)</f>
        <v>0</v>
      </c>
    </row>
    <row r="21956" spans="1:6" x14ac:dyDescent="0.2">
      <c r="A21956" s="88">
        <v>27114</v>
      </c>
      <c r="B21956" s="89">
        <v>883.68</v>
      </c>
      <c r="C21956" s="89">
        <f>LN(Table3[[#This Row],[Value]]/B21955)</f>
        <v>3.0146789987766137E-3</v>
      </c>
      <c r="D21956" s="89"/>
      <c r="E21956" s="89"/>
      <c r="F21956" s="89">
        <f>Table3[[#This Row],[Yield]]/100*(1+F21955)</f>
        <v>0</v>
      </c>
    </row>
    <row r="21957" spans="1:6" x14ac:dyDescent="0.2">
      <c r="A21957" s="88">
        <v>27115</v>
      </c>
      <c r="B21957" s="89">
        <v>871.17</v>
      </c>
      <c r="C21957" s="89">
        <f>LN(Table3[[#This Row],[Value]]/B21956)</f>
        <v>-1.4257870388741926E-2</v>
      </c>
      <c r="D21957" s="89"/>
      <c r="E21957" s="89"/>
      <c r="F21957" s="89">
        <f>Table3[[#This Row],[Yield]]/100*(1+F21956)</f>
        <v>0</v>
      </c>
    </row>
    <row r="21958" spans="1:6" x14ac:dyDescent="0.2">
      <c r="A21958" s="88">
        <v>27116</v>
      </c>
      <c r="B21958" s="89">
        <v>854.35</v>
      </c>
      <c r="C21958" s="89">
        <f>LN(Table3[[#This Row],[Value]]/B21957)</f>
        <v>-1.9496189869853027E-2</v>
      </c>
      <c r="D21958" s="89"/>
      <c r="E21958" s="89"/>
      <c r="F21958" s="89">
        <f>Table3[[#This Row],[Yield]]/100*(1+F21957)</f>
        <v>0</v>
      </c>
    </row>
    <row r="21959" spans="1:6" x14ac:dyDescent="0.2">
      <c r="A21959" s="88">
        <v>27117</v>
      </c>
      <c r="B21959" s="89">
        <v>846.68</v>
      </c>
      <c r="C21959" s="89">
        <f>LN(Table3[[#This Row],[Value]]/B21958)</f>
        <v>-9.0181266423127911E-3</v>
      </c>
      <c r="D21959" s="89"/>
      <c r="E21959" s="89"/>
      <c r="F21959" s="89">
        <f>Table3[[#This Row],[Yield]]/100*(1+F21958)</f>
        <v>0</v>
      </c>
    </row>
    <row r="21960" spans="1:6" x14ac:dyDescent="0.2">
      <c r="A21960" s="88">
        <v>27120</v>
      </c>
      <c r="B21960" s="89">
        <v>843.48</v>
      </c>
      <c r="C21960" s="89">
        <f>LN(Table3[[#This Row],[Value]]/B21959)</f>
        <v>-3.7866282761552929E-3</v>
      </c>
      <c r="D21960" s="89"/>
      <c r="E21960" s="89"/>
      <c r="F21960" s="89">
        <f>Table3[[#This Row],[Yield]]/100*(1+F21959)</f>
        <v>0</v>
      </c>
    </row>
    <row r="21961" spans="1:6" x14ac:dyDescent="0.2">
      <c r="A21961" s="88">
        <v>27121</v>
      </c>
      <c r="B21961" s="89">
        <v>846.61</v>
      </c>
      <c r="C21961" s="89">
        <f>LN(Table3[[#This Row],[Value]]/B21960)</f>
        <v>3.7039489949456978E-3</v>
      </c>
      <c r="D21961" s="89"/>
      <c r="E21961" s="89"/>
      <c r="F21961" s="89">
        <f>Table3[[#This Row],[Yield]]/100*(1+F21960)</f>
        <v>0</v>
      </c>
    </row>
    <row r="21962" spans="1:6" x14ac:dyDescent="0.2">
      <c r="A21962" s="88">
        <v>27122</v>
      </c>
      <c r="B21962" s="89">
        <v>858.03</v>
      </c>
      <c r="C21962" s="89">
        <f>LN(Table3[[#This Row],[Value]]/B21961)</f>
        <v>1.3398923940904875E-2</v>
      </c>
      <c r="D21962" s="89"/>
      <c r="E21962" s="89"/>
      <c r="F21962" s="89">
        <f>Table3[[#This Row],[Yield]]/100*(1+F21961)</f>
        <v>0</v>
      </c>
    </row>
    <row r="21963" spans="1:6" x14ac:dyDescent="0.2">
      <c r="A21963" s="88">
        <v>27123</v>
      </c>
      <c r="B21963" s="89">
        <v>858.89</v>
      </c>
      <c r="C21963" s="89">
        <f>LN(Table3[[#This Row],[Value]]/B21962)</f>
        <v>1.0017939938074662E-3</v>
      </c>
      <c r="D21963" s="89"/>
      <c r="E21963" s="89"/>
      <c r="F21963" s="89">
        <f>Table3[[#This Row],[Yield]]/100*(1+F21962)</f>
        <v>0</v>
      </c>
    </row>
    <row r="21964" spans="1:6" x14ac:dyDescent="0.2">
      <c r="A21964" s="88">
        <v>27124</v>
      </c>
      <c r="B21964" s="89">
        <v>847.54</v>
      </c>
      <c r="C21964" s="89">
        <f>LN(Table3[[#This Row],[Value]]/B21963)</f>
        <v>-1.3302822124522513E-2</v>
      </c>
      <c r="D21964" s="89"/>
      <c r="E21964" s="89"/>
      <c r="F21964" s="89">
        <f>Table3[[#This Row],[Yield]]/100*(1+F21963)</f>
        <v>0</v>
      </c>
    </row>
    <row r="21965" spans="1:6" x14ac:dyDescent="0.2">
      <c r="A21965" s="88">
        <v>27127</v>
      </c>
      <c r="B21965" s="89">
        <v>839.96</v>
      </c>
      <c r="C21965" s="89">
        <f>LN(Table3[[#This Row],[Value]]/B21964)</f>
        <v>-8.9837641250322155E-3</v>
      </c>
      <c r="D21965" s="89"/>
      <c r="E21965" s="89"/>
      <c r="F21965" s="89">
        <f>Table3[[#This Row],[Yield]]/100*(1+F21964)</f>
        <v>0</v>
      </c>
    </row>
    <row r="21966" spans="1:6" x14ac:dyDescent="0.2">
      <c r="A21966" s="88">
        <v>27128</v>
      </c>
      <c r="B21966" s="89">
        <v>846.84</v>
      </c>
      <c r="C21966" s="89">
        <f>LN(Table3[[#This Row],[Value]]/B21965)</f>
        <v>8.1575031448218351E-3</v>
      </c>
      <c r="D21966" s="89"/>
      <c r="E21966" s="89"/>
      <c r="F21966" s="89">
        <f>Table3[[#This Row],[Yield]]/100*(1+F21965)</f>
        <v>0</v>
      </c>
    </row>
    <row r="21967" spans="1:6" x14ac:dyDescent="0.2">
      <c r="A21967" s="88">
        <v>27129</v>
      </c>
      <c r="B21967" s="89">
        <v>843.71</v>
      </c>
      <c r="C21967" s="89">
        <f>LN(Table3[[#This Row],[Value]]/B21966)</f>
        <v>-3.7029411451736547E-3</v>
      </c>
      <c r="D21967" s="89"/>
      <c r="E21967" s="89"/>
      <c r="F21967" s="89">
        <f>Table3[[#This Row],[Yield]]/100*(1+F21966)</f>
        <v>0</v>
      </c>
    </row>
    <row r="21968" spans="1:6" x14ac:dyDescent="0.2">
      <c r="A21968" s="88">
        <v>27130</v>
      </c>
      <c r="B21968" s="89">
        <v>844.81</v>
      </c>
      <c r="C21968" s="89">
        <f>LN(Table3[[#This Row],[Value]]/B21967)</f>
        <v>1.3029163475853885E-3</v>
      </c>
      <c r="D21968" s="89"/>
      <c r="E21968" s="89"/>
      <c r="F21968" s="89">
        <f>Table3[[#This Row],[Yield]]/100*(1+F21967)</f>
        <v>0</v>
      </c>
    </row>
    <row r="21969" spans="1:6" x14ac:dyDescent="0.2">
      <c r="A21969" s="88">
        <v>27134</v>
      </c>
      <c r="B21969" s="89">
        <v>843.79</v>
      </c>
      <c r="C21969" s="89">
        <f>LN(Table3[[#This Row],[Value]]/B21968)</f>
        <v>-1.2081015326995692E-3</v>
      </c>
      <c r="D21969" s="89"/>
      <c r="E21969" s="89"/>
      <c r="F21969" s="89">
        <f>Table3[[#This Row],[Yield]]/100*(1+F21968)</f>
        <v>0</v>
      </c>
    </row>
    <row r="21970" spans="1:6" x14ac:dyDescent="0.2">
      <c r="A21970" s="88">
        <v>27135</v>
      </c>
      <c r="B21970" s="89">
        <v>861.23</v>
      </c>
      <c r="C21970" s="89">
        <f>LN(Table3[[#This Row],[Value]]/B21969)</f>
        <v>2.0457951526822796E-2</v>
      </c>
      <c r="D21970" s="89"/>
      <c r="E21970" s="89"/>
      <c r="F21970" s="89">
        <f>Table3[[#This Row],[Yield]]/100*(1+F21969)</f>
        <v>0</v>
      </c>
    </row>
    <row r="21971" spans="1:6" x14ac:dyDescent="0.2">
      <c r="A21971" s="88">
        <v>27136</v>
      </c>
      <c r="B21971" s="89">
        <v>867.41</v>
      </c>
      <c r="C21971" s="89">
        <f>LN(Table3[[#This Row],[Value]]/B21970)</f>
        <v>7.1501600440156445E-3</v>
      </c>
      <c r="D21971" s="89"/>
      <c r="E21971" s="89"/>
      <c r="F21971" s="89">
        <f>Table3[[#This Row],[Yield]]/100*(1+F21970)</f>
        <v>0</v>
      </c>
    </row>
    <row r="21972" spans="1:6" x14ac:dyDescent="0.2">
      <c r="A21972" s="88">
        <v>27137</v>
      </c>
      <c r="B21972" s="89">
        <v>869.92</v>
      </c>
      <c r="C21972" s="89">
        <f>LN(Table3[[#This Row],[Value]]/B21971)</f>
        <v>2.8894933563204848E-3</v>
      </c>
      <c r="D21972" s="89"/>
      <c r="E21972" s="89"/>
      <c r="F21972" s="89">
        <f>Table3[[#This Row],[Yield]]/100*(1+F21971)</f>
        <v>0</v>
      </c>
    </row>
    <row r="21973" spans="1:6" x14ac:dyDescent="0.2">
      <c r="A21973" s="88">
        <v>27138</v>
      </c>
      <c r="B21973" s="89">
        <v>859.9</v>
      </c>
      <c r="C21973" s="89">
        <f>LN(Table3[[#This Row],[Value]]/B21972)</f>
        <v>-1.158514998075964E-2</v>
      </c>
      <c r="D21973" s="89"/>
      <c r="E21973" s="89"/>
      <c r="F21973" s="89">
        <f>Table3[[#This Row],[Yield]]/100*(1+F21972)</f>
        <v>0</v>
      </c>
    </row>
    <row r="21974" spans="1:6" x14ac:dyDescent="0.2">
      <c r="A21974" s="88">
        <v>27141</v>
      </c>
      <c r="B21974" s="89">
        <v>858.57</v>
      </c>
      <c r="C21974" s="89">
        <f>LN(Table3[[#This Row],[Value]]/B21973)</f>
        <v>-1.5478888378058942E-3</v>
      </c>
      <c r="D21974" s="89"/>
      <c r="E21974" s="89"/>
      <c r="F21974" s="89">
        <f>Table3[[#This Row],[Yield]]/100*(1+F21973)</f>
        <v>0</v>
      </c>
    </row>
    <row r="21975" spans="1:6" x14ac:dyDescent="0.2">
      <c r="A21975" s="88">
        <v>27142</v>
      </c>
      <c r="B21975" s="89">
        <v>845.98</v>
      </c>
      <c r="C21975" s="89">
        <f>LN(Table3[[#This Row],[Value]]/B21974)</f>
        <v>-1.4772495914205019E-2</v>
      </c>
      <c r="D21975" s="89"/>
      <c r="E21975" s="89"/>
      <c r="F21975" s="89">
        <f>Table3[[#This Row],[Yield]]/100*(1+F21974)</f>
        <v>0</v>
      </c>
    </row>
    <row r="21976" spans="1:6" x14ac:dyDescent="0.2">
      <c r="A21976" s="88">
        <v>27143</v>
      </c>
      <c r="B21976" s="89">
        <v>832.37</v>
      </c>
      <c r="C21976" s="89">
        <f>LN(Table3[[#This Row],[Value]]/B21975)</f>
        <v>-1.6218665160039149E-2</v>
      </c>
      <c r="D21976" s="89"/>
      <c r="E21976" s="89"/>
      <c r="F21976" s="89">
        <f>Table3[[#This Row],[Yield]]/100*(1+F21975)</f>
        <v>0</v>
      </c>
    </row>
    <row r="21977" spans="1:6" x14ac:dyDescent="0.2">
      <c r="A21977" s="88">
        <v>27144</v>
      </c>
      <c r="B21977" s="89">
        <v>827.68</v>
      </c>
      <c r="C21977" s="89">
        <f>LN(Table3[[#This Row],[Value]]/B21976)</f>
        <v>-5.6504472495958243E-3</v>
      </c>
      <c r="D21977" s="89"/>
      <c r="E21977" s="89"/>
      <c r="F21977" s="89">
        <f>Table3[[#This Row],[Yield]]/100*(1+F21976)</f>
        <v>0</v>
      </c>
    </row>
    <row r="21978" spans="1:6" x14ac:dyDescent="0.2">
      <c r="A21978" s="88">
        <v>27145</v>
      </c>
      <c r="B21978" s="89">
        <v>834.64</v>
      </c>
      <c r="C21978" s="89">
        <f>LN(Table3[[#This Row],[Value]]/B21977)</f>
        <v>8.3738879045090284E-3</v>
      </c>
      <c r="D21978" s="89"/>
      <c r="E21978" s="89"/>
      <c r="F21978" s="89">
        <f>Table3[[#This Row],[Yield]]/100*(1+F21977)</f>
        <v>0</v>
      </c>
    </row>
    <row r="21979" spans="1:6" x14ac:dyDescent="0.2">
      <c r="A21979" s="88">
        <v>27148</v>
      </c>
      <c r="B21979" s="89">
        <v>835.42</v>
      </c>
      <c r="C21979" s="89">
        <f>LN(Table3[[#This Row],[Value]]/B21978)</f>
        <v>9.3409824403310651E-4</v>
      </c>
      <c r="D21979" s="89"/>
      <c r="E21979" s="89"/>
      <c r="F21979" s="89">
        <f>Table3[[#This Row],[Yield]]/100*(1+F21978)</f>
        <v>0</v>
      </c>
    </row>
    <row r="21980" spans="1:6" x14ac:dyDescent="0.2">
      <c r="A21980" s="88">
        <v>27149</v>
      </c>
      <c r="B21980" s="89">
        <v>836.75</v>
      </c>
      <c r="C21980" s="89">
        <f>LN(Table3[[#This Row],[Value]]/B21979)</f>
        <v>1.5907476876889104E-3</v>
      </c>
      <c r="D21980" s="89"/>
      <c r="E21980" s="89"/>
      <c r="F21980" s="89">
        <f>Table3[[#This Row],[Yield]]/100*(1+F21979)</f>
        <v>0</v>
      </c>
    </row>
    <row r="21981" spans="1:6" x14ac:dyDescent="0.2">
      <c r="A21981" s="88">
        <v>27150</v>
      </c>
      <c r="B21981" s="89">
        <v>853.88</v>
      </c>
      <c r="C21981" s="89">
        <f>LN(Table3[[#This Row],[Value]]/B21980)</f>
        <v>2.0265328601462667E-2</v>
      </c>
      <c r="D21981" s="89"/>
      <c r="E21981" s="89"/>
      <c r="F21981" s="89">
        <f>Table3[[#This Row],[Yield]]/100*(1+F21980)</f>
        <v>0</v>
      </c>
    </row>
    <row r="21982" spans="1:6" x14ac:dyDescent="0.2">
      <c r="A21982" s="88">
        <v>27151</v>
      </c>
      <c r="B21982" s="89">
        <v>851.06</v>
      </c>
      <c r="C21982" s="89">
        <f>LN(Table3[[#This Row],[Value]]/B21981)</f>
        <v>-3.3080373170089345E-3</v>
      </c>
      <c r="D21982" s="89"/>
      <c r="E21982" s="89"/>
      <c r="F21982" s="89">
        <f>Table3[[#This Row],[Yield]]/100*(1+F21981)</f>
        <v>0</v>
      </c>
    </row>
    <row r="21983" spans="1:6" x14ac:dyDescent="0.2">
      <c r="A21983" s="88">
        <v>27152</v>
      </c>
      <c r="B21983" s="89">
        <v>845.9</v>
      </c>
      <c r="C21983" s="89">
        <f>LN(Table3[[#This Row],[Value]]/B21982)</f>
        <v>-6.0814820659208617E-3</v>
      </c>
      <c r="D21983" s="89"/>
      <c r="E21983" s="89"/>
      <c r="F21983" s="89">
        <f>Table3[[#This Row],[Yield]]/100*(1+F21982)</f>
        <v>0</v>
      </c>
    </row>
    <row r="21984" spans="1:6" x14ac:dyDescent="0.2">
      <c r="A21984" s="88">
        <v>27155</v>
      </c>
      <c r="B21984" s="89">
        <v>844.88</v>
      </c>
      <c r="C21984" s="89">
        <f>LN(Table3[[#This Row],[Value]]/B21983)</f>
        <v>-1.2065438717498455E-3</v>
      </c>
      <c r="D21984" s="89"/>
      <c r="E21984" s="89"/>
      <c r="F21984" s="89">
        <f>Table3[[#This Row],[Yield]]/100*(1+F21983)</f>
        <v>0</v>
      </c>
    </row>
    <row r="21985" spans="1:6" x14ac:dyDescent="0.2">
      <c r="A21985" s="88">
        <v>27156</v>
      </c>
      <c r="B21985" s="89">
        <v>847.15</v>
      </c>
      <c r="C21985" s="89">
        <f>LN(Table3[[#This Row],[Value]]/B21984)</f>
        <v>2.6831691658962295E-3</v>
      </c>
      <c r="D21985" s="89"/>
      <c r="E21985" s="89"/>
      <c r="F21985" s="89">
        <f>Table3[[#This Row],[Yield]]/100*(1+F21984)</f>
        <v>0</v>
      </c>
    </row>
    <row r="21986" spans="1:6" x14ac:dyDescent="0.2">
      <c r="A21986" s="88">
        <v>27157</v>
      </c>
      <c r="B21986" s="89">
        <v>850.99</v>
      </c>
      <c r="C21986" s="89">
        <f>LN(Table3[[#This Row],[Value]]/B21985)</f>
        <v>4.5226030189006771E-3</v>
      </c>
      <c r="D21986" s="89"/>
      <c r="E21986" s="89"/>
      <c r="F21986" s="89">
        <f>Table3[[#This Row],[Yield]]/100*(1+F21985)</f>
        <v>0</v>
      </c>
    </row>
    <row r="21987" spans="1:6" x14ac:dyDescent="0.2">
      <c r="A21987" s="88">
        <v>27158</v>
      </c>
      <c r="B21987" s="89">
        <v>865.77</v>
      </c>
      <c r="C21987" s="89">
        <f>LN(Table3[[#This Row],[Value]]/B21986)</f>
        <v>1.7218906749887866E-2</v>
      </c>
      <c r="D21987" s="89"/>
      <c r="E21987" s="89"/>
      <c r="F21987" s="89">
        <f>Table3[[#This Row],[Yield]]/100*(1+F21986)</f>
        <v>0</v>
      </c>
    </row>
    <row r="21988" spans="1:6" x14ac:dyDescent="0.2">
      <c r="A21988" s="88">
        <v>27159</v>
      </c>
      <c r="B21988" s="89">
        <v>850.44</v>
      </c>
      <c r="C21988" s="89">
        <f>LN(Table3[[#This Row],[Value]]/B21987)</f>
        <v>-1.7865421762738847E-2</v>
      </c>
      <c r="D21988" s="89"/>
      <c r="E21988" s="89"/>
      <c r="F21988" s="89">
        <f>Table3[[#This Row],[Yield]]/100*(1+F21987)</f>
        <v>0</v>
      </c>
    </row>
    <row r="21989" spans="1:6" x14ac:dyDescent="0.2">
      <c r="A21989" s="88">
        <v>27162</v>
      </c>
      <c r="B21989" s="89">
        <v>845.59</v>
      </c>
      <c r="C21989" s="89">
        <f>LN(Table3[[#This Row],[Value]]/B21988)</f>
        <v>-5.7192540464858143E-3</v>
      </c>
      <c r="D21989" s="89"/>
      <c r="E21989" s="89"/>
      <c r="F21989" s="89">
        <f>Table3[[#This Row],[Yield]]/100*(1+F21988)</f>
        <v>0</v>
      </c>
    </row>
    <row r="21990" spans="1:6" x14ac:dyDescent="0.2">
      <c r="A21990" s="88">
        <v>27163</v>
      </c>
      <c r="B21990" s="89">
        <v>847.86</v>
      </c>
      <c r="C21990" s="89">
        <f>LN(Table3[[#This Row],[Value]]/B21989)</f>
        <v>2.680919259030664E-3</v>
      </c>
      <c r="D21990" s="89"/>
      <c r="E21990" s="89"/>
      <c r="F21990" s="89">
        <f>Table3[[#This Row],[Yield]]/100*(1+F21989)</f>
        <v>0</v>
      </c>
    </row>
    <row r="21991" spans="1:6" x14ac:dyDescent="0.2">
      <c r="A21991" s="88">
        <v>27164</v>
      </c>
      <c r="B21991" s="89">
        <v>846.06</v>
      </c>
      <c r="C21991" s="89">
        <f>LN(Table3[[#This Row],[Value]]/B21990)</f>
        <v>-2.125248745516103E-3</v>
      </c>
      <c r="D21991" s="89"/>
      <c r="E21991" s="89"/>
      <c r="F21991" s="89">
        <f>Table3[[#This Row],[Yield]]/100*(1+F21990)</f>
        <v>0</v>
      </c>
    </row>
    <row r="21992" spans="1:6" x14ac:dyDescent="0.2">
      <c r="A21992" s="88">
        <v>27165</v>
      </c>
      <c r="B21992" s="89">
        <v>835.34</v>
      </c>
      <c r="C21992" s="89">
        <f>LN(Table3[[#This Row],[Value]]/B21991)</f>
        <v>-1.2751451475166842E-2</v>
      </c>
      <c r="D21992" s="89"/>
      <c r="E21992" s="89"/>
      <c r="F21992" s="89">
        <f>Table3[[#This Row],[Yield]]/100*(1+F21991)</f>
        <v>0</v>
      </c>
    </row>
    <row r="21993" spans="1:6" x14ac:dyDescent="0.2">
      <c r="A21993" s="88">
        <v>27166</v>
      </c>
      <c r="B21993" s="89">
        <v>818.84</v>
      </c>
      <c r="C21993" s="89">
        <f>LN(Table3[[#This Row],[Value]]/B21992)</f>
        <v>-1.9950123029606276E-2</v>
      </c>
      <c r="D21993" s="89"/>
      <c r="E21993" s="89"/>
      <c r="F21993" s="89">
        <f>Table3[[#This Row],[Yield]]/100*(1+F21992)</f>
        <v>0</v>
      </c>
    </row>
    <row r="21994" spans="1:6" x14ac:dyDescent="0.2">
      <c r="A21994" s="88">
        <v>27169</v>
      </c>
      <c r="B21994" s="89">
        <v>812.42</v>
      </c>
      <c r="C21994" s="89">
        <f>LN(Table3[[#This Row],[Value]]/B21993)</f>
        <v>-7.871256754645126E-3</v>
      </c>
      <c r="D21994" s="89"/>
      <c r="E21994" s="89"/>
      <c r="F21994" s="89">
        <f>Table3[[#This Row],[Yield]]/100*(1+F21993)</f>
        <v>0</v>
      </c>
    </row>
    <row r="21995" spans="1:6" x14ac:dyDescent="0.2">
      <c r="A21995" s="88">
        <v>27170</v>
      </c>
      <c r="B21995" s="89">
        <v>809.53</v>
      </c>
      <c r="C21995" s="89">
        <f>LN(Table3[[#This Row],[Value]]/B21994)</f>
        <v>-3.5636154732604378E-3</v>
      </c>
      <c r="D21995" s="89"/>
      <c r="E21995" s="89"/>
      <c r="F21995" s="89">
        <f>Table3[[#This Row],[Yield]]/100*(1+F21994)</f>
        <v>0</v>
      </c>
    </row>
    <row r="21996" spans="1:6" x14ac:dyDescent="0.2">
      <c r="A21996" s="88">
        <v>27171</v>
      </c>
      <c r="B21996" s="89">
        <v>802.57</v>
      </c>
      <c r="C21996" s="89">
        <f>LN(Table3[[#This Row],[Value]]/B21995)</f>
        <v>-8.6347537301034571E-3</v>
      </c>
      <c r="D21996" s="89"/>
      <c r="E21996" s="89"/>
      <c r="F21996" s="89">
        <f>Table3[[#This Row],[Yield]]/100*(1+F21995)</f>
        <v>0</v>
      </c>
    </row>
    <row r="21997" spans="1:6" x14ac:dyDescent="0.2">
      <c r="A21997" s="88">
        <v>27172</v>
      </c>
      <c r="B21997" s="89">
        <v>805.23</v>
      </c>
      <c r="C21997" s="89">
        <f>LN(Table3[[#This Row],[Value]]/B21996)</f>
        <v>3.3088722813124955E-3</v>
      </c>
      <c r="D21997" s="89"/>
      <c r="E21997" s="89"/>
      <c r="F21997" s="89">
        <f>Table3[[#This Row],[Yield]]/100*(1+F21996)</f>
        <v>0</v>
      </c>
    </row>
    <row r="21998" spans="1:6" x14ac:dyDescent="0.2">
      <c r="A21998" s="88">
        <v>27173</v>
      </c>
      <c r="B21998" s="89">
        <v>816.65</v>
      </c>
      <c r="C21998" s="89">
        <f>LN(Table3[[#This Row],[Value]]/B21997)</f>
        <v>1.408265560342431E-2</v>
      </c>
      <c r="D21998" s="89"/>
      <c r="E21998" s="89"/>
      <c r="F21998" s="89">
        <f>Table3[[#This Row],[Yield]]/100*(1+F21997)</f>
        <v>0</v>
      </c>
    </row>
    <row r="21999" spans="1:6" x14ac:dyDescent="0.2">
      <c r="A21999" s="88">
        <v>27177</v>
      </c>
      <c r="B21999" s="89">
        <v>814.3</v>
      </c>
      <c r="C21999" s="89">
        <f>LN(Table3[[#This Row],[Value]]/B21998)</f>
        <v>-2.8817580260626341E-3</v>
      </c>
      <c r="D21999" s="89"/>
      <c r="E21999" s="89"/>
      <c r="F21999" s="89">
        <f>Table3[[#This Row],[Yield]]/100*(1+F21998)</f>
        <v>0</v>
      </c>
    </row>
    <row r="22000" spans="1:6" x14ac:dyDescent="0.2">
      <c r="A22000" s="88">
        <v>27178</v>
      </c>
      <c r="B22000" s="89">
        <v>795.37</v>
      </c>
      <c r="C22000" s="89">
        <f>LN(Table3[[#This Row],[Value]]/B21999)</f>
        <v>-2.3521433282808542E-2</v>
      </c>
      <c r="D22000" s="89"/>
      <c r="E22000" s="89"/>
      <c r="F22000" s="89">
        <f>Table3[[#This Row],[Yield]]/100*(1+F21999)</f>
        <v>0</v>
      </c>
    </row>
    <row r="22001" spans="1:6" x14ac:dyDescent="0.2">
      <c r="A22001" s="88">
        <v>27179</v>
      </c>
      <c r="B22001" s="89">
        <v>803.58</v>
      </c>
      <c r="C22001" s="89">
        <f>LN(Table3[[#This Row],[Value]]/B22000)</f>
        <v>1.026932943680881E-2</v>
      </c>
      <c r="D22001" s="89"/>
      <c r="E22001" s="89"/>
      <c r="F22001" s="89">
        <f>Table3[[#This Row],[Yield]]/100*(1+F22000)</f>
        <v>0</v>
      </c>
    </row>
    <row r="22002" spans="1:6" x14ac:dyDescent="0.2">
      <c r="A22002" s="88">
        <v>27180</v>
      </c>
      <c r="B22002" s="89">
        <v>802.17</v>
      </c>
      <c r="C22002" s="89">
        <f>LN(Table3[[#This Row],[Value]]/B22001)</f>
        <v>-1.7561891482405655E-3</v>
      </c>
      <c r="D22002" s="89"/>
      <c r="E22002" s="89"/>
      <c r="F22002" s="89">
        <f>Table3[[#This Row],[Yield]]/100*(1+F22001)</f>
        <v>0</v>
      </c>
    </row>
    <row r="22003" spans="1:6" x14ac:dyDescent="0.2">
      <c r="A22003" s="88">
        <v>27183</v>
      </c>
      <c r="B22003" s="89">
        <v>821.26</v>
      </c>
      <c r="C22003" s="89">
        <f>LN(Table3[[#This Row],[Value]]/B22002)</f>
        <v>2.3519190805963083E-2</v>
      </c>
      <c r="D22003" s="89"/>
      <c r="E22003" s="89"/>
      <c r="F22003" s="89">
        <f>Table3[[#This Row],[Yield]]/100*(1+F22002)</f>
        <v>0</v>
      </c>
    </row>
    <row r="22004" spans="1:6" x14ac:dyDescent="0.2">
      <c r="A22004" s="88">
        <v>27184</v>
      </c>
      <c r="B22004" s="89">
        <v>828.69</v>
      </c>
      <c r="C22004" s="89">
        <f>LN(Table3[[#This Row],[Value]]/B22003)</f>
        <v>9.0063944043433219E-3</v>
      </c>
      <c r="D22004" s="89"/>
      <c r="E22004" s="89"/>
      <c r="F22004" s="89">
        <f>Table3[[#This Row],[Yield]]/100*(1+F22003)</f>
        <v>0</v>
      </c>
    </row>
    <row r="22005" spans="1:6" x14ac:dyDescent="0.2">
      <c r="A22005" s="88">
        <v>27185</v>
      </c>
      <c r="B22005" s="89">
        <v>830.18</v>
      </c>
      <c r="C22005" s="89">
        <f>LN(Table3[[#This Row],[Value]]/B22004)</f>
        <v>1.7964040590209515E-3</v>
      </c>
      <c r="D22005" s="89"/>
      <c r="E22005" s="89"/>
      <c r="F22005" s="89">
        <f>Table3[[#This Row],[Yield]]/100*(1+F22004)</f>
        <v>0</v>
      </c>
    </row>
    <row r="22006" spans="1:6" x14ac:dyDescent="0.2">
      <c r="A22006" s="88">
        <v>27186</v>
      </c>
      <c r="B22006" s="89">
        <v>845.35</v>
      </c>
      <c r="C22006" s="89">
        <f>LN(Table3[[#This Row],[Value]]/B22005)</f>
        <v>1.8108198034802809E-2</v>
      </c>
      <c r="D22006" s="89"/>
      <c r="E22006" s="89"/>
      <c r="F22006" s="89">
        <f>Table3[[#This Row],[Yield]]/100*(1+F22005)</f>
        <v>0</v>
      </c>
    </row>
    <row r="22007" spans="1:6" x14ac:dyDescent="0.2">
      <c r="A22007" s="88">
        <v>27187</v>
      </c>
      <c r="B22007" s="89">
        <v>853.72</v>
      </c>
      <c r="C22007" s="89">
        <f>LN(Table3[[#This Row],[Value]]/B22006)</f>
        <v>9.8525283923919359E-3</v>
      </c>
      <c r="D22007" s="89"/>
      <c r="E22007" s="89"/>
      <c r="F22007" s="89">
        <f>Table3[[#This Row],[Yield]]/100*(1+F22006)</f>
        <v>0</v>
      </c>
    </row>
    <row r="22008" spans="1:6" x14ac:dyDescent="0.2">
      <c r="A22008" s="88">
        <v>27190</v>
      </c>
      <c r="B22008" s="89">
        <v>859.67</v>
      </c>
      <c r="C22008" s="89">
        <f>LN(Table3[[#This Row],[Value]]/B22007)</f>
        <v>6.945323502238733E-3</v>
      </c>
      <c r="D22008" s="89"/>
      <c r="E22008" s="89"/>
      <c r="F22008" s="89">
        <f>Table3[[#This Row],[Yield]]/100*(1+F22007)</f>
        <v>0</v>
      </c>
    </row>
    <row r="22009" spans="1:6" x14ac:dyDescent="0.2">
      <c r="A22009" s="88">
        <v>27191</v>
      </c>
      <c r="B22009" s="89">
        <v>852.08</v>
      </c>
      <c r="C22009" s="89">
        <f>LN(Table3[[#This Row],[Value]]/B22008)</f>
        <v>-8.8681755426956305E-3</v>
      </c>
      <c r="D22009" s="89"/>
      <c r="E22009" s="89"/>
      <c r="F22009" s="89">
        <f>Table3[[#This Row],[Yield]]/100*(1+F22008)</f>
        <v>0</v>
      </c>
    </row>
    <row r="22010" spans="1:6" x14ac:dyDescent="0.2">
      <c r="A22010" s="88">
        <v>27192</v>
      </c>
      <c r="B22010" s="89">
        <v>848.56</v>
      </c>
      <c r="C22010" s="89">
        <f>LN(Table3[[#This Row],[Value]]/B22009)</f>
        <v>-4.1396239376956436E-3</v>
      </c>
      <c r="D22010" s="89"/>
      <c r="E22010" s="89"/>
      <c r="F22010" s="89">
        <f>Table3[[#This Row],[Yield]]/100*(1+F22009)</f>
        <v>0</v>
      </c>
    </row>
    <row r="22011" spans="1:6" x14ac:dyDescent="0.2">
      <c r="A22011" s="88">
        <v>27193</v>
      </c>
      <c r="B22011" s="89">
        <v>852.08</v>
      </c>
      <c r="C22011" s="89">
        <f>LN(Table3[[#This Row],[Value]]/B22010)</f>
        <v>4.1396239376955187E-3</v>
      </c>
      <c r="D22011" s="89"/>
      <c r="E22011" s="89"/>
      <c r="F22011" s="89">
        <f>Table3[[#This Row],[Yield]]/100*(1+F22010)</f>
        <v>0</v>
      </c>
    </row>
    <row r="22012" spans="1:6" x14ac:dyDescent="0.2">
      <c r="A22012" s="88">
        <v>27194</v>
      </c>
      <c r="B22012" s="89">
        <v>843.09</v>
      </c>
      <c r="C22012" s="89">
        <f>LN(Table3[[#This Row],[Value]]/B22011)</f>
        <v>-1.0606705265828884E-2</v>
      </c>
      <c r="D22012" s="89"/>
      <c r="E22012" s="89"/>
      <c r="F22012" s="89">
        <f>Table3[[#This Row],[Yield]]/100*(1+F22011)</f>
        <v>0</v>
      </c>
    </row>
    <row r="22013" spans="1:6" x14ac:dyDescent="0.2">
      <c r="A22013" s="88">
        <v>27197</v>
      </c>
      <c r="B22013" s="89">
        <v>833.23</v>
      </c>
      <c r="C22013" s="89">
        <f>LN(Table3[[#This Row],[Value]]/B22012)</f>
        <v>-1.1763999369534543E-2</v>
      </c>
      <c r="D22013" s="89"/>
      <c r="E22013" s="89"/>
      <c r="F22013" s="89">
        <f>Table3[[#This Row],[Yield]]/100*(1+F22012)</f>
        <v>0</v>
      </c>
    </row>
    <row r="22014" spans="1:6" x14ac:dyDescent="0.2">
      <c r="A22014" s="88">
        <v>27198</v>
      </c>
      <c r="B22014" s="89">
        <v>830.26</v>
      </c>
      <c r="C22014" s="89">
        <f>LN(Table3[[#This Row],[Value]]/B22013)</f>
        <v>-3.5708097503359655E-3</v>
      </c>
      <c r="D22014" s="89"/>
      <c r="E22014" s="89"/>
      <c r="F22014" s="89">
        <f>Table3[[#This Row],[Yield]]/100*(1+F22013)</f>
        <v>0</v>
      </c>
    </row>
    <row r="22015" spans="1:6" x14ac:dyDescent="0.2">
      <c r="A22015" s="88">
        <v>27199</v>
      </c>
      <c r="B22015" s="89">
        <v>826.11</v>
      </c>
      <c r="C22015" s="89">
        <f>LN(Table3[[#This Row],[Value]]/B22014)</f>
        <v>-5.0109681819918463E-3</v>
      </c>
      <c r="D22015" s="89"/>
      <c r="E22015" s="89"/>
      <c r="F22015" s="89">
        <f>Table3[[#This Row],[Yield]]/100*(1+F22014)</f>
        <v>0</v>
      </c>
    </row>
    <row r="22016" spans="1:6" x14ac:dyDescent="0.2">
      <c r="A22016" s="88">
        <v>27200</v>
      </c>
      <c r="B22016" s="89">
        <v>820.79</v>
      </c>
      <c r="C22016" s="89">
        <f>LN(Table3[[#This Row],[Value]]/B22015)</f>
        <v>-6.4606454607975938E-3</v>
      </c>
      <c r="D22016" s="89"/>
      <c r="E22016" s="89"/>
      <c r="F22016" s="89">
        <f>Table3[[#This Row],[Yield]]/100*(1+F22015)</f>
        <v>0</v>
      </c>
    </row>
    <row r="22017" spans="1:6" x14ac:dyDescent="0.2">
      <c r="A22017" s="88">
        <v>27201</v>
      </c>
      <c r="B22017" s="89">
        <v>815.39</v>
      </c>
      <c r="C22017" s="89">
        <f>LN(Table3[[#This Row],[Value]]/B22016)</f>
        <v>-6.6007647160195564E-3</v>
      </c>
      <c r="D22017" s="89"/>
      <c r="E22017" s="89"/>
      <c r="F22017" s="89">
        <f>Table3[[#This Row],[Yield]]/100*(1+F22016)</f>
        <v>0</v>
      </c>
    </row>
    <row r="22018" spans="1:6" x14ac:dyDescent="0.2">
      <c r="A22018" s="88">
        <v>27204</v>
      </c>
      <c r="B22018" s="89">
        <v>816.33</v>
      </c>
      <c r="C22018" s="89">
        <f>LN(Table3[[#This Row],[Value]]/B22017)</f>
        <v>1.1521585860137249E-3</v>
      </c>
      <c r="D22018" s="89"/>
      <c r="E22018" s="89"/>
      <c r="F22018" s="89">
        <f>Table3[[#This Row],[Yield]]/100*(1+F22017)</f>
        <v>0</v>
      </c>
    </row>
    <row r="22019" spans="1:6" x14ac:dyDescent="0.2">
      <c r="A22019" s="88">
        <v>27205</v>
      </c>
      <c r="B22019" s="89">
        <v>828.85</v>
      </c>
      <c r="C22019" s="89">
        <f>LN(Table3[[#This Row],[Value]]/B22018)</f>
        <v>1.522051289445947E-2</v>
      </c>
      <c r="D22019" s="89"/>
      <c r="E22019" s="89"/>
      <c r="F22019" s="89">
        <f>Table3[[#This Row],[Yield]]/100*(1+F22018)</f>
        <v>0</v>
      </c>
    </row>
    <row r="22020" spans="1:6" x14ac:dyDescent="0.2">
      <c r="A22020" s="88">
        <v>27206</v>
      </c>
      <c r="B22020" s="89">
        <v>816.96</v>
      </c>
      <c r="C22020" s="89">
        <f>LN(Table3[[#This Row],[Value]]/B22019)</f>
        <v>-1.4449063817756003E-2</v>
      </c>
      <c r="D22020" s="89"/>
      <c r="E22020" s="89"/>
      <c r="F22020" s="89">
        <f>Table3[[#This Row],[Yield]]/100*(1+F22019)</f>
        <v>0</v>
      </c>
    </row>
    <row r="22021" spans="1:6" x14ac:dyDescent="0.2">
      <c r="A22021" s="88">
        <v>27207</v>
      </c>
      <c r="B22021" s="89">
        <v>803.66</v>
      </c>
      <c r="C22021" s="89">
        <f>LN(Table3[[#This Row],[Value]]/B22020)</f>
        <v>-1.6413839887612081E-2</v>
      </c>
      <c r="D22021" s="89"/>
      <c r="E22021" s="89"/>
      <c r="F22021" s="89">
        <f>Table3[[#This Row],[Yield]]/100*(1+F22020)</f>
        <v>0</v>
      </c>
    </row>
    <row r="22022" spans="1:6" x14ac:dyDescent="0.2">
      <c r="A22022" s="88">
        <v>27208</v>
      </c>
      <c r="B22022" s="89">
        <v>802.41</v>
      </c>
      <c r="C22022" s="89">
        <f>LN(Table3[[#This Row],[Value]]/B22021)</f>
        <v>-1.5565949832753612E-3</v>
      </c>
      <c r="D22022" s="89"/>
      <c r="E22022" s="89"/>
      <c r="F22022" s="89">
        <f>Table3[[#This Row],[Yield]]/100*(1+F22021)</f>
        <v>0</v>
      </c>
    </row>
    <row r="22023" spans="1:6" x14ac:dyDescent="0.2">
      <c r="A22023" s="88">
        <v>27211</v>
      </c>
      <c r="B22023" s="89">
        <v>806.24</v>
      </c>
      <c r="C22023" s="89">
        <f>LN(Table3[[#This Row],[Value]]/B22022)</f>
        <v>4.7617657500563411E-3</v>
      </c>
      <c r="D22023" s="89"/>
      <c r="E22023" s="89"/>
      <c r="F22023" s="89">
        <f>Table3[[#This Row],[Yield]]/100*(1+F22022)</f>
        <v>0</v>
      </c>
    </row>
    <row r="22024" spans="1:6" x14ac:dyDescent="0.2">
      <c r="A22024" s="88">
        <v>27212</v>
      </c>
      <c r="B22024" s="89">
        <v>790.68</v>
      </c>
      <c r="C22024" s="89">
        <f>LN(Table3[[#This Row],[Value]]/B22023)</f>
        <v>-1.9488130218559212E-2</v>
      </c>
      <c r="D22024" s="89"/>
      <c r="E22024" s="89"/>
      <c r="F22024" s="89">
        <f>Table3[[#This Row],[Yield]]/100*(1+F22023)</f>
        <v>0</v>
      </c>
    </row>
    <row r="22025" spans="1:6" x14ac:dyDescent="0.2">
      <c r="A22025" s="88">
        <v>27213</v>
      </c>
      <c r="B22025" s="89">
        <v>792.87</v>
      </c>
      <c r="C22025" s="89">
        <f>LN(Table3[[#This Row],[Value]]/B22024)</f>
        <v>2.7659390561728565E-3</v>
      </c>
      <c r="D22025" s="89"/>
      <c r="E22025" s="89"/>
      <c r="F22025" s="89">
        <f>Table3[[#This Row],[Yield]]/100*(1+F22024)</f>
        <v>0</v>
      </c>
    </row>
    <row r="22026" spans="1:6" x14ac:dyDescent="0.2">
      <c r="A22026" s="88">
        <v>27215</v>
      </c>
      <c r="B22026" s="89">
        <v>791.77</v>
      </c>
      <c r="C22026" s="89">
        <f>LN(Table3[[#This Row],[Value]]/B22025)</f>
        <v>-1.3883281712986821E-3</v>
      </c>
      <c r="D22026" s="89"/>
      <c r="E22026" s="89"/>
      <c r="F22026" s="89">
        <f>Table3[[#This Row],[Yield]]/100*(1+F22025)</f>
        <v>0</v>
      </c>
    </row>
    <row r="22027" spans="1:6" x14ac:dyDescent="0.2">
      <c r="A22027" s="88">
        <v>27218</v>
      </c>
      <c r="B22027" s="89">
        <v>770.57</v>
      </c>
      <c r="C22027" s="89">
        <f>LN(Table3[[#This Row],[Value]]/B22026)</f>
        <v>-2.7140444867713186E-2</v>
      </c>
      <c r="D22027" s="89"/>
      <c r="E22027" s="89"/>
      <c r="F22027" s="89">
        <f>Table3[[#This Row],[Yield]]/100*(1+F22026)</f>
        <v>0</v>
      </c>
    </row>
    <row r="22028" spans="1:6" x14ac:dyDescent="0.2">
      <c r="A22028" s="88">
        <v>27219</v>
      </c>
      <c r="B22028" s="89">
        <v>772.29</v>
      </c>
      <c r="C22028" s="89">
        <f>LN(Table3[[#This Row],[Value]]/B22027)</f>
        <v>2.2296264243591704E-3</v>
      </c>
      <c r="D22028" s="89"/>
      <c r="E22028" s="89"/>
      <c r="F22028" s="89">
        <f>Table3[[#This Row],[Yield]]/100*(1+F22027)</f>
        <v>0</v>
      </c>
    </row>
    <row r="22029" spans="1:6" x14ac:dyDescent="0.2">
      <c r="A22029" s="88">
        <v>27220</v>
      </c>
      <c r="B22029" s="89">
        <v>762.12</v>
      </c>
      <c r="C22029" s="89">
        <f>LN(Table3[[#This Row],[Value]]/B22028)</f>
        <v>-1.3256103552365065E-2</v>
      </c>
      <c r="D22029" s="89"/>
      <c r="E22029" s="89"/>
      <c r="F22029" s="89">
        <f>Table3[[#This Row],[Yield]]/100*(1+F22028)</f>
        <v>0</v>
      </c>
    </row>
    <row r="22030" spans="1:6" x14ac:dyDescent="0.2">
      <c r="A22030" s="88">
        <v>27221</v>
      </c>
      <c r="B22030" s="89">
        <v>759.62</v>
      </c>
      <c r="C22030" s="89">
        <f>LN(Table3[[#This Row],[Value]]/B22029)</f>
        <v>-3.2857153641893681E-3</v>
      </c>
      <c r="D22030" s="89"/>
      <c r="E22030" s="89"/>
      <c r="F22030" s="89">
        <f>Table3[[#This Row],[Yield]]/100*(1+F22029)</f>
        <v>0</v>
      </c>
    </row>
    <row r="22031" spans="1:6" x14ac:dyDescent="0.2">
      <c r="A22031" s="88">
        <v>27222</v>
      </c>
      <c r="B22031" s="89">
        <v>787.23</v>
      </c>
      <c r="C22031" s="89">
        <f>LN(Table3[[#This Row],[Value]]/B22030)</f>
        <v>3.5702146529288444E-2</v>
      </c>
      <c r="D22031" s="89"/>
      <c r="E22031" s="89"/>
      <c r="F22031" s="89">
        <f>Table3[[#This Row],[Yield]]/100*(1+F22030)</f>
        <v>0</v>
      </c>
    </row>
    <row r="22032" spans="1:6" x14ac:dyDescent="0.2">
      <c r="A22032" s="88">
        <v>27225</v>
      </c>
      <c r="B22032" s="89">
        <v>786.61</v>
      </c>
      <c r="C22032" s="89">
        <f>LN(Table3[[#This Row],[Value]]/B22031)</f>
        <v>-7.8788190930784998E-4</v>
      </c>
      <c r="D22032" s="89"/>
      <c r="E22032" s="89"/>
      <c r="F22032" s="89">
        <f>Table3[[#This Row],[Yield]]/100*(1+F22031)</f>
        <v>0</v>
      </c>
    </row>
    <row r="22033" spans="1:6" x14ac:dyDescent="0.2">
      <c r="A22033" s="88">
        <v>27226</v>
      </c>
      <c r="B22033" s="89">
        <v>775.97</v>
      </c>
      <c r="C22033" s="89">
        <f>LN(Table3[[#This Row],[Value]]/B22032)</f>
        <v>-1.3618713216579859E-2</v>
      </c>
      <c r="D22033" s="89"/>
      <c r="E22033" s="89"/>
      <c r="F22033" s="89">
        <f>Table3[[#This Row],[Yield]]/100*(1+F22032)</f>
        <v>0</v>
      </c>
    </row>
    <row r="22034" spans="1:6" x14ac:dyDescent="0.2">
      <c r="A22034" s="88">
        <v>27227</v>
      </c>
      <c r="B22034" s="89">
        <v>784.97</v>
      </c>
      <c r="C22034" s="89">
        <f>LN(Table3[[#This Row],[Value]]/B22033)</f>
        <v>1.1531640849532353E-2</v>
      </c>
      <c r="D22034" s="89"/>
      <c r="E22034" s="89"/>
      <c r="F22034" s="89">
        <f>Table3[[#This Row],[Yield]]/100*(1+F22033)</f>
        <v>0</v>
      </c>
    </row>
    <row r="22035" spans="1:6" x14ac:dyDescent="0.2">
      <c r="A22035" s="88">
        <v>27228</v>
      </c>
      <c r="B22035" s="89">
        <v>789.19</v>
      </c>
      <c r="C22035" s="89">
        <f>LN(Table3[[#This Row],[Value]]/B22034)</f>
        <v>5.3616025172537572E-3</v>
      </c>
      <c r="D22035" s="89"/>
      <c r="E22035" s="89"/>
      <c r="F22035" s="89">
        <f>Table3[[#This Row],[Yield]]/100*(1+F22034)</f>
        <v>0</v>
      </c>
    </row>
    <row r="22036" spans="1:6" x14ac:dyDescent="0.2">
      <c r="A22036" s="88">
        <v>27229</v>
      </c>
      <c r="B22036" s="89">
        <v>787.94</v>
      </c>
      <c r="C22036" s="89">
        <f>LN(Table3[[#This Row],[Value]]/B22035)</f>
        <v>-1.5851581819410704E-3</v>
      </c>
      <c r="D22036" s="89"/>
      <c r="E22036" s="89"/>
      <c r="F22036" s="89">
        <f>Table3[[#This Row],[Yield]]/100*(1+F22035)</f>
        <v>0</v>
      </c>
    </row>
    <row r="22037" spans="1:6" x14ac:dyDescent="0.2">
      <c r="A22037" s="88">
        <v>27232</v>
      </c>
      <c r="B22037" s="89">
        <v>790.36</v>
      </c>
      <c r="C22037" s="89">
        <f>LN(Table3[[#This Row],[Value]]/B22036)</f>
        <v>3.0665930386765254E-3</v>
      </c>
      <c r="D22037" s="89"/>
      <c r="E22037" s="89"/>
      <c r="F22037" s="89">
        <f>Table3[[#This Row],[Yield]]/100*(1+F22036)</f>
        <v>0</v>
      </c>
    </row>
    <row r="22038" spans="1:6" x14ac:dyDescent="0.2">
      <c r="A22038" s="88">
        <v>27233</v>
      </c>
      <c r="B22038" s="89">
        <v>797.72</v>
      </c>
      <c r="C22038" s="89">
        <f>LN(Table3[[#This Row],[Value]]/B22037)</f>
        <v>9.2691208194042064E-3</v>
      </c>
      <c r="D22038" s="89"/>
      <c r="E22038" s="89"/>
      <c r="F22038" s="89">
        <f>Table3[[#This Row],[Yield]]/100*(1+F22037)</f>
        <v>0</v>
      </c>
    </row>
    <row r="22039" spans="1:6" x14ac:dyDescent="0.2">
      <c r="A22039" s="88">
        <v>27234</v>
      </c>
      <c r="B22039" s="89">
        <v>805.77</v>
      </c>
      <c r="C22039" s="89">
        <f>LN(Table3[[#This Row],[Value]]/B22038)</f>
        <v>1.0040683297263006E-2</v>
      </c>
      <c r="D22039" s="89"/>
      <c r="E22039" s="89"/>
      <c r="F22039" s="89">
        <f>Table3[[#This Row],[Yield]]/100*(1+F22038)</f>
        <v>0</v>
      </c>
    </row>
    <row r="22040" spans="1:6" x14ac:dyDescent="0.2">
      <c r="A22040" s="88">
        <v>27235</v>
      </c>
      <c r="B22040" s="89">
        <v>795.68</v>
      </c>
      <c r="C22040" s="89">
        <f>LN(Table3[[#This Row],[Value]]/B22039)</f>
        <v>-1.2601247015855606E-2</v>
      </c>
      <c r="D22040" s="89"/>
      <c r="E22040" s="89"/>
      <c r="F22040" s="89">
        <f>Table3[[#This Row],[Yield]]/100*(1+F22039)</f>
        <v>0</v>
      </c>
    </row>
    <row r="22041" spans="1:6" x14ac:dyDescent="0.2">
      <c r="A22041" s="88">
        <v>27236</v>
      </c>
      <c r="B22041" s="89">
        <v>784.57</v>
      </c>
      <c r="C22041" s="89">
        <f>LN(Table3[[#This Row],[Value]]/B22040)</f>
        <v>-1.4061297965836241E-2</v>
      </c>
      <c r="D22041" s="89"/>
      <c r="E22041" s="89"/>
      <c r="F22041" s="89">
        <f>Table3[[#This Row],[Yield]]/100*(1+F22040)</f>
        <v>0</v>
      </c>
    </row>
    <row r="22042" spans="1:6" x14ac:dyDescent="0.2">
      <c r="A22042" s="88">
        <v>27239</v>
      </c>
      <c r="B22042" s="89">
        <v>770.89</v>
      </c>
      <c r="C22042" s="89">
        <f>LN(Table3[[#This Row],[Value]]/B22041)</f>
        <v>-1.7590105470593909E-2</v>
      </c>
      <c r="D22042" s="89"/>
      <c r="E22042" s="89"/>
      <c r="F22042" s="89">
        <f>Table3[[#This Row],[Yield]]/100*(1+F22041)</f>
        <v>0</v>
      </c>
    </row>
    <row r="22043" spans="1:6" x14ac:dyDescent="0.2">
      <c r="A22043" s="88">
        <v>27240</v>
      </c>
      <c r="B22043" s="89">
        <v>765.57</v>
      </c>
      <c r="C22043" s="89">
        <f>LN(Table3[[#This Row],[Value]]/B22042)</f>
        <v>-6.9250371119819638E-3</v>
      </c>
      <c r="D22043" s="89"/>
      <c r="E22043" s="89"/>
      <c r="F22043" s="89">
        <f>Table3[[#This Row],[Yield]]/100*(1+F22042)</f>
        <v>0</v>
      </c>
    </row>
    <row r="22044" spans="1:6" x14ac:dyDescent="0.2">
      <c r="A22044" s="88">
        <v>27241</v>
      </c>
      <c r="B22044" s="89">
        <v>757.43</v>
      </c>
      <c r="C22044" s="89">
        <f>LN(Table3[[#This Row],[Value]]/B22043)</f>
        <v>-1.0689530545413141E-2</v>
      </c>
      <c r="D22044" s="89"/>
      <c r="E22044" s="89"/>
      <c r="F22044" s="89">
        <f>Table3[[#This Row],[Yield]]/100*(1+F22043)</f>
        <v>0</v>
      </c>
    </row>
    <row r="22045" spans="1:6" x14ac:dyDescent="0.2">
      <c r="A22045" s="88">
        <v>27242</v>
      </c>
      <c r="B22045" s="89">
        <v>751.1</v>
      </c>
      <c r="C22045" s="89">
        <f>LN(Table3[[#This Row],[Value]]/B22044)</f>
        <v>-8.3923251806369958E-3</v>
      </c>
      <c r="D22045" s="89"/>
      <c r="E22045" s="89"/>
      <c r="F22045" s="89">
        <f>Table3[[#This Row],[Yield]]/100*(1+F22044)</f>
        <v>0</v>
      </c>
    </row>
    <row r="22046" spans="1:6" x14ac:dyDescent="0.2">
      <c r="A22046" s="88">
        <v>27243</v>
      </c>
      <c r="B22046" s="89">
        <v>752.58</v>
      </c>
      <c r="C22046" s="89">
        <f>LN(Table3[[#This Row],[Value]]/B22045)</f>
        <v>1.9685045726723751E-3</v>
      </c>
      <c r="D22046" s="89"/>
      <c r="E22046" s="89"/>
      <c r="F22046" s="89">
        <f>Table3[[#This Row],[Yield]]/100*(1+F22045)</f>
        <v>0</v>
      </c>
    </row>
    <row r="22047" spans="1:6" x14ac:dyDescent="0.2">
      <c r="A22047" s="88">
        <v>27246</v>
      </c>
      <c r="B22047" s="89">
        <v>760.4</v>
      </c>
      <c r="C22047" s="89">
        <f>LN(Table3[[#This Row],[Value]]/B22046)</f>
        <v>1.0337307349635713E-2</v>
      </c>
      <c r="D22047" s="89"/>
      <c r="E22047" s="89"/>
      <c r="F22047" s="89">
        <f>Table3[[#This Row],[Yield]]/100*(1+F22046)</f>
        <v>0</v>
      </c>
    </row>
    <row r="22048" spans="1:6" x14ac:dyDescent="0.2">
      <c r="A22048" s="88">
        <v>27247</v>
      </c>
      <c r="B22048" s="89">
        <v>773.78</v>
      </c>
      <c r="C22048" s="89">
        <f>LN(Table3[[#This Row],[Value]]/B22047)</f>
        <v>1.7442984846156077E-2</v>
      </c>
      <c r="D22048" s="89"/>
      <c r="E22048" s="89"/>
      <c r="F22048" s="89">
        <f>Table3[[#This Row],[Yield]]/100*(1+F22047)</f>
        <v>0</v>
      </c>
    </row>
    <row r="22049" spans="1:6" x14ac:dyDescent="0.2">
      <c r="A22049" s="88">
        <v>27248</v>
      </c>
      <c r="B22049" s="89">
        <v>797.56</v>
      </c>
      <c r="C22049" s="89">
        <f>LN(Table3[[#This Row],[Value]]/B22048)</f>
        <v>3.0269471478268334E-2</v>
      </c>
      <c r="D22049" s="89"/>
      <c r="E22049" s="89"/>
      <c r="F22049" s="89">
        <f>Table3[[#This Row],[Yield]]/100*(1+F22048)</f>
        <v>0</v>
      </c>
    </row>
    <row r="22050" spans="1:6" x14ac:dyDescent="0.2">
      <c r="A22050" s="88">
        <v>27249</v>
      </c>
      <c r="B22050" s="89">
        <v>784.89</v>
      </c>
      <c r="C22050" s="89">
        <f>LN(Table3[[#This Row],[Value]]/B22049)</f>
        <v>-1.6013486363584888E-2</v>
      </c>
      <c r="D22050" s="89"/>
      <c r="E22050" s="89"/>
      <c r="F22050" s="89">
        <f>Table3[[#This Row],[Yield]]/100*(1+F22049)</f>
        <v>0</v>
      </c>
    </row>
    <row r="22051" spans="1:6" x14ac:dyDescent="0.2">
      <c r="A22051" s="88">
        <v>27250</v>
      </c>
      <c r="B22051" s="89">
        <v>777.3</v>
      </c>
      <c r="C22051" s="89">
        <f>LN(Table3[[#This Row],[Value]]/B22050)</f>
        <v>-9.7172043389396404E-3</v>
      </c>
      <c r="D22051" s="89"/>
      <c r="E22051" s="89"/>
      <c r="F22051" s="89">
        <f>Table3[[#This Row],[Yield]]/100*(1+F22050)</f>
        <v>0</v>
      </c>
    </row>
    <row r="22052" spans="1:6" x14ac:dyDescent="0.2">
      <c r="A22052" s="88">
        <v>27253</v>
      </c>
      <c r="B22052" s="89">
        <v>767.29</v>
      </c>
      <c r="C22052" s="89">
        <f>LN(Table3[[#This Row],[Value]]/B22051)</f>
        <v>-1.2961549849588368E-2</v>
      </c>
      <c r="D22052" s="89"/>
      <c r="E22052" s="89"/>
      <c r="F22052" s="89">
        <f>Table3[[#This Row],[Yield]]/100*(1+F22051)</f>
        <v>0</v>
      </c>
    </row>
    <row r="22053" spans="1:6" x14ac:dyDescent="0.2">
      <c r="A22053" s="88">
        <v>27254</v>
      </c>
      <c r="B22053" s="89">
        <v>756.44</v>
      </c>
      <c r="C22053" s="89">
        <f>LN(Table3[[#This Row],[Value]]/B22052)</f>
        <v>-1.4241608927513298E-2</v>
      </c>
      <c r="D22053" s="89"/>
      <c r="E22053" s="89"/>
      <c r="F22053" s="89">
        <f>Table3[[#This Row],[Yield]]/100*(1+F22052)</f>
        <v>0</v>
      </c>
    </row>
    <row r="22054" spans="1:6" x14ac:dyDescent="0.2">
      <c r="A22054" s="88">
        <v>27255</v>
      </c>
      <c r="B22054" s="89">
        <v>740.54</v>
      </c>
      <c r="C22054" s="89">
        <f>LN(Table3[[#This Row],[Value]]/B22053)</f>
        <v>-2.1243567654408838E-2</v>
      </c>
      <c r="D22054" s="89"/>
      <c r="E22054" s="89"/>
      <c r="F22054" s="89">
        <f>Table3[[#This Row],[Yield]]/100*(1+F22053)</f>
        <v>0</v>
      </c>
    </row>
    <row r="22055" spans="1:6" x14ac:dyDescent="0.2">
      <c r="A22055" s="88">
        <v>27256</v>
      </c>
      <c r="B22055" s="89">
        <v>737.88</v>
      </c>
      <c r="C22055" s="89">
        <f>LN(Table3[[#This Row],[Value]]/B22054)</f>
        <v>-3.5984400512847976E-3</v>
      </c>
      <c r="D22055" s="89"/>
      <c r="E22055" s="89"/>
      <c r="F22055" s="89">
        <f>Table3[[#This Row],[Yield]]/100*(1+F22054)</f>
        <v>0</v>
      </c>
    </row>
    <row r="22056" spans="1:6" x14ac:dyDescent="0.2">
      <c r="A22056" s="88">
        <v>27257</v>
      </c>
      <c r="B22056" s="89">
        <v>731.54</v>
      </c>
      <c r="C22056" s="89">
        <f>LN(Table3[[#This Row],[Value]]/B22055)</f>
        <v>-8.6293086282691542E-3</v>
      </c>
      <c r="D22056" s="89"/>
      <c r="E22056" s="89"/>
      <c r="F22056" s="89">
        <f>Table3[[#This Row],[Yield]]/100*(1+F22055)</f>
        <v>0</v>
      </c>
    </row>
    <row r="22057" spans="1:6" x14ac:dyDescent="0.2">
      <c r="A22057" s="88">
        <v>27260</v>
      </c>
      <c r="B22057" s="89">
        <v>721.84</v>
      </c>
      <c r="C22057" s="89">
        <f>LN(Table3[[#This Row],[Value]]/B22056)</f>
        <v>-1.3348393438864119E-2</v>
      </c>
      <c r="D22057" s="89"/>
      <c r="E22057" s="89"/>
      <c r="F22057" s="89">
        <f>Table3[[#This Row],[Yield]]/100*(1+F22056)</f>
        <v>0</v>
      </c>
    </row>
    <row r="22058" spans="1:6" x14ac:dyDescent="0.2">
      <c r="A22058" s="88">
        <v>27261</v>
      </c>
      <c r="B22058" s="89">
        <v>726.85</v>
      </c>
      <c r="C22058" s="89">
        <f>LN(Table3[[#This Row],[Value]]/B22057)</f>
        <v>6.9166211860885729E-3</v>
      </c>
      <c r="D22058" s="89"/>
      <c r="E22058" s="89"/>
      <c r="F22058" s="89">
        <f>Table3[[#This Row],[Yield]]/100*(1+F22057)</f>
        <v>0</v>
      </c>
    </row>
    <row r="22059" spans="1:6" x14ac:dyDescent="0.2">
      <c r="A22059" s="88">
        <v>27262</v>
      </c>
      <c r="B22059" s="89">
        <v>711.59</v>
      </c>
      <c r="C22059" s="89">
        <f>LN(Table3[[#This Row],[Value]]/B22058)</f>
        <v>-2.121822601806923E-2</v>
      </c>
      <c r="D22059" s="89"/>
      <c r="E22059" s="89"/>
      <c r="F22059" s="89">
        <f>Table3[[#This Row],[Yield]]/100*(1+F22058)</f>
        <v>0</v>
      </c>
    </row>
    <row r="22060" spans="1:6" x14ac:dyDescent="0.2">
      <c r="A22060" s="88">
        <v>27263</v>
      </c>
      <c r="B22060" s="89">
        <v>704.63</v>
      </c>
      <c r="C22060" s="89">
        <f>LN(Table3[[#This Row],[Value]]/B22059)</f>
        <v>-9.82906050466654E-3</v>
      </c>
      <c r="D22060" s="89"/>
      <c r="E22060" s="89"/>
      <c r="F22060" s="89">
        <f>Table3[[#This Row],[Yield]]/100*(1+F22059)</f>
        <v>0</v>
      </c>
    </row>
    <row r="22061" spans="1:6" x14ac:dyDescent="0.2">
      <c r="A22061" s="88">
        <v>27264</v>
      </c>
      <c r="B22061" s="89">
        <v>686.8</v>
      </c>
      <c r="C22061" s="89">
        <f>LN(Table3[[#This Row],[Value]]/B22060)</f>
        <v>-2.5629713326277701E-2</v>
      </c>
      <c r="D22061" s="89"/>
      <c r="E22061" s="89"/>
      <c r="F22061" s="89">
        <f>Table3[[#This Row],[Yield]]/100*(1+F22060)</f>
        <v>0</v>
      </c>
    </row>
    <row r="22062" spans="1:6" x14ac:dyDescent="0.2">
      <c r="A22062" s="88">
        <v>27267</v>
      </c>
      <c r="B22062" s="89">
        <v>688.13</v>
      </c>
      <c r="C22062" s="89">
        <f>LN(Table3[[#This Row],[Value]]/B22061)</f>
        <v>1.9346445489333297E-3</v>
      </c>
      <c r="D22062" s="89"/>
      <c r="E22062" s="89"/>
      <c r="F22062" s="89">
        <f>Table3[[#This Row],[Yield]]/100*(1+F22061)</f>
        <v>0</v>
      </c>
    </row>
    <row r="22063" spans="1:6" x14ac:dyDescent="0.2">
      <c r="A22063" s="88">
        <v>27268</v>
      </c>
      <c r="B22063" s="89">
        <v>671.54</v>
      </c>
      <c r="C22063" s="89">
        <f>LN(Table3[[#This Row],[Value]]/B22062)</f>
        <v>-2.4404191252022353E-2</v>
      </c>
      <c r="D22063" s="89"/>
      <c r="E22063" s="89"/>
      <c r="F22063" s="89">
        <f>Table3[[#This Row],[Yield]]/100*(1+F22062)</f>
        <v>0</v>
      </c>
    </row>
    <row r="22064" spans="1:6" x14ac:dyDescent="0.2">
      <c r="A22064" s="88">
        <v>27269</v>
      </c>
      <c r="B22064" s="89">
        <v>666.61</v>
      </c>
      <c r="C22064" s="89">
        <f>LN(Table3[[#This Row],[Value]]/B22063)</f>
        <v>-7.368415058963477E-3</v>
      </c>
      <c r="D22064" s="89"/>
      <c r="E22064" s="89"/>
      <c r="F22064" s="89">
        <f>Table3[[#This Row],[Yield]]/100*(1+F22063)</f>
        <v>0</v>
      </c>
    </row>
    <row r="22065" spans="1:6" x14ac:dyDescent="0.2">
      <c r="A22065" s="88">
        <v>27270</v>
      </c>
      <c r="B22065" s="89">
        <v>656.84</v>
      </c>
      <c r="C22065" s="89">
        <f>LN(Table3[[#This Row],[Value]]/B22064)</f>
        <v>-1.4764709637631244E-2</v>
      </c>
      <c r="D22065" s="89"/>
      <c r="E22065" s="89"/>
      <c r="F22065" s="89">
        <f>Table3[[#This Row],[Yield]]/100*(1+F22064)</f>
        <v>0</v>
      </c>
    </row>
    <row r="22066" spans="1:6" x14ac:dyDescent="0.2">
      <c r="A22066" s="88">
        <v>27271</v>
      </c>
      <c r="B22066" s="89">
        <v>678.58</v>
      </c>
      <c r="C22066" s="89">
        <f>LN(Table3[[#This Row],[Value]]/B22065)</f>
        <v>3.2561921848906633E-2</v>
      </c>
      <c r="D22066" s="89"/>
      <c r="E22066" s="89"/>
      <c r="F22066" s="89">
        <f>Table3[[#This Row],[Yield]]/100*(1+F22065)</f>
        <v>0</v>
      </c>
    </row>
    <row r="22067" spans="1:6" x14ac:dyDescent="0.2">
      <c r="A22067" s="88">
        <v>27275</v>
      </c>
      <c r="B22067" s="89">
        <v>663.33</v>
      </c>
      <c r="C22067" s="89">
        <f>LN(Table3[[#This Row],[Value]]/B22066)</f>
        <v>-2.2729775560368981E-2</v>
      </c>
      <c r="D22067" s="89"/>
      <c r="E22067" s="89"/>
      <c r="F22067" s="89">
        <f>Table3[[#This Row],[Yield]]/100*(1+F22066)</f>
        <v>0</v>
      </c>
    </row>
    <row r="22068" spans="1:6" x14ac:dyDescent="0.2">
      <c r="A22068" s="88">
        <v>27276</v>
      </c>
      <c r="B22068" s="89">
        <v>648</v>
      </c>
      <c r="C22068" s="89">
        <f>LN(Table3[[#This Row],[Value]]/B22067)</f>
        <v>-2.3381907559899665E-2</v>
      </c>
      <c r="D22068" s="89"/>
      <c r="E22068" s="89"/>
      <c r="F22068" s="89">
        <f>Table3[[#This Row],[Yield]]/100*(1+F22067)</f>
        <v>0</v>
      </c>
    </row>
    <row r="22069" spans="1:6" x14ac:dyDescent="0.2">
      <c r="A22069" s="88">
        <v>27277</v>
      </c>
      <c r="B22069" s="89">
        <v>670.76</v>
      </c>
      <c r="C22069" s="89">
        <f>LN(Table3[[#This Row],[Value]]/B22068)</f>
        <v>3.4520701526634168E-2</v>
      </c>
      <c r="D22069" s="89"/>
      <c r="E22069" s="89"/>
      <c r="F22069" s="89">
        <f>Table3[[#This Row],[Yield]]/100*(1+F22068)</f>
        <v>0</v>
      </c>
    </row>
    <row r="22070" spans="1:6" x14ac:dyDescent="0.2">
      <c r="A22070" s="88">
        <v>27278</v>
      </c>
      <c r="B22070" s="89">
        <v>677.88</v>
      </c>
      <c r="C22070" s="89">
        <f>LN(Table3[[#This Row],[Value]]/B22069)</f>
        <v>1.0558883246262231E-2</v>
      </c>
      <c r="D22070" s="89"/>
      <c r="E22070" s="89"/>
      <c r="F22070" s="89">
        <f>Table3[[#This Row],[Yield]]/100*(1+F22069)</f>
        <v>0</v>
      </c>
    </row>
    <row r="22071" spans="1:6" x14ac:dyDescent="0.2">
      <c r="A22071" s="88">
        <v>27281</v>
      </c>
      <c r="B22071" s="89">
        <v>662.94</v>
      </c>
      <c r="C22071" s="89">
        <f>LN(Table3[[#This Row],[Value]]/B22070)</f>
        <v>-2.2285792772032357E-2</v>
      </c>
      <c r="D22071" s="89"/>
      <c r="E22071" s="89"/>
      <c r="F22071" s="89">
        <f>Table3[[#This Row],[Yield]]/100*(1+F22070)</f>
        <v>0</v>
      </c>
    </row>
    <row r="22072" spans="1:6" x14ac:dyDescent="0.2">
      <c r="A22072" s="88">
        <v>27282</v>
      </c>
      <c r="B22072" s="89">
        <v>658.17</v>
      </c>
      <c r="C22072" s="89">
        <f>LN(Table3[[#This Row],[Value]]/B22071)</f>
        <v>-7.2212317340595786E-3</v>
      </c>
      <c r="D22072" s="89"/>
      <c r="E22072" s="89"/>
      <c r="F22072" s="89">
        <f>Table3[[#This Row],[Yield]]/100*(1+F22071)</f>
        <v>0</v>
      </c>
    </row>
    <row r="22073" spans="1:6" x14ac:dyDescent="0.2">
      <c r="A22073" s="88">
        <v>27283</v>
      </c>
      <c r="B22073" s="89">
        <v>654.72</v>
      </c>
      <c r="C22073" s="89">
        <f>LN(Table3[[#This Row],[Value]]/B22072)</f>
        <v>-5.2555932958720797E-3</v>
      </c>
      <c r="D22073" s="89"/>
      <c r="E22073" s="89"/>
      <c r="F22073" s="89">
        <f>Table3[[#This Row],[Yield]]/100*(1+F22072)</f>
        <v>0</v>
      </c>
    </row>
    <row r="22074" spans="1:6" x14ac:dyDescent="0.2">
      <c r="A22074" s="88">
        <v>27284</v>
      </c>
      <c r="B22074" s="89">
        <v>641.74</v>
      </c>
      <c r="C22074" s="89">
        <f>LN(Table3[[#This Row],[Value]]/B22073)</f>
        <v>-2.0024426085261133E-2</v>
      </c>
      <c r="D22074" s="89"/>
      <c r="E22074" s="89"/>
      <c r="F22074" s="89">
        <f>Table3[[#This Row],[Yield]]/100*(1+F22073)</f>
        <v>0</v>
      </c>
    </row>
    <row r="22075" spans="1:6" x14ac:dyDescent="0.2">
      <c r="A22075" s="88">
        <v>27285</v>
      </c>
      <c r="B22075" s="89">
        <v>627.19000000000005</v>
      </c>
      <c r="C22075" s="89">
        <f>LN(Table3[[#This Row],[Value]]/B22074)</f>
        <v>-2.2933712206403781E-2</v>
      </c>
      <c r="D22075" s="89"/>
      <c r="E22075" s="89"/>
      <c r="F22075" s="89">
        <f>Table3[[#This Row],[Yield]]/100*(1+F22074)</f>
        <v>0</v>
      </c>
    </row>
    <row r="22076" spans="1:6" x14ac:dyDescent="0.2">
      <c r="A22076" s="88">
        <v>27288</v>
      </c>
      <c r="B22076" s="89">
        <v>639.79</v>
      </c>
      <c r="C22076" s="89">
        <f>LN(Table3[[#This Row],[Value]]/B22075)</f>
        <v>1.9890472477388628E-2</v>
      </c>
      <c r="D22076" s="89"/>
      <c r="E22076" s="89"/>
      <c r="F22076" s="89">
        <f>Table3[[#This Row],[Yield]]/100*(1+F22075)</f>
        <v>0</v>
      </c>
    </row>
    <row r="22077" spans="1:6" x14ac:dyDescent="0.2">
      <c r="A22077" s="88">
        <v>27289</v>
      </c>
      <c r="B22077" s="89">
        <v>648.78</v>
      </c>
      <c r="C22077" s="89">
        <f>LN(Table3[[#This Row],[Value]]/B22076)</f>
        <v>1.3953678676569848E-2</v>
      </c>
      <c r="D22077" s="89"/>
      <c r="E22077" s="89"/>
      <c r="F22077" s="89">
        <f>Table3[[#This Row],[Yield]]/100*(1+F22076)</f>
        <v>0</v>
      </c>
    </row>
    <row r="22078" spans="1:6" x14ac:dyDescent="0.2">
      <c r="A22078" s="88">
        <v>27290</v>
      </c>
      <c r="B22078" s="89">
        <v>651.91</v>
      </c>
      <c r="C22078" s="89">
        <f>LN(Table3[[#This Row],[Value]]/B22077)</f>
        <v>4.8128394033789849E-3</v>
      </c>
      <c r="D22078" s="89"/>
      <c r="E22078" s="89"/>
      <c r="F22078" s="89">
        <f>Table3[[#This Row],[Yield]]/100*(1+F22077)</f>
        <v>0</v>
      </c>
    </row>
    <row r="22079" spans="1:6" x14ac:dyDescent="0.2">
      <c r="A22079" s="88">
        <v>27291</v>
      </c>
      <c r="B22079" s="89">
        <v>674.05</v>
      </c>
      <c r="C22079" s="89">
        <f>LN(Table3[[#This Row],[Value]]/B22078)</f>
        <v>3.3397776548193189E-2</v>
      </c>
      <c r="D22079" s="89"/>
      <c r="E22079" s="89"/>
      <c r="F22079" s="89">
        <f>Table3[[#This Row],[Yield]]/100*(1+F22078)</f>
        <v>0</v>
      </c>
    </row>
    <row r="22080" spans="1:6" x14ac:dyDescent="0.2">
      <c r="A22080" s="88">
        <v>27292</v>
      </c>
      <c r="B22080" s="89">
        <v>670.76</v>
      </c>
      <c r="C22080" s="89">
        <f>LN(Table3[[#This Row],[Value]]/B22079)</f>
        <v>-4.8928942581641828E-3</v>
      </c>
      <c r="D22080" s="89"/>
      <c r="E22080" s="89"/>
      <c r="F22080" s="89">
        <f>Table3[[#This Row],[Yield]]/100*(1+F22079)</f>
        <v>0</v>
      </c>
    </row>
    <row r="22081" spans="1:6" x14ac:dyDescent="0.2">
      <c r="A22081" s="88">
        <v>27295</v>
      </c>
      <c r="B22081" s="89">
        <v>663.72</v>
      </c>
      <c r="C22081" s="89">
        <f>LN(Table3[[#This Row],[Value]]/B22080)</f>
        <v>-1.0551024084321754E-2</v>
      </c>
      <c r="D22081" s="89"/>
      <c r="E22081" s="89"/>
      <c r="F22081" s="89">
        <f>Table3[[#This Row],[Yield]]/100*(1+F22080)</f>
        <v>0</v>
      </c>
    </row>
    <row r="22082" spans="1:6" x14ac:dyDescent="0.2">
      <c r="A22082" s="88">
        <v>27296</v>
      </c>
      <c r="B22082" s="89">
        <v>654.1</v>
      </c>
      <c r="C22082" s="89">
        <f>LN(Table3[[#This Row],[Value]]/B22081)</f>
        <v>-1.4600128827419895E-2</v>
      </c>
      <c r="D22082" s="89"/>
      <c r="E22082" s="89"/>
      <c r="F22082" s="89">
        <f>Table3[[#This Row],[Yield]]/100*(1+F22081)</f>
        <v>0</v>
      </c>
    </row>
    <row r="22083" spans="1:6" x14ac:dyDescent="0.2">
      <c r="A22083" s="88">
        <v>27297</v>
      </c>
      <c r="B22083" s="89">
        <v>649.95000000000005</v>
      </c>
      <c r="C22083" s="89">
        <f>LN(Table3[[#This Row],[Value]]/B22082)</f>
        <v>-6.3648081131389015E-3</v>
      </c>
      <c r="D22083" s="89"/>
      <c r="E22083" s="89"/>
      <c r="F22083" s="89">
        <f>Table3[[#This Row],[Yield]]/100*(1+F22082)</f>
        <v>0</v>
      </c>
    </row>
    <row r="22084" spans="1:6" x14ac:dyDescent="0.2">
      <c r="A22084" s="88">
        <v>27298</v>
      </c>
      <c r="B22084" s="89">
        <v>637.98</v>
      </c>
      <c r="C22084" s="89">
        <f>LN(Table3[[#This Row],[Value]]/B22083)</f>
        <v>-1.8588501962978395E-2</v>
      </c>
      <c r="D22084" s="89"/>
      <c r="E22084" s="89"/>
      <c r="F22084" s="89">
        <f>Table3[[#This Row],[Yield]]/100*(1+F22083)</f>
        <v>0</v>
      </c>
    </row>
    <row r="22085" spans="1:6" x14ac:dyDescent="0.2">
      <c r="A22085" s="88">
        <v>27299</v>
      </c>
      <c r="B22085" s="89">
        <v>621.95000000000005</v>
      </c>
      <c r="C22085" s="89">
        <f>LN(Table3[[#This Row],[Value]]/B22084)</f>
        <v>-2.5447231235076057E-2</v>
      </c>
      <c r="D22085" s="89"/>
      <c r="E22085" s="89"/>
      <c r="F22085" s="89">
        <f>Table3[[#This Row],[Yield]]/100*(1+F22084)</f>
        <v>0</v>
      </c>
    </row>
    <row r="22086" spans="1:6" x14ac:dyDescent="0.2">
      <c r="A22086" s="88">
        <v>27302</v>
      </c>
      <c r="B22086" s="89">
        <v>607.87</v>
      </c>
      <c r="C22086" s="89">
        <f>LN(Table3[[#This Row],[Value]]/B22085)</f>
        <v>-2.2898660341135225E-2</v>
      </c>
      <c r="D22086" s="89"/>
      <c r="E22086" s="89"/>
      <c r="F22086" s="89">
        <f>Table3[[#This Row],[Yield]]/100*(1+F22085)</f>
        <v>0</v>
      </c>
    </row>
    <row r="22087" spans="1:6" x14ac:dyDescent="0.2">
      <c r="A22087" s="88">
        <v>27303</v>
      </c>
      <c r="B22087" s="89">
        <v>604.82000000000005</v>
      </c>
      <c r="C22087" s="89">
        <f>LN(Table3[[#This Row],[Value]]/B22086)</f>
        <v>-5.0301502132065979E-3</v>
      </c>
      <c r="D22087" s="89"/>
      <c r="E22087" s="89"/>
      <c r="F22087" s="89">
        <f>Table3[[#This Row],[Yield]]/100*(1+F22086)</f>
        <v>0</v>
      </c>
    </row>
    <row r="22088" spans="1:6" x14ac:dyDescent="0.2">
      <c r="A22088" s="88">
        <v>27304</v>
      </c>
      <c r="B22088" s="89">
        <v>601.53</v>
      </c>
      <c r="C22088" s="89">
        <f>LN(Table3[[#This Row],[Value]]/B22087)</f>
        <v>-5.4544836189097433E-3</v>
      </c>
      <c r="D22088" s="89"/>
      <c r="E22088" s="89"/>
      <c r="F22088" s="89">
        <f>Table3[[#This Row],[Yield]]/100*(1+F22087)</f>
        <v>0</v>
      </c>
    </row>
    <row r="22089" spans="1:6" x14ac:dyDescent="0.2">
      <c r="A22089" s="88">
        <v>27305</v>
      </c>
      <c r="B22089" s="89">
        <v>587.61</v>
      </c>
      <c r="C22089" s="89">
        <f>LN(Table3[[#This Row],[Value]]/B22088)</f>
        <v>-2.3412946947960731E-2</v>
      </c>
      <c r="D22089" s="89"/>
      <c r="E22089" s="89"/>
      <c r="F22089" s="89">
        <f>Table3[[#This Row],[Yield]]/100*(1+F22088)</f>
        <v>0</v>
      </c>
    </row>
    <row r="22090" spans="1:6" x14ac:dyDescent="0.2">
      <c r="A22090" s="88">
        <v>27306</v>
      </c>
      <c r="B22090" s="89">
        <v>584.55999999999995</v>
      </c>
      <c r="C22090" s="89">
        <f>LN(Table3[[#This Row],[Value]]/B22089)</f>
        <v>-5.2040350517992299E-3</v>
      </c>
      <c r="D22090" s="89"/>
      <c r="E22090" s="89"/>
      <c r="F22090" s="89">
        <f>Table3[[#This Row],[Yield]]/100*(1+F22089)</f>
        <v>0</v>
      </c>
    </row>
    <row r="22091" spans="1:6" x14ac:dyDescent="0.2">
      <c r="A22091" s="88">
        <v>27309</v>
      </c>
      <c r="B22091" s="89">
        <v>607.55999999999995</v>
      </c>
      <c r="C22091" s="89">
        <f>LN(Table3[[#This Row],[Value]]/B22090)</f>
        <v>3.859150828685564E-2</v>
      </c>
      <c r="D22091" s="89"/>
      <c r="E22091" s="89"/>
      <c r="F22091" s="89">
        <f>Table3[[#This Row],[Yield]]/100*(1+F22090)</f>
        <v>0</v>
      </c>
    </row>
    <row r="22092" spans="1:6" x14ac:dyDescent="0.2">
      <c r="A22092" s="88">
        <v>27310</v>
      </c>
      <c r="B22092" s="89">
        <v>602.63</v>
      </c>
      <c r="C22092" s="89">
        <f>LN(Table3[[#This Row],[Value]]/B22091)</f>
        <v>-8.1475260446414333E-3</v>
      </c>
      <c r="D22092" s="89"/>
      <c r="E22092" s="89"/>
      <c r="F22092" s="89">
        <f>Table3[[#This Row],[Yield]]/100*(1+F22091)</f>
        <v>0</v>
      </c>
    </row>
    <row r="22093" spans="1:6" x14ac:dyDescent="0.2">
      <c r="A22093" s="88">
        <v>27311</v>
      </c>
      <c r="B22093" s="89">
        <v>631.02</v>
      </c>
      <c r="C22093" s="89">
        <f>LN(Table3[[#This Row],[Value]]/B22092)</f>
        <v>4.6034148034815446E-2</v>
      </c>
      <c r="D22093" s="89"/>
      <c r="E22093" s="89"/>
      <c r="F22093" s="89">
        <f>Table3[[#This Row],[Yield]]/100*(1+F22092)</f>
        <v>0</v>
      </c>
    </row>
    <row r="22094" spans="1:6" x14ac:dyDescent="0.2">
      <c r="A22094" s="88">
        <v>27312</v>
      </c>
      <c r="B22094" s="89">
        <v>648.08000000000004</v>
      </c>
      <c r="C22094" s="89">
        <f>LN(Table3[[#This Row],[Value]]/B22093)</f>
        <v>2.6676587762243915E-2</v>
      </c>
      <c r="D22094" s="89"/>
      <c r="E22094" s="89"/>
      <c r="F22094" s="89">
        <f>Table3[[#This Row],[Yield]]/100*(1+F22093)</f>
        <v>0</v>
      </c>
    </row>
    <row r="22095" spans="1:6" x14ac:dyDescent="0.2">
      <c r="A22095" s="88">
        <v>27313</v>
      </c>
      <c r="B22095" s="89">
        <v>658.17</v>
      </c>
      <c r="C22095" s="89">
        <f>LN(Table3[[#This Row],[Value]]/B22094)</f>
        <v>1.5449111096843307E-2</v>
      </c>
      <c r="D22095" s="89"/>
      <c r="E22095" s="89"/>
      <c r="F22095" s="89">
        <f>Table3[[#This Row],[Yield]]/100*(1+F22094)</f>
        <v>0</v>
      </c>
    </row>
    <row r="22096" spans="1:6" x14ac:dyDescent="0.2">
      <c r="A22096" s="88">
        <v>27316</v>
      </c>
      <c r="B22096" s="89">
        <v>673.5</v>
      </c>
      <c r="C22096" s="89">
        <f>LN(Table3[[#This Row],[Value]]/B22095)</f>
        <v>2.3024739231339474E-2</v>
      </c>
      <c r="D22096" s="89"/>
      <c r="E22096" s="89"/>
      <c r="F22096" s="89">
        <f>Table3[[#This Row],[Yield]]/100*(1+F22095)</f>
        <v>0</v>
      </c>
    </row>
    <row r="22097" spans="1:6" x14ac:dyDescent="0.2">
      <c r="A22097" s="88">
        <v>27317</v>
      </c>
      <c r="B22097" s="89">
        <v>658.4</v>
      </c>
      <c r="C22097" s="89">
        <f>LN(Table3[[#This Row],[Value]]/B22096)</f>
        <v>-2.2675346487558607E-2</v>
      </c>
      <c r="D22097" s="89"/>
      <c r="E22097" s="89"/>
      <c r="F22097" s="89">
        <f>Table3[[#This Row],[Yield]]/100*(1+F22096)</f>
        <v>0</v>
      </c>
    </row>
    <row r="22098" spans="1:6" x14ac:dyDescent="0.2">
      <c r="A22098" s="88">
        <v>27318</v>
      </c>
      <c r="B22098" s="89">
        <v>642.29</v>
      </c>
      <c r="C22098" s="89">
        <f>LN(Table3[[#This Row],[Value]]/B22097)</f>
        <v>-2.4772734269043282E-2</v>
      </c>
      <c r="D22098" s="89"/>
      <c r="E22098" s="89"/>
      <c r="F22098" s="89">
        <f>Table3[[#This Row],[Yield]]/100*(1+F22097)</f>
        <v>0</v>
      </c>
    </row>
    <row r="22099" spans="1:6" x14ac:dyDescent="0.2">
      <c r="A22099" s="88">
        <v>27319</v>
      </c>
      <c r="B22099" s="89">
        <v>651.44000000000005</v>
      </c>
      <c r="C22099" s="89">
        <f>LN(Table3[[#This Row],[Value]]/B22098)</f>
        <v>1.414538206505919E-2</v>
      </c>
      <c r="D22099" s="89"/>
      <c r="E22099" s="89"/>
      <c r="F22099" s="89">
        <f>Table3[[#This Row],[Yield]]/100*(1+F22098)</f>
        <v>0</v>
      </c>
    </row>
    <row r="22100" spans="1:6" x14ac:dyDescent="0.2">
      <c r="A22100" s="88">
        <v>27320</v>
      </c>
      <c r="B22100" s="89">
        <v>654.88</v>
      </c>
      <c r="C22100" s="89">
        <f>LN(Table3[[#This Row],[Value]]/B22099)</f>
        <v>5.2667155852168506E-3</v>
      </c>
      <c r="D22100" s="89"/>
      <c r="E22100" s="89"/>
      <c r="F22100" s="89">
        <f>Table3[[#This Row],[Yield]]/100*(1+F22099)</f>
        <v>0</v>
      </c>
    </row>
    <row r="22101" spans="1:6" x14ac:dyDescent="0.2">
      <c r="A22101" s="88">
        <v>27323</v>
      </c>
      <c r="B22101" s="89">
        <v>669.82</v>
      </c>
      <c r="C22101" s="89">
        <f>LN(Table3[[#This Row],[Value]]/B22100)</f>
        <v>2.2557006829820554E-2</v>
      </c>
      <c r="D22101" s="89"/>
      <c r="E22101" s="89"/>
      <c r="F22101" s="89">
        <f>Table3[[#This Row],[Yield]]/100*(1+F22100)</f>
        <v>0</v>
      </c>
    </row>
    <row r="22102" spans="1:6" x14ac:dyDescent="0.2">
      <c r="A22102" s="88">
        <v>27324</v>
      </c>
      <c r="B22102" s="89">
        <v>662.86</v>
      </c>
      <c r="C22102" s="89">
        <f>LN(Table3[[#This Row],[Value]]/B22101)</f>
        <v>-1.0445213073387654E-2</v>
      </c>
      <c r="D22102" s="89"/>
      <c r="E22102" s="89"/>
      <c r="F22102" s="89">
        <f>Table3[[#This Row],[Yield]]/100*(1+F22101)</f>
        <v>0</v>
      </c>
    </row>
    <row r="22103" spans="1:6" x14ac:dyDescent="0.2">
      <c r="A22103" s="88">
        <v>27325</v>
      </c>
      <c r="B22103" s="89">
        <v>645.03</v>
      </c>
      <c r="C22103" s="89">
        <f>LN(Table3[[#This Row],[Value]]/B22102)</f>
        <v>-2.7266979158478581E-2</v>
      </c>
      <c r="D22103" s="89"/>
      <c r="E22103" s="89"/>
      <c r="F22103" s="89">
        <f>Table3[[#This Row],[Yield]]/100*(1+F22102)</f>
        <v>0</v>
      </c>
    </row>
    <row r="22104" spans="1:6" x14ac:dyDescent="0.2">
      <c r="A22104" s="88">
        <v>27326</v>
      </c>
      <c r="B22104" s="89">
        <v>636.26</v>
      </c>
      <c r="C22104" s="89">
        <f>LN(Table3[[#This Row],[Value]]/B22103)</f>
        <v>-1.3689542508489042E-2</v>
      </c>
      <c r="D22104" s="89"/>
      <c r="E22104" s="89"/>
      <c r="F22104" s="89">
        <f>Table3[[#This Row],[Yield]]/100*(1+F22103)</f>
        <v>0</v>
      </c>
    </row>
    <row r="22105" spans="1:6" x14ac:dyDescent="0.2">
      <c r="A22105" s="88">
        <v>27327</v>
      </c>
      <c r="B22105" s="89">
        <v>636.19000000000005</v>
      </c>
      <c r="C22105" s="89">
        <f>LN(Table3[[#This Row],[Value]]/B22104)</f>
        <v>-1.1002396961852618E-4</v>
      </c>
      <c r="D22105" s="89"/>
      <c r="E22105" s="89"/>
      <c r="F22105" s="89">
        <f>Table3[[#This Row],[Yield]]/100*(1+F22104)</f>
        <v>0</v>
      </c>
    </row>
    <row r="22106" spans="1:6" x14ac:dyDescent="0.2">
      <c r="A22106" s="88">
        <v>27330</v>
      </c>
      <c r="B22106" s="89">
        <v>633.84</v>
      </c>
      <c r="C22106" s="89">
        <f>LN(Table3[[#This Row],[Value]]/B22105)</f>
        <v>-3.7007042069531816E-3</v>
      </c>
      <c r="D22106" s="89"/>
      <c r="E22106" s="89"/>
      <c r="F22106" s="89">
        <f>Table3[[#This Row],[Yield]]/100*(1+F22105)</f>
        <v>0</v>
      </c>
    </row>
    <row r="22107" spans="1:6" x14ac:dyDescent="0.2">
      <c r="A22107" s="88">
        <v>27331</v>
      </c>
      <c r="B22107" s="89">
        <v>659.34</v>
      </c>
      <c r="C22107" s="89">
        <f>LN(Table3[[#This Row],[Value]]/B22106)</f>
        <v>3.9442778029901177E-2</v>
      </c>
      <c r="D22107" s="89"/>
      <c r="E22107" s="89"/>
      <c r="F22107" s="89">
        <f>Table3[[#This Row],[Yield]]/100*(1+F22106)</f>
        <v>0</v>
      </c>
    </row>
    <row r="22108" spans="1:6" x14ac:dyDescent="0.2">
      <c r="A22108" s="88">
        <v>27332</v>
      </c>
      <c r="B22108" s="89">
        <v>673.03</v>
      </c>
      <c r="C22108" s="89">
        <f>LN(Table3[[#This Row],[Value]]/B22107)</f>
        <v>2.0550570487367487E-2</v>
      </c>
      <c r="D22108" s="89"/>
      <c r="E22108" s="89"/>
      <c r="F22108" s="89">
        <f>Table3[[#This Row],[Yield]]/100*(1+F22107)</f>
        <v>0</v>
      </c>
    </row>
    <row r="22109" spans="1:6" x14ac:dyDescent="0.2">
      <c r="A22109" s="88">
        <v>27333</v>
      </c>
      <c r="B22109" s="89">
        <v>665.52</v>
      </c>
      <c r="C22109" s="89">
        <f>LN(Table3[[#This Row],[Value]]/B22108)</f>
        <v>-1.1221215198623076E-2</v>
      </c>
      <c r="D22109" s="89"/>
      <c r="E22109" s="89"/>
      <c r="F22109" s="89">
        <f>Table3[[#This Row],[Yield]]/100*(1+F22108)</f>
        <v>0</v>
      </c>
    </row>
    <row r="22110" spans="1:6" x14ac:dyDescent="0.2">
      <c r="A22110" s="88">
        <v>27334</v>
      </c>
      <c r="B22110" s="89">
        <v>665.28</v>
      </c>
      <c r="C22110" s="89">
        <f>LN(Table3[[#This Row],[Value]]/B22109)</f>
        <v>-3.6068530598420224E-4</v>
      </c>
      <c r="D22110" s="89"/>
      <c r="E22110" s="89"/>
      <c r="F22110" s="89">
        <f>Table3[[#This Row],[Yield]]/100*(1+F22109)</f>
        <v>0</v>
      </c>
    </row>
    <row r="22111" spans="1:6" x14ac:dyDescent="0.2">
      <c r="A22111" s="88">
        <v>27337</v>
      </c>
      <c r="B22111" s="89">
        <v>657.23</v>
      </c>
      <c r="C22111" s="89">
        <f>LN(Table3[[#This Row],[Value]]/B22110)</f>
        <v>-1.2173971343878612E-2</v>
      </c>
      <c r="D22111" s="89"/>
      <c r="E22111" s="89"/>
      <c r="F22111" s="89">
        <f>Table3[[#This Row],[Yield]]/100*(1+F22110)</f>
        <v>0</v>
      </c>
    </row>
    <row r="22112" spans="1:6" x14ac:dyDescent="0.2">
      <c r="A22112" s="88">
        <v>27338</v>
      </c>
      <c r="B22112" s="89">
        <v>674.75</v>
      </c>
      <c r="C22112" s="89">
        <f>LN(Table3[[#This Row],[Value]]/B22111)</f>
        <v>2.6308218572344551E-2</v>
      </c>
      <c r="D22112" s="89"/>
      <c r="E22112" s="89"/>
      <c r="F22112" s="89">
        <f>Table3[[#This Row],[Yield]]/100*(1+F22111)</f>
        <v>0</v>
      </c>
    </row>
    <row r="22113" spans="1:6" x14ac:dyDescent="0.2">
      <c r="A22113" s="88">
        <v>27339</v>
      </c>
      <c r="B22113" s="89">
        <v>669.12</v>
      </c>
      <c r="C22113" s="89">
        <f>LN(Table3[[#This Row],[Value]]/B22112)</f>
        <v>-8.3788356578453176E-3</v>
      </c>
      <c r="D22113" s="89"/>
      <c r="E22113" s="89"/>
      <c r="F22113" s="89">
        <f>Table3[[#This Row],[Yield]]/100*(1+F22112)</f>
        <v>0</v>
      </c>
    </row>
    <row r="22114" spans="1:6" x14ac:dyDescent="0.2">
      <c r="A22114" s="88">
        <v>27340</v>
      </c>
      <c r="B22114" s="89">
        <v>671.93</v>
      </c>
      <c r="C22114" s="89">
        <f>LN(Table3[[#This Row],[Value]]/B22113)</f>
        <v>4.1907521904900663E-3</v>
      </c>
      <c r="D22114" s="89"/>
      <c r="E22114" s="89"/>
      <c r="F22114" s="89">
        <f>Table3[[#This Row],[Yield]]/100*(1+F22113)</f>
        <v>0</v>
      </c>
    </row>
    <row r="22115" spans="1:6" x14ac:dyDescent="0.2">
      <c r="A22115" s="88">
        <v>27341</v>
      </c>
      <c r="B22115" s="89">
        <v>667.16</v>
      </c>
      <c r="C22115" s="89">
        <f>LN(Table3[[#This Row],[Value]]/B22114)</f>
        <v>-7.1242712217864665E-3</v>
      </c>
      <c r="D22115" s="89"/>
      <c r="E22115" s="89"/>
      <c r="F22115" s="89">
        <f>Table3[[#This Row],[Yield]]/100*(1+F22114)</f>
        <v>0</v>
      </c>
    </row>
    <row r="22116" spans="1:6" x14ac:dyDescent="0.2">
      <c r="A22116" s="88">
        <v>27344</v>
      </c>
      <c r="B22116" s="89">
        <v>672.64</v>
      </c>
      <c r="C22116" s="89">
        <f>LN(Table3[[#This Row],[Value]]/B22115)</f>
        <v>8.1803710395592262E-3</v>
      </c>
      <c r="D22116" s="89"/>
      <c r="E22116" s="89"/>
      <c r="F22116" s="89">
        <f>Table3[[#This Row],[Yield]]/100*(1+F22115)</f>
        <v>0</v>
      </c>
    </row>
    <row r="22117" spans="1:6" x14ac:dyDescent="0.2">
      <c r="A22117" s="88">
        <v>27345</v>
      </c>
      <c r="B22117" s="89">
        <v>659.18</v>
      </c>
      <c r="C22117" s="89">
        <f>LN(Table3[[#This Row],[Value]]/B22116)</f>
        <v>-2.0213629919356199E-2</v>
      </c>
      <c r="D22117" s="89"/>
      <c r="E22117" s="89"/>
      <c r="F22117" s="89">
        <f>Table3[[#This Row],[Yield]]/100*(1+F22116)</f>
        <v>0</v>
      </c>
    </row>
    <row r="22118" spans="1:6" x14ac:dyDescent="0.2">
      <c r="A22118" s="88">
        <v>27346</v>
      </c>
      <c r="B22118" s="89">
        <v>659.18</v>
      </c>
      <c r="C22118" s="89">
        <f>LN(Table3[[#This Row],[Value]]/B22117)</f>
        <v>0</v>
      </c>
      <c r="D22118" s="89"/>
      <c r="E22118" s="89"/>
      <c r="F22118" s="89">
        <f>Table3[[#This Row],[Yield]]/100*(1+F22117)</f>
        <v>0</v>
      </c>
    </row>
    <row r="22119" spans="1:6" x14ac:dyDescent="0.2">
      <c r="A22119" s="88">
        <v>27347</v>
      </c>
      <c r="B22119" s="89">
        <v>658.4</v>
      </c>
      <c r="C22119" s="89">
        <f>LN(Table3[[#This Row],[Value]]/B22118)</f>
        <v>-1.1839889663154382E-3</v>
      </c>
      <c r="D22119" s="89"/>
      <c r="E22119" s="89"/>
      <c r="F22119" s="89">
        <f>Table3[[#This Row],[Yield]]/100*(1+F22118)</f>
        <v>0</v>
      </c>
    </row>
    <row r="22120" spans="1:6" x14ac:dyDescent="0.2">
      <c r="A22120" s="88">
        <v>27348</v>
      </c>
      <c r="B22120" s="89">
        <v>647.61</v>
      </c>
      <c r="C22120" s="89">
        <f>LN(Table3[[#This Row],[Value]]/B22119)</f>
        <v>-1.6523986047964512E-2</v>
      </c>
      <c r="D22120" s="89"/>
      <c r="E22120" s="89"/>
      <c r="F22120" s="89">
        <f>Table3[[#This Row],[Yield]]/100*(1+F22119)</f>
        <v>0</v>
      </c>
    </row>
    <row r="22121" spans="1:6" x14ac:dyDescent="0.2">
      <c r="A22121" s="88">
        <v>27351</v>
      </c>
      <c r="B22121" s="89">
        <v>624.91999999999996</v>
      </c>
      <c r="C22121" s="89">
        <f>LN(Table3[[#This Row],[Value]]/B22120)</f>
        <v>-3.5665021771193225E-2</v>
      </c>
      <c r="D22121" s="89"/>
      <c r="E22121" s="89"/>
      <c r="F22121" s="89">
        <f>Table3[[#This Row],[Yield]]/100*(1+F22120)</f>
        <v>0</v>
      </c>
    </row>
    <row r="22122" spans="1:6" x14ac:dyDescent="0.2">
      <c r="A22122" s="88">
        <v>27352</v>
      </c>
      <c r="B22122" s="89">
        <v>614.04999999999995</v>
      </c>
      <c r="C22122" s="89">
        <f>LN(Table3[[#This Row],[Value]]/B22121)</f>
        <v>-1.7547283487309249E-2</v>
      </c>
      <c r="D22122" s="89"/>
      <c r="E22122" s="89"/>
      <c r="F22122" s="89">
        <f>Table3[[#This Row],[Yield]]/100*(1+F22121)</f>
        <v>0</v>
      </c>
    </row>
    <row r="22123" spans="1:6" x14ac:dyDescent="0.2">
      <c r="A22123" s="88">
        <v>27353</v>
      </c>
      <c r="B22123" s="89">
        <v>609.59</v>
      </c>
      <c r="C22123" s="89">
        <f>LN(Table3[[#This Row],[Value]]/B22122)</f>
        <v>-7.289758017981882E-3</v>
      </c>
      <c r="D22123" s="89"/>
      <c r="E22123" s="89"/>
      <c r="F22123" s="89">
        <f>Table3[[#This Row],[Yield]]/100*(1+F22122)</f>
        <v>0</v>
      </c>
    </row>
    <row r="22124" spans="1:6" x14ac:dyDescent="0.2">
      <c r="A22124" s="88">
        <v>27354</v>
      </c>
      <c r="B22124" s="89">
        <v>608.57000000000005</v>
      </c>
      <c r="C22124" s="89">
        <f>LN(Table3[[#This Row],[Value]]/B22123)</f>
        <v>-1.6746572509038764E-3</v>
      </c>
      <c r="D22124" s="89"/>
      <c r="E22124" s="89"/>
      <c r="F22124" s="89">
        <f>Table3[[#This Row],[Yield]]/100*(1+F22123)</f>
        <v>0</v>
      </c>
    </row>
    <row r="22125" spans="1:6" x14ac:dyDescent="0.2">
      <c r="A22125" s="88">
        <v>27355</v>
      </c>
      <c r="B22125" s="89">
        <v>615.29999999999995</v>
      </c>
      <c r="C22125" s="89">
        <f>LN(Table3[[#This Row],[Value]]/B22124)</f>
        <v>1.0998010958937241E-2</v>
      </c>
      <c r="D22125" s="89"/>
      <c r="E22125" s="89"/>
      <c r="F22125" s="89">
        <f>Table3[[#This Row],[Yield]]/100*(1+F22124)</f>
        <v>0</v>
      </c>
    </row>
    <row r="22126" spans="1:6" x14ac:dyDescent="0.2">
      <c r="A22126" s="88">
        <v>27358</v>
      </c>
      <c r="B22126" s="89">
        <v>611.94000000000005</v>
      </c>
      <c r="C22126" s="89">
        <f>LN(Table3[[#This Row],[Value]]/B22125)</f>
        <v>-5.4757152559626841E-3</v>
      </c>
      <c r="D22126" s="89"/>
      <c r="E22126" s="89"/>
      <c r="F22126" s="89">
        <f>Table3[[#This Row],[Yield]]/100*(1+F22125)</f>
        <v>0</v>
      </c>
    </row>
    <row r="22127" spans="1:6" x14ac:dyDescent="0.2">
      <c r="A22127" s="88">
        <v>27359</v>
      </c>
      <c r="B22127" s="89">
        <v>617.26</v>
      </c>
      <c r="C22127" s="89">
        <f>LN(Table3[[#This Row],[Value]]/B22126)</f>
        <v>8.6560904946229884E-3</v>
      </c>
      <c r="D22127" s="89"/>
      <c r="E22127" s="89"/>
      <c r="F22127" s="89">
        <f>Table3[[#This Row],[Yield]]/100*(1+F22126)</f>
        <v>0</v>
      </c>
    </row>
    <row r="22128" spans="1:6" x14ac:dyDescent="0.2">
      <c r="A22128" s="88">
        <v>27360</v>
      </c>
      <c r="B22128" s="89">
        <v>619.29</v>
      </c>
      <c r="C22128" s="89">
        <f>LN(Table3[[#This Row],[Value]]/B22127)</f>
        <v>3.2833315655030077E-3</v>
      </c>
      <c r="D22128" s="89"/>
      <c r="E22128" s="89"/>
      <c r="F22128" s="89">
        <f>Table3[[#This Row],[Yield]]/100*(1+F22127)</f>
        <v>0</v>
      </c>
    </row>
    <row r="22129" spans="1:6" x14ac:dyDescent="0.2">
      <c r="A22129" s="88">
        <v>27362</v>
      </c>
      <c r="B22129" s="89">
        <v>618.66</v>
      </c>
      <c r="C22129" s="89">
        <f>LN(Table3[[#This Row],[Value]]/B22128)</f>
        <v>-1.0178117927006035E-3</v>
      </c>
      <c r="D22129" s="89"/>
      <c r="E22129" s="89"/>
      <c r="F22129" s="89">
        <f>Table3[[#This Row],[Yield]]/100*(1+F22128)</f>
        <v>0</v>
      </c>
    </row>
    <row r="22130" spans="1:6" x14ac:dyDescent="0.2">
      <c r="A22130" s="88">
        <v>27365</v>
      </c>
      <c r="B22130" s="89">
        <v>603.02</v>
      </c>
      <c r="C22130" s="89">
        <f>LN(Table3[[#This Row],[Value]]/B22129)</f>
        <v>-2.5605485084896951E-2</v>
      </c>
      <c r="D22130" s="89"/>
      <c r="E22130" s="89"/>
      <c r="F22130" s="89">
        <f>Table3[[#This Row],[Yield]]/100*(1+F22129)</f>
        <v>0</v>
      </c>
    </row>
    <row r="22131" spans="1:6" x14ac:dyDescent="0.2">
      <c r="A22131" s="88">
        <v>27366</v>
      </c>
      <c r="B22131" s="89">
        <v>596.61</v>
      </c>
      <c r="C22131" s="89">
        <f>LN(Table3[[#This Row],[Value]]/B22130)</f>
        <v>-1.0686730083490701E-2</v>
      </c>
      <c r="D22131" s="89"/>
      <c r="E22131" s="89"/>
      <c r="F22131" s="89">
        <f>Table3[[#This Row],[Yield]]/100*(1+F22130)</f>
        <v>0</v>
      </c>
    </row>
    <row r="22132" spans="1:6" x14ac:dyDescent="0.2">
      <c r="A22132" s="88">
        <v>27367</v>
      </c>
      <c r="B22132" s="89">
        <v>598.64</v>
      </c>
      <c r="C22132" s="89">
        <f>LN(Table3[[#This Row],[Value]]/B22131)</f>
        <v>3.3967821825835469E-3</v>
      </c>
      <c r="D22132" s="89"/>
      <c r="E22132" s="89"/>
      <c r="F22132" s="89">
        <f>Table3[[#This Row],[Yield]]/100*(1+F22131)</f>
        <v>0</v>
      </c>
    </row>
    <row r="22133" spans="1:6" x14ac:dyDescent="0.2">
      <c r="A22133" s="88">
        <v>27368</v>
      </c>
      <c r="B22133" s="89">
        <v>587.05999999999995</v>
      </c>
      <c r="C22133" s="89">
        <f>LN(Table3[[#This Row],[Value]]/B22132)</f>
        <v>-1.9533386516801567E-2</v>
      </c>
      <c r="D22133" s="89"/>
      <c r="E22133" s="89"/>
      <c r="F22133" s="89">
        <f>Table3[[#This Row],[Yield]]/100*(1+F22132)</f>
        <v>0</v>
      </c>
    </row>
    <row r="22134" spans="1:6" x14ac:dyDescent="0.2">
      <c r="A22134" s="88">
        <v>27369</v>
      </c>
      <c r="B22134" s="89">
        <v>577.6</v>
      </c>
      <c r="C22134" s="89">
        <f>LN(Table3[[#This Row],[Value]]/B22133)</f>
        <v>-1.6245441676684961E-2</v>
      </c>
      <c r="D22134" s="89"/>
      <c r="E22134" s="89"/>
      <c r="F22134" s="89">
        <f>Table3[[#This Row],[Yield]]/100*(1+F22133)</f>
        <v>0</v>
      </c>
    </row>
    <row r="22135" spans="1:6" x14ac:dyDescent="0.2">
      <c r="A22135" s="88">
        <v>27372</v>
      </c>
      <c r="B22135" s="89">
        <v>579.94000000000005</v>
      </c>
      <c r="C22135" s="89">
        <f>LN(Table3[[#This Row],[Value]]/B22134)</f>
        <v>4.0430623348444994E-3</v>
      </c>
      <c r="D22135" s="89"/>
      <c r="E22135" s="89"/>
      <c r="F22135" s="89">
        <f>Table3[[#This Row],[Yield]]/100*(1+F22134)</f>
        <v>0</v>
      </c>
    </row>
    <row r="22136" spans="1:6" x14ac:dyDescent="0.2">
      <c r="A22136" s="88">
        <v>27373</v>
      </c>
      <c r="B22136" s="89">
        <v>593.87</v>
      </c>
      <c r="C22136" s="89">
        <f>LN(Table3[[#This Row],[Value]]/B22135)</f>
        <v>2.3735790278030477E-2</v>
      </c>
      <c r="D22136" s="89"/>
      <c r="E22136" s="89"/>
      <c r="F22136" s="89">
        <f>Table3[[#This Row],[Yield]]/100*(1+F22135)</f>
        <v>0</v>
      </c>
    </row>
    <row r="22137" spans="1:6" x14ac:dyDescent="0.2">
      <c r="A22137" s="88">
        <v>27374</v>
      </c>
      <c r="B22137" s="89">
        <v>595.35</v>
      </c>
      <c r="C22137" s="89">
        <f>LN(Table3[[#This Row],[Value]]/B22136)</f>
        <v>2.4890277056925005E-3</v>
      </c>
      <c r="D22137" s="89"/>
      <c r="E22137" s="89"/>
      <c r="F22137" s="89">
        <f>Table3[[#This Row],[Yield]]/100*(1+F22136)</f>
        <v>0</v>
      </c>
    </row>
    <row r="22138" spans="1:6" x14ac:dyDescent="0.2">
      <c r="A22138" s="88">
        <v>27375</v>
      </c>
      <c r="B22138" s="89">
        <v>596.37</v>
      </c>
      <c r="C22138" s="89">
        <f>LN(Table3[[#This Row],[Value]]/B22137)</f>
        <v>1.7118119173555625E-3</v>
      </c>
      <c r="D22138" s="89"/>
      <c r="E22138" s="89"/>
      <c r="F22138" s="89">
        <f>Table3[[#This Row],[Yield]]/100*(1+F22137)</f>
        <v>0</v>
      </c>
    </row>
    <row r="22139" spans="1:6" x14ac:dyDescent="0.2">
      <c r="A22139" s="88">
        <v>27376</v>
      </c>
      <c r="B22139" s="89">
        <v>592.77</v>
      </c>
      <c r="C22139" s="89">
        <f>LN(Table3[[#This Row],[Value]]/B22138)</f>
        <v>-6.0548144007039652E-3</v>
      </c>
      <c r="D22139" s="89"/>
      <c r="E22139" s="89"/>
      <c r="F22139" s="89">
        <f>Table3[[#This Row],[Yield]]/100*(1+F22138)</f>
        <v>0</v>
      </c>
    </row>
    <row r="22140" spans="1:6" x14ac:dyDescent="0.2">
      <c r="A22140" s="88">
        <v>27379</v>
      </c>
      <c r="B22140" s="89">
        <v>586.83000000000004</v>
      </c>
      <c r="C22140" s="89">
        <f>LN(Table3[[#This Row],[Value]]/B22139)</f>
        <v>-1.0071295707457975E-2</v>
      </c>
      <c r="D22140" s="89"/>
      <c r="E22140" s="89"/>
      <c r="F22140" s="89">
        <f>Table3[[#This Row],[Yield]]/100*(1+F22139)</f>
        <v>0</v>
      </c>
    </row>
    <row r="22141" spans="1:6" x14ac:dyDescent="0.2">
      <c r="A22141" s="88">
        <v>27380</v>
      </c>
      <c r="B22141" s="89">
        <v>597.54</v>
      </c>
      <c r="C22141" s="89">
        <f>LN(Table3[[#This Row],[Value]]/B22140)</f>
        <v>1.8086057465225371E-2</v>
      </c>
      <c r="D22141" s="89"/>
      <c r="E22141" s="89"/>
      <c r="F22141" s="89">
        <f>Table3[[#This Row],[Yield]]/100*(1+F22140)</f>
        <v>0</v>
      </c>
    </row>
    <row r="22142" spans="1:6" x14ac:dyDescent="0.2">
      <c r="A22142" s="88">
        <v>27381</v>
      </c>
      <c r="B22142" s="89">
        <v>603.49</v>
      </c>
      <c r="C22142" s="89">
        <f>LN(Table3[[#This Row],[Value]]/B22141)</f>
        <v>9.9082432204139897E-3</v>
      </c>
      <c r="D22142" s="89"/>
      <c r="E22142" s="89"/>
      <c r="F22142" s="89">
        <f>Table3[[#This Row],[Yield]]/100*(1+F22141)</f>
        <v>0</v>
      </c>
    </row>
    <row r="22143" spans="1:6" x14ac:dyDescent="0.2">
      <c r="A22143" s="88">
        <v>27382</v>
      </c>
      <c r="B22143" s="89">
        <v>604.42999999999995</v>
      </c>
      <c r="C22143" s="89">
        <f>LN(Table3[[#This Row],[Value]]/B22142)</f>
        <v>1.5563947773890661E-3</v>
      </c>
      <c r="D22143" s="89"/>
      <c r="E22143" s="89"/>
      <c r="F22143" s="89">
        <f>Table3[[#This Row],[Yield]]/100*(1+F22142)</f>
        <v>0</v>
      </c>
    </row>
    <row r="22144" spans="1:6" x14ac:dyDescent="0.2">
      <c r="A22144" s="88">
        <v>27383</v>
      </c>
      <c r="B22144" s="89">
        <v>598.48</v>
      </c>
      <c r="C22144" s="89">
        <f>LN(Table3[[#This Row],[Value]]/B22143)</f>
        <v>-9.8927576052565084E-3</v>
      </c>
      <c r="D22144" s="89"/>
      <c r="E22144" s="89"/>
      <c r="F22144" s="89">
        <f>Table3[[#This Row],[Yield]]/100*(1+F22143)</f>
        <v>0</v>
      </c>
    </row>
    <row r="22145" spans="1:6" x14ac:dyDescent="0.2">
      <c r="A22145" s="88">
        <v>27386</v>
      </c>
      <c r="B22145" s="89">
        <v>589.64</v>
      </c>
      <c r="C22145" s="89">
        <f>LN(Table3[[#This Row],[Value]]/B22144)</f>
        <v>-1.4880926385072143E-2</v>
      </c>
      <c r="D22145" s="89"/>
      <c r="E22145" s="89"/>
      <c r="F22145" s="89">
        <f>Table3[[#This Row],[Yield]]/100*(1+F22144)</f>
        <v>0</v>
      </c>
    </row>
    <row r="22146" spans="1:6" x14ac:dyDescent="0.2">
      <c r="A22146" s="88">
        <v>27387</v>
      </c>
      <c r="B22146" s="89">
        <v>598.4</v>
      </c>
      <c r="C22146" s="89">
        <f>LN(Table3[[#This Row],[Value]]/B22145)</f>
        <v>1.4747245481189965E-2</v>
      </c>
      <c r="D22146" s="89"/>
      <c r="E22146" s="89"/>
      <c r="F22146" s="89">
        <f>Table3[[#This Row],[Yield]]/100*(1+F22145)</f>
        <v>0</v>
      </c>
    </row>
    <row r="22147" spans="1:6" x14ac:dyDescent="0.2">
      <c r="A22147" s="88">
        <v>27389</v>
      </c>
      <c r="B22147" s="89">
        <v>604.74</v>
      </c>
      <c r="C22147" s="89">
        <f>LN(Table3[[#This Row],[Value]]/B22146)</f>
        <v>1.0539186934574193E-2</v>
      </c>
      <c r="D22147" s="89"/>
      <c r="E22147" s="89"/>
      <c r="F22147" s="89">
        <f>Table3[[#This Row],[Yield]]/100*(1+F22146)</f>
        <v>0</v>
      </c>
    </row>
    <row r="22148" spans="1:6" x14ac:dyDescent="0.2">
      <c r="A22148" s="88">
        <v>27390</v>
      </c>
      <c r="B22148" s="89">
        <v>602.16</v>
      </c>
      <c r="C22148" s="89">
        <f>LN(Table3[[#This Row],[Value]]/B22147)</f>
        <v>-4.2754228685651123E-3</v>
      </c>
      <c r="D22148" s="89"/>
      <c r="E22148" s="89"/>
      <c r="F22148" s="89">
        <f>Table3[[#This Row],[Yield]]/100*(1+F22147)</f>
        <v>0</v>
      </c>
    </row>
    <row r="22149" spans="1:6" x14ac:dyDescent="0.2">
      <c r="A22149" s="88">
        <v>27393</v>
      </c>
      <c r="B22149" s="89">
        <v>603.25</v>
      </c>
      <c r="C22149" s="89">
        <f>LN(Table3[[#This Row],[Value]]/B22148)</f>
        <v>1.8085137788647117E-3</v>
      </c>
      <c r="D22149" s="89"/>
      <c r="E22149" s="89"/>
      <c r="F22149" s="89">
        <f>Table3[[#This Row],[Yield]]/100*(1+F22148)</f>
        <v>0</v>
      </c>
    </row>
    <row r="22150" spans="1:6" x14ac:dyDescent="0.2">
      <c r="A22150" s="88">
        <v>27394</v>
      </c>
      <c r="B22150" s="89">
        <v>616.24</v>
      </c>
      <c r="C22150" s="89">
        <f>LN(Table3[[#This Row],[Value]]/B22149)</f>
        <v>2.1304793539569229E-2</v>
      </c>
      <c r="D22150" s="89"/>
      <c r="E22150" s="89"/>
      <c r="F22150" s="89">
        <f>Table3[[#This Row],[Yield]]/100*(1+F22149)</f>
        <v>0</v>
      </c>
    </row>
    <row r="22151" spans="1:6" x14ac:dyDescent="0.2">
      <c r="A22151" s="88">
        <v>27396</v>
      </c>
      <c r="B22151" s="89">
        <v>632.04</v>
      </c>
      <c r="C22151" s="89">
        <f>LN(Table3[[#This Row],[Value]]/B22150)</f>
        <v>2.5316185238587835E-2</v>
      </c>
      <c r="D22151" s="89"/>
      <c r="E22151" s="89"/>
      <c r="F22151" s="89">
        <f>Table3[[#This Row],[Yield]]/100*(1+F22150)</f>
        <v>0</v>
      </c>
    </row>
    <row r="22152" spans="1:6" x14ac:dyDescent="0.2">
      <c r="A22152" s="88">
        <v>27397</v>
      </c>
      <c r="B22152" s="89">
        <v>634.54</v>
      </c>
      <c r="C22152" s="89">
        <f>LN(Table3[[#This Row],[Value]]/B22151)</f>
        <v>3.9476436492648405E-3</v>
      </c>
      <c r="D22152" s="89"/>
      <c r="E22152" s="89"/>
      <c r="F22152" s="89">
        <f>Table3[[#This Row],[Yield]]/100*(1+F22151)</f>
        <v>0</v>
      </c>
    </row>
    <row r="22153" spans="1:6" x14ac:dyDescent="0.2">
      <c r="A22153" s="88">
        <v>27400</v>
      </c>
      <c r="B22153" s="89">
        <v>637.20000000000005</v>
      </c>
      <c r="C22153" s="89">
        <f>LN(Table3[[#This Row],[Value]]/B22152)</f>
        <v>4.183251103330371E-3</v>
      </c>
      <c r="D22153" s="89"/>
      <c r="E22153" s="89"/>
      <c r="F22153" s="89">
        <f>Table3[[#This Row],[Yield]]/100*(1+F22152)</f>
        <v>0</v>
      </c>
    </row>
    <row r="22154" spans="1:6" x14ac:dyDescent="0.2">
      <c r="A22154" s="88">
        <v>27401</v>
      </c>
      <c r="B22154" s="89">
        <v>641.19000000000005</v>
      </c>
      <c r="C22154" s="89">
        <f>LN(Table3[[#This Row],[Value]]/B22153)</f>
        <v>6.24224681993551E-3</v>
      </c>
      <c r="D22154" s="89"/>
      <c r="E22154" s="89"/>
      <c r="F22154" s="89">
        <f>Table3[[#This Row],[Yield]]/100*(1+F22153)</f>
        <v>0</v>
      </c>
    </row>
    <row r="22155" spans="1:6" x14ac:dyDescent="0.2">
      <c r="A22155" s="88">
        <v>27402</v>
      </c>
      <c r="B22155" s="89">
        <v>635.4</v>
      </c>
      <c r="C22155" s="89">
        <f>LN(Table3[[#This Row],[Value]]/B22154)</f>
        <v>-9.0711030204132653E-3</v>
      </c>
      <c r="D22155" s="89"/>
      <c r="E22155" s="89"/>
      <c r="F22155" s="89">
        <f>Table3[[#This Row],[Yield]]/100*(1+F22154)</f>
        <v>0</v>
      </c>
    </row>
    <row r="22156" spans="1:6" x14ac:dyDescent="0.2">
      <c r="A22156" s="88">
        <v>27403</v>
      </c>
      <c r="B22156" s="89">
        <v>645.26</v>
      </c>
      <c r="C22156" s="89">
        <f>LN(Table3[[#This Row],[Value]]/B22155)</f>
        <v>1.5398614512259831E-2</v>
      </c>
      <c r="D22156" s="89"/>
      <c r="E22156" s="89"/>
      <c r="F22156" s="89">
        <f>Table3[[#This Row],[Yield]]/100*(1+F22155)</f>
        <v>0</v>
      </c>
    </row>
    <row r="22157" spans="1:6" x14ac:dyDescent="0.2">
      <c r="A22157" s="88">
        <v>27404</v>
      </c>
      <c r="B22157" s="89">
        <v>658.79</v>
      </c>
      <c r="C22157" s="89">
        <f>LN(Table3[[#This Row],[Value]]/B22156)</f>
        <v>2.0751482727066055E-2</v>
      </c>
      <c r="D22157" s="89"/>
      <c r="E22157" s="89"/>
      <c r="F22157" s="89">
        <f>Table3[[#This Row],[Yield]]/100*(1+F22156)</f>
        <v>0</v>
      </c>
    </row>
    <row r="22158" spans="1:6" x14ac:dyDescent="0.2">
      <c r="A22158" s="88">
        <v>27407</v>
      </c>
      <c r="B22158" s="89">
        <v>654.17999999999995</v>
      </c>
      <c r="C22158" s="89">
        <f>LN(Table3[[#This Row],[Value]]/B22157)</f>
        <v>-7.0222761283961887E-3</v>
      </c>
      <c r="D22158" s="89"/>
      <c r="E22158" s="89"/>
      <c r="F22158" s="89">
        <f>Table3[[#This Row],[Yield]]/100*(1+F22157)</f>
        <v>0</v>
      </c>
    </row>
    <row r="22159" spans="1:6" x14ac:dyDescent="0.2">
      <c r="A22159" s="88">
        <v>27408</v>
      </c>
      <c r="B22159" s="89">
        <v>648.70000000000005</v>
      </c>
      <c r="C22159" s="89">
        <f>LN(Table3[[#This Row],[Value]]/B22158)</f>
        <v>-8.4121827273355085E-3</v>
      </c>
      <c r="D22159" s="89"/>
      <c r="E22159" s="89"/>
      <c r="F22159" s="89">
        <f>Table3[[#This Row],[Yield]]/100*(1+F22158)</f>
        <v>0</v>
      </c>
    </row>
    <row r="22160" spans="1:6" x14ac:dyDescent="0.2">
      <c r="A22160" s="88">
        <v>27409</v>
      </c>
      <c r="B22160" s="89">
        <v>653.39</v>
      </c>
      <c r="C22160" s="89">
        <f>LN(Table3[[#This Row],[Value]]/B22159)</f>
        <v>7.2038342700848071E-3</v>
      </c>
      <c r="D22160" s="89"/>
      <c r="E22160" s="89"/>
      <c r="F22160" s="89">
        <f>Table3[[#This Row],[Yield]]/100*(1+F22159)</f>
        <v>0</v>
      </c>
    </row>
    <row r="22161" spans="1:6" x14ac:dyDescent="0.2">
      <c r="A22161" s="88">
        <v>27410</v>
      </c>
      <c r="B22161" s="89">
        <v>655.74</v>
      </c>
      <c r="C22161" s="89">
        <f>LN(Table3[[#This Row],[Value]]/B22160)</f>
        <v>3.5901744275424552E-3</v>
      </c>
      <c r="D22161" s="89"/>
      <c r="E22161" s="89"/>
      <c r="F22161" s="89">
        <f>Table3[[#This Row],[Yield]]/100*(1+F22160)</f>
        <v>0</v>
      </c>
    </row>
    <row r="22162" spans="1:6" x14ac:dyDescent="0.2">
      <c r="A22162" s="88">
        <v>27411</v>
      </c>
      <c r="B22162" s="89">
        <v>644.63</v>
      </c>
      <c r="C22162" s="89">
        <f>LN(Table3[[#This Row],[Value]]/B22161)</f>
        <v>-1.7087860128048131E-2</v>
      </c>
      <c r="D22162" s="89"/>
      <c r="E22162" s="89"/>
      <c r="F22162" s="89">
        <f>Table3[[#This Row],[Yield]]/100*(1+F22161)</f>
        <v>0</v>
      </c>
    </row>
    <row r="22163" spans="1:6" x14ac:dyDescent="0.2">
      <c r="A22163" s="88">
        <v>27414</v>
      </c>
      <c r="B22163" s="89">
        <v>647.45000000000005</v>
      </c>
      <c r="C22163" s="89">
        <f>LN(Table3[[#This Row],[Value]]/B22162)</f>
        <v>4.3650617262601422E-3</v>
      </c>
      <c r="D22163" s="89"/>
      <c r="E22163" s="89"/>
      <c r="F22163" s="89">
        <f>Table3[[#This Row],[Yield]]/100*(1+F22162)</f>
        <v>0</v>
      </c>
    </row>
    <row r="22164" spans="1:6" x14ac:dyDescent="0.2">
      <c r="A22164" s="88">
        <v>27415</v>
      </c>
      <c r="B22164" s="89">
        <v>641.9</v>
      </c>
      <c r="C22164" s="89">
        <f>LN(Table3[[#This Row],[Value]]/B22163)</f>
        <v>-8.6090421971167178E-3</v>
      </c>
      <c r="D22164" s="89"/>
      <c r="E22164" s="89"/>
      <c r="F22164" s="89">
        <f>Table3[[#This Row],[Yield]]/100*(1+F22163)</f>
        <v>0</v>
      </c>
    </row>
    <row r="22165" spans="1:6" x14ac:dyDescent="0.2">
      <c r="A22165" s="88">
        <v>27416</v>
      </c>
      <c r="B22165" s="89">
        <v>652.61</v>
      </c>
      <c r="C22165" s="89">
        <f>LN(Table3[[#This Row],[Value]]/B22164)</f>
        <v>1.654717904618307E-2</v>
      </c>
      <c r="D22165" s="89"/>
      <c r="E22165" s="89"/>
      <c r="F22165" s="89">
        <f>Table3[[#This Row],[Yield]]/100*(1+F22164)</f>
        <v>0</v>
      </c>
    </row>
    <row r="22166" spans="1:6" x14ac:dyDescent="0.2">
      <c r="A22166" s="88">
        <v>27417</v>
      </c>
      <c r="B22166" s="89">
        <v>656.76</v>
      </c>
      <c r="C22166" s="89">
        <f>LN(Table3[[#This Row],[Value]]/B22165)</f>
        <v>6.3389475799114567E-3</v>
      </c>
      <c r="D22166" s="89"/>
      <c r="E22166" s="89"/>
      <c r="F22166" s="89">
        <f>Table3[[#This Row],[Yield]]/100*(1+F22165)</f>
        <v>0</v>
      </c>
    </row>
    <row r="22167" spans="1:6" x14ac:dyDescent="0.2">
      <c r="A22167" s="88">
        <v>27418</v>
      </c>
      <c r="B22167" s="89">
        <v>666.61</v>
      </c>
      <c r="C22167" s="89">
        <f>LN(Table3[[#This Row],[Value]]/B22166)</f>
        <v>1.4886512317440943E-2</v>
      </c>
      <c r="D22167" s="89"/>
      <c r="E22167" s="89"/>
      <c r="F22167" s="89">
        <f>Table3[[#This Row],[Yield]]/100*(1+F22166)</f>
        <v>0</v>
      </c>
    </row>
    <row r="22168" spans="1:6" x14ac:dyDescent="0.2">
      <c r="A22168" s="88">
        <v>27421</v>
      </c>
      <c r="B22168" s="89">
        <v>692.66</v>
      </c>
      <c r="C22168" s="89">
        <f>LN(Table3[[#This Row],[Value]]/B22167)</f>
        <v>3.8334091044401733E-2</v>
      </c>
      <c r="D22168" s="89"/>
      <c r="E22168" s="89"/>
      <c r="F22168" s="89">
        <f>Table3[[#This Row],[Yield]]/100*(1+F22167)</f>
        <v>0</v>
      </c>
    </row>
    <row r="22169" spans="1:6" x14ac:dyDescent="0.2">
      <c r="A22169" s="88">
        <v>27422</v>
      </c>
      <c r="B22169" s="89">
        <v>694.77</v>
      </c>
      <c r="C22169" s="89">
        <f>LN(Table3[[#This Row],[Value]]/B22168)</f>
        <v>3.0415972361691698E-3</v>
      </c>
      <c r="D22169" s="89"/>
      <c r="E22169" s="89"/>
      <c r="F22169" s="89">
        <f>Table3[[#This Row],[Yield]]/100*(1+F22168)</f>
        <v>0</v>
      </c>
    </row>
    <row r="22170" spans="1:6" x14ac:dyDescent="0.2">
      <c r="A22170" s="88">
        <v>27423</v>
      </c>
      <c r="B22170" s="89">
        <v>705.96</v>
      </c>
      <c r="C22170" s="89">
        <f>LN(Table3[[#This Row],[Value]]/B22169)</f>
        <v>1.5977723122525982E-2</v>
      </c>
      <c r="D22170" s="89"/>
      <c r="E22170" s="89"/>
      <c r="F22170" s="89">
        <f>Table3[[#This Row],[Yield]]/100*(1+F22169)</f>
        <v>0</v>
      </c>
    </row>
    <row r="22171" spans="1:6" x14ac:dyDescent="0.2">
      <c r="A22171" s="88">
        <v>27424</v>
      </c>
      <c r="B22171" s="89">
        <v>696.42</v>
      </c>
      <c r="C22171" s="89">
        <f>LN(Table3[[#This Row],[Value]]/B22170)</f>
        <v>-1.3605652055778709E-2</v>
      </c>
      <c r="D22171" s="89"/>
      <c r="E22171" s="89"/>
      <c r="F22171" s="89">
        <f>Table3[[#This Row],[Yield]]/100*(1+F22170)</f>
        <v>0</v>
      </c>
    </row>
    <row r="22172" spans="1:6" x14ac:dyDescent="0.2">
      <c r="A22172" s="88">
        <v>27425</v>
      </c>
      <c r="B22172" s="89">
        <v>703.69</v>
      </c>
      <c r="C22172" s="89">
        <f>LN(Table3[[#This Row],[Value]]/B22171)</f>
        <v>1.0384991661837076E-2</v>
      </c>
      <c r="D22172" s="89"/>
      <c r="E22172" s="89"/>
      <c r="F22172" s="89">
        <f>Table3[[#This Row],[Yield]]/100*(1+F22171)</f>
        <v>0</v>
      </c>
    </row>
    <row r="22173" spans="1:6" x14ac:dyDescent="0.2">
      <c r="A22173" s="88">
        <v>27428</v>
      </c>
      <c r="B22173" s="89">
        <v>711.44</v>
      </c>
      <c r="C22173" s="89">
        <f>LN(Table3[[#This Row],[Value]]/B22172)</f>
        <v>1.0953166820961433E-2</v>
      </c>
      <c r="D22173" s="89"/>
      <c r="E22173" s="89"/>
      <c r="F22173" s="89">
        <f>Table3[[#This Row],[Yield]]/100*(1+F22172)</f>
        <v>0</v>
      </c>
    </row>
    <row r="22174" spans="1:6" x14ac:dyDescent="0.2">
      <c r="A22174" s="88">
        <v>27429</v>
      </c>
      <c r="B22174" s="89">
        <v>708.07</v>
      </c>
      <c r="C22174" s="89">
        <f>LN(Table3[[#This Row],[Value]]/B22173)</f>
        <v>-4.7481262284895997E-3</v>
      </c>
      <c r="D22174" s="89"/>
      <c r="E22174" s="89"/>
      <c r="F22174" s="89">
        <f>Table3[[#This Row],[Yield]]/100*(1+F22173)</f>
        <v>0</v>
      </c>
    </row>
    <row r="22175" spans="1:6" x14ac:dyDescent="0.2">
      <c r="A22175" s="88">
        <v>27430</v>
      </c>
      <c r="B22175" s="89">
        <v>717.85</v>
      </c>
      <c r="C22175" s="89">
        <f>LN(Table3[[#This Row],[Value]]/B22174)</f>
        <v>1.3717674710807771E-2</v>
      </c>
      <c r="D22175" s="89"/>
      <c r="E22175" s="89"/>
      <c r="F22175" s="89">
        <f>Table3[[#This Row],[Yield]]/100*(1+F22174)</f>
        <v>0</v>
      </c>
    </row>
    <row r="22176" spans="1:6" x14ac:dyDescent="0.2">
      <c r="A22176" s="88">
        <v>27431</v>
      </c>
      <c r="B22176" s="89">
        <v>714.17</v>
      </c>
      <c r="C22176" s="89">
        <f>LN(Table3[[#This Row],[Value]]/B22175)</f>
        <v>-5.1396043361962096E-3</v>
      </c>
      <c r="D22176" s="89"/>
      <c r="E22176" s="89"/>
      <c r="F22176" s="89">
        <f>Table3[[#This Row],[Yield]]/100*(1+F22175)</f>
        <v>0</v>
      </c>
    </row>
    <row r="22177" spans="1:6" x14ac:dyDescent="0.2">
      <c r="A22177" s="88">
        <v>27432</v>
      </c>
      <c r="B22177" s="89">
        <v>711.91</v>
      </c>
      <c r="C22177" s="89">
        <f>LN(Table3[[#This Row],[Value]]/B22176)</f>
        <v>-3.1695303096344021E-3</v>
      </c>
      <c r="D22177" s="89"/>
      <c r="E22177" s="89"/>
      <c r="F22177" s="89">
        <f>Table3[[#This Row],[Yield]]/100*(1+F22176)</f>
        <v>0</v>
      </c>
    </row>
    <row r="22178" spans="1:6" x14ac:dyDescent="0.2">
      <c r="A22178" s="88">
        <v>27435</v>
      </c>
      <c r="B22178" s="89">
        <v>708.39</v>
      </c>
      <c r="C22178" s="89">
        <f>LN(Table3[[#This Row],[Value]]/B22177)</f>
        <v>-4.9567094372941723E-3</v>
      </c>
      <c r="D22178" s="89"/>
      <c r="E22178" s="89"/>
      <c r="F22178" s="89">
        <f>Table3[[#This Row],[Yield]]/100*(1+F22177)</f>
        <v>0</v>
      </c>
    </row>
    <row r="22179" spans="1:6" x14ac:dyDescent="0.2">
      <c r="A22179" s="88">
        <v>27436</v>
      </c>
      <c r="B22179" s="89">
        <v>707.6</v>
      </c>
      <c r="C22179" s="89">
        <f>LN(Table3[[#This Row],[Value]]/B22178)</f>
        <v>-1.1158272049479401E-3</v>
      </c>
      <c r="D22179" s="89"/>
      <c r="E22179" s="89"/>
      <c r="F22179" s="89">
        <f>Table3[[#This Row],[Yield]]/100*(1+F22178)</f>
        <v>0</v>
      </c>
    </row>
    <row r="22180" spans="1:6" x14ac:dyDescent="0.2">
      <c r="A22180" s="88">
        <v>27437</v>
      </c>
      <c r="B22180" s="89">
        <v>715.03</v>
      </c>
      <c r="C22180" s="89">
        <f>LN(Table3[[#This Row],[Value]]/B22179)</f>
        <v>1.0445537570121465E-2</v>
      </c>
      <c r="D22180" s="89"/>
      <c r="E22180" s="89"/>
      <c r="F22180" s="89">
        <f>Table3[[#This Row],[Yield]]/100*(1+F22179)</f>
        <v>0</v>
      </c>
    </row>
    <row r="22181" spans="1:6" x14ac:dyDescent="0.2">
      <c r="A22181" s="88">
        <v>27438</v>
      </c>
      <c r="B22181" s="89">
        <v>726.92</v>
      </c>
      <c r="C22181" s="89">
        <f>LN(Table3[[#This Row],[Value]]/B22180)</f>
        <v>1.64919303573089E-2</v>
      </c>
      <c r="D22181" s="89"/>
      <c r="E22181" s="89"/>
      <c r="F22181" s="89">
        <f>Table3[[#This Row],[Yield]]/100*(1+F22180)</f>
        <v>0</v>
      </c>
    </row>
    <row r="22182" spans="1:6" x14ac:dyDescent="0.2">
      <c r="A22182" s="88">
        <v>27439</v>
      </c>
      <c r="B22182" s="89">
        <v>734.2</v>
      </c>
      <c r="C22182" s="89">
        <f>LN(Table3[[#This Row],[Value]]/B22181)</f>
        <v>9.965040849673373E-3</v>
      </c>
      <c r="D22182" s="89"/>
      <c r="E22182" s="89"/>
      <c r="F22182" s="89">
        <f>Table3[[#This Row],[Yield]]/100*(1+F22181)</f>
        <v>0</v>
      </c>
    </row>
    <row r="22183" spans="1:6" x14ac:dyDescent="0.2">
      <c r="A22183" s="88">
        <v>27443</v>
      </c>
      <c r="B22183" s="89">
        <v>731.3</v>
      </c>
      <c r="C22183" s="89">
        <f>LN(Table3[[#This Row],[Value]]/B22182)</f>
        <v>-3.9576987858285844E-3</v>
      </c>
      <c r="D22183" s="89"/>
      <c r="E22183" s="89"/>
      <c r="F22183" s="89">
        <f>Table3[[#This Row],[Yield]]/100*(1+F22182)</f>
        <v>0</v>
      </c>
    </row>
    <row r="22184" spans="1:6" x14ac:dyDescent="0.2">
      <c r="A22184" s="88">
        <v>27444</v>
      </c>
      <c r="B22184" s="89">
        <v>736.39</v>
      </c>
      <c r="C22184" s="89">
        <f>LN(Table3[[#This Row],[Value]]/B22183)</f>
        <v>6.9360974134968787E-3</v>
      </c>
      <c r="D22184" s="89"/>
      <c r="E22184" s="89"/>
      <c r="F22184" s="89">
        <f>Table3[[#This Row],[Yield]]/100*(1+F22183)</f>
        <v>0</v>
      </c>
    </row>
    <row r="22185" spans="1:6" x14ac:dyDescent="0.2">
      <c r="A22185" s="88">
        <v>27445</v>
      </c>
      <c r="B22185" s="89">
        <v>745.38</v>
      </c>
      <c r="C22185" s="89">
        <f>LN(Table3[[#This Row],[Value]]/B22184)</f>
        <v>1.2134285763238294E-2</v>
      </c>
      <c r="D22185" s="89"/>
      <c r="E22185" s="89"/>
      <c r="F22185" s="89">
        <f>Table3[[#This Row],[Yield]]/100*(1+F22184)</f>
        <v>0</v>
      </c>
    </row>
    <row r="22186" spans="1:6" x14ac:dyDescent="0.2">
      <c r="A22186" s="88">
        <v>27446</v>
      </c>
      <c r="B22186" s="89">
        <v>749.77</v>
      </c>
      <c r="C22186" s="89">
        <f>LN(Table3[[#This Row],[Value]]/B22185)</f>
        <v>5.8723373782110675E-3</v>
      </c>
      <c r="D22186" s="89"/>
      <c r="E22186" s="89"/>
      <c r="F22186" s="89">
        <f>Table3[[#This Row],[Yield]]/100*(1+F22185)</f>
        <v>0</v>
      </c>
    </row>
    <row r="22187" spans="1:6" x14ac:dyDescent="0.2">
      <c r="A22187" s="88">
        <v>27449</v>
      </c>
      <c r="B22187" s="89">
        <v>736.94</v>
      </c>
      <c r="C22187" s="89">
        <f>LN(Table3[[#This Row],[Value]]/B22186)</f>
        <v>-1.7260015082767744E-2</v>
      </c>
      <c r="D22187" s="89"/>
      <c r="E22187" s="89"/>
      <c r="F22187" s="89">
        <f>Table3[[#This Row],[Yield]]/100*(1+F22186)</f>
        <v>0</v>
      </c>
    </row>
    <row r="22188" spans="1:6" x14ac:dyDescent="0.2">
      <c r="A22188" s="88">
        <v>27450</v>
      </c>
      <c r="B22188" s="89">
        <v>719.18</v>
      </c>
      <c r="C22188" s="89">
        <f>LN(Table3[[#This Row],[Value]]/B22187)</f>
        <v>-2.4394803654648741E-2</v>
      </c>
      <c r="D22188" s="89"/>
      <c r="E22188" s="89"/>
      <c r="F22188" s="89">
        <f>Table3[[#This Row],[Yield]]/100*(1+F22187)</f>
        <v>0</v>
      </c>
    </row>
    <row r="22189" spans="1:6" x14ac:dyDescent="0.2">
      <c r="A22189" s="88">
        <v>27451</v>
      </c>
      <c r="B22189" s="89">
        <v>728.1</v>
      </c>
      <c r="C22189" s="89">
        <f>LN(Table3[[#This Row],[Value]]/B22188)</f>
        <v>1.2326727306230455E-2</v>
      </c>
      <c r="D22189" s="89"/>
      <c r="E22189" s="89"/>
      <c r="F22189" s="89">
        <f>Table3[[#This Row],[Yield]]/100*(1+F22188)</f>
        <v>0</v>
      </c>
    </row>
    <row r="22190" spans="1:6" x14ac:dyDescent="0.2">
      <c r="A22190" s="88">
        <v>27452</v>
      </c>
      <c r="B22190" s="89">
        <v>731.15</v>
      </c>
      <c r="C22190" s="89">
        <f>LN(Table3[[#This Row],[Value]]/B22189)</f>
        <v>4.180235657222712E-3</v>
      </c>
      <c r="D22190" s="89"/>
      <c r="E22190" s="89"/>
      <c r="F22190" s="89">
        <f>Table3[[#This Row],[Yield]]/100*(1+F22189)</f>
        <v>0</v>
      </c>
    </row>
    <row r="22191" spans="1:6" x14ac:dyDescent="0.2">
      <c r="A22191" s="88">
        <v>27453</v>
      </c>
      <c r="B22191" s="89">
        <v>739.05</v>
      </c>
      <c r="C22191" s="89">
        <f>LN(Table3[[#This Row],[Value]]/B22190)</f>
        <v>1.0746940600193612E-2</v>
      </c>
      <c r="D22191" s="89"/>
      <c r="E22191" s="89"/>
      <c r="F22191" s="89">
        <f>Table3[[#This Row],[Yield]]/100*(1+F22190)</f>
        <v>0</v>
      </c>
    </row>
    <row r="22192" spans="1:6" x14ac:dyDescent="0.2">
      <c r="A22192" s="88">
        <v>27456</v>
      </c>
      <c r="B22192" s="89">
        <v>753.13</v>
      </c>
      <c r="C22192" s="89">
        <f>LN(Table3[[#This Row],[Value]]/B22191)</f>
        <v>1.8872278003049407E-2</v>
      </c>
      <c r="D22192" s="89"/>
      <c r="E22192" s="89"/>
      <c r="F22192" s="89">
        <f>Table3[[#This Row],[Yield]]/100*(1+F22191)</f>
        <v>0</v>
      </c>
    </row>
    <row r="22193" spans="1:6" x14ac:dyDescent="0.2">
      <c r="A22193" s="88">
        <v>27457</v>
      </c>
      <c r="B22193" s="89">
        <v>757.74</v>
      </c>
      <c r="C22193" s="89">
        <f>LN(Table3[[#This Row],[Value]]/B22192)</f>
        <v>6.1024632250025555E-3</v>
      </c>
      <c r="D22193" s="89"/>
      <c r="E22193" s="89"/>
      <c r="F22193" s="89">
        <f>Table3[[#This Row],[Yield]]/100*(1+F22192)</f>
        <v>0</v>
      </c>
    </row>
    <row r="22194" spans="1:6" x14ac:dyDescent="0.2">
      <c r="A22194" s="88">
        <v>27458</v>
      </c>
      <c r="B22194" s="89">
        <v>752.82</v>
      </c>
      <c r="C22194" s="89">
        <f>LN(Table3[[#This Row],[Value]]/B22193)</f>
        <v>-6.5141634864703118E-3</v>
      </c>
      <c r="D22194" s="89"/>
      <c r="E22194" s="89"/>
      <c r="F22194" s="89">
        <f>Table3[[#This Row],[Yield]]/100*(1+F22193)</f>
        <v>0</v>
      </c>
    </row>
    <row r="22195" spans="1:6" x14ac:dyDescent="0.2">
      <c r="A22195" s="88">
        <v>27459</v>
      </c>
      <c r="B22195" s="89">
        <v>761.81</v>
      </c>
      <c r="C22195" s="89">
        <f>LN(Table3[[#This Row],[Value]]/B22194)</f>
        <v>1.1871025363619997E-2</v>
      </c>
      <c r="D22195" s="89"/>
      <c r="E22195" s="89"/>
      <c r="F22195" s="89">
        <f>Table3[[#This Row],[Yield]]/100*(1+F22194)</f>
        <v>0</v>
      </c>
    </row>
    <row r="22196" spans="1:6" x14ac:dyDescent="0.2">
      <c r="A22196" s="88">
        <v>27460</v>
      </c>
      <c r="B22196" s="89">
        <v>770.1</v>
      </c>
      <c r="C22196" s="89">
        <f>LN(Table3[[#This Row],[Value]]/B22195)</f>
        <v>1.0823195781921006E-2</v>
      </c>
      <c r="D22196" s="89"/>
      <c r="E22196" s="89"/>
      <c r="F22196" s="89">
        <f>Table3[[#This Row],[Yield]]/100*(1+F22195)</f>
        <v>0</v>
      </c>
    </row>
    <row r="22197" spans="1:6" x14ac:dyDescent="0.2">
      <c r="A22197" s="88">
        <v>27463</v>
      </c>
      <c r="B22197" s="89">
        <v>776.13</v>
      </c>
      <c r="C22197" s="89">
        <f>LN(Table3[[#This Row],[Value]]/B22196)</f>
        <v>7.7996553803349094E-3</v>
      </c>
      <c r="D22197" s="89"/>
      <c r="E22197" s="89"/>
      <c r="F22197" s="89">
        <f>Table3[[#This Row],[Yield]]/100*(1+F22196)</f>
        <v>0</v>
      </c>
    </row>
    <row r="22198" spans="1:6" x14ac:dyDescent="0.2">
      <c r="A22198" s="88">
        <v>27464</v>
      </c>
      <c r="B22198" s="89">
        <v>770.89</v>
      </c>
      <c r="C22198" s="89">
        <f>LN(Table3[[#This Row],[Value]]/B22197)</f>
        <v>-6.7743403955411435E-3</v>
      </c>
      <c r="D22198" s="89"/>
      <c r="E22198" s="89"/>
      <c r="F22198" s="89">
        <f>Table3[[#This Row],[Yield]]/100*(1+F22197)</f>
        <v>0</v>
      </c>
    </row>
    <row r="22199" spans="1:6" x14ac:dyDescent="0.2">
      <c r="A22199" s="88">
        <v>27465</v>
      </c>
      <c r="B22199" s="89">
        <v>763.69</v>
      </c>
      <c r="C22199" s="89">
        <f>LN(Table3[[#This Row],[Value]]/B22198)</f>
        <v>-9.3837438683050563E-3</v>
      </c>
      <c r="D22199" s="89"/>
      <c r="E22199" s="89"/>
      <c r="F22199" s="89">
        <f>Table3[[#This Row],[Yield]]/100*(1+F22198)</f>
        <v>0</v>
      </c>
    </row>
    <row r="22200" spans="1:6" x14ac:dyDescent="0.2">
      <c r="A22200" s="88">
        <v>27466</v>
      </c>
      <c r="B22200" s="89">
        <v>762.98</v>
      </c>
      <c r="C22200" s="89">
        <f>LN(Table3[[#This Row],[Value]]/B22199)</f>
        <v>-9.3012904057518939E-4</v>
      </c>
      <c r="D22200" s="89"/>
      <c r="E22200" s="89"/>
      <c r="F22200" s="89">
        <f>Table3[[#This Row],[Yield]]/100*(1+F22199)</f>
        <v>0</v>
      </c>
    </row>
    <row r="22201" spans="1:6" x14ac:dyDescent="0.2">
      <c r="A22201" s="88">
        <v>27467</v>
      </c>
      <c r="B22201" s="89">
        <v>773.47</v>
      </c>
      <c r="C22201" s="89">
        <f>LN(Table3[[#This Row],[Value]]/B22200)</f>
        <v>1.3655065895188121E-2</v>
      </c>
      <c r="D22201" s="89"/>
      <c r="E22201" s="89"/>
      <c r="F22201" s="89">
        <f>Table3[[#This Row],[Yield]]/100*(1+F22200)</f>
        <v>0</v>
      </c>
    </row>
    <row r="22202" spans="1:6" x14ac:dyDescent="0.2">
      <c r="A22202" s="88">
        <v>27470</v>
      </c>
      <c r="B22202" s="89">
        <v>786.53</v>
      </c>
      <c r="C22202" s="89">
        <f>LN(Table3[[#This Row],[Value]]/B22201)</f>
        <v>1.6743980929082195E-2</v>
      </c>
      <c r="D22202" s="89"/>
      <c r="E22202" s="89"/>
      <c r="F22202" s="89">
        <f>Table3[[#This Row],[Yield]]/100*(1+F22201)</f>
        <v>0</v>
      </c>
    </row>
    <row r="22203" spans="1:6" x14ac:dyDescent="0.2">
      <c r="A22203" s="88">
        <v>27471</v>
      </c>
      <c r="B22203" s="89">
        <v>779.41</v>
      </c>
      <c r="C22203" s="89">
        <f>LN(Table3[[#This Row],[Value]]/B22202)</f>
        <v>-9.0936422407428153E-3</v>
      </c>
      <c r="D22203" s="89"/>
      <c r="E22203" s="89"/>
      <c r="F22203" s="89">
        <f>Table3[[#This Row],[Yield]]/100*(1+F22202)</f>
        <v>0</v>
      </c>
    </row>
    <row r="22204" spans="1:6" x14ac:dyDescent="0.2">
      <c r="A22204" s="88">
        <v>27472</v>
      </c>
      <c r="B22204" s="89">
        <v>769.48</v>
      </c>
      <c r="C22204" s="89">
        <f>LN(Table3[[#This Row],[Value]]/B22203)</f>
        <v>-1.2822261166664838E-2</v>
      </c>
      <c r="D22204" s="89"/>
      <c r="E22204" s="89"/>
      <c r="F22204" s="89">
        <f>Table3[[#This Row],[Yield]]/100*(1+F22203)</f>
        <v>0</v>
      </c>
    </row>
    <row r="22205" spans="1:6" x14ac:dyDescent="0.2">
      <c r="A22205" s="88">
        <v>27473</v>
      </c>
      <c r="B22205" s="89">
        <v>764</v>
      </c>
      <c r="C22205" s="89">
        <f>LN(Table3[[#This Row],[Value]]/B22204)</f>
        <v>-7.1471728714601369E-3</v>
      </c>
      <c r="D22205" s="89"/>
      <c r="E22205" s="89"/>
      <c r="F22205" s="89">
        <f>Table3[[#This Row],[Yield]]/100*(1+F22204)</f>
        <v>0</v>
      </c>
    </row>
    <row r="22206" spans="1:6" x14ac:dyDescent="0.2">
      <c r="A22206" s="88">
        <v>27474</v>
      </c>
      <c r="B22206" s="89">
        <v>763.06</v>
      </c>
      <c r="C22206" s="89">
        <f>LN(Table3[[#This Row],[Value]]/B22205)</f>
        <v>-1.2311240144162884E-3</v>
      </c>
      <c r="D22206" s="89"/>
      <c r="E22206" s="89"/>
      <c r="F22206" s="89">
        <f>Table3[[#This Row],[Yield]]/100*(1+F22205)</f>
        <v>0</v>
      </c>
    </row>
    <row r="22207" spans="1:6" x14ac:dyDescent="0.2">
      <c r="A22207" s="88">
        <v>27477</v>
      </c>
      <c r="B22207" s="89">
        <v>743.43</v>
      </c>
      <c r="C22207" s="89">
        <f>LN(Table3[[#This Row],[Value]]/B22206)</f>
        <v>-2.6062052978097813E-2</v>
      </c>
      <c r="D22207" s="89"/>
      <c r="E22207" s="89"/>
      <c r="F22207" s="89">
        <f>Table3[[#This Row],[Yield]]/100*(1+F22206)</f>
        <v>0</v>
      </c>
    </row>
    <row r="22208" spans="1:6" x14ac:dyDescent="0.2">
      <c r="A22208" s="88">
        <v>27478</v>
      </c>
      <c r="B22208" s="89">
        <v>747.89</v>
      </c>
      <c r="C22208" s="89">
        <f>LN(Table3[[#This Row],[Value]]/B22207)</f>
        <v>5.9812961627324331E-3</v>
      </c>
      <c r="D22208" s="89"/>
      <c r="E22208" s="89"/>
      <c r="F22208" s="89">
        <f>Table3[[#This Row],[Yield]]/100*(1+F22207)</f>
        <v>0</v>
      </c>
    </row>
    <row r="22209" spans="1:6" x14ac:dyDescent="0.2">
      <c r="A22209" s="88">
        <v>27479</v>
      </c>
      <c r="B22209" s="89">
        <v>766.19</v>
      </c>
      <c r="C22209" s="89">
        <f>LN(Table3[[#This Row],[Value]]/B22208)</f>
        <v>2.4174272422034182E-2</v>
      </c>
      <c r="D22209" s="89"/>
      <c r="E22209" s="89"/>
      <c r="F22209" s="89">
        <f>Table3[[#This Row],[Yield]]/100*(1+F22208)</f>
        <v>0</v>
      </c>
    </row>
    <row r="22210" spans="1:6" x14ac:dyDescent="0.2">
      <c r="A22210" s="88">
        <v>27480</v>
      </c>
      <c r="B22210" s="89">
        <v>770.26</v>
      </c>
      <c r="C22210" s="89">
        <f>LN(Table3[[#This Row],[Value]]/B22209)</f>
        <v>5.2979394315214538E-3</v>
      </c>
      <c r="D22210" s="89"/>
      <c r="E22210" s="89"/>
      <c r="F22210" s="89">
        <f>Table3[[#This Row],[Yield]]/100*(1+F22209)</f>
        <v>0</v>
      </c>
    </row>
    <row r="22211" spans="1:6" x14ac:dyDescent="0.2">
      <c r="A22211" s="88">
        <v>27484</v>
      </c>
      <c r="B22211" s="89">
        <v>768.15</v>
      </c>
      <c r="C22211" s="89">
        <f>LN(Table3[[#This Row],[Value]]/B22210)</f>
        <v>-2.7430936136255057E-3</v>
      </c>
      <c r="D22211" s="89"/>
      <c r="E22211" s="89"/>
      <c r="F22211" s="89">
        <f>Table3[[#This Row],[Yield]]/100*(1+F22210)</f>
        <v>0</v>
      </c>
    </row>
    <row r="22212" spans="1:6" x14ac:dyDescent="0.2">
      <c r="A22212" s="88">
        <v>27485</v>
      </c>
      <c r="B22212" s="89">
        <v>761.58</v>
      </c>
      <c r="C22212" s="89">
        <f>LN(Table3[[#This Row],[Value]]/B22211)</f>
        <v>-8.5898039485280721E-3</v>
      </c>
      <c r="D22212" s="89"/>
      <c r="E22212" s="89"/>
      <c r="F22212" s="89">
        <f>Table3[[#This Row],[Yield]]/100*(1+F22211)</f>
        <v>0</v>
      </c>
    </row>
    <row r="22213" spans="1:6" x14ac:dyDescent="0.2">
      <c r="A22213" s="88">
        <v>27486</v>
      </c>
      <c r="B22213" s="89">
        <v>760.56</v>
      </c>
      <c r="C22213" s="89">
        <f>LN(Table3[[#This Row],[Value]]/B22212)</f>
        <v>-1.3402185773659196E-3</v>
      </c>
      <c r="D22213" s="89"/>
      <c r="E22213" s="89"/>
      <c r="F22213" s="89">
        <f>Table3[[#This Row],[Yield]]/100*(1+F22212)</f>
        <v>0</v>
      </c>
    </row>
    <row r="22214" spans="1:6" x14ac:dyDescent="0.2">
      <c r="A22214" s="88">
        <v>27487</v>
      </c>
      <c r="B22214" s="89">
        <v>752.19</v>
      </c>
      <c r="C22214" s="89">
        <f>LN(Table3[[#This Row],[Value]]/B22213)</f>
        <v>-1.1066052439521927E-2</v>
      </c>
      <c r="D22214" s="89"/>
      <c r="E22214" s="89"/>
      <c r="F22214" s="89">
        <f>Table3[[#This Row],[Yield]]/100*(1+F22213)</f>
        <v>0</v>
      </c>
    </row>
    <row r="22215" spans="1:6" x14ac:dyDescent="0.2">
      <c r="A22215" s="88">
        <v>27488</v>
      </c>
      <c r="B22215" s="89">
        <v>747.26</v>
      </c>
      <c r="C22215" s="89">
        <f>LN(Table3[[#This Row],[Value]]/B22214)</f>
        <v>-6.5757681346081372E-3</v>
      </c>
      <c r="D22215" s="89"/>
      <c r="E22215" s="89"/>
      <c r="F22215" s="89">
        <f>Table3[[#This Row],[Yield]]/100*(1+F22214)</f>
        <v>0</v>
      </c>
    </row>
    <row r="22216" spans="1:6" x14ac:dyDescent="0.2">
      <c r="A22216" s="88">
        <v>27491</v>
      </c>
      <c r="B22216" s="89">
        <v>742.88</v>
      </c>
      <c r="C22216" s="89">
        <f>LN(Table3[[#This Row],[Value]]/B22215)</f>
        <v>-5.8786592050332773E-3</v>
      </c>
      <c r="D22216" s="89"/>
      <c r="E22216" s="89"/>
      <c r="F22216" s="89">
        <f>Table3[[#This Row],[Yield]]/100*(1+F22215)</f>
        <v>0</v>
      </c>
    </row>
    <row r="22217" spans="1:6" x14ac:dyDescent="0.2">
      <c r="A22217" s="88">
        <v>27492</v>
      </c>
      <c r="B22217" s="89">
        <v>749.22</v>
      </c>
      <c r="C22217" s="89">
        <f>LN(Table3[[#This Row],[Value]]/B22216)</f>
        <v>8.4981410834972723E-3</v>
      </c>
      <c r="D22217" s="89"/>
      <c r="E22217" s="89"/>
      <c r="F22217" s="89">
        <f>Table3[[#This Row],[Yield]]/100*(1+F22216)</f>
        <v>0</v>
      </c>
    </row>
    <row r="22218" spans="1:6" x14ac:dyDescent="0.2">
      <c r="A22218" s="88">
        <v>27493</v>
      </c>
      <c r="B22218" s="89">
        <v>767.99</v>
      </c>
      <c r="C22218" s="89">
        <f>LN(Table3[[#This Row],[Value]]/B22217)</f>
        <v>2.4744046874458261E-2</v>
      </c>
      <c r="D22218" s="89"/>
      <c r="E22218" s="89"/>
      <c r="F22218" s="89">
        <f>Table3[[#This Row],[Yield]]/100*(1+F22217)</f>
        <v>0</v>
      </c>
    </row>
    <row r="22219" spans="1:6" x14ac:dyDescent="0.2">
      <c r="A22219" s="88">
        <v>27494</v>
      </c>
      <c r="B22219" s="89">
        <v>781.29</v>
      </c>
      <c r="C22219" s="89">
        <f>LN(Table3[[#This Row],[Value]]/B22218)</f>
        <v>1.7169687510368889E-2</v>
      </c>
      <c r="D22219" s="89"/>
      <c r="E22219" s="89"/>
      <c r="F22219" s="89">
        <f>Table3[[#This Row],[Yield]]/100*(1+F22218)</f>
        <v>0</v>
      </c>
    </row>
    <row r="22220" spans="1:6" x14ac:dyDescent="0.2">
      <c r="A22220" s="88">
        <v>27495</v>
      </c>
      <c r="B22220" s="89">
        <v>789.5</v>
      </c>
      <c r="C22220" s="89">
        <f>LN(Table3[[#This Row],[Value]]/B22219)</f>
        <v>1.0453433955760745E-2</v>
      </c>
      <c r="D22220" s="89"/>
      <c r="E22220" s="89"/>
      <c r="F22220" s="89">
        <f>Table3[[#This Row],[Yield]]/100*(1+F22219)</f>
        <v>0</v>
      </c>
    </row>
    <row r="22221" spans="1:6" x14ac:dyDescent="0.2">
      <c r="A22221" s="88">
        <v>27498</v>
      </c>
      <c r="B22221" s="89">
        <v>806.95</v>
      </c>
      <c r="C22221" s="89">
        <f>LN(Table3[[#This Row],[Value]]/B22220)</f>
        <v>2.1861874786134716E-2</v>
      </c>
      <c r="D22221" s="89"/>
      <c r="E22221" s="89"/>
      <c r="F22221" s="89">
        <f>Table3[[#This Row],[Yield]]/100*(1+F22220)</f>
        <v>0</v>
      </c>
    </row>
    <row r="22222" spans="1:6" x14ac:dyDescent="0.2">
      <c r="A22222" s="88">
        <v>27499</v>
      </c>
      <c r="B22222" s="89">
        <v>815.08</v>
      </c>
      <c r="C22222" s="89">
        <f>LN(Table3[[#This Row],[Value]]/B22221)</f>
        <v>1.0024559450904278E-2</v>
      </c>
      <c r="D22222" s="89"/>
      <c r="E22222" s="89"/>
      <c r="F22222" s="89">
        <f>Table3[[#This Row],[Yield]]/100*(1+F22221)</f>
        <v>0</v>
      </c>
    </row>
    <row r="22223" spans="1:6" x14ac:dyDescent="0.2">
      <c r="A22223" s="88">
        <v>27500</v>
      </c>
      <c r="B22223" s="89">
        <v>815.71</v>
      </c>
      <c r="C22223" s="89">
        <f>LN(Table3[[#This Row],[Value]]/B22222)</f>
        <v>7.7263170774942707E-4</v>
      </c>
      <c r="D22223" s="89"/>
      <c r="E22223" s="89"/>
      <c r="F22223" s="89">
        <f>Table3[[#This Row],[Yield]]/100*(1+F22222)</f>
        <v>0</v>
      </c>
    </row>
    <row r="22224" spans="1:6" x14ac:dyDescent="0.2">
      <c r="A22224" s="88">
        <v>27501</v>
      </c>
      <c r="B22224" s="89">
        <v>819.46</v>
      </c>
      <c r="C22224" s="89">
        <f>LN(Table3[[#This Row],[Value]]/B22223)</f>
        <v>4.5866871019876057E-3</v>
      </c>
      <c r="D22224" s="89"/>
      <c r="E22224" s="89"/>
      <c r="F22224" s="89">
        <f>Table3[[#This Row],[Yield]]/100*(1+F22223)</f>
        <v>0</v>
      </c>
    </row>
    <row r="22225" spans="1:6" x14ac:dyDescent="0.2">
      <c r="A22225" s="88">
        <v>27502</v>
      </c>
      <c r="B22225" s="89">
        <v>808.43</v>
      </c>
      <c r="C22225" s="89">
        <f>LN(Table3[[#This Row],[Value]]/B22224)</f>
        <v>-1.3551491560163522E-2</v>
      </c>
      <c r="D22225" s="89"/>
      <c r="E22225" s="89"/>
      <c r="F22225" s="89">
        <f>Table3[[#This Row],[Yield]]/100*(1+F22224)</f>
        <v>0</v>
      </c>
    </row>
    <row r="22226" spans="1:6" x14ac:dyDescent="0.2">
      <c r="A22226" s="88">
        <v>27505</v>
      </c>
      <c r="B22226" s="89">
        <v>815.86</v>
      </c>
      <c r="C22226" s="89">
        <f>LN(Table3[[#This Row],[Value]]/B22225)</f>
        <v>9.1486764347661793E-3</v>
      </c>
      <c r="D22226" s="89"/>
      <c r="E22226" s="89"/>
      <c r="F22226" s="89">
        <f>Table3[[#This Row],[Yield]]/100*(1+F22225)</f>
        <v>0</v>
      </c>
    </row>
    <row r="22227" spans="1:6" x14ac:dyDescent="0.2">
      <c r="A22227" s="88">
        <v>27506</v>
      </c>
      <c r="B22227" s="89">
        <v>814.14</v>
      </c>
      <c r="C22227" s="89">
        <f>LN(Table3[[#This Row],[Value]]/B22226)</f>
        <v>-2.1104302311590224E-3</v>
      </c>
      <c r="D22227" s="89"/>
      <c r="E22227" s="89"/>
      <c r="F22227" s="89">
        <f>Table3[[#This Row],[Yield]]/100*(1+F22226)</f>
        <v>0</v>
      </c>
    </row>
    <row r="22228" spans="1:6" x14ac:dyDescent="0.2">
      <c r="A22228" s="88">
        <v>27507</v>
      </c>
      <c r="B22228" s="89">
        <v>802.49</v>
      </c>
      <c r="C22228" s="89">
        <f>LN(Table3[[#This Row],[Value]]/B22227)</f>
        <v>-1.441294751857514E-2</v>
      </c>
      <c r="D22228" s="89"/>
      <c r="E22228" s="89"/>
      <c r="F22228" s="89">
        <f>Table3[[#This Row],[Yield]]/100*(1+F22227)</f>
        <v>0</v>
      </c>
    </row>
    <row r="22229" spans="1:6" x14ac:dyDescent="0.2">
      <c r="A22229" s="88">
        <v>27508</v>
      </c>
      <c r="B22229" s="89">
        <v>803.66</v>
      </c>
      <c r="C22229" s="89">
        <f>LN(Table3[[#This Row],[Value]]/B22228)</f>
        <v>1.4569002981656917E-3</v>
      </c>
      <c r="D22229" s="89"/>
      <c r="E22229" s="89"/>
      <c r="F22229" s="89">
        <f>Table3[[#This Row],[Yield]]/100*(1+F22228)</f>
        <v>0</v>
      </c>
    </row>
    <row r="22230" spans="1:6" x14ac:dyDescent="0.2">
      <c r="A22230" s="88">
        <v>27509</v>
      </c>
      <c r="B22230" s="89">
        <v>811.8</v>
      </c>
      <c r="C22230" s="89">
        <f>LN(Table3[[#This Row],[Value]]/B22229)</f>
        <v>1.0077710239290261E-2</v>
      </c>
      <c r="D22230" s="89"/>
      <c r="E22230" s="89"/>
      <c r="F22230" s="89">
        <f>Table3[[#This Row],[Yield]]/100*(1+F22229)</f>
        <v>0</v>
      </c>
    </row>
    <row r="22231" spans="1:6" x14ac:dyDescent="0.2">
      <c r="A22231" s="88">
        <v>27512</v>
      </c>
      <c r="B22231" s="89">
        <v>810</v>
      </c>
      <c r="C22231" s="89">
        <f>LN(Table3[[#This Row],[Value]]/B22230)</f>
        <v>-2.2197567383128881E-3</v>
      </c>
      <c r="D22231" s="89"/>
      <c r="E22231" s="89"/>
      <c r="F22231" s="89">
        <f>Table3[[#This Row],[Yield]]/100*(1+F22230)</f>
        <v>0</v>
      </c>
    </row>
    <row r="22232" spans="1:6" x14ac:dyDescent="0.2">
      <c r="A22232" s="88">
        <v>27513</v>
      </c>
      <c r="B22232" s="89">
        <v>803.04</v>
      </c>
      <c r="C22232" s="89">
        <f>LN(Table3[[#This Row],[Value]]/B22231)</f>
        <v>-8.6297217598609206E-3</v>
      </c>
      <c r="D22232" s="89"/>
      <c r="E22232" s="89"/>
      <c r="F22232" s="89">
        <f>Table3[[#This Row],[Yield]]/100*(1+F22231)</f>
        <v>0</v>
      </c>
    </row>
    <row r="22233" spans="1:6" x14ac:dyDescent="0.2">
      <c r="A22233" s="88">
        <v>27514</v>
      </c>
      <c r="B22233" s="89">
        <v>821.34</v>
      </c>
      <c r="C22233" s="89">
        <f>LN(Table3[[#This Row],[Value]]/B22232)</f>
        <v>2.253262692885238E-2</v>
      </c>
      <c r="D22233" s="89"/>
      <c r="E22233" s="89"/>
      <c r="F22233" s="89">
        <f>Table3[[#This Row],[Yield]]/100*(1+F22232)</f>
        <v>0</v>
      </c>
    </row>
    <row r="22234" spans="1:6" x14ac:dyDescent="0.2">
      <c r="A22234" s="88">
        <v>27515</v>
      </c>
      <c r="B22234" s="89">
        <v>830.96</v>
      </c>
      <c r="C22234" s="89">
        <f>LN(Table3[[#This Row],[Value]]/B22233)</f>
        <v>1.1644506084080132E-2</v>
      </c>
      <c r="D22234" s="89"/>
      <c r="E22234" s="89"/>
      <c r="F22234" s="89">
        <f>Table3[[#This Row],[Yield]]/100*(1+F22233)</f>
        <v>0</v>
      </c>
    </row>
    <row r="22235" spans="1:6" x14ac:dyDescent="0.2">
      <c r="A22235" s="88">
        <v>27516</v>
      </c>
      <c r="B22235" s="89">
        <v>848.48</v>
      </c>
      <c r="C22235" s="89">
        <f>LN(Table3[[#This Row],[Value]]/B22234)</f>
        <v>2.0864854469263915E-2</v>
      </c>
      <c r="D22235" s="89"/>
      <c r="E22235" s="89"/>
      <c r="F22235" s="89">
        <f>Table3[[#This Row],[Yield]]/100*(1+F22234)</f>
        <v>0</v>
      </c>
    </row>
    <row r="22236" spans="1:6" x14ac:dyDescent="0.2">
      <c r="A22236" s="88">
        <v>27519</v>
      </c>
      <c r="B22236" s="89">
        <v>855.6</v>
      </c>
      <c r="C22236" s="89">
        <f>LN(Table3[[#This Row],[Value]]/B22235)</f>
        <v>8.3564638194308094E-3</v>
      </c>
      <c r="D22236" s="89"/>
      <c r="E22236" s="89"/>
      <c r="F22236" s="89">
        <f>Table3[[#This Row],[Yield]]/100*(1+F22235)</f>
        <v>0</v>
      </c>
    </row>
    <row r="22237" spans="1:6" x14ac:dyDescent="0.2">
      <c r="A22237" s="88">
        <v>27520</v>
      </c>
      <c r="B22237" s="89">
        <v>834.72</v>
      </c>
      <c r="C22237" s="89">
        <f>LN(Table3[[#This Row],[Value]]/B22236)</f>
        <v>-2.470663793416801E-2</v>
      </c>
      <c r="D22237" s="89"/>
      <c r="E22237" s="89"/>
      <c r="F22237" s="89">
        <f>Table3[[#This Row],[Yield]]/100*(1+F22236)</f>
        <v>0</v>
      </c>
    </row>
    <row r="22238" spans="1:6" x14ac:dyDescent="0.2">
      <c r="A22238" s="88">
        <v>27521</v>
      </c>
      <c r="B22238" s="89">
        <v>836.44</v>
      </c>
      <c r="C22238" s="89">
        <f>LN(Table3[[#This Row],[Value]]/B22237)</f>
        <v>2.0584511445164069E-3</v>
      </c>
      <c r="D22238" s="89"/>
      <c r="E22238" s="89"/>
      <c r="F22238" s="89">
        <f>Table3[[#This Row],[Yield]]/100*(1+F22237)</f>
        <v>0</v>
      </c>
    </row>
    <row r="22239" spans="1:6" x14ac:dyDescent="0.2">
      <c r="A22239" s="88">
        <v>27522</v>
      </c>
      <c r="B22239" s="89">
        <v>840.5</v>
      </c>
      <c r="C22239" s="89">
        <f>LN(Table3[[#This Row],[Value]]/B22238)</f>
        <v>4.8421624300712743E-3</v>
      </c>
      <c r="D22239" s="89"/>
      <c r="E22239" s="89"/>
      <c r="F22239" s="89">
        <f>Table3[[#This Row],[Yield]]/100*(1+F22238)</f>
        <v>0</v>
      </c>
    </row>
    <row r="22240" spans="1:6" x14ac:dyDescent="0.2">
      <c r="A22240" s="88">
        <v>27523</v>
      </c>
      <c r="B22240" s="89">
        <v>850.13</v>
      </c>
      <c r="C22240" s="89">
        <f>LN(Table3[[#This Row],[Value]]/B22239)</f>
        <v>1.1392326117853081E-2</v>
      </c>
      <c r="D22240" s="89"/>
      <c r="E22240" s="89"/>
      <c r="F22240" s="89">
        <f>Table3[[#This Row],[Yield]]/100*(1+F22239)</f>
        <v>0</v>
      </c>
    </row>
    <row r="22241" spans="1:6" x14ac:dyDescent="0.2">
      <c r="A22241" s="88">
        <v>27526</v>
      </c>
      <c r="B22241" s="89">
        <v>847.47</v>
      </c>
      <c r="C22241" s="89">
        <f>LN(Table3[[#This Row],[Value]]/B22240)</f>
        <v>-3.1338385685386557E-3</v>
      </c>
      <c r="D22241" s="89"/>
      <c r="E22241" s="89"/>
      <c r="F22241" s="89">
        <f>Table3[[#This Row],[Yield]]/100*(1+F22240)</f>
        <v>0</v>
      </c>
    </row>
    <row r="22242" spans="1:6" x14ac:dyDescent="0.2">
      <c r="A22242" s="88">
        <v>27527</v>
      </c>
      <c r="B22242" s="89">
        <v>850.13</v>
      </c>
      <c r="C22242" s="89">
        <f>LN(Table3[[#This Row],[Value]]/B22241)</f>
        <v>3.1338385685385512E-3</v>
      </c>
      <c r="D22242" s="89"/>
      <c r="E22242" s="89"/>
      <c r="F22242" s="89">
        <f>Table3[[#This Row],[Yield]]/100*(1+F22241)</f>
        <v>0</v>
      </c>
    </row>
    <row r="22243" spans="1:6" x14ac:dyDescent="0.2">
      <c r="A22243" s="88">
        <v>27528</v>
      </c>
      <c r="B22243" s="89">
        <v>858.73</v>
      </c>
      <c r="C22243" s="89">
        <f>LN(Table3[[#This Row],[Value]]/B22242)</f>
        <v>1.0065274633616174E-2</v>
      </c>
      <c r="D22243" s="89"/>
      <c r="E22243" s="89"/>
      <c r="F22243" s="89">
        <f>Table3[[#This Row],[Yield]]/100*(1+F22242)</f>
        <v>0</v>
      </c>
    </row>
    <row r="22244" spans="1:6" x14ac:dyDescent="0.2">
      <c r="A22244" s="88">
        <v>27529</v>
      </c>
      <c r="B22244" s="89">
        <v>848.8</v>
      </c>
      <c r="C22244" s="89">
        <f>LN(Table3[[#This Row],[Value]]/B22243)</f>
        <v>-1.1630966300366218E-2</v>
      </c>
      <c r="D22244" s="89"/>
      <c r="E22244" s="89"/>
      <c r="F22244" s="89">
        <f>Table3[[#This Row],[Yield]]/100*(1+F22243)</f>
        <v>0</v>
      </c>
    </row>
    <row r="22245" spans="1:6" x14ac:dyDescent="0.2">
      <c r="A22245" s="88">
        <v>27530</v>
      </c>
      <c r="B22245" s="89">
        <v>837.61</v>
      </c>
      <c r="C22245" s="89">
        <f>LN(Table3[[#This Row],[Value]]/B22244)</f>
        <v>-1.3270988941743595E-2</v>
      </c>
      <c r="D22245" s="89"/>
      <c r="E22245" s="89"/>
      <c r="F22245" s="89">
        <f>Table3[[#This Row],[Yield]]/100*(1+F22244)</f>
        <v>0</v>
      </c>
    </row>
    <row r="22246" spans="1:6" x14ac:dyDescent="0.2">
      <c r="A22246" s="88">
        <v>27533</v>
      </c>
      <c r="B22246" s="89">
        <v>837.69</v>
      </c>
      <c r="C22246" s="89">
        <f>LN(Table3[[#This Row],[Value]]/B22245)</f>
        <v>9.5505282708683694E-5</v>
      </c>
      <c r="D22246" s="89"/>
      <c r="E22246" s="89"/>
      <c r="F22246" s="89">
        <f>Table3[[#This Row],[Yield]]/100*(1+F22245)</f>
        <v>0</v>
      </c>
    </row>
    <row r="22247" spans="1:6" x14ac:dyDescent="0.2">
      <c r="A22247" s="88">
        <v>27534</v>
      </c>
      <c r="B22247" s="89">
        <v>830.49</v>
      </c>
      <c r="C22247" s="89">
        <f>LN(Table3[[#This Row],[Value]]/B22246)</f>
        <v>-8.6322155990747225E-3</v>
      </c>
      <c r="D22247" s="89"/>
      <c r="E22247" s="89"/>
      <c r="F22247" s="89">
        <f>Table3[[#This Row],[Yield]]/100*(1+F22246)</f>
        <v>0</v>
      </c>
    </row>
    <row r="22248" spans="1:6" x14ac:dyDescent="0.2">
      <c r="A22248" s="88">
        <v>27535</v>
      </c>
      <c r="B22248" s="89">
        <v>818.68</v>
      </c>
      <c r="C22248" s="89">
        <f>LN(Table3[[#This Row],[Value]]/B22247)</f>
        <v>-1.4322600930415066E-2</v>
      </c>
      <c r="D22248" s="89"/>
      <c r="E22248" s="89"/>
      <c r="F22248" s="89">
        <f>Table3[[#This Row],[Yield]]/100*(1+F22247)</f>
        <v>0</v>
      </c>
    </row>
    <row r="22249" spans="1:6" x14ac:dyDescent="0.2">
      <c r="A22249" s="88">
        <v>27536</v>
      </c>
      <c r="B22249" s="89">
        <v>818.91</v>
      </c>
      <c r="C22249" s="89">
        <f>LN(Table3[[#This Row],[Value]]/B22248)</f>
        <v>2.8090059357017646E-4</v>
      </c>
      <c r="D22249" s="89"/>
      <c r="E22249" s="89"/>
      <c r="F22249" s="89">
        <f>Table3[[#This Row],[Yield]]/100*(1+F22248)</f>
        <v>0</v>
      </c>
    </row>
    <row r="22250" spans="1:6" x14ac:dyDescent="0.2">
      <c r="A22250" s="88">
        <v>27537</v>
      </c>
      <c r="B22250" s="89">
        <v>831.9</v>
      </c>
      <c r="C22250" s="89">
        <f>LN(Table3[[#This Row],[Value]]/B22249)</f>
        <v>1.5738053585023226E-2</v>
      </c>
      <c r="D22250" s="89"/>
      <c r="E22250" s="89"/>
      <c r="F22250" s="89">
        <f>Table3[[#This Row],[Yield]]/100*(1+F22249)</f>
        <v>0</v>
      </c>
    </row>
    <row r="22251" spans="1:6" x14ac:dyDescent="0.2">
      <c r="A22251" s="88">
        <v>27541</v>
      </c>
      <c r="B22251" s="89">
        <v>826.11</v>
      </c>
      <c r="C22251" s="89">
        <f>LN(Table3[[#This Row],[Value]]/B22250)</f>
        <v>-6.9843047226230111E-3</v>
      </c>
      <c r="D22251" s="89"/>
      <c r="E22251" s="89"/>
      <c r="F22251" s="89">
        <f>Table3[[#This Row],[Yield]]/100*(1+F22250)</f>
        <v>0</v>
      </c>
    </row>
    <row r="22252" spans="1:6" x14ac:dyDescent="0.2">
      <c r="A22252" s="88">
        <v>27542</v>
      </c>
      <c r="B22252" s="89">
        <v>817.04</v>
      </c>
      <c r="C22252" s="89">
        <f>LN(Table3[[#This Row],[Value]]/B22251)</f>
        <v>-1.1039883297375548E-2</v>
      </c>
      <c r="D22252" s="89"/>
      <c r="E22252" s="89"/>
      <c r="F22252" s="89">
        <f>Table3[[#This Row],[Yield]]/100*(1+F22251)</f>
        <v>0</v>
      </c>
    </row>
    <row r="22253" spans="1:6" x14ac:dyDescent="0.2">
      <c r="A22253" s="88">
        <v>27543</v>
      </c>
      <c r="B22253" s="89">
        <v>815</v>
      </c>
      <c r="C22253" s="89">
        <f>LN(Table3[[#This Row],[Value]]/B22252)</f>
        <v>-2.4999400289807206E-3</v>
      </c>
      <c r="D22253" s="89"/>
      <c r="E22253" s="89"/>
      <c r="F22253" s="89">
        <f>Table3[[#This Row],[Yield]]/100*(1+F22252)</f>
        <v>0</v>
      </c>
    </row>
    <row r="22254" spans="1:6" x14ac:dyDescent="0.2">
      <c r="A22254" s="88">
        <v>27544</v>
      </c>
      <c r="B22254" s="89">
        <v>832.29</v>
      </c>
      <c r="C22254" s="89">
        <f>LN(Table3[[#This Row],[Value]]/B22253)</f>
        <v>2.0992824540533042E-2</v>
      </c>
      <c r="D22254" s="89"/>
      <c r="E22254" s="89"/>
      <c r="F22254" s="89">
        <f>Table3[[#This Row],[Yield]]/100*(1+F22253)</f>
        <v>0</v>
      </c>
    </row>
    <row r="22255" spans="1:6" x14ac:dyDescent="0.2">
      <c r="A22255" s="88">
        <v>27547</v>
      </c>
      <c r="B22255" s="89">
        <v>846.61</v>
      </c>
      <c r="C22255" s="89">
        <f>LN(Table3[[#This Row],[Value]]/B22254)</f>
        <v>1.7059202189364124E-2</v>
      </c>
      <c r="D22255" s="89"/>
      <c r="E22255" s="89"/>
      <c r="F22255" s="89">
        <f>Table3[[#This Row],[Yield]]/100*(1+F22254)</f>
        <v>0</v>
      </c>
    </row>
    <row r="22256" spans="1:6" x14ac:dyDescent="0.2">
      <c r="A22256" s="88">
        <v>27548</v>
      </c>
      <c r="B22256" s="89">
        <v>846.14</v>
      </c>
      <c r="C22256" s="89">
        <f>LN(Table3[[#This Row],[Value]]/B22255)</f>
        <v>-5.5530942203841694E-4</v>
      </c>
      <c r="D22256" s="89"/>
      <c r="E22256" s="89"/>
      <c r="F22256" s="89">
        <f>Table3[[#This Row],[Yield]]/100*(1+F22255)</f>
        <v>0</v>
      </c>
    </row>
    <row r="22257" spans="1:6" x14ac:dyDescent="0.2">
      <c r="A22257" s="88">
        <v>27549</v>
      </c>
      <c r="B22257" s="89">
        <v>839.96</v>
      </c>
      <c r="C22257" s="89">
        <f>LN(Table3[[#This Row],[Value]]/B22256)</f>
        <v>-7.330558892803994E-3</v>
      </c>
      <c r="D22257" s="89"/>
      <c r="E22257" s="89"/>
      <c r="F22257" s="89">
        <f>Table3[[#This Row],[Yield]]/100*(1+F22256)</f>
        <v>0</v>
      </c>
    </row>
    <row r="22258" spans="1:6" x14ac:dyDescent="0.2">
      <c r="A22258" s="88">
        <v>27550</v>
      </c>
      <c r="B22258" s="89">
        <v>842.15</v>
      </c>
      <c r="C22258" s="89">
        <f>LN(Table3[[#This Row],[Value]]/B22257)</f>
        <v>2.6038739884775459E-3</v>
      </c>
      <c r="D22258" s="89"/>
      <c r="E22258" s="89"/>
      <c r="F22258" s="89">
        <f>Table3[[#This Row],[Yield]]/100*(1+F22257)</f>
        <v>0</v>
      </c>
    </row>
    <row r="22259" spans="1:6" x14ac:dyDescent="0.2">
      <c r="A22259" s="88">
        <v>27551</v>
      </c>
      <c r="B22259" s="89">
        <v>839.64</v>
      </c>
      <c r="C22259" s="89">
        <f>LN(Table3[[#This Row],[Value]]/B22258)</f>
        <v>-2.984917098589346E-3</v>
      </c>
      <c r="D22259" s="89"/>
      <c r="E22259" s="89"/>
      <c r="F22259" s="89">
        <f>Table3[[#This Row],[Yield]]/100*(1+F22258)</f>
        <v>0</v>
      </c>
    </row>
    <row r="22260" spans="1:6" x14ac:dyDescent="0.2">
      <c r="A22260" s="88">
        <v>27554</v>
      </c>
      <c r="B22260" s="89">
        <v>830.1</v>
      </c>
      <c r="C22260" s="89">
        <f>LN(Table3[[#This Row],[Value]]/B22259)</f>
        <v>-1.142705308481568E-2</v>
      </c>
      <c r="D22260" s="89"/>
      <c r="E22260" s="89"/>
      <c r="F22260" s="89">
        <f>Table3[[#This Row],[Yield]]/100*(1+F22259)</f>
        <v>0</v>
      </c>
    </row>
    <row r="22261" spans="1:6" x14ac:dyDescent="0.2">
      <c r="A22261" s="88">
        <v>27555</v>
      </c>
      <c r="B22261" s="89">
        <v>822.12</v>
      </c>
      <c r="C22261" s="89">
        <f>LN(Table3[[#This Row],[Value]]/B22260)</f>
        <v>-9.6598056581819781E-3</v>
      </c>
      <c r="D22261" s="89"/>
      <c r="E22261" s="89"/>
      <c r="F22261" s="89">
        <f>Table3[[#This Row],[Yield]]/100*(1+F22260)</f>
        <v>0</v>
      </c>
    </row>
    <row r="22262" spans="1:6" x14ac:dyDescent="0.2">
      <c r="A22262" s="88">
        <v>27556</v>
      </c>
      <c r="B22262" s="89">
        <v>824.55</v>
      </c>
      <c r="C22262" s="89">
        <f>LN(Table3[[#This Row],[Value]]/B22261)</f>
        <v>2.9514131719709765E-3</v>
      </c>
      <c r="D22262" s="89"/>
      <c r="E22262" s="89"/>
      <c r="F22262" s="89">
        <f>Table3[[#This Row],[Yield]]/100*(1+F22261)</f>
        <v>0</v>
      </c>
    </row>
    <row r="22263" spans="1:6" x14ac:dyDescent="0.2">
      <c r="A22263" s="88">
        <v>27557</v>
      </c>
      <c r="B22263" s="89">
        <v>819.31</v>
      </c>
      <c r="C22263" s="89">
        <f>LN(Table3[[#This Row],[Value]]/B22262)</f>
        <v>-6.3752603601813455E-3</v>
      </c>
      <c r="D22263" s="89"/>
      <c r="E22263" s="89"/>
      <c r="F22263" s="89">
        <f>Table3[[#This Row],[Yield]]/100*(1+F22262)</f>
        <v>0</v>
      </c>
    </row>
    <row r="22264" spans="1:6" x14ac:dyDescent="0.2">
      <c r="A22264" s="88">
        <v>27558</v>
      </c>
      <c r="B22264" s="89">
        <v>824.47</v>
      </c>
      <c r="C22264" s="89">
        <f>LN(Table3[[#This Row],[Value]]/B22263)</f>
        <v>6.2782330347848584E-3</v>
      </c>
      <c r="D22264" s="89"/>
      <c r="E22264" s="89"/>
      <c r="F22264" s="89">
        <f>Table3[[#This Row],[Yield]]/100*(1+F22263)</f>
        <v>0</v>
      </c>
    </row>
    <row r="22265" spans="1:6" x14ac:dyDescent="0.2">
      <c r="A22265" s="88">
        <v>27561</v>
      </c>
      <c r="B22265" s="89">
        <v>834.56</v>
      </c>
      <c r="C22265" s="89">
        <f>LN(Table3[[#This Row],[Value]]/B22264)</f>
        <v>1.2163884208796232E-2</v>
      </c>
      <c r="D22265" s="89"/>
      <c r="E22265" s="89"/>
      <c r="F22265" s="89">
        <f>Table3[[#This Row],[Yield]]/100*(1+F22264)</f>
        <v>0</v>
      </c>
    </row>
    <row r="22266" spans="1:6" x14ac:dyDescent="0.2">
      <c r="A22266" s="88">
        <v>27562</v>
      </c>
      <c r="B22266" s="89">
        <v>828.61</v>
      </c>
      <c r="C22266" s="89">
        <f>LN(Table3[[#This Row],[Value]]/B22265)</f>
        <v>-7.1550417383412328E-3</v>
      </c>
      <c r="D22266" s="89"/>
      <c r="E22266" s="89"/>
      <c r="F22266" s="89">
        <f>Table3[[#This Row],[Yield]]/100*(1+F22265)</f>
        <v>0</v>
      </c>
    </row>
    <row r="22267" spans="1:6" x14ac:dyDescent="0.2">
      <c r="A22267" s="88">
        <v>27563</v>
      </c>
      <c r="B22267" s="89">
        <v>827.83</v>
      </c>
      <c r="C22267" s="89">
        <f>LN(Table3[[#This Row],[Value]]/B22266)</f>
        <v>-9.4177882404621689E-4</v>
      </c>
      <c r="D22267" s="89"/>
      <c r="E22267" s="89"/>
      <c r="F22267" s="89">
        <f>Table3[[#This Row],[Yield]]/100*(1+F22266)</f>
        <v>0</v>
      </c>
    </row>
    <row r="22268" spans="1:6" x14ac:dyDescent="0.2">
      <c r="A22268" s="88">
        <v>27564</v>
      </c>
      <c r="B22268" s="89">
        <v>845.35</v>
      </c>
      <c r="C22268" s="89">
        <f>LN(Table3[[#This Row],[Value]]/B22267)</f>
        <v>2.0942923487184104E-2</v>
      </c>
      <c r="D22268" s="89"/>
      <c r="E22268" s="89"/>
      <c r="F22268" s="89">
        <f>Table3[[#This Row],[Yield]]/100*(1+F22267)</f>
        <v>0</v>
      </c>
    </row>
    <row r="22269" spans="1:6" x14ac:dyDescent="0.2">
      <c r="A22269" s="88">
        <v>27565</v>
      </c>
      <c r="B22269" s="89">
        <v>855.44</v>
      </c>
      <c r="C22269" s="89">
        <f>LN(Table3[[#This Row],[Value]]/B22268)</f>
        <v>1.1865213665425841E-2</v>
      </c>
      <c r="D22269" s="89"/>
      <c r="E22269" s="89"/>
      <c r="F22269" s="89">
        <f>Table3[[#This Row],[Yield]]/100*(1+F22268)</f>
        <v>0</v>
      </c>
    </row>
    <row r="22270" spans="1:6" x14ac:dyDescent="0.2">
      <c r="A22270" s="88">
        <v>27568</v>
      </c>
      <c r="B22270" s="89">
        <v>864.83</v>
      </c>
      <c r="C22270" s="89">
        <f>LN(Table3[[#This Row],[Value]]/B22269)</f>
        <v>1.0916999376667414E-2</v>
      </c>
      <c r="D22270" s="89"/>
      <c r="E22270" s="89"/>
      <c r="F22270" s="89">
        <f>Table3[[#This Row],[Yield]]/100*(1+F22269)</f>
        <v>0</v>
      </c>
    </row>
    <row r="22271" spans="1:6" x14ac:dyDescent="0.2">
      <c r="A22271" s="88">
        <v>27569</v>
      </c>
      <c r="B22271" s="89">
        <v>869.06</v>
      </c>
      <c r="C22271" s="89">
        <f>LN(Table3[[#This Row],[Value]]/B22270)</f>
        <v>4.8792119360069938E-3</v>
      </c>
      <c r="D22271" s="89"/>
      <c r="E22271" s="89"/>
      <c r="F22271" s="89">
        <f>Table3[[#This Row],[Yield]]/100*(1+F22270)</f>
        <v>0</v>
      </c>
    </row>
    <row r="22272" spans="1:6" x14ac:dyDescent="0.2">
      <c r="A22272" s="88">
        <v>27570</v>
      </c>
      <c r="B22272" s="89">
        <v>872.73</v>
      </c>
      <c r="C22272" s="89">
        <f>LN(Table3[[#This Row],[Value]]/B22271)</f>
        <v>4.2140618915988476E-3</v>
      </c>
      <c r="D22272" s="89"/>
      <c r="E22272" s="89"/>
      <c r="F22272" s="89">
        <f>Table3[[#This Row],[Yield]]/100*(1+F22271)</f>
        <v>0</v>
      </c>
    </row>
    <row r="22273" spans="1:6" x14ac:dyDescent="0.2">
      <c r="A22273" s="88">
        <v>27571</v>
      </c>
      <c r="B22273" s="89">
        <v>874.14</v>
      </c>
      <c r="C22273" s="89">
        <f>LN(Table3[[#This Row],[Value]]/B22272)</f>
        <v>1.6143162412852309E-3</v>
      </c>
      <c r="D22273" s="89"/>
      <c r="E22273" s="89"/>
      <c r="F22273" s="89">
        <f>Table3[[#This Row],[Yield]]/100*(1+F22272)</f>
        <v>0</v>
      </c>
    </row>
    <row r="22274" spans="1:6" x14ac:dyDescent="0.2">
      <c r="A22274" s="88">
        <v>27572</v>
      </c>
      <c r="B22274" s="89">
        <v>873.12</v>
      </c>
      <c r="C22274" s="89">
        <f>LN(Table3[[#This Row],[Value]]/B22273)</f>
        <v>-1.1675424560377012E-3</v>
      </c>
      <c r="D22274" s="89"/>
      <c r="E22274" s="89"/>
      <c r="F22274" s="89">
        <f>Table3[[#This Row],[Yield]]/100*(1+F22273)</f>
        <v>0</v>
      </c>
    </row>
    <row r="22275" spans="1:6" x14ac:dyDescent="0.2">
      <c r="A22275" s="88">
        <v>27575</v>
      </c>
      <c r="B22275" s="89">
        <v>878.99</v>
      </c>
      <c r="C22275" s="89">
        <f>LN(Table3[[#This Row],[Value]]/B22274)</f>
        <v>6.7005176182640055E-3</v>
      </c>
      <c r="D22275" s="89"/>
      <c r="E22275" s="89"/>
      <c r="F22275" s="89">
        <f>Table3[[#This Row],[Yield]]/100*(1+F22274)</f>
        <v>0</v>
      </c>
    </row>
    <row r="22276" spans="1:6" x14ac:dyDescent="0.2">
      <c r="A22276" s="88">
        <v>27576</v>
      </c>
      <c r="B22276" s="89">
        <v>877.42</v>
      </c>
      <c r="C22276" s="89">
        <f>LN(Table3[[#This Row],[Value]]/B22275)</f>
        <v>-1.7877379633960591E-3</v>
      </c>
      <c r="D22276" s="89"/>
      <c r="E22276" s="89"/>
      <c r="F22276" s="89">
        <f>Table3[[#This Row],[Yield]]/100*(1+F22275)</f>
        <v>0</v>
      </c>
    </row>
    <row r="22277" spans="1:6" x14ac:dyDescent="0.2">
      <c r="A22277" s="88">
        <v>27577</v>
      </c>
      <c r="B22277" s="89">
        <v>870.38</v>
      </c>
      <c r="C22277" s="89">
        <f>LN(Table3[[#This Row],[Value]]/B22276)</f>
        <v>-8.0558851962849107E-3</v>
      </c>
      <c r="D22277" s="89"/>
      <c r="E22277" s="89"/>
      <c r="F22277" s="89">
        <f>Table3[[#This Row],[Yield]]/100*(1+F22276)</f>
        <v>0</v>
      </c>
    </row>
    <row r="22278" spans="1:6" x14ac:dyDescent="0.2">
      <c r="A22278" s="88">
        <v>27578</v>
      </c>
      <c r="B22278" s="89">
        <v>871.79</v>
      </c>
      <c r="C22278" s="89">
        <f>LN(Table3[[#This Row],[Value]]/B22277)</f>
        <v>1.6186713212387562E-3</v>
      </c>
      <c r="D22278" s="89"/>
      <c r="E22278" s="89"/>
      <c r="F22278" s="89">
        <f>Table3[[#This Row],[Yield]]/100*(1+F22277)</f>
        <v>0</v>
      </c>
    </row>
    <row r="22279" spans="1:6" x14ac:dyDescent="0.2">
      <c r="A22279" s="88">
        <v>27582</v>
      </c>
      <c r="B22279" s="89">
        <v>861.08</v>
      </c>
      <c r="C22279" s="89">
        <f>LN(Table3[[#This Row],[Value]]/B22278)</f>
        <v>-1.2361153891497586E-2</v>
      </c>
      <c r="D22279" s="89"/>
      <c r="E22279" s="89"/>
      <c r="F22279" s="89">
        <f>Table3[[#This Row],[Yield]]/100*(1+F22278)</f>
        <v>0</v>
      </c>
    </row>
    <row r="22280" spans="1:6" x14ac:dyDescent="0.2">
      <c r="A22280" s="88">
        <v>27583</v>
      </c>
      <c r="B22280" s="89">
        <v>857.79</v>
      </c>
      <c r="C22280" s="89">
        <f>LN(Table3[[#This Row],[Value]]/B22279)</f>
        <v>-3.8281010404922922E-3</v>
      </c>
      <c r="D22280" s="89"/>
      <c r="E22280" s="89"/>
      <c r="F22280" s="89">
        <f>Table3[[#This Row],[Yield]]/100*(1+F22279)</f>
        <v>0</v>
      </c>
    </row>
    <row r="22281" spans="1:6" x14ac:dyDescent="0.2">
      <c r="A22281" s="88">
        <v>27584</v>
      </c>
      <c r="B22281" s="89">
        <v>871.87</v>
      </c>
      <c r="C22281" s="89">
        <f>LN(Table3[[#This Row],[Value]]/B22280)</f>
        <v>1.6281015940507671E-2</v>
      </c>
      <c r="D22281" s="89"/>
      <c r="E22281" s="89"/>
      <c r="F22281" s="89">
        <f>Table3[[#This Row],[Yield]]/100*(1+F22280)</f>
        <v>0</v>
      </c>
    </row>
    <row r="22282" spans="1:6" x14ac:dyDescent="0.2">
      <c r="A22282" s="88">
        <v>27585</v>
      </c>
      <c r="B22282" s="89">
        <v>871.87</v>
      </c>
      <c r="C22282" s="89">
        <f>LN(Table3[[#This Row],[Value]]/B22281)</f>
        <v>0</v>
      </c>
      <c r="D22282" s="89"/>
      <c r="E22282" s="89"/>
      <c r="F22282" s="89">
        <f>Table3[[#This Row],[Yield]]/100*(1+F22281)</f>
        <v>0</v>
      </c>
    </row>
    <row r="22283" spans="1:6" x14ac:dyDescent="0.2">
      <c r="A22283" s="88">
        <v>27586</v>
      </c>
      <c r="B22283" s="89">
        <v>871.09</v>
      </c>
      <c r="C22283" s="89">
        <f>LN(Table3[[#This Row],[Value]]/B22282)</f>
        <v>-8.9502920556978189E-4</v>
      </c>
      <c r="D22283" s="89"/>
      <c r="E22283" s="89"/>
      <c r="F22283" s="89">
        <f>Table3[[#This Row],[Yield]]/100*(1+F22282)</f>
        <v>0</v>
      </c>
    </row>
    <row r="22284" spans="1:6" x14ac:dyDescent="0.2">
      <c r="A22284" s="88">
        <v>27589</v>
      </c>
      <c r="B22284" s="89">
        <v>875.86</v>
      </c>
      <c r="C22284" s="89">
        <f>LN(Table3[[#This Row],[Value]]/B22283)</f>
        <v>5.4609597919477847E-3</v>
      </c>
      <c r="D22284" s="89"/>
      <c r="E22284" s="89"/>
      <c r="F22284" s="89">
        <f>Table3[[#This Row],[Yield]]/100*(1+F22283)</f>
        <v>0</v>
      </c>
    </row>
    <row r="22285" spans="1:6" x14ac:dyDescent="0.2">
      <c r="A22285" s="88">
        <v>27590</v>
      </c>
      <c r="B22285" s="89">
        <v>881.81</v>
      </c>
      <c r="C22285" s="89">
        <f>LN(Table3[[#This Row],[Value]]/B22284)</f>
        <v>6.7703524869045274E-3</v>
      </c>
      <c r="D22285" s="89"/>
      <c r="E22285" s="89"/>
      <c r="F22285" s="89">
        <f>Table3[[#This Row],[Yield]]/100*(1+F22284)</f>
        <v>0</v>
      </c>
    </row>
    <row r="22286" spans="1:6" x14ac:dyDescent="0.2">
      <c r="A22286" s="88">
        <v>27591</v>
      </c>
      <c r="B22286" s="89">
        <v>872.11</v>
      </c>
      <c r="C22286" s="89">
        <f>LN(Table3[[#This Row],[Value]]/B22285)</f>
        <v>-1.10610505574106E-2</v>
      </c>
      <c r="D22286" s="89"/>
      <c r="E22286" s="89"/>
      <c r="F22286" s="89">
        <f>Table3[[#This Row],[Yield]]/100*(1+F22285)</f>
        <v>0</v>
      </c>
    </row>
    <row r="22287" spans="1:6" x14ac:dyDescent="0.2">
      <c r="A22287" s="88">
        <v>27592</v>
      </c>
      <c r="B22287" s="89">
        <v>864.28</v>
      </c>
      <c r="C22287" s="89">
        <f>LN(Table3[[#This Row],[Value]]/B22286)</f>
        <v>-9.0187723646640051E-3</v>
      </c>
      <c r="D22287" s="89"/>
      <c r="E22287" s="89"/>
      <c r="F22287" s="89">
        <f>Table3[[#This Row],[Yield]]/100*(1+F22286)</f>
        <v>0</v>
      </c>
    </row>
    <row r="22288" spans="1:6" x14ac:dyDescent="0.2">
      <c r="A22288" s="88">
        <v>27593</v>
      </c>
      <c r="B22288" s="89">
        <v>862.41</v>
      </c>
      <c r="C22288" s="89">
        <f>LN(Table3[[#This Row],[Value]]/B22287)</f>
        <v>-2.1659947426547095E-3</v>
      </c>
      <c r="D22288" s="89"/>
      <c r="E22288" s="89"/>
      <c r="F22288" s="89">
        <f>Table3[[#This Row],[Yield]]/100*(1+F22287)</f>
        <v>0</v>
      </c>
    </row>
    <row r="22289" spans="1:6" x14ac:dyDescent="0.2">
      <c r="A22289" s="88">
        <v>27596</v>
      </c>
      <c r="B22289" s="89">
        <v>854.74</v>
      </c>
      <c r="C22289" s="89">
        <f>LN(Table3[[#This Row],[Value]]/B22288)</f>
        <v>-8.9334665111303023E-3</v>
      </c>
      <c r="D22289" s="89"/>
      <c r="E22289" s="89"/>
      <c r="F22289" s="89">
        <f>Table3[[#This Row],[Yield]]/100*(1+F22288)</f>
        <v>0</v>
      </c>
    </row>
    <row r="22290" spans="1:6" x14ac:dyDescent="0.2">
      <c r="A22290" s="88">
        <v>27597</v>
      </c>
      <c r="B22290" s="89">
        <v>846.76</v>
      </c>
      <c r="C22290" s="89">
        <f>LN(Table3[[#This Row],[Value]]/B22289)</f>
        <v>-9.3800276343050156E-3</v>
      </c>
      <c r="D22290" s="89"/>
      <c r="E22290" s="89"/>
      <c r="F22290" s="89">
        <f>Table3[[#This Row],[Yield]]/100*(1+F22289)</f>
        <v>0</v>
      </c>
    </row>
    <row r="22291" spans="1:6" x14ac:dyDescent="0.2">
      <c r="A22291" s="88">
        <v>27598</v>
      </c>
      <c r="B22291" s="89">
        <v>836.67</v>
      </c>
      <c r="C22291" s="89">
        <f>LN(Table3[[#This Row],[Value]]/B22290)</f>
        <v>-1.1987573975850816E-2</v>
      </c>
      <c r="D22291" s="89"/>
      <c r="E22291" s="89"/>
      <c r="F22291" s="89">
        <f>Table3[[#This Row],[Yield]]/100*(1+F22290)</f>
        <v>0</v>
      </c>
    </row>
    <row r="22292" spans="1:6" x14ac:dyDescent="0.2">
      <c r="A22292" s="88">
        <v>27599</v>
      </c>
      <c r="B22292" s="89">
        <v>840.27</v>
      </c>
      <c r="C22292" s="89">
        <f>LN(Table3[[#This Row],[Value]]/B22291)</f>
        <v>4.2935412481629248E-3</v>
      </c>
      <c r="D22292" s="89"/>
      <c r="E22292" s="89"/>
      <c r="F22292" s="89">
        <f>Table3[[#This Row],[Yield]]/100*(1+F22291)</f>
        <v>0</v>
      </c>
    </row>
    <row r="22293" spans="1:6" x14ac:dyDescent="0.2">
      <c r="A22293" s="88">
        <v>27600</v>
      </c>
      <c r="B22293" s="89">
        <v>834.09</v>
      </c>
      <c r="C22293" s="89">
        <f>LN(Table3[[#This Row],[Value]]/B22292)</f>
        <v>-7.3819585561410829E-3</v>
      </c>
      <c r="D22293" s="89"/>
      <c r="E22293" s="89"/>
      <c r="F22293" s="89">
        <f>Table3[[#This Row],[Yield]]/100*(1+F22292)</f>
        <v>0</v>
      </c>
    </row>
    <row r="22294" spans="1:6" x14ac:dyDescent="0.2">
      <c r="A22294" s="88">
        <v>27603</v>
      </c>
      <c r="B22294" s="89">
        <v>827.83</v>
      </c>
      <c r="C22294" s="89">
        <f>LN(Table3[[#This Row],[Value]]/B22293)</f>
        <v>-7.533490909759126E-3</v>
      </c>
      <c r="D22294" s="89"/>
      <c r="E22294" s="89"/>
      <c r="F22294" s="89">
        <f>Table3[[#This Row],[Yield]]/100*(1+F22293)</f>
        <v>0</v>
      </c>
    </row>
    <row r="22295" spans="1:6" x14ac:dyDescent="0.2">
      <c r="A22295" s="88">
        <v>27604</v>
      </c>
      <c r="B22295" s="89">
        <v>824.86</v>
      </c>
      <c r="C22295" s="89">
        <f>LN(Table3[[#This Row],[Value]]/B22294)</f>
        <v>-3.5941443309671357E-3</v>
      </c>
      <c r="D22295" s="89"/>
      <c r="E22295" s="89"/>
      <c r="F22295" s="89">
        <f>Table3[[#This Row],[Yield]]/100*(1+F22294)</f>
        <v>0</v>
      </c>
    </row>
    <row r="22296" spans="1:6" x14ac:dyDescent="0.2">
      <c r="A22296" s="88">
        <v>27605</v>
      </c>
      <c r="B22296" s="89">
        <v>831.66</v>
      </c>
      <c r="C22296" s="89">
        <f>LN(Table3[[#This Row],[Value]]/B22295)</f>
        <v>8.2100284884925184E-3</v>
      </c>
      <c r="D22296" s="89"/>
      <c r="E22296" s="89"/>
      <c r="F22296" s="89">
        <f>Table3[[#This Row],[Yield]]/100*(1+F22295)</f>
        <v>0</v>
      </c>
    </row>
    <row r="22297" spans="1:6" x14ac:dyDescent="0.2">
      <c r="A22297" s="88">
        <v>27606</v>
      </c>
      <c r="B22297" s="89">
        <v>831.51</v>
      </c>
      <c r="C22297" s="89">
        <f>LN(Table3[[#This Row],[Value]]/B22296)</f>
        <v>-1.8037843444353567E-4</v>
      </c>
      <c r="D22297" s="89"/>
      <c r="E22297" s="89"/>
      <c r="F22297" s="89">
        <f>Table3[[#This Row],[Yield]]/100*(1+F22296)</f>
        <v>0</v>
      </c>
    </row>
    <row r="22298" spans="1:6" x14ac:dyDescent="0.2">
      <c r="A22298" s="88">
        <v>27607</v>
      </c>
      <c r="B22298" s="89">
        <v>826.5</v>
      </c>
      <c r="C22298" s="89">
        <f>LN(Table3[[#This Row],[Value]]/B22297)</f>
        <v>-6.0434077577942854E-3</v>
      </c>
      <c r="D22298" s="89"/>
      <c r="E22298" s="89"/>
      <c r="F22298" s="89">
        <f>Table3[[#This Row],[Yield]]/100*(1+F22297)</f>
        <v>0</v>
      </c>
    </row>
    <row r="22299" spans="1:6" x14ac:dyDescent="0.2">
      <c r="A22299" s="88">
        <v>27610</v>
      </c>
      <c r="B22299" s="89">
        <v>818.05</v>
      </c>
      <c r="C22299" s="89">
        <f>LN(Table3[[#This Row],[Value]]/B22298)</f>
        <v>-1.0276457831993309E-2</v>
      </c>
      <c r="D22299" s="89"/>
      <c r="E22299" s="89"/>
      <c r="F22299" s="89">
        <f>Table3[[#This Row],[Yield]]/100*(1+F22298)</f>
        <v>0</v>
      </c>
    </row>
    <row r="22300" spans="1:6" x14ac:dyDescent="0.2">
      <c r="A22300" s="88">
        <v>27611</v>
      </c>
      <c r="B22300" s="89">
        <v>810.15</v>
      </c>
      <c r="C22300" s="89">
        <f>LN(Table3[[#This Row],[Value]]/B22299)</f>
        <v>-9.7040437220757472E-3</v>
      </c>
      <c r="D22300" s="89"/>
      <c r="E22300" s="89"/>
      <c r="F22300" s="89">
        <f>Table3[[#This Row],[Yield]]/100*(1+F22299)</f>
        <v>0</v>
      </c>
    </row>
    <row r="22301" spans="1:6" x14ac:dyDescent="0.2">
      <c r="A22301" s="88">
        <v>27612</v>
      </c>
      <c r="B22301" s="89">
        <v>813.67</v>
      </c>
      <c r="C22301" s="89">
        <f>LN(Table3[[#This Row],[Value]]/B22300)</f>
        <v>4.335462691137007E-3</v>
      </c>
      <c r="D22301" s="89"/>
      <c r="E22301" s="89"/>
      <c r="F22301" s="89">
        <f>Table3[[#This Row],[Yield]]/100*(1+F22300)</f>
        <v>0</v>
      </c>
    </row>
    <row r="22302" spans="1:6" x14ac:dyDescent="0.2">
      <c r="A22302" s="88">
        <v>27613</v>
      </c>
      <c r="B22302" s="89">
        <v>815.79</v>
      </c>
      <c r="C22302" s="89">
        <f>LN(Table3[[#This Row],[Value]]/B22301)</f>
        <v>2.6020905038329494E-3</v>
      </c>
      <c r="D22302" s="89"/>
      <c r="E22302" s="89"/>
      <c r="F22302" s="89">
        <f>Table3[[#This Row],[Yield]]/100*(1+F22301)</f>
        <v>0</v>
      </c>
    </row>
    <row r="22303" spans="1:6" x14ac:dyDescent="0.2">
      <c r="A22303" s="88">
        <v>27614</v>
      </c>
      <c r="B22303" s="89">
        <v>817.74</v>
      </c>
      <c r="C22303" s="89">
        <f>LN(Table3[[#This Row],[Value]]/B22302)</f>
        <v>2.3874687654968966E-3</v>
      </c>
      <c r="D22303" s="89"/>
      <c r="E22303" s="89"/>
      <c r="F22303" s="89">
        <f>Table3[[#This Row],[Yield]]/100*(1+F22302)</f>
        <v>0</v>
      </c>
    </row>
    <row r="22304" spans="1:6" x14ac:dyDescent="0.2">
      <c r="A22304" s="88">
        <v>27617</v>
      </c>
      <c r="B22304" s="89">
        <v>823.76</v>
      </c>
      <c r="C22304" s="89">
        <f>LN(Table3[[#This Row],[Value]]/B22303)</f>
        <v>7.3347876810187351E-3</v>
      </c>
      <c r="D22304" s="89"/>
      <c r="E22304" s="89"/>
      <c r="F22304" s="89">
        <f>Table3[[#This Row],[Yield]]/100*(1+F22303)</f>
        <v>0</v>
      </c>
    </row>
    <row r="22305" spans="1:6" x14ac:dyDescent="0.2">
      <c r="A22305" s="88">
        <v>27618</v>
      </c>
      <c r="B22305" s="89">
        <v>828.54</v>
      </c>
      <c r="C22305" s="89">
        <f>LN(Table3[[#This Row],[Value]]/B22304)</f>
        <v>5.7858903768193779E-3</v>
      </c>
      <c r="D22305" s="89"/>
      <c r="E22305" s="89"/>
      <c r="F22305" s="89">
        <f>Table3[[#This Row],[Yield]]/100*(1+F22304)</f>
        <v>0</v>
      </c>
    </row>
    <row r="22306" spans="1:6" x14ac:dyDescent="0.2">
      <c r="A22306" s="88">
        <v>27619</v>
      </c>
      <c r="B22306" s="89">
        <v>820.56</v>
      </c>
      <c r="C22306" s="89">
        <f>LN(Table3[[#This Row],[Value]]/B22305)</f>
        <v>-9.6780817261592385E-3</v>
      </c>
      <c r="D22306" s="89"/>
      <c r="E22306" s="89"/>
      <c r="F22306" s="89">
        <f>Table3[[#This Row],[Yield]]/100*(1+F22305)</f>
        <v>0</v>
      </c>
    </row>
    <row r="22307" spans="1:6" x14ac:dyDescent="0.2">
      <c r="A22307" s="88">
        <v>27620</v>
      </c>
      <c r="B22307" s="89">
        <v>817.04</v>
      </c>
      <c r="C22307" s="89">
        <f>LN(Table3[[#This Row],[Value]]/B22306)</f>
        <v>-4.2989807293120526E-3</v>
      </c>
      <c r="D22307" s="89"/>
      <c r="E22307" s="89"/>
      <c r="F22307" s="89">
        <f>Table3[[#This Row],[Yield]]/100*(1+F22306)</f>
        <v>0</v>
      </c>
    </row>
    <row r="22308" spans="1:6" x14ac:dyDescent="0.2">
      <c r="A22308" s="88">
        <v>27621</v>
      </c>
      <c r="B22308" s="89">
        <v>825.64</v>
      </c>
      <c r="C22308" s="89">
        <f>LN(Table3[[#This Row],[Value]]/B22307)</f>
        <v>1.0470789896213268E-2</v>
      </c>
      <c r="D22308" s="89"/>
      <c r="E22308" s="89"/>
      <c r="F22308" s="89">
        <f>Table3[[#This Row],[Yield]]/100*(1+F22307)</f>
        <v>0</v>
      </c>
    </row>
    <row r="22309" spans="1:6" x14ac:dyDescent="0.2">
      <c r="A22309" s="88">
        <v>27624</v>
      </c>
      <c r="B22309" s="89">
        <v>822.75</v>
      </c>
      <c r="C22309" s="89">
        <f>LN(Table3[[#This Row],[Value]]/B22308)</f>
        <v>-3.506455342607487E-3</v>
      </c>
      <c r="D22309" s="89"/>
      <c r="E22309" s="89"/>
      <c r="F22309" s="89">
        <f>Table3[[#This Row],[Yield]]/100*(1+F22308)</f>
        <v>0</v>
      </c>
    </row>
    <row r="22310" spans="1:6" x14ac:dyDescent="0.2">
      <c r="A22310" s="88">
        <v>27625</v>
      </c>
      <c r="B22310" s="89">
        <v>808.51</v>
      </c>
      <c r="C22310" s="89">
        <f>LN(Table3[[#This Row],[Value]]/B22309)</f>
        <v>-1.745934029898091E-2</v>
      </c>
      <c r="D22310" s="89"/>
      <c r="E22310" s="89"/>
      <c r="F22310" s="89">
        <f>Table3[[#This Row],[Yield]]/100*(1+F22309)</f>
        <v>0</v>
      </c>
    </row>
    <row r="22311" spans="1:6" x14ac:dyDescent="0.2">
      <c r="A22311" s="88">
        <v>27626</v>
      </c>
      <c r="B22311" s="89">
        <v>793.26</v>
      </c>
      <c r="C22311" s="89">
        <f>LN(Table3[[#This Row],[Value]]/B22310)</f>
        <v>-1.9042010774408088E-2</v>
      </c>
      <c r="D22311" s="89"/>
      <c r="E22311" s="89"/>
      <c r="F22311" s="89">
        <f>Table3[[#This Row],[Yield]]/100*(1+F22310)</f>
        <v>0</v>
      </c>
    </row>
    <row r="22312" spans="1:6" x14ac:dyDescent="0.2">
      <c r="A22312" s="88">
        <v>27627</v>
      </c>
      <c r="B22312" s="89">
        <v>791.69</v>
      </c>
      <c r="C22312" s="89">
        <f>LN(Table3[[#This Row],[Value]]/B22311)</f>
        <v>-1.9811356995583624E-3</v>
      </c>
      <c r="D22312" s="89"/>
      <c r="E22312" s="89"/>
      <c r="F22312" s="89">
        <f>Table3[[#This Row],[Yield]]/100*(1+F22311)</f>
        <v>0</v>
      </c>
    </row>
    <row r="22313" spans="1:6" x14ac:dyDescent="0.2">
      <c r="A22313" s="88">
        <v>27628</v>
      </c>
      <c r="B22313" s="89">
        <v>804.76</v>
      </c>
      <c r="C22313" s="89">
        <f>LN(Table3[[#This Row],[Value]]/B22312)</f>
        <v>1.6374195270533555E-2</v>
      </c>
      <c r="D22313" s="89"/>
      <c r="E22313" s="89"/>
      <c r="F22313" s="89">
        <f>Table3[[#This Row],[Yield]]/100*(1+F22312)</f>
        <v>0</v>
      </c>
    </row>
    <row r="22314" spans="1:6" x14ac:dyDescent="0.2">
      <c r="A22314" s="88">
        <v>27631</v>
      </c>
      <c r="B22314" s="89">
        <v>812.34</v>
      </c>
      <c r="C22314" s="89">
        <f>LN(Table3[[#This Row],[Value]]/B22313)</f>
        <v>9.3748754140391757E-3</v>
      </c>
      <c r="D22314" s="89"/>
      <c r="E22314" s="89"/>
      <c r="F22314" s="89">
        <f>Table3[[#This Row],[Yield]]/100*(1+F22313)</f>
        <v>0</v>
      </c>
    </row>
    <row r="22315" spans="1:6" x14ac:dyDescent="0.2">
      <c r="A22315" s="88">
        <v>27632</v>
      </c>
      <c r="B22315" s="89">
        <v>803.11</v>
      </c>
      <c r="C22315" s="89">
        <f>LN(Table3[[#This Row],[Value]]/B22314)</f>
        <v>-1.142728086870964E-2</v>
      </c>
      <c r="D22315" s="89"/>
      <c r="E22315" s="89"/>
      <c r="F22315" s="89">
        <f>Table3[[#This Row],[Yield]]/100*(1+F22314)</f>
        <v>0</v>
      </c>
    </row>
    <row r="22316" spans="1:6" x14ac:dyDescent="0.2">
      <c r="A22316" s="88">
        <v>27633</v>
      </c>
      <c r="B22316" s="89">
        <v>807.2</v>
      </c>
      <c r="C22316" s="89">
        <f>LN(Table3[[#This Row],[Value]]/B22315)</f>
        <v>5.0797781730342407E-3</v>
      </c>
      <c r="D22316" s="89"/>
      <c r="E22316" s="89"/>
      <c r="F22316" s="89">
        <f>Table3[[#This Row],[Yield]]/100*(1+F22315)</f>
        <v>0</v>
      </c>
    </row>
    <row r="22317" spans="1:6" x14ac:dyDescent="0.2">
      <c r="A22317" s="88">
        <v>27634</v>
      </c>
      <c r="B22317" s="89">
        <v>829.47</v>
      </c>
      <c r="C22317" s="89">
        <f>LN(Table3[[#This Row],[Value]]/B22316)</f>
        <v>2.7215473571800819E-2</v>
      </c>
      <c r="D22317" s="89"/>
      <c r="E22317" s="89"/>
      <c r="F22317" s="89">
        <f>Table3[[#This Row],[Yield]]/100*(1+F22316)</f>
        <v>0</v>
      </c>
    </row>
    <row r="22318" spans="1:6" x14ac:dyDescent="0.2">
      <c r="A22318" s="88">
        <v>27635</v>
      </c>
      <c r="B22318" s="89">
        <v>835.34</v>
      </c>
      <c r="C22318" s="89">
        <f>LN(Table3[[#This Row],[Value]]/B22317)</f>
        <v>7.051884990826679E-3</v>
      </c>
      <c r="D22318" s="89"/>
      <c r="E22318" s="89"/>
      <c r="F22318" s="89">
        <f>Table3[[#This Row],[Yield]]/100*(1+F22317)</f>
        <v>0</v>
      </c>
    </row>
    <row r="22319" spans="1:6" x14ac:dyDescent="0.2">
      <c r="A22319" s="88">
        <v>27639</v>
      </c>
      <c r="B22319" s="89">
        <v>823.69</v>
      </c>
      <c r="C22319" s="89">
        <f>LN(Table3[[#This Row],[Value]]/B22318)</f>
        <v>-1.4044582070875982E-2</v>
      </c>
      <c r="D22319" s="89"/>
      <c r="E22319" s="89"/>
      <c r="F22319" s="89">
        <f>Table3[[#This Row],[Yield]]/100*(1+F22318)</f>
        <v>0</v>
      </c>
    </row>
    <row r="22320" spans="1:6" x14ac:dyDescent="0.2">
      <c r="A22320" s="88">
        <v>27640</v>
      </c>
      <c r="B22320" s="89">
        <v>832.29</v>
      </c>
      <c r="C22320" s="89">
        <f>LN(Table3[[#This Row],[Value]]/B22319)</f>
        <v>1.0386692250245003E-2</v>
      </c>
      <c r="D22320" s="89"/>
      <c r="E22320" s="89"/>
      <c r="F22320" s="89">
        <f>Table3[[#This Row],[Yield]]/100*(1+F22319)</f>
        <v>0</v>
      </c>
    </row>
    <row r="22321" spans="1:6" x14ac:dyDescent="0.2">
      <c r="A22321" s="88">
        <v>27641</v>
      </c>
      <c r="B22321" s="89">
        <v>838.31</v>
      </c>
      <c r="C22321" s="89">
        <f>LN(Table3[[#This Row],[Value]]/B22320)</f>
        <v>7.2070226950006486E-3</v>
      </c>
      <c r="D22321" s="89"/>
      <c r="E22321" s="89"/>
      <c r="F22321" s="89">
        <f>Table3[[#This Row],[Yield]]/100*(1+F22320)</f>
        <v>0</v>
      </c>
    </row>
    <row r="22322" spans="1:6" x14ac:dyDescent="0.2">
      <c r="A22322" s="88">
        <v>27642</v>
      </c>
      <c r="B22322" s="89">
        <v>835.97</v>
      </c>
      <c r="C22322" s="89">
        <f>LN(Table3[[#This Row],[Value]]/B22321)</f>
        <v>-2.7952332030470538E-3</v>
      </c>
      <c r="D22322" s="89"/>
      <c r="E22322" s="89"/>
      <c r="F22322" s="89">
        <f>Table3[[#This Row],[Yield]]/100*(1+F22321)</f>
        <v>0</v>
      </c>
    </row>
    <row r="22323" spans="1:6" x14ac:dyDescent="0.2">
      <c r="A22323" s="88">
        <v>27645</v>
      </c>
      <c r="B22323" s="89">
        <v>840.11</v>
      </c>
      <c r="C22323" s="89">
        <f>LN(Table3[[#This Row],[Value]]/B22322)</f>
        <v>4.9401083714475866E-3</v>
      </c>
      <c r="D22323" s="89"/>
      <c r="E22323" s="89"/>
      <c r="F22323" s="89">
        <f>Table3[[#This Row],[Yield]]/100*(1+F22322)</f>
        <v>0</v>
      </c>
    </row>
    <row r="22324" spans="1:6" x14ac:dyDescent="0.2">
      <c r="A22324" s="88">
        <v>27646</v>
      </c>
      <c r="B22324" s="89">
        <v>827.75</v>
      </c>
      <c r="C22324" s="89">
        <f>LN(Table3[[#This Row],[Value]]/B22323)</f>
        <v>-1.4821659217441456E-2</v>
      </c>
      <c r="D22324" s="89"/>
      <c r="E22324" s="89"/>
      <c r="F22324" s="89">
        <f>Table3[[#This Row],[Yield]]/100*(1+F22323)</f>
        <v>0</v>
      </c>
    </row>
    <row r="22325" spans="1:6" x14ac:dyDescent="0.2">
      <c r="A22325" s="88">
        <v>27647</v>
      </c>
      <c r="B22325" s="89">
        <v>817.66</v>
      </c>
      <c r="C22325" s="89">
        <f>LN(Table3[[#This Row],[Value]]/B22324)</f>
        <v>-1.2264574151910132E-2</v>
      </c>
      <c r="D22325" s="89"/>
      <c r="E22325" s="89"/>
      <c r="F22325" s="89">
        <f>Table3[[#This Row],[Yield]]/100*(1+F22324)</f>
        <v>0</v>
      </c>
    </row>
    <row r="22326" spans="1:6" x14ac:dyDescent="0.2">
      <c r="A22326" s="88">
        <v>27648</v>
      </c>
      <c r="B22326" s="89">
        <v>812.66</v>
      </c>
      <c r="C22326" s="89">
        <f>LN(Table3[[#This Row],[Value]]/B22325)</f>
        <v>-6.1337843814339033E-3</v>
      </c>
      <c r="D22326" s="89"/>
      <c r="E22326" s="89"/>
      <c r="F22326" s="89">
        <f>Table3[[#This Row],[Yield]]/100*(1+F22325)</f>
        <v>0</v>
      </c>
    </row>
    <row r="22327" spans="1:6" x14ac:dyDescent="0.2">
      <c r="A22327" s="88">
        <v>27649</v>
      </c>
      <c r="B22327" s="89">
        <v>809.23</v>
      </c>
      <c r="C22327" s="89">
        <f>LN(Table3[[#This Row],[Value]]/B22326)</f>
        <v>-4.2296396346414335E-3</v>
      </c>
      <c r="D22327" s="89"/>
      <c r="E22327" s="89"/>
      <c r="F22327" s="89">
        <f>Table3[[#This Row],[Yield]]/100*(1+F22326)</f>
        <v>0</v>
      </c>
    </row>
    <row r="22328" spans="1:6" x14ac:dyDescent="0.2">
      <c r="A22328" s="88">
        <v>27652</v>
      </c>
      <c r="B22328" s="89">
        <v>803.19</v>
      </c>
      <c r="C22328" s="89">
        <f>LN(Table3[[#This Row],[Value]]/B22327)</f>
        <v>-7.4918795986129308E-3</v>
      </c>
      <c r="D22328" s="89"/>
      <c r="E22328" s="89"/>
      <c r="F22328" s="89">
        <f>Table3[[#This Row],[Yield]]/100*(1+F22327)</f>
        <v>0</v>
      </c>
    </row>
    <row r="22329" spans="1:6" x14ac:dyDescent="0.2">
      <c r="A22329" s="88">
        <v>27653</v>
      </c>
      <c r="B22329" s="89">
        <v>795.13</v>
      </c>
      <c r="C22329" s="89">
        <f>LN(Table3[[#This Row],[Value]]/B22328)</f>
        <v>-1.0085675362113746E-2</v>
      </c>
      <c r="D22329" s="89"/>
      <c r="E22329" s="89"/>
      <c r="F22329" s="89">
        <f>Table3[[#This Row],[Yield]]/100*(1+F22328)</f>
        <v>0</v>
      </c>
    </row>
    <row r="22330" spans="1:6" x14ac:dyDescent="0.2">
      <c r="A22330" s="88">
        <v>27654</v>
      </c>
      <c r="B22330" s="89">
        <v>799.05</v>
      </c>
      <c r="C22330" s="89">
        <f>LN(Table3[[#This Row],[Value]]/B22329)</f>
        <v>4.9178987324741928E-3</v>
      </c>
      <c r="D22330" s="89"/>
      <c r="E22330" s="89"/>
      <c r="F22330" s="89">
        <f>Table3[[#This Row],[Yield]]/100*(1+F22329)</f>
        <v>0</v>
      </c>
    </row>
    <row r="22331" spans="1:6" x14ac:dyDescent="0.2">
      <c r="A22331" s="88">
        <v>27655</v>
      </c>
      <c r="B22331" s="89">
        <v>814.61</v>
      </c>
      <c r="C22331" s="89">
        <f>LN(Table3[[#This Row],[Value]]/B22330)</f>
        <v>1.9285949071508528E-2</v>
      </c>
      <c r="D22331" s="89"/>
      <c r="E22331" s="89"/>
      <c r="F22331" s="89">
        <f>Table3[[#This Row],[Yield]]/100*(1+F22330)</f>
        <v>0</v>
      </c>
    </row>
    <row r="22332" spans="1:6" x14ac:dyDescent="0.2">
      <c r="A22332" s="88">
        <v>27656</v>
      </c>
      <c r="B22332" s="89">
        <v>829.79</v>
      </c>
      <c r="C22332" s="89">
        <f>LN(Table3[[#This Row],[Value]]/B22331)</f>
        <v>1.8463185626876374E-2</v>
      </c>
      <c r="D22332" s="89"/>
      <c r="E22332" s="89"/>
      <c r="F22332" s="89">
        <f>Table3[[#This Row],[Yield]]/100*(1+F22331)</f>
        <v>0</v>
      </c>
    </row>
    <row r="22333" spans="1:6" x14ac:dyDescent="0.2">
      <c r="A22333" s="88">
        <v>27659</v>
      </c>
      <c r="B22333" s="89">
        <v>820.4</v>
      </c>
      <c r="C22333" s="89">
        <f>LN(Table3[[#This Row],[Value]]/B22332)</f>
        <v>-1.138063053127715E-2</v>
      </c>
      <c r="D22333" s="89"/>
      <c r="E22333" s="89"/>
      <c r="F22333" s="89">
        <f>Table3[[#This Row],[Yield]]/100*(1+F22332)</f>
        <v>0</v>
      </c>
    </row>
    <row r="22334" spans="1:6" x14ac:dyDescent="0.2">
      <c r="A22334" s="88">
        <v>27660</v>
      </c>
      <c r="B22334" s="89">
        <v>819.85</v>
      </c>
      <c r="C22334" s="89">
        <f>LN(Table3[[#This Row],[Value]]/B22333)</f>
        <v>-6.7062950234804462E-4</v>
      </c>
      <c r="D22334" s="89"/>
      <c r="E22334" s="89"/>
      <c r="F22334" s="89">
        <f>Table3[[#This Row],[Yield]]/100*(1+F22333)</f>
        <v>0</v>
      </c>
    </row>
    <row r="22335" spans="1:6" x14ac:dyDescent="0.2">
      <c r="A22335" s="88">
        <v>27661</v>
      </c>
      <c r="B22335" s="89">
        <v>826.19</v>
      </c>
      <c r="C22335" s="89">
        <f>LN(Table3[[#This Row],[Value]]/B22334)</f>
        <v>7.7033745866626219E-3</v>
      </c>
      <c r="D22335" s="89"/>
      <c r="E22335" s="89"/>
      <c r="F22335" s="89">
        <f>Table3[[#This Row],[Yield]]/100*(1+F22334)</f>
        <v>0</v>
      </c>
    </row>
    <row r="22336" spans="1:6" x14ac:dyDescent="0.2">
      <c r="A22336" s="88">
        <v>27662</v>
      </c>
      <c r="B22336" s="89">
        <v>820.24</v>
      </c>
      <c r="C22336" s="89">
        <f>LN(Table3[[#This Row],[Value]]/B22335)</f>
        <v>-7.2277909207043196E-3</v>
      </c>
      <c r="D22336" s="89"/>
      <c r="E22336" s="89"/>
      <c r="F22336" s="89">
        <f>Table3[[#This Row],[Yield]]/100*(1+F22335)</f>
        <v>0</v>
      </c>
    </row>
    <row r="22337" spans="1:6" x14ac:dyDescent="0.2">
      <c r="A22337" s="88">
        <v>27663</v>
      </c>
      <c r="B22337" s="89">
        <v>818.6</v>
      </c>
      <c r="C22337" s="89">
        <f>LN(Table3[[#This Row],[Value]]/B22336)</f>
        <v>-2.0014163035331281E-3</v>
      </c>
      <c r="D22337" s="89"/>
      <c r="E22337" s="89"/>
      <c r="F22337" s="89">
        <f>Table3[[#This Row],[Yield]]/100*(1+F22336)</f>
        <v>0</v>
      </c>
    </row>
    <row r="22338" spans="1:6" x14ac:dyDescent="0.2">
      <c r="A22338" s="88">
        <v>27666</v>
      </c>
      <c r="B22338" s="89">
        <v>805.23</v>
      </c>
      <c r="C22338" s="89">
        <f>LN(Table3[[#This Row],[Value]]/B22337)</f>
        <v>-1.6467613162578592E-2</v>
      </c>
      <c r="D22338" s="89"/>
      <c r="E22338" s="89"/>
      <c r="F22338" s="89">
        <f>Table3[[#This Row],[Yield]]/100*(1+F22337)</f>
        <v>0</v>
      </c>
    </row>
    <row r="22339" spans="1:6" x14ac:dyDescent="0.2">
      <c r="A22339" s="88">
        <v>27667</v>
      </c>
      <c r="B22339" s="89">
        <v>793.88</v>
      </c>
      <c r="C22339" s="89">
        <f>LN(Table3[[#This Row],[Value]]/B22338)</f>
        <v>-1.4195634571666173E-2</v>
      </c>
      <c r="D22339" s="89"/>
      <c r="E22339" s="89"/>
      <c r="F22339" s="89">
        <f>Table3[[#This Row],[Yield]]/100*(1+F22338)</f>
        <v>0</v>
      </c>
    </row>
    <row r="22340" spans="1:6" x14ac:dyDescent="0.2">
      <c r="A22340" s="88">
        <v>27668</v>
      </c>
      <c r="B22340" s="89">
        <v>784.16</v>
      </c>
      <c r="C22340" s="89">
        <f>LN(Table3[[#This Row],[Value]]/B22339)</f>
        <v>-1.2319235162820533E-2</v>
      </c>
      <c r="D22340" s="89"/>
      <c r="E22340" s="89"/>
      <c r="F22340" s="89">
        <f>Table3[[#This Row],[Yield]]/100*(1+F22339)</f>
        <v>0</v>
      </c>
    </row>
    <row r="22341" spans="1:6" x14ac:dyDescent="0.2">
      <c r="A22341" s="88">
        <v>27669</v>
      </c>
      <c r="B22341" s="89">
        <v>794.55</v>
      </c>
      <c r="C22341" s="89">
        <f>LN(Table3[[#This Row],[Value]]/B22340)</f>
        <v>1.3162835497408083E-2</v>
      </c>
      <c r="D22341" s="89"/>
      <c r="E22341" s="89"/>
      <c r="F22341" s="89">
        <f>Table3[[#This Row],[Yield]]/100*(1+F22340)</f>
        <v>0</v>
      </c>
    </row>
    <row r="22342" spans="1:6" x14ac:dyDescent="0.2">
      <c r="A22342" s="88">
        <v>27670</v>
      </c>
      <c r="B22342" s="89">
        <v>813.21</v>
      </c>
      <c r="C22342" s="89">
        <f>LN(Table3[[#This Row],[Value]]/B22341)</f>
        <v>2.3213462117822492E-2</v>
      </c>
      <c r="D22342" s="89"/>
      <c r="E22342" s="89"/>
      <c r="F22342" s="89">
        <f>Table3[[#This Row],[Yield]]/100*(1+F22341)</f>
        <v>0</v>
      </c>
    </row>
    <row r="22343" spans="1:6" x14ac:dyDescent="0.2">
      <c r="A22343" s="88">
        <v>27673</v>
      </c>
      <c r="B22343" s="89">
        <v>819.66</v>
      </c>
      <c r="C22343" s="89">
        <f>LN(Table3[[#This Row],[Value]]/B22342)</f>
        <v>7.9002413509829724E-3</v>
      </c>
      <c r="D22343" s="89"/>
      <c r="E22343" s="89"/>
      <c r="F22343" s="89">
        <f>Table3[[#This Row],[Yield]]/100*(1+F22342)</f>
        <v>0</v>
      </c>
    </row>
    <row r="22344" spans="1:6" x14ac:dyDescent="0.2">
      <c r="A22344" s="88">
        <v>27674</v>
      </c>
      <c r="B22344" s="89">
        <v>816.51</v>
      </c>
      <c r="C22344" s="89">
        <f>LN(Table3[[#This Row],[Value]]/B22343)</f>
        <v>-3.8504603945016432E-3</v>
      </c>
      <c r="D22344" s="89"/>
      <c r="E22344" s="89"/>
      <c r="F22344" s="89">
        <f>Table3[[#This Row],[Yield]]/100*(1+F22343)</f>
        <v>0</v>
      </c>
    </row>
    <row r="22345" spans="1:6" x14ac:dyDescent="0.2">
      <c r="A22345" s="88">
        <v>27675</v>
      </c>
      <c r="B22345" s="89">
        <v>823.91</v>
      </c>
      <c r="C22345" s="89">
        <f>LN(Table3[[#This Row],[Value]]/B22344)</f>
        <v>9.0221409102526681E-3</v>
      </c>
      <c r="D22345" s="89"/>
      <c r="E22345" s="89"/>
      <c r="F22345" s="89">
        <f>Table3[[#This Row],[Yield]]/100*(1+F22344)</f>
        <v>0</v>
      </c>
    </row>
    <row r="22346" spans="1:6" x14ac:dyDescent="0.2">
      <c r="A22346" s="88">
        <v>27676</v>
      </c>
      <c r="B22346" s="89">
        <v>824.54</v>
      </c>
      <c r="C22346" s="89">
        <f>LN(Table3[[#This Row],[Value]]/B22345)</f>
        <v>7.643544307349725E-4</v>
      </c>
      <c r="D22346" s="89"/>
      <c r="E22346" s="89"/>
      <c r="F22346" s="89">
        <f>Table3[[#This Row],[Yield]]/100*(1+F22345)</f>
        <v>0</v>
      </c>
    </row>
    <row r="22347" spans="1:6" x14ac:dyDescent="0.2">
      <c r="A22347" s="88">
        <v>27677</v>
      </c>
      <c r="B22347" s="89">
        <v>823.91</v>
      </c>
      <c r="C22347" s="89">
        <f>LN(Table3[[#This Row],[Value]]/B22346)</f>
        <v>-7.6435443073489065E-4</v>
      </c>
      <c r="D22347" s="89"/>
      <c r="E22347" s="89"/>
      <c r="F22347" s="89">
        <f>Table3[[#This Row],[Yield]]/100*(1+F22346)</f>
        <v>0</v>
      </c>
    </row>
    <row r="22348" spans="1:6" x14ac:dyDescent="0.2">
      <c r="A22348" s="88">
        <v>27680</v>
      </c>
      <c r="B22348" s="89">
        <v>837.77</v>
      </c>
      <c r="C22348" s="89">
        <f>LN(Table3[[#This Row],[Value]]/B22347)</f>
        <v>1.6682299159857198E-2</v>
      </c>
      <c r="D22348" s="89"/>
      <c r="E22348" s="89"/>
      <c r="F22348" s="89">
        <f>Table3[[#This Row],[Yield]]/100*(1+F22347)</f>
        <v>0</v>
      </c>
    </row>
    <row r="22349" spans="1:6" x14ac:dyDescent="0.2">
      <c r="A22349" s="88">
        <v>27681</v>
      </c>
      <c r="B22349" s="89">
        <v>835.25</v>
      </c>
      <c r="C22349" s="89">
        <f>LN(Table3[[#This Row],[Value]]/B22348)</f>
        <v>-3.0125185661928678E-3</v>
      </c>
      <c r="D22349" s="89"/>
      <c r="E22349" s="89"/>
      <c r="F22349" s="89">
        <f>Table3[[#This Row],[Yield]]/100*(1+F22348)</f>
        <v>0</v>
      </c>
    </row>
    <row r="22350" spans="1:6" x14ac:dyDescent="0.2">
      <c r="A22350" s="88">
        <v>27682</v>
      </c>
      <c r="B22350" s="89">
        <v>837.22</v>
      </c>
      <c r="C22350" s="89">
        <f>LN(Table3[[#This Row],[Value]]/B22349)</f>
        <v>2.3557982039615101E-3</v>
      </c>
      <c r="D22350" s="89"/>
      <c r="E22350" s="89"/>
      <c r="F22350" s="89">
        <f>Table3[[#This Row],[Yield]]/100*(1+F22349)</f>
        <v>0</v>
      </c>
    </row>
    <row r="22351" spans="1:6" x14ac:dyDescent="0.2">
      <c r="A22351" s="88">
        <v>27683</v>
      </c>
      <c r="B22351" s="89">
        <v>837.85</v>
      </c>
      <c r="C22351" s="89">
        <f>LN(Table3[[#This Row],[Value]]/B22350)</f>
        <v>7.5220740590578605E-4</v>
      </c>
      <c r="D22351" s="89"/>
      <c r="E22351" s="89"/>
      <c r="F22351" s="89">
        <f>Table3[[#This Row],[Yield]]/100*(1+F22350)</f>
        <v>0</v>
      </c>
    </row>
    <row r="22352" spans="1:6" x14ac:dyDescent="0.2">
      <c r="A22352" s="88">
        <v>27684</v>
      </c>
      <c r="B22352" s="89">
        <v>832.18</v>
      </c>
      <c r="C22352" s="89">
        <f>LN(Table3[[#This Row],[Value]]/B22351)</f>
        <v>-6.7903232711327959E-3</v>
      </c>
      <c r="D22352" s="89"/>
      <c r="E22352" s="89"/>
      <c r="F22352" s="89">
        <f>Table3[[#This Row],[Yield]]/100*(1+F22351)</f>
        <v>0</v>
      </c>
    </row>
    <row r="22353" spans="1:6" x14ac:dyDescent="0.2">
      <c r="A22353" s="88">
        <v>27687</v>
      </c>
      <c r="B22353" s="89">
        <v>842.25</v>
      </c>
      <c r="C22353" s="89">
        <f>LN(Table3[[#This Row],[Value]]/B22352)</f>
        <v>1.2028118711061951E-2</v>
      </c>
      <c r="D22353" s="89"/>
      <c r="E22353" s="89"/>
      <c r="F22353" s="89">
        <f>Table3[[#This Row],[Yield]]/100*(1+F22352)</f>
        <v>0</v>
      </c>
    </row>
    <row r="22354" spans="1:6" x14ac:dyDescent="0.2">
      <c r="A22354" s="88">
        <v>27688</v>
      </c>
      <c r="B22354" s="89">
        <v>846.82</v>
      </c>
      <c r="C22354" s="89">
        <f>LN(Table3[[#This Row],[Value]]/B22353)</f>
        <v>5.4112750229620456E-3</v>
      </c>
      <c r="D22354" s="89"/>
      <c r="E22354" s="89"/>
      <c r="F22354" s="89">
        <f>Table3[[#This Row],[Yield]]/100*(1+F22353)</f>
        <v>0</v>
      </c>
    </row>
    <row r="22355" spans="1:6" x14ac:dyDescent="0.2">
      <c r="A22355" s="88">
        <v>27689</v>
      </c>
      <c r="B22355" s="89">
        <v>849.57</v>
      </c>
      <c r="C22355" s="89">
        <f>LN(Table3[[#This Row],[Value]]/B22354)</f>
        <v>3.242181820148367E-3</v>
      </c>
      <c r="D22355" s="89"/>
      <c r="E22355" s="89"/>
      <c r="F22355" s="89">
        <f>Table3[[#This Row],[Yield]]/100*(1+F22354)</f>
        <v>0</v>
      </c>
    </row>
    <row r="22356" spans="1:6" x14ac:dyDescent="0.2">
      <c r="A22356" s="88">
        <v>27690</v>
      </c>
      <c r="B22356" s="89">
        <v>855.16</v>
      </c>
      <c r="C22356" s="89">
        <f>LN(Table3[[#This Row],[Value]]/B22355)</f>
        <v>6.5582468024345817E-3</v>
      </c>
      <c r="D22356" s="89"/>
      <c r="E22356" s="89"/>
      <c r="F22356" s="89">
        <f>Table3[[#This Row],[Yield]]/100*(1+F22355)</f>
        <v>0</v>
      </c>
    </row>
    <row r="22357" spans="1:6" x14ac:dyDescent="0.2">
      <c r="A22357" s="88">
        <v>27691</v>
      </c>
      <c r="B22357" s="89">
        <v>840.52</v>
      </c>
      <c r="C22357" s="89">
        <f>LN(Table3[[#This Row],[Value]]/B22356)</f>
        <v>-1.7267838006737132E-2</v>
      </c>
      <c r="D22357" s="89"/>
      <c r="E22357" s="89"/>
      <c r="F22357" s="89">
        <f>Table3[[#This Row],[Yield]]/100*(1+F22356)</f>
        <v>0</v>
      </c>
    </row>
    <row r="22358" spans="1:6" x14ac:dyDescent="0.2">
      <c r="A22358" s="88">
        <v>27694</v>
      </c>
      <c r="B22358" s="89">
        <v>838.48</v>
      </c>
      <c r="C22358" s="89">
        <f>LN(Table3[[#This Row],[Value]]/B22357)</f>
        <v>-2.4300190635481362E-3</v>
      </c>
      <c r="D22358" s="89"/>
      <c r="E22358" s="89"/>
      <c r="F22358" s="89">
        <f>Table3[[#This Row],[Yield]]/100*(1+F22357)</f>
        <v>0</v>
      </c>
    </row>
    <row r="22359" spans="1:6" x14ac:dyDescent="0.2">
      <c r="A22359" s="88">
        <v>27695</v>
      </c>
      <c r="B22359" s="89">
        <v>851.46</v>
      </c>
      <c r="C22359" s="89">
        <f>LN(Table3[[#This Row],[Value]]/B22358)</f>
        <v>1.5361794212579277E-2</v>
      </c>
      <c r="D22359" s="89"/>
      <c r="E22359" s="89"/>
      <c r="F22359" s="89">
        <f>Table3[[#This Row],[Yield]]/100*(1+F22358)</f>
        <v>0</v>
      </c>
    </row>
    <row r="22360" spans="1:6" x14ac:dyDescent="0.2">
      <c r="A22360" s="88">
        <v>27696</v>
      </c>
      <c r="B22360" s="89">
        <v>838.63</v>
      </c>
      <c r="C22360" s="89">
        <f>LN(Table3[[#This Row],[Value]]/B22359)</f>
        <v>-1.5182915068814142E-2</v>
      </c>
      <c r="D22360" s="89"/>
      <c r="E22360" s="89"/>
      <c r="F22360" s="89">
        <f>Table3[[#This Row],[Yield]]/100*(1+F22359)</f>
        <v>0</v>
      </c>
    </row>
    <row r="22361" spans="1:6" x14ac:dyDescent="0.2">
      <c r="A22361" s="88">
        <v>27697</v>
      </c>
      <c r="B22361" s="89">
        <v>839.42</v>
      </c>
      <c r="C22361" s="89">
        <f>LN(Table3[[#This Row],[Value]]/B22360)</f>
        <v>9.4156915272447744E-4</v>
      </c>
      <c r="D22361" s="89"/>
      <c r="E22361" s="89"/>
      <c r="F22361" s="89">
        <f>Table3[[#This Row],[Yield]]/100*(1+F22360)</f>
        <v>0</v>
      </c>
    </row>
    <row r="22362" spans="1:6" x14ac:dyDescent="0.2">
      <c r="A22362" s="88">
        <v>27698</v>
      </c>
      <c r="B22362" s="89">
        <v>836.04</v>
      </c>
      <c r="C22362" s="89">
        <f>LN(Table3[[#This Row],[Value]]/B22361)</f>
        <v>-4.0347183283836862E-3</v>
      </c>
      <c r="D22362" s="89"/>
      <c r="E22362" s="89"/>
      <c r="F22362" s="89">
        <f>Table3[[#This Row],[Yield]]/100*(1+F22361)</f>
        <v>0</v>
      </c>
    </row>
    <row r="22363" spans="1:6" x14ac:dyDescent="0.2">
      <c r="A22363" s="88">
        <v>27701</v>
      </c>
      <c r="B22363" s="89">
        <v>825.72</v>
      </c>
      <c r="C22363" s="89">
        <f>LN(Table3[[#This Row],[Value]]/B22362)</f>
        <v>-1.2420725827639012E-2</v>
      </c>
      <c r="D22363" s="89"/>
      <c r="E22363" s="89"/>
      <c r="F22363" s="89">
        <f>Table3[[#This Row],[Yield]]/100*(1+F22362)</f>
        <v>0</v>
      </c>
    </row>
    <row r="22364" spans="1:6" x14ac:dyDescent="0.2">
      <c r="A22364" s="88">
        <v>27702</v>
      </c>
      <c r="B22364" s="89">
        <v>830.13</v>
      </c>
      <c r="C22364" s="89">
        <f>LN(Table3[[#This Row],[Value]]/B22363)</f>
        <v>5.3265820296283005E-3</v>
      </c>
      <c r="D22364" s="89"/>
      <c r="E22364" s="89"/>
      <c r="F22364" s="89">
        <f>Table3[[#This Row],[Yield]]/100*(1+F22363)</f>
        <v>0</v>
      </c>
    </row>
    <row r="22365" spans="1:6" x14ac:dyDescent="0.2">
      <c r="A22365" s="88">
        <v>27703</v>
      </c>
      <c r="B22365" s="89">
        <v>836.27</v>
      </c>
      <c r="C22365" s="89">
        <f>LN(Table3[[#This Row],[Value]]/B22364)</f>
        <v>7.3692124174055736E-3</v>
      </c>
      <c r="D22365" s="89"/>
      <c r="E22365" s="89"/>
      <c r="F22365" s="89">
        <f>Table3[[#This Row],[Yield]]/100*(1+F22364)</f>
        <v>0</v>
      </c>
    </row>
    <row r="22366" spans="1:6" x14ac:dyDescent="0.2">
      <c r="A22366" s="88">
        <v>27704</v>
      </c>
      <c r="B22366" s="89">
        <v>840.92</v>
      </c>
      <c r="C22366" s="89">
        <f>LN(Table3[[#This Row],[Value]]/B22365)</f>
        <v>5.5450031475021803E-3</v>
      </c>
      <c r="D22366" s="89"/>
      <c r="E22366" s="89"/>
      <c r="F22366" s="89">
        <f>Table3[[#This Row],[Yield]]/100*(1+F22365)</f>
        <v>0</v>
      </c>
    </row>
    <row r="22367" spans="1:6" x14ac:dyDescent="0.2">
      <c r="A22367" s="88">
        <v>27705</v>
      </c>
      <c r="B22367" s="89">
        <v>835.8</v>
      </c>
      <c r="C22367" s="89">
        <f>LN(Table3[[#This Row],[Value]]/B22366)</f>
        <v>-6.1071805831099581E-3</v>
      </c>
      <c r="D22367" s="89"/>
      <c r="E22367" s="89"/>
      <c r="F22367" s="89">
        <f>Table3[[#This Row],[Yield]]/100*(1+F22366)</f>
        <v>0</v>
      </c>
    </row>
    <row r="22368" spans="1:6" x14ac:dyDescent="0.2">
      <c r="A22368" s="88">
        <v>27708</v>
      </c>
      <c r="B22368" s="89">
        <v>835.48</v>
      </c>
      <c r="C22368" s="89">
        <f>LN(Table3[[#This Row],[Value]]/B22367)</f>
        <v>-3.82940026698591E-4</v>
      </c>
      <c r="D22368" s="89"/>
      <c r="E22368" s="89"/>
      <c r="F22368" s="89">
        <f>Table3[[#This Row],[Yield]]/100*(1+F22367)</f>
        <v>0</v>
      </c>
    </row>
    <row r="22369" spans="1:6" x14ac:dyDescent="0.2">
      <c r="A22369" s="88">
        <v>27709</v>
      </c>
      <c r="B22369" s="89">
        <v>838.55</v>
      </c>
      <c r="C22369" s="89">
        <f>LN(Table3[[#This Row],[Value]]/B22368)</f>
        <v>3.6677997905203959E-3</v>
      </c>
      <c r="D22369" s="89"/>
      <c r="E22369" s="89"/>
      <c r="F22369" s="89">
        <f>Table3[[#This Row],[Yield]]/100*(1+F22368)</f>
        <v>0</v>
      </c>
    </row>
    <row r="22370" spans="1:6" x14ac:dyDescent="0.2">
      <c r="A22370" s="88">
        <v>27710</v>
      </c>
      <c r="B22370" s="89">
        <v>852.25</v>
      </c>
      <c r="C22370" s="89">
        <f>LN(Table3[[#This Row],[Value]]/B22369)</f>
        <v>1.6205701240375858E-2</v>
      </c>
      <c r="D22370" s="89"/>
      <c r="E22370" s="89"/>
      <c r="F22370" s="89">
        <f>Table3[[#This Row],[Yield]]/100*(1+F22369)</f>
        <v>0</v>
      </c>
    </row>
    <row r="22371" spans="1:6" x14ac:dyDescent="0.2">
      <c r="A22371" s="88">
        <v>27711</v>
      </c>
      <c r="B22371" s="89">
        <v>851.23</v>
      </c>
      <c r="C22371" s="89">
        <f>LN(Table3[[#This Row],[Value]]/B22370)</f>
        <v>-1.1975486907981024E-3</v>
      </c>
      <c r="D22371" s="89"/>
      <c r="E22371" s="89"/>
      <c r="F22371" s="89">
        <f>Table3[[#This Row],[Yield]]/100*(1+F22370)</f>
        <v>0</v>
      </c>
    </row>
    <row r="22372" spans="1:6" x14ac:dyDescent="0.2">
      <c r="A22372" s="88">
        <v>27712</v>
      </c>
      <c r="B22372" s="89">
        <v>853.67</v>
      </c>
      <c r="C22372" s="89">
        <f>LN(Table3[[#This Row],[Value]]/B22371)</f>
        <v>2.8623399212947243E-3</v>
      </c>
      <c r="D22372" s="89"/>
      <c r="E22372" s="89"/>
      <c r="F22372" s="89">
        <f>Table3[[#This Row],[Yield]]/100*(1+F22371)</f>
        <v>0</v>
      </c>
    </row>
    <row r="22373" spans="1:6" x14ac:dyDescent="0.2">
      <c r="A22373" s="88">
        <v>27715</v>
      </c>
      <c r="B22373" s="89">
        <v>856.66</v>
      </c>
      <c r="C22373" s="89">
        <f>LN(Table3[[#This Row],[Value]]/B22372)</f>
        <v>3.4964048411987819E-3</v>
      </c>
      <c r="D22373" s="89"/>
      <c r="E22373" s="89"/>
      <c r="F22373" s="89">
        <f>Table3[[#This Row],[Yield]]/100*(1+F22372)</f>
        <v>0</v>
      </c>
    </row>
    <row r="22374" spans="1:6" x14ac:dyDescent="0.2">
      <c r="A22374" s="88">
        <v>27716</v>
      </c>
      <c r="B22374" s="89">
        <v>855.24</v>
      </c>
      <c r="C22374" s="89">
        <f>LN(Table3[[#This Row],[Value]]/B22373)</f>
        <v>-1.658975787928064E-3</v>
      </c>
      <c r="D22374" s="89"/>
      <c r="E22374" s="89"/>
      <c r="F22374" s="89">
        <f>Table3[[#This Row],[Yield]]/100*(1+F22373)</f>
        <v>0</v>
      </c>
    </row>
    <row r="22375" spans="1:6" x14ac:dyDescent="0.2">
      <c r="A22375" s="88">
        <v>27717</v>
      </c>
      <c r="B22375" s="89">
        <v>848.24</v>
      </c>
      <c r="C22375" s="89">
        <f>LN(Table3[[#This Row],[Value]]/B22374)</f>
        <v>-8.2185166842368446E-3</v>
      </c>
      <c r="D22375" s="89"/>
      <c r="E22375" s="89"/>
      <c r="F22375" s="89">
        <f>Table3[[#This Row],[Yield]]/100*(1+F22374)</f>
        <v>0</v>
      </c>
    </row>
    <row r="22376" spans="1:6" x14ac:dyDescent="0.2">
      <c r="A22376" s="88">
        <v>27718</v>
      </c>
      <c r="B22376" s="89">
        <v>843.51</v>
      </c>
      <c r="C22376" s="89">
        <f>LN(Table3[[#This Row],[Value]]/B22375)</f>
        <v>-5.5918573372416239E-3</v>
      </c>
      <c r="D22376" s="89"/>
      <c r="E22376" s="89"/>
      <c r="F22376" s="89">
        <f>Table3[[#This Row],[Yield]]/100*(1+F22375)</f>
        <v>0</v>
      </c>
    </row>
    <row r="22377" spans="1:6" x14ac:dyDescent="0.2">
      <c r="A22377" s="88">
        <v>27719</v>
      </c>
      <c r="B22377" s="89">
        <v>840.76</v>
      </c>
      <c r="C22377" s="89">
        <f>LN(Table3[[#This Row],[Value]]/B22376)</f>
        <v>-3.2655125885219533E-3</v>
      </c>
      <c r="D22377" s="89"/>
      <c r="E22377" s="89"/>
      <c r="F22377" s="89">
        <f>Table3[[#This Row],[Yield]]/100*(1+F22376)</f>
        <v>0</v>
      </c>
    </row>
    <row r="22378" spans="1:6" x14ac:dyDescent="0.2">
      <c r="A22378" s="88">
        <v>27722</v>
      </c>
      <c r="B22378" s="89">
        <v>845.64</v>
      </c>
      <c r="C22378" s="89">
        <f>LN(Table3[[#This Row],[Value]]/B22377)</f>
        <v>5.7874924351522701E-3</v>
      </c>
      <c r="D22378" s="89"/>
      <c r="E22378" s="89"/>
      <c r="F22378" s="89">
        <f>Table3[[#This Row],[Yield]]/100*(1+F22377)</f>
        <v>0</v>
      </c>
    </row>
    <row r="22379" spans="1:6" x14ac:dyDescent="0.2">
      <c r="A22379" s="88">
        <v>27723</v>
      </c>
      <c r="B22379" s="89">
        <v>855.4</v>
      </c>
      <c r="C22379" s="89">
        <f>LN(Table3[[#This Row],[Value]]/B22378)</f>
        <v>1.1475458665876823E-2</v>
      </c>
      <c r="D22379" s="89"/>
      <c r="E22379" s="89"/>
      <c r="F22379" s="89">
        <f>Table3[[#This Row],[Yield]]/100*(1+F22378)</f>
        <v>0</v>
      </c>
    </row>
    <row r="22380" spans="1:6" x14ac:dyDescent="0.2">
      <c r="A22380" s="88">
        <v>27724</v>
      </c>
      <c r="B22380" s="89">
        <v>858.55</v>
      </c>
      <c r="C22380" s="89">
        <f>LN(Table3[[#This Row],[Value]]/B22379)</f>
        <v>3.675723967003428E-3</v>
      </c>
      <c r="D22380" s="89"/>
      <c r="E22380" s="89"/>
      <c r="F22380" s="89">
        <f>Table3[[#This Row],[Yield]]/100*(1+F22379)</f>
        <v>0</v>
      </c>
    </row>
    <row r="22381" spans="1:6" x14ac:dyDescent="0.2">
      <c r="A22381" s="88">
        <v>27726</v>
      </c>
      <c r="B22381" s="89">
        <v>860.67</v>
      </c>
      <c r="C22381" s="89">
        <f>LN(Table3[[#This Row],[Value]]/B22380)</f>
        <v>2.4662359378590458E-3</v>
      </c>
      <c r="D22381" s="89"/>
      <c r="E22381" s="89"/>
      <c r="F22381" s="89">
        <f>Table3[[#This Row],[Yield]]/100*(1+F22380)</f>
        <v>0</v>
      </c>
    </row>
    <row r="22382" spans="1:6" x14ac:dyDescent="0.2">
      <c r="A22382" s="88">
        <v>27729</v>
      </c>
      <c r="B22382" s="89">
        <v>856.34</v>
      </c>
      <c r="C22382" s="89">
        <f>LN(Table3[[#This Row],[Value]]/B22381)</f>
        <v>-5.0436621557997125E-3</v>
      </c>
      <c r="D22382" s="89"/>
      <c r="E22382" s="89"/>
      <c r="F22382" s="89">
        <f>Table3[[#This Row],[Yield]]/100*(1+F22381)</f>
        <v>0</v>
      </c>
    </row>
    <row r="22383" spans="1:6" x14ac:dyDescent="0.2">
      <c r="A22383" s="88">
        <v>27730</v>
      </c>
      <c r="B22383" s="89">
        <v>843.2</v>
      </c>
      <c r="C22383" s="89">
        <f>LN(Table3[[#This Row],[Value]]/B22382)</f>
        <v>-1.5463315754772984E-2</v>
      </c>
      <c r="D22383" s="89"/>
      <c r="E22383" s="89"/>
      <c r="F22383" s="89">
        <f>Table3[[#This Row],[Yield]]/100*(1+F22382)</f>
        <v>0</v>
      </c>
    </row>
    <row r="22384" spans="1:6" x14ac:dyDescent="0.2">
      <c r="A22384" s="88">
        <v>27731</v>
      </c>
      <c r="B22384" s="89">
        <v>825.49</v>
      </c>
      <c r="C22384" s="89">
        <f>LN(Table3[[#This Row],[Value]]/B22383)</f>
        <v>-2.1227028370670281E-2</v>
      </c>
      <c r="D22384" s="89"/>
      <c r="E22384" s="89"/>
      <c r="F22384" s="89">
        <f>Table3[[#This Row],[Yield]]/100*(1+F22383)</f>
        <v>0</v>
      </c>
    </row>
    <row r="22385" spans="1:6" x14ac:dyDescent="0.2">
      <c r="A22385" s="88">
        <v>27732</v>
      </c>
      <c r="B22385" s="89">
        <v>829.11</v>
      </c>
      <c r="C22385" s="89">
        <f>LN(Table3[[#This Row],[Value]]/B22384)</f>
        <v>4.3756869042668725E-3</v>
      </c>
      <c r="D22385" s="89"/>
      <c r="E22385" s="89"/>
      <c r="F22385" s="89">
        <f>Table3[[#This Row],[Yield]]/100*(1+F22384)</f>
        <v>0</v>
      </c>
    </row>
    <row r="22386" spans="1:6" x14ac:dyDescent="0.2">
      <c r="A22386" s="88">
        <v>27733</v>
      </c>
      <c r="B22386" s="89">
        <v>818.8</v>
      </c>
      <c r="C22386" s="89">
        <f>LN(Table3[[#This Row],[Value]]/B22385)</f>
        <v>-1.2512982533560099E-2</v>
      </c>
      <c r="D22386" s="89"/>
      <c r="E22386" s="89"/>
      <c r="F22386" s="89">
        <f>Table3[[#This Row],[Yield]]/100*(1+F22385)</f>
        <v>0</v>
      </c>
    </row>
    <row r="22387" spans="1:6" x14ac:dyDescent="0.2">
      <c r="A22387" s="88">
        <v>27736</v>
      </c>
      <c r="B22387" s="89">
        <v>821.63</v>
      </c>
      <c r="C22387" s="89">
        <f>LN(Table3[[#This Row],[Value]]/B22386)</f>
        <v>3.4503182793824277E-3</v>
      </c>
      <c r="D22387" s="89"/>
      <c r="E22387" s="89"/>
      <c r="F22387" s="89">
        <f>Table3[[#This Row],[Yield]]/100*(1+F22386)</f>
        <v>0</v>
      </c>
    </row>
    <row r="22388" spans="1:6" x14ac:dyDescent="0.2">
      <c r="A22388" s="88">
        <v>27737</v>
      </c>
      <c r="B22388" s="89">
        <v>824.15</v>
      </c>
      <c r="C22388" s="89">
        <f>LN(Table3[[#This Row],[Value]]/B22387)</f>
        <v>3.062380110848033E-3</v>
      </c>
      <c r="D22388" s="89"/>
      <c r="E22388" s="89"/>
      <c r="F22388" s="89">
        <f>Table3[[#This Row],[Yield]]/100*(1+F22387)</f>
        <v>0</v>
      </c>
    </row>
    <row r="22389" spans="1:6" x14ac:dyDescent="0.2">
      <c r="A22389" s="88">
        <v>27738</v>
      </c>
      <c r="B22389" s="89">
        <v>833.99</v>
      </c>
      <c r="C22389" s="89">
        <f>LN(Table3[[#This Row],[Value]]/B22388)</f>
        <v>1.1868859701822537E-2</v>
      </c>
      <c r="D22389" s="89"/>
      <c r="E22389" s="89"/>
      <c r="F22389" s="89">
        <f>Table3[[#This Row],[Yield]]/100*(1+F22388)</f>
        <v>0</v>
      </c>
    </row>
    <row r="22390" spans="1:6" x14ac:dyDescent="0.2">
      <c r="A22390" s="88">
        <v>27739</v>
      </c>
      <c r="B22390" s="89">
        <v>832.73</v>
      </c>
      <c r="C22390" s="89">
        <f>LN(Table3[[#This Row],[Value]]/B22389)</f>
        <v>-1.5119519055748639E-3</v>
      </c>
      <c r="D22390" s="89"/>
      <c r="E22390" s="89"/>
      <c r="F22390" s="89">
        <f>Table3[[#This Row],[Yield]]/100*(1+F22389)</f>
        <v>0</v>
      </c>
    </row>
    <row r="22391" spans="1:6" x14ac:dyDescent="0.2">
      <c r="A22391" s="88">
        <v>27740</v>
      </c>
      <c r="B22391" s="89">
        <v>832.81</v>
      </c>
      <c r="C22391" s="89">
        <f>LN(Table3[[#This Row],[Value]]/B22390)</f>
        <v>9.6064939973153709E-5</v>
      </c>
      <c r="D22391" s="89"/>
      <c r="E22391" s="89"/>
      <c r="F22391" s="89">
        <f>Table3[[#This Row],[Yield]]/100*(1+F22390)</f>
        <v>0</v>
      </c>
    </row>
    <row r="22392" spans="1:6" x14ac:dyDescent="0.2">
      <c r="A22392" s="88">
        <v>27743</v>
      </c>
      <c r="B22392" s="89">
        <v>836.59</v>
      </c>
      <c r="C22392" s="89">
        <f>LN(Table3[[#This Row],[Value]]/B22391)</f>
        <v>4.5285808793962233E-3</v>
      </c>
      <c r="D22392" s="89"/>
      <c r="E22392" s="89"/>
      <c r="F22392" s="89">
        <f>Table3[[#This Row],[Yield]]/100*(1+F22391)</f>
        <v>0</v>
      </c>
    </row>
    <row r="22393" spans="1:6" x14ac:dyDescent="0.2">
      <c r="A22393" s="88">
        <v>27744</v>
      </c>
      <c r="B22393" s="89">
        <v>844.3</v>
      </c>
      <c r="C22393" s="89">
        <f>LN(Table3[[#This Row],[Value]]/B22392)</f>
        <v>9.1737758824722362E-3</v>
      </c>
      <c r="D22393" s="89"/>
      <c r="E22393" s="89"/>
      <c r="F22393" s="89">
        <f>Table3[[#This Row],[Yield]]/100*(1+F22392)</f>
        <v>0</v>
      </c>
    </row>
    <row r="22394" spans="1:6" x14ac:dyDescent="0.2">
      <c r="A22394" s="88">
        <v>27745</v>
      </c>
      <c r="B22394" s="89">
        <v>846.27</v>
      </c>
      <c r="C22394" s="89">
        <f>LN(Table3[[#This Row],[Value]]/B22393)</f>
        <v>2.3305759497507222E-3</v>
      </c>
      <c r="D22394" s="89"/>
      <c r="E22394" s="89"/>
      <c r="F22394" s="89">
        <f>Table3[[#This Row],[Yield]]/100*(1+F22393)</f>
        <v>0</v>
      </c>
    </row>
    <row r="22395" spans="1:6" x14ac:dyDescent="0.2">
      <c r="A22395" s="88">
        <v>27746</v>
      </c>
      <c r="B22395" s="89">
        <v>852.09</v>
      </c>
      <c r="C22395" s="89">
        <f>LN(Table3[[#This Row],[Value]]/B22394)</f>
        <v>6.8536974280704209E-3</v>
      </c>
      <c r="D22395" s="89"/>
      <c r="E22395" s="89"/>
      <c r="F22395" s="89">
        <f>Table3[[#This Row],[Yield]]/100*(1+F22394)</f>
        <v>0</v>
      </c>
    </row>
    <row r="22396" spans="1:6" x14ac:dyDescent="0.2">
      <c r="A22396" s="88">
        <v>27747</v>
      </c>
      <c r="B22396" s="89">
        <v>844.38</v>
      </c>
      <c r="C22396" s="89">
        <f>LN(Table3[[#This Row],[Value]]/B22395)</f>
        <v>-9.0895248167440854E-3</v>
      </c>
      <c r="D22396" s="89"/>
      <c r="E22396" s="89"/>
      <c r="F22396" s="89">
        <f>Table3[[#This Row],[Yield]]/100*(1+F22395)</f>
        <v>0</v>
      </c>
    </row>
    <row r="22397" spans="1:6" x14ac:dyDescent="0.2">
      <c r="A22397" s="88">
        <v>27750</v>
      </c>
      <c r="B22397" s="89">
        <v>838.63</v>
      </c>
      <c r="C22397" s="89">
        <f>LN(Table3[[#This Row],[Value]]/B22396)</f>
        <v>-6.8330222308442745E-3</v>
      </c>
      <c r="D22397" s="89"/>
      <c r="E22397" s="89"/>
      <c r="F22397" s="89">
        <f>Table3[[#This Row],[Yield]]/100*(1+F22396)</f>
        <v>0</v>
      </c>
    </row>
    <row r="22398" spans="1:6" x14ac:dyDescent="0.2">
      <c r="A22398" s="88">
        <v>27751</v>
      </c>
      <c r="B22398" s="89">
        <v>843.75</v>
      </c>
      <c r="C22398" s="89">
        <f>LN(Table3[[#This Row],[Value]]/B22397)</f>
        <v>6.0866341810525597E-3</v>
      </c>
      <c r="D22398" s="89"/>
      <c r="E22398" s="89"/>
      <c r="F22398" s="89">
        <f>Table3[[#This Row],[Yield]]/100*(1+F22397)</f>
        <v>0</v>
      </c>
    </row>
    <row r="22399" spans="1:6" x14ac:dyDescent="0.2">
      <c r="A22399" s="88">
        <v>27752</v>
      </c>
      <c r="B22399" s="89">
        <v>851.94</v>
      </c>
      <c r="C22399" s="89">
        <f>LN(Table3[[#This Row],[Value]]/B22398)</f>
        <v>9.6598596275818144E-3</v>
      </c>
      <c r="D22399" s="89"/>
      <c r="E22399" s="89"/>
      <c r="F22399" s="89">
        <f>Table3[[#This Row],[Yield]]/100*(1+F22398)</f>
        <v>0</v>
      </c>
    </row>
    <row r="22400" spans="1:6" x14ac:dyDescent="0.2">
      <c r="A22400" s="88">
        <v>27754</v>
      </c>
      <c r="B22400" s="89">
        <v>859.81</v>
      </c>
      <c r="C22400" s="89">
        <f>LN(Table3[[#This Row],[Value]]/B22399)</f>
        <v>9.195332791994781E-3</v>
      </c>
      <c r="D22400" s="89"/>
      <c r="E22400" s="89"/>
      <c r="F22400" s="89">
        <f>Table3[[#This Row],[Yield]]/100*(1+F22399)</f>
        <v>0</v>
      </c>
    </row>
    <row r="22401" spans="1:6" x14ac:dyDescent="0.2">
      <c r="A22401" s="88">
        <v>27757</v>
      </c>
      <c r="B22401" s="89">
        <v>856.66</v>
      </c>
      <c r="C22401" s="89">
        <f>LN(Table3[[#This Row],[Value]]/B22400)</f>
        <v>-3.6703275166084849E-3</v>
      </c>
      <c r="D22401" s="89"/>
      <c r="E22401" s="89"/>
      <c r="F22401" s="89">
        <f>Table3[[#This Row],[Yield]]/100*(1+F22400)</f>
        <v>0</v>
      </c>
    </row>
    <row r="22402" spans="1:6" x14ac:dyDescent="0.2">
      <c r="A22402" s="88">
        <v>27758</v>
      </c>
      <c r="B22402" s="89">
        <v>852.41</v>
      </c>
      <c r="C22402" s="89">
        <f>LN(Table3[[#This Row],[Value]]/B22401)</f>
        <v>-4.9734753526429675E-3</v>
      </c>
      <c r="D22402" s="89"/>
      <c r="E22402" s="89"/>
      <c r="F22402" s="89">
        <f>Table3[[#This Row],[Yield]]/100*(1+F22401)</f>
        <v>0</v>
      </c>
    </row>
    <row r="22403" spans="1:6" x14ac:dyDescent="0.2">
      <c r="A22403" s="88">
        <v>27759</v>
      </c>
      <c r="B22403" s="89">
        <v>852.41</v>
      </c>
      <c r="C22403" s="89">
        <f>LN(Table3[[#This Row],[Value]]/B22402)</f>
        <v>0</v>
      </c>
      <c r="D22403" s="89"/>
      <c r="E22403" s="89"/>
      <c r="F22403" s="89">
        <f>Table3[[#This Row],[Yield]]/100*(1+F22402)</f>
        <v>0</v>
      </c>
    </row>
    <row r="22404" spans="1:6" x14ac:dyDescent="0.2">
      <c r="A22404" s="88">
        <v>27761</v>
      </c>
      <c r="B22404" s="89">
        <v>858.71</v>
      </c>
      <c r="C22404" s="89">
        <f>LN(Table3[[#This Row],[Value]]/B22403)</f>
        <v>7.3636313842215632E-3</v>
      </c>
      <c r="D22404" s="89"/>
      <c r="E22404" s="89"/>
      <c r="F22404" s="89">
        <f>Table3[[#This Row],[Yield]]/100*(1+F22403)</f>
        <v>0</v>
      </c>
    </row>
    <row r="22405" spans="1:6" x14ac:dyDescent="0.2">
      <c r="A22405" s="88">
        <v>27764</v>
      </c>
      <c r="B22405" s="89">
        <v>877.83</v>
      </c>
      <c r="C22405" s="89">
        <f>LN(Table3[[#This Row],[Value]]/B22404)</f>
        <v>2.2021689898814988E-2</v>
      </c>
      <c r="D22405" s="89"/>
      <c r="E22405" s="89"/>
      <c r="F22405" s="89">
        <f>Table3[[#This Row],[Yield]]/100*(1+F22404)</f>
        <v>0</v>
      </c>
    </row>
    <row r="22406" spans="1:6" x14ac:dyDescent="0.2">
      <c r="A22406" s="88">
        <v>27765</v>
      </c>
      <c r="B22406" s="89">
        <v>890.82</v>
      </c>
      <c r="C22406" s="89">
        <f>LN(Table3[[#This Row],[Value]]/B22405)</f>
        <v>1.4689433839858169E-2</v>
      </c>
      <c r="D22406" s="89"/>
      <c r="E22406" s="89"/>
      <c r="F22406" s="89">
        <f>Table3[[#This Row],[Yield]]/100*(1+F22405)</f>
        <v>0</v>
      </c>
    </row>
    <row r="22407" spans="1:6" x14ac:dyDescent="0.2">
      <c r="A22407" s="88">
        <v>27766</v>
      </c>
      <c r="B22407" s="89">
        <v>898.69</v>
      </c>
      <c r="C22407" s="89">
        <f>LN(Table3[[#This Row],[Value]]/B22406)</f>
        <v>8.795760558751007E-3</v>
      </c>
      <c r="D22407" s="89"/>
      <c r="E22407" s="89"/>
      <c r="F22407" s="89">
        <f>Table3[[#This Row],[Yield]]/100*(1+F22406)</f>
        <v>0</v>
      </c>
    </row>
    <row r="22408" spans="1:6" x14ac:dyDescent="0.2">
      <c r="A22408" s="88">
        <v>27767</v>
      </c>
      <c r="B22408" s="89">
        <v>907.98</v>
      </c>
      <c r="C22408" s="89">
        <f>LN(Table3[[#This Row],[Value]]/B22407)</f>
        <v>1.0284204508279382E-2</v>
      </c>
      <c r="D22408" s="89"/>
      <c r="E22408" s="89"/>
      <c r="F22408" s="89">
        <f>Table3[[#This Row],[Yield]]/100*(1+F22407)</f>
        <v>0</v>
      </c>
    </row>
    <row r="22409" spans="1:6" x14ac:dyDescent="0.2">
      <c r="A22409" s="88">
        <v>27768</v>
      </c>
      <c r="B22409" s="89">
        <v>911.13</v>
      </c>
      <c r="C22409" s="89">
        <f>LN(Table3[[#This Row],[Value]]/B22408)</f>
        <v>3.4632354815535365E-3</v>
      </c>
      <c r="D22409" s="89"/>
      <c r="E22409" s="89"/>
      <c r="F22409" s="89">
        <f>Table3[[#This Row],[Yield]]/100*(1+F22408)</f>
        <v>0</v>
      </c>
    </row>
    <row r="22410" spans="1:6" x14ac:dyDescent="0.2">
      <c r="A22410" s="88">
        <v>27771</v>
      </c>
      <c r="B22410" s="89">
        <v>922.39</v>
      </c>
      <c r="C22410" s="89">
        <f>LN(Table3[[#This Row],[Value]]/B22409)</f>
        <v>1.2282540203930783E-2</v>
      </c>
      <c r="D22410" s="89"/>
      <c r="E22410" s="89"/>
      <c r="F22410" s="89">
        <f>Table3[[#This Row],[Yield]]/100*(1+F22409)</f>
        <v>0</v>
      </c>
    </row>
    <row r="22411" spans="1:6" x14ac:dyDescent="0.2">
      <c r="A22411" s="88">
        <v>27772</v>
      </c>
      <c r="B22411" s="89">
        <v>912.94</v>
      </c>
      <c r="C22411" s="89">
        <f>LN(Table3[[#This Row],[Value]]/B22410)</f>
        <v>-1.0297966592104567E-2</v>
      </c>
      <c r="D22411" s="89"/>
      <c r="E22411" s="89"/>
      <c r="F22411" s="89">
        <f>Table3[[#This Row],[Yield]]/100*(1+F22410)</f>
        <v>0</v>
      </c>
    </row>
    <row r="22412" spans="1:6" x14ac:dyDescent="0.2">
      <c r="A22412" s="88">
        <v>27773</v>
      </c>
      <c r="B22412" s="89">
        <v>929.63</v>
      </c>
      <c r="C22412" s="89">
        <f>LN(Table3[[#This Row],[Value]]/B22411)</f>
        <v>1.8116496501471655E-2</v>
      </c>
      <c r="D22412" s="89"/>
      <c r="E22412" s="89"/>
      <c r="F22412" s="89">
        <f>Table3[[#This Row],[Yield]]/100*(1+F22411)</f>
        <v>0</v>
      </c>
    </row>
    <row r="22413" spans="1:6" x14ac:dyDescent="0.2">
      <c r="A22413" s="88">
        <v>27774</v>
      </c>
      <c r="B22413" s="89">
        <v>924.51</v>
      </c>
      <c r="C22413" s="89">
        <f>LN(Table3[[#This Row],[Value]]/B22412)</f>
        <v>-5.5227900955086302E-3</v>
      </c>
      <c r="D22413" s="89"/>
      <c r="E22413" s="89"/>
      <c r="F22413" s="89">
        <f>Table3[[#This Row],[Yield]]/100*(1+F22412)</f>
        <v>0</v>
      </c>
    </row>
    <row r="22414" spans="1:6" x14ac:dyDescent="0.2">
      <c r="A22414" s="88">
        <v>27775</v>
      </c>
      <c r="B22414" s="89">
        <v>929.63</v>
      </c>
      <c r="C22414" s="89">
        <f>LN(Table3[[#This Row],[Value]]/B22413)</f>
        <v>5.5227900955086284E-3</v>
      </c>
      <c r="D22414" s="89"/>
      <c r="E22414" s="89"/>
      <c r="F22414" s="89">
        <f>Table3[[#This Row],[Yield]]/100*(1+F22413)</f>
        <v>0</v>
      </c>
    </row>
    <row r="22415" spans="1:6" x14ac:dyDescent="0.2">
      <c r="A22415" s="88">
        <v>27778</v>
      </c>
      <c r="B22415" s="89">
        <v>943.72</v>
      </c>
      <c r="C22415" s="89">
        <f>LN(Table3[[#This Row],[Value]]/B22414)</f>
        <v>1.5042854456671162E-2</v>
      </c>
      <c r="D22415" s="89"/>
      <c r="E22415" s="89"/>
      <c r="F22415" s="89">
        <f>Table3[[#This Row],[Yield]]/100*(1+F22414)</f>
        <v>0</v>
      </c>
    </row>
    <row r="22416" spans="1:6" x14ac:dyDescent="0.2">
      <c r="A22416" s="88">
        <v>27779</v>
      </c>
      <c r="B22416" s="89">
        <v>949.86</v>
      </c>
      <c r="C22416" s="89">
        <f>LN(Table3[[#This Row],[Value]]/B22415)</f>
        <v>6.4850933352286434E-3</v>
      </c>
      <c r="D22416" s="89"/>
      <c r="E22416" s="89"/>
      <c r="F22416" s="89">
        <f>Table3[[#This Row],[Yield]]/100*(1+F22415)</f>
        <v>0</v>
      </c>
    </row>
    <row r="22417" spans="1:6" x14ac:dyDescent="0.2">
      <c r="A22417" s="88">
        <v>27780</v>
      </c>
      <c r="B22417" s="89">
        <v>946.24</v>
      </c>
      <c r="C22417" s="89">
        <f>LN(Table3[[#This Row],[Value]]/B22416)</f>
        <v>-3.8183686496287756E-3</v>
      </c>
      <c r="D22417" s="89"/>
      <c r="E22417" s="89"/>
      <c r="F22417" s="89">
        <f>Table3[[#This Row],[Yield]]/100*(1+F22416)</f>
        <v>0</v>
      </c>
    </row>
    <row r="22418" spans="1:6" x14ac:dyDescent="0.2">
      <c r="A22418" s="88">
        <v>27781</v>
      </c>
      <c r="B22418" s="89">
        <v>943.48</v>
      </c>
      <c r="C22418" s="89">
        <f>LN(Table3[[#This Row],[Value]]/B22417)</f>
        <v>-2.921069748437696E-3</v>
      </c>
      <c r="D22418" s="89"/>
      <c r="E22418" s="89"/>
      <c r="F22418" s="89">
        <f>Table3[[#This Row],[Yield]]/100*(1+F22417)</f>
        <v>0</v>
      </c>
    </row>
    <row r="22419" spans="1:6" x14ac:dyDescent="0.2">
      <c r="A22419" s="88">
        <v>27782</v>
      </c>
      <c r="B22419" s="89">
        <v>953.95</v>
      </c>
      <c r="C22419" s="89">
        <f>LN(Table3[[#This Row],[Value]]/B22418)</f>
        <v>1.1036092257645113E-2</v>
      </c>
      <c r="D22419" s="89"/>
      <c r="E22419" s="89"/>
      <c r="F22419" s="89">
        <f>Table3[[#This Row],[Yield]]/100*(1+F22418)</f>
        <v>0</v>
      </c>
    </row>
    <row r="22420" spans="1:6" x14ac:dyDescent="0.2">
      <c r="A22420" s="88">
        <v>27785</v>
      </c>
      <c r="B22420" s="89">
        <v>961.51</v>
      </c>
      <c r="C22420" s="89">
        <f>LN(Table3[[#This Row],[Value]]/B22419)</f>
        <v>7.893706217447229E-3</v>
      </c>
      <c r="D22420" s="89"/>
      <c r="E22420" s="89"/>
      <c r="F22420" s="89">
        <f>Table3[[#This Row],[Yield]]/100*(1+F22419)</f>
        <v>0</v>
      </c>
    </row>
    <row r="22421" spans="1:6" x14ac:dyDescent="0.2">
      <c r="A22421" s="88">
        <v>27786</v>
      </c>
      <c r="B22421" s="89">
        <v>957.81</v>
      </c>
      <c r="C22421" s="89">
        <f>LN(Table3[[#This Row],[Value]]/B22420)</f>
        <v>-3.8555369437350993E-3</v>
      </c>
      <c r="D22421" s="89"/>
      <c r="E22421" s="89"/>
      <c r="F22421" s="89">
        <f>Table3[[#This Row],[Yield]]/100*(1+F22420)</f>
        <v>0</v>
      </c>
    </row>
    <row r="22422" spans="1:6" x14ac:dyDescent="0.2">
      <c r="A22422" s="88">
        <v>27787</v>
      </c>
      <c r="B22422" s="89">
        <v>951.35</v>
      </c>
      <c r="C22422" s="89">
        <f>LN(Table3[[#This Row],[Value]]/B22421)</f>
        <v>-6.7673999606223216E-3</v>
      </c>
      <c r="D22422" s="89"/>
      <c r="E22422" s="89"/>
      <c r="F22422" s="89">
        <f>Table3[[#This Row],[Yield]]/100*(1+F22421)</f>
        <v>0</v>
      </c>
    </row>
    <row r="22423" spans="1:6" x14ac:dyDescent="0.2">
      <c r="A22423" s="88">
        <v>27788</v>
      </c>
      <c r="B22423" s="89">
        <v>968.75</v>
      </c>
      <c r="C22423" s="89">
        <f>LN(Table3[[#This Row],[Value]]/B22422)</f>
        <v>1.8124552181147058E-2</v>
      </c>
      <c r="D22423" s="89"/>
      <c r="E22423" s="89"/>
      <c r="F22423" s="89">
        <f>Table3[[#This Row],[Yield]]/100*(1+F22422)</f>
        <v>0</v>
      </c>
    </row>
    <row r="22424" spans="1:6" x14ac:dyDescent="0.2">
      <c r="A22424" s="88">
        <v>27789</v>
      </c>
      <c r="B22424" s="89">
        <v>975.28</v>
      </c>
      <c r="C22424" s="89">
        <f>LN(Table3[[#This Row],[Value]]/B22423)</f>
        <v>6.7180285893340824E-3</v>
      </c>
      <c r="D22424" s="89"/>
      <c r="E22424" s="89"/>
      <c r="F22424" s="89">
        <f>Table3[[#This Row],[Yield]]/100*(1+F22423)</f>
        <v>0</v>
      </c>
    </row>
    <row r="22425" spans="1:6" x14ac:dyDescent="0.2">
      <c r="A22425" s="88">
        <v>27792</v>
      </c>
      <c r="B22425" s="89">
        <v>971.35</v>
      </c>
      <c r="C22425" s="89">
        <f>LN(Table3[[#This Row],[Value]]/B22424)</f>
        <v>-4.037752772101097E-3</v>
      </c>
      <c r="D22425" s="89"/>
      <c r="E22425" s="89"/>
      <c r="F22425" s="89">
        <f>Table3[[#This Row],[Yield]]/100*(1+F22424)</f>
        <v>0</v>
      </c>
    </row>
    <row r="22426" spans="1:6" x14ac:dyDescent="0.2">
      <c r="A22426" s="88">
        <v>27793</v>
      </c>
      <c r="B22426" s="89">
        <v>972.61</v>
      </c>
      <c r="C22426" s="89">
        <f>LN(Table3[[#This Row],[Value]]/B22425)</f>
        <v>1.2963231511426399E-3</v>
      </c>
      <c r="D22426" s="89"/>
      <c r="E22426" s="89"/>
      <c r="F22426" s="89">
        <f>Table3[[#This Row],[Yield]]/100*(1+F22425)</f>
        <v>0</v>
      </c>
    </row>
    <row r="22427" spans="1:6" x14ac:dyDescent="0.2">
      <c r="A22427" s="88">
        <v>27794</v>
      </c>
      <c r="B22427" s="89">
        <v>976.62</v>
      </c>
      <c r="C22427" s="89">
        <f>LN(Table3[[#This Row],[Value]]/B22426)</f>
        <v>4.1144509955294917E-3</v>
      </c>
      <c r="D22427" s="89"/>
      <c r="E22427" s="89"/>
      <c r="F22427" s="89">
        <f>Table3[[#This Row],[Yield]]/100*(1+F22426)</f>
        <v>0</v>
      </c>
    </row>
    <row r="22428" spans="1:6" x14ac:dyDescent="0.2">
      <c r="A22428" s="88">
        <v>27795</v>
      </c>
      <c r="B22428" s="89">
        <v>964.81</v>
      </c>
      <c r="C22428" s="89">
        <f>LN(Table3[[#This Row],[Value]]/B22427)</f>
        <v>-1.2166439869801118E-2</v>
      </c>
      <c r="D22428" s="89"/>
      <c r="E22428" s="89"/>
      <c r="F22428" s="89">
        <f>Table3[[#This Row],[Yield]]/100*(1+F22427)</f>
        <v>0</v>
      </c>
    </row>
    <row r="22429" spans="1:6" x14ac:dyDescent="0.2">
      <c r="A22429" s="88">
        <v>27796</v>
      </c>
      <c r="B22429" s="89">
        <v>954.9</v>
      </c>
      <c r="C22429" s="89">
        <f>LN(Table3[[#This Row],[Value]]/B22428)</f>
        <v>-1.0324567805503945E-2</v>
      </c>
      <c r="D22429" s="89"/>
      <c r="E22429" s="89"/>
      <c r="F22429" s="89">
        <f>Table3[[#This Row],[Yield]]/100*(1+F22428)</f>
        <v>0</v>
      </c>
    </row>
    <row r="22430" spans="1:6" x14ac:dyDescent="0.2">
      <c r="A22430" s="88">
        <v>27799</v>
      </c>
      <c r="B22430" s="89">
        <v>957.18</v>
      </c>
      <c r="C22430" s="89">
        <f>LN(Table3[[#This Row],[Value]]/B22429)</f>
        <v>2.3848385848043289E-3</v>
      </c>
      <c r="D22430" s="89"/>
      <c r="E22430" s="89"/>
      <c r="F22430" s="89">
        <f>Table3[[#This Row],[Yield]]/100*(1+F22429)</f>
        <v>0</v>
      </c>
    </row>
    <row r="22431" spans="1:6" x14ac:dyDescent="0.2">
      <c r="A22431" s="88">
        <v>27800</v>
      </c>
      <c r="B22431" s="89">
        <v>968.75</v>
      </c>
      <c r="C22431" s="89">
        <f>LN(Table3[[#This Row],[Value]]/B22430)</f>
        <v>1.2015119126595543E-2</v>
      </c>
      <c r="D22431" s="89"/>
      <c r="E22431" s="89"/>
      <c r="F22431" s="89">
        <f>Table3[[#This Row],[Yield]]/100*(1+F22430)</f>
        <v>0</v>
      </c>
    </row>
    <row r="22432" spans="1:6" x14ac:dyDescent="0.2">
      <c r="A22432" s="88">
        <v>27801</v>
      </c>
      <c r="B22432" s="89">
        <v>971.9</v>
      </c>
      <c r="C22432" s="89">
        <f>LN(Table3[[#This Row],[Value]]/B22431)</f>
        <v>3.2463378418682008E-3</v>
      </c>
      <c r="D22432" s="89"/>
      <c r="E22432" s="89"/>
      <c r="F22432" s="89">
        <f>Table3[[#This Row],[Yield]]/100*(1+F22431)</f>
        <v>0</v>
      </c>
    </row>
    <row r="22433" spans="1:6" x14ac:dyDescent="0.2">
      <c r="A22433" s="88">
        <v>27802</v>
      </c>
      <c r="B22433" s="89">
        <v>966.78</v>
      </c>
      <c r="C22433" s="89">
        <f>LN(Table3[[#This Row],[Value]]/B22432)</f>
        <v>-5.2819566958922665E-3</v>
      </c>
      <c r="D22433" s="89"/>
      <c r="E22433" s="89"/>
      <c r="F22433" s="89">
        <f>Table3[[#This Row],[Yield]]/100*(1+F22432)</f>
        <v>0</v>
      </c>
    </row>
    <row r="22434" spans="1:6" x14ac:dyDescent="0.2">
      <c r="A22434" s="88">
        <v>27803</v>
      </c>
      <c r="B22434" s="89">
        <v>958.36</v>
      </c>
      <c r="C22434" s="89">
        <f>LN(Table3[[#This Row],[Value]]/B22433)</f>
        <v>-8.7474715503733352E-3</v>
      </c>
      <c r="D22434" s="89"/>
      <c r="E22434" s="89"/>
      <c r="F22434" s="89">
        <f>Table3[[#This Row],[Yield]]/100*(1+F22433)</f>
        <v>0</v>
      </c>
    </row>
    <row r="22435" spans="1:6" x14ac:dyDescent="0.2">
      <c r="A22435" s="88">
        <v>27807</v>
      </c>
      <c r="B22435" s="89">
        <v>950.57</v>
      </c>
      <c r="C22435" s="89">
        <f>LN(Table3[[#This Row],[Value]]/B22434)</f>
        <v>-8.1616855966051057E-3</v>
      </c>
      <c r="D22435" s="89"/>
      <c r="E22435" s="89"/>
      <c r="F22435" s="89">
        <f>Table3[[#This Row],[Yield]]/100*(1+F22434)</f>
        <v>0</v>
      </c>
    </row>
    <row r="22436" spans="1:6" x14ac:dyDescent="0.2">
      <c r="A22436" s="88">
        <v>27808</v>
      </c>
      <c r="B22436" s="89">
        <v>960.09</v>
      </c>
      <c r="C22436" s="89">
        <f>LN(Table3[[#This Row],[Value]]/B22435)</f>
        <v>9.9652254010710872E-3</v>
      </c>
      <c r="D22436" s="89"/>
      <c r="E22436" s="89"/>
      <c r="F22436" s="89">
        <f>Table3[[#This Row],[Yield]]/100*(1+F22435)</f>
        <v>0</v>
      </c>
    </row>
    <row r="22437" spans="1:6" x14ac:dyDescent="0.2">
      <c r="A22437" s="88">
        <v>27809</v>
      </c>
      <c r="B22437" s="89">
        <v>975.76</v>
      </c>
      <c r="C22437" s="89">
        <f>LN(Table3[[#This Row],[Value]]/B22436)</f>
        <v>1.6189624467357583E-2</v>
      </c>
      <c r="D22437" s="89"/>
      <c r="E22437" s="89"/>
      <c r="F22437" s="89">
        <f>Table3[[#This Row],[Yield]]/100*(1+F22436)</f>
        <v>0</v>
      </c>
    </row>
    <row r="22438" spans="1:6" x14ac:dyDescent="0.2">
      <c r="A22438" s="88">
        <v>27810</v>
      </c>
      <c r="B22438" s="89">
        <v>987.8</v>
      </c>
      <c r="C22438" s="89">
        <f>LN(Table3[[#This Row],[Value]]/B22437)</f>
        <v>1.2263593571541663E-2</v>
      </c>
      <c r="D22438" s="89"/>
      <c r="E22438" s="89"/>
      <c r="F22438" s="89">
        <f>Table3[[#This Row],[Yield]]/100*(1+F22437)</f>
        <v>0</v>
      </c>
    </row>
    <row r="22439" spans="1:6" x14ac:dyDescent="0.2">
      <c r="A22439" s="88">
        <v>27813</v>
      </c>
      <c r="B22439" s="89">
        <v>985.28</v>
      </c>
      <c r="C22439" s="89">
        <f>LN(Table3[[#This Row],[Value]]/B22438)</f>
        <v>-2.5543833703888367E-3</v>
      </c>
      <c r="D22439" s="89"/>
      <c r="E22439" s="89"/>
      <c r="F22439" s="89">
        <f>Table3[[#This Row],[Yield]]/100*(1+F22438)</f>
        <v>0</v>
      </c>
    </row>
    <row r="22440" spans="1:6" x14ac:dyDescent="0.2">
      <c r="A22440" s="88">
        <v>27814</v>
      </c>
      <c r="B22440" s="89">
        <v>993.55</v>
      </c>
      <c r="C22440" s="89">
        <f>LN(Table3[[#This Row],[Value]]/B22439)</f>
        <v>8.3585231156897057E-3</v>
      </c>
      <c r="D22440" s="89"/>
      <c r="E22440" s="89"/>
      <c r="F22440" s="89">
        <f>Table3[[#This Row],[Yield]]/100*(1+F22439)</f>
        <v>0</v>
      </c>
    </row>
    <row r="22441" spans="1:6" x14ac:dyDescent="0.2">
      <c r="A22441" s="88">
        <v>27815</v>
      </c>
      <c r="B22441" s="89">
        <v>994.57</v>
      </c>
      <c r="C22441" s="89">
        <f>LN(Table3[[#This Row],[Value]]/B22440)</f>
        <v>1.0260950943546932E-3</v>
      </c>
      <c r="D22441" s="89"/>
      <c r="E22441" s="89"/>
      <c r="F22441" s="89">
        <f>Table3[[#This Row],[Yield]]/100*(1+F22440)</f>
        <v>0</v>
      </c>
    </row>
    <row r="22442" spans="1:6" x14ac:dyDescent="0.2">
      <c r="A22442" s="88">
        <v>27816</v>
      </c>
      <c r="B22442" s="89">
        <v>978.83</v>
      </c>
      <c r="C22442" s="89">
        <f>LN(Table3[[#This Row],[Value]]/B22441)</f>
        <v>-1.5952502072122957E-2</v>
      </c>
      <c r="D22442" s="89"/>
      <c r="E22442" s="89"/>
      <c r="F22442" s="89">
        <f>Table3[[#This Row],[Yield]]/100*(1+F22441)</f>
        <v>0</v>
      </c>
    </row>
    <row r="22443" spans="1:6" x14ac:dyDescent="0.2">
      <c r="A22443" s="88">
        <v>27817</v>
      </c>
      <c r="B22443" s="89">
        <v>972.61</v>
      </c>
      <c r="C22443" s="89">
        <f>LN(Table3[[#This Row],[Value]]/B22442)</f>
        <v>-6.3748012381244527E-3</v>
      </c>
      <c r="D22443" s="89"/>
      <c r="E22443" s="89"/>
      <c r="F22443" s="89">
        <f>Table3[[#This Row],[Yield]]/100*(1+F22442)</f>
        <v>0</v>
      </c>
    </row>
    <row r="22444" spans="1:6" x14ac:dyDescent="0.2">
      <c r="A22444" s="88">
        <v>27820</v>
      </c>
      <c r="B22444" s="89">
        <v>975.36</v>
      </c>
      <c r="C22444" s="89">
        <f>LN(Table3[[#This Row],[Value]]/B22443)</f>
        <v>2.8234539822397601E-3</v>
      </c>
      <c r="D22444" s="89"/>
      <c r="E22444" s="89"/>
      <c r="F22444" s="89">
        <f>Table3[[#This Row],[Yield]]/100*(1+F22443)</f>
        <v>0</v>
      </c>
    </row>
    <row r="22445" spans="1:6" x14ac:dyDescent="0.2">
      <c r="A22445" s="88">
        <v>27821</v>
      </c>
      <c r="B22445" s="89">
        <v>985.12</v>
      </c>
      <c r="C22445" s="89">
        <f>LN(Table3[[#This Row],[Value]]/B22444)</f>
        <v>9.9568275447278753E-3</v>
      </c>
      <c r="D22445" s="89"/>
      <c r="E22445" s="89"/>
      <c r="F22445" s="89">
        <f>Table3[[#This Row],[Yield]]/100*(1+F22444)</f>
        <v>0</v>
      </c>
    </row>
    <row r="22446" spans="1:6" x14ac:dyDescent="0.2">
      <c r="A22446" s="88">
        <v>27822</v>
      </c>
      <c r="B22446" s="89">
        <v>978.83</v>
      </c>
      <c r="C22446" s="89">
        <f>LN(Table3[[#This Row],[Value]]/B22445)</f>
        <v>-6.4054802888431281E-3</v>
      </c>
      <c r="D22446" s="89"/>
      <c r="E22446" s="89"/>
      <c r="F22446" s="89">
        <f>Table3[[#This Row],[Yield]]/100*(1+F22445)</f>
        <v>0</v>
      </c>
    </row>
    <row r="22447" spans="1:6" x14ac:dyDescent="0.2">
      <c r="A22447" s="88">
        <v>27823</v>
      </c>
      <c r="B22447" s="89">
        <v>970.64</v>
      </c>
      <c r="C22447" s="89">
        <f>LN(Table3[[#This Row],[Value]]/B22446)</f>
        <v>-8.4023331304393031E-3</v>
      </c>
      <c r="D22447" s="89"/>
      <c r="E22447" s="89"/>
      <c r="F22447" s="89">
        <f>Table3[[#This Row],[Yield]]/100*(1+F22446)</f>
        <v>0</v>
      </c>
    </row>
    <row r="22448" spans="1:6" x14ac:dyDescent="0.2">
      <c r="A22448" s="88">
        <v>27824</v>
      </c>
      <c r="B22448" s="89">
        <v>972.92</v>
      </c>
      <c r="C22448" s="89">
        <f>LN(Table3[[#This Row],[Value]]/B22447)</f>
        <v>2.3462111238080063E-3</v>
      </c>
      <c r="D22448" s="89"/>
      <c r="E22448" s="89"/>
      <c r="F22448" s="89">
        <f>Table3[[#This Row],[Yield]]/100*(1+F22447)</f>
        <v>0</v>
      </c>
    </row>
    <row r="22449" spans="1:6" x14ac:dyDescent="0.2">
      <c r="A22449" s="88">
        <v>27827</v>
      </c>
      <c r="B22449" s="89">
        <v>988.74</v>
      </c>
      <c r="C22449" s="89">
        <f>LN(Table3[[#This Row],[Value]]/B22448)</f>
        <v>1.6129546383268203E-2</v>
      </c>
      <c r="D22449" s="89"/>
      <c r="E22449" s="89"/>
      <c r="F22449" s="89">
        <f>Table3[[#This Row],[Yield]]/100*(1+F22448)</f>
        <v>0</v>
      </c>
    </row>
    <row r="22450" spans="1:6" x14ac:dyDescent="0.2">
      <c r="A22450" s="88">
        <v>27828</v>
      </c>
      <c r="B22450" s="89">
        <v>993.7</v>
      </c>
      <c r="C22450" s="89">
        <f>LN(Table3[[#This Row],[Value]]/B22449)</f>
        <v>5.0039449866240799E-3</v>
      </c>
      <c r="D22450" s="89"/>
      <c r="E22450" s="89"/>
      <c r="F22450" s="89">
        <f>Table3[[#This Row],[Yield]]/100*(1+F22449)</f>
        <v>0</v>
      </c>
    </row>
    <row r="22451" spans="1:6" x14ac:dyDescent="0.2">
      <c r="A22451" s="88">
        <v>27829</v>
      </c>
      <c r="B22451" s="89">
        <v>995.28</v>
      </c>
      <c r="C22451" s="89">
        <f>LN(Table3[[#This Row],[Value]]/B22450)</f>
        <v>1.5887543689178259E-3</v>
      </c>
      <c r="D22451" s="89"/>
      <c r="E22451" s="89"/>
      <c r="F22451" s="89">
        <f>Table3[[#This Row],[Yield]]/100*(1+F22450)</f>
        <v>0</v>
      </c>
    </row>
    <row r="22452" spans="1:6" x14ac:dyDescent="0.2">
      <c r="A22452" s="88">
        <v>27830</v>
      </c>
      <c r="B22452" s="89">
        <v>1003.31</v>
      </c>
      <c r="C22452" s="89">
        <f>LN(Table3[[#This Row],[Value]]/B22451)</f>
        <v>8.0357083842019505E-3</v>
      </c>
      <c r="D22452" s="89"/>
      <c r="E22452" s="89"/>
      <c r="F22452" s="89">
        <f>Table3[[#This Row],[Yield]]/100*(1+F22451)</f>
        <v>0</v>
      </c>
    </row>
    <row r="22453" spans="1:6" x14ac:dyDescent="0.2">
      <c r="A22453" s="88">
        <v>27831</v>
      </c>
      <c r="B22453" s="89">
        <v>987.64</v>
      </c>
      <c r="C22453" s="89">
        <f>LN(Table3[[#This Row],[Value]]/B22452)</f>
        <v>-1.5741554111983698E-2</v>
      </c>
      <c r="D22453" s="89"/>
      <c r="E22453" s="89"/>
      <c r="F22453" s="89">
        <f>Table3[[#This Row],[Yield]]/100*(1+F22452)</f>
        <v>0</v>
      </c>
    </row>
    <row r="22454" spans="1:6" x14ac:dyDescent="0.2">
      <c r="A22454" s="88">
        <v>27834</v>
      </c>
      <c r="B22454" s="89">
        <v>974.5</v>
      </c>
      <c r="C22454" s="89">
        <f>LN(Table3[[#This Row],[Value]]/B22453)</f>
        <v>-1.3393739930838353E-2</v>
      </c>
      <c r="D22454" s="89"/>
      <c r="E22454" s="89"/>
      <c r="F22454" s="89">
        <f>Table3[[#This Row],[Yield]]/100*(1+F22453)</f>
        <v>0</v>
      </c>
    </row>
    <row r="22455" spans="1:6" x14ac:dyDescent="0.2">
      <c r="A22455" s="88">
        <v>27835</v>
      </c>
      <c r="B22455" s="89">
        <v>983.47</v>
      </c>
      <c r="C22455" s="89">
        <f>LN(Table3[[#This Row],[Value]]/B22454)</f>
        <v>9.1626151117384595E-3</v>
      </c>
      <c r="D22455" s="89"/>
      <c r="E22455" s="89"/>
      <c r="F22455" s="89">
        <f>Table3[[#This Row],[Yield]]/100*(1+F22454)</f>
        <v>0</v>
      </c>
    </row>
    <row r="22456" spans="1:6" x14ac:dyDescent="0.2">
      <c r="A22456" s="88">
        <v>27836</v>
      </c>
      <c r="B22456" s="89">
        <v>985.99</v>
      </c>
      <c r="C22456" s="89">
        <f>LN(Table3[[#This Row],[Value]]/B22455)</f>
        <v>2.5590785040216775E-3</v>
      </c>
      <c r="D22456" s="89"/>
      <c r="E22456" s="89"/>
      <c r="F22456" s="89">
        <f>Table3[[#This Row],[Yield]]/100*(1+F22455)</f>
        <v>0</v>
      </c>
    </row>
    <row r="22457" spans="1:6" x14ac:dyDescent="0.2">
      <c r="A22457" s="88">
        <v>27837</v>
      </c>
      <c r="B22457" s="89">
        <v>979.85</v>
      </c>
      <c r="C22457" s="89">
        <f>LN(Table3[[#This Row],[Value]]/B22456)</f>
        <v>-6.2467138383123788E-3</v>
      </c>
      <c r="D22457" s="89"/>
      <c r="E22457" s="89"/>
      <c r="F22457" s="89">
        <f>Table3[[#This Row],[Yield]]/100*(1+F22456)</f>
        <v>0</v>
      </c>
    </row>
    <row r="22458" spans="1:6" x14ac:dyDescent="0.2">
      <c r="A22458" s="88">
        <v>27838</v>
      </c>
      <c r="B22458" s="89">
        <v>979.85</v>
      </c>
      <c r="C22458" s="89">
        <f>LN(Table3[[#This Row],[Value]]/B22457)</f>
        <v>0</v>
      </c>
      <c r="D22458" s="89"/>
      <c r="E22458" s="89"/>
      <c r="F22458" s="89">
        <f>Table3[[#This Row],[Yield]]/100*(1+F22457)</f>
        <v>0</v>
      </c>
    </row>
    <row r="22459" spans="1:6" x14ac:dyDescent="0.2">
      <c r="A22459" s="88">
        <v>27841</v>
      </c>
      <c r="B22459" s="89">
        <v>982.29</v>
      </c>
      <c r="C22459" s="89">
        <f>LN(Table3[[#This Row],[Value]]/B22458)</f>
        <v>2.4870817145906214E-3</v>
      </c>
      <c r="D22459" s="89"/>
      <c r="E22459" s="89"/>
      <c r="F22459" s="89">
        <f>Table3[[#This Row],[Yield]]/100*(1+F22458)</f>
        <v>0</v>
      </c>
    </row>
    <row r="22460" spans="1:6" x14ac:dyDescent="0.2">
      <c r="A22460" s="88">
        <v>27842</v>
      </c>
      <c r="B22460" s="89">
        <v>995.43</v>
      </c>
      <c r="C22460" s="89">
        <f>LN(Table3[[#This Row],[Value]]/B22459)</f>
        <v>1.3288224168373901E-2</v>
      </c>
      <c r="D22460" s="89"/>
      <c r="E22460" s="89"/>
      <c r="F22460" s="89">
        <f>Table3[[#This Row],[Yield]]/100*(1+F22459)</f>
        <v>0</v>
      </c>
    </row>
    <row r="22461" spans="1:6" x14ac:dyDescent="0.2">
      <c r="A22461" s="88">
        <v>27843</v>
      </c>
      <c r="B22461" s="89">
        <v>1009.21</v>
      </c>
      <c r="C22461" s="89">
        <f>LN(Table3[[#This Row],[Value]]/B22460)</f>
        <v>1.374832094846685E-2</v>
      </c>
      <c r="D22461" s="89"/>
      <c r="E22461" s="89"/>
      <c r="F22461" s="89">
        <f>Table3[[#This Row],[Yield]]/100*(1+F22460)</f>
        <v>0</v>
      </c>
    </row>
    <row r="22462" spans="1:6" x14ac:dyDescent="0.2">
      <c r="A22462" s="88">
        <v>27844</v>
      </c>
      <c r="B22462" s="89">
        <v>1002.13</v>
      </c>
      <c r="C22462" s="89">
        <f>LN(Table3[[#This Row],[Value]]/B22461)</f>
        <v>-7.0401118082956404E-3</v>
      </c>
      <c r="D22462" s="89"/>
      <c r="E22462" s="89"/>
      <c r="F22462" s="89">
        <f>Table3[[#This Row],[Yield]]/100*(1+F22461)</f>
        <v>0</v>
      </c>
    </row>
    <row r="22463" spans="1:6" x14ac:dyDescent="0.2">
      <c r="A22463" s="88">
        <v>27845</v>
      </c>
      <c r="B22463" s="89">
        <v>1003.46</v>
      </c>
      <c r="C22463" s="89">
        <f>LN(Table3[[#This Row],[Value]]/B22462)</f>
        <v>1.3262932054526587E-3</v>
      </c>
      <c r="D22463" s="89"/>
      <c r="E22463" s="89"/>
      <c r="F22463" s="89">
        <f>Table3[[#This Row],[Yield]]/100*(1+F22462)</f>
        <v>0</v>
      </c>
    </row>
    <row r="22464" spans="1:6" x14ac:dyDescent="0.2">
      <c r="A22464" s="88">
        <v>27848</v>
      </c>
      <c r="B22464" s="89">
        <v>997.4</v>
      </c>
      <c r="C22464" s="89">
        <f>LN(Table3[[#This Row],[Value]]/B22463)</f>
        <v>-6.0574138416293281E-3</v>
      </c>
      <c r="D22464" s="89"/>
      <c r="E22464" s="89"/>
      <c r="F22464" s="89">
        <f>Table3[[#This Row],[Yield]]/100*(1+F22463)</f>
        <v>0</v>
      </c>
    </row>
    <row r="22465" spans="1:6" x14ac:dyDescent="0.2">
      <c r="A22465" s="88">
        <v>27849</v>
      </c>
      <c r="B22465" s="89">
        <v>992.13</v>
      </c>
      <c r="C22465" s="89">
        <f>LN(Table3[[#This Row],[Value]]/B22464)</f>
        <v>-5.2977460261423946E-3</v>
      </c>
      <c r="D22465" s="89"/>
      <c r="E22465" s="89"/>
      <c r="F22465" s="89">
        <f>Table3[[#This Row],[Yield]]/100*(1+F22464)</f>
        <v>0</v>
      </c>
    </row>
    <row r="22466" spans="1:6" x14ac:dyDescent="0.2">
      <c r="A22466" s="88">
        <v>27850</v>
      </c>
      <c r="B22466" s="89">
        <v>999.45</v>
      </c>
      <c r="C22466" s="89">
        <f>LN(Table3[[#This Row],[Value]]/B22465)</f>
        <v>7.3509805907759872E-3</v>
      </c>
      <c r="D22466" s="89"/>
      <c r="E22466" s="89"/>
      <c r="F22466" s="89">
        <f>Table3[[#This Row],[Yield]]/100*(1+F22465)</f>
        <v>0</v>
      </c>
    </row>
    <row r="22467" spans="1:6" x14ac:dyDescent="0.2">
      <c r="A22467" s="88">
        <v>27851</v>
      </c>
      <c r="B22467" s="89">
        <v>994.1</v>
      </c>
      <c r="C22467" s="89">
        <f>LN(Table3[[#This Row],[Value]]/B22466)</f>
        <v>-5.3673224585563577E-3</v>
      </c>
      <c r="D22467" s="89"/>
      <c r="E22467" s="89"/>
      <c r="F22467" s="89">
        <f>Table3[[#This Row],[Yield]]/100*(1+F22466)</f>
        <v>0</v>
      </c>
    </row>
    <row r="22468" spans="1:6" x14ac:dyDescent="0.2">
      <c r="A22468" s="88">
        <v>27852</v>
      </c>
      <c r="B22468" s="89">
        <v>991.58</v>
      </c>
      <c r="C22468" s="89">
        <f>LN(Table3[[#This Row],[Value]]/B22467)</f>
        <v>-2.5381746836240352E-3</v>
      </c>
      <c r="D22468" s="89"/>
      <c r="E22468" s="89"/>
      <c r="F22468" s="89">
        <f>Table3[[#This Row],[Yield]]/100*(1+F22467)</f>
        <v>0</v>
      </c>
    </row>
    <row r="22469" spans="1:6" x14ac:dyDescent="0.2">
      <c r="A22469" s="88">
        <v>27855</v>
      </c>
      <c r="B22469" s="89">
        <v>1004.09</v>
      </c>
      <c r="C22469" s="89">
        <f>LN(Table3[[#This Row],[Value]]/B22468)</f>
        <v>1.2537307133908781E-2</v>
      </c>
      <c r="D22469" s="89"/>
      <c r="E22469" s="89"/>
      <c r="F22469" s="89">
        <f>Table3[[#This Row],[Yield]]/100*(1+F22468)</f>
        <v>0</v>
      </c>
    </row>
    <row r="22470" spans="1:6" x14ac:dyDescent="0.2">
      <c r="A22470" s="88">
        <v>27856</v>
      </c>
      <c r="B22470" s="89">
        <v>1001.65</v>
      </c>
      <c r="C22470" s="89">
        <f>LN(Table3[[#This Row],[Value]]/B22469)</f>
        <v>-2.4330184407227269E-3</v>
      </c>
      <c r="D22470" s="89"/>
      <c r="E22470" s="89"/>
      <c r="F22470" s="89">
        <f>Table3[[#This Row],[Yield]]/100*(1+F22469)</f>
        <v>0</v>
      </c>
    </row>
    <row r="22471" spans="1:6" x14ac:dyDescent="0.2">
      <c r="A22471" s="88">
        <v>27857</v>
      </c>
      <c r="B22471" s="89">
        <v>986.22</v>
      </c>
      <c r="C22471" s="89">
        <f>LN(Table3[[#This Row],[Value]]/B22470)</f>
        <v>-1.5524465781172442E-2</v>
      </c>
      <c r="D22471" s="89"/>
      <c r="E22471" s="89"/>
      <c r="F22471" s="89">
        <f>Table3[[#This Row],[Yield]]/100*(1+F22470)</f>
        <v>0</v>
      </c>
    </row>
    <row r="22472" spans="1:6" x14ac:dyDescent="0.2">
      <c r="A22472" s="88">
        <v>27858</v>
      </c>
      <c r="B22472" s="89">
        <v>977.09</v>
      </c>
      <c r="C22472" s="89">
        <f>LN(Table3[[#This Row],[Value]]/B22471)</f>
        <v>-9.3006869155674195E-3</v>
      </c>
      <c r="D22472" s="89"/>
      <c r="E22472" s="89"/>
      <c r="F22472" s="89">
        <f>Table3[[#This Row],[Yield]]/100*(1+F22471)</f>
        <v>0</v>
      </c>
    </row>
    <row r="22473" spans="1:6" x14ac:dyDescent="0.2">
      <c r="A22473" s="88">
        <v>27859</v>
      </c>
      <c r="B22473" s="89">
        <v>968.28</v>
      </c>
      <c r="C22473" s="89">
        <f>LN(Table3[[#This Row],[Value]]/B22472)</f>
        <v>-9.0574648825061145E-3</v>
      </c>
      <c r="D22473" s="89"/>
      <c r="E22473" s="89"/>
      <c r="F22473" s="89">
        <f>Table3[[#This Row],[Yield]]/100*(1+F22472)</f>
        <v>0</v>
      </c>
    </row>
    <row r="22474" spans="1:6" x14ac:dyDescent="0.2">
      <c r="A22474" s="88">
        <v>27862</v>
      </c>
      <c r="B22474" s="89">
        <v>971.27</v>
      </c>
      <c r="C22474" s="89">
        <f>LN(Table3[[#This Row],[Value]]/B22473)</f>
        <v>3.0831918420210691E-3</v>
      </c>
      <c r="D22474" s="89"/>
      <c r="E22474" s="89"/>
      <c r="F22474" s="89">
        <f>Table3[[#This Row],[Yield]]/100*(1+F22473)</f>
        <v>0</v>
      </c>
    </row>
    <row r="22475" spans="1:6" x14ac:dyDescent="0.2">
      <c r="A22475" s="88">
        <v>27863</v>
      </c>
      <c r="B22475" s="89">
        <v>984.26</v>
      </c>
      <c r="C22475" s="89">
        <f>LN(Table3[[#This Row],[Value]]/B22474)</f>
        <v>1.3285596302117746E-2</v>
      </c>
      <c r="D22475" s="89"/>
      <c r="E22475" s="89"/>
      <c r="F22475" s="89">
        <f>Table3[[#This Row],[Yield]]/100*(1+F22474)</f>
        <v>0</v>
      </c>
    </row>
    <row r="22476" spans="1:6" x14ac:dyDescent="0.2">
      <c r="A22476" s="88">
        <v>27864</v>
      </c>
      <c r="B22476" s="89">
        <v>974.65</v>
      </c>
      <c r="C22476" s="89">
        <f>LN(Table3[[#This Row],[Value]]/B22475)</f>
        <v>-9.81165760040025E-3</v>
      </c>
      <c r="D22476" s="89"/>
      <c r="E22476" s="89"/>
      <c r="F22476" s="89">
        <f>Table3[[#This Row],[Yield]]/100*(1+F22475)</f>
        <v>0</v>
      </c>
    </row>
    <row r="22477" spans="1:6" x14ac:dyDescent="0.2">
      <c r="A22477" s="88">
        <v>27865</v>
      </c>
      <c r="B22477" s="89">
        <v>980.48</v>
      </c>
      <c r="C22477" s="89">
        <f>LN(Table3[[#This Row],[Value]]/B22476)</f>
        <v>5.9638154799631108E-3</v>
      </c>
      <c r="D22477" s="89"/>
      <c r="E22477" s="89"/>
      <c r="F22477" s="89">
        <f>Table3[[#This Row],[Yield]]/100*(1+F22476)</f>
        <v>0</v>
      </c>
    </row>
    <row r="22478" spans="1:6" x14ac:dyDescent="0.2">
      <c r="A22478" s="88">
        <v>27869</v>
      </c>
      <c r="B22478" s="89">
        <v>988.11</v>
      </c>
      <c r="C22478" s="89">
        <f>LN(Table3[[#This Row],[Value]]/B22477)</f>
        <v>7.751779910743206E-3</v>
      </c>
      <c r="D22478" s="89"/>
      <c r="E22478" s="89"/>
      <c r="F22478" s="89">
        <f>Table3[[#This Row],[Yield]]/100*(1+F22477)</f>
        <v>0</v>
      </c>
    </row>
    <row r="22479" spans="1:6" x14ac:dyDescent="0.2">
      <c r="A22479" s="88">
        <v>27870</v>
      </c>
      <c r="B22479" s="89">
        <v>1003.46</v>
      </c>
      <c r="C22479" s="89">
        <f>LN(Table3[[#This Row],[Value]]/B22478)</f>
        <v>1.5415279370791179E-2</v>
      </c>
      <c r="D22479" s="89"/>
      <c r="E22479" s="89"/>
      <c r="F22479" s="89">
        <f>Table3[[#This Row],[Yield]]/100*(1+F22478)</f>
        <v>0</v>
      </c>
    </row>
    <row r="22480" spans="1:6" x14ac:dyDescent="0.2">
      <c r="A22480" s="88">
        <v>27871</v>
      </c>
      <c r="B22480" s="89">
        <v>1011.02</v>
      </c>
      <c r="C22480" s="89">
        <f>LN(Table3[[#This Row],[Value]]/B22479)</f>
        <v>7.5056942648204948E-3</v>
      </c>
      <c r="D22480" s="89"/>
      <c r="E22480" s="89"/>
      <c r="F22480" s="89">
        <f>Table3[[#This Row],[Yield]]/100*(1+F22479)</f>
        <v>0</v>
      </c>
    </row>
    <row r="22481" spans="1:6" x14ac:dyDescent="0.2">
      <c r="A22481" s="88">
        <v>27872</v>
      </c>
      <c r="B22481" s="89">
        <v>1007.71</v>
      </c>
      <c r="C22481" s="89">
        <f>LN(Table3[[#This Row],[Value]]/B22480)</f>
        <v>-3.2792923929841808E-3</v>
      </c>
      <c r="D22481" s="89"/>
      <c r="E22481" s="89"/>
      <c r="F22481" s="89">
        <f>Table3[[#This Row],[Yield]]/100*(1+F22480)</f>
        <v>0</v>
      </c>
    </row>
    <row r="22482" spans="1:6" x14ac:dyDescent="0.2">
      <c r="A22482" s="88">
        <v>27873</v>
      </c>
      <c r="B22482" s="89">
        <v>1000.71</v>
      </c>
      <c r="C22482" s="89">
        <f>LN(Table3[[#This Row],[Value]]/B22481)</f>
        <v>-6.9706817741105919E-3</v>
      </c>
      <c r="D22482" s="89"/>
      <c r="E22482" s="89"/>
      <c r="F22482" s="89">
        <f>Table3[[#This Row],[Yield]]/100*(1+F22481)</f>
        <v>0</v>
      </c>
    </row>
    <row r="22483" spans="1:6" x14ac:dyDescent="0.2">
      <c r="A22483" s="88">
        <v>27876</v>
      </c>
      <c r="B22483" s="89">
        <v>1002.76</v>
      </c>
      <c r="C22483" s="89">
        <f>LN(Table3[[#This Row],[Value]]/B22482)</f>
        <v>2.0464501244767765E-3</v>
      </c>
      <c r="D22483" s="89"/>
      <c r="E22483" s="89"/>
      <c r="F22483" s="89">
        <f>Table3[[#This Row],[Yield]]/100*(1+F22482)</f>
        <v>0</v>
      </c>
    </row>
    <row r="22484" spans="1:6" x14ac:dyDescent="0.2">
      <c r="A22484" s="88">
        <v>27877</v>
      </c>
      <c r="B22484" s="89">
        <v>995.51</v>
      </c>
      <c r="C22484" s="89">
        <f>LN(Table3[[#This Row],[Value]]/B22483)</f>
        <v>-7.256308518640381E-3</v>
      </c>
      <c r="D22484" s="89"/>
      <c r="E22484" s="89"/>
      <c r="F22484" s="89">
        <f>Table3[[#This Row],[Yield]]/100*(1+F22483)</f>
        <v>0</v>
      </c>
    </row>
    <row r="22485" spans="1:6" x14ac:dyDescent="0.2">
      <c r="A22485" s="88">
        <v>27878</v>
      </c>
      <c r="B22485" s="89">
        <v>1000.7</v>
      </c>
      <c r="C22485" s="89">
        <f>LN(Table3[[#This Row],[Value]]/B22484)</f>
        <v>5.199865439196834E-3</v>
      </c>
      <c r="D22485" s="89"/>
      <c r="E22485" s="89"/>
      <c r="F22485" s="89">
        <f>Table3[[#This Row],[Yield]]/100*(1+F22484)</f>
        <v>0</v>
      </c>
    </row>
    <row r="22486" spans="1:6" x14ac:dyDescent="0.2">
      <c r="A22486" s="88">
        <v>27879</v>
      </c>
      <c r="B22486" s="89">
        <v>1002.13</v>
      </c>
      <c r="C22486" s="89">
        <f>LN(Table3[[#This Row],[Value]]/B22485)</f>
        <v>1.4279796517884028E-3</v>
      </c>
      <c r="D22486" s="89"/>
      <c r="E22486" s="89"/>
      <c r="F22486" s="89">
        <f>Table3[[#This Row],[Yield]]/100*(1+F22485)</f>
        <v>0</v>
      </c>
    </row>
    <row r="22487" spans="1:6" x14ac:dyDescent="0.2">
      <c r="A22487" s="88">
        <v>27880</v>
      </c>
      <c r="B22487" s="89">
        <v>996.85</v>
      </c>
      <c r="C22487" s="89">
        <f>LN(Table3[[#This Row],[Value]]/B22486)</f>
        <v>-5.2827064593630553E-3</v>
      </c>
      <c r="D22487" s="89"/>
      <c r="E22487" s="89"/>
      <c r="F22487" s="89">
        <f>Table3[[#This Row],[Yield]]/100*(1+F22486)</f>
        <v>0</v>
      </c>
    </row>
    <row r="22488" spans="1:6" x14ac:dyDescent="0.2">
      <c r="A22488" s="88">
        <v>27883</v>
      </c>
      <c r="B22488" s="89">
        <v>990.32</v>
      </c>
      <c r="C22488" s="89">
        <f>LN(Table3[[#This Row],[Value]]/B22487)</f>
        <v>-6.5721840652809916E-3</v>
      </c>
      <c r="D22488" s="89"/>
      <c r="E22488" s="89"/>
      <c r="F22488" s="89">
        <f>Table3[[#This Row],[Yield]]/100*(1+F22487)</f>
        <v>0</v>
      </c>
    </row>
    <row r="22489" spans="1:6" x14ac:dyDescent="0.2">
      <c r="A22489" s="88">
        <v>27884</v>
      </c>
      <c r="B22489" s="89">
        <v>993.7</v>
      </c>
      <c r="C22489" s="89">
        <f>LN(Table3[[#This Row],[Value]]/B22488)</f>
        <v>3.4072270137628937E-3</v>
      </c>
      <c r="D22489" s="89"/>
      <c r="E22489" s="89"/>
      <c r="F22489" s="89">
        <f>Table3[[#This Row],[Yield]]/100*(1+F22488)</f>
        <v>0</v>
      </c>
    </row>
    <row r="22490" spans="1:6" x14ac:dyDescent="0.2">
      <c r="A22490" s="88">
        <v>27885</v>
      </c>
      <c r="B22490" s="89">
        <v>986.46</v>
      </c>
      <c r="C22490" s="89">
        <f>LN(Table3[[#This Row],[Value]]/B22489)</f>
        <v>-7.312572986477109E-3</v>
      </c>
      <c r="D22490" s="89"/>
      <c r="E22490" s="89"/>
      <c r="F22490" s="89">
        <f>Table3[[#This Row],[Yield]]/100*(1+F22489)</f>
        <v>0</v>
      </c>
    </row>
    <row r="22491" spans="1:6" x14ac:dyDescent="0.2">
      <c r="A22491" s="88">
        <v>27886</v>
      </c>
      <c r="B22491" s="89">
        <v>989.53</v>
      </c>
      <c r="C22491" s="89">
        <f>LN(Table3[[#This Row],[Value]]/B22490)</f>
        <v>3.1073056747853807E-3</v>
      </c>
      <c r="D22491" s="89"/>
      <c r="E22491" s="89"/>
      <c r="F22491" s="89">
        <f>Table3[[#This Row],[Yield]]/100*(1+F22490)</f>
        <v>0</v>
      </c>
    </row>
    <row r="22492" spans="1:6" x14ac:dyDescent="0.2">
      <c r="A22492" s="88">
        <v>27887</v>
      </c>
      <c r="B22492" s="89">
        <v>996.22</v>
      </c>
      <c r="C22492" s="89">
        <f>LN(Table3[[#This Row],[Value]]/B22491)</f>
        <v>6.7380338019326549E-3</v>
      </c>
      <c r="D22492" s="89"/>
      <c r="E22492" s="89"/>
      <c r="F22492" s="89">
        <f>Table3[[#This Row],[Yield]]/100*(1+F22491)</f>
        <v>0</v>
      </c>
    </row>
    <row r="22493" spans="1:6" x14ac:dyDescent="0.2">
      <c r="A22493" s="88">
        <v>27890</v>
      </c>
      <c r="B22493" s="89">
        <v>1007.48</v>
      </c>
      <c r="C22493" s="89">
        <f>LN(Table3[[#This Row],[Value]]/B22492)</f>
        <v>1.1239325779618075E-2</v>
      </c>
      <c r="D22493" s="89"/>
      <c r="E22493" s="89"/>
      <c r="F22493" s="89">
        <f>Table3[[#This Row],[Yield]]/100*(1+F22492)</f>
        <v>0</v>
      </c>
    </row>
    <row r="22494" spans="1:6" x14ac:dyDescent="0.2">
      <c r="A22494" s="88">
        <v>27891</v>
      </c>
      <c r="B22494" s="89">
        <v>1006.61</v>
      </c>
      <c r="C22494" s="89">
        <f>LN(Table3[[#This Row],[Value]]/B22493)</f>
        <v>-8.6391378151938318E-4</v>
      </c>
      <c r="D22494" s="89"/>
      <c r="E22494" s="89"/>
      <c r="F22494" s="89">
        <f>Table3[[#This Row],[Yield]]/100*(1+F22493)</f>
        <v>0</v>
      </c>
    </row>
    <row r="22495" spans="1:6" x14ac:dyDescent="0.2">
      <c r="A22495" s="88">
        <v>27892</v>
      </c>
      <c r="B22495" s="89">
        <v>1005.67</v>
      </c>
      <c r="C22495" s="89">
        <f>LN(Table3[[#This Row],[Value]]/B22494)</f>
        <v>-9.3426368932074746E-4</v>
      </c>
      <c r="D22495" s="89"/>
      <c r="E22495" s="89"/>
      <c r="F22495" s="89">
        <f>Table3[[#This Row],[Yield]]/100*(1+F22494)</f>
        <v>0</v>
      </c>
    </row>
    <row r="22496" spans="1:6" x14ac:dyDescent="0.2">
      <c r="A22496" s="88">
        <v>27893</v>
      </c>
      <c r="B22496" s="89">
        <v>1001.1</v>
      </c>
      <c r="C22496" s="89">
        <f>LN(Table3[[#This Row],[Value]]/B22495)</f>
        <v>-4.5545906108985798E-3</v>
      </c>
      <c r="D22496" s="89"/>
      <c r="E22496" s="89"/>
      <c r="F22496" s="89">
        <f>Table3[[#This Row],[Yield]]/100*(1+F22495)</f>
        <v>0</v>
      </c>
    </row>
    <row r="22497" spans="1:6" x14ac:dyDescent="0.2">
      <c r="A22497" s="88">
        <v>27894</v>
      </c>
      <c r="B22497" s="89">
        <v>992.6</v>
      </c>
      <c r="C22497" s="89">
        <f>LN(Table3[[#This Row],[Value]]/B22496)</f>
        <v>-8.5269112720975909E-3</v>
      </c>
      <c r="D22497" s="89"/>
      <c r="E22497" s="89"/>
      <c r="F22497" s="89">
        <f>Table3[[#This Row],[Yield]]/100*(1+F22496)</f>
        <v>0</v>
      </c>
    </row>
    <row r="22498" spans="1:6" x14ac:dyDescent="0.2">
      <c r="A22498" s="88">
        <v>27897</v>
      </c>
      <c r="B22498" s="89">
        <v>987.64</v>
      </c>
      <c r="C22498" s="89">
        <f>LN(Table3[[#This Row],[Value]]/B22497)</f>
        <v>-5.0095042748865299E-3</v>
      </c>
      <c r="D22498" s="89"/>
      <c r="E22498" s="89"/>
      <c r="F22498" s="89">
        <f>Table3[[#This Row],[Yield]]/100*(1+F22497)</f>
        <v>0</v>
      </c>
    </row>
    <row r="22499" spans="1:6" x14ac:dyDescent="0.2">
      <c r="A22499" s="88">
        <v>27898</v>
      </c>
      <c r="B22499" s="89">
        <v>989.45</v>
      </c>
      <c r="C22499" s="89">
        <f>LN(Table3[[#This Row],[Value]]/B22498)</f>
        <v>1.8309743164588751E-3</v>
      </c>
      <c r="D22499" s="89"/>
      <c r="E22499" s="89"/>
      <c r="F22499" s="89">
        <f>Table3[[#This Row],[Yield]]/100*(1+F22498)</f>
        <v>0</v>
      </c>
    </row>
    <row r="22500" spans="1:6" x14ac:dyDescent="0.2">
      <c r="A22500" s="88">
        <v>27899</v>
      </c>
      <c r="B22500" s="89">
        <v>988.9</v>
      </c>
      <c r="C22500" s="89">
        <f>LN(Table3[[#This Row],[Value]]/B22499)</f>
        <v>-5.5601891896762999E-4</v>
      </c>
      <c r="D22500" s="89"/>
      <c r="E22500" s="89"/>
      <c r="F22500" s="89">
        <f>Table3[[#This Row],[Yield]]/100*(1+F22499)</f>
        <v>0</v>
      </c>
    </row>
    <row r="22501" spans="1:6" x14ac:dyDescent="0.2">
      <c r="A22501" s="88">
        <v>27900</v>
      </c>
      <c r="B22501" s="89">
        <v>997.27</v>
      </c>
      <c r="C22501" s="89">
        <f>LN(Table3[[#This Row],[Value]]/B22500)</f>
        <v>8.4283314601360584E-3</v>
      </c>
      <c r="D22501" s="89"/>
      <c r="E22501" s="89"/>
      <c r="F22501" s="89">
        <f>Table3[[#This Row],[Yield]]/100*(1+F22500)</f>
        <v>0</v>
      </c>
    </row>
    <row r="22502" spans="1:6" x14ac:dyDescent="0.2">
      <c r="A22502" s="88">
        <v>27901</v>
      </c>
      <c r="B22502" s="89">
        <v>990.75</v>
      </c>
      <c r="C22502" s="89">
        <f>LN(Table3[[#This Row],[Value]]/B22501)</f>
        <v>-6.559313665536786E-3</v>
      </c>
      <c r="D22502" s="89"/>
      <c r="E22502" s="89"/>
      <c r="F22502" s="89">
        <f>Table3[[#This Row],[Yield]]/100*(1+F22501)</f>
        <v>0</v>
      </c>
    </row>
    <row r="22503" spans="1:6" x14ac:dyDescent="0.2">
      <c r="A22503" s="88">
        <v>27904</v>
      </c>
      <c r="B22503" s="89">
        <v>971.53</v>
      </c>
      <c r="C22503" s="89">
        <f>LN(Table3[[#This Row],[Value]]/B22502)</f>
        <v>-1.9590083647482732E-2</v>
      </c>
      <c r="D22503" s="89"/>
      <c r="E22503" s="89"/>
      <c r="F22503" s="89">
        <f>Table3[[#This Row],[Yield]]/100*(1+F22502)</f>
        <v>0</v>
      </c>
    </row>
    <row r="22504" spans="1:6" x14ac:dyDescent="0.2">
      <c r="A22504" s="88">
        <v>27905</v>
      </c>
      <c r="B22504" s="89">
        <v>971.69</v>
      </c>
      <c r="C22504" s="89">
        <f>LN(Table3[[#This Row],[Value]]/B22503)</f>
        <v>1.6467512722359104E-4</v>
      </c>
      <c r="D22504" s="89"/>
      <c r="E22504" s="89"/>
      <c r="F22504" s="89">
        <f>Table3[[#This Row],[Yield]]/100*(1+F22503)</f>
        <v>0</v>
      </c>
    </row>
    <row r="22505" spans="1:6" x14ac:dyDescent="0.2">
      <c r="A22505" s="88">
        <v>27906</v>
      </c>
      <c r="B22505" s="89">
        <v>968.63</v>
      </c>
      <c r="C22505" s="89">
        <f>LN(Table3[[#This Row],[Value]]/B22504)</f>
        <v>-3.1541215231123947E-3</v>
      </c>
      <c r="D22505" s="89"/>
      <c r="E22505" s="89"/>
      <c r="F22505" s="89">
        <f>Table3[[#This Row],[Yield]]/100*(1+F22504)</f>
        <v>0</v>
      </c>
    </row>
    <row r="22506" spans="1:6" x14ac:dyDescent="0.2">
      <c r="A22506" s="88">
        <v>27907</v>
      </c>
      <c r="B22506" s="89">
        <v>965.57</v>
      </c>
      <c r="C22506" s="89">
        <f>LN(Table3[[#This Row],[Value]]/B22505)</f>
        <v>-3.164101492029568E-3</v>
      </c>
      <c r="D22506" s="89"/>
      <c r="E22506" s="89"/>
      <c r="F22506" s="89">
        <f>Table3[[#This Row],[Yield]]/100*(1+F22505)</f>
        <v>0</v>
      </c>
    </row>
    <row r="22507" spans="1:6" x14ac:dyDescent="0.2">
      <c r="A22507" s="88">
        <v>27908</v>
      </c>
      <c r="B22507" s="89">
        <v>975.23</v>
      </c>
      <c r="C22507" s="89">
        <f>LN(Table3[[#This Row],[Value]]/B22506)</f>
        <v>9.9547400791760061E-3</v>
      </c>
      <c r="D22507" s="89"/>
      <c r="E22507" s="89"/>
      <c r="F22507" s="89">
        <f>Table3[[#This Row],[Yield]]/100*(1+F22506)</f>
        <v>0</v>
      </c>
    </row>
    <row r="22508" spans="1:6" x14ac:dyDescent="0.2">
      <c r="A22508" s="88">
        <v>27912</v>
      </c>
      <c r="B22508" s="89">
        <v>973.13</v>
      </c>
      <c r="C22508" s="89">
        <f>LN(Table3[[#This Row],[Value]]/B22507)</f>
        <v>-2.1556599531936016E-3</v>
      </c>
      <c r="D22508" s="89"/>
      <c r="E22508" s="89"/>
      <c r="F22508" s="89">
        <f>Table3[[#This Row],[Yield]]/100*(1+F22507)</f>
        <v>0</v>
      </c>
    </row>
    <row r="22509" spans="1:6" x14ac:dyDescent="0.2">
      <c r="A22509" s="88">
        <v>27913</v>
      </c>
      <c r="B22509" s="89">
        <v>975.93</v>
      </c>
      <c r="C22509" s="89">
        <f>LN(Table3[[#This Row],[Value]]/B22508)</f>
        <v>2.8731818683950267E-3</v>
      </c>
      <c r="D22509" s="89"/>
      <c r="E22509" s="89"/>
      <c r="F22509" s="89">
        <f>Table3[[#This Row],[Yield]]/100*(1+F22508)</f>
        <v>0</v>
      </c>
    </row>
    <row r="22510" spans="1:6" x14ac:dyDescent="0.2">
      <c r="A22510" s="88">
        <v>27914</v>
      </c>
      <c r="B22510" s="89">
        <v>973.8</v>
      </c>
      <c r="C22510" s="89">
        <f>LN(Table3[[#This Row],[Value]]/B22509)</f>
        <v>-2.1849187809203367E-3</v>
      </c>
      <c r="D22510" s="89"/>
      <c r="E22510" s="89"/>
      <c r="F22510" s="89">
        <f>Table3[[#This Row],[Yield]]/100*(1+F22509)</f>
        <v>0</v>
      </c>
    </row>
    <row r="22511" spans="1:6" x14ac:dyDescent="0.2">
      <c r="A22511" s="88">
        <v>27915</v>
      </c>
      <c r="B22511" s="89">
        <v>963.9</v>
      </c>
      <c r="C22511" s="89">
        <f>LN(Table3[[#This Row],[Value]]/B22510)</f>
        <v>-1.0218388958678081E-2</v>
      </c>
      <c r="D22511" s="89"/>
      <c r="E22511" s="89"/>
      <c r="F22511" s="89">
        <f>Table3[[#This Row],[Yield]]/100*(1+F22510)</f>
        <v>0</v>
      </c>
    </row>
    <row r="22512" spans="1:6" x14ac:dyDescent="0.2">
      <c r="A22512" s="88">
        <v>27918</v>
      </c>
      <c r="B22512" s="89">
        <v>958.09</v>
      </c>
      <c r="C22512" s="89">
        <f>LN(Table3[[#This Row],[Value]]/B22511)</f>
        <v>-6.0458355114341063E-3</v>
      </c>
      <c r="D22512" s="89"/>
      <c r="E22512" s="89"/>
      <c r="F22512" s="89">
        <f>Table3[[#This Row],[Yield]]/100*(1+F22511)</f>
        <v>0</v>
      </c>
    </row>
    <row r="22513" spans="1:6" x14ac:dyDescent="0.2">
      <c r="A22513" s="88">
        <v>27919</v>
      </c>
      <c r="B22513" s="89">
        <v>959.97</v>
      </c>
      <c r="C22513" s="89">
        <f>LN(Table3[[#This Row],[Value]]/B22512)</f>
        <v>1.9603146951022794E-3</v>
      </c>
      <c r="D22513" s="89"/>
      <c r="E22513" s="89"/>
      <c r="F22513" s="89">
        <f>Table3[[#This Row],[Yield]]/100*(1+F22512)</f>
        <v>0</v>
      </c>
    </row>
    <row r="22514" spans="1:6" x14ac:dyDescent="0.2">
      <c r="A22514" s="88">
        <v>27920</v>
      </c>
      <c r="B22514" s="89">
        <v>958.09</v>
      </c>
      <c r="C22514" s="89">
        <f>LN(Table3[[#This Row],[Value]]/B22513)</f>
        <v>-1.9603146951022413E-3</v>
      </c>
      <c r="D22514" s="89"/>
      <c r="E22514" s="89"/>
      <c r="F22514" s="89">
        <f>Table3[[#This Row],[Yield]]/100*(1+F22513)</f>
        <v>0</v>
      </c>
    </row>
    <row r="22515" spans="1:6" x14ac:dyDescent="0.2">
      <c r="A22515" s="88">
        <v>27921</v>
      </c>
      <c r="B22515" s="89">
        <v>964.39</v>
      </c>
      <c r="C22515" s="89">
        <f>LN(Table3[[#This Row],[Value]]/B22514)</f>
        <v>6.5540578333326584E-3</v>
      </c>
      <c r="D22515" s="89"/>
      <c r="E22515" s="89"/>
      <c r="F22515" s="89">
        <f>Table3[[#This Row],[Yield]]/100*(1+F22514)</f>
        <v>0</v>
      </c>
    </row>
    <row r="22516" spans="1:6" x14ac:dyDescent="0.2">
      <c r="A22516" s="88">
        <v>27922</v>
      </c>
      <c r="B22516" s="89">
        <v>978.8</v>
      </c>
      <c r="C22516" s="89">
        <f>LN(Table3[[#This Row],[Value]]/B22515)</f>
        <v>1.483155445669568E-2</v>
      </c>
      <c r="D22516" s="89"/>
      <c r="E22516" s="89"/>
      <c r="F22516" s="89">
        <f>Table3[[#This Row],[Yield]]/100*(1+F22515)</f>
        <v>0</v>
      </c>
    </row>
    <row r="22517" spans="1:6" x14ac:dyDescent="0.2">
      <c r="A22517" s="88">
        <v>27925</v>
      </c>
      <c r="B22517" s="89">
        <v>991.24</v>
      </c>
      <c r="C22517" s="89">
        <f>LN(Table3[[#This Row],[Value]]/B22516)</f>
        <v>1.2629353057270806E-2</v>
      </c>
      <c r="D22517" s="89"/>
      <c r="E22517" s="89"/>
      <c r="F22517" s="89">
        <f>Table3[[#This Row],[Yield]]/100*(1+F22516)</f>
        <v>0</v>
      </c>
    </row>
    <row r="22518" spans="1:6" x14ac:dyDescent="0.2">
      <c r="A22518" s="88">
        <v>27926</v>
      </c>
      <c r="B22518" s="89">
        <v>985.92</v>
      </c>
      <c r="C22518" s="89">
        <f>LN(Table3[[#This Row],[Value]]/B22517)</f>
        <v>-5.3814692174844097E-3</v>
      </c>
      <c r="D22518" s="89"/>
      <c r="E22518" s="89"/>
      <c r="F22518" s="89">
        <f>Table3[[#This Row],[Yield]]/100*(1+F22517)</f>
        <v>0</v>
      </c>
    </row>
    <row r="22519" spans="1:6" x14ac:dyDescent="0.2">
      <c r="A22519" s="88">
        <v>27927</v>
      </c>
      <c r="B22519" s="89">
        <v>988.62</v>
      </c>
      <c r="C22519" s="89">
        <f>LN(Table3[[#This Row],[Value]]/B22518)</f>
        <v>2.7348158890920602E-3</v>
      </c>
      <c r="D22519" s="89"/>
      <c r="E22519" s="89"/>
      <c r="F22519" s="89">
        <f>Table3[[#This Row],[Yield]]/100*(1+F22518)</f>
        <v>0</v>
      </c>
    </row>
    <row r="22520" spans="1:6" x14ac:dyDescent="0.2">
      <c r="A22520" s="88">
        <v>27928</v>
      </c>
      <c r="B22520" s="89">
        <v>1003.19</v>
      </c>
      <c r="C22520" s="89">
        <f>LN(Table3[[#This Row],[Value]]/B22519)</f>
        <v>1.4630170429506015E-2</v>
      </c>
      <c r="D22520" s="89"/>
      <c r="E22520" s="89"/>
      <c r="F22520" s="89">
        <f>Table3[[#This Row],[Yield]]/100*(1+F22519)</f>
        <v>0</v>
      </c>
    </row>
    <row r="22521" spans="1:6" x14ac:dyDescent="0.2">
      <c r="A22521" s="88">
        <v>27929</v>
      </c>
      <c r="B22521" s="89">
        <v>1001.88</v>
      </c>
      <c r="C22521" s="89">
        <f>LN(Table3[[#This Row],[Value]]/B22520)</f>
        <v>-1.3066877329916341E-3</v>
      </c>
      <c r="D22521" s="89"/>
      <c r="E22521" s="89"/>
      <c r="F22521" s="89">
        <f>Table3[[#This Row],[Yield]]/100*(1+F22520)</f>
        <v>0</v>
      </c>
    </row>
    <row r="22522" spans="1:6" x14ac:dyDescent="0.2">
      <c r="A22522" s="88">
        <v>27932</v>
      </c>
      <c r="B22522" s="89">
        <v>1007.45</v>
      </c>
      <c r="C22522" s="89">
        <f>LN(Table3[[#This Row],[Value]]/B22521)</f>
        <v>5.5441508038657694E-3</v>
      </c>
      <c r="D22522" s="89"/>
      <c r="E22522" s="89"/>
      <c r="F22522" s="89">
        <f>Table3[[#This Row],[Yield]]/100*(1+F22521)</f>
        <v>0</v>
      </c>
    </row>
    <row r="22523" spans="1:6" x14ac:dyDescent="0.2">
      <c r="A22523" s="88">
        <v>27933</v>
      </c>
      <c r="B22523" s="89">
        <v>997.63</v>
      </c>
      <c r="C22523" s="89">
        <f>LN(Table3[[#This Row],[Value]]/B22522)</f>
        <v>-9.7951987108915936E-3</v>
      </c>
      <c r="D22523" s="89"/>
      <c r="E22523" s="89"/>
      <c r="F22523" s="89">
        <f>Table3[[#This Row],[Yield]]/100*(1+F22522)</f>
        <v>0</v>
      </c>
    </row>
    <row r="22524" spans="1:6" x14ac:dyDescent="0.2">
      <c r="A22524" s="88">
        <v>27934</v>
      </c>
      <c r="B22524" s="89">
        <v>996.56</v>
      </c>
      <c r="C22524" s="89">
        <f>LN(Table3[[#This Row],[Value]]/B22523)</f>
        <v>-1.0731175090464915E-3</v>
      </c>
      <c r="D22524" s="89"/>
      <c r="E22524" s="89"/>
      <c r="F22524" s="89">
        <f>Table3[[#This Row],[Yield]]/100*(1+F22523)</f>
        <v>0</v>
      </c>
    </row>
    <row r="22525" spans="1:6" x14ac:dyDescent="0.2">
      <c r="A22525" s="88">
        <v>27935</v>
      </c>
      <c r="B22525" s="89">
        <v>1003.77</v>
      </c>
      <c r="C22525" s="89">
        <f>LN(Table3[[#This Row],[Value]]/B22524)</f>
        <v>7.2088417648276592E-3</v>
      </c>
      <c r="D22525" s="89"/>
      <c r="E22525" s="89"/>
      <c r="F22525" s="89">
        <f>Table3[[#This Row],[Yield]]/100*(1+F22524)</f>
        <v>0</v>
      </c>
    </row>
    <row r="22526" spans="1:6" x14ac:dyDescent="0.2">
      <c r="A22526" s="88">
        <v>27936</v>
      </c>
      <c r="B22526" s="89">
        <v>999.84</v>
      </c>
      <c r="C22526" s="89">
        <f>LN(Table3[[#This Row],[Value]]/B22525)</f>
        <v>-3.9229241618933012E-3</v>
      </c>
      <c r="D22526" s="89"/>
      <c r="E22526" s="89"/>
      <c r="F22526" s="89">
        <f>Table3[[#This Row],[Yield]]/100*(1+F22525)</f>
        <v>0</v>
      </c>
    </row>
    <row r="22527" spans="1:6" x14ac:dyDescent="0.2">
      <c r="A22527" s="88">
        <v>27939</v>
      </c>
      <c r="B22527" s="89">
        <v>997.38</v>
      </c>
      <c r="C22527" s="89">
        <f>LN(Table3[[#This Row],[Value]]/B22526)</f>
        <v>-2.4634254053486158E-3</v>
      </c>
      <c r="D22527" s="89"/>
      <c r="E22527" s="89"/>
      <c r="F22527" s="89">
        <f>Table3[[#This Row],[Yield]]/100*(1+F22526)</f>
        <v>0</v>
      </c>
    </row>
    <row r="22528" spans="1:6" x14ac:dyDescent="0.2">
      <c r="A22528" s="88">
        <v>27940</v>
      </c>
      <c r="B22528" s="89">
        <v>1000.65</v>
      </c>
      <c r="C22528" s="89">
        <f>LN(Table3[[#This Row],[Value]]/B22527)</f>
        <v>3.273227048211111E-3</v>
      </c>
      <c r="D22528" s="89"/>
      <c r="E22528" s="89"/>
      <c r="F22528" s="89">
        <f>Table3[[#This Row],[Yield]]/100*(1+F22527)</f>
        <v>0</v>
      </c>
    </row>
    <row r="22529" spans="1:6" x14ac:dyDescent="0.2">
      <c r="A22529" s="88">
        <v>27941</v>
      </c>
      <c r="B22529" s="89">
        <v>1002.78</v>
      </c>
      <c r="C22529" s="89">
        <f>LN(Table3[[#This Row],[Value]]/B22528)</f>
        <v>2.1263541052546314E-3</v>
      </c>
      <c r="D22529" s="89"/>
      <c r="E22529" s="89"/>
      <c r="F22529" s="89">
        <f>Table3[[#This Row],[Yield]]/100*(1+F22528)</f>
        <v>0</v>
      </c>
    </row>
    <row r="22530" spans="1:6" x14ac:dyDescent="0.2">
      <c r="A22530" s="88">
        <v>27942</v>
      </c>
      <c r="B22530" s="89">
        <v>994.84</v>
      </c>
      <c r="C22530" s="89">
        <f>LN(Table3[[#This Row],[Value]]/B22529)</f>
        <v>-7.949501720749156E-3</v>
      </c>
      <c r="D22530" s="89"/>
      <c r="E22530" s="89"/>
      <c r="F22530" s="89">
        <f>Table3[[#This Row],[Yield]]/100*(1+F22529)</f>
        <v>0</v>
      </c>
    </row>
    <row r="22531" spans="1:6" x14ac:dyDescent="0.2">
      <c r="A22531" s="88">
        <v>27943</v>
      </c>
      <c r="B22531" s="89">
        <v>999.84</v>
      </c>
      <c r="C22531" s="89">
        <f>LN(Table3[[#This Row],[Value]]/B22530)</f>
        <v>5.0133459726319062E-3</v>
      </c>
      <c r="D22531" s="89"/>
      <c r="E22531" s="89"/>
      <c r="F22531" s="89">
        <f>Table3[[#This Row],[Yield]]/100*(1+F22530)</f>
        <v>0</v>
      </c>
    </row>
    <row r="22532" spans="1:6" x14ac:dyDescent="0.2">
      <c r="A22532" s="88">
        <v>27947</v>
      </c>
      <c r="B22532" s="89">
        <v>991.81</v>
      </c>
      <c r="C22532" s="89">
        <f>LN(Table3[[#This Row],[Value]]/B22531)</f>
        <v>-8.0637094986087728E-3</v>
      </c>
      <c r="D22532" s="89"/>
      <c r="E22532" s="89"/>
      <c r="F22532" s="89">
        <f>Table3[[#This Row],[Yield]]/100*(1+F22531)</f>
        <v>0</v>
      </c>
    </row>
    <row r="22533" spans="1:6" x14ac:dyDescent="0.2">
      <c r="A22533" s="88">
        <v>27948</v>
      </c>
      <c r="B22533" s="89">
        <v>991.16</v>
      </c>
      <c r="C22533" s="89">
        <f>LN(Table3[[#This Row],[Value]]/B22532)</f>
        <v>-6.5558230662105964E-4</v>
      </c>
      <c r="D22533" s="89"/>
      <c r="E22533" s="89"/>
      <c r="F22533" s="89">
        <f>Table3[[#This Row],[Yield]]/100*(1+F22532)</f>
        <v>0</v>
      </c>
    </row>
    <row r="22534" spans="1:6" x14ac:dyDescent="0.2">
      <c r="A22534" s="88">
        <v>27949</v>
      </c>
      <c r="B22534" s="89">
        <v>991.98</v>
      </c>
      <c r="C22534" s="89">
        <f>LN(Table3[[#This Row],[Value]]/B22533)</f>
        <v>8.2697141576685337E-4</v>
      </c>
      <c r="D22534" s="89"/>
      <c r="E22534" s="89"/>
      <c r="F22534" s="89">
        <f>Table3[[#This Row],[Yield]]/100*(1+F22533)</f>
        <v>0</v>
      </c>
    </row>
    <row r="22535" spans="1:6" x14ac:dyDescent="0.2">
      <c r="A22535" s="88">
        <v>27950</v>
      </c>
      <c r="B22535" s="89">
        <v>1003.11</v>
      </c>
      <c r="C22535" s="89">
        <f>LN(Table3[[#This Row],[Value]]/B22534)</f>
        <v>1.1157507144242714E-2</v>
      </c>
      <c r="D22535" s="89"/>
      <c r="E22535" s="89"/>
      <c r="F22535" s="89">
        <f>Table3[[#This Row],[Yield]]/100*(1+F22534)</f>
        <v>0</v>
      </c>
    </row>
    <row r="22536" spans="1:6" x14ac:dyDescent="0.2">
      <c r="A22536" s="88">
        <v>27953</v>
      </c>
      <c r="B22536" s="89">
        <v>1011.21</v>
      </c>
      <c r="C22536" s="89">
        <f>LN(Table3[[#This Row],[Value]]/B22535)</f>
        <v>8.0424596486497711E-3</v>
      </c>
      <c r="D22536" s="89"/>
      <c r="E22536" s="89"/>
      <c r="F22536" s="89">
        <f>Table3[[#This Row],[Yield]]/100*(1+F22535)</f>
        <v>0</v>
      </c>
    </row>
    <row r="22537" spans="1:6" x14ac:dyDescent="0.2">
      <c r="A22537" s="88">
        <v>27954</v>
      </c>
      <c r="B22537" s="89">
        <v>1006.06</v>
      </c>
      <c r="C22537" s="89">
        <f>LN(Table3[[#This Row],[Value]]/B22536)</f>
        <v>-5.10592155592152E-3</v>
      </c>
      <c r="D22537" s="89"/>
      <c r="E22537" s="89"/>
      <c r="F22537" s="89">
        <f>Table3[[#This Row],[Yield]]/100*(1+F22536)</f>
        <v>0</v>
      </c>
    </row>
    <row r="22538" spans="1:6" x14ac:dyDescent="0.2">
      <c r="A22538" s="88">
        <v>27955</v>
      </c>
      <c r="B22538" s="89">
        <v>1005.16</v>
      </c>
      <c r="C22538" s="89">
        <f>LN(Table3[[#This Row],[Value]]/B22537)</f>
        <v>-8.9497922661278871E-4</v>
      </c>
      <c r="D22538" s="89"/>
      <c r="E22538" s="89"/>
      <c r="F22538" s="89">
        <f>Table3[[#This Row],[Yield]]/100*(1+F22537)</f>
        <v>0</v>
      </c>
    </row>
    <row r="22539" spans="1:6" x14ac:dyDescent="0.2">
      <c r="A22539" s="88">
        <v>27956</v>
      </c>
      <c r="B22539" s="89">
        <v>997.46</v>
      </c>
      <c r="C22539" s="89">
        <f>LN(Table3[[#This Row],[Value]]/B22538)</f>
        <v>-7.6899640923113717E-3</v>
      </c>
      <c r="D22539" s="89"/>
      <c r="E22539" s="89"/>
      <c r="F22539" s="89">
        <f>Table3[[#This Row],[Yield]]/100*(1+F22538)</f>
        <v>0</v>
      </c>
    </row>
    <row r="22540" spans="1:6" x14ac:dyDescent="0.2">
      <c r="A22540" s="88">
        <v>27957</v>
      </c>
      <c r="B22540" s="89">
        <v>993.21</v>
      </c>
      <c r="C22540" s="89">
        <f>LN(Table3[[#This Row],[Value]]/B22539)</f>
        <v>-4.2699256604647141E-3</v>
      </c>
      <c r="D22540" s="89"/>
      <c r="E22540" s="89"/>
      <c r="F22540" s="89">
        <f>Table3[[#This Row],[Yield]]/100*(1+F22539)</f>
        <v>0</v>
      </c>
    </row>
    <row r="22541" spans="1:6" x14ac:dyDescent="0.2">
      <c r="A22541" s="88">
        <v>27960</v>
      </c>
      <c r="B22541" s="89">
        <v>990.83</v>
      </c>
      <c r="C22541" s="89">
        <f>LN(Table3[[#This Row],[Value]]/B22540)</f>
        <v>-2.3991463292950886E-3</v>
      </c>
      <c r="D22541" s="89"/>
      <c r="E22541" s="89"/>
      <c r="F22541" s="89">
        <f>Table3[[#This Row],[Yield]]/100*(1+F22540)</f>
        <v>0</v>
      </c>
    </row>
    <row r="22542" spans="1:6" x14ac:dyDescent="0.2">
      <c r="A22542" s="88">
        <v>27961</v>
      </c>
      <c r="B22542" s="89">
        <v>988.29</v>
      </c>
      <c r="C22542" s="89">
        <f>LN(Table3[[#This Row],[Value]]/B22541)</f>
        <v>-2.566798773754412E-3</v>
      </c>
      <c r="D22542" s="89"/>
      <c r="E22542" s="89"/>
      <c r="F22542" s="89">
        <f>Table3[[#This Row],[Yield]]/100*(1+F22541)</f>
        <v>0</v>
      </c>
    </row>
    <row r="22543" spans="1:6" x14ac:dyDescent="0.2">
      <c r="A22543" s="88">
        <v>27962</v>
      </c>
      <c r="B22543" s="89">
        <v>989.44</v>
      </c>
      <c r="C22543" s="89">
        <f>LN(Table3[[#This Row],[Value]]/B22542)</f>
        <v>1.1629495731065994E-3</v>
      </c>
      <c r="D22543" s="89"/>
      <c r="E22543" s="89"/>
      <c r="F22543" s="89">
        <f>Table3[[#This Row],[Yield]]/100*(1+F22542)</f>
        <v>0</v>
      </c>
    </row>
    <row r="22544" spans="1:6" x14ac:dyDescent="0.2">
      <c r="A22544" s="88">
        <v>27963</v>
      </c>
      <c r="B22544" s="89">
        <v>991.08</v>
      </c>
      <c r="C22544" s="89">
        <f>LN(Table3[[#This Row],[Value]]/B22543)</f>
        <v>1.656131091678127E-3</v>
      </c>
      <c r="D22544" s="89"/>
      <c r="E22544" s="89"/>
      <c r="F22544" s="89">
        <f>Table3[[#This Row],[Yield]]/100*(1+F22543)</f>
        <v>0</v>
      </c>
    </row>
    <row r="22545" spans="1:6" x14ac:dyDescent="0.2">
      <c r="A22545" s="88">
        <v>27964</v>
      </c>
      <c r="B22545" s="89">
        <v>990.91</v>
      </c>
      <c r="C22545" s="89">
        <f>LN(Table3[[#This Row],[Value]]/B22544)</f>
        <v>-1.7154476098968992E-4</v>
      </c>
      <c r="D22545" s="89"/>
      <c r="E22545" s="89"/>
      <c r="F22545" s="89">
        <f>Table3[[#This Row],[Yield]]/100*(1+F22544)</f>
        <v>0</v>
      </c>
    </row>
    <row r="22546" spans="1:6" x14ac:dyDescent="0.2">
      <c r="A22546" s="88">
        <v>27967</v>
      </c>
      <c r="B22546" s="89">
        <v>991.51</v>
      </c>
      <c r="C22546" s="89">
        <f>LN(Table3[[#This Row],[Value]]/B22545)</f>
        <v>6.0532078804764267E-4</v>
      </c>
      <c r="D22546" s="89"/>
      <c r="E22546" s="89"/>
      <c r="F22546" s="89">
        <f>Table3[[#This Row],[Yield]]/100*(1+F22545)</f>
        <v>0</v>
      </c>
    </row>
    <row r="22547" spans="1:6" x14ac:dyDescent="0.2">
      <c r="A22547" s="88">
        <v>27968</v>
      </c>
      <c r="B22547" s="89">
        <v>984.13</v>
      </c>
      <c r="C22547" s="89">
        <f>LN(Table3[[#This Row],[Value]]/B22546)</f>
        <v>-7.4710314905545609E-3</v>
      </c>
      <c r="D22547" s="89"/>
      <c r="E22547" s="89"/>
      <c r="F22547" s="89">
        <f>Table3[[#This Row],[Yield]]/100*(1+F22546)</f>
        <v>0</v>
      </c>
    </row>
    <row r="22548" spans="1:6" x14ac:dyDescent="0.2">
      <c r="A22548" s="88">
        <v>27969</v>
      </c>
      <c r="B22548" s="89">
        <v>981.33</v>
      </c>
      <c r="C22548" s="89">
        <f>LN(Table3[[#This Row],[Value]]/B22547)</f>
        <v>-2.8492077113714711E-3</v>
      </c>
      <c r="D22548" s="89"/>
      <c r="E22548" s="89"/>
      <c r="F22548" s="89">
        <f>Table3[[#This Row],[Yield]]/100*(1+F22547)</f>
        <v>0</v>
      </c>
    </row>
    <row r="22549" spans="1:6" x14ac:dyDescent="0.2">
      <c r="A22549" s="88">
        <v>27970</v>
      </c>
      <c r="B22549" s="89">
        <v>979.29</v>
      </c>
      <c r="C22549" s="89">
        <f>LN(Table3[[#This Row],[Value]]/B22548)</f>
        <v>-2.0809751366178152E-3</v>
      </c>
      <c r="D22549" s="89"/>
      <c r="E22549" s="89"/>
      <c r="F22549" s="89">
        <f>Table3[[#This Row],[Yield]]/100*(1+F22548)</f>
        <v>0</v>
      </c>
    </row>
    <row r="22550" spans="1:6" x14ac:dyDescent="0.2">
      <c r="A22550" s="88">
        <v>27971</v>
      </c>
      <c r="B22550" s="89">
        <v>984.64</v>
      </c>
      <c r="C22550" s="89">
        <f>LN(Table3[[#This Row],[Value]]/B22549)</f>
        <v>5.4482728345370641E-3</v>
      </c>
      <c r="D22550" s="89"/>
      <c r="E22550" s="89"/>
      <c r="F22550" s="89">
        <f>Table3[[#This Row],[Yield]]/100*(1+F22549)</f>
        <v>0</v>
      </c>
    </row>
    <row r="22551" spans="1:6" x14ac:dyDescent="0.2">
      <c r="A22551" s="88">
        <v>27974</v>
      </c>
      <c r="B22551" s="89">
        <v>982.26</v>
      </c>
      <c r="C22551" s="89">
        <f>LN(Table3[[#This Row],[Value]]/B22550)</f>
        <v>-2.42005303937171E-3</v>
      </c>
      <c r="D22551" s="89"/>
      <c r="E22551" s="89"/>
      <c r="F22551" s="89">
        <f>Table3[[#This Row],[Yield]]/100*(1+F22550)</f>
        <v>0</v>
      </c>
    </row>
    <row r="22552" spans="1:6" x14ac:dyDescent="0.2">
      <c r="A22552" s="88">
        <v>27975</v>
      </c>
      <c r="B22552" s="89">
        <v>990.33</v>
      </c>
      <c r="C22552" s="89">
        <f>LN(Table3[[#This Row],[Value]]/B22551)</f>
        <v>8.1821818244506694E-3</v>
      </c>
      <c r="D22552" s="89"/>
      <c r="E22552" s="89"/>
      <c r="F22552" s="89">
        <f>Table3[[#This Row],[Yield]]/100*(1+F22551)</f>
        <v>0</v>
      </c>
    </row>
    <row r="22553" spans="1:6" x14ac:dyDescent="0.2">
      <c r="A22553" s="88">
        <v>27976</v>
      </c>
      <c r="B22553" s="89">
        <v>992.28</v>
      </c>
      <c r="C22553" s="89">
        <f>LN(Table3[[#This Row],[Value]]/B22552)</f>
        <v>1.9671046033195119E-3</v>
      </c>
      <c r="D22553" s="89"/>
      <c r="E22553" s="89"/>
      <c r="F22553" s="89">
        <f>Table3[[#This Row],[Yield]]/100*(1+F22552)</f>
        <v>0</v>
      </c>
    </row>
    <row r="22554" spans="1:6" x14ac:dyDescent="0.2">
      <c r="A22554" s="88">
        <v>27977</v>
      </c>
      <c r="B22554" s="89">
        <v>986.68</v>
      </c>
      <c r="C22554" s="89">
        <f>LN(Table3[[#This Row],[Value]]/B22553)</f>
        <v>-5.6595534498724426E-3</v>
      </c>
      <c r="D22554" s="89"/>
      <c r="E22554" s="89"/>
      <c r="F22554" s="89">
        <f>Table3[[#This Row],[Yield]]/100*(1+F22553)</f>
        <v>0</v>
      </c>
    </row>
    <row r="22555" spans="1:6" x14ac:dyDescent="0.2">
      <c r="A22555" s="88">
        <v>27978</v>
      </c>
      <c r="B22555" s="89">
        <v>986</v>
      </c>
      <c r="C22555" s="89">
        <f>LN(Table3[[#This Row],[Value]]/B22554)</f>
        <v>-6.8941746956765928E-4</v>
      </c>
      <c r="D22555" s="89"/>
      <c r="E22555" s="89"/>
      <c r="F22555" s="89">
        <f>Table3[[#This Row],[Yield]]/100*(1+F22554)</f>
        <v>0</v>
      </c>
    </row>
    <row r="22556" spans="1:6" x14ac:dyDescent="0.2">
      <c r="A22556" s="88">
        <v>27981</v>
      </c>
      <c r="B22556" s="89">
        <v>983.46</v>
      </c>
      <c r="C22556" s="89">
        <f>LN(Table3[[#This Row],[Value]]/B22555)</f>
        <v>-2.5793886733116787E-3</v>
      </c>
      <c r="D22556" s="89"/>
      <c r="E22556" s="89"/>
      <c r="F22556" s="89">
        <f>Table3[[#This Row],[Yield]]/100*(1+F22555)</f>
        <v>0</v>
      </c>
    </row>
    <row r="22557" spans="1:6" x14ac:dyDescent="0.2">
      <c r="A22557" s="88">
        <v>27982</v>
      </c>
      <c r="B22557" s="89">
        <v>993.43</v>
      </c>
      <c r="C22557" s="89">
        <f>LN(Table3[[#This Row],[Value]]/B22556)</f>
        <v>1.0086635603418454E-2</v>
      </c>
      <c r="D22557" s="89"/>
      <c r="E22557" s="89"/>
      <c r="F22557" s="89">
        <f>Table3[[#This Row],[Yield]]/100*(1+F22556)</f>
        <v>0</v>
      </c>
    </row>
    <row r="22558" spans="1:6" x14ac:dyDescent="0.2">
      <c r="A22558" s="88">
        <v>27983</v>
      </c>
      <c r="B22558" s="89">
        <v>986.79</v>
      </c>
      <c r="C22558" s="89">
        <f>LN(Table3[[#This Row],[Value]]/B22557)</f>
        <v>-6.7063506945947635E-3</v>
      </c>
      <c r="D22558" s="89"/>
      <c r="E22558" s="89"/>
      <c r="F22558" s="89">
        <f>Table3[[#This Row],[Yield]]/100*(1+F22557)</f>
        <v>0</v>
      </c>
    </row>
    <row r="22559" spans="1:6" x14ac:dyDescent="0.2">
      <c r="A22559" s="88">
        <v>27984</v>
      </c>
      <c r="B22559" s="89">
        <v>987.12</v>
      </c>
      <c r="C22559" s="89">
        <f>LN(Table3[[#This Row],[Value]]/B22558)</f>
        <v>3.3436175213107967E-4</v>
      </c>
      <c r="D22559" s="89"/>
      <c r="E22559" s="89"/>
      <c r="F22559" s="89">
        <f>Table3[[#This Row],[Yield]]/100*(1+F22558)</f>
        <v>0</v>
      </c>
    </row>
    <row r="22560" spans="1:6" x14ac:dyDescent="0.2">
      <c r="A22560" s="88">
        <v>27985</v>
      </c>
      <c r="B22560" s="89">
        <v>990.19</v>
      </c>
      <c r="C22560" s="89">
        <f>LN(Table3[[#This Row],[Value]]/B22559)</f>
        <v>3.1052313161443906E-3</v>
      </c>
      <c r="D22560" s="89"/>
      <c r="E22560" s="89"/>
      <c r="F22560" s="89">
        <f>Table3[[#This Row],[Yield]]/100*(1+F22559)</f>
        <v>0</v>
      </c>
    </row>
    <row r="22561" spans="1:6" x14ac:dyDescent="0.2">
      <c r="A22561" s="88">
        <v>27988</v>
      </c>
      <c r="B22561" s="89">
        <v>992.77</v>
      </c>
      <c r="C22561" s="89">
        <f>LN(Table3[[#This Row],[Value]]/B22560)</f>
        <v>2.6021719609361509E-3</v>
      </c>
      <c r="D22561" s="89"/>
      <c r="E22561" s="89"/>
      <c r="F22561" s="89">
        <f>Table3[[#This Row],[Yield]]/100*(1+F22560)</f>
        <v>0</v>
      </c>
    </row>
    <row r="22562" spans="1:6" x14ac:dyDescent="0.2">
      <c r="A22562" s="88">
        <v>27989</v>
      </c>
      <c r="B22562" s="89">
        <v>999.34</v>
      </c>
      <c r="C22562" s="89">
        <f>LN(Table3[[#This Row],[Value]]/B22561)</f>
        <v>6.5960452188987386E-3</v>
      </c>
      <c r="D22562" s="89"/>
      <c r="E22562" s="89"/>
      <c r="F22562" s="89">
        <f>Table3[[#This Row],[Yield]]/100*(1+F22561)</f>
        <v>0</v>
      </c>
    </row>
    <row r="22563" spans="1:6" x14ac:dyDescent="0.2">
      <c r="A22563" s="88">
        <v>27990</v>
      </c>
      <c r="B22563" s="89">
        <v>995.01</v>
      </c>
      <c r="C22563" s="89">
        <f>LN(Table3[[#This Row],[Value]]/B22562)</f>
        <v>-4.3422737269120156E-3</v>
      </c>
      <c r="D22563" s="89"/>
      <c r="E22563" s="89"/>
      <c r="F22563" s="89">
        <f>Table3[[#This Row],[Yield]]/100*(1+F22562)</f>
        <v>0</v>
      </c>
    </row>
    <row r="22564" spans="1:6" x14ac:dyDescent="0.2">
      <c r="A22564" s="88">
        <v>27991</v>
      </c>
      <c r="B22564" s="89">
        <v>983.88</v>
      </c>
      <c r="C22564" s="89">
        <f>LN(Table3[[#This Row],[Value]]/B22563)</f>
        <v>-1.1248848963258931E-2</v>
      </c>
      <c r="D22564" s="89"/>
      <c r="E22564" s="89"/>
      <c r="F22564" s="89">
        <f>Table3[[#This Row],[Yield]]/100*(1+F22563)</f>
        <v>0</v>
      </c>
    </row>
    <row r="22565" spans="1:6" x14ac:dyDescent="0.2">
      <c r="A22565" s="88">
        <v>27992</v>
      </c>
      <c r="B22565" s="89">
        <v>974.07</v>
      </c>
      <c r="C22565" s="89">
        <f>LN(Table3[[#This Row],[Value]]/B22564)</f>
        <v>-1.002076875281218E-2</v>
      </c>
      <c r="D22565" s="89"/>
      <c r="E22565" s="89"/>
      <c r="F22565" s="89">
        <f>Table3[[#This Row],[Yield]]/100*(1+F22564)</f>
        <v>0</v>
      </c>
    </row>
    <row r="22566" spans="1:6" x14ac:dyDescent="0.2">
      <c r="A22566" s="88">
        <v>27995</v>
      </c>
      <c r="B22566" s="89">
        <v>971.49</v>
      </c>
      <c r="C22566" s="89">
        <f>LN(Table3[[#This Row],[Value]]/B22565)</f>
        <v>-2.652194239538956E-3</v>
      </c>
      <c r="D22566" s="89"/>
      <c r="E22566" s="89"/>
      <c r="F22566" s="89">
        <f>Table3[[#This Row],[Yield]]/100*(1+F22565)</f>
        <v>0</v>
      </c>
    </row>
    <row r="22567" spans="1:6" x14ac:dyDescent="0.2">
      <c r="A22567" s="88">
        <v>27996</v>
      </c>
      <c r="B22567" s="89">
        <v>962.93</v>
      </c>
      <c r="C22567" s="89">
        <f>LN(Table3[[#This Row],[Value]]/B22566)</f>
        <v>-8.8502557595624316E-3</v>
      </c>
      <c r="D22567" s="89"/>
      <c r="E22567" s="89"/>
      <c r="F22567" s="89">
        <f>Table3[[#This Row],[Yield]]/100*(1+F22566)</f>
        <v>0</v>
      </c>
    </row>
    <row r="22568" spans="1:6" x14ac:dyDescent="0.2">
      <c r="A22568" s="88">
        <v>27997</v>
      </c>
      <c r="B22568" s="89">
        <v>970.83</v>
      </c>
      <c r="C22568" s="89">
        <f>LN(Table3[[#This Row],[Value]]/B22567)</f>
        <v>8.1706560793839544E-3</v>
      </c>
      <c r="D22568" s="89"/>
      <c r="E22568" s="89"/>
      <c r="F22568" s="89">
        <f>Table3[[#This Row],[Yield]]/100*(1+F22567)</f>
        <v>0</v>
      </c>
    </row>
    <row r="22569" spans="1:6" x14ac:dyDescent="0.2">
      <c r="A22569" s="88">
        <v>27998</v>
      </c>
      <c r="B22569" s="89">
        <v>960.44</v>
      </c>
      <c r="C22569" s="89">
        <f>LN(Table3[[#This Row],[Value]]/B22568)</f>
        <v>-1.075986293098114E-2</v>
      </c>
      <c r="D22569" s="89"/>
      <c r="E22569" s="89"/>
      <c r="F22569" s="89">
        <f>Table3[[#This Row],[Yield]]/100*(1+F22568)</f>
        <v>0</v>
      </c>
    </row>
    <row r="22570" spans="1:6" x14ac:dyDescent="0.2">
      <c r="A22570" s="88">
        <v>27999</v>
      </c>
      <c r="B22570" s="89">
        <v>963.93</v>
      </c>
      <c r="C22570" s="89">
        <f>LN(Table3[[#This Row],[Value]]/B22569)</f>
        <v>3.6271650735538725E-3</v>
      </c>
      <c r="D22570" s="89"/>
      <c r="E22570" s="89"/>
      <c r="F22570" s="89">
        <f>Table3[[#This Row],[Yield]]/100*(1+F22569)</f>
        <v>0</v>
      </c>
    </row>
    <row r="22571" spans="1:6" x14ac:dyDescent="0.2">
      <c r="A22571" s="88">
        <v>28002</v>
      </c>
      <c r="B22571" s="89">
        <v>968.92</v>
      </c>
      <c r="C22571" s="89">
        <f>LN(Table3[[#This Row],[Value]]/B22570)</f>
        <v>5.1633712769011747E-3</v>
      </c>
      <c r="D22571" s="89"/>
      <c r="E22571" s="89"/>
      <c r="F22571" s="89">
        <f>Table3[[#This Row],[Yield]]/100*(1+F22570)</f>
        <v>0</v>
      </c>
    </row>
    <row r="22572" spans="1:6" x14ac:dyDescent="0.2">
      <c r="A22572" s="88">
        <v>28003</v>
      </c>
      <c r="B22572" s="89">
        <v>973.74</v>
      </c>
      <c r="C22572" s="89">
        <f>LN(Table3[[#This Row],[Value]]/B22571)</f>
        <v>4.9622784128145227E-3</v>
      </c>
      <c r="D22572" s="89"/>
      <c r="E22572" s="89"/>
      <c r="F22572" s="89">
        <f>Table3[[#This Row],[Yield]]/100*(1+F22571)</f>
        <v>0</v>
      </c>
    </row>
    <row r="22573" spans="1:6" x14ac:dyDescent="0.2">
      <c r="A22573" s="88">
        <v>28004</v>
      </c>
      <c r="B22573" s="89">
        <v>985.95</v>
      </c>
      <c r="C22573" s="89">
        <f>LN(Table3[[#This Row],[Value]]/B22572)</f>
        <v>1.2461315821849277E-2</v>
      </c>
      <c r="D22573" s="89"/>
      <c r="E22573" s="89"/>
      <c r="F22573" s="89">
        <f>Table3[[#This Row],[Yield]]/100*(1+F22572)</f>
        <v>0</v>
      </c>
    </row>
    <row r="22574" spans="1:6" x14ac:dyDescent="0.2">
      <c r="A22574" s="88">
        <v>28005</v>
      </c>
      <c r="B22574" s="89">
        <v>984.79</v>
      </c>
      <c r="C22574" s="89">
        <f>LN(Table3[[#This Row],[Value]]/B22573)</f>
        <v>-1.1772229050670548E-3</v>
      </c>
      <c r="D22574" s="89"/>
      <c r="E22574" s="89"/>
      <c r="F22574" s="89">
        <f>Table3[[#This Row],[Yield]]/100*(1+F22573)</f>
        <v>0</v>
      </c>
    </row>
    <row r="22575" spans="1:6" x14ac:dyDescent="0.2">
      <c r="A22575" s="88">
        <v>28006</v>
      </c>
      <c r="B22575" s="89">
        <v>989.11</v>
      </c>
      <c r="C22575" s="89">
        <f>LN(Table3[[#This Row],[Value]]/B22574)</f>
        <v>4.3771284232524575E-3</v>
      </c>
      <c r="D22575" s="89"/>
      <c r="E22575" s="89"/>
      <c r="F22575" s="89">
        <f>Table3[[#This Row],[Yield]]/100*(1+F22574)</f>
        <v>0</v>
      </c>
    </row>
    <row r="22576" spans="1:6" x14ac:dyDescent="0.2">
      <c r="A22576" s="88">
        <v>28010</v>
      </c>
      <c r="B22576" s="89">
        <v>996.59</v>
      </c>
      <c r="C22576" s="89">
        <f>LN(Table3[[#This Row],[Value]]/B22575)</f>
        <v>7.5339027850873158E-3</v>
      </c>
      <c r="D22576" s="89"/>
      <c r="E22576" s="89"/>
      <c r="F22576" s="89">
        <f>Table3[[#This Row],[Yield]]/100*(1+F22575)</f>
        <v>0</v>
      </c>
    </row>
    <row r="22577" spans="1:6" x14ac:dyDescent="0.2">
      <c r="A22577" s="88">
        <v>28011</v>
      </c>
      <c r="B22577" s="89">
        <v>992.94</v>
      </c>
      <c r="C22577" s="89">
        <f>LN(Table3[[#This Row],[Value]]/B22576)</f>
        <v>-3.6692124220608019E-3</v>
      </c>
      <c r="D22577" s="89"/>
      <c r="E22577" s="89"/>
      <c r="F22577" s="89">
        <f>Table3[[#This Row],[Yield]]/100*(1+F22576)</f>
        <v>0</v>
      </c>
    </row>
    <row r="22578" spans="1:6" x14ac:dyDescent="0.2">
      <c r="A22578" s="88">
        <v>28012</v>
      </c>
      <c r="B22578" s="89">
        <v>986.87</v>
      </c>
      <c r="C22578" s="89">
        <f>LN(Table3[[#This Row],[Value]]/B22577)</f>
        <v>-6.1319207596185112E-3</v>
      </c>
      <c r="D22578" s="89"/>
      <c r="E22578" s="89"/>
      <c r="F22578" s="89">
        <f>Table3[[#This Row],[Yield]]/100*(1+F22577)</f>
        <v>0</v>
      </c>
    </row>
    <row r="22579" spans="1:6" x14ac:dyDescent="0.2">
      <c r="A22579" s="88">
        <v>28013</v>
      </c>
      <c r="B22579" s="89">
        <v>988.36</v>
      </c>
      <c r="C22579" s="89">
        <f>LN(Table3[[#This Row],[Value]]/B22578)</f>
        <v>1.5086853506879301E-3</v>
      </c>
      <c r="D22579" s="89"/>
      <c r="E22579" s="89"/>
      <c r="F22579" s="89">
        <f>Table3[[#This Row],[Yield]]/100*(1+F22578)</f>
        <v>0</v>
      </c>
    </row>
    <row r="22580" spans="1:6" x14ac:dyDescent="0.2">
      <c r="A22580" s="88">
        <v>28016</v>
      </c>
      <c r="B22580" s="89">
        <v>983.29</v>
      </c>
      <c r="C22580" s="89">
        <f>LN(Table3[[#This Row],[Value]]/B22579)</f>
        <v>-5.142911951844552E-3</v>
      </c>
      <c r="D22580" s="89"/>
      <c r="E22580" s="89"/>
      <c r="F22580" s="89">
        <f>Table3[[#This Row],[Yield]]/100*(1+F22579)</f>
        <v>0</v>
      </c>
    </row>
    <row r="22581" spans="1:6" x14ac:dyDescent="0.2">
      <c r="A22581" s="88">
        <v>28017</v>
      </c>
      <c r="B22581" s="89">
        <v>978.64</v>
      </c>
      <c r="C22581" s="89">
        <f>LN(Table3[[#This Row],[Value]]/B22580)</f>
        <v>-4.740239159470771E-3</v>
      </c>
      <c r="D22581" s="89"/>
      <c r="E22581" s="89"/>
      <c r="F22581" s="89">
        <f>Table3[[#This Row],[Yield]]/100*(1+F22580)</f>
        <v>0</v>
      </c>
    </row>
    <row r="22582" spans="1:6" x14ac:dyDescent="0.2">
      <c r="A22582" s="88">
        <v>28018</v>
      </c>
      <c r="B22582" s="89">
        <v>979.31</v>
      </c>
      <c r="C22582" s="89">
        <f>LN(Table3[[#This Row],[Value]]/B22581)</f>
        <v>6.8438931142440534E-4</v>
      </c>
      <c r="D22582" s="89"/>
      <c r="E22582" s="89"/>
      <c r="F22582" s="89">
        <f>Table3[[#This Row],[Yield]]/100*(1+F22581)</f>
        <v>0</v>
      </c>
    </row>
    <row r="22583" spans="1:6" x14ac:dyDescent="0.2">
      <c r="A22583" s="88">
        <v>28019</v>
      </c>
      <c r="B22583" s="89">
        <v>987.95</v>
      </c>
      <c r="C22583" s="89">
        <f>LN(Table3[[#This Row],[Value]]/B22582)</f>
        <v>8.7838471297412655E-3</v>
      </c>
      <c r="D22583" s="89"/>
      <c r="E22583" s="89"/>
      <c r="F22583" s="89">
        <f>Table3[[#This Row],[Yield]]/100*(1+F22582)</f>
        <v>0</v>
      </c>
    </row>
    <row r="22584" spans="1:6" x14ac:dyDescent="0.2">
      <c r="A22584" s="88">
        <v>28020</v>
      </c>
      <c r="B22584" s="89">
        <v>995.1</v>
      </c>
      <c r="C22584" s="89">
        <f>LN(Table3[[#This Row],[Value]]/B22583)</f>
        <v>7.211145441290018E-3</v>
      </c>
      <c r="D22584" s="89"/>
      <c r="E22584" s="89"/>
      <c r="F22584" s="89">
        <f>Table3[[#This Row],[Yield]]/100*(1+F22583)</f>
        <v>0</v>
      </c>
    </row>
    <row r="22585" spans="1:6" x14ac:dyDescent="0.2">
      <c r="A22585" s="88">
        <v>28023</v>
      </c>
      <c r="B22585" s="89">
        <v>994.51</v>
      </c>
      <c r="C22585" s="89">
        <f>LN(Table3[[#This Row],[Value]]/B22584)</f>
        <v>-5.930810734708046E-4</v>
      </c>
      <c r="D22585" s="89"/>
      <c r="E22585" s="89"/>
      <c r="F22585" s="89">
        <f>Table3[[#This Row],[Yield]]/100*(1+F22584)</f>
        <v>0</v>
      </c>
    </row>
    <row r="22586" spans="1:6" x14ac:dyDescent="0.2">
      <c r="A22586" s="88">
        <v>28024</v>
      </c>
      <c r="B22586" s="89">
        <v>1014.79</v>
      </c>
      <c r="C22586" s="89">
        <f>LN(Table3[[#This Row],[Value]]/B22585)</f>
        <v>2.0186819970473814E-2</v>
      </c>
      <c r="D22586" s="89"/>
      <c r="E22586" s="89"/>
      <c r="F22586" s="89">
        <f>Table3[[#This Row],[Yield]]/100*(1+F22585)</f>
        <v>0</v>
      </c>
    </row>
    <row r="22587" spans="1:6" x14ac:dyDescent="0.2">
      <c r="A22587" s="88">
        <v>28025</v>
      </c>
      <c r="B22587" s="89">
        <v>1014.05</v>
      </c>
      <c r="C22587" s="89">
        <f>LN(Table3[[#This Row],[Value]]/B22586)</f>
        <v>-7.2948091797818589E-4</v>
      </c>
      <c r="D22587" s="89"/>
      <c r="E22587" s="89"/>
      <c r="F22587" s="89">
        <f>Table3[[#This Row],[Yield]]/100*(1+F22586)</f>
        <v>0</v>
      </c>
    </row>
    <row r="22588" spans="1:6" x14ac:dyDescent="0.2">
      <c r="A22588" s="88">
        <v>28026</v>
      </c>
      <c r="B22588" s="89">
        <v>1010.8</v>
      </c>
      <c r="C22588" s="89">
        <f>LN(Table3[[#This Row],[Value]]/B22587)</f>
        <v>-3.2101170861020293E-3</v>
      </c>
      <c r="D22588" s="89"/>
      <c r="E22588" s="89"/>
      <c r="F22588" s="89">
        <f>Table3[[#This Row],[Yield]]/100*(1+F22587)</f>
        <v>0</v>
      </c>
    </row>
    <row r="22589" spans="1:6" x14ac:dyDescent="0.2">
      <c r="A22589" s="88">
        <v>28027</v>
      </c>
      <c r="B22589" s="89">
        <v>1009.31</v>
      </c>
      <c r="C22589" s="89">
        <f>LN(Table3[[#This Row],[Value]]/B22588)</f>
        <v>-1.4751674613772772E-3</v>
      </c>
      <c r="D22589" s="89"/>
      <c r="E22589" s="89"/>
      <c r="F22589" s="89">
        <f>Table3[[#This Row],[Yield]]/100*(1+F22588)</f>
        <v>0</v>
      </c>
    </row>
    <row r="22590" spans="1:6" x14ac:dyDescent="0.2">
      <c r="A22590" s="88">
        <v>28030</v>
      </c>
      <c r="B22590" s="89">
        <v>1013.13</v>
      </c>
      <c r="C22590" s="89">
        <f>LN(Table3[[#This Row],[Value]]/B22589)</f>
        <v>3.777619650270288E-3</v>
      </c>
      <c r="D22590" s="89"/>
      <c r="E22590" s="89"/>
      <c r="F22590" s="89">
        <f>Table3[[#This Row],[Yield]]/100*(1+F22589)</f>
        <v>0</v>
      </c>
    </row>
    <row r="22591" spans="1:6" x14ac:dyDescent="0.2">
      <c r="A22591" s="88">
        <v>28031</v>
      </c>
      <c r="B22591" s="89">
        <v>994.93</v>
      </c>
      <c r="C22591" s="89">
        <f>LN(Table3[[#This Row],[Value]]/B22590)</f>
        <v>-1.8127444777934366E-2</v>
      </c>
      <c r="D22591" s="89"/>
      <c r="E22591" s="89"/>
      <c r="F22591" s="89">
        <f>Table3[[#This Row],[Yield]]/100*(1+F22590)</f>
        <v>0</v>
      </c>
    </row>
    <row r="22592" spans="1:6" x14ac:dyDescent="0.2">
      <c r="A22592" s="88">
        <v>28032</v>
      </c>
      <c r="B22592" s="89">
        <v>991.19</v>
      </c>
      <c r="C22592" s="89">
        <f>LN(Table3[[#This Row],[Value]]/B22591)</f>
        <v>-3.7661414422322501E-3</v>
      </c>
      <c r="D22592" s="89"/>
      <c r="E22592" s="89"/>
      <c r="F22592" s="89">
        <f>Table3[[#This Row],[Yield]]/100*(1+F22591)</f>
        <v>0</v>
      </c>
    </row>
    <row r="22593" spans="1:6" x14ac:dyDescent="0.2">
      <c r="A22593" s="88">
        <v>28033</v>
      </c>
      <c r="B22593" s="89">
        <v>990.19</v>
      </c>
      <c r="C22593" s="89">
        <f>LN(Table3[[#This Row],[Value]]/B22592)</f>
        <v>-1.0093975763427342E-3</v>
      </c>
      <c r="D22593" s="89"/>
      <c r="E22593" s="89"/>
      <c r="F22593" s="89">
        <f>Table3[[#This Row],[Yield]]/100*(1+F22592)</f>
        <v>0</v>
      </c>
    </row>
    <row r="22594" spans="1:6" x14ac:dyDescent="0.2">
      <c r="A22594" s="88">
        <v>28034</v>
      </c>
      <c r="B22594" s="89">
        <v>979.89</v>
      </c>
      <c r="C22594" s="89">
        <f>LN(Table3[[#This Row],[Value]]/B22593)</f>
        <v>-1.0456523439694356E-2</v>
      </c>
      <c r="D22594" s="89"/>
      <c r="E22594" s="89"/>
      <c r="F22594" s="89">
        <f>Table3[[#This Row],[Yield]]/100*(1+F22593)</f>
        <v>0</v>
      </c>
    </row>
    <row r="22595" spans="1:6" x14ac:dyDescent="0.2">
      <c r="A22595" s="88">
        <v>28037</v>
      </c>
      <c r="B22595" s="89">
        <v>977.98</v>
      </c>
      <c r="C22595" s="89">
        <f>LN(Table3[[#This Row],[Value]]/B22594)</f>
        <v>-1.9511005387635632E-3</v>
      </c>
      <c r="D22595" s="89"/>
      <c r="E22595" s="89"/>
      <c r="F22595" s="89">
        <f>Table3[[#This Row],[Yield]]/100*(1+F22594)</f>
        <v>0</v>
      </c>
    </row>
    <row r="22596" spans="1:6" x14ac:dyDescent="0.2">
      <c r="A22596" s="88">
        <v>28038</v>
      </c>
      <c r="B22596" s="89">
        <v>966.76</v>
      </c>
      <c r="C22596" s="89">
        <f>LN(Table3[[#This Row],[Value]]/B22595)</f>
        <v>-1.1538945558188931E-2</v>
      </c>
      <c r="D22596" s="89"/>
      <c r="E22596" s="89"/>
      <c r="F22596" s="89">
        <f>Table3[[#This Row],[Yield]]/100*(1+F22595)</f>
        <v>0</v>
      </c>
    </row>
    <row r="22597" spans="1:6" x14ac:dyDescent="0.2">
      <c r="A22597" s="88">
        <v>28039</v>
      </c>
      <c r="B22597" s="89">
        <v>959.69</v>
      </c>
      <c r="C22597" s="89">
        <f>LN(Table3[[#This Row],[Value]]/B22596)</f>
        <v>-7.3399587233741737E-3</v>
      </c>
      <c r="D22597" s="89"/>
      <c r="E22597" s="89"/>
      <c r="F22597" s="89">
        <f>Table3[[#This Row],[Yield]]/100*(1+F22596)</f>
        <v>0</v>
      </c>
    </row>
    <row r="22598" spans="1:6" x14ac:dyDescent="0.2">
      <c r="A22598" s="88">
        <v>28040</v>
      </c>
      <c r="B22598" s="89">
        <v>965.09</v>
      </c>
      <c r="C22598" s="89">
        <f>LN(Table3[[#This Row],[Value]]/B22597)</f>
        <v>5.6110455924493451E-3</v>
      </c>
      <c r="D22598" s="89"/>
      <c r="E22598" s="89"/>
      <c r="F22598" s="89">
        <f>Table3[[#This Row],[Yield]]/100*(1+F22597)</f>
        <v>0</v>
      </c>
    </row>
    <row r="22599" spans="1:6" x14ac:dyDescent="0.2">
      <c r="A22599" s="88">
        <v>28041</v>
      </c>
      <c r="B22599" s="89">
        <v>952.38</v>
      </c>
      <c r="C22599" s="89">
        <f>LN(Table3[[#This Row],[Value]]/B22598)</f>
        <v>-1.325724642664588E-2</v>
      </c>
      <c r="D22599" s="89"/>
      <c r="E22599" s="89"/>
      <c r="F22599" s="89">
        <f>Table3[[#This Row],[Yield]]/100*(1+F22598)</f>
        <v>0</v>
      </c>
    </row>
    <row r="22600" spans="1:6" x14ac:dyDescent="0.2">
      <c r="A22600" s="88">
        <v>28044</v>
      </c>
      <c r="B22600" s="89">
        <v>940.82</v>
      </c>
      <c r="C22600" s="89">
        <f>LN(Table3[[#This Row],[Value]]/B22599)</f>
        <v>-1.221227939039999E-2</v>
      </c>
      <c r="D22600" s="89"/>
      <c r="E22600" s="89"/>
      <c r="F22600" s="89">
        <f>Table3[[#This Row],[Yield]]/100*(1+F22599)</f>
        <v>0</v>
      </c>
    </row>
    <row r="22601" spans="1:6" x14ac:dyDescent="0.2">
      <c r="A22601" s="88">
        <v>28045</v>
      </c>
      <c r="B22601" s="89">
        <v>932.35</v>
      </c>
      <c r="C22601" s="89">
        <f>LN(Table3[[#This Row],[Value]]/B22600)</f>
        <v>-9.0435547517026486E-3</v>
      </c>
      <c r="D22601" s="89"/>
      <c r="E22601" s="89"/>
      <c r="F22601" s="89">
        <f>Table3[[#This Row],[Yield]]/100*(1+F22600)</f>
        <v>0</v>
      </c>
    </row>
    <row r="22602" spans="1:6" x14ac:dyDescent="0.2">
      <c r="A22602" s="88">
        <v>28046</v>
      </c>
      <c r="B22602" s="89">
        <v>948.3</v>
      </c>
      <c r="C22602" s="89">
        <f>LN(Table3[[#This Row],[Value]]/B22601)</f>
        <v>1.6962627219579231E-2</v>
      </c>
      <c r="D22602" s="89"/>
      <c r="E22602" s="89"/>
      <c r="F22602" s="89">
        <f>Table3[[#This Row],[Yield]]/100*(1+F22601)</f>
        <v>0</v>
      </c>
    </row>
    <row r="22603" spans="1:6" x14ac:dyDescent="0.2">
      <c r="A22603" s="88">
        <v>28047</v>
      </c>
      <c r="B22603" s="89">
        <v>935.92</v>
      </c>
      <c r="C22603" s="89">
        <f>LN(Table3[[#This Row],[Value]]/B22602)</f>
        <v>-1.3140905150335716E-2</v>
      </c>
      <c r="D22603" s="89"/>
      <c r="E22603" s="89"/>
      <c r="F22603" s="89">
        <f>Table3[[#This Row],[Yield]]/100*(1+F22602)</f>
        <v>0</v>
      </c>
    </row>
    <row r="22604" spans="1:6" x14ac:dyDescent="0.2">
      <c r="A22604" s="88">
        <v>28048</v>
      </c>
      <c r="B22604" s="89">
        <v>937</v>
      </c>
      <c r="C22604" s="89">
        <f>LN(Table3[[#This Row],[Value]]/B22603)</f>
        <v>1.1532794990762065E-3</v>
      </c>
      <c r="D22604" s="89"/>
      <c r="E22604" s="89"/>
      <c r="F22604" s="89">
        <f>Table3[[#This Row],[Yield]]/100*(1+F22603)</f>
        <v>0</v>
      </c>
    </row>
    <row r="22605" spans="1:6" x14ac:dyDescent="0.2">
      <c r="A22605" s="88">
        <v>28051</v>
      </c>
      <c r="B22605" s="89">
        <v>946.56</v>
      </c>
      <c r="C22605" s="89">
        <f>LN(Table3[[#This Row],[Value]]/B22604)</f>
        <v>1.0151077843957993E-2</v>
      </c>
      <c r="D22605" s="89"/>
      <c r="E22605" s="89"/>
      <c r="F22605" s="89">
        <f>Table3[[#This Row],[Yield]]/100*(1+F22604)</f>
        <v>0</v>
      </c>
    </row>
    <row r="22606" spans="1:6" x14ac:dyDescent="0.2">
      <c r="A22606" s="88">
        <v>28052</v>
      </c>
      <c r="B22606" s="89">
        <v>949.97</v>
      </c>
      <c r="C22606" s="89">
        <f>LN(Table3[[#This Row],[Value]]/B22605)</f>
        <v>3.596045066212355E-3</v>
      </c>
      <c r="D22606" s="89"/>
      <c r="E22606" s="89"/>
      <c r="F22606" s="89">
        <f>Table3[[#This Row],[Yield]]/100*(1+F22605)</f>
        <v>0</v>
      </c>
    </row>
    <row r="22607" spans="1:6" x14ac:dyDescent="0.2">
      <c r="A22607" s="88">
        <v>28053</v>
      </c>
      <c r="B22607" s="89">
        <v>954.87</v>
      </c>
      <c r="C22607" s="89">
        <f>LN(Table3[[#This Row],[Value]]/B22606)</f>
        <v>5.1448004117494936E-3</v>
      </c>
      <c r="D22607" s="89"/>
      <c r="E22607" s="89"/>
      <c r="F22607" s="89">
        <f>Table3[[#This Row],[Yield]]/100*(1+F22606)</f>
        <v>0</v>
      </c>
    </row>
    <row r="22608" spans="1:6" x14ac:dyDescent="0.2">
      <c r="A22608" s="88">
        <v>28054</v>
      </c>
      <c r="B22608" s="89">
        <v>944.9</v>
      </c>
      <c r="C22608" s="89">
        <f>LN(Table3[[#This Row],[Value]]/B22607)</f>
        <v>-1.0496103771761982E-2</v>
      </c>
      <c r="D22608" s="89"/>
      <c r="E22608" s="89"/>
      <c r="F22608" s="89">
        <f>Table3[[#This Row],[Yield]]/100*(1+F22607)</f>
        <v>0</v>
      </c>
    </row>
    <row r="22609" spans="1:6" x14ac:dyDescent="0.2">
      <c r="A22609" s="88">
        <v>28055</v>
      </c>
      <c r="B22609" s="89">
        <v>938.75</v>
      </c>
      <c r="C22609" s="89">
        <f>LN(Table3[[#This Row],[Value]]/B22608)</f>
        <v>-6.529898710235702E-3</v>
      </c>
      <c r="D22609" s="89"/>
      <c r="E22609" s="89"/>
      <c r="F22609" s="89">
        <f>Table3[[#This Row],[Yield]]/100*(1+F22608)</f>
        <v>0</v>
      </c>
    </row>
    <row r="22610" spans="1:6" x14ac:dyDescent="0.2">
      <c r="A22610" s="88">
        <v>28058</v>
      </c>
      <c r="B22610" s="89">
        <v>938</v>
      </c>
      <c r="C22610" s="89">
        <f>LN(Table3[[#This Row],[Value]]/B22609)</f>
        <v>-7.9925407211981457E-4</v>
      </c>
      <c r="D22610" s="89"/>
      <c r="E22610" s="89"/>
      <c r="F22610" s="89">
        <f>Table3[[#This Row],[Yield]]/100*(1+F22609)</f>
        <v>0</v>
      </c>
    </row>
    <row r="22611" spans="1:6" x14ac:dyDescent="0.2">
      <c r="A22611" s="88">
        <v>28059</v>
      </c>
      <c r="B22611" s="89">
        <v>948.14</v>
      </c>
      <c r="C22611" s="89">
        <f>LN(Table3[[#This Row],[Value]]/B22610)</f>
        <v>1.0752221670173491E-2</v>
      </c>
      <c r="D22611" s="89"/>
      <c r="E22611" s="89"/>
      <c r="F22611" s="89">
        <f>Table3[[#This Row],[Yield]]/100*(1+F22610)</f>
        <v>0</v>
      </c>
    </row>
    <row r="22612" spans="1:6" x14ac:dyDescent="0.2">
      <c r="A22612" s="88">
        <v>28060</v>
      </c>
      <c r="B22612" s="89">
        <v>956.12</v>
      </c>
      <c r="C22612" s="89">
        <f>LN(Table3[[#This Row],[Value]]/B22611)</f>
        <v>8.3812575102011188E-3</v>
      </c>
      <c r="D22612" s="89"/>
      <c r="E22612" s="89"/>
      <c r="F22612" s="89">
        <f>Table3[[#This Row],[Yield]]/100*(1+F22611)</f>
        <v>0</v>
      </c>
    </row>
    <row r="22613" spans="1:6" x14ac:dyDescent="0.2">
      <c r="A22613" s="88">
        <v>28061</v>
      </c>
      <c r="B22613" s="89">
        <v>952.63</v>
      </c>
      <c r="C22613" s="89">
        <f>LN(Table3[[#This Row],[Value]]/B22612)</f>
        <v>-3.656847559059932E-3</v>
      </c>
      <c r="D22613" s="89"/>
      <c r="E22613" s="89"/>
      <c r="F22613" s="89">
        <f>Table3[[#This Row],[Yield]]/100*(1+F22612)</f>
        <v>0</v>
      </c>
    </row>
    <row r="22614" spans="1:6" x14ac:dyDescent="0.2">
      <c r="A22614" s="88">
        <v>28062</v>
      </c>
      <c r="B22614" s="89">
        <v>964.93</v>
      </c>
      <c r="C22614" s="89">
        <f>LN(Table3[[#This Row],[Value]]/B22613)</f>
        <v>1.2828979220272404E-2</v>
      </c>
      <c r="D22614" s="89"/>
      <c r="E22614" s="89"/>
      <c r="F22614" s="89">
        <f>Table3[[#This Row],[Yield]]/100*(1+F22613)</f>
        <v>0</v>
      </c>
    </row>
    <row r="22615" spans="1:6" x14ac:dyDescent="0.2">
      <c r="A22615" s="88">
        <v>28065</v>
      </c>
      <c r="B22615" s="89">
        <v>966.09</v>
      </c>
      <c r="C22615" s="89">
        <f>LN(Table3[[#This Row],[Value]]/B22614)</f>
        <v>1.2014377267288059E-3</v>
      </c>
      <c r="D22615" s="89"/>
      <c r="E22615" s="89"/>
      <c r="F22615" s="89">
        <f>Table3[[#This Row],[Yield]]/100*(1+F22614)</f>
        <v>0</v>
      </c>
    </row>
    <row r="22616" spans="1:6" x14ac:dyDescent="0.2">
      <c r="A22616" s="88">
        <v>28067</v>
      </c>
      <c r="B22616" s="89">
        <v>956.53</v>
      </c>
      <c r="C22616" s="89">
        <f>LN(Table3[[#This Row],[Value]]/B22615)</f>
        <v>-9.9448448368941768E-3</v>
      </c>
      <c r="D22616" s="89"/>
      <c r="E22616" s="89"/>
      <c r="F22616" s="89">
        <f>Table3[[#This Row],[Yield]]/100*(1+F22615)</f>
        <v>0</v>
      </c>
    </row>
    <row r="22617" spans="1:6" x14ac:dyDescent="0.2">
      <c r="A22617" s="88">
        <v>28068</v>
      </c>
      <c r="B22617" s="89">
        <v>960.44</v>
      </c>
      <c r="C22617" s="89">
        <f>LN(Table3[[#This Row],[Value]]/B22616)</f>
        <v>4.0793600549296387E-3</v>
      </c>
      <c r="D22617" s="89"/>
      <c r="E22617" s="89"/>
      <c r="F22617" s="89">
        <f>Table3[[#This Row],[Yield]]/100*(1+F22616)</f>
        <v>0</v>
      </c>
    </row>
    <row r="22618" spans="1:6" x14ac:dyDescent="0.2">
      <c r="A22618" s="88">
        <v>28069</v>
      </c>
      <c r="B22618" s="89">
        <v>943.07</v>
      </c>
      <c r="C22618" s="89">
        <f>LN(Table3[[#This Row],[Value]]/B22617)</f>
        <v>-1.8251001737021558E-2</v>
      </c>
      <c r="D22618" s="89"/>
      <c r="E22618" s="89"/>
      <c r="F22618" s="89">
        <f>Table3[[#This Row],[Yield]]/100*(1+F22617)</f>
        <v>0</v>
      </c>
    </row>
    <row r="22619" spans="1:6" x14ac:dyDescent="0.2">
      <c r="A22619" s="88">
        <v>28072</v>
      </c>
      <c r="B22619" s="89">
        <v>933.68</v>
      </c>
      <c r="C22619" s="89">
        <f>LN(Table3[[#This Row],[Value]]/B22618)</f>
        <v>-1.000674395145628E-2</v>
      </c>
      <c r="D22619" s="89"/>
      <c r="E22619" s="89"/>
      <c r="F22619" s="89">
        <f>Table3[[#This Row],[Yield]]/100*(1+F22618)</f>
        <v>0</v>
      </c>
    </row>
    <row r="22620" spans="1:6" x14ac:dyDescent="0.2">
      <c r="A22620" s="88">
        <v>28073</v>
      </c>
      <c r="B22620" s="89">
        <v>930.77</v>
      </c>
      <c r="C22620" s="89">
        <f>LN(Table3[[#This Row],[Value]]/B22619)</f>
        <v>-3.1215665348630376E-3</v>
      </c>
      <c r="D22620" s="89"/>
      <c r="E22620" s="89"/>
      <c r="F22620" s="89">
        <f>Table3[[#This Row],[Yield]]/100*(1+F22619)</f>
        <v>0</v>
      </c>
    </row>
    <row r="22621" spans="1:6" x14ac:dyDescent="0.2">
      <c r="A22621" s="88">
        <v>28074</v>
      </c>
      <c r="B22621" s="89">
        <v>924.04</v>
      </c>
      <c r="C22621" s="89">
        <f>LN(Table3[[#This Row],[Value]]/B22620)</f>
        <v>-7.2568398212478572E-3</v>
      </c>
      <c r="D22621" s="89"/>
      <c r="E22621" s="89"/>
      <c r="F22621" s="89">
        <f>Table3[[#This Row],[Yield]]/100*(1+F22620)</f>
        <v>0</v>
      </c>
    </row>
    <row r="22622" spans="1:6" x14ac:dyDescent="0.2">
      <c r="A22622" s="88">
        <v>28075</v>
      </c>
      <c r="B22622" s="89">
        <v>931.43</v>
      </c>
      <c r="C22622" s="89">
        <f>LN(Table3[[#This Row],[Value]]/B22621)</f>
        <v>7.9656788585530814E-3</v>
      </c>
      <c r="D22622" s="89"/>
      <c r="E22622" s="89"/>
      <c r="F22622" s="89">
        <f>Table3[[#This Row],[Yield]]/100*(1+F22621)</f>
        <v>0</v>
      </c>
    </row>
    <row r="22623" spans="1:6" x14ac:dyDescent="0.2">
      <c r="A22623" s="88">
        <v>28076</v>
      </c>
      <c r="B22623" s="89">
        <v>927.69</v>
      </c>
      <c r="C22623" s="89">
        <f>LN(Table3[[#This Row],[Value]]/B22622)</f>
        <v>-4.0234143521836576E-3</v>
      </c>
      <c r="D22623" s="89"/>
      <c r="E22623" s="89"/>
      <c r="F22623" s="89">
        <f>Table3[[#This Row],[Yield]]/100*(1+F22622)</f>
        <v>0</v>
      </c>
    </row>
    <row r="22624" spans="1:6" x14ac:dyDescent="0.2">
      <c r="A22624" s="88">
        <v>28079</v>
      </c>
      <c r="B22624" s="89">
        <v>935.42</v>
      </c>
      <c r="C22624" s="89">
        <f>LN(Table3[[#This Row],[Value]]/B22623)</f>
        <v>8.298001036136449E-3</v>
      </c>
      <c r="D22624" s="89"/>
      <c r="E22624" s="89"/>
      <c r="F22624" s="89">
        <f>Table3[[#This Row],[Yield]]/100*(1+F22623)</f>
        <v>0</v>
      </c>
    </row>
    <row r="22625" spans="1:6" x14ac:dyDescent="0.2">
      <c r="A22625" s="88">
        <v>28080</v>
      </c>
      <c r="B22625" s="89">
        <v>935.34</v>
      </c>
      <c r="C22625" s="89">
        <f>LN(Table3[[#This Row],[Value]]/B22624)</f>
        <v>-8.5526737848504538E-5</v>
      </c>
      <c r="D22625" s="89"/>
      <c r="E22625" s="89"/>
      <c r="F22625" s="89">
        <f>Table3[[#This Row],[Yield]]/100*(1+F22624)</f>
        <v>0</v>
      </c>
    </row>
    <row r="22626" spans="1:6" x14ac:dyDescent="0.2">
      <c r="A22626" s="88">
        <v>28081</v>
      </c>
      <c r="B22626" s="89">
        <v>938.08</v>
      </c>
      <c r="C22626" s="89">
        <f>LN(Table3[[#This Row],[Value]]/B22625)</f>
        <v>2.9251336632603927E-3</v>
      </c>
      <c r="D22626" s="89"/>
      <c r="E22626" s="89"/>
      <c r="F22626" s="89">
        <f>Table3[[#This Row],[Yield]]/100*(1+F22625)</f>
        <v>0</v>
      </c>
    </row>
    <row r="22627" spans="1:6" x14ac:dyDescent="0.2">
      <c r="A22627" s="88">
        <v>28082</v>
      </c>
      <c r="B22627" s="89">
        <v>950.13</v>
      </c>
      <c r="C22627" s="89">
        <f>LN(Table3[[#This Row],[Value]]/B22626)</f>
        <v>1.2763584121917906E-2</v>
      </c>
      <c r="D22627" s="89"/>
      <c r="E22627" s="89"/>
      <c r="F22627" s="89">
        <f>Table3[[#This Row],[Yield]]/100*(1+F22626)</f>
        <v>0</v>
      </c>
    </row>
    <row r="22628" spans="1:6" x14ac:dyDescent="0.2">
      <c r="A22628" s="88">
        <v>28083</v>
      </c>
      <c r="B22628" s="89">
        <v>948.8</v>
      </c>
      <c r="C22628" s="89">
        <f>LN(Table3[[#This Row],[Value]]/B22627)</f>
        <v>-1.4007890943619145E-3</v>
      </c>
      <c r="D22628" s="89"/>
      <c r="E22628" s="89"/>
      <c r="F22628" s="89">
        <f>Table3[[#This Row],[Yield]]/100*(1+F22627)</f>
        <v>0</v>
      </c>
    </row>
    <row r="22629" spans="1:6" x14ac:dyDescent="0.2">
      <c r="A22629" s="88">
        <v>28086</v>
      </c>
      <c r="B22629" s="89">
        <v>955.87</v>
      </c>
      <c r="C22629" s="89">
        <f>LN(Table3[[#This Row],[Value]]/B22628)</f>
        <v>7.4238922977797892E-3</v>
      </c>
      <c r="D22629" s="89"/>
      <c r="E22629" s="89"/>
      <c r="F22629" s="89">
        <f>Table3[[#This Row],[Yield]]/100*(1+F22628)</f>
        <v>0</v>
      </c>
    </row>
    <row r="22630" spans="1:6" x14ac:dyDescent="0.2">
      <c r="A22630" s="88">
        <v>28087</v>
      </c>
      <c r="B22630" s="89">
        <v>949.3</v>
      </c>
      <c r="C22630" s="89">
        <f>LN(Table3[[#This Row],[Value]]/B22629)</f>
        <v>-6.8970496534879674E-3</v>
      </c>
      <c r="D22630" s="89"/>
      <c r="E22630" s="89"/>
      <c r="F22630" s="89">
        <f>Table3[[#This Row],[Yield]]/100*(1+F22629)</f>
        <v>0</v>
      </c>
    </row>
    <row r="22631" spans="1:6" x14ac:dyDescent="0.2">
      <c r="A22631" s="88">
        <v>28088</v>
      </c>
      <c r="B22631" s="89">
        <v>950.96</v>
      </c>
      <c r="C22631" s="89">
        <f>LN(Table3[[#This Row],[Value]]/B22630)</f>
        <v>1.747129784616098E-3</v>
      </c>
      <c r="D22631" s="89"/>
      <c r="E22631" s="89"/>
      <c r="F22631" s="89">
        <f>Table3[[#This Row],[Yield]]/100*(1+F22630)</f>
        <v>0</v>
      </c>
    </row>
    <row r="22632" spans="1:6" x14ac:dyDescent="0.2">
      <c r="A22632" s="88">
        <v>28090</v>
      </c>
      <c r="B22632" s="89">
        <v>956.62</v>
      </c>
      <c r="C22632" s="89">
        <f>LN(Table3[[#This Row],[Value]]/B22631)</f>
        <v>5.9342377355766475E-3</v>
      </c>
      <c r="D22632" s="89"/>
      <c r="E22632" s="89"/>
      <c r="F22632" s="89">
        <f>Table3[[#This Row],[Yield]]/100*(1+F22631)</f>
        <v>0</v>
      </c>
    </row>
    <row r="22633" spans="1:6" x14ac:dyDescent="0.2">
      <c r="A22633" s="88">
        <v>28093</v>
      </c>
      <c r="B22633" s="89">
        <v>950.05</v>
      </c>
      <c r="C22633" s="89">
        <f>LN(Table3[[#This Row],[Value]]/B22632)</f>
        <v>-6.8916236194046434E-3</v>
      </c>
      <c r="D22633" s="89"/>
      <c r="E22633" s="89"/>
      <c r="F22633" s="89">
        <f>Table3[[#This Row],[Yield]]/100*(1+F22632)</f>
        <v>0</v>
      </c>
    </row>
    <row r="22634" spans="1:6" x14ac:dyDescent="0.2">
      <c r="A22634" s="88">
        <v>28094</v>
      </c>
      <c r="B22634" s="89">
        <v>947.22</v>
      </c>
      <c r="C22634" s="89">
        <f>LN(Table3[[#This Row],[Value]]/B22633)</f>
        <v>-2.9832360168503638E-3</v>
      </c>
      <c r="D22634" s="89"/>
      <c r="E22634" s="89"/>
      <c r="F22634" s="89">
        <f>Table3[[#This Row],[Yield]]/100*(1+F22633)</f>
        <v>0</v>
      </c>
    </row>
    <row r="22635" spans="1:6" x14ac:dyDescent="0.2">
      <c r="A22635" s="88">
        <v>28095</v>
      </c>
      <c r="B22635" s="89">
        <v>949.38</v>
      </c>
      <c r="C22635" s="89">
        <f>LN(Table3[[#This Row],[Value]]/B22634)</f>
        <v>2.2777611872562341E-3</v>
      </c>
      <c r="D22635" s="89"/>
      <c r="E22635" s="89"/>
      <c r="F22635" s="89">
        <f>Table3[[#This Row],[Yield]]/100*(1+F22634)</f>
        <v>0</v>
      </c>
    </row>
    <row r="22636" spans="1:6" x14ac:dyDescent="0.2">
      <c r="A22636" s="88">
        <v>28096</v>
      </c>
      <c r="B22636" s="89">
        <v>946.64</v>
      </c>
      <c r="C22636" s="89">
        <f>LN(Table3[[#This Row],[Value]]/B22635)</f>
        <v>-2.8902668826433987E-3</v>
      </c>
      <c r="D22636" s="89"/>
      <c r="E22636" s="89"/>
      <c r="F22636" s="89">
        <f>Table3[[#This Row],[Yield]]/100*(1+F22635)</f>
        <v>0</v>
      </c>
    </row>
    <row r="22637" spans="1:6" x14ac:dyDescent="0.2">
      <c r="A22637" s="88">
        <v>28097</v>
      </c>
      <c r="B22637" s="89">
        <v>950.55</v>
      </c>
      <c r="C22637" s="89">
        <f>LN(Table3[[#This Row],[Value]]/B22636)</f>
        <v>4.1218913613323008E-3</v>
      </c>
      <c r="D22637" s="89"/>
      <c r="E22637" s="89"/>
      <c r="F22637" s="89">
        <f>Table3[[#This Row],[Yield]]/100*(1+F22636)</f>
        <v>0</v>
      </c>
    </row>
    <row r="22638" spans="1:6" x14ac:dyDescent="0.2">
      <c r="A22638" s="88">
        <v>28100</v>
      </c>
      <c r="B22638" s="89">
        <v>961.77</v>
      </c>
      <c r="C22638" s="89">
        <f>LN(Table3[[#This Row],[Value]]/B22637)</f>
        <v>1.1734572403553559E-2</v>
      </c>
      <c r="D22638" s="89"/>
      <c r="E22638" s="89"/>
      <c r="F22638" s="89">
        <f>Table3[[#This Row],[Yield]]/100*(1+F22637)</f>
        <v>0</v>
      </c>
    </row>
    <row r="22639" spans="1:6" x14ac:dyDescent="0.2">
      <c r="A22639" s="88">
        <v>28101</v>
      </c>
      <c r="B22639" s="89">
        <v>960.69</v>
      </c>
      <c r="C22639" s="89">
        <f>LN(Table3[[#This Row],[Value]]/B22638)</f>
        <v>-1.1235605563860113E-3</v>
      </c>
      <c r="D22639" s="89"/>
      <c r="E22639" s="89"/>
      <c r="F22639" s="89">
        <f>Table3[[#This Row],[Yield]]/100*(1+F22638)</f>
        <v>0</v>
      </c>
    </row>
    <row r="22640" spans="1:6" x14ac:dyDescent="0.2">
      <c r="A22640" s="88">
        <v>28102</v>
      </c>
      <c r="B22640" s="89">
        <v>963.26</v>
      </c>
      <c r="C22640" s="89">
        <f>LN(Table3[[#This Row],[Value]]/B22639)</f>
        <v>2.6715886884689124E-3</v>
      </c>
      <c r="D22640" s="89"/>
      <c r="E22640" s="89"/>
      <c r="F22640" s="89">
        <f>Table3[[#This Row],[Yield]]/100*(1+F22639)</f>
        <v>0</v>
      </c>
    </row>
    <row r="22641" spans="1:6" x14ac:dyDescent="0.2">
      <c r="A22641" s="88">
        <v>28103</v>
      </c>
      <c r="B22641" s="89">
        <v>970.74</v>
      </c>
      <c r="C22641" s="89">
        <f>LN(Table3[[#This Row],[Value]]/B22640)</f>
        <v>7.7353022720281477E-3</v>
      </c>
      <c r="D22641" s="89"/>
      <c r="E22641" s="89"/>
      <c r="F22641" s="89">
        <f>Table3[[#This Row],[Yield]]/100*(1+F22640)</f>
        <v>0</v>
      </c>
    </row>
    <row r="22642" spans="1:6" x14ac:dyDescent="0.2">
      <c r="A22642" s="88">
        <v>28104</v>
      </c>
      <c r="B22642" s="89">
        <v>973.15</v>
      </c>
      <c r="C22642" s="89">
        <f>LN(Table3[[#This Row],[Value]]/B22641)</f>
        <v>2.4795654432835548E-3</v>
      </c>
      <c r="D22642" s="89"/>
      <c r="E22642" s="89"/>
      <c r="F22642" s="89">
        <f>Table3[[#This Row],[Yield]]/100*(1+F22641)</f>
        <v>0</v>
      </c>
    </row>
    <row r="22643" spans="1:6" x14ac:dyDescent="0.2">
      <c r="A22643" s="88">
        <v>28107</v>
      </c>
      <c r="B22643" s="89">
        <v>974.24</v>
      </c>
      <c r="C22643" s="89">
        <f>LN(Table3[[#This Row],[Value]]/B22642)</f>
        <v>1.1194471716800395E-3</v>
      </c>
      <c r="D22643" s="89"/>
      <c r="E22643" s="89"/>
      <c r="F22643" s="89">
        <f>Table3[[#This Row],[Yield]]/100*(1+F22642)</f>
        <v>0</v>
      </c>
    </row>
    <row r="22644" spans="1:6" x14ac:dyDescent="0.2">
      <c r="A22644" s="88">
        <v>28108</v>
      </c>
      <c r="B22644" s="89">
        <v>980.63</v>
      </c>
      <c r="C22644" s="89">
        <f>LN(Table3[[#This Row],[Value]]/B22643)</f>
        <v>6.5375424030719399E-3</v>
      </c>
      <c r="D22644" s="89"/>
      <c r="E22644" s="89"/>
      <c r="F22644" s="89">
        <f>Table3[[#This Row],[Yield]]/100*(1+F22643)</f>
        <v>0</v>
      </c>
    </row>
    <row r="22645" spans="1:6" x14ac:dyDescent="0.2">
      <c r="A22645" s="88">
        <v>28109</v>
      </c>
      <c r="B22645" s="89">
        <v>983.79</v>
      </c>
      <c r="C22645" s="89">
        <f>LN(Table3[[#This Row],[Value]]/B22644)</f>
        <v>3.2172373786274818E-3</v>
      </c>
      <c r="D22645" s="89"/>
      <c r="E22645" s="89"/>
      <c r="F22645" s="89">
        <f>Table3[[#This Row],[Yield]]/100*(1+F22644)</f>
        <v>0</v>
      </c>
    </row>
    <row r="22646" spans="1:6" x14ac:dyDescent="0.2">
      <c r="A22646" s="88">
        <v>28110</v>
      </c>
      <c r="B22646" s="89">
        <v>981.3</v>
      </c>
      <c r="C22646" s="89">
        <f>LN(Table3[[#This Row],[Value]]/B22645)</f>
        <v>-2.5342364295155772E-3</v>
      </c>
      <c r="D22646" s="89"/>
      <c r="E22646" s="89"/>
      <c r="F22646" s="89">
        <f>Table3[[#This Row],[Yield]]/100*(1+F22645)</f>
        <v>0</v>
      </c>
    </row>
    <row r="22647" spans="1:6" x14ac:dyDescent="0.2">
      <c r="A22647" s="88">
        <v>28111</v>
      </c>
      <c r="B22647" s="89">
        <v>979.06</v>
      </c>
      <c r="C22647" s="89">
        <f>LN(Table3[[#This Row],[Value]]/B22646)</f>
        <v>-2.2852955323315383E-3</v>
      </c>
      <c r="D22647" s="89"/>
      <c r="E22647" s="89"/>
      <c r="F22647" s="89">
        <f>Table3[[#This Row],[Yield]]/100*(1+F22646)</f>
        <v>0</v>
      </c>
    </row>
    <row r="22648" spans="1:6" x14ac:dyDescent="0.2">
      <c r="A22648" s="88">
        <v>28114</v>
      </c>
      <c r="B22648" s="89">
        <v>972.41</v>
      </c>
      <c r="C22648" s="89">
        <f>LN(Table3[[#This Row],[Value]]/B22647)</f>
        <v>-6.8154014572130925E-3</v>
      </c>
      <c r="D22648" s="89"/>
      <c r="E22648" s="89"/>
      <c r="F22648" s="89">
        <f>Table3[[#This Row],[Yield]]/100*(1+F22647)</f>
        <v>0</v>
      </c>
    </row>
    <row r="22649" spans="1:6" x14ac:dyDescent="0.2">
      <c r="A22649" s="88">
        <v>28115</v>
      </c>
      <c r="B22649" s="89">
        <v>978.39</v>
      </c>
      <c r="C22649" s="89">
        <f>LN(Table3[[#This Row],[Value]]/B22648)</f>
        <v>6.1308373292250154E-3</v>
      </c>
      <c r="D22649" s="89"/>
      <c r="E22649" s="89"/>
      <c r="F22649" s="89">
        <f>Table3[[#This Row],[Yield]]/100*(1+F22648)</f>
        <v>0</v>
      </c>
    </row>
    <row r="22650" spans="1:6" x14ac:dyDescent="0.2">
      <c r="A22650" s="88">
        <v>28116</v>
      </c>
      <c r="B22650" s="89">
        <v>984.54</v>
      </c>
      <c r="C22650" s="89">
        <f>LN(Table3[[#This Row],[Value]]/B22649)</f>
        <v>6.2661634629856229E-3</v>
      </c>
      <c r="D22650" s="89"/>
      <c r="E22650" s="89"/>
      <c r="F22650" s="89">
        <f>Table3[[#This Row],[Yield]]/100*(1+F22649)</f>
        <v>0</v>
      </c>
    </row>
    <row r="22651" spans="1:6" x14ac:dyDescent="0.2">
      <c r="A22651" s="88">
        <v>28117</v>
      </c>
      <c r="B22651" s="89">
        <v>985.62</v>
      </c>
      <c r="C22651" s="89">
        <f>LN(Table3[[#This Row],[Value]]/B22650)</f>
        <v>1.0963577660495641E-3</v>
      </c>
      <c r="D22651" s="89"/>
      <c r="E22651" s="89"/>
      <c r="F22651" s="89">
        <f>Table3[[#This Row],[Yield]]/100*(1+F22650)</f>
        <v>0</v>
      </c>
    </row>
    <row r="22652" spans="1:6" x14ac:dyDescent="0.2">
      <c r="A22652" s="88">
        <v>28121</v>
      </c>
      <c r="B22652" s="89">
        <v>996.09</v>
      </c>
      <c r="C22652" s="89">
        <f>LN(Table3[[#This Row],[Value]]/B22651)</f>
        <v>1.056673016686846E-2</v>
      </c>
      <c r="D22652" s="89"/>
      <c r="E22652" s="89"/>
      <c r="F22652" s="89">
        <f>Table3[[#This Row],[Yield]]/100*(1+F22651)</f>
        <v>0</v>
      </c>
    </row>
    <row r="22653" spans="1:6" x14ac:dyDescent="0.2">
      <c r="A22653" s="88">
        <v>28122</v>
      </c>
      <c r="B22653" s="89">
        <v>1000.08</v>
      </c>
      <c r="C22653" s="89">
        <f>LN(Table3[[#This Row],[Value]]/B22652)</f>
        <v>3.9976608342757658E-3</v>
      </c>
      <c r="D22653" s="89"/>
      <c r="E22653" s="89"/>
      <c r="F22653" s="89">
        <f>Table3[[#This Row],[Yield]]/100*(1+F22652)</f>
        <v>0</v>
      </c>
    </row>
    <row r="22654" spans="1:6" x14ac:dyDescent="0.2">
      <c r="A22654" s="88">
        <v>28123</v>
      </c>
      <c r="B22654" s="89">
        <v>994.93</v>
      </c>
      <c r="C22654" s="89">
        <f>LN(Table3[[#This Row],[Value]]/B22653)</f>
        <v>-5.1628928573101088E-3</v>
      </c>
      <c r="D22654" s="89"/>
      <c r="E22654" s="89"/>
      <c r="F22654" s="89">
        <f>Table3[[#This Row],[Yield]]/100*(1+F22653)</f>
        <v>0</v>
      </c>
    </row>
    <row r="22655" spans="1:6" x14ac:dyDescent="0.2">
      <c r="A22655" s="88">
        <v>28124</v>
      </c>
      <c r="B22655" s="89">
        <v>999.09</v>
      </c>
      <c r="C22655" s="89">
        <f>LN(Table3[[#This Row],[Value]]/B22654)</f>
        <v>4.1724817557774706E-3</v>
      </c>
      <c r="D22655" s="89"/>
      <c r="E22655" s="89"/>
      <c r="F22655" s="89">
        <f>Table3[[#This Row],[Yield]]/100*(1+F22654)</f>
        <v>0</v>
      </c>
    </row>
    <row r="22656" spans="1:6" x14ac:dyDescent="0.2">
      <c r="A22656" s="88">
        <v>28125</v>
      </c>
      <c r="B22656" s="89">
        <v>1004.65</v>
      </c>
      <c r="C22656" s="89">
        <f>LN(Table3[[#This Row],[Value]]/B22655)</f>
        <v>5.5496364497869509E-3</v>
      </c>
      <c r="D22656" s="89"/>
      <c r="E22656" s="89"/>
      <c r="F22656" s="89">
        <f>Table3[[#This Row],[Yield]]/100*(1+F22655)</f>
        <v>0</v>
      </c>
    </row>
    <row r="22657" spans="1:6" x14ac:dyDescent="0.2">
      <c r="A22657" s="88">
        <v>28128</v>
      </c>
      <c r="B22657" s="89">
        <v>999.75</v>
      </c>
      <c r="C22657" s="89">
        <f>LN(Table3[[#This Row],[Value]]/B22656)</f>
        <v>-4.8892534036343348E-3</v>
      </c>
      <c r="D22657" s="89"/>
      <c r="E22657" s="89"/>
      <c r="F22657" s="89">
        <f>Table3[[#This Row],[Yield]]/100*(1+F22656)</f>
        <v>0</v>
      </c>
    </row>
    <row r="22658" spans="1:6" x14ac:dyDescent="0.2">
      <c r="A22658" s="88">
        <v>28129</v>
      </c>
      <c r="B22658" s="89">
        <v>987.87</v>
      </c>
      <c r="C22658" s="89">
        <f>LN(Table3[[#This Row],[Value]]/B22657)</f>
        <v>-1.1954137583697417E-2</v>
      </c>
      <c r="D22658" s="89"/>
      <c r="E22658" s="89"/>
      <c r="F22658" s="89">
        <f>Table3[[#This Row],[Yield]]/100*(1+F22657)</f>
        <v>0</v>
      </c>
    </row>
    <row r="22659" spans="1:6" x14ac:dyDescent="0.2">
      <c r="A22659" s="88">
        <v>28130</v>
      </c>
      <c r="B22659" s="89">
        <v>978.06</v>
      </c>
      <c r="C22659" s="89">
        <f>LN(Table3[[#This Row],[Value]]/B22658)</f>
        <v>-9.9800922969769685E-3</v>
      </c>
      <c r="D22659" s="89"/>
      <c r="E22659" s="89"/>
      <c r="F22659" s="89">
        <f>Table3[[#This Row],[Yield]]/100*(1+F22658)</f>
        <v>0</v>
      </c>
    </row>
    <row r="22660" spans="1:6" x14ac:dyDescent="0.2">
      <c r="A22660" s="88">
        <v>28131</v>
      </c>
      <c r="B22660" s="89">
        <v>979.89</v>
      </c>
      <c r="C22660" s="89">
        <f>LN(Table3[[#This Row],[Value]]/B22659)</f>
        <v>1.8693026204750797E-3</v>
      </c>
      <c r="D22660" s="89"/>
      <c r="E22660" s="89"/>
      <c r="F22660" s="89">
        <f>Table3[[#This Row],[Yield]]/100*(1+F22659)</f>
        <v>0</v>
      </c>
    </row>
    <row r="22661" spans="1:6" x14ac:dyDescent="0.2">
      <c r="A22661" s="88">
        <v>28132</v>
      </c>
      <c r="B22661" s="89">
        <v>983.13</v>
      </c>
      <c r="C22661" s="89">
        <f>LN(Table3[[#This Row],[Value]]/B22660)</f>
        <v>3.301039156148725E-3</v>
      </c>
      <c r="D22661" s="89"/>
      <c r="E22661" s="89"/>
      <c r="F22661" s="89">
        <f>Table3[[#This Row],[Yield]]/100*(1+F22660)</f>
        <v>0</v>
      </c>
    </row>
    <row r="22662" spans="1:6" x14ac:dyDescent="0.2">
      <c r="A22662" s="88">
        <v>28135</v>
      </c>
      <c r="B22662" s="89">
        <v>986.87</v>
      </c>
      <c r="C22662" s="89">
        <f>LN(Table3[[#This Row],[Value]]/B22661)</f>
        <v>3.7969588764111889E-3</v>
      </c>
      <c r="D22662" s="89"/>
      <c r="E22662" s="89"/>
      <c r="F22662" s="89">
        <f>Table3[[#This Row],[Yield]]/100*(1+F22661)</f>
        <v>0</v>
      </c>
    </row>
    <row r="22663" spans="1:6" x14ac:dyDescent="0.2">
      <c r="A22663" s="88">
        <v>28136</v>
      </c>
      <c r="B22663" s="89">
        <v>976.65</v>
      </c>
      <c r="C22663" s="89">
        <f>LN(Table3[[#This Row],[Value]]/B22662)</f>
        <v>-1.0409970148307669E-2</v>
      </c>
      <c r="D22663" s="89"/>
      <c r="E22663" s="89"/>
      <c r="F22663" s="89">
        <f>Table3[[#This Row],[Yield]]/100*(1+F22662)</f>
        <v>0</v>
      </c>
    </row>
    <row r="22664" spans="1:6" x14ac:dyDescent="0.2">
      <c r="A22664" s="88">
        <v>28137</v>
      </c>
      <c r="B22664" s="89">
        <v>968.25</v>
      </c>
      <c r="C22664" s="89">
        <f>LN(Table3[[#This Row],[Value]]/B22663)</f>
        <v>-8.6380299561192066E-3</v>
      </c>
      <c r="D22664" s="89"/>
      <c r="E22664" s="89"/>
      <c r="F22664" s="89">
        <f>Table3[[#This Row],[Yield]]/100*(1+F22663)</f>
        <v>0</v>
      </c>
    </row>
    <row r="22665" spans="1:6" x14ac:dyDescent="0.2">
      <c r="A22665" s="88">
        <v>28138</v>
      </c>
      <c r="B22665" s="89">
        <v>976.15</v>
      </c>
      <c r="C22665" s="89">
        <f>LN(Table3[[#This Row],[Value]]/B22664)</f>
        <v>8.1259447339497755E-3</v>
      </c>
      <c r="D22665" s="89"/>
      <c r="E22665" s="89"/>
      <c r="F22665" s="89">
        <f>Table3[[#This Row],[Yield]]/100*(1+F22664)</f>
        <v>0</v>
      </c>
    </row>
    <row r="22666" spans="1:6" x14ac:dyDescent="0.2">
      <c r="A22666" s="88">
        <v>28139</v>
      </c>
      <c r="B22666" s="89">
        <v>972.16</v>
      </c>
      <c r="C22666" s="89">
        <f>LN(Table3[[#This Row],[Value]]/B22665)</f>
        <v>-4.0958631614579381E-3</v>
      </c>
      <c r="D22666" s="89"/>
      <c r="E22666" s="89"/>
      <c r="F22666" s="89">
        <f>Table3[[#This Row],[Yield]]/100*(1+F22665)</f>
        <v>0</v>
      </c>
    </row>
    <row r="22667" spans="1:6" x14ac:dyDescent="0.2">
      <c r="A22667" s="88">
        <v>28142</v>
      </c>
      <c r="B22667" s="89">
        <v>967.25</v>
      </c>
      <c r="C22667" s="89">
        <f>LN(Table3[[#This Row],[Value]]/B22666)</f>
        <v>-5.0634063867309835E-3</v>
      </c>
      <c r="D22667" s="89"/>
      <c r="E22667" s="89"/>
      <c r="F22667" s="89">
        <f>Table3[[#This Row],[Yield]]/100*(1+F22666)</f>
        <v>0</v>
      </c>
    </row>
    <row r="22668" spans="1:6" x14ac:dyDescent="0.2">
      <c r="A22668" s="88">
        <v>28143</v>
      </c>
      <c r="B22668" s="89">
        <v>962.43</v>
      </c>
      <c r="C22668" s="89">
        <f>LN(Table3[[#This Row],[Value]]/B22667)</f>
        <v>-4.9956573361666888E-3</v>
      </c>
      <c r="D22668" s="89"/>
      <c r="E22668" s="89"/>
      <c r="F22668" s="89">
        <f>Table3[[#This Row],[Yield]]/100*(1+F22667)</f>
        <v>0</v>
      </c>
    </row>
    <row r="22669" spans="1:6" x14ac:dyDescent="0.2">
      <c r="A22669" s="88">
        <v>28144</v>
      </c>
      <c r="B22669" s="89">
        <v>968.67</v>
      </c>
      <c r="C22669" s="89">
        <f>LN(Table3[[#This Row],[Value]]/B22668)</f>
        <v>6.4626603679705918E-3</v>
      </c>
      <c r="D22669" s="89"/>
      <c r="E22669" s="89"/>
      <c r="F22669" s="89">
        <f>Table3[[#This Row],[Yield]]/100*(1+F22668)</f>
        <v>0</v>
      </c>
    </row>
    <row r="22670" spans="1:6" x14ac:dyDescent="0.2">
      <c r="A22670" s="88">
        <v>28145</v>
      </c>
      <c r="B22670" s="89">
        <v>959.03</v>
      </c>
      <c r="C22670" s="89">
        <f>LN(Table3[[#This Row],[Value]]/B22669)</f>
        <v>-1.0001639632250741E-2</v>
      </c>
      <c r="D22670" s="89"/>
      <c r="E22670" s="89"/>
      <c r="F22670" s="89">
        <f>Table3[[#This Row],[Yield]]/100*(1+F22669)</f>
        <v>0</v>
      </c>
    </row>
    <row r="22671" spans="1:6" x14ac:dyDescent="0.2">
      <c r="A22671" s="88">
        <v>28146</v>
      </c>
      <c r="B22671" s="89">
        <v>962.43</v>
      </c>
      <c r="C22671" s="89">
        <f>LN(Table3[[#This Row],[Value]]/B22670)</f>
        <v>3.5389792642801735E-3</v>
      </c>
      <c r="D22671" s="89"/>
      <c r="E22671" s="89"/>
      <c r="F22671" s="89">
        <f>Table3[[#This Row],[Yield]]/100*(1+F22670)</f>
        <v>0</v>
      </c>
    </row>
    <row r="22672" spans="1:6" x14ac:dyDescent="0.2">
      <c r="A22672" s="88">
        <v>28149</v>
      </c>
      <c r="B22672" s="89">
        <v>963.6</v>
      </c>
      <c r="C22672" s="89">
        <f>LN(Table3[[#This Row],[Value]]/B22671)</f>
        <v>1.214934496260702E-3</v>
      </c>
      <c r="D22672" s="89"/>
      <c r="E22672" s="89"/>
      <c r="F22672" s="89">
        <f>Table3[[#This Row],[Yield]]/100*(1+F22671)</f>
        <v>0</v>
      </c>
    </row>
    <row r="22673" spans="1:6" x14ac:dyDescent="0.2">
      <c r="A22673" s="88">
        <v>28150</v>
      </c>
      <c r="B22673" s="89">
        <v>965.92</v>
      </c>
      <c r="C22673" s="89">
        <f>LN(Table3[[#This Row],[Value]]/B22672)</f>
        <v>2.4047443073996339E-3</v>
      </c>
      <c r="D22673" s="89"/>
      <c r="E22673" s="89"/>
      <c r="F22673" s="89">
        <f>Table3[[#This Row],[Yield]]/100*(1+F22672)</f>
        <v>0</v>
      </c>
    </row>
    <row r="22674" spans="1:6" x14ac:dyDescent="0.2">
      <c r="A22674" s="88">
        <v>28151</v>
      </c>
      <c r="B22674" s="89">
        <v>958.53</v>
      </c>
      <c r="C22674" s="89">
        <f>LN(Table3[[#This Row],[Value]]/B22673)</f>
        <v>-7.680154147679019E-3</v>
      </c>
      <c r="D22674" s="89"/>
      <c r="E22674" s="89"/>
      <c r="F22674" s="89">
        <f>Table3[[#This Row],[Yield]]/100*(1+F22673)</f>
        <v>0</v>
      </c>
    </row>
    <row r="22675" spans="1:6" x14ac:dyDescent="0.2">
      <c r="A22675" s="88">
        <v>28152</v>
      </c>
      <c r="B22675" s="89">
        <v>954.54</v>
      </c>
      <c r="C22675" s="89">
        <f>LN(Table3[[#This Row],[Value]]/B22674)</f>
        <v>-4.1713118552336968E-3</v>
      </c>
      <c r="D22675" s="89"/>
      <c r="E22675" s="89"/>
      <c r="F22675" s="89">
        <f>Table3[[#This Row],[Yield]]/100*(1+F22674)</f>
        <v>0</v>
      </c>
    </row>
    <row r="22676" spans="1:6" x14ac:dyDescent="0.2">
      <c r="A22676" s="88">
        <v>28153</v>
      </c>
      <c r="B22676" s="89">
        <v>957.53</v>
      </c>
      <c r="C22676" s="89">
        <f>LN(Table3[[#This Row],[Value]]/B22675)</f>
        <v>3.1275031114630257E-3</v>
      </c>
      <c r="D22676" s="89"/>
      <c r="E22676" s="89"/>
      <c r="F22676" s="89">
        <f>Table3[[#This Row],[Yield]]/100*(1+F22675)</f>
        <v>0</v>
      </c>
    </row>
    <row r="22677" spans="1:6" x14ac:dyDescent="0.2">
      <c r="A22677" s="88">
        <v>28156</v>
      </c>
      <c r="B22677" s="89">
        <v>954.37</v>
      </c>
      <c r="C22677" s="89">
        <f>LN(Table3[[#This Row],[Value]]/B22676)</f>
        <v>-3.3056152282723672E-3</v>
      </c>
      <c r="D22677" s="89"/>
      <c r="E22677" s="89"/>
      <c r="F22677" s="89">
        <f>Table3[[#This Row],[Yield]]/100*(1+F22676)</f>
        <v>0</v>
      </c>
    </row>
    <row r="22678" spans="1:6" x14ac:dyDescent="0.2">
      <c r="A22678" s="88">
        <v>28157</v>
      </c>
      <c r="B22678" s="89">
        <v>958.36</v>
      </c>
      <c r="C22678" s="89">
        <f>LN(Table3[[#This Row],[Value]]/B22677)</f>
        <v>4.1720533347655124E-3</v>
      </c>
      <c r="D22678" s="89"/>
      <c r="E22678" s="89"/>
      <c r="F22678" s="89">
        <f>Table3[[#This Row],[Yield]]/100*(1+F22677)</f>
        <v>0</v>
      </c>
    </row>
    <row r="22679" spans="1:6" x14ac:dyDescent="0.2">
      <c r="A22679" s="88">
        <v>28158</v>
      </c>
      <c r="B22679" s="89">
        <v>952.79</v>
      </c>
      <c r="C22679" s="89">
        <f>LN(Table3[[#This Row],[Value]]/B22678)</f>
        <v>-5.8289676591778364E-3</v>
      </c>
      <c r="D22679" s="89"/>
      <c r="E22679" s="89"/>
      <c r="F22679" s="89">
        <f>Table3[[#This Row],[Yield]]/100*(1+F22678)</f>
        <v>0</v>
      </c>
    </row>
    <row r="22680" spans="1:6" x14ac:dyDescent="0.2">
      <c r="A22680" s="88">
        <v>28159</v>
      </c>
      <c r="B22680" s="89">
        <v>947.14</v>
      </c>
      <c r="C22680" s="89">
        <f>LN(Table3[[#This Row],[Value]]/B22679)</f>
        <v>-5.9476050751884014E-3</v>
      </c>
      <c r="D22680" s="89"/>
      <c r="E22680" s="89"/>
      <c r="F22680" s="89">
        <f>Table3[[#This Row],[Yield]]/100*(1+F22679)</f>
        <v>0</v>
      </c>
    </row>
    <row r="22681" spans="1:6" x14ac:dyDescent="0.2">
      <c r="A22681" s="88">
        <v>28160</v>
      </c>
      <c r="B22681" s="89">
        <v>947.89</v>
      </c>
      <c r="C22681" s="89">
        <f>LN(Table3[[#This Row],[Value]]/B22680)</f>
        <v>7.9154423851757834E-4</v>
      </c>
      <c r="D22681" s="89"/>
      <c r="E22681" s="89"/>
      <c r="F22681" s="89">
        <f>Table3[[#This Row],[Yield]]/100*(1+F22680)</f>
        <v>0</v>
      </c>
    </row>
    <row r="22682" spans="1:6" x14ac:dyDescent="0.2">
      <c r="A22682" s="88">
        <v>28163</v>
      </c>
      <c r="B22682" s="89">
        <v>946.31</v>
      </c>
      <c r="C22682" s="89">
        <f>LN(Table3[[#This Row],[Value]]/B22681)</f>
        <v>-1.6682508356418678E-3</v>
      </c>
      <c r="D22682" s="89"/>
      <c r="E22682" s="89"/>
      <c r="F22682" s="89">
        <f>Table3[[#This Row],[Yield]]/100*(1+F22681)</f>
        <v>0</v>
      </c>
    </row>
    <row r="22683" spans="1:6" x14ac:dyDescent="0.2">
      <c r="A22683" s="88">
        <v>28164</v>
      </c>
      <c r="B22683" s="89">
        <v>942.24</v>
      </c>
      <c r="C22683" s="89">
        <f>LN(Table3[[#This Row],[Value]]/B22682)</f>
        <v>-4.3101917354081238E-3</v>
      </c>
      <c r="D22683" s="89"/>
      <c r="E22683" s="89"/>
      <c r="F22683" s="89">
        <f>Table3[[#This Row],[Yield]]/100*(1+F22682)</f>
        <v>0</v>
      </c>
    </row>
    <row r="22684" spans="1:6" x14ac:dyDescent="0.2">
      <c r="A22684" s="88">
        <v>28165</v>
      </c>
      <c r="B22684" s="89">
        <v>933.84</v>
      </c>
      <c r="C22684" s="89">
        <f>LN(Table3[[#This Row],[Value]]/B22683)</f>
        <v>-8.9549018518527354E-3</v>
      </c>
      <c r="D22684" s="89"/>
      <c r="E22684" s="89"/>
      <c r="F22684" s="89">
        <f>Table3[[#This Row],[Yield]]/100*(1+F22683)</f>
        <v>0</v>
      </c>
    </row>
    <row r="22685" spans="1:6" x14ac:dyDescent="0.2">
      <c r="A22685" s="88">
        <v>28166</v>
      </c>
      <c r="B22685" s="89">
        <v>937.92</v>
      </c>
      <c r="C22685" s="89">
        <f>LN(Table3[[#This Row],[Value]]/B22684)</f>
        <v>4.3595401781197727E-3</v>
      </c>
      <c r="D22685" s="89"/>
      <c r="E22685" s="89"/>
      <c r="F22685" s="89">
        <f>Table3[[#This Row],[Yield]]/100*(1+F22684)</f>
        <v>0</v>
      </c>
    </row>
    <row r="22686" spans="1:6" x14ac:dyDescent="0.2">
      <c r="A22686" s="88">
        <v>28167</v>
      </c>
      <c r="B22686" s="89">
        <v>931.52</v>
      </c>
      <c r="C22686" s="89">
        <f>LN(Table3[[#This Row],[Value]]/B22685)</f>
        <v>-6.8469969652692258E-3</v>
      </c>
      <c r="D22686" s="89"/>
      <c r="E22686" s="89"/>
      <c r="F22686" s="89">
        <f>Table3[[#This Row],[Yield]]/100*(1+F22685)</f>
        <v>0</v>
      </c>
    </row>
    <row r="22687" spans="1:6" x14ac:dyDescent="0.2">
      <c r="A22687" s="88">
        <v>28170</v>
      </c>
      <c r="B22687" s="89">
        <v>938.33</v>
      </c>
      <c r="C22687" s="89">
        <f>LN(Table3[[#This Row],[Value]]/B22686)</f>
        <v>7.2840389442443412E-3</v>
      </c>
      <c r="D22687" s="89"/>
      <c r="E22687" s="89"/>
      <c r="F22687" s="89">
        <f>Table3[[#This Row],[Yield]]/100*(1+F22686)</f>
        <v>0</v>
      </c>
    </row>
    <row r="22688" spans="1:6" x14ac:dyDescent="0.2">
      <c r="A22688" s="88">
        <v>28171</v>
      </c>
      <c r="B22688" s="89">
        <v>944.32</v>
      </c>
      <c r="C22688" s="89">
        <f>LN(Table3[[#This Row],[Value]]/B22687)</f>
        <v>6.3633922530717882E-3</v>
      </c>
      <c r="D22688" s="89"/>
      <c r="E22688" s="89"/>
      <c r="F22688" s="89">
        <f>Table3[[#This Row],[Yield]]/100*(1+F22687)</f>
        <v>0</v>
      </c>
    </row>
    <row r="22689" spans="1:6" x14ac:dyDescent="0.2">
      <c r="A22689" s="88">
        <v>28172</v>
      </c>
      <c r="B22689" s="89">
        <v>948.3</v>
      </c>
      <c r="C22689" s="89">
        <f>LN(Table3[[#This Row],[Value]]/B22688)</f>
        <v>4.205816135107017E-3</v>
      </c>
      <c r="D22689" s="89"/>
      <c r="E22689" s="89"/>
      <c r="F22689" s="89">
        <f>Table3[[#This Row],[Yield]]/100*(1+F22688)</f>
        <v>0</v>
      </c>
    </row>
    <row r="22690" spans="1:6" x14ac:dyDescent="0.2">
      <c r="A22690" s="88">
        <v>28173</v>
      </c>
      <c r="B22690" s="89">
        <v>943.73</v>
      </c>
      <c r="C22690" s="89">
        <f>LN(Table3[[#This Row],[Value]]/B22689)</f>
        <v>-4.8307996039821006E-3</v>
      </c>
      <c r="D22690" s="89"/>
      <c r="E22690" s="89"/>
      <c r="F22690" s="89">
        <f>Table3[[#This Row],[Yield]]/100*(1+F22689)</f>
        <v>0</v>
      </c>
    </row>
    <row r="22691" spans="1:6" x14ac:dyDescent="0.2">
      <c r="A22691" s="88">
        <v>28174</v>
      </c>
      <c r="B22691" s="89">
        <v>940.24</v>
      </c>
      <c r="C22691" s="89">
        <f>LN(Table3[[#This Row],[Value]]/B22690)</f>
        <v>-3.7049464611008946E-3</v>
      </c>
      <c r="D22691" s="89"/>
      <c r="E22691" s="89"/>
      <c r="F22691" s="89">
        <f>Table3[[#This Row],[Yield]]/100*(1+F22690)</f>
        <v>0</v>
      </c>
    </row>
    <row r="22692" spans="1:6" x14ac:dyDescent="0.2">
      <c r="A22692" s="88">
        <v>28178</v>
      </c>
      <c r="B22692" s="89">
        <v>939.91</v>
      </c>
      <c r="C22692" s="89">
        <f>LN(Table3[[#This Row],[Value]]/B22691)</f>
        <v>-3.5103582521472482E-4</v>
      </c>
      <c r="D22692" s="89"/>
      <c r="E22692" s="89"/>
      <c r="F22692" s="89">
        <f>Table3[[#This Row],[Yield]]/100*(1+F22691)</f>
        <v>0</v>
      </c>
    </row>
    <row r="22693" spans="1:6" x14ac:dyDescent="0.2">
      <c r="A22693" s="88">
        <v>28179</v>
      </c>
      <c r="B22693" s="89">
        <v>938.25</v>
      </c>
      <c r="C22693" s="89">
        <f>LN(Table3[[#This Row],[Value]]/B22692)</f>
        <v>-1.7676879842536944E-3</v>
      </c>
      <c r="D22693" s="89"/>
      <c r="E22693" s="89"/>
      <c r="F22693" s="89">
        <f>Table3[[#This Row],[Yield]]/100*(1+F22692)</f>
        <v>0</v>
      </c>
    </row>
    <row r="22694" spans="1:6" x14ac:dyDescent="0.2">
      <c r="A22694" s="88">
        <v>28180</v>
      </c>
      <c r="B22694" s="89">
        <v>932.6</v>
      </c>
      <c r="C22694" s="89">
        <f>LN(Table3[[#This Row],[Value]]/B22693)</f>
        <v>-6.0400536409096553E-3</v>
      </c>
      <c r="D22694" s="89"/>
      <c r="E22694" s="89"/>
      <c r="F22694" s="89">
        <f>Table3[[#This Row],[Yield]]/100*(1+F22693)</f>
        <v>0</v>
      </c>
    </row>
    <row r="22695" spans="1:6" x14ac:dyDescent="0.2">
      <c r="A22695" s="88">
        <v>28181</v>
      </c>
      <c r="B22695" s="89">
        <v>933.43</v>
      </c>
      <c r="C22695" s="89">
        <f>LN(Table3[[#This Row],[Value]]/B22694)</f>
        <v>8.8958918638634471E-4</v>
      </c>
      <c r="D22695" s="89"/>
      <c r="E22695" s="89"/>
      <c r="F22695" s="89">
        <f>Table3[[#This Row],[Yield]]/100*(1+F22694)</f>
        <v>0</v>
      </c>
    </row>
    <row r="22696" spans="1:6" x14ac:dyDescent="0.2">
      <c r="A22696" s="88">
        <v>28184</v>
      </c>
      <c r="B22696" s="89">
        <v>936.42</v>
      </c>
      <c r="C22696" s="89">
        <f>LN(Table3[[#This Row],[Value]]/B22695)</f>
        <v>3.1981202219102142E-3</v>
      </c>
      <c r="D22696" s="89"/>
      <c r="E22696" s="89"/>
      <c r="F22696" s="89">
        <f>Table3[[#This Row],[Yield]]/100*(1+F22695)</f>
        <v>0</v>
      </c>
    </row>
    <row r="22697" spans="1:6" x14ac:dyDescent="0.2">
      <c r="A22697" s="88">
        <v>28185</v>
      </c>
      <c r="B22697" s="89">
        <v>944.73</v>
      </c>
      <c r="C22697" s="89">
        <f>LN(Table3[[#This Row],[Value]]/B22696)</f>
        <v>8.8350786014084713E-3</v>
      </c>
      <c r="D22697" s="89"/>
      <c r="E22697" s="89"/>
      <c r="F22697" s="89">
        <f>Table3[[#This Row],[Yield]]/100*(1+F22696)</f>
        <v>0</v>
      </c>
    </row>
    <row r="22698" spans="1:6" x14ac:dyDescent="0.2">
      <c r="A22698" s="88">
        <v>28186</v>
      </c>
      <c r="B22698" s="89">
        <v>942.07</v>
      </c>
      <c r="C22698" s="89">
        <f>LN(Table3[[#This Row],[Value]]/B22697)</f>
        <v>-2.8195905896437091E-3</v>
      </c>
      <c r="D22698" s="89"/>
      <c r="E22698" s="89"/>
      <c r="F22698" s="89">
        <f>Table3[[#This Row],[Yield]]/100*(1+F22697)</f>
        <v>0</v>
      </c>
    </row>
    <row r="22699" spans="1:6" x14ac:dyDescent="0.2">
      <c r="A22699" s="88">
        <v>28187</v>
      </c>
      <c r="B22699" s="89">
        <v>948.64</v>
      </c>
      <c r="C22699" s="89">
        <f>LN(Table3[[#This Row],[Value]]/B22698)</f>
        <v>6.9497981647754841E-3</v>
      </c>
      <c r="D22699" s="89"/>
      <c r="E22699" s="89"/>
      <c r="F22699" s="89">
        <f>Table3[[#This Row],[Yield]]/100*(1+F22698)</f>
        <v>0</v>
      </c>
    </row>
    <row r="22700" spans="1:6" x14ac:dyDescent="0.2">
      <c r="A22700" s="88">
        <v>28188</v>
      </c>
      <c r="B22700" s="89">
        <v>953.46</v>
      </c>
      <c r="C22700" s="89">
        <f>LN(Table3[[#This Row],[Value]]/B22699)</f>
        <v>5.0680934935424943E-3</v>
      </c>
      <c r="D22700" s="89"/>
      <c r="E22700" s="89"/>
      <c r="F22700" s="89">
        <f>Table3[[#This Row],[Yield]]/100*(1+F22699)</f>
        <v>0</v>
      </c>
    </row>
    <row r="22701" spans="1:6" x14ac:dyDescent="0.2">
      <c r="A22701" s="88">
        <v>28191</v>
      </c>
      <c r="B22701" s="89">
        <v>955.12</v>
      </c>
      <c r="C22701" s="89">
        <f>LN(Table3[[#This Row],[Value]]/B22700)</f>
        <v>1.7395135845328399E-3</v>
      </c>
      <c r="D22701" s="89"/>
      <c r="E22701" s="89"/>
      <c r="F22701" s="89">
        <f>Table3[[#This Row],[Yield]]/100*(1+F22700)</f>
        <v>0</v>
      </c>
    </row>
    <row r="22702" spans="1:6" x14ac:dyDescent="0.2">
      <c r="A22702" s="88">
        <v>28192</v>
      </c>
      <c r="B22702" s="89">
        <v>952.04</v>
      </c>
      <c r="C22702" s="89">
        <f>LN(Table3[[#This Row],[Value]]/B22701)</f>
        <v>-3.2299363217262165E-3</v>
      </c>
      <c r="D22702" s="89"/>
      <c r="E22702" s="89"/>
      <c r="F22702" s="89">
        <f>Table3[[#This Row],[Yield]]/100*(1+F22701)</f>
        <v>0</v>
      </c>
    </row>
    <row r="22703" spans="1:6" x14ac:dyDescent="0.2">
      <c r="A22703" s="88">
        <v>28193</v>
      </c>
      <c r="B22703" s="89">
        <v>942.9</v>
      </c>
      <c r="C22703" s="89">
        <f>LN(Table3[[#This Row],[Value]]/B22702)</f>
        <v>-9.6468182437751213E-3</v>
      </c>
      <c r="D22703" s="89"/>
      <c r="E22703" s="89"/>
      <c r="F22703" s="89">
        <f>Table3[[#This Row],[Yield]]/100*(1+F22702)</f>
        <v>0</v>
      </c>
    </row>
    <row r="22704" spans="1:6" x14ac:dyDescent="0.2">
      <c r="A22704" s="88">
        <v>28194</v>
      </c>
      <c r="B22704" s="89">
        <v>946.73</v>
      </c>
      <c r="C22704" s="89">
        <f>LN(Table3[[#This Row],[Value]]/B22703)</f>
        <v>4.0537091861618593E-3</v>
      </c>
      <c r="D22704" s="89"/>
      <c r="E22704" s="89"/>
      <c r="F22704" s="89">
        <f>Table3[[#This Row],[Yield]]/100*(1+F22703)</f>
        <v>0</v>
      </c>
    </row>
    <row r="22705" spans="1:6" x14ac:dyDescent="0.2">
      <c r="A22705" s="88">
        <v>28195</v>
      </c>
      <c r="B22705" s="89">
        <v>947.72</v>
      </c>
      <c r="C22705" s="89">
        <f>LN(Table3[[#This Row],[Value]]/B22704)</f>
        <v>1.0451583204828759E-3</v>
      </c>
      <c r="D22705" s="89"/>
      <c r="E22705" s="89"/>
      <c r="F22705" s="89">
        <f>Table3[[#This Row],[Yield]]/100*(1+F22704)</f>
        <v>0</v>
      </c>
    </row>
    <row r="22706" spans="1:6" x14ac:dyDescent="0.2">
      <c r="A22706" s="88">
        <v>28198</v>
      </c>
      <c r="B22706" s="89">
        <v>958.36</v>
      </c>
      <c r="C22706" s="89">
        <f>LN(Table3[[#This Row],[Value]]/B22705)</f>
        <v>1.1164390284883134E-2</v>
      </c>
      <c r="D22706" s="89"/>
      <c r="E22706" s="89"/>
      <c r="F22706" s="89">
        <f>Table3[[#This Row],[Yield]]/100*(1+F22705)</f>
        <v>0</v>
      </c>
    </row>
    <row r="22707" spans="1:6" x14ac:dyDescent="0.2">
      <c r="A22707" s="88">
        <v>28199</v>
      </c>
      <c r="B22707" s="89">
        <v>965.01</v>
      </c>
      <c r="C22707" s="89">
        <f>LN(Table3[[#This Row],[Value]]/B22706)</f>
        <v>6.9149737164348052E-3</v>
      </c>
      <c r="D22707" s="89"/>
      <c r="E22707" s="89"/>
      <c r="F22707" s="89">
        <f>Table3[[#This Row],[Yield]]/100*(1+F22706)</f>
        <v>0</v>
      </c>
    </row>
    <row r="22708" spans="1:6" x14ac:dyDescent="0.2">
      <c r="A22708" s="88">
        <v>28200</v>
      </c>
      <c r="B22708" s="89">
        <v>968</v>
      </c>
      <c r="C22708" s="89">
        <f>LN(Table3[[#This Row],[Value]]/B22707)</f>
        <v>3.0936232969828292E-3</v>
      </c>
      <c r="D22708" s="89"/>
      <c r="E22708" s="89"/>
      <c r="F22708" s="89">
        <f>Table3[[#This Row],[Yield]]/100*(1+F22707)</f>
        <v>0</v>
      </c>
    </row>
    <row r="22709" spans="1:6" x14ac:dyDescent="0.2">
      <c r="A22709" s="88">
        <v>28201</v>
      </c>
      <c r="B22709" s="89">
        <v>964.84</v>
      </c>
      <c r="C22709" s="89">
        <f>LN(Table3[[#This Row],[Value]]/B22708)</f>
        <v>-3.2698027932543286E-3</v>
      </c>
      <c r="D22709" s="89"/>
      <c r="E22709" s="89"/>
      <c r="F22709" s="89">
        <f>Table3[[#This Row],[Yield]]/100*(1+F22708)</f>
        <v>0</v>
      </c>
    </row>
    <row r="22710" spans="1:6" x14ac:dyDescent="0.2">
      <c r="A22710" s="88">
        <v>28202</v>
      </c>
      <c r="B22710" s="89">
        <v>961.02</v>
      </c>
      <c r="C22710" s="89">
        <f>LN(Table3[[#This Row],[Value]]/B22709)</f>
        <v>-3.9670640750631781E-3</v>
      </c>
      <c r="D22710" s="89"/>
      <c r="E22710" s="89"/>
      <c r="F22710" s="89">
        <f>Table3[[#This Row],[Yield]]/100*(1+F22709)</f>
        <v>0</v>
      </c>
    </row>
    <row r="22711" spans="1:6" x14ac:dyDescent="0.2">
      <c r="A22711" s="88">
        <v>28205</v>
      </c>
      <c r="B22711" s="89">
        <v>953.54</v>
      </c>
      <c r="C22711" s="89">
        <f>LN(Table3[[#This Row],[Value]]/B22710)</f>
        <v>-7.813845539773984E-3</v>
      </c>
      <c r="D22711" s="89"/>
      <c r="E22711" s="89"/>
      <c r="F22711" s="89">
        <f>Table3[[#This Row],[Yield]]/100*(1+F22710)</f>
        <v>0</v>
      </c>
    </row>
    <row r="22712" spans="1:6" x14ac:dyDescent="0.2">
      <c r="A22712" s="88">
        <v>28206</v>
      </c>
      <c r="B22712" s="89">
        <v>950.96</v>
      </c>
      <c r="C22712" s="89">
        <f>LN(Table3[[#This Row],[Value]]/B22711)</f>
        <v>-2.7093741961166113E-3</v>
      </c>
      <c r="D22712" s="89"/>
      <c r="E22712" s="89"/>
      <c r="F22712" s="89">
        <f>Table3[[#This Row],[Yield]]/100*(1+F22711)</f>
        <v>0</v>
      </c>
    </row>
    <row r="22713" spans="1:6" x14ac:dyDescent="0.2">
      <c r="A22713" s="88">
        <v>28207</v>
      </c>
      <c r="B22713" s="89">
        <v>942.32</v>
      </c>
      <c r="C22713" s="89">
        <f>LN(Table3[[#This Row],[Value]]/B22712)</f>
        <v>-9.1270810218398498E-3</v>
      </c>
      <c r="D22713" s="89"/>
      <c r="E22713" s="89"/>
      <c r="F22713" s="89">
        <f>Table3[[#This Row],[Yield]]/100*(1+F22712)</f>
        <v>0</v>
      </c>
    </row>
    <row r="22714" spans="1:6" x14ac:dyDescent="0.2">
      <c r="A22714" s="88">
        <v>28208</v>
      </c>
      <c r="B22714" s="89">
        <v>935.67</v>
      </c>
      <c r="C22714" s="89">
        <f>LN(Table3[[#This Row],[Value]]/B22713)</f>
        <v>-7.0820694408363872E-3</v>
      </c>
      <c r="D22714" s="89"/>
      <c r="E22714" s="89"/>
      <c r="F22714" s="89">
        <f>Table3[[#This Row],[Yield]]/100*(1+F22713)</f>
        <v>0</v>
      </c>
    </row>
    <row r="22715" spans="1:6" x14ac:dyDescent="0.2">
      <c r="A22715" s="88">
        <v>28209</v>
      </c>
      <c r="B22715" s="89">
        <v>928.86</v>
      </c>
      <c r="C22715" s="89">
        <f>LN(Table3[[#This Row],[Value]]/B22714)</f>
        <v>-7.3048224292636575E-3</v>
      </c>
      <c r="D22715" s="89"/>
      <c r="E22715" s="89"/>
      <c r="F22715" s="89">
        <f>Table3[[#This Row],[Yield]]/100*(1+F22714)</f>
        <v>0</v>
      </c>
    </row>
    <row r="22716" spans="1:6" x14ac:dyDescent="0.2">
      <c r="A22716" s="88">
        <v>28212</v>
      </c>
      <c r="B22716" s="89">
        <v>926.11</v>
      </c>
      <c r="C22716" s="89">
        <f>LN(Table3[[#This Row],[Value]]/B22715)</f>
        <v>-2.9650096925217806E-3</v>
      </c>
      <c r="D22716" s="89"/>
      <c r="E22716" s="89"/>
      <c r="F22716" s="89">
        <f>Table3[[#This Row],[Yield]]/100*(1+F22715)</f>
        <v>0</v>
      </c>
    </row>
    <row r="22717" spans="1:6" x14ac:dyDescent="0.2">
      <c r="A22717" s="88">
        <v>28213</v>
      </c>
      <c r="B22717" s="89">
        <v>932.01</v>
      </c>
      <c r="C22717" s="89">
        <f>LN(Table3[[#This Row],[Value]]/B22716)</f>
        <v>6.3505261538559683E-3</v>
      </c>
      <c r="D22717" s="89"/>
      <c r="E22717" s="89"/>
      <c r="F22717" s="89">
        <f>Table3[[#This Row],[Yield]]/100*(1+F22716)</f>
        <v>0</v>
      </c>
    </row>
    <row r="22718" spans="1:6" x14ac:dyDescent="0.2">
      <c r="A22718" s="88">
        <v>28214</v>
      </c>
      <c r="B22718" s="89">
        <v>921.21</v>
      </c>
      <c r="C22718" s="89">
        <f>LN(Table3[[#This Row],[Value]]/B22717)</f>
        <v>-1.165552094816032E-2</v>
      </c>
      <c r="D22718" s="89"/>
      <c r="E22718" s="89"/>
      <c r="F22718" s="89">
        <f>Table3[[#This Row],[Yield]]/100*(1+F22717)</f>
        <v>0</v>
      </c>
    </row>
    <row r="22719" spans="1:6" x14ac:dyDescent="0.2">
      <c r="A22719" s="88">
        <v>28215</v>
      </c>
      <c r="B22719" s="89">
        <v>919.13</v>
      </c>
      <c r="C22719" s="89">
        <f>LN(Table3[[#This Row],[Value]]/B22718)</f>
        <v>-2.2604528355326683E-3</v>
      </c>
      <c r="D22719" s="89"/>
      <c r="E22719" s="89"/>
      <c r="F22719" s="89">
        <f>Table3[[#This Row],[Yield]]/100*(1+F22718)</f>
        <v>0</v>
      </c>
    </row>
    <row r="22720" spans="1:6" x14ac:dyDescent="0.2">
      <c r="A22720" s="88">
        <v>28216</v>
      </c>
      <c r="B22720" s="89">
        <v>927.36</v>
      </c>
      <c r="C22720" s="89">
        <f>LN(Table3[[#This Row],[Value]]/B22719)</f>
        <v>8.914269234192718E-3</v>
      </c>
      <c r="D22720" s="89"/>
      <c r="E22720" s="89"/>
      <c r="F22720" s="89">
        <f>Table3[[#This Row],[Yield]]/100*(1+F22719)</f>
        <v>0</v>
      </c>
    </row>
    <row r="22721" spans="1:6" x14ac:dyDescent="0.2">
      <c r="A22721" s="88">
        <v>28219</v>
      </c>
      <c r="B22721" s="89">
        <v>915.56</v>
      </c>
      <c r="C22721" s="89">
        <f>LN(Table3[[#This Row],[Value]]/B22720)</f>
        <v>-1.2805939767815321E-2</v>
      </c>
      <c r="D22721" s="89"/>
      <c r="E22721" s="89"/>
      <c r="F22721" s="89">
        <f>Table3[[#This Row],[Yield]]/100*(1+F22720)</f>
        <v>0</v>
      </c>
    </row>
    <row r="22722" spans="1:6" x14ac:dyDescent="0.2">
      <c r="A22722" s="88">
        <v>28220</v>
      </c>
      <c r="B22722" s="89">
        <v>916.14</v>
      </c>
      <c r="C22722" s="89">
        <f>LN(Table3[[#This Row],[Value]]/B22721)</f>
        <v>6.3329149902776542E-4</v>
      </c>
      <c r="D22722" s="89"/>
      <c r="E22722" s="89"/>
      <c r="F22722" s="89">
        <f>Table3[[#This Row],[Yield]]/100*(1+F22721)</f>
        <v>0</v>
      </c>
    </row>
    <row r="22723" spans="1:6" x14ac:dyDescent="0.2">
      <c r="A22723" s="88">
        <v>28221</v>
      </c>
      <c r="B22723" s="89">
        <v>914.73</v>
      </c>
      <c r="C22723" s="89">
        <f>LN(Table3[[#This Row],[Value]]/B22722)</f>
        <v>-1.540251660417267E-3</v>
      </c>
      <c r="D22723" s="89"/>
      <c r="E22723" s="89"/>
      <c r="F22723" s="89">
        <f>Table3[[#This Row],[Yield]]/100*(1+F22722)</f>
        <v>0</v>
      </c>
    </row>
    <row r="22724" spans="1:6" x14ac:dyDescent="0.2">
      <c r="A22724" s="88">
        <v>28222</v>
      </c>
      <c r="B22724" s="89">
        <v>918.88</v>
      </c>
      <c r="C22724" s="89">
        <f>LN(Table3[[#This Row],[Value]]/B22723)</f>
        <v>4.5265973529282823E-3</v>
      </c>
      <c r="D22724" s="89"/>
      <c r="E22724" s="89"/>
      <c r="F22724" s="89">
        <f>Table3[[#This Row],[Yield]]/100*(1+F22723)</f>
        <v>0</v>
      </c>
    </row>
    <row r="22725" spans="1:6" x14ac:dyDescent="0.2">
      <c r="A22725" s="88">
        <v>28226</v>
      </c>
      <c r="B22725" s="89">
        <v>924.1</v>
      </c>
      <c r="C22725" s="89">
        <f>LN(Table3[[#This Row],[Value]]/B22724)</f>
        <v>5.664753778008319E-3</v>
      </c>
      <c r="D22725" s="89"/>
      <c r="E22725" s="89"/>
      <c r="F22725" s="89">
        <f>Table3[[#This Row],[Yield]]/100*(1+F22724)</f>
        <v>0</v>
      </c>
    </row>
    <row r="22726" spans="1:6" x14ac:dyDescent="0.2">
      <c r="A22726" s="88">
        <v>28227</v>
      </c>
      <c r="B22726" s="89">
        <v>937.16</v>
      </c>
      <c r="C22726" s="89">
        <f>LN(Table3[[#This Row],[Value]]/B22725)</f>
        <v>1.403373450444435E-2</v>
      </c>
      <c r="D22726" s="89"/>
      <c r="E22726" s="89"/>
      <c r="F22726" s="89">
        <f>Table3[[#This Row],[Yield]]/100*(1+F22725)</f>
        <v>0</v>
      </c>
    </row>
    <row r="22727" spans="1:6" x14ac:dyDescent="0.2">
      <c r="A22727" s="88">
        <v>28228</v>
      </c>
      <c r="B22727" s="89">
        <v>938.18</v>
      </c>
      <c r="C22727" s="89">
        <f>LN(Table3[[#This Row],[Value]]/B22726)</f>
        <v>1.0878028523698818E-3</v>
      </c>
      <c r="D22727" s="89"/>
      <c r="E22727" s="89"/>
      <c r="F22727" s="89">
        <f>Table3[[#This Row],[Yield]]/100*(1+F22726)</f>
        <v>0</v>
      </c>
    </row>
    <row r="22728" spans="1:6" x14ac:dyDescent="0.2">
      <c r="A22728" s="88">
        <v>28229</v>
      </c>
      <c r="B22728" s="89">
        <v>947</v>
      </c>
      <c r="C22728" s="89">
        <f>LN(Table3[[#This Row],[Value]]/B22727)</f>
        <v>9.3572649352690884E-3</v>
      </c>
      <c r="D22728" s="89"/>
      <c r="E22728" s="89"/>
      <c r="F22728" s="89">
        <f>Table3[[#This Row],[Yield]]/100*(1+F22727)</f>
        <v>0</v>
      </c>
    </row>
    <row r="22729" spans="1:6" x14ac:dyDescent="0.2">
      <c r="A22729" s="88">
        <v>28230</v>
      </c>
      <c r="B22729" s="89">
        <v>947.76</v>
      </c>
      <c r="C22729" s="89">
        <f>LN(Table3[[#This Row],[Value]]/B22728)</f>
        <v>8.0221246042538939E-4</v>
      </c>
      <c r="D22729" s="89"/>
      <c r="E22729" s="89"/>
      <c r="F22729" s="89">
        <f>Table3[[#This Row],[Yield]]/100*(1+F22728)</f>
        <v>0</v>
      </c>
    </row>
    <row r="22730" spans="1:6" x14ac:dyDescent="0.2">
      <c r="A22730" s="88">
        <v>28233</v>
      </c>
      <c r="B22730" s="89">
        <v>942.76</v>
      </c>
      <c r="C22730" s="89">
        <f>LN(Table3[[#This Row],[Value]]/B22729)</f>
        <v>-5.2895622983165913E-3</v>
      </c>
      <c r="D22730" s="89"/>
      <c r="E22730" s="89"/>
      <c r="F22730" s="89">
        <f>Table3[[#This Row],[Yield]]/100*(1+F22729)</f>
        <v>0</v>
      </c>
    </row>
    <row r="22731" spans="1:6" x14ac:dyDescent="0.2">
      <c r="A22731" s="88">
        <v>28234</v>
      </c>
      <c r="B22731" s="89">
        <v>938.77</v>
      </c>
      <c r="C22731" s="89">
        <f>LN(Table3[[#This Row],[Value]]/B22730)</f>
        <v>-4.2412355700249859E-3</v>
      </c>
      <c r="D22731" s="89"/>
      <c r="E22731" s="89"/>
      <c r="F22731" s="89">
        <f>Table3[[#This Row],[Yield]]/100*(1+F22730)</f>
        <v>0</v>
      </c>
    </row>
    <row r="22732" spans="1:6" x14ac:dyDescent="0.2">
      <c r="A22732" s="88">
        <v>28235</v>
      </c>
      <c r="B22732" s="89">
        <v>942.59</v>
      </c>
      <c r="C22732" s="89">
        <f>LN(Table3[[#This Row],[Value]]/B22731)</f>
        <v>4.0608977012359104E-3</v>
      </c>
      <c r="D22732" s="89"/>
      <c r="E22732" s="89"/>
      <c r="F22732" s="89">
        <f>Table3[[#This Row],[Yield]]/100*(1+F22731)</f>
        <v>0</v>
      </c>
    </row>
    <row r="22733" spans="1:6" x14ac:dyDescent="0.2">
      <c r="A22733" s="88">
        <v>28236</v>
      </c>
      <c r="B22733" s="89">
        <v>935.8</v>
      </c>
      <c r="C22733" s="89">
        <f>LN(Table3[[#This Row],[Value]]/B22732)</f>
        <v>-7.2296270472821372E-3</v>
      </c>
      <c r="D22733" s="89"/>
      <c r="E22733" s="89"/>
      <c r="F22733" s="89">
        <f>Table3[[#This Row],[Yield]]/100*(1+F22732)</f>
        <v>0</v>
      </c>
    </row>
    <row r="22734" spans="1:6" x14ac:dyDescent="0.2">
      <c r="A22734" s="88">
        <v>28237</v>
      </c>
      <c r="B22734" s="89">
        <v>927.07</v>
      </c>
      <c r="C22734" s="89">
        <f>LN(Table3[[#This Row],[Value]]/B22733)</f>
        <v>-9.3727033115692925E-3</v>
      </c>
      <c r="D22734" s="89"/>
      <c r="E22734" s="89"/>
      <c r="F22734" s="89">
        <f>Table3[[#This Row],[Yield]]/100*(1+F22733)</f>
        <v>0</v>
      </c>
    </row>
    <row r="22735" spans="1:6" x14ac:dyDescent="0.2">
      <c r="A22735" s="88">
        <v>28240</v>
      </c>
      <c r="B22735" s="89">
        <v>914.6</v>
      </c>
      <c r="C22735" s="89">
        <f>LN(Table3[[#This Row],[Value]]/B22734)</f>
        <v>-1.3542263896591657E-2</v>
      </c>
      <c r="D22735" s="89"/>
      <c r="E22735" s="89"/>
      <c r="F22735" s="89">
        <f>Table3[[#This Row],[Yield]]/100*(1+F22734)</f>
        <v>0</v>
      </c>
    </row>
    <row r="22736" spans="1:6" x14ac:dyDescent="0.2">
      <c r="A22736" s="88">
        <v>28241</v>
      </c>
      <c r="B22736" s="89">
        <v>915.62</v>
      </c>
      <c r="C22736" s="89">
        <f>LN(Table3[[#This Row],[Value]]/B22735)</f>
        <v>1.1146202157140445E-3</v>
      </c>
      <c r="D22736" s="89"/>
      <c r="E22736" s="89"/>
      <c r="F22736" s="89">
        <f>Table3[[#This Row],[Yield]]/100*(1+F22735)</f>
        <v>0</v>
      </c>
    </row>
    <row r="22737" spans="1:6" x14ac:dyDescent="0.2">
      <c r="A22737" s="88">
        <v>28242</v>
      </c>
      <c r="B22737" s="89">
        <v>923.76</v>
      </c>
      <c r="C22737" s="89">
        <f>LN(Table3[[#This Row],[Value]]/B22736)</f>
        <v>8.8508662039314141E-3</v>
      </c>
      <c r="D22737" s="89"/>
      <c r="E22737" s="89"/>
      <c r="F22737" s="89">
        <f>Table3[[#This Row],[Yield]]/100*(1+F22736)</f>
        <v>0</v>
      </c>
    </row>
    <row r="22738" spans="1:6" x14ac:dyDescent="0.2">
      <c r="A22738" s="88">
        <v>28243</v>
      </c>
      <c r="B22738" s="89">
        <v>927.32</v>
      </c>
      <c r="C22738" s="89">
        <f>LN(Table3[[#This Row],[Value]]/B22737)</f>
        <v>3.8464079230924398E-3</v>
      </c>
      <c r="D22738" s="89"/>
      <c r="E22738" s="89"/>
      <c r="F22738" s="89">
        <f>Table3[[#This Row],[Yield]]/100*(1+F22737)</f>
        <v>0</v>
      </c>
    </row>
    <row r="22739" spans="1:6" x14ac:dyDescent="0.2">
      <c r="A22739" s="88">
        <v>28244</v>
      </c>
      <c r="B22739" s="89">
        <v>926.9</v>
      </c>
      <c r="C22739" s="89">
        <f>LN(Table3[[#This Row],[Value]]/B22738)</f>
        <v>-4.5302068490585962E-4</v>
      </c>
      <c r="D22739" s="89"/>
      <c r="E22739" s="89"/>
      <c r="F22739" s="89">
        <f>Table3[[#This Row],[Yield]]/100*(1+F22738)</f>
        <v>0</v>
      </c>
    </row>
    <row r="22740" spans="1:6" x14ac:dyDescent="0.2">
      <c r="A22740" s="88">
        <v>28247</v>
      </c>
      <c r="B22740" s="89">
        <v>931.22</v>
      </c>
      <c r="C22740" s="89">
        <f>LN(Table3[[#This Row],[Value]]/B22739)</f>
        <v>4.6498695279748948E-3</v>
      </c>
      <c r="D22740" s="89"/>
      <c r="E22740" s="89"/>
      <c r="F22740" s="89">
        <f>Table3[[#This Row],[Yield]]/100*(1+F22739)</f>
        <v>0</v>
      </c>
    </row>
    <row r="22741" spans="1:6" x14ac:dyDescent="0.2">
      <c r="A22741" s="88">
        <v>28248</v>
      </c>
      <c r="B22741" s="89">
        <v>934.19</v>
      </c>
      <c r="C22741" s="89">
        <f>LN(Table3[[#This Row],[Value]]/B22740)</f>
        <v>3.1842892549894513E-3</v>
      </c>
      <c r="D22741" s="89"/>
      <c r="E22741" s="89"/>
      <c r="F22741" s="89">
        <f>Table3[[#This Row],[Yield]]/100*(1+F22740)</f>
        <v>0</v>
      </c>
    </row>
    <row r="22742" spans="1:6" x14ac:dyDescent="0.2">
      <c r="A22742" s="88">
        <v>28249</v>
      </c>
      <c r="B22742" s="89">
        <v>940.72</v>
      </c>
      <c r="C22742" s="89">
        <f>LN(Table3[[#This Row],[Value]]/B22741)</f>
        <v>6.965695850409028E-3</v>
      </c>
      <c r="D22742" s="89"/>
      <c r="E22742" s="89"/>
      <c r="F22742" s="89">
        <f>Table3[[#This Row],[Yield]]/100*(1+F22741)</f>
        <v>0</v>
      </c>
    </row>
    <row r="22743" spans="1:6" x14ac:dyDescent="0.2">
      <c r="A22743" s="88">
        <v>28250</v>
      </c>
      <c r="B22743" s="89">
        <v>943.44</v>
      </c>
      <c r="C22743" s="89">
        <f>LN(Table3[[#This Row],[Value]]/B22742)</f>
        <v>2.887230266554209E-3</v>
      </c>
      <c r="D22743" s="89"/>
      <c r="E22743" s="89"/>
      <c r="F22743" s="89">
        <f>Table3[[#This Row],[Yield]]/100*(1+F22742)</f>
        <v>0</v>
      </c>
    </row>
    <row r="22744" spans="1:6" x14ac:dyDescent="0.2">
      <c r="A22744" s="88">
        <v>28251</v>
      </c>
      <c r="B22744" s="89">
        <v>936.74</v>
      </c>
      <c r="C22744" s="89">
        <f>LN(Table3[[#This Row],[Value]]/B22743)</f>
        <v>-7.1270073717304367E-3</v>
      </c>
      <c r="D22744" s="89"/>
      <c r="E22744" s="89"/>
      <c r="F22744" s="89">
        <f>Table3[[#This Row],[Yield]]/100*(1+F22743)</f>
        <v>0</v>
      </c>
    </row>
    <row r="22745" spans="1:6" x14ac:dyDescent="0.2">
      <c r="A22745" s="88">
        <v>28254</v>
      </c>
      <c r="B22745" s="89">
        <v>933.09</v>
      </c>
      <c r="C22745" s="89">
        <f>LN(Table3[[#This Row],[Value]]/B22744)</f>
        <v>-3.9041031923905223E-3</v>
      </c>
      <c r="D22745" s="89"/>
      <c r="E22745" s="89"/>
      <c r="F22745" s="89">
        <f>Table3[[#This Row],[Yield]]/100*(1+F22744)</f>
        <v>0</v>
      </c>
    </row>
    <row r="22746" spans="1:6" x14ac:dyDescent="0.2">
      <c r="A22746" s="88">
        <v>28255</v>
      </c>
      <c r="B22746" s="89">
        <v>936.14</v>
      </c>
      <c r="C22746" s="89">
        <f>LN(Table3[[#This Row],[Value]]/B22745)</f>
        <v>3.2633787246975337E-3</v>
      </c>
      <c r="D22746" s="89"/>
      <c r="E22746" s="89"/>
      <c r="F22746" s="89">
        <f>Table3[[#This Row],[Yield]]/100*(1+F22745)</f>
        <v>0</v>
      </c>
    </row>
    <row r="22747" spans="1:6" x14ac:dyDescent="0.2">
      <c r="A22747" s="88">
        <v>28256</v>
      </c>
      <c r="B22747" s="89">
        <v>926.9</v>
      </c>
      <c r="C22747" s="89">
        <f>LN(Table3[[#This Row],[Value]]/B22746)</f>
        <v>-9.9193530605042515E-3</v>
      </c>
      <c r="D22747" s="89"/>
      <c r="E22747" s="89"/>
      <c r="F22747" s="89">
        <f>Table3[[#This Row],[Yield]]/100*(1+F22746)</f>
        <v>0</v>
      </c>
    </row>
    <row r="22748" spans="1:6" x14ac:dyDescent="0.2">
      <c r="A22748" s="88">
        <v>28257</v>
      </c>
      <c r="B22748" s="89">
        <v>925.54</v>
      </c>
      <c r="C22748" s="89">
        <f>LN(Table3[[#This Row],[Value]]/B22747)</f>
        <v>-1.4683339210416308E-3</v>
      </c>
      <c r="D22748" s="89"/>
      <c r="E22748" s="89"/>
      <c r="F22748" s="89">
        <f>Table3[[#This Row],[Yield]]/100*(1+F22747)</f>
        <v>0</v>
      </c>
    </row>
    <row r="22749" spans="1:6" x14ac:dyDescent="0.2">
      <c r="A22749" s="88">
        <v>28258</v>
      </c>
      <c r="B22749" s="89">
        <v>928.34</v>
      </c>
      <c r="C22749" s="89">
        <f>LN(Table3[[#This Row],[Value]]/B22748)</f>
        <v>3.020694035289497E-3</v>
      </c>
      <c r="D22749" s="89"/>
      <c r="E22749" s="89"/>
      <c r="F22749" s="89">
        <f>Table3[[#This Row],[Yield]]/100*(1+F22748)</f>
        <v>0</v>
      </c>
    </row>
    <row r="22750" spans="1:6" x14ac:dyDescent="0.2">
      <c r="A22750" s="88">
        <v>28261</v>
      </c>
      <c r="B22750" s="89">
        <v>932.5</v>
      </c>
      <c r="C22750" s="89">
        <f>LN(Table3[[#This Row],[Value]]/B22749)</f>
        <v>4.4711065219356231E-3</v>
      </c>
      <c r="D22750" s="89"/>
      <c r="E22750" s="89"/>
      <c r="F22750" s="89">
        <f>Table3[[#This Row],[Yield]]/100*(1+F22749)</f>
        <v>0</v>
      </c>
    </row>
    <row r="22751" spans="1:6" x14ac:dyDescent="0.2">
      <c r="A22751" s="88">
        <v>28262</v>
      </c>
      <c r="B22751" s="89">
        <v>936.48</v>
      </c>
      <c r="C22751" s="89">
        <f>LN(Table3[[#This Row],[Value]]/B22750)</f>
        <v>4.2590140249401031E-3</v>
      </c>
      <c r="D22751" s="89"/>
      <c r="E22751" s="89"/>
      <c r="F22751" s="89">
        <f>Table3[[#This Row],[Yield]]/100*(1+F22750)</f>
        <v>0</v>
      </c>
    </row>
    <row r="22752" spans="1:6" x14ac:dyDescent="0.2">
      <c r="A22752" s="88">
        <v>28263</v>
      </c>
      <c r="B22752" s="89">
        <v>941.91</v>
      </c>
      <c r="C22752" s="89">
        <f>LN(Table3[[#This Row],[Value]]/B22751)</f>
        <v>5.7815630678078895E-3</v>
      </c>
      <c r="D22752" s="89"/>
      <c r="E22752" s="89"/>
      <c r="F22752" s="89">
        <f>Table3[[#This Row],[Yield]]/100*(1+F22751)</f>
        <v>0</v>
      </c>
    </row>
    <row r="22753" spans="1:6" x14ac:dyDescent="0.2">
      <c r="A22753" s="88">
        <v>28264</v>
      </c>
      <c r="B22753" s="89">
        <v>936.48</v>
      </c>
      <c r="C22753" s="89">
        <f>LN(Table3[[#This Row],[Value]]/B22752)</f>
        <v>-5.781563067807984E-3</v>
      </c>
      <c r="D22753" s="89"/>
      <c r="E22753" s="89"/>
      <c r="F22753" s="89">
        <f>Table3[[#This Row],[Yield]]/100*(1+F22752)</f>
        <v>0</v>
      </c>
    </row>
    <row r="22754" spans="1:6" x14ac:dyDescent="0.2">
      <c r="A22754" s="88">
        <v>28265</v>
      </c>
      <c r="B22754" s="89">
        <v>930.46</v>
      </c>
      <c r="C22754" s="89">
        <f>LN(Table3[[#This Row],[Value]]/B22753)</f>
        <v>-6.4490780256536767E-3</v>
      </c>
      <c r="D22754" s="89"/>
      <c r="E22754" s="89"/>
      <c r="F22754" s="89">
        <f>Table3[[#This Row],[Yield]]/100*(1+F22753)</f>
        <v>0</v>
      </c>
    </row>
    <row r="22755" spans="1:6" x14ac:dyDescent="0.2">
      <c r="A22755" s="88">
        <v>28268</v>
      </c>
      <c r="B22755" s="89">
        <v>917.06</v>
      </c>
      <c r="C22755" s="89">
        <f>LN(Table3[[#This Row],[Value]]/B22754)</f>
        <v>-1.4506186648837068E-2</v>
      </c>
      <c r="D22755" s="89"/>
      <c r="E22755" s="89"/>
      <c r="F22755" s="89">
        <f>Table3[[#This Row],[Yield]]/100*(1+F22754)</f>
        <v>0</v>
      </c>
    </row>
    <row r="22756" spans="1:6" x14ac:dyDescent="0.2">
      <c r="A22756" s="88">
        <v>28269</v>
      </c>
      <c r="B22756" s="89">
        <v>912.4</v>
      </c>
      <c r="C22756" s="89">
        <f>LN(Table3[[#This Row],[Value]]/B22755)</f>
        <v>-5.0944104581871928E-3</v>
      </c>
      <c r="D22756" s="89"/>
      <c r="E22756" s="89"/>
      <c r="F22756" s="89">
        <f>Table3[[#This Row],[Yield]]/100*(1+F22755)</f>
        <v>0</v>
      </c>
    </row>
    <row r="22757" spans="1:6" x14ac:dyDescent="0.2">
      <c r="A22757" s="88">
        <v>28270</v>
      </c>
      <c r="B22757" s="89">
        <v>903.24</v>
      </c>
      <c r="C22757" s="89">
        <f>LN(Table3[[#This Row],[Value]]/B22756)</f>
        <v>-1.0090191575792039E-2</v>
      </c>
      <c r="D22757" s="89"/>
      <c r="E22757" s="89"/>
      <c r="F22757" s="89">
        <f>Table3[[#This Row],[Yield]]/100*(1+F22756)</f>
        <v>0</v>
      </c>
    </row>
    <row r="22758" spans="1:6" x14ac:dyDescent="0.2">
      <c r="A22758" s="88">
        <v>28271</v>
      </c>
      <c r="B22758" s="89">
        <v>908.07</v>
      </c>
      <c r="C22758" s="89">
        <f>LN(Table3[[#This Row],[Value]]/B22757)</f>
        <v>5.3331693063908116E-3</v>
      </c>
      <c r="D22758" s="89"/>
      <c r="E22758" s="89"/>
      <c r="F22758" s="89">
        <f>Table3[[#This Row],[Yield]]/100*(1+F22757)</f>
        <v>0</v>
      </c>
    </row>
    <row r="22759" spans="1:6" x14ac:dyDescent="0.2">
      <c r="A22759" s="88">
        <v>28272</v>
      </c>
      <c r="B22759" s="89">
        <v>898.83</v>
      </c>
      <c r="C22759" s="89">
        <f>LN(Table3[[#This Row],[Value]]/B22758)</f>
        <v>-1.0227550549568986E-2</v>
      </c>
      <c r="D22759" s="89"/>
      <c r="E22759" s="89"/>
      <c r="F22759" s="89">
        <f>Table3[[#This Row],[Yield]]/100*(1+F22758)</f>
        <v>0</v>
      </c>
    </row>
    <row r="22760" spans="1:6" x14ac:dyDescent="0.2">
      <c r="A22760" s="88">
        <v>28276</v>
      </c>
      <c r="B22760" s="89">
        <v>898.66</v>
      </c>
      <c r="C22760" s="89">
        <f>LN(Table3[[#This Row],[Value]]/B22759)</f>
        <v>-1.8915265231727414E-4</v>
      </c>
      <c r="D22760" s="89"/>
      <c r="E22760" s="89"/>
      <c r="F22760" s="89">
        <f>Table3[[#This Row],[Yield]]/100*(1+F22759)</f>
        <v>0</v>
      </c>
    </row>
    <row r="22761" spans="1:6" x14ac:dyDescent="0.2">
      <c r="A22761" s="88">
        <v>28277</v>
      </c>
      <c r="B22761" s="89">
        <v>906.55</v>
      </c>
      <c r="C22761" s="89">
        <f>LN(Table3[[#This Row],[Value]]/B22760)</f>
        <v>8.7414209328723902E-3</v>
      </c>
      <c r="D22761" s="89"/>
      <c r="E22761" s="89"/>
      <c r="F22761" s="89">
        <f>Table3[[#This Row],[Yield]]/100*(1+F22760)</f>
        <v>0</v>
      </c>
    </row>
    <row r="22762" spans="1:6" x14ac:dyDescent="0.2">
      <c r="A22762" s="88">
        <v>28278</v>
      </c>
      <c r="B22762" s="89">
        <v>903.15</v>
      </c>
      <c r="C22762" s="89">
        <f>LN(Table3[[#This Row],[Value]]/B22761)</f>
        <v>-3.7575332932512084E-3</v>
      </c>
      <c r="D22762" s="89"/>
      <c r="E22762" s="89"/>
      <c r="F22762" s="89">
        <f>Table3[[#This Row],[Yield]]/100*(1+F22761)</f>
        <v>0</v>
      </c>
    </row>
    <row r="22763" spans="1:6" x14ac:dyDescent="0.2">
      <c r="A22763" s="88">
        <v>28279</v>
      </c>
      <c r="B22763" s="89">
        <v>912.23</v>
      </c>
      <c r="C22763" s="89">
        <f>LN(Table3[[#This Row],[Value]]/B22762)</f>
        <v>1.0003498682916456E-2</v>
      </c>
      <c r="D22763" s="89"/>
      <c r="E22763" s="89"/>
      <c r="F22763" s="89">
        <f>Table3[[#This Row],[Yield]]/100*(1+F22762)</f>
        <v>0</v>
      </c>
    </row>
    <row r="22764" spans="1:6" x14ac:dyDescent="0.2">
      <c r="A22764" s="88">
        <v>28282</v>
      </c>
      <c r="B22764" s="89">
        <v>903.04</v>
      </c>
      <c r="C22764" s="89">
        <f>LN(Table3[[#This Row],[Value]]/B22763)</f>
        <v>-1.0125302037088479E-2</v>
      </c>
      <c r="D22764" s="89"/>
      <c r="E22764" s="89"/>
      <c r="F22764" s="89">
        <f>Table3[[#This Row],[Yield]]/100*(1+F22763)</f>
        <v>0</v>
      </c>
    </row>
    <row r="22765" spans="1:6" x14ac:dyDescent="0.2">
      <c r="A22765" s="88">
        <v>28283</v>
      </c>
      <c r="B22765" s="89">
        <v>908.67</v>
      </c>
      <c r="C22765" s="89">
        <f>LN(Table3[[#This Row],[Value]]/B22764)</f>
        <v>6.2151427358220161E-3</v>
      </c>
      <c r="D22765" s="89"/>
      <c r="E22765" s="89"/>
      <c r="F22765" s="89">
        <f>Table3[[#This Row],[Yield]]/100*(1+F22764)</f>
        <v>0</v>
      </c>
    </row>
    <row r="22766" spans="1:6" x14ac:dyDescent="0.2">
      <c r="A22766" s="88">
        <v>28284</v>
      </c>
      <c r="B22766" s="89">
        <v>912.99</v>
      </c>
      <c r="C22766" s="89">
        <f>LN(Table3[[#This Row],[Value]]/B22765)</f>
        <v>4.7429356722494039E-3</v>
      </c>
      <c r="D22766" s="89"/>
      <c r="E22766" s="89"/>
      <c r="F22766" s="89">
        <f>Table3[[#This Row],[Yield]]/100*(1+F22765)</f>
        <v>0</v>
      </c>
    </row>
    <row r="22767" spans="1:6" x14ac:dyDescent="0.2">
      <c r="A22767" s="88">
        <v>28285</v>
      </c>
      <c r="B22767" s="89">
        <v>909.85</v>
      </c>
      <c r="C22767" s="89">
        <f>LN(Table3[[#This Row],[Value]]/B22766)</f>
        <v>-3.4451768732141068E-3</v>
      </c>
      <c r="D22767" s="89"/>
      <c r="E22767" s="89"/>
      <c r="F22767" s="89">
        <f>Table3[[#This Row],[Yield]]/100*(1+F22766)</f>
        <v>0</v>
      </c>
    </row>
    <row r="22768" spans="1:6" x14ac:dyDescent="0.2">
      <c r="A22768" s="88">
        <v>28286</v>
      </c>
      <c r="B22768" s="89">
        <v>910.79</v>
      </c>
      <c r="C22768" s="89">
        <f>LN(Table3[[#This Row],[Value]]/B22767)</f>
        <v>1.0326040112537999E-3</v>
      </c>
      <c r="D22768" s="89"/>
      <c r="E22768" s="89"/>
      <c r="F22768" s="89">
        <f>Table3[[#This Row],[Yield]]/100*(1+F22767)</f>
        <v>0</v>
      </c>
    </row>
    <row r="22769" spans="1:6" x14ac:dyDescent="0.2">
      <c r="A22769" s="88">
        <v>28289</v>
      </c>
      <c r="B22769" s="89">
        <v>912.4</v>
      </c>
      <c r="C22769" s="89">
        <f>LN(Table3[[#This Row],[Value]]/B22768)</f>
        <v>1.7661356397273853E-3</v>
      </c>
      <c r="D22769" s="89"/>
      <c r="E22769" s="89"/>
      <c r="F22769" s="89">
        <f>Table3[[#This Row],[Yield]]/100*(1+F22768)</f>
        <v>0</v>
      </c>
    </row>
    <row r="22770" spans="1:6" x14ac:dyDescent="0.2">
      <c r="A22770" s="88">
        <v>28290</v>
      </c>
      <c r="B22770" s="89">
        <v>922.57</v>
      </c>
      <c r="C22770" s="89">
        <f>LN(Table3[[#This Row],[Value]]/B22769)</f>
        <v>1.1084763384457814E-2</v>
      </c>
      <c r="D22770" s="89"/>
      <c r="E22770" s="89"/>
      <c r="F22770" s="89">
        <f>Table3[[#This Row],[Yield]]/100*(1+F22769)</f>
        <v>0</v>
      </c>
    </row>
    <row r="22771" spans="1:6" x14ac:dyDescent="0.2">
      <c r="A22771" s="88">
        <v>28291</v>
      </c>
      <c r="B22771" s="89">
        <v>917.57</v>
      </c>
      <c r="C22771" s="89">
        <f>LN(Table3[[#This Row],[Value]]/B22770)</f>
        <v>-5.4343824982965678E-3</v>
      </c>
      <c r="D22771" s="89"/>
      <c r="E22771" s="89"/>
      <c r="F22771" s="89">
        <f>Table3[[#This Row],[Yield]]/100*(1+F22770)</f>
        <v>0</v>
      </c>
    </row>
    <row r="22772" spans="1:6" x14ac:dyDescent="0.2">
      <c r="A22772" s="88">
        <v>28292</v>
      </c>
      <c r="B22772" s="89">
        <v>920.45</v>
      </c>
      <c r="C22772" s="89">
        <f>LN(Table3[[#This Row],[Value]]/B22771)</f>
        <v>3.1338095961770383E-3</v>
      </c>
      <c r="D22772" s="89"/>
      <c r="E22772" s="89"/>
      <c r="F22772" s="89">
        <f>Table3[[#This Row],[Yield]]/100*(1+F22771)</f>
        <v>0</v>
      </c>
    </row>
    <row r="22773" spans="1:6" x14ac:dyDescent="0.2">
      <c r="A22773" s="88">
        <v>28293</v>
      </c>
      <c r="B22773" s="89">
        <v>920.45</v>
      </c>
      <c r="C22773" s="89">
        <f>LN(Table3[[#This Row],[Value]]/B22772)</f>
        <v>0</v>
      </c>
      <c r="D22773" s="89"/>
      <c r="E22773" s="89"/>
      <c r="F22773" s="89">
        <f>Table3[[#This Row],[Yield]]/100*(1+F22772)</f>
        <v>0</v>
      </c>
    </row>
    <row r="22774" spans="1:6" x14ac:dyDescent="0.2">
      <c r="A22774" s="88">
        <v>28296</v>
      </c>
      <c r="B22774" s="89">
        <v>924.27</v>
      </c>
      <c r="C22774" s="89">
        <f>LN(Table3[[#This Row],[Value]]/B22773)</f>
        <v>4.1415558569387837E-3</v>
      </c>
      <c r="D22774" s="89"/>
      <c r="E22774" s="89"/>
      <c r="F22774" s="89">
        <f>Table3[[#This Row],[Yield]]/100*(1+F22773)</f>
        <v>0</v>
      </c>
    </row>
    <row r="22775" spans="1:6" x14ac:dyDescent="0.2">
      <c r="A22775" s="88">
        <v>28297</v>
      </c>
      <c r="B22775" s="89">
        <v>928.6</v>
      </c>
      <c r="C22775" s="89">
        <f>LN(Table3[[#This Row],[Value]]/B22774)</f>
        <v>4.6738388363114997E-3</v>
      </c>
      <c r="D22775" s="89"/>
      <c r="E22775" s="89"/>
      <c r="F22775" s="89">
        <f>Table3[[#This Row],[Yield]]/100*(1+F22774)</f>
        <v>0</v>
      </c>
    </row>
    <row r="22776" spans="1:6" x14ac:dyDescent="0.2">
      <c r="A22776" s="88">
        <v>28298</v>
      </c>
      <c r="B22776" s="89">
        <v>926.31</v>
      </c>
      <c r="C22776" s="89">
        <f>LN(Table3[[#This Row],[Value]]/B22775)</f>
        <v>-2.4691237455500329E-3</v>
      </c>
      <c r="D22776" s="89"/>
      <c r="E22776" s="89"/>
      <c r="F22776" s="89">
        <f>Table3[[#This Row],[Yield]]/100*(1+F22775)</f>
        <v>0</v>
      </c>
    </row>
    <row r="22777" spans="1:6" x14ac:dyDescent="0.2">
      <c r="A22777" s="88">
        <v>28299</v>
      </c>
      <c r="B22777" s="89">
        <v>925.37</v>
      </c>
      <c r="C22777" s="89">
        <f>LN(Table3[[#This Row],[Value]]/B22776)</f>
        <v>-1.0152943065191858E-3</v>
      </c>
      <c r="D22777" s="89"/>
      <c r="E22777" s="89"/>
      <c r="F22777" s="89">
        <f>Table3[[#This Row],[Yield]]/100*(1+F22776)</f>
        <v>0</v>
      </c>
    </row>
    <row r="22778" spans="1:6" x14ac:dyDescent="0.2">
      <c r="A22778" s="88">
        <v>28300</v>
      </c>
      <c r="B22778" s="89">
        <v>929.7</v>
      </c>
      <c r="C22778" s="89">
        <f>LN(Table3[[#This Row],[Value]]/B22777)</f>
        <v>4.6682959280602123E-3</v>
      </c>
      <c r="D22778" s="89"/>
      <c r="E22778" s="89"/>
      <c r="F22778" s="89">
        <f>Table3[[#This Row],[Yield]]/100*(1+F22777)</f>
        <v>0</v>
      </c>
    </row>
    <row r="22779" spans="1:6" x14ac:dyDescent="0.2">
      <c r="A22779" s="88">
        <v>28303</v>
      </c>
      <c r="B22779" s="89">
        <v>924.1</v>
      </c>
      <c r="C22779" s="89">
        <f>LN(Table3[[#This Row],[Value]]/B22778)</f>
        <v>-6.0416625678175002E-3</v>
      </c>
      <c r="D22779" s="89"/>
      <c r="E22779" s="89"/>
      <c r="F22779" s="89">
        <f>Table3[[#This Row],[Yield]]/100*(1+F22778)</f>
        <v>0</v>
      </c>
    </row>
    <row r="22780" spans="1:6" x14ac:dyDescent="0.2">
      <c r="A22780" s="88">
        <v>28304</v>
      </c>
      <c r="B22780" s="89">
        <v>915.62</v>
      </c>
      <c r="C22780" s="89">
        <f>LN(Table3[[#This Row],[Value]]/B22779)</f>
        <v>-9.2188594543257778E-3</v>
      </c>
      <c r="D22780" s="89"/>
      <c r="E22780" s="89"/>
      <c r="F22780" s="89">
        <f>Table3[[#This Row],[Yield]]/100*(1+F22779)</f>
        <v>0</v>
      </c>
    </row>
    <row r="22781" spans="1:6" x14ac:dyDescent="0.2">
      <c r="A22781" s="88">
        <v>28305</v>
      </c>
      <c r="B22781" s="89">
        <v>913.33</v>
      </c>
      <c r="C22781" s="89">
        <f>LN(Table3[[#This Row],[Value]]/B22780)</f>
        <v>-2.5041703673591015E-3</v>
      </c>
      <c r="D22781" s="89"/>
      <c r="E22781" s="89"/>
      <c r="F22781" s="89">
        <f>Table3[[#This Row],[Yield]]/100*(1+F22780)</f>
        <v>0</v>
      </c>
    </row>
    <row r="22782" spans="1:6" x14ac:dyDescent="0.2">
      <c r="A22782" s="88">
        <v>28306</v>
      </c>
      <c r="B22782" s="89">
        <v>916.3</v>
      </c>
      <c r="C22782" s="89">
        <f>LN(Table3[[#This Row],[Value]]/B22781)</f>
        <v>3.2465608988576076E-3</v>
      </c>
      <c r="D22782" s="89"/>
      <c r="E22782" s="89"/>
      <c r="F22782" s="89">
        <f>Table3[[#This Row],[Yield]]/100*(1+F22781)</f>
        <v>0</v>
      </c>
    </row>
    <row r="22783" spans="1:6" x14ac:dyDescent="0.2">
      <c r="A22783" s="88">
        <v>28307</v>
      </c>
      <c r="B22783" s="89">
        <v>912.65</v>
      </c>
      <c r="C22783" s="89">
        <f>LN(Table3[[#This Row],[Value]]/B22782)</f>
        <v>-3.9913664623743633E-3</v>
      </c>
      <c r="D22783" s="89"/>
      <c r="E22783" s="89"/>
      <c r="F22783" s="89">
        <f>Table3[[#This Row],[Yield]]/100*(1+F22782)</f>
        <v>0</v>
      </c>
    </row>
    <row r="22784" spans="1:6" x14ac:dyDescent="0.2">
      <c r="A22784" s="88">
        <v>28311</v>
      </c>
      <c r="B22784" s="89">
        <v>913.59</v>
      </c>
      <c r="C22784" s="89">
        <f>LN(Table3[[#This Row],[Value]]/B22783)</f>
        <v>1.0294376237659621E-3</v>
      </c>
      <c r="D22784" s="89"/>
      <c r="E22784" s="89"/>
      <c r="F22784" s="89">
        <f>Table3[[#This Row],[Yield]]/100*(1+F22783)</f>
        <v>0</v>
      </c>
    </row>
    <row r="22785" spans="1:6" x14ac:dyDescent="0.2">
      <c r="A22785" s="88">
        <v>28312</v>
      </c>
      <c r="B22785" s="89">
        <v>907.73</v>
      </c>
      <c r="C22785" s="89">
        <f>LN(Table3[[#This Row],[Value]]/B22784)</f>
        <v>-6.4349155787674301E-3</v>
      </c>
      <c r="D22785" s="89"/>
      <c r="E22785" s="89"/>
      <c r="F22785" s="89">
        <f>Table3[[#This Row],[Yield]]/100*(1+F22784)</f>
        <v>0</v>
      </c>
    </row>
    <row r="22786" spans="1:6" x14ac:dyDescent="0.2">
      <c r="A22786" s="88">
        <v>28313</v>
      </c>
      <c r="B22786" s="89">
        <v>909.51</v>
      </c>
      <c r="C22786" s="89">
        <f>LN(Table3[[#This Row],[Value]]/B22785)</f>
        <v>1.9590153961666443E-3</v>
      </c>
      <c r="D22786" s="89"/>
      <c r="E22786" s="89"/>
      <c r="F22786" s="89">
        <f>Table3[[#This Row],[Yield]]/100*(1+F22785)</f>
        <v>0</v>
      </c>
    </row>
    <row r="22787" spans="1:6" x14ac:dyDescent="0.2">
      <c r="A22787" s="88">
        <v>28314</v>
      </c>
      <c r="B22787" s="89">
        <v>907.99</v>
      </c>
      <c r="C22787" s="89">
        <f>LN(Table3[[#This Row],[Value]]/B22786)</f>
        <v>-1.6726276251699038E-3</v>
      </c>
      <c r="D22787" s="89"/>
      <c r="E22787" s="89"/>
      <c r="F22787" s="89">
        <f>Table3[[#This Row],[Yield]]/100*(1+F22786)</f>
        <v>0</v>
      </c>
    </row>
    <row r="22788" spans="1:6" x14ac:dyDescent="0.2">
      <c r="A22788" s="88">
        <v>28317</v>
      </c>
      <c r="B22788" s="89">
        <v>905.53</v>
      </c>
      <c r="C22788" s="89">
        <f>LN(Table3[[#This Row],[Value]]/B22787)</f>
        <v>-2.7129576832109962E-3</v>
      </c>
      <c r="D22788" s="89"/>
      <c r="E22788" s="89"/>
      <c r="F22788" s="89">
        <f>Table3[[#This Row],[Yield]]/100*(1+F22787)</f>
        <v>0</v>
      </c>
    </row>
    <row r="22789" spans="1:6" x14ac:dyDescent="0.2">
      <c r="A22789" s="88">
        <v>28318</v>
      </c>
      <c r="B22789" s="89">
        <v>903.41</v>
      </c>
      <c r="C22789" s="89">
        <f>LN(Table3[[#This Row],[Value]]/B22788)</f>
        <v>-2.3439151885587053E-3</v>
      </c>
      <c r="D22789" s="89"/>
      <c r="E22789" s="89"/>
      <c r="F22789" s="89">
        <f>Table3[[#This Row],[Yield]]/100*(1+F22788)</f>
        <v>0</v>
      </c>
    </row>
    <row r="22790" spans="1:6" x14ac:dyDescent="0.2">
      <c r="A22790" s="88">
        <v>28319</v>
      </c>
      <c r="B22790" s="89">
        <v>902.99</v>
      </c>
      <c r="C22790" s="89">
        <f>LN(Table3[[#This Row],[Value]]/B22789)</f>
        <v>-4.6501329447325125E-4</v>
      </c>
      <c r="D22790" s="89"/>
      <c r="E22790" s="89"/>
      <c r="F22790" s="89">
        <f>Table3[[#This Row],[Yield]]/100*(1+F22789)</f>
        <v>0</v>
      </c>
    </row>
    <row r="22791" spans="1:6" x14ac:dyDescent="0.2">
      <c r="A22791" s="88">
        <v>28321</v>
      </c>
      <c r="B22791" s="89">
        <v>905.95</v>
      </c>
      <c r="C22791" s="89">
        <f>LN(Table3[[#This Row],[Value]]/B22790)</f>
        <v>3.2726377235712634E-3</v>
      </c>
      <c r="D22791" s="89"/>
      <c r="E22791" s="89"/>
      <c r="F22791" s="89">
        <f>Table3[[#This Row],[Yield]]/100*(1+F22790)</f>
        <v>0</v>
      </c>
    </row>
    <row r="22792" spans="1:6" x14ac:dyDescent="0.2">
      <c r="A22792" s="88">
        <v>28324</v>
      </c>
      <c r="B22792" s="89">
        <v>910.6</v>
      </c>
      <c r="C22792" s="89">
        <f>LN(Table3[[#This Row],[Value]]/B22791)</f>
        <v>5.119606018565189E-3</v>
      </c>
      <c r="D22792" s="89"/>
      <c r="E22792" s="89"/>
      <c r="F22792" s="89">
        <f>Table3[[#This Row],[Yield]]/100*(1+F22791)</f>
        <v>0</v>
      </c>
    </row>
    <row r="22793" spans="1:6" x14ac:dyDescent="0.2">
      <c r="A22793" s="88">
        <v>28325</v>
      </c>
      <c r="B22793" s="89">
        <v>919.27</v>
      </c>
      <c r="C22793" s="89">
        <f>LN(Table3[[#This Row],[Value]]/B22792)</f>
        <v>9.4761539110334893E-3</v>
      </c>
      <c r="D22793" s="89"/>
      <c r="E22793" s="89"/>
      <c r="F22793" s="89">
        <f>Table3[[#This Row],[Yield]]/100*(1+F22792)</f>
        <v>0</v>
      </c>
    </row>
    <row r="22794" spans="1:6" x14ac:dyDescent="0.2">
      <c r="A22794" s="88">
        <v>28326</v>
      </c>
      <c r="B22794" s="89">
        <v>920.48</v>
      </c>
      <c r="C22794" s="89">
        <f>LN(Table3[[#This Row],[Value]]/B22793)</f>
        <v>1.3153963032679565E-3</v>
      </c>
      <c r="D22794" s="89"/>
      <c r="E22794" s="89"/>
      <c r="F22794" s="89">
        <f>Table3[[#This Row],[Yield]]/100*(1+F22793)</f>
        <v>0</v>
      </c>
    </row>
    <row r="22795" spans="1:6" x14ac:dyDescent="0.2">
      <c r="A22795" s="88">
        <v>28327</v>
      </c>
      <c r="B22795" s="89">
        <v>921.78</v>
      </c>
      <c r="C22795" s="89">
        <f>LN(Table3[[#This Row],[Value]]/B22794)</f>
        <v>1.4113102556403412E-3</v>
      </c>
      <c r="D22795" s="89"/>
      <c r="E22795" s="89"/>
      <c r="F22795" s="89">
        <f>Table3[[#This Row],[Yield]]/100*(1+F22794)</f>
        <v>0</v>
      </c>
    </row>
    <row r="22796" spans="1:6" x14ac:dyDescent="0.2">
      <c r="A22796" s="88">
        <v>28328</v>
      </c>
      <c r="B22796" s="89">
        <v>923.42</v>
      </c>
      <c r="C22796" s="89">
        <f>LN(Table3[[#This Row],[Value]]/B22795)</f>
        <v>1.7775855536968734E-3</v>
      </c>
      <c r="D22796" s="89"/>
      <c r="E22796" s="89"/>
      <c r="F22796" s="89">
        <f>Table3[[#This Row],[Yield]]/100*(1+F22795)</f>
        <v>0</v>
      </c>
    </row>
    <row r="22797" spans="1:6" x14ac:dyDescent="0.2">
      <c r="A22797" s="88">
        <v>28331</v>
      </c>
      <c r="B22797" s="89">
        <v>914.24</v>
      </c>
      <c r="C22797" s="89">
        <f>LN(Table3[[#This Row],[Value]]/B22796)</f>
        <v>-9.9910498819122118E-3</v>
      </c>
      <c r="D22797" s="89"/>
      <c r="E22797" s="89"/>
      <c r="F22797" s="89">
        <f>Table3[[#This Row],[Yield]]/100*(1+F22796)</f>
        <v>0</v>
      </c>
    </row>
    <row r="22798" spans="1:6" x14ac:dyDescent="0.2">
      <c r="A22798" s="88">
        <v>28332</v>
      </c>
      <c r="B22798" s="89">
        <v>908.18</v>
      </c>
      <c r="C22798" s="89">
        <f>LN(Table3[[#This Row],[Value]]/B22797)</f>
        <v>-6.6505222021856344E-3</v>
      </c>
      <c r="D22798" s="89"/>
      <c r="E22798" s="89"/>
      <c r="F22798" s="89">
        <f>Table3[[#This Row],[Yield]]/100*(1+F22797)</f>
        <v>0</v>
      </c>
    </row>
    <row r="22799" spans="1:6" x14ac:dyDescent="0.2">
      <c r="A22799" s="88">
        <v>28333</v>
      </c>
      <c r="B22799" s="89">
        <v>888.43</v>
      </c>
      <c r="C22799" s="89">
        <f>LN(Table3[[#This Row],[Value]]/B22798)</f>
        <v>-2.1986736817380653E-2</v>
      </c>
      <c r="D22799" s="89"/>
      <c r="E22799" s="89"/>
      <c r="F22799" s="89">
        <f>Table3[[#This Row],[Yield]]/100*(1+F22798)</f>
        <v>0</v>
      </c>
    </row>
    <row r="22800" spans="1:6" x14ac:dyDescent="0.2">
      <c r="A22800" s="88">
        <v>28334</v>
      </c>
      <c r="B22800" s="89">
        <v>889.99</v>
      </c>
      <c r="C22800" s="89">
        <f>LN(Table3[[#This Row],[Value]]/B22799)</f>
        <v>1.7543666851636581E-3</v>
      </c>
      <c r="D22800" s="89"/>
      <c r="E22800" s="89"/>
      <c r="F22800" s="89">
        <f>Table3[[#This Row],[Yield]]/100*(1+F22799)</f>
        <v>0</v>
      </c>
    </row>
    <row r="22801" spans="1:6" x14ac:dyDescent="0.2">
      <c r="A22801" s="88">
        <v>28335</v>
      </c>
      <c r="B22801" s="89">
        <v>890.07</v>
      </c>
      <c r="C22801" s="89">
        <f>LN(Table3[[#This Row],[Value]]/B22800)</f>
        <v>8.9884610691699868E-5</v>
      </c>
      <c r="D22801" s="89"/>
      <c r="E22801" s="89"/>
      <c r="F22801" s="89">
        <f>Table3[[#This Row],[Yield]]/100*(1+F22800)</f>
        <v>0</v>
      </c>
    </row>
    <row r="22802" spans="1:6" x14ac:dyDescent="0.2">
      <c r="A22802" s="88">
        <v>28338</v>
      </c>
      <c r="B22802" s="89">
        <v>891.81</v>
      </c>
      <c r="C22802" s="89">
        <f>LN(Table3[[#This Row],[Value]]/B22801)</f>
        <v>1.9529940883299954E-3</v>
      </c>
      <c r="D22802" s="89"/>
      <c r="E22802" s="89"/>
      <c r="F22802" s="89">
        <f>Table3[[#This Row],[Yield]]/100*(1+F22801)</f>
        <v>0</v>
      </c>
    </row>
    <row r="22803" spans="1:6" x14ac:dyDescent="0.2">
      <c r="A22803" s="88">
        <v>28339</v>
      </c>
      <c r="B22803" s="89">
        <v>887.39</v>
      </c>
      <c r="C22803" s="89">
        <f>LN(Table3[[#This Row],[Value]]/B22802)</f>
        <v>-4.968535401078676E-3</v>
      </c>
      <c r="D22803" s="89"/>
      <c r="E22803" s="89"/>
      <c r="F22803" s="89">
        <f>Table3[[#This Row],[Yield]]/100*(1+F22802)</f>
        <v>0</v>
      </c>
    </row>
    <row r="22804" spans="1:6" x14ac:dyDescent="0.2">
      <c r="A22804" s="88">
        <v>28340</v>
      </c>
      <c r="B22804" s="89">
        <v>886</v>
      </c>
      <c r="C22804" s="89">
        <f>LN(Table3[[#This Row],[Value]]/B22803)</f>
        <v>-1.5676194008676827E-3</v>
      </c>
      <c r="D22804" s="89"/>
      <c r="E22804" s="89"/>
      <c r="F22804" s="89">
        <f>Table3[[#This Row],[Yield]]/100*(1+F22803)</f>
        <v>0</v>
      </c>
    </row>
    <row r="22805" spans="1:6" x14ac:dyDescent="0.2">
      <c r="A22805" s="88">
        <v>28341</v>
      </c>
      <c r="B22805" s="89">
        <v>888.17</v>
      </c>
      <c r="C22805" s="89">
        <f>LN(Table3[[#This Row],[Value]]/B22804)</f>
        <v>2.4462155059562546E-3</v>
      </c>
      <c r="D22805" s="89"/>
      <c r="E22805" s="89"/>
      <c r="F22805" s="89">
        <f>Table3[[#This Row],[Yield]]/100*(1+F22804)</f>
        <v>0</v>
      </c>
    </row>
    <row r="22806" spans="1:6" x14ac:dyDescent="0.2">
      <c r="A22806" s="88">
        <v>28342</v>
      </c>
      <c r="B22806" s="89">
        <v>888.69</v>
      </c>
      <c r="C22806" s="89">
        <f>LN(Table3[[#This Row],[Value]]/B22805)</f>
        <v>5.8530217895067416E-4</v>
      </c>
      <c r="D22806" s="89"/>
      <c r="E22806" s="89"/>
      <c r="F22806" s="89">
        <f>Table3[[#This Row],[Yield]]/100*(1+F22805)</f>
        <v>0</v>
      </c>
    </row>
    <row r="22807" spans="1:6" x14ac:dyDescent="0.2">
      <c r="A22807" s="88">
        <v>28345</v>
      </c>
      <c r="B22807" s="89">
        <v>879.42</v>
      </c>
      <c r="C22807" s="89">
        <f>LN(Table3[[#This Row],[Value]]/B22806)</f>
        <v>-1.0485869022723563E-2</v>
      </c>
      <c r="D22807" s="89"/>
      <c r="E22807" s="89"/>
      <c r="F22807" s="89">
        <f>Table3[[#This Row],[Yield]]/100*(1+F22806)</f>
        <v>0</v>
      </c>
    </row>
    <row r="22808" spans="1:6" x14ac:dyDescent="0.2">
      <c r="A22808" s="88">
        <v>28346</v>
      </c>
      <c r="B22808" s="89">
        <v>879.42</v>
      </c>
      <c r="C22808" s="89">
        <f>LN(Table3[[#This Row],[Value]]/B22807)</f>
        <v>0</v>
      </c>
      <c r="D22808" s="89"/>
      <c r="E22808" s="89"/>
      <c r="F22808" s="89">
        <f>Table3[[#This Row],[Yield]]/100*(1+F22807)</f>
        <v>0</v>
      </c>
    </row>
    <row r="22809" spans="1:6" x14ac:dyDescent="0.2">
      <c r="A22809" s="88">
        <v>28347</v>
      </c>
      <c r="B22809" s="89">
        <v>887.04</v>
      </c>
      <c r="C22809" s="89">
        <f>LN(Table3[[#This Row],[Value]]/B22808)</f>
        <v>8.6274778541648323E-3</v>
      </c>
      <c r="D22809" s="89"/>
      <c r="E22809" s="89"/>
      <c r="F22809" s="89">
        <f>Table3[[#This Row],[Yield]]/100*(1+F22808)</f>
        <v>0</v>
      </c>
    </row>
    <row r="22810" spans="1:6" x14ac:dyDescent="0.2">
      <c r="A22810" s="88">
        <v>28348</v>
      </c>
      <c r="B22810" s="89">
        <v>877.43</v>
      </c>
      <c r="C22810" s="89">
        <f>LN(Table3[[#This Row],[Value]]/B22809)</f>
        <v>-1.0892897043141883E-2</v>
      </c>
      <c r="D22810" s="89"/>
      <c r="E22810" s="89"/>
      <c r="F22810" s="89">
        <f>Table3[[#This Row],[Yield]]/100*(1+F22809)</f>
        <v>0</v>
      </c>
    </row>
    <row r="22811" spans="1:6" x14ac:dyDescent="0.2">
      <c r="A22811" s="88">
        <v>28349</v>
      </c>
      <c r="B22811" s="89">
        <v>871.1</v>
      </c>
      <c r="C22811" s="89">
        <f>LN(Table3[[#This Row],[Value]]/B22810)</f>
        <v>-7.2403992534408332E-3</v>
      </c>
      <c r="D22811" s="89"/>
      <c r="E22811" s="89"/>
      <c r="F22811" s="89">
        <f>Table3[[#This Row],[Yield]]/100*(1+F22810)</f>
        <v>0</v>
      </c>
    </row>
    <row r="22812" spans="1:6" x14ac:dyDescent="0.2">
      <c r="A22812" s="88">
        <v>28352</v>
      </c>
      <c r="B22812" s="89">
        <v>874.13</v>
      </c>
      <c r="C22812" s="89">
        <f>LN(Table3[[#This Row],[Value]]/B22811)</f>
        <v>3.4723251885453608E-3</v>
      </c>
      <c r="D22812" s="89"/>
      <c r="E22812" s="89"/>
      <c r="F22812" s="89">
        <f>Table3[[#This Row],[Yield]]/100*(1+F22811)</f>
        <v>0</v>
      </c>
    </row>
    <row r="22813" spans="1:6" x14ac:dyDescent="0.2">
      <c r="A22813" s="88">
        <v>28353</v>
      </c>
      <c r="B22813" s="89">
        <v>869.28</v>
      </c>
      <c r="C22813" s="89">
        <f>LN(Table3[[#This Row],[Value]]/B22812)</f>
        <v>-5.56382321017879E-3</v>
      </c>
      <c r="D22813" s="89"/>
      <c r="E22813" s="89"/>
      <c r="F22813" s="89">
        <f>Table3[[#This Row],[Yield]]/100*(1+F22812)</f>
        <v>0</v>
      </c>
    </row>
    <row r="22814" spans="1:6" x14ac:dyDescent="0.2">
      <c r="A22814" s="88">
        <v>28354</v>
      </c>
      <c r="B22814" s="89">
        <v>864.69</v>
      </c>
      <c r="C22814" s="89">
        <f>LN(Table3[[#This Row],[Value]]/B22813)</f>
        <v>-5.2942216082218522E-3</v>
      </c>
      <c r="D22814" s="89"/>
      <c r="E22814" s="89"/>
      <c r="F22814" s="89">
        <f>Table3[[#This Row],[Yield]]/100*(1+F22813)</f>
        <v>0</v>
      </c>
    </row>
    <row r="22815" spans="1:6" x14ac:dyDescent="0.2">
      <c r="A22815" s="88">
        <v>28355</v>
      </c>
      <c r="B22815" s="89">
        <v>864.26</v>
      </c>
      <c r="C22815" s="89">
        <f>LN(Table3[[#This Row],[Value]]/B22814)</f>
        <v>-4.9741173413451936E-4</v>
      </c>
      <c r="D22815" s="89"/>
      <c r="E22815" s="89"/>
      <c r="F22815" s="89">
        <f>Table3[[#This Row],[Yield]]/100*(1+F22814)</f>
        <v>0</v>
      </c>
    </row>
    <row r="22816" spans="1:6" x14ac:dyDescent="0.2">
      <c r="A22816" s="88">
        <v>28356</v>
      </c>
      <c r="B22816" s="89">
        <v>863.48</v>
      </c>
      <c r="C22816" s="89">
        <f>LN(Table3[[#This Row],[Value]]/B22815)</f>
        <v>-9.0291369418015865E-4</v>
      </c>
      <c r="D22816" s="89"/>
      <c r="E22816" s="89"/>
      <c r="F22816" s="89">
        <f>Table3[[#This Row],[Yield]]/100*(1+F22815)</f>
        <v>0</v>
      </c>
    </row>
    <row r="22817" spans="1:6" x14ac:dyDescent="0.2">
      <c r="A22817" s="88">
        <v>28359</v>
      </c>
      <c r="B22817" s="89">
        <v>867.29</v>
      </c>
      <c r="C22817" s="89">
        <f>LN(Table3[[#This Row],[Value]]/B22816)</f>
        <v>4.4026718215191682E-3</v>
      </c>
      <c r="D22817" s="89"/>
      <c r="E22817" s="89"/>
      <c r="F22817" s="89">
        <f>Table3[[#This Row],[Yield]]/100*(1+F22816)</f>
        <v>0</v>
      </c>
    </row>
    <row r="22818" spans="1:6" x14ac:dyDescent="0.2">
      <c r="A22818" s="88">
        <v>28360</v>
      </c>
      <c r="B22818" s="89">
        <v>865.56</v>
      </c>
      <c r="C22818" s="89">
        <f>LN(Table3[[#This Row],[Value]]/B22817)</f>
        <v>-1.9967112846140016E-3</v>
      </c>
      <c r="D22818" s="89"/>
      <c r="E22818" s="89"/>
      <c r="F22818" s="89">
        <f>Table3[[#This Row],[Yield]]/100*(1+F22817)</f>
        <v>0</v>
      </c>
    </row>
    <row r="22819" spans="1:6" x14ac:dyDescent="0.2">
      <c r="A22819" s="88">
        <v>28361</v>
      </c>
      <c r="B22819" s="89">
        <v>862.87</v>
      </c>
      <c r="C22819" s="89">
        <f>LN(Table3[[#This Row],[Value]]/B22818)</f>
        <v>-3.1126538787962853E-3</v>
      </c>
      <c r="D22819" s="89"/>
      <c r="E22819" s="89"/>
      <c r="F22819" s="89">
        <f>Table3[[#This Row],[Yield]]/100*(1+F22818)</f>
        <v>0</v>
      </c>
    </row>
    <row r="22820" spans="1:6" x14ac:dyDescent="0.2">
      <c r="A22820" s="88">
        <v>28362</v>
      </c>
      <c r="B22820" s="89">
        <v>854.12</v>
      </c>
      <c r="C22820" s="89">
        <f>LN(Table3[[#This Row],[Value]]/B22819)</f>
        <v>-1.0192343285072073E-2</v>
      </c>
      <c r="D22820" s="89"/>
      <c r="E22820" s="89"/>
      <c r="F22820" s="89">
        <f>Table3[[#This Row],[Yield]]/100*(1+F22819)</f>
        <v>0</v>
      </c>
    </row>
    <row r="22821" spans="1:6" x14ac:dyDescent="0.2">
      <c r="A22821" s="88">
        <v>28363</v>
      </c>
      <c r="B22821" s="89">
        <v>855.42</v>
      </c>
      <c r="C22821" s="89">
        <f>LN(Table3[[#This Row],[Value]]/B22820)</f>
        <v>1.5208772542114912E-3</v>
      </c>
      <c r="D22821" s="89"/>
      <c r="E22821" s="89"/>
      <c r="F22821" s="89">
        <f>Table3[[#This Row],[Yield]]/100*(1+F22820)</f>
        <v>0</v>
      </c>
    </row>
    <row r="22822" spans="1:6" x14ac:dyDescent="0.2">
      <c r="A22822" s="88">
        <v>28366</v>
      </c>
      <c r="B22822" s="89">
        <v>864.09</v>
      </c>
      <c r="C22822" s="89">
        <f>LN(Table3[[#This Row],[Value]]/B22821)</f>
        <v>1.0084353651827338E-2</v>
      </c>
      <c r="D22822" s="89"/>
      <c r="E22822" s="89"/>
      <c r="F22822" s="89">
        <f>Table3[[#This Row],[Yield]]/100*(1+F22821)</f>
        <v>0</v>
      </c>
    </row>
    <row r="22823" spans="1:6" x14ac:dyDescent="0.2">
      <c r="A22823" s="88">
        <v>28367</v>
      </c>
      <c r="B22823" s="89">
        <v>858.89</v>
      </c>
      <c r="C22823" s="89">
        <f>LN(Table3[[#This Row],[Value]]/B22822)</f>
        <v>-6.0360721402795197E-3</v>
      </c>
      <c r="D22823" s="89"/>
      <c r="E22823" s="89"/>
      <c r="F22823" s="89">
        <f>Table3[[#This Row],[Yield]]/100*(1+F22822)</f>
        <v>0</v>
      </c>
    </row>
    <row r="22824" spans="1:6" x14ac:dyDescent="0.2">
      <c r="A22824" s="88">
        <v>28368</v>
      </c>
      <c r="B22824" s="89">
        <v>861.49</v>
      </c>
      <c r="C22824" s="89">
        <f>LN(Table3[[#This Row],[Value]]/B22823)</f>
        <v>3.0225903340863384E-3</v>
      </c>
      <c r="D22824" s="89"/>
      <c r="E22824" s="89"/>
      <c r="F22824" s="89">
        <f>Table3[[#This Row],[Yield]]/100*(1+F22823)</f>
        <v>0</v>
      </c>
    </row>
    <row r="22825" spans="1:6" x14ac:dyDescent="0.2">
      <c r="A22825" s="88">
        <v>28369</v>
      </c>
      <c r="B22825" s="89">
        <v>864.86</v>
      </c>
      <c r="C22825" s="89">
        <f>LN(Table3[[#This Row],[Value]]/B22824)</f>
        <v>3.9041958822601999E-3</v>
      </c>
      <c r="D22825" s="89"/>
      <c r="E22825" s="89"/>
      <c r="F22825" s="89">
        <f>Table3[[#This Row],[Yield]]/100*(1+F22824)</f>
        <v>0</v>
      </c>
    </row>
    <row r="22826" spans="1:6" x14ac:dyDescent="0.2">
      <c r="A22826" s="88">
        <v>28370</v>
      </c>
      <c r="B22826" s="89">
        <v>872.31</v>
      </c>
      <c r="C22826" s="89">
        <f>LN(Table3[[#This Row],[Value]]/B22825)</f>
        <v>8.5772211975336261E-3</v>
      </c>
      <c r="D22826" s="89"/>
      <c r="E22826" s="89"/>
      <c r="F22826" s="89">
        <f>Table3[[#This Row],[Yield]]/100*(1+F22825)</f>
        <v>0</v>
      </c>
    </row>
    <row r="22827" spans="1:6" x14ac:dyDescent="0.2">
      <c r="A22827" s="88">
        <v>28374</v>
      </c>
      <c r="B22827" s="89">
        <v>873.27</v>
      </c>
      <c r="C22827" s="89">
        <f>LN(Table3[[#This Row],[Value]]/B22826)</f>
        <v>1.0999210540750101E-3</v>
      </c>
      <c r="D22827" s="89"/>
      <c r="E22827" s="89"/>
      <c r="F22827" s="89">
        <f>Table3[[#This Row],[Yield]]/100*(1+F22826)</f>
        <v>0</v>
      </c>
    </row>
    <row r="22828" spans="1:6" x14ac:dyDescent="0.2">
      <c r="A22828" s="88">
        <v>28375</v>
      </c>
      <c r="B22828" s="89">
        <v>876.39</v>
      </c>
      <c r="C22828" s="89">
        <f>LN(Table3[[#This Row],[Value]]/B22827)</f>
        <v>3.5664109678611045E-3</v>
      </c>
      <c r="D22828" s="89"/>
      <c r="E22828" s="89"/>
      <c r="F22828" s="89">
        <f>Table3[[#This Row],[Yield]]/100*(1+F22827)</f>
        <v>0</v>
      </c>
    </row>
    <row r="22829" spans="1:6" x14ac:dyDescent="0.2">
      <c r="A22829" s="88">
        <v>28376</v>
      </c>
      <c r="B22829" s="89">
        <v>869.16</v>
      </c>
      <c r="C22829" s="89">
        <f>LN(Table3[[#This Row],[Value]]/B22828)</f>
        <v>-8.283969346053641E-3</v>
      </c>
      <c r="D22829" s="89"/>
      <c r="E22829" s="89"/>
      <c r="F22829" s="89">
        <f>Table3[[#This Row],[Yield]]/100*(1+F22828)</f>
        <v>0</v>
      </c>
    </row>
    <row r="22830" spans="1:6" x14ac:dyDescent="0.2">
      <c r="A22830" s="88">
        <v>28377</v>
      </c>
      <c r="B22830" s="89">
        <v>857.04</v>
      </c>
      <c r="C22830" s="89">
        <f>LN(Table3[[#This Row],[Value]]/B22829)</f>
        <v>-1.4042636040932274E-2</v>
      </c>
      <c r="D22830" s="89"/>
      <c r="E22830" s="89"/>
      <c r="F22830" s="89">
        <f>Table3[[#This Row],[Yield]]/100*(1+F22829)</f>
        <v>0</v>
      </c>
    </row>
    <row r="22831" spans="1:6" x14ac:dyDescent="0.2">
      <c r="A22831" s="88">
        <v>28380</v>
      </c>
      <c r="B22831" s="89">
        <v>854.38</v>
      </c>
      <c r="C22831" s="89">
        <f>LN(Table3[[#This Row],[Value]]/B22830)</f>
        <v>-3.1085322620497549E-3</v>
      </c>
      <c r="D22831" s="89"/>
      <c r="E22831" s="89"/>
      <c r="F22831" s="89">
        <f>Table3[[#This Row],[Yield]]/100*(1+F22830)</f>
        <v>0</v>
      </c>
    </row>
    <row r="22832" spans="1:6" x14ac:dyDescent="0.2">
      <c r="A22832" s="88">
        <v>28381</v>
      </c>
      <c r="B22832" s="89">
        <v>854.56</v>
      </c>
      <c r="C22832" s="89">
        <f>LN(Table3[[#This Row],[Value]]/B22831)</f>
        <v>2.1065689920731756E-4</v>
      </c>
      <c r="D22832" s="89"/>
      <c r="E22832" s="89"/>
      <c r="F22832" s="89">
        <f>Table3[[#This Row],[Yield]]/100*(1+F22831)</f>
        <v>0</v>
      </c>
    </row>
    <row r="22833" spans="1:6" x14ac:dyDescent="0.2">
      <c r="A22833" s="88">
        <v>28382</v>
      </c>
      <c r="B22833" s="89">
        <v>858.71</v>
      </c>
      <c r="C22833" s="89">
        <f>LN(Table3[[#This Row],[Value]]/B22832)</f>
        <v>4.8445465298262852E-3</v>
      </c>
      <c r="D22833" s="89"/>
      <c r="E22833" s="89"/>
      <c r="F22833" s="89">
        <f>Table3[[#This Row],[Yield]]/100*(1+F22832)</f>
        <v>0</v>
      </c>
    </row>
    <row r="22834" spans="1:6" x14ac:dyDescent="0.2">
      <c r="A22834" s="88">
        <v>28383</v>
      </c>
      <c r="B22834" s="89">
        <v>860.79</v>
      </c>
      <c r="C22834" s="89">
        <f>LN(Table3[[#This Row],[Value]]/B22833)</f>
        <v>2.4193091183827356E-3</v>
      </c>
      <c r="D22834" s="89"/>
      <c r="E22834" s="89"/>
      <c r="F22834" s="89">
        <f>Table3[[#This Row],[Yield]]/100*(1+F22833)</f>
        <v>0</v>
      </c>
    </row>
    <row r="22835" spans="1:6" x14ac:dyDescent="0.2">
      <c r="A22835" s="88">
        <v>28384</v>
      </c>
      <c r="B22835" s="89">
        <v>856.81</v>
      </c>
      <c r="C22835" s="89">
        <f>LN(Table3[[#This Row],[Value]]/B22834)</f>
        <v>-4.6343818390389927E-3</v>
      </c>
      <c r="D22835" s="89"/>
      <c r="E22835" s="89"/>
      <c r="F22835" s="89">
        <f>Table3[[#This Row],[Yield]]/100*(1+F22834)</f>
        <v>0</v>
      </c>
    </row>
    <row r="22836" spans="1:6" x14ac:dyDescent="0.2">
      <c r="A22836" s="88">
        <v>28387</v>
      </c>
      <c r="B22836" s="89">
        <v>851.52</v>
      </c>
      <c r="C22836" s="89">
        <f>LN(Table3[[#This Row],[Value]]/B22835)</f>
        <v>-6.1932026113058914E-3</v>
      </c>
      <c r="D22836" s="89"/>
      <c r="E22836" s="89"/>
      <c r="F22836" s="89">
        <f>Table3[[#This Row],[Yield]]/100*(1+F22835)</f>
        <v>0</v>
      </c>
    </row>
    <row r="22837" spans="1:6" x14ac:dyDescent="0.2">
      <c r="A22837" s="88">
        <v>28388</v>
      </c>
      <c r="B22837" s="89">
        <v>851.78</v>
      </c>
      <c r="C22837" s="89">
        <f>LN(Table3[[#This Row],[Value]]/B22836)</f>
        <v>3.0528973406836554E-4</v>
      </c>
      <c r="D22837" s="89"/>
      <c r="E22837" s="89"/>
      <c r="F22837" s="89">
        <f>Table3[[#This Row],[Yield]]/100*(1+F22836)</f>
        <v>0</v>
      </c>
    </row>
    <row r="22838" spans="1:6" x14ac:dyDescent="0.2">
      <c r="A22838" s="88">
        <v>28389</v>
      </c>
      <c r="B22838" s="89">
        <v>840.96</v>
      </c>
      <c r="C22838" s="89">
        <f>LN(Table3[[#This Row],[Value]]/B22837)</f>
        <v>-1.2784181107256416E-2</v>
      </c>
      <c r="D22838" s="89"/>
      <c r="E22838" s="89"/>
      <c r="F22838" s="89">
        <f>Table3[[#This Row],[Yield]]/100*(1+F22837)</f>
        <v>0</v>
      </c>
    </row>
    <row r="22839" spans="1:6" x14ac:dyDescent="0.2">
      <c r="A22839" s="88">
        <v>28390</v>
      </c>
      <c r="B22839" s="89">
        <v>839.41</v>
      </c>
      <c r="C22839" s="89">
        <f>LN(Table3[[#This Row],[Value]]/B22838)</f>
        <v>-1.8448323162239958E-3</v>
      </c>
      <c r="D22839" s="89"/>
      <c r="E22839" s="89"/>
      <c r="F22839" s="89">
        <f>Table3[[#This Row],[Yield]]/100*(1+F22838)</f>
        <v>0</v>
      </c>
    </row>
    <row r="22840" spans="1:6" x14ac:dyDescent="0.2">
      <c r="A22840" s="88">
        <v>28391</v>
      </c>
      <c r="B22840" s="89">
        <v>839.14</v>
      </c>
      <c r="C22840" s="89">
        <f>LN(Table3[[#This Row],[Value]]/B22839)</f>
        <v>-3.2170623732228525E-4</v>
      </c>
      <c r="D22840" s="89"/>
      <c r="E22840" s="89"/>
      <c r="F22840" s="89">
        <f>Table3[[#This Row],[Yield]]/100*(1+F22839)</f>
        <v>0</v>
      </c>
    </row>
    <row r="22841" spans="1:6" x14ac:dyDescent="0.2">
      <c r="A22841" s="88">
        <v>28394</v>
      </c>
      <c r="B22841" s="89">
        <v>841.65</v>
      </c>
      <c r="C22841" s="89">
        <f>LN(Table3[[#This Row],[Value]]/B22840)</f>
        <v>2.9866930025005301E-3</v>
      </c>
      <c r="D22841" s="89"/>
      <c r="E22841" s="89"/>
      <c r="F22841" s="89">
        <f>Table3[[#This Row],[Yield]]/100*(1+F22840)</f>
        <v>0</v>
      </c>
    </row>
    <row r="22842" spans="1:6" x14ac:dyDescent="0.2">
      <c r="A22842" s="88">
        <v>28395</v>
      </c>
      <c r="B22842" s="89">
        <v>835.85</v>
      </c>
      <c r="C22842" s="89">
        <f>LN(Table3[[#This Row],[Value]]/B22841)</f>
        <v>-6.915079716450806E-3</v>
      </c>
      <c r="D22842" s="89"/>
      <c r="E22842" s="89"/>
      <c r="F22842" s="89">
        <f>Table3[[#This Row],[Yield]]/100*(1+F22841)</f>
        <v>0</v>
      </c>
    </row>
    <row r="22843" spans="1:6" x14ac:dyDescent="0.2">
      <c r="A22843" s="88">
        <v>28396</v>
      </c>
      <c r="B22843" s="89">
        <v>834.72</v>
      </c>
      <c r="C22843" s="89">
        <f>LN(Table3[[#This Row],[Value]]/B22842)</f>
        <v>-1.3528318745571687E-3</v>
      </c>
      <c r="D22843" s="89"/>
      <c r="E22843" s="89"/>
      <c r="F22843" s="89">
        <f>Table3[[#This Row],[Yield]]/100*(1+F22842)</f>
        <v>0</v>
      </c>
    </row>
    <row r="22844" spans="1:6" x14ac:dyDescent="0.2">
      <c r="A22844" s="88">
        <v>28397</v>
      </c>
      <c r="B22844" s="89">
        <v>840.09</v>
      </c>
      <c r="C22844" s="89">
        <f>LN(Table3[[#This Row],[Value]]/B22843)</f>
        <v>6.4126896810336748E-3</v>
      </c>
      <c r="D22844" s="89"/>
      <c r="E22844" s="89"/>
      <c r="F22844" s="89">
        <f>Table3[[#This Row],[Yield]]/100*(1+F22843)</f>
        <v>0</v>
      </c>
    </row>
    <row r="22845" spans="1:6" x14ac:dyDescent="0.2">
      <c r="A22845" s="88">
        <v>28398</v>
      </c>
      <c r="B22845" s="89">
        <v>847.11</v>
      </c>
      <c r="C22845" s="89">
        <f>LN(Table3[[#This Row],[Value]]/B22844)</f>
        <v>8.3215273944131189E-3</v>
      </c>
      <c r="D22845" s="89"/>
      <c r="E22845" s="89"/>
      <c r="F22845" s="89">
        <f>Table3[[#This Row],[Yield]]/100*(1+F22844)</f>
        <v>0</v>
      </c>
    </row>
    <row r="22846" spans="1:6" x14ac:dyDescent="0.2">
      <c r="A22846" s="88">
        <v>28401</v>
      </c>
      <c r="B22846" s="89">
        <v>851.96</v>
      </c>
      <c r="C22846" s="89">
        <f>LN(Table3[[#This Row],[Value]]/B22845)</f>
        <v>5.7090210208703123E-3</v>
      </c>
      <c r="D22846" s="89"/>
      <c r="E22846" s="89"/>
      <c r="F22846" s="89">
        <f>Table3[[#This Row],[Yield]]/100*(1+F22845)</f>
        <v>0</v>
      </c>
    </row>
    <row r="22847" spans="1:6" x14ac:dyDescent="0.2">
      <c r="A22847" s="88">
        <v>28402</v>
      </c>
      <c r="B22847" s="89">
        <v>842</v>
      </c>
      <c r="C22847" s="89">
        <f>LN(Table3[[#This Row],[Value]]/B22846)</f>
        <v>-1.1759563128072921E-2</v>
      </c>
      <c r="D22847" s="89"/>
      <c r="E22847" s="89"/>
      <c r="F22847" s="89">
        <f>Table3[[#This Row],[Yield]]/100*(1+F22846)</f>
        <v>0</v>
      </c>
    </row>
    <row r="22848" spans="1:6" x14ac:dyDescent="0.2">
      <c r="A22848" s="88">
        <v>28403</v>
      </c>
      <c r="B22848" s="89">
        <v>837.32</v>
      </c>
      <c r="C22848" s="89">
        <f>LN(Table3[[#This Row],[Value]]/B22847)</f>
        <v>-5.5736990160073618E-3</v>
      </c>
      <c r="D22848" s="89"/>
      <c r="E22848" s="89"/>
      <c r="F22848" s="89">
        <f>Table3[[#This Row],[Yield]]/100*(1+F22847)</f>
        <v>0</v>
      </c>
    </row>
    <row r="22849" spans="1:6" x14ac:dyDescent="0.2">
      <c r="A22849" s="88">
        <v>28404</v>
      </c>
      <c r="B22849" s="89">
        <v>842.08</v>
      </c>
      <c r="C22849" s="89">
        <f>LN(Table3[[#This Row],[Value]]/B22848)</f>
        <v>5.66870637914948E-3</v>
      </c>
      <c r="D22849" s="89"/>
      <c r="E22849" s="89"/>
      <c r="F22849" s="89">
        <f>Table3[[#This Row],[Yield]]/100*(1+F22848)</f>
        <v>0</v>
      </c>
    </row>
    <row r="22850" spans="1:6" x14ac:dyDescent="0.2">
      <c r="A22850" s="88">
        <v>28405</v>
      </c>
      <c r="B22850" s="89">
        <v>840.35</v>
      </c>
      <c r="C22850" s="89">
        <f>LN(Table3[[#This Row],[Value]]/B22849)</f>
        <v>-2.0565498828933148E-3</v>
      </c>
      <c r="D22850" s="89"/>
      <c r="E22850" s="89"/>
      <c r="F22850" s="89">
        <f>Table3[[#This Row],[Yield]]/100*(1+F22849)</f>
        <v>0</v>
      </c>
    </row>
    <row r="22851" spans="1:6" x14ac:dyDescent="0.2">
      <c r="A22851" s="88">
        <v>28408</v>
      </c>
      <c r="B22851" s="89">
        <v>840.26</v>
      </c>
      <c r="C22851" s="89">
        <f>LN(Table3[[#This Row],[Value]]/B22850)</f>
        <v>-1.0710396830449277E-4</v>
      </c>
      <c r="D22851" s="89"/>
      <c r="E22851" s="89"/>
      <c r="F22851" s="89">
        <f>Table3[[#This Row],[Yield]]/100*(1+F22850)</f>
        <v>0</v>
      </c>
    </row>
    <row r="22852" spans="1:6" x14ac:dyDescent="0.2">
      <c r="A22852" s="88">
        <v>28409</v>
      </c>
      <c r="B22852" s="89">
        <v>832.29</v>
      </c>
      <c r="C22852" s="89">
        <f>LN(Table3[[#This Row],[Value]]/B22851)</f>
        <v>-9.5304299728752387E-3</v>
      </c>
      <c r="D22852" s="89"/>
      <c r="E22852" s="89"/>
      <c r="F22852" s="89">
        <f>Table3[[#This Row],[Yield]]/100*(1+F22851)</f>
        <v>0</v>
      </c>
    </row>
    <row r="22853" spans="1:6" x14ac:dyDescent="0.2">
      <c r="A22853" s="88">
        <v>28410</v>
      </c>
      <c r="B22853" s="89">
        <v>823.98</v>
      </c>
      <c r="C22853" s="89">
        <f>LN(Table3[[#This Row],[Value]]/B22852)</f>
        <v>-1.0034680011150274E-2</v>
      </c>
      <c r="D22853" s="89"/>
      <c r="E22853" s="89"/>
      <c r="F22853" s="89">
        <f>Table3[[#This Row],[Yield]]/100*(1+F22852)</f>
        <v>0</v>
      </c>
    </row>
    <row r="22854" spans="1:6" x14ac:dyDescent="0.2">
      <c r="A22854" s="88">
        <v>28411</v>
      </c>
      <c r="B22854" s="89">
        <v>818.17</v>
      </c>
      <c r="C22854" s="89">
        <f>LN(Table3[[#This Row],[Value]]/B22853)</f>
        <v>-7.0761187990261883E-3</v>
      </c>
      <c r="D22854" s="89"/>
      <c r="E22854" s="89"/>
      <c r="F22854" s="89">
        <f>Table3[[#This Row],[Yield]]/100*(1+F22853)</f>
        <v>0</v>
      </c>
    </row>
    <row r="22855" spans="1:6" x14ac:dyDescent="0.2">
      <c r="A22855" s="88">
        <v>28412</v>
      </c>
      <c r="B22855" s="89">
        <v>821.64</v>
      </c>
      <c r="C22855" s="89">
        <f>LN(Table3[[#This Row],[Value]]/B22854)</f>
        <v>4.2322039497523509E-3</v>
      </c>
      <c r="D22855" s="89"/>
      <c r="E22855" s="89"/>
      <c r="F22855" s="89">
        <f>Table3[[#This Row],[Yield]]/100*(1+F22854)</f>
        <v>0</v>
      </c>
    </row>
    <row r="22856" spans="1:6" x14ac:dyDescent="0.2">
      <c r="A22856" s="88">
        <v>28415</v>
      </c>
      <c r="B22856" s="89">
        <v>820.34</v>
      </c>
      <c r="C22856" s="89">
        <f>LN(Table3[[#This Row],[Value]]/B22855)</f>
        <v>-1.5834544533150452E-3</v>
      </c>
      <c r="D22856" s="89"/>
      <c r="E22856" s="89"/>
      <c r="F22856" s="89">
        <f>Table3[[#This Row],[Yield]]/100*(1+F22855)</f>
        <v>0</v>
      </c>
    </row>
    <row r="22857" spans="1:6" x14ac:dyDescent="0.2">
      <c r="A22857" s="88">
        <v>28416</v>
      </c>
      <c r="B22857" s="89">
        <v>820.51</v>
      </c>
      <c r="C22857" s="89">
        <f>LN(Table3[[#This Row],[Value]]/B22856)</f>
        <v>2.0720967865221052E-4</v>
      </c>
      <c r="D22857" s="89"/>
      <c r="E22857" s="89"/>
      <c r="F22857" s="89">
        <f>Table3[[#This Row],[Yield]]/100*(1+F22856)</f>
        <v>0</v>
      </c>
    </row>
    <row r="22858" spans="1:6" x14ac:dyDescent="0.2">
      <c r="A22858" s="88">
        <v>28417</v>
      </c>
      <c r="B22858" s="89">
        <v>812.2</v>
      </c>
      <c r="C22858" s="89">
        <f>LN(Table3[[#This Row],[Value]]/B22857)</f>
        <v>-1.0179482894111419E-2</v>
      </c>
      <c r="D22858" s="89"/>
      <c r="E22858" s="89"/>
      <c r="F22858" s="89">
        <f>Table3[[#This Row],[Yield]]/100*(1+F22857)</f>
        <v>0</v>
      </c>
    </row>
    <row r="22859" spans="1:6" x14ac:dyDescent="0.2">
      <c r="A22859" s="88">
        <v>28418</v>
      </c>
      <c r="B22859" s="89">
        <v>814.8</v>
      </c>
      <c r="C22859" s="89">
        <f>LN(Table3[[#This Row],[Value]]/B22858)</f>
        <v>3.196069100453254E-3</v>
      </c>
      <c r="D22859" s="89"/>
      <c r="E22859" s="89"/>
      <c r="F22859" s="89">
        <f>Table3[[#This Row],[Yield]]/100*(1+F22858)</f>
        <v>0</v>
      </c>
    </row>
    <row r="22860" spans="1:6" x14ac:dyDescent="0.2">
      <c r="A22860" s="88">
        <v>28419</v>
      </c>
      <c r="B22860" s="89">
        <v>808.3</v>
      </c>
      <c r="C22860" s="89">
        <f>LN(Table3[[#This Row],[Value]]/B22859)</f>
        <v>-8.0094076128520431E-3</v>
      </c>
      <c r="D22860" s="89"/>
      <c r="E22860" s="89"/>
      <c r="F22860" s="89">
        <f>Table3[[#This Row],[Yield]]/100*(1+F22859)</f>
        <v>0</v>
      </c>
    </row>
    <row r="22861" spans="1:6" x14ac:dyDescent="0.2">
      <c r="A22861" s="88">
        <v>28422</v>
      </c>
      <c r="B22861" s="89">
        <v>802.32</v>
      </c>
      <c r="C22861" s="89">
        <f>LN(Table3[[#This Row],[Value]]/B22860)</f>
        <v>-7.425745959845729E-3</v>
      </c>
      <c r="D22861" s="89"/>
      <c r="E22861" s="89"/>
      <c r="F22861" s="89">
        <f>Table3[[#This Row],[Yield]]/100*(1+F22860)</f>
        <v>0</v>
      </c>
    </row>
    <row r="22862" spans="1:6" x14ac:dyDescent="0.2">
      <c r="A22862" s="88">
        <v>28423</v>
      </c>
      <c r="B22862" s="89">
        <v>801.54</v>
      </c>
      <c r="C22862" s="89">
        <f>LN(Table3[[#This Row],[Value]]/B22861)</f>
        <v>-9.726535501772207E-4</v>
      </c>
      <c r="D22862" s="89"/>
      <c r="E22862" s="89"/>
      <c r="F22862" s="89">
        <f>Table3[[#This Row],[Yield]]/100*(1+F22861)</f>
        <v>0</v>
      </c>
    </row>
    <row r="22863" spans="1:6" x14ac:dyDescent="0.2">
      <c r="A22863" s="88">
        <v>28424</v>
      </c>
      <c r="B22863" s="89">
        <v>813.41</v>
      </c>
      <c r="C22863" s="89">
        <f>LN(Table3[[#This Row],[Value]]/B22862)</f>
        <v>1.4700410242033161E-2</v>
      </c>
      <c r="D22863" s="89"/>
      <c r="E22863" s="89"/>
      <c r="F22863" s="89">
        <f>Table3[[#This Row],[Yield]]/100*(1+F22862)</f>
        <v>0</v>
      </c>
    </row>
    <row r="22864" spans="1:6" x14ac:dyDescent="0.2">
      <c r="A22864" s="88">
        <v>28425</v>
      </c>
      <c r="B22864" s="89">
        <v>818.61</v>
      </c>
      <c r="C22864" s="89">
        <f>LN(Table3[[#This Row],[Value]]/B22863)</f>
        <v>6.3724924903792845E-3</v>
      </c>
      <c r="D22864" s="89"/>
      <c r="E22864" s="89"/>
      <c r="F22864" s="89">
        <f>Table3[[#This Row],[Yield]]/100*(1+F22863)</f>
        <v>0</v>
      </c>
    </row>
    <row r="22865" spans="1:6" x14ac:dyDescent="0.2">
      <c r="A22865" s="88">
        <v>28426</v>
      </c>
      <c r="B22865" s="89">
        <v>822.68</v>
      </c>
      <c r="C22865" s="89">
        <f>LN(Table3[[#This Row],[Value]]/B22864)</f>
        <v>4.9595237190707755E-3</v>
      </c>
      <c r="D22865" s="89"/>
      <c r="E22865" s="89"/>
      <c r="F22865" s="89">
        <f>Table3[[#This Row],[Yield]]/100*(1+F22864)</f>
        <v>0</v>
      </c>
    </row>
    <row r="22866" spans="1:6" x14ac:dyDescent="0.2">
      <c r="A22866" s="88">
        <v>28429</v>
      </c>
      <c r="B22866" s="89">
        <v>818.35</v>
      </c>
      <c r="C22866" s="89">
        <f>LN(Table3[[#This Row],[Value]]/B22865)</f>
        <v>-5.2771857293658318E-3</v>
      </c>
      <c r="D22866" s="89"/>
      <c r="E22866" s="89"/>
      <c r="F22866" s="89">
        <f>Table3[[#This Row],[Yield]]/100*(1+F22865)</f>
        <v>0</v>
      </c>
    </row>
    <row r="22867" spans="1:6" x14ac:dyDescent="0.2">
      <c r="A22867" s="88">
        <v>28430</v>
      </c>
      <c r="B22867" s="89">
        <v>806.91</v>
      </c>
      <c r="C22867" s="89">
        <f>LN(Table3[[#This Row],[Value]]/B22866)</f>
        <v>-1.4077980064794937E-2</v>
      </c>
      <c r="D22867" s="89"/>
      <c r="E22867" s="89"/>
      <c r="F22867" s="89">
        <f>Table3[[#This Row],[Yield]]/100*(1+F22866)</f>
        <v>0</v>
      </c>
    </row>
    <row r="22868" spans="1:6" x14ac:dyDescent="0.2">
      <c r="A22868" s="88">
        <v>28431</v>
      </c>
      <c r="B22868" s="89">
        <v>800.85</v>
      </c>
      <c r="C22868" s="89">
        <f>LN(Table3[[#This Row],[Value]]/B22867)</f>
        <v>-7.5384742727930979E-3</v>
      </c>
      <c r="D22868" s="89"/>
      <c r="E22868" s="89"/>
      <c r="F22868" s="89">
        <f>Table3[[#This Row],[Yield]]/100*(1+F22867)</f>
        <v>0</v>
      </c>
    </row>
    <row r="22869" spans="1:6" x14ac:dyDescent="0.2">
      <c r="A22869" s="88">
        <v>28432</v>
      </c>
      <c r="B22869" s="89">
        <v>802.67</v>
      </c>
      <c r="C22869" s="89">
        <f>LN(Table3[[#This Row],[Value]]/B22868)</f>
        <v>2.2700069615941743E-3</v>
      </c>
      <c r="D22869" s="89"/>
      <c r="E22869" s="89"/>
      <c r="F22869" s="89">
        <f>Table3[[#This Row],[Yield]]/100*(1+F22868)</f>
        <v>0</v>
      </c>
    </row>
    <row r="22870" spans="1:6" x14ac:dyDescent="0.2">
      <c r="A22870" s="88">
        <v>28433</v>
      </c>
      <c r="B22870" s="89">
        <v>809.94</v>
      </c>
      <c r="C22870" s="89">
        <f>LN(Table3[[#This Row],[Value]]/B22869)</f>
        <v>9.0165002728914961E-3</v>
      </c>
      <c r="D22870" s="89"/>
      <c r="E22870" s="89"/>
      <c r="F22870" s="89">
        <f>Table3[[#This Row],[Yield]]/100*(1+F22869)</f>
        <v>0</v>
      </c>
    </row>
    <row r="22871" spans="1:6" x14ac:dyDescent="0.2">
      <c r="A22871" s="88">
        <v>28436</v>
      </c>
      <c r="B22871" s="89">
        <v>816.44</v>
      </c>
      <c r="C22871" s="89">
        <f>LN(Table3[[#This Row],[Value]]/B22870)</f>
        <v>7.9932544770510879E-3</v>
      </c>
      <c r="D22871" s="89"/>
      <c r="E22871" s="89"/>
      <c r="F22871" s="89">
        <f>Table3[[#This Row],[Yield]]/100*(1+F22870)</f>
        <v>0</v>
      </c>
    </row>
    <row r="22872" spans="1:6" x14ac:dyDescent="0.2">
      <c r="A22872" s="88">
        <v>28437</v>
      </c>
      <c r="B22872" s="89">
        <v>816.27</v>
      </c>
      <c r="C22872" s="89">
        <f>LN(Table3[[#This Row],[Value]]/B22871)</f>
        <v>-2.0824273828716643E-4</v>
      </c>
      <c r="D22872" s="89"/>
      <c r="E22872" s="89"/>
      <c r="F22872" s="89">
        <f>Table3[[#This Row],[Yield]]/100*(1+F22871)</f>
        <v>0</v>
      </c>
    </row>
    <row r="22873" spans="1:6" x14ac:dyDescent="0.2">
      <c r="A22873" s="88">
        <v>28438</v>
      </c>
      <c r="B22873" s="89">
        <v>818.43</v>
      </c>
      <c r="C22873" s="89">
        <f>LN(Table3[[#This Row],[Value]]/B22872)</f>
        <v>2.6426882695100517E-3</v>
      </c>
      <c r="D22873" s="89"/>
      <c r="E22873" s="89"/>
      <c r="F22873" s="89">
        <f>Table3[[#This Row],[Yield]]/100*(1+F22872)</f>
        <v>0</v>
      </c>
    </row>
    <row r="22874" spans="1:6" x14ac:dyDescent="0.2">
      <c r="A22874" s="88">
        <v>28439</v>
      </c>
      <c r="B22874" s="89">
        <v>832.55</v>
      </c>
      <c r="C22874" s="89">
        <f>LN(Table3[[#This Row],[Value]]/B22873)</f>
        <v>1.7105409254060931E-2</v>
      </c>
      <c r="D22874" s="89"/>
      <c r="E22874" s="89"/>
      <c r="F22874" s="89">
        <f>Table3[[#This Row],[Yield]]/100*(1+F22873)</f>
        <v>0</v>
      </c>
    </row>
    <row r="22875" spans="1:6" x14ac:dyDescent="0.2">
      <c r="A22875" s="88">
        <v>28440</v>
      </c>
      <c r="B22875" s="89">
        <v>845.89</v>
      </c>
      <c r="C22875" s="89">
        <f>LN(Table3[[#This Row],[Value]]/B22874)</f>
        <v>1.5896047400629203E-2</v>
      </c>
      <c r="D22875" s="89"/>
      <c r="E22875" s="89"/>
      <c r="F22875" s="89">
        <f>Table3[[#This Row],[Yield]]/100*(1+F22874)</f>
        <v>0</v>
      </c>
    </row>
    <row r="22876" spans="1:6" x14ac:dyDescent="0.2">
      <c r="A22876" s="88">
        <v>28443</v>
      </c>
      <c r="B22876" s="89">
        <v>838.36</v>
      </c>
      <c r="C22876" s="89">
        <f>LN(Table3[[#This Row],[Value]]/B22875)</f>
        <v>-8.9417250067959815E-3</v>
      </c>
      <c r="D22876" s="89"/>
      <c r="E22876" s="89"/>
      <c r="F22876" s="89">
        <f>Table3[[#This Row],[Yield]]/100*(1+F22875)</f>
        <v>0</v>
      </c>
    </row>
    <row r="22877" spans="1:6" x14ac:dyDescent="0.2">
      <c r="A22877" s="88">
        <v>28444</v>
      </c>
      <c r="B22877" s="89">
        <v>842.78</v>
      </c>
      <c r="C22877" s="89">
        <f>LN(Table3[[#This Row],[Value]]/B22876)</f>
        <v>5.2583487211024897E-3</v>
      </c>
      <c r="D22877" s="89"/>
      <c r="E22877" s="89"/>
      <c r="F22877" s="89">
        <f>Table3[[#This Row],[Yield]]/100*(1+F22876)</f>
        <v>0</v>
      </c>
    </row>
    <row r="22878" spans="1:6" x14ac:dyDescent="0.2">
      <c r="A22878" s="88">
        <v>28445</v>
      </c>
      <c r="B22878" s="89">
        <v>837.06</v>
      </c>
      <c r="C22878" s="89">
        <f>LN(Table3[[#This Row],[Value]]/B22877)</f>
        <v>-6.8101987179898646E-3</v>
      </c>
      <c r="D22878" s="89"/>
      <c r="E22878" s="89"/>
      <c r="F22878" s="89">
        <f>Table3[[#This Row],[Yield]]/100*(1+F22877)</f>
        <v>0</v>
      </c>
    </row>
    <row r="22879" spans="1:6" x14ac:dyDescent="0.2">
      <c r="A22879" s="88">
        <v>28446</v>
      </c>
      <c r="B22879" s="89">
        <v>831.86</v>
      </c>
      <c r="C22879" s="89">
        <f>LN(Table3[[#This Row],[Value]]/B22878)</f>
        <v>-6.2315950764875831E-3</v>
      </c>
      <c r="D22879" s="89"/>
      <c r="E22879" s="89"/>
      <c r="F22879" s="89">
        <f>Table3[[#This Row],[Yield]]/100*(1+F22878)</f>
        <v>0</v>
      </c>
    </row>
    <row r="22880" spans="1:6" x14ac:dyDescent="0.2">
      <c r="A22880" s="88">
        <v>28447</v>
      </c>
      <c r="B22880" s="89">
        <v>835.76</v>
      </c>
      <c r="C22880" s="89">
        <f>LN(Table3[[#This Row],[Value]]/B22879)</f>
        <v>4.6773330976685032E-3</v>
      </c>
      <c r="D22880" s="89"/>
      <c r="E22880" s="89"/>
      <c r="F22880" s="89">
        <f>Table3[[#This Row],[Yield]]/100*(1+F22879)</f>
        <v>0</v>
      </c>
    </row>
    <row r="22881" spans="1:6" x14ac:dyDescent="0.2">
      <c r="A22881" s="88">
        <v>28450</v>
      </c>
      <c r="B22881" s="89">
        <v>836.11</v>
      </c>
      <c r="C22881" s="89">
        <f>LN(Table3[[#This Row],[Value]]/B22880)</f>
        <v>4.1869284706707677E-4</v>
      </c>
      <c r="D22881" s="89"/>
      <c r="E22881" s="89"/>
      <c r="F22881" s="89">
        <f>Table3[[#This Row],[Yield]]/100*(1+F22880)</f>
        <v>0</v>
      </c>
    </row>
    <row r="22882" spans="1:6" x14ac:dyDescent="0.2">
      <c r="A22882" s="88">
        <v>28451</v>
      </c>
      <c r="B22882" s="89">
        <v>842.52</v>
      </c>
      <c r="C22882" s="89">
        <f>LN(Table3[[#This Row],[Value]]/B22881)</f>
        <v>7.6372174408382218E-3</v>
      </c>
      <c r="D22882" s="89"/>
      <c r="E22882" s="89"/>
      <c r="F22882" s="89">
        <f>Table3[[#This Row],[Yield]]/100*(1+F22881)</f>
        <v>0</v>
      </c>
    </row>
    <row r="22883" spans="1:6" x14ac:dyDescent="0.2">
      <c r="A22883" s="88">
        <v>28452</v>
      </c>
      <c r="B22883" s="89">
        <v>843.3</v>
      </c>
      <c r="C22883" s="89">
        <f>LN(Table3[[#This Row],[Value]]/B22882)</f>
        <v>9.2536576343798106E-4</v>
      </c>
      <c r="D22883" s="89"/>
      <c r="E22883" s="89"/>
      <c r="F22883" s="89">
        <f>Table3[[#This Row],[Yield]]/100*(1+F22882)</f>
        <v>0</v>
      </c>
    </row>
    <row r="22884" spans="1:6" x14ac:dyDescent="0.2">
      <c r="A22884" s="88">
        <v>28454</v>
      </c>
      <c r="B22884" s="89">
        <v>844.42</v>
      </c>
      <c r="C22884" s="89">
        <f>LN(Table3[[#This Row],[Value]]/B22883)</f>
        <v>1.3272345702029645E-3</v>
      </c>
      <c r="D22884" s="89"/>
      <c r="E22884" s="89"/>
      <c r="F22884" s="89">
        <f>Table3[[#This Row],[Yield]]/100*(1+F22883)</f>
        <v>0</v>
      </c>
    </row>
    <row r="22885" spans="1:6" x14ac:dyDescent="0.2">
      <c r="A22885" s="88">
        <v>28457</v>
      </c>
      <c r="B22885" s="89">
        <v>839.57</v>
      </c>
      <c r="C22885" s="89">
        <f>LN(Table3[[#This Row],[Value]]/B22884)</f>
        <v>-5.7601451433183029E-3</v>
      </c>
      <c r="D22885" s="89"/>
      <c r="E22885" s="89"/>
      <c r="F22885" s="89">
        <f>Table3[[#This Row],[Yield]]/100*(1+F22884)</f>
        <v>0</v>
      </c>
    </row>
    <row r="22886" spans="1:6" x14ac:dyDescent="0.2">
      <c r="A22886" s="88">
        <v>28458</v>
      </c>
      <c r="B22886" s="89">
        <v>827.27</v>
      </c>
      <c r="C22886" s="89">
        <f>LN(Table3[[#This Row],[Value]]/B22885)</f>
        <v>-1.4758733009640552E-2</v>
      </c>
      <c r="D22886" s="89"/>
      <c r="E22886" s="89"/>
      <c r="F22886" s="89">
        <f>Table3[[#This Row],[Yield]]/100*(1+F22885)</f>
        <v>0</v>
      </c>
    </row>
    <row r="22887" spans="1:6" x14ac:dyDescent="0.2">
      <c r="A22887" s="88">
        <v>28459</v>
      </c>
      <c r="B22887" s="89">
        <v>829.7</v>
      </c>
      <c r="C22887" s="89">
        <f>LN(Table3[[#This Row],[Value]]/B22886)</f>
        <v>2.9330666723997039E-3</v>
      </c>
      <c r="D22887" s="89"/>
      <c r="E22887" s="89"/>
      <c r="F22887" s="89">
        <f>Table3[[#This Row],[Yield]]/100*(1+F22886)</f>
        <v>0</v>
      </c>
    </row>
    <row r="22888" spans="1:6" x14ac:dyDescent="0.2">
      <c r="A22888" s="88">
        <v>28460</v>
      </c>
      <c r="B22888" s="89">
        <v>825.71</v>
      </c>
      <c r="C22888" s="89">
        <f>LN(Table3[[#This Row],[Value]]/B22887)</f>
        <v>-4.8205673840181242E-3</v>
      </c>
      <c r="D22888" s="89"/>
      <c r="E22888" s="89"/>
      <c r="F22888" s="89">
        <f>Table3[[#This Row],[Yield]]/100*(1+F22887)</f>
        <v>0</v>
      </c>
    </row>
    <row r="22889" spans="1:6" x14ac:dyDescent="0.2">
      <c r="A22889" s="88">
        <v>28461</v>
      </c>
      <c r="B22889" s="89">
        <v>823.98</v>
      </c>
      <c r="C22889" s="89">
        <f>LN(Table3[[#This Row],[Value]]/B22888)</f>
        <v>-2.0973645159759534E-3</v>
      </c>
      <c r="D22889" s="89"/>
      <c r="E22889" s="89"/>
      <c r="F22889" s="89">
        <f>Table3[[#This Row],[Yield]]/100*(1+F22888)</f>
        <v>0</v>
      </c>
    </row>
    <row r="22890" spans="1:6" x14ac:dyDescent="0.2">
      <c r="A22890" s="88">
        <v>28464</v>
      </c>
      <c r="B22890" s="89">
        <v>821.03</v>
      </c>
      <c r="C22890" s="89">
        <f>LN(Table3[[#This Row],[Value]]/B22889)</f>
        <v>-3.5866081815185647E-3</v>
      </c>
      <c r="D22890" s="89"/>
      <c r="E22890" s="89"/>
      <c r="F22890" s="89">
        <f>Table3[[#This Row],[Yield]]/100*(1+F22889)</f>
        <v>0</v>
      </c>
    </row>
    <row r="22891" spans="1:6" x14ac:dyDescent="0.2">
      <c r="A22891" s="88">
        <v>28465</v>
      </c>
      <c r="B22891" s="89">
        <v>806.91</v>
      </c>
      <c r="C22891" s="89">
        <f>LN(Table3[[#This Row],[Value]]/B22890)</f>
        <v>-1.7347511701628925E-2</v>
      </c>
      <c r="D22891" s="89"/>
      <c r="E22891" s="89"/>
      <c r="F22891" s="89">
        <f>Table3[[#This Row],[Yield]]/100*(1+F22890)</f>
        <v>0</v>
      </c>
    </row>
    <row r="22892" spans="1:6" x14ac:dyDescent="0.2">
      <c r="A22892" s="88">
        <v>28466</v>
      </c>
      <c r="B22892" s="89">
        <v>807.43</v>
      </c>
      <c r="C22892" s="89">
        <f>LN(Table3[[#This Row],[Value]]/B22891)</f>
        <v>6.4422614565021739E-4</v>
      </c>
      <c r="D22892" s="89"/>
      <c r="E22892" s="89"/>
      <c r="F22892" s="89">
        <f>Table3[[#This Row],[Yield]]/100*(1+F22891)</f>
        <v>0</v>
      </c>
    </row>
    <row r="22893" spans="1:6" x14ac:dyDescent="0.2">
      <c r="A22893" s="88">
        <v>28467</v>
      </c>
      <c r="B22893" s="89">
        <v>806.91</v>
      </c>
      <c r="C22893" s="89">
        <f>LN(Table3[[#This Row],[Value]]/B22892)</f>
        <v>-6.4422614565026108E-4</v>
      </c>
      <c r="D22893" s="89"/>
      <c r="E22893" s="89"/>
      <c r="F22893" s="89">
        <f>Table3[[#This Row],[Yield]]/100*(1+F22892)</f>
        <v>0</v>
      </c>
    </row>
    <row r="22894" spans="1:6" x14ac:dyDescent="0.2">
      <c r="A22894" s="88">
        <v>28468</v>
      </c>
      <c r="B22894" s="89">
        <v>815.23</v>
      </c>
      <c r="C22894" s="89">
        <f>LN(Table3[[#This Row],[Value]]/B22893)</f>
        <v>1.0258144129368147E-2</v>
      </c>
      <c r="D22894" s="89"/>
      <c r="E22894" s="89"/>
      <c r="F22894" s="89">
        <f>Table3[[#This Row],[Yield]]/100*(1+F22893)</f>
        <v>0</v>
      </c>
    </row>
    <row r="22895" spans="1:6" x14ac:dyDescent="0.2">
      <c r="A22895" s="88">
        <v>28471</v>
      </c>
      <c r="B22895" s="89">
        <v>815.75</v>
      </c>
      <c r="C22895" s="89">
        <f>LN(Table3[[#This Row],[Value]]/B22894)</f>
        <v>6.3765345696369623E-4</v>
      </c>
      <c r="D22895" s="89"/>
      <c r="E22895" s="89"/>
      <c r="F22895" s="89">
        <f>Table3[[#This Row],[Yield]]/100*(1+F22894)</f>
        <v>0</v>
      </c>
    </row>
    <row r="22896" spans="1:6" x14ac:dyDescent="0.2">
      <c r="A22896" s="88">
        <v>28472</v>
      </c>
      <c r="B22896" s="89">
        <v>815.23</v>
      </c>
      <c r="C22896" s="89">
        <f>LN(Table3[[#This Row],[Value]]/B22895)</f>
        <v>-6.3765345696375987E-4</v>
      </c>
      <c r="D22896" s="89"/>
      <c r="E22896" s="89"/>
      <c r="F22896" s="89">
        <f>Table3[[#This Row],[Yield]]/100*(1+F22895)</f>
        <v>0</v>
      </c>
    </row>
    <row r="22897" spans="1:6" x14ac:dyDescent="0.2">
      <c r="A22897" s="88">
        <v>28473</v>
      </c>
      <c r="B22897" s="89">
        <v>822.68</v>
      </c>
      <c r="C22897" s="89">
        <f>LN(Table3[[#This Row],[Value]]/B22896)</f>
        <v>9.0970216647926171E-3</v>
      </c>
      <c r="D22897" s="89"/>
      <c r="E22897" s="89"/>
      <c r="F22897" s="89">
        <f>Table3[[#This Row],[Yield]]/100*(1+F22896)</f>
        <v>0</v>
      </c>
    </row>
    <row r="22898" spans="1:6" x14ac:dyDescent="0.2">
      <c r="A22898" s="88">
        <v>28474</v>
      </c>
      <c r="B22898" s="89">
        <v>817.91</v>
      </c>
      <c r="C22898" s="89">
        <f>LN(Table3[[#This Row],[Value]]/B22897)</f>
        <v>-5.814997581523317E-3</v>
      </c>
      <c r="D22898" s="89"/>
      <c r="E22898" s="89"/>
      <c r="F22898" s="89">
        <f>Table3[[#This Row],[Yield]]/100*(1+F22897)</f>
        <v>0</v>
      </c>
    </row>
    <row r="22899" spans="1:6" x14ac:dyDescent="0.2">
      <c r="A22899" s="88">
        <v>28475</v>
      </c>
      <c r="B22899" s="89">
        <v>815.32</v>
      </c>
      <c r="C22899" s="89">
        <f>LN(Table3[[#This Row],[Value]]/B22898)</f>
        <v>-3.1716318842058724E-3</v>
      </c>
      <c r="D22899" s="89"/>
      <c r="E22899" s="89"/>
      <c r="F22899" s="89">
        <f>Table3[[#This Row],[Yield]]/100*(1+F22898)</f>
        <v>0</v>
      </c>
    </row>
    <row r="22900" spans="1:6" x14ac:dyDescent="0.2">
      <c r="A22900" s="88">
        <v>28478</v>
      </c>
      <c r="B22900" s="89">
        <v>807.95</v>
      </c>
      <c r="C22900" s="89">
        <f>LN(Table3[[#This Row],[Value]]/B22899)</f>
        <v>-9.080498797272709E-3</v>
      </c>
      <c r="D22900" s="89"/>
      <c r="E22900" s="89"/>
      <c r="F22900" s="89">
        <f>Table3[[#This Row],[Yield]]/100*(1+F22899)</f>
        <v>0</v>
      </c>
    </row>
    <row r="22901" spans="1:6" x14ac:dyDescent="0.2">
      <c r="A22901" s="88">
        <v>28479</v>
      </c>
      <c r="B22901" s="89">
        <v>806.22</v>
      </c>
      <c r="C22901" s="89">
        <f>LN(Table3[[#This Row],[Value]]/B22900)</f>
        <v>-2.1435173028835071E-3</v>
      </c>
      <c r="D22901" s="89"/>
      <c r="E22901" s="89"/>
      <c r="F22901" s="89">
        <f>Table3[[#This Row],[Yield]]/100*(1+F22900)</f>
        <v>0</v>
      </c>
    </row>
    <row r="22902" spans="1:6" x14ac:dyDescent="0.2">
      <c r="A22902" s="88">
        <v>28480</v>
      </c>
      <c r="B22902" s="89">
        <v>813.93</v>
      </c>
      <c r="C22902" s="89">
        <f>LN(Table3[[#This Row],[Value]]/B22901)</f>
        <v>9.5177091033822672E-3</v>
      </c>
      <c r="D22902" s="89"/>
      <c r="E22902" s="89"/>
      <c r="F22902" s="89">
        <f>Table3[[#This Row],[Yield]]/100*(1+F22901)</f>
        <v>0</v>
      </c>
    </row>
    <row r="22903" spans="1:6" x14ac:dyDescent="0.2">
      <c r="A22903" s="88">
        <v>28481</v>
      </c>
      <c r="B22903" s="89">
        <v>821.81</v>
      </c>
      <c r="C22903" s="89">
        <f>LN(Table3[[#This Row],[Value]]/B22902)</f>
        <v>9.6348575673246648E-3</v>
      </c>
      <c r="D22903" s="89"/>
      <c r="E22903" s="89"/>
      <c r="F22903" s="89">
        <f>Table3[[#This Row],[Yield]]/100*(1+F22902)</f>
        <v>0</v>
      </c>
    </row>
    <row r="22904" spans="1:6" x14ac:dyDescent="0.2">
      <c r="A22904" s="88">
        <v>28482</v>
      </c>
      <c r="B22904" s="89">
        <v>829.87</v>
      </c>
      <c r="C22904" s="89">
        <f>LN(Table3[[#This Row],[Value]]/B22903)</f>
        <v>9.7598372313270742E-3</v>
      </c>
      <c r="D22904" s="89"/>
      <c r="E22904" s="89"/>
      <c r="F22904" s="89">
        <f>Table3[[#This Row],[Yield]]/100*(1+F22903)</f>
        <v>0</v>
      </c>
    </row>
    <row r="22905" spans="1:6" x14ac:dyDescent="0.2">
      <c r="A22905" s="88">
        <v>28486</v>
      </c>
      <c r="B22905" s="89">
        <v>829.7</v>
      </c>
      <c r="C22905" s="89">
        <f>LN(Table3[[#This Row],[Value]]/B22904)</f>
        <v>-2.0487234716777685E-4</v>
      </c>
      <c r="D22905" s="89"/>
      <c r="E22905" s="89"/>
      <c r="F22905" s="89">
        <f>Table3[[#This Row],[Yield]]/100*(1+F22904)</f>
        <v>0</v>
      </c>
    </row>
    <row r="22906" spans="1:6" x14ac:dyDescent="0.2">
      <c r="A22906" s="88">
        <v>28487</v>
      </c>
      <c r="B22906" s="89">
        <v>829.7</v>
      </c>
      <c r="C22906" s="89">
        <f>LN(Table3[[#This Row],[Value]]/B22905)</f>
        <v>0</v>
      </c>
      <c r="D22906" s="89"/>
      <c r="E22906" s="89"/>
      <c r="F22906" s="89">
        <f>Table3[[#This Row],[Yield]]/100*(1+F22905)</f>
        <v>0</v>
      </c>
    </row>
    <row r="22907" spans="1:6" x14ac:dyDescent="0.2">
      <c r="A22907" s="88">
        <v>28488</v>
      </c>
      <c r="B22907" s="89">
        <v>830.39</v>
      </c>
      <c r="C22907" s="89">
        <f>LN(Table3[[#This Row],[Value]]/B22906)</f>
        <v>8.3128027966433466E-4</v>
      </c>
      <c r="D22907" s="89"/>
      <c r="E22907" s="89"/>
      <c r="F22907" s="89">
        <f>Table3[[#This Row],[Yield]]/100*(1+F22906)</f>
        <v>0</v>
      </c>
    </row>
    <row r="22908" spans="1:6" x14ac:dyDescent="0.2">
      <c r="A22908" s="88">
        <v>28489</v>
      </c>
      <c r="B22908" s="89">
        <v>831.17</v>
      </c>
      <c r="C22908" s="89">
        <f>LN(Table3[[#This Row],[Value]]/B22907)</f>
        <v>9.3887678723233417E-4</v>
      </c>
      <c r="D22908" s="89"/>
      <c r="E22908" s="89"/>
      <c r="F22908" s="89">
        <f>Table3[[#This Row],[Yield]]/100*(1+F22907)</f>
        <v>0</v>
      </c>
    </row>
    <row r="22909" spans="1:6" x14ac:dyDescent="0.2">
      <c r="A22909" s="88">
        <v>28493</v>
      </c>
      <c r="B22909" s="89">
        <v>817.74</v>
      </c>
      <c r="C22909" s="89">
        <f>LN(Table3[[#This Row],[Value]]/B22908)</f>
        <v>-1.6289909069659603E-2</v>
      </c>
      <c r="D22909" s="89"/>
      <c r="E22909" s="89"/>
      <c r="F22909" s="89">
        <f>Table3[[#This Row],[Yield]]/100*(1+F22908)</f>
        <v>0</v>
      </c>
    </row>
    <row r="22910" spans="1:6" x14ac:dyDescent="0.2">
      <c r="A22910" s="88">
        <v>28494</v>
      </c>
      <c r="B22910" s="89">
        <v>813.58</v>
      </c>
      <c r="C22910" s="89">
        <f>LN(Table3[[#This Row],[Value]]/B22909)</f>
        <v>-5.1001753394993377E-3</v>
      </c>
      <c r="D22910" s="89"/>
      <c r="E22910" s="89"/>
      <c r="F22910" s="89">
        <f>Table3[[#This Row],[Yield]]/100*(1+F22909)</f>
        <v>0</v>
      </c>
    </row>
    <row r="22911" spans="1:6" x14ac:dyDescent="0.2">
      <c r="A22911" s="88">
        <v>28495</v>
      </c>
      <c r="B22911" s="89">
        <v>804.92</v>
      </c>
      <c r="C22911" s="89">
        <f>LN(Table3[[#This Row],[Value]]/B22910)</f>
        <v>-1.0701368729809799E-2</v>
      </c>
      <c r="D22911" s="89"/>
      <c r="E22911" s="89"/>
      <c r="F22911" s="89">
        <f>Table3[[#This Row],[Yield]]/100*(1+F22910)</f>
        <v>0</v>
      </c>
    </row>
    <row r="22912" spans="1:6" x14ac:dyDescent="0.2">
      <c r="A22912" s="88">
        <v>28496</v>
      </c>
      <c r="B22912" s="89">
        <v>793.49</v>
      </c>
      <c r="C22912" s="89">
        <f>LN(Table3[[#This Row],[Value]]/B22911)</f>
        <v>-1.4301956105569506E-2</v>
      </c>
      <c r="D22912" s="89"/>
      <c r="E22912" s="89"/>
      <c r="F22912" s="89">
        <f>Table3[[#This Row],[Yield]]/100*(1+F22911)</f>
        <v>0</v>
      </c>
    </row>
    <row r="22913" spans="1:6" x14ac:dyDescent="0.2">
      <c r="A22913" s="88">
        <v>28499</v>
      </c>
      <c r="B22913" s="89">
        <v>784.56</v>
      </c>
      <c r="C22913" s="89">
        <f>LN(Table3[[#This Row],[Value]]/B22912)</f>
        <v>-1.1317886408533238E-2</v>
      </c>
      <c r="D22913" s="89"/>
      <c r="E22913" s="89"/>
      <c r="F22913" s="89">
        <f>Table3[[#This Row],[Yield]]/100*(1+F22912)</f>
        <v>0</v>
      </c>
    </row>
    <row r="22914" spans="1:6" x14ac:dyDescent="0.2">
      <c r="A22914" s="88">
        <v>28500</v>
      </c>
      <c r="B22914" s="89">
        <v>781.53</v>
      </c>
      <c r="C22914" s="89">
        <f>LN(Table3[[#This Row],[Value]]/B22913)</f>
        <v>-3.8695142433920874E-3</v>
      </c>
      <c r="D22914" s="89"/>
      <c r="E22914" s="89"/>
      <c r="F22914" s="89">
        <f>Table3[[#This Row],[Yield]]/100*(1+F22913)</f>
        <v>0</v>
      </c>
    </row>
    <row r="22915" spans="1:6" x14ac:dyDescent="0.2">
      <c r="A22915" s="88">
        <v>28501</v>
      </c>
      <c r="B22915" s="89">
        <v>775.9</v>
      </c>
      <c r="C22915" s="89">
        <f>LN(Table3[[#This Row],[Value]]/B22914)</f>
        <v>-7.2298909407690808E-3</v>
      </c>
      <c r="D22915" s="89"/>
      <c r="E22915" s="89"/>
      <c r="F22915" s="89">
        <f>Table3[[#This Row],[Yield]]/100*(1+F22914)</f>
        <v>0</v>
      </c>
    </row>
    <row r="22916" spans="1:6" x14ac:dyDescent="0.2">
      <c r="A22916" s="88">
        <v>28502</v>
      </c>
      <c r="B22916" s="89">
        <v>778.15</v>
      </c>
      <c r="C22916" s="89">
        <f>LN(Table3[[#This Row],[Value]]/B22915)</f>
        <v>2.8956617511154688E-3</v>
      </c>
      <c r="D22916" s="89"/>
      <c r="E22916" s="89"/>
      <c r="F22916" s="89">
        <f>Table3[[#This Row],[Yield]]/100*(1+F22915)</f>
        <v>0</v>
      </c>
    </row>
    <row r="22917" spans="1:6" x14ac:dyDescent="0.2">
      <c r="A22917" s="88">
        <v>28503</v>
      </c>
      <c r="B22917" s="89">
        <v>775.73</v>
      </c>
      <c r="C22917" s="89">
        <f>LN(Table3[[#This Row],[Value]]/B22916)</f>
        <v>-3.1147861566504613E-3</v>
      </c>
      <c r="D22917" s="89"/>
      <c r="E22917" s="89"/>
      <c r="F22917" s="89">
        <f>Table3[[#This Row],[Yield]]/100*(1+F22916)</f>
        <v>0</v>
      </c>
    </row>
    <row r="22918" spans="1:6" x14ac:dyDescent="0.2">
      <c r="A22918" s="88">
        <v>28506</v>
      </c>
      <c r="B22918" s="89">
        <v>771.74</v>
      </c>
      <c r="C22918" s="89">
        <f>LN(Table3[[#This Row],[Value]]/B22917)</f>
        <v>-5.1568157600277546E-3</v>
      </c>
      <c r="D22918" s="89"/>
      <c r="E22918" s="89"/>
      <c r="F22918" s="89">
        <f>Table3[[#This Row],[Yield]]/100*(1+F22917)</f>
        <v>0</v>
      </c>
    </row>
    <row r="22919" spans="1:6" x14ac:dyDescent="0.2">
      <c r="A22919" s="88">
        <v>28507</v>
      </c>
      <c r="B22919" s="89">
        <v>779.02</v>
      </c>
      <c r="C22919" s="89">
        <f>LN(Table3[[#This Row],[Value]]/B22918)</f>
        <v>9.3890137477874898E-3</v>
      </c>
      <c r="D22919" s="89"/>
      <c r="E22919" s="89"/>
      <c r="F22919" s="89">
        <f>Table3[[#This Row],[Yield]]/100*(1+F22918)</f>
        <v>0</v>
      </c>
    </row>
    <row r="22920" spans="1:6" x14ac:dyDescent="0.2">
      <c r="A22920" s="88">
        <v>28508</v>
      </c>
      <c r="B22920" s="89">
        <v>786.3</v>
      </c>
      <c r="C22920" s="89">
        <f>LN(Table3[[#This Row],[Value]]/B22919)</f>
        <v>9.3016795153420834E-3</v>
      </c>
      <c r="D22920" s="89"/>
      <c r="E22920" s="89"/>
      <c r="F22920" s="89">
        <f>Table3[[#This Row],[Yield]]/100*(1+F22919)</f>
        <v>0</v>
      </c>
    </row>
    <row r="22921" spans="1:6" x14ac:dyDescent="0.2">
      <c r="A22921" s="88">
        <v>28509</v>
      </c>
      <c r="B22921" s="89">
        <v>778.67</v>
      </c>
      <c r="C22921" s="89">
        <f>LN(Table3[[#This Row],[Value]]/B22920)</f>
        <v>-9.7510629047072514E-3</v>
      </c>
      <c r="D22921" s="89"/>
      <c r="E22921" s="89"/>
      <c r="F22921" s="89">
        <f>Table3[[#This Row],[Yield]]/100*(1+F22920)</f>
        <v>0</v>
      </c>
    </row>
    <row r="22922" spans="1:6" x14ac:dyDescent="0.2">
      <c r="A22922" s="88">
        <v>28510</v>
      </c>
      <c r="B22922" s="89">
        <v>776.94</v>
      </c>
      <c r="C22922" s="89">
        <f>LN(Table3[[#This Row],[Value]]/B22921)</f>
        <v>-2.2242087839592388E-3</v>
      </c>
      <c r="D22922" s="89"/>
      <c r="E22922" s="89"/>
      <c r="F22922" s="89">
        <f>Table3[[#This Row],[Yield]]/100*(1+F22921)</f>
        <v>0</v>
      </c>
    </row>
    <row r="22923" spans="1:6" x14ac:dyDescent="0.2">
      <c r="A22923" s="88">
        <v>28513</v>
      </c>
      <c r="B22923" s="89">
        <v>770.7</v>
      </c>
      <c r="C22923" s="89">
        <f>LN(Table3[[#This Row],[Value]]/B22922)</f>
        <v>-8.0639345248561204E-3</v>
      </c>
      <c r="D22923" s="89"/>
      <c r="E22923" s="89"/>
      <c r="F22923" s="89">
        <f>Table3[[#This Row],[Yield]]/100*(1+F22922)</f>
        <v>0</v>
      </c>
    </row>
    <row r="22924" spans="1:6" x14ac:dyDescent="0.2">
      <c r="A22924" s="88">
        <v>28514</v>
      </c>
      <c r="B22924" s="89">
        <v>771.57</v>
      </c>
      <c r="C22924" s="89">
        <f>LN(Table3[[#This Row],[Value]]/B22923)</f>
        <v>1.1282072429362998E-3</v>
      </c>
      <c r="D22924" s="89"/>
      <c r="E22924" s="89"/>
      <c r="F22924" s="89">
        <f>Table3[[#This Row],[Yield]]/100*(1+F22923)</f>
        <v>0</v>
      </c>
    </row>
    <row r="22925" spans="1:6" x14ac:dyDescent="0.2">
      <c r="A22925" s="88">
        <v>28515</v>
      </c>
      <c r="B22925" s="89">
        <v>772.44</v>
      </c>
      <c r="C22925" s="89">
        <f>LN(Table3[[#This Row],[Value]]/B22924)</f>
        <v>1.1269358256407794E-3</v>
      </c>
      <c r="D22925" s="89"/>
      <c r="E22925" s="89"/>
      <c r="F22925" s="89">
        <f>Table3[[#This Row],[Yield]]/100*(1+F22924)</f>
        <v>0</v>
      </c>
    </row>
    <row r="22926" spans="1:6" x14ac:dyDescent="0.2">
      <c r="A22926" s="88">
        <v>28516</v>
      </c>
      <c r="B22926" s="89">
        <v>763.34</v>
      </c>
      <c r="C22926" s="89">
        <f>LN(Table3[[#This Row],[Value]]/B22925)</f>
        <v>-1.1850794386032889E-2</v>
      </c>
      <c r="D22926" s="89"/>
      <c r="E22926" s="89"/>
      <c r="F22926" s="89">
        <f>Table3[[#This Row],[Yield]]/100*(1+F22925)</f>
        <v>0</v>
      </c>
    </row>
    <row r="22927" spans="1:6" x14ac:dyDescent="0.2">
      <c r="A22927" s="88">
        <v>28517</v>
      </c>
      <c r="B22927" s="89">
        <v>764.12</v>
      </c>
      <c r="C22927" s="89">
        <f>LN(Table3[[#This Row],[Value]]/B22926)</f>
        <v>1.0213034289590483E-3</v>
      </c>
      <c r="D22927" s="89"/>
      <c r="E22927" s="89"/>
      <c r="F22927" s="89">
        <f>Table3[[#This Row],[Yield]]/100*(1+F22926)</f>
        <v>0</v>
      </c>
    </row>
    <row r="22928" spans="1:6" x14ac:dyDescent="0.2">
      <c r="A22928" s="88">
        <v>28520</v>
      </c>
      <c r="B22928" s="89">
        <v>772.44</v>
      </c>
      <c r="C22928" s="89">
        <f>LN(Table3[[#This Row],[Value]]/B22927)</f>
        <v>1.0829490957073818E-2</v>
      </c>
      <c r="D22928" s="89"/>
      <c r="E22928" s="89"/>
      <c r="F22928" s="89">
        <f>Table3[[#This Row],[Yield]]/100*(1+F22927)</f>
        <v>0</v>
      </c>
    </row>
    <row r="22929" spans="1:6" x14ac:dyDescent="0.2">
      <c r="A22929" s="88">
        <v>28521</v>
      </c>
      <c r="B22929" s="89">
        <v>769.92</v>
      </c>
      <c r="C22929" s="89">
        <f>LN(Table3[[#This Row],[Value]]/B22928)</f>
        <v>-3.2677225062655783E-3</v>
      </c>
      <c r="D22929" s="89"/>
      <c r="E22929" s="89"/>
      <c r="F22929" s="89">
        <f>Table3[[#This Row],[Yield]]/100*(1+F22928)</f>
        <v>0</v>
      </c>
    </row>
    <row r="22930" spans="1:6" x14ac:dyDescent="0.2">
      <c r="A22930" s="88">
        <v>28522</v>
      </c>
      <c r="B22930" s="89">
        <v>774.34</v>
      </c>
      <c r="C22930" s="89">
        <f>LN(Table3[[#This Row],[Value]]/B22929)</f>
        <v>5.7244402755860556E-3</v>
      </c>
      <c r="D22930" s="89"/>
      <c r="E22930" s="89"/>
      <c r="F22930" s="89">
        <f>Table3[[#This Row],[Yield]]/100*(1+F22929)</f>
        <v>0</v>
      </c>
    </row>
    <row r="22931" spans="1:6" x14ac:dyDescent="0.2">
      <c r="A22931" s="88">
        <v>28523</v>
      </c>
      <c r="B22931" s="89">
        <v>775.38</v>
      </c>
      <c r="C22931" s="89">
        <f>LN(Table3[[#This Row],[Value]]/B22930)</f>
        <v>1.3421781433096058E-3</v>
      </c>
      <c r="D22931" s="89"/>
      <c r="E22931" s="89"/>
      <c r="F22931" s="89">
        <f>Table3[[#This Row],[Yield]]/100*(1+F22930)</f>
        <v>0</v>
      </c>
    </row>
    <row r="22932" spans="1:6" x14ac:dyDescent="0.2">
      <c r="A22932" s="88">
        <v>28524</v>
      </c>
      <c r="B22932" s="89">
        <v>770.96</v>
      </c>
      <c r="C22932" s="89">
        <f>LN(Table3[[#This Row],[Value]]/B22931)</f>
        <v>-5.7167402221229994E-3</v>
      </c>
      <c r="D22932" s="89"/>
      <c r="E22932" s="89"/>
      <c r="F22932" s="89">
        <f>Table3[[#This Row],[Yield]]/100*(1+F22931)</f>
        <v>0</v>
      </c>
    </row>
    <row r="22933" spans="1:6" x14ac:dyDescent="0.2">
      <c r="A22933" s="88">
        <v>28527</v>
      </c>
      <c r="B22933" s="89">
        <v>768.62</v>
      </c>
      <c r="C22933" s="89">
        <f>LN(Table3[[#This Row],[Value]]/B22932)</f>
        <v>-3.0397924133408112E-3</v>
      </c>
      <c r="D22933" s="89"/>
      <c r="E22933" s="89"/>
      <c r="F22933" s="89">
        <f>Table3[[#This Row],[Yield]]/100*(1+F22932)</f>
        <v>0</v>
      </c>
    </row>
    <row r="22934" spans="1:6" x14ac:dyDescent="0.2">
      <c r="A22934" s="88">
        <v>28528</v>
      </c>
      <c r="B22934" s="89">
        <v>778.85</v>
      </c>
      <c r="C22934" s="89">
        <f>LN(Table3[[#This Row],[Value]]/B22933)</f>
        <v>1.3221773642923684E-2</v>
      </c>
      <c r="D22934" s="89"/>
      <c r="E22934" s="89"/>
      <c r="F22934" s="89">
        <f>Table3[[#This Row],[Yield]]/100*(1+F22933)</f>
        <v>0</v>
      </c>
    </row>
    <row r="22935" spans="1:6" x14ac:dyDescent="0.2">
      <c r="A22935" s="88">
        <v>28529</v>
      </c>
      <c r="B22935" s="89">
        <v>782.66</v>
      </c>
      <c r="C22935" s="89">
        <f>LN(Table3[[#This Row],[Value]]/B22934)</f>
        <v>4.8799015834210483E-3</v>
      </c>
      <c r="D22935" s="89"/>
      <c r="E22935" s="89"/>
      <c r="F22935" s="89">
        <f>Table3[[#This Row],[Yield]]/100*(1+F22934)</f>
        <v>0</v>
      </c>
    </row>
    <row r="22936" spans="1:6" x14ac:dyDescent="0.2">
      <c r="A22936" s="88">
        <v>28530</v>
      </c>
      <c r="B22936" s="89">
        <v>777.81</v>
      </c>
      <c r="C22936" s="89">
        <f>LN(Table3[[#This Row],[Value]]/B22935)</f>
        <v>-6.2160959415161129E-3</v>
      </c>
      <c r="D22936" s="89"/>
      <c r="E22936" s="89"/>
      <c r="F22936" s="89">
        <f>Table3[[#This Row],[Yield]]/100*(1+F22935)</f>
        <v>0</v>
      </c>
    </row>
    <row r="22937" spans="1:6" x14ac:dyDescent="0.2">
      <c r="A22937" s="88">
        <v>28531</v>
      </c>
      <c r="B22937" s="89">
        <v>775.99</v>
      </c>
      <c r="C22937" s="89">
        <f>LN(Table3[[#This Row],[Value]]/B22936)</f>
        <v>-2.3426449122722292E-3</v>
      </c>
      <c r="D22937" s="89"/>
      <c r="E22937" s="89"/>
      <c r="F22937" s="89">
        <f>Table3[[#This Row],[Yield]]/100*(1+F22936)</f>
        <v>0</v>
      </c>
    </row>
    <row r="22938" spans="1:6" x14ac:dyDescent="0.2">
      <c r="A22938" s="88">
        <v>28534</v>
      </c>
      <c r="B22938" s="89">
        <v>774.43</v>
      </c>
      <c r="C22938" s="89">
        <f>LN(Table3[[#This Row],[Value]]/B22937)</f>
        <v>-2.012358620820609E-3</v>
      </c>
      <c r="D22938" s="89"/>
      <c r="E22938" s="89"/>
      <c r="F22938" s="89">
        <f>Table3[[#This Row],[Yield]]/100*(1+F22937)</f>
        <v>0</v>
      </c>
    </row>
    <row r="22939" spans="1:6" x14ac:dyDescent="0.2">
      <c r="A22939" s="88">
        <v>28535</v>
      </c>
      <c r="B22939" s="89">
        <v>765.16</v>
      </c>
      <c r="C22939" s="89">
        <f>LN(Table3[[#This Row],[Value]]/B22938)</f>
        <v>-1.2042312596974266E-2</v>
      </c>
      <c r="D22939" s="89"/>
      <c r="E22939" s="89"/>
      <c r="F22939" s="89">
        <f>Table3[[#This Row],[Yield]]/100*(1+F22938)</f>
        <v>0</v>
      </c>
    </row>
    <row r="22940" spans="1:6" x14ac:dyDescent="0.2">
      <c r="A22940" s="88">
        <v>28536</v>
      </c>
      <c r="B22940" s="89">
        <v>761.69</v>
      </c>
      <c r="C22940" s="89">
        <f>LN(Table3[[#This Row],[Value]]/B22939)</f>
        <v>-4.5453135201821747E-3</v>
      </c>
      <c r="D22940" s="89"/>
      <c r="E22940" s="89"/>
      <c r="F22940" s="89">
        <f>Table3[[#This Row],[Yield]]/100*(1+F22939)</f>
        <v>0</v>
      </c>
    </row>
    <row r="22941" spans="1:6" x14ac:dyDescent="0.2">
      <c r="A22941" s="88">
        <v>28537</v>
      </c>
      <c r="B22941" s="89">
        <v>753.29</v>
      </c>
      <c r="C22941" s="89">
        <f>LN(Table3[[#This Row],[Value]]/B22940)</f>
        <v>-1.1089368944403441E-2</v>
      </c>
      <c r="D22941" s="89"/>
      <c r="E22941" s="89"/>
      <c r="F22941" s="89">
        <f>Table3[[#This Row],[Yield]]/100*(1+F22940)</f>
        <v>0</v>
      </c>
    </row>
    <row r="22942" spans="1:6" x14ac:dyDescent="0.2">
      <c r="A22942" s="88">
        <v>28538</v>
      </c>
      <c r="B22942" s="89">
        <v>752.69</v>
      </c>
      <c r="C22942" s="89">
        <f>LN(Table3[[#This Row],[Value]]/B22941)</f>
        <v>-7.9682337314745586E-4</v>
      </c>
      <c r="D22942" s="89"/>
      <c r="E22942" s="89"/>
      <c r="F22942" s="89">
        <f>Table3[[#This Row],[Yield]]/100*(1+F22941)</f>
        <v>0</v>
      </c>
    </row>
    <row r="22943" spans="1:6" x14ac:dyDescent="0.2">
      <c r="A22943" s="88">
        <v>28542</v>
      </c>
      <c r="B22943" s="89">
        <v>749.31</v>
      </c>
      <c r="C22943" s="89">
        <f>LN(Table3[[#This Row],[Value]]/B22942)</f>
        <v>-4.5006733761056537E-3</v>
      </c>
      <c r="D22943" s="89"/>
      <c r="E22943" s="89"/>
      <c r="F22943" s="89">
        <f>Table3[[#This Row],[Yield]]/100*(1+F22942)</f>
        <v>0</v>
      </c>
    </row>
    <row r="22944" spans="1:6" x14ac:dyDescent="0.2">
      <c r="A22944" s="88">
        <v>28543</v>
      </c>
      <c r="B22944" s="89">
        <v>749.05</v>
      </c>
      <c r="C22944" s="89">
        <f>LN(Table3[[#This Row],[Value]]/B22943)</f>
        <v>-3.4704610722331074E-4</v>
      </c>
      <c r="D22944" s="89"/>
      <c r="E22944" s="89"/>
      <c r="F22944" s="89">
        <f>Table3[[#This Row],[Yield]]/100*(1+F22943)</f>
        <v>0</v>
      </c>
    </row>
    <row r="22945" spans="1:6" x14ac:dyDescent="0.2">
      <c r="A22945" s="88">
        <v>28544</v>
      </c>
      <c r="B22945" s="89">
        <v>750.95</v>
      </c>
      <c r="C22945" s="89">
        <f>LN(Table3[[#This Row],[Value]]/B22944)</f>
        <v>2.533334688198983E-3</v>
      </c>
      <c r="D22945" s="89"/>
      <c r="E22945" s="89"/>
      <c r="F22945" s="89">
        <f>Table3[[#This Row],[Yield]]/100*(1+F22944)</f>
        <v>0</v>
      </c>
    </row>
    <row r="22946" spans="1:6" x14ac:dyDescent="0.2">
      <c r="A22946" s="88">
        <v>28545</v>
      </c>
      <c r="B22946" s="89">
        <v>756.24</v>
      </c>
      <c r="C22946" s="89">
        <f>LN(Table3[[#This Row],[Value]]/B22945)</f>
        <v>7.0197144655389796E-3</v>
      </c>
      <c r="D22946" s="89"/>
      <c r="E22946" s="89"/>
      <c r="F22946" s="89">
        <f>Table3[[#This Row],[Yield]]/100*(1+F22945)</f>
        <v>0</v>
      </c>
    </row>
    <row r="22947" spans="1:6" x14ac:dyDescent="0.2">
      <c r="A22947" s="88">
        <v>28548</v>
      </c>
      <c r="B22947" s="89">
        <v>748.35</v>
      </c>
      <c r="C22947" s="89">
        <f>LN(Table3[[#This Row],[Value]]/B22946)</f>
        <v>-1.0488003141972763E-2</v>
      </c>
      <c r="D22947" s="89"/>
      <c r="E22947" s="89"/>
      <c r="F22947" s="89">
        <f>Table3[[#This Row],[Yield]]/100*(1+F22946)</f>
        <v>0</v>
      </c>
    </row>
    <row r="22948" spans="1:6" x14ac:dyDescent="0.2">
      <c r="A22948" s="88">
        <v>28549</v>
      </c>
      <c r="B22948" s="89">
        <v>742.12</v>
      </c>
      <c r="C22948" s="89">
        <f>LN(Table3[[#This Row],[Value]]/B22947)</f>
        <v>-8.3598278164790738E-3</v>
      </c>
      <c r="D22948" s="89"/>
      <c r="E22948" s="89"/>
      <c r="F22948" s="89">
        <f>Table3[[#This Row],[Yield]]/100*(1+F22947)</f>
        <v>0</v>
      </c>
    </row>
    <row r="22949" spans="1:6" x14ac:dyDescent="0.2">
      <c r="A22949" s="88">
        <v>28550</v>
      </c>
      <c r="B22949" s="89">
        <v>743.33</v>
      </c>
      <c r="C22949" s="89">
        <f>LN(Table3[[#This Row],[Value]]/B22948)</f>
        <v>1.6291363123906611E-3</v>
      </c>
      <c r="D22949" s="89"/>
      <c r="E22949" s="89"/>
      <c r="F22949" s="89">
        <f>Table3[[#This Row],[Yield]]/100*(1+F22948)</f>
        <v>0</v>
      </c>
    </row>
    <row r="22950" spans="1:6" x14ac:dyDescent="0.2">
      <c r="A22950" s="88">
        <v>28551</v>
      </c>
      <c r="B22950" s="89">
        <v>746.45</v>
      </c>
      <c r="C22950" s="89">
        <f>LN(Table3[[#This Row],[Value]]/B22949)</f>
        <v>4.188544028531669E-3</v>
      </c>
      <c r="D22950" s="89"/>
      <c r="E22950" s="89"/>
      <c r="F22950" s="89">
        <f>Table3[[#This Row],[Yield]]/100*(1+F22949)</f>
        <v>0</v>
      </c>
    </row>
    <row r="22951" spans="1:6" x14ac:dyDescent="0.2">
      <c r="A22951" s="88">
        <v>28552</v>
      </c>
      <c r="B22951" s="89">
        <v>747.31</v>
      </c>
      <c r="C22951" s="89">
        <f>LN(Table3[[#This Row],[Value]]/B22950)</f>
        <v>1.151456853871292E-3</v>
      </c>
      <c r="D22951" s="89"/>
      <c r="E22951" s="89"/>
      <c r="F22951" s="89">
        <f>Table3[[#This Row],[Yield]]/100*(1+F22950)</f>
        <v>0</v>
      </c>
    </row>
    <row r="22952" spans="1:6" x14ac:dyDescent="0.2">
      <c r="A22952" s="88">
        <v>28555</v>
      </c>
      <c r="B22952" s="89">
        <v>742.72</v>
      </c>
      <c r="C22952" s="89">
        <f>LN(Table3[[#This Row],[Value]]/B22951)</f>
        <v>-6.1609692673981666E-3</v>
      </c>
      <c r="D22952" s="89"/>
      <c r="E22952" s="89"/>
      <c r="F22952" s="89">
        <f>Table3[[#This Row],[Yield]]/100*(1+F22951)</f>
        <v>0</v>
      </c>
    </row>
    <row r="22953" spans="1:6" x14ac:dyDescent="0.2">
      <c r="A22953" s="88">
        <v>28556</v>
      </c>
      <c r="B22953" s="89">
        <v>746.79</v>
      </c>
      <c r="C22953" s="89">
        <f>LN(Table3[[#This Row],[Value]]/B22952)</f>
        <v>5.4648980258539311E-3</v>
      </c>
      <c r="D22953" s="89"/>
      <c r="E22953" s="89"/>
      <c r="F22953" s="89">
        <f>Table3[[#This Row],[Yield]]/100*(1+F22952)</f>
        <v>0</v>
      </c>
    </row>
    <row r="22954" spans="1:6" x14ac:dyDescent="0.2">
      <c r="A22954" s="88">
        <v>28557</v>
      </c>
      <c r="B22954" s="89">
        <v>750.87</v>
      </c>
      <c r="C22954" s="89">
        <f>LN(Table3[[#This Row],[Value]]/B22953)</f>
        <v>5.4485131382762944E-3</v>
      </c>
      <c r="D22954" s="89"/>
      <c r="E22954" s="89"/>
      <c r="F22954" s="89">
        <f>Table3[[#This Row],[Yield]]/100*(1+F22953)</f>
        <v>0</v>
      </c>
    </row>
    <row r="22955" spans="1:6" x14ac:dyDescent="0.2">
      <c r="A22955" s="88">
        <v>28558</v>
      </c>
      <c r="B22955" s="89">
        <v>750</v>
      </c>
      <c r="C22955" s="89">
        <f>LN(Table3[[#This Row],[Value]]/B22954)</f>
        <v>-1.1593277198464526E-3</v>
      </c>
      <c r="D22955" s="89"/>
      <c r="E22955" s="89"/>
      <c r="F22955" s="89">
        <f>Table3[[#This Row],[Yield]]/100*(1+F22954)</f>
        <v>0</v>
      </c>
    </row>
    <row r="22956" spans="1:6" x14ac:dyDescent="0.2">
      <c r="A22956" s="88">
        <v>28559</v>
      </c>
      <c r="B22956" s="89">
        <v>758.58</v>
      </c>
      <c r="C22956" s="89">
        <f>LN(Table3[[#This Row],[Value]]/B22955)</f>
        <v>1.1375058021505317E-2</v>
      </c>
      <c r="D22956" s="89"/>
      <c r="E22956" s="89"/>
      <c r="F22956" s="89">
        <f>Table3[[#This Row],[Yield]]/100*(1+F22955)</f>
        <v>0</v>
      </c>
    </row>
    <row r="22957" spans="1:6" x14ac:dyDescent="0.2">
      <c r="A22957" s="88">
        <v>28562</v>
      </c>
      <c r="B22957" s="89">
        <v>759.96</v>
      </c>
      <c r="C22957" s="89">
        <f>LN(Table3[[#This Row],[Value]]/B22956)</f>
        <v>1.8175357644779305E-3</v>
      </c>
      <c r="D22957" s="89"/>
      <c r="E22957" s="89"/>
      <c r="F22957" s="89">
        <f>Table3[[#This Row],[Yield]]/100*(1+F22956)</f>
        <v>0</v>
      </c>
    </row>
    <row r="22958" spans="1:6" x14ac:dyDescent="0.2">
      <c r="A22958" s="88">
        <v>28563</v>
      </c>
      <c r="B22958" s="89">
        <v>762.56</v>
      </c>
      <c r="C22958" s="89">
        <f>LN(Table3[[#This Row],[Value]]/B22957)</f>
        <v>3.4153935940379053E-3</v>
      </c>
      <c r="D22958" s="89"/>
      <c r="E22958" s="89"/>
      <c r="F22958" s="89">
        <f>Table3[[#This Row],[Yield]]/100*(1+F22957)</f>
        <v>0</v>
      </c>
    </row>
    <row r="22959" spans="1:6" x14ac:dyDescent="0.2">
      <c r="A22959" s="88">
        <v>28564</v>
      </c>
      <c r="B22959" s="89">
        <v>758.58</v>
      </c>
      <c r="C22959" s="89">
        <f>LN(Table3[[#This Row],[Value]]/B22958)</f>
        <v>-5.2329293585158185E-3</v>
      </c>
      <c r="D22959" s="89"/>
      <c r="E22959" s="89"/>
      <c r="F22959" s="89">
        <f>Table3[[#This Row],[Yield]]/100*(1+F22958)</f>
        <v>0</v>
      </c>
    </row>
    <row r="22960" spans="1:6" x14ac:dyDescent="0.2">
      <c r="A22960" s="88">
        <v>28565</v>
      </c>
      <c r="B22960" s="89">
        <v>762.82</v>
      </c>
      <c r="C22960" s="89">
        <f>LN(Table3[[#This Row],[Value]]/B22959)</f>
        <v>5.5738280231345822E-3</v>
      </c>
      <c r="D22960" s="89"/>
      <c r="E22960" s="89"/>
      <c r="F22960" s="89">
        <f>Table3[[#This Row],[Yield]]/100*(1+F22959)</f>
        <v>0</v>
      </c>
    </row>
    <row r="22961" spans="1:6" x14ac:dyDescent="0.2">
      <c r="A22961" s="88">
        <v>28566</v>
      </c>
      <c r="B22961" s="89">
        <v>768.71</v>
      </c>
      <c r="C22961" s="89">
        <f>LN(Table3[[#This Row],[Value]]/B22960)</f>
        <v>7.6916926716679105E-3</v>
      </c>
      <c r="D22961" s="89"/>
      <c r="E22961" s="89"/>
      <c r="F22961" s="89">
        <f>Table3[[#This Row],[Yield]]/100*(1+F22960)</f>
        <v>0</v>
      </c>
    </row>
    <row r="22962" spans="1:6" x14ac:dyDescent="0.2">
      <c r="A22962" s="88">
        <v>28569</v>
      </c>
      <c r="B22962" s="89">
        <v>773.82</v>
      </c>
      <c r="C22962" s="89">
        <f>LN(Table3[[#This Row],[Value]]/B22961)</f>
        <v>6.6255031576909944E-3</v>
      </c>
      <c r="D22962" s="89"/>
      <c r="E22962" s="89"/>
      <c r="F22962" s="89">
        <f>Table3[[#This Row],[Yield]]/100*(1+F22961)</f>
        <v>0</v>
      </c>
    </row>
    <row r="22963" spans="1:6" x14ac:dyDescent="0.2">
      <c r="A22963" s="88">
        <v>28570</v>
      </c>
      <c r="B22963" s="89">
        <v>762.82</v>
      </c>
      <c r="C22963" s="89">
        <f>LN(Table3[[#This Row],[Value]]/B22962)</f>
        <v>-1.4317195829359034E-2</v>
      </c>
      <c r="D22963" s="89"/>
      <c r="E22963" s="89"/>
      <c r="F22963" s="89">
        <f>Table3[[#This Row],[Yield]]/100*(1+F22962)</f>
        <v>0</v>
      </c>
    </row>
    <row r="22964" spans="1:6" x14ac:dyDescent="0.2">
      <c r="A22964" s="88">
        <v>28571</v>
      </c>
      <c r="B22964" s="89">
        <v>757.54</v>
      </c>
      <c r="C22964" s="89">
        <f>LN(Table3[[#This Row],[Value]]/B22963)</f>
        <v>-6.9457513050934609E-3</v>
      </c>
      <c r="D22964" s="89"/>
      <c r="E22964" s="89"/>
      <c r="F22964" s="89">
        <f>Table3[[#This Row],[Yield]]/100*(1+F22963)</f>
        <v>0</v>
      </c>
    </row>
    <row r="22965" spans="1:6" x14ac:dyDescent="0.2">
      <c r="A22965" s="88">
        <v>28572</v>
      </c>
      <c r="B22965" s="89">
        <v>756.5</v>
      </c>
      <c r="C22965" s="89">
        <f>LN(Table3[[#This Row],[Value]]/B22964)</f>
        <v>-1.3738080414918792E-3</v>
      </c>
      <c r="D22965" s="89"/>
      <c r="E22965" s="89"/>
      <c r="F22965" s="89">
        <f>Table3[[#This Row],[Yield]]/100*(1+F22964)</f>
        <v>0</v>
      </c>
    </row>
    <row r="22966" spans="1:6" x14ac:dyDescent="0.2">
      <c r="A22966" s="88">
        <v>28576</v>
      </c>
      <c r="B22966" s="89">
        <v>753.21</v>
      </c>
      <c r="C22966" s="89">
        <f>LN(Table3[[#This Row],[Value]]/B22965)</f>
        <v>-4.3584598474084987E-3</v>
      </c>
      <c r="D22966" s="89"/>
      <c r="E22966" s="89"/>
      <c r="F22966" s="89">
        <f>Table3[[#This Row],[Yield]]/100*(1+F22965)</f>
        <v>0</v>
      </c>
    </row>
    <row r="22967" spans="1:6" x14ac:dyDescent="0.2">
      <c r="A22967" s="88">
        <v>28577</v>
      </c>
      <c r="B22967" s="89">
        <v>758.84</v>
      </c>
      <c r="C22967" s="89">
        <f>LN(Table3[[#This Row],[Value]]/B22966)</f>
        <v>7.4468781033424931E-3</v>
      </c>
      <c r="D22967" s="89"/>
      <c r="E22967" s="89"/>
      <c r="F22967" s="89">
        <f>Table3[[#This Row],[Yield]]/100*(1+F22966)</f>
        <v>0</v>
      </c>
    </row>
    <row r="22968" spans="1:6" x14ac:dyDescent="0.2">
      <c r="A22968" s="88">
        <v>28578</v>
      </c>
      <c r="B22968" s="89">
        <v>761.78</v>
      </c>
      <c r="C22968" s="89">
        <f>LN(Table3[[#This Row],[Value]]/B22967)</f>
        <v>3.8668486056555994E-3</v>
      </c>
      <c r="D22968" s="89"/>
      <c r="E22968" s="89"/>
      <c r="F22968" s="89">
        <f>Table3[[#This Row],[Yield]]/100*(1+F22967)</f>
        <v>0</v>
      </c>
    </row>
    <row r="22969" spans="1:6" x14ac:dyDescent="0.2">
      <c r="A22969" s="88">
        <v>28579</v>
      </c>
      <c r="B22969" s="89">
        <v>759.62</v>
      </c>
      <c r="C22969" s="89">
        <f>LN(Table3[[#This Row],[Value]]/B22968)</f>
        <v>-2.8394918513058023E-3</v>
      </c>
      <c r="D22969" s="89"/>
      <c r="E22969" s="89"/>
      <c r="F22969" s="89">
        <f>Table3[[#This Row],[Yield]]/100*(1+F22968)</f>
        <v>0</v>
      </c>
    </row>
    <row r="22970" spans="1:6" x14ac:dyDescent="0.2">
      <c r="A22970" s="88">
        <v>28580</v>
      </c>
      <c r="B22970" s="89">
        <v>757.36</v>
      </c>
      <c r="C22970" s="89">
        <f>LN(Table3[[#This Row],[Value]]/B22969)</f>
        <v>-2.9796064180586381E-3</v>
      </c>
      <c r="D22970" s="89"/>
      <c r="E22970" s="89"/>
      <c r="F22970" s="89">
        <f>Table3[[#This Row],[Yield]]/100*(1+F22969)</f>
        <v>0</v>
      </c>
    </row>
    <row r="22971" spans="1:6" x14ac:dyDescent="0.2">
      <c r="A22971" s="88">
        <v>28583</v>
      </c>
      <c r="B22971" s="89">
        <v>751.04</v>
      </c>
      <c r="C22971" s="89">
        <f>LN(Table3[[#This Row],[Value]]/B22970)</f>
        <v>-8.3797891579771161E-3</v>
      </c>
      <c r="D22971" s="89"/>
      <c r="E22971" s="89"/>
      <c r="F22971" s="89">
        <f>Table3[[#This Row],[Yield]]/100*(1+F22970)</f>
        <v>0</v>
      </c>
    </row>
    <row r="22972" spans="1:6" x14ac:dyDescent="0.2">
      <c r="A22972" s="88">
        <v>28584</v>
      </c>
      <c r="B22972" s="89">
        <v>755.37</v>
      </c>
      <c r="C22972" s="89">
        <f>LN(Table3[[#This Row],[Value]]/B22971)</f>
        <v>5.7487827682969348E-3</v>
      </c>
      <c r="D22972" s="89"/>
      <c r="E22972" s="89"/>
      <c r="F22972" s="89">
        <f>Table3[[#This Row],[Yield]]/100*(1+F22971)</f>
        <v>0</v>
      </c>
    </row>
    <row r="22973" spans="1:6" x14ac:dyDescent="0.2">
      <c r="A22973" s="88">
        <v>28585</v>
      </c>
      <c r="B22973" s="89">
        <v>763.08</v>
      </c>
      <c r="C22973" s="89">
        <f>LN(Table3[[#This Row],[Value]]/B22972)</f>
        <v>1.0155179636361139E-2</v>
      </c>
      <c r="D22973" s="89"/>
      <c r="E22973" s="89"/>
      <c r="F22973" s="89">
        <f>Table3[[#This Row],[Yield]]/100*(1+F22972)</f>
        <v>0</v>
      </c>
    </row>
    <row r="22974" spans="1:6" x14ac:dyDescent="0.2">
      <c r="A22974" s="88">
        <v>28586</v>
      </c>
      <c r="B22974" s="89">
        <v>763.95</v>
      </c>
      <c r="C22974" s="89">
        <f>LN(Table3[[#This Row],[Value]]/B22973)</f>
        <v>1.1394669314065732E-3</v>
      </c>
      <c r="D22974" s="89"/>
      <c r="E22974" s="89"/>
      <c r="F22974" s="89">
        <f>Table3[[#This Row],[Yield]]/100*(1+F22973)</f>
        <v>0</v>
      </c>
    </row>
    <row r="22975" spans="1:6" x14ac:dyDescent="0.2">
      <c r="A22975" s="88">
        <v>28587</v>
      </c>
      <c r="B22975" s="89">
        <v>769.58</v>
      </c>
      <c r="C22975" s="89">
        <f>LN(Table3[[#This Row],[Value]]/B22974)</f>
        <v>7.3425694891042278E-3</v>
      </c>
      <c r="D22975" s="89"/>
      <c r="E22975" s="89"/>
      <c r="F22975" s="89">
        <f>Table3[[#This Row],[Yield]]/100*(1+F22974)</f>
        <v>0</v>
      </c>
    </row>
    <row r="22976" spans="1:6" x14ac:dyDescent="0.2">
      <c r="A22976" s="88">
        <v>28590</v>
      </c>
      <c r="B22976" s="89">
        <v>773.65</v>
      </c>
      <c r="C22976" s="89">
        <f>LN(Table3[[#This Row],[Value]]/B22975)</f>
        <v>5.2746634478538718E-3</v>
      </c>
      <c r="D22976" s="89"/>
      <c r="E22976" s="89"/>
      <c r="F22976" s="89">
        <f>Table3[[#This Row],[Yield]]/100*(1+F22975)</f>
        <v>0</v>
      </c>
    </row>
    <row r="22977" spans="1:6" x14ac:dyDescent="0.2">
      <c r="A22977" s="88">
        <v>28591</v>
      </c>
      <c r="B22977" s="89">
        <v>770.18</v>
      </c>
      <c r="C22977" s="89">
        <f>LN(Table3[[#This Row],[Value]]/B22976)</f>
        <v>-4.4953211732545314E-3</v>
      </c>
      <c r="D22977" s="89"/>
      <c r="E22977" s="89"/>
      <c r="F22977" s="89">
        <f>Table3[[#This Row],[Yield]]/100*(1+F22976)</f>
        <v>0</v>
      </c>
    </row>
    <row r="22978" spans="1:6" x14ac:dyDescent="0.2">
      <c r="A22978" s="88">
        <v>28592</v>
      </c>
      <c r="B22978" s="89">
        <v>766.29</v>
      </c>
      <c r="C22978" s="89">
        <f>LN(Table3[[#This Row],[Value]]/B22977)</f>
        <v>-5.0635655906479081E-3</v>
      </c>
      <c r="D22978" s="89"/>
      <c r="E22978" s="89"/>
      <c r="F22978" s="89">
        <f>Table3[[#This Row],[Yield]]/100*(1+F22977)</f>
        <v>0</v>
      </c>
    </row>
    <row r="22979" spans="1:6" x14ac:dyDescent="0.2">
      <c r="A22979" s="88">
        <v>28593</v>
      </c>
      <c r="B22979" s="89">
        <v>775.21</v>
      </c>
      <c r="C22979" s="89">
        <f>LN(Table3[[#This Row],[Value]]/B22978)</f>
        <v>1.1573272218375119E-2</v>
      </c>
      <c r="D22979" s="89"/>
      <c r="E22979" s="89"/>
      <c r="F22979" s="89">
        <f>Table3[[#This Row],[Yield]]/100*(1+F22978)</f>
        <v>0</v>
      </c>
    </row>
    <row r="22980" spans="1:6" x14ac:dyDescent="0.2">
      <c r="A22980" s="88">
        <v>28594</v>
      </c>
      <c r="B22980" s="89">
        <v>795.13</v>
      </c>
      <c r="C22980" s="89">
        <f>LN(Table3[[#This Row],[Value]]/B22979)</f>
        <v>2.5371662908489145E-2</v>
      </c>
      <c r="D22980" s="89"/>
      <c r="E22980" s="89"/>
      <c r="F22980" s="89">
        <f>Table3[[#This Row],[Yield]]/100*(1+F22979)</f>
        <v>0</v>
      </c>
    </row>
    <row r="22981" spans="1:6" x14ac:dyDescent="0.2">
      <c r="A22981" s="88">
        <v>28597</v>
      </c>
      <c r="B22981" s="89">
        <v>810.12</v>
      </c>
      <c r="C22981" s="89">
        <f>LN(Table3[[#This Row],[Value]]/B22980)</f>
        <v>1.8676761543135911E-2</v>
      </c>
      <c r="D22981" s="89"/>
      <c r="E22981" s="89"/>
      <c r="F22981" s="89">
        <f>Table3[[#This Row],[Yield]]/100*(1+F22980)</f>
        <v>0</v>
      </c>
    </row>
    <row r="22982" spans="1:6" x14ac:dyDescent="0.2">
      <c r="A22982" s="88">
        <v>28598</v>
      </c>
      <c r="B22982" s="89">
        <v>803.27</v>
      </c>
      <c r="C22982" s="89">
        <f>LN(Table3[[#This Row],[Value]]/B22981)</f>
        <v>-8.4914883073545465E-3</v>
      </c>
      <c r="D22982" s="89"/>
      <c r="E22982" s="89"/>
      <c r="F22982" s="89">
        <f>Table3[[#This Row],[Yield]]/100*(1+F22981)</f>
        <v>0</v>
      </c>
    </row>
    <row r="22983" spans="1:6" x14ac:dyDescent="0.2">
      <c r="A22983" s="88">
        <v>28599</v>
      </c>
      <c r="B22983" s="89">
        <v>808.04</v>
      </c>
      <c r="C22983" s="89">
        <f>LN(Table3[[#This Row],[Value]]/B22982)</f>
        <v>5.9206657118357998E-3</v>
      </c>
      <c r="D22983" s="89"/>
      <c r="E22983" s="89"/>
      <c r="F22983" s="89">
        <f>Table3[[#This Row],[Yield]]/100*(1+F22982)</f>
        <v>0</v>
      </c>
    </row>
    <row r="22984" spans="1:6" x14ac:dyDescent="0.2">
      <c r="A22984" s="88">
        <v>28600</v>
      </c>
      <c r="B22984" s="89">
        <v>814.54</v>
      </c>
      <c r="C22984" s="89">
        <f>LN(Table3[[#This Row],[Value]]/B22983)</f>
        <v>8.0119744733522201E-3</v>
      </c>
      <c r="D22984" s="89"/>
      <c r="E22984" s="89"/>
      <c r="F22984" s="89">
        <f>Table3[[#This Row],[Yield]]/100*(1+F22983)</f>
        <v>0</v>
      </c>
    </row>
    <row r="22985" spans="1:6" x14ac:dyDescent="0.2">
      <c r="A22985" s="88">
        <v>28601</v>
      </c>
      <c r="B22985" s="89">
        <v>812.8</v>
      </c>
      <c r="C22985" s="89">
        <f>LN(Table3[[#This Row],[Value]]/B22984)</f>
        <v>-2.1384598953955989E-3</v>
      </c>
      <c r="D22985" s="89"/>
      <c r="E22985" s="89"/>
      <c r="F22985" s="89">
        <f>Table3[[#This Row],[Yield]]/100*(1+F22984)</f>
        <v>0</v>
      </c>
    </row>
    <row r="22986" spans="1:6" x14ac:dyDescent="0.2">
      <c r="A22986" s="88">
        <v>28604</v>
      </c>
      <c r="B22986" s="89">
        <v>826.06</v>
      </c>
      <c r="C22986" s="89">
        <f>LN(Table3[[#This Row],[Value]]/B22985)</f>
        <v>1.618233328384143E-2</v>
      </c>
      <c r="D22986" s="89"/>
      <c r="E22986" s="89"/>
      <c r="F22986" s="89">
        <f>Table3[[#This Row],[Yield]]/100*(1+F22985)</f>
        <v>0</v>
      </c>
    </row>
    <row r="22987" spans="1:6" x14ac:dyDescent="0.2">
      <c r="A22987" s="88">
        <v>28605</v>
      </c>
      <c r="B22987" s="89">
        <v>833.59</v>
      </c>
      <c r="C22987" s="89">
        <f>LN(Table3[[#This Row],[Value]]/B22986)</f>
        <v>9.0742646578607662E-3</v>
      </c>
      <c r="D22987" s="89"/>
      <c r="E22987" s="89"/>
      <c r="F22987" s="89">
        <f>Table3[[#This Row],[Yield]]/100*(1+F22986)</f>
        <v>0</v>
      </c>
    </row>
    <row r="22988" spans="1:6" x14ac:dyDescent="0.2">
      <c r="A22988" s="88">
        <v>28606</v>
      </c>
      <c r="B22988" s="89">
        <v>836.97</v>
      </c>
      <c r="C22988" s="89">
        <f>LN(Table3[[#This Row],[Value]]/B22987)</f>
        <v>4.0465527872986778E-3</v>
      </c>
      <c r="D22988" s="89"/>
      <c r="E22988" s="89"/>
      <c r="F22988" s="89">
        <f>Table3[[#This Row],[Yield]]/100*(1+F22987)</f>
        <v>0</v>
      </c>
    </row>
    <row r="22989" spans="1:6" x14ac:dyDescent="0.2">
      <c r="A22989" s="88">
        <v>28607</v>
      </c>
      <c r="B22989" s="89">
        <v>826.92</v>
      </c>
      <c r="C22989" s="89">
        <f>LN(Table3[[#This Row],[Value]]/B22988)</f>
        <v>-1.2080272396101295E-2</v>
      </c>
      <c r="D22989" s="89"/>
      <c r="E22989" s="89"/>
      <c r="F22989" s="89">
        <f>Table3[[#This Row],[Yield]]/100*(1+F22988)</f>
        <v>0</v>
      </c>
    </row>
    <row r="22990" spans="1:6" x14ac:dyDescent="0.2">
      <c r="A22990" s="88">
        <v>28608</v>
      </c>
      <c r="B22990" s="89">
        <v>837.32</v>
      </c>
      <c r="C22990" s="89">
        <f>LN(Table3[[#This Row],[Value]]/B22989)</f>
        <v>1.2498360069202559E-2</v>
      </c>
      <c r="D22990" s="89"/>
      <c r="E22990" s="89"/>
      <c r="F22990" s="89">
        <f>Table3[[#This Row],[Yield]]/100*(1+F22989)</f>
        <v>0</v>
      </c>
    </row>
    <row r="22991" spans="1:6" x14ac:dyDescent="0.2">
      <c r="A22991" s="88">
        <v>28611</v>
      </c>
      <c r="B22991" s="89">
        <v>844.33</v>
      </c>
      <c r="C22991" s="89">
        <f>LN(Table3[[#This Row],[Value]]/B22990)</f>
        <v>8.3370982115734057E-3</v>
      </c>
      <c r="D22991" s="89"/>
      <c r="E22991" s="89"/>
      <c r="F22991" s="89">
        <f>Table3[[#This Row],[Yield]]/100*(1+F22990)</f>
        <v>0</v>
      </c>
    </row>
    <row r="22992" spans="1:6" x14ac:dyDescent="0.2">
      <c r="A22992" s="88">
        <v>28612</v>
      </c>
      <c r="B22992" s="89">
        <v>840.18</v>
      </c>
      <c r="C22992" s="89">
        <f>LN(Table3[[#This Row],[Value]]/B22991)</f>
        <v>-4.9272588421520333E-3</v>
      </c>
      <c r="D22992" s="89"/>
      <c r="E22992" s="89"/>
      <c r="F22992" s="89">
        <f>Table3[[#This Row],[Yield]]/100*(1+F22991)</f>
        <v>0</v>
      </c>
    </row>
    <row r="22993" spans="1:6" x14ac:dyDescent="0.2">
      <c r="A22993" s="88">
        <v>28613</v>
      </c>
      <c r="B22993" s="89">
        <v>828.83</v>
      </c>
      <c r="C22993" s="89">
        <f>LN(Table3[[#This Row],[Value]]/B22992)</f>
        <v>-1.3601086834417395E-2</v>
      </c>
      <c r="D22993" s="89"/>
      <c r="E22993" s="89"/>
      <c r="F22993" s="89">
        <f>Table3[[#This Row],[Yield]]/100*(1+F22992)</f>
        <v>0</v>
      </c>
    </row>
    <row r="22994" spans="1:6" x14ac:dyDescent="0.2">
      <c r="A22994" s="88">
        <v>28614</v>
      </c>
      <c r="B22994" s="89">
        <v>824.41</v>
      </c>
      <c r="C22994" s="89">
        <f>LN(Table3[[#This Row],[Value]]/B22993)</f>
        <v>-5.3470887846234806E-3</v>
      </c>
      <c r="D22994" s="89"/>
      <c r="E22994" s="89"/>
      <c r="F22994" s="89">
        <f>Table3[[#This Row],[Yield]]/100*(1+F22993)</f>
        <v>0</v>
      </c>
    </row>
    <row r="22995" spans="1:6" x14ac:dyDescent="0.2">
      <c r="A22995" s="88">
        <v>28615</v>
      </c>
      <c r="B22995" s="89">
        <v>829.09</v>
      </c>
      <c r="C22995" s="89">
        <f>LN(Table3[[#This Row],[Value]]/B22994)</f>
        <v>5.6607348014775065E-3</v>
      </c>
      <c r="D22995" s="89"/>
      <c r="E22995" s="89"/>
      <c r="F22995" s="89">
        <f>Table3[[#This Row],[Yield]]/100*(1+F22994)</f>
        <v>0</v>
      </c>
    </row>
    <row r="22996" spans="1:6" x14ac:dyDescent="0.2">
      <c r="A22996" s="88">
        <v>28618</v>
      </c>
      <c r="B22996" s="89">
        <v>824.58</v>
      </c>
      <c r="C22996" s="89">
        <f>LN(Table3[[#This Row],[Value]]/B22995)</f>
        <v>-5.4545479833618725E-3</v>
      </c>
      <c r="D22996" s="89"/>
      <c r="E22996" s="89"/>
      <c r="F22996" s="89">
        <f>Table3[[#This Row],[Yield]]/100*(1+F22995)</f>
        <v>0</v>
      </c>
    </row>
    <row r="22997" spans="1:6" x14ac:dyDescent="0.2">
      <c r="A22997" s="88">
        <v>28619</v>
      </c>
      <c r="B22997" s="89">
        <v>822.07</v>
      </c>
      <c r="C22997" s="89">
        <f>LN(Table3[[#This Row],[Value]]/B22996)</f>
        <v>-3.0486162135334198E-3</v>
      </c>
      <c r="D22997" s="89"/>
      <c r="E22997" s="89"/>
      <c r="F22997" s="89">
        <f>Table3[[#This Row],[Yield]]/100*(1+F22996)</f>
        <v>0</v>
      </c>
    </row>
    <row r="22998" spans="1:6" x14ac:dyDescent="0.2">
      <c r="A22998" s="88">
        <v>28620</v>
      </c>
      <c r="B22998" s="89">
        <v>822.16</v>
      </c>
      <c r="C22998" s="89">
        <f>LN(Table3[[#This Row],[Value]]/B22997)</f>
        <v>1.0947373553562409E-4</v>
      </c>
      <c r="D22998" s="89"/>
      <c r="E22998" s="89"/>
      <c r="F22998" s="89">
        <f>Table3[[#This Row],[Yield]]/100*(1+F22997)</f>
        <v>0</v>
      </c>
    </row>
    <row r="22999" spans="1:6" x14ac:dyDescent="0.2">
      <c r="A22999" s="88">
        <v>28621</v>
      </c>
      <c r="B22999" s="89">
        <v>834.2</v>
      </c>
      <c r="C22999" s="89">
        <f>LN(Table3[[#This Row],[Value]]/B22998)</f>
        <v>1.4538158446027285E-2</v>
      </c>
      <c r="D22999" s="89"/>
      <c r="E22999" s="89"/>
      <c r="F22999" s="89">
        <f>Table3[[#This Row],[Yield]]/100*(1+F22998)</f>
        <v>0</v>
      </c>
    </row>
    <row r="23000" spans="1:6" x14ac:dyDescent="0.2">
      <c r="A23000" s="88">
        <v>28622</v>
      </c>
      <c r="B23000" s="89">
        <v>840.7</v>
      </c>
      <c r="C23000" s="89">
        <f>LN(Table3[[#This Row],[Value]]/B22999)</f>
        <v>7.7616963784063863E-3</v>
      </c>
      <c r="D23000" s="89"/>
      <c r="E23000" s="89"/>
      <c r="F23000" s="89">
        <f>Table3[[#This Row],[Yield]]/100*(1+F22999)</f>
        <v>0</v>
      </c>
    </row>
    <row r="23001" spans="1:6" x14ac:dyDescent="0.2">
      <c r="A23001" s="88">
        <v>28625</v>
      </c>
      <c r="B23001" s="89">
        <v>846.76</v>
      </c>
      <c r="C23001" s="89">
        <f>LN(Table3[[#This Row],[Value]]/B23000)</f>
        <v>7.1824233481281819E-3</v>
      </c>
      <c r="D23001" s="89"/>
      <c r="E23001" s="89"/>
      <c r="F23001" s="89">
        <f>Table3[[#This Row],[Yield]]/100*(1+F23000)</f>
        <v>0</v>
      </c>
    </row>
    <row r="23002" spans="1:6" x14ac:dyDescent="0.2">
      <c r="A23002" s="88">
        <v>28626</v>
      </c>
      <c r="B23002" s="89">
        <v>854.3</v>
      </c>
      <c r="C23002" s="89">
        <f>LN(Table3[[#This Row],[Value]]/B23001)</f>
        <v>8.8651186681936271E-3</v>
      </c>
      <c r="D23002" s="89"/>
      <c r="E23002" s="89"/>
      <c r="F23002" s="89">
        <f>Table3[[#This Row],[Yield]]/100*(1+F23001)</f>
        <v>0</v>
      </c>
    </row>
    <row r="23003" spans="1:6" x14ac:dyDescent="0.2">
      <c r="A23003" s="88">
        <v>28627</v>
      </c>
      <c r="B23003" s="89">
        <v>858.37</v>
      </c>
      <c r="C23003" s="89">
        <f>LN(Table3[[#This Row],[Value]]/B23002)</f>
        <v>4.7528218063490855E-3</v>
      </c>
      <c r="D23003" s="89"/>
      <c r="E23003" s="89"/>
      <c r="F23003" s="89">
        <f>Table3[[#This Row],[Yield]]/100*(1+F23002)</f>
        <v>0</v>
      </c>
    </row>
    <row r="23004" spans="1:6" x14ac:dyDescent="0.2">
      <c r="A23004" s="88">
        <v>28628</v>
      </c>
      <c r="B23004" s="89">
        <v>850.92</v>
      </c>
      <c r="C23004" s="89">
        <f>LN(Table3[[#This Row],[Value]]/B23003)</f>
        <v>-8.7171248600163877E-3</v>
      </c>
      <c r="D23004" s="89"/>
      <c r="E23004" s="89"/>
      <c r="F23004" s="89">
        <f>Table3[[#This Row],[Yield]]/100*(1+F23003)</f>
        <v>0</v>
      </c>
    </row>
    <row r="23005" spans="1:6" x14ac:dyDescent="0.2">
      <c r="A23005" s="88">
        <v>28629</v>
      </c>
      <c r="B23005" s="89">
        <v>846.85</v>
      </c>
      <c r="C23005" s="89">
        <f>LN(Table3[[#This Row],[Value]]/B23004)</f>
        <v>-4.7945337667752996E-3</v>
      </c>
      <c r="D23005" s="89"/>
      <c r="E23005" s="89"/>
      <c r="F23005" s="89">
        <f>Table3[[#This Row],[Yield]]/100*(1+F23004)</f>
        <v>0</v>
      </c>
    </row>
    <row r="23006" spans="1:6" x14ac:dyDescent="0.2">
      <c r="A23006" s="88">
        <v>28632</v>
      </c>
      <c r="B23006" s="89">
        <v>855.42</v>
      </c>
      <c r="C23006" s="89">
        <f>LN(Table3[[#This Row],[Value]]/B23005)</f>
        <v>1.0068993056794288E-2</v>
      </c>
      <c r="D23006" s="89"/>
      <c r="E23006" s="89"/>
      <c r="F23006" s="89">
        <f>Table3[[#This Row],[Yield]]/100*(1+F23005)</f>
        <v>0</v>
      </c>
    </row>
    <row r="23007" spans="1:6" x14ac:dyDescent="0.2">
      <c r="A23007" s="88">
        <v>28633</v>
      </c>
      <c r="B23007" s="89">
        <v>845.29</v>
      </c>
      <c r="C23007" s="89">
        <f>LN(Table3[[#This Row],[Value]]/B23006)</f>
        <v>-1.1912812648503225E-2</v>
      </c>
      <c r="D23007" s="89"/>
      <c r="E23007" s="89"/>
      <c r="F23007" s="89">
        <f>Table3[[#This Row],[Yield]]/100*(1+F23006)</f>
        <v>0</v>
      </c>
    </row>
    <row r="23008" spans="1:6" x14ac:dyDescent="0.2">
      <c r="A23008" s="88">
        <v>28634</v>
      </c>
      <c r="B23008" s="89">
        <v>837.92</v>
      </c>
      <c r="C23008" s="89">
        <f>LN(Table3[[#This Row],[Value]]/B23007)</f>
        <v>-8.7571332142438226E-3</v>
      </c>
      <c r="D23008" s="89"/>
      <c r="E23008" s="89"/>
      <c r="F23008" s="89">
        <f>Table3[[#This Row],[Yield]]/100*(1+F23007)</f>
        <v>0</v>
      </c>
    </row>
    <row r="23009" spans="1:6" x14ac:dyDescent="0.2">
      <c r="A23009" s="88">
        <v>28635</v>
      </c>
      <c r="B23009" s="89">
        <v>835.41</v>
      </c>
      <c r="C23009" s="89">
        <f>LN(Table3[[#This Row],[Value]]/B23008)</f>
        <v>-3.0000082261240047E-3</v>
      </c>
      <c r="D23009" s="89"/>
      <c r="E23009" s="89"/>
      <c r="F23009" s="89">
        <f>Table3[[#This Row],[Yield]]/100*(1+F23008)</f>
        <v>0</v>
      </c>
    </row>
    <row r="23010" spans="1:6" x14ac:dyDescent="0.2">
      <c r="A23010" s="88">
        <v>28636</v>
      </c>
      <c r="B23010" s="89">
        <v>831.69</v>
      </c>
      <c r="C23010" s="89">
        <f>LN(Table3[[#This Row],[Value]]/B23009)</f>
        <v>-4.4628470688849635E-3</v>
      </c>
      <c r="D23010" s="89"/>
      <c r="E23010" s="89"/>
      <c r="F23010" s="89">
        <f>Table3[[#This Row],[Yield]]/100*(1+F23009)</f>
        <v>0</v>
      </c>
    </row>
    <row r="23011" spans="1:6" x14ac:dyDescent="0.2">
      <c r="A23011" s="88">
        <v>28640</v>
      </c>
      <c r="B23011" s="89">
        <v>834.2</v>
      </c>
      <c r="C23011" s="89">
        <f>LN(Table3[[#This Row],[Value]]/B23010)</f>
        <v>3.0134065266764561E-3</v>
      </c>
      <c r="D23011" s="89"/>
      <c r="E23011" s="89"/>
      <c r="F23011" s="89">
        <f>Table3[[#This Row],[Yield]]/100*(1+F23010)</f>
        <v>0</v>
      </c>
    </row>
    <row r="23012" spans="1:6" x14ac:dyDescent="0.2">
      <c r="A23012" s="88">
        <v>28641</v>
      </c>
      <c r="B23012" s="89">
        <v>840.61</v>
      </c>
      <c r="C23012" s="89">
        <f>LN(Table3[[#This Row],[Value]]/B23011)</f>
        <v>7.6546370019843412E-3</v>
      </c>
      <c r="D23012" s="89"/>
      <c r="E23012" s="89"/>
      <c r="F23012" s="89">
        <f>Table3[[#This Row],[Yield]]/100*(1+F23011)</f>
        <v>0</v>
      </c>
    </row>
    <row r="23013" spans="1:6" x14ac:dyDescent="0.2">
      <c r="A23013" s="88">
        <v>28642</v>
      </c>
      <c r="B23013" s="89">
        <v>840.7</v>
      </c>
      <c r="C23013" s="89">
        <f>LN(Table3[[#This Row],[Value]]/B23012)</f>
        <v>1.0705937642192613E-4</v>
      </c>
      <c r="D23013" s="89"/>
      <c r="E23013" s="89"/>
      <c r="F23013" s="89">
        <f>Table3[[#This Row],[Yield]]/100*(1+F23012)</f>
        <v>0</v>
      </c>
    </row>
    <row r="23014" spans="1:6" x14ac:dyDescent="0.2">
      <c r="A23014" s="88">
        <v>28643</v>
      </c>
      <c r="B23014" s="89">
        <v>847.54</v>
      </c>
      <c r="C23014" s="89">
        <f>LN(Table3[[#This Row],[Value]]/B23013)</f>
        <v>8.103157639698589E-3</v>
      </c>
      <c r="D23014" s="89"/>
      <c r="E23014" s="89"/>
      <c r="F23014" s="89">
        <f>Table3[[#This Row],[Yield]]/100*(1+F23013)</f>
        <v>0</v>
      </c>
    </row>
    <row r="23015" spans="1:6" x14ac:dyDescent="0.2">
      <c r="A23015" s="88">
        <v>28646</v>
      </c>
      <c r="B23015" s="89">
        <v>863.83</v>
      </c>
      <c r="C23015" s="89">
        <f>LN(Table3[[#This Row],[Value]]/B23014)</f>
        <v>1.9037954404204152E-2</v>
      </c>
      <c r="D23015" s="89"/>
      <c r="E23015" s="89"/>
      <c r="F23015" s="89">
        <f>Table3[[#This Row],[Yield]]/100*(1+F23014)</f>
        <v>0</v>
      </c>
    </row>
    <row r="23016" spans="1:6" x14ac:dyDescent="0.2">
      <c r="A23016" s="88">
        <v>28647</v>
      </c>
      <c r="B23016" s="89">
        <v>866.51</v>
      </c>
      <c r="C23016" s="89">
        <f>LN(Table3[[#This Row],[Value]]/B23015)</f>
        <v>3.0976595848140396E-3</v>
      </c>
      <c r="D23016" s="89"/>
      <c r="E23016" s="89"/>
      <c r="F23016" s="89">
        <f>Table3[[#This Row],[Yield]]/100*(1+F23015)</f>
        <v>0</v>
      </c>
    </row>
    <row r="23017" spans="1:6" x14ac:dyDescent="0.2">
      <c r="A23017" s="88">
        <v>28648</v>
      </c>
      <c r="B23017" s="89">
        <v>861.92</v>
      </c>
      <c r="C23017" s="89">
        <f>LN(Table3[[#This Row],[Value]]/B23016)</f>
        <v>-5.3111908377442493E-3</v>
      </c>
      <c r="D23017" s="89"/>
      <c r="E23017" s="89"/>
      <c r="F23017" s="89">
        <f>Table3[[#This Row],[Yield]]/100*(1+F23016)</f>
        <v>0</v>
      </c>
    </row>
    <row r="23018" spans="1:6" x14ac:dyDescent="0.2">
      <c r="A23018" s="88">
        <v>28649</v>
      </c>
      <c r="B23018" s="89">
        <v>862.09</v>
      </c>
      <c r="C23018" s="89">
        <f>LN(Table3[[#This Row],[Value]]/B23017)</f>
        <v>1.9721463396513814E-4</v>
      </c>
      <c r="D23018" s="89"/>
      <c r="E23018" s="89"/>
      <c r="F23018" s="89">
        <f>Table3[[#This Row],[Yield]]/100*(1+F23017)</f>
        <v>0</v>
      </c>
    </row>
    <row r="23019" spans="1:6" x14ac:dyDescent="0.2">
      <c r="A23019" s="88">
        <v>28650</v>
      </c>
      <c r="B23019" s="89">
        <v>859.23</v>
      </c>
      <c r="C23019" s="89">
        <f>LN(Table3[[#This Row],[Value]]/B23018)</f>
        <v>-3.3230342200273781E-3</v>
      </c>
      <c r="D23019" s="89"/>
      <c r="E23019" s="89"/>
      <c r="F23019" s="89">
        <f>Table3[[#This Row],[Yield]]/100*(1+F23018)</f>
        <v>0</v>
      </c>
    </row>
    <row r="23020" spans="1:6" x14ac:dyDescent="0.2">
      <c r="A23020" s="88">
        <v>28653</v>
      </c>
      <c r="B23020" s="89">
        <v>856.72</v>
      </c>
      <c r="C23020" s="89">
        <f>LN(Table3[[#This Row],[Value]]/B23019)</f>
        <v>-2.9254952535416076E-3</v>
      </c>
      <c r="D23020" s="89"/>
      <c r="E23020" s="89"/>
      <c r="F23020" s="89">
        <f>Table3[[#This Row],[Yield]]/100*(1+F23019)</f>
        <v>0</v>
      </c>
    </row>
    <row r="23021" spans="1:6" x14ac:dyDescent="0.2">
      <c r="A23021" s="88">
        <v>28654</v>
      </c>
      <c r="B23021" s="89">
        <v>856.98</v>
      </c>
      <c r="C23021" s="89">
        <f>LN(Table3[[#This Row],[Value]]/B23020)</f>
        <v>3.0343700997254518E-4</v>
      </c>
      <c r="D23021" s="89"/>
      <c r="E23021" s="89"/>
      <c r="F23021" s="89">
        <f>Table3[[#This Row],[Yield]]/100*(1+F23020)</f>
        <v>0</v>
      </c>
    </row>
    <row r="23022" spans="1:6" x14ac:dyDescent="0.2">
      <c r="A23022" s="88">
        <v>28655</v>
      </c>
      <c r="B23022" s="89">
        <v>854.56</v>
      </c>
      <c r="C23022" s="89">
        <f>LN(Table3[[#This Row],[Value]]/B23021)</f>
        <v>-2.8278645111320371E-3</v>
      </c>
      <c r="D23022" s="89"/>
      <c r="E23022" s="89"/>
      <c r="F23022" s="89">
        <f>Table3[[#This Row],[Yield]]/100*(1+F23021)</f>
        <v>0</v>
      </c>
    </row>
    <row r="23023" spans="1:6" x14ac:dyDescent="0.2">
      <c r="A23023" s="88">
        <v>28656</v>
      </c>
      <c r="B23023" s="89">
        <v>844.25</v>
      </c>
      <c r="C23023" s="89">
        <f>LN(Table3[[#This Row],[Value]]/B23022)</f>
        <v>-1.2138057325782983E-2</v>
      </c>
      <c r="D23023" s="89"/>
      <c r="E23023" s="89"/>
      <c r="F23023" s="89">
        <f>Table3[[#This Row],[Yield]]/100*(1+F23022)</f>
        <v>0</v>
      </c>
    </row>
    <row r="23024" spans="1:6" x14ac:dyDescent="0.2">
      <c r="A23024" s="88">
        <v>28657</v>
      </c>
      <c r="B23024" s="89">
        <v>836.97</v>
      </c>
      <c r="C23024" s="89">
        <f>LN(Table3[[#This Row],[Value]]/B23023)</f>
        <v>-8.6604317124589335E-3</v>
      </c>
      <c r="D23024" s="89"/>
      <c r="E23024" s="89"/>
      <c r="F23024" s="89">
        <f>Table3[[#This Row],[Yield]]/100*(1+F23023)</f>
        <v>0</v>
      </c>
    </row>
    <row r="23025" spans="1:6" x14ac:dyDescent="0.2">
      <c r="A23025" s="88">
        <v>28660</v>
      </c>
      <c r="B23025" s="89">
        <v>838.62</v>
      </c>
      <c r="C23025" s="89">
        <f>LN(Table3[[#This Row],[Value]]/B23024)</f>
        <v>1.9694561716519592E-3</v>
      </c>
      <c r="D23025" s="89"/>
      <c r="E23025" s="89"/>
      <c r="F23025" s="89">
        <f>Table3[[#This Row],[Yield]]/100*(1+F23024)</f>
        <v>0</v>
      </c>
    </row>
    <row r="23026" spans="1:6" x14ac:dyDescent="0.2">
      <c r="A23026" s="88">
        <v>28661</v>
      </c>
      <c r="B23026" s="89">
        <v>830.04</v>
      </c>
      <c r="C23026" s="89">
        <f>LN(Table3[[#This Row],[Value]]/B23025)</f>
        <v>-1.0283791324376465E-2</v>
      </c>
      <c r="D23026" s="89"/>
      <c r="E23026" s="89"/>
      <c r="F23026" s="89">
        <f>Table3[[#This Row],[Yield]]/100*(1+F23025)</f>
        <v>0</v>
      </c>
    </row>
    <row r="23027" spans="1:6" x14ac:dyDescent="0.2">
      <c r="A23027" s="88">
        <v>28662</v>
      </c>
      <c r="B23027" s="89">
        <v>824.93</v>
      </c>
      <c r="C23027" s="89">
        <f>LN(Table3[[#This Row],[Value]]/B23026)</f>
        <v>-6.175358150497471E-3</v>
      </c>
      <c r="D23027" s="89"/>
      <c r="E23027" s="89"/>
      <c r="F23027" s="89">
        <f>Table3[[#This Row],[Yield]]/100*(1+F23026)</f>
        <v>0</v>
      </c>
    </row>
    <row r="23028" spans="1:6" x14ac:dyDescent="0.2">
      <c r="A23028" s="88">
        <v>28663</v>
      </c>
      <c r="B23028" s="89">
        <v>827.7</v>
      </c>
      <c r="C23028" s="89">
        <f>LN(Table3[[#This Row],[Value]]/B23027)</f>
        <v>3.3522356413539793E-3</v>
      </c>
      <c r="D23028" s="89"/>
      <c r="E23028" s="89"/>
      <c r="F23028" s="89">
        <f>Table3[[#This Row],[Yield]]/100*(1+F23027)</f>
        <v>0</v>
      </c>
    </row>
    <row r="23029" spans="1:6" x14ac:dyDescent="0.2">
      <c r="A23029" s="88">
        <v>28664</v>
      </c>
      <c r="B23029" s="89">
        <v>823.02</v>
      </c>
      <c r="C23029" s="89">
        <f>LN(Table3[[#This Row],[Value]]/B23028)</f>
        <v>-5.6702681729794971E-3</v>
      </c>
      <c r="D23029" s="89"/>
      <c r="E23029" s="89"/>
      <c r="F23029" s="89">
        <f>Table3[[#This Row],[Yield]]/100*(1+F23028)</f>
        <v>0</v>
      </c>
    </row>
    <row r="23030" spans="1:6" x14ac:dyDescent="0.2">
      <c r="A23030" s="88">
        <v>28667</v>
      </c>
      <c r="B23030" s="89">
        <v>812.28</v>
      </c>
      <c r="C23030" s="89">
        <f>LN(Table3[[#This Row],[Value]]/B23029)</f>
        <v>-1.3135393409854061E-2</v>
      </c>
      <c r="D23030" s="89"/>
      <c r="E23030" s="89"/>
      <c r="F23030" s="89">
        <f>Table3[[#This Row],[Yield]]/100*(1+F23029)</f>
        <v>0</v>
      </c>
    </row>
    <row r="23031" spans="1:6" x14ac:dyDescent="0.2">
      <c r="A23031" s="88">
        <v>28668</v>
      </c>
      <c r="B23031" s="89">
        <v>817.31</v>
      </c>
      <c r="C23031" s="89">
        <f>LN(Table3[[#This Row],[Value]]/B23030)</f>
        <v>6.1733515479899482E-3</v>
      </c>
      <c r="D23031" s="89"/>
      <c r="E23031" s="89"/>
      <c r="F23031" s="89">
        <f>Table3[[#This Row],[Yield]]/100*(1+F23030)</f>
        <v>0</v>
      </c>
    </row>
    <row r="23032" spans="1:6" x14ac:dyDescent="0.2">
      <c r="A23032" s="88">
        <v>28669</v>
      </c>
      <c r="B23032" s="89">
        <v>819.91</v>
      </c>
      <c r="C23032" s="89">
        <f>LN(Table3[[#This Row],[Value]]/B23031)</f>
        <v>3.1761182805901699E-3</v>
      </c>
      <c r="D23032" s="89"/>
      <c r="E23032" s="89"/>
      <c r="F23032" s="89">
        <f>Table3[[#This Row],[Yield]]/100*(1+F23031)</f>
        <v>0</v>
      </c>
    </row>
    <row r="23033" spans="1:6" x14ac:dyDescent="0.2">
      <c r="A23033" s="88">
        <v>28670</v>
      </c>
      <c r="B23033" s="89">
        <v>821.64</v>
      </c>
      <c r="C23033" s="89">
        <f>LN(Table3[[#This Row],[Value]]/B23032)</f>
        <v>2.107764783875346E-3</v>
      </c>
      <c r="D23033" s="89"/>
      <c r="E23033" s="89"/>
      <c r="F23033" s="89">
        <f>Table3[[#This Row],[Yield]]/100*(1+F23032)</f>
        <v>0</v>
      </c>
    </row>
    <row r="23034" spans="1:6" x14ac:dyDescent="0.2">
      <c r="A23034" s="88">
        <v>28671</v>
      </c>
      <c r="B23034" s="89">
        <v>818.95</v>
      </c>
      <c r="C23034" s="89">
        <f>LN(Table3[[#This Row],[Value]]/B23033)</f>
        <v>-3.2793109925832158E-3</v>
      </c>
      <c r="D23034" s="89"/>
      <c r="E23034" s="89"/>
      <c r="F23034" s="89">
        <f>Table3[[#This Row],[Yield]]/100*(1+F23033)</f>
        <v>0</v>
      </c>
    </row>
    <row r="23035" spans="1:6" x14ac:dyDescent="0.2">
      <c r="A23035" s="88">
        <v>28674</v>
      </c>
      <c r="B23035" s="89">
        <v>812.89</v>
      </c>
      <c r="C23035" s="89">
        <f>LN(Table3[[#This Row],[Value]]/B23034)</f>
        <v>-7.427232887645371E-3</v>
      </c>
      <c r="D23035" s="89"/>
      <c r="E23035" s="89"/>
      <c r="F23035" s="89">
        <f>Table3[[#This Row],[Yield]]/100*(1+F23034)</f>
        <v>0</v>
      </c>
    </row>
    <row r="23036" spans="1:6" x14ac:dyDescent="0.2">
      <c r="A23036" s="88">
        <v>28676</v>
      </c>
      <c r="B23036" s="89">
        <v>805.79</v>
      </c>
      <c r="C23036" s="89">
        <f>LN(Table3[[#This Row],[Value]]/B23035)</f>
        <v>-8.772636387803557E-3</v>
      </c>
      <c r="D23036" s="89"/>
      <c r="E23036" s="89"/>
      <c r="F23036" s="89">
        <f>Table3[[#This Row],[Yield]]/100*(1+F23035)</f>
        <v>0</v>
      </c>
    </row>
    <row r="23037" spans="1:6" x14ac:dyDescent="0.2">
      <c r="A23037" s="88">
        <v>28677</v>
      </c>
      <c r="B23037" s="89">
        <v>807.17</v>
      </c>
      <c r="C23037" s="89">
        <f>LN(Table3[[#This Row],[Value]]/B23036)</f>
        <v>1.7111401853983294E-3</v>
      </c>
      <c r="D23037" s="89"/>
      <c r="E23037" s="89"/>
      <c r="F23037" s="89">
        <f>Table3[[#This Row],[Yield]]/100*(1+F23036)</f>
        <v>0</v>
      </c>
    </row>
    <row r="23038" spans="1:6" x14ac:dyDescent="0.2">
      <c r="A23038" s="88">
        <v>28678</v>
      </c>
      <c r="B23038" s="89">
        <v>812.46</v>
      </c>
      <c r="C23038" s="89">
        <f>LN(Table3[[#This Row],[Value]]/B23037)</f>
        <v>6.5323793844495283E-3</v>
      </c>
      <c r="D23038" s="89"/>
      <c r="E23038" s="89"/>
      <c r="F23038" s="89">
        <f>Table3[[#This Row],[Yield]]/100*(1+F23037)</f>
        <v>0</v>
      </c>
    </row>
    <row r="23039" spans="1:6" x14ac:dyDescent="0.2">
      <c r="A23039" s="88">
        <v>28681</v>
      </c>
      <c r="B23039" s="89">
        <v>816.79</v>
      </c>
      <c r="C23039" s="89">
        <f>LN(Table3[[#This Row],[Value]]/B23038)</f>
        <v>5.3153416536046039E-3</v>
      </c>
      <c r="D23039" s="89"/>
      <c r="E23039" s="89"/>
      <c r="F23039" s="89">
        <f>Table3[[#This Row],[Yield]]/100*(1+F23038)</f>
        <v>0</v>
      </c>
    </row>
    <row r="23040" spans="1:6" x14ac:dyDescent="0.2">
      <c r="A23040" s="88">
        <v>28682</v>
      </c>
      <c r="B23040" s="89">
        <v>821.29</v>
      </c>
      <c r="C23040" s="89">
        <f>LN(Table3[[#This Row],[Value]]/B23039)</f>
        <v>5.494250976804442E-3</v>
      </c>
      <c r="D23040" s="89"/>
      <c r="E23040" s="89"/>
      <c r="F23040" s="89">
        <f>Table3[[#This Row],[Yield]]/100*(1+F23039)</f>
        <v>0</v>
      </c>
    </row>
    <row r="23041" spans="1:6" x14ac:dyDescent="0.2">
      <c r="A23041" s="88">
        <v>28683</v>
      </c>
      <c r="B23041" s="89">
        <v>824.93</v>
      </c>
      <c r="C23041" s="89">
        <f>LN(Table3[[#This Row],[Value]]/B23040)</f>
        <v>4.4222593967991886E-3</v>
      </c>
      <c r="D23041" s="89"/>
      <c r="E23041" s="89"/>
      <c r="F23041" s="89">
        <f>Table3[[#This Row],[Yield]]/100*(1+F23040)</f>
        <v>0</v>
      </c>
    </row>
    <row r="23042" spans="1:6" x14ac:dyDescent="0.2">
      <c r="A23042" s="88">
        <v>28684</v>
      </c>
      <c r="B23042" s="89">
        <v>824.76</v>
      </c>
      <c r="C23042" s="89">
        <f>LN(Table3[[#This Row],[Value]]/B23041)</f>
        <v>-2.0609932848192418E-4</v>
      </c>
      <c r="D23042" s="89"/>
      <c r="E23042" s="89"/>
      <c r="F23042" s="89">
        <f>Table3[[#This Row],[Yield]]/100*(1+F23041)</f>
        <v>0</v>
      </c>
    </row>
    <row r="23043" spans="1:6" x14ac:dyDescent="0.2">
      <c r="A23043" s="88">
        <v>28685</v>
      </c>
      <c r="B23043" s="89">
        <v>839.83</v>
      </c>
      <c r="C23043" s="89">
        <f>LN(Table3[[#This Row],[Value]]/B23042)</f>
        <v>1.8107055481675852E-2</v>
      </c>
      <c r="D23043" s="89"/>
      <c r="E23043" s="89"/>
      <c r="F23043" s="89">
        <f>Table3[[#This Row],[Yield]]/100*(1+F23042)</f>
        <v>0</v>
      </c>
    </row>
    <row r="23044" spans="1:6" x14ac:dyDescent="0.2">
      <c r="A23044" s="88">
        <v>28688</v>
      </c>
      <c r="B23044" s="89">
        <v>839.05</v>
      </c>
      <c r="C23044" s="89">
        <f>LN(Table3[[#This Row],[Value]]/B23043)</f>
        <v>-9.2919095601921484E-4</v>
      </c>
      <c r="D23044" s="89"/>
      <c r="E23044" s="89"/>
      <c r="F23044" s="89">
        <f>Table3[[#This Row],[Yield]]/100*(1+F23043)</f>
        <v>0</v>
      </c>
    </row>
    <row r="23045" spans="1:6" x14ac:dyDescent="0.2">
      <c r="A23045" s="88">
        <v>28689</v>
      </c>
      <c r="B23045" s="89">
        <v>829</v>
      </c>
      <c r="C23045" s="89">
        <f>LN(Table3[[#This Row],[Value]]/B23044)</f>
        <v>-1.2050144311875731E-2</v>
      </c>
      <c r="D23045" s="89"/>
      <c r="E23045" s="89"/>
      <c r="F23045" s="89">
        <f>Table3[[#This Row],[Yield]]/100*(1+F23044)</f>
        <v>0</v>
      </c>
    </row>
    <row r="23046" spans="1:6" x14ac:dyDescent="0.2">
      <c r="A23046" s="88">
        <v>28690</v>
      </c>
      <c r="B23046" s="89">
        <v>840.7</v>
      </c>
      <c r="C23046" s="89">
        <f>LN(Table3[[#This Row],[Value]]/B23045)</f>
        <v>1.4014723005956161E-2</v>
      </c>
      <c r="D23046" s="89"/>
      <c r="E23046" s="89"/>
      <c r="F23046" s="89">
        <f>Table3[[#This Row],[Yield]]/100*(1+F23045)</f>
        <v>0</v>
      </c>
    </row>
    <row r="23047" spans="1:6" x14ac:dyDescent="0.2">
      <c r="A23047" s="88">
        <v>28691</v>
      </c>
      <c r="B23047" s="89">
        <v>838.62</v>
      </c>
      <c r="C23047" s="89">
        <f>LN(Table3[[#This Row],[Value]]/B23046)</f>
        <v>-2.4771944163810879E-3</v>
      </c>
      <c r="D23047" s="89"/>
      <c r="E23047" s="89"/>
      <c r="F23047" s="89">
        <f>Table3[[#This Row],[Yield]]/100*(1+F23046)</f>
        <v>0</v>
      </c>
    </row>
    <row r="23048" spans="1:6" x14ac:dyDescent="0.2">
      <c r="A23048" s="88">
        <v>28692</v>
      </c>
      <c r="B23048" s="89">
        <v>833.42</v>
      </c>
      <c r="C23048" s="89">
        <f>LN(Table3[[#This Row],[Value]]/B23047)</f>
        <v>-6.2199669443128332E-3</v>
      </c>
      <c r="D23048" s="89"/>
      <c r="E23048" s="89"/>
      <c r="F23048" s="89">
        <f>Table3[[#This Row],[Yield]]/100*(1+F23047)</f>
        <v>0</v>
      </c>
    </row>
    <row r="23049" spans="1:6" x14ac:dyDescent="0.2">
      <c r="A23049" s="88">
        <v>28695</v>
      </c>
      <c r="B23049" s="89">
        <v>831.6</v>
      </c>
      <c r="C23049" s="89">
        <f>LN(Table3[[#This Row],[Value]]/B23048)</f>
        <v>-2.1861607966994225E-3</v>
      </c>
      <c r="D23049" s="89"/>
      <c r="E23049" s="89"/>
      <c r="F23049" s="89">
        <f>Table3[[#This Row],[Yield]]/100*(1+F23048)</f>
        <v>0</v>
      </c>
    </row>
    <row r="23050" spans="1:6" x14ac:dyDescent="0.2">
      <c r="A23050" s="88">
        <v>28696</v>
      </c>
      <c r="B23050" s="89">
        <v>839.57</v>
      </c>
      <c r="C23050" s="89">
        <f>LN(Table3[[#This Row],[Value]]/B23049)</f>
        <v>9.538300023622593E-3</v>
      </c>
      <c r="D23050" s="89"/>
      <c r="E23050" s="89"/>
      <c r="F23050" s="89">
        <f>Table3[[#This Row],[Yield]]/100*(1+F23049)</f>
        <v>0</v>
      </c>
    </row>
    <row r="23051" spans="1:6" x14ac:dyDescent="0.2">
      <c r="A23051" s="88">
        <v>28697</v>
      </c>
      <c r="B23051" s="89">
        <v>847.19</v>
      </c>
      <c r="C23051" s="89">
        <f>LN(Table3[[#This Row],[Value]]/B23050)</f>
        <v>9.0351346217626052E-3</v>
      </c>
      <c r="D23051" s="89"/>
      <c r="E23051" s="89"/>
      <c r="F23051" s="89">
        <f>Table3[[#This Row],[Yield]]/100*(1+F23050)</f>
        <v>0</v>
      </c>
    </row>
    <row r="23052" spans="1:6" x14ac:dyDescent="0.2">
      <c r="A23052" s="88">
        <v>28698</v>
      </c>
      <c r="B23052" s="89">
        <v>850.57</v>
      </c>
      <c r="C23052" s="89">
        <f>LN(Table3[[#This Row],[Value]]/B23051)</f>
        <v>3.9817223465908056E-3</v>
      </c>
      <c r="D23052" s="89"/>
      <c r="E23052" s="89"/>
      <c r="F23052" s="89">
        <f>Table3[[#This Row],[Yield]]/100*(1+F23051)</f>
        <v>0</v>
      </c>
    </row>
    <row r="23053" spans="1:6" x14ac:dyDescent="0.2">
      <c r="A23053" s="88">
        <v>28699</v>
      </c>
      <c r="B23053" s="89">
        <v>856.29</v>
      </c>
      <c r="C23053" s="89">
        <f>LN(Table3[[#This Row],[Value]]/B23052)</f>
        <v>6.7023908379413456E-3</v>
      </c>
      <c r="D23053" s="89"/>
      <c r="E23053" s="89"/>
      <c r="F23053" s="89">
        <f>Table3[[#This Row],[Yield]]/100*(1+F23052)</f>
        <v>0</v>
      </c>
    </row>
    <row r="23054" spans="1:6" x14ac:dyDescent="0.2">
      <c r="A23054" s="88">
        <v>28702</v>
      </c>
      <c r="B23054" s="89">
        <v>862.27</v>
      </c>
      <c r="C23054" s="89">
        <f>LN(Table3[[#This Row],[Value]]/B23053)</f>
        <v>6.9593428631950782E-3</v>
      </c>
      <c r="D23054" s="89"/>
      <c r="E23054" s="89"/>
      <c r="F23054" s="89">
        <f>Table3[[#This Row],[Yield]]/100*(1+F23053)</f>
        <v>0</v>
      </c>
    </row>
    <row r="23055" spans="1:6" x14ac:dyDescent="0.2">
      <c r="A23055" s="88">
        <v>28703</v>
      </c>
      <c r="B23055" s="89">
        <v>860.71</v>
      </c>
      <c r="C23055" s="89">
        <f>LN(Table3[[#This Row],[Value]]/B23054)</f>
        <v>-1.8108166389363802E-3</v>
      </c>
      <c r="D23055" s="89"/>
      <c r="E23055" s="89"/>
      <c r="F23055" s="89">
        <f>Table3[[#This Row],[Yield]]/100*(1+F23054)</f>
        <v>0</v>
      </c>
    </row>
    <row r="23056" spans="1:6" x14ac:dyDescent="0.2">
      <c r="A23056" s="88">
        <v>28704</v>
      </c>
      <c r="B23056" s="89">
        <v>883.49</v>
      </c>
      <c r="C23056" s="89">
        <f>LN(Table3[[#This Row],[Value]]/B23055)</f>
        <v>2.612234303853261E-2</v>
      </c>
      <c r="D23056" s="89"/>
      <c r="E23056" s="89"/>
      <c r="F23056" s="89">
        <f>Table3[[#This Row],[Yield]]/100*(1+F23055)</f>
        <v>0</v>
      </c>
    </row>
    <row r="23057" spans="1:6" x14ac:dyDescent="0.2">
      <c r="A23057" s="88">
        <v>28705</v>
      </c>
      <c r="B23057" s="89">
        <v>886.87</v>
      </c>
      <c r="C23057" s="89">
        <f>LN(Table3[[#This Row],[Value]]/B23056)</f>
        <v>3.818437048768645E-3</v>
      </c>
      <c r="D23057" s="89"/>
      <c r="E23057" s="89"/>
      <c r="F23057" s="89">
        <f>Table3[[#This Row],[Yield]]/100*(1+F23056)</f>
        <v>0</v>
      </c>
    </row>
    <row r="23058" spans="1:6" x14ac:dyDescent="0.2">
      <c r="A23058" s="88">
        <v>28706</v>
      </c>
      <c r="B23058" s="89">
        <v>888.43</v>
      </c>
      <c r="C23058" s="89">
        <f>LN(Table3[[#This Row],[Value]]/B23057)</f>
        <v>1.7574498975066644E-3</v>
      </c>
      <c r="D23058" s="89"/>
      <c r="E23058" s="89"/>
      <c r="F23058" s="89">
        <f>Table3[[#This Row],[Yield]]/100*(1+F23057)</f>
        <v>0</v>
      </c>
    </row>
    <row r="23059" spans="1:6" x14ac:dyDescent="0.2">
      <c r="A23059" s="88">
        <v>28709</v>
      </c>
      <c r="B23059" s="89">
        <v>885.05</v>
      </c>
      <c r="C23059" s="89">
        <f>LN(Table3[[#This Row],[Value]]/B23058)</f>
        <v>-3.8117194356764496E-3</v>
      </c>
      <c r="D23059" s="89"/>
      <c r="E23059" s="89"/>
      <c r="F23059" s="89">
        <f>Table3[[#This Row],[Yield]]/100*(1+F23058)</f>
        <v>0</v>
      </c>
    </row>
    <row r="23060" spans="1:6" x14ac:dyDescent="0.2">
      <c r="A23060" s="88">
        <v>28710</v>
      </c>
      <c r="B23060" s="89">
        <v>889.21</v>
      </c>
      <c r="C23060" s="89">
        <f>LN(Table3[[#This Row],[Value]]/B23059)</f>
        <v>4.6892875035172222E-3</v>
      </c>
      <c r="D23060" s="89"/>
      <c r="E23060" s="89"/>
      <c r="F23060" s="89">
        <f>Table3[[#This Row],[Yield]]/100*(1+F23059)</f>
        <v>0</v>
      </c>
    </row>
    <row r="23061" spans="1:6" x14ac:dyDescent="0.2">
      <c r="A23061" s="88">
        <v>28711</v>
      </c>
      <c r="B23061" s="89">
        <v>891.63</v>
      </c>
      <c r="C23061" s="89">
        <f>LN(Table3[[#This Row],[Value]]/B23060)</f>
        <v>2.7178202304755468E-3</v>
      </c>
      <c r="D23061" s="89"/>
      <c r="E23061" s="89"/>
      <c r="F23061" s="89">
        <f>Table3[[#This Row],[Yield]]/100*(1+F23060)</f>
        <v>0</v>
      </c>
    </row>
    <row r="23062" spans="1:6" x14ac:dyDescent="0.2">
      <c r="A23062" s="88">
        <v>28712</v>
      </c>
      <c r="B23062" s="89">
        <v>885.48</v>
      </c>
      <c r="C23062" s="89">
        <f>LN(Table3[[#This Row],[Value]]/B23061)</f>
        <v>-6.9213774628826769E-3</v>
      </c>
      <c r="D23062" s="89"/>
      <c r="E23062" s="89"/>
      <c r="F23062" s="89">
        <f>Table3[[#This Row],[Yield]]/100*(1+F23061)</f>
        <v>0</v>
      </c>
    </row>
    <row r="23063" spans="1:6" x14ac:dyDescent="0.2">
      <c r="A23063" s="88">
        <v>28713</v>
      </c>
      <c r="B23063" s="89">
        <v>890.85</v>
      </c>
      <c r="C23063" s="89">
        <f>LN(Table3[[#This Row],[Value]]/B23062)</f>
        <v>6.0461922717032135E-3</v>
      </c>
      <c r="D23063" s="89"/>
      <c r="E23063" s="89"/>
      <c r="F23063" s="89">
        <f>Table3[[#This Row],[Yield]]/100*(1+F23062)</f>
        <v>0</v>
      </c>
    </row>
    <row r="23064" spans="1:6" x14ac:dyDescent="0.2">
      <c r="A23064" s="88">
        <v>28716</v>
      </c>
      <c r="B23064" s="89">
        <v>888.17</v>
      </c>
      <c r="C23064" s="89">
        <f>LN(Table3[[#This Row],[Value]]/B23063)</f>
        <v>-3.0128970189417809E-3</v>
      </c>
      <c r="D23064" s="89"/>
      <c r="E23064" s="89"/>
      <c r="F23064" s="89">
        <f>Table3[[#This Row],[Yield]]/100*(1+F23063)</f>
        <v>0</v>
      </c>
    </row>
    <row r="23065" spans="1:6" x14ac:dyDescent="0.2">
      <c r="A23065" s="88">
        <v>28717</v>
      </c>
      <c r="B23065" s="89">
        <v>887.13</v>
      </c>
      <c r="C23065" s="89">
        <f>LN(Table3[[#This Row],[Value]]/B23064)</f>
        <v>-1.1716330974701399E-3</v>
      </c>
      <c r="D23065" s="89"/>
      <c r="E23065" s="89"/>
      <c r="F23065" s="89">
        <f>Table3[[#This Row],[Yield]]/100*(1+F23064)</f>
        <v>0</v>
      </c>
    </row>
    <row r="23066" spans="1:6" x14ac:dyDescent="0.2">
      <c r="A23066" s="88">
        <v>28718</v>
      </c>
      <c r="B23066" s="89">
        <v>894.58</v>
      </c>
      <c r="C23066" s="89">
        <f>LN(Table3[[#This Row],[Value]]/B23065)</f>
        <v>8.362801374889128E-3</v>
      </c>
      <c r="D23066" s="89"/>
      <c r="E23066" s="89"/>
      <c r="F23066" s="89">
        <f>Table3[[#This Row],[Yield]]/100*(1+F23065)</f>
        <v>0</v>
      </c>
    </row>
    <row r="23067" spans="1:6" x14ac:dyDescent="0.2">
      <c r="A23067" s="88">
        <v>28719</v>
      </c>
      <c r="B23067" s="89">
        <v>900.12</v>
      </c>
      <c r="C23067" s="89">
        <f>LN(Table3[[#This Row],[Value]]/B23066)</f>
        <v>6.1737533810892363E-3</v>
      </c>
      <c r="D23067" s="89"/>
      <c r="E23067" s="89"/>
      <c r="F23067" s="89">
        <f>Table3[[#This Row],[Yield]]/100*(1+F23066)</f>
        <v>0</v>
      </c>
    </row>
    <row r="23068" spans="1:6" x14ac:dyDescent="0.2">
      <c r="A23068" s="88">
        <v>28720</v>
      </c>
      <c r="B23068" s="89">
        <v>896.83</v>
      </c>
      <c r="C23068" s="89">
        <f>LN(Table3[[#This Row],[Value]]/B23067)</f>
        <v>-3.6617642963552386E-3</v>
      </c>
      <c r="D23068" s="89"/>
      <c r="E23068" s="89"/>
      <c r="F23068" s="89">
        <f>Table3[[#This Row],[Yield]]/100*(1+F23067)</f>
        <v>0</v>
      </c>
    </row>
    <row r="23069" spans="1:6" x14ac:dyDescent="0.2">
      <c r="A23069" s="88">
        <v>28723</v>
      </c>
      <c r="B23069" s="89">
        <v>888.95</v>
      </c>
      <c r="C23069" s="89">
        <f>LN(Table3[[#This Row],[Value]]/B23068)</f>
        <v>-8.8253325106093222E-3</v>
      </c>
      <c r="D23069" s="89"/>
      <c r="E23069" s="89"/>
      <c r="F23069" s="89">
        <f>Table3[[#This Row],[Yield]]/100*(1+F23068)</f>
        <v>0</v>
      </c>
    </row>
    <row r="23070" spans="1:6" x14ac:dyDescent="0.2">
      <c r="A23070" s="88">
        <v>28724</v>
      </c>
      <c r="B23070" s="89">
        <v>892.41</v>
      </c>
      <c r="C23070" s="89">
        <f>LN(Table3[[#This Row],[Value]]/B23069)</f>
        <v>3.8846772703504322E-3</v>
      </c>
      <c r="D23070" s="89"/>
      <c r="E23070" s="89"/>
      <c r="F23070" s="89">
        <f>Table3[[#This Row],[Yield]]/100*(1+F23069)</f>
        <v>0</v>
      </c>
    </row>
    <row r="23071" spans="1:6" x14ac:dyDescent="0.2">
      <c r="A23071" s="88">
        <v>28725</v>
      </c>
      <c r="B23071" s="89">
        <v>897</v>
      </c>
      <c r="C23071" s="89">
        <f>LN(Table3[[#This Row],[Value]]/B23070)</f>
        <v>5.130193825865062E-3</v>
      </c>
      <c r="D23071" s="89"/>
      <c r="E23071" s="89"/>
      <c r="F23071" s="89">
        <f>Table3[[#This Row],[Yield]]/100*(1+F23070)</f>
        <v>0</v>
      </c>
    </row>
    <row r="23072" spans="1:6" x14ac:dyDescent="0.2">
      <c r="A23072" s="88">
        <v>28726</v>
      </c>
      <c r="B23072" s="89">
        <v>897.35</v>
      </c>
      <c r="C23072" s="89">
        <f>LN(Table3[[#This Row],[Value]]/B23071)</f>
        <v>3.901134164894622E-4</v>
      </c>
      <c r="D23072" s="89"/>
      <c r="E23072" s="89"/>
      <c r="F23072" s="89">
        <f>Table3[[#This Row],[Yield]]/100*(1+F23071)</f>
        <v>0</v>
      </c>
    </row>
    <row r="23073" spans="1:6" x14ac:dyDescent="0.2">
      <c r="A23073" s="88">
        <v>28727</v>
      </c>
      <c r="B23073" s="89">
        <v>895.53</v>
      </c>
      <c r="C23073" s="89">
        <f>LN(Table3[[#This Row],[Value]]/B23072)</f>
        <v>-2.0302536981386858E-3</v>
      </c>
      <c r="D23073" s="89"/>
      <c r="E23073" s="89"/>
      <c r="F23073" s="89">
        <f>Table3[[#This Row],[Yield]]/100*(1+F23072)</f>
        <v>0</v>
      </c>
    </row>
    <row r="23074" spans="1:6" x14ac:dyDescent="0.2">
      <c r="A23074" s="88">
        <v>28730</v>
      </c>
      <c r="B23074" s="89">
        <v>884.88</v>
      </c>
      <c r="C23074" s="89">
        <f>LN(Table3[[#This Row],[Value]]/B23073)</f>
        <v>-1.196367918314814E-2</v>
      </c>
      <c r="D23074" s="89"/>
      <c r="E23074" s="89"/>
      <c r="F23074" s="89">
        <f>Table3[[#This Row],[Yield]]/100*(1+F23073)</f>
        <v>0</v>
      </c>
    </row>
    <row r="23075" spans="1:6" x14ac:dyDescent="0.2">
      <c r="A23075" s="88">
        <v>28731</v>
      </c>
      <c r="B23075" s="89">
        <v>880.2</v>
      </c>
      <c r="C23075" s="89">
        <f>LN(Table3[[#This Row],[Value]]/B23074)</f>
        <v>-5.3028882170076718E-3</v>
      </c>
      <c r="D23075" s="89"/>
      <c r="E23075" s="89"/>
      <c r="F23075" s="89">
        <f>Table3[[#This Row],[Yield]]/100*(1+F23074)</f>
        <v>0</v>
      </c>
    </row>
    <row r="23076" spans="1:6" x14ac:dyDescent="0.2">
      <c r="A23076" s="88">
        <v>28732</v>
      </c>
      <c r="B23076" s="89">
        <v>880.72</v>
      </c>
      <c r="C23076" s="89">
        <f>LN(Table3[[#This Row],[Value]]/B23075)</f>
        <v>5.9060038515659221E-4</v>
      </c>
      <c r="D23076" s="89"/>
      <c r="E23076" s="89"/>
      <c r="F23076" s="89">
        <f>Table3[[#This Row],[Yield]]/100*(1+F23075)</f>
        <v>0</v>
      </c>
    </row>
    <row r="23077" spans="1:6" x14ac:dyDescent="0.2">
      <c r="A23077" s="88">
        <v>28733</v>
      </c>
      <c r="B23077" s="89">
        <v>876.82</v>
      </c>
      <c r="C23077" s="89">
        <f>LN(Table3[[#This Row],[Value]]/B23076)</f>
        <v>-4.4380286095675476E-3</v>
      </c>
      <c r="D23077" s="89"/>
      <c r="E23077" s="89"/>
      <c r="F23077" s="89">
        <f>Table3[[#This Row],[Yield]]/100*(1+F23076)</f>
        <v>0</v>
      </c>
    </row>
    <row r="23078" spans="1:6" x14ac:dyDescent="0.2">
      <c r="A23078" s="88">
        <v>28734</v>
      </c>
      <c r="B23078" s="89">
        <v>879.33</v>
      </c>
      <c r="C23078" s="89">
        <f>LN(Table3[[#This Row],[Value]]/B23077)</f>
        <v>2.8585276988165446E-3</v>
      </c>
      <c r="D23078" s="89"/>
      <c r="E23078" s="89"/>
      <c r="F23078" s="89">
        <f>Table3[[#This Row],[Yield]]/100*(1+F23077)</f>
        <v>0</v>
      </c>
    </row>
    <row r="23079" spans="1:6" x14ac:dyDescent="0.2">
      <c r="A23079" s="88">
        <v>28738</v>
      </c>
      <c r="B23079" s="89">
        <v>886.61</v>
      </c>
      <c r="C23079" s="89">
        <f>LN(Table3[[#This Row],[Value]]/B23078)</f>
        <v>8.2449474394856864E-3</v>
      </c>
      <c r="D23079" s="89"/>
      <c r="E23079" s="89"/>
      <c r="F23079" s="89">
        <f>Table3[[#This Row],[Yield]]/100*(1+F23078)</f>
        <v>0</v>
      </c>
    </row>
    <row r="23080" spans="1:6" x14ac:dyDescent="0.2">
      <c r="A23080" s="88">
        <v>28739</v>
      </c>
      <c r="B23080" s="89">
        <v>895.79</v>
      </c>
      <c r="C23080" s="89">
        <f>LN(Table3[[#This Row],[Value]]/B23079)</f>
        <v>1.030080921393558E-2</v>
      </c>
      <c r="D23080" s="89"/>
      <c r="E23080" s="89"/>
      <c r="F23080" s="89">
        <f>Table3[[#This Row],[Yield]]/100*(1+F23079)</f>
        <v>0</v>
      </c>
    </row>
    <row r="23081" spans="1:6" x14ac:dyDescent="0.2">
      <c r="A23081" s="88">
        <v>28740</v>
      </c>
      <c r="B23081" s="89">
        <v>893.71</v>
      </c>
      <c r="C23081" s="89">
        <f>LN(Table3[[#This Row],[Value]]/B23080)</f>
        <v>-2.3246727429014204E-3</v>
      </c>
      <c r="D23081" s="89"/>
      <c r="E23081" s="89"/>
      <c r="F23081" s="89">
        <f>Table3[[#This Row],[Yield]]/100*(1+F23080)</f>
        <v>0</v>
      </c>
    </row>
    <row r="23082" spans="1:6" x14ac:dyDescent="0.2">
      <c r="A23082" s="88">
        <v>28741</v>
      </c>
      <c r="B23082" s="89">
        <v>907.74</v>
      </c>
      <c r="C23082" s="89">
        <f>LN(Table3[[#This Row],[Value]]/B23081)</f>
        <v>1.5576656222882249E-2</v>
      </c>
      <c r="D23082" s="89"/>
      <c r="E23082" s="89"/>
      <c r="F23082" s="89">
        <f>Table3[[#This Row],[Yield]]/100*(1+F23081)</f>
        <v>0</v>
      </c>
    </row>
    <row r="23083" spans="1:6" x14ac:dyDescent="0.2">
      <c r="A23083" s="88">
        <v>28744</v>
      </c>
      <c r="B23083" s="89">
        <v>907.74</v>
      </c>
      <c r="C23083" s="89">
        <f>LN(Table3[[#This Row],[Value]]/B23082)</f>
        <v>0</v>
      </c>
      <c r="D23083" s="89"/>
      <c r="E23083" s="89"/>
      <c r="F23083" s="89">
        <f>Table3[[#This Row],[Yield]]/100*(1+F23082)</f>
        <v>0</v>
      </c>
    </row>
    <row r="23084" spans="1:6" x14ac:dyDescent="0.2">
      <c r="A23084" s="88">
        <v>28745</v>
      </c>
      <c r="B23084" s="89">
        <v>906.44</v>
      </c>
      <c r="C23084" s="89">
        <f>LN(Table3[[#This Row],[Value]]/B23083)</f>
        <v>-1.4331546180745402E-3</v>
      </c>
      <c r="D23084" s="89"/>
      <c r="E23084" s="89"/>
      <c r="F23084" s="89">
        <f>Table3[[#This Row],[Yield]]/100*(1+F23083)</f>
        <v>0</v>
      </c>
    </row>
    <row r="23085" spans="1:6" x14ac:dyDescent="0.2">
      <c r="A23085" s="88">
        <v>28746</v>
      </c>
      <c r="B23085" s="89">
        <v>899.6</v>
      </c>
      <c r="C23085" s="89">
        <f>LN(Table3[[#This Row],[Value]]/B23084)</f>
        <v>-7.5746192815634552E-3</v>
      </c>
      <c r="D23085" s="89"/>
      <c r="E23085" s="89"/>
      <c r="F23085" s="89">
        <f>Table3[[#This Row],[Yield]]/100*(1+F23084)</f>
        <v>0</v>
      </c>
    </row>
    <row r="23086" spans="1:6" x14ac:dyDescent="0.2">
      <c r="A23086" s="88">
        <v>28747</v>
      </c>
      <c r="B23086" s="89">
        <v>887.04</v>
      </c>
      <c r="C23086" s="89">
        <f>LN(Table3[[#This Row],[Value]]/B23085)</f>
        <v>-1.4060142963731611E-2</v>
      </c>
      <c r="D23086" s="89"/>
      <c r="E23086" s="89"/>
      <c r="F23086" s="89">
        <f>Table3[[#This Row],[Yield]]/100*(1+F23085)</f>
        <v>0</v>
      </c>
    </row>
    <row r="23087" spans="1:6" x14ac:dyDescent="0.2">
      <c r="A23087" s="88">
        <v>28748</v>
      </c>
      <c r="B23087" s="89">
        <v>878.55</v>
      </c>
      <c r="C23087" s="89">
        <f>LN(Table3[[#This Row],[Value]]/B23086)</f>
        <v>-9.6172559175280899E-3</v>
      </c>
      <c r="D23087" s="89"/>
      <c r="E23087" s="89"/>
      <c r="F23087" s="89">
        <f>Table3[[#This Row],[Yield]]/100*(1+F23086)</f>
        <v>0</v>
      </c>
    </row>
    <row r="23088" spans="1:6" x14ac:dyDescent="0.2">
      <c r="A23088" s="88">
        <v>28751</v>
      </c>
      <c r="B23088" s="89">
        <v>870.15</v>
      </c>
      <c r="C23088" s="89">
        <f>LN(Table3[[#This Row],[Value]]/B23087)</f>
        <v>-9.6072106237178861E-3</v>
      </c>
      <c r="D23088" s="89"/>
      <c r="E23088" s="89"/>
      <c r="F23088" s="89">
        <f>Table3[[#This Row],[Yield]]/100*(1+F23087)</f>
        <v>0</v>
      </c>
    </row>
    <row r="23089" spans="1:6" x14ac:dyDescent="0.2">
      <c r="A23089" s="88">
        <v>28752</v>
      </c>
      <c r="B23089" s="89">
        <v>861.57</v>
      </c>
      <c r="C23089" s="89">
        <f>LN(Table3[[#This Row],[Value]]/B23088)</f>
        <v>-9.9093042857016748E-3</v>
      </c>
      <c r="D23089" s="89"/>
      <c r="E23089" s="89"/>
      <c r="F23089" s="89">
        <f>Table3[[#This Row],[Yield]]/100*(1+F23088)</f>
        <v>0</v>
      </c>
    </row>
    <row r="23090" spans="1:6" x14ac:dyDescent="0.2">
      <c r="A23090" s="88">
        <v>28753</v>
      </c>
      <c r="B23090" s="89">
        <v>857.16</v>
      </c>
      <c r="C23090" s="89">
        <f>LN(Table3[[#This Row],[Value]]/B23089)</f>
        <v>-5.1317073395998657E-3</v>
      </c>
      <c r="D23090" s="89"/>
      <c r="E23090" s="89"/>
      <c r="F23090" s="89">
        <f>Table3[[#This Row],[Yield]]/100*(1+F23089)</f>
        <v>0</v>
      </c>
    </row>
    <row r="23091" spans="1:6" x14ac:dyDescent="0.2">
      <c r="A23091" s="88">
        <v>28754</v>
      </c>
      <c r="B23091" s="89">
        <v>861.14</v>
      </c>
      <c r="C23091" s="89">
        <f>LN(Table3[[#This Row],[Value]]/B23090)</f>
        <v>4.6324938806540754E-3</v>
      </c>
      <c r="D23091" s="89"/>
      <c r="E23091" s="89"/>
      <c r="F23091" s="89">
        <f>Table3[[#This Row],[Yield]]/100*(1+F23090)</f>
        <v>0</v>
      </c>
    </row>
    <row r="23092" spans="1:6" x14ac:dyDescent="0.2">
      <c r="A23092" s="88">
        <v>28755</v>
      </c>
      <c r="B23092" s="89">
        <v>862.44</v>
      </c>
      <c r="C23092" s="89">
        <f>LN(Table3[[#This Row],[Value]]/B23091)</f>
        <v>1.5084884328160841E-3</v>
      </c>
      <c r="D23092" s="89"/>
      <c r="E23092" s="89"/>
      <c r="F23092" s="89">
        <f>Table3[[#This Row],[Yield]]/100*(1+F23091)</f>
        <v>0</v>
      </c>
    </row>
    <row r="23093" spans="1:6" x14ac:dyDescent="0.2">
      <c r="A23093" s="88">
        <v>28758</v>
      </c>
      <c r="B23093" s="89">
        <v>862.35</v>
      </c>
      <c r="C23093" s="89">
        <f>LN(Table3[[#This Row],[Value]]/B23092)</f>
        <v>-1.0436053094194202E-4</v>
      </c>
      <c r="D23093" s="89"/>
      <c r="E23093" s="89"/>
      <c r="F23093" s="89">
        <f>Table3[[#This Row],[Yield]]/100*(1+F23092)</f>
        <v>0</v>
      </c>
    </row>
    <row r="23094" spans="1:6" x14ac:dyDescent="0.2">
      <c r="A23094" s="88">
        <v>28759</v>
      </c>
      <c r="B23094" s="89">
        <v>868.16</v>
      </c>
      <c r="C23094" s="89">
        <f>LN(Table3[[#This Row],[Value]]/B23093)</f>
        <v>6.7148087331572832E-3</v>
      </c>
      <c r="D23094" s="89"/>
      <c r="E23094" s="89"/>
      <c r="F23094" s="89">
        <f>Table3[[#This Row],[Yield]]/100*(1+F23093)</f>
        <v>0</v>
      </c>
    </row>
    <row r="23095" spans="1:6" x14ac:dyDescent="0.2">
      <c r="A23095" s="88">
        <v>28760</v>
      </c>
      <c r="B23095" s="89">
        <v>860.19</v>
      </c>
      <c r="C23095" s="89">
        <f>LN(Table3[[#This Row],[Value]]/B23094)</f>
        <v>-9.2227343919451081E-3</v>
      </c>
      <c r="D23095" s="89"/>
      <c r="E23095" s="89"/>
      <c r="F23095" s="89">
        <f>Table3[[#This Row],[Yield]]/100*(1+F23094)</f>
        <v>0</v>
      </c>
    </row>
    <row r="23096" spans="1:6" x14ac:dyDescent="0.2">
      <c r="A23096" s="88">
        <v>28761</v>
      </c>
      <c r="B23096" s="89">
        <v>861.31</v>
      </c>
      <c r="C23096" s="89">
        <f>LN(Table3[[#This Row],[Value]]/B23095)</f>
        <v>1.3011910055443223E-3</v>
      </c>
      <c r="D23096" s="89"/>
      <c r="E23096" s="89"/>
      <c r="F23096" s="89">
        <f>Table3[[#This Row],[Yield]]/100*(1+F23095)</f>
        <v>0</v>
      </c>
    </row>
    <row r="23097" spans="1:6" x14ac:dyDescent="0.2">
      <c r="A23097" s="88">
        <v>28762</v>
      </c>
      <c r="B23097" s="89">
        <v>865.82</v>
      </c>
      <c r="C23097" s="89">
        <f>LN(Table3[[#This Row],[Value]]/B23096)</f>
        <v>5.2225486800126552E-3</v>
      </c>
      <c r="D23097" s="89"/>
      <c r="E23097" s="89"/>
      <c r="F23097" s="89">
        <f>Table3[[#This Row],[Yield]]/100*(1+F23096)</f>
        <v>0</v>
      </c>
    </row>
    <row r="23098" spans="1:6" x14ac:dyDescent="0.2">
      <c r="A23098" s="88">
        <v>28765</v>
      </c>
      <c r="B23098" s="89">
        <v>871.36</v>
      </c>
      <c r="C23098" s="89">
        <f>LN(Table3[[#This Row],[Value]]/B23097)</f>
        <v>6.3781747212159892E-3</v>
      </c>
      <c r="D23098" s="89"/>
      <c r="E23098" s="89"/>
      <c r="F23098" s="89">
        <f>Table3[[#This Row],[Yield]]/100*(1+F23097)</f>
        <v>0</v>
      </c>
    </row>
    <row r="23099" spans="1:6" x14ac:dyDescent="0.2">
      <c r="A23099" s="88">
        <v>28766</v>
      </c>
      <c r="B23099" s="89">
        <v>867.9</v>
      </c>
      <c r="C23099" s="89">
        <f>LN(Table3[[#This Row],[Value]]/B23098)</f>
        <v>-3.9787088351957286E-3</v>
      </c>
      <c r="D23099" s="89"/>
      <c r="E23099" s="89"/>
      <c r="F23099" s="89">
        <f>Table3[[#This Row],[Yield]]/100*(1+F23098)</f>
        <v>0</v>
      </c>
    </row>
    <row r="23100" spans="1:6" x14ac:dyDescent="0.2">
      <c r="A23100" s="88">
        <v>28767</v>
      </c>
      <c r="B23100" s="89">
        <v>873.96</v>
      </c>
      <c r="C23100" s="89">
        <f>LN(Table3[[#This Row],[Value]]/B23099)</f>
        <v>6.9581073676251021E-3</v>
      </c>
      <c r="D23100" s="89"/>
      <c r="E23100" s="89"/>
      <c r="F23100" s="89">
        <f>Table3[[#This Row],[Yield]]/100*(1+F23099)</f>
        <v>0</v>
      </c>
    </row>
    <row r="23101" spans="1:6" x14ac:dyDescent="0.2">
      <c r="A23101" s="88">
        <v>28768</v>
      </c>
      <c r="B23101" s="89">
        <v>876.47</v>
      </c>
      <c r="C23101" s="89">
        <f>LN(Table3[[#This Row],[Value]]/B23100)</f>
        <v>2.867868718345561E-3</v>
      </c>
      <c r="D23101" s="89"/>
      <c r="E23101" s="89"/>
      <c r="F23101" s="89">
        <f>Table3[[#This Row],[Yield]]/100*(1+F23100)</f>
        <v>0</v>
      </c>
    </row>
    <row r="23102" spans="1:6" x14ac:dyDescent="0.2">
      <c r="A23102" s="88">
        <v>28769</v>
      </c>
      <c r="B23102" s="89">
        <v>880.02</v>
      </c>
      <c r="C23102" s="89">
        <f>LN(Table3[[#This Row],[Value]]/B23101)</f>
        <v>4.0421577505491317E-3</v>
      </c>
      <c r="D23102" s="89"/>
      <c r="E23102" s="89"/>
      <c r="F23102" s="89">
        <f>Table3[[#This Row],[Yield]]/100*(1+F23101)</f>
        <v>0</v>
      </c>
    </row>
    <row r="23103" spans="1:6" x14ac:dyDescent="0.2">
      <c r="A23103" s="88">
        <v>28772</v>
      </c>
      <c r="B23103" s="89">
        <v>893.19</v>
      </c>
      <c r="C23103" s="89">
        <f>LN(Table3[[#This Row],[Value]]/B23102)</f>
        <v>1.4854689715760769E-2</v>
      </c>
      <c r="D23103" s="89"/>
      <c r="E23103" s="89"/>
      <c r="F23103" s="89">
        <f>Table3[[#This Row],[Yield]]/100*(1+F23102)</f>
        <v>0</v>
      </c>
    </row>
    <row r="23104" spans="1:6" x14ac:dyDescent="0.2">
      <c r="A23104" s="88">
        <v>28773</v>
      </c>
      <c r="B23104" s="89">
        <v>891.63</v>
      </c>
      <c r="C23104" s="89">
        <f>LN(Table3[[#This Row],[Value]]/B23103)</f>
        <v>-1.748075881321372E-3</v>
      </c>
      <c r="D23104" s="89"/>
      <c r="E23104" s="89"/>
      <c r="F23104" s="89">
        <f>Table3[[#This Row],[Yield]]/100*(1+F23103)</f>
        <v>0</v>
      </c>
    </row>
    <row r="23105" spans="1:6" x14ac:dyDescent="0.2">
      <c r="A23105" s="88">
        <v>28774</v>
      </c>
      <c r="B23105" s="89">
        <v>901.42</v>
      </c>
      <c r="C23105" s="89">
        <f>LN(Table3[[#This Row],[Value]]/B23104)</f>
        <v>1.0920049397255755E-2</v>
      </c>
      <c r="D23105" s="89"/>
      <c r="E23105" s="89"/>
      <c r="F23105" s="89">
        <f>Table3[[#This Row],[Yield]]/100*(1+F23104)</f>
        <v>0</v>
      </c>
    </row>
    <row r="23106" spans="1:6" x14ac:dyDescent="0.2">
      <c r="A23106" s="88">
        <v>28775</v>
      </c>
      <c r="B23106" s="89">
        <v>896.74</v>
      </c>
      <c r="C23106" s="89">
        <f>LN(Table3[[#This Row],[Value]]/B23105)</f>
        <v>-5.2053327481824943E-3</v>
      </c>
      <c r="D23106" s="89"/>
      <c r="E23106" s="89"/>
      <c r="F23106" s="89">
        <f>Table3[[#This Row],[Yield]]/100*(1+F23105)</f>
        <v>0</v>
      </c>
    </row>
    <row r="23107" spans="1:6" x14ac:dyDescent="0.2">
      <c r="A23107" s="88">
        <v>28776</v>
      </c>
      <c r="B23107" s="89">
        <v>897.09</v>
      </c>
      <c r="C23107" s="89">
        <f>LN(Table3[[#This Row],[Value]]/B23106)</f>
        <v>3.9022650356096937E-4</v>
      </c>
      <c r="D23107" s="89"/>
      <c r="E23107" s="89"/>
      <c r="F23107" s="89">
        <f>Table3[[#This Row],[Yield]]/100*(1+F23106)</f>
        <v>0</v>
      </c>
    </row>
    <row r="23108" spans="1:6" x14ac:dyDescent="0.2">
      <c r="A23108" s="88">
        <v>28779</v>
      </c>
      <c r="B23108" s="89">
        <v>875.17</v>
      </c>
      <c r="C23108" s="89">
        <f>LN(Table3[[#This Row],[Value]]/B23107)</f>
        <v>-2.4738038272917727E-2</v>
      </c>
      <c r="D23108" s="89"/>
      <c r="E23108" s="89"/>
      <c r="F23108" s="89">
        <f>Table3[[#This Row],[Yield]]/100*(1+F23107)</f>
        <v>0</v>
      </c>
    </row>
    <row r="23109" spans="1:6" x14ac:dyDescent="0.2">
      <c r="A23109" s="88">
        <v>28780</v>
      </c>
      <c r="B23109" s="89">
        <v>866.34</v>
      </c>
      <c r="C23109" s="89">
        <f>LN(Table3[[#This Row],[Value]]/B23108)</f>
        <v>-1.0140711989692176E-2</v>
      </c>
      <c r="D23109" s="89"/>
      <c r="E23109" s="89"/>
      <c r="F23109" s="89">
        <f>Table3[[#This Row],[Yield]]/100*(1+F23108)</f>
        <v>0</v>
      </c>
    </row>
    <row r="23110" spans="1:6" x14ac:dyDescent="0.2">
      <c r="A23110" s="88">
        <v>28781</v>
      </c>
      <c r="B23110" s="89">
        <v>859.67</v>
      </c>
      <c r="C23110" s="89">
        <f>LN(Table3[[#This Row],[Value]]/B23109)</f>
        <v>-7.7288465335767515E-3</v>
      </c>
      <c r="D23110" s="89"/>
      <c r="E23110" s="89"/>
      <c r="F23110" s="89">
        <f>Table3[[#This Row],[Yield]]/100*(1+F23109)</f>
        <v>0</v>
      </c>
    </row>
    <row r="23111" spans="1:6" x14ac:dyDescent="0.2">
      <c r="A23111" s="88">
        <v>28782</v>
      </c>
      <c r="B23111" s="89">
        <v>846.41</v>
      </c>
      <c r="C23111" s="89">
        <f>LN(Table3[[#This Row],[Value]]/B23110)</f>
        <v>-1.5544718898563084E-2</v>
      </c>
      <c r="D23111" s="89"/>
      <c r="E23111" s="89"/>
      <c r="F23111" s="89">
        <f>Table3[[#This Row],[Yield]]/100*(1+F23110)</f>
        <v>0</v>
      </c>
    </row>
    <row r="23112" spans="1:6" x14ac:dyDescent="0.2">
      <c r="A23112" s="88">
        <v>28783</v>
      </c>
      <c r="B23112" s="89">
        <v>838.01</v>
      </c>
      <c r="C23112" s="89">
        <f>LN(Table3[[#This Row],[Value]]/B23111)</f>
        <v>-9.9738421939352413E-3</v>
      </c>
      <c r="D23112" s="89"/>
      <c r="E23112" s="89"/>
      <c r="F23112" s="89">
        <f>Table3[[#This Row],[Yield]]/100*(1+F23111)</f>
        <v>0</v>
      </c>
    </row>
    <row r="23113" spans="1:6" x14ac:dyDescent="0.2">
      <c r="A23113" s="88">
        <v>28786</v>
      </c>
      <c r="B23113" s="89">
        <v>839.66</v>
      </c>
      <c r="C23113" s="89">
        <f>LN(Table3[[#This Row],[Value]]/B23112)</f>
        <v>1.9670144092789887E-3</v>
      </c>
      <c r="D23113" s="89"/>
      <c r="E23113" s="89"/>
      <c r="F23113" s="89">
        <f>Table3[[#This Row],[Yield]]/100*(1+F23112)</f>
        <v>0</v>
      </c>
    </row>
    <row r="23114" spans="1:6" x14ac:dyDescent="0.2">
      <c r="A23114" s="88">
        <v>28787</v>
      </c>
      <c r="B23114" s="89">
        <v>832.55</v>
      </c>
      <c r="C23114" s="89">
        <f>LN(Table3[[#This Row],[Value]]/B23113)</f>
        <v>-8.5037678832607776E-3</v>
      </c>
      <c r="D23114" s="89"/>
      <c r="E23114" s="89"/>
      <c r="F23114" s="89">
        <f>Table3[[#This Row],[Yield]]/100*(1+F23113)</f>
        <v>0</v>
      </c>
    </row>
    <row r="23115" spans="1:6" x14ac:dyDescent="0.2">
      <c r="A23115" s="88">
        <v>28788</v>
      </c>
      <c r="B23115" s="89">
        <v>830.21</v>
      </c>
      <c r="C23115" s="89">
        <f>LN(Table3[[#This Row],[Value]]/B23114)</f>
        <v>-2.8145992744396638E-3</v>
      </c>
      <c r="D23115" s="89"/>
      <c r="E23115" s="89"/>
      <c r="F23115" s="89">
        <f>Table3[[#This Row],[Yield]]/100*(1+F23114)</f>
        <v>0</v>
      </c>
    </row>
    <row r="23116" spans="1:6" x14ac:dyDescent="0.2">
      <c r="A23116" s="88">
        <v>28789</v>
      </c>
      <c r="B23116" s="89">
        <v>821.12</v>
      </c>
      <c r="C23116" s="89">
        <f>LN(Table3[[#This Row],[Value]]/B23115)</f>
        <v>-1.1009418849469096E-2</v>
      </c>
      <c r="D23116" s="89"/>
      <c r="E23116" s="89"/>
      <c r="F23116" s="89">
        <f>Table3[[#This Row],[Yield]]/100*(1+F23115)</f>
        <v>0</v>
      </c>
    </row>
    <row r="23117" spans="1:6" x14ac:dyDescent="0.2">
      <c r="A23117" s="88">
        <v>28790</v>
      </c>
      <c r="B23117" s="89">
        <v>806.05</v>
      </c>
      <c r="C23117" s="89">
        <f>LN(Table3[[#This Row],[Value]]/B23116)</f>
        <v>-1.8523486665209515E-2</v>
      </c>
      <c r="D23117" s="89"/>
      <c r="E23117" s="89"/>
      <c r="F23117" s="89">
        <f>Table3[[#This Row],[Yield]]/100*(1+F23116)</f>
        <v>0</v>
      </c>
    </row>
    <row r="23118" spans="1:6" x14ac:dyDescent="0.2">
      <c r="A23118" s="88">
        <v>28793</v>
      </c>
      <c r="B23118" s="89">
        <v>811.85</v>
      </c>
      <c r="C23118" s="89">
        <f>LN(Table3[[#This Row],[Value]]/B23117)</f>
        <v>7.1698187111159445E-3</v>
      </c>
      <c r="D23118" s="89"/>
      <c r="E23118" s="89"/>
      <c r="F23118" s="89">
        <f>Table3[[#This Row],[Yield]]/100*(1+F23117)</f>
        <v>0</v>
      </c>
    </row>
    <row r="23119" spans="1:6" x14ac:dyDescent="0.2">
      <c r="A23119" s="88">
        <v>28794</v>
      </c>
      <c r="B23119" s="89">
        <v>792.45</v>
      </c>
      <c r="C23119" s="89">
        <f>LN(Table3[[#This Row],[Value]]/B23118)</f>
        <v>-2.4186181754688875E-2</v>
      </c>
      <c r="D23119" s="89"/>
      <c r="E23119" s="89"/>
      <c r="F23119" s="89">
        <f>Table3[[#This Row],[Yield]]/100*(1+F23118)</f>
        <v>0</v>
      </c>
    </row>
    <row r="23120" spans="1:6" x14ac:dyDescent="0.2">
      <c r="A23120" s="88">
        <v>28795</v>
      </c>
      <c r="B23120" s="89">
        <v>827.79</v>
      </c>
      <c r="C23120" s="89">
        <f>LN(Table3[[#This Row],[Value]]/B23119)</f>
        <v>4.363008675061928E-2</v>
      </c>
      <c r="D23120" s="89"/>
      <c r="E23120" s="89"/>
      <c r="F23120" s="89">
        <f>Table3[[#This Row],[Yield]]/100*(1+F23119)</f>
        <v>0</v>
      </c>
    </row>
    <row r="23121" spans="1:6" x14ac:dyDescent="0.2">
      <c r="A23121" s="88">
        <v>28796</v>
      </c>
      <c r="B23121" s="89">
        <v>816.96</v>
      </c>
      <c r="C23121" s="89">
        <f>LN(Table3[[#This Row],[Value]]/B23120)</f>
        <v>-1.3169364975934841E-2</v>
      </c>
      <c r="D23121" s="89"/>
      <c r="E23121" s="89"/>
      <c r="F23121" s="89">
        <f>Table3[[#This Row],[Yield]]/100*(1+F23120)</f>
        <v>0</v>
      </c>
    </row>
    <row r="23122" spans="1:6" x14ac:dyDescent="0.2">
      <c r="A23122" s="88">
        <v>28797</v>
      </c>
      <c r="B23122" s="89">
        <v>823.11</v>
      </c>
      <c r="C23122" s="89">
        <f>LN(Table3[[#This Row],[Value]]/B23121)</f>
        <v>7.4997150437571113E-3</v>
      </c>
      <c r="D23122" s="89"/>
      <c r="E23122" s="89"/>
      <c r="F23122" s="89">
        <f>Table3[[#This Row],[Yield]]/100*(1+F23121)</f>
        <v>0</v>
      </c>
    </row>
    <row r="23123" spans="1:6" x14ac:dyDescent="0.2">
      <c r="A23123" s="88">
        <v>28800</v>
      </c>
      <c r="B23123" s="89">
        <v>814.88</v>
      </c>
      <c r="C23123" s="89">
        <f>LN(Table3[[#This Row],[Value]]/B23122)</f>
        <v>-1.0048985960581722E-2</v>
      </c>
      <c r="D23123" s="89"/>
      <c r="E23123" s="89"/>
      <c r="F23123" s="89">
        <f>Table3[[#This Row],[Yield]]/100*(1+F23122)</f>
        <v>0</v>
      </c>
    </row>
    <row r="23124" spans="1:6" x14ac:dyDescent="0.2">
      <c r="A23124" s="88">
        <v>28801</v>
      </c>
      <c r="B23124" s="89">
        <v>800.07</v>
      </c>
      <c r="C23124" s="89">
        <f>LN(Table3[[#This Row],[Value]]/B23123)</f>
        <v>-1.8341639296268791E-2</v>
      </c>
      <c r="D23124" s="89"/>
      <c r="E23124" s="89"/>
      <c r="F23124" s="89">
        <f>Table3[[#This Row],[Yield]]/100*(1+F23123)</f>
        <v>0</v>
      </c>
    </row>
    <row r="23125" spans="1:6" x14ac:dyDescent="0.2">
      <c r="A23125" s="88">
        <v>28802</v>
      </c>
      <c r="B23125" s="89">
        <v>807.61</v>
      </c>
      <c r="C23125" s="89">
        <f>LN(Table3[[#This Row],[Value]]/B23124)</f>
        <v>9.3800448895045747E-3</v>
      </c>
      <c r="D23125" s="89"/>
      <c r="E23125" s="89"/>
      <c r="F23125" s="89">
        <f>Table3[[#This Row],[Yield]]/100*(1+F23124)</f>
        <v>0</v>
      </c>
    </row>
    <row r="23126" spans="1:6" x14ac:dyDescent="0.2">
      <c r="A23126" s="88">
        <v>28803</v>
      </c>
      <c r="B23126" s="89">
        <v>803.97</v>
      </c>
      <c r="C23126" s="89">
        <f>LN(Table3[[#This Row],[Value]]/B23125)</f>
        <v>-4.5173136795631386E-3</v>
      </c>
      <c r="D23126" s="89"/>
      <c r="E23126" s="89"/>
      <c r="F23126" s="89">
        <f>Table3[[#This Row],[Yield]]/100*(1+F23125)</f>
        <v>0</v>
      </c>
    </row>
    <row r="23127" spans="1:6" x14ac:dyDescent="0.2">
      <c r="A23127" s="88">
        <v>28804</v>
      </c>
      <c r="B23127" s="89">
        <v>807.09</v>
      </c>
      <c r="C23127" s="89">
        <f>LN(Table3[[#This Row],[Value]]/B23126)</f>
        <v>3.8732311651932458E-3</v>
      </c>
      <c r="D23127" s="89"/>
      <c r="E23127" s="89"/>
      <c r="F23127" s="89">
        <f>Table3[[#This Row],[Yield]]/100*(1+F23126)</f>
        <v>0</v>
      </c>
    </row>
    <row r="23128" spans="1:6" x14ac:dyDescent="0.2">
      <c r="A23128" s="88">
        <v>28807</v>
      </c>
      <c r="B23128" s="89">
        <v>792.01</v>
      </c>
      <c r="C23128" s="89">
        <f>LN(Table3[[#This Row],[Value]]/B23127)</f>
        <v>-1.8861168217818851E-2</v>
      </c>
      <c r="D23128" s="89"/>
      <c r="E23128" s="89"/>
      <c r="F23128" s="89">
        <f>Table3[[#This Row],[Yield]]/100*(1+F23127)</f>
        <v>0</v>
      </c>
    </row>
    <row r="23129" spans="1:6" x14ac:dyDescent="0.2">
      <c r="A23129" s="88">
        <v>28808</v>
      </c>
      <c r="B23129" s="89">
        <v>785.26</v>
      </c>
      <c r="C23129" s="89">
        <f>LN(Table3[[#This Row],[Value]]/B23128)</f>
        <v>-8.5591448618373561E-3</v>
      </c>
      <c r="D23129" s="89"/>
      <c r="E23129" s="89"/>
      <c r="F23129" s="89">
        <f>Table3[[#This Row],[Yield]]/100*(1+F23128)</f>
        <v>0</v>
      </c>
    </row>
    <row r="23130" spans="1:6" x14ac:dyDescent="0.2">
      <c r="A23130" s="88">
        <v>28809</v>
      </c>
      <c r="B23130" s="89">
        <v>785.6</v>
      </c>
      <c r="C23130" s="89">
        <f>LN(Table3[[#This Row],[Value]]/B23129)</f>
        <v>4.3288390475195219E-4</v>
      </c>
      <c r="D23130" s="89"/>
      <c r="E23130" s="89"/>
      <c r="F23130" s="89">
        <f>Table3[[#This Row],[Yield]]/100*(1+F23129)</f>
        <v>0</v>
      </c>
    </row>
    <row r="23131" spans="1:6" x14ac:dyDescent="0.2">
      <c r="A23131" s="88">
        <v>28810</v>
      </c>
      <c r="B23131" s="89">
        <v>794.18</v>
      </c>
      <c r="C23131" s="89">
        <f>LN(Table3[[#This Row],[Value]]/B23130)</f>
        <v>1.0862378766149405E-2</v>
      </c>
      <c r="D23131" s="89"/>
      <c r="E23131" s="89"/>
      <c r="F23131" s="89">
        <f>Table3[[#This Row],[Yield]]/100*(1+F23130)</f>
        <v>0</v>
      </c>
    </row>
    <row r="23132" spans="1:6" x14ac:dyDescent="0.2">
      <c r="A23132" s="88">
        <v>28811</v>
      </c>
      <c r="B23132" s="89">
        <v>797.73</v>
      </c>
      <c r="C23132" s="89">
        <f>LN(Table3[[#This Row],[Value]]/B23131)</f>
        <v>4.4600585268650163E-3</v>
      </c>
      <c r="D23132" s="89"/>
      <c r="E23132" s="89"/>
      <c r="F23132" s="89">
        <f>Table3[[#This Row],[Yield]]/100*(1+F23131)</f>
        <v>0</v>
      </c>
    </row>
    <row r="23133" spans="1:6" x14ac:dyDescent="0.2">
      <c r="A23133" s="88">
        <v>28814</v>
      </c>
      <c r="B23133" s="89">
        <v>805.61</v>
      </c>
      <c r="C23133" s="89">
        <f>LN(Table3[[#This Row],[Value]]/B23132)</f>
        <v>9.8295601022821647E-3</v>
      </c>
      <c r="D23133" s="89"/>
      <c r="E23133" s="89"/>
      <c r="F23133" s="89">
        <f>Table3[[#This Row],[Yield]]/100*(1+F23132)</f>
        <v>0</v>
      </c>
    </row>
    <row r="23134" spans="1:6" x14ac:dyDescent="0.2">
      <c r="A23134" s="88">
        <v>28815</v>
      </c>
      <c r="B23134" s="89">
        <v>804.05</v>
      </c>
      <c r="C23134" s="89">
        <f>LN(Table3[[#This Row],[Value]]/B23133)</f>
        <v>-1.938298135519264E-3</v>
      </c>
      <c r="D23134" s="89"/>
      <c r="E23134" s="89"/>
      <c r="F23134" s="89">
        <f>Table3[[#This Row],[Yield]]/100*(1+F23133)</f>
        <v>0</v>
      </c>
    </row>
    <row r="23135" spans="1:6" x14ac:dyDescent="0.2">
      <c r="A23135" s="88">
        <v>28816</v>
      </c>
      <c r="B23135" s="89">
        <v>807</v>
      </c>
      <c r="C23135" s="89">
        <f>LN(Table3[[#This Row],[Value]]/B23134)</f>
        <v>3.6622119699152066E-3</v>
      </c>
      <c r="D23135" s="89"/>
      <c r="E23135" s="89"/>
      <c r="F23135" s="89">
        <f>Table3[[#This Row],[Yield]]/100*(1+F23134)</f>
        <v>0</v>
      </c>
    </row>
    <row r="23136" spans="1:6" x14ac:dyDescent="0.2">
      <c r="A23136" s="88">
        <v>28818</v>
      </c>
      <c r="B23136" s="89">
        <v>810.12</v>
      </c>
      <c r="C23136" s="89">
        <f>LN(Table3[[#This Row],[Value]]/B23135)</f>
        <v>3.8587165718307085E-3</v>
      </c>
      <c r="D23136" s="89"/>
      <c r="E23136" s="89"/>
      <c r="F23136" s="89">
        <f>Table3[[#This Row],[Yield]]/100*(1+F23135)</f>
        <v>0</v>
      </c>
    </row>
    <row r="23137" spans="1:6" x14ac:dyDescent="0.2">
      <c r="A23137" s="88">
        <v>28821</v>
      </c>
      <c r="B23137" s="89">
        <v>813.84</v>
      </c>
      <c r="C23137" s="89">
        <f>LN(Table3[[#This Row],[Value]]/B23136)</f>
        <v>4.5814016437133896E-3</v>
      </c>
      <c r="D23137" s="89"/>
      <c r="E23137" s="89"/>
      <c r="F23137" s="89">
        <f>Table3[[#This Row],[Yield]]/100*(1+F23136)</f>
        <v>0</v>
      </c>
    </row>
    <row r="23138" spans="1:6" x14ac:dyDescent="0.2">
      <c r="A23138" s="88">
        <v>28822</v>
      </c>
      <c r="B23138" s="89">
        <v>804.14</v>
      </c>
      <c r="C23138" s="89">
        <f>LN(Table3[[#This Row],[Value]]/B23137)</f>
        <v>-1.1990403112048889E-2</v>
      </c>
      <c r="D23138" s="89"/>
      <c r="E23138" s="89"/>
      <c r="F23138" s="89">
        <f>Table3[[#This Row],[Yield]]/100*(1+F23137)</f>
        <v>0</v>
      </c>
    </row>
    <row r="23139" spans="1:6" x14ac:dyDescent="0.2">
      <c r="A23139" s="88">
        <v>28823</v>
      </c>
      <c r="B23139" s="89">
        <v>790.11</v>
      </c>
      <c r="C23139" s="89">
        <f>LN(Table3[[#This Row],[Value]]/B23138)</f>
        <v>-1.7601207099107227E-2</v>
      </c>
      <c r="D23139" s="89"/>
      <c r="E23139" s="89"/>
      <c r="F23139" s="89">
        <f>Table3[[#This Row],[Yield]]/100*(1+F23138)</f>
        <v>0</v>
      </c>
    </row>
    <row r="23140" spans="1:6" x14ac:dyDescent="0.2">
      <c r="A23140" s="88">
        <v>28824</v>
      </c>
      <c r="B23140" s="89">
        <v>799.03</v>
      </c>
      <c r="C23140" s="89">
        <f>LN(Table3[[#This Row],[Value]]/B23139)</f>
        <v>1.1226315720736367E-2</v>
      </c>
      <c r="D23140" s="89"/>
      <c r="E23140" s="89"/>
      <c r="F23140" s="89">
        <f>Table3[[#This Row],[Yield]]/100*(1+F23139)</f>
        <v>0</v>
      </c>
    </row>
    <row r="23141" spans="1:6" x14ac:dyDescent="0.2">
      <c r="A23141" s="88">
        <v>28825</v>
      </c>
      <c r="B23141" s="89">
        <v>811.5</v>
      </c>
      <c r="C23141" s="89">
        <f>LN(Table3[[#This Row],[Value]]/B23140)</f>
        <v>1.5485894959572647E-2</v>
      </c>
      <c r="D23141" s="89"/>
      <c r="E23141" s="89"/>
      <c r="F23141" s="89">
        <f>Table3[[#This Row],[Yield]]/100*(1+F23140)</f>
        <v>0</v>
      </c>
    </row>
    <row r="23142" spans="1:6" x14ac:dyDescent="0.2">
      <c r="A23142" s="88">
        <v>28828</v>
      </c>
      <c r="B23142" s="89">
        <v>806.83</v>
      </c>
      <c r="C23142" s="89">
        <f>LN(Table3[[#This Row],[Value]]/B23141)</f>
        <v>-5.7713976293551576E-3</v>
      </c>
      <c r="D23142" s="89"/>
      <c r="E23142" s="89"/>
      <c r="F23142" s="89">
        <f>Table3[[#This Row],[Yield]]/100*(1+F23141)</f>
        <v>0</v>
      </c>
    </row>
    <row r="23143" spans="1:6" x14ac:dyDescent="0.2">
      <c r="A23143" s="88">
        <v>28829</v>
      </c>
      <c r="B23143" s="89">
        <v>820.51</v>
      </c>
      <c r="C23143" s="89">
        <f>LN(Table3[[#This Row],[Value]]/B23142)</f>
        <v>1.6813108821018257E-2</v>
      </c>
      <c r="D23143" s="89"/>
      <c r="E23143" s="89"/>
      <c r="F23143" s="89">
        <f>Table3[[#This Row],[Yield]]/100*(1+F23142)</f>
        <v>0</v>
      </c>
    </row>
    <row r="23144" spans="1:6" x14ac:dyDescent="0.2">
      <c r="A23144" s="88">
        <v>28830</v>
      </c>
      <c r="B23144" s="89">
        <v>821.9</v>
      </c>
      <c r="C23144" s="89">
        <f>LN(Table3[[#This Row],[Value]]/B23143)</f>
        <v>1.6926350081454546E-3</v>
      </c>
      <c r="D23144" s="89"/>
      <c r="E23144" s="89"/>
      <c r="F23144" s="89">
        <f>Table3[[#This Row],[Yield]]/100*(1+F23143)</f>
        <v>0</v>
      </c>
    </row>
    <row r="23145" spans="1:6" x14ac:dyDescent="0.2">
      <c r="A23145" s="88">
        <v>28831</v>
      </c>
      <c r="B23145" s="89">
        <v>816.09</v>
      </c>
      <c r="C23145" s="89">
        <f>LN(Table3[[#This Row],[Value]]/B23144)</f>
        <v>-7.0940901546492005E-3</v>
      </c>
      <c r="D23145" s="89"/>
      <c r="E23145" s="89"/>
      <c r="F23145" s="89">
        <f>Table3[[#This Row],[Yield]]/100*(1+F23144)</f>
        <v>0</v>
      </c>
    </row>
    <row r="23146" spans="1:6" x14ac:dyDescent="0.2">
      <c r="A23146" s="88">
        <v>28832</v>
      </c>
      <c r="B23146" s="89">
        <v>811.85</v>
      </c>
      <c r="C23146" s="89">
        <f>LN(Table3[[#This Row],[Value]]/B23145)</f>
        <v>-5.2090489666816557E-3</v>
      </c>
      <c r="D23146" s="89"/>
      <c r="E23146" s="89"/>
      <c r="F23146" s="89">
        <f>Table3[[#This Row],[Yield]]/100*(1+F23145)</f>
        <v>0</v>
      </c>
    </row>
    <row r="23147" spans="1:6" x14ac:dyDescent="0.2">
      <c r="A23147" s="88">
        <v>28835</v>
      </c>
      <c r="B23147" s="89">
        <v>817.65</v>
      </c>
      <c r="C23147" s="89">
        <f>LN(Table3[[#This Row],[Value]]/B23146)</f>
        <v>7.1187781452760265E-3</v>
      </c>
      <c r="D23147" s="89"/>
      <c r="E23147" s="89"/>
      <c r="F23147" s="89">
        <f>Table3[[#This Row],[Yield]]/100*(1+F23146)</f>
        <v>0</v>
      </c>
    </row>
    <row r="23148" spans="1:6" x14ac:dyDescent="0.2">
      <c r="A23148" s="88">
        <v>28836</v>
      </c>
      <c r="B23148" s="89">
        <v>814.97</v>
      </c>
      <c r="C23148" s="89">
        <f>LN(Table3[[#This Row],[Value]]/B23147)</f>
        <v>-3.2830694309855892E-3</v>
      </c>
      <c r="D23148" s="89"/>
      <c r="E23148" s="89"/>
      <c r="F23148" s="89">
        <f>Table3[[#This Row],[Yield]]/100*(1+F23147)</f>
        <v>0</v>
      </c>
    </row>
    <row r="23149" spans="1:6" x14ac:dyDescent="0.2">
      <c r="A23149" s="88">
        <v>28837</v>
      </c>
      <c r="B23149" s="89">
        <v>809.86</v>
      </c>
      <c r="C23149" s="89">
        <f>LN(Table3[[#This Row],[Value]]/B23148)</f>
        <v>-6.2899095255710327E-3</v>
      </c>
      <c r="D23149" s="89"/>
      <c r="E23149" s="89"/>
      <c r="F23149" s="89">
        <f>Table3[[#This Row],[Yield]]/100*(1+F23148)</f>
        <v>0</v>
      </c>
    </row>
    <row r="23150" spans="1:6" x14ac:dyDescent="0.2">
      <c r="A23150" s="88">
        <v>28838</v>
      </c>
      <c r="B23150" s="89">
        <v>812.54</v>
      </c>
      <c r="C23150" s="89">
        <f>LN(Table3[[#This Row],[Value]]/B23149)</f>
        <v>3.3037505394857714E-3</v>
      </c>
      <c r="D23150" s="89"/>
      <c r="E23150" s="89"/>
      <c r="F23150" s="89">
        <f>Table3[[#This Row],[Yield]]/100*(1+F23149)</f>
        <v>0</v>
      </c>
    </row>
    <row r="23151" spans="1:6" x14ac:dyDescent="0.2">
      <c r="A23151" s="88">
        <v>28839</v>
      </c>
      <c r="B23151" s="89">
        <v>805.35</v>
      </c>
      <c r="C23151" s="89">
        <f>LN(Table3[[#This Row],[Value]]/B23150)</f>
        <v>-8.8881782246405076E-3</v>
      </c>
      <c r="D23151" s="89"/>
      <c r="E23151" s="89"/>
      <c r="F23151" s="89">
        <f>Table3[[#This Row],[Yield]]/100*(1+F23150)</f>
        <v>0</v>
      </c>
    </row>
    <row r="23152" spans="1:6" x14ac:dyDescent="0.2">
      <c r="A23152" s="88">
        <v>28842</v>
      </c>
      <c r="B23152" s="89">
        <v>787.51</v>
      </c>
      <c r="C23152" s="89">
        <f>LN(Table3[[#This Row],[Value]]/B23151)</f>
        <v>-2.2400896504825869E-2</v>
      </c>
      <c r="D23152" s="89"/>
      <c r="E23152" s="89"/>
      <c r="F23152" s="89">
        <f>Table3[[#This Row],[Yield]]/100*(1+F23151)</f>
        <v>0</v>
      </c>
    </row>
    <row r="23153" spans="1:6" x14ac:dyDescent="0.2">
      <c r="A23153" s="88">
        <v>28843</v>
      </c>
      <c r="B23153" s="89">
        <v>789.85</v>
      </c>
      <c r="C23153" s="89">
        <f>LN(Table3[[#This Row],[Value]]/B23152)</f>
        <v>2.9669849832439071E-3</v>
      </c>
      <c r="D23153" s="89"/>
      <c r="E23153" s="89"/>
      <c r="F23153" s="89">
        <f>Table3[[#This Row],[Yield]]/100*(1+F23152)</f>
        <v>0</v>
      </c>
    </row>
    <row r="23154" spans="1:6" x14ac:dyDescent="0.2">
      <c r="A23154" s="88">
        <v>28844</v>
      </c>
      <c r="B23154" s="89">
        <v>793.66</v>
      </c>
      <c r="C23154" s="89">
        <f>LN(Table3[[#This Row],[Value]]/B23153)</f>
        <v>4.8121039363647148E-3</v>
      </c>
      <c r="D23154" s="89"/>
      <c r="E23154" s="89"/>
      <c r="F23154" s="89">
        <f>Table3[[#This Row],[Yield]]/100*(1+F23153)</f>
        <v>0</v>
      </c>
    </row>
    <row r="23155" spans="1:6" x14ac:dyDescent="0.2">
      <c r="A23155" s="88">
        <v>28845</v>
      </c>
      <c r="B23155" s="89">
        <v>794.79</v>
      </c>
      <c r="C23155" s="89">
        <f>LN(Table3[[#This Row],[Value]]/B23154)</f>
        <v>1.4227708654592467E-3</v>
      </c>
      <c r="D23155" s="89"/>
      <c r="E23155" s="89"/>
      <c r="F23155" s="89">
        <f>Table3[[#This Row],[Yield]]/100*(1+F23154)</f>
        <v>0</v>
      </c>
    </row>
    <row r="23156" spans="1:6" x14ac:dyDescent="0.2">
      <c r="A23156" s="88">
        <v>28846</v>
      </c>
      <c r="B23156" s="89">
        <v>808.47</v>
      </c>
      <c r="C23156" s="89">
        <f>LN(Table3[[#This Row],[Value]]/B23155)</f>
        <v>1.7065643760404564E-2</v>
      </c>
      <c r="D23156" s="89"/>
      <c r="E23156" s="89"/>
      <c r="F23156" s="89">
        <f>Table3[[#This Row],[Yield]]/100*(1+F23155)</f>
        <v>0</v>
      </c>
    </row>
    <row r="23157" spans="1:6" x14ac:dyDescent="0.2">
      <c r="A23157" s="88">
        <v>28850</v>
      </c>
      <c r="B23157" s="89">
        <v>816.01</v>
      </c>
      <c r="C23157" s="89">
        <f>LN(Table3[[#This Row],[Value]]/B23156)</f>
        <v>9.2830372136423409E-3</v>
      </c>
      <c r="D23157" s="89"/>
      <c r="E23157" s="89"/>
      <c r="F23157" s="89">
        <f>Table3[[#This Row],[Yield]]/100*(1+F23156)</f>
        <v>0</v>
      </c>
    </row>
    <row r="23158" spans="1:6" x14ac:dyDescent="0.2">
      <c r="A23158" s="88">
        <v>28851</v>
      </c>
      <c r="B23158" s="89">
        <v>808.56</v>
      </c>
      <c r="C23158" s="89">
        <f>LN(Table3[[#This Row],[Value]]/B23157)</f>
        <v>-9.1717220245700042E-3</v>
      </c>
      <c r="D23158" s="89"/>
      <c r="E23158" s="89"/>
      <c r="F23158" s="89">
        <f>Table3[[#This Row],[Yield]]/100*(1+F23157)</f>
        <v>0</v>
      </c>
    </row>
    <row r="23159" spans="1:6" x14ac:dyDescent="0.2">
      <c r="A23159" s="88">
        <v>28852</v>
      </c>
      <c r="B23159" s="89">
        <v>805.96</v>
      </c>
      <c r="C23159" s="89">
        <f>LN(Table3[[#This Row],[Value]]/B23158)</f>
        <v>-3.2207742828416152E-3</v>
      </c>
      <c r="D23159" s="89"/>
      <c r="E23159" s="89"/>
      <c r="F23159" s="89">
        <f>Table3[[#This Row],[Yield]]/100*(1+F23158)</f>
        <v>0</v>
      </c>
    </row>
    <row r="23160" spans="1:6" x14ac:dyDescent="0.2">
      <c r="A23160" s="88">
        <v>28853</v>
      </c>
      <c r="B23160" s="89">
        <v>805.01</v>
      </c>
      <c r="C23160" s="89">
        <f>LN(Table3[[#This Row],[Value]]/B23159)</f>
        <v>-1.1794137819105019E-3</v>
      </c>
      <c r="D23160" s="89"/>
      <c r="E23160" s="89"/>
      <c r="F23160" s="89">
        <f>Table3[[#This Row],[Yield]]/100*(1+F23159)</f>
        <v>0</v>
      </c>
    </row>
    <row r="23161" spans="1:6" x14ac:dyDescent="0.2">
      <c r="A23161" s="88">
        <v>28857</v>
      </c>
      <c r="B23161" s="89">
        <v>811.42</v>
      </c>
      <c r="C23161" s="89">
        <f>LN(Table3[[#This Row],[Value]]/B23160)</f>
        <v>7.9310995221541208E-3</v>
      </c>
      <c r="D23161" s="89"/>
      <c r="E23161" s="89"/>
      <c r="F23161" s="89">
        <f>Table3[[#This Row],[Yield]]/100*(1+F23160)</f>
        <v>0</v>
      </c>
    </row>
    <row r="23162" spans="1:6" x14ac:dyDescent="0.2">
      <c r="A23162" s="88">
        <v>28858</v>
      </c>
      <c r="B23162" s="89">
        <v>817.39</v>
      </c>
      <c r="C23162" s="89">
        <f>LN(Table3[[#This Row],[Value]]/B23161)</f>
        <v>7.3305379191277624E-3</v>
      </c>
      <c r="D23162" s="89"/>
      <c r="E23162" s="89"/>
      <c r="F23162" s="89">
        <f>Table3[[#This Row],[Yield]]/100*(1+F23161)</f>
        <v>0</v>
      </c>
    </row>
    <row r="23163" spans="1:6" x14ac:dyDescent="0.2">
      <c r="A23163" s="88">
        <v>28859</v>
      </c>
      <c r="B23163" s="89">
        <v>826.14</v>
      </c>
      <c r="C23163" s="89">
        <f>LN(Table3[[#This Row],[Value]]/B23162)</f>
        <v>1.064791354139912E-2</v>
      </c>
      <c r="D23163" s="89"/>
      <c r="E23163" s="89"/>
      <c r="F23163" s="89">
        <f>Table3[[#This Row],[Yield]]/100*(1+F23162)</f>
        <v>0</v>
      </c>
    </row>
    <row r="23164" spans="1:6" x14ac:dyDescent="0.2">
      <c r="A23164" s="88">
        <v>28860</v>
      </c>
      <c r="B23164" s="89">
        <v>830.73</v>
      </c>
      <c r="C23164" s="89">
        <f>LN(Table3[[#This Row],[Value]]/B23163)</f>
        <v>5.5405816292119839E-3</v>
      </c>
      <c r="D23164" s="89"/>
      <c r="E23164" s="89"/>
      <c r="F23164" s="89">
        <f>Table3[[#This Row],[Yield]]/100*(1+F23163)</f>
        <v>0</v>
      </c>
    </row>
    <row r="23165" spans="1:6" x14ac:dyDescent="0.2">
      <c r="A23165" s="88">
        <v>28863</v>
      </c>
      <c r="B23165" s="89">
        <v>828.14</v>
      </c>
      <c r="C23165" s="89">
        <f>LN(Table3[[#This Row],[Value]]/B23164)</f>
        <v>-3.1226100954558269E-3</v>
      </c>
      <c r="D23165" s="89"/>
      <c r="E23165" s="89"/>
      <c r="F23165" s="89">
        <f>Table3[[#This Row],[Yield]]/100*(1+F23164)</f>
        <v>0</v>
      </c>
    </row>
    <row r="23166" spans="1:6" x14ac:dyDescent="0.2">
      <c r="A23166" s="88">
        <v>28864</v>
      </c>
      <c r="B23166" s="89">
        <v>831.43</v>
      </c>
      <c r="C23166" s="89">
        <f>LN(Table3[[#This Row],[Value]]/B23165)</f>
        <v>3.9648876636603336E-3</v>
      </c>
      <c r="D23166" s="89"/>
      <c r="E23166" s="89"/>
      <c r="F23166" s="89">
        <f>Table3[[#This Row],[Yield]]/100*(1+F23165)</f>
        <v>0</v>
      </c>
    </row>
    <row r="23167" spans="1:6" x14ac:dyDescent="0.2">
      <c r="A23167" s="88">
        <v>28865</v>
      </c>
      <c r="B23167" s="89">
        <v>824.93</v>
      </c>
      <c r="C23167" s="89">
        <f>LN(Table3[[#This Row],[Value]]/B23166)</f>
        <v>-7.8485756317562723E-3</v>
      </c>
      <c r="D23167" s="89"/>
      <c r="E23167" s="89"/>
      <c r="F23167" s="89">
        <f>Table3[[#This Row],[Yield]]/100*(1+F23166)</f>
        <v>0</v>
      </c>
    </row>
    <row r="23168" spans="1:6" x14ac:dyDescent="0.2">
      <c r="A23168" s="88">
        <v>28866</v>
      </c>
      <c r="B23168" s="89">
        <v>828.05</v>
      </c>
      <c r="C23168" s="89">
        <f>LN(Table3[[#This Row],[Value]]/B23167)</f>
        <v>3.7750047855037118E-3</v>
      </c>
      <c r="D23168" s="89"/>
      <c r="E23168" s="89"/>
      <c r="F23168" s="89">
        <f>Table3[[#This Row],[Yield]]/100*(1+F23167)</f>
        <v>0</v>
      </c>
    </row>
    <row r="23169" spans="1:6" x14ac:dyDescent="0.2">
      <c r="A23169" s="88">
        <v>28867</v>
      </c>
      <c r="B23169" s="89">
        <v>836.28</v>
      </c>
      <c r="C23169" s="89">
        <f>LN(Table3[[#This Row],[Value]]/B23168)</f>
        <v>9.8899462029279229E-3</v>
      </c>
      <c r="D23169" s="89"/>
      <c r="E23169" s="89"/>
      <c r="F23169" s="89">
        <f>Table3[[#This Row],[Yield]]/100*(1+F23168)</f>
        <v>0</v>
      </c>
    </row>
    <row r="23170" spans="1:6" x14ac:dyDescent="0.2">
      <c r="A23170" s="88">
        <v>28870</v>
      </c>
      <c r="B23170" s="89">
        <v>848.67</v>
      </c>
      <c r="C23170" s="89">
        <f>LN(Table3[[#This Row],[Value]]/B23169)</f>
        <v>1.4706932932872974E-2</v>
      </c>
      <c r="D23170" s="89"/>
      <c r="E23170" s="89"/>
      <c r="F23170" s="89">
        <f>Table3[[#This Row],[Yield]]/100*(1+F23169)</f>
        <v>0</v>
      </c>
    </row>
    <row r="23171" spans="1:6" x14ac:dyDescent="0.2">
      <c r="A23171" s="88">
        <v>28871</v>
      </c>
      <c r="B23171" s="89">
        <v>835.59</v>
      </c>
      <c r="C23171" s="89">
        <f>LN(Table3[[#This Row],[Value]]/B23170)</f>
        <v>-1.5532356009040517E-2</v>
      </c>
      <c r="D23171" s="89"/>
      <c r="E23171" s="89"/>
      <c r="F23171" s="89">
        <f>Table3[[#This Row],[Yield]]/100*(1+F23170)</f>
        <v>0</v>
      </c>
    </row>
    <row r="23172" spans="1:6" x14ac:dyDescent="0.2">
      <c r="A23172" s="88">
        <v>28872</v>
      </c>
      <c r="B23172" s="89">
        <v>834.2</v>
      </c>
      <c r="C23172" s="89">
        <f>LN(Table3[[#This Row],[Value]]/B23171)</f>
        <v>-1.6648803994154069E-3</v>
      </c>
      <c r="D23172" s="89"/>
      <c r="E23172" s="89"/>
      <c r="F23172" s="89">
        <f>Table3[[#This Row],[Yield]]/100*(1+F23171)</f>
        <v>0</v>
      </c>
    </row>
    <row r="23173" spans="1:6" x14ac:dyDescent="0.2">
      <c r="A23173" s="88">
        <v>28873</v>
      </c>
      <c r="B23173" s="89">
        <v>839.14</v>
      </c>
      <c r="C23173" s="89">
        <f>LN(Table3[[#This Row],[Value]]/B23172)</f>
        <v>5.9043760997451577E-3</v>
      </c>
      <c r="D23173" s="89"/>
      <c r="E23173" s="89"/>
      <c r="F23173" s="89">
        <f>Table3[[#This Row],[Yield]]/100*(1+F23172)</f>
        <v>0</v>
      </c>
    </row>
    <row r="23174" spans="1:6" x14ac:dyDescent="0.2">
      <c r="A23174" s="88">
        <v>28874</v>
      </c>
      <c r="B23174" s="89">
        <v>837.49</v>
      </c>
      <c r="C23174" s="89">
        <f>LN(Table3[[#This Row],[Value]]/B23173)</f>
        <v>-1.9682345331620268E-3</v>
      </c>
      <c r="D23174" s="89"/>
      <c r="E23174" s="89"/>
      <c r="F23174" s="89">
        <f>Table3[[#This Row],[Yield]]/100*(1+F23173)</f>
        <v>0</v>
      </c>
    </row>
    <row r="23175" spans="1:6" x14ac:dyDescent="0.2">
      <c r="A23175" s="88">
        <v>28877</v>
      </c>
      <c r="B23175" s="89">
        <v>838.53</v>
      </c>
      <c r="C23175" s="89">
        <f>LN(Table3[[#This Row],[Value]]/B23174)</f>
        <v>1.2410354691248559E-3</v>
      </c>
      <c r="D23175" s="89"/>
      <c r="E23175" s="89"/>
      <c r="F23175" s="89">
        <f>Table3[[#This Row],[Yield]]/100*(1+F23174)</f>
        <v>0</v>
      </c>
    </row>
    <row r="23176" spans="1:6" x14ac:dyDescent="0.2">
      <c r="A23176" s="88">
        <v>28878</v>
      </c>
      <c r="B23176" s="89">
        <v>846.85</v>
      </c>
      <c r="C23176" s="89">
        <f>LN(Table3[[#This Row],[Value]]/B23175)</f>
        <v>9.873224538577292E-3</v>
      </c>
      <c r="D23176" s="89"/>
      <c r="E23176" s="89"/>
      <c r="F23176" s="89">
        <f>Table3[[#This Row],[Yield]]/100*(1+F23175)</f>
        <v>0</v>
      </c>
    </row>
    <row r="23177" spans="1:6" x14ac:dyDescent="0.2">
      <c r="A23177" s="88">
        <v>28879</v>
      </c>
      <c r="B23177" s="89">
        <v>846.41</v>
      </c>
      <c r="C23177" s="89">
        <f>LN(Table3[[#This Row],[Value]]/B23176)</f>
        <v>-5.1970755808739564E-4</v>
      </c>
      <c r="D23177" s="89"/>
      <c r="E23177" s="89"/>
      <c r="F23177" s="89">
        <f>Table3[[#This Row],[Yield]]/100*(1+F23176)</f>
        <v>0</v>
      </c>
    </row>
    <row r="23178" spans="1:6" x14ac:dyDescent="0.2">
      <c r="A23178" s="88">
        <v>28880</v>
      </c>
      <c r="B23178" s="89">
        <v>854.64</v>
      </c>
      <c r="C23178" s="89">
        <f>LN(Table3[[#This Row],[Value]]/B23177)</f>
        <v>9.6764518585890739E-3</v>
      </c>
      <c r="D23178" s="89"/>
      <c r="E23178" s="89"/>
      <c r="F23178" s="89">
        <f>Table3[[#This Row],[Yield]]/100*(1+F23177)</f>
        <v>0</v>
      </c>
    </row>
    <row r="23179" spans="1:6" x14ac:dyDescent="0.2">
      <c r="A23179" s="88">
        <v>28881</v>
      </c>
      <c r="B23179" s="89">
        <v>859.75</v>
      </c>
      <c r="C23179" s="89">
        <f>LN(Table3[[#This Row],[Value]]/B23178)</f>
        <v>5.9613216747437092E-3</v>
      </c>
      <c r="D23179" s="89"/>
      <c r="E23179" s="89"/>
      <c r="F23179" s="89">
        <f>Table3[[#This Row],[Yield]]/100*(1+F23178)</f>
        <v>0</v>
      </c>
    </row>
    <row r="23180" spans="1:6" x14ac:dyDescent="0.2">
      <c r="A23180" s="88">
        <v>28884</v>
      </c>
      <c r="B23180" s="89">
        <v>855.77</v>
      </c>
      <c r="C23180" s="89">
        <f>LN(Table3[[#This Row],[Value]]/B23179)</f>
        <v>-4.6400008634709328E-3</v>
      </c>
      <c r="D23180" s="89"/>
      <c r="E23180" s="89"/>
      <c r="F23180" s="89">
        <f>Table3[[#This Row],[Yield]]/100*(1+F23179)</f>
        <v>0</v>
      </c>
    </row>
    <row r="23181" spans="1:6" x14ac:dyDescent="0.2">
      <c r="A23181" s="88">
        <v>28885</v>
      </c>
      <c r="B23181" s="89">
        <v>851.78</v>
      </c>
      <c r="C23181" s="89">
        <f>LN(Table3[[#This Row],[Value]]/B23180)</f>
        <v>-4.6733709255119549E-3</v>
      </c>
      <c r="D23181" s="89"/>
      <c r="E23181" s="89"/>
      <c r="F23181" s="89">
        <f>Table3[[#This Row],[Yield]]/100*(1+F23180)</f>
        <v>0</v>
      </c>
    </row>
    <row r="23182" spans="1:6" x14ac:dyDescent="0.2">
      <c r="A23182" s="88">
        <v>28886</v>
      </c>
      <c r="B23182" s="89">
        <v>839.22</v>
      </c>
      <c r="C23182" s="89">
        <f>LN(Table3[[#This Row],[Value]]/B23181)</f>
        <v>-1.4855388504125204E-2</v>
      </c>
      <c r="D23182" s="89"/>
      <c r="E23182" s="89"/>
      <c r="F23182" s="89">
        <f>Table3[[#This Row],[Yield]]/100*(1+F23181)</f>
        <v>0</v>
      </c>
    </row>
    <row r="23183" spans="1:6" x14ac:dyDescent="0.2">
      <c r="A23183" s="88">
        <v>28887</v>
      </c>
      <c r="B23183" s="89">
        <v>840.87</v>
      </c>
      <c r="C23183" s="89">
        <f>LN(Table3[[#This Row],[Value]]/B23182)</f>
        <v>1.9641811218159512E-3</v>
      </c>
      <c r="D23183" s="89"/>
      <c r="E23183" s="89"/>
      <c r="F23183" s="89">
        <f>Table3[[#This Row],[Yield]]/100*(1+F23182)</f>
        <v>0</v>
      </c>
    </row>
    <row r="23184" spans="1:6" x14ac:dyDescent="0.2">
      <c r="A23184" s="88">
        <v>28888</v>
      </c>
      <c r="B23184" s="89">
        <v>834.63</v>
      </c>
      <c r="C23184" s="89">
        <f>LN(Table3[[#This Row],[Value]]/B23183)</f>
        <v>-7.4485572666023554E-3</v>
      </c>
      <c r="D23184" s="89"/>
      <c r="E23184" s="89"/>
      <c r="F23184" s="89">
        <f>Table3[[#This Row],[Yield]]/100*(1+F23183)</f>
        <v>0</v>
      </c>
    </row>
    <row r="23185" spans="1:6" x14ac:dyDescent="0.2">
      <c r="A23185" s="88">
        <v>28891</v>
      </c>
      <c r="B23185" s="89">
        <v>823.98</v>
      </c>
      <c r="C23185" s="89">
        <f>LN(Table3[[#This Row],[Value]]/B23184)</f>
        <v>-1.2842255104235744E-2</v>
      </c>
      <c r="D23185" s="89"/>
      <c r="E23185" s="89"/>
      <c r="F23185" s="89">
        <f>Table3[[#This Row],[Yield]]/100*(1+F23184)</f>
        <v>0</v>
      </c>
    </row>
    <row r="23186" spans="1:6" x14ac:dyDescent="0.2">
      <c r="A23186" s="88">
        <v>28892</v>
      </c>
      <c r="B23186" s="89">
        <v>822.85</v>
      </c>
      <c r="C23186" s="89">
        <f>LN(Table3[[#This Row],[Value]]/B23185)</f>
        <v>-1.3723337288536561E-3</v>
      </c>
      <c r="D23186" s="89"/>
      <c r="E23186" s="89"/>
      <c r="F23186" s="89">
        <f>Table3[[#This Row],[Yield]]/100*(1+F23185)</f>
        <v>0</v>
      </c>
    </row>
    <row r="23187" spans="1:6" x14ac:dyDescent="0.2">
      <c r="A23187" s="88">
        <v>28893</v>
      </c>
      <c r="B23187" s="89">
        <v>816.01</v>
      </c>
      <c r="C23187" s="89">
        <f>LN(Table3[[#This Row],[Value]]/B23186)</f>
        <v>-8.347314250414805E-3</v>
      </c>
      <c r="D23187" s="89"/>
      <c r="E23187" s="89"/>
      <c r="F23187" s="89">
        <f>Table3[[#This Row],[Yield]]/100*(1+F23186)</f>
        <v>0</v>
      </c>
    </row>
    <row r="23188" spans="1:6" x14ac:dyDescent="0.2">
      <c r="A23188" s="88">
        <v>28894</v>
      </c>
      <c r="B23188" s="89">
        <v>818.87</v>
      </c>
      <c r="C23188" s="89">
        <f>LN(Table3[[#This Row],[Value]]/B23187)</f>
        <v>3.498731304397219E-3</v>
      </c>
      <c r="D23188" s="89"/>
      <c r="E23188" s="89"/>
      <c r="F23188" s="89">
        <f>Table3[[#This Row],[Yield]]/100*(1+F23187)</f>
        <v>0</v>
      </c>
    </row>
    <row r="23189" spans="1:6" x14ac:dyDescent="0.2">
      <c r="A23189" s="88">
        <v>28895</v>
      </c>
      <c r="B23189" s="89">
        <v>822.23</v>
      </c>
      <c r="C23189" s="89">
        <f>LN(Table3[[#This Row],[Value]]/B23188)</f>
        <v>4.0948201753864908E-3</v>
      </c>
      <c r="D23189" s="89"/>
      <c r="E23189" s="89"/>
      <c r="F23189" s="89">
        <f>Table3[[#This Row],[Yield]]/100*(1+F23188)</f>
        <v>0</v>
      </c>
    </row>
    <row r="23190" spans="1:6" x14ac:dyDescent="0.2">
      <c r="A23190" s="88">
        <v>28898</v>
      </c>
      <c r="B23190" s="89">
        <v>824.84</v>
      </c>
      <c r="C23190" s="89">
        <f>LN(Table3[[#This Row],[Value]]/B23189)</f>
        <v>3.1692668613047229E-3</v>
      </c>
      <c r="D23190" s="89"/>
      <c r="E23190" s="89"/>
      <c r="F23190" s="89">
        <f>Table3[[#This Row],[Yield]]/100*(1+F23189)</f>
        <v>0</v>
      </c>
    </row>
    <row r="23191" spans="1:6" x14ac:dyDescent="0.2">
      <c r="A23191" s="88">
        <v>28899</v>
      </c>
      <c r="B23191" s="89">
        <v>830.21</v>
      </c>
      <c r="C23191" s="89">
        <f>LN(Table3[[#This Row],[Value]]/B23190)</f>
        <v>6.4892527046204497E-3</v>
      </c>
      <c r="D23191" s="89"/>
      <c r="E23191" s="89"/>
      <c r="F23191" s="89">
        <f>Table3[[#This Row],[Yield]]/100*(1+F23190)</f>
        <v>0</v>
      </c>
    </row>
    <row r="23192" spans="1:6" x14ac:dyDescent="0.2">
      <c r="A23192" s="88">
        <v>28900</v>
      </c>
      <c r="B23192" s="89">
        <v>829.78</v>
      </c>
      <c r="C23192" s="89">
        <f>LN(Table3[[#This Row],[Value]]/B23191)</f>
        <v>-5.1807542168064494E-4</v>
      </c>
      <c r="D23192" s="89"/>
      <c r="E23192" s="89"/>
      <c r="F23192" s="89">
        <f>Table3[[#This Row],[Yield]]/100*(1+F23191)</f>
        <v>0</v>
      </c>
    </row>
    <row r="23193" spans="1:6" x14ac:dyDescent="0.2">
      <c r="A23193" s="88">
        <v>28901</v>
      </c>
      <c r="B23193" s="89">
        <v>829.09</v>
      </c>
      <c r="C23193" s="89">
        <f>LN(Table3[[#This Row],[Value]]/B23192)</f>
        <v>-8.3189163682803374E-4</v>
      </c>
      <c r="D23193" s="89"/>
      <c r="E23193" s="89"/>
      <c r="F23193" s="89">
        <f>Table3[[#This Row],[Yield]]/100*(1+F23192)</f>
        <v>0</v>
      </c>
    </row>
    <row r="23194" spans="1:6" x14ac:dyDescent="0.2">
      <c r="A23194" s="88">
        <v>28902</v>
      </c>
      <c r="B23194" s="89">
        <v>827.01</v>
      </c>
      <c r="C23194" s="89">
        <f>LN(Table3[[#This Row],[Value]]/B23193)</f>
        <v>-2.5119269291643755E-3</v>
      </c>
      <c r="D23194" s="89"/>
      <c r="E23194" s="89"/>
      <c r="F23194" s="89">
        <f>Table3[[#This Row],[Yield]]/100*(1+F23193)</f>
        <v>0</v>
      </c>
    </row>
    <row r="23195" spans="1:6" x14ac:dyDescent="0.2">
      <c r="A23195" s="88">
        <v>28906</v>
      </c>
      <c r="B23195" s="89">
        <v>834.55</v>
      </c>
      <c r="C23195" s="89">
        <f>LN(Table3[[#This Row],[Value]]/B23194)</f>
        <v>9.0758705754134406E-3</v>
      </c>
      <c r="D23195" s="89"/>
      <c r="E23195" s="89"/>
      <c r="F23195" s="89">
        <f>Table3[[#This Row],[Yield]]/100*(1+F23194)</f>
        <v>0</v>
      </c>
    </row>
    <row r="23196" spans="1:6" x14ac:dyDescent="0.2">
      <c r="A23196" s="88">
        <v>28907</v>
      </c>
      <c r="B23196" s="89">
        <v>834.55</v>
      </c>
      <c r="C23196" s="89">
        <f>LN(Table3[[#This Row],[Value]]/B23195)</f>
        <v>0</v>
      </c>
      <c r="D23196" s="89"/>
      <c r="E23196" s="89"/>
      <c r="F23196" s="89">
        <f>Table3[[#This Row],[Yield]]/100*(1+F23195)</f>
        <v>0</v>
      </c>
    </row>
    <row r="23197" spans="1:6" x14ac:dyDescent="0.2">
      <c r="A23197" s="88">
        <v>28908</v>
      </c>
      <c r="B23197" s="89">
        <v>828.57</v>
      </c>
      <c r="C23197" s="89">
        <f>LN(Table3[[#This Row],[Value]]/B23196)</f>
        <v>-7.1913340846462828E-3</v>
      </c>
      <c r="D23197" s="89"/>
      <c r="E23197" s="89"/>
      <c r="F23197" s="89">
        <f>Table3[[#This Row],[Yield]]/100*(1+F23196)</f>
        <v>0</v>
      </c>
    </row>
    <row r="23198" spans="1:6" x14ac:dyDescent="0.2">
      <c r="A23198" s="88">
        <v>28909</v>
      </c>
      <c r="B23198" s="89">
        <v>823.28</v>
      </c>
      <c r="C23198" s="89">
        <f>LN(Table3[[#This Row],[Value]]/B23197)</f>
        <v>-6.4049618119438514E-3</v>
      </c>
      <c r="D23198" s="89"/>
      <c r="E23198" s="89"/>
      <c r="F23198" s="89">
        <f>Table3[[#This Row],[Yield]]/100*(1+F23197)</f>
        <v>0</v>
      </c>
    </row>
    <row r="23199" spans="1:6" x14ac:dyDescent="0.2">
      <c r="A23199" s="88">
        <v>28912</v>
      </c>
      <c r="B23199" s="89">
        <v>821.12</v>
      </c>
      <c r="C23199" s="89">
        <f>LN(Table3[[#This Row],[Value]]/B23198)</f>
        <v>-2.6270995406192993E-3</v>
      </c>
      <c r="D23199" s="89"/>
      <c r="E23199" s="89"/>
      <c r="F23199" s="89">
        <f>Table3[[#This Row],[Yield]]/100*(1+F23198)</f>
        <v>0</v>
      </c>
    </row>
    <row r="23200" spans="1:6" x14ac:dyDescent="0.2">
      <c r="A23200" s="88">
        <v>28913</v>
      </c>
      <c r="B23200" s="89">
        <v>807</v>
      </c>
      <c r="C23200" s="89">
        <f>LN(Table3[[#This Row],[Value]]/B23199)</f>
        <v>-1.7345593717268126E-2</v>
      </c>
      <c r="D23200" s="89"/>
      <c r="E23200" s="89"/>
      <c r="F23200" s="89">
        <f>Table3[[#This Row],[Yield]]/100*(1+F23199)</f>
        <v>0</v>
      </c>
    </row>
    <row r="23201" spans="1:6" x14ac:dyDescent="0.2">
      <c r="A23201" s="88">
        <v>28914</v>
      </c>
      <c r="B23201" s="89">
        <v>808.82</v>
      </c>
      <c r="C23201" s="89">
        <f>LN(Table3[[#This Row],[Value]]/B23200)</f>
        <v>2.2527271226682895E-3</v>
      </c>
      <c r="D23201" s="89"/>
      <c r="E23201" s="89"/>
      <c r="F23201" s="89">
        <f>Table3[[#This Row],[Yield]]/100*(1+F23200)</f>
        <v>0</v>
      </c>
    </row>
    <row r="23202" spans="1:6" x14ac:dyDescent="0.2">
      <c r="A23202" s="88">
        <v>28915</v>
      </c>
      <c r="B23202" s="89">
        <v>815.84</v>
      </c>
      <c r="C23202" s="89">
        <f>LN(Table3[[#This Row],[Value]]/B23201)</f>
        <v>8.641861914228572E-3</v>
      </c>
      <c r="D23202" s="89"/>
      <c r="E23202" s="89"/>
      <c r="F23202" s="89">
        <f>Table3[[#This Row],[Yield]]/100*(1+F23201)</f>
        <v>0</v>
      </c>
    </row>
    <row r="23203" spans="1:6" x14ac:dyDescent="0.2">
      <c r="A23203" s="88">
        <v>28916</v>
      </c>
      <c r="B23203" s="89">
        <v>815.75</v>
      </c>
      <c r="C23203" s="89">
        <f>LN(Table3[[#This Row],[Value]]/B23202)</f>
        <v>-1.1032183341566924E-4</v>
      </c>
      <c r="D23203" s="89"/>
      <c r="E23203" s="89"/>
      <c r="F23203" s="89">
        <f>Table3[[#This Row],[Yield]]/100*(1+F23202)</f>
        <v>0</v>
      </c>
    </row>
    <row r="23204" spans="1:6" x14ac:dyDescent="0.2">
      <c r="A23204" s="88">
        <v>28919</v>
      </c>
      <c r="B23204" s="89">
        <v>827.36</v>
      </c>
      <c r="C23204" s="89">
        <f>LN(Table3[[#This Row],[Value]]/B23203)</f>
        <v>1.4131973174481324E-2</v>
      </c>
      <c r="D23204" s="89"/>
      <c r="E23204" s="89"/>
      <c r="F23204" s="89">
        <f>Table3[[#This Row],[Yield]]/100*(1+F23203)</f>
        <v>0</v>
      </c>
    </row>
    <row r="23205" spans="1:6" x14ac:dyDescent="0.2">
      <c r="A23205" s="88">
        <v>28920</v>
      </c>
      <c r="B23205" s="89">
        <v>826.58</v>
      </c>
      <c r="C23205" s="89">
        <f>LN(Table3[[#This Row],[Value]]/B23204)</f>
        <v>-9.4320236263217112E-4</v>
      </c>
      <c r="D23205" s="89"/>
      <c r="E23205" s="89"/>
      <c r="F23205" s="89">
        <f>Table3[[#This Row],[Yield]]/100*(1+F23204)</f>
        <v>0</v>
      </c>
    </row>
    <row r="23206" spans="1:6" x14ac:dyDescent="0.2">
      <c r="A23206" s="88">
        <v>28921</v>
      </c>
      <c r="B23206" s="89">
        <v>834.29</v>
      </c>
      <c r="C23206" s="89">
        <f>LN(Table3[[#This Row],[Value]]/B23205)</f>
        <v>9.2843574547874525E-3</v>
      </c>
      <c r="D23206" s="89"/>
      <c r="E23206" s="89"/>
      <c r="F23206" s="89">
        <f>Table3[[#This Row],[Yield]]/100*(1+F23205)</f>
        <v>0</v>
      </c>
    </row>
    <row r="23207" spans="1:6" x14ac:dyDescent="0.2">
      <c r="A23207" s="88">
        <v>28922</v>
      </c>
      <c r="B23207" s="89">
        <v>844.85</v>
      </c>
      <c r="C23207" s="89">
        <f>LN(Table3[[#This Row],[Value]]/B23206)</f>
        <v>1.2578033066592293E-2</v>
      </c>
      <c r="D23207" s="89"/>
      <c r="E23207" s="89"/>
      <c r="F23207" s="89">
        <f>Table3[[#This Row],[Yield]]/100*(1+F23206)</f>
        <v>0</v>
      </c>
    </row>
    <row r="23208" spans="1:6" x14ac:dyDescent="0.2">
      <c r="A23208" s="88">
        <v>28923</v>
      </c>
      <c r="B23208" s="89">
        <v>842.86</v>
      </c>
      <c r="C23208" s="89">
        <f>LN(Table3[[#This Row],[Value]]/B23207)</f>
        <v>-2.3582261433982813E-3</v>
      </c>
      <c r="D23208" s="89"/>
      <c r="E23208" s="89"/>
      <c r="F23208" s="89">
        <f>Table3[[#This Row],[Yield]]/100*(1+F23207)</f>
        <v>0</v>
      </c>
    </row>
    <row r="23209" spans="1:6" x14ac:dyDescent="0.2">
      <c r="A23209" s="88">
        <v>28926</v>
      </c>
      <c r="B23209" s="89">
        <v>844.68</v>
      </c>
      <c r="C23209" s="89">
        <f>LN(Table3[[#This Row],[Value]]/B23208)</f>
        <v>2.1569867447800099E-3</v>
      </c>
      <c r="D23209" s="89"/>
      <c r="E23209" s="89"/>
      <c r="F23209" s="89">
        <f>Table3[[#This Row],[Yield]]/100*(1+F23208)</f>
        <v>0</v>
      </c>
    </row>
    <row r="23210" spans="1:6" x14ac:dyDescent="0.2">
      <c r="A23210" s="88">
        <v>28927</v>
      </c>
      <c r="B23210" s="89">
        <v>846.93</v>
      </c>
      <c r="C23210" s="89">
        <f>LN(Table3[[#This Row],[Value]]/B23209)</f>
        <v>2.6601892006591979E-3</v>
      </c>
      <c r="D23210" s="89"/>
      <c r="E23210" s="89"/>
      <c r="F23210" s="89">
        <f>Table3[[#This Row],[Yield]]/100*(1+F23209)</f>
        <v>0</v>
      </c>
    </row>
    <row r="23211" spans="1:6" x14ac:dyDescent="0.2">
      <c r="A23211" s="88">
        <v>28928</v>
      </c>
      <c r="B23211" s="89">
        <v>845.37</v>
      </c>
      <c r="C23211" s="89">
        <f>LN(Table3[[#This Row],[Value]]/B23210)</f>
        <v>-1.8436452660563227E-3</v>
      </c>
      <c r="D23211" s="89"/>
      <c r="E23211" s="89"/>
      <c r="F23211" s="89">
        <f>Table3[[#This Row],[Yield]]/100*(1+F23210)</f>
        <v>0</v>
      </c>
    </row>
    <row r="23212" spans="1:6" x14ac:dyDescent="0.2">
      <c r="A23212" s="88">
        <v>28929</v>
      </c>
      <c r="B23212" s="89">
        <v>847.02</v>
      </c>
      <c r="C23212" s="89">
        <f>LN(Table3[[#This Row],[Value]]/B23211)</f>
        <v>1.9499057815198127E-3</v>
      </c>
      <c r="D23212" s="89"/>
      <c r="E23212" s="89"/>
      <c r="F23212" s="89">
        <f>Table3[[#This Row],[Yield]]/100*(1+F23211)</f>
        <v>0</v>
      </c>
    </row>
    <row r="23213" spans="1:6" x14ac:dyDescent="0.2">
      <c r="A23213" s="88">
        <v>28930</v>
      </c>
      <c r="B23213" s="89">
        <v>852.82</v>
      </c>
      <c r="C23213" s="89">
        <f>LN(Table3[[#This Row],[Value]]/B23212)</f>
        <v>6.8241981700179121E-3</v>
      </c>
      <c r="D23213" s="89"/>
      <c r="E23213" s="89"/>
      <c r="F23213" s="89">
        <f>Table3[[#This Row],[Yield]]/100*(1+F23212)</f>
        <v>0</v>
      </c>
    </row>
    <row r="23214" spans="1:6" x14ac:dyDescent="0.2">
      <c r="A23214" s="88">
        <v>28933</v>
      </c>
      <c r="B23214" s="89">
        <v>857.59</v>
      </c>
      <c r="C23214" s="89">
        <f>LN(Table3[[#This Row],[Value]]/B23213)</f>
        <v>5.5776245066117237E-3</v>
      </c>
      <c r="D23214" s="89"/>
      <c r="E23214" s="89"/>
      <c r="F23214" s="89">
        <f>Table3[[#This Row],[Yield]]/100*(1+F23213)</f>
        <v>0</v>
      </c>
    </row>
    <row r="23215" spans="1:6" x14ac:dyDescent="0.2">
      <c r="A23215" s="88">
        <v>28934</v>
      </c>
      <c r="B23215" s="89">
        <v>850.31</v>
      </c>
      <c r="C23215" s="89">
        <f>LN(Table3[[#This Row],[Value]]/B23214)</f>
        <v>-8.5251409231026348E-3</v>
      </c>
      <c r="D23215" s="89"/>
      <c r="E23215" s="89"/>
      <c r="F23215" s="89">
        <f>Table3[[#This Row],[Yield]]/100*(1+F23214)</f>
        <v>0</v>
      </c>
    </row>
    <row r="23216" spans="1:6" x14ac:dyDescent="0.2">
      <c r="A23216" s="88">
        <v>28935</v>
      </c>
      <c r="B23216" s="89">
        <v>857.76</v>
      </c>
      <c r="C23216" s="89">
        <f>LN(Table3[[#This Row],[Value]]/B23215)</f>
        <v>8.7233512015373552E-3</v>
      </c>
      <c r="D23216" s="89"/>
      <c r="E23216" s="89"/>
      <c r="F23216" s="89">
        <f>Table3[[#This Row],[Yield]]/100*(1+F23215)</f>
        <v>0</v>
      </c>
    </row>
    <row r="23217" spans="1:6" x14ac:dyDescent="0.2">
      <c r="A23217" s="88">
        <v>28936</v>
      </c>
      <c r="B23217" s="89">
        <v>861.31</v>
      </c>
      <c r="C23217" s="89">
        <f>LN(Table3[[#This Row],[Value]]/B23216)</f>
        <v>4.1301460049385109E-3</v>
      </c>
      <c r="D23217" s="89"/>
      <c r="E23217" s="89"/>
      <c r="F23217" s="89">
        <f>Table3[[#This Row],[Yield]]/100*(1+F23216)</f>
        <v>0</v>
      </c>
    </row>
    <row r="23218" spans="1:6" x14ac:dyDescent="0.2">
      <c r="A23218" s="88">
        <v>28937</v>
      </c>
      <c r="B23218" s="89">
        <v>859.75</v>
      </c>
      <c r="C23218" s="89">
        <f>LN(Table3[[#This Row],[Value]]/B23217)</f>
        <v>-1.8128367717905325E-3</v>
      </c>
      <c r="D23218" s="89"/>
      <c r="E23218" s="89"/>
      <c r="F23218" s="89">
        <f>Table3[[#This Row],[Yield]]/100*(1+F23217)</f>
        <v>0</v>
      </c>
    </row>
    <row r="23219" spans="1:6" x14ac:dyDescent="0.2">
      <c r="A23219" s="88">
        <v>28940</v>
      </c>
      <c r="B23219" s="89">
        <v>854.82</v>
      </c>
      <c r="C23219" s="89">
        <f>LN(Table3[[#This Row],[Value]]/B23218)</f>
        <v>-5.7507288551804075E-3</v>
      </c>
      <c r="D23219" s="89"/>
      <c r="E23219" s="89"/>
      <c r="F23219" s="89">
        <f>Table3[[#This Row],[Yield]]/100*(1+F23218)</f>
        <v>0</v>
      </c>
    </row>
    <row r="23220" spans="1:6" x14ac:dyDescent="0.2">
      <c r="A23220" s="88">
        <v>28941</v>
      </c>
      <c r="B23220" s="89">
        <v>871.36</v>
      </c>
      <c r="C23220" s="89">
        <f>LN(Table3[[#This Row],[Value]]/B23219)</f>
        <v>1.916428902819961E-2</v>
      </c>
      <c r="D23220" s="89"/>
      <c r="E23220" s="89"/>
      <c r="F23220" s="89">
        <f>Table3[[#This Row],[Yield]]/100*(1+F23219)</f>
        <v>0</v>
      </c>
    </row>
    <row r="23221" spans="1:6" x14ac:dyDescent="0.2">
      <c r="A23221" s="88">
        <v>28942</v>
      </c>
      <c r="B23221" s="89">
        <v>866.25</v>
      </c>
      <c r="C23221" s="89">
        <f>LN(Table3[[#This Row],[Value]]/B23220)</f>
        <v>-5.881658981281802E-3</v>
      </c>
      <c r="D23221" s="89"/>
      <c r="E23221" s="89"/>
      <c r="F23221" s="89">
        <f>Table3[[#This Row],[Yield]]/100*(1+F23220)</f>
        <v>0</v>
      </c>
    </row>
    <row r="23222" spans="1:6" x14ac:dyDescent="0.2">
      <c r="A23222" s="88">
        <v>28943</v>
      </c>
      <c r="B23222" s="89">
        <v>866.77</v>
      </c>
      <c r="C23222" s="89">
        <f>LN(Table3[[#This Row],[Value]]/B23221)</f>
        <v>6.0010849915817109E-4</v>
      </c>
      <c r="D23222" s="89"/>
      <c r="E23222" s="89"/>
      <c r="F23222" s="89">
        <f>Table3[[#This Row],[Yield]]/100*(1+F23221)</f>
        <v>0</v>
      </c>
    </row>
    <row r="23223" spans="1:6" x14ac:dyDescent="0.2">
      <c r="A23223" s="88">
        <v>28944</v>
      </c>
      <c r="B23223" s="89">
        <v>862.18</v>
      </c>
      <c r="C23223" s="89">
        <f>LN(Table3[[#This Row],[Value]]/B23222)</f>
        <v>-5.3095934334153709E-3</v>
      </c>
      <c r="D23223" s="89"/>
      <c r="E23223" s="89"/>
      <c r="F23223" s="89">
        <f>Table3[[#This Row],[Yield]]/100*(1+F23222)</f>
        <v>0</v>
      </c>
    </row>
    <row r="23224" spans="1:6" x14ac:dyDescent="0.2">
      <c r="A23224" s="88">
        <v>28947</v>
      </c>
      <c r="B23224" s="89">
        <v>855.25</v>
      </c>
      <c r="C23224" s="89">
        <f>LN(Table3[[#This Row],[Value]]/B23223)</f>
        <v>-8.070241712141879E-3</v>
      </c>
      <c r="D23224" s="89"/>
      <c r="E23224" s="89"/>
      <c r="F23224" s="89">
        <f>Table3[[#This Row],[Yield]]/100*(1+F23223)</f>
        <v>0</v>
      </c>
    </row>
    <row r="23225" spans="1:6" x14ac:dyDescent="0.2">
      <c r="A23225" s="88">
        <v>28948</v>
      </c>
      <c r="B23225" s="89">
        <v>868.33</v>
      </c>
      <c r="C23225" s="89">
        <f>LN(Table3[[#This Row],[Value]]/B23224)</f>
        <v>1.5178002882682295E-2</v>
      </c>
      <c r="D23225" s="89"/>
      <c r="E23225" s="89"/>
      <c r="F23225" s="89">
        <f>Table3[[#This Row],[Yield]]/100*(1+F23224)</f>
        <v>0</v>
      </c>
    </row>
    <row r="23226" spans="1:6" x14ac:dyDescent="0.2">
      <c r="A23226" s="88">
        <v>28949</v>
      </c>
      <c r="B23226" s="89">
        <v>869.8</v>
      </c>
      <c r="C23226" s="89">
        <f>LN(Table3[[#This Row],[Value]]/B23225)</f>
        <v>1.6914734231416105E-3</v>
      </c>
      <c r="D23226" s="89"/>
      <c r="E23226" s="89"/>
      <c r="F23226" s="89">
        <f>Table3[[#This Row],[Yield]]/100*(1+F23225)</f>
        <v>0</v>
      </c>
    </row>
    <row r="23227" spans="1:6" x14ac:dyDescent="0.2">
      <c r="A23227" s="88">
        <v>28950</v>
      </c>
      <c r="B23227" s="89">
        <v>877.6</v>
      </c>
      <c r="C23227" s="89">
        <f>LN(Table3[[#This Row],[Value]]/B23226)</f>
        <v>8.9276087974826321E-3</v>
      </c>
      <c r="D23227" s="89"/>
      <c r="E23227" s="89"/>
      <c r="F23227" s="89">
        <f>Table3[[#This Row],[Yield]]/100*(1+F23226)</f>
        <v>0</v>
      </c>
    </row>
    <row r="23228" spans="1:6" x14ac:dyDescent="0.2">
      <c r="A23228" s="88">
        <v>28951</v>
      </c>
      <c r="B23228" s="89">
        <v>875.69</v>
      </c>
      <c r="C23228" s="89">
        <f>LN(Table3[[#This Row],[Value]]/B23227)</f>
        <v>-2.1787619339238224E-3</v>
      </c>
      <c r="D23228" s="89"/>
      <c r="E23228" s="89"/>
      <c r="F23228" s="89">
        <f>Table3[[#This Row],[Yield]]/100*(1+F23227)</f>
        <v>0</v>
      </c>
    </row>
    <row r="23229" spans="1:6" x14ac:dyDescent="0.2">
      <c r="A23229" s="88">
        <v>28954</v>
      </c>
      <c r="B23229" s="89">
        <v>873.7</v>
      </c>
      <c r="C23229" s="89">
        <f>LN(Table3[[#This Row],[Value]]/B23228)</f>
        <v>-2.2750797230476974E-3</v>
      </c>
      <c r="D23229" s="89"/>
      <c r="E23229" s="89"/>
      <c r="F23229" s="89">
        <f>Table3[[#This Row],[Yield]]/100*(1+F23228)</f>
        <v>0</v>
      </c>
    </row>
    <row r="23230" spans="1:6" x14ac:dyDescent="0.2">
      <c r="A23230" s="88">
        <v>28955</v>
      </c>
      <c r="B23230" s="89">
        <v>878.72</v>
      </c>
      <c r="C23230" s="89">
        <f>LN(Table3[[#This Row],[Value]]/B23229)</f>
        <v>5.7292358355025197E-3</v>
      </c>
      <c r="D23230" s="89"/>
      <c r="E23230" s="89"/>
      <c r="F23230" s="89">
        <f>Table3[[#This Row],[Yield]]/100*(1+F23229)</f>
        <v>0</v>
      </c>
    </row>
    <row r="23231" spans="1:6" x14ac:dyDescent="0.2">
      <c r="A23231" s="88">
        <v>28956</v>
      </c>
      <c r="B23231" s="89">
        <v>871.71</v>
      </c>
      <c r="C23231" s="89">
        <f>LN(Table3[[#This Row],[Value]]/B23230)</f>
        <v>-8.0095033511811044E-3</v>
      </c>
      <c r="D23231" s="89"/>
      <c r="E23231" s="89"/>
      <c r="F23231" s="89">
        <f>Table3[[#This Row],[Yield]]/100*(1+F23230)</f>
        <v>0</v>
      </c>
    </row>
    <row r="23232" spans="1:6" x14ac:dyDescent="0.2">
      <c r="A23232" s="88">
        <v>28957</v>
      </c>
      <c r="B23232" s="89">
        <v>870.5</v>
      </c>
      <c r="C23232" s="89">
        <f>LN(Table3[[#This Row],[Value]]/B23231)</f>
        <v>-1.3890405801267245E-3</v>
      </c>
      <c r="D23232" s="89"/>
      <c r="E23232" s="89"/>
      <c r="F23232" s="89">
        <f>Table3[[#This Row],[Yield]]/100*(1+F23231)</f>
        <v>0</v>
      </c>
    </row>
    <row r="23233" spans="1:6" x14ac:dyDescent="0.2">
      <c r="A23233" s="88">
        <v>28961</v>
      </c>
      <c r="B23233" s="89">
        <v>860.45</v>
      </c>
      <c r="C23233" s="89">
        <f>LN(Table3[[#This Row],[Value]]/B23232)</f>
        <v>-1.1612250997323648E-2</v>
      </c>
      <c r="D23233" s="89"/>
      <c r="E23233" s="89"/>
      <c r="F23233" s="89">
        <f>Table3[[#This Row],[Yield]]/100*(1+F23232)</f>
        <v>0</v>
      </c>
    </row>
    <row r="23234" spans="1:6" x14ac:dyDescent="0.2">
      <c r="A23234" s="88">
        <v>28962</v>
      </c>
      <c r="B23234" s="89">
        <v>857.93</v>
      </c>
      <c r="C23234" s="89">
        <f>LN(Table3[[#This Row],[Value]]/B23233)</f>
        <v>-2.9329971327867106E-3</v>
      </c>
      <c r="D23234" s="89"/>
      <c r="E23234" s="89"/>
      <c r="F23234" s="89">
        <f>Table3[[#This Row],[Yield]]/100*(1+F23233)</f>
        <v>0</v>
      </c>
    </row>
    <row r="23235" spans="1:6" x14ac:dyDescent="0.2">
      <c r="A23235" s="88">
        <v>28963</v>
      </c>
      <c r="B23235" s="89">
        <v>860.27</v>
      </c>
      <c r="C23235" s="89">
        <f>LN(Table3[[#This Row],[Value]]/B23234)</f>
        <v>2.7237823847083595E-3</v>
      </c>
      <c r="D23235" s="89"/>
      <c r="E23235" s="89"/>
      <c r="F23235" s="89">
        <f>Table3[[#This Row],[Yield]]/100*(1+F23234)</f>
        <v>0</v>
      </c>
    </row>
    <row r="23236" spans="1:6" x14ac:dyDescent="0.2">
      <c r="A23236" s="88">
        <v>28964</v>
      </c>
      <c r="B23236" s="89">
        <v>855.25</v>
      </c>
      <c r="C23236" s="89">
        <f>LN(Table3[[#This Row],[Value]]/B23235)</f>
        <v>-5.8524696051277048E-3</v>
      </c>
      <c r="D23236" s="89"/>
      <c r="E23236" s="89"/>
      <c r="F23236" s="89">
        <f>Table3[[#This Row],[Yield]]/100*(1+F23235)</f>
        <v>0</v>
      </c>
    </row>
    <row r="23237" spans="1:6" x14ac:dyDescent="0.2">
      <c r="A23237" s="88">
        <v>28965</v>
      </c>
      <c r="B23237" s="89">
        <v>856.98</v>
      </c>
      <c r="C23237" s="89">
        <f>LN(Table3[[#This Row],[Value]]/B23236)</f>
        <v>2.0207572448781353E-3</v>
      </c>
      <c r="D23237" s="89"/>
      <c r="E23237" s="89"/>
      <c r="F23237" s="89">
        <f>Table3[[#This Row],[Yield]]/100*(1+F23236)</f>
        <v>0</v>
      </c>
    </row>
    <row r="23238" spans="1:6" x14ac:dyDescent="0.2">
      <c r="A23238" s="88">
        <v>28968</v>
      </c>
      <c r="B23238" s="89">
        <v>860.1</v>
      </c>
      <c r="C23238" s="89">
        <f>LN(Table3[[#This Row],[Value]]/B23237)</f>
        <v>3.6340804548416743E-3</v>
      </c>
      <c r="D23238" s="89"/>
      <c r="E23238" s="89"/>
      <c r="F23238" s="89">
        <f>Table3[[#This Row],[Yield]]/100*(1+F23237)</f>
        <v>0</v>
      </c>
    </row>
    <row r="23239" spans="1:6" x14ac:dyDescent="0.2">
      <c r="A23239" s="88">
        <v>28969</v>
      </c>
      <c r="B23239" s="89">
        <v>866.86</v>
      </c>
      <c r="C23239" s="89">
        <f>LN(Table3[[#This Row],[Value]]/B23238)</f>
        <v>7.8288258291497829E-3</v>
      </c>
      <c r="D23239" s="89"/>
      <c r="E23239" s="89"/>
      <c r="F23239" s="89">
        <f>Table3[[#This Row],[Yield]]/100*(1+F23238)</f>
        <v>0</v>
      </c>
    </row>
    <row r="23240" spans="1:6" x14ac:dyDescent="0.2">
      <c r="A23240" s="88">
        <v>28970</v>
      </c>
      <c r="B23240" s="89">
        <v>867.46</v>
      </c>
      <c r="C23240" s="89">
        <f>LN(Table3[[#This Row],[Value]]/B23239)</f>
        <v>6.919138612681068E-4</v>
      </c>
      <c r="D23240" s="89"/>
      <c r="E23240" s="89"/>
      <c r="F23240" s="89">
        <f>Table3[[#This Row],[Yield]]/100*(1+F23239)</f>
        <v>0</v>
      </c>
    </row>
    <row r="23241" spans="1:6" x14ac:dyDescent="0.2">
      <c r="A23241" s="88">
        <v>28971</v>
      </c>
      <c r="B23241" s="89">
        <v>860.97</v>
      </c>
      <c r="C23241" s="89">
        <f>LN(Table3[[#This Row],[Value]]/B23240)</f>
        <v>-7.5097406327343909E-3</v>
      </c>
      <c r="D23241" s="89"/>
      <c r="E23241" s="89"/>
      <c r="F23241" s="89">
        <f>Table3[[#This Row],[Yield]]/100*(1+F23240)</f>
        <v>0</v>
      </c>
    </row>
    <row r="23242" spans="1:6" x14ac:dyDescent="0.2">
      <c r="A23242" s="88">
        <v>28972</v>
      </c>
      <c r="B23242" s="89">
        <v>856.64</v>
      </c>
      <c r="C23242" s="89">
        <f>LN(Table3[[#This Row],[Value]]/B23241)</f>
        <v>-5.041900283129664E-3</v>
      </c>
      <c r="D23242" s="89"/>
      <c r="E23242" s="89"/>
      <c r="F23242" s="89">
        <f>Table3[[#This Row],[Yield]]/100*(1+F23241)</f>
        <v>0</v>
      </c>
    </row>
    <row r="23243" spans="1:6" x14ac:dyDescent="0.2">
      <c r="A23243" s="88">
        <v>28975</v>
      </c>
      <c r="B23243" s="89">
        <v>854.9</v>
      </c>
      <c r="C23243" s="89">
        <f>LN(Table3[[#This Row],[Value]]/B23242)</f>
        <v>-2.0332572997996999E-3</v>
      </c>
      <c r="D23243" s="89"/>
      <c r="E23243" s="89"/>
      <c r="F23243" s="89">
        <f>Table3[[#This Row],[Yield]]/100*(1+F23242)</f>
        <v>0</v>
      </c>
    </row>
    <row r="23244" spans="1:6" x14ac:dyDescent="0.2">
      <c r="A23244" s="88">
        <v>28976</v>
      </c>
      <c r="B23244" s="89">
        <v>855.51</v>
      </c>
      <c r="C23244" s="89">
        <f>LN(Table3[[#This Row],[Value]]/B23243)</f>
        <v>7.1327930246242158E-4</v>
      </c>
      <c r="D23244" s="89"/>
      <c r="E23244" s="89"/>
      <c r="F23244" s="89">
        <f>Table3[[#This Row],[Yield]]/100*(1+F23243)</f>
        <v>0</v>
      </c>
    </row>
    <row r="23245" spans="1:6" x14ac:dyDescent="0.2">
      <c r="A23245" s="88">
        <v>28977</v>
      </c>
      <c r="B23245" s="89">
        <v>855.51</v>
      </c>
      <c r="C23245" s="89">
        <f>LN(Table3[[#This Row],[Value]]/B23244)</f>
        <v>0</v>
      </c>
      <c r="D23245" s="89"/>
      <c r="E23245" s="89"/>
      <c r="F23245" s="89">
        <f>Table3[[#This Row],[Yield]]/100*(1+F23244)</f>
        <v>0</v>
      </c>
    </row>
    <row r="23246" spans="1:6" x14ac:dyDescent="0.2">
      <c r="A23246" s="88">
        <v>28978</v>
      </c>
      <c r="B23246" s="89">
        <v>857.59</v>
      </c>
      <c r="C23246" s="89">
        <f>LN(Table3[[#This Row],[Value]]/B23245)</f>
        <v>2.4283474661425304E-3</v>
      </c>
      <c r="D23246" s="89"/>
      <c r="E23246" s="89"/>
      <c r="F23246" s="89">
        <f>Table3[[#This Row],[Yield]]/100*(1+F23245)</f>
        <v>0</v>
      </c>
    </row>
    <row r="23247" spans="1:6" x14ac:dyDescent="0.2">
      <c r="A23247" s="88">
        <v>28979</v>
      </c>
      <c r="B23247" s="89">
        <v>847.54</v>
      </c>
      <c r="C23247" s="89">
        <f>LN(Table3[[#This Row],[Value]]/B23246)</f>
        <v>-1.1788094019843156E-2</v>
      </c>
      <c r="D23247" s="89"/>
      <c r="E23247" s="89"/>
      <c r="F23247" s="89">
        <f>Table3[[#This Row],[Yield]]/100*(1+F23246)</f>
        <v>0</v>
      </c>
    </row>
    <row r="23248" spans="1:6" x14ac:dyDescent="0.2">
      <c r="A23248" s="88">
        <v>28982</v>
      </c>
      <c r="B23248" s="89">
        <v>833.42</v>
      </c>
      <c r="C23248" s="89">
        <f>LN(Table3[[#This Row],[Value]]/B23247)</f>
        <v>-1.6800319000392399E-2</v>
      </c>
      <c r="D23248" s="89"/>
      <c r="E23248" s="89"/>
      <c r="F23248" s="89">
        <f>Table3[[#This Row],[Yield]]/100*(1+F23247)</f>
        <v>0</v>
      </c>
    </row>
    <row r="23249" spans="1:6" x14ac:dyDescent="0.2">
      <c r="A23249" s="88">
        <v>28983</v>
      </c>
      <c r="B23249" s="89">
        <v>834.89</v>
      </c>
      <c r="C23249" s="89">
        <f>LN(Table3[[#This Row],[Value]]/B23248)</f>
        <v>1.7622628653337251E-3</v>
      </c>
      <c r="D23249" s="89"/>
      <c r="E23249" s="89"/>
      <c r="F23249" s="89">
        <f>Table3[[#This Row],[Yield]]/100*(1+F23248)</f>
        <v>0</v>
      </c>
    </row>
    <row r="23250" spans="1:6" x14ac:dyDescent="0.2">
      <c r="A23250" s="88">
        <v>28984</v>
      </c>
      <c r="B23250" s="89">
        <v>838.62</v>
      </c>
      <c r="C23250" s="89">
        <f>LN(Table3[[#This Row],[Value]]/B23249)</f>
        <v>4.4577040789790766E-3</v>
      </c>
      <c r="D23250" s="89"/>
      <c r="E23250" s="89"/>
      <c r="F23250" s="89">
        <f>Table3[[#This Row],[Yield]]/100*(1+F23249)</f>
        <v>0</v>
      </c>
    </row>
    <row r="23251" spans="1:6" x14ac:dyDescent="0.2">
      <c r="A23251" s="88">
        <v>28985</v>
      </c>
      <c r="B23251" s="89">
        <v>828.92</v>
      </c>
      <c r="C23251" s="89">
        <f>LN(Table3[[#This Row],[Value]]/B23250)</f>
        <v>-1.1634035055583273E-2</v>
      </c>
      <c r="D23251" s="89"/>
      <c r="E23251" s="89"/>
      <c r="F23251" s="89">
        <f>Table3[[#This Row],[Yield]]/100*(1+F23250)</f>
        <v>0</v>
      </c>
    </row>
    <row r="23252" spans="1:6" x14ac:dyDescent="0.2">
      <c r="A23252" s="88">
        <v>28986</v>
      </c>
      <c r="B23252" s="89">
        <v>830.56</v>
      </c>
      <c r="C23252" s="89">
        <f>LN(Table3[[#This Row],[Value]]/B23251)</f>
        <v>1.9765234096320019E-3</v>
      </c>
      <c r="D23252" s="89"/>
      <c r="E23252" s="89"/>
      <c r="F23252" s="89">
        <f>Table3[[#This Row],[Yield]]/100*(1+F23251)</f>
        <v>0</v>
      </c>
    </row>
    <row r="23253" spans="1:6" x14ac:dyDescent="0.2">
      <c r="A23253" s="88">
        <v>28989</v>
      </c>
      <c r="B23253" s="89">
        <v>825.02</v>
      </c>
      <c r="C23253" s="89">
        <f>LN(Table3[[#This Row],[Value]]/B23252)</f>
        <v>-6.6925436138382879E-3</v>
      </c>
      <c r="D23253" s="89"/>
      <c r="E23253" s="89"/>
      <c r="F23253" s="89">
        <f>Table3[[#This Row],[Yield]]/100*(1+F23252)</f>
        <v>0</v>
      </c>
    </row>
    <row r="23254" spans="1:6" x14ac:dyDescent="0.2">
      <c r="A23254" s="88">
        <v>28990</v>
      </c>
      <c r="B23254" s="89">
        <v>825.88</v>
      </c>
      <c r="C23254" s="89">
        <f>LN(Table3[[#This Row],[Value]]/B23253)</f>
        <v>1.0418560515980894E-3</v>
      </c>
      <c r="D23254" s="89"/>
      <c r="E23254" s="89"/>
      <c r="F23254" s="89">
        <f>Table3[[#This Row],[Yield]]/100*(1+F23253)</f>
        <v>0</v>
      </c>
    </row>
    <row r="23255" spans="1:6" x14ac:dyDescent="0.2">
      <c r="A23255" s="88">
        <v>28991</v>
      </c>
      <c r="B23255" s="89">
        <v>828.48</v>
      </c>
      <c r="C23255" s="89">
        <f>LN(Table3[[#This Row],[Value]]/B23254)</f>
        <v>3.1432120464941473E-3</v>
      </c>
      <c r="D23255" s="89"/>
      <c r="E23255" s="89"/>
      <c r="F23255" s="89">
        <f>Table3[[#This Row],[Yield]]/100*(1+F23254)</f>
        <v>0</v>
      </c>
    </row>
    <row r="23256" spans="1:6" x14ac:dyDescent="0.2">
      <c r="A23256" s="88">
        <v>28992</v>
      </c>
      <c r="B23256" s="89">
        <v>842.95</v>
      </c>
      <c r="C23256" s="89">
        <f>LN(Table3[[#This Row],[Value]]/B23255)</f>
        <v>1.7314947698637471E-2</v>
      </c>
      <c r="D23256" s="89"/>
      <c r="E23256" s="89"/>
      <c r="F23256" s="89">
        <f>Table3[[#This Row],[Yield]]/100*(1+F23255)</f>
        <v>0</v>
      </c>
    </row>
    <row r="23257" spans="1:6" x14ac:dyDescent="0.2">
      <c r="A23257" s="88">
        <v>28993</v>
      </c>
      <c r="B23257" s="89">
        <v>841.91</v>
      </c>
      <c r="C23257" s="89">
        <f>LN(Table3[[#This Row],[Value]]/B23256)</f>
        <v>-1.2345240934967074E-3</v>
      </c>
      <c r="D23257" s="89"/>
      <c r="E23257" s="89"/>
      <c r="F23257" s="89">
        <f>Table3[[#This Row],[Yield]]/100*(1+F23256)</f>
        <v>0</v>
      </c>
    </row>
    <row r="23258" spans="1:6" x14ac:dyDescent="0.2">
      <c r="A23258" s="88">
        <v>28996</v>
      </c>
      <c r="B23258" s="89">
        <v>842.43</v>
      </c>
      <c r="C23258" s="89">
        <f>LN(Table3[[#This Row],[Value]]/B23257)</f>
        <v>6.1745255295340355E-4</v>
      </c>
      <c r="D23258" s="89"/>
      <c r="E23258" s="89"/>
      <c r="F23258" s="89">
        <f>Table3[[#This Row],[Yield]]/100*(1+F23257)</f>
        <v>0</v>
      </c>
    </row>
    <row r="23259" spans="1:6" x14ac:dyDescent="0.2">
      <c r="A23259" s="88">
        <v>28997</v>
      </c>
      <c r="B23259" s="89">
        <v>845.37</v>
      </c>
      <c r="C23259" s="89">
        <f>LN(Table3[[#This Row],[Value]]/B23258)</f>
        <v>3.4838286213765735E-3</v>
      </c>
      <c r="D23259" s="89"/>
      <c r="E23259" s="89"/>
      <c r="F23259" s="89">
        <f>Table3[[#This Row],[Yield]]/100*(1+F23258)</f>
        <v>0</v>
      </c>
    </row>
    <row r="23260" spans="1:6" x14ac:dyDescent="0.2">
      <c r="A23260" s="88">
        <v>28998</v>
      </c>
      <c r="B23260" s="89">
        <v>837.4</v>
      </c>
      <c r="C23260" s="89">
        <f>LN(Table3[[#This Row],[Value]]/B23259)</f>
        <v>-9.4725477576004316E-3</v>
      </c>
      <c r="D23260" s="89"/>
      <c r="E23260" s="89"/>
      <c r="F23260" s="89">
        <f>Table3[[#This Row],[Yield]]/100*(1+F23259)</f>
        <v>0</v>
      </c>
    </row>
    <row r="23261" spans="1:6" x14ac:dyDescent="0.2">
      <c r="A23261" s="88">
        <v>28999</v>
      </c>
      <c r="B23261" s="89">
        <v>837.66</v>
      </c>
      <c r="C23261" s="89">
        <f>LN(Table3[[#This Row],[Value]]/B23260)</f>
        <v>3.1043664356868395E-4</v>
      </c>
      <c r="D23261" s="89"/>
      <c r="E23261" s="89"/>
      <c r="F23261" s="89">
        <f>Table3[[#This Row],[Yield]]/100*(1+F23260)</f>
        <v>0</v>
      </c>
    </row>
    <row r="23262" spans="1:6" x14ac:dyDescent="0.2">
      <c r="A23262" s="88">
        <v>29000</v>
      </c>
      <c r="B23262" s="89">
        <v>836.28</v>
      </c>
      <c r="C23262" s="89">
        <f>LN(Table3[[#This Row],[Value]]/B23261)</f>
        <v>-1.6488049901837822E-3</v>
      </c>
      <c r="D23262" s="89"/>
      <c r="E23262" s="89"/>
      <c r="F23262" s="89">
        <f>Table3[[#This Row],[Yield]]/100*(1+F23261)</f>
        <v>0</v>
      </c>
    </row>
    <row r="23263" spans="1:6" x14ac:dyDescent="0.2">
      <c r="A23263" s="88">
        <v>29004</v>
      </c>
      <c r="B23263" s="89">
        <v>832.55</v>
      </c>
      <c r="C23263" s="89">
        <f>LN(Table3[[#This Row],[Value]]/B23262)</f>
        <v>-4.4702051273020245E-3</v>
      </c>
      <c r="D23263" s="89"/>
      <c r="E23263" s="89"/>
      <c r="F23263" s="89">
        <f>Table3[[#This Row],[Yield]]/100*(1+F23262)</f>
        <v>0</v>
      </c>
    </row>
    <row r="23264" spans="1:6" x14ac:dyDescent="0.2">
      <c r="A23264" s="88">
        <v>29005</v>
      </c>
      <c r="B23264" s="89">
        <v>822.16</v>
      </c>
      <c r="C23264" s="89">
        <f>LN(Table3[[#This Row],[Value]]/B23263)</f>
        <v>-1.2558256794308048E-2</v>
      </c>
      <c r="D23264" s="89"/>
      <c r="E23264" s="89"/>
      <c r="F23264" s="89">
        <f>Table3[[#This Row],[Yield]]/100*(1+F23263)</f>
        <v>0</v>
      </c>
    </row>
    <row r="23265" spans="1:6" x14ac:dyDescent="0.2">
      <c r="A23265" s="88">
        <v>29006</v>
      </c>
      <c r="B23265" s="89">
        <v>822.33</v>
      </c>
      <c r="C23265" s="89">
        <f>LN(Table3[[#This Row],[Value]]/B23264)</f>
        <v>2.0675102993114206E-4</v>
      </c>
      <c r="D23265" s="89"/>
      <c r="E23265" s="89"/>
      <c r="F23265" s="89">
        <f>Table3[[#This Row],[Yield]]/100*(1+F23264)</f>
        <v>0</v>
      </c>
    </row>
    <row r="23266" spans="1:6" x14ac:dyDescent="0.2">
      <c r="A23266" s="88">
        <v>29007</v>
      </c>
      <c r="B23266" s="89">
        <v>821.21</v>
      </c>
      <c r="C23266" s="89">
        <f>LN(Table3[[#This Row],[Value]]/B23265)</f>
        <v>-1.3629119746028959E-3</v>
      </c>
      <c r="D23266" s="89"/>
      <c r="E23266" s="89"/>
      <c r="F23266" s="89">
        <f>Table3[[#This Row],[Yield]]/100*(1+F23265)</f>
        <v>0</v>
      </c>
    </row>
    <row r="23267" spans="1:6" x14ac:dyDescent="0.2">
      <c r="A23267" s="88">
        <v>29010</v>
      </c>
      <c r="B23267" s="89">
        <v>821.9</v>
      </c>
      <c r="C23267" s="89">
        <f>LN(Table3[[#This Row],[Value]]/B23266)</f>
        <v>8.3987078230846317E-4</v>
      </c>
      <c r="D23267" s="89"/>
      <c r="E23267" s="89"/>
      <c r="F23267" s="89">
        <f>Table3[[#This Row],[Yield]]/100*(1+F23266)</f>
        <v>0</v>
      </c>
    </row>
    <row r="23268" spans="1:6" x14ac:dyDescent="0.2">
      <c r="A23268" s="88">
        <v>29011</v>
      </c>
      <c r="B23268" s="89">
        <v>831.34</v>
      </c>
      <c r="C23268" s="89">
        <f>LN(Table3[[#This Row],[Value]]/B23267)</f>
        <v>1.1420123631454636E-2</v>
      </c>
      <c r="D23268" s="89"/>
      <c r="E23268" s="89"/>
      <c r="F23268" s="89">
        <f>Table3[[#This Row],[Yield]]/100*(1+F23267)</f>
        <v>0</v>
      </c>
    </row>
    <row r="23269" spans="1:6" x14ac:dyDescent="0.2">
      <c r="A23269" s="88">
        <v>29012</v>
      </c>
      <c r="B23269" s="89">
        <v>835.5</v>
      </c>
      <c r="C23269" s="89">
        <f>LN(Table3[[#This Row],[Value]]/B23268)</f>
        <v>4.9914912495394662E-3</v>
      </c>
      <c r="D23269" s="89"/>
      <c r="E23269" s="89"/>
      <c r="F23269" s="89">
        <f>Table3[[#This Row],[Yield]]/100*(1+F23268)</f>
        <v>0</v>
      </c>
    </row>
    <row r="23270" spans="1:6" x14ac:dyDescent="0.2">
      <c r="A23270" s="88">
        <v>29013</v>
      </c>
      <c r="B23270" s="89">
        <v>836.97</v>
      </c>
      <c r="C23270" s="89">
        <f>LN(Table3[[#This Row],[Value]]/B23269)</f>
        <v>1.7578795177697303E-3</v>
      </c>
      <c r="D23270" s="89"/>
      <c r="E23270" s="89"/>
      <c r="F23270" s="89">
        <f>Table3[[#This Row],[Yield]]/100*(1+F23269)</f>
        <v>0</v>
      </c>
    </row>
    <row r="23271" spans="1:6" x14ac:dyDescent="0.2">
      <c r="A23271" s="88">
        <v>29014</v>
      </c>
      <c r="B23271" s="89">
        <v>835.15</v>
      </c>
      <c r="C23271" s="89">
        <f>LN(Table3[[#This Row],[Value]]/B23270)</f>
        <v>-2.1768781172615752E-3</v>
      </c>
      <c r="D23271" s="89"/>
      <c r="E23271" s="89"/>
      <c r="F23271" s="89">
        <f>Table3[[#This Row],[Yield]]/100*(1+F23270)</f>
        <v>0</v>
      </c>
    </row>
    <row r="23272" spans="1:6" x14ac:dyDescent="0.2">
      <c r="A23272" s="88">
        <v>29017</v>
      </c>
      <c r="B23272" s="89">
        <v>837.58</v>
      </c>
      <c r="C23272" s="89">
        <f>LN(Table3[[#This Row],[Value]]/B23271)</f>
        <v>2.90543208935185E-3</v>
      </c>
      <c r="D23272" s="89"/>
      <c r="E23272" s="89"/>
      <c r="F23272" s="89">
        <f>Table3[[#This Row],[Yield]]/100*(1+F23271)</f>
        <v>0</v>
      </c>
    </row>
    <row r="23273" spans="1:6" x14ac:dyDescent="0.2">
      <c r="A23273" s="88">
        <v>29018</v>
      </c>
      <c r="B23273" s="89">
        <v>845.29</v>
      </c>
      <c r="C23273" s="89">
        <f>LN(Table3[[#This Row],[Value]]/B23272)</f>
        <v>9.162982220112921E-3</v>
      </c>
      <c r="D23273" s="89"/>
      <c r="E23273" s="89"/>
      <c r="F23273" s="89">
        <f>Table3[[#This Row],[Yield]]/100*(1+F23272)</f>
        <v>0</v>
      </c>
    </row>
    <row r="23274" spans="1:6" x14ac:dyDescent="0.2">
      <c r="A23274" s="88">
        <v>29019</v>
      </c>
      <c r="B23274" s="89">
        <v>842.17</v>
      </c>
      <c r="C23274" s="89">
        <f>LN(Table3[[#This Row],[Value]]/B23273)</f>
        <v>-3.6978696446748806E-3</v>
      </c>
      <c r="D23274" s="89"/>
      <c r="E23274" s="89"/>
      <c r="F23274" s="89">
        <f>Table3[[#This Row],[Yield]]/100*(1+F23273)</f>
        <v>0</v>
      </c>
    </row>
    <row r="23275" spans="1:6" x14ac:dyDescent="0.2">
      <c r="A23275" s="88">
        <v>29020</v>
      </c>
      <c r="B23275" s="89">
        <v>842.34</v>
      </c>
      <c r="C23275" s="89">
        <f>LN(Table3[[#This Row],[Value]]/B23274)</f>
        <v>2.0183911116839081E-4</v>
      </c>
      <c r="D23275" s="89"/>
      <c r="E23275" s="89"/>
      <c r="F23275" s="89">
        <f>Table3[[#This Row],[Yield]]/100*(1+F23274)</f>
        <v>0</v>
      </c>
    </row>
    <row r="23276" spans="1:6" x14ac:dyDescent="0.2">
      <c r="A23276" s="88">
        <v>29021</v>
      </c>
      <c r="B23276" s="89">
        <v>843.3</v>
      </c>
      <c r="C23276" s="89">
        <f>LN(Table3[[#This Row],[Value]]/B23275)</f>
        <v>1.1390333686809397E-3</v>
      </c>
      <c r="D23276" s="89"/>
      <c r="E23276" s="89"/>
      <c r="F23276" s="89">
        <f>Table3[[#This Row],[Yield]]/100*(1+F23275)</f>
        <v>0</v>
      </c>
    </row>
    <row r="23277" spans="1:6" x14ac:dyDescent="0.2">
      <c r="A23277" s="88">
        <v>29024</v>
      </c>
      <c r="B23277" s="89">
        <v>839.4</v>
      </c>
      <c r="C23277" s="89">
        <f>LN(Table3[[#This Row],[Value]]/B23276)</f>
        <v>-4.6354156811053314E-3</v>
      </c>
      <c r="D23277" s="89"/>
      <c r="E23277" s="89"/>
      <c r="F23277" s="89">
        <f>Table3[[#This Row],[Yield]]/100*(1+F23276)</f>
        <v>0</v>
      </c>
    </row>
    <row r="23278" spans="1:6" x14ac:dyDescent="0.2">
      <c r="A23278" s="88">
        <v>29025</v>
      </c>
      <c r="B23278" s="89">
        <v>839.4</v>
      </c>
      <c r="C23278" s="89">
        <f>LN(Table3[[#This Row],[Value]]/B23277)</f>
        <v>0</v>
      </c>
      <c r="D23278" s="89"/>
      <c r="E23278" s="89"/>
      <c r="F23278" s="89">
        <f>Table3[[#This Row],[Yield]]/100*(1+F23277)</f>
        <v>0</v>
      </c>
    </row>
    <row r="23279" spans="1:6" x14ac:dyDescent="0.2">
      <c r="A23279" s="88">
        <v>29026</v>
      </c>
      <c r="B23279" s="89">
        <v>839.83</v>
      </c>
      <c r="C23279" s="89">
        <f>LN(Table3[[#This Row],[Value]]/B23278)</f>
        <v>5.1213950369956871E-4</v>
      </c>
      <c r="D23279" s="89"/>
      <c r="E23279" s="89"/>
      <c r="F23279" s="89">
        <f>Table3[[#This Row],[Yield]]/100*(1+F23278)</f>
        <v>0</v>
      </c>
    </row>
    <row r="23280" spans="1:6" x14ac:dyDescent="0.2">
      <c r="A23280" s="88">
        <v>29027</v>
      </c>
      <c r="B23280" s="89">
        <v>843.64</v>
      </c>
      <c r="C23280" s="89">
        <f>LN(Table3[[#This Row],[Value]]/B23279)</f>
        <v>4.5263729142236897E-3</v>
      </c>
      <c r="D23280" s="89"/>
      <c r="E23280" s="89"/>
      <c r="F23280" s="89">
        <f>Table3[[#This Row],[Yield]]/100*(1+F23279)</f>
        <v>0</v>
      </c>
    </row>
    <row r="23281" spans="1:6" x14ac:dyDescent="0.2">
      <c r="A23281" s="88">
        <v>29028</v>
      </c>
      <c r="B23281" s="89">
        <v>849.1</v>
      </c>
      <c r="C23281" s="89">
        <f>LN(Table3[[#This Row],[Value]]/B23280)</f>
        <v>6.4511016879040314E-3</v>
      </c>
      <c r="D23281" s="89"/>
      <c r="E23281" s="89"/>
      <c r="F23281" s="89">
        <f>Table3[[#This Row],[Yield]]/100*(1+F23280)</f>
        <v>0</v>
      </c>
    </row>
    <row r="23282" spans="1:6" x14ac:dyDescent="0.2">
      <c r="A23282" s="88">
        <v>29031</v>
      </c>
      <c r="B23282" s="89">
        <v>844.25</v>
      </c>
      <c r="C23282" s="89">
        <f>LN(Table3[[#This Row],[Value]]/B23281)</f>
        <v>-5.7283057396406989E-3</v>
      </c>
      <c r="D23282" s="89"/>
      <c r="E23282" s="89"/>
      <c r="F23282" s="89">
        <f>Table3[[#This Row],[Yield]]/100*(1+F23281)</f>
        <v>0</v>
      </c>
    </row>
    <row r="23283" spans="1:6" x14ac:dyDescent="0.2">
      <c r="A23283" s="88">
        <v>29032</v>
      </c>
      <c r="B23283" s="89">
        <v>837.66</v>
      </c>
      <c r="C23283" s="89">
        <f>LN(Table3[[#This Row],[Value]]/B23282)</f>
        <v>-7.8363690370655357E-3</v>
      </c>
      <c r="D23283" s="89"/>
      <c r="E23283" s="89"/>
      <c r="F23283" s="89">
        <f>Table3[[#This Row],[Yield]]/100*(1+F23282)</f>
        <v>0</v>
      </c>
    </row>
    <row r="23284" spans="1:6" x14ac:dyDescent="0.2">
      <c r="A23284" s="88">
        <v>29033</v>
      </c>
      <c r="B23284" s="89">
        <v>840.52</v>
      </c>
      <c r="C23284" s="89">
        <f>LN(Table3[[#This Row],[Value]]/B23283)</f>
        <v>3.4084576968583555E-3</v>
      </c>
      <c r="D23284" s="89"/>
      <c r="E23284" s="89"/>
      <c r="F23284" s="89">
        <f>Table3[[#This Row],[Yield]]/100*(1+F23283)</f>
        <v>0</v>
      </c>
    </row>
    <row r="23285" spans="1:6" x14ac:dyDescent="0.2">
      <c r="A23285" s="88">
        <v>29034</v>
      </c>
      <c r="B23285" s="89">
        <v>843.04</v>
      </c>
      <c r="C23285" s="89">
        <f>LN(Table3[[#This Row],[Value]]/B23284)</f>
        <v>2.993658535505702E-3</v>
      </c>
      <c r="D23285" s="89"/>
      <c r="E23285" s="89"/>
      <c r="F23285" s="89">
        <f>Table3[[#This Row],[Yield]]/100*(1+F23284)</f>
        <v>0</v>
      </c>
    </row>
    <row r="23286" spans="1:6" x14ac:dyDescent="0.2">
      <c r="A23286" s="88">
        <v>29035</v>
      </c>
      <c r="B23286" s="89">
        <v>841.98</v>
      </c>
      <c r="C23286" s="89">
        <f>LN(Table3[[#This Row],[Value]]/B23285)</f>
        <v>-1.2581454698761892E-3</v>
      </c>
      <c r="D23286" s="89"/>
      <c r="E23286" s="89"/>
      <c r="F23286" s="89">
        <f>Table3[[#This Row],[Yield]]/100*(1+F23285)</f>
        <v>0</v>
      </c>
    </row>
    <row r="23287" spans="1:6" x14ac:dyDescent="0.2">
      <c r="A23287" s="88">
        <v>29038</v>
      </c>
      <c r="B23287" s="89">
        <v>834.04</v>
      </c>
      <c r="C23287" s="89">
        <f>LN(Table3[[#This Row],[Value]]/B23286)</f>
        <v>-9.4748981517794283E-3</v>
      </c>
      <c r="D23287" s="89"/>
      <c r="E23287" s="89"/>
      <c r="F23287" s="89">
        <f>Table3[[#This Row],[Yield]]/100*(1+F23286)</f>
        <v>0</v>
      </c>
    </row>
    <row r="23288" spans="1:6" x14ac:dyDescent="0.2">
      <c r="A23288" s="88">
        <v>29039</v>
      </c>
      <c r="B23288" s="89">
        <v>835.58</v>
      </c>
      <c r="C23288" s="89">
        <f>LN(Table3[[#This Row],[Value]]/B23287)</f>
        <v>1.8447316595666377E-3</v>
      </c>
      <c r="D23288" s="89"/>
      <c r="E23288" s="89"/>
      <c r="F23288" s="89">
        <f>Table3[[#This Row],[Yield]]/100*(1+F23287)</f>
        <v>0</v>
      </c>
    </row>
    <row r="23289" spans="1:6" x14ac:dyDescent="0.2">
      <c r="A23289" s="88">
        <v>29041</v>
      </c>
      <c r="B23289" s="89">
        <v>835.75</v>
      </c>
      <c r="C23289" s="89">
        <f>LN(Table3[[#This Row],[Value]]/B23288)</f>
        <v>2.0343080132130076E-4</v>
      </c>
      <c r="D23289" s="89"/>
      <c r="E23289" s="89"/>
      <c r="F23289" s="89">
        <f>Table3[[#This Row],[Yield]]/100*(1+F23288)</f>
        <v>0</v>
      </c>
    </row>
    <row r="23290" spans="1:6" x14ac:dyDescent="0.2">
      <c r="A23290" s="88">
        <v>29042</v>
      </c>
      <c r="B23290" s="89">
        <v>846.16</v>
      </c>
      <c r="C23290" s="89">
        <f>LN(Table3[[#This Row],[Value]]/B23289)</f>
        <v>1.2378941719589509E-2</v>
      </c>
      <c r="D23290" s="89"/>
      <c r="E23290" s="89"/>
      <c r="F23290" s="89">
        <f>Table3[[#This Row],[Yield]]/100*(1+F23289)</f>
        <v>0</v>
      </c>
    </row>
    <row r="23291" spans="1:6" x14ac:dyDescent="0.2">
      <c r="A23291" s="88">
        <v>29045</v>
      </c>
      <c r="B23291" s="89">
        <v>852.99</v>
      </c>
      <c r="C23291" s="89">
        <f>LN(Table3[[#This Row],[Value]]/B23290)</f>
        <v>8.0393570737374801E-3</v>
      </c>
      <c r="D23291" s="89"/>
      <c r="E23291" s="89"/>
      <c r="F23291" s="89">
        <f>Table3[[#This Row],[Yield]]/100*(1+F23290)</f>
        <v>0</v>
      </c>
    </row>
    <row r="23292" spans="1:6" x14ac:dyDescent="0.2">
      <c r="A23292" s="88">
        <v>29046</v>
      </c>
      <c r="B23292" s="89">
        <v>850.34</v>
      </c>
      <c r="C23292" s="89">
        <f>LN(Table3[[#This Row],[Value]]/B23291)</f>
        <v>-3.1115545878456622E-3</v>
      </c>
      <c r="D23292" s="89"/>
      <c r="E23292" s="89"/>
      <c r="F23292" s="89">
        <f>Table3[[#This Row],[Yield]]/100*(1+F23291)</f>
        <v>0</v>
      </c>
    </row>
    <row r="23293" spans="1:6" x14ac:dyDescent="0.2">
      <c r="A23293" s="88">
        <v>29047</v>
      </c>
      <c r="B23293" s="89">
        <v>843.86</v>
      </c>
      <c r="C23293" s="89">
        <f>LN(Table3[[#This Row],[Value]]/B23292)</f>
        <v>-7.6496654460573802E-3</v>
      </c>
      <c r="D23293" s="89"/>
      <c r="E23293" s="89"/>
      <c r="F23293" s="89">
        <f>Table3[[#This Row],[Yield]]/100*(1+F23292)</f>
        <v>0</v>
      </c>
    </row>
    <row r="23294" spans="1:6" x14ac:dyDescent="0.2">
      <c r="A23294" s="88">
        <v>29048</v>
      </c>
      <c r="B23294" s="89">
        <v>836.86</v>
      </c>
      <c r="C23294" s="89">
        <f>LN(Table3[[#This Row],[Value]]/B23293)</f>
        <v>-8.3298115985775481E-3</v>
      </c>
      <c r="D23294" s="89"/>
      <c r="E23294" s="89"/>
      <c r="F23294" s="89">
        <f>Table3[[#This Row],[Yield]]/100*(1+F23293)</f>
        <v>0</v>
      </c>
    </row>
    <row r="23295" spans="1:6" x14ac:dyDescent="0.2">
      <c r="A23295" s="88">
        <v>29049</v>
      </c>
      <c r="B23295" s="89">
        <v>833.53</v>
      </c>
      <c r="C23295" s="89">
        <f>LN(Table3[[#This Row],[Value]]/B23294)</f>
        <v>-3.9870981164911766E-3</v>
      </c>
      <c r="D23295" s="89"/>
      <c r="E23295" s="89"/>
      <c r="F23295" s="89">
        <f>Table3[[#This Row],[Yield]]/100*(1+F23294)</f>
        <v>0</v>
      </c>
    </row>
    <row r="23296" spans="1:6" x14ac:dyDescent="0.2">
      <c r="A23296" s="88">
        <v>29052</v>
      </c>
      <c r="B23296" s="89">
        <v>834.9</v>
      </c>
      <c r="C23296" s="89">
        <f>LN(Table3[[#This Row],[Value]]/B23295)</f>
        <v>1.6422628553918106E-3</v>
      </c>
      <c r="D23296" s="89"/>
      <c r="E23296" s="89"/>
      <c r="F23296" s="89">
        <f>Table3[[#This Row],[Yield]]/100*(1+F23295)</f>
        <v>0</v>
      </c>
    </row>
    <row r="23297" spans="1:6" x14ac:dyDescent="0.2">
      <c r="A23297" s="88">
        <v>29053</v>
      </c>
      <c r="B23297" s="89">
        <v>828.5</v>
      </c>
      <c r="C23297" s="89">
        <f>LN(Table3[[#This Row],[Value]]/B23296)</f>
        <v>-7.6951203333371259E-3</v>
      </c>
      <c r="D23297" s="89"/>
      <c r="E23297" s="89"/>
      <c r="F23297" s="89">
        <f>Table3[[#This Row],[Yield]]/100*(1+F23296)</f>
        <v>0</v>
      </c>
    </row>
    <row r="23298" spans="1:6" x14ac:dyDescent="0.2">
      <c r="A23298" s="88">
        <v>29054</v>
      </c>
      <c r="B23298" s="89">
        <v>828.58</v>
      </c>
      <c r="C23298" s="89">
        <f>LN(Table3[[#This Row],[Value]]/B23297)</f>
        <v>9.6555386658689834E-5</v>
      </c>
      <c r="D23298" s="89"/>
      <c r="E23298" s="89"/>
      <c r="F23298" s="89">
        <f>Table3[[#This Row],[Yield]]/100*(1+F23297)</f>
        <v>0</v>
      </c>
    </row>
    <row r="23299" spans="1:6" x14ac:dyDescent="0.2">
      <c r="A23299" s="88">
        <v>29055</v>
      </c>
      <c r="B23299" s="89">
        <v>827.3</v>
      </c>
      <c r="C23299" s="89">
        <f>LN(Table3[[#This Row],[Value]]/B23298)</f>
        <v>-1.5460060571391742E-3</v>
      </c>
      <c r="D23299" s="89"/>
      <c r="E23299" s="89"/>
      <c r="F23299" s="89">
        <f>Table3[[#This Row],[Yield]]/100*(1+F23298)</f>
        <v>0</v>
      </c>
    </row>
    <row r="23300" spans="1:6" x14ac:dyDescent="0.2">
      <c r="A23300" s="88">
        <v>29056</v>
      </c>
      <c r="B23300" s="89">
        <v>828.07</v>
      </c>
      <c r="C23300" s="89">
        <f>LN(Table3[[#This Row],[Value]]/B23299)</f>
        <v>9.3030567853022005E-4</v>
      </c>
      <c r="D23300" s="89"/>
      <c r="E23300" s="89"/>
      <c r="F23300" s="89">
        <f>Table3[[#This Row],[Yield]]/100*(1+F23299)</f>
        <v>0</v>
      </c>
    </row>
    <row r="23301" spans="1:6" x14ac:dyDescent="0.2">
      <c r="A23301" s="88">
        <v>29059</v>
      </c>
      <c r="B23301" s="89">
        <v>825.51</v>
      </c>
      <c r="C23301" s="89">
        <f>LN(Table3[[#This Row],[Value]]/B23300)</f>
        <v>-3.0963147174754829E-3</v>
      </c>
      <c r="D23301" s="89"/>
      <c r="E23301" s="89"/>
      <c r="F23301" s="89">
        <f>Table3[[#This Row],[Yield]]/100*(1+F23300)</f>
        <v>0</v>
      </c>
    </row>
    <row r="23302" spans="1:6" x14ac:dyDescent="0.2">
      <c r="A23302" s="88">
        <v>29060</v>
      </c>
      <c r="B23302" s="89">
        <v>829.78</v>
      </c>
      <c r="C23302" s="89">
        <f>LN(Table3[[#This Row],[Value]]/B23301)</f>
        <v>5.1592282578133393E-3</v>
      </c>
      <c r="D23302" s="89"/>
      <c r="E23302" s="89"/>
      <c r="F23302" s="89">
        <f>Table3[[#This Row],[Yield]]/100*(1+F23301)</f>
        <v>0</v>
      </c>
    </row>
    <row r="23303" spans="1:6" x14ac:dyDescent="0.2">
      <c r="A23303" s="88">
        <v>29061</v>
      </c>
      <c r="B23303" s="89">
        <v>839.51</v>
      </c>
      <c r="C23303" s="89">
        <f>LN(Table3[[#This Row],[Value]]/B23302)</f>
        <v>1.1657782883937583E-2</v>
      </c>
      <c r="D23303" s="89"/>
      <c r="E23303" s="89"/>
      <c r="F23303" s="89">
        <f>Table3[[#This Row],[Yield]]/100*(1+F23302)</f>
        <v>0</v>
      </c>
    </row>
    <row r="23304" spans="1:6" x14ac:dyDescent="0.2">
      <c r="A23304" s="88">
        <v>29062</v>
      </c>
      <c r="B23304" s="89">
        <v>839.76</v>
      </c>
      <c r="C23304" s="89">
        <f>LN(Table3[[#This Row],[Value]]/B23303)</f>
        <v>2.9774842859934435E-4</v>
      </c>
      <c r="D23304" s="89"/>
      <c r="E23304" s="89"/>
      <c r="F23304" s="89">
        <f>Table3[[#This Row],[Yield]]/100*(1+F23303)</f>
        <v>0</v>
      </c>
    </row>
    <row r="23305" spans="1:6" x14ac:dyDescent="0.2">
      <c r="A23305" s="88">
        <v>29063</v>
      </c>
      <c r="B23305" s="89">
        <v>839.76</v>
      </c>
      <c r="C23305" s="89">
        <f>LN(Table3[[#This Row],[Value]]/B23304)</f>
        <v>0</v>
      </c>
      <c r="D23305" s="89"/>
      <c r="E23305" s="89"/>
      <c r="F23305" s="89">
        <f>Table3[[#This Row],[Yield]]/100*(1+F23304)</f>
        <v>0</v>
      </c>
    </row>
    <row r="23306" spans="1:6" x14ac:dyDescent="0.2">
      <c r="A23306" s="88">
        <v>29066</v>
      </c>
      <c r="B23306" s="89">
        <v>838.74</v>
      </c>
      <c r="C23306" s="89">
        <f>LN(Table3[[#This Row],[Value]]/B23305)</f>
        <v>-1.2153710164501009E-3</v>
      </c>
      <c r="D23306" s="89"/>
      <c r="E23306" s="89"/>
      <c r="F23306" s="89">
        <f>Table3[[#This Row],[Yield]]/100*(1+F23305)</f>
        <v>0</v>
      </c>
    </row>
    <row r="23307" spans="1:6" x14ac:dyDescent="0.2">
      <c r="A23307" s="88">
        <v>29067</v>
      </c>
      <c r="B23307" s="89">
        <v>846.42</v>
      </c>
      <c r="C23307" s="89">
        <f>LN(Table3[[#This Row],[Value]]/B23306)</f>
        <v>9.1149246033736721E-3</v>
      </c>
      <c r="D23307" s="89"/>
      <c r="E23307" s="89"/>
      <c r="F23307" s="89">
        <f>Table3[[#This Row],[Yield]]/100*(1+F23306)</f>
        <v>0</v>
      </c>
    </row>
    <row r="23308" spans="1:6" x14ac:dyDescent="0.2">
      <c r="A23308" s="88">
        <v>29068</v>
      </c>
      <c r="B23308" s="89">
        <v>850.34</v>
      </c>
      <c r="C23308" s="89">
        <f>LN(Table3[[#This Row],[Value]]/B23307)</f>
        <v>4.6205791912231941E-3</v>
      </c>
      <c r="D23308" s="89"/>
      <c r="E23308" s="89"/>
      <c r="F23308" s="89">
        <f>Table3[[#This Row],[Yield]]/100*(1+F23307)</f>
        <v>0</v>
      </c>
    </row>
    <row r="23309" spans="1:6" x14ac:dyDescent="0.2">
      <c r="A23309" s="88">
        <v>29069</v>
      </c>
      <c r="B23309" s="89">
        <v>847.95</v>
      </c>
      <c r="C23309" s="89">
        <f>LN(Table3[[#This Row],[Value]]/B23308)</f>
        <v>-2.814597716279575E-3</v>
      </c>
      <c r="D23309" s="89"/>
      <c r="E23309" s="89"/>
      <c r="F23309" s="89">
        <f>Table3[[#This Row],[Yield]]/100*(1+F23308)</f>
        <v>0</v>
      </c>
    </row>
    <row r="23310" spans="1:6" x14ac:dyDescent="0.2">
      <c r="A23310" s="88">
        <v>29070</v>
      </c>
      <c r="B23310" s="89">
        <v>846.16</v>
      </c>
      <c r="C23310" s="89">
        <f>LN(Table3[[#This Row],[Value]]/B23309)</f>
        <v>-2.1132047696121184E-3</v>
      </c>
      <c r="D23310" s="89"/>
      <c r="E23310" s="89"/>
      <c r="F23310" s="89">
        <f>Table3[[#This Row],[Yield]]/100*(1+F23309)</f>
        <v>0</v>
      </c>
    </row>
    <row r="23311" spans="1:6" x14ac:dyDescent="0.2">
      <c r="A23311" s="88">
        <v>29073</v>
      </c>
      <c r="B23311" s="89">
        <v>848.55</v>
      </c>
      <c r="C23311" s="89">
        <f>LN(Table3[[#This Row],[Value]]/B23310)</f>
        <v>2.8205434374769063E-3</v>
      </c>
      <c r="D23311" s="89"/>
      <c r="E23311" s="89"/>
      <c r="F23311" s="89">
        <f>Table3[[#This Row],[Yield]]/100*(1+F23310)</f>
        <v>0</v>
      </c>
    </row>
    <row r="23312" spans="1:6" x14ac:dyDescent="0.2">
      <c r="A23312" s="88">
        <v>29074</v>
      </c>
      <c r="B23312" s="89">
        <v>859.81</v>
      </c>
      <c r="C23312" s="89">
        <f>LN(Table3[[#This Row],[Value]]/B23311)</f>
        <v>1.3182424149041813E-2</v>
      </c>
      <c r="D23312" s="89"/>
      <c r="E23312" s="89"/>
      <c r="F23312" s="89">
        <f>Table3[[#This Row],[Yield]]/100*(1+F23311)</f>
        <v>0</v>
      </c>
    </row>
    <row r="23313" spans="1:6" x14ac:dyDescent="0.2">
      <c r="A23313" s="88">
        <v>29075</v>
      </c>
      <c r="B23313" s="89">
        <v>863.14</v>
      </c>
      <c r="C23313" s="89">
        <f>LN(Table3[[#This Row],[Value]]/B23312)</f>
        <v>3.8654681173112674E-3</v>
      </c>
      <c r="D23313" s="89"/>
      <c r="E23313" s="89"/>
      <c r="F23313" s="89">
        <f>Table3[[#This Row],[Yield]]/100*(1+F23312)</f>
        <v>0</v>
      </c>
    </row>
    <row r="23314" spans="1:6" x14ac:dyDescent="0.2">
      <c r="A23314" s="88">
        <v>29076</v>
      </c>
      <c r="B23314" s="89">
        <v>858.28</v>
      </c>
      <c r="C23314" s="89">
        <f>LN(Table3[[#This Row],[Value]]/B23313)</f>
        <v>-5.6465161467470996E-3</v>
      </c>
      <c r="D23314" s="89"/>
      <c r="E23314" s="89"/>
      <c r="F23314" s="89">
        <f>Table3[[#This Row],[Yield]]/100*(1+F23313)</f>
        <v>0</v>
      </c>
    </row>
    <row r="23315" spans="1:6" x14ac:dyDescent="0.2">
      <c r="A23315" s="88">
        <v>29077</v>
      </c>
      <c r="B23315" s="89">
        <v>867.06</v>
      </c>
      <c r="C23315" s="89">
        <f>LN(Table3[[#This Row],[Value]]/B23314)</f>
        <v>1.0177791961413747E-2</v>
      </c>
      <c r="D23315" s="89"/>
      <c r="E23315" s="89"/>
      <c r="F23315" s="89">
        <f>Table3[[#This Row],[Yield]]/100*(1+F23314)</f>
        <v>0</v>
      </c>
    </row>
    <row r="23316" spans="1:6" x14ac:dyDescent="0.2">
      <c r="A23316" s="88">
        <v>29080</v>
      </c>
      <c r="B23316" s="89">
        <v>875.26</v>
      </c>
      <c r="C23316" s="89">
        <f>LN(Table3[[#This Row],[Value]]/B23315)</f>
        <v>9.41280653826773E-3</v>
      </c>
      <c r="D23316" s="89"/>
      <c r="E23316" s="89"/>
      <c r="F23316" s="89">
        <f>Table3[[#This Row],[Yield]]/100*(1+F23315)</f>
        <v>0</v>
      </c>
    </row>
    <row r="23317" spans="1:6" x14ac:dyDescent="0.2">
      <c r="A23317" s="88">
        <v>29081</v>
      </c>
      <c r="B23317" s="89">
        <v>876.71</v>
      </c>
      <c r="C23317" s="89">
        <f>LN(Table3[[#This Row],[Value]]/B23316)</f>
        <v>1.655279863328158E-3</v>
      </c>
      <c r="D23317" s="89"/>
      <c r="E23317" s="89"/>
      <c r="F23317" s="89">
        <f>Table3[[#This Row],[Yield]]/100*(1+F23316)</f>
        <v>0</v>
      </c>
    </row>
    <row r="23318" spans="1:6" x14ac:dyDescent="0.2">
      <c r="A23318" s="88">
        <v>29082</v>
      </c>
      <c r="B23318" s="89">
        <v>885.84</v>
      </c>
      <c r="C23318" s="89">
        <f>LN(Table3[[#This Row],[Value]]/B23317)</f>
        <v>1.0360082449962881E-2</v>
      </c>
      <c r="D23318" s="89"/>
      <c r="E23318" s="89"/>
      <c r="F23318" s="89">
        <f>Table3[[#This Row],[Yield]]/100*(1+F23317)</f>
        <v>0</v>
      </c>
    </row>
    <row r="23319" spans="1:6" x14ac:dyDescent="0.2">
      <c r="A23319" s="88">
        <v>29083</v>
      </c>
      <c r="B23319" s="89">
        <v>884.04</v>
      </c>
      <c r="C23319" s="89">
        <f>LN(Table3[[#This Row],[Value]]/B23318)</f>
        <v>-2.0340369071303807E-3</v>
      </c>
      <c r="D23319" s="89"/>
      <c r="E23319" s="89"/>
      <c r="F23319" s="89">
        <f>Table3[[#This Row],[Yield]]/100*(1+F23318)</f>
        <v>0</v>
      </c>
    </row>
    <row r="23320" spans="1:6" x14ac:dyDescent="0.2">
      <c r="A23320" s="88">
        <v>29084</v>
      </c>
      <c r="B23320" s="89">
        <v>883.36</v>
      </c>
      <c r="C23320" s="89">
        <f>LN(Table3[[#This Row],[Value]]/B23319)</f>
        <v>-7.6949194698802995E-4</v>
      </c>
      <c r="D23320" s="89"/>
      <c r="E23320" s="89"/>
      <c r="F23320" s="89">
        <f>Table3[[#This Row],[Yield]]/100*(1+F23319)</f>
        <v>0</v>
      </c>
    </row>
    <row r="23321" spans="1:6" x14ac:dyDescent="0.2">
      <c r="A23321" s="88">
        <v>29087</v>
      </c>
      <c r="B23321" s="89">
        <v>886.52</v>
      </c>
      <c r="C23321" s="89">
        <f>LN(Table3[[#This Row],[Value]]/B23320)</f>
        <v>3.570867355738601E-3</v>
      </c>
      <c r="D23321" s="89"/>
      <c r="E23321" s="89"/>
      <c r="F23321" s="89">
        <f>Table3[[#This Row],[Yield]]/100*(1+F23320)</f>
        <v>0</v>
      </c>
    </row>
    <row r="23322" spans="1:6" x14ac:dyDescent="0.2">
      <c r="A23322" s="88">
        <v>29088</v>
      </c>
      <c r="B23322" s="89">
        <v>886.01</v>
      </c>
      <c r="C23322" s="89">
        <f>LN(Table3[[#This Row],[Value]]/B23321)</f>
        <v>-5.754486683706584E-4</v>
      </c>
      <c r="D23322" s="89"/>
      <c r="E23322" s="89"/>
      <c r="F23322" s="89">
        <f>Table3[[#This Row],[Yield]]/100*(1+F23321)</f>
        <v>0</v>
      </c>
    </row>
    <row r="23323" spans="1:6" x14ac:dyDescent="0.2">
      <c r="A23323" s="88">
        <v>29089</v>
      </c>
      <c r="B23323" s="89">
        <v>885.84</v>
      </c>
      <c r="C23323" s="89">
        <f>LN(Table3[[#This Row],[Value]]/B23322)</f>
        <v>-1.9188983324951029E-4</v>
      </c>
      <c r="D23323" s="89"/>
      <c r="E23323" s="89"/>
      <c r="F23323" s="89">
        <f>Table3[[#This Row],[Yield]]/100*(1+F23322)</f>
        <v>0</v>
      </c>
    </row>
    <row r="23324" spans="1:6" x14ac:dyDescent="0.2">
      <c r="A23324" s="88">
        <v>29090</v>
      </c>
      <c r="B23324" s="89">
        <v>880.38</v>
      </c>
      <c r="C23324" s="89">
        <f>LN(Table3[[#This Row],[Value]]/B23323)</f>
        <v>-6.1827149424223352E-3</v>
      </c>
      <c r="D23324" s="89"/>
      <c r="E23324" s="89"/>
      <c r="F23324" s="89">
        <f>Table3[[#This Row],[Yield]]/100*(1+F23323)</f>
        <v>0</v>
      </c>
    </row>
    <row r="23325" spans="1:6" x14ac:dyDescent="0.2">
      <c r="A23325" s="88">
        <v>29091</v>
      </c>
      <c r="B23325" s="89">
        <v>880.2</v>
      </c>
      <c r="C23325" s="89">
        <f>LN(Table3[[#This Row],[Value]]/B23324)</f>
        <v>-2.0447807043944032E-4</v>
      </c>
      <c r="D23325" s="89"/>
      <c r="E23325" s="89"/>
      <c r="F23325" s="89">
        <f>Table3[[#This Row],[Yield]]/100*(1+F23324)</f>
        <v>0</v>
      </c>
    </row>
    <row r="23326" spans="1:6" x14ac:dyDescent="0.2">
      <c r="A23326" s="88">
        <v>29094</v>
      </c>
      <c r="B23326" s="89">
        <v>885.41</v>
      </c>
      <c r="C23326" s="89">
        <f>LN(Table3[[#This Row],[Value]]/B23325)</f>
        <v>5.9016601875153275E-3</v>
      </c>
      <c r="D23326" s="89"/>
      <c r="E23326" s="89"/>
      <c r="F23326" s="89">
        <f>Table3[[#This Row],[Yield]]/100*(1+F23325)</f>
        <v>0</v>
      </c>
    </row>
    <row r="23327" spans="1:6" x14ac:dyDescent="0.2">
      <c r="A23327" s="88">
        <v>29095</v>
      </c>
      <c r="B23327" s="89">
        <v>884.64</v>
      </c>
      <c r="C23327" s="89">
        <f>LN(Table3[[#This Row],[Value]]/B23326)</f>
        <v>-8.7003197488350623E-4</v>
      </c>
      <c r="D23327" s="89"/>
      <c r="E23327" s="89"/>
      <c r="F23327" s="89">
        <f>Table3[[#This Row],[Yield]]/100*(1+F23326)</f>
        <v>0</v>
      </c>
    </row>
    <row r="23328" spans="1:6" x14ac:dyDescent="0.2">
      <c r="A23328" s="88">
        <v>29096</v>
      </c>
      <c r="B23328" s="89">
        <v>884.9</v>
      </c>
      <c r="C23328" s="89">
        <f>LN(Table3[[#This Row],[Value]]/B23327)</f>
        <v>2.9386168368166605E-4</v>
      </c>
      <c r="D23328" s="89"/>
      <c r="E23328" s="89"/>
      <c r="F23328" s="89">
        <f>Table3[[#This Row],[Yield]]/100*(1+F23327)</f>
        <v>0</v>
      </c>
    </row>
    <row r="23329" spans="1:6" x14ac:dyDescent="0.2">
      <c r="A23329" s="88">
        <v>29097</v>
      </c>
      <c r="B23329" s="89">
        <v>883.7</v>
      </c>
      <c r="C23329" s="89">
        <f>LN(Table3[[#This Row],[Value]]/B23328)</f>
        <v>-1.3570057493457373E-3</v>
      </c>
      <c r="D23329" s="89"/>
      <c r="E23329" s="89"/>
      <c r="F23329" s="89">
        <f>Table3[[#This Row],[Yield]]/100*(1+F23328)</f>
        <v>0</v>
      </c>
    </row>
    <row r="23330" spans="1:6" x14ac:dyDescent="0.2">
      <c r="A23330" s="88">
        <v>29098</v>
      </c>
      <c r="B23330" s="89">
        <v>887.63</v>
      </c>
      <c r="C23330" s="89">
        <f>LN(Table3[[#This Row],[Value]]/B23329)</f>
        <v>4.4373509718689461E-3</v>
      </c>
      <c r="D23330" s="89"/>
      <c r="E23330" s="89"/>
      <c r="F23330" s="89">
        <f>Table3[[#This Row],[Yield]]/100*(1+F23329)</f>
        <v>0</v>
      </c>
    </row>
    <row r="23331" spans="1:6" x14ac:dyDescent="0.2">
      <c r="A23331" s="88">
        <v>29102</v>
      </c>
      <c r="B23331" s="89">
        <v>872.61</v>
      </c>
      <c r="C23331" s="89">
        <f>LN(Table3[[#This Row],[Value]]/B23330)</f>
        <v>-1.706626886739971E-2</v>
      </c>
      <c r="D23331" s="89"/>
      <c r="E23331" s="89"/>
      <c r="F23331" s="89">
        <f>Table3[[#This Row],[Yield]]/100*(1+F23330)</f>
        <v>0</v>
      </c>
    </row>
    <row r="23332" spans="1:6" x14ac:dyDescent="0.2">
      <c r="A23332" s="88">
        <v>29103</v>
      </c>
      <c r="B23332" s="89">
        <v>866.13</v>
      </c>
      <c r="C23332" s="89">
        <f>LN(Table3[[#This Row],[Value]]/B23331)</f>
        <v>-7.4537078587517923E-3</v>
      </c>
      <c r="D23332" s="89"/>
      <c r="E23332" s="89"/>
      <c r="F23332" s="89">
        <f>Table3[[#This Row],[Yield]]/100*(1+F23331)</f>
        <v>0</v>
      </c>
    </row>
    <row r="23333" spans="1:6" x14ac:dyDescent="0.2">
      <c r="A23333" s="88">
        <v>29104</v>
      </c>
      <c r="B23333" s="89">
        <v>867.32</v>
      </c>
      <c r="C23333" s="89">
        <f>LN(Table3[[#This Row],[Value]]/B23332)</f>
        <v>1.3729847263410028E-3</v>
      </c>
      <c r="D23333" s="89"/>
      <c r="E23333" s="89"/>
      <c r="F23333" s="89">
        <f>Table3[[#This Row],[Yield]]/100*(1+F23332)</f>
        <v>0</v>
      </c>
    </row>
    <row r="23334" spans="1:6" x14ac:dyDescent="0.2">
      <c r="A23334" s="88">
        <v>29105</v>
      </c>
      <c r="B23334" s="89">
        <v>874.15</v>
      </c>
      <c r="C23334" s="89">
        <f>LN(Table3[[#This Row],[Value]]/B23333)</f>
        <v>7.8439881476409252E-3</v>
      </c>
      <c r="D23334" s="89"/>
      <c r="E23334" s="89"/>
      <c r="F23334" s="89">
        <f>Table3[[#This Row],[Yield]]/100*(1+F23333)</f>
        <v>0</v>
      </c>
    </row>
    <row r="23335" spans="1:6" x14ac:dyDescent="0.2">
      <c r="A23335" s="88">
        <v>29108</v>
      </c>
      <c r="B23335" s="89">
        <v>876.88</v>
      </c>
      <c r="C23335" s="89">
        <f>LN(Table3[[#This Row],[Value]]/B23334)</f>
        <v>3.1181672638099732E-3</v>
      </c>
      <c r="D23335" s="89"/>
      <c r="E23335" s="89"/>
      <c r="F23335" s="89">
        <f>Table3[[#This Row],[Yield]]/100*(1+F23334)</f>
        <v>0</v>
      </c>
    </row>
    <row r="23336" spans="1:6" x14ac:dyDescent="0.2">
      <c r="A23336" s="88">
        <v>29109</v>
      </c>
      <c r="B23336" s="89">
        <v>869.71</v>
      </c>
      <c r="C23336" s="89">
        <f>LN(Table3[[#This Row],[Value]]/B23335)</f>
        <v>-8.2103301600761902E-3</v>
      </c>
      <c r="D23336" s="89"/>
      <c r="E23336" s="89"/>
      <c r="F23336" s="89">
        <f>Table3[[#This Row],[Yield]]/100*(1+F23335)</f>
        <v>0</v>
      </c>
    </row>
    <row r="23337" spans="1:6" x14ac:dyDescent="0.2">
      <c r="A23337" s="88">
        <v>29110</v>
      </c>
      <c r="B23337" s="89">
        <v>870.9</v>
      </c>
      <c r="C23337" s="89">
        <f>LN(Table3[[#This Row],[Value]]/B23336)</f>
        <v>1.3673369513021089E-3</v>
      </c>
      <c r="D23337" s="89"/>
      <c r="E23337" s="89"/>
      <c r="F23337" s="89">
        <f>Table3[[#This Row],[Yield]]/100*(1+F23336)</f>
        <v>0</v>
      </c>
    </row>
    <row r="23338" spans="1:6" x14ac:dyDescent="0.2">
      <c r="A23338" s="88">
        <v>29111</v>
      </c>
      <c r="B23338" s="89">
        <v>870.73</v>
      </c>
      <c r="C23338" s="89">
        <f>LN(Table3[[#This Row],[Value]]/B23337)</f>
        <v>-1.952194215072599E-4</v>
      </c>
      <c r="D23338" s="89"/>
      <c r="E23338" s="89"/>
      <c r="F23338" s="89">
        <f>Table3[[#This Row],[Yield]]/100*(1+F23337)</f>
        <v>0</v>
      </c>
    </row>
    <row r="23339" spans="1:6" x14ac:dyDescent="0.2">
      <c r="A23339" s="88">
        <v>29112</v>
      </c>
      <c r="B23339" s="89">
        <v>879.1</v>
      </c>
      <c r="C23339" s="89">
        <f>LN(Table3[[#This Row],[Value]]/B23338)</f>
        <v>9.5667165799463195E-3</v>
      </c>
      <c r="D23339" s="89"/>
      <c r="E23339" s="89"/>
      <c r="F23339" s="89">
        <f>Table3[[#This Row],[Yield]]/100*(1+F23338)</f>
        <v>0</v>
      </c>
    </row>
    <row r="23340" spans="1:6" x14ac:dyDescent="0.2">
      <c r="A23340" s="88">
        <v>29115</v>
      </c>
      <c r="B23340" s="89">
        <v>881.31</v>
      </c>
      <c r="C23340" s="89">
        <f>LN(Table3[[#This Row],[Value]]/B23339)</f>
        <v>2.5107800580426299E-3</v>
      </c>
      <c r="D23340" s="89"/>
      <c r="E23340" s="89"/>
      <c r="F23340" s="89">
        <f>Table3[[#This Row],[Yield]]/100*(1+F23339)</f>
        <v>0</v>
      </c>
    </row>
    <row r="23341" spans="1:6" x14ac:dyDescent="0.2">
      <c r="A23341" s="88">
        <v>29116</v>
      </c>
      <c r="B23341" s="89">
        <v>874.15</v>
      </c>
      <c r="C23341" s="89">
        <f>LN(Table3[[#This Row],[Value]]/B23340)</f>
        <v>-8.1574512715177922E-3</v>
      </c>
      <c r="D23341" s="89"/>
      <c r="E23341" s="89"/>
      <c r="F23341" s="89">
        <f>Table3[[#This Row],[Yield]]/100*(1+F23340)</f>
        <v>0</v>
      </c>
    </row>
    <row r="23342" spans="1:6" x14ac:dyDescent="0.2">
      <c r="A23342" s="88">
        <v>29117</v>
      </c>
      <c r="B23342" s="89">
        <v>876.45</v>
      </c>
      <c r="C23342" s="89">
        <f>LN(Table3[[#This Row],[Value]]/B23341)</f>
        <v>2.6276720248978721E-3</v>
      </c>
      <c r="D23342" s="89"/>
      <c r="E23342" s="89"/>
      <c r="F23342" s="89">
        <f>Table3[[#This Row],[Yield]]/100*(1+F23341)</f>
        <v>0</v>
      </c>
    </row>
    <row r="23343" spans="1:6" x14ac:dyDescent="0.2">
      <c r="A23343" s="88">
        <v>29118</v>
      </c>
      <c r="B23343" s="89">
        <v>893.69</v>
      </c>
      <c r="C23343" s="89">
        <f>LN(Table3[[#This Row],[Value]]/B23342)</f>
        <v>1.9479301219017083E-2</v>
      </c>
      <c r="D23343" s="89"/>
      <c r="E23343" s="89"/>
      <c r="F23343" s="89">
        <f>Table3[[#This Row],[Yield]]/100*(1+F23342)</f>
        <v>0</v>
      </c>
    </row>
    <row r="23344" spans="1:6" x14ac:dyDescent="0.2">
      <c r="A23344" s="88">
        <v>29119</v>
      </c>
      <c r="B23344" s="89">
        <v>893.94</v>
      </c>
      <c r="C23344" s="89">
        <f>LN(Table3[[#This Row],[Value]]/B23343)</f>
        <v>2.7969993973005615E-4</v>
      </c>
      <c r="D23344" s="89"/>
      <c r="E23344" s="89"/>
      <c r="F23344" s="89">
        <f>Table3[[#This Row],[Yield]]/100*(1+F23343)</f>
        <v>0</v>
      </c>
    </row>
    <row r="23345" spans="1:6" x14ac:dyDescent="0.2">
      <c r="A23345" s="88">
        <v>29122</v>
      </c>
      <c r="B23345" s="89">
        <v>885.84</v>
      </c>
      <c r="C23345" s="89">
        <f>LN(Table3[[#This Row],[Value]]/B23344)</f>
        <v>-9.1023114374499808E-3</v>
      </c>
      <c r="D23345" s="89"/>
      <c r="E23345" s="89"/>
      <c r="F23345" s="89">
        <f>Table3[[#This Row],[Yield]]/100*(1+F23344)</f>
        <v>0</v>
      </c>
    </row>
    <row r="23346" spans="1:6" x14ac:dyDescent="0.2">
      <c r="A23346" s="88">
        <v>29123</v>
      </c>
      <c r="B23346" s="89">
        <v>886.18</v>
      </c>
      <c r="C23346" s="89">
        <f>LN(Table3[[#This Row],[Value]]/B23345)</f>
        <v>3.8374285185520005E-4</v>
      </c>
      <c r="D23346" s="89"/>
      <c r="E23346" s="89"/>
      <c r="F23346" s="89">
        <f>Table3[[#This Row],[Yield]]/100*(1+F23345)</f>
        <v>0</v>
      </c>
    </row>
    <row r="23347" spans="1:6" x14ac:dyDescent="0.2">
      <c r="A23347" s="88">
        <v>29124</v>
      </c>
      <c r="B23347" s="89">
        <v>886.35</v>
      </c>
      <c r="C23347" s="89">
        <f>LN(Table3[[#This Row],[Value]]/B23346)</f>
        <v>1.9181621808528961E-4</v>
      </c>
      <c r="D23347" s="89"/>
      <c r="E23347" s="89"/>
      <c r="F23347" s="89">
        <f>Table3[[#This Row],[Yield]]/100*(1+F23346)</f>
        <v>0</v>
      </c>
    </row>
    <row r="23348" spans="1:6" x14ac:dyDescent="0.2">
      <c r="A23348" s="88">
        <v>29125</v>
      </c>
      <c r="B23348" s="89">
        <v>887.46</v>
      </c>
      <c r="C23348" s="89">
        <f>LN(Table3[[#This Row],[Value]]/B23347)</f>
        <v>1.2515434515402812E-3</v>
      </c>
      <c r="D23348" s="89"/>
      <c r="E23348" s="89"/>
      <c r="F23348" s="89">
        <f>Table3[[#This Row],[Yield]]/100*(1+F23347)</f>
        <v>0</v>
      </c>
    </row>
    <row r="23349" spans="1:6" x14ac:dyDescent="0.2">
      <c r="A23349" s="88">
        <v>29126</v>
      </c>
      <c r="B23349" s="89">
        <v>878.58</v>
      </c>
      <c r="C23349" s="89">
        <f>LN(Table3[[#This Row],[Value]]/B23348)</f>
        <v>-1.0056482116112857E-2</v>
      </c>
      <c r="D23349" s="89"/>
      <c r="E23349" s="89"/>
      <c r="F23349" s="89">
        <f>Table3[[#This Row],[Yield]]/100*(1+F23348)</f>
        <v>0</v>
      </c>
    </row>
    <row r="23350" spans="1:6" x14ac:dyDescent="0.2">
      <c r="A23350" s="88">
        <v>29129</v>
      </c>
      <c r="B23350" s="89">
        <v>872.95</v>
      </c>
      <c r="C23350" s="89">
        <f>LN(Table3[[#This Row],[Value]]/B23349)</f>
        <v>-6.4286873644374982E-3</v>
      </c>
      <c r="D23350" s="89"/>
      <c r="E23350" s="89"/>
      <c r="F23350" s="89">
        <f>Table3[[#This Row],[Yield]]/100*(1+F23349)</f>
        <v>0</v>
      </c>
    </row>
    <row r="23351" spans="1:6" x14ac:dyDescent="0.2">
      <c r="A23351" s="88">
        <v>29130</v>
      </c>
      <c r="B23351" s="89">
        <v>885.32</v>
      </c>
      <c r="C23351" s="89">
        <f>LN(Table3[[#This Row],[Value]]/B23350)</f>
        <v>1.4070881143061136E-2</v>
      </c>
      <c r="D23351" s="89"/>
      <c r="E23351" s="89"/>
      <c r="F23351" s="89">
        <f>Table3[[#This Row],[Yield]]/100*(1+F23350)</f>
        <v>0</v>
      </c>
    </row>
    <row r="23352" spans="1:6" x14ac:dyDescent="0.2">
      <c r="A23352" s="88">
        <v>29131</v>
      </c>
      <c r="B23352" s="89">
        <v>885.15</v>
      </c>
      <c r="C23352" s="89">
        <f>LN(Table3[[#This Row],[Value]]/B23351)</f>
        <v>-1.9203940255700728E-4</v>
      </c>
      <c r="D23352" s="89"/>
      <c r="E23352" s="89"/>
      <c r="F23352" s="89">
        <f>Table3[[#This Row],[Yield]]/100*(1+F23351)</f>
        <v>0</v>
      </c>
    </row>
    <row r="23353" spans="1:6" x14ac:dyDescent="0.2">
      <c r="A23353" s="88">
        <v>29132</v>
      </c>
      <c r="B23353" s="89">
        <v>890.1</v>
      </c>
      <c r="C23353" s="89">
        <f>LN(Table3[[#This Row],[Value]]/B23352)</f>
        <v>5.5766937935984775E-3</v>
      </c>
      <c r="D23353" s="89"/>
      <c r="E23353" s="89"/>
      <c r="F23353" s="89">
        <f>Table3[[#This Row],[Yield]]/100*(1+F23352)</f>
        <v>0</v>
      </c>
    </row>
    <row r="23354" spans="1:6" x14ac:dyDescent="0.2">
      <c r="A23354" s="88">
        <v>29133</v>
      </c>
      <c r="B23354" s="89">
        <v>897.61</v>
      </c>
      <c r="C23354" s="89">
        <f>LN(Table3[[#This Row],[Value]]/B23353)</f>
        <v>8.4018595614518531E-3</v>
      </c>
      <c r="D23354" s="89"/>
      <c r="E23354" s="89"/>
      <c r="F23354" s="89">
        <f>Table3[[#This Row],[Yield]]/100*(1+F23353)</f>
        <v>0</v>
      </c>
    </row>
    <row r="23355" spans="1:6" x14ac:dyDescent="0.2">
      <c r="A23355" s="88">
        <v>29136</v>
      </c>
      <c r="B23355" s="89">
        <v>884.04</v>
      </c>
      <c r="C23355" s="89">
        <f>LN(Table3[[#This Row],[Value]]/B23354)</f>
        <v>-1.5233365043615284E-2</v>
      </c>
      <c r="D23355" s="89"/>
      <c r="E23355" s="89"/>
      <c r="F23355" s="89">
        <f>Table3[[#This Row],[Yield]]/100*(1+F23354)</f>
        <v>0</v>
      </c>
    </row>
    <row r="23356" spans="1:6" x14ac:dyDescent="0.2">
      <c r="A23356" s="88">
        <v>29137</v>
      </c>
      <c r="B23356" s="89">
        <v>857.59</v>
      </c>
      <c r="C23356" s="89">
        <f>LN(Table3[[#This Row],[Value]]/B23355)</f>
        <v>-3.0376180681929703E-2</v>
      </c>
      <c r="D23356" s="89"/>
      <c r="E23356" s="89"/>
      <c r="F23356" s="89">
        <f>Table3[[#This Row],[Yield]]/100*(1+F23355)</f>
        <v>0</v>
      </c>
    </row>
    <row r="23357" spans="1:6" x14ac:dyDescent="0.2">
      <c r="A23357" s="88">
        <v>29138</v>
      </c>
      <c r="B23357" s="89">
        <v>849.32</v>
      </c>
      <c r="C23357" s="89">
        <f>LN(Table3[[#This Row],[Value]]/B23356)</f>
        <v>-9.6901004871998118E-3</v>
      </c>
      <c r="D23357" s="89"/>
      <c r="E23357" s="89"/>
      <c r="F23357" s="89">
        <f>Table3[[#This Row],[Yield]]/100*(1+F23356)</f>
        <v>0</v>
      </c>
    </row>
    <row r="23358" spans="1:6" x14ac:dyDescent="0.2">
      <c r="A23358" s="88">
        <v>29139</v>
      </c>
      <c r="B23358" s="89">
        <v>844.62</v>
      </c>
      <c r="C23358" s="89">
        <f>LN(Table3[[#This Row],[Value]]/B23357)</f>
        <v>-5.5492072456640382E-3</v>
      </c>
      <c r="D23358" s="89"/>
      <c r="E23358" s="89"/>
      <c r="F23358" s="89">
        <f>Table3[[#This Row],[Yield]]/100*(1+F23357)</f>
        <v>0</v>
      </c>
    </row>
    <row r="23359" spans="1:6" x14ac:dyDescent="0.2">
      <c r="A23359" s="88">
        <v>29140</v>
      </c>
      <c r="B23359" s="89">
        <v>838.99</v>
      </c>
      <c r="C23359" s="89">
        <f>LN(Table3[[#This Row],[Value]]/B23358)</f>
        <v>-6.6880346228863803E-3</v>
      </c>
      <c r="D23359" s="89"/>
      <c r="E23359" s="89"/>
      <c r="F23359" s="89">
        <f>Table3[[#This Row],[Yield]]/100*(1+F23358)</f>
        <v>0</v>
      </c>
    </row>
    <row r="23360" spans="1:6" x14ac:dyDescent="0.2">
      <c r="A23360" s="88">
        <v>29143</v>
      </c>
      <c r="B23360" s="89">
        <v>831.06</v>
      </c>
      <c r="C23360" s="89">
        <f>LN(Table3[[#This Row],[Value]]/B23359)</f>
        <v>-9.4967930299804763E-3</v>
      </c>
      <c r="D23360" s="89"/>
      <c r="E23360" s="89"/>
      <c r="F23360" s="89">
        <f>Table3[[#This Row],[Yield]]/100*(1+F23359)</f>
        <v>0</v>
      </c>
    </row>
    <row r="23361" spans="1:6" x14ac:dyDescent="0.2">
      <c r="A23361" s="88">
        <v>29144</v>
      </c>
      <c r="B23361" s="89">
        <v>829.52</v>
      </c>
      <c r="C23361" s="89">
        <f>LN(Table3[[#This Row],[Value]]/B23360)</f>
        <v>-1.8547741650394511E-3</v>
      </c>
      <c r="D23361" s="89"/>
      <c r="E23361" s="89"/>
      <c r="F23361" s="89">
        <f>Table3[[#This Row],[Yield]]/100*(1+F23360)</f>
        <v>0</v>
      </c>
    </row>
    <row r="23362" spans="1:6" x14ac:dyDescent="0.2">
      <c r="A23362" s="88">
        <v>29145</v>
      </c>
      <c r="B23362" s="89">
        <v>830.72</v>
      </c>
      <c r="C23362" s="89">
        <f>LN(Table3[[#This Row],[Value]]/B23361)</f>
        <v>1.4455743855931267E-3</v>
      </c>
      <c r="D23362" s="89"/>
      <c r="E23362" s="89"/>
      <c r="F23362" s="89">
        <f>Table3[[#This Row],[Yield]]/100*(1+F23361)</f>
        <v>0</v>
      </c>
    </row>
    <row r="23363" spans="1:6" x14ac:dyDescent="0.2">
      <c r="A23363" s="88">
        <v>29146</v>
      </c>
      <c r="B23363" s="89">
        <v>830.12</v>
      </c>
      <c r="C23363" s="89">
        <f>LN(Table3[[#This Row],[Value]]/B23362)</f>
        <v>-7.2252598215622106E-4</v>
      </c>
      <c r="D23363" s="89"/>
      <c r="E23363" s="89"/>
      <c r="F23363" s="89">
        <f>Table3[[#This Row],[Yield]]/100*(1+F23362)</f>
        <v>0</v>
      </c>
    </row>
    <row r="23364" spans="1:6" x14ac:dyDescent="0.2">
      <c r="A23364" s="88">
        <v>29147</v>
      </c>
      <c r="B23364" s="89">
        <v>814.68</v>
      </c>
      <c r="C23364" s="89">
        <f>LN(Table3[[#This Row],[Value]]/B23363)</f>
        <v>-1.8774870551903581E-2</v>
      </c>
      <c r="D23364" s="89"/>
      <c r="E23364" s="89"/>
      <c r="F23364" s="89">
        <f>Table3[[#This Row],[Yield]]/100*(1+F23363)</f>
        <v>0</v>
      </c>
    </row>
    <row r="23365" spans="1:6" x14ac:dyDescent="0.2">
      <c r="A23365" s="88">
        <v>29150</v>
      </c>
      <c r="B23365" s="89">
        <v>809.13</v>
      </c>
      <c r="C23365" s="89">
        <f>LN(Table3[[#This Row],[Value]]/B23364)</f>
        <v>-6.8358017400667473E-3</v>
      </c>
      <c r="D23365" s="89"/>
      <c r="E23365" s="89"/>
      <c r="F23365" s="89">
        <f>Table3[[#This Row],[Yield]]/100*(1+F23364)</f>
        <v>0</v>
      </c>
    </row>
    <row r="23366" spans="1:6" x14ac:dyDescent="0.2">
      <c r="A23366" s="88">
        <v>29151</v>
      </c>
      <c r="B23366" s="89">
        <v>806.83</v>
      </c>
      <c r="C23366" s="89">
        <f>LN(Table3[[#This Row],[Value]]/B23365)</f>
        <v>-2.8466070361984831E-3</v>
      </c>
      <c r="D23366" s="89"/>
      <c r="E23366" s="89"/>
      <c r="F23366" s="89">
        <f>Table3[[#This Row],[Yield]]/100*(1+F23365)</f>
        <v>0</v>
      </c>
    </row>
    <row r="23367" spans="1:6" x14ac:dyDescent="0.2">
      <c r="A23367" s="88">
        <v>29152</v>
      </c>
      <c r="B23367" s="89">
        <v>808.36</v>
      </c>
      <c r="C23367" s="89">
        <f>LN(Table3[[#This Row],[Value]]/B23366)</f>
        <v>1.8945145247569962E-3</v>
      </c>
      <c r="D23367" s="89"/>
      <c r="E23367" s="89"/>
      <c r="F23367" s="89">
        <f>Table3[[#This Row],[Yield]]/100*(1+F23366)</f>
        <v>0</v>
      </c>
    </row>
    <row r="23368" spans="1:6" x14ac:dyDescent="0.2">
      <c r="A23368" s="88">
        <v>29153</v>
      </c>
      <c r="B23368" s="89">
        <v>808.46</v>
      </c>
      <c r="C23368" s="89">
        <f>LN(Table3[[#This Row],[Value]]/B23367)</f>
        <v>1.236996080300241E-4</v>
      </c>
      <c r="D23368" s="89"/>
      <c r="E23368" s="89"/>
      <c r="F23368" s="89">
        <f>Table3[[#This Row],[Yield]]/100*(1+F23367)</f>
        <v>0</v>
      </c>
    </row>
    <row r="23369" spans="1:6" x14ac:dyDescent="0.2">
      <c r="A23369" s="88">
        <v>29154</v>
      </c>
      <c r="B23369" s="89">
        <v>809.3</v>
      </c>
      <c r="C23369" s="89">
        <f>LN(Table3[[#This Row],[Value]]/B23368)</f>
        <v>1.0384730435784033E-3</v>
      </c>
      <c r="D23369" s="89"/>
      <c r="E23369" s="89"/>
      <c r="F23369" s="89">
        <f>Table3[[#This Row],[Yield]]/100*(1+F23368)</f>
        <v>0</v>
      </c>
    </row>
    <row r="23370" spans="1:6" x14ac:dyDescent="0.2">
      <c r="A23370" s="88">
        <v>29157</v>
      </c>
      <c r="B23370" s="89">
        <v>808.62</v>
      </c>
      <c r="C23370" s="89">
        <f>LN(Table3[[#This Row],[Value]]/B23369)</f>
        <v>-8.405854925332397E-4</v>
      </c>
      <c r="D23370" s="89"/>
      <c r="E23370" s="89"/>
      <c r="F23370" s="89">
        <f>Table3[[#This Row],[Yield]]/100*(1+F23369)</f>
        <v>0</v>
      </c>
    </row>
    <row r="23371" spans="1:6" x14ac:dyDescent="0.2">
      <c r="A23371" s="88">
        <v>29158</v>
      </c>
      <c r="B23371" s="89">
        <v>823.81</v>
      </c>
      <c r="C23371" s="89">
        <f>LN(Table3[[#This Row],[Value]]/B23370)</f>
        <v>1.8610829787839463E-2</v>
      </c>
      <c r="D23371" s="89"/>
      <c r="E23371" s="89"/>
      <c r="F23371" s="89">
        <f>Table3[[#This Row],[Yield]]/100*(1+F23370)</f>
        <v>0</v>
      </c>
    </row>
    <row r="23372" spans="1:6" x14ac:dyDescent="0.2">
      <c r="A23372" s="88">
        <v>29159</v>
      </c>
      <c r="B23372" s="89">
        <v>815.7</v>
      </c>
      <c r="C23372" s="89">
        <f>LN(Table3[[#This Row],[Value]]/B23371)</f>
        <v>-9.8932804904275484E-3</v>
      </c>
      <c r="D23372" s="89"/>
      <c r="E23372" s="89"/>
      <c r="F23372" s="89">
        <f>Table3[[#This Row],[Yield]]/100*(1+F23371)</f>
        <v>0</v>
      </c>
    </row>
    <row r="23373" spans="1:6" x14ac:dyDescent="0.2">
      <c r="A23373" s="88">
        <v>29160</v>
      </c>
      <c r="B23373" s="89">
        <v>820.14</v>
      </c>
      <c r="C23373" s="89">
        <f>LN(Table3[[#This Row],[Value]]/B23372)</f>
        <v>5.4284170860818184E-3</v>
      </c>
      <c r="D23373" s="89"/>
      <c r="E23373" s="89"/>
      <c r="F23373" s="89">
        <f>Table3[[#This Row],[Yield]]/100*(1+F23372)</f>
        <v>0</v>
      </c>
    </row>
    <row r="23374" spans="1:6" x14ac:dyDescent="0.2">
      <c r="A23374" s="88">
        <v>29161</v>
      </c>
      <c r="B23374" s="89">
        <v>818.94</v>
      </c>
      <c r="C23374" s="89">
        <f>LN(Table3[[#This Row],[Value]]/B23373)</f>
        <v>-1.4642362964574728E-3</v>
      </c>
      <c r="D23374" s="89"/>
      <c r="E23374" s="89"/>
      <c r="F23374" s="89">
        <f>Table3[[#This Row],[Yield]]/100*(1+F23373)</f>
        <v>0</v>
      </c>
    </row>
    <row r="23375" spans="1:6" x14ac:dyDescent="0.2">
      <c r="A23375" s="88">
        <v>29164</v>
      </c>
      <c r="B23375" s="89">
        <v>812.63</v>
      </c>
      <c r="C23375" s="89">
        <f>LN(Table3[[#This Row],[Value]]/B23374)</f>
        <v>-7.73491969090144E-3</v>
      </c>
      <c r="D23375" s="89"/>
      <c r="E23375" s="89"/>
      <c r="F23375" s="89">
        <f>Table3[[#This Row],[Yield]]/100*(1+F23374)</f>
        <v>0</v>
      </c>
    </row>
    <row r="23376" spans="1:6" x14ac:dyDescent="0.2">
      <c r="A23376" s="88">
        <v>29165</v>
      </c>
      <c r="B23376" s="89">
        <v>806.48</v>
      </c>
      <c r="C23376" s="89">
        <f>LN(Table3[[#This Row],[Value]]/B23375)</f>
        <v>-7.5968026595715629E-3</v>
      </c>
      <c r="D23376" s="89"/>
      <c r="E23376" s="89"/>
      <c r="F23376" s="89">
        <f>Table3[[#This Row],[Yield]]/100*(1+F23375)</f>
        <v>0</v>
      </c>
    </row>
    <row r="23377" spans="1:6" x14ac:dyDescent="0.2">
      <c r="A23377" s="88">
        <v>29166</v>
      </c>
      <c r="B23377" s="89">
        <v>796.67</v>
      </c>
      <c r="C23377" s="89">
        <f>LN(Table3[[#This Row],[Value]]/B23376)</f>
        <v>-1.2238558396574433E-2</v>
      </c>
      <c r="D23377" s="89"/>
      <c r="E23377" s="89"/>
      <c r="F23377" s="89">
        <f>Table3[[#This Row],[Yield]]/100*(1+F23376)</f>
        <v>0</v>
      </c>
    </row>
    <row r="23378" spans="1:6" x14ac:dyDescent="0.2">
      <c r="A23378" s="88">
        <v>29167</v>
      </c>
      <c r="B23378" s="89">
        <v>797.61</v>
      </c>
      <c r="C23378" s="89">
        <f>LN(Table3[[#This Row],[Value]]/B23377)</f>
        <v>1.1792158327601486E-3</v>
      </c>
      <c r="D23378" s="89"/>
      <c r="E23378" s="89"/>
      <c r="F23378" s="89">
        <f>Table3[[#This Row],[Yield]]/100*(1+F23377)</f>
        <v>0</v>
      </c>
    </row>
    <row r="23379" spans="1:6" x14ac:dyDescent="0.2">
      <c r="A23379" s="88">
        <v>29168</v>
      </c>
      <c r="B23379" s="89">
        <v>806.48</v>
      </c>
      <c r="C23379" s="89">
        <f>LN(Table3[[#This Row],[Value]]/B23378)</f>
        <v>1.1059342563814165E-2</v>
      </c>
      <c r="D23379" s="89"/>
      <c r="E23379" s="89"/>
      <c r="F23379" s="89">
        <f>Table3[[#This Row],[Yield]]/100*(1+F23378)</f>
        <v>0</v>
      </c>
    </row>
    <row r="23380" spans="1:6" x14ac:dyDescent="0.2">
      <c r="A23380" s="88">
        <v>29171</v>
      </c>
      <c r="B23380" s="89">
        <v>821.93</v>
      </c>
      <c r="C23380" s="89">
        <f>LN(Table3[[#This Row],[Value]]/B23379)</f>
        <v>1.8976134533481036E-2</v>
      </c>
      <c r="D23380" s="89"/>
      <c r="E23380" s="89"/>
      <c r="F23380" s="89">
        <f>Table3[[#This Row],[Yield]]/100*(1+F23379)</f>
        <v>0</v>
      </c>
    </row>
    <row r="23381" spans="1:6" x14ac:dyDescent="0.2">
      <c r="A23381" s="88">
        <v>29172</v>
      </c>
      <c r="B23381" s="89">
        <v>814.08</v>
      </c>
      <c r="C23381" s="89">
        <f>LN(Table3[[#This Row],[Value]]/B23380)</f>
        <v>-9.5965920075190975E-3</v>
      </c>
      <c r="D23381" s="89"/>
      <c r="E23381" s="89"/>
      <c r="F23381" s="89">
        <f>Table3[[#This Row],[Yield]]/100*(1+F23380)</f>
        <v>0</v>
      </c>
    </row>
    <row r="23382" spans="1:6" x14ac:dyDescent="0.2">
      <c r="A23382" s="88">
        <v>29173</v>
      </c>
      <c r="B23382" s="89">
        <v>816.55</v>
      </c>
      <c r="C23382" s="89">
        <f>LN(Table3[[#This Row],[Value]]/B23381)</f>
        <v>3.029506251104189E-3</v>
      </c>
      <c r="D23382" s="89"/>
      <c r="E23382" s="89"/>
      <c r="F23382" s="89">
        <f>Table3[[#This Row],[Yield]]/100*(1+F23381)</f>
        <v>0</v>
      </c>
    </row>
    <row r="23383" spans="1:6" x14ac:dyDescent="0.2">
      <c r="A23383" s="88">
        <v>29174</v>
      </c>
      <c r="B23383" s="89">
        <v>821.33</v>
      </c>
      <c r="C23383" s="89">
        <f>LN(Table3[[#This Row],[Value]]/B23382)</f>
        <v>5.8368300127545408E-3</v>
      </c>
      <c r="D23383" s="89"/>
      <c r="E23383" s="89"/>
      <c r="F23383" s="89">
        <f>Table3[[#This Row],[Yield]]/100*(1+F23382)</f>
        <v>0</v>
      </c>
    </row>
    <row r="23384" spans="1:6" x14ac:dyDescent="0.2">
      <c r="A23384" s="88">
        <v>29175</v>
      </c>
      <c r="B23384" s="89">
        <v>815.7</v>
      </c>
      <c r="C23384" s="89">
        <f>LN(Table3[[#This Row],[Value]]/B23383)</f>
        <v>-6.8783372289720254E-3</v>
      </c>
      <c r="D23384" s="89"/>
      <c r="E23384" s="89"/>
      <c r="F23384" s="89">
        <f>Table3[[#This Row],[Yield]]/100*(1+F23383)</f>
        <v>0</v>
      </c>
    </row>
    <row r="23385" spans="1:6" x14ac:dyDescent="0.2">
      <c r="A23385" s="88">
        <v>29178</v>
      </c>
      <c r="B23385" s="89">
        <v>815.27</v>
      </c>
      <c r="C23385" s="89">
        <f>LN(Table3[[#This Row],[Value]]/B23384)</f>
        <v>-5.2729358598029973E-4</v>
      </c>
      <c r="D23385" s="89"/>
      <c r="E23385" s="89"/>
      <c r="F23385" s="89">
        <f>Table3[[#This Row],[Yield]]/100*(1+F23384)</f>
        <v>0</v>
      </c>
    </row>
    <row r="23386" spans="1:6" x14ac:dyDescent="0.2">
      <c r="A23386" s="88">
        <v>29179</v>
      </c>
      <c r="B23386" s="89">
        <v>809.22</v>
      </c>
      <c r="C23386" s="89">
        <f>LN(Table3[[#This Row],[Value]]/B23385)</f>
        <v>-7.4485259637332765E-3</v>
      </c>
      <c r="D23386" s="89"/>
      <c r="E23386" s="89"/>
      <c r="F23386" s="89">
        <f>Table3[[#This Row],[Yield]]/100*(1+F23385)</f>
        <v>0</v>
      </c>
    </row>
    <row r="23387" spans="1:6" x14ac:dyDescent="0.2">
      <c r="A23387" s="88">
        <v>29180</v>
      </c>
      <c r="B23387" s="89">
        <v>807.42</v>
      </c>
      <c r="C23387" s="89">
        <f>LN(Table3[[#This Row],[Value]]/B23386)</f>
        <v>-2.2268417753163105E-3</v>
      </c>
      <c r="D23387" s="89"/>
      <c r="E23387" s="89"/>
      <c r="F23387" s="89">
        <f>Table3[[#This Row],[Yield]]/100*(1+F23386)</f>
        <v>0</v>
      </c>
    </row>
    <row r="23388" spans="1:6" x14ac:dyDescent="0.2">
      <c r="A23388" s="88">
        <v>29182</v>
      </c>
      <c r="B23388" s="89">
        <v>811.77</v>
      </c>
      <c r="C23388" s="89">
        <f>LN(Table3[[#This Row],[Value]]/B23387)</f>
        <v>5.3730698254389215E-3</v>
      </c>
      <c r="D23388" s="89"/>
      <c r="E23388" s="89"/>
      <c r="F23388" s="89">
        <f>Table3[[#This Row],[Yield]]/100*(1+F23387)</f>
        <v>0</v>
      </c>
    </row>
    <row r="23389" spans="1:6" x14ac:dyDescent="0.2">
      <c r="A23389" s="88">
        <v>29185</v>
      </c>
      <c r="B23389" s="89">
        <v>828.75</v>
      </c>
      <c r="C23389" s="89">
        <f>LN(Table3[[#This Row],[Value]]/B23388)</f>
        <v>2.0701492693128268E-2</v>
      </c>
      <c r="D23389" s="89"/>
      <c r="E23389" s="89"/>
      <c r="F23389" s="89">
        <f>Table3[[#This Row],[Yield]]/100*(1+F23388)</f>
        <v>0</v>
      </c>
    </row>
    <row r="23390" spans="1:6" x14ac:dyDescent="0.2">
      <c r="A23390" s="88">
        <v>29186</v>
      </c>
      <c r="B23390" s="89">
        <v>825.85</v>
      </c>
      <c r="C23390" s="89">
        <f>LN(Table3[[#This Row],[Value]]/B23389)</f>
        <v>-3.5053825329728811E-3</v>
      </c>
      <c r="D23390" s="89"/>
      <c r="E23390" s="89"/>
      <c r="F23390" s="89">
        <f>Table3[[#This Row],[Yield]]/100*(1+F23389)</f>
        <v>0</v>
      </c>
    </row>
    <row r="23391" spans="1:6" x14ac:dyDescent="0.2">
      <c r="A23391" s="88">
        <v>29187</v>
      </c>
      <c r="B23391" s="89">
        <v>830.46</v>
      </c>
      <c r="C23391" s="89">
        <f>LN(Table3[[#This Row],[Value]]/B23390)</f>
        <v>5.5666051695661394E-3</v>
      </c>
      <c r="D23391" s="89"/>
      <c r="E23391" s="89"/>
      <c r="F23391" s="89">
        <f>Table3[[#This Row],[Yield]]/100*(1+F23390)</f>
        <v>0</v>
      </c>
    </row>
    <row r="23392" spans="1:6" x14ac:dyDescent="0.2">
      <c r="A23392" s="88">
        <v>29188</v>
      </c>
      <c r="B23392" s="89">
        <v>831.74</v>
      </c>
      <c r="C23392" s="89">
        <f>LN(Table3[[#This Row],[Value]]/B23391)</f>
        <v>1.5401278462429877E-3</v>
      </c>
      <c r="D23392" s="89"/>
      <c r="E23392" s="89"/>
      <c r="F23392" s="89">
        <f>Table3[[#This Row],[Yield]]/100*(1+F23391)</f>
        <v>0</v>
      </c>
    </row>
    <row r="23393" spans="1:6" x14ac:dyDescent="0.2">
      <c r="A23393" s="88">
        <v>29189</v>
      </c>
      <c r="B23393" s="89">
        <v>822.35</v>
      </c>
      <c r="C23393" s="89">
        <f>LN(Table3[[#This Row],[Value]]/B23392)</f>
        <v>-1.1353796795630613E-2</v>
      </c>
      <c r="D23393" s="89"/>
      <c r="E23393" s="89"/>
      <c r="F23393" s="89">
        <f>Table3[[#This Row],[Yield]]/100*(1+F23392)</f>
        <v>0</v>
      </c>
    </row>
    <row r="23394" spans="1:6" x14ac:dyDescent="0.2">
      <c r="A23394" s="88">
        <v>29192</v>
      </c>
      <c r="B23394" s="89">
        <v>819.62</v>
      </c>
      <c r="C23394" s="89">
        <f>LN(Table3[[#This Row],[Value]]/B23393)</f>
        <v>-3.3252769728719786E-3</v>
      </c>
      <c r="D23394" s="89"/>
      <c r="E23394" s="89"/>
      <c r="F23394" s="89">
        <f>Table3[[#This Row],[Yield]]/100*(1+F23393)</f>
        <v>0</v>
      </c>
    </row>
    <row r="23395" spans="1:6" x14ac:dyDescent="0.2">
      <c r="A23395" s="88">
        <v>29193</v>
      </c>
      <c r="B23395" s="89">
        <v>824.91</v>
      </c>
      <c r="C23395" s="89">
        <f>LN(Table3[[#This Row],[Value]]/B23394)</f>
        <v>6.4334712603378698E-3</v>
      </c>
      <c r="D23395" s="89"/>
      <c r="E23395" s="89"/>
      <c r="F23395" s="89">
        <f>Table3[[#This Row],[Yield]]/100*(1+F23394)</f>
        <v>0</v>
      </c>
    </row>
    <row r="23396" spans="1:6" x14ac:dyDescent="0.2">
      <c r="A23396" s="88">
        <v>29194</v>
      </c>
      <c r="B23396" s="89">
        <v>828.41</v>
      </c>
      <c r="C23396" s="89">
        <f>LN(Table3[[#This Row],[Value]]/B23395)</f>
        <v>4.2339114368868643E-3</v>
      </c>
      <c r="D23396" s="89"/>
      <c r="E23396" s="89"/>
      <c r="F23396" s="89">
        <f>Table3[[#This Row],[Yield]]/100*(1+F23395)</f>
        <v>0</v>
      </c>
    </row>
    <row r="23397" spans="1:6" x14ac:dyDescent="0.2">
      <c r="A23397" s="88">
        <v>29195</v>
      </c>
      <c r="B23397" s="89">
        <v>835.07</v>
      </c>
      <c r="C23397" s="89">
        <f>LN(Table3[[#This Row],[Value]]/B23396)</f>
        <v>8.0073527608201626E-3</v>
      </c>
      <c r="D23397" s="89"/>
      <c r="E23397" s="89"/>
      <c r="F23397" s="89">
        <f>Table3[[#This Row],[Yield]]/100*(1+F23396)</f>
        <v>0</v>
      </c>
    </row>
    <row r="23398" spans="1:6" x14ac:dyDescent="0.2">
      <c r="A23398" s="88">
        <v>29196</v>
      </c>
      <c r="B23398" s="89">
        <v>833.19</v>
      </c>
      <c r="C23398" s="89">
        <f>LN(Table3[[#This Row],[Value]]/B23397)</f>
        <v>-2.2538462779649179E-3</v>
      </c>
      <c r="D23398" s="89"/>
      <c r="E23398" s="89"/>
      <c r="F23398" s="89">
        <f>Table3[[#This Row],[Yield]]/100*(1+F23397)</f>
        <v>0</v>
      </c>
    </row>
    <row r="23399" spans="1:6" x14ac:dyDescent="0.2">
      <c r="A23399" s="88">
        <v>29199</v>
      </c>
      <c r="B23399" s="89">
        <v>833.87</v>
      </c>
      <c r="C23399" s="89">
        <f>LN(Table3[[#This Row],[Value]]/B23398)</f>
        <v>8.1580751468332286E-4</v>
      </c>
      <c r="D23399" s="89"/>
      <c r="E23399" s="89"/>
      <c r="F23399" s="89">
        <f>Table3[[#This Row],[Yield]]/100*(1+F23398)</f>
        <v>0</v>
      </c>
    </row>
    <row r="23400" spans="1:6" x14ac:dyDescent="0.2">
      <c r="A23400" s="88">
        <v>29200</v>
      </c>
      <c r="B23400" s="89">
        <v>833.7</v>
      </c>
      <c r="C23400" s="89">
        <f>LN(Table3[[#This Row],[Value]]/B23399)</f>
        <v>-2.0388949260162508E-4</v>
      </c>
      <c r="D23400" s="89"/>
      <c r="E23400" s="89"/>
      <c r="F23400" s="89">
        <f>Table3[[#This Row],[Yield]]/100*(1+F23399)</f>
        <v>0</v>
      </c>
    </row>
    <row r="23401" spans="1:6" x14ac:dyDescent="0.2">
      <c r="A23401" s="88">
        <v>29201</v>
      </c>
      <c r="B23401" s="89">
        <v>835.67</v>
      </c>
      <c r="C23401" s="89">
        <f>LN(Table3[[#This Row],[Value]]/B23400)</f>
        <v>2.360172896933006E-3</v>
      </c>
      <c r="D23401" s="89"/>
      <c r="E23401" s="89"/>
      <c r="F23401" s="89">
        <f>Table3[[#This Row],[Yield]]/100*(1+F23400)</f>
        <v>0</v>
      </c>
    </row>
    <row r="23402" spans="1:6" x14ac:dyDescent="0.2">
      <c r="A23402" s="88">
        <v>29202</v>
      </c>
      <c r="B23402" s="89">
        <v>836.09</v>
      </c>
      <c r="C23402" s="89">
        <f>LN(Table3[[#This Row],[Value]]/B23401)</f>
        <v>5.0246447915559139E-4</v>
      </c>
      <c r="D23402" s="89"/>
      <c r="E23402" s="89"/>
      <c r="F23402" s="89">
        <f>Table3[[#This Row],[Yield]]/100*(1+F23401)</f>
        <v>0</v>
      </c>
    </row>
    <row r="23403" spans="1:6" x14ac:dyDescent="0.2">
      <c r="A23403" s="88">
        <v>29203</v>
      </c>
      <c r="B23403" s="89">
        <v>842.75</v>
      </c>
      <c r="C23403" s="89">
        <f>LN(Table3[[#This Row],[Value]]/B23402)</f>
        <v>7.9340913215138215E-3</v>
      </c>
      <c r="D23403" s="89"/>
      <c r="E23403" s="89"/>
      <c r="F23403" s="89">
        <f>Table3[[#This Row],[Yield]]/100*(1+F23402)</f>
        <v>0</v>
      </c>
    </row>
    <row r="23404" spans="1:6" x14ac:dyDescent="0.2">
      <c r="A23404" s="88">
        <v>29206</v>
      </c>
      <c r="B23404" s="89">
        <v>844.62</v>
      </c>
      <c r="C23404" s="89">
        <f>LN(Table3[[#This Row],[Value]]/B23403)</f>
        <v>2.2164679537588525E-3</v>
      </c>
      <c r="D23404" s="89"/>
      <c r="E23404" s="89"/>
      <c r="F23404" s="89">
        <f>Table3[[#This Row],[Yield]]/100*(1+F23403)</f>
        <v>0</v>
      </c>
    </row>
    <row r="23405" spans="1:6" x14ac:dyDescent="0.2">
      <c r="A23405" s="88">
        <v>29207</v>
      </c>
      <c r="B23405" s="89">
        <v>838.65</v>
      </c>
      <c r="C23405" s="89">
        <f>LN(Table3[[#This Row],[Value]]/B23404)</f>
        <v>-7.0933659271649662E-3</v>
      </c>
      <c r="D23405" s="89"/>
      <c r="E23405" s="89"/>
      <c r="F23405" s="89">
        <f>Table3[[#This Row],[Yield]]/100*(1+F23404)</f>
        <v>0</v>
      </c>
    </row>
    <row r="23406" spans="1:6" x14ac:dyDescent="0.2">
      <c r="A23406" s="88">
        <v>29208</v>
      </c>
      <c r="B23406" s="89">
        <v>838.91</v>
      </c>
      <c r="C23406" s="89">
        <f>LN(Table3[[#This Row],[Value]]/B23405)</f>
        <v>3.0997401235353505E-4</v>
      </c>
      <c r="D23406" s="89"/>
      <c r="E23406" s="89"/>
      <c r="F23406" s="89">
        <f>Table3[[#This Row],[Yield]]/100*(1+F23405)</f>
        <v>0</v>
      </c>
    </row>
    <row r="23407" spans="1:6" x14ac:dyDescent="0.2">
      <c r="A23407" s="88">
        <v>29209</v>
      </c>
      <c r="B23407" s="89">
        <v>843.34</v>
      </c>
      <c r="C23407" s="89">
        <f>LN(Table3[[#This Row],[Value]]/B23406)</f>
        <v>5.2667680074333671E-3</v>
      </c>
      <c r="D23407" s="89"/>
      <c r="E23407" s="89"/>
      <c r="F23407" s="89">
        <f>Table3[[#This Row],[Yield]]/100*(1+F23406)</f>
        <v>0</v>
      </c>
    </row>
    <row r="23408" spans="1:6" x14ac:dyDescent="0.2">
      <c r="A23408" s="88">
        <v>29210</v>
      </c>
      <c r="B23408" s="89">
        <v>838.91</v>
      </c>
      <c r="C23408" s="89">
        <f>LN(Table3[[#This Row],[Value]]/B23407)</f>
        <v>-5.2667680074333732E-3</v>
      </c>
      <c r="D23408" s="89"/>
      <c r="E23408" s="89"/>
      <c r="F23408" s="89">
        <f>Table3[[#This Row],[Yield]]/100*(1+F23407)</f>
        <v>0</v>
      </c>
    </row>
    <row r="23409" spans="1:6" x14ac:dyDescent="0.2">
      <c r="A23409" s="88">
        <v>29213</v>
      </c>
      <c r="B23409" s="89">
        <v>839.16</v>
      </c>
      <c r="C23409" s="89">
        <f>LN(Table3[[#This Row],[Value]]/B23408)</f>
        <v>2.9796135065837909E-4</v>
      </c>
      <c r="D23409" s="89"/>
      <c r="E23409" s="89"/>
      <c r="F23409" s="89">
        <f>Table3[[#This Row],[Yield]]/100*(1+F23408)</f>
        <v>0</v>
      </c>
    </row>
    <row r="23410" spans="1:6" x14ac:dyDescent="0.2">
      <c r="A23410" s="88">
        <v>29215</v>
      </c>
      <c r="B23410" s="89">
        <v>838.14</v>
      </c>
      <c r="C23410" s="89">
        <f>LN(Table3[[#This Row],[Value]]/B23409)</f>
        <v>-1.2162405362612005E-3</v>
      </c>
      <c r="D23410" s="89"/>
      <c r="E23410" s="89"/>
      <c r="F23410" s="89">
        <f>Table3[[#This Row],[Yield]]/100*(1+F23409)</f>
        <v>0</v>
      </c>
    </row>
    <row r="23411" spans="1:6" x14ac:dyDescent="0.2">
      <c r="A23411" s="88">
        <v>29216</v>
      </c>
      <c r="B23411" s="89">
        <v>840.1</v>
      </c>
      <c r="C23411" s="89">
        <f>LN(Table3[[#This Row],[Value]]/B23410)</f>
        <v>2.3357814032869857E-3</v>
      </c>
      <c r="D23411" s="89"/>
      <c r="E23411" s="89"/>
      <c r="F23411" s="89">
        <f>Table3[[#This Row],[Yield]]/100*(1+F23410)</f>
        <v>0</v>
      </c>
    </row>
    <row r="23412" spans="1:6" x14ac:dyDescent="0.2">
      <c r="A23412" s="88">
        <v>29217</v>
      </c>
      <c r="B23412" s="89">
        <v>838.91</v>
      </c>
      <c r="C23412" s="89">
        <f>LN(Table3[[#This Row],[Value]]/B23411)</f>
        <v>-1.4175022176840363E-3</v>
      </c>
      <c r="D23412" s="89"/>
      <c r="E23412" s="89"/>
      <c r="F23412" s="89">
        <f>Table3[[#This Row],[Yield]]/100*(1+F23411)</f>
        <v>0</v>
      </c>
    </row>
    <row r="23413" spans="1:6" x14ac:dyDescent="0.2">
      <c r="A23413" s="88">
        <v>29220</v>
      </c>
      <c r="B23413" s="89">
        <v>838.74</v>
      </c>
      <c r="C23413" s="89">
        <f>LN(Table3[[#This Row],[Value]]/B23412)</f>
        <v>-2.0266444202520807E-4</v>
      </c>
      <c r="D23413" s="89"/>
      <c r="E23413" s="89"/>
      <c r="F23413" s="89">
        <f>Table3[[#This Row],[Yield]]/100*(1+F23412)</f>
        <v>0</v>
      </c>
    </row>
    <row r="23414" spans="1:6" x14ac:dyDescent="0.2">
      <c r="A23414" s="88">
        <v>29222</v>
      </c>
      <c r="B23414" s="89">
        <v>824.57</v>
      </c>
      <c r="C23414" s="89">
        <f>LN(Table3[[#This Row],[Value]]/B23413)</f>
        <v>-1.7038727375877156E-2</v>
      </c>
      <c r="D23414" s="89"/>
      <c r="E23414" s="89"/>
      <c r="F23414" s="89">
        <f>Table3[[#This Row],[Yield]]/100*(1+F23413)</f>
        <v>0</v>
      </c>
    </row>
    <row r="23415" spans="1:6" x14ac:dyDescent="0.2">
      <c r="A23415" s="88">
        <v>29223</v>
      </c>
      <c r="B23415" s="89">
        <v>820.31</v>
      </c>
      <c r="C23415" s="89">
        <f>LN(Table3[[#This Row],[Value]]/B23414)</f>
        <v>-5.1797207388633911E-3</v>
      </c>
      <c r="D23415" s="89"/>
      <c r="E23415" s="89"/>
      <c r="F23415" s="89">
        <f>Table3[[#This Row],[Yield]]/100*(1+F23414)</f>
        <v>0</v>
      </c>
    </row>
    <row r="23416" spans="1:6" x14ac:dyDescent="0.2">
      <c r="A23416" s="88">
        <v>29224</v>
      </c>
      <c r="B23416" s="89">
        <v>828.84</v>
      </c>
      <c r="C23416" s="89">
        <f>LN(Table3[[#This Row],[Value]]/B23415)</f>
        <v>1.0344815292530363E-2</v>
      </c>
      <c r="D23416" s="89"/>
      <c r="E23416" s="89"/>
      <c r="F23416" s="89">
        <f>Table3[[#This Row],[Yield]]/100*(1+F23415)</f>
        <v>0</v>
      </c>
    </row>
    <row r="23417" spans="1:6" x14ac:dyDescent="0.2">
      <c r="A23417" s="88">
        <v>29227</v>
      </c>
      <c r="B23417" s="89">
        <v>832</v>
      </c>
      <c r="C23417" s="89">
        <f>LN(Table3[[#This Row],[Value]]/B23416)</f>
        <v>3.8053079323267609E-3</v>
      </c>
      <c r="D23417" s="89"/>
      <c r="E23417" s="89"/>
      <c r="F23417" s="89">
        <f>Table3[[#This Row],[Yield]]/100*(1+F23416)</f>
        <v>0</v>
      </c>
    </row>
    <row r="23418" spans="1:6" x14ac:dyDescent="0.2">
      <c r="A23418" s="88">
        <v>29228</v>
      </c>
      <c r="B23418" s="89">
        <v>851.71</v>
      </c>
      <c r="C23418" s="89">
        <f>LN(Table3[[#This Row],[Value]]/B23417)</f>
        <v>2.3413652480334602E-2</v>
      </c>
      <c r="D23418" s="89"/>
      <c r="E23418" s="89"/>
      <c r="F23418" s="89">
        <f>Table3[[#This Row],[Yield]]/100*(1+F23417)</f>
        <v>0</v>
      </c>
    </row>
    <row r="23419" spans="1:6" x14ac:dyDescent="0.2">
      <c r="A23419" s="88">
        <v>29229</v>
      </c>
      <c r="B23419" s="89">
        <v>850.09</v>
      </c>
      <c r="C23419" s="89">
        <f>LN(Table3[[#This Row],[Value]]/B23418)</f>
        <v>-1.9038670693804285E-3</v>
      </c>
      <c r="D23419" s="89"/>
      <c r="E23419" s="89"/>
      <c r="F23419" s="89">
        <f>Table3[[#This Row],[Yield]]/100*(1+F23418)</f>
        <v>0</v>
      </c>
    </row>
    <row r="23420" spans="1:6" x14ac:dyDescent="0.2">
      <c r="A23420" s="88">
        <v>29230</v>
      </c>
      <c r="B23420" s="89">
        <v>858.96</v>
      </c>
      <c r="C23420" s="89">
        <f>LN(Table3[[#This Row],[Value]]/B23419)</f>
        <v>1.0380128893717321E-2</v>
      </c>
      <c r="D23420" s="89"/>
      <c r="E23420" s="89"/>
      <c r="F23420" s="89">
        <f>Table3[[#This Row],[Yield]]/100*(1+F23419)</f>
        <v>0</v>
      </c>
    </row>
    <row r="23421" spans="1:6" x14ac:dyDescent="0.2">
      <c r="A23421" s="88">
        <v>29231</v>
      </c>
      <c r="B23421" s="89">
        <v>858.53</v>
      </c>
      <c r="C23421" s="89">
        <f>LN(Table3[[#This Row],[Value]]/B23420)</f>
        <v>-5.0073072796302342E-4</v>
      </c>
      <c r="D23421" s="89"/>
      <c r="E23421" s="89"/>
      <c r="F23421" s="89">
        <f>Table3[[#This Row],[Yield]]/100*(1+F23420)</f>
        <v>0</v>
      </c>
    </row>
    <row r="23422" spans="1:6" x14ac:dyDescent="0.2">
      <c r="A23422" s="88">
        <v>29234</v>
      </c>
      <c r="B23422" s="89">
        <v>863.57</v>
      </c>
      <c r="C23422" s="89">
        <f>LN(Table3[[#This Row],[Value]]/B23421)</f>
        <v>5.8533353345757294E-3</v>
      </c>
      <c r="D23422" s="89"/>
      <c r="E23422" s="89"/>
      <c r="F23422" s="89">
        <f>Table3[[#This Row],[Yield]]/100*(1+F23421)</f>
        <v>0</v>
      </c>
    </row>
    <row r="23423" spans="1:6" x14ac:dyDescent="0.2">
      <c r="A23423" s="88">
        <v>29235</v>
      </c>
      <c r="B23423" s="89">
        <v>868.6</v>
      </c>
      <c r="C23423" s="89">
        <f>LN(Table3[[#This Row],[Value]]/B23422)</f>
        <v>5.8077603682287508E-3</v>
      </c>
      <c r="D23423" s="89"/>
      <c r="E23423" s="89"/>
      <c r="F23423" s="89">
        <f>Table3[[#This Row],[Yield]]/100*(1+F23422)</f>
        <v>0</v>
      </c>
    </row>
    <row r="23424" spans="1:6" x14ac:dyDescent="0.2">
      <c r="A23424" s="88">
        <v>29236</v>
      </c>
      <c r="B23424" s="89">
        <v>865.19</v>
      </c>
      <c r="C23424" s="89">
        <f>LN(Table3[[#This Row],[Value]]/B23423)</f>
        <v>-3.9335841098789535E-3</v>
      </c>
      <c r="D23424" s="89"/>
      <c r="E23424" s="89"/>
      <c r="F23424" s="89">
        <f>Table3[[#This Row],[Yield]]/100*(1+F23423)</f>
        <v>0</v>
      </c>
    </row>
    <row r="23425" spans="1:6" x14ac:dyDescent="0.2">
      <c r="A23425" s="88">
        <v>29237</v>
      </c>
      <c r="B23425" s="89">
        <v>863.57</v>
      </c>
      <c r="C23425" s="89">
        <f>LN(Table3[[#This Row],[Value]]/B23424)</f>
        <v>-1.8741762583498205E-3</v>
      </c>
      <c r="D23425" s="89"/>
      <c r="E23425" s="89"/>
      <c r="F23425" s="89">
        <f>Table3[[#This Row],[Yield]]/100*(1+F23424)</f>
        <v>0</v>
      </c>
    </row>
    <row r="23426" spans="1:6" x14ac:dyDescent="0.2">
      <c r="A23426" s="88">
        <v>29238</v>
      </c>
      <c r="B23426" s="89">
        <v>867.15</v>
      </c>
      <c r="C23426" s="89">
        <f>LN(Table3[[#This Row],[Value]]/B23425)</f>
        <v>4.1370124641020604E-3</v>
      </c>
      <c r="D23426" s="89"/>
      <c r="E23426" s="89"/>
      <c r="F23426" s="89">
        <f>Table3[[#This Row],[Yield]]/100*(1+F23425)</f>
        <v>0</v>
      </c>
    </row>
    <row r="23427" spans="1:6" x14ac:dyDescent="0.2">
      <c r="A23427" s="88">
        <v>29241</v>
      </c>
      <c r="B23427" s="89">
        <v>872.78</v>
      </c>
      <c r="C23427" s="89">
        <f>LN(Table3[[#This Row],[Value]]/B23426)</f>
        <v>6.4715473026155605E-3</v>
      </c>
      <c r="D23427" s="89"/>
      <c r="E23427" s="89"/>
      <c r="F23427" s="89">
        <f>Table3[[#This Row],[Yield]]/100*(1+F23426)</f>
        <v>0</v>
      </c>
    </row>
    <row r="23428" spans="1:6" x14ac:dyDescent="0.2">
      <c r="A23428" s="88">
        <v>29242</v>
      </c>
      <c r="B23428" s="89">
        <v>866.21</v>
      </c>
      <c r="C23428" s="89">
        <f>LN(Table3[[#This Row],[Value]]/B23427)</f>
        <v>-7.5561461074198834E-3</v>
      </c>
      <c r="D23428" s="89"/>
      <c r="E23428" s="89"/>
      <c r="F23428" s="89">
        <f>Table3[[#This Row],[Yield]]/100*(1+F23427)</f>
        <v>0</v>
      </c>
    </row>
    <row r="23429" spans="1:6" x14ac:dyDescent="0.2">
      <c r="A23429" s="88">
        <v>29243</v>
      </c>
      <c r="B23429" s="89">
        <v>877.56</v>
      </c>
      <c r="C23429" s="89">
        <f>LN(Table3[[#This Row],[Value]]/B23428)</f>
        <v>1.3017955679069583E-2</v>
      </c>
      <c r="D23429" s="89"/>
      <c r="E23429" s="89"/>
      <c r="F23429" s="89">
        <f>Table3[[#This Row],[Yield]]/100*(1+F23428)</f>
        <v>0</v>
      </c>
    </row>
    <row r="23430" spans="1:6" x14ac:dyDescent="0.2">
      <c r="A23430" s="88">
        <v>29244</v>
      </c>
      <c r="B23430" s="89">
        <v>879.95</v>
      </c>
      <c r="C23430" s="89">
        <f>LN(Table3[[#This Row],[Value]]/B23429)</f>
        <v>2.7197586053598149E-3</v>
      </c>
      <c r="D23430" s="89"/>
      <c r="E23430" s="89"/>
      <c r="F23430" s="89">
        <f>Table3[[#This Row],[Yield]]/100*(1+F23429)</f>
        <v>0</v>
      </c>
    </row>
    <row r="23431" spans="1:6" x14ac:dyDescent="0.2">
      <c r="A23431" s="88">
        <v>29245</v>
      </c>
      <c r="B23431" s="89">
        <v>876.11</v>
      </c>
      <c r="C23431" s="89">
        <f>LN(Table3[[#This Row],[Value]]/B23430)</f>
        <v>-4.3734338469227745E-3</v>
      </c>
      <c r="D23431" s="89"/>
      <c r="E23431" s="89"/>
      <c r="F23431" s="89">
        <f>Table3[[#This Row],[Yield]]/100*(1+F23430)</f>
        <v>0</v>
      </c>
    </row>
    <row r="23432" spans="1:6" x14ac:dyDescent="0.2">
      <c r="A23432" s="88">
        <v>29248</v>
      </c>
      <c r="B23432" s="89">
        <v>878.5</v>
      </c>
      <c r="C23432" s="89">
        <f>LN(Table3[[#This Row],[Value]]/B23431)</f>
        <v>2.7242537978546272E-3</v>
      </c>
      <c r="D23432" s="89"/>
      <c r="E23432" s="89"/>
      <c r="F23432" s="89">
        <f>Table3[[#This Row],[Yield]]/100*(1+F23431)</f>
        <v>0</v>
      </c>
    </row>
    <row r="23433" spans="1:6" x14ac:dyDescent="0.2">
      <c r="A23433" s="88">
        <v>29249</v>
      </c>
      <c r="B23433" s="89">
        <v>874.4</v>
      </c>
      <c r="C23433" s="89">
        <f>LN(Table3[[#This Row],[Value]]/B23432)</f>
        <v>-4.6779707648231077E-3</v>
      </c>
      <c r="D23433" s="89"/>
      <c r="E23433" s="89"/>
      <c r="F23433" s="89">
        <f>Table3[[#This Row],[Yield]]/100*(1+F23432)</f>
        <v>0</v>
      </c>
    </row>
    <row r="23434" spans="1:6" x14ac:dyDescent="0.2">
      <c r="A23434" s="88">
        <v>29250</v>
      </c>
      <c r="B23434" s="89">
        <v>881.91</v>
      </c>
      <c r="C23434" s="89">
        <f>LN(Table3[[#This Row],[Value]]/B23433)</f>
        <v>8.5520731216176763E-3</v>
      </c>
      <c r="D23434" s="89"/>
      <c r="E23434" s="89"/>
      <c r="F23434" s="89">
        <f>Table3[[#This Row],[Yield]]/100*(1+F23433)</f>
        <v>0</v>
      </c>
    </row>
    <row r="23435" spans="1:6" x14ac:dyDescent="0.2">
      <c r="A23435" s="88">
        <v>29251</v>
      </c>
      <c r="B23435" s="89">
        <v>875.85</v>
      </c>
      <c r="C23435" s="89">
        <f>LN(Table3[[#This Row],[Value]]/B23434)</f>
        <v>-6.8951665862901678E-3</v>
      </c>
      <c r="D23435" s="89"/>
      <c r="E23435" s="89"/>
      <c r="F23435" s="89">
        <f>Table3[[#This Row],[Yield]]/100*(1+F23434)</f>
        <v>0</v>
      </c>
    </row>
    <row r="23436" spans="1:6" x14ac:dyDescent="0.2">
      <c r="A23436" s="88">
        <v>29252</v>
      </c>
      <c r="B23436" s="89">
        <v>881.48</v>
      </c>
      <c r="C23436" s="89">
        <f>LN(Table3[[#This Row],[Value]]/B23435)</f>
        <v>6.4074695838995345E-3</v>
      </c>
      <c r="D23436" s="89"/>
      <c r="E23436" s="89"/>
      <c r="F23436" s="89">
        <f>Table3[[#This Row],[Yield]]/100*(1+F23435)</f>
        <v>0</v>
      </c>
    </row>
    <row r="23437" spans="1:6" x14ac:dyDescent="0.2">
      <c r="A23437" s="88">
        <v>29255</v>
      </c>
      <c r="B23437" s="89">
        <v>875.09</v>
      </c>
      <c r="C23437" s="89">
        <f>LN(Table3[[#This Row],[Value]]/B23436)</f>
        <v>-7.2755747705173877E-3</v>
      </c>
      <c r="D23437" s="89"/>
      <c r="E23437" s="89"/>
      <c r="F23437" s="89">
        <f>Table3[[#This Row],[Yield]]/100*(1+F23436)</f>
        <v>0</v>
      </c>
    </row>
    <row r="23438" spans="1:6" x14ac:dyDescent="0.2">
      <c r="A23438" s="88">
        <v>29256</v>
      </c>
      <c r="B23438" s="89">
        <v>876.62</v>
      </c>
      <c r="C23438" s="89">
        <f>LN(Table3[[#This Row],[Value]]/B23437)</f>
        <v>1.7468649366287879E-3</v>
      </c>
      <c r="D23438" s="89"/>
      <c r="E23438" s="89"/>
      <c r="F23438" s="89">
        <f>Table3[[#This Row],[Yield]]/100*(1+F23437)</f>
        <v>0</v>
      </c>
    </row>
    <row r="23439" spans="1:6" x14ac:dyDescent="0.2">
      <c r="A23439" s="88">
        <v>29257</v>
      </c>
      <c r="B23439" s="89">
        <v>881.83</v>
      </c>
      <c r="C23439" s="89">
        <f>LN(Table3[[#This Row],[Value]]/B23438)</f>
        <v>5.9256905174854277E-3</v>
      </c>
      <c r="D23439" s="89"/>
      <c r="E23439" s="89"/>
      <c r="F23439" s="89">
        <f>Table3[[#This Row],[Yield]]/100*(1+F23438)</f>
        <v>0</v>
      </c>
    </row>
    <row r="23440" spans="1:6" x14ac:dyDescent="0.2">
      <c r="A23440" s="88">
        <v>29258</v>
      </c>
      <c r="B23440" s="89">
        <v>885.49</v>
      </c>
      <c r="C23440" s="89">
        <f>LN(Table3[[#This Row],[Value]]/B23439)</f>
        <v>4.1418704391973015E-3</v>
      </c>
      <c r="D23440" s="89"/>
      <c r="E23440" s="89"/>
      <c r="F23440" s="89">
        <f>Table3[[#This Row],[Yield]]/100*(1+F23439)</f>
        <v>0</v>
      </c>
    </row>
    <row r="23441" spans="1:6" x14ac:dyDescent="0.2">
      <c r="A23441" s="88">
        <v>29259</v>
      </c>
      <c r="B23441" s="89">
        <v>895.73</v>
      </c>
      <c r="C23441" s="89">
        <f>LN(Table3[[#This Row],[Value]]/B23440)</f>
        <v>1.1497864173060611E-2</v>
      </c>
      <c r="D23441" s="89"/>
      <c r="E23441" s="89"/>
      <c r="F23441" s="89">
        <f>Table3[[#This Row],[Yield]]/100*(1+F23440)</f>
        <v>0</v>
      </c>
    </row>
    <row r="23442" spans="1:6" x14ac:dyDescent="0.2">
      <c r="A23442" s="88">
        <v>29262</v>
      </c>
      <c r="B23442" s="89">
        <v>889.59</v>
      </c>
      <c r="C23442" s="89">
        <f>LN(Table3[[#This Row],[Value]]/B23441)</f>
        <v>-6.8783458514674297E-3</v>
      </c>
      <c r="D23442" s="89"/>
      <c r="E23442" s="89"/>
      <c r="F23442" s="89">
        <f>Table3[[#This Row],[Yield]]/100*(1+F23441)</f>
        <v>0</v>
      </c>
    </row>
    <row r="23443" spans="1:6" x14ac:dyDescent="0.2">
      <c r="A23443" s="88">
        <v>29263</v>
      </c>
      <c r="B23443" s="89">
        <v>898.98</v>
      </c>
      <c r="C23443" s="89">
        <f>LN(Table3[[#This Row],[Value]]/B23442)</f>
        <v>1.0500104857164683E-2</v>
      </c>
      <c r="D23443" s="89"/>
      <c r="E23443" s="89"/>
      <c r="F23443" s="89">
        <f>Table3[[#This Row],[Yield]]/100*(1+F23442)</f>
        <v>0</v>
      </c>
    </row>
    <row r="23444" spans="1:6" x14ac:dyDescent="0.2">
      <c r="A23444" s="88">
        <v>29264</v>
      </c>
      <c r="B23444" s="89">
        <v>903.84</v>
      </c>
      <c r="C23444" s="89">
        <f>LN(Table3[[#This Row],[Value]]/B23443)</f>
        <v>5.39156629384411E-3</v>
      </c>
      <c r="D23444" s="89"/>
      <c r="E23444" s="89"/>
      <c r="F23444" s="89">
        <f>Table3[[#This Row],[Yield]]/100*(1+F23443)</f>
        <v>0</v>
      </c>
    </row>
    <row r="23445" spans="1:6" x14ac:dyDescent="0.2">
      <c r="A23445" s="88">
        <v>29265</v>
      </c>
      <c r="B23445" s="89">
        <v>893.77</v>
      </c>
      <c r="C23445" s="89">
        <f>LN(Table3[[#This Row],[Value]]/B23444)</f>
        <v>-1.1203882196732223E-2</v>
      </c>
      <c r="D23445" s="89"/>
      <c r="E23445" s="89"/>
      <c r="F23445" s="89">
        <f>Table3[[#This Row],[Yield]]/100*(1+F23444)</f>
        <v>0</v>
      </c>
    </row>
    <row r="23446" spans="1:6" x14ac:dyDescent="0.2">
      <c r="A23446" s="88">
        <v>29266</v>
      </c>
      <c r="B23446" s="89">
        <v>884.98</v>
      </c>
      <c r="C23446" s="89">
        <f>LN(Table3[[#This Row],[Value]]/B23445)</f>
        <v>-9.8834254977050364E-3</v>
      </c>
      <c r="D23446" s="89"/>
      <c r="E23446" s="89"/>
      <c r="F23446" s="89">
        <f>Table3[[#This Row],[Yield]]/100*(1+F23445)</f>
        <v>0</v>
      </c>
    </row>
    <row r="23447" spans="1:6" x14ac:dyDescent="0.2">
      <c r="A23447" s="88">
        <v>29270</v>
      </c>
      <c r="B23447" s="89">
        <v>876.02</v>
      </c>
      <c r="C23447" s="89">
        <f>LN(Table3[[#This Row],[Value]]/B23446)</f>
        <v>-1.0176124156519497E-2</v>
      </c>
      <c r="D23447" s="89"/>
      <c r="E23447" s="89"/>
      <c r="F23447" s="89">
        <f>Table3[[#This Row],[Yield]]/100*(1+F23446)</f>
        <v>0</v>
      </c>
    </row>
    <row r="23448" spans="1:6" x14ac:dyDescent="0.2">
      <c r="A23448" s="88">
        <v>29271</v>
      </c>
      <c r="B23448" s="89">
        <v>886.86</v>
      </c>
      <c r="C23448" s="89">
        <f>LN(Table3[[#This Row],[Value]]/B23447)</f>
        <v>1.2298212726041166E-2</v>
      </c>
      <c r="D23448" s="89"/>
      <c r="E23448" s="89"/>
      <c r="F23448" s="89">
        <f>Table3[[#This Row],[Yield]]/100*(1+F23447)</f>
        <v>0</v>
      </c>
    </row>
    <row r="23449" spans="1:6" x14ac:dyDescent="0.2">
      <c r="A23449" s="88">
        <v>29272</v>
      </c>
      <c r="B23449" s="89">
        <v>868.52</v>
      </c>
      <c r="C23449" s="89">
        <f>LN(Table3[[#This Row],[Value]]/B23448)</f>
        <v>-2.0896520826465266E-2</v>
      </c>
      <c r="D23449" s="89"/>
      <c r="E23449" s="89"/>
      <c r="F23449" s="89">
        <f>Table3[[#This Row],[Yield]]/100*(1+F23448)</f>
        <v>0</v>
      </c>
    </row>
    <row r="23450" spans="1:6" x14ac:dyDescent="0.2">
      <c r="A23450" s="88">
        <v>29273</v>
      </c>
      <c r="B23450" s="89">
        <v>868.77</v>
      </c>
      <c r="C23450" s="89">
        <f>LN(Table3[[#This Row],[Value]]/B23449)</f>
        <v>2.8780457117196038E-4</v>
      </c>
      <c r="D23450" s="89"/>
      <c r="E23450" s="89"/>
      <c r="F23450" s="89">
        <f>Table3[[#This Row],[Yield]]/100*(1+F23449)</f>
        <v>0</v>
      </c>
    </row>
    <row r="23451" spans="1:6" x14ac:dyDescent="0.2">
      <c r="A23451" s="88">
        <v>29276</v>
      </c>
      <c r="B23451" s="89">
        <v>859.81</v>
      </c>
      <c r="C23451" s="89">
        <f>LN(Table3[[#This Row],[Value]]/B23450)</f>
        <v>-1.036698359042686E-2</v>
      </c>
      <c r="D23451" s="89"/>
      <c r="E23451" s="89"/>
      <c r="F23451" s="89">
        <f>Table3[[#This Row],[Yield]]/100*(1+F23450)</f>
        <v>0</v>
      </c>
    </row>
    <row r="23452" spans="1:6" x14ac:dyDescent="0.2">
      <c r="A23452" s="88">
        <v>29277</v>
      </c>
      <c r="B23452" s="89">
        <v>864.25</v>
      </c>
      <c r="C23452" s="89">
        <f>LN(Table3[[#This Row],[Value]]/B23451)</f>
        <v>5.1506441954177083E-3</v>
      </c>
      <c r="D23452" s="89"/>
      <c r="E23452" s="89"/>
      <c r="F23452" s="89">
        <f>Table3[[#This Row],[Yield]]/100*(1+F23451)</f>
        <v>0</v>
      </c>
    </row>
    <row r="23453" spans="1:6" x14ac:dyDescent="0.2">
      <c r="A23453" s="88">
        <v>29278</v>
      </c>
      <c r="B23453" s="89">
        <v>855.12</v>
      </c>
      <c r="C23453" s="89">
        <f>LN(Table3[[#This Row],[Value]]/B23452)</f>
        <v>-1.0620268836043568E-2</v>
      </c>
      <c r="D23453" s="89"/>
      <c r="E23453" s="89"/>
      <c r="F23453" s="89">
        <f>Table3[[#This Row],[Yield]]/100*(1+F23452)</f>
        <v>0</v>
      </c>
    </row>
    <row r="23454" spans="1:6" x14ac:dyDescent="0.2">
      <c r="A23454" s="88">
        <v>29279</v>
      </c>
      <c r="B23454" s="89">
        <v>854.44</v>
      </c>
      <c r="C23454" s="89">
        <f>LN(Table3[[#This Row],[Value]]/B23453)</f>
        <v>-7.955263762162853E-4</v>
      </c>
      <c r="D23454" s="89"/>
      <c r="E23454" s="89"/>
      <c r="F23454" s="89">
        <f>Table3[[#This Row],[Yield]]/100*(1+F23453)</f>
        <v>0</v>
      </c>
    </row>
    <row r="23455" spans="1:6" x14ac:dyDescent="0.2">
      <c r="A23455" s="88">
        <v>29280</v>
      </c>
      <c r="B23455" s="89">
        <v>863.14</v>
      </c>
      <c r="C23455" s="89">
        <f>LN(Table3[[#This Row],[Value]]/B23454)</f>
        <v>1.0130619134153281E-2</v>
      </c>
      <c r="D23455" s="89"/>
      <c r="E23455" s="89"/>
      <c r="F23455" s="89">
        <f>Table3[[#This Row],[Yield]]/100*(1+F23454)</f>
        <v>0</v>
      </c>
    </row>
    <row r="23456" spans="1:6" x14ac:dyDescent="0.2">
      <c r="A23456" s="88">
        <v>29283</v>
      </c>
      <c r="B23456" s="89">
        <v>854.35</v>
      </c>
      <c r="C23456" s="89">
        <f>LN(Table3[[#This Row],[Value]]/B23455)</f>
        <v>-1.0235956829344972E-2</v>
      </c>
      <c r="D23456" s="89"/>
      <c r="E23456" s="89"/>
      <c r="F23456" s="89">
        <f>Table3[[#This Row],[Yield]]/100*(1+F23455)</f>
        <v>0</v>
      </c>
    </row>
    <row r="23457" spans="1:6" x14ac:dyDescent="0.2">
      <c r="A23457" s="88">
        <v>29284</v>
      </c>
      <c r="B23457" s="89">
        <v>856.48</v>
      </c>
      <c r="C23457" s="89">
        <f>LN(Table3[[#This Row],[Value]]/B23456)</f>
        <v>2.4900207507887098E-3</v>
      </c>
      <c r="D23457" s="89"/>
      <c r="E23457" s="89"/>
      <c r="F23457" s="89">
        <f>Table3[[#This Row],[Yield]]/100*(1+F23456)</f>
        <v>0</v>
      </c>
    </row>
    <row r="23458" spans="1:6" x14ac:dyDescent="0.2">
      <c r="A23458" s="88">
        <v>29285</v>
      </c>
      <c r="B23458" s="89">
        <v>844.88</v>
      </c>
      <c r="C23458" s="89">
        <f>LN(Table3[[#This Row],[Value]]/B23457)</f>
        <v>-1.3636361206852131E-2</v>
      </c>
      <c r="D23458" s="89"/>
      <c r="E23458" s="89"/>
      <c r="F23458" s="89">
        <f>Table3[[#This Row],[Yield]]/100*(1+F23457)</f>
        <v>0</v>
      </c>
    </row>
    <row r="23459" spans="1:6" x14ac:dyDescent="0.2">
      <c r="A23459" s="88">
        <v>29286</v>
      </c>
      <c r="B23459" s="89">
        <v>828.07</v>
      </c>
      <c r="C23459" s="89">
        <f>LN(Table3[[#This Row],[Value]]/B23458)</f>
        <v>-2.0096913563551623E-2</v>
      </c>
      <c r="D23459" s="89"/>
      <c r="E23459" s="89"/>
      <c r="F23459" s="89">
        <f>Table3[[#This Row],[Yield]]/100*(1+F23458)</f>
        <v>0</v>
      </c>
    </row>
    <row r="23460" spans="1:6" x14ac:dyDescent="0.2">
      <c r="A23460" s="88">
        <v>29287</v>
      </c>
      <c r="B23460" s="89">
        <v>820.56</v>
      </c>
      <c r="C23460" s="89">
        <f>LN(Table3[[#This Row],[Value]]/B23459)</f>
        <v>-9.1106578755119211E-3</v>
      </c>
      <c r="D23460" s="89"/>
      <c r="E23460" s="89"/>
      <c r="F23460" s="89">
        <f>Table3[[#This Row],[Yield]]/100*(1+F23459)</f>
        <v>0</v>
      </c>
    </row>
    <row r="23461" spans="1:6" x14ac:dyDescent="0.2">
      <c r="A23461" s="88">
        <v>29290</v>
      </c>
      <c r="B23461" s="89">
        <v>818.94</v>
      </c>
      <c r="C23461" s="89">
        <f>LN(Table3[[#This Row],[Value]]/B23460)</f>
        <v>-1.9762129029963463E-3</v>
      </c>
      <c r="D23461" s="89"/>
      <c r="E23461" s="89"/>
      <c r="F23461" s="89">
        <f>Table3[[#This Row],[Yield]]/100*(1+F23460)</f>
        <v>0</v>
      </c>
    </row>
    <row r="23462" spans="1:6" x14ac:dyDescent="0.2">
      <c r="A23462" s="88">
        <v>29291</v>
      </c>
      <c r="B23462" s="89">
        <v>826.45</v>
      </c>
      <c r="C23462" s="89">
        <f>LN(Table3[[#This Row],[Value]]/B23461)</f>
        <v>9.1285982672033358E-3</v>
      </c>
      <c r="D23462" s="89"/>
      <c r="E23462" s="89"/>
      <c r="F23462" s="89">
        <f>Table3[[#This Row],[Yield]]/100*(1+F23461)</f>
        <v>0</v>
      </c>
    </row>
    <row r="23463" spans="1:6" x14ac:dyDescent="0.2">
      <c r="A23463" s="88">
        <v>29292</v>
      </c>
      <c r="B23463" s="89">
        <v>819.54</v>
      </c>
      <c r="C23463" s="89">
        <f>LN(Table3[[#This Row],[Value]]/B23462)</f>
        <v>-8.3962121205070281E-3</v>
      </c>
      <c r="D23463" s="89"/>
      <c r="E23463" s="89"/>
      <c r="F23463" s="89">
        <f>Table3[[#This Row],[Yield]]/100*(1+F23462)</f>
        <v>0</v>
      </c>
    </row>
    <row r="23464" spans="1:6" x14ac:dyDescent="0.2">
      <c r="A23464" s="88">
        <v>29293</v>
      </c>
      <c r="B23464" s="89">
        <v>809.56</v>
      </c>
      <c r="C23464" s="89">
        <f>LN(Table3[[#This Row],[Value]]/B23463)</f>
        <v>-1.2252317044850485E-2</v>
      </c>
      <c r="D23464" s="89"/>
      <c r="E23464" s="89"/>
      <c r="F23464" s="89">
        <f>Table3[[#This Row],[Yield]]/100*(1+F23463)</f>
        <v>0</v>
      </c>
    </row>
    <row r="23465" spans="1:6" x14ac:dyDescent="0.2">
      <c r="A23465" s="88">
        <v>29294</v>
      </c>
      <c r="B23465" s="89">
        <v>811.69</v>
      </c>
      <c r="C23465" s="89">
        <f>LN(Table3[[#This Row],[Value]]/B23464)</f>
        <v>2.6276036706410055E-3</v>
      </c>
      <c r="D23465" s="89"/>
      <c r="E23465" s="89"/>
      <c r="F23465" s="89">
        <f>Table3[[#This Row],[Yield]]/100*(1+F23464)</f>
        <v>0</v>
      </c>
    </row>
    <row r="23466" spans="1:6" x14ac:dyDescent="0.2">
      <c r="A23466" s="88">
        <v>29297</v>
      </c>
      <c r="B23466" s="89">
        <v>788.65</v>
      </c>
      <c r="C23466" s="89">
        <f>LN(Table3[[#This Row],[Value]]/B23465)</f>
        <v>-2.8795870935162882E-2</v>
      </c>
      <c r="D23466" s="89"/>
      <c r="E23466" s="89"/>
      <c r="F23466" s="89">
        <f>Table3[[#This Row],[Yield]]/100*(1+F23465)</f>
        <v>0</v>
      </c>
    </row>
    <row r="23467" spans="1:6" x14ac:dyDescent="0.2">
      <c r="A23467" s="88">
        <v>29298</v>
      </c>
      <c r="B23467" s="89">
        <v>801.62</v>
      </c>
      <c r="C23467" s="89">
        <f>LN(Table3[[#This Row],[Value]]/B23466)</f>
        <v>1.6312057185669186E-2</v>
      </c>
      <c r="D23467" s="89"/>
      <c r="E23467" s="89"/>
      <c r="F23467" s="89">
        <f>Table3[[#This Row],[Yield]]/100*(1+F23466)</f>
        <v>0</v>
      </c>
    </row>
    <row r="23468" spans="1:6" x14ac:dyDescent="0.2">
      <c r="A23468" s="88">
        <v>29299</v>
      </c>
      <c r="B23468" s="89">
        <v>800.94</v>
      </c>
      <c r="C23468" s="89">
        <f>LN(Table3[[#This Row],[Value]]/B23467)</f>
        <v>-8.4864222345607833E-4</v>
      </c>
      <c r="D23468" s="89"/>
      <c r="E23468" s="89"/>
      <c r="F23468" s="89">
        <f>Table3[[#This Row],[Yield]]/100*(1+F23467)</f>
        <v>0</v>
      </c>
    </row>
    <row r="23469" spans="1:6" x14ac:dyDescent="0.2">
      <c r="A23469" s="88">
        <v>29300</v>
      </c>
      <c r="B23469" s="89">
        <v>789.08</v>
      </c>
      <c r="C23469" s="89">
        <f>LN(Table3[[#This Row],[Value]]/B23468)</f>
        <v>-1.4918328020027932E-2</v>
      </c>
      <c r="D23469" s="89"/>
      <c r="E23469" s="89"/>
      <c r="F23469" s="89">
        <f>Table3[[#This Row],[Yield]]/100*(1+F23468)</f>
        <v>0</v>
      </c>
    </row>
    <row r="23470" spans="1:6" x14ac:dyDescent="0.2">
      <c r="A23470" s="88">
        <v>29301</v>
      </c>
      <c r="B23470" s="89">
        <v>785.15</v>
      </c>
      <c r="C23470" s="89">
        <f>LN(Table3[[#This Row],[Value]]/B23469)</f>
        <v>-4.9929275447053887E-3</v>
      </c>
      <c r="D23470" s="89"/>
      <c r="E23470" s="89"/>
      <c r="F23470" s="89">
        <f>Table3[[#This Row],[Yield]]/100*(1+F23469)</f>
        <v>0</v>
      </c>
    </row>
    <row r="23471" spans="1:6" x14ac:dyDescent="0.2">
      <c r="A23471" s="88">
        <v>29304</v>
      </c>
      <c r="B23471" s="89">
        <v>765.44</v>
      </c>
      <c r="C23471" s="89">
        <f>LN(Table3[[#This Row],[Value]]/B23470)</f>
        <v>-2.5423950448805188E-2</v>
      </c>
      <c r="D23471" s="89"/>
      <c r="E23471" s="89"/>
      <c r="F23471" s="89">
        <f>Table3[[#This Row],[Yield]]/100*(1+F23470)</f>
        <v>0</v>
      </c>
    </row>
    <row r="23472" spans="1:6" x14ac:dyDescent="0.2">
      <c r="A23472" s="88">
        <v>29305</v>
      </c>
      <c r="B23472" s="89">
        <v>767.83</v>
      </c>
      <c r="C23472" s="89">
        <f>LN(Table3[[#This Row],[Value]]/B23471)</f>
        <v>3.1175225963985123E-3</v>
      </c>
      <c r="D23472" s="89"/>
      <c r="E23472" s="89"/>
      <c r="F23472" s="89">
        <f>Table3[[#This Row],[Yield]]/100*(1+F23471)</f>
        <v>0</v>
      </c>
    </row>
    <row r="23473" spans="1:6" x14ac:dyDescent="0.2">
      <c r="A23473" s="88">
        <v>29306</v>
      </c>
      <c r="B23473" s="89">
        <v>762.12</v>
      </c>
      <c r="C23473" s="89">
        <f>LN(Table3[[#This Row],[Value]]/B23472)</f>
        <v>-7.4643308756723167E-3</v>
      </c>
      <c r="D23473" s="89"/>
      <c r="E23473" s="89"/>
      <c r="F23473" s="89">
        <f>Table3[[#This Row],[Yield]]/100*(1+F23472)</f>
        <v>0</v>
      </c>
    </row>
    <row r="23474" spans="1:6" x14ac:dyDescent="0.2">
      <c r="A23474" s="88">
        <v>29307</v>
      </c>
      <c r="B23474" s="89">
        <v>759.98</v>
      </c>
      <c r="C23474" s="89">
        <f>LN(Table3[[#This Row],[Value]]/B23473)</f>
        <v>-2.8119064582471306E-3</v>
      </c>
      <c r="D23474" s="89"/>
      <c r="E23474" s="89"/>
      <c r="F23474" s="89">
        <f>Table3[[#This Row],[Yield]]/100*(1+F23473)</f>
        <v>0</v>
      </c>
    </row>
    <row r="23475" spans="1:6" x14ac:dyDescent="0.2">
      <c r="A23475" s="88">
        <v>29308</v>
      </c>
      <c r="B23475" s="89">
        <v>777.65</v>
      </c>
      <c r="C23475" s="89">
        <f>LN(Table3[[#This Row],[Value]]/B23474)</f>
        <v>2.2984434345932454E-2</v>
      </c>
      <c r="D23475" s="89"/>
      <c r="E23475" s="89"/>
      <c r="F23475" s="89">
        <f>Table3[[#This Row],[Yield]]/100*(1+F23474)</f>
        <v>0</v>
      </c>
    </row>
    <row r="23476" spans="1:6" x14ac:dyDescent="0.2">
      <c r="A23476" s="88">
        <v>29311</v>
      </c>
      <c r="B23476" s="89">
        <v>785.75</v>
      </c>
      <c r="C23476" s="89">
        <f>LN(Table3[[#This Row],[Value]]/B23475)</f>
        <v>1.0362124187107883E-2</v>
      </c>
      <c r="D23476" s="89"/>
      <c r="E23476" s="89"/>
      <c r="F23476" s="89">
        <f>Table3[[#This Row],[Yield]]/100*(1+F23475)</f>
        <v>0</v>
      </c>
    </row>
    <row r="23477" spans="1:6" x14ac:dyDescent="0.2">
      <c r="A23477" s="88">
        <v>29312</v>
      </c>
      <c r="B23477" s="89">
        <v>784.47</v>
      </c>
      <c r="C23477" s="89">
        <f>LN(Table3[[#This Row],[Value]]/B23476)</f>
        <v>-1.6303451535742614E-3</v>
      </c>
      <c r="D23477" s="89"/>
      <c r="E23477" s="89"/>
      <c r="F23477" s="89">
        <f>Table3[[#This Row],[Yield]]/100*(1+F23476)</f>
        <v>0</v>
      </c>
    </row>
    <row r="23478" spans="1:6" x14ac:dyDescent="0.2">
      <c r="A23478" s="88">
        <v>29313</v>
      </c>
      <c r="B23478" s="89">
        <v>787.8</v>
      </c>
      <c r="C23478" s="89">
        <f>LN(Table3[[#This Row],[Value]]/B23477)</f>
        <v>4.2359200127026087E-3</v>
      </c>
      <c r="D23478" s="89"/>
      <c r="E23478" s="89"/>
      <c r="F23478" s="89">
        <f>Table3[[#This Row],[Yield]]/100*(1+F23477)</f>
        <v>0</v>
      </c>
    </row>
    <row r="23479" spans="1:6" x14ac:dyDescent="0.2">
      <c r="A23479" s="88">
        <v>29314</v>
      </c>
      <c r="B23479" s="89">
        <v>784.13</v>
      </c>
      <c r="C23479" s="89">
        <f>LN(Table3[[#This Row],[Value]]/B23478)</f>
        <v>-4.6694276058744932E-3</v>
      </c>
      <c r="D23479" s="89"/>
      <c r="E23479" s="89"/>
      <c r="F23479" s="89">
        <f>Table3[[#This Row],[Yield]]/100*(1+F23478)</f>
        <v>0</v>
      </c>
    </row>
    <row r="23480" spans="1:6" x14ac:dyDescent="0.2">
      <c r="A23480" s="88">
        <v>29318</v>
      </c>
      <c r="B23480" s="89">
        <v>768.34</v>
      </c>
      <c r="C23480" s="89">
        <f>LN(Table3[[#This Row],[Value]]/B23479)</f>
        <v>-2.0342479416346912E-2</v>
      </c>
      <c r="D23480" s="89"/>
      <c r="E23480" s="89"/>
      <c r="F23480" s="89">
        <f>Table3[[#This Row],[Yield]]/100*(1+F23479)</f>
        <v>0</v>
      </c>
    </row>
    <row r="23481" spans="1:6" x14ac:dyDescent="0.2">
      <c r="A23481" s="88">
        <v>29319</v>
      </c>
      <c r="B23481" s="89">
        <v>775</v>
      </c>
      <c r="C23481" s="89">
        <f>LN(Table3[[#This Row],[Value]]/B23480)</f>
        <v>8.6306858387630303E-3</v>
      </c>
      <c r="D23481" s="89"/>
      <c r="E23481" s="89"/>
      <c r="F23481" s="89">
        <f>Table3[[#This Row],[Yield]]/100*(1+F23480)</f>
        <v>0</v>
      </c>
    </row>
    <row r="23482" spans="1:6" x14ac:dyDescent="0.2">
      <c r="A23482" s="88">
        <v>29320</v>
      </c>
      <c r="B23482" s="89">
        <v>785.92</v>
      </c>
      <c r="C23482" s="89">
        <f>LN(Table3[[#This Row],[Value]]/B23481)</f>
        <v>1.3991976725321128E-2</v>
      </c>
      <c r="D23482" s="89"/>
      <c r="E23482" s="89"/>
      <c r="F23482" s="89">
        <f>Table3[[#This Row],[Yield]]/100*(1+F23481)</f>
        <v>0</v>
      </c>
    </row>
    <row r="23483" spans="1:6" x14ac:dyDescent="0.2">
      <c r="A23483" s="88">
        <v>29321</v>
      </c>
      <c r="B23483" s="89">
        <v>791.47</v>
      </c>
      <c r="C23483" s="89">
        <f>LN(Table3[[#This Row],[Value]]/B23482)</f>
        <v>7.0369698077112864E-3</v>
      </c>
      <c r="D23483" s="89"/>
      <c r="E23483" s="89"/>
      <c r="F23483" s="89">
        <f>Table3[[#This Row],[Yield]]/100*(1+F23482)</f>
        <v>0</v>
      </c>
    </row>
    <row r="23484" spans="1:6" x14ac:dyDescent="0.2">
      <c r="A23484" s="88">
        <v>29322</v>
      </c>
      <c r="B23484" s="89">
        <v>791.55</v>
      </c>
      <c r="C23484" s="89">
        <f>LN(Table3[[#This Row],[Value]]/B23483)</f>
        <v>1.0107263340717267E-4</v>
      </c>
      <c r="D23484" s="89"/>
      <c r="E23484" s="89"/>
      <c r="F23484" s="89">
        <f>Table3[[#This Row],[Yield]]/100*(1+F23483)</f>
        <v>0</v>
      </c>
    </row>
    <row r="23485" spans="1:6" x14ac:dyDescent="0.2">
      <c r="A23485" s="88">
        <v>29325</v>
      </c>
      <c r="B23485" s="89">
        <v>784.9</v>
      </c>
      <c r="C23485" s="89">
        <f>LN(Table3[[#This Row],[Value]]/B23484)</f>
        <v>-8.4367273870185125E-3</v>
      </c>
      <c r="D23485" s="89"/>
      <c r="E23485" s="89"/>
      <c r="F23485" s="89">
        <f>Table3[[#This Row],[Yield]]/100*(1+F23484)</f>
        <v>0</v>
      </c>
    </row>
    <row r="23486" spans="1:6" x14ac:dyDescent="0.2">
      <c r="A23486" s="88">
        <v>29326</v>
      </c>
      <c r="B23486" s="89">
        <v>783.36</v>
      </c>
      <c r="C23486" s="89">
        <f>LN(Table3[[#This Row],[Value]]/B23485)</f>
        <v>-1.963960688916128E-3</v>
      </c>
      <c r="D23486" s="89"/>
      <c r="E23486" s="89"/>
      <c r="F23486" s="89">
        <f>Table3[[#This Row],[Yield]]/100*(1+F23485)</f>
        <v>0</v>
      </c>
    </row>
    <row r="23487" spans="1:6" x14ac:dyDescent="0.2">
      <c r="A23487" s="88">
        <v>29327</v>
      </c>
      <c r="B23487" s="89">
        <v>771.25</v>
      </c>
      <c r="C23487" s="89">
        <f>LN(Table3[[#This Row],[Value]]/B23486)</f>
        <v>-1.5579785224254275E-2</v>
      </c>
      <c r="D23487" s="89"/>
      <c r="E23487" s="89"/>
      <c r="F23487" s="89">
        <f>Table3[[#This Row],[Yield]]/100*(1+F23486)</f>
        <v>0</v>
      </c>
    </row>
    <row r="23488" spans="1:6" x14ac:dyDescent="0.2">
      <c r="A23488" s="88">
        <v>29328</v>
      </c>
      <c r="B23488" s="89">
        <v>768.86</v>
      </c>
      <c r="C23488" s="89">
        <f>LN(Table3[[#This Row],[Value]]/B23487)</f>
        <v>-3.1036769042917392E-3</v>
      </c>
      <c r="D23488" s="89"/>
      <c r="E23488" s="89"/>
      <c r="F23488" s="89">
        <f>Table3[[#This Row],[Yield]]/100*(1+F23487)</f>
        <v>0</v>
      </c>
    </row>
    <row r="23489" spans="1:6" x14ac:dyDescent="0.2">
      <c r="A23489" s="88">
        <v>29329</v>
      </c>
      <c r="B23489" s="89">
        <v>763.4</v>
      </c>
      <c r="C23489" s="89">
        <f>LN(Table3[[#This Row],[Value]]/B23488)</f>
        <v>-7.1267580041764903E-3</v>
      </c>
      <c r="D23489" s="89"/>
      <c r="E23489" s="89"/>
      <c r="F23489" s="89">
        <f>Table3[[#This Row],[Yield]]/100*(1+F23488)</f>
        <v>0</v>
      </c>
    </row>
    <row r="23490" spans="1:6" x14ac:dyDescent="0.2">
      <c r="A23490" s="88">
        <v>29332</v>
      </c>
      <c r="B23490" s="89">
        <v>759.13</v>
      </c>
      <c r="C23490" s="89">
        <f>LN(Table3[[#This Row],[Value]]/B23489)</f>
        <v>-5.6090995845360309E-3</v>
      </c>
      <c r="D23490" s="89"/>
      <c r="E23490" s="89"/>
      <c r="F23490" s="89">
        <f>Table3[[#This Row],[Yield]]/100*(1+F23489)</f>
        <v>0</v>
      </c>
    </row>
    <row r="23491" spans="1:6" x14ac:dyDescent="0.2">
      <c r="A23491" s="88">
        <v>29333</v>
      </c>
      <c r="B23491" s="89">
        <v>789.85</v>
      </c>
      <c r="C23491" s="89">
        <f>LN(Table3[[#This Row],[Value]]/B23490)</f>
        <v>3.9670013288512856E-2</v>
      </c>
      <c r="D23491" s="89"/>
      <c r="E23491" s="89"/>
      <c r="F23491" s="89">
        <f>Table3[[#This Row],[Yield]]/100*(1+F23490)</f>
        <v>0</v>
      </c>
    </row>
    <row r="23492" spans="1:6" x14ac:dyDescent="0.2">
      <c r="A23492" s="88">
        <v>29334</v>
      </c>
      <c r="B23492" s="89">
        <v>789.25</v>
      </c>
      <c r="C23492" s="89">
        <f>LN(Table3[[#This Row],[Value]]/B23491)</f>
        <v>-7.5992657700523587E-4</v>
      </c>
      <c r="D23492" s="89"/>
      <c r="E23492" s="89"/>
      <c r="F23492" s="89">
        <f>Table3[[#This Row],[Yield]]/100*(1+F23491)</f>
        <v>0</v>
      </c>
    </row>
    <row r="23493" spans="1:6" x14ac:dyDescent="0.2">
      <c r="A23493" s="88">
        <v>29335</v>
      </c>
      <c r="B23493" s="89">
        <v>797.1</v>
      </c>
      <c r="C23493" s="89">
        <f>LN(Table3[[#This Row],[Value]]/B23492)</f>
        <v>9.8970139957764418E-3</v>
      </c>
      <c r="D23493" s="89"/>
      <c r="E23493" s="89"/>
      <c r="F23493" s="89">
        <f>Table3[[#This Row],[Yield]]/100*(1+F23492)</f>
        <v>0</v>
      </c>
    </row>
    <row r="23494" spans="1:6" x14ac:dyDescent="0.2">
      <c r="A23494" s="88">
        <v>29336</v>
      </c>
      <c r="B23494" s="89">
        <v>803.58</v>
      </c>
      <c r="C23494" s="89">
        <f>LN(Table3[[#This Row],[Value]]/B23493)</f>
        <v>8.0966031932082506E-3</v>
      </c>
      <c r="D23494" s="89"/>
      <c r="E23494" s="89"/>
      <c r="F23494" s="89">
        <f>Table3[[#This Row],[Yield]]/100*(1+F23493)</f>
        <v>0</v>
      </c>
    </row>
    <row r="23495" spans="1:6" x14ac:dyDescent="0.2">
      <c r="A23495" s="88">
        <v>29339</v>
      </c>
      <c r="B23495" s="89">
        <v>805.46</v>
      </c>
      <c r="C23495" s="89">
        <f>LN(Table3[[#This Row],[Value]]/B23494)</f>
        <v>2.3367981597697094E-3</v>
      </c>
      <c r="D23495" s="89"/>
      <c r="E23495" s="89"/>
      <c r="F23495" s="89">
        <f>Table3[[#This Row],[Yield]]/100*(1+F23494)</f>
        <v>0</v>
      </c>
    </row>
    <row r="23496" spans="1:6" x14ac:dyDescent="0.2">
      <c r="A23496" s="88">
        <v>29340</v>
      </c>
      <c r="B23496" s="89">
        <v>811.09</v>
      </c>
      <c r="C23496" s="89">
        <f>LN(Table3[[#This Row],[Value]]/B23495)</f>
        <v>6.9654792774286878E-3</v>
      </c>
      <c r="D23496" s="89"/>
      <c r="E23496" s="89"/>
      <c r="F23496" s="89">
        <f>Table3[[#This Row],[Yield]]/100*(1+F23495)</f>
        <v>0</v>
      </c>
    </row>
    <row r="23497" spans="1:6" x14ac:dyDescent="0.2">
      <c r="A23497" s="88">
        <v>29341</v>
      </c>
      <c r="B23497" s="89">
        <v>817.06</v>
      </c>
      <c r="C23497" s="89">
        <f>LN(Table3[[#This Row],[Value]]/B23496)</f>
        <v>7.3335095116616499E-3</v>
      </c>
      <c r="D23497" s="89"/>
      <c r="E23497" s="89"/>
      <c r="F23497" s="89">
        <f>Table3[[#This Row],[Yield]]/100*(1+F23496)</f>
        <v>0</v>
      </c>
    </row>
    <row r="23498" spans="1:6" x14ac:dyDescent="0.2">
      <c r="A23498" s="88">
        <v>29342</v>
      </c>
      <c r="B23498" s="89">
        <v>808.79</v>
      </c>
      <c r="C23498" s="89">
        <f>LN(Table3[[#This Row],[Value]]/B23497)</f>
        <v>-1.017322794216257E-2</v>
      </c>
      <c r="D23498" s="89"/>
      <c r="E23498" s="89"/>
      <c r="F23498" s="89">
        <f>Table3[[#This Row],[Yield]]/100*(1+F23497)</f>
        <v>0</v>
      </c>
    </row>
    <row r="23499" spans="1:6" x14ac:dyDescent="0.2">
      <c r="A23499" s="88">
        <v>29343</v>
      </c>
      <c r="B23499" s="89">
        <v>810.92</v>
      </c>
      <c r="C23499" s="89">
        <f>LN(Table3[[#This Row],[Value]]/B23498)</f>
        <v>2.6301019662097695E-3</v>
      </c>
      <c r="D23499" s="89"/>
      <c r="E23499" s="89"/>
      <c r="F23499" s="89">
        <f>Table3[[#This Row],[Yield]]/100*(1+F23498)</f>
        <v>0</v>
      </c>
    </row>
    <row r="23500" spans="1:6" x14ac:dyDescent="0.2">
      <c r="A23500" s="88">
        <v>29346</v>
      </c>
      <c r="B23500" s="89">
        <v>816.3</v>
      </c>
      <c r="C23500" s="89">
        <f>LN(Table3[[#This Row],[Value]]/B23499)</f>
        <v>6.6125288573172548E-3</v>
      </c>
      <c r="D23500" s="89"/>
      <c r="E23500" s="89"/>
      <c r="F23500" s="89">
        <f>Table3[[#This Row],[Yield]]/100*(1+F23499)</f>
        <v>0</v>
      </c>
    </row>
    <row r="23501" spans="1:6" x14ac:dyDescent="0.2">
      <c r="A23501" s="88">
        <v>29347</v>
      </c>
      <c r="B23501" s="89">
        <v>816.04</v>
      </c>
      <c r="C23501" s="89">
        <f>LN(Table3[[#This Row],[Value]]/B23500)</f>
        <v>-3.1856108678180833E-4</v>
      </c>
      <c r="D23501" s="89"/>
      <c r="E23501" s="89"/>
      <c r="F23501" s="89">
        <f>Table3[[#This Row],[Yield]]/100*(1+F23500)</f>
        <v>0</v>
      </c>
    </row>
    <row r="23502" spans="1:6" x14ac:dyDescent="0.2">
      <c r="A23502" s="88">
        <v>29348</v>
      </c>
      <c r="B23502" s="89">
        <v>821.25</v>
      </c>
      <c r="C23502" s="89">
        <f>LN(Table3[[#This Row],[Value]]/B23501)</f>
        <v>6.3641964282919261E-3</v>
      </c>
      <c r="D23502" s="89"/>
      <c r="E23502" s="89"/>
      <c r="F23502" s="89">
        <f>Table3[[#This Row],[Yield]]/100*(1+F23501)</f>
        <v>0</v>
      </c>
    </row>
    <row r="23503" spans="1:6" x14ac:dyDescent="0.2">
      <c r="A23503" s="88">
        <v>29349</v>
      </c>
      <c r="B23503" s="89">
        <v>815.19</v>
      </c>
      <c r="C23503" s="89">
        <f>LN(Table3[[#This Row],[Value]]/B23502)</f>
        <v>-7.4063548939056105E-3</v>
      </c>
      <c r="D23503" s="89"/>
      <c r="E23503" s="89"/>
      <c r="F23503" s="89">
        <f>Table3[[#This Row],[Yield]]/100*(1+F23502)</f>
        <v>0</v>
      </c>
    </row>
    <row r="23504" spans="1:6" x14ac:dyDescent="0.2">
      <c r="A23504" s="88">
        <v>29350</v>
      </c>
      <c r="B23504" s="89">
        <v>805.8</v>
      </c>
      <c r="C23504" s="89">
        <f>LN(Table3[[#This Row],[Value]]/B23503)</f>
        <v>-1.1585642147667826E-2</v>
      </c>
      <c r="D23504" s="89"/>
      <c r="E23504" s="89"/>
      <c r="F23504" s="89">
        <f>Table3[[#This Row],[Yield]]/100*(1+F23503)</f>
        <v>0</v>
      </c>
    </row>
    <row r="23505" spans="1:6" x14ac:dyDescent="0.2">
      <c r="A23505" s="88">
        <v>29353</v>
      </c>
      <c r="B23505" s="89">
        <v>805.2</v>
      </c>
      <c r="C23505" s="89">
        <f>LN(Table3[[#This Row],[Value]]/B23504)</f>
        <v>-7.4487899161037815E-4</v>
      </c>
      <c r="D23505" s="89"/>
      <c r="E23505" s="89"/>
      <c r="F23505" s="89">
        <f>Table3[[#This Row],[Yield]]/100*(1+F23504)</f>
        <v>0</v>
      </c>
    </row>
    <row r="23506" spans="1:6" x14ac:dyDescent="0.2">
      <c r="A23506" s="88">
        <v>29354</v>
      </c>
      <c r="B23506" s="89">
        <v>816.89</v>
      </c>
      <c r="C23506" s="89">
        <f>LN(Table3[[#This Row],[Value]]/B23505)</f>
        <v>1.441375310684446E-2</v>
      </c>
      <c r="D23506" s="89"/>
      <c r="E23506" s="89"/>
      <c r="F23506" s="89">
        <f>Table3[[#This Row],[Yield]]/100*(1+F23505)</f>
        <v>0</v>
      </c>
    </row>
    <row r="23507" spans="1:6" x14ac:dyDescent="0.2">
      <c r="A23507" s="88">
        <v>29355</v>
      </c>
      <c r="B23507" s="89">
        <v>819.62</v>
      </c>
      <c r="C23507" s="89">
        <f>LN(Table3[[#This Row],[Value]]/B23506)</f>
        <v>3.3363713419252705E-3</v>
      </c>
      <c r="D23507" s="89"/>
      <c r="E23507" s="89"/>
      <c r="F23507" s="89">
        <f>Table3[[#This Row],[Yield]]/100*(1+F23506)</f>
        <v>0</v>
      </c>
    </row>
    <row r="23508" spans="1:6" x14ac:dyDescent="0.2">
      <c r="A23508" s="88">
        <v>29356</v>
      </c>
      <c r="B23508" s="89">
        <v>822.53</v>
      </c>
      <c r="C23508" s="89">
        <f>LN(Table3[[#This Row],[Value]]/B23507)</f>
        <v>3.5441379240884249E-3</v>
      </c>
      <c r="D23508" s="89"/>
      <c r="E23508" s="89"/>
      <c r="F23508" s="89">
        <f>Table3[[#This Row],[Yield]]/100*(1+F23507)</f>
        <v>0</v>
      </c>
    </row>
    <row r="23509" spans="1:6" x14ac:dyDescent="0.2">
      <c r="A23509" s="88">
        <v>29357</v>
      </c>
      <c r="B23509" s="89">
        <v>826.88</v>
      </c>
      <c r="C23509" s="89">
        <f>LN(Table3[[#This Row],[Value]]/B23508)</f>
        <v>5.2746255756332171E-3</v>
      </c>
      <c r="D23509" s="89"/>
      <c r="E23509" s="89"/>
      <c r="F23509" s="89">
        <f>Table3[[#This Row],[Yield]]/100*(1+F23508)</f>
        <v>0</v>
      </c>
    </row>
    <row r="23510" spans="1:6" x14ac:dyDescent="0.2">
      <c r="A23510" s="88">
        <v>29360</v>
      </c>
      <c r="B23510" s="89">
        <v>830.89</v>
      </c>
      <c r="C23510" s="89">
        <f>LN(Table3[[#This Row],[Value]]/B23509)</f>
        <v>4.8378337417686089E-3</v>
      </c>
      <c r="D23510" s="89"/>
      <c r="E23510" s="89"/>
      <c r="F23510" s="89">
        <f>Table3[[#This Row],[Yield]]/100*(1+F23509)</f>
        <v>0</v>
      </c>
    </row>
    <row r="23511" spans="1:6" x14ac:dyDescent="0.2">
      <c r="A23511" s="88">
        <v>29361</v>
      </c>
      <c r="B23511" s="89">
        <v>832.51</v>
      </c>
      <c r="C23511" s="89">
        <f>LN(Table3[[#This Row],[Value]]/B23510)</f>
        <v>1.9478183385710603E-3</v>
      </c>
      <c r="D23511" s="89"/>
      <c r="E23511" s="89"/>
      <c r="F23511" s="89">
        <f>Table3[[#This Row],[Yield]]/100*(1+F23510)</f>
        <v>0</v>
      </c>
    </row>
    <row r="23512" spans="1:6" x14ac:dyDescent="0.2">
      <c r="A23512" s="88">
        <v>29362</v>
      </c>
      <c r="B23512" s="89">
        <v>831.06</v>
      </c>
      <c r="C23512" s="89">
        <f>LN(Table3[[#This Row],[Value]]/B23511)</f>
        <v>-1.7432393794051303E-3</v>
      </c>
      <c r="D23512" s="89"/>
      <c r="E23512" s="89"/>
      <c r="F23512" s="89">
        <f>Table3[[#This Row],[Yield]]/100*(1+F23511)</f>
        <v>0</v>
      </c>
    </row>
    <row r="23513" spans="1:6" x14ac:dyDescent="0.2">
      <c r="A23513" s="88">
        <v>29363</v>
      </c>
      <c r="B23513" s="89">
        <v>842.92</v>
      </c>
      <c r="C23513" s="89">
        <f>LN(Table3[[#This Row],[Value]]/B23512)</f>
        <v>1.4170059913949788E-2</v>
      </c>
      <c r="D23513" s="89"/>
      <c r="E23513" s="89"/>
      <c r="F23513" s="89">
        <f>Table3[[#This Row],[Yield]]/100*(1+F23512)</f>
        <v>0</v>
      </c>
    </row>
    <row r="23514" spans="1:6" x14ac:dyDescent="0.2">
      <c r="A23514" s="88">
        <v>29364</v>
      </c>
      <c r="B23514" s="89">
        <v>854.1</v>
      </c>
      <c r="C23514" s="89">
        <f>LN(Table3[[#This Row],[Value]]/B23513)</f>
        <v>1.3176228623089578E-2</v>
      </c>
      <c r="D23514" s="89"/>
      <c r="E23514" s="89"/>
      <c r="F23514" s="89">
        <f>Table3[[#This Row],[Yield]]/100*(1+F23513)</f>
        <v>0</v>
      </c>
    </row>
    <row r="23515" spans="1:6" x14ac:dyDescent="0.2">
      <c r="A23515" s="88">
        <v>29368</v>
      </c>
      <c r="B23515" s="89">
        <v>857.76</v>
      </c>
      <c r="C23515" s="89">
        <f>LN(Table3[[#This Row],[Value]]/B23514)</f>
        <v>4.2760571271260742E-3</v>
      </c>
      <c r="D23515" s="89"/>
      <c r="E23515" s="89"/>
      <c r="F23515" s="89">
        <f>Table3[[#This Row],[Yield]]/100*(1+F23514)</f>
        <v>0</v>
      </c>
    </row>
    <row r="23516" spans="1:6" x14ac:dyDescent="0.2">
      <c r="A23516" s="88">
        <v>29369</v>
      </c>
      <c r="B23516" s="89">
        <v>860.32</v>
      </c>
      <c r="C23516" s="89">
        <f>LN(Table3[[#This Row],[Value]]/B23515)</f>
        <v>2.9800729821404435E-3</v>
      </c>
      <c r="D23516" s="89"/>
      <c r="E23516" s="89"/>
      <c r="F23516" s="89">
        <f>Table3[[#This Row],[Yield]]/100*(1+F23515)</f>
        <v>0</v>
      </c>
    </row>
    <row r="23517" spans="1:6" x14ac:dyDescent="0.2">
      <c r="A23517" s="88">
        <v>29370</v>
      </c>
      <c r="B23517" s="89">
        <v>846.25</v>
      </c>
      <c r="C23517" s="89">
        <f>LN(Table3[[#This Row],[Value]]/B23516)</f>
        <v>-1.6489588834883287E-2</v>
      </c>
      <c r="D23517" s="89"/>
      <c r="E23517" s="89"/>
      <c r="F23517" s="89">
        <f>Table3[[#This Row],[Yield]]/100*(1+F23516)</f>
        <v>0</v>
      </c>
    </row>
    <row r="23518" spans="1:6" x14ac:dyDescent="0.2">
      <c r="A23518" s="88">
        <v>29371</v>
      </c>
      <c r="B23518" s="89">
        <v>850.85</v>
      </c>
      <c r="C23518" s="89">
        <f>LN(Table3[[#This Row],[Value]]/B23517)</f>
        <v>5.421025590961027E-3</v>
      </c>
      <c r="D23518" s="89"/>
      <c r="E23518" s="89"/>
      <c r="F23518" s="89">
        <f>Table3[[#This Row],[Yield]]/100*(1+F23517)</f>
        <v>0</v>
      </c>
    </row>
    <row r="23519" spans="1:6" x14ac:dyDescent="0.2">
      <c r="A23519" s="88">
        <v>29374</v>
      </c>
      <c r="B23519" s="89">
        <v>847.35</v>
      </c>
      <c r="C23519" s="89">
        <f>LN(Table3[[#This Row],[Value]]/B23518)</f>
        <v>-4.1220173780648368E-3</v>
      </c>
      <c r="D23519" s="89"/>
      <c r="E23519" s="89"/>
      <c r="F23519" s="89">
        <f>Table3[[#This Row],[Yield]]/100*(1+F23518)</f>
        <v>0</v>
      </c>
    </row>
    <row r="23520" spans="1:6" x14ac:dyDescent="0.2">
      <c r="A23520" s="88">
        <v>29375</v>
      </c>
      <c r="B23520" s="89">
        <v>843.77</v>
      </c>
      <c r="C23520" s="89">
        <f>LN(Table3[[#This Row],[Value]]/B23519)</f>
        <v>-4.2338868298658653E-3</v>
      </c>
      <c r="D23520" s="89"/>
      <c r="E23520" s="89"/>
      <c r="F23520" s="89">
        <f>Table3[[#This Row],[Yield]]/100*(1+F23519)</f>
        <v>0</v>
      </c>
    </row>
    <row r="23521" spans="1:6" x14ac:dyDescent="0.2">
      <c r="A23521" s="88">
        <v>29376</v>
      </c>
      <c r="B23521" s="89">
        <v>858.02</v>
      </c>
      <c r="C23521" s="89">
        <f>LN(Table3[[#This Row],[Value]]/B23520)</f>
        <v>1.6747463630082962E-2</v>
      </c>
      <c r="D23521" s="89"/>
      <c r="E23521" s="89"/>
      <c r="F23521" s="89">
        <f>Table3[[#This Row],[Yield]]/100*(1+F23520)</f>
        <v>0</v>
      </c>
    </row>
    <row r="23522" spans="1:6" x14ac:dyDescent="0.2">
      <c r="A23522" s="88">
        <v>29377</v>
      </c>
      <c r="B23522" s="89">
        <v>858.7</v>
      </c>
      <c r="C23522" s="89">
        <f>LN(Table3[[#This Row],[Value]]/B23521)</f>
        <v>7.9220843884126658E-4</v>
      </c>
      <c r="D23522" s="89"/>
      <c r="E23522" s="89"/>
      <c r="F23522" s="89">
        <f>Table3[[#This Row],[Yield]]/100*(1+F23521)</f>
        <v>0</v>
      </c>
    </row>
    <row r="23523" spans="1:6" x14ac:dyDescent="0.2">
      <c r="A23523" s="88">
        <v>29378</v>
      </c>
      <c r="B23523" s="89">
        <v>861.52</v>
      </c>
      <c r="C23523" s="89">
        <f>LN(Table3[[#This Row],[Value]]/B23522)</f>
        <v>3.2786533421862787E-3</v>
      </c>
      <c r="D23523" s="89"/>
      <c r="E23523" s="89"/>
      <c r="F23523" s="89">
        <f>Table3[[#This Row],[Yield]]/100*(1+F23522)</f>
        <v>0</v>
      </c>
    </row>
    <row r="23524" spans="1:6" x14ac:dyDescent="0.2">
      <c r="A23524" s="88">
        <v>29381</v>
      </c>
      <c r="B23524" s="89">
        <v>860.67</v>
      </c>
      <c r="C23524" s="89">
        <f>LN(Table3[[#This Row],[Value]]/B23523)</f>
        <v>-9.8711532295480135E-4</v>
      </c>
      <c r="D23524" s="89"/>
      <c r="E23524" s="89"/>
      <c r="F23524" s="89">
        <f>Table3[[#This Row],[Yield]]/100*(1+F23523)</f>
        <v>0</v>
      </c>
    </row>
    <row r="23525" spans="1:6" x14ac:dyDescent="0.2">
      <c r="A23525" s="88">
        <v>29382</v>
      </c>
      <c r="B23525" s="89">
        <v>863.99</v>
      </c>
      <c r="C23525" s="89">
        <f>LN(Table3[[#This Row],[Value]]/B23524)</f>
        <v>3.850038965330818E-3</v>
      </c>
      <c r="D23525" s="89"/>
      <c r="E23525" s="89"/>
      <c r="F23525" s="89">
        <f>Table3[[#This Row],[Yield]]/100*(1+F23524)</f>
        <v>0</v>
      </c>
    </row>
    <row r="23526" spans="1:6" x14ac:dyDescent="0.2">
      <c r="A23526" s="88">
        <v>29383</v>
      </c>
      <c r="B23526" s="89">
        <v>872.7</v>
      </c>
      <c r="C23526" s="89">
        <f>LN(Table3[[#This Row],[Value]]/B23525)</f>
        <v>1.0030659506264248E-2</v>
      </c>
      <c r="D23526" s="89"/>
      <c r="E23526" s="89"/>
      <c r="F23526" s="89">
        <f>Table3[[#This Row],[Yield]]/100*(1+F23525)</f>
        <v>0</v>
      </c>
    </row>
    <row r="23527" spans="1:6" x14ac:dyDescent="0.2">
      <c r="A23527" s="88">
        <v>29384</v>
      </c>
      <c r="B23527" s="89">
        <v>872.61</v>
      </c>
      <c r="C23527" s="89">
        <f>LN(Table3[[#This Row],[Value]]/B23526)</f>
        <v>-1.0313354083784005E-4</v>
      </c>
      <c r="D23527" s="89"/>
      <c r="E23527" s="89"/>
      <c r="F23527" s="89">
        <f>Table3[[#This Row],[Yield]]/100*(1+F23526)</f>
        <v>0</v>
      </c>
    </row>
    <row r="23528" spans="1:6" x14ac:dyDescent="0.2">
      <c r="A23528" s="88">
        <v>29385</v>
      </c>
      <c r="B23528" s="89">
        <v>876.37</v>
      </c>
      <c r="C23528" s="89">
        <f>LN(Table3[[#This Row],[Value]]/B23527)</f>
        <v>4.2996555622173069E-3</v>
      </c>
      <c r="D23528" s="89"/>
      <c r="E23528" s="89"/>
      <c r="F23528" s="89">
        <f>Table3[[#This Row],[Yield]]/100*(1+F23527)</f>
        <v>0</v>
      </c>
    </row>
    <row r="23529" spans="1:6" x14ac:dyDescent="0.2">
      <c r="A23529" s="88">
        <v>29388</v>
      </c>
      <c r="B23529" s="89">
        <v>877.73</v>
      </c>
      <c r="C23529" s="89">
        <f>LN(Table3[[#This Row],[Value]]/B23528)</f>
        <v>1.550653067114594E-3</v>
      </c>
      <c r="D23529" s="89"/>
      <c r="E23529" s="89"/>
      <c r="F23529" s="89">
        <f>Table3[[#This Row],[Yield]]/100*(1+F23528)</f>
        <v>0</v>
      </c>
    </row>
    <row r="23530" spans="1:6" x14ac:dyDescent="0.2">
      <c r="A23530" s="88">
        <v>29389</v>
      </c>
      <c r="B23530" s="89">
        <v>879.27</v>
      </c>
      <c r="C23530" s="89">
        <f>LN(Table3[[#This Row],[Value]]/B23529)</f>
        <v>1.7529884967150875E-3</v>
      </c>
      <c r="D23530" s="89"/>
      <c r="E23530" s="89"/>
      <c r="F23530" s="89">
        <f>Table3[[#This Row],[Yield]]/100*(1+F23529)</f>
        <v>0</v>
      </c>
    </row>
    <row r="23531" spans="1:6" x14ac:dyDescent="0.2">
      <c r="A23531" s="88">
        <v>29390</v>
      </c>
      <c r="B23531" s="89">
        <v>881.91</v>
      </c>
      <c r="C23531" s="89">
        <f>LN(Table3[[#This Row],[Value]]/B23530)</f>
        <v>2.9979922294715135E-3</v>
      </c>
      <c r="D23531" s="89"/>
      <c r="E23531" s="89"/>
      <c r="F23531" s="89">
        <f>Table3[[#This Row],[Yield]]/100*(1+F23530)</f>
        <v>0</v>
      </c>
    </row>
    <row r="23532" spans="1:6" x14ac:dyDescent="0.2">
      <c r="A23532" s="88">
        <v>29391</v>
      </c>
      <c r="B23532" s="89">
        <v>870.9</v>
      </c>
      <c r="C23532" s="89">
        <f>LN(Table3[[#This Row],[Value]]/B23531)</f>
        <v>-1.2562850285252617E-2</v>
      </c>
      <c r="D23532" s="89"/>
      <c r="E23532" s="89"/>
      <c r="F23532" s="89">
        <f>Table3[[#This Row],[Yield]]/100*(1+F23531)</f>
        <v>0</v>
      </c>
    </row>
    <row r="23533" spans="1:6" x14ac:dyDescent="0.2">
      <c r="A23533" s="88">
        <v>29392</v>
      </c>
      <c r="B23533" s="89">
        <v>869.71</v>
      </c>
      <c r="C23533" s="89">
        <f>LN(Table3[[#This Row],[Value]]/B23532)</f>
        <v>-1.3673369513020352E-3</v>
      </c>
      <c r="D23533" s="89"/>
      <c r="E23533" s="89"/>
      <c r="F23533" s="89">
        <f>Table3[[#This Row],[Yield]]/100*(1+F23532)</f>
        <v>0</v>
      </c>
    </row>
    <row r="23534" spans="1:6" x14ac:dyDescent="0.2">
      <c r="A23534" s="88">
        <v>29395</v>
      </c>
      <c r="B23534" s="89">
        <v>873.81</v>
      </c>
      <c r="C23534" s="89">
        <f>LN(Table3[[#This Row],[Value]]/B23533)</f>
        <v>4.7031379708809906E-3</v>
      </c>
      <c r="D23534" s="89"/>
      <c r="E23534" s="89"/>
      <c r="F23534" s="89">
        <f>Table3[[#This Row],[Yield]]/100*(1+F23533)</f>
        <v>0</v>
      </c>
    </row>
    <row r="23535" spans="1:6" x14ac:dyDescent="0.2">
      <c r="A23535" s="88">
        <v>29396</v>
      </c>
      <c r="B23535" s="89">
        <v>877.3</v>
      </c>
      <c r="C23535" s="89">
        <f>LN(Table3[[#This Row],[Value]]/B23534)</f>
        <v>3.9860484160653331E-3</v>
      </c>
      <c r="D23535" s="89"/>
      <c r="E23535" s="89"/>
      <c r="F23535" s="89">
        <f>Table3[[#This Row],[Yield]]/100*(1+F23534)</f>
        <v>0</v>
      </c>
    </row>
    <row r="23536" spans="1:6" x14ac:dyDescent="0.2">
      <c r="A23536" s="88">
        <v>29397</v>
      </c>
      <c r="B23536" s="89">
        <v>887.54</v>
      </c>
      <c r="C23536" s="89">
        <f>LN(Table3[[#This Row],[Value]]/B23535)</f>
        <v>1.1604581622126875E-2</v>
      </c>
      <c r="D23536" s="89"/>
      <c r="E23536" s="89"/>
      <c r="F23536" s="89">
        <f>Table3[[#This Row],[Yield]]/100*(1+F23535)</f>
        <v>0</v>
      </c>
    </row>
    <row r="23537" spans="1:6" x14ac:dyDescent="0.2">
      <c r="A23537" s="88">
        <v>29398</v>
      </c>
      <c r="B23537" s="89">
        <v>883.45</v>
      </c>
      <c r="C23537" s="89">
        <f>LN(Table3[[#This Row],[Value]]/B23536)</f>
        <v>-4.618893693805917E-3</v>
      </c>
      <c r="D23537" s="89"/>
      <c r="E23537" s="89"/>
      <c r="F23537" s="89">
        <f>Table3[[#This Row],[Yield]]/100*(1+F23536)</f>
        <v>0</v>
      </c>
    </row>
    <row r="23538" spans="1:6" x14ac:dyDescent="0.2">
      <c r="A23538" s="88">
        <v>29399</v>
      </c>
      <c r="B23538" s="89">
        <v>881.83</v>
      </c>
      <c r="C23538" s="89">
        <f>LN(Table3[[#This Row],[Value]]/B23537)</f>
        <v>-1.8354033975066645E-3</v>
      </c>
      <c r="D23538" s="89"/>
      <c r="E23538" s="89"/>
      <c r="F23538" s="89">
        <f>Table3[[#This Row],[Yield]]/100*(1+F23537)</f>
        <v>0</v>
      </c>
    </row>
    <row r="23539" spans="1:6" x14ac:dyDescent="0.2">
      <c r="A23539" s="88">
        <v>29402</v>
      </c>
      <c r="B23539" s="89">
        <v>867.92</v>
      </c>
      <c r="C23539" s="89">
        <f>LN(Table3[[#This Row],[Value]]/B23538)</f>
        <v>-1.5899749150957369E-2</v>
      </c>
      <c r="D23539" s="89"/>
      <c r="E23539" s="89"/>
      <c r="F23539" s="89">
        <f>Table3[[#This Row],[Yield]]/100*(1+F23538)</f>
        <v>0</v>
      </c>
    </row>
    <row r="23540" spans="1:6" x14ac:dyDescent="0.2">
      <c r="A23540" s="88">
        <v>29403</v>
      </c>
      <c r="B23540" s="89">
        <v>872.27</v>
      </c>
      <c r="C23540" s="89">
        <f>LN(Table3[[#This Row],[Value]]/B23539)</f>
        <v>4.9994644958943901E-3</v>
      </c>
      <c r="D23540" s="89"/>
      <c r="E23540" s="89"/>
      <c r="F23540" s="89">
        <f>Table3[[#This Row],[Yield]]/100*(1+F23539)</f>
        <v>0</v>
      </c>
    </row>
    <row r="23541" spans="1:6" x14ac:dyDescent="0.2">
      <c r="A23541" s="88">
        <v>29404</v>
      </c>
      <c r="B23541" s="89">
        <v>876.02</v>
      </c>
      <c r="C23541" s="89">
        <f>LN(Table3[[#This Row],[Value]]/B23540)</f>
        <v>4.2899127159056888E-3</v>
      </c>
      <c r="D23541" s="89"/>
      <c r="E23541" s="89"/>
      <c r="F23541" s="89">
        <f>Table3[[#This Row],[Yield]]/100*(1+F23540)</f>
        <v>0</v>
      </c>
    </row>
    <row r="23542" spans="1:6" x14ac:dyDescent="0.2">
      <c r="A23542" s="88">
        <v>29405</v>
      </c>
      <c r="B23542" s="89">
        <v>888.91</v>
      </c>
      <c r="C23542" s="89">
        <f>LN(Table3[[#This Row],[Value]]/B23541)</f>
        <v>1.4607071317731597E-2</v>
      </c>
      <c r="D23542" s="89"/>
      <c r="E23542" s="89"/>
      <c r="F23542" s="89">
        <f>Table3[[#This Row],[Yield]]/100*(1+F23541)</f>
        <v>0</v>
      </c>
    </row>
    <row r="23543" spans="1:6" x14ac:dyDescent="0.2">
      <c r="A23543" s="88">
        <v>29409</v>
      </c>
      <c r="B23543" s="89">
        <v>898.21</v>
      </c>
      <c r="C23543" s="89">
        <f>LN(Table3[[#This Row],[Value]]/B23542)</f>
        <v>1.0407900925802216E-2</v>
      </c>
      <c r="D23543" s="89"/>
      <c r="E23543" s="89"/>
      <c r="F23543" s="89">
        <f>Table3[[#This Row],[Yield]]/100*(1+F23542)</f>
        <v>0</v>
      </c>
    </row>
    <row r="23544" spans="1:6" x14ac:dyDescent="0.2">
      <c r="A23544" s="88">
        <v>29410</v>
      </c>
      <c r="B23544" s="89">
        <v>897.35</v>
      </c>
      <c r="C23544" s="89">
        <f>LN(Table3[[#This Row],[Value]]/B23543)</f>
        <v>-9.5791849424348608E-4</v>
      </c>
      <c r="D23544" s="89"/>
      <c r="E23544" s="89"/>
      <c r="F23544" s="89">
        <f>Table3[[#This Row],[Yield]]/100*(1+F23543)</f>
        <v>0</v>
      </c>
    </row>
    <row r="23545" spans="1:6" x14ac:dyDescent="0.2">
      <c r="A23545" s="88">
        <v>29411</v>
      </c>
      <c r="B23545" s="89">
        <v>897.27</v>
      </c>
      <c r="C23545" s="89">
        <f>LN(Table3[[#This Row],[Value]]/B23544)</f>
        <v>-8.9155364425883726E-5</v>
      </c>
      <c r="D23545" s="89"/>
      <c r="E23545" s="89"/>
      <c r="F23545" s="89">
        <f>Table3[[#This Row],[Yield]]/100*(1+F23544)</f>
        <v>0</v>
      </c>
    </row>
    <row r="23546" spans="1:6" x14ac:dyDescent="0.2">
      <c r="A23546" s="88">
        <v>29412</v>
      </c>
      <c r="B23546" s="89">
        <v>885.92</v>
      </c>
      <c r="C23546" s="89">
        <f>LN(Table3[[#This Row],[Value]]/B23545)</f>
        <v>-1.2730167036202585E-2</v>
      </c>
      <c r="D23546" s="89"/>
      <c r="E23546" s="89"/>
      <c r="F23546" s="89">
        <f>Table3[[#This Row],[Yield]]/100*(1+F23545)</f>
        <v>0</v>
      </c>
    </row>
    <row r="23547" spans="1:6" x14ac:dyDescent="0.2">
      <c r="A23547" s="88">
        <v>29413</v>
      </c>
      <c r="B23547" s="89">
        <v>887.13</v>
      </c>
      <c r="C23547" s="89">
        <f>LN(Table3[[#This Row],[Value]]/B23546)</f>
        <v>1.3648799389100405E-3</v>
      </c>
      <c r="D23547" s="89"/>
      <c r="E23547" s="89"/>
      <c r="F23547" s="89">
        <f>Table3[[#This Row],[Yield]]/100*(1+F23546)</f>
        <v>0</v>
      </c>
    </row>
    <row r="23548" spans="1:6" x14ac:dyDescent="0.2">
      <c r="A23548" s="88">
        <v>29416</v>
      </c>
      <c r="B23548" s="89">
        <v>905.55</v>
      </c>
      <c r="C23548" s="89">
        <f>LN(Table3[[#This Row],[Value]]/B23547)</f>
        <v>2.0550960896977888E-2</v>
      </c>
      <c r="D23548" s="89"/>
      <c r="E23548" s="89"/>
      <c r="F23548" s="89">
        <f>Table3[[#This Row],[Yield]]/100*(1+F23547)</f>
        <v>0</v>
      </c>
    </row>
    <row r="23549" spans="1:6" x14ac:dyDescent="0.2">
      <c r="A23549" s="88">
        <v>29417</v>
      </c>
      <c r="B23549" s="89">
        <v>901.54</v>
      </c>
      <c r="C23549" s="89">
        <f>LN(Table3[[#This Row],[Value]]/B23548)</f>
        <v>-4.4380817578923322E-3</v>
      </c>
      <c r="D23549" s="89"/>
      <c r="E23549" s="89"/>
      <c r="F23549" s="89">
        <f>Table3[[#This Row],[Yield]]/100*(1+F23548)</f>
        <v>0</v>
      </c>
    </row>
    <row r="23550" spans="1:6" x14ac:dyDescent="0.2">
      <c r="A23550" s="88">
        <v>29418</v>
      </c>
      <c r="B23550" s="89">
        <v>904.44</v>
      </c>
      <c r="C23550" s="89">
        <f>LN(Table3[[#This Row],[Value]]/B23549)</f>
        <v>3.2115554907265658E-3</v>
      </c>
      <c r="D23550" s="89"/>
      <c r="E23550" s="89"/>
      <c r="F23550" s="89">
        <f>Table3[[#This Row],[Yield]]/100*(1+F23549)</f>
        <v>0</v>
      </c>
    </row>
    <row r="23551" spans="1:6" x14ac:dyDescent="0.2">
      <c r="A23551" s="88">
        <v>29419</v>
      </c>
      <c r="B23551" s="89">
        <v>915.1</v>
      </c>
      <c r="C23551" s="89">
        <f>LN(Table3[[#This Row],[Value]]/B23550)</f>
        <v>1.1717381277953713E-2</v>
      </c>
      <c r="D23551" s="89"/>
      <c r="E23551" s="89"/>
      <c r="F23551" s="89">
        <f>Table3[[#This Row],[Yield]]/100*(1+F23550)</f>
        <v>0</v>
      </c>
    </row>
    <row r="23552" spans="1:6" x14ac:dyDescent="0.2">
      <c r="A23552" s="88">
        <v>29420</v>
      </c>
      <c r="B23552" s="89">
        <v>923.98</v>
      </c>
      <c r="C23552" s="89">
        <f>LN(Table3[[#This Row],[Value]]/B23551)</f>
        <v>9.6570774644497998E-3</v>
      </c>
      <c r="D23552" s="89"/>
      <c r="E23552" s="89"/>
      <c r="F23552" s="89">
        <f>Table3[[#This Row],[Yield]]/100*(1+F23551)</f>
        <v>0</v>
      </c>
    </row>
    <row r="23553" spans="1:6" x14ac:dyDescent="0.2">
      <c r="A23553" s="88">
        <v>29423</v>
      </c>
      <c r="B23553" s="89">
        <v>928.67</v>
      </c>
      <c r="C23553" s="89">
        <f>LN(Table3[[#This Row],[Value]]/B23552)</f>
        <v>5.0630286548659191E-3</v>
      </c>
      <c r="D23553" s="89"/>
      <c r="E23553" s="89"/>
      <c r="F23553" s="89">
        <f>Table3[[#This Row],[Yield]]/100*(1+F23552)</f>
        <v>0</v>
      </c>
    </row>
    <row r="23554" spans="1:6" x14ac:dyDescent="0.2">
      <c r="A23554" s="88">
        <v>29424</v>
      </c>
      <c r="B23554" s="89">
        <v>927.3</v>
      </c>
      <c r="C23554" s="89">
        <f>LN(Table3[[#This Row],[Value]]/B23553)</f>
        <v>-1.4763172344678572E-3</v>
      </c>
      <c r="D23554" s="89"/>
      <c r="E23554" s="89"/>
      <c r="F23554" s="89">
        <f>Table3[[#This Row],[Yield]]/100*(1+F23553)</f>
        <v>0</v>
      </c>
    </row>
    <row r="23555" spans="1:6" x14ac:dyDescent="0.2">
      <c r="A23555" s="88">
        <v>29425</v>
      </c>
      <c r="B23555" s="89">
        <v>928.58</v>
      </c>
      <c r="C23555" s="89">
        <f>LN(Table3[[#This Row],[Value]]/B23554)</f>
        <v>1.3793997488623659E-3</v>
      </c>
      <c r="D23555" s="89"/>
      <c r="E23555" s="89"/>
      <c r="F23555" s="89">
        <f>Table3[[#This Row],[Yield]]/100*(1+F23554)</f>
        <v>0</v>
      </c>
    </row>
    <row r="23556" spans="1:6" x14ac:dyDescent="0.2">
      <c r="A23556" s="88">
        <v>29426</v>
      </c>
      <c r="B23556" s="89">
        <v>926.11</v>
      </c>
      <c r="C23556" s="89">
        <f>LN(Table3[[#This Row],[Value]]/B23555)</f>
        <v>-2.6635194671353938E-3</v>
      </c>
      <c r="D23556" s="89"/>
      <c r="E23556" s="89"/>
      <c r="F23556" s="89">
        <f>Table3[[#This Row],[Yield]]/100*(1+F23555)</f>
        <v>0</v>
      </c>
    </row>
    <row r="23557" spans="1:6" x14ac:dyDescent="0.2">
      <c r="A23557" s="88">
        <v>29427</v>
      </c>
      <c r="B23557" s="89">
        <v>918.09</v>
      </c>
      <c r="C23557" s="89">
        <f>LN(Table3[[#This Row],[Value]]/B23556)</f>
        <v>-8.6975930572603943E-3</v>
      </c>
      <c r="D23557" s="89"/>
      <c r="E23557" s="89"/>
      <c r="F23557" s="89">
        <f>Table3[[#This Row],[Yield]]/100*(1+F23556)</f>
        <v>0</v>
      </c>
    </row>
    <row r="23558" spans="1:6" x14ac:dyDescent="0.2">
      <c r="A23558" s="88">
        <v>29430</v>
      </c>
      <c r="B23558" s="89">
        <v>925.43</v>
      </c>
      <c r="C23558" s="89">
        <f>LN(Table3[[#This Row],[Value]]/B23557)</f>
        <v>7.9630693304457816E-3</v>
      </c>
      <c r="D23558" s="89"/>
      <c r="E23558" s="89"/>
      <c r="F23558" s="89">
        <f>Table3[[#This Row],[Yield]]/100*(1+F23557)</f>
        <v>0</v>
      </c>
    </row>
    <row r="23559" spans="1:6" x14ac:dyDescent="0.2">
      <c r="A23559" s="88">
        <v>29431</v>
      </c>
      <c r="B23559" s="89">
        <v>931.91</v>
      </c>
      <c r="C23559" s="89">
        <f>LN(Table3[[#This Row],[Value]]/B23558)</f>
        <v>6.9777491380463167E-3</v>
      </c>
      <c r="D23559" s="89"/>
      <c r="E23559" s="89"/>
      <c r="F23559" s="89">
        <f>Table3[[#This Row],[Yield]]/100*(1+F23558)</f>
        <v>0</v>
      </c>
    </row>
    <row r="23560" spans="1:6" x14ac:dyDescent="0.2">
      <c r="A23560" s="88">
        <v>29432</v>
      </c>
      <c r="B23560" s="89">
        <v>936.18</v>
      </c>
      <c r="C23560" s="89">
        <f>LN(Table3[[#This Row],[Value]]/B23559)</f>
        <v>4.5715221820066456E-3</v>
      </c>
      <c r="D23560" s="89"/>
      <c r="E23560" s="89"/>
      <c r="F23560" s="89">
        <f>Table3[[#This Row],[Yield]]/100*(1+F23559)</f>
        <v>0</v>
      </c>
    </row>
    <row r="23561" spans="1:6" x14ac:dyDescent="0.2">
      <c r="A23561" s="88">
        <v>29433</v>
      </c>
      <c r="B23561" s="89">
        <v>935.32</v>
      </c>
      <c r="C23561" s="89">
        <f>LN(Table3[[#This Row],[Value]]/B23560)</f>
        <v>-9.1904895595319833E-4</v>
      </c>
      <c r="D23561" s="89"/>
      <c r="E23561" s="89"/>
      <c r="F23561" s="89">
        <f>Table3[[#This Row],[Yield]]/100*(1+F23560)</f>
        <v>0</v>
      </c>
    </row>
    <row r="23562" spans="1:6" x14ac:dyDescent="0.2">
      <c r="A23562" s="88">
        <v>29434</v>
      </c>
      <c r="B23562" s="89">
        <v>931.48</v>
      </c>
      <c r="C23562" s="89">
        <f>LN(Table3[[#This Row],[Value]]/B23561)</f>
        <v>-4.1139976601575227E-3</v>
      </c>
      <c r="D23562" s="89"/>
      <c r="E23562" s="89"/>
      <c r="F23562" s="89">
        <f>Table3[[#This Row],[Yield]]/100*(1+F23561)</f>
        <v>0</v>
      </c>
    </row>
    <row r="23563" spans="1:6" x14ac:dyDescent="0.2">
      <c r="A23563" s="88">
        <v>29437</v>
      </c>
      <c r="B23563" s="89">
        <v>931.06</v>
      </c>
      <c r="C23563" s="89">
        <f>LN(Table3[[#This Row],[Value]]/B23562)</f>
        <v>-4.5099703321165496E-4</v>
      </c>
      <c r="D23563" s="89"/>
      <c r="E23563" s="89"/>
      <c r="F23563" s="89">
        <f>Table3[[#This Row],[Yield]]/100*(1+F23562)</f>
        <v>0</v>
      </c>
    </row>
    <row r="23564" spans="1:6" x14ac:dyDescent="0.2">
      <c r="A23564" s="88">
        <v>29438</v>
      </c>
      <c r="B23564" s="89">
        <v>929.78</v>
      </c>
      <c r="C23564" s="89">
        <f>LN(Table3[[#This Row],[Value]]/B23563)</f>
        <v>-1.3757230088334155E-3</v>
      </c>
      <c r="D23564" s="89"/>
      <c r="E23564" s="89"/>
      <c r="F23564" s="89">
        <f>Table3[[#This Row],[Yield]]/100*(1+F23563)</f>
        <v>0</v>
      </c>
    </row>
    <row r="23565" spans="1:6" x14ac:dyDescent="0.2">
      <c r="A23565" s="88">
        <v>29439</v>
      </c>
      <c r="B23565" s="89">
        <v>938.23</v>
      </c>
      <c r="C23565" s="89">
        <f>LN(Table3[[#This Row],[Value]]/B23564)</f>
        <v>9.0471224846360616E-3</v>
      </c>
      <c r="D23565" s="89"/>
      <c r="E23565" s="89"/>
      <c r="F23565" s="89">
        <f>Table3[[#This Row],[Yield]]/100*(1+F23564)</f>
        <v>0</v>
      </c>
    </row>
    <row r="23566" spans="1:6" x14ac:dyDescent="0.2">
      <c r="A23566" s="88">
        <v>29440</v>
      </c>
      <c r="B23566" s="89">
        <v>950.94</v>
      </c>
      <c r="C23566" s="89">
        <f>LN(Table3[[#This Row],[Value]]/B23565)</f>
        <v>1.3455847564763162E-2</v>
      </c>
      <c r="D23566" s="89"/>
      <c r="E23566" s="89"/>
      <c r="F23566" s="89">
        <f>Table3[[#This Row],[Yield]]/100*(1+F23565)</f>
        <v>0</v>
      </c>
    </row>
    <row r="23567" spans="1:6" x14ac:dyDescent="0.2">
      <c r="A23567" s="88">
        <v>29441</v>
      </c>
      <c r="B23567" s="89">
        <v>954.69</v>
      </c>
      <c r="C23567" s="89">
        <f>LN(Table3[[#This Row],[Value]]/B23566)</f>
        <v>3.9357113821349146E-3</v>
      </c>
      <c r="D23567" s="89"/>
      <c r="E23567" s="89"/>
      <c r="F23567" s="89">
        <f>Table3[[#This Row],[Yield]]/100*(1+F23566)</f>
        <v>0</v>
      </c>
    </row>
    <row r="23568" spans="1:6" x14ac:dyDescent="0.2">
      <c r="A23568" s="88">
        <v>29444</v>
      </c>
      <c r="B23568" s="89">
        <v>964.08</v>
      </c>
      <c r="C23568" s="89">
        <f>LN(Table3[[#This Row],[Value]]/B23567)</f>
        <v>9.7875982646125764E-3</v>
      </c>
      <c r="D23568" s="89"/>
      <c r="E23568" s="89"/>
      <c r="F23568" s="89">
        <f>Table3[[#This Row],[Yield]]/100*(1+F23567)</f>
        <v>0</v>
      </c>
    </row>
    <row r="23569" spans="1:6" x14ac:dyDescent="0.2">
      <c r="A23569" s="88">
        <v>29445</v>
      </c>
      <c r="B23569" s="89">
        <v>952.39</v>
      </c>
      <c r="C23569" s="89">
        <f>LN(Table3[[#This Row],[Value]]/B23568)</f>
        <v>-1.2199663951556194E-2</v>
      </c>
      <c r="D23569" s="89"/>
      <c r="E23569" s="89"/>
      <c r="F23569" s="89">
        <f>Table3[[#This Row],[Yield]]/100*(1+F23568)</f>
        <v>0</v>
      </c>
    </row>
    <row r="23570" spans="1:6" x14ac:dyDescent="0.2">
      <c r="A23570" s="88">
        <v>29446</v>
      </c>
      <c r="B23570" s="89">
        <v>949.23</v>
      </c>
      <c r="C23570" s="89">
        <f>LN(Table3[[#This Row],[Value]]/B23569)</f>
        <v>-3.3234851428380818E-3</v>
      </c>
      <c r="D23570" s="89"/>
      <c r="E23570" s="89"/>
      <c r="F23570" s="89">
        <f>Table3[[#This Row],[Yield]]/100*(1+F23569)</f>
        <v>0</v>
      </c>
    </row>
    <row r="23571" spans="1:6" x14ac:dyDescent="0.2">
      <c r="A23571" s="88">
        <v>29447</v>
      </c>
      <c r="B23571" s="89">
        <v>962.63</v>
      </c>
      <c r="C23571" s="89">
        <f>LN(Table3[[#This Row],[Value]]/B23570)</f>
        <v>1.4017992351814773E-2</v>
      </c>
      <c r="D23571" s="89"/>
      <c r="E23571" s="89"/>
      <c r="F23571" s="89">
        <f>Table3[[#This Row],[Yield]]/100*(1+F23570)</f>
        <v>0</v>
      </c>
    </row>
    <row r="23572" spans="1:6" x14ac:dyDescent="0.2">
      <c r="A23572" s="88">
        <v>29448</v>
      </c>
      <c r="B23572" s="89">
        <v>966.72</v>
      </c>
      <c r="C23572" s="89">
        <f>LN(Table3[[#This Row],[Value]]/B23571)</f>
        <v>4.2397762217501666E-3</v>
      </c>
      <c r="D23572" s="89"/>
      <c r="E23572" s="89"/>
      <c r="F23572" s="89">
        <f>Table3[[#This Row],[Yield]]/100*(1+F23571)</f>
        <v>0</v>
      </c>
    </row>
    <row r="23573" spans="1:6" x14ac:dyDescent="0.2">
      <c r="A23573" s="88">
        <v>29451</v>
      </c>
      <c r="B23573" s="89">
        <v>948.63</v>
      </c>
      <c r="C23573" s="89">
        <f>LN(Table3[[#This Row],[Value]]/B23572)</f>
        <v>-1.8890059701455995E-2</v>
      </c>
      <c r="D23573" s="89"/>
      <c r="E23573" s="89"/>
      <c r="F23573" s="89">
        <f>Table3[[#This Row],[Yield]]/100*(1+F23572)</f>
        <v>0</v>
      </c>
    </row>
    <row r="23574" spans="1:6" x14ac:dyDescent="0.2">
      <c r="A23574" s="88">
        <v>29452</v>
      </c>
      <c r="B23574" s="89">
        <v>939.85</v>
      </c>
      <c r="C23574" s="89">
        <f>LN(Table3[[#This Row],[Value]]/B23573)</f>
        <v>-9.2985504342468078E-3</v>
      </c>
      <c r="D23574" s="89"/>
      <c r="E23574" s="89"/>
      <c r="F23574" s="89">
        <f>Table3[[#This Row],[Yield]]/100*(1+F23573)</f>
        <v>0</v>
      </c>
    </row>
    <row r="23575" spans="1:6" x14ac:dyDescent="0.2">
      <c r="A23575" s="88">
        <v>29453</v>
      </c>
      <c r="B23575" s="89">
        <v>945.31</v>
      </c>
      <c r="C23575" s="89">
        <f>LN(Table3[[#This Row],[Value]]/B23574)</f>
        <v>5.7926279650601974E-3</v>
      </c>
      <c r="D23575" s="89"/>
      <c r="E23575" s="89"/>
      <c r="F23575" s="89">
        <f>Table3[[#This Row],[Yield]]/100*(1+F23574)</f>
        <v>0</v>
      </c>
    </row>
    <row r="23576" spans="1:6" x14ac:dyDescent="0.2">
      <c r="A23576" s="88">
        <v>29454</v>
      </c>
      <c r="B23576" s="89">
        <v>955.03</v>
      </c>
      <c r="C23576" s="89">
        <f>LN(Table3[[#This Row],[Value]]/B23575)</f>
        <v>1.0229837572233828E-2</v>
      </c>
      <c r="D23576" s="89"/>
      <c r="E23576" s="89"/>
      <c r="F23576" s="89">
        <f>Table3[[#This Row],[Yield]]/100*(1+F23575)</f>
        <v>0</v>
      </c>
    </row>
    <row r="23577" spans="1:6" x14ac:dyDescent="0.2">
      <c r="A23577" s="88">
        <v>29455</v>
      </c>
      <c r="B23577" s="89">
        <v>958.19</v>
      </c>
      <c r="C23577" s="89">
        <f>LN(Table3[[#This Row],[Value]]/B23576)</f>
        <v>3.3033345600589361E-3</v>
      </c>
      <c r="D23577" s="89"/>
      <c r="E23577" s="89"/>
      <c r="F23577" s="89">
        <f>Table3[[#This Row],[Yield]]/100*(1+F23576)</f>
        <v>0</v>
      </c>
    </row>
    <row r="23578" spans="1:6" x14ac:dyDescent="0.2">
      <c r="A23578" s="88">
        <v>29458</v>
      </c>
      <c r="B23578" s="89">
        <v>956.23</v>
      </c>
      <c r="C23578" s="89">
        <f>LN(Table3[[#This Row],[Value]]/B23577)</f>
        <v>-2.0476182706138093E-3</v>
      </c>
      <c r="D23578" s="89"/>
      <c r="E23578" s="89"/>
      <c r="F23578" s="89">
        <f>Table3[[#This Row],[Yield]]/100*(1+F23577)</f>
        <v>0</v>
      </c>
    </row>
    <row r="23579" spans="1:6" x14ac:dyDescent="0.2">
      <c r="A23579" s="88">
        <v>29459</v>
      </c>
      <c r="B23579" s="89">
        <v>953.41</v>
      </c>
      <c r="C23579" s="89">
        <f>LN(Table3[[#This Row],[Value]]/B23578)</f>
        <v>-2.953438396616462E-3</v>
      </c>
      <c r="D23579" s="89"/>
      <c r="E23579" s="89"/>
      <c r="F23579" s="89">
        <f>Table3[[#This Row],[Yield]]/100*(1+F23578)</f>
        <v>0</v>
      </c>
    </row>
    <row r="23580" spans="1:6" x14ac:dyDescent="0.2">
      <c r="A23580" s="88">
        <v>29460</v>
      </c>
      <c r="B23580" s="89">
        <v>943.09</v>
      </c>
      <c r="C23580" s="89">
        <f>LN(Table3[[#This Row],[Value]]/B23579)</f>
        <v>-1.0883313328549018E-2</v>
      </c>
      <c r="D23580" s="89"/>
      <c r="E23580" s="89"/>
      <c r="F23580" s="89">
        <f>Table3[[#This Row],[Yield]]/100*(1+F23579)</f>
        <v>0</v>
      </c>
    </row>
    <row r="23581" spans="1:6" x14ac:dyDescent="0.2">
      <c r="A23581" s="88">
        <v>29461</v>
      </c>
      <c r="B23581" s="89">
        <v>930.38</v>
      </c>
      <c r="C23581" s="89">
        <f>LN(Table3[[#This Row],[Value]]/B23580)</f>
        <v>-1.3568613321464982E-2</v>
      </c>
      <c r="D23581" s="89"/>
      <c r="E23581" s="89"/>
      <c r="F23581" s="89">
        <f>Table3[[#This Row],[Yield]]/100*(1+F23580)</f>
        <v>0</v>
      </c>
    </row>
    <row r="23582" spans="1:6" x14ac:dyDescent="0.2">
      <c r="A23582" s="88">
        <v>29462</v>
      </c>
      <c r="B23582" s="89">
        <v>932.59</v>
      </c>
      <c r="C23582" s="89">
        <f>LN(Table3[[#This Row],[Value]]/B23581)</f>
        <v>2.3725567633176132E-3</v>
      </c>
      <c r="D23582" s="89"/>
      <c r="E23582" s="89"/>
      <c r="F23582" s="89">
        <f>Table3[[#This Row],[Yield]]/100*(1+F23581)</f>
        <v>0</v>
      </c>
    </row>
    <row r="23583" spans="1:6" x14ac:dyDescent="0.2">
      <c r="A23583" s="88">
        <v>29466</v>
      </c>
      <c r="B23583" s="89">
        <v>940.78</v>
      </c>
      <c r="C23583" s="89">
        <f>LN(Table3[[#This Row],[Value]]/B23582)</f>
        <v>8.7436568089654023E-3</v>
      </c>
      <c r="D23583" s="89"/>
      <c r="E23583" s="89"/>
      <c r="F23583" s="89">
        <f>Table3[[#This Row],[Yield]]/100*(1+F23582)</f>
        <v>0</v>
      </c>
    </row>
    <row r="23584" spans="1:6" x14ac:dyDescent="0.2">
      <c r="A23584" s="88">
        <v>29467</v>
      </c>
      <c r="B23584" s="89">
        <v>953.16</v>
      </c>
      <c r="C23584" s="89">
        <f>LN(Table3[[#This Row],[Value]]/B23583)</f>
        <v>1.3073462018044983E-2</v>
      </c>
      <c r="D23584" s="89"/>
      <c r="E23584" s="89"/>
      <c r="F23584" s="89">
        <f>Table3[[#This Row],[Yield]]/100*(1+F23583)</f>
        <v>0</v>
      </c>
    </row>
    <row r="23585" spans="1:6" x14ac:dyDescent="0.2">
      <c r="A23585" s="88">
        <v>29468</v>
      </c>
      <c r="B23585" s="89">
        <v>948.81</v>
      </c>
      <c r="C23585" s="89">
        <f>LN(Table3[[#This Row],[Value]]/B23584)</f>
        <v>-4.5742126161164602E-3</v>
      </c>
      <c r="D23585" s="89"/>
      <c r="E23585" s="89"/>
      <c r="F23585" s="89">
        <f>Table3[[#This Row],[Yield]]/100*(1+F23584)</f>
        <v>0</v>
      </c>
    </row>
    <row r="23586" spans="1:6" x14ac:dyDescent="0.2">
      <c r="A23586" s="88">
        <v>29469</v>
      </c>
      <c r="B23586" s="89">
        <v>940.96</v>
      </c>
      <c r="C23586" s="89">
        <f>LN(Table3[[#This Row],[Value]]/B23585)</f>
        <v>-8.3079371052786032E-3</v>
      </c>
      <c r="D23586" s="89"/>
      <c r="E23586" s="89"/>
      <c r="F23586" s="89">
        <f>Table3[[#This Row],[Yield]]/100*(1+F23585)</f>
        <v>0</v>
      </c>
    </row>
    <row r="23587" spans="1:6" x14ac:dyDescent="0.2">
      <c r="A23587" s="88">
        <v>29472</v>
      </c>
      <c r="B23587" s="89">
        <v>928.58</v>
      </c>
      <c r="C23587" s="89">
        <f>LN(Table3[[#This Row],[Value]]/B23586)</f>
        <v>-1.3244093156603147E-2</v>
      </c>
      <c r="D23587" s="89"/>
      <c r="E23587" s="89"/>
      <c r="F23587" s="89">
        <f>Table3[[#This Row],[Yield]]/100*(1+F23586)</f>
        <v>0</v>
      </c>
    </row>
    <row r="23588" spans="1:6" x14ac:dyDescent="0.2">
      <c r="A23588" s="88">
        <v>29473</v>
      </c>
      <c r="B23588" s="89">
        <v>934.73</v>
      </c>
      <c r="C23588" s="89">
        <f>LN(Table3[[#This Row],[Value]]/B23587)</f>
        <v>6.6011799780681833E-3</v>
      </c>
      <c r="D23588" s="89"/>
      <c r="E23588" s="89"/>
      <c r="F23588" s="89">
        <f>Table3[[#This Row],[Yield]]/100*(1+F23587)</f>
        <v>0</v>
      </c>
    </row>
    <row r="23589" spans="1:6" x14ac:dyDescent="0.2">
      <c r="A23589" s="88">
        <v>29474</v>
      </c>
      <c r="B23589" s="89">
        <v>938.48</v>
      </c>
      <c r="C23589" s="89">
        <f>LN(Table3[[#This Row],[Value]]/B23588)</f>
        <v>4.0038276643540316E-3</v>
      </c>
      <c r="D23589" s="89"/>
      <c r="E23589" s="89"/>
      <c r="F23589" s="89">
        <f>Table3[[#This Row],[Yield]]/100*(1+F23588)</f>
        <v>0</v>
      </c>
    </row>
    <row r="23590" spans="1:6" x14ac:dyDescent="0.2">
      <c r="A23590" s="88">
        <v>29475</v>
      </c>
      <c r="B23590" s="89">
        <v>941.3</v>
      </c>
      <c r="C23590" s="89">
        <f>LN(Table3[[#This Row],[Value]]/B23589)</f>
        <v>3.0003533557095758E-3</v>
      </c>
      <c r="D23590" s="89"/>
      <c r="E23590" s="89"/>
      <c r="F23590" s="89">
        <f>Table3[[#This Row],[Yield]]/100*(1+F23589)</f>
        <v>0</v>
      </c>
    </row>
    <row r="23591" spans="1:6" x14ac:dyDescent="0.2">
      <c r="A23591" s="88">
        <v>29476</v>
      </c>
      <c r="B23591" s="89">
        <v>936.52</v>
      </c>
      <c r="C23591" s="89">
        <f>LN(Table3[[#This Row],[Value]]/B23590)</f>
        <v>-5.0910207838824346E-3</v>
      </c>
      <c r="D23591" s="89"/>
      <c r="E23591" s="89"/>
      <c r="F23591" s="89">
        <f>Table3[[#This Row],[Yield]]/100*(1+F23590)</f>
        <v>0</v>
      </c>
    </row>
    <row r="23592" spans="1:6" x14ac:dyDescent="0.2">
      <c r="A23592" s="88">
        <v>29479</v>
      </c>
      <c r="B23592" s="89">
        <v>937.63</v>
      </c>
      <c r="C23592" s="89">
        <f>LN(Table3[[#This Row],[Value]]/B23591)</f>
        <v>1.1845371286068962E-3</v>
      </c>
      <c r="D23592" s="89"/>
      <c r="E23592" s="89"/>
      <c r="F23592" s="89">
        <f>Table3[[#This Row],[Yield]]/100*(1+F23591)</f>
        <v>0</v>
      </c>
    </row>
    <row r="23593" spans="1:6" x14ac:dyDescent="0.2">
      <c r="A23593" s="88">
        <v>29480</v>
      </c>
      <c r="B23593" s="89">
        <v>945.9</v>
      </c>
      <c r="C23593" s="89">
        <f>LN(Table3[[#This Row],[Value]]/B23592)</f>
        <v>8.7814403212257818E-3</v>
      </c>
      <c r="D23593" s="89"/>
      <c r="E23593" s="89"/>
      <c r="F23593" s="89">
        <f>Table3[[#This Row],[Yield]]/100*(1+F23592)</f>
        <v>0</v>
      </c>
    </row>
    <row r="23594" spans="1:6" x14ac:dyDescent="0.2">
      <c r="A23594" s="88">
        <v>29481</v>
      </c>
      <c r="B23594" s="89">
        <v>961.26</v>
      </c>
      <c r="C23594" s="89">
        <f>LN(Table3[[#This Row],[Value]]/B23593)</f>
        <v>1.6108068667553058E-2</v>
      </c>
      <c r="D23594" s="89"/>
      <c r="E23594" s="89"/>
      <c r="F23594" s="89">
        <f>Table3[[#This Row],[Yield]]/100*(1+F23593)</f>
        <v>0</v>
      </c>
    </row>
    <row r="23595" spans="1:6" x14ac:dyDescent="0.2">
      <c r="A23595" s="88">
        <v>29482</v>
      </c>
      <c r="B23595" s="89">
        <v>956.48</v>
      </c>
      <c r="C23595" s="89">
        <f>LN(Table3[[#This Row],[Value]]/B23594)</f>
        <v>-4.9850447911048831E-3</v>
      </c>
      <c r="D23595" s="89"/>
      <c r="E23595" s="89"/>
      <c r="F23595" s="89">
        <f>Table3[[#This Row],[Yield]]/100*(1+F23594)</f>
        <v>0</v>
      </c>
    </row>
    <row r="23596" spans="1:6" x14ac:dyDescent="0.2">
      <c r="A23596" s="88">
        <v>29483</v>
      </c>
      <c r="B23596" s="89">
        <v>963.74</v>
      </c>
      <c r="C23596" s="89">
        <f>LN(Table3[[#This Row],[Value]]/B23595)</f>
        <v>7.5616695932439609E-3</v>
      </c>
      <c r="D23596" s="89"/>
      <c r="E23596" s="89"/>
      <c r="F23596" s="89">
        <f>Table3[[#This Row],[Yield]]/100*(1+F23595)</f>
        <v>0</v>
      </c>
    </row>
    <row r="23597" spans="1:6" x14ac:dyDescent="0.2">
      <c r="A23597" s="88">
        <v>29486</v>
      </c>
      <c r="B23597" s="89">
        <v>974.57</v>
      </c>
      <c r="C23597" s="89">
        <f>LN(Table3[[#This Row],[Value]]/B23596)</f>
        <v>1.1174799387593326E-2</v>
      </c>
      <c r="D23597" s="89"/>
      <c r="E23597" s="89"/>
      <c r="F23597" s="89">
        <f>Table3[[#This Row],[Yield]]/100*(1+F23596)</f>
        <v>0</v>
      </c>
    </row>
    <row r="23598" spans="1:6" x14ac:dyDescent="0.2">
      <c r="A23598" s="88">
        <v>29487</v>
      </c>
      <c r="B23598" s="89">
        <v>962.03</v>
      </c>
      <c r="C23598" s="89">
        <f>LN(Table3[[#This Row],[Value]]/B23597)</f>
        <v>-1.2950712865761892E-2</v>
      </c>
      <c r="D23598" s="89"/>
      <c r="E23598" s="89"/>
      <c r="F23598" s="89">
        <f>Table3[[#This Row],[Yield]]/100*(1+F23597)</f>
        <v>0</v>
      </c>
    </row>
    <row r="23599" spans="1:6" x14ac:dyDescent="0.2">
      <c r="A23599" s="88">
        <v>29488</v>
      </c>
      <c r="B23599" s="89">
        <v>964.76</v>
      </c>
      <c r="C23599" s="89">
        <f>LN(Table3[[#This Row],[Value]]/B23598)</f>
        <v>2.8337305329915706E-3</v>
      </c>
      <c r="D23599" s="89"/>
      <c r="E23599" s="89"/>
      <c r="F23599" s="89">
        <f>Table3[[#This Row],[Yield]]/100*(1+F23598)</f>
        <v>0</v>
      </c>
    </row>
    <row r="23600" spans="1:6" x14ac:dyDescent="0.2">
      <c r="A23600" s="88">
        <v>29489</v>
      </c>
      <c r="B23600" s="89">
        <v>955.97</v>
      </c>
      <c r="C23600" s="89">
        <f>LN(Table3[[#This Row],[Value]]/B23599)</f>
        <v>-9.1528339377628318E-3</v>
      </c>
      <c r="D23600" s="89"/>
      <c r="E23600" s="89"/>
      <c r="F23600" s="89">
        <f>Table3[[#This Row],[Yield]]/100*(1+F23599)</f>
        <v>0</v>
      </c>
    </row>
    <row r="23601" spans="1:6" x14ac:dyDescent="0.2">
      <c r="A23601" s="88">
        <v>29490</v>
      </c>
      <c r="B23601" s="89">
        <v>940.1</v>
      </c>
      <c r="C23601" s="89">
        <f>LN(Table3[[#This Row],[Value]]/B23600)</f>
        <v>-1.6740279221371838E-2</v>
      </c>
      <c r="D23601" s="89"/>
      <c r="E23601" s="89"/>
      <c r="F23601" s="89">
        <f>Table3[[#This Row],[Yield]]/100*(1+F23600)</f>
        <v>0</v>
      </c>
    </row>
    <row r="23602" spans="1:6" x14ac:dyDescent="0.2">
      <c r="A23602" s="88">
        <v>29493</v>
      </c>
      <c r="B23602" s="89">
        <v>921.93</v>
      </c>
      <c r="C23602" s="89">
        <f>LN(Table3[[#This Row],[Value]]/B23601)</f>
        <v>-1.9516953819019127E-2</v>
      </c>
      <c r="D23602" s="89"/>
      <c r="E23602" s="89"/>
      <c r="F23602" s="89">
        <f>Table3[[#This Row],[Yield]]/100*(1+F23601)</f>
        <v>0</v>
      </c>
    </row>
    <row r="23603" spans="1:6" x14ac:dyDescent="0.2">
      <c r="A23603" s="88">
        <v>29494</v>
      </c>
      <c r="B23603" s="89">
        <v>932.42</v>
      </c>
      <c r="C23603" s="89">
        <f>LN(Table3[[#This Row],[Value]]/B23602)</f>
        <v>1.1314058187517543E-2</v>
      </c>
      <c r="D23603" s="89"/>
      <c r="E23603" s="89"/>
      <c r="F23603" s="89">
        <f>Table3[[#This Row],[Yield]]/100*(1+F23602)</f>
        <v>0</v>
      </c>
    </row>
    <row r="23604" spans="1:6" x14ac:dyDescent="0.2">
      <c r="A23604" s="88">
        <v>29495</v>
      </c>
      <c r="B23604" s="89">
        <v>939.42</v>
      </c>
      <c r="C23604" s="89">
        <f>LN(Table3[[#This Row],[Value]]/B23603)</f>
        <v>7.4793065984828854E-3</v>
      </c>
      <c r="D23604" s="89"/>
      <c r="E23604" s="89"/>
      <c r="F23604" s="89">
        <f>Table3[[#This Row],[Yield]]/100*(1+F23603)</f>
        <v>0</v>
      </c>
    </row>
    <row r="23605" spans="1:6" x14ac:dyDescent="0.2">
      <c r="A23605" s="88">
        <v>29496</v>
      </c>
      <c r="B23605" s="89">
        <v>942.24</v>
      </c>
      <c r="C23605" s="89">
        <f>LN(Table3[[#This Row],[Value]]/B23604)</f>
        <v>2.9973556447741604E-3</v>
      </c>
      <c r="D23605" s="89"/>
      <c r="E23605" s="89"/>
      <c r="F23605" s="89">
        <f>Table3[[#This Row],[Yield]]/100*(1+F23604)</f>
        <v>0</v>
      </c>
    </row>
    <row r="23606" spans="1:6" x14ac:dyDescent="0.2">
      <c r="A23606" s="88">
        <v>29497</v>
      </c>
      <c r="B23606" s="89">
        <v>950.68</v>
      </c>
      <c r="C23606" s="89">
        <f>LN(Table3[[#This Row],[Value]]/B23605)</f>
        <v>8.9174988169051887E-3</v>
      </c>
      <c r="D23606" s="89"/>
      <c r="E23606" s="89"/>
      <c r="F23606" s="89">
        <f>Table3[[#This Row],[Yield]]/100*(1+F23605)</f>
        <v>0</v>
      </c>
    </row>
    <row r="23607" spans="1:6" x14ac:dyDescent="0.2">
      <c r="A23607" s="88">
        <v>29500</v>
      </c>
      <c r="B23607" s="89">
        <v>965.7</v>
      </c>
      <c r="C23607" s="89">
        <f>LN(Table3[[#This Row],[Value]]/B23606)</f>
        <v>1.5675708959706391E-2</v>
      </c>
      <c r="D23607" s="89"/>
      <c r="E23607" s="89"/>
      <c r="F23607" s="89">
        <f>Table3[[#This Row],[Yield]]/100*(1+F23606)</f>
        <v>0</v>
      </c>
    </row>
    <row r="23608" spans="1:6" x14ac:dyDescent="0.2">
      <c r="A23608" s="88">
        <v>29501</v>
      </c>
      <c r="B23608" s="89">
        <v>960.67</v>
      </c>
      <c r="C23608" s="89">
        <f>LN(Table3[[#This Row],[Value]]/B23607)</f>
        <v>-5.2222692749041991E-3</v>
      </c>
      <c r="D23608" s="89"/>
      <c r="E23608" s="89"/>
      <c r="F23608" s="89">
        <f>Table3[[#This Row],[Yield]]/100*(1+F23607)</f>
        <v>0</v>
      </c>
    </row>
    <row r="23609" spans="1:6" x14ac:dyDescent="0.2">
      <c r="A23609" s="88">
        <v>29502</v>
      </c>
      <c r="B23609" s="89">
        <v>963.99</v>
      </c>
      <c r="C23609" s="89">
        <f>LN(Table3[[#This Row],[Value]]/B23608)</f>
        <v>3.4499634147897576E-3</v>
      </c>
      <c r="D23609" s="89"/>
      <c r="E23609" s="89"/>
      <c r="F23609" s="89">
        <f>Table3[[#This Row],[Yield]]/100*(1+F23608)</f>
        <v>0</v>
      </c>
    </row>
    <row r="23610" spans="1:6" x14ac:dyDescent="0.2">
      <c r="A23610" s="88">
        <v>29503</v>
      </c>
      <c r="B23610" s="89">
        <v>958.96</v>
      </c>
      <c r="C23610" s="89">
        <f>LN(Table3[[#This Row],[Value]]/B23609)</f>
        <v>-5.2315572139132469E-3</v>
      </c>
      <c r="D23610" s="89"/>
      <c r="E23610" s="89"/>
      <c r="F23610" s="89">
        <f>Table3[[#This Row],[Yield]]/100*(1+F23609)</f>
        <v>0</v>
      </c>
    </row>
    <row r="23611" spans="1:6" x14ac:dyDescent="0.2">
      <c r="A23611" s="88">
        <v>29504</v>
      </c>
      <c r="B23611" s="89">
        <v>950.68</v>
      </c>
      <c r="C23611" s="89">
        <f>LN(Table3[[#This Row],[Value]]/B23610)</f>
        <v>-8.6718458856786494E-3</v>
      </c>
      <c r="D23611" s="89"/>
      <c r="E23611" s="89"/>
      <c r="F23611" s="89">
        <f>Table3[[#This Row],[Yield]]/100*(1+F23610)</f>
        <v>0</v>
      </c>
    </row>
    <row r="23612" spans="1:6" x14ac:dyDescent="0.2">
      <c r="A23612" s="88">
        <v>29507</v>
      </c>
      <c r="B23612" s="89">
        <v>959.9</v>
      </c>
      <c r="C23612" s="89">
        <f>LN(Table3[[#This Row],[Value]]/B23611)</f>
        <v>9.6515943563253818E-3</v>
      </c>
      <c r="D23612" s="89"/>
      <c r="E23612" s="89"/>
      <c r="F23612" s="89">
        <f>Table3[[#This Row],[Yield]]/100*(1+F23611)</f>
        <v>0</v>
      </c>
    </row>
    <row r="23613" spans="1:6" x14ac:dyDescent="0.2">
      <c r="A23613" s="88">
        <v>29508</v>
      </c>
      <c r="B23613" s="89">
        <v>962.2</v>
      </c>
      <c r="C23613" s="89">
        <f>LN(Table3[[#This Row],[Value]]/B23612)</f>
        <v>2.3932168958620548E-3</v>
      </c>
      <c r="D23613" s="89"/>
      <c r="E23613" s="89"/>
      <c r="F23613" s="89">
        <f>Table3[[#This Row],[Yield]]/100*(1+F23612)</f>
        <v>0</v>
      </c>
    </row>
    <row r="23614" spans="1:6" x14ac:dyDescent="0.2">
      <c r="A23614" s="88">
        <v>29509</v>
      </c>
      <c r="B23614" s="89">
        <v>972.44</v>
      </c>
      <c r="C23614" s="89">
        <f>LN(Table3[[#This Row],[Value]]/B23613)</f>
        <v>1.0586047665833253E-2</v>
      </c>
      <c r="D23614" s="89"/>
      <c r="E23614" s="89"/>
      <c r="F23614" s="89">
        <f>Table3[[#This Row],[Yield]]/100*(1+F23613)</f>
        <v>0</v>
      </c>
    </row>
    <row r="23615" spans="1:6" x14ac:dyDescent="0.2">
      <c r="A23615" s="88">
        <v>29510</v>
      </c>
      <c r="B23615" s="89">
        <v>958.7</v>
      </c>
      <c r="C23615" s="89">
        <f>LN(Table3[[#This Row],[Value]]/B23614)</f>
        <v>-1.4230176848235639E-2</v>
      </c>
      <c r="D23615" s="89"/>
      <c r="E23615" s="89"/>
      <c r="F23615" s="89">
        <f>Table3[[#This Row],[Yield]]/100*(1+F23614)</f>
        <v>0</v>
      </c>
    </row>
    <row r="23616" spans="1:6" x14ac:dyDescent="0.2">
      <c r="A23616" s="88">
        <v>29511</v>
      </c>
      <c r="B23616" s="89">
        <v>956.14</v>
      </c>
      <c r="C23616" s="89">
        <f>LN(Table3[[#This Row],[Value]]/B23615)</f>
        <v>-2.6738542387100329E-3</v>
      </c>
      <c r="D23616" s="89"/>
      <c r="E23616" s="89"/>
      <c r="F23616" s="89">
        <f>Table3[[#This Row],[Yield]]/100*(1+F23615)</f>
        <v>0</v>
      </c>
    </row>
    <row r="23617" spans="1:6" x14ac:dyDescent="0.2">
      <c r="A23617" s="88">
        <v>29514</v>
      </c>
      <c r="B23617" s="89">
        <v>960.84</v>
      </c>
      <c r="C23617" s="89">
        <f>LN(Table3[[#This Row],[Value]]/B23616)</f>
        <v>4.9035560283018486E-3</v>
      </c>
      <c r="D23617" s="89"/>
      <c r="E23617" s="89"/>
      <c r="F23617" s="89">
        <f>Table3[[#This Row],[Yield]]/100*(1+F23616)</f>
        <v>0</v>
      </c>
    </row>
    <row r="23618" spans="1:6" x14ac:dyDescent="0.2">
      <c r="A23618" s="88">
        <v>29515</v>
      </c>
      <c r="B23618" s="89">
        <v>954.44</v>
      </c>
      <c r="C23618" s="89">
        <f>LN(Table3[[#This Row],[Value]]/B23617)</f>
        <v>-6.6831208187186049E-3</v>
      </c>
      <c r="D23618" s="89"/>
      <c r="E23618" s="89"/>
      <c r="F23618" s="89">
        <f>Table3[[#This Row],[Yield]]/100*(1+F23617)</f>
        <v>0</v>
      </c>
    </row>
    <row r="23619" spans="1:6" x14ac:dyDescent="0.2">
      <c r="A23619" s="88">
        <v>29516</v>
      </c>
      <c r="B23619" s="89">
        <v>955.12</v>
      </c>
      <c r="C23619" s="89">
        <f>LN(Table3[[#This Row],[Value]]/B23618)</f>
        <v>7.1220598330870772E-4</v>
      </c>
      <c r="D23619" s="89"/>
      <c r="E23619" s="89"/>
      <c r="F23619" s="89">
        <f>Table3[[#This Row],[Yield]]/100*(1+F23618)</f>
        <v>0</v>
      </c>
    </row>
    <row r="23620" spans="1:6" x14ac:dyDescent="0.2">
      <c r="A23620" s="88">
        <v>29517</v>
      </c>
      <c r="B23620" s="89">
        <v>939.51</v>
      </c>
      <c r="C23620" s="89">
        <f>LN(Table3[[#This Row],[Value]]/B23619)</f>
        <v>-1.6478524280706459E-2</v>
      </c>
      <c r="D23620" s="89"/>
      <c r="E23620" s="89"/>
      <c r="F23620" s="89">
        <f>Table3[[#This Row],[Yield]]/100*(1+F23619)</f>
        <v>0</v>
      </c>
    </row>
    <row r="23621" spans="1:6" x14ac:dyDescent="0.2">
      <c r="A23621" s="88">
        <v>29518</v>
      </c>
      <c r="B23621" s="89">
        <v>943.6</v>
      </c>
      <c r="C23621" s="89">
        <f>LN(Table3[[#This Row],[Value]]/B23620)</f>
        <v>4.3438847770935147E-3</v>
      </c>
      <c r="D23621" s="89"/>
      <c r="E23621" s="89"/>
      <c r="F23621" s="89">
        <f>Table3[[#This Row],[Yield]]/100*(1+F23620)</f>
        <v>0</v>
      </c>
    </row>
    <row r="23622" spans="1:6" x14ac:dyDescent="0.2">
      <c r="A23622" s="88">
        <v>29521</v>
      </c>
      <c r="B23622" s="89">
        <v>931.74</v>
      </c>
      <c r="C23622" s="89">
        <f>LN(Table3[[#This Row],[Value]]/B23621)</f>
        <v>-1.2648541724367175E-2</v>
      </c>
      <c r="D23622" s="89"/>
      <c r="E23622" s="89"/>
      <c r="F23622" s="89">
        <f>Table3[[#This Row],[Yield]]/100*(1+F23621)</f>
        <v>0</v>
      </c>
    </row>
    <row r="23623" spans="1:6" x14ac:dyDescent="0.2">
      <c r="A23623" s="88">
        <v>29522</v>
      </c>
      <c r="B23623" s="89">
        <v>932.59</v>
      </c>
      <c r="C23623" s="89">
        <f>LN(Table3[[#This Row],[Value]]/B23622)</f>
        <v>9.1185579687774851E-4</v>
      </c>
      <c r="D23623" s="89"/>
      <c r="E23623" s="89"/>
      <c r="F23623" s="89">
        <f>Table3[[#This Row],[Yield]]/100*(1+F23622)</f>
        <v>0</v>
      </c>
    </row>
    <row r="23624" spans="1:6" x14ac:dyDescent="0.2">
      <c r="A23624" s="88">
        <v>29523</v>
      </c>
      <c r="B23624" s="89">
        <v>929.18</v>
      </c>
      <c r="C23624" s="89">
        <f>LN(Table3[[#This Row],[Value]]/B23623)</f>
        <v>-3.6631848329384204E-3</v>
      </c>
      <c r="D23624" s="89"/>
      <c r="E23624" s="89"/>
      <c r="F23624" s="89">
        <f>Table3[[#This Row],[Yield]]/100*(1+F23623)</f>
        <v>0</v>
      </c>
    </row>
    <row r="23625" spans="1:6" x14ac:dyDescent="0.2">
      <c r="A23625" s="88">
        <v>29524</v>
      </c>
      <c r="B23625" s="89">
        <v>917.75</v>
      </c>
      <c r="C23625" s="89">
        <f>LN(Table3[[#This Row],[Value]]/B23624)</f>
        <v>-1.2377454396148502E-2</v>
      </c>
      <c r="D23625" s="89"/>
      <c r="E23625" s="89"/>
      <c r="F23625" s="89">
        <f>Table3[[#This Row],[Yield]]/100*(1+F23624)</f>
        <v>0</v>
      </c>
    </row>
    <row r="23626" spans="1:6" x14ac:dyDescent="0.2">
      <c r="A23626" s="88">
        <v>29525</v>
      </c>
      <c r="B23626" s="89">
        <v>924.49</v>
      </c>
      <c r="C23626" s="89">
        <f>LN(Table3[[#This Row],[Value]]/B23625)</f>
        <v>7.3172117340826849E-3</v>
      </c>
      <c r="D23626" s="89"/>
      <c r="E23626" s="89"/>
      <c r="F23626" s="89">
        <f>Table3[[#This Row],[Yield]]/100*(1+F23625)</f>
        <v>0</v>
      </c>
    </row>
    <row r="23627" spans="1:6" x14ac:dyDescent="0.2">
      <c r="A23627" s="88">
        <v>29528</v>
      </c>
      <c r="B23627" s="89">
        <v>937.2</v>
      </c>
      <c r="C23627" s="89">
        <f>LN(Table3[[#This Row],[Value]]/B23626)</f>
        <v>1.3654472522614435E-2</v>
      </c>
      <c r="D23627" s="89"/>
      <c r="E23627" s="89"/>
      <c r="F23627" s="89">
        <f>Table3[[#This Row],[Yield]]/100*(1+F23626)</f>
        <v>0</v>
      </c>
    </row>
    <row r="23628" spans="1:6" x14ac:dyDescent="0.2">
      <c r="A23628" s="88">
        <v>29530</v>
      </c>
      <c r="B23628" s="89">
        <v>953.16</v>
      </c>
      <c r="C23628" s="89">
        <f>LN(Table3[[#This Row],[Value]]/B23627)</f>
        <v>1.6886073799400249E-2</v>
      </c>
      <c r="D23628" s="89"/>
      <c r="E23628" s="89"/>
      <c r="F23628" s="89">
        <f>Table3[[#This Row],[Yield]]/100*(1+F23627)</f>
        <v>0</v>
      </c>
    </row>
    <row r="23629" spans="1:6" x14ac:dyDescent="0.2">
      <c r="A23629" s="88">
        <v>29531</v>
      </c>
      <c r="B23629" s="89">
        <v>935.41</v>
      </c>
      <c r="C23629" s="89">
        <f>LN(Table3[[#This Row],[Value]]/B23628)</f>
        <v>-1.8797844584758132E-2</v>
      </c>
      <c r="D23629" s="89"/>
      <c r="E23629" s="89"/>
      <c r="F23629" s="89">
        <f>Table3[[#This Row],[Yield]]/100*(1+F23628)</f>
        <v>0</v>
      </c>
    </row>
    <row r="23630" spans="1:6" x14ac:dyDescent="0.2">
      <c r="A23630" s="88">
        <v>29532</v>
      </c>
      <c r="B23630" s="89">
        <v>932.42</v>
      </c>
      <c r="C23630" s="89">
        <f>LN(Table3[[#This Row],[Value]]/B23629)</f>
        <v>-3.201578895279251E-3</v>
      </c>
      <c r="D23630" s="89"/>
      <c r="E23630" s="89"/>
      <c r="F23630" s="89">
        <f>Table3[[#This Row],[Yield]]/100*(1+F23629)</f>
        <v>0</v>
      </c>
    </row>
    <row r="23631" spans="1:6" x14ac:dyDescent="0.2">
      <c r="A23631" s="88">
        <v>29535</v>
      </c>
      <c r="B23631" s="89">
        <v>933.79</v>
      </c>
      <c r="C23631" s="89">
        <f>LN(Table3[[#This Row],[Value]]/B23630)</f>
        <v>1.4682165952433466E-3</v>
      </c>
      <c r="D23631" s="89"/>
      <c r="E23631" s="89"/>
      <c r="F23631" s="89">
        <f>Table3[[#This Row],[Yield]]/100*(1+F23630)</f>
        <v>0</v>
      </c>
    </row>
    <row r="23632" spans="1:6" x14ac:dyDescent="0.2">
      <c r="A23632" s="88">
        <v>29536</v>
      </c>
      <c r="B23632" s="89">
        <v>944.03</v>
      </c>
      <c r="C23632" s="89">
        <f>LN(Table3[[#This Row],[Value]]/B23631)</f>
        <v>1.0906371753307859E-2</v>
      </c>
      <c r="D23632" s="89"/>
      <c r="E23632" s="89"/>
      <c r="F23632" s="89">
        <f>Table3[[#This Row],[Yield]]/100*(1+F23631)</f>
        <v>0</v>
      </c>
    </row>
    <row r="23633" spans="1:6" x14ac:dyDescent="0.2">
      <c r="A23633" s="88">
        <v>29537</v>
      </c>
      <c r="B23633" s="89">
        <v>964.93</v>
      </c>
      <c r="C23633" s="89">
        <f>LN(Table3[[#This Row],[Value]]/B23632)</f>
        <v>2.1897614546257119E-2</v>
      </c>
      <c r="D23633" s="89"/>
      <c r="E23633" s="89"/>
      <c r="F23633" s="89">
        <f>Table3[[#This Row],[Yield]]/100*(1+F23632)</f>
        <v>0</v>
      </c>
    </row>
    <row r="23634" spans="1:6" x14ac:dyDescent="0.2">
      <c r="A23634" s="88">
        <v>29538</v>
      </c>
      <c r="B23634" s="89">
        <v>982.42</v>
      </c>
      <c r="C23634" s="89">
        <f>LN(Table3[[#This Row],[Value]]/B23633)</f>
        <v>1.796335564402754E-2</v>
      </c>
      <c r="D23634" s="89"/>
      <c r="E23634" s="89"/>
      <c r="F23634" s="89">
        <f>Table3[[#This Row],[Yield]]/100*(1+F23633)</f>
        <v>0</v>
      </c>
    </row>
    <row r="23635" spans="1:6" x14ac:dyDescent="0.2">
      <c r="A23635" s="88">
        <v>29539</v>
      </c>
      <c r="B23635" s="89">
        <v>986.35</v>
      </c>
      <c r="C23635" s="89">
        <f>LN(Table3[[#This Row],[Value]]/B23634)</f>
        <v>3.9923456980385727E-3</v>
      </c>
      <c r="D23635" s="89"/>
      <c r="E23635" s="89"/>
      <c r="F23635" s="89">
        <f>Table3[[#This Row],[Yield]]/100*(1+F23634)</f>
        <v>0</v>
      </c>
    </row>
    <row r="23636" spans="1:6" x14ac:dyDescent="0.2">
      <c r="A23636" s="88">
        <v>29542</v>
      </c>
      <c r="B23636" s="89">
        <v>986.26</v>
      </c>
      <c r="C23636" s="89">
        <f>LN(Table3[[#This Row],[Value]]/B23635)</f>
        <v>-9.1249664213834575E-5</v>
      </c>
      <c r="D23636" s="89"/>
      <c r="E23636" s="89"/>
      <c r="F23636" s="89">
        <f>Table3[[#This Row],[Yield]]/100*(1+F23635)</f>
        <v>0</v>
      </c>
    </row>
    <row r="23637" spans="1:6" x14ac:dyDescent="0.2">
      <c r="A23637" s="88">
        <v>29543</v>
      </c>
      <c r="B23637" s="89">
        <v>997.95</v>
      </c>
      <c r="C23637" s="89">
        <f>LN(Table3[[#This Row],[Value]]/B23636)</f>
        <v>1.1783163330342263E-2</v>
      </c>
      <c r="D23637" s="89"/>
      <c r="E23637" s="89"/>
      <c r="F23637" s="89">
        <f>Table3[[#This Row],[Yield]]/100*(1+F23636)</f>
        <v>0</v>
      </c>
    </row>
    <row r="23638" spans="1:6" x14ac:dyDescent="0.2">
      <c r="A23638" s="88">
        <v>29544</v>
      </c>
      <c r="B23638" s="89">
        <v>991.04</v>
      </c>
      <c r="C23638" s="89">
        <f>LN(Table3[[#This Row],[Value]]/B23637)</f>
        <v>-6.9482780711683416E-3</v>
      </c>
      <c r="D23638" s="89"/>
      <c r="E23638" s="89"/>
      <c r="F23638" s="89">
        <f>Table3[[#This Row],[Yield]]/100*(1+F23637)</f>
        <v>0</v>
      </c>
    </row>
    <row r="23639" spans="1:6" x14ac:dyDescent="0.2">
      <c r="A23639" s="88">
        <v>29545</v>
      </c>
      <c r="B23639" s="89">
        <v>1000.17</v>
      </c>
      <c r="C23639" s="89">
        <f>LN(Table3[[#This Row],[Value]]/B23638)</f>
        <v>9.170367748936599E-3</v>
      </c>
      <c r="D23639" s="89"/>
      <c r="E23639" s="89"/>
      <c r="F23639" s="89">
        <f>Table3[[#This Row],[Yield]]/100*(1+F23638)</f>
        <v>0</v>
      </c>
    </row>
    <row r="23640" spans="1:6" x14ac:dyDescent="0.2">
      <c r="A23640" s="88">
        <v>29546</v>
      </c>
      <c r="B23640" s="89">
        <v>989.93</v>
      </c>
      <c r="C23640" s="89">
        <f>LN(Table3[[#This Row],[Value]]/B23639)</f>
        <v>-1.0291030975708782E-2</v>
      </c>
      <c r="D23640" s="89"/>
      <c r="E23640" s="89"/>
      <c r="F23640" s="89">
        <f>Table3[[#This Row],[Yield]]/100*(1+F23639)</f>
        <v>0</v>
      </c>
    </row>
    <row r="23641" spans="1:6" x14ac:dyDescent="0.2">
      <c r="A23641" s="88">
        <v>29549</v>
      </c>
      <c r="B23641" s="89">
        <v>978.75</v>
      </c>
      <c r="C23641" s="89">
        <f>LN(Table3[[#This Row],[Value]]/B23640)</f>
        <v>-1.1357986253052871E-2</v>
      </c>
      <c r="D23641" s="89"/>
      <c r="E23641" s="89"/>
      <c r="F23641" s="89">
        <f>Table3[[#This Row],[Yield]]/100*(1+F23640)</f>
        <v>0</v>
      </c>
    </row>
    <row r="23642" spans="1:6" x14ac:dyDescent="0.2">
      <c r="A23642" s="88">
        <v>29550</v>
      </c>
      <c r="B23642" s="89">
        <v>982.68</v>
      </c>
      <c r="C23642" s="89">
        <f>LN(Table3[[#This Row],[Value]]/B23641)</f>
        <v>4.0072857650842531E-3</v>
      </c>
      <c r="D23642" s="89"/>
      <c r="E23642" s="89"/>
      <c r="F23642" s="89">
        <f>Table3[[#This Row],[Yield]]/100*(1+F23641)</f>
        <v>0</v>
      </c>
    </row>
    <row r="23643" spans="1:6" x14ac:dyDescent="0.2">
      <c r="A23643" s="88">
        <v>29551</v>
      </c>
      <c r="B23643" s="89">
        <v>989.68</v>
      </c>
      <c r="C23643" s="89">
        <f>LN(Table3[[#This Row],[Value]]/B23642)</f>
        <v>7.0981254844789121E-3</v>
      </c>
      <c r="D23643" s="89"/>
      <c r="E23643" s="89"/>
      <c r="F23643" s="89">
        <f>Table3[[#This Row],[Yield]]/100*(1+F23642)</f>
        <v>0</v>
      </c>
    </row>
    <row r="23644" spans="1:6" x14ac:dyDescent="0.2">
      <c r="A23644" s="88">
        <v>29553</v>
      </c>
      <c r="B23644" s="89">
        <v>993.34</v>
      </c>
      <c r="C23644" s="89">
        <f>LN(Table3[[#This Row],[Value]]/B23643)</f>
        <v>3.6913436636388823E-3</v>
      </c>
      <c r="D23644" s="89"/>
      <c r="E23644" s="89"/>
      <c r="F23644" s="89">
        <f>Table3[[#This Row],[Yield]]/100*(1+F23643)</f>
        <v>0</v>
      </c>
    </row>
    <row r="23645" spans="1:6" x14ac:dyDescent="0.2">
      <c r="A23645" s="88">
        <v>29556</v>
      </c>
      <c r="B23645" s="89">
        <v>969.45</v>
      </c>
      <c r="C23645" s="89">
        <f>LN(Table3[[#This Row],[Value]]/B23644)</f>
        <v>-2.4344101841200845E-2</v>
      </c>
      <c r="D23645" s="89"/>
      <c r="E23645" s="89"/>
      <c r="F23645" s="89">
        <f>Table3[[#This Row],[Yield]]/100*(1+F23644)</f>
        <v>0</v>
      </c>
    </row>
    <row r="23646" spans="1:6" x14ac:dyDescent="0.2">
      <c r="A23646" s="88">
        <v>29557</v>
      </c>
      <c r="B23646" s="89">
        <v>974.4</v>
      </c>
      <c r="C23646" s="89">
        <f>LN(Table3[[#This Row],[Value]]/B23645)</f>
        <v>5.0929965786182963E-3</v>
      </c>
      <c r="D23646" s="89"/>
      <c r="E23646" s="89"/>
      <c r="F23646" s="89">
        <f>Table3[[#This Row],[Yield]]/100*(1+F23645)</f>
        <v>0</v>
      </c>
    </row>
    <row r="23647" spans="1:6" x14ac:dyDescent="0.2">
      <c r="A23647" s="88">
        <v>29558</v>
      </c>
      <c r="B23647" s="89">
        <v>972.27</v>
      </c>
      <c r="C23647" s="89">
        <f>LN(Table3[[#This Row],[Value]]/B23646)</f>
        <v>-2.1883532905195928E-3</v>
      </c>
      <c r="D23647" s="89"/>
      <c r="E23647" s="89"/>
      <c r="F23647" s="89">
        <f>Table3[[#This Row],[Yield]]/100*(1+F23646)</f>
        <v>0</v>
      </c>
    </row>
    <row r="23648" spans="1:6" x14ac:dyDescent="0.2">
      <c r="A23648" s="88">
        <v>29559</v>
      </c>
      <c r="B23648" s="89">
        <v>970.48</v>
      </c>
      <c r="C23648" s="89">
        <f>LN(Table3[[#This Row],[Value]]/B23647)</f>
        <v>-1.8427492024489663E-3</v>
      </c>
      <c r="D23648" s="89"/>
      <c r="E23648" s="89"/>
      <c r="F23648" s="89">
        <f>Table3[[#This Row],[Yield]]/100*(1+F23647)</f>
        <v>0</v>
      </c>
    </row>
    <row r="23649" spans="1:6" x14ac:dyDescent="0.2">
      <c r="A23649" s="88">
        <v>29560</v>
      </c>
      <c r="B23649" s="89">
        <v>956.23</v>
      </c>
      <c r="C23649" s="89">
        <f>LN(Table3[[#This Row],[Value]]/B23648)</f>
        <v>-1.479232457332046E-2</v>
      </c>
      <c r="D23649" s="89"/>
      <c r="E23649" s="89"/>
      <c r="F23649" s="89">
        <f>Table3[[#This Row],[Yield]]/100*(1+F23648)</f>
        <v>0</v>
      </c>
    </row>
    <row r="23650" spans="1:6" x14ac:dyDescent="0.2">
      <c r="A23650" s="88">
        <v>29563</v>
      </c>
      <c r="B23650" s="89">
        <v>933.7</v>
      </c>
      <c r="C23650" s="89">
        <f>LN(Table3[[#This Row],[Value]]/B23649)</f>
        <v>-2.3843282399463324E-2</v>
      </c>
      <c r="D23650" s="89"/>
      <c r="E23650" s="89"/>
      <c r="F23650" s="89">
        <f>Table3[[#This Row],[Yield]]/100*(1+F23649)</f>
        <v>0</v>
      </c>
    </row>
    <row r="23651" spans="1:6" x14ac:dyDescent="0.2">
      <c r="A23651" s="88">
        <v>29564</v>
      </c>
      <c r="B23651" s="89">
        <v>934.04</v>
      </c>
      <c r="C23651" s="89">
        <f>LN(Table3[[#This Row],[Value]]/B23650)</f>
        <v>3.640763743941715E-4</v>
      </c>
      <c r="D23651" s="89"/>
      <c r="E23651" s="89"/>
      <c r="F23651" s="89">
        <f>Table3[[#This Row],[Yield]]/100*(1+F23650)</f>
        <v>0</v>
      </c>
    </row>
    <row r="23652" spans="1:6" x14ac:dyDescent="0.2">
      <c r="A23652" s="88">
        <v>29565</v>
      </c>
      <c r="B23652" s="89">
        <v>916.21</v>
      </c>
      <c r="C23652" s="89">
        <f>LN(Table3[[#This Row],[Value]]/B23651)</f>
        <v>-1.9273667823740109E-2</v>
      </c>
      <c r="D23652" s="89"/>
      <c r="E23652" s="89"/>
      <c r="F23652" s="89">
        <f>Table3[[#This Row],[Yield]]/100*(1+F23651)</f>
        <v>0</v>
      </c>
    </row>
    <row r="23653" spans="1:6" x14ac:dyDescent="0.2">
      <c r="A23653" s="88">
        <v>29566</v>
      </c>
      <c r="B23653" s="89">
        <v>908.45</v>
      </c>
      <c r="C23653" s="89">
        <f>LN(Table3[[#This Row],[Value]]/B23652)</f>
        <v>-8.5057454920847327E-3</v>
      </c>
      <c r="D23653" s="89"/>
      <c r="E23653" s="89"/>
      <c r="F23653" s="89">
        <f>Table3[[#This Row],[Yield]]/100*(1+F23652)</f>
        <v>0</v>
      </c>
    </row>
    <row r="23654" spans="1:6" x14ac:dyDescent="0.2">
      <c r="A23654" s="88">
        <v>29567</v>
      </c>
      <c r="B23654" s="89">
        <v>917.15</v>
      </c>
      <c r="C23654" s="89">
        <f>LN(Table3[[#This Row],[Value]]/B23653)</f>
        <v>9.5311852119100583E-3</v>
      </c>
      <c r="D23654" s="89"/>
      <c r="E23654" s="89"/>
      <c r="F23654" s="89">
        <f>Table3[[#This Row],[Yield]]/100*(1+F23653)</f>
        <v>0</v>
      </c>
    </row>
    <row r="23655" spans="1:6" x14ac:dyDescent="0.2">
      <c r="A23655" s="88">
        <v>29570</v>
      </c>
      <c r="B23655" s="89">
        <v>911.6</v>
      </c>
      <c r="C23655" s="89">
        <f>LN(Table3[[#This Row],[Value]]/B23654)</f>
        <v>-6.0697383888304503E-3</v>
      </c>
      <c r="D23655" s="89"/>
      <c r="E23655" s="89"/>
      <c r="F23655" s="89">
        <f>Table3[[#This Row],[Yield]]/100*(1+F23654)</f>
        <v>0</v>
      </c>
    </row>
    <row r="23656" spans="1:6" x14ac:dyDescent="0.2">
      <c r="A23656" s="88">
        <v>29571</v>
      </c>
      <c r="B23656" s="89">
        <v>918.09</v>
      </c>
      <c r="C23656" s="89">
        <f>LN(Table3[[#This Row],[Value]]/B23655)</f>
        <v>7.0941276591176671E-3</v>
      </c>
      <c r="D23656" s="89"/>
      <c r="E23656" s="89"/>
      <c r="F23656" s="89">
        <f>Table3[[#This Row],[Yield]]/100*(1+F23655)</f>
        <v>0</v>
      </c>
    </row>
    <row r="23657" spans="1:6" x14ac:dyDescent="0.2">
      <c r="A23657" s="88">
        <v>29572</v>
      </c>
      <c r="B23657" s="89">
        <v>928.5</v>
      </c>
      <c r="C23657" s="89">
        <f>LN(Table3[[#This Row],[Value]]/B23656)</f>
        <v>1.1274955762113589E-2</v>
      </c>
      <c r="D23657" s="89"/>
      <c r="E23657" s="89"/>
      <c r="F23657" s="89">
        <f>Table3[[#This Row],[Yield]]/100*(1+F23656)</f>
        <v>0</v>
      </c>
    </row>
    <row r="23658" spans="1:6" x14ac:dyDescent="0.2">
      <c r="A23658" s="88">
        <v>29573</v>
      </c>
      <c r="B23658" s="89">
        <v>930.2</v>
      </c>
      <c r="C23658" s="89">
        <f>LN(Table3[[#This Row],[Value]]/B23657)</f>
        <v>1.829235997236124E-3</v>
      </c>
      <c r="D23658" s="89"/>
      <c r="E23658" s="89"/>
      <c r="F23658" s="89">
        <f>Table3[[#This Row],[Yield]]/100*(1+F23657)</f>
        <v>0</v>
      </c>
    </row>
    <row r="23659" spans="1:6" x14ac:dyDescent="0.2">
      <c r="A23659" s="88">
        <v>29574</v>
      </c>
      <c r="B23659" s="89">
        <v>937.2</v>
      </c>
      <c r="C23659" s="89">
        <f>LN(Table3[[#This Row],[Value]]/B23658)</f>
        <v>7.497089843643944E-3</v>
      </c>
      <c r="D23659" s="89"/>
      <c r="E23659" s="89"/>
      <c r="F23659" s="89">
        <f>Table3[[#This Row],[Yield]]/100*(1+F23658)</f>
        <v>0</v>
      </c>
    </row>
    <row r="23660" spans="1:6" x14ac:dyDescent="0.2">
      <c r="A23660" s="88">
        <v>29577</v>
      </c>
      <c r="B23660" s="89">
        <v>958.79</v>
      </c>
      <c r="C23660" s="89">
        <f>LN(Table3[[#This Row],[Value]]/B23659)</f>
        <v>2.2775366168402558E-2</v>
      </c>
      <c r="D23660" s="89"/>
      <c r="E23660" s="89"/>
      <c r="F23660" s="89">
        <f>Table3[[#This Row],[Yield]]/100*(1+F23659)</f>
        <v>0</v>
      </c>
    </row>
    <row r="23661" spans="1:6" x14ac:dyDescent="0.2">
      <c r="A23661" s="88">
        <v>29578</v>
      </c>
      <c r="B23661" s="89">
        <v>958.28</v>
      </c>
      <c r="C23661" s="89">
        <f>LN(Table3[[#This Row],[Value]]/B23660)</f>
        <v>-5.320619612546925E-4</v>
      </c>
      <c r="D23661" s="89"/>
      <c r="E23661" s="89"/>
      <c r="F23661" s="89">
        <f>Table3[[#This Row],[Yield]]/100*(1+F23660)</f>
        <v>0</v>
      </c>
    </row>
    <row r="23662" spans="1:6" x14ac:dyDescent="0.2">
      <c r="A23662" s="88">
        <v>29579</v>
      </c>
      <c r="B23662" s="89">
        <v>963.05</v>
      </c>
      <c r="C23662" s="89">
        <f>LN(Table3[[#This Row],[Value]]/B23661)</f>
        <v>4.9653206894430006E-3</v>
      </c>
      <c r="D23662" s="89"/>
      <c r="E23662" s="89"/>
      <c r="F23662" s="89">
        <f>Table3[[#This Row],[Yield]]/100*(1+F23661)</f>
        <v>0</v>
      </c>
    </row>
    <row r="23663" spans="1:6" x14ac:dyDescent="0.2">
      <c r="A23663" s="88">
        <v>29581</v>
      </c>
      <c r="B23663" s="89">
        <v>966.38</v>
      </c>
      <c r="C23663" s="89">
        <f>LN(Table3[[#This Row],[Value]]/B23662)</f>
        <v>3.4518000719287014E-3</v>
      </c>
      <c r="D23663" s="89"/>
      <c r="E23663" s="89"/>
      <c r="F23663" s="89">
        <f>Table3[[#This Row],[Yield]]/100*(1+F23662)</f>
        <v>0</v>
      </c>
    </row>
    <row r="23664" spans="1:6" x14ac:dyDescent="0.2">
      <c r="A23664" s="88">
        <v>29584</v>
      </c>
      <c r="B23664" s="89">
        <v>960.58</v>
      </c>
      <c r="C23664" s="89">
        <f>LN(Table3[[#This Row],[Value]]/B23663)</f>
        <v>-6.0198629088148627E-3</v>
      </c>
      <c r="D23664" s="89"/>
      <c r="E23664" s="89"/>
      <c r="F23664" s="89">
        <f>Table3[[#This Row],[Yield]]/100*(1+F23663)</f>
        <v>0</v>
      </c>
    </row>
    <row r="23665" spans="1:6" x14ac:dyDescent="0.2">
      <c r="A23665" s="88">
        <v>29585</v>
      </c>
      <c r="B23665" s="89">
        <v>962.03</v>
      </c>
      <c r="C23665" s="89">
        <f>LN(Table3[[#This Row],[Value]]/B23664)</f>
        <v>1.5083665173033166E-3</v>
      </c>
      <c r="D23665" s="89"/>
      <c r="E23665" s="89"/>
      <c r="F23665" s="89">
        <f>Table3[[#This Row],[Yield]]/100*(1+F23664)</f>
        <v>0</v>
      </c>
    </row>
    <row r="23666" spans="1:6" x14ac:dyDescent="0.2">
      <c r="A23666" s="88">
        <v>29586</v>
      </c>
      <c r="B23666" s="89">
        <v>963.99</v>
      </c>
      <c r="C23666" s="89">
        <f>LN(Table3[[#This Row],[Value]]/B23665)</f>
        <v>2.0352859021091812E-3</v>
      </c>
      <c r="D23666" s="89"/>
      <c r="E23666" s="89"/>
      <c r="F23666" s="89">
        <f>Table3[[#This Row],[Yield]]/100*(1+F23665)</f>
        <v>0</v>
      </c>
    </row>
    <row r="23667" spans="1:6" x14ac:dyDescent="0.2">
      <c r="A23667" s="88">
        <v>29588</v>
      </c>
      <c r="B23667" s="89">
        <v>972.78</v>
      </c>
      <c r="C23667" s="89">
        <f>LN(Table3[[#This Row],[Value]]/B23666)</f>
        <v>9.0770306772751785E-3</v>
      </c>
      <c r="D23667" s="89"/>
      <c r="E23667" s="89"/>
      <c r="F23667" s="89">
        <f>Table3[[#This Row],[Yield]]/100*(1+F23666)</f>
        <v>0</v>
      </c>
    </row>
    <row r="23668" spans="1:6" x14ac:dyDescent="0.2">
      <c r="A23668" s="88">
        <v>29591</v>
      </c>
      <c r="B23668" s="89">
        <v>992.66</v>
      </c>
      <c r="C23668" s="89">
        <f>LN(Table3[[#This Row],[Value]]/B23667)</f>
        <v>2.0230256846537318E-2</v>
      </c>
      <c r="D23668" s="89"/>
      <c r="E23668" s="89"/>
      <c r="F23668" s="89">
        <f>Table3[[#This Row],[Yield]]/100*(1+F23667)</f>
        <v>0</v>
      </c>
    </row>
    <row r="23669" spans="1:6" x14ac:dyDescent="0.2">
      <c r="A23669" s="88">
        <v>29592</v>
      </c>
      <c r="B23669" s="89">
        <v>1004.69</v>
      </c>
      <c r="C23669" s="89">
        <f>LN(Table3[[#This Row],[Value]]/B23668)</f>
        <v>1.2046106562298278E-2</v>
      </c>
      <c r="D23669" s="89"/>
      <c r="E23669" s="89"/>
      <c r="F23669" s="89">
        <f>Table3[[#This Row],[Yield]]/100*(1+F23668)</f>
        <v>0</v>
      </c>
    </row>
    <row r="23670" spans="1:6" x14ac:dyDescent="0.2">
      <c r="A23670" s="88">
        <v>29593</v>
      </c>
      <c r="B23670" s="89">
        <v>980.89</v>
      </c>
      <c r="C23670" s="89">
        <f>LN(Table3[[#This Row],[Value]]/B23669)</f>
        <v>-2.397399239970047E-2</v>
      </c>
      <c r="D23670" s="89"/>
      <c r="E23670" s="89"/>
      <c r="F23670" s="89">
        <f>Table3[[#This Row],[Yield]]/100*(1+F23669)</f>
        <v>0</v>
      </c>
    </row>
    <row r="23671" spans="1:6" x14ac:dyDescent="0.2">
      <c r="A23671" s="88">
        <v>29594</v>
      </c>
      <c r="B23671" s="89">
        <v>965.7</v>
      </c>
      <c r="C23671" s="89">
        <f>LN(Table3[[#This Row],[Value]]/B23670)</f>
        <v>-1.5607095826295728E-2</v>
      </c>
      <c r="D23671" s="89"/>
      <c r="E23671" s="89"/>
      <c r="F23671" s="89">
        <f>Table3[[#This Row],[Yield]]/100*(1+F23670)</f>
        <v>0</v>
      </c>
    </row>
    <row r="23672" spans="1:6" x14ac:dyDescent="0.2">
      <c r="A23672" s="88">
        <v>29595</v>
      </c>
      <c r="B23672" s="89">
        <v>968.69</v>
      </c>
      <c r="C23672" s="89">
        <f>LN(Table3[[#This Row],[Value]]/B23671)</f>
        <v>3.0914162927322838E-3</v>
      </c>
      <c r="D23672" s="89"/>
      <c r="E23672" s="89"/>
      <c r="F23672" s="89">
        <f>Table3[[#This Row],[Yield]]/100*(1+F23671)</f>
        <v>0</v>
      </c>
    </row>
    <row r="23673" spans="1:6" x14ac:dyDescent="0.2">
      <c r="A23673" s="88">
        <v>29598</v>
      </c>
      <c r="B23673" s="89">
        <v>968.77</v>
      </c>
      <c r="C23673" s="89">
        <f>LN(Table3[[#This Row],[Value]]/B23672)</f>
        <v>8.2582350134154705E-5</v>
      </c>
      <c r="D23673" s="89"/>
      <c r="E23673" s="89"/>
      <c r="F23673" s="89">
        <f>Table3[[#This Row],[Yield]]/100*(1+F23672)</f>
        <v>0</v>
      </c>
    </row>
    <row r="23674" spans="1:6" x14ac:dyDescent="0.2">
      <c r="A23674" s="88">
        <v>29599</v>
      </c>
      <c r="B23674" s="89">
        <v>965.1</v>
      </c>
      <c r="C23674" s="89">
        <f>LN(Table3[[#This Row],[Value]]/B23673)</f>
        <v>-3.7955027026482439E-3</v>
      </c>
      <c r="D23674" s="89"/>
      <c r="E23674" s="89"/>
      <c r="F23674" s="89">
        <f>Table3[[#This Row],[Yield]]/100*(1+F23673)</f>
        <v>0</v>
      </c>
    </row>
    <row r="23675" spans="1:6" x14ac:dyDescent="0.2">
      <c r="A23675" s="88">
        <v>29600</v>
      </c>
      <c r="B23675" s="89">
        <v>966.47</v>
      </c>
      <c r="C23675" s="89">
        <f>LN(Table3[[#This Row],[Value]]/B23674)</f>
        <v>1.4185354190954262E-3</v>
      </c>
      <c r="D23675" s="89"/>
      <c r="E23675" s="89"/>
      <c r="F23675" s="89">
        <f>Table3[[#This Row],[Yield]]/100*(1+F23674)</f>
        <v>0</v>
      </c>
    </row>
    <row r="23676" spans="1:6" x14ac:dyDescent="0.2">
      <c r="A23676" s="88">
        <v>29601</v>
      </c>
      <c r="B23676" s="89">
        <v>969.97</v>
      </c>
      <c r="C23676" s="89">
        <f>LN(Table3[[#This Row],[Value]]/B23675)</f>
        <v>3.6148848519158309E-3</v>
      </c>
      <c r="D23676" s="89"/>
      <c r="E23676" s="89"/>
      <c r="F23676" s="89">
        <f>Table3[[#This Row],[Yield]]/100*(1+F23675)</f>
        <v>0</v>
      </c>
    </row>
    <row r="23677" spans="1:6" x14ac:dyDescent="0.2">
      <c r="A23677" s="88">
        <v>29602</v>
      </c>
      <c r="B23677" s="89">
        <v>973.29</v>
      </c>
      <c r="C23677" s="89">
        <f>LN(Table3[[#This Row],[Value]]/B23676)</f>
        <v>3.4169418711017517E-3</v>
      </c>
      <c r="D23677" s="89"/>
      <c r="E23677" s="89"/>
      <c r="F23677" s="89">
        <f>Table3[[#This Row],[Yield]]/100*(1+F23676)</f>
        <v>0</v>
      </c>
    </row>
    <row r="23678" spans="1:6" x14ac:dyDescent="0.2">
      <c r="A23678" s="88">
        <v>29605</v>
      </c>
      <c r="B23678" s="89">
        <v>970.99</v>
      </c>
      <c r="C23678" s="89">
        <f>LN(Table3[[#This Row],[Value]]/B23677)</f>
        <v>-2.3659154780841679E-3</v>
      </c>
      <c r="D23678" s="89"/>
      <c r="E23678" s="89"/>
      <c r="F23678" s="89">
        <f>Table3[[#This Row],[Yield]]/100*(1+F23677)</f>
        <v>0</v>
      </c>
    </row>
    <row r="23679" spans="1:6" x14ac:dyDescent="0.2">
      <c r="A23679" s="88">
        <v>29606</v>
      </c>
      <c r="B23679" s="89">
        <v>950.68</v>
      </c>
      <c r="C23679" s="89">
        <f>LN(Table3[[#This Row],[Value]]/B23678)</f>
        <v>-2.1138651563953562E-2</v>
      </c>
      <c r="D23679" s="89"/>
      <c r="E23679" s="89"/>
      <c r="F23679" s="89">
        <f>Table3[[#This Row],[Yield]]/100*(1+F23678)</f>
        <v>0</v>
      </c>
    </row>
    <row r="23680" spans="1:6" x14ac:dyDescent="0.2">
      <c r="A23680" s="88">
        <v>29607</v>
      </c>
      <c r="B23680" s="89">
        <v>946.25</v>
      </c>
      <c r="C23680" s="89">
        <f>LN(Table3[[#This Row],[Value]]/B23679)</f>
        <v>-4.6707132615072915E-3</v>
      </c>
      <c r="D23680" s="89"/>
      <c r="E23680" s="89"/>
      <c r="F23680" s="89">
        <f>Table3[[#This Row],[Yield]]/100*(1+F23679)</f>
        <v>0</v>
      </c>
    </row>
    <row r="23681" spans="1:6" x14ac:dyDescent="0.2">
      <c r="A23681" s="88">
        <v>29608</v>
      </c>
      <c r="B23681" s="89">
        <v>940.44</v>
      </c>
      <c r="C23681" s="89">
        <f>LN(Table3[[#This Row],[Value]]/B23680)</f>
        <v>-6.1589538988848893E-3</v>
      </c>
      <c r="D23681" s="89"/>
      <c r="E23681" s="89"/>
      <c r="F23681" s="89">
        <f>Table3[[#This Row],[Yield]]/100*(1+F23680)</f>
        <v>0</v>
      </c>
    </row>
    <row r="23682" spans="1:6" x14ac:dyDescent="0.2">
      <c r="A23682" s="88">
        <v>29609</v>
      </c>
      <c r="B23682" s="89">
        <v>940.19</v>
      </c>
      <c r="C23682" s="89">
        <f>LN(Table3[[#This Row],[Value]]/B23681)</f>
        <v>-2.6586835419258845E-4</v>
      </c>
      <c r="D23682" s="89"/>
      <c r="E23682" s="89"/>
      <c r="F23682" s="89">
        <f>Table3[[#This Row],[Yield]]/100*(1+F23681)</f>
        <v>0</v>
      </c>
    </row>
    <row r="23683" spans="1:6" x14ac:dyDescent="0.2">
      <c r="A23683" s="88">
        <v>29612</v>
      </c>
      <c r="B23683" s="89">
        <v>938.91</v>
      </c>
      <c r="C23683" s="89">
        <f>LN(Table3[[#This Row],[Value]]/B23682)</f>
        <v>-1.3623545292687676E-3</v>
      </c>
      <c r="D23683" s="89"/>
      <c r="E23683" s="89"/>
      <c r="F23683" s="89">
        <f>Table3[[#This Row],[Yield]]/100*(1+F23682)</f>
        <v>0</v>
      </c>
    </row>
    <row r="23684" spans="1:6" x14ac:dyDescent="0.2">
      <c r="A23684" s="88">
        <v>29613</v>
      </c>
      <c r="B23684" s="89">
        <v>949.49</v>
      </c>
      <c r="C23684" s="89">
        <f>LN(Table3[[#This Row],[Value]]/B23683)</f>
        <v>1.1205370368694853E-2</v>
      </c>
      <c r="D23684" s="89"/>
      <c r="E23684" s="89"/>
      <c r="F23684" s="89">
        <f>Table3[[#This Row],[Yield]]/100*(1+F23683)</f>
        <v>0</v>
      </c>
    </row>
    <row r="23685" spans="1:6" x14ac:dyDescent="0.2">
      <c r="A23685" s="88">
        <v>29614</v>
      </c>
      <c r="B23685" s="89">
        <v>942.58</v>
      </c>
      <c r="C23685" s="89">
        <f>LN(Table3[[#This Row],[Value]]/B23684)</f>
        <v>-7.3042019813938479E-3</v>
      </c>
      <c r="D23685" s="89"/>
      <c r="E23685" s="89"/>
      <c r="F23685" s="89">
        <f>Table3[[#This Row],[Yield]]/100*(1+F23684)</f>
        <v>0</v>
      </c>
    </row>
    <row r="23686" spans="1:6" x14ac:dyDescent="0.2">
      <c r="A23686" s="88">
        <v>29615</v>
      </c>
      <c r="B23686" s="89">
        <v>948.89</v>
      </c>
      <c r="C23686" s="89">
        <f>LN(Table3[[#This Row],[Value]]/B23685)</f>
        <v>6.6720840492846276E-3</v>
      </c>
      <c r="D23686" s="89"/>
      <c r="E23686" s="89"/>
      <c r="F23686" s="89">
        <f>Table3[[#This Row],[Yield]]/100*(1+F23685)</f>
        <v>0</v>
      </c>
    </row>
    <row r="23687" spans="1:6" x14ac:dyDescent="0.2">
      <c r="A23687" s="88">
        <v>29616</v>
      </c>
      <c r="B23687" s="89">
        <v>947.27</v>
      </c>
      <c r="C23687" s="89">
        <f>LN(Table3[[#This Row],[Value]]/B23686)</f>
        <v>-1.7087169797499345E-3</v>
      </c>
      <c r="D23687" s="89"/>
      <c r="E23687" s="89"/>
      <c r="F23687" s="89">
        <f>Table3[[#This Row],[Yield]]/100*(1+F23686)</f>
        <v>0</v>
      </c>
    </row>
    <row r="23688" spans="1:6" x14ac:dyDescent="0.2">
      <c r="A23688" s="88">
        <v>29619</v>
      </c>
      <c r="B23688" s="89">
        <v>932.25</v>
      </c>
      <c r="C23688" s="89">
        <f>LN(Table3[[#This Row],[Value]]/B23687)</f>
        <v>-1.5983144367217803E-2</v>
      </c>
      <c r="D23688" s="89"/>
      <c r="E23688" s="89"/>
      <c r="F23688" s="89">
        <f>Table3[[#This Row],[Yield]]/100*(1+F23687)</f>
        <v>0</v>
      </c>
    </row>
    <row r="23689" spans="1:6" x14ac:dyDescent="0.2">
      <c r="A23689" s="88">
        <v>29620</v>
      </c>
      <c r="B23689" s="89">
        <v>941.38</v>
      </c>
      <c r="C23689" s="89">
        <f>LN(Table3[[#This Row],[Value]]/B23688)</f>
        <v>9.7458647281110852E-3</v>
      </c>
      <c r="D23689" s="89"/>
      <c r="E23689" s="89"/>
      <c r="F23689" s="89">
        <f>Table3[[#This Row],[Yield]]/100*(1+F23688)</f>
        <v>0</v>
      </c>
    </row>
    <row r="23690" spans="1:6" x14ac:dyDescent="0.2">
      <c r="A23690" s="88">
        <v>29621</v>
      </c>
      <c r="B23690" s="89">
        <v>941.98</v>
      </c>
      <c r="C23690" s="89">
        <f>LN(Table3[[#This Row],[Value]]/B23689)</f>
        <v>6.3715914142669782E-4</v>
      </c>
      <c r="D23690" s="89"/>
      <c r="E23690" s="89"/>
      <c r="F23690" s="89">
        <f>Table3[[#This Row],[Yield]]/100*(1+F23689)</f>
        <v>0</v>
      </c>
    </row>
    <row r="23691" spans="1:6" x14ac:dyDescent="0.2">
      <c r="A23691" s="88">
        <v>29622</v>
      </c>
      <c r="B23691" s="89">
        <v>946.76</v>
      </c>
      <c r="C23691" s="89">
        <f>LN(Table3[[#This Row],[Value]]/B23690)</f>
        <v>5.0615862481424769E-3</v>
      </c>
      <c r="D23691" s="89"/>
      <c r="E23691" s="89"/>
      <c r="F23691" s="89">
        <f>Table3[[#This Row],[Yield]]/100*(1+F23690)</f>
        <v>0</v>
      </c>
    </row>
    <row r="23692" spans="1:6" x14ac:dyDescent="0.2">
      <c r="A23692" s="88">
        <v>29623</v>
      </c>
      <c r="B23692" s="89">
        <v>952.3</v>
      </c>
      <c r="C23692" s="89">
        <f>LN(Table3[[#This Row],[Value]]/B23691)</f>
        <v>5.8344820233898918E-3</v>
      </c>
      <c r="D23692" s="89"/>
      <c r="E23692" s="89"/>
      <c r="F23692" s="89">
        <f>Table3[[#This Row],[Yield]]/100*(1+F23691)</f>
        <v>0</v>
      </c>
    </row>
    <row r="23693" spans="1:6" x14ac:dyDescent="0.2">
      <c r="A23693" s="88">
        <v>29626</v>
      </c>
      <c r="B23693" s="89">
        <v>947.18</v>
      </c>
      <c r="C23693" s="89">
        <f>LN(Table3[[#This Row],[Value]]/B23692)</f>
        <v>-5.3909621580458776E-3</v>
      </c>
      <c r="D23693" s="89"/>
      <c r="E23693" s="89"/>
      <c r="F23693" s="89">
        <f>Table3[[#This Row],[Yield]]/100*(1+F23692)</f>
        <v>0</v>
      </c>
    </row>
    <row r="23694" spans="1:6" x14ac:dyDescent="0.2">
      <c r="A23694" s="88">
        <v>29627</v>
      </c>
      <c r="B23694" s="89">
        <v>948.63</v>
      </c>
      <c r="C23694" s="89">
        <f>LN(Table3[[#This Row],[Value]]/B23693)</f>
        <v>1.5296894548967788E-3</v>
      </c>
      <c r="D23694" s="89"/>
      <c r="E23694" s="89"/>
      <c r="F23694" s="89">
        <f>Table3[[#This Row],[Yield]]/100*(1+F23693)</f>
        <v>0</v>
      </c>
    </row>
    <row r="23695" spans="1:6" x14ac:dyDescent="0.2">
      <c r="A23695" s="88">
        <v>29628</v>
      </c>
      <c r="B23695" s="89">
        <v>942.49</v>
      </c>
      <c r="C23695" s="89">
        <f>LN(Table3[[#This Row],[Value]]/B23694)</f>
        <v>-6.4935293105483427E-3</v>
      </c>
      <c r="D23695" s="89"/>
      <c r="E23695" s="89"/>
      <c r="F23695" s="89">
        <f>Table3[[#This Row],[Yield]]/100*(1+F23694)</f>
        <v>0</v>
      </c>
    </row>
    <row r="23696" spans="1:6" x14ac:dyDescent="0.2">
      <c r="A23696" s="88">
        <v>29629</v>
      </c>
      <c r="B23696" s="89">
        <v>936.6</v>
      </c>
      <c r="C23696" s="89">
        <f>LN(Table3[[#This Row],[Value]]/B23695)</f>
        <v>-6.269012436861566E-3</v>
      </c>
      <c r="D23696" s="89"/>
      <c r="E23696" s="89"/>
      <c r="F23696" s="89">
        <f>Table3[[#This Row],[Yield]]/100*(1+F23695)</f>
        <v>0</v>
      </c>
    </row>
    <row r="23697" spans="1:6" x14ac:dyDescent="0.2">
      <c r="A23697" s="88">
        <v>29630</v>
      </c>
      <c r="B23697" s="89">
        <v>931.57</v>
      </c>
      <c r="C23697" s="89">
        <f>LN(Table3[[#This Row],[Value]]/B23696)</f>
        <v>-5.384961919858963E-3</v>
      </c>
      <c r="D23697" s="89"/>
      <c r="E23697" s="89"/>
      <c r="F23697" s="89">
        <f>Table3[[#This Row],[Yield]]/100*(1+F23696)</f>
        <v>0</v>
      </c>
    </row>
    <row r="23698" spans="1:6" x14ac:dyDescent="0.2">
      <c r="A23698" s="88">
        <v>29634</v>
      </c>
      <c r="B23698" s="89">
        <v>939.68</v>
      </c>
      <c r="C23698" s="89">
        <f>LN(Table3[[#This Row],[Value]]/B23697)</f>
        <v>8.6680569446270055E-3</v>
      </c>
      <c r="D23698" s="89"/>
      <c r="E23698" s="89"/>
      <c r="F23698" s="89">
        <f>Table3[[#This Row],[Yield]]/100*(1+F23697)</f>
        <v>0</v>
      </c>
    </row>
    <row r="23699" spans="1:6" x14ac:dyDescent="0.2">
      <c r="A23699" s="88">
        <v>29635</v>
      </c>
      <c r="B23699" s="89">
        <v>947.1</v>
      </c>
      <c r="C23699" s="89">
        <f>LN(Table3[[#This Row],[Value]]/B23698)</f>
        <v>7.8652924578463713E-3</v>
      </c>
      <c r="D23699" s="89"/>
      <c r="E23699" s="89"/>
      <c r="F23699" s="89">
        <f>Table3[[#This Row],[Yield]]/100*(1+F23698)</f>
        <v>0</v>
      </c>
    </row>
    <row r="23700" spans="1:6" x14ac:dyDescent="0.2">
      <c r="A23700" s="88">
        <v>29636</v>
      </c>
      <c r="B23700" s="89">
        <v>933.36</v>
      </c>
      <c r="C23700" s="89">
        <f>LN(Table3[[#This Row],[Value]]/B23699)</f>
        <v>-1.4613705716454092E-2</v>
      </c>
      <c r="D23700" s="89"/>
      <c r="E23700" s="89"/>
      <c r="F23700" s="89">
        <f>Table3[[#This Row],[Yield]]/100*(1+F23699)</f>
        <v>0</v>
      </c>
    </row>
    <row r="23701" spans="1:6" x14ac:dyDescent="0.2">
      <c r="A23701" s="88">
        <v>29637</v>
      </c>
      <c r="B23701" s="89">
        <v>936.09</v>
      </c>
      <c r="C23701" s="89">
        <f>LN(Table3[[#This Row],[Value]]/B23700)</f>
        <v>2.9206471856595313E-3</v>
      </c>
      <c r="D23701" s="89"/>
      <c r="E23701" s="89"/>
      <c r="F23701" s="89">
        <f>Table3[[#This Row],[Yield]]/100*(1+F23700)</f>
        <v>0</v>
      </c>
    </row>
    <row r="23702" spans="1:6" x14ac:dyDescent="0.2">
      <c r="A23702" s="88">
        <v>29640</v>
      </c>
      <c r="B23702" s="89">
        <v>945.23</v>
      </c>
      <c r="C23702" s="89">
        <f>LN(Table3[[#This Row],[Value]]/B23701)</f>
        <v>9.7166584222409588E-3</v>
      </c>
      <c r="D23702" s="89"/>
      <c r="E23702" s="89"/>
      <c r="F23702" s="89">
        <f>Table3[[#This Row],[Yield]]/100*(1+F23701)</f>
        <v>0</v>
      </c>
    </row>
    <row r="23703" spans="1:6" x14ac:dyDescent="0.2">
      <c r="A23703" s="88">
        <v>29641</v>
      </c>
      <c r="B23703" s="89">
        <v>946.1</v>
      </c>
      <c r="C23703" s="89">
        <f>LN(Table3[[#This Row],[Value]]/B23702)</f>
        <v>9.1998758689632075E-4</v>
      </c>
      <c r="D23703" s="89"/>
      <c r="E23703" s="89"/>
      <c r="F23703" s="89">
        <f>Table3[[#This Row],[Yield]]/100*(1+F23702)</f>
        <v>0</v>
      </c>
    </row>
    <row r="23704" spans="1:6" x14ac:dyDescent="0.2">
      <c r="A23704" s="88">
        <v>29642</v>
      </c>
      <c r="B23704" s="89">
        <v>954.4</v>
      </c>
      <c r="C23704" s="89">
        <f>LN(Table3[[#This Row],[Value]]/B23703)</f>
        <v>8.734599073307734E-3</v>
      </c>
      <c r="D23704" s="89"/>
      <c r="E23704" s="89"/>
      <c r="F23704" s="89">
        <f>Table3[[#This Row],[Yield]]/100*(1+F23703)</f>
        <v>0</v>
      </c>
    </row>
    <row r="23705" spans="1:6" x14ac:dyDescent="0.2">
      <c r="A23705" s="88">
        <v>29643</v>
      </c>
      <c r="B23705" s="89">
        <v>966.81</v>
      </c>
      <c r="C23705" s="89">
        <f>LN(Table3[[#This Row],[Value]]/B23704)</f>
        <v>1.2919121393039261E-2</v>
      </c>
      <c r="D23705" s="89"/>
      <c r="E23705" s="89"/>
      <c r="F23705" s="89">
        <f>Table3[[#This Row],[Yield]]/100*(1+F23704)</f>
        <v>0</v>
      </c>
    </row>
    <row r="23706" spans="1:6" x14ac:dyDescent="0.2">
      <c r="A23706" s="88">
        <v>29644</v>
      </c>
      <c r="B23706" s="89">
        <v>974.58</v>
      </c>
      <c r="C23706" s="89">
        <f>LN(Table3[[#This Row],[Value]]/B23705)</f>
        <v>8.0046167826140387E-3</v>
      </c>
      <c r="D23706" s="89"/>
      <c r="E23706" s="89"/>
      <c r="F23706" s="89">
        <f>Table3[[#This Row],[Yield]]/100*(1+F23705)</f>
        <v>0</v>
      </c>
    </row>
    <row r="23707" spans="1:6" x14ac:dyDescent="0.2">
      <c r="A23707" s="88">
        <v>29647</v>
      </c>
      <c r="B23707" s="89">
        <v>977.99</v>
      </c>
      <c r="C23707" s="89">
        <f>LN(Table3[[#This Row],[Value]]/B23706)</f>
        <v>3.4928360743075797E-3</v>
      </c>
      <c r="D23707" s="89"/>
      <c r="E23707" s="89"/>
      <c r="F23707" s="89">
        <f>Table3[[#This Row],[Yield]]/100*(1+F23706)</f>
        <v>0</v>
      </c>
    </row>
    <row r="23708" spans="1:6" x14ac:dyDescent="0.2">
      <c r="A23708" s="88">
        <v>29648</v>
      </c>
      <c r="B23708" s="89">
        <v>966.02</v>
      </c>
      <c r="C23708" s="89">
        <f>LN(Table3[[#This Row],[Value]]/B23707)</f>
        <v>-1.2314907101725074E-2</v>
      </c>
      <c r="D23708" s="89"/>
      <c r="E23708" s="89"/>
      <c r="F23708" s="89">
        <f>Table3[[#This Row],[Yield]]/100*(1+F23707)</f>
        <v>0</v>
      </c>
    </row>
    <row r="23709" spans="1:6" x14ac:dyDescent="0.2">
      <c r="A23709" s="88">
        <v>29649</v>
      </c>
      <c r="B23709" s="89">
        <v>971.44</v>
      </c>
      <c r="C23709" s="89">
        <f>LN(Table3[[#This Row],[Value]]/B23708)</f>
        <v>5.5949688136216653E-3</v>
      </c>
      <c r="D23709" s="89"/>
      <c r="E23709" s="89"/>
      <c r="F23709" s="89">
        <f>Table3[[#This Row],[Yield]]/100*(1+F23708)</f>
        <v>0</v>
      </c>
    </row>
    <row r="23710" spans="1:6" x14ac:dyDescent="0.2">
      <c r="A23710" s="88">
        <v>29650</v>
      </c>
      <c r="B23710" s="89">
        <v>964.62</v>
      </c>
      <c r="C23710" s="89">
        <f>LN(Table3[[#This Row],[Value]]/B23709)</f>
        <v>-7.0452653426399401E-3</v>
      </c>
      <c r="D23710" s="89"/>
      <c r="E23710" s="89"/>
      <c r="F23710" s="89">
        <f>Table3[[#This Row],[Yield]]/100*(1+F23709)</f>
        <v>0</v>
      </c>
    </row>
    <row r="23711" spans="1:6" x14ac:dyDescent="0.2">
      <c r="A23711" s="88">
        <v>29651</v>
      </c>
      <c r="B23711" s="89">
        <v>964.62</v>
      </c>
      <c r="C23711" s="89">
        <f>LN(Table3[[#This Row],[Value]]/B23710)</f>
        <v>0</v>
      </c>
      <c r="D23711" s="89"/>
      <c r="E23711" s="89"/>
      <c r="F23711" s="89">
        <f>Table3[[#This Row],[Yield]]/100*(1+F23710)</f>
        <v>0</v>
      </c>
    </row>
    <row r="23712" spans="1:6" x14ac:dyDescent="0.2">
      <c r="A23712" s="88">
        <v>29654</v>
      </c>
      <c r="B23712" s="89">
        <v>976.42</v>
      </c>
      <c r="C23712" s="89">
        <f>LN(Table3[[#This Row],[Value]]/B23711)</f>
        <v>1.2158580314538481E-2</v>
      </c>
      <c r="D23712" s="89"/>
      <c r="E23712" s="89"/>
      <c r="F23712" s="89">
        <f>Table3[[#This Row],[Yield]]/100*(1+F23711)</f>
        <v>0</v>
      </c>
    </row>
    <row r="23713" spans="1:6" x14ac:dyDescent="0.2">
      <c r="A23713" s="88">
        <v>29655</v>
      </c>
      <c r="B23713" s="89">
        <v>972.66</v>
      </c>
      <c r="C23713" s="89">
        <f>LN(Table3[[#This Row],[Value]]/B23712)</f>
        <v>-3.8582353359251846E-3</v>
      </c>
      <c r="D23713" s="89"/>
      <c r="E23713" s="89"/>
      <c r="F23713" s="89">
        <f>Table3[[#This Row],[Yield]]/100*(1+F23712)</f>
        <v>0</v>
      </c>
    </row>
    <row r="23714" spans="1:6" x14ac:dyDescent="0.2">
      <c r="A23714" s="88">
        <v>29656</v>
      </c>
      <c r="B23714" s="89">
        <v>967.67</v>
      </c>
      <c r="C23714" s="89">
        <f>LN(Table3[[#This Row],[Value]]/B23713)</f>
        <v>-5.1434663185831002E-3</v>
      </c>
      <c r="D23714" s="89"/>
      <c r="E23714" s="89"/>
      <c r="F23714" s="89">
        <f>Table3[[#This Row],[Yield]]/100*(1+F23713)</f>
        <v>0</v>
      </c>
    </row>
    <row r="23715" spans="1:6" x14ac:dyDescent="0.2">
      <c r="A23715" s="88">
        <v>29657</v>
      </c>
      <c r="B23715" s="89">
        <v>989.82</v>
      </c>
      <c r="C23715" s="89">
        <f>LN(Table3[[#This Row],[Value]]/B23714)</f>
        <v>2.2631988352934479E-2</v>
      </c>
      <c r="D23715" s="89"/>
      <c r="E23715" s="89"/>
      <c r="F23715" s="89">
        <f>Table3[[#This Row],[Yield]]/100*(1+F23714)</f>
        <v>0</v>
      </c>
    </row>
    <row r="23716" spans="1:6" x14ac:dyDescent="0.2">
      <c r="A23716" s="88">
        <v>29658</v>
      </c>
      <c r="B23716" s="89">
        <v>985.77</v>
      </c>
      <c r="C23716" s="89">
        <f>LN(Table3[[#This Row],[Value]]/B23715)</f>
        <v>-4.1000467440135465E-3</v>
      </c>
      <c r="D23716" s="89"/>
      <c r="E23716" s="89"/>
      <c r="F23716" s="89">
        <f>Table3[[#This Row],[Yield]]/100*(1+F23715)</f>
        <v>0</v>
      </c>
    </row>
    <row r="23717" spans="1:6" x14ac:dyDescent="0.2">
      <c r="A23717" s="88">
        <v>29661</v>
      </c>
      <c r="B23717" s="89">
        <v>1002.79</v>
      </c>
      <c r="C23717" s="89">
        <f>LN(Table3[[#This Row],[Value]]/B23716)</f>
        <v>1.7118332484361218E-2</v>
      </c>
      <c r="D23717" s="89"/>
      <c r="E23717" s="89"/>
      <c r="F23717" s="89">
        <f>Table3[[#This Row],[Yield]]/100*(1+F23716)</f>
        <v>0</v>
      </c>
    </row>
    <row r="23718" spans="1:6" x14ac:dyDescent="0.2">
      <c r="A23718" s="88">
        <v>29662</v>
      </c>
      <c r="B23718" s="89">
        <v>992.53</v>
      </c>
      <c r="C23718" s="89">
        <f>LN(Table3[[#This Row],[Value]]/B23717)</f>
        <v>-1.028415535145581E-2</v>
      </c>
      <c r="D23718" s="89"/>
      <c r="E23718" s="89"/>
      <c r="F23718" s="89">
        <f>Table3[[#This Row],[Yield]]/100*(1+F23717)</f>
        <v>0</v>
      </c>
    </row>
    <row r="23719" spans="1:6" x14ac:dyDescent="0.2">
      <c r="A23719" s="88">
        <v>29663</v>
      </c>
      <c r="B23719" s="89">
        <v>994.06</v>
      </c>
      <c r="C23719" s="89">
        <f>LN(Table3[[#This Row],[Value]]/B23718)</f>
        <v>1.5403282031097854E-3</v>
      </c>
      <c r="D23719" s="89"/>
      <c r="E23719" s="89"/>
      <c r="F23719" s="89">
        <f>Table3[[#This Row],[Yield]]/100*(1+F23718)</f>
        <v>0</v>
      </c>
    </row>
    <row r="23720" spans="1:6" x14ac:dyDescent="0.2">
      <c r="A23720" s="88">
        <v>29664</v>
      </c>
      <c r="B23720" s="89">
        <v>986.58</v>
      </c>
      <c r="C23720" s="89">
        <f>LN(Table3[[#This Row],[Value]]/B23719)</f>
        <v>-7.5531500536997372E-3</v>
      </c>
      <c r="D23720" s="89"/>
      <c r="E23720" s="89"/>
      <c r="F23720" s="89">
        <f>Table3[[#This Row],[Yield]]/100*(1+F23719)</f>
        <v>0</v>
      </c>
    </row>
    <row r="23721" spans="1:6" x14ac:dyDescent="0.2">
      <c r="A23721" s="88">
        <v>29665</v>
      </c>
      <c r="B23721" s="89">
        <v>992.8</v>
      </c>
      <c r="C23721" s="89">
        <f>LN(Table3[[#This Row],[Value]]/B23720)</f>
        <v>6.2848169362077384E-3</v>
      </c>
      <c r="D23721" s="89"/>
      <c r="E23721" s="89"/>
      <c r="F23721" s="89">
        <f>Table3[[#This Row],[Yield]]/100*(1+F23720)</f>
        <v>0</v>
      </c>
    </row>
    <row r="23722" spans="1:6" x14ac:dyDescent="0.2">
      <c r="A23722" s="88">
        <v>29668</v>
      </c>
      <c r="B23722" s="89">
        <v>1004.23</v>
      </c>
      <c r="C23722" s="89">
        <f>LN(Table3[[#This Row],[Value]]/B23721)</f>
        <v>1.1447123790959626E-2</v>
      </c>
      <c r="D23722" s="89"/>
      <c r="E23722" s="89"/>
      <c r="F23722" s="89">
        <f>Table3[[#This Row],[Yield]]/100*(1+F23721)</f>
        <v>0</v>
      </c>
    </row>
    <row r="23723" spans="1:6" x14ac:dyDescent="0.2">
      <c r="A23723" s="88">
        <v>29669</v>
      </c>
      <c r="B23723" s="89">
        <v>996.13</v>
      </c>
      <c r="C23723" s="89">
        <f>LN(Table3[[#This Row],[Value]]/B23722)</f>
        <v>-8.0985865256720038E-3</v>
      </c>
      <c r="D23723" s="89"/>
      <c r="E23723" s="89"/>
      <c r="F23723" s="89">
        <f>Table3[[#This Row],[Yield]]/100*(1+F23722)</f>
        <v>0</v>
      </c>
    </row>
    <row r="23724" spans="1:6" x14ac:dyDescent="0.2">
      <c r="A23724" s="88">
        <v>29670</v>
      </c>
      <c r="B23724" s="89">
        <v>1015.22</v>
      </c>
      <c r="C23724" s="89">
        <f>LN(Table3[[#This Row],[Value]]/B23723)</f>
        <v>1.8982845602055057E-2</v>
      </c>
      <c r="D23724" s="89"/>
      <c r="E23724" s="89"/>
      <c r="F23724" s="89">
        <f>Table3[[#This Row],[Yield]]/100*(1+F23723)</f>
        <v>0</v>
      </c>
    </row>
    <row r="23725" spans="1:6" x14ac:dyDescent="0.2">
      <c r="A23725" s="88">
        <v>29671</v>
      </c>
      <c r="B23725" s="89">
        <v>1005.76</v>
      </c>
      <c r="C23725" s="89">
        <f>LN(Table3[[#This Row],[Value]]/B23724)</f>
        <v>-9.36186314853725E-3</v>
      </c>
      <c r="D23725" s="89"/>
      <c r="E23725" s="89"/>
      <c r="F23725" s="89">
        <f>Table3[[#This Row],[Yield]]/100*(1+F23724)</f>
        <v>0</v>
      </c>
    </row>
    <row r="23726" spans="1:6" x14ac:dyDescent="0.2">
      <c r="A23726" s="88">
        <v>29672</v>
      </c>
      <c r="B23726" s="89">
        <v>994.78</v>
      </c>
      <c r="C23726" s="89">
        <f>LN(Table3[[#This Row],[Value]]/B23725)</f>
        <v>-1.0977146425679046E-2</v>
      </c>
      <c r="D23726" s="89"/>
      <c r="E23726" s="89"/>
      <c r="F23726" s="89">
        <f>Table3[[#This Row],[Yield]]/100*(1+F23725)</f>
        <v>0</v>
      </c>
    </row>
    <row r="23727" spans="1:6" x14ac:dyDescent="0.2">
      <c r="A23727" s="88">
        <v>29675</v>
      </c>
      <c r="B23727" s="89">
        <v>992.16</v>
      </c>
      <c r="C23727" s="89">
        <f>LN(Table3[[#This Row],[Value]]/B23726)</f>
        <v>-2.6372225819558614E-3</v>
      </c>
      <c r="D23727" s="89"/>
      <c r="E23727" s="89"/>
      <c r="F23727" s="89">
        <f>Table3[[#This Row],[Yield]]/100*(1+F23726)</f>
        <v>0</v>
      </c>
    </row>
    <row r="23728" spans="1:6" x14ac:dyDescent="0.2">
      <c r="A23728" s="88">
        <v>29676</v>
      </c>
      <c r="B23728" s="89">
        <v>1003.87</v>
      </c>
      <c r="C23728" s="89">
        <f>LN(Table3[[#This Row],[Value]]/B23727)</f>
        <v>1.1733425194866443E-2</v>
      </c>
      <c r="D23728" s="89"/>
      <c r="E23728" s="89"/>
      <c r="F23728" s="89">
        <f>Table3[[#This Row],[Yield]]/100*(1+F23727)</f>
        <v>0</v>
      </c>
    </row>
    <row r="23729" spans="1:6" x14ac:dyDescent="0.2">
      <c r="A23729" s="88">
        <v>29677</v>
      </c>
      <c r="B23729" s="89">
        <v>1014.14</v>
      </c>
      <c r="C23729" s="89">
        <f>LN(Table3[[#This Row],[Value]]/B23728)</f>
        <v>1.0178431885458767E-2</v>
      </c>
      <c r="D23729" s="89"/>
      <c r="E23729" s="89"/>
      <c r="F23729" s="89">
        <f>Table3[[#This Row],[Yield]]/100*(1+F23728)</f>
        <v>0</v>
      </c>
    </row>
    <row r="23730" spans="1:6" x14ac:dyDescent="0.2">
      <c r="A23730" s="88">
        <v>29678</v>
      </c>
      <c r="B23730" s="89">
        <v>1009.01</v>
      </c>
      <c r="C23730" s="89">
        <f>LN(Table3[[#This Row],[Value]]/B23729)</f>
        <v>-5.0713105746206574E-3</v>
      </c>
      <c r="D23730" s="89"/>
      <c r="E23730" s="89"/>
      <c r="F23730" s="89">
        <f>Table3[[#This Row],[Yield]]/100*(1+F23729)</f>
        <v>0</v>
      </c>
    </row>
    <row r="23731" spans="1:6" x14ac:dyDescent="0.2">
      <c r="A23731" s="88">
        <v>29679</v>
      </c>
      <c r="B23731" s="89">
        <v>1007.11</v>
      </c>
      <c r="C23731" s="89">
        <f>LN(Table3[[#This Row],[Value]]/B23730)</f>
        <v>-1.8848090019243818E-3</v>
      </c>
      <c r="D23731" s="89"/>
      <c r="E23731" s="89"/>
      <c r="F23731" s="89">
        <f>Table3[[#This Row],[Yield]]/100*(1+F23730)</f>
        <v>0</v>
      </c>
    </row>
    <row r="23732" spans="1:6" x14ac:dyDescent="0.2">
      <c r="A23732" s="88">
        <v>29682</v>
      </c>
      <c r="B23732" s="89">
        <v>994.24</v>
      </c>
      <c r="C23732" s="89">
        <f>LN(Table3[[#This Row],[Value]]/B23731)</f>
        <v>-1.2861495900665357E-2</v>
      </c>
      <c r="D23732" s="89"/>
      <c r="E23732" s="89"/>
      <c r="F23732" s="89">
        <f>Table3[[#This Row],[Yield]]/100*(1+F23731)</f>
        <v>0</v>
      </c>
    </row>
    <row r="23733" spans="1:6" x14ac:dyDescent="0.2">
      <c r="A23733" s="88">
        <v>29683</v>
      </c>
      <c r="B23733" s="89">
        <v>992.89</v>
      </c>
      <c r="C23733" s="89">
        <f>LN(Table3[[#This Row],[Value]]/B23732)</f>
        <v>-1.3587437235568415E-3</v>
      </c>
      <c r="D23733" s="89"/>
      <c r="E23733" s="89"/>
      <c r="F23733" s="89">
        <f>Table3[[#This Row],[Yield]]/100*(1+F23732)</f>
        <v>0</v>
      </c>
    </row>
    <row r="23734" spans="1:6" x14ac:dyDescent="0.2">
      <c r="A23734" s="88">
        <v>29684</v>
      </c>
      <c r="B23734" s="89">
        <v>993.43</v>
      </c>
      <c r="C23734" s="89">
        <f>LN(Table3[[#This Row],[Value]]/B23733)</f>
        <v>5.4371905161635248E-4</v>
      </c>
      <c r="D23734" s="89"/>
      <c r="E23734" s="89"/>
      <c r="F23734" s="89">
        <f>Table3[[#This Row],[Yield]]/100*(1+F23733)</f>
        <v>0</v>
      </c>
    </row>
    <row r="23735" spans="1:6" x14ac:dyDescent="0.2">
      <c r="A23735" s="88">
        <v>29685</v>
      </c>
      <c r="B23735" s="89">
        <v>998.83</v>
      </c>
      <c r="C23735" s="89">
        <f>LN(Table3[[#This Row],[Value]]/B23734)</f>
        <v>5.4209924650551683E-3</v>
      </c>
      <c r="D23735" s="89"/>
      <c r="E23735" s="89"/>
      <c r="F23735" s="89">
        <f>Table3[[#This Row],[Yield]]/100*(1+F23734)</f>
        <v>0</v>
      </c>
    </row>
    <row r="23736" spans="1:6" x14ac:dyDescent="0.2">
      <c r="A23736" s="88">
        <v>29686</v>
      </c>
      <c r="B23736" s="89">
        <v>1000.27</v>
      </c>
      <c r="C23736" s="89">
        <f>LN(Table3[[#This Row],[Value]]/B23735)</f>
        <v>1.4406485408995221E-3</v>
      </c>
      <c r="D23736" s="89"/>
      <c r="E23736" s="89"/>
      <c r="F23736" s="89">
        <f>Table3[[#This Row],[Yield]]/100*(1+F23735)</f>
        <v>0</v>
      </c>
    </row>
    <row r="23737" spans="1:6" x14ac:dyDescent="0.2">
      <c r="A23737" s="88">
        <v>29689</v>
      </c>
      <c r="B23737" s="89">
        <v>993.16</v>
      </c>
      <c r="C23737" s="89">
        <f>LN(Table3[[#This Row],[Value]]/B23736)</f>
        <v>-7.133463577962398E-3</v>
      </c>
      <c r="D23737" s="89"/>
      <c r="E23737" s="89"/>
      <c r="F23737" s="89">
        <f>Table3[[#This Row],[Yield]]/100*(1+F23736)</f>
        <v>0</v>
      </c>
    </row>
    <row r="23738" spans="1:6" x14ac:dyDescent="0.2">
      <c r="A23738" s="88">
        <v>29690</v>
      </c>
      <c r="B23738" s="89">
        <v>989.1</v>
      </c>
      <c r="C23738" s="89">
        <f>LN(Table3[[#This Row],[Value]]/B23737)</f>
        <v>-4.0963402149392274E-3</v>
      </c>
      <c r="D23738" s="89"/>
      <c r="E23738" s="89"/>
      <c r="F23738" s="89">
        <f>Table3[[#This Row],[Yield]]/100*(1+F23737)</f>
        <v>0</v>
      </c>
    </row>
    <row r="23739" spans="1:6" x14ac:dyDescent="0.2">
      <c r="A23739" s="88">
        <v>29691</v>
      </c>
      <c r="B23739" s="89">
        <v>1001.71</v>
      </c>
      <c r="C23739" s="89">
        <f>LN(Table3[[#This Row],[Value]]/B23738)</f>
        <v>1.2668379850944439E-2</v>
      </c>
      <c r="D23739" s="89"/>
      <c r="E23739" s="89"/>
      <c r="F23739" s="89">
        <f>Table3[[#This Row],[Yield]]/100*(1+F23738)</f>
        <v>0</v>
      </c>
    </row>
    <row r="23740" spans="1:6" x14ac:dyDescent="0.2">
      <c r="A23740" s="88">
        <v>29692</v>
      </c>
      <c r="B23740" s="89">
        <v>1005.58</v>
      </c>
      <c r="C23740" s="89">
        <f>LN(Table3[[#This Row],[Value]]/B23739)</f>
        <v>3.8559498578097347E-3</v>
      </c>
      <c r="D23740" s="89"/>
      <c r="E23740" s="89"/>
      <c r="F23740" s="89">
        <f>Table3[[#This Row],[Yield]]/100*(1+F23739)</f>
        <v>0</v>
      </c>
    </row>
    <row r="23741" spans="1:6" x14ac:dyDescent="0.2">
      <c r="A23741" s="88">
        <v>29696</v>
      </c>
      <c r="B23741" s="89">
        <v>1015.94</v>
      </c>
      <c r="C23741" s="89">
        <f>LN(Table3[[#This Row],[Value]]/B23740)</f>
        <v>1.0249802821945726E-2</v>
      </c>
      <c r="D23741" s="89"/>
      <c r="E23741" s="89"/>
      <c r="F23741" s="89">
        <f>Table3[[#This Row],[Yield]]/100*(1+F23740)</f>
        <v>0</v>
      </c>
    </row>
    <row r="23742" spans="1:6" x14ac:dyDescent="0.2">
      <c r="A23742" s="88">
        <v>29697</v>
      </c>
      <c r="B23742" s="89">
        <v>1005.94</v>
      </c>
      <c r="C23742" s="89">
        <f>LN(Table3[[#This Row],[Value]]/B23741)</f>
        <v>-9.8918645425911875E-3</v>
      </c>
      <c r="D23742" s="89"/>
      <c r="E23742" s="89"/>
      <c r="F23742" s="89">
        <f>Table3[[#This Row],[Yield]]/100*(1+F23741)</f>
        <v>0</v>
      </c>
    </row>
    <row r="23743" spans="1:6" x14ac:dyDescent="0.2">
      <c r="A23743" s="88">
        <v>29698</v>
      </c>
      <c r="B23743" s="89">
        <v>1007.02</v>
      </c>
      <c r="C23743" s="89">
        <f>LN(Table3[[#This Row],[Value]]/B23742)</f>
        <v>1.073046760619676E-3</v>
      </c>
      <c r="D23743" s="89"/>
      <c r="E23743" s="89"/>
      <c r="F23743" s="89">
        <f>Table3[[#This Row],[Yield]]/100*(1+F23742)</f>
        <v>0</v>
      </c>
    </row>
    <row r="23744" spans="1:6" x14ac:dyDescent="0.2">
      <c r="A23744" s="88">
        <v>29699</v>
      </c>
      <c r="B23744" s="89">
        <v>1010.27</v>
      </c>
      <c r="C23744" s="89">
        <f>LN(Table3[[#This Row],[Value]]/B23743)</f>
        <v>3.2221473480306402E-3</v>
      </c>
      <c r="D23744" s="89"/>
      <c r="E23744" s="89"/>
      <c r="F23744" s="89">
        <f>Table3[[#This Row],[Yield]]/100*(1+F23743)</f>
        <v>0</v>
      </c>
    </row>
    <row r="23745" spans="1:6" x14ac:dyDescent="0.2">
      <c r="A23745" s="88">
        <v>29700</v>
      </c>
      <c r="B23745" s="89">
        <v>1020.35</v>
      </c>
      <c r="C23745" s="89">
        <f>LN(Table3[[#This Row],[Value]]/B23744)</f>
        <v>9.9280838325407229E-3</v>
      </c>
      <c r="D23745" s="89"/>
      <c r="E23745" s="89"/>
      <c r="F23745" s="89">
        <f>Table3[[#This Row],[Yield]]/100*(1+F23744)</f>
        <v>0</v>
      </c>
    </row>
    <row r="23746" spans="1:6" x14ac:dyDescent="0.2">
      <c r="A23746" s="88">
        <v>29703</v>
      </c>
      <c r="B23746" s="89">
        <v>1024.05</v>
      </c>
      <c r="C23746" s="89">
        <f>LN(Table3[[#This Row],[Value]]/B23745)</f>
        <v>3.6196478573042429E-3</v>
      </c>
      <c r="D23746" s="89"/>
      <c r="E23746" s="89"/>
      <c r="F23746" s="89">
        <f>Table3[[#This Row],[Yield]]/100*(1+F23745)</f>
        <v>0</v>
      </c>
    </row>
    <row r="23747" spans="1:6" x14ac:dyDescent="0.2">
      <c r="A23747" s="88">
        <v>29704</v>
      </c>
      <c r="B23747" s="89">
        <v>1016.93</v>
      </c>
      <c r="C23747" s="89">
        <f>LN(Table3[[#This Row],[Value]]/B23746)</f>
        <v>-6.9770687445634824E-3</v>
      </c>
      <c r="D23747" s="89"/>
      <c r="E23747" s="89"/>
      <c r="F23747" s="89">
        <f>Table3[[#This Row],[Yield]]/100*(1+F23746)</f>
        <v>0</v>
      </c>
    </row>
    <row r="23748" spans="1:6" x14ac:dyDescent="0.2">
      <c r="A23748" s="88">
        <v>29705</v>
      </c>
      <c r="B23748" s="89">
        <v>1004.32</v>
      </c>
      <c r="C23748" s="89">
        <f>LN(Table3[[#This Row],[Value]]/B23747)</f>
        <v>-1.2477589218613833E-2</v>
      </c>
      <c r="D23748" s="89"/>
      <c r="E23748" s="89"/>
      <c r="F23748" s="89">
        <f>Table3[[#This Row],[Yield]]/100*(1+F23747)</f>
        <v>0</v>
      </c>
    </row>
    <row r="23749" spans="1:6" x14ac:dyDescent="0.2">
      <c r="A23749" s="88">
        <v>29706</v>
      </c>
      <c r="B23749" s="89">
        <v>997.75</v>
      </c>
      <c r="C23749" s="89">
        <f>LN(Table3[[#This Row],[Value]]/B23748)</f>
        <v>-6.563230640378369E-3</v>
      </c>
      <c r="D23749" s="89"/>
      <c r="E23749" s="89"/>
      <c r="F23749" s="89">
        <f>Table3[[#This Row],[Yield]]/100*(1+F23748)</f>
        <v>0</v>
      </c>
    </row>
    <row r="23750" spans="1:6" x14ac:dyDescent="0.2">
      <c r="A23750" s="88">
        <v>29707</v>
      </c>
      <c r="B23750" s="89">
        <v>995.59</v>
      </c>
      <c r="C23750" s="89">
        <f>LN(Table3[[#This Row],[Value]]/B23749)</f>
        <v>-2.1672176803051884E-3</v>
      </c>
      <c r="D23750" s="89"/>
      <c r="E23750" s="89"/>
      <c r="F23750" s="89">
        <f>Table3[[#This Row],[Yield]]/100*(1+F23749)</f>
        <v>0</v>
      </c>
    </row>
    <row r="23751" spans="1:6" x14ac:dyDescent="0.2">
      <c r="A23751" s="88">
        <v>29710</v>
      </c>
      <c r="B23751" s="89">
        <v>979.11</v>
      </c>
      <c r="C23751" s="89">
        <f>LN(Table3[[#This Row],[Value]]/B23750)</f>
        <v>-1.6691530479327459E-2</v>
      </c>
      <c r="D23751" s="89"/>
      <c r="E23751" s="89"/>
      <c r="F23751" s="89">
        <f>Table3[[#This Row],[Yield]]/100*(1+F23750)</f>
        <v>0</v>
      </c>
    </row>
    <row r="23752" spans="1:6" x14ac:dyDescent="0.2">
      <c r="A23752" s="88">
        <v>29711</v>
      </c>
      <c r="B23752" s="89">
        <v>972.44</v>
      </c>
      <c r="C23752" s="89">
        <f>LN(Table3[[#This Row],[Value]]/B23751)</f>
        <v>-6.8356188380240017E-3</v>
      </c>
      <c r="D23752" s="89"/>
      <c r="E23752" s="89"/>
      <c r="F23752" s="89">
        <f>Table3[[#This Row],[Yield]]/100*(1+F23751)</f>
        <v>0</v>
      </c>
    </row>
    <row r="23753" spans="1:6" x14ac:dyDescent="0.2">
      <c r="A23753" s="88">
        <v>29712</v>
      </c>
      <c r="B23753" s="89">
        <v>973.34</v>
      </c>
      <c r="C23753" s="89">
        <f>LN(Table3[[#This Row],[Value]]/B23752)</f>
        <v>9.250789546432288E-4</v>
      </c>
      <c r="D23753" s="89"/>
      <c r="E23753" s="89"/>
      <c r="F23753" s="89">
        <f>Table3[[#This Row],[Yield]]/100*(1+F23752)</f>
        <v>0</v>
      </c>
    </row>
    <row r="23754" spans="1:6" x14ac:dyDescent="0.2">
      <c r="A23754" s="88">
        <v>29713</v>
      </c>
      <c r="B23754" s="89">
        <v>978.39</v>
      </c>
      <c r="C23754" s="89">
        <f>LN(Table3[[#This Row],[Value]]/B23753)</f>
        <v>5.1749076662985375E-3</v>
      </c>
      <c r="D23754" s="89"/>
      <c r="E23754" s="89"/>
      <c r="F23754" s="89">
        <f>Table3[[#This Row],[Yield]]/100*(1+F23753)</f>
        <v>0</v>
      </c>
    </row>
    <row r="23755" spans="1:6" x14ac:dyDescent="0.2">
      <c r="A23755" s="88">
        <v>29714</v>
      </c>
      <c r="B23755" s="89">
        <v>976.4</v>
      </c>
      <c r="C23755" s="89">
        <f>LN(Table3[[#This Row],[Value]]/B23754)</f>
        <v>-2.0360250333234403E-3</v>
      </c>
      <c r="D23755" s="89"/>
      <c r="E23755" s="89"/>
      <c r="F23755" s="89">
        <f>Table3[[#This Row],[Yield]]/100*(1+F23754)</f>
        <v>0</v>
      </c>
    </row>
    <row r="23756" spans="1:6" x14ac:dyDescent="0.2">
      <c r="A23756" s="88">
        <v>29717</v>
      </c>
      <c r="B23756" s="89">
        <v>963.44</v>
      </c>
      <c r="C23756" s="89">
        <f>LN(Table3[[#This Row],[Value]]/B23755)</f>
        <v>-1.3362125566580479E-2</v>
      </c>
      <c r="D23756" s="89"/>
      <c r="E23756" s="89"/>
      <c r="F23756" s="89">
        <f>Table3[[#This Row],[Yield]]/100*(1+F23755)</f>
        <v>0</v>
      </c>
    </row>
    <row r="23757" spans="1:6" x14ac:dyDescent="0.2">
      <c r="A23757" s="88">
        <v>29718</v>
      </c>
      <c r="B23757" s="89">
        <v>970.82</v>
      </c>
      <c r="C23757" s="89">
        <f>LN(Table3[[#This Row],[Value]]/B23756)</f>
        <v>7.6308622537314338E-3</v>
      </c>
      <c r="D23757" s="89"/>
      <c r="E23757" s="89"/>
      <c r="F23757" s="89">
        <f>Table3[[#This Row],[Yield]]/100*(1+F23756)</f>
        <v>0</v>
      </c>
    </row>
    <row r="23758" spans="1:6" x14ac:dyDescent="0.2">
      <c r="A23758" s="88">
        <v>29719</v>
      </c>
      <c r="B23758" s="89">
        <v>967.76</v>
      </c>
      <c r="C23758" s="89">
        <f>LN(Table3[[#This Row],[Value]]/B23757)</f>
        <v>-3.1569525543632439E-3</v>
      </c>
      <c r="D23758" s="89"/>
      <c r="E23758" s="89"/>
      <c r="F23758" s="89">
        <f>Table3[[#This Row],[Yield]]/100*(1+F23757)</f>
        <v>0</v>
      </c>
    </row>
    <row r="23759" spans="1:6" x14ac:dyDescent="0.2">
      <c r="A23759" s="88">
        <v>29720</v>
      </c>
      <c r="B23759" s="89">
        <v>973.07</v>
      </c>
      <c r="C23759" s="89">
        <f>LN(Table3[[#This Row],[Value]]/B23758)</f>
        <v>5.4718993927217706E-3</v>
      </c>
      <c r="D23759" s="89"/>
      <c r="E23759" s="89"/>
      <c r="F23759" s="89">
        <f>Table3[[#This Row],[Yield]]/100*(1+F23758)</f>
        <v>0</v>
      </c>
    </row>
    <row r="23760" spans="1:6" x14ac:dyDescent="0.2">
      <c r="A23760" s="88">
        <v>29721</v>
      </c>
      <c r="B23760" s="89">
        <v>985.95</v>
      </c>
      <c r="C23760" s="89">
        <f>LN(Table3[[#This Row],[Value]]/B23759)</f>
        <v>1.3149621333380291E-2</v>
      </c>
      <c r="D23760" s="89"/>
      <c r="E23760" s="89"/>
      <c r="F23760" s="89">
        <f>Table3[[#This Row],[Yield]]/100*(1+F23759)</f>
        <v>0</v>
      </c>
    </row>
    <row r="23761" spans="1:6" x14ac:dyDescent="0.2">
      <c r="A23761" s="88">
        <v>29724</v>
      </c>
      <c r="B23761" s="89">
        <v>985.77</v>
      </c>
      <c r="C23761" s="89">
        <f>LN(Table3[[#This Row],[Value]]/B23760)</f>
        <v>-1.8258170582037173E-4</v>
      </c>
      <c r="D23761" s="89"/>
      <c r="E23761" s="89"/>
      <c r="F23761" s="89">
        <f>Table3[[#This Row],[Yield]]/100*(1+F23760)</f>
        <v>0</v>
      </c>
    </row>
    <row r="23762" spans="1:6" x14ac:dyDescent="0.2">
      <c r="A23762" s="88">
        <v>29725</v>
      </c>
      <c r="B23762" s="89">
        <v>980.01</v>
      </c>
      <c r="C23762" s="89">
        <f>LN(Table3[[#This Row],[Value]]/B23761)</f>
        <v>-5.8602859776856094E-3</v>
      </c>
      <c r="D23762" s="89"/>
      <c r="E23762" s="89"/>
      <c r="F23762" s="89">
        <f>Table3[[#This Row],[Yield]]/100*(1+F23761)</f>
        <v>0</v>
      </c>
    </row>
    <row r="23763" spans="1:6" x14ac:dyDescent="0.2">
      <c r="A23763" s="88">
        <v>29726</v>
      </c>
      <c r="B23763" s="89">
        <v>976.86</v>
      </c>
      <c r="C23763" s="89">
        <f>LN(Table3[[#This Row],[Value]]/B23762)</f>
        <v>-3.2194297227108332E-3</v>
      </c>
      <c r="D23763" s="89"/>
      <c r="E23763" s="89"/>
      <c r="F23763" s="89">
        <f>Table3[[#This Row],[Yield]]/100*(1+F23762)</f>
        <v>0</v>
      </c>
    </row>
    <row r="23764" spans="1:6" x14ac:dyDescent="0.2">
      <c r="A23764" s="88">
        <v>29727</v>
      </c>
      <c r="B23764" s="89">
        <v>976.59</v>
      </c>
      <c r="C23764" s="89">
        <f>LN(Table3[[#This Row],[Value]]/B23763)</f>
        <v>-2.7643400314243937E-4</v>
      </c>
      <c r="D23764" s="89"/>
      <c r="E23764" s="89"/>
      <c r="F23764" s="89">
        <f>Table3[[#This Row],[Yield]]/100*(1+F23763)</f>
        <v>0</v>
      </c>
    </row>
    <row r="23765" spans="1:6" x14ac:dyDescent="0.2">
      <c r="A23765" s="88">
        <v>29728</v>
      </c>
      <c r="B23765" s="89">
        <v>971.72</v>
      </c>
      <c r="C23765" s="89">
        <f>LN(Table3[[#This Row],[Value]]/B23764)</f>
        <v>-4.9992148504529712E-3</v>
      </c>
      <c r="D23765" s="89"/>
      <c r="E23765" s="89"/>
      <c r="F23765" s="89">
        <f>Table3[[#This Row],[Yield]]/100*(1+F23764)</f>
        <v>0</v>
      </c>
    </row>
    <row r="23766" spans="1:6" x14ac:dyDescent="0.2">
      <c r="A23766" s="88">
        <v>29732</v>
      </c>
      <c r="B23766" s="89">
        <v>983.96</v>
      </c>
      <c r="C23766" s="89">
        <f>LN(Table3[[#This Row],[Value]]/B23765)</f>
        <v>1.2517548701616433E-2</v>
      </c>
      <c r="D23766" s="89"/>
      <c r="E23766" s="89"/>
      <c r="F23766" s="89">
        <f>Table3[[#This Row],[Yield]]/100*(1+F23765)</f>
        <v>0</v>
      </c>
    </row>
    <row r="23767" spans="1:6" x14ac:dyDescent="0.2">
      <c r="A23767" s="88">
        <v>29733</v>
      </c>
      <c r="B23767" s="89">
        <v>993.14</v>
      </c>
      <c r="C23767" s="89">
        <f>LN(Table3[[#This Row],[Value]]/B23766)</f>
        <v>9.2863951963117787E-3</v>
      </c>
      <c r="D23767" s="89"/>
      <c r="E23767" s="89"/>
      <c r="F23767" s="89">
        <f>Table3[[#This Row],[Yield]]/100*(1+F23766)</f>
        <v>0</v>
      </c>
    </row>
    <row r="23768" spans="1:6" x14ac:dyDescent="0.2">
      <c r="A23768" s="88">
        <v>29734</v>
      </c>
      <c r="B23768" s="89">
        <v>994.25</v>
      </c>
      <c r="C23768" s="89">
        <f>LN(Table3[[#This Row],[Value]]/B23767)</f>
        <v>1.1170430719890606E-3</v>
      </c>
      <c r="D23768" s="89"/>
      <c r="E23768" s="89"/>
      <c r="F23768" s="89">
        <f>Table3[[#This Row],[Yield]]/100*(1+F23767)</f>
        <v>0</v>
      </c>
    </row>
    <row r="23769" spans="1:6" x14ac:dyDescent="0.2">
      <c r="A23769" s="88">
        <v>29735</v>
      </c>
      <c r="B23769" s="89">
        <v>991.75</v>
      </c>
      <c r="C23769" s="89">
        <f>LN(Table3[[#This Row],[Value]]/B23768)</f>
        <v>-2.5176246933605135E-3</v>
      </c>
      <c r="D23769" s="89"/>
      <c r="E23769" s="89"/>
      <c r="F23769" s="89">
        <f>Table3[[#This Row],[Yield]]/100*(1+F23768)</f>
        <v>0</v>
      </c>
    </row>
    <row r="23770" spans="1:6" x14ac:dyDescent="0.2">
      <c r="A23770" s="88">
        <v>29738</v>
      </c>
      <c r="B23770" s="89">
        <v>997.96</v>
      </c>
      <c r="C23770" s="89">
        <f>LN(Table3[[#This Row],[Value]]/B23769)</f>
        <v>6.2421359534727246E-3</v>
      </c>
      <c r="D23770" s="89"/>
      <c r="E23770" s="89"/>
      <c r="F23770" s="89">
        <f>Table3[[#This Row],[Yield]]/100*(1+F23769)</f>
        <v>0</v>
      </c>
    </row>
    <row r="23771" spans="1:6" x14ac:dyDescent="0.2">
      <c r="A23771" s="88">
        <v>29739</v>
      </c>
      <c r="B23771" s="89">
        <v>987.48</v>
      </c>
      <c r="C23771" s="89">
        <f>LN(Table3[[#This Row],[Value]]/B23770)</f>
        <v>-1.055695194229043E-2</v>
      </c>
      <c r="D23771" s="89"/>
      <c r="E23771" s="89"/>
      <c r="F23771" s="89">
        <f>Table3[[#This Row],[Yield]]/100*(1+F23770)</f>
        <v>0</v>
      </c>
    </row>
    <row r="23772" spans="1:6" x14ac:dyDescent="0.2">
      <c r="A23772" s="88">
        <v>29740</v>
      </c>
      <c r="B23772" s="89">
        <v>989.71</v>
      </c>
      <c r="C23772" s="89">
        <f>LN(Table3[[#This Row],[Value]]/B23771)</f>
        <v>2.2557275179188141E-3</v>
      </c>
      <c r="D23772" s="89"/>
      <c r="E23772" s="89"/>
      <c r="F23772" s="89">
        <f>Table3[[#This Row],[Yield]]/100*(1+F23771)</f>
        <v>0</v>
      </c>
    </row>
    <row r="23773" spans="1:6" x14ac:dyDescent="0.2">
      <c r="A23773" s="88">
        <v>29741</v>
      </c>
      <c r="B23773" s="89">
        <v>986.74</v>
      </c>
      <c r="C23773" s="89">
        <f>LN(Table3[[#This Row],[Value]]/B23772)</f>
        <v>-3.0053907111356921E-3</v>
      </c>
      <c r="D23773" s="89"/>
      <c r="E23773" s="89"/>
      <c r="F23773" s="89">
        <f>Table3[[#This Row],[Yield]]/100*(1+F23772)</f>
        <v>0</v>
      </c>
    </row>
    <row r="23774" spans="1:6" x14ac:dyDescent="0.2">
      <c r="A23774" s="88">
        <v>29742</v>
      </c>
      <c r="B23774" s="89">
        <v>993.79</v>
      </c>
      <c r="C23774" s="89">
        <f>LN(Table3[[#This Row],[Value]]/B23773)</f>
        <v>7.1193365183909374E-3</v>
      </c>
      <c r="D23774" s="89"/>
      <c r="E23774" s="89"/>
      <c r="F23774" s="89">
        <f>Table3[[#This Row],[Yield]]/100*(1+F23773)</f>
        <v>0</v>
      </c>
    </row>
    <row r="23775" spans="1:6" x14ac:dyDescent="0.2">
      <c r="A23775" s="88">
        <v>29745</v>
      </c>
      <c r="B23775" s="89">
        <v>995.64</v>
      </c>
      <c r="C23775" s="89">
        <f>LN(Table3[[#This Row],[Value]]/B23774)</f>
        <v>1.8598297333983923E-3</v>
      </c>
      <c r="D23775" s="89"/>
      <c r="E23775" s="89"/>
      <c r="F23775" s="89">
        <f>Table3[[#This Row],[Yield]]/100*(1+F23774)</f>
        <v>0</v>
      </c>
    </row>
    <row r="23776" spans="1:6" x14ac:dyDescent="0.2">
      <c r="A23776" s="88">
        <v>29746</v>
      </c>
      <c r="B23776" s="89">
        <v>994.44</v>
      </c>
      <c r="C23776" s="89">
        <f>LN(Table3[[#This Row],[Value]]/B23775)</f>
        <v>-1.2059818152427063E-3</v>
      </c>
      <c r="D23776" s="89"/>
      <c r="E23776" s="89"/>
      <c r="F23776" s="89">
        <f>Table3[[#This Row],[Yield]]/100*(1+F23775)</f>
        <v>0</v>
      </c>
    </row>
    <row r="23777" spans="1:6" x14ac:dyDescent="0.2">
      <c r="A23777" s="88">
        <v>29747</v>
      </c>
      <c r="B23777" s="89">
        <v>993.88</v>
      </c>
      <c r="C23777" s="89">
        <f>LN(Table3[[#This Row],[Value]]/B23776)</f>
        <v>-5.632896262242874E-4</v>
      </c>
      <c r="D23777" s="89"/>
      <c r="E23777" s="89"/>
      <c r="F23777" s="89">
        <f>Table3[[#This Row],[Yield]]/100*(1+F23776)</f>
        <v>0</v>
      </c>
    </row>
    <row r="23778" spans="1:6" x14ac:dyDescent="0.2">
      <c r="A23778" s="88">
        <v>29748</v>
      </c>
      <c r="B23778" s="89">
        <v>1007.42</v>
      </c>
      <c r="C23778" s="89">
        <f>LN(Table3[[#This Row],[Value]]/B23777)</f>
        <v>1.3531411178908154E-2</v>
      </c>
      <c r="D23778" s="89"/>
      <c r="E23778" s="89"/>
      <c r="F23778" s="89">
        <f>Table3[[#This Row],[Yield]]/100*(1+F23777)</f>
        <v>0</v>
      </c>
    </row>
    <row r="23779" spans="1:6" x14ac:dyDescent="0.2">
      <c r="A23779" s="88">
        <v>29749</v>
      </c>
      <c r="B23779" s="89">
        <v>1006.28</v>
      </c>
      <c r="C23779" s="89">
        <f>LN(Table3[[#This Row],[Value]]/B23778)</f>
        <v>-1.1322442486843018E-3</v>
      </c>
      <c r="D23779" s="89"/>
      <c r="E23779" s="89"/>
      <c r="F23779" s="89">
        <f>Table3[[#This Row],[Yield]]/100*(1+F23778)</f>
        <v>0</v>
      </c>
    </row>
    <row r="23780" spans="1:6" x14ac:dyDescent="0.2">
      <c r="A23780" s="88">
        <v>29752</v>
      </c>
      <c r="B23780" s="89">
        <v>1011.99</v>
      </c>
      <c r="C23780" s="89">
        <f>LN(Table3[[#This Row],[Value]]/B23779)</f>
        <v>5.6583264227134007E-3</v>
      </c>
      <c r="D23780" s="89"/>
      <c r="E23780" s="89"/>
      <c r="F23780" s="89">
        <f>Table3[[#This Row],[Yield]]/100*(1+F23779)</f>
        <v>0</v>
      </c>
    </row>
    <row r="23781" spans="1:6" x14ac:dyDescent="0.2">
      <c r="A23781" s="88">
        <v>29753</v>
      </c>
      <c r="B23781" s="89">
        <v>1003.33</v>
      </c>
      <c r="C23781" s="89">
        <f>LN(Table3[[#This Row],[Value]]/B23780)</f>
        <v>-8.5942215655075652E-3</v>
      </c>
      <c r="D23781" s="89"/>
      <c r="E23781" s="89"/>
      <c r="F23781" s="89">
        <f>Table3[[#This Row],[Yield]]/100*(1+F23780)</f>
        <v>0</v>
      </c>
    </row>
    <row r="23782" spans="1:6" x14ac:dyDescent="0.2">
      <c r="A23782" s="88">
        <v>29754</v>
      </c>
      <c r="B23782" s="89">
        <v>1006.56</v>
      </c>
      <c r="C23782" s="89">
        <f>LN(Table3[[#This Row],[Value]]/B23781)</f>
        <v>3.2141090115627062E-3</v>
      </c>
      <c r="D23782" s="89"/>
      <c r="E23782" s="89"/>
      <c r="F23782" s="89">
        <f>Table3[[#This Row],[Yield]]/100*(1+F23781)</f>
        <v>0</v>
      </c>
    </row>
    <row r="23783" spans="1:6" x14ac:dyDescent="0.2">
      <c r="A23783" s="88">
        <v>29755</v>
      </c>
      <c r="B23783" s="89">
        <v>995.15</v>
      </c>
      <c r="C23783" s="89">
        <f>LN(Table3[[#This Row],[Value]]/B23782)</f>
        <v>-1.1400376256490015E-2</v>
      </c>
      <c r="D23783" s="89"/>
      <c r="E23783" s="89"/>
      <c r="F23783" s="89">
        <f>Table3[[#This Row],[Yield]]/100*(1+F23782)</f>
        <v>0</v>
      </c>
    </row>
    <row r="23784" spans="1:6" x14ac:dyDescent="0.2">
      <c r="A23784" s="88">
        <v>29756</v>
      </c>
      <c r="B23784" s="89">
        <v>996.19</v>
      </c>
      <c r="C23784" s="89">
        <f>LN(Table3[[#This Row],[Value]]/B23783)</f>
        <v>1.0445228786202161E-3</v>
      </c>
      <c r="D23784" s="89"/>
      <c r="E23784" s="89"/>
      <c r="F23784" s="89">
        <f>Table3[[#This Row],[Yield]]/100*(1+F23783)</f>
        <v>0</v>
      </c>
    </row>
    <row r="23785" spans="1:6" x14ac:dyDescent="0.2">
      <c r="A23785" s="88">
        <v>29759</v>
      </c>
      <c r="B23785" s="89">
        <v>994.2</v>
      </c>
      <c r="C23785" s="89">
        <f>LN(Table3[[#This Row],[Value]]/B23784)</f>
        <v>-1.9996087832775036E-3</v>
      </c>
      <c r="D23785" s="89"/>
      <c r="E23785" s="89"/>
      <c r="F23785" s="89">
        <f>Table3[[#This Row],[Yield]]/100*(1+F23784)</f>
        <v>0</v>
      </c>
    </row>
    <row r="23786" spans="1:6" x14ac:dyDescent="0.2">
      <c r="A23786" s="88">
        <v>29760</v>
      </c>
      <c r="B23786" s="89">
        <v>1006.66</v>
      </c>
      <c r="C23786" s="89">
        <f>LN(Table3[[#This Row],[Value]]/B23785)</f>
        <v>1.2454805501748035E-2</v>
      </c>
      <c r="D23786" s="89"/>
      <c r="E23786" s="89"/>
      <c r="F23786" s="89">
        <f>Table3[[#This Row],[Yield]]/100*(1+F23785)</f>
        <v>0</v>
      </c>
    </row>
    <row r="23787" spans="1:6" x14ac:dyDescent="0.2">
      <c r="A23787" s="88">
        <v>29761</v>
      </c>
      <c r="B23787" s="89">
        <v>999.33</v>
      </c>
      <c r="C23787" s="89">
        <f>LN(Table3[[#This Row],[Value]]/B23786)</f>
        <v>-7.3081447304880467E-3</v>
      </c>
      <c r="D23787" s="89"/>
      <c r="E23787" s="89"/>
      <c r="F23787" s="89">
        <f>Table3[[#This Row],[Yield]]/100*(1+F23786)</f>
        <v>0</v>
      </c>
    </row>
    <row r="23788" spans="1:6" x14ac:dyDescent="0.2">
      <c r="A23788" s="88">
        <v>29762</v>
      </c>
      <c r="B23788" s="89">
        <v>996.77</v>
      </c>
      <c r="C23788" s="89">
        <f>LN(Table3[[#This Row],[Value]]/B23787)</f>
        <v>-2.5650031597328152E-3</v>
      </c>
      <c r="D23788" s="89"/>
      <c r="E23788" s="89"/>
      <c r="F23788" s="89">
        <f>Table3[[#This Row],[Yield]]/100*(1+F23787)</f>
        <v>0</v>
      </c>
    </row>
    <row r="23789" spans="1:6" x14ac:dyDescent="0.2">
      <c r="A23789" s="88">
        <v>29763</v>
      </c>
      <c r="B23789" s="89">
        <v>992.87</v>
      </c>
      <c r="C23789" s="89">
        <f>LN(Table3[[#This Row],[Value]]/B23788)</f>
        <v>-3.9203122121330529E-3</v>
      </c>
      <c r="D23789" s="89"/>
      <c r="E23789" s="89"/>
      <c r="F23789" s="89">
        <f>Table3[[#This Row],[Yield]]/100*(1+F23788)</f>
        <v>0</v>
      </c>
    </row>
    <row r="23790" spans="1:6" x14ac:dyDescent="0.2">
      <c r="A23790" s="88">
        <v>29766</v>
      </c>
      <c r="B23790" s="89">
        <v>984.59</v>
      </c>
      <c r="C23790" s="89">
        <f>LN(Table3[[#This Row],[Value]]/B23789)</f>
        <v>-8.37442819613669E-3</v>
      </c>
      <c r="D23790" s="89"/>
      <c r="E23790" s="89"/>
      <c r="F23790" s="89">
        <f>Table3[[#This Row],[Yield]]/100*(1+F23789)</f>
        <v>0</v>
      </c>
    </row>
    <row r="23791" spans="1:6" x14ac:dyDescent="0.2">
      <c r="A23791" s="88">
        <v>29767</v>
      </c>
      <c r="B23791" s="89">
        <v>976.88</v>
      </c>
      <c r="C23791" s="89">
        <f>LN(Table3[[#This Row],[Value]]/B23790)</f>
        <v>-7.8614913390632479E-3</v>
      </c>
      <c r="D23791" s="89"/>
      <c r="E23791" s="89"/>
      <c r="F23791" s="89">
        <f>Table3[[#This Row],[Yield]]/100*(1+F23790)</f>
        <v>0</v>
      </c>
    </row>
    <row r="23792" spans="1:6" x14ac:dyDescent="0.2">
      <c r="A23792" s="88">
        <v>29768</v>
      </c>
      <c r="B23792" s="89">
        <v>967.66</v>
      </c>
      <c r="C23792" s="89">
        <f>LN(Table3[[#This Row],[Value]]/B23791)</f>
        <v>-9.4830336167114684E-3</v>
      </c>
      <c r="D23792" s="89"/>
      <c r="E23792" s="89"/>
      <c r="F23792" s="89">
        <f>Table3[[#This Row],[Yield]]/100*(1+F23791)</f>
        <v>0</v>
      </c>
    </row>
    <row r="23793" spans="1:6" x14ac:dyDescent="0.2">
      <c r="A23793" s="88">
        <v>29769</v>
      </c>
      <c r="B23793" s="89">
        <v>959.19</v>
      </c>
      <c r="C23793" s="89">
        <f>LN(Table3[[#This Row],[Value]]/B23792)</f>
        <v>-8.7916076035568121E-3</v>
      </c>
      <c r="D23793" s="89"/>
      <c r="E23793" s="89"/>
      <c r="F23793" s="89">
        <f>Table3[[#This Row],[Yield]]/100*(1+F23792)</f>
        <v>0</v>
      </c>
    </row>
    <row r="23794" spans="1:6" x14ac:dyDescent="0.2">
      <c r="A23794" s="88">
        <v>29773</v>
      </c>
      <c r="B23794" s="89">
        <v>949.3</v>
      </c>
      <c r="C23794" s="89">
        <f>LN(Table3[[#This Row],[Value]]/B23793)</f>
        <v>-1.0364307416745393E-2</v>
      </c>
      <c r="D23794" s="89"/>
      <c r="E23794" s="89"/>
      <c r="F23794" s="89">
        <f>Table3[[#This Row],[Yield]]/100*(1+F23793)</f>
        <v>0</v>
      </c>
    </row>
    <row r="23795" spans="1:6" x14ac:dyDescent="0.2">
      <c r="A23795" s="88">
        <v>29774</v>
      </c>
      <c r="B23795" s="89">
        <v>954.15</v>
      </c>
      <c r="C23795" s="89">
        <f>LN(Table3[[#This Row],[Value]]/B23794)</f>
        <v>5.0960209051700688E-3</v>
      </c>
      <c r="D23795" s="89"/>
      <c r="E23795" s="89"/>
      <c r="F23795" s="89">
        <f>Table3[[#This Row],[Yield]]/100*(1+F23794)</f>
        <v>0</v>
      </c>
    </row>
    <row r="23796" spans="1:6" x14ac:dyDescent="0.2">
      <c r="A23796" s="88">
        <v>29775</v>
      </c>
      <c r="B23796" s="89">
        <v>953.48</v>
      </c>
      <c r="C23796" s="89">
        <f>LN(Table3[[#This Row],[Value]]/B23795)</f>
        <v>-7.0244232639403361E-4</v>
      </c>
      <c r="D23796" s="89"/>
      <c r="E23796" s="89"/>
      <c r="F23796" s="89">
        <f>Table3[[#This Row],[Yield]]/100*(1+F23795)</f>
        <v>0</v>
      </c>
    </row>
    <row r="23797" spans="1:6" x14ac:dyDescent="0.2">
      <c r="A23797" s="88">
        <v>29776</v>
      </c>
      <c r="B23797" s="89">
        <v>959</v>
      </c>
      <c r="C23797" s="89">
        <f>LN(Table3[[#This Row],[Value]]/B23796)</f>
        <v>5.7726254169094635E-3</v>
      </c>
      <c r="D23797" s="89"/>
      <c r="E23797" s="89"/>
      <c r="F23797" s="89">
        <f>Table3[[#This Row],[Yield]]/100*(1+F23796)</f>
        <v>0</v>
      </c>
    </row>
    <row r="23798" spans="1:6" x14ac:dyDescent="0.2">
      <c r="A23798" s="88">
        <v>29777</v>
      </c>
      <c r="B23798" s="89">
        <v>955.67</v>
      </c>
      <c r="C23798" s="89">
        <f>LN(Table3[[#This Row],[Value]]/B23797)</f>
        <v>-3.4784097077455505E-3</v>
      </c>
      <c r="D23798" s="89"/>
      <c r="E23798" s="89"/>
      <c r="F23798" s="89">
        <f>Table3[[#This Row],[Yield]]/100*(1+F23797)</f>
        <v>0</v>
      </c>
    </row>
    <row r="23799" spans="1:6" x14ac:dyDescent="0.2">
      <c r="A23799" s="88">
        <v>29780</v>
      </c>
      <c r="B23799" s="89">
        <v>954.34</v>
      </c>
      <c r="C23799" s="89">
        <f>LN(Table3[[#This Row],[Value]]/B23798)</f>
        <v>-1.3926630907296841E-3</v>
      </c>
      <c r="D23799" s="89"/>
      <c r="E23799" s="89"/>
      <c r="F23799" s="89">
        <f>Table3[[#This Row],[Yield]]/100*(1+F23798)</f>
        <v>0</v>
      </c>
    </row>
    <row r="23800" spans="1:6" x14ac:dyDescent="0.2">
      <c r="A23800" s="88">
        <v>29781</v>
      </c>
      <c r="B23800" s="89">
        <v>948.25</v>
      </c>
      <c r="C23800" s="89">
        <f>LN(Table3[[#This Row],[Value]]/B23799)</f>
        <v>-6.4018215159546889E-3</v>
      </c>
      <c r="D23800" s="89"/>
      <c r="E23800" s="89"/>
      <c r="F23800" s="89">
        <f>Table3[[#This Row],[Yield]]/100*(1+F23799)</f>
        <v>0</v>
      </c>
    </row>
    <row r="23801" spans="1:6" x14ac:dyDescent="0.2">
      <c r="A23801" s="88">
        <v>29782</v>
      </c>
      <c r="B23801" s="89">
        <v>954.15</v>
      </c>
      <c r="C23801" s="89">
        <f>LN(Table3[[#This Row],[Value]]/B23800)</f>
        <v>6.2027112239146764E-3</v>
      </c>
      <c r="D23801" s="89"/>
      <c r="E23801" s="89"/>
      <c r="F23801" s="89">
        <f>Table3[[#This Row],[Yield]]/100*(1+F23800)</f>
        <v>0</v>
      </c>
    </row>
    <row r="23802" spans="1:6" x14ac:dyDescent="0.2">
      <c r="A23802" s="88">
        <v>29783</v>
      </c>
      <c r="B23802" s="89">
        <v>955.48</v>
      </c>
      <c r="C23802" s="89">
        <f>LN(Table3[[#This Row],[Value]]/B23801)</f>
        <v>1.3929402188361984E-3</v>
      </c>
      <c r="D23802" s="89"/>
      <c r="E23802" s="89"/>
      <c r="F23802" s="89">
        <f>Table3[[#This Row],[Yield]]/100*(1+F23801)</f>
        <v>0</v>
      </c>
    </row>
    <row r="23803" spans="1:6" x14ac:dyDescent="0.2">
      <c r="A23803" s="88">
        <v>29784</v>
      </c>
      <c r="B23803" s="89">
        <v>958.9</v>
      </c>
      <c r="C23803" s="89">
        <f>LN(Table3[[#This Row],[Value]]/B23802)</f>
        <v>3.5729621478764119E-3</v>
      </c>
      <c r="D23803" s="89"/>
      <c r="E23803" s="89"/>
      <c r="F23803" s="89">
        <f>Table3[[#This Row],[Yield]]/100*(1+F23802)</f>
        <v>0</v>
      </c>
    </row>
    <row r="23804" spans="1:6" x14ac:dyDescent="0.2">
      <c r="A23804" s="88">
        <v>29787</v>
      </c>
      <c r="B23804" s="89">
        <v>940.54</v>
      </c>
      <c r="C23804" s="89">
        <f>LN(Table3[[#This Row],[Value]]/B23803)</f>
        <v>-1.9332615754103114E-2</v>
      </c>
      <c r="D23804" s="89"/>
      <c r="E23804" s="89"/>
      <c r="F23804" s="89">
        <f>Table3[[#This Row],[Yield]]/100*(1+F23803)</f>
        <v>0</v>
      </c>
    </row>
    <row r="23805" spans="1:6" x14ac:dyDescent="0.2">
      <c r="A23805" s="88">
        <v>29788</v>
      </c>
      <c r="B23805" s="89">
        <v>934.46</v>
      </c>
      <c r="C23805" s="89">
        <f>LN(Table3[[#This Row],[Value]]/B23804)</f>
        <v>-6.4853560643259303E-3</v>
      </c>
      <c r="D23805" s="89"/>
      <c r="E23805" s="89"/>
      <c r="F23805" s="89">
        <f>Table3[[#This Row],[Yield]]/100*(1+F23804)</f>
        <v>0</v>
      </c>
    </row>
    <row r="23806" spans="1:6" x14ac:dyDescent="0.2">
      <c r="A23806" s="88">
        <v>29789</v>
      </c>
      <c r="B23806" s="89">
        <v>924.66</v>
      </c>
      <c r="C23806" s="89">
        <f>LN(Table3[[#This Row],[Value]]/B23805)</f>
        <v>-1.0542719965865258E-2</v>
      </c>
      <c r="D23806" s="89"/>
      <c r="E23806" s="89"/>
      <c r="F23806" s="89">
        <f>Table3[[#This Row],[Yield]]/100*(1+F23805)</f>
        <v>0</v>
      </c>
    </row>
    <row r="23807" spans="1:6" x14ac:dyDescent="0.2">
      <c r="A23807" s="88">
        <v>29790</v>
      </c>
      <c r="B23807" s="89">
        <v>928.56</v>
      </c>
      <c r="C23807" s="89">
        <f>LN(Table3[[#This Row],[Value]]/B23806)</f>
        <v>4.2088966850260734E-3</v>
      </c>
      <c r="D23807" s="89"/>
      <c r="E23807" s="89"/>
      <c r="F23807" s="89">
        <f>Table3[[#This Row],[Yield]]/100*(1+F23806)</f>
        <v>0</v>
      </c>
    </row>
    <row r="23808" spans="1:6" x14ac:dyDescent="0.2">
      <c r="A23808" s="88">
        <v>29791</v>
      </c>
      <c r="B23808" s="89">
        <v>936.74</v>
      </c>
      <c r="C23808" s="89">
        <f>LN(Table3[[#This Row],[Value]]/B23807)</f>
        <v>8.7707633496171018E-3</v>
      </c>
      <c r="D23808" s="89"/>
      <c r="E23808" s="89"/>
      <c r="F23808" s="89">
        <f>Table3[[#This Row],[Yield]]/100*(1+F23807)</f>
        <v>0</v>
      </c>
    </row>
    <row r="23809" spans="1:6" x14ac:dyDescent="0.2">
      <c r="A23809" s="88">
        <v>29794</v>
      </c>
      <c r="B23809" s="89">
        <v>945.87</v>
      </c>
      <c r="C23809" s="89">
        <f>LN(Table3[[#This Row],[Value]]/B23808)</f>
        <v>9.6993764799858852E-3</v>
      </c>
      <c r="D23809" s="89"/>
      <c r="E23809" s="89"/>
      <c r="F23809" s="89">
        <f>Table3[[#This Row],[Yield]]/100*(1+F23808)</f>
        <v>0</v>
      </c>
    </row>
    <row r="23810" spans="1:6" x14ac:dyDescent="0.2">
      <c r="A23810" s="88">
        <v>29795</v>
      </c>
      <c r="B23810" s="89">
        <v>939.4</v>
      </c>
      <c r="C23810" s="89">
        <f>LN(Table3[[#This Row],[Value]]/B23809)</f>
        <v>-6.8637652970753972E-3</v>
      </c>
      <c r="D23810" s="89"/>
      <c r="E23810" s="89"/>
      <c r="F23810" s="89">
        <f>Table3[[#This Row],[Yield]]/100*(1+F23809)</f>
        <v>0</v>
      </c>
    </row>
    <row r="23811" spans="1:6" x14ac:dyDescent="0.2">
      <c r="A23811" s="88">
        <v>29796</v>
      </c>
      <c r="B23811" s="89">
        <v>937.4</v>
      </c>
      <c r="C23811" s="89">
        <f>LN(Table3[[#This Row],[Value]]/B23810)</f>
        <v>-2.1312881042889966E-3</v>
      </c>
      <c r="D23811" s="89"/>
      <c r="E23811" s="89"/>
      <c r="F23811" s="89">
        <f>Table3[[#This Row],[Yield]]/100*(1+F23810)</f>
        <v>0</v>
      </c>
    </row>
    <row r="23812" spans="1:6" x14ac:dyDescent="0.2">
      <c r="A23812" s="88">
        <v>29797</v>
      </c>
      <c r="B23812" s="89">
        <v>945.11</v>
      </c>
      <c r="C23812" s="89">
        <f>LN(Table3[[#This Row],[Value]]/B23811)</f>
        <v>8.1912373473385282E-3</v>
      </c>
      <c r="D23812" s="89"/>
      <c r="E23812" s="89"/>
      <c r="F23812" s="89">
        <f>Table3[[#This Row],[Yield]]/100*(1+F23811)</f>
        <v>0</v>
      </c>
    </row>
    <row r="23813" spans="1:6" x14ac:dyDescent="0.2">
      <c r="A23813" s="88">
        <v>29798</v>
      </c>
      <c r="B23813" s="89">
        <v>952.34</v>
      </c>
      <c r="C23813" s="89">
        <f>LN(Table3[[#This Row],[Value]]/B23812)</f>
        <v>7.6207910522343532E-3</v>
      </c>
      <c r="D23813" s="89"/>
      <c r="E23813" s="89"/>
      <c r="F23813" s="89">
        <f>Table3[[#This Row],[Yield]]/100*(1+F23812)</f>
        <v>0</v>
      </c>
    </row>
    <row r="23814" spans="1:6" x14ac:dyDescent="0.2">
      <c r="A23814" s="88">
        <v>29801</v>
      </c>
      <c r="B23814" s="89">
        <v>946.25</v>
      </c>
      <c r="C23814" s="89">
        <f>LN(Table3[[#This Row],[Value]]/B23813)</f>
        <v>-6.4153091365199994E-3</v>
      </c>
      <c r="D23814" s="89"/>
      <c r="E23814" s="89"/>
      <c r="F23814" s="89">
        <f>Table3[[#This Row],[Yield]]/100*(1+F23813)</f>
        <v>0</v>
      </c>
    </row>
    <row r="23815" spans="1:6" x14ac:dyDescent="0.2">
      <c r="A23815" s="88">
        <v>29802</v>
      </c>
      <c r="B23815" s="89">
        <v>945.97</v>
      </c>
      <c r="C23815" s="89">
        <f>LN(Table3[[#This Row],[Value]]/B23814)</f>
        <v>-2.9594867620423381E-4</v>
      </c>
      <c r="D23815" s="89"/>
      <c r="E23815" s="89"/>
      <c r="F23815" s="89">
        <f>Table3[[#This Row],[Yield]]/100*(1+F23814)</f>
        <v>0</v>
      </c>
    </row>
    <row r="23816" spans="1:6" x14ac:dyDescent="0.2">
      <c r="A23816" s="88">
        <v>29803</v>
      </c>
      <c r="B23816" s="89">
        <v>953.58</v>
      </c>
      <c r="C23816" s="89">
        <f>LN(Table3[[#This Row],[Value]]/B23815)</f>
        <v>8.0124668613290439E-3</v>
      </c>
      <c r="D23816" s="89"/>
      <c r="E23816" s="89"/>
      <c r="F23816" s="89">
        <f>Table3[[#This Row],[Yield]]/100*(1+F23815)</f>
        <v>0</v>
      </c>
    </row>
    <row r="23817" spans="1:6" x14ac:dyDescent="0.2">
      <c r="A23817" s="88">
        <v>29804</v>
      </c>
      <c r="B23817" s="89">
        <v>952.91</v>
      </c>
      <c r="C23817" s="89">
        <f>LN(Table3[[#This Row],[Value]]/B23816)</f>
        <v>-7.02862357088258E-4</v>
      </c>
      <c r="D23817" s="89"/>
      <c r="E23817" s="89"/>
      <c r="F23817" s="89">
        <f>Table3[[#This Row],[Yield]]/100*(1+F23816)</f>
        <v>0</v>
      </c>
    </row>
    <row r="23818" spans="1:6" x14ac:dyDescent="0.2">
      <c r="A23818" s="88">
        <v>29805</v>
      </c>
      <c r="B23818" s="89">
        <v>942.54</v>
      </c>
      <c r="C23818" s="89">
        <f>LN(Table3[[#This Row],[Value]]/B23817)</f>
        <v>-1.0942101839791652E-2</v>
      </c>
      <c r="D23818" s="89"/>
      <c r="E23818" s="89"/>
      <c r="F23818" s="89">
        <f>Table3[[#This Row],[Yield]]/100*(1+F23817)</f>
        <v>0</v>
      </c>
    </row>
    <row r="23819" spans="1:6" x14ac:dyDescent="0.2">
      <c r="A23819" s="88">
        <v>29808</v>
      </c>
      <c r="B23819" s="89">
        <v>943.68</v>
      </c>
      <c r="C23819" s="89">
        <f>LN(Table3[[#This Row],[Value]]/B23818)</f>
        <v>1.2087668870079669E-3</v>
      </c>
      <c r="D23819" s="89"/>
      <c r="E23819" s="89"/>
      <c r="F23819" s="89">
        <f>Table3[[#This Row],[Yield]]/100*(1+F23818)</f>
        <v>0</v>
      </c>
    </row>
    <row r="23820" spans="1:6" x14ac:dyDescent="0.2">
      <c r="A23820" s="88">
        <v>29809</v>
      </c>
      <c r="B23820" s="89">
        <v>949.3</v>
      </c>
      <c r="C23820" s="89">
        <f>LN(Table3[[#This Row],[Value]]/B23819)</f>
        <v>5.9377452608414963E-3</v>
      </c>
      <c r="D23820" s="89"/>
      <c r="E23820" s="89"/>
      <c r="F23820" s="89">
        <f>Table3[[#This Row],[Yield]]/100*(1+F23819)</f>
        <v>0</v>
      </c>
    </row>
    <row r="23821" spans="1:6" x14ac:dyDescent="0.2">
      <c r="A23821" s="88">
        <v>29810</v>
      </c>
      <c r="B23821" s="89">
        <v>945.21</v>
      </c>
      <c r="C23821" s="89">
        <f>LN(Table3[[#This Row],[Value]]/B23820)</f>
        <v>-4.3177458594884288E-3</v>
      </c>
      <c r="D23821" s="89"/>
      <c r="E23821" s="89"/>
      <c r="F23821" s="89">
        <f>Table3[[#This Row],[Yield]]/100*(1+F23820)</f>
        <v>0</v>
      </c>
    </row>
    <row r="23822" spans="1:6" x14ac:dyDescent="0.2">
      <c r="A23822" s="88">
        <v>29811</v>
      </c>
      <c r="B23822" s="89">
        <v>944.35</v>
      </c>
      <c r="C23822" s="89">
        <f>LN(Table3[[#This Row],[Value]]/B23821)</f>
        <v>-9.1026488640924303E-4</v>
      </c>
      <c r="D23822" s="89"/>
      <c r="E23822" s="89"/>
      <c r="F23822" s="89">
        <f>Table3[[#This Row],[Yield]]/100*(1+F23821)</f>
        <v>0</v>
      </c>
    </row>
    <row r="23823" spans="1:6" x14ac:dyDescent="0.2">
      <c r="A23823" s="88">
        <v>29812</v>
      </c>
      <c r="B23823" s="89">
        <v>936.93</v>
      </c>
      <c r="C23823" s="89">
        <f>LN(Table3[[#This Row],[Value]]/B23822)</f>
        <v>-7.8882872042420719E-3</v>
      </c>
      <c r="D23823" s="89"/>
      <c r="E23823" s="89"/>
      <c r="F23823" s="89">
        <f>Table3[[#This Row],[Yield]]/100*(1+F23822)</f>
        <v>0</v>
      </c>
    </row>
    <row r="23824" spans="1:6" x14ac:dyDescent="0.2">
      <c r="A23824" s="88">
        <v>29815</v>
      </c>
      <c r="B23824" s="89">
        <v>926.75</v>
      </c>
      <c r="C23824" s="89">
        <f>LN(Table3[[#This Row],[Value]]/B23823)</f>
        <v>-1.0924730906771448E-2</v>
      </c>
      <c r="D23824" s="89"/>
      <c r="E23824" s="89"/>
      <c r="F23824" s="89">
        <f>Table3[[#This Row],[Yield]]/100*(1+F23823)</f>
        <v>0</v>
      </c>
    </row>
    <row r="23825" spans="1:6" x14ac:dyDescent="0.2">
      <c r="A23825" s="88">
        <v>29816</v>
      </c>
      <c r="B23825" s="89">
        <v>924.37</v>
      </c>
      <c r="C23825" s="89">
        <f>LN(Table3[[#This Row],[Value]]/B23824)</f>
        <v>-2.5714176405821866E-3</v>
      </c>
      <c r="D23825" s="89"/>
      <c r="E23825" s="89"/>
      <c r="F23825" s="89">
        <f>Table3[[#This Row],[Yield]]/100*(1+F23824)</f>
        <v>0</v>
      </c>
    </row>
    <row r="23826" spans="1:6" x14ac:dyDescent="0.2">
      <c r="A23826" s="88">
        <v>29817</v>
      </c>
      <c r="B23826" s="89">
        <v>926.46</v>
      </c>
      <c r="C23826" s="89">
        <f>LN(Table3[[#This Row],[Value]]/B23825)</f>
        <v>2.2584471705683839E-3</v>
      </c>
      <c r="D23826" s="89"/>
      <c r="E23826" s="89"/>
      <c r="F23826" s="89">
        <f>Table3[[#This Row],[Yield]]/100*(1+F23825)</f>
        <v>0</v>
      </c>
    </row>
    <row r="23827" spans="1:6" x14ac:dyDescent="0.2">
      <c r="A23827" s="88">
        <v>29818</v>
      </c>
      <c r="B23827" s="89">
        <v>928.37</v>
      </c>
      <c r="C23827" s="89">
        <f>LN(Table3[[#This Row],[Value]]/B23826)</f>
        <v>2.0594886594504226E-3</v>
      </c>
      <c r="D23827" s="89"/>
      <c r="E23827" s="89"/>
      <c r="F23827" s="89">
        <f>Table3[[#This Row],[Yield]]/100*(1+F23826)</f>
        <v>0</v>
      </c>
    </row>
    <row r="23828" spans="1:6" x14ac:dyDescent="0.2">
      <c r="A23828" s="88">
        <v>29819</v>
      </c>
      <c r="B23828" s="89">
        <v>920.57</v>
      </c>
      <c r="C23828" s="89">
        <f>LN(Table3[[#This Row],[Value]]/B23827)</f>
        <v>-8.4373168110915206E-3</v>
      </c>
      <c r="D23828" s="89"/>
      <c r="E23828" s="89"/>
      <c r="F23828" s="89">
        <f>Table3[[#This Row],[Yield]]/100*(1+F23827)</f>
        <v>0</v>
      </c>
    </row>
    <row r="23829" spans="1:6" x14ac:dyDescent="0.2">
      <c r="A23829" s="88">
        <v>29822</v>
      </c>
      <c r="B23829" s="89">
        <v>900.11</v>
      </c>
      <c r="C23829" s="89">
        <f>LN(Table3[[#This Row],[Value]]/B23828)</f>
        <v>-2.2476065331181155E-2</v>
      </c>
      <c r="D23829" s="89"/>
      <c r="E23829" s="89"/>
      <c r="F23829" s="89">
        <f>Table3[[#This Row],[Yield]]/100*(1+F23828)</f>
        <v>0</v>
      </c>
    </row>
    <row r="23830" spans="1:6" x14ac:dyDescent="0.2">
      <c r="A23830" s="88">
        <v>29823</v>
      </c>
      <c r="B23830" s="89">
        <v>901.83</v>
      </c>
      <c r="C23830" s="89">
        <f>LN(Table3[[#This Row],[Value]]/B23829)</f>
        <v>1.9090541553842858E-3</v>
      </c>
      <c r="D23830" s="89"/>
      <c r="E23830" s="89"/>
      <c r="F23830" s="89">
        <f>Table3[[#This Row],[Yield]]/100*(1+F23829)</f>
        <v>0</v>
      </c>
    </row>
    <row r="23831" spans="1:6" x14ac:dyDescent="0.2">
      <c r="A23831" s="88">
        <v>29824</v>
      </c>
      <c r="B23831" s="89">
        <v>899.26</v>
      </c>
      <c r="C23831" s="89">
        <f>LN(Table3[[#This Row],[Value]]/B23830)</f>
        <v>-2.853829341394741E-3</v>
      </c>
      <c r="D23831" s="89"/>
      <c r="E23831" s="89"/>
      <c r="F23831" s="89">
        <f>Table3[[#This Row],[Yield]]/100*(1+F23830)</f>
        <v>0</v>
      </c>
    </row>
    <row r="23832" spans="1:6" x14ac:dyDescent="0.2">
      <c r="A23832" s="88">
        <v>29825</v>
      </c>
      <c r="B23832" s="89">
        <v>889.08</v>
      </c>
      <c r="C23832" s="89">
        <f>LN(Table3[[#This Row],[Value]]/B23831)</f>
        <v>-1.1384982675429362E-2</v>
      </c>
      <c r="D23832" s="89"/>
      <c r="E23832" s="89"/>
      <c r="F23832" s="89">
        <f>Table3[[#This Row],[Yield]]/100*(1+F23831)</f>
        <v>0</v>
      </c>
    </row>
    <row r="23833" spans="1:6" x14ac:dyDescent="0.2">
      <c r="A23833" s="88">
        <v>29826</v>
      </c>
      <c r="B23833" s="89">
        <v>892.22</v>
      </c>
      <c r="C23833" s="89">
        <f>LN(Table3[[#This Row],[Value]]/B23832)</f>
        <v>3.5255187248954809E-3</v>
      </c>
      <c r="D23833" s="89"/>
      <c r="E23833" s="89"/>
      <c r="F23833" s="89">
        <f>Table3[[#This Row],[Yield]]/100*(1+F23832)</f>
        <v>0</v>
      </c>
    </row>
    <row r="23834" spans="1:6" x14ac:dyDescent="0.2">
      <c r="A23834" s="88">
        <v>29829</v>
      </c>
      <c r="B23834" s="89">
        <v>881.47</v>
      </c>
      <c r="C23834" s="89">
        <f>LN(Table3[[#This Row],[Value]]/B23833)</f>
        <v>-1.2121770581137213E-2</v>
      </c>
      <c r="D23834" s="89"/>
      <c r="E23834" s="89"/>
      <c r="F23834" s="89">
        <f>Table3[[#This Row],[Yield]]/100*(1+F23833)</f>
        <v>0</v>
      </c>
    </row>
    <row r="23835" spans="1:6" x14ac:dyDescent="0.2">
      <c r="A23835" s="88">
        <v>29830</v>
      </c>
      <c r="B23835" s="89">
        <v>882.71</v>
      </c>
      <c r="C23835" s="89">
        <f>LN(Table3[[#This Row],[Value]]/B23834)</f>
        <v>1.4057524789999271E-3</v>
      </c>
      <c r="D23835" s="89"/>
      <c r="E23835" s="89"/>
      <c r="F23835" s="89">
        <f>Table3[[#This Row],[Yield]]/100*(1+F23834)</f>
        <v>0</v>
      </c>
    </row>
    <row r="23836" spans="1:6" x14ac:dyDescent="0.2">
      <c r="A23836" s="88">
        <v>29831</v>
      </c>
      <c r="B23836" s="89">
        <v>884.23</v>
      </c>
      <c r="C23836" s="89">
        <f>LN(Table3[[#This Row],[Value]]/B23835)</f>
        <v>1.720488952588985E-3</v>
      </c>
      <c r="D23836" s="89"/>
      <c r="E23836" s="89"/>
      <c r="F23836" s="89">
        <f>Table3[[#This Row],[Yield]]/100*(1+F23835)</f>
        <v>0</v>
      </c>
    </row>
    <row r="23837" spans="1:6" x14ac:dyDescent="0.2">
      <c r="A23837" s="88">
        <v>29832</v>
      </c>
      <c r="B23837" s="89">
        <v>867.01</v>
      </c>
      <c r="C23837" s="89">
        <f>LN(Table3[[#This Row],[Value]]/B23836)</f>
        <v>-1.9666699052512809E-2</v>
      </c>
      <c r="D23837" s="89"/>
      <c r="E23837" s="89"/>
      <c r="F23837" s="89">
        <f>Table3[[#This Row],[Yield]]/100*(1+F23836)</f>
        <v>0</v>
      </c>
    </row>
    <row r="23838" spans="1:6" x14ac:dyDescent="0.2">
      <c r="A23838" s="88">
        <v>29833</v>
      </c>
      <c r="B23838" s="89">
        <v>861.68</v>
      </c>
      <c r="C23838" s="89">
        <f>LN(Table3[[#This Row],[Value]]/B23837)</f>
        <v>-6.1665386968856005E-3</v>
      </c>
      <c r="D23838" s="89"/>
      <c r="E23838" s="89"/>
      <c r="F23838" s="89">
        <f>Table3[[#This Row],[Yield]]/100*(1+F23837)</f>
        <v>0</v>
      </c>
    </row>
    <row r="23839" spans="1:6" x14ac:dyDescent="0.2">
      <c r="A23839" s="88">
        <v>29837</v>
      </c>
      <c r="B23839" s="89">
        <v>851.12</v>
      </c>
      <c r="C23839" s="89">
        <f>LN(Table3[[#This Row],[Value]]/B23838)</f>
        <v>-1.2330842834404108E-2</v>
      </c>
      <c r="D23839" s="89"/>
      <c r="E23839" s="89"/>
      <c r="F23839" s="89">
        <f>Table3[[#This Row],[Yield]]/100*(1+F23838)</f>
        <v>0</v>
      </c>
    </row>
    <row r="23840" spans="1:6" x14ac:dyDescent="0.2">
      <c r="A23840" s="88">
        <v>29838</v>
      </c>
      <c r="B23840" s="89">
        <v>853.88</v>
      </c>
      <c r="C23840" s="89">
        <f>LN(Table3[[#This Row],[Value]]/B23839)</f>
        <v>3.2375394847879665E-3</v>
      </c>
      <c r="D23840" s="89"/>
      <c r="E23840" s="89"/>
      <c r="F23840" s="89">
        <f>Table3[[#This Row],[Yield]]/100*(1+F23839)</f>
        <v>0</v>
      </c>
    </row>
    <row r="23841" spans="1:6" x14ac:dyDescent="0.2">
      <c r="A23841" s="88">
        <v>29839</v>
      </c>
      <c r="B23841" s="89">
        <v>862.44</v>
      </c>
      <c r="C23841" s="89">
        <f>LN(Table3[[#This Row],[Value]]/B23840)</f>
        <v>9.97491257545308E-3</v>
      </c>
      <c r="D23841" s="89"/>
      <c r="E23841" s="89"/>
      <c r="F23841" s="89">
        <f>Table3[[#This Row],[Yield]]/100*(1+F23840)</f>
        <v>0</v>
      </c>
    </row>
    <row r="23842" spans="1:6" x14ac:dyDescent="0.2">
      <c r="A23842" s="88">
        <v>29840</v>
      </c>
      <c r="B23842" s="89">
        <v>872.81</v>
      </c>
      <c r="C23842" s="89">
        <f>LN(Table3[[#This Row],[Value]]/B23841)</f>
        <v>1.1952310563425978E-2</v>
      </c>
      <c r="D23842" s="89"/>
      <c r="E23842" s="89"/>
      <c r="F23842" s="89">
        <f>Table3[[#This Row],[Yield]]/100*(1+F23841)</f>
        <v>0</v>
      </c>
    </row>
    <row r="23843" spans="1:6" x14ac:dyDescent="0.2">
      <c r="A23843" s="88">
        <v>29843</v>
      </c>
      <c r="B23843" s="89">
        <v>866.15</v>
      </c>
      <c r="C23843" s="89">
        <f>LN(Table3[[#This Row],[Value]]/B23842)</f>
        <v>-7.6597881068276143E-3</v>
      </c>
      <c r="D23843" s="89"/>
      <c r="E23843" s="89"/>
      <c r="F23843" s="89">
        <f>Table3[[#This Row],[Yield]]/100*(1+F23842)</f>
        <v>0</v>
      </c>
    </row>
    <row r="23844" spans="1:6" x14ac:dyDescent="0.2">
      <c r="A23844" s="88">
        <v>29844</v>
      </c>
      <c r="B23844" s="89">
        <v>858.35</v>
      </c>
      <c r="C23844" s="89">
        <f>LN(Table3[[#This Row],[Value]]/B23843)</f>
        <v>-9.0461620080116295E-3</v>
      </c>
      <c r="D23844" s="89"/>
      <c r="E23844" s="89"/>
      <c r="F23844" s="89">
        <f>Table3[[#This Row],[Yield]]/100*(1+F23843)</f>
        <v>0</v>
      </c>
    </row>
    <row r="23845" spans="1:6" x14ac:dyDescent="0.2">
      <c r="A23845" s="88">
        <v>29845</v>
      </c>
      <c r="B23845" s="89">
        <v>851.6</v>
      </c>
      <c r="C23845" s="89">
        <f>LN(Table3[[#This Row],[Value]]/B23844)</f>
        <v>-7.8950086976138853E-3</v>
      </c>
      <c r="D23845" s="89"/>
      <c r="E23845" s="89"/>
      <c r="F23845" s="89">
        <f>Table3[[#This Row],[Yield]]/100*(1+F23844)</f>
        <v>0</v>
      </c>
    </row>
    <row r="23846" spans="1:6" x14ac:dyDescent="0.2">
      <c r="A23846" s="88">
        <v>29846</v>
      </c>
      <c r="B23846" s="89">
        <v>840.09</v>
      </c>
      <c r="C23846" s="89">
        <f>LN(Table3[[#This Row],[Value]]/B23845)</f>
        <v>-1.3607904064208257E-2</v>
      </c>
      <c r="D23846" s="89"/>
      <c r="E23846" s="89"/>
      <c r="F23846" s="89">
        <f>Table3[[#This Row],[Yield]]/100*(1+F23845)</f>
        <v>0</v>
      </c>
    </row>
    <row r="23847" spans="1:6" x14ac:dyDescent="0.2">
      <c r="A23847" s="88">
        <v>29847</v>
      </c>
      <c r="B23847" s="89">
        <v>836.19</v>
      </c>
      <c r="C23847" s="89">
        <f>LN(Table3[[#This Row],[Value]]/B23846)</f>
        <v>-4.6531689656756098E-3</v>
      </c>
      <c r="D23847" s="89"/>
      <c r="E23847" s="89"/>
      <c r="F23847" s="89">
        <f>Table3[[#This Row],[Yield]]/100*(1+F23846)</f>
        <v>0</v>
      </c>
    </row>
    <row r="23848" spans="1:6" x14ac:dyDescent="0.2">
      <c r="A23848" s="88">
        <v>29850</v>
      </c>
      <c r="B23848" s="89">
        <v>846.56</v>
      </c>
      <c r="C23848" s="89">
        <f>LN(Table3[[#This Row],[Value]]/B23847)</f>
        <v>1.2325219166380951E-2</v>
      </c>
      <c r="D23848" s="89"/>
      <c r="E23848" s="89"/>
      <c r="F23848" s="89">
        <f>Table3[[#This Row],[Yield]]/100*(1+F23847)</f>
        <v>0</v>
      </c>
    </row>
    <row r="23849" spans="1:6" x14ac:dyDescent="0.2">
      <c r="A23849" s="88">
        <v>29851</v>
      </c>
      <c r="B23849" s="89">
        <v>845.7</v>
      </c>
      <c r="C23849" s="89">
        <f>LN(Table3[[#This Row],[Value]]/B23848)</f>
        <v>-1.0163923676449599E-3</v>
      </c>
      <c r="D23849" s="89"/>
      <c r="E23849" s="89"/>
      <c r="F23849" s="89">
        <f>Table3[[#This Row],[Yield]]/100*(1+F23848)</f>
        <v>0</v>
      </c>
    </row>
    <row r="23850" spans="1:6" x14ac:dyDescent="0.2">
      <c r="A23850" s="88">
        <v>29852</v>
      </c>
      <c r="B23850" s="89">
        <v>840.94</v>
      </c>
      <c r="C23850" s="89">
        <f>LN(Table3[[#This Row],[Value]]/B23849)</f>
        <v>-5.6443729988324793E-3</v>
      </c>
      <c r="D23850" s="89"/>
      <c r="E23850" s="89"/>
      <c r="F23850" s="89">
        <f>Table3[[#This Row],[Yield]]/100*(1+F23849)</f>
        <v>0</v>
      </c>
    </row>
    <row r="23851" spans="1:6" x14ac:dyDescent="0.2">
      <c r="A23851" s="88">
        <v>29853</v>
      </c>
      <c r="B23851" s="89">
        <v>835.14</v>
      </c>
      <c r="C23851" s="89">
        <f>LN(Table3[[#This Row],[Value]]/B23850)</f>
        <v>-6.9209383219799555E-3</v>
      </c>
      <c r="D23851" s="89"/>
      <c r="E23851" s="89"/>
      <c r="F23851" s="89">
        <f>Table3[[#This Row],[Yield]]/100*(1+F23850)</f>
        <v>0</v>
      </c>
    </row>
    <row r="23852" spans="1:6" x14ac:dyDescent="0.2">
      <c r="A23852" s="88">
        <v>29854</v>
      </c>
      <c r="B23852" s="89">
        <v>824.01</v>
      </c>
      <c r="C23852" s="89">
        <f>LN(Table3[[#This Row],[Value]]/B23851)</f>
        <v>-1.3416709709202061E-2</v>
      </c>
      <c r="D23852" s="89"/>
      <c r="E23852" s="89"/>
      <c r="F23852" s="89">
        <f>Table3[[#This Row],[Yield]]/100*(1+F23851)</f>
        <v>0</v>
      </c>
    </row>
    <row r="23853" spans="1:6" x14ac:dyDescent="0.2">
      <c r="A23853" s="88">
        <v>29857</v>
      </c>
      <c r="B23853" s="89">
        <v>842.56</v>
      </c>
      <c r="C23853" s="89">
        <f>LN(Table3[[#This Row],[Value]]/B23852)</f>
        <v>2.2262210549782505E-2</v>
      </c>
      <c r="D23853" s="89"/>
      <c r="E23853" s="89"/>
      <c r="F23853" s="89">
        <f>Table3[[#This Row],[Yield]]/100*(1+F23852)</f>
        <v>0</v>
      </c>
    </row>
    <row r="23854" spans="1:6" x14ac:dyDescent="0.2">
      <c r="A23854" s="88">
        <v>29858</v>
      </c>
      <c r="B23854" s="89">
        <v>847.89</v>
      </c>
      <c r="C23854" s="89">
        <f>LN(Table3[[#This Row],[Value]]/B23853)</f>
        <v>6.3060340888511516E-3</v>
      </c>
      <c r="D23854" s="89"/>
      <c r="E23854" s="89"/>
      <c r="F23854" s="89">
        <f>Table3[[#This Row],[Yield]]/100*(1+F23853)</f>
        <v>0</v>
      </c>
    </row>
    <row r="23855" spans="1:6" x14ac:dyDescent="0.2">
      <c r="A23855" s="88">
        <v>29859</v>
      </c>
      <c r="B23855" s="89">
        <v>849.98</v>
      </c>
      <c r="C23855" s="89">
        <f>LN(Table3[[#This Row],[Value]]/B23854)</f>
        <v>2.4619093989807499E-3</v>
      </c>
      <c r="D23855" s="89"/>
      <c r="E23855" s="89"/>
      <c r="F23855" s="89">
        <f>Table3[[#This Row],[Yield]]/100*(1+F23854)</f>
        <v>0</v>
      </c>
    </row>
    <row r="23856" spans="1:6" x14ac:dyDescent="0.2">
      <c r="A23856" s="88">
        <v>29860</v>
      </c>
      <c r="B23856" s="89">
        <v>852.26</v>
      </c>
      <c r="C23856" s="89">
        <f>LN(Table3[[#This Row],[Value]]/B23855)</f>
        <v>2.6788247996278568E-3</v>
      </c>
      <c r="D23856" s="89"/>
      <c r="E23856" s="89"/>
      <c r="F23856" s="89">
        <f>Table3[[#This Row],[Yield]]/100*(1+F23855)</f>
        <v>0</v>
      </c>
    </row>
    <row r="23857" spans="1:6" x14ac:dyDescent="0.2">
      <c r="A23857" s="88">
        <v>29861</v>
      </c>
      <c r="B23857" s="89">
        <v>860.73</v>
      </c>
      <c r="C23857" s="89">
        <f>LN(Table3[[#This Row],[Value]]/B23856)</f>
        <v>9.88922180288704E-3</v>
      </c>
      <c r="D23857" s="89"/>
      <c r="E23857" s="89"/>
      <c r="F23857" s="89">
        <f>Table3[[#This Row],[Yield]]/100*(1+F23856)</f>
        <v>0</v>
      </c>
    </row>
    <row r="23858" spans="1:6" x14ac:dyDescent="0.2">
      <c r="A23858" s="88">
        <v>29864</v>
      </c>
      <c r="B23858" s="89">
        <v>859.87</v>
      </c>
      <c r="C23858" s="89">
        <f>LN(Table3[[#This Row],[Value]]/B23857)</f>
        <v>-9.9965136768191774E-4</v>
      </c>
      <c r="D23858" s="89"/>
      <c r="E23858" s="89"/>
      <c r="F23858" s="89">
        <f>Table3[[#This Row],[Yield]]/100*(1+F23857)</f>
        <v>0</v>
      </c>
    </row>
    <row r="23859" spans="1:6" x14ac:dyDescent="0.2">
      <c r="A23859" s="88">
        <v>29865</v>
      </c>
      <c r="B23859" s="89">
        <v>856.26</v>
      </c>
      <c r="C23859" s="89">
        <f>LN(Table3[[#This Row],[Value]]/B23858)</f>
        <v>-4.2071466902547953E-3</v>
      </c>
      <c r="D23859" s="89"/>
      <c r="E23859" s="89"/>
      <c r="F23859" s="89">
        <f>Table3[[#This Row],[Yield]]/100*(1+F23858)</f>
        <v>0</v>
      </c>
    </row>
    <row r="23860" spans="1:6" x14ac:dyDescent="0.2">
      <c r="A23860" s="88">
        <v>29866</v>
      </c>
      <c r="B23860" s="89">
        <v>868.72</v>
      </c>
      <c r="C23860" s="89">
        <f>LN(Table3[[#This Row],[Value]]/B23859)</f>
        <v>1.4446795568290148E-2</v>
      </c>
      <c r="D23860" s="89"/>
      <c r="E23860" s="89"/>
      <c r="F23860" s="89">
        <f>Table3[[#This Row],[Yield]]/100*(1+F23859)</f>
        <v>0</v>
      </c>
    </row>
    <row r="23861" spans="1:6" x14ac:dyDescent="0.2">
      <c r="A23861" s="88">
        <v>29867</v>
      </c>
      <c r="B23861" s="89">
        <v>878.14</v>
      </c>
      <c r="C23861" s="89">
        <f>LN(Table3[[#This Row],[Value]]/B23860)</f>
        <v>1.0785170318106108E-2</v>
      </c>
      <c r="D23861" s="89"/>
      <c r="E23861" s="89"/>
      <c r="F23861" s="89">
        <f>Table3[[#This Row],[Yield]]/100*(1+F23860)</f>
        <v>0</v>
      </c>
    </row>
    <row r="23862" spans="1:6" x14ac:dyDescent="0.2">
      <c r="A23862" s="88">
        <v>29868</v>
      </c>
      <c r="B23862" s="89">
        <v>873</v>
      </c>
      <c r="C23862" s="89">
        <f>LN(Table3[[#This Row],[Value]]/B23861)</f>
        <v>-5.8704783871489806E-3</v>
      </c>
      <c r="D23862" s="89"/>
      <c r="E23862" s="89"/>
      <c r="F23862" s="89">
        <f>Table3[[#This Row],[Yield]]/100*(1+F23861)</f>
        <v>0</v>
      </c>
    </row>
    <row r="23863" spans="1:6" x14ac:dyDescent="0.2">
      <c r="A23863" s="88">
        <v>29871</v>
      </c>
      <c r="B23863" s="89">
        <v>869.48</v>
      </c>
      <c r="C23863" s="89">
        <f>LN(Table3[[#This Row],[Value]]/B23862)</f>
        <v>-4.0402240349375453E-3</v>
      </c>
      <c r="D23863" s="89"/>
      <c r="E23863" s="89"/>
      <c r="F23863" s="89">
        <f>Table3[[#This Row],[Yield]]/100*(1+F23862)</f>
        <v>0</v>
      </c>
    </row>
    <row r="23864" spans="1:6" x14ac:dyDescent="0.2">
      <c r="A23864" s="88">
        <v>29872</v>
      </c>
      <c r="B23864" s="89">
        <v>865.58</v>
      </c>
      <c r="C23864" s="89">
        <f>LN(Table3[[#This Row],[Value]]/B23863)</f>
        <v>-4.4955293398240594E-3</v>
      </c>
      <c r="D23864" s="89"/>
      <c r="E23864" s="89"/>
      <c r="F23864" s="89">
        <f>Table3[[#This Row],[Yield]]/100*(1+F23863)</f>
        <v>0</v>
      </c>
    </row>
    <row r="23865" spans="1:6" x14ac:dyDescent="0.2">
      <c r="A23865" s="88">
        <v>29873</v>
      </c>
      <c r="B23865" s="89">
        <v>850.65</v>
      </c>
      <c r="C23865" s="89">
        <f>LN(Table3[[#This Row],[Value]]/B23864)</f>
        <v>-1.739903933669391E-2</v>
      </c>
      <c r="D23865" s="89"/>
      <c r="E23865" s="89"/>
      <c r="F23865" s="89">
        <f>Table3[[#This Row],[Yield]]/100*(1+F23864)</f>
        <v>0</v>
      </c>
    </row>
    <row r="23866" spans="1:6" x14ac:dyDescent="0.2">
      <c r="A23866" s="88">
        <v>29874</v>
      </c>
      <c r="B23866" s="89">
        <v>856.26</v>
      </c>
      <c r="C23866" s="89">
        <f>LN(Table3[[#This Row],[Value]]/B23865)</f>
        <v>6.5733052122082195E-3</v>
      </c>
      <c r="D23866" s="89"/>
      <c r="E23866" s="89"/>
      <c r="F23866" s="89">
        <f>Table3[[#This Row],[Yield]]/100*(1+F23865)</f>
        <v>0</v>
      </c>
    </row>
    <row r="23867" spans="1:6" x14ac:dyDescent="0.2">
      <c r="A23867" s="88">
        <v>29875</v>
      </c>
      <c r="B23867" s="89">
        <v>851.69</v>
      </c>
      <c r="C23867" s="89">
        <f>LN(Table3[[#This Row],[Value]]/B23866)</f>
        <v>-5.3514574856837532E-3</v>
      </c>
      <c r="D23867" s="89"/>
      <c r="E23867" s="89"/>
      <c r="F23867" s="89">
        <f>Table3[[#This Row],[Yield]]/100*(1+F23866)</f>
        <v>0</v>
      </c>
    </row>
    <row r="23868" spans="1:6" x14ac:dyDescent="0.2">
      <c r="A23868" s="88">
        <v>29878</v>
      </c>
      <c r="B23868" s="89">
        <v>847.13</v>
      </c>
      <c r="C23868" s="89">
        <f>LN(Table3[[#This Row],[Value]]/B23867)</f>
        <v>-5.3684450991533387E-3</v>
      </c>
      <c r="D23868" s="89"/>
      <c r="E23868" s="89"/>
      <c r="F23868" s="89">
        <f>Table3[[#This Row],[Yield]]/100*(1+F23867)</f>
        <v>0</v>
      </c>
    </row>
    <row r="23869" spans="1:6" x14ac:dyDescent="0.2">
      <c r="A23869" s="88">
        <v>29879</v>
      </c>
      <c r="B23869" s="89">
        <v>851.88</v>
      </c>
      <c r="C23869" s="89">
        <f>LN(Table3[[#This Row],[Value]]/B23868)</f>
        <v>5.5915060837770456E-3</v>
      </c>
      <c r="D23869" s="89"/>
      <c r="E23869" s="89"/>
      <c r="F23869" s="89">
        <f>Table3[[#This Row],[Yield]]/100*(1+F23868)</f>
        <v>0</v>
      </c>
    </row>
    <row r="23870" spans="1:6" x14ac:dyDescent="0.2">
      <c r="A23870" s="88">
        <v>29880</v>
      </c>
      <c r="B23870" s="89">
        <v>851.03</v>
      </c>
      <c r="C23870" s="89">
        <f>LN(Table3[[#This Row],[Value]]/B23869)</f>
        <v>-9.982912433322414E-4</v>
      </c>
      <c r="D23870" s="89"/>
      <c r="E23870" s="89"/>
      <c r="F23870" s="89">
        <f>Table3[[#This Row],[Yield]]/100*(1+F23869)</f>
        <v>0</v>
      </c>
    </row>
    <row r="23871" spans="1:6" x14ac:dyDescent="0.2">
      <c r="A23871" s="88">
        <v>29881</v>
      </c>
      <c r="B23871" s="89">
        <v>848.27</v>
      </c>
      <c r="C23871" s="89">
        <f>LN(Table3[[#This Row],[Value]]/B23870)</f>
        <v>-3.2483992549661557E-3</v>
      </c>
      <c r="D23871" s="89"/>
      <c r="E23871" s="89"/>
      <c r="F23871" s="89">
        <f>Table3[[#This Row],[Yield]]/100*(1+F23870)</f>
        <v>0</v>
      </c>
    </row>
    <row r="23872" spans="1:6" x14ac:dyDescent="0.2">
      <c r="A23872" s="88">
        <v>29882</v>
      </c>
      <c r="B23872" s="89">
        <v>837.99</v>
      </c>
      <c r="C23872" s="89">
        <f>LN(Table3[[#This Row],[Value]]/B23871)</f>
        <v>-1.2192814104338567E-2</v>
      </c>
      <c r="D23872" s="89"/>
      <c r="E23872" s="89"/>
      <c r="F23872" s="89">
        <f>Table3[[#This Row],[Yield]]/100*(1+F23871)</f>
        <v>0</v>
      </c>
    </row>
    <row r="23873" spans="1:6" x14ac:dyDescent="0.2">
      <c r="A23873" s="88">
        <v>29885</v>
      </c>
      <c r="B23873" s="89">
        <v>830.96</v>
      </c>
      <c r="C23873" s="89">
        <f>LN(Table3[[#This Row],[Value]]/B23872)</f>
        <v>-8.4245083171018212E-3</v>
      </c>
      <c r="D23873" s="89"/>
      <c r="E23873" s="89"/>
      <c r="F23873" s="89">
        <f>Table3[[#This Row],[Yield]]/100*(1+F23872)</f>
        <v>0</v>
      </c>
    </row>
    <row r="23874" spans="1:6" x14ac:dyDescent="0.2">
      <c r="A23874" s="88">
        <v>29886</v>
      </c>
      <c r="B23874" s="89">
        <v>838.38</v>
      </c>
      <c r="C23874" s="89">
        <f>LN(Table3[[#This Row],[Value]]/B23873)</f>
        <v>8.8897994008554828E-3</v>
      </c>
      <c r="D23874" s="89"/>
      <c r="E23874" s="89"/>
      <c r="F23874" s="89">
        <f>Table3[[#This Row],[Yield]]/100*(1+F23873)</f>
        <v>0</v>
      </c>
    </row>
    <row r="23875" spans="1:6" x14ac:dyDescent="0.2">
      <c r="A23875" s="88">
        <v>29887</v>
      </c>
      <c r="B23875" s="89">
        <v>837.61</v>
      </c>
      <c r="C23875" s="89">
        <f>LN(Table3[[#This Row],[Value]]/B23874)</f>
        <v>-9.1885996238183325E-4</v>
      </c>
      <c r="D23875" s="89"/>
      <c r="E23875" s="89"/>
      <c r="F23875" s="89">
        <f>Table3[[#This Row],[Yield]]/100*(1+F23874)</f>
        <v>0</v>
      </c>
    </row>
    <row r="23876" spans="1:6" x14ac:dyDescent="0.2">
      <c r="A23876" s="88">
        <v>29888</v>
      </c>
      <c r="B23876" s="89">
        <v>832.95</v>
      </c>
      <c r="C23876" s="89">
        <f>LN(Table3[[#This Row],[Value]]/B23875)</f>
        <v>-5.5789820023037619E-3</v>
      </c>
      <c r="D23876" s="89"/>
      <c r="E23876" s="89"/>
      <c r="F23876" s="89">
        <f>Table3[[#This Row],[Yield]]/100*(1+F23875)</f>
        <v>0</v>
      </c>
    </row>
    <row r="23877" spans="1:6" x14ac:dyDescent="0.2">
      <c r="A23877" s="88">
        <v>29889</v>
      </c>
      <c r="B23877" s="89">
        <v>852.55</v>
      </c>
      <c r="C23877" s="89">
        <f>LN(Table3[[#This Row],[Value]]/B23876)</f>
        <v>2.3258242108434662E-2</v>
      </c>
      <c r="D23877" s="89"/>
      <c r="E23877" s="89"/>
      <c r="F23877" s="89">
        <f>Table3[[#This Row],[Yield]]/100*(1+F23876)</f>
        <v>0</v>
      </c>
    </row>
    <row r="23878" spans="1:6" x14ac:dyDescent="0.2">
      <c r="A23878" s="88">
        <v>29892</v>
      </c>
      <c r="B23878" s="89">
        <v>866.82</v>
      </c>
      <c r="C23878" s="89">
        <f>LN(Table3[[#This Row],[Value]]/B23877)</f>
        <v>1.6599484305184441E-2</v>
      </c>
      <c r="D23878" s="89"/>
      <c r="E23878" s="89"/>
      <c r="F23878" s="89">
        <f>Table3[[#This Row],[Yield]]/100*(1+F23877)</f>
        <v>0</v>
      </c>
    </row>
    <row r="23879" spans="1:6" x14ac:dyDescent="0.2">
      <c r="A23879" s="88">
        <v>29893</v>
      </c>
      <c r="B23879" s="89">
        <v>868.72</v>
      </c>
      <c r="C23879" s="89">
        <f>LN(Table3[[#This Row],[Value]]/B23878)</f>
        <v>2.1895211393000769E-3</v>
      </c>
      <c r="D23879" s="89"/>
      <c r="E23879" s="89"/>
      <c r="F23879" s="89">
        <f>Table3[[#This Row],[Yield]]/100*(1+F23878)</f>
        <v>0</v>
      </c>
    </row>
    <row r="23880" spans="1:6" x14ac:dyDescent="0.2">
      <c r="A23880" s="88">
        <v>29894</v>
      </c>
      <c r="B23880" s="89">
        <v>866.82</v>
      </c>
      <c r="C23880" s="89">
        <f>LN(Table3[[#This Row],[Value]]/B23879)</f>
        <v>-2.1895211392999811E-3</v>
      </c>
      <c r="D23880" s="89"/>
      <c r="E23880" s="89"/>
      <c r="F23880" s="89">
        <f>Table3[[#This Row],[Yield]]/100*(1+F23879)</f>
        <v>0</v>
      </c>
    </row>
    <row r="23881" spans="1:6" x14ac:dyDescent="0.2">
      <c r="A23881" s="88">
        <v>29895</v>
      </c>
      <c r="B23881" s="89">
        <v>859.11</v>
      </c>
      <c r="C23881" s="89">
        <f>LN(Table3[[#This Row],[Value]]/B23880)</f>
        <v>-8.934373104614866E-3</v>
      </c>
      <c r="D23881" s="89"/>
      <c r="E23881" s="89"/>
      <c r="F23881" s="89">
        <f>Table3[[#This Row],[Yield]]/100*(1+F23880)</f>
        <v>0</v>
      </c>
    </row>
    <row r="23882" spans="1:6" x14ac:dyDescent="0.2">
      <c r="A23882" s="88">
        <v>29896</v>
      </c>
      <c r="B23882" s="89">
        <v>852.45</v>
      </c>
      <c r="C23882" s="89">
        <f>LN(Table3[[#This Row],[Value]]/B23881)</f>
        <v>-7.7824132534899193E-3</v>
      </c>
      <c r="D23882" s="89"/>
      <c r="E23882" s="89"/>
      <c r="F23882" s="89">
        <f>Table3[[#This Row],[Yield]]/100*(1+F23881)</f>
        <v>0</v>
      </c>
    </row>
    <row r="23883" spans="1:6" x14ac:dyDescent="0.2">
      <c r="A23883" s="88">
        <v>29899</v>
      </c>
      <c r="B23883" s="89">
        <v>855.21</v>
      </c>
      <c r="C23883" s="89">
        <f>LN(Table3[[#This Row],[Value]]/B23882)</f>
        <v>3.2324964024186189E-3</v>
      </c>
      <c r="D23883" s="89"/>
      <c r="E23883" s="89"/>
      <c r="F23883" s="89">
        <f>Table3[[#This Row],[Yield]]/100*(1+F23882)</f>
        <v>0</v>
      </c>
    </row>
    <row r="23884" spans="1:6" x14ac:dyDescent="0.2">
      <c r="A23884" s="88">
        <v>29900</v>
      </c>
      <c r="B23884" s="89">
        <v>853.98</v>
      </c>
      <c r="C23884" s="89">
        <f>LN(Table3[[#This Row],[Value]]/B23883)</f>
        <v>-1.4392785030699559E-3</v>
      </c>
      <c r="D23884" s="89"/>
      <c r="E23884" s="89"/>
      <c r="F23884" s="89">
        <f>Table3[[#This Row],[Yield]]/100*(1+F23883)</f>
        <v>0</v>
      </c>
    </row>
    <row r="23885" spans="1:6" x14ac:dyDescent="0.2">
      <c r="A23885" s="88">
        <v>29901</v>
      </c>
      <c r="B23885" s="89">
        <v>857.12</v>
      </c>
      <c r="C23885" s="89">
        <f>LN(Table3[[#This Row],[Value]]/B23884)</f>
        <v>3.6701578220612332E-3</v>
      </c>
      <c r="D23885" s="89"/>
      <c r="E23885" s="89"/>
      <c r="F23885" s="89">
        <f>Table3[[#This Row],[Yield]]/100*(1+F23884)</f>
        <v>0</v>
      </c>
    </row>
    <row r="23886" spans="1:6" x14ac:dyDescent="0.2">
      <c r="A23886" s="88">
        <v>29902</v>
      </c>
      <c r="B23886" s="89">
        <v>860.54</v>
      </c>
      <c r="C23886" s="89">
        <f>LN(Table3[[#This Row],[Value]]/B23885)</f>
        <v>3.9821670405438296E-3</v>
      </c>
      <c r="D23886" s="89"/>
      <c r="E23886" s="89"/>
      <c r="F23886" s="89">
        <f>Table3[[#This Row],[Yield]]/100*(1+F23885)</f>
        <v>0</v>
      </c>
    </row>
    <row r="23887" spans="1:6" x14ac:dyDescent="0.2">
      <c r="A23887" s="88">
        <v>29903</v>
      </c>
      <c r="B23887" s="89">
        <v>855.88</v>
      </c>
      <c r="C23887" s="89">
        <f>LN(Table3[[#This Row],[Value]]/B23886)</f>
        <v>-5.4299197744439405E-3</v>
      </c>
      <c r="D23887" s="89"/>
      <c r="E23887" s="89"/>
      <c r="F23887" s="89">
        <f>Table3[[#This Row],[Yield]]/100*(1+F23886)</f>
        <v>0</v>
      </c>
    </row>
    <row r="23888" spans="1:6" x14ac:dyDescent="0.2">
      <c r="A23888" s="88">
        <v>29906</v>
      </c>
      <c r="B23888" s="89">
        <v>845.03</v>
      </c>
      <c r="C23888" s="89">
        <f>LN(Table3[[#This Row],[Value]]/B23887)</f>
        <v>-1.2758049713211544E-2</v>
      </c>
      <c r="D23888" s="89"/>
      <c r="E23888" s="89"/>
      <c r="F23888" s="89">
        <f>Table3[[#This Row],[Yield]]/100*(1+F23887)</f>
        <v>0</v>
      </c>
    </row>
    <row r="23889" spans="1:6" x14ac:dyDescent="0.2">
      <c r="A23889" s="88">
        <v>29907</v>
      </c>
      <c r="B23889" s="89">
        <v>850.17</v>
      </c>
      <c r="C23889" s="89">
        <f>LN(Table3[[#This Row],[Value]]/B23888)</f>
        <v>6.0641998014897749E-3</v>
      </c>
      <c r="D23889" s="89"/>
      <c r="E23889" s="89"/>
      <c r="F23889" s="89">
        <f>Table3[[#This Row],[Yield]]/100*(1+F23888)</f>
        <v>0</v>
      </c>
    </row>
    <row r="23890" spans="1:6" x14ac:dyDescent="0.2">
      <c r="A23890" s="88">
        <v>29908</v>
      </c>
      <c r="B23890" s="89">
        <v>844.08</v>
      </c>
      <c r="C23890" s="89">
        <f>LN(Table3[[#This Row],[Value]]/B23889)</f>
        <v>-7.1890526531915655E-3</v>
      </c>
      <c r="D23890" s="89"/>
      <c r="E23890" s="89"/>
      <c r="F23890" s="89">
        <f>Table3[[#This Row],[Yield]]/100*(1+F23889)</f>
        <v>0</v>
      </c>
    </row>
    <row r="23891" spans="1:6" x14ac:dyDescent="0.2">
      <c r="A23891" s="88">
        <v>29909</v>
      </c>
      <c r="B23891" s="89">
        <v>844.75</v>
      </c>
      <c r="C23891" s="89">
        <f>LN(Table3[[#This Row],[Value]]/B23890)</f>
        <v>7.9344876056255357E-4</v>
      </c>
      <c r="D23891" s="89"/>
      <c r="E23891" s="89"/>
      <c r="F23891" s="89">
        <f>Table3[[#This Row],[Yield]]/100*(1+F23890)</f>
        <v>0</v>
      </c>
    </row>
    <row r="23892" spans="1:6" x14ac:dyDescent="0.2">
      <c r="A23892" s="88">
        <v>29910</v>
      </c>
      <c r="B23892" s="89">
        <v>852.93</v>
      </c>
      <c r="C23892" s="89">
        <f>LN(Table3[[#This Row],[Value]]/B23891)</f>
        <v>9.6367552239235398E-3</v>
      </c>
      <c r="D23892" s="89"/>
      <c r="E23892" s="89"/>
      <c r="F23892" s="89">
        <f>Table3[[#This Row],[Yield]]/100*(1+F23891)</f>
        <v>0</v>
      </c>
    </row>
    <row r="23893" spans="1:6" x14ac:dyDescent="0.2">
      <c r="A23893" s="88">
        <v>29913</v>
      </c>
      <c r="B23893" s="89">
        <v>851.79</v>
      </c>
      <c r="C23893" s="89">
        <f>LN(Table3[[#This Row],[Value]]/B23892)</f>
        <v>-1.3374632431563324E-3</v>
      </c>
      <c r="D23893" s="89"/>
      <c r="E23893" s="89"/>
      <c r="F23893" s="89">
        <f>Table3[[#This Row],[Yield]]/100*(1+F23892)</f>
        <v>0</v>
      </c>
    </row>
    <row r="23894" spans="1:6" x14ac:dyDescent="0.2">
      <c r="A23894" s="88">
        <v>29914</v>
      </c>
      <c r="B23894" s="89">
        <v>870.24</v>
      </c>
      <c r="C23894" s="89">
        <f>LN(Table3[[#This Row],[Value]]/B23893)</f>
        <v>2.1429018099484214E-2</v>
      </c>
      <c r="D23894" s="89"/>
      <c r="E23894" s="89"/>
      <c r="F23894" s="89">
        <f>Table3[[#This Row],[Yield]]/100*(1+F23893)</f>
        <v>0</v>
      </c>
    </row>
    <row r="23895" spans="1:6" x14ac:dyDescent="0.2">
      <c r="A23895" s="88">
        <v>29915</v>
      </c>
      <c r="B23895" s="89">
        <v>878.14</v>
      </c>
      <c r="C23895" s="89">
        <f>LN(Table3[[#This Row],[Value]]/B23894)</f>
        <v>9.0369985521007081E-3</v>
      </c>
      <c r="D23895" s="89"/>
      <c r="E23895" s="89"/>
      <c r="F23895" s="89">
        <f>Table3[[#This Row],[Yield]]/100*(1+F23894)</f>
        <v>0</v>
      </c>
    </row>
    <row r="23896" spans="1:6" x14ac:dyDescent="0.2">
      <c r="A23896" s="88">
        <v>29917</v>
      </c>
      <c r="B23896" s="89">
        <v>885.94</v>
      </c>
      <c r="C23896" s="89">
        <f>LN(Table3[[#This Row],[Value]]/B23895)</f>
        <v>8.8431939949275614E-3</v>
      </c>
      <c r="D23896" s="89"/>
      <c r="E23896" s="89"/>
      <c r="F23896" s="89">
        <f>Table3[[#This Row],[Yield]]/100*(1+F23895)</f>
        <v>0</v>
      </c>
    </row>
    <row r="23897" spans="1:6" x14ac:dyDescent="0.2">
      <c r="A23897" s="88">
        <v>29920</v>
      </c>
      <c r="B23897" s="89">
        <v>888.98</v>
      </c>
      <c r="C23897" s="89">
        <f>LN(Table3[[#This Row],[Value]]/B23896)</f>
        <v>3.4255098513088127E-3</v>
      </c>
      <c r="D23897" s="89"/>
      <c r="E23897" s="89"/>
      <c r="F23897" s="89">
        <f>Table3[[#This Row],[Yield]]/100*(1+F23896)</f>
        <v>0</v>
      </c>
    </row>
    <row r="23898" spans="1:6" x14ac:dyDescent="0.2">
      <c r="A23898" s="88">
        <v>29921</v>
      </c>
      <c r="B23898" s="89">
        <v>890.22</v>
      </c>
      <c r="C23898" s="89">
        <f>LN(Table3[[#This Row],[Value]]/B23897)</f>
        <v>1.3938851177697075E-3</v>
      </c>
      <c r="D23898" s="89"/>
      <c r="E23898" s="89"/>
      <c r="F23898" s="89">
        <f>Table3[[#This Row],[Yield]]/100*(1+F23897)</f>
        <v>0</v>
      </c>
    </row>
    <row r="23899" spans="1:6" x14ac:dyDescent="0.2">
      <c r="A23899" s="88">
        <v>29922</v>
      </c>
      <c r="B23899" s="89">
        <v>882.61</v>
      </c>
      <c r="C23899" s="89">
        <f>LN(Table3[[#This Row],[Value]]/B23898)</f>
        <v>-8.5851962586079942E-3</v>
      </c>
      <c r="D23899" s="89"/>
      <c r="E23899" s="89"/>
      <c r="F23899" s="89">
        <f>Table3[[#This Row],[Yield]]/100*(1+F23898)</f>
        <v>0</v>
      </c>
    </row>
    <row r="23900" spans="1:6" x14ac:dyDescent="0.2">
      <c r="A23900" s="88">
        <v>29923</v>
      </c>
      <c r="B23900" s="89">
        <v>883.85</v>
      </c>
      <c r="C23900" s="89">
        <f>LN(Table3[[#This Row],[Value]]/B23899)</f>
        <v>1.4039380497427158E-3</v>
      </c>
      <c r="D23900" s="89"/>
      <c r="E23900" s="89"/>
      <c r="F23900" s="89">
        <f>Table3[[#This Row],[Yield]]/100*(1+F23899)</f>
        <v>0</v>
      </c>
    </row>
    <row r="23901" spans="1:6" x14ac:dyDescent="0.2">
      <c r="A23901" s="88">
        <v>29924</v>
      </c>
      <c r="B23901" s="89">
        <v>892.69</v>
      </c>
      <c r="C23901" s="89">
        <f>LN(Table3[[#This Row],[Value]]/B23900)</f>
        <v>9.9520111691346683E-3</v>
      </c>
      <c r="D23901" s="89"/>
      <c r="E23901" s="89"/>
      <c r="F23901" s="89">
        <f>Table3[[#This Row],[Yield]]/100*(1+F23900)</f>
        <v>0</v>
      </c>
    </row>
    <row r="23902" spans="1:6" x14ac:dyDescent="0.2">
      <c r="A23902" s="88">
        <v>29927</v>
      </c>
      <c r="B23902" s="89">
        <v>886.99</v>
      </c>
      <c r="C23902" s="89">
        <f>LN(Table3[[#This Row],[Value]]/B23901)</f>
        <v>-6.4056678621579304E-3</v>
      </c>
      <c r="D23902" s="89"/>
      <c r="E23902" s="89"/>
      <c r="F23902" s="89">
        <f>Table3[[#This Row],[Yield]]/100*(1+F23901)</f>
        <v>0</v>
      </c>
    </row>
    <row r="23903" spans="1:6" x14ac:dyDescent="0.2">
      <c r="A23903" s="88">
        <v>29928</v>
      </c>
      <c r="B23903" s="89">
        <v>881.75</v>
      </c>
      <c r="C23903" s="89">
        <f>LN(Table3[[#This Row],[Value]]/B23902)</f>
        <v>-5.925139172707654E-3</v>
      </c>
      <c r="D23903" s="89"/>
      <c r="E23903" s="89"/>
      <c r="F23903" s="89">
        <f>Table3[[#This Row],[Yield]]/100*(1+F23902)</f>
        <v>0</v>
      </c>
    </row>
    <row r="23904" spans="1:6" x14ac:dyDescent="0.2">
      <c r="A23904" s="88">
        <v>29929</v>
      </c>
      <c r="B23904" s="89">
        <v>888.22</v>
      </c>
      <c r="C23904" s="89">
        <f>LN(Table3[[#This Row],[Value]]/B23903)</f>
        <v>7.3108909393510748E-3</v>
      </c>
      <c r="D23904" s="89"/>
      <c r="E23904" s="89"/>
      <c r="F23904" s="89">
        <f>Table3[[#This Row],[Yield]]/100*(1+F23903)</f>
        <v>0</v>
      </c>
    </row>
    <row r="23905" spans="1:6" x14ac:dyDescent="0.2">
      <c r="A23905" s="88">
        <v>29930</v>
      </c>
      <c r="B23905" s="89">
        <v>892.03</v>
      </c>
      <c r="C23905" s="89">
        <f>LN(Table3[[#This Row],[Value]]/B23904)</f>
        <v>4.2803042459396996E-3</v>
      </c>
      <c r="D23905" s="89"/>
      <c r="E23905" s="89"/>
      <c r="F23905" s="89">
        <f>Table3[[#This Row],[Yield]]/100*(1+F23904)</f>
        <v>0</v>
      </c>
    </row>
    <row r="23906" spans="1:6" x14ac:dyDescent="0.2">
      <c r="A23906" s="88">
        <v>29931</v>
      </c>
      <c r="B23906" s="89">
        <v>886.51</v>
      </c>
      <c r="C23906" s="89">
        <f>LN(Table3[[#This Row],[Value]]/B23905)</f>
        <v>-6.2073585349630431E-3</v>
      </c>
      <c r="D23906" s="89"/>
      <c r="E23906" s="89"/>
      <c r="F23906" s="89">
        <f>Table3[[#This Row],[Yield]]/100*(1+F23905)</f>
        <v>0</v>
      </c>
    </row>
    <row r="23907" spans="1:6" x14ac:dyDescent="0.2">
      <c r="A23907" s="88">
        <v>29934</v>
      </c>
      <c r="B23907" s="89">
        <v>871.48</v>
      </c>
      <c r="C23907" s="89">
        <f>LN(Table3[[#This Row],[Value]]/B23906)</f>
        <v>-1.7099490008356019E-2</v>
      </c>
      <c r="D23907" s="89"/>
      <c r="E23907" s="89"/>
      <c r="F23907" s="89">
        <f>Table3[[#This Row],[Yield]]/100*(1+F23906)</f>
        <v>0</v>
      </c>
    </row>
    <row r="23908" spans="1:6" x14ac:dyDescent="0.2">
      <c r="A23908" s="88">
        <v>29935</v>
      </c>
      <c r="B23908" s="89">
        <v>875.95</v>
      </c>
      <c r="C23908" s="89">
        <f>LN(Table3[[#This Row],[Value]]/B23907)</f>
        <v>5.1160959236980445E-3</v>
      </c>
      <c r="D23908" s="89"/>
      <c r="E23908" s="89"/>
      <c r="F23908" s="89">
        <f>Table3[[#This Row],[Yield]]/100*(1+F23907)</f>
        <v>0</v>
      </c>
    </row>
    <row r="23909" spans="1:6" x14ac:dyDescent="0.2">
      <c r="A23909" s="88">
        <v>29936</v>
      </c>
      <c r="B23909" s="89">
        <v>868.72</v>
      </c>
      <c r="C23909" s="89">
        <f>LN(Table3[[#This Row],[Value]]/B23908)</f>
        <v>-8.2881477731860231E-3</v>
      </c>
      <c r="D23909" s="89"/>
      <c r="E23909" s="89"/>
      <c r="F23909" s="89">
        <f>Table3[[#This Row],[Yield]]/100*(1+F23908)</f>
        <v>0</v>
      </c>
    </row>
    <row r="23910" spans="1:6" x14ac:dyDescent="0.2">
      <c r="A23910" s="88">
        <v>29937</v>
      </c>
      <c r="B23910" s="89">
        <v>870.53</v>
      </c>
      <c r="C23910" s="89">
        <f>LN(Table3[[#This Row],[Value]]/B23909)</f>
        <v>2.0813576580910632E-3</v>
      </c>
      <c r="D23910" s="89"/>
      <c r="E23910" s="89"/>
      <c r="F23910" s="89">
        <f>Table3[[#This Row],[Yield]]/100*(1+F23909)</f>
        <v>0</v>
      </c>
    </row>
    <row r="23911" spans="1:6" x14ac:dyDescent="0.2">
      <c r="A23911" s="88">
        <v>29938</v>
      </c>
      <c r="B23911" s="89">
        <v>875.76</v>
      </c>
      <c r="C23911" s="89">
        <f>LN(Table3[[#This Row],[Value]]/B23910)</f>
        <v>5.9898592295659324E-3</v>
      </c>
      <c r="D23911" s="89"/>
      <c r="E23911" s="89"/>
      <c r="F23911" s="89">
        <f>Table3[[#This Row],[Yield]]/100*(1+F23910)</f>
        <v>0</v>
      </c>
    </row>
    <row r="23912" spans="1:6" x14ac:dyDescent="0.2">
      <c r="A23912" s="88">
        <v>29941</v>
      </c>
      <c r="B23912" s="89">
        <v>873.1</v>
      </c>
      <c r="C23912" s="89">
        <f>LN(Table3[[#This Row],[Value]]/B23911)</f>
        <v>-3.0419839795399113E-3</v>
      </c>
      <c r="D23912" s="89"/>
      <c r="E23912" s="89"/>
      <c r="F23912" s="89">
        <f>Table3[[#This Row],[Yield]]/100*(1+F23911)</f>
        <v>0</v>
      </c>
    </row>
    <row r="23913" spans="1:6" x14ac:dyDescent="0.2">
      <c r="A23913" s="88">
        <v>29942</v>
      </c>
      <c r="B23913" s="89">
        <v>871.96</v>
      </c>
      <c r="C23913" s="89">
        <f>LN(Table3[[#This Row],[Value]]/B23912)</f>
        <v>-1.3065455195475199E-3</v>
      </c>
      <c r="D23913" s="89"/>
      <c r="E23913" s="89"/>
      <c r="F23913" s="89">
        <f>Table3[[#This Row],[Yield]]/100*(1+F23912)</f>
        <v>0</v>
      </c>
    </row>
    <row r="23914" spans="1:6" x14ac:dyDescent="0.2">
      <c r="A23914" s="88">
        <v>29943</v>
      </c>
      <c r="B23914" s="89">
        <v>869.67</v>
      </c>
      <c r="C23914" s="89">
        <f>LN(Table3[[#This Row],[Value]]/B23913)</f>
        <v>-2.6297219497780243E-3</v>
      </c>
      <c r="D23914" s="89"/>
      <c r="E23914" s="89"/>
      <c r="F23914" s="89">
        <f>Table3[[#This Row],[Yield]]/100*(1+F23913)</f>
        <v>0</v>
      </c>
    </row>
    <row r="23915" spans="1:6" x14ac:dyDescent="0.2">
      <c r="A23915" s="88">
        <v>29944</v>
      </c>
      <c r="B23915" s="89">
        <v>873.38</v>
      </c>
      <c r="C23915" s="89">
        <f>LN(Table3[[#This Row],[Value]]/B23914)</f>
        <v>4.2569124264953909E-3</v>
      </c>
      <c r="D23915" s="89"/>
      <c r="E23915" s="89"/>
      <c r="F23915" s="89">
        <f>Table3[[#This Row],[Yield]]/100*(1+F23914)</f>
        <v>0</v>
      </c>
    </row>
    <row r="23916" spans="1:6" x14ac:dyDescent="0.2">
      <c r="A23916" s="88">
        <v>29948</v>
      </c>
      <c r="B23916" s="89">
        <v>870.34</v>
      </c>
      <c r="C23916" s="89">
        <f>LN(Table3[[#This Row],[Value]]/B23915)</f>
        <v>-3.4868018718281608E-3</v>
      </c>
      <c r="D23916" s="89"/>
      <c r="E23916" s="89"/>
      <c r="F23916" s="89">
        <f>Table3[[#This Row],[Yield]]/100*(1+F23915)</f>
        <v>0</v>
      </c>
    </row>
    <row r="23917" spans="1:6" x14ac:dyDescent="0.2">
      <c r="A23917" s="88">
        <v>29949</v>
      </c>
      <c r="B23917" s="89">
        <v>868.25</v>
      </c>
      <c r="C23917" s="89">
        <f>LN(Table3[[#This Row],[Value]]/B23916)</f>
        <v>-2.4042482779201776E-3</v>
      </c>
      <c r="D23917" s="89"/>
      <c r="E23917" s="89"/>
      <c r="F23917" s="89">
        <f>Table3[[#This Row],[Yield]]/100*(1+F23916)</f>
        <v>0</v>
      </c>
    </row>
    <row r="23918" spans="1:6" x14ac:dyDescent="0.2">
      <c r="A23918" s="88">
        <v>29950</v>
      </c>
      <c r="B23918" s="89">
        <v>873.1</v>
      </c>
      <c r="C23918" s="89">
        <f>LN(Table3[[#This Row],[Value]]/B23917)</f>
        <v>5.5704051925785309E-3</v>
      </c>
      <c r="D23918" s="89"/>
      <c r="E23918" s="89"/>
      <c r="F23918" s="89">
        <f>Table3[[#This Row],[Yield]]/100*(1+F23917)</f>
        <v>0</v>
      </c>
    </row>
    <row r="23919" spans="1:6" x14ac:dyDescent="0.2">
      <c r="A23919" s="88">
        <v>29951</v>
      </c>
      <c r="B23919" s="89">
        <v>875</v>
      </c>
      <c r="C23919" s="89">
        <f>LN(Table3[[#This Row],[Value]]/B23918)</f>
        <v>2.173789540852514E-3</v>
      </c>
      <c r="D23919" s="89"/>
      <c r="E23919" s="89"/>
      <c r="F23919" s="89">
        <f>Table3[[#This Row],[Yield]]/100*(1+F23918)</f>
        <v>0</v>
      </c>
    </row>
    <row r="23920" spans="1:6" x14ac:dyDescent="0.2">
      <c r="A23920" s="88">
        <v>29955</v>
      </c>
      <c r="B23920" s="89">
        <v>882.52</v>
      </c>
      <c r="C23920" s="89">
        <f>LN(Table3[[#This Row],[Value]]/B23919)</f>
        <v>8.5575650825564786E-3</v>
      </c>
      <c r="D23920" s="89"/>
      <c r="E23920" s="89"/>
      <c r="F23920" s="89">
        <f>Table3[[#This Row],[Yield]]/100*(1+F23919)</f>
        <v>0</v>
      </c>
    </row>
    <row r="23921" spans="1:6" x14ac:dyDescent="0.2">
      <c r="A23921" s="88">
        <v>29956</v>
      </c>
      <c r="B23921" s="89">
        <v>865.3</v>
      </c>
      <c r="C23921" s="89">
        <f>LN(Table3[[#This Row],[Value]]/B23920)</f>
        <v>-1.9705183827477768E-2</v>
      </c>
      <c r="D23921" s="89"/>
      <c r="E23921" s="89"/>
      <c r="F23921" s="89">
        <f>Table3[[#This Row],[Yield]]/100*(1+F23920)</f>
        <v>0</v>
      </c>
    </row>
    <row r="23922" spans="1:6" x14ac:dyDescent="0.2">
      <c r="A23922" s="88">
        <v>29957</v>
      </c>
      <c r="B23922" s="89">
        <v>861.02</v>
      </c>
      <c r="C23922" s="89">
        <f>LN(Table3[[#This Row],[Value]]/B23921)</f>
        <v>-4.9585346510302225E-3</v>
      </c>
      <c r="D23922" s="89"/>
      <c r="E23922" s="89"/>
      <c r="F23922" s="89">
        <f>Table3[[#This Row],[Yield]]/100*(1+F23921)</f>
        <v>0</v>
      </c>
    </row>
    <row r="23923" spans="1:6" x14ac:dyDescent="0.2">
      <c r="A23923" s="88">
        <v>29958</v>
      </c>
      <c r="B23923" s="89">
        <v>861.78</v>
      </c>
      <c r="C23923" s="89">
        <f>LN(Table3[[#This Row],[Value]]/B23922)</f>
        <v>8.8228471012348811E-4</v>
      </c>
      <c r="D23923" s="89"/>
      <c r="E23923" s="89"/>
      <c r="F23923" s="89">
        <f>Table3[[#This Row],[Yield]]/100*(1+F23922)</f>
        <v>0</v>
      </c>
    </row>
    <row r="23924" spans="1:6" x14ac:dyDescent="0.2">
      <c r="A23924" s="88">
        <v>29959</v>
      </c>
      <c r="B23924" s="89">
        <v>866.53</v>
      </c>
      <c r="C23924" s="89">
        <f>LN(Table3[[#This Row],[Value]]/B23923)</f>
        <v>5.4967129272457844E-3</v>
      </c>
      <c r="D23924" s="89"/>
      <c r="E23924" s="89"/>
      <c r="F23924" s="89">
        <f>Table3[[#This Row],[Yield]]/100*(1+F23923)</f>
        <v>0</v>
      </c>
    </row>
    <row r="23925" spans="1:6" x14ac:dyDescent="0.2">
      <c r="A23925" s="88">
        <v>29962</v>
      </c>
      <c r="B23925" s="89">
        <v>850.46</v>
      </c>
      <c r="C23925" s="89">
        <f>LN(Table3[[#This Row],[Value]]/B23924)</f>
        <v>-1.8719351027257487E-2</v>
      </c>
      <c r="D23925" s="89"/>
      <c r="E23925" s="89"/>
      <c r="F23925" s="89">
        <f>Table3[[#This Row],[Yield]]/100*(1+F23924)</f>
        <v>0</v>
      </c>
    </row>
    <row r="23926" spans="1:6" x14ac:dyDescent="0.2">
      <c r="A23926" s="88">
        <v>29963</v>
      </c>
      <c r="B23926" s="89">
        <v>847.7</v>
      </c>
      <c r="C23926" s="89">
        <f>LN(Table3[[#This Row],[Value]]/B23925)</f>
        <v>-3.2505799574146614E-3</v>
      </c>
      <c r="D23926" s="89"/>
      <c r="E23926" s="89"/>
      <c r="F23926" s="89">
        <f>Table3[[#This Row],[Yield]]/100*(1+F23925)</f>
        <v>0</v>
      </c>
    </row>
    <row r="23927" spans="1:6" x14ac:dyDescent="0.2">
      <c r="A23927" s="88">
        <v>29964</v>
      </c>
      <c r="B23927" s="89">
        <v>838.95</v>
      </c>
      <c r="C23927" s="89">
        <f>LN(Table3[[#This Row],[Value]]/B23926)</f>
        <v>-1.0375689678653217E-2</v>
      </c>
      <c r="D23927" s="89"/>
      <c r="E23927" s="89"/>
      <c r="F23927" s="89">
        <f>Table3[[#This Row],[Yield]]/100*(1+F23926)</f>
        <v>0</v>
      </c>
    </row>
    <row r="23928" spans="1:6" x14ac:dyDescent="0.2">
      <c r="A23928" s="88">
        <v>29965</v>
      </c>
      <c r="B23928" s="89">
        <v>842.28</v>
      </c>
      <c r="C23928" s="89">
        <f>LN(Table3[[#This Row],[Value]]/B23927)</f>
        <v>3.9613905946237586E-3</v>
      </c>
      <c r="D23928" s="89"/>
      <c r="E23928" s="89"/>
      <c r="F23928" s="89">
        <f>Table3[[#This Row],[Yield]]/100*(1+F23927)</f>
        <v>0</v>
      </c>
    </row>
    <row r="23929" spans="1:6" x14ac:dyDescent="0.2">
      <c r="A23929" s="88">
        <v>29966</v>
      </c>
      <c r="B23929" s="89">
        <v>847.6</v>
      </c>
      <c r="C23929" s="89">
        <f>LN(Table3[[#This Row],[Value]]/B23928)</f>
        <v>6.2963258638137056E-3</v>
      </c>
      <c r="D23929" s="89"/>
      <c r="E23929" s="89"/>
      <c r="F23929" s="89">
        <f>Table3[[#This Row],[Yield]]/100*(1+F23928)</f>
        <v>0</v>
      </c>
    </row>
    <row r="23930" spans="1:6" x14ac:dyDescent="0.2">
      <c r="A23930" s="88">
        <v>29969</v>
      </c>
      <c r="B23930" s="89">
        <v>855.12</v>
      </c>
      <c r="C23930" s="89">
        <f>LN(Table3[[#This Row],[Value]]/B23929)</f>
        <v>8.8329835715462261E-3</v>
      </c>
      <c r="D23930" s="89"/>
      <c r="E23930" s="89"/>
      <c r="F23930" s="89">
        <f>Table3[[#This Row],[Yield]]/100*(1+F23929)</f>
        <v>0</v>
      </c>
    </row>
    <row r="23931" spans="1:6" x14ac:dyDescent="0.2">
      <c r="A23931" s="88">
        <v>29970</v>
      </c>
      <c r="B23931" s="89">
        <v>847.41</v>
      </c>
      <c r="C23931" s="89">
        <f>LN(Table3[[#This Row],[Value]]/B23930)</f>
        <v>-9.057171040405855E-3</v>
      </c>
      <c r="D23931" s="89"/>
      <c r="E23931" s="89"/>
      <c r="F23931" s="89">
        <f>Table3[[#This Row],[Yield]]/100*(1+F23930)</f>
        <v>0</v>
      </c>
    </row>
    <row r="23932" spans="1:6" x14ac:dyDescent="0.2">
      <c r="A23932" s="88">
        <v>29971</v>
      </c>
      <c r="B23932" s="89">
        <v>845.89</v>
      </c>
      <c r="C23932" s="89">
        <f>LN(Table3[[#This Row],[Value]]/B23931)</f>
        <v>-1.7953114135295101E-3</v>
      </c>
      <c r="D23932" s="89"/>
      <c r="E23932" s="89"/>
      <c r="F23932" s="89">
        <f>Table3[[#This Row],[Yield]]/100*(1+F23931)</f>
        <v>0</v>
      </c>
    </row>
    <row r="23933" spans="1:6" x14ac:dyDescent="0.2">
      <c r="A23933" s="88">
        <v>29972</v>
      </c>
      <c r="B23933" s="89">
        <v>848.27</v>
      </c>
      <c r="C23933" s="89">
        <f>LN(Table3[[#This Row],[Value]]/B23932)</f>
        <v>2.8096538292414069E-3</v>
      </c>
      <c r="D23933" s="89"/>
      <c r="E23933" s="89"/>
      <c r="F23933" s="89">
        <f>Table3[[#This Row],[Yield]]/100*(1+F23932)</f>
        <v>0</v>
      </c>
    </row>
    <row r="23934" spans="1:6" x14ac:dyDescent="0.2">
      <c r="A23934" s="88">
        <v>29973</v>
      </c>
      <c r="B23934" s="89">
        <v>845.03</v>
      </c>
      <c r="C23934" s="89">
        <f>LN(Table3[[#This Row],[Value]]/B23933)</f>
        <v>-3.8268516554577896E-3</v>
      </c>
      <c r="D23934" s="89"/>
      <c r="E23934" s="89"/>
      <c r="F23934" s="89">
        <f>Table3[[#This Row],[Yield]]/100*(1+F23933)</f>
        <v>0</v>
      </c>
    </row>
    <row r="23935" spans="1:6" x14ac:dyDescent="0.2">
      <c r="A23935" s="88">
        <v>29976</v>
      </c>
      <c r="B23935" s="89">
        <v>842.75</v>
      </c>
      <c r="C23935" s="89">
        <f>LN(Table3[[#This Row],[Value]]/B23934)</f>
        <v>-2.7017755713684803E-3</v>
      </c>
      <c r="D23935" s="89"/>
      <c r="E23935" s="89"/>
      <c r="F23935" s="89">
        <f>Table3[[#This Row],[Yield]]/100*(1+F23934)</f>
        <v>0</v>
      </c>
    </row>
    <row r="23936" spans="1:6" x14ac:dyDescent="0.2">
      <c r="A23936" s="88">
        <v>29977</v>
      </c>
      <c r="B23936" s="89">
        <v>841.51</v>
      </c>
      <c r="C23936" s="89">
        <f>LN(Table3[[#This Row],[Value]]/B23935)</f>
        <v>-1.4724570126228281E-3</v>
      </c>
      <c r="D23936" s="89"/>
      <c r="E23936" s="89"/>
      <c r="F23936" s="89">
        <f>Table3[[#This Row],[Yield]]/100*(1+F23935)</f>
        <v>0</v>
      </c>
    </row>
    <row r="23937" spans="1:6" x14ac:dyDescent="0.2">
      <c r="A23937" s="88">
        <v>29978</v>
      </c>
      <c r="B23937" s="89">
        <v>842.66</v>
      </c>
      <c r="C23937" s="89">
        <f>LN(Table3[[#This Row],[Value]]/B23936)</f>
        <v>1.3656580733907497E-3</v>
      </c>
      <c r="D23937" s="89"/>
      <c r="E23937" s="89"/>
      <c r="F23937" s="89">
        <f>Table3[[#This Row],[Yield]]/100*(1+F23936)</f>
        <v>0</v>
      </c>
    </row>
    <row r="23938" spans="1:6" x14ac:dyDescent="0.2">
      <c r="A23938" s="88">
        <v>29979</v>
      </c>
      <c r="B23938" s="89">
        <v>864.25</v>
      </c>
      <c r="C23938" s="89">
        <f>LN(Table3[[#This Row],[Value]]/B23937)</f>
        <v>2.5298523626795844E-2</v>
      </c>
      <c r="D23938" s="89"/>
      <c r="E23938" s="89"/>
      <c r="F23938" s="89">
        <f>Table3[[#This Row],[Yield]]/100*(1+F23937)</f>
        <v>0</v>
      </c>
    </row>
    <row r="23939" spans="1:6" x14ac:dyDescent="0.2">
      <c r="A23939" s="88">
        <v>29980</v>
      </c>
      <c r="B23939" s="89">
        <v>871.1</v>
      </c>
      <c r="C23939" s="89">
        <f>LN(Table3[[#This Row],[Value]]/B23938)</f>
        <v>7.8947020231125136E-3</v>
      </c>
      <c r="D23939" s="89"/>
      <c r="E23939" s="89"/>
      <c r="F23939" s="89">
        <f>Table3[[#This Row],[Yield]]/100*(1+F23938)</f>
        <v>0</v>
      </c>
    </row>
    <row r="23940" spans="1:6" x14ac:dyDescent="0.2">
      <c r="A23940" s="88">
        <v>29983</v>
      </c>
      <c r="B23940" s="89">
        <v>851.69</v>
      </c>
      <c r="C23940" s="89">
        <f>LN(Table3[[#This Row],[Value]]/B23939)</f>
        <v>-2.2534169970175232E-2</v>
      </c>
      <c r="D23940" s="89"/>
      <c r="E23940" s="89"/>
      <c r="F23940" s="89">
        <f>Table3[[#This Row],[Yield]]/100*(1+F23939)</f>
        <v>0</v>
      </c>
    </row>
    <row r="23941" spans="1:6" x14ac:dyDescent="0.2">
      <c r="A23941" s="88">
        <v>29984</v>
      </c>
      <c r="B23941" s="89">
        <v>852.55</v>
      </c>
      <c r="C23941" s="89">
        <f>LN(Table3[[#This Row],[Value]]/B23940)</f>
        <v>1.0092476094893988E-3</v>
      </c>
      <c r="D23941" s="89"/>
      <c r="E23941" s="89"/>
      <c r="F23941" s="89">
        <f>Table3[[#This Row],[Yield]]/100*(1+F23940)</f>
        <v>0</v>
      </c>
    </row>
    <row r="23942" spans="1:6" x14ac:dyDescent="0.2">
      <c r="A23942" s="88">
        <v>29985</v>
      </c>
      <c r="B23942" s="89">
        <v>845.03</v>
      </c>
      <c r="C23942" s="89">
        <f>LN(Table3[[#This Row],[Value]]/B23941)</f>
        <v>-8.8597287786219888E-3</v>
      </c>
      <c r="D23942" s="89"/>
      <c r="E23942" s="89"/>
      <c r="F23942" s="89">
        <f>Table3[[#This Row],[Yield]]/100*(1+F23941)</f>
        <v>0</v>
      </c>
    </row>
    <row r="23943" spans="1:6" x14ac:dyDescent="0.2">
      <c r="A23943" s="88">
        <v>29986</v>
      </c>
      <c r="B23943" s="89">
        <v>847.03</v>
      </c>
      <c r="C23943" s="89">
        <f>LN(Table3[[#This Row],[Value]]/B23942)</f>
        <v>2.3639834656015235E-3</v>
      </c>
      <c r="D23943" s="89"/>
      <c r="E23943" s="89"/>
      <c r="F23943" s="89">
        <f>Table3[[#This Row],[Yield]]/100*(1+F23942)</f>
        <v>0</v>
      </c>
    </row>
    <row r="23944" spans="1:6" x14ac:dyDescent="0.2">
      <c r="A23944" s="88">
        <v>29987</v>
      </c>
      <c r="B23944" s="89">
        <v>851.03</v>
      </c>
      <c r="C23944" s="89">
        <f>LN(Table3[[#This Row],[Value]]/B23943)</f>
        <v>4.7112674448223108E-3</v>
      </c>
      <c r="D23944" s="89"/>
      <c r="E23944" s="89"/>
      <c r="F23944" s="89">
        <f>Table3[[#This Row],[Yield]]/100*(1+F23943)</f>
        <v>0</v>
      </c>
    </row>
    <row r="23945" spans="1:6" x14ac:dyDescent="0.2">
      <c r="A23945" s="88">
        <v>29990</v>
      </c>
      <c r="B23945" s="89">
        <v>833.43</v>
      </c>
      <c r="C23945" s="89">
        <f>LN(Table3[[#This Row],[Value]]/B23944)</f>
        <v>-2.0897665135259987E-2</v>
      </c>
      <c r="D23945" s="89"/>
      <c r="E23945" s="89"/>
      <c r="F23945" s="89">
        <f>Table3[[#This Row],[Yield]]/100*(1+F23944)</f>
        <v>0</v>
      </c>
    </row>
    <row r="23946" spans="1:6" x14ac:dyDescent="0.2">
      <c r="A23946" s="88">
        <v>29991</v>
      </c>
      <c r="B23946" s="89">
        <v>830.57</v>
      </c>
      <c r="C23946" s="89">
        <f>LN(Table3[[#This Row],[Value]]/B23945)</f>
        <v>-3.4375033849138692E-3</v>
      </c>
      <c r="D23946" s="89"/>
      <c r="E23946" s="89"/>
      <c r="F23946" s="89">
        <f>Table3[[#This Row],[Yield]]/100*(1+F23945)</f>
        <v>0</v>
      </c>
    </row>
    <row r="23947" spans="1:6" x14ac:dyDescent="0.2">
      <c r="A23947" s="88">
        <v>29992</v>
      </c>
      <c r="B23947" s="89">
        <v>836.66</v>
      </c>
      <c r="C23947" s="89">
        <f>LN(Table3[[#This Row],[Value]]/B23946)</f>
        <v>7.3055632226954543E-3</v>
      </c>
      <c r="D23947" s="89"/>
      <c r="E23947" s="89"/>
      <c r="F23947" s="89">
        <f>Table3[[#This Row],[Yield]]/100*(1+F23946)</f>
        <v>0</v>
      </c>
    </row>
    <row r="23948" spans="1:6" x14ac:dyDescent="0.2">
      <c r="A23948" s="88">
        <v>29993</v>
      </c>
      <c r="B23948" s="89">
        <v>834.67</v>
      </c>
      <c r="C23948" s="89">
        <f>LN(Table3[[#This Row],[Value]]/B23947)</f>
        <v>-2.3813381443555243E-3</v>
      </c>
      <c r="D23948" s="89"/>
      <c r="E23948" s="89"/>
      <c r="F23948" s="89">
        <f>Table3[[#This Row],[Yield]]/100*(1+F23947)</f>
        <v>0</v>
      </c>
    </row>
    <row r="23949" spans="1:6" x14ac:dyDescent="0.2">
      <c r="A23949" s="88">
        <v>29994</v>
      </c>
      <c r="B23949" s="89">
        <v>833.81</v>
      </c>
      <c r="C23949" s="89">
        <f>LN(Table3[[#This Row],[Value]]/B23948)</f>
        <v>-1.0308784955899066E-3</v>
      </c>
      <c r="D23949" s="89"/>
      <c r="E23949" s="89"/>
      <c r="F23949" s="89">
        <f>Table3[[#This Row],[Yield]]/100*(1+F23948)</f>
        <v>0</v>
      </c>
    </row>
    <row r="23950" spans="1:6" x14ac:dyDescent="0.2">
      <c r="A23950" s="88">
        <v>29998</v>
      </c>
      <c r="B23950" s="89">
        <v>831.34</v>
      </c>
      <c r="C23950" s="89">
        <f>LN(Table3[[#This Row],[Value]]/B23949)</f>
        <v>-2.9667018726297345E-3</v>
      </c>
      <c r="D23950" s="89"/>
      <c r="E23950" s="89"/>
      <c r="F23950" s="89">
        <f>Table3[[#This Row],[Yield]]/100*(1+F23949)</f>
        <v>0</v>
      </c>
    </row>
    <row r="23951" spans="1:6" x14ac:dyDescent="0.2">
      <c r="A23951" s="88">
        <v>29999</v>
      </c>
      <c r="B23951" s="89">
        <v>827.63</v>
      </c>
      <c r="C23951" s="89">
        <f>LN(Table3[[#This Row],[Value]]/B23950)</f>
        <v>-4.4726621756710459E-3</v>
      </c>
      <c r="D23951" s="89"/>
      <c r="E23951" s="89"/>
      <c r="F23951" s="89">
        <f>Table3[[#This Row],[Yield]]/100*(1+F23950)</f>
        <v>0</v>
      </c>
    </row>
    <row r="23952" spans="1:6" x14ac:dyDescent="0.2">
      <c r="A23952" s="88">
        <v>30000</v>
      </c>
      <c r="B23952" s="89">
        <v>828.96</v>
      </c>
      <c r="C23952" s="89">
        <f>LN(Table3[[#This Row],[Value]]/B23951)</f>
        <v>1.605708456240371E-3</v>
      </c>
      <c r="D23952" s="89"/>
      <c r="E23952" s="89"/>
      <c r="F23952" s="89">
        <f>Table3[[#This Row],[Yield]]/100*(1+F23951)</f>
        <v>0</v>
      </c>
    </row>
    <row r="23953" spans="1:6" x14ac:dyDescent="0.2">
      <c r="A23953" s="88">
        <v>30001</v>
      </c>
      <c r="B23953" s="89">
        <v>824.3</v>
      </c>
      <c r="C23953" s="89">
        <f>LN(Table3[[#This Row],[Value]]/B23952)</f>
        <v>-5.6373617472964465E-3</v>
      </c>
      <c r="D23953" s="89"/>
      <c r="E23953" s="89"/>
      <c r="F23953" s="89">
        <f>Table3[[#This Row],[Yield]]/100*(1+F23952)</f>
        <v>0</v>
      </c>
    </row>
    <row r="23954" spans="1:6" x14ac:dyDescent="0.2">
      <c r="A23954" s="88">
        <v>30004</v>
      </c>
      <c r="B23954" s="89">
        <v>811.26</v>
      </c>
      <c r="C23954" s="89">
        <f>LN(Table3[[#This Row],[Value]]/B23953)</f>
        <v>-1.5945946720460239E-2</v>
      </c>
      <c r="D23954" s="89"/>
      <c r="E23954" s="89"/>
      <c r="F23954" s="89">
        <f>Table3[[#This Row],[Yield]]/100*(1+F23953)</f>
        <v>0</v>
      </c>
    </row>
    <row r="23955" spans="1:6" x14ac:dyDescent="0.2">
      <c r="A23955" s="88">
        <v>30005</v>
      </c>
      <c r="B23955" s="89">
        <v>812.98</v>
      </c>
      <c r="C23955" s="89">
        <f>LN(Table3[[#This Row],[Value]]/B23954)</f>
        <v>2.1179144004956152E-3</v>
      </c>
      <c r="D23955" s="89"/>
      <c r="E23955" s="89"/>
      <c r="F23955" s="89">
        <f>Table3[[#This Row],[Yield]]/100*(1+F23954)</f>
        <v>0</v>
      </c>
    </row>
    <row r="23956" spans="1:6" x14ac:dyDescent="0.2">
      <c r="A23956" s="88">
        <v>30006</v>
      </c>
      <c r="B23956" s="89">
        <v>826.77</v>
      </c>
      <c r="C23956" s="89">
        <f>LN(Table3[[#This Row],[Value]]/B23955)</f>
        <v>1.6820033679851926E-2</v>
      </c>
      <c r="D23956" s="89"/>
      <c r="E23956" s="89"/>
      <c r="F23956" s="89">
        <f>Table3[[#This Row],[Yield]]/100*(1+F23955)</f>
        <v>0</v>
      </c>
    </row>
    <row r="23957" spans="1:6" x14ac:dyDescent="0.2">
      <c r="A23957" s="88">
        <v>30007</v>
      </c>
      <c r="B23957" s="89">
        <v>825.82</v>
      </c>
      <c r="C23957" s="89">
        <f>LN(Table3[[#This Row],[Value]]/B23956)</f>
        <v>-1.1497105811425152E-3</v>
      </c>
      <c r="D23957" s="89"/>
      <c r="E23957" s="89"/>
      <c r="F23957" s="89">
        <f>Table3[[#This Row],[Yield]]/100*(1+F23956)</f>
        <v>0</v>
      </c>
    </row>
    <row r="23958" spans="1:6" x14ac:dyDescent="0.2">
      <c r="A23958" s="88">
        <v>30008</v>
      </c>
      <c r="B23958" s="89">
        <v>824.39</v>
      </c>
      <c r="C23958" s="89">
        <f>LN(Table3[[#This Row],[Value]]/B23957)</f>
        <v>-1.7331131891561943E-3</v>
      </c>
      <c r="D23958" s="89"/>
      <c r="E23958" s="89"/>
      <c r="F23958" s="89">
        <f>Table3[[#This Row],[Yield]]/100*(1+F23957)</f>
        <v>0</v>
      </c>
    </row>
    <row r="23959" spans="1:6" x14ac:dyDescent="0.2">
      <c r="A23959" s="88">
        <v>30011</v>
      </c>
      <c r="B23959" s="89">
        <v>828.39</v>
      </c>
      <c r="C23959" s="89">
        <f>LN(Table3[[#This Row],[Value]]/B23958)</f>
        <v>4.8403390767367011E-3</v>
      </c>
      <c r="D23959" s="89"/>
      <c r="E23959" s="89"/>
      <c r="F23959" s="89">
        <f>Table3[[#This Row],[Yield]]/100*(1+F23958)</f>
        <v>0</v>
      </c>
    </row>
    <row r="23960" spans="1:6" x14ac:dyDescent="0.2">
      <c r="A23960" s="88">
        <v>30012</v>
      </c>
      <c r="B23960" s="89">
        <v>825.82</v>
      </c>
      <c r="C23960" s="89">
        <f>LN(Table3[[#This Row],[Value]]/B23959)</f>
        <v>-3.1072258875804921E-3</v>
      </c>
      <c r="D23960" s="89"/>
      <c r="E23960" s="89"/>
      <c r="F23960" s="89">
        <f>Table3[[#This Row],[Yield]]/100*(1+F23959)</f>
        <v>0</v>
      </c>
    </row>
    <row r="23961" spans="1:6" x14ac:dyDescent="0.2">
      <c r="A23961" s="88">
        <v>30013</v>
      </c>
      <c r="B23961" s="89">
        <v>815.16</v>
      </c>
      <c r="C23961" s="89">
        <f>LN(Table3[[#This Row],[Value]]/B23960)</f>
        <v>-1.2992419106715801E-2</v>
      </c>
      <c r="D23961" s="89"/>
      <c r="E23961" s="89"/>
      <c r="F23961" s="89">
        <f>Table3[[#This Row],[Yield]]/100*(1+F23960)</f>
        <v>0</v>
      </c>
    </row>
    <row r="23962" spans="1:6" x14ac:dyDescent="0.2">
      <c r="A23962" s="88">
        <v>30014</v>
      </c>
      <c r="B23962" s="89">
        <v>807.55</v>
      </c>
      <c r="C23962" s="89">
        <f>LN(Table3[[#This Row],[Value]]/B23961)</f>
        <v>-9.3794403066886668E-3</v>
      </c>
      <c r="D23962" s="89"/>
      <c r="E23962" s="89"/>
      <c r="F23962" s="89">
        <f>Table3[[#This Row],[Yield]]/100*(1+F23961)</f>
        <v>0</v>
      </c>
    </row>
    <row r="23963" spans="1:6" x14ac:dyDescent="0.2">
      <c r="A23963" s="88">
        <v>30015</v>
      </c>
      <c r="B23963" s="89">
        <v>807.36</v>
      </c>
      <c r="C23963" s="89">
        <f>LN(Table3[[#This Row],[Value]]/B23962)</f>
        <v>-2.3530723182917134E-4</v>
      </c>
      <c r="D23963" s="89"/>
      <c r="E23963" s="89"/>
      <c r="F23963" s="89">
        <f>Table3[[#This Row],[Yield]]/100*(1+F23962)</f>
        <v>0</v>
      </c>
    </row>
    <row r="23964" spans="1:6" x14ac:dyDescent="0.2">
      <c r="A23964" s="88">
        <v>30018</v>
      </c>
      <c r="B23964" s="89">
        <v>795.47</v>
      </c>
      <c r="C23964" s="89">
        <f>LN(Table3[[#This Row],[Value]]/B23963)</f>
        <v>-1.4836530516706976E-2</v>
      </c>
      <c r="D23964" s="89"/>
      <c r="E23964" s="89"/>
      <c r="F23964" s="89">
        <f>Table3[[#This Row],[Yield]]/100*(1+F23963)</f>
        <v>0</v>
      </c>
    </row>
    <row r="23965" spans="1:6" x14ac:dyDescent="0.2">
      <c r="A23965" s="88">
        <v>30019</v>
      </c>
      <c r="B23965" s="89">
        <v>803.84</v>
      </c>
      <c r="C23965" s="89">
        <f>LN(Table3[[#This Row],[Value]]/B23964)</f>
        <v>1.046710946373868E-2</v>
      </c>
      <c r="D23965" s="89"/>
      <c r="E23965" s="89"/>
      <c r="F23965" s="89">
        <f>Table3[[#This Row],[Yield]]/100*(1+F23964)</f>
        <v>0</v>
      </c>
    </row>
    <row r="23966" spans="1:6" x14ac:dyDescent="0.2">
      <c r="A23966" s="88">
        <v>30020</v>
      </c>
      <c r="B23966" s="89">
        <v>804.89</v>
      </c>
      <c r="C23966" s="89">
        <f>LN(Table3[[#This Row],[Value]]/B23965)</f>
        <v>1.3053777191957498E-3</v>
      </c>
      <c r="D23966" s="89"/>
      <c r="E23966" s="89"/>
      <c r="F23966" s="89">
        <f>Table3[[#This Row],[Yield]]/100*(1+F23965)</f>
        <v>0</v>
      </c>
    </row>
    <row r="23967" spans="1:6" x14ac:dyDescent="0.2">
      <c r="A23967" s="88">
        <v>30021</v>
      </c>
      <c r="B23967" s="89">
        <v>805.56</v>
      </c>
      <c r="C23967" s="89">
        <f>LN(Table3[[#This Row],[Value]]/B23966)</f>
        <v>8.3206561974018376E-4</v>
      </c>
      <c r="D23967" s="89"/>
      <c r="E23967" s="89"/>
      <c r="F23967" s="89">
        <f>Table3[[#This Row],[Yield]]/100*(1+F23966)</f>
        <v>0</v>
      </c>
    </row>
    <row r="23968" spans="1:6" x14ac:dyDescent="0.2">
      <c r="A23968" s="88">
        <v>30022</v>
      </c>
      <c r="B23968" s="89">
        <v>797.37</v>
      </c>
      <c r="C23968" s="89">
        <f>LN(Table3[[#This Row],[Value]]/B23967)</f>
        <v>-1.0218875771526473E-2</v>
      </c>
      <c r="D23968" s="89"/>
      <c r="E23968" s="89"/>
      <c r="F23968" s="89">
        <f>Table3[[#This Row],[Yield]]/100*(1+F23967)</f>
        <v>0</v>
      </c>
    </row>
    <row r="23969" spans="1:6" x14ac:dyDescent="0.2">
      <c r="A23969" s="88">
        <v>30025</v>
      </c>
      <c r="B23969" s="89">
        <v>800.99</v>
      </c>
      <c r="C23969" s="89">
        <f>LN(Table3[[#This Row],[Value]]/B23968)</f>
        <v>4.5296506287876587E-3</v>
      </c>
      <c r="D23969" s="89"/>
      <c r="E23969" s="89"/>
      <c r="F23969" s="89">
        <f>Table3[[#This Row],[Yield]]/100*(1+F23968)</f>
        <v>0</v>
      </c>
    </row>
    <row r="23970" spans="1:6" x14ac:dyDescent="0.2">
      <c r="A23970" s="88">
        <v>30026</v>
      </c>
      <c r="B23970" s="89">
        <v>798.33</v>
      </c>
      <c r="C23970" s="89">
        <f>LN(Table3[[#This Row],[Value]]/B23969)</f>
        <v>-3.3264167930770788E-3</v>
      </c>
      <c r="D23970" s="89"/>
      <c r="E23970" s="89"/>
      <c r="F23970" s="89">
        <f>Table3[[#This Row],[Yield]]/100*(1+F23969)</f>
        <v>0</v>
      </c>
    </row>
    <row r="23971" spans="1:6" x14ac:dyDescent="0.2">
      <c r="A23971" s="88">
        <v>30027</v>
      </c>
      <c r="B23971" s="89">
        <v>795.85</v>
      </c>
      <c r="C23971" s="89">
        <f>LN(Table3[[#This Row],[Value]]/B23970)</f>
        <v>-3.1113199269811537E-3</v>
      </c>
      <c r="D23971" s="89"/>
      <c r="E23971" s="89"/>
      <c r="F23971" s="89">
        <f>Table3[[#This Row],[Yield]]/100*(1+F23970)</f>
        <v>0</v>
      </c>
    </row>
    <row r="23972" spans="1:6" x14ac:dyDescent="0.2">
      <c r="A23972" s="88">
        <v>30028</v>
      </c>
      <c r="B23972" s="89">
        <v>805.27</v>
      </c>
      <c r="C23972" s="89">
        <f>LN(Table3[[#This Row],[Value]]/B23971)</f>
        <v>1.1766899034152021E-2</v>
      </c>
      <c r="D23972" s="89"/>
      <c r="E23972" s="89"/>
      <c r="F23972" s="89">
        <f>Table3[[#This Row],[Yield]]/100*(1+F23971)</f>
        <v>0</v>
      </c>
    </row>
    <row r="23973" spans="1:6" x14ac:dyDescent="0.2">
      <c r="A23973" s="88">
        <v>30029</v>
      </c>
      <c r="B23973" s="89">
        <v>805.65</v>
      </c>
      <c r="C23973" s="89">
        <f>LN(Table3[[#This Row],[Value]]/B23972)</f>
        <v>4.7178010956253817E-4</v>
      </c>
      <c r="D23973" s="89"/>
      <c r="E23973" s="89"/>
      <c r="F23973" s="89">
        <f>Table3[[#This Row],[Yield]]/100*(1+F23972)</f>
        <v>0</v>
      </c>
    </row>
    <row r="23974" spans="1:6" x14ac:dyDescent="0.2">
      <c r="A23974" s="88">
        <v>30032</v>
      </c>
      <c r="B23974" s="89">
        <v>819.54</v>
      </c>
      <c r="C23974" s="89">
        <f>LN(Table3[[#This Row],[Value]]/B23973)</f>
        <v>1.7093802223277374E-2</v>
      </c>
      <c r="D23974" s="89"/>
      <c r="E23974" s="89"/>
      <c r="F23974" s="89">
        <f>Table3[[#This Row],[Yield]]/100*(1+F23973)</f>
        <v>0</v>
      </c>
    </row>
    <row r="23975" spans="1:6" x14ac:dyDescent="0.2">
      <c r="A23975" s="88">
        <v>30033</v>
      </c>
      <c r="B23975" s="89">
        <v>826.67</v>
      </c>
      <c r="C23975" s="89">
        <f>LN(Table3[[#This Row],[Value]]/B23974)</f>
        <v>8.6623754979977246E-3</v>
      </c>
      <c r="D23975" s="89"/>
      <c r="E23975" s="89"/>
      <c r="F23975" s="89">
        <f>Table3[[#This Row],[Yield]]/100*(1+F23974)</f>
        <v>0</v>
      </c>
    </row>
    <row r="23976" spans="1:6" x14ac:dyDescent="0.2">
      <c r="A23976" s="88">
        <v>30034</v>
      </c>
      <c r="B23976" s="89">
        <v>823.34</v>
      </c>
      <c r="C23976" s="89">
        <f>LN(Table3[[#This Row],[Value]]/B23975)</f>
        <v>-4.036344653729821E-3</v>
      </c>
      <c r="D23976" s="89"/>
      <c r="E23976" s="89"/>
      <c r="F23976" s="89">
        <f>Table3[[#This Row],[Yield]]/100*(1+F23975)</f>
        <v>0</v>
      </c>
    </row>
    <row r="23977" spans="1:6" x14ac:dyDescent="0.2">
      <c r="A23977" s="88">
        <v>30035</v>
      </c>
      <c r="B23977" s="89">
        <v>827.63</v>
      </c>
      <c r="C23977" s="89">
        <f>LN(Table3[[#This Row],[Value]]/B23976)</f>
        <v>5.1969565231146948E-3</v>
      </c>
      <c r="D23977" s="89"/>
      <c r="E23977" s="89"/>
      <c r="F23977" s="89">
        <f>Table3[[#This Row],[Yield]]/100*(1+F23976)</f>
        <v>0</v>
      </c>
    </row>
    <row r="23978" spans="1:6" x14ac:dyDescent="0.2">
      <c r="A23978" s="88">
        <v>30036</v>
      </c>
      <c r="B23978" s="89">
        <v>817.92</v>
      </c>
      <c r="C23978" s="89">
        <f>LN(Table3[[#This Row],[Value]]/B23977)</f>
        <v>-1.1801662301177313E-2</v>
      </c>
      <c r="D23978" s="89"/>
      <c r="E23978" s="89"/>
      <c r="F23978" s="89">
        <f>Table3[[#This Row],[Yield]]/100*(1+F23977)</f>
        <v>0</v>
      </c>
    </row>
    <row r="23979" spans="1:6" x14ac:dyDescent="0.2">
      <c r="A23979" s="88">
        <v>30039</v>
      </c>
      <c r="B23979" s="89">
        <v>823.82</v>
      </c>
      <c r="C23979" s="89">
        <f>LN(Table3[[#This Row],[Value]]/B23978)</f>
        <v>7.187527135535169E-3</v>
      </c>
      <c r="D23979" s="89"/>
      <c r="E23979" s="89"/>
      <c r="F23979" s="89">
        <f>Table3[[#This Row],[Yield]]/100*(1+F23978)</f>
        <v>0</v>
      </c>
    </row>
    <row r="23980" spans="1:6" x14ac:dyDescent="0.2">
      <c r="A23980" s="88">
        <v>30040</v>
      </c>
      <c r="B23980" s="89">
        <v>824.49</v>
      </c>
      <c r="C23980" s="89">
        <f>LN(Table3[[#This Row],[Value]]/B23979)</f>
        <v>8.1295391874085113E-4</v>
      </c>
      <c r="D23980" s="89"/>
      <c r="E23980" s="89"/>
      <c r="F23980" s="89">
        <f>Table3[[#This Row],[Yield]]/100*(1+F23979)</f>
        <v>0</v>
      </c>
    </row>
    <row r="23981" spans="1:6" x14ac:dyDescent="0.2">
      <c r="A23981" s="88">
        <v>30041</v>
      </c>
      <c r="B23981" s="89">
        <v>822.77</v>
      </c>
      <c r="C23981" s="89">
        <f>LN(Table3[[#This Row],[Value]]/B23980)</f>
        <v>-2.0883171145859606E-3</v>
      </c>
      <c r="D23981" s="89"/>
      <c r="E23981" s="89"/>
      <c r="F23981" s="89">
        <f>Table3[[#This Row],[Yield]]/100*(1+F23980)</f>
        <v>0</v>
      </c>
    </row>
    <row r="23982" spans="1:6" x14ac:dyDescent="0.2">
      <c r="A23982" s="88">
        <v>30042</v>
      </c>
      <c r="B23982" s="89">
        <v>833.24</v>
      </c>
      <c r="C23982" s="89">
        <f>LN(Table3[[#This Row],[Value]]/B23981)</f>
        <v>1.2645019666963381E-2</v>
      </c>
      <c r="D23982" s="89"/>
      <c r="E23982" s="89"/>
      <c r="F23982" s="89">
        <f>Table3[[#This Row],[Yield]]/100*(1+F23981)</f>
        <v>0</v>
      </c>
    </row>
    <row r="23983" spans="1:6" x14ac:dyDescent="0.2">
      <c r="A23983" s="88">
        <v>30043</v>
      </c>
      <c r="B23983" s="89">
        <v>838.57</v>
      </c>
      <c r="C23983" s="89">
        <f>LN(Table3[[#This Row],[Value]]/B23982)</f>
        <v>6.3763442721509623E-3</v>
      </c>
      <c r="D23983" s="89"/>
      <c r="E23983" s="89"/>
      <c r="F23983" s="89">
        <f>Table3[[#This Row],[Yield]]/100*(1+F23982)</f>
        <v>0</v>
      </c>
    </row>
    <row r="23984" spans="1:6" x14ac:dyDescent="0.2">
      <c r="A23984" s="88">
        <v>30046</v>
      </c>
      <c r="B23984" s="89">
        <v>835.33</v>
      </c>
      <c r="C23984" s="89">
        <f>LN(Table3[[#This Row],[Value]]/B23983)</f>
        <v>-3.8712038309076618E-3</v>
      </c>
      <c r="D23984" s="89"/>
      <c r="E23984" s="89"/>
      <c r="F23984" s="89">
        <f>Table3[[#This Row],[Yield]]/100*(1+F23983)</f>
        <v>0</v>
      </c>
    </row>
    <row r="23985" spans="1:6" x14ac:dyDescent="0.2">
      <c r="A23985" s="88">
        <v>30047</v>
      </c>
      <c r="B23985" s="89">
        <v>839.33</v>
      </c>
      <c r="C23985" s="89">
        <f>LN(Table3[[#This Row],[Value]]/B23984)</f>
        <v>4.7770981654617862E-3</v>
      </c>
      <c r="D23985" s="89"/>
      <c r="E23985" s="89"/>
      <c r="F23985" s="89">
        <f>Table3[[#This Row],[Yield]]/100*(1+F23984)</f>
        <v>0</v>
      </c>
    </row>
    <row r="23986" spans="1:6" x14ac:dyDescent="0.2">
      <c r="A23986" s="88">
        <v>30048</v>
      </c>
      <c r="B23986" s="89">
        <v>836.85</v>
      </c>
      <c r="C23986" s="89">
        <f>LN(Table3[[#This Row],[Value]]/B23985)</f>
        <v>-2.9591115627720034E-3</v>
      </c>
      <c r="D23986" s="89"/>
      <c r="E23986" s="89"/>
      <c r="F23986" s="89">
        <f>Table3[[#This Row],[Yield]]/100*(1+F23985)</f>
        <v>0</v>
      </c>
    </row>
    <row r="23987" spans="1:6" x14ac:dyDescent="0.2">
      <c r="A23987" s="88">
        <v>30049</v>
      </c>
      <c r="B23987" s="89">
        <v>842.94</v>
      </c>
      <c r="C23987" s="89">
        <f>LN(Table3[[#This Row],[Value]]/B23986)</f>
        <v>7.2509381319681718E-3</v>
      </c>
      <c r="D23987" s="89"/>
      <c r="E23987" s="89"/>
      <c r="F23987" s="89">
        <f>Table3[[#This Row],[Yield]]/100*(1+F23986)</f>
        <v>0</v>
      </c>
    </row>
    <row r="23988" spans="1:6" x14ac:dyDescent="0.2">
      <c r="A23988" s="88">
        <v>30053</v>
      </c>
      <c r="B23988" s="89">
        <v>841.32</v>
      </c>
      <c r="C23988" s="89">
        <f>LN(Table3[[#This Row],[Value]]/B23987)</f>
        <v>-1.9236940847384802E-3</v>
      </c>
      <c r="D23988" s="89"/>
      <c r="E23988" s="89"/>
      <c r="F23988" s="89">
        <f>Table3[[#This Row],[Yield]]/100*(1+F23987)</f>
        <v>0</v>
      </c>
    </row>
    <row r="23989" spans="1:6" x14ac:dyDescent="0.2">
      <c r="A23989" s="88">
        <v>30054</v>
      </c>
      <c r="B23989" s="89">
        <v>841.04</v>
      </c>
      <c r="C23989" s="89">
        <f>LN(Table3[[#This Row],[Value]]/B23988)</f>
        <v>-3.3286573930128513E-4</v>
      </c>
      <c r="D23989" s="89"/>
      <c r="E23989" s="89"/>
      <c r="F23989" s="89">
        <f>Table3[[#This Row],[Yield]]/100*(1+F23988)</f>
        <v>0</v>
      </c>
    </row>
    <row r="23990" spans="1:6" x14ac:dyDescent="0.2">
      <c r="A23990" s="88">
        <v>30055</v>
      </c>
      <c r="B23990" s="89">
        <v>838.09</v>
      </c>
      <c r="C23990" s="89">
        <f>LN(Table3[[#This Row],[Value]]/B23989)</f>
        <v>-3.5137279842865667E-3</v>
      </c>
      <c r="D23990" s="89"/>
      <c r="E23990" s="89"/>
      <c r="F23990" s="89">
        <f>Table3[[#This Row],[Yield]]/100*(1+F23989)</f>
        <v>0</v>
      </c>
    </row>
    <row r="23991" spans="1:6" x14ac:dyDescent="0.2">
      <c r="A23991" s="88">
        <v>30056</v>
      </c>
      <c r="B23991" s="89">
        <v>839.61</v>
      </c>
      <c r="C23991" s="89">
        <f>LN(Table3[[#This Row],[Value]]/B23990)</f>
        <v>1.8120050258003003E-3</v>
      </c>
      <c r="D23991" s="89"/>
      <c r="E23991" s="89"/>
      <c r="F23991" s="89">
        <f>Table3[[#This Row],[Yield]]/100*(1+F23990)</f>
        <v>0</v>
      </c>
    </row>
    <row r="23992" spans="1:6" x14ac:dyDescent="0.2">
      <c r="A23992" s="88">
        <v>30057</v>
      </c>
      <c r="B23992" s="89">
        <v>843.42</v>
      </c>
      <c r="C23992" s="89">
        <f>LN(Table3[[#This Row],[Value]]/B23991)</f>
        <v>4.527556262640421E-3</v>
      </c>
      <c r="D23992" s="89"/>
      <c r="E23992" s="89"/>
      <c r="F23992" s="89">
        <f>Table3[[#This Row],[Yield]]/100*(1+F23991)</f>
        <v>0</v>
      </c>
    </row>
    <row r="23993" spans="1:6" x14ac:dyDescent="0.2">
      <c r="A23993" s="88">
        <v>30060</v>
      </c>
      <c r="B23993" s="89">
        <v>846.08</v>
      </c>
      <c r="C23993" s="89">
        <f>LN(Table3[[#This Row],[Value]]/B23992)</f>
        <v>3.1488632114827536E-3</v>
      </c>
      <c r="D23993" s="89"/>
      <c r="E23993" s="89"/>
      <c r="F23993" s="89">
        <f>Table3[[#This Row],[Yield]]/100*(1+F23992)</f>
        <v>0</v>
      </c>
    </row>
    <row r="23994" spans="1:6" x14ac:dyDescent="0.2">
      <c r="A23994" s="88">
        <v>30061</v>
      </c>
      <c r="B23994" s="89">
        <v>840.56</v>
      </c>
      <c r="C23994" s="89">
        <f>LN(Table3[[#This Row],[Value]]/B23993)</f>
        <v>-6.5455814026923846E-3</v>
      </c>
      <c r="D23994" s="89"/>
      <c r="E23994" s="89"/>
      <c r="F23994" s="89">
        <f>Table3[[#This Row],[Yield]]/100*(1+F23993)</f>
        <v>0</v>
      </c>
    </row>
    <row r="23995" spans="1:6" x14ac:dyDescent="0.2">
      <c r="A23995" s="88">
        <v>30062</v>
      </c>
      <c r="B23995" s="89">
        <v>843.42</v>
      </c>
      <c r="C23995" s="89">
        <f>LN(Table3[[#This Row],[Value]]/B23994)</f>
        <v>3.3967181912098071E-3</v>
      </c>
      <c r="D23995" s="89"/>
      <c r="E23995" s="89"/>
      <c r="F23995" s="89">
        <f>Table3[[#This Row],[Yield]]/100*(1+F23994)</f>
        <v>0</v>
      </c>
    </row>
    <row r="23996" spans="1:6" x14ac:dyDescent="0.2">
      <c r="A23996" s="88">
        <v>30063</v>
      </c>
      <c r="B23996" s="89">
        <v>853.12</v>
      </c>
      <c r="C23996" s="89">
        <f>LN(Table3[[#This Row],[Value]]/B23995)</f>
        <v>1.1435162978559777E-2</v>
      </c>
      <c r="D23996" s="89"/>
      <c r="E23996" s="89"/>
      <c r="F23996" s="89">
        <f>Table3[[#This Row],[Yield]]/100*(1+F23995)</f>
        <v>0</v>
      </c>
    </row>
    <row r="23997" spans="1:6" x14ac:dyDescent="0.2">
      <c r="A23997" s="88">
        <v>30064</v>
      </c>
      <c r="B23997" s="89">
        <v>862.16</v>
      </c>
      <c r="C23997" s="89">
        <f>LN(Table3[[#This Row],[Value]]/B23996)</f>
        <v>1.0540650738287005E-2</v>
      </c>
      <c r="D23997" s="89"/>
      <c r="E23997" s="89"/>
      <c r="F23997" s="89">
        <f>Table3[[#This Row],[Yield]]/100*(1+F23996)</f>
        <v>0</v>
      </c>
    </row>
    <row r="23998" spans="1:6" x14ac:dyDescent="0.2">
      <c r="A23998" s="88">
        <v>30067</v>
      </c>
      <c r="B23998" s="89">
        <v>865.58</v>
      </c>
      <c r="C23998" s="89">
        <f>LN(Table3[[#This Row],[Value]]/B23997)</f>
        <v>3.9589341762643762E-3</v>
      </c>
      <c r="D23998" s="89"/>
      <c r="E23998" s="89"/>
      <c r="F23998" s="89">
        <f>Table3[[#This Row],[Yield]]/100*(1+F23997)</f>
        <v>0</v>
      </c>
    </row>
    <row r="23999" spans="1:6" x14ac:dyDescent="0.2">
      <c r="A23999" s="88">
        <v>30068</v>
      </c>
      <c r="B23999" s="89">
        <v>857.5</v>
      </c>
      <c r="C23999" s="89">
        <f>LN(Table3[[#This Row],[Value]]/B23998)</f>
        <v>-9.3786234247455694E-3</v>
      </c>
      <c r="D23999" s="89"/>
      <c r="E23999" s="89"/>
      <c r="F23999" s="89">
        <f>Table3[[#This Row],[Yield]]/100*(1+F23998)</f>
        <v>0</v>
      </c>
    </row>
    <row r="24000" spans="1:6" x14ac:dyDescent="0.2">
      <c r="A24000" s="88">
        <v>30069</v>
      </c>
      <c r="B24000" s="89">
        <v>852.64</v>
      </c>
      <c r="C24000" s="89">
        <f>LN(Table3[[#This Row],[Value]]/B23999)</f>
        <v>-5.6837604916228478E-3</v>
      </c>
      <c r="D24000" s="89"/>
      <c r="E24000" s="89"/>
      <c r="F24000" s="89">
        <f>Table3[[#This Row],[Yield]]/100*(1+F23999)</f>
        <v>0</v>
      </c>
    </row>
    <row r="24001" spans="1:6" x14ac:dyDescent="0.2">
      <c r="A24001" s="88">
        <v>30070</v>
      </c>
      <c r="B24001" s="89">
        <v>844.94</v>
      </c>
      <c r="C24001" s="89">
        <f>LN(Table3[[#This Row],[Value]]/B24000)</f>
        <v>-9.0717996294973902E-3</v>
      </c>
      <c r="D24001" s="89"/>
      <c r="E24001" s="89"/>
      <c r="F24001" s="89">
        <f>Table3[[#This Row],[Yield]]/100*(1+F24000)</f>
        <v>0</v>
      </c>
    </row>
    <row r="24002" spans="1:6" x14ac:dyDescent="0.2">
      <c r="A24002" s="88">
        <v>30071</v>
      </c>
      <c r="B24002" s="89">
        <v>848.36</v>
      </c>
      <c r="C24002" s="89">
        <f>LN(Table3[[#This Row],[Value]]/B24001)</f>
        <v>4.0394550881709072E-3</v>
      </c>
      <c r="D24002" s="89"/>
      <c r="E24002" s="89"/>
      <c r="F24002" s="89">
        <f>Table3[[#This Row],[Yield]]/100*(1+F24001)</f>
        <v>0</v>
      </c>
    </row>
    <row r="24003" spans="1:6" x14ac:dyDescent="0.2">
      <c r="A24003" s="88">
        <v>30074</v>
      </c>
      <c r="B24003" s="89">
        <v>849.03</v>
      </c>
      <c r="C24003" s="89">
        <f>LN(Table3[[#This Row],[Value]]/B24002)</f>
        <v>7.8944736895683295E-4</v>
      </c>
      <c r="D24003" s="89"/>
      <c r="E24003" s="89"/>
      <c r="F24003" s="89">
        <f>Table3[[#This Row],[Yield]]/100*(1+F24002)</f>
        <v>0</v>
      </c>
    </row>
    <row r="24004" spans="1:6" x14ac:dyDescent="0.2">
      <c r="A24004" s="88">
        <v>30075</v>
      </c>
      <c r="B24004" s="89">
        <v>854.45</v>
      </c>
      <c r="C24004" s="89">
        <f>LN(Table3[[#This Row],[Value]]/B24003)</f>
        <v>6.3634657168154252E-3</v>
      </c>
      <c r="D24004" s="89"/>
      <c r="E24004" s="89"/>
      <c r="F24004" s="89">
        <f>Table3[[#This Row],[Yield]]/100*(1+F24003)</f>
        <v>0</v>
      </c>
    </row>
    <row r="24005" spans="1:6" x14ac:dyDescent="0.2">
      <c r="A24005" s="88">
        <v>30076</v>
      </c>
      <c r="B24005" s="89">
        <v>854.45</v>
      </c>
      <c r="C24005" s="89">
        <f>LN(Table3[[#This Row],[Value]]/B24004)</f>
        <v>0</v>
      </c>
      <c r="D24005" s="89"/>
      <c r="E24005" s="89"/>
      <c r="F24005" s="89">
        <f>Table3[[#This Row],[Yield]]/100*(1+F24004)</f>
        <v>0</v>
      </c>
    </row>
    <row r="24006" spans="1:6" x14ac:dyDescent="0.2">
      <c r="A24006" s="88">
        <v>30077</v>
      </c>
      <c r="B24006" s="89">
        <v>863.2</v>
      </c>
      <c r="C24006" s="89">
        <f>LN(Table3[[#This Row],[Value]]/B24005)</f>
        <v>1.018842685100714E-2</v>
      </c>
      <c r="D24006" s="89"/>
      <c r="E24006" s="89"/>
      <c r="F24006" s="89">
        <f>Table3[[#This Row],[Yield]]/100*(1+F24005)</f>
        <v>0</v>
      </c>
    </row>
    <row r="24007" spans="1:6" x14ac:dyDescent="0.2">
      <c r="A24007" s="88">
        <v>30078</v>
      </c>
      <c r="B24007" s="89">
        <v>869.2</v>
      </c>
      <c r="C24007" s="89">
        <f>LN(Table3[[#This Row],[Value]]/B24006)</f>
        <v>6.926834438349687E-3</v>
      </c>
      <c r="D24007" s="89"/>
      <c r="E24007" s="89"/>
      <c r="F24007" s="89">
        <f>Table3[[#This Row],[Yield]]/100*(1+F24006)</f>
        <v>0</v>
      </c>
    </row>
    <row r="24008" spans="1:6" x14ac:dyDescent="0.2">
      <c r="A24008" s="88">
        <v>30081</v>
      </c>
      <c r="B24008" s="89">
        <v>860.92</v>
      </c>
      <c r="C24008" s="89">
        <f>LN(Table3[[#This Row],[Value]]/B24007)</f>
        <v>-9.5716634862963185E-3</v>
      </c>
      <c r="D24008" s="89"/>
      <c r="E24008" s="89"/>
      <c r="F24008" s="89">
        <f>Table3[[#This Row],[Yield]]/100*(1+F24007)</f>
        <v>0</v>
      </c>
    </row>
    <row r="24009" spans="1:6" x14ac:dyDescent="0.2">
      <c r="A24009" s="88">
        <v>30082</v>
      </c>
      <c r="B24009" s="89">
        <v>865.87</v>
      </c>
      <c r="C24009" s="89">
        <f>LN(Table3[[#This Row],[Value]]/B24008)</f>
        <v>5.733196924560393E-3</v>
      </c>
      <c r="D24009" s="89"/>
      <c r="E24009" s="89"/>
      <c r="F24009" s="89">
        <f>Table3[[#This Row],[Yield]]/100*(1+F24008)</f>
        <v>0</v>
      </c>
    </row>
    <row r="24010" spans="1:6" x14ac:dyDescent="0.2">
      <c r="A24010" s="88">
        <v>30083</v>
      </c>
      <c r="B24010" s="89">
        <v>865.77</v>
      </c>
      <c r="C24010" s="89">
        <f>LN(Table3[[#This Row],[Value]]/B24009)</f>
        <v>-1.1549744763481867E-4</v>
      </c>
      <c r="D24010" s="89"/>
      <c r="E24010" s="89"/>
      <c r="F24010" s="89">
        <f>Table3[[#This Row],[Yield]]/100*(1+F24009)</f>
        <v>0</v>
      </c>
    </row>
    <row r="24011" spans="1:6" x14ac:dyDescent="0.2">
      <c r="A24011" s="88">
        <v>30084</v>
      </c>
      <c r="B24011" s="89">
        <v>859.11</v>
      </c>
      <c r="C24011" s="89">
        <f>LN(Table3[[#This Row],[Value]]/B24010)</f>
        <v>-7.7223147081735633E-3</v>
      </c>
      <c r="D24011" s="89"/>
      <c r="E24011" s="89"/>
      <c r="F24011" s="89">
        <f>Table3[[#This Row],[Yield]]/100*(1+F24010)</f>
        <v>0</v>
      </c>
    </row>
    <row r="24012" spans="1:6" x14ac:dyDescent="0.2">
      <c r="A24012" s="88">
        <v>30085</v>
      </c>
      <c r="B24012" s="89">
        <v>857.78</v>
      </c>
      <c r="C24012" s="89">
        <f>LN(Table3[[#This Row],[Value]]/B24011)</f>
        <v>-1.5493133119083855E-3</v>
      </c>
      <c r="D24012" s="89"/>
      <c r="E24012" s="89"/>
      <c r="F24012" s="89">
        <f>Table3[[#This Row],[Yield]]/100*(1+F24011)</f>
        <v>0</v>
      </c>
    </row>
    <row r="24013" spans="1:6" x14ac:dyDescent="0.2">
      <c r="A24013" s="88">
        <v>30088</v>
      </c>
      <c r="B24013" s="89">
        <v>845.32</v>
      </c>
      <c r="C24013" s="89">
        <f>LN(Table3[[#This Row],[Value]]/B24012)</f>
        <v>-1.4632402458870316E-2</v>
      </c>
      <c r="D24013" s="89"/>
      <c r="E24013" s="89"/>
      <c r="F24013" s="89">
        <f>Table3[[#This Row],[Yield]]/100*(1+F24012)</f>
        <v>0</v>
      </c>
    </row>
    <row r="24014" spans="1:6" x14ac:dyDescent="0.2">
      <c r="A24014" s="88">
        <v>30089</v>
      </c>
      <c r="B24014" s="89">
        <v>840.85</v>
      </c>
      <c r="C24014" s="89">
        <f>LN(Table3[[#This Row],[Value]]/B24013)</f>
        <v>-5.3019689251924311E-3</v>
      </c>
      <c r="D24014" s="89"/>
      <c r="E24014" s="89"/>
      <c r="F24014" s="89">
        <f>Table3[[#This Row],[Yield]]/100*(1+F24013)</f>
        <v>0</v>
      </c>
    </row>
    <row r="24015" spans="1:6" x14ac:dyDescent="0.2">
      <c r="A24015" s="88">
        <v>30090</v>
      </c>
      <c r="B24015" s="89">
        <v>835.9</v>
      </c>
      <c r="C24015" s="89">
        <f>LN(Table3[[#This Row],[Value]]/B24014)</f>
        <v>-5.9042962636485126E-3</v>
      </c>
      <c r="D24015" s="89"/>
      <c r="E24015" s="89"/>
      <c r="F24015" s="89">
        <f>Table3[[#This Row],[Yield]]/100*(1+F24014)</f>
        <v>0</v>
      </c>
    </row>
    <row r="24016" spans="1:6" x14ac:dyDescent="0.2">
      <c r="A24016" s="88">
        <v>30091</v>
      </c>
      <c r="B24016" s="89">
        <v>832.48</v>
      </c>
      <c r="C24016" s="89">
        <f>LN(Table3[[#This Row],[Value]]/B24015)</f>
        <v>-4.0997911631170149E-3</v>
      </c>
      <c r="D24016" s="89"/>
      <c r="E24016" s="89"/>
      <c r="F24016" s="89">
        <f>Table3[[#This Row],[Yield]]/100*(1+F24015)</f>
        <v>0</v>
      </c>
    </row>
    <row r="24017" spans="1:6" x14ac:dyDescent="0.2">
      <c r="A24017" s="88">
        <v>30092</v>
      </c>
      <c r="B24017" s="89">
        <v>835.9</v>
      </c>
      <c r="C24017" s="89">
        <f>LN(Table3[[#This Row],[Value]]/B24016)</f>
        <v>4.099791163117001E-3</v>
      </c>
      <c r="D24017" s="89"/>
      <c r="E24017" s="89"/>
      <c r="F24017" s="89">
        <f>Table3[[#This Row],[Yield]]/100*(1+F24016)</f>
        <v>0</v>
      </c>
    </row>
    <row r="24018" spans="1:6" x14ac:dyDescent="0.2">
      <c r="A24018" s="88">
        <v>30095</v>
      </c>
      <c r="B24018" s="89">
        <v>836.38</v>
      </c>
      <c r="C24018" s="89">
        <f>LN(Table3[[#This Row],[Value]]/B24017)</f>
        <v>5.7406655964561937E-4</v>
      </c>
      <c r="D24018" s="89"/>
      <c r="E24018" s="89"/>
      <c r="F24018" s="89">
        <f>Table3[[#This Row],[Yield]]/100*(1+F24017)</f>
        <v>0</v>
      </c>
    </row>
    <row r="24019" spans="1:6" x14ac:dyDescent="0.2">
      <c r="A24019" s="88">
        <v>30096</v>
      </c>
      <c r="B24019" s="89">
        <v>834.57</v>
      </c>
      <c r="C24019" s="89">
        <f>LN(Table3[[#This Row],[Value]]/B24018)</f>
        <v>-2.1664331164019963E-3</v>
      </c>
      <c r="D24019" s="89"/>
      <c r="E24019" s="89"/>
      <c r="F24019" s="89">
        <f>Table3[[#This Row],[Yield]]/100*(1+F24018)</f>
        <v>0</v>
      </c>
    </row>
    <row r="24020" spans="1:6" x14ac:dyDescent="0.2">
      <c r="A24020" s="88">
        <v>30097</v>
      </c>
      <c r="B24020" s="89">
        <v>828.77</v>
      </c>
      <c r="C24020" s="89">
        <f>LN(Table3[[#This Row],[Value]]/B24019)</f>
        <v>-6.9739482094563427E-3</v>
      </c>
      <c r="D24020" s="89"/>
      <c r="E24020" s="89"/>
      <c r="F24020" s="89">
        <f>Table3[[#This Row],[Yield]]/100*(1+F24019)</f>
        <v>0</v>
      </c>
    </row>
    <row r="24021" spans="1:6" x14ac:dyDescent="0.2">
      <c r="A24021" s="88">
        <v>30098</v>
      </c>
      <c r="B24021" s="89">
        <v>824.96</v>
      </c>
      <c r="C24021" s="89">
        <f>LN(Table3[[#This Row],[Value]]/B24020)</f>
        <v>-4.60777362812972E-3</v>
      </c>
      <c r="D24021" s="89"/>
      <c r="E24021" s="89"/>
      <c r="F24021" s="89">
        <f>Table3[[#This Row],[Yield]]/100*(1+F24020)</f>
        <v>0</v>
      </c>
    </row>
    <row r="24022" spans="1:6" x14ac:dyDescent="0.2">
      <c r="A24022" s="88">
        <v>30099</v>
      </c>
      <c r="B24022" s="89">
        <v>819.54</v>
      </c>
      <c r="C24022" s="89">
        <f>LN(Table3[[#This Row],[Value]]/B24021)</f>
        <v>-6.5916930679125263E-3</v>
      </c>
      <c r="D24022" s="89"/>
      <c r="E24022" s="89"/>
      <c r="F24022" s="89">
        <f>Table3[[#This Row],[Yield]]/100*(1+F24021)</f>
        <v>0</v>
      </c>
    </row>
    <row r="24023" spans="1:6" x14ac:dyDescent="0.2">
      <c r="A24023" s="88">
        <v>30103</v>
      </c>
      <c r="B24023" s="89">
        <v>814.97</v>
      </c>
      <c r="C24023" s="89">
        <f>LN(Table3[[#This Row],[Value]]/B24022)</f>
        <v>-5.5919044954414326E-3</v>
      </c>
      <c r="D24023" s="89"/>
      <c r="E24023" s="89"/>
      <c r="F24023" s="89">
        <f>Table3[[#This Row],[Yield]]/100*(1+F24022)</f>
        <v>0</v>
      </c>
    </row>
    <row r="24024" spans="1:6" x14ac:dyDescent="0.2">
      <c r="A24024" s="88">
        <v>30104</v>
      </c>
      <c r="B24024" s="89">
        <v>816.88</v>
      </c>
      <c r="C24024" s="89">
        <f>LN(Table3[[#This Row],[Value]]/B24023)</f>
        <v>2.340902499868644E-3</v>
      </c>
      <c r="D24024" s="89"/>
      <c r="E24024" s="89"/>
      <c r="F24024" s="89">
        <f>Table3[[#This Row],[Yield]]/100*(1+F24023)</f>
        <v>0</v>
      </c>
    </row>
    <row r="24025" spans="1:6" x14ac:dyDescent="0.2">
      <c r="A24025" s="88">
        <v>30105</v>
      </c>
      <c r="B24025" s="89">
        <v>816.5</v>
      </c>
      <c r="C24025" s="89">
        <f>LN(Table3[[#This Row],[Value]]/B24024)</f>
        <v>-4.6529283676271675E-4</v>
      </c>
      <c r="D24025" s="89"/>
      <c r="E24025" s="89"/>
      <c r="F24025" s="89">
        <f>Table3[[#This Row],[Yield]]/100*(1+F24024)</f>
        <v>0</v>
      </c>
    </row>
    <row r="24026" spans="1:6" x14ac:dyDescent="0.2">
      <c r="A24026" s="88">
        <v>30106</v>
      </c>
      <c r="B24026" s="89">
        <v>804.98</v>
      </c>
      <c r="C24026" s="89">
        <f>LN(Table3[[#This Row],[Value]]/B24025)</f>
        <v>-1.4209480021088506E-2</v>
      </c>
      <c r="D24026" s="89"/>
      <c r="E24026" s="89"/>
      <c r="F24026" s="89">
        <f>Table3[[#This Row],[Yield]]/100*(1+F24025)</f>
        <v>0</v>
      </c>
    </row>
    <row r="24027" spans="1:6" x14ac:dyDescent="0.2">
      <c r="A24027" s="88">
        <v>30109</v>
      </c>
      <c r="B24027" s="89">
        <v>804.03</v>
      </c>
      <c r="C24027" s="89">
        <f>LN(Table3[[#This Row],[Value]]/B24026)</f>
        <v>-1.1808504737579246E-3</v>
      </c>
      <c r="D24027" s="89"/>
      <c r="E24027" s="89"/>
      <c r="F24027" s="89">
        <f>Table3[[#This Row],[Yield]]/100*(1+F24026)</f>
        <v>0</v>
      </c>
    </row>
    <row r="24028" spans="1:6" x14ac:dyDescent="0.2">
      <c r="A24028" s="88">
        <v>30110</v>
      </c>
      <c r="B24028" s="89">
        <v>802.23</v>
      </c>
      <c r="C24028" s="89">
        <f>LN(Table3[[#This Row],[Value]]/B24027)</f>
        <v>-2.2412321211611129E-3</v>
      </c>
      <c r="D24028" s="89"/>
      <c r="E24028" s="89"/>
      <c r="F24028" s="89">
        <f>Table3[[#This Row],[Yield]]/100*(1+F24027)</f>
        <v>0</v>
      </c>
    </row>
    <row r="24029" spans="1:6" x14ac:dyDescent="0.2">
      <c r="A24029" s="88">
        <v>30111</v>
      </c>
      <c r="B24029" s="89">
        <v>795.57</v>
      </c>
      <c r="C24029" s="89">
        <f>LN(Table3[[#This Row],[Value]]/B24028)</f>
        <v>-8.3365109162852023E-3</v>
      </c>
      <c r="D24029" s="89"/>
      <c r="E24029" s="89"/>
      <c r="F24029" s="89">
        <f>Table3[[#This Row],[Yield]]/100*(1+F24028)</f>
        <v>0</v>
      </c>
    </row>
    <row r="24030" spans="1:6" x14ac:dyDescent="0.2">
      <c r="A24030" s="88">
        <v>30112</v>
      </c>
      <c r="B24030" s="89">
        <v>798.71</v>
      </c>
      <c r="C24030" s="89">
        <f>LN(Table3[[#This Row],[Value]]/B24029)</f>
        <v>3.9390873122989124E-3</v>
      </c>
      <c r="D24030" s="89"/>
      <c r="E24030" s="89"/>
      <c r="F24030" s="89">
        <f>Table3[[#This Row],[Yield]]/100*(1+F24029)</f>
        <v>0</v>
      </c>
    </row>
    <row r="24031" spans="1:6" x14ac:dyDescent="0.2">
      <c r="A24031" s="88">
        <v>30113</v>
      </c>
      <c r="B24031" s="89">
        <v>809.74</v>
      </c>
      <c r="C24031" s="89">
        <f>LN(Table3[[#This Row],[Value]]/B24030)</f>
        <v>1.3715282294073624E-2</v>
      </c>
      <c r="D24031" s="89"/>
      <c r="E24031" s="89"/>
      <c r="F24031" s="89">
        <f>Table3[[#This Row],[Yield]]/100*(1+F24030)</f>
        <v>0</v>
      </c>
    </row>
    <row r="24032" spans="1:6" x14ac:dyDescent="0.2">
      <c r="A24032" s="88">
        <v>30116</v>
      </c>
      <c r="B24032" s="89">
        <v>801.85</v>
      </c>
      <c r="C24032" s="89">
        <f>LN(Table3[[#This Row],[Value]]/B24031)</f>
        <v>-9.7916505297817747E-3</v>
      </c>
      <c r="D24032" s="89"/>
      <c r="E24032" s="89"/>
      <c r="F24032" s="89">
        <f>Table3[[#This Row],[Yield]]/100*(1+F24031)</f>
        <v>0</v>
      </c>
    </row>
    <row r="24033" spans="1:6" x14ac:dyDescent="0.2">
      <c r="A24033" s="88">
        <v>30117</v>
      </c>
      <c r="B24033" s="89">
        <v>801.27</v>
      </c>
      <c r="C24033" s="89">
        <f>LN(Table3[[#This Row],[Value]]/B24032)</f>
        <v>-7.2358903301872075E-4</v>
      </c>
      <c r="D24033" s="89"/>
      <c r="E24033" s="89"/>
      <c r="F24033" s="89">
        <f>Table3[[#This Row],[Yield]]/100*(1+F24032)</f>
        <v>0</v>
      </c>
    </row>
    <row r="24034" spans="1:6" x14ac:dyDescent="0.2">
      <c r="A24034" s="88">
        <v>30118</v>
      </c>
      <c r="B24034" s="89">
        <v>796.9</v>
      </c>
      <c r="C24034" s="89">
        <f>LN(Table3[[#This Row],[Value]]/B24033)</f>
        <v>-5.4687685180967041E-3</v>
      </c>
      <c r="D24034" s="89"/>
      <c r="E24034" s="89"/>
      <c r="F24034" s="89">
        <f>Table3[[#This Row],[Yield]]/100*(1+F24033)</f>
        <v>0</v>
      </c>
    </row>
    <row r="24035" spans="1:6" x14ac:dyDescent="0.2">
      <c r="A24035" s="88">
        <v>30119</v>
      </c>
      <c r="B24035" s="89">
        <v>791.48</v>
      </c>
      <c r="C24035" s="89">
        <f>LN(Table3[[#This Row],[Value]]/B24034)</f>
        <v>-6.8245898794631072E-3</v>
      </c>
      <c r="D24035" s="89"/>
      <c r="E24035" s="89"/>
      <c r="F24035" s="89">
        <f>Table3[[#This Row],[Yield]]/100*(1+F24034)</f>
        <v>0</v>
      </c>
    </row>
    <row r="24036" spans="1:6" x14ac:dyDescent="0.2">
      <c r="A24036" s="88">
        <v>30120</v>
      </c>
      <c r="B24036" s="89">
        <v>788.62</v>
      </c>
      <c r="C24036" s="89">
        <f>LN(Table3[[#This Row],[Value]]/B24035)</f>
        <v>-3.6200280023580178E-3</v>
      </c>
      <c r="D24036" s="89"/>
      <c r="E24036" s="89"/>
      <c r="F24036" s="89">
        <f>Table3[[#This Row],[Yield]]/100*(1+F24035)</f>
        <v>0</v>
      </c>
    </row>
    <row r="24037" spans="1:6" x14ac:dyDescent="0.2">
      <c r="A24037" s="88">
        <v>30123</v>
      </c>
      <c r="B24037" s="89">
        <v>789.95</v>
      </c>
      <c r="C24037" s="89">
        <f>LN(Table3[[#This Row],[Value]]/B24036)</f>
        <v>1.6850697969769443E-3</v>
      </c>
      <c r="D24037" s="89"/>
      <c r="E24037" s="89"/>
      <c r="F24037" s="89">
        <f>Table3[[#This Row],[Yield]]/100*(1+F24036)</f>
        <v>0</v>
      </c>
    </row>
    <row r="24038" spans="1:6" x14ac:dyDescent="0.2">
      <c r="A24038" s="88">
        <v>30124</v>
      </c>
      <c r="B24038" s="89">
        <v>799.66</v>
      </c>
      <c r="C24038" s="89">
        <f>LN(Table3[[#This Row],[Value]]/B24037)</f>
        <v>1.2216985010972417E-2</v>
      </c>
      <c r="D24038" s="89"/>
      <c r="E24038" s="89"/>
      <c r="F24038" s="89">
        <f>Table3[[#This Row],[Yield]]/100*(1+F24037)</f>
        <v>0</v>
      </c>
    </row>
    <row r="24039" spans="1:6" x14ac:dyDescent="0.2">
      <c r="A24039" s="88">
        <v>30125</v>
      </c>
      <c r="B24039" s="89">
        <v>813.17</v>
      </c>
      <c r="C24039" s="89">
        <f>LN(Table3[[#This Row],[Value]]/B24038)</f>
        <v>1.6753552450205825E-2</v>
      </c>
      <c r="D24039" s="89"/>
      <c r="E24039" s="89"/>
      <c r="F24039" s="89">
        <f>Table3[[#This Row],[Yield]]/100*(1+F24038)</f>
        <v>0</v>
      </c>
    </row>
    <row r="24040" spans="1:6" x14ac:dyDescent="0.2">
      <c r="A24040" s="88">
        <v>30126</v>
      </c>
      <c r="B24040" s="89">
        <v>810.41</v>
      </c>
      <c r="C24040" s="89">
        <f>LN(Table3[[#This Row],[Value]]/B24039)</f>
        <v>-3.3998973363048757E-3</v>
      </c>
      <c r="D24040" s="89"/>
      <c r="E24040" s="89"/>
      <c r="F24040" s="89">
        <f>Table3[[#This Row],[Yield]]/100*(1+F24039)</f>
        <v>0</v>
      </c>
    </row>
    <row r="24041" spans="1:6" x14ac:dyDescent="0.2">
      <c r="A24041" s="88">
        <v>30127</v>
      </c>
      <c r="B24041" s="89">
        <v>803.08</v>
      </c>
      <c r="C24041" s="89">
        <f>LN(Table3[[#This Row],[Value]]/B24040)</f>
        <v>-9.0859570583537389E-3</v>
      </c>
      <c r="D24041" s="89"/>
      <c r="E24041" s="89"/>
      <c r="F24041" s="89">
        <f>Table3[[#This Row],[Yield]]/100*(1+F24040)</f>
        <v>0</v>
      </c>
    </row>
    <row r="24042" spans="1:6" x14ac:dyDescent="0.2">
      <c r="A24042" s="88">
        <v>30130</v>
      </c>
      <c r="B24042" s="89">
        <v>811.93</v>
      </c>
      <c r="C24042" s="89">
        <f>LN(Table3[[#This Row],[Value]]/B24041)</f>
        <v>1.0959794163720433E-2</v>
      </c>
      <c r="D24042" s="89"/>
      <c r="E24042" s="89"/>
      <c r="F24042" s="89">
        <f>Table3[[#This Row],[Yield]]/100*(1+F24041)</f>
        <v>0</v>
      </c>
    </row>
    <row r="24043" spans="1:6" x14ac:dyDescent="0.2">
      <c r="A24043" s="88">
        <v>30131</v>
      </c>
      <c r="B24043" s="89">
        <v>812.21</v>
      </c>
      <c r="C24043" s="89">
        <f>LN(Table3[[#This Row],[Value]]/B24042)</f>
        <v>3.4479786566940664E-4</v>
      </c>
      <c r="D24043" s="89"/>
      <c r="E24043" s="89"/>
      <c r="F24043" s="89">
        <f>Table3[[#This Row],[Yield]]/100*(1+F24042)</f>
        <v>0</v>
      </c>
    </row>
    <row r="24044" spans="1:6" x14ac:dyDescent="0.2">
      <c r="A24044" s="88">
        <v>30132</v>
      </c>
      <c r="B24044" s="89">
        <v>811.93</v>
      </c>
      <c r="C24044" s="89">
        <f>LN(Table3[[#This Row],[Value]]/B24043)</f>
        <v>-3.4479786566936566E-4</v>
      </c>
      <c r="D24044" s="89"/>
      <c r="E24044" s="89"/>
      <c r="F24044" s="89">
        <f>Table3[[#This Row],[Yield]]/100*(1+F24043)</f>
        <v>0</v>
      </c>
    </row>
    <row r="24045" spans="1:6" x14ac:dyDescent="0.2">
      <c r="A24045" s="88">
        <v>30133</v>
      </c>
      <c r="B24045" s="89">
        <v>803.27</v>
      </c>
      <c r="C24045" s="89">
        <f>LN(Table3[[#This Row],[Value]]/B24044)</f>
        <v>-1.0723233014673181E-2</v>
      </c>
      <c r="D24045" s="89"/>
      <c r="E24045" s="89"/>
      <c r="F24045" s="89">
        <f>Table3[[#This Row],[Yield]]/100*(1+F24044)</f>
        <v>0</v>
      </c>
    </row>
    <row r="24046" spans="1:6" x14ac:dyDescent="0.2">
      <c r="A24046" s="88">
        <v>30134</v>
      </c>
      <c r="B24046" s="89">
        <v>796.99</v>
      </c>
      <c r="C24046" s="89">
        <f>LN(Table3[[#This Row],[Value]]/B24045)</f>
        <v>-7.8487648743676818E-3</v>
      </c>
      <c r="D24046" s="89"/>
      <c r="E24046" s="89"/>
      <c r="F24046" s="89">
        <f>Table3[[#This Row],[Yield]]/100*(1+F24045)</f>
        <v>0</v>
      </c>
    </row>
    <row r="24047" spans="1:6" x14ac:dyDescent="0.2">
      <c r="A24047" s="88">
        <v>30138</v>
      </c>
      <c r="B24047" s="89">
        <v>798.9</v>
      </c>
      <c r="C24047" s="89">
        <f>LN(Table3[[#This Row],[Value]]/B24046)</f>
        <v>2.3936498279390614E-3</v>
      </c>
      <c r="D24047" s="89"/>
      <c r="E24047" s="89"/>
      <c r="F24047" s="89">
        <f>Table3[[#This Row],[Yield]]/100*(1+F24046)</f>
        <v>0</v>
      </c>
    </row>
    <row r="24048" spans="1:6" x14ac:dyDescent="0.2">
      <c r="A24048" s="88">
        <v>30139</v>
      </c>
      <c r="B24048" s="89">
        <v>799.66</v>
      </c>
      <c r="C24048" s="89">
        <f>LN(Table3[[#This Row],[Value]]/B24047)</f>
        <v>9.5085584183437935E-4</v>
      </c>
      <c r="D24048" s="89"/>
      <c r="E24048" s="89"/>
      <c r="F24048" s="89">
        <f>Table3[[#This Row],[Yield]]/100*(1+F24047)</f>
        <v>0</v>
      </c>
    </row>
    <row r="24049" spans="1:6" x14ac:dyDescent="0.2">
      <c r="A24049" s="88">
        <v>30140</v>
      </c>
      <c r="B24049" s="89">
        <v>804.98</v>
      </c>
      <c r="C24049" s="89">
        <f>LN(Table3[[#This Row],[Value]]/B24048)</f>
        <v>6.6307950596008062E-3</v>
      </c>
      <c r="D24049" s="89"/>
      <c r="E24049" s="89"/>
      <c r="F24049" s="89">
        <f>Table3[[#This Row],[Yield]]/100*(1+F24048)</f>
        <v>0</v>
      </c>
    </row>
    <row r="24050" spans="1:6" x14ac:dyDescent="0.2">
      <c r="A24050" s="88">
        <v>30141</v>
      </c>
      <c r="B24050" s="89">
        <v>814.12</v>
      </c>
      <c r="C24050" s="89">
        <f>LN(Table3[[#This Row],[Value]]/B24049)</f>
        <v>1.1290342895246941E-2</v>
      </c>
      <c r="D24050" s="89"/>
      <c r="E24050" s="89"/>
      <c r="F24050" s="89">
        <f>Table3[[#This Row],[Yield]]/100*(1+F24049)</f>
        <v>0</v>
      </c>
    </row>
    <row r="24051" spans="1:6" x14ac:dyDescent="0.2">
      <c r="A24051" s="88">
        <v>30144</v>
      </c>
      <c r="B24051" s="89">
        <v>824.87</v>
      </c>
      <c r="C24051" s="89">
        <f>LN(Table3[[#This Row],[Value]]/B24050)</f>
        <v>1.3118022876062771E-2</v>
      </c>
      <c r="D24051" s="89"/>
      <c r="E24051" s="89"/>
      <c r="F24051" s="89">
        <f>Table3[[#This Row],[Yield]]/100*(1+F24050)</f>
        <v>0</v>
      </c>
    </row>
    <row r="24052" spans="1:6" x14ac:dyDescent="0.2">
      <c r="A24052" s="88">
        <v>30145</v>
      </c>
      <c r="B24052" s="89">
        <v>824.2</v>
      </c>
      <c r="C24052" s="89">
        <f>LN(Table3[[#This Row],[Value]]/B24051)</f>
        <v>-8.1257925602418125E-4</v>
      </c>
      <c r="D24052" s="89"/>
      <c r="E24052" s="89"/>
      <c r="F24052" s="89">
        <f>Table3[[#This Row],[Yield]]/100*(1+F24051)</f>
        <v>0</v>
      </c>
    </row>
    <row r="24053" spans="1:6" x14ac:dyDescent="0.2">
      <c r="A24053" s="88">
        <v>30146</v>
      </c>
      <c r="B24053" s="89">
        <v>828.39</v>
      </c>
      <c r="C24053" s="89">
        <f>LN(Table3[[#This Row],[Value]]/B24052)</f>
        <v>5.0708390807900038E-3</v>
      </c>
      <c r="D24053" s="89"/>
      <c r="E24053" s="89"/>
      <c r="F24053" s="89">
        <f>Table3[[#This Row],[Yield]]/100*(1+F24052)</f>
        <v>0</v>
      </c>
    </row>
    <row r="24054" spans="1:6" x14ac:dyDescent="0.2">
      <c r="A24054" s="88">
        <v>30147</v>
      </c>
      <c r="B24054" s="89">
        <v>827.34</v>
      </c>
      <c r="C24054" s="89">
        <f>LN(Table3[[#This Row],[Value]]/B24053)</f>
        <v>-1.2683229038022382E-3</v>
      </c>
      <c r="D24054" s="89"/>
      <c r="E24054" s="89"/>
      <c r="F24054" s="89">
        <f>Table3[[#This Row],[Yield]]/100*(1+F24053)</f>
        <v>0</v>
      </c>
    </row>
    <row r="24055" spans="1:6" x14ac:dyDescent="0.2">
      <c r="A24055" s="88">
        <v>30148</v>
      </c>
      <c r="B24055" s="89">
        <v>828.67</v>
      </c>
      <c r="C24055" s="89">
        <f>LN(Table3[[#This Row],[Value]]/B24054)</f>
        <v>1.6062708388978446E-3</v>
      </c>
      <c r="D24055" s="89"/>
      <c r="E24055" s="89"/>
      <c r="F24055" s="89">
        <f>Table3[[#This Row],[Yield]]/100*(1+F24054)</f>
        <v>0</v>
      </c>
    </row>
    <row r="24056" spans="1:6" x14ac:dyDescent="0.2">
      <c r="A24056" s="88">
        <v>30151</v>
      </c>
      <c r="B24056" s="89">
        <v>826.1</v>
      </c>
      <c r="C24056" s="89">
        <f>LN(Table3[[#This Row],[Value]]/B24055)</f>
        <v>-3.1061743521431772E-3</v>
      </c>
      <c r="D24056" s="89"/>
      <c r="E24056" s="89"/>
      <c r="F24056" s="89">
        <f>Table3[[#This Row],[Yield]]/100*(1+F24055)</f>
        <v>0</v>
      </c>
    </row>
    <row r="24057" spans="1:6" x14ac:dyDescent="0.2">
      <c r="A24057" s="88">
        <v>30152</v>
      </c>
      <c r="B24057" s="89">
        <v>833.43</v>
      </c>
      <c r="C24057" s="89">
        <f>LN(Table3[[#This Row],[Value]]/B24056)</f>
        <v>8.8338838922430163E-3</v>
      </c>
      <c r="D24057" s="89"/>
      <c r="E24057" s="89"/>
      <c r="F24057" s="89">
        <f>Table3[[#This Row],[Yield]]/100*(1+F24056)</f>
        <v>0</v>
      </c>
    </row>
    <row r="24058" spans="1:6" x14ac:dyDescent="0.2">
      <c r="A24058" s="88">
        <v>30153</v>
      </c>
      <c r="B24058" s="89">
        <v>832.19</v>
      </c>
      <c r="C24058" s="89">
        <f>LN(Table3[[#This Row],[Value]]/B24057)</f>
        <v>-1.488935326283839E-3</v>
      </c>
      <c r="D24058" s="89"/>
      <c r="E24058" s="89"/>
      <c r="F24058" s="89">
        <f>Table3[[#This Row],[Yield]]/100*(1+F24057)</f>
        <v>0</v>
      </c>
    </row>
    <row r="24059" spans="1:6" x14ac:dyDescent="0.2">
      <c r="A24059" s="88">
        <v>30154</v>
      </c>
      <c r="B24059" s="89">
        <v>832</v>
      </c>
      <c r="C24059" s="89">
        <f>LN(Table3[[#This Row],[Value]]/B24058)</f>
        <v>-2.2833931321008242E-4</v>
      </c>
      <c r="D24059" s="89"/>
      <c r="E24059" s="89"/>
      <c r="F24059" s="89">
        <f>Table3[[#This Row],[Yield]]/100*(1+F24058)</f>
        <v>0</v>
      </c>
    </row>
    <row r="24060" spans="1:6" x14ac:dyDescent="0.2">
      <c r="A24060" s="88">
        <v>30155</v>
      </c>
      <c r="B24060" s="89">
        <v>830.57</v>
      </c>
      <c r="C24060" s="89">
        <f>LN(Table3[[#This Row],[Value]]/B24059)</f>
        <v>-1.7202287454199444E-3</v>
      </c>
      <c r="D24060" s="89"/>
      <c r="E24060" s="89"/>
      <c r="F24060" s="89">
        <f>Table3[[#This Row],[Yield]]/100*(1+F24059)</f>
        <v>0</v>
      </c>
    </row>
    <row r="24061" spans="1:6" x14ac:dyDescent="0.2">
      <c r="A24061" s="88">
        <v>30158</v>
      </c>
      <c r="B24061" s="89">
        <v>825.44</v>
      </c>
      <c r="C24061" s="89">
        <f>LN(Table3[[#This Row],[Value]]/B24060)</f>
        <v>-6.1956345794488745E-3</v>
      </c>
      <c r="D24061" s="89"/>
      <c r="E24061" s="89"/>
      <c r="F24061" s="89">
        <f>Table3[[#This Row],[Yield]]/100*(1+F24060)</f>
        <v>0</v>
      </c>
    </row>
    <row r="24062" spans="1:6" x14ac:dyDescent="0.2">
      <c r="A24062" s="88">
        <v>30159</v>
      </c>
      <c r="B24062" s="89">
        <v>822.77</v>
      </c>
      <c r="C24062" s="89">
        <f>LN(Table3[[#This Row],[Value]]/B24061)</f>
        <v>-3.2398812475891376E-3</v>
      </c>
      <c r="D24062" s="89"/>
      <c r="E24062" s="89"/>
      <c r="F24062" s="89">
        <f>Table3[[#This Row],[Yield]]/100*(1+F24061)</f>
        <v>0</v>
      </c>
    </row>
    <row r="24063" spans="1:6" x14ac:dyDescent="0.2">
      <c r="A24063" s="88">
        <v>30160</v>
      </c>
      <c r="B24063" s="89">
        <v>811.83</v>
      </c>
      <c r="C24063" s="89">
        <f>LN(Table3[[#This Row],[Value]]/B24062)</f>
        <v>-1.3385737611765635E-2</v>
      </c>
      <c r="D24063" s="89"/>
      <c r="E24063" s="89"/>
      <c r="F24063" s="89">
        <f>Table3[[#This Row],[Yield]]/100*(1+F24062)</f>
        <v>0</v>
      </c>
    </row>
    <row r="24064" spans="1:6" x14ac:dyDescent="0.2">
      <c r="A24064" s="88">
        <v>30161</v>
      </c>
      <c r="B24064" s="89">
        <v>812.21</v>
      </c>
      <c r="C24064" s="89">
        <f>LN(Table3[[#This Row],[Value]]/B24063)</f>
        <v>4.6796877778231899E-4</v>
      </c>
      <c r="D24064" s="89"/>
      <c r="E24064" s="89"/>
      <c r="F24064" s="89">
        <f>Table3[[#This Row],[Yield]]/100*(1+F24063)</f>
        <v>0</v>
      </c>
    </row>
    <row r="24065" spans="1:6" x14ac:dyDescent="0.2">
      <c r="A24065" s="88">
        <v>30162</v>
      </c>
      <c r="B24065" s="89">
        <v>808.6</v>
      </c>
      <c r="C24065" s="89">
        <f>LN(Table3[[#This Row],[Value]]/B24064)</f>
        <v>-4.4545702080968901E-3</v>
      </c>
      <c r="D24065" s="89"/>
      <c r="E24065" s="89"/>
      <c r="F24065" s="89">
        <f>Table3[[#This Row],[Yield]]/100*(1+F24064)</f>
        <v>0</v>
      </c>
    </row>
    <row r="24066" spans="1:6" x14ac:dyDescent="0.2">
      <c r="A24066" s="88">
        <v>30165</v>
      </c>
      <c r="B24066" s="89">
        <v>822.11</v>
      </c>
      <c r="C24066" s="89">
        <f>LN(Table3[[#This Row],[Value]]/B24065)</f>
        <v>1.6569848847756738E-2</v>
      </c>
      <c r="D24066" s="89"/>
      <c r="E24066" s="89"/>
      <c r="F24066" s="89">
        <f>Table3[[#This Row],[Yield]]/100*(1+F24065)</f>
        <v>0</v>
      </c>
    </row>
    <row r="24067" spans="1:6" x14ac:dyDescent="0.2">
      <c r="A24067" s="88">
        <v>30166</v>
      </c>
      <c r="B24067" s="89">
        <v>816.4</v>
      </c>
      <c r="C24067" s="89">
        <f>LN(Table3[[#This Row],[Value]]/B24066)</f>
        <v>-6.9697751187374818E-3</v>
      </c>
      <c r="D24067" s="89"/>
      <c r="E24067" s="89"/>
      <c r="F24067" s="89">
        <f>Table3[[#This Row],[Yield]]/100*(1+F24066)</f>
        <v>0</v>
      </c>
    </row>
    <row r="24068" spans="1:6" x14ac:dyDescent="0.2">
      <c r="A24068" s="88">
        <v>30167</v>
      </c>
      <c r="B24068" s="89">
        <v>803.46</v>
      </c>
      <c r="C24068" s="89">
        <f>LN(Table3[[#This Row],[Value]]/B24067)</f>
        <v>-1.5977029200159837E-2</v>
      </c>
      <c r="D24068" s="89"/>
      <c r="E24068" s="89"/>
      <c r="F24068" s="89">
        <f>Table3[[#This Row],[Yield]]/100*(1+F24067)</f>
        <v>0</v>
      </c>
    </row>
    <row r="24069" spans="1:6" x14ac:dyDescent="0.2">
      <c r="A24069" s="88">
        <v>30168</v>
      </c>
      <c r="B24069" s="89">
        <v>795.85</v>
      </c>
      <c r="C24069" s="89">
        <f>LN(Table3[[#This Row],[Value]]/B24068)</f>
        <v>-9.5166758596663664E-3</v>
      </c>
      <c r="D24069" s="89"/>
      <c r="E24069" s="89"/>
      <c r="F24069" s="89">
        <f>Table3[[#This Row],[Yield]]/100*(1+F24068)</f>
        <v>0</v>
      </c>
    </row>
    <row r="24070" spans="1:6" x14ac:dyDescent="0.2">
      <c r="A24070" s="88">
        <v>30169</v>
      </c>
      <c r="B24070" s="89">
        <v>784.34</v>
      </c>
      <c r="C24070" s="89">
        <f>LN(Table3[[#This Row],[Value]]/B24069)</f>
        <v>-1.456812606522832E-2</v>
      </c>
      <c r="D24070" s="89"/>
      <c r="E24070" s="89"/>
      <c r="F24070" s="89">
        <f>Table3[[#This Row],[Yield]]/100*(1+F24069)</f>
        <v>0</v>
      </c>
    </row>
    <row r="24071" spans="1:6" x14ac:dyDescent="0.2">
      <c r="A24071" s="88">
        <v>30172</v>
      </c>
      <c r="B24071" s="89">
        <v>780.35</v>
      </c>
      <c r="C24071" s="89">
        <f>LN(Table3[[#This Row],[Value]]/B24070)</f>
        <v>-5.1000628220724707E-3</v>
      </c>
      <c r="D24071" s="89"/>
      <c r="E24071" s="89"/>
      <c r="F24071" s="89">
        <f>Table3[[#This Row],[Yield]]/100*(1+F24070)</f>
        <v>0</v>
      </c>
    </row>
    <row r="24072" spans="1:6" x14ac:dyDescent="0.2">
      <c r="A24072" s="88">
        <v>30173</v>
      </c>
      <c r="B24072" s="89">
        <v>779.3</v>
      </c>
      <c r="C24072" s="89">
        <f>LN(Table3[[#This Row],[Value]]/B24071)</f>
        <v>-1.3464561390474502E-3</v>
      </c>
      <c r="D24072" s="89"/>
      <c r="E24072" s="89"/>
      <c r="F24072" s="89">
        <f>Table3[[#This Row],[Yield]]/100*(1+F24071)</f>
        <v>0</v>
      </c>
    </row>
    <row r="24073" spans="1:6" x14ac:dyDescent="0.2">
      <c r="A24073" s="88">
        <v>30174</v>
      </c>
      <c r="B24073" s="89">
        <v>777.21</v>
      </c>
      <c r="C24073" s="89">
        <f>LN(Table3[[#This Row],[Value]]/B24072)</f>
        <v>-2.685496728027524E-3</v>
      </c>
      <c r="D24073" s="89"/>
      <c r="E24073" s="89"/>
      <c r="F24073" s="89">
        <f>Table3[[#This Row],[Yield]]/100*(1+F24072)</f>
        <v>0</v>
      </c>
    </row>
    <row r="24074" spans="1:6" x14ac:dyDescent="0.2">
      <c r="A24074" s="88">
        <v>30175</v>
      </c>
      <c r="B24074" s="89">
        <v>776.92</v>
      </c>
      <c r="C24074" s="89">
        <f>LN(Table3[[#This Row],[Value]]/B24073)</f>
        <v>-3.7319915755566855E-4</v>
      </c>
      <c r="D24074" s="89"/>
      <c r="E24074" s="89"/>
      <c r="F24074" s="89">
        <f>Table3[[#This Row],[Yield]]/100*(1+F24073)</f>
        <v>0</v>
      </c>
    </row>
    <row r="24075" spans="1:6" x14ac:dyDescent="0.2">
      <c r="A24075" s="88">
        <v>30176</v>
      </c>
      <c r="B24075" s="89">
        <v>788.05</v>
      </c>
      <c r="C24075" s="89">
        <f>LN(Table3[[#This Row],[Value]]/B24074)</f>
        <v>1.422415465761793E-2</v>
      </c>
      <c r="D24075" s="89"/>
      <c r="E24075" s="89"/>
      <c r="F24075" s="89">
        <f>Table3[[#This Row],[Yield]]/100*(1+F24074)</f>
        <v>0</v>
      </c>
    </row>
    <row r="24076" spans="1:6" x14ac:dyDescent="0.2">
      <c r="A24076" s="88">
        <v>30179</v>
      </c>
      <c r="B24076" s="89">
        <v>792.43</v>
      </c>
      <c r="C24076" s="89">
        <f>LN(Table3[[#This Row],[Value]]/B24075)</f>
        <v>5.5426341530217032E-3</v>
      </c>
      <c r="D24076" s="89"/>
      <c r="E24076" s="89"/>
      <c r="F24076" s="89">
        <f>Table3[[#This Row],[Yield]]/100*(1+F24075)</f>
        <v>0</v>
      </c>
    </row>
    <row r="24077" spans="1:6" x14ac:dyDescent="0.2">
      <c r="A24077" s="88">
        <v>30180</v>
      </c>
      <c r="B24077" s="89">
        <v>831.24</v>
      </c>
      <c r="C24077" s="89">
        <f>LN(Table3[[#This Row],[Value]]/B24076)</f>
        <v>4.7814388047942351E-2</v>
      </c>
      <c r="D24077" s="89"/>
      <c r="E24077" s="89"/>
      <c r="F24077" s="89">
        <f>Table3[[#This Row],[Yield]]/100*(1+F24076)</f>
        <v>0</v>
      </c>
    </row>
    <row r="24078" spans="1:6" x14ac:dyDescent="0.2">
      <c r="A24078" s="88">
        <v>30181</v>
      </c>
      <c r="B24078" s="89">
        <v>829.43</v>
      </c>
      <c r="C24078" s="89">
        <f>LN(Table3[[#This Row],[Value]]/B24077)</f>
        <v>-2.1798439385521942E-3</v>
      </c>
      <c r="D24078" s="89"/>
      <c r="E24078" s="89"/>
      <c r="F24078" s="89">
        <f>Table3[[#This Row],[Yield]]/100*(1+F24077)</f>
        <v>0</v>
      </c>
    </row>
    <row r="24079" spans="1:6" x14ac:dyDescent="0.2">
      <c r="A24079" s="88">
        <v>30182</v>
      </c>
      <c r="B24079" s="89">
        <v>838.57</v>
      </c>
      <c r="C24079" s="89">
        <f>LN(Table3[[#This Row],[Value]]/B24078)</f>
        <v>1.0959342303903273E-2</v>
      </c>
      <c r="D24079" s="89"/>
      <c r="E24079" s="89"/>
      <c r="F24079" s="89">
        <f>Table3[[#This Row],[Yield]]/100*(1+F24078)</f>
        <v>0</v>
      </c>
    </row>
    <row r="24080" spans="1:6" x14ac:dyDescent="0.2">
      <c r="A24080" s="88">
        <v>30183</v>
      </c>
      <c r="B24080" s="89">
        <v>869.29</v>
      </c>
      <c r="C24080" s="89">
        <f>LN(Table3[[#This Row],[Value]]/B24079)</f>
        <v>3.5978726322417574E-2</v>
      </c>
      <c r="D24080" s="89"/>
      <c r="E24080" s="89"/>
      <c r="F24080" s="89">
        <f>Table3[[#This Row],[Yield]]/100*(1+F24079)</f>
        <v>0</v>
      </c>
    </row>
    <row r="24081" spans="1:6" x14ac:dyDescent="0.2">
      <c r="A24081" s="88">
        <v>30186</v>
      </c>
      <c r="B24081" s="89">
        <v>891.17</v>
      </c>
      <c r="C24081" s="89">
        <f>LN(Table3[[#This Row],[Value]]/B24080)</f>
        <v>2.4858419618584589E-2</v>
      </c>
      <c r="D24081" s="89"/>
      <c r="E24081" s="89"/>
      <c r="F24081" s="89">
        <f>Table3[[#This Row],[Yield]]/100*(1+F24080)</f>
        <v>0</v>
      </c>
    </row>
    <row r="24082" spans="1:6" x14ac:dyDescent="0.2">
      <c r="A24082" s="88">
        <v>30187</v>
      </c>
      <c r="B24082" s="89">
        <v>874.9</v>
      </c>
      <c r="C24082" s="89">
        <f>LN(Table3[[#This Row],[Value]]/B24081)</f>
        <v>-1.8425612016648399E-2</v>
      </c>
      <c r="D24082" s="89"/>
      <c r="E24082" s="89"/>
      <c r="F24082" s="89">
        <f>Table3[[#This Row],[Yield]]/100*(1+F24081)</f>
        <v>0</v>
      </c>
    </row>
    <row r="24083" spans="1:6" x14ac:dyDescent="0.2">
      <c r="A24083" s="88">
        <v>30188</v>
      </c>
      <c r="B24083" s="89">
        <v>884.89</v>
      </c>
      <c r="C24083" s="89">
        <f>LN(Table3[[#This Row],[Value]]/B24082)</f>
        <v>1.1353749385287224E-2</v>
      </c>
      <c r="D24083" s="89"/>
      <c r="E24083" s="89"/>
      <c r="F24083" s="89">
        <f>Table3[[#This Row],[Yield]]/100*(1+F24082)</f>
        <v>0</v>
      </c>
    </row>
    <row r="24084" spans="1:6" x14ac:dyDescent="0.2">
      <c r="A24084" s="88">
        <v>30189</v>
      </c>
      <c r="B24084" s="89">
        <v>892.41</v>
      </c>
      <c r="C24084" s="89">
        <f>LN(Table3[[#This Row],[Value]]/B24083)</f>
        <v>8.4623247354250423E-3</v>
      </c>
      <c r="D24084" s="89"/>
      <c r="E24084" s="89"/>
      <c r="F24084" s="89">
        <f>Table3[[#This Row],[Yield]]/100*(1+F24083)</f>
        <v>0</v>
      </c>
    </row>
    <row r="24085" spans="1:6" x14ac:dyDescent="0.2">
      <c r="A24085" s="88">
        <v>30190</v>
      </c>
      <c r="B24085" s="89">
        <v>883.47</v>
      </c>
      <c r="C24085" s="89">
        <f>LN(Table3[[#This Row],[Value]]/B24084)</f>
        <v>-1.0068332907078611E-2</v>
      </c>
      <c r="D24085" s="89"/>
      <c r="E24085" s="89"/>
      <c r="F24085" s="89">
        <f>Table3[[#This Row],[Yield]]/100*(1+F24084)</f>
        <v>0</v>
      </c>
    </row>
    <row r="24086" spans="1:6" x14ac:dyDescent="0.2">
      <c r="A24086" s="88">
        <v>30193</v>
      </c>
      <c r="B24086" s="89">
        <v>893.3</v>
      </c>
      <c r="C24086" s="89">
        <f>LN(Table3[[#This Row],[Value]]/B24085)</f>
        <v>1.1065135381940708E-2</v>
      </c>
      <c r="D24086" s="89"/>
      <c r="E24086" s="89"/>
      <c r="F24086" s="89">
        <f>Table3[[#This Row],[Yield]]/100*(1+F24085)</f>
        <v>0</v>
      </c>
    </row>
    <row r="24087" spans="1:6" x14ac:dyDescent="0.2">
      <c r="A24087" s="88">
        <v>30194</v>
      </c>
      <c r="B24087" s="89">
        <v>901.31</v>
      </c>
      <c r="C24087" s="89">
        <f>LN(Table3[[#This Row],[Value]]/B24086)</f>
        <v>8.9267898778981336E-3</v>
      </c>
      <c r="D24087" s="89"/>
      <c r="E24087" s="89"/>
      <c r="F24087" s="89">
        <f>Table3[[#This Row],[Yield]]/100*(1+F24086)</f>
        <v>0</v>
      </c>
    </row>
    <row r="24088" spans="1:6" x14ac:dyDescent="0.2">
      <c r="A24088" s="88">
        <v>30195</v>
      </c>
      <c r="B24088" s="89">
        <v>895.05</v>
      </c>
      <c r="C24088" s="89">
        <f>LN(Table3[[#This Row],[Value]]/B24087)</f>
        <v>-6.9696779494908606E-3</v>
      </c>
      <c r="D24088" s="89"/>
      <c r="E24088" s="89"/>
      <c r="F24088" s="89">
        <f>Table3[[#This Row],[Yield]]/100*(1+F24087)</f>
        <v>0</v>
      </c>
    </row>
    <row r="24089" spans="1:6" x14ac:dyDescent="0.2">
      <c r="A24089" s="88">
        <v>30196</v>
      </c>
      <c r="B24089" s="89">
        <v>909.4</v>
      </c>
      <c r="C24089" s="89">
        <f>LN(Table3[[#This Row],[Value]]/B24088)</f>
        <v>1.5905458754709566E-2</v>
      </c>
      <c r="D24089" s="89"/>
      <c r="E24089" s="89"/>
      <c r="F24089" s="89">
        <f>Table3[[#This Row],[Yield]]/100*(1+F24088)</f>
        <v>0</v>
      </c>
    </row>
    <row r="24090" spans="1:6" x14ac:dyDescent="0.2">
      <c r="A24090" s="88">
        <v>30197</v>
      </c>
      <c r="B24090" s="89">
        <v>925.13</v>
      </c>
      <c r="C24090" s="89">
        <f>LN(Table3[[#This Row],[Value]]/B24089)</f>
        <v>1.7149226787159029E-2</v>
      </c>
      <c r="D24090" s="89"/>
      <c r="E24090" s="89"/>
      <c r="F24090" s="89">
        <f>Table3[[#This Row],[Yield]]/100*(1+F24089)</f>
        <v>0</v>
      </c>
    </row>
    <row r="24091" spans="1:6" x14ac:dyDescent="0.2">
      <c r="A24091" s="88">
        <v>30201</v>
      </c>
      <c r="B24091" s="89">
        <v>914.28</v>
      </c>
      <c r="C24091" s="89">
        <f>LN(Table3[[#This Row],[Value]]/B24090)</f>
        <v>-1.1797397905150562E-2</v>
      </c>
      <c r="D24091" s="89"/>
      <c r="E24091" s="89"/>
      <c r="F24091" s="89">
        <f>Table3[[#This Row],[Yield]]/100*(1+F24090)</f>
        <v>0</v>
      </c>
    </row>
    <row r="24092" spans="1:6" x14ac:dyDescent="0.2">
      <c r="A24092" s="88">
        <v>30202</v>
      </c>
      <c r="B24092" s="89">
        <v>915.75</v>
      </c>
      <c r="C24092" s="89">
        <f>LN(Table3[[#This Row],[Value]]/B24091)</f>
        <v>1.6065313860051476E-3</v>
      </c>
      <c r="D24092" s="89"/>
      <c r="E24092" s="89"/>
      <c r="F24092" s="89">
        <f>Table3[[#This Row],[Yield]]/100*(1+F24091)</f>
        <v>0</v>
      </c>
    </row>
    <row r="24093" spans="1:6" x14ac:dyDescent="0.2">
      <c r="A24093" s="88">
        <v>30203</v>
      </c>
      <c r="B24093" s="89">
        <v>912.53</v>
      </c>
      <c r="C24093" s="89">
        <f>LN(Table3[[#This Row],[Value]]/B24092)</f>
        <v>-3.5224400303757401E-3</v>
      </c>
      <c r="D24093" s="89"/>
      <c r="E24093" s="89"/>
      <c r="F24093" s="89">
        <f>Table3[[#This Row],[Yield]]/100*(1+F24092)</f>
        <v>0</v>
      </c>
    </row>
    <row r="24094" spans="1:6" x14ac:dyDescent="0.2">
      <c r="A24094" s="88">
        <v>30204</v>
      </c>
      <c r="B24094" s="89">
        <v>906.82</v>
      </c>
      <c r="C24094" s="89">
        <f>LN(Table3[[#This Row],[Value]]/B24093)</f>
        <v>-6.2769876583330022E-3</v>
      </c>
      <c r="D24094" s="89"/>
      <c r="E24094" s="89"/>
      <c r="F24094" s="89">
        <f>Table3[[#This Row],[Yield]]/100*(1+F24093)</f>
        <v>0</v>
      </c>
    </row>
    <row r="24095" spans="1:6" x14ac:dyDescent="0.2">
      <c r="A24095" s="88">
        <v>30207</v>
      </c>
      <c r="B24095" s="89">
        <v>918.69</v>
      </c>
      <c r="C24095" s="89">
        <f>LN(Table3[[#This Row],[Value]]/B24094)</f>
        <v>1.3004768301844756E-2</v>
      </c>
      <c r="D24095" s="89"/>
      <c r="E24095" s="89"/>
      <c r="F24095" s="89">
        <f>Table3[[#This Row],[Yield]]/100*(1+F24094)</f>
        <v>0</v>
      </c>
    </row>
    <row r="24096" spans="1:6" x14ac:dyDescent="0.2">
      <c r="A24096" s="88">
        <v>30208</v>
      </c>
      <c r="B24096" s="89">
        <v>923.01</v>
      </c>
      <c r="C24096" s="89">
        <f>LN(Table3[[#This Row],[Value]]/B24095)</f>
        <v>4.6913264082886772E-3</v>
      </c>
      <c r="D24096" s="89"/>
      <c r="E24096" s="89"/>
      <c r="F24096" s="89">
        <f>Table3[[#This Row],[Yield]]/100*(1+F24095)</f>
        <v>0</v>
      </c>
    </row>
    <row r="24097" spans="1:6" x14ac:dyDescent="0.2">
      <c r="A24097" s="88">
        <v>30209</v>
      </c>
      <c r="B24097" s="89">
        <v>930.46</v>
      </c>
      <c r="C24097" s="89">
        <f>LN(Table3[[#This Row],[Value]]/B24096)</f>
        <v>8.0390188369085739E-3</v>
      </c>
      <c r="D24097" s="89"/>
      <c r="E24097" s="89"/>
      <c r="F24097" s="89">
        <f>Table3[[#This Row],[Yield]]/100*(1+F24096)</f>
        <v>0</v>
      </c>
    </row>
    <row r="24098" spans="1:6" x14ac:dyDescent="0.2">
      <c r="A24098" s="88">
        <v>30210</v>
      </c>
      <c r="B24098" s="89">
        <v>927.8</v>
      </c>
      <c r="C24098" s="89">
        <f>LN(Table3[[#This Row],[Value]]/B24097)</f>
        <v>-2.8628951996139376E-3</v>
      </c>
      <c r="D24098" s="89"/>
      <c r="E24098" s="89"/>
      <c r="F24098" s="89">
        <f>Table3[[#This Row],[Yield]]/100*(1+F24097)</f>
        <v>0</v>
      </c>
    </row>
    <row r="24099" spans="1:6" x14ac:dyDescent="0.2">
      <c r="A24099" s="88">
        <v>30211</v>
      </c>
      <c r="B24099" s="89">
        <v>916.94</v>
      </c>
      <c r="C24099" s="89">
        <f>LN(Table3[[#This Row],[Value]]/B24098)</f>
        <v>-1.1774152954317043E-2</v>
      </c>
      <c r="D24099" s="89"/>
      <c r="E24099" s="89"/>
      <c r="F24099" s="89">
        <f>Table3[[#This Row],[Yield]]/100*(1+F24098)</f>
        <v>0</v>
      </c>
    </row>
    <row r="24100" spans="1:6" x14ac:dyDescent="0.2">
      <c r="A24100" s="88">
        <v>30214</v>
      </c>
      <c r="B24100" s="89">
        <v>916.3</v>
      </c>
      <c r="C24100" s="89">
        <f>LN(Table3[[#This Row],[Value]]/B24099)</f>
        <v>-6.9821739215870145E-4</v>
      </c>
      <c r="D24100" s="89"/>
      <c r="E24100" s="89"/>
      <c r="F24100" s="89">
        <f>Table3[[#This Row],[Yield]]/100*(1+F24099)</f>
        <v>0</v>
      </c>
    </row>
    <row r="24101" spans="1:6" x14ac:dyDescent="0.2">
      <c r="A24101" s="88">
        <v>30215</v>
      </c>
      <c r="B24101" s="89">
        <v>934.79</v>
      </c>
      <c r="C24101" s="89">
        <f>LN(Table3[[#This Row],[Value]]/B24100)</f>
        <v>1.9978083160921239E-2</v>
      </c>
      <c r="D24101" s="89"/>
      <c r="E24101" s="89"/>
      <c r="F24101" s="89">
        <f>Table3[[#This Row],[Yield]]/100*(1+F24100)</f>
        <v>0</v>
      </c>
    </row>
    <row r="24102" spans="1:6" x14ac:dyDescent="0.2">
      <c r="A24102" s="88">
        <v>30216</v>
      </c>
      <c r="B24102" s="89">
        <v>927.61</v>
      </c>
      <c r="C24102" s="89">
        <f>LN(Table3[[#This Row],[Value]]/B24101)</f>
        <v>-7.710519299981327E-3</v>
      </c>
      <c r="D24102" s="89"/>
      <c r="E24102" s="89"/>
      <c r="F24102" s="89">
        <f>Table3[[#This Row],[Yield]]/100*(1+F24101)</f>
        <v>0</v>
      </c>
    </row>
    <row r="24103" spans="1:6" x14ac:dyDescent="0.2">
      <c r="A24103" s="88">
        <v>30217</v>
      </c>
      <c r="B24103" s="89">
        <v>925.77</v>
      </c>
      <c r="C24103" s="89">
        <f>LN(Table3[[#This Row],[Value]]/B24102)</f>
        <v>-1.9855621669707018E-3</v>
      </c>
      <c r="D24103" s="89"/>
      <c r="E24103" s="89"/>
      <c r="F24103" s="89">
        <f>Table3[[#This Row],[Yield]]/100*(1+F24102)</f>
        <v>0</v>
      </c>
    </row>
    <row r="24104" spans="1:6" x14ac:dyDescent="0.2">
      <c r="A24104" s="88">
        <v>30218</v>
      </c>
      <c r="B24104" s="89">
        <v>919.52</v>
      </c>
      <c r="C24104" s="89">
        <f>LN(Table3[[#This Row],[Value]]/B24103)</f>
        <v>-6.7740289057053185E-3</v>
      </c>
      <c r="D24104" s="89"/>
      <c r="E24104" s="89"/>
      <c r="F24104" s="89">
        <f>Table3[[#This Row],[Yield]]/100*(1+F24103)</f>
        <v>0</v>
      </c>
    </row>
    <row r="24105" spans="1:6" x14ac:dyDescent="0.2">
      <c r="A24105" s="88">
        <v>30221</v>
      </c>
      <c r="B24105" s="89">
        <v>920.9</v>
      </c>
      <c r="C24105" s="89">
        <f>LN(Table3[[#This Row],[Value]]/B24104)</f>
        <v>1.4996579678900101E-3</v>
      </c>
      <c r="D24105" s="89"/>
      <c r="E24105" s="89"/>
      <c r="F24105" s="89">
        <f>Table3[[#This Row],[Yield]]/100*(1+F24104)</f>
        <v>0</v>
      </c>
    </row>
    <row r="24106" spans="1:6" x14ac:dyDescent="0.2">
      <c r="A24106" s="88">
        <v>30222</v>
      </c>
      <c r="B24106" s="89">
        <v>919.33</v>
      </c>
      <c r="C24106" s="89">
        <f>LN(Table3[[#This Row],[Value]]/B24105)</f>
        <v>-1.7063088645657366E-3</v>
      </c>
      <c r="D24106" s="89"/>
      <c r="E24106" s="89"/>
      <c r="F24106" s="89">
        <f>Table3[[#This Row],[Yield]]/100*(1+F24105)</f>
        <v>0</v>
      </c>
    </row>
    <row r="24107" spans="1:6" x14ac:dyDescent="0.2">
      <c r="A24107" s="88">
        <v>30223</v>
      </c>
      <c r="B24107" s="89">
        <v>906.27</v>
      </c>
      <c r="C24107" s="89">
        <f>LN(Table3[[#This Row],[Value]]/B24106)</f>
        <v>-1.4307868971869895E-2</v>
      </c>
      <c r="D24107" s="89"/>
      <c r="E24107" s="89"/>
      <c r="F24107" s="89">
        <f>Table3[[#This Row],[Yield]]/100*(1+F24106)</f>
        <v>0</v>
      </c>
    </row>
    <row r="24108" spans="1:6" x14ac:dyDescent="0.2">
      <c r="A24108" s="88">
        <v>30224</v>
      </c>
      <c r="B24108" s="89">
        <v>896.25</v>
      </c>
      <c r="C24108" s="89">
        <f>LN(Table3[[#This Row],[Value]]/B24107)</f>
        <v>-1.1117882977055609E-2</v>
      </c>
      <c r="D24108" s="89"/>
      <c r="E24108" s="89"/>
      <c r="F24108" s="89">
        <f>Table3[[#This Row],[Yield]]/100*(1+F24107)</f>
        <v>0</v>
      </c>
    </row>
    <row r="24109" spans="1:6" x14ac:dyDescent="0.2">
      <c r="A24109" s="88">
        <v>30225</v>
      </c>
      <c r="B24109" s="89">
        <v>907.74</v>
      </c>
      <c r="C24109" s="89">
        <f>LN(Table3[[#This Row],[Value]]/B24108)</f>
        <v>1.2738602070968627E-2</v>
      </c>
      <c r="D24109" s="89"/>
      <c r="E24109" s="89"/>
      <c r="F24109" s="89">
        <f>Table3[[#This Row],[Yield]]/100*(1+F24108)</f>
        <v>0</v>
      </c>
    </row>
    <row r="24110" spans="1:6" x14ac:dyDescent="0.2">
      <c r="A24110" s="88">
        <v>30228</v>
      </c>
      <c r="B24110" s="89">
        <v>903.61</v>
      </c>
      <c r="C24110" s="89">
        <f>LN(Table3[[#This Row],[Value]]/B24109)</f>
        <v>-4.560142608451289E-3</v>
      </c>
      <c r="D24110" s="89"/>
      <c r="E24110" s="89"/>
      <c r="F24110" s="89">
        <f>Table3[[#This Row],[Yield]]/100*(1+F24109)</f>
        <v>0</v>
      </c>
    </row>
    <row r="24111" spans="1:6" x14ac:dyDescent="0.2">
      <c r="A24111" s="88">
        <v>30229</v>
      </c>
      <c r="B24111" s="89">
        <v>907.19</v>
      </c>
      <c r="C24111" s="89">
        <f>LN(Table3[[#This Row],[Value]]/B24110)</f>
        <v>3.9540586086979617E-3</v>
      </c>
      <c r="D24111" s="89"/>
      <c r="E24111" s="89"/>
      <c r="F24111" s="89">
        <f>Table3[[#This Row],[Yield]]/100*(1+F24110)</f>
        <v>0</v>
      </c>
    </row>
    <row r="24112" spans="1:6" x14ac:dyDescent="0.2">
      <c r="A24112" s="88">
        <v>30230</v>
      </c>
      <c r="B24112" s="89">
        <v>944.26</v>
      </c>
      <c r="C24112" s="89">
        <f>LN(Table3[[#This Row],[Value]]/B24111)</f>
        <v>4.0049641967116863E-2</v>
      </c>
      <c r="D24112" s="89"/>
      <c r="E24112" s="89"/>
      <c r="F24112" s="89">
        <f>Table3[[#This Row],[Yield]]/100*(1+F24111)</f>
        <v>0</v>
      </c>
    </row>
    <row r="24113" spans="1:6" x14ac:dyDescent="0.2">
      <c r="A24113" s="88">
        <v>30231</v>
      </c>
      <c r="B24113" s="89">
        <v>965.97</v>
      </c>
      <c r="C24113" s="89">
        <f>LN(Table3[[#This Row],[Value]]/B24112)</f>
        <v>2.2731225877490397E-2</v>
      </c>
      <c r="D24113" s="89"/>
      <c r="E24113" s="89"/>
      <c r="F24113" s="89">
        <f>Table3[[#This Row],[Yield]]/100*(1+F24112)</f>
        <v>0</v>
      </c>
    </row>
    <row r="24114" spans="1:6" x14ac:dyDescent="0.2">
      <c r="A24114" s="88">
        <v>30232</v>
      </c>
      <c r="B24114" s="89">
        <v>986.85</v>
      </c>
      <c r="C24114" s="89">
        <f>LN(Table3[[#This Row],[Value]]/B24113)</f>
        <v>2.138527437046427E-2</v>
      </c>
      <c r="D24114" s="89"/>
      <c r="E24114" s="89"/>
      <c r="F24114" s="89">
        <f>Table3[[#This Row],[Yield]]/100*(1+F24113)</f>
        <v>0</v>
      </c>
    </row>
    <row r="24115" spans="1:6" x14ac:dyDescent="0.2">
      <c r="A24115" s="88">
        <v>30235</v>
      </c>
      <c r="B24115" s="89">
        <v>1012.79</v>
      </c>
      <c r="C24115" s="89">
        <f>LN(Table3[[#This Row],[Value]]/B24114)</f>
        <v>2.5946125523357091E-2</v>
      </c>
      <c r="D24115" s="89"/>
      <c r="E24115" s="89"/>
      <c r="F24115" s="89">
        <f>Table3[[#This Row],[Yield]]/100*(1+F24114)</f>
        <v>0</v>
      </c>
    </row>
    <row r="24116" spans="1:6" x14ac:dyDescent="0.2">
      <c r="A24116" s="88">
        <v>30236</v>
      </c>
      <c r="B24116" s="89">
        <v>1003.68</v>
      </c>
      <c r="C24116" s="89">
        <f>LN(Table3[[#This Row],[Value]]/B24115)</f>
        <v>-9.0356533750406576E-3</v>
      </c>
      <c r="D24116" s="89"/>
      <c r="E24116" s="89"/>
      <c r="F24116" s="89">
        <f>Table3[[#This Row],[Yield]]/100*(1+F24115)</f>
        <v>0</v>
      </c>
    </row>
    <row r="24117" spans="1:6" x14ac:dyDescent="0.2">
      <c r="A24117" s="88">
        <v>30237</v>
      </c>
      <c r="B24117" s="89">
        <v>1015.18</v>
      </c>
      <c r="C24117" s="89">
        <f>LN(Table3[[#This Row],[Value]]/B24116)</f>
        <v>1.1392691306070997E-2</v>
      </c>
      <c r="D24117" s="89"/>
      <c r="E24117" s="89"/>
      <c r="F24117" s="89">
        <f>Table3[[#This Row],[Yield]]/100*(1+F24116)</f>
        <v>0</v>
      </c>
    </row>
    <row r="24118" spans="1:6" x14ac:dyDescent="0.2">
      <c r="A24118" s="88">
        <v>30238</v>
      </c>
      <c r="B24118" s="89">
        <v>996.87</v>
      </c>
      <c r="C24118" s="89">
        <f>LN(Table3[[#This Row],[Value]]/B24117)</f>
        <v>-1.8200845367854341E-2</v>
      </c>
      <c r="D24118" s="89"/>
      <c r="E24118" s="89"/>
      <c r="F24118" s="89">
        <f>Table3[[#This Row],[Yield]]/100*(1+F24117)</f>
        <v>0</v>
      </c>
    </row>
    <row r="24119" spans="1:6" x14ac:dyDescent="0.2">
      <c r="A24119" s="88">
        <v>30239</v>
      </c>
      <c r="B24119" s="89">
        <v>993.1</v>
      </c>
      <c r="C24119" s="89">
        <f>LN(Table3[[#This Row],[Value]]/B24118)</f>
        <v>-3.7890063773367713E-3</v>
      </c>
      <c r="D24119" s="89"/>
      <c r="E24119" s="89"/>
      <c r="F24119" s="89">
        <f>Table3[[#This Row],[Yield]]/100*(1+F24118)</f>
        <v>0</v>
      </c>
    </row>
    <row r="24120" spans="1:6" x14ac:dyDescent="0.2">
      <c r="A24120" s="88">
        <v>30242</v>
      </c>
      <c r="B24120" s="89">
        <v>1019.22</v>
      </c>
      <c r="C24120" s="89">
        <f>LN(Table3[[#This Row],[Value]]/B24119)</f>
        <v>2.5961543949961773E-2</v>
      </c>
      <c r="D24120" s="89"/>
      <c r="E24120" s="89"/>
      <c r="F24120" s="89">
        <f>Table3[[#This Row],[Yield]]/100*(1+F24119)</f>
        <v>0</v>
      </c>
    </row>
    <row r="24121" spans="1:6" x14ac:dyDescent="0.2">
      <c r="A24121" s="88">
        <v>30243</v>
      </c>
      <c r="B24121" s="89">
        <v>1013.8</v>
      </c>
      <c r="C24121" s="89">
        <f>LN(Table3[[#This Row],[Value]]/B24120)</f>
        <v>-5.3319818210257521E-3</v>
      </c>
      <c r="D24121" s="89"/>
      <c r="E24121" s="89"/>
      <c r="F24121" s="89">
        <f>Table3[[#This Row],[Yield]]/100*(1+F24120)</f>
        <v>0</v>
      </c>
    </row>
    <row r="24122" spans="1:6" x14ac:dyDescent="0.2">
      <c r="A24122" s="88">
        <v>30244</v>
      </c>
      <c r="B24122" s="89">
        <v>1034.1199999999999</v>
      </c>
      <c r="C24122" s="89">
        <f>LN(Table3[[#This Row],[Value]]/B24121)</f>
        <v>1.9845176454969832E-2</v>
      </c>
      <c r="D24122" s="89"/>
      <c r="E24122" s="89"/>
      <c r="F24122" s="89">
        <f>Table3[[#This Row],[Yield]]/100*(1+F24121)</f>
        <v>0</v>
      </c>
    </row>
    <row r="24123" spans="1:6" x14ac:dyDescent="0.2">
      <c r="A24123" s="88">
        <v>30245</v>
      </c>
      <c r="B24123" s="89">
        <v>1036.98</v>
      </c>
      <c r="C24123" s="89">
        <f>LN(Table3[[#This Row],[Value]]/B24122)</f>
        <v>2.7618191472377051E-3</v>
      </c>
      <c r="D24123" s="89"/>
      <c r="E24123" s="89"/>
      <c r="F24123" s="89">
        <f>Table3[[#This Row],[Yield]]/100*(1+F24122)</f>
        <v>0</v>
      </c>
    </row>
    <row r="24124" spans="1:6" x14ac:dyDescent="0.2">
      <c r="A24124" s="88">
        <v>30246</v>
      </c>
      <c r="B24124" s="89">
        <v>1031.46</v>
      </c>
      <c r="C24124" s="89">
        <f>LN(Table3[[#This Row],[Value]]/B24123)</f>
        <v>-5.3373683589992525E-3</v>
      </c>
      <c r="D24124" s="89"/>
      <c r="E24124" s="89"/>
      <c r="F24124" s="89">
        <f>Table3[[#This Row],[Yield]]/100*(1+F24123)</f>
        <v>0</v>
      </c>
    </row>
    <row r="24125" spans="1:6" x14ac:dyDescent="0.2">
      <c r="A24125" s="88">
        <v>30249</v>
      </c>
      <c r="B24125" s="89">
        <v>995.13</v>
      </c>
      <c r="C24125" s="89">
        <f>LN(Table3[[#This Row],[Value]]/B24124)</f>
        <v>-3.5857171390927374E-2</v>
      </c>
      <c r="D24125" s="89"/>
      <c r="E24125" s="89"/>
      <c r="F24125" s="89">
        <f>Table3[[#This Row],[Yield]]/100*(1+F24124)</f>
        <v>0</v>
      </c>
    </row>
    <row r="24126" spans="1:6" x14ac:dyDescent="0.2">
      <c r="A24126" s="88">
        <v>30250</v>
      </c>
      <c r="B24126" s="89">
        <v>1006.07</v>
      </c>
      <c r="C24126" s="89">
        <f>LN(Table3[[#This Row],[Value]]/B24125)</f>
        <v>1.0933548853374738E-2</v>
      </c>
      <c r="D24126" s="89"/>
      <c r="E24126" s="89"/>
      <c r="F24126" s="89">
        <f>Table3[[#This Row],[Yield]]/100*(1+F24125)</f>
        <v>0</v>
      </c>
    </row>
    <row r="24127" spans="1:6" x14ac:dyDescent="0.2">
      <c r="A24127" s="88">
        <v>30251</v>
      </c>
      <c r="B24127" s="89">
        <v>1006.35</v>
      </c>
      <c r="C24127" s="89">
        <f>LN(Table3[[#This Row],[Value]]/B24126)</f>
        <v>2.7827193310229234E-4</v>
      </c>
      <c r="D24127" s="89"/>
      <c r="E24127" s="89"/>
      <c r="F24127" s="89">
        <f>Table3[[#This Row],[Yield]]/100*(1+F24126)</f>
        <v>0</v>
      </c>
    </row>
    <row r="24128" spans="1:6" x14ac:dyDescent="0.2">
      <c r="A24128" s="88">
        <v>30252</v>
      </c>
      <c r="B24128" s="89">
        <v>990.99</v>
      </c>
      <c r="C24128" s="89">
        <f>LN(Table3[[#This Row],[Value]]/B24127)</f>
        <v>-1.5380759215287629E-2</v>
      </c>
      <c r="D24128" s="89"/>
      <c r="E24128" s="89"/>
      <c r="F24128" s="89">
        <f>Table3[[#This Row],[Yield]]/100*(1+F24127)</f>
        <v>0</v>
      </c>
    </row>
    <row r="24129" spans="1:6" x14ac:dyDescent="0.2">
      <c r="A24129" s="88">
        <v>30253</v>
      </c>
      <c r="B24129" s="89">
        <v>991.72</v>
      </c>
      <c r="C24129" s="89">
        <f>LN(Table3[[#This Row],[Value]]/B24128)</f>
        <v>7.3636591633267565E-4</v>
      </c>
      <c r="D24129" s="89"/>
      <c r="E24129" s="89"/>
      <c r="F24129" s="89">
        <f>Table3[[#This Row],[Yield]]/100*(1+F24128)</f>
        <v>0</v>
      </c>
    </row>
    <row r="24130" spans="1:6" x14ac:dyDescent="0.2">
      <c r="A24130" s="88">
        <v>30256</v>
      </c>
      <c r="B24130" s="89">
        <v>1005.7</v>
      </c>
      <c r="C24130" s="89">
        <f>LN(Table3[[#This Row],[Value]]/B24129)</f>
        <v>1.3998286072382982E-2</v>
      </c>
      <c r="D24130" s="89"/>
      <c r="E24130" s="89"/>
      <c r="F24130" s="89">
        <f>Table3[[#This Row],[Yield]]/100*(1+F24129)</f>
        <v>0</v>
      </c>
    </row>
    <row r="24131" spans="1:6" x14ac:dyDescent="0.2">
      <c r="A24131" s="88">
        <v>30257</v>
      </c>
      <c r="B24131" s="89">
        <v>1022.08</v>
      </c>
      <c r="C24131" s="89">
        <f>LN(Table3[[#This Row],[Value]]/B24130)</f>
        <v>1.6155950136158094E-2</v>
      </c>
      <c r="D24131" s="89"/>
      <c r="E24131" s="89"/>
      <c r="F24131" s="89">
        <f>Table3[[#This Row],[Yield]]/100*(1+F24130)</f>
        <v>0</v>
      </c>
    </row>
    <row r="24132" spans="1:6" x14ac:dyDescent="0.2">
      <c r="A24132" s="88">
        <v>30258</v>
      </c>
      <c r="B24132" s="89">
        <v>1065.49</v>
      </c>
      <c r="C24132" s="89">
        <f>LN(Table3[[#This Row],[Value]]/B24131)</f>
        <v>4.1595020642903366E-2</v>
      </c>
      <c r="D24132" s="89"/>
      <c r="E24132" s="89"/>
      <c r="F24132" s="89">
        <f>Table3[[#This Row],[Yield]]/100*(1+F24131)</f>
        <v>0</v>
      </c>
    </row>
    <row r="24133" spans="1:6" x14ac:dyDescent="0.2">
      <c r="A24133" s="88">
        <v>30259</v>
      </c>
      <c r="B24133" s="89">
        <v>1050.22</v>
      </c>
      <c r="C24133" s="89">
        <f>LN(Table3[[#This Row],[Value]]/B24132)</f>
        <v>-1.4435121215451126E-2</v>
      </c>
      <c r="D24133" s="89"/>
      <c r="E24133" s="89"/>
      <c r="F24133" s="89">
        <f>Table3[[#This Row],[Yield]]/100*(1+F24132)</f>
        <v>0</v>
      </c>
    </row>
    <row r="24134" spans="1:6" x14ac:dyDescent="0.2">
      <c r="A24134" s="88">
        <v>30260</v>
      </c>
      <c r="B24134" s="89">
        <v>1051.78</v>
      </c>
      <c r="C24134" s="89">
        <f>LN(Table3[[#This Row],[Value]]/B24133)</f>
        <v>1.4843009385436894E-3</v>
      </c>
      <c r="D24134" s="89"/>
      <c r="E24134" s="89"/>
      <c r="F24134" s="89">
        <f>Table3[[#This Row],[Yield]]/100*(1+F24133)</f>
        <v>0</v>
      </c>
    </row>
    <row r="24135" spans="1:6" x14ac:dyDescent="0.2">
      <c r="A24135" s="88">
        <v>30263</v>
      </c>
      <c r="B24135" s="89">
        <v>1037.44</v>
      </c>
      <c r="C24135" s="89">
        <f>LN(Table3[[#This Row],[Value]]/B24134)</f>
        <v>-1.3727826845332039E-2</v>
      </c>
      <c r="D24135" s="89"/>
      <c r="E24135" s="89"/>
      <c r="F24135" s="89">
        <f>Table3[[#This Row],[Yield]]/100*(1+F24134)</f>
        <v>0</v>
      </c>
    </row>
    <row r="24136" spans="1:6" x14ac:dyDescent="0.2">
      <c r="A24136" s="88">
        <v>30264</v>
      </c>
      <c r="B24136" s="89">
        <v>1060.25</v>
      </c>
      <c r="C24136" s="89">
        <f>LN(Table3[[#This Row],[Value]]/B24135)</f>
        <v>2.1748589247443346E-2</v>
      </c>
      <c r="D24136" s="89"/>
      <c r="E24136" s="89"/>
      <c r="F24136" s="89">
        <f>Table3[[#This Row],[Yield]]/100*(1+F24135)</f>
        <v>0</v>
      </c>
    </row>
    <row r="24137" spans="1:6" x14ac:dyDescent="0.2">
      <c r="A24137" s="88">
        <v>30265</v>
      </c>
      <c r="B24137" s="89">
        <v>1044.52</v>
      </c>
      <c r="C24137" s="89">
        <f>LN(Table3[[#This Row],[Value]]/B24136)</f>
        <v>-1.4947279623734685E-2</v>
      </c>
      <c r="D24137" s="89"/>
      <c r="E24137" s="89"/>
      <c r="F24137" s="89">
        <f>Table3[[#This Row],[Yield]]/100*(1+F24136)</f>
        <v>0</v>
      </c>
    </row>
    <row r="24138" spans="1:6" x14ac:dyDescent="0.2">
      <c r="A24138" s="88">
        <v>30266</v>
      </c>
      <c r="B24138" s="89">
        <v>1054.73</v>
      </c>
      <c r="C24138" s="89">
        <f>LN(Table3[[#This Row],[Value]]/B24137)</f>
        <v>9.7273602544063059E-3</v>
      </c>
      <c r="D24138" s="89"/>
      <c r="E24138" s="89"/>
      <c r="F24138" s="89">
        <f>Table3[[#This Row],[Yield]]/100*(1+F24137)</f>
        <v>0</v>
      </c>
    </row>
    <row r="24139" spans="1:6" x14ac:dyDescent="0.2">
      <c r="A24139" s="88">
        <v>30267</v>
      </c>
      <c r="B24139" s="89">
        <v>1039.92</v>
      </c>
      <c r="C24139" s="89">
        <f>LN(Table3[[#This Row],[Value]]/B24138)</f>
        <v>-1.4141022885607956E-2</v>
      </c>
      <c r="D24139" s="89"/>
      <c r="E24139" s="89"/>
      <c r="F24139" s="89">
        <f>Table3[[#This Row],[Yield]]/100*(1+F24138)</f>
        <v>0</v>
      </c>
    </row>
    <row r="24140" spans="1:6" x14ac:dyDescent="0.2">
      <c r="A24140" s="88">
        <v>30270</v>
      </c>
      <c r="B24140" s="89">
        <v>1021.43</v>
      </c>
      <c r="C24140" s="89">
        <f>LN(Table3[[#This Row],[Value]]/B24139)</f>
        <v>-1.794018086660323E-2</v>
      </c>
      <c r="D24140" s="89"/>
      <c r="E24140" s="89"/>
      <c r="F24140" s="89">
        <f>Table3[[#This Row],[Yield]]/100*(1+F24139)</f>
        <v>0</v>
      </c>
    </row>
    <row r="24141" spans="1:6" x14ac:dyDescent="0.2">
      <c r="A24141" s="88">
        <v>30271</v>
      </c>
      <c r="B24141" s="89">
        <v>1008</v>
      </c>
      <c r="C24141" s="89">
        <f>LN(Table3[[#This Row],[Value]]/B24140)</f>
        <v>-1.3235436601846564E-2</v>
      </c>
      <c r="D24141" s="89"/>
      <c r="E24141" s="89"/>
      <c r="F24141" s="89">
        <f>Table3[[#This Row],[Yield]]/100*(1+F24140)</f>
        <v>0</v>
      </c>
    </row>
    <row r="24142" spans="1:6" x14ac:dyDescent="0.2">
      <c r="A24142" s="88">
        <v>30272</v>
      </c>
      <c r="B24142" s="89">
        <v>1027.5</v>
      </c>
      <c r="C24142" s="89">
        <f>LN(Table3[[#This Row],[Value]]/B24141)</f>
        <v>1.9160497739075789E-2</v>
      </c>
      <c r="D24142" s="89"/>
      <c r="E24142" s="89"/>
      <c r="F24142" s="89">
        <f>Table3[[#This Row],[Yield]]/100*(1+F24141)</f>
        <v>0</v>
      </c>
    </row>
    <row r="24143" spans="1:6" x14ac:dyDescent="0.2">
      <c r="A24143" s="88">
        <v>30273</v>
      </c>
      <c r="B24143" s="89">
        <v>1032.0999999999999</v>
      </c>
      <c r="C24143" s="89">
        <f>LN(Table3[[#This Row],[Value]]/B24142)</f>
        <v>4.4668942014978678E-3</v>
      </c>
      <c r="D24143" s="89"/>
      <c r="E24143" s="89"/>
      <c r="F24143" s="89">
        <f>Table3[[#This Row],[Yield]]/100*(1+F24142)</f>
        <v>0</v>
      </c>
    </row>
    <row r="24144" spans="1:6" x14ac:dyDescent="0.2">
      <c r="A24144" s="88">
        <v>30274</v>
      </c>
      <c r="B24144" s="89">
        <v>1021.25</v>
      </c>
      <c r="C24144" s="89">
        <f>LN(Table3[[#This Row],[Value]]/B24143)</f>
        <v>-1.0568194397674934E-2</v>
      </c>
      <c r="D24144" s="89"/>
      <c r="E24144" s="89"/>
      <c r="F24144" s="89">
        <f>Table3[[#This Row],[Yield]]/100*(1+F24143)</f>
        <v>0</v>
      </c>
    </row>
    <row r="24145" spans="1:6" x14ac:dyDescent="0.2">
      <c r="A24145" s="88">
        <v>30277</v>
      </c>
      <c r="B24145" s="89">
        <v>1000</v>
      </c>
      <c r="C24145" s="89">
        <f>LN(Table3[[#This Row],[Value]]/B24144)</f>
        <v>-2.1027367192075617E-2</v>
      </c>
      <c r="D24145" s="89"/>
      <c r="E24145" s="89"/>
      <c r="F24145" s="89">
        <f>Table3[[#This Row],[Yield]]/100*(1+F24144)</f>
        <v>0</v>
      </c>
    </row>
    <row r="24146" spans="1:6" x14ac:dyDescent="0.2">
      <c r="A24146" s="88">
        <v>30278</v>
      </c>
      <c r="B24146" s="89">
        <v>990.99</v>
      </c>
      <c r="C24146" s="89">
        <f>LN(Table3[[#This Row],[Value]]/B24145)</f>
        <v>-9.0508355204178704E-3</v>
      </c>
      <c r="D24146" s="89"/>
      <c r="E24146" s="89"/>
      <c r="F24146" s="89">
        <f>Table3[[#This Row],[Yield]]/100*(1+F24145)</f>
        <v>0</v>
      </c>
    </row>
    <row r="24147" spans="1:6" x14ac:dyDescent="0.2">
      <c r="A24147" s="88">
        <v>30279</v>
      </c>
      <c r="B24147" s="89">
        <v>1000</v>
      </c>
      <c r="C24147" s="89">
        <f>LN(Table3[[#This Row],[Value]]/B24146)</f>
        <v>9.050835520417919E-3</v>
      </c>
      <c r="D24147" s="89"/>
      <c r="E24147" s="89"/>
      <c r="F24147" s="89">
        <f>Table3[[#This Row],[Yield]]/100*(1+F24146)</f>
        <v>0</v>
      </c>
    </row>
    <row r="24148" spans="1:6" x14ac:dyDescent="0.2">
      <c r="A24148" s="88">
        <v>30281</v>
      </c>
      <c r="B24148" s="89">
        <v>1007.36</v>
      </c>
      <c r="C24148" s="89">
        <f>LN(Table3[[#This Row],[Value]]/B24147)</f>
        <v>7.3330473667920061E-3</v>
      </c>
      <c r="D24148" s="89"/>
      <c r="E24148" s="89"/>
      <c r="F24148" s="89">
        <f>Table3[[#This Row],[Yield]]/100*(1+F24147)</f>
        <v>0</v>
      </c>
    </row>
    <row r="24149" spans="1:6" x14ac:dyDescent="0.2">
      <c r="A24149" s="88">
        <v>30284</v>
      </c>
      <c r="B24149" s="89">
        <v>1002.85</v>
      </c>
      <c r="C24149" s="89">
        <f>LN(Table3[[#This Row],[Value]]/B24148)</f>
        <v>-4.4871009168731893E-3</v>
      </c>
      <c r="D24149" s="89"/>
      <c r="E24149" s="89"/>
      <c r="F24149" s="89">
        <f>Table3[[#This Row],[Yield]]/100*(1+F24148)</f>
        <v>0</v>
      </c>
    </row>
    <row r="24150" spans="1:6" x14ac:dyDescent="0.2">
      <c r="A24150" s="88">
        <v>30285</v>
      </c>
      <c r="B24150" s="89">
        <v>1039.28</v>
      </c>
      <c r="C24150" s="89">
        <f>LN(Table3[[#This Row],[Value]]/B24149)</f>
        <v>3.5682219255421477E-2</v>
      </c>
      <c r="D24150" s="89"/>
      <c r="E24150" s="89"/>
      <c r="F24150" s="89">
        <f>Table3[[#This Row],[Yield]]/100*(1+F24149)</f>
        <v>0</v>
      </c>
    </row>
    <row r="24151" spans="1:6" x14ac:dyDescent="0.2">
      <c r="A24151" s="88">
        <v>30286</v>
      </c>
      <c r="B24151" s="89">
        <v>1031.0899999999999</v>
      </c>
      <c r="C24151" s="89">
        <f>LN(Table3[[#This Row],[Value]]/B24150)</f>
        <v>-7.9116705909796203E-3</v>
      </c>
      <c r="D24151" s="89"/>
      <c r="E24151" s="89"/>
      <c r="F24151" s="89">
        <f>Table3[[#This Row],[Yield]]/100*(1+F24150)</f>
        <v>0</v>
      </c>
    </row>
    <row r="24152" spans="1:6" x14ac:dyDescent="0.2">
      <c r="A24152" s="88">
        <v>30287</v>
      </c>
      <c r="B24152" s="89">
        <v>1033.1099999999999</v>
      </c>
      <c r="C24152" s="89">
        <f>LN(Table3[[#This Row],[Value]]/B24151)</f>
        <v>1.9571753171270002E-3</v>
      </c>
      <c r="D24152" s="89"/>
      <c r="E24152" s="89"/>
      <c r="F24152" s="89">
        <f>Table3[[#This Row],[Yield]]/100*(1+F24151)</f>
        <v>0</v>
      </c>
    </row>
    <row r="24153" spans="1:6" x14ac:dyDescent="0.2">
      <c r="A24153" s="88">
        <v>30288</v>
      </c>
      <c r="B24153" s="89">
        <v>1031.3599999999999</v>
      </c>
      <c r="C24153" s="89">
        <f>LN(Table3[[#This Row],[Value]]/B24152)</f>
        <v>-1.6953507865517419E-3</v>
      </c>
      <c r="D24153" s="89"/>
      <c r="E24153" s="89"/>
      <c r="F24153" s="89">
        <f>Table3[[#This Row],[Yield]]/100*(1+F24152)</f>
        <v>0</v>
      </c>
    </row>
    <row r="24154" spans="1:6" x14ac:dyDescent="0.2">
      <c r="A24154" s="88">
        <v>30291</v>
      </c>
      <c r="B24154" s="89">
        <v>1055.6500000000001</v>
      </c>
      <c r="C24154" s="89">
        <f>LN(Table3[[#This Row],[Value]]/B24153)</f>
        <v>2.3278371307019256E-2</v>
      </c>
      <c r="D24154" s="89"/>
      <c r="E24154" s="89"/>
      <c r="F24154" s="89">
        <f>Table3[[#This Row],[Yield]]/100*(1+F24153)</f>
        <v>0</v>
      </c>
    </row>
    <row r="24155" spans="1:6" x14ac:dyDescent="0.2">
      <c r="A24155" s="88">
        <v>30292</v>
      </c>
      <c r="B24155" s="89">
        <v>1056.94</v>
      </c>
      <c r="C24155" s="89">
        <f>LN(Table3[[#This Row],[Value]]/B24154)</f>
        <v>1.2212498973590857E-3</v>
      </c>
      <c r="D24155" s="89"/>
      <c r="E24155" s="89"/>
      <c r="F24155" s="89">
        <f>Table3[[#This Row],[Yield]]/100*(1+F24154)</f>
        <v>0</v>
      </c>
    </row>
    <row r="24156" spans="1:6" x14ac:dyDescent="0.2">
      <c r="A24156" s="88">
        <v>30293</v>
      </c>
      <c r="B24156" s="89">
        <v>1047.0899999999999</v>
      </c>
      <c r="C24156" s="89">
        <f>LN(Table3[[#This Row],[Value]]/B24155)</f>
        <v>-9.3630527698668319E-3</v>
      </c>
      <c r="D24156" s="89"/>
      <c r="E24156" s="89"/>
      <c r="F24156" s="89">
        <f>Table3[[#This Row],[Yield]]/100*(1+F24155)</f>
        <v>0</v>
      </c>
    </row>
    <row r="24157" spans="1:6" x14ac:dyDescent="0.2">
      <c r="A24157" s="88">
        <v>30294</v>
      </c>
      <c r="B24157" s="89">
        <v>1027.96</v>
      </c>
      <c r="C24157" s="89">
        <f>LN(Table3[[#This Row],[Value]]/B24156)</f>
        <v>-1.8438632309343821E-2</v>
      </c>
      <c r="D24157" s="89"/>
      <c r="E24157" s="89"/>
      <c r="F24157" s="89">
        <f>Table3[[#This Row],[Yield]]/100*(1+F24156)</f>
        <v>0</v>
      </c>
    </row>
    <row r="24158" spans="1:6" x14ac:dyDescent="0.2">
      <c r="A24158" s="88">
        <v>30295</v>
      </c>
      <c r="B24158" s="89">
        <v>1018.76</v>
      </c>
      <c r="C24158" s="89">
        <f>LN(Table3[[#This Row],[Value]]/B24157)</f>
        <v>-8.9900542944238993E-3</v>
      </c>
      <c r="D24158" s="89"/>
      <c r="E24158" s="89"/>
      <c r="F24158" s="89">
        <f>Table3[[#This Row],[Yield]]/100*(1+F24157)</f>
        <v>0</v>
      </c>
    </row>
    <row r="24159" spans="1:6" x14ac:dyDescent="0.2">
      <c r="A24159" s="88">
        <v>30298</v>
      </c>
      <c r="B24159" s="89">
        <v>1024.28</v>
      </c>
      <c r="C24159" s="89">
        <f>LN(Table3[[#This Row],[Value]]/B24158)</f>
        <v>5.4037252644166204E-3</v>
      </c>
      <c r="D24159" s="89"/>
      <c r="E24159" s="89"/>
      <c r="F24159" s="89">
        <f>Table3[[#This Row],[Yield]]/100*(1+F24158)</f>
        <v>0</v>
      </c>
    </row>
    <row r="24160" spans="1:6" x14ac:dyDescent="0.2">
      <c r="A24160" s="88">
        <v>30299</v>
      </c>
      <c r="B24160" s="89">
        <v>1009.38</v>
      </c>
      <c r="C24160" s="89">
        <f>LN(Table3[[#This Row],[Value]]/B24159)</f>
        <v>-1.4653645763109258E-2</v>
      </c>
      <c r="D24160" s="89"/>
      <c r="E24160" s="89"/>
      <c r="F24160" s="89">
        <f>Table3[[#This Row],[Yield]]/100*(1+F24159)</f>
        <v>0</v>
      </c>
    </row>
    <row r="24161" spans="1:6" x14ac:dyDescent="0.2">
      <c r="A24161" s="88">
        <v>30300</v>
      </c>
      <c r="B24161" s="89">
        <v>992.64</v>
      </c>
      <c r="C24161" s="89">
        <f>LN(Table3[[#This Row],[Value]]/B24160)</f>
        <v>-1.6723499411004736E-2</v>
      </c>
      <c r="D24161" s="89"/>
      <c r="E24161" s="89"/>
      <c r="F24161" s="89">
        <f>Table3[[#This Row],[Yield]]/100*(1+F24160)</f>
        <v>0</v>
      </c>
    </row>
    <row r="24162" spans="1:6" x14ac:dyDescent="0.2">
      <c r="A24162" s="88">
        <v>30301</v>
      </c>
      <c r="B24162" s="89">
        <v>990.25</v>
      </c>
      <c r="C24162" s="89">
        <f>LN(Table3[[#This Row],[Value]]/B24161)</f>
        <v>-2.4106240460932296E-3</v>
      </c>
      <c r="D24162" s="89"/>
      <c r="E24162" s="89"/>
      <c r="F24162" s="89">
        <f>Table3[[#This Row],[Yield]]/100*(1+F24161)</f>
        <v>0</v>
      </c>
    </row>
    <row r="24163" spans="1:6" x14ac:dyDescent="0.2">
      <c r="A24163" s="88">
        <v>30302</v>
      </c>
      <c r="B24163" s="89">
        <v>1011.5</v>
      </c>
      <c r="C24163" s="89">
        <f>LN(Table3[[#This Row],[Value]]/B24162)</f>
        <v>2.1232220105774118E-2</v>
      </c>
      <c r="D24163" s="89"/>
      <c r="E24163" s="89"/>
      <c r="F24163" s="89">
        <f>Table3[[#This Row],[Yield]]/100*(1+F24162)</f>
        <v>0</v>
      </c>
    </row>
    <row r="24164" spans="1:6" x14ac:dyDescent="0.2">
      <c r="A24164" s="88">
        <v>30305</v>
      </c>
      <c r="B24164" s="89">
        <v>1004.51</v>
      </c>
      <c r="C24164" s="89">
        <f>LN(Table3[[#This Row],[Value]]/B24163)</f>
        <v>-6.9345172007709427E-3</v>
      </c>
      <c r="D24164" s="89"/>
      <c r="E24164" s="89"/>
      <c r="F24164" s="89">
        <f>Table3[[#This Row],[Yield]]/100*(1+F24163)</f>
        <v>0</v>
      </c>
    </row>
    <row r="24165" spans="1:6" x14ac:dyDescent="0.2">
      <c r="A24165" s="88">
        <v>30306</v>
      </c>
      <c r="B24165" s="89">
        <v>1030.26</v>
      </c>
      <c r="C24165" s="89">
        <f>LN(Table3[[#This Row],[Value]]/B24164)</f>
        <v>2.5311337146736963E-2</v>
      </c>
      <c r="D24165" s="89"/>
      <c r="E24165" s="89"/>
      <c r="F24165" s="89">
        <f>Table3[[#This Row],[Yield]]/100*(1+F24164)</f>
        <v>0</v>
      </c>
    </row>
    <row r="24166" spans="1:6" x14ac:dyDescent="0.2">
      <c r="A24166" s="88">
        <v>30307</v>
      </c>
      <c r="B24166" s="89">
        <v>1035.04</v>
      </c>
      <c r="C24166" s="89">
        <f>LN(Table3[[#This Row],[Value]]/B24165)</f>
        <v>4.6288757419091185E-3</v>
      </c>
      <c r="D24166" s="89"/>
      <c r="E24166" s="89"/>
      <c r="F24166" s="89">
        <f>Table3[[#This Row],[Yield]]/100*(1+F24165)</f>
        <v>0</v>
      </c>
    </row>
    <row r="24167" spans="1:6" x14ac:dyDescent="0.2">
      <c r="A24167" s="88">
        <v>30308</v>
      </c>
      <c r="B24167" s="89">
        <v>1045.07</v>
      </c>
      <c r="C24167" s="89">
        <f>LN(Table3[[#This Row],[Value]]/B24166)</f>
        <v>9.6437955057309087E-3</v>
      </c>
      <c r="D24167" s="89"/>
      <c r="E24167" s="89"/>
      <c r="F24167" s="89">
        <f>Table3[[#This Row],[Yield]]/100*(1+F24166)</f>
        <v>0</v>
      </c>
    </row>
    <row r="24168" spans="1:6" x14ac:dyDescent="0.2">
      <c r="A24168" s="88">
        <v>30312</v>
      </c>
      <c r="B24168" s="89">
        <v>1070.55</v>
      </c>
      <c r="C24168" s="89">
        <f>LN(Table3[[#This Row],[Value]]/B24167)</f>
        <v>2.4088666283779783E-2</v>
      </c>
      <c r="D24168" s="89"/>
      <c r="E24168" s="89"/>
      <c r="F24168" s="89">
        <f>Table3[[#This Row],[Yield]]/100*(1+F24167)</f>
        <v>0</v>
      </c>
    </row>
    <row r="24169" spans="1:6" x14ac:dyDescent="0.2">
      <c r="A24169" s="88">
        <v>30313</v>
      </c>
      <c r="B24169" s="89">
        <v>1058.8699999999999</v>
      </c>
      <c r="C24169" s="89">
        <f>LN(Table3[[#This Row],[Value]]/B24168)</f>
        <v>-1.0970233337300678E-2</v>
      </c>
      <c r="D24169" s="89"/>
      <c r="E24169" s="89"/>
      <c r="F24169" s="89">
        <f>Table3[[#This Row],[Yield]]/100*(1+F24168)</f>
        <v>0</v>
      </c>
    </row>
    <row r="24170" spans="1:6" x14ac:dyDescent="0.2">
      <c r="A24170" s="88">
        <v>30314</v>
      </c>
      <c r="B24170" s="89">
        <v>1059.5999999999999</v>
      </c>
      <c r="C24170" s="89">
        <f>LN(Table3[[#This Row],[Value]]/B24169)</f>
        <v>6.891766500292816E-4</v>
      </c>
      <c r="D24170" s="89"/>
      <c r="E24170" s="89"/>
      <c r="F24170" s="89">
        <f>Table3[[#This Row],[Yield]]/100*(1+F24169)</f>
        <v>0</v>
      </c>
    </row>
    <row r="24171" spans="1:6" x14ac:dyDescent="0.2">
      <c r="A24171" s="88">
        <v>30315</v>
      </c>
      <c r="B24171" s="89">
        <v>1047.3699999999999</v>
      </c>
      <c r="C24171" s="89">
        <f>LN(Table3[[#This Row],[Value]]/B24170)</f>
        <v>-1.1609218315219275E-2</v>
      </c>
      <c r="D24171" s="89"/>
      <c r="E24171" s="89"/>
      <c r="F24171" s="89">
        <f>Table3[[#This Row],[Yield]]/100*(1+F24170)</f>
        <v>0</v>
      </c>
    </row>
    <row r="24172" spans="1:6" x14ac:dyDescent="0.2">
      <c r="A24172" s="88">
        <v>30316</v>
      </c>
      <c r="B24172" s="89">
        <v>1046.54</v>
      </c>
      <c r="C24172" s="89">
        <f>LN(Table3[[#This Row],[Value]]/B24171)</f>
        <v>-7.9277528018934103E-4</v>
      </c>
      <c r="D24172" s="89"/>
      <c r="E24172" s="89"/>
      <c r="F24172" s="89">
        <f>Table3[[#This Row],[Yield]]/100*(1+F24171)</f>
        <v>0</v>
      </c>
    </row>
    <row r="24173" spans="1:6" x14ac:dyDescent="0.2">
      <c r="A24173" s="88">
        <v>30319</v>
      </c>
      <c r="B24173" s="89">
        <v>1027.04</v>
      </c>
      <c r="C24173" s="89">
        <f>LN(Table3[[#This Row],[Value]]/B24172)</f>
        <v>-1.8808606239037965E-2</v>
      </c>
      <c r="D24173" s="89"/>
      <c r="E24173" s="89"/>
      <c r="F24173" s="89">
        <f>Table3[[#This Row],[Yield]]/100*(1+F24172)</f>
        <v>0</v>
      </c>
    </row>
    <row r="24174" spans="1:6" x14ac:dyDescent="0.2">
      <c r="A24174" s="88">
        <v>30320</v>
      </c>
      <c r="B24174" s="89">
        <v>1046.08</v>
      </c>
      <c r="C24174" s="89">
        <f>LN(Table3[[#This Row],[Value]]/B24173)</f>
        <v>1.8368965972377756E-2</v>
      </c>
      <c r="D24174" s="89"/>
      <c r="E24174" s="89"/>
      <c r="F24174" s="89">
        <f>Table3[[#This Row],[Yield]]/100*(1+F24173)</f>
        <v>0</v>
      </c>
    </row>
    <row r="24175" spans="1:6" x14ac:dyDescent="0.2">
      <c r="A24175" s="88">
        <v>30321</v>
      </c>
      <c r="B24175" s="89">
        <v>1044.8900000000001</v>
      </c>
      <c r="C24175" s="89">
        <f>LN(Table3[[#This Row],[Value]]/B24174)</f>
        <v>-1.138227835384029E-3</v>
      </c>
      <c r="D24175" s="89"/>
      <c r="E24175" s="89"/>
      <c r="F24175" s="89">
        <f>Table3[[#This Row],[Yield]]/100*(1+F24174)</f>
        <v>0</v>
      </c>
    </row>
    <row r="24176" spans="1:6" x14ac:dyDescent="0.2">
      <c r="A24176" s="88">
        <v>30322</v>
      </c>
      <c r="B24176" s="89">
        <v>1070.92</v>
      </c>
      <c r="C24176" s="89">
        <f>LN(Table3[[#This Row],[Value]]/B24175)</f>
        <v>2.4606475412076466E-2</v>
      </c>
      <c r="D24176" s="89"/>
      <c r="E24176" s="89"/>
      <c r="F24176" s="89">
        <f>Table3[[#This Row],[Yield]]/100*(1+F24175)</f>
        <v>0</v>
      </c>
    </row>
    <row r="24177" spans="1:6" x14ac:dyDescent="0.2">
      <c r="A24177" s="88">
        <v>30323</v>
      </c>
      <c r="B24177" s="89">
        <v>1076.07</v>
      </c>
      <c r="C24177" s="89">
        <f>LN(Table3[[#This Row],[Value]]/B24176)</f>
        <v>4.7974232552390333E-3</v>
      </c>
      <c r="D24177" s="89"/>
      <c r="E24177" s="89"/>
      <c r="F24177" s="89">
        <f>Table3[[#This Row],[Yield]]/100*(1+F24176)</f>
        <v>0</v>
      </c>
    </row>
    <row r="24178" spans="1:6" x14ac:dyDescent="0.2">
      <c r="A24178" s="88">
        <v>30326</v>
      </c>
      <c r="B24178" s="89">
        <v>1092.3499999999999</v>
      </c>
      <c r="C24178" s="89">
        <f>LN(Table3[[#This Row],[Value]]/B24177)</f>
        <v>1.5015823404324523E-2</v>
      </c>
      <c r="D24178" s="89"/>
      <c r="E24178" s="89"/>
      <c r="F24178" s="89">
        <f>Table3[[#This Row],[Yield]]/100*(1+F24177)</f>
        <v>0</v>
      </c>
    </row>
    <row r="24179" spans="1:6" x14ac:dyDescent="0.2">
      <c r="A24179" s="88">
        <v>30327</v>
      </c>
      <c r="B24179" s="89">
        <v>1083.79</v>
      </c>
      <c r="C24179" s="89">
        <f>LN(Table3[[#This Row],[Value]]/B24178)</f>
        <v>-7.8671814772664963E-3</v>
      </c>
      <c r="D24179" s="89"/>
      <c r="E24179" s="89"/>
      <c r="F24179" s="89">
        <f>Table3[[#This Row],[Yield]]/100*(1+F24178)</f>
        <v>0</v>
      </c>
    </row>
    <row r="24180" spans="1:6" x14ac:dyDescent="0.2">
      <c r="A24180" s="88">
        <v>30328</v>
      </c>
      <c r="B24180" s="89">
        <v>1083.6099999999999</v>
      </c>
      <c r="C24180" s="89">
        <f>LN(Table3[[#This Row],[Value]]/B24179)</f>
        <v>-1.660976288769493E-4</v>
      </c>
      <c r="D24180" s="89"/>
      <c r="E24180" s="89"/>
      <c r="F24180" s="89">
        <f>Table3[[#This Row],[Yield]]/100*(1+F24179)</f>
        <v>0</v>
      </c>
    </row>
    <row r="24181" spans="1:6" x14ac:dyDescent="0.2">
      <c r="A24181" s="88">
        <v>30329</v>
      </c>
      <c r="B24181" s="89">
        <v>1073.95</v>
      </c>
      <c r="C24181" s="89">
        <f>LN(Table3[[#This Row],[Value]]/B24180)</f>
        <v>-8.9546196156858725E-3</v>
      </c>
      <c r="D24181" s="89"/>
      <c r="E24181" s="89"/>
      <c r="F24181" s="89">
        <f>Table3[[#This Row],[Yield]]/100*(1+F24180)</f>
        <v>0</v>
      </c>
    </row>
    <row r="24182" spans="1:6" x14ac:dyDescent="0.2">
      <c r="A24182" s="88">
        <v>30330</v>
      </c>
      <c r="B24182" s="89">
        <v>1080.8499999999999</v>
      </c>
      <c r="C24182" s="89">
        <f>LN(Table3[[#This Row],[Value]]/B24181)</f>
        <v>6.4043285537892722E-3</v>
      </c>
      <c r="D24182" s="89"/>
      <c r="E24182" s="89"/>
      <c r="F24182" s="89">
        <f>Table3[[#This Row],[Yield]]/100*(1+F24181)</f>
        <v>0</v>
      </c>
    </row>
    <row r="24183" spans="1:6" x14ac:dyDescent="0.2">
      <c r="A24183" s="88">
        <v>30333</v>
      </c>
      <c r="B24183" s="89">
        <v>1084.81</v>
      </c>
      <c r="C24183" s="89">
        <f>LN(Table3[[#This Row],[Value]]/B24182)</f>
        <v>3.6570878286666872E-3</v>
      </c>
      <c r="D24183" s="89"/>
      <c r="E24183" s="89"/>
      <c r="F24183" s="89">
        <f>Table3[[#This Row],[Yield]]/100*(1+F24182)</f>
        <v>0</v>
      </c>
    </row>
    <row r="24184" spans="1:6" x14ac:dyDescent="0.2">
      <c r="A24184" s="88">
        <v>30334</v>
      </c>
      <c r="B24184" s="89">
        <v>1079.6500000000001</v>
      </c>
      <c r="C24184" s="89">
        <f>LN(Table3[[#This Row],[Value]]/B24183)</f>
        <v>-4.7679419118877514E-3</v>
      </c>
      <c r="D24184" s="89"/>
      <c r="E24184" s="89"/>
      <c r="F24184" s="89">
        <f>Table3[[#This Row],[Yield]]/100*(1+F24183)</f>
        <v>0</v>
      </c>
    </row>
    <row r="24185" spans="1:6" x14ac:dyDescent="0.2">
      <c r="A24185" s="88">
        <v>30335</v>
      </c>
      <c r="B24185" s="89">
        <v>1068.06</v>
      </c>
      <c r="C24185" s="89">
        <f>LN(Table3[[#This Row],[Value]]/B24184)</f>
        <v>-1.079299580344417E-2</v>
      </c>
      <c r="D24185" s="89"/>
      <c r="E24185" s="89"/>
      <c r="F24185" s="89">
        <f>Table3[[#This Row],[Yield]]/100*(1+F24184)</f>
        <v>0</v>
      </c>
    </row>
    <row r="24186" spans="1:6" x14ac:dyDescent="0.2">
      <c r="A24186" s="88">
        <v>30336</v>
      </c>
      <c r="B24186" s="89">
        <v>1070.82</v>
      </c>
      <c r="C24186" s="89">
        <f>LN(Table3[[#This Row],[Value]]/B24185)</f>
        <v>2.5807913785823875E-3</v>
      </c>
      <c r="D24186" s="89"/>
      <c r="E24186" s="89"/>
      <c r="F24186" s="89">
        <f>Table3[[#This Row],[Yield]]/100*(1+F24185)</f>
        <v>0</v>
      </c>
    </row>
    <row r="24187" spans="1:6" x14ac:dyDescent="0.2">
      <c r="A24187" s="88">
        <v>30337</v>
      </c>
      <c r="B24187" s="89">
        <v>1052.98</v>
      </c>
      <c r="C24187" s="89">
        <f>LN(Table3[[#This Row],[Value]]/B24186)</f>
        <v>-1.6800470494706139E-2</v>
      </c>
      <c r="D24187" s="89"/>
      <c r="E24187" s="89"/>
      <c r="F24187" s="89">
        <f>Table3[[#This Row],[Yield]]/100*(1+F24186)</f>
        <v>0</v>
      </c>
    </row>
    <row r="24188" spans="1:6" x14ac:dyDescent="0.2">
      <c r="A24188" s="88">
        <v>30340</v>
      </c>
      <c r="B24188" s="89">
        <v>1030.17</v>
      </c>
      <c r="C24188" s="89">
        <f>LN(Table3[[#This Row],[Value]]/B24187)</f>
        <v>-2.1900402452914313E-2</v>
      </c>
      <c r="D24188" s="89"/>
      <c r="E24188" s="89"/>
      <c r="F24188" s="89">
        <f>Table3[[#This Row],[Yield]]/100*(1+F24187)</f>
        <v>0</v>
      </c>
    </row>
    <row r="24189" spans="1:6" x14ac:dyDescent="0.2">
      <c r="A24189" s="88">
        <v>30341</v>
      </c>
      <c r="B24189" s="89">
        <v>1042.03</v>
      </c>
      <c r="C24189" s="89">
        <f>LN(Table3[[#This Row],[Value]]/B24188)</f>
        <v>1.1446896537455129E-2</v>
      </c>
      <c r="D24189" s="89"/>
      <c r="E24189" s="89"/>
      <c r="F24189" s="89">
        <f>Table3[[#This Row],[Yield]]/100*(1+F24188)</f>
        <v>0</v>
      </c>
    </row>
    <row r="24190" spans="1:6" x14ac:dyDescent="0.2">
      <c r="A24190" s="88">
        <v>30342</v>
      </c>
      <c r="B24190" s="89">
        <v>1037.99</v>
      </c>
      <c r="C24190" s="89">
        <f>LN(Table3[[#This Row],[Value]]/B24189)</f>
        <v>-3.8845829177540695E-3</v>
      </c>
      <c r="D24190" s="89"/>
      <c r="E24190" s="89"/>
      <c r="F24190" s="89">
        <f>Table3[[#This Row],[Yield]]/100*(1+F24189)</f>
        <v>0</v>
      </c>
    </row>
    <row r="24191" spans="1:6" x14ac:dyDescent="0.2">
      <c r="A24191" s="88">
        <v>30343</v>
      </c>
      <c r="B24191" s="89">
        <v>1063.6500000000001</v>
      </c>
      <c r="C24191" s="89">
        <f>LN(Table3[[#This Row],[Value]]/B24190)</f>
        <v>2.4420238650056023E-2</v>
      </c>
      <c r="D24191" s="89"/>
      <c r="E24191" s="89"/>
      <c r="F24191" s="89">
        <f>Table3[[#This Row],[Yield]]/100*(1+F24190)</f>
        <v>0</v>
      </c>
    </row>
    <row r="24192" spans="1:6" x14ac:dyDescent="0.2">
      <c r="A24192" s="88">
        <v>30344</v>
      </c>
      <c r="B24192" s="89">
        <v>1064.75</v>
      </c>
      <c r="C24192" s="89">
        <f>LN(Table3[[#This Row],[Value]]/B24191)</f>
        <v>1.0336403852073308E-3</v>
      </c>
      <c r="D24192" s="89"/>
      <c r="E24192" s="89"/>
      <c r="F24192" s="89">
        <f>Table3[[#This Row],[Yield]]/100*(1+F24191)</f>
        <v>0</v>
      </c>
    </row>
    <row r="24193" spans="1:6" x14ac:dyDescent="0.2">
      <c r="A24193" s="88">
        <v>30347</v>
      </c>
      <c r="B24193" s="89">
        <v>1075.7</v>
      </c>
      <c r="C24193" s="89">
        <f>LN(Table3[[#This Row],[Value]]/B24192)</f>
        <v>1.0231582634636829E-2</v>
      </c>
      <c r="D24193" s="89"/>
      <c r="E24193" s="89"/>
      <c r="F24193" s="89">
        <f>Table3[[#This Row],[Yield]]/100*(1+F24192)</f>
        <v>0</v>
      </c>
    </row>
    <row r="24194" spans="1:6" x14ac:dyDescent="0.2">
      <c r="A24194" s="88">
        <v>30348</v>
      </c>
      <c r="B24194" s="89">
        <v>1059.79</v>
      </c>
      <c r="C24194" s="89">
        <f>LN(Table3[[#This Row],[Value]]/B24193)</f>
        <v>-1.4900837166408014E-2</v>
      </c>
      <c r="D24194" s="89"/>
      <c r="E24194" s="89"/>
      <c r="F24194" s="89">
        <f>Table3[[#This Row],[Yield]]/100*(1+F24193)</f>
        <v>0</v>
      </c>
    </row>
    <row r="24195" spans="1:6" x14ac:dyDescent="0.2">
      <c r="A24195" s="88">
        <v>30349</v>
      </c>
      <c r="B24195" s="89">
        <v>1062.6400000000001</v>
      </c>
      <c r="C24195" s="89">
        <f>LN(Table3[[#This Row],[Value]]/B24194)</f>
        <v>2.6856025526961654E-3</v>
      </c>
      <c r="D24195" s="89"/>
      <c r="E24195" s="89"/>
      <c r="F24195" s="89">
        <f>Table3[[#This Row],[Yield]]/100*(1+F24194)</f>
        <v>0</v>
      </c>
    </row>
    <row r="24196" spans="1:6" x14ac:dyDescent="0.2">
      <c r="A24196" s="88">
        <v>30350</v>
      </c>
      <c r="B24196" s="89">
        <v>1064.6600000000001</v>
      </c>
      <c r="C24196" s="89">
        <f>LN(Table3[[#This Row],[Value]]/B24195)</f>
        <v>1.8991215222314626E-3</v>
      </c>
      <c r="D24196" s="89"/>
      <c r="E24196" s="89"/>
      <c r="F24196" s="89">
        <f>Table3[[#This Row],[Yield]]/100*(1+F24195)</f>
        <v>0</v>
      </c>
    </row>
    <row r="24197" spans="1:6" x14ac:dyDescent="0.2">
      <c r="A24197" s="88">
        <v>30351</v>
      </c>
      <c r="B24197" s="89">
        <v>1077.9100000000001</v>
      </c>
      <c r="C24197" s="89">
        <f>LN(Table3[[#This Row],[Value]]/B24196)</f>
        <v>1.2368481696520325E-2</v>
      </c>
      <c r="D24197" s="89"/>
      <c r="E24197" s="89"/>
      <c r="F24197" s="89">
        <f>Table3[[#This Row],[Yield]]/100*(1+F24196)</f>
        <v>0</v>
      </c>
    </row>
    <row r="24198" spans="1:6" x14ac:dyDescent="0.2">
      <c r="A24198" s="88">
        <v>30354</v>
      </c>
      <c r="B24198" s="89">
        <v>1087.0999999999999</v>
      </c>
      <c r="C24198" s="89">
        <f>LN(Table3[[#This Row],[Value]]/B24197)</f>
        <v>8.4896191669549745E-3</v>
      </c>
      <c r="D24198" s="89"/>
      <c r="E24198" s="89"/>
      <c r="F24198" s="89">
        <f>Table3[[#This Row],[Yield]]/100*(1+F24197)</f>
        <v>0</v>
      </c>
    </row>
    <row r="24199" spans="1:6" x14ac:dyDescent="0.2">
      <c r="A24199" s="88">
        <v>30355</v>
      </c>
      <c r="B24199" s="89">
        <v>1075.33</v>
      </c>
      <c r="C24199" s="89">
        <f>LN(Table3[[#This Row],[Value]]/B24198)</f>
        <v>-1.0886009011725734E-2</v>
      </c>
      <c r="D24199" s="89"/>
      <c r="E24199" s="89"/>
      <c r="F24199" s="89">
        <f>Table3[[#This Row],[Yield]]/100*(1+F24198)</f>
        <v>0</v>
      </c>
    </row>
    <row r="24200" spans="1:6" x14ac:dyDescent="0.2">
      <c r="A24200" s="88">
        <v>30356</v>
      </c>
      <c r="B24200" s="89">
        <v>1067.42</v>
      </c>
      <c r="C24200" s="89">
        <f>LN(Table3[[#This Row],[Value]]/B24199)</f>
        <v>-7.3830693556907216E-3</v>
      </c>
      <c r="D24200" s="89"/>
      <c r="E24200" s="89"/>
      <c r="F24200" s="89">
        <f>Table3[[#This Row],[Yield]]/100*(1+F24199)</f>
        <v>0</v>
      </c>
    </row>
    <row r="24201" spans="1:6" x14ac:dyDescent="0.2">
      <c r="A24201" s="88">
        <v>30357</v>
      </c>
      <c r="B24201" s="89">
        <v>1087.75</v>
      </c>
      <c r="C24201" s="89">
        <f>LN(Table3[[#This Row],[Value]]/B24200)</f>
        <v>1.8866820758251451E-2</v>
      </c>
      <c r="D24201" s="89"/>
      <c r="E24201" s="89"/>
      <c r="F24201" s="89">
        <f>Table3[[#This Row],[Yield]]/100*(1+F24200)</f>
        <v>0</v>
      </c>
    </row>
    <row r="24202" spans="1:6" x14ac:dyDescent="0.2">
      <c r="A24202" s="88">
        <v>30358</v>
      </c>
      <c r="B24202" s="89">
        <v>1086.5</v>
      </c>
      <c r="C24202" s="89">
        <f>LN(Table3[[#This Row],[Value]]/B24201)</f>
        <v>-1.149821904305146E-3</v>
      </c>
      <c r="D24202" s="89"/>
      <c r="E24202" s="89"/>
      <c r="F24202" s="89">
        <f>Table3[[#This Row],[Yield]]/100*(1+F24201)</f>
        <v>0</v>
      </c>
    </row>
    <row r="24203" spans="1:6" x14ac:dyDescent="0.2">
      <c r="A24203" s="88">
        <v>30361</v>
      </c>
      <c r="B24203" s="89">
        <v>1097.0999999999999</v>
      </c>
      <c r="C24203" s="89">
        <f>LN(Table3[[#This Row],[Value]]/B24202)</f>
        <v>9.7088141269609032E-3</v>
      </c>
      <c r="D24203" s="89"/>
      <c r="E24203" s="89"/>
      <c r="F24203" s="89">
        <f>Table3[[#This Row],[Yield]]/100*(1+F24202)</f>
        <v>0</v>
      </c>
    </row>
    <row r="24204" spans="1:6" x14ac:dyDescent="0.2">
      <c r="A24204" s="88">
        <v>30362</v>
      </c>
      <c r="B24204" s="89">
        <v>1093.0999999999999</v>
      </c>
      <c r="C24204" s="89">
        <f>LN(Table3[[#This Row],[Value]]/B24203)</f>
        <v>-3.6526385236554941E-3</v>
      </c>
      <c r="D24204" s="89"/>
      <c r="E24204" s="89"/>
      <c r="F24204" s="89">
        <f>Table3[[#This Row],[Yield]]/100*(1+F24203)</f>
        <v>0</v>
      </c>
    </row>
    <row r="24205" spans="1:6" x14ac:dyDescent="0.2">
      <c r="A24205" s="88">
        <v>30363</v>
      </c>
      <c r="B24205" s="89">
        <v>1087.43</v>
      </c>
      <c r="C24205" s="89">
        <f>LN(Table3[[#This Row],[Value]]/B24204)</f>
        <v>-5.2005822247392346E-3</v>
      </c>
      <c r="D24205" s="89"/>
      <c r="E24205" s="89"/>
      <c r="F24205" s="89">
        <f>Table3[[#This Row],[Yield]]/100*(1+F24204)</f>
        <v>0</v>
      </c>
    </row>
    <row r="24206" spans="1:6" x14ac:dyDescent="0.2">
      <c r="A24206" s="88">
        <v>30364</v>
      </c>
      <c r="B24206" s="89">
        <v>1088.9100000000001</v>
      </c>
      <c r="C24206" s="89">
        <f>LN(Table3[[#This Row],[Value]]/B24205)</f>
        <v>1.3600818145555491E-3</v>
      </c>
      <c r="D24206" s="89"/>
      <c r="E24206" s="89"/>
      <c r="F24206" s="89">
        <f>Table3[[#This Row],[Yield]]/100*(1+F24205)</f>
        <v>0</v>
      </c>
    </row>
    <row r="24207" spans="1:6" x14ac:dyDescent="0.2">
      <c r="A24207" s="88">
        <v>30365</v>
      </c>
      <c r="B24207" s="89">
        <v>1092.82</v>
      </c>
      <c r="C24207" s="89">
        <f>LN(Table3[[#This Row],[Value]]/B24206)</f>
        <v>3.5843153699889915E-3</v>
      </c>
      <c r="D24207" s="89"/>
      <c r="E24207" s="89"/>
      <c r="F24207" s="89">
        <f>Table3[[#This Row],[Yield]]/100*(1+F24206)</f>
        <v>0</v>
      </c>
    </row>
    <row r="24208" spans="1:6" x14ac:dyDescent="0.2">
      <c r="A24208" s="88">
        <v>30369</v>
      </c>
      <c r="B24208" s="89">
        <v>1080.4000000000001</v>
      </c>
      <c r="C24208" s="89">
        <f>LN(Table3[[#This Row],[Value]]/B24207)</f>
        <v>-1.1430168341134259E-2</v>
      </c>
      <c r="D24208" s="89"/>
      <c r="E24208" s="89"/>
      <c r="F24208" s="89">
        <f>Table3[[#This Row],[Yield]]/100*(1+F24207)</f>
        <v>0</v>
      </c>
    </row>
    <row r="24209" spans="1:6" x14ac:dyDescent="0.2">
      <c r="A24209" s="88">
        <v>30370</v>
      </c>
      <c r="B24209" s="89">
        <v>1096.94</v>
      </c>
      <c r="C24209" s="89">
        <f>LN(Table3[[#This Row],[Value]]/B24208)</f>
        <v>1.5193142239268776E-2</v>
      </c>
      <c r="D24209" s="89"/>
      <c r="E24209" s="89"/>
      <c r="F24209" s="89">
        <f>Table3[[#This Row],[Yield]]/100*(1+F24208)</f>
        <v>0</v>
      </c>
    </row>
    <row r="24210" spans="1:6" x14ac:dyDescent="0.2">
      <c r="A24210" s="88">
        <v>30371</v>
      </c>
      <c r="B24210" s="89">
        <v>1121.81</v>
      </c>
      <c r="C24210" s="89">
        <f>LN(Table3[[#This Row],[Value]]/B24209)</f>
        <v>2.2418967121738985E-2</v>
      </c>
      <c r="D24210" s="89"/>
      <c r="E24210" s="89"/>
      <c r="F24210" s="89">
        <f>Table3[[#This Row],[Yield]]/100*(1+F24209)</f>
        <v>0</v>
      </c>
    </row>
    <row r="24211" spans="1:6" x14ac:dyDescent="0.2">
      <c r="A24211" s="88">
        <v>30372</v>
      </c>
      <c r="B24211" s="89">
        <v>1120.94</v>
      </c>
      <c r="C24211" s="89">
        <f>LN(Table3[[#This Row],[Value]]/B24210)</f>
        <v>-7.7583327935698088E-4</v>
      </c>
      <c r="D24211" s="89"/>
      <c r="E24211" s="89"/>
      <c r="F24211" s="89">
        <f>Table3[[#This Row],[Yield]]/100*(1+F24210)</f>
        <v>0</v>
      </c>
    </row>
    <row r="24212" spans="1:6" x14ac:dyDescent="0.2">
      <c r="A24212" s="88">
        <v>30375</v>
      </c>
      <c r="B24212" s="89">
        <v>1112.6199999999999</v>
      </c>
      <c r="C24212" s="89">
        <f>LN(Table3[[#This Row],[Value]]/B24211)</f>
        <v>-7.450024608205868E-3</v>
      </c>
      <c r="D24212" s="89"/>
      <c r="E24212" s="89"/>
      <c r="F24212" s="89">
        <f>Table3[[#This Row],[Yield]]/100*(1+F24211)</f>
        <v>0</v>
      </c>
    </row>
    <row r="24213" spans="1:6" x14ac:dyDescent="0.2">
      <c r="A24213" s="88">
        <v>30376</v>
      </c>
      <c r="B24213" s="89">
        <v>1130.71</v>
      </c>
      <c r="C24213" s="89">
        <f>LN(Table3[[#This Row],[Value]]/B24212)</f>
        <v>1.6128159589074587E-2</v>
      </c>
      <c r="D24213" s="89"/>
      <c r="E24213" s="89"/>
      <c r="F24213" s="89">
        <f>Table3[[#This Row],[Yield]]/100*(1+F24212)</f>
        <v>0</v>
      </c>
    </row>
    <row r="24214" spans="1:6" x14ac:dyDescent="0.2">
      <c r="A24214" s="88">
        <v>30377</v>
      </c>
      <c r="B24214" s="89">
        <v>1135.06</v>
      </c>
      <c r="C24214" s="89">
        <f>LN(Table3[[#This Row],[Value]]/B24213)</f>
        <v>3.8397589734240852E-3</v>
      </c>
      <c r="D24214" s="89"/>
      <c r="E24214" s="89"/>
      <c r="F24214" s="89">
        <f>Table3[[#This Row],[Yield]]/100*(1+F24213)</f>
        <v>0</v>
      </c>
    </row>
    <row r="24215" spans="1:6" x14ac:dyDescent="0.2">
      <c r="A24215" s="88">
        <v>30378</v>
      </c>
      <c r="B24215" s="89">
        <v>1138.06</v>
      </c>
      <c r="C24215" s="89">
        <f>LN(Table3[[#This Row],[Value]]/B24214)</f>
        <v>2.639545419335317E-3</v>
      </c>
      <c r="D24215" s="89"/>
      <c r="E24215" s="89"/>
      <c r="F24215" s="89">
        <f>Table3[[#This Row],[Yield]]/100*(1+F24214)</f>
        <v>0</v>
      </c>
    </row>
    <row r="24216" spans="1:6" x14ac:dyDescent="0.2">
      <c r="A24216" s="88">
        <v>30379</v>
      </c>
      <c r="B24216" s="89">
        <v>1140.96</v>
      </c>
      <c r="C24216" s="89">
        <f>LN(Table3[[#This Row],[Value]]/B24215)</f>
        <v>2.5449549062540643E-3</v>
      </c>
      <c r="D24216" s="89"/>
      <c r="E24216" s="89"/>
      <c r="F24216" s="89">
        <f>Table3[[#This Row],[Yield]]/100*(1+F24215)</f>
        <v>0</v>
      </c>
    </row>
    <row r="24217" spans="1:6" x14ac:dyDescent="0.2">
      <c r="A24217" s="88">
        <v>30382</v>
      </c>
      <c r="B24217" s="89">
        <v>1141.74</v>
      </c>
      <c r="C24217" s="89">
        <f>LN(Table3[[#This Row],[Value]]/B24216)</f>
        <v>6.8340126197699428E-4</v>
      </c>
      <c r="D24217" s="89"/>
      <c r="E24217" s="89"/>
      <c r="F24217" s="89">
        <f>Table3[[#This Row],[Yield]]/100*(1+F24216)</f>
        <v>0</v>
      </c>
    </row>
    <row r="24218" spans="1:6" x14ac:dyDescent="0.2">
      <c r="A24218" s="88">
        <v>30383</v>
      </c>
      <c r="B24218" s="89">
        <v>1119.78</v>
      </c>
      <c r="C24218" s="89">
        <f>LN(Table3[[#This Row],[Value]]/B24217)</f>
        <v>-1.942117711887734E-2</v>
      </c>
      <c r="D24218" s="89"/>
      <c r="E24218" s="89"/>
      <c r="F24218" s="89">
        <f>Table3[[#This Row],[Yield]]/100*(1+F24217)</f>
        <v>0</v>
      </c>
    </row>
    <row r="24219" spans="1:6" x14ac:dyDescent="0.2">
      <c r="A24219" s="88">
        <v>30384</v>
      </c>
      <c r="B24219" s="89">
        <v>1132.6400000000001</v>
      </c>
      <c r="C24219" s="89">
        <f>LN(Table3[[#This Row],[Value]]/B24218)</f>
        <v>1.1418953602786098E-2</v>
      </c>
      <c r="D24219" s="89"/>
      <c r="E24219" s="89"/>
      <c r="F24219" s="89">
        <f>Table3[[#This Row],[Yield]]/100*(1+F24218)</f>
        <v>0</v>
      </c>
    </row>
    <row r="24220" spans="1:6" x14ac:dyDescent="0.2">
      <c r="A24220" s="88">
        <v>30385</v>
      </c>
      <c r="B24220" s="89">
        <v>1120.94</v>
      </c>
      <c r="C24220" s="89">
        <f>LN(Table3[[#This Row],[Value]]/B24219)</f>
        <v>-1.0383572025767833E-2</v>
      </c>
      <c r="D24220" s="89"/>
      <c r="E24220" s="89"/>
      <c r="F24220" s="89">
        <f>Table3[[#This Row],[Yield]]/100*(1+F24219)</f>
        <v>0</v>
      </c>
    </row>
    <row r="24221" spans="1:6" x14ac:dyDescent="0.2">
      <c r="A24221" s="88">
        <v>30386</v>
      </c>
      <c r="B24221" s="89">
        <v>1117.74</v>
      </c>
      <c r="C24221" s="89">
        <f>LN(Table3[[#This Row],[Value]]/B24220)</f>
        <v>-2.8588294704390764E-3</v>
      </c>
      <c r="D24221" s="89"/>
      <c r="E24221" s="89"/>
      <c r="F24221" s="89">
        <f>Table3[[#This Row],[Yield]]/100*(1+F24220)</f>
        <v>0</v>
      </c>
    </row>
    <row r="24222" spans="1:6" x14ac:dyDescent="0.2">
      <c r="A24222" s="88">
        <v>30389</v>
      </c>
      <c r="B24222" s="89">
        <v>1114.45</v>
      </c>
      <c r="C24222" s="89">
        <f>LN(Table3[[#This Row],[Value]]/B24221)</f>
        <v>-2.9477798774702811E-3</v>
      </c>
      <c r="D24222" s="89"/>
      <c r="E24222" s="89"/>
      <c r="F24222" s="89">
        <f>Table3[[#This Row],[Yield]]/100*(1+F24221)</f>
        <v>0</v>
      </c>
    </row>
    <row r="24223" spans="1:6" x14ac:dyDescent="0.2">
      <c r="A24223" s="88">
        <v>30390</v>
      </c>
      <c r="B24223" s="89">
        <v>1124.52</v>
      </c>
      <c r="C24223" s="89">
        <f>LN(Table3[[#This Row],[Value]]/B24222)</f>
        <v>8.9952682715305002E-3</v>
      </c>
      <c r="D24223" s="89"/>
      <c r="E24223" s="89"/>
      <c r="F24223" s="89">
        <f>Table3[[#This Row],[Yield]]/100*(1+F24222)</f>
        <v>0</v>
      </c>
    </row>
    <row r="24224" spans="1:6" x14ac:dyDescent="0.2">
      <c r="A24224" s="88">
        <v>30391</v>
      </c>
      <c r="B24224" s="89">
        <v>1116</v>
      </c>
      <c r="C24224" s="89">
        <f>LN(Table3[[#This Row],[Value]]/B24223)</f>
        <v>-7.6054139824762688E-3</v>
      </c>
      <c r="D24224" s="89"/>
      <c r="E24224" s="89"/>
      <c r="F24224" s="89">
        <f>Table3[[#This Row],[Yield]]/100*(1+F24223)</f>
        <v>0</v>
      </c>
    </row>
    <row r="24225" spans="1:6" x14ac:dyDescent="0.2">
      <c r="A24225" s="88">
        <v>30392</v>
      </c>
      <c r="B24225" s="89">
        <v>1116.97</v>
      </c>
      <c r="C24225" s="89">
        <f>LN(Table3[[#This Row],[Value]]/B24224)</f>
        <v>8.6879811283963905E-4</v>
      </c>
      <c r="D24225" s="89"/>
      <c r="E24225" s="89"/>
      <c r="F24225" s="89">
        <f>Table3[[#This Row],[Yield]]/100*(1+F24224)</f>
        <v>0</v>
      </c>
    </row>
    <row r="24226" spans="1:6" x14ac:dyDescent="0.2">
      <c r="A24226" s="88">
        <v>30393</v>
      </c>
      <c r="B24226" s="89">
        <v>1117.74</v>
      </c>
      <c r="C24226" s="89">
        <f>LN(Table3[[#This Row],[Value]]/B24225)</f>
        <v>6.8912747557624515E-4</v>
      </c>
      <c r="D24226" s="89"/>
      <c r="E24226" s="89"/>
      <c r="F24226" s="89">
        <f>Table3[[#This Row],[Yield]]/100*(1+F24225)</f>
        <v>0</v>
      </c>
    </row>
    <row r="24227" spans="1:6" x14ac:dyDescent="0.2">
      <c r="A24227" s="88">
        <v>30396</v>
      </c>
      <c r="B24227" s="89">
        <v>1125.29</v>
      </c>
      <c r="C24227" s="89">
        <f>LN(Table3[[#This Row],[Value]]/B24226)</f>
        <v>6.7319906676432759E-3</v>
      </c>
      <c r="D24227" s="89"/>
      <c r="E24227" s="89"/>
      <c r="F24227" s="89">
        <f>Table3[[#This Row],[Yield]]/100*(1+F24226)</f>
        <v>0</v>
      </c>
    </row>
    <row r="24228" spans="1:6" x14ac:dyDescent="0.2">
      <c r="A24228" s="88">
        <v>30397</v>
      </c>
      <c r="B24228" s="89">
        <v>1122.97</v>
      </c>
      <c r="C24228" s="89">
        <f>LN(Table3[[#This Row],[Value]]/B24227)</f>
        <v>-2.0638189742058079E-3</v>
      </c>
      <c r="D24228" s="89"/>
      <c r="E24228" s="89"/>
      <c r="F24228" s="89">
        <f>Table3[[#This Row],[Yield]]/100*(1+F24227)</f>
        <v>0</v>
      </c>
    </row>
    <row r="24229" spans="1:6" x14ac:dyDescent="0.2">
      <c r="A24229" s="88">
        <v>30398</v>
      </c>
      <c r="B24229" s="89">
        <v>1140.8699999999999</v>
      </c>
      <c r="C24229" s="89">
        <f>LN(Table3[[#This Row],[Value]]/B24228)</f>
        <v>1.5814168003254227E-2</v>
      </c>
      <c r="D24229" s="89"/>
      <c r="E24229" s="89"/>
      <c r="F24229" s="89">
        <f>Table3[[#This Row],[Yield]]/100*(1+F24228)</f>
        <v>0</v>
      </c>
    </row>
    <row r="24230" spans="1:6" x14ac:dyDescent="0.2">
      <c r="A24230" s="88">
        <v>30399</v>
      </c>
      <c r="B24230" s="89">
        <v>1145.9000000000001</v>
      </c>
      <c r="C24230" s="89">
        <f>LN(Table3[[#This Row],[Value]]/B24229)</f>
        <v>4.3992252060386988E-3</v>
      </c>
      <c r="D24230" s="89"/>
      <c r="E24230" s="89"/>
      <c r="F24230" s="89">
        <f>Table3[[#This Row],[Yield]]/100*(1+F24229)</f>
        <v>0</v>
      </c>
    </row>
    <row r="24231" spans="1:6" x14ac:dyDescent="0.2">
      <c r="A24231" s="88">
        <v>30400</v>
      </c>
      <c r="B24231" s="89">
        <v>1140.0899999999999</v>
      </c>
      <c r="C24231" s="89">
        <f>LN(Table3[[#This Row],[Value]]/B24230)</f>
        <v>-5.0831477916199932E-3</v>
      </c>
      <c r="D24231" s="89"/>
      <c r="E24231" s="89"/>
      <c r="F24231" s="89">
        <f>Table3[[#This Row],[Yield]]/100*(1+F24230)</f>
        <v>0</v>
      </c>
    </row>
    <row r="24232" spans="1:6" x14ac:dyDescent="0.2">
      <c r="A24232" s="88">
        <v>30403</v>
      </c>
      <c r="B24232" s="89">
        <v>1133.32</v>
      </c>
      <c r="C24232" s="89">
        <f>LN(Table3[[#This Row],[Value]]/B24231)</f>
        <v>-5.9558284797266887E-3</v>
      </c>
      <c r="D24232" s="89"/>
      <c r="E24232" s="89"/>
      <c r="F24232" s="89">
        <f>Table3[[#This Row],[Yield]]/100*(1+F24231)</f>
        <v>0</v>
      </c>
    </row>
    <row r="24233" spans="1:6" x14ac:dyDescent="0.2">
      <c r="A24233" s="88">
        <v>30404</v>
      </c>
      <c r="B24233" s="89">
        <v>1131.19</v>
      </c>
      <c r="C24233" s="89">
        <f>LN(Table3[[#This Row],[Value]]/B24232)</f>
        <v>-1.8812022275534028E-3</v>
      </c>
      <c r="D24233" s="89"/>
      <c r="E24233" s="89"/>
      <c r="F24233" s="89">
        <f>Table3[[#This Row],[Yield]]/100*(1+F24232)</f>
        <v>0</v>
      </c>
    </row>
    <row r="24234" spans="1:6" x14ac:dyDescent="0.2">
      <c r="A24234" s="88">
        <v>30405</v>
      </c>
      <c r="B24234" s="89">
        <v>1143.29</v>
      </c>
      <c r="C24234" s="89">
        <f>LN(Table3[[#This Row],[Value]]/B24233)</f>
        <v>1.0639894965481402E-2</v>
      </c>
      <c r="D24234" s="89"/>
      <c r="E24234" s="89"/>
      <c r="F24234" s="89">
        <f>Table3[[#This Row],[Yield]]/100*(1+F24233)</f>
        <v>0</v>
      </c>
    </row>
    <row r="24235" spans="1:6" x14ac:dyDescent="0.2">
      <c r="A24235" s="88">
        <v>30406</v>
      </c>
      <c r="B24235" s="89">
        <v>1130.03</v>
      </c>
      <c r="C24235" s="89">
        <f>LN(Table3[[#This Row],[Value]]/B24234)</f>
        <v>-1.166588987244117E-2</v>
      </c>
      <c r="D24235" s="89"/>
      <c r="E24235" s="89"/>
      <c r="F24235" s="89">
        <f>Table3[[#This Row],[Yield]]/100*(1+F24234)</f>
        <v>0</v>
      </c>
    </row>
    <row r="24236" spans="1:6" x14ac:dyDescent="0.2">
      <c r="A24236" s="88">
        <v>30410</v>
      </c>
      <c r="B24236" s="89">
        <v>1127.6099999999999</v>
      </c>
      <c r="C24236" s="89">
        <f>LN(Table3[[#This Row],[Value]]/B24235)</f>
        <v>-2.1438324328621919E-3</v>
      </c>
      <c r="D24236" s="89"/>
      <c r="E24236" s="89"/>
      <c r="F24236" s="89">
        <f>Table3[[#This Row],[Yield]]/100*(1+F24235)</f>
        <v>0</v>
      </c>
    </row>
    <row r="24237" spans="1:6" x14ac:dyDescent="0.2">
      <c r="A24237" s="88">
        <v>30411</v>
      </c>
      <c r="B24237" s="89">
        <v>1120.1600000000001</v>
      </c>
      <c r="C24237" s="89">
        <f>LN(Table3[[#This Row],[Value]]/B24236)</f>
        <v>-6.6288163647930474E-3</v>
      </c>
      <c r="D24237" s="89"/>
      <c r="E24237" s="89"/>
      <c r="F24237" s="89">
        <f>Table3[[#This Row],[Yield]]/100*(1+F24236)</f>
        <v>0</v>
      </c>
    </row>
    <row r="24238" spans="1:6" x14ac:dyDescent="0.2">
      <c r="A24238" s="88">
        <v>30412</v>
      </c>
      <c r="B24238" s="89">
        <v>1113.49</v>
      </c>
      <c r="C24238" s="89">
        <f>LN(Table3[[#This Row],[Value]]/B24237)</f>
        <v>-5.9723052633050598E-3</v>
      </c>
      <c r="D24238" s="89"/>
      <c r="E24238" s="89"/>
      <c r="F24238" s="89">
        <f>Table3[[#This Row],[Yield]]/100*(1+F24237)</f>
        <v>0</v>
      </c>
    </row>
    <row r="24239" spans="1:6" x14ac:dyDescent="0.2">
      <c r="A24239" s="88">
        <v>30413</v>
      </c>
      <c r="B24239" s="89">
        <v>1117.6500000000001</v>
      </c>
      <c r="C24239" s="89">
        <f>LN(Table3[[#This Row],[Value]]/B24238)</f>
        <v>3.729039702263947E-3</v>
      </c>
      <c r="D24239" s="89"/>
      <c r="E24239" s="89"/>
      <c r="F24239" s="89">
        <f>Table3[[#This Row],[Yield]]/100*(1+F24238)</f>
        <v>0</v>
      </c>
    </row>
    <row r="24240" spans="1:6" x14ac:dyDescent="0.2">
      <c r="A24240" s="88">
        <v>30414</v>
      </c>
      <c r="B24240" s="89">
        <v>1124.71</v>
      </c>
      <c r="C24240" s="89">
        <f>LN(Table3[[#This Row],[Value]]/B24239)</f>
        <v>6.2969579624941822E-3</v>
      </c>
      <c r="D24240" s="89"/>
      <c r="E24240" s="89"/>
      <c r="F24240" s="89">
        <f>Table3[[#This Row],[Yield]]/100*(1+F24239)</f>
        <v>0</v>
      </c>
    </row>
    <row r="24241" spans="1:6" x14ac:dyDescent="0.2">
      <c r="A24241" s="88">
        <v>30417</v>
      </c>
      <c r="B24241" s="89">
        <v>1141.83</v>
      </c>
      <c r="C24241" s="89">
        <f>LN(Table3[[#This Row],[Value]]/B24240)</f>
        <v>1.5107013858385697E-2</v>
      </c>
      <c r="D24241" s="89"/>
      <c r="E24241" s="89"/>
      <c r="F24241" s="89">
        <f>Table3[[#This Row],[Yield]]/100*(1+F24240)</f>
        <v>0</v>
      </c>
    </row>
    <row r="24242" spans="1:6" x14ac:dyDescent="0.2">
      <c r="A24242" s="88">
        <v>30418</v>
      </c>
      <c r="B24242" s="89">
        <v>1145.32</v>
      </c>
      <c r="C24242" s="89">
        <f>LN(Table3[[#This Row],[Value]]/B24241)</f>
        <v>3.0518354360089877E-3</v>
      </c>
      <c r="D24242" s="89"/>
      <c r="E24242" s="89"/>
      <c r="F24242" s="89">
        <f>Table3[[#This Row],[Yield]]/100*(1+F24241)</f>
        <v>0</v>
      </c>
    </row>
    <row r="24243" spans="1:6" x14ac:dyDescent="0.2">
      <c r="A24243" s="88">
        <v>30419</v>
      </c>
      <c r="B24243" s="89">
        <v>1156.6400000000001</v>
      </c>
      <c r="C24243" s="89">
        <f>LN(Table3[[#This Row],[Value]]/B24242)</f>
        <v>9.8351763272519106E-3</v>
      </c>
      <c r="D24243" s="89"/>
      <c r="E24243" s="89"/>
      <c r="F24243" s="89">
        <f>Table3[[#This Row],[Yield]]/100*(1+F24242)</f>
        <v>0</v>
      </c>
    </row>
    <row r="24244" spans="1:6" x14ac:dyDescent="0.2">
      <c r="A24244" s="88">
        <v>30420</v>
      </c>
      <c r="B24244" s="89">
        <v>1165.25</v>
      </c>
      <c r="C24244" s="89">
        <f>LN(Table3[[#This Row],[Value]]/B24243)</f>
        <v>7.416406000863263E-3</v>
      </c>
      <c r="D24244" s="89"/>
      <c r="E24244" s="89"/>
      <c r="F24244" s="89">
        <f>Table3[[#This Row],[Yield]]/100*(1+F24243)</f>
        <v>0</v>
      </c>
    </row>
    <row r="24245" spans="1:6" x14ac:dyDescent="0.2">
      <c r="A24245" s="88">
        <v>30421</v>
      </c>
      <c r="B24245" s="89">
        <v>1171.3399999999999</v>
      </c>
      <c r="C24245" s="89">
        <f>LN(Table3[[#This Row],[Value]]/B24244)</f>
        <v>5.2127363295215133E-3</v>
      </c>
      <c r="D24245" s="89"/>
      <c r="E24245" s="89"/>
      <c r="F24245" s="89">
        <f>Table3[[#This Row],[Yield]]/100*(1+F24244)</f>
        <v>0</v>
      </c>
    </row>
    <row r="24246" spans="1:6" x14ac:dyDescent="0.2">
      <c r="A24246" s="88">
        <v>30424</v>
      </c>
      <c r="B24246" s="89">
        <v>1183.24</v>
      </c>
      <c r="C24246" s="89">
        <f>LN(Table3[[#This Row],[Value]]/B24245)</f>
        <v>1.0108045868885768E-2</v>
      </c>
      <c r="D24246" s="89"/>
      <c r="E24246" s="89"/>
      <c r="F24246" s="89">
        <f>Table3[[#This Row],[Yield]]/100*(1+F24245)</f>
        <v>0</v>
      </c>
    </row>
    <row r="24247" spans="1:6" x14ac:dyDescent="0.2">
      <c r="A24247" s="88">
        <v>30425</v>
      </c>
      <c r="B24247" s="89">
        <v>1174.54</v>
      </c>
      <c r="C24247" s="89">
        <f>LN(Table3[[#This Row],[Value]]/B24246)</f>
        <v>-7.379856886666941E-3</v>
      </c>
      <c r="D24247" s="89"/>
      <c r="E24247" s="89"/>
      <c r="F24247" s="89">
        <f>Table3[[#This Row],[Yield]]/100*(1+F24246)</f>
        <v>0</v>
      </c>
    </row>
    <row r="24248" spans="1:6" x14ac:dyDescent="0.2">
      <c r="A24248" s="88">
        <v>30426</v>
      </c>
      <c r="B24248" s="89">
        <v>1191.47</v>
      </c>
      <c r="C24248" s="89">
        <f>LN(Table3[[#This Row],[Value]]/B24247)</f>
        <v>1.4311257310604248E-2</v>
      </c>
      <c r="D24248" s="89"/>
      <c r="E24248" s="89"/>
      <c r="F24248" s="89">
        <f>Table3[[#This Row],[Yield]]/100*(1+F24247)</f>
        <v>0</v>
      </c>
    </row>
    <row r="24249" spans="1:6" x14ac:dyDescent="0.2">
      <c r="A24249" s="88">
        <v>30427</v>
      </c>
      <c r="B24249" s="89">
        <v>1188.27</v>
      </c>
      <c r="C24249" s="89">
        <f>LN(Table3[[#This Row],[Value]]/B24248)</f>
        <v>-2.6893710478659862E-3</v>
      </c>
      <c r="D24249" s="89"/>
      <c r="E24249" s="89"/>
      <c r="F24249" s="89">
        <f>Table3[[#This Row],[Yield]]/100*(1+F24248)</f>
        <v>0</v>
      </c>
    </row>
    <row r="24250" spans="1:6" x14ac:dyDescent="0.2">
      <c r="A24250" s="88">
        <v>30428</v>
      </c>
      <c r="B24250" s="89">
        <v>1196.3</v>
      </c>
      <c r="C24250" s="89">
        <f>LN(Table3[[#This Row],[Value]]/B24249)</f>
        <v>6.7349923495293096E-3</v>
      </c>
      <c r="D24250" s="89"/>
      <c r="E24250" s="89"/>
      <c r="F24250" s="89">
        <f>Table3[[#This Row],[Yield]]/100*(1+F24249)</f>
        <v>0</v>
      </c>
    </row>
    <row r="24251" spans="1:6" x14ac:dyDescent="0.2">
      <c r="A24251" s="88">
        <v>30431</v>
      </c>
      <c r="B24251" s="89">
        <v>1187.21</v>
      </c>
      <c r="C24251" s="89">
        <f>LN(Table3[[#This Row],[Value]]/B24250)</f>
        <v>-7.6274436186242311E-3</v>
      </c>
      <c r="D24251" s="89"/>
      <c r="E24251" s="89"/>
      <c r="F24251" s="89">
        <f>Table3[[#This Row],[Yield]]/100*(1+F24250)</f>
        <v>0</v>
      </c>
    </row>
    <row r="24252" spans="1:6" x14ac:dyDescent="0.2">
      <c r="A24252" s="88">
        <v>30432</v>
      </c>
      <c r="B24252" s="89">
        <v>1209.46</v>
      </c>
      <c r="C24252" s="89">
        <f>LN(Table3[[#This Row],[Value]]/B24251)</f>
        <v>1.8567962427817147E-2</v>
      </c>
      <c r="D24252" s="89"/>
      <c r="E24252" s="89"/>
      <c r="F24252" s="89">
        <f>Table3[[#This Row],[Yield]]/100*(1+F24251)</f>
        <v>0</v>
      </c>
    </row>
    <row r="24253" spans="1:6" x14ac:dyDescent="0.2">
      <c r="A24253" s="88">
        <v>30433</v>
      </c>
      <c r="B24253" s="89">
        <v>1208.4000000000001</v>
      </c>
      <c r="C24253" s="89">
        <f>LN(Table3[[#This Row],[Value]]/B24252)</f>
        <v>-8.7680847353442573E-4</v>
      </c>
      <c r="D24253" s="89"/>
      <c r="E24253" s="89"/>
      <c r="F24253" s="89">
        <f>Table3[[#This Row],[Yield]]/100*(1+F24252)</f>
        <v>0</v>
      </c>
    </row>
    <row r="24254" spans="1:6" x14ac:dyDescent="0.2">
      <c r="A24254" s="88">
        <v>30434</v>
      </c>
      <c r="B24254" s="89">
        <v>1219.52</v>
      </c>
      <c r="C24254" s="89">
        <f>LN(Table3[[#This Row],[Value]]/B24253)</f>
        <v>9.160168172978345E-3</v>
      </c>
      <c r="D24254" s="89"/>
      <c r="E24254" s="89"/>
      <c r="F24254" s="89">
        <f>Table3[[#This Row],[Yield]]/100*(1+F24253)</f>
        <v>0</v>
      </c>
    </row>
    <row r="24255" spans="1:6" x14ac:dyDescent="0.2">
      <c r="A24255" s="88">
        <v>30435</v>
      </c>
      <c r="B24255" s="89">
        <v>1226.2</v>
      </c>
      <c r="C24255" s="89">
        <f>LN(Table3[[#This Row],[Value]]/B24254)</f>
        <v>5.4626176430921138E-3</v>
      </c>
      <c r="D24255" s="89"/>
      <c r="E24255" s="89"/>
      <c r="F24255" s="89">
        <f>Table3[[#This Row],[Yield]]/100*(1+F24254)</f>
        <v>0</v>
      </c>
    </row>
    <row r="24256" spans="1:6" x14ac:dyDescent="0.2">
      <c r="A24256" s="88">
        <v>30438</v>
      </c>
      <c r="B24256" s="89">
        <v>1204.33</v>
      </c>
      <c r="C24256" s="89">
        <f>LN(Table3[[#This Row],[Value]]/B24255)</f>
        <v>-1.7996560635893277E-2</v>
      </c>
      <c r="D24256" s="89"/>
      <c r="E24256" s="89"/>
      <c r="F24256" s="89">
        <f>Table3[[#This Row],[Yield]]/100*(1+F24255)</f>
        <v>0</v>
      </c>
    </row>
    <row r="24257" spans="1:6" x14ac:dyDescent="0.2">
      <c r="A24257" s="88">
        <v>30439</v>
      </c>
      <c r="B24257" s="89">
        <v>1208.01</v>
      </c>
      <c r="C24257" s="89">
        <f>LN(Table3[[#This Row],[Value]]/B24256)</f>
        <v>3.0509819134976082E-3</v>
      </c>
      <c r="D24257" s="89"/>
      <c r="E24257" s="89"/>
      <c r="F24257" s="89">
        <f>Table3[[#This Row],[Yield]]/100*(1+F24256)</f>
        <v>0</v>
      </c>
    </row>
    <row r="24258" spans="1:6" x14ac:dyDescent="0.2">
      <c r="A24258" s="88">
        <v>30440</v>
      </c>
      <c r="B24258" s="89">
        <v>1212.6500000000001</v>
      </c>
      <c r="C24258" s="89">
        <f>LN(Table3[[#This Row],[Value]]/B24257)</f>
        <v>3.8336698940356984E-3</v>
      </c>
      <c r="D24258" s="89"/>
      <c r="E24258" s="89"/>
      <c r="F24258" s="89">
        <f>Table3[[#This Row],[Yield]]/100*(1+F24257)</f>
        <v>0</v>
      </c>
    </row>
    <row r="24259" spans="1:6" x14ac:dyDescent="0.2">
      <c r="A24259" s="88">
        <v>30441</v>
      </c>
      <c r="B24259" s="89">
        <v>1219.72</v>
      </c>
      <c r="C24259" s="89">
        <f>LN(Table3[[#This Row],[Value]]/B24258)</f>
        <v>5.813276689316655E-3</v>
      </c>
      <c r="D24259" s="89"/>
      <c r="E24259" s="89"/>
      <c r="F24259" s="89">
        <f>Table3[[#This Row],[Yield]]/100*(1+F24258)</f>
        <v>0</v>
      </c>
    </row>
    <row r="24260" spans="1:6" x14ac:dyDescent="0.2">
      <c r="A24260" s="88">
        <v>30442</v>
      </c>
      <c r="B24260" s="89">
        <v>1232.5899999999999</v>
      </c>
      <c r="C24260" s="89">
        <f>LN(Table3[[#This Row],[Value]]/B24259)</f>
        <v>1.0496322373674767E-2</v>
      </c>
      <c r="D24260" s="89"/>
      <c r="E24260" s="89"/>
      <c r="F24260" s="89">
        <f>Table3[[#This Row],[Yield]]/100*(1+F24259)</f>
        <v>0</v>
      </c>
    </row>
    <row r="24261" spans="1:6" x14ac:dyDescent="0.2">
      <c r="A24261" s="88">
        <v>30445</v>
      </c>
      <c r="B24261" s="89">
        <v>1228.23</v>
      </c>
      <c r="C24261" s="89">
        <f>LN(Table3[[#This Row],[Value]]/B24260)</f>
        <v>-3.543537976977216E-3</v>
      </c>
      <c r="D24261" s="89"/>
      <c r="E24261" s="89"/>
      <c r="F24261" s="89">
        <f>Table3[[#This Row],[Yield]]/100*(1+F24260)</f>
        <v>0</v>
      </c>
    </row>
    <row r="24262" spans="1:6" x14ac:dyDescent="0.2">
      <c r="A24262" s="88">
        <v>30446</v>
      </c>
      <c r="B24262" s="89">
        <v>1229.68</v>
      </c>
      <c r="C24262" s="89">
        <f>LN(Table3[[#This Row],[Value]]/B24261)</f>
        <v>1.1798643304349356E-3</v>
      </c>
      <c r="D24262" s="89"/>
      <c r="E24262" s="89"/>
      <c r="F24262" s="89">
        <f>Table3[[#This Row],[Yield]]/100*(1+F24261)</f>
        <v>0</v>
      </c>
    </row>
    <row r="24263" spans="1:6" x14ac:dyDescent="0.2">
      <c r="A24263" s="88">
        <v>30447</v>
      </c>
      <c r="B24263" s="89">
        <v>1219.72</v>
      </c>
      <c r="C24263" s="89">
        <f>LN(Table3[[#This Row],[Value]]/B24262)</f>
        <v>-8.1326487271323831E-3</v>
      </c>
      <c r="D24263" s="89"/>
      <c r="E24263" s="89"/>
      <c r="F24263" s="89">
        <f>Table3[[#This Row],[Yield]]/100*(1+F24262)</f>
        <v>0</v>
      </c>
    </row>
    <row r="24264" spans="1:6" x14ac:dyDescent="0.2">
      <c r="A24264" s="88">
        <v>30448</v>
      </c>
      <c r="B24264" s="89">
        <v>1214.4000000000001</v>
      </c>
      <c r="C24264" s="89">
        <f>LN(Table3[[#This Row],[Value]]/B24263)</f>
        <v>-4.3711965481788243E-3</v>
      </c>
      <c r="D24264" s="89"/>
      <c r="E24264" s="89"/>
      <c r="F24264" s="89">
        <f>Table3[[#This Row],[Yield]]/100*(1+F24263)</f>
        <v>0</v>
      </c>
    </row>
    <row r="24265" spans="1:6" x14ac:dyDescent="0.2">
      <c r="A24265" s="88">
        <v>30449</v>
      </c>
      <c r="B24265" s="89">
        <v>1218.75</v>
      </c>
      <c r="C24265" s="89">
        <f>LN(Table3[[#This Row],[Value]]/B24264)</f>
        <v>3.5756156706913903E-3</v>
      </c>
      <c r="D24265" s="89"/>
      <c r="E24265" s="89"/>
      <c r="F24265" s="89">
        <f>Table3[[#This Row],[Yield]]/100*(1+F24264)</f>
        <v>0</v>
      </c>
    </row>
    <row r="24266" spans="1:6" x14ac:dyDescent="0.2">
      <c r="A24266" s="88">
        <v>30452</v>
      </c>
      <c r="B24266" s="89">
        <v>1202.98</v>
      </c>
      <c r="C24266" s="89">
        <f>LN(Table3[[#This Row],[Value]]/B24265)</f>
        <v>-1.3023931579483465E-2</v>
      </c>
      <c r="D24266" s="89"/>
      <c r="E24266" s="89"/>
      <c r="F24266" s="89">
        <f>Table3[[#This Row],[Yield]]/100*(1+F24265)</f>
        <v>0</v>
      </c>
    </row>
    <row r="24267" spans="1:6" x14ac:dyDescent="0.2">
      <c r="A24267" s="88">
        <v>30453</v>
      </c>
      <c r="B24267" s="89">
        <v>1205.79</v>
      </c>
      <c r="C24267" s="89">
        <f>LN(Table3[[#This Row],[Value]]/B24266)</f>
        <v>2.3331420390474257E-3</v>
      </c>
      <c r="D24267" s="89"/>
      <c r="E24267" s="89"/>
      <c r="F24267" s="89">
        <f>Table3[[#This Row],[Yield]]/100*(1+F24266)</f>
        <v>0</v>
      </c>
    </row>
    <row r="24268" spans="1:6" x14ac:dyDescent="0.2">
      <c r="A24268" s="88">
        <v>30454</v>
      </c>
      <c r="B24268" s="89">
        <v>1203.56</v>
      </c>
      <c r="C24268" s="89">
        <f>LN(Table3[[#This Row],[Value]]/B24267)</f>
        <v>-1.8511222004161836E-3</v>
      </c>
      <c r="D24268" s="89"/>
      <c r="E24268" s="89"/>
      <c r="F24268" s="89">
        <f>Table3[[#This Row],[Yield]]/100*(1+F24267)</f>
        <v>0</v>
      </c>
    </row>
    <row r="24269" spans="1:6" x14ac:dyDescent="0.2">
      <c r="A24269" s="88">
        <v>30455</v>
      </c>
      <c r="B24269" s="89">
        <v>1191.3699999999999</v>
      </c>
      <c r="C24269" s="89">
        <f>LN(Table3[[#This Row],[Value]]/B24268)</f>
        <v>-1.0179926153613891E-2</v>
      </c>
      <c r="D24269" s="89"/>
      <c r="E24269" s="89"/>
      <c r="F24269" s="89">
        <f>Table3[[#This Row],[Yield]]/100*(1+F24268)</f>
        <v>0</v>
      </c>
    </row>
    <row r="24270" spans="1:6" x14ac:dyDescent="0.2">
      <c r="A24270" s="88">
        <v>30456</v>
      </c>
      <c r="B24270" s="89">
        <v>1190.02</v>
      </c>
      <c r="C24270" s="89">
        <f>LN(Table3[[#This Row],[Value]]/B24269)</f>
        <v>-1.1337917305580113E-3</v>
      </c>
      <c r="D24270" s="89"/>
      <c r="E24270" s="89"/>
      <c r="F24270" s="89">
        <f>Table3[[#This Row],[Yield]]/100*(1+F24269)</f>
        <v>0</v>
      </c>
    </row>
    <row r="24271" spans="1:6" x14ac:dyDescent="0.2">
      <c r="A24271" s="88">
        <v>30459</v>
      </c>
      <c r="B24271" s="89">
        <v>1200.56</v>
      </c>
      <c r="C24271" s="89">
        <f>LN(Table3[[#This Row],[Value]]/B24270)</f>
        <v>8.8180009007014157E-3</v>
      </c>
      <c r="D24271" s="89"/>
      <c r="E24271" s="89"/>
      <c r="F24271" s="89">
        <f>Table3[[#This Row],[Yield]]/100*(1+F24270)</f>
        <v>0</v>
      </c>
    </row>
    <row r="24272" spans="1:6" x14ac:dyDescent="0.2">
      <c r="A24272" s="88">
        <v>30460</v>
      </c>
      <c r="B24272" s="89">
        <v>1219.04</v>
      </c>
      <c r="C24272" s="89">
        <f>LN(Table3[[#This Row],[Value]]/B24271)</f>
        <v>1.527554913696544E-2</v>
      </c>
      <c r="D24272" s="89"/>
      <c r="E24272" s="89"/>
      <c r="F24272" s="89">
        <f>Table3[[#This Row],[Yield]]/100*(1+F24271)</f>
        <v>0</v>
      </c>
    </row>
    <row r="24273" spans="1:6" x14ac:dyDescent="0.2">
      <c r="A24273" s="88">
        <v>30461</v>
      </c>
      <c r="B24273" s="89">
        <v>1229.01</v>
      </c>
      <c r="C24273" s="89">
        <f>LN(Table3[[#This Row],[Value]]/B24272)</f>
        <v>8.1453035047337734E-3</v>
      </c>
      <c r="D24273" s="89"/>
      <c r="E24273" s="89"/>
      <c r="F24273" s="89">
        <f>Table3[[#This Row],[Yield]]/100*(1+F24272)</f>
        <v>0</v>
      </c>
    </row>
    <row r="24274" spans="1:6" x14ac:dyDescent="0.2">
      <c r="A24274" s="88">
        <v>30462</v>
      </c>
      <c r="B24274" s="89">
        <v>1223.49</v>
      </c>
      <c r="C24274" s="89">
        <f>LN(Table3[[#This Row],[Value]]/B24273)</f>
        <v>-4.5015366535042772E-3</v>
      </c>
      <c r="D24274" s="89"/>
      <c r="E24274" s="89"/>
      <c r="F24274" s="89">
        <f>Table3[[#This Row],[Yield]]/100*(1+F24273)</f>
        <v>0</v>
      </c>
    </row>
    <row r="24275" spans="1:6" x14ac:dyDescent="0.2">
      <c r="A24275" s="88">
        <v>30463</v>
      </c>
      <c r="B24275" s="89">
        <v>1216.1400000000001</v>
      </c>
      <c r="C24275" s="89">
        <f>LN(Table3[[#This Row],[Value]]/B24274)</f>
        <v>-6.0255220980008472E-3</v>
      </c>
      <c r="D24275" s="89"/>
      <c r="E24275" s="89"/>
      <c r="F24275" s="89">
        <f>Table3[[#This Row],[Yield]]/100*(1+F24274)</f>
        <v>0</v>
      </c>
    </row>
    <row r="24276" spans="1:6" x14ac:dyDescent="0.2">
      <c r="A24276" s="88">
        <v>30467</v>
      </c>
      <c r="B24276" s="89">
        <v>1199.98</v>
      </c>
      <c r="C24276" s="89">
        <f>LN(Table3[[#This Row],[Value]]/B24275)</f>
        <v>-1.3377018507393619E-2</v>
      </c>
      <c r="D24276" s="89"/>
      <c r="E24276" s="89"/>
      <c r="F24276" s="89">
        <f>Table3[[#This Row],[Yield]]/100*(1+F24275)</f>
        <v>0</v>
      </c>
    </row>
    <row r="24277" spans="1:6" x14ac:dyDescent="0.2">
      <c r="A24277" s="88">
        <v>30468</v>
      </c>
      <c r="B24277" s="89">
        <v>1202.21</v>
      </c>
      <c r="C24277" s="89">
        <f>LN(Table3[[#This Row],[Value]]/B24276)</f>
        <v>1.856639683445708E-3</v>
      </c>
      <c r="D24277" s="89"/>
      <c r="E24277" s="89"/>
      <c r="F24277" s="89">
        <f>Table3[[#This Row],[Yield]]/100*(1+F24276)</f>
        <v>0</v>
      </c>
    </row>
    <row r="24278" spans="1:6" x14ac:dyDescent="0.2">
      <c r="A24278" s="88">
        <v>30469</v>
      </c>
      <c r="B24278" s="89">
        <v>1211.44</v>
      </c>
      <c r="C24278" s="89">
        <f>LN(Table3[[#This Row],[Value]]/B24277)</f>
        <v>7.6482049944199392E-3</v>
      </c>
      <c r="D24278" s="89"/>
      <c r="E24278" s="89"/>
      <c r="F24278" s="89">
        <f>Table3[[#This Row],[Yield]]/100*(1+F24277)</f>
        <v>0</v>
      </c>
    </row>
    <row r="24279" spans="1:6" x14ac:dyDescent="0.2">
      <c r="A24279" s="88">
        <v>30470</v>
      </c>
      <c r="B24279" s="89">
        <v>1213.04</v>
      </c>
      <c r="C24279" s="89">
        <f>LN(Table3[[#This Row],[Value]]/B24278)</f>
        <v>1.3198708442836318E-3</v>
      </c>
      <c r="D24279" s="89"/>
      <c r="E24279" s="89"/>
      <c r="F24279" s="89">
        <f>Table3[[#This Row],[Yield]]/100*(1+F24278)</f>
        <v>0</v>
      </c>
    </row>
    <row r="24280" spans="1:6" x14ac:dyDescent="0.2">
      <c r="A24280" s="88">
        <v>30473</v>
      </c>
      <c r="B24280" s="89">
        <v>1214.24</v>
      </c>
      <c r="C24280" s="89">
        <f>LN(Table3[[#This Row],[Value]]/B24279)</f>
        <v>9.8876116291881787E-4</v>
      </c>
      <c r="D24280" s="89"/>
      <c r="E24280" s="89"/>
      <c r="F24280" s="89">
        <f>Table3[[#This Row],[Yield]]/100*(1+F24279)</f>
        <v>0</v>
      </c>
    </row>
    <row r="24281" spans="1:6" x14ac:dyDescent="0.2">
      <c r="A24281" s="88">
        <v>30474</v>
      </c>
      <c r="B24281" s="89">
        <v>1194.9100000000001</v>
      </c>
      <c r="C24281" s="89">
        <f>LN(Table3[[#This Row],[Value]]/B24280)</f>
        <v>-1.6047497933750203E-2</v>
      </c>
      <c r="D24281" s="89"/>
      <c r="E24281" s="89"/>
      <c r="F24281" s="89">
        <f>Table3[[#This Row],[Yield]]/100*(1+F24280)</f>
        <v>0</v>
      </c>
    </row>
    <row r="24282" spans="1:6" x14ac:dyDescent="0.2">
      <c r="A24282" s="88">
        <v>30475</v>
      </c>
      <c r="B24282" s="89">
        <v>1185.5</v>
      </c>
      <c r="C24282" s="89">
        <f>LN(Table3[[#This Row],[Value]]/B24281)</f>
        <v>-7.9062422163923198E-3</v>
      </c>
      <c r="D24282" s="89"/>
      <c r="E24282" s="89"/>
      <c r="F24282" s="89">
        <f>Table3[[#This Row],[Yield]]/100*(1+F24281)</f>
        <v>0</v>
      </c>
    </row>
    <row r="24283" spans="1:6" x14ac:dyDescent="0.2">
      <c r="A24283" s="88">
        <v>30476</v>
      </c>
      <c r="B24283" s="89">
        <v>1189</v>
      </c>
      <c r="C24283" s="89">
        <f>LN(Table3[[#This Row],[Value]]/B24282)</f>
        <v>2.9479911853216834E-3</v>
      </c>
      <c r="D24283" s="89"/>
      <c r="E24283" s="89"/>
      <c r="F24283" s="89">
        <f>Table3[[#This Row],[Yield]]/100*(1+F24282)</f>
        <v>0</v>
      </c>
    </row>
    <row r="24284" spans="1:6" x14ac:dyDescent="0.2">
      <c r="A24284" s="88">
        <v>30477</v>
      </c>
      <c r="B24284" s="89">
        <v>1196.1099999999999</v>
      </c>
      <c r="C24284" s="89">
        <f>LN(Table3[[#This Row],[Value]]/B24283)</f>
        <v>5.9620068346628073E-3</v>
      </c>
      <c r="D24284" s="89"/>
      <c r="E24284" s="89"/>
      <c r="F24284" s="89">
        <f>Table3[[#This Row],[Yield]]/100*(1+F24283)</f>
        <v>0</v>
      </c>
    </row>
    <row r="24285" spans="1:6" x14ac:dyDescent="0.2">
      <c r="A24285" s="88">
        <v>30480</v>
      </c>
      <c r="B24285" s="89">
        <v>1220.55</v>
      </c>
      <c r="C24285" s="89">
        <f>LN(Table3[[#This Row],[Value]]/B24284)</f>
        <v>2.0226952285331341E-2</v>
      </c>
      <c r="D24285" s="89"/>
      <c r="E24285" s="89"/>
      <c r="F24285" s="89">
        <f>Table3[[#This Row],[Yield]]/100*(1+F24284)</f>
        <v>0</v>
      </c>
    </row>
    <row r="24286" spans="1:6" x14ac:dyDescent="0.2">
      <c r="A24286" s="88">
        <v>30481</v>
      </c>
      <c r="B24286" s="89">
        <v>1227.26</v>
      </c>
      <c r="C24286" s="89">
        <f>LN(Table3[[#This Row],[Value]]/B24285)</f>
        <v>5.4824653932312858E-3</v>
      </c>
      <c r="D24286" s="89"/>
      <c r="E24286" s="89"/>
      <c r="F24286" s="89">
        <f>Table3[[#This Row],[Yield]]/100*(1+F24285)</f>
        <v>0</v>
      </c>
    </row>
    <row r="24287" spans="1:6" x14ac:dyDescent="0.2">
      <c r="A24287" s="88">
        <v>30482</v>
      </c>
      <c r="B24287" s="89">
        <v>1237.28</v>
      </c>
      <c r="C24287" s="89">
        <f>LN(Table3[[#This Row],[Value]]/B24286)</f>
        <v>8.1313796567180144E-3</v>
      </c>
      <c r="D24287" s="89"/>
      <c r="E24287" s="89"/>
      <c r="F24287" s="89">
        <f>Table3[[#This Row],[Yield]]/100*(1+F24286)</f>
        <v>0</v>
      </c>
    </row>
    <row r="24288" spans="1:6" x14ac:dyDescent="0.2">
      <c r="A24288" s="88">
        <v>30483</v>
      </c>
      <c r="B24288" s="89">
        <v>1248.3</v>
      </c>
      <c r="C24288" s="89">
        <f>LN(Table3[[#This Row],[Value]]/B24287)</f>
        <v>8.8672037962799939E-3</v>
      </c>
      <c r="D24288" s="89"/>
      <c r="E24288" s="89"/>
      <c r="F24288" s="89">
        <f>Table3[[#This Row],[Yield]]/100*(1+F24287)</f>
        <v>0</v>
      </c>
    </row>
    <row r="24289" spans="1:6" x14ac:dyDescent="0.2">
      <c r="A24289" s="88">
        <v>30484</v>
      </c>
      <c r="B24289" s="89">
        <v>1242.19</v>
      </c>
      <c r="C24289" s="89">
        <f>LN(Table3[[#This Row],[Value]]/B24288)</f>
        <v>-4.9066747976626961E-3</v>
      </c>
      <c r="D24289" s="89"/>
      <c r="E24289" s="89"/>
      <c r="F24289" s="89">
        <f>Table3[[#This Row],[Yield]]/100*(1+F24288)</f>
        <v>0</v>
      </c>
    </row>
    <row r="24290" spans="1:6" x14ac:dyDescent="0.2">
      <c r="A24290" s="88">
        <v>30487</v>
      </c>
      <c r="B24290" s="89">
        <v>1239.18</v>
      </c>
      <c r="C24290" s="89">
        <f>LN(Table3[[#This Row],[Value]]/B24289)</f>
        <v>-2.4260803317290199E-3</v>
      </c>
      <c r="D24290" s="89"/>
      <c r="E24290" s="89"/>
      <c r="F24290" s="89">
        <f>Table3[[#This Row],[Yield]]/100*(1+F24289)</f>
        <v>0</v>
      </c>
    </row>
    <row r="24291" spans="1:6" x14ac:dyDescent="0.2">
      <c r="A24291" s="88">
        <v>30488</v>
      </c>
      <c r="B24291" s="89">
        <v>1247.4000000000001</v>
      </c>
      <c r="C24291" s="89">
        <f>LN(Table3[[#This Row],[Value]]/B24290)</f>
        <v>6.6115145644086749E-3</v>
      </c>
      <c r="D24291" s="89"/>
      <c r="E24291" s="89"/>
      <c r="F24291" s="89">
        <f>Table3[[#This Row],[Yield]]/100*(1+F24290)</f>
        <v>0</v>
      </c>
    </row>
    <row r="24292" spans="1:6" x14ac:dyDescent="0.2">
      <c r="A24292" s="88">
        <v>30489</v>
      </c>
      <c r="B24292" s="89">
        <v>1245.69</v>
      </c>
      <c r="C24292" s="89">
        <f>LN(Table3[[#This Row],[Value]]/B24291)</f>
        <v>-1.3717918471922853E-3</v>
      </c>
      <c r="D24292" s="89"/>
      <c r="E24292" s="89"/>
      <c r="F24292" s="89">
        <f>Table3[[#This Row],[Yield]]/100*(1+F24291)</f>
        <v>0</v>
      </c>
    </row>
    <row r="24293" spans="1:6" x14ac:dyDescent="0.2">
      <c r="A24293" s="88">
        <v>30490</v>
      </c>
      <c r="B24293" s="89">
        <v>1241.79</v>
      </c>
      <c r="C24293" s="89">
        <f>LN(Table3[[#This Row],[Value]]/B24292)</f>
        <v>-3.1357061730039222E-3</v>
      </c>
      <c r="D24293" s="89"/>
      <c r="E24293" s="89"/>
      <c r="F24293" s="89">
        <f>Table3[[#This Row],[Yield]]/100*(1+F24292)</f>
        <v>0</v>
      </c>
    </row>
    <row r="24294" spans="1:6" x14ac:dyDescent="0.2">
      <c r="A24294" s="88">
        <v>30491</v>
      </c>
      <c r="B24294" s="89">
        <v>1241.69</v>
      </c>
      <c r="C24294" s="89">
        <f>LN(Table3[[#This Row],[Value]]/B24293)</f>
        <v>-8.0532156533491268E-5</v>
      </c>
      <c r="D24294" s="89"/>
      <c r="E24294" s="89"/>
      <c r="F24294" s="89">
        <f>Table3[[#This Row],[Yield]]/100*(1+F24293)</f>
        <v>0</v>
      </c>
    </row>
    <row r="24295" spans="1:6" x14ac:dyDescent="0.2">
      <c r="A24295" s="88">
        <v>30494</v>
      </c>
      <c r="B24295" s="89">
        <v>1229.47</v>
      </c>
      <c r="C24295" s="89">
        <f>LN(Table3[[#This Row],[Value]]/B24294)</f>
        <v>-9.8901727194018307E-3</v>
      </c>
      <c r="D24295" s="89"/>
      <c r="E24295" s="89"/>
      <c r="F24295" s="89">
        <f>Table3[[#This Row],[Yield]]/100*(1+F24294)</f>
        <v>0</v>
      </c>
    </row>
    <row r="24296" spans="1:6" x14ac:dyDescent="0.2">
      <c r="A24296" s="88">
        <v>30495</v>
      </c>
      <c r="B24296" s="89">
        <v>1209.23</v>
      </c>
      <c r="C24296" s="89">
        <f>LN(Table3[[#This Row],[Value]]/B24295)</f>
        <v>-1.6599388806747706E-2</v>
      </c>
      <c r="D24296" s="89"/>
      <c r="E24296" s="89"/>
      <c r="F24296" s="89">
        <f>Table3[[#This Row],[Yield]]/100*(1+F24295)</f>
        <v>0</v>
      </c>
    </row>
    <row r="24297" spans="1:6" x14ac:dyDescent="0.2">
      <c r="A24297" s="88">
        <v>30496</v>
      </c>
      <c r="B24297" s="89">
        <v>1213.8399999999999</v>
      </c>
      <c r="C24297" s="89">
        <f>LN(Table3[[#This Row],[Value]]/B24296)</f>
        <v>3.8050948278426375E-3</v>
      </c>
      <c r="D24297" s="89"/>
      <c r="E24297" s="89"/>
      <c r="F24297" s="89">
        <f>Table3[[#This Row],[Yield]]/100*(1+F24296)</f>
        <v>0</v>
      </c>
    </row>
    <row r="24298" spans="1:6" x14ac:dyDescent="0.2">
      <c r="A24298" s="88">
        <v>30497</v>
      </c>
      <c r="B24298" s="89">
        <v>1221.96</v>
      </c>
      <c r="C24298" s="89">
        <f>LN(Table3[[#This Row],[Value]]/B24297)</f>
        <v>6.6672387545888305E-3</v>
      </c>
      <c r="D24298" s="89"/>
      <c r="E24298" s="89"/>
      <c r="F24298" s="89">
        <f>Table3[[#This Row],[Yield]]/100*(1+F24297)</f>
        <v>0</v>
      </c>
    </row>
    <row r="24299" spans="1:6" x14ac:dyDescent="0.2">
      <c r="A24299" s="88">
        <v>30498</v>
      </c>
      <c r="B24299" s="89">
        <v>1225.26</v>
      </c>
      <c r="C24299" s="89">
        <f>LN(Table3[[#This Row],[Value]]/B24298)</f>
        <v>2.6969393844503741E-3</v>
      </c>
      <c r="D24299" s="89"/>
      <c r="E24299" s="89"/>
      <c r="F24299" s="89">
        <f>Table3[[#This Row],[Yield]]/100*(1+F24298)</f>
        <v>0</v>
      </c>
    </row>
    <row r="24300" spans="1:6" x14ac:dyDescent="0.2">
      <c r="A24300" s="88">
        <v>30502</v>
      </c>
      <c r="B24300" s="89">
        <v>1208.53</v>
      </c>
      <c r="C24300" s="89">
        <f>LN(Table3[[#This Row],[Value]]/B24299)</f>
        <v>-1.3748321358416953E-2</v>
      </c>
      <c r="D24300" s="89"/>
      <c r="E24300" s="89"/>
      <c r="F24300" s="89">
        <f>Table3[[#This Row],[Yield]]/100*(1+F24299)</f>
        <v>0</v>
      </c>
    </row>
    <row r="24301" spans="1:6" x14ac:dyDescent="0.2">
      <c r="A24301" s="88">
        <v>30503</v>
      </c>
      <c r="B24301" s="89">
        <v>1220.6500000000001</v>
      </c>
      <c r="C24301" s="89">
        <f>LN(Table3[[#This Row],[Value]]/B24300)</f>
        <v>9.9787587344004666E-3</v>
      </c>
      <c r="D24301" s="89"/>
      <c r="E24301" s="89"/>
      <c r="F24301" s="89">
        <f>Table3[[#This Row],[Yield]]/100*(1+F24300)</f>
        <v>0</v>
      </c>
    </row>
    <row r="24302" spans="1:6" x14ac:dyDescent="0.2">
      <c r="A24302" s="88">
        <v>30504</v>
      </c>
      <c r="B24302" s="89">
        <v>1210.44</v>
      </c>
      <c r="C24302" s="89">
        <f>LN(Table3[[#This Row],[Value]]/B24301)</f>
        <v>-8.3995738772638263E-3</v>
      </c>
      <c r="D24302" s="89"/>
      <c r="E24302" s="89"/>
      <c r="F24302" s="89">
        <f>Table3[[#This Row],[Yield]]/100*(1+F24301)</f>
        <v>0</v>
      </c>
    </row>
    <row r="24303" spans="1:6" x14ac:dyDescent="0.2">
      <c r="A24303" s="88">
        <v>30505</v>
      </c>
      <c r="B24303" s="89">
        <v>1207.23</v>
      </c>
      <c r="C24303" s="89">
        <f>LN(Table3[[#This Row],[Value]]/B24302)</f>
        <v>-2.6554508152514199E-3</v>
      </c>
      <c r="D24303" s="89"/>
      <c r="E24303" s="89"/>
      <c r="F24303" s="89">
        <f>Table3[[#This Row],[Yield]]/100*(1+F24302)</f>
        <v>0</v>
      </c>
    </row>
    <row r="24304" spans="1:6" x14ac:dyDescent="0.2">
      <c r="A24304" s="88">
        <v>30508</v>
      </c>
      <c r="B24304" s="89">
        <v>1215.54</v>
      </c>
      <c r="C24304" s="89">
        <f>LN(Table3[[#This Row],[Value]]/B24303)</f>
        <v>6.8599434434221977E-3</v>
      </c>
      <c r="D24304" s="89"/>
      <c r="E24304" s="89"/>
      <c r="F24304" s="89">
        <f>Table3[[#This Row],[Yield]]/100*(1+F24303)</f>
        <v>0</v>
      </c>
    </row>
    <row r="24305" spans="1:6" x14ac:dyDescent="0.2">
      <c r="A24305" s="88">
        <v>30509</v>
      </c>
      <c r="B24305" s="89">
        <v>1198.52</v>
      </c>
      <c r="C24305" s="89">
        <f>LN(Table3[[#This Row],[Value]]/B24304)</f>
        <v>-1.4100960221637102E-2</v>
      </c>
      <c r="D24305" s="89"/>
      <c r="E24305" s="89"/>
      <c r="F24305" s="89">
        <f>Table3[[#This Row],[Yield]]/100*(1+F24304)</f>
        <v>0</v>
      </c>
    </row>
    <row r="24306" spans="1:6" x14ac:dyDescent="0.2">
      <c r="A24306" s="88">
        <v>30510</v>
      </c>
      <c r="B24306" s="89">
        <v>1197.82</v>
      </c>
      <c r="C24306" s="89">
        <f>LN(Table3[[#This Row],[Value]]/B24305)</f>
        <v>-5.8422429197043768E-4</v>
      </c>
      <c r="D24306" s="89"/>
      <c r="E24306" s="89"/>
      <c r="F24306" s="89">
        <f>Table3[[#This Row],[Yield]]/100*(1+F24305)</f>
        <v>0</v>
      </c>
    </row>
    <row r="24307" spans="1:6" x14ac:dyDescent="0.2">
      <c r="A24307" s="88">
        <v>30511</v>
      </c>
      <c r="B24307" s="89">
        <v>1204.33</v>
      </c>
      <c r="C24307" s="89">
        <f>LN(Table3[[#This Row],[Value]]/B24306)</f>
        <v>5.4201577233866432E-3</v>
      </c>
      <c r="D24307" s="89"/>
      <c r="E24307" s="89"/>
      <c r="F24307" s="89">
        <f>Table3[[#This Row],[Yield]]/100*(1+F24306)</f>
        <v>0</v>
      </c>
    </row>
    <row r="24308" spans="1:6" x14ac:dyDescent="0.2">
      <c r="A24308" s="88">
        <v>30512</v>
      </c>
      <c r="B24308" s="89">
        <v>1192.31</v>
      </c>
      <c r="C24308" s="89">
        <f>LN(Table3[[#This Row],[Value]]/B24307)</f>
        <v>-1.0030793764895239E-2</v>
      </c>
      <c r="D24308" s="89"/>
      <c r="E24308" s="89"/>
      <c r="F24308" s="89">
        <f>Table3[[#This Row],[Yield]]/100*(1+F24307)</f>
        <v>0</v>
      </c>
    </row>
    <row r="24309" spans="1:6" x14ac:dyDescent="0.2">
      <c r="A24309" s="88">
        <v>30515</v>
      </c>
      <c r="B24309" s="89">
        <v>1189.9000000000001</v>
      </c>
      <c r="C24309" s="89">
        <f>LN(Table3[[#This Row],[Value]]/B24308)</f>
        <v>-2.0233319666913209E-3</v>
      </c>
      <c r="D24309" s="89"/>
      <c r="E24309" s="89"/>
      <c r="F24309" s="89">
        <f>Table3[[#This Row],[Yield]]/100*(1+F24308)</f>
        <v>0</v>
      </c>
    </row>
    <row r="24310" spans="1:6" x14ac:dyDescent="0.2">
      <c r="A24310" s="88">
        <v>30516</v>
      </c>
      <c r="B24310" s="89">
        <v>1197.1199999999999</v>
      </c>
      <c r="C24310" s="89">
        <f>LN(Table3[[#This Row],[Value]]/B24309)</f>
        <v>6.0494021986733891E-3</v>
      </c>
      <c r="D24310" s="89"/>
      <c r="E24310" s="89"/>
      <c r="F24310" s="89">
        <f>Table3[[#This Row],[Yield]]/100*(1+F24309)</f>
        <v>0</v>
      </c>
    </row>
    <row r="24311" spans="1:6" x14ac:dyDescent="0.2">
      <c r="A24311" s="88">
        <v>30517</v>
      </c>
      <c r="B24311" s="89">
        <v>1227.8599999999999</v>
      </c>
      <c r="C24311" s="89">
        <f>LN(Table3[[#This Row],[Value]]/B24310)</f>
        <v>2.535414453341174E-2</v>
      </c>
      <c r="D24311" s="89"/>
      <c r="E24311" s="89"/>
      <c r="F24311" s="89">
        <f>Table3[[#This Row],[Yield]]/100*(1+F24310)</f>
        <v>0</v>
      </c>
    </row>
    <row r="24312" spans="1:6" x14ac:dyDescent="0.2">
      <c r="A24312" s="88">
        <v>30518</v>
      </c>
      <c r="B24312" s="89">
        <v>1229.3699999999999</v>
      </c>
      <c r="C24312" s="89">
        <f>LN(Table3[[#This Row],[Value]]/B24311)</f>
        <v>1.2290263345896791E-3</v>
      </c>
      <c r="D24312" s="89"/>
      <c r="E24312" s="89"/>
      <c r="F24312" s="89">
        <f>Table3[[#This Row],[Yield]]/100*(1+F24311)</f>
        <v>0</v>
      </c>
    </row>
    <row r="24313" spans="1:6" x14ac:dyDescent="0.2">
      <c r="A24313" s="88">
        <v>30519</v>
      </c>
      <c r="B24313" s="89">
        <v>1231.17</v>
      </c>
      <c r="C24313" s="89">
        <f>LN(Table3[[#This Row],[Value]]/B24312)</f>
        <v>1.4630937282846001E-3</v>
      </c>
      <c r="D24313" s="89"/>
      <c r="E24313" s="89"/>
      <c r="F24313" s="89">
        <f>Table3[[#This Row],[Yield]]/100*(1+F24312)</f>
        <v>0</v>
      </c>
    </row>
    <row r="24314" spans="1:6" x14ac:dyDescent="0.2">
      <c r="A24314" s="88">
        <v>30522</v>
      </c>
      <c r="B24314" s="89">
        <v>1232.8699999999999</v>
      </c>
      <c r="C24314" s="89">
        <f>LN(Table3[[#This Row],[Value]]/B24313)</f>
        <v>1.3798479486780986E-3</v>
      </c>
      <c r="D24314" s="89"/>
      <c r="E24314" s="89"/>
      <c r="F24314" s="89">
        <f>Table3[[#This Row],[Yield]]/100*(1+F24313)</f>
        <v>0</v>
      </c>
    </row>
    <row r="24315" spans="1:6" x14ac:dyDescent="0.2">
      <c r="A24315" s="88">
        <v>30523</v>
      </c>
      <c r="B24315" s="89">
        <v>1243.69</v>
      </c>
      <c r="C24315" s="89">
        <f>LN(Table3[[#This Row],[Value]]/B24314)</f>
        <v>8.7379823983824989E-3</v>
      </c>
      <c r="D24315" s="89"/>
      <c r="E24315" s="89"/>
      <c r="F24315" s="89">
        <f>Table3[[#This Row],[Yield]]/100*(1+F24314)</f>
        <v>0</v>
      </c>
    </row>
    <row r="24316" spans="1:6" x14ac:dyDescent="0.2">
      <c r="A24316" s="88">
        <v>30524</v>
      </c>
      <c r="B24316" s="89">
        <v>1230.47</v>
      </c>
      <c r="C24316" s="89">
        <f>LN(Table3[[#This Row],[Value]]/B24315)</f>
        <v>-1.0686556902420532E-2</v>
      </c>
      <c r="D24316" s="89"/>
      <c r="E24316" s="89"/>
      <c r="F24316" s="89">
        <f>Table3[[#This Row],[Yield]]/100*(1+F24315)</f>
        <v>0</v>
      </c>
    </row>
    <row r="24317" spans="1:6" x14ac:dyDescent="0.2">
      <c r="A24317" s="88">
        <v>30525</v>
      </c>
      <c r="B24317" s="89">
        <v>1216.3499999999999</v>
      </c>
      <c r="C24317" s="89">
        <f>LN(Table3[[#This Row],[Value]]/B24316)</f>
        <v>-1.1541639142031561E-2</v>
      </c>
      <c r="D24317" s="89"/>
      <c r="E24317" s="89"/>
      <c r="F24317" s="89">
        <f>Table3[[#This Row],[Yield]]/100*(1+F24316)</f>
        <v>0</v>
      </c>
    </row>
    <row r="24318" spans="1:6" x14ac:dyDescent="0.2">
      <c r="A24318" s="88">
        <v>30526</v>
      </c>
      <c r="B24318" s="89">
        <v>1199.22</v>
      </c>
      <c r="C24318" s="89">
        <f>LN(Table3[[#This Row],[Value]]/B24317)</f>
        <v>-1.4183225624170495E-2</v>
      </c>
      <c r="D24318" s="89"/>
      <c r="E24318" s="89"/>
      <c r="F24318" s="89">
        <f>Table3[[#This Row],[Yield]]/100*(1+F24317)</f>
        <v>0</v>
      </c>
    </row>
    <row r="24319" spans="1:6" x14ac:dyDescent="0.2">
      <c r="A24319" s="88">
        <v>30529</v>
      </c>
      <c r="B24319" s="89">
        <v>1194.21</v>
      </c>
      <c r="C24319" s="89">
        <f>LN(Table3[[#This Row],[Value]]/B24318)</f>
        <v>-4.1864665499409259E-3</v>
      </c>
      <c r="D24319" s="89"/>
      <c r="E24319" s="89"/>
      <c r="F24319" s="89">
        <f>Table3[[#This Row],[Yield]]/100*(1+F24318)</f>
        <v>0</v>
      </c>
    </row>
    <row r="24320" spans="1:6" x14ac:dyDescent="0.2">
      <c r="A24320" s="88">
        <v>30530</v>
      </c>
      <c r="B24320" s="89">
        <v>1188</v>
      </c>
      <c r="C24320" s="89">
        <f>LN(Table3[[#This Row],[Value]]/B24319)</f>
        <v>-5.2136579619743119E-3</v>
      </c>
      <c r="D24320" s="89"/>
      <c r="E24320" s="89"/>
      <c r="F24320" s="89">
        <f>Table3[[#This Row],[Yield]]/100*(1+F24319)</f>
        <v>0</v>
      </c>
    </row>
    <row r="24321" spans="1:6" x14ac:dyDescent="0.2">
      <c r="A24321" s="88">
        <v>30531</v>
      </c>
      <c r="B24321" s="89">
        <v>1197.82</v>
      </c>
      <c r="C24321" s="89">
        <f>LN(Table3[[#This Row],[Value]]/B24320)</f>
        <v>8.2320170467173534E-3</v>
      </c>
      <c r="D24321" s="89"/>
      <c r="E24321" s="89"/>
      <c r="F24321" s="89">
        <f>Table3[[#This Row],[Yield]]/100*(1+F24320)</f>
        <v>0</v>
      </c>
    </row>
    <row r="24322" spans="1:6" x14ac:dyDescent="0.2">
      <c r="A24322" s="88">
        <v>30532</v>
      </c>
      <c r="B24322" s="89">
        <v>1183.0899999999999</v>
      </c>
      <c r="C24322" s="89">
        <f>LN(Table3[[#This Row],[Value]]/B24321)</f>
        <v>-1.2373578116302053E-2</v>
      </c>
      <c r="D24322" s="89"/>
      <c r="E24322" s="89"/>
      <c r="F24322" s="89">
        <f>Table3[[#This Row],[Yield]]/100*(1+F24321)</f>
        <v>0</v>
      </c>
    </row>
    <row r="24323" spans="1:6" x14ac:dyDescent="0.2">
      <c r="A24323" s="88">
        <v>30533</v>
      </c>
      <c r="B24323" s="89">
        <v>1183.29</v>
      </c>
      <c r="C24323" s="89">
        <f>LN(Table3[[#This Row],[Value]]/B24322)</f>
        <v>1.6903455951820315E-4</v>
      </c>
      <c r="D24323" s="89"/>
      <c r="E24323" s="89"/>
      <c r="F24323" s="89">
        <f>Table3[[#This Row],[Yield]]/100*(1+F24322)</f>
        <v>0</v>
      </c>
    </row>
    <row r="24324" spans="1:6" x14ac:dyDescent="0.2">
      <c r="A24324" s="88">
        <v>30536</v>
      </c>
      <c r="B24324" s="89">
        <v>1163.06</v>
      </c>
      <c r="C24324" s="89">
        <f>LN(Table3[[#This Row],[Value]]/B24323)</f>
        <v>-1.7244231510942825E-2</v>
      </c>
      <c r="D24324" s="89"/>
      <c r="E24324" s="89"/>
      <c r="F24324" s="89">
        <f>Table3[[#This Row],[Yield]]/100*(1+F24323)</f>
        <v>0</v>
      </c>
    </row>
    <row r="24325" spans="1:6" x14ac:dyDescent="0.2">
      <c r="A24325" s="88">
        <v>30537</v>
      </c>
      <c r="B24325" s="89">
        <v>1168.27</v>
      </c>
      <c r="C24325" s="89">
        <f>LN(Table3[[#This Row],[Value]]/B24324)</f>
        <v>4.4695591557839922E-3</v>
      </c>
      <c r="D24325" s="89"/>
      <c r="E24325" s="89"/>
      <c r="F24325" s="89">
        <f>Table3[[#This Row],[Yield]]/100*(1+F24324)</f>
        <v>0</v>
      </c>
    </row>
    <row r="24326" spans="1:6" x14ac:dyDescent="0.2">
      <c r="A24326" s="88">
        <v>30538</v>
      </c>
      <c r="B24326" s="89">
        <v>1175.98</v>
      </c>
      <c r="C24326" s="89">
        <f>LN(Table3[[#This Row],[Value]]/B24325)</f>
        <v>6.5778204538690403E-3</v>
      </c>
      <c r="D24326" s="89"/>
      <c r="E24326" s="89"/>
      <c r="F24326" s="89">
        <f>Table3[[#This Row],[Yield]]/100*(1+F24325)</f>
        <v>0</v>
      </c>
    </row>
    <row r="24327" spans="1:6" x14ac:dyDescent="0.2">
      <c r="A24327" s="88">
        <v>30539</v>
      </c>
      <c r="B24327" s="89">
        <v>1174.3900000000001</v>
      </c>
      <c r="C24327" s="89">
        <f>LN(Table3[[#This Row],[Value]]/B24326)</f>
        <v>-1.3529786736113255E-3</v>
      </c>
      <c r="D24327" s="89"/>
      <c r="E24327" s="89"/>
      <c r="F24327" s="89">
        <f>Table3[[#This Row],[Yield]]/100*(1+F24326)</f>
        <v>0</v>
      </c>
    </row>
    <row r="24328" spans="1:6" x14ac:dyDescent="0.2">
      <c r="A24328" s="88">
        <v>30540</v>
      </c>
      <c r="B24328" s="89">
        <v>1182.83</v>
      </c>
      <c r="C24328" s="89">
        <f>LN(Table3[[#This Row],[Value]]/B24327)</f>
        <v>7.1610083631828744E-3</v>
      </c>
      <c r="D24328" s="89"/>
      <c r="E24328" s="89"/>
      <c r="F24328" s="89">
        <f>Table3[[#This Row],[Yield]]/100*(1+F24327)</f>
        <v>0</v>
      </c>
    </row>
    <row r="24329" spans="1:6" x14ac:dyDescent="0.2">
      <c r="A24329" s="88">
        <v>30543</v>
      </c>
      <c r="B24329" s="89">
        <v>1193.5</v>
      </c>
      <c r="C24329" s="89">
        <f>LN(Table3[[#This Row],[Value]]/B24328)</f>
        <v>8.9802945780793966E-3</v>
      </c>
      <c r="D24329" s="89"/>
      <c r="E24329" s="89"/>
      <c r="F24329" s="89">
        <f>Table3[[#This Row],[Yield]]/100*(1+F24328)</f>
        <v>0</v>
      </c>
    </row>
    <row r="24330" spans="1:6" x14ac:dyDescent="0.2">
      <c r="A24330" s="88">
        <v>30544</v>
      </c>
      <c r="B24330" s="89">
        <v>1190.45</v>
      </c>
      <c r="C24330" s="89">
        <f>LN(Table3[[#This Row],[Value]]/B24329)</f>
        <v>-2.55877989397349E-3</v>
      </c>
      <c r="D24330" s="89"/>
      <c r="E24330" s="89"/>
      <c r="F24330" s="89">
        <f>Table3[[#This Row],[Yield]]/100*(1+F24329)</f>
        <v>0</v>
      </c>
    </row>
    <row r="24331" spans="1:6" x14ac:dyDescent="0.2">
      <c r="A24331" s="88">
        <v>30545</v>
      </c>
      <c r="B24331" s="89">
        <v>1206.5</v>
      </c>
      <c r="C24331" s="89">
        <f>LN(Table3[[#This Row],[Value]]/B24330)</f>
        <v>1.3392219180175205E-2</v>
      </c>
      <c r="D24331" s="89"/>
      <c r="E24331" s="89"/>
      <c r="F24331" s="89">
        <f>Table3[[#This Row],[Yield]]/100*(1+F24330)</f>
        <v>0</v>
      </c>
    </row>
    <row r="24332" spans="1:6" x14ac:dyDescent="0.2">
      <c r="A24332" s="88">
        <v>30546</v>
      </c>
      <c r="B24332" s="89">
        <v>1192.48</v>
      </c>
      <c r="C24332" s="89">
        <f>LN(Table3[[#This Row],[Value]]/B24331)</f>
        <v>-1.1688433931702663E-2</v>
      </c>
      <c r="D24332" s="89"/>
      <c r="E24332" s="89"/>
      <c r="F24332" s="89">
        <f>Table3[[#This Row],[Yield]]/100*(1+F24331)</f>
        <v>0</v>
      </c>
    </row>
    <row r="24333" spans="1:6" x14ac:dyDescent="0.2">
      <c r="A24333" s="88">
        <v>30547</v>
      </c>
      <c r="B24333" s="89">
        <v>1194.21</v>
      </c>
      <c r="C24333" s="89">
        <f>LN(Table3[[#This Row],[Value]]/B24332)</f>
        <v>1.4497067511808337E-3</v>
      </c>
      <c r="D24333" s="89"/>
      <c r="E24333" s="89"/>
      <c r="F24333" s="89">
        <f>Table3[[#This Row],[Yield]]/100*(1+F24332)</f>
        <v>0</v>
      </c>
    </row>
    <row r="24334" spans="1:6" x14ac:dyDescent="0.2">
      <c r="A24334" s="88">
        <v>30550</v>
      </c>
      <c r="B24334" s="89">
        <v>1203.1500000000001</v>
      </c>
      <c r="C24334" s="89">
        <f>LN(Table3[[#This Row],[Value]]/B24333)</f>
        <v>7.458238596478815E-3</v>
      </c>
      <c r="D24334" s="89"/>
      <c r="E24334" s="89"/>
      <c r="F24334" s="89">
        <f>Table3[[#This Row],[Yield]]/100*(1+F24333)</f>
        <v>0</v>
      </c>
    </row>
    <row r="24335" spans="1:6" x14ac:dyDescent="0.2">
      <c r="A24335" s="88">
        <v>30551</v>
      </c>
      <c r="B24335" s="89">
        <v>1192.8900000000001</v>
      </c>
      <c r="C24335" s="89">
        <f>LN(Table3[[#This Row],[Value]]/B24334)</f>
        <v>-8.5641831606298145E-3</v>
      </c>
      <c r="D24335" s="89"/>
      <c r="E24335" s="89"/>
      <c r="F24335" s="89">
        <f>Table3[[#This Row],[Yield]]/100*(1+F24334)</f>
        <v>0</v>
      </c>
    </row>
    <row r="24336" spans="1:6" x14ac:dyDescent="0.2">
      <c r="A24336" s="88">
        <v>30552</v>
      </c>
      <c r="B24336" s="89">
        <v>1184.25</v>
      </c>
      <c r="C24336" s="89">
        <f>LN(Table3[[#This Row],[Value]]/B24335)</f>
        <v>-7.2692715165523754E-3</v>
      </c>
      <c r="D24336" s="89"/>
      <c r="E24336" s="89"/>
      <c r="F24336" s="89">
        <f>Table3[[#This Row],[Yield]]/100*(1+F24335)</f>
        <v>0</v>
      </c>
    </row>
    <row r="24337" spans="1:6" x14ac:dyDescent="0.2">
      <c r="A24337" s="88">
        <v>30553</v>
      </c>
      <c r="B24337" s="89">
        <v>1185.06</v>
      </c>
      <c r="C24337" s="89">
        <f>LN(Table3[[#This Row],[Value]]/B24336)</f>
        <v>6.837433949600923E-4</v>
      </c>
      <c r="D24337" s="89"/>
      <c r="E24337" s="89"/>
      <c r="F24337" s="89">
        <f>Table3[[#This Row],[Yield]]/100*(1+F24336)</f>
        <v>0</v>
      </c>
    </row>
    <row r="24338" spans="1:6" x14ac:dyDescent="0.2">
      <c r="A24338" s="88">
        <v>30554</v>
      </c>
      <c r="B24338" s="89">
        <v>1192.07</v>
      </c>
      <c r="C24338" s="89">
        <f>LN(Table3[[#This Row],[Value]]/B24337)</f>
        <v>5.8978855344528893E-3</v>
      </c>
      <c r="D24338" s="89"/>
      <c r="E24338" s="89"/>
      <c r="F24338" s="89">
        <f>Table3[[#This Row],[Yield]]/100*(1+F24337)</f>
        <v>0</v>
      </c>
    </row>
    <row r="24339" spans="1:6" x14ac:dyDescent="0.2">
      <c r="A24339" s="88">
        <v>30557</v>
      </c>
      <c r="B24339" s="89">
        <v>1194.1099999999999</v>
      </c>
      <c r="C24339" s="89">
        <f>LN(Table3[[#This Row],[Value]]/B24338)</f>
        <v>1.7098462789962843E-3</v>
      </c>
      <c r="D24339" s="89"/>
      <c r="E24339" s="89"/>
      <c r="F24339" s="89">
        <f>Table3[[#This Row],[Yield]]/100*(1+F24338)</f>
        <v>0</v>
      </c>
    </row>
    <row r="24340" spans="1:6" x14ac:dyDescent="0.2">
      <c r="A24340" s="88">
        <v>30558</v>
      </c>
      <c r="B24340" s="89">
        <v>1196.04</v>
      </c>
      <c r="C24340" s="89">
        <f>LN(Table3[[#This Row],[Value]]/B24339)</f>
        <v>1.6149617550946728E-3</v>
      </c>
      <c r="D24340" s="89"/>
      <c r="E24340" s="89"/>
      <c r="F24340" s="89">
        <f>Table3[[#This Row],[Yield]]/100*(1+F24339)</f>
        <v>0</v>
      </c>
    </row>
    <row r="24341" spans="1:6" x14ac:dyDescent="0.2">
      <c r="A24341" s="88">
        <v>30559</v>
      </c>
      <c r="B24341" s="89">
        <v>1216.1600000000001</v>
      </c>
      <c r="C24341" s="89">
        <f>LN(Table3[[#This Row],[Value]]/B24340)</f>
        <v>1.6682254050365306E-2</v>
      </c>
      <c r="D24341" s="89"/>
      <c r="E24341" s="89"/>
      <c r="F24341" s="89">
        <f>Table3[[#This Row],[Yield]]/100*(1+F24340)</f>
        <v>0</v>
      </c>
    </row>
    <row r="24342" spans="1:6" x14ac:dyDescent="0.2">
      <c r="A24342" s="88">
        <v>30560</v>
      </c>
      <c r="B24342" s="89">
        <v>1206.81</v>
      </c>
      <c r="C24342" s="89">
        <f>LN(Table3[[#This Row],[Value]]/B24341)</f>
        <v>-7.7178391899603797E-3</v>
      </c>
      <c r="D24342" s="89"/>
      <c r="E24342" s="89"/>
      <c r="F24342" s="89">
        <f>Table3[[#This Row],[Yield]]/100*(1+F24341)</f>
        <v>0</v>
      </c>
    </row>
    <row r="24343" spans="1:6" x14ac:dyDescent="0.2">
      <c r="A24343" s="88">
        <v>30561</v>
      </c>
      <c r="B24343" s="89">
        <v>1215.45</v>
      </c>
      <c r="C24343" s="89">
        <f>LN(Table3[[#This Row],[Value]]/B24342)</f>
        <v>7.1338639470738879E-3</v>
      </c>
      <c r="D24343" s="89"/>
      <c r="E24343" s="89"/>
      <c r="F24343" s="89">
        <f>Table3[[#This Row],[Yield]]/100*(1+F24342)</f>
        <v>0</v>
      </c>
    </row>
    <row r="24344" spans="1:6" x14ac:dyDescent="0.2">
      <c r="A24344" s="88">
        <v>30565</v>
      </c>
      <c r="B24344" s="89">
        <v>1238.72</v>
      </c>
      <c r="C24344" s="89">
        <f>LN(Table3[[#This Row],[Value]]/B24343)</f>
        <v>1.8964209814439387E-2</v>
      </c>
      <c r="D24344" s="89"/>
      <c r="E24344" s="89"/>
      <c r="F24344" s="89">
        <f>Table3[[#This Row],[Yield]]/100*(1+F24343)</f>
        <v>0</v>
      </c>
    </row>
    <row r="24345" spans="1:6" x14ac:dyDescent="0.2">
      <c r="A24345" s="88">
        <v>30566</v>
      </c>
      <c r="B24345" s="89">
        <v>1244.1099999999999</v>
      </c>
      <c r="C24345" s="89">
        <f>LN(Table3[[#This Row],[Value]]/B24344)</f>
        <v>4.3418264379302511E-3</v>
      </c>
      <c r="D24345" s="89"/>
      <c r="E24345" s="89"/>
      <c r="F24345" s="89">
        <f>Table3[[#This Row],[Yield]]/100*(1+F24344)</f>
        <v>0</v>
      </c>
    </row>
    <row r="24346" spans="1:6" x14ac:dyDescent="0.2">
      <c r="A24346" s="88">
        <v>30567</v>
      </c>
      <c r="B24346" s="89">
        <v>1246.1400000000001</v>
      </c>
      <c r="C24346" s="89">
        <f>LN(Table3[[#This Row],[Value]]/B24345)</f>
        <v>1.6303587588851231E-3</v>
      </c>
      <c r="D24346" s="89"/>
      <c r="E24346" s="89"/>
      <c r="F24346" s="89">
        <f>Table3[[#This Row],[Yield]]/100*(1+F24345)</f>
        <v>0</v>
      </c>
    </row>
    <row r="24347" spans="1:6" x14ac:dyDescent="0.2">
      <c r="A24347" s="88">
        <v>30568</v>
      </c>
      <c r="B24347" s="89">
        <v>1239.74</v>
      </c>
      <c r="C24347" s="89">
        <f>LN(Table3[[#This Row],[Value]]/B24346)</f>
        <v>-5.1490933917544505E-3</v>
      </c>
      <c r="D24347" s="89"/>
      <c r="E24347" s="89"/>
      <c r="F24347" s="89">
        <f>Table3[[#This Row],[Yield]]/100*(1+F24346)</f>
        <v>0</v>
      </c>
    </row>
    <row r="24348" spans="1:6" x14ac:dyDescent="0.2">
      <c r="A24348" s="88">
        <v>30571</v>
      </c>
      <c r="B24348" s="89">
        <v>1229.07</v>
      </c>
      <c r="C24348" s="89">
        <f>LN(Table3[[#This Row],[Value]]/B24347)</f>
        <v>-8.6438943747822392E-3</v>
      </c>
      <c r="D24348" s="89"/>
      <c r="E24348" s="89"/>
      <c r="F24348" s="89">
        <f>Table3[[#This Row],[Yield]]/100*(1+F24347)</f>
        <v>0</v>
      </c>
    </row>
    <row r="24349" spans="1:6" x14ac:dyDescent="0.2">
      <c r="A24349" s="88">
        <v>30572</v>
      </c>
      <c r="B24349" s="89">
        <v>1224.0899999999999</v>
      </c>
      <c r="C24349" s="89">
        <f>LN(Table3[[#This Row],[Value]]/B24348)</f>
        <v>-4.0600750386807268E-3</v>
      </c>
      <c r="D24349" s="89"/>
      <c r="E24349" s="89"/>
      <c r="F24349" s="89">
        <f>Table3[[#This Row],[Yield]]/100*(1+F24348)</f>
        <v>0</v>
      </c>
    </row>
    <row r="24350" spans="1:6" x14ac:dyDescent="0.2">
      <c r="A24350" s="88">
        <v>30573</v>
      </c>
      <c r="B24350" s="89">
        <v>1229.47</v>
      </c>
      <c r="C24350" s="89">
        <f>LN(Table3[[#This Row],[Value]]/B24349)</f>
        <v>4.38547141500935E-3</v>
      </c>
      <c r="D24350" s="89"/>
      <c r="E24350" s="89"/>
      <c r="F24350" s="89">
        <f>Table3[[#This Row],[Yield]]/100*(1+F24349)</f>
        <v>0</v>
      </c>
    </row>
    <row r="24351" spans="1:6" x14ac:dyDescent="0.2">
      <c r="A24351" s="88">
        <v>30574</v>
      </c>
      <c r="B24351" s="89">
        <v>1215.04</v>
      </c>
      <c r="C24351" s="89">
        <f>LN(Table3[[#This Row],[Value]]/B24350)</f>
        <v>-1.1806184152453268E-2</v>
      </c>
      <c r="D24351" s="89"/>
      <c r="E24351" s="89"/>
      <c r="F24351" s="89">
        <f>Table3[[#This Row],[Yield]]/100*(1+F24350)</f>
        <v>0</v>
      </c>
    </row>
    <row r="24352" spans="1:6" x14ac:dyDescent="0.2">
      <c r="A24352" s="88">
        <v>30575</v>
      </c>
      <c r="B24352" s="89">
        <v>1225.71</v>
      </c>
      <c r="C24352" s="89">
        <f>LN(Table3[[#This Row],[Value]]/B24351)</f>
        <v>8.7432698736479332E-3</v>
      </c>
      <c r="D24352" s="89"/>
      <c r="E24352" s="89"/>
      <c r="F24352" s="89">
        <f>Table3[[#This Row],[Yield]]/100*(1+F24351)</f>
        <v>0</v>
      </c>
    </row>
    <row r="24353" spans="1:6" x14ac:dyDescent="0.2">
      <c r="A24353" s="88">
        <v>30578</v>
      </c>
      <c r="B24353" s="89">
        <v>1233.94</v>
      </c>
      <c r="C24353" s="89">
        <f>LN(Table3[[#This Row],[Value]]/B24352)</f>
        <v>6.692033999853705E-3</v>
      </c>
      <c r="D24353" s="89"/>
      <c r="E24353" s="89"/>
      <c r="F24353" s="89">
        <f>Table3[[#This Row],[Yield]]/100*(1+F24352)</f>
        <v>0</v>
      </c>
    </row>
    <row r="24354" spans="1:6" x14ac:dyDescent="0.2">
      <c r="A24354" s="88">
        <v>30579</v>
      </c>
      <c r="B24354" s="89">
        <v>1249.19</v>
      </c>
      <c r="C24354" s="89">
        <f>LN(Table3[[#This Row],[Value]]/B24353)</f>
        <v>1.2283039336664338E-2</v>
      </c>
      <c r="D24354" s="89"/>
      <c r="E24354" s="89"/>
      <c r="F24354" s="89">
        <f>Table3[[#This Row],[Yield]]/100*(1+F24353)</f>
        <v>0</v>
      </c>
    </row>
    <row r="24355" spans="1:6" x14ac:dyDescent="0.2">
      <c r="A24355" s="88">
        <v>30580</v>
      </c>
      <c r="B24355" s="89">
        <v>1243.29</v>
      </c>
      <c r="C24355" s="89">
        <f>LN(Table3[[#This Row],[Value]]/B24354)</f>
        <v>-4.7342494381330362E-3</v>
      </c>
      <c r="D24355" s="89"/>
      <c r="E24355" s="89"/>
      <c r="F24355" s="89">
        <f>Table3[[#This Row],[Yield]]/100*(1+F24354)</f>
        <v>0</v>
      </c>
    </row>
    <row r="24356" spans="1:6" x14ac:dyDescent="0.2">
      <c r="A24356" s="88">
        <v>30581</v>
      </c>
      <c r="B24356" s="89">
        <v>1257.52</v>
      </c>
      <c r="C24356" s="89">
        <f>LN(Table3[[#This Row],[Value]]/B24355)</f>
        <v>1.1380435604511954E-2</v>
      </c>
      <c r="D24356" s="89"/>
      <c r="E24356" s="89"/>
      <c r="F24356" s="89">
        <f>Table3[[#This Row],[Yield]]/100*(1+F24355)</f>
        <v>0</v>
      </c>
    </row>
    <row r="24357" spans="1:6" x14ac:dyDescent="0.2">
      <c r="A24357" s="88">
        <v>30582</v>
      </c>
      <c r="B24357" s="89">
        <v>1255.5899999999999</v>
      </c>
      <c r="C24357" s="89">
        <f>LN(Table3[[#This Row],[Value]]/B24356)</f>
        <v>-1.5359458037465083E-3</v>
      </c>
      <c r="D24357" s="89"/>
      <c r="E24357" s="89"/>
      <c r="F24357" s="89">
        <f>Table3[[#This Row],[Yield]]/100*(1+F24356)</f>
        <v>0</v>
      </c>
    </row>
    <row r="24358" spans="1:6" x14ac:dyDescent="0.2">
      <c r="A24358" s="88">
        <v>30585</v>
      </c>
      <c r="B24358" s="89">
        <v>1260.77</v>
      </c>
      <c r="C24358" s="89">
        <f>LN(Table3[[#This Row],[Value]]/B24357)</f>
        <v>4.11706378804352E-3</v>
      </c>
      <c r="D24358" s="89"/>
      <c r="E24358" s="89"/>
      <c r="F24358" s="89">
        <f>Table3[[#This Row],[Yield]]/100*(1+F24357)</f>
        <v>0</v>
      </c>
    </row>
    <row r="24359" spans="1:6" x14ac:dyDescent="0.2">
      <c r="A24359" s="88">
        <v>30586</v>
      </c>
      <c r="B24359" s="89">
        <v>1247.97</v>
      </c>
      <c r="C24359" s="89">
        <f>LN(Table3[[#This Row],[Value]]/B24358)</f>
        <v>-1.0204414225373272E-2</v>
      </c>
      <c r="D24359" s="89"/>
      <c r="E24359" s="89"/>
      <c r="F24359" s="89">
        <f>Table3[[#This Row],[Yield]]/100*(1+F24358)</f>
        <v>0</v>
      </c>
    </row>
    <row r="24360" spans="1:6" x14ac:dyDescent="0.2">
      <c r="A24360" s="88">
        <v>30587</v>
      </c>
      <c r="B24360" s="89">
        <v>1241.97</v>
      </c>
      <c r="C24360" s="89">
        <f>LN(Table3[[#This Row],[Value]]/B24359)</f>
        <v>-4.8194025665807766E-3</v>
      </c>
      <c r="D24360" s="89"/>
      <c r="E24360" s="89"/>
      <c r="F24360" s="89">
        <f>Table3[[#This Row],[Yield]]/100*(1+F24359)</f>
        <v>0</v>
      </c>
    </row>
    <row r="24361" spans="1:6" x14ac:dyDescent="0.2">
      <c r="A24361" s="88">
        <v>30588</v>
      </c>
      <c r="B24361" s="89">
        <v>1240.1400000000001</v>
      </c>
      <c r="C24361" s="89">
        <f>LN(Table3[[#This Row],[Value]]/B24360)</f>
        <v>-1.4745521605257878E-3</v>
      </c>
      <c r="D24361" s="89"/>
      <c r="E24361" s="89"/>
      <c r="F24361" s="89">
        <f>Table3[[#This Row],[Yield]]/100*(1+F24360)</f>
        <v>0</v>
      </c>
    </row>
    <row r="24362" spans="1:6" x14ac:dyDescent="0.2">
      <c r="A24362" s="88">
        <v>30589</v>
      </c>
      <c r="B24362" s="89">
        <v>1233.1300000000001</v>
      </c>
      <c r="C24362" s="89">
        <f>LN(Table3[[#This Row],[Value]]/B24361)</f>
        <v>-5.6686239441639044E-3</v>
      </c>
      <c r="D24362" s="89"/>
      <c r="E24362" s="89"/>
      <c r="F24362" s="89">
        <f>Table3[[#This Row],[Yield]]/100*(1+F24361)</f>
        <v>0</v>
      </c>
    </row>
    <row r="24363" spans="1:6" x14ac:dyDescent="0.2">
      <c r="A24363" s="88">
        <v>30592</v>
      </c>
      <c r="B24363" s="89">
        <v>1231.3</v>
      </c>
      <c r="C24363" s="89">
        <f>LN(Table3[[#This Row],[Value]]/B24362)</f>
        <v>-1.4851307088098236E-3</v>
      </c>
      <c r="D24363" s="89"/>
      <c r="E24363" s="89"/>
      <c r="F24363" s="89">
        <f>Table3[[#This Row],[Yield]]/100*(1+F24362)</f>
        <v>0</v>
      </c>
    </row>
    <row r="24364" spans="1:6" x14ac:dyDescent="0.2">
      <c r="A24364" s="88">
        <v>30593</v>
      </c>
      <c r="B24364" s="89">
        <v>1236.69</v>
      </c>
      <c r="C24364" s="89">
        <f>LN(Table3[[#This Row],[Value]]/B24363)</f>
        <v>4.367933881076605E-3</v>
      </c>
      <c r="D24364" s="89"/>
      <c r="E24364" s="89"/>
      <c r="F24364" s="89">
        <f>Table3[[#This Row],[Yield]]/100*(1+F24363)</f>
        <v>0</v>
      </c>
    </row>
    <row r="24365" spans="1:6" x14ac:dyDescent="0.2">
      <c r="A24365" s="88">
        <v>30594</v>
      </c>
      <c r="B24365" s="89">
        <v>1250.2</v>
      </c>
      <c r="C24365" s="89">
        <f>LN(Table3[[#This Row],[Value]]/B24364)</f>
        <v>1.0865082817809575E-2</v>
      </c>
      <c r="D24365" s="89"/>
      <c r="E24365" s="89"/>
      <c r="F24365" s="89">
        <f>Table3[[#This Row],[Yield]]/100*(1+F24364)</f>
        <v>0</v>
      </c>
    </row>
    <row r="24366" spans="1:6" x14ac:dyDescent="0.2">
      <c r="A24366" s="88">
        <v>30595</v>
      </c>
      <c r="B24366" s="89">
        <v>1268.8</v>
      </c>
      <c r="C24366" s="89">
        <f>LN(Table3[[#This Row],[Value]]/B24365)</f>
        <v>1.4768033382871585E-2</v>
      </c>
      <c r="D24366" s="89"/>
      <c r="E24366" s="89"/>
      <c r="F24366" s="89">
        <f>Table3[[#This Row],[Yield]]/100*(1+F24365)</f>
        <v>0</v>
      </c>
    </row>
    <row r="24367" spans="1:6" x14ac:dyDescent="0.2">
      <c r="A24367" s="88">
        <v>30596</v>
      </c>
      <c r="B24367" s="89">
        <v>1272.1500000000001</v>
      </c>
      <c r="C24367" s="89">
        <f>LN(Table3[[#This Row],[Value]]/B24366)</f>
        <v>2.6368105952352329E-3</v>
      </c>
      <c r="D24367" s="89"/>
      <c r="E24367" s="89"/>
      <c r="F24367" s="89">
        <f>Table3[[#This Row],[Yield]]/100*(1+F24366)</f>
        <v>0</v>
      </c>
    </row>
    <row r="24368" spans="1:6" x14ac:dyDescent="0.2">
      <c r="A24368" s="88">
        <v>30599</v>
      </c>
      <c r="B24368" s="89">
        <v>1284.6500000000001</v>
      </c>
      <c r="C24368" s="89">
        <f>LN(Table3[[#This Row],[Value]]/B24367)</f>
        <v>9.7779252122355432E-3</v>
      </c>
      <c r="D24368" s="89"/>
      <c r="E24368" s="89"/>
      <c r="F24368" s="89">
        <f>Table3[[#This Row],[Yield]]/100*(1+F24367)</f>
        <v>0</v>
      </c>
    </row>
    <row r="24369" spans="1:6" x14ac:dyDescent="0.2">
      <c r="A24369" s="88">
        <v>30600</v>
      </c>
      <c r="B24369" s="89">
        <v>1265.1400000000001</v>
      </c>
      <c r="C24369" s="89">
        <f>LN(Table3[[#This Row],[Value]]/B24368)</f>
        <v>-1.5303519713361809E-2</v>
      </c>
      <c r="D24369" s="89"/>
      <c r="E24369" s="89"/>
      <c r="F24369" s="89">
        <f>Table3[[#This Row],[Yield]]/100*(1+F24368)</f>
        <v>0</v>
      </c>
    </row>
    <row r="24370" spans="1:6" x14ac:dyDescent="0.2">
      <c r="A24370" s="88">
        <v>30601</v>
      </c>
      <c r="B24370" s="89">
        <v>1259.6500000000001</v>
      </c>
      <c r="C24370" s="89">
        <f>LN(Table3[[#This Row],[Value]]/B24369)</f>
        <v>-4.3488833943394669E-3</v>
      </c>
      <c r="D24370" s="89"/>
      <c r="E24370" s="89"/>
      <c r="F24370" s="89">
        <f>Table3[[#This Row],[Yield]]/100*(1+F24369)</f>
        <v>0</v>
      </c>
    </row>
    <row r="24371" spans="1:6" x14ac:dyDescent="0.2">
      <c r="A24371" s="88">
        <v>30602</v>
      </c>
      <c r="B24371" s="89">
        <v>1261.3800000000001</v>
      </c>
      <c r="C24371" s="89">
        <f>LN(Table3[[#This Row],[Value]]/B24370)</f>
        <v>1.3724551247364725E-3</v>
      </c>
      <c r="D24371" s="89"/>
      <c r="E24371" s="89"/>
      <c r="F24371" s="89">
        <f>Table3[[#This Row],[Yield]]/100*(1+F24370)</f>
        <v>0</v>
      </c>
    </row>
    <row r="24372" spans="1:6" x14ac:dyDescent="0.2">
      <c r="A24372" s="88">
        <v>30603</v>
      </c>
      <c r="B24372" s="89">
        <v>1263.52</v>
      </c>
      <c r="C24372" s="89">
        <f>LN(Table3[[#This Row],[Value]]/B24371)</f>
        <v>1.6951170441812573E-3</v>
      </c>
      <c r="D24372" s="89"/>
      <c r="E24372" s="89"/>
      <c r="F24372" s="89">
        <f>Table3[[#This Row],[Yield]]/100*(1+F24371)</f>
        <v>0</v>
      </c>
    </row>
    <row r="24373" spans="1:6" x14ac:dyDescent="0.2">
      <c r="A24373" s="88">
        <v>30606</v>
      </c>
      <c r="B24373" s="89">
        <v>1268.7</v>
      </c>
      <c r="C24373" s="89">
        <f>LN(Table3[[#This Row],[Value]]/B24372)</f>
        <v>4.0912773972817777E-3</v>
      </c>
      <c r="D24373" s="89"/>
      <c r="E24373" s="89"/>
      <c r="F24373" s="89">
        <f>Table3[[#This Row],[Yield]]/100*(1+F24372)</f>
        <v>0</v>
      </c>
    </row>
    <row r="24374" spans="1:6" x14ac:dyDescent="0.2">
      <c r="A24374" s="88">
        <v>30607</v>
      </c>
      <c r="B24374" s="89">
        <v>1250.81</v>
      </c>
      <c r="C24374" s="89">
        <f>LN(Table3[[#This Row],[Value]]/B24373)</f>
        <v>-1.4201412711550693E-2</v>
      </c>
      <c r="D24374" s="89"/>
      <c r="E24374" s="89"/>
      <c r="F24374" s="89">
        <f>Table3[[#This Row],[Yield]]/100*(1+F24373)</f>
        <v>0</v>
      </c>
    </row>
    <row r="24375" spans="1:6" x14ac:dyDescent="0.2">
      <c r="A24375" s="88">
        <v>30608</v>
      </c>
      <c r="B24375" s="89">
        <v>1246.75</v>
      </c>
      <c r="C24375" s="89">
        <f>LN(Table3[[#This Row],[Value]]/B24374)</f>
        <v>-3.2511760087700057E-3</v>
      </c>
      <c r="D24375" s="89"/>
      <c r="E24375" s="89"/>
      <c r="F24375" s="89">
        <f>Table3[[#This Row],[Yield]]/100*(1+F24374)</f>
        <v>0</v>
      </c>
    </row>
    <row r="24376" spans="1:6" x14ac:dyDescent="0.2">
      <c r="A24376" s="88">
        <v>30609</v>
      </c>
      <c r="B24376" s="89">
        <v>1251.52</v>
      </c>
      <c r="C24376" s="89">
        <f>LN(Table3[[#This Row],[Value]]/B24375)</f>
        <v>3.81864714091733E-3</v>
      </c>
      <c r="D24376" s="89"/>
      <c r="E24376" s="89"/>
      <c r="F24376" s="89">
        <f>Table3[[#This Row],[Yield]]/100*(1+F24375)</f>
        <v>0</v>
      </c>
    </row>
    <row r="24377" spans="1:6" x14ac:dyDescent="0.2">
      <c r="A24377" s="88">
        <v>30610</v>
      </c>
      <c r="B24377" s="89">
        <v>1248.8800000000001</v>
      </c>
      <c r="C24377" s="89">
        <f>LN(Table3[[#This Row],[Value]]/B24376)</f>
        <v>-2.1116629187380633E-3</v>
      </c>
      <c r="D24377" s="89"/>
      <c r="E24377" s="89"/>
      <c r="F24377" s="89">
        <f>Table3[[#This Row],[Yield]]/100*(1+F24376)</f>
        <v>0</v>
      </c>
    </row>
    <row r="24378" spans="1:6" x14ac:dyDescent="0.2">
      <c r="A24378" s="88">
        <v>30613</v>
      </c>
      <c r="B24378" s="89">
        <v>1248.98</v>
      </c>
      <c r="C24378" s="89">
        <f>LN(Table3[[#This Row],[Value]]/B24377)</f>
        <v>8.0068538711816658E-5</v>
      </c>
      <c r="D24378" s="89"/>
      <c r="E24378" s="89"/>
      <c r="F24378" s="89">
        <f>Table3[[#This Row],[Yield]]/100*(1+F24377)</f>
        <v>0</v>
      </c>
    </row>
    <row r="24379" spans="1:6" x14ac:dyDescent="0.2">
      <c r="A24379" s="88">
        <v>30614</v>
      </c>
      <c r="B24379" s="89">
        <v>1252.44</v>
      </c>
      <c r="C24379" s="89">
        <f>LN(Table3[[#This Row],[Value]]/B24378)</f>
        <v>2.7664304328375543E-3</v>
      </c>
      <c r="D24379" s="89"/>
      <c r="E24379" s="89"/>
      <c r="F24379" s="89">
        <f>Table3[[#This Row],[Yield]]/100*(1+F24378)</f>
        <v>0</v>
      </c>
    </row>
    <row r="24380" spans="1:6" x14ac:dyDescent="0.2">
      <c r="A24380" s="88">
        <v>30615</v>
      </c>
      <c r="B24380" s="89">
        <v>1243.8</v>
      </c>
      <c r="C24380" s="89">
        <f>LN(Table3[[#This Row],[Value]]/B24379)</f>
        <v>-6.9224389501718062E-3</v>
      </c>
      <c r="D24380" s="89"/>
      <c r="E24380" s="89"/>
      <c r="F24380" s="89">
        <f>Table3[[#This Row],[Yield]]/100*(1+F24379)</f>
        <v>0</v>
      </c>
    </row>
    <row r="24381" spans="1:6" x14ac:dyDescent="0.2">
      <c r="A24381" s="88">
        <v>30616</v>
      </c>
      <c r="B24381" s="89">
        <v>1242.07</v>
      </c>
      <c r="C24381" s="89">
        <f>LN(Table3[[#This Row],[Value]]/B24380)</f>
        <v>-1.3918670560352335E-3</v>
      </c>
      <c r="D24381" s="89"/>
      <c r="E24381" s="89"/>
      <c r="F24381" s="89">
        <f>Table3[[#This Row],[Yield]]/100*(1+F24380)</f>
        <v>0</v>
      </c>
    </row>
    <row r="24382" spans="1:6" x14ac:dyDescent="0.2">
      <c r="A24382" s="88">
        <v>30617</v>
      </c>
      <c r="B24382" s="89">
        <v>1223.48</v>
      </c>
      <c r="C24382" s="89">
        <f>LN(Table3[[#This Row],[Value]]/B24381)</f>
        <v>-1.5080085411425487E-2</v>
      </c>
      <c r="D24382" s="89"/>
      <c r="E24382" s="89"/>
      <c r="F24382" s="89">
        <f>Table3[[#This Row],[Yield]]/100*(1+F24381)</f>
        <v>0</v>
      </c>
    </row>
    <row r="24383" spans="1:6" x14ac:dyDescent="0.2">
      <c r="A24383" s="88">
        <v>30620</v>
      </c>
      <c r="B24383" s="89">
        <v>1225.2</v>
      </c>
      <c r="C24383" s="89">
        <f>LN(Table3[[#This Row],[Value]]/B24382)</f>
        <v>1.404838756292129E-3</v>
      </c>
      <c r="D24383" s="89"/>
      <c r="E24383" s="89"/>
      <c r="F24383" s="89">
        <f>Table3[[#This Row],[Yield]]/100*(1+F24382)</f>
        <v>0</v>
      </c>
    </row>
    <row r="24384" spans="1:6" x14ac:dyDescent="0.2">
      <c r="A24384" s="88">
        <v>30621</v>
      </c>
      <c r="B24384" s="89">
        <v>1229.27</v>
      </c>
      <c r="C24384" s="89">
        <f>LN(Table3[[#This Row],[Value]]/B24383)</f>
        <v>3.3164012844564272E-3</v>
      </c>
      <c r="D24384" s="89"/>
      <c r="E24384" s="89"/>
      <c r="F24384" s="89">
        <f>Table3[[#This Row],[Yield]]/100*(1+F24383)</f>
        <v>0</v>
      </c>
    </row>
    <row r="24385" spans="1:6" x14ac:dyDescent="0.2">
      <c r="A24385" s="88">
        <v>30622</v>
      </c>
      <c r="B24385" s="89">
        <v>1237.3</v>
      </c>
      <c r="C24385" s="89">
        <f>LN(Table3[[#This Row],[Value]]/B24384)</f>
        <v>6.5110889768533768E-3</v>
      </c>
      <c r="D24385" s="89"/>
      <c r="E24385" s="89"/>
      <c r="F24385" s="89">
        <f>Table3[[#This Row],[Yield]]/100*(1+F24384)</f>
        <v>0</v>
      </c>
    </row>
    <row r="24386" spans="1:6" x14ac:dyDescent="0.2">
      <c r="A24386" s="88">
        <v>30623</v>
      </c>
      <c r="B24386" s="89">
        <v>1227.1300000000001</v>
      </c>
      <c r="C24386" s="89">
        <f>LN(Table3[[#This Row],[Value]]/B24385)</f>
        <v>-8.2534766510145852E-3</v>
      </c>
      <c r="D24386" s="89"/>
      <c r="E24386" s="89"/>
      <c r="F24386" s="89">
        <f>Table3[[#This Row],[Yield]]/100*(1+F24385)</f>
        <v>0</v>
      </c>
    </row>
    <row r="24387" spans="1:6" x14ac:dyDescent="0.2">
      <c r="A24387" s="88">
        <v>30624</v>
      </c>
      <c r="B24387" s="89">
        <v>1218.29</v>
      </c>
      <c r="C24387" s="89">
        <f>LN(Table3[[#This Row],[Value]]/B24386)</f>
        <v>-7.2298734011507389E-3</v>
      </c>
      <c r="D24387" s="89"/>
      <c r="E24387" s="89"/>
      <c r="F24387" s="89">
        <f>Table3[[#This Row],[Yield]]/100*(1+F24386)</f>
        <v>0</v>
      </c>
    </row>
    <row r="24388" spans="1:6" x14ac:dyDescent="0.2">
      <c r="A24388" s="88">
        <v>30627</v>
      </c>
      <c r="B24388" s="89">
        <v>1214.8399999999999</v>
      </c>
      <c r="C24388" s="89">
        <f>LN(Table3[[#This Row],[Value]]/B24387)</f>
        <v>-2.8358553074405695E-3</v>
      </c>
      <c r="D24388" s="89"/>
      <c r="E24388" s="89"/>
      <c r="F24388" s="89">
        <f>Table3[[#This Row],[Yield]]/100*(1+F24387)</f>
        <v>0</v>
      </c>
    </row>
    <row r="24389" spans="1:6" x14ac:dyDescent="0.2">
      <c r="A24389" s="88">
        <v>30628</v>
      </c>
      <c r="B24389" s="89">
        <v>1214.94</v>
      </c>
      <c r="C24389" s="89">
        <f>LN(Table3[[#This Row],[Value]]/B24388)</f>
        <v>8.2311978908838259E-5</v>
      </c>
      <c r="D24389" s="89"/>
      <c r="E24389" s="89"/>
      <c r="F24389" s="89">
        <f>Table3[[#This Row],[Yield]]/100*(1+F24388)</f>
        <v>0</v>
      </c>
    </row>
    <row r="24390" spans="1:6" x14ac:dyDescent="0.2">
      <c r="A24390" s="88">
        <v>30629</v>
      </c>
      <c r="B24390" s="89">
        <v>1232.52</v>
      </c>
      <c r="C24390" s="89">
        <f>LN(Table3[[#This Row],[Value]]/B24389)</f>
        <v>1.4366161126480181E-2</v>
      </c>
      <c r="D24390" s="89"/>
      <c r="E24390" s="89"/>
      <c r="F24390" s="89">
        <f>Table3[[#This Row],[Yield]]/100*(1+F24389)</f>
        <v>0</v>
      </c>
    </row>
    <row r="24391" spans="1:6" x14ac:dyDescent="0.2">
      <c r="A24391" s="88">
        <v>30630</v>
      </c>
      <c r="B24391" s="89">
        <v>1235.8699999999999</v>
      </c>
      <c r="C24391" s="89">
        <f>LN(Table3[[#This Row],[Value]]/B24390)</f>
        <v>2.7143215268021687E-3</v>
      </c>
      <c r="D24391" s="89"/>
      <c r="E24391" s="89"/>
      <c r="F24391" s="89">
        <f>Table3[[#This Row],[Yield]]/100*(1+F24390)</f>
        <v>0</v>
      </c>
    </row>
    <row r="24392" spans="1:6" x14ac:dyDescent="0.2">
      <c r="A24392" s="88">
        <v>30631</v>
      </c>
      <c r="B24392" s="89">
        <v>1250.2</v>
      </c>
      <c r="C24392" s="89">
        <f>LN(Table3[[#This Row],[Value]]/B24391)</f>
        <v>1.1528363005196463E-2</v>
      </c>
      <c r="D24392" s="89"/>
      <c r="E24392" s="89"/>
      <c r="F24392" s="89">
        <f>Table3[[#This Row],[Yield]]/100*(1+F24391)</f>
        <v>0</v>
      </c>
    </row>
    <row r="24393" spans="1:6" x14ac:dyDescent="0.2">
      <c r="A24393" s="88">
        <v>30634</v>
      </c>
      <c r="B24393" s="89">
        <v>1254.07</v>
      </c>
      <c r="C24393" s="89">
        <f>LN(Table3[[#This Row],[Value]]/B24392)</f>
        <v>3.0907235088100784E-3</v>
      </c>
      <c r="D24393" s="89"/>
      <c r="E24393" s="89"/>
      <c r="F24393" s="89">
        <f>Table3[[#This Row],[Yield]]/100*(1+F24392)</f>
        <v>0</v>
      </c>
    </row>
    <row r="24394" spans="1:6" x14ac:dyDescent="0.2">
      <c r="A24394" s="88">
        <v>30635</v>
      </c>
      <c r="B24394" s="89">
        <v>1247.97</v>
      </c>
      <c r="C24394" s="89">
        <f>LN(Table3[[#This Row],[Value]]/B24393)</f>
        <v>-4.8760308276159627E-3</v>
      </c>
      <c r="D24394" s="89"/>
      <c r="E24394" s="89"/>
      <c r="F24394" s="89">
        <f>Table3[[#This Row],[Yield]]/100*(1+F24393)</f>
        <v>0</v>
      </c>
    </row>
    <row r="24395" spans="1:6" x14ac:dyDescent="0.2">
      <c r="A24395" s="88">
        <v>30636</v>
      </c>
      <c r="B24395" s="89">
        <v>1251.32</v>
      </c>
      <c r="C24395" s="89">
        <f>LN(Table3[[#This Row],[Value]]/B24394)</f>
        <v>2.6807629416579861E-3</v>
      </c>
      <c r="D24395" s="89"/>
      <c r="E24395" s="89"/>
      <c r="F24395" s="89">
        <f>Table3[[#This Row],[Yield]]/100*(1+F24394)</f>
        <v>0</v>
      </c>
    </row>
    <row r="24396" spans="1:6" x14ac:dyDescent="0.2">
      <c r="A24396" s="88">
        <v>30637</v>
      </c>
      <c r="B24396" s="89">
        <v>1254.67</v>
      </c>
      <c r="C24396" s="89">
        <f>LN(Table3[[#This Row],[Value]]/B24395)</f>
        <v>2.6735956612077725E-3</v>
      </c>
      <c r="D24396" s="89"/>
      <c r="E24396" s="89"/>
      <c r="F24396" s="89">
        <f>Table3[[#This Row],[Yield]]/100*(1+F24395)</f>
        <v>0</v>
      </c>
    </row>
    <row r="24397" spans="1:6" x14ac:dyDescent="0.2">
      <c r="A24397" s="88">
        <v>30638</v>
      </c>
      <c r="B24397" s="89">
        <v>1251.02</v>
      </c>
      <c r="C24397" s="89">
        <f>LN(Table3[[#This Row],[Value]]/B24396)</f>
        <v>-2.9133712324229391E-3</v>
      </c>
      <c r="D24397" s="89"/>
      <c r="E24397" s="89"/>
      <c r="F24397" s="89">
        <f>Table3[[#This Row],[Yield]]/100*(1+F24396)</f>
        <v>0</v>
      </c>
    </row>
    <row r="24398" spans="1:6" x14ac:dyDescent="0.2">
      <c r="A24398" s="88">
        <v>30641</v>
      </c>
      <c r="B24398" s="89">
        <v>1268.8</v>
      </c>
      <c r="C24398" s="89">
        <f>LN(Table3[[#This Row],[Value]]/B24397)</f>
        <v>1.4112353331234553E-2</v>
      </c>
      <c r="D24398" s="89"/>
      <c r="E24398" s="89"/>
      <c r="F24398" s="89">
        <f>Table3[[#This Row],[Yield]]/100*(1+F24397)</f>
        <v>0</v>
      </c>
    </row>
    <row r="24399" spans="1:6" x14ac:dyDescent="0.2">
      <c r="A24399" s="88">
        <v>30642</v>
      </c>
      <c r="B24399" s="89">
        <v>1275.81</v>
      </c>
      <c r="C24399" s="89">
        <f>LN(Table3[[#This Row],[Value]]/B24398)</f>
        <v>5.5096991157093517E-3</v>
      </c>
      <c r="D24399" s="89"/>
      <c r="E24399" s="89"/>
      <c r="F24399" s="89">
        <f>Table3[[#This Row],[Yield]]/100*(1+F24398)</f>
        <v>0</v>
      </c>
    </row>
    <row r="24400" spans="1:6" x14ac:dyDescent="0.2">
      <c r="A24400" s="88">
        <v>30643</v>
      </c>
      <c r="B24400" s="89">
        <v>1275.6099999999999</v>
      </c>
      <c r="C24400" s="89">
        <f>LN(Table3[[#This Row],[Value]]/B24399)</f>
        <v>-1.5677544301574611E-4</v>
      </c>
      <c r="D24400" s="89"/>
      <c r="E24400" s="89"/>
      <c r="F24400" s="89">
        <f>Table3[[#This Row],[Yield]]/100*(1+F24399)</f>
        <v>0</v>
      </c>
    </row>
    <row r="24401" spans="1:6" x14ac:dyDescent="0.2">
      <c r="A24401" s="88">
        <v>30645</v>
      </c>
      <c r="B24401" s="89">
        <v>1277.44</v>
      </c>
      <c r="C24401" s="89">
        <f>LN(Table3[[#This Row],[Value]]/B24400)</f>
        <v>1.4335796897127591E-3</v>
      </c>
      <c r="D24401" s="89"/>
      <c r="E24401" s="89"/>
      <c r="F24401" s="89">
        <f>Table3[[#This Row],[Yield]]/100*(1+F24400)</f>
        <v>0</v>
      </c>
    </row>
    <row r="24402" spans="1:6" x14ac:dyDescent="0.2">
      <c r="A24402" s="88">
        <v>30648</v>
      </c>
      <c r="B24402" s="89">
        <v>1269.82</v>
      </c>
      <c r="C24402" s="89">
        <f>LN(Table3[[#This Row],[Value]]/B24401)</f>
        <v>-5.9829171187866688E-3</v>
      </c>
      <c r="D24402" s="89"/>
      <c r="E24402" s="89"/>
      <c r="F24402" s="89">
        <f>Table3[[#This Row],[Yield]]/100*(1+F24401)</f>
        <v>0</v>
      </c>
    </row>
    <row r="24403" spans="1:6" x14ac:dyDescent="0.2">
      <c r="A24403" s="88">
        <v>30649</v>
      </c>
      <c r="B24403" s="89">
        <v>1287.2</v>
      </c>
      <c r="C24403" s="89">
        <f>LN(Table3[[#This Row],[Value]]/B24402)</f>
        <v>1.3594158553970283E-2</v>
      </c>
      <c r="D24403" s="89"/>
      <c r="E24403" s="89"/>
      <c r="F24403" s="89">
        <f>Table3[[#This Row],[Yield]]/100*(1+F24402)</f>
        <v>0</v>
      </c>
    </row>
    <row r="24404" spans="1:6" x14ac:dyDescent="0.2">
      <c r="A24404" s="88">
        <v>30650</v>
      </c>
      <c r="B24404" s="89">
        <v>1276.02</v>
      </c>
      <c r="C24404" s="89">
        <f>LN(Table3[[#This Row],[Value]]/B24403)</f>
        <v>-8.7234579150826039E-3</v>
      </c>
      <c r="D24404" s="89"/>
      <c r="E24404" s="89"/>
      <c r="F24404" s="89">
        <f>Table3[[#This Row],[Yield]]/100*(1+F24403)</f>
        <v>0</v>
      </c>
    </row>
    <row r="24405" spans="1:6" x14ac:dyDescent="0.2">
      <c r="A24405" s="88">
        <v>30651</v>
      </c>
      <c r="B24405" s="89">
        <v>1275.0999999999999</v>
      </c>
      <c r="C24405" s="89">
        <f>LN(Table3[[#This Row],[Value]]/B24404)</f>
        <v>-7.2125187359469182E-4</v>
      </c>
      <c r="D24405" s="89"/>
      <c r="E24405" s="89"/>
      <c r="F24405" s="89">
        <f>Table3[[#This Row],[Yield]]/100*(1+F24404)</f>
        <v>0</v>
      </c>
    </row>
    <row r="24406" spans="1:6" x14ac:dyDescent="0.2">
      <c r="A24406" s="88">
        <v>30652</v>
      </c>
      <c r="B24406" s="89">
        <v>1265.24</v>
      </c>
      <c r="C24406" s="89">
        <f>LN(Table3[[#This Row],[Value]]/B24405)</f>
        <v>-7.7627794029105713E-3</v>
      </c>
      <c r="D24406" s="89"/>
      <c r="E24406" s="89"/>
      <c r="F24406" s="89">
        <f>Table3[[#This Row],[Yield]]/100*(1+F24405)</f>
        <v>0</v>
      </c>
    </row>
    <row r="24407" spans="1:6" x14ac:dyDescent="0.2">
      <c r="A24407" s="88">
        <v>30655</v>
      </c>
      <c r="B24407" s="89">
        <v>1270.53</v>
      </c>
      <c r="C24407" s="89">
        <f>LN(Table3[[#This Row],[Value]]/B24406)</f>
        <v>4.1723087457418932E-3</v>
      </c>
      <c r="D24407" s="89"/>
      <c r="E24407" s="89"/>
      <c r="F24407" s="89">
        <f>Table3[[#This Row],[Yield]]/100*(1+F24406)</f>
        <v>0</v>
      </c>
    </row>
    <row r="24408" spans="1:6" x14ac:dyDescent="0.2">
      <c r="A24408" s="88">
        <v>30656</v>
      </c>
      <c r="B24408" s="89">
        <v>1269.31</v>
      </c>
      <c r="C24408" s="89">
        <f>LN(Table3[[#This Row],[Value]]/B24407)</f>
        <v>-9.6069051108016229E-4</v>
      </c>
      <c r="D24408" s="89"/>
      <c r="E24408" s="89"/>
      <c r="F24408" s="89">
        <f>Table3[[#This Row],[Yield]]/100*(1+F24407)</f>
        <v>0</v>
      </c>
    </row>
    <row r="24409" spans="1:6" x14ac:dyDescent="0.2">
      <c r="A24409" s="88">
        <v>30657</v>
      </c>
      <c r="B24409" s="89">
        <v>1273.78</v>
      </c>
      <c r="C24409" s="89">
        <f>LN(Table3[[#This Row],[Value]]/B24408)</f>
        <v>3.5154120407845705E-3</v>
      </c>
      <c r="D24409" s="89"/>
      <c r="E24409" s="89"/>
      <c r="F24409" s="89">
        <f>Table3[[#This Row],[Yield]]/100*(1+F24408)</f>
        <v>0</v>
      </c>
    </row>
    <row r="24410" spans="1:6" x14ac:dyDescent="0.2">
      <c r="A24410" s="88">
        <v>30658</v>
      </c>
      <c r="B24410" s="89">
        <v>1261.8900000000001</v>
      </c>
      <c r="C24410" s="89">
        <f>LN(Table3[[#This Row],[Value]]/B24409)</f>
        <v>-9.3782606927724915E-3</v>
      </c>
      <c r="D24410" s="89"/>
      <c r="E24410" s="89"/>
      <c r="F24410" s="89">
        <f>Table3[[#This Row],[Yield]]/100*(1+F24409)</f>
        <v>0</v>
      </c>
    </row>
    <row r="24411" spans="1:6" x14ac:dyDescent="0.2">
      <c r="A24411" s="88">
        <v>30659</v>
      </c>
      <c r="B24411" s="89">
        <v>1260.06</v>
      </c>
      <c r="C24411" s="89">
        <f>LN(Table3[[#This Row],[Value]]/B24410)</f>
        <v>-1.4512582098678019E-3</v>
      </c>
      <c r="D24411" s="89"/>
      <c r="E24411" s="89"/>
      <c r="F24411" s="89">
        <f>Table3[[#This Row],[Yield]]/100*(1+F24410)</f>
        <v>0</v>
      </c>
    </row>
    <row r="24412" spans="1:6" x14ac:dyDescent="0.2">
      <c r="A24412" s="88">
        <v>30662</v>
      </c>
      <c r="B24412" s="89">
        <v>1261.5899999999999</v>
      </c>
      <c r="C24412" s="89">
        <f>LN(Table3[[#This Row],[Value]]/B24411)</f>
        <v>1.2134913154097651E-3</v>
      </c>
      <c r="D24412" s="89"/>
      <c r="E24412" s="89"/>
      <c r="F24412" s="89">
        <f>Table3[[#This Row],[Yield]]/100*(1+F24411)</f>
        <v>0</v>
      </c>
    </row>
    <row r="24413" spans="1:6" x14ac:dyDescent="0.2">
      <c r="A24413" s="88">
        <v>30663</v>
      </c>
      <c r="B24413" s="89">
        <v>1255.8900000000001</v>
      </c>
      <c r="C24413" s="89">
        <f>LN(Table3[[#This Row],[Value]]/B24412)</f>
        <v>-4.5283455998105923E-3</v>
      </c>
      <c r="D24413" s="89"/>
      <c r="E24413" s="89"/>
      <c r="F24413" s="89">
        <f>Table3[[#This Row],[Yield]]/100*(1+F24412)</f>
        <v>0</v>
      </c>
    </row>
    <row r="24414" spans="1:6" x14ac:dyDescent="0.2">
      <c r="A24414" s="88">
        <v>30664</v>
      </c>
      <c r="B24414" s="89">
        <v>1246.6500000000001</v>
      </c>
      <c r="C24414" s="89">
        <f>LN(Table3[[#This Row],[Value]]/B24413)</f>
        <v>-7.3845309078459384E-3</v>
      </c>
      <c r="D24414" s="89"/>
      <c r="E24414" s="89"/>
      <c r="F24414" s="89">
        <f>Table3[[#This Row],[Yield]]/100*(1+F24413)</f>
        <v>0</v>
      </c>
    </row>
    <row r="24415" spans="1:6" x14ac:dyDescent="0.2">
      <c r="A24415" s="88">
        <v>30665</v>
      </c>
      <c r="B24415" s="89">
        <v>1236.79</v>
      </c>
      <c r="C24415" s="89">
        <f>LN(Table3[[#This Row],[Value]]/B24414)</f>
        <v>-7.94064024830448E-3</v>
      </c>
      <c r="D24415" s="89"/>
      <c r="E24415" s="89"/>
      <c r="F24415" s="89">
        <f>Table3[[#This Row],[Yield]]/100*(1+F24414)</f>
        <v>0</v>
      </c>
    </row>
    <row r="24416" spans="1:6" x14ac:dyDescent="0.2">
      <c r="A24416" s="88">
        <v>30666</v>
      </c>
      <c r="B24416" s="89">
        <v>1242.17</v>
      </c>
      <c r="C24416" s="89">
        <f>LN(Table3[[#This Row],[Value]]/B24415)</f>
        <v>4.3405367143588402E-3</v>
      </c>
      <c r="D24416" s="89"/>
      <c r="E24416" s="89"/>
      <c r="F24416" s="89">
        <f>Table3[[#This Row],[Yield]]/100*(1+F24415)</f>
        <v>0</v>
      </c>
    </row>
    <row r="24417" spans="1:6" x14ac:dyDescent="0.2">
      <c r="A24417" s="88">
        <v>30669</v>
      </c>
      <c r="B24417" s="89">
        <v>1244.6099999999999</v>
      </c>
      <c r="C24417" s="89">
        <f>LN(Table3[[#This Row],[Value]]/B24416)</f>
        <v>1.9623776795867679E-3</v>
      </c>
      <c r="D24417" s="89"/>
      <c r="E24417" s="89"/>
      <c r="F24417" s="89">
        <f>Table3[[#This Row],[Yield]]/100*(1+F24416)</f>
        <v>0</v>
      </c>
    </row>
    <row r="24418" spans="1:6" x14ac:dyDescent="0.2">
      <c r="A24418" s="88">
        <v>30670</v>
      </c>
      <c r="B24418" s="89">
        <v>1241.97</v>
      </c>
      <c r="C24418" s="89">
        <f>LN(Table3[[#This Row],[Value]]/B24417)</f>
        <v>-2.1233992004609553E-3</v>
      </c>
      <c r="D24418" s="89"/>
      <c r="E24418" s="89"/>
      <c r="F24418" s="89">
        <f>Table3[[#This Row],[Yield]]/100*(1+F24417)</f>
        <v>0</v>
      </c>
    </row>
    <row r="24419" spans="1:6" x14ac:dyDescent="0.2">
      <c r="A24419" s="88">
        <v>30671</v>
      </c>
      <c r="B24419" s="89">
        <v>1254.98</v>
      </c>
      <c r="C24419" s="89">
        <f>LN(Table3[[#This Row],[Value]]/B24418)</f>
        <v>1.0420807571595468E-2</v>
      </c>
      <c r="D24419" s="89"/>
      <c r="E24419" s="89"/>
      <c r="F24419" s="89">
        <f>Table3[[#This Row],[Yield]]/100*(1+F24418)</f>
        <v>0</v>
      </c>
    </row>
    <row r="24420" spans="1:6" x14ac:dyDescent="0.2">
      <c r="A24420" s="88">
        <v>30672</v>
      </c>
      <c r="B24420" s="89">
        <v>1253.6600000000001</v>
      </c>
      <c r="C24420" s="89">
        <f>LN(Table3[[#This Row],[Value]]/B24419)</f>
        <v>-1.0523631304782133E-3</v>
      </c>
      <c r="D24420" s="89"/>
      <c r="E24420" s="89"/>
      <c r="F24420" s="89">
        <f>Table3[[#This Row],[Yield]]/100*(1+F24419)</f>
        <v>0</v>
      </c>
    </row>
    <row r="24421" spans="1:6" x14ac:dyDescent="0.2">
      <c r="A24421" s="88">
        <v>30673</v>
      </c>
      <c r="B24421" s="89">
        <v>1250.51</v>
      </c>
      <c r="C24421" s="89">
        <f>LN(Table3[[#This Row],[Value]]/B24420)</f>
        <v>-2.5158049664635424E-3</v>
      </c>
      <c r="D24421" s="89"/>
      <c r="E24421" s="89"/>
      <c r="F24421" s="89">
        <f>Table3[[#This Row],[Yield]]/100*(1+F24420)</f>
        <v>0</v>
      </c>
    </row>
    <row r="24422" spans="1:6" x14ac:dyDescent="0.2">
      <c r="A24422" s="88">
        <v>30677</v>
      </c>
      <c r="B24422" s="89">
        <v>1263.72</v>
      </c>
      <c r="C24422" s="89">
        <f>LN(Table3[[#This Row],[Value]]/B24421)</f>
        <v>1.0508284093527142E-2</v>
      </c>
      <c r="D24422" s="89"/>
      <c r="E24422" s="89"/>
      <c r="F24422" s="89">
        <f>Table3[[#This Row],[Yield]]/100*(1+F24421)</f>
        <v>0</v>
      </c>
    </row>
    <row r="24423" spans="1:6" x14ac:dyDescent="0.2">
      <c r="A24423" s="88">
        <v>30678</v>
      </c>
      <c r="B24423" s="89">
        <v>1263.21</v>
      </c>
      <c r="C24423" s="89">
        <f>LN(Table3[[#This Row],[Value]]/B24422)</f>
        <v>-4.0365186762174099E-4</v>
      </c>
      <c r="D24423" s="89"/>
      <c r="E24423" s="89"/>
      <c r="F24423" s="89">
        <f>Table3[[#This Row],[Yield]]/100*(1+F24422)</f>
        <v>0</v>
      </c>
    </row>
    <row r="24424" spans="1:6" x14ac:dyDescent="0.2">
      <c r="A24424" s="88">
        <v>30679</v>
      </c>
      <c r="B24424" s="89">
        <v>1260.1600000000001</v>
      </c>
      <c r="C24424" s="89">
        <f>LN(Table3[[#This Row],[Value]]/B24423)</f>
        <v>-2.4174033021782584E-3</v>
      </c>
      <c r="D24424" s="89"/>
      <c r="E24424" s="89"/>
      <c r="F24424" s="89">
        <f>Table3[[#This Row],[Yield]]/100*(1+F24423)</f>
        <v>0</v>
      </c>
    </row>
    <row r="24425" spans="1:6" x14ac:dyDescent="0.2">
      <c r="A24425" s="88">
        <v>30680</v>
      </c>
      <c r="B24425" s="89">
        <v>1258.6400000000001</v>
      </c>
      <c r="C24425" s="89">
        <f>LN(Table3[[#This Row],[Value]]/B24424)</f>
        <v>-1.206924078538194E-3</v>
      </c>
      <c r="D24425" s="89"/>
      <c r="E24425" s="89"/>
      <c r="F24425" s="89">
        <f>Table3[[#This Row],[Yield]]/100*(1+F24424)</f>
        <v>0</v>
      </c>
    </row>
    <row r="24426" spans="1:6" x14ac:dyDescent="0.2">
      <c r="A24426" s="88">
        <v>30684</v>
      </c>
      <c r="B24426" s="89">
        <v>1252.74</v>
      </c>
      <c r="C24426" s="89">
        <f>LN(Table3[[#This Row],[Value]]/B24425)</f>
        <v>-4.6986205628287729E-3</v>
      </c>
      <c r="D24426" s="89"/>
      <c r="E24426" s="89"/>
      <c r="F24426" s="89">
        <f>Table3[[#This Row],[Yield]]/100*(1+F24425)</f>
        <v>0</v>
      </c>
    </row>
    <row r="24427" spans="1:6" x14ac:dyDescent="0.2">
      <c r="A24427" s="88">
        <v>30685</v>
      </c>
      <c r="B24427" s="89">
        <v>1269.05</v>
      </c>
      <c r="C24427" s="89">
        <f>LN(Table3[[#This Row],[Value]]/B24426)</f>
        <v>1.293543667207624E-2</v>
      </c>
      <c r="D24427" s="89"/>
      <c r="E24427" s="89"/>
      <c r="F24427" s="89">
        <f>Table3[[#This Row],[Yield]]/100*(1+F24426)</f>
        <v>0</v>
      </c>
    </row>
    <row r="24428" spans="1:6" x14ac:dyDescent="0.2">
      <c r="A24428" s="88">
        <v>30686</v>
      </c>
      <c r="B24428" s="89">
        <v>1282.24</v>
      </c>
      <c r="C24428" s="89">
        <f>LN(Table3[[#This Row],[Value]]/B24427)</f>
        <v>1.0339959406364393E-2</v>
      </c>
      <c r="D24428" s="89"/>
      <c r="E24428" s="89"/>
      <c r="F24428" s="89">
        <f>Table3[[#This Row],[Yield]]/100*(1+F24427)</f>
        <v>0</v>
      </c>
    </row>
    <row r="24429" spans="1:6" x14ac:dyDescent="0.2">
      <c r="A24429" s="88">
        <v>30687</v>
      </c>
      <c r="B24429" s="89">
        <v>1286.6400000000001</v>
      </c>
      <c r="C24429" s="89">
        <f>LN(Table3[[#This Row],[Value]]/B24428)</f>
        <v>3.4256207396122793E-3</v>
      </c>
      <c r="D24429" s="89"/>
      <c r="E24429" s="89"/>
      <c r="F24429" s="89">
        <f>Table3[[#This Row],[Yield]]/100*(1+F24428)</f>
        <v>0</v>
      </c>
    </row>
    <row r="24430" spans="1:6" x14ac:dyDescent="0.2">
      <c r="A24430" s="88">
        <v>30690</v>
      </c>
      <c r="B24430" s="89">
        <v>1286.22</v>
      </c>
      <c r="C24430" s="89">
        <f>LN(Table3[[#This Row],[Value]]/B24429)</f>
        <v>-3.2648492629274334E-4</v>
      </c>
      <c r="D24430" s="89"/>
      <c r="E24430" s="89"/>
      <c r="F24430" s="89">
        <f>Table3[[#This Row],[Yield]]/100*(1+F24429)</f>
        <v>0</v>
      </c>
    </row>
    <row r="24431" spans="1:6" x14ac:dyDescent="0.2">
      <c r="A24431" s="88">
        <v>30691</v>
      </c>
      <c r="B24431" s="89">
        <v>1278.48</v>
      </c>
      <c r="C24431" s="89">
        <f>LN(Table3[[#This Row],[Value]]/B24430)</f>
        <v>-6.035811984245857E-3</v>
      </c>
      <c r="D24431" s="89"/>
      <c r="E24431" s="89"/>
      <c r="F24431" s="89">
        <f>Table3[[#This Row],[Yield]]/100*(1+F24430)</f>
        <v>0</v>
      </c>
    </row>
    <row r="24432" spans="1:6" x14ac:dyDescent="0.2">
      <c r="A24432" s="88">
        <v>30692</v>
      </c>
      <c r="B24432" s="89">
        <v>1277.32</v>
      </c>
      <c r="C24432" s="89">
        <f>LN(Table3[[#This Row],[Value]]/B24431)</f>
        <v>-9.0773932205381283E-4</v>
      </c>
      <c r="D24432" s="89"/>
      <c r="E24432" s="89"/>
      <c r="F24432" s="89">
        <f>Table3[[#This Row],[Yield]]/100*(1+F24431)</f>
        <v>0</v>
      </c>
    </row>
    <row r="24433" spans="1:6" x14ac:dyDescent="0.2">
      <c r="A24433" s="88">
        <v>30693</v>
      </c>
      <c r="B24433" s="89">
        <v>1279.31</v>
      </c>
      <c r="C24433" s="89">
        <f>LN(Table3[[#This Row],[Value]]/B24432)</f>
        <v>1.5567371124374455E-3</v>
      </c>
      <c r="D24433" s="89"/>
      <c r="E24433" s="89"/>
      <c r="F24433" s="89">
        <f>Table3[[#This Row],[Yield]]/100*(1+F24432)</f>
        <v>0</v>
      </c>
    </row>
    <row r="24434" spans="1:6" x14ac:dyDescent="0.2">
      <c r="A24434" s="88">
        <v>30694</v>
      </c>
      <c r="B24434" s="89">
        <v>1270.0999999999999</v>
      </c>
      <c r="C24434" s="89">
        <f>LN(Table3[[#This Row],[Value]]/B24433)</f>
        <v>-7.2252325569634526E-3</v>
      </c>
      <c r="D24434" s="89"/>
      <c r="E24434" s="89"/>
      <c r="F24434" s="89">
        <f>Table3[[#This Row],[Yield]]/100*(1+F24433)</f>
        <v>0</v>
      </c>
    </row>
    <row r="24435" spans="1:6" x14ac:dyDescent="0.2">
      <c r="A24435" s="88">
        <v>30697</v>
      </c>
      <c r="B24435" s="89">
        <v>1267.5899999999999</v>
      </c>
      <c r="C24435" s="89">
        <f>LN(Table3[[#This Row],[Value]]/B24434)</f>
        <v>-1.9781776485766392E-3</v>
      </c>
      <c r="D24435" s="89"/>
      <c r="E24435" s="89"/>
      <c r="F24435" s="89">
        <f>Table3[[#This Row],[Yield]]/100*(1+F24434)</f>
        <v>0</v>
      </c>
    </row>
    <row r="24436" spans="1:6" x14ac:dyDescent="0.2">
      <c r="A24436" s="88">
        <v>30698</v>
      </c>
      <c r="B24436" s="89">
        <v>1271.46</v>
      </c>
      <c r="C24436" s="89">
        <f>LN(Table3[[#This Row],[Value]]/B24435)</f>
        <v>3.0483865988324191E-3</v>
      </c>
      <c r="D24436" s="89"/>
      <c r="E24436" s="89"/>
      <c r="F24436" s="89">
        <f>Table3[[#This Row],[Yield]]/100*(1+F24435)</f>
        <v>0</v>
      </c>
    </row>
    <row r="24437" spans="1:6" x14ac:dyDescent="0.2">
      <c r="A24437" s="88">
        <v>30699</v>
      </c>
      <c r="B24437" s="89">
        <v>1269.3699999999999</v>
      </c>
      <c r="C24437" s="89">
        <f>LN(Table3[[#This Row],[Value]]/B24436)</f>
        <v>-1.6451320799700702E-3</v>
      </c>
      <c r="D24437" s="89"/>
      <c r="E24437" s="89"/>
      <c r="F24437" s="89">
        <f>Table3[[#This Row],[Yield]]/100*(1+F24436)</f>
        <v>0</v>
      </c>
    </row>
    <row r="24438" spans="1:6" x14ac:dyDescent="0.2">
      <c r="A24438" s="88">
        <v>30700</v>
      </c>
      <c r="B24438" s="89">
        <v>1266.02</v>
      </c>
      <c r="C24438" s="89">
        <f>LN(Table3[[#This Row],[Value]]/B24437)</f>
        <v>-2.6425930129121747E-3</v>
      </c>
      <c r="D24438" s="89"/>
      <c r="E24438" s="89"/>
      <c r="F24438" s="89">
        <f>Table3[[#This Row],[Yield]]/100*(1+F24437)</f>
        <v>0</v>
      </c>
    </row>
    <row r="24439" spans="1:6" x14ac:dyDescent="0.2">
      <c r="A24439" s="88">
        <v>30701</v>
      </c>
      <c r="B24439" s="89">
        <v>1259.1099999999999</v>
      </c>
      <c r="C24439" s="89">
        <f>LN(Table3[[#This Row],[Value]]/B24438)</f>
        <v>-5.4729992106086782E-3</v>
      </c>
      <c r="D24439" s="89"/>
      <c r="E24439" s="89"/>
      <c r="F24439" s="89">
        <f>Table3[[#This Row],[Yield]]/100*(1+F24438)</f>
        <v>0</v>
      </c>
    </row>
    <row r="24440" spans="1:6" x14ac:dyDescent="0.2">
      <c r="A24440" s="88">
        <v>30704</v>
      </c>
      <c r="B24440" s="89">
        <v>1244.45</v>
      </c>
      <c r="C24440" s="89">
        <f>LN(Table3[[#This Row],[Value]]/B24439)</f>
        <v>-1.1711456934322746E-2</v>
      </c>
      <c r="D24440" s="89"/>
      <c r="E24440" s="89"/>
      <c r="F24440" s="89">
        <f>Table3[[#This Row],[Yield]]/100*(1+F24439)</f>
        <v>0</v>
      </c>
    </row>
    <row r="24441" spans="1:6" x14ac:dyDescent="0.2">
      <c r="A24441" s="88">
        <v>30705</v>
      </c>
      <c r="B24441" s="89">
        <v>1242.8800000000001</v>
      </c>
      <c r="C24441" s="89">
        <f>LN(Table3[[#This Row],[Value]]/B24440)</f>
        <v>-1.2623979998652021E-3</v>
      </c>
      <c r="D24441" s="89"/>
      <c r="E24441" s="89"/>
      <c r="F24441" s="89">
        <f>Table3[[#This Row],[Yield]]/100*(1+F24440)</f>
        <v>0</v>
      </c>
    </row>
    <row r="24442" spans="1:6" x14ac:dyDescent="0.2">
      <c r="A24442" s="88">
        <v>30706</v>
      </c>
      <c r="B24442" s="89">
        <v>1231.8900000000001</v>
      </c>
      <c r="C24442" s="89">
        <f>LN(Table3[[#This Row],[Value]]/B24441)</f>
        <v>-8.8816918298780054E-3</v>
      </c>
      <c r="D24442" s="89"/>
      <c r="E24442" s="89"/>
      <c r="F24442" s="89">
        <f>Table3[[#This Row],[Yield]]/100*(1+F24441)</f>
        <v>0</v>
      </c>
    </row>
    <row r="24443" spans="1:6" x14ac:dyDescent="0.2">
      <c r="A24443" s="88">
        <v>30707</v>
      </c>
      <c r="B24443" s="89">
        <v>1229.69</v>
      </c>
      <c r="C24443" s="89">
        <f>LN(Table3[[#This Row],[Value]]/B24442)</f>
        <v>-1.7874703123678618E-3</v>
      </c>
      <c r="D24443" s="89"/>
      <c r="E24443" s="89"/>
      <c r="F24443" s="89">
        <f>Table3[[#This Row],[Yield]]/100*(1+F24442)</f>
        <v>0</v>
      </c>
    </row>
    <row r="24444" spans="1:6" x14ac:dyDescent="0.2">
      <c r="A24444" s="88">
        <v>30708</v>
      </c>
      <c r="B24444" s="89">
        <v>1230</v>
      </c>
      <c r="C24444" s="89">
        <f>LN(Table3[[#This Row],[Value]]/B24443)</f>
        <v>2.5206428585811992E-4</v>
      </c>
      <c r="D24444" s="89"/>
      <c r="E24444" s="89"/>
      <c r="F24444" s="89">
        <f>Table3[[#This Row],[Yield]]/100*(1+F24443)</f>
        <v>0</v>
      </c>
    </row>
    <row r="24445" spans="1:6" x14ac:dyDescent="0.2">
      <c r="A24445" s="88">
        <v>30711</v>
      </c>
      <c r="B24445" s="89">
        <v>1221.52</v>
      </c>
      <c r="C24445" s="89">
        <f>LN(Table3[[#This Row],[Value]]/B24444)</f>
        <v>-6.9181844912069397E-3</v>
      </c>
      <c r="D24445" s="89"/>
      <c r="E24445" s="89"/>
      <c r="F24445" s="89">
        <f>Table3[[#This Row],[Yield]]/100*(1+F24444)</f>
        <v>0</v>
      </c>
    </row>
    <row r="24446" spans="1:6" x14ac:dyDescent="0.2">
      <c r="A24446" s="88">
        <v>30712</v>
      </c>
      <c r="B24446" s="89">
        <v>1220.58</v>
      </c>
      <c r="C24446" s="89">
        <f>LN(Table3[[#This Row],[Value]]/B24445)</f>
        <v>-7.6982928334076955E-4</v>
      </c>
      <c r="D24446" s="89"/>
      <c r="E24446" s="89"/>
      <c r="F24446" s="89">
        <f>Table3[[#This Row],[Yield]]/100*(1+F24445)</f>
        <v>0</v>
      </c>
    </row>
    <row r="24447" spans="1:6" x14ac:dyDescent="0.2">
      <c r="A24447" s="88">
        <v>30713</v>
      </c>
      <c r="B24447" s="89">
        <v>1212.31</v>
      </c>
      <c r="C24447" s="89">
        <f>LN(Table3[[#This Row],[Value]]/B24446)</f>
        <v>-6.7985250900942764E-3</v>
      </c>
      <c r="D24447" s="89"/>
      <c r="E24447" s="89"/>
      <c r="F24447" s="89">
        <f>Table3[[#This Row],[Yield]]/100*(1+F24446)</f>
        <v>0</v>
      </c>
    </row>
    <row r="24448" spans="1:6" x14ac:dyDescent="0.2">
      <c r="A24448" s="88">
        <v>30714</v>
      </c>
      <c r="B24448" s="89">
        <v>1213.8800000000001</v>
      </c>
      <c r="C24448" s="89">
        <f>LN(Table3[[#This Row],[Value]]/B24447)</f>
        <v>1.2942104444774788E-3</v>
      </c>
      <c r="D24448" s="89"/>
      <c r="E24448" s="89"/>
      <c r="F24448" s="89">
        <f>Table3[[#This Row],[Yield]]/100*(1+F24447)</f>
        <v>0</v>
      </c>
    </row>
    <row r="24449" spans="1:6" x14ac:dyDescent="0.2">
      <c r="A24449" s="88">
        <v>30715</v>
      </c>
      <c r="B24449" s="89">
        <v>1197.03</v>
      </c>
      <c r="C24449" s="89">
        <f>LN(Table3[[#This Row],[Value]]/B24448)</f>
        <v>-1.3978352045747039E-2</v>
      </c>
      <c r="D24449" s="89"/>
      <c r="E24449" s="89"/>
      <c r="F24449" s="89">
        <f>Table3[[#This Row],[Yield]]/100*(1+F24448)</f>
        <v>0</v>
      </c>
    </row>
    <row r="24450" spans="1:6" x14ac:dyDescent="0.2">
      <c r="A24450" s="88">
        <v>30718</v>
      </c>
      <c r="B24450" s="89">
        <v>1174.31</v>
      </c>
      <c r="C24450" s="89">
        <f>LN(Table3[[#This Row],[Value]]/B24449)</f>
        <v>-1.9162747854286899E-2</v>
      </c>
      <c r="D24450" s="89"/>
      <c r="E24450" s="89"/>
      <c r="F24450" s="89">
        <f>Table3[[#This Row],[Yield]]/100*(1+F24449)</f>
        <v>0</v>
      </c>
    </row>
    <row r="24451" spans="1:6" x14ac:dyDescent="0.2">
      <c r="A24451" s="88">
        <v>30719</v>
      </c>
      <c r="B24451" s="89">
        <v>1180.49</v>
      </c>
      <c r="C24451" s="89">
        <f>LN(Table3[[#This Row],[Value]]/B24450)</f>
        <v>5.2488654565540464E-3</v>
      </c>
      <c r="D24451" s="89"/>
      <c r="E24451" s="89"/>
      <c r="F24451" s="89">
        <f>Table3[[#This Row],[Yield]]/100*(1+F24450)</f>
        <v>0</v>
      </c>
    </row>
    <row r="24452" spans="1:6" x14ac:dyDescent="0.2">
      <c r="A24452" s="88">
        <v>30720</v>
      </c>
      <c r="B24452" s="89">
        <v>1156.3</v>
      </c>
      <c r="C24452" s="89">
        <f>LN(Table3[[#This Row],[Value]]/B24451)</f>
        <v>-2.0704354367902609E-2</v>
      </c>
      <c r="D24452" s="89"/>
      <c r="E24452" s="89"/>
      <c r="F24452" s="89">
        <f>Table3[[#This Row],[Yield]]/100*(1+F24451)</f>
        <v>0</v>
      </c>
    </row>
    <row r="24453" spans="1:6" x14ac:dyDescent="0.2">
      <c r="A24453" s="88">
        <v>30721</v>
      </c>
      <c r="B24453" s="89">
        <v>1152.74</v>
      </c>
      <c r="C24453" s="89">
        <f>LN(Table3[[#This Row],[Value]]/B24452)</f>
        <v>-3.0835349935574752E-3</v>
      </c>
      <c r="D24453" s="89"/>
      <c r="E24453" s="89"/>
      <c r="F24453" s="89">
        <f>Table3[[#This Row],[Yield]]/100*(1+F24452)</f>
        <v>0</v>
      </c>
    </row>
    <row r="24454" spans="1:6" x14ac:dyDescent="0.2">
      <c r="A24454" s="88">
        <v>30722</v>
      </c>
      <c r="B24454" s="89">
        <v>1160.7</v>
      </c>
      <c r="C24454" s="89">
        <f>LN(Table3[[#This Row],[Value]]/B24453)</f>
        <v>6.8815542332183602E-3</v>
      </c>
      <c r="D24454" s="89"/>
      <c r="E24454" s="89"/>
      <c r="F24454" s="89">
        <f>Table3[[#This Row],[Yield]]/100*(1+F24453)</f>
        <v>0</v>
      </c>
    </row>
    <row r="24455" spans="1:6" x14ac:dyDescent="0.2">
      <c r="A24455" s="88">
        <v>30725</v>
      </c>
      <c r="B24455" s="89">
        <v>1150.1300000000001</v>
      </c>
      <c r="C24455" s="89">
        <f>LN(Table3[[#This Row],[Value]]/B24454)</f>
        <v>-9.1482919279528563E-3</v>
      </c>
      <c r="D24455" s="89"/>
      <c r="E24455" s="89"/>
      <c r="F24455" s="89">
        <f>Table3[[#This Row],[Yield]]/100*(1+F24454)</f>
        <v>0</v>
      </c>
    </row>
    <row r="24456" spans="1:6" x14ac:dyDescent="0.2">
      <c r="A24456" s="88">
        <v>30726</v>
      </c>
      <c r="B24456" s="89">
        <v>1163.8399999999999</v>
      </c>
      <c r="C24456" s="89">
        <f>LN(Table3[[#This Row],[Value]]/B24455)</f>
        <v>1.1849903351999836E-2</v>
      </c>
      <c r="D24456" s="89"/>
      <c r="E24456" s="89"/>
      <c r="F24456" s="89">
        <f>Table3[[#This Row],[Yield]]/100*(1+F24455)</f>
        <v>0</v>
      </c>
    </row>
    <row r="24457" spans="1:6" x14ac:dyDescent="0.2">
      <c r="A24457" s="88">
        <v>30727</v>
      </c>
      <c r="B24457" s="89">
        <v>1158.71</v>
      </c>
      <c r="C24457" s="89">
        <f>LN(Table3[[#This Row],[Value]]/B24456)</f>
        <v>-4.4175654712366409E-3</v>
      </c>
      <c r="D24457" s="89"/>
      <c r="E24457" s="89"/>
      <c r="F24457" s="89">
        <f>Table3[[#This Row],[Yield]]/100*(1+F24456)</f>
        <v>0</v>
      </c>
    </row>
    <row r="24458" spans="1:6" x14ac:dyDescent="0.2">
      <c r="A24458" s="88">
        <v>30728</v>
      </c>
      <c r="B24458" s="89">
        <v>1154.94</v>
      </c>
      <c r="C24458" s="89">
        <f>LN(Table3[[#This Row],[Value]]/B24457)</f>
        <v>-3.2589227727883082E-3</v>
      </c>
      <c r="D24458" s="89"/>
      <c r="E24458" s="89"/>
      <c r="F24458" s="89">
        <f>Table3[[#This Row],[Yield]]/100*(1+F24457)</f>
        <v>0</v>
      </c>
    </row>
    <row r="24459" spans="1:6" x14ac:dyDescent="0.2">
      <c r="A24459" s="88">
        <v>30729</v>
      </c>
      <c r="B24459" s="89">
        <v>1148.8699999999999</v>
      </c>
      <c r="C24459" s="89">
        <f>LN(Table3[[#This Row],[Value]]/B24458)</f>
        <v>-5.2695439693560119E-3</v>
      </c>
      <c r="D24459" s="89"/>
      <c r="E24459" s="89"/>
      <c r="F24459" s="89">
        <f>Table3[[#This Row],[Yield]]/100*(1+F24458)</f>
        <v>0</v>
      </c>
    </row>
    <row r="24460" spans="1:6" x14ac:dyDescent="0.2">
      <c r="A24460" s="88">
        <v>30733</v>
      </c>
      <c r="B24460" s="89">
        <v>1139.3399999999999</v>
      </c>
      <c r="C24460" s="89">
        <f>LN(Table3[[#This Row],[Value]]/B24459)</f>
        <v>-8.3297032198627278E-3</v>
      </c>
      <c r="D24460" s="89"/>
      <c r="E24460" s="89"/>
      <c r="F24460" s="89">
        <f>Table3[[#This Row],[Yield]]/100*(1+F24459)</f>
        <v>0</v>
      </c>
    </row>
    <row r="24461" spans="1:6" x14ac:dyDescent="0.2">
      <c r="A24461" s="88">
        <v>30734</v>
      </c>
      <c r="B24461" s="89">
        <v>1134.21</v>
      </c>
      <c r="C24461" s="89">
        <f>LN(Table3[[#This Row],[Value]]/B24460)</f>
        <v>-4.5127740371576092E-3</v>
      </c>
      <c r="D24461" s="89"/>
      <c r="E24461" s="89"/>
      <c r="F24461" s="89">
        <f>Table3[[#This Row],[Yield]]/100*(1+F24460)</f>
        <v>0</v>
      </c>
    </row>
    <row r="24462" spans="1:6" x14ac:dyDescent="0.2">
      <c r="A24462" s="88">
        <v>30735</v>
      </c>
      <c r="B24462" s="89">
        <v>1134.6300000000001</v>
      </c>
      <c r="C24462" s="89">
        <f>LN(Table3[[#This Row],[Value]]/B24461)</f>
        <v>3.7023325117469327E-4</v>
      </c>
      <c r="D24462" s="89"/>
      <c r="E24462" s="89"/>
      <c r="F24462" s="89">
        <f>Table3[[#This Row],[Yield]]/100*(1+F24461)</f>
        <v>0</v>
      </c>
    </row>
    <row r="24463" spans="1:6" x14ac:dyDescent="0.2">
      <c r="A24463" s="88">
        <v>30736</v>
      </c>
      <c r="B24463" s="89">
        <v>1165.0999999999999</v>
      </c>
      <c r="C24463" s="89">
        <f>LN(Table3[[#This Row],[Value]]/B24462)</f>
        <v>2.6500313646497901E-2</v>
      </c>
      <c r="D24463" s="89"/>
      <c r="E24463" s="89"/>
      <c r="F24463" s="89">
        <f>Table3[[#This Row],[Yield]]/100*(1+F24462)</f>
        <v>0</v>
      </c>
    </row>
    <row r="24464" spans="1:6" x14ac:dyDescent="0.2">
      <c r="A24464" s="88">
        <v>30739</v>
      </c>
      <c r="B24464" s="89">
        <v>1179.96</v>
      </c>
      <c r="C24464" s="89">
        <f>LN(Table3[[#This Row],[Value]]/B24463)</f>
        <v>1.267361935416988E-2</v>
      </c>
      <c r="D24464" s="89"/>
      <c r="E24464" s="89"/>
      <c r="F24464" s="89">
        <f>Table3[[#This Row],[Yield]]/100*(1+F24463)</f>
        <v>0</v>
      </c>
    </row>
    <row r="24465" spans="1:6" x14ac:dyDescent="0.2">
      <c r="A24465" s="88">
        <v>30740</v>
      </c>
      <c r="B24465" s="89">
        <v>1157.1400000000001</v>
      </c>
      <c r="C24465" s="89">
        <f>LN(Table3[[#This Row],[Value]]/B24464)</f>
        <v>-1.9529096113699081E-2</v>
      </c>
      <c r="D24465" s="89"/>
      <c r="E24465" s="89"/>
      <c r="F24465" s="89">
        <f>Table3[[#This Row],[Yield]]/100*(1+F24464)</f>
        <v>0</v>
      </c>
    </row>
    <row r="24466" spans="1:6" x14ac:dyDescent="0.2">
      <c r="A24466" s="88">
        <v>30741</v>
      </c>
      <c r="B24466" s="89">
        <v>1154.6300000000001</v>
      </c>
      <c r="C24466" s="89">
        <f>LN(Table3[[#This Row],[Value]]/B24465)</f>
        <v>-2.1714971526616837E-3</v>
      </c>
      <c r="D24466" s="89"/>
      <c r="E24466" s="89"/>
      <c r="F24466" s="89">
        <f>Table3[[#This Row],[Yield]]/100*(1+F24465)</f>
        <v>0</v>
      </c>
    </row>
    <row r="24467" spans="1:6" x14ac:dyDescent="0.2">
      <c r="A24467" s="88">
        <v>30742</v>
      </c>
      <c r="B24467" s="89">
        <v>1159.44</v>
      </c>
      <c r="C24467" s="89">
        <f>LN(Table3[[#This Row],[Value]]/B24466)</f>
        <v>4.1571836005566409E-3</v>
      </c>
      <c r="D24467" s="89"/>
      <c r="E24467" s="89"/>
      <c r="F24467" s="89">
        <f>Table3[[#This Row],[Yield]]/100*(1+F24466)</f>
        <v>0</v>
      </c>
    </row>
    <row r="24468" spans="1:6" x14ac:dyDescent="0.2">
      <c r="A24468" s="88">
        <v>30743</v>
      </c>
      <c r="B24468" s="89">
        <v>1171.48</v>
      </c>
      <c r="C24468" s="89">
        <f>LN(Table3[[#This Row],[Value]]/B24467)</f>
        <v>1.0330776758110794E-2</v>
      </c>
      <c r="D24468" s="89"/>
      <c r="E24468" s="89"/>
      <c r="F24468" s="89">
        <f>Table3[[#This Row],[Yield]]/100*(1+F24467)</f>
        <v>0</v>
      </c>
    </row>
    <row r="24469" spans="1:6" x14ac:dyDescent="0.2">
      <c r="A24469" s="88">
        <v>30746</v>
      </c>
      <c r="B24469" s="89">
        <v>1165.2</v>
      </c>
      <c r="C24469" s="89">
        <f>LN(Table3[[#This Row],[Value]]/B24468)</f>
        <v>-5.3751605870920862E-3</v>
      </c>
      <c r="D24469" s="89"/>
      <c r="E24469" s="89"/>
      <c r="F24469" s="89">
        <f>Table3[[#This Row],[Yield]]/100*(1+F24468)</f>
        <v>0</v>
      </c>
    </row>
    <row r="24470" spans="1:6" x14ac:dyDescent="0.2">
      <c r="A24470" s="88">
        <v>30747</v>
      </c>
      <c r="B24470" s="89">
        <v>1152.53</v>
      </c>
      <c r="C24470" s="89">
        <f>LN(Table3[[#This Row],[Value]]/B24469)</f>
        <v>-1.0933220184496686E-2</v>
      </c>
      <c r="D24470" s="89"/>
      <c r="E24470" s="89"/>
      <c r="F24470" s="89">
        <f>Table3[[#This Row],[Yield]]/100*(1+F24469)</f>
        <v>0</v>
      </c>
    </row>
    <row r="24471" spans="1:6" x14ac:dyDescent="0.2">
      <c r="A24471" s="88">
        <v>30748</v>
      </c>
      <c r="B24471" s="89">
        <v>1143.6300000000001</v>
      </c>
      <c r="C24471" s="89">
        <f>LN(Table3[[#This Row],[Value]]/B24470)</f>
        <v>-7.752111848120467E-3</v>
      </c>
      <c r="D24471" s="89"/>
      <c r="E24471" s="89"/>
      <c r="F24471" s="89">
        <f>Table3[[#This Row],[Yield]]/100*(1+F24470)</f>
        <v>0</v>
      </c>
    </row>
    <row r="24472" spans="1:6" x14ac:dyDescent="0.2">
      <c r="A24472" s="88">
        <v>30749</v>
      </c>
      <c r="B24472" s="89">
        <v>1147.0899999999999</v>
      </c>
      <c r="C24472" s="89">
        <f>LN(Table3[[#This Row],[Value]]/B24471)</f>
        <v>3.0208865607835706E-3</v>
      </c>
      <c r="D24472" s="89"/>
      <c r="E24472" s="89"/>
      <c r="F24472" s="89">
        <f>Table3[[#This Row],[Yield]]/100*(1+F24471)</f>
        <v>0</v>
      </c>
    </row>
    <row r="24473" spans="1:6" x14ac:dyDescent="0.2">
      <c r="A24473" s="88">
        <v>30750</v>
      </c>
      <c r="B24473" s="89">
        <v>1139.76</v>
      </c>
      <c r="C24473" s="89">
        <f>LN(Table3[[#This Row],[Value]]/B24472)</f>
        <v>-6.4105867044698273E-3</v>
      </c>
      <c r="D24473" s="89"/>
      <c r="E24473" s="89"/>
      <c r="F24473" s="89">
        <f>Table3[[#This Row],[Yield]]/100*(1+F24472)</f>
        <v>0</v>
      </c>
    </row>
    <row r="24474" spans="1:6" x14ac:dyDescent="0.2">
      <c r="A24474" s="88">
        <v>30753</v>
      </c>
      <c r="B24474" s="89">
        <v>1155.3599999999999</v>
      </c>
      <c r="C24474" s="89">
        <f>LN(Table3[[#This Row],[Value]]/B24473)</f>
        <v>1.3594269793895272E-2</v>
      </c>
      <c r="D24474" s="89"/>
      <c r="E24474" s="89"/>
      <c r="F24474" s="89">
        <f>Table3[[#This Row],[Yield]]/100*(1+F24473)</f>
        <v>0</v>
      </c>
    </row>
    <row r="24475" spans="1:6" x14ac:dyDescent="0.2">
      <c r="A24475" s="88">
        <v>30754</v>
      </c>
      <c r="B24475" s="89">
        <v>1164.78</v>
      </c>
      <c r="C24475" s="89">
        <f>LN(Table3[[#This Row],[Value]]/B24474)</f>
        <v>8.1202442624678708E-3</v>
      </c>
      <c r="D24475" s="89"/>
      <c r="E24475" s="89"/>
      <c r="F24475" s="89">
        <f>Table3[[#This Row],[Yield]]/100*(1+F24474)</f>
        <v>0</v>
      </c>
    </row>
    <row r="24476" spans="1:6" x14ac:dyDescent="0.2">
      <c r="A24476" s="88">
        <v>30755</v>
      </c>
      <c r="B24476" s="89">
        <v>1166.04</v>
      </c>
      <c r="C24476" s="89">
        <f>LN(Table3[[#This Row],[Value]]/B24475)</f>
        <v>1.0811646740085045E-3</v>
      </c>
      <c r="D24476" s="89"/>
      <c r="E24476" s="89"/>
      <c r="F24476" s="89">
        <f>Table3[[#This Row],[Yield]]/100*(1+F24475)</f>
        <v>0</v>
      </c>
    </row>
    <row r="24477" spans="1:6" x14ac:dyDescent="0.2">
      <c r="A24477" s="88">
        <v>30756</v>
      </c>
      <c r="B24477" s="89">
        <v>1167.4000000000001</v>
      </c>
      <c r="C24477" s="89">
        <f>LN(Table3[[#This Row],[Value]]/B24476)</f>
        <v>1.1656611303428081E-3</v>
      </c>
      <c r="D24477" s="89"/>
      <c r="E24477" s="89"/>
      <c r="F24477" s="89">
        <f>Table3[[#This Row],[Yield]]/100*(1+F24476)</f>
        <v>0</v>
      </c>
    </row>
    <row r="24478" spans="1:6" x14ac:dyDescent="0.2">
      <c r="A24478" s="88">
        <v>30757</v>
      </c>
      <c r="B24478" s="89">
        <v>1184.3599999999999</v>
      </c>
      <c r="C24478" s="89">
        <f>LN(Table3[[#This Row],[Value]]/B24477)</f>
        <v>1.4423490513248089E-2</v>
      </c>
      <c r="D24478" s="89"/>
      <c r="E24478" s="89"/>
      <c r="F24478" s="89">
        <f>Table3[[#This Row],[Yield]]/100*(1+F24477)</f>
        <v>0</v>
      </c>
    </row>
    <row r="24479" spans="1:6" x14ac:dyDescent="0.2">
      <c r="A24479" s="88">
        <v>30760</v>
      </c>
      <c r="B24479" s="89">
        <v>1171.3800000000001</v>
      </c>
      <c r="C24479" s="89">
        <f>LN(Table3[[#This Row],[Value]]/B24478)</f>
        <v>-1.1020003360172741E-2</v>
      </c>
      <c r="D24479" s="89"/>
      <c r="E24479" s="89"/>
      <c r="F24479" s="89">
        <f>Table3[[#This Row],[Yield]]/100*(1+F24478)</f>
        <v>0</v>
      </c>
    </row>
    <row r="24480" spans="1:6" x14ac:dyDescent="0.2">
      <c r="A24480" s="88">
        <v>30761</v>
      </c>
      <c r="B24480" s="89">
        <v>1175.77</v>
      </c>
      <c r="C24480" s="89">
        <f>LN(Table3[[#This Row],[Value]]/B24479)</f>
        <v>3.740711176597411E-3</v>
      </c>
      <c r="D24480" s="89"/>
      <c r="E24480" s="89"/>
      <c r="F24480" s="89">
        <f>Table3[[#This Row],[Yield]]/100*(1+F24479)</f>
        <v>0</v>
      </c>
    </row>
    <row r="24481" spans="1:6" x14ac:dyDescent="0.2">
      <c r="A24481" s="88">
        <v>30762</v>
      </c>
      <c r="B24481" s="89">
        <v>1170.8499999999999</v>
      </c>
      <c r="C24481" s="89">
        <f>LN(Table3[[#This Row],[Value]]/B24480)</f>
        <v>-4.1932713513420251E-3</v>
      </c>
      <c r="D24481" s="89"/>
      <c r="E24481" s="89"/>
      <c r="F24481" s="89">
        <f>Table3[[#This Row],[Yield]]/100*(1+F24480)</f>
        <v>0</v>
      </c>
    </row>
    <row r="24482" spans="1:6" x14ac:dyDescent="0.2">
      <c r="A24482" s="88">
        <v>30763</v>
      </c>
      <c r="B24482" s="89">
        <v>1155.8800000000001</v>
      </c>
      <c r="C24482" s="89">
        <f>LN(Table3[[#This Row],[Value]]/B24481)</f>
        <v>-1.2868022132311649E-2</v>
      </c>
      <c r="D24482" s="89"/>
      <c r="E24482" s="89"/>
      <c r="F24482" s="89">
        <f>Table3[[#This Row],[Yield]]/100*(1+F24481)</f>
        <v>0</v>
      </c>
    </row>
    <row r="24483" spans="1:6" x14ac:dyDescent="0.2">
      <c r="A24483" s="88">
        <v>30764</v>
      </c>
      <c r="B24483" s="89">
        <v>1154.8399999999999</v>
      </c>
      <c r="C24483" s="89">
        <f>LN(Table3[[#This Row],[Value]]/B24482)</f>
        <v>-9.0015239425281267E-4</v>
      </c>
      <c r="D24483" s="89"/>
      <c r="E24483" s="89"/>
      <c r="F24483" s="89">
        <f>Table3[[#This Row],[Yield]]/100*(1+F24482)</f>
        <v>0</v>
      </c>
    </row>
    <row r="24484" spans="1:6" x14ac:dyDescent="0.2">
      <c r="A24484" s="88">
        <v>30767</v>
      </c>
      <c r="B24484" s="89">
        <v>1152.95</v>
      </c>
      <c r="C24484" s="89">
        <f>LN(Table3[[#This Row],[Value]]/B24483)</f>
        <v>-1.6379310271243878E-3</v>
      </c>
      <c r="D24484" s="89"/>
      <c r="E24484" s="89"/>
      <c r="F24484" s="89">
        <f>Table3[[#This Row],[Yield]]/100*(1+F24483)</f>
        <v>0</v>
      </c>
    </row>
    <row r="24485" spans="1:6" x14ac:dyDescent="0.2">
      <c r="A24485" s="88">
        <v>30768</v>
      </c>
      <c r="B24485" s="89">
        <v>1154.31</v>
      </c>
      <c r="C24485" s="89">
        <f>LN(Table3[[#This Row],[Value]]/B24484)</f>
        <v>1.1788876481261452E-3</v>
      </c>
      <c r="D24485" s="89"/>
      <c r="E24485" s="89"/>
      <c r="F24485" s="89">
        <f>Table3[[#This Row],[Yield]]/100*(1+F24484)</f>
        <v>0</v>
      </c>
    </row>
    <row r="24486" spans="1:6" x14ac:dyDescent="0.2">
      <c r="A24486" s="88">
        <v>30769</v>
      </c>
      <c r="B24486" s="89">
        <v>1174.6199999999999</v>
      </c>
      <c r="C24486" s="89">
        <f>LN(Table3[[#This Row],[Value]]/B24485)</f>
        <v>1.7441928174047383E-2</v>
      </c>
      <c r="D24486" s="89"/>
      <c r="E24486" s="89"/>
      <c r="F24486" s="89">
        <f>Table3[[#This Row],[Yield]]/100*(1+F24485)</f>
        <v>0</v>
      </c>
    </row>
    <row r="24487" spans="1:6" x14ac:dyDescent="0.2">
      <c r="A24487" s="88">
        <v>30770</v>
      </c>
      <c r="B24487" s="89">
        <v>1170.75</v>
      </c>
      <c r="C24487" s="89">
        <f>LN(Table3[[#This Row],[Value]]/B24486)</f>
        <v>-3.3001219528550874E-3</v>
      </c>
      <c r="D24487" s="89"/>
      <c r="E24487" s="89"/>
      <c r="F24487" s="89">
        <f>Table3[[#This Row],[Yield]]/100*(1+F24486)</f>
        <v>0</v>
      </c>
    </row>
    <row r="24488" spans="1:6" x14ac:dyDescent="0.2">
      <c r="A24488" s="88">
        <v>30771</v>
      </c>
      <c r="B24488" s="89">
        <v>1164.8900000000001</v>
      </c>
      <c r="C24488" s="89">
        <f>LN(Table3[[#This Row],[Value]]/B24487)</f>
        <v>-5.0179071226139835E-3</v>
      </c>
      <c r="D24488" s="89"/>
      <c r="E24488" s="89"/>
      <c r="F24488" s="89">
        <f>Table3[[#This Row],[Yield]]/100*(1+F24487)</f>
        <v>0</v>
      </c>
    </row>
    <row r="24489" spans="1:6" x14ac:dyDescent="0.2">
      <c r="A24489" s="88">
        <v>30774</v>
      </c>
      <c r="B24489" s="89">
        <v>1153.1600000000001</v>
      </c>
      <c r="C24489" s="89">
        <f>LN(Table3[[#This Row],[Value]]/B24488)</f>
        <v>-1.0120661869243786E-2</v>
      </c>
      <c r="D24489" s="89"/>
      <c r="E24489" s="89"/>
      <c r="F24489" s="89">
        <f>Table3[[#This Row],[Yield]]/100*(1+F24488)</f>
        <v>0</v>
      </c>
    </row>
    <row r="24490" spans="1:6" x14ac:dyDescent="0.2">
      <c r="A24490" s="88">
        <v>30775</v>
      </c>
      <c r="B24490" s="89">
        <v>1148.76</v>
      </c>
      <c r="C24490" s="89">
        <f>LN(Table3[[#This Row],[Value]]/B24489)</f>
        <v>-3.8229003255310918E-3</v>
      </c>
      <c r="D24490" s="89"/>
      <c r="E24490" s="89"/>
      <c r="F24490" s="89">
        <f>Table3[[#This Row],[Yield]]/100*(1+F24489)</f>
        <v>0</v>
      </c>
    </row>
    <row r="24491" spans="1:6" x14ac:dyDescent="0.2">
      <c r="A24491" s="88">
        <v>30776</v>
      </c>
      <c r="B24491" s="89">
        <v>1148.56</v>
      </c>
      <c r="C24491" s="89">
        <f>LN(Table3[[#This Row],[Value]]/B24490)</f>
        <v>-1.7411592682366328E-4</v>
      </c>
      <c r="D24491" s="89"/>
      <c r="E24491" s="89"/>
      <c r="F24491" s="89">
        <f>Table3[[#This Row],[Yield]]/100*(1+F24490)</f>
        <v>0</v>
      </c>
    </row>
    <row r="24492" spans="1:6" x14ac:dyDescent="0.2">
      <c r="A24492" s="88">
        <v>30777</v>
      </c>
      <c r="B24492" s="89">
        <v>1130.55</v>
      </c>
      <c r="C24492" s="89">
        <f>LN(Table3[[#This Row],[Value]]/B24491)</f>
        <v>-1.5804743861849838E-2</v>
      </c>
      <c r="D24492" s="89"/>
      <c r="E24492" s="89"/>
      <c r="F24492" s="89">
        <f>Table3[[#This Row],[Yield]]/100*(1+F24491)</f>
        <v>0</v>
      </c>
    </row>
    <row r="24493" spans="1:6" x14ac:dyDescent="0.2">
      <c r="A24493" s="88">
        <v>30778</v>
      </c>
      <c r="B24493" s="89">
        <v>1132.22</v>
      </c>
      <c r="C24493" s="89">
        <f>LN(Table3[[#This Row],[Value]]/B24492)</f>
        <v>1.4760672124986753E-3</v>
      </c>
      <c r="D24493" s="89"/>
      <c r="E24493" s="89"/>
      <c r="F24493" s="89">
        <f>Table3[[#This Row],[Yield]]/100*(1+F24492)</f>
        <v>0</v>
      </c>
    </row>
    <row r="24494" spans="1:6" x14ac:dyDescent="0.2">
      <c r="A24494" s="88">
        <v>30781</v>
      </c>
      <c r="B24494" s="89">
        <v>1133.9000000000001</v>
      </c>
      <c r="C24494" s="89">
        <f>LN(Table3[[#This Row],[Value]]/B24493)</f>
        <v>1.4827108077070268E-3</v>
      </c>
      <c r="D24494" s="89"/>
      <c r="E24494" s="89"/>
      <c r="F24494" s="89">
        <f>Table3[[#This Row],[Yield]]/100*(1+F24493)</f>
        <v>0</v>
      </c>
    </row>
    <row r="24495" spans="1:6" x14ac:dyDescent="0.2">
      <c r="A24495" s="88">
        <v>30782</v>
      </c>
      <c r="B24495" s="89">
        <v>1138.3</v>
      </c>
      <c r="C24495" s="89">
        <f>LN(Table3[[#This Row],[Value]]/B24494)</f>
        <v>3.8729033533766591E-3</v>
      </c>
      <c r="D24495" s="89"/>
      <c r="E24495" s="89"/>
      <c r="F24495" s="89">
        <f>Table3[[#This Row],[Yield]]/100*(1+F24494)</f>
        <v>0</v>
      </c>
    </row>
    <row r="24496" spans="1:6" x14ac:dyDescent="0.2">
      <c r="A24496" s="88">
        <v>30783</v>
      </c>
      <c r="B24496" s="89">
        <v>1130.97</v>
      </c>
      <c r="C24496" s="89">
        <f>LN(Table3[[#This Row],[Value]]/B24495)</f>
        <v>-6.4602497657887739E-3</v>
      </c>
      <c r="D24496" s="89"/>
      <c r="E24496" s="89"/>
      <c r="F24496" s="89">
        <f>Table3[[#This Row],[Yield]]/100*(1+F24495)</f>
        <v>0</v>
      </c>
    </row>
    <row r="24497" spans="1:6" x14ac:dyDescent="0.2">
      <c r="A24497" s="88">
        <v>30784</v>
      </c>
      <c r="B24497" s="89">
        <v>1157.1400000000001</v>
      </c>
      <c r="C24497" s="89">
        <f>LN(Table3[[#This Row],[Value]]/B24496)</f>
        <v>2.287577190098404E-2</v>
      </c>
      <c r="D24497" s="89"/>
      <c r="E24497" s="89"/>
      <c r="F24497" s="89">
        <f>Table3[[#This Row],[Yield]]/100*(1+F24496)</f>
        <v>0</v>
      </c>
    </row>
    <row r="24498" spans="1:6" x14ac:dyDescent="0.2">
      <c r="A24498" s="88">
        <v>30785</v>
      </c>
      <c r="B24498" s="89">
        <v>1150.1300000000001</v>
      </c>
      <c r="C24498" s="89">
        <f>LN(Table3[[#This Row],[Value]]/B24497)</f>
        <v>-6.0764640197419071E-3</v>
      </c>
      <c r="D24498" s="89"/>
      <c r="E24498" s="89"/>
      <c r="F24498" s="89">
        <f>Table3[[#This Row],[Yield]]/100*(1+F24497)</f>
        <v>0</v>
      </c>
    </row>
    <row r="24499" spans="1:6" x14ac:dyDescent="0.2">
      <c r="A24499" s="88">
        <v>30788</v>
      </c>
      <c r="B24499" s="89">
        <v>1160.28</v>
      </c>
      <c r="C24499" s="89">
        <f>LN(Table3[[#This Row],[Value]]/B24498)</f>
        <v>8.7863758368321894E-3</v>
      </c>
      <c r="D24499" s="89"/>
      <c r="E24499" s="89"/>
      <c r="F24499" s="89">
        <f>Table3[[#This Row],[Yield]]/100*(1+F24498)</f>
        <v>0</v>
      </c>
    </row>
    <row r="24500" spans="1:6" x14ac:dyDescent="0.2">
      <c r="A24500" s="88">
        <v>30789</v>
      </c>
      <c r="B24500" s="89">
        <v>1164.57</v>
      </c>
      <c r="C24500" s="89">
        <f>LN(Table3[[#This Row],[Value]]/B24499)</f>
        <v>3.6905648702023766E-3</v>
      </c>
      <c r="D24500" s="89"/>
      <c r="E24500" s="89"/>
      <c r="F24500" s="89">
        <f>Table3[[#This Row],[Yield]]/100*(1+F24499)</f>
        <v>0</v>
      </c>
    </row>
    <row r="24501" spans="1:6" x14ac:dyDescent="0.2">
      <c r="A24501" s="88">
        <v>30790</v>
      </c>
      <c r="B24501" s="89">
        <v>1156.51</v>
      </c>
      <c r="C24501" s="89">
        <f>LN(Table3[[#This Row],[Value]]/B24500)</f>
        <v>-6.9450707404733565E-3</v>
      </c>
      <c r="D24501" s="89"/>
      <c r="E24501" s="89"/>
      <c r="F24501" s="89">
        <f>Table3[[#This Row],[Yield]]/100*(1+F24500)</f>
        <v>0</v>
      </c>
    </row>
    <row r="24502" spans="1:6" x14ac:dyDescent="0.2">
      <c r="A24502" s="88">
        <v>30791</v>
      </c>
      <c r="B24502" s="89">
        <v>1158.08</v>
      </c>
      <c r="C24502" s="89">
        <f>LN(Table3[[#This Row],[Value]]/B24501)</f>
        <v>1.356611962191965E-3</v>
      </c>
      <c r="D24502" s="89"/>
      <c r="E24502" s="89"/>
      <c r="F24502" s="89">
        <f>Table3[[#This Row],[Yield]]/100*(1+F24501)</f>
        <v>0</v>
      </c>
    </row>
    <row r="24503" spans="1:6" x14ac:dyDescent="0.2">
      <c r="A24503" s="88">
        <v>30795</v>
      </c>
      <c r="B24503" s="89">
        <v>1149.5</v>
      </c>
      <c r="C24503" s="89">
        <f>LN(Table3[[#This Row],[Value]]/B24502)</f>
        <v>-7.4363961721413026E-3</v>
      </c>
      <c r="D24503" s="89"/>
      <c r="E24503" s="89"/>
      <c r="F24503" s="89">
        <f>Table3[[#This Row],[Yield]]/100*(1+F24502)</f>
        <v>0</v>
      </c>
    </row>
    <row r="24504" spans="1:6" x14ac:dyDescent="0.2">
      <c r="A24504" s="88">
        <v>30796</v>
      </c>
      <c r="B24504" s="89">
        <v>1162.9000000000001</v>
      </c>
      <c r="C24504" s="89">
        <f>LN(Table3[[#This Row],[Value]]/B24503)</f>
        <v>1.1589820095761462E-2</v>
      </c>
      <c r="D24504" s="89"/>
      <c r="E24504" s="89"/>
      <c r="F24504" s="89">
        <f>Table3[[#This Row],[Yield]]/100*(1+F24503)</f>
        <v>0</v>
      </c>
    </row>
    <row r="24505" spans="1:6" x14ac:dyDescent="0.2">
      <c r="A24505" s="88">
        <v>30797</v>
      </c>
      <c r="B24505" s="89">
        <v>1163.53</v>
      </c>
      <c r="C24505" s="89">
        <f>LN(Table3[[#This Row],[Value]]/B24504)</f>
        <v>5.4160238253450448E-4</v>
      </c>
      <c r="D24505" s="89"/>
      <c r="E24505" s="89"/>
      <c r="F24505" s="89">
        <f>Table3[[#This Row],[Yield]]/100*(1+F24504)</f>
        <v>0</v>
      </c>
    </row>
    <row r="24506" spans="1:6" x14ac:dyDescent="0.2">
      <c r="A24506" s="88">
        <v>30798</v>
      </c>
      <c r="B24506" s="89">
        <v>1175.25</v>
      </c>
      <c r="C24506" s="89">
        <f>LN(Table3[[#This Row],[Value]]/B24505)</f>
        <v>1.0022403222707759E-2</v>
      </c>
      <c r="D24506" s="89"/>
      <c r="E24506" s="89"/>
      <c r="F24506" s="89">
        <f>Table3[[#This Row],[Yield]]/100*(1+F24505)</f>
        <v>0</v>
      </c>
    </row>
    <row r="24507" spans="1:6" x14ac:dyDescent="0.2">
      <c r="A24507" s="88">
        <v>30799</v>
      </c>
      <c r="B24507" s="89">
        <v>1169.07</v>
      </c>
      <c r="C24507" s="89">
        <f>LN(Table3[[#This Row],[Value]]/B24506)</f>
        <v>-5.2723299854005095E-3</v>
      </c>
      <c r="D24507" s="89"/>
      <c r="E24507" s="89"/>
      <c r="F24507" s="89">
        <f>Table3[[#This Row],[Yield]]/100*(1+F24506)</f>
        <v>0</v>
      </c>
    </row>
    <row r="24508" spans="1:6" x14ac:dyDescent="0.2">
      <c r="A24508" s="88">
        <v>30802</v>
      </c>
      <c r="B24508" s="89">
        <v>1170.75</v>
      </c>
      <c r="C24508" s="89">
        <f>LN(Table3[[#This Row],[Value]]/B24507)</f>
        <v>1.43600814481181E-3</v>
      </c>
      <c r="D24508" s="89"/>
      <c r="E24508" s="89"/>
      <c r="F24508" s="89">
        <f>Table3[[#This Row],[Yield]]/100*(1+F24507)</f>
        <v>0</v>
      </c>
    </row>
    <row r="24509" spans="1:6" x14ac:dyDescent="0.2">
      <c r="A24509" s="88">
        <v>30803</v>
      </c>
      <c r="B24509" s="89">
        <v>1183</v>
      </c>
      <c r="C24509" s="89">
        <f>LN(Table3[[#This Row],[Value]]/B24508)</f>
        <v>1.0409015914735744E-2</v>
      </c>
      <c r="D24509" s="89"/>
      <c r="E24509" s="89"/>
      <c r="F24509" s="89">
        <f>Table3[[#This Row],[Yield]]/100*(1+F24508)</f>
        <v>0</v>
      </c>
    </row>
    <row r="24510" spans="1:6" x14ac:dyDescent="0.2">
      <c r="A24510" s="88">
        <v>30804</v>
      </c>
      <c r="B24510" s="89">
        <v>1186.56</v>
      </c>
      <c r="C24510" s="89">
        <f>LN(Table3[[#This Row],[Value]]/B24509)</f>
        <v>3.0047795189942351E-3</v>
      </c>
      <c r="D24510" s="89"/>
      <c r="E24510" s="89"/>
      <c r="F24510" s="89">
        <f>Table3[[#This Row],[Yield]]/100*(1+F24509)</f>
        <v>0</v>
      </c>
    </row>
    <row r="24511" spans="1:6" x14ac:dyDescent="0.2">
      <c r="A24511" s="88">
        <v>30805</v>
      </c>
      <c r="B24511" s="89">
        <v>1181.53</v>
      </c>
      <c r="C24511" s="89">
        <f>LN(Table3[[#This Row],[Value]]/B24510)</f>
        <v>-4.248155741231243E-3</v>
      </c>
      <c r="D24511" s="89"/>
      <c r="E24511" s="89"/>
      <c r="F24511" s="89">
        <f>Table3[[#This Row],[Yield]]/100*(1+F24510)</f>
        <v>0</v>
      </c>
    </row>
    <row r="24512" spans="1:6" x14ac:dyDescent="0.2">
      <c r="A24512" s="88">
        <v>30806</v>
      </c>
      <c r="B24512" s="89">
        <v>1165.31</v>
      </c>
      <c r="C24512" s="89">
        <f>LN(Table3[[#This Row],[Value]]/B24511)</f>
        <v>-1.3823062732589183E-2</v>
      </c>
      <c r="D24512" s="89"/>
      <c r="E24512" s="89"/>
      <c r="F24512" s="89">
        <f>Table3[[#This Row],[Yield]]/100*(1+F24511)</f>
        <v>0</v>
      </c>
    </row>
    <row r="24513" spans="1:6" x14ac:dyDescent="0.2">
      <c r="A24513" s="88">
        <v>30809</v>
      </c>
      <c r="B24513" s="89">
        <v>1166.56</v>
      </c>
      <c r="C24513" s="89">
        <f>LN(Table3[[#This Row],[Value]]/B24512)</f>
        <v>1.0721010345595438E-3</v>
      </c>
      <c r="D24513" s="89"/>
      <c r="E24513" s="89"/>
      <c r="F24513" s="89">
        <f>Table3[[#This Row],[Yield]]/100*(1+F24512)</f>
        <v>0</v>
      </c>
    </row>
    <row r="24514" spans="1:6" x14ac:dyDescent="0.2">
      <c r="A24514" s="88">
        <v>30810</v>
      </c>
      <c r="B24514" s="89">
        <v>1176.3</v>
      </c>
      <c r="C24514" s="89">
        <f>LN(Table3[[#This Row],[Value]]/B24513)</f>
        <v>8.3146719082753968E-3</v>
      </c>
      <c r="D24514" s="89"/>
      <c r="E24514" s="89"/>
      <c r="F24514" s="89">
        <f>Table3[[#This Row],[Yield]]/100*(1+F24513)</f>
        <v>0</v>
      </c>
    </row>
    <row r="24515" spans="1:6" x14ac:dyDescent="0.2">
      <c r="A24515" s="88">
        <v>30811</v>
      </c>
      <c r="B24515" s="89">
        <v>1165.52</v>
      </c>
      <c r="C24515" s="89">
        <f>LN(Table3[[#This Row],[Value]]/B24514)</f>
        <v>-9.2065796206552385E-3</v>
      </c>
      <c r="D24515" s="89"/>
      <c r="E24515" s="89"/>
      <c r="F24515" s="89">
        <f>Table3[[#This Row],[Yield]]/100*(1+F24514)</f>
        <v>0</v>
      </c>
    </row>
    <row r="24516" spans="1:6" x14ac:dyDescent="0.2">
      <c r="A24516" s="88">
        <v>30812</v>
      </c>
      <c r="B24516" s="89">
        <v>1167.19</v>
      </c>
      <c r="C24516" s="89">
        <f>LN(Table3[[#This Row],[Value]]/B24515)</f>
        <v>1.4318113141396902E-3</v>
      </c>
      <c r="D24516" s="89"/>
      <c r="E24516" s="89"/>
      <c r="F24516" s="89">
        <f>Table3[[#This Row],[Yield]]/100*(1+F24515)</f>
        <v>0</v>
      </c>
    </row>
    <row r="24517" spans="1:6" x14ac:dyDescent="0.2">
      <c r="A24517" s="88">
        <v>30813</v>
      </c>
      <c r="B24517" s="89">
        <v>1157.1400000000001</v>
      </c>
      <c r="C24517" s="89">
        <f>LN(Table3[[#This Row],[Value]]/B24516)</f>
        <v>-8.647707193513942E-3</v>
      </c>
      <c r="D24517" s="89"/>
      <c r="E24517" s="89"/>
      <c r="F24517" s="89">
        <f>Table3[[#This Row],[Yield]]/100*(1+F24516)</f>
        <v>0</v>
      </c>
    </row>
    <row r="24518" spans="1:6" x14ac:dyDescent="0.2">
      <c r="A24518" s="88">
        <v>30816</v>
      </c>
      <c r="B24518" s="89">
        <v>1151.07</v>
      </c>
      <c r="C24518" s="89">
        <f>LN(Table3[[#This Row],[Value]]/B24517)</f>
        <v>-5.2594989125960417E-3</v>
      </c>
      <c r="D24518" s="89"/>
      <c r="E24518" s="89"/>
      <c r="F24518" s="89">
        <f>Table3[[#This Row],[Yield]]/100*(1+F24517)</f>
        <v>0</v>
      </c>
    </row>
    <row r="24519" spans="1:6" x14ac:dyDescent="0.2">
      <c r="A24519" s="88">
        <v>30817</v>
      </c>
      <c r="B24519" s="89">
        <v>1150.8599999999999</v>
      </c>
      <c r="C24519" s="89">
        <f>LN(Table3[[#This Row],[Value]]/B24518)</f>
        <v>-1.8245559211847731E-4</v>
      </c>
      <c r="D24519" s="89"/>
      <c r="E24519" s="89"/>
      <c r="F24519" s="89">
        <f>Table3[[#This Row],[Yield]]/100*(1+F24518)</f>
        <v>0</v>
      </c>
    </row>
    <row r="24520" spans="1:6" x14ac:dyDescent="0.2">
      <c r="A24520" s="88">
        <v>30818</v>
      </c>
      <c r="B24520" s="89">
        <v>1153.1600000000001</v>
      </c>
      <c r="C24520" s="89">
        <f>LN(Table3[[#This Row],[Value]]/B24519)</f>
        <v>1.9965111101416144E-3</v>
      </c>
      <c r="D24520" s="89"/>
      <c r="E24520" s="89"/>
      <c r="F24520" s="89">
        <f>Table3[[#This Row],[Yield]]/100*(1+F24519)</f>
        <v>0</v>
      </c>
    </row>
    <row r="24521" spans="1:6" x14ac:dyDescent="0.2">
      <c r="A24521" s="88">
        <v>30819</v>
      </c>
      <c r="B24521" s="89">
        <v>1142.27</v>
      </c>
      <c r="C24521" s="89">
        <f>LN(Table3[[#This Row],[Value]]/B24520)</f>
        <v>-9.488489479881854E-3</v>
      </c>
      <c r="D24521" s="89"/>
      <c r="E24521" s="89"/>
      <c r="F24521" s="89">
        <f>Table3[[#This Row],[Yield]]/100*(1+F24520)</f>
        <v>0</v>
      </c>
    </row>
    <row r="24522" spans="1:6" x14ac:dyDescent="0.2">
      <c r="A24522" s="88">
        <v>30820</v>
      </c>
      <c r="B24522" s="89">
        <v>1133.79</v>
      </c>
      <c r="C24522" s="89">
        <f>LN(Table3[[#This Row],[Value]]/B24521)</f>
        <v>-7.4515076382928053E-3</v>
      </c>
      <c r="D24522" s="89"/>
      <c r="E24522" s="89"/>
      <c r="F24522" s="89">
        <f>Table3[[#This Row],[Yield]]/100*(1+F24521)</f>
        <v>0</v>
      </c>
    </row>
    <row r="24523" spans="1:6" x14ac:dyDescent="0.2">
      <c r="A24523" s="88">
        <v>30823</v>
      </c>
      <c r="B24523" s="89">
        <v>1125.31</v>
      </c>
      <c r="C24523" s="89">
        <f>LN(Table3[[#This Row],[Value]]/B24522)</f>
        <v>-7.5074497180017347E-3</v>
      </c>
      <c r="D24523" s="89"/>
      <c r="E24523" s="89"/>
      <c r="F24523" s="89">
        <f>Table3[[#This Row],[Yield]]/100*(1+F24522)</f>
        <v>0</v>
      </c>
    </row>
    <row r="24524" spans="1:6" x14ac:dyDescent="0.2">
      <c r="A24524" s="88">
        <v>30824</v>
      </c>
      <c r="B24524" s="89">
        <v>1116.6199999999999</v>
      </c>
      <c r="C24524" s="89">
        <f>LN(Table3[[#This Row],[Value]]/B24523)</f>
        <v>-7.7522880026607184E-3</v>
      </c>
      <c r="D24524" s="89"/>
      <c r="E24524" s="89"/>
      <c r="F24524" s="89">
        <f>Table3[[#This Row],[Yield]]/100*(1+F24523)</f>
        <v>0</v>
      </c>
    </row>
    <row r="24525" spans="1:6" x14ac:dyDescent="0.2">
      <c r="A24525" s="88">
        <v>30825</v>
      </c>
      <c r="B24525" s="89">
        <v>1113.8</v>
      </c>
      <c r="C24525" s="89">
        <f>LN(Table3[[#This Row],[Value]]/B24524)</f>
        <v>-2.5286730773880321E-3</v>
      </c>
      <c r="D24525" s="89"/>
      <c r="E24525" s="89"/>
      <c r="F24525" s="89">
        <f>Table3[[#This Row],[Yield]]/100*(1+F24524)</f>
        <v>0</v>
      </c>
    </row>
    <row r="24526" spans="1:6" x14ac:dyDescent="0.2">
      <c r="A24526" s="88">
        <v>30826</v>
      </c>
      <c r="B24526" s="89">
        <v>1103.43</v>
      </c>
      <c r="C24526" s="89">
        <f>LN(Table3[[#This Row],[Value]]/B24525)</f>
        <v>-9.3540819973383128E-3</v>
      </c>
      <c r="D24526" s="89"/>
      <c r="E24526" s="89"/>
      <c r="F24526" s="89">
        <f>Table3[[#This Row],[Yield]]/100*(1+F24525)</f>
        <v>0</v>
      </c>
    </row>
    <row r="24527" spans="1:6" x14ac:dyDescent="0.2">
      <c r="A24527" s="88">
        <v>30827</v>
      </c>
      <c r="B24527" s="89">
        <v>1107.0999999999999</v>
      </c>
      <c r="C24527" s="89">
        <f>LN(Table3[[#This Row],[Value]]/B24526)</f>
        <v>3.3204737071911954E-3</v>
      </c>
      <c r="D24527" s="89"/>
      <c r="E24527" s="89"/>
      <c r="F24527" s="89">
        <f>Table3[[#This Row],[Yield]]/100*(1+F24526)</f>
        <v>0</v>
      </c>
    </row>
    <row r="24528" spans="1:6" x14ac:dyDescent="0.2">
      <c r="A24528" s="88">
        <v>30831</v>
      </c>
      <c r="B24528" s="89">
        <v>1101.24</v>
      </c>
      <c r="C24528" s="89">
        <f>LN(Table3[[#This Row],[Value]]/B24527)</f>
        <v>-5.3071662464989457E-3</v>
      </c>
      <c r="D24528" s="89"/>
      <c r="E24528" s="89"/>
      <c r="F24528" s="89">
        <f>Table3[[#This Row],[Yield]]/100*(1+F24527)</f>
        <v>0</v>
      </c>
    </row>
    <row r="24529" spans="1:6" x14ac:dyDescent="0.2">
      <c r="A24529" s="88">
        <v>30832</v>
      </c>
      <c r="B24529" s="89">
        <v>1102.5899999999999</v>
      </c>
      <c r="C24529" s="89">
        <f>LN(Table3[[#This Row],[Value]]/B24528)</f>
        <v>1.2251400233764815E-3</v>
      </c>
      <c r="D24529" s="89"/>
      <c r="E24529" s="89"/>
      <c r="F24529" s="89">
        <f>Table3[[#This Row],[Yield]]/100*(1+F24528)</f>
        <v>0</v>
      </c>
    </row>
    <row r="24530" spans="1:6" x14ac:dyDescent="0.2">
      <c r="A24530" s="88">
        <v>30833</v>
      </c>
      <c r="B24530" s="89">
        <v>1104.8499999999999</v>
      </c>
      <c r="C24530" s="89">
        <f>LN(Table3[[#This Row],[Value]]/B24529)</f>
        <v>2.047621488815197E-3</v>
      </c>
      <c r="D24530" s="89"/>
      <c r="E24530" s="89"/>
      <c r="F24530" s="89">
        <f>Table3[[#This Row],[Yield]]/100*(1+F24529)</f>
        <v>0</v>
      </c>
    </row>
    <row r="24531" spans="1:6" x14ac:dyDescent="0.2">
      <c r="A24531" s="88">
        <v>30834</v>
      </c>
      <c r="B24531" s="89">
        <v>1124.3499999999999</v>
      </c>
      <c r="C24531" s="89">
        <f>LN(Table3[[#This Row],[Value]]/B24530)</f>
        <v>1.7495511751728136E-2</v>
      </c>
      <c r="D24531" s="89"/>
      <c r="E24531" s="89"/>
      <c r="F24531" s="89">
        <f>Table3[[#This Row],[Yield]]/100*(1+F24530)</f>
        <v>0</v>
      </c>
    </row>
    <row r="24532" spans="1:6" x14ac:dyDescent="0.2">
      <c r="A24532" s="88">
        <v>30837</v>
      </c>
      <c r="B24532" s="89">
        <v>1131.57</v>
      </c>
      <c r="C24532" s="89">
        <f>LN(Table3[[#This Row],[Value]]/B24531)</f>
        <v>6.4009580584671886E-3</v>
      </c>
      <c r="D24532" s="89"/>
      <c r="E24532" s="89"/>
      <c r="F24532" s="89">
        <f>Table3[[#This Row],[Yield]]/100*(1+F24531)</f>
        <v>0</v>
      </c>
    </row>
    <row r="24533" spans="1:6" x14ac:dyDescent="0.2">
      <c r="A24533" s="88">
        <v>30838</v>
      </c>
      <c r="B24533" s="89">
        <v>1124.8900000000001</v>
      </c>
      <c r="C24533" s="89">
        <f>LN(Table3[[#This Row],[Value]]/B24532)</f>
        <v>-5.9207958611248567E-3</v>
      </c>
      <c r="D24533" s="89"/>
      <c r="E24533" s="89"/>
      <c r="F24533" s="89">
        <f>Table3[[#This Row],[Yield]]/100*(1+F24532)</f>
        <v>0</v>
      </c>
    </row>
    <row r="24534" spans="1:6" x14ac:dyDescent="0.2">
      <c r="A24534" s="88">
        <v>30839</v>
      </c>
      <c r="B24534" s="89">
        <v>1133.8399999999999</v>
      </c>
      <c r="C24534" s="89">
        <f>LN(Table3[[#This Row],[Value]]/B24533)</f>
        <v>7.9248487784656686E-3</v>
      </c>
      <c r="D24534" s="89"/>
      <c r="E24534" s="89"/>
      <c r="F24534" s="89">
        <f>Table3[[#This Row],[Yield]]/100*(1+F24533)</f>
        <v>0</v>
      </c>
    </row>
    <row r="24535" spans="1:6" x14ac:dyDescent="0.2">
      <c r="A24535" s="88">
        <v>30840</v>
      </c>
      <c r="B24535" s="89">
        <v>1132.44</v>
      </c>
      <c r="C24535" s="89">
        <f>LN(Table3[[#This Row],[Value]]/B24534)</f>
        <v>-1.2355050374078542E-3</v>
      </c>
      <c r="D24535" s="89"/>
      <c r="E24535" s="89"/>
      <c r="F24535" s="89">
        <f>Table3[[#This Row],[Yield]]/100*(1+F24534)</f>
        <v>0</v>
      </c>
    </row>
    <row r="24536" spans="1:6" x14ac:dyDescent="0.2">
      <c r="A24536" s="88">
        <v>30841</v>
      </c>
      <c r="B24536" s="89">
        <v>1131.25</v>
      </c>
      <c r="C24536" s="89">
        <f>LN(Table3[[#This Row],[Value]]/B24535)</f>
        <v>-1.0513808071061829E-3</v>
      </c>
      <c r="D24536" s="89"/>
      <c r="E24536" s="89"/>
      <c r="F24536" s="89">
        <f>Table3[[#This Row],[Yield]]/100*(1+F24535)</f>
        <v>0</v>
      </c>
    </row>
    <row r="24537" spans="1:6" x14ac:dyDescent="0.2">
      <c r="A24537" s="88">
        <v>30844</v>
      </c>
      <c r="B24537" s="89">
        <v>1115.6099999999999</v>
      </c>
      <c r="C24537" s="89">
        <f>LN(Table3[[#This Row],[Value]]/B24536)</f>
        <v>-1.3921875514673285E-2</v>
      </c>
      <c r="D24537" s="89"/>
      <c r="E24537" s="89"/>
      <c r="F24537" s="89">
        <f>Table3[[#This Row],[Yield]]/100*(1+F24536)</f>
        <v>0</v>
      </c>
    </row>
    <row r="24538" spans="1:6" x14ac:dyDescent="0.2">
      <c r="A24538" s="88">
        <v>30845</v>
      </c>
      <c r="B24538" s="89">
        <v>1110.53</v>
      </c>
      <c r="C24538" s="89">
        <f>LN(Table3[[#This Row],[Value]]/B24537)</f>
        <v>-4.5639616717032217E-3</v>
      </c>
      <c r="D24538" s="89"/>
      <c r="E24538" s="89"/>
      <c r="F24538" s="89">
        <f>Table3[[#This Row],[Yield]]/100*(1+F24537)</f>
        <v>0</v>
      </c>
    </row>
    <row r="24539" spans="1:6" x14ac:dyDescent="0.2">
      <c r="A24539" s="88">
        <v>30846</v>
      </c>
      <c r="B24539" s="89">
        <v>1110.53</v>
      </c>
      <c r="C24539" s="89">
        <f>LN(Table3[[#This Row],[Value]]/B24538)</f>
        <v>0</v>
      </c>
      <c r="D24539" s="89"/>
      <c r="E24539" s="89"/>
      <c r="F24539" s="89">
        <f>Table3[[#This Row],[Yield]]/100*(1+F24538)</f>
        <v>0</v>
      </c>
    </row>
    <row r="24540" spans="1:6" x14ac:dyDescent="0.2">
      <c r="A24540" s="88">
        <v>30847</v>
      </c>
      <c r="B24540" s="89">
        <v>1097.6099999999999</v>
      </c>
      <c r="C24540" s="89">
        <f>LN(Table3[[#This Row],[Value]]/B24539)</f>
        <v>-1.1702290110469653E-2</v>
      </c>
      <c r="D24540" s="89"/>
      <c r="E24540" s="89"/>
      <c r="F24540" s="89">
        <f>Table3[[#This Row],[Yield]]/100*(1+F24539)</f>
        <v>0</v>
      </c>
    </row>
    <row r="24541" spans="1:6" x14ac:dyDescent="0.2">
      <c r="A24541" s="88">
        <v>30848</v>
      </c>
      <c r="B24541" s="89">
        <v>1086.9000000000001</v>
      </c>
      <c r="C24541" s="89">
        <f>LN(Table3[[#This Row],[Value]]/B24540)</f>
        <v>-9.8054811481484028E-3</v>
      </c>
      <c r="D24541" s="89"/>
      <c r="E24541" s="89"/>
      <c r="F24541" s="89">
        <f>Table3[[#This Row],[Yield]]/100*(1+F24540)</f>
        <v>0</v>
      </c>
    </row>
    <row r="24542" spans="1:6" x14ac:dyDescent="0.2">
      <c r="A24542" s="88">
        <v>30851</v>
      </c>
      <c r="B24542" s="89">
        <v>1109.6500000000001</v>
      </c>
      <c r="C24542" s="89">
        <f>LN(Table3[[#This Row],[Value]]/B24541)</f>
        <v>2.0715042699596783E-2</v>
      </c>
      <c r="D24542" s="89"/>
      <c r="E24542" s="89"/>
      <c r="F24542" s="89">
        <f>Table3[[#This Row],[Yield]]/100*(1+F24541)</f>
        <v>0</v>
      </c>
    </row>
    <row r="24543" spans="1:6" x14ac:dyDescent="0.2">
      <c r="A24543" s="88">
        <v>30852</v>
      </c>
      <c r="B24543" s="89">
        <v>1115.83</v>
      </c>
      <c r="C24543" s="89">
        <f>LN(Table3[[#This Row],[Value]]/B24542)</f>
        <v>5.553872320059521E-3</v>
      </c>
      <c r="D24543" s="89"/>
      <c r="E24543" s="89"/>
      <c r="F24543" s="89">
        <f>Table3[[#This Row],[Yield]]/100*(1+F24542)</f>
        <v>0</v>
      </c>
    </row>
    <row r="24544" spans="1:6" x14ac:dyDescent="0.2">
      <c r="A24544" s="88">
        <v>30853</v>
      </c>
      <c r="B24544" s="89">
        <v>1131.6300000000001</v>
      </c>
      <c r="C24544" s="89">
        <f>LN(Table3[[#This Row],[Value]]/B24543)</f>
        <v>1.4060548621877153E-2</v>
      </c>
      <c r="D24544" s="89"/>
      <c r="E24544" s="89"/>
      <c r="F24544" s="89">
        <f>Table3[[#This Row],[Yield]]/100*(1+F24543)</f>
        <v>0</v>
      </c>
    </row>
    <row r="24545" spans="1:6" x14ac:dyDescent="0.2">
      <c r="A24545" s="88">
        <v>30854</v>
      </c>
      <c r="B24545" s="89">
        <v>1127.21</v>
      </c>
      <c r="C24545" s="89">
        <f>LN(Table3[[#This Row],[Value]]/B24544)</f>
        <v>-3.9135181254568892E-3</v>
      </c>
      <c r="D24545" s="89"/>
      <c r="E24545" s="89"/>
      <c r="F24545" s="89">
        <f>Table3[[#This Row],[Yield]]/100*(1+F24544)</f>
        <v>0</v>
      </c>
    </row>
    <row r="24546" spans="1:6" x14ac:dyDescent="0.2">
      <c r="A24546" s="88">
        <v>30855</v>
      </c>
      <c r="B24546" s="89">
        <v>1131.07</v>
      </c>
      <c r="C24546" s="89">
        <f>LN(Table3[[#This Row],[Value]]/B24545)</f>
        <v>3.4185342465210813E-3</v>
      </c>
      <c r="D24546" s="89"/>
      <c r="E24546" s="89"/>
      <c r="F24546" s="89">
        <f>Table3[[#This Row],[Yield]]/100*(1+F24545)</f>
        <v>0</v>
      </c>
    </row>
    <row r="24547" spans="1:6" x14ac:dyDescent="0.2">
      <c r="A24547" s="88">
        <v>30858</v>
      </c>
      <c r="B24547" s="89">
        <v>1130.52</v>
      </c>
      <c r="C24547" s="89">
        <f>LN(Table3[[#This Row],[Value]]/B24546)</f>
        <v>-4.8638348316244669E-4</v>
      </c>
      <c r="D24547" s="89"/>
      <c r="E24547" s="89"/>
      <c r="F24547" s="89">
        <f>Table3[[#This Row],[Yield]]/100*(1+F24546)</f>
        <v>0</v>
      </c>
    </row>
    <row r="24548" spans="1:6" x14ac:dyDescent="0.2">
      <c r="A24548" s="88">
        <v>30859</v>
      </c>
      <c r="B24548" s="89">
        <v>1122.79</v>
      </c>
      <c r="C24548" s="89">
        <f>LN(Table3[[#This Row],[Value]]/B24547)</f>
        <v>-6.8610447061750813E-3</v>
      </c>
      <c r="D24548" s="89"/>
      <c r="E24548" s="89"/>
      <c r="F24548" s="89">
        <f>Table3[[#This Row],[Yield]]/100*(1+F24547)</f>
        <v>0</v>
      </c>
    </row>
    <row r="24549" spans="1:6" x14ac:dyDescent="0.2">
      <c r="A24549" s="88">
        <v>30860</v>
      </c>
      <c r="B24549" s="89">
        <v>1116.72</v>
      </c>
      <c r="C24549" s="89">
        <f>LN(Table3[[#This Row],[Value]]/B24548)</f>
        <v>-5.4208419378988584E-3</v>
      </c>
      <c r="D24549" s="89"/>
      <c r="E24549" s="89"/>
      <c r="F24549" s="89">
        <f>Table3[[#This Row],[Yield]]/100*(1+F24548)</f>
        <v>0</v>
      </c>
    </row>
    <row r="24550" spans="1:6" x14ac:dyDescent="0.2">
      <c r="A24550" s="88">
        <v>30861</v>
      </c>
      <c r="B24550" s="89">
        <v>1126.55</v>
      </c>
      <c r="C24550" s="89">
        <f>LN(Table3[[#This Row],[Value]]/B24549)</f>
        <v>8.764047946892008E-3</v>
      </c>
      <c r="D24550" s="89"/>
      <c r="E24550" s="89"/>
      <c r="F24550" s="89">
        <f>Table3[[#This Row],[Yield]]/100*(1+F24549)</f>
        <v>0</v>
      </c>
    </row>
    <row r="24551" spans="1:6" x14ac:dyDescent="0.2">
      <c r="A24551" s="88">
        <v>30862</v>
      </c>
      <c r="B24551" s="89">
        <v>1132.4000000000001</v>
      </c>
      <c r="C24551" s="89">
        <f>LN(Table3[[#This Row],[Value]]/B24550)</f>
        <v>5.1794090863498156E-3</v>
      </c>
      <c r="D24551" s="89"/>
      <c r="E24551" s="89"/>
      <c r="F24551" s="89">
        <f>Table3[[#This Row],[Yield]]/100*(1+F24550)</f>
        <v>0</v>
      </c>
    </row>
    <row r="24552" spans="1:6" x14ac:dyDescent="0.2">
      <c r="A24552" s="88">
        <v>30865</v>
      </c>
      <c r="B24552" s="89">
        <v>1130.08</v>
      </c>
      <c r="C24552" s="89">
        <f>LN(Table3[[#This Row],[Value]]/B24551)</f>
        <v>-2.0508475771325902E-3</v>
      </c>
      <c r="D24552" s="89"/>
      <c r="E24552" s="89"/>
      <c r="F24552" s="89">
        <f>Table3[[#This Row],[Yield]]/100*(1+F24551)</f>
        <v>0</v>
      </c>
    </row>
    <row r="24553" spans="1:6" x14ac:dyDescent="0.2">
      <c r="A24553" s="88">
        <v>30866</v>
      </c>
      <c r="B24553" s="89">
        <v>1134.28</v>
      </c>
      <c r="C24553" s="89">
        <f>LN(Table3[[#This Row],[Value]]/B24552)</f>
        <v>3.7096617291909766E-3</v>
      </c>
      <c r="D24553" s="89"/>
      <c r="E24553" s="89"/>
      <c r="F24553" s="89">
        <f>Table3[[#This Row],[Yield]]/100*(1+F24552)</f>
        <v>0</v>
      </c>
    </row>
    <row r="24554" spans="1:6" x14ac:dyDescent="0.2">
      <c r="A24554" s="88">
        <v>30868</v>
      </c>
      <c r="B24554" s="89">
        <v>1124.56</v>
      </c>
      <c r="C24554" s="89">
        <f>LN(Table3[[#This Row],[Value]]/B24553)</f>
        <v>-8.6062403662927247E-3</v>
      </c>
      <c r="D24554" s="89"/>
      <c r="E24554" s="89"/>
      <c r="F24554" s="89">
        <f>Table3[[#This Row],[Yield]]/100*(1+F24553)</f>
        <v>0</v>
      </c>
    </row>
    <row r="24555" spans="1:6" x14ac:dyDescent="0.2">
      <c r="A24555" s="88">
        <v>30869</v>
      </c>
      <c r="B24555" s="89">
        <v>1122.57</v>
      </c>
      <c r="C24555" s="89">
        <f>LN(Table3[[#This Row],[Value]]/B24554)</f>
        <v>-1.7711485496733591E-3</v>
      </c>
      <c r="D24555" s="89"/>
      <c r="E24555" s="89"/>
      <c r="F24555" s="89">
        <f>Table3[[#This Row],[Yield]]/100*(1+F24554)</f>
        <v>0</v>
      </c>
    </row>
    <row r="24556" spans="1:6" x14ac:dyDescent="0.2">
      <c r="A24556" s="88">
        <v>30872</v>
      </c>
      <c r="B24556" s="89">
        <v>1134.05</v>
      </c>
      <c r="C24556" s="89">
        <f>LN(Table3[[#This Row],[Value]]/B24555)</f>
        <v>1.0174596552607756E-2</v>
      </c>
      <c r="D24556" s="89"/>
      <c r="E24556" s="89"/>
      <c r="F24556" s="89">
        <f>Table3[[#This Row],[Yield]]/100*(1+F24555)</f>
        <v>0</v>
      </c>
    </row>
    <row r="24557" spans="1:6" x14ac:dyDescent="0.2">
      <c r="A24557" s="88">
        <v>30873</v>
      </c>
      <c r="B24557" s="89">
        <v>1126.8800000000001</v>
      </c>
      <c r="C24557" s="89">
        <f>LN(Table3[[#This Row],[Value]]/B24556)</f>
        <v>-6.3425440293445505E-3</v>
      </c>
      <c r="D24557" s="89"/>
      <c r="E24557" s="89"/>
      <c r="F24557" s="89">
        <f>Table3[[#This Row],[Yield]]/100*(1+F24556)</f>
        <v>0</v>
      </c>
    </row>
    <row r="24558" spans="1:6" x14ac:dyDescent="0.2">
      <c r="A24558" s="88">
        <v>30874</v>
      </c>
      <c r="B24558" s="89">
        <v>1108.55</v>
      </c>
      <c r="C24558" s="89">
        <f>LN(Table3[[#This Row],[Value]]/B24557)</f>
        <v>-1.6399896958881333E-2</v>
      </c>
      <c r="D24558" s="89"/>
      <c r="E24558" s="89"/>
      <c r="F24558" s="89">
        <f>Table3[[#This Row],[Yield]]/100*(1+F24557)</f>
        <v>0</v>
      </c>
    </row>
    <row r="24559" spans="1:6" x14ac:dyDescent="0.2">
      <c r="A24559" s="88">
        <v>30875</v>
      </c>
      <c r="B24559" s="89">
        <v>1104.57</v>
      </c>
      <c r="C24559" s="89">
        <f>LN(Table3[[#This Row],[Value]]/B24558)</f>
        <v>-3.5967360925827918E-3</v>
      </c>
      <c r="D24559" s="89"/>
      <c r="E24559" s="89"/>
      <c r="F24559" s="89">
        <f>Table3[[#This Row],[Yield]]/100*(1+F24558)</f>
        <v>0</v>
      </c>
    </row>
    <row r="24560" spans="1:6" x14ac:dyDescent="0.2">
      <c r="A24560" s="88">
        <v>30876</v>
      </c>
      <c r="B24560" s="89">
        <v>1109.8699999999999</v>
      </c>
      <c r="C24560" s="89">
        <f>LN(Table3[[#This Row],[Value]]/B24559)</f>
        <v>4.7867723848813021E-3</v>
      </c>
      <c r="D24560" s="89"/>
      <c r="E24560" s="89"/>
      <c r="F24560" s="89">
        <f>Table3[[#This Row],[Yield]]/100*(1+F24559)</f>
        <v>0</v>
      </c>
    </row>
    <row r="24561" spans="1:6" x14ac:dyDescent="0.2">
      <c r="A24561" s="88">
        <v>30879</v>
      </c>
      <c r="B24561" s="89">
        <v>1116.83</v>
      </c>
      <c r="C24561" s="89">
        <f>LN(Table3[[#This Row],[Value]]/B24560)</f>
        <v>6.2514237809842658E-3</v>
      </c>
      <c r="D24561" s="89"/>
      <c r="E24561" s="89"/>
      <c r="F24561" s="89">
        <f>Table3[[#This Row],[Yield]]/100*(1+F24560)</f>
        <v>0</v>
      </c>
    </row>
    <row r="24562" spans="1:6" x14ac:dyDescent="0.2">
      <c r="A24562" s="88">
        <v>30880</v>
      </c>
      <c r="B24562" s="89">
        <v>1122.9000000000001</v>
      </c>
      <c r="C24562" s="89">
        <f>LN(Table3[[#This Row],[Value]]/B24561)</f>
        <v>5.4203094669913248E-3</v>
      </c>
      <c r="D24562" s="89"/>
      <c r="E24562" s="89"/>
      <c r="F24562" s="89">
        <f>Table3[[#This Row],[Yield]]/100*(1+F24561)</f>
        <v>0</v>
      </c>
    </row>
    <row r="24563" spans="1:6" x14ac:dyDescent="0.2">
      <c r="A24563" s="88">
        <v>30881</v>
      </c>
      <c r="B24563" s="89">
        <v>1111.6400000000001</v>
      </c>
      <c r="C24563" s="89">
        <f>LN(Table3[[#This Row],[Value]]/B24562)</f>
        <v>-1.0078222190592347E-2</v>
      </c>
      <c r="D24563" s="89"/>
      <c r="E24563" s="89"/>
      <c r="F24563" s="89">
        <f>Table3[[#This Row],[Yield]]/100*(1+F24562)</f>
        <v>0</v>
      </c>
    </row>
    <row r="24564" spans="1:6" x14ac:dyDescent="0.2">
      <c r="A24564" s="88">
        <v>30882</v>
      </c>
      <c r="B24564" s="89">
        <v>1102.92</v>
      </c>
      <c r="C24564" s="89">
        <f>LN(Table3[[#This Row],[Value]]/B24563)</f>
        <v>-7.8751942298821362E-3</v>
      </c>
      <c r="D24564" s="89"/>
      <c r="E24564" s="89"/>
      <c r="F24564" s="89">
        <f>Table3[[#This Row],[Yield]]/100*(1+F24563)</f>
        <v>0</v>
      </c>
    </row>
    <row r="24565" spans="1:6" x14ac:dyDescent="0.2">
      <c r="A24565" s="88">
        <v>30883</v>
      </c>
      <c r="B24565" s="89">
        <v>1101.3699999999999</v>
      </c>
      <c r="C24565" s="89">
        <f>LN(Table3[[#This Row],[Value]]/B24564)</f>
        <v>-1.4063487612503052E-3</v>
      </c>
      <c r="D24565" s="89"/>
      <c r="E24565" s="89"/>
      <c r="F24565" s="89">
        <f>Table3[[#This Row],[Yield]]/100*(1+F24564)</f>
        <v>0</v>
      </c>
    </row>
    <row r="24566" spans="1:6" x14ac:dyDescent="0.2">
      <c r="A24566" s="88">
        <v>30886</v>
      </c>
      <c r="B24566" s="89">
        <v>1096.6199999999999</v>
      </c>
      <c r="C24566" s="89">
        <f>LN(Table3[[#This Row],[Value]]/B24565)</f>
        <v>-4.3221374023625662E-3</v>
      </c>
      <c r="D24566" s="89"/>
      <c r="E24566" s="89"/>
      <c r="F24566" s="89">
        <f>Table3[[#This Row],[Yield]]/100*(1+F24565)</f>
        <v>0</v>
      </c>
    </row>
    <row r="24567" spans="1:6" x14ac:dyDescent="0.2">
      <c r="A24567" s="88">
        <v>30887</v>
      </c>
      <c r="B24567" s="89">
        <v>1086.57</v>
      </c>
      <c r="C24567" s="89">
        <f>LN(Table3[[#This Row],[Value]]/B24566)</f>
        <v>-9.2067763138902817E-3</v>
      </c>
      <c r="D24567" s="89"/>
      <c r="E24567" s="89"/>
      <c r="F24567" s="89">
        <f>Table3[[#This Row],[Yield]]/100*(1+F24566)</f>
        <v>0</v>
      </c>
    </row>
    <row r="24568" spans="1:6" x14ac:dyDescent="0.2">
      <c r="A24568" s="88">
        <v>30888</v>
      </c>
      <c r="B24568" s="89">
        <v>1096.95</v>
      </c>
      <c r="C24568" s="89">
        <f>LN(Table3[[#This Row],[Value]]/B24567)</f>
        <v>9.507655704554533E-3</v>
      </c>
      <c r="D24568" s="89"/>
      <c r="E24568" s="89"/>
      <c r="F24568" s="89">
        <f>Table3[[#This Row],[Yield]]/100*(1+F24567)</f>
        <v>0</v>
      </c>
    </row>
    <row r="24569" spans="1:6" x14ac:dyDescent="0.2">
      <c r="A24569" s="88">
        <v>30889</v>
      </c>
      <c r="B24569" s="89">
        <v>1107.55</v>
      </c>
      <c r="C24569" s="89">
        <f>LN(Table3[[#This Row],[Value]]/B24568)</f>
        <v>9.6167672420001734E-3</v>
      </c>
      <c r="D24569" s="89"/>
      <c r="E24569" s="89"/>
      <c r="F24569" s="89">
        <f>Table3[[#This Row],[Yield]]/100*(1+F24568)</f>
        <v>0</v>
      </c>
    </row>
    <row r="24570" spans="1:6" x14ac:dyDescent="0.2">
      <c r="A24570" s="88">
        <v>30890</v>
      </c>
      <c r="B24570" s="89">
        <v>1114.6199999999999</v>
      </c>
      <c r="C24570" s="89">
        <f>LN(Table3[[#This Row],[Value]]/B24569)</f>
        <v>6.3631710042975848E-3</v>
      </c>
      <c r="D24570" s="89"/>
      <c r="E24570" s="89"/>
      <c r="F24570" s="89">
        <f>Table3[[#This Row],[Yield]]/100*(1+F24569)</f>
        <v>0</v>
      </c>
    </row>
    <row r="24571" spans="1:6" x14ac:dyDescent="0.2">
      <c r="A24571" s="88">
        <v>30893</v>
      </c>
      <c r="B24571" s="89">
        <v>1109.98</v>
      </c>
      <c r="C24571" s="89">
        <f>LN(Table3[[#This Row],[Value]]/B24570)</f>
        <v>-4.1715425053323197E-3</v>
      </c>
      <c r="D24571" s="89"/>
      <c r="E24571" s="89"/>
      <c r="F24571" s="89">
        <f>Table3[[#This Row],[Yield]]/100*(1+F24570)</f>
        <v>0</v>
      </c>
    </row>
    <row r="24572" spans="1:6" x14ac:dyDescent="0.2">
      <c r="A24572" s="88">
        <v>30894</v>
      </c>
      <c r="B24572" s="89">
        <v>1115.28</v>
      </c>
      <c r="C24572" s="89">
        <f>LN(Table3[[#This Row],[Value]]/B24571)</f>
        <v>4.7634973187972727E-3</v>
      </c>
      <c r="D24572" s="89"/>
      <c r="E24572" s="89"/>
      <c r="F24572" s="89">
        <f>Table3[[#This Row],[Yield]]/100*(1+F24571)</f>
        <v>0</v>
      </c>
    </row>
    <row r="24573" spans="1:6" x14ac:dyDescent="0.2">
      <c r="A24573" s="88">
        <v>30895</v>
      </c>
      <c r="B24573" s="89">
        <v>1134.6099999999999</v>
      </c>
      <c r="C24573" s="89">
        <f>LN(Table3[[#This Row],[Value]]/B24572)</f>
        <v>1.7183485087623532E-2</v>
      </c>
      <c r="D24573" s="89"/>
      <c r="E24573" s="89"/>
      <c r="F24573" s="89">
        <f>Table3[[#This Row],[Yield]]/100*(1+F24572)</f>
        <v>0</v>
      </c>
    </row>
    <row r="24574" spans="1:6" x14ac:dyDescent="0.2">
      <c r="A24574" s="88">
        <v>30896</v>
      </c>
      <c r="B24574" s="89">
        <v>1166.08</v>
      </c>
      <c r="C24574" s="89">
        <f>LN(Table3[[#This Row],[Value]]/B24573)</f>
        <v>2.7358716659028063E-2</v>
      </c>
      <c r="D24574" s="89"/>
      <c r="E24574" s="89"/>
      <c r="F24574" s="89">
        <f>Table3[[#This Row],[Yield]]/100*(1+F24573)</f>
        <v>0</v>
      </c>
    </row>
    <row r="24575" spans="1:6" x14ac:dyDescent="0.2">
      <c r="A24575" s="88">
        <v>30897</v>
      </c>
      <c r="B24575" s="89">
        <v>1202.08</v>
      </c>
      <c r="C24575" s="89">
        <f>LN(Table3[[#This Row],[Value]]/B24574)</f>
        <v>3.0405693429366304E-2</v>
      </c>
      <c r="D24575" s="89"/>
      <c r="E24575" s="89"/>
      <c r="F24575" s="89">
        <f>Table3[[#This Row],[Yield]]/100*(1+F24574)</f>
        <v>0</v>
      </c>
    </row>
    <row r="24576" spans="1:6" x14ac:dyDescent="0.2">
      <c r="A24576" s="88">
        <v>30900</v>
      </c>
      <c r="B24576" s="89">
        <v>1202.96</v>
      </c>
      <c r="C24576" s="89">
        <f>LN(Table3[[#This Row],[Value]]/B24575)</f>
        <v>7.3179659321436798E-4</v>
      </c>
      <c r="D24576" s="89"/>
      <c r="E24576" s="89"/>
      <c r="F24576" s="89">
        <f>Table3[[#This Row],[Yield]]/100*(1+F24575)</f>
        <v>0</v>
      </c>
    </row>
    <row r="24577" spans="1:6" x14ac:dyDescent="0.2">
      <c r="A24577" s="88">
        <v>30901</v>
      </c>
      <c r="B24577" s="89">
        <v>1204.6199999999999</v>
      </c>
      <c r="C24577" s="89">
        <f>LN(Table3[[#This Row],[Value]]/B24576)</f>
        <v>1.3789782794772568E-3</v>
      </c>
      <c r="D24577" s="89"/>
      <c r="E24577" s="89"/>
      <c r="F24577" s="89">
        <f>Table3[[#This Row],[Yield]]/100*(1+F24576)</f>
        <v>0</v>
      </c>
    </row>
    <row r="24578" spans="1:6" x14ac:dyDescent="0.2">
      <c r="A24578" s="88">
        <v>30902</v>
      </c>
      <c r="B24578" s="89">
        <v>1196.1099999999999</v>
      </c>
      <c r="C24578" s="89">
        <f>LN(Table3[[#This Row],[Value]]/B24577)</f>
        <v>-7.0895399680973624E-3</v>
      </c>
      <c r="D24578" s="89"/>
      <c r="E24578" s="89"/>
      <c r="F24578" s="89">
        <f>Table3[[#This Row],[Yield]]/100*(1+F24577)</f>
        <v>0</v>
      </c>
    </row>
    <row r="24579" spans="1:6" x14ac:dyDescent="0.2">
      <c r="A24579" s="88">
        <v>30903</v>
      </c>
      <c r="B24579" s="89">
        <v>1224.05</v>
      </c>
      <c r="C24579" s="89">
        <f>LN(Table3[[#This Row],[Value]]/B24578)</f>
        <v>2.3090408385704073E-2</v>
      </c>
      <c r="D24579" s="89"/>
      <c r="E24579" s="89"/>
      <c r="F24579" s="89">
        <f>Table3[[#This Row],[Yield]]/100*(1+F24578)</f>
        <v>0</v>
      </c>
    </row>
    <row r="24580" spans="1:6" x14ac:dyDescent="0.2">
      <c r="A24580" s="88">
        <v>30904</v>
      </c>
      <c r="B24580" s="89">
        <v>1218.0899999999999</v>
      </c>
      <c r="C24580" s="89">
        <f>LN(Table3[[#This Row],[Value]]/B24579)</f>
        <v>-4.8809747455424339E-3</v>
      </c>
      <c r="D24580" s="89"/>
      <c r="E24580" s="89"/>
      <c r="F24580" s="89">
        <f>Table3[[#This Row],[Yield]]/100*(1+F24579)</f>
        <v>0</v>
      </c>
    </row>
    <row r="24581" spans="1:6" x14ac:dyDescent="0.2">
      <c r="A24581" s="88">
        <v>30907</v>
      </c>
      <c r="B24581" s="89">
        <v>1220.08</v>
      </c>
      <c r="C24581" s="89">
        <f>LN(Table3[[#This Row],[Value]]/B24580)</f>
        <v>1.6323721823220429E-3</v>
      </c>
      <c r="D24581" s="89"/>
      <c r="E24581" s="89"/>
      <c r="F24581" s="89">
        <f>Table3[[#This Row],[Yield]]/100*(1+F24580)</f>
        <v>0</v>
      </c>
    </row>
    <row r="24582" spans="1:6" x14ac:dyDescent="0.2">
      <c r="A24582" s="88">
        <v>30908</v>
      </c>
      <c r="B24582" s="89">
        <v>1214.1099999999999</v>
      </c>
      <c r="C24582" s="89">
        <f>LN(Table3[[#This Row],[Value]]/B24581)</f>
        <v>-4.9051322780931739E-3</v>
      </c>
      <c r="D24582" s="89"/>
      <c r="E24582" s="89"/>
      <c r="F24582" s="89">
        <f>Table3[[#This Row],[Yield]]/100*(1+F24581)</f>
        <v>0</v>
      </c>
    </row>
    <row r="24583" spans="1:6" x14ac:dyDescent="0.2">
      <c r="A24583" s="88">
        <v>30909</v>
      </c>
      <c r="B24583" s="89">
        <v>1198.98</v>
      </c>
      <c r="C24583" s="89">
        <f>LN(Table3[[#This Row],[Value]]/B24582)</f>
        <v>-1.2540102748582369E-2</v>
      </c>
      <c r="D24583" s="89"/>
      <c r="E24583" s="89"/>
      <c r="F24583" s="89">
        <f>Table3[[#This Row],[Yield]]/100*(1+F24582)</f>
        <v>0</v>
      </c>
    </row>
    <row r="24584" spans="1:6" x14ac:dyDescent="0.2">
      <c r="A24584" s="88">
        <v>30910</v>
      </c>
      <c r="B24584" s="89">
        <v>1209.1400000000001</v>
      </c>
      <c r="C24584" s="89">
        <f>LN(Table3[[#This Row],[Value]]/B24583)</f>
        <v>8.4381677697625262E-3</v>
      </c>
      <c r="D24584" s="89"/>
      <c r="E24584" s="89"/>
      <c r="F24584" s="89">
        <f>Table3[[#This Row],[Yield]]/100*(1+F24583)</f>
        <v>0</v>
      </c>
    </row>
    <row r="24585" spans="1:6" x14ac:dyDescent="0.2">
      <c r="A24585" s="88">
        <v>30911</v>
      </c>
      <c r="B24585" s="89">
        <v>1211.9000000000001</v>
      </c>
      <c r="C24585" s="89">
        <f>LN(Table3[[#This Row],[Value]]/B24584)</f>
        <v>2.2800128834265243E-3</v>
      </c>
      <c r="D24585" s="89"/>
      <c r="E24585" s="89"/>
      <c r="F24585" s="89">
        <f>Table3[[#This Row],[Yield]]/100*(1+F24584)</f>
        <v>0</v>
      </c>
    </row>
    <row r="24586" spans="1:6" x14ac:dyDescent="0.2">
      <c r="A24586" s="88">
        <v>30914</v>
      </c>
      <c r="B24586" s="89">
        <v>1216.98</v>
      </c>
      <c r="C24586" s="89">
        <f>LN(Table3[[#This Row],[Value]]/B24585)</f>
        <v>4.1830040243094682E-3</v>
      </c>
      <c r="D24586" s="89"/>
      <c r="E24586" s="89"/>
      <c r="F24586" s="89">
        <f>Table3[[#This Row],[Yield]]/100*(1+F24585)</f>
        <v>0</v>
      </c>
    </row>
    <row r="24587" spans="1:6" x14ac:dyDescent="0.2">
      <c r="A24587" s="88">
        <v>30915</v>
      </c>
      <c r="B24587" s="89">
        <v>1239.73</v>
      </c>
      <c r="C24587" s="89">
        <f>LN(Table3[[#This Row],[Value]]/B24586)</f>
        <v>1.8521233955630455E-2</v>
      </c>
      <c r="D24587" s="89"/>
      <c r="E24587" s="89"/>
      <c r="F24587" s="89">
        <f>Table3[[#This Row],[Yield]]/100*(1+F24586)</f>
        <v>0</v>
      </c>
    </row>
    <row r="24588" spans="1:6" x14ac:dyDescent="0.2">
      <c r="A24588" s="88">
        <v>30916</v>
      </c>
      <c r="B24588" s="89">
        <v>1231.78</v>
      </c>
      <c r="C24588" s="89">
        <f>LN(Table3[[#This Row],[Value]]/B24587)</f>
        <v>-6.4333362352640049E-3</v>
      </c>
      <c r="D24588" s="89"/>
      <c r="E24588" s="89"/>
      <c r="F24588" s="89">
        <f>Table3[[#This Row],[Yield]]/100*(1+F24587)</f>
        <v>0</v>
      </c>
    </row>
    <row r="24589" spans="1:6" x14ac:dyDescent="0.2">
      <c r="A24589" s="88">
        <v>30917</v>
      </c>
      <c r="B24589" s="89">
        <v>1232.44</v>
      </c>
      <c r="C24589" s="89">
        <f>LN(Table3[[#This Row],[Value]]/B24588)</f>
        <v>5.356664711606814E-4</v>
      </c>
      <c r="D24589" s="89"/>
      <c r="E24589" s="89"/>
      <c r="F24589" s="89">
        <f>Table3[[#This Row],[Yield]]/100*(1+F24588)</f>
        <v>0</v>
      </c>
    </row>
    <row r="24590" spans="1:6" x14ac:dyDescent="0.2">
      <c r="A24590" s="88">
        <v>30918</v>
      </c>
      <c r="B24590" s="89">
        <v>1236.53</v>
      </c>
      <c r="C24590" s="89">
        <f>LN(Table3[[#This Row],[Value]]/B24589)</f>
        <v>3.3131255067974474E-3</v>
      </c>
      <c r="D24590" s="89"/>
      <c r="E24590" s="89"/>
      <c r="F24590" s="89">
        <f>Table3[[#This Row],[Yield]]/100*(1+F24589)</f>
        <v>0</v>
      </c>
    </row>
    <row r="24591" spans="1:6" x14ac:dyDescent="0.2">
      <c r="A24591" s="88">
        <v>30921</v>
      </c>
      <c r="B24591" s="89">
        <v>1227.92</v>
      </c>
      <c r="C24591" s="89">
        <f>LN(Table3[[#This Row],[Value]]/B24590)</f>
        <v>-6.9873886919231019E-3</v>
      </c>
      <c r="D24591" s="89"/>
      <c r="E24591" s="89"/>
      <c r="F24591" s="89">
        <f>Table3[[#This Row],[Yield]]/100*(1+F24590)</f>
        <v>0</v>
      </c>
    </row>
    <row r="24592" spans="1:6" x14ac:dyDescent="0.2">
      <c r="A24592" s="88">
        <v>30922</v>
      </c>
      <c r="B24592" s="89">
        <v>1232.1099999999999</v>
      </c>
      <c r="C24592" s="89">
        <f>LN(Table3[[#This Row],[Value]]/B24591)</f>
        <v>3.4064658168658337E-3</v>
      </c>
      <c r="D24592" s="89"/>
      <c r="E24592" s="89"/>
      <c r="F24592" s="89">
        <f>Table3[[#This Row],[Yield]]/100*(1+F24591)</f>
        <v>0</v>
      </c>
    </row>
    <row r="24593" spans="1:6" x14ac:dyDescent="0.2">
      <c r="A24593" s="88">
        <v>30923</v>
      </c>
      <c r="B24593" s="89">
        <v>1226.92</v>
      </c>
      <c r="C24593" s="89">
        <f>LN(Table3[[#This Row],[Value]]/B24592)</f>
        <v>-4.2211829106998016E-3</v>
      </c>
      <c r="D24593" s="89"/>
      <c r="E24593" s="89"/>
      <c r="F24593" s="89">
        <f>Table3[[#This Row],[Yield]]/100*(1+F24592)</f>
        <v>0</v>
      </c>
    </row>
    <row r="24594" spans="1:6" x14ac:dyDescent="0.2">
      <c r="A24594" s="88">
        <v>30924</v>
      </c>
      <c r="B24594" s="89">
        <v>1223.28</v>
      </c>
      <c r="C24594" s="89">
        <f>LN(Table3[[#This Row],[Value]]/B24593)</f>
        <v>-2.9711882114227522E-3</v>
      </c>
      <c r="D24594" s="89"/>
      <c r="E24594" s="89"/>
      <c r="F24594" s="89">
        <f>Table3[[#This Row],[Yield]]/100*(1+F24593)</f>
        <v>0</v>
      </c>
    </row>
    <row r="24595" spans="1:6" x14ac:dyDescent="0.2">
      <c r="A24595" s="88">
        <v>30925</v>
      </c>
      <c r="B24595" s="89">
        <v>1224.3800000000001</v>
      </c>
      <c r="C24595" s="89">
        <f>LN(Table3[[#This Row],[Value]]/B24594)</f>
        <v>8.9881770675281209E-4</v>
      </c>
      <c r="D24595" s="89"/>
      <c r="E24595" s="89"/>
      <c r="F24595" s="89">
        <f>Table3[[#This Row],[Yield]]/100*(1+F24594)</f>
        <v>0</v>
      </c>
    </row>
    <row r="24596" spans="1:6" x14ac:dyDescent="0.2">
      <c r="A24596" s="88">
        <v>30929</v>
      </c>
      <c r="B24596" s="89">
        <v>1212.3499999999999</v>
      </c>
      <c r="C24596" s="89">
        <f>LN(Table3[[#This Row],[Value]]/B24595)</f>
        <v>-9.8739685880956714E-3</v>
      </c>
      <c r="D24596" s="89"/>
      <c r="E24596" s="89"/>
      <c r="F24596" s="89">
        <f>Table3[[#This Row],[Yield]]/100*(1+F24595)</f>
        <v>0</v>
      </c>
    </row>
    <row r="24597" spans="1:6" x14ac:dyDescent="0.2">
      <c r="A24597" s="88">
        <v>30930</v>
      </c>
      <c r="B24597" s="89">
        <v>1209.03</v>
      </c>
      <c r="C24597" s="89">
        <f>LN(Table3[[#This Row],[Value]]/B24596)</f>
        <v>-2.7422396158382645E-3</v>
      </c>
      <c r="D24597" s="89"/>
      <c r="E24597" s="89"/>
      <c r="F24597" s="89">
        <f>Table3[[#This Row],[Yield]]/100*(1+F24596)</f>
        <v>0</v>
      </c>
    </row>
    <row r="24598" spans="1:6" x14ac:dyDescent="0.2">
      <c r="A24598" s="88">
        <v>30931</v>
      </c>
      <c r="B24598" s="89">
        <v>1218.8599999999999</v>
      </c>
      <c r="C24598" s="89">
        <f>LN(Table3[[#This Row],[Value]]/B24597)</f>
        <v>8.0976104467338685E-3</v>
      </c>
      <c r="D24598" s="89"/>
      <c r="E24598" s="89"/>
      <c r="F24598" s="89">
        <f>Table3[[#This Row],[Yield]]/100*(1+F24597)</f>
        <v>0</v>
      </c>
    </row>
    <row r="24599" spans="1:6" x14ac:dyDescent="0.2">
      <c r="A24599" s="88">
        <v>30932</v>
      </c>
      <c r="B24599" s="89">
        <v>1207.3800000000001</v>
      </c>
      <c r="C24599" s="89">
        <f>LN(Table3[[#This Row],[Value]]/B24598)</f>
        <v>-9.4632729431165154E-3</v>
      </c>
      <c r="D24599" s="89"/>
      <c r="E24599" s="89"/>
      <c r="F24599" s="89">
        <f>Table3[[#This Row],[Yield]]/100*(1+F24598)</f>
        <v>0</v>
      </c>
    </row>
    <row r="24600" spans="1:6" x14ac:dyDescent="0.2">
      <c r="A24600" s="88">
        <v>30935</v>
      </c>
      <c r="B24600" s="89">
        <v>1202.52</v>
      </c>
      <c r="C24600" s="89">
        <f>LN(Table3[[#This Row],[Value]]/B24599)</f>
        <v>-4.0333678480941968E-3</v>
      </c>
      <c r="D24600" s="89"/>
      <c r="E24600" s="89"/>
      <c r="F24600" s="89">
        <f>Table3[[#This Row],[Yield]]/100*(1+F24599)</f>
        <v>0</v>
      </c>
    </row>
    <row r="24601" spans="1:6" x14ac:dyDescent="0.2">
      <c r="A24601" s="88">
        <v>30936</v>
      </c>
      <c r="B24601" s="89">
        <v>1197.99</v>
      </c>
      <c r="C24601" s="89">
        <f>LN(Table3[[#This Row],[Value]]/B24600)</f>
        <v>-3.7742024630905654E-3</v>
      </c>
      <c r="D24601" s="89"/>
      <c r="E24601" s="89"/>
      <c r="F24601" s="89">
        <f>Table3[[#This Row],[Yield]]/100*(1+F24600)</f>
        <v>0</v>
      </c>
    </row>
    <row r="24602" spans="1:6" x14ac:dyDescent="0.2">
      <c r="A24602" s="88">
        <v>30937</v>
      </c>
      <c r="B24602" s="89">
        <v>1200.31</v>
      </c>
      <c r="C24602" s="89">
        <f>LN(Table3[[#This Row],[Value]]/B24601)</f>
        <v>1.9347043519678192E-3</v>
      </c>
      <c r="D24602" s="89"/>
      <c r="E24602" s="89"/>
      <c r="F24602" s="89">
        <f>Table3[[#This Row],[Yield]]/100*(1+F24601)</f>
        <v>0</v>
      </c>
    </row>
    <row r="24603" spans="1:6" x14ac:dyDescent="0.2">
      <c r="A24603" s="88">
        <v>30938</v>
      </c>
      <c r="B24603" s="89">
        <v>1228.25</v>
      </c>
      <c r="C24603" s="89">
        <f>LN(Table3[[#This Row],[Value]]/B24602)</f>
        <v>2.3010535301642702E-2</v>
      </c>
      <c r="D24603" s="89"/>
      <c r="E24603" s="89"/>
      <c r="F24603" s="89">
        <f>Table3[[#This Row],[Yield]]/100*(1+F24602)</f>
        <v>0</v>
      </c>
    </row>
    <row r="24604" spans="1:6" x14ac:dyDescent="0.2">
      <c r="A24604" s="88">
        <v>30939</v>
      </c>
      <c r="B24604" s="89">
        <v>1237.52</v>
      </c>
      <c r="C24604" s="89">
        <f>LN(Table3[[#This Row],[Value]]/B24603)</f>
        <v>7.5189848796517597E-3</v>
      </c>
      <c r="D24604" s="89"/>
      <c r="E24604" s="89"/>
      <c r="F24604" s="89">
        <f>Table3[[#This Row],[Yield]]/100*(1+F24603)</f>
        <v>0</v>
      </c>
    </row>
    <row r="24605" spans="1:6" x14ac:dyDescent="0.2">
      <c r="A24605" s="88">
        <v>30942</v>
      </c>
      <c r="B24605" s="89">
        <v>1237.08</v>
      </c>
      <c r="C24605" s="89">
        <f>LN(Table3[[#This Row],[Value]]/B24604)</f>
        <v>-3.5561303211588218E-4</v>
      </c>
      <c r="D24605" s="89"/>
      <c r="E24605" s="89"/>
      <c r="F24605" s="89">
        <f>Table3[[#This Row],[Yield]]/100*(1+F24604)</f>
        <v>0</v>
      </c>
    </row>
    <row r="24606" spans="1:6" x14ac:dyDescent="0.2">
      <c r="A24606" s="88">
        <v>30943</v>
      </c>
      <c r="B24606" s="89">
        <v>1226.26</v>
      </c>
      <c r="C24606" s="89">
        <f>LN(Table3[[#This Row],[Value]]/B24605)</f>
        <v>-8.7848771060373976E-3</v>
      </c>
      <c r="D24606" s="89"/>
      <c r="E24606" s="89"/>
      <c r="F24606" s="89">
        <f>Table3[[#This Row],[Yield]]/100*(1+F24605)</f>
        <v>0</v>
      </c>
    </row>
    <row r="24607" spans="1:6" x14ac:dyDescent="0.2">
      <c r="A24607" s="88">
        <v>30944</v>
      </c>
      <c r="B24607" s="89">
        <v>1213.01</v>
      </c>
      <c r="C24607" s="89">
        <f>LN(Table3[[#This Row],[Value]]/B24606)</f>
        <v>-1.08640128571046E-2</v>
      </c>
      <c r="D24607" s="89"/>
      <c r="E24607" s="89"/>
      <c r="F24607" s="89">
        <f>Table3[[#This Row],[Yield]]/100*(1+F24606)</f>
        <v>0</v>
      </c>
    </row>
    <row r="24608" spans="1:6" x14ac:dyDescent="0.2">
      <c r="A24608" s="88">
        <v>30945</v>
      </c>
      <c r="B24608" s="89">
        <v>1216.54</v>
      </c>
      <c r="C24608" s="89">
        <f>LN(Table3[[#This Row],[Value]]/B24607)</f>
        <v>2.9058899664554257E-3</v>
      </c>
      <c r="D24608" s="89"/>
      <c r="E24608" s="89"/>
      <c r="F24608" s="89">
        <f>Table3[[#This Row],[Yield]]/100*(1+F24607)</f>
        <v>0</v>
      </c>
    </row>
    <row r="24609" spans="1:6" x14ac:dyDescent="0.2">
      <c r="A24609" s="88">
        <v>30946</v>
      </c>
      <c r="B24609" s="89">
        <v>1201.74</v>
      </c>
      <c r="C24609" s="89">
        <f>LN(Table3[[#This Row],[Value]]/B24608)</f>
        <v>-1.2240257358410795E-2</v>
      </c>
      <c r="D24609" s="89"/>
      <c r="E24609" s="89"/>
      <c r="F24609" s="89">
        <f>Table3[[#This Row],[Yield]]/100*(1+F24608)</f>
        <v>0</v>
      </c>
    </row>
    <row r="24610" spans="1:6" x14ac:dyDescent="0.2">
      <c r="A24610" s="88">
        <v>30949</v>
      </c>
      <c r="B24610" s="89">
        <v>1205.06</v>
      </c>
      <c r="C24610" s="89">
        <f>LN(Table3[[#This Row],[Value]]/B24609)</f>
        <v>2.758851675072557E-3</v>
      </c>
      <c r="D24610" s="89"/>
      <c r="E24610" s="89"/>
      <c r="F24610" s="89">
        <f>Table3[[#This Row],[Yield]]/100*(1+F24609)</f>
        <v>0</v>
      </c>
    </row>
    <row r="24611" spans="1:6" x14ac:dyDescent="0.2">
      <c r="A24611" s="88">
        <v>30950</v>
      </c>
      <c r="B24611" s="89">
        <v>1207.1600000000001</v>
      </c>
      <c r="C24611" s="89">
        <f>LN(Table3[[#This Row],[Value]]/B24610)</f>
        <v>1.741135162233731E-3</v>
      </c>
      <c r="D24611" s="89"/>
      <c r="E24611" s="89"/>
      <c r="F24611" s="89">
        <f>Table3[[#This Row],[Yield]]/100*(1+F24610)</f>
        <v>0</v>
      </c>
    </row>
    <row r="24612" spans="1:6" x14ac:dyDescent="0.2">
      <c r="A24612" s="88">
        <v>30951</v>
      </c>
      <c r="B24612" s="89">
        <v>1212.1199999999999</v>
      </c>
      <c r="C24612" s="89">
        <f>LN(Table3[[#This Row],[Value]]/B24611)</f>
        <v>4.1003992505906188E-3</v>
      </c>
      <c r="D24612" s="89"/>
      <c r="E24612" s="89"/>
      <c r="F24612" s="89">
        <f>Table3[[#This Row],[Yield]]/100*(1+F24611)</f>
        <v>0</v>
      </c>
    </row>
    <row r="24613" spans="1:6" x14ac:dyDescent="0.2">
      <c r="A24613" s="88">
        <v>30952</v>
      </c>
      <c r="B24613" s="89">
        <v>1216.76</v>
      </c>
      <c r="C24613" s="89">
        <f>LN(Table3[[#This Row],[Value]]/B24612)</f>
        <v>3.820695665861306E-3</v>
      </c>
      <c r="D24613" s="89"/>
      <c r="E24613" s="89"/>
      <c r="F24613" s="89">
        <f>Table3[[#This Row],[Yield]]/100*(1+F24612)</f>
        <v>0</v>
      </c>
    </row>
    <row r="24614" spans="1:6" x14ac:dyDescent="0.2">
      <c r="A24614" s="88">
        <v>30953</v>
      </c>
      <c r="B24614" s="89">
        <v>1206.71</v>
      </c>
      <c r="C24614" s="89">
        <f>LN(Table3[[#This Row],[Value]]/B24613)</f>
        <v>-8.2939401858435069E-3</v>
      </c>
      <c r="D24614" s="89"/>
      <c r="E24614" s="89"/>
      <c r="F24614" s="89">
        <f>Table3[[#This Row],[Yield]]/100*(1+F24613)</f>
        <v>0</v>
      </c>
    </row>
    <row r="24615" spans="1:6" x14ac:dyDescent="0.2">
      <c r="A24615" s="88">
        <v>30956</v>
      </c>
      <c r="B24615" s="89">
        <v>1198.98</v>
      </c>
      <c r="C24615" s="89">
        <f>LN(Table3[[#This Row],[Value]]/B24614)</f>
        <v>-6.4264527878580792E-3</v>
      </c>
      <c r="D24615" s="89"/>
      <c r="E24615" s="89"/>
      <c r="F24615" s="89">
        <f>Table3[[#This Row],[Yield]]/100*(1+F24614)</f>
        <v>0</v>
      </c>
    </row>
    <row r="24616" spans="1:6" x14ac:dyDescent="0.2">
      <c r="A24616" s="88">
        <v>30957</v>
      </c>
      <c r="B24616" s="89">
        <v>1191.3599999999999</v>
      </c>
      <c r="C24616" s="89">
        <f>LN(Table3[[#This Row],[Value]]/B24615)</f>
        <v>-6.3756836369007587E-3</v>
      </c>
      <c r="D24616" s="89"/>
      <c r="E24616" s="89"/>
      <c r="F24616" s="89">
        <f>Table3[[#This Row],[Yield]]/100*(1+F24615)</f>
        <v>0</v>
      </c>
    </row>
    <row r="24617" spans="1:6" x14ac:dyDescent="0.2">
      <c r="A24617" s="88">
        <v>30958</v>
      </c>
      <c r="B24617" s="89">
        <v>1182.8599999999999</v>
      </c>
      <c r="C24617" s="89">
        <f>LN(Table3[[#This Row],[Value]]/B24616)</f>
        <v>-7.1602769043400084E-3</v>
      </c>
      <c r="D24617" s="89"/>
      <c r="E24617" s="89"/>
      <c r="F24617" s="89">
        <f>Table3[[#This Row],[Yield]]/100*(1+F24616)</f>
        <v>0</v>
      </c>
    </row>
    <row r="24618" spans="1:6" x14ac:dyDescent="0.2">
      <c r="A24618" s="88">
        <v>30959</v>
      </c>
      <c r="B24618" s="89">
        <v>1187.3900000000001</v>
      </c>
      <c r="C24618" s="89">
        <f>LN(Table3[[#This Row],[Value]]/B24617)</f>
        <v>3.822386259267241E-3</v>
      </c>
      <c r="D24618" s="89"/>
      <c r="E24618" s="89"/>
      <c r="F24618" s="89">
        <f>Table3[[#This Row],[Yield]]/100*(1+F24617)</f>
        <v>0</v>
      </c>
    </row>
    <row r="24619" spans="1:6" x14ac:dyDescent="0.2">
      <c r="A24619" s="88">
        <v>30960</v>
      </c>
      <c r="B24619" s="89">
        <v>1182.53</v>
      </c>
      <c r="C24619" s="89">
        <f>LN(Table3[[#This Row],[Value]]/B24618)</f>
        <v>-4.1014100161454363E-3</v>
      </c>
      <c r="D24619" s="89"/>
      <c r="E24619" s="89"/>
      <c r="F24619" s="89">
        <f>Table3[[#This Row],[Yield]]/100*(1+F24618)</f>
        <v>0</v>
      </c>
    </row>
    <row r="24620" spans="1:6" x14ac:dyDescent="0.2">
      <c r="A24620" s="88">
        <v>30963</v>
      </c>
      <c r="B24620" s="89">
        <v>1177.8900000000001</v>
      </c>
      <c r="C24620" s="89">
        <f>LN(Table3[[#This Row],[Value]]/B24619)</f>
        <v>-3.9315087794652408E-3</v>
      </c>
      <c r="D24620" s="89"/>
      <c r="E24620" s="89"/>
      <c r="F24620" s="89">
        <f>Table3[[#This Row],[Yield]]/100*(1+F24619)</f>
        <v>0</v>
      </c>
    </row>
    <row r="24621" spans="1:6" x14ac:dyDescent="0.2">
      <c r="A24621" s="88">
        <v>30964</v>
      </c>
      <c r="B24621" s="89">
        <v>1175.1300000000001</v>
      </c>
      <c r="C24621" s="89">
        <f>LN(Table3[[#This Row],[Value]]/B24620)</f>
        <v>-2.3459224875019015E-3</v>
      </c>
      <c r="D24621" s="89"/>
      <c r="E24621" s="89"/>
      <c r="F24621" s="89">
        <f>Table3[[#This Row],[Yield]]/100*(1+F24620)</f>
        <v>0</v>
      </c>
    </row>
    <row r="24622" spans="1:6" x14ac:dyDescent="0.2">
      <c r="A24622" s="88">
        <v>30965</v>
      </c>
      <c r="B24622" s="89">
        <v>1177.23</v>
      </c>
      <c r="C24622" s="89">
        <f>LN(Table3[[#This Row],[Value]]/B24621)</f>
        <v>1.7854414782304637E-3</v>
      </c>
      <c r="D24622" s="89"/>
      <c r="E24622" s="89"/>
      <c r="F24622" s="89">
        <f>Table3[[#This Row],[Yield]]/100*(1+F24621)</f>
        <v>0</v>
      </c>
    </row>
    <row r="24623" spans="1:6" x14ac:dyDescent="0.2">
      <c r="A24623" s="88">
        <v>30966</v>
      </c>
      <c r="B24623" s="89">
        <v>1183.08</v>
      </c>
      <c r="C24623" s="89">
        <f>LN(Table3[[#This Row],[Value]]/B24622)</f>
        <v>4.9569861405529686E-3</v>
      </c>
      <c r="D24623" s="89"/>
      <c r="E24623" s="89"/>
      <c r="F24623" s="89">
        <f>Table3[[#This Row],[Yield]]/100*(1+F24622)</f>
        <v>0</v>
      </c>
    </row>
    <row r="24624" spans="1:6" x14ac:dyDescent="0.2">
      <c r="A24624" s="88">
        <v>30967</v>
      </c>
      <c r="B24624" s="89">
        <v>1190.7</v>
      </c>
      <c r="C24624" s="89">
        <f>LN(Table3[[#This Row],[Value]]/B24623)</f>
        <v>6.420162082179214E-3</v>
      </c>
      <c r="D24624" s="89"/>
      <c r="E24624" s="89"/>
      <c r="F24624" s="89">
        <f>Table3[[#This Row],[Yield]]/100*(1+F24623)</f>
        <v>0</v>
      </c>
    </row>
    <row r="24625" spans="1:6" x14ac:dyDescent="0.2">
      <c r="A24625" s="88">
        <v>30970</v>
      </c>
      <c r="B24625" s="89">
        <v>1202.96</v>
      </c>
      <c r="C24625" s="89">
        <f>LN(Table3[[#This Row],[Value]]/B24624)</f>
        <v>1.0243816756935356E-2</v>
      </c>
      <c r="D24625" s="89"/>
      <c r="E24625" s="89"/>
      <c r="F24625" s="89">
        <f>Table3[[#This Row],[Yield]]/100*(1+F24624)</f>
        <v>0</v>
      </c>
    </row>
    <row r="24626" spans="1:6" x14ac:dyDescent="0.2">
      <c r="A24626" s="88">
        <v>30971</v>
      </c>
      <c r="B24626" s="89">
        <v>1197.77</v>
      </c>
      <c r="C24626" s="89">
        <f>LN(Table3[[#This Row],[Value]]/B24625)</f>
        <v>-4.3236916148723294E-3</v>
      </c>
      <c r="D24626" s="89"/>
      <c r="E24626" s="89"/>
      <c r="F24626" s="89">
        <f>Table3[[#This Row],[Yield]]/100*(1+F24625)</f>
        <v>0</v>
      </c>
    </row>
    <row r="24627" spans="1:6" x14ac:dyDescent="0.2">
      <c r="A24627" s="88">
        <v>30972</v>
      </c>
      <c r="B24627" s="89">
        <v>1195.8900000000001</v>
      </c>
      <c r="C24627" s="89">
        <f>LN(Table3[[#This Row],[Value]]/B24626)</f>
        <v>-1.570816562560516E-3</v>
      </c>
      <c r="D24627" s="89"/>
      <c r="E24627" s="89"/>
      <c r="F24627" s="89">
        <f>Table3[[#This Row],[Yield]]/100*(1+F24626)</f>
        <v>0</v>
      </c>
    </row>
    <row r="24628" spans="1:6" x14ac:dyDescent="0.2">
      <c r="A24628" s="88">
        <v>30973</v>
      </c>
      <c r="B24628" s="89">
        <v>1225.3800000000001</v>
      </c>
      <c r="C24628" s="89">
        <f>LN(Table3[[#This Row],[Value]]/B24627)</f>
        <v>2.4360321920489897E-2</v>
      </c>
      <c r="D24628" s="89"/>
      <c r="E24628" s="89"/>
      <c r="F24628" s="89">
        <f>Table3[[#This Row],[Yield]]/100*(1+F24627)</f>
        <v>0</v>
      </c>
    </row>
    <row r="24629" spans="1:6" x14ac:dyDescent="0.2">
      <c r="A24629" s="88">
        <v>30974</v>
      </c>
      <c r="B24629" s="89">
        <v>1225.93</v>
      </c>
      <c r="C24629" s="89">
        <f>LN(Table3[[#This Row],[Value]]/B24628)</f>
        <v>4.4873966102152016E-4</v>
      </c>
      <c r="D24629" s="89"/>
      <c r="E24629" s="89"/>
      <c r="F24629" s="89">
        <f>Table3[[#This Row],[Yield]]/100*(1+F24628)</f>
        <v>0</v>
      </c>
    </row>
    <row r="24630" spans="1:6" x14ac:dyDescent="0.2">
      <c r="A24630" s="88">
        <v>30977</v>
      </c>
      <c r="B24630" s="89">
        <v>1217.2</v>
      </c>
      <c r="C24630" s="89">
        <f>LN(Table3[[#This Row],[Value]]/B24629)</f>
        <v>-7.1466005953270051E-3</v>
      </c>
      <c r="D24630" s="89"/>
      <c r="E24630" s="89"/>
      <c r="F24630" s="89">
        <f>Table3[[#This Row],[Yield]]/100*(1+F24629)</f>
        <v>0</v>
      </c>
    </row>
    <row r="24631" spans="1:6" x14ac:dyDescent="0.2">
      <c r="A24631" s="88">
        <v>30978</v>
      </c>
      <c r="B24631" s="89">
        <v>1213.01</v>
      </c>
      <c r="C24631" s="89">
        <f>LN(Table3[[#This Row],[Value]]/B24630)</f>
        <v>-3.4482650896643934E-3</v>
      </c>
      <c r="D24631" s="89"/>
      <c r="E24631" s="89"/>
      <c r="F24631" s="89">
        <f>Table3[[#This Row],[Yield]]/100*(1+F24630)</f>
        <v>0</v>
      </c>
    </row>
    <row r="24632" spans="1:6" x14ac:dyDescent="0.2">
      <c r="A24632" s="88">
        <v>30979</v>
      </c>
      <c r="B24632" s="89">
        <v>1216.43</v>
      </c>
      <c r="C24632" s="89">
        <f>LN(Table3[[#This Row],[Value]]/B24631)</f>
        <v>2.8154655057551379E-3</v>
      </c>
      <c r="D24632" s="89"/>
      <c r="E24632" s="89"/>
      <c r="F24632" s="89">
        <f>Table3[[#This Row],[Yield]]/100*(1+F24631)</f>
        <v>0</v>
      </c>
    </row>
    <row r="24633" spans="1:6" x14ac:dyDescent="0.2">
      <c r="A24633" s="88">
        <v>30980</v>
      </c>
      <c r="B24633" s="89">
        <v>1211.02</v>
      </c>
      <c r="C24633" s="89">
        <f>LN(Table3[[#This Row],[Value]]/B24632)</f>
        <v>-4.4573597455593687E-3</v>
      </c>
      <c r="D24633" s="89"/>
      <c r="E24633" s="89"/>
      <c r="F24633" s="89">
        <f>Table3[[#This Row],[Yield]]/100*(1+F24632)</f>
        <v>0</v>
      </c>
    </row>
    <row r="24634" spans="1:6" x14ac:dyDescent="0.2">
      <c r="A24634" s="88">
        <v>30981</v>
      </c>
      <c r="B24634" s="89">
        <v>1204.95</v>
      </c>
      <c r="C24634" s="89">
        <f>LN(Table3[[#This Row],[Value]]/B24633)</f>
        <v>-5.024907405416161E-3</v>
      </c>
      <c r="D24634" s="89"/>
      <c r="E24634" s="89"/>
      <c r="F24634" s="89">
        <f>Table3[[#This Row],[Yield]]/100*(1+F24633)</f>
        <v>0</v>
      </c>
    </row>
    <row r="24635" spans="1:6" x14ac:dyDescent="0.2">
      <c r="A24635" s="88">
        <v>30984</v>
      </c>
      <c r="B24635" s="89">
        <v>1201.4100000000001</v>
      </c>
      <c r="C24635" s="89">
        <f>LN(Table3[[#This Row],[Value]]/B24634)</f>
        <v>-2.9422052840708422E-3</v>
      </c>
      <c r="D24635" s="89"/>
      <c r="E24635" s="89"/>
      <c r="F24635" s="89">
        <f>Table3[[#This Row],[Yield]]/100*(1+F24634)</f>
        <v>0</v>
      </c>
    </row>
    <row r="24636" spans="1:6" x14ac:dyDescent="0.2">
      <c r="A24636" s="88">
        <v>30985</v>
      </c>
      <c r="B24636" s="89">
        <v>1217.31</v>
      </c>
      <c r="C24636" s="89">
        <f>LN(Table3[[#This Row],[Value]]/B24635)</f>
        <v>1.3147639279779941E-2</v>
      </c>
      <c r="D24636" s="89"/>
      <c r="E24636" s="89"/>
      <c r="F24636" s="89">
        <f>Table3[[#This Row],[Yield]]/100*(1+F24635)</f>
        <v>0</v>
      </c>
    </row>
    <row r="24637" spans="1:6" x14ac:dyDescent="0.2">
      <c r="A24637" s="88">
        <v>30986</v>
      </c>
      <c r="B24637" s="89">
        <v>1207.3800000000001</v>
      </c>
      <c r="C24637" s="89">
        <f>LN(Table3[[#This Row],[Value]]/B24636)</f>
        <v>-8.1907835773084095E-3</v>
      </c>
      <c r="D24637" s="89"/>
      <c r="E24637" s="89"/>
      <c r="F24637" s="89">
        <f>Table3[[#This Row],[Yield]]/100*(1+F24636)</f>
        <v>0</v>
      </c>
    </row>
    <row r="24638" spans="1:6" x14ac:dyDescent="0.2">
      <c r="A24638" s="88">
        <v>30987</v>
      </c>
      <c r="B24638" s="89">
        <v>1217.0899999999999</v>
      </c>
      <c r="C24638" s="89">
        <f>LN(Table3[[#This Row],[Value]]/B24637)</f>
        <v>8.0100408886797404E-3</v>
      </c>
      <c r="D24638" s="89"/>
      <c r="E24638" s="89"/>
      <c r="F24638" s="89">
        <f>Table3[[#This Row],[Yield]]/100*(1+F24637)</f>
        <v>0</v>
      </c>
    </row>
    <row r="24639" spans="1:6" x14ac:dyDescent="0.2">
      <c r="A24639" s="88">
        <v>30988</v>
      </c>
      <c r="B24639" s="89">
        <v>1216.6500000000001</v>
      </c>
      <c r="C24639" s="89">
        <f>LN(Table3[[#This Row],[Value]]/B24638)</f>
        <v>-3.6158341054817332E-4</v>
      </c>
      <c r="D24639" s="89"/>
      <c r="E24639" s="89"/>
      <c r="F24639" s="89">
        <f>Table3[[#This Row],[Yield]]/100*(1+F24638)</f>
        <v>0</v>
      </c>
    </row>
    <row r="24640" spans="1:6" x14ac:dyDescent="0.2">
      <c r="A24640" s="88">
        <v>30991</v>
      </c>
      <c r="B24640" s="89">
        <v>1229.24</v>
      </c>
      <c r="C24640" s="89">
        <f>LN(Table3[[#This Row],[Value]]/B24639)</f>
        <v>1.0294912032803645E-2</v>
      </c>
      <c r="D24640" s="89"/>
      <c r="E24640" s="89"/>
      <c r="F24640" s="89">
        <f>Table3[[#This Row],[Yield]]/100*(1+F24639)</f>
        <v>0</v>
      </c>
    </row>
    <row r="24641" spans="1:6" x14ac:dyDescent="0.2">
      <c r="A24641" s="88">
        <v>30992</v>
      </c>
      <c r="B24641" s="89">
        <v>1244.1500000000001</v>
      </c>
      <c r="C24641" s="89">
        <f>LN(Table3[[#This Row],[Value]]/B24640)</f>
        <v>1.2056473590956239E-2</v>
      </c>
      <c r="D24641" s="89"/>
      <c r="E24641" s="89"/>
      <c r="F24641" s="89">
        <f>Table3[[#This Row],[Yield]]/100*(1+F24640)</f>
        <v>0</v>
      </c>
    </row>
    <row r="24642" spans="1:6" x14ac:dyDescent="0.2">
      <c r="A24642" s="88">
        <v>30993</v>
      </c>
      <c r="B24642" s="89">
        <v>1233.22</v>
      </c>
      <c r="C24642" s="89">
        <f>LN(Table3[[#This Row],[Value]]/B24641)</f>
        <v>-8.8239309582275952E-3</v>
      </c>
      <c r="D24642" s="89"/>
      <c r="E24642" s="89"/>
      <c r="F24642" s="89">
        <f>Table3[[#This Row],[Yield]]/100*(1+F24641)</f>
        <v>0</v>
      </c>
    </row>
    <row r="24643" spans="1:6" x14ac:dyDescent="0.2">
      <c r="A24643" s="88">
        <v>30994</v>
      </c>
      <c r="B24643" s="89">
        <v>1228.69</v>
      </c>
      <c r="C24643" s="89">
        <f>LN(Table3[[#This Row],[Value]]/B24642)</f>
        <v>-3.6800736927504081E-3</v>
      </c>
      <c r="D24643" s="89"/>
      <c r="E24643" s="89"/>
      <c r="F24643" s="89">
        <f>Table3[[#This Row],[Yield]]/100*(1+F24642)</f>
        <v>0</v>
      </c>
    </row>
    <row r="24644" spans="1:6" x14ac:dyDescent="0.2">
      <c r="A24644" s="88">
        <v>30995</v>
      </c>
      <c r="B24644" s="89">
        <v>1218.97</v>
      </c>
      <c r="C24644" s="89">
        <f>LN(Table3[[#This Row],[Value]]/B24643)</f>
        <v>-7.9423213151542642E-3</v>
      </c>
      <c r="D24644" s="89"/>
      <c r="E24644" s="89"/>
      <c r="F24644" s="89">
        <f>Table3[[#This Row],[Yield]]/100*(1+F24643)</f>
        <v>0</v>
      </c>
    </row>
    <row r="24645" spans="1:6" x14ac:dyDescent="0.2">
      <c r="A24645" s="88">
        <v>30998</v>
      </c>
      <c r="B24645" s="89">
        <v>1219.19</v>
      </c>
      <c r="C24645" s="89">
        <f>LN(Table3[[#This Row],[Value]]/B24644)</f>
        <v>1.8046395691583808E-4</v>
      </c>
      <c r="D24645" s="89"/>
      <c r="E24645" s="89"/>
      <c r="F24645" s="89">
        <f>Table3[[#This Row],[Yield]]/100*(1+F24644)</f>
        <v>0</v>
      </c>
    </row>
    <row r="24646" spans="1:6" x14ac:dyDescent="0.2">
      <c r="A24646" s="88">
        <v>30999</v>
      </c>
      <c r="B24646" s="89">
        <v>1206.5999999999999</v>
      </c>
      <c r="C24646" s="89">
        <f>LN(Table3[[#This Row],[Value]]/B24645)</f>
        <v>-1.0380216792345595E-2</v>
      </c>
      <c r="D24646" s="89"/>
      <c r="E24646" s="89"/>
      <c r="F24646" s="89">
        <f>Table3[[#This Row],[Yield]]/100*(1+F24645)</f>
        <v>0</v>
      </c>
    </row>
    <row r="24647" spans="1:6" x14ac:dyDescent="0.2">
      <c r="A24647" s="88">
        <v>31000</v>
      </c>
      <c r="B24647" s="89">
        <v>1206.93</v>
      </c>
      <c r="C24647" s="89">
        <f>LN(Table3[[#This Row],[Value]]/B24646)</f>
        <v>2.7345838009607709E-4</v>
      </c>
      <c r="D24647" s="89"/>
      <c r="E24647" s="89"/>
      <c r="F24647" s="89">
        <f>Table3[[#This Row],[Yield]]/100*(1+F24646)</f>
        <v>0</v>
      </c>
    </row>
    <row r="24648" spans="1:6" x14ac:dyDescent="0.2">
      <c r="A24648" s="88">
        <v>31001</v>
      </c>
      <c r="B24648" s="89">
        <v>1206.1600000000001</v>
      </c>
      <c r="C24648" s="89">
        <f>LN(Table3[[#This Row],[Value]]/B24647)</f>
        <v>-6.3818591609423182E-4</v>
      </c>
      <c r="D24648" s="89"/>
      <c r="E24648" s="89"/>
      <c r="F24648" s="89">
        <f>Table3[[#This Row],[Yield]]/100*(1+F24647)</f>
        <v>0</v>
      </c>
    </row>
    <row r="24649" spans="1:6" x14ac:dyDescent="0.2">
      <c r="A24649" s="88">
        <v>31002</v>
      </c>
      <c r="B24649" s="89">
        <v>1187.94</v>
      </c>
      <c r="C24649" s="89">
        <f>LN(Table3[[#This Row],[Value]]/B24648)</f>
        <v>-1.5221044874000875E-2</v>
      </c>
      <c r="D24649" s="89"/>
      <c r="E24649" s="89"/>
      <c r="F24649" s="89">
        <f>Table3[[#This Row],[Yield]]/100*(1+F24648)</f>
        <v>0</v>
      </c>
    </row>
    <row r="24650" spans="1:6" x14ac:dyDescent="0.2">
      <c r="A24650" s="88">
        <v>31005</v>
      </c>
      <c r="B24650" s="89">
        <v>1185.29</v>
      </c>
      <c r="C24650" s="89">
        <f>LN(Table3[[#This Row],[Value]]/B24649)</f>
        <v>-2.2332442294929361E-3</v>
      </c>
      <c r="D24650" s="89"/>
      <c r="E24650" s="89"/>
      <c r="F24650" s="89">
        <f>Table3[[#This Row],[Yield]]/100*(1+F24649)</f>
        <v>0</v>
      </c>
    </row>
    <row r="24651" spans="1:6" x14ac:dyDescent="0.2">
      <c r="A24651" s="88">
        <v>31006</v>
      </c>
      <c r="B24651" s="89">
        <v>1195.1199999999999</v>
      </c>
      <c r="C24651" s="89">
        <f>LN(Table3[[#This Row],[Value]]/B24650)</f>
        <v>8.2591283668923907E-3</v>
      </c>
      <c r="D24651" s="89"/>
      <c r="E24651" s="89"/>
      <c r="F24651" s="89">
        <f>Table3[[#This Row],[Yield]]/100*(1+F24650)</f>
        <v>0</v>
      </c>
    </row>
    <row r="24652" spans="1:6" x14ac:dyDescent="0.2">
      <c r="A24652" s="88">
        <v>31007</v>
      </c>
      <c r="B24652" s="89">
        <v>1201.52</v>
      </c>
      <c r="C24652" s="89">
        <f>LN(Table3[[#This Row],[Value]]/B24651)</f>
        <v>5.3408231632634286E-3</v>
      </c>
      <c r="D24652" s="89"/>
      <c r="E24652" s="89"/>
      <c r="F24652" s="89">
        <f>Table3[[#This Row],[Yield]]/100*(1+F24651)</f>
        <v>0</v>
      </c>
    </row>
    <row r="24653" spans="1:6" x14ac:dyDescent="0.2">
      <c r="A24653" s="88">
        <v>31009</v>
      </c>
      <c r="B24653" s="89">
        <v>1220.3</v>
      </c>
      <c r="C24653" s="89">
        <f>LN(Table3[[#This Row],[Value]]/B24652)</f>
        <v>1.5509308240468455E-2</v>
      </c>
      <c r="D24653" s="89"/>
      <c r="E24653" s="89"/>
      <c r="F24653" s="89">
        <f>Table3[[#This Row],[Yield]]/100*(1+F24652)</f>
        <v>0</v>
      </c>
    </row>
    <row r="24654" spans="1:6" x14ac:dyDescent="0.2">
      <c r="A24654" s="88">
        <v>31012</v>
      </c>
      <c r="B24654" s="89">
        <v>1212.3499999999999</v>
      </c>
      <c r="C24654" s="89">
        <f>LN(Table3[[#This Row],[Value]]/B24653)</f>
        <v>-6.5361053192408486E-3</v>
      </c>
      <c r="D24654" s="89"/>
      <c r="E24654" s="89"/>
      <c r="F24654" s="89">
        <f>Table3[[#This Row],[Yield]]/100*(1+F24653)</f>
        <v>0</v>
      </c>
    </row>
    <row r="24655" spans="1:6" x14ac:dyDescent="0.2">
      <c r="A24655" s="88">
        <v>31013</v>
      </c>
      <c r="B24655" s="89">
        <v>1220.19</v>
      </c>
      <c r="C24655" s="89">
        <f>LN(Table3[[#This Row],[Value]]/B24654)</f>
        <v>6.445959487809883E-3</v>
      </c>
      <c r="D24655" s="89"/>
      <c r="E24655" s="89"/>
      <c r="F24655" s="89">
        <f>Table3[[#This Row],[Yield]]/100*(1+F24654)</f>
        <v>0</v>
      </c>
    </row>
    <row r="24656" spans="1:6" x14ac:dyDescent="0.2">
      <c r="A24656" s="88">
        <v>31014</v>
      </c>
      <c r="B24656" s="89">
        <v>1205.3900000000001</v>
      </c>
      <c r="C24656" s="89">
        <f>LN(Table3[[#This Row],[Value]]/B24655)</f>
        <v>-1.2203418293158413E-2</v>
      </c>
      <c r="D24656" s="89"/>
      <c r="E24656" s="89"/>
      <c r="F24656" s="89">
        <f>Table3[[#This Row],[Yield]]/100*(1+F24655)</f>
        <v>0</v>
      </c>
    </row>
    <row r="24657" spans="1:6" x14ac:dyDescent="0.2">
      <c r="A24657" s="88">
        <v>31015</v>
      </c>
      <c r="B24657" s="89">
        <v>1193.46</v>
      </c>
      <c r="C24657" s="89">
        <f>LN(Table3[[#This Row],[Value]]/B24656)</f>
        <v>-9.946514668180086E-3</v>
      </c>
      <c r="D24657" s="89"/>
      <c r="E24657" s="89"/>
      <c r="F24657" s="89">
        <f>Table3[[#This Row],[Yield]]/100*(1+F24656)</f>
        <v>0</v>
      </c>
    </row>
    <row r="24658" spans="1:6" x14ac:dyDescent="0.2">
      <c r="A24658" s="88">
        <v>31016</v>
      </c>
      <c r="B24658" s="89">
        <v>1188.94</v>
      </c>
      <c r="C24658" s="89">
        <f>LN(Table3[[#This Row],[Value]]/B24657)</f>
        <v>-3.7944975011122654E-3</v>
      </c>
      <c r="D24658" s="89"/>
      <c r="E24658" s="89"/>
      <c r="F24658" s="89">
        <f>Table3[[#This Row],[Yield]]/100*(1+F24657)</f>
        <v>0</v>
      </c>
    </row>
    <row r="24659" spans="1:6" x14ac:dyDescent="0.2">
      <c r="A24659" s="88">
        <v>31019</v>
      </c>
      <c r="B24659" s="89">
        <v>1182.42</v>
      </c>
      <c r="C24659" s="89">
        <f>LN(Table3[[#This Row],[Value]]/B24658)</f>
        <v>-5.4989680433658369E-3</v>
      </c>
      <c r="D24659" s="89"/>
      <c r="E24659" s="89"/>
      <c r="F24659" s="89">
        <f>Table3[[#This Row],[Yield]]/100*(1+F24658)</f>
        <v>0</v>
      </c>
    </row>
    <row r="24660" spans="1:6" x14ac:dyDescent="0.2">
      <c r="A24660" s="88">
        <v>31020</v>
      </c>
      <c r="B24660" s="89">
        <v>1185.07</v>
      </c>
      <c r="C24660" s="89">
        <f>LN(Table3[[#This Row],[Value]]/B24659)</f>
        <v>2.238658753977035E-3</v>
      </c>
      <c r="D24660" s="89"/>
      <c r="E24660" s="89"/>
      <c r="F24660" s="89">
        <f>Table3[[#This Row],[Yield]]/100*(1+F24659)</f>
        <v>0</v>
      </c>
    </row>
    <row r="24661" spans="1:6" x14ac:dyDescent="0.2">
      <c r="A24661" s="88">
        <v>31021</v>
      </c>
      <c r="B24661" s="89">
        <v>1171.5999999999999</v>
      </c>
      <c r="C24661" s="89">
        <f>LN(Table3[[#This Row],[Value]]/B24660)</f>
        <v>-1.1431508600944995E-2</v>
      </c>
      <c r="D24661" s="89"/>
      <c r="E24661" s="89"/>
      <c r="F24661" s="89">
        <f>Table3[[#This Row],[Yield]]/100*(1+F24660)</f>
        <v>0</v>
      </c>
    </row>
    <row r="24662" spans="1:6" x14ac:dyDescent="0.2">
      <c r="A24662" s="88">
        <v>31022</v>
      </c>
      <c r="B24662" s="89">
        <v>1170.49</v>
      </c>
      <c r="C24662" s="89">
        <f>LN(Table3[[#This Row],[Value]]/B24661)</f>
        <v>-9.4787141664711132E-4</v>
      </c>
      <c r="D24662" s="89"/>
      <c r="E24662" s="89"/>
      <c r="F24662" s="89">
        <f>Table3[[#This Row],[Yield]]/100*(1+F24661)</f>
        <v>0</v>
      </c>
    </row>
    <row r="24663" spans="1:6" x14ac:dyDescent="0.2">
      <c r="A24663" s="88">
        <v>31023</v>
      </c>
      <c r="B24663" s="89">
        <v>1163.21</v>
      </c>
      <c r="C24663" s="89">
        <f>LN(Table3[[#This Row],[Value]]/B24662)</f>
        <v>-6.2390398207648433E-3</v>
      </c>
      <c r="D24663" s="89"/>
      <c r="E24663" s="89"/>
      <c r="F24663" s="89">
        <f>Table3[[#This Row],[Yield]]/100*(1+F24662)</f>
        <v>0</v>
      </c>
    </row>
    <row r="24664" spans="1:6" x14ac:dyDescent="0.2">
      <c r="A24664" s="88">
        <v>31026</v>
      </c>
      <c r="B24664" s="89">
        <v>1172.26</v>
      </c>
      <c r="C24664" s="89">
        <f>LN(Table3[[#This Row],[Value]]/B24663)</f>
        <v>7.7500848206840372E-3</v>
      </c>
      <c r="D24664" s="89"/>
      <c r="E24664" s="89"/>
      <c r="F24664" s="89">
        <f>Table3[[#This Row],[Yield]]/100*(1+F24663)</f>
        <v>0</v>
      </c>
    </row>
    <row r="24665" spans="1:6" x14ac:dyDescent="0.2">
      <c r="A24665" s="88">
        <v>31027</v>
      </c>
      <c r="B24665" s="89">
        <v>1178.33</v>
      </c>
      <c r="C24665" s="89">
        <f>LN(Table3[[#This Row],[Value]]/B24664)</f>
        <v>5.1646722673976174E-3</v>
      </c>
      <c r="D24665" s="89"/>
      <c r="E24665" s="89"/>
      <c r="F24665" s="89">
        <f>Table3[[#This Row],[Yield]]/100*(1+F24664)</f>
        <v>0</v>
      </c>
    </row>
    <row r="24666" spans="1:6" x14ac:dyDescent="0.2">
      <c r="A24666" s="88">
        <v>31028</v>
      </c>
      <c r="B24666" s="89">
        <v>1175.1300000000001</v>
      </c>
      <c r="C24666" s="89">
        <f>LN(Table3[[#This Row],[Value]]/B24665)</f>
        <v>-2.7194020480815011E-3</v>
      </c>
      <c r="D24666" s="89"/>
      <c r="E24666" s="89"/>
      <c r="F24666" s="89">
        <f>Table3[[#This Row],[Yield]]/100*(1+F24665)</f>
        <v>0</v>
      </c>
    </row>
    <row r="24667" spans="1:6" x14ac:dyDescent="0.2">
      <c r="A24667" s="88">
        <v>31029</v>
      </c>
      <c r="B24667" s="89">
        <v>1168.8399999999999</v>
      </c>
      <c r="C24667" s="89">
        <f>LN(Table3[[#This Row],[Value]]/B24666)</f>
        <v>-5.3669757704360123E-3</v>
      </c>
      <c r="D24667" s="89"/>
      <c r="E24667" s="89"/>
      <c r="F24667" s="89">
        <f>Table3[[#This Row],[Yield]]/100*(1+F24666)</f>
        <v>0</v>
      </c>
    </row>
    <row r="24668" spans="1:6" x14ac:dyDescent="0.2">
      <c r="A24668" s="88">
        <v>31030</v>
      </c>
      <c r="B24668" s="89">
        <v>1175.9100000000001</v>
      </c>
      <c r="C24668" s="89">
        <f>LN(Table3[[#This Row],[Value]]/B24667)</f>
        <v>6.0305119319798775E-3</v>
      </c>
      <c r="D24668" s="89"/>
      <c r="E24668" s="89"/>
      <c r="F24668" s="89">
        <f>Table3[[#This Row],[Yield]]/100*(1+F24667)</f>
        <v>0</v>
      </c>
    </row>
    <row r="24669" spans="1:6" x14ac:dyDescent="0.2">
      <c r="A24669" s="88">
        <v>31033</v>
      </c>
      <c r="B24669" s="89">
        <v>1176.79</v>
      </c>
      <c r="C24669" s="89">
        <f>LN(Table3[[#This Row],[Value]]/B24668)</f>
        <v>7.480767127458777E-4</v>
      </c>
      <c r="D24669" s="89"/>
      <c r="E24669" s="89"/>
      <c r="F24669" s="89">
        <f>Table3[[#This Row],[Yield]]/100*(1+F24668)</f>
        <v>0</v>
      </c>
    </row>
    <row r="24670" spans="1:6" x14ac:dyDescent="0.2">
      <c r="A24670" s="88">
        <v>31034</v>
      </c>
      <c r="B24670" s="89">
        <v>1211.57</v>
      </c>
      <c r="C24670" s="89">
        <f>LN(Table3[[#This Row],[Value]]/B24669)</f>
        <v>2.9126646568997414E-2</v>
      </c>
      <c r="D24670" s="89"/>
      <c r="E24670" s="89"/>
      <c r="F24670" s="89">
        <f>Table3[[#This Row],[Yield]]/100*(1+F24669)</f>
        <v>0</v>
      </c>
    </row>
    <row r="24671" spans="1:6" x14ac:dyDescent="0.2">
      <c r="A24671" s="88">
        <v>31035</v>
      </c>
      <c r="B24671" s="89">
        <v>1208.04</v>
      </c>
      <c r="C24671" s="89">
        <f>LN(Table3[[#This Row],[Value]]/B24670)</f>
        <v>-2.9178276701218196E-3</v>
      </c>
      <c r="D24671" s="89"/>
      <c r="E24671" s="89"/>
      <c r="F24671" s="89">
        <f>Table3[[#This Row],[Yield]]/100*(1+F24670)</f>
        <v>0</v>
      </c>
    </row>
    <row r="24672" spans="1:6" x14ac:dyDescent="0.2">
      <c r="A24672" s="88">
        <v>31036</v>
      </c>
      <c r="B24672" s="89">
        <v>1203.29</v>
      </c>
      <c r="C24672" s="89">
        <f>LN(Table3[[#This Row],[Value]]/B24671)</f>
        <v>-3.9397395992622876E-3</v>
      </c>
      <c r="D24672" s="89"/>
      <c r="E24672" s="89"/>
      <c r="F24672" s="89">
        <f>Table3[[#This Row],[Yield]]/100*(1+F24671)</f>
        <v>0</v>
      </c>
    </row>
    <row r="24673" spans="1:6" x14ac:dyDescent="0.2">
      <c r="A24673" s="88">
        <v>31037</v>
      </c>
      <c r="B24673" s="89">
        <v>1198.98</v>
      </c>
      <c r="C24673" s="89">
        <f>LN(Table3[[#This Row],[Value]]/B24672)</f>
        <v>-3.5882766088172102E-3</v>
      </c>
      <c r="D24673" s="89"/>
      <c r="E24673" s="89"/>
      <c r="F24673" s="89">
        <f>Table3[[#This Row],[Yield]]/100*(1+F24672)</f>
        <v>0</v>
      </c>
    </row>
    <row r="24674" spans="1:6" x14ac:dyDescent="0.2">
      <c r="A24674" s="88">
        <v>31040</v>
      </c>
      <c r="B24674" s="89">
        <v>1210.1400000000001</v>
      </c>
      <c r="C24674" s="89">
        <f>LN(Table3[[#This Row],[Value]]/B24673)</f>
        <v>9.2648600558574035E-3</v>
      </c>
      <c r="D24674" s="89"/>
      <c r="E24674" s="89"/>
      <c r="F24674" s="89">
        <f>Table3[[#This Row],[Yield]]/100*(1+F24673)</f>
        <v>0</v>
      </c>
    </row>
    <row r="24675" spans="1:6" x14ac:dyDescent="0.2">
      <c r="A24675" s="88">
        <v>31042</v>
      </c>
      <c r="B24675" s="89">
        <v>1208.92</v>
      </c>
      <c r="C24675" s="89">
        <f>LN(Table3[[#This Row],[Value]]/B24674)</f>
        <v>-1.008656340425189E-3</v>
      </c>
      <c r="D24675" s="89"/>
      <c r="E24675" s="89"/>
      <c r="F24675" s="89">
        <f>Table3[[#This Row],[Yield]]/100*(1+F24674)</f>
        <v>0</v>
      </c>
    </row>
    <row r="24676" spans="1:6" x14ac:dyDescent="0.2">
      <c r="A24676" s="88">
        <v>31043</v>
      </c>
      <c r="B24676" s="89">
        <v>1202.52</v>
      </c>
      <c r="C24676" s="89">
        <f>LN(Table3[[#This Row],[Value]]/B24675)</f>
        <v>-5.3080441784471091E-3</v>
      </c>
      <c r="D24676" s="89"/>
      <c r="E24676" s="89"/>
      <c r="F24676" s="89">
        <f>Table3[[#This Row],[Yield]]/100*(1+F24675)</f>
        <v>0</v>
      </c>
    </row>
    <row r="24677" spans="1:6" x14ac:dyDescent="0.2">
      <c r="A24677" s="88">
        <v>31044</v>
      </c>
      <c r="B24677" s="89">
        <v>1204.17</v>
      </c>
      <c r="C24677" s="89">
        <f>LN(Table3[[#This Row],[Value]]/B24676)</f>
        <v>1.3711780565988034E-3</v>
      </c>
      <c r="D24677" s="89"/>
      <c r="E24677" s="89"/>
      <c r="F24677" s="89">
        <f>Table3[[#This Row],[Yield]]/100*(1+F24676)</f>
        <v>0</v>
      </c>
    </row>
    <row r="24678" spans="1:6" x14ac:dyDescent="0.2">
      <c r="A24678" s="88">
        <v>31047</v>
      </c>
      <c r="B24678" s="89">
        <v>1211.57</v>
      </c>
      <c r="C24678" s="89">
        <f>LN(Table3[[#This Row],[Value]]/B24677)</f>
        <v>6.1265062846174419E-3</v>
      </c>
      <c r="D24678" s="89"/>
      <c r="E24678" s="89"/>
      <c r="F24678" s="89">
        <f>Table3[[#This Row],[Yield]]/100*(1+F24677)</f>
        <v>0</v>
      </c>
    </row>
    <row r="24679" spans="1:6" x14ac:dyDescent="0.2">
      <c r="A24679" s="88">
        <v>31049</v>
      </c>
      <c r="B24679" s="89">
        <v>1198.8699999999999</v>
      </c>
      <c r="C24679" s="89">
        <f>LN(Table3[[#This Row],[Value]]/B24678)</f>
        <v>-1.0537592736618074E-2</v>
      </c>
      <c r="D24679" s="89"/>
      <c r="E24679" s="89"/>
      <c r="F24679" s="89">
        <f>Table3[[#This Row],[Yield]]/100*(1+F24678)</f>
        <v>0</v>
      </c>
    </row>
    <row r="24680" spans="1:6" x14ac:dyDescent="0.2">
      <c r="A24680" s="88">
        <v>31050</v>
      </c>
      <c r="B24680" s="89">
        <v>1189.82</v>
      </c>
      <c r="C24680" s="89">
        <f>LN(Table3[[#This Row],[Value]]/B24679)</f>
        <v>-7.5774113024864422E-3</v>
      </c>
      <c r="D24680" s="89"/>
      <c r="E24680" s="89"/>
      <c r="F24680" s="89">
        <f>Table3[[#This Row],[Yield]]/100*(1+F24679)</f>
        <v>0</v>
      </c>
    </row>
    <row r="24681" spans="1:6" x14ac:dyDescent="0.2">
      <c r="A24681" s="88">
        <v>31051</v>
      </c>
      <c r="B24681" s="89">
        <v>1184.96</v>
      </c>
      <c r="C24681" s="89">
        <f>LN(Table3[[#This Row],[Value]]/B24680)</f>
        <v>-4.0930164351016063E-3</v>
      </c>
      <c r="D24681" s="89"/>
      <c r="E24681" s="89"/>
      <c r="F24681" s="89">
        <f>Table3[[#This Row],[Yield]]/100*(1+F24680)</f>
        <v>0</v>
      </c>
    </row>
    <row r="24682" spans="1:6" x14ac:dyDescent="0.2">
      <c r="A24682" s="88">
        <v>31054</v>
      </c>
      <c r="B24682" s="89">
        <v>1190.5899999999999</v>
      </c>
      <c r="C24682" s="89">
        <f>LN(Table3[[#This Row],[Value]]/B24681)</f>
        <v>4.7399638322780137E-3</v>
      </c>
      <c r="D24682" s="89"/>
      <c r="E24682" s="89"/>
      <c r="F24682" s="89">
        <f>Table3[[#This Row],[Yield]]/100*(1+F24681)</f>
        <v>0</v>
      </c>
    </row>
    <row r="24683" spans="1:6" x14ac:dyDescent="0.2">
      <c r="A24683" s="88">
        <v>31055</v>
      </c>
      <c r="B24683" s="89">
        <v>1191.7</v>
      </c>
      <c r="C24683" s="89">
        <f>LN(Table3[[#This Row],[Value]]/B24682)</f>
        <v>9.3187653923454752E-4</v>
      </c>
      <c r="D24683" s="89"/>
      <c r="E24683" s="89"/>
      <c r="F24683" s="89">
        <f>Table3[[#This Row],[Yield]]/100*(1+F24682)</f>
        <v>0</v>
      </c>
    </row>
    <row r="24684" spans="1:6" x14ac:dyDescent="0.2">
      <c r="A24684" s="88">
        <v>31056</v>
      </c>
      <c r="B24684" s="89">
        <v>1202.74</v>
      </c>
      <c r="C24684" s="89">
        <f>LN(Table3[[#This Row],[Value]]/B24683)</f>
        <v>9.2214281684633425E-3</v>
      </c>
      <c r="D24684" s="89"/>
      <c r="E24684" s="89"/>
      <c r="F24684" s="89">
        <f>Table3[[#This Row],[Yield]]/100*(1+F24683)</f>
        <v>0</v>
      </c>
    </row>
    <row r="24685" spans="1:6" x14ac:dyDescent="0.2">
      <c r="A24685" s="88">
        <v>31057</v>
      </c>
      <c r="B24685" s="89">
        <v>1223.5</v>
      </c>
      <c r="C24685" s="89">
        <f>LN(Table3[[#This Row],[Value]]/B24684)</f>
        <v>1.7113316617502528E-2</v>
      </c>
      <c r="D24685" s="89"/>
      <c r="E24685" s="89"/>
      <c r="F24685" s="89">
        <f>Table3[[#This Row],[Yield]]/100*(1+F24684)</f>
        <v>0</v>
      </c>
    </row>
    <row r="24686" spans="1:6" x14ac:dyDescent="0.2">
      <c r="A24686" s="88">
        <v>31058</v>
      </c>
      <c r="B24686" s="89">
        <v>1218.0899999999999</v>
      </c>
      <c r="C24686" s="89">
        <f>LN(Table3[[#This Row],[Value]]/B24685)</f>
        <v>-4.4315457171200659E-3</v>
      </c>
      <c r="D24686" s="89"/>
      <c r="E24686" s="89"/>
      <c r="F24686" s="89">
        <f>Table3[[#This Row],[Yield]]/100*(1+F24685)</f>
        <v>0</v>
      </c>
    </row>
    <row r="24687" spans="1:6" x14ac:dyDescent="0.2">
      <c r="A24687" s="88">
        <v>31061</v>
      </c>
      <c r="B24687" s="89">
        <v>1234.54</v>
      </c>
      <c r="C24687" s="89">
        <f>LN(Table3[[#This Row],[Value]]/B24686)</f>
        <v>1.3414372876799434E-2</v>
      </c>
      <c r="D24687" s="89"/>
      <c r="E24687" s="89"/>
      <c r="F24687" s="89">
        <f>Table3[[#This Row],[Yield]]/100*(1+F24686)</f>
        <v>0</v>
      </c>
    </row>
    <row r="24688" spans="1:6" x14ac:dyDescent="0.2">
      <c r="A24688" s="88">
        <v>31062</v>
      </c>
      <c r="B24688" s="89">
        <v>1230.79</v>
      </c>
      <c r="C24688" s="89">
        <f>LN(Table3[[#This Row],[Value]]/B24687)</f>
        <v>-3.0421914244054648E-3</v>
      </c>
      <c r="D24688" s="89"/>
      <c r="E24688" s="89"/>
      <c r="F24688" s="89">
        <f>Table3[[#This Row],[Yield]]/100*(1+F24687)</f>
        <v>0</v>
      </c>
    </row>
    <row r="24689" spans="1:6" x14ac:dyDescent="0.2">
      <c r="A24689" s="88">
        <v>31063</v>
      </c>
      <c r="B24689" s="89">
        <v>1230.68</v>
      </c>
      <c r="C24689" s="89">
        <f>LN(Table3[[#This Row],[Value]]/B24688)</f>
        <v>-8.9377485870750027E-5</v>
      </c>
      <c r="D24689" s="89"/>
      <c r="E24689" s="89"/>
      <c r="F24689" s="89">
        <f>Table3[[#This Row],[Yield]]/100*(1+F24688)</f>
        <v>0</v>
      </c>
    </row>
    <row r="24690" spans="1:6" x14ac:dyDescent="0.2">
      <c r="A24690" s="88">
        <v>31064</v>
      </c>
      <c r="B24690" s="89">
        <v>1228.69</v>
      </c>
      <c r="C24690" s="89">
        <f>LN(Table3[[#This Row],[Value]]/B24689)</f>
        <v>-1.6183009748842495E-3</v>
      </c>
      <c r="D24690" s="89"/>
      <c r="E24690" s="89"/>
      <c r="F24690" s="89">
        <f>Table3[[#This Row],[Yield]]/100*(1+F24689)</f>
        <v>0</v>
      </c>
    </row>
    <row r="24691" spans="1:6" x14ac:dyDescent="0.2">
      <c r="A24691" s="88">
        <v>31065</v>
      </c>
      <c r="B24691" s="89">
        <v>1227.3599999999999</v>
      </c>
      <c r="C24691" s="89">
        <f>LN(Table3[[#This Row],[Value]]/B24690)</f>
        <v>-1.0830399462591462E-3</v>
      </c>
      <c r="D24691" s="89"/>
      <c r="E24691" s="89"/>
      <c r="F24691" s="89">
        <f>Table3[[#This Row],[Yield]]/100*(1+F24690)</f>
        <v>0</v>
      </c>
    </row>
    <row r="24692" spans="1:6" x14ac:dyDescent="0.2">
      <c r="A24692" s="88">
        <v>31068</v>
      </c>
      <c r="B24692" s="89">
        <v>1261.3699999999999</v>
      </c>
      <c r="C24692" s="89">
        <f>LN(Table3[[#This Row],[Value]]/B24691)</f>
        <v>2.7332910637597345E-2</v>
      </c>
      <c r="D24692" s="89"/>
      <c r="E24692" s="89"/>
      <c r="F24692" s="89">
        <f>Table3[[#This Row],[Yield]]/100*(1+F24691)</f>
        <v>0</v>
      </c>
    </row>
    <row r="24693" spans="1:6" x14ac:dyDescent="0.2">
      <c r="A24693" s="88">
        <v>31069</v>
      </c>
      <c r="B24693" s="89">
        <v>1259.5</v>
      </c>
      <c r="C24693" s="89">
        <f>LN(Table3[[#This Row],[Value]]/B24692)</f>
        <v>-1.4836150559185402E-3</v>
      </c>
      <c r="D24693" s="89"/>
      <c r="E24693" s="89"/>
      <c r="F24693" s="89">
        <f>Table3[[#This Row],[Yield]]/100*(1+F24692)</f>
        <v>0</v>
      </c>
    </row>
    <row r="24694" spans="1:6" x14ac:dyDescent="0.2">
      <c r="A24694" s="88">
        <v>31070</v>
      </c>
      <c r="B24694" s="89">
        <v>1274.73</v>
      </c>
      <c r="C24694" s="89">
        <f>LN(Table3[[#This Row],[Value]]/B24693)</f>
        <v>1.2019574668667975E-2</v>
      </c>
      <c r="D24694" s="89"/>
      <c r="E24694" s="89"/>
      <c r="F24694" s="89">
        <f>Table3[[#This Row],[Yield]]/100*(1+F24693)</f>
        <v>0</v>
      </c>
    </row>
    <row r="24695" spans="1:6" x14ac:dyDescent="0.2">
      <c r="A24695" s="88">
        <v>31071</v>
      </c>
      <c r="B24695" s="89">
        <v>1270.43</v>
      </c>
      <c r="C24695" s="89">
        <f>LN(Table3[[#This Row],[Value]]/B24694)</f>
        <v>-3.3789656377102213E-3</v>
      </c>
      <c r="D24695" s="89"/>
      <c r="E24695" s="89"/>
      <c r="F24695" s="89">
        <f>Table3[[#This Row],[Yield]]/100*(1+F24694)</f>
        <v>0</v>
      </c>
    </row>
    <row r="24696" spans="1:6" x14ac:dyDescent="0.2">
      <c r="A24696" s="88">
        <v>31072</v>
      </c>
      <c r="B24696" s="89">
        <v>1276.06</v>
      </c>
      <c r="C24696" s="89">
        <f>LN(Table3[[#This Row],[Value]]/B24695)</f>
        <v>4.4217799191891647E-3</v>
      </c>
      <c r="D24696" s="89"/>
      <c r="E24696" s="89"/>
      <c r="F24696" s="89">
        <f>Table3[[#This Row],[Yield]]/100*(1+F24695)</f>
        <v>0</v>
      </c>
    </row>
    <row r="24697" spans="1:6" x14ac:dyDescent="0.2">
      <c r="A24697" s="88">
        <v>31075</v>
      </c>
      <c r="B24697" s="89">
        <v>1277.83</v>
      </c>
      <c r="C24697" s="89">
        <f>LN(Table3[[#This Row],[Value]]/B24696)</f>
        <v>1.3861210023896613E-3</v>
      </c>
      <c r="D24697" s="89"/>
      <c r="E24697" s="89"/>
      <c r="F24697" s="89">
        <f>Table3[[#This Row],[Yield]]/100*(1+F24696)</f>
        <v>0</v>
      </c>
    </row>
    <row r="24698" spans="1:6" x14ac:dyDescent="0.2">
      <c r="A24698" s="88">
        <v>31076</v>
      </c>
      <c r="B24698" s="89">
        <v>1292.6199999999999</v>
      </c>
      <c r="C24698" s="89">
        <f>LN(Table3[[#This Row],[Value]]/B24697)</f>
        <v>1.1507839654593675E-2</v>
      </c>
      <c r="D24698" s="89"/>
      <c r="E24698" s="89"/>
      <c r="F24698" s="89">
        <f>Table3[[#This Row],[Yield]]/100*(1+F24697)</f>
        <v>0</v>
      </c>
    </row>
    <row r="24699" spans="1:6" x14ac:dyDescent="0.2">
      <c r="A24699" s="88">
        <v>31077</v>
      </c>
      <c r="B24699" s="89">
        <v>1287.8800000000001</v>
      </c>
      <c r="C24699" s="89">
        <f>LN(Table3[[#This Row],[Value]]/B24698)</f>
        <v>-3.6737107777393783E-3</v>
      </c>
      <c r="D24699" s="89"/>
      <c r="E24699" s="89"/>
      <c r="F24699" s="89">
        <f>Table3[[#This Row],[Yield]]/100*(1+F24698)</f>
        <v>0</v>
      </c>
    </row>
    <row r="24700" spans="1:6" x14ac:dyDescent="0.2">
      <c r="A24700" s="88">
        <v>31078</v>
      </c>
      <c r="B24700" s="89">
        <v>1286.77</v>
      </c>
      <c r="C24700" s="89">
        <f>LN(Table3[[#This Row],[Value]]/B24699)</f>
        <v>-8.6225317520606407E-4</v>
      </c>
      <c r="D24700" s="89"/>
      <c r="E24700" s="89"/>
      <c r="F24700" s="89">
        <f>Table3[[#This Row],[Yield]]/100*(1+F24699)</f>
        <v>0</v>
      </c>
    </row>
    <row r="24701" spans="1:6" x14ac:dyDescent="0.2">
      <c r="A24701" s="88">
        <v>31079</v>
      </c>
      <c r="B24701" s="89">
        <v>1277.72</v>
      </c>
      <c r="C24701" s="89">
        <f>LN(Table3[[#This Row],[Value]]/B24700)</f>
        <v>-7.0579628453690283E-3</v>
      </c>
      <c r="D24701" s="89"/>
      <c r="E24701" s="89"/>
      <c r="F24701" s="89">
        <f>Table3[[#This Row],[Yield]]/100*(1+F24700)</f>
        <v>0</v>
      </c>
    </row>
    <row r="24702" spans="1:6" x14ac:dyDescent="0.2">
      <c r="A24702" s="88">
        <v>31082</v>
      </c>
      <c r="B24702" s="89">
        <v>1290.08</v>
      </c>
      <c r="C24702" s="89">
        <f>LN(Table3[[#This Row],[Value]]/B24701)</f>
        <v>9.6269923352311874E-3</v>
      </c>
      <c r="D24702" s="89"/>
      <c r="E24702" s="89"/>
      <c r="F24702" s="89">
        <f>Table3[[#This Row],[Yield]]/100*(1+F24701)</f>
        <v>0</v>
      </c>
    </row>
    <row r="24703" spans="1:6" x14ac:dyDescent="0.2">
      <c r="A24703" s="88">
        <v>31083</v>
      </c>
      <c r="B24703" s="89">
        <v>1285.23</v>
      </c>
      <c r="C24703" s="89">
        <f>LN(Table3[[#This Row],[Value]]/B24702)</f>
        <v>-3.7665412970428165E-3</v>
      </c>
      <c r="D24703" s="89"/>
      <c r="E24703" s="89"/>
      <c r="F24703" s="89">
        <f>Table3[[#This Row],[Yield]]/100*(1+F24702)</f>
        <v>0</v>
      </c>
    </row>
    <row r="24704" spans="1:6" x14ac:dyDescent="0.2">
      <c r="A24704" s="88">
        <v>31084</v>
      </c>
      <c r="B24704" s="89">
        <v>1280.5899999999999</v>
      </c>
      <c r="C24704" s="89">
        <f>LN(Table3[[#This Row],[Value]]/B24703)</f>
        <v>-3.6167814250628611E-3</v>
      </c>
      <c r="D24704" s="89"/>
      <c r="E24704" s="89"/>
      <c r="F24704" s="89">
        <f>Table3[[#This Row],[Yield]]/100*(1+F24703)</f>
        <v>0</v>
      </c>
    </row>
    <row r="24705" spans="1:6" x14ac:dyDescent="0.2">
      <c r="A24705" s="88">
        <v>31085</v>
      </c>
      <c r="B24705" s="89">
        <v>1290.08</v>
      </c>
      <c r="C24705" s="89">
        <f>LN(Table3[[#This Row],[Value]]/B24704)</f>
        <v>7.3833227221056612E-3</v>
      </c>
      <c r="D24705" s="89"/>
      <c r="E24705" s="89"/>
      <c r="F24705" s="89">
        <f>Table3[[#This Row],[Yield]]/100*(1+F24704)</f>
        <v>0</v>
      </c>
    </row>
    <row r="24706" spans="1:6" x14ac:dyDescent="0.2">
      <c r="A24706" s="88">
        <v>31086</v>
      </c>
      <c r="B24706" s="89">
        <v>1289.97</v>
      </c>
      <c r="C24706" s="89">
        <f>LN(Table3[[#This Row],[Value]]/B24705)</f>
        <v>-8.5269665368162246E-5</v>
      </c>
      <c r="D24706" s="89"/>
      <c r="E24706" s="89"/>
      <c r="F24706" s="89">
        <f>Table3[[#This Row],[Yield]]/100*(1+F24705)</f>
        <v>0</v>
      </c>
    </row>
    <row r="24707" spans="1:6" x14ac:dyDescent="0.2">
      <c r="A24707" s="88">
        <v>31089</v>
      </c>
      <c r="B24707" s="89">
        <v>1276.06</v>
      </c>
      <c r="C24707" s="89">
        <f>LN(Table3[[#This Row],[Value]]/B24706)</f>
        <v>-1.0841756528531766E-2</v>
      </c>
      <c r="D24707" s="89"/>
      <c r="E24707" s="89"/>
      <c r="F24707" s="89">
        <f>Table3[[#This Row],[Yield]]/100*(1+F24706)</f>
        <v>0</v>
      </c>
    </row>
    <row r="24708" spans="1:6" x14ac:dyDescent="0.2">
      <c r="A24708" s="88">
        <v>31090</v>
      </c>
      <c r="B24708" s="89">
        <v>1276.6099999999999</v>
      </c>
      <c r="C24708" s="89">
        <f>LN(Table3[[#This Row],[Value]]/B24707)</f>
        <v>4.3092135568716003E-4</v>
      </c>
      <c r="D24708" s="89"/>
      <c r="E24708" s="89"/>
      <c r="F24708" s="89">
        <f>Table3[[#This Row],[Yield]]/100*(1+F24707)</f>
        <v>0</v>
      </c>
    </row>
    <row r="24709" spans="1:6" x14ac:dyDescent="0.2">
      <c r="A24709" s="88">
        <v>31091</v>
      </c>
      <c r="B24709" s="89">
        <v>1297.92</v>
      </c>
      <c r="C24709" s="89">
        <f>LN(Table3[[#This Row],[Value]]/B24708)</f>
        <v>1.655485598415532E-2</v>
      </c>
      <c r="D24709" s="89"/>
      <c r="E24709" s="89"/>
      <c r="F24709" s="89">
        <f>Table3[[#This Row],[Yield]]/100*(1+F24708)</f>
        <v>0</v>
      </c>
    </row>
    <row r="24710" spans="1:6" x14ac:dyDescent="0.2">
      <c r="A24710" s="88">
        <v>31092</v>
      </c>
      <c r="B24710" s="89">
        <v>1287.8800000000001</v>
      </c>
      <c r="C24710" s="89">
        <f>LN(Table3[[#This Row],[Value]]/B24709)</f>
        <v>-7.7655274605985865E-3</v>
      </c>
      <c r="D24710" s="89"/>
      <c r="E24710" s="89"/>
      <c r="F24710" s="89">
        <f>Table3[[#This Row],[Yield]]/100*(1+F24709)</f>
        <v>0</v>
      </c>
    </row>
    <row r="24711" spans="1:6" x14ac:dyDescent="0.2">
      <c r="A24711" s="88">
        <v>31093</v>
      </c>
      <c r="B24711" s="89">
        <v>1282.02</v>
      </c>
      <c r="C24711" s="89">
        <f>LN(Table3[[#This Row],[Value]]/B24710)</f>
        <v>-4.5604966391039345E-3</v>
      </c>
      <c r="D24711" s="89"/>
      <c r="E24711" s="89"/>
      <c r="F24711" s="89">
        <f>Table3[[#This Row],[Yield]]/100*(1+F24710)</f>
        <v>0</v>
      </c>
    </row>
    <row r="24712" spans="1:6" x14ac:dyDescent="0.2">
      <c r="A24712" s="88">
        <v>31097</v>
      </c>
      <c r="B24712" s="89">
        <v>1280.5899999999999</v>
      </c>
      <c r="C24712" s="89">
        <f>LN(Table3[[#This Row],[Value]]/B24711)</f>
        <v>-1.1160497683456345E-3</v>
      </c>
      <c r="D24712" s="89"/>
      <c r="E24712" s="89"/>
      <c r="F24712" s="89">
        <f>Table3[[#This Row],[Yield]]/100*(1+F24711)</f>
        <v>0</v>
      </c>
    </row>
    <row r="24713" spans="1:6" x14ac:dyDescent="0.2">
      <c r="A24713" s="88">
        <v>31098</v>
      </c>
      <c r="B24713" s="89">
        <v>1283.1300000000001</v>
      </c>
      <c r="C24713" s="89">
        <f>LN(Table3[[#This Row],[Value]]/B24712)</f>
        <v>1.9814962874828879E-3</v>
      </c>
      <c r="D24713" s="89"/>
      <c r="E24713" s="89"/>
      <c r="F24713" s="89">
        <f>Table3[[#This Row],[Yield]]/100*(1+F24712)</f>
        <v>0</v>
      </c>
    </row>
    <row r="24714" spans="1:6" x14ac:dyDescent="0.2">
      <c r="A24714" s="88">
        <v>31099</v>
      </c>
      <c r="B24714" s="89">
        <v>1279.04</v>
      </c>
      <c r="C24714" s="89">
        <f>LN(Table3[[#This Row],[Value]]/B24713)</f>
        <v>-3.1926089791303259E-3</v>
      </c>
      <c r="D24714" s="89"/>
      <c r="E24714" s="89"/>
      <c r="F24714" s="89">
        <f>Table3[[#This Row],[Yield]]/100*(1+F24713)</f>
        <v>0</v>
      </c>
    </row>
    <row r="24715" spans="1:6" x14ac:dyDescent="0.2">
      <c r="A24715" s="88">
        <v>31100</v>
      </c>
      <c r="B24715" s="89">
        <v>1275.8399999999999</v>
      </c>
      <c r="C24715" s="89">
        <f>LN(Table3[[#This Row],[Value]]/B24714)</f>
        <v>-2.5050113299685032E-3</v>
      </c>
      <c r="D24715" s="89"/>
      <c r="E24715" s="89"/>
      <c r="F24715" s="89">
        <f>Table3[[#This Row],[Yield]]/100*(1+F24714)</f>
        <v>0</v>
      </c>
    </row>
    <row r="24716" spans="1:6" x14ac:dyDescent="0.2">
      <c r="A24716" s="88">
        <v>31103</v>
      </c>
      <c r="B24716" s="89">
        <v>1277.5</v>
      </c>
      <c r="C24716" s="89">
        <f>LN(Table3[[#This Row],[Value]]/B24715)</f>
        <v>1.3002578848694696E-3</v>
      </c>
      <c r="D24716" s="89"/>
      <c r="E24716" s="89"/>
      <c r="F24716" s="89">
        <f>Table3[[#This Row],[Yield]]/100*(1+F24715)</f>
        <v>0</v>
      </c>
    </row>
    <row r="24717" spans="1:6" x14ac:dyDescent="0.2">
      <c r="A24717" s="88">
        <v>31104</v>
      </c>
      <c r="B24717" s="89">
        <v>1286.1099999999999</v>
      </c>
      <c r="C24717" s="89">
        <f>LN(Table3[[#This Row],[Value]]/B24716)</f>
        <v>6.7171156090971053E-3</v>
      </c>
      <c r="D24717" s="89"/>
      <c r="E24717" s="89"/>
      <c r="F24717" s="89">
        <f>Table3[[#This Row],[Yield]]/100*(1+F24716)</f>
        <v>0</v>
      </c>
    </row>
    <row r="24718" spans="1:6" x14ac:dyDescent="0.2">
      <c r="A24718" s="88">
        <v>31105</v>
      </c>
      <c r="B24718" s="89">
        <v>1281.03</v>
      </c>
      <c r="C24718" s="89">
        <f>LN(Table3[[#This Row],[Value]]/B24717)</f>
        <v>-3.9577168607006505E-3</v>
      </c>
      <c r="D24718" s="89"/>
      <c r="E24718" s="89"/>
      <c r="F24718" s="89">
        <f>Table3[[#This Row],[Yield]]/100*(1+F24717)</f>
        <v>0</v>
      </c>
    </row>
    <row r="24719" spans="1:6" x14ac:dyDescent="0.2">
      <c r="A24719" s="88">
        <v>31106</v>
      </c>
      <c r="B24719" s="89">
        <v>1284.01</v>
      </c>
      <c r="C24719" s="89">
        <f>LN(Table3[[#This Row],[Value]]/B24718)</f>
        <v>2.323551555316568E-3</v>
      </c>
      <c r="D24719" s="89"/>
      <c r="E24719" s="89"/>
      <c r="F24719" s="89">
        <f>Table3[[#This Row],[Yield]]/100*(1+F24718)</f>
        <v>0</v>
      </c>
    </row>
    <row r="24720" spans="1:6" x14ac:dyDescent="0.2">
      <c r="A24720" s="88">
        <v>31107</v>
      </c>
      <c r="B24720" s="89">
        <v>1299.3599999999999</v>
      </c>
      <c r="C24720" s="89">
        <f>LN(Table3[[#This Row],[Value]]/B24719)</f>
        <v>1.188384215252794E-2</v>
      </c>
      <c r="D24720" s="89"/>
      <c r="E24720" s="89"/>
      <c r="F24720" s="89">
        <f>Table3[[#This Row],[Yield]]/100*(1+F24719)</f>
        <v>0</v>
      </c>
    </row>
    <row r="24721" spans="1:6" x14ac:dyDescent="0.2">
      <c r="A24721" s="88">
        <v>31110</v>
      </c>
      <c r="B24721" s="89">
        <v>1289.53</v>
      </c>
      <c r="C24721" s="89">
        <f>LN(Table3[[#This Row],[Value]]/B24720)</f>
        <v>-7.5940246519932697E-3</v>
      </c>
      <c r="D24721" s="89"/>
      <c r="E24721" s="89"/>
      <c r="F24721" s="89">
        <f>Table3[[#This Row],[Yield]]/100*(1+F24720)</f>
        <v>0</v>
      </c>
    </row>
    <row r="24722" spans="1:6" x14ac:dyDescent="0.2">
      <c r="A24722" s="88">
        <v>31111</v>
      </c>
      <c r="B24722" s="89">
        <v>1291.8499999999999</v>
      </c>
      <c r="C24722" s="89">
        <f>LN(Table3[[#This Row],[Value]]/B24721)</f>
        <v>1.7974886492134648E-3</v>
      </c>
      <c r="D24722" s="89"/>
      <c r="E24722" s="89"/>
      <c r="F24722" s="89">
        <f>Table3[[#This Row],[Yield]]/100*(1+F24721)</f>
        <v>0</v>
      </c>
    </row>
    <row r="24723" spans="1:6" x14ac:dyDescent="0.2">
      <c r="A24723" s="88">
        <v>31112</v>
      </c>
      <c r="B24723" s="89">
        <v>1280.3699999999999</v>
      </c>
      <c r="C24723" s="89">
        <f>LN(Table3[[#This Row],[Value]]/B24722)</f>
        <v>-8.9262008881732229E-3</v>
      </c>
      <c r="D24723" s="89"/>
      <c r="E24723" s="89"/>
      <c r="F24723" s="89">
        <f>Table3[[#This Row],[Yield]]/100*(1+F24722)</f>
        <v>0</v>
      </c>
    </row>
    <row r="24724" spans="1:6" x14ac:dyDescent="0.2">
      <c r="A24724" s="88">
        <v>31113</v>
      </c>
      <c r="B24724" s="89">
        <v>1271.53</v>
      </c>
      <c r="C24724" s="89">
        <f>LN(Table3[[#This Row],[Value]]/B24723)</f>
        <v>-6.9281988792093919E-3</v>
      </c>
      <c r="D24724" s="89"/>
      <c r="E24724" s="89"/>
      <c r="F24724" s="89">
        <f>Table3[[#This Row],[Yield]]/100*(1+F24723)</f>
        <v>0</v>
      </c>
    </row>
    <row r="24725" spans="1:6" x14ac:dyDescent="0.2">
      <c r="A24725" s="88">
        <v>31114</v>
      </c>
      <c r="B24725" s="89">
        <v>1269.6600000000001</v>
      </c>
      <c r="C24725" s="89">
        <f>LN(Table3[[#This Row],[Value]]/B24724)</f>
        <v>-1.4717516892031857E-3</v>
      </c>
      <c r="D24725" s="89"/>
      <c r="E24725" s="89"/>
      <c r="F24725" s="89">
        <f>Table3[[#This Row],[Yield]]/100*(1+F24724)</f>
        <v>0</v>
      </c>
    </row>
    <row r="24726" spans="1:6" x14ac:dyDescent="0.2">
      <c r="A24726" s="88">
        <v>31117</v>
      </c>
      <c r="B24726" s="89">
        <v>1268.55</v>
      </c>
      <c r="C24726" s="89">
        <f>LN(Table3[[#This Row],[Value]]/B24725)</f>
        <v>-8.7463217839417679E-4</v>
      </c>
      <c r="D24726" s="89"/>
      <c r="E24726" s="89"/>
      <c r="F24726" s="89">
        <f>Table3[[#This Row],[Yield]]/100*(1+F24725)</f>
        <v>0</v>
      </c>
    </row>
    <row r="24727" spans="1:6" x14ac:dyDescent="0.2">
      <c r="A24727" s="88">
        <v>31118</v>
      </c>
      <c r="B24727" s="89">
        <v>1271.75</v>
      </c>
      <c r="C24727" s="89">
        <f>LN(Table3[[#This Row],[Value]]/B24726)</f>
        <v>2.5193888065333896E-3</v>
      </c>
      <c r="D24727" s="89"/>
      <c r="E24727" s="89"/>
      <c r="F24727" s="89">
        <f>Table3[[#This Row],[Yield]]/100*(1+F24726)</f>
        <v>0</v>
      </c>
    </row>
    <row r="24728" spans="1:6" x14ac:dyDescent="0.2">
      <c r="A24728" s="88">
        <v>31119</v>
      </c>
      <c r="B24728" s="89">
        <v>1261.7</v>
      </c>
      <c r="C24728" s="89">
        <f>LN(Table3[[#This Row],[Value]]/B24727)</f>
        <v>-7.9338867691788051E-3</v>
      </c>
      <c r="D24728" s="89"/>
      <c r="E24728" s="89"/>
      <c r="F24728" s="89">
        <f>Table3[[#This Row],[Yield]]/100*(1+F24727)</f>
        <v>0</v>
      </c>
    </row>
    <row r="24729" spans="1:6" x14ac:dyDescent="0.2">
      <c r="A24729" s="88">
        <v>31120</v>
      </c>
      <c r="B24729" s="89">
        <v>1260.05</v>
      </c>
      <c r="C24729" s="89">
        <f>LN(Table3[[#This Row],[Value]]/B24728)</f>
        <v>-1.3086152358205403E-3</v>
      </c>
      <c r="D24729" s="89"/>
      <c r="E24729" s="89"/>
      <c r="F24729" s="89">
        <f>Table3[[#This Row],[Yield]]/100*(1+F24728)</f>
        <v>0</v>
      </c>
    </row>
    <row r="24730" spans="1:6" x14ac:dyDescent="0.2">
      <c r="A24730" s="88">
        <v>31121</v>
      </c>
      <c r="B24730" s="89">
        <v>1247.3499999999999</v>
      </c>
      <c r="C24730" s="89">
        <f>LN(Table3[[#This Row],[Value]]/B24729)</f>
        <v>-1.0130101782629405E-2</v>
      </c>
      <c r="D24730" s="89"/>
      <c r="E24730" s="89"/>
      <c r="F24730" s="89">
        <f>Table3[[#This Row],[Yield]]/100*(1+F24729)</f>
        <v>0</v>
      </c>
    </row>
    <row r="24731" spans="1:6" x14ac:dyDescent="0.2">
      <c r="A24731" s="88">
        <v>31124</v>
      </c>
      <c r="B24731" s="89">
        <v>1249.67</v>
      </c>
      <c r="C24731" s="89">
        <f>LN(Table3[[#This Row],[Value]]/B24730)</f>
        <v>1.858215526966757E-3</v>
      </c>
      <c r="D24731" s="89"/>
      <c r="E24731" s="89"/>
      <c r="F24731" s="89">
        <f>Table3[[#This Row],[Yield]]/100*(1+F24730)</f>
        <v>0</v>
      </c>
    </row>
    <row r="24732" spans="1:6" x14ac:dyDescent="0.2">
      <c r="A24732" s="88">
        <v>31125</v>
      </c>
      <c r="B24732" s="89">
        <v>1271.0899999999999</v>
      </c>
      <c r="C24732" s="89">
        <f>LN(Table3[[#This Row],[Value]]/B24731)</f>
        <v>1.6995283625827723E-2</v>
      </c>
      <c r="D24732" s="89"/>
      <c r="E24732" s="89"/>
      <c r="F24732" s="89">
        <f>Table3[[#This Row],[Yield]]/100*(1+F24731)</f>
        <v>0</v>
      </c>
    </row>
    <row r="24733" spans="1:6" x14ac:dyDescent="0.2">
      <c r="A24733" s="88">
        <v>31126</v>
      </c>
      <c r="B24733" s="89">
        <v>1265.24</v>
      </c>
      <c r="C24733" s="89">
        <f>LN(Table3[[#This Row],[Value]]/B24732)</f>
        <v>-4.6129725814545207E-3</v>
      </c>
      <c r="D24733" s="89"/>
      <c r="E24733" s="89"/>
      <c r="F24733" s="89">
        <f>Table3[[#This Row],[Yield]]/100*(1+F24732)</f>
        <v>0</v>
      </c>
    </row>
    <row r="24734" spans="1:6" x14ac:dyDescent="0.2">
      <c r="A24734" s="88">
        <v>31127</v>
      </c>
      <c r="B24734" s="89">
        <v>1268.22</v>
      </c>
      <c r="C24734" s="89">
        <f>LN(Table3[[#This Row],[Value]]/B24733)</f>
        <v>2.3525150382147507E-3</v>
      </c>
      <c r="D24734" s="89"/>
      <c r="E24734" s="89"/>
      <c r="F24734" s="89">
        <f>Table3[[#This Row],[Yield]]/100*(1+F24733)</f>
        <v>0</v>
      </c>
    </row>
    <row r="24735" spans="1:6" x14ac:dyDescent="0.2">
      <c r="A24735" s="88">
        <v>31128</v>
      </c>
      <c r="B24735" s="89">
        <v>1267.45</v>
      </c>
      <c r="C24735" s="89">
        <f>LN(Table3[[#This Row],[Value]]/B24734)</f>
        <v>-6.0733456929981948E-4</v>
      </c>
      <c r="D24735" s="89"/>
      <c r="E24735" s="89"/>
      <c r="F24735" s="89">
        <f>Table3[[#This Row],[Yield]]/100*(1+F24734)</f>
        <v>0</v>
      </c>
    </row>
    <row r="24736" spans="1:6" x14ac:dyDescent="0.2">
      <c r="A24736" s="88">
        <v>31131</v>
      </c>
      <c r="B24736" s="89">
        <v>1259.94</v>
      </c>
      <c r="C24736" s="89">
        <f>LN(Table3[[#This Row],[Value]]/B24735)</f>
        <v>-5.9429071914187366E-3</v>
      </c>
      <c r="D24736" s="89"/>
      <c r="E24736" s="89"/>
      <c r="F24736" s="89">
        <f>Table3[[#This Row],[Yield]]/100*(1+F24735)</f>
        <v>0</v>
      </c>
    </row>
    <row r="24737" spans="1:6" x14ac:dyDescent="0.2">
      <c r="A24737" s="88">
        <v>31132</v>
      </c>
      <c r="B24737" s="89">
        <v>1259.72</v>
      </c>
      <c r="C24737" s="89">
        <f>LN(Table3[[#This Row],[Value]]/B24736)</f>
        <v>-1.7462673579692346E-4</v>
      </c>
      <c r="D24737" s="89"/>
      <c r="E24737" s="89"/>
      <c r="F24737" s="89">
        <f>Table3[[#This Row],[Yield]]/100*(1+F24736)</f>
        <v>0</v>
      </c>
    </row>
    <row r="24738" spans="1:6" x14ac:dyDescent="0.2">
      <c r="A24738" s="88">
        <v>31133</v>
      </c>
      <c r="B24738" s="89">
        <v>1264.9100000000001</v>
      </c>
      <c r="C24738" s="89">
        <f>LN(Table3[[#This Row],[Value]]/B24737)</f>
        <v>4.1114993572623389E-3</v>
      </c>
      <c r="D24738" s="89"/>
      <c r="E24738" s="89"/>
      <c r="F24738" s="89">
        <f>Table3[[#This Row],[Yield]]/100*(1+F24737)</f>
        <v>0</v>
      </c>
    </row>
    <row r="24739" spans="1:6" x14ac:dyDescent="0.2">
      <c r="A24739" s="88">
        <v>31134</v>
      </c>
      <c r="B24739" s="89">
        <v>1260.71</v>
      </c>
      <c r="C24739" s="89">
        <f>LN(Table3[[#This Row],[Value]]/B24738)</f>
        <v>-3.3259190785688733E-3</v>
      </c>
      <c r="D24739" s="89"/>
      <c r="E24739" s="89"/>
      <c r="F24739" s="89">
        <f>Table3[[#This Row],[Yield]]/100*(1+F24738)</f>
        <v>0</v>
      </c>
    </row>
    <row r="24740" spans="1:6" x14ac:dyDescent="0.2">
      <c r="A24740" s="88">
        <v>31135</v>
      </c>
      <c r="B24740" s="89">
        <v>1266.78</v>
      </c>
      <c r="C24740" s="89">
        <f>LN(Table3[[#This Row],[Value]]/B24739)</f>
        <v>4.803193421068286E-3</v>
      </c>
      <c r="D24740" s="89"/>
      <c r="E24740" s="89"/>
      <c r="F24740" s="89">
        <f>Table3[[#This Row],[Yield]]/100*(1+F24739)</f>
        <v>0</v>
      </c>
    </row>
    <row r="24741" spans="1:6" x14ac:dyDescent="0.2">
      <c r="A24741" s="88">
        <v>31138</v>
      </c>
      <c r="B24741" s="89">
        <v>1272.75</v>
      </c>
      <c r="C24741" s="89">
        <f>LN(Table3[[#This Row],[Value]]/B24740)</f>
        <v>4.7016660543987209E-3</v>
      </c>
      <c r="D24741" s="89"/>
      <c r="E24741" s="89"/>
      <c r="F24741" s="89">
        <f>Table3[[#This Row],[Yield]]/100*(1+F24740)</f>
        <v>0</v>
      </c>
    </row>
    <row r="24742" spans="1:6" x14ac:dyDescent="0.2">
      <c r="A24742" s="88">
        <v>31139</v>
      </c>
      <c r="B24742" s="89">
        <v>1265.68</v>
      </c>
      <c r="C24742" s="89">
        <f>LN(Table3[[#This Row],[Value]]/B24741)</f>
        <v>-5.5703866416368679E-3</v>
      </c>
      <c r="D24742" s="89"/>
      <c r="E24742" s="89"/>
      <c r="F24742" s="89">
        <f>Table3[[#This Row],[Yield]]/100*(1+F24741)</f>
        <v>0</v>
      </c>
    </row>
    <row r="24743" spans="1:6" x14ac:dyDescent="0.2">
      <c r="A24743" s="88">
        <v>31140</v>
      </c>
      <c r="B24743" s="89">
        <v>1258.06</v>
      </c>
      <c r="C24743" s="89">
        <f>LN(Table3[[#This Row],[Value]]/B24742)</f>
        <v>-6.0386752642041753E-3</v>
      </c>
      <c r="D24743" s="89"/>
      <c r="E24743" s="89"/>
      <c r="F24743" s="89">
        <f>Table3[[#This Row],[Yield]]/100*(1+F24742)</f>
        <v>0</v>
      </c>
    </row>
    <row r="24744" spans="1:6" x14ac:dyDescent="0.2">
      <c r="A24744" s="88">
        <v>31141</v>
      </c>
      <c r="B24744" s="89">
        <v>1259.05</v>
      </c>
      <c r="C24744" s="89">
        <f>LN(Table3[[#This Row],[Value]]/B24743)</f>
        <v>7.8661643793718214E-4</v>
      </c>
      <c r="D24744" s="89"/>
      <c r="E24744" s="89"/>
      <c r="F24744" s="89">
        <f>Table3[[#This Row],[Yield]]/100*(1+F24743)</f>
        <v>0</v>
      </c>
    </row>
    <row r="24745" spans="1:6" x14ac:dyDescent="0.2">
      <c r="A24745" s="88">
        <v>31145</v>
      </c>
      <c r="B24745" s="89">
        <v>1252.98</v>
      </c>
      <c r="C24745" s="89">
        <f>LN(Table3[[#This Row],[Value]]/B24744)</f>
        <v>-4.8327542378018232E-3</v>
      </c>
      <c r="D24745" s="89"/>
      <c r="E24745" s="89"/>
      <c r="F24745" s="89">
        <f>Table3[[#This Row],[Yield]]/100*(1+F24744)</f>
        <v>0</v>
      </c>
    </row>
    <row r="24746" spans="1:6" x14ac:dyDescent="0.2">
      <c r="A24746" s="88">
        <v>31146</v>
      </c>
      <c r="B24746" s="89">
        <v>1253.8599999999999</v>
      </c>
      <c r="C24746" s="89">
        <f>LN(Table3[[#This Row],[Value]]/B24745)</f>
        <v>7.0207914038950122E-4</v>
      </c>
      <c r="D24746" s="89"/>
      <c r="E24746" s="89"/>
      <c r="F24746" s="89">
        <f>Table3[[#This Row],[Yield]]/100*(1+F24745)</f>
        <v>0</v>
      </c>
    </row>
    <row r="24747" spans="1:6" x14ac:dyDescent="0.2">
      <c r="A24747" s="88">
        <v>31147</v>
      </c>
      <c r="B24747" s="89">
        <v>1259.94</v>
      </c>
      <c r="C24747" s="89">
        <f>LN(Table3[[#This Row],[Value]]/B24746)</f>
        <v>4.8373075469524702E-3</v>
      </c>
      <c r="D24747" s="89"/>
      <c r="E24747" s="89"/>
      <c r="F24747" s="89">
        <f>Table3[[#This Row],[Yield]]/100*(1+F24746)</f>
        <v>0</v>
      </c>
    </row>
    <row r="24748" spans="1:6" x14ac:dyDescent="0.2">
      <c r="A24748" s="88">
        <v>31148</v>
      </c>
      <c r="B24748" s="89">
        <v>1263.69</v>
      </c>
      <c r="C24748" s="89">
        <f>LN(Table3[[#This Row],[Value]]/B24747)</f>
        <v>2.9719116986883713E-3</v>
      </c>
      <c r="D24748" s="89"/>
      <c r="E24748" s="89"/>
      <c r="F24748" s="89">
        <f>Table3[[#This Row],[Yield]]/100*(1+F24747)</f>
        <v>0</v>
      </c>
    </row>
    <row r="24749" spans="1:6" x14ac:dyDescent="0.2">
      <c r="A24749" s="88">
        <v>31149</v>
      </c>
      <c r="B24749" s="89">
        <v>1265.68</v>
      </c>
      <c r="C24749" s="89">
        <f>LN(Table3[[#This Row],[Value]]/B24748)</f>
        <v>1.5735146780381582E-3</v>
      </c>
      <c r="D24749" s="89"/>
      <c r="E24749" s="89"/>
      <c r="F24749" s="89">
        <f>Table3[[#This Row],[Yield]]/100*(1+F24748)</f>
        <v>0</v>
      </c>
    </row>
    <row r="24750" spans="1:6" x14ac:dyDescent="0.2">
      <c r="A24750" s="88">
        <v>31152</v>
      </c>
      <c r="B24750" s="89">
        <v>1266.78</v>
      </c>
      <c r="C24750" s="89">
        <f>LN(Table3[[#This Row],[Value]]/B24749)</f>
        <v>8.6872058723817705E-4</v>
      </c>
      <c r="D24750" s="89"/>
      <c r="E24750" s="89"/>
      <c r="F24750" s="89">
        <f>Table3[[#This Row],[Yield]]/100*(1+F24749)</f>
        <v>0</v>
      </c>
    </row>
    <row r="24751" spans="1:6" x14ac:dyDescent="0.2">
      <c r="A24751" s="88">
        <v>31153</v>
      </c>
      <c r="B24751" s="89">
        <v>1269.55</v>
      </c>
      <c r="C24751" s="89">
        <f>LN(Table3[[#This Row],[Value]]/B24750)</f>
        <v>2.1842592259706702E-3</v>
      </c>
      <c r="D24751" s="89"/>
      <c r="E24751" s="89"/>
      <c r="F24751" s="89">
        <f>Table3[[#This Row],[Yield]]/100*(1+F24750)</f>
        <v>0</v>
      </c>
    </row>
    <row r="24752" spans="1:6" x14ac:dyDescent="0.2">
      <c r="A24752" s="88">
        <v>31154</v>
      </c>
      <c r="B24752" s="89">
        <v>1272.31</v>
      </c>
      <c r="C24752" s="89">
        <f>LN(Table3[[#This Row],[Value]]/B24751)</f>
        <v>2.1716389452475534E-3</v>
      </c>
      <c r="D24752" s="89"/>
      <c r="E24752" s="89"/>
      <c r="F24752" s="89">
        <f>Table3[[#This Row],[Yield]]/100*(1+F24751)</f>
        <v>0</v>
      </c>
    </row>
    <row r="24753" spans="1:6" x14ac:dyDescent="0.2">
      <c r="A24753" s="88">
        <v>31155</v>
      </c>
      <c r="B24753" s="89">
        <v>1265.1300000000001</v>
      </c>
      <c r="C24753" s="89">
        <f>LN(Table3[[#This Row],[Value]]/B24752)</f>
        <v>-5.6592622193708513E-3</v>
      </c>
      <c r="D24753" s="89"/>
      <c r="E24753" s="89"/>
      <c r="F24753" s="89">
        <f>Table3[[#This Row],[Yield]]/100*(1+F24752)</f>
        <v>0</v>
      </c>
    </row>
    <row r="24754" spans="1:6" x14ac:dyDescent="0.2">
      <c r="A24754" s="88">
        <v>31156</v>
      </c>
      <c r="B24754" s="89">
        <v>1266.56</v>
      </c>
      <c r="C24754" s="89">
        <f>LN(Table3[[#This Row],[Value]]/B24753)</f>
        <v>1.1296802942521596E-3</v>
      </c>
      <c r="D24754" s="89"/>
      <c r="E24754" s="89"/>
      <c r="F24754" s="89">
        <f>Table3[[#This Row],[Yield]]/100*(1+F24753)</f>
        <v>0</v>
      </c>
    </row>
    <row r="24755" spans="1:6" x14ac:dyDescent="0.2">
      <c r="A24755" s="88">
        <v>31159</v>
      </c>
      <c r="B24755" s="89">
        <v>1266.56</v>
      </c>
      <c r="C24755" s="89">
        <f>LN(Table3[[#This Row],[Value]]/B24754)</f>
        <v>0</v>
      </c>
      <c r="D24755" s="89"/>
      <c r="E24755" s="89"/>
      <c r="F24755" s="89">
        <f>Table3[[#This Row],[Yield]]/100*(1+F24754)</f>
        <v>0</v>
      </c>
    </row>
    <row r="24756" spans="1:6" x14ac:dyDescent="0.2">
      <c r="A24756" s="88">
        <v>31160</v>
      </c>
      <c r="B24756" s="89">
        <v>1278.71</v>
      </c>
      <c r="C24756" s="89">
        <f>LN(Table3[[#This Row],[Value]]/B24755)</f>
        <v>9.5471932550339703E-3</v>
      </c>
      <c r="D24756" s="89"/>
      <c r="E24756" s="89"/>
      <c r="F24756" s="89">
        <f>Table3[[#This Row],[Yield]]/100*(1+F24755)</f>
        <v>0</v>
      </c>
    </row>
    <row r="24757" spans="1:6" x14ac:dyDescent="0.2">
      <c r="A24757" s="88">
        <v>31161</v>
      </c>
      <c r="B24757" s="89">
        <v>1278.49</v>
      </c>
      <c r="C24757" s="89">
        <f>LN(Table3[[#This Row],[Value]]/B24756)</f>
        <v>-1.7206319454309224E-4</v>
      </c>
      <c r="D24757" s="89"/>
      <c r="E24757" s="89"/>
      <c r="F24757" s="89">
        <f>Table3[[#This Row],[Yield]]/100*(1+F24756)</f>
        <v>0</v>
      </c>
    </row>
    <row r="24758" spans="1:6" x14ac:dyDescent="0.2">
      <c r="A24758" s="88">
        <v>31162</v>
      </c>
      <c r="B24758" s="89">
        <v>1284.78</v>
      </c>
      <c r="C24758" s="89">
        <f>LN(Table3[[#This Row],[Value]]/B24757)</f>
        <v>4.9078034115433026E-3</v>
      </c>
      <c r="D24758" s="89"/>
      <c r="E24758" s="89"/>
      <c r="F24758" s="89">
        <f>Table3[[#This Row],[Yield]]/100*(1+F24757)</f>
        <v>0</v>
      </c>
    </row>
    <row r="24759" spans="1:6" x14ac:dyDescent="0.2">
      <c r="A24759" s="88">
        <v>31163</v>
      </c>
      <c r="B24759" s="89">
        <v>1275.18</v>
      </c>
      <c r="C24759" s="89">
        <f>LN(Table3[[#This Row],[Value]]/B24758)</f>
        <v>-7.5001523475256232E-3</v>
      </c>
      <c r="D24759" s="89"/>
      <c r="E24759" s="89"/>
      <c r="F24759" s="89">
        <f>Table3[[#This Row],[Yield]]/100*(1+F24758)</f>
        <v>0</v>
      </c>
    </row>
    <row r="24760" spans="1:6" x14ac:dyDescent="0.2">
      <c r="A24760" s="88">
        <v>31166</v>
      </c>
      <c r="B24760" s="89">
        <v>1259.72</v>
      </c>
      <c r="C24760" s="89">
        <f>LN(Table3[[#This Row],[Value]]/B24759)</f>
        <v>-1.2197871070369834E-2</v>
      </c>
      <c r="D24760" s="89"/>
      <c r="E24760" s="89"/>
      <c r="F24760" s="89">
        <f>Table3[[#This Row],[Yield]]/100*(1+F24759)</f>
        <v>0</v>
      </c>
    </row>
    <row r="24761" spans="1:6" x14ac:dyDescent="0.2">
      <c r="A24761" s="88">
        <v>31167</v>
      </c>
      <c r="B24761" s="89">
        <v>1258.06</v>
      </c>
      <c r="C24761" s="89">
        <f>LN(Table3[[#This Row],[Value]]/B24760)</f>
        <v>-1.3186221516805902E-3</v>
      </c>
      <c r="D24761" s="89"/>
      <c r="E24761" s="89"/>
      <c r="F24761" s="89">
        <f>Table3[[#This Row],[Yield]]/100*(1+F24760)</f>
        <v>0</v>
      </c>
    </row>
    <row r="24762" spans="1:6" x14ac:dyDescent="0.2">
      <c r="A24762" s="88">
        <v>31168</v>
      </c>
      <c r="B24762" s="89">
        <v>1242.05</v>
      </c>
      <c r="C24762" s="89">
        <f>LN(Table3[[#This Row],[Value]]/B24761)</f>
        <v>-1.280761154454438E-2</v>
      </c>
      <c r="D24762" s="89"/>
      <c r="E24762" s="89"/>
      <c r="F24762" s="89">
        <f>Table3[[#This Row],[Yield]]/100*(1+F24761)</f>
        <v>0</v>
      </c>
    </row>
    <row r="24763" spans="1:6" x14ac:dyDescent="0.2">
      <c r="A24763" s="88">
        <v>31169</v>
      </c>
      <c r="B24763" s="89">
        <v>1242.27</v>
      </c>
      <c r="C24763" s="89">
        <f>LN(Table3[[#This Row],[Value]]/B24762)</f>
        <v>1.7711083964629156E-4</v>
      </c>
      <c r="D24763" s="89"/>
      <c r="E24763" s="89"/>
      <c r="F24763" s="89">
        <f>Table3[[#This Row],[Yield]]/100*(1+F24762)</f>
        <v>0</v>
      </c>
    </row>
    <row r="24764" spans="1:6" x14ac:dyDescent="0.2">
      <c r="A24764" s="88">
        <v>31170</v>
      </c>
      <c r="B24764" s="89">
        <v>1247.24</v>
      </c>
      <c r="C24764" s="89">
        <f>LN(Table3[[#This Row],[Value]]/B24763)</f>
        <v>3.9927588984935798E-3</v>
      </c>
      <c r="D24764" s="89"/>
      <c r="E24764" s="89"/>
      <c r="F24764" s="89">
        <f>Table3[[#This Row],[Yield]]/100*(1+F24763)</f>
        <v>0</v>
      </c>
    </row>
    <row r="24765" spans="1:6" x14ac:dyDescent="0.2">
      <c r="A24765" s="88">
        <v>31173</v>
      </c>
      <c r="B24765" s="89">
        <v>1247.79</v>
      </c>
      <c r="C24765" s="89">
        <f>LN(Table3[[#This Row],[Value]]/B24764)</f>
        <v>4.4087646954833434E-4</v>
      </c>
      <c r="D24765" s="89"/>
      <c r="E24765" s="89"/>
      <c r="F24765" s="89">
        <f>Table3[[#This Row],[Yield]]/100*(1+F24764)</f>
        <v>0</v>
      </c>
    </row>
    <row r="24766" spans="1:6" x14ac:dyDescent="0.2">
      <c r="A24766" s="88">
        <v>31174</v>
      </c>
      <c r="B24766" s="89">
        <v>1252.76</v>
      </c>
      <c r="C24766" s="89">
        <f>LN(Table3[[#This Row],[Value]]/B24765)</f>
        <v>3.9751307068610804E-3</v>
      </c>
      <c r="D24766" s="89"/>
      <c r="E24766" s="89"/>
      <c r="F24766" s="89">
        <f>Table3[[#This Row],[Yield]]/100*(1+F24765)</f>
        <v>0</v>
      </c>
    </row>
    <row r="24767" spans="1:6" x14ac:dyDescent="0.2">
      <c r="A24767" s="88">
        <v>31175</v>
      </c>
      <c r="B24767" s="89">
        <v>1249.78</v>
      </c>
      <c r="C24767" s="89">
        <f>LN(Table3[[#This Row],[Value]]/B24766)</f>
        <v>-2.3815814400801921E-3</v>
      </c>
      <c r="D24767" s="89"/>
      <c r="E24767" s="89"/>
      <c r="F24767" s="89">
        <f>Table3[[#This Row],[Yield]]/100*(1+F24766)</f>
        <v>0</v>
      </c>
    </row>
    <row r="24768" spans="1:6" x14ac:dyDescent="0.2">
      <c r="A24768" s="88">
        <v>31176</v>
      </c>
      <c r="B24768" s="89">
        <v>1260.27</v>
      </c>
      <c r="C24768" s="89">
        <f>LN(Table3[[#This Row],[Value]]/B24767)</f>
        <v>8.3584478973758782E-3</v>
      </c>
      <c r="D24768" s="89"/>
      <c r="E24768" s="89"/>
      <c r="F24768" s="89">
        <f>Table3[[#This Row],[Yield]]/100*(1+F24767)</f>
        <v>0</v>
      </c>
    </row>
    <row r="24769" spans="1:6" x14ac:dyDescent="0.2">
      <c r="A24769" s="88">
        <v>31177</v>
      </c>
      <c r="B24769" s="89">
        <v>1274.18</v>
      </c>
      <c r="C24769" s="89">
        <f>LN(Table3[[#This Row],[Value]]/B24768)</f>
        <v>1.0976850732239684E-2</v>
      </c>
      <c r="D24769" s="89"/>
      <c r="E24769" s="89"/>
      <c r="F24769" s="89">
        <f>Table3[[#This Row],[Yield]]/100*(1+F24768)</f>
        <v>0</v>
      </c>
    </row>
    <row r="24770" spans="1:6" x14ac:dyDescent="0.2">
      <c r="A24770" s="88">
        <v>31180</v>
      </c>
      <c r="B24770" s="89">
        <v>1277.5</v>
      </c>
      <c r="C24770" s="89">
        <f>LN(Table3[[#This Row],[Value]]/B24769)</f>
        <v>2.6022086417145612E-3</v>
      </c>
      <c r="D24770" s="89"/>
      <c r="E24770" s="89"/>
      <c r="F24770" s="89">
        <f>Table3[[#This Row],[Yield]]/100*(1+F24769)</f>
        <v>0</v>
      </c>
    </row>
    <row r="24771" spans="1:6" x14ac:dyDescent="0.2">
      <c r="A24771" s="88">
        <v>31181</v>
      </c>
      <c r="B24771" s="89">
        <v>1273.3</v>
      </c>
      <c r="C24771" s="89">
        <f>LN(Table3[[#This Row],[Value]]/B24770)</f>
        <v>-3.293087498469678E-3</v>
      </c>
      <c r="D24771" s="89"/>
      <c r="E24771" s="89"/>
      <c r="F24771" s="89">
        <f>Table3[[#This Row],[Yield]]/100*(1+F24770)</f>
        <v>0</v>
      </c>
    </row>
    <row r="24772" spans="1:6" x14ac:dyDescent="0.2">
      <c r="A24772" s="88">
        <v>31182</v>
      </c>
      <c r="B24772" s="89">
        <v>1273.52</v>
      </c>
      <c r="C24772" s="89">
        <f>LN(Table3[[#This Row],[Value]]/B24771)</f>
        <v>1.7276446749058929E-4</v>
      </c>
      <c r="D24772" s="89"/>
      <c r="E24772" s="89"/>
      <c r="F24772" s="89">
        <f>Table3[[#This Row],[Yield]]/100*(1+F24771)</f>
        <v>0</v>
      </c>
    </row>
    <row r="24773" spans="1:6" x14ac:dyDescent="0.2">
      <c r="A24773" s="88">
        <v>31183</v>
      </c>
      <c r="B24773" s="89">
        <v>1278.05</v>
      </c>
      <c r="C24773" s="89">
        <f>LN(Table3[[#This Row],[Value]]/B24772)</f>
        <v>3.5507587559632922E-3</v>
      </c>
      <c r="D24773" s="89"/>
      <c r="E24773" s="89"/>
      <c r="F24773" s="89">
        <f>Table3[[#This Row],[Yield]]/100*(1+F24772)</f>
        <v>0</v>
      </c>
    </row>
    <row r="24774" spans="1:6" x14ac:dyDescent="0.2">
      <c r="A24774" s="88">
        <v>31184</v>
      </c>
      <c r="B24774" s="89">
        <v>1285.3399999999999</v>
      </c>
      <c r="C24774" s="89">
        <f>LN(Table3[[#This Row],[Value]]/B24773)</f>
        <v>5.6877959680235448E-3</v>
      </c>
      <c r="D24774" s="89"/>
      <c r="E24774" s="89"/>
      <c r="F24774" s="89">
        <f>Table3[[#This Row],[Yield]]/100*(1+F24773)</f>
        <v>0</v>
      </c>
    </row>
    <row r="24775" spans="1:6" x14ac:dyDescent="0.2">
      <c r="A24775" s="88">
        <v>31187</v>
      </c>
      <c r="B24775" s="89">
        <v>1304.8800000000001</v>
      </c>
      <c r="C24775" s="89">
        <f>LN(Table3[[#This Row],[Value]]/B24774)</f>
        <v>1.5087807734907852E-2</v>
      </c>
      <c r="D24775" s="89"/>
      <c r="E24775" s="89"/>
      <c r="F24775" s="89">
        <f>Table3[[#This Row],[Yield]]/100*(1+F24774)</f>
        <v>0</v>
      </c>
    </row>
    <row r="24776" spans="1:6" x14ac:dyDescent="0.2">
      <c r="A24776" s="88">
        <v>31188</v>
      </c>
      <c r="B24776" s="89">
        <v>1309.7</v>
      </c>
      <c r="C24776" s="89">
        <f>LN(Table3[[#This Row],[Value]]/B24775)</f>
        <v>3.6870208295822601E-3</v>
      </c>
      <c r="D24776" s="89"/>
      <c r="E24776" s="89"/>
      <c r="F24776" s="89">
        <f>Table3[[#This Row],[Yield]]/100*(1+F24775)</f>
        <v>0</v>
      </c>
    </row>
    <row r="24777" spans="1:6" x14ac:dyDescent="0.2">
      <c r="A24777" s="88">
        <v>31189</v>
      </c>
      <c r="B24777" s="89">
        <v>1303.76</v>
      </c>
      <c r="C24777" s="89">
        <f>LN(Table3[[#This Row],[Value]]/B24776)</f>
        <v>-4.5457058676239091E-3</v>
      </c>
      <c r="D24777" s="89"/>
      <c r="E24777" s="89"/>
      <c r="F24777" s="89">
        <f>Table3[[#This Row],[Yield]]/100*(1+F24776)</f>
        <v>0</v>
      </c>
    </row>
    <row r="24778" spans="1:6" x14ac:dyDescent="0.2">
      <c r="A24778" s="88">
        <v>31190</v>
      </c>
      <c r="B24778" s="89">
        <v>1296.71</v>
      </c>
      <c r="C24778" s="89">
        <f>LN(Table3[[#This Row],[Value]]/B24777)</f>
        <v>-5.4221100586179169E-3</v>
      </c>
      <c r="D24778" s="89"/>
      <c r="E24778" s="89"/>
      <c r="F24778" s="89">
        <f>Table3[[#This Row],[Yield]]/100*(1+F24777)</f>
        <v>0</v>
      </c>
    </row>
    <row r="24779" spans="1:6" x14ac:dyDescent="0.2">
      <c r="A24779" s="88">
        <v>31191</v>
      </c>
      <c r="B24779" s="89">
        <v>1301.97</v>
      </c>
      <c r="C24779" s="89">
        <f>LN(Table3[[#This Row],[Value]]/B24778)</f>
        <v>4.0482146192859138E-3</v>
      </c>
      <c r="D24779" s="89"/>
      <c r="E24779" s="89"/>
      <c r="F24779" s="89">
        <f>Table3[[#This Row],[Yield]]/100*(1+F24778)</f>
        <v>0</v>
      </c>
    </row>
    <row r="24780" spans="1:6" x14ac:dyDescent="0.2">
      <c r="A24780" s="88">
        <v>31195</v>
      </c>
      <c r="B24780" s="89">
        <v>1301.52</v>
      </c>
      <c r="C24780" s="89">
        <f>LN(Table3[[#This Row],[Value]]/B24779)</f>
        <v>-3.4568982748645879E-4</v>
      </c>
      <c r="D24780" s="89"/>
      <c r="E24780" s="89"/>
      <c r="F24780" s="89">
        <f>Table3[[#This Row],[Yield]]/100*(1+F24779)</f>
        <v>0</v>
      </c>
    </row>
    <row r="24781" spans="1:6" x14ac:dyDescent="0.2">
      <c r="A24781" s="88">
        <v>31196</v>
      </c>
      <c r="B24781" s="89">
        <v>1302.98</v>
      </c>
      <c r="C24781" s="89">
        <f>LN(Table3[[#This Row],[Value]]/B24780)</f>
        <v>1.121136611962958E-3</v>
      </c>
      <c r="D24781" s="89"/>
      <c r="E24781" s="89"/>
      <c r="F24781" s="89">
        <f>Table3[[#This Row],[Yield]]/100*(1+F24780)</f>
        <v>0</v>
      </c>
    </row>
    <row r="24782" spans="1:6" x14ac:dyDescent="0.2">
      <c r="A24782" s="88">
        <v>31197</v>
      </c>
      <c r="B24782" s="89">
        <v>1305.78</v>
      </c>
      <c r="C24782" s="89">
        <f>LN(Table3[[#This Row],[Value]]/B24781)</f>
        <v>2.1466145411529487E-3</v>
      </c>
      <c r="D24782" s="89"/>
      <c r="E24782" s="89"/>
      <c r="F24782" s="89">
        <f>Table3[[#This Row],[Yield]]/100*(1+F24781)</f>
        <v>0</v>
      </c>
    </row>
    <row r="24783" spans="1:6" x14ac:dyDescent="0.2">
      <c r="A24783" s="88">
        <v>31198</v>
      </c>
      <c r="B24783" s="89">
        <v>1315.41</v>
      </c>
      <c r="C24783" s="89">
        <f>LN(Table3[[#This Row],[Value]]/B24782)</f>
        <v>7.3478407345890645E-3</v>
      </c>
      <c r="D24783" s="89"/>
      <c r="E24783" s="89"/>
      <c r="F24783" s="89">
        <f>Table3[[#This Row],[Yield]]/100*(1+F24782)</f>
        <v>0</v>
      </c>
    </row>
    <row r="24784" spans="1:6" x14ac:dyDescent="0.2">
      <c r="A24784" s="88">
        <v>31201</v>
      </c>
      <c r="B24784" s="89">
        <v>1310.93</v>
      </c>
      <c r="C24784" s="89">
        <f>LN(Table3[[#This Row],[Value]]/B24783)</f>
        <v>-3.4115951059031434E-3</v>
      </c>
      <c r="D24784" s="89"/>
      <c r="E24784" s="89"/>
      <c r="F24784" s="89">
        <f>Table3[[#This Row],[Yield]]/100*(1+F24783)</f>
        <v>0</v>
      </c>
    </row>
    <row r="24785" spans="1:6" x14ac:dyDescent="0.2">
      <c r="A24785" s="88">
        <v>31202</v>
      </c>
      <c r="B24785" s="89">
        <v>1315.3</v>
      </c>
      <c r="C24785" s="89">
        <f>LN(Table3[[#This Row],[Value]]/B24784)</f>
        <v>3.3279674920162301E-3</v>
      </c>
      <c r="D24785" s="89"/>
      <c r="E24785" s="89"/>
      <c r="F24785" s="89">
        <f>Table3[[#This Row],[Yield]]/100*(1+F24784)</f>
        <v>0</v>
      </c>
    </row>
    <row r="24786" spans="1:6" x14ac:dyDescent="0.2">
      <c r="A24786" s="88">
        <v>31203</v>
      </c>
      <c r="B24786" s="89">
        <v>1320.56</v>
      </c>
      <c r="C24786" s="89">
        <f>LN(Table3[[#This Row],[Value]]/B24785)</f>
        <v>3.9911125645526145E-3</v>
      </c>
      <c r="D24786" s="89"/>
      <c r="E24786" s="89"/>
      <c r="F24786" s="89">
        <f>Table3[[#This Row],[Yield]]/100*(1+F24785)</f>
        <v>0</v>
      </c>
    </row>
    <row r="24787" spans="1:6" x14ac:dyDescent="0.2">
      <c r="A24787" s="88">
        <v>31204</v>
      </c>
      <c r="B24787" s="89">
        <v>1327.28</v>
      </c>
      <c r="C24787" s="89">
        <f>LN(Table3[[#This Row],[Value]]/B24786)</f>
        <v>5.0758462958143775E-3</v>
      </c>
      <c r="D24787" s="89"/>
      <c r="E24787" s="89"/>
      <c r="F24787" s="89">
        <f>Table3[[#This Row],[Yield]]/100*(1+F24786)</f>
        <v>0</v>
      </c>
    </row>
    <row r="24788" spans="1:6" x14ac:dyDescent="0.2">
      <c r="A24788" s="88">
        <v>31205</v>
      </c>
      <c r="B24788" s="89">
        <v>1316.42</v>
      </c>
      <c r="C24788" s="89">
        <f>LN(Table3[[#This Row],[Value]]/B24787)</f>
        <v>-8.2158044308556707E-3</v>
      </c>
      <c r="D24788" s="89"/>
      <c r="E24788" s="89"/>
      <c r="F24788" s="89">
        <f>Table3[[#This Row],[Yield]]/100*(1+F24787)</f>
        <v>0</v>
      </c>
    </row>
    <row r="24789" spans="1:6" x14ac:dyDescent="0.2">
      <c r="A24789" s="88">
        <v>31208</v>
      </c>
      <c r="B24789" s="89">
        <v>1318.44</v>
      </c>
      <c r="C24789" s="89">
        <f>LN(Table3[[#This Row],[Value]]/B24788)</f>
        <v>1.5332885965457976E-3</v>
      </c>
      <c r="D24789" s="89"/>
      <c r="E24789" s="89"/>
      <c r="F24789" s="89">
        <f>Table3[[#This Row],[Yield]]/100*(1+F24788)</f>
        <v>0</v>
      </c>
    </row>
    <row r="24790" spans="1:6" x14ac:dyDescent="0.2">
      <c r="A24790" s="88">
        <v>31209</v>
      </c>
      <c r="B24790" s="89">
        <v>1313.84</v>
      </c>
      <c r="C24790" s="89">
        <f>LN(Table3[[#This Row],[Value]]/B24789)</f>
        <v>-3.495072471484497E-3</v>
      </c>
      <c r="D24790" s="89"/>
      <c r="E24790" s="89"/>
      <c r="F24790" s="89">
        <f>Table3[[#This Row],[Yield]]/100*(1+F24789)</f>
        <v>0</v>
      </c>
    </row>
    <row r="24791" spans="1:6" x14ac:dyDescent="0.2">
      <c r="A24791" s="88">
        <v>31210</v>
      </c>
      <c r="B24791" s="89">
        <v>1306.3399999999999</v>
      </c>
      <c r="C24791" s="89">
        <f>LN(Table3[[#This Row],[Value]]/B24790)</f>
        <v>-5.7248131681162419E-3</v>
      </c>
      <c r="D24791" s="89"/>
      <c r="E24791" s="89"/>
      <c r="F24791" s="89">
        <f>Table3[[#This Row],[Yield]]/100*(1+F24790)</f>
        <v>0</v>
      </c>
    </row>
    <row r="24792" spans="1:6" x14ac:dyDescent="0.2">
      <c r="A24792" s="88">
        <v>31211</v>
      </c>
      <c r="B24792" s="89">
        <v>1290.0999999999999</v>
      </c>
      <c r="C24792" s="89">
        <f>LN(Table3[[#This Row],[Value]]/B24791)</f>
        <v>-1.2509599130098284E-2</v>
      </c>
      <c r="D24792" s="89"/>
      <c r="E24792" s="89"/>
      <c r="F24792" s="89">
        <f>Table3[[#This Row],[Yield]]/100*(1+F24791)</f>
        <v>0</v>
      </c>
    </row>
    <row r="24793" spans="1:6" x14ac:dyDescent="0.2">
      <c r="A24793" s="88">
        <v>31212</v>
      </c>
      <c r="B24793" s="89">
        <v>1300.96</v>
      </c>
      <c r="C24793" s="89">
        <f>LN(Table3[[#This Row],[Value]]/B24792)</f>
        <v>8.3827187284364942E-3</v>
      </c>
      <c r="D24793" s="89"/>
      <c r="E24793" s="89"/>
      <c r="F24793" s="89">
        <f>Table3[[#This Row],[Yield]]/100*(1+F24792)</f>
        <v>0</v>
      </c>
    </row>
    <row r="24794" spans="1:6" x14ac:dyDescent="0.2">
      <c r="A24794" s="88">
        <v>31215</v>
      </c>
      <c r="B24794" s="89">
        <v>1298.3900000000001</v>
      </c>
      <c r="C24794" s="89">
        <f>LN(Table3[[#This Row],[Value]]/B24793)</f>
        <v>-1.9774180756193379E-3</v>
      </c>
      <c r="D24794" s="89"/>
      <c r="E24794" s="89"/>
      <c r="F24794" s="89">
        <f>Table3[[#This Row],[Yield]]/100*(1+F24793)</f>
        <v>0</v>
      </c>
    </row>
    <row r="24795" spans="1:6" x14ac:dyDescent="0.2">
      <c r="A24795" s="88">
        <v>31216</v>
      </c>
      <c r="B24795" s="89">
        <v>1304.77</v>
      </c>
      <c r="C24795" s="89">
        <f>LN(Table3[[#This Row],[Value]]/B24794)</f>
        <v>4.9017446291454098E-3</v>
      </c>
      <c r="D24795" s="89"/>
      <c r="E24795" s="89"/>
      <c r="F24795" s="89">
        <f>Table3[[#This Row],[Yield]]/100*(1+F24794)</f>
        <v>0</v>
      </c>
    </row>
    <row r="24796" spans="1:6" x14ac:dyDescent="0.2">
      <c r="A24796" s="88">
        <v>31217</v>
      </c>
      <c r="B24796" s="89">
        <v>1297.3800000000001</v>
      </c>
      <c r="C24796" s="89">
        <f>LN(Table3[[#This Row],[Value]]/B24795)</f>
        <v>-5.6799337991948039E-3</v>
      </c>
      <c r="D24796" s="89"/>
      <c r="E24796" s="89"/>
      <c r="F24796" s="89">
        <f>Table3[[#This Row],[Yield]]/100*(1+F24795)</f>
        <v>0</v>
      </c>
    </row>
    <row r="24797" spans="1:6" x14ac:dyDescent="0.2">
      <c r="A24797" s="88">
        <v>31218</v>
      </c>
      <c r="B24797" s="89">
        <v>1299.73</v>
      </c>
      <c r="C24797" s="89">
        <f>LN(Table3[[#This Row],[Value]]/B24796)</f>
        <v>1.8097043570430061E-3</v>
      </c>
      <c r="D24797" s="89"/>
      <c r="E24797" s="89"/>
      <c r="F24797" s="89">
        <f>Table3[[#This Row],[Yield]]/100*(1+F24796)</f>
        <v>0</v>
      </c>
    </row>
    <row r="24798" spans="1:6" x14ac:dyDescent="0.2">
      <c r="A24798" s="88">
        <v>31219</v>
      </c>
      <c r="B24798" s="89">
        <v>1324.48</v>
      </c>
      <c r="C24798" s="89">
        <f>LN(Table3[[#This Row],[Value]]/B24797)</f>
        <v>1.8863378989465843E-2</v>
      </c>
      <c r="D24798" s="89"/>
      <c r="E24798" s="89"/>
      <c r="F24798" s="89">
        <f>Table3[[#This Row],[Yield]]/100*(1+F24797)</f>
        <v>0</v>
      </c>
    </row>
    <row r="24799" spans="1:6" x14ac:dyDescent="0.2">
      <c r="A24799" s="88">
        <v>31222</v>
      </c>
      <c r="B24799" s="89">
        <v>1320.56</v>
      </c>
      <c r="C24799" s="89">
        <f>LN(Table3[[#This Row],[Value]]/B24798)</f>
        <v>-2.9640405210820575E-3</v>
      </c>
      <c r="D24799" s="89"/>
      <c r="E24799" s="89"/>
      <c r="F24799" s="89">
        <f>Table3[[#This Row],[Yield]]/100*(1+F24798)</f>
        <v>0</v>
      </c>
    </row>
    <row r="24800" spans="1:6" x14ac:dyDescent="0.2">
      <c r="A24800" s="88">
        <v>31223</v>
      </c>
      <c r="B24800" s="89">
        <v>1323.03</v>
      </c>
      <c r="C24800" s="89">
        <f>LN(Table3[[#This Row],[Value]]/B24799)</f>
        <v>1.8686715555408749E-3</v>
      </c>
      <c r="D24800" s="89"/>
      <c r="E24800" s="89"/>
      <c r="F24800" s="89">
        <f>Table3[[#This Row],[Yield]]/100*(1+F24799)</f>
        <v>0</v>
      </c>
    </row>
    <row r="24801" spans="1:6" x14ac:dyDescent="0.2">
      <c r="A24801" s="88">
        <v>31224</v>
      </c>
      <c r="B24801" s="89">
        <v>1323.81</v>
      </c>
      <c r="C24801" s="89">
        <f>LN(Table3[[#This Row],[Value]]/B24800)</f>
        <v>5.8938207264441962E-4</v>
      </c>
      <c r="D24801" s="89"/>
      <c r="E24801" s="89"/>
      <c r="F24801" s="89">
        <f>Table3[[#This Row],[Yield]]/100*(1+F24800)</f>
        <v>0</v>
      </c>
    </row>
    <row r="24802" spans="1:6" x14ac:dyDescent="0.2">
      <c r="A24802" s="88">
        <v>31225</v>
      </c>
      <c r="B24802" s="89">
        <v>1332.21</v>
      </c>
      <c r="C24802" s="89">
        <f>LN(Table3[[#This Row],[Value]]/B24801)</f>
        <v>6.3252746638588911E-3</v>
      </c>
      <c r="D24802" s="89"/>
      <c r="E24802" s="89"/>
      <c r="F24802" s="89">
        <f>Table3[[#This Row],[Yield]]/100*(1+F24801)</f>
        <v>0</v>
      </c>
    </row>
    <row r="24803" spans="1:6" x14ac:dyDescent="0.2">
      <c r="A24803" s="88">
        <v>31226</v>
      </c>
      <c r="B24803" s="89">
        <v>1335.46</v>
      </c>
      <c r="C24803" s="89">
        <f>LN(Table3[[#This Row],[Value]]/B24802)</f>
        <v>2.4365844410455702E-3</v>
      </c>
      <c r="D24803" s="89"/>
      <c r="E24803" s="89"/>
      <c r="F24803" s="89">
        <f>Table3[[#This Row],[Yield]]/100*(1+F24802)</f>
        <v>0</v>
      </c>
    </row>
    <row r="24804" spans="1:6" x14ac:dyDescent="0.2">
      <c r="A24804" s="88">
        <v>31229</v>
      </c>
      <c r="B24804" s="89">
        <v>1337.14</v>
      </c>
      <c r="C24804" s="89">
        <f>LN(Table3[[#This Row],[Value]]/B24803)</f>
        <v>1.257202889529511E-3</v>
      </c>
      <c r="D24804" s="89"/>
      <c r="E24804" s="89"/>
      <c r="F24804" s="89">
        <f>Table3[[#This Row],[Yield]]/100*(1+F24803)</f>
        <v>0</v>
      </c>
    </row>
    <row r="24805" spans="1:6" x14ac:dyDescent="0.2">
      <c r="A24805" s="88">
        <v>31230</v>
      </c>
      <c r="B24805" s="89">
        <v>1334.01</v>
      </c>
      <c r="C24805" s="89">
        <f>LN(Table3[[#This Row],[Value]]/B24804)</f>
        <v>-2.3435609625585821E-3</v>
      </c>
      <c r="D24805" s="89"/>
      <c r="E24805" s="89"/>
      <c r="F24805" s="89">
        <f>Table3[[#This Row],[Yield]]/100*(1+F24804)</f>
        <v>0</v>
      </c>
    </row>
    <row r="24806" spans="1:6" x14ac:dyDescent="0.2">
      <c r="A24806" s="88">
        <v>31231</v>
      </c>
      <c r="B24806" s="89">
        <v>1326.39</v>
      </c>
      <c r="C24806" s="89">
        <f>LN(Table3[[#This Row],[Value]]/B24805)</f>
        <v>-5.7284775505957279E-3</v>
      </c>
      <c r="D24806" s="89"/>
      <c r="E24806" s="89"/>
      <c r="F24806" s="89">
        <f>Table3[[#This Row],[Yield]]/100*(1+F24805)</f>
        <v>0</v>
      </c>
    </row>
    <row r="24807" spans="1:6" x14ac:dyDescent="0.2">
      <c r="A24807" s="88">
        <v>31233</v>
      </c>
      <c r="B24807" s="89">
        <v>1334.45</v>
      </c>
      <c r="C24807" s="89">
        <f>LN(Table3[[#This Row],[Value]]/B24806)</f>
        <v>6.0582557777288442E-3</v>
      </c>
      <c r="D24807" s="89"/>
      <c r="E24807" s="89"/>
      <c r="F24807" s="89">
        <f>Table3[[#This Row],[Yield]]/100*(1+F24806)</f>
        <v>0</v>
      </c>
    </row>
    <row r="24808" spans="1:6" x14ac:dyDescent="0.2">
      <c r="A24808" s="88">
        <v>31236</v>
      </c>
      <c r="B24808" s="89">
        <v>1328.41</v>
      </c>
      <c r="C24808" s="89">
        <f>LN(Table3[[#This Row],[Value]]/B24807)</f>
        <v>-4.5364835991656347E-3</v>
      </c>
      <c r="D24808" s="89"/>
      <c r="E24808" s="89"/>
      <c r="F24808" s="89">
        <f>Table3[[#This Row],[Yield]]/100*(1+F24807)</f>
        <v>0</v>
      </c>
    </row>
    <row r="24809" spans="1:6" x14ac:dyDescent="0.2">
      <c r="A24809" s="88">
        <v>31237</v>
      </c>
      <c r="B24809" s="89">
        <v>1321.91</v>
      </c>
      <c r="C24809" s="89">
        <f>LN(Table3[[#This Row],[Value]]/B24808)</f>
        <v>-4.9050779018236174E-3</v>
      </c>
      <c r="D24809" s="89"/>
      <c r="E24809" s="89"/>
      <c r="F24809" s="89">
        <f>Table3[[#This Row],[Yield]]/100*(1+F24808)</f>
        <v>0</v>
      </c>
    </row>
    <row r="24810" spans="1:6" x14ac:dyDescent="0.2">
      <c r="A24810" s="88">
        <v>31238</v>
      </c>
      <c r="B24810" s="89">
        <v>1332.89</v>
      </c>
      <c r="C24810" s="89">
        <f>LN(Table3[[#This Row],[Value]]/B24809)</f>
        <v>8.2718567180466527E-3</v>
      </c>
      <c r="D24810" s="89"/>
      <c r="E24810" s="89"/>
      <c r="F24810" s="89">
        <f>Table3[[#This Row],[Yield]]/100*(1+F24809)</f>
        <v>0</v>
      </c>
    </row>
    <row r="24811" spans="1:6" x14ac:dyDescent="0.2">
      <c r="A24811" s="88">
        <v>31239</v>
      </c>
      <c r="B24811" s="89">
        <v>1337.7</v>
      </c>
      <c r="C24811" s="89">
        <f>LN(Table3[[#This Row],[Value]]/B24810)</f>
        <v>3.6022041580040104E-3</v>
      </c>
      <c r="D24811" s="89"/>
      <c r="E24811" s="89"/>
      <c r="F24811" s="89">
        <f>Table3[[#This Row],[Yield]]/100*(1+F24810)</f>
        <v>0</v>
      </c>
    </row>
    <row r="24812" spans="1:6" x14ac:dyDescent="0.2">
      <c r="A24812" s="88">
        <v>31240</v>
      </c>
      <c r="B24812" s="89">
        <v>1338.6</v>
      </c>
      <c r="C24812" s="89">
        <f>LN(Table3[[#This Row],[Value]]/B24811)</f>
        <v>6.7257036500115955E-4</v>
      </c>
      <c r="D24812" s="89"/>
      <c r="E24812" s="89"/>
      <c r="F24812" s="89">
        <f>Table3[[#This Row],[Yield]]/100*(1+F24811)</f>
        <v>0</v>
      </c>
    </row>
    <row r="24813" spans="1:6" x14ac:dyDescent="0.2">
      <c r="A24813" s="88">
        <v>31243</v>
      </c>
      <c r="B24813" s="89">
        <v>1335.46</v>
      </c>
      <c r="C24813" s="89">
        <f>LN(Table3[[#This Row],[Value]]/B24812)</f>
        <v>-2.3484898941663881E-3</v>
      </c>
      <c r="D24813" s="89"/>
      <c r="E24813" s="89"/>
      <c r="F24813" s="89">
        <f>Table3[[#This Row],[Yield]]/100*(1+F24812)</f>
        <v>0</v>
      </c>
    </row>
    <row r="24814" spans="1:6" x14ac:dyDescent="0.2">
      <c r="A24814" s="88">
        <v>31244</v>
      </c>
      <c r="B24814" s="89">
        <v>1347.89</v>
      </c>
      <c r="C24814" s="89">
        <f>LN(Table3[[#This Row],[Value]]/B24813)</f>
        <v>9.2646049963349564E-3</v>
      </c>
      <c r="D24814" s="89"/>
      <c r="E24814" s="89"/>
      <c r="F24814" s="89">
        <f>Table3[[#This Row],[Yield]]/100*(1+F24813)</f>
        <v>0</v>
      </c>
    </row>
    <row r="24815" spans="1:6" x14ac:dyDescent="0.2">
      <c r="A24815" s="88">
        <v>31245</v>
      </c>
      <c r="B24815" s="89">
        <v>1357.97</v>
      </c>
      <c r="C24815" s="89">
        <f>LN(Table3[[#This Row],[Value]]/B24814)</f>
        <v>7.4505307951635083E-3</v>
      </c>
      <c r="D24815" s="89"/>
      <c r="E24815" s="89"/>
      <c r="F24815" s="89">
        <f>Table3[[#This Row],[Yield]]/100*(1+F24814)</f>
        <v>0</v>
      </c>
    </row>
    <row r="24816" spans="1:6" x14ac:dyDescent="0.2">
      <c r="A24816" s="88">
        <v>31246</v>
      </c>
      <c r="B24816" s="89">
        <v>1350.92</v>
      </c>
      <c r="C24816" s="89">
        <f>LN(Table3[[#This Row],[Value]]/B24815)</f>
        <v>-5.2050957529785934E-3</v>
      </c>
      <c r="D24816" s="89"/>
      <c r="E24816" s="89"/>
      <c r="F24816" s="89">
        <f>Table3[[#This Row],[Yield]]/100*(1+F24815)</f>
        <v>0</v>
      </c>
    </row>
    <row r="24817" spans="1:6" x14ac:dyDescent="0.2">
      <c r="A24817" s="88">
        <v>31247</v>
      </c>
      <c r="B24817" s="89">
        <v>1359.54</v>
      </c>
      <c r="C24817" s="89">
        <f>LN(Table3[[#This Row],[Value]]/B24816)</f>
        <v>6.3605654106260344E-3</v>
      </c>
      <c r="D24817" s="89"/>
      <c r="E24817" s="89"/>
      <c r="F24817" s="89">
        <f>Table3[[#This Row],[Yield]]/100*(1+F24816)</f>
        <v>0</v>
      </c>
    </row>
    <row r="24818" spans="1:6" x14ac:dyDescent="0.2">
      <c r="A24818" s="88">
        <v>31250</v>
      </c>
      <c r="B24818" s="89">
        <v>1357.64</v>
      </c>
      <c r="C24818" s="89">
        <f>LN(Table3[[#This Row],[Value]]/B24817)</f>
        <v>-1.3985089759769617E-3</v>
      </c>
      <c r="D24818" s="89"/>
      <c r="E24818" s="89"/>
      <c r="F24818" s="89">
        <f>Table3[[#This Row],[Yield]]/100*(1+F24817)</f>
        <v>0</v>
      </c>
    </row>
    <row r="24819" spans="1:6" x14ac:dyDescent="0.2">
      <c r="A24819" s="88">
        <v>31251</v>
      </c>
      <c r="B24819" s="89">
        <v>1351.81</v>
      </c>
      <c r="C24819" s="89">
        <f>LN(Table3[[#This Row],[Value]]/B24818)</f>
        <v>-4.303463062636903E-3</v>
      </c>
      <c r="D24819" s="89"/>
      <c r="E24819" s="89"/>
      <c r="F24819" s="89">
        <f>Table3[[#This Row],[Yield]]/100*(1+F24818)</f>
        <v>0</v>
      </c>
    </row>
    <row r="24820" spans="1:6" x14ac:dyDescent="0.2">
      <c r="A24820" s="88">
        <v>31252</v>
      </c>
      <c r="B24820" s="89">
        <v>1348.9</v>
      </c>
      <c r="C24820" s="89">
        <f>LN(Table3[[#This Row],[Value]]/B24819)</f>
        <v>-2.1549897072732967E-3</v>
      </c>
      <c r="D24820" s="89"/>
      <c r="E24820" s="89"/>
      <c r="F24820" s="89">
        <f>Table3[[#This Row],[Yield]]/100*(1+F24819)</f>
        <v>0</v>
      </c>
    </row>
    <row r="24821" spans="1:6" x14ac:dyDescent="0.2">
      <c r="A24821" s="88">
        <v>31253</v>
      </c>
      <c r="B24821" s="89">
        <v>1353.61</v>
      </c>
      <c r="C24821" s="89">
        <f>LN(Table3[[#This Row],[Value]]/B24820)</f>
        <v>3.485652055891548E-3</v>
      </c>
      <c r="D24821" s="89"/>
      <c r="E24821" s="89"/>
      <c r="F24821" s="89">
        <f>Table3[[#This Row],[Yield]]/100*(1+F24820)</f>
        <v>0</v>
      </c>
    </row>
    <row r="24822" spans="1:6" x14ac:dyDescent="0.2">
      <c r="A24822" s="88">
        <v>31254</v>
      </c>
      <c r="B24822" s="89">
        <v>1357.08</v>
      </c>
      <c r="C24822" s="89">
        <f>LN(Table3[[#This Row],[Value]]/B24821)</f>
        <v>2.560235139710263E-3</v>
      </c>
      <c r="D24822" s="89"/>
      <c r="E24822" s="89"/>
      <c r="F24822" s="89">
        <f>Table3[[#This Row],[Yield]]/100*(1+F24821)</f>
        <v>0</v>
      </c>
    </row>
    <row r="24823" spans="1:6" x14ac:dyDescent="0.2">
      <c r="A24823" s="88">
        <v>31257</v>
      </c>
      <c r="B24823" s="89">
        <v>1343.86</v>
      </c>
      <c r="C24823" s="89">
        <f>LN(Table3[[#This Row],[Value]]/B24822)</f>
        <v>-9.7892626805317299E-3</v>
      </c>
      <c r="D24823" s="89"/>
      <c r="E24823" s="89"/>
      <c r="F24823" s="89">
        <f>Table3[[#This Row],[Yield]]/100*(1+F24822)</f>
        <v>0</v>
      </c>
    </row>
    <row r="24824" spans="1:6" x14ac:dyDescent="0.2">
      <c r="A24824" s="88">
        <v>31258</v>
      </c>
      <c r="B24824" s="89">
        <v>1346.1</v>
      </c>
      <c r="C24824" s="89">
        <f>LN(Table3[[#This Row],[Value]]/B24823)</f>
        <v>1.6654526593431946E-3</v>
      </c>
      <c r="D24824" s="89"/>
      <c r="E24824" s="89"/>
      <c r="F24824" s="89">
        <f>Table3[[#This Row],[Yield]]/100*(1+F24823)</f>
        <v>0</v>
      </c>
    </row>
    <row r="24825" spans="1:6" x14ac:dyDescent="0.2">
      <c r="A24825" s="88">
        <v>31259</v>
      </c>
      <c r="B24825" s="89">
        <v>1347.45</v>
      </c>
      <c r="C24825" s="89">
        <f>LN(Table3[[#This Row],[Value]]/B24824)</f>
        <v>1.0023946932781779E-3</v>
      </c>
      <c r="D24825" s="89"/>
      <c r="E24825" s="89"/>
      <c r="F24825" s="89">
        <f>Table3[[#This Row],[Yield]]/100*(1+F24824)</f>
        <v>0</v>
      </c>
    </row>
    <row r="24826" spans="1:6" x14ac:dyDescent="0.2">
      <c r="A24826" s="88">
        <v>31260</v>
      </c>
      <c r="B24826" s="89">
        <v>1355.62</v>
      </c>
      <c r="C24826" s="89">
        <f>LN(Table3[[#This Row],[Value]]/B24825)</f>
        <v>6.0449968953729567E-3</v>
      </c>
      <c r="D24826" s="89"/>
      <c r="E24826" s="89"/>
      <c r="F24826" s="89">
        <f>Table3[[#This Row],[Yield]]/100*(1+F24825)</f>
        <v>0</v>
      </c>
    </row>
    <row r="24827" spans="1:6" x14ac:dyDescent="0.2">
      <c r="A24827" s="88">
        <v>31261</v>
      </c>
      <c r="B24827" s="89">
        <v>1353.05</v>
      </c>
      <c r="C24827" s="89">
        <f>LN(Table3[[#This Row],[Value]]/B24826)</f>
        <v>-1.8976108357226073E-3</v>
      </c>
      <c r="D24827" s="89"/>
      <c r="E24827" s="89"/>
      <c r="F24827" s="89">
        <f>Table3[[#This Row],[Yield]]/100*(1+F24826)</f>
        <v>0</v>
      </c>
    </row>
    <row r="24828" spans="1:6" x14ac:dyDescent="0.2">
      <c r="A24828" s="88">
        <v>31264</v>
      </c>
      <c r="B24828" s="89">
        <v>1346.89</v>
      </c>
      <c r="C24828" s="89">
        <f>LN(Table3[[#This Row],[Value]]/B24827)</f>
        <v>-4.5630722819263473E-3</v>
      </c>
      <c r="D24828" s="89"/>
      <c r="E24828" s="89"/>
      <c r="F24828" s="89">
        <f>Table3[[#This Row],[Yield]]/100*(1+F24827)</f>
        <v>0</v>
      </c>
    </row>
    <row r="24829" spans="1:6" x14ac:dyDescent="0.2">
      <c r="A24829" s="88">
        <v>31265</v>
      </c>
      <c r="B24829" s="89">
        <v>1325.16</v>
      </c>
      <c r="C24829" s="89">
        <f>LN(Table3[[#This Row],[Value]]/B24828)</f>
        <v>-1.6265024274009374E-2</v>
      </c>
      <c r="D24829" s="89"/>
      <c r="E24829" s="89"/>
      <c r="F24829" s="89">
        <f>Table3[[#This Row],[Yield]]/100*(1+F24828)</f>
        <v>0</v>
      </c>
    </row>
    <row r="24830" spans="1:6" x14ac:dyDescent="0.2">
      <c r="A24830" s="88">
        <v>31266</v>
      </c>
      <c r="B24830" s="89">
        <v>1325.04</v>
      </c>
      <c r="C24830" s="89">
        <f>LN(Table3[[#This Row],[Value]]/B24829)</f>
        <v>-9.0559203140970609E-5</v>
      </c>
      <c r="D24830" s="89"/>
      <c r="E24830" s="89"/>
      <c r="F24830" s="89">
        <f>Table3[[#This Row],[Yield]]/100*(1+F24829)</f>
        <v>0</v>
      </c>
    </row>
    <row r="24831" spans="1:6" x14ac:dyDescent="0.2">
      <c r="A24831" s="88">
        <v>31267</v>
      </c>
      <c r="B24831" s="89">
        <v>1329.86</v>
      </c>
      <c r="C24831" s="89">
        <f>LN(Table3[[#This Row],[Value]]/B24830)</f>
        <v>3.6310258734508116E-3</v>
      </c>
      <c r="D24831" s="89"/>
      <c r="E24831" s="89"/>
      <c r="F24831" s="89">
        <f>Table3[[#This Row],[Yield]]/100*(1+F24830)</f>
        <v>0</v>
      </c>
    </row>
    <row r="24832" spans="1:6" x14ac:dyDescent="0.2">
      <c r="A24832" s="88">
        <v>31268</v>
      </c>
      <c r="B24832" s="89">
        <v>1320.79</v>
      </c>
      <c r="C24832" s="89">
        <f>LN(Table3[[#This Row],[Value]]/B24831)</f>
        <v>-6.8436311090813162E-3</v>
      </c>
      <c r="D24832" s="89"/>
      <c r="E24832" s="89"/>
      <c r="F24832" s="89">
        <f>Table3[[#This Row],[Yield]]/100*(1+F24831)</f>
        <v>0</v>
      </c>
    </row>
    <row r="24833" spans="1:6" x14ac:dyDescent="0.2">
      <c r="A24833" s="88">
        <v>31271</v>
      </c>
      <c r="B24833" s="89">
        <v>1314.29</v>
      </c>
      <c r="C24833" s="89">
        <f>LN(Table3[[#This Row],[Value]]/B24832)</f>
        <v>-4.9334465622013325E-3</v>
      </c>
      <c r="D24833" s="89"/>
      <c r="E24833" s="89"/>
      <c r="F24833" s="89">
        <f>Table3[[#This Row],[Yield]]/100*(1+F24832)</f>
        <v>0</v>
      </c>
    </row>
    <row r="24834" spans="1:6" x14ac:dyDescent="0.2">
      <c r="A24834" s="88">
        <v>31272</v>
      </c>
      <c r="B24834" s="89">
        <v>1315.3</v>
      </c>
      <c r="C24834" s="89">
        <f>LN(Table3[[#This Row],[Value]]/B24833)</f>
        <v>7.6818062866601587E-4</v>
      </c>
      <c r="D24834" s="89"/>
      <c r="E24834" s="89"/>
      <c r="F24834" s="89">
        <f>Table3[[#This Row],[Yield]]/100*(1+F24833)</f>
        <v>0</v>
      </c>
    </row>
    <row r="24835" spans="1:6" x14ac:dyDescent="0.2">
      <c r="A24835" s="88">
        <v>31273</v>
      </c>
      <c r="B24835" s="89">
        <v>1316.98</v>
      </c>
      <c r="C24835" s="89">
        <f>LN(Table3[[#This Row],[Value]]/B24834)</f>
        <v>1.2764601243858646E-3</v>
      </c>
      <c r="D24835" s="89"/>
      <c r="E24835" s="89"/>
      <c r="F24835" s="89">
        <f>Table3[[#This Row],[Yield]]/100*(1+F24834)</f>
        <v>0</v>
      </c>
    </row>
    <row r="24836" spans="1:6" x14ac:dyDescent="0.2">
      <c r="A24836" s="88">
        <v>31274</v>
      </c>
      <c r="B24836" s="89">
        <v>1317.76</v>
      </c>
      <c r="C24836" s="89">
        <f>LN(Table3[[#This Row],[Value]]/B24835)</f>
        <v>5.9208880025121084E-4</v>
      </c>
      <c r="D24836" s="89"/>
      <c r="E24836" s="89"/>
      <c r="F24836" s="89">
        <f>Table3[[#This Row],[Yield]]/100*(1+F24835)</f>
        <v>0</v>
      </c>
    </row>
    <row r="24837" spans="1:6" x14ac:dyDescent="0.2">
      <c r="A24837" s="88">
        <v>31275</v>
      </c>
      <c r="B24837" s="89">
        <v>1312.72</v>
      </c>
      <c r="C24837" s="89">
        <f>LN(Table3[[#This Row],[Value]]/B24836)</f>
        <v>-3.8320049324749687E-3</v>
      </c>
      <c r="D24837" s="89"/>
      <c r="E24837" s="89"/>
      <c r="F24837" s="89">
        <f>Table3[[#This Row],[Yield]]/100*(1+F24836)</f>
        <v>0</v>
      </c>
    </row>
    <row r="24838" spans="1:6" x14ac:dyDescent="0.2">
      <c r="A24838" s="88">
        <v>31278</v>
      </c>
      <c r="B24838" s="89">
        <v>1312.5</v>
      </c>
      <c r="C24838" s="89">
        <f>LN(Table3[[#This Row],[Value]]/B24837)</f>
        <v>-1.6760500111609436E-4</v>
      </c>
      <c r="D24838" s="89"/>
      <c r="E24838" s="89"/>
      <c r="F24838" s="89">
        <f>Table3[[#This Row],[Yield]]/100*(1+F24837)</f>
        <v>0</v>
      </c>
    </row>
    <row r="24839" spans="1:6" x14ac:dyDescent="0.2">
      <c r="A24839" s="88">
        <v>31279</v>
      </c>
      <c r="B24839" s="89">
        <v>1323.7</v>
      </c>
      <c r="C24839" s="89">
        <f>LN(Table3[[#This Row],[Value]]/B24838)</f>
        <v>8.4971302539462532E-3</v>
      </c>
      <c r="D24839" s="89"/>
      <c r="E24839" s="89"/>
      <c r="F24839" s="89">
        <f>Table3[[#This Row],[Yield]]/100*(1+F24838)</f>
        <v>0</v>
      </c>
    </row>
    <row r="24840" spans="1:6" x14ac:dyDescent="0.2">
      <c r="A24840" s="88">
        <v>31280</v>
      </c>
      <c r="B24840" s="89">
        <v>1329.53</v>
      </c>
      <c r="C24840" s="89">
        <f>LN(Table3[[#This Row],[Value]]/B24839)</f>
        <v>4.3946505827792684E-3</v>
      </c>
      <c r="D24840" s="89"/>
      <c r="E24840" s="89"/>
      <c r="F24840" s="89">
        <f>Table3[[#This Row],[Yield]]/100*(1+F24839)</f>
        <v>0</v>
      </c>
    </row>
    <row r="24841" spans="1:6" x14ac:dyDescent="0.2">
      <c r="A24841" s="88">
        <v>31281</v>
      </c>
      <c r="B24841" s="89">
        <v>1318.1</v>
      </c>
      <c r="C24841" s="89">
        <f>LN(Table3[[#This Row],[Value]]/B24840)</f>
        <v>-8.6341905840843242E-3</v>
      </c>
      <c r="D24841" s="89"/>
      <c r="E24841" s="89"/>
      <c r="F24841" s="89">
        <f>Table3[[#This Row],[Yield]]/100*(1+F24840)</f>
        <v>0</v>
      </c>
    </row>
    <row r="24842" spans="1:6" x14ac:dyDescent="0.2">
      <c r="A24842" s="88">
        <v>31282</v>
      </c>
      <c r="B24842" s="89">
        <v>1318.32</v>
      </c>
      <c r="C24842" s="89">
        <f>LN(Table3[[#This Row],[Value]]/B24841)</f>
        <v>1.668929840547453E-4</v>
      </c>
      <c r="D24842" s="89"/>
      <c r="E24842" s="89"/>
      <c r="F24842" s="89">
        <f>Table3[[#This Row],[Yield]]/100*(1+F24841)</f>
        <v>0</v>
      </c>
    </row>
    <row r="24843" spans="1:6" x14ac:dyDescent="0.2">
      <c r="A24843" s="88">
        <v>31285</v>
      </c>
      <c r="B24843" s="89">
        <v>1317.65</v>
      </c>
      <c r="C24843" s="89">
        <f>LN(Table3[[#This Row],[Value]]/B24842)</f>
        <v>-5.0835177519349564E-4</v>
      </c>
      <c r="D24843" s="89"/>
      <c r="E24843" s="89"/>
      <c r="F24843" s="89">
        <f>Table3[[#This Row],[Yield]]/100*(1+F24842)</f>
        <v>0</v>
      </c>
    </row>
    <row r="24844" spans="1:6" x14ac:dyDescent="0.2">
      <c r="A24844" s="88">
        <v>31286</v>
      </c>
      <c r="B24844" s="89">
        <v>1322.47</v>
      </c>
      <c r="C24844" s="89">
        <f>LN(Table3[[#This Row],[Value]]/B24843)</f>
        <v>3.651353237861637E-3</v>
      </c>
      <c r="D24844" s="89"/>
      <c r="E24844" s="89"/>
      <c r="F24844" s="89">
        <f>Table3[[#This Row],[Yield]]/100*(1+F24843)</f>
        <v>0</v>
      </c>
    </row>
    <row r="24845" spans="1:6" x14ac:dyDescent="0.2">
      <c r="A24845" s="88">
        <v>31287</v>
      </c>
      <c r="B24845" s="89">
        <v>1331.09</v>
      </c>
      <c r="C24845" s="89">
        <f>LN(Table3[[#This Row],[Value]]/B24844)</f>
        <v>6.4969552760337397E-3</v>
      </c>
      <c r="D24845" s="89"/>
      <c r="E24845" s="89"/>
      <c r="F24845" s="89">
        <f>Table3[[#This Row],[Yield]]/100*(1+F24844)</f>
        <v>0</v>
      </c>
    </row>
    <row r="24846" spans="1:6" x14ac:dyDescent="0.2">
      <c r="A24846" s="88">
        <v>31288</v>
      </c>
      <c r="B24846" s="89">
        <v>1335.13</v>
      </c>
      <c r="C24846" s="89">
        <f>LN(Table3[[#This Row],[Value]]/B24845)</f>
        <v>3.0305099293705989E-3</v>
      </c>
      <c r="D24846" s="89"/>
      <c r="E24846" s="89"/>
      <c r="F24846" s="89">
        <f>Table3[[#This Row],[Yield]]/100*(1+F24845)</f>
        <v>0</v>
      </c>
    </row>
    <row r="24847" spans="1:6" x14ac:dyDescent="0.2">
      <c r="A24847" s="88">
        <v>31289</v>
      </c>
      <c r="B24847" s="89">
        <v>1334.01</v>
      </c>
      <c r="C24847" s="89">
        <f>LN(Table3[[#This Row],[Value]]/B24846)</f>
        <v>-8.392216712005137E-4</v>
      </c>
      <c r="D24847" s="89"/>
      <c r="E24847" s="89"/>
      <c r="F24847" s="89">
        <f>Table3[[#This Row],[Yield]]/100*(1+F24846)</f>
        <v>0</v>
      </c>
    </row>
    <row r="24848" spans="1:6" x14ac:dyDescent="0.2">
      <c r="A24848" s="88">
        <v>31293</v>
      </c>
      <c r="B24848" s="89">
        <v>1329.19</v>
      </c>
      <c r="C24848" s="89">
        <f>LN(Table3[[#This Row],[Value]]/B24847)</f>
        <v>-3.619709569506508E-3</v>
      </c>
      <c r="D24848" s="89"/>
      <c r="E24848" s="89"/>
      <c r="F24848" s="89">
        <f>Table3[[#This Row],[Yield]]/100*(1+F24847)</f>
        <v>0</v>
      </c>
    </row>
    <row r="24849" spans="1:6" x14ac:dyDescent="0.2">
      <c r="A24849" s="88">
        <v>31294</v>
      </c>
      <c r="B24849" s="89">
        <v>1326.72</v>
      </c>
      <c r="C24849" s="89">
        <f>LN(Table3[[#This Row],[Value]]/B24848)</f>
        <v>-1.8600033224797274E-3</v>
      </c>
      <c r="D24849" s="89"/>
      <c r="E24849" s="89"/>
      <c r="F24849" s="89">
        <f>Table3[[#This Row],[Yield]]/100*(1+F24848)</f>
        <v>0</v>
      </c>
    </row>
    <row r="24850" spans="1:6" x14ac:dyDescent="0.2">
      <c r="A24850" s="88">
        <v>31295</v>
      </c>
      <c r="B24850" s="89">
        <v>1325.83</v>
      </c>
      <c r="C24850" s="89">
        <f>LN(Table3[[#This Row],[Value]]/B24849)</f>
        <v>-6.7105240873738096E-4</v>
      </c>
      <c r="D24850" s="89"/>
      <c r="E24850" s="89"/>
      <c r="F24850" s="89">
        <f>Table3[[#This Row],[Yield]]/100*(1+F24849)</f>
        <v>0</v>
      </c>
    </row>
    <row r="24851" spans="1:6" x14ac:dyDescent="0.2">
      <c r="A24851" s="88">
        <v>31296</v>
      </c>
      <c r="B24851" s="89">
        <v>1335.69</v>
      </c>
      <c r="C24851" s="89">
        <f>LN(Table3[[#This Row],[Value]]/B24850)</f>
        <v>7.4093338453236129E-3</v>
      </c>
      <c r="D24851" s="89"/>
      <c r="E24851" s="89"/>
      <c r="F24851" s="89">
        <f>Table3[[#This Row],[Yield]]/100*(1+F24850)</f>
        <v>0</v>
      </c>
    </row>
    <row r="24852" spans="1:6" x14ac:dyDescent="0.2">
      <c r="A24852" s="88">
        <v>31299</v>
      </c>
      <c r="B24852" s="89">
        <v>1339.27</v>
      </c>
      <c r="C24852" s="89">
        <f>LN(Table3[[#This Row],[Value]]/B24851)</f>
        <v>2.676677137182424E-3</v>
      </c>
      <c r="D24852" s="89"/>
      <c r="E24852" s="89"/>
      <c r="F24852" s="89">
        <f>Table3[[#This Row],[Yield]]/100*(1+F24851)</f>
        <v>0</v>
      </c>
    </row>
    <row r="24853" spans="1:6" x14ac:dyDescent="0.2">
      <c r="A24853" s="88">
        <v>31300</v>
      </c>
      <c r="B24853" s="89">
        <v>1333.45</v>
      </c>
      <c r="C24853" s="89">
        <f>LN(Table3[[#This Row],[Value]]/B24852)</f>
        <v>-4.3551207751125059E-3</v>
      </c>
      <c r="D24853" s="89"/>
      <c r="E24853" s="89"/>
      <c r="F24853" s="89">
        <f>Table3[[#This Row],[Yield]]/100*(1+F24852)</f>
        <v>0</v>
      </c>
    </row>
    <row r="24854" spans="1:6" x14ac:dyDescent="0.2">
      <c r="A24854" s="88">
        <v>31301</v>
      </c>
      <c r="B24854" s="89">
        <v>1319.44</v>
      </c>
      <c r="C24854" s="89">
        <f>LN(Table3[[#This Row],[Value]]/B24853)</f>
        <v>-1.056216446611943E-2</v>
      </c>
      <c r="D24854" s="89"/>
      <c r="E24854" s="89"/>
      <c r="F24854" s="89">
        <f>Table3[[#This Row],[Yield]]/100*(1+F24853)</f>
        <v>0</v>
      </c>
    </row>
    <row r="24855" spans="1:6" x14ac:dyDescent="0.2">
      <c r="A24855" s="88">
        <v>31302</v>
      </c>
      <c r="B24855" s="89">
        <v>1312.39</v>
      </c>
      <c r="C24855" s="89">
        <f>LN(Table3[[#This Row],[Value]]/B24854)</f>
        <v>-5.3575017101418626E-3</v>
      </c>
      <c r="D24855" s="89"/>
      <c r="E24855" s="89"/>
      <c r="F24855" s="89">
        <f>Table3[[#This Row],[Yield]]/100*(1+F24854)</f>
        <v>0</v>
      </c>
    </row>
    <row r="24856" spans="1:6" x14ac:dyDescent="0.2">
      <c r="A24856" s="88">
        <v>31303</v>
      </c>
      <c r="B24856" s="89">
        <v>1307.68</v>
      </c>
      <c r="C24856" s="89">
        <f>LN(Table3[[#This Row],[Value]]/B24855)</f>
        <v>-3.5953276619353461E-3</v>
      </c>
      <c r="D24856" s="89"/>
      <c r="E24856" s="89"/>
      <c r="F24856" s="89">
        <f>Table3[[#This Row],[Yield]]/100*(1+F24855)</f>
        <v>0</v>
      </c>
    </row>
    <row r="24857" spans="1:6" x14ac:dyDescent="0.2">
      <c r="A24857" s="88">
        <v>31306</v>
      </c>
      <c r="B24857" s="89">
        <v>1309.1400000000001</v>
      </c>
      <c r="C24857" s="89">
        <f>LN(Table3[[#This Row],[Value]]/B24856)</f>
        <v>1.1158582947944711E-3</v>
      </c>
      <c r="D24857" s="89"/>
      <c r="E24857" s="89"/>
      <c r="F24857" s="89">
        <f>Table3[[#This Row],[Yield]]/100*(1+F24856)</f>
        <v>0</v>
      </c>
    </row>
    <row r="24858" spans="1:6" x14ac:dyDescent="0.2">
      <c r="A24858" s="88">
        <v>31307</v>
      </c>
      <c r="B24858" s="89">
        <v>1298.1600000000001</v>
      </c>
      <c r="C24858" s="89">
        <f>LN(Table3[[#This Row],[Value]]/B24857)</f>
        <v>-8.4225558313328411E-3</v>
      </c>
      <c r="D24858" s="89"/>
      <c r="E24858" s="89"/>
      <c r="F24858" s="89">
        <f>Table3[[#This Row],[Yield]]/100*(1+F24857)</f>
        <v>0</v>
      </c>
    </row>
    <row r="24859" spans="1:6" x14ac:dyDescent="0.2">
      <c r="A24859" s="88">
        <v>31308</v>
      </c>
      <c r="B24859" s="89">
        <v>1300.4000000000001</v>
      </c>
      <c r="C24859" s="89">
        <f>LN(Table3[[#This Row],[Value]]/B24858)</f>
        <v>1.7240321984689621E-3</v>
      </c>
      <c r="D24859" s="89"/>
      <c r="E24859" s="89"/>
      <c r="F24859" s="89">
        <f>Table3[[#This Row],[Yield]]/100*(1+F24858)</f>
        <v>0</v>
      </c>
    </row>
    <row r="24860" spans="1:6" x14ac:dyDescent="0.2">
      <c r="A24860" s="88">
        <v>31309</v>
      </c>
      <c r="B24860" s="89">
        <v>1306.79</v>
      </c>
      <c r="C24860" s="89">
        <f>LN(Table3[[#This Row],[Value]]/B24859)</f>
        <v>4.9018389875062603E-3</v>
      </c>
      <c r="D24860" s="89"/>
      <c r="E24860" s="89"/>
      <c r="F24860" s="89">
        <f>Table3[[#This Row],[Yield]]/100*(1+F24859)</f>
        <v>0</v>
      </c>
    </row>
    <row r="24861" spans="1:6" x14ac:dyDescent="0.2">
      <c r="A24861" s="88">
        <v>31310</v>
      </c>
      <c r="B24861" s="89">
        <v>1297.94</v>
      </c>
      <c r="C24861" s="89">
        <f>LN(Table3[[#This Row],[Value]]/B24860)</f>
        <v>-6.7953561831069938E-3</v>
      </c>
      <c r="D24861" s="89"/>
      <c r="E24861" s="89"/>
      <c r="F24861" s="89">
        <f>Table3[[#This Row],[Yield]]/100*(1+F24860)</f>
        <v>0</v>
      </c>
    </row>
    <row r="24862" spans="1:6" x14ac:dyDescent="0.2">
      <c r="A24862" s="88">
        <v>31313</v>
      </c>
      <c r="B24862" s="89">
        <v>1316.31</v>
      </c>
      <c r="C24862" s="89">
        <f>LN(Table3[[#This Row],[Value]]/B24861)</f>
        <v>1.4053975220698506E-2</v>
      </c>
      <c r="D24862" s="89"/>
      <c r="E24862" s="89"/>
      <c r="F24862" s="89">
        <f>Table3[[#This Row],[Yield]]/100*(1+F24861)</f>
        <v>0</v>
      </c>
    </row>
    <row r="24863" spans="1:6" x14ac:dyDescent="0.2">
      <c r="A24863" s="88">
        <v>31314</v>
      </c>
      <c r="B24863" s="89">
        <v>1321.12</v>
      </c>
      <c r="C24863" s="89">
        <f>LN(Table3[[#This Row],[Value]]/B24862)</f>
        <v>3.6474942142700711E-3</v>
      </c>
      <c r="D24863" s="89"/>
      <c r="E24863" s="89"/>
      <c r="F24863" s="89">
        <f>Table3[[#This Row],[Yield]]/100*(1+F24862)</f>
        <v>0</v>
      </c>
    </row>
    <row r="24864" spans="1:6" x14ac:dyDescent="0.2">
      <c r="A24864" s="88">
        <v>31315</v>
      </c>
      <c r="B24864" s="89">
        <v>1312.05</v>
      </c>
      <c r="C24864" s="89">
        <f>LN(Table3[[#This Row],[Value]]/B24863)</f>
        <v>-6.8890621351447691E-3</v>
      </c>
      <c r="D24864" s="89"/>
      <c r="E24864" s="89"/>
      <c r="F24864" s="89">
        <f>Table3[[#This Row],[Yield]]/100*(1+F24863)</f>
        <v>0</v>
      </c>
    </row>
    <row r="24865" spans="1:6" x14ac:dyDescent="0.2">
      <c r="A24865" s="88">
        <v>31316</v>
      </c>
      <c r="B24865" s="89">
        <v>1320.79</v>
      </c>
      <c r="C24865" s="89">
        <f>LN(Table3[[#This Row],[Value]]/B24864)</f>
        <v>6.6392428742947972E-3</v>
      </c>
      <c r="D24865" s="89"/>
      <c r="E24865" s="89"/>
      <c r="F24865" s="89">
        <f>Table3[[#This Row],[Yield]]/100*(1+F24864)</f>
        <v>0</v>
      </c>
    </row>
    <row r="24866" spans="1:6" x14ac:dyDescent="0.2">
      <c r="A24866" s="88">
        <v>31320</v>
      </c>
      <c r="B24866" s="89">
        <v>1328.63</v>
      </c>
      <c r="C24866" s="89">
        <f>LN(Table3[[#This Row],[Value]]/B24865)</f>
        <v>5.9182937275110634E-3</v>
      </c>
      <c r="D24866" s="89"/>
      <c r="E24866" s="89"/>
      <c r="F24866" s="89">
        <f>Table3[[#This Row],[Yield]]/100*(1+F24865)</f>
        <v>0</v>
      </c>
    </row>
    <row r="24867" spans="1:6" x14ac:dyDescent="0.2">
      <c r="A24867" s="88">
        <v>31321</v>
      </c>
      <c r="B24867" s="89">
        <v>1340.95</v>
      </c>
      <c r="C24867" s="89">
        <f>LN(Table3[[#This Row],[Value]]/B24866)</f>
        <v>9.2299818430181431E-3</v>
      </c>
      <c r="D24867" s="89"/>
      <c r="E24867" s="89"/>
      <c r="F24867" s="89">
        <f>Table3[[#This Row],[Yield]]/100*(1+F24866)</f>
        <v>0</v>
      </c>
    </row>
    <row r="24868" spans="1:6" x14ac:dyDescent="0.2">
      <c r="A24868" s="88">
        <v>31322</v>
      </c>
      <c r="B24868" s="89">
        <v>1333.67</v>
      </c>
      <c r="C24868" s="89">
        <f>LN(Table3[[#This Row],[Value]]/B24867)</f>
        <v>-5.4437774176394355E-3</v>
      </c>
      <c r="D24868" s="89"/>
      <c r="E24868" s="89"/>
      <c r="F24868" s="89">
        <f>Table3[[#This Row],[Yield]]/100*(1+F24867)</f>
        <v>0</v>
      </c>
    </row>
    <row r="24869" spans="1:6" x14ac:dyDescent="0.2">
      <c r="A24869" s="88">
        <v>31323</v>
      </c>
      <c r="B24869" s="89">
        <v>1333.11</v>
      </c>
      <c r="C24869" s="89">
        <f>LN(Table3[[#This Row],[Value]]/B24868)</f>
        <v>-4.1998215693194244E-4</v>
      </c>
      <c r="D24869" s="89"/>
      <c r="E24869" s="89"/>
      <c r="F24869" s="89">
        <f>Table3[[#This Row],[Yield]]/100*(1+F24868)</f>
        <v>0</v>
      </c>
    </row>
    <row r="24870" spans="1:6" x14ac:dyDescent="0.2">
      <c r="A24870" s="88">
        <v>31324</v>
      </c>
      <c r="B24870" s="89">
        <v>1328.74</v>
      </c>
      <c r="C24870" s="89">
        <f>LN(Table3[[#This Row],[Value]]/B24869)</f>
        <v>-3.2834336465668158E-3</v>
      </c>
      <c r="D24870" s="89"/>
      <c r="E24870" s="89"/>
      <c r="F24870" s="89">
        <f>Table3[[#This Row],[Yield]]/100*(1+F24869)</f>
        <v>0</v>
      </c>
    </row>
    <row r="24871" spans="1:6" x14ac:dyDescent="0.2">
      <c r="A24871" s="88">
        <v>31327</v>
      </c>
      <c r="B24871" s="89">
        <v>1324.37</v>
      </c>
      <c r="C24871" s="89">
        <f>LN(Table3[[#This Row],[Value]]/B24870)</f>
        <v>-3.294250107961234E-3</v>
      </c>
      <c r="D24871" s="89"/>
      <c r="E24871" s="89"/>
      <c r="F24871" s="89">
        <f>Table3[[#This Row],[Yield]]/100*(1+F24870)</f>
        <v>0</v>
      </c>
    </row>
    <row r="24872" spans="1:6" x14ac:dyDescent="0.2">
      <c r="A24872" s="88">
        <v>31328</v>
      </c>
      <c r="B24872" s="89">
        <v>1325.49</v>
      </c>
      <c r="C24872" s="89">
        <f>LN(Table3[[#This Row],[Value]]/B24871)</f>
        <v>8.4532772802652816E-4</v>
      </c>
      <c r="D24872" s="89"/>
      <c r="E24872" s="89"/>
      <c r="F24872" s="89">
        <f>Table3[[#This Row],[Yield]]/100*(1+F24871)</f>
        <v>0</v>
      </c>
    </row>
    <row r="24873" spans="1:6" x14ac:dyDescent="0.2">
      <c r="A24873" s="88">
        <v>31329</v>
      </c>
      <c r="B24873" s="89">
        <v>1326.72</v>
      </c>
      <c r="C24873" s="89">
        <f>LN(Table3[[#This Row],[Value]]/B24872)</f>
        <v>9.2752842963532238E-4</v>
      </c>
      <c r="D24873" s="89"/>
      <c r="E24873" s="89"/>
      <c r="F24873" s="89">
        <f>Table3[[#This Row],[Yield]]/100*(1+F24872)</f>
        <v>0</v>
      </c>
    </row>
    <row r="24874" spans="1:6" x14ac:dyDescent="0.2">
      <c r="A24874" s="88">
        <v>31330</v>
      </c>
      <c r="B24874" s="89">
        <v>1328.07</v>
      </c>
      <c r="C24874" s="89">
        <f>LN(Table3[[#This Row],[Value]]/B24873)</f>
        <v>1.017029683224734E-3</v>
      </c>
      <c r="D24874" s="89"/>
      <c r="E24874" s="89"/>
      <c r="F24874" s="89">
        <f>Table3[[#This Row],[Yield]]/100*(1+F24873)</f>
        <v>0</v>
      </c>
    </row>
    <row r="24875" spans="1:6" x14ac:dyDescent="0.2">
      <c r="A24875" s="88">
        <v>31331</v>
      </c>
      <c r="B24875" s="89">
        <v>1339.94</v>
      </c>
      <c r="C24875" s="89">
        <f>LN(Table3[[#This Row],[Value]]/B24874)</f>
        <v>8.8980763324889005E-3</v>
      </c>
      <c r="D24875" s="89"/>
      <c r="E24875" s="89"/>
      <c r="F24875" s="89">
        <f>Table3[[#This Row],[Yield]]/100*(1+F24874)</f>
        <v>0</v>
      </c>
    </row>
    <row r="24876" spans="1:6" x14ac:dyDescent="0.2">
      <c r="A24876" s="88">
        <v>31334</v>
      </c>
      <c r="B24876" s="89">
        <v>1354.73</v>
      </c>
      <c r="C24876" s="89">
        <f>LN(Table3[[#This Row],[Value]]/B24875)</f>
        <v>1.0977335642799204E-2</v>
      </c>
      <c r="D24876" s="89"/>
      <c r="E24876" s="89"/>
      <c r="F24876" s="89">
        <f>Table3[[#This Row],[Yield]]/100*(1+F24875)</f>
        <v>0</v>
      </c>
    </row>
    <row r="24877" spans="1:6" x14ac:dyDescent="0.2">
      <c r="A24877" s="88">
        <v>31335</v>
      </c>
      <c r="B24877" s="89">
        <v>1350.81</v>
      </c>
      <c r="C24877" s="89">
        <f>LN(Table3[[#This Row],[Value]]/B24876)</f>
        <v>-2.8977599614301774E-3</v>
      </c>
      <c r="D24877" s="89"/>
      <c r="E24877" s="89"/>
      <c r="F24877" s="89">
        <f>Table3[[#This Row],[Yield]]/100*(1+F24876)</f>
        <v>0</v>
      </c>
    </row>
    <row r="24878" spans="1:6" x14ac:dyDescent="0.2">
      <c r="A24878" s="88">
        <v>31336</v>
      </c>
      <c r="B24878" s="89">
        <v>1368.5</v>
      </c>
      <c r="C24878" s="89">
        <f>LN(Table3[[#This Row],[Value]]/B24877)</f>
        <v>1.3010836976291153E-2</v>
      </c>
      <c r="D24878" s="89"/>
      <c r="E24878" s="89"/>
      <c r="F24878" s="89">
        <f>Table3[[#This Row],[Yield]]/100*(1+F24877)</f>
        <v>0</v>
      </c>
    </row>
    <row r="24879" spans="1:6" x14ac:dyDescent="0.2">
      <c r="A24879" s="88">
        <v>31337</v>
      </c>
      <c r="B24879" s="89">
        <v>1369.29</v>
      </c>
      <c r="C24879" s="89">
        <f>LN(Table3[[#This Row],[Value]]/B24878)</f>
        <v>5.7710782925359514E-4</v>
      </c>
      <c r="D24879" s="89"/>
      <c r="E24879" s="89"/>
      <c r="F24879" s="89">
        <f>Table3[[#This Row],[Yield]]/100*(1+F24878)</f>
        <v>0</v>
      </c>
    </row>
    <row r="24880" spans="1:6" x14ac:dyDescent="0.2">
      <c r="A24880" s="88">
        <v>31338</v>
      </c>
      <c r="B24880" s="89">
        <v>1368.84</v>
      </c>
      <c r="C24880" s="89">
        <f>LN(Table3[[#This Row],[Value]]/B24879)</f>
        <v>-3.286914821804987E-4</v>
      </c>
      <c r="D24880" s="89"/>
      <c r="E24880" s="89"/>
      <c r="F24880" s="89">
        <f>Table3[[#This Row],[Yield]]/100*(1+F24879)</f>
        <v>0</v>
      </c>
    </row>
    <row r="24881" spans="1:6" x14ac:dyDescent="0.2">
      <c r="A24881" s="88">
        <v>31341</v>
      </c>
      <c r="B24881" s="89">
        <v>1364.14</v>
      </c>
      <c r="C24881" s="89">
        <f>LN(Table3[[#This Row],[Value]]/B24880)</f>
        <v>-3.4394723952637938E-3</v>
      </c>
      <c r="D24881" s="89"/>
      <c r="E24881" s="89"/>
      <c r="F24881" s="89">
        <f>Table3[[#This Row],[Yield]]/100*(1+F24880)</f>
        <v>0</v>
      </c>
    </row>
    <row r="24882" spans="1:6" x14ac:dyDescent="0.2">
      <c r="A24882" s="88">
        <v>31342</v>
      </c>
      <c r="B24882" s="89">
        <v>1364.36</v>
      </c>
      <c r="C24882" s="89">
        <f>LN(Table3[[#This Row],[Value]]/B24881)</f>
        <v>1.6126076633787538E-4</v>
      </c>
      <c r="D24882" s="89"/>
      <c r="E24882" s="89"/>
      <c r="F24882" s="89">
        <f>Table3[[#This Row],[Yield]]/100*(1+F24881)</f>
        <v>0</v>
      </c>
    </row>
    <row r="24883" spans="1:6" x14ac:dyDescent="0.2">
      <c r="A24883" s="88">
        <v>31343</v>
      </c>
      <c r="B24883" s="89">
        <v>1367.16</v>
      </c>
      <c r="C24883" s="89">
        <f>LN(Table3[[#This Row],[Value]]/B24882)</f>
        <v>2.0501412991437962E-3</v>
      </c>
      <c r="D24883" s="89"/>
      <c r="E24883" s="89"/>
      <c r="F24883" s="89">
        <f>Table3[[#This Row],[Yield]]/100*(1+F24882)</f>
        <v>0</v>
      </c>
    </row>
    <row r="24884" spans="1:6" x14ac:dyDescent="0.2">
      <c r="A24884" s="88">
        <v>31344</v>
      </c>
      <c r="B24884" s="89">
        <v>1362.34</v>
      </c>
      <c r="C24884" s="89">
        <f>LN(Table3[[#This Row],[Value]]/B24883)</f>
        <v>-3.5317860488686165E-3</v>
      </c>
      <c r="D24884" s="89"/>
      <c r="E24884" s="89"/>
      <c r="F24884" s="89">
        <f>Table3[[#This Row],[Yield]]/100*(1+F24883)</f>
        <v>0</v>
      </c>
    </row>
    <row r="24885" spans="1:6" x14ac:dyDescent="0.2">
      <c r="A24885" s="88">
        <v>31345</v>
      </c>
      <c r="B24885" s="89">
        <v>1356.52</v>
      </c>
      <c r="C24885" s="89">
        <f>LN(Table3[[#This Row],[Value]]/B24884)</f>
        <v>-4.281212632836021E-3</v>
      </c>
      <c r="D24885" s="89"/>
      <c r="E24885" s="89"/>
      <c r="F24885" s="89">
        <f>Table3[[#This Row],[Yield]]/100*(1+F24884)</f>
        <v>0</v>
      </c>
    </row>
    <row r="24886" spans="1:6" x14ac:dyDescent="0.2">
      <c r="A24886" s="88">
        <v>31348</v>
      </c>
      <c r="B24886" s="89">
        <v>1359.99</v>
      </c>
      <c r="C24886" s="89">
        <f>LN(Table3[[#This Row],[Value]]/B24885)</f>
        <v>2.5547499455681332E-3</v>
      </c>
      <c r="D24886" s="89"/>
      <c r="E24886" s="89"/>
      <c r="F24886" s="89">
        <f>Table3[[#This Row],[Yield]]/100*(1+F24885)</f>
        <v>0</v>
      </c>
    </row>
    <row r="24887" spans="1:6" x14ac:dyDescent="0.2">
      <c r="A24887" s="88">
        <v>31349</v>
      </c>
      <c r="B24887" s="89">
        <v>1368.73</v>
      </c>
      <c r="C24887" s="89">
        <f>LN(Table3[[#This Row],[Value]]/B24886)</f>
        <v>6.4059558240222806E-3</v>
      </c>
      <c r="D24887" s="89"/>
      <c r="E24887" s="89"/>
      <c r="F24887" s="89">
        <f>Table3[[#This Row],[Yield]]/100*(1+F24886)</f>
        <v>0</v>
      </c>
    </row>
    <row r="24888" spans="1:6" x14ac:dyDescent="0.2">
      <c r="A24888" s="88">
        <v>31350</v>
      </c>
      <c r="B24888" s="89">
        <v>1375.57</v>
      </c>
      <c r="C24888" s="89">
        <f>LN(Table3[[#This Row],[Value]]/B24887)</f>
        <v>4.9848880690787E-3</v>
      </c>
      <c r="D24888" s="89"/>
      <c r="E24888" s="89"/>
      <c r="F24888" s="89">
        <f>Table3[[#This Row],[Yield]]/100*(1+F24887)</f>
        <v>0</v>
      </c>
    </row>
    <row r="24889" spans="1:6" x14ac:dyDescent="0.2">
      <c r="A24889" s="88">
        <v>31351</v>
      </c>
      <c r="B24889" s="89">
        <v>1374.31</v>
      </c>
      <c r="C24889" s="89">
        <f>LN(Table3[[#This Row],[Value]]/B24888)</f>
        <v>-9.1640368901809094E-4</v>
      </c>
      <c r="D24889" s="89"/>
      <c r="E24889" s="89"/>
      <c r="F24889" s="89">
        <f>Table3[[#This Row],[Yield]]/100*(1+F24888)</f>
        <v>0</v>
      </c>
    </row>
    <row r="24890" spans="1:6" x14ac:dyDescent="0.2">
      <c r="A24890" s="88">
        <v>31352</v>
      </c>
      <c r="B24890" s="89">
        <v>1390.25</v>
      </c>
      <c r="C24890" s="89">
        <f>LN(Table3[[#This Row],[Value]]/B24889)</f>
        <v>1.1531800101702351E-2</v>
      </c>
      <c r="D24890" s="89"/>
      <c r="E24890" s="89"/>
      <c r="F24890" s="89">
        <f>Table3[[#This Row],[Yield]]/100*(1+F24889)</f>
        <v>0</v>
      </c>
    </row>
    <row r="24891" spans="1:6" x14ac:dyDescent="0.2">
      <c r="A24891" s="88">
        <v>31355</v>
      </c>
      <c r="B24891" s="89">
        <v>1389.68</v>
      </c>
      <c r="C24891" s="89">
        <f>LN(Table3[[#This Row],[Value]]/B24890)</f>
        <v>-4.1008227400539567E-4</v>
      </c>
      <c r="D24891" s="89"/>
      <c r="E24891" s="89"/>
      <c r="F24891" s="89">
        <f>Table3[[#This Row],[Yield]]/100*(1+F24890)</f>
        <v>0</v>
      </c>
    </row>
    <row r="24892" spans="1:6" x14ac:dyDescent="0.2">
      <c r="A24892" s="88">
        <v>31356</v>
      </c>
      <c r="B24892" s="89">
        <v>1396.67</v>
      </c>
      <c r="C24892" s="89">
        <f>LN(Table3[[#This Row],[Value]]/B24891)</f>
        <v>5.0173270864026448E-3</v>
      </c>
      <c r="D24892" s="89"/>
      <c r="E24892" s="89"/>
      <c r="F24892" s="89">
        <f>Table3[[#This Row],[Yield]]/100*(1+F24891)</f>
        <v>0</v>
      </c>
    </row>
    <row r="24893" spans="1:6" x14ac:dyDescent="0.2">
      <c r="A24893" s="88">
        <v>31357</v>
      </c>
      <c r="B24893" s="89">
        <v>1403.44</v>
      </c>
      <c r="C24893" s="89">
        <f>LN(Table3[[#This Row],[Value]]/B24892)</f>
        <v>4.835533740858663E-3</v>
      </c>
      <c r="D24893" s="89"/>
      <c r="E24893" s="89"/>
      <c r="F24893" s="89">
        <f>Table3[[#This Row],[Yield]]/100*(1+F24892)</f>
        <v>0</v>
      </c>
    </row>
    <row r="24894" spans="1:6" x14ac:dyDescent="0.2">
      <c r="A24894" s="88">
        <v>31358</v>
      </c>
      <c r="B24894" s="89">
        <v>1399.54</v>
      </c>
      <c r="C24894" s="89">
        <f>LN(Table3[[#This Row],[Value]]/B24893)</f>
        <v>-2.7827544375697002E-3</v>
      </c>
      <c r="D24894" s="89"/>
      <c r="E24894" s="89"/>
      <c r="F24894" s="89">
        <f>Table3[[#This Row],[Yield]]/100*(1+F24893)</f>
        <v>0</v>
      </c>
    </row>
    <row r="24895" spans="1:6" x14ac:dyDescent="0.2">
      <c r="A24895" s="88">
        <v>31359</v>
      </c>
      <c r="B24895" s="89">
        <v>1404.36</v>
      </c>
      <c r="C24895" s="89">
        <f>LN(Table3[[#This Row],[Value]]/B24894)</f>
        <v>3.4380717913153687E-3</v>
      </c>
      <c r="D24895" s="89"/>
      <c r="E24895" s="89"/>
      <c r="F24895" s="89">
        <f>Table3[[#This Row],[Yield]]/100*(1+F24894)</f>
        <v>0</v>
      </c>
    </row>
    <row r="24896" spans="1:6" x14ac:dyDescent="0.2">
      <c r="A24896" s="88">
        <v>31362</v>
      </c>
      <c r="B24896" s="89">
        <v>1431.88</v>
      </c>
      <c r="C24896" s="89">
        <f>LN(Table3[[#This Row],[Value]]/B24895)</f>
        <v>1.9406583151911773E-2</v>
      </c>
      <c r="D24896" s="89"/>
      <c r="E24896" s="89"/>
      <c r="F24896" s="89">
        <f>Table3[[#This Row],[Yield]]/100*(1+F24895)</f>
        <v>0</v>
      </c>
    </row>
    <row r="24897" spans="1:6" x14ac:dyDescent="0.2">
      <c r="A24897" s="88">
        <v>31363</v>
      </c>
      <c r="B24897" s="89">
        <v>1433.6</v>
      </c>
      <c r="C24897" s="89">
        <f>LN(Table3[[#This Row],[Value]]/B24896)</f>
        <v>1.200497094078997E-3</v>
      </c>
      <c r="D24897" s="89"/>
      <c r="E24897" s="89"/>
      <c r="F24897" s="89">
        <f>Table3[[#This Row],[Yield]]/100*(1+F24896)</f>
        <v>0</v>
      </c>
    </row>
    <row r="24898" spans="1:6" x14ac:dyDescent="0.2">
      <c r="A24898" s="88">
        <v>31364</v>
      </c>
      <c r="B24898" s="89">
        <v>1427.75</v>
      </c>
      <c r="C24898" s="89">
        <f>LN(Table3[[#This Row],[Value]]/B24897)</f>
        <v>-4.0889846756936308E-3</v>
      </c>
      <c r="D24898" s="89"/>
      <c r="E24898" s="89"/>
      <c r="F24898" s="89">
        <f>Table3[[#This Row],[Yield]]/100*(1+F24897)</f>
        <v>0</v>
      </c>
    </row>
    <row r="24899" spans="1:6" x14ac:dyDescent="0.2">
      <c r="A24899" s="88">
        <v>31365</v>
      </c>
      <c r="B24899" s="89">
        <v>1439.22</v>
      </c>
      <c r="C24899" s="89">
        <f>LN(Table3[[#This Row],[Value]]/B24898)</f>
        <v>8.0015216040214866E-3</v>
      </c>
      <c r="D24899" s="89"/>
      <c r="E24899" s="89"/>
      <c r="F24899" s="89">
        <f>Table3[[#This Row],[Yield]]/100*(1+F24898)</f>
        <v>0</v>
      </c>
    </row>
    <row r="24900" spans="1:6" x14ac:dyDescent="0.2">
      <c r="A24900" s="88">
        <v>31366</v>
      </c>
      <c r="B24900" s="89">
        <v>1435.09</v>
      </c>
      <c r="C24900" s="89">
        <f>LN(Table3[[#This Row],[Value]]/B24899)</f>
        <v>-2.8737351519145973E-3</v>
      </c>
      <c r="D24900" s="89"/>
      <c r="E24900" s="89"/>
      <c r="F24900" s="89">
        <f>Table3[[#This Row],[Yield]]/100*(1+F24899)</f>
        <v>0</v>
      </c>
    </row>
    <row r="24901" spans="1:6" x14ac:dyDescent="0.2">
      <c r="A24901" s="88">
        <v>31369</v>
      </c>
      <c r="B24901" s="89">
        <v>1440.02</v>
      </c>
      <c r="C24901" s="89">
        <f>LN(Table3[[#This Row],[Value]]/B24900)</f>
        <v>3.4294373654062235E-3</v>
      </c>
      <c r="D24901" s="89"/>
      <c r="E24901" s="89"/>
      <c r="F24901" s="89">
        <f>Table3[[#This Row],[Yield]]/100*(1+F24900)</f>
        <v>0</v>
      </c>
    </row>
    <row r="24902" spans="1:6" x14ac:dyDescent="0.2">
      <c r="A24902" s="88">
        <v>31370</v>
      </c>
      <c r="B24902" s="89">
        <v>1438.99</v>
      </c>
      <c r="C24902" s="89">
        <f>LN(Table3[[#This Row],[Value]]/B24901)</f>
        <v>-7.1552376959056166E-4</v>
      </c>
      <c r="D24902" s="89"/>
      <c r="E24902" s="89"/>
      <c r="F24902" s="89">
        <f>Table3[[#This Row],[Yield]]/100*(1+F24901)</f>
        <v>0</v>
      </c>
    </row>
    <row r="24903" spans="1:6" x14ac:dyDescent="0.2">
      <c r="A24903" s="88">
        <v>31371</v>
      </c>
      <c r="B24903" s="89">
        <v>1439.22</v>
      </c>
      <c r="C24903" s="89">
        <f>LN(Table3[[#This Row],[Value]]/B24902)</f>
        <v>1.5982155609875918E-4</v>
      </c>
      <c r="D24903" s="89"/>
      <c r="E24903" s="89"/>
      <c r="F24903" s="89">
        <f>Table3[[#This Row],[Yield]]/100*(1+F24902)</f>
        <v>0</v>
      </c>
    </row>
    <row r="24904" spans="1:6" x14ac:dyDescent="0.2">
      <c r="A24904" s="88">
        <v>31372</v>
      </c>
      <c r="B24904" s="89">
        <v>1462.27</v>
      </c>
      <c r="C24904" s="89">
        <f>LN(Table3[[#This Row],[Value]]/B24903)</f>
        <v>1.5888722632322869E-2</v>
      </c>
      <c r="D24904" s="89"/>
      <c r="E24904" s="89"/>
      <c r="F24904" s="89">
        <f>Table3[[#This Row],[Yield]]/100*(1+F24903)</f>
        <v>0</v>
      </c>
    </row>
    <row r="24905" spans="1:6" x14ac:dyDescent="0.2">
      <c r="A24905" s="88">
        <v>31373</v>
      </c>
      <c r="B24905" s="89">
        <v>1464.33</v>
      </c>
      <c r="C24905" s="89">
        <f>LN(Table3[[#This Row],[Value]]/B24904)</f>
        <v>1.4077771750257062E-3</v>
      </c>
      <c r="D24905" s="89"/>
      <c r="E24905" s="89"/>
      <c r="F24905" s="89">
        <f>Table3[[#This Row],[Yield]]/100*(1+F24904)</f>
        <v>0</v>
      </c>
    </row>
    <row r="24906" spans="1:6" x14ac:dyDescent="0.2">
      <c r="A24906" s="88">
        <v>31376</v>
      </c>
      <c r="B24906" s="89">
        <v>1456.65</v>
      </c>
      <c r="C24906" s="89">
        <f>LN(Table3[[#This Row],[Value]]/B24905)</f>
        <v>-5.2585212478694779E-3</v>
      </c>
      <c r="D24906" s="89"/>
      <c r="E24906" s="89"/>
      <c r="F24906" s="89">
        <f>Table3[[#This Row],[Yield]]/100*(1+F24905)</f>
        <v>0</v>
      </c>
    </row>
    <row r="24907" spans="1:6" x14ac:dyDescent="0.2">
      <c r="A24907" s="88">
        <v>31377</v>
      </c>
      <c r="B24907" s="89">
        <v>1456.77</v>
      </c>
      <c r="C24907" s="89">
        <f>LN(Table3[[#This Row],[Value]]/B24906)</f>
        <v>8.237741216015342E-5</v>
      </c>
      <c r="D24907" s="89"/>
      <c r="E24907" s="89"/>
      <c r="F24907" s="89">
        <f>Table3[[#This Row],[Yield]]/100*(1+F24906)</f>
        <v>0</v>
      </c>
    </row>
    <row r="24908" spans="1:6" x14ac:dyDescent="0.2">
      <c r="A24908" s="88">
        <v>31378</v>
      </c>
      <c r="B24908" s="89">
        <v>1475.69</v>
      </c>
      <c r="C24908" s="89">
        <f>LN(Table3[[#This Row],[Value]]/B24907)</f>
        <v>1.2904020880733714E-2</v>
      </c>
      <c r="D24908" s="89"/>
      <c r="E24908" s="89"/>
      <c r="F24908" s="89">
        <f>Table3[[#This Row],[Yield]]/100*(1+F24907)</f>
        <v>0</v>
      </c>
    </row>
    <row r="24909" spans="1:6" x14ac:dyDescent="0.2">
      <c r="A24909" s="88">
        <v>31380</v>
      </c>
      <c r="B24909" s="89">
        <v>1472.13</v>
      </c>
      <c r="C24909" s="89">
        <f>LN(Table3[[#This Row],[Value]]/B24908)</f>
        <v>-2.415345394713061E-3</v>
      </c>
      <c r="D24909" s="89"/>
      <c r="E24909" s="89"/>
      <c r="F24909" s="89">
        <f>Table3[[#This Row],[Yield]]/100*(1+F24908)</f>
        <v>0</v>
      </c>
    </row>
    <row r="24910" spans="1:6" x14ac:dyDescent="0.2">
      <c r="A24910" s="88">
        <v>31383</v>
      </c>
      <c r="B24910" s="89">
        <v>1457.91</v>
      </c>
      <c r="C24910" s="89">
        <f>LN(Table3[[#This Row],[Value]]/B24909)</f>
        <v>-9.7064283383876959E-3</v>
      </c>
      <c r="D24910" s="89"/>
      <c r="E24910" s="89"/>
      <c r="F24910" s="89">
        <f>Table3[[#This Row],[Yield]]/100*(1+F24909)</f>
        <v>0</v>
      </c>
    </row>
    <row r="24911" spans="1:6" x14ac:dyDescent="0.2">
      <c r="A24911" s="88">
        <v>31384</v>
      </c>
      <c r="B24911" s="89">
        <v>1459.06</v>
      </c>
      <c r="C24911" s="89">
        <f>LN(Table3[[#This Row],[Value]]/B24910)</f>
        <v>7.8848946652233071E-4</v>
      </c>
      <c r="D24911" s="89"/>
      <c r="E24911" s="89"/>
      <c r="F24911" s="89">
        <f>Table3[[#This Row],[Yield]]/100*(1+F24910)</f>
        <v>0</v>
      </c>
    </row>
    <row r="24912" spans="1:6" x14ac:dyDescent="0.2">
      <c r="A24912" s="88">
        <v>31385</v>
      </c>
      <c r="B24912" s="89">
        <v>1484.4</v>
      </c>
      <c r="C24912" s="89">
        <f>LN(Table3[[#This Row],[Value]]/B24911)</f>
        <v>1.7218257451654131E-2</v>
      </c>
      <c r="D24912" s="89"/>
      <c r="E24912" s="89"/>
      <c r="F24912" s="89">
        <f>Table3[[#This Row],[Yield]]/100*(1+F24911)</f>
        <v>0</v>
      </c>
    </row>
    <row r="24913" spans="1:6" x14ac:dyDescent="0.2">
      <c r="A24913" s="88">
        <v>31386</v>
      </c>
      <c r="B24913" s="89">
        <v>1482.91</v>
      </c>
      <c r="C24913" s="89">
        <f>LN(Table3[[#This Row],[Value]]/B24912)</f>
        <v>-1.0042766850992867E-3</v>
      </c>
      <c r="D24913" s="89"/>
      <c r="E24913" s="89"/>
      <c r="F24913" s="89">
        <f>Table3[[#This Row],[Yield]]/100*(1+F24912)</f>
        <v>0</v>
      </c>
    </row>
    <row r="24914" spans="1:6" x14ac:dyDescent="0.2">
      <c r="A24914" s="88">
        <v>31387</v>
      </c>
      <c r="B24914" s="89">
        <v>1477.18</v>
      </c>
      <c r="C24914" s="89">
        <f>LN(Table3[[#This Row],[Value]]/B24913)</f>
        <v>-3.8715087426701229E-3</v>
      </c>
      <c r="D24914" s="89"/>
      <c r="E24914" s="89"/>
      <c r="F24914" s="89">
        <f>Table3[[#This Row],[Yield]]/100*(1+F24913)</f>
        <v>0</v>
      </c>
    </row>
    <row r="24915" spans="1:6" x14ac:dyDescent="0.2">
      <c r="A24915" s="88">
        <v>31390</v>
      </c>
      <c r="B24915" s="89">
        <v>1497.02</v>
      </c>
      <c r="C24915" s="89">
        <f>LN(Table3[[#This Row],[Value]]/B24914)</f>
        <v>1.3341600625150668E-2</v>
      </c>
      <c r="D24915" s="89"/>
      <c r="E24915" s="89"/>
      <c r="F24915" s="89">
        <f>Table3[[#This Row],[Yield]]/100*(1+F24914)</f>
        <v>0</v>
      </c>
    </row>
    <row r="24916" spans="1:6" x14ac:dyDescent="0.2">
      <c r="A24916" s="88">
        <v>31391</v>
      </c>
      <c r="B24916" s="89">
        <v>1499.2</v>
      </c>
      <c r="C24916" s="89">
        <f>LN(Table3[[#This Row],[Value]]/B24915)</f>
        <v>1.4551671003340246E-3</v>
      </c>
      <c r="D24916" s="89"/>
      <c r="E24916" s="89"/>
      <c r="F24916" s="89">
        <f>Table3[[#This Row],[Yield]]/100*(1+F24915)</f>
        <v>0</v>
      </c>
    </row>
    <row r="24917" spans="1:6" x14ac:dyDescent="0.2">
      <c r="A24917" s="88">
        <v>31392</v>
      </c>
      <c r="B24917" s="89">
        <v>1511.7</v>
      </c>
      <c r="C24917" s="89">
        <f>LN(Table3[[#This Row],[Value]]/B24916)</f>
        <v>8.3032128705044454E-3</v>
      </c>
      <c r="D24917" s="89"/>
      <c r="E24917" s="89"/>
      <c r="F24917" s="89">
        <f>Table3[[#This Row],[Yield]]/100*(1+F24916)</f>
        <v>0</v>
      </c>
    </row>
    <row r="24918" spans="1:6" x14ac:dyDescent="0.2">
      <c r="A24918" s="88">
        <v>31393</v>
      </c>
      <c r="B24918" s="89">
        <v>1511.24</v>
      </c>
      <c r="C24918" s="89">
        <f>LN(Table3[[#This Row],[Value]]/B24917)</f>
        <v>-3.0433948642754331E-4</v>
      </c>
      <c r="D24918" s="89"/>
      <c r="E24918" s="89"/>
      <c r="F24918" s="89">
        <f>Table3[[#This Row],[Yield]]/100*(1+F24917)</f>
        <v>0</v>
      </c>
    </row>
    <row r="24919" spans="1:6" x14ac:dyDescent="0.2">
      <c r="A24919" s="88">
        <v>31394</v>
      </c>
      <c r="B24919" s="89">
        <v>1535.21</v>
      </c>
      <c r="C24919" s="89">
        <f>LN(Table3[[#This Row],[Value]]/B24918)</f>
        <v>1.5736673613316512E-2</v>
      </c>
      <c r="D24919" s="89"/>
      <c r="E24919" s="89"/>
      <c r="F24919" s="89">
        <f>Table3[[#This Row],[Yield]]/100*(1+F24918)</f>
        <v>0</v>
      </c>
    </row>
    <row r="24920" spans="1:6" x14ac:dyDescent="0.2">
      <c r="A24920" s="88">
        <v>31397</v>
      </c>
      <c r="B24920" s="89">
        <v>1553.1</v>
      </c>
      <c r="C24920" s="89">
        <f>LN(Table3[[#This Row],[Value]]/B24919)</f>
        <v>1.1585754094414204E-2</v>
      </c>
      <c r="D24920" s="89"/>
      <c r="E24920" s="89"/>
      <c r="F24920" s="89">
        <f>Table3[[#This Row],[Yield]]/100*(1+F24919)</f>
        <v>0</v>
      </c>
    </row>
    <row r="24921" spans="1:6" x14ac:dyDescent="0.2">
      <c r="A24921" s="88">
        <v>31398</v>
      </c>
      <c r="B24921" s="89">
        <v>1544.5</v>
      </c>
      <c r="C24921" s="89">
        <f>LN(Table3[[#This Row],[Value]]/B24920)</f>
        <v>-5.5527002173288553E-3</v>
      </c>
      <c r="D24921" s="89"/>
      <c r="E24921" s="89"/>
      <c r="F24921" s="89">
        <f>Table3[[#This Row],[Yield]]/100*(1+F24920)</f>
        <v>0</v>
      </c>
    </row>
    <row r="24922" spans="1:6" x14ac:dyDescent="0.2">
      <c r="A24922" s="88">
        <v>31399</v>
      </c>
      <c r="B24922" s="89">
        <v>1542.43</v>
      </c>
      <c r="C24922" s="89">
        <f>LN(Table3[[#This Row],[Value]]/B24921)</f>
        <v>-1.3411384840391768E-3</v>
      </c>
      <c r="D24922" s="89"/>
      <c r="E24922" s="89"/>
      <c r="F24922" s="89">
        <f>Table3[[#This Row],[Yield]]/100*(1+F24921)</f>
        <v>0</v>
      </c>
    </row>
    <row r="24923" spans="1:6" x14ac:dyDescent="0.2">
      <c r="A24923" s="88">
        <v>31400</v>
      </c>
      <c r="B24923" s="89">
        <v>1543.92</v>
      </c>
      <c r="C24923" s="89">
        <f>LN(Table3[[#This Row],[Value]]/B24922)</f>
        <v>9.6554189625732865E-4</v>
      </c>
      <c r="D24923" s="89"/>
      <c r="E24923" s="89"/>
      <c r="F24923" s="89">
        <f>Table3[[#This Row],[Yield]]/100*(1+F24922)</f>
        <v>0</v>
      </c>
    </row>
    <row r="24924" spans="1:6" x14ac:dyDescent="0.2">
      <c r="A24924" s="88">
        <v>31401</v>
      </c>
      <c r="B24924" s="89">
        <v>1543</v>
      </c>
      <c r="C24924" s="89">
        <f>LN(Table3[[#This Row],[Value]]/B24923)</f>
        <v>-5.960634076938113E-4</v>
      </c>
      <c r="D24924" s="89"/>
      <c r="E24924" s="89"/>
      <c r="F24924" s="89">
        <f>Table3[[#This Row],[Yield]]/100*(1+F24923)</f>
        <v>0</v>
      </c>
    </row>
    <row r="24925" spans="1:6" x14ac:dyDescent="0.2">
      <c r="A24925" s="88">
        <v>31404</v>
      </c>
      <c r="B24925" s="89">
        <v>1528.78</v>
      </c>
      <c r="C24925" s="89">
        <f>LN(Table3[[#This Row],[Value]]/B24924)</f>
        <v>-9.2585416786090408E-3</v>
      </c>
      <c r="D24925" s="89"/>
      <c r="E24925" s="89"/>
      <c r="F24925" s="89">
        <f>Table3[[#This Row],[Yield]]/100*(1+F24924)</f>
        <v>0</v>
      </c>
    </row>
    <row r="24926" spans="1:6" x14ac:dyDescent="0.2">
      <c r="A24926" s="88">
        <v>31405</v>
      </c>
      <c r="B24926" s="89">
        <v>1519.15</v>
      </c>
      <c r="C24926" s="89">
        <f>LN(Table3[[#This Row],[Value]]/B24925)</f>
        <v>-6.3190637870677259E-3</v>
      </c>
      <c r="D24926" s="89"/>
      <c r="E24926" s="89"/>
      <c r="F24926" s="89">
        <f>Table3[[#This Row],[Yield]]/100*(1+F24925)</f>
        <v>0</v>
      </c>
    </row>
    <row r="24927" spans="1:6" x14ac:dyDescent="0.2">
      <c r="A24927" s="88">
        <v>31407</v>
      </c>
      <c r="B24927" s="89">
        <v>1526.49</v>
      </c>
      <c r="C24927" s="89">
        <f>LN(Table3[[#This Row],[Value]]/B24926)</f>
        <v>4.8200143224829232E-3</v>
      </c>
      <c r="D24927" s="89"/>
      <c r="E24927" s="89"/>
      <c r="F24927" s="89">
        <f>Table3[[#This Row],[Yield]]/100*(1+F24926)</f>
        <v>0</v>
      </c>
    </row>
    <row r="24928" spans="1:6" x14ac:dyDescent="0.2">
      <c r="A24928" s="88">
        <v>31408</v>
      </c>
      <c r="B24928" s="89">
        <v>1543</v>
      </c>
      <c r="C24928" s="89">
        <f>LN(Table3[[#This Row],[Value]]/B24927)</f>
        <v>1.075759114319378E-2</v>
      </c>
      <c r="D24928" s="89"/>
      <c r="E24928" s="89"/>
      <c r="F24928" s="89">
        <f>Table3[[#This Row],[Yield]]/100*(1+F24927)</f>
        <v>0</v>
      </c>
    </row>
    <row r="24929" spans="1:6" x14ac:dyDescent="0.2">
      <c r="A24929" s="88">
        <v>31411</v>
      </c>
      <c r="B24929" s="89">
        <v>1550.46</v>
      </c>
      <c r="C24929" s="89">
        <f>LN(Table3[[#This Row],[Value]]/B24928)</f>
        <v>4.8230877149298291E-3</v>
      </c>
      <c r="D24929" s="89"/>
      <c r="E24929" s="89"/>
      <c r="F24929" s="89">
        <f>Table3[[#This Row],[Yield]]/100*(1+F24928)</f>
        <v>0</v>
      </c>
    </row>
    <row r="24930" spans="1:6" x14ac:dyDescent="0.2">
      <c r="A24930" s="88">
        <v>31412</v>
      </c>
      <c r="B24930" s="89">
        <v>1546.67</v>
      </c>
      <c r="C24930" s="89">
        <f>LN(Table3[[#This Row],[Value]]/B24929)</f>
        <v>-2.4474283558078404E-3</v>
      </c>
      <c r="D24930" s="89"/>
      <c r="E24930" s="89"/>
      <c r="F24930" s="89">
        <f>Table3[[#This Row],[Yield]]/100*(1+F24929)</f>
        <v>0</v>
      </c>
    </row>
    <row r="24931" spans="1:6" x14ac:dyDescent="0.2">
      <c r="A24931" s="88">
        <v>31414</v>
      </c>
      <c r="B24931" s="89">
        <v>1537.73</v>
      </c>
      <c r="C24931" s="89">
        <f>LN(Table3[[#This Row],[Value]]/B24930)</f>
        <v>-5.7969297336661185E-3</v>
      </c>
      <c r="D24931" s="89"/>
      <c r="E24931" s="89"/>
      <c r="F24931" s="89">
        <f>Table3[[#This Row],[Yield]]/100*(1+F24930)</f>
        <v>0</v>
      </c>
    </row>
    <row r="24932" spans="1:6" x14ac:dyDescent="0.2">
      <c r="A24932" s="88">
        <v>31415</v>
      </c>
      <c r="B24932" s="89">
        <v>1549.2</v>
      </c>
      <c r="C24932" s="89">
        <f>LN(Table3[[#This Row],[Value]]/B24931)</f>
        <v>7.4313656519805118E-3</v>
      </c>
      <c r="D24932" s="89"/>
      <c r="E24932" s="89"/>
      <c r="F24932" s="89">
        <f>Table3[[#This Row],[Yield]]/100*(1+F24931)</f>
        <v>0</v>
      </c>
    </row>
    <row r="24933" spans="1:6" x14ac:dyDescent="0.2">
      <c r="A24933" s="88">
        <v>31418</v>
      </c>
      <c r="B24933" s="89">
        <v>1547.59</v>
      </c>
      <c r="C24933" s="89">
        <f>LN(Table3[[#This Row],[Value]]/B24932)</f>
        <v>-1.0397864531048093E-3</v>
      </c>
      <c r="D24933" s="89"/>
      <c r="E24933" s="89"/>
      <c r="F24933" s="89">
        <f>Table3[[#This Row],[Yield]]/100*(1+F24932)</f>
        <v>0</v>
      </c>
    </row>
    <row r="24934" spans="1:6" x14ac:dyDescent="0.2">
      <c r="A24934" s="88">
        <v>31419</v>
      </c>
      <c r="B24934" s="89">
        <v>1565.71</v>
      </c>
      <c r="C24934" s="89">
        <f>LN(Table3[[#This Row],[Value]]/B24933)</f>
        <v>1.1640513029177211E-2</v>
      </c>
      <c r="D24934" s="89"/>
      <c r="E24934" s="89"/>
      <c r="F24934" s="89">
        <f>Table3[[#This Row],[Yield]]/100*(1+F24933)</f>
        <v>0</v>
      </c>
    </row>
    <row r="24935" spans="1:6" x14ac:dyDescent="0.2">
      <c r="A24935" s="88">
        <v>31420</v>
      </c>
      <c r="B24935" s="89">
        <v>1526.61</v>
      </c>
      <c r="C24935" s="89">
        <f>LN(Table3[[#This Row],[Value]]/B24934)</f>
        <v>-2.5289804369365367E-2</v>
      </c>
      <c r="D24935" s="89"/>
      <c r="E24935" s="89"/>
      <c r="F24935" s="89">
        <f>Table3[[#This Row],[Yield]]/100*(1+F24934)</f>
        <v>0</v>
      </c>
    </row>
    <row r="24936" spans="1:6" x14ac:dyDescent="0.2">
      <c r="A24936" s="88">
        <v>31421</v>
      </c>
      <c r="B24936" s="89">
        <v>1518.23</v>
      </c>
      <c r="C24936" s="89">
        <f>LN(Table3[[#This Row],[Value]]/B24935)</f>
        <v>-5.5044082174752103E-3</v>
      </c>
      <c r="D24936" s="89"/>
      <c r="E24936" s="89"/>
      <c r="F24936" s="89">
        <f>Table3[[#This Row],[Yield]]/100*(1+F24935)</f>
        <v>0</v>
      </c>
    </row>
    <row r="24937" spans="1:6" x14ac:dyDescent="0.2">
      <c r="A24937" s="88">
        <v>31422</v>
      </c>
      <c r="B24937" s="89">
        <v>1513.53</v>
      </c>
      <c r="C24937" s="89">
        <f>LN(Table3[[#This Row],[Value]]/B24936)</f>
        <v>-3.1005117589511843E-3</v>
      </c>
      <c r="D24937" s="89"/>
      <c r="E24937" s="89"/>
      <c r="F24937" s="89">
        <f>Table3[[#This Row],[Yield]]/100*(1+F24936)</f>
        <v>0</v>
      </c>
    </row>
    <row r="24938" spans="1:6" x14ac:dyDescent="0.2">
      <c r="A24938" s="88">
        <v>31425</v>
      </c>
      <c r="B24938" s="89">
        <v>1520.53</v>
      </c>
      <c r="C24938" s="89">
        <f>LN(Table3[[#This Row],[Value]]/B24937)</f>
        <v>4.6142874037583964E-3</v>
      </c>
      <c r="D24938" s="89"/>
      <c r="E24938" s="89"/>
      <c r="F24938" s="89">
        <f>Table3[[#This Row],[Yield]]/100*(1+F24937)</f>
        <v>0</v>
      </c>
    </row>
    <row r="24939" spans="1:6" x14ac:dyDescent="0.2">
      <c r="A24939" s="88">
        <v>31426</v>
      </c>
      <c r="B24939" s="89">
        <v>1519.04</v>
      </c>
      <c r="C24939" s="89">
        <f>LN(Table3[[#This Row],[Value]]/B24938)</f>
        <v>-9.8040191168319475E-4</v>
      </c>
      <c r="D24939" s="89"/>
      <c r="E24939" s="89"/>
      <c r="F24939" s="89">
        <f>Table3[[#This Row],[Yield]]/100*(1+F24938)</f>
        <v>0</v>
      </c>
    </row>
    <row r="24940" spans="1:6" x14ac:dyDescent="0.2">
      <c r="A24940" s="88">
        <v>31427</v>
      </c>
      <c r="B24940" s="89">
        <v>1527.29</v>
      </c>
      <c r="C24940" s="89">
        <f>LN(Table3[[#This Row],[Value]]/B24939)</f>
        <v>5.4163666898839084E-3</v>
      </c>
      <c r="D24940" s="89"/>
      <c r="E24940" s="89"/>
      <c r="F24940" s="89">
        <f>Table3[[#This Row],[Yield]]/100*(1+F24939)</f>
        <v>0</v>
      </c>
    </row>
    <row r="24941" spans="1:6" x14ac:dyDescent="0.2">
      <c r="A24941" s="88">
        <v>31428</v>
      </c>
      <c r="B24941" s="89">
        <v>1541.63</v>
      </c>
      <c r="C24941" s="89">
        <f>LN(Table3[[#This Row],[Value]]/B24940)</f>
        <v>9.345375158956391E-3</v>
      </c>
      <c r="D24941" s="89"/>
      <c r="E24941" s="89"/>
      <c r="F24941" s="89">
        <f>Table3[[#This Row],[Yield]]/100*(1+F24940)</f>
        <v>0</v>
      </c>
    </row>
    <row r="24942" spans="1:6" x14ac:dyDescent="0.2">
      <c r="A24942" s="88">
        <v>31429</v>
      </c>
      <c r="B24942" s="89">
        <v>1536.7</v>
      </c>
      <c r="C24942" s="89">
        <f>LN(Table3[[#This Row],[Value]]/B24941)</f>
        <v>-3.2030381505067447E-3</v>
      </c>
      <c r="D24942" s="89"/>
      <c r="E24942" s="89"/>
      <c r="F24942" s="89">
        <f>Table3[[#This Row],[Yield]]/100*(1+F24941)</f>
        <v>0</v>
      </c>
    </row>
    <row r="24943" spans="1:6" x14ac:dyDescent="0.2">
      <c r="A24943" s="88">
        <v>31432</v>
      </c>
      <c r="B24943" s="89">
        <v>1529.13</v>
      </c>
      <c r="C24943" s="89">
        <f>LN(Table3[[#This Row],[Value]]/B24942)</f>
        <v>-4.9383138556871502E-3</v>
      </c>
      <c r="D24943" s="89"/>
      <c r="E24943" s="89"/>
      <c r="F24943" s="89">
        <f>Table3[[#This Row],[Yield]]/100*(1+F24942)</f>
        <v>0</v>
      </c>
    </row>
    <row r="24944" spans="1:6" x14ac:dyDescent="0.2">
      <c r="A24944" s="88">
        <v>31433</v>
      </c>
      <c r="B24944" s="89">
        <v>1514.45</v>
      </c>
      <c r="C24944" s="89">
        <f>LN(Table3[[#This Row],[Value]]/B24943)</f>
        <v>-9.6466094793924272E-3</v>
      </c>
      <c r="D24944" s="89"/>
      <c r="E24944" s="89"/>
      <c r="F24944" s="89">
        <f>Table3[[#This Row],[Yield]]/100*(1+F24943)</f>
        <v>0</v>
      </c>
    </row>
    <row r="24945" spans="1:6" x14ac:dyDescent="0.2">
      <c r="A24945" s="88">
        <v>31434</v>
      </c>
      <c r="B24945" s="89">
        <v>1502.29</v>
      </c>
      <c r="C24945" s="89">
        <f>LN(Table3[[#This Row],[Value]]/B24944)</f>
        <v>-8.0617261400779839E-3</v>
      </c>
      <c r="D24945" s="89"/>
      <c r="E24945" s="89"/>
      <c r="F24945" s="89">
        <f>Table3[[#This Row],[Yield]]/100*(1+F24944)</f>
        <v>0</v>
      </c>
    </row>
    <row r="24946" spans="1:6" x14ac:dyDescent="0.2">
      <c r="A24946" s="88">
        <v>31435</v>
      </c>
      <c r="B24946" s="89">
        <v>1511.24</v>
      </c>
      <c r="C24946" s="89">
        <f>LN(Table3[[#This Row],[Value]]/B24945)</f>
        <v>5.9398952821054351E-3</v>
      </c>
      <c r="D24946" s="89"/>
      <c r="E24946" s="89"/>
      <c r="F24946" s="89">
        <f>Table3[[#This Row],[Yield]]/100*(1+F24945)</f>
        <v>0</v>
      </c>
    </row>
    <row r="24947" spans="1:6" x14ac:dyDescent="0.2">
      <c r="A24947" s="88">
        <v>31436</v>
      </c>
      <c r="B24947" s="89">
        <v>1529.93</v>
      </c>
      <c r="C24947" s="89">
        <f>LN(Table3[[#This Row],[Value]]/B24946)</f>
        <v>1.2291476837621634E-2</v>
      </c>
      <c r="D24947" s="89"/>
      <c r="E24947" s="89"/>
      <c r="F24947" s="89">
        <f>Table3[[#This Row],[Yield]]/100*(1+F24946)</f>
        <v>0</v>
      </c>
    </row>
    <row r="24948" spans="1:6" x14ac:dyDescent="0.2">
      <c r="A24948" s="88">
        <v>31439</v>
      </c>
      <c r="B24948" s="89">
        <v>1537.61</v>
      </c>
      <c r="C24948" s="89">
        <f>LN(Table3[[#This Row],[Value]]/B24947)</f>
        <v>5.0072801310625196E-3</v>
      </c>
      <c r="D24948" s="89"/>
      <c r="E24948" s="89"/>
      <c r="F24948" s="89">
        <f>Table3[[#This Row],[Yield]]/100*(1+F24947)</f>
        <v>0</v>
      </c>
    </row>
    <row r="24949" spans="1:6" x14ac:dyDescent="0.2">
      <c r="A24949" s="88">
        <v>31440</v>
      </c>
      <c r="B24949" s="89">
        <v>1556.42</v>
      </c>
      <c r="C24949" s="89">
        <f>LN(Table3[[#This Row],[Value]]/B24948)</f>
        <v>1.215904935796913E-2</v>
      </c>
      <c r="D24949" s="89"/>
      <c r="E24949" s="89"/>
      <c r="F24949" s="89">
        <f>Table3[[#This Row],[Yield]]/100*(1+F24948)</f>
        <v>0</v>
      </c>
    </row>
    <row r="24950" spans="1:6" x14ac:dyDescent="0.2">
      <c r="A24950" s="88">
        <v>31441</v>
      </c>
      <c r="B24950" s="89">
        <v>1558.94</v>
      </c>
      <c r="C24950" s="89">
        <f>LN(Table3[[#This Row],[Value]]/B24949)</f>
        <v>1.6177909131668766E-3</v>
      </c>
      <c r="D24950" s="89"/>
      <c r="E24950" s="89"/>
      <c r="F24950" s="89">
        <f>Table3[[#This Row],[Yield]]/100*(1+F24949)</f>
        <v>0</v>
      </c>
    </row>
    <row r="24951" spans="1:6" x14ac:dyDescent="0.2">
      <c r="A24951" s="88">
        <v>31442</v>
      </c>
      <c r="B24951" s="89">
        <v>1552.18</v>
      </c>
      <c r="C24951" s="89">
        <f>LN(Table3[[#This Row],[Value]]/B24950)</f>
        <v>-4.3457087085360876E-3</v>
      </c>
      <c r="D24951" s="89"/>
      <c r="E24951" s="89"/>
      <c r="F24951" s="89">
        <f>Table3[[#This Row],[Yield]]/100*(1+F24950)</f>
        <v>0</v>
      </c>
    </row>
    <row r="24952" spans="1:6" x14ac:dyDescent="0.2">
      <c r="A24952" s="88">
        <v>31443</v>
      </c>
      <c r="B24952" s="89">
        <v>1570.99</v>
      </c>
      <c r="C24952" s="89">
        <f>LN(Table3[[#This Row],[Value]]/B24951)</f>
        <v>1.2045599463468839E-2</v>
      </c>
      <c r="D24952" s="89"/>
      <c r="E24952" s="89"/>
      <c r="F24952" s="89">
        <f>Table3[[#This Row],[Yield]]/100*(1+F24951)</f>
        <v>0</v>
      </c>
    </row>
    <row r="24953" spans="1:6" x14ac:dyDescent="0.2">
      <c r="A24953" s="88">
        <v>31446</v>
      </c>
      <c r="B24953" s="89">
        <v>1594.27</v>
      </c>
      <c r="C24953" s="89">
        <f>LN(Table3[[#This Row],[Value]]/B24952)</f>
        <v>1.4709957337599571E-2</v>
      </c>
      <c r="D24953" s="89"/>
      <c r="E24953" s="89"/>
      <c r="F24953" s="89">
        <f>Table3[[#This Row],[Yield]]/100*(1+F24952)</f>
        <v>0</v>
      </c>
    </row>
    <row r="24954" spans="1:6" x14ac:dyDescent="0.2">
      <c r="A24954" s="88">
        <v>31447</v>
      </c>
      <c r="B24954" s="89">
        <v>1593.23</v>
      </c>
      <c r="C24954" s="89">
        <f>LN(Table3[[#This Row],[Value]]/B24953)</f>
        <v>-6.5254904276350909E-4</v>
      </c>
      <c r="D24954" s="89"/>
      <c r="E24954" s="89"/>
      <c r="F24954" s="89">
        <f>Table3[[#This Row],[Yield]]/100*(1+F24953)</f>
        <v>0</v>
      </c>
    </row>
    <row r="24955" spans="1:6" x14ac:dyDescent="0.2">
      <c r="A24955" s="88">
        <v>31448</v>
      </c>
      <c r="B24955" s="89">
        <v>1593.12</v>
      </c>
      <c r="C24955" s="89">
        <f>LN(Table3[[#This Row],[Value]]/B24954)</f>
        <v>-6.9044518049729022E-5</v>
      </c>
      <c r="D24955" s="89"/>
      <c r="E24955" s="89"/>
      <c r="F24955" s="89">
        <f>Table3[[#This Row],[Yield]]/100*(1+F24954)</f>
        <v>0</v>
      </c>
    </row>
    <row r="24956" spans="1:6" x14ac:dyDescent="0.2">
      <c r="A24956" s="88">
        <v>31449</v>
      </c>
      <c r="B24956" s="89">
        <v>1600.69</v>
      </c>
      <c r="C24956" s="89">
        <f>LN(Table3[[#This Row],[Value]]/B24955)</f>
        <v>4.7404286265428398E-3</v>
      </c>
      <c r="D24956" s="89"/>
      <c r="E24956" s="89"/>
      <c r="F24956" s="89">
        <f>Table3[[#This Row],[Yield]]/100*(1+F24955)</f>
        <v>0</v>
      </c>
    </row>
    <row r="24957" spans="1:6" x14ac:dyDescent="0.2">
      <c r="A24957" s="88">
        <v>31450</v>
      </c>
      <c r="B24957" s="89">
        <v>1613.42</v>
      </c>
      <c r="C24957" s="89">
        <f>LN(Table3[[#This Row],[Value]]/B24956)</f>
        <v>7.9213633417011715E-3</v>
      </c>
      <c r="D24957" s="89"/>
      <c r="E24957" s="89"/>
      <c r="F24957" s="89">
        <f>Table3[[#This Row],[Yield]]/100*(1+F24956)</f>
        <v>0</v>
      </c>
    </row>
    <row r="24958" spans="1:6" x14ac:dyDescent="0.2">
      <c r="A24958" s="88">
        <v>31453</v>
      </c>
      <c r="B24958" s="89">
        <v>1626.38</v>
      </c>
      <c r="C24958" s="89">
        <f>LN(Table3[[#This Row],[Value]]/B24957)</f>
        <v>8.0005365326242545E-3</v>
      </c>
      <c r="D24958" s="89"/>
      <c r="E24958" s="89"/>
      <c r="F24958" s="89">
        <f>Table3[[#This Row],[Yield]]/100*(1+F24957)</f>
        <v>0</v>
      </c>
    </row>
    <row r="24959" spans="1:6" x14ac:dyDescent="0.2">
      <c r="A24959" s="88">
        <v>31454</v>
      </c>
      <c r="B24959" s="89">
        <v>1622.82</v>
      </c>
      <c r="C24959" s="89">
        <f>LN(Table3[[#This Row],[Value]]/B24958)</f>
        <v>-2.1913095066755524E-3</v>
      </c>
      <c r="D24959" s="89"/>
      <c r="E24959" s="89"/>
      <c r="F24959" s="89">
        <f>Table3[[#This Row],[Yield]]/100*(1+F24958)</f>
        <v>0</v>
      </c>
    </row>
    <row r="24960" spans="1:6" x14ac:dyDescent="0.2">
      <c r="A24960" s="88">
        <v>31455</v>
      </c>
      <c r="B24960" s="89">
        <v>1629.93</v>
      </c>
      <c r="C24960" s="89">
        <f>LN(Table3[[#This Row],[Value]]/B24959)</f>
        <v>4.3716924594118306E-3</v>
      </c>
      <c r="D24960" s="89"/>
      <c r="E24960" s="89"/>
      <c r="F24960" s="89">
        <f>Table3[[#This Row],[Yield]]/100*(1+F24959)</f>
        <v>0</v>
      </c>
    </row>
    <row r="24961" spans="1:6" x14ac:dyDescent="0.2">
      <c r="A24961" s="88">
        <v>31456</v>
      </c>
      <c r="B24961" s="89">
        <v>1645.07</v>
      </c>
      <c r="C24961" s="89">
        <f>LN(Table3[[#This Row],[Value]]/B24960)</f>
        <v>9.2458673922219126E-3</v>
      </c>
      <c r="D24961" s="89"/>
      <c r="E24961" s="89"/>
      <c r="F24961" s="89">
        <f>Table3[[#This Row],[Yield]]/100*(1+F24960)</f>
        <v>0</v>
      </c>
    </row>
    <row r="24962" spans="1:6" x14ac:dyDescent="0.2">
      <c r="A24962" s="88">
        <v>31457</v>
      </c>
      <c r="B24962" s="89">
        <v>1664.45</v>
      </c>
      <c r="C24962" s="89">
        <f>LN(Table3[[#This Row],[Value]]/B24961)</f>
        <v>1.1711802027532229E-2</v>
      </c>
      <c r="D24962" s="89"/>
      <c r="E24962" s="89"/>
      <c r="F24962" s="89">
        <f>Table3[[#This Row],[Yield]]/100*(1+F24961)</f>
        <v>0</v>
      </c>
    </row>
    <row r="24963" spans="1:6" x14ac:dyDescent="0.2">
      <c r="A24963" s="88">
        <v>31461</v>
      </c>
      <c r="B24963" s="89">
        <v>1678.78</v>
      </c>
      <c r="C24963" s="89">
        <f>LN(Table3[[#This Row],[Value]]/B24962)</f>
        <v>8.5726006039555745E-3</v>
      </c>
      <c r="D24963" s="89"/>
      <c r="E24963" s="89"/>
      <c r="F24963" s="89">
        <f>Table3[[#This Row],[Yield]]/100*(1+F24962)</f>
        <v>0</v>
      </c>
    </row>
    <row r="24964" spans="1:6" x14ac:dyDescent="0.2">
      <c r="A24964" s="88">
        <v>31462</v>
      </c>
      <c r="B24964" s="89">
        <v>1658.26</v>
      </c>
      <c r="C24964" s="89">
        <f>LN(Table3[[#This Row],[Value]]/B24963)</f>
        <v>-1.2298479275814032E-2</v>
      </c>
      <c r="D24964" s="89"/>
      <c r="E24964" s="89"/>
      <c r="F24964" s="89">
        <f>Table3[[#This Row],[Yield]]/100*(1+F24963)</f>
        <v>0</v>
      </c>
    </row>
    <row r="24965" spans="1:6" x14ac:dyDescent="0.2">
      <c r="A24965" s="88">
        <v>31463</v>
      </c>
      <c r="B24965" s="89">
        <v>1672.82</v>
      </c>
      <c r="C24965" s="89">
        <f>LN(Table3[[#This Row],[Value]]/B24964)</f>
        <v>8.7419652035904249E-3</v>
      </c>
      <c r="D24965" s="89"/>
      <c r="E24965" s="89"/>
      <c r="F24965" s="89">
        <f>Table3[[#This Row],[Yield]]/100*(1+F24964)</f>
        <v>0</v>
      </c>
    </row>
    <row r="24966" spans="1:6" x14ac:dyDescent="0.2">
      <c r="A24966" s="88">
        <v>31464</v>
      </c>
      <c r="B24966" s="89">
        <v>1697.71</v>
      </c>
      <c r="C24966" s="89">
        <f>LN(Table3[[#This Row],[Value]]/B24965)</f>
        <v>1.4769459076576202E-2</v>
      </c>
      <c r="D24966" s="89"/>
      <c r="E24966" s="89"/>
      <c r="F24966" s="89">
        <f>Table3[[#This Row],[Yield]]/100*(1+F24965)</f>
        <v>0</v>
      </c>
    </row>
    <row r="24967" spans="1:6" x14ac:dyDescent="0.2">
      <c r="A24967" s="88">
        <v>31467</v>
      </c>
      <c r="B24967" s="89">
        <v>1698.28</v>
      </c>
      <c r="C24967" s="89">
        <f>LN(Table3[[#This Row],[Value]]/B24966)</f>
        <v>3.3569003757522254E-4</v>
      </c>
      <c r="D24967" s="89"/>
      <c r="E24967" s="89"/>
      <c r="F24967" s="89">
        <f>Table3[[#This Row],[Yield]]/100*(1+F24966)</f>
        <v>0</v>
      </c>
    </row>
    <row r="24968" spans="1:6" x14ac:dyDescent="0.2">
      <c r="A24968" s="88">
        <v>31468</v>
      </c>
      <c r="B24968" s="89">
        <v>1692.66</v>
      </c>
      <c r="C24968" s="89">
        <f>LN(Table3[[#This Row],[Value]]/B24967)</f>
        <v>-3.3147181287455046E-3</v>
      </c>
      <c r="D24968" s="89"/>
      <c r="E24968" s="89"/>
      <c r="F24968" s="89">
        <f>Table3[[#This Row],[Yield]]/100*(1+F24967)</f>
        <v>0</v>
      </c>
    </row>
    <row r="24969" spans="1:6" x14ac:dyDescent="0.2">
      <c r="A24969" s="88">
        <v>31469</v>
      </c>
      <c r="B24969" s="89">
        <v>1696.9</v>
      </c>
      <c r="C24969" s="89">
        <f>LN(Table3[[#This Row],[Value]]/B24968)</f>
        <v>2.5018009485100593E-3</v>
      </c>
      <c r="D24969" s="89"/>
      <c r="E24969" s="89"/>
      <c r="F24969" s="89">
        <f>Table3[[#This Row],[Yield]]/100*(1+F24968)</f>
        <v>0</v>
      </c>
    </row>
    <row r="24970" spans="1:6" x14ac:dyDescent="0.2">
      <c r="A24970" s="88">
        <v>31470</v>
      </c>
      <c r="B24970" s="89">
        <v>1713.99</v>
      </c>
      <c r="C24970" s="89">
        <f>LN(Table3[[#This Row],[Value]]/B24969)</f>
        <v>1.0020928856207412E-2</v>
      </c>
      <c r="D24970" s="89"/>
      <c r="E24970" s="89"/>
      <c r="F24970" s="89">
        <f>Table3[[#This Row],[Yield]]/100*(1+F24969)</f>
        <v>0</v>
      </c>
    </row>
    <row r="24971" spans="1:6" x14ac:dyDescent="0.2">
      <c r="A24971" s="88">
        <v>31471</v>
      </c>
      <c r="B24971" s="89">
        <v>1709.06</v>
      </c>
      <c r="C24971" s="89">
        <f>LN(Table3[[#This Row],[Value]]/B24970)</f>
        <v>-2.8804740852383325E-3</v>
      </c>
      <c r="D24971" s="89"/>
      <c r="E24971" s="89"/>
      <c r="F24971" s="89">
        <f>Table3[[#This Row],[Yield]]/100*(1+F24970)</f>
        <v>0</v>
      </c>
    </row>
    <row r="24972" spans="1:6" x14ac:dyDescent="0.2">
      <c r="A24972" s="88">
        <v>31474</v>
      </c>
      <c r="B24972" s="89">
        <v>1696.67</v>
      </c>
      <c r="C24972" s="89">
        <f>LN(Table3[[#This Row],[Value]]/B24971)</f>
        <v>-7.2760052386784037E-3</v>
      </c>
      <c r="D24972" s="89"/>
      <c r="E24972" s="89"/>
      <c r="F24972" s="89">
        <f>Table3[[#This Row],[Yield]]/100*(1+F24971)</f>
        <v>0</v>
      </c>
    </row>
    <row r="24973" spans="1:6" x14ac:dyDescent="0.2">
      <c r="A24973" s="88">
        <v>31475</v>
      </c>
      <c r="B24973" s="89">
        <v>1686.42</v>
      </c>
      <c r="C24973" s="89">
        <f>LN(Table3[[#This Row],[Value]]/B24972)</f>
        <v>-6.0595676518094745E-3</v>
      </c>
      <c r="D24973" s="89"/>
      <c r="E24973" s="89"/>
      <c r="F24973" s="89">
        <f>Table3[[#This Row],[Yield]]/100*(1+F24972)</f>
        <v>0</v>
      </c>
    </row>
    <row r="24974" spans="1:6" x14ac:dyDescent="0.2">
      <c r="A24974" s="88">
        <v>31476</v>
      </c>
      <c r="B24974" s="89">
        <v>1686.66</v>
      </c>
      <c r="C24974" s="89">
        <f>LN(Table3[[#This Row],[Value]]/B24973)</f>
        <v>1.4230317715865383E-4</v>
      </c>
      <c r="D24974" s="89"/>
      <c r="E24974" s="89"/>
      <c r="F24974" s="89">
        <f>Table3[[#This Row],[Yield]]/100*(1+F24973)</f>
        <v>0</v>
      </c>
    </row>
    <row r="24975" spans="1:6" x14ac:dyDescent="0.2">
      <c r="A24975" s="88">
        <v>31477</v>
      </c>
      <c r="B24975" s="89">
        <v>1696.6</v>
      </c>
      <c r="C24975" s="89">
        <f>LN(Table3[[#This Row],[Value]]/B24974)</f>
        <v>5.8760063372141754E-3</v>
      </c>
      <c r="D24975" s="89"/>
      <c r="E24975" s="89"/>
      <c r="F24975" s="89">
        <f>Table3[[#This Row],[Yield]]/100*(1+F24974)</f>
        <v>0</v>
      </c>
    </row>
    <row r="24976" spans="1:6" x14ac:dyDescent="0.2">
      <c r="A24976" s="88">
        <v>31478</v>
      </c>
      <c r="B24976" s="89">
        <v>1699.83</v>
      </c>
      <c r="C24976" s="89">
        <f>LN(Table3[[#This Row],[Value]]/B24975)</f>
        <v>1.9019976703397155E-3</v>
      </c>
      <c r="D24976" s="89"/>
      <c r="E24976" s="89"/>
      <c r="F24976" s="89">
        <f>Table3[[#This Row],[Yield]]/100*(1+F24975)</f>
        <v>0</v>
      </c>
    </row>
    <row r="24977" spans="1:6" x14ac:dyDescent="0.2">
      <c r="A24977" s="88">
        <v>31481</v>
      </c>
      <c r="B24977" s="89">
        <v>1702.95</v>
      </c>
      <c r="C24977" s="89">
        <f>LN(Table3[[#This Row],[Value]]/B24976)</f>
        <v>1.833795234678356E-3</v>
      </c>
      <c r="D24977" s="89"/>
      <c r="E24977" s="89"/>
      <c r="F24977" s="89">
        <f>Table3[[#This Row],[Yield]]/100*(1+F24976)</f>
        <v>0</v>
      </c>
    </row>
    <row r="24978" spans="1:6" x14ac:dyDescent="0.2">
      <c r="A24978" s="88">
        <v>31482</v>
      </c>
      <c r="B24978" s="89">
        <v>1746.05</v>
      </c>
      <c r="C24978" s="89">
        <f>LN(Table3[[#This Row],[Value]]/B24977)</f>
        <v>2.4994052595174312E-2</v>
      </c>
      <c r="D24978" s="89"/>
      <c r="E24978" s="89"/>
      <c r="F24978" s="89">
        <f>Table3[[#This Row],[Yield]]/100*(1+F24977)</f>
        <v>0</v>
      </c>
    </row>
    <row r="24979" spans="1:6" x14ac:dyDescent="0.2">
      <c r="A24979" s="88">
        <v>31483</v>
      </c>
      <c r="B24979" s="89">
        <v>1745.45</v>
      </c>
      <c r="C24979" s="89">
        <f>LN(Table3[[#This Row],[Value]]/B24978)</f>
        <v>-3.4369182638189724E-4</v>
      </c>
      <c r="D24979" s="89"/>
      <c r="E24979" s="89"/>
      <c r="F24979" s="89">
        <f>Table3[[#This Row],[Yield]]/100*(1+F24978)</f>
        <v>0</v>
      </c>
    </row>
    <row r="24980" spans="1:6" x14ac:dyDescent="0.2">
      <c r="A24980" s="88">
        <v>31484</v>
      </c>
      <c r="B24980" s="89">
        <v>1753.71</v>
      </c>
      <c r="C24980" s="89">
        <f>LN(Table3[[#This Row],[Value]]/B24979)</f>
        <v>4.7211418411162668E-3</v>
      </c>
      <c r="D24980" s="89"/>
      <c r="E24980" s="89"/>
      <c r="F24980" s="89">
        <f>Table3[[#This Row],[Yield]]/100*(1+F24979)</f>
        <v>0</v>
      </c>
    </row>
    <row r="24981" spans="1:6" x14ac:dyDescent="0.2">
      <c r="A24981" s="88">
        <v>31485</v>
      </c>
      <c r="B24981" s="89">
        <v>1792.74</v>
      </c>
      <c r="C24981" s="89">
        <f>LN(Table3[[#This Row],[Value]]/B24980)</f>
        <v>2.2011631835975001E-2</v>
      </c>
      <c r="D24981" s="89"/>
      <c r="E24981" s="89"/>
      <c r="F24981" s="89">
        <f>Table3[[#This Row],[Yield]]/100*(1+F24980)</f>
        <v>0</v>
      </c>
    </row>
    <row r="24982" spans="1:6" x14ac:dyDescent="0.2">
      <c r="A24982" s="88">
        <v>31488</v>
      </c>
      <c r="B24982" s="89">
        <v>1776.82</v>
      </c>
      <c r="C24982" s="89">
        <f>LN(Table3[[#This Row],[Value]]/B24981)</f>
        <v>-8.9199260167638506E-3</v>
      </c>
      <c r="D24982" s="89"/>
      <c r="E24982" s="89"/>
      <c r="F24982" s="89">
        <f>Table3[[#This Row],[Yield]]/100*(1+F24981)</f>
        <v>0</v>
      </c>
    </row>
    <row r="24983" spans="1:6" x14ac:dyDescent="0.2">
      <c r="A24983" s="88">
        <v>31489</v>
      </c>
      <c r="B24983" s="89">
        <v>1789.87</v>
      </c>
      <c r="C24983" s="89">
        <f>LN(Table3[[#This Row],[Value]]/B24982)</f>
        <v>7.3177417913307535E-3</v>
      </c>
      <c r="D24983" s="89"/>
      <c r="E24983" s="89"/>
      <c r="F24983" s="89">
        <f>Table3[[#This Row],[Yield]]/100*(1+F24982)</f>
        <v>0</v>
      </c>
    </row>
    <row r="24984" spans="1:6" x14ac:dyDescent="0.2">
      <c r="A24984" s="88">
        <v>31490</v>
      </c>
      <c r="B24984" s="89">
        <v>1787.95</v>
      </c>
      <c r="C24984" s="89">
        <f>LN(Table3[[#This Row],[Value]]/B24983)</f>
        <v>-1.0732793624656923E-3</v>
      </c>
      <c r="D24984" s="89"/>
      <c r="E24984" s="89"/>
      <c r="F24984" s="89">
        <f>Table3[[#This Row],[Yield]]/100*(1+F24983)</f>
        <v>0</v>
      </c>
    </row>
    <row r="24985" spans="1:6" x14ac:dyDescent="0.2">
      <c r="A24985" s="88">
        <v>31491</v>
      </c>
      <c r="B24985" s="89">
        <v>1804.24</v>
      </c>
      <c r="C24985" s="89">
        <f>LN(Table3[[#This Row],[Value]]/B24984)</f>
        <v>9.0697383312157431E-3</v>
      </c>
      <c r="D24985" s="89"/>
      <c r="E24985" s="89"/>
      <c r="F24985" s="89">
        <f>Table3[[#This Row],[Yield]]/100*(1+F24984)</f>
        <v>0</v>
      </c>
    </row>
    <row r="24986" spans="1:6" x14ac:dyDescent="0.2">
      <c r="A24986" s="88">
        <v>31492</v>
      </c>
      <c r="B24986" s="89">
        <v>1768.56</v>
      </c>
      <c r="C24986" s="89">
        <f>LN(Table3[[#This Row],[Value]]/B24985)</f>
        <v>-1.9973794340999548E-2</v>
      </c>
      <c r="D24986" s="89"/>
      <c r="E24986" s="89"/>
      <c r="F24986" s="89">
        <f>Table3[[#This Row],[Yield]]/100*(1+F24985)</f>
        <v>0</v>
      </c>
    </row>
    <row r="24987" spans="1:6" x14ac:dyDescent="0.2">
      <c r="A24987" s="88">
        <v>31495</v>
      </c>
      <c r="B24987" s="89">
        <v>1782.93</v>
      </c>
      <c r="C24987" s="89">
        <f>LN(Table3[[#This Row],[Value]]/B24986)</f>
        <v>8.0924222909002329E-3</v>
      </c>
      <c r="D24987" s="89"/>
      <c r="E24987" s="89"/>
      <c r="F24987" s="89">
        <f>Table3[[#This Row],[Yield]]/100*(1+F24986)</f>
        <v>0</v>
      </c>
    </row>
    <row r="24988" spans="1:6" x14ac:dyDescent="0.2">
      <c r="A24988" s="88">
        <v>31496</v>
      </c>
      <c r="B24988" s="89">
        <v>1778.5</v>
      </c>
      <c r="C24988" s="89">
        <f>LN(Table3[[#This Row],[Value]]/B24987)</f>
        <v>-2.4877660292437951E-3</v>
      </c>
      <c r="D24988" s="89"/>
      <c r="E24988" s="89"/>
      <c r="F24988" s="89">
        <f>Table3[[#This Row],[Yield]]/100*(1+F24987)</f>
        <v>0</v>
      </c>
    </row>
    <row r="24989" spans="1:6" x14ac:dyDescent="0.2">
      <c r="A24989" s="88">
        <v>31497</v>
      </c>
      <c r="B24989" s="89">
        <v>1810.7</v>
      </c>
      <c r="C24989" s="89">
        <f>LN(Table3[[#This Row],[Value]]/B24988)</f>
        <v>1.7943198438087071E-2</v>
      </c>
      <c r="D24989" s="89"/>
      <c r="E24989" s="89"/>
      <c r="F24989" s="89">
        <f>Table3[[#This Row],[Yield]]/100*(1+F24988)</f>
        <v>0</v>
      </c>
    </row>
    <row r="24990" spans="1:6" x14ac:dyDescent="0.2">
      <c r="A24990" s="88">
        <v>31498</v>
      </c>
      <c r="B24990" s="89">
        <v>1821.72</v>
      </c>
      <c r="C24990" s="89">
        <f>LN(Table3[[#This Row],[Value]]/B24989)</f>
        <v>6.0675989060272736E-3</v>
      </c>
      <c r="D24990" s="89"/>
      <c r="E24990" s="89"/>
      <c r="F24990" s="89">
        <f>Table3[[#This Row],[Yield]]/100*(1+F24989)</f>
        <v>0</v>
      </c>
    </row>
    <row r="24991" spans="1:6" x14ac:dyDescent="0.2">
      <c r="A24991" s="88">
        <v>31502</v>
      </c>
      <c r="B24991" s="89">
        <v>1818.61</v>
      </c>
      <c r="C24991" s="89">
        <f>LN(Table3[[#This Row],[Value]]/B24990)</f>
        <v>-1.7086367206387378E-3</v>
      </c>
      <c r="D24991" s="89"/>
      <c r="E24991" s="89"/>
      <c r="F24991" s="89">
        <f>Table3[[#This Row],[Yield]]/100*(1+F24990)</f>
        <v>0</v>
      </c>
    </row>
    <row r="24992" spans="1:6" x14ac:dyDescent="0.2">
      <c r="A24992" s="88">
        <v>31503</v>
      </c>
      <c r="B24992" s="89">
        <v>1790.11</v>
      </c>
      <c r="C24992" s="89">
        <f>LN(Table3[[#This Row],[Value]]/B24991)</f>
        <v>-1.5795402551346597E-2</v>
      </c>
      <c r="D24992" s="89"/>
      <c r="E24992" s="89"/>
      <c r="F24992" s="89">
        <f>Table3[[#This Row],[Yield]]/100*(1+F24991)</f>
        <v>0</v>
      </c>
    </row>
    <row r="24993" spans="1:6" x14ac:dyDescent="0.2">
      <c r="A24993" s="88">
        <v>31504</v>
      </c>
      <c r="B24993" s="89">
        <v>1795.26</v>
      </c>
      <c r="C24993" s="89">
        <f>LN(Table3[[#This Row],[Value]]/B24992)</f>
        <v>2.872787769113642E-3</v>
      </c>
      <c r="D24993" s="89"/>
      <c r="E24993" s="89"/>
      <c r="F24993" s="89">
        <f>Table3[[#This Row],[Yield]]/100*(1+F24992)</f>
        <v>0</v>
      </c>
    </row>
    <row r="24994" spans="1:6" x14ac:dyDescent="0.2">
      <c r="A24994" s="88">
        <v>31505</v>
      </c>
      <c r="B24994" s="89">
        <v>1766.4</v>
      </c>
      <c r="C24994" s="89">
        <f>LN(Table3[[#This Row],[Value]]/B24993)</f>
        <v>-1.6206281146976073E-2</v>
      </c>
      <c r="D24994" s="89"/>
      <c r="E24994" s="89"/>
      <c r="F24994" s="89">
        <f>Table3[[#This Row],[Yield]]/100*(1+F24993)</f>
        <v>0</v>
      </c>
    </row>
    <row r="24995" spans="1:6" x14ac:dyDescent="0.2">
      <c r="A24995" s="88">
        <v>31506</v>
      </c>
      <c r="B24995" s="89">
        <v>1739.22</v>
      </c>
      <c r="C24995" s="89">
        <f>LN(Table3[[#This Row],[Value]]/B24994)</f>
        <v>-1.5506840241931994E-2</v>
      </c>
      <c r="D24995" s="89"/>
      <c r="E24995" s="89"/>
      <c r="F24995" s="89">
        <f>Table3[[#This Row],[Yield]]/100*(1+F24994)</f>
        <v>0</v>
      </c>
    </row>
    <row r="24996" spans="1:6" x14ac:dyDescent="0.2">
      <c r="A24996" s="88">
        <v>31509</v>
      </c>
      <c r="B24996" s="89">
        <v>1735.51</v>
      </c>
      <c r="C24996" s="89">
        <f>LN(Table3[[#This Row],[Value]]/B24995)</f>
        <v>-2.135418527369795E-3</v>
      </c>
      <c r="D24996" s="89"/>
      <c r="E24996" s="89"/>
      <c r="F24996" s="89">
        <f>Table3[[#This Row],[Yield]]/100*(1+F24995)</f>
        <v>0</v>
      </c>
    </row>
    <row r="24997" spans="1:6" x14ac:dyDescent="0.2">
      <c r="A24997" s="88">
        <v>31510</v>
      </c>
      <c r="B24997" s="89">
        <v>1769.76</v>
      </c>
      <c r="C24997" s="89">
        <f>LN(Table3[[#This Row],[Value]]/B24996)</f>
        <v>1.9542625840469671E-2</v>
      </c>
      <c r="D24997" s="89"/>
      <c r="E24997" s="89"/>
      <c r="F24997" s="89">
        <f>Table3[[#This Row],[Yield]]/100*(1+F24996)</f>
        <v>0</v>
      </c>
    </row>
    <row r="24998" spans="1:6" x14ac:dyDescent="0.2">
      <c r="A24998" s="88">
        <v>31511</v>
      </c>
      <c r="B24998" s="89">
        <v>1778.62</v>
      </c>
      <c r="C24998" s="89">
        <f>LN(Table3[[#This Row],[Value]]/B24997)</f>
        <v>4.9938385476534968E-3</v>
      </c>
      <c r="D24998" s="89"/>
      <c r="E24998" s="89"/>
      <c r="F24998" s="89">
        <f>Table3[[#This Row],[Yield]]/100*(1+F24997)</f>
        <v>0</v>
      </c>
    </row>
    <row r="24999" spans="1:6" x14ac:dyDescent="0.2">
      <c r="A24999" s="88">
        <v>31512</v>
      </c>
      <c r="B24999" s="89">
        <v>1794.3</v>
      </c>
      <c r="C24999" s="89">
        <f>LN(Table3[[#This Row],[Value]]/B24998)</f>
        <v>8.7771910170232215E-3</v>
      </c>
      <c r="D24999" s="89"/>
      <c r="E24999" s="89"/>
      <c r="F24999" s="89">
        <f>Table3[[#This Row],[Yield]]/100*(1+F24998)</f>
        <v>0</v>
      </c>
    </row>
    <row r="25000" spans="1:6" x14ac:dyDescent="0.2">
      <c r="A25000" s="88">
        <v>31513</v>
      </c>
      <c r="B25000" s="89">
        <v>1790.18</v>
      </c>
      <c r="C25000" s="89">
        <f>LN(Table3[[#This Row],[Value]]/B24999)</f>
        <v>-2.2988002802854677E-3</v>
      </c>
      <c r="D25000" s="89"/>
      <c r="E25000" s="89"/>
      <c r="F25000" s="89">
        <f>Table3[[#This Row],[Yield]]/100*(1+F24999)</f>
        <v>0</v>
      </c>
    </row>
    <row r="25001" spans="1:6" x14ac:dyDescent="0.2">
      <c r="A25001" s="88">
        <v>31516</v>
      </c>
      <c r="B25001" s="89">
        <v>1805.31</v>
      </c>
      <c r="C25001" s="89">
        <f>LN(Table3[[#This Row],[Value]]/B25000)</f>
        <v>8.4161487344899446E-3</v>
      </c>
      <c r="D25001" s="89"/>
      <c r="E25001" s="89"/>
      <c r="F25001" s="89">
        <f>Table3[[#This Row],[Yield]]/100*(1+F25000)</f>
        <v>0</v>
      </c>
    </row>
    <row r="25002" spans="1:6" x14ac:dyDescent="0.2">
      <c r="A25002" s="88">
        <v>31517</v>
      </c>
      <c r="B25002" s="89">
        <v>1809.65</v>
      </c>
      <c r="C25002" s="89">
        <f>LN(Table3[[#This Row],[Value]]/B25001)</f>
        <v>2.4011342228789584E-3</v>
      </c>
      <c r="D25002" s="89"/>
      <c r="E25002" s="89"/>
      <c r="F25002" s="89">
        <f>Table3[[#This Row],[Yield]]/100*(1+F25001)</f>
        <v>0</v>
      </c>
    </row>
    <row r="25003" spans="1:6" x14ac:dyDescent="0.2">
      <c r="A25003" s="88">
        <v>31518</v>
      </c>
      <c r="B25003" s="89">
        <v>1847.97</v>
      </c>
      <c r="C25003" s="89">
        <f>LN(Table3[[#This Row],[Value]]/B25002)</f>
        <v>2.0954282907922141E-2</v>
      </c>
      <c r="D25003" s="89"/>
      <c r="E25003" s="89"/>
      <c r="F25003" s="89">
        <f>Table3[[#This Row],[Yield]]/100*(1+F25002)</f>
        <v>0</v>
      </c>
    </row>
    <row r="25004" spans="1:6" x14ac:dyDescent="0.2">
      <c r="A25004" s="88">
        <v>31519</v>
      </c>
      <c r="B25004" s="89">
        <v>1855.03</v>
      </c>
      <c r="C25004" s="89">
        <f>LN(Table3[[#This Row],[Value]]/B25003)</f>
        <v>3.8131291138737812E-3</v>
      </c>
      <c r="D25004" s="89"/>
      <c r="E25004" s="89"/>
      <c r="F25004" s="89">
        <f>Table3[[#This Row],[Yield]]/100*(1+F25003)</f>
        <v>0</v>
      </c>
    </row>
    <row r="25005" spans="1:6" x14ac:dyDescent="0.2">
      <c r="A25005" s="88">
        <v>31520</v>
      </c>
      <c r="B25005" s="89">
        <v>1840.4</v>
      </c>
      <c r="C25005" s="89">
        <f>LN(Table3[[#This Row],[Value]]/B25004)</f>
        <v>-7.9179291361868818E-3</v>
      </c>
      <c r="D25005" s="89"/>
      <c r="E25005" s="89"/>
      <c r="F25005" s="89">
        <f>Table3[[#This Row],[Yield]]/100*(1+F25004)</f>
        <v>0</v>
      </c>
    </row>
    <row r="25006" spans="1:6" x14ac:dyDescent="0.2">
      <c r="A25006" s="88">
        <v>31523</v>
      </c>
      <c r="B25006" s="89">
        <v>1855.9</v>
      </c>
      <c r="C25006" s="89">
        <f>LN(Table3[[#This Row],[Value]]/B25005)</f>
        <v>8.386814302945314E-3</v>
      </c>
      <c r="D25006" s="89"/>
      <c r="E25006" s="89"/>
      <c r="F25006" s="89">
        <f>Table3[[#This Row],[Yield]]/100*(1+F25005)</f>
        <v>0</v>
      </c>
    </row>
    <row r="25007" spans="1:6" x14ac:dyDescent="0.2">
      <c r="A25007" s="88">
        <v>31524</v>
      </c>
      <c r="B25007" s="89">
        <v>1830.98</v>
      </c>
      <c r="C25007" s="89">
        <f>LN(Table3[[#This Row],[Value]]/B25006)</f>
        <v>-1.3518410962304543E-2</v>
      </c>
      <c r="D25007" s="89"/>
      <c r="E25007" s="89"/>
      <c r="F25007" s="89">
        <f>Table3[[#This Row],[Yield]]/100*(1+F25006)</f>
        <v>0</v>
      </c>
    </row>
    <row r="25008" spans="1:6" x14ac:dyDescent="0.2">
      <c r="A25008" s="88">
        <v>31525</v>
      </c>
      <c r="B25008" s="89">
        <v>1829.61</v>
      </c>
      <c r="C25008" s="89">
        <f>LN(Table3[[#This Row],[Value]]/B25007)</f>
        <v>-7.4851325276223326E-4</v>
      </c>
      <c r="D25008" s="89"/>
      <c r="E25008" s="89"/>
      <c r="F25008" s="89">
        <f>Table3[[#This Row],[Yield]]/100*(1+F25007)</f>
        <v>0</v>
      </c>
    </row>
    <row r="25009" spans="1:6" x14ac:dyDescent="0.2">
      <c r="A25009" s="88">
        <v>31526</v>
      </c>
      <c r="B25009" s="89">
        <v>1831.72</v>
      </c>
      <c r="C25009" s="89">
        <f>LN(Table3[[#This Row],[Value]]/B25008)</f>
        <v>1.1525867559532366E-3</v>
      </c>
      <c r="D25009" s="89"/>
      <c r="E25009" s="89"/>
      <c r="F25009" s="89">
        <f>Table3[[#This Row],[Yield]]/100*(1+F25008)</f>
        <v>0</v>
      </c>
    </row>
    <row r="25010" spans="1:6" x14ac:dyDescent="0.2">
      <c r="A25010" s="88">
        <v>31527</v>
      </c>
      <c r="B25010" s="89">
        <v>1835.57</v>
      </c>
      <c r="C25010" s="89">
        <f>LN(Table3[[#This Row],[Value]]/B25009)</f>
        <v>2.0996438320367316E-3</v>
      </c>
      <c r="D25010" s="89"/>
      <c r="E25010" s="89"/>
      <c r="F25010" s="89">
        <f>Table3[[#This Row],[Yield]]/100*(1+F25009)</f>
        <v>0</v>
      </c>
    </row>
    <row r="25011" spans="1:6" x14ac:dyDescent="0.2">
      <c r="A25011" s="88">
        <v>31530</v>
      </c>
      <c r="B25011" s="89">
        <v>1843.75</v>
      </c>
      <c r="C25011" s="89">
        <f>LN(Table3[[#This Row],[Value]]/B25010)</f>
        <v>4.4464811309479395E-3</v>
      </c>
      <c r="D25011" s="89"/>
      <c r="E25011" s="89"/>
      <c r="F25011" s="89">
        <f>Table3[[#This Row],[Yield]]/100*(1+F25010)</f>
        <v>0</v>
      </c>
    </row>
    <row r="25012" spans="1:6" x14ac:dyDescent="0.2">
      <c r="A25012" s="88">
        <v>31531</v>
      </c>
      <c r="B25012" s="89">
        <v>1825.89</v>
      </c>
      <c r="C25012" s="89">
        <f>LN(Table3[[#This Row],[Value]]/B25011)</f>
        <v>-9.7340017116313311E-3</v>
      </c>
      <c r="D25012" s="89"/>
      <c r="E25012" s="89"/>
      <c r="F25012" s="89">
        <f>Table3[[#This Row],[Yield]]/100*(1+F25011)</f>
        <v>0</v>
      </c>
    </row>
    <row r="25013" spans="1:6" x14ac:dyDescent="0.2">
      <c r="A25013" s="88">
        <v>31532</v>
      </c>
      <c r="B25013" s="89">
        <v>1783.98</v>
      </c>
      <c r="C25013" s="89">
        <f>LN(Table3[[#This Row],[Value]]/B25012)</f>
        <v>-2.3220716061716835E-2</v>
      </c>
      <c r="D25013" s="89"/>
      <c r="E25013" s="89"/>
      <c r="F25013" s="89">
        <f>Table3[[#This Row],[Yield]]/100*(1+F25012)</f>
        <v>0</v>
      </c>
    </row>
    <row r="25014" spans="1:6" x14ac:dyDescent="0.2">
      <c r="A25014" s="88">
        <v>31533</v>
      </c>
      <c r="B25014" s="89">
        <v>1777.78</v>
      </c>
      <c r="C25014" s="89">
        <f>LN(Table3[[#This Row],[Value]]/B25013)</f>
        <v>-3.4814284298641204E-3</v>
      </c>
      <c r="D25014" s="89"/>
      <c r="E25014" s="89"/>
      <c r="F25014" s="89">
        <f>Table3[[#This Row],[Yield]]/100*(1+F25013)</f>
        <v>0</v>
      </c>
    </row>
    <row r="25015" spans="1:6" x14ac:dyDescent="0.2">
      <c r="A25015" s="88">
        <v>31534</v>
      </c>
      <c r="B25015" s="89">
        <v>1774.68</v>
      </c>
      <c r="C25015" s="89">
        <f>LN(Table3[[#This Row],[Value]]/B25014)</f>
        <v>-1.7452699182395795E-3</v>
      </c>
      <c r="D25015" s="89"/>
      <c r="E25015" s="89"/>
      <c r="F25015" s="89">
        <f>Table3[[#This Row],[Yield]]/100*(1+F25014)</f>
        <v>0</v>
      </c>
    </row>
    <row r="25016" spans="1:6" x14ac:dyDescent="0.2">
      <c r="A25016" s="88">
        <v>31537</v>
      </c>
      <c r="B25016" s="89">
        <v>1793.77</v>
      </c>
      <c r="C25016" s="89">
        <f>LN(Table3[[#This Row],[Value]]/B25015)</f>
        <v>1.0699425304878288E-2</v>
      </c>
      <c r="D25016" s="89"/>
      <c r="E25016" s="89"/>
      <c r="F25016" s="89">
        <f>Table3[[#This Row],[Yield]]/100*(1+F25015)</f>
        <v>0</v>
      </c>
    </row>
    <row r="25017" spans="1:6" x14ac:dyDescent="0.2">
      <c r="A25017" s="88">
        <v>31538</v>
      </c>
      <c r="B25017" s="89">
        <v>1787.95</v>
      </c>
      <c r="C25017" s="89">
        <f>LN(Table3[[#This Row],[Value]]/B25016)</f>
        <v>-3.2498381349190804E-3</v>
      </c>
      <c r="D25017" s="89"/>
      <c r="E25017" s="89"/>
      <c r="F25017" s="89">
        <f>Table3[[#This Row],[Yield]]/100*(1+F25016)</f>
        <v>0</v>
      </c>
    </row>
    <row r="25018" spans="1:6" x14ac:dyDescent="0.2">
      <c r="A25018" s="88">
        <v>31539</v>
      </c>
      <c r="B25018" s="89">
        <v>1775.3</v>
      </c>
      <c r="C25018" s="89">
        <f>LN(Table3[[#This Row],[Value]]/B25017)</f>
        <v>-7.1002894238852612E-3</v>
      </c>
      <c r="D25018" s="89"/>
      <c r="E25018" s="89"/>
      <c r="F25018" s="89">
        <f>Table3[[#This Row],[Yield]]/100*(1+F25017)</f>
        <v>0</v>
      </c>
    </row>
    <row r="25019" spans="1:6" x14ac:dyDescent="0.2">
      <c r="A25019" s="88">
        <v>31540</v>
      </c>
      <c r="B25019" s="89">
        <v>1786.21</v>
      </c>
      <c r="C25019" s="89">
        <f>LN(Table3[[#This Row],[Value]]/B25018)</f>
        <v>6.1266339985765186E-3</v>
      </c>
      <c r="D25019" s="89"/>
      <c r="E25019" s="89"/>
      <c r="F25019" s="89">
        <f>Table3[[#This Row],[Yield]]/100*(1+F25018)</f>
        <v>0</v>
      </c>
    </row>
    <row r="25020" spans="1:6" x14ac:dyDescent="0.2">
      <c r="A25020" s="88">
        <v>31541</v>
      </c>
      <c r="B25020" s="89">
        <v>1789.43</v>
      </c>
      <c r="C25020" s="89">
        <f>LN(Table3[[#This Row],[Value]]/B25019)</f>
        <v>1.8010766578517448E-3</v>
      </c>
      <c r="D25020" s="89"/>
      <c r="E25020" s="89"/>
      <c r="F25020" s="89">
        <f>Table3[[#This Row],[Yield]]/100*(1+F25019)</f>
        <v>0</v>
      </c>
    </row>
    <row r="25021" spans="1:6" x14ac:dyDescent="0.2">
      <c r="A25021" s="88">
        <v>31544</v>
      </c>
      <c r="B25021" s="89">
        <v>1787.33</v>
      </c>
      <c r="C25021" s="89">
        <f>LN(Table3[[#This Row],[Value]]/B25020)</f>
        <v>-1.1742472188796401E-3</v>
      </c>
      <c r="D25021" s="89"/>
      <c r="E25021" s="89"/>
      <c r="F25021" s="89">
        <f>Table3[[#This Row],[Yield]]/100*(1+F25020)</f>
        <v>0</v>
      </c>
    </row>
    <row r="25022" spans="1:6" x14ac:dyDescent="0.2">
      <c r="A25022" s="88">
        <v>31545</v>
      </c>
      <c r="B25022" s="89">
        <v>1785.34</v>
      </c>
      <c r="C25022" s="89">
        <f>LN(Table3[[#This Row],[Value]]/B25021)</f>
        <v>-1.1140128843712652E-3</v>
      </c>
      <c r="D25022" s="89"/>
      <c r="E25022" s="89"/>
      <c r="F25022" s="89">
        <f>Table3[[#This Row],[Yield]]/100*(1+F25021)</f>
        <v>0</v>
      </c>
    </row>
    <row r="25023" spans="1:6" x14ac:dyDescent="0.2">
      <c r="A25023" s="88">
        <v>31546</v>
      </c>
      <c r="B25023" s="89">
        <v>1808.28</v>
      </c>
      <c r="C25023" s="89">
        <f>LN(Table3[[#This Row],[Value]]/B25022)</f>
        <v>1.2767243952134166E-2</v>
      </c>
      <c r="D25023" s="89"/>
      <c r="E25023" s="89"/>
      <c r="F25023" s="89">
        <f>Table3[[#This Row],[Yield]]/100*(1+F25022)</f>
        <v>0</v>
      </c>
    </row>
    <row r="25024" spans="1:6" x14ac:dyDescent="0.2">
      <c r="A25024" s="88">
        <v>31547</v>
      </c>
      <c r="B25024" s="89">
        <v>1774.68</v>
      </c>
      <c r="C25024" s="89">
        <f>LN(Table3[[#This Row],[Value]]/B25023)</f>
        <v>-1.8755992251385308E-2</v>
      </c>
      <c r="D25024" s="89"/>
      <c r="E25024" s="89"/>
      <c r="F25024" s="89">
        <f>Table3[[#This Row],[Yield]]/100*(1+F25023)</f>
        <v>0</v>
      </c>
    </row>
    <row r="25025" spans="1:6" x14ac:dyDescent="0.2">
      <c r="A25025" s="88">
        <v>31548</v>
      </c>
      <c r="B25025" s="89">
        <v>1759.8</v>
      </c>
      <c r="C25025" s="89">
        <f>LN(Table3[[#This Row],[Value]]/B25024)</f>
        <v>-8.419958755217687E-3</v>
      </c>
      <c r="D25025" s="89"/>
      <c r="E25025" s="89"/>
      <c r="F25025" s="89">
        <f>Table3[[#This Row],[Yield]]/100*(1+F25024)</f>
        <v>0</v>
      </c>
    </row>
    <row r="25026" spans="1:6" x14ac:dyDescent="0.2">
      <c r="A25026" s="88">
        <v>31551</v>
      </c>
      <c r="B25026" s="89">
        <v>1758.18</v>
      </c>
      <c r="C25026" s="89">
        <f>LN(Table3[[#This Row],[Value]]/B25025)</f>
        <v>-9.2098312924363901E-4</v>
      </c>
      <c r="D25026" s="89"/>
      <c r="E25026" s="89"/>
      <c r="F25026" s="89">
        <f>Table3[[#This Row],[Yield]]/100*(1+F25025)</f>
        <v>0</v>
      </c>
    </row>
    <row r="25027" spans="1:6" x14ac:dyDescent="0.2">
      <c r="A25027" s="88">
        <v>31552</v>
      </c>
      <c r="B25027" s="89">
        <v>1783.98</v>
      </c>
      <c r="C25027" s="89">
        <f>LN(Table3[[#This Row],[Value]]/B25026)</f>
        <v>1.4567640232565172E-2</v>
      </c>
      <c r="D25027" s="89"/>
      <c r="E25027" s="89"/>
      <c r="F25027" s="89">
        <f>Table3[[#This Row],[Yield]]/100*(1+F25026)</f>
        <v>0</v>
      </c>
    </row>
    <row r="25028" spans="1:6" x14ac:dyDescent="0.2">
      <c r="A25028" s="88">
        <v>31553</v>
      </c>
      <c r="B25028" s="89">
        <v>1775.17</v>
      </c>
      <c r="C25028" s="89">
        <f>LN(Table3[[#This Row],[Value]]/B25027)</f>
        <v>-4.9506303434770299E-3</v>
      </c>
      <c r="D25028" s="89"/>
      <c r="E25028" s="89"/>
      <c r="F25028" s="89">
        <f>Table3[[#This Row],[Yield]]/100*(1+F25027)</f>
        <v>0</v>
      </c>
    </row>
    <row r="25029" spans="1:6" x14ac:dyDescent="0.2">
      <c r="A25029" s="88">
        <v>31554</v>
      </c>
      <c r="B25029" s="89">
        <v>1806.3</v>
      </c>
      <c r="C25029" s="89">
        <f>LN(Table3[[#This Row],[Value]]/B25028)</f>
        <v>1.7384361167207069E-2</v>
      </c>
      <c r="D25029" s="89"/>
      <c r="E25029" s="89"/>
      <c r="F25029" s="89">
        <f>Table3[[#This Row],[Yield]]/100*(1+F25028)</f>
        <v>0</v>
      </c>
    </row>
    <row r="25030" spans="1:6" x14ac:dyDescent="0.2">
      <c r="A25030" s="88">
        <v>31555</v>
      </c>
      <c r="B25030" s="89">
        <v>1823.29</v>
      </c>
      <c r="C25030" s="89">
        <f>LN(Table3[[#This Row],[Value]]/B25029)</f>
        <v>9.3620073306458895E-3</v>
      </c>
      <c r="D25030" s="89"/>
      <c r="E25030" s="89"/>
      <c r="F25030" s="89">
        <f>Table3[[#This Row],[Yield]]/100*(1+F25029)</f>
        <v>0</v>
      </c>
    </row>
    <row r="25031" spans="1:6" x14ac:dyDescent="0.2">
      <c r="A25031" s="88">
        <v>31559</v>
      </c>
      <c r="B25031" s="89">
        <v>1853.03</v>
      </c>
      <c r="C25031" s="89">
        <f>LN(Table3[[#This Row],[Value]]/B25030)</f>
        <v>1.6179575647369368E-2</v>
      </c>
      <c r="D25031" s="89"/>
      <c r="E25031" s="89"/>
      <c r="F25031" s="89">
        <f>Table3[[#This Row],[Yield]]/100*(1+F25030)</f>
        <v>0</v>
      </c>
    </row>
    <row r="25032" spans="1:6" x14ac:dyDescent="0.2">
      <c r="A25032" s="88">
        <v>31560</v>
      </c>
      <c r="B25032" s="89">
        <v>1878.28</v>
      </c>
      <c r="C25032" s="89">
        <f>LN(Table3[[#This Row],[Value]]/B25031)</f>
        <v>1.3534327319841286E-2</v>
      </c>
      <c r="D25032" s="89"/>
      <c r="E25032" s="89"/>
      <c r="F25032" s="89">
        <f>Table3[[#This Row],[Yield]]/100*(1+F25031)</f>
        <v>0</v>
      </c>
    </row>
    <row r="25033" spans="1:6" x14ac:dyDescent="0.2">
      <c r="A25033" s="88">
        <v>31561</v>
      </c>
      <c r="B25033" s="89">
        <v>1882.35</v>
      </c>
      <c r="C25033" s="89">
        <f>LN(Table3[[#This Row],[Value]]/B25032)</f>
        <v>2.1645317880582115E-3</v>
      </c>
      <c r="D25033" s="89"/>
      <c r="E25033" s="89"/>
      <c r="F25033" s="89">
        <f>Table3[[#This Row],[Yield]]/100*(1+F25032)</f>
        <v>0</v>
      </c>
    </row>
    <row r="25034" spans="1:6" x14ac:dyDescent="0.2">
      <c r="A25034" s="88">
        <v>31562</v>
      </c>
      <c r="B25034" s="89">
        <v>1876.71</v>
      </c>
      <c r="C25034" s="89">
        <f>LN(Table3[[#This Row],[Value]]/B25033)</f>
        <v>-3.0007524392382128E-3</v>
      </c>
      <c r="D25034" s="89"/>
      <c r="E25034" s="89"/>
      <c r="F25034" s="89">
        <f>Table3[[#This Row],[Yield]]/100*(1+F25033)</f>
        <v>0</v>
      </c>
    </row>
    <row r="25035" spans="1:6" x14ac:dyDescent="0.2">
      <c r="A25035" s="88">
        <v>31565</v>
      </c>
      <c r="B25035" s="89">
        <v>1861.95</v>
      </c>
      <c r="C25035" s="89">
        <f>LN(Table3[[#This Row],[Value]]/B25034)</f>
        <v>-7.8959181551220281E-3</v>
      </c>
      <c r="D25035" s="89"/>
      <c r="E25035" s="89"/>
      <c r="F25035" s="89">
        <f>Table3[[#This Row],[Yield]]/100*(1+F25034)</f>
        <v>0</v>
      </c>
    </row>
    <row r="25036" spans="1:6" x14ac:dyDescent="0.2">
      <c r="A25036" s="88">
        <v>31566</v>
      </c>
      <c r="B25036" s="89">
        <v>1870.43</v>
      </c>
      <c r="C25036" s="89">
        <f>LN(Table3[[#This Row],[Value]]/B25035)</f>
        <v>4.5440253089800622E-3</v>
      </c>
      <c r="D25036" s="89"/>
      <c r="E25036" s="89"/>
      <c r="F25036" s="89">
        <f>Table3[[#This Row],[Yield]]/100*(1+F25035)</f>
        <v>0</v>
      </c>
    </row>
    <row r="25037" spans="1:6" x14ac:dyDescent="0.2">
      <c r="A25037" s="88">
        <v>31567</v>
      </c>
      <c r="B25037" s="89">
        <v>1863.29</v>
      </c>
      <c r="C25037" s="89">
        <f>LN(Table3[[#This Row],[Value]]/B25036)</f>
        <v>-3.8246085423856544E-3</v>
      </c>
      <c r="D25037" s="89"/>
      <c r="E25037" s="89"/>
      <c r="F25037" s="89">
        <f>Table3[[#This Row],[Yield]]/100*(1+F25036)</f>
        <v>0</v>
      </c>
    </row>
    <row r="25038" spans="1:6" x14ac:dyDescent="0.2">
      <c r="A25038" s="88">
        <v>31568</v>
      </c>
      <c r="B25038" s="89">
        <v>1879.44</v>
      </c>
      <c r="C25038" s="89">
        <f>LN(Table3[[#This Row],[Value]]/B25037)</f>
        <v>8.6301177141309901E-3</v>
      </c>
      <c r="D25038" s="89"/>
      <c r="E25038" s="89"/>
      <c r="F25038" s="89">
        <f>Table3[[#This Row],[Yield]]/100*(1+F25037)</f>
        <v>0</v>
      </c>
    </row>
    <row r="25039" spans="1:6" x14ac:dyDescent="0.2">
      <c r="A25039" s="88">
        <v>31569</v>
      </c>
      <c r="B25039" s="89">
        <v>1885.9</v>
      </c>
      <c r="C25039" s="89">
        <f>LN(Table3[[#This Row],[Value]]/B25038)</f>
        <v>3.4313004075274861E-3</v>
      </c>
      <c r="D25039" s="89"/>
      <c r="E25039" s="89"/>
      <c r="F25039" s="89">
        <f>Table3[[#This Row],[Yield]]/100*(1+F25038)</f>
        <v>0</v>
      </c>
    </row>
    <row r="25040" spans="1:6" x14ac:dyDescent="0.2">
      <c r="A25040" s="88">
        <v>31572</v>
      </c>
      <c r="B25040" s="89">
        <v>1840.15</v>
      </c>
      <c r="C25040" s="89">
        <f>LN(Table3[[#This Row],[Value]]/B25039)</f>
        <v>-2.4558070498874093E-2</v>
      </c>
      <c r="D25040" s="89"/>
      <c r="E25040" s="89"/>
      <c r="F25040" s="89">
        <f>Table3[[#This Row],[Yield]]/100*(1+F25039)</f>
        <v>0</v>
      </c>
    </row>
    <row r="25041" spans="1:6" x14ac:dyDescent="0.2">
      <c r="A25041" s="88">
        <v>31573</v>
      </c>
      <c r="B25041" s="89">
        <v>1837.19</v>
      </c>
      <c r="C25041" s="89">
        <f>LN(Table3[[#This Row],[Value]]/B25040)</f>
        <v>-1.6098596481549782E-3</v>
      </c>
      <c r="D25041" s="89"/>
      <c r="E25041" s="89"/>
      <c r="F25041" s="89">
        <f>Table3[[#This Row],[Yield]]/100*(1+F25040)</f>
        <v>0</v>
      </c>
    </row>
    <row r="25042" spans="1:6" x14ac:dyDescent="0.2">
      <c r="A25042" s="88">
        <v>31574</v>
      </c>
      <c r="B25042" s="89">
        <v>1846.07</v>
      </c>
      <c r="C25042" s="89">
        <f>LN(Table3[[#This Row],[Value]]/B25041)</f>
        <v>4.8218247992208889E-3</v>
      </c>
      <c r="D25042" s="89"/>
      <c r="E25042" s="89"/>
      <c r="F25042" s="89">
        <f>Table3[[#This Row],[Yield]]/100*(1+F25041)</f>
        <v>0</v>
      </c>
    </row>
    <row r="25043" spans="1:6" x14ac:dyDescent="0.2">
      <c r="A25043" s="88">
        <v>31575</v>
      </c>
      <c r="B25043" s="89">
        <v>1838.13</v>
      </c>
      <c r="C25043" s="89">
        <f>LN(Table3[[#This Row],[Value]]/B25042)</f>
        <v>-4.3103047027415421E-3</v>
      </c>
      <c r="D25043" s="89"/>
      <c r="E25043" s="89"/>
      <c r="F25043" s="89">
        <f>Table3[[#This Row],[Yield]]/100*(1+F25042)</f>
        <v>0</v>
      </c>
    </row>
    <row r="25044" spans="1:6" x14ac:dyDescent="0.2">
      <c r="A25044" s="88">
        <v>31576</v>
      </c>
      <c r="B25044" s="89">
        <v>1874.19</v>
      </c>
      <c r="C25044" s="89">
        <f>LN(Table3[[#This Row],[Value]]/B25043)</f>
        <v>1.9427815597858996E-2</v>
      </c>
      <c r="D25044" s="89"/>
      <c r="E25044" s="89"/>
      <c r="F25044" s="89">
        <f>Table3[[#This Row],[Yield]]/100*(1+F25043)</f>
        <v>0</v>
      </c>
    </row>
    <row r="25045" spans="1:6" x14ac:dyDescent="0.2">
      <c r="A25045" s="88">
        <v>31579</v>
      </c>
      <c r="B25045" s="89">
        <v>1871.77</v>
      </c>
      <c r="C25045" s="89">
        <f>LN(Table3[[#This Row],[Value]]/B25044)</f>
        <v>-1.2920588242617181E-3</v>
      </c>
      <c r="D25045" s="89"/>
      <c r="E25045" s="89"/>
      <c r="F25045" s="89">
        <f>Table3[[#This Row],[Yield]]/100*(1+F25044)</f>
        <v>0</v>
      </c>
    </row>
    <row r="25046" spans="1:6" x14ac:dyDescent="0.2">
      <c r="A25046" s="88">
        <v>31580</v>
      </c>
      <c r="B25046" s="89">
        <v>1865.78</v>
      </c>
      <c r="C25046" s="89">
        <f>LN(Table3[[#This Row],[Value]]/B25045)</f>
        <v>-3.2053110344727651E-3</v>
      </c>
      <c r="D25046" s="89"/>
      <c r="E25046" s="89"/>
      <c r="F25046" s="89">
        <f>Table3[[#This Row],[Yield]]/100*(1+F25045)</f>
        <v>0</v>
      </c>
    </row>
    <row r="25047" spans="1:6" x14ac:dyDescent="0.2">
      <c r="A25047" s="88">
        <v>31581</v>
      </c>
      <c r="B25047" s="89">
        <v>1868.94</v>
      </c>
      <c r="C25047" s="89">
        <f>LN(Table3[[#This Row],[Value]]/B25046)</f>
        <v>1.6922290046330016E-3</v>
      </c>
      <c r="D25047" s="89"/>
      <c r="E25047" s="89"/>
      <c r="F25047" s="89">
        <f>Table3[[#This Row],[Yield]]/100*(1+F25046)</f>
        <v>0</v>
      </c>
    </row>
    <row r="25048" spans="1:6" x14ac:dyDescent="0.2">
      <c r="A25048" s="88">
        <v>31582</v>
      </c>
      <c r="B25048" s="89">
        <v>1855.86</v>
      </c>
      <c r="C25048" s="89">
        <f>LN(Table3[[#This Row],[Value]]/B25047)</f>
        <v>-7.0232247449277729E-3</v>
      </c>
      <c r="D25048" s="89"/>
      <c r="E25048" s="89"/>
      <c r="F25048" s="89">
        <f>Table3[[#This Row],[Yield]]/100*(1+F25047)</f>
        <v>0</v>
      </c>
    </row>
    <row r="25049" spans="1:6" x14ac:dyDescent="0.2">
      <c r="A25049" s="88">
        <v>31583</v>
      </c>
      <c r="B25049" s="89">
        <v>1879.54</v>
      </c>
      <c r="C25049" s="89">
        <f>LN(Table3[[#This Row],[Value]]/B25048)</f>
        <v>1.267886556708823E-2</v>
      </c>
      <c r="D25049" s="89"/>
      <c r="E25049" s="89"/>
      <c r="F25049" s="89">
        <f>Table3[[#This Row],[Yield]]/100*(1+F25048)</f>
        <v>0</v>
      </c>
    </row>
    <row r="25050" spans="1:6" x14ac:dyDescent="0.2">
      <c r="A25050" s="88">
        <v>31586</v>
      </c>
      <c r="B25050" s="89">
        <v>1864.26</v>
      </c>
      <c r="C25050" s="89">
        <f>LN(Table3[[#This Row],[Value]]/B25049)</f>
        <v>-8.1628745367356651E-3</v>
      </c>
      <c r="D25050" s="89"/>
      <c r="E25050" s="89"/>
      <c r="F25050" s="89">
        <f>Table3[[#This Row],[Yield]]/100*(1+F25049)</f>
        <v>0</v>
      </c>
    </row>
    <row r="25051" spans="1:6" x14ac:dyDescent="0.2">
      <c r="A25051" s="88">
        <v>31587</v>
      </c>
      <c r="B25051" s="89">
        <v>1875.55</v>
      </c>
      <c r="C25051" s="89">
        <f>LN(Table3[[#This Row],[Value]]/B25050)</f>
        <v>6.0377582270814065E-3</v>
      </c>
      <c r="D25051" s="89"/>
      <c r="E25051" s="89"/>
      <c r="F25051" s="89">
        <f>Table3[[#This Row],[Yield]]/100*(1+F25050)</f>
        <v>0</v>
      </c>
    </row>
    <row r="25052" spans="1:6" x14ac:dyDescent="0.2">
      <c r="A25052" s="88">
        <v>31588</v>
      </c>
      <c r="B25052" s="89">
        <v>1885.05</v>
      </c>
      <c r="C25052" s="89">
        <f>LN(Table3[[#This Row],[Value]]/B25051)</f>
        <v>5.0523960052295345E-3</v>
      </c>
      <c r="D25052" s="89"/>
      <c r="E25052" s="89"/>
      <c r="F25052" s="89">
        <f>Table3[[#This Row],[Yield]]/100*(1+F25051)</f>
        <v>0</v>
      </c>
    </row>
    <row r="25053" spans="1:6" x14ac:dyDescent="0.2">
      <c r="A25053" s="88">
        <v>31589</v>
      </c>
      <c r="B25053" s="89">
        <v>1880.2</v>
      </c>
      <c r="C25053" s="89">
        <f>LN(Table3[[#This Row],[Value]]/B25052)</f>
        <v>-2.5761915848126955E-3</v>
      </c>
      <c r="D25053" s="89"/>
      <c r="E25053" s="89"/>
      <c r="F25053" s="89">
        <f>Table3[[#This Row],[Yield]]/100*(1+F25052)</f>
        <v>0</v>
      </c>
    </row>
    <row r="25054" spans="1:6" x14ac:dyDescent="0.2">
      <c r="A25054" s="88">
        <v>31590</v>
      </c>
      <c r="B25054" s="89">
        <v>1885.26</v>
      </c>
      <c r="C25054" s="89">
        <f>LN(Table3[[#This Row],[Value]]/B25053)</f>
        <v>2.6875882605327818E-3</v>
      </c>
      <c r="D25054" s="89"/>
      <c r="E25054" s="89"/>
      <c r="F25054" s="89">
        <f>Table3[[#This Row],[Yield]]/100*(1+F25053)</f>
        <v>0</v>
      </c>
    </row>
    <row r="25055" spans="1:6" x14ac:dyDescent="0.2">
      <c r="A25055" s="88">
        <v>31593</v>
      </c>
      <c r="B25055" s="89">
        <v>1892.72</v>
      </c>
      <c r="C25055" s="89">
        <f>LN(Table3[[#This Row],[Value]]/B25054)</f>
        <v>3.9492054990497398E-3</v>
      </c>
      <c r="D25055" s="89"/>
      <c r="E25055" s="89"/>
      <c r="F25055" s="89">
        <f>Table3[[#This Row],[Yield]]/100*(1+F25054)</f>
        <v>0</v>
      </c>
    </row>
    <row r="25056" spans="1:6" x14ac:dyDescent="0.2">
      <c r="A25056" s="88">
        <v>31594</v>
      </c>
      <c r="B25056" s="89">
        <v>1903.54</v>
      </c>
      <c r="C25056" s="89">
        <f>LN(Table3[[#This Row],[Value]]/B25055)</f>
        <v>5.7003626194526581E-3</v>
      </c>
      <c r="D25056" s="89"/>
      <c r="E25056" s="89"/>
      <c r="F25056" s="89">
        <f>Table3[[#This Row],[Yield]]/100*(1+F25055)</f>
        <v>0</v>
      </c>
    </row>
    <row r="25057" spans="1:6" x14ac:dyDescent="0.2">
      <c r="A25057" s="88">
        <v>31595</v>
      </c>
      <c r="B25057" s="89">
        <v>1909.03</v>
      </c>
      <c r="C25057" s="89">
        <f>LN(Table3[[#This Row],[Value]]/B25056)</f>
        <v>2.8799491128312202E-3</v>
      </c>
      <c r="D25057" s="89"/>
      <c r="E25057" s="89"/>
      <c r="F25057" s="89">
        <f>Table3[[#This Row],[Yield]]/100*(1+F25056)</f>
        <v>0</v>
      </c>
    </row>
    <row r="25058" spans="1:6" x14ac:dyDescent="0.2">
      <c r="A25058" s="88">
        <v>31596</v>
      </c>
      <c r="B25058" s="89">
        <v>1900.87</v>
      </c>
      <c r="C25058" s="89">
        <f>LN(Table3[[#This Row],[Value]]/B25057)</f>
        <v>-4.2835835467472027E-3</v>
      </c>
      <c r="D25058" s="89"/>
      <c r="E25058" s="89"/>
      <c r="F25058" s="89">
        <f>Table3[[#This Row],[Yield]]/100*(1+F25057)</f>
        <v>0</v>
      </c>
    </row>
    <row r="25059" spans="1:6" x14ac:dyDescent="0.2">
      <c r="A25059" s="88">
        <v>31600</v>
      </c>
      <c r="B25059" s="89">
        <v>1839</v>
      </c>
      <c r="C25059" s="89">
        <f>LN(Table3[[#This Row],[Value]]/B25058)</f>
        <v>-3.3089730485248665E-2</v>
      </c>
      <c r="D25059" s="89"/>
      <c r="E25059" s="89"/>
      <c r="F25059" s="89">
        <f>Table3[[#This Row],[Yield]]/100*(1+F25058)</f>
        <v>0</v>
      </c>
    </row>
    <row r="25060" spans="1:6" x14ac:dyDescent="0.2">
      <c r="A25060" s="88">
        <v>31601</v>
      </c>
      <c r="B25060" s="89">
        <v>1820.73</v>
      </c>
      <c r="C25060" s="89">
        <f>LN(Table3[[#This Row],[Value]]/B25059)</f>
        <v>-9.9844260510422184E-3</v>
      </c>
      <c r="D25060" s="89"/>
      <c r="E25060" s="89"/>
      <c r="F25060" s="89">
        <f>Table3[[#This Row],[Yield]]/100*(1+F25059)</f>
        <v>0</v>
      </c>
    </row>
    <row r="25061" spans="1:6" x14ac:dyDescent="0.2">
      <c r="A25061" s="88">
        <v>31602</v>
      </c>
      <c r="B25061" s="89">
        <v>1826.07</v>
      </c>
      <c r="C25061" s="89">
        <f>LN(Table3[[#This Row],[Value]]/B25060)</f>
        <v>2.9285970256785546E-3</v>
      </c>
      <c r="D25061" s="89"/>
      <c r="E25061" s="89"/>
      <c r="F25061" s="89">
        <f>Table3[[#This Row],[Yield]]/100*(1+F25060)</f>
        <v>0</v>
      </c>
    </row>
    <row r="25062" spans="1:6" x14ac:dyDescent="0.2">
      <c r="A25062" s="88">
        <v>31603</v>
      </c>
      <c r="B25062" s="89">
        <v>1831.83</v>
      </c>
      <c r="C25062" s="89">
        <f>LN(Table3[[#This Row],[Value]]/B25061)</f>
        <v>3.1493505895926963E-3</v>
      </c>
      <c r="D25062" s="89"/>
      <c r="E25062" s="89"/>
      <c r="F25062" s="89">
        <f>Table3[[#This Row],[Yield]]/100*(1+F25061)</f>
        <v>0</v>
      </c>
    </row>
    <row r="25063" spans="1:6" x14ac:dyDescent="0.2">
      <c r="A25063" s="88">
        <v>31604</v>
      </c>
      <c r="B25063" s="89">
        <v>1821.43</v>
      </c>
      <c r="C25063" s="89">
        <f>LN(Table3[[#This Row],[Value]]/B25062)</f>
        <v>-5.6935603238732159E-3</v>
      </c>
      <c r="D25063" s="89"/>
      <c r="E25063" s="89"/>
      <c r="F25063" s="89">
        <f>Table3[[#This Row],[Yield]]/100*(1+F25062)</f>
        <v>0</v>
      </c>
    </row>
    <row r="25064" spans="1:6" x14ac:dyDescent="0.2">
      <c r="A25064" s="88">
        <v>31607</v>
      </c>
      <c r="B25064" s="89">
        <v>1793.45</v>
      </c>
      <c r="C25064" s="89">
        <f>LN(Table3[[#This Row],[Value]]/B25063)</f>
        <v>-1.5480767710908894E-2</v>
      </c>
      <c r="D25064" s="89"/>
      <c r="E25064" s="89"/>
      <c r="F25064" s="89">
        <f>Table3[[#This Row],[Yield]]/100*(1+F25063)</f>
        <v>0</v>
      </c>
    </row>
    <row r="25065" spans="1:6" x14ac:dyDescent="0.2">
      <c r="A25065" s="88">
        <v>31608</v>
      </c>
      <c r="B25065" s="89">
        <v>1768.7</v>
      </c>
      <c r="C25065" s="89">
        <f>LN(Table3[[#This Row],[Value]]/B25064)</f>
        <v>-1.3896325693019938E-2</v>
      </c>
      <c r="D25065" s="89"/>
      <c r="E25065" s="89"/>
      <c r="F25065" s="89">
        <f>Table3[[#This Row],[Yield]]/100*(1+F25064)</f>
        <v>0</v>
      </c>
    </row>
    <row r="25066" spans="1:6" x14ac:dyDescent="0.2">
      <c r="A25066" s="88">
        <v>31609</v>
      </c>
      <c r="B25066" s="89">
        <v>1774.18</v>
      </c>
      <c r="C25066" s="89">
        <f>LN(Table3[[#This Row],[Value]]/B25065)</f>
        <v>3.0935308959201212E-3</v>
      </c>
      <c r="D25066" s="89"/>
      <c r="E25066" s="89"/>
      <c r="F25066" s="89">
        <f>Table3[[#This Row],[Yield]]/100*(1+F25065)</f>
        <v>0</v>
      </c>
    </row>
    <row r="25067" spans="1:6" x14ac:dyDescent="0.2">
      <c r="A25067" s="88">
        <v>31610</v>
      </c>
      <c r="B25067" s="89">
        <v>1781.78</v>
      </c>
      <c r="C25067" s="89">
        <f>LN(Table3[[#This Row],[Value]]/B25066)</f>
        <v>4.2745202825460425E-3</v>
      </c>
      <c r="D25067" s="89"/>
      <c r="E25067" s="89"/>
      <c r="F25067" s="89">
        <f>Table3[[#This Row],[Yield]]/100*(1+F25066)</f>
        <v>0</v>
      </c>
    </row>
    <row r="25068" spans="1:6" x14ac:dyDescent="0.2">
      <c r="A25068" s="88">
        <v>31611</v>
      </c>
      <c r="B25068" s="89">
        <v>1777.98</v>
      </c>
      <c r="C25068" s="89">
        <f>LN(Table3[[#This Row],[Value]]/B25067)</f>
        <v>-2.1349762025561427E-3</v>
      </c>
      <c r="D25068" s="89"/>
      <c r="E25068" s="89"/>
      <c r="F25068" s="89">
        <f>Table3[[#This Row],[Yield]]/100*(1+F25067)</f>
        <v>0</v>
      </c>
    </row>
    <row r="25069" spans="1:6" x14ac:dyDescent="0.2">
      <c r="A25069" s="88">
        <v>31614</v>
      </c>
      <c r="B25069" s="89">
        <v>1779.11</v>
      </c>
      <c r="C25069" s="89">
        <f>LN(Table3[[#This Row],[Value]]/B25068)</f>
        <v>6.3535082779027818E-4</v>
      </c>
      <c r="D25069" s="89"/>
      <c r="E25069" s="89"/>
      <c r="F25069" s="89">
        <f>Table3[[#This Row],[Yield]]/100*(1+F25068)</f>
        <v>0</v>
      </c>
    </row>
    <row r="25070" spans="1:6" x14ac:dyDescent="0.2">
      <c r="A25070" s="88">
        <v>31615</v>
      </c>
      <c r="B25070" s="89">
        <v>1795.13</v>
      </c>
      <c r="C25070" s="89">
        <f>LN(Table3[[#This Row],[Value]]/B25069)</f>
        <v>8.9642034538117352E-3</v>
      </c>
      <c r="D25070" s="89"/>
      <c r="E25070" s="89"/>
      <c r="F25070" s="89">
        <f>Table3[[#This Row],[Yield]]/100*(1+F25069)</f>
        <v>0</v>
      </c>
    </row>
    <row r="25071" spans="1:6" x14ac:dyDescent="0.2">
      <c r="A25071" s="88">
        <v>31616</v>
      </c>
      <c r="B25071" s="89">
        <v>1798.37</v>
      </c>
      <c r="C25071" s="89">
        <f>LN(Table3[[#This Row],[Value]]/B25070)</f>
        <v>1.8032563673120003E-3</v>
      </c>
      <c r="D25071" s="89"/>
      <c r="E25071" s="89"/>
      <c r="F25071" s="89">
        <f>Table3[[#This Row],[Yield]]/100*(1+F25070)</f>
        <v>0</v>
      </c>
    </row>
    <row r="25072" spans="1:6" x14ac:dyDescent="0.2">
      <c r="A25072" s="88">
        <v>31617</v>
      </c>
      <c r="B25072" s="89">
        <v>1791.62</v>
      </c>
      <c r="C25072" s="89">
        <f>LN(Table3[[#This Row],[Value]]/B25071)</f>
        <v>-3.7604605886626475E-3</v>
      </c>
      <c r="D25072" s="89"/>
      <c r="E25072" s="89"/>
      <c r="F25072" s="89">
        <f>Table3[[#This Row],[Yield]]/100*(1+F25071)</f>
        <v>0</v>
      </c>
    </row>
    <row r="25073" spans="1:6" x14ac:dyDescent="0.2">
      <c r="A25073" s="88">
        <v>31618</v>
      </c>
      <c r="B25073" s="89">
        <v>1810.04</v>
      </c>
      <c r="C25073" s="89">
        <f>LN(Table3[[#This Row],[Value]]/B25072)</f>
        <v>1.0228705986286382E-2</v>
      </c>
      <c r="D25073" s="89"/>
      <c r="E25073" s="89"/>
      <c r="F25073" s="89">
        <f>Table3[[#This Row],[Yield]]/100*(1+F25072)</f>
        <v>0</v>
      </c>
    </row>
    <row r="25074" spans="1:6" x14ac:dyDescent="0.2">
      <c r="A25074" s="88">
        <v>31621</v>
      </c>
      <c r="B25074" s="89">
        <v>1773.9</v>
      </c>
      <c r="C25074" s="89">
        <f>LN(Table3[[#This Row],[Value]]/B25073)</f>
        <v>-2.0168431968302068E-2</v>
      </c>
      <c r="D25074" s="89"/>
      <c r="E25074" s="89"/>
      <c r="F25074" s="89">
        <f>Table3[[#This Row],[Yield]]/100*(1+F25073)</f>
        <v>0</v>
      </c>
    </row>
    <row r="25075" spans="1:6" x14ac:dyDescent="0.2">
      <c r="A25075" s="88">
        <v>31622</v>
      </c>
      <c r="B25075" s="89">
        <v>1766.87</v>
      </c>
      <c r="C25075" s="89">
        <f>LN(Table3[[#This Row],[Value]]/B25074)</f>
        <v>-3.9708929060131804E-3</v>
      </c>
      <c r="D25075" s="89"/>
      <c r="E25075" s="89"/>
      <c r="F25075" s="89">
        <f>Table3[[#This Row],[Yield]]/100*(1+F25074)</f>
        <v>0</v>
      </c>
    </row>
    <row r="25076" spans="1:6" x14ac:dyDescent="0.2">
      <c r="A25076" s="88">
        <v>31623</v>
      </c>
      <c r="B25076" s="89">
        <v>1779.39</v>
      </c>
      <c r="C25076" s="89">
        <f>LN(Table3[[#This Row],[Value]]/B25075)</f>
        <v>7.0609893341279199E-3</v>
      </c>
      <c r="D25076" s="89"/>
      <c r="E25076" s="89"/>
      <c r="F25076" s="89">
        <f>Table3[[#This Row],[Yield]]/100*(1+F25075)</f>
        <v>0</v>
      </c>
    </row>
    <row r="25077" spans="1:6" x14ac:dyDescent="0.2">
      <c r="A25077" s="88">
        <v>31624</v>
      </c>
      <c r="B25077" s="89">
        <v>1775.31</v>
      </c>
      <c r="C25077" s="89">
        <f>LN(Table3[[#This Row],[Value]]/B25076)</f>
        <v>-2.295553375335348E-3</v>
      </c>
      <c r="D25077" s="89"/>
      <c r="E25077" s="89"/>
      <c r="F25077" s="89">
        <f>Table3[[#This Row],[Yield]]/100*(1+F25076)</f>
        <v>0</v>
      </c>
    </row>
    <row r="25078" spans="1:6" x14ac:dyDescent="0.2">
      <c r="A25078" s="88">
        <v>31625</v>
      </c>
      <c r="B25078" s="89">
        <v>1763.64</v>
      </c>
      <c r="C25078" s="89">
        <f>LN(Table3[[#This Row],[Value]]/B25077)</f>
        <v>-6.5952004410797464E-3</v>
      </c>
      <c r="D25078" s="89"/>
      <c r="E25078" s="89"/>
      <c r="F25078" s="89">
        <f>Table3[[#This Row],[Yield]]/100*(1+F25077)</f>
        <v>0</v>
      </c>
    </row>
    <row r="25079" spans="1:6" x14ac:dyDescent="0.2">
      <c r="A25079" s="88">
        <v>31628</v>
      </c>
      <c r="B25079" s="89">
        <v>1769.97</v>
      </c>
      <c r="C25079" s="89">
        <f>LN(Table3[[#This Row],[Value]]/B25078)</f>
        <v>3.5827421651004792E-3</v>
      </c>
      <c r="D25079" s="89"/>
      <c r="E25079" s="89"/>
      <c r="F25079" s="89">
        <f>Table3[[#This Row],[Yield]]/100*(1+F25078)</f>
        <v>0</v>
      </c>
    </row>
    <row r="25080" spans="1:6" x14ac:dyDescent="0.2">
      <c r="A25080" s="88">
        <v>31629</v>
      </c>
      <c r="B25080" s="89">
        <v>1777</v>
      </c>
      <c r="C25080" s="89">
        <f>LN(Table3[[#This Row],[Value]]/B25079)</f>
        <v>3.9639518829573143E-3</v>
      </c>
      <c r="D25080" s="89"/>
      <c r="E25080" s="89"/>
      <c r="F25080" s="89">
        <f>Table3[[#This Row],[Yield]]/100*(1+F25079)</f>
        <v>0</v>
      </c>
    </row>
    <row r="25081" spans="1:6" x14ac:dyDescent="0.2">
      <c r="A25081" s="88">
        <v>31630</v>
      </c>
      <c r="B25081" s="89">
        <v>1779.53</v>
      </c>
      <c r="C25081" s="89">
        <f>LN(Table3[[#This Row],[Value]]/B25080)</f>
        <v>1.4227353216554309E-3</v>
      </c>
      <c r="D25081" s="89"/>
      <c r="E25081" s="89"/>
      <c r="F25081" s="89">
        <f>Table3[[#This Row],[Yield]]/100*(1+F25080)</f>
        <v>0</v>
      </c>
    </row>
    <row r="25082" spans="1:6" x14ac:dyDescent="0.2">
      <c r="A25082" s="88">
        <v>31631</v>
      </c>
      <c r="B25082" s="89">
        <v>1786.28</v>
      </c>
      <c r="C25082" s="89">
        <f>LN(Table3[[#This Row],[Value]]/B25081)</f>
        <v>3.7859605882481469E-3</v>
      </c>
      <c r="D25082" s="89"/>
      <c r="E25082" s="89"/>
      <c r="F25082" s="89">
        <f>Table3[[#This Row],[Yield]]/100*(1+F25081)</f>
        <v>0</v>
      </c>
    </row>
    <row r="25083" spans="1:6" x14ac:dyDescent="0.2">
      <c r="A25083" s="88">
        <v>31632</v>
      </c>
      <c r="B25083" s="89">
        <v>1782.62</v>
      </c>
      <c r="C25083" s="89">
        <f>LN(Table3[[#This Row],[Value]]/B25082)</f>
        <v>-2.051052863952164E-3</v>
      </c>
      <c r="D25083" s="89"/>
      <c r="E25083" s="89"/>
      <c r="F25083" s="89">
        <f>Table3[[#This Row],[Yield]]/100*(1+F25082)</f>
        <v>0</v>
      </c>
    </row>
    <row r="25084" spans="1:6" x14ac:dyDescent="0.2">
      <c r="A25084" s="88">
        <v>31635</v>
      </c>
      <c r="B25084" s="89">
        <v>1811.16</v>
      </c>
      <c r="C25084" s="89">
        <f>LN(Table3[[#This Row],[Value]]/B25083)</f>
        <v>1.5883331758734468E-2</v>
      </c>
      <c r="D25084" s="89"/>
      <c r="E25084" s="89"/>
      <c r="F25084" s="89">
        <f>Table3[[#This Row],[Yield]]/100*(1+F25083)</f>
        <v>0</v>
      </c>
    </row>
    <row r="25085" spans="1:6" x14ac:dyDescent="0.2">
      <c r="A25085" s="88">
        <v>31636</v>
      </c>
      <c r="B25085" s="89">
        <v>1835.49</v>
      </c>
      <c r="C25085" s="89">
        <f>LN(Table3[[#This Row],[Value]]/B25084)</f>
        <v>1.3343951855927958E-2</v>
      </c>
      <c r="D25085" s="89"/>
      <c r="E25085" s="89"/>
      <c r="F25085" s="89">
        <f>Table3[[#This Row],[Yield]]/100*(1+F25084)</f>
        <v>0</v>
      </c>
    </row>
    <row r="25086" spans="1:6" x14ac:dyDescent="0.2">
      <c r="A25086" s="88">
        <v>31637</v>
      </c>
      <c r="B25086" s="89">
        <v>1844.49</v>
      </c>
      <c r="C25086" s="89">
        <f>LN(Table3[[#This Row],[Value]]/B25085)</f>
        <v>4.8913406833205305E-3</v>
      </c>
      <c r="D25086" s="89"/>
      <c r="E25086" s="89"/>
      <c r="F25086" s="89">
        <f>Table3[[#This Row],[Yield]]/100*(1+F25085)</f>
        <v>0</v>
      </c>
    </row>
    <row r="25087" spans="1:6" x14ac:dyDescent="0.2">
      <c r="A25087" s="88">
        <v>31638</v>
      </c>
      <c r="B25087" s="89">
        <v>1844.91</v>
      </c>
      <c r="C25087" s="89">
        <f>LN(Table3[[#This Row],[Value]]/B25086)</f>
        <v>2.2767929843026401E-4</v>
      </c>
      <c r="D25087" s="89"/>
      <c r="E25087" s="89"/>
      <c r="F25087" s="89">
        <f>Table3[[#This Row],[Yield]]/100*(1+F25086)</f>
        <v>0</v>
      </c>
    </row>
    <row r="25088" spans="1:6" x14ac:dyDescent="0.2">
      <c r="A25088" s="88">
        <v>31639</v>
      </c>
      <c r="B25088" s="89">
        <v>1855.6</v>
      </c>
      <c r="C25088" s="89">
        <f>LN(Table3[[#This Row],[Value]]/B25087)</f>
        <v>5.7775980805725947E-3</v>
      </c>
      <c r="D25088" s="89"/>
      <c r="E25088" s="89"/>
      <c r="F25088" s="89">
        <f>Table3[[#This Row],[Yield]]/100*(1+F25087)</f>
        <v>0</v>
      </c>
    </row>
    <row r="25089" spans="1:6" x14ac:dyDescent="0.2">
      <c r="A25089" s="88">
        <v>31642</v>
      </c>
      <c r="B25089" s="89">
        <v>1869.52</v>
      </c>
      <c r="C25089" s="89">
        <f>LN(Table3[[#This Row],[Value]]/B25088)</f>
        <v>7.4736195299624367E-3</v>
      </c>
      <c r="D25089" s="89"/>
      <c r="E25089" s="89"/>
      <c r="F25089" s="89">
        <f>Table3[[#This Row],[Yield]]/100*(1+F25088)</f>
        <v>0</v>
      </c>
    </row>
    <row r="25090" spans="1:6" x14ac:dyDescent="0.2">
      <c r="A25090" s="88">
        <v>31643</v>
      </c>
      <c r="B25090" s="89">
        <v>1862.91</v>
      </c>
      <c r="C25090" s="89">
        <f>LN(Table3[[#This Row],[Value]]/B25089)</f>
        <v>-3.5419321516324078E-3</v>
      </c>
      <c r="D25090" s="89"/>
      <c r="E25090" s="89"/>
      <c r="F25090" s="89">
        <f>Table3[[#This Row],[Yield]]/100*(1+F25089)</f>
        <v>0</v>
      </c>
    </row>
    <row r="25091" spans="1:6" x14ac:dyDescent="0.2">
      <c r="A25091" s="88">
        <v>31644</v>
      </c>
      <c r="B25091" s="89">
        <v>1881.33</v>
      </c>
      <c r="C25091" s="89">
        <f>LN(Table3[[#This Row],[Value]]/B25090)</f>
        <v>9.8391922540520208E-3</v>
      </c>
      <c r="D25091" s="89"/>
      <c r="E25091" s="89"/>
      <c r="F25091" s="89">
        <f>Table3[[#This Row],[Yield]]/100*(1+F25090)</f>
        <v>0</v>
      </c>
    </row>
    <row r="25092" spans="1:6" x14ac:dyDescent="0.2">
      <c r="A25092" s="88">
        <v>31645</v>
      </c>
      <c r="B25092" s="89">
        <v>1881.19</v>
      </c>
      <c r="C25092" s="89">
        <f>LN(Table3[[#This Row],[Value]]/B25091)</f>
        <v>-7.4418209106876242E-5</v>
      </c>
      <c r="D25092" s="89"/>
      <c r="E25092" s="89"/>
      <c r="F25092" s="89">
        <f>Table3[[#This Row],[Yield]]/100*(1+F25091)</f>
        <v>0</v>
      </c>
    </row>
    <row r="25093" spans="1:6" x14ac:dyDescent="0.2">
      <c r="A25093" s="88">
        <v>31646</v>
      </c>
      <c r="B25093" s="89">
        <v>1887.8</v>
      </c>
      <c r="C25093" s="89">
        <f>LN(Table3[[#This Row],[Value]]/B25092)</f>
        <v>3.5075745899802581E-3</v>
      </c>
      <c r="D25093" s="89"/>
      <c r="E25093" s="89"/>
      <c r="F25093" s="89">
        <f>Table3[[#This Row],[Yield]]/100*(1+F25092)</f>
        <v>0</v>
      </c>
    </row>
    <row r="25094" spans="1:6" x14ac:dyDescent="0.2">
      <c r="A25094" s="88">
        <v>31649</v>
      </c>
      <c r="B25094" s="89">
        <v>1871.77</v>
      </c>
      <c r="C25094" s="89">
        <f>LN(Table3[[#This Row],[Value]]/B25093)</f>
        <v>-8.5276226494769916E-3</v>
      </c>
      <c r="D25094" s="89"/>
      <c r="E25094" s="89"/>
      <c r="F25094" s="89">
        <f>Table3[[#This Row],[Yield]]/100*(1+F25093)</f>
        <v>0</v>
      </c>
    </row>
    <row r="25095" spans="1:6" x14ac:dyDescent="0.2">
      <c r="A25095" s="88">
        <v>31650</v>
      </c>
      <c r="B25095" s="89">
        <v>1904.25</v>
      </c>
      <c r="C25095" s="89">
        <f>LN(Table3[[#This Row],[Value]]/B25094)</f>
        <v>1.7203723011530433E-2</v>
      </c>
      <c r="D25095" s="89"/>
      <c r="E25095" s="89"/>
      <c r="F25095" s="89">
        <f>Table3[[#This Row],[Yield]]/100*(1+F25094)</f>
        <v>0</v>
      </c>
    </row>
    <row r="25096" spans="1:6" x14ac:dyDescent="0.2">
      <c r="A25096" s="88">
        <v>31651</v>
      </c>
      <c r="B25096" s="89">
        <v>1904.53</v>
      </c>
      <c r="C25096" s="89">
        <f>LN(Table3[[#This Row],[Value]]/B25095)</f>
        <v>1.4702870761993533E-4</v>
      </c>
      <c r="D25096" s="89"/>
      <c r="E25096" s="89"/>
      <c r="F25096" s="89">
        <f>Table3[[#This Row],[Yield]]/100*(1+F25095)</f>
        <v>0</v>
      </c>
    </row>
    <row r="25097" spans="1:6" x14ac:dyDescent="0.2">
      <c r="A25097" s="88">
        <v>31652</v>
      </c>
      <c r="B25097" s="89">
        <v>1900.17</v>
      </c>
      <c r="C25097" s="89">
        <f>LN(Table3[[#This Row],[Value]]/B25096)</f>
        <v>-2.2919031243064415E-3</v>
      </c>
      <c r="D25097" s="89"/>
      <c r="E25097" s="89"/>
      <c r="F25097" s="89">
        <f>Table3[[#This Row],[Yield]]/100*(1+F25096)</f>
        <v>0</v>
      </c>
    </row>
    <row r="25098" spans="1:6" x14ac:dyDescent="0.2">
      <c r="A25098" s="88">
        <v>31653</v>
      </c>
      <c r="B25098" s="89">
        <v>1898.34</v>
      </c>
      <c r="C25098" s="89">
        <f>LN(Table3[[#This Row],[Value]]/B25097)</f>
        <v>-9.6353577670262958E-4</v>
      </c>
      <c r="D25098" s="89"/>
      <c r="E25098" s="89"/>
      <c r="F25098" s="89">
        <f>Table3[[#This Row],[Yield]]/100*(1+F25097)</f>
        <v>0</v>
      </c>
    </row>
    <row r="25099" spans="1:6" x14ac:dyDescent="0.2">
      <c r="A25099" s="88">
        <v>31657</v>
      </c>
      <c r="B25099" s="89">
        <v>1870.36</v>
      </c>
      <c r="C25099" s="89">
        <f>LN(Table3[[#This Row],[Value]]/B25098)</f>
        <v>-1.4848894370212876E-2</v>
      </c>
      <c r="D25099" s="89"/>
      <c r="E25099" s="89"/>
      <c r="F25099" s="89">
        <f>Table3[[#This Row],[Yield]]/100*(1+F25098)</f>
        <v>0</v>
      </c>
    </row>
    <row r="25100" spans="1:6" x14ac:dyDescent="0.2">
      <c r="A25100" s="88">
        <v>31658</v>
      </c>
      <c r="B25100" s="89">
        <v>1881.33</v>
      </c>
      <c r="C25100" s="89">
        <f>LN(Table3[[#This Row],[Value]]/B25099)</f>
        <v>5.8480478206750794E-3</v>
      </c>
      <c r="D25100" s="89"/>
      <c r="E25100" s="89"/>
      <c r="F25100" s="89">
        <f>Table3[[#This Row],[Yield]]/100*(1+F25099)</f>
        <v>0</v>
      </c>
    </row>
    <row r="25101" spans="1:6" x14ac:dyDescent="0.2">
      <c r="A25101" s="88">
        <v>31659</v>
      </c>
      <c r="B25101" s="89">
        <v>1919.71</v>
      </c>
      <c r="C25101" s="89">
        <f>LN(Table3[[#This Row],[Value]]/B25100)</f>
        <v>2.0195159437248623E-2</v>
      </c>
      <c r="D25101" s="89"/>
      <c r="E25101" s="89"/>
      <c r="F25101" s="89">
        <f>Table3[[#This Row],[Yield]]/100*(1+F25100)</f>
        <v>0</v>
      </c>
    </row>
    <row r="25102" spans="1:6" x14ac:dyDescent="0.2">
      <c r="A25102" s="88">
        <v>31660</v>
      </c>
      <c r="B25102" s="89">
        <v>1899.75</v>
      </c>
      <c r="C25102" s="89">
        <f>LN(Table3[[#This Row],[Value]]/B25101)</f>
        <v>-1.0451834397325031E-2</v>
      </c>
      <c r="D25102" s="89"/>
      <c r="E25102" s="89"/>
      <c r="F25102" s="89">
        <f>Table3[[#This Row],[Yield]]/100*(1+F25101)</f>
        <v>0</v>
      </c>
    </row>
    <row r="25103" spans="1:6" x14ac:dyDescent="0.2">
      <c r="A25103" s="88">
        <v>31663</v>
      </c>
      <c r="B25103" s="89">
        <v>1888.64</v>
      </c>
      <c r="C25103" s="89">
        <f>LN(Table3[[#This Row],[Value]]/B25102)</f>
        <v>-5.8653052353743089E-3</v>
      </c>
      <c r="D25103" s="89"/>
      <c r="E25103" s="89"/>
      <c r="F25103" s="89">
        <f>Table3[[#This Row],[Yield]]/100*(1+F25102)</f>
        <v>0</v>
      </c>
    </row>
    <row r="25104" spans="1:6" x14ac:dyDescent="0.2">
      <c r="A25104" s="88">
        <v>31664</v>
      </c>
      <c r="B25104" s="89">
        <v>1884.14</v>
      </c>
      <c r="C25104" s="89">
        <f>LN(Table3[[#This Row],[Value]]/B25103)</f>
        <v>-2.3855099602926901E-3</v>
      </c>
      <c r="D25104" s="89"/>
      <c r="E25104" s="89"/>
      <c r="F25104" s="89">
        <f>Table3[[#This Row],[Yield]]/100*(1+F25103)</f>
        <v>0</v>
      </c>
    </row>
    <row r="25105" spans="1:6" x14ac:dyDescent="0.2">
      <c r="A25105" s="88">
        <v>31665</v>
      </c>
      <c r="B25105" s="89">
        <v>1879.5</v>
      </c>
      <c r="C25105" s="89">
        <f>LN(Table3[[#This Row],[Value]]/B25104)</f>
        <v>-2.4656993499945702E-3</v>
      </c>
      <c r="D25105" s="89"/>
      <c r="E25105" s="89"/>
      <c r="F25105" s="89">
        <f>Table3[[#This Row],[Yield]]/100*(1+F25104)</f>
        <v>0</v>
      </c>
    </row>
    <row r="25106" spans="1:6" x14ac:dyDescent="0.2">
      <c r="A25106" s="88">
        <v>31666</v>
      </c>
      <c r="B25106" s="89">
        <v>1792.89</v>
      </c>
      <c r="C25106" s="89">
        <f>LN(Table3[[#This Row],[Value]]/B25105)</f>
        <v>-4.7176940974320736E-2</v>
      </c>
      <c r="D25106" s="89"/>
      <c r="E25106" s="89"/>
      <c r="F25106" s="89">
        <f>Table3[[#This Row],[Yield]]/100*(1+F25105)</f>
        <v>0</v>
      </c>
    </row>
    <row r="25107" spans="1:6" x14ac:dyDescent="0.2">
      <c r="A25107" s="88">
        <v>31667</v>
      </c>
      <c r="B25107" s="89">
        <v>1758.72</v>
      </c>
      <c r="C25107" s="89">
        <f>LN(Table3[[#This Row],[Value]]/B25106)</f>
        <v>-1.9242571316091524E-2</v>
      </c>
      <c r="D25107" s="89"/>
      <c r="E25107" s="89"/>
      <c r="F25107" s="89">
        <f>Table3[[#This Row],[Yield]]/100*(1+F25106)</f>
        <v>0</v>
      </c>
    </row>
    <row r="25108" spans="1:6" x14ac:dyDescent="0.2">
      <c r="A25108" s="88">
        <v>31670</v>
      </c>
      <c r="B25108" s="89">
        <v>1767.58</v>
      </c>
      <c r="C25108" s="89">
        <f>LN(Table3[[#This Row],[Value]]/B25107)</f>
        <v>5.0251077016529562E-3</v>
      </c>
      <c r="D25108" s="89"/>
      <c r="E25108" s="89"/>
      <c r="F25108" s="89">
        <f>Table3[[#This Row],[Yield]]/100*(1+F25107)</f>
        <v>0</v>
      </c>
    </row>
    <row r="25109" spans="1:6" x14ac:dyDescent="0.2">
      <c r="A25109" s="88">
        <v>31671</v>
      </c>
      <c r="B25109" s="89">
        <v>1778.54</v>
      </c>
      <c r="C25109" s="89">
        <f>LN(Table3[[#This Row],[Value]]/B25108)</f>
        <v>6.1814235832077253E-3</v>
      </c>
      <c r="D25109" s="89"/>
      <c r="E25109" s="89"/>
      <c r="F25109" s="89">
        <f>Table3[[#This Row],[Yield]]/100*(1+F25108)</f>
        <v>0</v>
      </c>
    </row>
    <row r="25110" spans="1:6" x14ac:dyDescent="0.2">
      <c r="A25110" s="88">
        <v>31672</v>
      </c>
      <c r="B25110" s="89">
        <v>1769.4</v>
      </c>
      <c r="C25110" s="89">
        <f>LN(Table3[[#This Row],[Value]]/B25109)</f>
        <v>-5.1522969493955047E-3</v>
      </c>
      <c r="D25110" s="89"/>
      <c r="E25110" s="89"/>
      <c r="F25110" s="89">
        <f>Table3[[#This Row],[Yield]]/100*(1+F25109)</f>
        <v>0</v>
      </c>
    </row>
    <row r="25111" spans="1:6" x14ac:dyDescent="0.2">
      <c r="A25111" s="88">
        <v>31673</v>
      </c>
      <c r="B25111" s="89">
        <v>1774.18</v>
      </c>
      <c r="C25111" s="89">
        <f>LN(Table3[[#This Row],[Value]]/B25110)</f>
        <v>2.6978382873826721E-3</v>
      </c>
      <c r="D25111" s="89"/>
      <c r="E25111" s="89"/>
      <c r="F25111" s="89">
        <f>Table3[[#This Row],[Yield]]/100*(1+F25110)</f>
        <v>0</v>
      </c>
    </row>
    <row r="25112" spans="1:6" x14ac:dyDescent="0.2">
      <c r="A25112" s="88">
        <v>31674</v>
      </c>
      <c r="B25112" s="89">
        <v>1762.65</v>
      </c>
      <c r="C25112" s="89">
        <f>LN(Table3[[#This Row],[Value]]/B25111)</f>
        <v>-6.5199858886084913E-3</v>
      </c>
      <c r="D25112" s="89"/>
      <c r="E25112" s="89"/>
      <c r="F25112" s="89">
        <f>Table3[[#This Row],[Yield]]/100*(1+F25111)</f>
        <v>0</v>
      </c>
    </row>
    <row r="25113" spans="1:6" x14ac:dyDescent="0.2">
      <c r="A25113" s="88">
        <v>31677</v>
      </c>
      <c r="B25113" s="89">
        <v>1793.45</v>
      </c>
      <c r="C25113" s="89">
        <f>LN(Table3[[#This Row],[Value]]/B25112)</f>
        <v>1.7322780685708108E-2</v>
      </c>
      <c r="D25113" s="89"/>
      <c r="E25113" s="89"/>
      <c r="F25113" s="89">
        <f>Table3[[#This Row],[Yield]]/100*(1+F25112)</f>
        <v>0</v>
      </c>
    </row>
    <row r="25114" spans="1:6" x14ac:dyDescent="0.2">
      <c r="A25114" s="88">
        <v>31678</v>
      </c>
      <c r="B25114" s="89">
        <v>1797.81</v>
      </c>
      <c r="C25114" s="89">
        <f>LN(Table3[[#This Row],[Value]]/B25113)</f>
        <v>2.4281183440493241E-3</v>
      </c>
      <c r="D25114" s="89"/>
      <c r="E25114" s="89"/>
      <c r="F25114" s="89">
        <f>Table3[[#This Row],[Yield]]/100*(1+F25113)</f>
        <v>0</v>
      </c>
    </row>
    <row r="25115" spans="1:6" x14ac:dyDescent="0.2">
      <c r="A25115" s="88">
        <v>31679</v>
      </c>
      <c r="B25115" s="89">
        <v>1803.29</v>
      </c>
      <c r="C25115" s="89">
        <f>LN(Table3[[#This Row],[Value]]/B25114)</f>
        <v>3.0435168310239472E-3</v>
      </c>
      <c r="D25115" s="89"/>
      <c r="E25115" s="89"/>
      <c r="F25115" s="89">
        <f>Table3[[#This Row],[Yield]]/100*(1+F25114)</f>
        <v>0</v>
      </c>
    </row>
    <row r="25116" spans="1:6" x14ac:dyDescent="0.2">
      <c r="A25116" s="88">
        <v>31680</v>
      </c>
      <c r="B25116" s="89">
        <v>1768.56</v>
      </c>
      <c r="C25116" s="89">
        <f>LN(Table3[[#This Row],[Value]]/B25115)</f>
        <v>-1.9447118181987709E-2</v>
      </c>
      <c r="D25116" s="89"/>
      <c r="E25116" s="89"/>
      <c r="F25116" s="89">
        <f>Table3[[#This Row],[Yield]]/100*(1+F25115)</f>
        <v>0</v>
      </c>
    </row>
    <row r="25117" spans="1:6" x14ac:dyDescent="0.2">
      <c r="A25117" s="88">
        <v>31681</v>
      </c>
      <c r="B25117" s="89">
        <v>1769.69</v>
      </c>
      <c r="C25117" s="89">
        <f>LN(Table3[[#This Row],[Value]]/B25116)</f>
        <v>6.3873385906503195E-4</v>
      </c>
      <c r="D25117" s="89"/>
      <c r="E25117" s="89"/>
      <c r="F25117" s="89">
        <f>Table3[[#This Row],[Yield]]/100*(1+F25116)</f>
        <v>0</v>
      </c>
    </row>
    <row r="25118" spans="1:6" x14ac:dyDescent="0.2">
      <c r="A25118" s="88">
        <v>31684</v>
      </c>
      <c r="B25118" s="89">
        <v>1755.2</v>
      </c>
      <c r="C25118" s="89">
        <f>LN(Table3[[#This Row],[Value]]/B25117)</f>
        <v>-8.2215794649526386E-3</v>
      </c>
      <c r="D25118" s="89"/>
      <c r="E25118" s="89"/>
      <c r="F25118" s="89">
        <f>Table3[[#This Row],[Yield]]/100*(1+F25117)</f>
        <v>0</v>
      </c>
    </row>
    <row r="25119" spans="1:6" x14ac:dyDescent="0.2">
      <c r="A25119" s="88">
        <v>31685</v>
      </c>
      <c r="B25119" s="89">
        <v>1767.58</v>
      </c>
      <c r="C25119" s="89">
        <f>LN(Table3[[#This Row],[Value]]/B25118)</f>
        <v>7.0285688945075295E-3</v>
      </c>
      <c r="D25119" s="89"/>
      <c r="E25119" s="89"/>
      <c r="F25119" s="89">
        <f>Table3[[#This Row],[Yield]]/100*(1+F25118)</f>
        <v>0</v>
      </c>
    </row>
    <row r="25120" spans="1:6" x14ac:dyDescent="0.2">
      <c r="A25120" s="88">
        <v>31686</v>
      </c>
      <c r="B25120" s="89">
        <v>1782.9</v>
      </c>
      <c r="C25120" s="89">
        <f>LN(Table3[[#This Row],[Value]]/B25119)</f>
        <v>8.6298726252512503E-3</v>
      </c>
      <c r="D25120" s="89"/>
      <c r="E25120" s="89"/>
      <c r="F25120" s="89">
        <f>Table3[[#This Row],[Yield]]/100*(1+F25119)</f>
        <v>0</v>
      </c>
    </row>
    <row r="25121" spans="1:6" x14ac:dyDescent="0.2">
      <c r="A25121" s="88">
        <v>31687</v>
      </c>
      <c r="B25121" s="89">
        <v>1781.21</v>
      </c>
      <c r="C25121" s="89">
        <f>LN(Table3[[#This Row],[Value]]/B25120)</f>
        <v>-9.4834341625778446E-4</v>
      </c>
      <c r="D25121" s="89"/>
      <c r="E25121" s="89"/>
      <c r="F25121" s="89">
        <f>Table3[[#This Row],[Yield]]/100*(1+F25120)</f>
        <v>0</v>
      </c>
    </row>
    <row r="25122" spans="1:6" x14ac:dyDescent="0.2">
      <c r="A25122" s="88">
        <v>31688</v>
      </c>
      <c r="B25122" s="89">
        <v>1774.18</v>
      </c>
      <c r="C25122" s="89">
        <f>LN(Table3[[#This Row],[Value]]/B25121)</f>
        <v>-3.9545642877987291E-3</v>
      </c>
      <c r="D25122" s="89"/>
      <c r="E25122" s="89"/>
      <c r="F25122" s="89">
        <f>Table3[[#This Row],[Yield]]/100*(1+F25121)</f>
        <v>0</v>
      </c>
    </row>
    <row r="25123" spans="1:6" x14ac:dyDescent="0.2">
      <c r="A25123" s="88">
        <v>31691</v>
      </c>
      <c r="B25123" s="89">
        <v>1784.45</v>
      </c>
      <c r="C25123" s="89">
        <f>LN(Table3[[#This Row],[Value]]/B25122)</f>
        <v>5.7719001480497798E-3</v>
      </c>
      <c r="D25123" s="89"/>
      <c r="E25123" s="89"/>
      <c r="F25123" s="89">
        <f>Table3[[#This Row],[Yield]]/100*(1+F25122)</f>
        <v>0</v>
      </c>
    </row>
    <row r="25124" spans="1:6" x14ac:dyDescent="0.2">
      <c r="A25124" s="88">
        <v>31692</v>
      </c>
      <c r="B25124" s="89">
        <v>1784.45</v>
      </c>
      <c r="C25124" s="89">
        <f>LN(Table3[[#This Row],[Value]]/B25123)</f>
        <v>0</v>
      </c>
      <c r="D25124" s="89"/>
      <c r="E25124" s="89"/>
      <c r="F25124" s="89">
        <f>Table3[[#This Row],[Yield]]/100*(1+F25123)</f>
        <v>0</v>
      </c>
    </row>
    <row r="25125" spans="1:6" x14ac:dyDescent="0.2">
      <c r="A25125" s="88">
        <v>31693</v>
      </c>
      <c r="B25125" s="89">
        <v>1803.85</v>
      </c>
      <c r="C25125" s="89">
        <f>LN(Table3[[#This Row],[Value]]/B25124)</f>
        <v>1.0813025122059481E-2</v>
      </c>
      <c r="D25125" s="89"/>
      <c r="E25125" s="89"/>
      <c r="F25125" s="89">
        <f>Table3[[#This Row],[Yield]]/100*(1+F25124)</f>
        <v>0</v>
      </c>
    </row>
    <row r="25126" spans="1:6" x14ac:dyDescent="0.2">
      <c r="A25126" s="88">
        <v>31694</v>
      </c>
      <c r="B25126" s="89">
        <v>1796.82</v>
      </c>
      <c r="C25126" s="89">
        <f>LN(Table3[[#This Row],[Value]]/B25125)</f>
        <v>-3.9048337851702243E-3</v>
      </c>
      <c r="D25126" s="89"/>
      <c r="E25126" s="89"/>
      <c r="F25126" s="89">
        <f>Table3[[#This Row],[Yield]]/100*(1+F25125)</f>
        <v>0</v>
      </c>
    </row>
    <row r="25127" spans="1:6" x14ac:dyDescent="0.2">
      <c r="A25127" s="88">
        <v>31695</v>
      </c>
      <c r="B25127" s="89">
        <v>1793.17</v>
      </c>
      <c r="C25127" s="89">
        <f>LN(Table3[[#This Row],[Value]]/B25126)</f>
        <v>-2.0334325486604434E-3</v>
      </c>
      <c r="D25127" s="89"/>
      <c r="E25127" s="89"/>
      <c r="F25127" s="89">
        <f>Table3[[#This Row],[Yield]]/100*(1+F25126)</f>
        <v>0</v>
      </c>
    </row>
    <row r="25128" spans="1:6" x14ac:dyDescent="0.2">
      <c r="A25128" s="88">
        <v>31698</v>
      </c>
      <c r="B25128" s="89">
        <v>1798.37</v>
      </c>
      <c r="C25128" s="89">
        <f>LN(Table3[[#This Row],[Value]]/B25127)</f>
        <v>2.895695792625315E-3</v>
      </c>
      <c r="D25128" s="89"/>
      <c r="E25128" s="89"/>
      <c r="F25128" s="89">
        <f>Table3[[#This Row],[Yield]]/100*(1+F25127)</f>
        <v>0</v>
      </c>
    </row>
    <row r="25129" spans="1:6" x14ac:dyDescent="0.2">
      <c r="A25129" s="88">
        <v>31699</v>
      </c>
      <c r="B25129" s="89">
        <v>1800.2</v>
      </c>
      <c r="C25129" s="89">
        <f>LN(Table3[[#This Row],[Value]]/B25128)</f>
        <v>1.0170707574127002E-3</v>
      </c>
      <c r="D25129" s="89"/>
      <c r="E25129" s="89"/>
      <c r="F25129" s="89">
        <f>Table3[[#This Row],[Yield]]/100*(1+F25128)</f>
        <v>0</v>
      </c>
    </row>
    <row r="25130" spans="1:6" x14ac:dyDescent="0.2">
      <c r="A25130" s="88">
        <v>31700</v>
      </c>
      <c r="B25130" s="89">
        <v>1831.69</v>
      </c>
      <c r="C25130" s="89">
        <f>LN(Table3[[#This Row],[Value]]/B25129)</f>
        <v>1.734126811899182E-2</v>
      </c>
      <c r="D25130" s="89"/>
      <c r="E25130" s="89"/>
      <c r="F25130" s="89">
        <f>Table3[[#This Row],[Yield]]/100*(1+F25129)</f>
        <v>0</v>
      </c>
    </row>
    <row r="25131" spans="1:6" x14ac:dyDescent="0.2">
      <c r="A25131" s="88">
        <v>31701</v>
      </c>
      <c r="B25131" s="89">
        <v>1836.19</v>
      </c>
      <c r="C25131" s="89">
        <f>LN(Table3[[#This Row],[Value]]/B25130)</f>
        <v>2.4537347229490157E-3</v>
      </c>
      <c r="D25131" s="89"/>
      <c r="E25131" s="89"/>
      <c r="F25131" s="89">
        <f>Table3[[#This Row],[Yield]]/100*(1+F25130)</f>
        <v>0</v>
      </c>
    </row>
    <row r="25132" spans="1:6" x14ac:dyDescent="0.2">
      <c r="A25132" s="88">
        <v>31702</v>
      </c>
      <c r="B25132" s="89">
        <v>1837.04</v>
      </c>
      <c r="C25132" s="89">
        <f>LN(Table3[[#This Row],[Value]]/B25131)</f>
        <v>4.6280794568915896E-4</v>
      </c>
      <c r="D25132" s="89"/>
      <c r="E25132" s="89"/>
      <c r="F25132" s="89">
        <f>Table3[[#This Row],[Yield]]/100*(1+F25131)</f>
        <v>0</v>
      </c>
    </row>
    <row r="25133" spans="1:6" x14ac:dyDescent="0.2">
      <c r="A25133" s="88">
        <v>31705</v>
      </c>
      <c r="B25133" s="89">
        <v>1811.02</v>
      </c>
      <c r="C25133" s="89">
        <f>LN(Table3[[#This Row],[Value]]/B25132)</f>
        <v>-1.4265358165873744E-2</v>
      </c>
      <c r="D25133" s="89"/>
      <c r="E25133" s="89"/>
      <c r="F25133" s="89">
        <f>Table3[[#This Row],[Yield]]/100*(1+F25132)</f>
        <v>0</v>
      </c>
    </row>
    <row r="25134" spans="1:6" x14ac:dyDescent="0.2">
      <c r="A25134" s="88">
        <v>31706</v>
      </c>
      <c r="B25134" s="89">
        <v>1805.68</v>
      </c>
      <c r="C25134" s="89">
        <f>LN(Table3[[#This Row],[Value]]/B25133)</f>
        <v>-2.9529703212400039E-3</v>
      </c>
      <c r="D25134" s="89"/>
      <c r="E25134" s="89"/>
      <c r="F25134" s="89">
        <f>Table3[[#This Row],[Yield]]/100*(1+F25133)</f>
        <v>0</v>
      </c>
    </row>
    <row r="25135" spans="1:6" x14ac:dyDescent="0.2">
      <c r="A25135" s="88">
        <v>31707</v>
      </c>
      <c r="B25135" s="89">
        <v>1808.35</v>
      </c>
      <c r="C25135" s="89">
        <f>LN(Table3[[#This Row],[Value]]/B25134)</f>
        <v>1.4775751644386713E-3</v>
      </c>
      <c r="D25135" s="89"/>
      <c r="E25135" s="89"/>
      <c r="F25135" s="89">
        <f>Table3[[#This Row],[Yield]]/100*(1+F25134)</f>
        <v>0</v>
      </c>
    </row>
    <row r="25136" spans="1:6" x14ac:dyDescent="0.2">
      <c r="A25136" s="88">
        <v>31708</v>
      </c>
      <c r="B25136" s="89">
        <v>1834.93</v>
      </c>
      <c r="C25136" s="89">
        <f>LN(Table3[[#This Row],[Value]]/B25135)</f>
        <v>1.4591506334145691E-2</v>
      </c>
      <c r="D25136" s="89"/>
      <c r="E25136" s="89"/>
      <c r="F25136" s="89">
        <f>Table3[[#This Row],[Yield]]/100*(1+F25135)</f>
        <v>0</v>
      </c>
    </row>
    <row r="25137" spans="1:6" x14ac:dyDescent="0.2">
      <c r="A25137" s="88">
        <v>31709</v>
      </c>
      <c r="B25137" s="89">
        <v>1832.26</v>
      </c>
      <c r="C25137" s="89">
        <f>LN(Table3[[#This Row],[Value]]/B25136)</f>
        <v>-1.4561560605187626E-3</v>
      </c>
      <c r="D25137" s="89"/>
      <c r="E25137" s="89"/>
      <c r="F25137" s="89">
        <f>Table3[[#This Row],[Yield]]/100*(1+F25136)</f>
        <v>0</v>
      </c>
    </row>
    <row r="25138" spans="1:6" x14ac:dyDescent="0.2">
      <c r="A25138" s="88">
        <v>31712</v>
      </c>
      <c r="B25138" s="89">
        <v>1841.82</v>
      </c>
      <c r="C25138" s="89">
        <f>LN(Table3[[#This Row],[Value]]/B25137)</f>
        <v>5.2040356090809203E-3</v>
      </c>
      <c r="D25138" s="89"/>
      <c r="E25138" s="89"/>
      <c r="F25138" s="89">
        <f>Table3[[#This Row],[Yield]]/100*(1+F25137)</f>
        <v>0</v>
      </c>
    </row>
    <row r="25139" spans="1:6" x14ac:dyDescent="0.2">
      <c r="A25139" s="88">
        <v>31713</v>
      </c>
      <c r="B25139" s="89">
        <v>1845.47</v>
      </c>
      <c r="C25139" s="89">
        <f>LN(Table3[[#This Row],[Value]]/B25138)</f>
        <v>1.9797744100319833E-3</v>
      </c>
      <c r="D25139" s="89"/>
      <c r="E25139" s="89"/>
      <c r="F25139" s="89">
        <f>Table3[[#This Row],[Yield]]/100*(1+F25138)</f>
        <v>0</v>
      </c>
    </row>
    <row r="25140" spans="1:6" x14ac:dyDescent="0.2">
      <c r="A25140" s="88">
        <v>31714</v>
      </c>
      <c r="B25140" s="89">
        <v>1851.8</v>
      </c>
      <c r="C25140" s="89">
        <f>LN(Table3[[#This Row],[Value]]/B25139)</f>
        <v>3.4241514332671204E-3</v>
      </c>
      <c r="D25140" s="89"/>
      <c r="E25140" s="89"/>
      <c r="F25140" s="89">
        <f>Table3[[#This Row],[Yield]]/100*(1+F25139)</f>
        <v>0</v>
      </c>
    </row>
    <row r="25141" spans="1:6" x14ac:dyDescent="0.2">
      <c r="A25141" s="88">
        <v>31715</v>
      </c>
      <c r="B25141" s="89">
        <v>1878.37</v>
      </c>
      <c r="C25141" s="89">
        <f>LN(Table3[[#This Row],[Value]]/B25140)</f>
        <v>1.424624045310993E-2</v>
      </c>
      <c r="D25141" s="89"/>
      <c r="E25141" s="89"/>
      <c r="F25141" s="89">
        <f>Table3[[#This Row],[Yield]]/100*(1+F25140)</f>
        <v>0</v>
      </c>
    </row>
    <row r="25142" spans="1:6" x14ac:dyDescent="0.2">
      <c r="A25142" s="88">
        <v>31716</v>
      </c>
      <c r="B25142" s="89">
        <v>1877.81</v>
      </c>
      <c r="C25142" s="89">
        <f>LN(Table3[[#This Row],[Value]]/B25141)</f>
        <v>-2.9817527602456851E-4</v>
      </c>
      <c r="D25142" s="89"/>
      <c r="E25142" s="89"/>
      <c r="F25142" s="89">
        <f>Table3[[#This Row],[Yield]]/100*(1+F25141)</f>
        <v>0</v>
      </c>
    </row>
    <row r="25143" spans="1:6" x14ac:dyDescent="0.2">
      <c r="A25143" s="88">
        <v>31719</v>
      </c>
      <c r="B25143" s="89">
        <v>1894.26</v>
      </c>
      <c r="C25143" s="89">
        <f>LN(Table3[[#This Row],[Value]]/B25142)</f>
        <v>8.7220567407381849E-3</v>
      </c>
      <c r="D25143" s="89"/>
      <c r="E25143" s="89"/>
      <c r="F25143" s="89">
        <f>Table3[[#This Row],[Yield]]/100*(1+F25142)</f>
        <v>0</v>
      </c>
    </row>
    <row r="25144" spans="1:6" x14ac:dyDescent="0.2">
      <c r="A25144" s="88">
        <v>31720</v>
      </c>
      <c r="B25144" s="89">
        <v>1892.44</v>
      </c>
      <c r="C25144" s="89">
        <f>LN(Table3[[#This Row],[Value]]/B25143)</f>
        <v>-9.6125921786397676E-4</v>
      </c>
      <c r="D25144" s="89"/>
      <c r="E25144" s="89"/>
      <c r="F25144" s="89">
        <f>Table3[[#This Row],[Yield]]/100*(1+F25143)</f>
        <v>0</v>
      </c>
    </row>
    <row r="25145" spans="1:6" x14ac:dyDescent="0.2">
      <c r="A25145" s="88">
        <v>31721</v>
      </c>
      <c r="B25145" s="89">
        <v>1899.04</v>
      </c>
      <c r="C25145" s="89">
        <f>LN(Table3[[#This Row],[Value]]/B25144)</f>
        <v>3.4814935942888521E-3</v>
      </c>
      <c r="D25145" s="89"/>
      <c r="E25145" s="89"/>
      <c r="F25145" s="89">
        <f>Table3[[#This Row],[Yield]]/100*(1+F25144)</f>
        <v>0</v>
      </c>
    </row>
    <row r="25146" spans="1:6" x14ac:dyDescent="0.2">
      <c r="A25146" s="88">
        <v>31722</v>
      </c>
      <c r="B25146" s="89">
        <v>1891.59</v>
      </c>
      <c r="C25146" s="89">
        <f>LN(Table3[[#This Row],[Value]]/B25145)</f>
        <v>-3.9307500823698733E-3</v>
      </c>
      <c r="D25146" s="89"/>
      <c r="E25146" s="89"/>
      <c r="F25146" s="89">
        <f>Table3[[#This Row],[Yield]]/100*(1+F25145)</f>
        <v>0</v>
      </c>
    </row>
    <row r="25147" spans="1:6" x14ac:dyDescent="0.2">
      <c r="A25147" s="88">
        <v>31723</v>
      </c>
      <c r="B25147" s="89">
        <v>1886.53</v>
      </c>
      <c r="C25147" s="89">
        <f>LN(Table3[[#This Row],[Value]]/B25146)</f>
        <v>-2.6785824830208409E-3</v>
      </c>
      <c r="D25147" s="89"/>
      <c r="E25147" s="89"/>
      <c r="F25147" s="89">
        <f>Table3[[#This Row],[Yield]]/100*(1+F25146)</f>
        <v>0</v>
      </c>
    </row>
    <row r="25148" spans="1:6" x14ac:dyDescent="0.2">
      <c r="A25148" s="88">
        <v>31726</v>
      </c>
      <c r="B25148" s="89">
        <v>1892.29</v>
      </c>
      <c r="C25148" s="89">
        <f>LN(Table3[[#This Row],[Value]]/B25147)</f>
        <v>3.0485730789093419E-3</v>
      </c>
      <c r="D25148" s="89"/>
      <c r="E25148" s="89"/>
      <c r="F25148" s="89">
        <f>Table3[[#This Row],[Yield]]/100*(1+F25147)</f>
        <v>0</v>
      </c>
    </row>
    <row r="25149" spans="1:6" x14ac:dyDescent="0.2">
      <c r="A25149" s="88">
        <v>31727</v>
      </c>
      <c r="B25149" s="89">
        <v>1895.95</v>
      </c>
      <c r="C25149" s="89">
        <f>LN(Table3[[#This Row],[Value]]/B25148)</f>
        <v>1.932296337507371E-3</v>
      </c>
      <c r="D25149" s="89"/>
      <c r="E25149" s="89"/>
      <c r="F25149" s="89">
        <f>Table3[[#This Row],[Yield]]/100*(1+F25148)</f>
        <v>0</v>
      </c>
    </row>
    <row r="25150" spans="1:6" x14ac:dyDescent="0.2">
      <c r="A25150" s="88">
        <v>31728</v>
      </c>
      <c r="B25150" s="89">
        <v>1893.7</v>
      </c>
      <c r="C25150" s="89">
        <f>LN(Table3[[#This Row],[Value]]/B25149)</f>
        <v>-1.1874448903617313E-3</v>
      </c>
      <c r="D25150" s="89"/>
      <c r="E25150" s="89"/>
      <c r="F25150" s="89">
        <f>Table3[[#This Row],[Yield]]/100*(1+F25149)</f>
        <v>0</v>
      </c>
    </row>
    <row r="25151" spans="1:6" x14ac:dyDescent="0.2">
      <c r="A25151" s="88">
        <v>31729</v>
      </c>
      <c r="B25151" s="89">
        <v>1862.2</v>
      </c>
      <c r="C25151" s="89">
        <f>LN(Table3[[#This Row],[Value]]/B25150)</f>
        <v>-1.6774002814430009E-2</v>
      </c>
      <c r="D25151" s="89"/>
      <c r="E25151" s="89"/>
      <c r="F25151" s="89">
        <f>Table3[[#This Row],[Yield]]/100*(1+F25150)</f>
        <v>0</v>
      </c>
    </row>
    <row r="25152" spans="1:6" x14ac:dyDescent="0.2">
      <c r="A25152" s="88">
        <v>31730</v>
      </c>
      <c r="B25152" s="89">
        <v>1873.59</v>
      </c>
      <c r="C25152" s="89">
        <f>LN(Table3[[#This Row],[Value]]/B25151)</f>
        <v>6.0977920562487516E-3</v>
      </c>
      <c r="D25152" s="89"/>
      <c r="E25152" s="89"/>
      <c r="F25152" s="89">
        <f>Table3[[#This Row],[Yield]]/100*(1+F25151)</f>
        <v>0</v>
      </c>
    </row>
    <row r="25153" spans="1:6" x14ac:dyDescent="0.2">
      <c r="A25153" s="88">
        <v>31733</v>
      </c>
      <c r="B25153" s="89">
        <v>1860.52</v>
      </c>
      <c r="C25153" s="89">
        <f>LN(Table3[[#This Row],[Value]]/B25152)</f>
        <v>-7.0003579833383556E-3</v>
      </c>
      <c r="D25153" s="89"/>
      <c r="E25153" s="89"/>
      <c r="F25153" s="89">
        <f>Table3[[#This Row],[Yield]]/100*(1+F25152)</f>
        <v>0</v>
      </c>
    </row>
    <row r="25154" spans="1:6" x14ac:dyDescent="0.2">
      <c r="A25154" s="88">
        <v>31734</v>
      </c>
      <c r="B25154" s="89">
        <v>1817.21</v>
      </c>
      <c r="C25154" s="89">
        <f>LN(Table3[[#This Row],[Value]]/B25153)</f>
        <v>-2.3553660685628197E-2</v>
      </c>
      <c r="D25154" s="89"/>
      <c r="E25154" s="89"/>
      <c r="F25154" s="89">
        <f>Table3[[#This Row],[Yield]]/100*(1+F25153)</f>
        <v>0</v>
      </c>
    </row>
    <row r="25155" spans="1:6" x14ac:dyDescent="0.2">
      <c r="A25155" s="88">
        <v>31735</v>
      </c>
      <c r="B25155" s="89">
        <v>1826.63</v>
      </c>
      <c r="C25155" s="89">
        <f>LN(Table3[[#This Row],[Value]]/B25154)</f>
        <v>5.1703812380739502E-3</v>
      </c>
      <c r="D25155" s="89"/>
      <c r="E25155" s="89"/>
      <c r="F25155" s="89">
        <f>Table3[[#This Row],[Yield]]/100*(1+F25154)</f>
        <v>0</v>
      </c>
    </row>
    <row r="25156" spans="1:6" x14ac:dyDescent="0.2">
      <c r="A25156" s="88">
        <v>31736</v>
      </c>
      <c r="B25156" s="89">
        <v>1860.66</v>
      </c>
      <c r="C25156" s="89">
        <f>LN(Table3[[#This Row],[Value]]/B25155)</f>
        <v>1.8458524396772449E-2</v>
      </c>
      <c r="D25156" s="89"/>
      <c r="E25156" s="89"/>
      <c r="F25156" s="89">
        <f>Table3[[#This Row],[Yield]]/100*(1+F25155)</f>
        <v>0</v>
      </c>
    </row>
    <row r="25157" spans="1:6" x14ac:dyDescent="0.2">
      <c r="A25157" s="88">
        <v>31737</v>
      </c>
      <c r="B25157" s="89">
        <v>1893.56</v>
      </c>
      <c r="C25157" s="89">
        <f>LN(Table3[[#This Row],[Value]]/B25156)</f>
        <v>1.7527391714723443E-2</v>
      </c>
      <c r="D25157" s="89"/>
      <c r="E25157" s="89"/>
      <c r="F25157" s="89">
        <f>Table3[[#This Row],[Yield]]/100*(1+F25156)</f>
        <v>0</v>
      </c>
    </row>
    <row r="25158" spans="1:6" x14ac:dyDescent="0.2">
      <c r="A25158" s="88">
        <v>31740</v>
      </c>
      <c r="B25158" s="89">
        <v>1906.07</v>
      </c>
      <c r="C25158" s="89">
        <f>LN(Table3[[#This Row],[Value]]/B25157)</f>
        <v>6.5848754764949013E-3</v>
      </c>
      <c r="D25158" s="89"/>
      <c r="E25158" s="89"/>
      <c r="F25158" s="89">
        <f>Table3[[#This Row],[Yield]]/100*(1+F25157)</f>
        <v>0</v>
      </c>
    </row>
    <row r="25159" spans="1:6" x14ac:dyDescent="0.2">
      <c r="A25159" s="88">
        <v>31741</v>
      </c>
      <c r="B25159" s="89">
        <v>1912.12</v>
      </c>
      <c r="C25159" s="89">
        <f>LN(Table3[[#This Row],[Value]]/B25158)</f>
        <v>3.1690434804252901E-3</v>
      </c>
      <c r="D25159" s="89"/>
      <c r="E25159" s="89"/>
      <c r="F25159" s="89">
        <f>Table3[[#This Row],[Yield]]/100*(1+F25158)</f>
        <v>0</v>
      </c>
    </row>
    <row r="25160" spans="1:6" x14ac:dyDescent="0.2">
      <c r="A25160" s="88">
        <v>31742</v>
      </c>
      <c r="B25160" s="89">
        <v>1916.76</v>
      </c>
      <c r="C25160" s="89">
        <f>LN(Table3[[#This Row],[Value]]/B25159)</f>
        <v>2.4236864416638062E-3</v>
      </c>
      <c r="D25160" s="89"/>
      <c r="E25160" s="89"/>
      <c r="F25160" s="89">
        <f>Table3[[#This Row],[Yield]]/100*(1+F25159)</f>
        <v>0</v>
      </c>
    </row>
    <row r="25161" spans="1:6" x14ac:dyDescent="0.2">
      <c r="A25161" s="88">
        <v>31744</v>
      </c>
      <c r="B25161" s="89">
        <v>1914.23</v>
      </c>
      <c r="C25161" s="89">
        <f>LN(Table3[[#This Row],[Value]]/B25160)</f>
        <v>-1.3208076073315414E-3</v>
      </c>
      <c r="D25161" s="89"/>
      <c r="E25161" s="89"/>
      <c r="F25161" s="89">
        <f>Table3[[#This Row],[Yield]]/100*(1+F25160)</f>
        <v>0</v>
      </c>
    </row>
    <row r="25162" spans="1:6" x14ac:dyDescent="0.2">
      <c r="A25162" s="88">
        <v>31747</v>
      </c>
      <c r="B25162" s="89">
        <v>1912.68</v>
      </c>
      <c r="C25162" s="89">
        <f>LN(Table3[[#This Row],[Value]]/B25161)</f>
        <v>-8.1005306357203352E-4</v>
      </c>
      <c r="D25162" s="89"/>
      <c r="E25162" s="89"/>
      <c r="F25162" s="89">
        <f>Table3[[#This Row],[Yield]]/100*(1+F25161)</f>
        <v>0</v>
      </c>
    </row>
    <row r="25163" spans="1:6" x14ac:dyDescent="0.2">
      <c r="A25163" s="88">
        <v>31748</v>
      </c>
      <c r="B25163" s="89">
        <v>1955.57</v>
      </c>
      <c r="C25163" s="89">
        <f>LN(Table3[[#This Row],[Value]]/B25162)</f>
        <v>2.2176311107419248E-2</v>
      </c>
      <c r="D25163" s="89"/>
      <c r="E25163" s="89"/>
      <c r="F25163" s="89">
        <f>Table3[[#This Row],[Yield]]/100*(1+F25162)</f>
        <v>0</v>
      </c>
    </row>
    <row r="25164" spans="1:6" x14ac:dyDescent="0.2">
      <c r="A25164" s="88">
        <v>31749</v>
      </c>
      <c r="B25164" s="89">
        <v>1947.27</v>
      </c>
      <c r="C25164" s="89">
        <f>LN(Table3[[#This Row],[Value]]/B25163)</f>
        <v>-4.2533193842166734E-3</v>
      </c>
      <c r="D25164" s="89"/>
      <c r="E25164" s="89"/>
      <c r="F25164" s="89">
        <f>Table3[[#This Row],[Yield]]/100*(1+F25163)</f>
        <v>0</v>
      </c>
    </row>
    <row r="25165" spans="1:6" x14ac:dyDescent="0.2">
      <c r="A25165" s="88">
        <v>31750</v>
      </c>
      <c r="B25165" s="89">
        <v>1939.68</v>
      </c>
      <c r="C25165" s="89">
        <f>LN(Table3[[#This Row],[Value]]/B25164)</f>
        <v>-3.9053806438910555E-3</v>
      </c>
      <c r="D25165" s="89"/>
      <c r="E25165" s="89"/>
      <c r="F25165" s="89">
        <f>Table3[[#This Row],[Yield]]/100*(1+F25164)</f>
        <v>0</v>
      </c>
    </row>
    <row r="25166" spans="1:6" x14ac:dyDescent="0.2">
      <c r="A25166" s="88">
        <v>31751</v>
      </c>
      <c r="B25166" s="89">
        <v>1925.06</v>
      </c>
      <c r="C25166" s="89">
        <f>LN(Table3[[#This Row],[Value]]/B25165)</f>
        <v>-7.5658749309578006E-3</v>
      </c>
      <c r="D25166" s="89"/>
      <c r="E25166" s="89"/>
      <c r="F25166" s="89">
        <f>Table3[[#This Row],[Yield]]/100*(1+F25165)</f>
        <v>0</v>
      </c>
    </row>
    <row r="25167" spans="1:6" x14ac:dyDescent="0.2">
      <c r="A25167" s="88">
        <v>31754</v>
      </c>
      <c r="B25167" s="89">
        <v>1930.26</v>
      </c>
      <c r="C25167" s="89">
        <f>LN(Table3[[#This Row],[Value]]/B25166)</f>
        <v>2.6975727842682086E-3</v>
      </c>
      <c r="D25167" s="89"/>
      <c r="E25167" s="89"/>
      <c r="F25167" s="89">
        <f>Table3[[#This Row],[Yield]]/100*(1+F25166)</f>
        <v>0</v>
      </c>
    </row>
    <row r="25168" spans="1:6" x14ac:dyDescent="0.2">
      <c r="A25168" s="88">
        <v>31755</v>
      </c>
      <c r="B25168" s="89">
        <v>1916.9</v>
      </c>
      <c r="C25168" s="89">
        <f>LN(Table3[[#This Row],[Value]]/B25167)</f>
        <v>-6.9454110074690361E-3</v>
      </c>
      <c r="D25168" s="89"/>
      <c r="E25168" s="89"/>
      <c r="F25168" s="89">
        <f>Table3[[#This Row],[Yield]]/100*(1+F25167)</f>
        <v>0</v>
      </c>
    </row>
    <row r="25169" spans="1:6" x14ac:dyDescent="0.2">
      <c r="A25169" s="88">
        <v>31756</v>
      </c>
      <c r="B25169" s="89">
        <v>1932.93</v>
      </c>
      <c r="C25169" s="89">
        <f>LN(Table3[[#This Row],[Value]]/B25168)</f>
        <v>8.3276885683081347E-3</v>
      </c>
      <c r="D25169" s="89"/>
      <c r="E25169" s="89"/>
      <c r="F25169" s="89">
        <f>Table3[[#This Row],[Yield]]/100*(1+F25168)</f>
        <v>0</v>
      </c>
    </row>
    <row r="25170" spans="1:6" x14ac:dyDescent="0.2">
      <c r="A25170" s="88">
        <v>31757</v>
      </c>
      <c r="B25170" s="89">
        <v>1923.65</v>
      </c>
      <c r="C25170" s="89">
        <f>LN(Table3[[#This Row],[Value]]/B25169)</f>
        <v>-4.812563416802404E-3</v>
      </c>
      <c r="D25170" s="89"/>
      <c r="E25170" s="89"/>
      <c r="F25170" s="89">
        <f>Table3[[#This Row],[Yield]]/100*(1+F25169)</f>
        <v>0</v>
      </c>
    </row>
    <row r="25171" spans="1:6" x14ac:dyDescent="0.2">
      <c r="A25171" s="88">
        <v>31758</v>
      </c>
      <c r="B25171" s="89">
        <v>1912.26</v>
      </c>
      <c r="C25171" s="89">
        <f>LN(Table3[[#This Row],[Value]]/B25170)</f>
        <v>-5.9386343655612852E-3</v>
      </c>
      <c r="D25171" s="89"/>
      <c r="E25171" s="89"/>
      <c r="F25171" s="89">
        <f>Table3[[#This Row],[Yield]]/100*(1+F25170)</f>
        <v>0</v>
      </c>
    </row>
    <row r="25172" spans="1:6" x14ac:dyDescent="0.2">
      <c r="A25172" s="88">
        <v>31761</v>
      </c>
      <c r="B25172" s="89">
        <v>1922.81</v>
      </c>
      <c r="C25172" s="89">
        <f>LN(Table3[[#This Row],[Value]]/B25171)</f>
        <v>5.5018691251304723E-3</v>
      </c>
      <c r="D25172" s="89"/>
      <c r="E25172" s="89"/>
      <c r="F25172" s="89">
        <f>Table3[[#This Row],[Yield]]/100*(1+F25171)</f>
        <v>0</v>
      </c>
    </row>
    <row r="25173" spans="1:6" x14ac:dyDescent="0.2">
      <c r="A25173" s="88">
        <v>31762</v>
      </c>
      <c r="B25173" s="89">
        <v>1936.16</v>
      </c>
      <c r="C25173" s="89">
        <f>LN(Table3[[#This Row],[Value]]/B25172)</f>
        <v>6.9189722945528307E-3</v>
      </c>
      <c r="D25173" s="89"/>
      <c r="E25173" s="89"/>
      <c r="F25173" s="89">
        <f>Table3[[#This Row],[Yield]]/100*(1+F25172)</f>
        <v>0</v>
      </c>
    </row>
    <row r="25174" spans="1:6" x14ac:dyDescent="0.2">
      <c r="A25174" s="88">
        <v>31763</v>
      </c>
      <c r="B25174" s="89">
        <v>1918.31</v>
      </c>
      <c r="C25174" s="89">
        <f>LN(Table3[[#This Row],[Value]]/B25173)</f>
        <v>-9.2620399720725072E-3</v>
      </c>
      <c r="D25174" s="89"/>
      <c r="E25174" s="89"/>
      <c r="F25174" s="89">
        <f>Table3[[#This Row],[Yield]]/100*(1+F25173)</f>
        <v>0</v>
      </c>
    </row>
    <row r="25175" spans="1:6" x14ac:dyDescent="0.2">
      <c r="A25175" s="88">
        <v>31764</v>
      </c>
      <c r="B25175" s="89">
        <v>1912.82</v>
      </c>
      <c r="C25175" s="89">
        <f>LN(Table3[[#This Row],[Value]]/B25174)</f>
        <v>-2.8659971120149185E-3</v>
      </c>
      <c r="D25175" s="89"/>
      <c r="E25175" s="89"/>
      <c r="F25175" s="89">
        <f>Table3[[#This Row],[Yield]]/100*(1+F25174)</f>
        <v>0</v>
      </c>
    </row>
    <row r="25176" spans="1:6" x14ac:dyDescent="0.2">
      <c r="A25176" s="88">
        <v>31765</v>
      </c>
      <c r="B25176" s="89">
        <v>1928.85</v>
      </c>
      <c r="C25176" s="89">
        <f>LN(Table3[[#This Row],[Value]]/B25175)</f>
        <v>8.3453774189024346E-3</v>
      </c>
      <c r="D25176" s="89"/>
      <c r="E25176" s="89"/>
      <c r="F25176" s="89">
        <f>Table3[[#This Row],[Yield]]/100*(1+F25175)</f>
        <v>0</v>
      </c>
    </row>
    <row r="25177" spans="1:6" x14ac:dyDescent="0.2">
      <c r="A25177" s="88">
        <v>31768</v>
      </c>
      <c r="B25177" s="89">
        <v>1926.18</v>
      </c>
      <c r="C25177" s="89">
        <f>LN(Table3[[#This Row],[Value]]/B25176)</f>
        <v>-1.3852034494830476E-3</v>
      </c>
      <c r="D25177" s="89"/>
      <c r="E25177" s="89"/>
      <c r="F25177" s="89">
        <f>Table3[[#This Row],[Yield]]/100*(1+F25176)</f>
        <v>0</v>
      </c>
    </row>
    <row r="25178" spans="1:6" x14ac:dyDescent="0.2">
      <c r="A25178" s="88">
        <v>31769</v>
      </c>
      <c r="B25178" s="89">
        <v>1914.37</v>
      </c>
      <c r="C25178" s="89">
        <f>LN(Table3[[#This Row],[Value]]/B25177)</f>
        <v>-6.1501801699244026E-3</v>
      </c>
      <c r="D25178" s="89"/>
      <c r="E25178" s="89"/>
      <c r="F25178" s="89">
        <f>Table3[[#This Row],[Yield]]/100*(1+F25177)</f>
        <v>0</v>
      </c>
    </row>
    <row r="25179" spans="1:6" x14ac:dyDescent="0.2">
      <c r="A25179" s="88">
        <v>31770</v>
      </c>
      <c r="B25179" s="89">
        <v>1926.88</v>
      </c>
      <c r="C25179" s="89">
        <f>LN(Table3[[#This Row],[Value]]/B25178)</f>
        <v>6.513527747019545E-3</v>
      </c>
      <c r="D25179" s="89"/>
      <c r="E25179" s="89"/>
      <c r="F25179" s="89">
        <f>Table3[[#This Row],[Yield]]/100*(1+F25178)</f>
        <v>0</v>
      </c>
    </row>
    <row r="25180" spans="1:6" x14ac:dyDescent="0.2">
      <c r="A25180" s="88">
        <v>31772</v>
      </c>
      <c r="B25180" s="89">
        <v>1930.4</v>
      </c>
      <c r="C25180" s="89">
        <f>LN(Table3[[#This Row],[Value]]/B25179)</f>
        <v>1.8251207986522912E-3</v>
      </c>
      <c r="D25180" s="89"/>
      <c r="E25180" s="89"/>
      <c r="F25180" s="89">
        <f>Table3[[#This Row],[Yield]]/100*(1+F25179)</f>
        <v>0</v>
      </c>
    </row>
    <row r="25181" spans="1:6" x14ac:dyDescent="0.2">
      <c r="A25181" s="88">
        <v>31775</v>
      </c>
      <c r="B25181" s="89">
        <v>1912.12</v>
      </c>
      <c r="C25181" s="89">
        <f>LN(Table3[[#This Row],[Value]]/B25180)</f>
        <v>-9.5146611626202304E-3</v>
      </c>
      <c r="D25181" s="89"/>
      <c r="E25181" s="89"/>
      <c r="F25181" s="89">
        <f>Table3[[#This Row],[Yield]]/100*(1+F25180)</f>
        <v>0</v>
      </c>
    </row>
    <row r="25182" spans="1:6" x14ac:dyDescent="0.2">
      <c r="A25182" s="88">
        <v>31776</v>
      </c>
      <c r="B25182" s="89">
        <v>1908.61</v>
      </c>
      <c r="C25182" s="89">
        <f>LN(Table3[[#This Row],[Value]]/B25181)</f>
        <v>-1.8373457362508433E-3</v>
      </c>
      <c r="D25182" s="89"/>
      <c r="E25182" s="89"/>
      <c r="F25182" s="89">
        <f>Table3[[#This Row],[Yield]]/100*(1+F25181)</f>
        <v>0</v>
      </c>
    </row>
    <row r="25183" spans="1:6" x14ac:dyDescent="0.2">
      <c r="A25183" s="88">
        <v>31777</v>
      </c>
      <c r="B25183" s="89">
        <v>1895.95</v>
      </c>
      <c r="C25183" s="89">
        <f>LN(Table3[[#This Row],[Value]]/B25182)</f>
        <v>-6.6551962527296041E-3</v>
      </c>
      <c r="D25183" s="89"/>
      <c r="E25183" s="89"/>
      <c r="F25183" s="89">
        <f>Table3[[#This Row],[Yield]]/100*(1+F25182)</f>
        <v>0</v>
      </c>
    </row>
    <row r="25184" spans="1:6" x14ac:dyDescent="0.2">
      <c r="A25184" s="88">
        <v>31779</v>
      </c>
      <c r="B25184" s="89">
        <v>1927.31</v>
      </c>
      <c r="C25184" s="89">
        <f>LN(Table3[[#This Row],[Value]]/B25183)</f>
        <v>1.640521613814545E-2</v>
      </c>
      <c r="D25184" s="89"/>
      <c r="E25184" s="89"/>
      <c r="F25184" s="89">
        <f>Table3[[#This Row],[Yield]]/100*(1+F25183)</f>
        <v>0</v>
      </c>
    </row>
    <row r="25185" spans="1:6" x14ac:dyDescent="0.2">
      <c r="A25185" s="88">
        <v>31782</v>
      </c>
      <c r="B25185" s="89">
        <v>1971.32</v>
      </c>
      <c r="C25185" s="89">
        <f>LN(Table3[[#This Row],[Value]]/B25184)</f>
        <v>2.2578120812304196E-2</v>
      </c>
      <c r="D25185" s="89"/>
      <c r="E25185" s="89"/>
      <c r="F25185" s="89">
        <f>Table3[[#This Row],[Yield]]/100*(1+F25184)</f>
        <v>0</v>
      </c>
    </row>
    <row r="25186" spans="1:6" x14ac:dyDescent="0.2">
      <c r="A25186" s="88">
        <v>31783</v>
      </c>
      <c r="B25186" s="89">
        <v>1974.83</v>
      </c>
      <c r="C25186" s="89">
        <f>LN(Table3[[#This Row],[Value]]/B25185)</f>
        <v>1.7789495714371805E-3</v>
      </c>
      <c r="D25186" s="89"/>
      <c r="E25186" s="89"/>
      <c r="F25186" s="89">
        <f>Table3[[#This Row],[Yield]]/100*(1+F25185)</f>
        <v>0</v>
      </c>
    </row>
    <row r="25187" spans="1:6" x14ac:dyDescent="0.2">
      <c r="A25187" s="88">
        <v>31784</v>
      </c>
      <c r="B25187" s="89">
        <v>1993.95</v>
      </c>
      <c r="C25187" s="89">
        <f>LN(Table3[[#This Row],[Value]]/B25186)</f>
        <v>9.6352773006098437E-3</v>
      </c>
      <c r="D25187" s="89"/>
      <c r="E25187" s="89"/>
      <c r="F25187" s="89">
        <f>Table3[[#This Row],[Yield]]/100*(1+F25186)</f>
        <v>0</v>
      </c>
    </row>
    <row r="25188" spans="1:6" x14ac:dyDescent="0.2">
      <c r="A25188" s="88">
        <v>31785</v>
      </c>
      <c r="B25188" s="89">
        <v>2002.25</v>
      </c>
      <c r="C25188" s="89">
        <f>LN(Table3[[#This Row],[Value]]/B25187)</f>
        <v>4.1539522220737802E-3</v>
      </c>
      <c r="D25188" s="89"/>
      <c r="E25188" s="89"/>
      <c r="F25188" s="89">
        <f>Table3[[#This Row],[Yield]]/100*(1+F25187)</f>
        <v>0</v>
      </c>
    </row>
    <row r="25189" spans="1:6" x14ac:dyDescent="0.2">
      <c r="A25189" s="88">
        <v>31786</v>
      </c>
      <c r="B25189" s="89">
        <v>2005.91</v>
      </c>
      <c r="C25189" s="89">
        <f>LN(Table3[[#This Row],[Value]]/B25188)</f>
        <v>1.826274907818297E-3</v>
      </c>
      <c r="D25189" s="89"/>
      <c r="E25189" s="89"/>
      <c r="F25189" s="89">
        <f>Table3[[#This Row],[Yield]]/100*(1+F25188)</f>
        <v>0</v>
      </c>
    </row>
    <row r="25190" spans="1:6" x14ac:dyDescent="0.2">
      <c r="A25190" s="88">
        <v>31789</v>
      </c>
      <c r="B25190" s="89">
        <v>2009.42</v>
      </c>
      <c r="C25190" s="89">
        <f>LN(Table3[[#This Row],[Value]]/B25189)</f>
        <v>1.7483000869377005E-3</v>
      </c>
      <c r="D25190" s="89"/>
      <c r="E25190" s="89"/>
      <c r="F25190" s="89">
        <f>Table3[[#This Row],[Yield]]/100*(1+F25189)</f>
        <v>0</v>
      </c>
    </row>
    <row r="25191" spans="1:6" x14ac:dyDescent="0.2">
      <c r="A25191" s="88">
        <v>31790</v>
      </c>
      <c r="B25191" s="89">
        <v>2012.94</v>
      </c>
      <c r="C25191" s="89">
        <f>LN(Table3[[#This Row],[Value]]/B25190)</f>
        <v>1.7502167377141796E-3</v>
      </c>
      <c r="D25191" s="89"/>
      <c r="E25191" s="89"/>
      <c r="F25191" s="89">
        <f>Table3[[#This Row],[Yield]]/100*(1+F25190)</f>
        <v>0</v>
      </c>
    </row>
    <row r="25192" spans="1:6" x14ac:dyDescent="0.2">
      <c r="A25192" s="88">
        <v>31791</v>
      </c>
      <c r="B25192" s="89">
        <v>2035.01</v>
      </c>
      <c r="C25192" s="89">
        <f>LN(Table3[[#This Row],[Value]]/B25191)</f>
        <v>1.0904392933273985E-2</v>
      </c>
      <c r="D25192" s="89"/>
      <c r="E25192" s="89"/>
      <c r="F25192" s="89">
        <f>Table3[[#This Row],[Yield]]/100*(1+F25191)</f>
        <v>0</v>
      </c>
    </row>
    <row r="25193" spans="1:6" x14ac:dyDescent="0.2">
      <c r="A25193" s="88">
        <v>31792</v>
      </c>
      <c r="B25193" s="89">
        <v>2070.73</v>
      </c>
      <c r="C25193" s="89">
        <f>LN(Table3[[#This Row],[Value]]/B25192)</f>
        <v>1.7400469225844206E-2</v>
      </c>
      <c r="D25193" s="89"/>
      <c r="E25193" s="89"/>
      <c r="F25193" s="89">
        <f>Table3[[#This Row],[Yield]]/100*(1+F25192)</f>
        <v>0</v>
      </c>
    </row>
    <row r="25194" spans="1:6" x14ac:dyDescent="0.2">
      <c r="A25194" s="88">
        <v>31793</v>
      </c>
      <c r="B25194" s="89">
        <v>2076.63</v>
      </c>
      <c r="C25194" s="89">
        <f>LN(Table3[[#This Row],[Value]]/B25193)</f>
        <v>2.8451853613288645E-3</v>
      </c>
      <c r="D25194" s="89"/>
      <c r="E25194" s="89"/>
      <c r="F25194" s="89">
        <f>Table3[[#This Row],[Yield]]/100*(1+F25193)</f>
        <v>0</v>
      </c>
    </row>
    <row r="25195" spans="1:6" x14ac:dyDescent="0.2">
      <c r="A25195" s="88">
        <v>31796</v>
      </c>
      <c r="B25195" s="89">
        <v>2102.5</v>
      </c>
      <c r="C25195" s="89">
        <f>LN(Table3[[#This Row],[Value]]/B25194)</f>
        <v>1.238072539039429E-2</v>
      </c>
      <c r="D25195" s="89"/>
      <c r="E25195" s="89"/>
      <c r="F25195" s="89">
        <f>Table3[[#This Row],[Yield]]/100*(1+F25194)</f>
        <v>0</v>
      </c>
    </row>
    <row r="25196" spans="1:6" x14ac:dyDescent="0.2">
      <c r="A25196" s="88">
        <v>31797</v>
      </c>
      <c r="B25196" s="89">
        <v>2104.4699999999998</v>
      </c>
      <c r="C25196" s="89">
        <f>LN(Table3[[#This Row],[Value]]/B25195)</f>
        <v>9.3654109441810576E-4</v>
      </c>
      <c r="D25196" s="89"/>
      <c r="E25196" s="89"/>
      <c r="F25196" s="89">
        <f>Table3[[#This Row],[Yield]]/100*(1+F25195)</f>
        <v>0</v>
      </c>
    </row>
    <row r="25197" spans="1:6" x14ac:dyDescent="0.2">
      <c r="A25197" s="88">
        <v>31798</v>
      </c>
      <c r="B25197" s="89">
        <v>2094.0700000000002</v>
      </c>
      <c r="C25197" s="89">
        <f>LN(Table3[[#This Row],[Value]]/B25196)</f>
        <v>-4.9541132254532034E-3</v>
      </c>
      <c r="D25197" s="89"/>
      <c r="E25197" s="89"/>
      <c r="F25197" s="89">
        <f>Table3[[#This Row],[Yield]]/100*(1+F25196)</f>
        <v>0</v>
      </c>
    </row>
    <row r="25198" spans="1:6" x14ac:dyDescent="0.2">
      <c r="A25198" s="88">
        <v>31799</v>
      </c>
      <c r="B25198" s="89">
        <v>2145.67</v>
      </c>
      <c r="C25198" s="89">
        <f>LN(Table3[[#This Row],[Value]]/B25197)</f>
        <v>2.4342317185951329E-2</v>
      </c>
      <c r="D25198" s="89"/>
      <c r="E25198" s="89"/>
      <c r="F25198" s="89">
        <f>Table3[[#This Row],[Yield]]/100*(1+F25197)</f>
        <v>0</v>
      </c>
    </row>
    <row r="25199" spans="1:6" x14ac:dyDescent="0.2">
      <c r="A25199" s="88">
        <v>31800</v>
      </c>
      <c r="B25199" s="89">
        <v>2101.52</v>
      </c>
      <c r="C25199" s="89">
        <f>LN(Table3[[#This Row],[Value]]/B25198)</f>
        <v>-2.0790965490476137E-2</v>
      </c>
      <c r="D25199" s="89"/>
      <c r="E25199" s="89"/>
      <c r="F25199" s="89">
        <f>Table3[[#This Row],[Yield]]/100*(1+F25198)</f>
        <v>0</v>
      </c>
    </row>
    <row r="25200" spans="1:6" x14ac:dyDescent="0.2">
      <c r="A25200" s="88">
        <v>31803</v>
      </c>
      <c r="B25200" s="89">
        <v>2107.2800000000002</v>
      </c>
      <c r="C25200" s="89">
        <f>LN(Table3[[#This Row],[Value]]/B25199)</f>
        <v>2.7371239289520643E-3</v>
      </c>
      <c r="D25200" s="89"/>
      <c r="E25200" s="89"/>
      <c r="F25200" s="89">
        <f>Table3[[#This Row],[Yield]]/100*(1+F25199)</f>
        <v>0</v>
      </c>
    </row>
    <row r="25201" spans="1:6" x14ac:dyDescent="0.2">
      <c r="A25201" s="88">
        <v>31804</v>
      </c>
      <c r="B25201" s="89">
        <v>2150.4499999999998</v>
      </c>
      <c r="C25201" s="89">
        <f>LN(Table3[[#This Row],[Value]]/B25200)</f>
        <v>2.027910620611878E-2</v>
      </c>
      <c r="D25201" s="89"/>
      <c r="E25201" s="89"/>
      <c r="F25201" s="89">
        <f>Table3[[#This Row],[Yield]]/100*(1+F25200)</f>
        <v>0</v>
      </c>
    </row>
    <row r="25202" spans="1:6" x14ac:dyDescent="0.2">
      <c r="A25202" s="88">
        <v>31805</v>
      </c>
      <c r="B25202" s="89">
        <v>2163.39</v>
      </c>
      <c r="C25202" s="89">
        <f>LN(Table3[[#This Row],[Value]]/B25201)</f>
        <v>5.9993132851897078E-3</v>
      </c>
      <c r="D25202" s="89"/>
      <c r="E25202" s="89"/>
      <c r="F25202" s="89">
        <f>Table3[[#This Row],[Yield]]/100*(1+F25201)</f>
        <v>0</v>
      </c>
    </row>
    <row r="25203" spans="1:6" x14ac:dyDescent="0.2">
      <c r="A25203" s="88">
        <v>31806</v>
      </c>
      <c r="B25203" s="89">
        <v>2160.0100000000002</v>
      </c>
      <c r="C25203" s="89">
        <f>LN(Table3[[#This Row],[Value]]/B25202)</f>
        <v>-1.5635845346797742E-3</v>
      </c>
      <c r="D25203" s="89"/>
      <c r="E25203" s="89"/>
      <c r="F25203" s="89">
        <f>Table3[[#This Row],[Yield]]/100*(1+F25202)</f>
        <v>0</v>
      </c>
    </row>
    <row r="25204" spans="1:6" x14ac:dyDescent="0.2">
      <c r="A25204" s="88">
        <v>31807</v>
      </c>
      <c r="B25204" s="89">
        <v>2158.04</v>
      </c>
      <c r="C25204" s="89">
        <f>LN(Table3[[#This Row],[Value]]/B25203)</f>
        <v>-9.1244896964109295E-4</v>
      </c>
      <c r="D25204" s="89"/>
      <c r="E25204" s="89"/>
      <c r="F25204" s="89">
        <f>Table3[[#This Row],[Yield]]/100*(1+F25203)</f>
        <v>0</v>
      </c>
    </row>
    <row r="25205" spans="1:6" x14ac:dyDescent="0.2">
      <c r="A25205" s="88">
        <v>31810</v>
      </c>
      <c r="B25205" s="89">
        <v>2179.42</v>
      </c>
      <c r="C25205" s="89">
        <f>LN(Table3[[#This Row],[Value]]/B25204)</f>
        <v>9.8583840108580709E-3</v>
      </c>
      <c r="D25205" s="89"/>
      <c r="E25205" s="89"/>
      <c r="F25205" s="89">
        <f>Table3[[#This Row],[Yield]]/100*(1+F25204)</f>
        <v>0</v>
      </c>
    </row>
    <row r="25206" spans="1:6" x14ac:dyDescent="0.2">
      <c r="A25206" s="88">
        <v>31811</v>
      </c>
      <c r="B25206" s="89">
        <v>2168.4499999999998</v>
      </c>
      <c r="C25206" s="89">
        <f>LN(Table3[[#This Row],[Value]]/B25205)</f>
        <v>-5.0461597417042377E-3</v>
      </c>
      <c r="D25206" s="89"/>
      <c r="E25206" s="89"/>
      <c r="F25206" s="89">
        <f>Table3[[#This Row],[Yield]]/100*(1+F25205)</f>
        <v>0</v>
      </c>
    </row>
    <row r="25207" spans="1:6" x14ac:dyDescent="0.2">
      <c r="A25207" s="88">
        <v>31812</v>
      </c>
      <c r="B25207" s="89">
        <v>2191.23</v>
      </c>
      <c r="C25207" s="89">
        <f>LN(Table3[[#This Row],[Value]]/B25206)</f>
        <v>1.0450403386658291E-2</v>
      </c>
      <c r="D25207" s="89"/>
      <c r="E25207" s="89"/>
      <c r="F25207" s="89">
        <f>Table3[[#This Row],[Yield]]/100*(1+F25206)</f>
        <v>0</v>
      </c>
    </row>
    <row r="25208" spans="1:6" x14ac:dyDescent="0.2">
      <c r="A25208" s="88">
        <v>31813</v>
      </c>
      <c r="B25208" s="89">
        <v>2201.4899999999998</v>
      </c>
      <c r="C25208" s="89">
        <f>LN(Table3[[#This Row],[Value]]/B25207)</f>
        <v>4.6713738447136674E-3</v>
      </c>
      <c r="D25208" s="89"/>
      <c r="E25208" s="89"/>
      <c r="F25208" s="89">
        <f>Table3[[#This Row],[Yield]]/100*(1+F25207)</f>
        <v>0</v>
      </c>
    </row>
    <row r="25209" spans="1:6" x14ac:dyDescent="0.2">
      <c r="A25209" s="88">
        <v>31814</v>
      </c>
      <c r="B25209" s="89">
        <v>2186.87</v>
      </c>
      <c r="C25209" s="89">
        <f>LN(Table3[[#This Row],[Value]]/B25208)</f>
        <v>-6.6631060762032427E-3</v>
      </c>
      <c r="D25209" s="89"/>
      <c r="E25209" s="89"/>
      <c r="F25209" s="89">
        <f>Table3[[#This Row],[Yield]]/100*(1+F25208)</f>
        <v>0</v>
      </c>
    </row>
    <row r="25210" spans="1:6" x14ac:dyDescent="0.2">
      <c r="A25210" s="88">
        <v>31817</v>
      </c>
      <c r="B25210" s="89">
        <v>2176.7399999999998</v>
      </c>
      <c r="C25210" s="89">
        <f>LN(Table3[[#This Row],[Value]]/B25209)</f>
        <v>-4.6429530584563691E-3</v>
      </c>
      <c r="D25210" s="89"/>
      <c r="E25210" s="89"/>
      <c r="F25210" s="89">
        <f>Table3[[#This Row],[Yield]]/100*(1+F25209)</f>
        <v>0</v>
      </c>
    </row>
    <row r="25211" spans="1:6" x14ac:dyDescent="0.2">
      <c r="A25211" s="88">
        <v>31818</v>
      </c>
      <c r="B25211" s="89">
        <v>2158.04</v>
      </c>
      <c r="C25211" s="89">
        <f>LN(Table3[[#This Row],[Value]]/B25210)</f>
        <v>-8.6279423658661321E-3</v>
      </c>
      <c r="D25211" s="89"/>
      <c r="E25211" s="89"/>
      <c r="F25211" s="89">
        <f>Table3[[#This Row],[Yield]]/100*(1+F25210)</f>
        <v>0</v>
      </c>
    </row>
    <row r="25212" spans="1:6" x14ac:dyDescent="0.2">
      <c r="A25212" s="88">
        <v>31819</v>
      </c>
      <c r="B25212" s="89">
        <v>2171.96</v>
      </c>
      <c r="C25212" s="89">
        <f>LN(Table3[[#This Row],[Value]]/B25211)</f>
        <v>6.4295833505014265E-3</v>
      </c>
      <c r="D25212" s="89"/>
      <c r="E25212" s="89"/>
      <c r="F25212" s="89">
        <f>Table3[[#This Row],[Yield]]/100*(1+F25211)</f>
        <v>0</v>
      </c>
    </row>
    <row r="25213" spans="1:6" x14ac:dyDescent="0.2">
      <c r="A25213" s="88">
        <v>31820</v>
      </c>
      <c r="B25213" s="89">
        <v>2165.7800000000002</v>
      </c>
      <c r="C25213" s="89">
        <f>LN(Table3[[#This Row],[Value]]/B25212)</f>
        <v>-2.8494119893588848E-3</v>
      </c>
      <c r="D25213" s="89"/>
      <c r="E25213" s="89"/>
      <c r="F25213" s="89">
        <f>Table3[[#This Row],[Yield]]/100*(1+F25212)</f>
        <v>0</v>
      </c>
    </row>
    <row r="25214" spans="1:6" x14ac:dyDescent="0.2">
      <c r="A25214" s="88">
        <v>31821</v>
      </c>
      <c r="B25214" s="89">
        <v>2183.35</v>
      </c>
      <c r="C25214" s="89">
        <f>LN(Table3[[#This Row],[Value]]/B25213)</f>
        <v>8.0798208312131831E-3</v>
      </c>
      <c r="D25214" s="89"/>
      <c r="E25214" s="89"/>
      <c r="F25214" s="89">
        <f>Table3[[#This Row],[Yield]]/100*(1+F25213)</f>
        <v>0</v>
      </c>
    </row>
    <row r="25215" spans="1:6" x14ac:dyDescent="0.2">
      <c r="A25215" s="88">
        <v>31825</v>
      </c>
      <c r="B25215" s="89">
        <v>2237.4899999999998</v>
      </c>
      <c r="C25215" s="89">
        <f>LN(Table3[[#This Row],[Value]]/B25214)</f>
        <v>2.4494307345441554E-2</v>
      </c>
      <c r="D25215" s="89"/>
      <c r="E25215" s="89"/>
      <c r="F25215" s="89">
        <f>Table3[[#This Row],[Yield]]/100*(1+F25214)</f>
        <v>0</v>
      </c>
    </row>
    <row r="25216" spans="1:6" x14ac:dyDescent="0.2">
      <c r="A25216" s="88">
        <v>31826</v>
      </c>
      <c r="B25216" s="89">
        <v>2237.63</v>
      </c>
      <c r="C25216" s="89">
        <f>LN(Table3[[#This Row],[Value]]/B25215)</f>
        <v>6.2568154617546876E-5</v>
      </c>
      <c r="D25216" s="89"/>
      <c r="E25216" s="89"/>
      <c r="F25216" s="89">
        <f>Table3[[#This Row],[Yield]]/100*(1+F25215)</f>
        <v>0</v>
      </c>
    </row>
    <row r="25217" spans="1:6" x14ac:dyDescent="0.2">
      <c r="A25217" s="88">
        <v>31827</v>
      </c>
      <c r="B25217" s="89">
        <v>2244.09</v>
      </c>
      <c r="C25217" s="89">
        <f>LN(Table3[[#This Row],[Value]]/B25216)</f>
        <v>2.8828237702986808E-3</v>
      </c>
      <c r="D25217" s="89"/>
      <c r="E25217" s="89"/>
      <c r="F25217" s="89">
        <f>Table3[[#This Row],[Yield]]/100*(1+F25216)</f>
        <v>0</v>
      </c>
    </row>
    <row r="25218" spans="1:6" x14ac:dyDescent="0.2">
      <c r="A25218" s="88">
        <v>31828</v>
      </c>
      <c r="B25218" s="89">
        <v>2235.2399999999998</v>
      </c>
      <c r="C25218" s="89">
        <f>LN(Table3[[#This Row],[Value]]/B25217)</f>
        <v>-3.9514889572850407E-3</v>
      </c>
      <c r="D25218" s="89"/>
      <c r="E25218" s="89"/>
      <c r="F25218" s="89">
        <f>Table3[[#This Row],[Yield]]/100*(1+F25217)</f>
        <v>0</v>
      </c>
    </row>
    <row r="25219" spans="1:6" x14ac:dyDescent="0.2">
      <c r="A25219" s="88">
        <v>31831</v>
      </c>
      <c r="B25219" s="89">
        <v>2216.54</v>
      </c>
      <c r="C25219" s="89">
        <f>LN(Table3[[#This Row],[Value]]/B25218)</f>
        <v>-8.4011833409793745E-3</v>
      </c>
      <c r="D25219" s="89"/>
      <c r="E25219" s="89"/>
      <c r="F25219" s="89">
        <f>Table3[[#This Row],[Yield]]/100*(1+F25218)</f>
        <v>0</v>
      </c>
    </row>
    <row r="25220" spans="1:6" x14ac:dyDescent="0.2">
      <c r="A25220" s="88">
        <v>31832</v>
      </c>
      <c r="B25220" s="89">
        <v>2223.2800000000002</v>
      </c>
      <c r="C25220" s="89">
        <f>LN(Table3[[#This Row],[Value]]/B25219)</f>
        <v>3.0361614559140876E-3</v>
      </c>
      <c r="D25220" s="89"/>
      <c r="E25220" s="89"/>
      <c r="F25220" s="89">
        <f>Table3[[#This Row],[Yield]]/100*(1+F25219)</f>
        <v>0</v>
      </c>
    </row>
    <row r="25221" spans="1:6" x14ac:dyDescent="0.2">
      <c r="A25221" s="88">
        <v>31833</v>
      </c>
      <c r="B25221" s="89">
        <v>2226.2399999999998</v>
      </c>
      <c r="C25221" s="89">
        <f>LN(Table3[[#This Row],[Value]]/B25220)</f>
        <v>1.3304807874304529E-3</v>
      </c>
      <c r="D25221" s="89"/>
      <c r="E25221" s="89"/>
      <c r="F25221" s="89">
        <f>Table3[[#This Row],[Yield]]/100*(1+F25220)</f>
        <v>0</v>
      </c>
    </row>
    <row r="25222" spans="1:6" x14ac:dyDescent="0.2">
      <c r="A25222" s="88">
        <v>31834</v>
      </c>
      <c r="B25222" s="89">
        <v>2216.6799999999998</v>
      </c>
      <c r="C25222" s="89">
        <f>LN(Table3[[#This Row],[Value]]/B25221)</f>
        <v>-4.3034827339826802E-3</v>
      </c>
      <c r="D25222" s="89"/>
      <c r="E25222" s="89"/>
      <c r="F25222" s="89">
        <f>Table3[[#This Row],[Yield]]/100*(1+F25221)</f>
        <v>0</v>
      </c>
    </row>
    <row r="25223" spans="1:6" x14ac:dyDescent="0.2">
      <c r="A25223" s="88">
        <v>31835</v>
      </c>
      <c r="B25223" s="89">
        <v>2223.9899999999998</v>
      </c>
      <c r="C25223" s="89">
        <f>LN(Table3[[#This Row],[Value]]/B25222)</f>
        <v>3.2922989561925725E-3</v>
      </c>
      <c r="D25223" s="89"/>
      <c r="E25223" s="89"/>
      <c r="F25223" s="89">
        <f>Table3[[#This Row],[Yield]]/100*(1+F25222)</f>
        <v>0</v>
      </c>
    </row>
    <row r="25224" spans="1:6" x14ac:dyDescent="0.2">
      <c r="A25224" s="88">
        <v>31838</v>
      </c>
      <c r="B25224" s="89">
        <v>2220.4699999999998</v>
      </c>
      <c r="C25224" s="89">
        <f>LN(Table3[[#This Row],[Value]]/B25223)</f>
        <v>-1.5839947872114749E-3</v>
      </c>
      <c r="D25224" s="89"/>
      <c r="E25224" s="89"/>
      <c r="F25224" s="89">
        <f>Table3[[#This Row],[Yield]]/100*(1+F25223)</f>
        <v>0</v>
      </c>
    </row>
    <row r="25225" spans="1:6" x14ac:dyDescent="0.2">
      <c r="A25225" s="88">
        <v>31839</v>
      </c>
      <c r="B25225" s="89">
        <v>2226.52</v>
      </c>
      <c r="C25225" s="89">
        <f>LN(Table3[[#This Row],[Value]]/B25224)</f>
        <v>2.7209432594244411E-3</v>
      </c>
      <c r="D25225" s="89"/>
      <c r="E25225" s="89"/>
      <c r="F25225" s="89">
        <f>Table3[[#This Row],[Yield]]/100*(1+F25224)</f>
        <v>0</v>
      </c>
    </row>
    <row r="25226" spans="1:6" x14ac:dyDescent="0.2">
      <c r="A25226" s="88">
        <v>31840</v>
      </c>
      <c r="B25226" s="89">
        <v>2257.4499999999998</v>
      </c>
      <c r="C25226" s="89">
        <f>LN(Table3[[#This Row],[Value]]/B25225)</f>
        <v>1.3796029221920343E-2</v>
      </c>
      <c r="D25226" s="89"/>
      <c r="E25226" s="89"/>
      <c r="F25226" s="89">
        <f>Table3[[#This Row],[Yield]]/100*(1+F25225)</f>
        <v>0</v>
      </c>
    </row>
    <row r="25227" spans="1:6" x14ac:dyDescent="0.2">
      <c r="A25227" s="88">
        <v>31841</v>
      </c>
      <c r="B25227" s="89">
        <v>2276.4299999999998</v>
      </c>
      <c r="C25227" s="89">
        <f>LN(Table3[[#This Row],[Value]]/B25226)</f>
        <v>8.3725686937262938E-3</v>
      </c>
      <c r="D25227" s="89"/>
      <c r="E25227" s="89"/>
      <c r="F25227" s="89">
        <f>Table3[[#This Row],[Yield]]/100*(1+F25226)</f>
        <v>0</v>
      </c>
    </row>
    <row r="25228" spans="1:6" x14ac:dyDescent="0.2">
      <c r="A25228" s="88">
        <v>31842</v>
      </c>
      <c r="B25228" s="89">
        <v>2280.23</v>
      </c>
      <c r="C25228" s="89">
        <f>LN(Table3[[#This Row],[Value]]/B25227)</f>
        <v>1.6678887083609196E-3</v>
      </c>
      <c r="D25228" s="89"/>
      <c r="E25228" s="89"/>
      <c r="F25228" s="89">
        <f>Table3[[#This Row],[Yield]]/100*(1+F25227)</f>
        <v>0</v>
      </c>
    </row>
    <row r="25229" spans="1:6" x14ac:dyDescent="0.2">
      <c r="A25229" s="88">
        <v>31845</v>
      </c>
      <c r="B25229" s="89">
        <v>2260.12</v>
      </c>
      <c r="C25229" s="89">
        <f>LN(Table3[[#This Row],[Value]]/B25228)</f>
        <v>-8.858405851856873E-3</v>
      </c>
      <c r="D25229" s="89"/>
      <c r="E25229" s="89"/>
      <c r="F25229" s="89">
        <f>Table3[[#This Row],[Yield]]/100*(1+F25228)</f>
        <v>0</v>
      </c>
    </row>
    <row r="25230" spans="1:6" x14ac:dyDescent="0.2">
      <c r="A25230" s="88">
        <v>31846</v>
      </c>
      <c r="B25230" s="89">
        <v>2280.09</v>
      </c>
      <c r="C25230" s="89">
        <f>LN(Table3[[#This Row],[Value]]/B25229)</f>
        <v>8.7970066517816178E-3</v>
      </c>
      <c r="D25230" s="89"/>
      <c r="E25230" s="89"/>
      <c r="F25230" s="89">
        <f>Table3[[#This Row],[Yield]]/100*(1+F25229)</f>
        <v>0</v>
      </c>
    </row>
    <row r="25231" spans="1:6" x14ac:dyDescent="0.2">
      <c r="A25231" s="88">
        <v>31847</v>
      </c>
      <c r="B25231" s="89">
        <v>2268.98</v>
      </c>
      <c r="C25231" s="89">
        <f>LN(Table3[[#This Row],[Value]]/B25230)</f>
        <v>-4.8845245683448793E-3</v>
      </c>
      <c r="D25231" s="89"/>
      <c r="E25231" s="89"/>
      <c r="F25231" s="89">
        <f>Table3[[#This Row],[Yield]]/100*(1+F25230)</f>
        <v>0</v>
      </c>
    </row>
    <row r="25232" spans="1:6" x14ac:dyDescent="0.2">
      <c r="A25232" s="88">
        <v>31848</v>
      </c>
      <c r="B25232" s="89">
        <v>2267.34</v>
      </c>
      <c r="C25232" s="89">
        <f>LN(Table3[[#This Row],[Value]]/B25231)</f>
        <v>-7.2305307890536085E-4</v>
      </c>
      <c r="D25232" s="89"/>
      <c r="E25232" s="89"/>
      <c r="F25232" s="89">
        <f>Table3[[#This Row],[Yield]]/100*(1+F25231)</f>
        <v>0</v>
      </c>
    </row>
    <row r="25233" spans="1:6" x14ac:dyDescent="0.2">
      <c r="A25233" s="88">
        <v>31849</v>
      </c>
      <c r="B25233" s="89">
        <v>2258.66</v>
      </c>
      <c r="C25233" s="89">
        <f>LN(Table3[[#This Row],[Value]]/B25232)</f>
        <v>-3.8356211408175551E-3</v>
      </c>
      <c r="D25233" s="89"/>
      <c r="E25233" s="89"/>
      <c r="F25233" s="89">
        <f>Table3[[#This Row],[Yield]]/100*(1+F25232)</f>
        <v>0</v>
      </c>
    </row>
    <row r="25234" spans="1:6" x14ac:dyDescent="0.2">
      <c r="A25234" s="88">
        <v>31852</v>
      </c>
      <c r="B25234" s="89">
        <v>2248.44</v>
      </c>
      <c r="C25234" s="89">
        <f>LN(Table3[[#This Row],[Value]]/B25233)</f>
        <v>-4.5350746671424767E-3</v>
      </c>
      <c r="D25234" s="89"/>
      <c r="E25234" s="89"/>
      <c r="F25234" s="89">
        <f>Table3[[#This Row],[Yield]]/100*(1+F25233)</f>
        <v>0</v>
      </c>
    </row>
    <row r="25235" spans="1:6" x14ac:dyDescent="0.2">
      <c r="A25235" s="88">
        <v>31853</v>
      </c>
      <c r="B25235" s="89">
        <v>2284.8000000000002</v>
      </c>
      <c r="C25235" s="89">
        <f>LN(Table3[[#This Row],[Value]]/B25234)</f>
        <v>1.604185074684393E-2</v>
      </c>
      <c r="D25235" s="89"/>
      <c r="E25235" s="89"/>
      <c r="F25235" s="89">
        <f>Table3[[#This Row],[Yield]]/100*(1+F25234)</f>
        <v>0</v>
      </c>
    </row>
    <row r="25236" spans="1:6" x14ac:dyDescent="0.2">
      <c r="A25236" s="88">
        <v>31854</v>
      </c>
      <c r="B25236" s="89">
        <v>2286.9299999999998</v>
      </c>
      <c r="C25236" s="89">
        <f>LN(Table3[[#This Row],[Value]]/B25235)</f>
        <v>9.3181362596605772E-4</v>
      </c>
      <c r="D25236" s="89"/>
      <c r="E25236" s="89"/>
      <c r="F25236" s="89">
        <f>Table3[[#This Row],[Yield]]/100*(1+F25235)</f>
        <v>0</v>
      </c>
    </row>
    <row r="25237" spans="1:6" x14ac:dyDescent="0.2">
      <c r="A25237" s="88">
        <v>31855</v>
      </c>
      <c r="B25237" s="89">
        <v>2299.5700000000002</v>
      </c>
      <c r="C25237" s="89">
        <f>LN(Table3[[#This Row],[Value]]/B25236)</f>
        <v>5.5118421457216781E-3</v>
      </c>
      <c r="D25237" s="89"/>
      <c r="E25237" s="89"/>
      <c r="F25237" s="89">
        <f>Table3[[#This Row],[Yield]]/100*(1+F25236)</f>
        <v>0</v>
      </c>
    </row>
    <row r="25238" spans="1:6" x14ac:dyDescent="0.2">
      <c r="A25238" s="88">
        <v>31856</v>
      </c>
      <c r="B25238" s="89">
        <v>2333.52</v>
      </c>
      <c r="C25238" s="89">
        <f>LN(Table3[[#This Row],[Value]]/B25237)</f>
        <v>1.4655708252558292E-2</v>
      </c>
      <c r="D25238" s="89"/>
      <c r="E25238" s="89"/>
      <c r="F25238" s="89">
        <f>Table3[[#This Row],[Yield]]/100*(1+F25237)</f>
        <v>0</v>
      </c>
    </row>
    <row r="25239" spans="1:6" x14ac:dyDescent="0.2">
      <c r="A25239" s="88">
        <v>31859</v>
      </c>
      <c r="B25239" s="89">
        <v>2363.7800000000002</v>
      </c>
      <c r="C25239" s="89">
        <f>LN(Table3[[#This Row],[Value]]/B25238)</f>
        <v>1.2884175420131689E-2</v>
      </c>
      <c r="D25239" s="89"/>
      <c r="E25239" s="89"/>
      <c r="F25239" s="89">
        <f>Table3[[#This Row],[Yield]]/100*(1+F25238)</f>
        <v>0</v>
      </c>
    </row>
    <row r="25240" spans="1:6" x14ac:dyDescent="0.2">
      <c r="A25240" s="88">
        <v>31860</v>
      </c>
      <c r="B25240" s="89">
        <v>2369.1799999999998</v>
      </c>
      <c r="C25240" s="89">
        <f>LN(Table3[[#This Row],[Value]]/B25239)</f>
        <v>2.2818711094623155E-3</v>
      </c>
      <c r="D25240" s="89"/>
      <c r="E25240" s="89"/>
      <c r="F25240" s="89">
        <f>Table3[[#This Row],[Yield]]/100*(1+F25239)</f>
        <v>0</v>
      </c>
    </row>
    <row r="25241" spans="1:6" x14ac:dyDescent="0.2">
      <c r="A25241" s="88">
        <v>31861</v>
      </c>
      <c r="B25241" s="89">
        <v>2363.4899999999998</v>
      </c>
      <c r="C25241" s="89">
        <f>LN(Table3[[#This Row],[Value]]/B25240)</f>
        <v>-2.4045634880928909E-3</v>
      </c>
      <c r="D25241" s="89"/>
      <c r="E25241" s="89"/>
      <c r="F25241" s="89">
        <f>Table3[[#This Row],[Yield]]/100*(1+F25240)</f>
        <v>0</v>
      </c>
    </row>
    <row r="25242" spans="1:6" x14ac:dyDescent="0.2">
      <c r="A25242" s="88">
        <v>31862</v>
      </c>
      <c r="B25242" s="89">
        <v>2372.59</v>
      </c>
      <c r="C25242" s="89">
        <f>LN(Table3[[#This Row],[Value]]/B25241)</f>
        <v>3.8428452216407688E-3</v>
      </c>
      <c r="D25242" s="89"/>
      <c r="E25242" s="89"/>
      <c r="F25242" s="89">
        <f>Table3[[#This Row],[Yield]]/100*(1+F25241)</f>
        <v>0</v>
      </c>
    </row>
    <row r="25243" spans="1:6" x14ac:dyDescent="0.2">
      <c r="A25243" s="88">
        <v>31863</v>
      </c>
      <c r="B25243" s="89">
        <v>2335.8000000000002</v>
      </c>
      <c r="C25243" s="89">
        <f>LN(Table3[[#This Row],[Value]]/B25242)</f>
        <v>-1.5627740588188246E-2</v>
      </c>
      <c r="D25243" s="89"/>
      <c r="E25243" s="89"/>
      <c r="F25243" s="89">
        <f>Table3[[#This Row],[Yield]]/100*(1+F25242)</f>
        <v>0</v>
      </c>
    </row>
    <row r="25244" spans="1:6" x14ac:dyDescent="0.2">
      <c r="A25244" s="88">
        <v>31866</v>
      </c>
      <c r="B25244" s="89">
        <v>2278.41</v>
      </c>
      <c r="C25244" s="89">
        <f>LN(Table3[[#This Row],[Value]]/B25243)</f>
        <v>-2.4876613591496604E-2</v>
      </c>
      <c r="D25244" s="89"/>
      <c r="E25244" s="89"/>
      <c r="F25244" s="89">
        <f>Table3[[#This Row],[Yield]]/100*(1+F25243)</f>
        <v>0</v>
      </c>
    </row>
    <row r="25245" spans="1:6" x14ac:dyDescent="0.2">
      <c r="A25245" s="88">
        <v>31867</v>
      </c>
      <c r="B25245" s="89">
        <v>2304.69</v>
      </c>
      <c r="C25245" s="89">
        <f>LN(Table3[[#This Row],[Value]]/B25244)</f>
        <v>1.1468345894545554E-2</v>
      </c>
      <c r="D25245" s="89"/>
      <c r="E25245" s="89"/>
      <c r="F25245" s="89">
        <f>Table3[[#This Row],[Yield]]/100*(1+F25244)</f>
        <v>0</v>
      </c>
    </row>
    <row r="25246" spans="1:6" x14ac:dyDescent="0.2">
      <c r="A25246" s="88">
        <v>31868</v>
      </c>
      <c r="B25246" s="89">
        <v>2316.0500000000002</v>
      </c>
      <c r="C25246" s="89">
        <f>LN(Table3[[#This Row],[Value]]/B25245)</f>
        <v>4.9169712587932152E-3</v>
      </c>
      <c r="D25246" s="89"/>
      <c r="E25246" s="89"/>
      <c r="F25246" s="89">
        <f>Table3[[#This Row],[Yield]]/100*(1+F25245)</f>
        <v>0</v>
      </c>
    </row>
    <row r="25247" spans="1:6" x14ac:dyDescent="0.2">
      <c r="A25247" s="88">
        <v>31869</v>
      </c>
      <c r="B25247" s="89">
        <v>2320.4499999999998</v>
      </c>
      <c r="C25247" s="89">
        <f>LN(Table3[[#This Row],[Value]]/B25246)</f>
        <v>1.8979839624106974E-3</v>
      </c>
      <c r="D25247" s="89"/>
      <c r="E25247" s="89"/>
      <c r="F25247" s="89">
        <f>Table3[[#This Row],[Yield]]/100*(1+F25246)</f>
        <v>0</v>
      </c>
    </row>
    <row r="25248" spans="1:6" x14ac:dyDescent="0.2">
      <c r="A25248" s="88">
        <v>31870</v>
      </c>
      <c r="B25248" s="89">
        <v>2390.34</v>
      </c>
      <c r="C25248" s="89">
        <f>LN(Table3[[#This Row],[Value]]/B25247)</f>
        <v>2.9674482853153227E-2</v>
      </c>
      <c r="D25248" s="89"/>
      <c r="E25248" s="89"/>
      <c r="F25248" s="89">
        <f>Table3[[#This Row],[Yield]]/100*(1+F25247)</f>
        <v>0</v>
      </c>
    </row>
    <row r="25249" spans="1:6" x14ac:dyDescent="0.2">
      <c r="A25249" s="88">
        <v>31873</v>
      </c>
      <c r="B25249" s="89">
        <v>2405.54</v>
      </c>
      <c r="C25249" s="89">
        <f>LN(Table3[[#This Row],[Value]]/B25248)</f>
        <v>6.338795338934884E-3</v>
      </c>
      <c r="D25249" s="89"/>
      <c r="E25249" s="89"/>
      <c r="F25249" s="89">
        <f>Table3[[#This Row],[Yield]]/100*(1+F25248)</f>
        <v>0</v>
      </c>
    </row>
    <row r="25250" spans="1:6" x14ac:dyDescent="0.2">
      <c r="A25250" s="88">
        <v>31874</v>
      </c>
      <c r="B25250" s="89">
        <v>2360.94</v>
      </c>
      <c r="C25250" s="89">
        <f>LN(Table3[[#This Row],[Value]]/B25249)</f>
        <v>-1.8714565758818139E-2</v>
      </c>
      <c r="D25250" s="89"/>
      <c r="E25250" s="89"/>
      <c r="F25250" s="89">
        <f>Table3[[#This Row],[Yield]]/100*(1+F25249)</f>
        <v>0</v>
      </c>
    </row>
    <row r="25251" spans="1:6" x14ac:dyDescent="0.2">
      <c r="A25251" s="88">
        <v>31875</v>
      </c>
      <c r="B25251" s="89">
        <v>2372.16</v>
      </c>
      <c r="C25251" s="89">
        <f>LN(Table3[[#This Row],[Value]]/B25250)</f>
        <v>4.7410876663666023E-3</v>
      </c>
      <c r="D25251" s="89"/>
      <c r="E25251" s="89"/>
      <c r="F25251" s="89">
        <f>Table3[[#This Row],[Yield]]/100*(1+F25250)</f>
        <v>0</v>
      </c>
    </row>
    <row r="25252" spans="1:6" x14ac:dyDescent="0.2">
      <c r="A25252" s="88">
        <v>31876</v>
      </c>
      <c r="B25252" s="89">
        <v>2339.1999999999998</v>
      </c>
      <c r="C25252" s="89">
        <f>LN(Table3[[#This Row],[Value]]/B25251)</f>
        <v>-1.3991941912895595E-2</v>
      </c>
      <c r="D25252" s="89"/>
      <c r="E25252" s="89"/>
      <c r="F25252" s="89">
        <f>Table3[[#This Row],[Yield]]/100*(1+F25251)</f>
        <v>0</v>
      </c>
    </row>
    <row r="25253" spans="1:6" x14ac:dyDescent="0.2">
      <c r="A25253" s="88">
        <v>31877</v>
      </c>
      <c r="B25253" s="89">
        <v>2338.7800000000002</v>
      </c>
      <c r="C25253" s="89">
        <f>LN(Table3[[#This Row],[Value]]/B25252)</f>
        <v>-1.7956468438437104E-4</v>
      </c>
      <c r="D25253" s="89"/>
      <c r="E25253" s="89"/>
      <c r="F25253" s="89">
        <f>Table3[[#This Row],[Yield]]/100*(1+F25252)</f>
        <v>0</v>
      </c>
    </row>
    <row r="25254" spans="1:6" x14ac:dyDescent="0.2">
      <c r="A25254" s="88">
        <v>31880</v>
      </c>
      <c r="B25254" s="89">
        <v>2287.0700000000002</v>
      </c>
      <c r="C25254" s="89">
        <f>LN(Table3[[#This Row],[Value]]/B25253)</f>
        <v>-2.2357903533580352E-2</v>
      </c>
      <c r="D25254" s="89"/>
      <c r="E25254" s="89"/>
      <c r="F25254" s="89">
        <f>Table3[[#This Row],[Yield]]/100*(1+F25253)</f>
        <v>0</v>
      </c>
    </row>
    <row r="25255" spans="1:6" x14ac:dyDescent="0.2">
      <c r="A25255" s="88">
        <v>31881</v>
      </c>
      <c r="B25255" s="89">
        <v>2252.98</v>
      </c>
      <c r="C25255" s="89">
        <f>LN(Table3[[#This Row],[Value]]/B25254)</f>
        <v>-1.5017737997469867E-2</v>
      </c>
      <c r="D25255" s="89"/>
      <c r="E25255" s="89"/>
      <c r="F25255" s="89">
        <f>Table3[[#This Row],[Yield]]/100*(1+F25254)</f>
        <v>0</v>
      </c>
    </row>
    <row r="25256" spans="1:6" x14ac:dyDescent="0.2">
      <c r="A25256" s="88">
        <v>31882</v>
      </c>
      <c r="B25256" s="89">
        <v>2282.9499999999998</v>
      </c>
      <c r="C25256" s="89">
        <f>LN(Table3[[#This Row],[Value]]/B25255)</f>
        <v>1.3214681942493723E-2</v>
      </c>
      <c r="D25256" s="89"/>
      <c r="E25256" s="89"/>
      <c r="F25256" s="89">
        <f>Table3[[#This Row],[Yield]]/100*(1+F25255)</f>
        <v>0</v>
      </c>
    </row>
    <row r="25257" spans="1:6" x14ac:dyDescent="0.2">
      <c r="A25257" s="88">
        <v>31883</v>
      </c>
      <c r="B25257" s="89">
        <v>2275.9899999999998</v>
      </c>
      <c r="C25257" s="89">
        <f>LN(Table3[[#This Row],[Value]]/B25256)</f>
        <v>-3.053343719060019E-3</v>
      </c>
      <c r="D25257" s="89"/>
      <c r="E25257" s="89"/>
      <c r="F25257" s="89">
        <f>Table3[[#This Row],[Yield]]/100*(1+F25256)</f>
        <v>0</v>
      </c>
    </row>
    <row r="25258" spans="1:6" x14ac:dyDescent="0.2">
      <c r="A25258" s="88">
        <v>31887</v>
      </c>
      <c r="B25258" s="89">
        <v>2270.6</v>
      </c>
      <c r="C25258" s="89">
        <f>LN(Table3[[#This Row],[Value]]/B25257)</f>
        <v>-2.3710088330253323E-3</v>
      </c>
      <c r="D25258" s="89"/>
      <c r="E25258" s="89"/>
      <c r="F25258" s="89">
        <f>Table3[[#This Row],[Yield]]/100*(1+F25257)</f>
        <v>0</v>
      </c>
    </row>
    <row r="25259" spans="1:6" x14ac:dyDescent="0.2">
      <c r="A25259" s="88">
        <v>31888</v>
      </c>
      <c r="B25259" s="89">
        <v>2337.0700000000002</v>
      </c>
      <c r="C25259" s="89">
        <f>LN(Table3[[#This Row],[Value]]/B25258)</f>
        <v>2.8853894290953055E-2</v>
      </c>
      <c r="D25259" s="89"/>
      <c r="E25259" s="89"/>
      <c r="F25259" s="89">
        <f>Table3[[#This Row],[Yield]]/100*(1+F25258)</f>
        <v>0</v>
      </c>
    </row>
    <row r="25260" spans="1:6" x14ac:dyDescent="0.2">
      <c r="A25260" s="88">
        <v>31889</v>
      </c>
      <c r="B25260" s="89">
        <v>2285.94</v>
      </c>
      <c r="C25260" s="89">
        <f>LN(Table3[[#This Row],[Value]]/B25259)</f>
        <v>-2.2120689730241463E-2</v>
      </c>
      <c r="D25260" s="89"/>
      <c r="E25260" s="89"/>
      <c r="F25260" s="89">
        <f>Table3[[#This Row],[Yield]]/100*(1+F25259)</f>
        <v>0</v>
      </c>
    </row>
    <row r="25261" spans="1:6" x14ac:dyDescent="0.2">
      <c r="A25261" s="88">
        <v>31890</v>
      </c>
      <c r="B25261" s="89">
        <v>2280.9699999999998</v>
      </c>
      <c r="C25261" s="89">
        <f>LN(Table3[[#This Row],[Value]]/B25260)</f>
        <v>-2.1765272195071227E-3</v>
      </c>
      <c r="D25261" s="89"/>
      <c r="E25261" s="89"/>
      <c r="F25261" s="89">
        <f>Table3[[#This Row],[Yield]]/100*(1+F25260)</f>
        <v>0</v>
      </c>
    </row>
    <row r="25262" spans="1:6" x14ac:dyDescent="0.2">
      <c r="A25262" s="88">
        <v>31891</v>
      </c>
      <c r="B25262" s="89">
        <v>2235.37</v>
      </c>
      <c r="C25262" s="89">
        <f>LN(Table3[[#This Row],[Value]]/B25261)</f>
        <v>-2.0194028627108628E-2</v>
      </c>
      <c r="D25262" s="89"/>
      <c r="E25262" s="89"/>
      <c r="F25262" s="89">
        <f>Table3[[#This Row],[Yield]]/100*(1+F25261)</f>
        <v>0</v>
      </c>
    </row>
    <row r="25263" spans="1:6" x14ac:dyDescent="0.2">
      <c r="A25263" s="88">
        <v>31894</v>
      </c>
      <c r="B25263" s="89">
        <v>2230.54</v>
      </c>
      <c r="C25263" s="89">
        <f>LN(Table3[[#This Row],[Value]]/B25262)</f>
        <v>-2.1630538381729896E-3</v>
      </c>
      <c r="D25263" s="89"/>
      <c r="E25263" s="89"/>
      <c r="F25263" s="89">
        <f>Table3[[#This Row],[Yield]]/100*(1+F25262)</f>
        <v>0</v>
      </c>
    </row>
    <row r="25264" spans="1:6" x14ac:dyDescent="0.2">
      <c r="A25264" s="88">
        <v>31895</v>
      </c>
      <c r="B25264" s="89">
        <v>2231.96</v>
      </c>
      <c r="C25264" s="89">
        <f>LN(Table3[[#This Row],[Value]]/B25263)</f>
        <v>6.3641458730654787E-4</v>
      </c>
      <c r="D25264" s="89"/>
      <c r="E25264" s="89"/>
      <c r="F25264" s="89">
        <f>Table3[[#This Row],[Yield]]/100*(1+F25263)</f>
        <v>0</v>
      </c>
    </row>
    <row r="25265" spans="1:6" x14ac:dyDescent="0.2">
      <c r="A25265" s="88">
        <v>31896</v>
      </c>
      <c r="B25265" s="89">
        <v>2254.2600000000002</v>
      </c>
      <c r="C25265" s="89">
        <f>LN(Table3[[#This Row],[Value]]/B25264)</f>
        <v>9.9416362417244167E-3</v>
      </c>
      <c r="D25265" s="89"/>
      <c r="E25265" s="89"/>
      <c r="F25265" s="89">
        <f>Table3[[#This Row],[Yield]]/100*(1+F25264)</f>
        <v>0</v>
      </c>
    </row>
    <row r="25266" spans="1:6" x14ac:dyDescent="0.2">
      <c r="A25266" s="88">
        <v>31897</v>
      </c>
      <c r="B25266" s="89">
        <v>2286.36</v>
      </c>
      <c r="C25266" s="89">
        <f>LN(Table3[[#This Row],[Value]]/B25265)</f>
        <v>1.4139273835606524E-2</v>
      </c>
      <c r="D25266" s="89"/>
      <c r="E25266" s="89"/>
      <c r="F25266" s="89">
        <f>Table3[[#This Row],[Yield]]/100*(1+F25265)</f>
        <v>0</v>
      </c>
    </row>
    <row r="25267" spans="1:6" x14ac:dyDescent="0.2">
      <c r="A25267" s="88">
        <v>31898</v>
      </c>
      <c r="B25267" s="89">
        <v>2280.4</v>
      </c>
      <c r="C25267" s="89">
        <f>LN(Table3[[#This Row],[Value]]/B25266)</f>
        <v>-2.6101671135666752E-3</v>
      </c>
      <c r="D25267" s="89"/>
      <c r="E25267" s="89"/>
      <c r="F25267" s="89">
        <f>Table3[[#This Row],[Yield]]/100*(1+F25266)</f>
        <v>0</v>
      </c>
    </row>
    <row r="25268" spans="1:6" x14ac:dyDescent="0.2">
      <c r="A25268" s="88">
        <v>31901</v>
      </c>
      <c r="B25268" s="89">
        <v>2286.2199999999998</v>
      </c>
      <c r="C25268" s="89">
        <f>LN(Table3[[#This Row],[Value]]/B25267)</f>
        <v>2.5489325370063359E-3</v>
      </c>
      <c r="D25268" s="89"/>
      <c r="E25268" s="89"/>
      <c r="F25268" s="89">
        <f>Table3[[#This Row],[Yield]]/100*(1+F25267)</f>
        <v>0</v>
      </c>
    </row>
    <row r="25269" spans="1:6" x14ac:dyDescent="0.2">
      <c r="A25269" s="88">
        <v>31902</v>
      </c>
      <c r="B25269" s="89">
        <v>2338.0700000000002</v>
      </c>
      <c r="C25269" s="89">
        <f>LN(Table3[[#This Row],[Value]]/B25268)</f>
        <v>2.2426004009144695E-2</v>
      </c>
      <c r="D25269" s="89"/>
      <c r="E25269" s="89"/>
      <c r="F25269" s="89">
        <f>Table3[[#This Row],[Yield]]/100*(1+F25268)</f>
        <v>0</v>
      </c>
    </row>
    <row r="25270" spans="1:6" x14ac:dyDescent="0.2">
      <c r="A25270" s="88">
        <v>31903</v>
      </c>
      <c r="B25270" s="89">
        <v>2342.19</v>
      </c>
      <c r="C25270" s="89">
        <f>LN(Table3[[#This Row],[Value]]/B25269)</f>
        <v>1.7605864051218284E-3</v>
      </c>
      <c r="D25270" s="89"/>
      <c r="E25270" s="89"/>
      <c r="F25270" s="89">
        <f>Table3[[#This Row],[Yield]]/100*(1+F25269)</f>
        <v>0</v>
      </c>
    </row>
    <row r="25271" spans="1:6" x14ac:dyDescent="0.2">
      <c r="A25271" s="88">
        <v>31904</v>
      </c>
      <c r="B25271" s="89">
        <v>2334.66</v>
      </c>
      <c r="C25271" s="89">
        <f>LN(Table3[[#This Row],[Value]]/B25270)</f>
        <v>-3.2201188862805573E-3</v>
      </c>
      <c r="D25271" s="89"/>
      <c r="E25271" s="89"/>
      <c r="F25271" s="89">
        <f>Table3[[#This Row],[Yield]]/100*(1+F25270)</f>
        <v>0</v>
      </c>
    </row>
    <row r="25272" spans="1:6" x14ac:dyDescent="0.2">
      <c r="A25272" s="88">
        <v>31905</v>
      </c>
      <c r="B25272" s="89">
        <v>2322.3000000000002</v>
      </c>
      <c r="C25272" s="89">
        <f>LN(Table3[[#This Row],[Value]]/B25271)</f>
        <v>-5.3081963436417265E-3</v>
      </c>
      <c r="D25272" s="89"/>
      <c r="E25272" s="89"/>
      <c r="F25272" s="89">
        <f>Table3[[#This Row],[Yield]]/100*(1+F25271)</f>
        <v>0</v>
      </c>
    </row>
    <row r="25273" spans="1:6" x14ac:dyDescent="0.2">
      <c r="A25273" s="88">
        <v>31908</v>
      </c>
      <c r="B25273" s="89">
        <v>2307.3000000000002</v>
      </c>
      <c r="C25273" s="89">
        <f>LN(Table3[[#This Row],[Value]]/B25272)</f>
        <v>-6.4800641476595875E-3</v>
      </c>
      <c r="D25273" s="89"/>
      <c r="E25273" s="89"/>
      <c r="F25273" s="89">
        <f>Table3[[#This Row],[Yield]]/100*(1+F25272)</f>
        <v>0</v>
      </c>
    </row>
    <row r="25274" spans="1:6" x14ac:dyDescent="0.2">
      <c r="A25274" s="88">
        <v>31909</v>
      </c>
      <c r="B25274" s="89">
        <v>2322.6</v>
      </c>
      <c r="C25274" s="89">
        <f>LN(Table3[[#This Row],[Value]]/B25273)</f>
        <v>6.6092380805395316E-3</v>
      </c>
      <c r="D25274" s="89"/>
      <c r="E25274" s="89"/>
      <c r="F25274" s="89">
        <f>Table3[[#This Row],[Yield]]/100*(1+F25273)</f>
        <v>0</v>
      </c>
    </row>
    <row r="25275" spans="1:6" x14ac:dyDescent="0.2">
      <c r="A25275" s="88">
        <v>31910</v>
      </c>
      <c r="B25275" s="89">
        <v>2329.6799999999998</v>
      </c>
      <c r="C25275" s="89">
        <f>LN(Table3[[#This Row],[Value]]/B25274)</f>
        <v>3.0436712604231526E-3</v>
      </c>
      <c r="D25275" s="89"/>
      <c r="E25275" s="89"/>
      <c r="F25275" s="89">
        <f>Table3[[#This Row],[Yield]]/100*(1+F25274)</f>
        <v>0</v>
      </c>
    </row>
    <row r="25276" spans="1:6" x14ac:dyDescent="0.2">
      <c r="A25276" s="88">
        <v>31911</v>
      </c>
      <c r="B25276" s="89">
        <v>2325.4899999999998</v>
      </c>
      <c r="C25276" s="89">
        <f>LN(Table3[[#This Row],[Value]]/B25275)</f>
        <v>-1.800149567679863E-3</v>
      </c>
      <c r="D25276" s="89"/>
      <c r="E25276" s="89"/>
      <c r="F25276" s="89">
        <f>Table3[[#This Row],[Yield]]/100*(1+F25275)</f>
        <v>0</v>
      </c>
    </row>
    <row r="25277" spans="1:6" x14ac:dyDescent="0.2">
      <c r="A25277" s="88">
        <v>31912</v>
      </c>
      <c r="B25277" s="89">
        <v>2272.52</v>
      </c>
      <c r="C25277" s="89">
        <f>LN(Table3[[#This Row],[Value]]/B25276)</f>
        <v>-2.3041421611406272E-2</v>
      </c>
      <c r="D25277" s="89"/>
      <c r="E25277" s="89"/>
      <c r="F25277" s="89">
        <f>Table3[[#This Row],[Yield]]/100*(1+F25276)</f>
        <v>0</v>
      </c>
    </row>
    <row r="25278" spans="1:6" x14ac:dyDescent="0.2">
      <c r="A25278" s="88">
        <v>31915</v>
      </c>
      <c r="B25278" s="89">
        <v>2258.66</v>
      </c>
      <c r="C25278" s="89">
        <f>LN(Table3[[#This Row],[Value]]/B25277)</f>
        <v>-6.1176308274304208E-3</v>
      </c>
      <c r="D25278" s="89"/>
      <c r="E25278" s="89"/>
      <c r="F25278" s="89">
        <f>Table3[[#This Row],[Yield]]/100*(1+F25277)</f>
        <v>0</v>
      </c>
    </row>
    <row r="25279" spans="1:6" x14ac:dyDescent="0.2">
      <c r="A25279" s="88">
        <v>31916</v>
      </c>
      <c r="B25279" s="89">
        <v>2221.2800000000002</v>
      </c>
      <c r="C25279" s="89">
        <f>LN(Table3[[#This Row],[Value]]/B25278)</f>
        <v>-1.6688110779071605E-2</v>
      </c>
      <c r="D25279" s="89"/>
      <c r="E25279" s="89"/>
      <c r="F25279" s="89">
        <f>Table3[[#This Row],[Yield]]/100*(1+F25278)</f>
        <v>0</v>
      </c>
    </row>
    <row r="25280" spans="1:6" x14ac:dyDescent="0.2">
      <c r="A25280" s="88">
        <v>31917</v>
      </c>
      <c r="B25280" s="89">
        <v>2215.87</v>
      </c>
      <c r="C25280" s="89">
        <f>LN(Table3[[#This Row],[Value]]/B25279)</f>
        <v>-2.4385034000607895E-3</v>
      </c>
      <c r="D25280" s="89"/>
      <c r="E25280" s="89"/>
      <c r="F25280" s="89">
        <f>Table3[[#This Row],[Yield]]/100*(1+F25279)</f>
        <v>0</v>
      </c>
    </row>
    <row r="25281" spans="1:6" x14ac:dyDescent="0.2">
      <c r="A25281" s="88">
        <v>31918</v>
      </c>
      <c r="B25281" s="89">
        <v>2225.77</v>
      </c>
      <c r="C25281" s="89">
        <f>LN(Table3[[#This Row],[Value]]/B25280)</f>
        <v>4.45782026212294E-3</v>
      </c>
      <c r="D25281" s="89"/>
      <c r="E25281" s="89"/>
      <c r="F25281" s="89">
        <f>Table3[[#This Row],[Yield]]/100*(1+F25280)</f>
        <v>0</v>
      </c>
    </row>
    <row r="25282" spans="1:6" x14ac:dyDescent="0.2">
      <c r="A25282" s="88">
        <v>31919</v>
      </c>
      <c r="B25282" s="89">
        <v>2243.1999999999998</v>
      </c>
      <c r="C25282" s="89">
        <f>LN(Table3[[#This Row],[Value]]/B25281)</f>
        <v>7.8004946917162934E-3</v>
      </c>
      <c r="D25282" s="89"/>
      <c r="E25282" s="89"/>
      <c r="F25282" s="89">
        <f>Table3[[#This Row],[Yield]]/100*(1+F25281)</f>
        <v>0</v>
      </c>
    </row>
    <row r="25283" spans="1:6" x14ac:dyDescent="0.2">
      <c r="A25283" s="88">
        <v>31923</v>
      </c>
      <c r="B25283" s="89">
        <v>2297.94</v>
      </c>
      <c r="C25283" s="89">
        <f>LN(Table3[[#This Row],[Value]]/B25282)</f>
        <v>2.4109651566992629E-2</v>
      </c>
      <c r="D25283" s="89"/>
      <c r="E25283" s="89"/>
      <c r="F25283" s="89">
        <f>Table3[[#This Row],[Yield]]/100*(1+F25282)</f>
        <v>0</v>
      </c>
    </row>
    <row r="25284" spans="1:6" x14ac:dyDescent="0.2">
      <c r="A25284" s="88">
        <v>31924</v>
      </c>
      <c r="B25284" s="89">
        <v>2295.81</v>
      </c>
      <c r="C25284" s="89">
        <f>LN(Table3[[#This Row],[Value]]/B25283)</f>
        <v>-9.2734700523325027E-4</v>
      </c>
      <c r="D25284" s="89"/>
      <c r="E25284" s="89"/>
      <c r="F25284" s="89">
        <f>Table3[[#This Row],[Yield]]/100*(1+F25283)</f>
        <v>0</v>
      </c>
    </row>
    <row r="25285" spans="1:6" x14ac:dyDescent="0.2">
      <c r="A25285" s="88">
        <v>31925</v>
      </c>
      <c r="B25285" s="89">
        <v>2310.6799999999998</v>
      </c>
      <c r="C25285" s="89">
        <f>LN(Table3[[#This Row],[Value]]/B25284)</f>
        <v>6.4561310891585229E-3</v>
      </c>
      <c r="D25285" s="89"/>
      <c r="E25285" s="89"/>
      <c r="F25285" s="89">
        <f>Table3[[#This Row],[Yield]]/100*(1+F25284)</f>
        <v>0</v>
      </c>
    </row>
    <row r="25286" spans="1:6" x14ac:dyDescent="0.2">
      <c r="A25286" s="88">
        <v>31926</v>
      </c>
      <c r="B25286" s="89">
        <v>2291.5700000000002</v>
      </c>
      <c r="C25286" s="89">
        <f>LN(Table3[[#This Row],[Value]]/B25285)</f>
        <v>-8.3046813323859863E-3</v>
      </c>
      <c r="D25286" s="89"/>
      <c r="E25286" s="89"/>
      <c r="F25286" s="89">
        <f>Table3[[#This Row],[Yield]]/100*(1+F25285)</f>
        <v>0</v>
      </c>
    </row>
    <row r="25287" spans="1:6" x14ac:dyDescent="0.2">
      <c r="A25287" s="88">
        <v>31929</v>
      </c>
      <c r="B25287" s="89">
        <v>2288.23</v>
      </c>
      <c r="C25287" s="89">
        <f>LN(Table3[[#This Row],[Value]]/B25286)</f>
        <v>-1.4585792358362264E-3</v>
      </c>
      <c r="D25287" s="89"/>
      <c r="E25287" s="89"/>
      <c r="F25287" s="89">
        <f>Table3[[#This Row],[Yield]]/100*(1+F25286)</f>
        <v>0</v>
      </c>
    </row>
    <row r="25288" spans="1:6" x14ac:dyDescent="0.2">
      <c r="A25288" s="88">
        <v>31930</v>
      </c>
      <c r="B25288" s="89">
        <v>2278.2199999999998</v>
      </c>
      <c r="C25288" s="89">
        <f>LN(Table3[[#This Row],[Value]]/B25287)</f>
        <v>-4.3841566351849976E-3</v>
      </c>
      <c r="D25288" s="89"/>
      <c r="E25288" s="89"/>
      <c r="F25288" s="89">
        <f>Table3[[#This Row],[Yield]]/100*(1+F25287)</f>
        <v>0</v>
      </c>
    </row>
    <row r="25289" spans="1:6" x14ac:dyDescent="0.2">
      <c r="A25289" s="88">
        <v>31931</v>
      </c>
      <c r="B25289" s="89">
        <v>2320.69</v>
      </c>
      <c r="C25289" s="89">
        <f>LN(Table3[[#This Row],[Value]]/B25288)</f>
        <v>1.8470118946962721E-2</v>
      </c>
      <c r="D25289" s="89"/>
      <c r="E25289" s="89"/>
      <c r="F25289" s="89">
        <f>Table3[[#This Row],[Yield]]/100*(1+F25288)</f>
        <v>0</v>
      </c>
    </row>
    <row r="25290" spans="1:6" x14ac:dyDescent="0.2">
      <c r="A25290" s="88">
        <v>31932</v>
      </c>
      <c r="B25290" s="89">
        <v>2337.08</v>
      </c>
      <c r="C25290" s="89">
        <f>LN(Table3[[#This Row],[Value]]/B25289)</f>
        <v>7.0377316394814125E-3</v>
      </c>
      <c r="D25290" s="89"/>
      <c r="E25290" s="89"/>
      <c r="F25290" s="89">
        <f>Table3[[#This Row],[Yield]]/100*(1+F25289)</f>
        <v>0</v>
      </c>
    </row>
    <row r="25291" spans="1:6" x14ac:dyDescent="0.2">
      <c r="A25291" s="88">
        <v>31933</v>
      </c>
      <c r="B25291" s="89">
        <v>2326.15</v>
      </c>
      <c r="C25291" s="89">
        <f>LN(Table3[[#This Row],[Value]]/B25290)</f>
        <v>-4.6877464828133861E-3</v>
      </c>
      <c r="D25291" s="89"/>
      <c r="E25291" s="89"/>
      <c r="F25291" s="89">
        <f>Table3[[#This Row],[Yield]]/100*(1+F25290)</f>
        <v>0</v>
      </c>
    </row>
    <row r="25292" spans="1:6" x14ac:dyDescent="0.2">
      <c r="A25292" s="88">
        <v>31936</v>
      </c>
      <c r="B25292" s="89">
        <v>2351.64</v>
      </c>
      <c r="C25292" s="89">
        <f>LN(Table3[[#This Row],[Value]]/B25291)</f>
        <v>1.0898416687550727E-2</v>
      </c>
      <c r="D25292" s="89"/>
      <c r="E25292" s="89"/>
      <c r="F25292" s="89">
        <f>Table3[[#This Row],[Yield]]/100*(1+F25291)</f>
        <v>0</v>
      </c>
    </row>
    <row r="25293" spans="1:6" x14ac:dyDescent="0.2">
      <c r="A25293" s="88">
        <v>31937</v>
      </c>
      <c r="B25293" s="89">
        <v>2352.6999999999998</v>
      </c>
      <c r="C25293" s="89">
        <f>LN(Table3[[#This Row],[Value]]/B25292)</f>
        <v>4.5064770741008508E-4</v>
      </c>
      <c r="D25293" s="89"/>
      <c r="E25293" s="89"/>
      <c r="F25293" s="89">
        <f>Table3[[#This Row],[Yield]]/100*(1+F25292)</f>
        <v>0</v>
      </c>
    </row>
    <row r="25294" spans="1:6" x14ac:dyDescent="0.2">
      <c r="A25294" s="88">
        <v>31938</v>
      </c>
      <c r="B25294" s="89">
        <v>2353.61</v>
      </c>
      <c r="C25294" s="89">
        <f>LN(Table3[[#This Row],[Value]]/B25293)</f>
        <v>3.8671486210687354E-4</v>
      </c>
      <c r="D25294" s="89"/>
      <c r="E25294" s="89"/>
      <c r="F25294" s="89">
        <f>Table3[[#This Row],[Yield]]/100*(1+F25293)</f>
        <v>0</v>
      </c>
    </row>
    <row r="25295" spans="1:6" x14ac:dyDescent="0.2">
      <c r="A25295" s="88">
        <v>31939</v>
      </c>
      <c r="B25295" s="89">
        <v>2360.13</v>
      </c>
      <c r="C25295" s="89">
        <f>LN(Table3[[#This Row],[Value]]/B25294)</f>
        <v>2.7663825998296312E-3</v>
      </c>
      <c r="D25295" s="89"/>
      <c r="E25295" s="89"/>
      <c r="F25295" s="89">
        <f>Table3[[#This Row],[Yield]]/100*(1+F25294)</f>
        <v>0</v>
      </c>
    </row>
    <row r="25296" spans="1:6" x14ac:dyDescent="0.2">
      <c r="A25296" s="88">
        <v>31940</v>
      </c>
      <c r="B25296" s="89">
        <v>2377.73</v>
      </c>
      <c r="C25296" s="89">
        <f>LN(Table3[[#This Row],[Value]]/B25295)</f>
        <v>7.4295487655937648E-3</v>
      </c>
      <c r="D25296" s="89"/>
      <c r="E25296" s="89"/>
      <c r="F25296" s="89">
        <f>Table3[[#This Row],[Yield]]/100*(1+F25295)</f>
        <v>0</v>
      </c>
    </row>
    <row r="25297" spans="1:6" x14ac:dyDescent="0.2">
      <c r="A25297" s="88">
        <v>31943</v>
      </c>
      <c r="B25297" s="89">
        <v>2391.54</v>
      </c>
      <c r="C25297" s="89">
        <f>LN(Table3[[#This Row],[Value]]/B25296)</f>
        <v>5.7912588708161081E-3</v>
      </c>
      <c r="D25297" s="89"/>
      <c r="E25297" s="89"/>
      <c r="F25297" s="89">
        <f>Table3[[#This Row],[Yield]]/100*(1+F25296)</f>
        <v>0</v>
      </c>
    </row>
    <row r="25298" spans="1:6" x14ac:dyDescent="0.2">
      <c r="A25298" s="88">
        <v>31944</v>
      </c>
      <c r="B25298" s="89">
        <v>2407.35</v>
      </c>
      <c r="C25298" s="89">
        <f>LN(Table3[[#This Row],[Value]]/B25297)</f>
        <v>6.5890475505554925E-3</v>
      </c>
      <c r="D25298" s="89"/>
      <c r="E25298" s="89"/>
      <c r="F25298" s="89">
        <f>Table3[[#This Row],[Yield]]/100*(1+F25297)</f>
        <v>0</v>
      </c>
    </row>
    <row r="25299" spans="1:6" x14ac:dyDescent="0.2">
      <c r="A25299" s="88">
        <v>31945</v>
      </c>
      <c r="B25299" s="89">
        <v>2407.35</v>
      </c>
      <c r="C25299" s="89">
        <f>LN(Table3[[#This Row],[Value]]/B25298)</f>
        <v>0</v>
      </c>
      <c r="D25299" s="89"/>
      <c r="E25299" s="89"/>
      <c r="F25299" s="89">
        <f>Table3[[#This Row],[Yield]]/100*(1+F25298)</f>
        <v>0</v>
      </c>
    </row>
    <row r="25300" spans="1:6" x14ac:dyDescent="0.2">
      <c r="A25300" s="88">
        <v>31946</v>
      </c>
      <c r="B25300" s="89">
        <v>2408.13</v>
      </c>
      <c r="C25300" s="89">
        <f>LN(Table3[[#This Row],[Value]]/B25299)</f>
        <v>3.2395524717032794E-4</v>
      </c>
      <c r="D25300" s="89"/>
      <c r="E25300" s="89"/>
      <c r="F25300" s="89">
        <f>Table3[[#This Row],[Yield]]/100*(1+F25299)</f>
        <v>0</v>
      </c>
    </row>
    <row r="25301" spans="1:6" x14ac:dyDescent="0.2">
      <c r="A25301" s="88">
        <v>31947</v>
      </c>
      <c r="B25301" s="89">
        <v>2420.85</v>
      </c>
      <c r="C25301" s="89">
        <f>LN(Table3[[#This Row],[Value]]/B25300)</f>
        <v>5.2682054674960494E-3</v>
      </c>
      <c r="D25301" s="89"/>
      <c r="E25301" s="89"/>
      <c r="F25301" s="89">
        <f>Table3[[#This Row],[Yield]]/100*(1+F25300)</f>
        <v>0</v>
      </c>
    </row>
    <row r="25302" spans="1:6" x14ac:dyDescent="0.2">
      <c r="A25302" s="88">
        <v>31950</v>
      </c>
      <c r="B25302" s="89">
        <v>2445.5100000000002</v>
      </c>
      <c r="C25302" s="89">
        <f>LN(Table3[[#This Row],[Value]]/B25301)</f>
        <v>1.0134971964434707E-2</v>
      </c>
      <c r="D25302" s="89"/>
      <c r="E25302" s="89"/>
      <c r="F25302" s="89">
        <f>Table3[[#This Row],[Yield]]/100*(1+F25301)</f>
        <v>0</v>
      </c>
    </row>
    <row r="25303" spans="1:6" x14ac:dyDescent="0.2">
      <c r="A25303" s="88">
        <v>31951</v>
      </c>
      <c r="B25303" s="89">
        <v>2439.73</v>
      </c>
      <c r="C25303" s="89">
        <f>LN(Table3[[#This Row],[Value]]/B25302)</f>
        <v>-2.3663126876310881E-3</v>
      </c>
      <c r="D25303" s="89"/>
      <c r="E25303" s="89"/>
      <c r="F25303" s="89">
        <f>Table3[[#This Row],[Yield]]/100*(1+F25302)</f>
        <v>0</v>
      </c>
    </row>
    <row r="25304" spans="1:6" x14ac:dyDescent="0.2">
      <c r="A25304" s="88">
        <v>31952</v>
      </c>
      <c r="B25304" s="89">
        <v>2428.41</v>
      </c>
      <c r="C25304" s="89">
        <f>LN(Table3[[#This Row],[Value]]/B25303)</f>
        <v>-4.650655241207835E-3</v>
      </c>
      <c r="D25304" s="89"/>
      <c r="E25304" s="89"/>
      <c r="F25304" s="89">
        <f>Table3[[#This Row],[Yield]]/100*(1+F25303)</f>
        <v>0</v>
      </c>
    </row>
    <row r="25305" spans="1:6" x14ac:dyDescent="0.2">
      <c r="A25305" s="88">
        <v>31953</v>
      </c>
      <c r="B25305" s="89">
        <v>2451.0500000000002</v>
      </c>
      <c r="C25305" s="89">
        <f>LN(Table3[[#This Row],[Value]]/B25304)</f>
        <v>9.2797819713031221E-3</v>
      </c>
      <c r="D25305" s="89"/>
      <c r="E25305" s="89"/>
      <c r="F25305" s="89">
        <f>Table3[[#This Row],[Yield]]/100*(1+F25304)</f>
        <v>0</v>
      </c>
    </row>
    <row r="25306" spans="1:6" x14ac:dyDescent="0.2">
      <c r="A25306" s="88">
        <v>31954</v>
      </c>
      <c r="B25306" s="89">
        <v>2436.86</v>
      </c>
      <c r="C25306" s="89">
        <f>LN(Table3[[#This Row],[Value]]/B25305)</f>
        <v>-5.8061788633908557E-3</v>
      </c>
      <c r="D25306" s="89"/>
      <c r="E25306" s="89"/>
      <c r="F25306" s="89">
        <f>Table3[[#This Row],[Yield]]/100*(1+F25305)</f>
        <v>0</v>
      </c>
    </row>
    <row r="25307" spans="1:6" x14ac:dyDescent="0.2">
      <c r="A25307" s="88">
        <v>31957</v>
      </c>
      <c r="B25307" s="89">
        <v>2446.91</v>
      </c>
      <c r="C25307" s="89">
        <f>LN(Table3[[#This Row],[Value]]/B25306)</f>
        <v>4.1156787425495143E-3</v>
      </c>
      <c r="D25307" s="89"/>
      <c r="E25307" s="89"/>
      <c r="F25307" s="89">
        <f>Table3[[#This Row],[Yield]]/100*(1+F25306)</f>
        <v>0</v>
      </c>
    </row>
    <row r="25308" spans="1:6" x14ac:dyDescent="0.2">
      <c r="A25308" s="88">
        <v>31958</v>
      </c>
      <c r="B25308" s="89">
        <v>2418.5300000000002</v>
      </c>
      <c r="C25308" s="89">
        <f>LN(Table3[[#This Row],[Value]]/B25307)</f>
        <v>-1.1666086467012513E-2</v>
      </c>
      <c r="D25308" s="89"/>
      <c r="E25308" s="89"/>
      <c r="F25308" s="89">
        <f>Table3[[#This Row],[Yield]]/100*(1+F25307)</f>
        <v>0</v>
      </c>
    </row>
    <row r="25309" spans="1:6" x14ac:dyDescent="0.2">
      <c r="A25309" s="88">
        <v>31959</v>
      </c>
      <c r="B25309" s="89">
        <v>2409.7600000000002</v>
      </c>
      <c r="C25309" s="89">
        <f>LN(Table3[[#This Row],[Value]]/B25308)</f>
        <v>-3.6327601054475895E-3</v>
      </c>
      <c r="D25309" s="89"/>
      <c r="E25309" s="89"/>
      <c r="F25309" s="89">
        <f>Table3[[#This Row],[Yield]]/100*(1+F25308)</f>
        <v>0</v>
      </c>
    </row>
    <row r="25310" spans="1:6" x14ac:dyDescent="0.2">
      <c r="A25310" s="88">
        <v>31960</v>
      </c>
      <c r="B25310" s="89">
        <v>2436.6999999999998</v>
      </c>
      <c r="C25310" s="89">
        <f>LN(Table3[[#This Row],[Value]]/B25309)</f>
        <v>1.1117507409167849E-2</v>
      </c>
      <c r="D25310" s="89"/>
      <c r="E25310" s="89"/>
      <c r="F25310" s="89">
        <f>Table3[[#This Row],[Yield]]/100*(1+F25309)</f>
        <v>0</v>
      </c>
    </row>
    <row r="25311" spans="1:6" x14ac:dyDescent="0.2">
      <c r="A25311" s="88">
        <v>31964</v>
      </c>
      <c r="B25311" s="89">
        <v>2429.5300000000002</v>
      </c>
      <c r="C25311" s="89">
        <f>LN(Table3[[#This Row],[Value]]/B25310)</f>
        <v>-2.9468418831890184E-3</v>
      </c>
      <c r="D25311" s="89"/>
      <c r="E25311" s="89"/>
      <c r="F25311" s="89">
        <f>Table3[[#This Row],[Yield]]/100*(1+F25310)</f>
        <v>0</v>
      </c>
    </row>
    <row r="25312" spans="1:6" x14ac:dyDescent="0.2">
      <c r="A25312" s="88">
        <v>31965</v>
      </c>
      <c r="B25312" s="89">
        <v>2449.7800000000002</v>
      </c>
      <c r="C25312" s="89">
        <f>LN(Table3[[#This Row],[Value]]/B25311)</f>
        <v>8.3004015989932237E-3</v>
      </c>
      <c r="D25312" s="89"/>
      <c r="E25312" s="89"/>
      <c r="F25312" s="89">
        <f>Table3[[#This Row],[Yield]]/100*(1+F25311)</f>
        <v>0</v>
      </c>
    </row>
    <row r="25313" spans="1:6" x14ac:dyDescent="0.2">
      <c r="A25313" s="88">
        <v>31966</v>
      </c>
      <c r="B25313" s="89">
        <v>2463.9699999999998</v>
      </c>
      <c r="C25313" s="89">
        <f>LN(Table3[[#This Row],[Value]]/B25312)</f>
        <v>5.7756456661044861E-3</v>
      </c>
      <c r="D25313" s="89"/>
      <c r="E25313" s="89"/>
      <c r="F25313" s="89">
        <f>Table3[[#This Row],[Yield]]/100*(1+F25312)</f>
        <v>0</v>
      </c>
    </row>
    <row r="25314" spans="1:6" x14ac:dyDescent="0.2">
      <c r="A25314" s="88">
        <v>31967</v>
      </c>
      <c r="B25314" s="89">
        <v>2451.21</v>
      </c>
      <c r="C25314" s="89">
        <f>LN(Table3[[#This Row],[Value]]/B25313)</f>
        <v>-5.1920900821998293E-3</v>
      </c>
      <c r="D25314" s="89"/>
      <c r="E25314" s="89"/>
      <c r="F25314" s="89">
        <f>Table3[[#This Row],[Yield]]/100*(1+F25313)</f>
        <v>0</v>
      </c>
    </row>
    <row r="25315" spans="1:6" x14ac:dyDescent="0.2">
      <c r="A25315" s="88">
        <v>31968</v>
      </c>
      <c r="B25315" s="89">
        <v>2455.9899999999998</v>
      </c>
      <c r="C25315" s="89">
        <f>LN(Table3[[#This Row],[Value]]/B25314)</f>
        <v>1.9481584250906259E-3</v>
      </c>
      <c r="D25315" s="89"/>
      <c r="E25315" s="89"/>
      <c r="F25315" s="89">
        <f>Table3[[#This Row],[Yield]]/100*(1+F25314)</f>
        <v>0</v>
      </c>
    </row>
    <row r="25316" spans="1:6" x14ac:dyDescent="0.2">
      <c r="A25316" s="88">
        <v>31971</v>
      </c>
      <c r="B25316" s="89">
        <v>2452.9699999999998</v>
      </c>
      <c r="C25316" s="89">
        <f>LN(Table3[[#This Row],[Value]]/B25315)</f>
        <v>-1.2304033363466544E-3</v>
      </c>
      <c r="D25316" s="89"/>
      <c r="E25316" s="89"/>
      <c r="F25316" s="89">
        <f>Table3[[#This Row],[Yield]]/100*(1+F25315)</f>
        <v>0</v>
      </c>
    </row>
    <row r="25317" spans="1:6" x14ac:dyDescent="0.2">
      <c r="A25317" s="88">
        <v>31972</v>
      </c>
      <c r="B25317" s="89">
        <v>2481.35</v>
      </c>
      <c r="C25317" s="89">
        <f>LN(Table3[[#This Row],[Value]]/B25316)</f>
        <v>1.1503231629229199E-2</v>
      </c>
      <c r="D25317" s="89"/>
      <c r="E25317" s="89"/>
      <c r="F25317" s="89">
        <f>Table3[[#This Row],[Yield]]/100*(1+F25316)</f>
        <v>0</v>
      </c>
    </row>
    <row r="25318" spans="1:6" x14ac:dyDescent="0.2">
      <c r="A25318" s="88">
        <v>31973</v>
      </c>
      <c r="B25318" s="89">
        <v>2483.7399999999998</v>
      </c>
      <c r="C25318" s="89">
        <f>LN(Table3[[#This Row],[Value]]/B25317)</f>
        <v>9.6272179742730088E-4</v>
      </c>
      <c r="D25318" s="89"/>
      <c r="E25318" s="89"/>
      <c r="F25318" s="89">
        <f>Table3[[#This Row],[Yield]]/100*(1+F25317)</f>
        <v>0</v>
      </c>
    </row>
    <row r="25319" spans="1:6" x14ac:dyDescent="0.2">
      <c r="A25319" s="88">
        <v>31974</v>
      </c>
      <c r="B25319" s="89">
        <v>2496.9699999999998</v>
      </c>
      <c r="C25319" s="89">
        <f>LN(Table3[[#This Row],[Value]]/B25318)</f>
        <v>5.3125081024828786E-3</v>
      </c>
      <c r="D25319" s="89"/>
      <c r="E25319" s="89"/>
      <c r="F25319" s="89">
        <f>Table3[[#This Row],[Yield]]/100*(1+F25318)</f>
        <v>0</v>
      </c>
    </row>
    <row r="25320" spans="1:6" x14ac:dyDescent="0.2">
      <c r="A25320" s="88">
        <v>31975</v>
      </c>
      <c r="B25320" s="89">
        <v>2510.04</v>
      </c>
      <c r="C25320" s="89">
        <f>LN(Table3[[#This Row],[Value]]/B25319)</f>
        <v>5.2206924635301291E-3</v>
      </c>
      <c r="D25320" s="89"/>
      <c r="E25320" s="89"/>
      <c r="F25320" s="89">
        <f>Table3[[#This Row],[Yield]]/100*(1+F25319)</f>
        <v>0</v>
      </c>
    </row>
    <row r="25321" spans="1:6" x14ac:dyDescent="0.2">
      <c r="A25321" s="88">
        <v>31978</v>
      </c>
      <c r="B25321" s="89">
        <v>2487.7199999999998</v>
      </c>
      <c r="C25321" s="89">
        <f>LN(Table3[[#This Row],[Value]]/B25320)</f>
        <v>-8.9320609208075833E-3</v>
      </c>
      <c r="D25321" s="89"/>
      <c r="E25321" s="89"/>
      <c r="F25321" s="89">
        <f>Table3[[#This Row],[Yield]]/100*(1+F25320)</f>
        <v>0</v>
      </c>
    </row>
    <row r="25322" spans="1:6" x14ac:dyDescent="0.2">
      <c r="A25322" s="88">
        <v>31979</v>
      </c>
      <c r="B25322" s="89">
        <v>2467.9499999999998</v>
      </c>
      <c r="C25322" s="89">
        <f>LN(Table3[[#This Row],[Value]]/B25321)</f>
        <v>-7.978781832252561E-3</v>
      </c>
      <c r="D25322" s="89"/>
      <c r="E25322" s="89"/>
      <c r="F25322" s="89">
        <f>Table3[[#This Row],[Yield]]/100*(1+F25321)</f>
        <v>0</v>
      </c>
    </row>
    <row r="25323" spans="1:6" x14ac:dyDescent="0.2">
      <c r="A25323" s="88">
        <v>31980</v>
      </c>
      <c r="B25323" s="89">
        <v>2470.1799999999998</v>
      </c>
      <c r="C25323" s="89">
        <f>LN(Table3[[#This Row],[Value]]/B25322)</f>
        <v>9.0317595996430009E-4</v>
      </c>
      <c r="D25323" s="89"/>
      <c r="E25323" s="89"/>
      <c r="F25323" s="89">
        <f>Table3[[#This Row],[Yield]]/100*(1+F25322)</f>
        <v>0</v>
      </c>
    </row>
    <row r="25324" spans="1:6" x14ac:dyDescent="0.2">
      <c r="A25324" s="88">
        <v>31981</v>
      </c>
      <c r="B25324" s="89">
        <v>2471.94</v>
      </c>
      <c r="C25324" s="89">
        <f>LN(Table3[[#This Row],[Value]]/B25323)</f>
        <v>7.1224497762229237E-4</v>
      </c>
      <c r="D25324" s="89"/>
      <c r="E25324" s="89"/>
      <c r="F25324" s="89">
        <f>Table3[[#This Row],[Yield]]/100*(1+F25323)</f>
        <v>0</v>
      </c>
    </row>
    <row r="25325" spans="1:6" x14ac:dyDescent="0.2">
      <c r="A25325" s="88">
        <v>31982</v>
      </c>
      <c r="B25325" s="89">
        <v>2485.33</v>
      </c>
      <c r="C25325" s="89">
        <f>LN(Table3[[#This Row],[Value]]/B25324)</f>
        <v>5.4021800563459621E-3</v>
      </c>
      <c r="D25325" s="89"/>
      <c r="E25325" s="89"/>
      <c r="F25325" s="89">
        <f>Table3[[#This Row],[Yield]]/100*(1+F25324)</f>
        <v>0</v>
      </c>
    </row>
    <row r="25326" spans="1:6" x14ac:dyDescent="0.2">
      <c r="A25326" s="88">
        <v>31985</v>
      </c>
      <c r="B25326" s="89">
        <v>2493.94</v>
      </c>
      <c r="C25326" s="89">
        <f>LN(Table3[[#This Row],[Value]]/B25325)</f>
        <v>3.4583417173158905E-3</v>
      </c>
      <c r="D25326" s="89"/>
      <c r="E25326" s="89"/>
      <c r="F25326" s="89">
        <f>Table3[[#This Row],[Yield]]/100*(1+F25325)</f>
        <v>0</v>
      </c>
    </row>
    <row r="25327" spans="1:6" x14ac:dyDescent="0.2">
      <c r="A25327" s="88">
        <v>31986</v>
      </c>
      <c r="B25327" s="89">
        <v>2519.77</v>
      </c>
      <c r="C25327" s="89">
        <f>LN(Table3[[#This Row],[Value]]/B25326)</f>
        <v>1.0303838286836512E-2</v>
      </c>
      <c r="D25327" s="89"/>
      <c r="E25327" s="89"/>
      <c r="F25327" s="89">
        <f>Table3[[#This Row],[Yield]]/100*(1+F25326)</f>
        <v>0</v>
      </c>
    </row>
    <row r="25328" spans="1:6" x14ac:dyDescent="0.2">
      <c r="A25328" s="88">
        <v>31987</v>
      </c>
      <c r="B25328" s="89">
        <v>2539.54</v>
      </c>
      <c r="C25328" s="89">
        <f>LN(Table3[[#This Row],[Value]]/B25327)</f>
        <v>7.8153347505107405E-3</v>
      </c>
      <c r="D25328" s="89"/>
      <c r="E25328" s="89"/>
      <c r="F25328" s="89">
        <f>Table3[[#This Row],[Yield]]/100*(1+F25327)</f>
        <v>0</v>
      </c>
    </row>
    <row r="25329" spans="1:6" x14ac:dyDescent="0.2">
      <c r="A25329" s="88">
        <v>31988</v>
      </c>
      <c r="B25329" s="89">
        <v>2567.44</v>
      </c>
      <c r="C25329" s="89">
        <f>LN(Table3[[#This Row],[Value]]/B25328)</f>
        <v>1.0926331244261279E-2</v>
      </c>
      <c r="D25329" s="89"/>
      <c r="E25329" s="89"/>
      <c r="F25329" s="89">
        <f>Table3[[#This Row],[Yield]]/100*(1+F25328)</f>
        <v>0</v>
      </c>
    </row>
    <row r="25330" spans="1:6" x14ac:dyDescent="0.2">
      <c r="A25330" s="88">
        <v>31989</v>
      </c>
      <c r="B25330" s="89">
        <v>2572.0700000000002</v>
      </c>
      <c r="C25330" s="89">
        <f>LN(Table3[[#This Row],[Value]]/B25329)</f>
        <v>1.8017286677144068E-3</v>
      </c>
      <c r="D25330" s="89"/>
      <c r="E25330" s="89"/>
      <c r="F25330" s="89">
        <f>Table3[[#This Row],[Yield]]/100*(1+F25329)</f>
        <v>0</v>
      </c>
    </row>
    <row r="25331" spans="1:6" x14ac:dyDescent="0.2">
      <c r="A25331" s="88">
        <v>31992</v>
      </c>
      <c r="B25331" s="89">
        <v>2557.08</v>
      </c>
      <c r="C25331" s="89">
        <f>LN(Table3[[#This Row],[Value]]/B25330)</f>
        <v>-5.8450396955116446E-3</v>
      </c>
      <c r="D25331" s="89"/>
      <c r="E25331" s="89"/>
      <c r="F25331" s="89">
        <f>Table3[[#This Row],[Yield]]/100*(1+F25330)</f>
        <v>0</v>
      </c>
    </row>
    <row r="25332" spans="1:6" x14ac:dyDescent="0.2">
      <c r="A25332" s="88">
        <v>31993</v>
      </c>
      <c r="B25332" s="89">
        <v>2546.7199999999998</v>
      </c>
      <c r="C25332" s="89">
        <f>LN(Table3[[#This Row],[Value]]/B25331)</f>
        <v>-4.0597257842843295E-3</v>
      </c>
      <c r="D25332" s="89"/>
      <c r="E25332" s="89"/>
      <c r="F25332" s="89">
        <f>Table3[[#This Row],[Yield]]/100*(1+F25331)</f>
        <v>0</v>
      </c>
    </row>
    <row r="25333" spans="1:6" x14ac:dyDescent="0.2">
      <c r="A25333" s="88">
        <v>31994</v>
      </c>
      <c r="B25333" s="89">
        <v>2566.65</v>
      </c>
      <c r="C25333" s="89">
        <f>LN(Table3[[#This Row],[Value]]/B25332)</f>
        <v>7.7952899645448827E-3</v>
      </c>
      <c r="D25333" s="89"/>
      <c r="E25333" s="89"/>
      <c r="F25333" s="89">
        <f>Table3[[#This Row],[Yield]]/100*(1+F25332)</f>
        <v>0</v>
      </c>
    </row>
    <row r="25334" spans="1:6" x14ac:dyDescent="0.2">
      <c r="A25334" s="88">
        <v>31995</v>
      </c>
      <c r="B25334" s="89">
        <v>2594.23</v>
      </c>
      <c r="C25334" s="89">
        <f>LN(Table3[[#This Row],[Value]]/B25333)</f>
        <v>1.068820145234896E-2</v>
      </c>
      <c r="D25334" s="89"/>
      <c r="E25334" s="89"/>
      <c r="F25334" s="89">
        <f>Table3[[#This Row],[Yield]]/100*(1+F25333)</f>
        <v>0</v>
      </c>
    </row>
    <row r="25335" spans="1:6" x14ac:dyDescent="0.2">
      <c r="A25335" s="88">
        <v>31996</v>
      </c>
      <c r="B25335" s="89">
        <v>2592</v>
      </c>
      <c r="C25335" s="89">
        <f>LN(Table3[[#This Row],[Value]]/B25334)</f>
        <v>-8.5996962627288981E-4</v>
      </c>
      <c r="D25335" s="89"/>
      <c r="E25335" s="89"/>
      <c r="F25335" s="89">
        <f>Table3[[#This Row],[Yield]]/100*(1+F25334)</f>
        <v>0</v>
      </c>
    </row>
    <row r="25336" spans="1:6" x14ac:dyDescent="0.2">
      <c r="A25336" s="88">
        <v>31999</v>
      </c>
      <c r="B25336" s="89">
        <v>2635.84</v>
      </c>
      <c r="C25336" s="89">
        <f>LN(Table3[[#This Row],[Value]]/B25335)</f>
        <v>1.677213828071861E-2</v>
      </c>
      <c r="D25336" s="89"/>
      <c r="E25336" s="89"/>
      <c r="F25336" s="89">
        <f>Table3[[#This Row],[Yield]]/100*(1+F25335)</f>
        <v>0</v>
      </c>
    </row>
    <row r="25337" spans="1:6" x14ac:dyDescent="0.2">
      <c r="A25337" s="88">
        <v>32000</v>
      </c>
      <c r="B25337" s="89">
        <v>2680.48</v>
      </c>
      <c r="C25337" s="89">
        <f>LN(Table3[[#This Row],[Value]]/B25336)</f>
        <v>1.6793966192338354E-2</v>
      </c>
      <c r="D25337" s="89"/>
      <c r="E25337" s="89"/>
      <c r="F25337" s="89">
        <f>Table3[[#This Row],[Yield]]/100*(1+F25336)</f>
        <v>0</v>
      </c>
    </row>
    <row r="25338" spans="1:6" x14ac:dyDescent="0.2">
      <c r="A25338" s="88">
        <v>32001</v>
      </c>
      <c r="B25338" s="89">
        <v>2669.32</v>
      </c>
      <c r="C25338" s="89">
        <f>LN(Table3[[#This Row],[Value]]/B25337)</f>
        <v>-4.1721246357453792E-3</v>
      </c>
      <c r="D25338" s="89"/>
      <c r="E25338" s="89"/>
      <c r="F25338" s="89">
        <f>Table3[[#This Row],[Yield]]/100*(1+F25337)</f>
        <v>0</v>
      </c>
    </row>
    <row r="25339" spans="1:6" x14ac:dyDescent="0.2">
      <c r="A25339" s="88">
        <v>32002</v>
      </c>
      <c r="B25339" s="89">
        <v>2691.49</v>
      </c>
      <c r="C25339" s="89">
        <f>LN(Table3[[#This Row],[Value]]/B25338)</f>
        <v>8.271185284298611E-3</v>
      </c>
      <c r="D25339" s="89"/>
      <c r="E25339" s="89"/>
      <c r="F25339" s="89">
        <f>Table3[[#This Row],[Yield]]/100*(1+F25338)</f>
        <v>0</v>
      </c>
    </row>
    <row r="25340" spans="1:6" x14ac:dyDescent="0.2">
      <c r="A25340" s="88">
        <v>32003</v>
      </c>
      <c r="B25340" s="89">
        <v>2685.43</v>
      </c>
      <c r="C25340" s="89">
        <f>LN(Table3[[#This Row],[Value]]/B25339)</f>
        <v>-2.254079497497152E-3</v>
      </c>
      <c r="D25340" s="89"/>
      <c r="E25340" s="89"/>
      <c r="F25340" s="89">
        <f>Table3[[#This Row],[Yield]]/100*(1+F25339)</f>
        <v>0</v>
      </c>
    </row>
    <row r="25341" spans="1:6" x14ac:dyDescent="0.2">
      <c r="A25341" s="88">
        <v>32006</v>
      </c>
      <c r="B25341" s="89">
        <v>2700.57</v>
      </c>
      <c r="C25341" s="89">
        <f>LN(Table3[[#This Row],[Value]]/B25340)</f>
        <v>5.6219977264385631E-3</v>
      </c>
      <c r="D25341" s="89"/>
      <c r="E25341" s="89"/>
      <c r="F25341" s="89">
        <f>Table3[[#This Row],[Yield]]/100*(1+F25340)</f>
        <v>0</v>
      </c>
    </row>
    <row r="25342" spans="1:6" x14ac:dyDescent="0.2">
      <c r="A25342" s="88">
        <v>32007</v>
      </c>
      <c r="B25342" s="89">
        <v>2654.66</v>
      </c>
      <c r="C25342" s="89">
        <f>LN(Table3[[#This Row],[Value]]/B25341)</f>
        <v>-1.7146275610746789E-2</v>
      </c>
      <c r="D25342" s="89"/>
      <c r="E25342" s="89"/>
      <c r="F25342" s="89">
        <f>Table3[[#This Row],[Yield]]/100*(1+F25341)</f>
        <v>0</v>
      </c>
    </row>
    <row r="25343" spans="1:6" x14ac:dyDescent="0.2">
      <c r="A25343" s="88">
        <v>32008</v>
      </c>
      <c r="B25343" s="89">
        <v>2665.82</v>
      </c>
      <c r="C25343" s="89">
        <f>LN(Table3[[#This Row],[Value]]/B25342)</f>
        <v>4.1951163680971912E-3</v>
      </c>
      <c r="D25343" s="89"/>
      <c r="E25343" s="89"/>
      <c r="F25343" s="89">
        <f>Table3[[#This Row],[Yield]]/100*(1+F25342)</f>
        <v>0</v>
      </c>
    </row>
    <row r="25344" spans="1:6" x14ac:dyDescent="0.2">
      <c r="A25344" s="88">
        <v>32009</v>
      </c>
      <c r="B25344" s="89">
        <v>2706.79</v>
      </c>
      <c r="C25344" s="89">
        <f>LN(Table3[[#This Row],[Value]]/B25343)</f>
        <v>1.5251728371888403E-2</v>
      </c>
      <c r="D25344" s="89"/>
      <c r="E25344" s="89"/>
      <c r="F25344" s="89">
        <f>Table3[[#This Row],[Yield]]/100*(1+F25343)</f>
        <v>0</v>
      </c>
    </row>
    <row r="25345" spans="1:6" x14ac:dyDescent="0.2">
      <c r="A25345" s="88">
        <v>32010</v>
      </c>
      <c r="B25345" s="89">
        <v>2709.5</v>
      </c>
      <c r="C25345" s="89">
        <f>LN(Table3[[#This Row],[Value]]/B25344)</f>
        <v>1.0006850542134335E-3</v>
      </c>
      <c r="D25345" s="89"/>
      <c r="E25345" s="89"/>
      <c r="F25345" s="89">
        <f>Table3[[#This Row],[Yield]]/100*(1+F25344)</f>
        <v>0</v>
      </c>
    </row>
    <row r="25346" spans="1:6" x14ac:dyDescent="0.2">
      <c r="A25346" s="88">
        <v>32013</v>
      </c>
      <c r="B25346" s="89">
        <v>2697.07</v>
      </c>
      <c r="C25346" s="89">
        <f>LN(Table3[[#This Row],[Value]]/B25345)</f>
        <v>-4.5981174387047154E-3</v>
      </c>
      <c r="D25346" s="89"/>
      <c r="E25346" s="89"/>
      <c r="F25346" s="89">
        <f>Table3[[#This Row],[Yield]]/100*(1+F25345)</f>
        <v>0</v>
      </c>
    </row>
    <row r="25347" spans="1:6" x14ac:dyDescent="0.2">
      <c r="A25347" s="88">
        <v>32014</v>
      </c>
      <c r="B25347" s="89">
        <v>2722.42</v>
      </c>
      <c r="C25347" s="89">
        <f>LN(Table3[[#This Row],[Value]]/B25346)</f>
        <v>9.3551920512534633E-3</v>
      </c>
      <c r="D25347" s="89"/>
      <c r="E25347" s="89"/>
      <c r="F25347" s="89">
        <f>Table3[[#This Row],[Yield]]/100*(1+F25346)</f>
        <v>0</v>
      </c>
    </row>
    <row r="25348" spans="1:6" x14ac:dyDescent="0.2">
      <c r="A25348" s="88">
        <v>32015</v>
      </c>
      <c r="B25348" s="89">
        <v>2701.85</v>
      </c>
      <c r="C25348" s="89">
        <f>LN(Table3[[#This Row],[Value]]/B25347)</f>
        <v>-7.5844670733095166E-3</v>
      </c>
      <c r="D25348" s="89"/>
      <c r="E25348" s="89"/>
      <c r="F25348" s="89">
        <f>Table3[[#This Row],[Yield]]/100*(1+F25347)</f>
        <v>0</v>
      </c>
    </row>
    <row r="25349" spans="1:6" x14ac:dyDescent="0.2">
      <c r="A25349" s="88">
        <v>32016</v>
      </c>
      <c r="B25349" s="89">
        <v>2675.06</v>
      </c>
      <c r="C25349" s="89">
        <f>LN(Table3[[#This Row],[Value]]/B25348)</f>
        <v>-9.964913560305726E-3</v>
      </c>
      <c r="D25349" s="89"/>
      <c r="E25349" s="89"/>
      <c r="F25349" s="89">
        <f>Table3[[#This Row],[Yield]]/100*(1+F25348)</f>
        <v>0</v>
      </c>
    </row>
    <row r="25350" spans="1:6" x14ac:dyDescent="0.2">
      <c r="A25350" s="88">
        <v>32017</v>
      </c>
      <c r="B25350" s="89">
        <v>2639.35</v>
      </c>
      <c r="C25350" s="89">
        <f>LN(Table3[[#This Row],[Value]]/B25349)</f>
        <v>-1.3439135281133092E-2</v>
      </c>
      <c r="D25350" s="89"/>
      <c r="E25350" s="89"/>
      <c r="F25350" s="89">
        <f>Table3[[#This Row],[Yield]]/100*(1+F25349)</f>
        <v>0</v>
      </c>
    </row>
    <row r="25351" spans="1:6" x14ac:dyDescent="0.2">
      <c r="A25351" s="88">
        <v>32020</v>
      </c>
      <c r="B25351" s="89">
        <v>2662.95</v>
      </c>
      <c r="C25351" s="89">
        <f>LN(Table3[[#This Row],[Value]]/B25350)</f>
        <v>8.9018561169469362E-3</v>
      </c>
      <c r="D25351" s="89"/>
      <c r="E25351" s="89"/>
      <c r="F25351" s="89">
        <f>Table3[[#This Row],[Yield]]/100*(1+F25350)</f>
        <v>0</v>
      </c>
    </row>
    <row r="25352" spans="1:6" x14ac:dyDescent="0.2">
      <c r="A25352" s="88">
        <v>32021</v>
      </c>
      <c r="B25352" s="89">
        <v>2610.9699999999998</v>
      </c>
      <c r="C25352" s="89">
        <f>LN(Table3[[#This Row],[Value]]/B25351)</f>
        <v>-1.9712731038428334E-2</v>
      </c>
      <c r="D25352" s="89"/>
      <c r="E25352" s="89"/>
      <c r="F25352" s="89">
        <f>Table3[[#This Row],[Yield]]/100*(1+F25351)</f>
        <v>0</v>
      </c>
    </row>
    <row r="25353" spans="1:6" x14ac:dyDescent="0.2">
      <c r="A25353" s="88">
        <v>32022</v>
      </c>
      <c r="B25353" s="89">
        <v>2602.04</v>
      </c>
      <c r="C25353" s="89">
        <f>LN(Table3[[#This Row],[Value]]/B25352)</f>
        <v>-3.4260470380361634E-3</v>
      </c>
      <c r="D25353" s="89"/>
      <c r="E25353" s="89"/>
      <c r="F25353" s="89">
        <f>Table3[[#This Row],[Yield]]/100*(1+F25352)</f>
        <v>0</v>
      </c>
    </row>
    <row r="25354" spans="1:6" x14ac:dyDescent="0.2">
      <c r="A25354" s="88">
        <v>32023</v>
      </c>
      <c r="B25354" s="89">
        <v>2599.4899999999998</v>
      </c>
      <c r="C25354" s="89">
        <f>LN(Table3[[#This Row],[Value]]/B25353)</f>
        <v>-9.804808217141938E-4</v>
      </c>
      <c r="D25354" s="89"/>
      <c r="E25354" s="89"/>
      <c r="F25354" s="89">
        <f>Table3[[#This Row],[Yield]]/100*(1+F25353)</f>
        <v>0</v>
      </c>
    </row>
    <row r="25355" spans="1:6" x14ac:dyDescent="0.2">
      <c r="A25355" s="88">
        <v>32024</v>
      </c>
      <c r="B25355" s="89">
        <v>2561.38</v>
      </c>
      <c r="C25355" s="89">
        <f>LN(Table3[[#This Row],[Value]]/B25354)</f>
        <v>-1.4769096191124976E-2</v>
      </c>
      <c r="D25355" s="89"/>
      <c r="E25355" s="89"/>
      <c r="F25355" s="89">
        <f>Table3[[#This Row],[Yield]]/100*(1+F25354)</f>
        <v>0</v>
      </c>
    </row>
    <row r="25356" spans="1:6" x14ac:dyDescent="0.2">
      <c r="A25356" s="88">
        <v>32028</v>
      </c>
      <c r="B25356" s="89">
        <v>2545.12</v>
      </c>
      <c r="C25356" s="89">
        <f>LN(Table3[[#This Row],[Value]]/B25355)</f>
        <v>-6.3683755815624457E-3</v>
      </c>
      <c r="D25356" s="89"/>
      <c r="E25356" s="89"/>
      <c r="F25356" s="89">
        <f>Table3[[#This Row],[Yield]]/100*(1+F25355)</f>
        <v>0</v>
      </c>
    </row>
    <row r="25357" spans="1:6" x14ac:dyDescent="0.2">
      <c r="A25357" s="88">
        <v>32029</v>
      </c>
      <c r="B25357" s="89">
        <v>2549.27</v>
      </c>
      <c r="C25357" s="89">
        <f>LN(Table3[[#This Row],[Value]]/B25356)</f>
        <v>1.6292435082480667E-3</v>
      </c>
      <c r="D25357" s="89"/>
      <c r="E25357" s="89"/>
      <c r="F25357" s="89">
        <f>Table3[[#This Row],[Yield]]/100*(1+F25356)</f>
        <v>0</v>
      </c>
    </row>
    <row r="25358" spans="1:6" x14ac:dyDescent="0.2">
      <c r="A25358" s="88">
        <v>32030</v>
      </c>
      <c r="B25358" s="89">
        <v>2576.0500000000002</v>
      </c>
      <c r="C25358" s="89">
        <f>LN(Table3[[#This Row],[Value]]/B25357)</f>
        <v>1.0450174315463754E-2</v>
      </c>
      <c r="D25358" s="89"/>
      <c r="E25358" s="89"/>
      <c r="F25358" s="89">
        <f>Table3[[#This Row],[Yield]]/100*(1+F25357)</f>
        <v>0</v>
      </c>
    </row>
    <row r="25359" spans="1:6" x14ac:dyDescent="0.2">
      <c r="A25359" s="88">
        <v>32031</v>
      </c>
      <c r="B25359" s="89">
        <v>2608.7399999999998</v>
      </c>
      <c r="C25359" s="89">
        <f>LN(Table3[[#This Row],[Value]]/B25358)</f>
        <v>1.2610128156827445E-2</v>
      </c>
      <c r="D25359" s="89"/>
      <c r="E25359" s="89"/>
      <c r="F25359" s="89">
        <f>Table3[[#This Row],[Yield]]/100*(1+F25358)</f>
        <v>0</v>
      </c>
    </row>
    <row r="25360" spans="1:6" x14ac:dyDescent="0.2">
      <c r="A25360" s="88">
        <v>32034</v>
      </c>
      <c r="B25360" s="89">
        <v>2613.04</v>
      </c>
      <c r="C25360" s="89">
        <f>LN(Table3[[#This Row],[Value]]/B25359)</f>
        <v>1.6469483478649544E-3</v>
      </c>
      <c r="D25360" s="89"/>
      <c r="E25360" s="89"/>
      <c r="F25360" s="89">
        <f>Table3[[#This Row],[Yield]]/100*(1+F25359)</f>
        <v>0</v>
      </c>
    </row>
    <row r="25361" spans="1:6" x14ac:dyDescent="0.2">
      <c r="A25361" s="88">
        <v>32035</v>
      </c>
      <c r="B25361" s="89">
        <v>2566.58</v>
      </c>
      <c r="C25361" s="89">
        <f>LN(Table3[[#This Row],[Value]]/B25360)</f>
        <v>-1.7940021108647546E-2</v>
      </c>
      <c r="D25361" s="89"/>
      <c r="E25361" s="89"/>
      <c r="F25361" s="89">
        <f>Table3[[#This Row],[Yield]]/100*(1+F25360)</f>
        <v>0</v>
      </c>
    </row>
    <row r="25362" spans="1:6" x14ac:dyDescent="0.2">
      <c r="A25362" s="88">
        <v>32036</v>
      </c>
      <c r="B25362" s="89">
        <v>2530.19</v>
      </c>
      <c r="C25362" s="89">
        <f>LN(Table3[[#This Row],[Value]]/B25361)</f>
        <v>-1.4279874653786698E-2</v>
      </c>
      <c r="D25362" s="89"/>
      <c r="E25362" s="89"/>
      <c r="F25362" s="89">
        <f>Table3[[#This Row],[Yield]]/100*(1+F25361)</f>
        <v>0</v>
      </c>
    </row>
    <row r="25363" spans="1:6" x14ac:dyDescent="0.2">
      <c r="A25363" s="88">
        <v>32037</v>
      </c>
      <c r="B25363" s="89">
        <v>2527.9</v>
      </c>
      <c r="C25363" s="89">
        <f>LN(Table3[[#This Row],[Value]]/B25362)</f>
        <v>-9.0548019369494177E-4</v>
      </c>
      <c r="D25363" s="89"/>
      <c r="E25363" s="89"/>
      <c r="F25363" s="89">
        <f>Table3[[#This Row],[Yield]]/100*(1+F25362)</f>
        <v>0</v>
      </c>
    </row>
    <row r="25364" spans="1:6" x14ac:dyDescent="0.2">
      <c r="A25364" s="88">
        <v>32038</v>
      </c>
      <c r="B25364" s="89">
        <v>2524.64</v>
      </c>
      <c r="C25364" s="89">
        <f>LN(Table3[[#This Row],[Value]]/B25363)</f>
        <v>-1.2904402349667077E-3</v>
      </c>
      <c r="D25364" s="89"/>
      <c r="E25364" s="89"/>
      <c r="F25364" s="89">
        <f>Table3[[#This Row],[Yield]]/100*(1+F25363)</f>
        <v>0</v>
      </c>
    </row>
    <row r="25365" spans="1:6" x14ac:dyDescent="0.2">
      <c r="A25365" s="88">
        <v>32041</v>
      </c>
      <c r="B25365" s="89">
        <v>2492.8200000000002</v>
      </c>
      <c r="C25365" s="89">
        <f>LN(Table3[[#This Row],[Value]]/B25364)</f>
        <v>-1.268387853656768E-2</v>
      </c>
      <c r="D25365" s="89"/>
      <c r="E25365" s="89"/>
      <c r="F25365" s="89">
        <f>Table3[[#This Row],[Yield]]/100*(1+F25364)</f>
        <v>0</v>
      </c>
    </row>
    <row r="25366" spans="1:6" x14ac:dyDescent="0.2">
      <c r="A25366" s="88">
        <v>32042</v>
      </c>
      <c r="B25366" s="89">
        <v>2568.0500000000002</v>
      </c>
      <c r="C25366" s="89">
        <f>LN(Table3[[#This Row],[Value]]/B25365)</f>
        <v>2.9732256274499356E-2</v>
      </c>
      <c r="D25366" s="89"/>
      <c r="E25366" s="89"/>
      <c r="F25366" s="89">
        <f>Table3[[#This Row],[Yield]]/100*(1+F25365)</f>
        <v>0</v>
      </c>
    </row>
    <row r="25367" spans="1:6" x14ac:dyDescent="0.2">
      <c r="A25367" s="88">
        <v>32043</v>
      </c>
      <c r="B25367" s="89">
        <v>2585.67</v>
      </c>
      <c r="C25367" s="89">
        <f>LN(Table3[[#This Row],[Value]]/B25366)</f>
        <v>6.8378059548202036E-3</v>
      </c>
      <c r="D25367" s="89"/>
      <c r="E25367" s="89"/>
      <c r="F25367" s="89">
        <f>Table3[[#This Row],[Yield]]/100*(1+F25366)</f>
        <v>0</v>
      </c>
    </row>
    <row r="25368" spans="1:6" x14ac:dyDescent="0.2">
      <c r="A25368" s="88">
        <v>32044</v>
      </c>
      <c r="B25368" s="89">
        <v>2566.42</v>
      </c>
      <c r="C25368" s="89">
        <f>LN(Table3[[#This Row],[Value]]/B25367)</f>
        <v>-7.4727303208243492E-3</v>
      </c>
      <c r="D25368" s="89"/>
      <c r="E25368" s="89"/>
      <c r="F25368" s="89">
        <f>Table3[[#This Row],[Yield]]/100*(1+F25367)</f>
        <v>0</v>
      </c>
    </row>
    <row r="25369" spans="1:6" x14ac:dyDescent="0.2">
      <c r="A25369" s="88">
        <v>32045</v>
      </c>
      <c r="B25369" s="89">
        <v>2570.17</v>
      </c>
      <c r="C25369" s="89">
        <f>LN(Table3[[#This Row],[Value]]/B25368)</f>
        <v>1.4601129022280854E-3</v>
      </c>
      <c r="D25369" s="89"/>
      <c r="E25369" s="89"/>
      <c r="F25369" s="89">
        <f>Table3[[#This Row],[Yield]]/100*(1+F25368)</f>
        <v>0</v>
      </c>
    </row>
    <row r="25370" spans="1:6" x14ac:dyDescent="0.2">
      <c r="A25370" s="88">
        <v>32048</v>
      </c>
      <c r="B25370" s="89">
        <v>2601.5</v>
      </c>
      <c r="C25370" s="89">
        <f>LN(Table3[[#This Row],[Value]]/B25369)</f>
        <v>1.2116157168843832E-2</v>
      </c>
      <c r="D25370" s="89"/>
      <c r="E25370" s="89"/>
      <c r="F25370" s="89">
        <f>Table3[[#This Row],[Yield]]/100*(1+F25369)</f>
        <v>0</v>
      </c>
    </row>
    <row r="25371" spans="1:6" x14ac:dyDescent="0.2">
      <c r="A25371" s="88">
        <v>32049</v>
      </c>
      <c r="B25371" s="89">
        <v>2590.5700000000002</v>
      </c>
      <c r="C25371" s="89">
        <f>LN(Table3[[#This Row],[Value]]/B25370)</f>
        <v>-4.2102730301364476E-3</v>
      </c>
      <c r="D25371" s="89"/>
      <c r="E25371" s="89"/>
      <c r="F25371" s="89">
        <f>Table3[[#This Row],[Yield]]/100*(1+F25370)</f>
        <v>0</v>
      </c>
    </row>
    <row r="25372" spans="1:6" x14ac:dyDescent="0.2">
      <c r="A25372" s="88">
        <v>32050</v>
      </c>
      <c r="B25372" s="89">
        <v>2596.2800000000002</v>
      </c>
      <c r="C25372" s="89">
        <f>LN(Table3[[#This Row],[Value]]/B25371)</f>
        <v>2.2017225509283014E-3</v>
      </c>
      <c r="D25372" s="89"/>
      <c r="E25372" s="89"/>
      <c r="F25372" s="89">
        <f>Table3[[#This Row],[Yield]]/100*(1+F25371)</f>
        <v>0</v>
      </c>
    </row>
    <row r="25373" spans="1:6" x14ac:dyDescent="0.2">
      <c r="A25373" s="88">
        <v>32051</v>
      </c>
      <c r="B25373" s="89">
        <v>2639.2</v>
      </c>
      <c r="C25373" s="89">
        <f>LN(Table3[[#This Row],[Value]]/B25372)</f>
        <v>1.639618966322157E-2</v>
      </c>
      <c r="D25373" s="89"/>
      <c r="E25373" s="89"/>
      <c r="F25373" s="89">
        <f>Table3[[#This Row],[Yield]]/100*(1+F25372)</f>
        <v>0</v>
      </c>
    </row>
    <row r="25374" spans="1:6" x14ac:dyDescent="0.2">
      <c r="A25374" s="88">
        <v>32052</v>
      </c>
      <c r="B25374" s="89">
        <v>2640.99</v>
      </c>
      <c r="C25374" s="89">
        <f>LN(Table3[[#This Row],[Value]]/B25373)</f>
        <v>6.7800593106340235E-4</v>
      </c>
      <c r="D25374" s="89"/>
      <c r="E25374" s="89"/>
      <c r="F25374" s="89">
        <f>Table3[[#This Row],[Yield]]/100*(1+F25373)</f>
        <v>0</v>
      </c>
    </row>
    <row r="25375" spans="1:6" x14ac:dyDescent="0.2">
      <c r="A25375" s="88">
        <v>32055</v>
      </c>
      <c r="B25375" s="89">
        <v>2640.18</v>
      </c>
      <c r="C25375" s="89">
        <f>LN(Table3[[#This Row],[Value]]/B25374)</f>
        <v>-3.0675021116583314E-4</v>
      </c>
      <c r="D25375" s="89"/>
      <c r="E25375" s="89"/>
      <c r="F25375" s="89">
        <f>Table3[[#This Row],[Yield]]/100*(1+F25374)</f>
        <v>0</v>
      </c>
    </row>
    <row r="25376" spans="1:6" x14ac:dyDescent="0.2">
      <c r="A25376" s="88">
        <v>32056</v>
      </c>
      <c r="B25376" s="89">
        <v>2548.63</v>
      </c>
      <c r="C25376" s="89">
        <f>LN(Table3[[#This Row],[Value]]/B25375)</f>
        <v>-3.529113675688527E-2</v>
      </c>
      <c r="D25376" s="89"/>
      <c r="E25376" s="89"/>
      <c r="F25376" s="89">
        <f>Table3[[#This Row],[Yield]]/100*(1+F25375)</f>
        <v>0</v>
      </c>
    </row>
    <row r="25377" spans="1:6" x14ac:dyDescent="0.2">
      <c r="A25377" s="88">
        <v>32057</v>
      </c>
      <c r="B25377" s="89">
        <v>2551.08</v>
      </c>
      <c r="C25377" s="89">
        <f>LN(Table3[[#This Row],[Value]]/B25376)</f>
        <v>9.608390235870788E-4</v>
      </c>
      <c r="D25377" s="89"/>
      <c r="E25377" s="89"/>
      <c r="F25377" s="89">
        <f>Table3[[#This Row],[Yield]]/100*(1+F25376)</f>
        <v>0</v>
      </c>
    </row>
    <row r="25378" spans="1:6" x14ac:dyDescent="0.2">
      <c r="A25378" s="88">
        <v>32058</v>
      </c>
      <c r="B25378" s="89">
        <v>2516.64</v>
      </c>
      <c r="C25378" s="89">
        <f>LN(Table3[[#This Row],[Value]]/B25377)</f>
        <v>-1.3592120408638681E-2</v>
      </c>
      <c r="D25378" s="89"/>
      <c r="E25378" s="89"/>
      <c r="F25378" s="89">
        <f>Table3[[#This Row],[Yield]]/100*(1+F25377)</f>
        <v>0</v>
      </c>
    </row>
    <row r="25379" spans="1:6" x14ac:dyDescent="0.2">
      <c r="A25379" s="88">
        <v>32059</v>
      </c>
      <c r="B25379" s="89">
        <v>2482.21</v>
      </c>
      <c r="C25379" s="89">
        <f>LN(Table3[[#This Row],[Value]]/B25378)</f>
        <v>-1.3775386120794871E-2</v>
      </c>
      <c r="D25379" s="89"/>
      <c r="E25379" s="89"/>
      <c r="F25379" s="89">
        <f>Table3[[#This Row],[Yield]]/100*(1+F25378)</f>
        <v>0</v>
      </c>
    </row>
    <row r="25380" spans="1:6" x14ac:dyDescent="0.2">
      <c r="A25380" s="88">
        <v>32062</v>
      </c>
      <c r="B25380" s="89">
        <v>2471.44</v>
      </c>
      <c r="C25380" s="89">
        <f>LN(Table3[[#This Row],[Value]]/B25379)</f>
        <v>-4.3483156742156626E-3</v>
      </c>
      <c r="D25380" s="89"/>
      <c r="E25380" s="89"/>
      <c r="F25380" s="89">
        <f>Table3[[#This Row],[Yield]]/100*(1+F25379)</f>
        <v>0</v>
      </c>
    </row>
    <row r="25381" spans="1:6" x14ac:dyDescent="0.2">
      <c r="A25381" s="88">
        <v>32063</v>
      </c>
      <c r="B25381" s="89">
        <v>2508.16</v>
      </c>
      <c r="C25381" s="89">
        <f>LN(Table3[[#This Row],[Value]]/B25380)</f>
        <v>1.4748439873890148E-2</v>
      </c>
      <c r="D25381" s="89"/>
      <c r="E25381" s="89"/>
      <c r="F25381" s="89">
        <f>Table3[[#This Row],[Yield]]/100*(1+F25380)</f>
        <v>0</v>
      </c>
    </row>
    <row r="25382" spans="1:6" x14ac:dyDescent="0.2">
      <c r="A25382" s="88">
        <v>32064</v>
      </c>
      <c r="B25382" s="89">
        <v>2412.6999999999998</v>
      </c>
      <c r="C25382" s="89">
        <f>LN(Table3[[#This Row],[Value]]/B25381)</f>
        <v>-3.8802964239810736E-2</v>
      </c>
      <c r="D25382" s="89"/>
      <c r="E25382" s="89"/>
      <c r="F25382" s="89">
        <f>Table3[[#This Row],[Yield]]/100*(1+F25381)</f>
        <v>0</v>
      </c>
    </row>
    <row r="25383" spans="1:6" x14ac:dyDescent="0.2">
      <c r="A25383" s="88">
        <v>32065</v>
      </c>
      <c r="B25383" s="89">
        <v>2355.09</v>
      </c>
      <c r="C25383" s="89">
        <f>LN(Table3[[#This Row],[Value]]/B25382)</f>
        <v>-2.4167509050607525E-2</v>
      </c>
      <c r="D25383" s="89"/>
      <c r="E25383" s="89"/>
      <c r="F25383" s="89">
        <f>Table3[[#This Row],[Yield]]/100*(1+F25382)</f>
        <v>0</v>
      </c>
    </row>
    <row r="25384" spans="1:6" x14ac:dyDescent="0.2">
      <c r="A25384" s="88">
        <v>32066</v>
      </c>
      <c r="B25384" s="89">
        <v>2246.7399999999998</v>
      </c>
      <c r="C25384" s="89">
        <f>LN(Table3[[#This Row],[Value]]/B25383)</f>
        <v>-4.7098666625699961E-2</v>
      </c>
      <c r="D25384" s="89"/>
      <c r="E25384" s="89"/>
      <c r="F25384" s="89">
        <f>Table3[[#This Row],[Yield]]/100*(1+F25383)</f>
        <v>0</v>
      </c>
    </row>
    <row r="25385" spans="1:6" x14ac:dyDescent="0.2">
      <c r="A25385" s="88">
        <v>32069</v>
      </c>
      <c r="B25385" s="89">
        <v>1738.74</v>
      </c>
      <c r="C25385" s="89">
        <f>LN(Table3[[#This Row],[Value]]/B25384)</f>
        <v>-0.25631956369206715</v>
      </c>
      <c r="D25385" s="89"/>
      <c r="E25385" s="89"/>
      <c r="F25385" s="89">
        <f>Table3[[#This Row],[Yield]]/100*(1+F25384)</f>
        <v>0</v>
      </c>
    </row>
    <row r="25386" spans="1:6" x14ac:dyDescent="0.2">
      <c r="A25386" s="88">
        <v>32070</v>
      </c>
      <c r="B25386" s="89">
        <v>1841.01</v>
      </c>
      <c r="C25386" s="89">
        <f>LN(Table3[[#This Row],[Value]]/B25385)</f>
        <v>5.7153621085826056E-2</v>
      </c>
      <c r="D25386" s="89"/>
      <c r="E25386" s="89"/>
      <c r="F25386" s="89">
        <f>Table3[[#This Row],[Yield]]/100*(1+F25385)</f>
        <v>0</v>
      </c>
    </row>
    <row r="25387" spans="1:6" x14ac:dyDescent="0.2">
      <c r="A25387" s="88">
        <v>32071</v>
      </c>
      <c r="B25387" s="89">
        <v>2027.85</v>
      </c>
      <c r="C25387" s="89">
        <f>LN(Table3[[#This Row],[Value]]/B25386)</f>
        <v>9.6661784429671632E-2</v>
      </c>
      <c r="D25387" s="89"/>
      <c r="E25387" s="89"/>
      <c r="F25387" s="89">
        <f>Table3[[#This Row],[Yield]]/100*(1+F25386)</f>
        <v>0</v>
      </c>
    </row>
    <row r="25388" spans="1:6" x14ac:dyDescent="0.2">
      <c r="A25388" s="88">
        <v>32072</v>
      </c>
      <c r="B25388" s="89">
        <v>1950.43</v>
      </c>
      <c r="C25388" s="89">
        <f>LN(Table3[[#This Row],[Value]]/B25387)</f>
        <v>-3.8926257409597022E-2</v>
      </c>
      <c r="D25388" s="89"/>
      <c r="E25388" s="89"/>
      <c r="F25388" s="89">
        <f>Table3[[#This Row],[Yield]]/100*(1+F25387)</f>
        <v>0</v>
      </c>
    </row>
    <row r="25389" spans="1:6" x14ac:dyDescent="0.2">
      <c r="A25389" s="88">
        <v>32073</v>
      </c>
      <c r="B25389" s="89">
        <v>1950.76</v>
      </c>
      <c r="C25389" s="89">
        <f>LN(Table3[[#This Row],[Value]]/B25388)</f>
        <v>1.6917914830456425E-4</v>
      </c>
      <c r="D25389" s="89"/>
      <c r="E25389" s="89"/>
      <c r="F25389" s="89">
        <f>Table3[[#This Row],[Yield]]/100*(1+F25388)</f>
        <v>0</v>
      </c>
    </row>
    <row r="25390" spans="1:6" x14ac:dyDescent="0.2">
      <c r="A25390" s="88">
        <v>32076</v>
      </c>
      <c r="B25390" s="89">
        <v>1793.93</v>
      </c>
      <c r="C25390" s="89">
        <f>LN(Table3[[#This Row],[Value]]/B25389)</f>
        <v>-8.3810296311811514E-2</v>
      </c>
      <c r="D25390" s="89"/>
      <c r="E25390" s="89"/>
      <c r="F25390" s="89">
        <f>Table3[[#This Row],[Yield]]/100*(1+F25389)</f>
        <v>0</v>
      </c>
    </row>
    <row r="25391" spans="1:6" x14ac:dyDescent="0.2">
      <c r="A25391" s="88">
        <v>32077</v>
      </c>
      <c r="B25391" s="89">
        <v>1846.49</v>
      </c>
      <c r="C25391" s="89">
        <f>LN(Table3[[#This Row],[Value]]/B25390)</f>
        <v>2.8877795721301253E-2</v>
      </c>
      <c r="D25391" s="89"/>
      <c r="E25391" s="89"/>
      <c r="F25391" s="89">
        <f>Table3[[#This Row],[Yield]]/100*(1+F25390)</f>
        <v>0</v>
      </c>
    </row>
    <row r="25392" spans="1:6" x14ac:dyDescent="0.2">
      <c r="A25392" s="88">
        <v>32078</v>
      </c>
      <c r="B25392" s="89">
        <v>1846.82</v>
      </c>
      <c r="C25392" s="89">
        <f>LN(Table3[[#This Row],[Value]]/B25391)</f>
        <v>1.7870149046698148E-4</v>
      </c>
      <c r="D25392" s="89"/>
      <c r="E25392" s="89"/>
      <c r="F25392" s="89">
        <f>Table3[[#This Row],[Yield]]/100*(1+F25391)</f>
        <v>0</v>
      </c>
    </row>
    <row r="25393" spans="1:6" x14ac:dyDescent="0.2">
      <c r="A25393" s="88">
        <v>32079</v>
      </c>
      <c r="B25393" s="89">
        <v>1938.33</v>
      </c>
      <c r="C25393" s="89">
        <f>LN(Table3[[#This Row],[Value]]/B25392)</f>
        <v>4.8361536475532693E-2</v>
      </c>
      <c r="D25393" s="89"/>
      <c r="E25393" s="89"/>
      <c r="F25393" s="89">
        <f>Table3[[#This Row],[Yield]]/100*(1+F25392)</f>
        <v>0</v>
      </c>
    </row>
    <row r="25394" spans="1:6" x14ac:dyDescent="0.2">
      <c r="A25394" s="88">
        <v>32080</v>
      </c>
      <c r="B25394" s="89">
        <v>1993.53</v>
      </c>
      <c r="C25394" s="89">
        <f>LN(Table3[[#This Row],[Value]]/B25393)</f>
        <v>2.8080159024409381E-2</v>
      </c>
      <c r="D25394" s="89"/>
      <c r="E25394" s="89"/>
      <c r="F25394" s="89">
        <f>Table3[[#This Row],[Yield]]/100*(1+F25393)</f>
        <v>0</v>
      </c>
    </row>
    <row r="25395" spans="1:6" x14ac:dyDescent="0.2">
      <c r="A25395" s="88">
        <v>32083</v>
      </c>
      <c r="B25395" s="89">
        <v>2014.09</v>
      </c>
      <c r="C25395" s="89">
        <f>LN(Table3[[#This Row],[Value]]/B25394)</f>
        <v>1.0260543852607015E-2</v>
      </c>
      <c r="D25395" s="89"/>
      <c r="E25395" s="89"/>
      <c r="F25395" s="89">
        <f>Table3[[#This Row],[Yield]]/100*(1+F25394)</f>
        <v>0</v>
      </c>
    </row>
    <row r="25396" spans="1:6" x14ac:dyDescent="0.2">
      <c r="A25396" s="88">
        <v>32084</v>
      </c>
      <c r="B25396" s="89">
        <v>1963.53</v>
      </c>
      <c r="C25396" s="89">
        <f>LN(Table3[[#This Row],[Value]]/B25395)</f>
        <v>-2.5423606729584866E-2</v>
      </c>
      <c r="D25396" s="89"/>
      <c r="E25396" s="89"/>
      <c r="F25396" s="89">
        <f>Table3[[#This Row],[Yield]]/100*(1+F25395)</f>
        <v>0</v>
      </c>
    </row>
    <row r="25397" spans="1:6" x14ac:dyDescent="0.2">
      <c r="A25397" s="88">
        <v>32085</v>
      </c>
      <c r="B25397" s="89">
        <v>1945.29</v>
      </c>
      <c r="C25397" s="89">
        <f>LN(Table3[[#This Row],[Value]]/B25396)</f>
        <v>-9.3328075448747775E-3</v>
      </c>
      <c r="D25397" s="89"/>
      <c r="E25397" s="89"/>
      <c r="F25397" s="89">
        <f>Table3[[#This Row],[Yield]]/100*(1+F25396)</f>
        <v>0</v>
      </c>
    </row>
    <row r="25398" spans="1:6" x14ac:dyDescent="0.2">
      <c r="A25398" s="88">
        <v>32086</v>
      </c>
      <c r="B25398" s="89">
        <v>1985.41</v>
      </c>
      <c r="C25398" s="89">
        <f>LN(Table3[[#This Row],[Value]]/B25397)</f>
        <v>2.0414375716068842E-2</v>
      </c>
      <c r="D25398" s="89"/>
      <c r="E25398" s="89"/>
      <c r="F25398" s="89">
        <f>Table3[[#This Row],[Yield]]/100*(1+F25397)</f>
        <v>0</v>
      </c>
    </row>
    <row r="25399" spans="1:6" x14ac:dyDescent="0.2">
      <c r="A25399" s="88">
        <v>32087</v>
      </c>
      <c r="B25399" s="89">
        <v>1959.05</v>
      </c>
      <c r="C25399" s="89">
        <f>LN(Table3[[#This Row],[Value]]/B25398)</f>
        <v>-1.3365780066381953E-2</v>
      </c>
      <c r="D25399" s="89"/>
      <c r="E25399" s="89"/>
      <c r="F25399" s="89">
        <f>Table3[[#This Row],[Yield]]/100*(1+F25398)</f>
        <v>0</v>
      </c>
    </row>
    <row r="25400" spans="1:6" x14ac:dyDescent="0.2">
      <c r="A25400" s="88">
        <v>32090</v>
      </c>
      <c r="B25400" s="89">
        <v>1900.2</v>
      </c>
      <c r="C25400" s="89">
        <f>LN(Table3[[#This Row],[Value]]/B25399)</f>
        <v>-3.0500518072315373E-2</v>
      </c>
      <c r="D25400" s="89"/>
      <c r="E25400" s="89"/>
      <c r="F25400" s="89">
        <f>Table3[[#This Row],[Yield]]/100*(1+F25399)</f>
        <v>0</v>
      </c>
    </row>
    <row r="25401" spans="1:6" x14ac:dyDescent="0.2">
      <c r="A25401" s="88">
        <v>32091</v>
      </c>
      <c r="B25401" s="89">
        <v>1878.15</v>
      </c>
      <c r="C25401" s="89">
        <f>LN(Table3[[#This Row],[Value]]/B25400)</f>
        <v>-1.1671893989582767E-2</v>
      </c>
      <c r="D25401" s="89"/>
      <c r="E25401" s="89"/>
      <c r="F25401" s="89">
        <f>Table3[[#This Row],[Yield]]/100*(1+F25400)</f>
        <v>0</v>
      </c>
    </row>
    <row r="25402" spans="1:6" x14ac:dyDescent="0.2">
      <c r="A25402" s="88">
        <v>32092</v>
      </c>
      <c r="B25402" s="89">
        <v>1899.2</v>
      </c>
      <c r="C25402" s="89">
        <f>LN(Table3[[#This Row],[Value]]/B25401)</f>
        <v>1.1145495072337128E-2</v>
      </c>
      <c r="D25402" s="89"/>
      <c r="E25402" s="89"/>
      <c r="F25402" s="89">
        <f>Table3[[#This Row],[Yield]]/100*(1+F25401)</f>
        <v>0</v>
      </c>
    </row>
    <row r="25403" spans="1:6" x14ac:dyDescent="0.2">
      <c r="A25403" s="88">
        <v>32093</v>
      </c>
      <c r="B25403" s="89">
        <v>1960.21</v>
      </c>
      <c r="C25403" s="89">
        <f>LN(Table3[[#This Row],[Value]]/B25402)</f>
        <v>3.1618865486916274E-2</v>
      </c>
      <c r="D25403" s="89"/>
      <c r="E25403" s="89"/>
      <c r="F25403" s="89">
        <f>Table3[[#This Row],[Yield]]/100*(1+F25402)</f>
        <v>0</v>
      </c>
    </row>
    <row r="25404" spans="1:6" x14ac:dyDescent="0.2">
      <c r="A25404" s="88">
        <v>32094</v>
      </c>
      <c r="B25404" s="89">
        <v>1935.01</v>
      </c>
      <c r="C25404" s="89">
        <f>LN(Table3[[#This Row],[Value]]/B25403)</f>
        <v>-1.2939115933135129E-2</v>
      </c>
      <c r="D25404" s="89"/>
      <c r="E25404" s="89"/>
      <c r="F25404" s="89">
        <f>Table3[[#This Row],[Yield]]/100*(1+F25403)</f>
        <v>0</v>
      </c>
    </row>
    <row r="25405" spans="1:6" x14ac:dyDescent="0.2">
      <c r="A25405" s="88">
        <v>32097</v>
      </c>
      <c r="B25405" s="89">
        <v>1949.1</v>
      </c>
      <c r="C25405" s="89">
        <f>LN(Table3[[#This Row],[Value]]/B25404)</f>
        <v>7.255233145410339E-3</v>
      </c>
      <c r="D25405" s="89"/>
      <c r="E25405" s="89"/>
      <c r="F25405" s="89">
        <f>Table3[[#This Row],[Yield]]/100*(1+F25404)</f>
        <v>0</v>
      </c>
    </row>
    <row r="25406" spans="1:6" x14ac:dyDescent="0.2">
      <c r="A25406" s="88">
        <v>32098</v>
      </c>
      <c r="B25406" s="89">
        <v>1922.25</v>
      </c>
      <c r="C25406" s="89">
        <f>LN(Table3[[#This Row],[Value]]/B25405)</f>
        <v>-1.3871352642304744E-2</v>
      </c>
      <c r="D25406" s="89"/>
      <c r="E25406" s="89"/>
      <c r="F25406" s="89">
        <f>Table3[[#This Row],[Yield]]/100*(1+F25405)</f>
        <v>0</v>
      </c>
    </row>
    <row r="25407" spans="1:6" x14ac:dyDescent="0.2">
      <c r="A25407" s="88">
        <v>32099</v>
      </c>
      <c r="B25407" s="89">
        <v>1939.16</v>
      </c>
      <c r="C25407" s="89">
        <f>LN(Table3[[#This Row],[Value]]/B25406)</f>
        <v>8.7585146872582158E-3</v>
      </c>
      <c r="D25407" s="89"/>
      <c r="E25407" s="89"/>
      <c r="F25407" s="89">
        <f>Table3[[#This Row],[Yield]]/100*(1+F25406)</f>
        <v>0</v>
      </c>
    </row>
    <row r="25408" spans="1:6" x14ac:dyDescent="0.2">
      <c r="A25408" s="88">
        <v>32100</v>
      </c>
      <c r="B25408" s="89">
        <v>1895.39</v>
      </c>
      <c r="C25408" s="89">
        <f>LN(Table3[[#This Row],[Value]]/B25407)</f>
        <v>-2.283026750857341E-2</v>
      </c>
      <c r="D25408" s="89"/>
      <c r="E25408" s="89"/>
      <c r="F25408" s="89">
        <f>Table3[[#This Row],[Yield]]/100*(1+F25407)</f>
        <v>0</v>
      </c>
    </row>
    <row r="25409" spans="1:6" x14ac:dyDescent="0.2">
      <c r="A25409" s="88">
        <v>32101</v>
      </c>
      <c r="B25409" s="89">
        <v>1913.63</v>
      </c>
      <c r="C25409" s="89">
        <f>LN(Table3[[#This Row],[Value]]/B25408)</f>
        <v>9.577339799975805E-3</v>
      </c>
      <c r="D25409" s="89"/>
      <c r="E25409" s="89"/>
      <c r="F25409" s="89">
        <f>Table3[[#This Row],[Yield]]/100*(1+F25408)</f>
        <v>0</v>
      </c>
    </row>
    <row r="25410" spans="1:6" x14ac:dyDescent="0.2">
      <c r="A25410" s="88">
        <v>32104</v>
      </c>
      <c r="B25410" s="89">
        <v>1923.08</v>
      </c>
      <c r="C25410" s="89">
        <f>LN(Table3[[#This Row],[Value]]/B25409)</f>
        <v>4.9261054965702537E-3</v>
      </c>
      <c r="D25410" s="89"/>
      <c r="E25410" s="89"/>
      <c r="F25410" s="89">
        <f>Table3[[#This Row],[Yield]]/100*(1+F25409)</f>
        <v>0</v>
      </c>
    </row>
    <row r="25411" spans="1:6" x14ac:dyDescent="0.2">
      <c r="A25411" s="88">
        <v>32105</v>
      </c>
      <c r="B25411" s="89">
        <v>1963.53</v>
      </c>
      <c r="C25411" s="89">
        <f>LN(Table3[[#This Row],[Value]]/B25410)</f>
        <v>2.081580635263118E-2</v>
      </c>
      <c r="D25411" s="89"/>
      <c r="E25411" s="89"/>
      <c r="F25411" s="89">
        <f>Table3[[#This Row],[Yield]]/100*(1+F25410)</f>
        <v>0</v>
      </c>
    </row>
    <row r="25412" spans="1:6" x14ac:dyDescent="0.2">
      <c r="A25412" s="88">
        <v>32106</v>
      </c>
      <c r="B25412" s="89">
        <v>1946.95</v>
      </c>
      <c r="C25412" s="89">
        <f>LN(Table3[[#This Row],[Value]]/B25411)</f>
        <v>-8.4798282318582791E-3</v>
      </c>
      <c r="D25412" s="89"/>
      <c r="E25412" s="89"/>
      <c r="F25412" s="89">
        <f>Table3[[#This Row],[Yield]]/100*(1+F25411)</f>
        <v>0</v>
      </c>
    </row>
    <row r="25413" spans="1:6" x14ac:dyDescent="0.2">
      <c r="A25413" s="88">
        <v>32108</v>
      </c>
      <c r="B25413" s="89">
        <v>1910.48</v>
      </c>
      <c r="C25413" s="89">
        <f>LN(Table3[[#This Row],[Value]]/B25412)</f>
        <v>-1.8909526139887119E-2</v>
      </c>
      <c r="D25413" s="89"/>
      <c r="E25413" s="89"/>
      <c r="F25413" s="89">
        <f>Table3[[#This Row],[Yield]]/100*(1+F25412)</f>
        <v>0</v>
      </c>
    </row>
    <row r="25414" spans="1:6" x14ac:dyDescent="0.2">
      <c r="A25414" s="88">
        <v>32111</v>
      </c>
      <c r="B25414" s="89">
        <v>1833.55</v>
      </c>
      <c r="C25414" s="89">
        <f>LN(Table3[[#This Row],[Value]]/B25413)</f>
        <v>-4.1100540980693524E-2</v>
      </c>
      <c r="D25414" s="89"/>
      <c r="E25414" s="89"/>
      <c r="F25414" s="89">
        <f>Table3[[#This Row],[Yield]]/100*(1+F25413)</f>
        <v>0</v>
      </c>
    </row>
    <row r="25415" spans="1:6" x14ac:dyDescent="0.2">
      <c r="A25415" s="88">
        <v>32112</v>
      </c>
      <c r="B25415" s="89">
        <v>1842.34</v>
      </c>
      <c r="C25415" s="89">
        <f>LN(Table3[[#This Row],[Value]]/B25414)</f>
        <v>4.7825243704945836E-3</v>
      </c>
      <c r="D25415" s="89"/>
      <c r="E25415" s="89"/>
      <c r="F25415" s="89">
        <f>Table3[[#This Row],[Yield]]/100*(1+F25414)</f>
        <v>0</v>
      </c>
    </row>
    <row r="25416" spans="1:6" x14ac:dyDescent="0.2">
      <c r="A25416" s="88">
        <v>32113</v>
      </c>
      <c r="B25416" s="89">
        <v>1848.97</v>
      </c>
      <c r="C25416" s="89">
        <f>LN(Table3[[#This Row],[Value]]/B25415)</f>
        <v>3.59222451081103E-3</v>
      </c>
      <c r="D25416" s="89"/>
      <c r="E25416" s="89"/>
      <c r="F25416" s="89">
        <f>Table3[[#This Row],[Yield]]/100*(1+F25415)</f>
        <v>0</v>
      </c>
    </row>
    <row r="25417" spans="1:6" x14ac:dyDescent="0.2">
      <c r="A25417" s="88">
        <v>32114</v>
      </c>
      <c r="B25417" s="89">
        <v>1776.53</v>
      </c>
      <c r="C25417" s="89">
        <f>LN(Table3[[#This Row],[Value]]/B25416)</f>
        <v>-3.9966703812893377E-2</v>
      </c>
      <c r="D25417" s="89"/>
      <c r="E25417" s="89"/>
      <c r="F25417" s="89">
        <f>Table3[[#This Row],[Yield]]/100*(1+F25416)</f>
        <v>0</v>
      </c>
    </row>
    <row r="25418" spans="1:6" x14ac:dyDescent="0.2">
      <c r="A25418" s="88">
        <v>32115</v>
      </c>
      <c r="B25418" s="89">
        <v>1766.74</v>
      </c>
      <c r="C25418" s="89">
        <f>LN(Table3[[#This Row],[Value]]/B25417)</f>
        <v>-5.525983011552724E-3</v>
      </c>
      <c r="D25418" s="89"/>
      <c r="E25418" s="89"/>
      <c r="F25418" s="89">
        <f>Table3[[#This Row],[Yield]]/100*(1+F25417)</f>
        <v>0</v>
      </c>
    </row>
    <row r="25419" spans="1:6" x14ac:dyDescent="0.2">
      <c r="A25419" s="88">
        <v>32118</v>
      </c>
      <c r="B25419" s="89">
        <v>1812.17</v>
      </c>
      <c r="C25419" s="89">
        <f>LN(Table3[[#This Row],[Value]]/B25418)</f>
        <v>2.5388981742173449E-2</v>
      </c>
      <c r="D25419" s="89"/>
      <c r="E25419" s="89"/>
      <c r="F25419" s="89">
        <f>Table3[[#This Row],[Yield]]/100*(1+F25418)</f>
        <v>0</v>
      </c>
    </row>
    <row r="25420" spans="1:6" x14ac:dyDescent="0.2">
      <c r="A25420" s="88">
        <v>32119</v>
      </c>
      <c r="B25420" s="89">
        <v>1868.37</v>
      </c>
      <c r="C25420" s="89">
        <f>LN(Table3[[#This Row],[Value]]/B25419)</f>
        <v>3.0541370793352438E-2</v>
      </c>
      <c r="D25420" s="89"/>
      <c r="E25420" s="89"/>
      <c r="F25420" s="89">
        <f>Table3[[#This Row],[Yield]]/100*(1+F25419)</f>
        <v>0</v>
      </c>
    </row>
    <row r="25421" spans="1:6" x14ac:dyDescent="0.2">
      <c r="A25421" s="88">
        <v>32120</v>
      </c>
      <c r="B25421" s="89">
        <v>1902.52</v>
      </c>
      <c r="C25421" s="89">
        <f>LN(Table3[[#This Row],[Value]]/B25420)</f>
        <v>1.811293018406053E-2</v>
      </c>
      <c r="D25421" s="89"/>
      <c r="E25421" s="89"/>
      <c r="F25421" s="89">
        <f>Table3[[#This Row],[Yield]]/100*(1+F25420)</f>
        <v>0</v>
      </c>
    </row>
    <row r="25422" spans="1:6" x14ac:dyDescent="0.2">
      <c r="A25422" s="88">
        <v>32121</v>
      </c>
      <c r="B25422" s="89">
        <v>1855.44</v>
      </c>
      <c r="C25422" s="89">
        <f>LN(Table3[[#This Row],[Value]]/B25421)</f>
        <v>-2.5057458483830307E-2</v>
      </c>
      <c r="D25422" s="89"/>
      <c r="E25422" s="89"/>
      <c r="F25422" s="89">
        <f>Table3[[#This Row],[Yield]]/100*(1+F25421)</f>
        <v>0</v>
      </c>
    </row>
    <row r="25423" spans="1:6" x14ac:dyDescent="0.2">
      <c r="A25423" s="88">
        <v>32122</v>
      </c>
      <c r="B25423" s="89">
        <v>1867.04</v>
      </c>
      <c r="C25423" s="89">
        <f>LN(Table3[[#This Row],[Value]]/B25422)</f>
        <v>6.23242437746811E-3</v>
      </c>
      <c r="D25423" s="89"/>
      <c r="E25423" s="89"/>
      <c r="F25423" s="89">
        <f>Table3[[#This Row],[Yield]]/100*(1+F25422)</f>
        <v>0</v>
      </c>
    </row>
    <row r="25424" spans="1:6" x14ac:dyDescent="0.2">
      <c r="A25424" s="88">
        <v>32125</v>
      </c>
      <c r="B25424" s="89">
        <v>1932.86</v>
      </c>
      <c r="C25424" s="89">
        <f>LN(Table3[[#This Row],[Value]]/B25423)</f>
        <v>3.4646482247230811E-2</v>
      </c>
      <c r="D25424" s="89"/>
      <c r="E25424" s="89"/>
      <c r="F25424" s="89">
        <f>Table3[[#This Row],[Yield]]/100*(1+F25423)</f>
        <v>0</v>
      </c>
    </row>
    <row r="25425" spans="1:6" x14ac:dyDescent="0.2">
      <c r="A25425" s="88">
        <v>32126</v>
      </c>
      <c r="B25425" s="89">
        <v>1941.48</v>
      </c>
      <c r="C25425" s="89">
        <f>LN(Table3[[#This Row],[Value]]/B25424)</f>
        <v>4.4497975002176478E-3</v>
      </c>
      <c r="D25425" s="89"/>
      <c r="E25425" s="89"/>
      <c r="F25425" s="89">
        <f>Table3[[#This Row],[Yield]]/100*(1+F25424)</f>
        <v>0</v>
      </c>
    </row>
    <row r="25426" spans="1:6" x14ac:dyDescent="0.2">
      <c r="A25426" s="88">
        <v>32127</v>
      </c>
      <c r="B25426" s="89">
        <v>1974.47</v>
      </c>
      <c r="C25426" s="89">
        <f>LN(Table3[[#This Row],[Value]]/B25425)</f>
        <v>1.6849439086103743E-2</v>
      </c>
      <c r="D25426" s="89"/>
      <c r="E25426" s="89"/>
      <c r="F25426" s="89">
        <f>Table3[[#This Row],[Yield]]/100*(1+F25425)</f>
        <v>0</v>
      </c>
    </row>
    <row r="25427" spans="1:6" x14ac:dyDescent="0.2">
      <c r="A25427" s="88">
        <v>32128</v>
      </c>
      <c r="B25427" s="89">
        <v>1924.4</v>
      </c>
      <c r="C25427" s="89">
        <f>LN(Table3[[#This Row],[Value]]/B25426)</f>
        <v>-2.5685777066050616E-2</v>
      </c>
      <c r="D25427" s="89"/>
      <c r="E25427" s="89"/>
      <c r="F25427" s="89">
        <f>Table3[[#This Row],[Yield]]/100*(1+F25426)</f>
        <v>0</v>
      </c>
    </row>
    <row r="25428" spans="1:6" x14ac:dyDescent="0.2">
      <c r="A25428" s="88">
        <v>32129</v>
      </c>
      <c r="B25428" s="89">
        <v>1975.3</v>
      </c>
      <c r="C25428" s="89">
        <f>LN(Table3[[#This Row],[Value]]/B25427)</f>
        <v>2.6106054708656169E-2</v>
      </c>
      <c r="D25428" s="89"/>
      <c r="E25428" s="89"/>
      <c r="F25428" s="89">
        <f>Table3[[#This Row],[Yield]]/100*(1+F25427)</f>
        <v>0</v>
      </c>
    </row>
    <row r="25429" spans="1:6" x14ac:dyDescent="0.2">
      <c r="A25429" s="88">
        <v>32132</v>
      </c>
      <c r="B25429" s="89">
        <v>1990.38</v>
      </c>
      <c r="C25429" s="89">
        <f>LN(Table3[[#This Row],[Value]]/B25428)</f>
        <v>7.6052897289105529E-3</v>
      </c>
      <c r="D25429" s="89"/>
      <c r="E25429" s="89"/>
      <c r="F25429" s="89">
        <f>Table3[[#This Row],[Yield]]/100*(1+F25428)</f>
        <v>0</v>
      </c>
    </row>
    <row r="25430" spans="1:6" x14ac:dyDescent="0.2">
      <c r="A25430" s="88">
        <v>32133</v>
      </c>
      <c r="B25430" s="89">
        <v>1978.45</v>
      </c>
      <c r="C25430" s="89">
        <f>LN(Table3[[#This Row],[Value]]/B25429)</f>
        <v>-6.0118654271777688E-3</v>
      </c>
      <c r="D25430" s="89"/>
      <c r="E25430" s="89"/>
      <c r="F25430" s="89">
        <f>Table3[[#This Row],[Yield]]/100*(1+F25429)</f>
        <v>0</v>
      </c>
    </row>
    <row r="25431" spans="1:6" x14ac:dyDescent="0.2">
      <c r="A25431" s="88">
        <v>32134</v>
      </c>
      <c r="B25431" s="89">
        <v>2005.64</v>
      </c>
      <c r="C25431" s="89">
        <f>LN(Table3[[#This Row],[Value]]/B25430)</f>
        <v>1.3649501965876255E-2</v>
      </c>
      <c r="D25431" s="89"/>
      <c r="E25431" s="89"/>
      <c r="F25431" s="89">
        <f>Table3[[#This Row],[Yield]]/100*(1+F25430)</f>
        <v>0</v>
      </c>
    </row>
    <row r="25432" spans="1:6" x14ac:dyDescent="0.2">
      <c r="A25432" s="88">
        <v>32135</v>
      </c>
      <c r="B25432" s="89">
        <v>1999.67</v>
      </c>
      <c r="C25432" s="89">
        <f>LN(Table3[[#This Row],[Value]]/B25431)</f>
        <v>-2.9810448734789922E-3</v>
      </c>
      <c r="D25432" s="89"/>
      <c r="E25432" s="89"/>
      <c r="F25432" s="89">
        <f>Table3[[#This Row],[Yield]]/100*(1+F25431)</f>
        <v>0</v>
      </c>
    </row>
    <row r="25433" spans="1:6" x14ac:dyDescent="0.2">
      <c r="A25433" s="88">
        <v>32139</v>
      </c>
      <c r="B25433" s="89">
        <v>1942.97</v>
      </c>
      <c r="C25433" s="89">
        <f>LN(Table3[[#This Row],[Value]]/B25432)</f>
        <v>-2.8764436711016864E-2</v>
      </c>
      <c r="D25433" s="89"/>
      <c r="E25433" s="89"/>
      <c r="F25433" s="89">
        <f>Table3[[#This Row],[Yield]]/100*(1+F25432)</f>
        <v>0</v>
      </c>
    </row>
    <row r="25434" spans="1:6" x14ac:dyDescent="0.2">
      <c r="A25434" s="88">
        <v>32140</v>
      </c>
      <c r="B25434" s="89">
        <v>1926.89</v>
      </c>
      <c r="C25434" s="89">
        <f>LN(Table3[[#This Row],[Value]]/B25433)</f>
        <v>-8.3104259815882757E-3</v>
      </c>
      <c r="D25434" s="89"/>
      <c r="E25434" s="89"/>
      <c r="F25434" s="89">
        <f>Table3[[#This Row],[Yield]]/100*(1+F25433)</f>
        <v>0</v>
      </c>
    </row>
    <row r="25435" spans="1:6" x14ac:dyDescent="0.2">
      <c r="A25435" s="88">
        <v>32141</v>
      </c>
      <c r="B25435" s="89">
        <v>1950.1</v>
      </c>
      <c r="C25435" s="89">
        <f>LN(Table3[[#This Row],[Value]]/B25434)</f>
        <v>1.1973349058715416E-2</v>
      </c>
      <c r="D25435" s="89"/>
      <c r="E25435" s="89"/>
      <c r="F25435" s="89">
        <f>Table3[[#This Row],[Yield]]/100*(1+F25434)</f>
        <v>0</v>
      </c>
    </row>
    <row r="25436" spans="1:6" x14ac:dyDescent="0.2">
      <c r="A25436" s="88">
        <v>32142</v>
      </c>
      <c r="B25436" s="89">
        <v>1938.83</v>
      </c>
      <c r="C25436" s="89">
        <f>LN(Table3[[#This Row],[Value]]/B25435)</f>
        <v>-5.7959549539314224E-3</v>
      </c>
      <c r="D25436" s="89"/>
      <c r="E25436" s="89"/>
      <c r="F25436" s="89">
        <f>Table3[[#This Row],[Yield]]/100*(1+F25435)</f>
        <v>0</v>
      </c>
    </row>
    <row r="25437" spans="1:6" x14ac:dyDescent="0.2">
      <c r="A25437" s="88">
        <v>32146</v>
      </c>
      <c r="B25437" s="89">
        <v>2015.25</v>
      </c>
      <c r="C25437" s="89">
        <f>LN(Table3[[#This Row],[Value]]/B25436)</f>
        <v>3.8658558823446723E-2</v>
      </c>
      <c r="D25437" s="89"/>
      <c r="E25437" s="89"/>
      <c r="F25437" s="89">
        <f>Table3[[#This Row],[Yield]]/100*(1+F25436)</f>
        <v>0</v>
      </c>
    </row>
    <row r="25438" spans="1:6" x14ac:dyDescent="0.2">
      <c r="A25438" s="88">
        <v>32147</v>
      </c>
      <c r="B25438" s="89">
        <v>2031.5</v>
      </c>
      <c r="C25438" s="89">
        <f>LN(Table3[[#This Row],[Value]]/B25437)</f>
        <v>8.0311792640711983E-3</v>
      </c>
      <c r="D25438" s="89"/>
      <c r="E25438" s="89"/>
      <c r="F25438" s="89">
        <f>Table3[[#This Row],[Yield]]/100*(1+F25437)</f>
        <v>0</v>
      </c>
    </row>
    <row r="25439" spans="1:6" x14ac:dyDescent="0.2">
      <c r="A25439" s="88">
        <v>32148</v>
      </c>
      <c r="B25439" s="89">
        <v>2037.8</v>
      </c>
      <c r="C25439" s="89">
        <f>LN(Table3[[#This Row],[Value]]/B25438)</f>
        <v>3.0963581124035982E-3</v>
      </c>
      <c r="D25439" s="89"/>
      <c r="E25439" s="89"/>
      <c r="F25439" s="89">
        <f>Table3[[#This Row],[Yield]]/100*(1+F25438)</f>
        <v>0</v>
      </c>
    </row>
    <row r="25440" spans="1:6" x14ac:dyDescent="0.2">
      <c r="A25440" s="88">
        <v>32149</v>
      </c>
      <c r="B25440" s="89">
        <v>2051.89</v>
      </c>
      <c r="C25440" s="89">
        <f>LN(Table3[[#This Row],[Value]]/B25439)</f>
        <v>6.8905250757926792E-3</v>
      </c>
      <c r="D25440" s="89"/>
      <c r="E25440" s="89"/>
      <c r="F25440" s="89">
        <f>Table3[[#This Row],[Yield]]/100*(1+F25439)</f>
        <v>0</v>
      </c>
    </row>
    <row r="25441" spans="1:6" x14ac:dyDescent="0.2">
      <c r="A25441" s="88">
        <v>32150</v>
      </c>
      <c r="B25441" s="89">
        <v>1911.31</v>
      </c>
      <c r="C25441" s="89">
        <f>LN(Table3[[#This Row],[Value]]/B25440)</f>
        <v>-7.0972448798093307E-2</v>
      </c>
      <c r="D25441" s="89"/>
      <c r="E25441" s="89"/>
      <c r="F25441" s="89">
        <f>Table3[[#This Row],[Yield]]/100*(1+F25440)</f>
        <v>0</v>
      </c>
    </row>
    <row r="25442" spans="1:6" x14ac:dyDescent="0.2">
      <c r="A25442" s="88">
        <v>32153</v>
      </c>
      <c r="B25442" s="89">
        <v>1945.13</v>
      </c>
      <c r="C25442" s="89">
        <f>LN(Table3[[#This Row],[Value]]/B25441)</f>
        <v>1.7539942047372279E-2</v>
      </c>
      <c r="D25442" s="89"/>
      <c r="E25442" s="89"/>
      <c r="F25442" s="89">
        <f>Table3[[#This Row],[Yield]]/100*(1+F25441)</f>
        <v>0</v>
      </c>
    </row>
    <row r="25443" spans="1:6" x14ac:dyDescent="0.2">
      <c r="A25443" s="88">
        <v>32154</v>
      </c>
      <c r="B25443" s="89">
        <v>1928.55</v>
      </c>
      <c r="C25443" s="89">
        <f>LN(Table3[[#This Row],[Value]]/B25442)</f>
        <v>-8.560387666888998E-3</v>
      </c>
      <c r="D25443" s="89"/>
      <c r="E25443" s="89"/>
      <c r="F25443" s="89">
        <f>Table3[[#This Row],[Yield]]/100*(1+F25442)</f>
        <v>0</v>
      </c>
    </row>
    <row r="25444" spans="1:6" x14ac:dyDescent="0.2">
      <c r="A25444" s="88">
        <v>32155</v>
      </c>
      <c r="B25444" s="89">
        <v>1924.73</v>
      </c>
      <c r="C25444" s="89">
        <f>LN(Table3[[#This Row],[Value]]/B25443)</f>
        <v>-1.9827270540598496E-3</v>
      </c>
      <c r="D25444" s="89"/>
      <c r="E25444" s="89"/>
      <c r="F25444" s="89">
        <f>Table3[[#This Row],[Yield]]/100*(1+F25443)</f>
        <v>0</v>
      </c>
    </row>
    <row r="25445" spans="1:6" x14ac:dyDescent="0.2">
      <c r="A25445" s="88">
        <v>32156</v>
      </c>
      <c r="B25445" s="89">
        <v>1916.11</v>
      </c>
      <c r="C25445" s="89">
        <f>LN(Table3[[#This Row],[Value]]/B25444)</f>
        <v>-4.4886089879795053E-3</v>
      </c>
      <c r="D25445" s="89"/>
      <c r="E25445" s="89"/>
      <c r="F25445" s="89">
        <f>Table3[[#This Row],[Yield]]/100*(1+F25444)</f>
        <v>0</v>
      </c>
    </row>
    <row r="25446" spans="1:6" x14ac:dyDescent="0.2">
      <c r="A25446" s="88">
        <v>32157</v>
      </c>
      <c r="B25446" s="89">
        <v>1956.07</v>
      </c>
      <c r="C25446" s="89">
        <f>LN(Table3[[#This Row],[Value]]/B25445)</f>
        <v>2.0640269119146928E-2</v>
      </c>
      <c r="D25446" s="89"/>
      <c r="E25446" s="89"/>
      <c r="F25446" s="89">
        <f>Table3[[#This Row],[Yield]]/100*(1+F25445)</f>
        <v>0</v>
      </c>
    </row>
    <row r="25447" spans="1:6" x14ac:dyDescent="0.2">
      <c r="A25447" s="88">
        <v>32160</v>
      </c>
      <c r="B25447" s="89">
        <v>1963.86</v>
      </c>
      <c r="C25447" s="89">
        <f>LN(Table3[[#This Row],[Value]]/B25446)</f>
        <v>3.9745660024524546E-3</v>
      </c>
      <c r="D25447" s="89"/>
      <c r="E25447" s="89"/>
      <c r="F25447" s="89">
        <f>Table3[[#This Row],[Yield]]/100*(1+F25446)</f>
        <v>0</v>
      </c>
    </row>
    <row r="25448" spans="1:6" x14ac:dyDescent="0.2">
      <c r="A25448" s="88">
        <v>32161</v>
      </c>
      <c r="B25448" s="89">
        <v>1936.34</v>
      </c>
      <c r="C25448" s="89">
        <f>LN(Table3[[#This Row],[Value]]/B25447)</f>
        <v>-1.4112331026052355E-2</v>
      </c>
      <c r="D25448" s="89"/>
      <c r="E25448" s="89"/>
      <c r="F25448" s="89">
        <f>Table3[[#This Row],[Yield]]/100*(1+F25447)</f>
        <v>0</v>
      </c>
    </row>
    <row r="25449" spans="1:6" x14ac:dyDescent="0.2">
      <c r="A25449" s="88">
        <v>32162</v>
      </c>
      <c r="B25449" s="89">
        <v>1879.14</v>
      </c>
      <c r="C25449" s="89">
        <f>LN(Table3[[#This Row],[Value]]/B25448)</f>
        <v>-2.9985367897101125E-2</v>
      </c>
      <c r="D25449" s="89"/>
      <c r="E25449" s="89"/>
      <c r="F25449" s="89">
        <f>Table3[[#This Row],[Yield]]/100*(1+F25448)</f>
        <v>0</v>
      </c>
    </row>
    <row r="25450" spans="1:6" x14ac:dyDescent="0.2">
      <c r="A25450" s="88">
        <v>32163</v>
      </c>
      <c r="B25450" s="89">
        <v>1879.31</v>
      </c>
      <c r="C25450" s="89">
        <f>LN(Table3[[#This Row],[Value]]/B25449)</f>
        <v>9.0462823832045702E-5</v>
      </c>
      <c r="D25450" s="89"/>
      <c r="E25450" s="89"/>
      <c r="F25450" s="89">
        <f>Table3[[#This Row],[Yield]]/100*(1+F25449)</f>
        <v>0</v>
      </c>
    </row>
    <row r="25451" spans="1:6" x14ac:dyDescent="0.2">
      <c r="A25451" s="88">
        <v>32164</v>
      </c>
      <c r="B25451" s="89">
        <v>1903.51</v>
      </c>
      <c r="C25451" s="89">
        <f>LN(Table3[[#This Row],[Value]]/B25450)</f>
        <v>1.2794862110577373E-2</v>
      </c>
      <c r="D25451" s="89"/>
      <c r="E25451" s="89"/>
      <c r="F25451" s="89">
        <f>Table3[[#This Row],[Yield]]/100*(1+F25450)</f>
        <v>0</v>
      </c>
    </row>
    <row r="25452" spans="1:6" x14ac:dyDescent="0.2">
      <c r="A25452" s="88">
        <v>32167</v>
      </c>
      <c r="B25452" s="89">
        <v>1946.45</v>
      </c>
      <c r="C25452" s="89">
        <f>LN(Table3[[#This Row],[Value]]/B25451)</f>
        <v>2.2307650300659648E-2</v>
      </c>
      <c r="D25452" s="89"/>
      <c r="E25452" s="89"/>
      <c r="F25452" s="89">
        <f>Table3[[#This Row],[Yield]]/100*(1+F25451)</f>
        <v>0</v>
      </c>
    </row>
    <row r="25453" spans="1:6" x14ac:dyDescent="0.2">
      <c r="A25453" s="88">
        <v>32168</v>
      </c>
      <c r="B25453" s="89">
        <v>1920.59</v>
      </c>
      <c r="C25453" s="89">
        <f>LN(Table3[[#This Row],[Value]]/B25452)</f>
        <v>-1.3374770105763194E-2</v>
      </c>
      <c r="D25453" s="89"/>
      <c r="E25453" s="89"/>
      <c r="F25453" s="89">
        <f>Table3[[#This Row],[Yield]]/100*(1+F25452)</f>
        <v>0</v>
      </c>
    </row>
    <row r="25454" spans="1:6" x14ac:dyDescent="0.2">
      <c r="A25454" s="88">
        <v>32169</v>
      </c>
      <c r="B25454" s="89">
        <v>1911.14</v>
      </c>
      <c r="C25454" s="89">
        <f>LN(Table3[[#This Row],[Value]]/B25453)</f>
        <v>-4.9325078539346973E-3</v>
      </c>
      <c r="D25454" s="89"/>
      <c r="E25454" s="89"/>
      <c r="F25454" s="89">
        <f>Table3[[#This Row],[Yield]]/100*(1+F25453)</f>
        <v>0</v>
      </c>
    </row>
    <row r="25455" spans="1:6" x14ac:dyDescent="0.2">
      <c r="A25455" s="88">
        <v>32170</v>
      </c>
      <c r="B25455" s="89">
        <v>1930.04</v>
      </c>
      <c r="C25455" s="89">
        <f>LN(Table3[[#This Row],[Value]]/B25454)</f>
        <v>9.8408054426191924E-3</v>
      </c>
      <c r="D25455" s="89"/>
      <c r="E25455" s="89"/>
      <c r="F25455" s="89">
        <f>Table3[[#This Row],[Yield]]/100*(1+F25454)</f>
        <v>0</v>
      </c>
    </row>
    <row r="25456" spans="1:6" x14ac:dyDescent="0.2">
      <c r="A25456" s="88">
        <v>32171</v>
      </c>
      <c r="B25456" s="89">
        <v>1958.22</v>
      </c>
      <c r="C25456" s="89">
        <f>LN(Table3[[#This Row],[Value]]/B25455)</f>
        <v>1.4495169256391565E-2</v>
      </c>
      <c r="D25456" s="89"/>
      <c r="E25456" s="89"/>
      <c r="F25456" s="89">
        <f>Table3[[#This Row],[Yield]]/100*(1+F25455)</f>
        <v>0</v>
      </c>
    </row>
    <row r="25457" spans="1:6" x14ac:dyDescent="0.2">
      <c r="A25457" s="88">
        <v>32174</v>
      </c>
      <c r="B25457" s="89">
        <v>1944.63</v>
      </c>
      <c r="C25457" s="89">
        <f>LN(Table3[[#This Row],[Value]]/B25456)</f>
        <v>-6.9641697353577661E-3</v>
      </c>
      <c r="D25457" s="89"/>
      <c r="E25457" s="89"/>
      <c r="F25457" s="89">
        <f>Table3[[#This Row],[Yield]]/100*(1+F25456)</f>
        <v>0</v>
      </c>
    </row>
    <row r="25458" spans="1:6" x14ac:dyDescent="0.2">
      <c r="A25458" s="88">
        <v>32175</v>
      </c>
      <c r="B25458" s="89">
        <v>1952.92</v>
      </c>
      <c r="C25458" s="89">
        <f>LN(Table3[[#This Row],[Value]]/B25457)</f>
        <v>4.2539608222818817E-3</v>
      </c>
      <c r="D25458" s="89"/>
      <c r="E25458" s="89"/>
      <c r="F25458" s="89">
        <f>Table3[[#This Row],[Yield]]/100*(1+F25457)</f>
        <v>0</v>
      </c>
    </row>
    <row r="25459" spans="1:6" x14ac:dyDescent="0.2">
      <c r="A25459" s="88">
        <v>32176</v>
      </c>
      <c r="B25459" s="89">
        <v>1924.57</v>
      </c>
      <c r="C25459" s="89">
        <f>LN(Table3[[#This Row],[Value]]/B25458)</f>
        <v>-1.4623122269845938E-2</v>
      </c>
      <c r="D25459" s="89"/>
      <c r="E25459" s="89"/>
      <c r="F25459" s="89">
        <f>Table3[[#This Row],[Yield]]/100*(1+F25458)</f>
        <v>0</v>
      </c>
    </row>
    <row r="25460" spans="1:6" x14ac:dyDescent="0.2">
      <c r="A25460" s="88">
        <v>32177</v>
      </c>
      <c r="B25460" s="89">
        <v>1923.57</v>
      </c>
      <c r="C25460" s="89">
        <f>LN(Table3[[#This Row],[Value]]/B25459)</f>
        <v>-5.197316222955255E-4</v>
      </c>
      <c r="D25460" s="89"/>
      <c r="E25460" s="89"/>
      <c r="F25460" s="89">
        <f>Table3[[#This Row],[Yield]]/100*(1+F25459)</f>
        <v>0</v>
      </c>
    </row>
    <row r="25461" spans="1:6" x14ac:dyDescent="0.2">
      <c r="A25461" s="88">
        <v>32178</v>
      </c>
      <c r="B25461" s="89">
        <v>1910.48</v>
      </c>
      <c r="C25461" s="89">
        <f>LN(Table3[[#This Row],[Value]]/B25460)</f>
        <v>-6.828315155531609E-3</v>
      </c>
      <c r="D25461" s="89"/>
      <c r="E25461" s="89"/>
      <c r="F25461" s="89">
        <f>Table3[[#This Row],[Yield]]/100*(1+F25460)</f>
        <v>0</v>
      </c>
    </row>
    <row r="25462" spans="1:6" x14ac:dyDescent="0.2">
      <c r="A25462" s="88">
        <v>32181</v>
      </c>
      <c r="B25462" s="89">
        <v>1895.72</v>
      </c>
      <c r="C25462" s="89">
        <f>LN(Table3[[#This Row],[Value]]/B25461)</f>
        <v>-7.7558057839995937E-3</v>
      </c>
      <c r="D25462" s="89"/>
      <c r="E25462" s="89"/>
      <c r="F25462" s="89">
        <f>Table3[[#This Row],[Yield]]/100*(1+F25461)</f>
        <v>0</v>
      </c>
    </row>
    <row r="25463" spans="1:6" x14ac:dyDescent="0.2">
      <c r="A25463" s="88">
        <v>32182</v>
      </c>
      <c r="B25463" s="89">
        <v>1914.46</v>
      </c>
      <c r="C25463" s="89">
        <f>LN(Table3[[#This Row],[Value]]/B25462)</f>
        <v>9.8368849310774553E-3</v>
      </c>
      <c r="D25463" s="89"/>
      <c r="E25463" s="89"/>
      <c r="F25463" s="89">
        <f>Table3[[#This Row],[Yield]]/100*(1+F25462)</f>
        <v>0</v>
      </c>
    </row>
    <row r="25464" spans="1:6" x14ac:dyDescent="0.2">
      <c r="A25464" s="88">
        <v>32183</v>
      </c>
      <c r="B25464" s="89">
        <v>1962.04</v>
      </c>
      <c r="C25464" s="89">
        <f>LN(Table3[[#This Row],[Value]]/B25463)</f>
        <v>2.4549149761841044E-2</v>
      </c>
      <c r="D25464" s="89"/>
      <c r="E25464" s="89"/>
      <c r="F25464" s="89">
        <f>Table3[[#This Row],[Yield]]/100*(1+F25463)</f>
        <v>0</v>
      </c>
    </row>
    <row r="25465" spans="1:6" x14ac:dyDescent="0.2">
      <c r="A25465" s="88">
        <v>32184</v>
      </c>
      <c r="B25465" s="89">
        <v>1961.54</v>
      </c>
      <c r="C25465" s="89">
        <f>LN(Table3[[#This Row],[Value]]/B25464)</f>
        <v>-2.5486927892723592E-4</v>
      </c>
      <c r="D25465" s="89"/>
      <c r="E25465" s="89"/>
      <c r="F25465" s="89">
        <f>Table3[[#This Row],[Yield]]/100*(1+F25464)</f>
        <v>0</v>
      </c>
    </row>
    <row r="25466" spans="1:6" x14ac:dyDescent="0.2">
      <c r="A25466" s="88">
        <v>32185</v>
      </c>
      <c r="B25466" s="89">
        <v>1983.26</v>
      </c>
      <c r="C25466" s="89">
        <f>LN(Table3[[#This Row],[Value]]/B25465)</f>
        <v>1.1012076399666774E-2</v>
      </c>
      <c r="D25466" s="89"/>
      <c r="E25466" s="89"/>
      <c r="F25466" s="89">
        <f>Table3[[#This Row],[Yield]]/100*(1+F25465)</f>
        <v>0</v>
      </c>
    </row>
    <row r="25467" spans="1:6" x14ac:dyDescent="0.2">
      <c r="A25467" s="88">
        <v>32189</v>
      </c>
      <c r="B25467" s="89">
        <v>2005.97</v>
      </c>
      <c r="C25467" s="89">
        <f>LN(Table3[[#This Row],[Value]]/B25466)</f>
        <v>1.1385778877390076E-2</v>
      </c>
      <c r="D25467" s="89"/>
      <c r="E25467" s="89"/>
      <c r="F25467" s="89">
        <f>Table3[[#This Row],[Yield]]/100*(1+F25466)</f>
        <v>0</v>
      </c>
    </row>
    <row r="25468" spans="1:6" x14ac:dyDescent="0.2">
      <c r="A25468" s="88">
        <v>32190</v>
      </c>
      <c r="B25468" s="89">
        <v>2000.99</v>
      </c>
      <c r="C25468" s="89">
        <f>LN(Table3[[#This Row],[Value]]/B25467)</f>
        <v>-2.4856762054590261E-3</v>
      </c>
      <c r="D25468" s="89"/>
      <c r="E25468" s="89"/>
      <c r="F25468" s="89">
        <f>Table3[[#This Row],[Yield]]/100*(1+F25467)</f>
        <v>0</v>
      </c>
    </row>
    <row r="25469" spans="1:6" x14ac:dyDescent="0.2">
      <c r="A25469" s="88">
        <v>32191</v>
      </c>
      <c r="B25469" s="89">
        <v>1986.41</v>
      </c>
      <c r="C25469" s="89">
        <f>LN(Table3[[#This Row],[Value]]/B25468)</f>
        <v>-7.3130686559284312E-3</v>
      </c>
      <c r="D25469" s="89"/>
      <c r="E25469" s="89"/>
      <c r="F25469" s="89">
        <f>Table3[[#This Row],[Yield]]/100*(1+F25468)</f>
        <v>0</v>
      </c>
    </row>
    <row r="25470" spans="1:6" x14ac:dyDescent="0.2">
      <c r="A25470" s="88">
        <v>32192</v>
      </c>
      <c r="B25470" s="89">
        <v>2014.59</v>
      </c>
      <c r="C25470" s="89">
        <f>LN(Table3[[#This Row],[Value]]/B25469)</f>
        <v>1.4086711317674005E-2</v>
      </c>
      <c r="D25470" s="89"/>
      <c r="E25470" s="89"/>
      <c r="F25470" s="89">
        <f>Table3[[#This Row],[Yield]]/100*(1+F25469)</f>
        <v>0</v>
      </c>
    </row>
    <row r="25471" spans="1:6" x14ac:dyDescent="0.2">
      <c r="A25471" s="88">
        <v>32195</v>
      </c>
      <c r="B25471" s="89">
        <v>2040.29</v>
      </c>
      <c r="C25471" s="89">
        <f>LN(Table3[[#This Row],[Value]]/B25470)</f>
        <v>1.2676253865935662E-2</v>
      </c>
      <c r="D25471" s="89"/>
      <c r="E25471" s="89"/>
      <c r="F25471" s="89">
        <f>Table3[[#This Row],[Yield]]/100*(1+F25470)</f>
        <v>0</v>
      </c>
    </row>
    <row r="25472" spans="1:6" x14ac:dyDescent="0.2">
      <c r="A25472" s="88">
        <v>32196</v>
      </c>
      <c r="B25472" s="89">
        <v>2039.12</v>
      </c>
      <c r="C25472" s="89">
        <f>LN(Table3[[#This Row],[Value]]/B25471)</f>
        <v>-5.7361237633907366E-4</v>
      </c>
      <c r="D25472" s="89"/>
      <c r="E25472" s="89"/>
      <c r="F25472" s="89">
        <f>Table3[[#This Row],[Yield]]/100*(1+F25471)</f>
        <v>0</v>
      </c>
    </row>
    <row r="25473" spans="1:6" x14ac:dyDescent="0.2">
      <c r="A25473" s="88">
        <v>32197</v>
      </c>
      <c r="B25473" s="89">
        <v>2039.95</v>
      </c>
      <c r="C25473" s="89">
        <f>LN(Table3[[#This Row],[Value]]/B25472)</f>
        <v>4.0695551263151018E-4</v>
      </c>
      <c r="D25473" s="89"/>
      <c r="E25473" s="89"/>
      <c r="F25473" s="89">
        <f>Table3[[#This Row],[Yield]]/100*(1+F25472)</f>
        <v>0</v>
      </c>
    </row>
    <row r="25474" spans="1:6" x14ac:dyDescent="0.2">
      <c r="A25474" s="88">
        <v>32198</v>
      </c>
      <c r="B25474" s="89">
        <v>2017.57</v>
      </c>
      <c r="C25474" s="89">
        <f>LN(Table3[[#This Row],[Value]]/B25473)</f>
        <v>-1.1031480785329327E-2</v>
      </c>
      <c r="D25474" s="89"/>
      <c r="E25474" s="89"/>
      <c r="F25474" s="89">
        <f>Table3[[#This Row],[Yield]]/100*(1+F25473)</f>
        <v>0</v>
      </c>
    </row>
    <row r="25475" spans="1:6" x14ac:dyDescent="0.2">
      <c r="A25475" s="88">
        <v>32199</v>
      </c>
      <c r="B25475" s="89">
        <v>2023.21</v>
      </c>
      <c r="C25475" s="89">
        <f>LN(Table3[[#This Row],[Value]]/B25474)</f>
        <v>2.7915420599844438E-3</v>
      </c>
      <c r="D25475" s="89"/>
      <c r="E25475" s="89"/>
      <c r="F25475" s="89">
        <f>Table3[[#This Row],[Yield]]/100*(1+F25474)</f>
        <v>0</v>
      </c>
    </row>
    <row r="25476" spans="1:6" x14ac:dyDescent="0.2">
      <c r="A25476" s="88">
        <v>32202</v>
      </c>
      <c r="B25476" s="89">
        <v>2071.62</v>
      </c>
      <c r="C25476" s="89">
        <f>LN(Table3[[#This Row],[Value]]/B25475)</f>
        <v>2.3645550867938746E-2</v>
      </c>
      <c r="D25476" s="89"/>
      <c r="E25476" s="89"/>
      <c r="F25476" s="89">
        <f>Table3[[#This Row],[Yield]]/100*(1+F25475)</f>
        <v>0</v>
      </c>
    </row>
    <row r="25477" spans="1:6" x14ac:dyDescent="0.2">
      <c r="A25477" s="88">
        <v>32203</v>
      </c>
      <c r="B25477" s="89">
        <v>2070.46</v>
      </c>
      <c r="C25477" s="89">
        <f>LN(Table3[[#This Row],[Value]]/B25476)</f>
        <v>-5.6010508262802007E-4</v>
      </c>
      <c r="D25477" s="89"/>
      <c r="E25477" s="89"/>
      <c r="F25477" s="89">
        <f>Table3[[#This Row],[Yield]]/100*(1+F25476)</f>
        <v>0</v>
      </c>
    </row>
    <row r="25478" spans="1:6" x14ac:dyDescent="0.2">
      <c r="A25478" s="88">
        <v>32204</v>
      </c>
      <c r="B25478" s="89">
        <v>2071.29</v>
      </c>
      <c r="C25478" s="89">
        <f>LN(Table3[[#This Row],[Value]]/B25477)</f>
        <v>4.0079677001794874E-4</v>
      </c>
      <c r="D25478" s="89"/>
      <c r="E25478" s="89"/>
      <c r="F25478" s="89">
        <f>Table3[[#This Row],[Yield]]/100*(1+F25477)</f>
        <v>0</v>
      </c>
    </row>
    <row r="25479" spans="1:6" x14ac:dyDescent="0.2">
      <c r="A25479" s="88">
        <v>32205</v>
      </c>
      <c r="B25479" s="89">
        <v>2063.4899999999998</v>
      </c>
      <c r="C25479" s="89">
        <f>LN(Table3[[#This Row],[Value]]/B25478)</f>
        <v>-3.7728775182675339E-3</v>
      </c>
      <c r="D25479" s="89"/>
      <c r="E25479" s="89"/>
      <c r="F25479" s="89">
        <f>Table3[[#This Row],[Yield]]/100*(1+F25478)</f>
        <v>0</v>
      </c>
    </row>
    <row r="25480" spans="1:6" x14ac:dyDescent="0.2">
      <c r="A25480" s="88">
        <v>32206</v>
      </c>
      <c r="B25480" s="89">
        <v>2057.86</v>
      </c>
      <c r="C25480" s="89">
        <f>LN(Table3[[#This Row],[Value]]/B25479)</f>
        <v>-2.7321161765317017E-3</v>
      </c>
      <c r="D25480" s="89"/>
      <c r="E25480" s="89"/>
      <c r="F25480" s="89">
        <f>Table3[[#This Row],[Yield]]/100*(1+F25479)</f>
        <v>0</v>
      </c>
    </row>
    <row r="25481" spans="1:6" x14ac:dyDescent="0.2">
      <c r="A25481" s="88">
        <v>32209</v>
      </c>
      <c r="B25481" s="89">
        <v>2056.37</v>
      </c>
      <c r="C25481" s="89">
        <f>LN(Table3[[#This Row],[Value]]/B25480)</f>
        <v>-7.2431539565956144E-4</v>
      </c>
      <c r="D25481" s="89"/>
      <c r="E25481" s="89"/>
      <c r="F25481" s="89">
        <f>Table3[[#This Row],[Yield]]/100*(1+F25480)</f>
        <v>0</v>
      </c>
    </row>
    <row r="25482" spans="1:6" x14ac:dyDescent="0.2">
      <c r="A25482" s="88">
        <v>32210</v>
      </c>
      <c r="B25482" s="89">
        <v>2081.0700000000002</v>
      </c>
      <c r="C25482" s="89">
        <f>LN(Table3[[#This Row],[Value]]/B25481)</f>
        <v>1.1939892028600387E-2</v>
      </c>
      <c r="D25482" s="89"/>
      <c r="E25482" s="89"/>
      <c r="F25482" s="89">
        <f>Table3[[#This Row],[Yield]]/100*(1+F25481)</f>
        <v>0</v>
      </c>
    </row>
    <row r="25483" spans="1:6" x14ac:dyDescent="0.2">
      <c r="A25483" s="88">
        <v>32211</v>
      </c>
      <c r="B25483" s="89">
        <v>2074.27</v>
      </c>
      <c r="C25483" s="89">
        <f>LN(Table3[[#This Row],[Value]]/B25482)</f>
        <v>-3.2728999648939361E-3</v>
      </c>
      <c r="D25483" s="89"/>
      <c r="E25483" s="89"/>
      <c r="F25483" s="89">
        <f>Table3[[#This Row],[Yield]]/100*(1+F25482)</f>
        <v>0</v>
      </c>
    </row>
    <row r="25484" spans="1:6" x14ac:dyDescent="0.2">
      <c r="A25484" s="88">
        <v>32212</v>
      </c>
      <c r="B25484" s="89">
        <v>2026.03</v>
      </c>
      <c r="C25484" s="89">
        <f>LN(Table3[[#This Row],[Value]]/B25483)</f>
        <v>-2.3531071335735208E-2</v>
      </c>
      <c r="D25484" s="89"/>
      <c r="E25484" s="89"/>
      <c r="F25484" s="89">
        <f>Table3[[#This Row],[Yield]]/100*(1+F25483)</f>
        <v>0</v>
      </c>
    </row>
    <row r="25485" spans="1:6" x14ac:dyDescent="0.2">
      <c r="A25485" s="88">
        <v>32213</v>
      </c>
      <c r="B25485" s="89">
        <v>2034.98</v>
      </c>
      <c r="C25485" s="89">
        <f>LN(Table3[[#This Row],[Value]]/B25484)</f>
        <v>4.4077776171055063E-3</v>
      </c>
      <c r="D25485" s="89"/>
      <c r="E25485" s="89"/>
      <c r="F25485" s="89">
        <f>Table3[[#This Row],[Yield]]/100*(1+F25484)</f>
        <v>0</v>
      </c>
    </row>
    <row r="25486" spans="1:6" x14ac:dyDescent="0.2">
      <c r="A25486" s="88">
        <v>32216</v>
      </c>
      <c r="B25486" s="89">
        <v>2050.0700000000002</v>
      </c>
      <c r="C25486" s="89">
        <f>LN(Table3[[#This Row],[Value]]/B25485)</f>
        <v>7.3879480723720616E-3</v>
      </c>
      <c r="D25486" s="89"/>
      <c r="E25486" s="89"/>
      <c r="F25486" s="89">
        <f>Table3[[#This Row],[Yield]]/100*(1+F25485)</f>
        <v>0</v>
      </c>
    </row>
    <row r="25487" spans="1:6" x14ac:dyDescent="0.2">
      <c r="A25487" s="88">
        <v>32217</v>
      </c>
      <c r="B25487" s="89">
        <v>2047.41</v>
      </c>
      <c r="C25487" s="89">
        <f>LN(Table3[[#This Row],[Value]]/B25486)</f>
        <v>-1.2983591737710488E-3</v>
      </c>
      <c r="D25487" s="89"/>
      <c r="E25487" s="89"/>
      <c r="F25487" s="89">
        <f>Table3[[#This Row],[Yield]]/100*(1+F25486)</f>
        <v>0</v>
      </c>
    </row>
    <row r="25488" spans="1:6" x14ac:dyDescent="0.2">
      <c r="A25488" s="88">
        <v>32218</v>
      </c>
      <c r="B25488" s="89">
        <v>2064.3200000000002</v>
      </c>
      <c r="C25488" s="89">
        <f>LN(Table3[[#This Row],[Value]]/B25487)</f>
        <v>8.225294626703572E-3</v>
      </c>
      <c r="D25488" s="89"/>
      <c r="E25488" s="89"/>
      <c r="F25488" s="89">
        <f>Table3[[#This Row],[Yield]]/100*(1+F25487)</f>
        <v>0</v>
      </c>
    </row>
    <row r="25489" spans="1:6" x14ac:dyDescent="0.2">
      <c r="A25489" s="88">
        <v>32219</v>
      </c>
      <c r="B25489" s="89">
        <v>2086.04</v>
      </c>
      <c r="C25489" s="89">
        <f>LN(Table3[[#This Row],[Value]]/B25488)</f>
        <v>1.0466657488411092E-2</v>
      </c>
      <c r="D25489" s="89"/>
      <c r="E25489" s="89"/>
      <c r="F25489" s="89">
        <f>Table3[[#This Row],[Yield]]/100*(1+F25488)</f>
        <v>0</v>
      </c>
    </row>
    <row r="25490" spans="1:6" x14ac:dyDescent="0.2">
      <c r="A25490" s="88">
        <v>32220</v>
      </c>
      <c r="B25490" s="89">
        <v>2087.37</v>
      </c>
      <c r="C25490" s="89">
        <f>LN(Table3[[#This Row],[Value]]/B25489)</f>
        <v>6.3736850442422627E-4</v>
      </c>
      <c r="D25490" s="89"/>
      <c r="E25490" s="89"/>
      <c r="F25490" s="89">
        <f>Table3[[#This Row],[Yield]]/100*(1+F25489)</f>
        <v>0</v>
      </c>
    </row>
    <row r="25491" spans="1:6" x14ac:dyDescent="0.2">
      <c r="A25491" s="88">
        <v>32223</v>
      </c>
      <c r="B25491" s="89">
        <v>2067.14</v>
      </c>
      <c r="C25491" s="89">
        <f>LN(Table3[[#This Row],[Value]]/B25490)</f>
        <v>-9.7388909374583003E-3</v>
      </c>
      <c r="D25491" s="89"/>
      <c r="E25491" s="89"/>
      <c r="F25491" s="89">
        <f>Table3[[#This Row],[Yield]]/100*(1+F25490)</f>
        <v>0</v>
      </c>
    </row>
    <row r="25492" spans="1:6" x14ac:dyDescent="0.2">
      <c r="A25492" s="88">
        <v>32224</v>
      </c>
      <c r="B25492" s="89">
        <v>2066.15</v>
      </c>
      <c r="C25492" s="89">
        <f>LN(Table3[[#This Row],[Value]]/B25491)</f>
        <v>-4.7903728939008473E-4</v>
      </c>
      <c r="D25492" s="89"/>
      <c r="E25492" s="89"/>
      <c r="F25492" s="89">
        <f>Table3[[#This Row],[Yield]]/100*(1+F25491)</f>
        <v>0</v>
      </c>
    </row>
    <row r="25493" spans="1:6" x14ac:dyDescent="0.2">
      <c r="A25493" s="88">
        <v>32225</v>
      </c>
      <c r="B25493" s="89">
        <v>2067.64</v>
      </c>
      <c r="C25493" s="89">
        <f>LN(Table3[[#This Row],[Value]]/B25492)</f>
        <v>7.2088812664731941E-4</v>
      </c>
      <c r="D25493" s="89"/>
      <c r="E25493" s="89"/>
      <c r="F25493" s="89">
        <f>Table3[[#This Row],[Yield]]/100*(1+F25492)</f>
        <v>0</v>
      </c>
    </row>
    <row r="25494" spans="1:6" x14ac:dyDescent="0.2">
      <c r="A25494" s="88">
        <v>32226</v>
      </c>
      <c r="B25494" s="89">
        <v>2023.87</v>
      </c>
      <c r="C25494" s="89">
        <f>LN(Table3[[#This Row],[Value]]/B25493)</f>
        <v>-2.1396340140953606E-2</v>
      </c>
      <c r="D25494" s="89"/>
      <c r="E25494" s="89"/>
      <c r="F25494" s="89">
        <f>Table3[[#This Row],[Yield]]/100*(1+F25493)</f>
        <v>0</v>
      </c>
    </row>
    <row r="25495" spans="1:6" x14ac:dyDescent="0.2">
      <c r="A25495" s="88">
        <v>32227</v>
      </c>
      <c r="B25495" s="89">
        <v>1978.95</v>
      </c>
      <c r="C25495" s="89">
        <f>LN(Table3[[#This Row],[Value]]/B25494)</f>
        <v>-2.2445119097662437E-2</v>
      </c>
      <c r="D25495" s="89"/>
      <c r="E25495" s="89"/>
      <c r="F25495" s="89">
        <f>Table3[[#This Row],[Yield]]/100*(1+F25494)</f>
        <v>0</v>
      </c>
    </row>
    <row r="25496" spans="1:6" x14ac:dyDescent="0.2">
      <c r="A25496" s="88">
        <v>32230</v>
      </c>
      <c r="B25496" s="89">
        <v>1979.77</v>
      </c>
      <c r="C25496" s="89">
        <f>LN(Table3[[#This Row],[Value]]/B25495)</f>
        <v>4.1427532724082989E-4</v>
      </c>
      <c r="D25496" s="89"/>
      <c r="E25496" s="89"/>
      <c r="F25496" s="89">
        <f>Table3[[#This Row],[Yield]]/100*(1+F25495)</f>
        <v>0</v>
      </c>
    </row>
    <row r="25497" spans="1:6" x14ac:dyDescent="0.2">
      <c r="A25497" s="88">
        <v>32231</v>
      </c>
      <c r="B25497" s="89">
        <v>1998.34</v>
      </c>
      <c r="C25497" s="89">
        <f>LN(Table3[[#This Row],[Value]]/B25496)</f>
        <v>9.3361595762317968E-3</v>
      </c>
      <c r="D25497" s="89"/>
      <c r="E25497" s="89"/>
      <c r="F25497" s="89">
        <f>Table3[[#This Row],[Yield]]/100*(1+F25496)</f>
        <v>0</v>
      </c>
    </row>
    <row r="25498" spans="1:6" x14ac:dyDescent="0.2">
      <c r="A25498" s="88">
        <v>32232</v>
      </c>
      <c r="B25498" s="89">
        <v>1978.12</v>
      </c>
      <c r="C25498" s="89">
        <f>LN(Table3[[#This Row],[Value]]/B25497)</f>
        <v>-1.0169937218151038E-2</v>
      </c>
      <c r="D25498" s="89"/>
      <c r="E25498" s="89"/>
      <c r="F25498" s="89">
        <f>Table3[[#This Row],[Yield]]/100*(1+F25497)</f>
        <v>0</v>
      </c>
    </row>
    <row r="25499" spans="1:6" x14ac:dyDescent="0.2">
      <c r="A25499" s="88">
        <v>32233</v>
      </c>
      <c r="B25499" s="89">
        <v>1988.06</v>
      </c>
      <c r="C25499" s="89">
        <f>LN(Table3[[#This Row],[Value]]/B25498)</f>
        <v>5.0123901643815867E-3</v>
      </c>
      <c r="D25499" s="89"/>
      <c r="E25499" s="89"/>
      <c r="F25499" s="89">
        <f>Table3[[#This Row],[Yield]]/100*(1+F25498)</f>
        <v>0</v>
      </c>
    </row>
    <row r="25500" spans="1:6" x14ac:dyDescent="0.2">
      <c r="A25500" s="88">
        <v>32237</v>
      </c>
      <c r="B25500" s="89">
        <v>1980.6</v>
      </c>
      <c r="C25500" s="89">
        <f>LN(Table3[[#This Row],[Value]]/B25499)</f>
        <v>-3.7594597603963355E-3</v>
      </c>
      <c r="D25500" s="89"/>
      <c r="E25500" s="89"/>
      <c r="F25500" s="89">
        <f>Table3[[#This Row],[Yield]]/100*(1+F25499)</f>
        <v>0</v>
      </c>
    </row>
    <row r="25501" spans="1:6" x14ac:dyDescent="0.2">
      <c r="A25501" s="88">
        <v>32238</v>
      </c>
      <c r="B25501" s="89">
        <v>1997.51</v>
      </c>
      <c r="C25501" s="89">
        <f>LN(Table3[[#This Row],[Value]]/B25500)</f>
        <v>8.501575798518405E-3</v>
      </c>
      <c r="D25501" s="89"/>
      <c r="E25501" s="89"/>
      <c r="F25501" s="89">
        <f>Table3[[#This Row],[Yield]]/100*(1+F25500)</f>
        <v>0</v>
      </c>
    </row>
    <row r="25502" spans="1:6" x14ac:dyDescent="0.2">
      <c r="A25502" s="88">
        <v>32239</v>
      </c>
      <c r="B25502" s="89">
        <v>2061.67</v>
      </c>
      <c r="C25502" s="89">
        <f>LN(Table3[[#This Row],[Value]]/B25501)</f>
        <v>3.1614929086325454E-2</v>
      </c>
      <c r="D25502" s="89"/>
      <c r="E25502" s="89"/>
      <c r="F25502" s="89">
        <f>Table3[[#This Row],[Yield]]/100*(1+F25501)</f>
        <v>0</v>
      </c>
    </row>
    <row r="25503" spans="1:6" x14ac:dyDescent="0.2">
      <c r="A25503" s="88">
        <v>32240</v>
      </c>
      <c r="B25503" s="89">
        <v>2062.17</v>
      </c>
      <c r="C25503" s="89">
        <f>LN(Table3[[#This Row],[Value]]/B25502)</f>
        <v>2.4249243542427627E-4</v>
      </c>
      <c r="D25503" s="89"/>
      <c r="E25503" s="89"/>
      <c r="F25503" s="89">
        <f>Table3[[#This Row],[Yield]]/100*(1+F25502)</f>
        <v>0</v>
      </c>
    </row>
    <row r="25504" spans="1:6" x14ac:dyDescent="0.2">
      <c r="A25504" s="88">
        <v>32241</v>
      </c>
      <c r="B25504" s="89">
        <v>2090.19</v>
      </c>
      <c r="C25504" s="89">
        <f>LN(Table3[[#This Row],[Value]]/B25503)</f>
        <v>1.3496144510314157E-2</v>
      </c>
      <c r="D25504" s="89"/>
      <c r="E25504" s="89"/>
      <c r="F25504" s="89">
        <f>Table3[[#This Row],[Yield]]/100*(1+F25503)</f>
        <v>0</v>
      </c>
    </row>
    <row r="25505" spans="1:6" x14ac:dyDescent="0.2">
      <c r="A25505" s="88">
        <v>32244</v>
      </c>
      <c r="B25505" s="89">
        <v>2095.9899999999998</v>
      </c>
      <c r="C25505" s="89">
        <f>LN(Table3[[#This Row],[Value]]/B25504)</f>
        <v>2.7710245194002177E-3</v>
      </c>
      <c r="D25505" s="89"/>
      <c r="E25505" s="89"/>
      <c r="F25505" s="89">
        <f>Table3[[#This Row],[Yield]]/100*(1+F25504)</f>
        <v>0</v>
      </c>
    </row>
    <row r="25506" spans="1:6" x14ac:dyDescent="0.2">
      <c r="A25506" s="88">
        <v>32245</v>
      </c>
      <c r="B25506" s="89">
        <v>2110.08</v>
      </c>
      <c r="C25506" s="89">
        <f>LN(Table3[[#This Row],[Value]]/B25505)</f>
        <v>6.6998660061264982E-3</v>
      </c>
      <c r="D25506" s="89"/>
      <c r="E25506" s="89"/>
      <c r="F25506" s="89">
        <f>Table3[[#This Row],[Yield]]/100*(1+F25505)</f>
        <v>0</v>
      </c>
    </row>
    <row r="25507" spans="1:6" x14ac:dyDescent="0.2">
      <c r="A25507" s="88">
        <v>32246</v>
      </c>
      <c r="B25507" s="89">
        <v>2107.1</v>
      </c>
      <c r="C25507" s="89">
        <f>LN(Table3[[#This Row],[Value]]/B25506)</f>
        <v>-1.4132669205497025E-3</v>
      </c>
      <c r="D25507" s="89"/>
      <c r="E25507" s="89"/>
      <c r="F25507" s="89">
        <f>Table3[[#This Row],[Yield]]/100*(1+F25506)</f>
        <v>0</v>
      </c>
    </row>
    <row r="25508" spans="1:6" x14ac:dyDescent="0.2">
      <c r="A25508" s="88">
        <v>32247</v>
      </c>
      <c r="B25508" s="89">
        <v>2005.64</v>
      </c>
      <c r="C25508" s="89">
        <f>LN(Table3[[#This Row],[Value]]/B25507)</f>
        <v>-4.9349382721197925E-2</v>
      </c>
      <c r="D25508" s="89"/>
      <c r="E25508" s="89"/>
      <c r="F25508" s="89">
        <f>Table3[[#This Row],[Yield]]/100*(1+F25507)</f>
        <v>0</v>
      </c>
    </row>
    <row r="25509" spans="1:6" x14ac:dyDescent="0.2">
      <c r="A25509" s="88">
        <v>32248</v>
      </c>
      <c r="B25509" s="89">
        <v>2013.93</v>
      </c>
      <c r="C25509" s="89">
        <f>LN(Table3[[#This Row],[Value]]/B25508)</f>
        <v>4.1248251698372297E-3</v>
      </c>
      <c r="D25509" s="89"/>
      <c r="E25509" s="89"/>
      <c r="F25509" s="89">
        <f>Table3[[#This Row],[Yield]]/100*(1+F25508)</f>
        <v>0</v>
      </c>
    </row>
    <row r="25510" spans="1:6" x14ac:dyDescent="0.2">
      <c r="A25510" s="88">
        <v>32251</v>
      </c>
      <c r="B25510" s="89">
        <v>2008.12</v>
      </c>
      <c r="C25510" s="89">
        <f>LN(Table3[[#This Row],[Value]]/B25509)</f>
        <v>-2.8890759892206898E-3</v>
      </c>
      <c r="D25510" s="89"/>
      <c r="E25510" s="89"/>
      <c r="F25510" s="89">
        <f>Table3[[#This Row],[Yield]]/100*(1+F25509)</f>
        <v>0</v>
      </c>
    </row>
    <row r="25511" spans="1:6" x14ac:dyDescent="0.2">
      <c r="A25511" s="88">
        <v>32252</v>
      </c>
      <c r="B25511" s="89">
        <v>1999.5</v>
      </c>
      <c r="C25511" s="89">
        <f>LN(Table3[[#This Row],[Value]]/B25510)</f>
        <v>-4.3018116953072259E-3</v>
      </c>
      <c r="D25511" s="89"/>
      <c r="E25511" s="89"/>
      <c r="F25511" s="89">
        <f>Table3[[#This Row],[Yield]]/100*(1+F25510)</f>
        <v>0</v>
      </c>
    </row>
    <row r="25512" spans="1:6" x14ac:dyDescent="0.2">
      <c r="A25512" s="88">
        <v>32253</v>
      </c>
      <c r="B25512" s="89">
        <v>1985.41</v>
      </c>
      <c r="C25512" s="89">
        <f>LN(Table3[[#This Row],[Value]]/B25511)</f>
        <v>-7.071707375526563E-3</v>
      </c>
      <c r="D25512" s="89"/>
      <c r="E25512" s="89"/>
      <c r="F25512" s="89">
        <f>Table3[[#This Row],[Yield]]/100*(1+F25511)</f>
        <v>0</v>
      </c>
    </row>
    <row r="25513" spans="1:6" x14ac:dyDescent="0.2">
      <c r="A25513" s="88">
        <v>32254</v>
      </c>
      <c r="B25513" s="89">
        <v>1987.4</v>
      </c>
      <c r="C25513" s="89">
        <f>LN(Table3[[#This Row],[Value]]/B25512)</f>
        <v>1.0018098859165192E-3</v>
      </c>
      <c r="D25513" s="89"/>
      <c r="E25513" s="89"/>
      <c r="F25513" s="89">
        <f>Table3[[#This Row],[Yield]]/100*(1+F25512)</f>
        <v>0</v>
      </c>
    </row>
    <row r="25514" spans="1:6" x14ac:dyDescent="0.2">
      <c r="A25514" s="88">
        <v>32255</v>
      </c>
      <c r="B25514" s="89">
        <v>2015.09</v>
      </c>
      <c r="C25514" s="89">
        <f>LN(Table3[[#This Row],[Value]]/B25513)</f>
        <v>1.3836607598475225E-2</v>
      </c>
      <c r="D25514" s="89"/>
      <c r="E25514" s="89"/>
      <c r="F25514" s="89">
        <f>Table3[[#This Row],[Yield]]/100*(1+F25513)</f>
        <v>0</v>
      </c>
    </row>
    <row r="25515" spans="1:6" x14ac:dyDescent="0.2">
      <c r="A25515" s="88">
        <v>32258</v>
      </c>
      <c r="B25515" s="89">
        <v>2035.97</v>
      </c>
      <c r="C25515" s="89">
        <f>LN(Table3[[#This Row],[Value]]/B25514)</f>
        <v>1.0308504392050463E-2</v>
      </c>
      <c r="D25515" s="89"/>
      <c r="E25515" s="89"/>
      <c r="F25515" s="89">
        <f>Table3[[#This Row],[Yield]]/100*(1+F25514)</f>
        <v>0</v>
      </c>
    </row>
    <row r="25516" spans="1:6" x14ac:dyDescent="0.2">
      <c r="A25516" s="88">
        <v>32259</v>
      </c>
      <c r="B25516" s="89">
        <v>2044.76</v>
      </c>
      <c r="C25516" s="89">
        <f>LN(Table3[[#This Row],[Value]]/B25515)</f>
        <v>4.3080593887556513E-3</v>
      </c>
      <c r="D25516" s="89"/>
      <c r="E25516" s="89"/>
      <c r="F25516" s="89">
        <f>Table3[[#This Row],[Yield]]/100*(1+F25515)</f>
        <v>0</v>
      </c>
    </row>
    <row r="25517" spans="1:6" x14ac:dyDescent="0.2">
      <c r="A25517" s="88">
        <v>32260</v>
      </c>
      <c r="B25517" s="89">
        <v>2047.91</v>
      </c>
      <c r="C25517" s="89">
        <f>LN(Table3[[#This Row],[Value]]/B25516)</f>
        <v>1.5393377047305925E-3</v>
      </c>
      <c r="D25517" s="89"/>
      <c r="E25517" s="89"/>
      <c r="F25517" s="89">
        <f>Table3[[#This Row],[Yield]]/100*(1+F25516)</f>
        <v>0</v>
      </c>
    </row>
    <row r="25518" spans="1:6" x14ac:dyDescent="0.2">
      <c r="A25518" s="88">
        <v>32261</v>
      </c>
      <c r="B25518" s="89">
        <v>2041.28</v>
      </c>
      <c r="C25518" s="89">
        <f>LN(Table3[[#This Row],[Value]]/B25517)</f>
        <v>-3.2426988276844453E-3</v>
      </c>
      <c r="D25518" s="89"/>
      <c r="E25518" s="89"/>
      <c r="F25518" s="89">
        <f>Table3[[#This Row],[Yield]]/100*(1+F25517)</f>
        <v>0</v>
      </c>
    </row>
    <row r="25519" spans="1:6" x14ac:dyDescent="0.2">
      <c r="A25519" s="88">
        <v>32262</v>
      </c>
      <c r="B25519" s="89">
        <v>2032.33</v>
      </c>
      <c r="C25519" s="89">
        <f>LN(Table3[[#This Row],[Value]]/B25518)</f>
        <v>-4.394143966123038E-3</v>
      </c>
      <c r="D25519" s="89"/>
      <c r="E25519" s="89"/>
      <c r="F25519" s="89">
        <f>Table3[[#This Row],[Yield]]/100*(1+F25518)</f>
        <v>0</v>
      </c>
    </row>
    <row r="25520" spans="1:6" x14ac:dyDescent="0.2">
      <c r="A25520" s="88">
        <v>32265</v>
      </c>
      <c r="B25520" s="89">
        <v>2043.27</v>
      </c>
      <c r="C25520" s="89">
        <f>LN(Table3[[#This Row],[Value]]/B25519)</f>
        <v>5.3685475882857799E-3</v>
      </c>
      <c r="D25520" s="89"/>
      <c r="E25520" s="89"/>
      <c r="F25520" s="89">
        <f>Table3[[#This Row],[Yield]]/100*(1+F25519)</f>
        <v>0</v>
      </c>
    </row>
    <row r="25521" spans="1:6" x14ac:dyDescent="0.2">
      <c r="A25521" s="88">
        <v>32266</v>
      </c>
      <c r="B25521" s="89">
        <v>2058.36</v>
      </c>
      <c r="C25521" s="89">
        <f>LN(Table3[[#This Row],[Value]]/B25520)</f>
        <v>7.3580835339807594E-3</v>
      </c>
      <c r="D25521" s="89"/>
      <c r="E25521" s="89"/>
      <c r="F25521" s="89">
        <f>Table3[[#This Row],[Yield]]/100*(1+F25520)</f>
        <v>0</v>
      </c>
    </row>
    <row r="25522" spans="1:6" x14ac:dyDescent="0.2">
      <c r="A25522" s="88">
        <v>32267</v>
      </c>
      <c r="B25522" s="89">
        <v>2036.31</v>
      </c>
      <c r="C25522" s="89">
        <f>LN(Table3[[#This Row],[Value]]/B25521)</f>
        <v>-1.0770202797572809E-2</v>
      </c>
      <c r="D25522" s="89"/>
      <c r="E25522" s="89"/>
      <c r="F25522" s="89">
        <f>Table3[[#This Row],[Yield]]/100*(1+F25521)</f>
        <v>0</v>
      </c>
    </row>
    <row r="25523" spans="1:6" x14ac:dyDescent="0.2">
      <c r="A25523" s="88">
        <v>32268</v>
      </c>
      <c r="B25523" s="89">
        <v>2020.23</v>
      </c>
      <c r="C25523" s="89">
        <f>LN(Table3[[#This Row],[Value]]/B25522)</f>
        <v>-7.9279801124878535E-3</v>
      </c>
      <c r="D25523" s="89"/>
      <c r="E25523" s="89"/>
      <c r="F25523" s="89">
        <f>Table3[[#This Row],[Yield]]/100*(1+F25522)</f>
        <v>0</v>
      </c>
    </row>
    <row r="25524" spans="1:6" x14ac:dyDescent="0.2">
      <c r="A25524" s="88">
        <v>32269</v>
      </c>
      <c r="B25524" s="89">
        <v>2007.46</v>
      </c>
      <c r="C25524" s="89">
        <f>LN(Table3[[#This Row],[Value]]/B25523)</f>
        <v>-6.3411249574669721E-3</v>
      </c>
      <c r="D25524" s="89"/>
      <c r="E25524" s="89"/>
      <c r="F25524" s="89">
        <f>Table3[[#This Row],[Yield]]/100*(1+F25523)</f>
        <v>0</v>
      </c>
    </row>
    <row r="25525" spans="1:6" x14ac:dyDescent="0.2">
      <c r="A25525" s="88">
        <v>32272</v>
      </c>
      <c r="B25525" s="89">
        <v>1997.35</v>
      </c>
      <c r="C25525" s="89">
        <f>LN(Table3[[#This Row],[Value]]/B25524)</f>
        <v>-5.0489393887965667E-3</v>
      </c>
      <c r="D25525" s="89"/>
      <c r="E25525" s="89"/>
      <c r="F25525" s="89">
        <f>Table3[[#This Row],[Yield]]/100*(1+F25524)</f>
        <v>0</v>
      </c>
    </row>
    <row r="25526" spans="1:6" x14ac:dyDescent="0.2">
      <c r="A25526" s="88">
        <v>32273</v>
      </c>
      <c r="B25526" s="89">
        <v>2003.65</v>
      </c>
      <c r="C25526" s="89">
        <f>LN(Table3[[#This Row],[Value]]/B25525)</f>
        <v>3.1492152995334015E-3</v>
      </c>
      <c r="D25526" s="89"/>
      <c r="E25526" s="89"/>
      <c r="F25526" s="89">
        <f>Table3[[#This Row],[Yield]]/100*(1+F25525)</f>
        <v>0</v>
      </c>
    </row>
    <row r="25527" spans="1:6" x14ac:dyDescent="0.2">
      <c r="A25527" s="88">
        <v>32274</v>
      </c>
      <c r="B25527" s="89">
        <v>1965.85</v>
      </c>
      <c r="C25527" s="89">
        <f>LN(Table3[[#This Row],[Value]]/B25526)</f>
        <v>-1.904579550644693E-2</v>
      </c>
      <c r="D25527" s="89"/>
      <c r="E25527" s="89"/>
      <c r="F25527" s="89">
        <f>Table3[[#This Row],[Yield]]/100*(1+F25526)</f>
        <v>0</v>
      </c>
    </row>
    <row r="25528" spans="1:6" x14ac:dyDescent="0.2">
      <c r="A25528" s="88">
        <v>32275</v>
      </c>
      <c r="B25528" s="89">
        <v>1968</v>
      </c>
      <c r="C25528" s="89">
        <f>LN(Table3[[#This Row],[Value]]/B25527)</f>
        <v>1.093076865702275E-3</v>
      </c>
      <c r="D25528" s="89"/>
      <c r="E25528" s="89"/>
      <c r="F25528" s="89">
        <f>Table3[[#This Row],[Yield]]/100*(1+F25527)</f>
        <v>0</v>
      </c>
    </row>
    <row r="25529" spans="1:6" x14ac:dyDescent="0.2">
      <c r="A25529" s="88">
        <v>32276</v>
      </c>
      <c r="B25529" s="89">
        <v>1990.55</v>
      </c>
      <c r="C25529" s="89">
        <f>LN(Table3[[#This Row],[Value]]/B25528)</f>
        <v>1.1393183829443003E-2</v>
      </c>
      <c r="D25529" s="89"/>
      <c r="E25529" s="89"/>
      <c r="F25529" s="89">
        <f>Table3[[#This Row],[Yield]]/100*(1+F25528)</f>
        <v>0</v>
      </c>
    </row>
    <row r="25530" spans="1:6" x14ac:dyDescent="0.2">
      <c r="A25530" s="88">
        <v>32279</v>
      </c>
      <c r="B25530" s="89">
        <v>2007.63</v>
      </c>
      <c r="C25530" s="89">
        <f>LN(Table3[[#This Row],[Value]]/B25529)</f>
        <v>8.5439394432682662E-3</v>
      </c>
      <c r="D25530" s="89"/>
      <c r="E25530" s="89"/>
      <c r="F25530" s="89">
        <f>Table3[[#This Row],[Yield]]/100*(1+F25529)</f>
        <v>0</v>
      </c>
    </row>
    <row r="25531" spans="1:6" x14ac:dyDescent="0.2">
      <c r="A25531" s="88">
        <v>32280</v>
      </c>
      <c r="B25531" s="89">
        <v>1986.41</v>
      </c>
      <c r="C25531" s="89">
        <f>LN(Table3[[#This Row],[Value]]/B25530)</f>
        <v>-1.0625932470841856E-2</v>
      </c>
      <c r="D25531" s="89"/>
      <c r="E25531" s="89"/>
      <c r="F25531" s="89">
        <f>Table3[[#This Row],[Yield]]/100*(1+F25530)</f>
        <v>0</v>
      </c>
    </row>
    <row r="25532" spans="1:6" x14ac:dyDescent="0.2">
      <c r="A25532" s="88">
        <v>32281</v>
      </c>
      <c r="B25532" s="89">
        <v>1951.09</v>
      </c>
      <c r="C25532" s="89">
        <f>LN(Table3[[#This Row],[Value]]/B25531)</f>
        <v>-1.7940798665275096E-2</v>
      </c>
      <c r="D25532" s="89"/>
      <c r="E25532" s="89"/>
      <c r="F25532" s="89">
        <f>Table3[[#This Row],[Yield]]/100*(1+F25531)</f>
        <v>0</v>
      </c>
    </row>
    <row r="25533" spans="1:6" x14ac:dyDescent="0.2">
      <c r="A25533" s="88">
        <v>32282</v>
      </c>
      <c r="B25533" s="89">
        <v>1958.72</v>
      </c>
      <c r="C25533" s="89">
        <f>LN(Table3[[#This Row],[Value]]/B25532)</f>
        <v>3.9030079139119622E-3</v>
      </c>
      <c r="D25533" s="89"/>
      <c r="E25533" s="89"/>
      <c r="F25533" s="89">
        <f>Table3[[#This Row],[Yield]]/100*(1+F25532)</f>
        <v>0</v>
      </c>
    </row>
    <row r="25534" spans="1:6" x14ac:dyDescent="0.2">
      <c r="A25534" s="88">
        <v>32283</v>
      </c>
      <c r="B25534" s="89">
        <v>1952.59</v>
      </c>
      <c r="C25534" s="89">
        <f>LN(Table3[[#This Row],[Value]]/B25533)</f>
        <v>-3.1345022608742874E-3</v>
      </c>
      <c r="D25534" s="89"/>
      <c r="E25534" s="89"/>
      <c r="F25534" s="89">
        <f>Table3[[#This Row],[Yield]]/100*(1+F25533)</f>
        <v>0</v>
      </c>
    </row>
    <row r="25535" spans="1:6" x14ac:dyDescent="0.2">
      <c r="A25535" s="88">
        <v>32286</v>
      </c>
      <c r="B25535" s="89">
        <v>1941.48</v>
      </c>
      <c r="C25535" s="89">
        <f>LN(Table3[[#This Row],[Value]]/B25534)</f>
        <v>-5.7061275965850531E-3</v>
      </c>
      <c r="D25535" s="89"/>
      <c r="E25535" s="89"/>
      <c r="F25535" s="89">
        <f>Table3[[#This Row],[Yield]]/100*(1+F25534)</f>
        <v>0</v>
      </c>
    </row>
    <row r="25536" spans="1:6" x14ac:dyDescent="0.2">
      <c r="A25536" s="88">
        <v>32287</v>
      </c>
      <c r="B25536" s="89">
        <v>1962.53</v>
      </c>
      <c r="C25536" s="89">
        <f>LN(Table3[[#This Row],[Value]]/B25535)</f>
        <v>1.0783888358682471E-2</v>
      </c>
      <c r="D25536" s="89"/>
      <c r="E25536" s="89"/>
      <c r="F25536" s="89">
        <f>Table3[[#This Row],[Yield]]/100*(1+F25535)</f>
        <v>0</v>
      </c>
    </row>
    <row r="25537" spans="1:6" x14ac:dyDescent="0.2">
      <c r="A25537" s="88">
        <v>32288</v>
      </c>
      <c r="B25537" s="89">
        <v>1961.37</v>
      </c>
      <c r="C25537" s="89">
        <f>LN(Table3[[#This Row],[Value]]/B25536)</f>
        <v>-5.9124851998896145E-4</v>
      </c>
      <c r="D25537" s="89"/>
      <c r="E25537" s="89"/>
      <c r="F25537" s="89">
        <f>Table3[[#This Row],[Yield]]/100*(1+F25536)</f>
        <v>0</v>
      </c>
    </row>
    <row r="25538" spans="1:6" x14ac:dyDescent="0.2">
      <c r="A25538" s="88">
        <v>32289</v>
      </c>
      <c r="B25538" s="89">
        <v>1966.75</v>
      </c>
      <c r="C25538" s="89">
        <f>LN(Table3[[#This Row],[Value]]/B25537)</f>
        <v>2.7392255654127896E-3</v>
      </c>
      <c r="D25538" s="89"/>
      <c r="E25538" s="89"/>
      <c r="F25538" s="89">
        <f>Table3[[#This Row],[Yield]]/100*(1+F25537)</f>
        <v>0</v>
      </c>
    </row>
    <row r="25539" spans="1:6" x14ac:dyDescent="0.2">
      <c r="A25539" s="88">
        <v>32290</v>
      </c>
      <c r="B25539" s="89">
        <v>1956.44</v>
      </c>
      <c r="C25539" s="89">
        <f>LN(Table3[[#This Row],[Value]]/B25538)</f>
        <v>-5.2559390365381582E-3</v>
      </c>
      <c r="D25539" s="89"/>
      <c r="E25539" s="89"/>
      <c r="F25539" s="89">
        <f>Table3[[#This Row],[Yield]]/100*(1+F25538)</f>
        <v>0</v>
      </c>
    </row>
    <row r="25540" spans="1:6" x14ac:dyDescent="0.2">
      <c r="A25540" s="88">
        <v>32294</v>
      </c>
      <c r="B25540" s="89">
        <v>2031.12</v>
      </c>
      <c r="C25540" s="89">
        <f>LN(Table3[[#This Row],[Value]]/B25539)</f>
        <v>3.7460869857146452E-2</v>
      </c>
      <c r="D25540" s="89"/>
      <c r="E25540" s="89"/>
      <c r="F25540" s="89">
        <f>Table3[[#This Row],[Yield]]/100*(1+F25539)</f>
        <v>0</v>
      </c>
    </row>
    <row r="25541" spans="1:6" x14ac:dyDescent="0.2">
      <c r="A25541" s="88">
        <v>32295</v>
      </c>
      <c r="B25541" s="89">
        <v>2064.0100000000002</v>
      </c>
      <c r="C25541" s="89">
        <f>LN(Table3[[#This Row],[Value]]/B25540)</f>
        <v>1.6063327520996751E-2</v>
      </c>
      <c r="D25541" s="89"/>
      <c r="E25541" s="89"/>
      <c r="F25541" s="89">
        <f>Table3[[#This Row],[Yield]]/100*(1+F25540)</f>
        <v>0</v>
      </c>
    </row>
    <row r="25542" spans="1:6" x14ac:dyDescent="0.2">
      <c r="A25542" s="88">
        <v>32296</v>
      </c>
      <c r="B25542" s="89">
        <v>2052.4499999999998</v>
      </c>
      <c r="C25542" s="89">
        <f>LN(Table3[[#This Row],[Value]]/B25541)</f>
        <v>-5.6164910570282566E-3</v>
      </c>
      <c r="D25542" s="89"/>
      <c r="E25542" s="89"/>
      <c r="F25542" s="89">
        <f>Table3[[#This Row],[Yield]]/100*(1+F25541)</f>
        <v>0</v>
      </c>
    </row>
    <row r="25543" spans="1:6" x14ac:dyDescent="0.2">
      <c r="A25543" s="88">
        <v>32297</v>
      </c>
      <c r="B25543" s="89">
        <v>2071.3000000000002</v>
      </c>
      <c r="C25543" s="89">
        <f>LN(Table3[[#This Row],[Value]]/B25542)</f>
        <v>9.1422279675485579E-3</v>
      </c>
      <c r="D25543" s="89"/>
      <c r="E25543" s="89"/>
      <c r="F25543" s="89">
        <f>Table3[[#This Row],[Yield]]/100*(1+F25542)</f>
        <v>0</v>
      </c>
    </row>
    <row r="25544" spans="1:6" x14ac:dyDescent="0.2">
      <c r="A25544" s="88">
        <v>32300</v>
      </c>
      <c r="B25544" s="89">
        <v>2075.21</v>
      </c>
      <c r="C25544" s="89">
        <f>LN(Table3[[#This Row],[Value]]/B25543)</f>
        <v>1.8859239017363061E-3</v>
      </c>
      <c r="D25544" s="89"/>
      <c r="E25544" s="89"/>
      <c r="F25544" s="89">
        <f>Table3[[#This Row],[Yield]]/100*(1+F25543)</f>
        <v>0</v>
      </c>
    </row>
    <row r="25545" spans="1:6" x14ac:dyDescent="0.2">
      <c r="A25545" s="88">
        <v>32301</v>
      </c>
      <c r="B25545" s="89">
        <v>2054.59</v>
      </c>
      <c r="C25545" s="89">
        <f>LN(Table3[[#This Row],[Value]]/B25544)</f>
        <v>-9.986038720316108E-3</v>
      </c>
      <c r="D25545" s="89"/>
      <c r="E25545" s="89"/>
      <c r="F25545" s="89">
        <f>Table3[[#This Row],[Yield]]/100*(1+F25544)</f>
        <v>0</v>
      </c>
    </row>
    <row r="25546" spans="1:6" x14ac:dyDescent="0.2">
      <c r="A25546" s="88">
        <v>32302</v>
      </c>
      <c r="B25546" s="89">
        <v>2102.9499999999998</v>
      </c>
      <c r="C25546" s="89">
        <f>LN(Table3[[#This Row],[Value]]/B25545)</f>
        <v>2.326480621843342E-2</v>
      </c>
      <c r="D25546" s="89"/>
      <c r="E25546" s="89"/>
      <c r="F25546" s="89">
        <f>Table3[[#This Row],[Yield]]/100*(1+F25545)</f>
        <v>0</v>
      </c>
    </row>
    <row r="25547" spans="1:6" x14ac:dyDescent="0.2">
      <c r="A25547" s="88">
        <v>32303</v>
      </c>
      <c r="B25547" s="89">
        <v>2093.35</v>
      </c>
      <c r="C25547" s="89">
        <f>LN(Table3[[#This Row],[Value]]/B25546)</f>
        <v>-4.575467315451727E-3</v>
      </c>
      <c r="D25547" s="89"/>
      <c r="E25547" s="89"/>
      <c r="F25547" s="89">
        <f>Table3[[#This Row],[Yield]]/100*(1+F25546)</f>
        <v>0</v>
      </c>
    </row>
    <row r="25548" spans="1:6" x14ac:dyDescent="0.2">
      <c r="A25548" s="88">
        <v>32304</v>
      </c>
      <c r="B25548" s="89">
        <v>2101.71</v>
      </c>
      <c r="C25548" s="89">
        <f>LN(Table3[[#This Row],[Value]]/B25547)</f>
        <v>3.9856455291724553E-3</v>
      </c>
      <c r="D25548" s="89"/>
      <c r="E25548" s="89"/>
      <c r="F25548" s="89">
        <f>Table3[[#This Row],[Yield]]/100*(1+F25547)</f>
        <v>0</v>
      </c>
    </row>
    <row r="25549" spans="1:6" x14ac:dyDescent="0.2">
      <c r="A25549" s="88">
        <v>32307</v>
      </c>
      <c r="B25549" s="89">
        <v>2099.4</v>
      </c>
      <c r="C25549" s="89">
        <f>LN(Table3[[#This Row],[Value]]/B25548)</f>
        <v>-1.0997094733543853E-3</v>
      </c>
      <c r="D25549" s="89"/>
      <c r="E25549" s="89"/>
      <c r="F25549" s="89">
        <f>Table3[[#This Row],[Yield]]/100*(1+F25548)</f>
        <v>0</v>
      </c>
    </row>
    <row r="25550" spans="1:6" x14ac:dyDescent="0.2">
      <c r="A25550" s="88">
        <v>32308</v>
      </c>
      <c r="B25550" s="89">
        <v>2124.4699999999998</v>
      </c>
      <c r="C25550" s="89">
        <f>LN(Table3[[#This Row],[Value]]/B25549)</f>
        <v>1.1870769883826999E-2</v>
      </c>
      <c r="D25550" s="89"/>
      <c r="E25550" s="89"/>
      <c r="F25550" s="89">
        <f>Table3[[#This Row],[Yield]]/100*(1+F25549)</f>
        <v>0</v>
      </c>
    </row>
    <row r="25551" spans="1:6" x14ac:dyDescent="0.2">
      <c r="A25551" s="88">
        <v>32309</v>
      </c>
      <c r="B25551" s="89">
        <v>2131.4</v>
      </c>
      <c r="C25551" s="89">
        <f>LN(Table3[[#This Row],[Value]]/B25550)</f>
        <v>3.2566813013313609E-3</v>
      </c>
      <c r="D25551" s="89"/>
      <c r="E25551" s="89"/>
      <c r="F25551" s="89">
        <f>Table3[[#This Row],[Yield]]/100*(1+F25550)</f>
        <v>0</v>
      </c>
    </row>
    <row r="25552" spans="1:6" x14ac:dyDescent="0.2">
      <c r="A25552" s="88">
        <v>32310</v>
      </c>
      <c r="B25552" s="89">
        <v>2094.2399999999998</v>
      </c>
      <c r="C25552" s="89">
        <f>LN(Table3[[#This Row],[Value]]/B25551)</f>
        <v>-1.7588321743446784E-2</v>
      </c>
      <c r="D25552" s="89"/>
      <c r="E25552" s="89"/>
      <c r="F25552" s="89">
        <f>Table3[[#This Row],[Yield]]/100*(1+F25551)</f>
        <v>0</v>
      </c>
    </row>
    <row r="25553" spans="1:6" x14ac:dyDescent="0.2">
      <c r="A25553" s="88">
        <v>32311</v>
      </c>
      <c r="B25553" s="89">
        <v>2104.02</v>
      </c>
      <c r="C25553" s="89">
        <f>LN(Table3[[#This Row],[Value]]/B25552)</f>
        <v>4.6590814724346208E-3</v>
      </c>
      <c r="D25553" s="89"/>
      <c r="E25553" s="89"/>
      <c r="F25553" s="89">
        <f>Table3[[#This Row],[Yield]]/100*(1+F25552)</f>
        <v>0</v>
      </c>
    </row>
    <row r="25554" spans="1:6" x14ac:dyDescent="0.2">
      <c r="A25554" s="88">
        <v>32314</v>
      </c>
      <c r="B25554" s="89">
        <v>2083.9299999999998</v>
      </c>
      <c r="C25554" s="89">
        <f>LN(Table3[[#This Row],[Value]]/B25553)</f>
        <v>-9.5942664581572072E-3</v>
      </c>
      <c r="D25554" s="89"/>
      <c r="E25554" s="89"/>
      <c r="F25554" s="89">
        <f>Table3[[#This Row],[Yield]]/100*(1+F25553)</f>
        <v>0</v>
      </c>
    </row>
    <row r="25555" spans="1:6" x14ac:dyDescent="0.2">
      <c r="A25555" s="88">
        <v>32315</v>
      </c>
      <c r="B25555" s="89">
        <v>2109.17</v>
      </c>
      <c r="C25555" s="89">
        <f>LN(Table3[[#This Row],[Value]]/B25554)</f>
        <v>1.2038971095237013E-2</v>
      </c>
      <c r="D25555" s="89"/>
      <c r="E25555" s="89"/>
      <c r="F25555" s="89">
        <f>Table3[[#This Row],[Yield]]/100*(1+F25554)</f>
        <v>0</v>
      </c>
    </row>
    <row r="25556" spans="1:6" x14ac:dyDescent="0.2">
      <c r="A25556" s="88">
        <v>32316</v>
      </c>
      <c r="B25556" s="89">
        <v>2152.1999999999998</v>
      </c>
      <c r="C25556" s="89">
        <f>LN(Table3[[#This Row],[Value]]/B25555)</f>
        <v>2.0196069613368447E-2</v>
      </c>
      <c r="D25556" s="89"/>
      <c r="E25556" s="89"/>
      <c r="F25556" s="89">
        <f>Table3[[#This Row],[Yield]]/100*(1+F25555)</f>
        <v>0</v>
      </c>
    </row>
    <row r="25557" spans="1:6" x14ac:dyDescent="0.2">
      <c r="A25557" s="88">
        <v>32317</v>
      </c>
      <c r="B25557" s="89">
        <v>2148.29</v>
      </c>
      <c r="C25557" s="89">
        <f>LN(Table3[[#This Row],[Value]]/B25556)</f>
        <v>-1.818397939486409E-3</v>
      </c>
      <c r="D25557" s="89"/>
      <c r="E25557" s="89"/>
      <c r="F25557" s="89">
        <f>Table3[[#This Row],[Yield]]/100*(1+F25556)</f>
        <v>0</v>
      </c>
    </row>
    <row r="25558" spans="1:6" x14ac:dyDescent="0.2">
      <c r="A25558" s="88">
        <v>32318</v>
      </c>
      <c r="B25558" s="89">
        <v>2142.96</v>
      </c>
      <c r="C25558" s="89">
        <f>LN(Table3[[#This Row],[Value]]/B25557)</f>
        <v>-2.4841259497347195E-3</v>
      </c>
      <c r="D25558" s="89"/>
      <c r="E25558" s="89"/>
      <c r="F25558" s="89">
        <f>Table3[[#This Row],[Yield]]/100*(1+F25557)</f>
        <v>0</v>
      </c>
    </row>
    <row r="25559" spans="1:6" x14ac:dyDescent="0.2">
      <c r="A25559" s="88">
        <v>32321</v>
      </c>
      <c r="B25559" s="89">
        <v>2108.46</v>
      </c>
      <c r="C25559" s="89">
        <f>LN(Table3[[#This Row],[Value]]/B25558)</f>
        <v>-1.6230227702749962E-2</v>
      </c>
      <c r="D25559" s="89"/>
      <c r="E25559" s="89"/>
      <c r="F25559" s="89">
        <f>Table3[[#This Row],[Yield]]/100*(1+F25558)</f>
        <v>0</v>
      </c>
    </row>
    <row r="25560" spans="1:6" x14ac:dyDescent="0.2">
      <c r="A25560" s="88">
        <v>32322</v>
      </c>
      <c r="B25560" s="89">
        <v>2130.87</v>
      </c>
      <c r="C25560" s="89">
        <f>LN(Table3[[#This Row],[Value]]/B25559)</f>
        <v>1.0572523840093649E-2</v>
      </c>
      <c r="D25560" s="89"/>
      <c r="E25560" s="89"/>
      <c r="F25560" s="89">
        <f>Table3[[#This Row],[Yield]]/100*(1+F25559)</f>
        <v>0</v>
      </c>
    </row>
    <row r="25561" spans="1:6" x14ac:dyDescent="0.2">
      <c r="A25561" s="88">
        <v>32323</v>
      </c>
      <c r="B25561" s="89">
        <v>2121.98</v>
      </c>
      <c r="C25561" s="89">
        <f>LN(Table3[[#This Row],[Value]]/B25560)</f>
        <v>-4.1807319555902892E-3</v>
      </c>
      <c r="D25561" s="89"/>
      <c r="E25561" s="89"/>
      <c r="F25561" s="89">
        <f>Table3[[#This Row],[Yield]]/100*(1+F25560)</f>
        <v>0</v>
      </c>
    </row>
    <row r="25562" spans="1:6" x14ac:dyDescent="0.2">
      <c r="A25562" s="88">
        <v>32324</v>
      </c>
      <c r="B25562" s="89">
        <v>2141.71</v>
      </c>
      <c r="C25562" s="89">
        <f>LN(Table3[[#This Row],[Value]]/B25561)</f>
        <v>9.2549602948279932E-3</v>
      </c>
      <c r="D25562" s="89"/>
      <c r="E25562" s="89"/>
      <c r="F25562" s="89">
        <f>Table3[[#This Row],[Yield]]/100*(1+F25561)</f>
        <v>0</v>
      </c>
    </row>
    <row r="25563" spans="1:6" x14ac:dyDescent="0.2">
      <c r="A25563" s="88">
        <v>32325</v>
      </c>
      <c r="B25563" s="89">
        <v>2131.58</v>
      </c>
      <c r="C25563" s="89">
        <f>LN(Table3[[#This Row],[Value]]/B25562)</f>
        <v>-4.7410865984235757E-3</v>
      </c>
      <c r="D25563" s="89"/>
      <c r="E25563" s="89"/>
      <c r="F25563" s="89">
        <f>Table3[[#This Row],[Yield]]/100*(1+F25562)</f>
        <v>0</v>
      </c>
    </row>
    <row r="25564" spans="1:6" x14ac:dyDescent="0.2">
      <c r="A25564" s="88">
        <v>32329</v>
      </c>
      <c r="B25564" s="89">
        <v>2158.61</v>
      </c>
      <c r="C25564" s="89">
        <f>LN(Table3[[#This Row],[Value]]/B25563)</f>
        <v>1.260100725754843E-2</v>
      </c>
      <c r="D25564" s="89"/>
      <c r="E25564" s="89"/>
      <c r="F25564" s="89">
        <f>Table3[[#This Row],[Yield]]/100*(1+F25563)</f>
        <v>0</v>
      </c>
    </row>
    <row r="25565" spans="1:6" x14ac:dyDescent="0.2">
      <c r="A25565" s="88">
        <v>32330</v>
      </c>
      <c r="B25565" s="89">
        <v>2130.16</v>
      </c>
      <c r="C25565" s="89">
        <f>LN(Table3[[#This Row],[Value]]/B25564)</f>
        <v>-1.3267401759582716E-2</v>
      </c>
      <c r="D25565" s="89"/>
      <c r="E25565" s="89"/>
      <c r="F25565" s="89">
        <f>Table3[[#This Row],[Yield]]/100*(1+F25564)</f>
        <v>0</v>
      </c>
    </row>
    <row r="25566" spans="1:6" x14ac:dyDescent="0.2">
      <c r="A25566" s="88">
        <v>32331</v>
      </c>
      <c r="B25566" s="89">
        <v>2122.69</v>
      </c>
      <c r="C25566" s="89">
        <f>LN(Table3[[#This Row],[Value]]/B25565)</f>
        <v>-3.5129419951901984E-3</v>
      </c>
      <c r="D25566" s="89"/>
      <c r="E25566" s="89"/>
      <c r="F25566" s="89">
        <f>Table3[[#This Row],[Yield]]/100*(1+F25565)</f>
        <v>0</v>
      </c>
    </row>
    <row r="25567" spans="1:6" x14ac:dyDescent="0.2">
      <c r="A25567" s="88">
        <v>32332</v>
      </c>
      <c r="B25567" s="89">
        <v>2106.15</v>
      </c>
      <c r="C25567" s="89">
        <f>LN(Table3[[#This Row],[Value]]/B25566)</f>
        <v>-7.8225160292431668E-3</v>
      </c>
      <c r="D25567" s="89"/>
      <c r="E25567" s="89"/>
      <c r="F25567" s="89">
        <f>Table3[[#This Row],[Yield]]/100*(1+F25566)</f>
        <v>0</v>
      </c>
    </row>
    <row r="25568" spans="1:6" x14ac:dyDescent="0.2">
      <c r="A25568" s="88">
        <v>32335</v>
      </c>
      <c r="B25568" s="89">
        <v>2111.31</v>
      </c>
      <c r="C25568" s="89">
        <f>LN(Table3[[#This Row],[Value]]/B25567)</f>
        <v>2.4469716723800263E-3</v>
      </c>
      <c r="D25568" s="89"/>
      <c r="E25568" s="89"/>
      <c r="F25568" s="89">
        <f>Table3[[#This Row],[Yield]]/100*(1+F25567)</f>
        <v>0</v>
      </c>
    </row>
    <row r="25569" spans="1:6" x14ac:dyDescent="0.2">
      <c r="A25569" s="88">
        <v>32336</v>
      </c>
      <c r="B25569" s="89">
        <v>2092.64</v>
      </c>
      <c r="C25569" s="89">
        <f>LN(Table3[[#This Row],[Value]]/B25568)</f>
        <v>-8.8821811602987927E-3</v>
      </c>
      <c r="D25569" s="89"/>
      <c r="E25569" s="89"/>
      <c r="F25569" s="89">
        <f>Table3[[#This Row],[Yield]]/100*(1+F25568)</f>
        <v>0</v>
      </c>
    </row>
    <row r="25570" spans="1:6" x14ac:dyDescent="0.2">
      <c r="A25570" s="88">
        <v>32337</v>
      </c>
      <c r="B25570" s="89">
        <v>2104.37</v>
      </c>
      <c r="C25570" s="89">
        <f>LN(Table3[[#This Row],[Value]]/B25569)</f>
        <v>5.5897081692979876E-3</v>
      </c>
      <c r="D25570" s="89"/>
      <c r="E25570" s="89"/>
      <c r="F25570" s="89">
        <f>Table3[[#This Row],[Yield]]/100*(1+F25569)</f>
        <v>0</v>
      </c>
    </row>
    <row r="25571" spans="1:6" x14ac:dyDescent="0.2">
      <c r="A25571" s="88">
        <v>32338</v>
      </c>
      <c r="B25571" s="89">
        <v>2113.62</v>
      </c>
      <c r="C25571" s="89">
        <f>LN(Table3[[#This Row],[Value]]/B25570)</f>
        <v>4.3859823415386958E-3</v>
      </c>
      <c r="D25571" s="89"/>
      <c r="E25571" s="89"/>
      <c r="F25571" s="89">
        <f>Table3[[#This Row],[Yield]]/100*(1+F25570)</f>
        <v>0</v>
      </c>
    </row>
    <row r="25572" spans="1:6" x14ac:dyDescent="0.2">
      <c r="A25572" s="88">
        <v>32339</v>
      </c>
      <c r="B25572" s="89">
        <v>2129.4499999999998</v>
      </c>
      <c r="C25572" s="89">
        <f>LN(Table3[[#This Row],[Value]]/B25571)</f>
        <v>7.4616131458687413E-3</v>
      </c>
      <c r="D25572" s="89"/>
      <c r="E25572" s="89"/>
      <c r="F25572" s="89">
        <f>Table3[[#This Row],[Yield]]/100*(1+F25571)</f>
        <v>0</v>
      </c>
    </row>
    <row r="25573" spans="1:6" x14ac:dyDescent="0.2">
      <c r="A25573" s="88">
        <v>32342</v>
      </c>
      <c r="B25573" s="89">
        <v>2117.89</v>
      </c>
      <c r="C25573" s="89">
        <f>LN(Table3[[#This Row],[Value]]/B25572)</f>
        <v>-5.4434203733854745E-3</v>
      </c>
      <c r="D25573" s="89"/>
      <c r="E25573" s="89"/>
      <c r="F25573" s="89">
        <f>Table3[[#This Row],[Yield]]/100*(1+F25572)</f>
        <v>0</v>
      </c>
    </row>
    <row r="25574" spans="1:6" x14ac:dyDescent="0.2">
      <c r="A25574" s="88">
        <v>32343</v>
      </c>
      <c r="B25574" s="89">
        <v>2097.2600000000002</v>
      </c>
      <c r="C25574" s="89">
        <f>LN(Table3[[#This Row],[Value]]/B25573)</f>
        <v>-9.788579160359483E-3</v>
      </c>
      <c r="D25574" s="89"/>
      <c r="E25574" s="89"/>
      <c r="F25574" s="89">
        <f>Table3[[#This Row],[Yield]]/100*(1+F25573)</f>
        <v>0</v>
      </c>
    </row>
    <row r="25575" spans="1:6" x14ac:dyDescent="0.2">
      <c r="A25575" s="88">
        <v>32344</v>
      </c>
      <c r="B25575" s="89">
        <v>2110.6</v>
      </c>
      <c r="C25575" s="89">
        <f>LN(Table3[[#This Row],[Value]]/B25574)</f>
        <v>6.3405363731870662E-3</v>
      </c>
      <c r="D25575" s="89"/>
      <c r="E25575" s="89"/>
      <c r="F25575" s="89">
        <f>Table3[[#This Row],[Yield]]/100*(1+F25574)</f>
        <v>0</v>
      </c>
    </row>
    <row r="25576" spans="1:6" x14ac:dyDescent="0.2">
      <c r="A25576" s="88">
        <v>32345</v>
      </c>
      <c r="B25576" s="89">
        <v>2086.59</v>
      </c>
      <c r="C25576" s="89">
        <f>LN(Table3[[#This Row],[Value]]/B25575)</f>
        <v>-1.1441112699987686E-2</v>
      </c>
      <c r="D25576" s="89"/>
      <c r="E25576" s="89"/>
      <c r="F25576" s="89">
        <f>Table3[[#This Row],[Yield]]/100*(1+F25575)</f>
        <v>0</v>
      </c>
    </row>
    <row r="25577" spans="1:6" x14ac:dyDescent="0.2">
      <c r="A25577" s="88">
        <v>32346</v>
      </c>
      <c r="B25577" s="89">
        <v>2060.9899999999998</v>
      </c>
      <c r="C25577" s="89">
        <f>LN(Table3[[#This Row],[Value]]/B25576)</f>
        <v>-1.2344704671899931E-2</v>
      </c>
      <c r="D25577" s="89"/>
      <c r="E25577" s="89"/>
      <c r="F25577" s="89">
        <f>Table3[[#This Row],[Yield]]/100*(1+F25576)</f>
        <v>0</v>
      </c>
    </row>
    <row r="25578" spans="1:6" x14ac:dyDescent="0.2">
      <c r="A25578" s="88">
        <v>32349</v>
      </c>
      <c r="B25578" s="89">
        <v>2071.83</v>
      </c>
      <c r="C25578" s="89">
        <f>LN(Table3[[#This Row],[Value]]/B25577)</f>
        <v>5.2458248162406771E-3</v>
      </c>
      <c r="D25578" s="89"/>
      <c r="E25578" s="89"/>
      <c r="F25578" s="89">
        <f>Table3[[#This Row],[Yield]]/100*(1+F25577)</f>
        <v>0</v>
      </c>
    </row>
    <row r="25579" spans="1:6" x14ac:dyDescent="0.2">
      <c r="A25579" s="88">
        <v>32350</v>
      </c>
      <c r="B25579" s="89">
        <v>2073.9699999999998</v>
      </c>
      <c r="C25579" s="89">
        <f>LN(Table3[[#This Row],[Value]]/B25578)</f>
        <v>1.0323702011991098E-3</v>
      </c>
      <c r="D25579" s="89"/>
      <c r="E25579" s="89"/>
      <c r="F25579" s="89">
        <f>Table3[[#This Row],[Yield]]/100*(1+F25578)</f>
        <v>0</v>
      </c>
    </row>
    <row r="25580" spans="1:6" x14ac:dyDescent="0.2">
      <c r="A25580" s="88">
        <v>32351</v>
      </c>
      <c r="B25580" s="89">
        <v>2053.6999999999998</v>
      </c>
      <c r="C25580" s="89">
        <f>LN(Table3[[#This Row],[Value]]/B25579)</f>
        <v>-9.8216005364945205E-3</v>
      </c>
      <c r="D25580" s="89"/>
      <c r="E25580" s="89"/>
      <c r="F25580" s="89">
        <f>Table3[[#This Row],[Yield]]/100*(1+F25579)</f>
        <v>0</v>
      </c>
    </row>
    <row r="25581" spans="1:6" x14ac:dyDescent="0.2">
      <c r="A25581" s="88">
        <v>32352</v>
      </c>
      <c r="B25581" s="89">
        <v>2082.33</v>
      </c>
      <c r="C25581" s="89">
        <f>LN(Table3[[#This Row],[Value]]/B25580)</f>
        <v>1.3844414709762821E-2</v>
      </c>
      <c r="D25581" s="89"/>
      <c r="E25581" s="89"/>
      <c r="F25581" s="89">
        <f>Table3[[#This Row],[Yield]]/100*(1+F25580)</f>
        <v>0</v>
      </c>
    </row>
    <row r="25582" spans="1:6" x14ac:dyDescent="0.2">
      <c r="A25582" s="88">
        <v>32353</v>
      </c>
      <c r="B25582" s="89">
        <v>2128.73</v>
      </c>
      <c r="C25582" s="89">
        <f>LN(Table3[[#This Row],[Value]]/B25581)</f>
        <v>2.2038098691985138E-2</v>
      </c>
      <c r="D25582" s="89"/>
      <c r="E25582" s="89"/>
      <c r="F25582" s="89">
        <f>Table3[[#This Row],[Yield]]/100*(1+F25581)</f>
        <v>0</v>
      </c>
    </row>
    <row r="25583" spans="1:6" x14ac:dyDescent="0.2">
      <c r="A25583" s="88">
        <v>32356</v>
      </c>
      <c r="B25583" s="89">
        <v>2130.5100000000002</v>
      </c>
      <c r="C25583" s="89">
        <f>LN(Table3[[#This Row],[Value]]/B25582)</f>
        <v>8.3582991502117944E-4</v>
      </c>
      <c r="D25583" s="89"/>
      <c r="E25583" s="89"/>
      <c r="F25583" s="89">
        <f>Table3[[#This Row],[Yield]]/100*(1+F25582)</f>
        <v>0</v>
      </c>
    </row>
    <row r="25584" spans="1:6" x14ac:dyDescent="0.2">
      <c r="A25584" s="88">
        <v>32357</v>
      </c>
      <c r="B25584" s="89">
        <v>2131.2199999999998</v>
      </c>
      <c r="C25584" s="89">
        <f>LN(Table3[[#This Row],[Value]]/B25583)</f>
        <v>3.3319802360475313E-4</v>
      </c>
      <c r="D25584" s="89"/>
      <c r="E25584" s="89"/>
      <c r="F25584" s="89">
        <f>Table3[[#This Row],[Yield]]/100*(1+F25583)</f>
        <v>0</v>
      </c>
    </row>
    <row r="25585" spans="1:6" x14ac:dyDescent="0.2">
      <c r="A25585" s="88">
        <v>32358</v>
      </c>
      <c r="B25585" s="89">
        <v>2134.0700000000002</v>
      </c>
      <c r="C25585" s="89">
        <f>LN(Table3[[#This Row],[Value]]/B25584)</f>
        <v>1.3363688865926124E-3</v>
      </c>
      <c r="D25585" s="89"/>
      <c r="E25585" s="89"/>
      <c r="F25585" s="89">
        <f>Table3[[#This Row],[Yield]]/100*(1+F25584)</f>
        <v>0</v>
      </c>
    </row>
    <row r="25586" spans="1:6" x14ac:dyDescent="0.2">
      <c r="A25586" s="88">
        <v>32359</v>
      </c>
      <c r="B25586" s="89">
        <v>2126.6</v>
      </c>
      <c r="C25586" s="89">
        <f>LN(Table3[[#This Row],[Value]]/B25585)</f>
        <v>-3.506494356028123E-3</v>
      </c>
      <c r="D25586" s="89"/>
      <c r="E25586" s="89"/>
      <c r="F25586" s="89">
        <f>Table3[[#This Row],[Yield]]/100*(1+F25585)</f>
        <v>0</v>
      </c>
    </row>
    <row r="25587" spans="1:6" x14ac:dyDescent="0.2">
      <c r="A25587" s="88">
        <v>32360</v>
      </c>
      <c r="B25587" s="89">
        <v>2119.13</v>
      </c>
      <c r="C25587" s="89">
        <f>LN(Table3[[#This Row],[Value]]/B25586)</f>
        <v>-3.518833137250594E-3</v>
      </c>
      <c r="D25587" s="89"/>
      <c r="E25587" s="89"/>
      <c r="F25587" s="89">
        <f>Table3[[#This Row],[Yield]]/100*(1+F25586)</f>
        <v>0</v>
      </c>
    </row>
    <row r="25588" spans="1:6" x14ac:dyDescent="0.2">
      <c r="A25588" s="88">
        <v>32363</v>
      </c>
      <c r="B25588" s="89">
        <v>2107.4</v>
      </c>
      <c r="C25588" s="89">
        <f>LN(Table3[[#This Row],[Value]]/B25587)</f>
        <v>-5.5506669143079003E-3</v>
      </c>
      <c r="D25588" s="89"/>
      <c r="E25588" s="89"/>
      <c r="F25588" s="89">
        <f>Table3[[#This Row],[Yield]]/100*(1+F25587)</f>
        <v>0</v>
      </c>
    </row>
    <row r="25589" spans="1:6" x14ac:dyDescent="0.2">
      <c r="A25589" s="88">
        <v>32364</v>
      </c>
      <c r="B25589" s="89">
        <v>2079.13</v>
      </c>
      <c r="C25589" s="89">
        <f>LN(Table3[[#This Row],[Value]]/B25588)</f>
        <v>-1.350542319980712E-2</v>
      </c>
      <c r="D25589" s="89"/>
      <c r="E25589" s="89"/>
      <c r="F25589" s="89">
        <f>Table3[[#This Row],[Yield]]/100*(1+F25588)</f>
        <v>0</v>
      </c>
    </row>
    <row r="25590" spans="1:6" x14ac:dyDescent="0.2">
      <c r="A25590" s="88">
        <v>32365</v>
      </c>
      <c r="B25590" s="89">
        <v>2034.14</v>
      </c>
      <c r="C25590" s="89">
        <f>LN(Table3[[#This Row],[Value]]/B25589)</f>
        <v>-2.1876411833944454E-2</v>
      </c>
      <c r="D25590" s="89"/>
      <c r="E25590" s="89"/>
      <c r="F25590" s="89">
        <f>Table3[[#This Row],[Yield]]/100*(1+F25589)</f>
        <v>0</v>
      </c>
    </row>
    <row r="25591" spans="1:6" x14ac:dyDescent="0.2">
      <c r="A25591" s="88">
        <v>32366</v>
      </c>
      <c r="B25591" s="89">
        <v>2039.3</v>
      </c>
      <c r="C25591" s="89">
        <f>LN(Table3[[#This Row],[Value]]/B25590)</f>
        <v>2.5334865666257539E-3</v>
      </c>
      <c r="D25591" s="89"/>
      <c r="E25591" s="89"/>
      <c r="F25591" s="89">
        <f>Table3[[#This Row],[Yield]]/100*(1+F25590)</f>
        <v>0</v>
      </c>
    </row>
    <row r="25592" spans="1:6" x14ac:dyDescent="0.2">
      <c r="A25592" s="88">
        <v>32367</v>
      </c>
      <c r="B25592" s="89">
        <v>2037.52</v>
      </c>
      <c r="C25592" s="89">
        <f>LN(Table3[[#This Row],[Value]]/B25591)</f>
        <v>-8.7322968053958931E-4</v>
      </c>
      <c r="D25592" s="89"/>
      <c r="E25592" s="89"/>
      <c r="F25592" s="89">
        <f>Table3[[#This Row],[Yield]]/100*(1+F25591)</f>
        <v>0</v>
      </c>
    </row>
    <row r="25593" spans="1:6" x14ac:dyDescent="0.2">
      <c r="A25593" s="88">
        <v>32370</v>
      </c>
      <c r="B25593" s="89">
        <v>2004.27</v>
      </c>
      <c r="C25593" s="89">
        <f>LN(Table3[[#This Row],[Value]]/B25592)</f>
        <v>-1.6453477349428234E-2</v>
      </c>
      <c r="D25593" s="89"/>
      <c r="E25593" s="89"/>
      <c r="F25593" s="89">
        <f>Table3[[#This Row],[Yield]]/100*(1+F25592)</f>
        <v>0</v>
      </c>
    </row>
    <row r="25594" spans="1:6" x14ac:dyDescent="0.2">
      <c r="A25594" s="88">
        <v>32371</v>
      </c>
      <c r="B25594" s="89">
        <v>2021.51</v>
      </c>
      <c r="C25594" s="89">
        <f>LN(Table3[[#This Row],[Value]]/B25593)</f>
        <v>8.5648522219234201E-3</v>
      </c>
      <c r="D25594" s="89"/>
      <c r="E25594" s="89"/>
      <c r="F25594" s="89">
        <f>Table3[[#This Row],[Yield]]/100*(1+F25593)</f>
        <v>0</v>
      </c>
    </row>
    <row r="25595" spans="1:6" x14ac:dyDescent="0.2">
      <c r="A25595" s="88">
        <v>32372</v>
      </c>
      <c r="B25595" s="89">
        <v>2025.96</v>
      </c>
      <c r="C25595" s="89">
        <f>LN(Table3[[#This Row],[Value]]/B25594)</f>
        <v>2.1989053868454564E-3</v>
      </c>
      <c r="D25595" s="89"/>
      <c r="E25595" s="89"/>
      <c r="F25595" s="89">
        <f>Table3[[#This Row],[Yield]]/100*(1+F25594)</f>
        <v>0</v>
      </c>
    </row>
    <row r="25596" spans="1:6" x14ac:dyDescent="0.2">
      <c r="A25596" s="88">
        <v>32373</v>
      </c>
      <c r="B25596" s="89">
        <v>2027.03</v>
      </c>
      <c r="C25596" s="89">
        <f>LN(Table3[[#This Row],[Value]]/B25595)</f>
        <v>5.2800526271164162E-4</v>
      </c>
      <c r="D25596" s="89"/>
      <c r="E25596" s="89"/>
      <c r="F25596" s="89">
        <f>Table3[[#This Row],[Yield]]/100*(1+F25595)</f>
        <v>0</v>
      </c>
    </row>
    <row r="25597" spans="1:6" x14ac:dyDescent="0.2">
      <c r="A25597" s="88">
        <v>32374</v>
      </c>
      <c r="B25597" s="89">
        <v>2016</v>
      </c>
      <c r="C25597" s="89">
        <f>LN(Table3[[#This Row],[Value]]/B25596)</f>
        <v>-5.4563173485548764E-3</v>
      </c>
      <c r="D25597" s="89"/>
      <c r="E25597" s="89"/>
      <c r="F25597" s="89">
        <f>Table3[[#This Row],[Yield]]/100*(1+F25596)</f>
        <v>0</v>
      </c>
    </row>
    <row r="25598" spans="1:6" x14ac:dyDescent="0.2">
      <c r="A25598" s="88">
        <v>32377</v>
      </c>
      <c r="B25598" s="89">
        <v>1990.22</v>
      </c>
      <c r="C25598" s="89">
        <f>LN(Table3[[#This Row],[Value]]/B25597)</f>
        <v>-1.2870164819408536E-2</v>
      </c>
      <c r="D25598" s="89"/>
      <c r="E25598" s="89"/>
      <c r="F25598" s="89">
        <f>Table3[[#This Row],[Yield]]/100*(1+F25597)</f>
        <v>0</v>
      </c>
    </row>
    <row r="25599" spans="1:6" x14ac:dyDescent="0.2">
      <c r="A25599" s="88">
        <v>32378</v>
      </c>
      <c r="B25599" s="89">
        <v>1989.33</v>
      </c>
      <c r="C25599" s="89">
        <f>LN(Table3[[#This Row],[Value]]/B25598)</f>
        <v>-4.4728676098462772E-4</v>
      </c>
      <c r="D25599" s="89"/>
      <c r="E25599" s="89"/>
      <c r="F25599" s="89">
        <f>Table3[[#This Row],[Yield]]/100*(1+F25598)</f>
        <v>0</v>
      </c>
    </row>
    <row r="25600" spans="1:6" x14ac:dyDescent="0.2">
      <c r="A25600" s="88">
        <v>32379</v>
      </c>
      <c r="B25600" s="89">
        <v>2026.67</v>
      </c>
      <c r="C25600" s="89">
        <f>LN(Table3[[#This Row],[Value]]/B25599)</f>
        <v>1.8596153416726588E-2</v>
      </c>
      <c r="D25600" s="89"/>
      <c r="E25600" s="89"/>
      <c r="F25600" s="89">
        <f>Table3[[#This Row],[Yield]]/100*(1+F25599)</f>
        <v>0</v>
      </c>
    </row>
    <row r="25601" spans="1:6" x14ac:dyDescent="0.2">
      <c r="A25601" s="88">
        <v>32380</v>
      </c>
      <c r="B25601" s="89">
        <v>2010.85</v>
      </c>
      <c r="C25601" s="89">
        <f>LN(Table3[[#This Row],[Value]]/B25600)</f>
        <v>-7.8365337932349427E-3</v>
      </c>
      <c r="D25601" s="89"/>
      <c r="E25601" s="89"/>
      <c r="F25601" s="89">
        <f>Table3[[#This Row],[Yield]]/100*(1+F25600)</f>
        <v>0</v>
      </c>
    </row>
    <row r="25602" spans="1:6" x14ac:dyDescent="0.2">
      <c r="A25602" s="88">
        <v>32381</v>
      </c>
      <c r="B25602" s="89">
        <v>2017.43</v>
      </c>
      <c r="C25602" s="89">
        <f>LN(Table3[[#This Row],[Value]]/B25601)</f>
        <v>3.2669059013683954E-3</v>
      </c>
      <c r="D25602" s="89"/>
      <c r="E25602" s="89"/>
      <c r="F25602" s="89">
        <f>Table3[[#This Row],[Yield]]/100*(1+F25601)</f>
        <v>0</v>
      </c>
    </row>
    <row r="25603" spans="1:6" x14ac:dyDescent="0.2">
      <c r="A25603" s="88">
        <v>32384</v>
      </c>
      <c r="B25603" s="89">
        <v>2041.43</v>
      </c>
      <c r="C25603" s="89">
        <f>LN(Table3[[#This Row],[Value]]/B25602)</f>
        <v>1.1826118522691992E-2</v>
      </c>
      <c r="D25603" s="89"/>
      <c r="E25603" s="89"/>
      <c r="F25603" s="89">
        <f>Table3[[#This Row],[Yield]]/100*(1+F25602)</f>
        <v>0</v>
      </c>
    </row>
    <row r="25604" spans="1:6" x14ac:dyDescent="0.2">
      <c r="A25604" s="88">
        <v>32385</v>
      </c>
      <c r="B25604" s="89">
        <v>2038.23</v>
      </c>
      <c r="C25604" s="89">
        <f>LN(Table3[[#This Row],[Value]]/B25603)</f>
        <v>-1.568758502555438E-3</v>
      </c>
      <c r="D25604" s="89"/>
      <c r="E25604" s="89"/>
      <c r="F25604" s="89">
        <f>Table3[[#This Row],[Yield]]/100*(1+F25603)</f>
        <v>0</v>
      </c>
    </row>
    <row r="25605" spans="1:6" x14ac:dyDescent="0.2">
      <c r="A25605" s="88">
        <v>32386</v>
      </c>
      <c r="B25605" s="89">
        <v>2031.65</v>
      </c>
      <c r="C25605" s="89">
        <f>LN(Table3[[#This Row],[Value]]/B25604)</f>
        <v>-3.2335133876958662E-3</v>
      </c>
      <c r="D25605" s="89"/>
      <c r="E25605" s="89"/>
      <c r="F25605" s="89">
        <f>Table3[[#This Row],[Yield]]/100*(1+F25604)</f>
        <v>0</v>
      </c>
    </row>
    <row r="25606" spans="1:6" x14ac:dyDescent="0.2">
      <c r="A25606" s="88">
        <v>32387</v>
      </c>
      <c r="B25606" s="89">
        <v>2002.31</v>
      </c>
      <c r="C25606" s="89">
        <f>LN(Table3[[#This Row],[Value]]/B25605)</f>
        <v>-1.454675672542927E-2</v>
      </c>
      <c r="D25606" s="89"/>
      <c r="E25606" s="89"/>
      <c r="F25606" s="89">
        <f>Table3[[#This Row],[Yield]]/100*(1+F25605)</f>
        <v>0</v>
      </c>
    </row>
    <row r="25607" spans="1:6" x14ac:dyDescent="0.2">
      <c r="A25607" s="88">
        <v>32388</v>
      </c>
      <c r="B25607" s="89">
        <v>2054.59</v>
      </c>
      <c r="C25607" s="89">
        <f>LN(Table3[[#This Row],[Value]]/B25606)</f>
        <v>2.5774800600159905E-2</v>
      </c>
      <c r="D25607" s="89"/>
      <c r="E25607" s="89"/>
      <c r="F25607" s="89">
        <f>Table3[[#This Row],[Yield]]/100*(1+F25606)</f>
        <v>0</v>
      </c>
    </row>
    <row r="25608" spans="1:6" x14ac:dyDescent="0.2">
      <c r="A25608" s="88">
        <v>32392</v>
      </c>
      <c r="B25608" s="89">
        <v>2065.2600000000002</v>
      </c>
      <c r="C25608" s="89">
        <f>LN(Table3[[#This Row],[Value]]/B25607)</f>
        <v>5.1798118168048966E-3</v>
      </c>
      <c r="D25608" s="89"/>
      <c r="E25608" s="89"/>
      <c r="F25608" s="89">
        <f>Table3[[#This Row],[Yield]]/100*(1+F25607)</f>
        <v>0</v>
      </c>
    </row>
    <row r="25609" spans="1:6" x14ac:dyDescent="0.2">
      <c r="A25609" s="88">
        <v>32393</v>
      </c>
      <c r="B25609" s="89">
        <v>2065.79</v>
      </c>
      <c r="C25609" s="89">
        <f>LN(Table3[[#This Row],[Value]]/B25608)</f>
        <v>2.5659336144931281E-4</v>
      </c>
      <c r="D25609" s="89"/>
      <c r="E25609" s="89"/>
      <c r="F25609" s="89">
        <f>Table3[[#This Row],[Yield]]/100*(1+F25608)</f>
        <v>0</v>
      </c>
    </row>
    <row r="25610" spans="1:6" x14ac:dyDescent="0.2">
      <c r="A25610" s="88">
        <v>32394</v>
      </c>
      <c r="B25610" s="89">
        <v>2063.12</v>
      </c>
      <c r="C25610" s="89">
        <f>LN(Table3[[#This Row],[Value]]/B25609)</f>
        <v>-1.2933197246588247E-3</v>
      </c>
      <c r="D25610" s="89"/>
      <c r="E25610" s="89"/>
      <c r="F25610" s="89">
        <f>Table3[[#This Row],[Yield]]/100*(1+F25609)</f>
        <v>0</v>
      </c>
    </row>
    <row r="25611" spans="1:6" x14ac:dyDescent="0.2">
      <c r="A25611" s="88">
        <v>32395</v>
      </c>
      <c r="B25611" s="89">
        <v>2068.81</v>
      </c>
      <c r="C25611" s="89">
        <f>LN(Table3[[#This Row],[Value]]/B25610)</f>
        <v>2.754162629448699E-3</v>
      </c>
      <c r="D25611" s="89"/>
      <c r="E25611" s="89"/>
      <c r="F25611" s="89">
        <f>Table3[[#This Row],[Yield]]/100*(1+F25610)</f>
        <v>0</v>
      </c>
    </row>
    <row r="25612" spans="1:6" x14ac:dyDescent="0.2">
      <c r="A25612" s="88">
        <v>32398</v>
      </c>
      <c r="B25612" s="89">
        <v>2072.37</v>
      </c>
      <c r="C25612" s="89">
        <f>LN(Table3[[#This Row],[Value]]/B25611)</f>
        <v>1.7193171400236916E-3</v>
      </c>
      <c r="D25612" s="89"/>
      <c r="E25612" s="89"/>
      <c r="F25612" s="89">
        <f>Table3[[#This Row],[Yield]]/100*(1+F25611)</f>
        <v>0</v>
      </c>
    </row>
    <row r="25613" spans="1:6" x14ac:dyDescent="0.2">
      <c r="A25613" s="88">
        <v>32399</v>
      </c>
      <c r="B25613" s="89">
        <v>2083.04</v>
      </c>
      <c r="C25613" s="89">
        <f>LN(Table3[[#This Row],[Value]]/B25612)</f>
        <v>5.1354852831215431E-3</v>
      </c>
      <c r="D25613" s="89"/>
      <c r="E25613" s="89"/>
      <c r="F25613" s="89">
        <f>Table3[[#This Row],[Yield]]/100*(1+F25612)</f>
        <v>0</v>
      </c>
    </row>
    <row r="25614" spans="1:6" x14ac:dyDescent="0.2">
      <c r="A25614" s="88">
        <v>32400</v>
      </c>
      <c r="B25614" s="89">
        <v>2100.64</v>
      </c>
      <c r="C25614" s="89">
        <f>LN(Table3[[#This Row],[Value]]/B25613)</f>
        <v>8.4136950367131504E-3</v>
      </c>
      <c r="D25614" s="89"/>
      <c r="E25614" s="89"/>
      <c r="F25614" s="89">
        <f>Table3[[#This Row],[Yield]]/100*(1+F25613)</f>
        <v>0</v>
      </c>
    </row>
    <row r="25615" spans="1:6" x14ac:dyDescent="0.2">
      <c r="A25615" s="88">
        <v>32401</v>
      </c>
      <c r="B25615" s="89">
        <v>2092.2800000000002</v>
      </c>
      <c r="C25615" s="89">
        <f>LN(Table3[[#This Row],[Value]]/B25614)</f>
        <v>-3.9876797449529891E-3</v>
      </c>
      <c r="D25615" s="89"/>
      <c r="E25615" s="89"/>
      <c r="F25615" s="89">
        <f>Table3[[#This Row],[Yield]]/100*(1+F25614)</f>
        <v>0</v>
      </c>
    </row>
    <row r="25616" spans="1:6" x14ac:dyDescent="0.2">
      <c r="A25616" s="88">
        <v>32402</v>
      </c>
      <c r="B25616" s="89">
        <v>2098.15</v>
      </c>
      <c r="C25616" s="89">
        <f>LN(Table3[[#This Row],[Value]]/B25615)</f>
        <v>2.801623623119759E-3</v>
      </c>
      <c r="D25616" s="89"/>
      <c r="E25616" s="89"/>
      <c r="F25616" s="89">
        <f>Table3[[#This Row],[Yield]]/100*(1+F25615)</f>
        <v>0</v>
      </c>
    </row>
    <row r="25617" spans="1:6" x14ac:dyDescent="0.2">
      <c r="A25617" s="88">
        <v>32405</v>
      </c>
      <c r="B25617" s="89">
        <v>2081.08</v>
      </c>
      <c r="C25617" s="89">
        <f>LN(Table3[[#This Row],[Value]]/B25616)</f>
        <v>-8.1690143530249171E-3</v>
      </c>
      <c r="D25617" s="89"/>
      <c r="E25617" s="89"/>
      <c r="F25617" s="89">
        <f>Table3[[#This Row],[Yield]]/100*(1+F25616)</f>
        <v>0</v>
      </c>
    </row>
    <row r="25618" spans="1:6" x14ac:dyDescent="0.2">
      <c r="A25618" s="88">
        <v>32406</v>
      </c>
      <c r="B25618" s="89">
        <v>2087.48</v>
      </c>
      <c r="C25618" s="89">
        <f>LN(Table3[[#This Row],[Value]]/B25617)</f>
        <v>3.0706071298487185E-3</v>
      </c>
      <c r="D25618" s="89"/>
      <c r="E25618" s="89"/>
      <c r="F25618" s="89">
        <f>Table3[[#This Row],[Yield]]/100*(1+F25617)</f>
        <v>0</v>
      </c>
    </row>
    <row r="25619" spans="1:6" x14ac:dyDescent="0.2">
      <c r="A25619" s="88">
        <v>32407</v>
      </c>
      <c r="B25619" s="89">
        <v>2090.5</v>
      </c>
      <c r="C25619" s="89">
        <f>LN(Table3[[#This Row],[Value]]/B25618)</f>
        <v>1.4456749558289324E-3</v>
      </c>
      <c r="D25619" s="89"/>
      <c r="E25619" s="89"/>
      <c r="F25619" s="89">
        <f>Table3[[#This Row],[Yield]]/100*(1+F25618)</f>
        <v>0</v>
      </c>
    </row>
    <row r="25620" spans="1:6" x14ac:dyDescent="0.2">
      <c r="A25620" s="88">
        <v>32408</v>
      </c>
      <c r="B25620" s="89">
        <v>2080.0100000000002</v>
      </c>
      <c r="C25620" s="89">
        <f>LN(Table3[[#This Row],[Value]]/B25619)</f>
        <v>-5.0305704205051748E-3</v>
      </c>
      <c r="D25620" s="89"/>
      <c r="E25620" s="89"/>
      <c r="F25620" s="89">
        <f>Table3[[#This Row],[Yield]]/100*(1+F25619)</f>
        <v>0</v>
      </c>
    </row>
    <row r="25621" spans="1:6" x14ac:dyDescent="0.2">
      <c r="A25621" s="88">
        <v>32409</v>
      </c>
      <c r="B25621" s="89">
        <v>2090.6799999999998</v>
      </c>
      <c r="C25621" s="89">
        <f>LN(Table3[[#This Row],[Value]]/B25620)</f>
        <v>5.1166705167033782E-3</v>
      </c>
      <c r="D25621" s="89"/>
      <c r="E25621" s="89"/>
      <c r="F25621" s="89">
        <f>Table3[[#This Row],[Yield]]/100*(1+F25620)</f>
        <v>0</v>
      </c>
    </row>
    <row r="25622" spans="1:6" x14ac:dyDescent="0.2">
      <c r="A25622" s="88">
        <v>32412</v>
      </c>
      <c r="B25622" s="89">
        <v>2085.17</v>
      </c>
      <c r="C25622" s="89">
        <f>LN(Table3[[#This Row],[Value]]/B25621)</f>
        <v>-2.6389852115126979E-3</v>
      </c>
      <c r="D25622" s="89"/>
      <c r="E25622" s="89"/>
      <c r="F25622" s="89">
        <f>Table3[[#This Row],[Yield]]/100*(1+F25621)</f>
        <v>0</v>
      </c>
    </row>
    <row r="25623" spans="1:6" x14ac:dyDescent="0.2">
      <c r="A25623" s="88">
        <v>32413</v>
      </c>
      <c r="B25623" s="89">
        <v>2082.33</v>
      </c>
      <c r="C25623" s="89">
        <f>LN(Table3[[#This Row],[Value]]/B25622)</f>
        <v>-1.362927625495133E-3</v>
      </c>
      <c r="D25623" s="89"/>
      <c r="E25623" s="89"/>
      <c r="F25623" s="89">
        <f>Table3[[#This Row],[Yield]]/100*(1+F25622)</f>
        <v>0</v>
      </c>
    </row>
    <row r="25624" spans="1:6" x14ac:dyDescent="0.2">
      <c r="A25624" s="88">
        <v>32414</v>
      </c>
      <c r="B25624" s="89">
        <v>2085.5300000000002</v>
      </c>
      <c r="C25624" s="89">
        <f>LN(Table3[[#This Row],[Value]]/B25623)</f>
        <v>1.5355605172850304E-3</v>
      </c>
      <c r="D25624" s="89"/>
      <c r="E25624" s="89"/>
      <c r="F25624" s="89">
        <f>Table3[[#This Row],[Yield]]/100*(1+F25623)</f>
        <v>0</v>
      </c>
    </row>
    <row r="25625" spans="1:6" x14ac:dyDescent="0.2">
      <c r="A25625" s="88">
        <v>32415</v>
      </c>
      <c r="B25625" s="89">
        <v>2119.31</v>
      </c>
      <c r="C25625" s="89">
        <f>LN(Table3[[#This Row],[Value]]/B25624)</f>
        <v>1.6067544417441203E-2</v>
      </c>
      <c r="D25625" s="89"/>
      <c r="E25625" s="89"/>
      <c r="F25625" s="89">
        <f>Table3[[#This Row],[Yield]]/100*(1+F25624)</f>
        <v>0</v>
      </c>
    </row>
    <row r="25626" spans="1:6" x14ac:dyDescent="0.2">
      <c r="A25626" s="88">
        <v>32416</v>
      </c>
      <c r="B25626" s="89">
        <v>2112.91</v>
      </c>
      <c r="C25626" s="89">
        <f>LN(Table3[[#This Row],[Value]]/B25625)</f>
        <v>-3.0244197506086568E-3</v>
      </c>
      <c r="D25626" s="89"/>
      <c r="E25626" s="89"/>
      <c r="F25626" s="89">
        <f>Table3[[#This Row],[Yield]]/100*(1+F25625)</f>
        <v>0</v>
      </c>
    </row>
    <row r="25627" spans="1:6" x14ac:dyDescent="0.2">
      <c r="A25627" s="88">
        <v>32419</v>
      </c>
      <c r="B25627" s="89">
        <v>2105.2600000000002</v>
      </c>
      <c r="C25627" s="89">
        <f>LN(Table3[[#This Row],[Value]]/B25626)</f>
        <v>-3.6271693114196526E-3</v>
      </c>
      <c r="D25627" s="89"/>
      <c r="E25627" s="89"/>
      <c r="F25627" s="89">
        <f>Table3[[#This Row],[Yield]]/100*(1+F25626)</f>
        <v>0</v>
      </c>
    </row>
    <row r="25628" spans="1:6" x14ac:dyDescent="0.2">
      <c r="A25628" s="88">
        <v>32420</v>
      </c>
      <c r="B25628" s="89">
        <v>2102.06</v>
      </c>
      <c r="C25628" s="89">
        <f>LN(Table3[[#This Row],[Value]]/B25627)</f>
        <v>-1.5211586554132585E-3</v>
      </c>
      <c r="D25628" s="89"/>
      <c r="E25628" s="89"/>
      <c r="F25628" s="89">
        <f>Table3[[#This Row],[Yield]]/100*(1+F25627)</f>
        <v>0</v>
      </c>
    </row>
    <row r="25629" spans="1:6" x14ac:dyDescent="0.2">
      <c r="A25629" s="88">
        <v>32421</v>
      </c>
      <c r="B25629" s="89">
        <v>2106.5100000000002</v>
      </c>
      <c r="C25629" s="89">
        <f>LN(Table3[[#This Row],[Value]]/B25628)</f>
        <v>2.1147333457222093E-3</v>
      </c>
      <c r="D25629" s="89"/>
      <c r="E25629" s="89"/>
      <c r="F25629" s="89">
        <f>Table3[[#This Row],[Yield]]/100*(1+F25628)</f>
        <v>0</v>
      </c>
    </row>
    <row r="25630" spans="1:6" x14ac:dyDescent="0.2">
      <c r="A25630" s="88">
        <v>32422</v>
      </c>
      <c r="B25630" s="89">
        <v>2107.75</v>
      </c>
      <c r="C25630" s="89">
        <f>LN(Table3[[#This Row],[Value]]/B25629)</f>
        <v>5.8847818396806824E-4</v>
      </c>
      <c r="D25630" s="89"/>
      <c r="E25630" s="89"/>
      <c r="F25630" s="89">
        <f>Table3[[#This Row],[Yield]]/100*(1+F25629)</f>
        <v>0</v>
      </c>
    </row>
    <row r="25631" spans="1:6" x14ac:dyDescent="0.2">
      <c r="A25631" s="88">
        <v>32423</v>
      </c>
      <c r="B25631" s="89">
        <v>2150.25</v>
      </c>
      <c r="C25631" s="89">
        <f>LN(Table3[[#This Row],[Value]]/B25630)</f>
        <v>1.9963086628803937E-2</v>
      </c>
      <c r="D25631" s="89"/>
      <c r="E25631" s="89"/>
      <c r="F25631" s="89">
        <f>Table3[[#This Row],[Yield]]/100*(1+F25630)</f>
        <v>0</v>
      </c>
    </row>
    <row r="25632" spans="1:6" x14ac:dyDescent="0.2">
      <c r="A25632" s="88">
        <v>32426</v>
      </c>
      <c r="B25632" s="89">
        <v>2158.96</v>
      </c>
      <c r="C25632" s="89">
        <f>LN(Table3[[#This Row],[Value]]/B25631)</f>
        <v>4.0425098157119794E-3</v>
      </c>
      <c r="D25632" s="89"/>
      <c r="E25632" s="89"/>
      <c r="F25632" s="89">
        <f>Table3[[#This Row],[Yield]]/100*(1+F25631)</f>
        <v>0</v>
      </c>
    </row>
    <row r="25633" spans="1:6" x14ac:dyDescent="0.2">
      <c r="A25633" s="88">
        <v>32427</v>
      </c>
      <c r="B25633" s="89">
        <v>2156.4699999999998</v>
      </c>
      <c r="C25633" s="89">
        <f>LN(Table3[[#This Row],[Value]]/B25632)</f>
        <v>-1.1539986867268029E-3</v>
      </c>
      <c r="D25633" s="89"/>
      <c r="E25633" s="89"/>
      <c r="F25633" s="89">
        <f>Table3[[#This Row],[Yield]]/100*(1+F25632)</f>
        <v>0</v>
      </c>
    </row>
    <row r="25634" spans="1:6" x14ac:dyDescent="0.2">
      <c r="A25634" s="88">
        <v>32428</v>
      </c>
      <c r="B25634" s="89">
        <v>2126.2399999999998</v>
      </c>
      <c r="C25634" s="89">
        <f>LN(Table3[[#This Row],[Value]]/B25633)</f>
        <v>-1.411746397737663E-2</v>
      </c>
      <c r="D25634" s="89"/>
      <c r="E25634" s="89"/>
      <c r="F25634" s="89">
        <f>Table3[[#This Row],[Yield]]/100*(1+F25633)</f>
        <v>0</v>
      </c>
    </row>
    <row r="25635" spans="1:6" x14ac:dyDescent="0.2">
      <c r="A25635" s="88">
        <v>32429</v>
      </c>
      <c r="B25635" s="89">
        <v>2133.36</v>
      </c>
      <c r="C25635" s="89">
        <f>LN(Table3[[#This Row],[Value]]/B25634)</f>
        <v>3.3430400183318189E-3</v>
      </c>
      <c r="D25635" s="89"/>
      <c r="E25635" s="89"/>
      <c r="F25635" s="89">
        <f>Table3[[#This Row],[Yield]]/100*(1+F25634)</f>
        <v>0</v>
      </c>
    </row>
    <row r="25636" spans="1:6" x14ac:dyDescent="0.2">
      <c r="A25636" s="88">
        <v>32430</v>
      </c>
      <c r="B25636" s="89">
        <v>2133.1799999999998</v>
      </c>
      <c r="C25636" s="89">
        <f>LN(Table3[[#This Row],[Value]]/B25635)</f>
        <v>-8.4377505007344477E-5</v>
      </c>
      <c r="D25636" s="89"/>
      <c r="E25636" s="89"/>
      <c r="F25636" s="89">
        <f>Table3[[#This Row],[Yield]]/100*(1+F25635)</f>
        <v>0</v>
      </c>
    </row>
    <row r="25637" spans="1:6" x14ac:dyDescent="0.2">
      <c r="A25637" s="88">
        <v>32433</v>
      </c>
      <c r="B25637" s="89">
        <v>2140.4699999999998</v>
      </c>
      <c r="C25637" s="89">
        <f>LN(Table3[[#This Row],[Value]]/B25636)</f>
        <v>3.4116069733033808E-3</v>
      </c>
      <c r="D25637" s="89"/>
      <c r="E25637" s="89"/>
      <c r="F25637" s="89">
        <f>Table3[[#This Row],[Yield]]/100*(1+F25636)</f>
        <v>0</v>
      </c>
    </row>
    <row r="25638" spans="1:6" x14ac:dyDescent="0.2">
      <c r="A25638" s="88">
        <v>32434</v>
      </c>
      <c r="B25638" s="89">
        <v>2159.85</v>
      </c>
      <c r="C25638" s="89">
        <f>LN(Table3[[#This Row],[Value]]/B25637)</f>
        <v>9.0133437525640025E-3</v>
      </c>
      <c r="D25638" s="89"/>
      <c r="E25638" s="89"/>
      <c r="F25638" s="89">
        <f>Table3[[#This Row],[Yield]]/100*(1+F25637)</f>
        <v>0</v>
      </c>
    </row>
    <row r="25639" spans="1:6" x14ac:dyDescent="0.2">
      <c r="A25639" s="88">
        <v>32435</v>
      </c>
      <c r="B25639" s="89">
        <v>2137.27</v>
      </c>
      <c r="C25639" s="89">
        <f>LN(Table3[[#This Row],[Value]]/B25638)</f>
        <v>-1.0509461140202184E-2</v>
      </c>
      <c r="D25639" s="89"/>
      <c r="E25639" s="89"/>
      <c r="F25639" s="89">
        <f>Table3[[#This Row],[Yield]]/100*(1+F25638)</f>
        <v>0</v>
      </c>
    </row>
    <row r="25640" spans="1:6" x14ac:dyDescent="0.2">
      <c r="A25640" s="88">
        <v>32436</v>
      </c>
      <c r="B25640" s="89">
        <v>2181.19</v>
      </c>
      <c r="C25640" s="89">
        <f>LN(Table3[[#This Row],[Value]]/B25639)</f>
        <v>2.034128572689763E-2</v>
      </c>
      <c r="D25640" s="89"/>
      <c r="E25640" s="89"/>
      <c r="F25640" s="89">
        <f>Table3[[#This Row],[Yield]]/100*(1+F25639)</f>
        <v>0</v>
      </c>
    </row>
    <row r="25641" spans="1:6" x14ac:dyDescent="0.2">
      <c r="A25641" s="88">
        <v>32437</v>
      </c>
      <c r="B25641" s="89">
        <v>2183.5</v>
      </c>
      <c r="C25641" s="89">
        <f>LN(Table3[[#This Row],[Value]]/B25640)</f>
        <v>1.0584945165309865E-3</v>
      </c>
      <c r="D25641" s="89"/>
      <c r="E25641" s="89"/>
      <c r="F25641" s="89">
        <f>Table3[[#This Row],[Yield]]/100*(1+F25640)</f>
        <v>0</v>
      </c>
    </row>
    <row r="25642" spans="1:6" x14ac:dyDescent="0.2">
      <c r="A25642" s="88">
        <v>32440</v>
      </c>
      <c r="B25642" s="89">
        <v>2170.34</v>
      </c>
      <c r="C25642" s="89">
        <f>LN(Table3[[#This Row],[Value]]/B25641)</f>
        <v>-6.0452566368074971E-3</v>
      </c>
      <c r="D25642" s="89"/>
      <c r="E25642" s="89"/>
      <c r="F25642" s="89">
        <f>Table3[[#This Row],[Yield]]/100*(1+F25641)</f>
        <v>0</v>
      </c>
    </row>
    <row r="25643" spans="1:6" x14ac:dyDescent="0.2">
      <c r="A25643" s="88">
        <v>32441</v>
      </c>
      <c r="B25643" s="89">
        <v>2173.36</v>
      </c>
      <c r="C25643" s="89">
        <f>LN(Table3[[#This Row],[Value]]/B25642)</f>
        <v>1.3905198271559967E-3</v>
      </c>
      <c r="D25643" s="89"/>
      <c r="E25643" s="89"/>
      <c r="F25643" s="89">
        <f>Table3[[#This Row],[Yield]]/100*(1+F25642)</f>
        <v>0</v>
      </c>
    </row>
    <row r="25644" spans="1:6" x14ac:dyDescent="0.2">
      <c r="A25644" s="88">
        <v>32442</v>
      </c>
      <c r="B25644" s="89">
        <v>2165.1799999999998</v>
      </c>
      <c r="C25644" s="89">
        <f>LN(Table3[[#This Row],[Value]]/B25643)</f>
        <v>-3.7708582577871226E-3</v>
      </c>
      <c r="D25644" s="89"/>
      <c r="E25644" s="89"/>
      <c r="F25644" s="89">
        <f>Table3[[#This Row],[Yield]]/100*(1+F25643)</f>
        <v>0</v>
      </c>
    </row>
    <row r="25645" spans="1:6" x14ac:dyDescent="0.2">
      <c r="A25645" s="88">
        <v>32443</v>
      </c>
      <c r="B25645" s="89">
        <v>2140.83</v>
      </c>
      <c r="C25645" s="89">
        <f>LN(Table3[[#This Row],[Value]]/B25644)</f>
        <v>-1.1309894569540506E-2</v>
      </c>
      <c r="D25645" s="89"/>
      <c r="E25645" s="89"/>
      <c r="F25645" s="89">
        <f>Table3[[#This Row],[Yield]]/100*(1+F25644)</f>
        <v>0</v>
      </c>
    </row>
    <row r="25646" spans="1:6" x14ac:dyDescent="0.2">
      <c r="A25646" s="88">
        <v>32444</v>
      </c>
      <c r="B25646" s="89">
        <v>2149.89</v>
      </c>
      <c r="C25646" s="89">
        <f>LN(Table3[[#This Row],[Value]]/B25645)</f>
        <v>4.2230737335139951E-3</v>
      </c>
      <c r="D25646" s="89"/>
      <c r="E25646" s="89"/>
      <c r="F25646" s="89">
        <f>Table3[[#This Row],[Yield]]/100*(1+F25645)</f>
        <v>0</v>
      </c>
    </row>
    <row r="25647" spans="1:6" x14ac:dyDescent="0.2">
      <c r="A25647" s="88">
        <v>32447</v>
      </c>
      <c r="B25647" s="89">
        <v>2148.65</v>
      </c>
      <c r="C25647" s="89">
        <f>LN(Table3[[#This Row],[Value]]/B25646)</f>
        <v>-5.7694009333177575E-4</v>
      </c>
      <c r="D25647" s="89"/>
      <c r="E25647" s="89"/>
      <c r="F25647" s="89">
        <f>Table3[[#This Row],[Yield]]/100*(1+F25646)</f>
        <v>0</v>
      </c>
    </row>
    <row r="25648" spans="1:6" x14ac:dyDescent="0.2">
      <c r="A25648" s="88">
        <v>32448</v>
      </c>
      <c r="B25648" s="89">
        <v>2150.96</v>
      </c>
      <c r="C25648" s="89">
        <f>LN(Table3[[#This Row],[Value]]/B25647)</f>
        <v>1.0745161641440464E-3</v>
      </c>
      <c r="D25648" s="89"/>
      <c r="E25648" s="89"/>
      <c r="F25648" s="89">
        <f>Table3[[#This Row],[Yield]]/100*(1+F25647)</f>
        <v>0</v>
      </c>
    </row>
    <row r="25649" spans="1:6" x14ac:dyDescent="0.2">
      <c r="A25649" s="88">
        <v>32449</v>
      </c>
      <c r="B25649" s="89">
        <v>2156.83</v>
      </c>
      <c r="C25649" s="89">
        <f>LN(Table3[[#This Row],[Value]]/B25648)</f>
        <v>2.7252970238379583E-3</v>
      </c>
      <c r="D25649" s="89"/>
      <c r="E25649" s="89"/>
      <c r="F25649" s="89">
        <f>Table3[[#This Row],[Yield]]/100*(1+F25648)</f>
        <v>0</v>
      </c>
    </row>
    <row r="25650" spans="1:6" x14ac:dyDescent="0.2">
      <c r="A25650" s="88">
        <v>32450</v>
      </c>
      <c r="B25650" s="89">
        <v>2170.34</v>
      </c>
      <c r="C25650" s="89">
        <f>LN(Table3[[#This Row],[Value]]/B25649)</f>
        <v>6.2442861720075201E-3</v>
      </c>
      <c r="D25650" s="89"/>
      <c r="E25650" s="89"/>
      <c r="F25650" s="89">
        <f>Table3[[#This Row],[Yield]]/100*(1+F25649)</f>
        <v>0</v>
      </c>
    </row>
    <row r="25651" spans="1:6" x14ac:dyDescent="0.2">
      <c r="A25651" s="88">
        <v>32451</v>
      </c>
      <c r="B25651" s="89">
        <v>2145.8000000000002</v>
      </c>
      <c r="C25651" s="89">
        <f>LN(Table3[[#This Row],[Value]]/B25650)</f>
        <v>-1.1371394086162235E-2</v>
      </c>
      <c r="D25651" s="89"/>
      <c r="E25651" s="89"/>
      <c r="F25651" s="89">
        <f>Table3[[#This Row],[Yield]]/100*(1+F25650)</f>
        <v>0</v>
      </c>
    </row>
    <row r="25652" spans="1:6" x14ac:dyDescent="0.2">
      <c r="A25652" s="88">
        <v>32454</v>
      </c>
      <c r="B25652" s="89">
        <v>2124.64</v>
      </c>
      <c r="C25652" s="89">
        <f>LN(Table3[[#This Row],[Value]]/B25651)</f>
        <v>-9.9100669606285788E-3</v>
      </c>
      <c r="D25652" s="89"/>
      <c r="E25652" s="89"/>
      <c r="F25652" s="89">
        <f>Table3[[#This Row],[Yield]]/100*(1+F25651)</f>
        <v>0</v>
      </c>
    </row>
    <row r="25653" spans="1:6" x14ac:dyDescent="0.2">
      <c r="A25653" s="88">
        <v>32455</v>
      </c>
      <c r="B25653" s="89">
        <v>2127.4899999999998</v>
      </c>
      <c r="C25653" s="89">
        <f>LN(Table3[[#This Row],[Value]]/B25652)</f>
        <v>1.3405048419386008E-3</v>
      </c>
      <c r="D25653" s="89"/>
      <c r="E25653" s="89"/>
      <c r="F25653" s="89">
        <f>Table3[[#This Row],[Yield]]/100*(1+F25652)</f>
        <v>0</v>
      </c>
    </row>
    <row r="25654" spans="1:6" x14ac:dyDescent="0.2">
      <c r="A25654" s="88">
        <v>32456</v>
      </c>
      <c r="B25654" s="89">
        <v>2118.2399999999998</v>
      </c>
      <c r="C25654" s="89">
        <f>LN(Table3[[#This Row],[Value]]/B25653)</f>
        <v>-4.357325894609335E-3</v>
      </c>
      <c r="D25654" s="89"/>
      <c r="E25654" s="89"/>
      <c r="F25654" s="89">
        <f>Table3[[#This Row],[Yield]]/100*(1+F25653)</f>
        <v>0</v>
      </c>
    </row>
    <row r="25655" spans="1:6" x14ac:dyDescent="0.2">
      <c r="A25655" s="88">
        <v>32457</v>
      </c>
      <c r="B25655" s="89">
        <v>2114.69</v>
      </c>
      <c r="C25655" s="89">
        <f>LN(Table3[[#This Row],[Value]]/B25654)</f>
        <v>-1.6773255557278345E-3</v>
      </c>
      <c r="D25655" s="89"/>
      <c r="E25655" s="89"/>
      <c r="F25655" s="89">
        <f>Table3[[#This Row],[Yield]]/100*(1+F25654)</f>
        <v>0</v>
      </c>
    </row>
    <row r="25656" spans="1:6" x14ac:dyDescent="0.2">
      <c r="A25656" s="88">
        <v>32458</v>
      </c>
      <c r="B25656" s="89">
        <v>2067.0300000000002</v>
      </c>
      <c r="C25656" s="89">
        <f>LN(Table3[[#This Row],[Value]]/B25655)</f>
        <v>-2.2795435269075789E-2</v>
      </c>
      <c r="D25656" s="89"/>
      <c r="E25656" s="89"/>
      <c r="F25656" s="89">
        <f>Table3[[#This Row],[Yield]]/100*(1+F25655)</f>
        <v>0</v>
      </c>
    </row>
    <row r="25657" spans="1:6" x14ac:dyDescent="0.2">
      <c r="A25657" s="88">
        <v>32461</v>
      </c>
      <c r="B25657" s="89">
        <v>2065.08</v>
      </c>
      <c r="C25657" s="89">
        <f>LN(Table3[[#This Row],[Value]]/B25656)</f>
        <v>-9.4382779972313131E-4</v>
      </c>
      <c r="D25657" s="89"/>
      <c r="E25657" s="89"/>
      <c r="F25657" s="89">
        <f>Table3[[#This Row],[Yield]]/100*(1+F25656)</f>
        <v>0</v>
      </c>
    </row>
    <row r="25658" spans="1:6" x14ac:dyDescent="0.2">
      <c r="A25658" s="88">
        <v>32462</v>
      </c>
      <c r="B25658" s="89">
        <v>2077.17</v>
      </c>
      <c r="C25658" s="89">
        <f>LN(Table3[[#This Row],[Value]]/B25657)</f>
        <v>5.8374237822745494E-3</v>
      </c>
      <c r="D25658" s="89"/>
      <c r="E25658" s="89"/>
      <c r="F25658" s="89">
        <f>Table3[[#This Row],[Yield]]/100*(1+F25657)</f>
        <v>0</v>
      </c>
    </row>
    <row r="25659" spans="1:6" x14ac:dyDescent="0.2">
      <c r="A25659" s="88">
        <v>32463</v>
      </c>
      <c r="B25659" s="89">
        <v>2038.58</v>
      </c>
      <c r="C25659" s="89">
        <f>LN(Table3[[#This Row],[Value]]/B25658)</f>
        <v>-1.8752903315277489E-2</v>
      </c>
      <c r="D25659" s="89"/>
      <c r="E25659" s="89"/>
      <c r="F25659" s="89">
        <f>Table3[[#This Row],[Yield]]/100*(1+F25658)</f>
        <v>0</v>
      </c>
    </row>
    <row r="25660" spans="1:6" x14ac:dyDescent="0.2">
      <c r="A25660" s="88">
        <v>32464</v>
      </c>
      <c r="B25660" s="89">
        <v>2052.4499999999998</v>
      </c>
      <c r="C25660" s="89">
        <f>LN(Table3[[#This Row],[Value]]/B25659)</f>
        <v>6.780714462111823E-3</v>
      </c>
      <c r="D25660" s="89"/>
      <c r="E25660" s="89"/>
      <c r="F25660" s="89">
        <f>Table3[[#This Row],[Yield]]/100*(1+F25659)</f>
        <v>0</v>
      </c>
    </row>
    <row r="25661" spans="1:6" x14ac:dyDescent="0.2">
      <c r="A25661" s="88">
        <v>32465</v>
      </c>
      <c r="B25661" s="89">
        <v>2062.41</v>
      </c>
      <c r="C25661" s="89">
        <f>LN(Table3[[#This Row],[Value]]/B25660)</f>
        <v>4.8410003991771174E-3</v>
      </c>
      <c r="D25661" s="89"/>
      <c r="E25661" s="89"/>
      <c r="F25661" s="89">
        <f>Table3[[#This Row],[Yield]]/100*(1+F25660)</f>
        <v>0</v>
      </c>
    </row>
    <row r="25662" spans="1:6" x14ac:dyDescent="0.2">
      <c r="A25662" s="88">
        <v>32468</v>
      </c>
      <c r="B25662" s="89">
        <v>2065.9699999999998</v>
      </c>
      <c r="C25662" s="89">
        <f>LN(Table3[[#This Row],[Value]]/B25661)</f>
        <v>1.7246478678843327E-3</v>
      </c>
      <c r="D25662" s="89"/>
      <c r="E25662" s="89"/>
      <c r="F25662" s="89">
        <f>Table3[[#This Row],[Yield]]/100*(1+F25661)</f>
        <v>0</v>
      </c>
    </row>
    <row r="25663" spans="1:6" x14ac:dyDescent="0.2">
      <c r="A25663" s="88">
        <v>32469</v>
      </c>
      <c r="B25663" s="89">
        <v>2077.6999999999998</v>
      </c>
      <c r="C25663" s="89">
        <f>LN(Table3[[#This Row],[Value]]/B25662)</f>
        <v>5.6616628897501672E-3</v>
      </c>
      <c r="D25663" s="89"/>
      <c r="E25663" s="89"/>
      <c r="F25663" s="89">
        <f>Table3[[#This Row],[Yield]]/100*(1+F25662)</f>
        <v>0</v>
      </c>
    </row>
    <row r="25664" spans="1:6" x14ac:dyDescent="0.2">
      <c r="A25664" s="88">
        <v>32470</v>
      </c>
      <c r="B25664" s="89">
        <v>2092.2800000000002</v>
      </c>
      <c r="C25664" s="89">
        <f>LN(Table3[[#This Row],[Value]]/B25663)</f>
        <v>6.9928677901067854E-3</v>
      </c>
      <c r="D25664" s="89"/>
      <c r="E25664" s="89"/>
      <c r="F25664" s="89">
        <f>Table3[[#This Row],[Yield]]/100*(1+F25663)</f>
        <v>0</v>
      </c>
    </row>
    <row r="25665" spans="1:6" x14ac:dyDescent="0.2">
      <c r="A25665" s="88">
        <v>32472</v>
      </c>
      <c r="B25665" s="89">
        <v>2074.6799999999998</v>
      </c>
      <c r="C25665" s="89">
        <f>LN(Table3[[#This Row],[Value]]/B25664)</f>
        <v>-8.4474555361622045E-3</v>
      </c>
      <c r="D25665" s="89"/>
      <c r="E25665" s="89"/>
      <c r="F25665" s="89">
        <f>Table3[[#This Row],[Yield]]/100*(1+F25664)</f>
        <v>0</v>
      </c>
    </row>
    <row r="25666" spans="1:6" x14ac:dyDescent="0.2">
      <c r="A25666" s="88">
        <v>32475</v>
      </c>
      <c r="B25666" s="89">
        <v>2081.44</v>
      </c>
      <c r="C25666" s="89">
        <f>LN(Table3[[#This Row],[Value]]/B25665)</f>
        <v>3.2530369485641365E-3</v>
      </c>
      <c r="D25666" s="89"/>
      <c r="E25666" s="89"/>
      <c r="F25666" s="89">
        <f>Table3[[#This Row],[Yield]]/100*(1+F25665)</f>
        <v>0</v>
      </c>
    </row>
    <row r="25667" spans="1:6" x14ac:dyDescent="0.2">
      <c r="A25667" s="88">
        <v>32476</v>
      </c>
      <c r="B25667" s="89">
        <v>2101.5300000000002</v>
      </c>
      <c r="C25667" s="89">
        <f>LN(Table3[[#This Row],[Value]]/B25666)</f>
        <v>9.6056890075159017E-3</v>
      </c>
      <c r="D25667" s="89"/>
      <c r="E25667" s="89"/>
      <c r="F25667" s="89">
        <f>Table3[[#This Row],[Yield]]/100*(1+F25666)</f>
        <v>0</v>
      </c>
    </row>
    <row r="25668" spans="1:6" x14ac:dyDescent="0.2">
      <c r="A25668" s="88">
        <v>32477</v>
      </c>
      <c r="B25668" s="89">
        <v>2114.5100000000002</v>
      </c>
      <c r="C25668" s="89">
        <f>LN(Table3[[#This Row],[Value]]/B25667)</f>
        <v>6.1574562910095719E-3</v>
      </c>
      <c r="D25668" s="89"/>
      <c r="E25668" s="89"/>
      <c r="F25668" s="89">
        <f>Table3[[#This Row],[Yield]]/100*(1+F25667)</f>
        <v>0</v>
      </c>
    </row>
    <row r="25669" spans="1:6" x14ac:dyDescent="0.2">
      <c r="A25669" s="88">
        <v>32478</v>
      </c>
      <c r="B25669" s="89">
        <v>2101.88</v>
      </c>
      <c r="C25669" s="89">
        <f>LN(Table3[[#This Row],[Value]]/B25668)</f>
        <v>-5.9909248316426175E-3</v>
      </c>
      <c r="D25669" s="89"/>
      <c r="E25669" s="89"/>
      <c r="F25669" s="89">
        <f>Table3[[#This Row],[Yield]]/100*(1+F25668)</f>
        <v>0</v>
      </c>
    </row>
    <row r="25670" spans="1:6" x14ac:dyDescent="0.2">
      <c r="A25670" s="88">
        <v>32479</v>
      </c>
      <c r="B25670" s="89">
        <v>2092.2800000000002</v>
      </c>
      <c r="C25670" s="89">
        <f>LN(Table3[[#This Row],[Value]]/B25669)</f>
        <v>-4.5778018792845829E-3</v>
      </c>
      <c r="D25670" s="89"/>
      <c r="E25670" s="89"/>
      <c r="F25670" s="89">
        <f>Table3[[#This Row],[Yield]]/100*(1+F25669)</f>
        <v>0</v>
      </c>
    </row>
    <row r="25671" spans="1:6" x14ac:dyDescent="0.2">
      <c r="A25671" s="88">
        <v>32482</v>
      </c>
      <c r="B25671" s="89">
        <v>2123.7600000000002</v>
      </c>
      <c r="C25671" s="89">
        <f>LN(Table3[[#This Row],[Value]]/B25670)</f>
        <v>1.4933722186357476E-2</v>
      </c>
      <c r="D25671" s="89"/>
      <c r="E25671" s="89"/>
      <c r="F25671" s="89">
        <f>Table3[[#This Row],[Yield]]/100*(1+F25670)</f>
        <v>0</v>
      </c>
    </row>
    <row r="25672" spans="1:6" x14ac:dyDescent="0.2">
      <c r="A25672" s="88">
        <v>32483</v>
      </c>
      <c r="B25672" s="89">
        <v>2149.36</v>
      </c>
      <c r="C25672" s="89">
        <f>LN(Table3[[#This Row],[Value]]/B25671)</f>
        <v>1.1982020762075425E-2</v>
      </c>
      <c r="D25672" s="89"/>
      <c r="E25672" s="89"/>
      <c r="F25672" s="89">
        <f>Table3[[#This Row],[Yield]]/100*(1+F25671)</f>
        <v>0</v>
      </c>
    </row>
    <row r="25673" spans="1:6" x14ac:dyDescent="0.2">
      <c r="A25673" s="88">
        <v>32484</v>
      </c>
      <c r="B25673" s="89">
        <v>2153.63</v>
      </c>
      <c r="C25673" s="89">
        <f>LN(Table3[[#This Row],[Value]]/B25672)</f>
        <v>1.9846671275523709E-3</v>
      </c>
      <c r="D25673" s="89"/>
      <c r="E25673" s="89"/>
      <c r="F25673" s="89">
        <f>Table3[[#This Row],[Yield]]/100*(1+F25672)</f>
        <v>0</v>
      </c>
    </row>
    <row r="25674" spans="1:6" x14ac:dyDescent="0.2">
      <c r="A25674" s="88">
        <v>32485</v>
      </c>
      <c r="B25674" s="89">
        <v>2141.71</v>
      </c>
      <c r="C25674" s="89">
        <f>LN(Table3[[#This Row],[Value]]/B25673)</f>
        <v>-5.5502151631800058E-3</v>
      </c>
      <c r="D25674" s="89"/>
      <c r="E25674" s="89"/>
      <c r="F25674" s="89">
        <f>Table3[[#This Row],[Yield]]/100*(1+F25673)</f>
        <v>0</v>
      </c>
    </row>
    <row r="25675" spans="1:6" x14ac:dyDescent="0.2">
      <c r="A25675" s="88">
        <v>32486</v>
      </c>
      <c r="B25675" s="89">
        <v>2143.4899999999998</v>
      </c>
      <c r="C25675" s="89">
        <f>LN(Table3[[#This Row],[Value]]/B25674)</f>
        <v>8.3076640641050587E-4</v>
      </c>
      <c r="D25675" s="89"/>
      <c r="E25675" s="89"/>
      <c r="F25675" s="89">
        <f>Table3[[#This Row],[Yield]]/100*(1+F25674)</f>
        <v>0</v>
      </c>
    </row>
    <row r="25676" spans="1:6" x14ac:dyDescent="0.2">
      <c r="A25676" s="88">
        <v>32489</v>
      </c>
      <c r="B25676" s="89">
        <v>2139.58</v>
      </c>
      <c r="C25676" s="89">
        <f>LN(Table3[[#This Row],[Value]]/B25675)</f>
        <v>-1.8257936882528419E-3</v>
      </c>
      <c r="D25676" s="89"/>
      <c r="E25676" s="89"/>
      <c r="F25676" s="89">
        <f>Table3[[#This Row],[Yield]]/100*(1+F25675)</f>
        <v>0</v>
      </c>
    </row>
    <row r="25677" spans="1:6" x14ac:dyDescent="0.2">
      <c r="A25677" s="88">
        <v>32490</v>
      </c>
      <c r="B25677" s="89">
        <v>2143.4899999999998</v>
      </c>
      <c r="C25677" s="89">
        <f>LN(Table3[[#This Row],[Value]]/B25676)</f>
        <v>1.825793688252748E-3</v>
      </c>
      <c r="D25677" s="89"/>
      <c r="E25677" s="89"/>
      <c r="F25677" s="89">
        <f>Table3[[#This Row],[Yield]]/100*(1+F25676)</f>
        <v>0</v>
      </c>
    </row>
    <row r="25678" spans="1:6" x14ac:dyDescent="0.2">
      <c r="A25678" s="88">
        <v>32491</v>
      </c>
      <c r="B25678" s="89">
        <v>2134.25</v>
      </c>
      <c r="C25678" s="89">
        <f>LN(Table3[[#This Row],[Value]]/B25677)</f>
        <v>-4.320044869647004E-3</v>
      </c>
      <c r="D25678" s="89"/>
      <c r="E25678" s="89"/>
      <c r="F25678" s="89">
        <f>Table3[[#This Row],[Yield]]/100*(1+F25677)</f>
        <v>0</v>
      </c>
    </row>
    <row r="25679" spans="1:6" x14ac:dyDescent="0.2">
      <c r="A25679" s="88">
        <v>32492</v>
      </c>
      <c r="B25679" s="89">
        <v>2133</v>
      </c>
      <c r="C25679" s="89">
        <f>LN(Table3[[#This Row],[Value]]/B25678)</f>
        <v>-5.858574190652447E-4</v>
      </c>
      <c r="D25679" s="89"/>
      <c r="E25679" s="89"/>
      <c r="F25679" s="89">
        <f>Table3[[#This Row],[Yield]]/100*(1+F25678)</f>
        <v>0</v>
      </c>
    </row>
    <row r="25680" spans="1:6" x14ac:dyDescent="0.2">
      <c r="A25680" s="88">
        <v>32493</v>
      </c>
      <c r="B25680" s="89">
        <v>2150.71</v>
      </c>
      <c r="C25680" s="89">
        <f>LN(Table3[[#This Row],[Value]]/B25679)</f>
        <v>8.2685806937275157E-3</v>
      </c>
      <c r="D25680" s="89"/>
      <c r="E25680" s="89"/>
      <c r="F25680" s="89">
        <f>Table3[[#This Row],[Yield]]/100*(1+F25679)</f>
        <v>0</v>
      </c>
    </row>
    <row r="25681" spans="1:6" x14ac:dyDescent="0.2">
      <c r="A25681" s="88">
        <v>32496</v>
      </c>
      <c r="B25681" s="89">
        <v>2172.6799999999998</v>
      </c>
      <c r="C25681" s="89">
        <f>LN(Table3[[#This Row],[Value]]/B25680)</f>
        <v>1.0163408397283453E-2</v>
      </c>
      <c r="D25681" s="89"/>
      <c r="E25681" s="89"/>
      <c r="F25681" s="89">
        <f>Table3[[#This Row],[Yield]]/100*(1+F25680)</f>
        <v>0</v>
      </c>
    </row>
    <row r="25682" spans="1:6" x14ac:dyDescent="0.2">
      <c r="A25682" s="88">
        <v>32497</v>
      </c>
      <c r="B25682" s="89">
        <v>2166.0700000000002</v>
      </c>
      <c r="C25682" s="89">
        <f>LN(Table3[[#This Row],[Value]]/B25681)</f>
        <v>-3.0469628874335063E-3</v>
      </c>
      <c r="D25682" s="89"/>
      <c r="E25682" s="89"/>
      <c r="F25682" s="89">
        <f>Table3[[#This Row],[Yield]]/100*(1+F25681)</f>
        <v>0</v>
      </c>
    </row>
    <row r="25683" spans="1:6" x14ac:dyDescent="0.2">
      <c r="A25683" s="88">
        <v>32498</v>
      </c>
      <c r="B25683" s="89">
        <v>2164.64</v>
      </c>
      <c r="C25683" s="89">
        <f>LN(Table3[[#This Row],[Value]]/B25682)</f>
        <v>-6.6039981987809021E-4</v>
      </c>
      <c r="D25683" s="89"/>
      <c r="E25683" s="89"/>
      <c r="F25683" s="89">
        <f>Table3[[#This Row],[Yield]]/100*(1+F25682)</f>
        <v>0</v>
      </c>
    </row>
    <row r="25684" spans="1:6" x14ac:dyDescent="0.2">
      <c r="A25684" s="88">
        <v>32499</v>
      </c>
      <c r="B25684" s="89">
        <v>2160.36</v>
      </c>
      <c r="C25684" s="89">
        <f>LN(Table3[[#This Row],[Value]]/B25683)</f>
        <v>-1.9791913975185284E-3</v>
      </c>
      <c r="D25684" s="89"/>
      <c r="E25684" s="89"/>
      <c r="F25684" s="89">
        <f>Table3[[#This Row],[Yield]]/100*(1+F25683)</f>
        <v>0</v>
      </c>
    </row>
    <row r="25685" spans="1:6" x14ac:dyDescent="0.2">
      <c r="A25685" s="88">
        <v>32500</v>
      </c>
      <c r="B25685" s="89">
        <v>2168.9299999999998</v>
      </c>
      <c r="C25685" s="89">
        <f>LN(Table3[[#This Row],[Value]]/B25684)</f>
        <v>3.9590839117231193E-3</v>
      </c>
      <c r="D25685" s="89"/>
      <c r="E25685" s="89"/>
      <c r="F25685" s="89">
        <f>Table3[[#This Row],[Yield]]/100*(1+F25684)</f>
        <v>0</v>
      </c>
    </row>
    <row r="25686" spans="1:6" x14ac:dyDescent="0.2">
      <c r="A25686" s="88">
        <v>32504</v>
      </c>
      <c r="B25686" s="89">
        <v>2162.6799999999998</v>
      </c>
      <c r="C25686" s="89">
        <f>LN(Table3[[#This Row],[Value]]/B25685)</f>
        <v>-2.8857650330069953E-3</v>
      </c>
      <c r="D25686" s="89"/>
      <c r="E25686" s="89"/>
      <c r="F25686" s="89">
        <f>Table3[[#This Row],[Yield]]/100*(1+F25685)</f>
        <v>0</v>
      </c>
    </row>
    <row r="25687" spans="1:6" x14ac:dyDescent="0.2">
      <c r="A25687" s="88">
        <v>32505</v>
      </c>
      <c r="B25687" s="89">
        <v>2166.4299999999998</v>
      </c>
      <c r="C25687" s="89">
        <f>LN(Table3[[#This Row],[Value]]/B25686)</f>
        <v>1.7324581440254796E-3</v>
      </c>
      <c r="D25687" s="89"/>
      <c r="E25687" s="89"/>
      <c r="F25687" s="89">
        <f>Table3[[#This Row],[Yield]]/100*(1+F25686)</f>
        <v>0</v>
      </c>
    </row>
    <row r="25688" spans="1:6" x14ac:dyDescent="0.2">
      <c r="A25688" s="88">
        <v>32506</v>
      </c>
      <c r="B25688" s="89">
        <v>2182.6799999999998</v>
      </c>
      <c r="C25688" s="89">
        <f>LN(Table3[[#This Row],[Value]]/B25687)</f>
        <v>7.4728280594761774E-3</v>
      </c>
      <c r="D25688" s="89"/>
      <c r="E25688" s="89"/>
      <c r="F25688" s="89">
        <f>Table3[[#This Row],[Yield]]/100*(1+F25687)</f>
        <v>0</v>
      </c>
    </row>
    <row r="25689" spans="1:6" x14ac:dyDescent="0.2">
      <c r="A25689" s="88">
        <v>32507</v>
      </c>
      <c r="B25689" s="89">
        <v>2168.5700000000002</v>
      </c>
      <c r="C25689" s="89">
        <f>LN(Table3[[#This Row],[Value]]/B25688)</f>
        <v>-6.4855154071868691E-3</v>
      </c>
      <c r="D25689" s="89"/>
      <c r="E25689" s="89"/>
      <c r="F25689" s="89">
        <f>Table3[[#This Row],[Yield]]/100*(1+F25688)</f>
        <v>0</v>
      </c>
    </row>
    <row r="25690" spans="1:6" x14ac:dyDescent="0.2">
      <c r="A25690" s="88">
        <v>32511</v>
      </c>
      <c r="B25690" s="89">
        <v>2144.64</v>
      </c>
      <c r="C25690" s="89">
        <f>LN(Table3[[#This Row],[Value]]/B25689)</f>
        <v>-1.1096258023671594E-2</v>
      </c>
      <c r="D25690" s="89"/>
      <c r="E25690" s="89"/>
      <c r="F25690" s="89">
        <f>Table3[[#This Row],[Yield]]/100*(1+F25689)</f>
        <v>0</v>
      </c>
    </row>
    <row r="25691" spans="1:6" x14ac:dyDescent="0.2">
      <c r="A25691" s="88">
        <v>32512</v>
      </c>
      <c r="B25691" s="89">
        <v>2177.6799999999998</v>
      </c>
      <c r="C25691" s="89">
        <f>LN(Table3[[#This Row],[Value]]/B25690)</f>
        <v>1.5288383806371094E-2</v>
      </c>
      <c r="D25691" s="89"/>
      <c r="E25691" s="89"/>
      <c r="F25691" s="89">
        <f>Table3[[#This Row],[Yield]]/100*(1+F25690)</f>
        <v>0</v>
      </c>
    </row>
    <row r="25692" spans="1:6" x14ac:dyDescent="0.2">
      <c r="A25692" s="88">
        <v>32513</v>
      </c>
      <c r="B25692" s="89">
        <v>2190.54</v>
      </c>
      <c r="C25692" s="89">
        <f>LN(Table3[[#This Row],[Value]]/B25691)</f>
        <v>5.8879988430467359E-3</v>
      </c>
      <c r="D25692" s="89"/>
      <c r="E25692" s="89"/>
      <c r="F25692" s="89">
        <f>Table3[[#This Row],[Yield]]/100*(1+F25691)</f>
        <v>0</v>
      </c>
    </row>
    <row r="25693" spans="1:6" x14ac:dyDescent="0.2">
      <c r="A25693" s="88">
        <v>32514</v>
      </c>
      <c r="B25693" s="89">
        <v>2194.29</v>
      </c>
      <c r="C25693" s="89">
        <f>LN(Table3[[#This Row],[Value]]/B25692)</f>
        <v>1.7104430111338303E-3</v>
      </c>
      <c r="D25693" s="89"/>
      <c r="E25693" s="89"/>
      <c r="F25693" s="89">
        <f>Table3[[#This Row],[Yield]]/100*(1+F25692)</f>
        <v>0</v>
      </c>
    </row>
    <row r="25694" spans="1:6" x14ac:dyDescent="0.2">
      <c r="A25694" s="88">
        <v>32517</v>
      </c>
      <c r="B25694" s="89">
        <v>2199.46</v>
      </c>
      <c r="C25694" s="89">
        <f>LN(Table3[[#This Row],[Value]]/B25693)</f>
        <v>2.35334390261297E-3</v>
      </c>
      <c r="D25694" s="89"/>
      <c r="E25694" s="89"/>
      <c r="F25694" s="89">
        <f>Table3[[#This Row],[Yield]]/100*(1+F25693)</f>
        <v>0</v>
      </c>
    </row>
    <row r="25695" spans="1:6" x14ac:dyDescent="0.2">
      <c r="A25695" s="88">
        <v>32518</v>
      </c>
      <c r="B25695" s="89">
        <v>2193.21</v>
      </c>
      <c r="C25695" s="89">
        <f>LN(Table3[[#This Row],[Value]]/B25694)</f>
        <v>-2.8456516048639031E-3</v>
      </c>
      <c r="D25695" s="89"/>
      <c r="E25695" s="89"/>
      <c r="F25695" s="89">
        <f>Table3[[#This Row],[Yield]]/100*(1+F25694)</f>
        <v>0</v>
      </c>
    </row>
    <row r="25696" spans="1:6" x14ac:dyDescent="0.2">
      <c r="A25696" s="88">
        <v>32519</v>
      </c>
      <c r="B25696" s="89">
        <v>2206.4299999999998</v>
      </c>
      <c r="C25696" s="89">
        <f>LN(Table3[[#This Row],[Value]]/B25695)</f>
        <v>6.0096006886920551E-3</v>
      </c>
      <c r="D25696" s="89"/>
      <c r="E25696" s="89"/>
      <c r="F25696" s="89">
        <f>Table3[[#This Row],[Yield]]/100*(1+F25695)</f>
        <v>0</v>
      </c>
    </row>
    <row r="25697" spans="1:6" x14ac:dyDescent="0.2">
      <c r="A25697" s="88">
        <v>32520</v>
      </c>
      <c r="B25697" s="89">
        <v>2222.3200000000002</v>
      </c>
      <c r="C25697" s="89">
        <f>LN(Table3[[#This Row],[Value]]/B25696)</f>
        <v>7.1758704760534623E-3</v>
      </c>
      <c r="D25697" s="89"/>
      <c r="E25697" s="89"/>
      <c r="F25697" s="89">
        <f>Table3[[#This Row],[Yield]]/100*(1+F25696)</f>
        <v>0</v>
      </c>
    </row>
    <row r="25698" spans="1:6" x14ac:dyDescent="0.2">
      <c r="A25698" s="88">
        <v>32521</v>
      </c>
      <c r="B25698" s="89">
        <v>2226.0700000000002</v>
      </c>
      <c r="C25698" s="89">
        <f>LN(Table3[[#This Row],[Value]]/B25697)</f>
        <v>1.6860036500014873E-3</v>
      </c>
      <c r="D25698" s="89"/>
      <c r="E25698" s="89"/>
      <c r="F25698" s="89">
        <f>Table3[[#This Row],[Yield]]/100*(1+F25697)</f>
        <v>0</v>
      </c>
    </row>
    <row r="25699" spans="1:6" x14ac:dyDescent="0.2">
      <c r="A25699" s="88">
        <v>32524</v>
      </c>
      <c r="B25699" s="89">
        <v>2224.64</v>
      </c>
      <c r="C25699" s="89">
        <f>LN(Table3[[#This Row],[Value]]/B25698)</f>
        <v>-6.4259412507549154E-4</v>
      </c>
      <c r="D25699" s="89"/>
      <c r="E25699" s="89"/>
      <c r="F25699" s="89">
        <f>Table3[[#This Row],[Yield]]/100*(1+F25698)</f>
        <v>0</v>
      </c>
    </row>
    <row r="25700" spans="1:6" x14ac:dyDescent="0.2">
      <c r="A25700" s="88">
        <v>32525</v>
      </c>
      <c r="B25700" s="89">
        <v>2214.64</v>
      </c>
      <c r="C25700" s="89">
        <f>LN(Table3[[#This Row],[Value]]/B25699)</f>
        <v>-4.5052427034732809E-3</v>
      </c>
      <c r="D25700" s="89"/>
      <c r="E25700" s="89"/>
      <c r="F25700" s="89">
        <f>Table3[[#This Row],[Yield]]/100*(1+F25699)</f>
        <v>0</v>
      </c>
    </row>
    <row r="25701" spans="1:6" x14ac:dyDescent="0.2">
      <c r="A25701" s="88">
        <v>32526</v>
      </c>
      <c r="B25701" s="89">
        <v>2238.75</v>
      </c>
      <c r="C25701" s="89">
        <f>LN(Table3[[#This Row],[Value]]/B25700)</f>
        <v>1.0827812321531847E-2</v>
      </c>
      <c r="D25701" s="89"/>
      <c r="E25701" s="89"/>
      <c r="F25701" s="89">
        <f>Table3[[#This Row],[Yield]]/100*(1+F25700)</f>
        <v>0</v>
      </c>
    </row>
    <row r="25702" spans="1:6" x14ac:dyDescent="0.2">
      <c r="A25702" s="88">
        <v>32527</v>
      </c>
      <c r="B25702" s="89">
        <v>2239.11</v>
      </c>
      <c r="C25702" s="89">
        <f>LN(Table3[[#This Row],[Value]]/B25701)</f>
        <v>1.6079109252007019E-4</v>
      </c>
      <c r="D25702" s="89"/>
      <c r="E25702" s="89"/>
      <c r="F25702" s="89">
        <f>Table3[[#This Row],[Yield]]/100*(1+F25701)</f>
        <v>0</v>
      </c>
    </row>
    <row r="25703" spans="1:6" x14ac:dyDescent="0.2">
      <c r="A25703" s="88">
        <v>32528</v>
      </c>
      <c r="B25703" s="89">
        <v>2235.36</v>
      </c>
      <c r="C25703" s="89">
        <f>LN(Table3[[#This Row],[Value]]/B25702)</f>
        <v>-1.6761765652646764E-3</v>
      </c>
      <c r="D25703" s="89"/>
      <c r="E25703" s="89"/>
      <c r="F25703" s="89">
        <f>Table3[[#This Row],[Yield]]/100*(1+F25702)</f>
        <v>0</v>
      </c>
    </row>
    <row r="25704" spans="1:6" x14ac:dyDescent="0.2">
      <c r="A25704" s="88">
        <v>32531</v>
      </c>
      <c r="B25704" s="89">
        <v>2218.39</v>
      </c>
      <c r="C25704" s="89">
        <f>LN(Table3[[#This Row],[Value]]/B25703)</f>
        <v>-7.6205813641042489E-3</v>
      </c>
      <c r="D25704" s="89"/>
      <c r="E25704" s="89"/>
      <c r="F25704" s="89">
        <f>Table3[[#This Row],[Yield]]/100*(1+F25703)</f>
        <v>0</v>
      </c>
    </row>
    <row r="25705" spans="1:6" x14ac:dyDescent="0.2">
      <c r="A25705" s="88">
        <v>32532</v>
      </c>
      <c r="B25705" s="89">
        <v>2256.4299999999998</v>
      </c>
      <c r="C25705" s="89">
        <f>LN(Table3[[#This Row],[Value]]/B25704)</f>
        <v>1.7002210754343539E-2</v>
      </c>
      <c r="D25705" s="89"/>
      <c r="E25705" s="89"/>
      <c r="F25705" s="89">
        <f>Table3[[#This Row],[Yield]]/100*(1+F25704)</f>
        <v>0</v>
      </c>
    </row>
    <row r="25706" spans="1:6" x14ac:dyDescent="0.2">
      <c r="A25706" s="88">
        <v>32533</v>
      </c>
      <c r="B25706" s="89">
        <v>2265.89</v>
      </c>
      <c r="C25706" s="89">
        <f>LN(Table3[[#This Row],[Value]]/B25705)</f>
        <v>4.1836994279321879E-3</v>
      </c>
      <c r="D25706" s="89"/>
      <c r="E25706" s="89"/>
      <c r="F25706" s="89">
        <f>Table3[[#This Row],[Yield]]/100*(1+F25705)</f>
        <v>0</v>
      </c>
    </row>
    <row r="25707" spans="1:6" x14ac:dyDescent="0.2">
      <c r="A25707" s="88">
        <v>32534</v>
      </c>
      <c r="B25707" s="89">
        <v>2291.0700000000002</v>
      </c>
      <c r="C25707" s="89">
        <f>LN(Table3[[#This Row],[Value]]/B25706)</f>
        <v>1.1051339609454593E-2</v>
      </c>
      <c r="D25707" s="89"/>
      <c r="E25707" s="89"/>
      <c r="F25707" s="89">
        <f>Table3[[#This Row],[Yield]]/100*(1+F25706)</f>
        <v>0</v>
      </c>
    </row>
    <row r="25708" spans="1:6" x14ac:dyDescent="0.2">
      <c r="A25708" s="88">
        <v>32535</v>
      </c>
      <c r="B25708" s="89">
        <v>2322.86</v>
      </c>
      <c r="C25708" s="89">
        <f>LN(Table3[[#This Row],[Value]]/B25707)</f>
        <v>1.3780227728229195E-2</v>
      </c>
      <c r="D25708" s="89"/>
      <c r="E25708" s="89"/>
      <c r="F25708" s="89">
        <f>Table3[[#This Row],[Yield]]/100*(1+F25707)</f>
        <v>0</v>
      </c>
    </row>
    <row r="25709" spans="1:6" x14ac:dyDescent="0.2">
      <c r="A25709" s="88">
        <v>32538</v>
      </c>
      <c r="B25709" s="89">
        <v>2324.11</v>
      </c>
      <c r="C25709" s="89">
        <f>LN(Table3[[#This Row],[Value]]/B25708)</f>
        <v>5.3798497952370317E-4</v>
      </c>
      <c r="D25709" s="89"/>
      <c r="E25709" s="89"/>
      <c r="F25709" s="89">
        <f>Table3[[#This Row],[Yield]]/100*(1+F25708)</f>
        <v>0</v>
      </c>
    </row>
    <row r="25710" spans="1:6" x14ac:dyDescent="0.2">
      <c r="A25710" s="88">
        <v>32539</v>
      </c>
      <c r="B25710" s="89">
        <v>2342.3200000000002</v>
      </c>
      <c r="C25710" s="89">
        <f>LN(Table3[[#This Row],[Value]]/B25709)</f>
        <v>7.8047211407451392E-3</v>
      </c>
      <c r="D25710" s="89"/>
      <c r="E25710" s="89"/>
      <c r="F25710" s="89">
        <f>Table3[[#This Row],[Yield]]/100*(1+F25709)</f>
        <v>0</v>
      </c>
    </row>
    <row r="25711" spans="1:6" x14ac:dyDescent="0.2">
      <c r="A25711" s="88">
        <v>32540</v>
      </c>
      <c r="B25711" s="89">
        <v>2338.21</v>
      </c>
      <c r="C25711" s="89">
        <f>LN(Table3[[#This Row],[Value]]/B25710)</f>
        <v>-1.7562118206126554E-3</v>
      </c>
      <c r="D25711" s="89"/>
      <c r="E25711" s="89"/>
      <c r="F25711" s="89">
        <f>Table3[[#This Row],[Yield]]/100*(1+F25710)</f>
        <v>0</v>
      </c>
    </row>
    <row r="25712" spans="1:6" x14ac:dyDescent="0.2">
      <c r="A25712" s="88">
        <v>32541</v>
      </c>
      <c r="B25712" s="89">
        <v>2333.75</v>
      </c>
      <c r="C25712" s="89">
        <f>LN(Table3[[#This Row],[Value]]/B25711)</f>
        <v>-1.9092635017558138E-3</v>
      </c>
      <c r="D25712" s="89"/>
      <c r="E25712" s="89"/>
      <c r="F25712" s="89">
        <f>Table3[[#This Row],[Yield]]/100*(1+F25711)</f>
        <v>0</v>
      </c>
    </row>
    <row r="25713" spans="1:6" x14ac:dyDescent="0.2">
      <c r="A25713" s="88">
        <v>32542</v>
      </c>
      <c r="B25713" s="89">
        <v>2331.25</v>
      </c>
      <c r="C25713" s="89">
        <f>LN(Table3[[#This Row],[Value]]/B25712)</f>
        <v>-1.0718114638067224E-3</v>
      </c>
      <c r="D25713" s="89"/>
      <c r="E25713" s="89"/>
      <c r="F25713" s="89">
        <f>Table3[[#This Row],[Yield]]/100*(1+F25712)</f>
        <v>0</v>
      </c>
    </row>
    <row r="25714" spans="1:6" x14ac:dyDescent="0.2">
      <c r="A25714" s="88">
        <v>32545</v>
      </c>
      <c r="B25714" s="89">
        <v>2321.0700000000002</v>
      </c>
      <c r="C25714" s="89">
        <f>LN(Table3[[#This Row],[Value]]/B25713)</f>
        <v>-4.3763181584288782E-3</v>
      </c>
      <c r="D25714" s="89"/>
      <c r="E25714" s="89"/>
      <c r="F25714" s="89">
        <f>Table3[[#This Row],[Yield]]/100*(1+F25713)</f>
        <v>0</v>
      </c>
    </row>
    <row r="25715" spans="1:6" x14ac:dyDescent="0.2">
      <c r="A25715" s="88">
        <v>32546</v>
      </c>
      <c r="B25715" s="89">
        <v>2347.14</v>
      </c>
      <c r="C25715" s="89">
        <f>LN(Table3[[#This Row],[Value]]/B25714)</f>
        <v>1.1169279456109384E-2</v>
      </c>
      <c r="D25715" s="89"/>
      <c r="E25715" s="89"/>
      <c r="F25715" s="89">
        <f>Table3[[#This Row],[Yield]]/100*(1+F25714)</f>
        <v>0</v>
      </c>
    </row>
    <row r="25716" spans="1:6" x14ac:dyDescent="0.2">
      <c r="A25716" s="88">
        <v>32547</v>
      </c>
      <c r="B25716" s="89">
        <v>2343.21</v>
      </c>
      <c r="C25716" s="89">
        <f>LN(Table3[[#This Row],[Value]]/B25715)</f>
        <v>-1.6757815172426286E-3</v>
      </c>
      <c r="D25716" s="89"/>
      <c r="E25716" s="89"/>
      <c r="F25716" s="89">
        <f>Table3[[#This Row],[Yield]]/100*(1+F25715)</f>
        <v>0</v>
      </c>
    </row>
    <row r="25717" spans="1:6" x14ac:dyDescent="0.2">
      <c r="A25717" s="88">
        <v>32548</v>
      </c>
      <c r="B25717" s="89">
        <v>2323.04</v>
      </c>
      <c r="C25717" s="89">
        <f>LN(Table3[[#This Row],[Value]]/B25716)</f>
        <v>-8.6451114371858262E-3</v>
      </c>
      <c r="D25717" s="89"/>
      <c r="E25717" s="89"/>
      <c r="F25717" s="89">
        <f>Table3[[#This Row],[Yield]]/100*(1+F25716)</f>
        <v>0</v>
      </c>
    </row>
    <row r="25718" spans="1:6" x14ac:dyDescent="0.2">
      <c r="A25718" s="88">
        <v>32549</v>
      </c>
      <c r="B25718" s="89">
        <v>2286.0700000000002</v>
      </c>
      <c r="C25718" s="89">
        <f>LN(Table3[[#This Row],[Value]]/B25717)</f>
        <v>-1.6042486677086656E-2</v>
      </c>
      <c r="D25718" s="89"/>
      <c r="E25718" s="89"/>
      <c r="F25718" s="89">
        <f>Table3[[#This Row],[Yield]]/100*(1+F25717)</f>
        <v>0</v>
      </c>
    </row>
    <row r="25719" spans="1:6" x14ac:dyDescent="0.2">
      <c r="A25719" s="88">
        <v>32552</v>
      </c>
      <c r="B25719" s="89">
        <v>2282.5</v>
      </c>
      <c r="C25719" s="89">
        <f>LN(Table3[[#This Row],[Value]]/B25718)</f>
        <v>-1.5628525891673978E-3</v>
      </c>
      <c r="D25719" s="89"/>
      <c r="E25719" s="89"/>
      <c r="F25719" s="89">
        <f>Table3[[#This Row],[Yield]]/100*(1+F25718)</f>
        <v>0</v>
      </c>
    </row>
    <row r="25720" spans="1:6" x14ac:dyDescent="0.2">
      <c r="A25720" s="88">
        <v>32553</v>
      </c>
      <c r="B25720" s="89">
        <v>2281.25</v>
      </c>
      <c r="C25720" s="89">
        <f>LN(Table3[[#This Row],[Value]]/B25719)</f>
        <v>-5.4779513832191556E-4</v>
      </c>
      <c r="D25720" s="89"/>
      <c r="E25720" s="89"/>
      <c r="F25720" s="89">
        <f>Table3[[#This Row],[Yield]]/100*(1+F25719)</f>
        <v>0</v>
      </c>
    </row>
    <row r="25721" spans="1:6" x14ac:dyDescent="0.2">
      <c r="A25721" s="88">
        <v>32554</v>
      </c>
      <c r="B25721" s="89">
        <v>2303.9299999999998</v>
      </c>
      <c r="C25721" s="89">
        <f>LN(Table3[[#This Row],[Value]]/B25720)</f>
        <v>9.8928220789951601E-3</v>
      </c>
      <c r="D25721" s="89"/>
      <c r="E25721" s="89"/>
      <c r="F25721" s="89">
        <f>Table3[[#This Row],[Yield]]/100*(1+F25720)</f>
        <v>0</v>
      </c>
    </row>
    <row r="25722" spans="1:6" x14ac:dyDescent="0.2">
      <c r="A25722" s="88">
        <v>32555</v>
      </c>
      <c r="B25722" s="89">
        <v>2311.4299999999998</v>
      </c>
      <c r="C25722" s="89">
        <f>LN(Table3[[#This Row],[Value]]/B25721)</f>
        <v>3.250020194153195E-3</v>
      </c>
      <c r="D25722" s="89"/>
      <c r="E25722" s="89"/>
      <c r="F25722" s="89">
        <f>Table3[[#This Row],[Yield]]/100*(1+F25721)</f>
        <v>0</v>
      </c>
    </row>
    <row r="25723" spans="1:6" x14ac:dyDescent="0.2">
      <c r="A25723" s="88">
        <v>32556</v>
      </c>
      <c r="B25723" s="89">
        <v>2324.8200000000002</v>
      </c>
      <c r="C25723" s="89">
        <f>LN(Table3[[#This Row],[Value]]/B25722)</f>
        <v>5.776236065635312E-3</v>
      </c>
      <c r="D25723" s="89"/>
      <c r="E25723" s="89"/>
      <c r="F25723" s="89">
        <f>Table3[[#This Row],[Yield]]/100*(1+F25722)</f>
        <v>0</v>
      </c>
    </row>
    <row r="25724" spans="1:6" x14ac:dyDescent="0.2">
      <c r="A25724" s="88">
        <v>32560</v>
      </c>
      <c r="B25724" s="89">
        <v>2326.4299999999998</v>
      </c>
      <c r="C25724" s="89">
        <f>LN(Table3[[#This Row],[Value]]/B25723)</f>
        <v>6.9228704726704649E-4</v>
      </c>
      <c r="D25724" s="89"/>
      <c r="E25724" s="89"/>
      <c r="F25724" s="89">
        <f>Table3[[#This Row],[Yield]]/100*(1+F25723)</f>
        <v>0</v>
      </c>
    </row>
    <row r="25725" spans="1:6" x14ac:dyDescent="0.2">
      <c r="A25725" s="88">
        <v>32561</v>
      </c>
      <c r="B25725" s="89">
        <v>2283.9299999999998</v>
      </c>
      <c r="C25725" s="89">
        <f>LN(Table3[[#This Row],[Value]]/B25724)</f>
        <v>-1.8437260396600093E-2</v>
      </c>
      <c r="D25725" s="89"/>
      <c r="E25725" s="89"/>
      <c r="F25725" s="89">
        <f>Table3[[#This Row],[Yield]]/100*(1+F25724)</f>
        <v>0</v>
      </c>
    </row>
    <row r="25726" spans="1:6" x14ac:dyDescent="0.2">
      <c r="A25726" s="88">
        <v>32562</v>
      </c>
      <c r="B25726" s="89">
        <v>2289.46</v>
      </c>
      <c r="C25726" s="89">
        <f>LN(Table3[[#This Row],[Value]]/B25725)</f>
        <v>2.4183385607261703E-3</v>
      </c>
      <c r="D25726" s="89"/>
      <c r="E25726" s="89"/>
      <c r="F25726" s="89">
        <f>Table3[[#This Row],[Yield]]/100*(1+F25725)</f>
        <v>0</v>
      </c>
    </row>
    <row r="25727" spans="1:6" x14ac:dyDescent="0.2">
      <c r="A25727" s="88">
        <v>32563</v>
      </c>
      <c r="B25727" s="89">
        <v>2245.54</v>
      </c>
      <c r="C25727" s="89">
        <f>LN(Table3[[#This Row],[Value]]/B25726)</f>
        <v>-1.9369955107255463E-2</v>
      </c>
      <c r="D25727" s="89"/>
      <c r="E25727" s="89"/>
      <c r="F25727" s="89">
        <f>Table3[[#This Row],[Yield]]/100*(1+F25726)</f>
        <v>0</v>
      </c>
    </row>
    <row r="25728" spans="1:6" x14ac:dyDescent="0.2">
      <c r="A25728" s="88">
        <v>32566</v>
      </c>
      <c r="B25728" s="89">
        <v>2250.36</v>
      </c>
      <c r="C25728" s="89">
        <f>LN(Table3[[#This Row],[Value]]/B25727)</f>
        <v>2.1441766261081096E-3</v>
      </c>
      <c r="D25728" s="89"/>
      <c r="E25728" s="89"/>
      <c r="F25728" s="89">
        <f>Table3[[#This Row],[Yield]]/100*(1+F25727)</f>
        <v>0</v>
      </c>
    </row>
    <row r="25729" spans="1:6" x14ac:dyDescent="0.2">
      <c r="A25729" s="88">
        <v>32567</v>
      </c>
      <c r="B25729" s="89">
        <v>2258.39</v>
      </c>
      <c r="C25729" s="89">
        <f>LN(Table3[[#This Row],[Value]]/B25728)</f>
        <v>3.5619666160781015E-3</v>
      </c>
      <c r="D25729" s="89"/>
      <c r="E25729" s="89"/>
      <c r="F25729" s="89">
        <f>Table3[[#This Row],[Yield]]/100*(1+F25728)</f>
        <v>0</v>
      </c>
    </row>
    <row r="25730" spans="1:6" x14ac:dyDescent="0.2">
      <c r="A25730" s="88">
        <v>32568</v>
      </c>
      <c r="B25730" s="89">
        <v>2243.04</v>
      </c>
      <c r="C25730" s="89">
        <f>LN(Table3[[#This Row],[Value]]/B25729)</f>
        <v>-6.8200813956834231E-3</v>
      </c>
      <c r="D25730" s="89"/>
      <c r="E25730" s="89"/>
      <c r="F25730" s="89">
        <f>Table3[[#This Row],[Yield]]/100*(1+F25729)</f>
        <v>0</v>
      </c>
    </row>
    <row r="25731" spans="1:6" x14ac:dyDescent="0.2">
      <c r="A25731" s="88">
        <v>32569</v>
      </c>
      <c r="B25731" s="89">
        <v>2265.71</v>
      </c>
      <c r="C25731" s="89">
        <f>LN(Table3[[#This Row],[Value]]/B25730)</f>
        <v>1.0056086960439189E-2</v>
      </c>
      <c r="D25731" s="89"/>
      <c r="E25731" s="89"/>
      <c r="F25731" s="89">
        <f>Table3[[#This Row],[Yield]]/100*(1+F25730)</f>
        <v>0</v>
      </c>
    </row>
    <row r="25732" spans="1:6" x14ac:dyDescent="0.2">
      <c r="A25732" s="88">
        <v>32570</v>
      </c>
      <c r="B25732" s="89">
        <v>2274.29</v>
      </c>
      <c r="C25732" s="89">
        <f>LN(Table3[[#This Row],[Value]]/B25731)</f>
        <v>3.7797401827309863E-3</v>
      </c>
      <c r="D25732" s="89"/>
      <c r="E25732" s="89"/>
      <c r="F25732" s="89">
        <f>Table3[[#This Row],[Yield]]/100*(1+F25731)</f>
        <v>0</v>
      </c>
    </row>
    <row r="25733" spans="1:6" x14ac:dyDescent="0.2">
      <c r="A25733" s="88">
        <v>32573</v>
      </c>
      <c r="B25733" s="89">
        <v>2294.8200000000002</v>
      </c>
      <c r="C25733" s="89">
        <f>LN(Table3[[#This Row],[Value]]/B25732)</f>
        <v>8.986493282799957E-3</v>
      </c>
      <c r="D25733" s="89"/>
      <c r="E25733" s="89"/>
      <c r="F25733" s="89">
        <f>Table3[[#This Row],[Yield]]/100*(1+F25732)</f>
        <v>0</v>
      </c>
    </row>
    <row r="25734" spans="1:6" x14ac:dyDescent="0.2">
      <c r="A25734" s="88">
        <v>32574</v>
      </c>
      <c r="B25734" s="89">
        <v>2290.71</v>
      </c>
      <c r="C25734" s="89">
        <f>LN(Table3[[#This Row],[Value]]/B25733)</f>
        <v>-1.7925958833938278E-3</v>
      </c>
      <c r="D25734" s="89"/>
      <c r="E25734" s="89"/>
      <c r="F25734" s="89">
        <f>Table3[[#This Row],[Yield]]/100*(1+F25733)</f>
        <v>0</v>
      </c>
    </row>
    <row r="25735" spans="1:6" x14ac:dyDescent="0.2">
      <c r="A25735" s="88">
        <v>32575</v>
      </c>
      <c r="B25735" s="89">
        <v>2295.54</v>
      </c>
      <c r="C25735" s="89">
        <f>LN(Table3[[#This Row],[Value]]/B25734)</f>
        <v>2.1062967721712715E-3</v>
      </c>
      <c r="D25735" s="89"/>
      <c r="E25735" s="89"/>
      <c r="F25735" s="89">
        <f>Table3[[#This Row],[Yield]]/100*(1+F25734)</f>
        <v>0</v>
      </c>
    </row>
    <row r="25736" spans="1:6" x14ac:dyDescent="0.2">
      <c r="A25736" s="88">
        <v>32576</v>
      </c>
      <c r="B25736" s="89">
        <v>2291.4299999999998</v>
      </c>
      <c r="C25736" s="89">
        <f>LN(Table3[[#This Row],[Value]]/B25735)</f>
        <v>-1.7920331285788268E-3</v>
      </c>
      <c r="D25736" s="89"/>
      <c r="E25736" s="89"/>
      <c r="F25736" s="89">
        <f>Table3[[#This Row],[Yield]]/100*(1+F25735)</f>
        <v>0</v>
      </c>
    </row>
    <row r="25737" spans="1:6" x14ac:dyDescent="0.2">
      <c r="A25737" s="88">
        <v>32577</v>
      </c>
      <c r="B25737" s="89">
        <v>2282.14</v>
      </c>
      <c r="C25737" s="89">
        <f>LN(Table3[[#This Row],[Value]]/B25736)</f>
        <v>-4.0624775729373244E-3</v>
      </c>
      <c r="D25737" s="89"/>
      <c r="E25737" s="89"/>
      <c r="F25737" s="89">
        <f>Table3[[#This Row],[Yield]]/100*(1+F25736)</f>
        <v>0</v>
      </c>
    </row>
    <row r="25738" spans="1:6" x14ac:dyDescent="0.2">
      <c r="A25738" s="88">
        <v>32580</v>
      </c>
      <c r="B25738" s="89">
        <v>2306.25</v>
      </c>
      <c r="C25738" s="89">
        <f>LN(Table3[[#This Row],[Value]]/B25737)</f>
        <v>1.050922955538031E-2</v>
      </c>
      <c r="D25738" s="89"/>
      <c r="E25738" s="89"/>
      <c r="F25738" s="89">
        <f>Table3[[#This Row],[Yield]]/100*(1+F25737)</f>
        <v>0</v>
      </c>
    </row>
    <row r="25739" spans="1:6" x14ac:dyDescent="0.2">
      <c r="A25739" s="88">
        <v>32581</v>
      </c>
      <c r="B25739" s="89">
        <v>2306.25</v>
      </c>
      <c r="C25739" s="89">
        <f>LN(Table3[[#This Row],[Value]]/B25738)</f>
        <v>0</v>
      </c>
      <c r="D25739" s="89"/>
      <c r="E25739" s="89"/>
      <c r="F25739" s="89">
        <f>Table3[[#This Row],[Yield]]/100*(1+F25738)</f>
        <v>0</v>
      </c>
    </row>
    <row r="25740" spans="1:6" x14ac:dyDescent="0.2">
      <c r="A25740" s="88">
        <v>32582</v>
      </c>
      <c r="B25740" s="89">
        <v>2320.54</v>
      </c>
      <c r="C25740" s="89">
        <f>LN(Table3[[#This Row],[Value]]/B25739)</f>
        <v>6.1770884081227238E-3</v>
      </c>
      <c r="D25740" s="89"/>
      <c r="E25740" s="89"/>
      <c r="F25740" s="89">
        <f>Table3[[#This Row],[Yield]]/100*(1+F25739)</f>
        <v>0</v>
      </c>
    </row>
    <row r="25741" spans="1:6" x14ac:dyDescent="0.2">
      <c r="A25741" s="88">
        <v>32583</v>
      </c>
      <c r="B25741" s="89">
        <v>2340.71</v>
      </c>
      <c r="C25741" s="89">
        <f>LN(Table3[[#This Row],[Value]]/B25740)</f>
        <v>8.6543849360297513E-3</v>
      </c>
      <c r="D25741" s="89"/>
      <c r="E25741" s="89"/>
      <c r="F25741" s="89">
        <f>Table3[[#This Row],[Yield]]/100*(1+F25740)</f>
        <v>0</v>
      </c>
    </row>
    <row r="25742" spans="1:6" x14ac:dyDescent="0.2">
      <c r="A25742" s="88">
        <v>32584</v>
      </c>
      <c r="B25742" s="89">
        <v>2292.14</v>
      </c>
      <c r="C25742" s="89">
        <f>LN(Table3[[#This Row],[Value]]/B25741)</f>
        <v>-2.0968423139357893E-2</v>
      </c>
      <c r="D25742" s="89"/>
      <c r="E25742" s="89"/>
      <c r="F25742" s="89">
        <f>Table3[[#This Row],[Yield]]/100*(1+F25741)</f>
        <v>0</v>
      </c>
    </row>
    <row r="25743" spans="1:6" x14ac:dyDescent="0.2">
      <c r="A25743" s="88">
        <v>32587</v>
      </c>
      <c r="B25743" s="89">
        <v>2262.5</v>
      </c>
      <c r="C25743" s="89">
        <f>LN(Table3[[#This Row],[Value]]/B25742)</f>
        <v>-1.3015482419550859E-2</v>
      </c>
      <c r="D25743" s="89"/>
      <c r="E25743" s="89"/>
      <c r="F25743" s="89">
        <f>Table3[[#This Row],[Yield]]/100*(1+F25742)</f>
        <v>0</v>
      </c>
    </row>
    <row r="25744" spans="1:6" x14ac:dyDescent="0.2">
      <c r="A25744" s="88">
        <v>32588</v>
      </c>
      <c r="B25744" s="89">
        <v>2266.25</v>
      </c>
      <c r="C25744" s="89">
        <f>LN(Table3[[#This Row],[Value]]/B25743)</f>
        <v>1.6560864949795419E-3</v>
      </c>
      <c r="D25744" s="89"/>
      <c r="E25744" s="89"/>
      <c r="F25744" s="89">
        <f>Table3[[#This Row],[Yield]]/100*(1+F25743)</f>
        <v>0</v>
      </c>
    </row>
    <row r="25745" spans="1:6" x14ac:dyDescent="0.2">
      <c r="A25745" s="88">
        <v>32589</v>
      </c>
      <c r="B25745" s="89">
        <v>2263.21</v>
      </c>
      <c r="C25745" s="89">
        <f>LN(Table3[[#This Row],[Value]]/B25744)</f>
        <v>-1.3423235690188811E-3</v>
      </c>
      <c r="D25745" s="89"/>
      <c r="E25745" s="89"/>
      <c r="F25745" s="89">
        <f>Table3[[#This Row],[Yield]]/100*(1+F25744)</f>
        <v>0</v>
      </c>
    </row>
    <row r="25746" spans="1:6" x14ac:dyDescent="0.2">
      <c r="A25746" s="88">
        <v>32590</v>
      </c>
      <c r="B25746" s="89">
        <v>2243.04</v>
      </c>
      <c r="C25746" s="89">
        <f>LN(Table3[[#This Row],[Value]]/B25745)</f>
        <v>-8.9520708798162159E-3</v>
      </c>
      <c r="D25746" s="89"/>
      <c r="E25746" s="89"/>
      <c r="F25746" s="89">
        <f>Table3[[#This Row],[Yield]]/100*(1+F25745)</f>
        <v>0</v>
      </c>
    </row>
    <row r="25747" spans="1:6" x14ac:dyDescent="0.2">
      <c r="A25747" s="88">
        <v>32594</v>
      </c>
      <c r="B25747" s="89">
        <v>2257.86</v>
      </c>
      <c r="C25747" s="89">
        <f>LN(Table3[[#This Row],[Value]]/B25746)</f>
        <v>6.5853733957132428E-3</v>
      </c>
      <c r="D25747" s="89"/>
      <c r="E25747" s="89"/>
      <c r="F25747" s="89">
        <f>Table3[[#This Row],[Yield]]/100*(1+F25746)</f>
        <v>0</v>
      </c>
    </row>
    <row r="25748" spans="1:6" x14ac:dyDescent="0.2">
      <c r="A25748" s="88">
        <v>32595</v>
      </c>
      <c r="B25748" s="89">
        <v>2275.54</v>
      </c>
      <c r="C25748" s="89">
        <f>LN(Table3[[#This Row],[Value]]/B25747)</f>
        <v>7.7999248404207024E-3</v>
      </c>
      <c r="D25748" s="89"/>
      <c r="E25748" s="89"/>
      <c r="F25748" s="89">
        <f>Table3[[#This Row],[Yield]]/100*(1+F25747)</f>
        <v>0</v>
      </c>
    </row>
    <row r="25749" spans="1:6" x14ac:dyDescent="0.2">
      <c r="A25749" s="88">
        <v>32596</v>
      </c>
      <c r="B25749" s="89">
        <v>2281.52</v>
      </c>
      <c r="C25749" s="89">
        <f>LN(Table3[[#This Row],[Value]]/B25748)</f>
        <v>2.6245006352874235E-3</v>
      </c>
      <c r="D25749" s="89"/>
      <c r="E25749" s="89"/>
      <c r="F25749" s="89">
        <f>Table3[[#This Row],[Yield]]/100*(1+F25748)</f>
        <v>0</v>
      </c>
    </row>
    <row r="25750" spans="1:6" x14ac:dyDescent="0.2">
      <c r="A25750" s="88">
        <v>32597</v>
      </c>
      <c r="B25750" s="89">
        <v>2281.34</v>
      </c>
      <c r="C25750" s="89">
        <f>LN(Table3[[#This Row],[Value]]/B25749)</f>
        <v>-7.8897884262585423E-5</v>
      </c>
      <c r="D25750" s="89"/>
      <c r="E25750" s="89"/>
      <c r="F25750" s="89">
        <f>Table3[[#This Row],[Yield]]/100*(1+F25749)</f>
        <v>0</v>
      </c>
    </row>
    <row r="25751" spans="1:6" x14ac:dyDescent="0.2">
      <c r="A25751" s="88">
        <v>32598</v>
      </c>
      <c r="B25751" s="89">
        <v>2293.62</v>
      </c>
      <c r="C25751" s="89">
        <f>LN(Table3[[#This Row],[Value]]/B25750)</f>
        <v>5.3683658400462885E-3</v>
      </c>
      <c r="D25751" s="89"/>
      <c r="E25751" s="89"/>
      <c r="F25751" s="89">
        <f>Table3[[#This Row],[Yield]]/100*(1+F25750)</f>
        <v>0</v>
      </c>
    </row>
    <row r="25752" spans="1:6" x14ac:dyDescent="0.2">
      <c r="A25752" s="88">
        <v>32601</v>
      </c>
      <c r="B25752" s="89">
        <v>2304.8000000000002</v>
      </c>
      <c r="C25752" s="89">
        <f>LN(Table3[[#This Row],[Value]]/B25751)</f>
        <v>4.8625493228883158E-3</v>
      </c>
      <c r="D25752" s="89"/>
      <c r="E25752" s="89"/>
      <c r="F25752" s="89">
        <f>Table3[[#This Row],[Yield]]/100*(1+F25751)</f>
        <v>0</v>
      </c>
    </row>
    <row r="25753" spans="1:6" x14ac:dyDescent="0.2">
      <c r="A25753" s="88">
        <v>32602</v>
      </c>
      <c r="B25753" s="89">
        <v>2298.1999999999998</v>
      </c>
      <c r="C25753" s="89">
        <f>LN(Table3[[#This Row],[Value]]/B25752)</f>
        <v>-2.8676969467855838E-3</v>
      </c>
      <c r="D25753" s="89"/>
      <c r="E25753" s="89"/>
      <c r="F25753" s="89">
        <f>Table3[[#This Row],[Yield]]/100*(1+F25752)</f>
        <v>0</v>
      </c>
    </row>
    <row r="25754" spans="1:6" x14ac:dyDescent="0.2">
      <c r="A25754" s="88">
        <v>32603</v>
      </c>
      <c r="B25754" s="89">
        <v>2304.8000000000002</v>
      </c>
      <c r="C25754" s="89">
        <f>LN(Table3[[#This Row],[Value]]/B25753)</f>
        <v>2.867696946785517E-3</v>
      </c>
      <c r="D25754" s="89"/>
      <c r="E25754" s="89"/>
      <c r="F25754" s="89">
        <f>Table3[[#This Row],[Yield]]/100*(1+F25753)</f>
        <v>0</v>
      </c>
    </row>
    <row r="25755" spans="1:6" x14ac:dyDescent="0.2">
      <c r="A25755" s="88">
        <v>32604</v>
      </c>
      <c r="B25755" s="89">
        <v>2291.9699999999998</v>
      </c>
      <c r="C25755" s="89">
        <f>LN(Table3[[#This Row],[Value]]/B25754)</f>
        <v>-5.5821950265860934E-3</v>
      </c>
      <c r="D25755" s="89"/>
      <c r="E25755" s="89"/>
      <c r="F25755" s="89">
        <f>Table3[[#This Row],[Yield]]/100*(1+F25754)</f>
        <v>0</v>
      </c>
    </row>
    <row r="25756" spans="1:6" x14ac:dyDescent="0.2">
      <c r="A25756" s="88">
        <v>32605</v>
      </c>
      <c r="B25756" s="89">
        <v>2304.8000000000002</v>
      </c>
      <c r="C25756" s="89">
        <f>LN(Table3[[#This Row],[Value]]/B25755)</f>
        <v>5.5821950265861229E-3</v>
      </c>
      <c r="D25756" s="89"/>
      <c r="E25756" s="89"/>
      <c r="F25756" s="89">
        <f>Table3[[#This Row],[Yield]]/100*(1+F25755)</f>
        <v>0</v>
      </c>
    </row>
    <row r="25757" spans="1:6" x14ac:dyDescent="0.2">
      <c r="A25757" s="88">
        <v>32608</v>
      </c>
      <c r="B25757" s="89">
        <v>2301.87</v>
      </c>
      <c r="C25757" s="89">
        <f>LN(Table3[[#This Row],[Value]]/B25756)</f>
        <v>-1.272068715623495E-3</v>
      </c>
      <c r="D25757" s="89"/>
      <c r="E25757" s="89"/>
      <c r="F25757" s="89">
        <f>Table3[[#This Row],[Yield]]/100*(1+F25756)</f>
        <v>0</v>
      </c>
    </row>
    <row r="25758" spans="1:6" x14ac:dyDescent="0.2">
      <c r="A25758" s="88">
        <v>32609</v>
      </c>
      <c r="B25758" s="89">
        <v>2311.58</v>
      </c>
      <c r="C25758" s="89">
        <f>LN(Table3[[#This Row],[Value]]/B25757)</f>
        <v>4.2094373355789604E-3</v>
      </c>
      <c r="D25758" s="89"/>
      <c r="E25758" s="89"/>
      <c r="F25758" s="89">
        <f>Table3[[#This Row],[Yield]]/100*(1+F25757)</f>
        <v>0</v>
      </c>
    </row>
    <row r="25759" spans="1:6" x14ac:dyDescent="0.2">
      <c r="A25759" s="88">
        <v>32610</v>
      </c>
      <c r="B25759" s="89">
        <v>2319.65</v>
      </c>
      <c r="C25759" s="89">
        <f>LN(Table3[[#This Row],[Value]]/B25758)</f>
        <v>3.4850388202892907E-3</v>
      </c>
      <c r="D25759" s="89"/>
      <c r="E25759" s="89"/>
      <c r="F25759" s="89">
        <f>Table3[[#This Row],[Yield]]/100*(1+F25758)</f>
        <v>0</v>
      </c>
    </row>
    <row r="25760" spans="1:6" x14ac:dyDescent="0.2">
      <c r="A25760" s="88">
        <v>32611</v>
      </c>
      <c r="B25760" s="89">
        <v>2296</v>
      </c>
      <c r="C25760" s="89">
        <f>LN(Table3[[#This Row],[Value]]/B25759)</f>
        <v>-1.0247833771106564E-2</v>
      </c>
      <c r="D25760" s="89"/>
      <c r="E25760" s="89"/>
      <c r="F25760" s="89">
        <f>Table3[[#This Row],[Yield]]/100*(1+F25759)</f>
        <v>0</v>
      </c>
    </row>
    <row r="25761" spans="1:6" x14ac:dyDescent="0.2">
      <c r="A25761" s="88">
        <v>32612</v>
      </c>
      <c r="B25761" s="89">
        <v>2337.06</v>
      </c>
      <c r="C25761" s="89">
        <f>LN(Table3[[#This Row],[Value]]/B25760)</f>
        <v>1.772525071078088E-2</v>
      </c>
      <c r="D25761" s="89"/>
      <c r="E25761" s="89"/>
      <c r="F25761" s="89">
        <f>Table3[[#This Row],[Yield]]/100*(1+F25760)</f>
        <v>0</v>
      </c>
    </row>
    <row r="25762" spans="1:6" x14ac:dyDescent="0.2">
      <c r="A25762" s="88">
        <v>32615</v>
      </c>
      <c r="B25762" s="89">
        <v>2337.79</v>
      </c>
      <c r="C25762" s="89">
        <f>LN(Table3[[#This Row],[Value]]/B25761)</f>
        <v>3.1230948840444794E-4</v>
      </c>
      <c r="D25762" s="89"/>
      <c r="E25762" s="89"/>
      <c r="F25762" s="89">
        <f>Table3[[#This Row],[Yield]]/100*(1+F25761)</f>
        <v>0</v>
      </c>
    </row>
    <row r="25763" spans="1:6" x14ac:dyDescent="0.2">
      <c r="A25763" s="88">
        <v>32616</v>
      </c>
      <c r="B25763" s="89">
        <v>2379.4</v>
      </c>
      <c r="C25763" s="89">
        <f>LN(Table3[[#This Row],[Value]]/B25762)</f>
        <v>1.7642316403783356E-2</v>
      </c>
      <c r="D25763" s="89"/>
      <c r="E25763" s="89"/>
      <c r="F25763" s="89">
        <f>Table3[[#This Row],[Yield]]/100*(1+F25762)</f>
        <v>0</v>
      </c>
    </row>
    <row r="25764" spans="1:6" x14ac:dyDescent="0.2">
      <c r="A25764" s="88">
        <v>32617</v>
      </c>
      <c r="B25764" s="89">
        <v>2386.91</v>
      </c>
      <c r="C25764" s="89">
        <f>LN(Table3[[#This Row],[Value]]/B25763)</f>
        <v>3.1512873543294365E-3</v>
      </c>
      <c r="D25764" s="89"/>
      <c r="E25764" s="89"/>
      <c r="F25764" s="89">
        <f>Table3[[#This Row],[Yield]]/100*(1+F25763)</f>
        <v>0</v>
      </c>
    </row>
    <row r="25765" spans="1:6" x14ac:dyDescent="0.2">
      <c r="A25765" s="88">
        <v>32618</v>
      </c>
      <c r="B25765" s="89">
        <v>2377.38</v>
      </c>
      <c r="C25765" s="89">
        <f>LN(Table3[[#This Row],[Value]]/B25764)</f>
        <v>-4.0006014371436254E-3</v>
      </c>
      <c r="D25765" s="89"/>
      <c r="E25765" s="89"/>
      <c r="F25765" s="89">
        <f>Table3[[#This Row],[Yield]]/100*(1+F25764)</f>
        <v>0</v>
      </c>
    </row>
    <row r="25766" spans="1:6" x14ac:dyDescent="0.2">
      <c r="A25766" s="88">
        <v>32619</v>
      </c>
      <c r="B25766" s="89">
        <v>2409.46</v>
      </c>
      <c r="C25766" s="89">
        <f>LN(Table3[[#This Row],[Value]]/B25765)</f>
        <v>1.3403615028423764E-2</v>
      </c>
      <c r="D25766" s="89"/>
      <c r="E25766" s="89"/>
      <c r="F25766" s="89">
        <f>Table3[[#This Row],[Yield]]/100*(1+F25765)</f>
        <v>0</v>
      </c>
    </row>
    <row r="25767" spans="1:6" x14ac:dyDescent="0.2">
      <c r="A25767" s="88">
        <v>32622</v>
      </c>
      <c r="B25767" s="89">
        <v>2402.6799999999998</v>
      </c>
      <c r="C25767" s="89">
        <f>LN(Table3[[#This Row],[Value]]/B25766)</f>
        <v>-2.8178749938017338E-3</v>
      </c>
      <c r="D25767" s="89"/>
      <c r="E25767" s="89"/>
      <c r="F25767" s="89">
        <f>Table3[[#This Row],[Yield]]/100*(1+F25766)</f>
        <v>0</v>
      </c>
    </row>
    <row r="25768" spans="1:6" x14ac:dyDescent="0.2">
      <c r="A25768" s="88">
        <v>32623</v>
      </c>
      <c r="B25768" s="89">
        <v>2386.91</v>
      </c>
      <c r="C25768" s="89">
        <f>LN(Table3[[#This Row],[Value]]/B25767)</f>
        <v>-6.5851385974783879E-3</v>
      </c>
      <c r="D25768" s="89"/>
      <c r="E25768" s="89"/>
      <c r="F25768" s="89">
        <f>Table3[[#This Row],[Yield]]/100*(1+F25767)</f>
        <v>0</v>
      </c>
    </row>
    <row r="25769" spans="1:6" x14ac:dyDescent="0.2">
      <c r="A25769" s="88">
        <v>32624</v>
      </c>
      <c r="B25769" s="89">
        <v>2389.11</v>
      </c>
      <c r="C25769" s="89">
        <f>LN(Table3[[#This Row],[Value]]/B25768)</f>
        <v>9.2126923907438307E-4</v>
      </c>
      <c r="D25769" s="89"/>
      <c r="E25769" s="89"/>
      <c r="F25769" s="89">
        <f>Table3[[#This Row],[Yield]]/100*(1+F25768)</f>
        <v>0</v>
      </c>
    </row>
    <row r="25770" spans="1:6" x14ac:dyDescent="0.2">
      <c r="A25770" s="88">
        <v>32625</v>
      </c>
      <c r="B25770" s="89">
        <v>2418.9899999999998</v>
      </c>
      <c r="C25770" s="89">
        <f>LN(Table3[[#This Row],[Value]]/B25769)</f>
        <v>1.2429186026008449E-2</v>
      </c>
      <c r="D25770" s="89"/>
      <c r="E25770" s="89"/>
      <c r="F25770" s="89">
        <f>Table3[[#This Row],[Yield]]/100*(1+F25769)</f>
        <v>0</v>
      </c>
    </row>
    <row r="25771" spans="1:6" x14ac:dyDescent="0.2">
      <c r="A25771" s="88">
        <v>32626</v>
      </c>
      <c r="B25771" s="89">
        <v>2418.8000000000002</v>
      </c>
      <c r="C25771" s="89">
        <f>LN(Table3[[#This Row],[Value]]/B25770)</f>
        <v>-7.8548262780055115E-5</v>
      </c>
      <c r="D25771" s="89"/>
      <c r="E25771" s="89"/>
      <c r="F25771" s="89">
        <f>Table3[[#This Row],[Yield]]/100*(1+F25770)</f>
        <v>0</v>
      </c>
    </row>
    <row r="25772" spans="1:6" x14ac:dyDescent="0.2">
      <c r="A25772" s="88">
        <v>32629</v>
      </c>
      <c r="B25772" s="89">
        <v>2414.96</v>
      </c>
      <c r="C25772" s="89">
        <f>LN(Table3[[#This Row],[Value]]/B25771)</f>
        <v>-1.5888255965532088E-3</v>
      </c>
      <c r="D25772" s="89"/>
      <c r="E25772" s="89"/>
      <c r="F25772" s="89">
        <f>Table3[[#This Row],[Yield]]/100*(1+F25771)</f>
        <v>0</v>
      </c>
    </row>
    <row r="25773" spans="1:6" x14ac:dyDescent="0.2">
      <c r="A25773" s="88">
        <v>32630</v>
      </c>
      <c r="B25773" s="89">
        <v>2402.86</v>
      </c>
      <c r="C25773" s="89">
        <f>LN(Table3[[#This Row],[Value]]/B25772)</f>
        <v>-5.0230292709437969E-3</v>
      </c>
      <c r="D25773" s="89"/>
      <c r="E25773" s="89"/>
      <c r="F25773" s="89">
        <f>Table3[[#This Row],[Yield]]/100*(1+F25772)</f>
        <v>0</v>
      </c>
    </row>
    <row r="25774" spans="1:6" x14ac:dyDescent="0.2">
      <c r="A25774" s="88">
        <v>32631</v>
      </c>
      <c r="B25774" s="89">
        <v>2393.6999999999998</v>
      </c>
      <c r="C25774" s="89">
        <f>LN(Table3[[#This Row],[Value]]/B25773)</f>
        <v>-3.8194085492160366E-3</v>
      </c>
      <c r="D25774" s="89"/>
      <c r="E25774" s="89"/>
      <c r="F25774" s="89">
        <f>Table3[[#This Row],[Yield]]/100*(1+F25773)</f>
        <v>0</v>
      </c>
    </row>
    <row r="25775" spans="1:6" x14ac:dyDescent="0.2">
      <c r="A25775" s="88">
        <v>32632</v>
      </c>
      <c r="B25775" s="89">
        <v>2384.9</v>
      </c>
      <c r="C25775" s="89">
        <f>LN(Table3[[#This Row],[Value]]/B25774)</f>
        <v>-3.6830912601106217E-3</v>
      </c>
      <c r="D25775" s="89"/>
      <c r="E25775" s="89"/>
      <c r="F25775" s="89">
        <f>Table3[[#This Row],[Yield]]/100*(1+F25774)</f>
        <v>0</v>
      </c>
    </row>
    <row r="25776" spans="1:6" x14ac:dyDescent="0.2">
      <c r="A25776" s="88">
        <v>32633</v>
      </c>
      <c r="B25776" s="89">
        <v>2381.96</v>
      </c>
      <c r="C25776" s="89">
        <f>LN(Table3[[#This Row],[Value]]/B25775)</f>
        <v>-1.2335165592373709E-3</v>
      </c>
      <c r="D25776" s="89"/>
      <c r="E25776" s="89"/>
      <c r="F25776" s="89">
        <f>Table3[[#This Row],[Yield]]/100*(1+F25775)</f>
        <v>0</v>
      </c>
    </row>
    <row r="25777" spans="1:6" x14ac:dyDescent="0.2">
      <c r="A25777" s="88">
        <v>32636</v>
      </c>
      <c r="B25777" s="89">
        <v>2376.4699999999998</v>
      </c>
      <c r="C25777" s="89">
        <f>LN(Table3[[#This Row],[Value]]/B25776)</f>
        <v>-2.307484794754728E-3</v>
      </c>
      <c r="D25777" s="89"/>
      <c r="E25777" s="89"/>
      <c r="F25777" s="89">
        <f>Table3[[#This Row],[Yield]]/100*(1+F25776)</f>
        <v>0</v>
      </c>
    </row>
    <row r="25778" spans="1:6" x14ac:dyDescent="0.2">
      <c r="A25778" s="88">
        <v>32637</v>
      </c>
      <c r="B25778" s="89">
        <v>2371.33</v>
      </c>
      <c r="C25778" s="89">
        <f>LN(Table3[[#This Row],[Value]]/B25777)</f>
        <v>-2.165214207882276E-3</v>
      </c>
      <c r="D25778" s="89"/>
      <c r="E25778" s="89"/>
      <c r="F25778" s="89">
        <f>Table3[[#This Row],[Yield]]/100*(1+F25777)</f>
        <v>0</v>
      </c>
    </row>
    <row r="25779" spans="1:6" x14ac:dyDescent="0.2">
      <c r="A25779" s="88">
        <v>32638</v>
      </c>
      <c r="B25779" s="89">
        <v>2374.4499999999998</v>
      </c>
      <c r="C25779" s="89">
        <f>LN(Table3[[#This Row],[Value]]/B25778)</f>
        <v>1.3148525424681891E-3</v>
      </c>
      <c r="D25779" s="89"/>
      <c r="E25779" s="89"/>
      <c r="F25779" s="89">
        <f>Table3[[#This Row],[Yield]]/100*(1+F25778)</f>
        <v>0</v>
      </c>
    </row>
    <row r="25780" spans="1:6" x14ac:dyDescent="0.2">
      <c r="A25780" s="88">
        <v>32639</v>
      </c>
      <c r="B25780" s="89">
        <v>2382.88</v>
      </c>
      <c r="C25780" s="89">
        <f>LN(Table3[[#This Row],[Value]]/B25779)</f>
        <v>3.5440084347293315E-3</v>
      </c>
      <c r="D25780" s="89"/>
      <c r="E25780" s="89"/>
      <c r="F25780" s="89">
        <f>Table3[[#This Row],[Yield]]/100*(1+F25779)</f>
        <v>0</v>
      </c>
    </row>
    <row r="25781" spans="1:6" x14ac:dyDescent="0.2">
      <c r="A25781" s="88">
        <v>32640</v>
      </c>
      <c r="B25781" s="89">
        <v>2439.6999999999998</v>
      </c>
      <c r="C25781" s="89">
        <f>LN(Table3[[#This Row],[Value]]/B25780)</f>
        <v>2.356524077094619E-2</v>
      </c>
      <c r="D25781" s="89"/>
      <c r="E25781" s="89"/>
      <c r="F25781" s="89">
        <f>Table3[[#This Row],[Yield]]/100*(1+F25780)</f>
        <v>0</v>
      </c>
    </row>
    <row r="25782" spans="1:6" x14ac:dyDescent="0.2">
      <c r="A25782" s="88">
        <v>32643</v>
      </c>
      <c r="B25782" s="89">
        <v>2463.89</v>
      </c>
      <c r="C25782" s="89">
        <f>LN(Table3[[#This Row],[Value]]/B25781)</f>
        <v>9.8663208912416669E-3</v>
      </c>
      <c r="D25782" s="89"/>
      <c r="E25782" s="89"/>
      <c r="F25782" s="89">
        <f>Table3[[#This Row],[Yield]]/100*(1+F25781)</f>
        <v>0</v>
      </c>
    </row>
    <row r="25783" spans="1:6" x14ac:dyDescent="0.2">
      <c r="A25783" s="88">
        <v>32644</v>
      </c>
      <c r="B25783" s="89">
        <v>2453.4499999999998</v>
      </c>
      <c r="C25783" s="89">
        <f>LN(Table3[[#This Row],[Value]]/B25782)</f>
        <v>-4.2462045277794052E-3</v>
      </c>
      <c r="D25783" s="89"/>
      <c r="E25783" s="89"/>
      <c r="F25783" s="89">
        <f>Table3[[#This Row],[Yield]]/100*(1+F25782)</f>
        <v>0</v>
      </c>
    </row>
    <row r="25784" spans="1:6" x14ac:dyDescent="0.2">
      <c r="A25784" s="88">
        <v>32645</v>
      </c>
      <c r="B25784" s="89">
        <v>2462.4299999999998</v>
      </c>
      <c r="C25784" s="89">
        <f>LN(Table3[[#This Row],[Value]]/B25783)</f>
        <v>3.6534699743010065E-3</v>
      </c>
      <c r="D25784" s="89"/>
      <c r="E25784" s="89"/>
      <c r="F25784" s="89">
        <f>Table3[[#This Row],[Yield]]/100*(1+F25783)</f>
        <v>0</v>
      </c>
    </row>
    <row r="25785" spans="1:6" x14ac:dyDescent="0.2">
      <c r="A25785" s="88">
        <v>32646</v>
      </c>
      <c r="B25785" s="89">
        <v>2470.12</v>
      </c>
      <c r="C25785" s="89">
        <f>LN(Table3[[#This Row],[Value]]/B25784)</f>
        <v>3.1180651915916034E-3</v>
      </c>
      <c r="D25785" s="89"/>
      <c r="E25785" s="89"/>
      <c r="F25785" s="89">
        <f>Table3[[#This Row],[Yield]]/100*(1+F25784)</f>
        <v>0</v>
      </c>
    </row>
    <row r="25786" spans="1:6" x14ac:dyDescent="0.2">
      <c r="A25786" s="88">
        <v>32647</v>
      </c>
      <c r="B25786" s="89">
        <v>2501.1</v>
      </c>
      <c r="C25786" s="89">
        <f>LN(Table3[[#This Row],[Value]]/B25785)</f>
        <v>1.2463902646818696E-2</v>
      </c>
      <c r="D25786" s="89"/>
      <c r="E25786" s="89"/>
      <c r="F25786" s="89">
        <f>Table3[[#This Row],[Yield]]/100*(1+F25785)</f>
        <v>0</v>
      </c>
    </row>
    <row r="25787" spans="1:6" x14ac:dyDescent="0.2">
      <c r="A25787" s="88">
        <v>32650</v>
      </c>
      <c r="B25787" s="89">
        <v>2502.02</v>
      </c>
      <c r="C25787" s="89">
        <f>LN(Table3[[#This Row],[Value]]/B25786)</f>
        <v>3.6777051534633338E-4</v>
      </c>
      <c r="D25787" s="89"/>
      <c r="E25787" s="89"/>
      <c r="F25787" s="89">
        <f>Table3[[#This Row],[Yield]]/100*(1+F25786)</f>
        <v>0</v>
      </c>
    </row>
    <row r="25788" spans="1:6" x14ac:dyDescent="0.2">
      <c r="A25788" s="88">
        <v>32651</v>
      </c>
      <c r="B25788" s="89">
        <v>2478.0100000000002</v>
      </c>
      <c r="C25788" s="89">
        <f>LN(Table3[[#This Row],[Value]]/B25787)</f>
        <v>-9.6425869065683359E-3</v>
      </c>
      <c r="D25788" s="89"/>
      <c r="E25788" s="89"/>
      <c r="F25788" s="89">
        <f>Table3[[#This Row],[Yield]]/100*(1+F25787)</f>
        <v>0</v>
      </c>
    </row>
    <row r="25789" spans="1:6" x14ac:dyDescent="0.2">
      <c r="A25789" s="88">
        <v>32652</v>
      </c>
      <c r="B25789" s="89">
        <v>2483.87</v>
      </c>
      <c r="C25789" s="89">
        <f>LN(Table3[[#This Row],[Value]]/B25788)</f>
        <v>2.3620090467539241E-3</v>
      </c>
      <c r="D25789" s="89"/>
      <c r="E25789" s="89"/>
      <c r="F25789" s="89">
        <f>Table3[[#This Row],[Yield]]/100*(1+F25788)</f>
        <v>0</v>
      </c>
    </row>
    <row r="25790" spans="1:6" x14ac:dyDescent="0.2">
      <c r="A25790" s="88">
        <v>32653</v>
      </c>
      <c r="B25790" s="89">
        <v>2482.59</v>
      </c>
      <c r="C25790" s="89">
        <f>LN(Table3[[#This Row],[Value]]/B25789)</f>
        <v>-5.1545770159862217E-4</v>
      </c>
      <c r="D25790" s="89"/>
      <c r="E25790" s="89"/>
      <c r="F25790" s="89">
        <f>Table3[[#This Row],[Yield]]/100*(1+F25789)</f>
        <v>0</v>
      </c>
    </row>
    <row r="25791" spans="1:6" x14ac:dyDescent="0.2">
      <c r="A25791" s="88">
        <v>32654</v>
      </c>
      <c r="B25791" s="89">
        <v>2493.77</v>
      </c>
      <c r="C25791" s="89">
        <f>LN(Table3[[#This Row],[Value]]/B25790)</f>
        <v>4.4932516175280116E-3</v>
      </c>
      <c r="D25791" s="89"/>
      <c r="E25791" s="89"/>
      <c r="F25791" s="89">
        <f>Table3[[#This Row],[Yield]]/100*(1+F25790)</f>
        <v>0</v>
      </c>
    </row>
    <row r="25792" spans="1:6" x14ac:dyDescent="0.2">
      <c r="A25792" s="88">
        <v>32658</v>
      </c>
      <c r="B25792" s="89">
        <v>2475.5500000000002</v>
      </c>
      <c r="C25792" s="89">
        <f>LN(Table3[[#This Row],[Value]]/B25791)</f>
        <v>-7.3330281188261747E-3</v>
      </c>
      <c r="D25792" s="89"/>
      <c r="E25792" s="89"/>
      <c r="F25792" s="89">
        <f>Table3[[#This Row],[Yield]]/100*(1+F25791)</f>
        <v>0</v>
      </c>
    </row>
    <row r="25793" spans="1:6" x14ac:dyDescent="0.2">
      <c r="A25793" s="88">
        <v>32659</v>
      </c>
      <c r="B25793" s="89">
        <v>2480.15</v>
      </c>
      <c r="C25793" s="89">
        <f>LN(Table3[[#This Row],[Value]]/B25792)</f>
        <v>1.8564486636076527E-3</v>
      </c>
      <c r="D25793" s="89"/>
      <c r="E25793" s="89"/>
      <c r="F25793" s="89">
        <f>Table3[[#This Row],[Yield]]/100*(1+F25792)</f>
        <v>0</v>
      </c>
    </row>
    <row r="25794" spans="1:6" x14ac:dyDescent="0.2">
      <c r="A25794" s="88">
        <v>32660</v>
      </c>
      <c r="B25794" s="89">
        <v>2490.63</v>
      </c>
      <c r="C25794" s="89">
        <f>LN(Table3[[#This Row],[Value]]/B25793)</f>
        <v>4.216648303875593E-3</v>
      </c>
      <c r="D25794" s="89"/>
      <c r="E25794" s="89"/>
      <c r="F25794" s="89">
        <f>Table3[[#This Row],[Yield]]/100*(1+F25793)</f>
        <v>0</v>
      </c>
    </row>
    <row r="25795" spans="1:6" x14ac:dyDescent="0.2">
      <c r="A25795" s="88">
        <v>32661</v>
      </c>
      <c r="B25795" s="89">
        <v>2517.83</v>
      </c>
      <c r="C25795" s="89">
        <f>LN(Table3[[#This Row],[Value]]/B25794)</f>
        <v>1.0861728920410329E-2</v>
      </c>
      <c r="D25795" s="89"/>
      <c r="E25795" s="89"/>
      <c r="F25795" s="89">
        <f>Table3[[#This Row],[Yield]]/100*(1+F25794)</f>
        <v>0</v>
      </c>
    </row>
    <row r="25796" spans="1:6" x14ac:dyDescent="0.2">
      <c r="A25796" s="88">
        <v>32664</v>
      </c>
      <c r="B25796" s="89">
        <v>2480.6999999999998</v>
      </c>
      <c r="C25796" s="89">
        <f>LN(Table3[[#This Row],[Value]]/B25795)</f>
        <v>-1.485664102897535E-2</v>
      </c>
      <c r="D25796" s="89"/>
      <c r="E25796" s="89"/>
      <c r="F25796" s="89">
        <f>Table3[[#This Row],[Yield]]/100*(1+F25795)</f>
        <v>0</v>
      </c>
    </row>
    <row r="25797" spans="1:6" x14ac:dyDescent="0.2">
      <c r="A25797" s="88">
        <v>32665</v>
      </c>
      <c r="B25797" s="89">
        <v>2496.3200000000002</v>
      </c>
      <c r="C25797" s="89">
        <f>LN(Table3[[#This Row],[Value]]/B25796)</f>
        <v>6.2768690037178308E-3</v>
      </c>
      <c r="D25797" s="89"/>
      <c r="E25797" s="89"/>
      <c r="F25797" s="89">
        <f>Table3[[#This Row],[Yield]]/100*(1+F25796)</f>
        <v>0</v>
      </c>
    </row>
    <row r="25798" spans="1:6" x14ac:dyDescent="0.2">
      <c r="A25798" s="88">
        <v>32666</v>
      </c>
      <c r="B25798" s="89">
        <v>2512.3200000000002</v>
      </c>
      <c r="C25798" s="89">
        <f>LN(Table3[[#This Row],[Value]]/B25797)</f>
        <v>6.3889816099423676E-3</v>
      </c>
      <c r="D25798" s="89"/>
      <c r="E25798" s="89"/>
      <c r="F25798" s="89">
        <f>Table3[[#This Row],[Yield]]/100*(1+F25797)</f>
        <v>0</v>
      </c>
    </row>
    <row r="25799" spans="1:6" x14ac:dyDescent="0.2">
      <c r="A25799" s="88">
        <v>32667</v>
      </c>
      <c r="B25799" s="89">
        <v>2516.91</v>
      </c>
      <c r="C25799" s="89">
        <f>LN(Table3[[#This Row],[Value]]/B25798)</f>
        <v>1.8253296327364931E-3</v>
      </c>
      <c r="D25799" s="89"/>
      <c r="E25799" s="89"/>
      <c r="F25799" s="89">
        <f>Table3[[#This Row],[Yield]]/100*(1+F25798)</f>
        <v>0</v>
      </c>
    </row>
    <row r="25800" spans="1:6" x14ac:dyDescent="0.2">
      <c r="A25800" s="88">
        <v>32668</v>
      </c>
      <c r="B25800" s="89">
        <v>2513.42</v>
      </c>
      <c r="C25800" s="89">
        <f>LN(Table3[[#This Row],[Value]]/B25799)</f>
        <v>-1.3875831446312605E-3</v>
      </c>
      <c r="D25800" s="89"/>
      <c r="E25800" s="89"/>
      <c r="F25800" s="89">
        <f>Table3[[#This Row],[Yield]]/100*(1+F25799)</f>
        <v>0</v>
      </c>
    </row>
    <row r="25801" spans="1:6" x14ac:dyDescent="0.2">
      <c r="A25801" s="88">
        <v>32671</v>
      </c>
      <c r="B25801" s="89">
        <v>2518.84</v>
      </c>
      <c r="C25801" s="89">
        <f>LN(Table3[[#This Row],[Value]]/B25800)</f>
        <v>2.1541025685494395E-3</v>
      </c>
      <c r="D25801" s="89"/>
      <c r="E25801" s="89"/>
      <c r="F25801" s="89">
        <f>Table3[[#This Row],[Yield]]/100*(1+F25800)</f>
        <v>0</v>
      </c>
    </row>
    <row r="25802" spans="1:6" x14ac:dyDescent="0.2">
      <c r="A25802" s="88">
        <v>32672</v>
      </c>
      <c r="B25802" s="89">
        <v>2503.54</v>
      </c>
      <c r="C25802" s="89">
        <f>LN(Table3[[#This Row],[Value]]/B25801)</f>
        <v>-6.0927477928710205E-3</v>
      </c>
      <c r="D25802" s="89"/>
      <c r="E25802" s="89"/>
      <c r="F25802" s="89">
        <f>Table3[[#This Row],[Yield]]/100*(1+F25801)</f>
        <v>0</v>
      </c>
    </row>
    <row r="25803" spans="1:6" x14ac:dyDescent="0.2">
      <c r="A25803" s="88">
        <v>32673</v>
      </c>
      <c r="B25803" s="89">
        <v>2503.36</v>
      </c>
      <c r="C25803" s="89">
        <f>LN(Table3[[#This Row],[Value]]/B25802)</f>
        <v>-7.1900776958716331E-5</v>
      </c>
      <c r="D25803" s="89"/>
      <c r="E25803" s="89"/>
      <c r="F25803" s="89">
        <f>Table3[[#This Row],[Yield]]/100*(1+F25802)</f>
        <v>0</v>
      </c>
    </row>
    <row r="25804" spans="1:6" x14ac:dyDescent="0.2">
      <c r="A25804" s="88">
        <v>32674</v>
      </c>
      <c r="B25804" s="89">
        <v>2475</v>
      </c>
      <c r="C25804" s="89">
        <f>LN(Table3[[#This Row],[Value]]/B25803)</f>
        <v>-1.1393433493925196E-2</v>
      </c>
      <c r="D25804" s="89"/>
      <c r="E25804" s="89"/>
      <c r="F25804" s="89">
        <f>Table3[[#This Row],[Yield]]/100*(1+F25803)</f>
        <v>0</v>
      </c>
    </row>
    <row r="25805" spans="1:6" x14ac:dyDescent="0.2">
      <c r="A25805" s="88">
        <v>32675</v>
      </c>
      <c r="B25805" s="89">
        <v>2486.38</v>
      </c>
      <c r="C25805" s="89">
        <f>LN(Table3[[#This Row],[Value]]/B25804)</f>
        <v>4.5874413801426997E-3</v>
      </c>
      <c r="D25805" s="89"/>
      <c r="E25805" s="89"/>
      <c r="F25805" s="89">
        <f>Table3[[#This Row],[Yield]]/100*(1+F25804)</f>
        <v>0</v>
      </c>
    </row>
    <row r="25806" spans="1:6" x14ac:dyDescent="0.2">
      <c r="A25806" s="88">
        <v>32678</v>
      </c>
      <c r="B25806" s="89">
        <v>2479.89</v>
      </c>
      <c r="C25806" s="89">
        <f>LN(Table3[[#This Row],[Value]]/B25805)</f>
        <v>-2.6136330463201753E-3</v>
      </c>
      <c r="D25806" s="89"/>
      <c r="E25806" s="89"/>
      <c r="F25806" s="89">
        <f>Table3[[#This Row],[Yield]]/100*(1+F25805)</f>
        <v>0</v>
      </c>
    </row>
    <row r="25807" spans="1:6" x14ac:dyDescent="0.2">
      <c r="A25807" s="88">
        <v>32679</v>
      </c>
      <c r="B25807" s="89">
        <v>2472.88</v>
      </c>
      <c r="C25807" s="89">
        <f>LN(Table3[[#This Row],[Value]]/B25806)</f>
        <v>-2.8307410523735013E-3</v>
      </c>
      <c r="D25807" s="89"/>
      <c r="E25807" s="89"/>
      <c r="F25807" s="89">
        <f>Table3[[#This Row],[Yield]]/100*(1+F25806)</f>
        <v>0</v>
      </c>
    </row>
    <row r="25808" spans="1:6" x14ac:dyDescent="0.2">
      <c r="A25808" s="88">
        <v>32680</v>
      </c>
      <c r="B25808" s="89">
        <v>2464.91</v>
      </c>
      <c r="C25808" s="89">
        <f>LN(Table3[[#This Row],[Value]]/B25807)</f>
        <v>-3.2281676301843597E-3</v>
      </c>
      <c r="D25808" s="89"/>
      <c r="E25808" s="89"/>
      <c r="F25808" s="89">
        <f>Table3[[#This Row],[Yield]]/100*(1+F25807)</f>
        <v>0</v>
      </c>
    </row>
    <row r="25809" spans="1:6" x14ac:dyDescent="0.2">
      <c r="A25809" s="88">
        <v>32681</v>
      </c>
      <c r="B25809" s="89">
        <v>2482.17</v>
      </c>
      <c r="C25809" s="89">
        <f>LN(Table3[[#This Row],[Value]]/B25808)</f>
        <v>6.9778819156333573E-3</v>
      </c>
      <c r="D25809" s="89"/>
      <c r="E25809" s="89"/>
      <c r="F25809" s="89">
        <f>Table3[[#This Row],[Yield]]/100*(1+F25808)</f>
        <v>0</v>
      </c>
    </row>
    <row r="25810" spans="1:6" x14ac:dyDescent="0.2">
      <c r="A25810" s="88">
        <v>32682</v>
      </c>
      <c r="B25810" s="89">
        <v>2531.87</v>
      </c>
      <c r="C25810" s="89">
        <f>LN(Table3[[#This Row],[Value]]/B25809)</f>
        <v>1.9824982564284457E-2</v>
      </c>
      <c r="D25810" s="89"/>
      <c r="E25810" s="89"/>
      <c r="F25810" s="89">
        <f>Table3[[#This Row],[Yield]]/100*(1+F25809)</f>
        <v>0</v>
      </c>
    </row>
    <row r="25811" spans="1:6" x14ac:dyDescent="0.2">
      <c r="A25811" s="88">
        <v>32685</v>
      </c>
      <c r="B25811" s="89">
        <v>2511.38</v>
      </c>
      <c r="C25811" s="89">
        <f>LN(Table3[[#This Row],[Value]]/B25810)</f>
        <v>-8.1257572964135733E-3</v>
      </c>
      <c r="D25811" s="89"/>
      <c r="E25811" s="89"/>
      <c r="F25811" s="89">
        <f>Table3[[#This Row],[Yield]]/100*(1+F25810)</f>
        <v>0</v>
      </c>
    </row>
    <row r="25812" spans="1:6" x14ac:dyDescent="0.2">
      <c r="A25812" s="88">
        <v>32686</v>
      </c>
      <c r="B25812" s="89">
        <v>2526.37</v>
      </c>
      <c r="C25812" s="89">
        <f>LN(Table3[[#This Row],[Value]]/B25811)</f>
        <v>5.9510869891344813E-3</v>
      </c>
      <c r="D25812" s="89"/>
      <c r="E25812" s="89"/>
      <c r="F25812" s="89">
        <f>Table3[[#This Row],[Yield]]/100*(1+F25811)</f>
        <v>0</v>
      </c>
    </row>
    <row r="25813" spans="1:6" x14ac:dyDescent="0.2">
      <c r="A25813" s="88">
        <v>32687</v>
      </c>
      <c r="B25813" s="89">
        <v>2504.7399999999998</v>
      </c>
      <c r="C25813" s="89">
        <f>LN(Table3[[#This Row],[Value]]/B25812)</f>
        <v>-8.5985531097041087E-3</v>
      </c>
      <c r="D25813" s="89"/>
      <c r="E25813" s="89"/>
      <c r="F25813" s="89">
        <f>Table3[[#This Row],[Yield]]/100*(1+F25812)</f>
        <v>0</v>
      </c>
    </row>
    <row r="25814" spans="1:6" x14ac:dyDescent="0.2">
      <c r="A25814" s="88">
        <v>32688</v>
      </c>
      <c r="B25814" s="89">
        <v>2458.27</v>
      </c>
      <c r="C25814" s="89">
        <f>LN(Table3[[#This Row],[Value]]/B25813)</f>
        <v>-1.872708622080781E-2</v>
      </c>
      <c r="D25814" s="89"/>
      <c r="E25814" s="89"/>
      <c r="F25814" s="89">
        <f>Table3[[#This Row],[Yield]]/100*(1+F25813)</f>
        <v>0</v>
      </c>
    </row>
    <row r="25815" spans="1:6" x14ac:dyDescent="0.2">
      <c r="A25815" s="88">
        <v>32689</v>
      </c>
      <c r="B25815" s="89">
        <v>2440.06</v>
      </c>
      <c r="C25815" s="89">
        <f>LN(Table3[[#This Row],[Value]]/B25814)</f>
        <v>-7.4352213473332582E-3</v>
      </c>
      <c r="D25815" s="89"/>
      <c r="E25815" s="89"/>
      <c r="F25815" s="89">
        <f>Table3[[#This Row],[Yield]]/100*(1+F25814)</f>
        <v>0</v>
      </c>
    </row>
    <row r="25816" spans="1:6" x14ac:dyDescent="0.2">
      <c r="A25816" s="88">
        <v>32692</v>
      </c>
      <c r="B25816" s="89">
        <v>2452.77</v>
      </c>
      <c r="C25816" s="89">
        <f>LN(Table3[[#This Row],[Value]]/B25815)</f>
        <v>5.195368974137372E-3</v>
      </c>
      <c r="D25816" s="89"/>
      <c r="E25816" s="89"/>
      <c r="F25816" s="89">
        <f>Table3[[#This Row],[Yield]]/100*(1+F25815)</f>
        <v>0</v>
      </c>
    </row>
    <row r="25817" spans="1:6" x14ac:dyDescent="0.2">
      <c r="A25817" s="88">
        <v>32694</v>
      </c>
      <c r="B25817" s="89">
        <v>2456.56</v>
      </c>
      <c r="C25817" s="89">
        <f>LN(Table3[[#This Row],[Value]]/B25816)</f>
        <v>1.5439991823428187E-3</v>
      </c>
      <c r="D25817" s="89"/>
      <c r="E25817" s="89"/>
      <c r="F25817" s="89">
        <f>Table3[[#This Row],[Yield]]/100*(1+F25816)</f>
        <v>0</v>
      </c>
    </row>
    <row r="25818" spans="1:6" x14ac:dyDescent="0.2">
      <c r="A25818" s="88">
        <v>32695</v>
      </c>
      <c r="B25818" s="89">
        <v>2462.44</v>
      </c>
      <c r="C25818" s="89">
        <f>LN(Table3[[#This Row],[Value]]/B25817)</f>
        <v>2.3907309618381657E-3</v>
      </c>
      <c r="D25818" s="89"/>
      <c r="E25818" s="89"/>
      <c r="F25818" s="89">
        <f>Table3[[#This Row],[Yield]]/100*(1+F25817)</f>
        <v>0</v>
      </c>
    </row>
    <row r="25819" spans="1:6" x14ac:dyDescent="0.2">
      <c r="A25819" s="88">
        <v>32696</v>
      </c>
      <c r="B25819" s="89">
        <v>2487.86</v>
      </c>
      <c r="C25819" s="89">
        <f>LN(Table3[[#This Row],[Value]]/B25818)</f>
        <v>1.0270174912218447E-2</v>
      </c>
      <c r="D25819" s="89"/>
      <c r="E25819" s="89"/>
      <c r="F25819" s="89">
        <f>Table3[[#This Row],[Yield]]/100*(1+F25818)</f>
        <v>0</v>
      </c>
    </row>
    <row r="25820" spans="1:6" x14ac:dyDescent="0.2">
      <c r="A25820" s="88">
        <v>32699</v>
      </c>
      <c r="B25820" s="89">
        <v>2502.66</v>
      </c>
      <c r="C25820" s="89">
        <f>LN(Table3[[#This Row],[Value]]/B25819)</f>
        <v>5.9312630301027207E-3</v>
      </c>
      <c r="D25820" s="89"/>
      <c r="E25820" s="89"/>
      <c r="F25820" s="89">
        <f>Table3[[#This Row],[Yield]]/100*(1+F25819)</f>
        <v>0</v>
      </c>
    </row>
    <row r="25821" spans="1:6" x14ac:dyDescent="0.2">
      <c r="A25821" s="88">
        <v>32700</v>
      </c>
      <c r="B25821" s="89">
        <v>2514.61</v>
      </c>
      <c r="C25821" s="89">
        <f>LN(Table3[[#This Row],[Value]]/B25820)</f>
        <v>4.7635557173152871E-3</v>
      </c>
      <c r="D25821" s="89"/>
      <c r="E25821" s="89"/>
      <c r="F25821" s="89">
        <f>Table3[[#This Row],[Yield]]/100*(1+F25820)</f>
        <v>0</v>
      </c>
    </row>
    <row r="25822" spans="1:6" x14ac:dyDescent="0.2">
      <c r="A25822" s="88">
        <v>32701</v>
      </c>
      <c r="B25822" s="89">
        <v>2532.63</v>
      </c>
      <c r="C25822" s="89">
        <f>LN(Table3[[#This Row],[Value]]/B25821)</f>
        <v>7.1405665537801633E-3</v>
      </c>
      <c r="D25822" s="89"/>
      <c r="E25822" s="89"/>
      <c r="F25822" s="89">
        <f>Table3[[#This Row],[Yield]]/100*(1+F25821)</f>
        <v>0</v>
      </c>
    </row>
    <row r="25823" spans="1:6" x14ac:dyDescent="0.2">
      <c r="A25823" s="88">
        <v>32702</v>
      </c>
      <c r="B25823" s="89">
        <v>2538.3200000000002</v>
      </c>
      <c r="C25823" s="89">
        <f>LN(Table3[[#This Row],[Value]]/B25822)</f>
        <v>2.2441563762276356E-3</v>
      </c>
      <c r="D25823" s="89"/>
      <c r="E25823" s="89"/>
      <c r="F25823" s="89">
        <f>Table3[[#This Row],[Yield]]/100*(1+F25822)</f>
        <v>0</v>
      </c>
    </row>
    <row r="25824" spans="1:6" x14ac:dyDescent="0.2">
      <c r="A25824" s="88">
        <v>32703</v>
      </c>
      <c r="B25824" s="89">
        <v>2554.8200000000002</v>
      </c>
      <c r="C25824" s="89">
        <f>LN(Table3[[#This Row],[Value]]/B25823)</f>
        <v>6.4793262014212483E-3</v>
      </c>
      <c r="D25824" s="89"/>
      <c r="E25824" s="89"/>
      <c r="F25824" s="89">
        <f>Table3[[#This Row],[Yield]]/100*(1+F25823)</f>
        <v>0</v>
      </c>
    </row>
    <row r="25825" spans="1:6" x14ac:dyDescent="0.2">
      <c r="A25825" s="88">
        <v>32706</v>
      </c>
      <c r="B25825" s="89">
        <v>2553.4899999999998</v>
      </c>
      <c r="C25825" s="89">
        <f>LN(Table3[[#This Row],[Value]]/B25824)</f>
        <v>-5.2072017166261437E-4</v>
      </c>
      <c r="D25825" s="89"/>
      <c r="E25825" s="89"/>
      <c r="F25825" s="89">
        <f>Table3[[#This Row],[Yield]]/100*(1+F25824)</f>
        <v>0</v>
      </c>
    </row>
    <row r="25826" spans="1:6" x14ac:dyDescent="0.2">
      <c r="A25826" s="88">
        <v>32707</v>
      </c>
      <c r="B25826" s="89">
        <v>2544.7600000000002</v>
      </c>
      <c r="C25826" s="89">
        <f>LN(Table3[[#This Row],[Value]]/B25825)</f>
        <v>-3.4247079027399869E-3</v>
      </c>
      <c r="D25826" s="89"/>
      <c r="E25826" s="89"/>
      <c r="F25826" s="89">
        <f>Table3[[#This Row],[Yield]]/100*(1+F25825)</f>
        <v>0</v>
      </c>
    </row>
    <row r="25827" spans="1:6" x14ac:dyDescent="0.2">
      <c r="A25827" s="88">
        <v>32708</v>
      </c>
      <c r="B25827" s="89">
        <v>2584.41</v>
      </c>
      <c r="C25827" s="89">
        <f>LN(Table3[[#This Row],[Value]]/B25826)</f>
        <v>1.5460899062760597E-2</v>
      </c>
      <c r="D25827" s="89"/>
      <c r="E25827" s="89"/>
      <c r="F25827" s="89">
        <f>Table3[[#This Row],[Yield]]/100*(1+F25826)</f>
        <v>0</v>
      </c>
    </row>
    <row r="25828" spans="1:6" x14ac:dyDescent="0.2">
      <c r="A25828" s="88">
        <v>32709</v>
      </c>
      <c r="B25828" s="89">
        <v>2575.4899999999998</v>
      </c>
      <c r="C25828" s="89">
        <f>LN(Table3[[#This Row],[Value]]/B25827)</f>
        <v>-3.4574347897042257E-3</v>
      </c>
      <c r="D25828" s="89"/>
      <c r="E25828" s="89"/>
      <c r="F25828" s="89">
        <f>Table3[[#This Row],[Yield]]/100*(1+F25827)</f>
        <v>0</v>
      </c>
    </row>
    <row r="25829" spans="1:6" x14ac:dyDescent="0.2">
      <c r="A25829" s="88">
        <v>32710</v>
      </c>
      <c r="B25829" s="89">
        <v>2607.36</v>
      </c>
      <c r="C25829" s="89">
        <f>LN(Table3[[#This Row],[Value]]/B25828)</f>
        <v>1.2298407901444946E-2</v>
      </c>
      <c r="D25829" s="89"/>
      <c r="E25829" s="89"/>
      <c r="F25829" s="89">
        <f>Table3[[#This Row],[Yield]]/100*(1+F25828)</f>
        <v>0</v>
      </c>
    </row>
    <row r="25830" spans="1:6" x14ac:dyDescent="0.2">
      <c r="A25830" s="88">
        <v>32713</v>
      </c>
      <c r="B25830" s="89">
        <v>2584.98</v>
      </c>
      <c r="C25830" s="89">
        <f>LN(Table3[[#This Row],[Value]]/B25829)</f>
        <v>-8.6204441896395971E-3</v>
      </c>
      <c r="D25830" s="89"/>
      <c r="E25830" s="89"/>
      <c r="F25830" s="89">
        <f>Table3[[#This Row],[Yield]]/100*(1+F25829)</f>
        <v>0</v>
      </c>
    </row>
    <row r="25831" spans="1:6" x14ac:dyDescent="0.2">
      <c r="A25831" s="88">
        <v>32714</v>
      </c>
      <c r="B25831" s="89">
        <v>2583.08</v>
      </c>
      <c r="C25831" s="89">
        <f>LN(Table3[[#This Row],[Value]]/B25830)</f>
        <v>-7.3528561417715121E-4</v>
      </c>
      <c r="D25831" s="89"/>
      <c r="E25831" s="89"/>
      <c r="F25831" s="89">
        <f>Table3[[#This Row],[Yield]]/100*(1+F25830)</f>
        <v>0</v>
      </c>
    </row>
    <row r="25832" spans="1:6" x14ac:dyDescent="0.2">
      <c r="A25832" s="88">
        <v>32715</v>
      </c>
      <c r="B25832" s="89">
        <v>2613.0500000000002</v>
      </c>
      <c r="C25832" s="89">
        <f>LN(Table3[[#This Row],[Value]]/B25831)</f>
        <v>1.1535636076786059E-2</v>
      </c>
      <c r="D25832" s="89"/>
      <c r="E25832" s="89"/>
      <c r="F25832" s="89">
        <f>Table3[[#This Row],[Yield]]/100*(1+F25831)</f>
        <v>0</v>
      </c>
    </row>
    <row r="25833" spans="1:6" x14ac:dyDescent="0.2">
      <c r="A25833" s="88">
        <v>32716</v>
      </c>
      <c r="B25833" s="89">
        <v>2635.43</v>
      </c>
      <c r="C25833" s="89">
        <f>LN(Table3[[#This Row],[Value]]/B25832)</f>
        <v>8.5282350862593351E-3</v>
      </c>
      <c r="D25833" s="89"/>
      <c r="E25833" s="89"/>
      <c r="F25833" s="89">
        <f>Table3[[#This Row],[Yield]]/100*(1+F25832)</f>
        <v>0</v>
      </c>
    </row>
    <row r="25834" spans="1:6" x14ac:dyDescent="0.2">
      <c r="A25834" s="88">
        <v>32717</v>
      </c>
      <c r="B25834" s="89">
        <v>2635.24</v>
      </c>
      <c r="C25834" s="89">
        <f>LN(Table3[[#This Row],[Value]]/B25833)</f>
        <v>-7.2097095846411168E-5</v>
      </c>
      <c r="D25834" s="89"/>
      <c r="E25834" s="89"/>
      <c r="F25834" s="89">
        <f>Table3[[#This Row],[Yield]]/100*(1+F25833)</f>
        <v>0</v>
      </c>
    </row>
    <row r="25835" spans="1:6" x14ac:dyDescent="0.2">
      <c r="A25835" s="88">
        <v>32720</v>
      </c>
      <c r="B25835" s="89">
        <v>2660.66</v>
      </c>
      <c r="C25835" s="89">
        <f>LN(Table3[[#This Row],[Value]]/B25834)</f>
        <v>9.5999528780315434E-3</v>
      </c>
      <c r="D25835" s="89"/>
      <c r="E25835" s="89"/>
      <c r="F25835" s="89">
        <f>Table3[[#This Row],[Yield]]/100*(1+F25834)</f>
        <v>0</v>
      </c>
    </row>
    <row r="25836" spans="1:6" x14ac:dyDescent="0.2">
      <c r="A25836" s="88">
        <v>32721</v>
      </c>
      <c r="B25836" s="89">
        <v>2641.12</v>
      </c>
      <c r="C25836" s="89">
        <f>LN(Table3[[#This Row],[Value]]/B25835)</f>
        <v>-7.3711427005146808E-3</v>
      </c>
      <c r="D25836" s="89"/>
      <c r="E25836" s="89"/>
      <c r="F25836" s="89">
        <f>Table3[[#This Row],[Yield]]/100*(1+F25835)</f>
        <v>0</v>
      </c>
    </row>
    <row r="25837" spans="1:6" x14ac:dyDescent="0.2">
      <c r="A25837" s="88">
        <v>32722</v>
      </c>
      <c r="B25837" s="89">
        <v>2657.44</v>
      </c>
      <c r="C25837" s="89">
        <f>LN(Table3[[#This Row],[Value]]/B25836)</f>
        <v>6.1601837514578626E-3</v>
      </c>
      <c r="D25837" s="89"/>
      <c r="E25837" s="89"/>
      <c r="F25837" s="89">
        <f>Table3[[#This Row],[Yield]]/100*(1+F25836)</f>
        <v>0</v>
      </c>
    </row>
    <row r="25838" spans="1:6" x14ac:dyDescent="0.2">
      <c r="A25838" s="88">
        <v>32723</v>
      </c>
      <c r="B25838" s="89">
        <v>2661.61</v>
      </c>
      <c r="C25838" s="89">
        <f>LN(Table3[[#This Row],[Value]]/B25837)</f>
        <v>1.5679494850835368E-3</v>
      </c>
      <c r="D25838" s="89"/>
      <c r="E25838" s="89"/>
      <c r="F25838" s="89">
        <f>Table3[[#This Row],[Yield]]/100*(1+F25837)</f>
        <v>0</v>
      </c>
    </row>
    <row r="25839" spans="1:6" x14ac:dyDescent="0.2">
      <c r="A25839" s="88">
        <v>32724</v>
      </c>
      <c r="B25839" s="89">
        <v>2653.45</v>
      </c>
      <c r="C25839" s="89">
        <f>LN(Table3[[#This Row],[Value]]/B25838)</f>
        <v>-3.0705227828525888E-3</v>
      </c>
      <c r="D25839" s="89"/>
      <c r="E25839" s="89"/>
      <c r="F25839" s="89">
        <f>Table3[[#This Row],[Yield]]/100*(1+F25838)</f>
        <v>0</v>
      </c>
    </row>
    <row r="25840" spans="1:6" x14ac:dyDescent="0.2">
      <c r="A25840" s="88">
        <v>32727</v>
      </c>
      <c r="B25840" s="89">
        <v>2694.99</v>
      </c>
      <c r="C25840" s="89">
        <f>LN(Table3[[#This Row],[Value]]/B25839)</f>
        <v>1.5533813708154407E-2</v>
      </c>
      <c r="D25840" s="89"/>
      <c r="E25840" s="89"/>
      <c r="F25840" s="89">
        <f>Table3[[#This Row],[Yield]]/100*(1+F25839)</f>
        <v>0</v>
      </c>
    </row>
    <row r="25841" spans="1:6" x14ac:dyDescent="0.2">
      <c r="A25841" s="88">
        <v>32728</v>
      </c>
      <c r="B25841" s="89">
        <v>2699.17</v>
      </c>
      <c r="C25841" s="89">
        <f>LN(Table3[[#This Row],[Value]]/B25840)</f>
        <v>1.5498245645963512E-3</v>
      </c>
      <c r="D25841" s="89"/>
      <c r="E25841" s="89"/>
      <c r="F25841" s="89">
        <f>Table3[[#This Row],[Yield]]/100*(1+F25840)</f>
        <v>0</v>
      </c>
    </row>
    <row r="25842" spans="1:6" x14ac:dyDescent="0.2">
      <c r="A25842" s="88">
        <v>32729</v>
      </c>
      <c r="B25842" s="89">
        <v>2686.08</v>
      </c>
      <c r="C25842" s="89">
        <f>LN(Table3[[#This Row],[Value]]/B25841)</f>
        <v>-4.8614366204991193E-3</v>
      </c>
      <c r="D25842" s="89"/>
      <c r="E25842" s="89"/>
      <c r="F25842" s="89">
        <f>Table3[[#This Row],[Yield]]/100*(1+F25841)</f>
        <v>0</v>
      </c>
    </row>
    <row r="25843" spans="1:6" x14ac:dyDescent="0.2">
      <c r="A25843" s="88">
        <v>32730</v>
      </c>
      <c r="B25843" s="89">
        <v>2712.63</v>
      </c>
      <c r="C25843" s="89">
        <f>LN(Table3[[#This Row],[Value]]/B25842)</f>
        <v>9.8357622623978739E-3</v>
      </c>
      <c r="D25843" s="89"/>
      <c r="E25843" s="89"/>
      <c r="F25843" s="89">
        <f>Table3[[#This Row],[Yield]]/100*(1+F25842)</f>
        <v>0</v>
      </c>
    </row>
    <row r="25844" spans="1:6" x14ac:dyDescent="0.2">
      <c r="A25844" s="88">
        <v>32731</v>
      </c>
      <c r="B25844" s="89">
        <v>2683.99</v>
      </c>
      <c r="C25844" s="89">
        <f>LN(Table3[[#This Row],[Value]]/B25843)</f>
        <v>-1.0614150665352019E-2</v>
      </c>
      <c r="D25844" s="89"/>
      <c r="E25844" s="89"/>
      <c r="F25844" s="89">
        <f>Table3[[#This Row],[Yield]]/100*(1+F25843)</f>
        <v>0</v>
      </c>
    </row>
    <row r="25845" spans="1:6" x14ac:dyDescent="0.2">
      <c r="A25845" s="88">
        <v>32734</v>
      </c>
      <c r="B25845" s="89">
        <v>2677.92</v>
      </c>
      <c r="C25845" s="89">
        <f>LN(Table3[[#This Row],[Value]]/B25844)</f>
        <v>-2.2641195368893799E-3</v>
      </c>
      <c r="D25845" s="89"/>
      <c r="E25845" s="89"/>
      <c r="F25845" s="89">
        <f>Table3[[#This Row],[Yield]]/100*(1+F25844)</f>
        <v>0</v>
      </c>
    </row>
    <row r="25846" spans="1:6" x14ac:dyDescent="0.2">
      <c r="A25846" s="88">
        <v>32735</v>
      </c>
      <c r="B25846" s="89">
        <v>2687.78</v>
      </c>
      <c r="C25846" s="89">
        <f>LN(Table3[[#This Row],[Value]]/B25845)</f>
        <v>3.6752002901128183E-3</v>
      </c>
      <c r="D25846" s="89"/>
      <c r="E25846" s="89"/>
      <c r="F25846" s="89">
        <f>Table3[[#This Row],[Yield]]/100*(1+F25845)</f>
        <v>0</v>
      </c>
    </row>
    <row r="25847" spans="1:6" x14ac:dyDescent="0.2">
      <c r="A25847" s="88">
        <v>32736</v>
      </c>
      <c r="B25847" s="89">
        <v>2693.29</v>
      </c>
      <c r="C25847" s="89">
        <f>LN(Table3[[#This Row],[Value]]/B25846)</f>
        <v>2.0479205532486348E-3</v>
      </c>
      <c r="D25847" s="89"/>
      <c r="E25847" s="89"/>
      <c r="F25847" s="89">
        <f>Table3[[#This Row],[Yield]]/100*(1+F25846)</f>
        <v>0</v>
      </c>
    </row>
    <row r="25848" spans="1:6" x14ac:dyDescent="0.2">
      <c r="A25848" s="88">
        <v>32737</v>
      </c>
      <c r="B25848" s="89">
        <v>2679.63</v>
      </c>
      <c r="C25848" s="89">
        <f>LN(Table3[[#This Row],[Value]]/B25847)</f>
        <v>-5.0847693363973096E-3</v>
      </c>
      <c r="D25848" s="89"/>
      <c r="E25848" s="89"/>
      <c r="F25848" s="89">
        <f>Table3[[#This Row],[Yield]]/100*(1+F25847)</f>
        <v>0</v>
      </c>
    </row>
    <row r="25849" spans="1:6" x14ac:dyDescent="0.2">
      <c r="A25849" s="88">
        <v>32738</v>
      </c>
      <c r="B25849" s="89">
        <v>2687.97</v>
      </c>
      <c r="C25849" s="89">
        <f>LN(Table3[[#This Row],[Value]]/B25848)</f>
        <v>3.1075365941811372E-3</v>
      </c>
      <c r="D25849" s="89"/>
      <c r="E25849" s="89"/>
      <c r="F25849" s="89">
        <f>Table3[[#This Row],[Yield]]/100*(1+F25848)</f>
        <v>0</v>
      </c>
    </row>
    <row r="25850" spans="1:6" x14ac:dyDescent="0.2">
      <c r="A25850" s="88">
        <v>32741</v>
      </c>
      <c r="B25850" s="89">
        <v>2647</v>
      </c>
      <c r="C25850" s="89">
        <f>LN(Table3[[#This Row],[Value]]/B25849)</f>
        <v>-1.5359338639371851E-2</v>
      </c>
      <c r="D25850" s="89"/>
      <c r="E25850" s="89"/>
      <c r="F25850" s="89">
        <f>Table3[[#This Row],[Yield]]/100*(1+F25849)</f>
        <v>0</v>
      </c>
    </row>
    <row r="25851" spans="1:6" x14ac:dyDescent="0.2">
      <c r="A25851" s="88">
        <v>32742</v>
      </c>
      <c r="B25851" s="89">
        <v>2650.99</v>
      </c>
      <c r="C25851" s="89">
        <f>LN(Table3[[#This Row],[Value]]/B25850)</f>
        <v>1.5062318933611355E-3</v>
      </c>
      <c r="D25851" s="89"/>
      <c r="E25851" s="89"/>
      <c r="F25851" s="89">
        <f>Table3[[#This Row],[Yield]]/100*(1+F25850)</f>
        <v>0</v>
      </c>
    </row>
    <row r="25852" spans="1:6" x14ac:dyDescent="0.2">
      <c r="A25852" s="88">
        <v>32743</v>
      </c>
      <c r="B25852" s="89">
        <v>2678.11</v>
      </c>
      <c r="C25852" s="89">
        <f>LN(Table3[[#This Row],[Value]]/B25851)</f>
        <v>1.0178166716508178E-2</v>
      </c>
      <c r="D25852" s="89"/>
      <c r="E25852" s="89"/>
      <c r="F25852" s="89">
        <f>Table3[[#This Row],[Yield]]/100*(1+F25851)</f>
        <v>0</v>
      </c>
    </row>
    <row r="25853" spans="1:6" x14ac:dyDescent="0.2">
      <c r="A25853" s="88">
        <v>32744</v>
      </c>
      <c r="B25853" s="89">
        <v>2734.64</v>
      </c>
      <c r="C25853" s="89">
        <f>LN(Table3[[#This Row],[Value]]/B25852)</f>
        <v>2.0888478298837072E-2</v>
      </c>
      <c r="D25853" s="89"/>
      <c r="E25853" s="89"/>
      <c r="F25853" s="89">
        <f>Table3[[#This Row],[Yield]]/100*(1+F25852)</f>
        <v>0</v>
      </c>
    </row>
    <row r="25854" spans="1:6" x14ac:dyDescent="0.2">
      <c r="A25854" s="88">
        <v>32745</v>
      </c>
      <c r="B25854" s="89">
        <v>2732.36</v>
      </c>
      <c r="C25854" s="89">
        <f>LN(Table3[[#This Row],[Value]]/B25853)</f>
        <v>-8.3409553034048114E-4</v>
      </c>
      <c r="D25854" s="89"/>
      <c r="E25854" s="89"/>
      <c r="F25854" s="89">
        <f>Table3[[#This Row],[Yield]]/100*(1+F25853)</f>
        <v>0</v>
      </c>
    </row>
    <row r="25855" spans="1:6" x14ac:dyDescent="0.2">
      <c r="A25855" s="88">
        <v>32748</v>
      </c>
      <c r="B25855" s="89">
        <v>2743.36</v>
      </c>
      <c r="C25855" s="89">
        <f>LN(Table3[[#This Row],[Value]]/B25854)</f>
        <v>4.0177418849240247E-3</v>
      </c>
      <c r="D25855" s="89"/>
      <c r="E25855" s="89"/>
      <c r="F25855" s="89">
        <f>Table3[[#This Row],[Yield]]/100*(1+F25854)</f>
        <v>0</v>
      </c>
    </row>
    <row r="25856" spans="1:6" x14ac:dyDescent="0.2">
      <c r="A25856" s="88">
        <v>32749</v>
      </c>
      <c r="B25856" s="89">
        <v>2726.63</v>
      </c>
      <c r="C25856" s="89">
        <f>LN(Table3[[#This Row],[Value]]/B25855)</f>
        <v>-6.117032084888444E-3</v>
      </c>
      <c r="D25856" s="89"/>
      <c r="E25856" s="89"/>
      <c r="F25856" s="89">
        <f>Table3[[#This Row],[Yield]]/100*(1+F25855)</f>
        <v>0</v>
      </c>
    </row>
    <row r="25857" spans="1:6" x14ac:dyDescent="0.2">
      <c r="A25857" s="88">
        <v>32750</v>
      </c>
      <c r="B25857" s="89">
        <v>2728.15</v>
      </c>
      <c r="C25857" s="89">
        <f>LN(Table3[[#This Row],[Value]]/B25856)</f>
        <v>5.5730938345512114E-4</v>
      </c>
      <c r="D25857" s="89"/>
      <c r="E25857" s="89"/>
      <c r="F25857" s="89">
        <f>Table3[[#This Row],[Yield]]/100*(1+F25856)</f>
        <v>0</v>
      </c>
    </row>
    <row r="25858" spans="1:6" x14ac:dyDescent="0.2">
      <c r="A25858" s="88">
        <v>32751</v>
      </c>
      <c r="B25858" s="89">
        <v>2737.27</v>
      </c>
      <c r="C25858" s="89">
        <f>LN(Table3[[#This Row],[Value]]/B25857)</f>
        <v>3.3373495412259997E-3</v>
      </c>
      <c r="D25858" s="89"/>
      <c r="E25858" s="89"/>
      <c r="F25858" s="89">
        <f>Table3[[#This Row],[Yield]]/100*(1+F25857)</f>
        <v>0</v>
      </c>
    </row>
    <row r="25859" spans="1:6" x14ac:dyDescent="0.2">
      <c r="A25859" s="88">
        <v>32752</v>
      </c>
      <c r="B25859" s="89">
        <v>2752.09</v>
      </c>
      <c r="C25859" s="89">
        <f>LN(Table3[[#This Row],[Value]]/B25858)</f>
        <v>5.3995496766751534E-3</v>
      </c>
      <c r="D25859" s="89"/>
      <c r="E25859" s="89"/>
      <c r="F25859" s="89">
        <f>Table3[[#This Row],[Yield]]/100*(1+F25858)</f>
        <v>0</v>
      </c>
    </row>
    <row r="25860" spans="1:6" x14ac:dyDescent="0.2">
      <c r="A25860" s="88">
        <v>32756</v>
      </c>
      <c r="B25860" s="89">
        <v>2744.68</v>
      </c>
      <c r="C25860" s="89">
        <f>LN(Table3[[#This Row],[Value]]/B25859)</f>
        <v>-2.6961304506759732E-3</v>
      </c>
      <c r="D25860" s="89"/>
      <c r="E25860" s="89"/>
      <c r="F25860" s="89">
        <f>Table3[[#This Row],[Yield]]/100*(1+F25859)</f>
        <v>0</v>
      </c>
    </row>
    <row r="25861" spans="1:6" x14ac:dyDescent="0.2">
      <c r="A25861" s="88">
        <v>32757</v>
      </c>
      <c r="B25861" s="89">
        <v>2719.79</v>
      </c>
      <c r="C25861" s="89">
        <f>LN(Table3[[#This Row],[Value]]/B25860)</f>
        <v>-9.1098211290205778E-3</v>
      </c>
      <c r="D25861" s="89"/>
      <c r="E25861" s="89"/>
      <c r="F25861" s="89">
        <f>Table3[[#This Row],[Yield]]/100*(1+F25860)</f>
        <v>0</v>
      </c>
    </row>
    <row r="25862" spans="1:6" x14ac:dyDescent="0.2">
      <c r="A25862" s="88">
        <v>32758</v>
      </c>
      <c r="B25862" s="89">
        <v>2706.88</v>
      </c>
      <c r="C25862" s="89">
        <f>LN(Table3[[#This Row],[Value]]/B25861)</f>
        <v>-4.7579913115127085E-3</v>
      </c>
      <c r="D25862" s="89"/>
      <c r="E25862" s="89"/>
      <c r="F25862" s="89">
        <f>Table3[[#This Row],[Yield]]/100*(1+F25861)</f>
        <v>0</v>
      </c>
    </row>
    <row r="25863" spans="1:6" x14ac:dyDescent="0.2">
      <c r="A25863" s="88">
        <v>32759</v>
      </c>
      <c r="B25863" s="89">
        <v>2709.54</v>
      </c>
      <c r="C25863" s="89">
        <f>LN(Table3[[#This Row],[Value]]/B25862)</f>
        <v>9.8219865292753202E-4</v>
      </c>
      <c r="D25863" s="89"/>
      <c r="E25863" s="89"/>
      <c r="F25863" s="89">
        <f>Table3[[#This Row],[Yield]]/100*(1+F25862)</f>
        <v>0</v>
      </c>
    </row>
    <row r="25864" spans="1:6" x14ac:dyDescent="0.2">
      <c r="A25864" s="88">
        <v>32762</v>
      </c>
      <c r="B25864" s="89">
        <v>2704.41</v>
      </c>
      <c r="C25864" s="89">
        <f>LN(Table3[[#This Row],[Value]]/B25863)</f>
        <v>-1.8951048810325261E-3</v>
      </c>
      <c r="D25864" s="89"/>
      <c r="E25864" s="89"/>
      <c r="F25864" s="89">
        <f>Table3[[#This Row],[Yield]]/100*(1+F25863)</f>
        <v>0</v>
      </c>
    </row>
    <row r="25865" spans="1:6" x14ac:dyDescent="0.2">
      <c r="A25865" s="88">
        <v>32763</v>
      </c>
      <c r="B25865" s="89">
        <v>2707.26</v>
      </c>
      <c r="C25865" s="89">
        <f>LN(Table3[[#This Row],[Value]]/B25864)</f>
        <v>1.0532793993286817E-3</v>
      </c>
      <c r="D25865" s="89"/>
      <c r="E25865" s="89"/>
      <c r="F25865" s="89">
        <f>Table3[[#This Row],[Yield]]/100*(1+F25864)</f>
        <v>0</v>
      </c>
    </row>
    <row r="25866" spans="1:6" x14ac:dyDescent="0.2">
      <c r="A25866" s="88">
        <v>32764</v>
      </c>
      <c r="B25866" s="89">
        <v>2679.52</v>
      </c>
      <c r="C25866" s="89">
        <f>LN(Table3[[#This Row],[Value]]/B25865)</f>
        <v>-1.0299379300705177E-2</v>
      </c>
      <c r="D25866" s="89"/>
      <c r="E25866" s="89"/>
      <c r="F25866" s="89">
        <f>Table3[[#This Row],[Yield]]/100*(1+F25865)</f>
        <v>0</v>
      </c>
    </row>
    <row r="25867" spans="1:6" x14ac:dyDescent="0.2">
      <c r="A25867" s="88">
        <v>32765</v>
      </c>
      <c r="B25867" s="89">
        <v>2664.89</v>
      </c>
      <c r="C25867" s="89">
        <f>LN(Table3[[#This Row],[Value]]/B25866)</f>
        <v>-5.4748930354656918E-3</v>
      </c>
      <c r="D25867" s="89"/>
      <c r="E25867" s="89"/>
      <c r="F25867" s="89">
        <f>Table3[[#This Row],[Yield]]/100*(1+F25866)</f>
        <v>0</v>
      </c>
    </row>
    <row r="25868" spans="1:6" x14ac:dyDescent="0.2">
      <c r="A25868" s="88">
        <v>32766</v>
      </c>
      <c r="B25868" s="89">
        <v>2674.58</v>
      </c>
      <c r="C25868" s="89">
        <f>LN(Table3[[#This Row],[Value]]/B25867)</f>
        <v>3.6295777063524264E-3</v>
      </c>
      <c r="D25868" s="89"/>
      <c r="E25868" s="89"/>
      <c r="F25868" s="89">
        <f>Table3[[#This Row],[Yield]]/100*(1+F25867)</f>
        <v>0</v>
      </c>
    </row>
    <row r="25869" spans="1:6" x14ac:dyDescent="0.2">
      <c r="A25869" s="88">
        <v>32769</v>
      </c>
      <c r="B25869" s="89">
        <v>2687.5</v>
      </c>
      <c r="C25869" s="89">
        <f>LN(Table3[[#This Row],[Value]]/B25868)</f>
        <v>4.8190347788633296E-3</v>
      </c>
      <c r="D25869" s="89"/>
      <c r="E25869" s="89"/>
      <c r="F25869" s="89">
        <f>Table3[[#This Row],[Yield]]/100*(1+F25868)</f>
        <v>0</v>
      </c>
    </row>
    <row r="25870" spans="1:6" x14ac:dyDescent="0.2">
      <c r="A25870" s="88">
        <v>32770</v>
      </c>
      <c r="B25870" s="89">
        <v>2687.31</v>
      </c>
      <c r="C25870" s="89">
        <f>LN(Table3[[#This Row],[Value]]/B25869)</f>
        <v>-7.0700173616961462E-5</v>
      </c>
      <c r="D25870" s="89"/>
      <c r="E25870" s="89"/>
      <c r="F25870" s="89">
        <f>Table3[[#This Row],[Yield]]/100*(1+F25869)</f>
        <v>0</v>
      </c>
    </row>
    <row r="25871" spans="1:6" x14ac:dyDescent="0.2">
      <c r="A25871" s="88">
        <v>32771</v>
      </c>
      <c r="B25871" s="89">
        <v>2683.89</v>
      </c>
      <c r="C25871" s="89">
        <f>LN(Table3[[#This Row],[Value]]/B25870)</f>
        <v>-1.2734586171371752E-3</v>
      </c>
      <c r="D25871" s="89"/>
      <c r="E25871" s="89"/>
      <c r="F25871" s="89">
        <f>Table3[[#This Row],[Yield]]/100*(1+F25870)</f>
        <v>0</v>
      </c>
    </row>
    <row r="25872" spans="1:6" x14ac:dyDescent="0.2">
      <c r="A25872" s="88">
        <v>32772</v>
      </c>
      <c r="B25872" s="89">
        <v>2680.28</v>
      </c>
      <c r="C25872" s="89">
        <f>LN(Table3[[#This Row],[Value]]/B25871)</f>
        <v>-1.3459679857268383E-3</v>
      </c>
      <c r="D25872" s="89"/>
      <c r="E25872" s="89"/>
      <c r="F25872" s="89">
        <f>Table3[[#This Row],[Yield]]/100*(1+F25871)</f>
        <v>0</v>
      </c>
    </row>
    <row r="25873" spans="1:6" x14ac:dyDescent="0.2">
      <c r="A25873" s="88">
        <v>32773</v>
      </c>
      <c r="B25873" s="89">
        <v>2681.61</v>
      </c>
      <c r="C25873" s="89">
        <f>LN(Table3[[#This Row],[Value]]/B25872)</f>
        <v>4.9609373831882488E-4</v>
      </c>
      <c r="D25873" s="89"/>
      <c r="E25873" s="89"/>
      <c r="F25873" s="89">
        <f>Table3[[#This Row],[Yield]]/100*(1+F25872)</f>
        <v>0</v>
      </c>
    </row>
    <row r="25874" spans="1:6" x14ac:dyDescent="0.2">
      <c r="A25874" s="88">
        <v>32776</v>
      </c>
      <c r="B25874" s="89">
        <v>2659.19</v>
      </c>
      <c r="C25874" s="89">
        <f>LN(Table3[[#This Row],[Value]]/B25873)</f>
        <v>-8.3957952731801549E-3</v>
      </c>
      <c r="D25874" s="89"/>
      <c r="E25874" s="89"/>
      <c r="F25874" s="89">
        <f>Table3[[#This Row],[Yield]]/100*(1+F25873)</f>
        <v>0</v>
      </c>
    </row>
    <row r="25875" spans="1:6" x14ac:dyDescent="0.2">
      <c r="A25875" s="88">
        <v>32777</v>
      </c>
      <c r="B25875" s="89">
        <v>2663.94</v>
      </c>
      <c r="C25875" s="89">
        <f>LN(Table3[[#This Row],[Value]]/B25874)</f>
        <v>1.7846647595457005E-3</v>
      </c>
      <c r="D25875" s="89"/>
      <c r="E25875" s="89"/>
      <c r="F25875" s="89">
        <f>Table3[[#This Row],[Yield]]/100*(1+F25874)</f>
        <v>0</v>
      </c>
    </row>
    <row r="25876" spans="1:6" x14ac:dyDescent="0.2">
      <c r="A25876" s="88">
        <v>32778</v>
      </c>
      <c r="B25876" s="89">
        <v>2673.06</v>
      </c>
      <c r="C25876" s="89">
        <f>LN(Table3[[#This Row],[Value]]/B25875)</f>
        <v>3.4176536919876656E-3</v>
      </c>
      <c r="D25876" s="89"/>
      <c r="E25876" s="89"/>
      <c r="F25876" s="89">
        <f>Table3[[#This Row],[Yield]]/100*(1+F25875)</f>
        <v>0</v>
      </c>
    </row>
    <row r="25877" spans="1:6" x14ac:dyDescent="0.2">
      <c r="A25877" s="88">
        <v>32779</v>
      </c>
      <c r="B25877" s="89">
        <v>2694.91</v>
      </c>
      <c r="C25877" s="89">
        <f>LN(Table3[[#This Row],[Value]]/B25876)</f>
        <v>8.1409250331047327E-3</v>
      </c>
      <c r="D25877" s="89"/>
      <c r="E25877" s="89"/>
      <c r="F25877" s="89">
        <f>Table3[[#This Row],[Yield]]/100*(1+F25876)</f>
        <v>0</v>
      </c>
    </row>
    <row r="25878" spans="1:6" x14ac:dyDescent="0.2">
      <c r="A25878" s="88">
        <v>32780</v>
      </c>
      <c r="B25878" s="89">
        <v>2692.82</v>
      </c>
      <c r="C25878" s="89">
        <f>LN(Table3[[#This Row],[Value]]/B25877)</f>
        <v>-7.7583698694421246E-4</v>
      </c>
      <c r="D25878" s="89"/>
      <c r="E25878" s="89"/>
      <c r="F25878" s="89">
        <f>Table3[[#This Row],[Yield]]/100*(1+F25877)</f>
        <v>0</v>
      </c>
    </row>
    <row r="25879" spans="1:6" x14ac:dyDescent="0.2">
      <c r="A25879" s="88">
        <v>32783</v>
      </c>
      <c r="B25879" s="89">
        <v>2713.72</v>
      </c>
      <c r="C25879" s="89">
        <f>LN(Table3[[#This Row],[Value]]/B25878)</f>
        <v>7.7314156956770482E-3</v>
      </c>
      <c r="D25879" s="89"/>
      <c r="E25879" s="89"/>
      <c r="F25879" s="89">
        <f>Table3[[#This Row],[Yield]]/100*(1+F25878)</f>
        <v>0</v>
      </c>
    </row>
    <row r="25880" spans="1:6" x14ac:dyDescent="0.2">
      <c r="A25880" s="88">
        <v>32784</v>
      </c>
      <c r="B25880" s="89">
        <v>2754.56</v>
      </c>
      <c r="C25880" s="89">
        <f>LN(Table3[[#This Row],[Value]]/B25879)</f>
        <v>1.4937332895254112E-2</v>
      </c>
      <c r="D25880" s="89"/>
      <c r="E25880" s="89"/>
      <c r="F25880" s="89">
        <f>Table3[[#This Row],[Yield]]/100*(1+F25879)</f>
        <v>0</v>
      </c>
    </row>
    <row r="25881" spans="1:6" x14ac:dyDescent="0.2">
      <c r="A25881" s="88">
        <v>32785</v>
      </c>
      <c r="B25881" s="89">
        <v>2771.09</v>
      </c>
      <c r="C25881" s="89">
        <f>LN(Table3[[#This Row],[Value]]/B25880)</f>
        <v>5.9830243717067157E-3</v>
      </c>
      <c r="D25881" s="89"/>
      <c r="E25881" s="89"/>
      <c r="F25881" s="89">
        <f>Table3[[#This Row],[Yield]]/100*(1+F25880)</f>
        <v>0</v>
      </c>
    </row>
    <row r="25882" spans="1:6" x14ac:dyDescent="0.2">
      <c r="A25882" s="88">
        <v>32786</v>
      </c>
      <c r="B25882" s="89">
        <v>2773.56</v>
      </c>
      <c r="C25882" s="89">
        <f>LN(Table3[[#This Row],[Value]]/B25881)</f>
        <v>8.909489916904533E-4</v>
      </c>
      <c r="D25882" s="89"/>
      <c r="E25882" s="89"/>
      <c r="F25882" s="89">
        <f>Table3[[#This Row],[Yield]]/100*(1+F25881)</f>
        <v>0</v>
      </c>
    </row>
    <row r="25883" spans="1:6" x14ac:dyDescent="0.2">
      <c r="A25883" s="88">
        <v>32787</v>
      </c>
      <c r="B25883" s="89">
        <v>2785.52</v>
      </c>
      <c r="C25883" s="89">
        <f>LN(Table3[[#This Row],[Value]]/B25882)</f>
        <v>4.3028768979859596E-3</v>
      </c>
      <c r="D25883" s="89"/>
      <c r="E25883" s="89"/>
      <c r="F25883" s="89">
        <f>Table3[[#This Row],[Yield]]/100*(1+F25882)</f>
        <v>0</v>
      </c>
    </row>
    <row r="25884" spans="1:6" x14ac:dyDescent="0.2">
      <c r="A25884" s="88">
        <v>32790</v>
      </c>
      <c r="B25884" s="89">
        <v>2791.41</v>
      </c>
      <c r="C25884" s="89">
        <f>LN(Table3[[#This Row],[Value]]/B25883)</f>
        <v>2.112274025297625E-3</v>
      </c>
      <c r="D25884" s="89"/>
      <c r="E25884" s="89"/>
      <c r="F25884" s="89">
        <f>Table3[[#This Row],[Yield]]/100*(1+F25883)</f>
        <v>0</v>
      </c>
    </row>
    <row r="25885" spans="1:6" x14ac:dyDescent="0.2">
      <c r="A25885" s="88">
        <v>32791</v>
      </c>
      <c r="B25885" s="89">
        <v>2785.33</v>
      </c>
      <c r="C25885" s="89">
        <f>LN(Table3[[#This Row],[Value]]/B25884)</f>
        <v>-2.1804862371050957E-3</v>
      </c>
      <c r="D25885" s="89"/>
      <c r="E25885" s="89"/>
      <c r="F25885" s="89">
        <f>Table3[[#This Row],[Yield]]/100*(1+F25884)</f>
        <v>0</v>
      </c>
    </row>
    <row r="25886" spans="1:6" x14ac:dyDescent="0.2">
      <c r="A25886" s="88">
        <v>32792</v>
      </c>
      <c r="B25886" s="89">
        <v>2773.36</v>
      </c>
      <c r="C25886" s="89">
        <f>LN(Table3[[#This Row],[Value]]/B25885)</f>
        <v>-4.3067767772440382E-3</v>
      </c>
      <c r="D25886" s="89"/>
      <c r="E25886" s="89"/>
      <c r="F25886" s="89">
        <f>Table3[[#This Row],[Yield]]/100*(1+F25885)</f>
        <v>0</v>
      </c>
    </row>
    <row r="25887" spans="1:6" x14ac:dyDescent="0.2">
      <c r="A25887" s="88">
        <v>32793</v>
      </c>
      <c r="B25887" s="89">
        <v>2759.84</v>
      </c>
      <c r="C25887" s="89">
        <f>LN(Table3[[#This Row],[Value]]/B25886)</f>
        <v>-4.8868744692137315E-3</v>
      </c>
      <c r="D25887" s="89"/>
      <c r="E25887" s="89"/>
      <c r="F25887" s="89">
        <f>Table3[[#This Row],[Yield]]/100*(1+F25886)</f>
        <v>0</v>
      </c>
    </row>
    <row r="25888" spans="1:6" x14ac:dyDescent="0.2">
      <c r="A25888" s="88">
        <v>32794</v>
      </c>
      <c r="B25888" s="89">
        <v>2569.2600000000002</v>
      </c>
      <c r="C25888" s="89">
        <f>LN(Table3[[#This Row],[Value]]/B25887)</f>
        <v>-7.1554787332275077E-2</v>
      </c>
      <c r="D25888" s="89"/>
      <c r="E25888" s="89"/>
      <c r="F25888" s="89">
        <f>Table3[[#This Row],[Yield]]/100*(1+F25887)</f>
        <v>0</v>
      </c>
    </row>
    <row r="25889" spans="1:6" x14ac:dyDescent="0.2">
      <c r="A25889" s="88">
        <v>32797</v>
      </c>
      <c r="B25889" s="89">
        <v>2657.38</v>
      </c>
      <c r="C25889" s="89">
        <f>LN(Table3[[#This Row],[Value]]/B25888)</f>
        <v>3.3722755291459121E-2</v>
      </c>
      <c r="D25889" s="89"/>
      <c r="E25889" s="89"/>
      <c r="F25889" s="89">
        <f>Table3[[#This Row],[Yield]]/100*(1+F25888)</f>
        <v>0</v>
      </c>
    </row>
    <row r="25890" spans="1:6" x14ac:dyDescent="0.2">
      <c r="A25890" s="88">
        <v>32798</v>
      </c>
      <c r="B25890" s="89">
        <v>2638.73</v>
      </c>
      <c r="C25890" s="89">
        <f>LN(Table3[[#This Row],[Value]]/B25889)</f>
        <v>-7.0429341879772716E-3</v>
      </c>
      <c r="D25890" s="89"/>
      <c r="E25890" s="89"/>
      <c r="F25890" s="89">
        <f>Table3[[#This Row],[Yield]]/100*(1+F25889)</f>
        <v>0</v>
      </c>
    </row>
    <row r="25891" spans="1:6" x14ac:dyDescent="0.2">
      <c r="A25891" s="88">
        <v>32799</v>
      </c>
      <c r="B25891" s="89">
        <v>2643.65</v>
      </c>
      <c r="C25891" s="89">
        <f>LN(Table3[[#This Row],[Value]]/B25890)</f>
        <v>1.8627972325754006E-3</v>
      </c>
      <c r="D25891" s="89"/>
      <c r="E25891" s="89"/>
      <c r="F25891" s="89">
        <f>Table3[[#This Row],[Yield]]/100*(1+F25890)</f>
        <v>0</v>
      </c>
    </row>
    <row r="25892" spans="1:6" x14ac:dyDescent="0.2">
      <c r="A25892" s="88">
        <v>32800</v>
      </c>
      <c r="B25892" s="89">
        <v>2683.2</v>
      </c>
      <c r="C25892" s="89">
        <f>LN(Table3[[#This Row],[Value]]/B25891)</f>
        <v>1.484957404884338E-2</v>
      </c>
      <c r="D25892" s="89"/>
      <c r="E25892" s="89"/>
      <c r="F25892" s="89">
        <f>Table3[[#This Row],[Yield]]/100*(1+F25891)</f>
        <v>0</v>
      </c>
    </row>
    <row r="25893" spans="1:6" x14ac:dyDescent="0.2">
      <c r="A25893" s="88">
        <v>32801</v>
      </c>
      <c r="B25893" s="89">
        <v>2689.14</v>
      </c>
      <c r="C25893" s="89">
        <f>LN(Table3[[#This Row],[Value]]/B25892)</f>
        <v>2.2113278089380835E-3</v>
      </c>
      <c r="D25893" s="89"/>
      <c r="E25893" s="89"/>
      <c r="F25893" s="89">
        <f>Table3[[#This Row],[Yield]]/100*(1+F25892)</f>
        <v>0</v>
      </c>
    </row>
    <row r="25894" spans="1:6" x14ac:dyDescent="0.2">
      <c r="A25894" s="88">
        <v>32804</v>
      </c>
      <c r="B25894" s="89">
        <v>2662.91</v>
      </c>
      <c r="C25894" s="89">
        <f>LN(Table3[[#This Row],[Value]]/B25893)</f>
        <v>-9.801930105210294E-3</v>
      </c>
      <c r="D25894" s="89"/>
      <c r="E25894" s="89"/>
      <c r="F25894" s="89">
        <f>Table3[[#This Row],[Yield]]/100*(1+F25893)</f>
        <v>0</v>
      </c>
    </row>
    <row r="25895" spans="1:6" x14ac:dyDescent="0.2">
      <c r="A25895" s="88">
        <v>32805</v>
      </c>
      <c r="B25895" s="89">
        <v>2659.22</v>
      </c>
      <c r="C25895" s="89">
        <f>LN(Table3[[#This Row],[Value]]/B25894)</f>
        <v>-1.3866630808611539E-3</v>
      </c>
      <c r="D25895" s="89"/>
      <c r="E25895" s="89"/>
      <c r="F25895" s="89">
        <f>Table3[[#This Row],[Yield]]/100*(1+F25894)</f>
        <v>0</v>
      </c>
    </row>
    <row r="25896" spans="1:6" x14ac:dyDescent="0.2">
      <c r="A25896" s="88">
        <v>32806</v>
      </c>
      <c r="B25896" s="89">
        <v>2653.28</v>
      </c>
      <c r="C25896" s="89">
        <f>LN(Table3[[#This Row],[Value]]/B25895)</f>
        <v>-2.236236226022357E-3</v>
      </c>
      <c r="D25896" s="89"/>
      <c r="E25896" s="89"/>
      <c r="F25896" s="89">
        <f>Table3[[#This Row],[Yield]]/100*(1+F25895)</f>
        <v>0</v>
      </c>
    </row>
    <row r="25897" spans="1:6" x14ac:dyDescent="0.2">
      <c r="A25897" s="88">
        <v>32807</v>
      </c>
      <c r="B25897" s="89">
        <v>2613.73</v>
      </c>
      <c r="C25897" s="89">
        <f>LN(Table3[[#This Row],[Value]]/B25896)</f>
        <v>-1.5018290593445151E-2</v>
      </c>
      <c r="D25897" s="89"/>
      <c r="E25897" s="89"/>
      <c r="F25897" s="89">
        <f>Table3[[#This Row],[Yield]]/100*(1+F25896)</f>
        <v>0</v>
      </c>
    </row>
    <row r="25898" spans="1:6" x14ac:dyDescent="0.2">
      <c r="A25898" s="88">
        <v>32808</v>
      </c>
      <c r="B25898" s="89">
        <v>2596.7199999999998</v>
      </c>
      <c r="C25898" s="89">
        <f>LN(Table3[[#This Row],[Value]]/B25897)</f>
        <v>-6.5292097338248865E-3</v>
      </c>
      <c r="D25898" s="89"/>
      <c r="E25898" s="89"/>
      <c r="F25898" s="89">
        <f>Table3[[#This Row],[Yield]]/100*(1+F25897)</f>
        <v>0</v>
      </c>
    </row>
    <row r="25899" spans="1:6" x14ac:dyDescent="0.2">
      <c r="A25899" s="88">
        <v>32811</v>
      </c>
      <c r="B25899" s="89">
        <v>2603.48</v>
      </c>
      <c r="C25899" s="89">
        <f>LN(Table3[[#This Row],[Value]]/B25898)</f>
        <v>2.599901468345352E-3</v>
      </c>
      <c r="D25899" s="89"/>
      <c r="E25899" s="89"/>
      <c r="F25899" s="89">
        <f>Table3[[#This Row],[Yield]]/100*(1+F25898)</f>
        <v>0</v>
      </c>
    </row>
    <row r="25900" spans="1:6" x14ac:dyDescent="0.2">
      <c r="A25900" s="88">
        <v>32812</v>
      </c>
      <c r="B25900" s="89">
        <v>2645.08</v>
      </c>
      <c r="C25900" s="89">
        <f>LN(Table3[[#This Row],[Value]]/B25899)</f>
        <v>1.5852298974834419E-2</v>
      </c>
      <c r="D25900" s="89"/>
      <c r="E25900" s="89"/>
      <c r="F25900" s="89">
        <f>Table3[[#This Row],[Yield]]/100*(1+F25899)</f>
        <v>0</v>
      </c>
    </row>
    <row r="25901" spans="1:6" x14ac:dyDescent="0.2">
      <c r="A25901" s="88">
        <v>32813</v>
      </c>
      <c r="B25901" s="89">
        <v>2645.9</v>
      </c>
      <c r="C25901" s="89">
        <f>LN(Table3[[#This Row],[Value]]/B25900)</f>
        <v>3.0996148409749986E-4</v>
      </c>
      <c r="D25901" s="89"/>
      <c r="E25901" s="89"/>
      <c r="F25901" s="89">
        <f>Table3[[#This Row],[Yield]]/100*(1+F25900)</f>
        <v>0</v>
      </c>
    </row>
    <row r="25902" spans="1:6" x14ac:dyDescent="0.2">
      <c r="A25902" s="88">
        <v>32814</v>
      </c>
      <c r="B25902" s="89">
        <v>2631.56</v>
      </c>
      <c r="C25902" s="89">
        <f>LN(Table3[[#This Row],[Value]]/B25901)</f>
        <v>-5.434445847873318E-3</v>
      </c>
      <c r="D25902" s="89"/>
      <c r="E25902" s="89"/>
      <c r="F25902" s="89">
        <f>Table3[[#This Row],[Yield]]/100*(1+F25901)</f>
        <v>0</v>
      </c>
    </row>
    <row r="25903" spans="1:6" x14ac:dyDescent="0.2">
      <c r="A25903" s="88">
        <v>32815</v>
      </c>
      <c r="B25903" s="89">
        <v>2629.51</v>
      </c>
      <c r="C25903" s="89">
        <f>LN(Table3[[#This Row],[Value]]/B25902)</f>
        <v>-7.7930919138146499E-4</v>
      </c>
      <c r="D25903" s="89"/>
      <c r="E25903" s="89"/>
      <c r="F25903" s="89">
        <f>Table3[[#This Row],[Yield]]/100*(1+F25902)</f>
        <v>0</v>
      </c>
    </row>
    <row r="25904" spans="1:6" x14ac:dyDescent="0.2">
      <c r="A25904" s="88">
        <v>32818</v>
      </c>
      <c r="B25904" s="89">
        <v>2582.17</v>
      </c>
      <c r="C25904" s="89">
        <f>LN(Table3[[#This Row],[Value]]/B25903)</f>
        <v>-1.8167386353567183E-2</v>
      </c>
      <c r="D25904" s="89"/>
      <c r="E25904" s="89"/>
      <c r="F25904" s="89">
        <f>Table3[[#This Row],[Yield]]/100*(1+F25903)</f>
        <v>0</v>
      </c>
    </row>
    <row r="25905" spans="1:6" x14ac:dyDescent="0.2">
      <c r="A25905" s="88">
        <v>32819</v>
      </c>
      <c r="B25905" s="89">
        <v>2597.13</v>
      </c>
      <c r="C25905" s="89">
        <f>LN(Table3[[#This Row],[Value]]/B25904)</f>
        <v>5.7768584958794713E-3</v>
      </c>
      <c r="D25905" s="89"/>
      <c r="E25905" s="89"/>
      <c r="F25905" s="89">
        <f>Table3[[#This Row],[Yield]]/100*(1+F25904)</f>
        <v>0</v>
      </c>
    </row>
    <row r="25906" spans="1:6" x14ac:dyDescent="0.2">
      <c r="A25906" s="88">
        <v>32820</v>
      </c>
      <c r="B25906" s="89">
        <v>2623.36</v>
      </c>
      <c r="C25906" s="89">
        <f>LN(Table3[[#This Row],[Value]]/B25905)</f>
        <v>1.0048949707064764E-2</v>
      </c>
      <c r="D25906" s="89"/>
      <c r="E25906" s="89"/>
      <c r="F25906" s="89">
        <f>Table3[[#This Row],[Yield]]/100*(1+F25905)</f>
        <v>0</v>
      </c>
    </row>
    <row r="25907" spans="1:6" x14ac:dyDescent="0.2">
      <c r="A25907" s="88">
        <v>32821</v>
      </c>
      <c r="B25907" s="89">
        <v>2603.69</v>
      </c>
      <c r="C25907" s="89">
        <f>LN(Table3[[#This Row],[Value]]/B25906)</f>
        <v>-7.5262692532360592E-3</v>
      </c>
      <c r="D25907" s="89"/>
      <c r="E25907" s="89"/>
      <c r="F25907" s="89">
        <f>Table3[[#This Row],[Yield]]/100*(1+F25906)</f>
        <v>0</v>
      </c>
    </row>
    <row r="25908" spans="1:6" x14ac:dyDescent="0.2">
      <c r="A25908" s="88">
        <v>32822</v>
      </c>
      <c r="B25908" s="89">
        <v>2625.61</v>
      </c>
      <c r="C25908" s="89">
        <f>LN(Table3[[#This Row],[Value]]/B25907)</f>
        <v>8.3835803591517342E-3</v>
      </c>
      <c r="D25908" s="89"/>
      <c r="E25908" s="89"/>
      <c r="F25908" s="89">
        <f>Table3[[#This Row],[Yield]]/100*(1+F25907)</f>
        <v>0</v>
      </c>
    </row>
    <row r="25909" spans="1:6" x14ac:dyDescent="0.2">
      <c r="A25909" s="88">
        <v>32825</v>
      </c>
      <c r="B25909" s="89">
        <v>2626.43</v>
      </c>
      <c r="C25909" s="89">
        <f>LN(Table3[[#This Row],[Value]]/B25908)</f>
        <v>3.1225961975245206E-4</v>
      </c>
      <c r="D25909" s="89"/>
      <c r="E25909" s="89"/>
      <c r="F25909" s="89">
        <f>Table3[[#This Row],[Yield]]/100*(1+F25908)</f>
        <v>0</v>
      </c>
    </row>
    <row r="25910" spans="1:6" x14ac:dyDescent="0.2">
      <c r="A25910" s="88">
        <v>32826</v>
      </c>
      <c r="B25910" s="89">
        <v>2610.25</v>
      </c>
      <c r="C25910" s="89">
        <f>LN(Table3[[#This Row],[Value]]/B25909)</f>
        <v>-6.1795074313666844E-3</v>
      </c>
      <c r="D25910" s="89"/>
      <c r="E25910" s="89"/>
      <c r="F25910" s="89">
        <f>Table3[[#This Row],[Yield]]/100*(1+F25909)</f>
        <v>0</v>
      </c>
    </row>
    <row r="25911" spans="1:6" x14ac:dyDescent="0.2">
      <c r="A25911" s="88">
        <v>32827</v>
      </c>
      <c r="B25911" s="89">
        <v>2632.58</v>
      </c>
      <c r="C25911" s="89">
        <f>LN(Table3[[#This Row],[Value]]/B25910)</f>
        <v>8.5183517398861337E-3</v>
      </c>
      <c r="D25911" s="89"/>
      <c r="E25911" s="89"/>
      <c r="F25911" s="89">
        <f>Table3[[#This Row],[Yield]]/100*(1+F25910)</f>
        <v>0</v>
      </c>
    </row>
    <row r="25912" spans="1:6" x14ac:dyDescent="0.2">
      <c r="A25912" s="88">
        <v>32828</v>
      </c>
      <c r="B25912" s="89">
        <v>2635.66</v>
      </c>
      <c r="C25912" s="89">
        <f>LN(Table3[[#This Row],[Value]]/B25911)</f>
        <v>1.1692710851871626E-3</v>
      </c>
      <c r="D25912" s="89"/>
      <c r="E25912" s="89"/>
      <c r="F25912" s="89">
        <f>Table3[[#This Row],[Yield]]/100*(1+F25911)</f>
        <v>0</v>
      </c>
    </row>
    <row r="25913" spans="1:6" x14ac:dyDescent="0.2">
      <c r="A25913" s="88">
        <v>32829</v>
      </c>
      <c r="B25913" s="89">
        <v>2652.66</v>
      </c>
      <c r="C25913" s="89">
        <f>LN(Table3[[#This Row],[Value]]/B25912)</f>
        <v>6.4292851260431758E-3</v>
      </c>
      <c r="D25913" s="89"/>
      <c r="E25913" s="89"/>
      <c r="F25913" s="89">
        <f>Table3[[#This Row],[Yield]]/100*(1+F25912)</f>
        <v>0</v>
      </c>
    </row>
    <row r="25914" spans="1:6" x14ac:dyDescent="0.2">
      <c r="A25914" s="88">
        <v>32832</v>
      </c>
      <c r="B25914" s="89">
        <v>2632.04</v>
      </c>
      <c r="C25914" s="89">
        <f>LN(Table3[[#This Row],[Value]]/B25913)</f>
        <v>-7.8036992232211732E-3</v>
      </c>
      <c r="D25914" s="89"/>
      <c r="E25914" s="89"/>
      <c r="F25914" s="89">
        <f>Table3[[#This Row],[Yield]]/100*(1+F25913)</f>
        <v>0</v>
      </c>
    </row>
    <row r="25915" spans="1:6" x14ac:dyDescent="0.2">
      <c r="A25915" s="88">
        <v>32833</v>
      </c>
      <c r="B25915" s="89">
        <v>2639.29</v>
      </c>
      <c r="C25915" s="89">
        <f>LN(Table3[[#This Row],[Value]]/B25914)</f>
        <v>2.7507306776232551E-3</v>
      </c>
      <c r="D25915" s="89"/>
      <c r="E25915" s="89"/>
      <c r="F25915" s="89">
        <f>Table3[[#This Row],[Yield]]/100*(1+F25914)</f>
        <v>0</v>
      </c>
    </row>
    <row r="25916" spans="1:6" x14ac:dyDescent="0.2">
      <c r="A25916" s="88">
        <v>32834</v>
      </c>
      <c r="B25916" s="89">
        <v>2656.78</v>
      </c>
      <c r="C25916" s="89">
        <f>LN(Table3[[#This Row],[Value]]/B25915)</f>
        <v>6.6049216054077861E-3</v>
      </c>
      <c r="D25916" s="89"/>
      <c r="E25916" s="89"/>
      <c r="F25916" s="89">
        <f>Table3[[#This Row],[Yield]]/100*(1+F25915)</f>
        <v>0</v>
      </c>
    </row>
    <row r="25917" spans="1:6" x14ac:dyDescent="0.2">
      <c r="A25917" s="88">
        <v>32836</v>
      </c>
      <c r="B25917" s="89">
        <v>2675.55</v>
      </c>
      <c r="C25917" s="89">
        <f>LN(Table3[[#This Row],[Value]]/B25916)</f>
        <v>7.0401034912760899E-3</v>
      </c>
      <c r="D25917" s="89"/>
      <c r="E25917" s="89"/>
      <c r="F25917" s="89">
        <f>Table3[[#This Row],[Yield]]/100*(1+F25916)</f>
        <v>0</v>
      </c>
    </row>
    <row r="25918" spans="1:6" x14ac:dyDescent="0.2">
      <c r="A25918" s="88">
        <v>32839</v>
      </c>
      <c r="B25918" s="89">
        <v>2694.97</v>
      </c>
      <c r="C25918" s="89">
        <f>LN(Table3[[#This Row],[Value]]/B25917)</f>
        <v>7.2321058832997848E-3</v>
      </c>
      <c r="D25918" s="89"/>
      <c r="E25918" s="89"/>
      <c r="F25918" s="89">
        <f>Table3[[#This Row],[Yield]]/100*(1+F25917)</f>
        <v>0</v>
      </c>
    </row>
    <row r="25919" spans="1:6" x14ac:dyDescent="0.2">
      <c r="A25919" s="88">
        <v>32840</v>
      </c>
      <c r="B25919" s="89">
        <v>2702.01</v>
      </c>
      <c r="C25919" s="89">
        <f>LN(Table3[[#This Row],[Value]]/B25918)</f>
        <v>2.6088679198239956E-3</v>
      </c>
      <c r="D25919" s="89"/>
      <c r="E25919" s="89"/>
      <c r="F25919" s="89">
        <f>Table3[[#This Row],[Yield]]/100*(1+F25918)</f>
        <v>0</v>
      </c>
    </row>
    <row r="25920" spans="1:6" x14ac:dyDescent="0.2">
      <c r="A25920" s="88">
        <v>32841</v>
      </c>
      <c r="B25920" s="89">
        <v>2688.78</v>
      </c>
      <c r="C25920" s="89">
        <f>LN(Table3[[#This Row],[Value]]/B25919)</f>
        <v>-4.9083813547357805E-3</v>
      </c>
      <c r="D25920" s="89"/>
      <c r="E25920" s="89"/>
      <c r="F25920" s="89">
        <f>Table3[[#This Row],[Yield]]/100*(1+F25919)</f>
        <v>0</v>
      </c>
    </row>
    <row r="25921" spans="1:6" x14ac:dyDescent="0.2">
      <c r="A25921" s="88">
        <v>32842</v>
      </c>
      <c r="B25921" s="89">
        <v>2706.27</v>
      </c>
      <c r="C25921" s="89">
        <f>LN(Table3[[#This Row],[Value]]/B25920)</f>
        <v>6.4837439029127083E-3</v>
      </c>
      <c r="D25921" s="89"/>
      <c r="E25921" s="89"/>
      <c r="F25921" s="89">
        <f>Table3[[#This Row],[Yield]]/100*(1+F25920)</f>
        <v>0</v>
      </c>
    </row>
    <row r="25922" spans="1:6" x14ac:dyDescent="0.2">
      <c r="A25922" s="88">
        <v>32843</v>
      </c>
      <c r="B25922" s="89">
        <v>2747.65</v>
      </c>
      <c r="C25922" s="89">
        <f>LN(Table3[[#This Row],[Value]]/B25921)</f>
        <v>1.5174697850238379E-2</v>
      </c>
      <c r="D25922" s="89"/>
      <c r="E25922" s="89"/>
      <c r="F25922" s="89">
        <f>Table3[[#This Row],[Yield]]/100*(1+F25921)</f>
        <v>0</v>
      </c>
    </row>
    <row r="25923" spans="1:6" x14ac:dyDescent="0.2">
      <c r="A25923" s="88">
        <v>32846</v>
      </c>
      <c r="B25923" s="89">
        <v>2753.63</v>
      </c>
      <c r="C25923" s="89">
        <f>LN(Table3[[#This Row],[Value]]/B25922)</f>
        <v>2.1740403525535731E-3</v>
      </c>
      <c r="D25923" s="89"/>
      <c r="E25923" s="89"/>
      <c r="F25923" s="89">
        <f>Table3[[#This Row],[Yield]]/100*(1+F25922)</f>
        <v>0</v>
      </c>
    </row>
    <row r="25924" spans="1:6" x14ac:dyDescent="0.2">
      <c r="A25924" s="88">
        <v>32847</v>
      </c>
      <c r="B25924" s="89">
        <v>2741.68</v>
      </c>
      <c r="C25924" s="89">
        <f>LN(Table3[[#This Row],[Value]]/B25923)</f>
        <v>-4.3491700509928535E-3</v>
      </c>
      <c r="D25924" s="89"/>
      <c r="E25924" s="89"/>
      <c r="F25924" s="89">
        <f>Table3[[#This Row],[Yield]]/100*(1+F25923)</f>
        <v>0</v>
      </c>
    </row>
    <row r="25925" spans="1:6" x14ac:dyDescent="0.2">
      <c r="A25925" s="88">
        <v>32848</v>
      </c>
      <c r="B25925" s="89">
        <v>2736.77</v>
      </c>
      <c r="C25925" s="89">
        <f>LN(Table3[[#This Row],[Value]]/B25924)</f>
        <v>-1.7924782793101366E-3</v>
      </c>
      <c r="D25925" s="89"/>
      <c r="E25925" s="89"/>
      <c r="F25925" s="89">
        <f>Table3[[#This Row],[Yield]]/100*(1+F25924)</f>
        <v>0</v>
      </c>
    </row>
    <row r="25926" spans="1:6" x14ac:dyDescent="0.2">
      <c r="A25926" s="88">
        <v>32849</v>
      </c>
      <c r="B25926" s="89">
        <v>2720.78</v>
      </c>
      <c r="C25926" s="89">
        <f>LN(Table3[[#This Row],[Value]]/B25925)</f>
        <v>-5.859789009425658E-3</v>
      </c>
      <c r="D25926" s="89"/>
      <c r="E25926" s="89"/>
      <c r="F25926" s="89">
        <f>Table3[[#This Row],[Yield]]/100*(1+F25925)</f>
        <v>0</v>
      </c>
    </row>
    <row r="25927" spans="1:6" x14ac:dyDescent="0.2">
      <c r="A25927" s="88">
        <v>32850</v>
      </c>
      <c r="B25927" s="89">
        <v>2731.44</v>
      </c>
      <c r="C25927" s="89">
        <f>LN(Table3[[#This Row],[Value]]/B25926)</f>
        <v>3.9103387549579757E-3</v>
      </c>
      <c r="D25927" s="89"/>
      <c r="E25927" s="89"/>
      <c r="F25927" s="89">
        <f>Table3[[#This Row],[Yield]]/100*(1+F25926)</f>
        <v>0</v>
      </c>
    </row>
    <row r="25928" spans="1:6" x14ac:dyDescent="0.2">
      <c r="A25928" s="88">
        <v>32853</v>
      </c>
      <c r="B25928" s="89">
        <v>2728.24</v>
      </c>
      <c r="C25928" s="89">
        <f>LN(Table3[[#This Row],[Value]]/B25927)</f>
        <v>-1.1722300085107848E-3</v>
      </c>
      <c r="D25928" s="89"/>
      <c r="E25928" s="89"/>
      <c r="F25928" s="89">
        <f>Table3[[#This Row],[Yield]]/100*(1+F25927)</f>
        <v>0</v>
      </c>
    </row>
    <row r="25929" spans="1:6" x14ac:dyDescent="0.2">
      <c r="A25929" s="88">
        <v>32854</v>
      </c>
      <c r="B25929" s="89">
        <v>2752.13</v>
      </c>
      <c r="C25929" s="89">
        <f>LN(Table3[[#This Row],[Value]]/B25928)</f>
        <v>8.7184446763972287E-3</v>
      </c>
      <c r="D25929" s="89"/>
      <c r="E25929" s="89"/>
      <c r="F25929" s="89">
        <f>Table3[[#This Row],[Yield]]/100*(1+F25928)</f>
        <v>0</v>
      </c>
    </row>
    <row r="25930" spans="1:6" x14ac:dyDescent="0.2">
      <c r="A25930" s="88">
        <v>32855</v>
      </c>
      <c r="B25930" s="89">
        <v>2761.09</v>
      </c>
      <c r="C25930" s="89">
        <f>LN(Table3[[#This Row],[Value]]/B25929)</f>
        <v>3.2503719744434592E-3</v>
      </c>
      <c r="D25930" s="89"/>
      <c r="E25930" s="89"/>
      <c r="F25930" s="89">
        <f>Table3[[#This Row],[Yield]]/100*(1+F25929)</f>
        <v>0</v>
      </c>
    </row>
    <row r="25931" spans="1:6" x14ac:dyDescent="0.2">
      <c r="A25931" s="88">
        <v>32856</v>
      </c>
      <c r="B25931" s="89">
        <v>2753.63</v>
      </c>
      <c r="C25931" s="89">
        <f>LN(Table3[[#This Row],[Value]]/B25930)</f>
        <v>-2.7054880575592471E-3</v>
      </c>
      <c r="D25931" s="89"/>
      <c r="E25931" s="89"/>
      <c r="F25931" s="89">
        <f>Table3[[#This Row],[Yield]]/100*(1+F25930)</f>
        <v>0</v>
      </c>
    </row>
    <row r="25932" spans="1:6" x14ac:dyDescent="0.2">
      <c r="A25932" s="88">
        <v>32857</v>
      </c>
      <c r="B25932" s="89">
        <v>2739.55</v>
      </c>
      <c r="C25932" s="89">
        <f>LN(Table3[[#This Row],[Value]]/B25931)</f>
        <v>-5.126367908851813E-3</v>
      </c>
      <c r="D25932" s="89"/>
      <c r="E25932" s="89"/>
      <c r="F25932" s="89">
        <f>Table3[[#This Row],[Yield]]/100*(1+F25931)</f>
        <v>0</v>
      </c>
    </row>
    <row r="25933" spans="1:6" x14ac:dyDescent="0.2">
      <c r="A25933" s="88">
        <v>32860</v>
      </c>
      <c r="B25933" s="89">
        <v>2697.53</v>
      </c>
      <c r="C25933" s="89">
        <f>LN(Table3[[#This Row],[Value]]/B25932)</f>
        <v>-1.5457133838503844E-2</v>
      </c>
      <c r="D25933" s="89"/>
      <c r="E25933" s="89"/>
      <c r="F25933" s="89">
        <f>Table3[[#This Row],[Yield]]/100*(1+F25932)</f>
        <v>0</v>
      </c>
    </row>
    <row r="25934" spans="1:6" x14ac:dyDescent="0.2">
      <c r="A25934" s="88">
        <v>32861</v>
      </c>
      <c r="B25934" s="89">
        <v>2695.61</v>
      </c>
      <c r="C25934" s="89">
        <f>LN(Table3[[#This Row],[Value]]/B25933)</f>
        <v>-7.1201566475732198E-4</v>
      </c>
      <c r="D25934" s="89"/>
      <c r="E25934" s="89"/>
      <c r="F25934" s="89">
        <f>Table3[[#This Row],[Yield]]/100*(1+F25933)</f>
        <v>0</v>
      </c>
    </row>
    <row r="25935" spans="1:6" x14ac:dyDescent="0.2">
      <c r="A25935" s="88">
        <v>32862</v>
      </c>
      <c r="B25935" s="89">
        <v>2687.93</v>
      </c>
      <c r="C25935" s="89">
        <f>LN(Table3[[#This Row],[Value]]/B25934)</f>
        <v>-2.8531431771184421E-3</v>
      </c>
      <c r="D25935" s="89"/>
      <c r="E25935" s="89"/>
      <c r="F25935" s="89">
        <f>Table3[[#This Row],[Yield]]/100*(1+F25934)</f>
        <v>0</v>
      </c>
    </row>
    <row r="25936" spans="1:6" x14ac:dyDescent="0.2">
      <c r="A25936" s="88">
        <v>32863</v>
      </c>
      <c r="B25936" s="89">
        <v>2691.13</v>
      </c>
      <c r="C25936" s="89">
        <f>LN(Table3[[#This Row],[Value]]/B25935)</f>
        <v>1.1897991015157392E-3</v>
      </c>
      <c r="D25936" s="89"/>
      <c r="E25936" s="89"/>
      <c r="F25936" s="89">
        <f>Table3[[#This Row],[Yield]]/100*(1+F25935)</f>
        <v>0</v>
      </c>
    </row>
    <row r="25937" spans="1:6" x14ac:dyDescent="0.2">
      <c r="A25937" s="88">
        <v>32864</v>
      </c>
      <c r="B25937" s="89">
        <v>2711.39</v>
      </c>
      <c r="C25937" s="89">
        <f>LN(Table3[[#This Row],[Value]]/B25936)</f>
        <v>7.5002387680961876E-3</v>
      </c>
      <c r="D25937" s="89"/>
      <c r="E25937" s="89"/>
      <c r="F25937" s="89">
        <f>Table3[[#This Row],[Yield]]/100*(1+F25936)</f>
        <v>0</v>
      </c>
    </row>
    <row r="25938" spans="1:6" x14ac:dyDescent="0.2">
      <c r="A25938" s="88">
        <v>32868</v>
      </c>
      <c r="B25938" s="89">
        <v>2709.26</v>
      </c>
      <c r="C25938" s="89">
        <f>LN(Table3[[#This Row],[Value]]/B25937)</f>
        <v>-7.8588365219148389E-4</v>
      </c>
      <c r="D25938" s="89"/>
      <c r="E25938" s="89"/>
      <c r="F25938" s="89">
        <f>Table3[[#This Row],[Yield]]/100*(1+F25937)</f>
        <v>0</v>
      </c>
    </row>
    <row r="25939" spans="1:6" x14ac:dyDescent="0.2">
      <c r="A25939" s="88">
        <v>32869</v>
      </c>
      <c r="B25939" s="89">
        <v>2724.4</v>
      </c>
      <c r="C25939" s="89">
        <f>LN(Table3[[#This Row],[Value]]/B25938)</f>
        <v>5.5726855124595557E-3</v>
      </c>
      <c r="D25939" s="89"/>
      <c r="E25939" s="89"/>
      <c r="F25939" s="89">
        <f>Table3[[#This Row],[Yield]]/100*(1+F25938)</f>
        <v>0</v>
      </c>
    </row>
    <row r="25940" spans="1:6" x14ac:dyDescent="0.2">
      <c r="A25940" s="88">
        <v>32870</v>
      </c>
      <c r="B25940" s="89">
        <v>2732.3</v>
      </c>
      <c r="C25940" s="89">
        <f>LN(Table3[[#This Row],[Value]]/B25939)</f>
        <v>2.8955249581280556E-3</v>
      </c>
      <c r="D25940" s="89"/>
      <c r="E25940" s="89"/>
      <c r="F25940" s="89">
        <f>Table3[[#This Row],[Yield]]/100*(1+F25939)</f>
        <v>0</v>
      </c>
    </row>
    <row r="25941" spans="1:6" x14ac:dyDescent="0.2">
      <c r="A25941" s="88">
        <v>32871</v>
      </c>
      <c r="B25941" s="89">
        <v>2753.2</v>
      </c>
      <c r="C25941" s="89">
        <f>LN(Table3[[#This Row],[Value]]/B25940)</f>
        <v>7.620126198917671E-3</v>
      </c>
      <c r="D25941" s="89"/>
      <c r="E25941" s="89"/>
      <c r="F25941" s="89">
        <f>Table3[[#This Row],[Yield]]/100*(1+F25940)</f>
        <v>0</v>
      </c>
    </row>
    <row r="25942" spans="1:6" x14ac:dyDescent="0.2">
      <c r="A25942" s="88">
        <v>32875</v>
      </c>
      <c r="B25942" s="89">
        <v>2810.15</v>
      </c>
      <c r="C25942" s="89">
        <f>LN(Table3[[#This Row],[Value]]/B25941)</f>
        <v>2.0473991161797291E-2</v>
      </c>
      <c r="D25942" s="89"/>
      <c r="E25942" s="89"/>
      <c r="F25942" s="89">
        <f>Table3[[#This Row],[Yield]]/100*(1+F25941)</f>
        <v>0</v>
      </c>
    </row>
    <row r="25943" spans="1:6" x14ac:dyDescent="0.2">
      <c r="A25943" s="88">
        <v>32876</v>
      </c>
      <c r="B25943" s="89">
        <v>2809.73</v>
      </c>
      <c r="C25943" s="89">
        <f>LN(Table3[[#This Row],[Value]]/B25942)</f>
        <v>-1.4946938396622573E-4</v>
      </c>
      <c r="D25943" s="89"/>
      <c r="E25943" s="89"/>
      <c r="F25943" s="89">
        <f>Table3[[#This Row],[Yield]]/100*(1+F25942)</f>
        <v>0</v>
      </c>
    </row>
    <row r="25944" spans="1:6" x14ac:dyDescent="0.2">
      <c r="A25944" s="88">
        <v>32877</v>
      </c>
      <c r="B25944" s="89">
        <v>2796.08</v>
      </c>
      <c r="C25944" s="89">
        <f>LN(Table3[[#This Row],[Value]]/B25943)</f>
        <v>-4.8699570543730523E-3</v>
      </c>
      <c r="D25944" s="89"/>
      <c r="E25944" s="89"/>
      <c r="F25944" s="89">
        <f>Table3[[#This Row],[Yield]]/100*(1+F25943)</f>
        <v>0</v>
      </c>
    </row>
    <row r="25945" spans="1:6" x14ac:dyDescent="0.2">
      <c r="A25945" s="88">
        <v>32878</v>
      </c>
      <c r="B25945" s="89">
        <v>2773.25</v>
      </c>
      <c r="C25945" s="89">
        <f>LN(Table3[[#This Row],[Value]]/B25944)</f>
        <v>-8.1985186288981056E-3</v>
      </c>
      <c r="D25945" s="89"/>
      <c r="E25945" s="89"/>
      <c r="F25945" s="89">
        <f>Table3[[#This Row],[Yield]]/100*(1+F25944)</f>
        <v>0</v>
      </c>
    </row>
    <row r="25946" spans="1:6" x14ac:dyDescent="0.2">
      <c r="A25946" s="88">
        <v>32881</v>
      </c>
      <c r="B25946" s="89">
        <v>2794.37</v>
      </c>
      <c r="C25946" s="89">
        <f>LN(Table3[[#This Row],[Value]]/B25945)</f>
        <v>7.586761058995673E-3</v>
      </c>
      <c r="D25946" s="89"/>
      <c r="E25946" s="89"/>
      <c r="F25946" s="89">
        <f>Table3[[#This Row],[Yield]]/100*(1+F25945)</f>
        <v>0</v>
      </c>
    </row>
    <row r="25947" spans="1:6" x14ac:dyDescent="0.2">
      <c r="A25947" s="88">
        <v>32882</v>
      </c>
      <c r="B25947" s="89">
        <v>2766</v>
      </c>
      <c r="C25947" s="89">
        <f>LN(Table3[[#This Row],[Value]]/B25946)</f>
        <v>-1.0204445453061262E-2</v>
      </c>
      <c r="D25947" s="89"/>
      <c r="E25947" s="89"/>
      <c r="F25947" s="89">
        <f>Table3[[#This Row],[Yield]]/100*(1+F25946)</f>
        <v>0</v>
      </c>
    </row>
    <row r="25948" spans="1:6" x14ac:dyDescent="0.2">
      <c r="A25948" s="88">
        <v>32883</v>
      </c>
      <c r="B25948" s="89">
        <v>2750.64</v>
      </c>
      <c r="C25948" s="89">
        <f>LN(Table3[[#This Row],[Value]]/B25947)</f>
        <v>-5.5686213681501251E-3</v>
      </c>
      <c r="D25948" s="89"/>
      <c r="E25948" s="89"/>
      <c r="F25948" s="89">
        <f>Table3[[#This Row],[Yield]]/100*(1+F25947)</f>
        <v>0</v>
      </c>
    </row>
    <row r="25949" spans="1:6" x14ac:dyDescent="0.2">
      <c r="A25949" s="88">
        <v>32884</v>
      </c>
      <c r="B25949" s="89">
        <v>2760.67</v>
      </c>
      <c r="C25949" s="89">
        <f>LN(Table3[[#This Row],[Value]]/B25948)</f>
        <v>3.6397920179375085E-3</v>
      </c>
      <c r="D25949" s="89"/>
      <c r="E25949" s="89"/>
      <c r="F25949" s="89">
        <f>Table3[[#This Row],[Yield]]/100*(1+F25948)</f>
        <v>0</v>
      </c>
    </row>
    <row r="25950" spans="1:6" x14ac:dyDescent="0.2">
      <c r="A25950" s="88">
        <v>32885</v>
      </c>
      <c r="B25950" s="89">
        <v>2689.21</v>
      </c>
      <c r="C25950" s="89">
        <f>LN(Table3[[#This Row],[Value]]/B25949)</f>
        <v>-2.6225933708507409E-2</v>
      </c>
      <c r="D25950" s="89"/>
      <c r="E25950" s="89"/>
      <c r="F25950" s="89">
        <f>Table3[[#This Row],[Yield]]/100*(1+F25949)</f>
        <v>0</v>
      </c>
    </row>
    <row r="25951" spans="1:6" x14ac:dyDescent="0.2">
      <c r="A25951" s="88">
        <v>32888</v>
      </c>
      <c r="B25951" s="89">
        <v>2669.37</v>
      </c>
      <c r="C25951" s="89">
        <f>LN(Table3[[#This Row],[Value]]/B25950)</f>
        <v>-7.4049806696421033E-3</v>
      </c>
      <c r="D25951" s="89"/>
      <c r="E25951" s="89"/>
      <c r="F25951" s="89">
        <f>Table3[[#This Row],[Yield]]/100*(1+F25950)</f>
        <v>0</v>
      </c>
    </row>
    <row r="25952" spans="1:6" x14ac:dyDescent="0.2">
      <c r="A25952" s="88">
        <v>32889</v>
      </c>
      <c r="B25952" s="89">
        <v>2692.62</v>
      </c>
      <c r="C25952" s="89">
        <f>LN(Table3[[#This Row],[Value]]/B25951)</f>
        <v>8.6722077861928655E-3</v>
      </c>
      <c r="D25952" s="89"/>
      <c r="E25952" s="89"/>
      <c r="F25952" s="89">
        <f>Table3[[#This Row],[Yield]]/100*(1+F25951)</f>
        <v>0</v>
      </c>
    </row>
    <row r="25953" spans="1:6" x14ac:dyDescent="0.2">
      <c r="A25953" s="88">
        <v>32890</v>
      </c>
      <c r="B25953" s="89">
        <v>2659.13</v>
      </c>
      <c r="C25953" s="89">
        <f>LN(Table3[[#This Row],[Value]]/B25952)</f>
        <v>-1.2515695674257849E-2</v>
      </c>
      <c r="D25953" s="89"/>
      <c r="E25953" s="89"/>
      <c r="F25953" s="89">
        <f>Table3[[#This Row],[Yield]]/100*(1+F25952)</f>
        <v>0</v>
      </c>
    </row>
    <row r="25954" spans="1:6" x14ac:dyDescent="0.2">
      <c r="A25954" s="88">
        <v>32891</v>
      </c>
      <c r="B25954" s="89">
        <v>2666.38</v>
      </c>
      <c r="C25954" s="89">
        <f>LN(Table3[[#This Row],[Value]]/B25953)</f>
        <v>2.7227456070478846E-3</v>
      </c>
      <c r="D25954" s="89"/>
      <c r="E25954" s="89"/>
      <c r="F25954" s="89">
        <f>Table3[[#This Row],[Yield]]/100*(1+F25953)</f>
        <v>0</v>
      </c>
    </row>
    <row r="25955" spans="1:6" x14ac:dyDescent="0.2">
      <c r="A25955" s="88">
        <v>32892</v>
      </c>
      <c r="B25955" s="89">
        <v>2677.9</v>
      </c>
      <c r="C25955" s="89">
        <f>LN(Table3[[#This Row],[Value]]/B25954)</f>
        <v>4.3111580391127866E-3</v>
      </c>
      <c r="D25955" s="89"/>
      <c r="E25955" s="89"/>
      <c r="F25955" s="89">
        <f>Table3[[#This Row],[Yield]]/100*(1+F25954)</f>
        <v>0</v>
      </c>
    </row>
    <row r="25956" spans="1:6" x14ac:dyDescent="0.2">
      <c r="A25956" s="88">
        <v>32895</v>
      </c>
      <c r="B25956" s="89">
        <v>2600.4499999999998</v>
      </c>
      <c r="C25956" s="89">
        <f>LN(Table3[[#This Row],[Value]]/B25955)</f>
        <v>-2.9348398297869307E-2</v>
      </c>
      <c r="D25956" s="89"/>
      <c r="E25956" s="89"/>
      <c r="F25956" s="89">
        <f>Table3[[#This Row],[Yield]]/100*(1+F25955)</f>
        <v>0</v>
      </c>
    </row>
    <row r="25957" spans="1:6" x14ac:dyDescent="0.2">
      <c r="A25957" s="88">
        <v>32896</v>
      </c>
      <c r="B25957" s="89">
        <v>2615.3200000000002</v>
      </c>
      <c r="C25957" s="89">
        <f>LN(Table3[[#This Row],[Value]]/B25956)</f>
        <v>5.7019539926459065E-3</v>
      </c>
      <c r="D25957" s="89"/>
      <c r="E25957" s="89"/>
      <c r="F25957" s="89">
        <f>Table3[[#This Row],[Yield]]/100*(1+F25956)</f>
        <v>0</v>
      </c>
    </row>
    <row r="25958" spans="1:6" x14ac:dyDescent="0.2">
      <c r="A25958" s="88">
        <v>32897</v>
      </c>
      <c r="B25958" s="89">
        <v>2604.5</v>
      </c>
      <c r="C25958" s="89">
        <f>LN(Table3[[#This Row],[Value]]/B25957)</f>
        <v>-4.1457427639673139E-3</v>
      </c>
      <c r="D25958" s="89"/>
      <c r="E25958" s="89"/>
      <c r="F25958" s="89">
        <f>Table3[[#This Row],[Yield]]/100*(1+F25957)</f>
        <v>0</v>
      </c>
    </row>
    <row r="25959" spans="1:6" x14ac:dyDescent="0.2">
      <c r="A25959" s="88">
        <v>32898</v>
      </c>
      <c r="B25959" s="89">
        <v>2561.04</v>
      </c>
      <c r="C25959" s="89">
        <f>LN(Table3[[#This Row],[Value]]/B25958)</f>
        <v>-1.6827292208827151E-2</v>
      </c>
      <c r="D25959" s="89"/>
      <c r="E25959" s="89"/>
      <c r="F25959" s="89">
        <f>Table3[[#This Row],[Yield]]/100*(1+F25958)</f>
        <v>0</v>
      </c>
    </row>
    <row r="25960" spans="1:6" x14ac:dyDescent="0.2">
      <c r="A25960" s="88">
        <v>32899</v>
      </c>
      <c r="B25960" s="89">
        <v>2559.23</v>
      </c>
      <c r="C25960" s="89">
        <f>LN(Table3[[#This Row],[Value]]/B25959)</f>
        <v>-7.0699399656362681E-4</v>
      </c>
      <c r="D25960" s="89"/>
      <c r="E25960" s="89"/>
      <c r="F25960" s="89">
        <f>Table3[[#This Row],[Yield]]/100*(1+F25959)</f>
        <v>0</v>
      </c>
    </row>
    <row r="25961" spans="1:6" x14ac:dyDescent="0.2">
      <c r="A25961" s="88">
        <v>32902</v>
      </c>
      <c r="B25961" s="89">
        <v>2553.38</v>
      </c>
      <c r="C25961" s="89">
        <f>LN(Table3[[#This Row],[Value]]/B25960)</f>
        <v>-2.288460317944037E-3</v>
      </c>
      <c r="D25961" s="89"/>
      <c r="E25961" s="89"/>
      <c r="F25961" s="89">
        <f>Table3[[#This Row],[Yield]]/100*(1+F25960)</f>
        <v>0</v>
      </c>
    </row>
    <row r="25962" spans="1:6" x14ac:dyDescent="0.2">
      <c r="A25962" s="88">
        <v>32903</v>
      </c>
      <c r="B25962" s="89">
        <v>2543.2399999999998</v>
      </c>
      <c r="C25962" s="89">
        <f>LN(Table3[[#This Row],[Value]]/B25961)</f>
        <v>-3.9791129725853785E-3</v>
      </c>
      <c r="D25962" s="89"/>
      <c r="E25962" s="89"/>
      <c r="F25962" s="89">
        <f>Table3[[#This Row],[Yield]]/100*(1+F25961)</f>
        <v>0</v>
      </c>
    </row>
    <row r="25963" spans="1:6" x14ac:dyDescent="0.2">
      <c r="A25963" s="88">
        <v>32904</v>
      </c>
      <c r="B25963" s="89">
        <v>2590.54</v>
      </c>
      <c r="C25963" s="89">
        <f>LN(Table3[[#This Row],[Value]]/B25962)</f>
        <v>1.842748948085474E-2</v>
      </c>
      <c r="D25963" s="89"/>
      <c r="E25963" s="89"/>
      <c r="F25963" s="89">
        <f>Table3[[#This Row],[Yield]]/100*(1+F25962)</f>
        <v>0</v>
      </c>
    </row>
    <row r="25964" spans="1:6" x14ac:dyDescent="0.2">
      <c r="A25964" s="88">
        <v>32905</v>
      </c>
      <c r="B25964" s="89">
        <v>2586.2600000000002</v>
      </c>
      <c r="C25964" s="89">
        <f>LN(Table3[[#This Row],[Value]]/B25963)</f>
        <v>-1.6535315156798065E-3</v>
      </c>
      <c r="D25964" s="89"/>
      <c r="E25964" s="89"/>
      <c r="F25964" s="89">
        <f>Table3[[#This Row],[Yield]]/100*(1+F25963)</f>
        <v>0</v>
      </c>
    </row>
    <row r="25965" spans="1:6" x14ac:dyDescent="0.2">
      <c r="A25965" s="88">
        <v>32906</v>
      </c>
      <c r="B25965" s="89">
        <v>2602.6999999999998</v>
      </c>
      <c r="C25965" s="89">
        <f>LN(Table3[[#This Row],[Value]]/B25964)</f>
        <v>6.3365510653531831E-3</v>
      </c>
      <c r="D25965" s="89"/>
      <c r="E25965" s="89"/>
      <c r="F25965" s="89">
        <f>Table3[[#This Row],[Yield]]/100*(1+F25964)</f>
        <v>0</v>
      </c>
    </row>
    <row r="25966" spans="1:6" x14ac:dyDescent="0.2">
      <c r="A25966" s="88">
        <v>32909</v>
      </c>
      <c r="B25966" s="89">
        <v>2622.52</v>
      </c>
      <c r="C25966" s="89">
        <f>LN(Table3[[#This Row],[Value]]/B25965)</f>
        <v>7.5863198322902638E-3</v>
      </c>
      <c r="D25966" s="89"/>
      <c r="E25966" s="89"/>
      <c r="F25966" s="89">
        <f>Table3[[#This Row],[Yield]]/100*(1+F25965)</f>
        <v>0</v>
      </c>
    </row>
    <row r="25967" spans="1:6" x14ac:dyDescent="0.2">
      <c r="A25967" s="88">
        <v>32910</v>
      </c>
      <c r="B25967" s="89">
        <v>2606.31</v>
      </c>
      <c r="C25967" s="89">
        <f>LN(Table3[[#This Row],[Value]]/B25966)</f>
        <v>-6.2002596872914421E-3</v>
      </c>
      <c r="D25967" s="89"/>
      <c r="E25967" s="89"/>
      <c r="F25967" s="89">
        <f>Table3[[#This Row],[Yield]]/100*(1+F25966)</f>
        <v>0</v>
      </c>
    </row>
    <row r="25968" spans="1:6" x14ac:dyDescent="0.2">
      <c r="A25968" s="88">
        <v>32911</v>
      </c>
      <c r="B25968" s="89">
        <v>2640.09</v>
      </c>
      <c r="C25968" s="89">
        <f>LN(Table3[[#This Row],[Value]]/B25967)</f>
        <v>1.2877579603518105E-2</v>
      </c>
      <c r="D25968" s="89"/>
      <c r="E25968" s="89"/>
      <c r="F25968" s="89">
        <f>Table3[[#This Row],[Yield]]/100*(1+F25967)</f>
        <v>0</v>
      </c>
    </row>
    <row r="25969" spans="1:6" x14ac:dyDescent="0.2">
      <c r="A25969" s="88">
        <v>32912</v>
      </c>
      <c r="B25969" s="89">
        <v>2644.37</v>
      </c>
      <c r="C25969" s="89">
        <f>LN(Table3[[#This Row],[Value]]/B25968)</f>
        <v>1.6198441982172517E-3</v>
      </c>
      <c r="D25969" s="89"/>
      <c r="E25969" s="89"/>
      <c r="F25969" s="89">
        <f>Table3[[#This Row],[Yield]]/100*(1+F25968)</f>
        <v>0</v>
      </c>
    </row>
    <row r="25970" spans="1:6" x14ac:dyDescent="0.2">
      <c r="A25970" s="88">
        <v>32913</v>
      </c>
      <c r="B25970" s="89">
        <v>2648.2</v>
      </c>
      <c r="C25970" s="89">
        <f>LN(Table3[[#This Row],[Value]]/B25969)</f>
        <v>1.4473122390682147E-3</v>
      </c>
      <c r="D25970" s="89"/>
      <c r="E25970" s="89"/>
      <c r="F25970" s="89">
        <f>Table3[[#This Row],[Yield]]/100*(1+F25969)</f>
        <v>0</v>
      </c>
    </row>
    <row r="25971" spans="1:6" x14ac:dyDescent="0.2">
      <c r="A25971" s="88">
        <v>32916</v>
      </c>
      <c r="B25971" s="89">
        <v>2619.14</v>
      </c>
      <c r="C25971" s="89">
        <f>LN(Table3[[#This Row],[Value]]/B25970)</f>
        <v>-1.1034144309266761E-2</v>
      </c>
      <c r="D25971" s="89"/>
      <c r="E25971" s="89"/>
      <c r="F25971" s="89">
        <f>Table3[[#This Row],[Yield]]/100*(1+F25970)</f>
        <v>0</v>
      </c>
    </row>
    <row r="25972" spans="1:6" x14ac:dyDescent="0.2">
      <c r="A25972" s="88">
        <v>32917</v>
      </c>
      <c r="B25972" s="89">
        <v>2624.1</v>
      </c>
      <c r="C25972" s="89">
        <f>LN(Table3[[#This Row],[Value]]/B25971)</f>
        <v>1.8919604975291601E-3</v>
      </c>
      <c r="D25972" s="89"/>
      <c r="E25972" s="89"/>
      <c r="F25972" s="89">
        <f>Table3[[#This Row],[Yield]]/100*(1+F25971)</f>
        <v>0</v>
      </c>
    </row>
    <row r="25973" spans="1:6" x14ac:dyDescent="0.2">
      <c r="A25973" s="88">
        <v>32918</v>
      </c>
      <c r="B25973" s="89">
        <v>2624.32</v>
      </c>
      <c r="C25973" s="89">
        <f>LN(Table3[[#This Row],[Value]]/B25972)</f>
        <v>8.3834754127578347E-5</v>
      </c>
      <c r="D25973" s="89"/>
      <c r="E25973" s="89"/>
      <c r="F25973" s="89">
        <f>Table3[[#This Row],[Yield]]/100*(1+F25972)</f>
        <v>0</v>
      </c>
    </row>
    <row r="25974" spans="1:6" x14ac:dyDescent="0.2">
      <c r="A25974" s="88">
        <v>32919</v>
      </c>
      <c r="B25974" s="89">
        <v>2649.55</v>
      </c>
      <c r="C25974" s="89">
        <f>LN(Table3[[#This Row],[Value]]/B25973)</f>
        <v>9.5679993918920368E-3</v>
      </c>
      <c r="D25974" s="89"/>
      <c r="E25974" s="89"/>
      <c r="F25974" s="89">
        <f>Table3[[#This Row],[Yield]]/100*(1+F25973)</f>
        <v>0</v>
      </c>
    </row>
    <row r="25975" spans="1:6" x14ac:dyDescent="0.2">
      <c r="A25975" s="88">
        <v>32920</v>
      </c>
      <c r="B25975" s="89">
        <v>2635.59</v>
      </c>
      <c r="C25975" s="89">
        <f>LN(Table3[[#This Row],[Value]]/B25974)</f>
        <v>-5.2827484099302931E-3</v>
      </c>
      <c r="D25975" s="89"/>
      <c r="E25975" s="89"/>
      <c r="F25975" s="89">
        <f>Table3[[#This Row],[Yield]]/100*(1+F25974)</f>
        <v>0</v>
      </c>
    </row>
    <row r="25976" spans="1:6" x14ac:dyDescent="0.2">
      <c r="A25976" s="88">
        <v>32924</v>
      </c>
      <c r="B25976" s="89">
        <v>2596.85</v>
      </c>
      <c r="C25976" s="89">
        <f>LN(Table3[[#This Row],[Value]]/B25975)</f>
        <v>-1.4807893788010061E-2</v>
      </c>
      <c r="D25976" s="89"/>
      <c r="E25976" s="89"/>
      <c r="F25976" s="89">
        <f>Table3[[#This Row],[Yield]]/100*(1+F25975)</f>
        <v>0</v>
      </c>
    </row>
    <row r="25977" spans="1:6" x14ac:dyDescent="0.2">
      <c r="A25977" s="88">
        <v>32925</v>
      </c>
      <c r="B25977" s="89">
        <v>2583.56</v>
      </c>
      <c r="C25977" s="89">
        <f>LN(Table3[[#This Row],[Value]]/B25976)</f>
        <v>-5.1308792763297938E-3</v>
      </c>
      <c r="D25977" s="89"/>
      <c r="E25977" s="89"/>
      <c r="F25977" s="89">
        <f>Table3[[#This Row],[Yield]]/100*(1+F25976)</f>
        <v>0</v>
      </c>
    </row>
    <row r="25978" spans="1:6" x14ac:dyDescent="0.2">
      <c r="A25978" s="88">
        <v>32926</v>
      </c>
      <c r="B25978" s="89">
        <v>2574.77</v>
      </c>
      <c r="C25978" s="89">
        <f>LN(Table3[[#This Row],[Value]]/B25977)</f>
        <v>-3.4080830454848452E-3</v>
      </c>
      <c r="D25978" s="89"/>
      <c r="E25978" s="89"/>
      <c r="F25978" s="89">
        <f>Table3[[#This Row],[Yield]]/100*(1+F25977)</f>
        <v>0</v>
      </c>
    </row>
    <row r="25979" spans="1:6" x14ac:dyDescent="0.2">
      <c r="A25979" s="88">
        <v>32927</v>
      </c>
      <c r="B25979" s="89">
        <v>2564.19</v>
      </c>
      <c r="C25979" s="89">
        <f>LN(Table3[[#This Row],[Value]]/B25978)</f>
        <v>-4.1175704609933703E-3</v>
      </c>
      <c r="D25979" s="89"/>
      <c r="E25979" s="89"/>
      <c r="F25979" s="89">
        <f>Table3[[#This Row],[Yield]]/100*(1+F25978)</f>
        <v>0</v>
      </c>
    </row>
    <row r="25980" spans="1:6" x14ac:dyDescent="0.2">
      <c r="A25980" s="88">
        <v>32930</v>
      </c>
      <c r="B25980" s="89">
        <v>2602.48</v>
      </c>
      <c r="C25980" s="89">
        <f>LN(Table3[[#This Row],[Value]]/B25979)</f>
        <v>1.4822197282056818E-2</v>
      </c>
      <c r="D25980" s="89"/>
      <c r="E25980" s="89"/>
      <c r="F25980" s="89">
        <f>Table3[[#This Row],[Yield]]/100*(1+F25979)</f>
        <v>0</v>
      </c>
    </row>
    <row r="25981" spans="1:6" x14ac:dyDescent="0.2">
      <c r="A25981" s="88">
        <v>32931</v>
      </c>
      <c r="B25981" s="89">
        <v>2617.12</v>
      </c>
      <c r="C25981" s="89">
        <f>LN(Table3[[#This Row],[Value]]/B25980)</f>
        <v>5.6096399689682767E-3</v>
      </c>
      <c r="D25981" s="89"/>
      <c r="E25981" s="89"/>
      <c r="F25981" s="89">
        <f>Table3[[#This Row],[Yield]]/100*(1+F25980)</f>
        <v>0</v>
      </c>
    </row>
    <row r="25982" spans="1:6" x14ac:dyDescent="0.2">
      <c r="A25982" s="88">
        <v>32932</v>
      </c>
      <c r="B25982" s="89">
        <v>2627.25</v>
      </c>
      <c r="C25982" s="89">
        <f>LN(Table3[[#This Row],[Value]]/B25981)</f>
        <v>3.8631952354904421E-3</v>
      </c>
      <c r="D25982" s="89"/>
      <c r="E25982" s="89"/>
      <c r="F25982" s="89">
        <f>Table3[[#This Row],[Yield]]/100*(1+F25981)</f>
        <v>0</v>
      </c>
    </row>
    <row r="25983" spans="1:6" x14ac:dyDescent="0.2">
      <c r="A25983" s="88">
        <v>32933</v>
      </c>
      <c r="B25983" s="89">
        <v>2635.59</v>
      </c>
      <c r="C25983" s="89">
        <f>LN(Table3[[#This Row],[Value]]/B25982)</f>
        <v>3.1693940843024572E-3</v>
      </c>
      <c r="D25983" s="89"/>
      <c r="E25983" s="89"/>
      <c r="F25983" s="89">
        <f>Table3[[#This Row],[Yield]]/100*(1+F25982)</f>
        <v>0</v>
      </c>
    </row>
    <row r="25984" spans="1:6" x14ac:dyDescent="0.2">
      <c r="A25984" s="88">
        <v>32934</v>
      </c>
      <c r="B25984" s="89">
        <v>2660.36</v>
      </c>
      <c r="C25984" s="89">
        <f>LN(Table3[[#This Row],[Value]]/B25983)</f>
        <v>9.354386134193475E-3</v>
      </c>
      <c r="D25984" s="89"/>
      <c r="E25984" s="89"/>
      <c r="F25984" s="89">
        <f>Table3[[#This Row],[Yield]]/100*(1+F25983)</f>
        <v>0</v>
      </c>
    </row>
    <row r="25985" spans="1:6" x14ac:dyDescent="0.2">
      <c r="A25985" s="88">
        <v>32937</v>
      </c>
      <c r="B25985" s="89">
        <v>2649.55</v>
      </c>
      <c r="C25985" s="89">
        <f>LN(Table3[[#This Row],[Value]]/B25984)</f>
        <v>-4.0716377242633146E-3</v>
      </c>
      <c r="D25985" s="89"/>
      <c r="E25985" s="89"/>
      <c r="F25985" s="89">
        <f>Table3[[#This Row],[Yield]]/100*(1+F25984)</f>
        <v>0</v>
      </c>
    </row>
    <row r="25986" spans="1:6" x14ac:dyDescent="0.2">
      <c r="A25986" s="88">
        <v>32938</v>
      </c>
      <c r="B25986" s="89">
        <v>2676.8</v>
      </c>
      <c r="C25986" s="89">
        <f>LN(Table3[[#This Row],[Value]]/B25985)</f>
        <v>1.0232236992621177E-2</v>
      </c>
      <c r="D25986" s="89"/>
      <c r="E25986" s="89"/>
      <c r="F25986" s="89">
        <f>Table3[[#This Row],[Yield]]/100*(1+F25985)</f>
        <v>0</v>
      </c>
    </row>
    <row r="25987" spans="1:6" x14ac:dyDescent="0.2">
      <c r="A25987" s="88">
        <v>32939</v>
      </c>
      <c r="B25987" s="89">
        <v>2669.59</v>
      </c>
      <c r="C25987" s="89">
        <f>LN(Table3[[#This Row],[Value]]/B25986)</f>
        <v>-2.697148681943672E-3</v>
      </c>
      <c r="D25987" s="89"/>
      <c r="E25987" s="89"/>
      <c r="F25987" s="89">
        <f>Table3[[#This Row],[Yield]]/100*(1+F25986)</f>
        <v>0</v>
      </c>
    </row>
    <row r="25988" spans="1:6" x14ac:dyDescent="0.2">
      <c r="A25988" s="88">
        <v>32940</v>
      </c>
      <c r="B25988" s="89">
        <v>2696.17</v>
      </c>
      <c r="C25988" s="89">
        <f>LN(Table3[[#This Row],[Value]]/B25987)</f>
        <v>9.9073448734338047E-3</v>
      </c>
      <c r="D25988" s="89"/>
      <c r="E25988" s="89"/>
      <c r="F25988" s="89">
        <f>Table3[[#This Row],[Yield]]/100*(1+F25987)</f>
        <v>0</v>
      </c>
    </row>
    <row r="25989" spans="1:6" x14ac:dyDescent="0.2">
      <c r="A25989" s="88">
        <v>32941</v>
      </c>
      <c r="B25989" s="89">
        <v>2683.33</v>
      </c>
      <c r="C25989" s="89">
        <f>LN(Table3[[#This Row],[Value]]/B25988)</f>
        <v>-4.7736869163467269E-3</v>
      </c>
      <c r="D25989" s="89"/>
      <c r="E25989" s="89"/>
      <c r="F25989" s="89">
        <f>Table3[[#This Row],[Yield]]/100*(1+F25988)</f>
        <v>0</v>
      </c>
    </row>
    <row r="25990" spans="1:6" x14ac:dyDescent="0.2">
      <c r="A25990" s="88">
        <v>32944</v>
      </c>
      <c r="B25990" s="89">
        <v>2686.71</v>
      </c>
      <c r="C25990" s="89">
        <f>LN(Table3[[#This Row],[Value]]/B25989)</f>
        <v>1.2588362270480656E-3</v>
      </c>
      <c r="D25990" s="89"/>
      <c r="E25990" s="89"/>
      <c r="F25990" s="89">
        <f>Table3[[#This Row],[Yield]]/100*(1+F25989)</f>
        <v>0</v>
      </c>
    </row>
    <row r="25991" spans="1:6" x14ac:dyDescent="0.2">
      <c r="A25991" s="88">
        <v>32945</v>
      </c>
      <c r="B25991" s="89">
        <v>2674.55</v>
      </c>
      <c r="C25991" s="89">
        <f>LN(Table3[[#This Row],[Value]]/B25990)</f>
        <v>-4.5362548550038333E-3</v>
      </c>
      <c r="D25991" s="89"/>
      <c r="E25991" s="89"/>
      <c r="F25991" s="89">
        <f>Table3[[#This Row],[Yield]]/100*(1+F25990)</f>
        <v>0</v>
      </c>
    </row>
    <row r="25992" spans="1:6" x14ac:dyDescent="0.2">
      <c r="A25992" s="88">
        <v>32946</v>
      </c>
      <c r="B25992" s="89">
        <v>2687.84</v>
      </c>
      <c r="C25992" s="89">
        <f>LN(Table3[[#This Row],[Value]]/B25991)</f>
        <v>4.9567551821571394E-3</v>
      </c>
      <c r="D25992" s="89"/>
      <c r="E25992" s="89"/>
      <c r="F25992" s="89">
        <f>Table3[[#This Row],[Yield]]/100*(1+F25991)</f>
        <v>0</v>
      </c>
    </row>
    <row r="25993" spans="1:6" x14ac:dyDescent="0.2">
      <c r="A25993" s="88">
        <v>32947</v>
      </c>
      <c r="B25993" s="89">
        <v>2695.72</v>
      </c>
      <c r="C25993" s="89">
        <f>LN(Table3[[#This Row],[Value]]/B25992)</f>
        <v>2.927433009957381E-3</v>
      </c>
      <c r="D25993" s="89"/>
      <c r="E25993" s="89"/>
      <c r="F25993" s="89">
        <f>Table3[[#This Row],[Yield]]/100*(1+F25992)</f>
        <v>0</v>
      </c>
    </row>
    <row r="25994" spans="1:6" x14ac:dyDescent="0.2">
      <c r="A25994" s="88">
        <v>32948</v>
      </c>
      <c r="B25994" s="89">
        <v>2741.22</v>
      </c>
      <c r="C25994" s="89">
        <f>LN(Table3[[#This Row],[Value]]/B25993)</f>
        <v>1.6737746687902646E-2</v>
      </c>
      <c r="D25994" s="89"/>
      <c r="E25994" s="89"/>
      <c r="F25994" s="89">
        <f>Table3[[#This Row],[Yield]]/100*(1+F25993)</f>
        <v>0</v>
      </c>
    </row>
    <row r="25995" spans="1:6" x14ac:dyDescent="0.2">
      <c r="A25995" s="88">
        <v>32951</v>
      </c>
      <c r="B25995" s="89">
        <v>2755.63</v>
      </c>
      <c r="C25995" s="89">
        <f>LN(Table3[[#This Row],[Value]]/B25994)</f>
        <v>5.2430148211933128E-3</v>
      </c>
      <c r="D25995" s="89"/>
      <c r="E25995" s="89"/>
      <c r="F25995" s="89">
        <f>Table3[[#This Row],[Yield]]/100*(1+F25994)</f>
        <v>0</v>
      </c>
    </row>
    <row r="25996" spans="1:6" x14ac:dyDescent="0.2">
      <c r="A25996" s="88">
        <v>32952</v>
      </c>
      <c r="B25996" s="89">
        <v>2738.74</v>
      </c>
      <c r="C25996" s="89">
        <f>LN(Table3[[#This Row],[Value]]/B25995)</f>
        <v>-6.1481309787231285E-3</v>
      </c>
      <c r="D25996" s="89"/>
      <c r="E25996" s="89"/>
      <c r="F25996" s="89">
        <f>Table3[[#This Row],[Yield]]/100*(1+F25995)</f>
        <v>0</v>
      </c>
    </row>
    <row r="25997" spans="1:6" x14ac:dyDescent="0.2">
      <c r="A25997" s="88">
        <v>32953</v>
      </c>
      <c r="B25997" s="89">
        <v>2727.93</v>
      </c>
      <c r="C25997" s="89">
        <f>LN(Table3[[#This Row],[Value]]/B25996)</f>
        <v>-3.9548807921474987E-3</v>
      </c>
      <c r="D25997" s="89"/>
      <c r="E25997" s="89"/>
      <c r="F25997" s="89">
        <f>Table3[[#This Row],[Yield]]/100*(1+F25996)</f>
        <v>0</v>
      </c>
    </row>
    <row r="25998" spans="1:6" x14ac:dyDescent="0.2">
      <c r="A25998" s="88">
        <v>32954</v>
      </c>
      <c r="B25998" s="89">
        <v>2695.72</v>
      </c>
      <c r="C25998" s="89">
        <f>LN(Table3[[#This Row],[Value]]/B25997)</f>
        <v>-1.1877749738225344E-2</v>
      </c>
      <c r="D25998" s="89"/>
      <c r="E25998" s="89"/>
      <c r="F25998" s="89">
        <f>Table3[[#This Row],[Yield]]/100*(1+F25997)</f>
        <v>0</v>
      </c>
    </row>
    <row r="25999" spans="1:6" x14ac:dyDescent="0.2">
      <c r="A25999" s="88">
        <v>32955</v>
      </c>
      <c r="B25999" s="89">
        <v>2704.28</v>
      </c>
      <c r="C25999" s="89">
        <f>LN(Table3[[#This Row],[Value]]/B25998)</f>
        <v>3.1703730258895212E-3</v>
      </c>
      <c r="D25999" s="89"/>
      <c r="E25999" s="89"/>
      <c r="F25999" s="89">
        <f>Table3[[#This Row],[Yield]]/100*(1+F25998)</f>
        <v>0</v>
      </c>
    </row>
    <row r="26000" spans="1:6" x14ac:dyDescent="0.2">
      <c r="A26000" s="88">
        <v>32958</v>
      </c>
      <c r="B26000" s="89">
        <v>2707.66</v>
      </c>
      <c r="C26000" s="89">
        <f>LN(Table3[[#This Row],[Value]]/B25999)</f>
        <v>1.2490901375341239E-3</v>
      </c>
      <c r="D26000" s="89"/>
      <c r="E26000" s="89"/>
      <c r="F26000" s="89">
        <f>Table3[[#This Row],[Yield]]/100*(1+F25999)</f>
        <v>0</v>
      </c>
    </row>
    <row r="26001" spans="1:6" x14ac:dyDescent="0.2">
      <c r="A26001" s="88">
        <v>32959</v>
      </c>
      <c r="B26001" s="89">
        <v>2736.94</v>
      </c>
      <c r="C26001" s="89">
        <f>LN(Table3[[#This Row],[Value]]/B26000)</f>
        <v>1.0755714752904438E-2</v>
      </c>
      <c r="D26001" s="89"/>
      <c r="E26001" s="89"/>
      <c r="F26001" s="89">
        <f>Table3[[#This Row],[Yield]]/100*(1+F26000)</f>
        <v>0</v>
      </c>
    </row>
    <row r="26002" spans="1:6" x14ac:dyDescent="0.2">
      <c r="A26002" s="88">
        <v>32960</v>
      </c>
      <c r="B26002" s="89">
        <v>2743.69</v>
      </c>
      <c r="C26002" s="89">
        <f>LN(Table3[[#This Row],[Value]]/B26001)</f>
        <v>2.4632217146373929E-3</v>
      </c>
      <c r="D26002" s="89"/>
      <c r="E26002" s="89"/>
      <c r="F26002" s="89">
        <f>Table3[[#This Row],[Yield]]/100*(1+F26001)</f>
        <v>0</v>
      </c>
    </row>
    <row r="26003" spans="1:6" x14ac:dyDescent="0.2">
      <c r="A26003" s="88">
        <v>32961</v>
      </c>
      <c r="B26003" s="89">
        <v>2727.7</v>
      </c>
      <c r="C26003" s="89">
        <f>LN(Table3[[#This Row],[Value]]/B26002)</f>
        <v>-5.8449664611790724E-3</v>
      </c>
      <c r="D26003" s="89"/>
      <c r="E26003" s="89"/>
      <c r="F26003" s="89">
        <f>Table3[[#This Row],[Yield]]/100*(1+F26002)</f>
        <v>0</v>
      </c>
    </row>
    <row r="26004" spans="1:6" x14ac:dyDescent="0.2">
      <c r="A26004" s="88">
        <v>32962</v>
      </c>
      <c r="B26004" s="89">
        <v>2707.21</v>
      </c>
      <c r="C26004" s="89">
        <f>LN(Table3[[#This Row],[Value]]/B26003)</f>
        <v>-7.5401789831381245E-3</v>
      </c>
      <c r="D26004" s="89"/>
      <c r="E26004" s="89"/>
      <c r="F26004" s="89">
        <f>Table3[[#This Row],[Yield]]/100*(1+F26003)</f>
        <v>0</v>
      </c>
    </row>
    <row r="26005" spans="1:6" x14ac:dyDescent="0.2">
      <c r="A26005" s="88">
        <v>32965</v>
      </c>
      <c r="B26005" s="89">
        <v>2700.45</v>
      </c>
      <c r="C26005" s="89">
        <f>LN(Table3[[#This Row],[Value]]/B26004)</f>
        <v>-2.5001584867686715E-3</v>
      </c>
      <c r="D26005" s="89"/>
      <c r="E26005" s="89"/>
      <c r="F26005" s="89">
        <f>Table3[[#This Row],[Yield]]/100*(1+F26004)</f>
        <v>0</v>
      </c>
    </row>
    <row r="26006" spans="1:6" x14ac:dyDescent="0.2">
      <c r="A26006" s="88">
        <v>32966</v>
      </c>
      <c r="B26006" s="89">
        <v>2736.71</v>
      </c>
      <c r="C26006" s="89">
        <f>LN(Table3[[#This Row],[Value]]/B26005)</f>
        <v>1.3338043229616806E-2</v>
      </c>
      <c r="D26006" s="89"/>
      <c r="E26006" s="89"/>
      <c r="F26006" s="89">
        <f>Table3[[#This Row],[Yield]]/100*(1+F26005)</f>
        <v>0</v>
      </c>
    </row>
    <row r="26007" spans="1:6" x14ac:dyDescent="0.2">
      <c r="A26007" s="88">
        <v>32967</v>
      </c>
      <c r="B26007" s="89">
        <v>2719.37</v>
      </c>
      <c r="C26007" s="89">
        <f>LN(Table3[[#This Row],[Value]]/B26006)</f>
        <v>-6.356233185883603E-3</v>
      </c>
      <c r="D26007" s="89"/>
      <c r="E26007" s="89"/>
      <c r="F26007" s="89">
        <f>Table3[[#This Row],[Yield]]/100*(1+F26006)</f>
        <v>0</v>
      </c>
    </row>
    <row r="26008" spans="1:6" x14ac:dyDescent="0.2">
      <c r="A26008" s="88">
        <v>32968</v>
      </c>
      <c r="B26008" s="89">
        <v>2721.17</v>
      </c>
      <c r="C26008" s="89">
        <f>LN(Table3[[#This Row],[Value]]/B26007)</f>
        <v>6.6169904666708921E-4</v>
      </c>
      <c r="D26008" s="89"/>
      <c r="E26008" s="89"/>
      <c r="F26008" s="89">
        <f>Table3[[#This Row],[Yield]]/100*(1+F26007)</f>
        <v>0</v>
      </c>
    </row>
    <row r="26009" spans="1:6" x14ac:dyDescent="0.2">
      <c r="A26009" s="88">
        <v>32969</v>
      </c>
      <c r="B26009" s="89">
        <v>2717.12</v>
      </c>
      <c r="C26009" s="89">
        <f>LN(Table3[[#This Row],[Value]]/B26008)</f>
        <v>-1.4894390511428234E-3</v>
      </c>
      <c r="D26009" s="89"/>
      <c r="E26009" s="89"/>
      <c r="F26009" s="89">
        <f>Table3[[#This Row],[Yield]]/100*(1+F26008)</f>
        <v>0</v>
      </c>
    </row>
    <row r="26010" spans="1:6" x14ac:dyDescent="0.2">
      <c r="A26010" s="88">
        <v>32972</v>
      </c>
      <c r="B26010" s="89">
        <v>2722.07</v>
      </c>
      <c r="C26010" s="89">
        <f>LN(Table3[[#This Row],[Value]]/B26009)</f>
        <v>1.8201244547633362E-3</v>
      </c>
      <c r="D26010" s="89"/>
      <c r="E26010" s="89"/>
      <c r="F26010" s="89">
        <f>Table3[[#This Row],[Yield]]/100*(1+F26009)</f>
        <v>0</v>
      </c>
    </row>
    <row r="26011" spans="1:6" x14ac:dyDescent="0.2">
      <c r="A26011" s="88">
        <v>32973</v>
      </c>
      <c r="B26011" s="89">
        <v>2731.08</v>
      </c>
      <c r="C26011" s="89">
        <f>LN(Table3[[#This Row],[Value]]/B26010)</f>
        <v>3.3045150780605763E-3</v>
      </c>
      <c r="D26011" s="89"/>
      <c r="E26011" s="89"/>
      <c r="F26011" s="89">
        <f>Table3[[#This Row],[Yield]]/100*(1+F26010)</f>
        <v>0</v>
      </c>
    </row>
    <row r="26012" spans="1:6" x14ac:dyDescent="0.2">
      <c r="A26012" s="88">
        <v>32974</v>
      </c>
      <c r="B26012" s="89">
        <v>2729.73</v>
      </c>
      <c r="C26012" s="89">
        <f>LN(Table3[[#This Row],[Value]]/B26011)</f>
        <v>-4.9443215475435879E-4</v>
      </c>
      <c r="D26012" s="89"/>
      <c r="E26012" s="89"/>
      <c r="F26012" s="89">
        <f>Table3[[#This Row],[Yield]]/100*(1+F26011)</f>
        <v>0</v>
      </c>
    </row>
    <row r="26013" spans="1:6" x14ac:dyDescent="0.2">
      <c r="A26013" s="88">
        <v>32975</v>
      </c>
      <c r="B26013" s="89">
        <v>2751.8</v>
      </c>
      <c r="C26013" s="89">
        <f>LN(Table3[[#This Row],[Value]]/B26012)</f>
        <v>8.0525398046479395E-3</v>
      </c>
      <c r="D26013" s="89"/>
      <c r="E26013" s="89"/>
      <c r="F26013" s="89">
        <f>Table3[[#This Row],[Yield]]/100*(1+F26012)</f>
        <v>0</v>
      </c>
    </row>
    <row r="26014" spans="1:6" x14ac:dyDescent="0.2">
      <c r="A26014" s="88">
        <v>32979</v>
      </c>
      <c r="B26014" s="89">
        <v>2763.06</v>
      </c>
      <c r="C26014" s="89">
        <f>LN(Table3[[#This Row],[Value]]/B26013)</f>
        <v>4.0835182205232606E-3</v>
      </c>
      <c r="D26014" s="89"/>
      <c r="E26014" s="89"/>
      <c r="F26014" s="89">
        <f>Table3[[#This Row],[Yield]]/100*(1+F26013)</f>
        <v>0</v>
      </c>
    </row>
    <row r="26015" spans="1:6" x14ac:dyDescent="0.2">
      <c r="A26015" s="88">
        <v>32980</v>
      </c>
      <c r="B26015" s="89">
        <v>2765.77</v>
      </c>
      <c r="C26015" s="89">
        <f>LN(Table3[[#This Row],[Value]]/B26014)</f>
        <v>9.8031598621420519E-4</v>
      </c>
      <c r="D26015" s="89"/>
      <c r="E26015" s="89"/>
      <c r="F26015" s="89">
        <f>Table3[[#This Row],[Yield]]/100*(1+F26014)</f>
        <v>0</v>
      </c>
    </row>
    <row r="26016" spans="1:6" x14ac:dyDescent="0.2">
      <c r="A26016" s="88">
        <v>32981</v>
      </c>
      <c r="B26016" s="89">
        <v>2732.88</v>
      </c>
      <c r="C26016" s="89">
        <f>LN(Table3[[#This Row],[Value]]/B26015)</f>
        <v>-1.1963079029994236E-2</v>
      </c>
      <c r="D26016" s="89"/>
      <c r="E26016" s="89"/>
      <c r="F26016" s="89">
        <f>Table3[[#This Row],[Yield]]/100*(1+F26015)</f>
        <v>0</v>
      </c>
    </row>
    <row r="26017" spans="1:6" x14ac:dyDescent="0.2">
      <c r="A26017" s="88">
        <v>32982</v>
      </c>
      <c r="B26017" s="89">
        <v>2711.94</v>
      </c>
      <c r="C26017" s="89">
        <f>LN(Table3[[#This Row],[Value]]/B26016)</f>
        <v>-7.6917522487153457E-3</v>
      </c>
      <c r="D26017" s="89"/>
      <c r="E26017" s="89"/>
      <c r="F26017" s="89">
        <f>Table3[[#This Row],[Yield]]/100*(1+F26016)</f>
        <v>0</v>
      </c>
    </row>
    <row r="26018" spans="1:6" x14ac:dyDescent="0.2">
      <c r="A26018" s="88">
        <v>32983</v>
      </c>
      <c r="B26018" s="89">
        <v>2695.95</v>
      </c>
      <c r="C26018" s="89">
        <f>LN(Table3[[#This Row],[Value]]/B26017)</f>
        <v>-5.9135990555906669E-3</v>
      </c>
      <c r="D26018" s="89"/>
      <c r="E26018" s="89"/>
      <c r="F26018" s="89">
        <f>Table3[[#This Row],[Yield]]/100*(1+F26017)</f>
        <v>0</v>
      </c>
    </row>
    <row r="26019" spans="1:6" x14ac:dyDescent="0.2">
      <c r="A26019" s="88">
        <v>32986</v>
      </c>
      <c r="B26019" s="89">
        <v>2666.67</v>
      </c>
      <c r="C26019" s="89">
        <f>LN(Table3[[#This Row],[Value]]/B26018)</f>
        <v>-1.0920143873071171E-2</v>
      </c>
      <c r="D26019" s="89"/>
      <c r="E26019" s="89"/>
      <c r="F26019" s="89">
        <f>Table3[[#This Row],[Yield]]/100*(1+F26018)</f>
        <v>0</v>
      </c>
    </row>
    <row r="26020" spans="1:6" x14ac:dyDescent="0.2">
      <c r="A26020" s="88">
        <v>32987</v>
      </c>
      <c r="B26020" s="89">
        <v>2654.5</v>
      </c>
      <c r="C26020" s="89">
        <f>LN(Table3[[#This Row],[Value]]/B26019)</f>
        <v>-4.5741899693559273E-3</v>
      </c>
      <c r="D26020" s="89"/>
      <c r="E26020" s="89"/>
      <c r="F26020" s="89">
        <f>Table3[[#This Row],[Yield]]/100*(1+F26019)</f>
        <v>0</v>
      </c>
    </row>
    <row r="26021" spans="1:6" x14ac:dyDescent="0.2">
      <c r="A26021" s="88">
        <v>32988</v>
      </c>
      <c r="B26021" s="89">
        <v>2666.44</v>
      </c>
      <c r="C26021" s="89">
        <f>LN(Table3[[#This Row],[Value]]/B26020)</f>
        <v>4.4879363574323447E-3</v>
      </c>
      <c r="D26021" s="89"/>
      <c r="E26021" s="89"/>
      <c r="F26021" s="89">
        <f>Table3[[#This Row],[Yield]]/100*(1+F26020)</f>
        <v>0</v>
      </c>
    </row>
    <row r="26022" spans="1:6" x14ac:dyDescent="0.2">
      <c r="A26022" s="88">
        <v>32989</v>
      </c>
      <c r="B26022" s="89">
        <v>2676.58</v>
      </c>
      <c r="C26022" s="89">
        <f>LN(Table3[[#This Row],[Value]]/B26021)</f>
        <v>3.7956107870177509E-3</v>
      </c>
      <c r="D26022" s="89"/>
      <c r="E26022" s="89"/>
      <c r="F26022" s="89">
        <f>Table3[[#This Row],[Yield]]/100*(1+F26021)</f>
        <v>0</v>
      </c>
    </row>
    <row r="26023" spans="1:6" x14ac:dyDescent="0.2">
      <c r="A26023" s="88">
        <v>32990</v>
      </c>
      <c r="B26023" s="89">
        <v>2645.05</v>
      </c>
      <c r="C26023" s="89">
        <f>LN(Table3[[#This Row],[Value]]/B26022)</f>
        <v>-1.1849891462764717E-2</v>
      </c>
      <c r="D26023" s="89"/>
      <c r="E26023" s="89"/>
      <c r="F26023" s="89">
        <f>Table3[[#This Row],[Yield]]/100*(1+F26022)</f>
        <v>0</v>
      </c>
    </row>
    <row r="26024" spans="1:6" x14ac:dyDescent="0.2">
      <c r="A26024" s="88">
        <v>32993</v>
      </c>
      <c r="B26024" s="89">
        <v>2656.76</v>
      </c>
      <c r="C26024" s="89">
        <f>LN(Table3[[#This Row],[Value]]/B26023)</f>
        <v>4.4173665376744291E-3</v>
      </c>
      <c r="D26024" s="89"/>
      <c r="E26024" s="89"/>
      <c r="F26024" s="89">
        <f>Table3[[#This Row],[Yield]]/100*(1+F26023)</f>
        <v>0</v>
      </c>
    </row>
    <row r="26025" spans="1:6" x14ac:dyDescent="0.2">
      <c r="A26025" s="88">
        <v>32994</v>
      </c>
      <c r="B26025" s="89">
        <v>2668.92</v>
      </c>
      <c r="C26025" s="89">
        <f>LN(Table3[[#This Row],[Value]]/B26024)</f>
        <v>4.5665609392669384E-3</v>
      </c>
      <c r="D26025" s="89"/>
      <c r="E26025" s="89"/>
      <c r="F26025" s="89">
        <f>Table3[[#This Row],[Yield]]/100*(1+F26024)</f>
        <v>0</v>
      </c>
    </row>
    <row r="26026" spans="1:6" x14ac:dyDescent="0.2">
      <c r="A26026" s="88">
        <v>32995</v>
      </c>
      <c r="B26026" s="89">
        <v>2689.64</v>
      </c>
      <c r="C26026" s="89">
        <f>LN(Table3[[#This Row],[Value]]/B26025)</f>
        <v>7.7334594613501654E-3</v>
      </c>
      <c r="D26026" s="89"/>
      <c r="E26026" s="89"/>
      <c r="F26026" s="89">
        <f>Table3[[#This Row],[Yield]]/100*(1+F26025)</f>
        <v>0</v>
      </c>
    </row>
    <row r="26027" spans="1:6" x14ac:dyDescent="0.2">
      <c r="A26027" s="88">
        <v>32996</v>
      </c>
      <c r="B26027" s="89">
        <v>2696.17</v>
      </c>
      <c r="C26027" s="89">
        <f>LN(Table3[[#This Row],[Value]]/B26026)</f>
        <v>2.4248917803465467E-3</v>
      </c>
      <c r="D26027" s="89"/>
      <c r="E26027" s="89"/>
      <c r="F26027" s="89">
        <f>Table3[[#This Row],[Yield]]/100*(1+F26026)</f>
        <v>0</v>
      </c>
    </row>
    <row r="26028" spans="1:6" x14ac:dyDescent="0.2">
      <c r="A26028" s="88">
        <v>32997</v>
      </c>
      <c r="B26028" s="89">
        <v>2710.36</v>
      </c>
      <c r="C26028" s="89">
        <f>LN(Table3[[#This Row],[Value]]/B26027)</f>
        <v>5.2492199554823159E-3</v>
      </c>
      <c r="D26028" s="89"/>
      <c r="E26028" s="89"/>
      <c r="F26028" s="89">
        <f>Table3[[#This Row],[Yield]]/100*(1+F26027)</f>
        <v>0</v>
      </c>
    </row>
    <row r="26029" spans="1:6" x14ac:dyDescent="0.2">
      <c r="A26029" s="88">
        <v>33000</v>
      </c>
      <c r="B26029" s="89">
        <v>2721.62</v>
      </c>
      <c r="C26029" s="89">
        <f>LN(Table3[[#This Row],[Value]]/B26028)</f>
        <v>4.1458238535240334E-3</v>
      </c>
      <c r="D26029" s="89"/>
      <c r="E26029" s="89"/>
      <c r="F26029" s="89">
        <f>Table3[[#This Row],[Yield]]/100*(1+F26028)</f>
        <v>0</v>
      </c>
    </row>
    <row r="26030" spans="1:6" x14ac:dyDescent="0.2">
      <c r="A26030" s="88">
        <v>33001</v>
      </c>
      <c r="B26030" s="89">
        <v>2733.56</v>
      </c>
      <c r="C26030" s="89">
        <f>LN(Table3[[#This Row],[Value]]/B26029)</f>
        <v>4.3774977422075543E-3</v>
      </c>
      <c r="D26030" s="89"/>
      <c r="E26030" s="89"/>
      <c r="F26030" s="89">
        <f>Table3[[#This Row],[Yield]]/100*(1+F26029)</f>
        <v>0</v>
      </c>
    </row>
    <row r="26031" spans="1:6" x14ac:dyDescent="0.2">
      <c r="A26031" s="88">
        <v>33002</v>
      </c>
      <c r="B26031" s="89">
        <v>2732.88</v>
      </c>
      <c r="C26031" s="89">
        <f>LN(Table3[[#This Row],[Value]]/B26030)</f>
        <v>-2.487908048043386E-4</v>
      </c>
      <c r="D26031" s="89"/>
      <c r="E26031" s="89"/>
      <c r="F26031" s="89">
        <f>Table3[[#This Row],[Yield]]/100*(1+F26030)</f>
        <v>0</v>
      </c>
    </row>
    <row r="26032" spans="1:6" x14ac:dyDescent="0.2">
      <c r="A26032" s="88">
        <v>33003</v>
      </c>
      <c r="B26032" s="89">
        <v>2738.51</v>
      </c>
      <c r="C26032" s="89">
        <f>LN(Table3[[#This Row],[Value]]/B26031)</f>
        <v>2.057978680755895E-3</v>
      </c>
      <c r="D26032" s="89"/>
      <c r="E26032" s="89"/>
      <c r="F26032" s="89">
        <f>Table3[[#This Row],[Yield]]/100*(1+F26031)</f>
        <v>0</v>
      </c>
    </row>
    <row r="26033" spans="1:6" x14ac:dyDescent="0.2">
      <c r="A26033" s="88">
        <v>33004</v>
      </c>
      <c r="B26033" s="89">
        <v>2801.58</v>
      </c>
      <c r="C26033" s="89">
        <f>LN(Table3[[#This Row],[Value]]/B26032)</f>
        <v>2.2769566877049837E-2</v>
      </c>
      <c r="D26033" s="89"/>
      <c r="E26033" s="89"/>
      <c r="F26033" s="89">
        <f>Table3[[#This Row],[Yield]]/100*(1+F26032)</f>
        <v>0</v>
      </c>
    </row>
    <row r="26034" spans="1:6" x14ac:dyDescent="0.2">
      <c r="A26034" s="88">
        <v>33007</v>
      </c>
      <c r="B26034" s="89">
        <v>2821.53</v>
      </c>
      <c r="C26034" s="89">
        <f>LN(Table3[[#This Row],[Value]]/B26033)</f>
        <v>7.0957472666154037E-3</v>
      </c>
      <c r="D26034" s="89"/>
      <c r="E26034" s="89"/>
      <c r="F26034" s="89">
        <f>Table3[[#This Row],[Yield]]/100*(1+F26033)</f>
        <v>0</v>
      </c>
    </row>
    <row r="26035" spans="1:6" x14ac:dyDescent="0.2">
      <c r="A26035" s="88">
        <v>33008</v>
      </c>
      <c r="B26035" s="89">
        <v>2822.45</v>
      </c>
      <c r="C26035" s="89">
        <f>LN(Table3[[#This Row],[Value]]/B26034)</f>
        <v>3.2601108017683866E-4</v>
      </c>
      <c r="D26035" s="89"/>
      <c r="E26035" s="89"/>
      <c r="F26035" s="89">
        <f>Table3[[#This Row],[Yield]]/100*(1+F26034)</f>
        <v>0</v>
      </c>
    </row>
    <row r="26036" spans="1:6" x14ac:dyDescent="0.2">
      <c r="A26036" s="88">
        <v>33009</v>
      </c>
      <c r="B26036" s="89">
        <v>2819.68</v>
      </c>
      <c r="C26036" s="89">
        <f>LN(Table3[[#This Row],[Value]]/B26035)</f>
        <v>-9.8189875899783868E-4</v>
      </c>
      <c r="D26036" s="89"/>
      <c r="E26036" s="89"/>
      <c r="F26036" s="89">
        <f>Table3[[#This Row],[Yield]]/100*(1+F26035)</f>
        <v>0</v>
      </c>
    </row>
    <row r="26037" spans="1:6" x14ac:dyDescent="0.2">
      <c r="A26037" s="88">
        <v>33010</v>
      </c>
      <c r="B26037" s="89">
        <v>2831.71</v>
      </c>
      <c r="C26037" s="89">
        <f>LN(Table3[[#This Row],[Value]]/B26036)</f>
        <v>4.2573661242539442E-3</v>
      </c>
      <c r="D26037" s="89"/>
      <c r="E26037" s="89"/>
      <c r="F26037" s="89">
        <f>Table3[[#This Row],[Yield]]/100*(1+F26036)</f>
        <v>0</v>
      </c>
    </row>
    <row r="26038" spans="1:6" x14ac:dyDescent="0.2">
      <c r="A26038" s="88">
        <v>33011</v>
      </c>
      <c r="B26038" s="89">
        <v>2819.91</v>
      </c>
      <c r="C26038" s="89">
        <f>LN(Table3[[#This Row],[Value]]/B26037)</f>
        <v>-4.1757999110620799E-3</v>
      </c>
      <c r="D26038" s="89"/>
      <c r="E26038" s="89"/>
      <c r="F26038" s="89">
        <f>Table3[[#This Row],[Yield]]/100*(1+F26037)</f>
        <v>0</v>
      </c>
    </row>
    <row r="26039" spans="1:6" x14ac:dyDescent="0.2">
      <c r="A26039" s="88">
        <v>33014</v>
      </c>
      <c r="B26039" s="89">
        <v>2844.68</v>
      </c>
      <c r="C26039" s="89">
        <f>LN(Table3[[#This Row],[Value]]/B26038)</f>
        <v>8.7456136734173733E-3</v>
      </c>
      <c r="D26039" s="89"/>
      <c r="E26039" s="89"/>
      <c r="F26039" s="89">
        <f>Table3[[#This Row],[Yield]]/100*(1+F26038)</f>
        <v>0</v>
      </c>
    </row>
    <row r="26040" spans="1:6" x14ac:dyDescent="0.2">
      <c r="A26040" s="88">
        <v>33015</v>
      </c>
      <c r="B26040" s="89">
        <v>2852.23</v>
      </c>
      <c r="C26040" s="89">
        <f>LN(Table3[[#This Row],[Value]]/B26039)</f>
        <v>2.6505612411621285E-3</v>
      </c>
      <c r="D26040" s="89"/>
      <c r="E26040" s="89"/>
      <c r="F26040" s="89">
        <f>Table3[[#This Row],[Yield]]/100*(1+F26039)</f>
        <v>0</v>
      </c>
    </row>
    <row r="26041" spans="1:6" x14ac:dyDescent="0.2">
      <c r="A26041" s="88">
        <v>33016</v>
      </c>
      <c r="B26041" s="89">
        <v>2856.26</v>
      </c>
      <c r="C26041" s="89">
        <f>LN(Table3[[#This Row],[Value]]/B26040)</f>
        <v>1.4119322866472511E-3</v>
      </c>
      <c r="D26041" s="89"/>
      <c r="E26041" s="89"/>
      <c r="F26041" s="89">
        <f>Table3[[#This Row],[Yield]]/100*(1+F26040)</f>
        <v>0</v>
      </c>
    </row>
    <row r="26042" spans="1:6" x14ac:dyDescent="0.2">
      <c r="A26042" s="88">
        <v>33017</v>
      </c>
      <c r="B26042" s="89">
        <v>2855.55</v>
      </c>
      <c r="C26042" s="89">
        <f>LN(Table3[[#This Row],[Value]]/B26041)</f>
        <v>-2.4860771057051717E-4</v>
      </c>
      <c r="D26042" s="89"/>
      <c r="E26042" s="89"/>
      <c r="F26042" s="89">
        <f>Table3[[#This Row],[Yield]]/100*(1+F26041)</f>
        <v>0</v>
      </c>
    </row>
    <row r="26043" spans="1:6" x14ac:dyDescent="0.2">
      <c r="A26043" s="88">
        <v>33018</v>
      </c>
      <c r="B26043" s="89">
        <v>2820.92</v>
      </c>
      <c r="C26043" s="89">
        <f>LN(Table3[[#This Row],[Value]]/B26042)</f>
        <v>-1.2201396158063963E-2</v>
      </c>
      <c r="D26043" s="89"/>
      <c r="E26043" s="89"/>
      <c r="F26043" s="89">
        <f>Table3[[#This Row],[Yield]]/100*(1+F26042)</f>
        <v>0</v>
      </c>
    </row>
    <row r="26044" spans="1:6" x14ac:dyDescent="0.2">
      <c r="A26044" s="88">
        <v>33022</v>
      </c>
      <c r="B26044" s="89">
        <v>2870.49</v>
      </c>
      <c r="C26044" s="89">
        <f>LN(Table3[[#This Row],[Value]]/B26043)</f>
        <v>1.7419674026140929E-2</v>
      </c>
      <c r="D26044" s="89"/>
      <c r="E26044" s="89"/>
      <c r="F26044" s="89">
        <f>Table3[[#This Row],[Yield]]/100*(1+F26043)</f>
        <v>0</v>
      </c>
    </row>
    <row r="26045" spans="1:6" x14ac:dyDescent="0.2">
      <c r="A26045" s="88">
        <v>33023</v>
      </c>
      <c r="B26045" s="89">
        <v>2878.56</v>
      </c>
      <c r="C26045" s="89">
        <f>LN(Table3[[#This Row],[Value]]/B26044)</f>
        <v>2.8074222003246769E-3</v>
      </c>
      <c r="D26045" s="89"/>
      <c r="E26045" s="89"/>
      <c r="F26045" s="89">
        <f>Table3[[#This Row],[Yield]]/100*(1+F26044)</f>
        <v>0</v>
      </c>
    </row>
    <row r="26046" spans="1:6" x14ac:dyDescent="0.2">
      <c r="A26046" s="88">
        <v>33024</v>
      </c>
      <c r="B26046" s="89">
        <v>2876.66</v>
      </c>
      <c r="C26046" s="89">
        <f>LN(Table3[[#This Row],[Value]]/B26045)</f>
        <v>-6.6027017873393273E-4</v>
      </c>
      <c r="D26046" s="89"/>
      <c r="E26046" s="89"/>
      <c r="F26046" s="89">
        <f>Table3[[#This Row],[Yield]]/100*(1+F26045)</f>
        <v>0</v>
      </c>
    </row>
    <row r="26047" spans="1:6" x14ac:dyDescent="0.2">
      <c r="A26047" s="88">
        <v>33025</v>
      </c>
      <c r="B26047" s="89">
        <v>2900.97</v>
      </c>
      <c r="C26047" s="89">
        <f>LN(Table3[[#This Row],[Value]]/B26046)</f>
        <v>8.4152648967235292E-3</v>
      </c>
      <c r="D26047" s="89"/>
      <c r="E26047" s="89"/>
      <c r="F26047" s="89">
        <f>Table3[[#This Row],[Yield]]/100*(1+F26046)</f>
        <v>0</v>
      </c>
    </row>
    <row r="26048" spans="1:6" x14ac:dyDescent="0.2">
      <c r="A26048" s="88">
        <v>33028</v>
      </c>
      <c r="B26048" s="89">
        <v>2935.19</v>
      </c>
      <c r="C26048" s="89">
        <f>LN(Table3[[#This Row],[Value]]/B26047)</f>
        <v>1.1727023306102752E-2</v>
      </c>
      <c r="D26048" s="89"/>
      <c r="E26048" s="89"/>
      <c r="F26048" s="89">
        <f>Table3[[#This Row],[Yield]]/100*(1+F26047)</f>
        <v>0</v>
      </c>
    </row>
    <row r="26049" spans="1:6" x14ac:dyDescent="0.2">
      <c r="A26049" s="88">
        <v>33029</v>
      </c>
      <c r="B26049" s="89">
        <v>2925</v>
      </c>
      <c r="C26049" s="89">
        <f>LN(Table3[[#This Row],[Value]]/B26048)</f>
        <v>-3.4777064464445655E-3</v>
      </c>
      <c r="D26049" s="89"/>
      <c r="E26049" s="89"/>
      <c r="F26049" s="89">
        <f>Table3[[#This Row],[Yield]]/100*(1+F26048)</f>
        <v>0</v>
      </c>
    </row>
    <row r="26050" spans="1:6" x14ac:dyDescent="0.2">
      <c r="A26050" s="88">
        <v>33030</v>
      </c>
      <c r="B26050" s="89">
        <v>2911.65</v>
      </c>
      <c r="C26050" s="89">
        <f>LN(Table3[[#This Row],[Value]]/B26049)</f>
        <v>-4.5745498807468199E-3</v>
      </c>
      <c r="D26050" s="89"/>
      <c r="E26050" s="89"/>
      <c r="F26050" s="89">
        <f>Table3[[#This Row],[Yield]]/100*(1+F26049)</f>
        <v>0</v>
      </c>
    </row>
    <row r="26051" spans="1:6" x14ac:dyDescent="0.2">
      <c r="A26051" s="88">
        <v>33031</v>
      </c>
      <c r="B26051" s="89">
        <v>2897.33</v>
      </c>
      <c r="C26051" s="89">
        <f>LN(Table3[[#This Row],[Value]]/B26050)</f>
        <v>-4.9303075608643238E-3</v>
      </c>
      <c r="D26051" s="89"/>
      <c r="E26051" s="89"/>
      <c r="F26051" s="89">
        <f>Table3[[#This Row],[Yield]]/100*(1+F26050)</f>
        <v>0</v>
      </c>
    </row>
    <row r="26052" spans="1:6" x14ac:dyDescent="0.2">
      <c r="A26052" s="88">
        <v>33032</v>
      </c>
      <c r="B26052" s="89">
        <v>2862.38</v>
      </c>
      <c r="C26052" s="89">
        <f>LN(Table3[[#This Row],[Value]]/B26051)</f>
        <v>-1.2136176637956899E-2</v>
      </c>
      <c r="D26052" s="89"/>
      <c r="E26052" s="89"/>
      <c r="F26052" s="89">
        <f>Table3[[#This Row],[Yield]]/100*(1+F26051)</f>
        <v>0</v>
      </c>
    </row>
    <row r="26053" spans="1:6" x14ac:dyDescent="0.2">
      <c r="A26053" s="88">
        <v>33035</v>
      </c>
      <c r="B26053" s="89">
        <v>2892.57</v>
      </c>
      <c r="C26053" s="89">
        <f>LN(Table3[[#This Row],[Value]]/B26052)</f>
        <v>1.0491933707197545E-2</v>
      </c>
      <c r="D26053" s="89"/>
      <c r="E26053" s="89"/>
      <c r="F26053" s="89">
        <f>Table3[[#This Row],[Yield]]/100*(1+F26052)</f>
        <v>0</v>
      </c>
    </row>
    <row r="26054" spans="1:6" x14ac:dyDescent="0.2">
      <c r="A26054" s="88">
        <v>33036</v>
      </c>
      <c r="B26054" s="89">
        <v>2933.42</v>
      </c>
      <c r="C26054" s="89">
        <f>LN(Table3[[#This Row],[Value]]/B26053)</f>
        <v>1.4023597522688775E-2</v>
      </c>
      <c r="D26054" s="89"/>
      <c r="E26054" s="89"/>
      <c r="F26054" s="89">
        <f>Table3[[#This Row],[Yield]]/100*(1+F26053)</f>
        <v>0</v>
      </c>
    </row>
    <row r="26055" spans="1:6" x14ac:dyDescent="0.2">
      <c r="A26055" s="88">
        <v>33037</v>
      </c>
      <c r="B26055" s="89">
        <v>2929.7</v>
      </c>
      <c r="C26055" s="89">
        <f>LN(Table3[[#This Row],[Value]]/B26054)</f>
        <v>-1.2689491257801913E-3</v>
      </c>
      <c r="D26055" s="89"/>
      <c r="E26055" s="89"/>
      <c r="F26055" s="89">
        <f>Table3[[#This Row],[Yield]]/100*(1+F26054)</f>
        <v>0</v>
      </c>
    </row>
    <row r="26056" spans="1:6" x14ac:dyDescent="0.2">
      <c r="A26056" s="88">
        <v>33038</v>
      </c>
      <c r="B26056" s="89">
        <v>2928.22</v>
      </c>
      <c r="C26056" s="89">
        <f>LN(Table3[[#This Row],[Value]]/B26055)</f>
        <v>-5.0529881988503351E-4</v>
      </c>
      <c r="D26056" s="89"/>
      <c r="E26056" s="89"/>
      <c r="F26056" s="89">
        <f>Table3[[#This Row],[Yield]]/100*(1+F26055)</f>
        <v>0</v>
      </c>
    </row>
    <row r="26057" spans="1:6" x14ac:dyDescent="0.2">
      <c r="A26057" s="88">
        <v>33039</v>
      </c>
      <c r="B26057" s="89">
        <v>2935.89</v>
      </c>
      <c r="C26057" s="89">
        <f>LN(Table3[[#This Row],[Value]]/B26056)</f>
        <v>2.6159142218757053E-3</v>
      </c>
      <c r="D26057" s="89"/>
      <c r="E26057" s="89"/>
      <c r="F26057" s="89">
        <f>Table3[[#This Row],[Yield]]/100*(1+F26056)</f>
        <v>0</v>
      </c>
    </row>
    <row r="26058" spans="1:6" x14ac:dyDescent="0.2">
      <c r="A26058" s="88">
        <v>33042</v>
      </c>
      <c r="B26058" s="89">
        <v>2882.18</v>
      </c>
      <c r="C26058" s="89">
        <f>LN(Table3[[#This Row],[Value]]/B26057)</f>
        <v>-1.846369185601026E-2</v>
      </c>
      <c r="D26058" s="89"/>
      <c r="E26058" s="89"/>
      <c r="F26058" s="89">
        <f>Table3[[#This Row],[Yield]]/100*(1+F26057)</f>
        <v>0</v>
      </c>
    </row>
    <row r="26059" spans="1:6" x14ac:dyDescent="0.2">
      <c r="A26059" s="88">
        <v>33043</v>
      </c>
      <c r="B26059" s="89">
        <v>2893.56</v>
      </c>
      <c r="C26059" s="89">
        <f>LN(Table3[[#This Row],[Value]]/B26058)</f>
        <v>3.9406256951386338E-3</v>
      </c>
      <c r="D26059" s="89"/>
      <c r="E26059" s="89"/>
      <c r="F26059" s="89">
        <f>Table3[[#This Row],[Yield]]/100*(1+F26058)</f>
        <v>0</v>
      </c>
    </row>
    <row r="26060" spans="1:6" x14ac:dyDescent="0.2">
      <c r="A26060" s="88">
        <v>33044</v>
      </c>
      <c r="B26060" s="89">
        <v>2895.3</v>
      </c>
      <c r="C26060" s="89">
        <f>LN(Table3[[#This Row],[Value]]/B26059)</f>
        <v>6.0115464958595719E-4</v>
      </c>
      <c r="D26060" s="89"/>
      <c r="E26060" s="89"/>
      <c r="F26060" s="89">
        <f>Table3[[#This Row],[Yield]]/100*(1+F26059)</f>
        <v>0</v>
      </c>
    </row>
    <row r="26061" spans="1:6" x14ac:dyDescent="0.2">
      <c r="A26061" s="88">
        <v>33045</v>
      </c>
      <c r="B26061" s="89">
        <v>2901.73</v>
      </c>
      <c r="C26061" s="89">
        <f>LN(Table3[[#This Row],[Value]]/B26060)</f>
        <v>2.2183782512576111E-3</v>
      </c>
      <c r="D26061" s="89"/>
      <c r="E26061" s="89"/>
      <c r="F26061" s="89">
        <f>Table3[[#This Row],[Yield]]/100*(1+F26060)</f>
        <v>0</v>
      </c>
    </row>
    <row r="26062" spans="1:6" x14ac:dyDescent="0.2">
      <c r="A26062" s="88">
        <v>33046</v>
      </c>
      <c r="B26062" s="89">
        <v>2857.18</v>
      </c>
      <c r="C26062" s="89">
        <f>LN(Table3[[#This Row],[Value]]/B26061)</f>
        <v>-1.5471986436142261E-2</v>
      </c>
      <c r="D26062" s="89"/>
      <c r="E26062" s="89"/>
      <c r="F26062" s="89">
        <f>Table3[[#This Row],[Yield]]/100*(1+F26061)</f>
        <v>0</v>
      </c>
    </row>
    <row r="26063" spans="1:6" x14ac:dyDescent="0.2">
      <c r="A26063" s="88">
        <v>33049</v>
      </c>
      <c r="B26063" s="89">
        <v>2845.05</v>
      </c>
      <c r="C26063" s="89">
        <f>LN(Table3[[#This Row],[Value]]/B26062)</f>
        <v>-4.254482297874315E-3</v>
      </c>
      <c r="D26063" s="89"/>
      <c r="E26063" s="89"/>
      <c r="F26063" s="89">
        <f>Table3[[#This Row],[Yield]]/100*(1+F26062)</f>
        <v>0</v>
      </c>
    </row>
    <row r="26064" spans="1:6" x14ac:dyDescent="0.2">
      <c r="A26064" s="88">
        <v>33050</v>
      </c>
      <c r="B26064" s="89">
        <v>2842.33</v>
      </c>
      <c r="C26064" s="89">
        <f>LN(Table3[[#This Row],[Value]]/B26063)</f>
        <v>-9.5650377058589104E-4</v>
      </c>
      <c r="D26064" s="89"/>
      <c r="E26064" s="89"/>
      <c r="F26064" s="89">
        <f>Table3[[#This Row],[Yield]]/100*(1+F26063)</f>
        <v>0</v>
      </c>
    </row>
    <row r="26065" spans="1:6" x14ac:dyDescent="0.2">
      <c r="A26065" s="88">
        <v>33051</v>
      </c>
      <c r="B26065" s="89">
        <v>2862.13</v>
      </c>
      <c r="C26065" s="89">
        <f>LN(Table3[[#This Row],[Value]]/B26064)</f>
        <v>6.9419645382296311E-3</v>
      </c>
      <c r="D26065" s="89"/>
      <c r="E26065" s="89"/>
      <c r="F26065" s="89">
        <f>Table3[[#This Row],[Yield]]/100*(1+F26064)</f>
        <v>0</v>
      </c>
    </row>
    <row r="26066" spans="1:6" x14ac:dyDescent="0.2">
      <c r="A26066" s="88">
        <v>33052</v>
      </c>
      <c r="B26066" s="89">
        <v>2878.71</v>
      </c>
      <c r="C26066" s="89">
        <f>LN(Table3[[#This Row],[Value]]/B26065)</f>
        <v>5.7761742526049658E-3</v>
      </c>
      <c r="D26066" s="89"/>
      <c r="E26066" s="89"/>
      <c r="F26066" s="89">
        <f>Table3[[#This Row],[Yield]]/100*(1+F26065)</f>
        <v>0</v>
      </c>
    </row>
    <row r="26067" spans="1:6" x14ac:dyDescent="0.2">
      <c r="A26067" s="88">
        <v>33053</v>
      </c>
      <c r="B26067" s="89">
        <v>2880.69</v>
      </c>
      <c r="C26067" s="89">
        <f>LN(Table3[[#This Row],[Value]]/B26066)</f>
        <v>6.8757164913177914E-4</v>
      </c>
      <c r="D26067" s="89"/>
      <c r="E26067" s="89"/>
      <c r="F26067" s="89">
        <f>Table3[[#This Row],[Yield]]/100*(1+F26066)</f>
        <v>0</v>
      </c>
    </row>
    <row r="26068" spans="1:6" x14ac:dyDescent="0.2">
      <c r="A26068" s="88">
        <v>33056</v>
      </c>
      <c r="B26068" s="89">
        <v>2899.26</v>
      </c>
      <c r="C26068" s="89">
        <f>LN(Table3[[#This Row],[Value]]/B26067)</f>
        <v>6.4256832309311021E-3</v>
      </c>
      <c r="D26068" s="89"/>
      <c r="E26068" s="89"/>
      <c r="F26068" s="89">
        <f>Table3[[#This Row],[Yield]]/100*(1+F26067)</f>
        <v>0</v>
      </c>
    </row>
    <row r="26069" spans="1:6" x14ac:dyDescent="0.2">
      <c r="A26069" s="88">
        <v>33057</v>
      </c>
      <c r="B26069" s="89">
        <v>2911.63</v>
      </c>
      <c r="C26069" s="89">
        <f>LN(Table3[[#This Row],[Value]]/B26068)</f>
        <v>4.2575298054022262E-3</v>
      </c>
      <c r="D26069" s="89"/>
      <c r="E26069" s="89"/>
      <c r="F26069" s="89">
        <f>Table3[[#This Row],[Yield]]/100*(1+F26068)</f>
        <v>0</v>
      </c>
    </row>
    <row r="26070" spans="1:6" x14ac:dyDescent="0.2">
      <c r="A26070" s="88">
        <v>33059</v>
      </c>
      <c r="B26070" s="89">
        <v>2879.21</v>
      </c>
      <c r="C26070" s="89">
        <f>LN(Table3[[#This Row],[Value]]/B26069)</f>
        <v>-1.1197110858368843E-2</v>
      </c>
      <c r="D26070" s="89"/>
      <c r="E26070" s="89"/>
      <c r="F26070" s="89">
        <f>Table3[[#This Row],[Yield]]/100*(1+F26069)</f>
        <v>0</v>
      </c>
    </row>
    <row r="26071" spans="1:6" x14ac:dyDescent="0.2">
      <c r="A26071" s="88">
        <v>33060</v>
      </c>
      <c r="B26071" s="89">
        <v>2904.95</v>
      </c>
      <c r="C26071" s="89">
        <f>LN(Table3[[#This Row],[Value]]/B26070)</f>
        <v>8.9002274881438363E-3</v>
      </c>
      <c r="D26071" s="89"/>
      <c r="E26071" s="89"/>
      <c r="F26071" s="89">
        <f>Table3[[#This Row],[Yield]]/100*(1+F26070)</f>
        <v>0</v>
      </c>
    </row>
    <row r="26072" spans="1:6" x14ac:dyDescent="0.2">
      <c r="A26072" s="88">
        <v>33063</v>
      </c>
      <c r="B26072" s="89">
        <v>2914.11</v>
      </c>
      <c r="C26072" s="89">
        <f>LN(Table3[[#This Row],[Value]]/B26071)</f>
        <v>3.1482774076543089E-3</v>
      </c>
      <c r="D26072" s="89"/>
      <c r="E26072" s="89"/>
      <c r="F26072" s="89">
        <f>Table3[[#This Row],[Yield]]/100*(1+F26071)</f>
        <v>0</v>
      </c>
    </row>
    <row r="26073" spans="1:6" x14ac:dyDescent="0.2">
      <c r="A26073" s="88">
        <v>33064</v>
      </c>
      <c r="B26073" s="89">
        <v>2890.84</v>
      </c>
      <c r="C26073" s="89">
        <f>LN(Table3[[#This Row],[Value]]/B26072)</f>
        <v>-8.0173385283500952E-3</v>
      </c>
      <c r="D26073" s="89"/>
      <c r="E26073" s="89"/>
      <c r="F26073" s="89">
        <f>Table3[[#This Row],[Yield]]/100*(1+F26072)</f>
        <v>0</v>
      </c>
    </row>
    <row r="26074" spans="1:6" x14ac:dyDescent="0.2">
      <c r="A26074" s="88">
        <v>33065</v>
      </c>
      <c r="B26074" s="89">
        <v>2932.67</v>
      </c>
      <c r="C26074" s="89">
        <f>LN(Table3[[#This Row],[Value]]/B26073)</f>
        <v>1.436615354863491E-2</v>
      </c>
      <c r="D26074" s="89"/>
      <c r="E26074" s="89"/>
      <c r="F26074" s="89">
        <f>Table3[[#This Row],[Yield]]/100*(1+F26073)</f>
        <v>0</v>
      </c>
    </row>
    <row r="26075" spans="1:6" x14ac:dyDescent="0.2">
      <c r="A26075" s="88">
        <v>33066</v>
      </c>
      <c r="B26075" s="89">
        <v>2969.8</v>
      </c>
      <c r="C26075" s="89">
        <f>LN(Table3[[#This Row],[Value]]/B26074)</f>
        <v>1.2581339600092214E-2</v>
      </c>
      <c r="D26075" s="89"/>
      <c r="E26075" s="89"/>
      <c r="F26075" s="89">
        <f>Table3[[#This Row],[Yield]]/100*(1+F26074)</f>
        <v>0</v>
      </c>
    </row>
    <row r="26076" spans="1:6" x14ac:dyDescent="0.2">
      <c r="A26076" s="88">
        <v>33067</v>
      </c>
      <c r="B26076" s="89">
        <v>2980.2</v>
      </c>
      <c r="C26076" s="89">
        <f>LN(Table3[[#This Row],[Value]]/B26075)</f>
        <v>3.4958018793985902E-3</v>
      </c>
      <c r="D26076" s="89"/>
      <c r="E26076" s="89"/>
      <c r="F26076" s="89">
        <f>Table3[[#This Row],[Yield]]/100*(1+F26075)</f>
        <v>0</v>
      </c>
    </row>
    <row r="26077" spans="1:6" x14ac:dyDescent="0.2">
      <c r="A26077" s="88">
        <v>33070</v>
      </c>
      <c r="B26077" s="89">
        <v>2999.75</v>
      </c>
      <c r="C26077" s="89">
        <f>LN(Table3[[#This Row],[Value]]/B26076)</f>
        <v>6.5385395031384895E-3</v>
      </c>
      <c r="D26077" s="89"/>
      <c r="E26077" s="89"/>
      <c r="F26077" s="89">
        <f>Table3[[#This Row],[Yield]]/100*(1+F26076)</f>
        <v>0</v>
      </c>
    </row>
    <row r="26078" spans="1:6" x14ac:dyDescent="0.2">
      <c r="A26078" s="88">
        <v>33071</v>
      </c>
      <c r="B26078" s="89">
        <v>2999.75</v>
      </c>
      <c r="C26078" s="89">
        <f>LN(Table3[[#This Row],[Value]]/B26077)</f>
        <v>0</v>
      </c>
      <c r="D26078" s="89"/>
      <c r="E26078" s="89"/>
      <c r="F26078" s="89">
        <f>Table3[[#This Row],[Yield]]/100*(1+F26077)</f>
        <v>0</v>
      </c>
    </row>
    <row r="26079" spans="1:6" x14ac:dyDescent="0.2">
      <c r="A26079" s="88">
        <v>33072</v>
      </c>
      <c r="B26079" s="89">
        <v>2981.68</v>
      </c>
      <c r="C26079" s="89">
        <f>LN(Table3[[#This Row],[Value]]/B26078)</f>
        <v>-6.0420518078472141E-3</v>
      </c>
      <c r="D26079" s="89"/>
      <c r="E26079" s="89"/>
      <c r="F26079" s="89">
        <f>Table3[[#This Row],[Yield]]/100*(1+F26078)</f>
        <v>0</v>
      </c>
    </row>
    <row r="26080" spans="1:6" x14ac:dyDescent="0.2">
      <c r="A26080" s="88">
        <v>33073</v>
      </c>
      <c r="B26080" s="89">
        <v>2993.81</v>
      </c>
      <c r="C26080" s="89">
        <f>LN(Table3[[#This Row],[Value]]/B26079)</f>
        <v>4.0599236753944869E-3</v>
      </c>
      <c r="D26080" s="89"/>
      <c r="E26080" s="89"/>
      <c r="F26080" s="89">
        <f>Table3[[#This Row],[Yield]]/100*(1+F26079)</f>
        <v>0</v>
      </c>
    </row>
    <row r="26081" spans="1:6" x14ac:dyDescent="0.2">
      <c r="A26081" s="88">
        <v>33074</v>
      </c>
      <c r="B26081" s="89">
        <v>2961.14</v>
      </c>
      <c r="C26081" s="89">
        <f>LN(Table3[[#This Row],[Value]]/B26080)</f>
        <v>-1.0972494404303829E-2</v>
      </c>
      <c r="D26081" s="89"/>
      <c r="E26081" s="89"/>
      <c r="F26081" s="89">
        <f>Table3[[#This Row],[Yield]]/100*(1+F26080)</f>
        <v>0</v>
      </c>
    </row>
    <row r="26082" spans="1:6" x14ac:dyDescent="0.2">
      <c r="A26082" s="88">
        <v>33077</v>
      </c>
      <c r="B26082" s="89">
        <v>2904.7</v>
      </c>
      <c r="C26082" s="89">
        <f>LN(Table3[[#This Row],[Value]]/B26081)</f>
        <v>-1.9244214578219097E-2</v>
      </c>
      <c r="D26082" s="89"/>
      <c r="E26082" s="89"/>
      <c r="F26082" s="89">
        <f>Table3[[#This Row],[Yield]]/100*(1+F26081)</f>
        <v>0</v>
      </c>
    </row>
    <row r="26083" spans="1:6" x14ac:dyDescent="0.2">
      <c r="A26083" s="88">
        <v>33078</v>
      </c>
      <c r="B26083" s="89">
        <v>2922.52</v>
      </c>
      <c r="C26083" s="89">
        <f>LN(Table3[[#This Row],[Value]]/B26082)</f>
        <v>6.1161430492296682E-3</v>
      </c>
      <c r="D26083" s="89"/>
      <c r="E26083" s="89"/>
      <c r="F26083" s="89">
        <f>Table3[[#This Row],[Yield]]/100*(1+F26082)</f>
        <v>0</v>
      </c>
    </row>
    <row r="26084" spans="1:6" x14ac:dyDescent="0.2">
      <c r="A26084" s="88">
        <v>33079</v>
      </c>
      <c r="B26084" s="89">
        <v>2930.94</v>
      </c>
      <c r="C26084" s="89">
        <f>LN(Table3[[#This Row],[Value]]/B26083)</f>
        <v>2.8769328935412748E-3</v>
      </c>
      <c r="D26084" s="89"/>
      <c r="E26084" s="89"/>
      <c r="F26084" s="89">
        <f>Table3[[#This Row],[Yield]]/100*(1+F26083)</f>
        <v>0</v>
      </c>
    </row>
    <row r="26085" spans="1:6" x14ac:dyDescent="0.2">
      <c r="A26085" s="88">
        <v>33080</v>
      </c>
      <c r="B26085" s="89">
        <v>2920.79</v>
      </c>
      <c r="C26085" s="89">
        <f>LN(Table3[[#This Row],[Value]]/B26084)</f>
        <v>-3.4690630562563742E-3</v>
      </c>
      <c r="D26085" s="89"/>
      <c r="E26085" s="89"/>
      <c r="F26085" s="89">
        <f>Table3[[#This Row],[Yield]]/100*(1+F26084)</f>
        <v>0</v>
      </c>
    </row>
    <row r="26086" spans="1:6" x14ac:dyDescent="0.2">
      <c r="A26086" s="88">
        <v>33081</v>
      </c>
      <c r="B26086" s="89">
        <v>2898.51</v>
      </c>
      <c r="C26086" s="89">
        <f>LN(Table3[[#This Row],[Value]]/B26085)</f>
        <v>-7.65731578182506E-3</v>
      </c>
      <c r="D26086" s="89"/>
      <c r="E26086" s="89"/>
      <c r="F26086" s="89">
        <f>Table3[[#This Row],[Yield]]/100*(1+F26085)</f>
        <v>0</v>
      </c>
    </row>
    <row r="26087" spans="1:6" x14ac:dyDescent="0.2">
      <c r="A26087" s="88">
        <v>33084</v>
      </c>
      <c r="B26087" s="89">
        <v>2917.33</v>
      </c>
      <c r="C26087" s="89">
        <f>LN(Table3[[#This Row],[Value]]/B26086)</f>
        <v>6.4720025628096011E-3</v>
      </c>
      <c r="D26087" s="89"/>
      <c r="E26087" s="89"/>
      <c r="F26087" s="89">
        <f>Table3[[#This Row],[Yield]]/100*(1+F26086)</f>
        <v>0</v>
      </c>
    </row>
    <row r="26088" spans="1:6" x14ac:dyDescent="0.2">
      <c r="A26088" s="88">
        <v>33085</v>
      </c>
      <c r="B26088" s="89">
        <v>2905.2</v>
      </c>
      <c r="C26088" s="89">
        <f>LN(Table3[[#This Row],[Value]]/B26087)</f>
        <v>-4.1665796650088857E-3</v>
      </c>
      <c r="D26088" s="89"/>
      <c r="E26088" s="89"/>
      <c r="F26088" s="89">
        <f>Table3[[#This Row],[Yield]]/100*(1+F26087)</f>
        <v>0</v>
      </c>
    </row>
    <row r="26089" spans="1:6" x14ac:dyDescent="0.2">
      <c r="A26089" s="88">
        <v>33086</v>
      </c>
      <c r="B26089" s="89">
        <v>2899.26</v>
      </c>
      <c r="C26089" s="89">
        <f>LN(Table3[[#This Row],[Value]]/B26088)</f>
        <v>-2.0467027332605088E-3</v>
      </c>
      <c r="D26089" s="89"/>
      <c r="E26089" s="89"/>
      <c r="F26089" s="89">
        <f>Table3[[#This Row],[Yield]]/100*(1+F26088)</f>
        <v>0</v>
      </c>
    </row>
    <row r="26090" spans="1:6" x14ac:dyDescent="0.2">
      <c r="A26090" s="88">
        <v>33087</v>
      </c>
      <c r="B26090" s="89">
        <v>2864.6</v>
      </c>
      <c r="C26090" s="89">
        <f>LN(Table3[[#This Row],[Value]]/B26089)</f>
        <v>-1.202680765298789E-2</v>
      </c>
      <c r="D26090" s="89"/>
      <c r="E26090" s="89"/>
      <c r="F26090" s="89">
        <f>Table3[[#This Row],[Yield]]/100*(1+F26089)</f>
        <v>0</v>
      </c>
    </row>
    <row r="26091" spans="1:6" x14ac:dyDescent="0.2">
      <c r="A26091" s="88">
        <v>33088</v>
      </c>
      <c r="B26091" s="89">
        <v>2809.65</v>
      </c>
      <c r="C26091" s="89">
        <f>LN(Table3[[#This Row],[Value]]/B26090)</f>
        <v>-1.9368803935753652E-2</v>
      </c>
      <c r="D26091" s="89"/>
      <c r="E26091" s="89"/>
      <c r="F26091" s="89">
        <f>Table3[[#This Row],[Yield]]/100*(1+F26090)</f>
        <v>0</v>
      </c>
    </row>
    <row r="26092" spans="1:6" x14ac:dyDescent="0.2">
      <c r="A26092" s="88">
        <v>33091</v>
      </c>
      <c r="B26092" s="89">
        <v>2716.34</v>
      </c>
      <c r="C26092" s="89">
        <f>LN(Table3[[#This Row],[Value]]/B26091)</f>
        <v>-3.3774534472042803E-2</v>
      </c>
      <c r="D26092" s="89"/>
      <c r="E26092" s="89"/>
      <c r="F26092" s="89">
        <f>Table3[[#This Row],[Yield]]/100*(1+F26091)</f>
        <v>0</v>
      </c>
    </row>
    <row r="26093" spans="1:6" x14ac:dyDescent="0.2">
      <c r="A26093" s="88">
        <v>33092</v>
      </c>
      <c r="B26093" s="89">
        <v>2710.64</v>
      </c>
      <c r="C26093" s="89">
        <f>LN(Table3[[#This Row],[Value]]/B26092)</f>
        <v>-2.1006165845388913E-3</v>
      </c>
      <c r="D26093" s="89"/>
      <c r="E26093" s="89"/>
      <c r="F26093" s="89">
        <f>Table3[[#This Row],[Yield]]/100*(1+F26092)</f>
        <v>0</v>
      </c>
    </row>
    <row r="26094" spans="1:6" x14ac:dyDescent="0.2">
      <c r="A26094" s="88">
        <v>33093</v>
      </c>
      <c r="B26094" s="89">
        <v>2734.9</v>
      </c>
      <c r="C26094" s="89">
        <f>LN(Table3[[#This Row],[Value]]/B26093)</f>
        <v>8.9101027629088347E-3</v>
      </c>
      <c r="D26094" s="89"/>
      <c r="E26094" s="89"/>
      <c r="F26094" s="89">
        <f>Table3[[#This Row],[Yield]]/100*(1+F26093)</f>
        <v>0</v>
      </c>
    </row>
    <row r="26095" spans="1:6" x14ac:dyDescent="0.2">
      <c r="A26095" s="88">
        <v>33094</v>
      </c>
      <c r="B26095" s="89">
        <v>2758.91</v>
      </c>
      <c r="C26095" s="89">
        <f>LN(Table3[[#This Row],[Value]]/B26094)</f>
        <v>8.7408020542079096E-3</v>
      </c>
      <c r="D26095" s="89"/>
      <c r="E26095" s="89"/>
      <c r="F26095" s="89">
        <f>Table3[[#This Row],[Yield]]/100*(1+F26094)</f>
        <v>0</v>
      </c>
    </row>
    <row r="26096" spans="1:6" x14ac:dyDescent="0.2">
      <c r="A26096" s="88">
        <v>33095</v>
      </c>
      <c r="B26096" s="89">
        <v>2716.58</v>
      </c>
      <c r="C26096" s="89">
        <f>LN(Table3[[#This Row],[Value]]/B26095)</f>
        <v>-1.546193795311291E-2</v>
      </c>
      <c r="D26096" s="89"/>
      <c r="E26096" s="89"/>
      <c r="F26096" s="89">
        <f>Table3[[#This Row],[Yield]]/100*(1+F26095)</f>
        <v>0</v>
      </c>
    </row>
    <row r="26097" spans="1:6" x14ac:dyDescent="0.2">
      <c r="A26097" s="88">
        <v>33098</v>
      </c>
      <c r="B26097" s="89">
        <v>2746.78</v>
      </c>
      <c r="C26097" s="89">
        <f>LN(Table3[[#This Row],[Value]]/B26096)</f>
        <v>1.1055580302638179E-2</v>
      </c>
      <c r="D26097" s="89"/>
      <c r="E26097" s="89"/>
      <c r="F26097" s="89">
        <f>Table3[[#This Row],[Yield]]/100*(1+F26096)</f>
        <v>0</v>
      </c>
    </row>
    <row r="26098" spans="1:6" x14ac:dyDescent="0.2">
      <c r="A26098" s="88">
        <v>33099</v>
      </c>
      <c r="B26098" s="89">
        <v>2747.77</v>
      </c>
      <c r="C26098" s="89">
        <f>LN(Table3[[#This Row],[Value]]/B26097)</f>
        <v>3.6035708500705842E-4</v>
      </c>
      <c r="D26098" s="89"/>
      <c r="E26098" s="89"/>
      <c r="F26098" s="89">
        <f>Table3[[#This Row],[Yield]]/100*(1+F26097)</f>
        <v>0</v>
      </c>
    </row>
    <row r="26099" spans="1:6" x14ac:dyDescent="0.2">
      <c r="A26099" s="88">
        <v>33100</v>
      </c>
      <c r="B26099" s="89">
        <v>2748.27</v>
      </c>
      <c r="C26099" s="89">
        <f>LN(Table3[[#This Row],[Value]]/B26098)</f>
        <v>1.8194918573352582E-4</v>
      </c>
      <c r="D26099" s="89"/>
      <c r="E26099" s="89"/>
      <c r="F26099" s="89">
        <f>Table3[[#This Row],[Yield]]/100*(1+F26098)</f>
        <v>0</v>
      </c>
    </row>
    <row r="26100" spans="1:6" x14ac:dyDescent="0.2">
      <c r="A26100" s="88">
        <v>33101</v>
      </c>
      <c r="B26100" s="89">
        <v>2681.44</v>
      </c>
      <c r="C26100" s="89">
        <f>LN(Table3[[#This Row],[Value]]/B26099)</f>
        <v>-2.461765915424893E-2</v>
      </c>
      <c r="D26100" s="89"/>
      <c r="E26100" s="89"/>
      <c r="F26100" s="89">
        <f>Table3[[#This Row],[Yield]]/100*(1+F26099)</f>
        <v>0</v>
      </c>
    </row>
    <row r="26101" spans="1:6" x14ac:dyDescent="0.2">
      <c r="A26101" s="88">
        <v>33102</v>
      </c>
      <c r="B26101" s="89">
        <v>2644.8</v>
      </c>
      <c r="C26101" s="89">
        <f>LN(Table3[[#This Row],[Value]]/B26100)</f>
        <v>-1.3758515569803462E-2</v>
      </c>
      <c r="D26101" s="89"/>
      <c r="E26101" s="89"/>
      <c r="F26101" s="89">
        <f>Table3[[#This Row],[Yield]]/100*(1+F26100)</f>
        <v>0</v>
      </c>
    </row>
    <row r="26102" spans="1:6" x14ac:dyDescent="0.2">
      <c r="A26102" s="88">
        <v>33105</v>
      </c>
      <c r="B26102" s="89">
        <v>2656.44</v>
      </c>
      <c r="C26102" s="89">
        <f>LN(Table3[[#This Row],[Value]]/B26101)</f>
        <v>4.3914324596255874E-3</v>
      </c>
      <c r="D26102" s="89"/>
      <c r="E26102" s="89"/>
      <c r="F26102" s="89">
        <f>Table3[[#This Row],[Yield]]/100*(1+F26101)</f>
        <v>0</v>
      </c>
    </row>
    <row r="26103" spans="1:6" x14ac:dyDescent="0.2">
      <c r="A26103" s="88">
        <v>33106</v>
      </c>
      <c r="B26103" s="89">
        <v>2603.96</v>
      </c>
      <c r="C26103" s="89">
        <f>LN(Table3[[#This Row],[Value]]/B26102)</f>
        <v>-1.9953517299009429E-2</v>
      </c>
      <c r="D26103" s="89"/>
      <c r="E26103" s="89"/>
      <c r="F26103" s="89">
        <f>Table3[[#This Row],[Yield]]/100*(1+F26102)</f>
        <v>0</v>
      </c>
    </row>
    <row r="26104" spans="1:6" x14ac:dyDescent="0.2">
      <c r="A26104" s="88">
        <v>33107</v>
      </c>
      <c r="B26104" s="89">
        <v>2560.15</v>
      </c>
      <c r="C26104" s="89">
        <f>LN(Table3[[#This Row],[Value]]/B26103)</f>
        <v>-1.6967512720314333E-2</v>
      </c>
      <c r="D26104" s="89"/>
      <c r="E26104" s="89"/>
      <c r="F26104" s="89">
        <f>Table3[[#This Row],[Yield]]/100*(1+F26103)</f>
        <v>0</v>
      </c>
    </row>
    <row r="26105" spans="1:6" x14ac:dyDescent="0.2">
      <c r="A26105" s="88">
        <v>33108</v>
      </c>
      <c r="B26105" s="89">
        <v>2483.42</v>
      </c>
      <c r="C26105" s="89">
        <f>LN(Table3[[#This Row],[Value]]/B26104)</f>
        <v>-3.0429208081674267E-2</v>
      </c>
      <c r="D26105" s="89"/>
      <c r="E26105" s="89"/>
      <c r="F26105" s="89">
        <f>Table3[[#This Row],[Yield]]/100*(1+F26104)</f>
        <v>0</v>
      </c>
    </row>
    <row r="26106" spans="1:6" x14ac:dyDescent="0.2">
      <c r="A26106" s="88">
        <v>33109</v>
      </c>
      <c r="B26106" s="89">
        <v>2532.92</v>
      </c>
      <c r="C26106" s="89">
        <f>LN(Table3[[#This Row],[Value]]/B26105)</f>
        <v>1.9736144974491485E-2</v>
      </c>
      <c r="D26106" s="89"/>
      <c r="E26106" s="89"/>
      <c r="F26106" s="89">
        <f>Table3[[#This Row],[Yield]]/100*(1+F26105)</f>
        <v>0</v>
      </c>
    </row>
    <row r="26107" spans="1:6" x14ac:dyDescent="0.2">
      <c r="A26107" s="88">
        <v>33112</v>
      </c>
      <c r="B26107" s="89">
        <v>2611.63</v>
      </c>
      <c r="C26107" s="89">
        <f>LN(Table3[[#This Row],[Value]]/B26106)</f>
        <v>3.0601760057527492E-2</v>
      </c>
      <c r="D26107" s="89"/>
      <c r="E26107" s="89"/>
      <c r="F26107" s="89">
        <f>Table3[[#This Row],[Yield]]/100*(1+F26106)</f>
        <v>0</v>
      </c>
    </row>
    <row r="26108" spans="1:6" x14ac:dyDescent="0.2">
      <c r="A26108" s="88">
        <v>33113</v>
      </c>
      <c r="B26108" s="89">
        <v>2614.85</v>
      </c>
      <c r="C26108" s="89">
        <f>LN(Table3[[#This Row],[Value]]/B26107)</f>
        <v>1.2321870197173736E-3</v>
      </c>
      <c r="D26108" s="89"/>
      <c r="E26108" s="89"/>
      <c r="F26108" s="89">
        <f>Table3[[#This Row],[Yield]]/100*(1+F26107)</f>
        <v>0</v>
      </c>
    </row>
    <row r="26109" spans="1:6" x14ac:dyDescent="0.2">
      <c r="A26109" s="88">
        <v>33114</v>
      </c>
      <c r="B26109" s="89">
        <v>2632.43</v>
      </c>
      <c r="C26109" s="89">
        <f>LN(Table3[[#This Row],[Value]]/B26108)</f>
        <v>6.7006394842108437E-3</v>
      </c>
      <c r="D26109" s="89"/>
      <c r="E26109" s="89"/>
      <c r="F26109" s="89">
        <f>Table3[[#This Row],[Yield]]/100*(1+F26108)</f>
        <v>0</v>
      </c>
    </row>
    <row r="26110" spans="1:6" x14ac:dyDescent="0.2">
      <c r="A26110" s="88">
        <v>33115</v>
      </c>
      <c r="B26110" s="89">
        <v>2593.3200000000002</v>
      </c>
      <c r="C26110" s="89">
        <f>LN(Table3[[#This Row],[Value]]/B26109)</f>
        <v>-1.4968465858398526E-2</v>
      </c>
      <c r="D26110" s="89"/>
      <c r="E26110" s="89"/>
      <c r="F26110" s="89">
        <f>Table3[[#This Row],[Yield]]/100*(1+F26109)</f>
        <v>0</v>
      </c>
    </row>
    <row r="26111" spans="1:6" x14ac:dyDescent="0.2">
      <c r="A26111" s="88">
        <v>33116</v>
      </c>
      <c r="B26111" s="89">
        <v>2614.36</v>
      </c>
      <c r="C26111" s="89">
        <f>LN(Table3[[#This Row],[Value]]/B26110)</f>
        <v>8.080417568102528E-3</v>
      </c>
      <c r="D26111" s="89"/>
      <c r="E26111" s="89"/>
      <c r="F26111" s="89">
        <f>Table3[[#This Row],[Yield]]/100*(1+F26110)</f>
        <v>0</v>
      </c>
    </row>
    <row r="26112" spans="1:6" x14ac:dyDescent="0.2">
      <c r="A26112" s="88">
        <v>33120</v>
      </c>
      <c r="B26112" s="89">
        <v>2613.37</v>
      </c>
      <c r="C26112" s="89">
        <f>LN(Table3[[#This Row],[Value]]/B26111)</f>
        <v>-3.7874948087789306E-4</v>
      </c>
      <c r="D26112" s="89"/>
      <c r="E26112" s="89"/>
      <c r="F26112" s="89">
        <f>Table3[[#This Row],[Yield]]/100*(1+F26111)</f>
        <v>0</v>
      </c>
    </row>
    <row r="26113" spans="1:6" x14ac:dyDescent="0.2">
      <c r="A26113" s="88">
        <v>33121</v>
      </c>
      <c r="B26113" s="89">
        <v>2628.22</v>
      </c>
      <c r="C26113" s="89">
        <f>LN(Table3[[#This Row],[Value]]/B26112)</f>
        <v>5.6662347613687563E-3</v>
      </c>
      <c r="D26113" s="89"/>
      <c r="E26113" s="89"/>
      <c r="F26113" s="89">
        <f>Table3[[#This Row],[Yield]]/100*(1+F26112)</f>
        <v>0</v>
      </c>
    </row>
    <row r="26114" spans="1:6" x14ac:dyDescent="0.2">
      <c r="A26114" s="88">
        <v>33122</v>
      </c>
      <c r="B26114" s="89">
        <v>2596.29</v>
      </c>
      <c r="C26114" s="89">
        <f>LN(Table3[[#This Row],[Value]]/B26113)</f>
        <v>-1.2223308043107508E-2</v>
      </c>
      <c r="D26114" s="89"/>
      <c r="E26114" s="89"/>
      <c r="F26114" s="89">
        <f>Table3[[#This Row],[Yield]]/100*(1+F26113)</f>
        <v>0</v>
      </c>
    </row>
    <row r="26115" spans="1:6" x14ac:dyDescent="0.2">
      <c r="A26115" s="88">
        <v>33123</v>
      </c>
      <c r="B26115" s="89">
        <v>2619.5500000000002</v>
      </c>
      <c r="C26115" s="89">
        <f>LN(Table3[[#This Row],[Value]]/B26114)</f>
        <v>8.91904436982624E-3</v>
      </c>
      <c r="D26115" s="89"/>
      <c r="E26115" s="89"/>
      <c r="F26115" s="89">
        <f>Table3[[#This Row],[Yield]]/100*(1+F26114)</f>
        <v>0</v>
      </c>
    </row>
    <row r="26116" spans="1:6" x14ac:dyDescent="0.2">
      <c r="A26116" s="88">
        <v>33126</v>
      </c>
      <c r="B26116" s="89">
        <v>2615.59</v>
      </c>
      <c r="C26116" s="89">
        <f>LN(Table3[[#This Row],[Value]]/B26115)</f>
        <v>-1.5128538129944088E-3</v>
      </c>
      <c r="D26116" s="89"/>
      <c r="E26116" s="89"/>
      <c r="F26116" s="89">
        <f>Table3[[#This Row],[Yield]]/100*(1+F26115)</f>
        <v>0</v>
      </c>
    </row>
    <row r="26117" spans="1:6" x14ac:dyDescent="0.2">
      <c r="A26117" s="88">
        <v>33127</v>
      </c>
      <c r="B26117" s="89">
        <v>2612.62</v>
      </c>
      <c r="C26117" s="89">
        <f>LN(Table3[[#This Row],[Value]]/B26116)</f>
        <v>-1.1361442327217878E-3</v>
      </c>
      <c r="D26117" s="89"/>
      <c r="E26117" s="89"/>
      <c r="F26117" s="89">
        <f>Table3[[#This Row],[Yield]]/100*(1+F26116)</f>
        <v>0</v>
      </c>
    </row>
    <row r="26118" spans="1:6" x14ac:dyDescent="0.2">
      <c r="A26118" s="88">
        <v>33128</v>
      </c>
      <c r="B26118" s="89">
        <v>2625.74</v>
      </c>
      <c r="C26118" s="89">
        <f>LN(Table3[[#This Row],[Value]]/B26117)</f>
        <v>5.0092118274156876E-3</v>
      </c>
      <c r="D26118" s="89"/>
      <c r="E26118" s="89"/>
      <c r="F26118" s="89">
        <f>Table3[[#This Row],[Yield]]/100*(1+F26117)</f>
        <v>0</v>
      </c>
    </row>
    <row r="26119" spans="1:6" x14ac:dyDescent="0.2">
      <c r="A26119" s="88">
        <v>33129</v>
      </c>
      <c r="B26119" s="89">
        <v>2582.67</v>
      </c>
      <c r="C26119" s="89">
        <f>LN(Table3[[#This Row],[Value]]/B26118)</f>
        <v>-1.6539013546350553E-2</v>
      </c>
      <c r="D26119" s="89"/>
      <c r="E26119" s="89"/>
      <c r="F26119" s="89">
        <f>Table3[[#This Row],[Yield]]/100*(1+F26118)</f>
        <v>0</v>
      </c>
    </row>
    <row r="26120" spans="1:6" x14ac:dyDescent="0.2">
      <c r="A26120" s="88">
        <v>33130</v>
      </c>
      <c r="B26120" s="89">
        <v>2564.11</v>
      </c>
      <c r="C26120" s="89">
        <f>LN(Table3[[#This Row],[Value]]/B26119)</f>
        <v>-7.2123076772199445E-3</v>
      </c>
      <c r="D26120" s="89"/>
      <c r="E26120" s="89"/>
      <c r="F26120" s="89">
        <f>Table3[[#This Row],[Yield]]/100*(1+F26119)</f>
        <v>0</v>
      </c>
    </row>
    <row r="26121" spans="1:6" x14ac:dyDescent="0.2">
      <c r="A26121" s="88">
        <v>33133</v>
      </c>
      <c r="B26121" s="89">
        <v>2567.33</v>
      </c>
      <c r="C26121" s="89">
        <f>LN(Table3[[#This Row],[Value]]/B26120)</f>
        <v>1.255008505463297E-3</v>
      </c>
      <c r="D26121" s="89"/>
      <c r="E26121" s="89"/>
      <c r="F26121" s="89">
        <f>Table3[[#This Row],[Yield]]/100*(1+F26120)</f>
        <v>0</v>
      </c>
    </row>
    <row r="26122" spans="1:6" x14ac:dyDescent="0.2">
      <c r="A26122" s="88">
        <v>33134</v>
      </c>
      <c r="B26122" s="89">
        <v>2571.29</v>
      </c>
      <c r="C26122" s="89">
        <f>LN(Table3[[#This Row],[Value]]/B26121)</f>
        <v>1.541270140200806E-3</v>
      </c>
      <c r="D26122" s="89"/>
      <c r="E26122" s="89"/>
      <c r="F26122" s="89">
        <f>Table3[[#This Row],[Yield]]/100*(1+F26121)</f>
        <v>0</v>
      </c>
    </row>
    <row r="26123" spans="1:6" x14ac:dyDescent="0.2">
      <c r="A26123" s="88">
        <v>33135</v>
      </c>
      <c r="B26123" s="89">
        <v>2557.4299999999998</v>
      </c>
      <c r="C26123" s="89">
        <f>LN(Table3[[#This Row],[Value]]/B26122)</f>
        <v>-5.4048705098215079E-3</v>
      </c>
      <c r="D26123" s="89"/>
      <c r="E26123" s="89"/>
      <c r="F26123" s="89">
        <f>Table3[[#This Row],[Yield]]/100*(1+F26122)</f>
        <v>0</v>
      </c>
    </row>
    <row r="26124" spans="1:6" x14ac:dyDescent="0.2">
      <c r="A26124" s="88">
        <v>33136</v>
      </c>
      <c r="B26124" s="89">
        <v>2518.3200000000002</v>
      </c>
      <c r="C26124" s="89">
        <f>LN(Table3[[#This Row],[Value]]/B26123)</f>
        <v>-1.5410835454454428E-2</v>
      </c>
      <c r="D26124" s="89"/>
      <c r="E26124" s="89"/>
      <c r="F26124" s="89">
        <f>Table3[[#This Row],[Yield]]/100*(1+F26123)</f>
        <v>0</v>
      </c>
    </row>
    <row r="26125" spans="1:6" x14ac:dyDescent="0.2">
      <c r="A26125" s="88">
        <v>33137</v>
      </c>
      <c r="B26125" s="89">
        <v>2512.38</v>
      </c>
      <c r="C26125" s="89">
        <f>LN(Table3[[#This Row],[Value]]/B26124)</f>
        <v>-2.3615014850660561E-3</v>
      </c>
      <c r="D26125" s="89"/>
      <c r="E26125" s="89"/>
      <c r="F26125" s="89">
        <f>Table3[[#This Row],[Yield]]/100*(1+F26124)</f>
        <v>0</v>
      </c>
    </row>
    <row r="26126" spans="1:6" x14ac:dyDescent="0.2">
      <c r="A26126" s="88">
        <v>33140</v>
      </c>
      <c r="B26126" s="89">
        <v>2452.9699999999998</v>
      </c>
      <c r="C26126" s="89">
        <f>LN(Table3[[#This Row],[Value]]/B26125)</f>
        <v>-2.3930975771539988E-2</v>
      </c>
      <c r="D26126" s="89"/>
      <c r="E26126" s="89"/>
      <c r="F26126" s="89">
        <f>Table3[[#This Row],[Yield]]/100*(1+F26125)</f>
        <v>0</v>
      </c>
    </row>
    <row r="26127" spans="1:6" x14ac:dyDescent="0.2">
      <c r="A26127" s="88">
        <v>33141</v>
      </c>
      <c r="B26127" s="89">
        <v>2485.64</v>
      </c>
      <c r="C26127" s="89">
        <f>LN(Table3[[#This Row],[Value]]/B26126)</f>
        <v>1.3230636382109367E-2</v>
      </c>
      <c r="D26127" s="89"/>
      <c r="E26127" s="89"/>
      <c r="F26127" s="89">
        <f>Table3[[#This Row],[Yield]]/100*(1+F26126)</f>
        <v>0</v>
      </c>
    </row>
    <row r="26128" spans="1:6" x14ac:dyDescent="0.2">
      <c r="A26128" s="88">
        <v>33142</v>
      </c>
      <c r="B26128" s="89">
        <v>2459.65</v>
      </c>
      <c r="C26128" s="89">
        <f>LN(Table3[[#This Row],[Value]]/B26127)</f>
        <v>-1.0511108261874614E-2</v>
      </c>
      <c r="D26128" s="89"/>
      <c r="E26128" s="89"/>
      <c r="F26128" s="89">
        <f>Table3[[#This Row],[Yield]]/100*(1+F26127)</f>
        <v>0</v>
      </c>
    </row>
    <row r="26129" spans="1:6" x14ac:dyDescent="0.2">
      <c r="A26129" s="88">
        <v>33143</v>
      </c>
      <c r="B26129" s="89">
        <v>2427.48</v>
      </c>
      <c r="C26129" s="89">
        <f>LN(Table3[[#This Row],[Value]]/B26128)</f>
        <v>-1.3165381178793342E-2</v>
      </c>
      <c r="D26129" s="89"/>
      <c r="E26129" s="89"/>
      <c r="F26129" s="89">
        <f>Table3[[#This Row],[Yield]]/100*(1+F26128)</f>
        <v>0</v>
      </c>
    </row>
    <row r="26130" spans="1:6" x14ac:dyDescent="0.2">
      <c r="A26130" s="88">
        <v>33144</v>
      </c>
      <c r="B26130" s="89">
        <v>2452.48</v>
      </c>
      <c r="C26130" s="89">
        <f>LN(Table3[[#This Row],[Value]]/B26129)</f>
        <v>1.0246075259730989E-2</v>
      </c>
      <c r="D26130" s="89"/>
      <c r="E26130" s="89"/>
      <c r="F26130" s="89">
        <f>Table3[[#This Row],[Yield]]/100*(1+F26129)</f>
        <v>0</v>
      </c>
    </row>
    <row r="26131" spans="1:6" x14ac:dyDescent="0.2">
      <c r="A26131" s="88">
        <v>33147</v>
      </c>
      <c r="B26131" s="89">
        <v>2515.84</v>
      </c>
      <c r="C26131" s="89">
        <f>LN(Table3[[#This Row],[Value]]/B26130)</f>
        <v>2.5506986331109281E-2</v>
      </c>
      <c r="D26131" s="89"/>
      <c r="E26131" s="89"/>
      <c r="F26131" s="89">
        <f>Table3[[#This Row],[Yield]]/100*(1+F26130)</f>
        <v>0</v>
      </c>
    </row>
    <row r="26132" spans="1:6" x14ac:dyDescent="0.2">
      <c r="A26132" s="88">
        <v>33148</v>
      </c>
      <c r="B26132" s="89">
        <v>2505.1999999999998</v>
      </c>
      <c r="C26132" s="89">
        <f>LN(Table3[[#This Row],[Value]]/B26131)</f>
        <v>-4.2381721421831152E-3</v>
      </c>
      <c r="D26132" s="89"/>
      <c r="E26132" s="89"/>
      <c r="F26132" s="89">
        <f>Table3[[#This Row],[Yield]]/100*(1+F26131)</f>
        <v>0</v>
      </c>
    </row>
    <row r="26133" spans="1:6" x14ac:dyDescent="0.2">
      <c r="A26133" s="88">
        <v>33149</v>
      </c>
      <c r="B26133" s="89">
        <v>2489.36</v>
      </c>
      <c r="C26133" s="89">
        <f>LN(Table3[[#This Row],[Value]]/B26132)</f>
        <v>-6.3429223423405916E-3</v>
      </c>
      <c r="D26133" s="89"/>
      <c r="E26133" s="89"/>
      <c r="F26133" s="89">
        <f>Table3[[#This Row],[Yield]]/100*(1+F26132)</f>
        <v>0</v>
      </c>
    </row>
    <row r="26134" spans="1:6" x14ac:dyDescent="0.2">
      <c r="A26134" s="88">
        <v>33150</v>
      </c>
      <c r="B26134" s="89">
        <v>2516.83</v>
      </c>
      <c r="C26134" s="89">
        <f>LN(Table3[[#This Row],[Value]]/B26133)</f>
        <v>1.0974523822338444E-2</v>
      </c>
      <c r="D26134" s="89"/>
      <c r="E26134" s="89"/>
      <c r="F26134" s="89">
        <f>Table3[[#This Row],[Yield]]/100*(1+F26133)</f>
        <v>0</v>
      </c>
    </row>
    <row r="26135" spans="1:6" x14ac:dyDescent="0.2">
      <c r="A26135" s="88">
        <v>33151</v>
      </c>
      <c r="B26135" s="89">
        <v>2510.64</v>
      </c>
      <c r="C26135" s="89">
        <f>LN(Table3[[#This Row],[Value]]/B26134)</f>
        <v>-2.462472427640429E-3</v>
      </c>
      <c r="D26135" s="89"/>
      <c r="E26135" s="89"/>
      <c r="F26135" s="89">
        <f>Table3[[#This Row],[Yield]]/100*(1+F26134)</f>
        <v>0</v>
      </c>
    </row>
    <row r="26136" spans="1:6" x14ac:dyDescent="0.2">
      <c r="A26136" s="88">
        <v>33154</v>
      </c>
      <c r="B26136" s="89">
        <v>2523.7600000000002</v>
      </c>
      <c r="C26136" s="89">
        <f>LN(Table3[[#This Row],[Value]]/B26135)</f>
        <v>5.2121522731850209E-3</v>
      </c>
      <c r="D26136" s="89"/>
      <c r="E26136" s="89"/>
      <c r="F26136" s="89">
        <f>Table3[[#This Row],[Yield]]/100*(1+F26135)</f>
        <v>0</v>
      </c>
    </row>
    <row r="26137" spans="1:6" x14ac:dyDescent="0.2">
      <c r="A26137" s="88">
        <v>33155</v>
      </c>
      <c r="B26137" s="89">
        <v>2445.54</v>
      </c>
      <c r="C26137" s="89">
        <f>LN(Table3[[#This Row],[Value]]/B26136)</f>
        <v>-3.1483895557857515E-2</v>
      </c>
      <c r="D26137" s="89"/>
      <c r="E26137" s="89"/>
      <c r="F26137" s="89">
        <f>Table3[[#This Row],[Yield]]/100*(1+F26136)</f>
        <v>0</v>
      </c>
    </row>
    <row r="26138" spans="1:6" x14ac:dyDescent="0.2">
      <c r="A26138" s="88">
        <v>33156</v>
      </c>
      <c r="B26138" s="89">
        <v>2407.92</v>
      </c>
      <c r="C26138" s="89">
        <f>LN(Table3[[#This Row],[Value]]/B26137)</f>
        <v>-1.5502653133475377E-2</v>
      </c>
      <c r="D26138" s="89"/>
      <c r="E26138" s="89"/>
      <c r="F26138" s="89">
        <f>Table3[[#This Row],[Yield]]/100*(1+F26137)</f>
        <v>0</v>
      </c>
    </row>
    <row r="26139" spans="1:6" x14ac:dyDescent="0.2">
      <c r="A26139" s="88">
        <v>33157</v>
      </c>
      <c r="B26139" s="89">
        <v>2365.1</v>
      </c>
      <c r="C26139" s="89">
        <f>LN(Table3[[#This Row],[Value]]/B26138)</f>
        <v>-1.7942999955249932E-2</v>
      </c>
      <c r="D26139" s="89"/>
      <c r="E26139" s="89"/>
      <c r="F26139" s="89">
        <f>Table3[[#This Row],[Yield]]/100*(1+F26138)</f>
        <v>0</v>
      </c>
    </row>
    <row r="26140" spans="1:6" x14ac:dyDescent="0.2">
      <c r="A26140" s="88">
        <v>33158</v>
      </c>
      <c r="B26140" s="89">
        <v>2398.02</v>
      </c>
      <c r="C26140" s="89">
        <f>LN(Table3[[#This Row],[Value]]/B26139)</f>
        <v>1.3823092506032175E-2</v>
      </c>
      <c r="D26140" s="89"/>
      <c r="E26140" s="89"/>
      <c r="F26140" s="89">
        <f>Table3[[#This Row],[Yield]]/100*(1+F26139)</f>
        <v>0</v>
      </c>
    </row>
    <row r="26141" spans="1:6" x14ac:dyDescent="0.2">
      <c r="A26141" s="88">
        <v>33161</v>
      </c>
      <c r="B26141" s="89">
        <v>2416.34</v>
      </c>
      <c r="C26141" s="89">
        <f>LN(Table3[[#This Row],[Value]]/B26140)</f>
        <v>7.6106017939543682E-3</v>
      </c>
      <c r="D26141" s="89"/>
      <c r="E26141" s="89"/>
      <c r="F26141" s="89">
        <f>Table3[[#This Row],[Yield]]/100*(1+F26140)</f>
        <v>0</v>
      </c>
    </row>
    <row r="26142" spans="1:6" x14ac:dyDescent="0.2">
      <c r="A26142" s="88">
        <v>33162</v>
      </c>
      <c r="B26142" s="89">
        <v>2381.19</v>
      </c>
      <c r="C26142" s="89">
        <f>LN(Table3[[#This Row],[Value]]/B26141)</f>
        <v>-1.4653635923032161E-2</v>
      </c>
      <c r="D26142" s="89"/>
      <c r="E26142" s="89"/>
      <c r="F26142" s="89">
        <f>Table3[[#This Row],[Yield]]/100*(1+F26141)</f>
        <v>0</v>
      </c>
    </row>
    <row r="26143" spans="1:6" x14ac:dyDescent="0.2">
      <c r="A26143" s="88">
        <v>33163</v>
      </c>
      <c r="B26143" s="89">
        <v>2387.87</v>
      </c>
      <c r="C26143" s="89">
        <f>LN(Table3[[#This Row],[Value]]/B26142)</f>
        <v>2.8013924625010589E-3</v>
      </c>
      <c r="D26143" s="89"/>
      <c r="E26143" s="89"/>
      <c r="F26143" s="89">
        <f>Table3[[#This Row],[Yield]]/100*(1+F26142)</f>
        <v>0</v>
      </c>
    </row>
    <row r="26144" spans="1:6" x14ac:dyDescent="0.2">
      <c r="A26144" s="88">
        <v>33164</v>
      </c>
      <c r="B26144" s="89">
        <v>2452.7199999999998</v>
      </c>
      <c r="C26144" s="89">
        <f>LN(Table3[[#This Row],[Value]]/B26143)</f>
        <v>2.6795857629930368E-2</v>
      </c>
      <c r="D26144" s="89"/>
      <c r="E26144" s="89"/>
      <c r="F26144" s="89">
        <f>Table3[[#This Row],[Yield]]/100*(1+F26143)</f>
        <v>0</v>
      </c>
    </row>
    <row r="26145" spans="1:6" x14ac:dyDescent="0.2">
      <c r="A26145" s="88">
        <v>33165</v>
      </c>
      <c r="B26145" s="89">
        <v>2520.79</v>
      </c>
      <c r="C26145" s="89">
        <f>LN(Table3[[#This Row],[Value]]/B26144)</f>
        <v>2.7374731640988515E-2</v>
      </c>
      <c r="D26145" s="89"/>
      <c r="E26145" s="89"/>
      <c r="F26145" s="89">
        <f>Table3[[#This Row],[Yield]]/100*(1+F26144)</f>
        <v>0</v>
      </c>
    </row>
    <row r="26146" spans="1:6" x14ac:dyDescent="0.2">
      <c r="A26146" s="88">
        <v>33168</v>
      </c>
      <c r="B26146" s="89">
        <v>2516.09</v>
      </c>
      <c r="C26146" s="89">
        <f>LN(Table3[[#This Row],[Value]]/B26145)</f>
        <v>-1.8662351948466698E-3</v>
      </c>
      <c r="D26146" s="89"/>
      <c r="E26146" s="89"/>
      <c r="F26146" s="89">
        <f>Table3[[#This Row],[Yield]]/100*(1+F26145)</f>
        <v>0</v>
      </c>
    </row>
    <row r="26147" spans="1:6" x14ac:dyDescent="0.2">
      <c r="A26147" s="88">
        <v>33169</v>
      </c>
      <c r="B26147" s="89">
        <v>2494.06</v>
      </c>
      <c r="C26147" s="89">
        <f>LN(Table3[[#This Row],[Value]]/B26146)</f>
        <v>-8.7942045565732267E-3</v>
      </c>
      <c r="D26147" s="89"/>
      <c r="E26147" s="89"/>
      <c r="F26147" s="89">
        <f>Table3[[#This Row],[Yield]]/100*(1+F26146)</f>
        <v>0</v>
      </c>
    </row>
    <row r="26148" spans="1:6" x14ac:dyDescent="0.2">
      <c r="A26148" s="88">
        <v>33170</v>
      </c>
      <c r="B26148" s="89">
        <v>2504.21</v>
      </c>
      <c r="C26148" s="89">
        <f>LN(Table3[[#This Row],[Value]]/B26147)</f>
        <v>4.061410828973302E-3</v>
      </c>
      <c r="D26148" s="89"/>
      <c r="E26148" s="89"/>
      <c r="F26148" s="89">
        <f>Table3[[#This Row],[Yield]]/100*(1+F26147)</f>
        <v>0</v>
      </c>
    </row>
    <row r="26149" spans="1:6" x14ac:dyDescent="0.2">
      <c r="A26149" s="88">
        <v>33171</v>
      </c>
      <c r="B26149" s="89">
        <v>2484.16</v>
      </c>
      <c r="C26149" s="89">
        <f>LN(Table3[[#This Row],[Value]]/B26148)</f>
        <v>-8.0387413008293357E-3</v>
      </c>
      <c r="D26149" s="89"/>
      <c r="E26149" s="89"/>
      <c r="F26149" s="89">
        <f>Table3[[#This Row],[Yield]]/100*(1+F26148)</f>
        <v>0</v>
      </c>
    </row>
    <row r="26150" spans="1:6" x14ac:dyDescent="0.2">
      <c r="A26150" s="88">
        <v>33172</v>
      </c>
      <c r="B26150" s="89">
        <v>2436.14</v>
      </c>
      <c r="C26150" s="89">
        <f>LN(Table3[[#This Row],[Value]]/B26149)</f>
        <v>-1.9519754774569877E-2</v>
      </c>
      <c r="D26150" s="89"/>
      <c r="E26150" s="89"/>
      <c r="F26150" s="89">
        <f>Table3[[#This Row],[Yield]]/100*(1+F26149)</f>
        <v>0</v>
      </c>
    </row>
    <row r="26151" spans="1:6" x14ac:dyDescent="0.2">
      <c r="A26151" s="88">
        <v>33175</v>
      </c>
      <c r="B26151" s="89">
        <v>2430.1999999999998</v>
      </c>
      <c r="C26151" s="89">
        <f>LN(Table3[[#This Row],[Value]]/B26150)</f>
        <v>-2.4412609682342942E-3</v>
      </c>
      <c r="D26151" s="89"/>
      <c r="E26151" s="89"/>
      <c r="F26151" s="89">
        <f>Table3[[#This Row],[Yield]]/100*(1+F26150)</f>
        <v>0</v>
      </c>
    </row>
    <row r="26152" spans="1:6" x14ac:dyDescent="0.2">
      <c r="A26152" s="88">
        <v>33176</v>
      </c>
      <c r="B26152" s="89">
        <v>2448.02</v>
      </c>
      <c r="C26152" s="89">
        <f>LN(Table3[[#This Row],[Value]]/B26151)</f>
        <v>7.3059760589721315E-3</v>
      </c>
      <c r="D26152" s="89"/>
      <c r="E26152" s="89"/>
      <c r="F26152" s="89">
        <f>Table3[[#This Row],[Yield]]/100*(1+F26151)</f>
        <v>0</v>
      </c>
    </row>
    <row r="26153" spans="1:6" x14ac:dyDescent="0.2">
      <c r="A26153" s="88">
        <v>33177</v>
      </c>
      <c r="B26153" s="89">
        <v>2442.33</v>
      </c>
      <c r="C26153" s="89">
        <f>LN(Table3[[#This Row],[Value]]/B26152)</f>
        <v>-2.3270328576282581E-3</v>
      </c>
      <c r="D26153" s="89"/>
      <c r="E26153" s="89"/>
      <c r="F26153" s="89">
        <f>Table3[[#This Row],[Yield]]/100*(1+F26152)</f>
        <v>0</v>
      </c>
    </row>
    <row r="26154" spans="1:6" x14ac:dyDescent="0.2">
      <c r="A26154" s="88">
        <v>33178</v>
      </c>
      <c r="B26154" s="89">
        <v>2454.9499999999998</v>
      </c>
      <c r="C26154" s="89">
        <f>LN(Table3[[#This Row],[Value]]/B26153)</f>
        <v>5.1538927465856355E-3</v>
      </c>
      <c r="D26154" s="89"/>
      <c r="E26154" s="89"/>
      <c r="F26154" s="89">
        <f>Table3[[#This Row],[Yield]]/100*(1+F26153)</f>
        <v>0</v>
      </c>
    </row>
    <row r="26155" spans="1:6" x14ac:dyDescent="0.2">
      <c r="A26155" s="88">
        <v>33179</v>
      </c>
      <c r="B26155" s="89">
        <v>2490.84</v>
      </c>
      <c r="C26155" s="89">
        <f>LN(Table3[[#This Row],[Value]]/B26154)</f>
        <v>1.4513608544388771E-2</v>
      </c>
      <c r="D26155" s="89"/>
      <c r="E26155" s="89"/>
      <c r="F26155" s="89">
        <f>Table3[[#This Row],[Yield]]/100*(1+F26154)</f>
        <v>0</v>
      </c>
    </row>
    <row r="26156" spans="1:6" x14ac:dyDescent="0.2">
      <c r="A26156" s="88">
        <v>33182</v>
      </c>
      <c r="B26156" s="89">
        <v>2502.23</v>
      </c>
      <c r="C26156" s="89">
        <f>LN(Table3[[#This Row],[Value]]/B26155)</f>
        <v>4.5623312938816371E-3</v>
      </c>
      <c r="D26156" s="89"/>
      <c r="E26156" s="89"/>
      <c r="F26156" s="89">
        <f>Table3[[#This Row],[Yield]]/100*(1+F26155)</f>
        <v>0</v>
      </c>
    </row>
    <row r="26157" spans="1:6" x14ac:dyDescent="0.2">
      <c r="A26157" s="88">
        <v>33183</v>
      </c>
      <c r="B26157" s="89">
        <v>2485.15</v>
      </c>
      <c r="C26157" s="89">
        <f>LN(Table3[[#This Row],[Value]]/B26156)</f>
        <v>-6.8493143786666748E-3</v>
      </c>
      <c r="D26157" s="89"/>
      <c r="E26157" s="89"/>
      <c r="F26157" s="89">
        <f>Table3[[#This Row],[Yield]]/100*(1+F26156)</f>
        <v>0</v>
      </c>
    </row>
    <row r="26158" spans="1:6" x14ac:dyDescent="0.2">
      <c r="A26158" s="88">
        <v>33184</v>
      </c>
      <c r="B26158" s="89">
        <v>2440.84</v>
      </c>
      <c r="C26158" s="89">
        <f>LN(Table3[[#This Row],[Value]]/B26157)</f>
        <v>-1.7990777544382303E-2</v>
      </c>
      <c r="D26158" s="89"/>
      <c r="E26158" s="89"/>
      <c r="F26158" s="89">
        <f>Table3[[#This Row],[Yield]]/100*(1+F26157)</f>
        <v>0</v>
      </c>
    </row>
    <row r="26159" spans="1:6" x14ac:dyDescent="0.2">
      <c r="A26159" s="88">
        <v>33185</v>
      </c>
      <c r="B26159" s="89">
        <v>2443.81</v>
      </c>
      <c r="C26159" s="89">
        <f>LN(Table3[[#This Row],[Value]]/B26158)</f>
        <v>1.2160545242750919E-3</v>
      </c>
      <c r="D26159" s="89"/>
      <c r="E26159" s="89"/>
      <c r="F26159" s="89">
        <f>Table3[[#This Row],[Yield]]/100*(1+F26158)</f>
        <v>0</v>
      </c>
    </row>
    <row r="26160" spans="1:6" x14ac:dyDescent="0.2">
      <c r="A26160" s="88">
        <v>33186</v>
      </c>
      <c r="B26160" s="89">
        <v>2488.61</v>
      </c>
      <c r="C26160" s="89">
        <f>LN(Table3[[#This Row],[Value]]/B26159)</f>
        <v>1.8166024795075442E-2</v>
      </c>
      <c r="D26160" s="89"/>
      <c r="E26160" s="89"/>
      <c r="F26160" s="89">
        <f>Table3[[#This Row],[Yield]]/100*(1+F26159)</f>
        <v>0</v>
      </c>
    </row>
    <row r="26161" spans="1:6" x14ac:dyDescent="0.2">
      <c r="A26161" s="88">
        <v>33189</v>
      </c>
      <c r="B26161" s="89">
        <v>2540.35</v>
      </c>
      <c r="C26161" s="89">
        <f>LN(Table3[[#This Row],[Value]]/B26160)</f>
        <v>2.0577545138263029E-2</v>
      </c>
      <c r="D26161" s="89"/>
      <c r="E26161" s="89"/>
      <c r="F26161" s="89">
        <f>Table3[[#This Row],[Yield]]/100*(1+F26160)</f>
        <v>0</v>
      </c>
    </row>
    <row r="26162" spans="1:6" x14ac:dyDescent="0.2">
      <c r="A26162" s="88">
        <v>33190</v>
      </c>
      <c r="B26162" s="89">
        <v>2535.4</v>
      </c>
      <c r="C26162" s="89">
        <f>LN(Table3[[#This Row],[Value]]/B26161)</f>
        <v>-1.9504512906494671E-3</v>
      </c>
      <c r="D26162" s="89"/>
      <c r="E26162" s="89"/>
      <c r="F26162" s="89">
        <f>Table3[[#This Row],[Yield]]/100*(1+F26161)</f>
        <v>0</v>
      </c>
    </row>
    <row r="26163" spans="1:6" x14ac:dyDescent="0.2">
      <c r="A26163" s="88">
        <v>33191</v>
      </c>
      <c r="B26163" s="89">
        <v>2559.65</v>
      </c>
      <c r="C26163" s="89">
        <f>LN(Table3[[#This Row],[Value]]/B26162)</f>
        <v>9.5191148721215924E-3</v>
      </c>
      <c r="D26163" s="89"/>
      <c r="E26163" s="89"/>
      <c r="F26163" s="89">
        <f>Table3[[#This Row],[Yield]]/100*(1+F26162)</f>
        <v>0</v>
      </c>
    </row>
    <row r="26164" spans="1:6" x14ac:dyDescent="0.2">
      <c r="A26164" s="88">
        <v>33192</v>
      </c>
      <c r="B26164" s="89">
        <v>2545.0500000000002</v>
      </c>
      <c r="C26164" s="89">
        <f>LN(Table3[[#This Row],[Value]]/B26163)</f>
        <v>-5.7202342196897103E-3</v>
      </c>
      <c r="D26164" s="89"/>
      <c r="E26164" s="89"/>
      <c r="F26164" s="89">
        <f>Table3[[#This Row],[Yield]]/100*(1+F26163)</f>
        <v>0</v>
      </c>
    </row>
    <row r="26165" spans="1:6" x14ac:dyDescent="0.2">
      <c r="A26165" s="88">
        <v>33193</v>
      </c>
      <c r="B26165" s="89">
        <v>2550.25</v>
      </c>
      <c r="C26165" s="89">
        <f>LN(Table3[[#This Row],[Value]]/B26164)</f>
        <v>2.0410974055700068E-3</v>
      </c>
      <c r="D26165" s="89"/>
      <c r="E26165" s="89"/>
      <c r="F26165" s="89">
        <f>Table3[[#This Row],[Yield]]/100*(1+F26164)</f>
        <v>0</v>
      </c>
    </row>
    <row r="26166" spans="1:6" x14ac:dyDescent="0.2">
      <c r="A26166" s="88">
        <v>33196</v>
      </c>
      <c r="B26166" s="89">
        <v>2565.35</v>
      </c>
      <c r="C26166" s="89">
        <f>LN(Table3[[#This Row],[Value]]/B26165)</f>
        <v>5.9035279751965628E-3</v>
      </c>
      <c r="D26166" s="89"/>
      <c r="E26166" s="89"/>
      <c r="F26166" s="89">
        <f>Table3[[#This Row],[Yield]]/100*(1+F26165)</f>
        <v>0</v>
      </c>
    </row>
    <row r="26167" spans="1:6" x14ac:dyDescent="0.2">
      <c r="A26167" s="88">
        <v>33197</v>
      </c>
      <c r="B26167" s="89">
        <v>2530.1999999999998</v>
      </c>
      <c r="C26167" s="89">
        <f>LN(Table3[[#This Row],[Value]]/B26166)</f>
        <v>-1.3796570557255829E-2</v>
      </c>
      <c r="D26167" s="89"/>
      <c r="E26167" s="89"/>
      <c r="F26167" s="89">
        <f>Table3[[#This Row],[Yield]]/100*(1+F26166)</f>
        <v>0</v>
      </c>
    </row>
    <row r="26168" spans="1:6" x14ac:dyDescent="0.2">
      <c r="A26168" s="88">
        <v>33198</v>
      </c>
      <c r="B26168" s="89">
        <v>2539.36</v>
      </c>
      <c r="C26168" s="89">
        <f>LN(Table3[[#This Row],[Value]]/B26167)</f>
        <v>3.6137297786793111E-3</v>
      </c>
      <c r="D26168" s="89"/>
      <c r="E26168" s="89"/>
      <c r="F26168" s="89">
        <f>Table3[[#This Row],[Yield]]/100*(1+F26167)</f>
        <v>0</v>
      </c>
    </row>
    <row r="26169" spans="1:6" x14ac:dyDescent="0.2">
      <c r="A26169" s="88">
        <v>33200</v>
      </c>
      <c r="B26169" s="89">
        <v>2527.23</v>
      </c>
      <c r="C26169" s="89">
        <f>LN(Table3[[#This Row],[Value]]/B26168)</f>
        <v>-4.788239496626801E-3</v>
      </c>
      <c r="D26169" s="89"/>
      <c r="E26169" s="89"/>
      <c r="F26169" s="89">
        <f>Table3[[#This Row],[Yield]]/100*(1+F26168)</f>
        <v>0</v>
      </c>
    </row>
    <row r="26170" spans="1:6" x14ac:dyDescent="0.2">
      <c r="A26170" s="88">
        <v>33203</v>
      </c>
      <c r="B26170" s="89">
        <v>2533.17</v>
      </c>
      <c r="C26170" s="89">
        <f>LN(Table3[[#This Row],[Value]]/B26169)</f>
        <v>2.3476415809632468E-3</v>
      </c>
      <c r="D26170" s="89"/>
      <c r="E26170" s="89"/>
      <c r="F26170" s="89">
        <f>Table3[[#This Row],[Yield]]/100*(1+F26169)</f>
        <v>0</v>
      </c>
    </row>
    <row r="26171" spans="1:6" x14ac:dyDescent="0.2">
      <c r="A26171" s="88">
        <v>33204</v>
      </c>
      <c r="B26171" s="89">
        <v>2543.81</v>
      </c>
      <c r="C26171" s="89">
        <f>LN(Table3[[#This Row],[Value]]/B26170)</f>
        <v>4.191474292733169E-3</v>
      </c>
      <c r="D26171" s="89"/>
      <c r="E26171" s="89"/>
      <c r="F26171" s="89">
        <f>Table3[[#This Row],[Yield]]/100*(1+F26170)</f>
        <v>0</v>
      </c>
    </row>
    <row r="26172" spans="1:6" x14ac:dyDescent="0.2">
      <c r="A26172" s="88">
        <v>33205</v>
      </c>
      <c r="B26172" s="89">
        <v>2535.15</v>
      </c>
      <c r="C26172" s="89">
        <f>LN(Table3[[#This Row],[Value]]/B26171)</f>
        <v>-3.4101502639713333E-3</v>
      </c>
      <c r="D26172" s="89"/>
      <c r="E26172" s="89"/>
      <c r="F26172" s="89">
        <f>Table3[[#This Row],[Yield]]/100*(1+F26171)</f>
        <v>0</v>
      </c>
    </row>
    <row r="26173" spans="1:6" x14ac:dyDescent="0.2">
      <c r="A26173" s="88">
        <v>33206</v>
      </c>
      <c r="B26173" s="89">
        <v>2518.81</v>
      </c>
      <c r="C26173" s="89">
        <f>LN(Table3[[#This Row],[Value]]/B26172)</f>
        <v>-6.4662391211269179E-3</v>
      </c>
      <c r="D26173" s="89"/>
      <c r="E26173" s="89"/>
      <c r="F26173" s="89">
        <f>Table3[[#This Row],[Yield]]/100*(1+F26172)</f>
        <v>0</v>
      </c>
    </row>
    <row r="26174" spans="1:6" x14ac:dyDescent="0.2">
      <c r="A26174" s="88">
        <v>33207</v>
      </c>
      <c r="B26174" s="89">
        <v>2559.65</v>
      </c>
      <c r="C26174" s="89">
        <f>LN(Table3[[#This Row],[Value]]/B26173)</f>
        <v>1.6083962625528012E-2</v>
      </c>
      <c r="D26174" s="89"/>
      <c r="E26174" s="89"/>
      <c r="F26174" s="89">
        <f>Table3[[#This Row],[Yield]]/100*(1+F26173)</f>
        <v>0</v>
      </c>
    </row>
    <row r="26175" spans="1:6" x14ac:dyDescent="0.2">
      <c r="A26175" s="88">
        <v>33210</v>
      </c>
      <c r="B26175" s="89">
        <v>2565.59</v>
      </c>
      <c r="C26175" s="89">
        <f>LN(Table3[[#This Row],[Value]]/B26174)</f>
        <v>2.3179412708717053E-3</v>
      </c>
      <c r="D26175" s="89"/>
      <c r="E26175" s="89"/>
      <c r="F26175" s="89">
        <f>Table3[[#This Row],[Yield]]/100*(1+F26174)</f>
        <v>0</v>
      </c>
    </row>
    <row r="26176" spans="1:6" x14ac:dyDescent="0.2">
      <c r="A26176" s="88">
        <v>33211</v>
      </c>
      <c r="B26176" s="89">
        <v>2579.6999999999998</v>
      </c>
      <c r="C26176" s="89">
        <f>LN(Table3[[#This Row],[Value]]/B26175)</f>
        <v>5.4846414373406586E-3</v>
      </c>
      <c r="D26176" s="89"/>
      <c r="E26176" s="89"/>
      <c r="F26176" s="89">
        <f>Table3[[#This Row],[Yield]]/100*(1+F26175)</f>
        <v>0</v>
      </c>
    </row>
    <row r="26177" spans="1:6" x14ac:dyDescent="0.2">
      <c r="A26177" s="88">
        <v>33212</v>
      </c>
      <c r="B26177" s="89">
        <v>2610.4</v>
      </c>
      <c r="C26177" s="89">
        <f>LN(Table3[[#This Row],[Value]]/B26176)</f>
        <v>1.1830353194150349E-2</v>
      </c>
      <c r="D26177" s="89"/>
      <c r="E26177" s="89"/>
      <c r="F26177" s="89">
        <f>Table3[[#This Row],[Yield]]/100*(1+F26176)</f>
        <v>0</v>
      </c>
    </row>
    <row r="26178" spans="1:6" x14ac:dyDescent="0.2">
      <c r="A26178" s="88">
        <v>33213</v>
      </c>
      <c r="B26178" s="89">
        <v>2602.48</v>
      </c>
      <c r="C26178" s="89">
        <f>LN(Table3[[#This Row],[Value]]/B26177)</f>
        <v>-3.0386297378637971E-3</v>
      </c>
      <c r="D26178" s="89"/>
      <c r="E26178" s="89"/>
      <c r="F26178" s="89">
        <f>Table3[[#This Row],[Yield]]/100*(1+F26177)</f>
        <v>0</v>
      </c>
    </row>
    <row r="26179" spans="1:6" x14ac:dyDescent="0.2">
      <c r="A26179" s="88">
        <v>33214</v>
      </c>
      <c r="B26179" s="89">
        <v>2590.1</v>
      </c>
      <c r="C26179" s="89">
        <f>LN(Table3[[#This Row],[Value]]/B26178)</f>
        <v>-4.7683515544019416E-3</v>
      </c>
      <c r="D26179" s="89"/>
      <c r="E26179" s="89"/>
      <c r="F26179" s="89">
        <f>Table3[[#This Row],[Yield]]/100*(1+F26178)</f>
        <v>0</v>
      </c>
    </row>
    <row r="26180" spans="1:6" x14ac:dyDescent="0.2">
      <c r="A26180" s="88">
        <v>33217</v>
      </c>
      <c r="B26180" s="89">
        <v>2596.7800000000002</v>
      </c>
      <c r="C26180" s="89">
        <f>LN(Table3[[#This Row],[Value]]/B26179)</f>
        <v>2.5757309570083077E-3</v>
      </c>
      <c r="D26180" s="89"/>
      <c r="E26180" s="89"/>
      <c r="F26180" s="89">
        <f>Table3[[#This Row],[Yield]]/100*(1+F26179)</f>
        <v>0</v>
      </c>
    </row>
    <row r="26181" spans="1:6" x14ac:dyDescent="0.2">
      <c r="A26181" s="88">
        <v>33218</v>
      </c>
      <c r="B26181" s="89">
        <v>2586.14</v>
      </c>
      <c r="C26181" s="89">
        <f>LN(Table3[[#This Row],[Value]]/B26180)</f>
        <v>-4.1057994130946109E-3</v>
      </c>
      <c r="D26181" s="89"/>
      <c r="E26181" s="89"/>
      <c r="F26181" s="89">
        <f>Table3[[#This Row],[Yield]]/100*(1+F26180)</f>
        <v>0</v>
      </c>
    </row>
    <row r="26182" spans="1:6" x14ac:dyDescent="0.2">
      <c r="A26182" s="88">
        <v>33219</v>
      </c>
      <c r="B26182" s="89">
        <v>2622.28</v>
      </c>
      <c r="C26182" s="89">
        <f>LN(Table3[[#This Row],[Value]]/B26181)</f>
        <v>1.3877751802285688E-2</v>
      </c>
      <c r="D26182" s="89"/>
      <c r="E26182" s="89"/>
      <c r="F26182" s="89">
        <f>Table3[[#This Row],[Yield]]/100*(1+F26181)</f>
        <v>0</v>
      </c>
    </row>
    <row r="26183" spans="1:6" x14ac:dyDescent="0.2">
      <c r="A26183" s="88">
        <v>33220</v>
      </c>
      <c r="B26183" s="89">
        <v>2614.36</v>
      </c>
      <c r="C26183" s="89">
        <f>LN(Table3[[#This Row],[Value]]/B26182)</f>
        <v>-3.0248426620059286E-3</v>
      </c>
      <c r="D26183" s="89"/>
      <c r="E26183" s="89"/>
      <c r="F26183" s="89">
        <f>Table3[[#This Row],[Yield]]/100*(1+F26182)</f>
        <v>0</v>
      </c>
    </row>
    <row r="26184" spans="1:6" x14ac:dyDescent="0.2">
      <c r="A26184" s="88">
        <v>33221</v>
      </c>
      <c r="B26184" s="89">
        <v>2593.81</v>
      </c>
      <c r="C26184" s="89">
        <f>LN(Table3[[#This Row],[Value]]/B26183)</f>
        <v>-7.8914884294624156E-3</v>
      </c>
      <c r="D26184" s="89"/>
      <c r="E26184" s="89"/>
      <c r="F26184" s="89">
        <f>Table3[[#This Row],[Yield]]/100*(1+F26183)</f>
        <v>0</v>
      </c>
    </row>
    <row r="26185" spans="1:6" x14ac:dyDescent="0.2">
      <c r="A26185" s="88">
        <v>33224</v>
      </c>
      <c r="B26185" s="89">
        <v>2593.3200000000002</v>
      </c>
      <c r="C26185" s="89">
        <f>LN(Table3[[#This Row],[Value]]/B26184)</f>
        <v>-1.8892913864012388E-4</v>
      </c>
      <c r="D26185" s="89"/>
      <c r="E26185" s="89"/>
      <c r="F26185" s="89">
        <f>Table3[[#This Row],[Yield]]/100*(1+F26184)</f>
        <v>0</v>
      </c>
    </row>
    <row r="26186" spans="1:6" x14ac:dyDescent="0.2">
      <c r="A26186" s="88">
        <v>33225</v>
      </c>
      <c r="B26186" s="89">
        <v>2626.73</v>
      </c>
      <c r="C26186" s="89">
        <f>LN(Table3[[#This Row],[Value]]/B26185)</f>
        <v>1.2800818465324484E-2</v>
      </c>
      <c r="D26186" s="89"/>
      <c r="E26186" s="89"/>
      <c r="F26186" s="89">
        <f>Table3[[#This Row],[Yield]]/100*(1+F26185)</f>
        <v>0</v>
      </c>
    </row>
    <row r="26187" spans="1:6" x14ac:dyDescent="0.2">
      <c r="A26187" s="88">
        <v>33226</v>
      </c>
      <c r="B26187" s="89">
        <v>2626.73</v>
      </c>
      <c r="C26187" s="89">
        <f>LN(Table3[[#This Row],[Value]]/B26186)</f>
        <v>0</v>
      </c>
      <c r="D26187" s="89"/>
      <c r="E26187" s="89"/>
      <c r="F26187" s="89">
        <f>Table3[[#This Row],[Yield]]/100*(1+F26186)</f>
        <v>0</v>
      </c>
    </row>
    <row r="26188" spans="1:6" x14ac:dyDescent="0.2">
      <c r="A26188" s="88">
        <v>33227</v>
      </c>
      <c r="B26188" s="89">
        <v>2629.46</v>
      </c>
      <c r="C26188" s="89">
        <f>LN(Table3[[#This Row],[Value]]/B26187)</f>
        <v>1.0387753279408338E-3</v>
      </c>
      <c r="D26188" s="89"/>
      <c r="E26188" s="89"/>
      <c r="F26188" s="89">
        <f>Table3[[#This Row],[Yield]]/100*(1+F26187)</f>
        <v>0</v>
      </c>
    </row>
    <row r="26189" spans="1:6" x14ac:dyDescent="0.2">
      <c r="A26189" s="88">
        <v>33228</v>
      </c>
      <c r="B26189" s="89">
        <v>2633.66</v>
      </c>
      <c r="C26189" s="89">
        <f>LN(Table3[[#This Row],[Value]]/B26188)</f>
        <v>1.5960118300698807E-3</v>
      </c>
      <c r="D26189" s="89"/>
      <c r="E26189" s="89"/>
      <c r="F26189" s="89">
        <f>Table3[[#This Row],[Yield]]/100*(1+F26188)</f>
        <v>0</v>
      </c>
    </row>
    <row r="26190" spans="1:6" x14ac:dyDescent="0.2">
      <c r="A26190" s="88">
        <v>33231</v>
      </c>
      <c r="B26190" s="89">
        <v>2621.29</v>
      </c>
      <c r="C26190" s="89">
        <f>LN(Table3[[#This Row],[Value]]/B26189)</f>
        <v>-4.7079507314840606E-3</v>
      </c>
      <c r="D26190" s="89"/>
      <c r="E26190" s="89"/>
      <c r="F26190" s="89">
        <f>Table3[[#This Row],[Yield]]/100*(1+F26189)</f>
        <v>0</v>
      </c>
    </row>
    <row r="26191" spans="1:6" x14ac:dyDescent="0.2">
      <c r="A26191" s="88">
        <v>33233</v>
      </c>
      <c r="B26191" s="89">
        <v>2637.13</v>
      </c>
      <c r="C26191" s="89">
        <f>LN(Table3[[#This Row],[Value]]/B26190)</f>
        <v>6.0246415885742248E-3</v>
      </c>
      <c r="D26191" s="89"/>
      <c r="E26191" s="89"/>
      <c r="F26191" s="89">
        <f>Table3[[#This Row],[Yield]]/100*(1+F26190)</f>
        <v>0</v>
      </c>
    </row>
    <row r="26192" spans="1:6" x14ac:dyDescent="0.2">
      <c r="A26192" s="88">
        <v>33234</v>
      </c>
      <c r="B26192" s="89">
        <v>2625.5</v>
      </c>
      <c r="C26192" s="89">
        <f>LN(Table3[[#This Row],[Value]]/B26191)</f>
        <v>-4.4198505054472469E-3</v>
      </c>
      <c r="D26192" s="89"/>
      <c r="E26192" s="89"/>
      <c r="F26192" s="89">
        <f>Table3[[#This Row],[Yield]]/100*(1+F26191)</f>
        <v>0</v>
      </c>
    </row>
    <row r="26193" spans="1:6" x14ac:dyDescent="0.2">
      <c r="A26193" s="88">
        <v>33235</v>
      </c>
      <c r="B26193" s="89">
        <v>2629.21</v>
      </c>
      <c r="C26193" s="89">
        <f>LN(Table3[[#This Row],[Value]]/B26192)</f>
        <v>1.4120667425822951E-3</v>
      </c>
      <c r="D26193" s="89"/>
      <c r="E26193" s="89"/>
      <c r="F26193" s="89">
        <f>Table3[[#This Row],[Yield]]/100*(1+F26192)</f>
        <v>0</v>
      </c>
    </row>
    <row r="26194" spans="1:6" x14ac:dyDescent="0.2">
      <c r="A26194" s="88">
        <v>33238</v>
      </c>
      <c r="B26194" s="89">
        <v>2633.66</v>
      </c>
      <c r="C26194" s="89">
        <f>LN(Table3[[#This Row],[Value]]/B26193)</f>
        <v>1.6910929057745963E-3</v>
      </c>
      <c r="D26194" s="89"/>
      <c r="E26194" s="89"/>
      <c r="F26194" s="89">
        <f>Table3[[#This Row],[Yield]]/100*(1+F26193)</f>
        <v>0</v>
      </c>
    </row>
    <row r="26195" spans="1:6" x14ac:dyDescent="0.2">
      <c r="A26195" s="88">
        <v>33240</v>
      </c>
      <c r="B26195" s="89">
        <v>2610.64</v>
      </c>
      <c r="C26195" s="89">
        <f>LN(Table3[[#This Row],[Value]]/B26194)</f>
        <v>-8.7791117407994019E-3</v>
      </c>
      <c r="D26195" s="89"/>
      <c r="E26195" s="89"/>
      <c r="F26195" s="89">
        <f>Table3[[#This Row],[Yield]]/100*(1+F26194)</f>
        <v>0</v>
      </c>
    </row>
    <row r="26196" spans="1:6" x14ac:dyDescent="0.2">
      <c r="A26196" s="88">
        <v>33241</v>
      </c>
      <c r="B26196" s="89">
        <v>2573.5100000000002</v>
      </c>
      <c r="C26196" s="89">
        <f>LN(Table3[[#This Row],[Value]]/B26195)</f>
        <v>-1.4324676141517445E-2</v>
      </c>
      <c r="D26196" s="89"/>
      <c r="E26196" s="89"/>
      <c r="F26196" s="89">
        <f>Table3[[#This Row],[Yield]]/100*(1+F26195)</f>
        <v>0</v>
      </c>
    </row>
    <row r="26197" spans="1:6" x14ac:dyDescent="0.2">
      <c r="A26197" s="88">
        <v>33242</v>
      </c>
      <c r="B26197" s="89">
        <v>2566.09</v>
      </c>
      <c r="C26197" s="89">
        <f>LN(Table3[[#This Row],[Value]]/B26196)</f>
        <v>-2.8873862382457769E-3</v>
      </c>
      <c r="D26197" s="89"/>
      <c r="E26197" s="89"/>
      <c r="F26197" s="89">
        <f>Table3[[#This Row],[Yield]]/100*(1+F26196)</f>
        <v>0</v>
      </c>
    </row>
    <row r="26198" spans="1:6" x14ac:dyDescent="0.2">
      <c r="A26198" s="88">
        <v>33245</v>
      </c>
      <c r="B26198" s="89">
        <v>2522.77</v>
      </c>
      <c r="C26198" s="89">
        <f>LN(Table3[[#This Row],[Value]]/B26197)</f>
        <v>-1.7025835435989737E-2</v>
      </c>
      <c r="D26198" s="89"/>
      <c r="E26198" s="89"/>
      <c r="F26198" s="89">
        <f>Table3[[#This Row],[Yield]]/100*(1+F26197)</f>
        <v>0</v>
      </c>
    </row>
    <row r="26199" spans="1:6" x14ac:dyDescent="0.2">
      <c r="A26199" s="88">
        <v>33246</v>
      </c>
      <c r="B26199" s="89">
        <v>2509.41</v>
      </c>
      <c r="C26199" s="89">
        <f>LN(Table3[[#This Row],[Value]]/B26198)</f>
        <v>-5.3098384357209505E-3</v>
      </c>
      <c r="D26199" s="89"/>
      <c r="E26199" s="89"/>
      <c r="F26199" s="89">
        <f>Table3[[#This Row],[Yield]]/100*(1+F26198)</f>
        <v>0</v>
      </c>
    </row>
    <row r="26200" spans="1:6" x14ac:dyDescent="0.2">
      <c r="A26200" s="88">
        <v>33247</v>
      </c>
      <c r="B26200" s="89">
        <v>2470.3000000000002</v>
      </c>
      <c r="C26200" s="89">
        <f>LN(Table3[[#This Row],[Value]]/B26199)</f>
        <v>-1.5708064997459893E-2</v>
      </c>
      <c r="D26200" s="89"/>
      <c r="E26200" s="89"/>
      <c r="F26200" s="89">
        <f>Table3[[#This Row],[Yield]]/100*(1+F26199)</f>
        <v>0</v>
      </c>
    </row>
    <row r="26201" spans="1:6" x14ac:dyDescent="0.2">
      <c r="A26201" s="88">
        <v>33248</v>
      </c>
      <c r="B26201" s="89">
        <v>2498.7600000000002</v>
      </c>
      <c r="C26201" s="89">
        <f>LN(Table3[[#This Row],[Value]]/B26200)</f>
        <v>1.1455008071064688E-2</v>
      </c>
      <c r="D26201" s="89"/>
      <c r="E26201" s="89"/>
      <c r="F26201" s="89">
        <f>Table3[[#This Row],[Yield]]/100*(1+F26200)</f>
        <v>0</v>
      </c>
    </row>
    <row r="26202" spans="1:6" x14ac:dyDescent="0.2">
      <c r="A26202" s="88">
        <v>33249</v>
      </c>
      <c r="B26202" s="89">
        <v>2501.4899999999998</v>
      </c>
      <c r="C26202" s="89">
        <f>LN(Table3[[#This Row],[Value]]/B26201)</f>
        <v>1.0919455112276054E-3</v>
      </c>
      <c r="D26202" s="89"/>
      <c r="E26202" s="89"/>
      <c r="F26202" s="89">
        <f>Table3[[#This Row],[Yield]]/100*(1+F26201)</f>
        <v>0</v>
      </c>
    </row>
    <row r="26203" spans="1:6" x14ac:dyDescent="0.2">
      <c r="A26203" s="88">
        <v>33252</v>
      </c>
      <c r="B26203" s="89">
        <v>2483.91</v>
      </c>
      <c r="C26203" s="89">
        <f>LN(Table3[[#This Row],[Value]]/B26202)</f>
        <v>-7.0526228059092739E-3</v>
      </c>
      <c r="D26203" s="89"/>
      <c r="E26203" s="89"/>
      <c r="F26203" s="89">
        <f>Table3[[#This Row],[Yield]]/100*(1+F26202)</f>
        <v>0</v>
      </c>
    </row>
    <row r="26204" spans="1:6" x14ac:dyDescent="0.2">
      <c r="A26204" s="88">
        <v>33253</v>
      </c>
      <c r="B26204" s="89">
        <v>2490.59</v>
      </c>
      <c r="C26204" s="89">
        <f>LN(Table3[[#This Row],[Value]]/B26203)</f>
        <v>2.6856986693030642E-3</v>
      </c>
      <c r="D26204" s="89"/>
      <c r="E26204" s="89"/>
      <c r="F26204" s="89">
        <f>Table3[[#This Row],[Yield]]/100*(1+F26203)</f>
        <v>0</v>
      </c>
    </row>
    <row r="26205" spans="1:6" x14ac:dyDescent="0.2">
      <c r="A26205" s="88">
        <v>33254</v>
      </c>
      <c r="B26205" s="89">
        <v>2508.91</v>
      </c>
      <c r="C26205" s="89">
        <f>LN(Table3[[#This Row],[Value]]/B26204)</f>
        <v>7.3287656759370955E-3</v>
      </c>
      <c r="D26205" s="89"/>
      <c r="E26205" s="89"/>
      <c r="F26205" s="89">
        <f>Table3[[#This Row],[Yield]]/100*(1+F26204)</f>
        <v>0</v>
      </c>
    </row>
    <row r="26206" spans="1:6" x14ac:dyDescent="0.2">
      <c r="A26206" s="88">
        <v>33255</v>
      </c>
      <c r="B26206" s="89">
        <v>2623.51</v>
      </c>
      <c r="C26206" s="89">
        <f>LN(Table3[[#This Row],[Value]]/B26205)</f>
        <v>4.4664719963266035E-2</v>
      </c>
      <c r="D26206" s="89"/>
      <c r="E26206" s="89"/>
      <c r="F26206" s="89">
        <f>Table3[[#This Row],[Yield]]/100*(1+F26205)</f>
        <v>0</v>
      </c>
    </row>
    <row r="26207" spans="1:6" x14ac:dyDescent="0.2">
      <c r="A26207" s="88">
        <v>33256</v>
      </c>
      <c r="B26207" s="89">
        <v>2646.78</v>
      </c>
      <c r="C26207" s="89">
        <f>LN(Table3[[#This Row],[Value]]/B26206)</f>
        <v>8.8306909935355043E-3</v>
      </c>
      <c r="D26207" s="89"/>
      <c r="E26207" s="89"/>
      <c r="F26207" s="89">
        <f>Table3[[#This Row],[Yield]]/100*(1+F26206)</f>
        <v>0</v>
      </c>
    </row>
    <row r="26208" spans="1:6" x14ac:dyDescent="0.2">
      <c r="A26208" s="88">
        <v>33259</v>
      </c>
      <c r="B26208" s="89">
        <v>2629.21</v>
      </c>
      <c r="C26208" s="89">
        <f>LN(Table3[[#This Row],[Value]]/B26207)</f>
        <v>-6.6603859944659796E-3</v>
      </c>
      <c r="D26208" s="89"/>
      <c r="E26208" s="89"/>
      <c r="F26208" s="89">
        <f>Table3[[#This Row],[Yield]]/100*(1+F26207)</f>
        <v>0</v>
      </c>
    </row>
    <row r="26209" spans="1:6" x14ac:dyDescent="0.2">
      <c r="A26209" s="88">
        <v>33260</v>
      </c>
      <c r="B26209" s="89">
        <v>2603.2199999999998</v>
      </c>
      <c r="C26209" s="89">
        <f>LN(Table3[[#This Row],[Value]]/B26208)</f>
        <v>-9.93428053336139E-3</v>
      </c>
      <c r="D26209" s="89"/>
      <c r="E26209" s="89"/>
      <c r="F26209" s="89">
        <f>Table3[[#This Row],[Yield]]/100*(1+F26208)</f>
        <v>0</v>
      </c>
    </row>
    <row r="26210" spans="1:6" x14ac:dyDescent="0.2">
      <c r="A26210" s="88">
        <v>33261</v>
      </c>
      <c r="B26210" s="89">
        <v>2619.06</v>
      </c>
      <c r="C26210" s="89">
        <f>LN(Table3[[#This Row],[Value]]/B26209)</f>
        <v>6.0663344656038528E-3</v>
      </c>
      <c r="D26210" s="89"/>
      <c r="E26210" s="89"/>
      <c r="F26210" s="89">
        <f>Table3[[#This Row],[Yield]]/100*(1+F26209)</f>
        <v>0</v>
      </c>
    </row>
    <row r="26211" spans="1:6" x14ac:dyDescent="0.2">
      <c r="A26211" s="88">
        <v>33262</v>
      </c>
      <c r="B26211" s="89">
        <v>2643.07</v>
      </c>
      <c r="C26211" s="89">
        <f>LN(Table3[[#This Row],[Value]]/B26210)</f>
        <v>9.125645555689477E-3</v>
      </c>
      <c r="D26211" s="89"/>
      <c r="E26211" s="89"/>
      <c r="F26211" s="89">
        <f>Table3[[#This Row],[Yield]]/100*(1+F26210)</f>
        <v>0</v>
      </c>
    </row>
    <row r="26212" spans="1:6" x14ac:dyDescent="0.2">
      <c r="A26212" s="88">
        <v>33263</v>
      </c>
      <c r="B26212" s="89">
        <v>2659.41</v>
      </c>
      <c r="C26212" s="89">
        <f>LN(Table3[[#This Row],[Value]]/B26211)</f>
        <v>6.1631733537795309E-3</v>
      </c>
      <c r="D26212" s="89"/>
      <c r="E26212" s="89"/>
      <c r="F26212" s="89">
        <f>Table3[[#This Row],[Yield]]/100*(1+F26211)</f>
        <v>0</v>
      </c>
    </row>
    <row r="26213" spans="1:6" x14ac:dyDescent="0.2">
      <c r="A26213" s="88">
        <v>33266</v>
      </c>
      <c r="B26213" s="89">
        <v>2654.46</v>
      </c>
      <c r="C26213" s="89">
        <f>LN(Table3[[#This Row],[Value]]/B26212)</f>
        <v>-1.8630495031936754E-3</v>
      </c>
      <c r="D26213" s="89"/>
      <c r="E26213" s="89"/>
      <c r="F26213" s="89">
        <f>Table3[[#This Row],[Yield]]/100*(1+F26212)</f>
        <v>0</v>
      </c>
    </row>
    <row r="26214" spans="1:6" x14ac:dyDescent="0.2">
      <c r="A26214" s="88">
        <v>33267</v>
      </c>
      <c r="B26214" s="89">
        <v>2662.62</v>
      </c>
      <c r="C26214" s="89">
        <f>LN(Table3[[#This Row],[Value]]/B26213)</f>
        <v>3.0693562655605927E-3</v>
      </c>
      <c r="D26214" s="89"/>
      <c r="E26214" s="89"/>
      <c r="F26214" s="89">
        <f>Table3[[#This Row],[Yield]]/100*(1+F26213)</f>
        <v>0</v>
      </c>
    </row>
    <row r="26215" spans="1:6" x14ac:dyDescent="0.2">
      <c r="A26215" s="88">
        <v>33268</v>
      </c>
      <c r="B26215" s="89">
        <v>2713.12</v>
      </c>
      <c r="C26215" s="89">
        <f>LN(Table3[[#This Row],[Value]]/B26214)</f>
        <v>1.8788663734242476E-2</v>
      </c>
      <c r="D26215" s="89"/>
      <c r="E26215" s="89"/>
      <c r="F26215" s="89">
        <f>Table3[[#This Row],[Yield]]/100*(1+F26214)</f>
        <v>0</v>
      </c>
    </row>
    <row r="26216" spans="1:6" x14ac:dyDescent="0.2">
      <c r="A26216" s="88">
        <v>33269</v>
      </c>
      <c r="B26216" s="89">
        <v>2736.39</v>
      </c>
      <c r="C26216" s="89">
        <f>LN(Table3[[#This Row],[Value]]/B26215)</f>
        <v>8.5402692848622688E-3</v>
      </c>
      <c r="D26216" s="89"/>
      <c r="E26216" s="89"/>
      <c r="F26216" s="89">
        <f>Table3[[#This Row],[Yield]]/100*(1+F26215)</f>
        <v>0</v>
      </c>
    </row>
    <row r="26217" spans="1:6" x14ac:dyDescent="0.2">
      <c r="A26217" s="88">
        <v>33270</v>
      </c>
      <c r="B26217" s="89">
        <v>2730.69</v>
      </c>
      <c r="C26217" s="89">
        <f>LN(Table3[[#This Row],[Value]]/B26216)</f>
        <v>-2.0852089471327623E-3</v>
      </c>
      <c r="D26217" s="89"/>
      <c r="E26217" s="89"/>
      <c r="F26217" s="89">
        <f>Table3[[#This Row],[Yield]]/100*(1+F26216)</f>
        <v>0</v>
      </c>
    </row>
    <row r="26218" spans="1:6" x14ac:dyDescent="0.2">
      <c r="A26218" s="88">
        <v>33273</v>
      </c>
      <c r="B26218" s="89">
        <v>2772.28</v>
      </c>
      <c r="C26218" s="89">
        <f>LN(Table3[[#This Row],[Value]]/B26217)</f>
        <v>1.511576181308056E-2</v>
      </c>
      <c r="D26218" s="89"/>
      <c r="E26218" s="89"/>
      <c r="F26218" s="89">
        <f>Table3[[#This Row],[Yield]]/100*(1+F26217)</f>
        <v>0</v>
      </c>
    </row>
    <row r="26219" spans="1:6" x14ac:dyDescent="0.2">
      <c r="A26219" s="88">
        <v>33274</v>
      </c>
      <c r="B26219" s="89">
        <v>2788.37</v>
      </c>
      <c r="C26219" s="89">
        <f>LN(Table3[[#This Row],[Value]]/B26218)</f>
        <v>5.7871093866129295E-3</v>
      </c>
      <c r="D26219" s="89"/>
      <c r="E26219" s="89"/>
      <c r="F26219" s="89">
        <f>Table3[[#This Row],[Yield]]/100*(1+F26218)</f>
        <v>0</v>
      </c>
    </row>
    <row r="26220" spans="1:6" x14ac:dyDescent="0.2">
      <c r="A26220" s="88">
        <v>33275</v>
      </c>
      <c r="B26220" s="89">
        <v>2830.94</v>
      </c>
      <c r="C26220" s="89">
        <f>LN(Table3[[#This Row],[Value]]/B26219)</f>
        <v>1.5151616266656674E-2</v>
      </c>
      <c r="D26220" s="89"/>
      <c r="E26220" s="89"/>
      <c r="F26220" s="89">
        <f>Table3[[#This Row],[Yield]]/100*(1+F26219)</f>
        <v>0</v>
      </c>
    </row>
    <row r="26221" spans="1:6" x14ac:dyDescent="0.2">
      <c r="A26221" s="88">
        <v>33276</v>
      </c>
      <c r="B26221" s="89">
        <v>2810.64</v>
      </c>
      <c r="C26221" s="89">
        <f>LN(Table3[[#This Row],[Value]]/B26220)</f>
        <v>-7.1965965609054328E-3</v>
      </c>
      <c r="D26221" s="89"/>
      <c r="E26221" s="89"/>
      <c r="F26221" s="89">
        <f>Table3[[#This Row],[Yield]]/100*(1+F26220)</f>
        <v>0</v>
      </c>
    </row>
    <row r="26222" spans="1:6" x14ac:dyDescent="0.2">
      <c r="A26222" s="88">
        <v>33277</v>
      </c>
      <c r="B26222" s="89">
        <v>2830.69</v>
      </c>
      <c r="C26222" s="89">
        <f>LN(Table3[[#This Row],[Value]]/B26221)</f>
        <v>7.1082827713563499E-3</v>
      </c>
      <c r="D26222" s="89"/>
      <c r="E26222" s="89"/>
      <c r="F26222" s="89">
        <f>Table3[[#This Row],[Yield]]/100*(1+F26221)</f>
        <v>0</v>
      </c>
    </row>
    <row r="26223" spans="1:6" x14ac:dyDescent="0.2">
      <c r="A26223" s="88">
        <v>33280</v>
      </c>
      <c r="B26223" s="89">
        <v>2902.23</v>
      </c>
      <c r="C26223" s="89">
        <f>LN(Table3[[#This Row],[Value]]/B26222)</f>
        <v>2.4958908815953494E-2</v>
      </c>
      <c r="D26223" s="89"/>
      <c r="E26223" s="89"/>
      <c r="F26223" s="89">
        <f>Table3[[#This Row],[Yield]]/100*(1+F26222)</f>
        <v>0</v>
      </c>
    </row>
    <row r="26224" spans="1:6" x14ac:dyDescent="0.2">
      <c r="A26224" s="88">
        <v>33281</v>
      </c>
      <c r="B26224" s="89">
        <v>2874.75</v>
      </c>
      <c r="C26224" s="89">
        <f>LN(Table3[[#This Row],[Value]]/B26223)</f>
        <v>-9.5136930605270158E-3</v>
      </c>
      <c r="D26224" s="89"/>
      <c r="E26224" s="89"/>
      <c r="F26224" s="89">
        <f>Table3[[#This Row],[Yield]]/100*(1+F26223)</f>
        <v>0</v>
      </c>
    </row>
    <row r="26225" spans="1:6" x14ac:dyDescent="0.2">
      <c r="A26225" s="88">
        <v>33282</v>
      </c>
      <c r="B26225" s="89">
        <v>2909.16</v>
      </c>
      <c r="C26225" s="89">
        <f>LN(Table3[[#This Row],[Value]]/B26224)</f>
        <v>1.1898665772692168E-2</v>
      </c>
      <c r="D26225" s="89"/>
      <c r="E26225" s="89"/>
      <c r="F26225" s="89">
        <f>Table3[[#This Row],[Yield]]/100*(1+F26224)</f>
        <v>0</v>
      </c>
    </row>
    <row r="26226" spans="1:6" x14ac:dyDescent="0.2">
      <c r="A26226" s="88">
        <v>33283</v>
      </c>
      <c r="B26226" s="89">
        <v>2877.23</v>
      </c>
      <c r="C26226" s="89">
        <f>LN(Table3[[#This Row],[Value]]/B26225)</f>
        <v>-1.1036353958786761E-2</v>
      </c>
      <c r="D26226" s="89"/>
      <c r="E26226" s="89"/>
      <c r="F26226" s="89">
        <f>Table3[[#This Row],[Yield]]/100*(1+F26225)</f>
        <v>0</v>
      </c>
    </row>
    <row r="26227" spans="1:6" x14ac:dyDescent="0.2">
      <c r="A26227" s="88">
        <v>33284</v>
      </c>
      <c r="B26227" s="89">
        <v>2934.65</v>
      </c>
      <c r="C26227" s="89">
        <f>LN(Table3[[#This Row],[Value]]/B26226)</f>
        <v>1.9760169982725527E-2</v>
      </c>
      <c r="D26227" s="89"/>
      <c r="E26227" s="89"/>
      <c r="F26227" s="89">
        <f>Table3[[#This Row],[Yield]]/100*(1+F26226)</f>
        <v>0</v>
      </c>
    </row>
    <row r="26228" spans="1:6" x14ac:dyDescent="0.2">
      <c r="A26228" s="88">
        <v>33288</v>
      </c>
      <c r="B26228" s="89">
        <v>2932.18</v>
      </c>
      <c r="C26228" s="89">
        <f>LN(Table3[[#This Row],[Value]]/B26227)</f>
        <v>-8.4202206163681739E-4</v>
      </c>
      <c r="D26228" s="89"/>
      <c r="E26228" s="89"/>
      <c r="F26228" s="89">
        <f>Table3[[#This Row],[Yield]]/100*(1+F26227)</f>
        <v>0</v>
      </c>
    </row>
    <row r="26229" spans="1:6" x14ac:dyDescent="0.2">
      <c r="A26229" s="88">
        <v>33289</v>
      </c>
      <c r="B26229" s="89">
        <v>2899.01</v>
      </c>
      <c r="C26229" s="89">
        <f>LN(Table3[[#This Row],[Value]]/B26228)</f>
        <v>-1.1376874282729243E-2</v>
      </c>
      <c r="D26229" s="89"/>
      <c r="E26229" s="89"/>
      <c r="F26229" s="89">
        <f>Table3[[#This Row],[Yield]]/100*(1+F26228)</f>
        <v>0</v>
      </c>
    </row>
    <row r="26230" spans="1:6" x14ac:dyDescent="0.2">
      <c r="A26230" s="88">
        <v>33290</v>
      </c>
      <c r="B26230" s="89">
        <v>2891.83</v>
      </c>
      <c r="C26230" s="89">
        <f>LN(Table3[[#This Row],[Value]]/B26229)</f>
        <v>-2.4797796794024242E-3</v>
      </c>
      <c r="D26230" s="89"/>
      <c r="E26230" s="89"/>
      <c r="F26230" s="89">
        <f>Table3[[#This Row],[Yield]]/100*(1+F26229)</f>
        <v>0</v>
      </c>
    </row>
    <row r="26231" spans="1:6" x14ac:dyDescent="0.2">
      <c r="A26231" s="88">
        <v>33291</v>
      </c>
      <c r="B26231" s="89">
        <v>2889.36</v>
      </c>
      <c r="C26231" s="89">
        <f>LN(Table3[[#This Row],[Value]]/B26230)</f>
        <v>-8.5449540675587425E-4</v>
      </c>
      <c r="D26231" s="89"/>
      <c r="E26231" s="89"/>
      <c r="F26231" s="89">
        <f>Table3[[#This Row],[Yield]]/100*(1+F26230)</f>
        <v>0</v>
      </c>
    </row>
    <row r="26232" spans="1:6" x14ac:dyDescent="0.2">
      <c r="A26232" s="88">
        <v>33294</v>
      </c>
      <c r="B26232" s="89">
        <v>2887.87</v>
      </c>
      <c r="C26232" s="89">
        <f>LN(Table3[[#This Row],[Value]]/B26231)</f>
        <v>-5.1581814573321708E-4</v>
      </c>
      <c r="D26232" s="89"/>
      <c r="E26232" s="89"/>
      <c r="F26232" s="89">
        <f>Table3[[#This Row],[Yield]]/100*(1+F26231)</f>
        <v>0</v>
      </c>
    </row>
    <row r="26233" spans="1:6" x14ac:dyDescent="0.2">
      <c r="A26233" s="88">
        <v>33295</v>
      </c>
      <c r="B26233" s="89">
        <v>2864.6</v>
      </c>
      <c r="C26233" s="89">
        <f>LN(Table3[[#This Row],[Value]]/B26232)</f>
        <v>-8.0904818033827753E-3</v>
      </c>
      <c r="D26233" s="89"/>
      <c r="E26233" s="89"/>
      <c r="F26233" s="89">
        <f>Table3[[#This Row],[Yield]]/100*(1+F26232)</f>
        <v>0</v>
      </c>
    </row>
    <row r="26234" spans="1:6" x14ac:dyDescent="0.2">
      <c r="A26234" s="88">
        <v>33296</v>
      </c>
      <c r="B26234" s="89">
        <v>2889.11</v>
      </c>
      <c r="C26234" s="89">
        <f>LN(Table3[[#This Row],[Value]]/B26233)</f>
        <v>8.5197718542549868E-3</v>
      </c>
      <c r="D26234" s="89"/>
      <c r="E26234" s="89"/>
      <c r="F26234" s="89">
        <f>Table3[[#This Row],[Yield]]/100*(1+F26233)</f>
        <v>0</v>
      </c>
    </row>
    <row r="26235" spans="1:6" x14ac:dyDescent="0.2">
      <c r="A26235" s="88">
        <v>33297</v>
      </c>
      <c r="B26235" s="89">
        <v>2882.18</v>
      </c>
      <c r="C26235" s="89">
        <f>LN(Table3[[#This Row],[Value]]/B26234)</f>
        <v>-2.4015439635441008E-3</v>
      </c>
      <c r="D26235" s="89"/>
      <c r="E26235" s="89"/>
      <c r="F26235" s="89">
        <f>Table3[[#This Row],[Yield]]/100*(1+F26234)</f>
        <v>0</v>
      </c>
    </row>
    <row r="26236" spans="1:6" x14ac:dyDescent="0.2">
      <c r="A26236" s="88">
        <v>33298</v>
      </c>
      <c r="B26236" s="89">
        <v>2909.9</v>
      </c>
      <c r="C26236" s="89">
        <f>LN(Table3[[#This Row],[Value]]/B26235)</f>
        <v>9.5717640774296234E-3</v>
      </c>
      <c r="D26236" s="89"/>
      <c r="E26236" s="89"/>
      <c r="F26236" s="89">
        <f>Table3[[#This Row],[Yield]]/100*(1+F26235)</f>
        <v>0</v>
      </c>
    </row>
    <row r="26237" spans="1:6" x14ac:dyDescent="0.2">
      <c r="A26237" s="88">
        <v>33301</v>
      </c>
      <c r="B26237" s="89">
        <v>2914.11</v>
      </c>
      <c r="C26237" s="89">
        <f>LN(Table3[[#This Row],[Value]]/B26236)</f>
        <v>1.4457395276790122E-3</v>
      </c>
      <c r="D26237" s="89"/>
      <c r="E26237" s="89"/>
      <c r="F26237" s="89">
        <f>Table3[[#This Row],[Yield]]/100*(1+F26236)</f>
        <v>0</v>
      </c>
    </row>
    <row r="26238" spans="1:6" x14ac:dyDescent="0.2">
      <c r="A26238" s="88">
        <v>33302</v>
      </c>
      <c r="B26238" s="89">
        <v>2972.52</v>
      </c>
      <c r="C26238" s="89">
        <f>LN(Table3[[#This Row],[Value]]/B26237)</f>
        <v>1.9845622043863215E-2</v>
      </c>
      <c r="D26238" s="89"/>
      <c r="E26238" s="89"/>
      <c r="F26238" s="89">
        <f>Table3[[#This Row],[Yield]]/100*(1+F26237)</f>
        <v>0</v>
      </c>
    </row>
    <row r="26239" spans="1:6" x14ac:dyDescent="0.2">
      <c r="A26239" s="88">
        <v>33303</v>
      </c>
      <c r="B26239" s="89">
        <v>2973.27</v>
      </c>
      <c r="C26239" s="89">
        <f>LN(Table3[[#This Row],[Value]]/B26238)</f>
        <v>2.5227934520987029E-4</v>
      </c>
      <c r="D26239" s="89"/>
      <c r="E26239" s="89"/>
      <c r="F26239" s="89">
        <f>Table3[[#This Row],[Yield]]/100*(1+F26238)</f>
        <v>0</v>
      </c>
    </row>
    <row r="26240" spans="1:6" x14ac:dyDescent="0.2">
      <c r="A26240" s="88">
        <v>33304</v>
      </c>
      <c r="B26240" s="89">
        <v>2963.37</v>
      </c>
      <c r="C26240" s="89">
        <f>LN(Table3[[#This Row],[Value]]/B26239)</f>
        <v>-3.3352230140488211E-3</v>
      </c>
      <c r="D26240" s="89"/>
      <c r="E26240" s="89"/>
      <c r="F26240" s="89">
        <f>Table3[[#This Row],[Yield]]/100*(1+F26239)</f>
        <v>0</v>
      </c>
    </row>
    <row r="26241" spans="1:6" x14ac:dyDescent="0.2">
      <c r="A26241" s="88">
        <v>33305</v>
      </c>
      <c r="B26241" s="89">
        <v>2955.2</v>
      </c>
      <c r="C26241" s="89">
        <f>LN(Table3[[#This Row],[Value]]/B26240)</f>
        <v>-2.7608037716328861E-3</v>
      </c>
      <c r="D26241" s="89"/>
      <c r="E26241" s="89"/>
      <c r="F26241" s="89">
        <f>Table3[[#This Row],[Yield]]/100*(1+F26240)</f>
        <v>0</v>
      </c>
    </row>
    <row r="26242" spans="1:6" x14ac:dyDescent="0.2">
      <c r="A26242" s="88">
        <v>33308</v>
      </c>
      <c r="B26242" s="89">
        <v>2939.36</v>
      </c>
      <c r="C26242" s="89">
        <f>LN(Table3[[#This Row],[Value]]/B26241)</f>
        <v>-5.374459884348393E-3</v>
      </c>
      <c r="D26242" s="89"/>
      <c r="E26242" s="89"/>
      <c r="F26242" s="89">
        <f>Table3[[#This Row],[Yield]]/100*(1+F26241)</f>
        <v>0</v>
      </c>
    </row>
    <row r="26243" spans="1:6" x14ac:dyDescent="0.2">
      <c r="A26243" s="88">
        <v>33309</v>
      </c>
      <c r="B26243" s="89">
        <v>2922.52</v>
      </c>
      <c r="C26243" s="89">
        <f>LN(Table3[[#This Row],[Value]]/B26242)</f>
        <v>-5.7456127818746117E-3</v>
      </c>
      <c r="D26243" s="89"/>
      <c r="E26243" s="89"/>
      <c r="F26243" s="89">
        <f>Table3[[#This Row],[Yield]]/100*(1+F26242)</f>
        <v>0</v>
      </c>
    </row>
    <row r="26244" spans="1:6" x14ac:dyDescent="0.2">
      <c r="A26244" s="88">
        <v>33310</v>
      </c>
      <c r="B26244" s="89">
        <v>2955.2</v>
      </c>
      <c r="C26244" s="89">
        <f>LN(Table3[[#This Row],[Value]]/B26243)</f>
        <v>1.1120072666223115E-2</v>
      </c>
      <c r="D26244" s="89"/>
      <c r="E26244" s="89"/>
      <c r="F26244" s="89">
        <f>Table3[[#This Row],[Yield]]/100*(1+F26243)</f>
        <v>0</v>
      </c>
    </row>
    <row r="26245" spans="1:6" x14ac:dyDescent="0.2">
      <c r="A26245" s="88">
        <v>33311</v>
      </c>
      <c r="B26245" s="89">
        <v>2952.23</v>
      </c>
      <c r="C26245" s="89">
        <f>LN(Table3[[#This Row],[Value]]/B26244)</f>
        <v>-1.0055134805614298E-3</v>
      </c>
      <c r="D26245" s="89"/>
      <c r="E26245" s="89"/>
      <c r="F26245" s="89">
        <f>Table3[[#This Row],[Yield]]/100*(1+F26244)</f>
        <v>0</v>
      </c>
    </row>
    <row r="26246" spans="1:6" x14ac:dyDescent="0.2">
      <c r="A26246" s="88">
        <v>33312</v>
      </c>
      <c r="B26246" s="89">
        <v>2948.27</v>
      </c>
      <c r="C26246" s="89">
        <f>LN(Table3[[#This Row],[Value]]/B26245)</f>
        <v>-1.3422593321066841E-3</v>
      </c>
      <c r="D26246" s="89"/>
      <c r="E26246" s="89"/>
      <c r="F26246" s="89">
        <f>Table3[[#This Row],[Yield]]/100*(1+F26245)</f>
        <v>0</v>
      </c>
    </row>
    <row r="26247" spans="1:6" x14ac:dyDescent="0.2">
      <c r="A26247" s="88">
        <v>33315</v>
      </c>
      <c r="B26247" s="89">
        <v>2929.95</v>
      </c>
      <c r="C26247" s="89">
        <f>LN(Table3[[#This Row],[Value]]/B26246)</f>
        <v>-6.2331996132168757E-3</v>
      </c>
      <c r="D26247" s="89"/>
      <c r="E26247" s="89"/>
      <c r="F26247" s="89">
        <f>Table3[[#This Row],[Yield]]/100*(1+F26246)</f>
        <v>0</v>
      </c>
    </row>
    <row r="26248" spans="1:6" x14ac:dyDescent="0.2">
      <c r="A26248" s="88">
        <v>33316</v>
      </c>
      <c r="B26248" s="89">
        <v>2867.82</v>
      </c>
      <c r="C26248" s="89">
        <f>LN(Table3[[#This Row],[Value]]/B26247)</f>
        <v>-2.1433198775441292E-2</v>
      </c>
      <c r="D26248" s="89"/>
      <c r="E26248" s="89"/>
      <c r="F26248" s="89">
        <f>Table3[[#This Row],[Yield]]/100*(1+F26247)</f>
        <v>0</v>
      </c>
    </row>
    <row r="26249" spans="1:6" x14ac:dyDescent="0.2">
      <c r="A26249" s="88">
        <v>33317</v>
      </c>
      <c r="B26249" s="89">
        <v>2872.03</v>
      </c>
      <c r="C26249" s="89">
        <f>LN(Table3[[#This Row],[Value]]/B26248)</f>
        <v>1.4669375523613244E-3</v>
      </c>
      <c r="D26249" s="89"/>
      <c r="E26249" s="89"/>
      <c r="F26249" s="89">
        <f>Table3[[#This Row],[Yield]]/100*(1+F26248)</f>
        <v>0</v>
      </c>
    </row>
    <row r="26250" spans="1:6" x14ac:dyDescent="0.2">
      <c r="A26250" s="88">
        <v>33318</v>
      </c>
      <c r="B26250" s="89">
        <v>2855.45</v>
      </c>
      <c r="C26250" s="89">
        <f>LN(Table3[[#This Row],[Value]]/B26249)</f>
        <v>-5.7896479126850944E-3</v>
      </c>
      <c r="D26250" s="89"/>
      <c r="E26250" s="89"/>
      <c r="F26250" s="89">
        <f>Table3[[#This Row],[Yield]]/100*(1+F26249)</f>
        <v>0</v>
      </c>
    </row>
    <row r="26251" spans="1:6" x14ac:dyDescent="0.2">
      <c r="A26251" s="88">
        <v>33319</v>
      </c>
      <c r="B26251" s="89">
        <v>2858.91</v>
      </c>
      <c r="C26251" s="89">
        <f>LN(Table3[[#This Row],[Value]]/B26250)</f>
        <v>1.2109844051953896E-3</v>
      </c>
      <c r="D26251" s="89"/>
      <c r="E26251" s="89"/>
      <c r="F26251" s="89">
        <f>Table3[[#This Row],[Yield]]/100*(1+F26250)</f>
        <v>0</v>
      </c>
    </row>
    <row r="26252" spans="1:6" x14ac:dyDescent="0.2">
      <c r="A26252" s="88">
        <v>33322</v>
      </c>
      <c r="B26252" s="89">
        <v>2865.84</v>
      </c>
      <c r="C26252" s="89">
        <f>LN(Table3[[#This Row],[Value]]/B26251)</f>
        <v>2.4210676047182723E-3</v>
      </c>
      <c r="D26252" s="89"/>
      <c r="E26252" s="89"/>
      <c r="F26252" s="89">
        <f>Table3[[#This Row],[Yield]]/100*(1+F26251)</f>
        <v>0</v>
      </c>
    </row>
    <row r="26253" spans="1:6" x14ac:dyDescent="0.2">
      <c r="A26253" s="88">
        <v>33323</v>
      </c>
      <c r="B26253" s="89">
        <v>2914.85</v>
      </c>
      <c r="C26253" s="89">
        <f>LN(Table3[[#This Row],[Value]]/B26252)</f>
        <v>1.6956859591360385E-2</v>
      </c>
      <c r="D26253" s="89"/>
      <c r="E26253" s="89"/>
      <c r="F26253" s="89">
        <f>Table3[[#This Row],[Yield]]/100*(1+F26252)</f>
        <v>0</v>
      </c>
    </row>
    <row r="26254" spans="1:6" x14ac:dyDescent="0.2">
      <c r="A26254" s="88">
        <v>33324</v>
      </c>
      <c r="B26254" s="89">
        <v>2917.57</v>
      </c>
      <c r="C26254" s="89">
        <f>LN(Table3[[#This Row],[Value]]/B26253)</f>
        <v>9.3271753309660669E-4</v>
      </c>
      <c r="D26254" s="89"/>
      <c r="E26254" s="89"/>
      <c r="F26254" s="89">
        <f>Table3[[#This Row],[Yield]]/100*(1+F26253)</f>
        <v>0</v>
      </c>
    </row>
    <row r="26255" spans="1:6" x14ac:dyDescent="0.2">
      <c r="A26255" s="88">
        <v>33325</v>
      </c>
      <c r="B26255" s="89">
        <v>2913.86</v>
      </c>
      <c r="C26255" s="89">
        <f>LN(Table3[[#This Row],[Value]]/B26254)</f>
        <v>-1.2724153425672481E-3</v>
      </c>
      <c r="D26255" s="89"/>
      <c r="E26255" s="89"/>
      <c r="F26255" s="89">
        <f>Table3[[#This Row],[Yield]]/100*(1+F26254)</f>
        <v>0</v>
      </c>
    </row>
    <row r="26256" spans="1:6" x14ac:dyDescent="0.2">
      <c r="A26256" s="88">
        <v>33329</v>
      </c>
      <c r="B26256" s="89">
        <v>2881.19</v>
      </c>
      <c r="C26256" s="89">
        <f>LN(Table3[[#This Row],[Value]]/B26255)</f>
        <v>-1.1275259442009583E-2</v>
      </c>
      <c r="D26256" s="89"/>
      <c r="E26256" s="89"/>
      <c r="F26256" s="89">
        <f>Table3[[#This Row],[Yield]]/100*(1+F26255)</f>
        <v>0</v>
      </c>
    </row>
    <row r="26257" spans="1:6" x14ac:dyDescent="0.2">
      <c r="A26257" s="88">
        <v>33330</v>
      </c>
      <c r="B26257" s="89">
        <v>2945.05</v>
      </c>
      <c r="C26257" s="89">
        <f>LN(Table3[[#This Row],[Value]]/B26256)</f>
        <v>2.1922391637137176E-2</v>
      </c>
      <c r="D26257" s="89"/>
      <c r="E26257" s="89"/>
      <c r="F26257" s="89">
        <f>Table3[[#This Row],[Yield]]/100*(1+F26256)</f>
        <v>0</v>
      </c>
    </row>
    <row r="26258" spans="1:6" x14ac:dyDescent="0.2">
      <c r="A26258" s="88">
        <v>33331</v>
      </c>
      <c r="B26258" s="89">
        <v>2926.73</v>
      </c>
      <c r="C26258" s="89">
        <f>LN(Table3[[#This Row],[Value]]/B26257)</f>
        <v>-6.2400360522309496E-3</v>
      </c>
      <c r="D26258" s="89"/>
      <c r="E26258" s="89"/>
      <c r="F26258" s="89">
        <f>Table3[[#This Row],[Yield]]/100*(1+F26257)</f>
        <v>0</v>
      </c>
    </row>
    <row r="26259" spans="1:6" x14ac:dyDescent="0.2">
      <c r="A26259" s="88">
        <v>33332</v>
      </c>
      <c r="B26259" s="89">
        <v>2924.5</v>
      </c>
      <c r="C26259" s="89">
        <f>LN(Table3[[#This Row],[Value]]/B26258)</f>
        <v>-7.6223293494498076E-4</v>
      </c>
      <c r="D26259" s="89"/>
      <c r="E26259" s="89"/>
      <c r="F26259" s="89">
        <f>Table3[[#This Row],[Yield]]/100*(1+F26258)</f>
        <v>0</v>
      </c>
    </row>
    <row r="26260" spans="1:6" x14ac:dyDescent="0.2">
      <c r="A26260" s="88">
        <v>33333</v>
      </c>
      <c r="B26260" s="89">
        <v>2896.78</v>
      </c>
      <c r="C26260" s="89">
        <f>LN(Table3[[#This Row],[Value]]/B26259)</f>
        <v>-9.5237506256016149E-3</v>
      </c>
      <c r="D26260" s="89"/>
      <c r="E26260" s="89"/>
      <c r="F26260" s="89">
        <f>Table3[[#This Row],[Yield]]/100*(1+F26259)</f>
        <v>0</v>
      </c>
    </row>
    <row r="26261" spans="1:6" x14ac:dyDescent="0.2">
      <c r="A26261" s="88">
        <v>33336</v>
      </c>
      <c r="B26261" s="89">
        <v>2918.56</v>
      </c>
      <c r="C26261" s="89">
        <f>LN(Table3[[#This Row],[Value]]/B26260)</f>
        <v>7.4905686811256485E-3</v>
      </c>
      <c r="D26261" s="89"/>
      <c r="E26261" s="89"/>
      <c r="F26261" s="89">
        <f>Table3[[#This Row],[Yield]]/100*(1+F26260)</f>
        <v>0</v>
      </c>
    </row>
    <row r="26262" spans="1:6" x14ac:dyDescent="0.2">
      <c r="A26262" s="88">
        <v>33337</v>
      </c>
      <c r="B26262" s="89">
        <v>2873.02</v>
      </c>
      <c r="C26262" s="89">
        <f>LN(Table3[[#This Row],[Value]]/B26261)</f>
        <v>-1.572660261911767E-2</v>
      </c>
      <c r="D26262" s="89"/>
      <c r="E26262" s="89"/>
      <c r="F26262" s="89">
        <f>Table3[[#This Row],[Yield]]/100*(1+F26261)</f>
        <v>0</v>
      </c>
    </row>
    <row r="26263" spans="1:6" x14ac:dyDescent="0.2">
      <c r="A26263" s="88">
        <v>33338</v>
      </c>
      <c r="B26263" s="89">
        <v>2874.5</v>
      </c>
      <c r="C26263" s="89">
        <f>LN(Table3[[#This Row],[Value]]/B26262)</f>
        <v>5.1500474385880236E-4</v>
      </c>
      <c r="D26263" s="89"/>
      <c r="E26263" s="89"/>
      <c r="F26263" s="89">
        <f>Table3[[#This Row],[Yield]]/100*(1+F26262)</f>
        <v>0</v>
      </c>
    </row>
    <row r="26264" spans="1:6" x14ac:dyDescent="0.2">
      <c r="A26264" s="88">
        <v>33339</v>
      </c>
      <c r="B26264" s="89">
        <v>2905.45</v>
      </c>
      <c r="C26264" s="89">
        <f>LN(Table3[[#This Row],[Value]]/B26263)</f>
        <v>1.0709537561701489E-2</v>
      </c>
      <c r="D26264" s="89"/>
      <c r="E26264" s="89"/>
      <c r="F26264" s="89">
        <f>Table3[[#This Row],[Yield]]/100*(1+F26263)</f>
        <v>0</v>
      </c>
    </row>
    <row r="26265" spans="1:6" x14ac:dyDescent="0.2">
      <c r="A26265" s="88">
        <v>33340</v>
      </c>
      <c r="B26265" s="89">
        <v>2920.79</v>
      </c>
      <c r="C26265" s="89">
        <f>LN(Table3[[#This Row],[Value]]/B26264)</f>
        <v>5.2658439909902032E-3</v>
      </c>
      <c r="D26265" s="89"/>
      <c r="E26265" s="89"/>
      <c r="F26265" s="89">
        <f>Table3[[#This Row],[Yield]]/100*(1+F26264)</f>
        <v>0</v>
      </c>
    </row>
    <row r="26266" spans="1:6" x14ac:dyDescent="0.2">
      <c r="A26266" s="88">
        <v>33343</v>
      </c>
      <c r="B26266" s="89">
        <v>2933.17</v>
      </c>
      <c r="C26266" s="89">
        <f>LN(Table3[[#This Row],[Value]]/B26265)</f>
        <v>4.2296218136791608E-3</v>
      </c>
      <c r="D26266" s="89"/>
      <c r="E26266" s="89"/>
      <c r="F26266" s="89">
        <f>Table3[[#This Row],[Yield]]/100*(1+F26265)</f>
        <v>0</v>
      </c>
    </row>
    <row r="26267" spans="1:6" x14ac:dyDescent="0.2">
      <c r="A26267" s="88">
        <v>33344</v>
      </c>
      <c r="B26267" s="89">
        <v>2986.88</v>
      </c>
      <c r="C26267" s="89">
        <f>LN(Table3[[#This Row],[Value]]/B26266)</f>
        <v>1.8145614891679759E-2</v>
      </c>
      <c r="D26267" s="89"/>
      <c r="E26267" s="89"/>
      <c r="F26267" s="89">
        <f>Table3[[#This Row],[Yield]]/100*(1+F26266)</f>
        <v>0</v>
      </c>
    </row>
    <row r="26268" spans="1:6" x14ac:dyDescent="0.2">
      <c r="A26268" s="88">
        <v>33345</v>
      </c>
      <c r="B26268" s="89">
        <v>3004.46</v>
      </c>
      <c r="C26268" s="89">
        <f>LN(Table3[[#This Row],[Value]]/B26267)</f>
        <v>5.8684870006745788E-3</v>
      </c>
      <c r="D26268" s="89"/>
      <c r="E26268" s="89"/>
      <c r="F26268" s="89">
        <f>Table3[[#This Row],[Yield]]/100*(1+F26267)</f>
        <v>0</v>
      </c>
    </row>
    <row r="26269" spans="1:6" x14ac:dyDescent="0.2">
      <c r="A26269" s="88">
        <v>33346</v>
      </c>
      <c r="B26269" s="89">
        <v>2999.26</v>
      </c>
      <c r="C26269" s="89">
        <f>LN(Table3[[#This Row],[Value]]/B26268)</f>
        <v>-1.732259765716422E-3</v>
      </c>
      <c r="D26269" s="89"/>
      <c r="E26269" s="89"/>
      <c r="F26269" s="89">
        <f>Table3[[#This Row],[Yield]]/100*(1+F26268)</f>
        <v>0</v>
      </c>
    </row>
    <row r="26270" spans="1:6" x14ac:dyDescent="0.2">
      <c r="A26270" s="88">
        <v>33347</v>
      </c>
      <c r="B26270" s="89">
        <v>2965.59</v>
      </c>
      <c r="C26270" s="89">
        <f>LN(Table3[[#This Row],[Value]]/B26269)</f>
        <v>-1.128959072443785E-2</v>
      </c>
      <c r="D26270" s="89"/>
      <c r="E26270" s="89"/>
      <c r="F26270" s="89">
        <f>Table3[[#This Row],[Yield]]/100*(1+F26269)</f>
        <v>0</v>
      </c>
    </row>
    <row r="26271" spans="1:6" x14ac:dyDescent="0.2">
      <c r="A26271" s="88">
        <v>33350</v>
      </c>
      <c r="B26271" s="89">
        <v>2927.72</v>
      </c>
      <c r="C26271" s="89">
        <f>LN(Table3[[#This Row],[Value]]/B26270)</f>
        <v>-1.2852037738703245E-2</v>
      </c>
      <c r="D26271" s="89"/>
      <c r="E26271" s="89"/>
      <c r="F26271" s="89">
        <f>Table3[[#This Row],[Yield]]/100*(1+F26270)</f>
        <v>0</v>
      </c>
    </row>
    <row r="26272" spans="1:6" x14ac:dyDescent="0.2">
      <c r="A26272" s="88">
        <v>33351</v>
      </c>
      <c r="B26272" s="89">
        <v>2930.45</v>
      </c>
      <c r="C26272" s="89">
        <f>LN(Table3[[#This Row],[Value]]/B26271)</f>
        <v>9.320317428908292E-4</v>
      </c>
      <c r="D26272" s="89"/>
      <c r="E26272" s="89"/>
      <c r="F26272" s="89">
        <f>Table3[[#This Row],[Yield]]/100*(1+F26271)</f>
        <v>0</v>
      </c>
    </row>
    <row r="26273" spans="1:6" x14ac:dyDescent="0.2">
      <c r="A26273" s="88">
        <v>33352</v>
      </c>
      <c r="B26273" s="89">
        <v>2949.5</v>
      </c>
      <c r="C26273" s="89">
        <f>LN(Table3[[#This Row],[Value]]/B26272)</f>
        <v>6.4796696070259525E-3</v>
      </c>
      <c r="D26273" s="89"/>
      <c r="E26273" s="89"/>
      <c r="F26273" s="89">
        <f>Table3[[#This Row],[Yield]]/100*(1+F26272)</f>
        <v>0</v>
      </c>
    </row>
    <row r="26274" spans="1:6" x14ac:dyDescent="0.2">
      <c r="A26274" s="88">
        <v>33353</v>
      </c>
      <c r="B26274" s="89">
        <v>2921.04</v>
      </c>
      <c r="C26274" s="89">
        <f>LN(Table3[[#This Row],[Value]]/B26273)</f>
        <v>-9.6959472087187522E-3</v>
      </c>
      <c r="D26274" s="89"/>
      <c r="E26274" s="89"/>
      <c r="F26274" s="89">
        <f>Table3[[#This Row],[Yield]]/100*(1+F26273)</f>
        <v>0</v>
      </c>
    </row>
    <row r="26275" spans="1:6" x14ac:dyDescent="0.2">
      <c r="A26275" s="88">
        <v>33354</v>
      </c>
      <c r="B26275" s="89">
        <v>2912.38</v>
      </c>
      <c r="C26275" s="89">
        <f>LN(Table3[[#This Row],[Value]]/B26274)</f>
        <v>-2.969100926007366E-3</v>
      </c>
      <c r="D26275" s="89"/>
      <c r="E26275" s="89"/>
      <c r="F26275" s="89">
        <f>Table3[[#This Row],[Yield]]/100*(1+F26274)</f>
        <v>0</v>
      </c>
    </row>
    <row r="26276" spans="1:6" x14ac:dyDescent="0.2">
      <c r="A26276" s="88">
        <v>33357</v>
      </c>
      <c r="B26276" s="89">
        <v>2876.98</v>
      </c>
      <c r="C26276" s="89">
        <f>LN(Table3[[#This Row],[Value]]/B26275)</f>
        <v>-1.2229483466802714E-2</v>
      </c>
      <c r="D26276" s="89"/>
      <c r="E26276" s="89"/>
      <c r="F26276" s="89">
        <f>Table3[[#This Row],[Yield]]/100*(1+F26275)</f>
        <v>0</v>
      </c>
    </row>
    <row r="26277" spans="1:6" x14ac:dyDescent="0.2">
      <c r="A26277" s="88">
        <v>33358</v>
      </c>
      <c r="B26277" s="89">
        <v>2887.87</v>
      </c>
      <c r="C26277" s="89">
        <f>LN(Table3[[#This Row],[Value]]/B26276)</f>
        <v>3.7780733075464422E-3</v>
      </c>
      <c r="D26277" s="89"/>
      <c r="E26277" s="89"/>
      <c r="F26277" s="89">
        <f>Table3[[#This Row],[Yield]]/100*(1+F26276)</f>
        <v>0</v>
      </c>
    </row>
    <row r="26278" spans="1:6" x14ac:dyDescent="0.2">
      <c r="A26278" s="88">
        <v>33359</v>
      </c>
      <c r="B26278" s="89">
        <v>2930.2</v>
      </c>
      <c r="C26278" s="89">
        <f>LN(Table3[[#This Row],[Value]]/B26277)</f>
        <v>1.4551473918065105E-2</v>
      </c>
      <c r="D26278" s="89"/>
      <c r="E26278" s="89"/>
      <c r="F26278" s="89">
        <f>Table3[[#This Row],[Yield]]/100*(1+F26277)</f>
        <v>0</v>
      </c>
    </row>
    <row r="26279" spans="1:6" x14ac:dyDescent="0.2">
      <c r="A26279" s="88">
        <v>33360</v>
      </c>
      <c r="B26279" s="89">
        <v>2938.61</v>
      </c>
      <c r="C26279" s="89">
        <f>LN(Table3[[#This Row],[Value]]/B26278)</f>
        <v>2.866000349854605E-3</v>
      </c>
      <c r="D26279" s="89"/>
      <c r="E26279" s="89"/>
      <c r="F26279" s="89">
        <f>Table3[[#This Row],[Yield]]/100*(1+F26278)</f>
        <v>0</v>
      </c>
    </row>
    <row r="26280" spans="1:6" x14ac:dyDescent="0.2">
      <c r="A26280" s="88">
        <v>33361</v>
      </c>
      <c r="B26280" s="89">
        <v>2938.86</v>
      </c>
      <c r="C26280" s="89">
        <f>LN(Table3[[#This Row],[Value]]/B26279)</f>
        <v>8.5070617170517488E-5</v>
      </c>
      <c r="D26280" s="89"/>
      <c r="E26280" s="89"/>
      <c r="F26280" s="89">
        <f>Table3[[#This Row],[Yield]]/100*(1+F26279)</f>
        <v>0</v>
      </c>
    </row>
    <row r="26281" spans="1:6" x14ac:dyDescent="0.2">
      <c r="A26281" s="88">
        <v>33364</v>
      </c>
      <c r="B26281" s="89">
        <v>2941.64</v>
      </c>
      <c r="C26281" s="89">
        <f>LN(Table3[[#This Row],[Value]]/B26280)</f>
        <v>9.4549790225375663E-4</v>
      </c>
      <c r="D26281" s="89"/>
      <c r="E26281" s="89"/>
      <c r="F26281" s="89">
        <f>Table3[[#This Row],[Yield]]/100*(1+F26280)</f>
        <v>0</v>
      </c>
    </row>
    <row r="26282" spans="1:6" x14ac:dyDescent="0.2">
      <c r="A26282" s="88">
        <v>33365</v>
      </c>
      <c r="B26282" s="89">
        <v>2917.49</v>
      </c>
      <c r="C26282" s="89">
        <f>LN(Table3[[#This Row],[Value]]/B26281)</f>
        <v>-8.2435913737713626E-3</v>
      </c>
      <c r="D26282" s="89"/>
      <c r="E26282" s="89"/>
      <c r="F26282" s="89">
        <f>Table3[[#This Row],[Yield]]/100*(1+F26281)</f>
        <v>0</v>
      </c>
    </row>
    <row r="26283" spans="1:6" x14ac:dyDescent="0.2">
      <c r="A26283" s="88">
        <v>33366</v>
      </c>
      <c r="B26283" s="89">
        <v>2930.9</v>
      </c>
      <c r="C26283" s="89">
        <f>LN(Table3[[#This Row],[Value]]/B26282)</f>
        <v>4.5858855176908568E-3</v>
      </c>
      <c r="D26283" s="89"/>
      <c r="E26283" s="89"/>
      <c r="F26283" s="89">
        <f>Table3[[#This Row],[Yield]]/100*(1+F26282)</f>
        <v>0</v>
      </c>
    </row>
    <row r="26284" spans="1:6" x14ac:dyDescent="0.2">
      <c r="A26284" s="88">
        <v>33367</v>
      </c>
      <c r="B26284" s="89">
        <v>2971.15</v>
      </c>
      <c r="C26284" s="89">
        <f>LN(Table3[[#This Row],[Value]]/B26283)</f>
        <v>1.3639540158879066E-2</v>
      </c>
      <c r="D26284" s="89"/>
      <c r="E26284" s="89"/>
      <c r="F26284" s="89">
        <f>Table3[[#This Row],[Yield]]/100*(1+F26283)</f>
        <v>0</v>
      </c>
    </row>
    <row r="26285" spans="1:6" x14ac:dyDescent="0.2">
      <c r="A26285" s="88">
        <v>33368</v>
      </c>
      <c r="B26285" s="89">
        <v>2920.17</v>
      </c>
      <c r="C26285" s="89">
        <f>LN(Table3[[#This Row],[Value]]/B26284)</f>
        <v>-1.7307249493551117E-2</v>
      </c>
      <c r="D26285" s="89"/>
      <c r="E26285" s="89"/>
      <c r="F26285" s="89">
        <f>Table3[[#This Row],[Yield]]/100*(1+F26284)</f>
        <v>0</v>
      </c>
    </row>
    <row r="26286" spans="1:6" x14ac:dyDescent="0.2">
      <c r="A26286" s="88">
        <v>33371</v>
      </c>
      <c r="B26286" s="89">
        <v>2924.42</v>
      </c>
      <c r="C26286" s="89">
        <f>LN(Table3[[#This Row],[Value]]/B26285)</f>
        <v>1.4543366597471847E-3</v>
      </c>
      <c r="D26286" s="89"/>
      <c r="E26286" s="89"/>
      <c r="F26286" s="89">
        <f>Table3[[#This Row],[Yield]]/100*(1+F26285)</f>
        <v>0</v>
      </c>
    </row>
    <row r="26287" spans="1:6" x14ac:dyDescent="0.2">
      <c r="A26287" s="88">
        <v>33372</v>
      </c>
      <c r="B26287" s="89">
        <v>2886.85</v>
      </c>
      <c r="C26287" s="89">
        <f>LN(Table3[[#This Row],[Value]]/B26286)</f>
        <v>-1.2930228141205076E-2</v>
      </c>
      <c r="D26287" s="89"/>
      <c r="E26287" s="89"/>
      <c r="F26287" s="89">
        <f>Table3[[#This Row],[Yield]]/100*(1+F26286)</f>
        <v>0</v>
      </c>
    </row>
    <row r="26288" spans="1:6" x14ac:dyDescent="0.2">
      <c r="A26288" s="88">
        <v>33373</v>
      </c>
      <c r="B26288" s="89">
        <v>2865.38</v>
      </c>
      <c r="C26288" s="89">
        <f>LN(Table3[[#This Row],[Value]]/B26287)</f>
        <v>-7.4649656576646307E-3</v>
      </c>
      <c r="D26288" s="89"/>
      <c r="E26288" s="89"/>
      <c r="F26288" s="89">
        <f>Table3[[#This Row],[Yield]]/100*(1+F26287)</f>
        <v>0</v>
      </c>
    </row>
    <row r="26289" spans="1:6" x14ac:dyDescent="0.2">
      <c r="A26289" s="88">
        <v>33374</v>
      </c>
      <c r="B26289" s="89">
        <v>2894.01</v>
      </c>
      <c r="C26289" s="89">
        <f>LN(Table3[[#This Row],[Value]]/B26288)</f>
        <v>9.9421070038599371E-3</v>
      </c>
      <c r="D26289" s="89"/>
      <c r="E26289" s="89"/>
      <c r="F26289" s="89">
        <f>Table3[[#This Row],[Yield]]/100*(1+F26288)</f>
        <v>0</v>
      </c>
    </row>
    <row r="26290" spans="1:6" x14ac:dyDescent="0.2">
      <c r="A26290" s="88">
        <v>33375</v>
      </c>
      <c r="B26290" s="89">
        <v>2886.63</v>
      </c>
      <c r="C26290" s="89">
        <f>LN(Table3[[#This Row],[Value]]/B26289)</f>
        <v>-2.5533518812994164E-3</v>
      </c>
      <c r="D26290" s="89"/>
      <c r="E26290" s="89"/>
      <c r="F26290" s="89">
        <f>Table3[[#This Row],[Yield]]/100*(1+F26289)</f>
        <v>0</v>
      </c>
    </row>
    <row r="26291" spans="1:6" x14ac:dyDescent="0.2">
      <c r="A26291" s="88">
        <v>33378</v>
      </c>
      <c r="B26291" s="89">
        <v>2892.22</v>
      </c>
      <c r="C26291" s="89">
        <f>LN(Table3[[#This Row],[Value]]/B26290)</f>
        <v>1.9346415787011052E-3</v>
      </c>
      <c r="D26291" s="89"/>
      <c r="E26291" s="89"/>
      <c r="F26291" s="89">
        <f>Table3[[#This Row],[Yield]]/100*(1+F26290)</f>
        <v>0</v>
      </c>
    </row>
    <row r="26292" spans="1:6" x14ac:dyDescent="0.2">
      <c r="A26292" s="88">
        <v>33379</v>
      </c>
      <c r="B26292" s="89">
        <v>2906.08</v>
      </c>
      <c r="C26292" s="89">
        <f>LN(Table3[[#This Row],[Value]]/B26291)</f>
        <v>4.7807206932550667E-3</v>
      </c>
      <c r="D26292" s="89"/>
      <c r="E26292" s="89"/>
      <c r="F26292" s="89">
        <f>Table3[[#This Row],[Yield]]/100*(1+F26291)</f>
        <v>0</v>
      </c>
    </row>
    <row r="26293" spans="1:6" x14ac:dyDescent="0.2">
      <c r="A26293" s="88">
        <v>33380</v>
      </c>
      <c r="B26293" s="89">
        <v>2910.33</v>
      </c>
      <c r="C26293" s="89">
        <f>LN(Table3[[#This Row],[Value]]/B26292)</f>
        <v>1.4613827967328759E-3</v>
      </c>
      <c r="D26293" s="89"/>
      <c r="E26293" s="89"/>
      <c r="F26293" s="89">
        <f>Table3[[#This Row],[Yield]]/100*(1+F26292)</f>
        <v>0</v>
      </c>
    </row>
    <row r="26294" spans="1:6" x14ac:dyDescent="0.2">
      <c r="A26294" s="88">
        <v>33381</v>
      </c>
      <c r="B26294" s="89">
        <v>2900.04</v>
      </c>
      <c r="C26294" s="89">
        <f>LN(Table3[[#This Row],[Value]]/B26293)</f>
        <v>-3.5419468149764477E-3</v>
      </c>
      <c r="D26294" s="89"/>
      <c r="E26294" s="89"/>
      <c r="F26294" s="89">
        <f>Table3[[#This Row],[Yield]]/100*(1+F26293)</f>
        <v>0</v>
      </c>
    </row>
    <row r="26295" spans="1:6" x14ac:dyDescent="0.2">
      <c r="A26295" s="88">
        <v>33382</v>
      </c>
      <c r="B26295" s="89">
        <v>2913.91</v>
      </c>
      <c r="C26295" s="89">
        <f>LN(Table3[[#This Row],[Value]]/B26294)</f>
        <v>4.7712919143775992E-3</v>
      </c>
      <c r="D26295" s="89"/>
      <c r="E26295" s="89"/>
      <c r="F26295" s="89">
        <f>Table3[[#This Row],[Yield]]/100*(1+F26294)</f>
        <v>0</v>
      </c>
    </row>
    <row r="26296" spans="1:6" x14ac:dyDescent="0.2">
      <c r="A26296" s="88">
        <v>33386</v>
      </c>
      <c r="B26296" s="89">
        <v>2958.86</v>
      </c>
      <c r="C26296" s="89">
        <f>LN(Table3[[#This Row],[Value]]/B26295)</f>
        <v>1.5308237102119855E-2</v>
      </c>
      <c r="D26296" s="89"/>
      <c r="E26296" s="89"/>
      <c r="F26296" s="89">
        <f>Table3[[#This Row],[Yield]]/100*(1+F26295)</f>
        <v>0</v>
      </c>
    </row>
    <row r="26297" spans="1:6" x14ac:dyDescent="0.2">
      <c r="A26297" s="88">
        <v>33387</v>
      </c>
      <c r="B26297" s="89">
        <v>2969.59</v>
      </c>
      <c r="C26297" s="89">
        <f>LN(Table3[[#This Row],[Value]]/B26296)</f>
        <v>3.6198371299280426E-3</v>
      </c>
      <c r="D26297" s="89"/>
      <c r="E26297" s="89"/>
      <c r="F26297" s="89">
        <f>Table3[[#This Row],[Yield]]/100*(1+F26296)</f>
        <v>0</v>
      </c>
    </row>
    <row r="26298" spans="1:6" x14ac:dyDescent="0.2">
      <c r="A26298" s="88">
        <v>33388</v>
      </c>
      <c r="B26298" s="89">
        <v>3000.45</v>
      </c>
      <c r="C26298" s="89">
        <f>LN(Table3[[#This Row],[Value]]/B26297)</f>
        <v>1.0338381272056616E-2</v>
      </c>
      <c r="D26298" s="89"/>
      <c r="E26298" s="89"/>
      <c r="F26298" s="89">
        <f>Table3[[#This Row],[Yield]]/100*(1+F26297)</f>
        <v>0</v>
      </c>
    </row>
    <row r="26299" spans="1:6" x14ac:dyDescent="0.2">
      <c r="A26299" s="88">
        <v>33389</v>
      </c>
      <c r="B26299" s="89">
        <v>3027.5</v>
      </c>
      <c r="C26299" s="89">
        <f>LN(Table3[[#This Row],[Value]]/B26298)</f>
        <v>8.9749190258757664E-3</v>
      </c>
      <c r="D26299" s="89"/>
      <c r="E26299" s="89"/>
      <c r="F26299" s="89">
        <f>Table3[[#This Row],[Yield]]/100*(1+F26298)</f>
        <v>0</v>
      </c>
    </row>
    <row r="26300" spans="1:6" x14ac:dyDescent="0.2">
      <c r="A26300" s="88">
        <v>33392</v>
      </c>
      <c r="B26300" s="89">
        <v>3035.33</v>
      </c>
      <c r="C26300" s="89">
        <f>LN(Table3[[#This Row],[Value]]/B26299)</f>
        <v>2.5829536217411961E-3</v>
      </c>
      <c r="D26300" s="89"/>
      <c r="E26300" s="89"/>
      <c r="F26300" s="89">
        <f>Table3[[#This Row],[Yield]]/100*(1+F26299)</f>
        <v>0</v>
      </c>
    </row>
    <row r="26301" spans="1:6" x14ac:dyDescent="0.2">
      <c r="A26301" s="88">
        <v>33393</v>
      </c>
      <c r="B26301" s="89">
        <v>3027.95</v>
      </c>
      <c r="C26301" s="89">
        <f>LN(Table3[[#This Row],[Value]]/B26300)</f>
        <v>-2.4343271775205165E-3</v>
      </c>
      <c r="D26301" s="89"/>
      <c r="E26301" s="89"/>
      <c r="F26301" s="89">
        <f>Table3[[#This Row],[Yield]]/100*(1+F26300)</f>
        <v>0</v>
      </c>
    </row>
    <row r="26302" spans="1:6" x14ac:dyDescent="0.2">
      <c r="A26302" s="88">
        <v>33394</v>
      </c>
      <c r="B26302" s="89">
        <v>3005.37</v>
      </c>
      <c r="C26302" s="89">
        <f>LN(Table3[[#This Row],[Value]]/B26301)</f>
        <v>-7.4851343620045332E-3</v>
      </c>
      <c r="D26302" s="89"/>
      <c r="E26302" s="89"/>
      <c r="F26302" s="89">
        <f>Table3[[#This Row],[Yield]]/100*(1+F26301)</f>
        <v>0</v>
      </c>
    </row>
    <row r="26303" spans="1:6" x14ac:dyDescent="0.2">
      <c r="A26303" s="88">
        <v>33395</v>
      </c>
      <c r="B26303" s="89">
        <v>2994.86</v>
      </c>
      <c r="C26303" s="89">
        <f>LN(Table3[[#This Row],[Value]]/B26302)</f>
        <v>-3.5032026267658137E-3</v>
      </c>
      <c r="D26303" s="89"/>
      <c r="E26303" s="89"/>
      <c r="F26303" s="89">
        <f>Table3[[#This Row],[Yield]]/100*(1+F26302)</f>
        <v>0</v>
      </c>
    </row>
    <row r="26304" spans="1:6" x14ac:dyDescent="0.2">
      <c r="A26304" s="88">
        <v>33396</v>
      </c>
      <c r="B26304" s="89">
        <v>2976.74</v>
      </c>
      <c r="C26304" s="89">
        <f>LN(Table3[[#This Row],[Value]]/B26303)</f>
        <v>-6.0687439254946693E-3</v>
      </c>
      <c r="D26304" s="89"/>
      <c r="E26304" s="89"/>
      <c r="F26304" s="89">
        <f>Table3[[#This Row],[Yield]]/100*(1+F26303)</f>
        <v>0</v>
      </c>
    </row>
    <row r="26305" spans="1:6" x14ac:dyDescent="0.2">
      <c r="A26305" s="88">
        <v>33399</v>
      </c>
      <c r="B26305" s="89">
        <v>2975.4</v>
      </c>
      <c r="C26305" s="89">
        <f>LN(Table3[[#This Row],[Value]]/B26304)</f>
        <v>-4.5025823405967983E-4</v>
      </c>
      <c r="D26305" s="89"/>
      <c r="E26305" s="89"/>
      <c r="F26305" s="89">
        <f>Table3[[#This Row],[Yield]]/100*(1+F26304)</f>
        <v>0</v>
      </c>
    </row>
    <row r="26306" spans="1:6" x14ac:dyDescent="0.2">
      <c r="A26306" s="88">
        <v>33400</v>
      </c>
      <c r="B26306" s="89">
        <v>2985.91</v>
      </c>
      <c r="C26306" s="89">
        <f>LN(Table3[[#This Row],[Value]]/B26305)</f>
        <v>3.526074265357163E-3</v>
      </c>
      <c r="D26306" s="89"/>
      <c r="E26306" s="89"/>
      <c r="F26306" s="89">
        <f>Table3[[#This Row],[Yield]]/100*(1+F26305)</f>
        <v>0</v>
      </c>
    </row>
    <row r="26307" spans="1:6" x14ac:dyDescent="0.2">
      <c r="A26307" s="88">
        <v>33401</v>
      </c>
      <c r="B26307" s="89">
        <v>2961.99</v>
      </c>
      <c r="C26307" s="89">
        <f>LN(Table3[[#This Row],[Value]]/B26306)</f>
        <v>-8.0432182636870127E-3</v>
      </c>
      <c r="D26307" s="89"/>
      <c r="E26307" s="89"/>
      <c r="F26307" s="89">
        <f>Table3[[#This Row],[Yield]]/100*(1+F26306)</f>
        <v>0</v>
      </c>
    </row>
    <row r="26308" spans="1:6" x14ac:dyDescent="0.2">
      <c r="A26308" s="88">
        <v>33402</v>
      </c>
      <c r="B26308" s="89">
        <v>2965.12</v>
      </c>
      <c r="C26308" s="89">
        <f>LN(Table3[[#This Row],[Value]]/B26307)</f>
        <v>1.0561640634153763E-3</v>
      </c>
      <c r="D26308" s="89"/>
      <c r="E26308" s="89"/>
      <c r="F26308" s="89">
        <f>Table3[[#This Row],[Yield]]/100*(1+F26307)</f>
        <v>0</v>
      </c>
    </row>
    <row r="26309" spans="1:6" x14ac:dyDescent="0.2">
      <c r="A26309" s="88">
        <v>33403</v>
      </c>
      <c r="B26309" s="89">
        <v>3000.45</v>
      </c>
      <c r="C26309" s="89">
        <f>LN(Table3[[#This Row],[Value]]/B26308)</f>
        <v>1.1844773613142661E-2</v>
      </c>
      <c r="D26309" s="89"/>
      <c r="E26309" s="89"/>
      <c r="F26309" s="89">
        <f>Table3[[#This Row],[Yield]]/100*(1+F26308)</f>
        <v>0</v>
      </c>
    </row>
    <row r="26310" spans="1:6" x14ac:dyDescent="0.2">
      <c r="A26310" s="88">
        <v>33406</v>
      </c>
      <c r="B26310" s="89">
        <v>2993.96</v>
      </c>
      <c r="C26310" s="89">
        <f>LN(Table3[[#This Row],[Value]]/B26309)</f>
        <v>-2.1653515644843788E-3</v>
      </c>
      <c r="D26310" s="89"/>
      <c r="E26310" s="89"/>
      <c r="F26310" s="89">
        <f>Table3[[#This Row],[Yield]]/100*(1+F26309)</f>
        <v>0</v>
      </c>
    </row>
    <row r="26311" spans="1:6" x14ac:dyDescent="0.2">
      <c r="A26311" s="88">
        <v>33407</v>
      </c>
      <c r="B26311" s="89">
        <v>2986.81</v>
      </c>
      <c r="C26311" s="89">
        <f>LN(Table3[[#This Row],[Value]]/B26310)</f>
        <v>-2.3909976161267279E-3</v>
      </c>
      <c r="D26311" s="89"/>
      <c r="E26311" s="89"/>
      <c r="F26311" s="89">
        <f>Table3[[#This Row],[Yield]]/100*(1+F26310)</f>
        <v>0</v>
      </c>
    </row>
    <row r="26312" spans="1:6" x14ac:dyDescent="0.2">
      <c r="A26312" s="88">
        <v>33408</v>
      </c>
      <c r="B26312" s="89">
        <v>2955.5</v>
      </c>
      <c r="C26312" s="89">
        <f>LN(Table3[[#This Row],[Value]]/B26311)</f>
        <v>-1.0538086956336233E-2</v>
      </c>
      <c r="D26312" s="89"/>
      <c r="E26312" s="89"/>
      <c r="F26312" s="89">
        <f>Table3[[#This Row],[Yield]]/100*(1+F26311)</f>
        <v>0</v>
      </c>
    </row>
    <row r="26313" spans="1:6" x14ac:dyDescent="0.2">
      <c r="A26313" s="88">
        <v>33409</v>
      </c>
      <c r="B26313" s="89">
        <v>2953.94</v>
      </c>
      <c r="C26313" s="89">
        <f>LN(Table3[[#This Row],[Value]]/B26312)</f>
        <v>-5.2796882149162686E-4</v>
      </c>
      <c r="D26313" s="89"/>
      <c r="E26313" s="89"/>
      <c r="F26313" s="89">
        <f>Table3[[#This Row],[Yield]]/100*(1+F26312)</f>
        <v>0</v>
      </c>
    </row>
    <row r="26314" spans="1:6" x14ac:dyDescent="0.2">
      <c r="A26314" s="88">
        <v>33410</v>
      </c>
      <c r="B26314" s="89">
        <v>2965.56</v>
      </c>
      <c r="C26314" s="89">
        <f>LN(Table3[[#This Row],[Value]]/B26313)</f>
        <v>3.9260123069422073E-3</v>
      </c>
      <c r="D26314" s="89"/>
      <c r="E26314" s="89"/>
      <c r="F26314" s="89">
        <f>Table3[[#This Row],[Yield]]/100*(1+F26313)</f>
        <v>0</v>
      </c>
    </row>
    <row r="26315" spans="1:6" x14ac:dyDescent="0.2">
      <c r="A26315" s="88">
        <v>33413</v>
      </c>
      <c r="B26315" s="89">
        <v>2913.01</v>
      </c>
      <c r="C26315" s="89">
        <f>LN(Table3[[#This Row],[Value]]/B26314)</f>
        <v>-1.7878973909274509E-2</v>
      </c>
      <c r="D26315" s="89"/>
      <c r="E26315" s="89"/>
      <c r="F26315" s="89">
        <f>Table3[[#This Row],[Yield]]/100*(1+F26314)</f>
        <v>0</v>
      </c>
    </row>
    <row r="26316" spans="1:6" x14ac:dyDescent="0.2">
      <c r="A26316" s="88">
        <v>33414</v>
      </c>
      <c r="B26316" s="89">
        <v>2910.11</v>
      </c>
      <c r="C26316" s="89">
        <f>LN(Table3[[#This Row],[Value]]/B26315)</f>
        <v>-9.9602970220487265E-4</v>
      </c>
      <c r="D26316" s="89"/>
      <c r="E26316" s="89"/>
      <c r="F26316" s="89">
        <f>Table3[[#This Row],[Yield]]/100*(1+F26315)</f>
        <v>0</v>
      </c>
    </row>
    <row r="26317" spans="1:6" x14ac:dyDescent="0.2">
      <c r="A26317" s="88">
        <v>33415</v>
      </c>
      <c r="B26317" s="89">
        <v>2913.01</v>
      </c>
      <c r="C26317" s="89">
        <f>LN(Table3[[#This Row],[Value]]/B26316)</f>
        <v>9.9602970220479805E-4</v>
      </c>
      <c r="D26317" s="89"/>
      <c r="E26317" s="89"/>
      <c r="F26317" s="89">
        <f>Table3[[#This Row],[Yield]]/100*(1+F26316)</f>
        <v>0</v>
      </c>
    </row>
    <row r="26318" spans="1:6" x14ac:dyDescent="0.2">
      <c r="A26318" s="88">
        <v>33416</v>
      </c>
      <c r="B26318" s="89">
        <v>2934.93</v>
      </c>
      <c r="C26318" s="89">
        <f>LN(Table3[[#This Row],[Value]]/B26317)</f>
        <v>7.4966920519997553E-3</v>
      </c>
      <c r="D26318" s="89"/>
      <c r="E26318" s="89"/>
      <c r="F26318" s="89">
        <f>Table3[[#This Row],[Yield]]/100*(1+F26317)</f>
        <v>0</v>
      </c>
    </row>
    <row r="26319" spans="1:6" x14ac:dyDescent="0.2">
      <c r="A26319" s="88">
        <v>33417</v>
      </c>
      <c r="B26319" s="89">
        <v>2906.75</v>
      </c>
      <c r="C26319" s="89">
        <f>LN(Table3[[#This Row],[Value]]/B26318)</f>
        <v>-9.6479843438825302E-3</v>
      </c>
      <c r="D26319" s="89"/>
      <c r="E26319" s="89"/>
      <c r="F26319" s="89">
        <f>Table3[[#This Row],[Yield]]/100*(1+F26318)</f>
        <v>0</v>
      </c>
    </row>
    <row r="26320" spans="1:6" x14ac:dyDescent="0.2">
      <c r="A26320" s="88">
        <v>33420</v>
      </c>
      <c r="B26320" s="89">
        <v>2958.41</v>
      </c>
      <c r="C26320" s="89">
        <f>LN(Table3[[#This Row],[Value]]/B26319)</f>
        <v>1.7616343283946369E-2</v>
      </c>
      <c r="D26320" s="89"/>
      <c r="E26320" s="89"/>
      <c r="F26320" s="89">
        <f>Table3[[#This Row],[Yield]]/100*(1+F26319)</f>
        <v>0</v>
      </c>
    </row>
    <row r="26321" spans="1:6" x14ac:dyDescent="0.2">
      <c r="A26321" s="88">
        <v>33421</v>
      </c>
      <c r="B26321" s="89">
        <v>2972.72</v>
      </c>
      <c r="C26321" s="89">
        <f>LN(Table3[[#This Row],[Value]]/B26320)</f>
        <v>4.8253967681371537E-3</v>
      </c>
      <c r="D26321" s="89"/>
      <c r="E26321" s="89"/>
      <c r="F26321" s="89">
        <f>Table3[[#This Row],[Yield]]/100*(1+F26320)</f>
        <v>0</v>
      </c>
    </row>
    <row r="26322" spans="1:6" x14ac:dyDescent="0.2">
      <c r="A26322" s="88">
        <v>33422</v>
      </c>
      <c r="B26322" s="89">
        <v>2934.7</v>
      </c>
      <c r="C26322" s="89">
        <f>LN(Table3[[#This Row],[Value]]/B26321)</f>
        <v>-1.2872125213644323E-2</v>
      </c>
      <c r="D26322" s="89"/>
      <c r="E26322" s="89"/>
      <c r="F26322" s="89">
        <f>Table3[[#This Row],[Yield]]/100*(1+F26321)</f>
        <v>0</v>
      </c>
    </row>
    <row r="26323" spans="1:6" x14ac:dyDescent="0.2">
      <c r="A26323" s="88">
        <v>33424</v>
      </c>
      <c r="B26323" s="89">
        <v>2932.47</v>
      </c>
      <c r="C26323" s="89">
        <f>LN(Table3[[#This Row],[Value]]/B26322)</f>
        <v>-7.6016209088308198E-4</v>
      </c>
      <c r="D26323" s="89"/>
      <c r="E26323" s="89"/>
      <c r="F26323" s="89">
        <f>Table3[[#This Row],[Yield]]/100*(1+F26322)</f>
        <v>0</v>
      </c>
    </row>
    <row r="26324" spans="1:6" x14ac:dyDescent="0.2">
      <c r="A26324" s="88">
        <v>33427</v>
      </c>
      <c r="B26324" s="89">
        <v>2961.99</v>
      </c>
      <c r="C26324" s="89">
        <f>LN(Table3[[#This Row],[Value]]/B26323)</f>
        <v>1.0016268428539674E-2</v>
      </c>
      <c r="D26324" s="89"/>
      <c r="E26324" s="89"/>
      <c r="F26324" s="89">
        <f>Table3[[#This Row],[Yield]]/100*(1+F26323)</f>
        <v>0</v>
      </c>
    </row>
    <row r="26325" spans="1:6" x14ac:dyDescent="0.2">
      <c r="A26325" s="88">
        <v>33428</v>
      </c>
      <c r="B26325" s="89">
        <v>2947.23</v>
      </c>
      <c r="C26325" s="89">
        <f>LN(Table3[[#This Row],[Value]]/B26324)</f>
        <v>-4.9955935625383939E-3</v>
      </c>
      <c r="D26325" s="89"/>
      <c r="E26325" s="89"/>
      <c r="F26325" s="89">
        <f>Table3[[#This Row],[Yield]]/100*(1+F26324)</f>
        <v>0</v>
      </c>
    </row>
    <row r="26326" spans="1:6" x14ac:dyDescent="0.2">
      <c r="A26326" s="88">
        <v>33429</v>
      </c>
      <c r="B26326" s="89">
        <v>2944.77</v>
      </c>
      <c r="C26326" s="89">
        <f>LN(Table3[[#This Row],[Value]]/B26325)</f>
        <v>-8.3503059841871351E-4</v>
      </c>
      <c r="D26326" s="89"/>
      <c r="E26326" s="89"/>
      <c r="F26326" s="89">
        <f>Table3[[#This Row],[Yield]]/100*(1+F26325)</f>
        <v>0</v>
      </c>
    </row>
    <row r="26327" spans="1:6" x14ac:dyDescent="0.2">
      <c r="A26327" s="88">
        <v>33430</v>
      </c>
      <c r="B26327" s="89">
        <v>2959.75</v>
      </c>
      <c r="C26327" s="89">
        <f>LN(Table3[[#This Row],[Value]]/B26326)</f>
        <v>5.0740897278893048E-3</v>
      </c>
      <c r="D26327" s="89"/>
      <c r="E26327" s="89"/>
      <c r="F26327" s="89">
        <f>Table3[[#This Row],[Yield]]/100*(1+F26326)</f>
        <v>0</v>
      </c>
    </row>
    <row r="26328" spans="1:6" x14ac:dyDescent="0.2">
      <c r="A26328" s="88">
        <v>33431</v>
      </c>
      <c r="B26328" s="89">
        <v>2980.77</v>
      </c>
      <c r="C26328" s="89">
        <f>LN(Table3[[#This Row],[Value]]/B26327)</f>
        <v>7.0768510926935875E-3</v>
      </c>
      <c r="D26328" s="89"/>
      <c r="E26328" s="89"/>
      <c r="F26328" s="89">
        <f>Table3[[#This Row],[Yield]]/100*(1+F26327)</f>
        <v>0</v>
      </c>
    </row>
    <row r="26329" spans="1:6" x14ac:dyDescent="0.2">
      <c r="A26329" s="88">
        <v>33434</v>
      </c>
      <c r="B26329" s="89">
        <v>2990.61</v>
      </c>
      <c r="C26329" s="89">
        <f>LN(Table3[[#This Row],[Value]]/B26328)</f>
        <v>3.295723570320333E-3</v>
      </c>
      <c r="D26329" s="89"/>
      <c r="E26329" s="89"/>
      <c r="F26329" s="89">
        <f>Table3[[#This Row],[Yield]]/100*(1+F26328)</f>
        <v>0</v>
      </c>
    </row>
    <row r="26330" spans="1:6" x14ac:dyDescent="0.2">
      <c r="A26330" s="88">
        <v>33435</v>
      </c>
      <c r="B26330" s="89">
        <v>2983.9</v>
      </c>
      <c r="C26330" s="89">
        <f>LN(Table3[[#This Row],[Value]]/B26329)</f>
        <v>-2.2462102569927892E-3</v>
      </c>
      <c r="D26330" s="89"/>
      <c r="E26330" s="89"/>
      <c r="F26330" s="89">
        <f>Table3[[#This Row],[Yield]]/100*(1+F26329)</f>
        <v>0</v>
      </c>
    </row>
    <row r="26331" spans="1:6" x14ac:dyDescent="0.2">
      <c r="A26331" s="88">
        <v>33436</v>
      </c>
      <c r="B26331" s="89">
        <v>2978.76</v>
      </c>
      <c r="C26331" s="89">
        <f>LN(Table3[[#This Row],[Value]]/B26330)</f>
        <v>-1.724063177566788E-3</v>
      </c>
      <c r="D26331" s="89"/>
      <c r="E26331" s="89"/>
      <c r="F26331" s="89">
        <f>Table3[[#This Row],[Yield]]/100*(1+F26330)</f>
        <v>0</v>
      </c>
    </row>
    <row r="26332" spans="1:6" x14ac:dyDescent="0.2">
      <c r="A26332" s="88">
        <v>33437</v>
      </c>
      <c r="B26332" s="89">
        <v>3016.32</v>
      </c>
      <c r="C26332" s="89">
        <f>LN(Table3[[#This Row],[Value]]/B26331)</f>
        <v>1.2530438775111544E-2</v>
      </c>
      <c r="D26332" s="89"/>
      <c r="E26332" s="89"/>
      <c r="F26332" s="89">
        <f>Table3[[#This Row],[Yield]]/100*(1+F26331)</f>
        <v>0</v>
      </c>
    </row>
    <row r="26333" spans="1:6" x14ac:dyDescent="0.2">
      <c r="A26333" s="88">
        <v>33438</v>
      </c>
      <c r="B26333" s="89">
        <v>3016.32</v>
      </c>
      <c r="C26333" s="89">
        <f>LN(Table3[[#This Row],[Value]]/B26332)</f>
        <v>0</v>
      </c>
      <c r="D26333" s="89"/>
      <c r="E26333" s="89"/>
      <c r="F26333" s="89">
        <f>Table3[[#This Row],[Yield]]/100*(1+F26332)</f>
        <v>0</v>
      </c>
    </row>
    <row r="26334" spans="1:6" x14ac:dyDescent="0.2">
      <c r="A26334" s="88">
        <v>33441</v>
      </c>
      <c r="B26334" s="89">
        <v>3012.97</v>
      </c>
      <c r="C26334" s="89">
        <f>LN(Table3[[#This Row],[Value]]/B26333)</f>
        <v>-1.1112420682142957E-3</v>
      </c>
      <c r="D26334" s="89"/>
      <c r="E26334" s="89"/>
      <c r="F26334" s="89">
        <f>Table3[[#This Row],[Yield]]/100*(1+F26333)</f>
        <v>0</v>
      </c>
    </row>
    <row r="26335" spans="1:6" x14ac:dyDescent="0.2">
      <c r="A26335" s="88">
        <v>33442</v>
      </c>
      <c r="B26335" s="89">
        <v>2983.23</v>
      </c>
      <c r="C26335" s="89">
        <f>LN(Table3[[#This Row],[Value]]/B26334)</f>
        <v>-9.9196970976844108E-3</v>
      </c>
      <c r="D26335" s="89"/>
      <c r="E26335" s="89"/>
      <c r="F26335" s="89">
        <f>Table3[[#This Row],[Yield]]/100*(1+F26334)</f>
        <v>0</v>
      </c>
    </row>
    <row r="26336" spans="1:6" x14ac:dyDescent="0.2">
      <c r="A26336" s="88">
        <v>33443</v>
      </c>
      <c r="B26336" s="89">
        <v>2966.23</v>
      </c>
      <c r="C26336" s="89">
        <f>LN(Table3[[#This Row],[Value]]/B26335)</f>
        <v>-5.714819922187084E-3</v>
      </c>
      <c r="D26336" s="89"/>
      <c r="E26336" s="89"/>
      <c r="F26336" s="89">
        <f>Table3[[#This Row],[Yield]]/100*(1+F26335)</f>
        <v>0</v>
      </c>
    </row>
    <row r="26337" spans="1:6" x14ac:dyDescent="0.2">
      <c r="A26337" s="88">
        <v>33444</v>
      </c>
      <c r="B26337" s="89">
        <v>2980.1</v>
      </c>
      <c r="C26337" s="89">
        <f>LN(Table3[[#This Row],[Value]]/B26336)</f>
        <v>4.6650707761793425E-3</v>
      </c>
      <c r="D26337" s="89"/>
      <c r="E26337" s="89"/>
      <c r="F26337" s="89">
        <f>Table3[[#This Row],[Yield]]/100*(1+F26336)</f>
        <v>0</v>
      </c>
    </row>
    <row r="26338" spans="1:6" x14ac:dyDescent="0.2">
      <c r="A26338" s="88">
        <v>33445</v>
      </c>
      <c r="B26338" s="89">
        <v>2972.5</v>
      </c>
      <c r="C26338" s="89">
        <f>LN(Table3[[#This Row],[Value]]/B26337)</f>
        <v>-2.553507418467999E-3</v>
      </c>
      <c r="D26338" s="89"/>
      <c r="E26338" s="89"/>
      <c r="F26338" s="89">
        <f>Table3[[#This Row],[Yield]]/100*(1+F26337)</f>
        <v>0</v>
      </c>
    </row>
    <row r="26339" spans="1:6" x14ac:dyDescent="0.2">
      <c r="A26339" s="88">
        <v>33448</v>
      </c>
      <c r="B26339" s="89">
        <v>2985.24</v>
      </c>
      <c r="C26339" s="89">
        <f>LN(Table3[[#This Row],[Value]]/B26338)</f>
        <v>4.2767960397474295E-3</v>
      </c>
      <c r="D26339" s="89"/>
      <c r="E26339" s="89"/>
      <c r="F26339" s="89">
        <f>Table3[[#This Row],[Yield]]/100*(1+F26338)</f>
        <v>0</v>
      </c>
    </row>
    <row r="26340" spans="1:6" x14ac:dyDescent="0.2">
      <c r="A26340" s="88">
        <v>33449</v>
      </c>
      <c r="B26340" s="89">
        <v>3016.32</v>
      </c>
      <c r="C26340" s="89">
        <f>LN(Table3[[#This Row],[Value]]/B26339)</f>
        <v>1.0357399690627126E-2</v>
      </c>
      <c r="D26340" s="89"/>
      <c r="E26340" s="89"/>
      <c r="F26340" s="89">
        <f>Table3[[#This Row],[Yield]]/100*(1+F26339)</f>
        <v>0</v>
      </c>
    </row>
    <row r="26341" spans="1:6" x14ac:dyDescent="0.2">
      <c r="A26341" s="88">
        <v>33450</v>
      </c>
      <c r="B26341" s="89">
        <v>3024.82</v>
      </c>
      <c r="C26341" s="89">
        <f>LN(Table3[[#This Row],[Value]]/B26340)</f>
        <v>2.8140402669579851E-3</v>
      </c>
      <c r="D26341" s="89"/>
      <c r="E26341" s="89"/>
      <c r="F26341" s="89">
        <f>Table3[[#This Row],[Yield]]/100*(1+F26340)</f>
        <v>0</v>
      </c>
    </row>
    <row r="26342" spans="1:6" x14ac:dyDescent="0.2">
      <c r="A26342" s="88">
        <v>33451</v>
      </c>
      <c r="B26342" s="89">
        <v>3017.67</v>
      </c>
      <c r="C26342" s="89">
        <f>LN(Table3[[#This Row],[Value]]/B26341)</f>
        <v>-2.3665751493408471E-3</v>
      </c>
      <c r="D26342" s="89"/>
      <c r="E26342" s="89"/>
      <c r="F26342" s="89">
        <f>Table3[[#This Row],[Yield]]/100*(1+F26341)</f>
        <v>0</v>
      </c>
    </row>
    <row r="26343" spans="1:6" x14ac:dyDescent="0.2">
      <c r="A26343" s="88">
        <v>33452</v>
      </c>
      <c r="B26343" s="89">
        <v>3006.26</v>
      </c>
      <c r="C26343" s="89">
        <f>LN(Table3[[#This Row],[Value]]/B26342)</f>
        <v>-3.7882291610632068E-3</v>
      </c>
      <c r="D26343" s="89"/>
      <c r="E26343" s="89"/>
      <c r="F26343" s="89">
        <f>Table3[[#This Row],[Yield]]/100*(1+F26342)</f>
        <v>0</v>
      </c>
    </row>
    <row r="26344" spans="1:6" x14ac:dyDescent="0.2">
      <c r="A26344" s="88">
        <v>33455</v>
      </c>
      <c r="B26344" s="89">
        <v>2989.04</v>
      </c>
      <c r="C26344" s="89">
        <f>LN(Table3[[#This Row],[Value]]/B26343)</f>
        <v>-5.7445156553298628E-3</v>
      </c>
      <c r="D26344" s="89"/>
      <c r="E26344" s="89"/>
      <c r="F26344" s="89">
        <f>Table3[[#This Row],[Yield]]/100*(1+F26343)</f>
        <v>0</v>
      </c>
    </row>
    <row r="26345" spans="1:6" x14ac:dyDescent="0.2">
      <c r="A26345" s="88">
        <v>33456</v>
      </c>
      <c r="B26345" s="89">
        <v>3027.28</v>
      </c>
      <c r="C26345" s="89">
        <f>LN(Table3[[#This Row],[Value]]/B26344)</f>
        <v>1.2712260973145803E-2</v>
      </c>
      <c r="D26345" s="89"/>
      <c r="E26345" s="89"/>
      <c r="F26345" s="89">
        <f>Table3[[#This Row],[Yield]]/100*(1+F26344)</f>
        <v>0</v>
      </c>
    </row>
    <row r="26346" spans="1:6" x14ac:dyDescent="0.2">
      <c r="A26346" s="88">
        <v>33457</v>
      </c>
      <c r="B26346" s="89">
        <v>3026.61</v>
      </c>
      <c r="C26346" s="89">
        <f>LN(Table3[[#This Row],[Value]]/B26345)</f>
        <v>-2.2134528467998631E-4</v>
      </c>
      <c r="D26346" s="89"/>
      <c r="E26346" s="89"/>
      <c r="F26346" s="89">
        <f>Table3[[#This Row],[Yield]]/100*(1+F26345)</f>
        <v>0</v>
      </c>
    </row>
    <row r="26347" spans="1:6" x14ac:dyDescent="0.2">
      <c r="A26347" s="88">
        <v>33458</v>
      </c>
      <c r="B26347" s="89">
        <v>3013.86</v>
      </c>
      <c r="C26347" s="89">
        <f>LN(Table3[[#This Row],[Value]]/B26346)</f>
        <v>-4.221532077855146E-3</v>
      </c>
      <c r="D26347" s="89"/>
      <c r="E26347" s="89"/>
      <c r="F26347" s="89">
        <f>Table3[[#This Row],[Yield]]/100*(1+F26346)</f>
        <v>0</v>
      </c>
    </row>
    <row r="26348" spans="1:6" x14ac:dyDescent="0.2">
      <c r="A26348" s="88">
        <v>33459</v>
      </c>
      <c r="B26348" s="89">
        <v>2996.2</v>
      </c>
      <c r="C26348" s="89">
        <f>LN(Table3[[#This Row],[Value]]/B26347)</f>
        <v>-5.8768301238648294E-3</v>
      </c>
      <c r="D26348" s="89"/>
      <c r="E26348" s="89"/>
      <c r="F26348" s="89">
        <f>Table3[[#This Row],[Yield]]/100*(1+F26347)</f>
        <v>0</v>
      </c>
    </row>
    <row r="26349" spans="1:6" x14ac:dyDescent="0.2">
      <c r="A26349" s="88">
        <v>33462</v>
      </c>
      <c r="B26349" s="89">
        <v>3001.34</v>
      </c>
      <c r="C26349" s="89">
        <f>LN(Table3[[#This Row],[Value]]/B26348)</f>
        <v>1.7140365077715641E-3</v>
      </c>
      <c r="D26349" s="89"/>
      <c r="E26349" s="89"/>
      <c r="F26349" s="89">
        <f>Table3[[#This Row],[Yield]]/100*(1+F26348)</f>
        <v>0</v>
      </c>
    </row>
    <row r="26350" spans="1:6" x14ac:dyDescent="0.2">
      <c r="A26350" s="88">
        <v>33463</v>
      </c>
      <c r="B26350" s="89">
        <v>3008.72</v>
      </c>
      <c r="C26350" s="89">
        <f>LN(Table3[[#This Row],[Value]]/B26349)</f>
        <v>2.4558835383633412E-3</v>
      </c>
      <c r="D26350" s="89"/>
      <c r="E26350" s="89"/>
      <c r="F26350" s="89">
        <f>Table3[[#This Row],[Yield]]/100*(1+F26349)</f>
        <v>0</v>
      </c>
    </row>
    <row r="26351" spans="1:6" x14ac:dyDescent="0.2">
      <c r="A26351" s="88">
        <v>33464</v>
      </c>
      <c r="B26351" s="89">
        <v>3005.37</v>
      </c>
      <c r="C26351" s="89">
        <f>LN(Table3[[#This Row],[Value]]/B26350)</f>
        <v>-1.114050619952873E-3</v>
      </c>
      <c r="D26351" s="89"/>
      <c r="E26351" s="89"/>
      <c r="F26351" s="89">
        <f>Table3[[#This Row],[Yield]]/100*(1+F26350)</f>
        <v>0</v>
      </c>
    </row>
    <row r="26352" spans="1:6" x14ac:dyDescent="0.2">
      <c r="A26352" s="88">
        <v>33465</v>
      </c>
      <c r="B26352" s="89">
        <v>2998.43</v>
      </c>
      <c r="C26352" s="89">
        <f>LN(Table3[[#This Row],[Value]]/B26351)</f>
        <v>-2.3118701792342409E-3</v>
      </c>
      <c r="D26352" s="89"/>
      <c r="E26352" s="89"/>
      <c r="F26352" s="89">
        <f>Table3[[#This Row],[Yield]]/100*(1+F26351)</f>
        <v>0</v>
      </c>
    </row>
    <row r="26353" spans="1:6" x14ac:dyDescent="0.2">
      <c r="A26353" s="88">
        <v>33466</v>
      </c>
      <c r="B26353" s="89">
        <v>2968.02</v>
      </c>
      <c r="C26353" s="89">
        <f>LN(Table3[[#This Row],[Value]]/B26352)</f>
        <v>-1.0193754521187631E-2</v>
      </c>
      <c r="D26353" s="89"/>
      <c r="E26353" s="89"/>
      <c r="F26353" s="89">
        <f>Table3[[#This Row],[Yield]]/100*(1+F26352)</f>
        <v>0</v>
      </c>
    </row>
    <row r="26354" spans="1:6" x14ac:dyDescent="0.2">
      <c r="A26354" s="88">
        <v>33469</v>
      </c>
      <c r="B26354" s="89">
        <v>2898.03</v>
      </c>
      <c r="C26354" s="89">
        <f>LN(Table3[[#This Row],[Value]]/B26353)</f>
        <v>-2.3863868015121345E-2</v>
      </c>
      <c r="D26354" s="89"/>
      <c r="E26354" s="89"/>
      <c r="F26354" s="89">
        <f>Table3[[#This Row],[Yield]]/100*(1+F26353)</f>
        <v>0</v>
      </c>
    </row>
    <row r="26355" spans="1:6" x14ac:dyDescent="0.2">
      <c r="A26355" s="88">
        <v>33470</v>
      </c>
      <c r="B26355" s="89">
        <v>2913.69</v>
      </c>
      <c r="C26355" s="89">
        <f>LN(Table3[[#This Row],[Value]]/B26354)</f>
        <v>5.3891233234359976E-3</v>
      </c>
      <c r="D26355" s="89"/>
      <c r="E26355" s="89"/>
      <c r="F26355" s="89">
        <f>Table3[[#This Row],[Yield]]/100*(1+F26354)</f>
        <v>0</v>
      </c>
    </row>
    <row r="26356" spans="1:6" x14ac:dyDescent="0.2">
      <c r="A26356" s="88">
        <v>33471</v>
      </c>
      <c r="B26356" s="89">
        <v>3001.79</v>
      </c>
      <c r="C26356" s="89">
        <f>LN(Table3[[#This Row],[Value]]/B26355)</f>
        <v>2.9788458264776517E-2</v>
      </c>
      <c r="D26356" s="89"/>
      <c r="E26356" s="89"/>
      <c r="F26356" s="89">
        <f>Table3[[#This Row],[Yield]]/100*(1+F26355)</f>
        <v>0</v>
      </c>
    </row>
    <row r="26357" spans="1:6" x14ac:dyDescent="0.2">
      <c r="A26357" s="88">
        <v>33472</v>
      </c>
      <c r="B26357" s="89">
        <v>3007.38</v>
      </c>
      <c r="C26357" s="89">
        <f>LN(Table3[[#This Row],[Value]]/B26356)</f>
        <v>1.8604904212884544E-3</v>
      </c>
      <c r="D26357" s="89"/>
      <c r="E26357" s="89"/>
      <c r="F26357" s="89">
        <f>Table3[[#This Row],[Yield]]/100*(1+F26356)</f>
        <v>0</v>
      </c>
    </row>
    <row r="26358" spans="1:6" x14ac:dyDescent="0.2">
      <c r="A26358" s="88">
        <v>33473</v>
      </c>
      <c r="B26358" s="89">
        <v>3040.25</v>
      </c>
      <c r="C26358" s="89">
        <f>LN(Table3[[#This Row],[Value]]/B26357)</f>
        <v>1.0870481057687639E-2</v>
      </c>
      <c r="D26358" s="89"/>
      <c r="E26358" s="89"/>
      <c r="F26358" s="89">
        <f>Table3[[#This Row],[Yield]]/100*(1+F26357)</f>
        <v>0</v>
      </c>
    </row>
    <row r="26359" spans="1:6" x14ac:dyDescent="0.2">
      <c r="A26359" s="88">
        <v>33476</v>
      </c>
      <c r="B26359" s="89">
        <v>3039.36</v>
      </c>
      <c r="C26359" s="89">
        <f>LN(Table3[[#This Row],[Value]]/B26358)</f>
        <v>-2.9278194040656386E-4</v>
      </c>
      <c r="D26359" s="89"/>
      <c r="E26359" s="89"/>
      <c r="F26359" s="89">
        <f>Table3[[#This Row],[Yield]]/100*(1+F26358)</f>
        <v>0</v>
      </c>
    </row>
    <row r="26360" spans="1:6" x14ac:dyDescent="0.2">
      <c r="A26360" s="88">
        <v>33477</v>
      </c>
      <c r="B26360" s="89">
        <v>3026.16</v>
      </c>
      <c r="C26360" s="89">
        <f>LN(Table3[[#This Row],[Value]]/B26359)</f>
        <v>-4.3524778876218341E-3</v>
      </c>
      <c r="D26360" s="89"/>
      <c r="E26360" s="89"/>
      <c r="F26360" s="89">
        <f>Table3[[#This Row],[Yield]]/100*(1+F26359)</f>
        <v>0</v>
      </c>
    </row>
    <row r="26361" spans="1:6" x14ac:dyDescent="0.2">
      <c r="A26361" s="88">
        <v>33478</v>
      </c>
      <c r="B26361" s="89">
        <v>3055.23</v>
      </c>
      <c r="C26361" s="89">
        <f>LN(Table3[[#This Row],[Value]]/B26360)</f>
        <v>9.560387154447186E-3</v>
      </c>
      <c r="D26361" s="89"/>
      <c r="E26361" s="89"/>
      <c r="F26361" s="89">
        <f>Table3[[#This Row],[Yield]]/100*(1+F26360)</f>
        <v>0</v>
      </c>
    </row>
    <row r="26362" spans="1:6" x14ac:dyDescent="0.2">
      <c r="A26362" s="88">
        <v>33479</v>
      </c>
      <c r="B26362" s="89">
        <v>3049.64</v>
      </c>
      <c r="C26362" s="89">
        <f>LN(Table3[[#This Row],[Value]]/B26361)</f>
        <v>-1.8313253393731925E-3</v>
      </c>
      <c r="D26362" s="89"/>
      <c r="E26362" s="89"/>
      <c r="F26362" s="89">
        <f>Table3[[#This Row],[Yield]]/100*(1+F26361)</f>
        <v>0</v>
      </c>
    </row>
    <row r="26363" spans="1:6" x14ac:dyDescent="0.2">
      <c r="A26363" s="88">
        <v>33480</v>
      </c>
      <c r="B26363" s="89">
        <v>3043.6</v>
      </c>
      <c r="C26363" s="89">
        <f>LN(Table3[[#This Row],[Value]]/B26362)</f>
        <v>-1.9825255457868118E-3</v>
      </c>
      <c r="D26363" s="89"/>
      <c r="E26363" s="89"/>
      <c r="F26363" s="89">
        <f>Table3[[#This Row],[Yield]]/100*(1+F26362)</f>
        <v>0</v>
      </c>
    </row>
    <row r="26364" spans="1:6" x14ac:dyDescent="0.2">
      <c r="A26364" s="88">
        <v>33484</v>
      </c>
      <c r="B26364" s="89">
        <v>3017.67</v>
      </c>
      <c r="C26364" s="89">
        <f>LN(Table3[[#This Row],[Value]]/B26363)</f>
        <v>-8.5560148894391602E-3</v>
      </c>
      <c r="D26364" s="89"/>
      <c r="E26364" s="89"/>
      <c r="F26364" s="89">
        <f>Table3[[#This Row],[Yield]]/100*(1+F26363)</f>
        <v>0</v>
      </c>
    </row>
    <row r="26365" spans="1:6" x14ac:dyDescent="0.2">
      <c r="A26365" s="88">
        <v>33485</v>
      </c>
      <c r="B26365" s="89">
        <v>3008.5</v>
      </c>
      <c r="C26365" s="89">
        <f>LN(Table3[[#This Row],[Value]]/B26364)</f>
        <v>-3.0433947525220491E-3</v>
      </c>
      <c r="D26365" s="89"/>
      <c r="E26365" s="89"/>
      <c r="F26365" s="89">
        <f>Table3[[#This Row],[Yield]]/100*(1+F26364)</f>
        <v>0</v>
      </c>
    </row>
    <row r="26366" spans="1:6" x14ac:dyDescent="0.2">
      <c r="A26366" s="88">
        <v>33486</v>
      </c>
      <c r="B26366" s="89">
        <v>3008.5</v>
      </c>
      <c r="C26366" s="89">
        <f>LN(Table3[[#This Row],[Value]]/B26365)</f>
        <v>0</v>
      </c>
      <c r="D26366" s="89"/>
      <c r="E26366" s="89"/>
      <c r="F26366" s="89">
        <f>Table3[[#This Row],[Yield]]/100*(1+F26365)</f>
        <v>0</v>
      </c>
    </row>
    <row r="26367" spans="1:6" x14ac:dyDescent="0.2">
      <c r="A26367" s="88">
        <v>33487</v>
      </c>
      <c r="B26367" s="89">
        <v>3011.63</v>
      </c>
      <c r="C26367" s="89">
        <f>LN(Table3[[#This Row],[Value]]/B26366)</f>
        <v>1.0398447482141875E-3</v>
      </c>
      <c r="D26367" s="89"/>
      <c r="E26367" s="89"/>
      <c r="F26367" s="89">
        <f>Table3[[#This Row],[Yield]]/100*(1+F26366)</f>
        <v>0</v>
      </c>
    </row>
    <row r="26368" spans="1:6" x14ac:dyDescent="0.2">
      <c r="A26368" s="88">
        <v>33490</v>
      </c>
      <c r="B26368" s="89">
        <v>3007.16</v>
      </c>
      <c r="C26368" s="89">
        <f>LN(Table3[[#This Row],[Value]]/B26367)</f>
        <v>-1.4853486570663619E-3</v>
      </c>
      <c r="D26368" s="89"/>
      <c r="E26368" s="89"/>
      <c r="F26368" s="89">
        <f>Table3[[#This Row],[Yield]]/100*(1+F26367)</f>
        <v>0</v>
      </c>
    </row>
    <row r="26369" spans="1:6" x14ac:dyDescent="0.2">
      <c r="A26369" s="88">
        <v>33491</v>
      </c>
      <c r="B26369" s="89">
        <v>2982.56</v>
      </c>
      <c r="C26369" s="89">
        <f>LN(Table3[[#This Row],[Value]]/B26368)</f>
        <v>-8.2141196306188269E-3</v>
      </c>
      <c r="D26369" s="89"/>
      <c r="E26369" s="89"/>
      <c r="F26369" s="89">
        <f>Table3[[#This Row],[Yield]]/100*(1+F26368)</f>
        <v>0</v>
      </c>
    </row>
    <row r="26370" spans="1:6" x14ac:dyDescent="0.2">
      <c r="A26370" s="88">
        <v>33492</v>
      </c>
      <c r="B26370" s="89">
        <v>2987.03</v>
      </c>
      <c r="C26370" s="89">
        <f>LN(Table3[[#This Row],[Value]]/B26369)</f>
        <v>1.4975905666670339E-3</v>
      </c>
      <c r="D26370" s="89"/>
      <c r="E26370" s="89"/>
      <c r="F26370" s="89">
        <f>Table3[[#This Row],[Yield]]/100*(1+F26369)</f>
        <v>0</v>
      </c>
    </row>
    <row r="26371" spans="1:6" x14ac:dyDescent="0.2">
      <c r="A26371" s="88">
        <v>33493</v>
      </c>
      <c r="B26371" s="89">
        <v>3007.83</v>
      </c>
      <c r="C26371" s="89">
        <f>LN(Table3[[#This Row],[Value]]/B26370)</f>
        <v>6.9393058275942256E-3</v>
      </c>
      <c r="D26371" s="89"/>
      <c r="E26371" s="89"/>
      <c r="F26371" s="89">
        <f>Table3[[#This Row],[Yield]]/100*(1+F26370)</f>
        <v>0</v>
      </c>
    </row>
    <row r="26372" spans="1:6" x14ac:dyDescent="0.2">
      <c r="A26372" s="88">
        <v>33494</v>
      </c>
      <c r="B26372" s="89">
        <v>2985.69</v>
      </c>
      <c r="C26372" s="89">
        <f>LN(Table3[[#This Row],[Value]]/B26371)</f>
        <v>-7.3880126219804543E-3</v>
      </c>
      <c r="D26372" s="89"/>
      <c r="E26372" s="89"/>
      <c r="F26372" s="89">
        <f>Table3[[#This Row],[Yield]]/100*(1+F26371)</f>
        <v>0</v>
      </c>
    </row>
    <row r="26373" spans="1:6" x14ac:dyDescent="0.2">
      <c r="A26373" s="88">
        <v>33497</v>
      </c>
      <c r="B26373" s="89">
        <v>3015.21</v>
      </c>
      <c r="C26373" s="89">
        <f>LN(Table3[[#This Row],[Value]]/B26372)</f>
        <v>9.8386035837930829E-3</v>
      </c>
      <c r="D26373" s="89"/>
      <c r="E26373" s="89"/>
      <c r="F26373" s="89">
        <f>Table3[[#This Row],[Yield]]/100*(1+F26372)</f>
        <v>0</v>
      </c>
    </row>
    <row r="26374" spans="1:6" x14ac:dyDescent="0.2">
      <c r="A26374" s="88">
        <v>33498</v>
      </c>
      <c r="B26374" s="89">
        <v>3013.19</v>
      </c>
      <c r="C26374" s="89">
        <f>LN(Table3[[#This Row],[Value]]/B26373)</f>
        <v>-6.7016126189413426E-4</v>
      </c>
      <c r="D26374" s="89"/>
      <c r="E26374" s="89"/>
      <c r="F26374" s="89">
        <f>Table3[[#This Row],[Yield]]/100*(1+F26373)</f>
        <v>0</v>
      </c>
    </row>
    <row r="26375" spans="1:6" x14ac:dyDescent="0.2">
      <c r="A26375" s="88">
        <v>33499</v>
      </c>
      <c r="B26375" s="89">
        <v>3017.89</v>
      </c>
      <c r="C26375" s="89">
        <f>LN(Table3[[#This Row],[Value]]/B26374)</f>
        <v>1.5585934696412691E-3</v>
      </c>
      <c r="D26375" s="89"/>
      <c r="E26375" s="89"/>
      <c r="F26375" s="89">
        <f>Table3[[#This Row],[Yield]]/100*(1+F26374)</f>
        <v>0</v>
      </c>
    </row>
    <row r="26376" spans="1:6" x14ac:dyDescent="0.2">
      <c r="A26376" s="88">
        <v>33500</v>
      </c>
      <c r="B26376" s="89">
        <v>3024.37</v>
      </c>
      <c r="C26376" s="89">
        <f>LN(Table3[[#This Row],[Value]]/B26375)</f>
        <v>2.1448936273205468E-3</v>
      </c>
      <c r="D26376" s="89"/>
      <c r="E26376" s="89"/>
      <c r="F26376" s="89">
        <f>Table3[[#This Row],[Yield]]/100*(1+F26375)</f>
        <v>0</v>
      </c>
    </row>
    <row r="26377" spans="1:6" x14ac:dyDescent="0.2">
      <c r="A26377" s="88">
        <v>33501</v>
      </c>
      <c r="B26377" s="89">
        <v>3019.23</v>
      </c>
      <c r="C26377" s="89">
        <f>LN(Table3[[#This Row],[Value]]/B26376)</f>
        <v>-1.700973340161804E-3</v>
      </c>
      <c r="D26377" s="89"/>
      <c r="E26377" s="89"/>
      <c r="F26377" s="89">
        <f>Table3[[#This Row],[Yield]]/100*(1+F26376)</f>
        <v>0</v>
      </c>
    </row>
    <row r="26378" spans="1:6" x14ac:dyDescent="0.2">
      <c r="A26378" s="88">
        <v>33504</v>
      </c>
      <c r="B26378" s="89">
        <v>3010.51</v>
      </c>
      <c r="C26378" s="89">
        <f>LN(Table3[[#This Row],[Value]]/B26377)</f>
        <v>-2.8923323655719179E-3</v>
      </c>
      <c r="D26378" s="89"/>
      <c r="E26378" s="89"/>
      <c r="F26378" s="89">
        <f>Table3[[#This Row],[Yield]]/100*(1+F26377)</f>
        <v>0</v>
      </c>
    </row>
    <row r="26379" spans="1:6" x14ac:dyDescent="0.2">
      <c r="A26379" s="88">
        <v>33505</v>
      </c>
      <c r="B26379" s="89">
        <v>3029.07</v>
      </c>
      <c r="C26379" s="89">
        <f>LN(Table3[[#This Row],[Value]]/B26378)</f>
        <v>6.1461420911365994E-3</v>
      </c>
      <c r="D26379" s="89"/>
      <c r="E26379" s="89"/>
      <c r="F26379" s="89">
        <f>Table3[[#This Row],[Yield]]/100*(1+F26378)</f>
        <v>0</v>
      </c>
    </row>
    <row r="26380" spans="1:6" x14ac:dyDescent="0.2">
      <c r="A26380" s="88">
        <v>33506</v>
      </c>
      <c r="B26380" s="89">
        <v>3021.02</v>
      </c>
      <c r="C26380" s="89">
        <f>LN(Table3[[#This Row],[Value]]/B26379)</f>
        <v>-2.6611190083263131E-3</v>
      </c>
      <c r="D26380" s="89"/>
      <c r="E26380" s="89"/>
      <c r="F26380" s="89">
        <f>Table3[[#This Row],[Yield]]/100*(1+F26379)</f>
        <v>0</v>
      </c>
    </row>
    <row r="26381" spans="1:6" x14ac:dyDescent="0.2">
      <c r="A26381" s="88">
        <v>33507</v>
      </c>
      <c r="B26381" s="89">
        <v>3017.22</v>
      </c>
      <c r="C26381" s="89">
        <f>LN(Table3[[#This Row],[Value]]/B26380)</f>
        <v>-1.2586450693114236E-3</v>
      </c>
      <c r="D26381" s="89"/>
      <c r="E26381" s="89"/>
      <c r="F26381" s="89">
        <f>Table3[[#This Row],[Yield]]/100*(1+F26380)</f>
        <v>0</v>
      </c>
    </row>
    <row r="26382" spans="1:6" x14ac:dyDescent="0.2">
      <c r="A26382" s="88">
        <v>33508</v>
      </c>
      <c r="B26382" s="89">
        <v>3006.04</v>
      </c>
      <c r="C26382" s="89">
        <f>LN(Table3[[#This Row],[Value]]/B26381)</f>
        <v>-3.712279675562518E-3</v>
      </c>
      <c r="D26382" s="89"/>
      <c r="E26382" s="89"/>
      <c r="F26382" s="89">
        <f>Table3[[#This Row],[Yield]]/100*(1+F26381)</f>
        <v>0</v>
      </c>
    </row>
    <row r="26383" spans="1:6" x14ac:dyDescent="0.2">
      <c r="A26383" s="88">
        <v>33511</v>
      </c>
      <c r="B26383" s="89">
        <v>3016.77</v>
      </c>
      <c r="C26383" s="89">
        <f>LN(Table3[[#This Row],[Value]]/B26382)</f>
        <v>3.5631246385689221E-3</v>
      </c>
      <c r="D26383" s="89"/>
      <c r="E26383" s="89"/>
      <c r="F26383" s="89">
        <f>Table3[[#This Row],[Yield]]/100*(1+F26382)</f>
        <v>0</v>
      </c>
    </row>
    <row r="26384" spans="1:6" x14ac:dyDescent="0.2">
      <c r="A26384" s="88">
        <v>33512</v>
      </c>
      <c r="B26384" s="89">
        <v>3018.34</v>
      </c>
      <c r="C26384" s="89">
        <f>LN(Table3[[#This Row],[Value]]/B26383)</f>
        <v>5.2028878857772931E-4</v>
      </c>
      <c r="D26384" s="89"/>
      <c r="E26384" s="89"/>
      <c r="F26384" s="89">
        <f>Table3[[#This Row],[Yield]]/100*(1+F26383)</f>
        <v>0</v>
      </c>
    </row>
    <row r="26385" spans="1:6" x14ac:dyDescent="0.2">
      <c r="A26385" s="88">
        <v>33513</v>
      </c>
      <c r="B26385" s="89">
        <v>3012.52</v>
      </c>
      <c r="C26385" s="89">
        <f>LN(Table3[[#This Row],[Value]]/B26384)</f>
        <v>-1.9300735904047807E-3</v>
      </c>
      <c r="D26385" s="89"/>
      <c r="E26385" s="89"/>
      <c r="F26385" s="89">
        <f>Table3[[#This Row],[Yield]]/100*(1+F26384)</f>
        <v>0</v>
      </c>
    </row>
    <row r="26386" spans="1:6" x14ac:dyDescent="0.2">
      <c r="A26386" s="88">
        <v>33514</v>
      </c>
      <c r="B26386" s="89">
        <v>2984.79</v>
      </c>
      <c r="C26386" s="89">
        <f>LN(Table3[[#This Row],[Value]]/B26385)</f>
        <v>-9.2475451879142651E-3</v>
      </c>
      <c r="D26386" s="89"/>
      <c r="E26386" s="89"/>
      <c r="F26386" s="89">
        <f>Table3[[#This Row],[Yield]]/100*(1+F26385)</f>
        <v>0</v>
      </c>
    </row>
    <row r="26387" spans="1:6" x14ac:dyDescent="0.2">
      <c r="A26387" s="88">
        <v>33515</v>
      </c>
      <c r="B26387" s="89">
        <v>2961.76</v>
      </c>
      <c r="C26387" s="89">
        <f>LN(Table3[[#This Row],[Value]]/B26386)</f>
        <v>-7.7457063817323356E-3</v>
      </c>
      <c r="D26387" s="89"/>
      <c r="E26387" s="89"/>
      <c r="F26387" s="89">
        <f>Table3[[#This Row],[Yield]]/100*(1+F26386)</f>
        <v>0</v>
      </c>
    </row>
    <row r="26388" spans="1:6" x14ac:dyDescent="0.2">
      <c r="A26388" s="88">
        <v>33518</v>
      </c>
      <c r="B26388" s="89">
        <v>2942.75</v>
      </c>
      <c r="C26388" s="89">
        <f>LN(Table3[[#This Row],[Value]]/B26387)</f>
        <v>-6.4391679187850706E-3</v>
      </c>
      <c r="D26388" s="89"/>
      <c r="E26388" s="89"/>
      <c r="F26388" s="89">
        <f>Table3[[#This Row],[Yield]]/100*(1+F26387)</f>
        <v>0</v>
      </c>
    </row>
    <row r="26389" spans="1:6" x14ac:dyDescent="0.2">
      <c r="A26389" s="88">
        <v>33519</v>
      </c>
      <c r="B26389" s="89">
        <v>2963.77</v>
      </c>
      <c r="C26389" s="89">
        <f>LN(Table3[[#This Row],[Value]]/B26388)</f>
        <v>7.1175882717634488E-3</v>
      </c>
      <c r="D26389" s="89"/>
      <c r="E26389" s="89"/>
      <c r="F26389" s="89">
        <f>Table3[[#This Row],[Yield]]/100*(1+F26388)</f>
        <v>0</v>
      </c>
    </row>
    <row r="26390" spans="1:6" x14ac:dyDescent="0.2">
      <c r="A26390" s="88">
        <v>33520</v>
      </c>
      <c r="B26390" s="89">
        <v>2946.33</v>
      </c>
      <c r="C26390" s="89">
        <f>LN(Table3[[#This Row],[Value]]/B26389)</f>
        <v>-5.9017785218554771E-3</v>
      </c>
      <c r="D26390" s="89"/>
      <c r="E26390" s="89"/>
      <c r="F26390" s="89">
        <f>Table3[[#This Row],[Yield]]/100*(1+F26389)</f>
        <v>0</v>
      </c>
    </row>
    <row r="26391" spans="1:6" x14ac:dyDescent="0.2">
      <c r="A26391" s="88">
        <v>33521</v>
      </c>
      <c r="B26391" s="89">
        <v>2976.52</v>
      </c>
      <c r="C26391" s="89">
        <f>LN(Table3[[#This Row],[Value]]/B26390)</f>
        <v>1.0194504829565069E-2</v>
      </c>
      <c r="D26391" s="89"/>
      <c r="E26391" s="89"/>
      <c r="F26391" s="89">
        <f>Table3[[#This Row],[Yield]]/100*(1+F26390)</f>
        <v>0</v>
      </c>
    </row>
    <row r="26392" spans="1:6" x14ac:dyDescent="0.2">
      <c r="A26392" s="88">
        <v>33522</v>
      </c>
      <c r="B26392" s="89">
        <v>2983.68</v>
      </c>
      <c r="C26392" s="89">
        <f>LN(Table3[[#This Row],[Value]]/B26391)</f>
        <v>2.402605095219743E-3</v>
      </c>
      <c r="D26392" s="89"/>
      <c r="E26392" s="89"/>
      <c r="F26392" s="89">
        <f>Table3[[#This Row],[Yield]]/100*(1+F26391)</f>
        <v>0</v>
      </c>
    </row>
    <row r="26393" spans="1:6" x14ac:dyDescent="0.2">
      <c r="A26393" s="88">
        <v>33525</v>
      </c>
      <c r="B26393" s="89">
        <v>3019.45</v>
      </c>
      <c r="C26393" s="89">
        <f>LN(Table3[[#This Row],[Value]]/B26392)</f>
        <v>1.191725761061823E-2</v>
      </c>
      <c r="D26393" s="89"/>
      <c r="E26393" s="89"/>
      <c r="F26393" s="89">
        <f>Table3[[#This Row],[Yield]]/100*(1+F26392)</f>
        <v>0</v>
      </c>
    </row>
    <row r="26394" spans="1:6" x14ac:dyDescent="0.2">
      <c r="A26394" s="88">
        <v>33526</v>
      </c>
      <c r="B26394" s="89">
        <v>3041.37</v>
      </c>
      <c r="C26394" s="89">
        <f>LN(Table3[[#This Row],[Value]]/B26393)</f>
        <v>7.2333762013321798E-3</v>
      </c>
      <c r="D26394" s="89"/>
      <c r="E26394" s="89"/>
      <c r="F26394" s="89">
        <f>Table3[[#This Row],[Yield]]/100*(1+F26393)</f>
        <v>0</v>
      </c>
    </row>
    <row r="26395" spans="1:6" x14ac:dyDescent="0.2">
      <c r="A26395" s="88">
        <v>33527</v>
      </c>
      <c r="B26395" s="89">
        <v>3061.72</v>
      </c>
      <c r="C26395" s="89">
        <f>LN(Table3[[#This Row],[Value]]/B26394)</f>
        <v>6.6687777562041755E-3</v>
      </c>
      <c r="D26395" s="89"/>
      <c r="E26395" s="89"/>
      <c r="F26395" s="89">
        <f>Table3[[#This Row],[Yield]]/100*(1+F26394)</f>
        <v>0</v>
      </c>
    </row>
    <row r="26396" spans="1:6" x14ac:dyDescent="0.2">
      <c r="A26396" s="88">
        <v>33528</v>
      </c>
      <c r="B26396" s="89">
        <v>3053</v>
      </c>
      <c r="C26396" s="89">
        <f>LN(Table3[[#This Row],[Value]]/B26395)</f>
        <v>-2.852135800559583E-3</v>
      </c>
      <c r="D26396" s="89"/>
      <c r="E26396" s="89"/>
      <c r="F26396" s="89">
        <f>Table3[[#This Row],[Yield]]/100*(1+F26395)</f>
        <v>0</v>
      </c>
    </row>
    <row r="26397" spans="1:6" x14ac:dyDescent="0.2">
      <c r="A26397" s="88">
        <v>33529</v>
      </c>
      <c r="B26397" s="89">
        <v>3077.15</v>
      </c>
      <c r="C26397" s="89">
        <f>LN(Table3[[#This Row],[Value]]/B26396)</f>
        <v>7.8791301802611634E-3</v>
      </c>
      <c r="D26397" s="89"/>
      <c r="E26397" s="89"/>
      <c r="F26397" s="89">
        <f>Table3[[#This Row],[Yield]]/100*(1+F26396)</f>
        <v>0</v>
      </c>
    </row>
    <row r="26398" spans="1:6" x14ac:dyDescent="0.2">
      <c r="A26398" s="88">
        <v>33532</v>
      </c>
      <c r="B26398" s="89">
        <v>3060.38</v>
      </c>
      <c r="C26398" s="89">
        <f>LN(Table3[[#This Row],[Value]]/B26397)</f>
        <v>-5.4647526722478813E-3</v>
      </c>
      <c r="D26398" s="89"/>
      <c r="E26398" s="89"/>
      <c r="F26398" s="89">
        <f>Table3[[#This Row],[Yield]]/100*(1+F26397)</f>
        <v>0</v>
      </c>
    </row>
    <row r="26399" spans="1:6" x14ac:dyDescent="0.2">
      <c r="A26399" s="88">
        <v>33533</v>
      </c>
      <c r="B26399" s="89">
        <v>3039.8</v>
      </c>
      <c r="C26399" s="89">
        <f>LN(Table3[[#This Row],[Value]]/B26398)</f>
        <v>-6.7473674805303479E-3</v>
      </c>
      <c r="D26399" s="89"/>
      <c r="E26399" s="89"/>
      <c r="F26399" s="89">
        <f>Table3[[#This Row],[Yield]]/100*(1+F26398)</f>
        <v>0</v>
      </c>
    </row>
    <row r="26400" spans="1:6" x14ac:dyDescent="0.2">
      <c r="A26400" s="88">
        <v>33534</v>
      </c>
      <c r="B26400" s="89">
        <v>3040.92</v>
      </c>
      <c r="C26400" s="89">
        <f>LN(Table3[[#This Row],[Value]]/B26399)</f>
        <v>3.6837743315451646E-4</v>
      </c>
      <c r="D26400" s="89"/>
      <c r="E26400" s="89"/>
      <c r="F26400" s="89">
        <f>Table3[[#This Row],[Yield]]/100*(1+F26399)</f>
        <v>0</v>
      </c>
    </row>
    <row r="26401" spans="1:6" x14ac:dyDescent="0.2">
      <c r="A26401" s="88">
        <v>33535</v>
      </c>
      <c r="B26401" s="89">
        <v>3016.32</v>
      </c>
      <c r="C26401" s="89">
        <f>LN(Table3[[#This Row],[Value]]/B26400)</f>
        <v>-8.1225559002038959E-3</v>
      </c>
      <c r="D26401" s="89"/>
      <c r="E26401" s="89"/>
      <c r="F26401" s="89">
        <f>Table3[[#This Row],[Yield]]/100*(1+F26400)</f>
        <v>0</v>
      </c>
    </row>
    <row r="26402" spans="1:6" x14ac:dyDescent="0.2">
      <c r="A26402" s="88">
        <v>33536</v>
      </c>
      <c r="B26402" s="89">
        <v>3004.92</v>
      </c>
      <c r="C26402" s="89">
        <f>LN(Table3[[#This Row],[Value]]/B26401)</f>
        <v>-3.7865999765560399E-3</v>
      </c>
      <c r="D26402" s="89"/>
      <c r="E26402" s="89"/>
      <c r="F26402" s="89">
        <f>Table3[[#This Row],[Yield]]/100*(1+F26401)</f>
        <v>0</v>
      </c>
    </row>
    <row r="26403" spans="1:6" x14ac:dyDescent="0.2">
      <c r="A26403" s="88">
        <v>33539</v>
      </c>
      <c r="B26403" s="89">
        <v>3045.62</v>
      </c>
      <c r="C26403" s="89">
        <f>LN(Table3[[#This Row],[Value]]/B26402)</f>
        <v>1.345354757850897E-2</v>
      </c>
      <c r="D26403" s="89"/>
      <c r="E26403" s="89"/>
      <c r="F26403" s="89">
        <f>Table3[[#This Row],[Yield]]/100*(1+F26402)</f>
        <v>0</v>
      </c>
    </row>
    <row r="26404" spans="1:6" x14ac:dyDescent="0.2">
      <c r="A26404" s="88">
        <v>33540</v>
      </c>
      <c r="B26404" s="89">
        <v>3061.94</v>
      </c>
      <c r="C26404" s="89">
        <f>LN(Table3[[#This Row],[Value]]/B26403)</f>
        <v>5.3442090924552769E-3</v>
      </c>
      <c r="D26404" s="89"/>
      <c r="E26404" s="89"/>
      <c r="F26404" s="89">
        <f>Table3[[#This Row],[Yield]]/100*(1+F26403)</f>
        <v>0</v>
      </c>
    </row>
    <row r="26405" spans="1:6" x14ac:dyDescent="0.2">
      <c r="A26405" s="88">
        <v>33541</v>
      </c>
      <c r="B26405" s="89">
        <v>3071.78</v>
      </c>
      <c r="C26405" s="89">
        <f>LN(Table3[[#This Row],[Value]]/B26404)</f>
        <v>3.2084961300632106E-3</v>
      </c>
      <c r="D26405" s="89"/>
      <c r="E26405" s="89"/>
      <c r="F26405" s="89">
        <f>Table3[[#This Row],[Yield]]/100*(1+F26404)</f>
        <v>0</v>
      </c>
    </row>
    <row r="26406" spans="1:6" x14ac:dyDescent="0.2">
      <c r="A26406" s="88">
        <v>33542</v>
      </c>
      <c r="B26406" s="89">
        <v>3069.1</v>
      </c>
      <c r="C26406" s="89">
        <f>LN(Table3[[#This Row],[Value]]/B26405)</f>
        <v>-8.7283912733881954E-4</v>
      </c>
      <c r="D26406" s="89"/>
      <c r="E26406" s="89"/>
      <c r="F26406" s="89">
        <f>Table3[[#This Row],[Yield]]/100*(1+F26405)</f>
        <v>0</v>
      </c>
    </row>
    <row r="26407" spans="1:6" x14ac:dyDescent="0.2">
      <c r="A26407" s="88">
        <v>33543</v>
      </c>
      <c r="B26407" s="89">
        <v>3056.35</v>
      </c>
      <c r="C26407" s="89">
        <f>LN(Table3[[#This Row],[Value]]/B26406)</f>
        <v>-4.1629654681431668E-3</v>
      </c>
      <c r="D26407" s="89"/>
      <c r="E26407" s="89"/>
      <c r="F26407" s="89">
        <f>Table3[[#This Row],[Yield]]/100*(1+F26406)</f>
        <v>0</v>
      </c>
    </row>
    <row r="26408" spans="1:6" x14ac:dyDescent="0.2">
      <c r="A26408" s="88">
        <v>33546</v>
      </c>
      <c r="B26408" s="89">
        <v>3045.62</v>
      </c>
      <c r="C26408" s="89">
        <f>LN(Table3[[#This Row],[Value]]/B26407)</f>
        <v>-3.5169006270364079E-3</v>
      </c>
      <c r="D26408" s="89"/>
      <c r="E26408" s="89"/>
      <c r="F26408" s="89">
        <f>Table3[[#This Row],[Yield]]/100*(1+F26407)</f>
        <v>0</v>
      </c>
    </row>
    <row r="26409" spans="1:6" x14ac:dyDescent="0.2">
      <c r="A26409" s="88">
        <v>33547</v>
      </c>
      <c r="B26409" s="89">
        <v>3031.31</v>
      </c>
      <c r="C26409" s="89">
        <f>LN(Table3[[#This Row],[Value]]/B26408)</f>
        <v>-4.7096235929330287E-3</v>
      </c>
      <c r="D26409" s="89"/>
      <c r="E26409" s="89"/>
      <c r="F26409" s="89">
        <f>Table3[[#This Row],[Yield]]/100*(1+F26408)</f>
        <v>0</v>
      </c>
    </row>
    <row r="26410" spans="1:6" x14ac:dyDescent="0.2">
      <c r="A26410" s="88">
        <v>33548</v>
      </c>
      <c r="B26410" s="89">
        <v>3038.46</v>
      </c>
      <c r="C26410" s="89">
        <f>LN(Table3[[#This Row],[Value]]/B26409)</f>
        <v>2.3559387941030018E-3</v>
      </c>
      <c r="D26410" s="89"/>
      <c r="E26410" s="89"/>
      <c r="F26410" s="89">
        <f>Table3[[#This Row],[Yield]]/100*(1+F26409)</f>
        <v>0</v>
      </c>
    </row>
    <row r="26411" spans="1:6" x14ac:dyDescent="0.2">
      <c r="A26411" s="88">
        <v>33549</v>
      </c>
      <c r="B26411" s="89">
        <v>3054.11</v>
      </c>
      <c r="C26411" s="89">
        <f>LN(Table3[[#This Row],[Value]]/B26410)</f>
        <v>5.1374163681064105E-3</v>
      </c>
      <c r="D26411" s="89"/>
      <c r="E26411" s="89"/>
      <c r="F26411" s="89">
        <f>Table3[[#This Row],[Yield]]/100*(1+F26410)</f>
        <v>0</v>
      </c>
    </row>
    <row r="26412" spans="1:6" x14ac:dyDescent="0.2">
      <c r="A26412" s="88">
        <v>33550</v>
      </c>
      <c r="B26412" s="89">
        <v>3045.62</v>
      </c>
      <c r="C26412" s="89">
        <f>LN(Table3[[#This Row],[Value]]/B26411)</f>
        <v>-2.7837315692764105E-3</v>
      </c>
      <c r="D26412" s="89"/>
      <c r="E26412" s="89"/>
      <c r="F26412" s="89">
        <f>Table3[[#This Row],[Yield]]/100*(1+F26411)</f>
        <v>0</v>
      </c>
    </row>
    <row r="26413" spans="1:6" x14ac:dyDescent="0.2">
      <c r="A26413" s="88">
        <v>33553</v>
      </c>
      <c r="B26413" s="89">
        <v>3042.26</v>
      </c>
      <c r="C26413" s="89">
        <f>LN(Table3[[#This Row],[Value]]/B26412)</f>
        <v>-1.1038326449156516E-3</v>
      </c>
      <c r="D26413" s="89"/>
      <c r="E26413" s="89"/>
      <c r="F26413" s="89">
        <f>Table3[[#This Row],[Yield]]/100*(1+F26412)</f>
        <v>0</v>
      </c>
    </row>
    <row r="26414" spans="1:6" x14ac:dyDescent="0.2">
      <c r="A26414" s="88">
        <v>33554</v>
      </c>
      <c r="B26414" s="89">
        <v>3054.11</v>
      </c>
      <c r="C26414" s="89">
        <f>LN(Table3[[#This Row],[Value]]/B26413)</f>
        <v>3.8875642141921792E-3</v>
      </c>
      <c r="D26414" s="89"/>
      <c r="E26414" s="89"/>
      <c r="F26414" s="89">
        <f>Table3[[#This Row],[Yield]]/100*(1+F26413)</f>
        <v>0</v>
      </c>
    </row>
    <row r="26415" spans="1:6" x14ac:dyDescent="0.2">
      <c r="A26415" s="88">
        <v>33555</v>
      </c>
      <c r="B26415" s="89">
        <v>3065.3</v>
      </c>
      <c r="C26415" s="89">
        <f>LN(Table3[[#This Row],[Value]]/B26414)</f>
        <v>3.6572193961251429E-3</v>
      </c>
      <c r="D26415" s="89"/>
      <c r="E26415" s="89"/>
      <c r="F26415" s="89">
        <f>Table3[[#This Row],[Yield]]/100*(1+F26414)</f>
        <v>0</v>
      </c>
    </row>
    <row r="26416" spans="1:6" x14ac:dyDescent="0.2">
      <c r="A26416" s="88">
        <v>33556</v>
      </c>
      <c r="B26416" s="89">
        <v>3063.51</v>
      </c>
      <c r="C26416" s="89">
        <f>LN(Table3[[#This Row],[Value]]/B26415)</f>
        <v>-5.8412646203621086E-4</v>
      </c>
      <c r="D26416" s="89"/>
      <c r="E26416" s="89"/>
      <c r="F26416" s="89">
        <f>Table3[[#This Row],[Yield]]/100*(1+F26415)</f>
        <v>0</v>
      </c>
    </row>
    <row r="26417" spans="1:6" x14ac:dyDescent="0.2">
      <c r="A26417" s="88">
        <v>33557</v>
      </c>
      <c r="B26417" s="89">
        <v>2943.2</v>
      </c>
      <c r="C26417" s="89">
        <f>LN(Table3[[#This Row],[Value]]/B26416)</f>
        <v>-4.0063892610065203E-2</v>
      </c>
      <c r="D26417" s="89"/>
      <c r="E26417" s="89"/>
      <c r="F26417" s="89">
        <f>Table3[[#This Row],[Yield]]/100*(1+F26416)</f>
        <v>0</v>
      </c>
    </row>
    <row r="26418" spans="1:6" x14ac:dyDescent="0.2">
      <c r="A26418" s="88">
        <v>33560</v>
      </c>
      <c r="B26418" s="89">
        <v>2972.72</v>
      </c>
      <c r="C26418" s="89">
        <f>LN(Table3[[#This Row],[Value]]/B26417)</f>
        <v>9.9799338102365669E-3</v>
      </c>
      <c r="D26418" s="89"/>
      <c r="E26418" s="89"/>
      <c r="F26418" s="89">
        <f>Table3[[#This Row],[Yield]]/100*(1+F26417)</f>
        <v>0</v>
      </c>
    </row>
    <row r="26419" spans="1:6" x14ac:dyDescent="0.2">
      <c r="A26419" s="88">
        <v>33561</v>
      </c>
      <c r="B26419" s="89">
        <v>2931.57</v>
      </c>
      <c r="C26419" s="89">
        <f>LN(Table3[[#This Row],[Value]]/B26418)</f>
        <v>-1.393924292115558E-2</v>
      </c>
      <c r="D26419" s="89"/>
      <c r="E26419" s="89"/>
      <c r="F26419" s="89">
        <f>Table3[[#This Row],[Yield]]/100*(1+F26418)</f>
        <v>0</v>
      </c>
    </row>
    <row r="26420" spans="1:6" x14ac:dyDescent="0.2">
      <c r="A26420" s="88">
        <v>33562</v>
      </c>
      <c r="B26420" s="89">
        <v>2930.01</v>
      </c>
      <c r="C26420" s="89">
        <f>LN(Table3[[#This Row],[Value]]/B26419)</f>
        <v>-5.3227970507330614E-4</v>
      </c>
      <c r="D26420" s="89"/>
      <c r="E26420" s="89"/>
      <c r="F26420" s="89">
        <f>Table3[[#This Row],[Yield]]/100*(1+F26419)</f>
        <v>0</v>
      </c>
    </row>
    <row r="26421" spans="1:6" x14ac:dyDescent="0.2">
      <c r="A26421" s="88">
        <v>33563</v>
      </c>
      <c r="B26421" s="89">
        <v>2932.69</v>
      </c>
      <c r="C26421" s="89">
        <f>LN(Table3[[#This Row],[Value]]/B26420)</f>
        <v>9.1425458804837386E-4</v>
      </c>
      <c r="D26421" s="89"/>
      <c r="E26421" s="89"/>
      <c r="F26421" s="89">
        <f>Table3[[#This Row],[Yield]]/100*(1+F26420)</f>
        <v>0</v>
      </c>
    </row>
    <row r="26422" spans="1:6" x14ac:dyDescent="0.2">
      <c r="A26422" s="88">
        <v>33564</v>
      </c>
      <c r="B26422" s="89">
        <v>2902.73</v>
      </c>
      <c r="C26422" s="89">
        <f>LN(Table3[[#This Row],[Value]]/B26421)</f>
        <v>-1.0268417097327618E-2</v>
      </c>
      <c r="D26422" s="89"/>
      <c r="E26422" s="89"/>
      <c r="F26422" s="89">
        <f>Table3[[#This Row],[Yield]]/100*(1+F26421)</f>
        <v>0</v>
      </c>
    </row>
    <row r="26423" spans="1:6" x14ac:dyDescent="0.2">
      <c r="A26423" s="88">
        <v>33567</v>
      </c>
      <c r="B26423" s="89">
        <v>2902.06</v>
      </c>
      <c r="C26423" s="89">
        <f>LN(Table3[[#This Row],[Value]]/B26422)</f>
        <v>-2.3084383861443771E-4</v>
      </c>
      <c r="D26423" s="89"/>
      <c r="E26423" s="89"/>
      <c r="F26423" s="89">
        <f>Table3[[#This Row],[Yield]]/100*(1+F26422)</f>
        <v>0</v>
      </c>
    </row>
    <row r="26424" spans="1:6" x14ac:dyDescent="0.2">
      <c r="A26424" s="88">
        <v>33568</v>
      </c>
      <c r="B26424" s="89">
        <v>2916.14</v>
      </c>
      <c r="C26424" s="89">
        <f>LN(Table3[[#This Row],[Value]]/B26423)</f>
        <v>4.8399943233171016E-3</v>
      </c>
      <c r="D26424" s="89"/>
      <c r="E26424" s="89"/>
      <c r="F26424" s="89">
        <f>Table3[[#This Row],[Yield]]/100*(1+F26423)</f>
        <v>0</v>
      </c>
    </row>
    <row r="26425" spans="1:6" x14ac:dyDescent="0.2">
      <c r="A26425" s="88">
        <v>33569</v>
      </c>
      <c r="B26425" s="89">
        <v>2900.04</v>
      </c>
      <c r="C26425" s="89">
        <f>LN(Table3[[#This Row],[Value]]/B26424)</f>
        <v>-5.5362939671060093E-3</v>
      </c>
      <c r="D26425" s="89"/>
      <c r="E26425" s="89"/>
      <c r="F26425" s="89">
        <f>Table3[[#This Row],[Yield]]/100*(1+F26424)</f>
        <v>0</v>
      </c>
    </row>
    <row r="26426" spans="1:6" x14ac:dyDescent="0.2">
      <c r="A26426" s="88">
        <v>33571</v>
      </c>
      <c r="B26426" s="89">
        <v>2894.68</v>
      </c>
      <c r="C26426" s="89">
        <f>LN(Table3[[#This Row],[Value]]/B26425)</f>
        <v>-1.8499604911545561E-3</v>
      </c>
      <c r="D26426" s="89"/>
      <c r="E26426" s="89"/>
      <c r="F26426" s="89">
        <f>Table3[[#This Row],[Yield]]/100*(1+F26425)</f>
        <v>0</v>
      </c>
    </row>
    <row r="26427" spans="1:6" x14ac:dyDescent="0.2">
      <c r="A26427" s="88">
        <v>33574</v>
      </c>
      <c r="B26427" s="89">
        <v>2935.38</v>
      </c>
      <c r="C26427" s="89">
        <f>LN(Table3[[#This Row],[Value]]/B26426)</f>
        <v>1.3962347280670766E-2</v>
      </c>
      <c r="D26427" s="89"/>
      <c r="E26427" s="89"/>
      <c r="F26427" s="89">
        <f>Table3[[#This Row],[Yield]]/100*(1+F26426)</f>
        <v>0</v>
      </c>
    </row>
    <row r="26428" spans="1:6" x14ac:dyDescent="0.2">
      <c r="A26428" s="88">
        <v>33575</v>
      </c>
      <c r="B26428" s="89">
        <v>2929.56</v>
      </c>
      <c r="C26428" s="89">
        <f>LN(Table3[[#This Row],[Value]]/B26427)</f>
        <v>-1.9846756864979782E-3</v>
      </c>
      <c r="D26428" s="89"/>
      <c r="E26428" s="89"/>
      <c r="F26428" s="89">
        <f>Table3[[#This Row],[Yield]]/100*(1+F26427)</f>
        <v>0</v>
      </c>
    </row>
    <row r="26429" spans="1:6" x14ac:dyDescent="0.2">
      <c r="A26429" s="88">
        <v>33576</v>
      </c>
      <c r="B26429" s="89">
        <v>2911.67</v>
      </c>
      <c r="C26429" s="89">
        <f>LN(Table3[[#This Row],[Value]]/B26428)</f>
        <v>-6.1254413668251195E-3</v>
      </c>
      <c r="D26429" s="89"/>
      <c r="E26429" s="89"/>
      <c r="F26429" s="89">
        <f>Table3[[#This Row],[Yield]]/100*(1+F26428)</f>
        <v>0</v>
      </c>
    </row>
    <row r="26430" spans="1:6" x14ac:dyDescent="0.2">
      <c r="A26430" s="88">
        <v>33577</v>
      </c>
      <c r="B26430" s="89">
        <v>2889.09</v>
      </c>
      <c r="C26430" s="89">
        <f>LN(Table3[[#This Row],[Value]]/B26429)</f>
        <v>-7.7852260901061154E-3</v>
      </c>
      <c r="D26430" s="89"/>
      <c r="E26430" s="89"/>
      <c r="F26430" s="89">
        <f>Table3[[#This Row],[Yield]]/100*(1+F26429)</f>
        <v>0</v>
      </c>
    </row>
    <row r="26431" spans="1:6" x14ac:dyDescent="0.2">
      <c r="A26431" s="88">
        <v>33578</v>
      </c>
      <c r="B26431" s="89">
        <v>2886.4</v>
      </c>
      <c r="C26431" s="89">
        <f>LN(Table3[[#This Row],[Value]]/B26430)</f>
        <v>-9.31522760672168E-4</v>
      </c>
      <c r="D26431" s="89"/>
      <c r="E26431" s="89"/>
      <c r="F26431" s="89">
        <f>Table3[[#This Row],[Yield]]/100*(1+F26430)</f>
        <v>0</v>
      </c>
    </row>
    <row r="26432" spans="1:6" x14ac:dyDescent="0.2">
      <c r="A26432" s="88">
        <v>33581</v>
      </c>
      <c r="B26432" s="89">
        <v>2871.65</v>
      </c>
      <c r="C26432" s="89">
        <f>LN(Table3[[#This Row],[Value]]/B26431)</f>
        <v>-5.1232734217546688E-3</v>
      </c>
      <c r="D26432" s="89"/>
      <c r="E26432" s="89"/>
      <c r="F26432" s="89">
        <f>Table3[[#This Row],[Yield]]/100*(1+F26431)</f>
        <v>0</v>
      </c>
    </row>
    <row r="26433" spans="1:6" x14ac:dyDescent="0.2">
      <c r="A26433" s="88">
        <v>33582</v>
      </c>
      <c r="B26433" s="89">
        <v>2863.82</v>
      </c>
      <c r="C26433" s="89">
        <f>LN(Table3[[#This Row],[Value]]/B26432)</f>
        <v>-2.7303795031161484E-3</v>
      </c>
      <c r="D26433" s="89"/>
      <c r="E26433" s="89"/>
      <c r="F26433" s="89">
        <f>Table3[[#This Row],[Yield]]/100*(1+F26432)</f>
        <v>0</v>
      </c>
    </row>
    <row r="26434" spans="1:6" x14ac:dyDescent="0.2">
      <c r="A26434" s="88">
        <v>33583</v>
      </c>
      <c r="B26434" s="89">
        <v>2865.38</v>
      </c>
      <c r="C26434" s="89">
        <f>LN(Table3[[#This Row],[Value]]/B26433)</f>
        <v>5.4457866318273972E-4</v>
      </c>
      <c r="D26434" s="89"/>
      <c r="E26434" s="89"/>
      <c r="F26434" s="89">
        <f>Table3[[#This Row],[Yield]]/100*(1+F26433)</f>
        <v>0</v>
      </c>
    </row>
    <row r="26435" spans="1:6" x14ac:dyDescent="0.2">
      <c r="A26435" s="88">
        <v>33584</v>
      </c>
      <c r="B26435" s="89">
        <v>2895.13</v>
      </c>
      <c r="C26435" s="89">
        <f>LN(Table3[[#This Row],[Value]]/B26434)</f>
        <v>1.0329038400914899E-2</v>
      </c>
      <c r="D26435" s="89"/>
      <c r="E26435" s="89"/>
      <c r="F26435" s="89">
        <f>Table3[[#This Row],[Yield]]/100*(1+F26434)</f>
        <v>0</v>
      </c>
    </row>
    <row r="26436" spans="1:6" x14ac:dyDescent="0.2">
      <c r="A26436" s="88">
        <v>33585</v>
      </c>
      <c r="B26436" s="89">
        <v>2914.36</v>
      </c>
      <c r="C26436" s="89">
        <f>LN(Table3[[#This Row],[Value]]/B26435)</f>
        <v>6.6202266406719702E-3</v>
      </c>
      <c r="D26436" s="89"/>
      <c r="E26436" s="89"/>
      <c r="F26436" s="89">
        <f>Table3[[#This Row],[Yield]]/100*(1+F26435)</f>
        <v>0</v>
      </c>
    </row>
    <row r="26437" spans="1:6" x14ac:dyDescent="0.2">
      <c r="A26437" s="88">
        <v>33588</v>
      </c>
      <c r="B26437" s="89">
        <v>2919.05</v>
      </c>
      <c r="C26437" s="89">
        <f>LN(Table3[[#This Row],[Value]]/B26436)</f>
        <v>1.6079792130288802E-3</v>
      </c>
      <c r="D26437" s="89"/>
      <c r="E26437" s="89"/>
      <c r="F26437" s="89">
        <f>Table3[[#This Row],[Yield]]/100*(1+F26436)</f>
        <v>0</v>
      </c>
    </row>
    <row r="26438" spans="1:6" x14ac:dyDescent="0.2">
      <c r="A26438" s="88">
        <v>33589</v>
      </c>
      <c r="B26438" s="89">
        <v>2902.28</v>
      </c>
      <c r="C26438" s="89">
        <f>LN(Table3[[#This Row],[Value]]/B26437)</f>
        <v>-5.7615858888623132E-3</v>
      </c>
      <c r="D26438" s="89"/>
      <c r="E26438" s="89"/>
      <c r="F26438" s="89">
        <f>Table3[[#This Row],[Yield]]/100*(1+F26437)</f>
        <v>0</v>
      </c>
    </row>
    <row r="26439" spans="1:6" x14ac:dyDescent="0.2">
      <c r="A26439" s="88">
        <v>33590</v>
      </c>
      <c r="B26439" s="89">
        <v>2908.09</v>
      </c>
      <c r="C26439" s="89">
        <f>LN(Table3[[#This Row],[Value]]/B26438)</f>
        <v>1.99987330804098E-3</v>
      </c>
      <c r="D26439" s="89"/>
      <c r="E26439" s="89"/>
      <c r="F26439" s="89">
        <f>Table3[[#This Row],[Yield]]/100*(1+F26438)</f>
        <v>0</v>
      </c>
    </row>
    <row r="26440" spans="1:6" x14ac:dyDescent="0.2">
      <c r="A26440" s="88">
        <v>33591</v>
      </c>
      <c r="B26440" s="89">
        <v>2914.36</v>
      </c>
      <c r="C26440" s="89">
        <f>LN(Table3[[#This Row],[Value]]/B26439)</f>
        <v>2.1537333677923518E-3</v>
      </c>
      <c r="D26440" s="89"/>
      <c r="E26440" s="89"/>
      <c r="F26440" s="89">
        <f>Table3[[#This Row],[Yield]]/100*(1+F26439)</f>
        <v>0</v>
      </c>
    </row>
    <row r="26441" spans="1:6" x14ac:dyDescent="0.2">
      <c r="A26441" s="88">
        <v>33592</v>
      </c>
      <c r="B26441" s="89">
        <v>2934.48</v>
      </c>
      <c r="C26441" s="89">
        <f>LN(Table3[[#This Row],[Value]]/B26440)</f>
        <v>6.8800238558408373E-3</v>
      </c>
      <c r="D26441" s="89"/>
      <c r="E26441" s="89"/>
      <c r="F26441" s="89">
        <f>Table3[[#This Row],[Yield]]/100*(1+F26440)</f>
        <v>0</v>
      </c>
    </row>
    <row r="26442" spans="1:6" x14ac:dyDescent="0.2">
      <c r="A26442" s="88">
        <v>33595</v>
      </c>
      <c r="B26442" s="89">
        <v>3022.58</v>
      </c>
      <c r="C26442" s="89">
        <f>LN(Table3[[#This Row],[Value]]/B26441)</f>
        <v>2.9580505790128293E-2</v>
      </c>
      <c r="D26442" s="89"/>
      <c r="E26442" s="89"/>
      <c r="F26442" s="89">
        <f>Table3[[#This Row],[Yield]]/100*(1+F26441)</f>
        <v>0</v>
      </c>
    </row>
    <row r="26443" spans="1:6" x14ac:dyDescent="0.2">
      <c r="A26443" s="88">
        <v>33596</v>
      </c>
      <c r="B26443" s="89">
        <v>3050.98</v>
      </c>
      <c r="C26443" s="89">
        <f>LN(Table3[[#This Row],[Value]]/B26442)</f>
        <v>9.3520791732173043E-3</v>
      </c>
      <c r="D26443" s="89"/>
      <c r="E26443" s="89"/>
      <c r="F26443" s="89">
        <f>Table3[[#This Row],[Yield]]/100*(1+F26442)</f>
        <v>0</v>
      </c>
    </row>
    <row r="26444" spans="1:6" x14ac:dyDescent="0.2">
      <c r="A26444" s="88">
        <v>33598</v>
      </c>
      <c r="B26444" s="89">
        <v>3082.96</v>
      </c>
      <c r="C26444" s="89">
        <f>LN(Table3[[#This Row],[Value]]/B26443)</f>
        <v>1.04273239589843E-2</v>
      </c>
      <c r="D26444" s="89"/>
      <c r="E26444" s="89"/>
      <c r="F26444" s="89">
        <f>Table3[[#This Row],[Yield]]/100*(1+F26443)</f>
        <v>0</v>
      </c>
    </row>
    <row r="26445" spans="1:6" x14ac:dyDescent="0.2">
      <c r="A26445" s="88">
        <v>33599</v>
      </c>
      <c r="B26445" s="89">
        <v>3101.52</v>
      </c>
      <c r="C26445" s="89">
        <f>LN(Table3[[#This Row],[Value]]/B26444)</f>
        <v>6.0021394586713987E-3</v>
      </c>
      <c r="D26445" s="89"/>
      <c r="E26445" s="89"/>
      <c r="F26445" s="89">
        <f>Table3[[#This Row],[Yield]]/100*(1+F26444)</f>
        <v>0</v>
      </c>
    </row>
    <row r="26446" spans="1:6" x14ac:dyDescent="0.2">
      <c r="A26446" s="88">
        <v>33602</v>
      </c>
      <c r="B26446" s="89">
        <v>3163.91</v>
      </c>
      <c r="C26446" s="89">
        <f>LN(Table3[[#This Row],[Value]]/B26445)</f>
        <v>1.9916290591610809E-2</v>
      </c>
      <c r="D26446" s="89"/>
      <c r="E26446" s="89"/>
      <c r="F26446" s="89">
        <f>Table3[[#This Row],[Yield]]/100*(1+F26445)</f>
        <v>0</v>
      </c>
    </row>
    <row r="26447" spans="1:6" x14ac:dyDescent="0.2">
      <c r="A26447" s="88">
        <v>33603</v>
      </c>
      <c r="B26447" s="89">
        <v>3168.83</v>
      </c>
      <c r="C26447" s="89">
        <f>LN(Table3[[#This Row],[Value]]/B26446)</f>
        <v>1.553830092471456E-3</v>
      </c>
      <c r="D26447" s="89"/>
      <c r="E26447" s="89"/>
      <c r="F26447" s="89">
        <f>Table3[[#This Row],[Yield]]/100*(1+F26446)</f>
        <v>0</v>
      </c>
    </row>
    <row r="26448" spans="1:6" x14ac:dyDescent="0.2">
      <c r="A26448" s="88">
        <v>33605</v>
      </c>
      <c r="B26448" s="89">
        <v>3172.41</v>
      </c>
      <c r="C26448" s="89">
        <f>LN(Table3[[#This Row],[Value]]/B26447)</f>
        <v>1.1291168226866808E-3</v>
      </c>
      <c r="D26448" s="89"/>
      <c r="E26448" s="89"/>
      <c r="F26448" s="89">
        <f>Table3[[#This Row],[Yield]]/100*(1+F26447)</f>
        <v>0</v>
      </c>
    </row>
    <row r="26449" spans="1:6" x14ac:dyDescent="0.2">
      <c r="A26449" s="88">
        <v>33606</v>
      </c>
      <c r="B26449" s="89">
        <v>3201.48</v>
      </c>
      <c r="C26449" s="89">
        <f>LN(Table3[[#This Row],[Value]]/B26448)</f>
        <v>9.1216514758441173E-3</v>
      </c>
      <c r="D26449" s="89"/>
      <c r="E26449" s="89"/>
      <c r="F26449" s="89">
        <f>Table3[[#This Row],[Yield]]/100*(1+F26448)</f>
        <v>0</v>
      </c>
    </row>
    <row r="26450" spans="1:6" x14ac:dyDescent="0.2">
      <c r="A26450" s="88">
        <v>33609</v>
      </c>
      <c r="B26450" s="89">
        <v>3200.13</v>
      </c>
      <c r="C26450" s="89">
        <f>LN(Table3[[#This Row],[Value]]/B26449)</f>
        <v>-4.2176890501371771E-4</v>
      </c>
      <c r="D26450" s="89"/>
      <c r="E26450" s="89"/>
      <c r="F26450" s="89">
        <f>Table3[[#This Row],[Yield]]/100*(1+F26449)</f>
        <v>0</v>
      </c>
    </row>
    <row r="26451" spans="1:6" x14ac:dyDescent="0.2">
      <c r="A26451" s="88">
        <v>33610</v>
      </c>
      <c r="B26451" s="89">
        <v>3204.83</v>
      </c>
      <c r="C26451" s="89">
        <f>LN(Table3[[#This Row],[Value]]/B26450)</f>
        <v>1.4676128636575312E-3</v>
      </c>
      <c r="D26451" s="89"/>
      <c r="E26451" s="89"/>
      <c r="F26451" s="89">
        <f>Table3[[#This Row],[Yield]]/100*(1+F26450)</f>
        <v>0</v>
      </c>
    </row>
    <row r="26452" spans="1:6" x14ac:dyDescent="0.2">
      <c r="A26452" s="88">
        <v>33611</v>
      </c>
      <c r="B26452" s="89">
        <v>3203.94</v>
      </c>
      <c r="C26452" s="89">
        <f>LN(Table3[[#This Row],[Value]]/B26451)</f>
        <v>-2.7774440515769609E-4</v>
      </c>
      <c r="D26452" s="89"/>
      <c r="E26452" s="89"/>
      <c r="F26452" s="89">
        <f>Table3[[#This Row],[Yield]]/100*(1+F26451)</f>
        <v>0</v>
      </c>
    </row>
    <row r="26453" spans="1:6" x14ac:dyDescent="0.2">
      <c r="A26453" s="88">
        <v>33612</v>
      </c>
      <c r="B26453" s="89">
        <v>3209.53</v>
      </c>
      <c r="C26453" s="89">
        <f>LN(Table3[[#This Row],[Value]]/B26452)</f>
        <v>1.7432065373533345E-3</v>
      </c>
      <c r="D26453" s="89"/>
      <c r="E26453" s="89"/>
      <c r="F26453" s="89">
        <f>Table3[[#This Row],[Yield]]/100*(1+F26452)</f>
        <v>0</v>
      </c>
    </row>
    <row r="26454" spans="1:6" x14ac:dyDescent="0.2">
      <c r="A26454" s="88">
        <v>33613</v>
      </c>
      <c r="B26454" s="89">
        <v>3199.46</v>
      </c>
      <c r="C26454" s="89">
        <f>LN(Table3[[#This Row],[Value]]/B26453)</f>
        <v>-3.1424634105634425E-3</v>
      </c>
      <c r="D26454" s="89"/>
      <c r="E26454" s="89"/>
      <c r="F26454" s="89">
        <f>Table3[[#This Row],[Yield]]/100*(1+F26453)</f>
        <v>0</v>
      </c>
    </row>
    <row r="26455" spans="1:6" x14ac:dyDescent="0.2">
      <c r="A26455" s="88">
        <v>33616</v>
      </c>
      <c r="B26455" s="89">
        <v>3185.6</v>
      </c>
      <c r="C26455" s="89">
        <f>LN(Table3[[#This Row],[Value]]/B26454)</f>
        <v>-4.3413912380028206E-3</v>
      </c>
      <c r="D26455" s="89"/>
      <c r="E26455" s="89"/>
      <c r="F26455" s="89">
        <f>Table3[[#This Row],[Yield]]/100*(1+F26454)</f>
        <v>0</v>
      </c>
    </row>
    <row r="26456" spans="1:6" x14ac:dyDescent="0.2">
      <c r="A26456" s="88">
        <v>33617</v>
      </c>
      <c r="B26456" s="89">
        <v>3246.2</v>
      </c>
      <c r="C26456" s="89">
        <f>LN(Table3[[#This Row],[Value]]/B26455)</f>
        <v>1.8844427161038207E-2</v>
      </c>
      <c r="D26456" s="89"/>
      <c r="E26456" s="89"/>
      <c r="F26456" s="89">
        <f>Table3[[#This Row],[Yield]]/100*(1+F26455)</f>
        <v>0</v>
      </c>
    </row>
    <row r="26457" spans="1:6" x14ac:dyDescent="0.2">
      <c r="A26457" s="88">
        <v>33618</v>
      </c>
      <c r="B26457" s="89">
        <v>3258.5</v>
      </c>
      <c r="C26457" s="89">
        <f>LN(Table3[[#This Row],[Value]]/B26456)</f>
        <v>3.7818853014648999E-3</v>
      </c>
      <c r="D26457" s="89"/>
      <c r="E26457" s="89"/>
      <c r="F26457" s="89">
        <f>Table3[[#This Row],[Yield]]/100*(1+F26456)</f>
        <v>0</v>
      </c>
    </row>
    <row r="26458" spans="1:6" x14ac:dyDescent="0.2">
      <c r="A26458" s="88">
        <v>33619</v>
      </c>
      <c r="B26458" s="89">
        <v>3249.55</v>
      </c>
      <c r="C26458" s="89">
        <f>LN(Table3[[#This Row],[Value]]/B26457)</f>
        <v>-2.750441573797099E-3</v>
      </c>
      <c r="D26458" s="89"/>
      <c r="E26458" s="89"/>
      <c r="F26458" s="89">
        <f>Table3[[#This Row],[Yield]]/100*(1+F26457)</f>
        <v>0</v>
      </c>
    </row>
    <row r="26459" spans="1:6" x14ac:dyDescent="0.2">
      <c r="A26459" s="88">
        <v>33620</v>
      </c>
      <c r="B26459" s="89">
        <v>3264.98</v>
      </c>
      <c r="C26459" s="89">
        <f>LN(Table3[[#This Row],[Value]]/B26458)</f>
        <v>4.7371119188595809E-3</v>
      </c>
      <c r="D26459" s="89"/>
      <c r="E26459" s="89"/>
      <c r="F26459" s="89">
        <f>Table3[[#This Row],[Yield]]/100*(1+F26458)</f>
        <v>0</v>
      </c>
    </row>
    <row r="26460" spans="1:6" x14ac:dyDescent="0.2">
      <c r="A26460" s="88">
        <v>33623</v>
      </c>
      <c r="B26460" s="89">
        <v>3254.02</v>
      </c>
      <c r="C26460" s="89">
        <f>LN(Table3[[#This Row],[Value]]/B26459)</f>
        <v>-3.3624820759029094E-3</v>
      </c>
      <c r="D26460" s="89"/>
      <c r="E26460" s="89"/>
      <c r="F26460" s="89">
        <f>Table3[[#This Row],[Yield]]/100*(1+F26459)</f>
        <v>0</v>
      </c>
    </row>
    <row r="26461" spans="1:6" x14ac:dyDescent="0.2">
      <c r="A26461" s="88">
        <v>33624</v>
      </c>
      <c r="B26461" s="89">
        <v>3223.39</v>
      </c>
      <c r="C26461" s="89">
        <f>LN(Table3[[#This Row],[Value]]/B26460)</f>
        <v>-9.4575542721154725E-3</v>
      </c>
      <c r="D26461" s="89"/>
      <c r="E26461" s="89"/>
      <c r="F26461" s="89">
        <f>Table3[[#This Row],[Yield]]/100*(1+F26460)</f>
        <v>0</v>
      </c>
    </row>
    <row r="26462" spans="1:6" x14ac:dyDescent="0.2">
      <c r="A26462" s="88">
        <v>33625</v>
      </c>
      <c r="B26462" s="89">
        <v>3255.81</v>
      </c>
      <c r="C26462" s="89">
        <f>LN(Table3[[#This Row],[Value]]/B26461)</f>
        <v>1.000749184194843E-2</v>
      </c>
      <c r="D26462" s="89"/>
      <c r="E26462" s="89"/>
      <c r="F26462" s="89">
        <f>Table3[[#This Row],[Yield]]/100*(1+F26461)</f>
        <v>0</v>
      </c>
    </row>
    <row r="26463" spans="1:6" x14ac:dyDescent="0.2">
      <c r="A26463" s="88">
        <v>33626</v>
      </c>
      <c r="B26463" s="89">
        <v>3226.74</v>
      </c>
      <c r="C26463" s="89">
        <f>LN(Table3[[#This Row],[Value]]/B26462)</f>
        <v>-8.9687529944477533E-3</v>
      </c>
      <c r="D26463" s="89"/>
      <c r="E26463" s="89"/>
      <c r="F26463" s="89">
        <f>Table3[[#This Row],[Yield]]/100*(1+F26462)</f>
        <v>0</v>
      </c>
    </row>
    <row r="26464" spans="1:6" x14ac:dyDescent="0.2">
      <c r="A26464" s="88">
        <v>33627</v>
      </c>
      <c r="B26464" s="89">
        <v>3232.78</v>
      </c>
      <c r="C26464" s="89">
        <f>LN(Table3[[#This Row],[Value]]/B26463)</f>
        <v>1.8701085406690493E-3</v>
      </c>
      <c r="D26464" s="89"/>
      <c r="E26464" s="89"/>
      <c r="F26464" s="89">
        <f>Table3[[#This Row],[Yield]]/100*(1+F26463)</f>
        <v>0</v>
      </c>
    </row>
    <row r="26465" spans="1:6" x14ac:dyDescent="0.2">
      <c r="A26465" s="88">
        <v>33630</v>
      </c>
      <c r="B26465" s="89">
        <v>3240.61</v>
      </c>
      <c r="C26465" s="89">
        <f>LN(Table3[[#This Row],[Value]]/B26464)</f>
        <v>2.4191355127903785E-3</v>
      </c>
      <c r="D26465" s="89"/>
      <c r="E26465" s="89"/>
      <c r="F26465" s="89">
        <f>Table3[[#This Row],[Yield]]/100*(1+F26464)</f>
        <v>0</v>
      </c>
    </row>
    <row r="26466" spans="1:6" x14ac:dyDescent="0.2">
      <c r="A26466" s="88">
        <v>33631</v>
      </c>
      <c r="B26466" s="89">
        <v>3272.14</v>
      </c>
      <c r="C26466" s="89">
        <f>LN(Table3[[#This Row],[Value]]/B26465)</f>
        <v>9.6826214229123464E-3</v>
      </c>
      <c r="D26466" s="89"/>
      <c r="E26466" s="89"/>
      <c r="F26466" s="89">
        <f>Table3[[#This Row],[Yield]]/100*(1+F26465)</f>
        <v>0</v>
      </c>
    </row>
    <row r="26467" spans="1:6" x14ac:dyDescent="0.2">
      <c r="A26467" s="88">
        <v>33632</v>
      </c>
      <c r="B26467" s="89">
        <v>3224.96</v>
      </c>
      <c r="C26467" s="89">
        <f>LN(Table3[[#This Row],[Value]]/B26466)</f>
        <v>-1.4523658041172758E-2</v>
      </c>
      <c r="D26467" s="89"/>
      <c r="E26467" s="89"/>
      <c r="F26467" s="89">
        <f>Table3[[#This Row],[Yield]]/100*(1+F26466)</f>
        <v>0</v>
      </c>
    </row>
    <row r="26468" spans="1:6" x14ac:dyDescent="0.2">
      <c r="A26468" s="88">
        <v>33633</v>
      </c>
      <c r="B26468" s="89">
        <v>3244.86</v>
      </c>
      <c r="C26468" s="89">
        <f>LN(Table3[[#This Row],[Value]]/B26467)</f>
        <v>6.151658857932508E-3</v>
      </c>
      <c r="D26468" s="89"/>
      <c r="E26468" s="89"/>
      <c r="F26468" s="89">
        <f>Table3[[#This Row],[Yield]]/100*(1+F26467)</f>
        <v>0</v>
      </c>
    </row>
    <row r="26469" spans="1:6" x14ac:dyDescent="0.2">
      <c r="A26469" s="88">
        <v>33634</v>
      </c>
      <c r="B26469" s="89">
        <v>3223.39</v>
      </c>
      <c r="C26469" s="89">
        <f>LN(Table3[[#This Row],[Value]]/B26468)</f>
        <v>-6.6386051406320187E-3</v>
      </c>
      <c r="D26469" s="89"/>
      <c r="E26469" s="89"/>
      <c r="F26469" s="89">
        <f>Table3[[#This Row],[Yield]]/100*(1+F26468)</f>
        <v>0</v>
      </c>
    </row>
    <row r="26470" spans="1:6" x14ac:dyDescent="0.2">
      <c r="A26470" s="88">
        <v>33637</v>
      </c>
      <c r="B26470" s="89">
        <v>3234.12</v>
      </c>
      <c r="C26470" s="89">
        <f>LN(Table3[[#This Row],[Value]]/B26469)</f>
        <v>3.3232654305631586E-3</v>
      </c>
      <c r="D26470" s="89"/>
      <c r="E26470" s="89"/>
      <c r="F26470" s="89">
        <f>Table3[[#This Row],[Yield]]/100*(1+F26469)</f>
        <v>0</v>
      </c>
    </row>
    <row r="26471" spans="1:6" x14ac:dyDescent="0.2">
      <c r="A26471" s="88">
        <v>33638</v>
      </c>
      <c r="B26471" s="89">
        <v>3272.81</v>
      </c>
      <c r="C26471" s="89">
        <f>LN(Table3[[#This Row],[Value]]/B26470)</f>
        <v>1.1892076898134324E-2</v>
      </c>
      <c r="D26471" s="89"/>
      <c r="E26471" s="89"/>
      <c r="F26471" s="89">
        <f>Table3[[#This Row],[Yield]]/100*(1+F26470)</f>
        <v>0</v>
      </c>
    </row>
    <row r="26472" spans="1:6" x14ac:dyDescent="0.2">
      <c r="A26472" s="88">
        <v>33639</v>
      </c>
      <c r="B26472" s="89">
        <v>3257.6</v>
      </c>
      <c r="C26472" s="89">
        <f>LN(Table3[[#This Row],[Value]]/B26471)</f>
        <v>-4.6582151820276901E-3</v>
      </c>
      <c r="D26472" s="89"/>
      <c r="E26472" s="89"/>
      <c r="F26472" s="89">
        <f>Table3[[#This Row],[Yield]]/100*(1+F26471)</f>
        <v>0</v>
      </c>
    </row>
    <row r="26473" spans="1:6" x14ac:dyDescent="0.2">
      <c r="A26473" s="88">
        <v>33640</v>
      </c>
      <c r="B26473" s="89">
        <v>3255.59</v>
      </c>
      <c r="C26473" s="89">
        <f>LN(Table3[[#This Row],[Value]]/B26472)</f>
        <v>-6.1720909840135192E-4</v>
      </c>
      <c r="D26473" s="89"/>
      <c r="E26473" s="89"/>
      <c r="F26473" s="89">
        <f>Table3[[#This Row],[Yield]]/100*(1+F26472)</f>
        <v>0</v>
      </c>
    </row>
    <row r="26474" spans="1:6" x14ac:dyDescent="0.2">
      <c r="A26474" s="88">
        <v>33641</v>
      </c>
      <c r="B26474" s="89">
        <v>3225.4</v>
      </c>
      <c r="C26474" s="89">
        <f>LN(Table3[[#This Row],[Value]]/B26473)</f>
        <v>-9.3165452713322144E-3</v>
      </c>
      <c r="D26474" s="89"/>
      <c r="E26474" s="89"/>
      <c r="F26474" s="89">
        <f>Table3[[#This Row],[Yield]]/100*(1+F26473)</f>
        <v>0</v>
      </c>
    </row>
    <row r="26475" spans="1:6" x14ac:dyDescent="0.2">
      <c r="A26475" s="88">
        <v>33644</v>
      </c>
      <c r="B26475" s="89">
        <v>3245.08</v>
      </c>
      <c r="C26475" s="89">
        <f>LN(Table3[[#This Row],[Value]]/B26474)</f>
        <v>6.0830296006759623E-3</v>
      </c>
      <c r="D26475" s="89"/>
      <c r="E26475" s="89"/>
      <c r="F26475" s="89">
        <f>Table3[[#This Row],[Yield]]/100*(1+F26474)</f>
        <v>0</v>
      </c>
    </row>
    <row r="26476" spans="1:6" x14ac:dyDescent="0.2">
      <c r="A26476" s="88">
        <v>33645</v>
      </c>
      <c r="B26476" s="89">
        <v>3251.57</v>
      </c>
      <c r="C26476" s="89">
        <f>LN(Table3[[#This Row],[Value]]/B26475)</f>
        <v>1.9979534556758619E-3</v>
      </c>
      <c r="D26476" s="89"/>
      <c r="E26476" s="89"/>
      <c r="F26476" s="89">
        <f>Table3[[#This Row],[Yield]]/100*(1+F26475)</f>
        <v>0</v>
      </c>
    </row>
    <row r="26477" spans="1:6" x14ac:dyDescent="0.2">
      <c r="A26477" s="88">
        <v>33646</v>
      </c>
      <c r="B26477" s="89">
        <v>3276.83</v>
      </c>
      <c r="C26477" s="89">
        <f>LN(Table3[[#This Row],[Value]]/B26476)</f>
        <v>7.7385350338950616E-3</v>
      </c>
      <c r="D26477" s="89"/>
      <c r="E26477" s="89"/>
      <c r="F26477" s="89">
        <f>Table3[[#This Row],[Yield]]/100*(1+F26476)</f>
        <v>0</v>
      </c>
    </row>
    <row r="26478" spans="1:6" x14ac:dyDescent="0.2">
      <c r="A26478" s="88">
        <v>33647</v>
      </c>
      <c r="B26478" s="89">
        <v>3246.65</v>
      </c>
      <c r="C26478" s="89">
        <f>LN(Table3[[#This Row],[Value]]/B26477)</f>
        <v>-9.252796151593249E-3</v>
      </c>
      <c r="D26478" s="89"/>
      <c r="E26478" s="89"/>
      <c r="F26478" s="89">
        <f>Table3[[#This Row],[Yield]]/100*(1+F26477)</f>
        <v>0</v>
      </c>
    </row>
    <row r="26479" spans="1:6" x14ac:dyDescent="0.2">
      <c r="A26479" s="88">
        <v>33648</v>
      </c>
      <c r="B26479" s="89">
        <v>3245.97</v>
      </c>
      <c r="C26479" s="89">
        <f>LN(Table3[[#This Row],[Value]]/B26478)</f>
        <v>-2.0946859741882058E-4</v>
      </c>
      <c r="D26479" s="89"/>
      <c r="E26479" s="89"/>
      <c r="F26479" s="89">
        <f>Table3[[#This Row],[Yield]]/100*(1+F26478)</f>
        <v>0</v>
      </c>
    </row>
    <row r="26480" spans="1:6" x14ac:dyDescent="0.2">
      <c r="A26480" s="88">
        <v>33652</v>
      </c>
      <c r="B26480" s="89">
        <v>3224.73</v>
      </c>
      <c r="C26480" s="89">
        <f>LN(Table3[[#This Row],[Value]]/B26479)</f>
        <v>-6.5650010928025608E-3</v>
      </c>
      <c r="D26480" s="89"/>
      <c r="E26480" s="89"/>
      <c r="F26480" s="89">
        <f>Table3[[#This Row],[Yield]]/100*(1+F26479)</f>
        <v>0</v>
      </c>
    </row>
    <row r="26481" spans="1:6" x14ac:dyDescent="0.2">
      <c r="A26481" s="88">
        <v>33653</v>
      </c>
      <c r="B26481" s="89">
        <v>3230.32</v>
      </c>
      <c r="C26481" s="89">
        <f>LN(Table3[[#This Row],[Value]]/B26480)</f>
        <v>1.7319777220569411E-3</v>
      </c>
      <c r="D26481" s="89"/>
      <c r="E26481" s="89"/>
      <c r="F26481" s="89">
        <f>Table3[[#This Row],[Yield]]/100*(1+F26480)</f>
        <v>0</v>
      </c>
    </row>
    <row r="26482" spans="1:6" x14ac:dyDescent="0.2">
      <c r="A26482" s="88">
        <v>33654</v>
      </c>
      <c r="B26482" s="89">
        <v>3280.63</v>
      </c>
      <c r="C26482" s="89">
        <f>LN(Table3[[#This Row],[Value]]/B26481)</f>
        <v>1.5454273588326748E-2</v>
      </c>
      <c r="D26482" s="89"/>
      <c r="E26482" s="89"/>
      <c r="F26482" s="89">
        <f>Table3[[#This Row],[Yield]]/100*(1+F26481)</f>
        <v>0</v>
      </c>
    </row>
    <row r="26483" spans="1:6" x14ac:dyDescent="0.2">
      <c r="A26483" s="88">
        <v>33655</v>
      </c>
      <c r="B26483" s="89">
        <v>3280.19</v>
      </c>
      <c r="C26483" s="89">
        <f>LN(Table3[[#This Row],[Value]]/B26482)</f>
        <v>-1.3412957546755965E-4</v>
      </c>
      <c r="D26483" s="89"/>
      <c r="E26483" s="89"/>
      <c r="F26483" s="89">
        <f>Table3[[#This Row],[Yield]]/100*(1+F26482)</f>
        <v>0</v>
      </c>
    </row>
    <row r="26484" spans="1:6" x14ac:dyDescent="0.2">
      <c r="A26484" s="88">
        <v>33658</v>
      </c>
      <c r="B26484" s="89">
        <v>3282.42</v>
      </c>
      <c r="C26484" s="89">
        <f>LN(Table3[[#This Row],[Value]]/B26483)</f>
        <v>6.7960768225766349E-4</v>
      </c>
      <c r="D26484" s="89"/>
      <c r="E26484" s="89"/>
      <c r="F26484" s="89">
        <f>Table3[[#This Row],[Yield]]/100*(1+F26483)</f>
        <v>0</v>
      </c>
    </row>
    <row r="26485" spans="1:6" x14ac:dyDescent="0.2">
      <c r="A26485" s="88">
        <v>33659</v>
      </c>
      <c r="B26485" s="89">
        <v>3257.83</v>
      </c>
      <c r="C26485" s="89">
        <f>LN(Table3[[#This Row],[Value]]/B26484)</f>
        <v>-7.5196256624896519E-3</v>
      </c>
      <c r="D26485" s="89"/>
      <c r="E26485" s="89"/>
      <c r="F26485" s="89">
        <f>Table3[[#This Row],[Yield]]/100*(1+F26484)</f>
        <v>0</v>
      </c>
    </row>
    <row r="26486" spans="1:6" x14ac:dyDescent="0.2">
      <c r="A26486" s="88">
        <v>33660</v>
      </c>
      <c r="B26486" s="89">
        <v>3283.32</v>
      </c>
      <c r="C26486" s="89">
        <f>LN(Table3[[#This Row],[Value]]/B26485)</f>
        <v>7.7937760265421856E-3</v>
      </c>
      <c r="D26486" s="89"/>
      <c r="E26486" s="89"/>
      <c r="F26486" s="89">
        <f>Table3[[#This Row],[Yield]]/100*(1+F26485)</f>
        <v>0</v>
      </c>
    </row>
    <row r="26487" spans="1:6" x14ac:dyDescent="0.2">
      <c r="A26487" s="88">
        <v>33661</v>
      </c>
      <c r="B26487" s="89">
        <v>3269.45</v>
      </c>
      <c r="C26487" s="89">
        <f>LN(Table3[[#This Row],[Value]]/B26486)</f>
        <v>-4.2333305499153368E-3</v>
      </c>
      <c r="D26487" s="89"/>
      <c r="E26487" s="89"/>
      <c r="F26487" s="89">
        <f>Table3[[#This Row],[Yield]]/100*(1+F26486)</f>
        <v>0</v>
      </c>
    </row>
    <row r="26488" spans="1:6" x14ac:dyDescent="0.2">
      <c r="A26488" s="88">
        <v>33662</v>
      </c>
      <c r="B26488" s="89">
        <v>3267.67</v>
      </c>
      <c r="C26488" s="89">
        <f>LN(Table3[[#This Row],[Value]]/B26487)</f>
        <v>-5.4458233717326484E-4</v>
      </c>
      <c r="D26488" s="89"/>
      <c r="E26488" s="89"/>
      <c r="F26488" s="89">
        <f>Table3[[#This Row],[Yield]]/100*(1+F26487)</f>
        <v>0</v>
      </c>
    </row>
    <row r="26489" spans="1:6" x14ac:dyDescent="0.2">
      <c r="A26489" s="88">
        <v>33665</v>
      </c>
      <c r="B26489" s="89">
        <v>3275.27</v>
      </c>
      <c r="C26489" s="89">
        <f>LN(Table3[[#This Row],[Value]]/B26488)</f>
        <v>2.3231157302421291E-3</v>
      </c>
      <c r="D26489" s="89"/>
      <c r="E26489" s="89"/>
      <c r="F26489" s="89">
        <f>Table3[[#This Row],[Yield]]/100*(1+F26488)</f>
        <v>0</v>
      </c>
    </row>
    <row r="26490" spans="1:6" x14ac:dyDescent="0.2">
      <c r="A26490" s="88">
        <v>33666</v>
      </c>
      <c r="B26490" s="89">
        <v>3290.25</v>
      </c>
      <c r="C26490" s="89">
        <f>LN(Table3[[#This Row],[Value]]/B26489)</f>
        <v>4.5632412952056464E-3</v>
      </c>
      <c r="D26490" s="89"/>
      <c r="E26490" s="89"/>
      <c r="F26490" s="89">
        <f>Table3[[#This Row],[Yield]]/100*(1+F26489)</f>
        <v>0</v>
      </c>
    </row>
    <row r="26491" spans="1:6" x14ac:dyDescent="0.2">
      <c r="A26491" s="88">
        <v>33667</v>
      </c>
      <c r="B26491" s="89">
        <v>3268.56</v>
      </c>
      <c r="C26491" s="89">
        <f>LN(Table3[[#This Row],[Value]]/B26490)</f>
        <v>-6.6140287856214803E-3</v>
      </c>
      <c r="D26491" s="89"/>
      <c r="E26491" s="89"/>
      <c r="F26491" s="89">
        <f>Table3[[#This Row],[Yield]]/100*(1+F26490)</f>
        <v>0</v>
      </c>
    </row>
    <row r="26492" spans="1:6" x14ac:dyDescent="0.2">
      <c r="A26492" s="88">
        <v>33668</v>
      </c>
      <c r="B26492" s="89">
        <v>3241.5</v>
      </c>
      <c r="C26492" s="89">
        <f>LN(Table3[[#This Row],[Value]]/B26491)</f>
        <v>-8.3133353137612876E-3</v>
      </c>
      <c r="D26492" s="89"/>
      <c r="E26492" s="89"/>
      <c r="F26492" s="89">
        <f>Table3[[#This Row],[Yield]]/100*(1+F26491)</f>
        <v>0</v>
      </c>
    </row>
    <row r="26493" spans="1:6" x14ac:dyDescent="0.2">
      <c r="A26493" s="88">
        <v>33669</v>
      </c>
      <c r="B26493" s="89">
        <v>3221.6</v>
      </c>
      <c r="C26493" s="89">
        <f>LN(Table3[[#This Row],[Value]]/B26492)</f>
        <v>-6.1580550778060289E-3</v>
      </c>
      <c r="D26493" s="89"/>
      <c r="E26493" s="89"/>
      <c r="F26493" s="89">
        <f>Table3[[#This Row],[Yield]]/100*(1+F26492)</f>
        <v>0</v>
      </c>
    </row>
    <row r="26494" spans="1:6" x14ac:dyDescent="0.2">
      <c r="A26494" s="88">
        <v>33672</v>
      </c>
      <c r="B26494" s="89">
        <v>3215.12</v>
      </c>
      <c r="C26494" s="89">
        <f>LN(Table3[[#This Row],[Value]]/B26493)</f>
        <v>-2.0134485232062961E-3</v>
      </c>
      <c r="D26494" s="89"/>
      <c r="E26494" s="89"/>
      <c r="F26494" s="89">
        <f>Table3[[#This Row],[Yield]]/100*(1+F26493)</f>
        <v>0</v>
      </c>
    </row>
    <row r="26495" spans="1:6" x14ac:dyDescent="0.2">
      <c r="A26495" s="88">
        <v>33673</v>
      </c>
      <c r="B26495" s="89">
        <v>3230.99</v>
      </c>
      <c r="C26495" s="89">
        <f>LN(Table3[[#This Row],[Value]]/B26494)</f>
        <v>4.9239097886480459E-3</v>
      </c>
      <c r="D26495" s="89"/>
      <c r="E26495" s="89"/>
      <c r="F26495" s="89">
        <f>Table3[[#This Row],[Yield]]/100*(1+F26494)</f>
        <v>0</v>
      </c>
    </row>
    <row r="26496" spans="1:6" x14ac:dyDescent="0.2">
      <c r="A26496" s="88">
        <v>33674</v>
      </c>
      <c r="B26496" s="89">
        <v>3208.63</v>
      </c>
      <c r="C26496" s="89">
        <f>LN(Table3[[#This Row],[Value]]/B26495)</f>
        <v>-6.9445370572019677E-3</v>
      </c>
      <c r="D26496" s="89"/>
      <c r="E26496" s="89"/>
      <c r="F26496" s="89">
        <f>Table3[[#This Row],[Yield]]/100*(1+F26495)</f>
        <v>0</v>
      </c>
    </row>
    <row r="26497" spans="1:6" x14ac:dyDescent="0.2">
      <c r="A26497" s="88">
        <v>33675</v>
      </c>
      <c r="B26497" s="89">
        <v>3208.63</v>
      </c>
      <c r="C26497" s="89">
        <f>LN(Table3[[#This Row],[Value]]/B26496)</f>
        <v>0</v>
      </c>
      <c r="D26497" s="89"/>
      <c r="E26497" s="89"/>
      <c r="F26497" s="89">
        <f>Table3[[#This Row],[Yield]]/100*(1+F26496)</f>
        <v>0</v>
      </c>
    </row>
    <row r="26498" spans="1:6" x14ac:dyDescent="0.2">
      <c r="A26498" s="88">
        <v>33676</v>
      </c>
      <c r="B26498" s="89">
        <v>3235.91</v>
      </c>
      <c r="C26498" s="89">
        <f>LN(Table3[[#This Row],[Value]]/B26497)</f>
        <v>8.4661319324135093E-3</v>
      </c>
      <c r="D26498" s="89"/>
      <c r="E26498" s="89"/>
      <c r="F26498" s="89">
        <f>Table3[[#This Row],[Yield]]/100*(1+F26497)</f>
        <v>0</v>
      </c>
    </row>
    <row r="26499" spans="1:6" x14ac:dyDescent="0.2">
      <c r="A26499" s="88">
        <v>33679</v>
      </c>
      <c r="B26499" s="89">
        <v>3236.36</v>
      </c>
      <c r="C26499" s="89">
        <f>LN(Table3[[#This Row],[Value]]/B26498)</f>
        <v>1.3905476771695208E-4</v>
      </c>
      <c r="D26499" s="89"/>
      <c r="E26499" s="89"/>
      <c r="F26499" s="89">
        <f>Table3[[#This Row],[Yield]]/100*(1+F26498)</f>
        <v>0</v>
      </c>
    </row>
    <row r="26500" spans="1:6" x14ac:dyDescent="0.2">
      <c r="A26500" s="88">
        <v>33680</v>
      </c>
      <c r="B26500" s="89">
        <v>3256.04</v>
      </c>
      <c r="C26500" s="89">
        <f>LN(Table3[[#This Row],[Value]]/B26499)</f>
        <v>6.0624916136414013E-3</v>
      </c>
      <c r="D26500" s="89"/>
      <c r="E26500" s="89"/>
      <c r="F26500" s="89">
        <f>Table3[[#This Row],[Yield]]/100*(1+F26499)</f>
        <v>0</v>
      </c>
    </row>
    <row r="26501" spans="1:6" x14ac:dyDescent="0.2">
      <c r="A26501" s="88">
        <v>33681</v>
      </c>
      <c r="B26501" s="89">
        <v>3254.25</v>
      </c>
      <c r="C26501" s="89">
        <f>LN(Table3[[#This Row],[Value]]/B26500)</f>
        <v>-5.4989871268599979E-4</v>
      </c>
      <c r="D26501" s="89"/>
      <c r="E26501" s="89"/>
      <c r="F26501" s="89">
        <f>Table3[[#This Row],[Yield]]/100*(1+F26500)</f>
        <v>0</v>
      </c>
    </row>
    <row r="26502" spans="1:6" x14ac:dyDescent="0.2">
      <c r="A26502" s="88">
        <v>33682</v>
      </c>
      <c r="B26502" s="89">
        <v>3261.4</v>
      </c>
      <c r="C26502" s="89">
        <f>LN(Table3[[#This Row],[Value]]/B26501)</f>
        <v>2.1947166806071537E-3</v>
      </c>
      <c r="D26502" s="89"/>
      <c r="E26502" s="89"/>
      <c r="F26502" s="89">
        <f>Table3[[#This Row],[Yield]]/100*(1+F26501)</f>
        <v>0</v>
      </c>
    </row>
    <row r="26503" spans="1:6" x14ac:dyDescent="0.2">
      <c r="A26503" s="88">
        <v>33683</v>
      </c>
      <c r="B26503" s="89">
        <v>3276.39</v>
      </c>
      <c r="C26503" s="89">
        <f>LN(Table3[[#This Row],[Value]]/B26502)</f>
        <v>4.5856554792253262E-3</v>
      </c>
      <c r="D26503" s="89"/>
      <c r="E26503" s="89"/>
      <c r="F26503" s="89">
        <f>Table3[[#This Row],[Yield]]/100*(1+F26502)</f>
        <v>0</v>
      </c>
    </row>
    <row r="26504" spans="1:6" x14ac:dyDescent="0.2">
      <c r="A26504" s="88">
        <v>33686</v>
      </c>
      <c r="B26504" s="89">
        <v>3272.14</v>
      </c>
      <c r="C26504" s="89">
        <f>LN(Table3[[#This Row],[Value]]/B26503)</f>
        <v>-1.2980014130508108E-3</v>
      </c>
      <c r="D26504" s="89"/>
      <c r="E26504" s="89"/>
      <c r="F26504" s="89">
        <f>Table3[[#This Row],[Yield]]/100*(1+F26503)</f>
        <v>0</v>
      </c>
    </row>
    <row r="26505" spans="1:6" x14ac:dyDescent="0.2">
      <c r="A26505" s="88">
        <v>33687</v>
      </c>
      <c r="B26505" s="89">
        <v>3260.96</v>
      </c>
      <c r="C26505" s="89">
        <f>LN(Table3[[#This Row],[Value]]/B26504)</f>
        <v>-3.422574555281983E-3</v>
      </c>
      <c r="D26505" s="89"/>
      <c r="E26505" s="89"/>
      <c r="F26505" s="89">
        <f>Table3[[#This Row],[Yield]]/100*(1+F26504)</f>
        <v>0</v>
      </c>
    </row>
    <row r="26506" spans="1:6" x14ac:dyDescent="0.2">
      <c r="A26506" s="88">
        <v>33688</v>
      </c>
      <c r="B26506" s="89">
        <v>3259.39</v>
      </c>
      <c r="C26506" s="89">
        <f>LN(Table3[[#This Row],[Value]]/B26505)</f>
        <v>-4.8156925022169731E-4</v>
      </c>
      <c r="D26506" s="89"/>
      <c r="E26506" s="89"/>
      <c r="F26506" s="89">
        <f>Table3[[#This Row],[Yield]]/100*(1+F26505)</f>
        <v>0</v>
      </c>
    </row>
    <row r="26507" spans="1:6" x14ac:dyDescent="0.2">
      <c r="A26507" s="88">
        <v>33689</v>
      </c>
      <c r="B26507" s="89">
        <v>3267.67</v>
      </c>
      <c r="C26507" s="89">
        <f>LN(Table3[[#This Row],[Value]]/B26506)</f>
        <v>2.5371314011374581E-3</v>
      </c>
      <c r="D26507" s="89"/>
      <c r="E26507" s="89"/>
      <c r="F26507" s="89">
        <f>Table3[[#This Row],[Yield]]/100*(1+F26506)</f>
        <v>0</v>
      </c>
    </row>
    <row r="26508" spans="1:6" x14ac:dyDescent="0.2">
      <c r="A26508" s="88">
        <v>33690</v>
      </c>
      <c r="B26508" s="89">
        <v>3231.44</v>
      </c>
      <c r="C26508" s="89">
        <f>LN(Table3[[#This Row],[Value]]/B26507)</f>
        <v>-1.1149334387249301E-2</v>
      </c>
      <c r="D26508" s="89"/>
      <c r="E26508" s="89"/>
      <c r="F26508" s="89">
        <f>Table3[[#This Row],[Yield]]/100*(1+F26507)</f>
        <v>0</v>
      </c>
    </row>
    <row r="26509" spans="1:6" x14ac:dyDescent="0.2">
      <c r="A26509" s="88">
        <v>33693</v>
      </c>
      <c r="B26509" s="89">
        <v>3235.24</v>
      </c>
      <c r="C26509" s="89">
        <f>LN(Table3[[#This Row],[Value]]/B26508)</f>
        <v>1.175255444026118E-3</v>
      </c>
      <c r="D26509" s="89"/>
      <c r="E26509" s="89"/>
      <c r="F26509" s="89">
        <f>Table3[[#This Row],[Yield]]/100*(1+F26508)</f>
        <v>0</v>
      </c>
    </row>
    <row r="26510" spans="1:6" x14ac:dyDescent="0.2">
      <c r="A26510" s="88">
        <v>33694</v>
      </c>
      <c r="B26510" s="89">
        <v>3235.47</v>
      </c>
      <c r="C26510" s="89">
        <f>LN(Table3[[#This Row],[Value]]/B26509)</f>
        <v>7.1089571344377228E-5</v>
      </c>
      <c r="D26510" s="89"/>
      <c r="E26510" s="89"/>
      <c r="F26510" s="89">
        <f>Table3[[#This Row],[Yield]]/100*(1+F26509)</f>
        <v>0</v>
      </c>
    </row>
    <row r="26511" spans="1:6" x14ac:dyDescent="0.2">
      <c r="A26511" s="88">
        <v>33695</v>
      </c>
      <c r="B26511" s="89">
        <v>3249.33</v>
      </c>
      <c r="C26511" s="89">
        <f>LN(Table3[[#This Row],[Value]]/B26510)</f>
        <v>4.2746179078976135E-3</v>
      </c>
      <c r="D26511" s="89"/>
      <c r="E26511" s="89"/>
      <c r="F26511" s="89">
        <f>Table3[[#This Row],[Yield]]/100*(1+F26510)</f>
        <v>0</v>
      </c>
    </row>
    <row r="26512" spans="1:6" x14ac:dyDescent="0.2">
      <c r="A26512" s="88">
        <v>33696</v>
      </c>
      <c r="B26512" s="89">
        <v>3234.12</v>
      </c>
      <c r="C26512" s="89">
        <f>LN(Table3[[#This Row],[Value]]/B26511)</f>
        <v>-4.6919550249619772E-3</v>
      </c>
      <c r="D26512" s="89"/>
      <c r="E26512" s="89"/>
      <c r="F26512" s="89">
        <f>Table3[[#This Row],[Yield]]/100*(1+F26511)</f>
        <v>0</v>
      </c>
    </row>
    <row r="26513" spans="1:6" x14ac:dyDescent="0.2">
      <c r="A26513" s="88">
        <v>33697</v>
      </c>
      <c r="B26513" s="89">
        <v>3249.11</v>
      </c>
      <c r="C26513" s="89">
        <f>LN(Table3[[#This Row],[Value]]/B26512)</f>
        <v>4.6242464671900707E-3</v>
      </c>
      <c r="D26513" s="89"/>
      <c r="E26513" s="89"/>
      <c r="F26513" s="89">
        <f>Table3[[#This Row],[Yield]]/100*(1+F26512)</f>
        <v>0</v>
      </c>
    </row>
    <row r="26514" spans="1:6" x14ac:dyDescent="0.2">
      <c r="A26514" s="88">
        <v>33700</v>
      </c>
      <c r="B26514" s="89">
        <v>3275.49</v>
      </c>
      <c r="C26514" s="89">
        <f>LN(Table3[[#This Row],[Value]]/B26513)</f>
        <v>8.086363531026047E-3</v>
      </c>
      <c r="D26514" s="89"/>
      <c r="E26514" s="89"/>
      <c r="F26514" s="89">
        <f>Table3[[#This Row],[Yield]]/100*(1+F26513)</f>
        <v>0</v>
      </c>
    </row>
    <row r="26515" spans="1:6" x14ac:dyDescent="0.2">
      <c r="A26515" s="88">
        <v>33701</v>
      </c>
      <c r="B26515" s="89">
        <v>3213.55</v>
      </c>
      <c r="C26515" s="89">
        <f>LN(Table3[[#This Row],[Value]]/B26514)</f>
        <v>-1.909123114900857E-2</v>
      </c>
      <c r="D26515" s="89"/>
      <c r="E26515" s="89"/>
      <c r="F26515" s="89">
        <f>Table3[[#This Row],[Yield]]/100*(1+F26514)</f>
        <v>0</v>
      </c>
    </row>
    <row r="26516" spans="1:6" x14ac:dyDescent="0.2">
      <c r="A26516" s="88">
        <v>33702</v>
      </c>
      <c r="B26516" s="89">
        <v>3181.35</v>
      </c>
      <c r="C26516" s="89">
        <f>LN(Table3[[#This Row],[Value]]/B26515)</f>
        <v>-1.0070610059784728E-2</v>
      </c>
      <c r="D26516" s="89"/>
      <c r="E26516" s="89"/>
      <c r="F26516" s="89">
        <f>Table3[[#This Row],[Yield]]/100*(1+F26515)</f>
        <v>0</v>
      </c>
    </row>
    <row r="26517" spans="1:6" x14ac:dyDescent="0.2">
      <c r="A26517" s="88">
        <v>33703</v>
      </c>
      <c r="B26517" s="89">
        <v>3224.96</v>
      </c>
      <c r="C26517" s="89">
        <f>LN(Table3[[#This Row],[Value]]/B26516)</f>
        <v>1.361491206271364E-2</v>
      </c>
      <c r="D26517" s="89"/>
      <c r="E26517" s="89"/>
      <c r="F26517" s="89">
        <f>Table3[[#This Row],[Yield]]/100*(1+F26516)</f>
        <v>0</v>
      </c>
    </row>
    <row r="26518" spans="1:6" x14ac:dyDescent="0.2">
      <c r="A26518" s="88">
        <v>33704</v>
      </c>
      <c r="B26518" s="89">
        <v>3255.37</v>
      </c>
      <c r="C26518" s="89">
        <f>LN(Table3[[#This Row],[Value]]/B26517)</f>
        <v>9.3853934053628289E-3</v>
      </c>
      <c r="D26518" s="89"/>
      <c r="E26518" s="89"/>
      <c r="F26518" s="89">
        <f>Table3[[#This Row],[Yield]]/100*(1+F26517)</f>
        <v>0</v>
      </c>
    </row>
    <row r="26519" spans="1:6" x14ac:dyDescent="0.2">
      <c r="A26519" s="88">
        <v>33707</v>
      </c>
      <c r="B26519" s="89">
        <v>3269.9</v>
      </c>
      <c r="C26519" s="89">
        <f>LN(Table3[[#This Row],[Value]]/B26518)</f>
        <v>4.4534629263929182E-3</v>
      </c>
      <c r="D26519" s="89"/>
      <c r="E26519" s="89"/>
      <c r="F26519" s="89">
        <f>Table3[[#This Row],[Yield]]/100*(1+F26518)</f>
        <v>0</v>
      </c>
    </row>
    <row r="26520" spans="1:6" x14ac:dyDescent="0.2">
      <c r="A26520" s="88">
        <v>33708</v>
      </c>
      <c r="B26520" s="89">
        <v>3306.13</v>
      </c>
      <c r="C26520" s="89">
        <f>LN(Table3[[#This Row],[Value]]/B26519)</f>
        <v>1.1018917667969377E-2</v>
      </c>
      <c r="D26520" s="89"/>
      <c r="E26520" s="89"/>
      <c r="F26520" s="89">
        <f>Table3[[#This Row],[Yield]]/100*(1+F26519)</f>
        <v>0</v>
      </c>
    </row>
    <row r="26521" spans="1:6" x14ac:dyDescent="0.2">
      <c r="A26521" s="88">
        <v>33709</v>
      </c>
      <c r="B26521" s="89">
        <v>3353.76</v>
      </c>
      <c r="C26521" s="89">
        <f>LN(Table3[[#This Row],[Value]]/B26520)</f>
        <v>1.4303783420346602E-2</v>
      </c>
      <c r="D26521" s="89"/>
      <c r="E26521" s="89"/>
      <c r="F26521" s="89">
        <f>Table3[[#This Row],[Yield]]/100*(1+F26520)</f>
        <v>0</v>
      </c>
    </row>
    <row r="26522" spans="1:6" x14ac:dyDescent="0.2">
      <c r="A26522" s="88">
        <v>33710</v>
      </c>
      <c r="B26522" s="89">
        <v>3366.5</v>
      </c>
      <c r="C26522" s="89">
        <f>LN(Table3[[#This Row],[Value]]/B26521)</f>
        <v>3.7915245130851812E-3</v>
      </c>
      <c r="D26522" s="89"/>
      <c r="E26522" s="89"/>
      <c r="F26522" s="89">
        <f>Table3[[#This Row],[Yield]]/100*(1+F26521)</f>
        <v>0</v>
      </c>
    </row>
    <row r="26523" spans="1:6" x14ac:dyDescent="0.2">
      <c r="A26523" s="88">
        <v>33714</v>
      </c>
      <c r="B26523" s="89">
        <v>3336.31</v>
      </c>
      <c r="C26523" s="89">
        <f>LN(Table3[[#This Row],[Value]]/B26522)</f>
        <v>-9.0082231645474409E-3</v>
      </c>
      <c r="D26523" s="89"/>
      <c r="E26523" s="89"/>
      <c r="F26523" s="89">
        <f>Table3[[#This Row],[Yield]]/100*(1+F26522)</f>
        <v>0</v>
      </c>
    </row>
    <row r="26524" spans="1:6" x14ac:dyDescent="0.2">
      <c r="A26524" s="88">
        <v>33715</v>
      </c>
      <c r="B26524" s="89">
        <v>3343.25</v>
      </c>
      <c r="C26524" s="89">
        <f>LN(Table3[[#This Row],[Value]]/B26523)</f>
        <v>2.0779819321179033E-3</v>
      </c>
      <c r="D26524" s="89"/>
      <c r="E26524" s="89"/>
      <c r="F26524" s="89">
        <f>Table3[[#This Row],[Yield]]/100*(1+F26523)</f>
        <v>0</v>
      </c>
    </row>
    <row r="26525" spans="1:6" x14ac:dyDescent="0.2">
      <c r="A26525" s="88">
        <v>33716</v>
      </c>
      <c r="B26525" s="89">
        <v>3338.77</v>
      </c>
      <c r="C26525" s="89">
        <f>LN(Table3[[#This Row],[Value]]/B26524)</f>
        <v>-1.3409120808588119E-3</v>
      </c>
      <c r="D26525" s="89"/>
      <c r="E26525" s="89"/>
      <c r="F26525" s="89">
        <f>Table3[[#This Row],[Yield]]/100*(1+F26524)</f>
        <v>0</v>
      </c>
    </row>
    <row r="26526" spans="1:6" x14ac:dyDescent="0.2">
      <c r="A26526" s="88">
        <v>33717</v>
      </c>
      <c r="B26526" s="89">
        <v>3348.61</v>
      </c>
      <c r="C26526" s="89">
        <f>LN(Table3[[#This Row],[Value]]/B26525)</f>
        <v>2.942858668579101E-3</v>
      </c>
      <c r="D26526" s="89"/>
      <c r="E26526" s="89"/>
      <c r="F26526" s="89">
        <f>Table3[[#This Row],[Yield]]/100*(1+F26525)</f>
        <v>0</v>
      </c>
    </row>
    <row r="26527" spans="1:6" x14ac:dyDescent="0.2">
      <c r="A26527" s="88">
        <v>33718</v>
      </c>
      <c r="B26527" s="89">
        <v>3324.46</v>
      </c>
      <c r="C26527" s="89">
        <f>LN(Table3[[#This Row],[Value]]/B26526)</f>
        <v>-7.2380794549941549E-3</v>
      </c>
      <c r="D26527" s="89"/>
      <c r="E26527" s="89"/>
      <c r="F26527" s="89">
        <f>Table3[[#This Row],[Yield]]/100*(1+F26526)</f>
        <v>0</v>
      </c>
    </row>
    <row r="26528" spans="1:6" x14ac:dyDescent="0.2">
      <c r="A26528" s="88">
        <v>33721</v>
      </c>
      <c r="B26528" s="89">
        <v>3304.56</v>
      </c>
      <c r="C26528" s="89">
        <f>LN(Table3[[#This Row],[Value]]/B26527)</f>
        <v>-6.0039220814053947E-3</v>
      </c>
      <c r="D26528" s="89"/>
      <c r="E26528" s="89"/>
      <c r="F26528" s="89">
        <f>Table3[[#This Row],[Yield]]/100*(1+F26527)</f>
        <v>0</v>
      </c>
    </row>
    <row r="26529" spans="1:6" x14ac:dyDescent="0.2">
      <c r="A26529" s="88">
        <v>33722</v>
      </c>
      <c r="B26529" s="89">
        <v>3307.92</v>
      </c>
      <c r="C26529" s="89">
        <f>LN(Table3[[#This Row],[Value]]/B26528)</f>
        <v>1.0162602500665935E-3</v>
      </c>
      <c r="D26529" s="89"/>
      <c r="E26529" s="89"/>
      <c r="F26529" s="89">
        <f>Table3[[#This Row],[Yield]]/100*(1+F26528)</f>
        <v>0</v>
      </c>
    </row>
    <row r="26530" spans="1:6" x14ac:dyDescent="0.2">
      <c r="A26530" s="88">
        <v>33723</v>
      </c>
      <c r="B26530" s="89">
        <v>3333.18</v>
      </c>
      <c r="C26530" s="89">
        <f>LN(Table3[[#This Row],[Value]]/B26529)</f>
        <v>7.6072101957473486E-3</v>
      </c>
      <c r="D26530" s="89"/>
      <c r="E26530" s="89"/>
      <c r="F26530" s="89">
        <f>Table3[[#This Row],[Yield]]/100*(1+F26529)</f>
        <v>0</v>
      </c>
    </row>
    <row r="26531" spans="1:6" x14ac:dyDescent="0.2">
      <c r="A26531" s="88">
        <v>33724</v>
      </c>
      <c r="B26531" s="89">
        <v>3359.12</v>
      </c>
      <c r="C26531" s="89">
        <f>LN(Table3[[#This Row],[Value]]/B26530)</f>
        <v>7.7522316422628757E-3</v>
      </c>
      <c r="D26531" s="89"/>
      <c r="E26531" s="89"/>
      <c r="F26531" s="89">
        <f>Table3[[#This Row],[Yield]]/100*(1+F26530)</f>
        <v>0</v>
      </c>
    </row>
    <row r="26532" spans="1:6" x14ac:dyDescent="0.2">
      <c r="A26532" s="88">
        <v>33725</v>
      </c>
      <c r="B26532" s="89">
        <v>3336.09</v>
      </c>
      <c r="C26532" s="89">
        <f>LN(Table3[[#This Row],[Value]]/B26531)</f>
        <v>-6.8795723603107652E-3</v>
      </c>
      <c r="D26532" s="89"/>
      <c r="E26532" s="89"/>
      <c r="F26532" s="89">
        <f>Table3[[#This Row],[Yield]]/100*(1+F26531)</f>
        <v>0</v>
      </c>
    </row>
    <row r="26533" spans="1:6" x14ac:dyDescent="0.2">
      <c r="A26533" s="88">
        <v>33728</v>
      </c>
      <c r="B26533" s="89">
        <v>3378.13</v>
      </c>
      <c r="C26533" s="89">
        <f>LN(Table3[[#This Row],[Value]]/B26532)</f>
        <v>1.2522839405493459E-2</v>
      </c>
      <c r="D26533" s="89"/>
      <c r="E26533" s="89"/>
      <c r="F26533" s="89">
        <f>Table3[[#This Row],[Yield]]/100*(1+F26532)</f>
        <v>0</v>
      </c>
    </row>
    <row r="26534" spans="1:6" x14ac:dyDescent="0.2">
      <c r="A26534" s="88">
        <v>33729</v>
      </c>
      <c r="B26534" s="89">
        <v>3359.35</v>
      </c>
      <c r="C26534" s="89">
        <f>LN(Table3[[#This Row],[Value]]/B26533)</f>
        <v>-5.5747990755140031E-3</v>
      </c>
      <c r="D26534" s="89"/>
      <c r="E26534" s="89"/>
      <c r="F26534" s="89">
        <f>Table3[[#This Row],[Yield]]/100*(1+F26533)</f>
        <v>0</v>
      </c>
    </row>
    <row r="26535" spans="1:6" x14ac:dyDescent="0.2">
      <c r="A26535" s="88">
        <v>33730</v>
      </c>
      <c r="B26535" s="89">
        <v>3369.41</v>
      </c>
      <c r="C26535" s="89">
        <f>LN(Table3[[#This Row],[Value]]/B26534)</f>
        <v>2.990151973185209E-3</v>
      </c>
      <c r="D26535" s="89"/>
      <c r="E26535" s="89"/>
      <c r="F26535" s="89">
        <f>Table3[[#This Row],[Yield]]/100*(1+F26534)</f>
        <v>0</v>
      </c>
    </row>
    <row r="26536" spans="1:6" x14ac:dyDescent="0.2">
      <c r="A26536" s="88">
        <v>33731</v>
      </c>
      <c r="B26536" s="89">
        <v>3363.37</v>
      </c>
      <c r="C26536" s="89">
        <f>LN(Table3[[#This Row],[Value]]/B26535)</f>
        <v>-1.7942073319848842E-3</v>
      </c>
      <c r="D26536" s="89"/>
      <c r="E26536" s="89"/>
      <c r="F26536" s="89">
        <f>Table3[[#This Row],[Yield]]/100*(1+F26535)</f>
        <v>0</v>
      </c>
    </row>
    <row r="26537" spans="1:6" x14ac:dyDescent="0.2">
      <c r="A26537" s="88">
        <v>33732</v>
      </c>
      <c r="B26537" s="89">
        <v>3369.41</v>
      </c>
      <c r="C26537" s="89">
        <f>LN(Table3[[#This Row],[Value]]/B26536)</f>
        <v>1.7942073319848386E-3</v>
      </c>
      <c r="D26537" s="89"/>
      <c r="E26537" s="89"/>
      <c r="F26537" s="89">
        <f>Table3[[#This Row],[Yield]]/100*(1+F26536)</f>
        <v>0</v>
      </c>
    </row>
    <row r="26538" spans="1:6" x14ac:dyDescent="0.2">
      <c r="A26538" s="88">
        <v>33735</v>
      </c>
      <c r="B26538" s="89">
        <v>3397.58</v>
      </c>
      <c r="C26538" s="89">
        <f>LN(Table3[[#This Row],[Value]]/B26537)</f>
        <v>8.3257586384551663E-3</v>
      </c>
      <c r="D26538" s="89"/>
      <c r="E26538" s="89"/>
      <c r="F26538" s="89">
        <f>Table3[[#This Row],[Yield]]/100*(1+F26537)</f>
        <v>0</v>
      </c>
    </row>
    <row r="26539" spans="1:6" x14ac:dyDescent="0.2">
      <c r="A26539" s="88">
        <v>33736</v>
      </c>
      <c r="B26539" s="89">
        <v>3385.12</v>
      </c>
      <c r="C26539" s="89">
        <f>LN(Table3[[#This Row],[Value]]/B26538)</f>
        <v>-3.6740572386050841E-3</v>
      </c>
      <c r="D26539" s="89"/>
      <c r="E26539" s="89"/>
      <c r="F26539" s="89">
        <f>Table3[[#This Row],[Yield]]/100*(1+F26538)</f>
        <v>0</v>
      </c>
    </row>
    <row r="26540" spans="1:6" x14ac:dyDescent="0.2">
      <c r="A26540" s="88">
        <v>33737</v>
      </c>
      <c r="B26540" s="89">
        <v>3391.98</v>
      </c>
      <c r="C26540" s="89">
        <f>LN(Table3[[#This Row],[Value]]/B26539)</f>
        <v>2.0244654329885136E-3</v>
      </c>
      <c r="D26540" s="89"/>
      <c r="E26540" s="89"/>
      <c r="F26540" s="89">
        <f>Table3[[#This Row],[Yield]]/100*(1+F26539)</f>
        <v>0</v>
      </c>
    </row>
    <row r="26541" spans="1:6" x14ac:dyDescent="0.2">
      <c r="A26541" s="88">
        <v>33738</v>
      </c>
      <c r="B26541" s="89">
        <v>3368.88</v>
      </c>
      <c r="C26541" s="89">
        <f>LN(Table3[[#This Row],[Value]]/B26540)</f>
        <v>-6.8334767738155548E-3</v>
      </c>
      <c r="D26541" s="89"/>
      <c r="E26541" s="89"/>
      <c r="F26541" s="89">
        <f>Table3[[#This Row],[Yield]]/100*(1+F26540)</f>
        <v>0</v>
      </c>
    </row>
    <row r="26542" spans="1:6" x14ac:dyDescent="0.2">
      <c r="A26542" s="88">
        <v>33739</v>
      </c>
      <c r="B26542" s="89">
        <v>3353.09</v>
      </c>
      <c r="C26542" s="89">
        <f>LN(Table3[[#This Row],[Value]]/B26541)</f>
        <v>-4.6980361538246414E-3</v>
      </c>
      <c r="D26542" s="89"/>
      <c r="E26542" s="89"/>
      <c r="F26542" s="89">
        <f>Table3[[#This Row],[Yield]]/100*(1+F26541)</f>
        <v>0</v>
      </c>
    </row>
    <row r="26543" spans="1:6" x14ac:dyDescent="0.2">
      <c r="A26543" s="88">
        <v>33742</v>
      </c>
      <c r="B26543" s="89">
        <v>3376.03</v>
      </c>
      <c r="C26543" s="89">
        <f>LN(Table3[[#This Row],[Value]]/B26542)</f>
        <v>6.8181541919337917E-3</v>
      </c>
      <c r="D26543" s="89"/>
      <c r="E26543" s="89"/>
      <c r="F26543" s="89">
        <f>Table3[[#This Row],[Yield]]/100*(1+F26542)</f>
        <v>0</v>
      </c>
    </row>
    <row r="26544" spans="1:6" x14ac:dyDescent="0.2">
      <c r="A26544" s="88">
        <v>33743</v>
      </c>
      <c r="B26544" s="89">
        <v>3397.99</v>
      </c>
      <c r="C26544" s="89">
        <f>LN(Table3[[#This Row],[Value]]/B26543)</f>
        <v>6.48361738766484E-3</v>
      </c>
      <c r="D26544" s="89"/>
      <c r="E26544" s="89"/>
      <c r="F26544" s="89">
        <f>Table3[[#This Row],[Yield]]/100*(1+F26543)</f>
        <v>0</v>
      </c>
    </row>
    <row r="26545" spans="1:6" x14ac:dyDescent="0.2">
      <c r="A26545" s="88">
        <v>33744</v>
      </c>
      <c r="B26545" s="89">
        <v>3393.84</v>
      </c>
      <c r="C26545" s="89">
        <f>LN(Table3[[#This Row],[Value]]/B26544)</f>
        <v>-1.2220566523234206E-3</v>
      </c>
      <c r="D26545" s="89"/>
      <c r="E26545" s="89"/>
      <c r="F26545" s="89">
        <f>Table3[[#This Row],[Yield]]/100*(1+F26544)</f>
        <v>0</v>
      </c>
    </row>
    <row r="26546" spans="1:6" x14ac:dyDescent="0.2">
      <c r="A26546" s="88">
        <v>33745</v>
      </c>
      <c r="B26546" s="89">
        <v>3378.71</v>
      </c>
      <c r="C26546" s="89">
        <f>LN(Table3[[#This Row],[Value]]/B26545)</f>
        <v>-4.4680438447945708E-3</v>
      </c>
      <c r="D26546" s="89"/>
      <c r="E26546" s="89"/>
      <c r="F26546" s="89">
        <f>Table3[[#This Row],[Yield]]/100*(1+F26545)</f>
        <v>0</v>
      </c>
    </row>
    <row r="26547" spans="1:6" x14ac:dyDescent="0.2">
      <c r="A26547" s="88">
        <v>33746</v>
      </c>
      <c r="B26547" s="89">
        <v>3386.77</v>
      </c>
      <c r="C26547" s="89">
        <f>LN(Table3[[#This Row],[Value]]/B26546)</f>
        <v>2.3826849870746919E-3</v>
      </c>
      <c r="D26547" s="89"/>
      <c r="E26547" s="89"/>
      <c r="F26547" s="89">
        <f>Table3[[#This Row],[Yield]]/100*(1+F26546)</f>
        <v>0</v>
      </c>
    </row>
    <row r="26548" spans="1:6" x14ac:dyDescent="0.2">
      <c r="A26548" s="88">
        <v>33750</v>
      </c>
      <c r="B26548" s="89">
        <v>3364.21</v>
      </c>
      <c r="C26548" s="89">
        <f>LN(Table3[[#This Row],[Value]]/B26547)</f>
        <v>-6.6834989817643022E-3</v>
      </c>
      <c r="D26548" s="89"/>
      <c r="E26548" s="89"/>
      <c r="F26548" s="89">
        <f>Table3[[#This Row],[Yield]]/100*(1+F26547)</f>
        <v>0</v>
      </c>
    </row>
    <row r="26549" spans="1:6" x14ac:dyDescent="0.2">
      <c r="A26549" s="88">
        <v>33751</v>
      </c>
      <c r="B26549" s="89">
        <v>3370.44</v>
      </c>
      <c r="C26549" s="89">
        <f>LN(Table3[[#This Row],[Value]]/B26548)</f>
        <v>1.8501337937695777E-3</v>
      </c>
      <c r="D26549" s="89"/>
      <c r="E26549" s="89"/>
      <c r="F26549" s="89">
        <f>Table3[[#This Row],[Yield]]/100*(1+F26548)</f>
        <v>0</v>
      </c>
    </row>
    <row r="26550" spans="1:6" x14ac:dyDescent="0.2">
      <c r="A26550" s="88">
        <v>33752</v>
      </c>
      <c r="B26550" s="89">
        <v>3398.43</v>
      </c>
      <c r="C26550" s="89">
        <f>LN(Table3[[#This Row],[Value]]/B26549)</f>
        <v>8.2702606303009605E-3</v>
      </c>
      <c r="D26550" s="89"/>
      <c r="E26550" s="89"/>
      <c r="F26550" s="89">
        <f>Table3[[#This Row],[Yield]]/100*(1+F26549)</f>
        <v>0</v>
      </c>
    </row>
    <row r="26551" spans="1:6" x14ac:dyDescent="0.2">
      <c r="A26551" s="88">
        <v>33753</v>
      </c>
      <c r="B26551" s="89">
        <v>3396.88</v>
      </c>
      <c r="C26551" s="89">
        <f>LN(Table3[[#This Row],[Value]]/B26550)</f>
        <v>-4.5619700260368803E-4</v>
      </c>
      <c r="D26551" s="89"/>
      <c r="E26551" s="89"/>
      <c r="F26551" s="89">
        <f>Table3[[#This Row],[Yield]]/100*(1+F26550)</f>
        <v>0</v>
      </c>
    </row>
    <row r="26552" spans="1:6" x14ac:dyDescent="0.2">
      <c r="A26552" s="88">
        <v>33756</v>
      </c>
      <c r="B26552" s="89">
        <v>3413.21</v>
      </c>
      <c r="C26552" s="89">
        <f>LN(Table3[[#This Row],[Value]]/B26551)</f>
        <v>4.7958342104698556E-3</v>
      </c>
      <c r="D26552" s="89"/>
      <c r="E26552" s="89"/>
      <c r="F26552" s="89">
        <f>Table3[[#This Row],[Yield]]/100*(1+F26551)</f>
        <v>0</v>
      </c>
    </row>
    <row r="26553" spans="1:6" x14ac:dyDescent="0.2">
      <c r="A26553" s="88">
        <v>33757</v>
      </c>
      <c r="B26553" s="89">
        <v>3396.1</v>
      </c>
      <c r="C26553" s="89">
        <f>LN(Table3[[#This Row],[Value]]/B26552)</f>
        <v>-5.0254830548440432E-3</v>
      </c>
      <c r="D26553" s="89"/>
      <c r="E26553" s="89"/>
      <c r="F26553" s="89">
        <f>Table3[[#This Row],[Yield]]/100*(1+F26552)</f>
        <v>0</v>
      </c>
    </row>
    <row r="26554" spans="1:6" x14ac:dyDescent="0.2">
      <c r="A26554" s="88">
        <v>33758</v>
      </c>
      <c r="B26554" s="89">
        <v>3406.99</v>
      </c>
      <c r="C26554" s="89">
        <f>LN(Table3[[#This Row],[Value]]/B26553)</f>
        <v>3.2014891178711214E-3</v>
      </c>
      <c r="D26554" s="89"/>
      <c r="E26554" s="89"/>
      <c r="F26554" s="89">
        <f>Table3[[#This Row],[Yield]]/100*(1+F26553)</f>
        <v>0</v>
      </c>
    </row>
    <row r="26555" spans="1:6" x14ac:dyDescent="0.2">
      <c r="A26555" s="88">
        <v>33759</v>
      </c>
      <c r="B26555" s="89">
        <v>3399.73</v>
      </c>
      <c r="C26555" s="89">
        <f>LN(Table3[[#This Row],[Value]]/B26554)</f>
        <v>-2.1331868368446561E-3</v>
      </c>
      <c r="D26555" s="89"/>
      <c r="E26555" s="89"/>
      <c r="F26555" s="89">
        <f>Table3[[#This Row],[Yield]]/100*(1+F26554)</f>
        <v>0</v>
      </c>
    </row>
    <row r="26556" spans="1:6" x14ac:dyDescent="0.2">
      <c r="A26556" s="88">
        <v>33760</v>
      </c>
      <c r="B26556" s="89">
        <v>3398.69</v>
      </c>
      <c r="C26556" s="89">
        <f>LN(Table3[[#This Row],[Value]]/B26555)</f>
        <v>-3.0595344450997693E-4</v>
      </c>
      <c r="D26556" s="89"/>
      <c r="E26556" s="89"/>
      <c r="F26556" s="89">
        <f>Table3[[#This Row],[Yield]]/100*(1+F26555)</f>
        <v>0</v>
      </c>
    </row>
    <row r="26557" spans="1:6" x14ac:dyDescent="0.2">
      <c r="A26557" s="88">
        <v>33763</v>
      </c>
      <c r="B26557" s="89">
        <v>3404.13</v>
      </c>
      <c r="C26557" s="89">
        <f>LN(Table3[[#This Row],[Value]]/B26556)</f>
        <v>1.5993370865529269E-3</v>
      </c>
      <c r="D26557" s="89"/>
      <c r="E26557" s="89"/>
      <c r="F26557" s="89">
        <f>Table3[[#This Row],[Yield]]/100*(1+F26556)</f>
        <v>0</v>
      </c>
    </row>
    <row r="26558" spans="1:6" x14ac:dyDescent="0.2">
      <c r="A26558" s="88">
        <v>33764</v>
      </c>
      <c r="B26558" s="89">
        <v>3369.92</v>
      </c>
      <c r="C26558" s="89">
        <f>LN(Table3[[#This Row],[Value]]/B26557)</f>
        <v>-1.0100395136076388E-2</v>
      </c>
      <c r="D26558" s="89"/>
      <c r="E26558" s="89"/>
      <c r="F26558" s="89">
        <f>Table3[[#This Row],[Yield]]/100*(1+F26557)</f>
        <v>0</v>
      </c>
    </row>
    <row r="26559" spans="1:6" x14ac:dyDescent="0.2">
      <c r="A26559" s="88">
        <v>33765</v>
      </c>
      <c r="B26559" s="89">
        <v>3343.22</v>
      </c>
      <c r="C26559" s="89">
        <f>LN(Table3[[#This Row],[Value]]/B26558)</f>
        <v>-7.9545907840061717E-3</v>
      </c>
      <c r="D26559" s="89"/>
      <c r="E26559" s="89"/>
      <c r="F26559" s="89">
        <f>Table3[[#This Row],[Yield]]/100*(1+F26558)</f>
        <v>0</v>
      </c>
    </row>
    <row r="26560" spans="1:6" x14ac:dyDescent="0.2">
      <c r="A26560" s="88">
        <v>33766</v>
      </c>
      <c r="B26560" s="89">
        <v>3351.51</v>
      </c>
      <c r="C26560" s="89">
        <f>LN(Table3[[#This Row],[Value]]/B26559)</f>
        <v>2.4765761239593353E-3</v>
      </c>
      <c r="D26560" s="89"/>
      <c r="E26560" s="89"/>
      <c r="F26560" s="89">
        <f>Table3[[#This Row],[Yield]]/100*(1+F26559)</f>
        <v>0</v>
      </c>
    </row>
    <row r="26561" spans="1:6" x14ac:dyDescent="0.2">
      <c r="A26561" s="88">
        <v>33767</v>
      </c>
      <c r="B26561" s="89">
        <v>3354.36</v>
      </c>
      <c r="C26561" s="89">
        <f>LN(Table3[[#This Row],[Value]]/B26560)</f>
        <v>8.500016169696779E-4</v>
      </c>
      <c r="D26561" s="89"/>
      <c r="E26561" s="89"/>
      <c r="F26561" s="89">
        <f>Table3[[#This Row],[Yield]]/100*(1+F26560)</f>
        <v>0</v>
      </c>
    </row>
    <row r="26562" spans="1:6" x14ac:dyDescent="0.2">
      <c r="A26562" s="88">
        <v>33770</v>
      </c>
      <c r="B26562" s="89">
        <v>3354.9</v>
      </c>
      <c r="C26562" s="89">
        <f>LN(Table3[[#This Row],[Value]]/B26561)</f>
        <v>1.6097155309714321E-4</v>
      </c>
      <c r="D26562" s="89"/>
      <c r="E26562" s="89"/>
      <c r="F26562" s="89">
        <f>Table3[[#This Row],[Yield]]/100*(1+F26561)</f>
        <v>0</v>
      </c>
    </row>
    <row r="26563" spans="1:6" x14ac:dyDescent="0.2">
      <c r="A26563" s="88">
        <v>33771</v>
      </c>
      <c r="B26563" s="89">
        <v>3329.49</v>
      </c>
      <c r="C26563" s="89">
        <f>LN(Table3[[#This Row],[Value]]/B26562)</f>
        <v>-7.602824610057784E-3</v>
      </c>
      <c r="D26563" s="89"/>
      <c r="E26563" s="89"/>
      <c r="F26563" s="89">
        <f>Table3[[#This Row],[Yield]]/100*(1+F26562)</f>
        <v>0</v>
      </c>
    </row>
    <row r="26564" spans="1:6" x14ac:dyDescent="0.2">
      <c r="A26564" s="88">
        <v>33772</v>
      </c>
      <c r="B26564" s="89">
        <v>3287.76</v>
      </c>
      <c r="C26564" s="89">
        <f>LN(Table3[[#This Row],[Value]]/B26563)</f>
        <v>-1.2612657280950717E-2</v>
      </c>
      <c r="D26564" s="89"/>
      <c r="E26564" s="89"/>
      <c r="F26564" s="89">
        <f>Table3[[#This Row],[Yield]]/100*(1+F26563)</f>
        <v>0</v>
      </c>
    </row>
    <row r="26565" spans="1:6" x14ac:dyDescent="0.2">
      <c r="A26565" s="88">
        <v>33773</v>
      </c>
      <c r="B26565" s="89">
        <v>3274.12</v>
      </c>
      <c r="C26565" s="89">
        <f>LN(Table3[[#This Row],[Value]]/B26564)</f>
        <v>-4.1573511388963971E-3</v>
      </c>
      <c r="D26565" s="89"/>
      <c r="E26565" s="89"/>
      <c r="F26565" s="89">
        <f>Table3[[#This Row],[Yield]]/100*(1+F26564)</f>
        <v>0</v>
      </c>
    </row>
    <row r="26566" spans="1:6" x14ac:dyDescent="0.2">
      <c r="A26566" s="88">
        <v>33774</v>
      </c>
      <c r="B26566" s="89">
        <v>3285.35</v>
      </c>
      <c r="C26566" s="89">
        <f>LN(Table3[[#This Row],[Value]]/B26565)</f>
        <v>3.4240604719240233E-3</v>
      </c>
      <c r="D26566" s="89"/>
      <c r="E26566" s="89"/>
      <c r="F26566" s="89">
        <f>Table3[[#This Row],[Yield]]/100*(1+F26565)</f>
        <v>0</v>
      </c>
    </row>
    <row r="26567" spans="1:6" x14ac:dyDescent="0.2">
      <c r="A26567" s="88">
        <v>33777</v>
      </c>
      <c r="B26567" s="89">
        <v>3280.8</v>
      </c>
      <c r="C26567" s="89">
        <f>LN(Table3[[#This Row],[Value]]/B26566)</f>
        <v>-1.385896066421899E-3</v>
      </c>
      <c r="D26567" s="89"/>
      <c r="E26567" s="89"/>
      <c r="F26567" s="89">
        <f>Table3[[#This Row],[Yield]]/100*(1+F26566)</f>
        <v>0</v>
      </c>
    </row>
    <row r="26568" spans="1:6" x14ac:dyDescent="0.2">
      <c r="A26568" s="88">
        <v>33778</v>
      </c>
      <c r="B26568" s="89">
        <v>3285.62</v>
      </c>
      <c r="C26568" s="89">
        <f>LN(Table3[[#This Row],[Value]]/B26567)</f>
        <v>1.468075714221905E-3</v>
      </c>
      <c r="D26568" s="89"/>
      <c r="E26568" s="89"/>
      <c r="F26568" s="89">
        <f>Table3[[#This Row],[Yield]]/100*(1+F26567)</f>
        <v>0</v>
      </c>
    </row>
    <row r="26569" spans="1:6" x14ac:dyDescent="0.2">
      <c r="A26569" s="88">
        <v>33779</v>
      </c>
      <c r="B26569" s="89">
        <v>3290.7</v>
      </c>
      <c r="C26569" s="89">
        <f>LN(Table3[[#This Row],[Value]]/B26568)</f>
        <v>1.5449372933266498E-3</v>
      </c>
      <c r="D26569" s="89"/>
      <c r="E26569" s="89"/>
      <c r="F26569" s="89">
        <f>Table3[[#This Row],[Yield]]/100*(1+F26568)</f>
        <v>0</v>
      </c>
    </row>
    <row r="26570" spans="1:6" x14ac:dyDescent="0.2">
      <c r="A26570" s="88">
        <v>33780</v>
      </c>
      <c r="B26570" s="89">
        <v>3284.01</v>
      </c>
      <c r="C26570" s="89">
        <f>LN(Table3[[#This Row],[Value]]/B26569)</f>
        <v>-2.0350714507239532E-3</v>
      </c>
      <c r="D26570" s="89"/>
      <c r="E26570" s="89"/>
      <c r="F26570" s="89">
        <f>Table3[[#This Row],[Yield]]/100*(1+F26569)</f>
        <v>0</v>
      </c>
    </row>
    <row r="26571" spans="1:6" x14ac:dyDescent="0.2">
      <c r="A26571" s="88">
        <v>33781</v>
      </c>
      <c r="B26571" s="89">
        <v>3282.41</v>
      </c>
      <c r="C26571" s="89">
        <f>LN(Table3[[#This Row],[Value]]/B26570)</f>
        <v>-4.8732796003472047E-4</v>
      </c>
      <c r="D26571" s="89"/>
      <c r="E26571" s="89"/>
      <c r="F26571" s="89">
        <f>Table3[[#This Row],[Yield]]/100*(1+F26570)</f>
        <v>0</v>
      </c>
    </row>
    <row r="26572" spans="1:6" x14ac:dyDescent="0.2">
      <c r="A26572" s="88">
        <v>33784</v>
      </c>
      <c r="B26572" s="89">
        <v>3319.86</v>
      </c>
      <c r="C26572" s="89">
        <f>LN(Table3[[#This Row],[Value]]/B26571)</f>
        <v>1.1344704672072468E-2</v>
      </c>
      <c r="D26572" s="89"/>
      <c r="E26572" s="89"/>
      <c r="F26572" s="89">
        <f>Table3[[#This Row],[Yield]]/100*(1+F26571)</f>
        <v>0</v>
      </c>
    </row>
    <row r="26573" spans="1:6" x14ac:dyDescent="0.2">
      <c r="A26573" s="88">
        <v>33785</v>
      </c>
      <c r="B26573" s="89">
        <v>3318.52</v>
      </c>
      <c r="C26573" s="89">
        <f>LN(Table3[[#This Row],[Value]]/B26572)</f>
        <v>-4.0371295954740825E-4</v>
      </c>
      <c r="D26573" s="89"/>
      <c r="E26573" s="89"/>
      <c r="F26573" s="89">
        <f>Table3[[#This Row],[Yield]]/100*(1+F26572)</f>
        <v>0</v>
      </c>
    </row>
    <row r="26574" spans="1:6" x14ac:dyDescent="0.2">
      <c r="A26574" s="88">
        <v>33786</v>
      </c>
      <c r="B26574" s="89">
        <v>3354.1</v>
      </c>
      <c r="C26574" s="89">
        <f>LN(Table3[[#This Row],[Value]]/B26573)</f>
        <v>1.0664577697621276E-2</v>
      </c>
      <c r="D26574" s="89"/>
      <c r="E26574" s="89"/>
      <c r="F26574" s="89">
        <f>Table3[[#This Row],[Yield]]/100*(1+F26573)</f>
        <v>0</v>
      </c>
    </row>
    <row r="26575" spans="1:6" x14ac:dyDescent="0.2">
      <c r="A26575" s="88">
        <v>33787</v>
      </c>
      <c r="B26575" s="89">
        <v>3330.29</v>
      </c>
      <c r="C26575" s="89">
        <f>LN(Table3[[#This Row],[Value]]/B26574)</f>
        <v>-7.1240908150693423E-3</v>
      </c>
      <c r="D26575" s="89"/>
      <c r="E26575" s="89"/>
      <c r="F26575" s="89">
        <f>Table3[[#This Row],[Yield]]/100*(1+F26574)</f>
        <v>0</v>
      </c>
    </row>
    <row r="26576" spans="1:6" x14ac:dyDescent="0.2">
      <c r="A26576" s="88">
        <v>33791</v>
      </c>
      <c r="B26576" s="89">
        <v>3339.2</v>
      </c>
      <c r="C26576" s="89">
        <f>LN(Table3[[#This Row],[Value]]/B26575)</f>
        <v>2.6718700532198216E-3</v>
      </c>
      <c r="D26576" s="89"/>
      <c r="E26576" s="89"/>
      <c r="F26576" s="89">
        <f>Table3[[#This Row],[Yield]]/100*(1+F26575)</f>
        <v>0</v>
      </c>
    </row>
    <row r="26577" spans="1:6" x14ac:dyDescent="0.2">
      <c r="A26577" s="88">
        <v>33792</v>
      </c>
      <c r="B26577" s="89">
        <v>3295.17</v>
      </c>
      <c r="C26577" s="89">
        <f>LN(Table3[[#This Row],[Value]]/B26576)</f>
        <v>-1.3273497394001355E-2</v>
      </c>
      <c r="D26577" s="89"/>
      <c r="E26577" s="89"/>
      <c r="F26577" s="89">
        <f>Table3[[#This Row],[Yield]]/100*(1+F26576)</f>
        <v>0</v>
      </c>
    </row>
    <row r="26578" spans="1:6" x14ac:dyDescent="0.2">
      <c r="A26578" s="88">
        <v>33793</v>
      </c>
      <c r="B26578" s="89">
        <v>3293.28</v>
      </c>
      <c r="C26578" s="89">
        <f>LN(Table3[[#This Row],[Value]]/B26577)</f>
        <v>-5.7373131824446308E-4</v>
      </c>
      <c r="D26578" s="89"/>
      <c r="E26578" s="89"/>
      <c r="F26578" s="89">
        <f>Table3[[#This Row],[Yield]]/100*(1+F26577)</f>
        <v>0</v>
      </c>
    </row>
    <row r="26579" spans="1:6" x14ac:dyDescent="0.2">
      <c r="A26579" s="88">
        <v>33794</v>
      </c>
      <c r="B26579" s="89">
        <v>3324.08</v>
      </c>
      <c r="C26579" s="89">
        <f>LN(Table3[[#This Row],[Value]]/B26578)</f>
        <v>9.3089154637216315E-3</v>
      </c>
      <c r="D26579" s="89"/>
      <c r="E26579" s="89"/>
      <c r="F26579" s="89">
        <f>Table3[[#This Row],[Yield]]/100*(1+F26578)</f>
        <v>0</v>
      </c>
    </row>
    <row r="26580" spans="1:6" x14ac:dyDescent="0.2">
      <c r="A26580" s="88">
        <v>33795</v>
      </c>
      <c r="B26580" s="89">
        <v>3330.56</v>
      </c>
      <c r="C26580" s="89">
        <f>LN(Table3[[#This Row],[Value]]/B26579)</f>
        <v>1.9475139295641987E-3</v>
      </c>
      <c r="D26580" s="89"/>
      <c r="E26580" s="89"/>
      <c r="F26580" s="89">
        <f>Table3[[#This Row],[Yield]]/100*(1+F26579)</f>
        <v>0</v>
      </c>
    </row>
    <row r="26581" spans="1:6" x14ac:dyDescent="0.2">
      <c r="A26581" s="88">
        <v>33798</v>
      </c>
      <c r="B26581" s="89">
        <v>3337.31</v>
      </c>
      <c r="C26581" s="89">
        <f>LN(Table3[[#This Row],[Value]]/B26580)</f>
        <v>2.0246352450693826E-3</v>
      </c>
      <c r="D26581" s="89"/>
      <c r="E26581" s="89"/>
      <c r="F26581" s="89">
        <f>Table3[[#This Row],[Yield]]/100*(1+F26580)</f>
        <v>0</v>
      </c>
    </row>
    <row r="26582" spans="1:6" x14ac:dyDescent="0.2">
      <c r="A26582" s="88">
        <v>33799</v>
      </c>
      <c r="B26582" s="89">
        <v>3358.39</v>
      </c>
      <c r="C26582" s="89">
        <f>LN(Table3[[#This Row],[Value]]/B26581)</f>
        <v>6.2965992045046675E-3</v>
      </c>
      <c r="D26582" s="89"/>
      <c r="E26582" s="89"/>
      <c r="F26582" s="89">
        <f>Table3[[#This Row],[Yield]]/100*(1+F26581)</f>
        <v>0</v>
      </c>
    </row>
    <row r="26583" spans="1:6" x14ac:dyDescent="0.2">
      <c r="A26583" s="88">
        <v>33800</v>
      </c>
      <c r="B26583" s="89">
        <v>3345.42</v>
      </c>
      <c r="C26583" s="89">
        <f>LN(Table3[[#This Row],[Value]]/B26582)</f>
        <v>-3.8694462351696142E-3</v>
      </c>
      <c r="D26583" s="89"/>
      <c r="E26583" s="89"/>
      <c r="F26583" s="89">
        <f>Table3[[#This Row],[Yield]]/100*(1+F26582)</f>
        <v>0</v>
      </c>
    </row>
    <row r="26584" spans="1:6" x14ac:dyDescent="0.2">
      <c r="A26584" s="88">
        <v>33801</v>
      </c>
      <c r="B26584" s="89">
        <v>3361.63</v>
      </c>
      <c r="C26584" s="89">
        <f>LN(Table3[[#This Row],[Value]]/B26583)</f>
        <v>4.8337291542851976E-3</v>
      </c>
      <c r="D26584" s="89"/>
      <c r="E26584" s="89"/>
      <c r="F26584" s="89">
        <f>Table3[[#This Row],[Yield]]/100*(1+F26583)</f>
        <v>0</v>
      </c>
    </row>
    <row r="26585" spans="1:6" x14ac:dyDescent="0.2">
      <c r="A26585" s="88">
        <v>33802</v>
      </c>
      <c r="B26585" s="89">
        <v>3331.64</v>
      </c>
      <c r="C26585" s="89">
        <f>LN(Table3[[#This Row],[Value]]/B26584)</f>
        <v>-8.9613001403085531E-3</v>
      </c>
      <c r="D26585" s="89"/>
      <c r="E26585" s="89"/>
      <c r="F26585" s="89">
        <f>Table3[[#This Row],[Yield]]/100*(1+F26584)</f>
        <v>0</v>
      </c>
    </row>
    <row r="26586" spans="1:6" x14ac:dyDescent="0.2">
      <c r="A26586" s="88">
        <v>33805</v>
      </c>
      <c r="B26586" s="89">
        <v>3303</v>
      </c>
      <c r="C26586" s="89">
        <f>LN(Table3[[#This Row],[Value]]/B26585)</f>
        <v>-8.6335288415678481E-3</v>
      </c>
      <c r="D26586" s="89"/>
      <c r="E26586" s="89"/>
      <c r="F26586" s="89">
        <f>Table3[[#This Row],[Yield]]/100*(1+F26585)</f>
        <v>0</v>
      </c>
    </row>
    <row r="26587" spans="1:6" x14ac:dyDescent="0.2">
      <c r="A26587" s="88">
        <v>33806</v>
      </c>
      <c r="B26587" s="89">
        <v>3308.41</v>
      </c>
      <c r="C26587" s="89">
        <f>LN(Table3[[#This Row],[Value]]/B26586)</f>
        <v>1.6365650315097323E-3</v>
      </c>
      <c r="D26587" s="89"/>
      <c r="E26587" s="89"/>
      <c r="F26587" s="89">
        <f>Table3[[#This Row],[Yield]]/100*(1+F26586)</f>
        <v>0</v>
      </c>
    </row>
    <row r="26588" spans="1:6" x14ac:dyDescent="0.2">
      <c r="A26588" s="88">
        <v>33807</v>
      </c>
      <c r="B26588" s="89">
        <v>3277.61</v>
      </c>
      <c r="C26588" s="89">
        <f>LN(Table3[[#This Row],[Value]]/B26587)</f>
        <v>-9.3532131813561185E-3</v>
      </c>
      <c r="D26588" s="89"/>
      <c r="E26588" s="89"/>
      <c r="F26588" s="89">
        <f>Table3[[#This Row],[Yield]]/100*(1+F26587)</f>
        <v>0</v>
      </c>
    </row>
    <row r="26589" spans="1:6" x14ac:dyDescent="0.2">
      <c r="A26589" s="88">
        <v>33808</v>
      </c>
      <c r="B26589" s="89">
        <v>3290.04</v>
      </c>
      <c r="C26589" s="89">
        <f>LN(Table3[[#This Row],[Value]]/B26588)</f>
        <v>3.7852244992768462E-3</v>
      </c>
      <c r="D26589" s="89"/>
      <c r="E26589" s="89"/>
      <c r="F26589" s="89">
        <f>Table3[[#This Row],[Yield]]/100*(1+F26588)</f>
        <v>0</v>
      </c>
    </row>
    <row r="26590" spans="1:6" x14ac:dyDescent="0.2">
      <c r="A26590" s="88">
        <v>33809</v>
      </c>
      <c r="B26590" s="89">
        <v>3285.71</v>
      </c>
      <c r="C26590" s="89">
        <f>LN(Table3[[#This Row],[Value]]/B26589)</f>
        <v>-1.3169602329235297E-3</v>
      </c>
      <c r="D26590" s="89"/>
      <c r="E26590" s="89"/>
      <c r="F26590" s="89">
        <f>Table3[[#This Row],[Yield]]/100*(1+F26589)</f>
        <v>0</v>
      </c>
    </row>
    <row r="26591" spans="1:6" x14ac:dyDescent="0.2">
      <c r="A26591" s="88">
        <v>33812</v>
      </c>
      <c r="B26591" s="89">
        <v>3282.2</v>
      </c>
      <c r="C26591" s="89">
        <f>LN(Table3[[#This Row],[Value]]/B26590)</f>
        <v>-1.0688332617693069E-3</v>
      </c>
      <c r="D26591" s="89"/>
      <c r="E26591" s="89"/>
      <c r="F26591" s="89">
        <f>Table3[[#This Row],[Yield]]/100*(1+F26590)</f>
        <v>0</v>
      </c>
    </row>
    <row r="26592" spans="1:6" x14ac:dyDescent="0.2">
      <c r="A26592" s="88">
        <v>33813</v>
      </c>
      <c r="B26592" s="89">
        <v>3334.07</v>
      </c>
      <c r="C26592" s="89">
        <f>LN(Table3[[#This Row],[Value]]/B26591)</f>
        <v>1.567985064564302E-2</v>
      </c>
      <c r="D26592" s="89"/>
      <c r="E26592" s="89"/>
      <c r="F26592" s="89">
        <f>Table3[[#This Row],[Yield]]/100*(1+F26591)</f>
        <v>0</v>
      </c>
    </row>
    <row r="26593" spans="1:6" x14ac:dyDescent="0.2">
      <c r="A26593" s="88">
        <v>33814</v>
      </c>
      <c r="B26593" s="89">
        <v>3379.19</v>
      </c>
      <c r="C26593" s="89">
        <f>LN(Table3[[#This Row],[Value]]/B26592)</f>
        <v>1.3442255896035527E-2</v>
      </c>
      <c r="D26593" s="89"/>
      <c r="E26593" s="89"/>
      <c r="F26593" s="89">
        <f>Table3[[#This Row],[Yield]]/100*(1+F26592)</f>
        <v>0</v>
      </c>
    </row>
    <row r="26594" spans="1:6" x14ac:dyDescent="0.2">
      <c r="A26594" s="88">
        <v>33815</v>
      </c>
      <c r="B26594" s="89">
        <v>3391.89</v>
      </c>
      <c r="C26594" s="89">
        <f>LN(Table3[[#This Row],[Value]]/B26593)</f>
        <v>3.7512523534652524E-3</v>
      </c>
      <c r="D26594" s="89"/>
      <c r="E26594" s="89"/>
      <c r="F26594" s="89">
        <f>Table3[[#This Row],[Yield]]/100*(1+F26593)</f>
        <v>0</v>
      </c>
    </row>
    <row r="26595" spans="1:6" x14ac:dyDescent="0.2">
      <c r="A26595" s="88">
        <v>33816</v>
      </c>
      <c r="B26595" s="89">
        <v>3393.78</v>
      </c>
      <c r="C26595" s="89">
        <f>LN(Table3[[#This Row],[Value]]/B26594)</f>
        <v>5.5705628150924614E-4</v>
      </c>
      <c r="D26595" s="89"/>
      <c r="E26595" s="89"/>
      <c r="F26595" s="89">
        <f>Table3[[#This Row],[Yield]]/100*(1+F26594)</f>
        <v>0</v>
      </c>
    </row>
    <row r="26596" spans="1:6" x14ac:dyDescent="0.2">
      <c r="A26596" s="88">
        <v>33819</v>
      </c>
      <c r="B26596" s="89">
        <v>3395.4</v>
      </c>
      <c r="C26596" s="89">
        <f>LN(Table3[[#This Row],[Value]]/B26595)</f>
        <v>4.7722995435274122E-4</v>
      </c>
      <c r="D26596" s="89"/>
      <c r="E26596" s="89"/>
      <c r="F26596" s="89">
        <f>Table3[[#This Row],[Yield]]/100*(1+F26595)</f>
        <v>0</v>
      </c>
    </row>
    <row r="26597" spans="1:6" x14ac:dyDescent="0.2">
      <c r="A26597" s="88">
        <v>33820</v>
      </c>
      <c r="B26597" s="89">
        <v>3384.32</v>
      </c>
      <c r="C26597" s="89">
        <f>LN(Table3[[#This Row],[Value]]/B26596)</f>
        <v>-3.2685744734304366E-3</v>
      </c>
      <c r="D26597" s="89"/>
      <c r="E26597" s="89"/>
      <c r="F26597" s="89">
        <f>Table3[[#This Row],[Yield]]/100*(1+F26596)</f>
        <v>0</v>
      </c>
    </row>
    <row r="26598" spans="1:6" x14ac:dyDescent="0.2">
      <c r="A26598" s="88">
        <v>33821</v>
      </c>
      <c r="B26598" s="89">
        <v>3365.14</v>
      </c>
      <c r="C26598" s="89">
        <f>LN(Table3[[#This Row],[Value]]/B26597)</f>
        <v>-5.68343293489926E-3</v>
      </c>
      <c r="D26598" s="89"/>
      <c r="E26598" s="89"/>
      <c r="F26598" s="89">
        <f>Table3[[#This Row],[Yield]]/100*(1+F26597)</f>
        <v>0</v>
      </c>
    </row>
    <row r="26599" spans="1:6" x14ac:dyDescent="0.2">
      <c r="A26599" s="88">
        <v>33822</v>
      </c>
      <c r="B26599" s="89">
        <v>3340.56</v>
      </c>
      <c r="C26599" s="89">
        <f>LN(Table3[[#This Row],[Value]]/B26598)</f>
        <v>-7.3311093809486786E-3</v>
      </c>
      <c r="D26599" s="89"/>
      <c r="E26599" s="89"/>
      <c r="F26599" s="89">
        <f>Table3[[#This Row],[Yield]]/100*(1+F26598)</f>
        <v>0</v>
      </c>
    </row>
    <row r="26600" spans="1:6" x14ac:dyDescent="0.2">
      <c r="A26600" s="88">
        <v>33823</v>
      </c>
      <c r="B26600" s="89">
        <v>3332.18</v>
      </c>
      <c r="C26600" s="89">
        <f>LN(Table3[[#This Row],[Value]]/B26599)</f>
        <v>-2.5117131509926338E-3</v>
      </c>
      <c r="D26600" s="89"/>
      <c r="E26600" s="89"/>
      <c r="F26600" s="89">
        <f>Table3[[#This Row],[Yield]]/100*(1+F26599)</f>
        <v>0</v>
      </c>
    </row>
    <row r="26601" spans="1:6" x14ac:dyDescent="0.2">
      <c r="A26601" s="88">
        <v>33826</v>
      </c>
      <c r="B26601" s="89">
        <v>3337.58</v>
      </c>
      <c r="C26601" s="89">
        <f>LN(Table3[[#This Row],[Value]]/B26600)</f>
        <v>1.6192490224193137E-3</v>
      </c>
      <c r="D26601" s="89"/>
      <c r="E26601" s="89"/>
      <c r="F26601" s="89">
        <f>Table3[[#This Row],[Yield]]/100*(1+F26600)</f>
        <v>0</v>
      </c>
    </row>
    <row r="26602" spans="1:6" x14ac:dyDescent="0.2">
      <c r="A26602" s="88">
        <v>33827</v>
      </c>
      <c r="B26602" s="89">
        <v>3331.1</v>
      </c>
      <c r="C26602" s="89">
        <f>LN(Table3[[#This Row],[Value]]/B26601)</f>
        <v>-1.9434137009130699E-3</v>
      </c>
      <c r="D26602" s="89"/>
      <c r="E26602" s="89"/>
      <c r="F26602" s="89">
        <f>Table3[[#This Row],[Yield]]/100*(1+F26601)</f>
        <v>0</v>
      </c>
    </row>
    <row r="26603" spans="1:6" x14ac:dyDescent="0.2">
      <c r="A26603" s="88">
        <v>33828</v>
      </c>
      <c r="B26603" s="89">
        <v>3320.83</v>
      </c>
      <c r="C26603" s="89">
        <f>LN(Table3[[#This Row],[Value]]/B26602)</f>
        <v>-3.0878280920267442E-3</v>
      </c>
      <c r="D26603" s="89"/>
      <c r="E26603" s="89"/>
      <c r="F26603" s="89">
        <f>Table3[[#This Row],[Yield]]/100*(1+F26602)</f>
        <v>0</v>
      </c>
    </row>
    <row r="26604" spans="1:6" x14ac:dyDescent="0.2">
      <c r="A26604" s="88">
        <v>33829</v>
      </c>
      <c r="B26604" s="89">
        <v>3313.27</v>
      </c>
      <c r="C26604" s="89">
        <f>LN(Table3[[#This Row],[Value]]/B26603)</f>
        <v>-2.2791345540482352E-3</v>
      </c>
      <c r="D26604" s="89"/>
      <c r="E26604" s="89"/>
      <c r="F26604" s="89">
        <f>Table3[[#This Row],[Yield]]/100*(1+F26603)</f>
        <v>0</v>
      </c>
    </row>
    <row r="26605" spans="1:6" x14ac:dyDescent="0.2">
      <c r="A26605" s="88">
        <v>33830</v>
      </c>
      <c r="B26605" s="89">
        <v>3328.94</v>
      </c>
      <c r="C26605" s="89">
        <f>LN(Table3[[#This Row],[Value]]/B26604)</f>
        <v>4.7183178704480371E-3</v>
      </c>
      <c r="D26605" s="89"/>
      <c r="E26605" s="89"/>
      <c r="F26605" s="89">
        <f>Table3[[#This Row],[Yield]]/100*(1+F26604)</f>
        <v>0</v>
      </c>
    </row>
    <row r="26606" spans="1:6" x14ac:dyDescent="0.2">
      <c r="A26606" s="88">
        <v>33833</v>
      </c>
      <c r="B26606" s="89">
        <v>3324.89</v>
      </c>
      <c r="C26606" s="89">
        <f>LN(Table3[[#This Row],[Value]]/B26605)</f>
        <v>-1.2173441461986209E-3</v>
      </c>
      <c r="D26606" s="89"/>
      <c r="E26606" s="89"/>
      <c r="F26606" s="89">
        <f>Table3[[#This Row],[Yield]]/100*(1+F26605)</f>
        <v>0</v>
      </c>
    </row>
    <row r="26607" spans="1:6" x14ac:dyDescent="0.2">
      <c r="A26607" s="88">
        <v>33834</v>
      </c>
      <c r="B26607" s="89">
        <v>3329.48</v>
      </c>
      <c r="C26607" s="89">
        <f>LN(Table3[[#This Row],[Value]]/B26606)</f>
        <v>1.3795447887486336E-3</v>
      </c>
      <c r="D26607" s="89"/>
      <c r="E26607" s="89"/>
      <c r="F26607" s="89">
        <f>Table3[[#This Row],[Yield]]/100*(1+F26606)</f>
        <v>0</v>
      </c>
    </row>
    <row r="26608" spans="1:6" x14ac:dyDescent="0.2">
      <c r="A26608" s="88">
        <v>33835</v>
      </c>
      <c r="B26608" s="89">
        <v>3307.06</v>
      </c>
      <c r="C26608" s="89">
        <f>LN(Table3[[#This Row],[Value]]/B26607)</f>
        <v>-6.7565584751615353E-3</v>
      </c>
      <c r="D26608" s="89"/>
      <c r="E26608" s="89"/>
      <c r="F26608" s="89">
        <f>Table3[[#This Row],[Yield]]/100*(1+F26607)</f>
        <v>0</v>
      </c>
    </row>
    <row r="26609" spans="1:6" x14ac:dyDescent="0.2">
      <c r="A26609" s="88">
        <v>33836</v>
      </c>
      <c r="B26609" s="89">
        <v>3304.89</v>
      </c>
      <c r="C26609" s="89">
        <f>LN(Table3[[#This Row],[Value]]/B26608)</f>
        <v>-6.5638732232123614E-4</v>
      </c>
      <c r="D26609" s="89"/>
      <c r="E26609" s="89"/>
      <c r="F26609" s="89">
        <f>Table3[[#This Row],[Yield]]/100*(1+F26608)</f>
        <v>0</v>
      </c>
    </row>
    <row r="26610" spans="1:6" x14ac:dyDescent="0.2">
      <c r="A26610" s="88">
        <v>33837</v>
      </c>
      <c r="B26610" s="89">
        <v>3254.1</v>
      </c>
      <c r="C26610" s="89">
        <f>LN(Table3[[#This Row],[Value]]/B26609)</f>
        <v>-1.5487450112927072E-2</v>
      </c>
      <c r="D26610" s="89"/>
      <c r="E26610" s="89"/>
      <c r="F26610" s="89">
        <f>Table3[[#This Row],[Yield]]/100*(1+F26609)</f>
        <v>0</v>
      </c>
    </row>
    <row r="26611" spans="1:6" x14ac:dyDescent="0.2">
      <c r="A26611" s="88">
        <v>33840</v>
      </c>
      <c r="B26611" s="89">
        <v>3228.17</v>
      </c>
      <c r="C26611" s="89">
        <f>LN(Table3[[#This Row],[Value]]/B26610)</f>
        <v>-8.0003265227998124E-3</v>
      </c>
      <c r="D26611" s="89"/>
      <c r="E26611" s="89"/>
      <c r="F26611" s="89">
        <f>Table3[[#This Row],[Yield]]/100*(1+F26610)</f>
        <v>0</v>
      </c>
    </row>
    <row r="26612" spans="1:6" x14ac:dyDescent="0.2">
      <c r="A26612" s="88">
        <v>33841</v>
      </c>
      <c r="B26612" s="89">
        <v>3232.22</v>
      </c>
      <c r="C26612" s="89">
        <f>LN(Table3[[#This Row],[Value]]/B26611)</f>
        <v>1.2537944398248919E-3</v>
      </c>
      <c r="D26612" s="89"/>
      <c r="E26612" s="89"/>
      <c r="F26612" s="89">
        <f>Table3[[#This Row],[Yield]]/100*(1+F26611)</f>
        <v>0</v>
      </c>
    </row>
    <row r="26613" spans="1:6" x14ac:dyDescent="0.2">
      <c r="A26613" s="88">
        <v>33842</v>
      </c>
      <c r="B26613" s="89">
        <v>3246.81</v>
      </c>
      <c r="C26613" s="89">
        <f>LN(Table3[[#This Row],[Value]]/B26612)</f>
        <v>4.5037682066197153E-3</v>
      </c>
      <c r="D26613" s="89"/>
      <c r="E26613" s="89"/>
      <c r="F26613" s="89">
        <f>Table3[[#This Row],[Yield]]/100*(1+F26612)</f>
        <v>0</v>
      </c>
    </row>
    <row r="26614" spans="1:6" x14ac:dyDescent="0.2">
      <c r="A26614" s="88">
        <v>33843</v>
      </c>
      <c r="B26614" s="89">
        <v>3254.64</v>
      </c>
      <c r="C26614" s="89">
        <f>LN(Table3[[#This Row],[Value]]/B26613)</f>
        <v>2.4086946098733396E-3</v>
      </c>
      <c r="D26614" s="89"/>
      <c r="E26614" s="89"/>
      <c r="F26614" s="89">
        <f>Table3[[#This Row],[Yield]]/100*(1+F26613)</f>
        <v>0</v>
      </c>
    </row>
    <row r="26615" spans="1:6" x14ac:dyDescent="0.2">
      <c r="A26615" s="88">
        <v>33844</v>
      </c>
      <c r="B26615" s="89">
        <v>3267.61</v>
      </c>
      <c r="C26615" s="89">
        <f>LN(Table3[[#This Row],[Value]]/B26614)</f>
        <v>3.977160365335952E-3</v>
      </c>
      <c r="D26615" s="89"/>
      <c r="E26615" s="89"/>
      <c r="F26615" s="89">
        <f>Table3[[#This Row],[Yield]]/100*(1+F26614)</f>
        <v>0</v>
      </c>
    </row>
    <row r="26616" spans="1:6" x14ac:dyDescent="0.2">
      <c r="A26616" s="88">
        <v>33847</v>
      </c>
      <c r="B26616" s="89">
        <v>3257.35</v>
      </c>
      <c r="C26616" s="89">
        <f>LN(Table3[[#This Row],[Value]]/B26615)</f>
        <v>-3.1448494568596642E-3</v>
      </c>
      <c r="D26616" s="89"/>
      <c r="E26616" s="89"/>
      <c r="F26616" s="89">
        <f>Table3[[#This Row],[Yield]]/100*(1+F26615)</f>
        <v>0</v>
      </c>
    </row>
    <row r="26617" spans="1:6" x14ac:dyDescent="0.2">
      <c r="A26617" s="88">
        <v>33848</v>
      </c>
      <c r="B26617" s="89">
        <v>3266.26</v>
      </c>
      <c r="C26617" s="89">
        <f>LN(Table3[[#This Row],[Value]]/B26616)</f>
        <v>2.7316180888616406E-3</v>
      </c>
      <c r="D26617" s="89"/>
      <c r="E26617" s="89"/>
      <c r="F26617" s="89">
        <f>Table3[[#This Row],[Yield]]/100*(1+F26616)</f>
        <v>0</v>
      </c>
    </row>
    <row r="26618" spans="1:6" x14ac:dyDescent="0.2">
      <c r="A26618" s="88">
        <v>33849</v>
      </c>
      <c r="B26618" s="89">
        <v>3290.31</v>
      </c>
      <c r="C26618" s="89">
        <f>LN(Table3[[#This Row],[Value]]/B26617)</f>
        <v>7.3361857994028385E-3</v>
      </c>
      <c r="D26618" s="89"/>
      <c r="E26618" s="89"/>
      <c r="F26618" s="89">
        <f>Table3[[#This Row],[Yield]]/100*(1+F26617)</f>
        <v>0</v>
      </c>
    </row>
    <row r="26619" spans="1:6" x14ac:dyDescent="0.2">
      <c r="A26619" s="88">
        <v>33850</v>
      </c>
      <c r="B26619" s="89">
        <v>3292.2</v>
      </c>
      <c r="C26619" s="89">
        <f>LN(Table3[[#This Row],[Value]]/B26618)</f>
        <v>5.7424904844417932E-4</v>
      </c>
      <c r="D26619" s="89"/>
      <c r="E26619" s="89"/>
      <c r="F26619" s="89">
        <f>Table3[[#This Row],[Yield]]/100*(1+F26618)</f>
        <v>0</v>
      </c>
    </row>
    <row r="26620" spans="1:6" x14ac:dyDescent="0.2">
      <c r="A26620" s="88">
        <v>33851</v>
      </c>
      <c r="B26620" s="89">
        <v>3281.93</v>
      </c>
      <c r="C26620" s="89">
        <f>LN(Table3[[#This Row],[Value]]/B26619)</f>
        <v>-3.124370328660473E-3</v>
      </c>
      <c r="D26620" s="89"/>
      <c r="E26620" s="89"/>
      <c r="F26620" s="89">
        <f>Table3[[#This Row],[Yield]]/100*(1+F26619)</f>
        <v>0</v>
      </c>
    </row>
    <row r="26621" spans="1:6" x14ac:dyDescent="0.2">
      <c r="A26621" s="88">
        <v>33855</v>
      </c>
      <c r="B26621" s="89">
        <v>3260.59</v>
      </c>
      <c r="C26621" s="89">
        <f>LN(Table3[[#This Row],[Value]]/B26620)</f>
        <v>-6.523503383671996E-3</v>
      </c>
      <c r="D26621" s="89"/>
      <c r="E26621" s="89"/>
      <c r="F26621" s="89">
        <f>Table3[[#This Row],[Yield]]/100*(1+F26620)</f>
        <v>0</v>
      </c>
    </row>
    <row r="26622" spans="1:6" x14ac:dyDescent="0.2">
      <c r="A26622" s="88">
        <v>33856</v>
      </c>
      <c r="B26622" s="89">
        <v>3271.39</v>
      </c>
      <c r="C26622" s="89">
        <f>LN(Table3[[#This Row],[Value]]/B26621)</f>
        <v>3.3068104438451051E-3</v>
      </c>
      <c r="D26622" s="89"/>
      <c r="E26622" s="89"/>
      <c r="F26622" s="89">
        <f>Table3[[#This Row],[Yield]]/100*(1+F26621)</f>
        <v>0</v>
      </c>
    </row>
    <row r="26623" spans="1:6" x14ac:dyDescent="0.2">
      <c r="A26623" s="88">
        <v>33857</v>
      </c>
      <c r="B26623" s="89">
        <v>3305.16</v>
      </c>
      <c r="C26623" s="89">
        <f>LN(Table3[[#This Row],[Value]]/B26622)</f>
        <v>1.0269912587221316E-2</v>
      </c>
      <c r="D26623" s="89"/>
      <c r="E26623" s="89"/>
      <c r="F26623" s="89">
        <f>Table3[[#This Row],[Yield]]/100*(1+F26622)</f>
        <v>0</v>
      </c>
    </row>
    <row r="26624" spans="1:6" x14ac:dyDescent="0.2">
      <c r="A26624" s="88">
        <v>33858</v>
      </c>
      <c r="B26624" s="89">
        <v>3305.7</v>
      </c>
      <c r="C26624" s="89">
        <f>LN(Table3[[#This Row],[Value]]/B26623)</f>
        <v>1.6336755012226096E-4</v>
      </c>
      <c r="D26624" s="89"/>
      <c r="E26624" s="89"/>
      <c r="F26624" s="89">
        <f>Table3[[#This Row],[Yield]]/100*(1+F26623)</f>
        <v>0</v>
      </c>
    </row>
    <row r="26625" spans="1:6" x14ac:dyDescent="0.2">
      <c r="A26625" s="88">
        <v>33861</v>
      </c>
      <c r="B26625" s="89">
        <v>3376.22</v>
      </c>
      <c r="C26625" s="89">
        <f>LN(Table3[[#This Row],[Value]]/B26624)</f>
        <v>2.1108489307580438E-2</v>
      </c>
      <c r="D26625" s="89"/>
      <c r="E26625" s="89"/>
      <c r="F26625" s="89">
        <f>Table3[[#This Row],[Yield]]/100*(1+F26624)</f>
        <v>0</v>
      </c>
    </row>
    <row r="26626" spans="1:6" x14ac:dyDescent="0.2">
      <c r="A26626" s="88">
        <v>33862</v>
      </c>
      <c r="B26626" s="89">
        <v>3327.32</v>
      </c>
      <c r="C26626" s="89">
        <f>LN(Table3[[#This Row],[Value]]/B26625)</f>
        <v>-1.4589565328988727E-2</v>
      </c>
      <c r="D26626" s="89"/>
      <c r="E26626" s="89"/>
      <c r="F26626" s="89">
        <f>Table3[[#This Row],[Yield]]/100*(1+F26625)</f>
        <v>0</v>
      </c>
    </row>
    <row r="26627" spans="1:6" x14ac:dyDescent="0.2">
      <c r="A26627" s="88">
        <v>33863</v>
      </c>
      <c r="B26627" s="89">
        <v>3319.21</v>
      </c>
      <c r="C26627" s="89">
        <f>LN(Table3[[#This Row],[Value]]/B26626)</f>
        <v>-2.440372352150401E-3</v>
      </c>
      <c r="D26627" s="89"/>
      <c r="E26627" s="89"/>
      <c r="F26627" s="89">
        <f>Table3[[#This Row],[Yield]]/100*(1+F26626)</f>
        <v>0</v>
      </c>
    </row>
    <row r="26628" spans="1:6" x14ac:dyDescent="0.2">
      <c r="A26628" s="88">
        <v>33864</v>
      </c>
      <c r="B26628" s="89">
        <v>3315.7</v>
      </c>
      <c r="C26628" s="89">
        <f>LN(Table3[[#This Row],[Value]]/B26627)</f>
        <v>-1.0580400721151803E-3</v>
      </c>
      <c r="D26628" s="89"/>
      <c r="E26628" s="89"/>
      <c r="F26628" s="89">
        <f>Table3[[#This Row],[Yield]]/100*(1+F26627)</f>
        <v>0</v>
      </c>
    </row>
    <row r="26629" spans="1:6" x14ac:dyDescent="0.2">
      <c r="A26629" s="88">
        <v>33865</v>
      </c>
      <c r="B26629" s="89">
        <v>3327.05</v>
      </c>
      <c r="C26629" s="89">
        <f>LN(Table3[[#This Row],[Value]]/B26628)</f>
        <v>3.4172627436352969E-3</v>
      </c>
      <c r="D26629" s="89"/>
      <c r="E26629" s="89"/>
      <c r="F26629" s="89">
        <f>Table3[[#This Row],[Yield]]/100*(1+F26628)</f>
        <v>0</v>
      </c>
    </row>
    <row r="26630" spans="1:6" x14ac:dyDescent="0.2">
      <c r="A26630" s="88">
        <v>33868</v>
      </c>
      <c r="B26630" s="89">
        <v>3320.83</v>
      </c>
      <c r="C26630" s="89">
        <f>LN(Table3[[#This Row],[Value]]/B26629)</f>
        <v>-1.8712737940607196E-3</v>
      </c>
      <c r="D26630" s="89"/>
      <c r="E26630" s="89"/>
      <c r="F26630" s="89">
        <f>Table3[[#This Row],[Yield]]/100*(1+F26629)</f>
        <v>0</v>
      </c>
    </row>
    <row r="26631" spans="1:6" x14ac:dyDescent="0.2">
      <c r="A26631" s="88">
        <v>33869</v>
      </c>
      <c r="B26631" s="89">
        <v>3280.85</v>
      </c>
      <c r="C26631" s="89">
        <f>LN(Table3[[#This Row],[Value]]/B26630)</f>
        <v>-1.2112216518701858E-2</v>
      </c>
      <c r="D26631" s="89"/>
      <c r="E26631" s="89"/>
      <c r="F26631" s="89">
        <f>Table3[[#This Row],[Yield]]/100*(1+F26630)</f>
        <v>0</v>
      </c>
    </row>
    <row r="26632" spans="1:6" x14ac:dyDescent="0.2">
      <c r="A26632" s="88">
        <v>33870</v>
      </c>
      <c r="B26632" s="89">
        <v>3278.69</v>
      </c>
      <c r="C26632" s="89">
        <f>LN(Table3[[#This Row],[Value]]/B26631)</f>
        <v>-6.5858279027845726E-4</v>
      </c>
      <c r="D26632" s="89"/>
      <c r="E26632" s="89"/>
      <c r="F26632" s="89">
        <f>Table3[[#This Row],[Yield]]/100*(1+F26631)</f>
        <v>0</v>
      </c>
    </row>
    <row r="26633" spans="1:6" x14ac:dyDescent="0.2">
      <c r="A26633" s="88">
        <v>33871</v>
      </c>
      <c r="B26633" s="89">
        <v>3287.87</v>
      </c>
      <c r="C26633" s="89">
        <f>LN(Table3[[#This Row],[Value]]/B26632)</f>
        <v>2.7959863247778794E-3</v>
      </c>
      <c r="D26633" s="89"/>
      <c r="E26633" s="89"/>
      <c r="F26633" s="89">
        <f>Table3[[#This Row],[Yield]]/100*(1+F26632)</f>
        <v>0</v>
      </c>
    </row>
    <row r="26634" spans="1:6" x14ac:dyDescent="0.2">
      <c r="A26634" s="88">
        <v>33872</v>
      </c>
      <c r="B26634" s="89">
        <v>3250.32</v>
      </c>
      <c r="C26634" s="89">
        <f>LN(Table3[[#This Row],[Value]]/B26633)</f>
        <v>-1.1486485666313509E-2</v>
      </c>
      <c r="D26634" s="89"/>
      <c r="E26634" s="89"/>
      <c r="F26634" s="89">
        <f>Table3[[#This Row],[Yield]]/100*(1+F26633)</f>
        <v>0</v>
      </c>
    </row>
    <row r="26635" spans="1:6" x14ac:dyDescent="0.2">
      <c r="A26635" s="88">
        <v>33875</v>
      </c>
      <c r="B26635" s="89">
        <v>3276.26</v>
      </c>
      <c r="C26635" s="89">
        <f>LN(Table3[[#This Row],[Value]]/B26634)</f>
        <v>7.9490748878583602E-3</v>
      </c>
      <c r="D26635" s="89"/>
      <c r="E26635" s="89"/>
      <c r="F26635" s="89">
        <f>Table3[[#This Row],[Yield]]/100*(1+F26634)</f>
        <v>0</v>
      </c>
    </row>
    <row r="26636" spans="1:6" x14ac:dyDescent="0.2">
      <c r="A26636" s="88">
        <v>33876</v>
      </c>
      <c r="B26636" s="89">
        <v>3266.8</v>
      </c>
      <c r="C26636" s="89">
        <f>LN(Table3[[#This Row],[Value]]/B26635)</f>
        <v>-2.8916154189632479E-3</v>
      </c>
      <c r="D26636" s="89"/>
      <c r="E26636" s="89"/>
      <c r="F26636" s="89">
        <f>Table3[[#This Row],[Yield]]/100*(1+F26635)</f>
        <v>0</v>
      </c>
    </row>
    <row r="26637" spans="1:6" x14ac:dyDescent="0.2">
      <c r="A26637" s="88">
        <v>33877</v>
      </c>
      <c r="B26637" s="89">
        <v>3271.66</v>
      </c>
      <c r="C26637" s="89">
        <f>LN(Table3[[#This Row],[Value]]/B26636)</f>
        <v>1.4865888588530677E-3</v>
      </c>
      <c r="D26637" s="89"/>
      <c r="E26637" s="89"/>
      <c r="F26637" s="89">
        <f>Table3[[#This Row],[Yield]]/100*(1+F26636)</f>
        <v>0</v>
      </c>
    </row>
    <row r="26638" spans="1:6" x14ac:dyDescent="0.2">
      <c r="A26638" s="88">
        <v>33878</v>
      </c>
      <c r="B26638" s="89">
        <v>3254.37</v>
      </c>
      <c r="C26638" s="89">
        <f>LN(Table3[[#This Row],[Value]]/B26637)</f>
        <v>-5.298792820307094E-3</v>
      </c>
      <c r="D26638" s="89"/>
      <c r="E26638" s="89"/>
      <c r="F26638" s="89">
        <f>Table3[[#This Row],[Yield]]/100*(1+F26637)</f>
        <v>0</v>
      </c>
    </row>
    <row r="26639" spans="1:6" x14ac:dyDescent="0.2">
      <c r="A26639" s="88">
        <v>33879</v>
      </c>
      <c r="B26639" s="89">
        <v>3200.61</v>
      </c>
      <c r="C26639" s="89">
        <f>LN(Table3[[#This Row],[Value]]/B26638)</f>
        <v>-1.6657291901485311E-2</v>
      </c>
      <c r="D26639" s="89"/>
      <c r="E26639" s="89"/>
      <c r="F26639" s="89">
        <f>Table3[[#This Row],[Yield]]/100*(1+F26638)</f>
        <v>0</v>
      </c>
    </row>
    <row r="26640" spans="1:6" x14ac:dyDescent="0.2">
      <c r="A26640" s="88">
        <v>33882</v>
      </c>
      <c r="B26640" s="89">
        <v>3179</v>
      </c>
      <c r="C26640" s="89">
        <f>LN(Table3[[#This Row],[Value]]/B26639)</f>
        <v>-6.7747347103786267E-3</v>
      </c>
      <c r="D26640" s="89"/>
      <c r="E26640" s="89"/>
      <c r="F26640" s="89">
        <f>Table3[[#This Row],[Yield]]/100*(1+F26639)</f>
        <v>0</v>
      </c>
    </row>
    <row r="26641" spans="1:6" x14ac:dyDescent="0.2">
      <c r="A26641" s="88">
        <v>33883</v>
      </c>
      <c r="B26641" s="89">
        <v>3178.19</v>
      </c>
      <c r="C26641" s="89">
        <f>LN(Table3[[#This Row],[Value]]/B26640)</f>
        <v>-2.5482957230578684E-4</v>
      </c>
      <c r="D26641" s="89"/>
      <c r="E26641" s="89"/>
      <c r="F26641" s="89">
        <f>Table3[[#This Row],[Yield]]/100*(1+F26640)</f>
        <v>0</v>
      </c>
    </row>
    <row r="26642" spans="1:6" x14ac:dyDescent="0.2">
      <c r="A26642" s="88">
        <v>33884</v>
      </c>
      <c r="B26642" s="89">
        <v>3152.25</v>
      </c>
      <c r="C26642" s="89">
        <f>LN(Table3[[#This Row],[Value]]/B26641)</f>
        <v>-8.1953687851611442E-3</v>
      </c>
      <c r="D26642" s="89"/>
      <c r="E26642" s="89"/>
      <c r="F26642" s="89">
        <f>Table3[[#This Row],[Yield]]/100*(1+F26641)</f>
        <v>0</v>
      </c>
    </row>
    <row r="26643" spans="1:6" x14ac:dyDescent="0.2">
      <c r="A26643" s="88">
        <v>33885</v>
      </c>
      <c r="B26643" s="89">
        <v>3176.03</v>
      </c>
      <c r="C26643" s="89">
        <f>LN(Table3[[#This Row],[Value]]/B26642)</f>
        <v>7.5155056129077363E-3</v>
      </c>
      <c r="D26643" s="89"/>
      <c r="E26643" s="89"/>
      <c r="F26643" s="89">
        <f>Table3[[#This Row],[Yield]]/100*(1+F26642)</f>
        <v>0</v>
      </c>
    </row>
    <row r="26644" spans="1:6" x14ac:dyDescent="0.2">
      <c r="A26644" s="88">
        <v>33886</v>
      </c>
      <c r="B26644" s="89">
        <v>3136.58</v>
      </c>
      <c r="C26644" s="89">
        <f>LN(Table3[[#This Row],[Value]]/B26643)</f>
        <v>-1.2498954817307147E-2</v>
      </c>
      <c r="D26644" s="89"/>
      <c r="E26644" s="89"/>
      <c r="F26644" s="89">
        <f>Table3[[#This Row],[Yield]]/100*(1+F26643)</f>
        <v>0</v>
      </c>
    </row>
    <row r="26645" spans="1:6" x14ac:dyDescent="0.2">
      <c r="A26645" s="88">
        <v>33889</v>
      </c>
      <c r="B26645" s="89">
        <v>3174.41</v>
      </c>
      <c r="C26645" s="89">
        <f>LN(Table3[[#This Row],[Value]]/B26644)</f>
        <v>1.1988753938268464E-2</v>
      </c>
      <c r="D26645" s="89"/>
      <c r="E26645" s="89"/>
      <c r="F26645" s="89">
        <f>Table3[[#This Row],[Yield]]/100*(1+F26644)</f>
        <v>0</v>
      </c>
    </row>
    <row r="26646" spans="1:6" x14ac:dyDescent="0.2">
      <c r="A26646" s="88">
        <v>33890</v>
      </c>
      <c r="B26646" s="89">
        <v>3201.42</v>
      </c>
      <c r="C26646" s="89">
        <f>LN(Table3[[#This Row],[Value]]/B26645)</f>
        <v>8.4726730726992893E-3</v>
      </c>
      <c r="D26646" s="89"/>
      <c r="E26646" s="89"/>
      <c r="F26646" s="89">
        <f>Table3[[#This Row],[Yield]]/100*(1+F26645)</f>
        <v>0</v>
      </c>
    </row>
    <row r="26647" spans="1:6" x14ac:dyDescent="0.2">
      <c r="A26647" s="88">
        <v>33891</v>
      </c>
      <c r="B26647" s="89">
        <v>3195.48</v>
      </c>
      <c r="C26647" s="89">
        <f>LN(Table3[[#This Row],[Value]]/B26646)</f>
        <v>-1.8571500905932522E-3</v>
      </c>
      <c r="D26647" s="89"/>
      <c r="E26647" s="89"/>
      <c r="F26647" s="89">
        <f>Table3[[#This Row],[Yield]]/100*(1+F26646)</f>
        <v>0</v>
      </c>
    </row>
    <row r="26648" spans="1:6" x14ac:dyDescent="0.2">
      <c r="A26648" s="88">
        <v>33892</v>
      </c>
      <c r="B26648" s="89">
        <v>3174.68</v>
      </c>
      <c r="C26648" s="89">
        <f>LN(Table3[[#This Row],[Value]]/B26647)</f>
        <v>-6.5304714234848136E-3</v>
      </c>
      <c r="D26648" s="89"/>
      <c r="E26648" s="89"/>
      <c r="F26648" s="89">
        <f>Table3[[#This Row],[Yield]]/100*(1+F26647)</f>
        <v>0</v>
      </c>
    </row>
    <row r="26649" spans="1:6" x14ac:dyDescent="0.2">
      <c r="A26649" s="88">
        <v>33893</v>
      </c>
      <c r="B26649" s="89">
        <v>3174.41</v>
      </c>
      <c r="C26649" s="89">
        <f>LN(Table3[[#This Row],[Value]]/B26648)</f>
        <v>-8.5051558621106698E-5</v>
      </c>
      <c r="D26649" s="89"/>
      <c r="E26649" s="89"/>
      <c r="F26649" s="89">
        <f>Table3[[#This Row],[Yield]]/100*(1+F26648)</f>
        <v>0</v>
      </c>
    </row>
    <row r="26650" spans="1:6" x14ac:dyDescent="0.2">
      <c r="A26650" s="88">
        <v>33896</v>
      </c>
      <c r="B26650" s="89">
        <v>3188.45</v>
      </c>
      <c r="C26650" s="89">
        <f>LN(Table3[[#This Row],[Value]]/B26649)</f>
        <v>4.4131169902988099E-3</v>
      </c>
      <c r="D26650" s="89"/>
      <c r="E26650" s="89"/>
      <c r="F26650" s="89">
        <f>Table3[[#This Row],[Yield]]/100*(1+F26649)</f>
        <v>0</v>
      </c>
    </row>
    <row r="26651" spans="1:6" x14ac:dyDescent="0.2">
      <c r="A26651" s="88">
        <v>33897</v>
      </c>
      <c r="B26651" s="89">
        <v>3186.02</v>
      </c>
      <c r="C26651" s="89">
        <f>LN(Table3[[#This Row],[Value]]/B26650)</f>
        <v>-7.6241636330830144E-4</v>
      </c>
      <c r="D26651" s="89"/>
      <c r="E26651" s="89"/>
      <c r="F26651" s="89">
        <f>Table3[[#This Row],[Yield]]/100*(1+F26650)</f>
        <v>0</v>
      </c>
    </row>
    <row r="26652" spans="1:6" x14ac:dyDescent="0.2">
      <c r="A26652" s="88">
        <v>33898</v>
      </c>
      <c r="B26652" s="89">
        <v>3187.1</v>
      </c>
      <c r="C26652" s="89">
        <f>LN(Table3[[#This Row],[Value]]/B26651)</f>
        <v>3.3892348185438406E-4</v>
      </c>
      <c r="D26652" s="89"/>
      <c r="E26652" s="89"/>
      <c r="F26652" s="89">
        <f>Table3[[#This Row],[Yield]]/100*(1+F26651)</f>
        <v>0</v>
      </c>
    </row>
    <row r="26653" spans="1:6" x14ac:dyDescent="0.2">
      <c r="A26653" s="88">
        <v>33899</v>
      </c>
      <c r="B26653" s="89">
        <v>3200.88</v>
      </c>
      <c r="C26653" s="89">
        <f>LN(Table3[[#This Row],[Value]]/B26652)</f>
        <v>4.3143595861991589E-3</v>
      </c>
      <c r="D26653" s="89"/>
      <c r="E26653" s="89"/>
      <c r="F26653" s="89">
        <f>Table3[[#This Row],[Yield]]/100*(1+F26652)</f>
        <v>0</v>
      </c>
    </row>
    <row r="26654" spans="1:6" x14ac:dyDescent="0.2">
      <c r="A26654" s="88">
        <v>33900</v>
      </c>
      <c r="B26654" s="89">
        <v>3207.64</v>
      </c>
      <c r="C26654" s="89">
        <f>LN(Table3[[#This Row],[Value]]/B26653)</f>
        <v>2.1096922557110103E-3</v>
      </c>
      <c r="D26654" s="89"/>
      <c r="E26654" s="89"/>
      <c r="F26654" s="89">
        <f>Table3[[#This Row],[Yield]]/100*(1+F26653)</f>
        <v>0</v>
      </c>
    </row>
    <row r="26655" spans="1:6" x14ac:dyDescent="0.2">
      <c r="A26655" s="88">
        <v>33903</v>
      </c>
      <c r="B26655" s="89">
        <v>3244.11</v>
      </c>
      <c r="C26655" s="89">
        <f>LN(Table3[[#This Row],[Value]]/B26654)</f>
        <v>1.1305580177078932E-2</v>
      </c>
      <c r="D26655" s="89"/>
      <c r="E26655" s="89"/>
      <c r="F26655" s="89">
        <f>Table3[[#This Row],[Yield]]/100*(1+F26654)</f>
        <v>0</v>
      </c>
    </row>
    <row r="26656" spans="1:6" x14ac:dyDescent="0.2">
      <c r="A26656" s="88">
        <v>33904</v>
      </c>
      <c r="B26656" s="89">
        <v>3235.73</v>
      </c>
      <c r="C26656" s="89">
        <f>LN(Table3[[#This Row],[Value]]/B26655)</f>
        <v>-2.5864850588234105E-3</v>
      </c>
      <c r="D26656" s="89"/>
      <c r="E26656" s="89"/>
      <c r="F26656" s="89">
        <f>Table3[[#This Row],[Yield]]/100*(1+F26655)</f>
        <v>0</v>
      </c>
    </row>
    <row r="26657" spans="1:6" x14ac:dyDescent="0.2">
      <c r="A26657" s="88">
        <v>33905</v>
      </c>
      <c r="B26657" s="89">
        <v>3251.4</v>
      </c>
      <c r="C26657" s="89">
        <f>LN(Table3[[#This Row],[Value]]/B26656)</f>
        <v>4.8311134439083777E-3</v>
      </c>
      <c r="D26657" s="89"/>
      <c r="E26657" s="89"/>
      <c r="F26657" s="89">
        <f>Table3[[#This Row],[Yield]]/100*(1+F26656)</f>
        <v>0</v>
      </c>
    </row>
    <row r="26658" spans="1:6" x14ac:dyDescent="0.2">
      <c r="A26658" s="88">
        <v>33906</v>
      </c>
      <c r="B26658" s="89">
        <v>3246.27</v>
      </c>
      <c r="C26658" s="89">
        <f>LN(Table3[[#This Row],[Value]]/B26657)</f>
        <v>-1.579027887195909E-3</v>
      </c>
      <c r="D26658" s="89"/>
      <c r="E26658" s="89"/>
      <c r="F26658" s="89">
        <f>Table3[[#This Row],[Yield]]/100*(1+F26657)</f>
        <v>0</v>
      </c>
    </row>
    <row r="26659" spans="1:6" x14ac:dyDescent="0.2">
      <c r="A26659" s="88">
        <v>33907</v>
      </c>
      <c r="B26659" s="89">
        <v>3226.28</v>
      </c>
      <c r="C26659" s="89">
        <f>LN(Table3[[#This Row],[Value]]/B26658)</f>
        <v>-6.1768742019109859E-3</v>
      </c>
      <c r="D26659" s="89"/>
      <c r="E26659" s="89"/>
      <c r="F26659" s="89">
        <f>Table3[[#This Row],[Yield]]/100*(1+F26658)</f>
        <v>0</v>
      </c>
    </row>
    <row r="26660" spans="1:6" x14ac:dyDescent="0.2">
      <c r="A26660" s="88">
        <v>33910</v>
      </c>
      <c r="B26660" s="89">
        <v>3262.21</v>
      </c>
      <c r="C26660" s="89">
        <f>LN(Table3[[#This Row],[Value]]/B26659)</f>
        <v>1.1075109080191894E-2</v>
      </c>
      <c r="D26660" s="89"/>
      <c r="E26660" s="89"/>
      <c r="F26660" s="89">
        <f>Table3[[#This Row],[Yield]]/100*(1+F26659)</f>
        <v>0</v>
      </c>
    </row>
    <row r="26661" spans="1:6" x14ac:dyDescent="0.2">
      <c r="A26661" s="88">
        <v>33911</v>
      </c>
      <c r="B26661" s="89">
        <v>3252.48</v>
      </c>
      <c r="C26661" s="89">
        <f>LN(Table3[[#This Row],[Value]]/B26660)</f>
        <v>-2.98709753951863E-3</v>
      </c>
      <c r="D26661" s="89"/>
      <c r="E26661" s="89"/>
      <c r="F26661" s="89">
        <f>Table3[[#This Row],[Yield]]/100*(1+F26660)</f>
        <v>0</v>
      </c>
    </row>
    <row r="26662" spans="1:6" x14ac:dyDescent="0.2">
      <c r="A26662" s="88">
        <v>33912</v>
      </c>
      <c r="B26662" s="89">
        <v>3223.04</v>
      </c>
      <c r="C26662" s="89">
        <f>LN(Table3[[#This Row],[Value]]/B26661)</f>
        <v>-9.0927687158716044E-3</v>
      </c>
      <c r="D26662" s="89"/>
      <c r="E26662" s="89"/>
      <c r="F26662" s="89">
        <f>Table3[[#This Row],[Yield]]/100*(1+F26661)</f>
        <v>0</v>
      </c>
    </row>
    <row r="26663" spans="1:6" x14ac:dyDescent="0.2">
      <c r="A26663" s="88">
        <v>33913</v>
      </c>
      <c r="B26663" s="89">
        <v>3243.84</v>
      </c>
      <c r="C26663" s="89">
        <f>LN(Table3[[#This Row],[Value]]/B26662)</f>
        <v>6.4327996582165068E-3</v>
      </c>
      <c r="D26663" s="89"/>
      <c r="E26663" s="89"/>
      <c r="F26663" s="89">
        <f>Table3[[#This Row],[Yield]]/100*(1+F26662)</f>
        <v>0</v>
      </c>
    </row>
    <row r="26664" spans="1:6" x14ac:dyDescent="0.2">
      <c r="A26664" s="88">
        <v>33914</v>
      </c>
      <c r="B26664" s="89">
        <v>3240.06</v>
      </c>
      <c r="C26664" s="89">
        <f>LN(Table3[[#This Row],[Value]]/B26663)</f>
        <v>-1.1659650606069601E-3</v>
      </c>
      <c r="D26664" s="89"/>
      <c r="E26664" s="89"/>
      <c r="F26664" s="89">
        <f>Table3[[#This Row],[Yield]]/100*(1+F26663)</f>
        <v>0</v>
      </c>
    </row>
    <row r="26665" spans="1:6" x14ac:dyDescent="0.2">
      <c r="A26665" s="88">
        <v>33917</v>
      </c>
      <c r="B26665" s="89">
        <v>3240.87</v>
      </c>
      <c r="C26665" s="89">
        <f>LN(Table3[[#This Row],[Value]]/B26664)</f>
        <v>2.4996412682044502E-4</v>
      </c>
      <c r="D26665" s="89"/>
      <c r="E26665" s="89"/>
      <c r="F26665" s="89">
        <f>Table3[[#This Row],[Yield]]/100*(1+F26664)</f>
        <v>0</v>
      </c>
    </row>
    <row r="26666" spans="1:6" x14ac:dyDescent="0.2">
      <c r="A26666" s="88">
        <v>33918</v>
      </c>
      <c r="B26666" s="89">
        <v>3225.47</v>
      </c>
      <c r="C26666" s="89">
        <f>LN(Table3[[#This Row],[Value]]/B26665)</f>
        <v>-4.7631362147895337E-3</v>
      </c>
      <c r="D26666" s="89"/>
      <c r="E26666" s="89"/>
      <c r="F26666" s="89">
        <f>Table3[[#This Row],[Yield]]/100*(1+F26665)</f>
        <v>0</v>
      </c>
    </row>
    <row r="26667" spans="1:6" x14ac:dyDescent="0.2">
      <c r="A26667" s="88">
        <v>33919</v>
      </c>
      <c r="B26667" s="89">
        <v>3240.33</v>
      </c>
      <c r="C26667" s="89">
        <f>LN(Table3[[#This Row],[Value]]/B26666)</f>
        <v>4.5965004062203316E-3</v>
      </c>
      <c r="D26667" s="89"/>
      <c r="E26667" s="89"/>
      <c r="F26667" s="89">
        <f>Table3[[#This Row],[Yield]]/100*(1+F26666)</f>
        <v>0</v>
      </c>
    </row>
    <row r="26668" spans="1:6" x14ac:dyDescent="0.2">
      <c r="A26668" s="88">
        <v>33920</v>
      </c>
      <c r="B26668" s="89">
        <v>3239.79</v>
      </c>
      <c r="C26668" s="89">
        <f>LN(Table3[[#This Row],[Value]]/B26667)</f>
        <v>-1.666635806898076E-4</v>
      </c>
      <c r="D26668" s="89"/>
      <c r="E26668" s="89"/>
      <c r="F26668" s="89">
        <f>Table3[[#This Row],[Yield]]/100*(1+F26667)</f>
        <v>0</v>
      </c>
    </row>
    <row r="26669" spans="1:6" x14ac:dyDescent="0.2">
      <c r="A26669" s="88">
        <v>33921</v>
      </c>
      <c r="B26669" s="89">
        <v>3233.03</v>
      </c>
      <c r="C26669" s="89">
        <f>LN(Table3[[#This Row],[Value]]/B26668)</f>
        <v>-2.0887348814636361E-3</v>
      </c>
      <c r="D26669" s="89"/>
      <c r="E26669" s="89"/>
      <c r="F26669" s="89">
        <f>Table3[[#This Row],[Yield]]/100*(1+F26668)</f>
        <v>0</v>
      </c>
    </row>
    <row r="26670" spans="1:6" x14ac:dyDescent="0.2">
      <c r="A26670" s="88">
        <v>33924</v>
      </c>
      <c r="B26670" s="89">
        <v>3205.74</v>
      </c>
      <c r="C26670" s="89">
        <f>LN(Table3[[#This Row],[Value]]/B26669)</f>
        <v>-8.4768250500033213E-3</v>
      </c>
      <c r="D26670" s="89"/>
      <c r="E26670" s="89"/>
      <c r="F26670" s="89">
        <f>Table3[[#This Row],[Yield]]/100*(1+F26669)</f>
        <v>0</v>
      </c>
    </row>
    <row r="26671" spans="1:6" x14ac:dyDescent="0.2">
      <c r="A26671" s="88">
        <v>33925</v>
      </c>
      <c r="B26671" s="89">
        <v>3193.32</v>
      </c>
      <c r="C26671" s="89">
        <f>LN(Table3[[#This Row],[Value]]/B26670)</f>
        <v>-3.8818250167871934E-3</v>
      </c>
      <c r="D26671" s="89"/>
      <c r="E26671" s="89"/>
      <c r="F26671" s="89">
        <f>Table3[[#This Row],[Yield]]/100*(1+F26670)</f>
        <v>0</v>
      </c>
    </row>
    <row r="26672" spans="1:6" x14ac:dyDescent="0.2">
      <c r="A26672" s="88">
        <v>33926</v>
      </c>
      <c r="B26672" s="89">
        <v>3207.37</v>
      </c>
      <c r="C26672" s="89">
        <f>LN(Table3[[#This Row],[Value]]/B26671)</f>
        <v>4.3901587378990491E-3</v>
      </c>
      <c r="D26672" s="89"/>
      <c r="E26672" s="89"/>
      <c r="F26672" s="89">
        <f>Table3[[#This Row],[Yield]]/100*(1+F26671)</f>
        <v>0</v>
      </c>
    </row>
    <row r="26673" spans="1:6" x14ac:dyDescent="0.2">
      <c r="A26673" s="88">
        <v>33927</v>
      </c>
      <c r="B26673" s="89">
        <v>3209.53</v>
      </c>
      <c r="C26673" s="89">
        <f>LN(Table3[[#This Row],[Value]]/B26672)</f>
        <v>6.7322229786385534E-4</v>
      </c>
      <c r="D26673" s="89"/>
      <c r="E26673" s="89"/>
      <c r="F26673" s="89">
        <f>Table3[[#This Row],[Yield]]/100*(1+F26672)</f>
        <v>0</v>
      </c>
    </row>
    <row r="26674" spans="1:6" x14ac:dyDescent="0.2">
      <c r="A26674" s="88">
        <v>33928</v>
      </c>
      <c r="B26674" s="89">
        <v>3227.36</v>
      </c>
      <c r="C26674" s="89">
        <f>LN(Table3[[#This Row],[Value]]/B26673)</f>
        <v>5.5399565945245897E-3</v>
      </c>
      <c r="D26674" s="89"/>
      <c r="E26674" s="89"/>
      <c r="F26674" s="89">
        <f>Table3[[#This Row],[Yield]]/100*(1+F26673)</f>
        <v>0</v>
      </c>
    </row>
    <row r="26675" spans="1:6" x14ac:dyDescent="0.2">
      <c r="A26675" s="88">
        <v>33931</v>
      </c>
      <c r="B26675" s="89">
        <v>3223.04</v>
      </c>
      <c r="C26675" s="89">
        <f>LN(Table3[[#This Row],[Value]]/B26674)</f>
        <v>-1.3394520172043802E-3</v>
      </c>
      <c r="D26675" s="89"/>
      <c r="E26675" s="89"/>
      <c r="F26675" s="89">
        <f>Table3[[#This Row],[Yield]]/100*(1+F26674)</f>
        <v>0</v>
      </c>
    </row>
    <row r="26676" spans="1:6" x14ac:dyDescent="0.2">
      <c r="A26676" s="88">
        <v>33932</v>
      </c>
      <c r="B26676" s="89">
        <v>3248.7</v>
      </c>
      <c r="C26676" s="89">
        <f>LN(Table3[[#This Row],[Value]]/B26675)</f>
        <v>7.9299027666251062E-3</v>
      </c>
      <c r="D26676" s="89"/>
      <c r="E26676" s="89"/>
      <c r="F26676" s="89">
        <f>Table3[[#This Row],[Yield]]/100*(1+F26675)</f>
        <v>0</v>
      </c>
    </row>
    <row r="26677" spans="1:6" x14ac:dyDescent="0.2">
      <c r="A26677" s="88">
        <v>33933</v>
      </c>
      <c r="B26677" s="89">
        <v>3266.26</v>
      </c>
      <c r="C26677" s="89">
        <f>LN(Table3[[#This Row],[Value]]/B26676)</f>
        <v>5.3906831426940955E-3</v>
      </c>
      <c r="D26677" s="89"/>
      <c r="E26677" s="89"/>
      <c r="F26677" s="89">
        <f>Table3[[#This Row],[Yield]]/100*(1+F26676)</f>
        <v>0</v>
      </c>
    </row>
    <row r="26678" spans="1:6" x14ac:dyDescent="0.2">
      <c r="A26678" s="88">
        <v>33935</v>
      </c>
      <c r="B26678" s="89">
        <v>3282.2</v>
      </c>
      <c r="C26678" s="89">
        <f>LN(Table3[[#This Row],[Value]]/B26677)</f>
        <v>4.8683298003899577E-3</v>
      </c>
      <c r="D26678" s="89"/>
      <c r="E26678" s="89"/>
      <c r="F26678" s="89">
        <f>Table3[[#This Row],[Yield]]/100*(1+F26677)</f>
        <v>0</v>
      </c>
    </row>
    <row r="26679" spans="1:6" x14ac:dyDescent="0.2">
      <c r="A26679" s="88">
        <v>33938</v>
      </c>
      <c r="B26679" s="89">
        <v>3305.16</v>
      </c>
      <c r="C26679" s="89">
        <f>LN(Table3[[#This Row],[Value]]/B26678)</f>
        <v>6.970954366191111E-3</v>
      </c>
      <c r="D26679" s="89"/>
      <c r="E26679" s="89"/>
      <c r="F26679" s="89">
        <f>Table3[[#This Row],[Yield]]/100*(1+F26678)</f>
        <v>0</v>
      </c>
    </row>
    <row r="26680" spans="1:6" x14ac:dyDescent="0.2">
      <c r="A26680" s="88">
        <v>33939</v>
      </c>
      <c r="B26680" s="89">
        <v>3294.36</v>
      </c>
      <c r="C26680" s="89">
        <f>LN(Table3[[#This Row],[Value]]/B26679)</f>
        <v>-3.2729682283217502E-3</v>
      </c>
      <c r="D26680" s="89"/>
      <c r="E26680" s="89"/>
      <c r="F26680" s="89">
        <f>Table3[[#This Row],[Yield]]/100*(1+F26679)</f>
        <v>0</v>
      </c>
    </row>
    <row r="26681" spans="1:6" x14ac:dyDescent="0.2">
      <c r="A26681" s="88">
        <v>33940</v>
      </c>
      <c r="B26681" s="89">
        <v>3286.25</v>
      </c>
      <c r="C26681" s="89">
        <f>LN(Table3[[#This Row],[Value]]/B26680)</f>
        <v>-2.4648183393058657E-3</v>
      </c>
      <c r="D26681" s="89"/>
      <c r="E26681" s="89"/>
      <c r="F26681" s="89">
        <f>Table3[[#This Row],[Yield]]/100*(1+F26680)</f>
        <v>0</v>
      </c>
    </row>
    <row r="26682" spans="1:6" x14ac:dyDescent="0.2">
      <c r="A26682" s="88">
        <v>33941</v>
      </c>
      <c r="B26682" s="89">
        <v>3276.53</v>
      </c>
      <c r="C26682" s="89">
        <f>LN(Table3[[#This Row],[Value]]/B26681)</f>
        <v>-2.9621614947517682E-3</v>
      </c>
      <c r="D26682" s="89"/>
      <c r="E26682" s="89"/>
      <c r="F26682" s="89">
        <f>Table3[[#This Row],[Yield]]/100*(1+F26681)</f>
        <v>0</v>
      </c>
    </row>
    <row r="26683" spans="1:6" x14ac:dyDescent="0.2">
      <c r="A26683" s="88">
        <v>33942</v>
      </c>
      <c r="B26683" s="89">
        <v>3288.68</v>
      </c>
      <c r="C26683" s="89">
        <f>LN(Table3[[#This Row],[Value]]/B26682)</f>
        <v>3.7013328960109129E-3</v>
      </c>
      <c r="D26683" s="89"/>
      <c r="E26683" s="89"/>
      <c r="F26683" s="89">
        <f>Table3[[#This Row],[Yield]]/100*(1+F26682)</f>
        <v>0</v>
      </c>
    </row>
    <row r="26684" spans="1:6" x14ac:dyDescent="0.2">
      <c r="A26684" s="88">
        <v>33945</v>
      </c>
      <c r="B26684" s="89">
        <v>3307.33</v>
      </c>
      <c r="C26684" s="89">
        <f>LN(Table3[[#This Row],[Value]]/B26683)</f>
        <v>5.654948885708052E-3</v>
      </c>
      <c r="D26684" s="89"/>
      <c r="E26684" s="89"/>
      <c r="F26684" s="89">
        <f>Table3[[#This Row],[Yield]]/100*(1+F26683)</f>
        <v>0</v>
      </c>
    </row>
    <row r="26685" spans="1:6" x14ac:dyDescent="0.2">
      <c r="A26685" s="88">
        <v>33946</v>
      </c>
      <c r="B26685" s="89">
        <v>3322.18</v>
      </c>
      <c r="C26685" s="89">
        <f>LN(Table3[[#This Row],[Value]]/B26684)</f>
        <v>4.4799766006393587E-3</v>
      </c>
      <c r="D26685" s="89"/>
      <c r="E26685" s="89"/>
      <c r="F26685" s="89">
        <f>Table3[[#This Row],[Yield]]/100*(1+F26684)</f>
        <v>0</v>
      </c>
    </row>
    <row r="26686" spans="1:6" x14ac:dyDescent="0.2">
      <c r="A26686" s="88">
        <v>33947</v>
      </c>
      <c r="B26686" s="89">
        <v>3323.81</v>
      </c>
      <c r="C26686" s="89">
        <f>LN(Table3[[#This Row],[Value]]/B26685)</f>
        <v>4.9052136180869428E-4</v>
      </c>
      <c r="D26686" s="89"/>
      <c r="E26686" s="89"/>
      <c r="F26686" s="89">
        <f>Table3[[#This Row],[Yield]]/100*(1+F26685)</f>
        <v>0</v>
      </c>
    </row>
    <row r="26687" spans="1:6" x14ac:dyDescent="0.2">
      <c r="A26687" s="88">
        <v>33948</v>
      </c>
      <c r="B26687" s="89">
        <v>3312.19</v>
      </c>
      <c r="C26687" s="89">
        <f>LN(Table3[[#This Row],[Value]]/B26686)</f>
        <v>-3.5021132840294313E-3</v>
      </c>
      <c r="D26687" s="89"/>
      <c r="E26687" s="89"/>
      <c r="F26687" s="89">
        <f>Table3[[#This Row],[Yield]]/100*(1+F26686)</f>
        <v>0</v>
      </c>
    </row>
    <row r="26688" spans="1:6" x14ac:dyDescent="0.2">
      <c r="A26688" s="88">
        <v>33949</v>
      </c>
      <c r="B26688" s="89">
        <v>3304.08</v>
      </c>
      <c r="C26688" s="89">
        <f>LN(Table3[[#This Row],[Value]]/B26687)</f>
        <v>-2.4515335866792994E-3</v>
      </c>
      <c r="D26688" s="89"/>
      <c r="E26688" s="89"/>
      <c r="F26688" s="89">
        <f>Table3[[#This Row],[Yield]]/100*(1+F26687)</f>
        <v>0</v>
      </c>
    </row>
    <row r="26689" spans="1:6" x14ac:dyDescent="0.2">
      <c r="A26689" s="88">
        <v>33952</v>
      </c>
      <c r="B26689" s="89">
        <v>3292.2</v>
      </c>
      <c r="C26689" s="89">
        <f>LN(Table3[[#This Row],[Value]]/B26688)</f>
        <v>-3.6020341298128099E-3</v>
      </c>
      <c r="D26689" s="89"/>
      <c r="E26689" s="89"/>
      <c r="F26689" s="89">
        <f>Table3[[#This Row],[Yield]]/100*(1+F26688)</f>
        <v>0</v>
      </c>
    </row>
    <row r="26690" spans="1:6" x14ac:dyDescent="0.2">
      <c r="A26690" s="88">
        <v>33953</v>
      </c>
      <c r="B26690" s="89">
        <v>3284.36</v>
      </c>
      <c r="C26690" s="89">
        <f>LN(Table3[[#This Row],[Value]]/B26689)</f>
        <v>-2.3842263170702331E-3</v>
      </c>
      <c r="D26690" s="89"/>
      <c r="E26690" s="89"/>
      <c r="F26690" s="89">
        <f>Table3[[#This Row],[Yield]]/100*(1+F26689)</f>
        <v>0</v>
      </c>
    </row>
    <row r="26691" spans="1:6" x14ac:dyDescent="0.2">
      <c r="A26691" s="88">
        <v>33954</v>
      </c>
      <c r="B26691" s="89">
        <v>3255.18</v>
      </c>
      <c r="C26691" s="89">
        <f>LN(Table3[[#This Row],[Value]]/B26690)</f>
        <v>-8.9242343230375373E-3</v>
      </c>
      <c r="D26691" s="89"/>
      <c r="E26691" s="89"/>
      <c r="F26691" s="89">
        <f>Table3[[#This Row],[Yield]]/100*(1+F26690)</f>
        <v>0</v>
      </c>
    </row>
    <row r="26692" spans="1:6" x14ac:dyDescent="0.2">
      <c r="A26692" s="88">
        <v>33955</v>
      </c>
      <c r="B26692" s="89">
        <v>3269.23</v>
      </c>
      <c r="C26692" s="89">
        <f>LN(Table3[[#This Row],[Value]]/B26691)</f>
        <v>4.3069095039493235E-3</v>
      </c>
      <c r="D26692" s="89"/>
      <c r="E26692" s="89"/>
      <c r="F26692" s="89">
        <f>Table3[[#This Row],[Yield]]/100*(1+F26691)</f>
        <v>0</v>
      </c>
    </row>
    <row r="26693" spans="1:6" x14ac:dyDescent="0.2">
      <c r="A26693" s="88">
        <v>33956</v>
      </c>
      <c r="B26693" s="89">
        <v>3313.27</v>
      </c>
      <c r="C26693" s="89">
        <f>LN(Table3[[#This Row],[Value]]/B26692)</f>
        <v>1.3381133954867123E-2</v>
      </c>
      <c r="D26693" s="89"/>
      <c r="E26693" s="89"/>
      <c r="F26693" s="89">
        <f>Table3[[#This Row],[Yield]]/100*(1+F26692)</f>
        <v>0</v>
      </c>
    </row>
    <row r="26694" spans="1:6" x14ac:dyDescent="0.2">
      <c r="A26694" s="88">
        <v>33959</v>
      </c>
      <c r="B26694" s="89">
        <v>3312.46</v>
      </c>
      <c r="C26694" s="89">
        <f>LN(Table3[[#This Row],[Value]]/B26693)</f>
        <v>-2.4450136182282989E-4</v>
      </c>
      <c r="D26694" s="89"/>
      <c r="E26694" s="89"/>
      <c r="F26694" s="89">
        <f>Table3[[#This Row],[Yield]]/100*(1+F26693)</f>
        <v>0</v>
      </c>
    </row>
    <row r="26695" spans="1:6" x14ac:dyDescent="0.2">
      <c r="A26695" s="88">
        <v>33960</v>
      </c>
      <c r="B26695" s="89">
        <v>3321.1</v>
      </c>
      <c r="C26695" s="89">
        <f>LN(Table3[[#This Row],[Value]]/B26694)</f>
        <v>2.6049375857618929E-3</v>
      </c>
      <c r="D26695" s="89"/>
      <c r="E26695" s="89"/>
      <c r="F26695" s="89">
        <f>Table3[[#This Row],[Yield]]/100*(1+F26694)</f>
        <v>0</v>
      </c>
    </row>
    <row r="26696" spans="1:6" x14ac:dyDescent="0.2">
      <c r="A26696" s="88">
        <v>33961</v>
      </c>
      <c r="B26696" s="89">
        <v>3313.54</v>
      </c>
      <c r="C26696" s="89">
        <f>LN(Table3[[#This Row],[Value]]/B26695)</f>
        <v>-2.2789490528417606E-3</v>
      </c>
      <c r="D26696" s="89"/>
      <c r="E26696" s="89"/>
      <c r="F26696" s="89">
        <f>Table3[[#This Row],[Yield]]/100*(1+F26695)</f>
        <v>0</v>
      </c>
    </row>
    <row r="26697" spans="1:6" x14ac:dyDescent="0.2">
      <c r="A26697" s="88">
        <v>33962</v>
      </c>
      <c r="B26697" s="89">
        <v>3326.24</v>
      </c>
      <c r="C26697" s="89">
        <f>LN(Table3[[#This Row],[Value]]/B26696)</f>
        <v>3.8254326160134032E-3</v>
      </c>
      <c r="D26697" s="89"/>
      <c r="E26697" s="89"/>
      <c r="F26697" s="89">
        <f>Table3[[#This Row],[Yield]]/100*(1+F26696)</f>
        <v>0</v>
      </c>
    </row>
    <row r="26698" spans="1:6" x14ac:dyDescent="0.2">
      <c r="A26698" s="88">
        <v>33966</v>
      </c>
      <c r="B26698" s="89">
        <v>3333.26</v>
      </c>
      <c r="C26698" s="89">
        <f>LN(Table3[[#This Row],[Value]]/B26697)</f>
        <v>2.1082671672656437E-3</v>
      </c>
      <c r="D26698" s="89"/>
      <c r="E26698" s="89"/>
      <c r="F26698" s="89">
        <f>Table3[[#This Row],[Yield]]/100*(1+F26697)</f>
        <v>0</v>
      </c>
    </row>
    <row r="26699" spans="1:6" x14ac:dyDescent="0.2">
      <c r="A26699" s="88">
        <v>33967</v>
      </c>
      <c r="B26699" s="89">
        <v>3310.84</v>
      </c>
      <c r="C26699" s="89">
        <f>LN(Table3[[#This Row],[Value]]/B26698)</f>
        <v>-6.7488704557082261E-3</v>
      </c>
      <c r="D26699" s="89"/>
      <c r="E26699" s="89"/>
      <c r="F26699" s="89">
        <f>Table3[[#This Row],[Yield]]/100*(1+F26698)</f>
        <v>0</v>
      </c>
    </row>
    <row r="26700" spans="1:6" x14ac:dyDescent="0.2">
      <c r="A26700" s="88">
        <v>33968</v>
      </c>
      <c r="B26700" s="89">
        <v>3321.1</v>
      </c>
      <c r="C26700" s="89">
        <f>LN(Table3[[#This Row],[Value]]/B26699)</f>
        <v>3.0941197252708943E-3</v>
      </c>
      <c r="D26700" s="89"/>
      <c r="E26700" s="89"/>
      <c r="F26700" s="89">
        <f>Table3[[#This Row],[Yield]]/100*(1+F26699)</f>
        <v>0</v>
      </c>
    </row>
    <row r="26701" spans="1:6" x14ac:dyDescent="0.2">
      <c r="A26701" s="88">
        <v>33969</v>
      </c>
      <c r="B26701" s="89">
        <v>3301.11</v>
      </c>
      <c r="C26701" s="89">
        <f>LN(Table3[[#This Row],[Value]]/B26700)</f>
        <v>-6.0372778022626935E-3</v>
      </c>
      <c r="D26701" s="89"/>
      <c r="E26701" s="89"/>
      <c r="F26701" s="89">
        <f>Table3[[#This Row],[Yield]]/100*(1+F26700)</f>
        <v>0</v>
      </c>
    </row>
    <row r="26702" spans="1:6" x14ac:dyDescent="0.2">
      <c r="A26702" s="88">
        <v>33973</v>
      </c>
      <c r="B26702" s="89">
        <v>3309.22</v>
      </c>
      <c r="C26702" s="89">
        <f>LN(Table3[[#This Row],[Value]]/B26701)</f>
        <v>2.453736521193866E-3</v>
      </c>
      <c r="D26702" s="89"/>
      <c r="E26702" s="89"/>
      <c r="F26702" s="89">
        <f>Table3[[#This Row],[Yield]]/100*(1+F26701)</f>
        <v>0</v>
      </c>
    </row>
    <row r="26703" spans="1:6" x14ac:dyDescent="0.2">
      <c r="A26703" s="88">
        <v>33974</v>
      </c>
      <c r="B26703" s="89">
        <v>3307.87</v>
      </c>
      <c r="C26703" s="89">
        <f>LN(Table3[[#This Row],[Value]]/B26702)</f>
        <v>-4.0803435308581855E-4</v>
      </c>
      <c r="D26703" s="89"/>
      <c r="E26703" s="89"/>
      <c r="F26703" s="89">
        <f>Table3[[#This Row],[Yield]]/100*(1+F26702)</f>
        <v>0</v>
      </c>
    </row>
    <row r="26704" spans="1:6" x14ac:dyDescent="0.2">
      <c r="A26704" s="88">
        <v>33975</v>
      </c>
      <c r="B26704" s="89">
        <v>3305.16</v>
      </c>
      <c r="C26704" s="89">
        <f>LN(Table3[[#This Row],[Value]]/B26703)</f>
        <v>-8.1959408975917577E-4</v>
      </c>
      <c r="D26704" s="89"/>
      <c r="E26704" s="89"/>
      <c r="F26704" s="89">
        <f>Table3[[#This Row],[Yield]]/100*(1+F26703)</f>
        <v>0</v>
      </c>
    </row>
    <row r="26705" spans="1:6" x14ac:dyDescent="0.2">
      <c r="A26705" s="88">
        <v>33976</v>
      </c>
      <c r="B26705" s="89">
        <v>3268.96</v>
      </c>
      <c r="C26705" s="89">
        <f>LN(Table3[[#This Row],[Value]]/B26704)</f>
        <v>-1.1012992120216784E-2</v>
      </c>
      <c r="D26705" s="89"/>
      <c r="E26705" s="89"/>
      <c r="F26705" s="89">
        <f>Table3[[#This Row],[Yield]]/100*(1+F26704)</f>
        <v>0</v>
      </c>
    </row>
    <row r="26706" spans="1:6" x14ac:dyDescent="0.2">
      <c r="A26706" s="88">
        <v>33977</v>
      </c>
      <c r="B26706" s="89">
        <v>3251.67</v>
      </c>
      <c r="C26706" s="89">
        <f>LN(Table3[[#This Row],[Value]]/B26705)</f>
        <v>-5.3031809875998138E-3</v>
      </c>
      <c r="D26706" s="89"/>
      <c r="E26706" s="89"/>
      <c r="F26706" s="89">
        <f>Table3[[#This Row],[Yield]]/100*(1+F26705)</f>
        <v>0</v>
      </c>
    </row>
    <row r="26707" spans="1:6" x14ac:dyDescent="0.2">
      <c r="A26707" s="88">
        <v>33980</v>
      </c>
      <c r="B26707" s="89">
        <v>3262.75</v>
      </c>
      <c r="C26707" s="89">
        <f>LN(Table3[[#This Row],[Value]]/B26706)</f>
        <v>3.4016875437351351E-3</v>
      </c>
      <c r="D26707" s="89"/>
      <c r="E26707" s="89"/>
      <c r="F26707" s="89">
        <f>Table3[[#This Row],[Yield]]/100*(1+F26706)</f>
        <v>0</v>
      </c>
    </row>
    <row r="26708" spans="1:6" x14ac:dyDescent="0.2">
      <c r="A26708" s="88">
        <v>33981</v>
      </c>
      <c r="B26708" s="89">
        <v>3264.64</v>
      </c>
      <c r="C26708" s="89">
        <f>LN(Table3[[#This Row],[Value]]/B26707)</f>
        <v>5.7909824687003581E-4</v>
      </c>
      <c r="D26708" s="89"/>
      <c r="E26708" s="89"/>
      <c r="F26708" s="89">
        <f>Table3[[#This Row],[Yield]]/100*(1+F26707)</f>
        <v>0</v>
      </c>
    </row>
    <row r="26709" spans="1:6" x14ac:dyDescent="0.2">
      <c r="A26709" s="88">
        <v>33982</v>
      </c>
      <c r="B26709" s="89">
        <v>3263.56</v>
      </c>
      <c r="C26709" s="89">
        <f>LN(Table3[[#This Row],[Value]]/B26708)</f>
        <v>-3.3087221894334757E-4</v>
      </c>
      <c r="D26709" s="89"/>
      <c r="E26709" s="89"/>
      <c r="F26709" s="89">
        <f>Table3[[#This Row],[Yield]]/100*(1+F26708)</f>
        <v>0</v>
      </c>
    </row>
    <row r="26710" spans="1:6" x14ac:dyDescent="0.2">
      <c r="A26710" s="88">
        <v>33983</v>
      </c>
      <c r="B26710" s="89">
        <v>3267.88</v>
      </c>
      <c r="C26710" s="89">
        <f>LN(Table3[[#This Row],[Value]]/B26709)</f>
        <v>1.3228325239025959E-3</v>
      </c>
      <c r="D26710" s="89"/>
      <c r="E26710" s="89"/>
      <c r="F26710" s="89">
        <f>Table3[[#This Row],[Yield]]/100*(1+F26709)</f>
        <v>0</v>
      </c>
    </row>
    <row r="26711" spans="1:6" x14ac:dyDescent="0.2">
      <c r="A26711" s="88">
        <v>33984</v>
      </c>
      <c r="B26711" s="89">
        <v>3271.12</v>
      </c>
      <c r="C26711" s="89">
        <f>LN(Table3[[#This Row],[Value]]/B26710)</f>
        <v>9.9097729473912361E-4</v>
      </c>
      <c r="D26711" s="89"/>
      <c r="E26711" s="89"/>
      <c r="F26711" s="89">
        <f>Table3[[#This Row],[Yield]]/100*(1+F26710)</f>
        <v>0</v>
      </c>
    </row>
    <row r="26712" spans="1:6" x14ac:dyDescent="0.2">
      <c r="A26712" s="88">
        <v>33987</v>
      </c>
      <c r="B26712" s="89">
        <v>3274.91</v>
      </c>
      <c r="C26712" s="89">
        <f>LN(Table3[[#This Row],[Value]]/B26711)</f>
        <v>1.1579538815090788E-3</v>
      </c>
      <c r="D26712" s="89"/>
      <c r="E26712" s="89"/>
      <c r="F26712" s="89">
        <f>Table3[[#This Row],[Yield]]/100*(1+F26711)</f>
        <v>0</v>
      </c>
    </row>
    <row r="26713" spans="1:6" x14ac:dyDescent="0.2">
      <c r="A26713" s="88">
        <v>33988</v>
      </c>
      <c r="B26713" s="89">
        <v>3255.99</v>
      </c>
      <c r="C26713" s="89">
        <f>LN(Table3[[#This Row],[Value]]/B26712)</f>
        <v>-5.7940109110711556E-3</v>
      </c>
      <c r="D26713" s="89"/>
      <c r="E26713" s="89"/>
      <c r="F26713" s="89">
        <f>Table3[[#This Row],[Yield]]/100*(1+F26712)</f>
        <v>0</v>
      </c>
    </row>
    <row r="26714" spans="1:6" x14ac:dyDescent="0.2">
      <c r="A26714" s="88">
        <v>33989</v>
      </c>
      <c r="B26714" s="89">
        <v>3241.95</v>
      </c>
      <c r="C26714" s="89">
        <f>LN(Table3[[#This Row],[Value]]/B26713)</f>
        <v>-4.321376266606297E-3</v>
      </c>
      <c r="D26714" s="89"/>
      <c r="E26714" s="89"/>
      <c r="F26714" s="89">
        <f>Table3[[#This Row],[Yield]]/100*(1+F26713)</f>
        <v>0</v>
      </c>
    </row>
    <row r="26715" spans="1:6" x14ac:dyDescent="0.2">
      <c r="A26715" s="88">
        <v>33990</v>
      </c>
      <c r="B26715" s="89">
        <v>3253.02</v>
      </c>
      <c r="C26715" s="89">
        <f>LN(Table3[[#This Row],[Value]]/B26714)</f>
        <v>3.4087950273335565E-3</v>
      </c>
      <c r="D26715" s="89"/>
      <c r="E26715" s="89"/>
      <c r="F26715" s="89">
        <f>Table3[[#This Row],[Yield]]/100*(1+F26714)</f>
        <v>0</v>
      </c>
    </row>
    <row r="26716" spans="1:6" x14ac:dyDescent="0.2">
      <c r="A26716" s="88">
        <v>33991</v>
      </c>
      <c r="B26716" s="89">
        <v>3256.81</v>
      </c>
      <c r="C26716" s="89">
        <f>LN(Table3[[#This Row],[Value]]/B26715)</f>
        <v>1.1643930573334105E-3</v>
      </c>
      <c r="D26716" s="89"/>
      <c r="E26716" s="89"/>
      <c r="F26716" s="89">
        <f>Table3[[#This Row],[Yield]]/100*(1+F26715)</f>
        <v>0</v>
      </c>
    </row>
    <row r="26717" spans="1:6" x14ac:dyDescent="0.2">
      <c r="A26717" s="88">
        <v>33994</v>
      </c>
      <c r="B26717" s="89">
        <v>3292.2</v>
      </c>
      <c r="C26717" s="89">
        <f>LN(Table3[[#This Row],[Value]]/B26716)</f>
        <v>1.0807845610280593E-2</v>
      </c>
      <c r="D26717" s="89"/>
      <c r="E26717" s="89"/>
      <c r="F26717" s="89">
        <f>Table3[[#This Row],[Yield]]/100*(1+F26716)</f>
        <v>0</v>
      </c>
    </row>
    <row r="26718" spans="1:6" x14ac:dyDescent="0.2">
      <c r="A26718" s="88">
        <v>33995</v>
      </c>
      <c r="B26718" s="89">
        <v>3298.95</v>
      </c>
      <c r="C26718" s="89">
        <f>LN(Table3[[#This Row],[Value]]/B26717)</f>
        <v>2.0482017128301893E-3</v>
      </c>
      <c r="D26718" s="89"/>
      <c r="E26718" s="89"/>
      <c r="F26718" s="89">
        <f>Table3[[#This Row],[Yield]]/100*(1+F26717)</f>
        <v>0</v>
      </c>
    </row>
    <row r="26719" spans="1:6" x14ac:dyDescent="0.2">
      <c r="A26719" s="88">
        <v>33996</v>
      </c>
      <c r="B26719" s="89">
        <v>3291.39</v>
      </c>
      <c r="C26719" s="89">
        <f>LN(Table3[[#This Row],[Value]]/B26718)</f>
        <v>-2.2942680699658195E-3</v>
      </c>
      <c r="D26719" s="89"/>
      <c r="E26719" s="89"/>
      <c r="F26719" s="89">
        <f>Table3[[#This Row],[Yield]]/100*(1+F26718)</f>
        <v>0</v>
      </c>
    </row>
    <row r="26720" spans="1:6" x14ac:dyDescent="0.2">
      <c r="A26720" s="88">
        <v>33997</v>
      </c>
      <c r="B26720" s="89">
        <v>3306.25</v>
      </c>
      <c r="C26720" s="89">
        <f>LN(Table3[[#This Row],[Value]]/B26719)</f>
        <v>4.5046486707603639E-3</v>
      </c>
      <c r="D26720" s="89"/>
      <c r="E26720" s="89"/>
      <c r="F26720" s="89">
        <f>Table3[[#This Row],[Yield]]/100*(1+F26719)</f>
        <v>0</v>
      </c>
    </row>
    <row r="26721" spans="1:6" x14ac:dyDescent="0.2">
      <c r="A26721" s="88">
        <v>33998</v>
      </c>
      <c r="B26721" s="89">
        <v>3310.03</v>
      </c>
      <c r="C26721" s="89">
        <f>LN(Table3[[#This Row],[Value]]/B26720)</f>
        <v>1.1426361675351022E-3</v>
      </c>
      <c r="D26721" s="89"/>
      <c r="E26721" s="89"/>
      <c r="F26721" s="89">
        <f>Table3[[#This Row],[Yield]]/100*(1+F26720)</f>
        <v>0</v>
      </c>
    </row>
    <row r="26722" spans="1:6" x14ac:dyDescent="0.2">
      <c r="A26722" s="88">
        <v>34001</v>
      </c>
      <c r="B26722" s="89">
        <v>3332.18</v>
      </c>
      <c r="C26722" s="89">
        <f>LN(Table3[[#This Row],[Value]]/B26721)</f>
        <v>6.6694916621176025E-3</v>
      </c>
      <c r="D26722" s="89"/>
      <c r="E26722" s="89"/>
      <c r="F26722" s="89">
        <f>Table3[[#This Row],[Yield]]/100*(1+F26721)</f>
        <v>0</v>
      </c>
    </row>
    <row r="26723" spans="1:6" x14ac:dyDescent="0.2">
      <c r="A26723" s="88">
        <v>34002</v>
      </c>
      <c r="B26723" s="89">
        <v>3328.67</v>
      </c>
      <c r="C26723" s="89">
        <f>LN(Table3[[#This Row],[Value]]/B26722)</f>
        <v>-1.0539196423559225E-3</v>
      </c>
      <c r="D26723" s="89"/>
      <c r="E26723" s="89"/>
      <c r="F26723" s="89">
        <f>Table3[[#This Row],[Yield]]/100*(1+F26722)</f>
        <v>0</v>
      </c>
    </row>
    <row r="26724" spans="1:6" x14ac:dyDescent="0.2">
      <c r="A26724" s="88">
        <v>34003</v>
      </c>
      <c r="B26724" s="89">
        <v>3373.79</v>
      </c>
      <c r="C26724" s="89">
        <f>LN(Table3[[#This Row],[Value]]/B26723)</f>
        <v>1.3463916711076464E-2</v>
      </c>
      <c r="D26724" s="89"/>
      <c r="E26724" s="89"/>
      <c r="F26724" s="89">
        <f>Table3[[#This Row],[Yield]]/100*(1+F26723)</f>
        <v>0</v>
      </c>
    </row>
    <row r="26725" spans="1:6" x14ac:dyDescent="0.2">
      <c r="A26725" s="88">
        <v>34004</v>
      </c>
      <c r="B26725" s="89">
        <v>3416.74</v>
      </c>
      <c r="C26725" s="89">
        <f>LN(Table3[[#This Row],[Value]]/B26724)</f>
        <v>1.2650138577760215E-2</v>
      </c>
      <c r="D26725" s="89"/>
      <c r="E26725" s="89"/>
      <c r="F26725" s="89">
        <f>Table3[[#This Row],[Yield]]/100*(1+F26724)</f>
        <v>0</v>
      </c>
    </row>
    <row r="26726" spans="1:6" x14ac:dyDescent="0.2">
      <c r="A26726" s="88">
        <v>34005</v>
      </c>
      <c r="B26726" s="89">
        <v>3442.14</v>
      </c>
      <c r="C26726" s="89">
        <f>LN(Table3[[#This Row],[Value]]/B26725)</f>
        <v>7.4064908883046303E-3</v>
      </c>
      <c r="D26726" s="89"/>
      <c r="E26726" s="89"/>
      <c r="F26726" s="89">
        <f>Table3[[#This Row],[Yield]]/100*(1+F26725)</f>
        <v>0</v>
      </c>
    </row>
    <row r="26727" spans="1:6" x14ac:dyDescent="0.2">
      <c r="A26727" s="88">
        <v>34008</v>
      </c>
      <c r="B26727" s="89">
        <v>3437.54</v>
      </c>
      <c r="C26727" s="89">
        <f>LN(Table3[[#This Row],[Value]]/B26726)</f>
        <v>-1.3372717002864516E-3</v>
      </c>
      <c r="D26727" s="89"/>
      <c r="E26727" s="89"/>
      <c r="F26727" s="89">
        <f>Table3[[#This Row],[Yield]]/100*(1+F26726)</f>
        <v>0</v>
      </c>
    </row>
    <row r="26728" spans="1:6" x14ac:dyDescent="0.2">
      <c r="A26728" s="88">
        <v>34009</v>
      </c>
      <c r="B26728" s="89">
        <v>3414.58</v>
      </c>
      <c r="C26728" s="89">
        <f>LN(Table3[[#This Row],[Value]]/B26727)</f>
        <v>-6.7016006522106026E-3</v>
      </c>
      <c r="D26728" s="89"/>
      <c r="E26728" s="89"/>
      <c r="F26728" s="89">
        <f>Table3[[#This Row],[Yield]]/100*(1+F26727)</f>
        <v>0</v>
      </c>
    </row>
    <row r="26729" spans="1:6" x14ac:dyDescent="0.2">
      <c r="A26729" s="88">
        <v>34010</v>
      </c>
      <c r="B26729" s="89">
        <v>3412.42</v>
      </c>
      <c r="C26729" s="89">
        <f>LN(Table3[[#This Row],[Value]]/B26728)</f>
        <v>-6.3278162357524701E-4</v>
      </c>
      <c r="D26729" s="89"/>
      <c r="E26729" s="89"/>
      <c r="F26729" s="89">
        <f>Table3[[#This Row],[Yield]]/100*(1+F26728)</f>
        <v>0</v>
      </c>
    </row>
    <row r="26730" spans="1:6" x14ac:dyDescent="0.2">
      <c r="A26730" s="88">
        <v>34011</v>
      </c>
      <c r="B26730" s="89">
        <v>3422.69</v>
      </c>
      <c r="C26730" s="89">
        <f>LN(Table3[[#This Row],[Value]]/B26729)</f>
        <v>3.0050746011632823E-3</v>
      </c>
      <c r="D26730" s="89"/>
      <c r="E26730" s="89"/>
      <c r="F26730" s="89">
        <f>Table3[[#This Row],[Yield]]/100*(1+F26729)</f>
        <v>0</v>
      </c>
    </row>
    <row r="26731" spans="1:6" x14ac:dyDescent="0.2">
      <c r="A26731" s="88">
        <v>34012</v>
      </c>
      <c r="B26731" s="89">
        <v>3392.43</v>
      </c>
      <c r="C26731" s="89">
        <f>LN(Table3[[#This Row],[Value]]/B26730)</f>
        <v>-8.8803128509144114E-3</v>
      </c>
      <c r="D26731" s="89"/>
      <c r="E26731" s="89"/>
      <c r="F26731" s="89">
        <f>Table3[[#This Row],[Yield]]/100*(1+F26730)</f>
        <v>0</v>
      </c>
    </row>
    <row r="26732" spans="1:6" x14ac:dyDescent="0.2">
      <c r="A26732" s="88">
        <v>34016</v>
      </c>
      <c r="B26732" s="89">
        <v>3309.49</v>
      </c>
      <c r="C26732" s="89">
        <f>LN(Table3[[#This Row],[Value]]/B26731)</f>
        <v>-2.4752379795283844E-2</v>
      </c>
      <c r="D26732" s="89"/>
      <c r="E26732" s="89"/>
      <c r="F26732" s="89">
        <f>Table3[[#This Row],[Yield]]/100*(1+F26731)</f>
        <v>0</v>
      </c>
    </row>
    <row r="26733" spans="1:6" x14ac:dyDescent="0.2">
      <c r="A26733" s="88">
        <v>34017</v>
      </c>
      <c r="B26733" s="89">
        <v>3312.19</v>
      </c>
      <c r="C26733" s="89">
        <f>LN(Table3[[#This Row],[Value]]/B26732)</f>
        <v>8.1550305953648585E-4</v>
      </c>
      <c r="D26733" s="89"/>
      <c r="E26733" s="89"/>
      <c r="F26733" s="89">
        <f>Table3[[#This Row],[Yield]]/100*(1+F26732)</f>
        <v>0</v>
      </c>
    </row>
    <row r="26734" spans="1:6" x14ac:dyDescent="0.2">
      <c r="A26734" s="88">
        <v>34018</v>
      </c>
      <c r="B26734" s="89">
        <v>3302.19</v>
      </c>
      <c r="C26734" s="89">
        <f>LN(Table3[[#This Row],[Value]]/B26733)</f>
        <v>-3.0237173005040392E-3</v>
      </c>
      <c r="D26734" s="89"/>
      <c r="E26734" s="89"/>
      <c r="F26734" s="89">
        <f>Table3[[#This Row],[Yield]]/100*(1+F26733)</f>
        <v>0</v>
      </c>
    </row>
    <row r="26735" spans="1:6" x14ac:dyDescent="0.2">
      <c r="A26735" s="88">
        <v>34019</v>
      </c>
      <c r="B26735" s="89">
        <v>3322.18</v>
      </c>
      <c r="C26735" s="89">
        <f>LN(Table3[[#This Row],[Value]]/B26734)</f>
        <v>6.0353092227248438E-3</v>
      </c>
      <c r="D26735" s="89"/>
      <c r="E26735" s="89"/>
      <c r="F26735" s="89">
        <f>Table3[[#This Row],[Yield]]/100*(1+F26734)</f>
        <v>0</v>
      </c>
    </row>
    <row r="26736" spans="1:6" x14ac:dyDescent="0.2">
      <c r="A26736" s="88">
        <v>34022</v>
      </c>
      <c r="B26736" s="89">
        <v>3342.99</v>
      </c>
      <c r="C26736" s="89">
        <f>LN(Table3[[#This Row],[Value]]/B26735)</f>
        <v>6.2444221587697694E-3</v>
      </c>
      <c r="D26736" s="89"/>
      <c r="E26736" s="89"/>
      <c r="F26736" s="89">
        <f>Table3[[#This Row],[Yield]]/100*(1+F26735)</f>
        <v>0</v>
      </c>
    </row>
    <row r="26737" spans="1:6" x14ac:dyDescent="0.2">
      <c r="A26737" s="88">
        <v>34023</v>
      </c>
      <c r="B26737" s="89">
        <v>3323.27</v>
      </c>
      <c r="C26737" s="89">
        <f>LN(Table3[[#This Row],[Value]]/B26736)</f>
        <v>-5.9163781557979231E-3</v>
      </c>
      <c r="D26737" s="89"/>
      <c r="E26737" s="89"/>
      <c r="F26737" s="89">
        <f>Table3[[#This Row],[Yield]]/100*(1+F26736)</f>
        <v>0</v>
      </c>
    </row>
    <row r="26738" spans="1:6" x14ac:dyDescent="0.2">
      <c r="A26738" s="88">
        <v>34024</v>
      </c>
      <c r="B26738" s="89">
        <v>3356.5</v>
      </c>
      <c r="C26738" s="89">
        <f>LN(Table3[[#This Row],[Value]]/B26737)</f>
        <v>9.949526444136594E-3</v>
      </c>
      <c r="D26738" s="89"/>
      <c r="E26738" s="89"/>
      <c r="F26738" s="89">
        <f>Table3[[#This Row],[Yield]]/100*(1+F26737)</f>
        <v>0</v>
      </c>
    </row>
    <row r="26739" spans="1:6" x14ac:dyDescent="0.2">
      <c r="A26739" s="88">
        <v>34025</v>
      </c>
      <c r="B26739" s="89">
        <v>3365.14</v>
      </c>
      <c r="C26739" s="89">
        <f>LN(Table3[[#This Row],[Value]]/B26738)</f>
        <v>2.5708025893971882E-3</v>
      </c>
      <c r="D26739" s="89"/>
      <c r="E26739" s="89"/>
      <c r="F26739" s="89">
        <f>Table3[[#This Row],[Yield]]/100*(1+F26738)</f>
        <v>0</v>
      </c>
    </row>
    <row r="26740" spans="1:6" x14ac:dyDescent="0.2">
      <c r="A26740" s="88">
        <v>34026</v>
      </c>
      <c r="B26740" s="89">
        <v>3370.81</v>
      </c>
      <c r="C26740" s="89">
        <f>LN(Table3[[#This Row],[Value]]/B26739)</f>
        <v>1.68350458039434E-3</v>
      </c>
      <c r="D26740" s="89"/>
      <c r="E26740" s="89"/>
      <c r="F26740" s="89">
        <f>Table3[[#This Row],[Yield]]/100*(1+F26739)</f>
        <v>0</v>
      </c>
    </row>
    <row r="26741" spans="1:6" x14ac:dyDescent="0.2">
      <c r="A26741" s="88">
        <v>34029</v>
      </c>
      <c r="B26741" s="89">
        <v>3355.41</v>
      </c>
      <c r="C26741" s="89">
        <f>LN(Table3[[#This Row],[Value]]/B26740)</f>
        <v>-4.5791029461301983E-3</v>
      </c>
      <c r="D26741" s="89"/>
      <c r="E26741" s="89"/>
      <c r="F26741" s="89">
        <f>Table3[[#This Row],[Yield]]/100*(1+F26740)</f>
        <v>0</v>
      </c>
    </row>
    <row r="26742" spans="1:6" x14ac:dyDescent="0.2">
      <c r="A26742" s="88">
        <v>34030</v>
      </c>
      <c r="B26742" s="89">
        <v>3400.53</v>
      </c>
      <c r="C26742" s="89">
        <f>LN(Table3[[#This Row],[Value]]/B26741)</f>
        <v>1.3357333206334811E-2</v>
      </c>
      <c r="D26742" s="89"/>
      <c r="E26742" s="89"/>
      <c r="F26742" s="89">
        <f>Table3[[#This Row],[Yield]]/100*(1+F26741)</f>
        <v>0</v>
      </c>
    </row>
    <row r="26743" spans="1:6" x14ac:dyDescent="0.2">
      <c r="A26743" s="88">
        <v>34031</v>
      </c>
      <c r="B26743" s="89">
        <v>3404.04</v>
      </c>
      <c r="C26743" s="89">
        <f>LN(Table3[[#This Row],[Value]]/B26742)</f>
        <v>1.031659696737296E-3</v>
      </c>
      <c r="D26743" s="89"/>
      <c r="E26743" s="89"/>
      <c r="F26743" s="89">
        <f>Table3[[#This Row],[Yield]]/100*(1+F26742)</f>
        <v>0</v>
      </c>
    </row>
    <row r="26744" spans="1:6" x14ac:dyDescent="0.2">
      <c r="A26744" s="88">
        <v>34032</v>
      </c>
      <c r="B26744" s="89">
        <v>3398.91</v>
      </c>
      <c r="C26744" s="89">
        <f>LN(Table3[[#This Row],[Value]]/B26743)</f>
        <v>-1.5081695359751455E-3</v>
      </c>
      <c r="D26744" s="89"/>
      <c r="E26744" s="89"/>
      <c r="F26744" s="89">
        <f>Table3[[#This Row],[Yield]]/100*(1+F26743)</f>
        <v>0</v>
      </c>
    </row>
    <row r="26745" spans="1:6" x14ac:dyDescent="0.2">
      <c r="A26745" s="88">
        <v>34033</v>
      </c>
      <c r="B26745" s="89">
        <v>3404.58</v>
      </c>
      <c r="C26745" s="89">
        <f>LN(Table3[[#This Row],[Value]]/B26744)</f>
        <v>1.6667919884346834E-3</v>
      </c>
      <c r="D26745" s="89"/>
      <c r="E26745" s="89"/>
      <c r="F26745" s="89">
        <f>Table3[[#This Row],[Yield]]/100*(1+F26744)</f>
        <v>0</v>
      </c>
    </row>
    <row r="26746" spans="1:6" x14ac:dyDescent="0.2">
      <c r="A26746" s="88">
        <v>34036</v>
      </c>
      <c r="B26746" s="89">
        <v>3469.42</v>
      </c>
      <c r="C26746" s="89">
        <f>LN(Table3[[#This Row],[Value]]/B26745)</f>
        <v>1.8865849038229986E-2</v>
      </c>
      <c r="D26746" s="89"/>
      <c r="E26746" s="89"/>
      <c r="F26746" s="89">
        <f>Table3[[#This Row],[Yield]]/100*(1+F26745)</f>
        <v>0</v>
      </c>
    </row>
    <row r="26747" spans="1:6" x14ac:dyDescent="0.2">
      <c r="A26747" s="88">
        <v>34037</v>
      </c>
      <c r="B26747" s="89">
        <v>3472.12</v>
      </c>
      <c r="C26747" s="89">
        <f>LN(Table3[[#This Row],[Value]]/B26746)</f>
        <v>7.7792539873349268E-4</v>
      </c>
      <c r="D26747" s="89"/>
      <c r="E26747" s="89"/>
      <c r="F26747" s="89">
        <f>Table3[[#This Row],[Yield]]/100*(1+F26746)</f>
        <v>0</v>
      </c>
    </row>
    <row r="26748" spans="1:6" x14ac:dyDescent="0.2">
      <c r="A26748" s="88">
        <v>34038</v>
      </c>
      <c r="B26748" s="89">
        <v>3478.34</v>
      </c>
      <c r="C26748" s="89">
        <f>LN(Table3[[#This Row],[Value]]/B26747)</f>
        <v>1.7898100731288827E-3</v>
      </c>
      <c r="D26748" s="89"/>
      <c r="E26748" s="89"/>
      <c r="F26748" s="89">
        <f>Table3[[#This Row],[Yield]]/100*(1+F26747)</f>
        <v>0</v>
      </c>
    </row>
    <row r="26749" spans="1:6" x14ac:dyDescent="0.2">
      <c r="A26749" s="88">
        <v>34039</v>
      </c>
      <c r="B26749" s="89">
        <v>3457</v>
      </c>
      <c r="C26749" s="89">
        <f>LN(Table3[[#This Row],[Value]]/B26748)</f>
        <v>-6.1540075464671332E-3</v>
      </c>
      <c r="D26749" s="89"/>
      <c r="E26749" s="89"/>
      <c r="F26749" s="89">
        <f>Table3[[#This Row],[Yield]]/100*(1+F26748)</f>
        <v>0</v>
      </c>
    </row>
    <row r="26750" spans="1:6" x14ac:dyDescent="0.2">
      <c r="A26750" s="88">
        <v>34040</v>
      </c>
      <c r="B26750" s="89">
        <v>3427.82</v>
      </c>
      <c r="C26750" s="89">
        <f>LN(Table3[[#This Row],[Value]]/B26749)</f>
        <v>-8.4766703340453924E-3</v>
      </c>
      <c r="D26750" s="89"/>
      <c r="E26750" s="89"/>
      <c r="F26750" s="89">
        <f>Table3[[#This Row],[Yield]]/100*(1+F26749)</f>
        <v>0</v>
      </c>
    </row>
    <row r="26751" spans="1:6" x14ac:dyDescent="0.2">
      <c r="A26751" s="88">
        <v>34043</v>
      </c>
      <c r="B26751" s="89">
        <v>3442.41</v>
      </c>
      <c r="C26751" s="89">
        <f>LN(Table3[[#This Row],[Value]]/B26750)</f>
        <v>4.247316882626276E-3</v>
      </c>
      <c r="D26751" s="89"/>
      <c r="E26751" s="89"/>
      <c r="F26751" s="89">
        <f>Table3[[#This Row],[Yield]]/100*(1+F26750)</f>
        <v>0</v>
      </c>
    </row>
    <row r="26752" spans="1:6" x14ac:dyDescent="0.2">
      <c r="A26752" s="88">
        <v>34044</v>
      </c>
      <c r="B26752" s="89">
        <v>3442.95</v>
      </c>
      <c r="C26752" s="89">
        <f>LN(Table3[[#This Row],[Value]]/B26751)</f>
        <v>1.5685454387479963E-4</v>
      </c>
      <c r="D26752" s="89"/>
      <c r="E26752" s="89"/>
      <c r="F26752" s="89">
        <f>Table3[[#This Row],[Yield]]/100*(1+F26751)</f>
        <v>0</v>
      </c>
    </row>
    <row r="26753" spans="1:6" x14ac:dyDescent="0.2">
      <c r="A26753" s="88">
        <v>34045</v>
      </c>
      <c r="B26753" s="89">
        <v>3426.74</v>
      </c>
      <c r="C26753" s="89">
        <f>LN(Table3[[#This Row],[Value]]/B26752)</f>
        <v>-4.7192901238171259E-3</v>
      </c>
      <c r="D26753" s="89"/>
      <c r="E26753" s="89"/>
      <c r="F26753" s="89">
        <f>Table3[[#This Row],[Yield]]/100*(1+F26752)</f>
        <v>0</v>
      </c>
    </row>
    <row r="26754" spans="1:6" x14ac:dyDescent="0.2">
      <c r="A26754" s="88">
        <v>34046</v>
      </c>
      <c r="B26754" s="89">
        <v>3465.64</v>
      </c>
      <c r="C26754" s="89">
        <f>LN(Table3[[#This Row],[Value]]/B26753)</f>
        <v>1.1287947862726916E-2</v>
      </c>
      <c r="D26754" s="89"/>
      <c r="E26754" s="89"/>
      <c r="F26754" s="89">
        <f>Table3[[#This Row],[Yield]]/100*(1+F26753)</f>
        <v>0</v>
      </c>
    </row>
    <row r="26755" spans="1:6" x14ac:dyDescent="0.2">
      <c r="A26755" s="88">
        <v>34047</v>
      </c>
      <c r="B26755" s="89">
        <v>3471.58</v>
      </c>
      <c r="C26755" s="89">
        <f>LN(Table3[[#This Row],[Value]]/B26754)</f>
        <v>1.7125019681278489E-3</v>
      </c>
      <c r="D26755" s="89"/>
      <c r="E26755" s="89"/>
      <c r="F26755" s="89">
        <f>Table3[[#This Row],[Yield]]/100*(1+F26754)</f>
        <v>0</v>
      </c>
    </row>
    <row r="26756" spans="1:6" x14ac:dyDescent="0.2">
      <c r="A26756" s="88">
        <v>34050</v>
      </c>
      <c r="B26756" s="89">
        <v>3463.48</v>
      </c>
      <c r="C26756" s="89">
        <f>LN(Table3[[#This Row],[Value]]/B26755)</f>
        <v>-2.3359577806885946E-3</v>
      </c>
      <c r="D26756" s="89"/>
      <c r="E26756" s="89"/>
      <c r="F26756" s="89">
        <f>Table3[[#This Row],[Yield]]/100*(1+F26755)</f>
        <v>0</v>
      </c>
    </row>
    <row r="26757" spans="1:6" x14ac:dyDescent="0.2">
      <c r="A26757" s="88">
        <v>34051</v>
      </c>
      <c r="B26757" s="89">
        <v>3461.86</v>
      </c>
      <c r="C26757" s="89">
        <f>LN(Table3[[#This Row],[Value]]/B26756)</f>
        <v>-4.6784707452592902E-4</v>
      </c>
      <c r="D26757" s="89"/>
      <c r="E26757" s="89"/>
      <c r="F26757" s="89">
        <f>Table3[[#This Row],[Yield]]/100*(1+F26756)</f>
        <v>0</v>
      </c>
    </row>
    <row r="26758" spans="1:6" x14ac:dyDescent="0.2">
      <c r="A26758" s="88">
        <v>34052</v>
      </c>
      <c r="B26758" s="89">
        <v>3445.38</v>
      </c>
      <c r="C26758" s="89">
        <f>LN(Table3[[#This Row],[Value]]/B26757)</f>
        <v>-4.7718137117201756E-3</v>
      </c>
      <c r="D26758" s="89"/>
      <c r="E26758" s="89"/>
      <c r="F26758" s="89">
        <f>Table3[[#This Row],[Yield]]/100*(1+F26757)</f>
        <v>0</v>
      </c>
    </row>
    <row r="26759" spans="1:6" x14ac:dyDescent="0.2">
      <c r="A26759" s="88">
        <v>34053</v>
      </c>
      <c r="B26759" s="89">
        <v>3461.32</v>
      </c>
      <c r="C26759" s="89">
        <f>LN(Table3[[#This Row],[Value]]/B26758)</f>
        <v>4.615816034035861E-3</v>
      </c>
      <c r="D26759" s="89"/>
      <c r="E26759" s="89"/>
      <c r="F26759" s="89">
        <f>Table3[[#This Row],[Yield]]/100*(1+F26758)</f>
        <v>0</v>
      </c>
    </row>
    <row r="26760" spans="1:6" x14ac:dyDescent="0.2">
      <c r="A26760" s="88">
        <v>34054</v>
      </c>
      <c r="B26760" s="89">
        <v>3439.98</v>
      </c>
      <c r="C26760" s="89">
        <f>LN(Table3[[#This Row],[Value]]/B26759)</f>
        <v>-6.1843617911644631E-3</v>
      </c>
      <c r="D26760" s="89"/>
      <c r="E26760" s="89"/>
      <c r="F26760" s="89">
        <f>Table3[[#This Row],[Yield]]/100*(1+F26759)</f>
        <v>0</v>
      </c>
    </row>
    <row r="26761" spans="1:6" x14ac:dyDescent="0.2">
      <c r="A26761" s="88">
        <v>34057</v>
      </c>
      <c r="B26761" s="89">
        <v>3455.1</v>
      </c>
      <c r="C26761" s="89">
        <f>LN(Table3[[#This Row],[Value]]/B26760)</f>
        <v>4.3857429459168151E-3</v>
      </c>
      <c r="D26761" s="89"/>
      <c r="E26761" s="89"/>
      <c r="F26761" s="89">
        <f>Table3[[#This Row],[Yield]]/100*(1+F26760)</f>
        <v>0</v>
      </c>
    </row>
    <row r="26762" spans="1:6" x14ac:dyDescent="0.2">
      <c r="A26762" s="88">
        <v>34058</v>
      </c>
      <c r="B26762" s="89">
        <v>3457.27</v>
      </c>
      <c r="C26762" s="89">
        <f>LN(Table3[[#This Row],[Value]]/B26761)</f>
        <v>6.2785992974512847E-4</v>
      </c>
      <c r="D26762" s="89"/>
      <c r="E26762" s="89"/>
      <c r="F26762" s="89">
        <f>Table3[[#This Row],[Yield]]/100*(1+F26761)</f>
        <v>0</v>
      </c>
    </row>
    <row r="26763" spans="1:6" x14ac:dyDescent="0.2">
      <c r="A26763" s="88">
        <v>34059</v>
      </c>
      <c r="B26763" s="89">
        <v>3435.11</v>
      </c>
      <c r="C26763" s="89">
        <f>LN(Table3[[#This Row],[Value]]/B26762)</f>
        <v>-6.4303118393360999E-3</v>
      </c>
      <c r="D26763" s="89"/>
      <c r="E26763" s="89"/>
      <c r="F26763" s="89">
        <f>Table3[[#This Row],[Yield]]/100*(1+F26762)</f>
        <v>0</v>
      </c>
    </row>
    <row r="26764" spans="1:6" x14ac:dyDescent="0.2">
      <c r="A26764" s="88">
        <v>34060</v>
      </c>
      <c r="B26764" s="89">
        <v>3439.44</v>
      </c>
      <c r="C26764" s="89">
        <f>LN(Table3[[#This Row],[Value]]/B26763)</f>
        <v>1.259718984545528E-3</v>
      </c>
      <c r="D26764" s="89"/>
      <c r="E26764" s="89"/>
      <c r="F26764" s="89">
        <f>Table3[[#This Row],[Yield]]/100*(1+F26763)</f>
        <v>0</v>
      </c>
    </row>
    <row r="26765" spans="1:6" x14ac:dyDescent="0.2">
      <c r="A26765" s="88">
        <v>34061</v>
      </c>
      <c r="B26765" s="89">
        <v>3370.81</v>
      </c>
      <c r="C26765" s="89">
        <f>LN(Table3[[#This Row],[Value]]/B26764)</f>
        <v>-2.0155595869328004E-2</v>
      </c>
      <c r="D26765" s="89"/>
      <c r="E26765" s="89"/>
      <c r="F26765" s="89">
        <f>Table3[[#This Row],[Yield]]/100*(1+F26764)</f>
        <v>0</v>
      </c>
    </row>
    <row r="26766" spans="1:6" x14ac:dyDescent="0.2">
      <c r="A26766" s="88">
        <v>34064</v>
      </c>
      <c r="B26766" s="89">
        <v>3379.19</v>
      </c>
      <c r="C26766" s="89">
        <f>LN(Table3[[#This Row],[Value]]/B26765)</f>
        <v>2.4829642386082142E-3</v>
      </c>
      <c r="D26766" s="89"/>
      <c r="E26766" s="89"/>
      <c r="F26766" s="89">
        <f>Table3[[#This Row],[Yield]]/100*(1+F26765)</f>
        <v>0</v>
      </c>
    </row>
    <row r="26767" spans="1:6" x14ac:dyDescent="0.2">
      <c r="A26767" s="88">
        <v>34065</v>
      </c>
      <c r="B26767" s="89">
        <v>3377.57</v>
      </c>
      <c r="C26767" s="89">
        <f>LN(Table3[[#This Row],[Value]]/B26766)</f>
        <v>-4.7951977901889521E-4</v>
      </c>
      <c r="D26767" s="89"/>
      <c r="E26767" s="89"/>
      <c r="F26767" s="89">
        <f>Table3[[#This Row],[Yield]]/100*(1+F26766)</f>
        <v>0</v>
      </c>
    </row>
    <row r="26768" spans="1:6" x14ac:dyDescent="0.2">
      <c r="A26768" s="88">
        <v>34066</v>
      </c>
      <c r="B26768" s="89">
        <v>3397.02</v>
      </c>
      <c r="C26768" s="89">
        <f>LN(Table3[[#This Row],[Value]]/B26767)</f>
        <v>5.7420606829016122E-3</v>
      </c>
      <c r="D26768" s="89"/>
      <c r="E26768" s="89"/>
      <c r="F26768" s="89">
        <f>Table3[[#This Row],[Yield]]/100*(1+F26767)</f>
        <v>0</v>
      </c>
    </row>
    <row r="26769" spans="1:6" x14ac:dyDescent="0.2">
      <c r="A26769" s="88">
        <v>34067</v>
      </c>
      <c r="B26769" s="89">
        <v>3396.48</v>
      </c>
      <c r="C26769" s="89">
        <f>LN(Table3[[#This Row],[Value]]/B26768)</f>
        <v>-1.5897549161325765E-4</v>
      </c>
      <c r="D26769" s="89"/>
      <c r="E26769" s="89"/>
      <c r="F26769" s="89">
        <f>Table3[[#This Row],[Yield]]/100*(1+F26768)</f>
        <v>0</v>
      </c>
    </row>
    <row r="26770" spans="1:6" x14ac:dyDescent="0.2">
      <c r="A26770" s="88">
        <v>34071</v>
      </c>
      <c r="B26770" s="89">
        <v>3428.09</v>
      </c>
      <c r="C26770" s="89">
        <f>LN(Table3[[#This Row],[Value]]/B26769)</f>
        <v>9.2636535492842467E-3</v>
      </c>
      <c r="D26770" s="89"/>
      <c r="E26770" s="89"/>
      <c r="F26770" s="89">
        <f>Table3[[#This Row],[Yield]]/100*(1+F26769)</f>
        <v>0</v>
      </c>
    </row>
    <row r="26771" spans="1:6" x14ac:dyDescent="0.2">
      <c r="A26771" s="88">
        <v>34072</v>
      </c>
      <c r="B26771" s="89">
        <v>3444.03</v>
      </c>
      <c r="C26771" s="89">
        <f>LN(Table3[[#This Row],[Value]]/B26770)</f>
        <v>4.6390425623166849E-3</v>
      </c>
      <c r="D26771" s="89"/>
      <c r="E26771" s="89"/>
      <c r="F26771" s="89">
        <f>Table3[[#This Row],[Yield]]/100*(1+F26770)</f>
        <v>0</v>
      </c>
    </row>
    <row r="26772" spans="1:6" x14ac:dyDescent="0.2">
      <c r="A26772" s="88">
        <v>34073</v>
      </c>
      <c r="B26772" s="89">
        <v>3455.64</v>
      </c>
      <c r="C26772" s="89">
        <f>LN(Table3[[#This Row],[Value]]/B26771)</f>
        <v>3.3653815204792185E-3</v>
      </c>
      <c r="D26772" s="89"/>
      <c r="E26772" s="89"/>
      <c r="F26772" s="89">
        <f>Table3[[#This Row],[Yield]]/100*(1+F26771)</f>
        <v>0</v>
      </c>
    </row>
    <row r="26773" spans="1:6" x14ac:dyDescent="0.2">
      <c r="A26773" s="88">
        <v>34074</v>
      </c>
      <c r="B26773" s="89">
        <v>3455.92</v>
      </c>
      <c r="C26773" s="89">
        <f>LN(Table3[[#This Row],[Value]]/B26772)</f>
        <v>8.1023676320009084E-5</v>
      </c>
      <c r="D26773" s="89"/>
      <c r="E26773" s="89"/>
      <c r="F26773" s="89">
        <f>Table3[[#This Row],[Yield]]/100*(1+F26772)</f>
        <v>0</v>
      </c>
    </row>
    <row r="26774" spans="1:6" x14ac:dyDescent="0.2">
      <c r="A26774" s="88">
        <v>34075</v>
      </c>
      <c r="B26774" s="89">
        <v>3478.61</v>
      </c>
      <c r="C26774" s="89">
        <f>LN(Table3[[#This Row],[Value]]/B26773)</f>
        <v>6.544086181760095E-3</v>
      </c>
      <c r="D26774" s="89"/>
      <c r="E26774" s="89"/>
      <c r="F26774" s="89">
        <f>Table3[[#This Row],[Yield]]/100*(1+F26773)</f>
        <v>0</v>
      </c>
    </row>
    <row r="26775" spans="1:6" x14ac:dyDescent="0.2">
      <c r="A26775" s="88">
        <v>34078</v>
      </c>
      <c r="B26775" s="89">
        <v>3466.99</v>
      </c>
      <c r="C26775" s="89">
        <f>LN(Table3[[#This Row],[Value]]/B26774)</f>
        <v>-3.3460063468165168E-3</v>
      </c>
      <c r="D26775" s="89"/>
      <c r="E26775" s="89"/>
      <c r="F26775" s="89">
        <f>Table3[[#This Row],[Yield]]/100*(1+F26774)</f>
        <v>0</v>
      </c>
    </row>
    <row r="26776" spans="1:6" x14ac:dyDescent="0.2">
      <c r="A26776" s="88">
        <v>34079</v>
      </c>
      <c r="B26776" s="89">
        <v>3443.49</v>
      </c>
      <c r="C26776" s="89">
        <f>LN(Table3[[#This Row],[Value]]/B26775)</f>
        <v>-6.8012903843536719E-3</v>
      </c>
      <c r="D26776" s="89"/>
      <c r="E26776" s="89"/>
      <c r="F26776" s="89">
        <f>Table3[[#This Row],[Yield]]/100*(1+F26775)</f>
        <v>0</v>
      </c>
    </row>
    <row r="26777" spans="1:6" x14ac:dyDescent="0.2">
      <c r="A26777" s="88">
        <v>34080</v>
      </c>
      <c r="B26777" s="89">
        <v>3439.44</v>
      </c>
      <c r="C26777" s="89">
        <f>LN(Table3[[#This Row],[Value]]/B26776)</f>
        <v>-1.176824540539845E-3</v>
      </c>
      <c r="D26777" s="89"/>
      <c r="E26777" s="89"/>
      <c r="F26777" s="89">
        <f>Table3[[#This Row],[Yield]]/100*(1+F26776)</f>
        <v>0</v>
      </c>
    </row>
    <row r="26778" spans="1:6" x14ac:dyDescent="0.2">
      <c r="A26778" s="88">
        <v>34081</v>
      </c>
      <c r="B26778" s="89">
        <v>3429.17</v>
      </c>
      <c r="C26778" s="89">
        <f>LN(Table3[[#This Row],[Value]]/B26777)</f>
        <v>-2.9904180477197317E-3</v>
      </c>
      <c r="D26778" s="89"/>
      <c r="E26778" s="89"/>
      <c r="F26778" s="89">
        <f>Table3[[#This Row],[Yield]]/100*(1+F26777)</f>
        <v>0</v>
      </c>
    </row>
    <row r="26779" spans="1:6" x14ac:dyDescent="0.2">
      <c r="A26779" s="88">
        <v>34082</v>
      </c>
      <c r="B26779" s="89">
        <v>3413.77</v>
      </c>
      <c r="C26779" s="89">
        <f>LN(Table3[[#This Row],[Value]]/B26778)</f>
        <v>-4.5009969396216038E-3</v>
      </c>
      <c r="D26779" s="89"/>
      <c r="E26779" s="89"/>
      <c r="F26779" s="89">
        <f>Table3[[#This Row],[Yield]]/100*(1+F26778)</f>
        <v>0</v>
      </c>
    </row>
    <row r="26780" spans="1:6" x14ac:dyDescent="0.2">
      <c r="A26780" s="88">
        <v>34085</v>
      </c>
      <c r="B26780" s="89">
        <v>3398.37</v>
      </c>
      <c r="C26780" s="89">
        <f>LN(Table3[[#This Row],[Value]]/B26779)</f>
        <v>-4.5213475455994885E-3</v>
      </c>
      <c r="D26780" s="89"/>
      <c r="E26780" s="89"/>
      <c r="F26780" s="89">
        <f>Table3[[#This Row],[Yield]]/100*(1+F26779)</f>
        <v>0</v>
      </c>
    </row>
    <row r="26781" spans="1:6" x14ac:dyDescent="0.2">
      <c r="A26781" s="88">
        <v>34086</v>
      </c>
      <c r="B26781" s="89">
        <v>3415.93</v>
      </c>
      <c r="C26781" s="89">
        <f>LN(Table3[[#This Row],[Value]]/B26780)</f>
        <v>5.1538790102369E-3</v>
      </c>
      <c r="D26781" s="89"/>
      <c r="E26781" s="89"/>
      <c r="F26781" s="89">
        <f>Table3[[#This Row],[Yield]]/100*(1+F26780)</f>
        <v>0</v>
      </c>
    </row>
    <row r="26782" spans="1:6" x14ac:dyDescent="0.2">
      <c r="A26782" s="88">
        <v>34087</v>
      </c>
      <c r="B26782" s="89">
        <v>3413.5</v>
      </c>
      <c r="C26782" s="89">
        <f>LN(Table3[[#This Row],[Value]]/B26781)</f>
        <v>-7.1162603688691359E-4</v>
      </c>
      <c r="D26782" s="89"/>
      <c r="E26782" s="89"/>
      <c r="F26782" s="89">
        <f>Table3[[#This Row],[Yield]]/100*(1+F26781)</f>
        <v>0</v>
      </c>
    </row>
    <row r="26783" spans="1:6" x14ac:dyDescent="0.2">
      <c r="A26783" s="88">
        <v>34088</v>
      </c>
      <c r="B26783" s="89">
        <v>3425.12</v>
      </c>
      <c r="C26783" s="89">
        <f>LN(Table3[[#This Row],[Value]]/B26782)</f>
        <v>3.3983497205772382E-3</v>
      </c>
      <c r="D26783" s="89"/>
      <c r="E26783" s="89"/>
      <c r="F26783" s="89">
        <f>Table3[[#This Row],[Yield]]/100*(1+F26782)</f>
        <v>0</v>
      </c>
    </row>
    <row r="26784" spans="1:6" x14ac:dyDescent="0.2">
      <c r="A26784" s="88">
        <v>34089</v>
      </c>
      <c r="B26784" s="89">
        <v>3427.55</v>
      </c>
      <c r="C26784" s="89">
        <f>LN(Table3[[#This Row],[Value]]/B26783)</f>
        <v>7.0921264320456131E-4</v>
      </c>
      <c r="D26784" s="89"/>
      <c r="E26784" s="89"/>
      <c r="F26784" s="89">
        <f>Table3[[#This Row],[Yield]]/100*(1+F26783)</f>
        <v>0</v>
      </c>
    </row>
    <row r="26785" spans="1:6" x14ac:dyDescent="0.2">
      <c r="A26785" s="88">
        <v>34092</v>
      </c>
      <c r="B26785" s="89">
        <v>3446.46</v>
      </c>
      <c r="C26785" s="89">
        <f>LN(Table3[[#This Row],[Value]]/B26784)</f>
        <v>5.5018970591616074E-3</v>
      </c>
      <c r="D26785" s="89"/>
      <c r="E26785" s="89"/>
      <c r="F26785" s="89">
        <f>Table3[[#This Row],[Yield]]/100*(1+F26784)</f>
        <v>0</v>
      </c>
    </row>
    <row r="26786" spans="1:6" x14ac:dyDescent="0.2">
      <c r="A26786" s="88">
        <v>34093</v>
      </c>
      <c r="B26786" s="89">
        <v>3446.19</v>
      </c>
      <c r="C26786" s="89">
        <f>LN(Table3[[#This Row],[Value]]/B26785)</f>
        <v>-7.8344323340923244E-5</v>
      </c>
      <c r="D26786" s="89"/>
      <c r="E26786" s="89"/>
      <c r="F26786" s="89">
        <f>Table3[[#This Row],[Yield]]/100*(1+F26785)</f>
        <v>0</v>
      </c>
    </row>
    <row r="26787" spans="1:6" x14ac:dyDescent="0.2">
      <c r="A26787" s="88">
        <v>34094</v>
      </c>
      <c r="B26787" s="89">
        <v>3449.1</v>
      </c>
      <c r="C26787" s="89">
        <f>LN(Table3[[#This Row],[Value]]/B26786)</f>
        <v>8.440544698667254E-4</v>
      </c>
      <c r="D26787" s="89"/>
      <c r="E26787" s="89"/>
      <c r="F26787" s="89">
        <f>Table3[[#This Row],[Yield]]/100*(1+F26786)</f>
        <v>0</v>
      </c>
    </row>
    <row r="26788" spans="1:6" x14ac:dyDescent="0.2">
      <c r="A26788" s="88">
        <v>34095</v>
      </c>
      <c r="B26788" s="89">
        <v>3441.9</v>
      </c>
      <c r="C26788" s="89">
        <f>LN(Table3[[#This Row],[Value]]/B26787)</f>
        <v>-2.0896829545971655E-3</v>
      </c>
      <c r="D26788" s="89"/>
      <c r="E26788" s="89"/>
      <c r="F26788" s="89">
        <f>Table3[[#This Row],[Yield]]/100*(1+F26787)</f>
        <v>0</v>
      </c>
    </row>
    <row r="26789" spans="1:6" x14ac:dyDescent="0.2">
      <c r="A26789" s="88">
        <v>34096</v>
      </c>
      <c r="B26789" s="89">
        <v>3437.19</v>
      </c>
      <c r="C26789" s="89">
        <f>LN(Table3[[#This Row],[Value]]/B26788)</f>
        <v>-1.369367383186779E-3</v>
      </c>
      <c r="D26789" s="89"/>
      <c r="E26789" s="89"/>
      <c r="F26789" s="89">
        <f>Table3[[#This Row],[Yield]]/100*(1+F26788)</f>
        <v>0</v>
      </c>
    </row>
    <row r="26790" spans="1:6" x14ac:dyDescent="0.2">
      <c r="A26790" s="88">
        <v>34099</v>
      </c>
      <c r="B26790" s="89">
        <v>3443.28</v>
      </c>
      <c r="C26790" s="89">
        <f>LN(Table3[[#This Row],[Value]]/B26789)</f>
        <v>1.7702283682239672E-3</v>
      </c>
      <c r="D26790" s="89"/>
      <c r="E26790" s="89"/>
      <c r="F26790" s="89">
        <f>Table3[[#This Row],[Yield]]/100*(1+F26789)</f>
        <v>0</v>
      </c>
    </row>
    <row r="26791" spans="1:6" x14ac:dyDescent="0.2">
      <c r="A26791" s="88">
        <v>34100</v>
      </c>
      <c r="B26791" s="89">
        <v>3468.75</v>
      </c>
      <c r="C26791" s="89">
        <f>LN(Table3[[#This Row],[Value]]/B26790)</f>
        <v>7.369793036500265E-3</v>
      </c>
      <c r="D26791" s="89"/>
      <c r="E26791" s="89"/>
      <c r="F26791" s="89">
        <f>Table3[[#This Row],[Yield]]/100*(1+F26790)</f>
        <v>0</v>
      </c>
    </row>
    <row r="26792" spans="1:6" x14ac:dyDescent="0.2">
      <c r="A26792" s="88">
        <v>34101</v>
      </c>
      <c r="B26792" s="89">
        <v>3482.31</v>
      </c>
      <c r="C26792" s="89">
        <f>LN(Table3[[#This Row],[Value]]/B26791)</f>
        <v>3.9015681640267976E-3</v>
      </c>
      <c r="D26792" s="89"/>
      <c r="E26792" s="89"/>
      <c r="F26792" s="89">
        <f>Table3[[#This Row],[Yield]]/100*(1+F26791)</f>
        <v>0</v>
      </c>
    </row>
    <row r="26793" spans="1:6" x14ac:dyDescent="0.2">
      <c r="A26793" s="88">
        <v>34102</v>
      </c>
      <c r="B26793" s="89">
        <v>3447.99</v>
      </c>
      <c r="C26793" s="89">
        <f>LN(Table3[[#This Row],[Value]]/B26792)</f>
        <v>-9.904414111412024E-3</v>
      </c>
      <c r="D26793" s="89"/>
      <c r="E26793" s="89"/>
      <c r="F26793" s="89">
        <f>Table3[[#This Row],[Yield]]/100*(1+F26792)</f>
        <v>0</v>
      </c>
    </row>
    <row r="26794" spans="1:6" x14ac:dyDescent="0.2">
      <c r="A26794" s="88">
        <v>34103</v>
      </c>
      <c r="B26794" s="89">
        <v>3443.01</v>
      </c>
      <c r="C26794" s="89">
        <f>LN(Table3[[#This Row],[Value]]/B26793)</f>
        <v>-1.4453637692544905E-3</v>
      </c>
      <c r="D26794" s="89"/>
      <c r="E26794" s="89"/>
      <c r="F26794" s="89">
        <f>Table3[[#This Row],[Yield]]/100*(1+F26793)</f>
        <v>0</v>
      </c>
    </row>
    <row r="26795" spans="1:6" x14ac:dyDescent="0.2">
      <c r="A26795" s="88">
        <v>34106</v>
      </c>
      <c r="B26795" s="89">
        <v>3449.93</v>
      </c>
      <c r="C26795" s="89">
        <f>LN(Table3[[#This Row],[Value]]/B26794)</f>
        <v>2.0078521863860495E-3</v>
      </c>
      <c r="D26795" s="89"/>
      <c r="E26795" s="89"/>
      <c r="F26795" s="89">
        <f>Table3[[#This Row],[Yield]]/100*(1+F26794)</f>
        <v>0</v>
      </c>
    </row>
    <row r="26796" spans="1:6" x14ac:dyDescent="0.2">
      <c r="A26796" s="88">
        <v>34107</v>
      </c>
      <c r="B26796" s="89">
        <v>3444.39</v>
      </c>
      <c r="C26796" s="89">
        <f>LN(Table3[[#This Row],[Value]]/B26795)</f>
        <v>-1.6071204099632782E-3</v>
      </c>
      <c r="D26796" s="89"/>
      <c r="E26796" s="89"/>
      <c r="F26796" s="89">
        <f>Table3[[#This Row],[Yield]]/100*(1+F26795)</f>
        <v>0</v>
      </c>
    </row>
    <row r="26797" spans="1:6" x14ac:dyDescent="0.2">
      <c r="A26797" s="88">
        <v>34108</v>
      </c>
      <c r="B26797" s="89">
        <v>3500.03</v>
      </c>
      <c r="C26797" s="89">
        <f>LN(Table3[[#This Row],[Value]]/B26796)</f>
        <v>1.602471931481432E-2</v>
      </c>
      <c r="D26797" s="89"/>
      <c r="E26797" s="89"/>
      <c r="F26797" s="89">
        <f>Table3[[#This Row],[Yield]]/100*(1+F26796)</f>
        <v>0</v>
      </c>
    </row>
    <row r="26798" spans="1:6" x14ac:dyDescent="0.2">
      <c r="A26798" s="88">
        <v>34109</v>
      </c>
      <c r="B26798" s="89">
        <v>3523.28</v>
      </c>
      <c r="C26798" s="89">
        <f>LN(Table3[[#This Row],[Value]]/B26797)</f>
        <v>6.6208340315633421E-3</v>
      </c>
      <c r="D26798" s="89"/>
      <c r="E26798" s="89"/>
      <c r="F26798" s="89">
        <f>Table3[[#This Row],[Yield]]/100*(1+F26797)</f>
        <v>0</v>
      </c>
    </row>
    <row r="26799" spans="1:6" x14ac:dyDescent="0.2">
      <c r="A26799" s="88">
        <v>34110</v>
      </c>
      <c r="B26799" s="89">
        <v>3492.83</v>
      </c>
      <c r="C26799" s="89">
        <f>LN(Table3[[#This Row],[Value]]/B26798)</f>
        <v>-8.6800780445397772E-3</v>
      </c>
      <c r="D26799" s="89"/>
      <c r="E26799" s="89"/>
      <c r="F26799" s="89">
        <f>Table3[[#This Row],[Yield]]/100*(1+F26798)</f>
        <v>0</v>
      </c>
    </row>
    <row r="26800" spans="1:6" x14ac:dyDescent="0.2">
      <c r="A26800" s="88">
        <v>34113</v>
      </c>
      <c r="B26800" s="89">
        <v>3507.78</v>
      </c>
      <c r="C26800" s="89">
        <f>LN(Table3[[#This Row],[Value]]/B26799)</f>
        <v>4.2710628720804876E-3</v>
      </c>
      <c r="D26800" s="89"/>
      <c r="E26800" s="89"/>
      <c r="F26800" s="89">
        <f>Table3[[#This Row],[Yield]]/100*(1+F26799)</f>
        <v>0</v>
      </c>
    </row>
    <row r="26801" spans="1:6" x14ac:dyDescent="0.2">
      <c r="A26801" s="88">
        <v>34114</v>
      </c>
      <c r="B26801" s="89">
        <v>3516.63</v>
      </c>
      <c r="C26801" s="89">
        <f>LN(Table3[[#This Row],[Value]]/B26800)</f>
        <v>2.5197859130157126E-3</v>
      </c>
      <c r="D26801" s="89"/>
      <c r="E26801" s="89"/>
      <c r="F26801" s="89">
        <f>Table3[[#This Row],[Yield]]/100*(1+F26800)</f>
        <v>0</v>
      </c>
    </row>
    <row r="26802" spans="1:6" x14ac:dyDescent="0.2">
      <c r="A26802" s="88">
        <v>34115</v>
      </c>
      <c r="B26802" s="89">
        <v>3540.16</v>
      </c>
      <c r="C26802" s="89">
        <f>LN(Table3[[#This Row],[Value]]/B26801)</f>
        <v>6.6687792050842201E-3</v>
      </c>
      <c r="D26802" s="89"/>
      <c r="E26802" s="89"/>
      <c r="F26802" s="89">
        <f>Table3[[#This Row],[Yield]]/100*(1+F26801)</f>
        <v>0</v>
      </c>
    </row>
    <row r="26803" spans="1:6" x14ac:dyDescent="0.2">
      <c r="A26803" s="88">
        <v>34116</v>
      </c>
      <c r="B26803" s="89">
        <v>3554.83</v>
      </c>
      <c r="C26803" s="89">
        <f>LN(Table3[[#This Row],[Value]]/B26802)</f>
        <v>4.1353182755133264E-3</v>
      </c>
      <c r="D26803" s="89"/>
      <c r="E26803" s="89"/>
      <c r="F26803" s="89">
        <f>Table3[[#This Row],[Yield]]/100*(1+F26802)</f>
        <v>0</v>
      </c>
    </row>
    <row r="26804" spans="1:6" x14ac:dyDescent="0.2">
      <c r="A26804" s="88">
        <v>34117</v>
      </c>
      <c r="B26804" s="89">
        <v>3527.43</v>
      </c>
      <c r="C26804" s="89">
        <f>LN(Table3[[#This Row],[Value]]/B26803)</f>
        <v>-7.7376816741978743E-3</v>
      </c>
      <c r="D26804" s="89"/>
      <c r="E26804" s="89"/>
      <c r="F26804" s="89">
        <f>Table3[[#This Row],[Yield]]/100*(1+F26803)</f>
        <v>0</v>
      </c>
    </row>
    <row r="26805" spans="1:6" x14ac:dyDescent="0.2">
      <c r="A26805" s="88">
        <v>34121</v>
      </c>
      <c r="B26805" s="89">
        <v>3552.34</v>
      </c>
      <c r="C26805" s="89">
        <f>LN(Table3[[#This Row],[Value]]/B26804)</f>
        <v>7.036980803984105E-3</v>
      </c>
      <c r="D26805" s="89"/>
      <c r="E26805" s="89"/>
      <c r="F26805" s="89">
        <f>Table3[[#This Row],[Yield]]/100*(1+F26804)</f>
        <v>0</v>
      </c>
    </row>
    <row r="26806" spans="1:6" x14ac:dyDescent="0.2">
      <c r="A26806" s="88">
        <v>34122</v>
      </c>
      <c r="B26806" s="89">
        <v>3553.45</v>
      </c>
      <c r="C26806" s="89">
        <f>LN(Table3[[#This Row],[Value]]/B26805)</f>
        <v>3.1242128152618069E-4</v>
      </c>
      <c r="D26806" s="89"/>
      <c r="E26806" s="89"/>
      <c r="F26806" s="89">
        <f>Table3[[#This Row],[Yield]]/100*(1+F26805)</f>
        <v>0</v>
      </c>
    </row>
    <row r="26807" spans="1:6" x14ac:dyDescent="0.2">
      <c r="A26807" s="88">
        <v>34123</v>
      </c>
      <c r="B26807" s="89">
        <v>3544.87</v>
      </c>
      <c r="C26807" s="89">
        <f>LN(Table3[[#This Row],[Value]]/B26806)</f>
        <v>-2.4174746076792136E-3</v>
      </c>
      <c r="D26807" s="89"/>
      <c r="E26807" s="89"/>
      <c r="F26807" s="89">
        <f>Table3[[#This Row],[Yield]]/100*(1+F26806)</f>
        <v>0</v>
      </c>
    </row>
    <row r="26808" spans="1:6" x14ac:dyDescent="0.2">
      <c r="A26808" s="88">
        <v>34124</v>
      </c>
      <c r="B26808" s="89">
        <v>3545.14</v>
      </c>
      <c r="C26808" s="89">
        <f>LN(Table3[[#This Row],[Value]]/B26807)</f>
        <v>7.6163503332299528E-5</v>
      </c>
      <c r="D26808" s="89"/>
      <c r="E26808" s="89"/>
      <c r="F26808" s="89">
        <f>Table3[[#This Row],[Yield]]/100*(1+F26807)</f>
        <v>0</v>
      </c>
    </row>
    <row r="26809" spans="1:6" x14ac:dyDescent="0.2">
      <c r="A26809" s="88">
        <v>34127</v>
      </c>
      <c r="B26809" s="89">
        <v>3532.13</v>
      </c>
      <c r="C26809" s="89">
        <f>LN(Table3[[#This Row],[Value]]/B26808)</f>
        <v>-3.6765630404952065E-3</v>
      </c>
      <c r="D26809" s="89"/>
      <c r="E26809" s="89"/>
      <c r="F26809" s="89">
        <f>Table3[[#This Row],[Yield]]/100*(1+F26808)</f>
        <v>0</v>
      </c>
    </row>
    <row r="26810" spans="1:6" x14ac:dyDescent="0.2">
      <c r="A26810" s="88">
        <v>34128</v>
      </c>
      <c r="B26810" s="89">
        <v>3510.54</v>
      </c>
      <c r="C26810" s="89">
        <f>LN(Table3[[#This Row],[Value]]/B26809)</f>
        <v>-6.1312166078779495E-3</v>
      </c>
      <c r="D26810" s="89"/>
      <c r="E26810" s="89"/>
      <c r="F26810" s="89">
        <f>Table3[[#This Row],[Yield]]/100*(1+F26809)</f>
        <v>0</v>
      </c>
    </row>
    <row r="26811" spans="1:6" x14ac:dyDescent="0.2">
      <c r="A26811" s="88">
        <v>34129</v>
      </c>
      <c r="B26811" s="89">
        <v>3511.93</v>
      </c>
      <c r="C26811" s="89">
        <f>LN(Table3[[#This Row],[Value]]/B26810)</f>
        <v>3.9587211284713324E-4</v>
      </c>
      <c r="D26811" s="89"/>
      <c r="E26811" s="89"/>
      <c r="F26811" s="89">
        <f>Table3[[#This Row],[Yield]]/100*(1+F26810)</f>
        <v>0</v>
      </c>
    </row>
    <row r="26812" spans="1:6" x14ac:dyDescent="0.2">
      <c r="A26812" s="88">
        <v>34130</v>
      </c>
      <c r="B26812" s="89">
        <v>3491.72</v>
      </c>
      <c r="C26812" s="89">
        <f>LN(Table3[[#This Row],[Value]]/B26811)</f>
        <v>-5.771292424916326E-3</v>
      </c>
      <c r="D26812" s="89"/>
      <c r="E26812" s="89"/>
      <c r="F26812" s="89">
        <f>Table3[[#This Row],[Yield]]/100*(1+F26811)</f>
        <v>0</v>
      </c>
    </row>
    <row r="26813" spans="1:6" x14ac:dyDescent="0.2">
      <c r="A26813" s="88">
        <v>34131</v>
      </c>
      <c r="B26813" s="89">
        <v>3505.01</v>
      </c>
      <c r="C26813" s="89">
        <f>LN(Table3[[#This Row],[Value]]/B26812)</f>
        <v>3.7989220630850417E-3</v>
      </c>
      <c r="D26813" s="89"/>
      <c r="E26813" s="89"/>
      <c r="F26813" s="89">
        <f>Table3[[#This Row],[Yield]]/100*(1+F26812)</f>
        <v>0</v>
      </c>
    </row>
    <row r="26814" spans="1:6" x14ac:dyDescent="0.2">
      <c r="A26814" s="88">
        <v>34134</v>
      </c>
      <c r="B26814" s="89">
        <v>3514.69</v>
      </c>
      <c r="C26814" s="89">
        <f>LN(Table3[[#This Row],[Value]]/B26813)</f>
        <v>2.7579543672116374E-3</v>
      </c>
      <c r="D26814" s="89"/>
      <c r="E26814" s="89"/>
      <c r="F26814" s="89">
        <f>Table3[[#This Row],[Yield]]/100*(1+F26813)</f>
        <v>0</v>
      </c>
    </row>
    <row r="26815" spans="1:6" x14ac:dyDescent="0.2">
      <c r="A26815" s="88">
        <v>34135</v>
      </c>
      <c r="B26815" s="89">
        <v>3492</v>
      </c>
      <c r="C26815" s="89">
        <f>LN(Table3[[#This Row],[Value]]/B26814)</f>
        <v>-6.4766899393863472E-3</v>
      </c>
      <c r="D26815" s="89"/>
      <c r="E26815" s="89"/>
      <c r="F26815" s="89">
        <f>Table3[[#This Row],[Yield]]/100*(1+F26814)</f>
        <v>0</v>
      </c>
    </row>
    <row r="26816" spans="1:6" x14ac:dyDescent="0.2">
      <c r="A26816" s="88">
        <v>34136</v>
      </c>
      <c r="B26816" s="89">
        <v>3511.65</v>
      </c>
      <c r="C26816" s="89">
        <f>LN(Table3[[#This Row],[Value]]/B26815)</f>
        <v>5.6113745149438746E-3</v>
      </c>
      <c r="D26816" s="89"/>
      <c r="E26816" s="89"/>
      <c r="F26816" s="89">
        <f>Table3[[#This Row],[Yield]]/100*(1+F26815)</f>
        <v>0</v>
      </c>
    </row>
    <row r="26817" spans="1:6" x14ac:dyDescent="0.2">
      <c r="A26817" s="88">
        <v>34137</v>
      </c>
      <c r="B26817" s="89">
        <v>3521.89</v>
      </c>
      <c r="C26817" s="89">
        <f>LN(Table3[[#This Row],[Value]]/B26816)</f>
        <v>2.9117648395767691E-3</v>
      </c>
      <c r="D26817" s="89"/>
      <c r="E26817" s="89"/>
      <c r="F26817" s="89">
        <f>Table3[[#This Row],[Yield]]/100*(1+F26816)</f>
        <v>0</v>
      </c>
    </row>
    <row r="26818" spans="1:6" x14ac:dyDescent="0.2">
      <c r="A26818" s="88">
        <v>34138</v>
      </c>
      <c r="B26818" s="89">
        <v>3494.77</v>
      </c>
      <c r="C26818" s="89">
        <f>LN(Table3[[#This Row],[Value]]/B26817)</f>
        <v>-7.7302121091317828E-3</v>
      </c>
      <c r="D26818" s="89"/>
      <c r="E26818" s="89"/>
      <c r="F26818" s="89">
        <f>Table3[[#This Row],[Yield]]/100*(1+F26817)</f>
        <v>0</v>
      </c>
    </row>
    <row r="26819" spans="1:6" x14ac:dyDescent="0.2">
      <c r="A26819" s="88">
        <v>34141</v>
      </c>
      <c r="B26819" s="89">
        <v>3510.82</v>
      </c>
      <c r="C26819" s="89">
        <f>LN(Table3[[#This Row],[Value]]/B26818)</f>
        <v>4.5820632041580212E-3</v>
      </c>
      <c r="D26819" s="89"/>
      <c r="E26819" s="89"/>
      <c r="F26819" s="89">
        <f>Table3[[#This Row],[Yield]]/100*(1+F26818)</f>
        <v>0</v>
      </c>
    </row>
    <row r="26820" spans="1:6" x14ac:dyDescent="0.2">
      <c r="A26820" s="88">
        <v>34142</v>
      </c>
      <c r="B26820" s="89">
        <v>3497.53</v>
      </c>
      <c r="C26820" s="89">
        <f>LN(Table3[[#This Row],[Value]]/B26819)</f>
        <v>-3.7926233507936209E-3</v>
      </c>
      <c r="D26820" s="89"/>
      <c r="E26820" s="89"/>
      <c r="F26820" s="89">
        <f>Table3[[#This Row],[Yield]]/100*(1+F26819)</f>
        <v>0</v>
      </c>
    </row>
    <row r="26821" spans="1:6" x14ac:dyDescent="0.2">
      <c r="A26821" s="88">
        <v>34143</v>
      </c>
      <c r="B26821" s="89">
        <v>3466.81</v>
      </c>
      <c r="C26821" s="89">
        <f>LN(Table3[[#This Row],[Value]]/B26820)</f>
        <v>-8.8221422977742235E-3</v>
      </c>
      <c r="D26821" s="89"/>
      <c r="E26821" s="89"/>
      <c r="F26821" s="89">
        <f>Table3[[#This Row],[Yield]]/100*(1+F26820)</f>
        <v>0</v>
      </c>
    </row>
    <row r="26822" spans="1:6" x14ac:dyDescent="0.2">
      <c r="A26822" s="88">
        <v>34144</v>
      </c>
      <c r="B26822" s="89">
        <v>3490.61</v>
      </c>
      <c r="C26822" s="89">
        <f>LN(Table3[[#This Row],[Value]]/B26821)</f>
        <v>6.8416432631516633E-3</v>
      </c>
      <c r="D26822" s="89"/>
      <c r="E26822" s="89"/>
      <c r="F26822" s="89">
        <f>Table3[[#This Row],[Yield]]/100*(1+F26821)</f>
        <v>0</v>
      </c>
    </row>
    <row r="26823" spans="1:6" x14ac:dyDescent="0.2">
      <c r="A26823" s="88">
        <v>34145</v>
      </c>
      <c r="B26823" s="89">
        <v>3490.89</v>
      </c>
      <c r="C26823" s="89">
        <f>LN(Table3[[#This Row],[Value]]/B26822)</f>
        <v>8.0211988870444495E-5</v>
      </c>
      <c r="D26823" s="89"/>
      <c r="E26823" s="89"/>
      <c r="F26823" s="89">
        <f>Table3[[#This Row],[Yield]]/100*(1+F26822)</f>
        <v>0</v>
      </c>
    </row>
    <row r="26824" spans="1:6" x14ac:dyDescent="0.2">
      <c r="A26824" s="88">
        <v>34148</v>
      </c>
      <c r="B26824" s="89">
        <v>3530.2</v>
      </c>
      <c r="C26824" s="89">
        <f>LN(Table3[[#This Row],[Value]]/B26823)</f>
        <v>1.1197808533684605E-2</v>
      </c>
      <c r="D26824" s="89"/>
      <c r="E26824" s="89"/>
      <c r="F26824" s="89">
        <f>Table3[[#This Row],[Yield]]/100*(1+F26823)</f>
        <v>0</v>
      </c>
    </row>
    <row r="26825" spans="1:6" x14ac:dyDescent="0.2">
      <c r="A26825" s="88">
        <v>34149</v>
      </c>
      <c r="B26825" s="89">
        <v>3518.85</v>
      </c>
      <c r="C26825" s="89">
        <f>LN(Table3[[#This Row],[Value]]/B26824)</f>
        <v>-3.2202948790469028E-3</v>
      </c>
      <c r="D26825" s="89"/>
      <c r="E26825" s="89"/>
      <c r="F26825" s="89">
        <f>Table3[[#This Row],[Yield]]/100*(1+F26824)</f>
        <v>0</v>
      </c>
    </row>
    <row r="26826" spans="1:6" x14ac:dyDescent="0.2">
      <c r="A26826" s="88">
        <v>34150</v>
      </c>
      <c r="B26826" s="89">
        <v>3516.08</v>
      </c>
      <c r="C26826" s="89">
        <f>LN(Table3[[#This Row],[Value]]/B26825)</f>
        <v>-7.8749899235737247E-4</v>
      </c>
      <c r="D26826" s="89"/>
      <c r="E26826" s="89"/>
      <c r="F26826" s="89">
        <f>Table3[[#This Row],[Yield]]/100*(1+F26825)</f>
        <v>0</v>
      </c>
    </row>
    <row r="26827" spans="1:6" x14ac:dyDescent="0.2">
      <c r="A26827" s="88">
        <v>34151</v>
      </c>
      <c r="B26827" s="89">
        <v>3510.54</v>
      </c>
      <c r="C26827" s="89">
        <f>LN(Table3[[#This Row],[Value]]/B26826)</f>
        <v>-1.5768608941225642E-3</v>
      </c>
      <c r="D26827" s="89"/>
      <c r="E26827" s="89"/>
      <c r="F26827" s="89">
        <f>Table3[[#This Row],[Yield]]/100*(1+F26826)</f>
        <v>0</v>
      </c>
    </row>
    <row r="26828" spans="1:6" x14ac:dyDescent="0.2">
      <c r="A26828" s="88">
        <v>34152</v>
      </c>
      <c r="B26828" s="89">
        <v>3483.97</v>
      </c>
      <c r="C26828" s="89">
        <f>LN(Table3[[#This Row],[Value]]/B26827)</f>
        <v>-7.5974236375243318E-3</v>
      </c>
      <c r="D26828" s="89"/>
      <c r="E26828" s="89"/>
      <c r="F26828" s="89">
        <f>Table3[[#This Row],[Yield]]/100*(1+F26827)</f>
        <v>0</v>
      </c>
    </row>
    <row r="26829" spans="1:6" x14ac:dyDescent="0.2">
      <c r="A26829" s="88">
        <v>34156</v>
      </c>
      <c r="B26829" s="89">
        <v>3449.93</v>
      </c>
      <c r="C26829" s="89">
        <f>LN(Table3[[#This Row],[Value]]/B26828)</f>
        <v>-9.8185071786363407E-3</v>
      </c>
      <c r="D26829" s="89"/>
      <c r="E26829" s="89"/>
      <c r="F26829" s="89">
        <f>Table3[[#This Row],[Yield]]/100*(1+F26828)</f>
        <v>0</v>
      </c>
    </row>
    <row r="26830" spans="1:6" x14ac:dyDescent="0.2">
      <c r="A26830" s="88">
        <v>34157</v>
      </c>
      <c r="B26830" s="89">
        <v>3475.67</v>
      </c>
      <c r="C26830" s="89">
        <f>LN(Table3[[#This Row],[Value]]/B26829)</f>
        <v>7.433325205156399E-3</v>
      </c>
      <c r="D26830" s="89"/>
      <c r="E26830" s="89"/>
      <c r="F26830" s="89">
        <f>Table3[[#This Row],[Yield]]/100*(1+F26829)</f>
        <v>0</v>
      </c>
    </row>
    <row r="26831" spans="1:6" x14ac:dyDescent="0.2">
      <c r="A26831" s="88">
        <v>34158</v>
      </c>
      <c r="B26831" s="89">
        <v>3514.42</v>
      </c>
      <c r="C26831" s="89">
        <f>LN(Table3[[#This Row],[Value]]/B26830)</f>
        <v>1.1087238347571042E-2</v>
      </c>
      <c r="D26831" s="89"/>
      <c r="E26831" s="89"/>
      <c r="F26831" s="89">
        <f>Table3[[#This Row],[Yield]]/100*(1+F26830)</f>
        <v>0</v>
      </c>
    </row>
    <row r="26832" spans="1:6" x14ac:dyDescent="0.2">
      <c r="A26832" s="88">
        <v>34159</v>
      </c>
      <c r="B26832" s="89">
        <v>3521.06</v>
      </c>
      <c r="C26832" s="89">
        <f>LN(Table3[[#This Row],[Value]]/B26831)</f>
        <v>1.8875761061064582E-3</v>
      </c>
      <c r="D26832" s="89"/>
      <c r="E26832" s="89"/>
      <c r="F26832" s="89">
        <f>Table3[[#This Row],[Yield]]/100*(1+F26831)</f>
        <v>0</v>
      </c>
    </row>
    <row r="26833" spans="1:6" x14ac:dyDescent="0.2">
      <c r="A26833" s="88">
        <v>34162</v>
      </c>
      <c r="B26833" s="89">
        <v>3524.38</v>
      </c>
      <c r="C26833" s="89">
        <f>LN(Table3[[#This Row],[Value]]/B26832)</f>
        <v>9.4245362837260037E-4</v>
      </c>
      <c r="D26833" s="89"/>
      <c r="E26833" s="89"/>
      <c r="F26833" s="89">
        <f>Table3[[#This Row],[Yield]]/100*(1+F26832)</f>
        <v>0</v>
      </c>
    </row>
    <row r="26834" spans="1:6" x14ac:dyDescent="0.2">
      <c r="A26834" s="88">
        <v>34163</v>
      </c>
      <c r="B26834" s="89">
        <v>3515.44</v>
      </c>
      <c r="C26834" s="89">
        <f>LN(Table3[[#This Row],[Value]]/B26833)</f>
        <v>-2.5398390316321074E-3</v>
      </c>
      <c r="D26834" s="89"/>
      <c r="E26834" s="89"/>
      <c r="F26834" s="89">
        <f>Table3[[#This Row],[Yield]]/100*(1+F26833)</f>
        <v>0</v>
      </c>
    </row>
    <row r="26835" spans="1:6" x14ac:dyDescent="0.2">
      <c r="A26835" s="88">
        <v>34164</v>
      </c>
      <c r="B26835" s="89">
        <v>3542.55</v>
      </c>
      <c r="C26835" s="89">
        <f>LN(Table3[[#This Row],[Value]]/B26834)</f>
        <v>7.6821115712050192E-3</v>
      </c>
      <c r="D26835" s="89"/>
      <c r="E26835" s="89"/>
      <c r="F26835" s="89">
        <f>Table3[[#This Row],[Yield]]/100*(1+F26834)</f>
        <v>0</v>
      </c>
    </row>
    <row r="26836" spans="1:6" x14ac:dyDescent="0.2">
      <c r="A26836" s="88">
        <v>34165</v>
      </c>
      <c r="B26836" s="89">
        <v>3550.93</v>
      </c>
      <c r="C26836" s="89">
        <f>LN(Table3[[#This Row],[Value]]/B26835)</f>
        <v>2.3627342005487361E-3</v>
      </c>
      <c r="D26836" s="89"/>
      <c r="E26836" s="89"/>
      <c r="F26836" s="89">
        <f>Table3[[#This Row],[Yield]]/100*(1+F26835)</f>
        <v>0</v>
      </c>
    </row>
    <row r="26837" spans="1:6" x14ac:dyDescent="0.2">
      <c r="A26837" s="88">
        <v>34166</v>
      </c>
      <c r="B26837" s="89">
        <v>3528.29</v>
      </c>
      <c r="C26837" s="89">
        <f>LN(Table3[[#This Row],[Value]]/B26836)</f>
        <v>-6.3962066968494824E-3</v>
      </c>
      <c r="D26837" s="89"/>
      <c r="E26837" s="89"/>
      <c r="F26837" s="89">
        <f>Table3[[#This Row],[Yield]]/100*(1+F26836)</f>
        <v>0</v>
      </c>
    </row>
    <row r="26838" spans="1:6" x14ac:dyDescent="0.2">
      <c r="A26838" s="88">
        <v>34169</v>
      </c>
      <c r="B26838" s="89">
        <v>3535.28</v>
      </c>
      <c r="C26838" s="89">
        <f>LN(Table3[[#This Row],[Value]]/B26837)</f>
        <v>1.9791698197140482E-3</v>
      </c>
      <c r="D26838" s="89"/>
      <c r="E26838" s="89"/>
      <c r="F26838" s="89">
        <f>Table3[[#This Row],[Yield]]/100*(1+F26837)</f>
        <v>0</v>
      </c>
    </row>
    <row r="26839" spans="1:6" x14ac:dyDescent="0.2">
      <c r="A26839" s="88">
        <v>34170</v>
      </c>
      <c r="B26839" s="89">
        <v>3544.78</v>
      </c>
      <c r="C26839" s="89">
        <f>LN(Table3[[#This Row],[Value]]/B26838)</f>
        <v>2.683594687426382E-3</v>
      </c>
      <c r="D26839" s="89"/>
      <c r="E26839" s="89"/>
      <c r="F26839" s="89">
        <f>Table3[[#This Row],[Yield]]/100*(1+F26838)</f>
        <v>0</v>
      </c>
    </row>
    <row r="26840" spans="1:6" x14ac:dyDescent="0.2">
      <c r="A26840" s="88">
        <v>34171</v>
      </c>
      <c r="B26840" s="89">
        <v>3555.4</v>
      </c>
      <c r="C26840" s="89">
        <f>LN(Table3[[#This Row],[Value]]/B26839)</f>
        <v>2.9914756864752737E-3</v>
      </c>
      <c r="D26840" s="89"/>
      <c r="E26840" s="89"/>
      <c r="F26840" s="89">
        <f>Table3[[#This Row],[Yield]]/100*(1+F26839)</f>
        <v>0</v>
      </c>
    </row>
    <row r="26841" spans="1:6" x14ac:dyDescent="0.2">
      <c r="A26841" s="88">
        <v>34172</v>
      </c>
      <c r="B26841" s="89">
        <v>3525.22</v>
      </c>
      <c r="C26841" s="89">
        <f>LN(Table3[[#This Row],[Value]]/B26840)</f>
        <v>-8.5247288422054882E-3</v>
      </c>
      <c r="D26841" s="89"/>
      <c r="E26841" s="89"/>
      <c r="F26841" s="89">
        <f>Table3[[#This Row],[Yield]]/100*(1+F26840)</f>
        <v>0</v>
      </c>
    </row>
    <row r="26842" spans="1:6" x14ac:dyDescent="0.2">
      <c r="A26842" s="88">
        <v>34173</v>
      </c>
      <c r="B26842" s="89">
        <v>3546.74</v>
      </c>
      <c r="C26842" s="89">
        <f>LN(Table3[[#This Row],[Value]]/B26841)</f>
        <v>6.0860260591155523E-3</v>
      </c>
      <c r="D26842" s="89"/>
      <c r="E26842" s="89"/>
      <c r="F26842" s="89">
        <f>Table3[[#This Row],[Yield]]/100*(1+F26841)</f>
        <v>0</v>
      </c>
    </row>
    <row r="26843" spans="1:6" x14ac:dyDescent="0.2">
      <c r="A26843" s="88">
        <v>34176</v>
      </c>
      <c r="B26843" s="89">
        <v>3567.7</v>
      </c>
      <c r="C26843" s="89">
        <f>LN(Table3[[#This Row],[Value]]/B26842)</f>
        <v>5.8922587419343204E-3</v>
      </c>
      <c r="D26843" s="89"/>
      <c r="E26843" s="89"/>
      <c r="F26843" s="89">
        <f>Table3[[#This Row],[Yield]]/100*(1+F26842)</f>
        <v>0</v>
      </c>
    </row>
    <row r="26844" spans="1:6" x14ac:dyDescent="0.2">
      <c r="A26844" s="88">
        <v>34177</v>
      </c>
      <c r="B26844" s="89">
        <v>3565.46</v>
      </c>
      <c r="C26844" s="89">
        <f>LN(Table3[[#This Row],[Value]]/B26843)</f>
        <v>-6.2805266491439864E-4</v>
      </c>
      <c r="D26844" s="89"/>
      <c r="E26844" s="89"/>
      <c r="F26844" s="89">
        <f>Table3[[#This Row],[Yield]]/100*(1+F26843)</f>
        <v>0</v>
      </c>
    </row>
    <row r="26845" spans="1:6" x14ac:dyDescent="0.2">
      <c r="A26845" s="88">
        <v>34178</v>
      </c>
      <c r="B26845" s="89">
        <v>3553.45</v>
      </c>
      <c r="C26845" s="89">
        <f>LN(Table3[[#This Row],[Value]]/B26844)</f>
        <v>-3.3741152491431913E-3</v>
      </c>
      <c r="D26845" s="89"/>
      <c r="E26845" s="89"/>
      <c r="F26845" s="89">
        <f>Table3[[#This Row],[Yield]]/100*(1+F26844)</f>
        <v>0</v>
      </c>
    </row>
    <row r="26846" spans="1:6" x14ac:dyDescent="0.2">
      <c r="A26846" s="88">
        <v>34179</v>
      </c>
      <c r="B26846" s="89">
        <v>3567.42</v>
      </c>
      <c r="C26846" s="89">
        <f>LN(Table3[[#This Row],[Value]]/B26845)</f>
        <v>3.923682899049161E-3</v>
      </c>
      <c r="D26846" s="89"/>
      <c r="E26846" s="89"/>
      <c r="F26846" s="89">
        <f>Table3[[#This Row],[Yield]]/100*(1+F26845)</f>
        <v>0</v>
      </c>
    </row>
    <row r="26847" spans="1:6" x14ac:dyDescent="0.2">
      <c r="A26847" s="88">
        <v>34180</v>
      </c>
      <c r="B26847" s="89">
        <v>3539.47</v>
      </c>
      <c r="C26847" s="89">
        <f>LN(Table3[[#This Row],[Value]]/B26846)</f>
        <v>-7.8656470275110784E-3</v>
      </c>
      <c r="D26847" s="89"/>
      <c r="E26847" s="89"/>
      <c r="F26847" s="89">
        <f>Table3[[#This Row],[Yield]]/100*(1+F26846)</f>
        <v>0</v>
      </c>
    </row>
    <row r="26848" spans="1:6" x14ac:dyDescent="0.2">
      <c r="A26848" s="88">
        <v>34183</v>
      </c>
      <c r="B26848" s="89">
        <v>3560.99</v>
      </c>
      <c r="C26848" s="89">
        <f>LN(Table3[[#This Row],[Value]]/B26847)</f>
        <v>6.061597668980765E-3</v>
      </c>
      <c r="D26848" s="89"/>
      <c r="E26848" s="89"/>
      <c r="F26848" s="89">
        <f>Table3[[#This Row],[Yield]]/100*(1+F26847)</f>
        <v>0</v>
      </c>
    </row>
    <row r="26849" spans="1:6" x14ac:dyDescent="0.2">
      <c r="A26849" s="88">
        <v>34184</v>
      </c>
      <c r="B26849" s="89">
        <v>3561.27</v>
      </c>
      <c r="C26849" s="89">
        <f>LN(Table3[[#This Row],[Value]]/B26848)</f>
        <v>7.8626728073476795E-5</v>
      </c>
      <c r="D26849" s="89"/>
      <c r="E26849" s="89"/>
      <c r="F26849" s="89">
        <f>Table3[[#This Row],[Yield]]/100*(1+F26848)</f>
        <v>0</v>
      </c>
    </row>
    <row r="26850" spans="1:6" x14ac:dyDescent="0.2">
      <c r="A26850" s="88">
        <v>34185</v>
      </c>
      <c r="B26850" s="89">
        <v>3552.05</v>
      </c>
      <c r="C26850" s="89">
        <f>LN(Table3[[#This Row],[Value]]/B26849)</f>
        <v>-2.5923212124011673E-3</v>
      </c>
      <c r="D26850" s="89"/>
      <c r="E26850" s="89"/>
      <c r="F26850" s="89">
        <f>Table3[[#This Row],[Yield]]/100*(1+F26849)</f>
        <v>0</v>
      </c>
    </row>
    <row r="26851" spans="1:6" x14ac:dyDescent="0.2">
      <c r="A26851" s="88">
        <v>34186</v>
      </c>
      <c r="B26851" s="89">
        <v>3548.97</v>
      </c>
      <c r="C26851" s="89">
        <f>LN(Table3[[#This Row],[Value]]/B26850)</f>
        <v>-8.6748106417050097E-4</v>
      </c>
      <c r="D26851" s="89"/>
      <c r="E26851" s="89"/>
      <c r="F26851" s="89">
        <f>Table3[[#This Row],[Yield]]/100*(1+F26850)</f>
        <v>0</v>
      </c>
    </row>
    <row r="26852" spans="1:6" x14ac:dyDescent="0.2">
      <c r="A26852" s="88">
        <v>34187</v>
      </c>
      <c r="B26852" s="89">
        <v>3560.43</v>
      </c>
      <c r="C26852" s="89">
        <f>LN(Table3[[#This Row],[Value]]/B26851)</f>
        <v>3.2239035434332782E-3</v>
      </c>
      <c r="D26852" s="89"/>
      <c r="E26852" s="89"/>
      <c r="F26852" s="89">
        <f>Table3[[#This Row],[Yield]]/100*(1+F26851)</f>
        <v>0</v>
      </c>
    </row>
    <row r="26853" spans="1:6" x14ac:dyDescent="0.2">
      <c r="A26853" s="88">
        <v>34190</v>
      </c>
      <c r="B26853" s="89">
        <v>3576.08</v>
      </c>
      <c r="C26853" s="89">
        <f>LN(Table3[[#This Row],[Value]]/B26852)</f>
        <v>4.3859043389966115E-3</v>
      </c>
      <c r="D26853" s="89"/>
      <c r="E26853" s="89"/>
      <c r="F26853" s="89">
        <f>Table3[[#This Row],[Yield]]/100*(1+F26852)</f>
        <v>0</v>
      </c>
    </row>
    <row r="26854" spans="1:6" x14ac:dyDescent="0.2">
      <c r="A26854" s="88">
        <v>34191</v>
      </c>
      <c r="B26854" s="89">
        <v>3572.73</v>
      </c>
      <c r="C26854" s="89">
        <f>LN(Table3[[#This Row],[Value]]/B26853)</f>
        <v>-9.3721899035337371E-4</v>
      </c>
      <c r="D26854" s="89"/>
      <c r="E26854" s="89"/>
      <c r="F26854" s="89">
        <f>Table3[[#This Row],[Yield]]/100*(1+F26853)</f>
        <v>0</v>
      </c>
    </row>
    <row r="26855" spans="1:6" x14ac:dyDescent="0.2">
      <c r="A26855" s="88">
        <v>34192</v>
      </c>
      <c r="B26855" s="89">
        <v>3583.35</v>
      </c>
      <c r="C26855" s="89">
        <f>LN(Table3[[#This Row],[Value]]/B26854)</f>
        <v>2.968107622203901E-3</v>
      </c>
      <c r="D26855" s="89"/>
      <c r="E26855" s="89"/>
      <c r="F26855" s="89">
        <f>Table3[[#This Row],[Yield]]/100*(1+F26854)</f>
        <v>0</v>
      </c>
    </row>
    <row r="26856" spans="1:6" x14ac:dyDescent="0.2">
      <c r="A26856" s="88">
        <v>34193</v>
      </c>
      <c r="B26856" s="89">
        <v>3569.09</v>
      </c>
      <c r="C26856" s="89">
        <f>LN(Table3[[#This Row],[Value]]/B26855)</f>
        <v>-3.9874557197993113E-3</v>
      </c>
      <c r="D26856" s="89"/>
      <c r="E26856" s="89"/>
      <c r="F26856" s="89">
        <f>Table3[[#This Row],[Yield]]/100*(1+F26855)</f>
        <v>0</v>
      </c>
    </row>
    <row r="26857" spans="1:6" x14ac:dyDescent="0.2">
      <c r="A26857" s="88">
        <v>34194</v>
      </c>
      <c r="B26857" s="89">
        <v>3569.65</v>
      </c>
      <c r="C26857" s="89">
        <f>LN(Table3[[#This Row],[Value]]/B26856)</f>
        <v>1.5689043196649843E-4</v>
      </c>
      <c r="D26857" s="89"/>
      <c r="E26857" s="89"/>
      <c r="F26857" s="89">
        <f>Table3[[#This Row],[Yield]]/100*(1+F26856)</f>
        <v>0</v>
      </c>
    </row>
    <row r="26858" spans="1:6" x14ac:dyDescent="0.2">
      <c r="A26858" s="88">
        <v>34197</v>
      </c>
      <c r="B26858" s="89">
        <v>3579.15</v>
      </c>
      <c r="C26858" s="89">
        <f>LN(Table3[[#This Row],[Value]]/B26857)</f>
        <v>2.6577902843032443E-3</v>
      </c>
      <c r="D26858" s="89"/>
      <c r="E26858" s="89"/>
      <c r="F26858" s="89">
        <f>Table3[[#This Row],[Yield]]/100*(1+F26857)</f>
        <v>0</v>
      </c>
    </row>
    <row r="26859" spans="1:6" x14ac:dyDescent="0.2">
      <c r="A26859" s="88">
        <v>34198</v>
      </c>
      <c r="B26859" s="89">
        <v>3586.98</v>
      </c>
      <c r="C26859" s="89">
        <f>LN(Table3[[#This Row],[Value]]/B26858)</f>
        <v>2.1852807906031038E-3</v>
      </c>
      <c r="D26859" s="89"/>
      <c r="E26859" s="89"/>
      <c r="F26859" s="89">
        <f>Table3[[#This Row],[Yield]]/100*(1+F26858)</f>
        <v>0</v>
      </c>
    </row>
    <row r="26860" spans="1:6" x14ac:dyDescent="0.2">
      <c r="A26860" s="88">
        <v>34199</v>
      </c>
      <c r="B26860" s="89">
        <v>3604.86</v>
      </c>
      <c r="C26860" s="89">
        <f>LN(Table3[[#This Row],[Value]]/B26859)</f>
        <v>4.972312186750232E-3</v>
      </c>
      <c r="D26860" s="89"/>
      <c r="E26860" s="89"/>
      <c r="F26860" s="89">
        <f>Table3[[#This Row],[Yield]]/100*(1+F26859)</f>
        <v>0</v>
      </c>
    </row>
    <row r="26861" spans="1:6" x14ac:dyDescent="0.2">
      <c r="A26861" s="88">
        <v>34200</v>
      </c>
      <c r="B26861" s="89">
        <v>3612.13</v>
      </c>
      <c r="C26861" s="89">
        <f>LN(Table3[[#This Row],[Value]]/B26860)</f>
        <v>2.0146910163559182E-3</v>
      </c>
      <c r="D26861" s="89"/>
      <c r="E26861" s="89"/>
      <c r="F26861" s="89">
        <f>Table3[[#This Row],[Yield]]/100*(1+F26860)</f>
        <v>0</v>
      </c>
    </row>
    <row r="26862" spans="1:6" x14ac:dyDescent="0.2">
      <c r="A26862" s="88">
        <v>34201</v>
      </c>
      <c r="B26862" s="89">
        <v>3615.48</v>
      </c>
      <c r="C26862" s="89">
        <f>LN(Table3[[#This Row],[Value]]/B26861)</f>
        <v>9.2700083150474427E-4</v>
      </c>
      <c r="D26862" s="89"/>
      <c r="E26862" s="89"/>
      <c r="F26862" s="89">
        <f>Table3[[#This Row],[Yield]]/100*(1+F26861)</f>
        <v>0</v>
      </c>
    </row>
    <row r="26863" spans="1:6" x14ac:dyDescent="0.2">
      <c r="A26863" s="88">
        <v>34204</v>
      </c>
      <c r="B26863" s="89">
        <v>3605.98</v>
      </c>
      <c r="C26863" s="89">
        <f>LN(Table3[[#This Row],[Value]]/B26862)</f>
        <v>-2.6310484251786076E-3</v>
      </c>
      <c r="D26863" s="89"/>
      <c r="E26863" s="89"/>
      <c r="F26863" s="89">
        <f>Table3[[#This Row],[Yield]]/100*(1+F26862)</f>
        <v>0</v>
      </c>
    </row>
    <row r="26864" spans="1:6" x14ac:dyDescent="0.2">
      <c r="A26864" s="88">
        <v>34205</v>
      </c>
      <c r="B26864" s="89">
        <v>3638.96</v>
      </c>
      <c r="C26864" s="89">
        <f>LN(Table3[[#This Row],[Value]]/B26863)</f>
        <v>9.1043480847903622E-3</v>
      </c>
      <c r="D26864" s="89"/>
      <c r="E26864" s="89"/>
      <c r="F26864" s="89">
        <f>Table3[[#This Row],[Yield]]/100*(1+F26863)</f>
        <v>0</v>
      </c>
    </row>
    <row r="26865" spans="1:6" x14ac:dyDescent="0.2">
      <c r="A26865" s="88">
        <v>34206</v>
      </c>
      <c r="B26865" s="89">
        <v>3652.09</v>
      </c>
      <c r="C26865" s="89">
        <f>LN(Table3[[#This Row],[Value]]/B26864)</f>
        <v>3.601679920898835E-3</v>
      </c>
      <c r="D26865" s="89"/>
      <c r="E26865" s="89"/>
      <c r="F26865" s="89">
        <f>Table3[[#This Row],[Yield]]/100*(1+F26864)</f>
        <v>0</v>
      </c>
    </row>
    <row r="26866" spans="1:6" x14ac:dyDescent="0.2">
      <c r="A26866" s="88">
        <v>34207</v>
      </c>
      <c r="B26866" s="89">
        <v>3648.18</v>
      </c>
      <c r="C26866" s="89">
        <f>LN(Table3[[#This Row],[Value]]/B26865)</f>
        <v>-1.0711933596646405E-3</v>
      </c>
      <c r="D26866" s="89"/>
      <c r="E26866" s="89"/>
      <c r="F26866" s="89">
        <f>Table3[[#This Row],[Yield]]/100*(1+F26865)</f>
        <v>0</v>
      </c>
    </row>
    <row r="26867" spans="1:6" x14ac:dyDescent="0.2">
      <c r="A26867" s="88">
        <v>34208</v>
      </c>
      <c r="B26867" s="89">
        <v>3640.63</v>
      </c>
      <c r="C26867" s="89">
        <f>LN(Table3[[#This Row],[Value]]/B26866)</f>
        <v>-2.0716695044228142E-3</v>
      </c>
      <c r="D26867" s="89"/>
      <c r="E26867" s="89"/>
      <c r="F26867" s="89">
        <f>Table3[[#This Row],[Yield]]/100*(1+F26866)</f>
        <v>0</v>
      </c>
    </row>
    <row r="26868" spans="1:6" x14ac:dyDescent="0.2">
      <c r="A26868" s="88">
        <v>34211</v>
      </c>
      <c r="B26868" s="89">
        <v>3643.99</v>
      </c>
      <c r="C26868" s="89">
        <f>LN(Table3[[#This Row],[Value]]/B26867)</f>
        <v>9.2249156120084491E-4</v>
      </c>
      <c r="D26868" s="89"/>
      <c r="E26868" s="89"/>
      <c r="F26868" s="89">
        <f>Table3[[#This Row],[Yield]]/100*(1+F26867)</f>
        <v>0</v>
      </c>
    </row>
    <row r="26869" spans="1:6" x14ac:dyDescent="0.2">
      <c r="A26869" s="88">
        <v>34212</v>
      </c>
      <c r="B26869" s="89">
        <v>3651.25</v>
      </c>
      <c r="C26869" s="89">
        <f>LN(Table3[[#This Row],[Value]]/B26868)</f>
        <v>1.9903395629694109E-3</v>
      </c>
      <c r="D26869" s="89"/>
      <c r="E26869" s="89"/>
      <c r="F26869" s="89">
        <f>Table3[[#This Row],[Yield]]/100*(1+F26868)</f>
        <v>0</v>
      </c>
    </row>
    <row r="26870" spans="1:6" x14ac:dyDescent="0.2">
      <c r="A26870" s="88">
        <v>34213</v>
      </c>
      <c r="B26870" s="89">
        <v>3645.1</v>
      </c>
      <c r="C26870" s="89">
        <f>LN(Table3[[#This Row],[Value]]/B26869)</f>
        <v>-1.6857747932709337E-3</v>
      </c>
      <c r="D26870" s="89"/>
      <c r="E26870" s="89"/>
      <c r="F26870" s="89">
        <f>Table3[[#This Row],[Yield]]/100*(1+F26869)</f>
        <v>0</v>
      </c>
    </row>
    <row r="26871" spans="1:6" x14ac:dyDescent="0.2">
      <c r="A26871" s="88">
        <v>34214</v>
      </c>
      <c r="B26871" s="89">
        <v>3626.1</v>
      </c>
      <c r="C26871" s="89">
        <f>LN(Table3[[#This Row],[Value]]/B26870)</f>
        <v>-5.2261093751588559E-3</v>
      </c>
      <c r="D26871" s="89"/>
      <c r="E26871" s="89"/>
      <c r="F26871" s="89">
        <f>Table3[[#This Row],[Yield]]/100*(1+F26870)</f>
        <v>0</v>
      </c>
    </row>
    <row r="26872" spans="1:6" x14ac:dyDescent="0.2">
      <c r="A26872" s="88">
        <v>34215</v>
      </c>
      <c r="B26872" s="89">
        <v>3633.93</v>
      </c>
      <c r="C26872" s="89">
        <f>LN(Table3[[#This Row],[Value]]/B26871)</f>
        <v>2.1570167164322758E-3</v>
      </c>
      <c r="D26872" s="89"/>
      <c r="E26872" s="89"/>
      <c r="F26872" s="89">
        <f>Table3[[#This Row],[Yield]]/100*(1+F26871)</f>
        <v>0</v>
      </c>
    </row>
    <row r="26873" spans="1:6" x14ac:dyDescent="0.2">
      <c r="A26873" s="88">
        <v>34219</v>
      </c>
      <c r="B26873" s="89">
        <v>3607.1</v>
      </c>
      <c r="C26873" s="89">
        <f>LN(Table3[[#This Row],[Value]]/B26872)</f>
        <v>-7.410581860461448E-3</v>
      </c>
      <c r="D26873" s="89"/>
      <c r="E26873" s="89"/>
      <c r="F26873" s="89">
        <f>Table3[[#This Row],[Yield]]/100*(1+F26872)</f>
        <v>0</v>
      </c>
    </row>
    <row r="26874" spans="1:6" x14ac:dyDescent="0.2">
      <c r="A26874" s="88">
        <v>34220</v>
      </c>
      <c r="B26874" s="89">
        <v>3588.93</v>
      </c>
      <c r="C26874" s="89">
        <f>LN(Table3[[#This Row],[Value]]/B26873)</f>
        <v>-5.0500174722134562E-3</v>
      </c>
      <c r="D26874" s="89"/>
      <c r="E26874" s="89"/>
      <c r="F26874" s="89">
        <f>Table3[[#This Row],[Yield]]/100*(1+F26873)</f>
        <v>0</v>
      </c>
    </row>
    <row r="26875" spans="1:6" x14ac:dyDescent="0.2">
      <c r="A26875" s="88">
        <v>34221</v>
      </c>
      <c r="B26875" s="89">
        <v>3589.49</v>
      </c>
      <c r="C26875" s="89">
        <f>LN(Table3[[#This Row],[Value]]/B26874)</f>
        <v>1.5602319204959447E-4</v>
      </c>
      <c r="D26875" s="89"/>
      <c r="E26875" s="89"/>
      <c r="F26875" s="89">
        <f>Table3[[#This Row],[Yield]]/100*(1+F26874)</f>
        <v>0</v>
      </c>
    </row>
    <row r="26876" spans="1:6" x14ac:dyDescent="0.2">
      <c r="A26876" s="88">
        <v>34222</v>
      </c>
      <c r="B26876" s="89">
        <v>3621.63</v>
      </c>
      <c r="C26876" s="89">
        <f>LN(Table3[[#This Row],[Value]]/B26875)</f>
        <v>8.9140696096559526E-3</v>
      </c>
      <c r="D26876" s="89"/>
      <c r="E26876" s="89"/>
      <c r="F26876" s="89">
        <f>Table3[[#This Row],[Yield]]/100*(1+F26875)</f>
        <v>0</v>
      </c>
    </row>
    <row r="26877" spans="1:6" x14ac:dyDescent="0.2">
      <c r="A26877" s="88">
        <v>34225</v>
      </c>
      <c r="B26877" s="89">
        <v>3634.21</v>
      </c>
      <c r="C26877" s="89">
        <f>LN(Table3[[#This Row],[Value]]/B26876)</f>
        <v>3.4675551294111148E-3</v>
      </c>
      <c r="D26877" s="89"/>
      <c r="E26877" s="89"/>
      <c r="F26877" s="89">
        <f>Table3[[#This Row],[Yield]]/100*(1+F26876)</f>
        <v>0</v>
      </c>
    </row>
    <row r="26878" spans="1:6" x14ac:dyDescent="0.2">
      <c r="A26878" s="88">
        <v>34226</v>
      </c>
      <c r="B26878" s="89">
        <v>3615.76</v>
      </c>
      <c r="C26878" s="89">
        <f>LN(Table3[[#This Row],[Value]]/B26877)</f>
        <v>-5.0896872204411981E-3</v>
      </c>
      <c r="D26878" s="89"/>
      <c r="E26878" s="89"/>
      <c r="F26878" s="89">
        <f>Table3[[#This Row],[Yield]]/100*(1+F26877)</f>
        <v>0</v>
      </c>
    </row>
    <row r="26879" spans="1:6" x14ac:dyDescent="0.2">
      <c r="A26879" s="88">
        <v>34227</v>
      </c>
      <c r="B26879" s="89">
        <v>3633.65</v>
      </c>
      <c r="C26879" s="89">
        <f>LN(Table3[[#This Row],[Value]]/B26878)</f>
        <v>4.9355840866142191E-3</v>
      </c>
      <c r="D26879" s="89"/>
      <c r="E26879" s="89"/>
      <c r="F26879" s="89">
        <f>Table3[[#This Row],[Yield]]/100*(1+F26878)</f>
        <v>0</v>
      </c>
    </row>
    <row r="26880" spans="1:6" x14ac:dyDescent="0.2">
      <c r="A26880" s="88">
        <v>34228</v>
      </c>
      <c r="B26880" s="89">
        <v>3630.85</v>
      </c>
      <c r="C26880" s="89">
        <f>LN(Table3[[#This Row],[Value]]/B26879)</f>
        <v>-7.7087208717926113E-4</v>
      </c>
      <c r="D26880" s="89"/>
      <c r="E26880" s="89"/>
      <c r="F26880" s="89">
        <f>Table3[[#This Row],[Yield]]/100*(1+F26879)</f>
        <v>0</v>
      </c>
    </row>
    <row r="26881" spans="1:6" x14ac:dyDescent="0.2">
      <c r="A26881" s="88">
        <v>34229</v>
      </c>
      <c r="B26881" s="89">
        <v>3613.25</v>
      </c>
      <c r="C26881" s="89">
        <f>LN(Table3[[#This Row],[Value]]/B26880)</f>
        <v>-4.8591362984371448E-3</v>
      </c>
      <c r="D26881" s="89"/>
      <c r="E26881" s="89"/>
      <c r="F26881" s="89">
        <f>Table3[[#This Row],[Yield]]/100*(1+F26880)</f>
        <v>0</v>
      </c>
    </row>
    <row r="26882" spans="1:6" x14ac:dyDescent="0.2">
      <c r="A26882" s="88">
        <v>34232</v>
      </c>
      <c r="B26882" s="89">
        <v>3575.8</v>
      </c>
      <c r="C26882" s="89">
        <f>LN(Table3[[#This Row],[Value]]/B26881)</f>
        <v>-1.0418717011231588E-2</v>
      </c>
      <c r="D26882" s="89"/>
      <c r="E26882" s="89"/>
      <c r="F26882" s="89">
        <f>Table3[[#This Row],[Yield]]/100*(1+F26881)</f>
        <v>0</v>
      </c>
    </row>
    <row r="26883" spans="1:6" x14ac:dyDescent="0.2">
      <c r="A26883" s="88">
        <v>34233</v>
      </c>
      <c r="B26883" s="89">
        <v>3537.24</v>
      </c>
      <c r="C26883" s="89">
        <f>LN(Table3[[#This Row],[Value]]/B26882)</f>
        <v>-1.0842165300569842E-2</v>
      </c>
      <c r="D26883" s="89"/>
      <c r="E26883" s="89"/>
      <c r="F26883" s="89">
        <f>Table3[[#This Row],[Yield]]/100*(1+F26882)</f>
        <v>0</v>
      </c>
    </row>
    <row r="26884" spans="1:6" x14ac:dyDescent="0.2">
      <c r="A26884" s="88">
        <v>34234</v>
      </c>
      <c r="B26884" s="89">
        <v>3547.02</v>
      </c>
      <c r="C26884" s="89">
        <f>LN(Table3[[#This Row],[Value]]/B26883)</f>
        <v>2.7610523083788766E-3</v>
      </c>
      <c r="D26884" s="89"/>
      <c r="E26884" s="89"/>
      <c r="F26884" s="89">
        <f>Table3[[#This Row],[Yield]]/100*(1+F26883)</f>
        <v>0</v>
      </c>
    </row>
    <row r="26885" spans="1:6" x14ac:dyDescent="0.2">
      <c r="A26885" s="88">
        <v>34235</v>
      </c>
      <c r="B26885" s="89">
        <v>3539.75</v>
      </c>
      <c r="C26885" s="89">
        <f>LN(Table3[[#This Row],[Value]]/B26884)</f>
        <v>-2.0517111604486868E-3</v>
      </c>
      <c r="D26885" s="89"/>
      <c r="E26885" s="89"/>
      <c r="F26885" s="89">
        <f>Table3[[#This Row],[Yield]]/100*(1+F26884)</f>
        <v>0</v>
      </c>
    </row>
    <row r="26886" spans="1:6" x14ac:dyDescent="0.2">
      <c r="A26886" s="88">
        <v>34236</v>
      </c>
      <c r="B26886" s="89">
        <v>3543.11</v>
      </c>
      <c r="C26886" s="89">
        <f>LN(Table3[[#This Row],[Value]]/B26885)</f>
        <v>9.4876935363573476E-4</v>
      </c>
      <c r="D26886" s="89"/>
      <c r="E26886" s="89"/>
      <c r="F26886" s="89">
        <f>Table3[[#This Row],[Yield]]/100*(1+F26885)</f>
        <v>0</v>
      </c>
    </row>
    <row r="26887" spans="1:6" x14ac:dyDescent="0.2">
      <c r="A26887" s="88">
        <v>34239</v>
      </c>
      <c r="B26887" s="89">
        <v>3567.7</v>
      </c>
      <c r="C26887" s="89">
        <f>LN(Table3[[#This Row],[Value]]/B26886)</f>
        <v>6.9162579287136705E-3</v>
      </c>
      <c r="D26887" s="89"/>
      <c r="E26887" s="89"/>
      <c r="F26887" s="89">
        <f>Table3[[#This Row],[Yield]]/100*(1+F26886)</f>
        <v>0</v>
      </c>
    </row>
    <row r="26888" spans="1:6" x14ac:dyDescent="0.2">
      <c r="A26888" s="88">
        <v>34240</v>
      </c>
      <c r="B26888" s="89">
        <v>3566.02</v>
      </c>
      <c r="C26888" s="89">
        <f>LN(Table3[[#This Row],[Value]]/B26887)</f>
        <v>-4.710025151135584E-4</v>
      </c>
      <c r="D26888" s="89"/>
      <c r="E26888" s="89"/>
      <c r="F26888" s="89">
        <f>Table3[[#This Row],[Yield]]/100*(1+F26887)</f>
        <v>0</v>
      </c>
    </row>
    <row r="26889" spans="1:6" x14ac:dyDescent="0.2">
      <c r="A26889" s="88">
        <v>34241</v>
      </c>
      <c r="B26889" s="89">
        <v>3566.3</v>
      </c>
      <c r="C26889" s="89">
        <f>LN(Table3[[#This Row],[Value]]/B26888)</f>
        <v>7.8515826587799512E-5</v>
      </c>
      <c r="D26889" s="89"/>
      <c r="E26889" s="89"/>
      <c r="F26889" s="89">
        <f>Table3[[#This Row],[Yield]]/100*(1+F26888)</f>
        <v>0</v>
      </c>
    </row>
    <row r="26890" spans="1:6" x14ac:dyDescent="0.2">
      <c r="A26890" s="88">
        <v>34242</v>
      </c>
      <c r="B26890" s="89">
        <v>3555.12</v>
      </c>
      <c r="C26890" s="89">
        <f>LN(Table3[[#This Row],[Value]]/B26889)</f>
        <v>-3.1398258169972166E-3</v>
      </c>
      <c r="D26890" s="89"/>
      <c r="E26890" s="89"/>
      <c r="F26890" s="89">
        <f>Table3[[#This Row],[Yield]]/100*(1+F26889)</f>
        <v>0</v>
      </c>
    </row>
    <row r="26891" spans="1:6" x14ac:dyDescent="0.2">
      <c r="A26891" s="88">
        <v>34243</v>
      </c>
      <c r="B26891" s="89">
        <v>3581.11</v>
      </c>
      <c r="C26891" s="89">
        <f>LN(Table3[[#This Row],[Value]]/B26890)</f>
        <v>7.2839902613748729E-3</v>
      </c>
      <c r="D26891" s="89"/>
      <c r="E26891" s="89"/>
      <c r="F26891" s="89">
        <f>Table3[[#This Row],[Yield]]/100*(1+F26890)</f>
        <v>0</v>
      </c>
    </row>
    <row r="26892" spans="1:6" x14ac:dyDescent="0.2">
      <c r="A26892" s="88">
        <v>34246</v>
      </c>
      <c r="B26892" s="89">
        <v>3577.76</v>
      </c>
      <c r="C26892" s="89">
        <f>LN(Table3[[#This Row],[Value]]/B26891)</f>
        <v>-9.3590196344548609E-4</v>
      </c>
      <c r="D26892" s="89"/>
      <c r="E26892" s="89"/>
      <c r="F26892" s="89">
        <f>Table3[[#This Row],[Yield]]/100*(1+F26891)</f>
        <v>0</v>
      </c>
    </row>
    <row r="26893" spans="1:6" x14ac:dyDescent="0.2">
      <c r="A26893" s="88">
        <v>34247</v>
      </c>
      <c r="B26893" s="89">
        <v>3587.26</v>
      </c>
      <c r="C26893" s="89">
        <f>LN(Table3[[#This Row],[Value]]/B26892)</f>
        <v>2.6517736355022277E-3</v>
      </c>
      <c r="D26893" s="89"/>
      <c r="E26893" s="89"/>
      <c r="F26893" s="89">
        <f>Table3[[#This Row],[Yield]]/100*(1+F26892)</f>
        <v>0</v>
      </c>
    </row>
    <row r="26894" spans="1:6" x14ac:dyDescent="0.2">
      <c r="A26894" s="88">
        <v>34248</v>
      </c>
      <c r="B26894" s="89">
        <v>3598.99</v>
      </c>
      <c r="C26894" s="89">
        <f>LN(Table3[[#This Row],[Value]]/B26893)</f>
        <v>3.264570650235458E-3</v>
      </c>
      <c r="D26894" s="89"/>
      <c r="E26894" s="89"/>
      <c r="F26894" s="89">
        <f>Table3[[#This Row],[Yield]]/100*(1+F26893)</f>
        <v>0</v>
      </c>
    </row>
    <row r="26895" spans="1:6" x14ac:dyDescent="0.2">
      <c r="A26895" s="88">
        <v>34249</v>
      </c>
      <c r="B26895" s="89">
        <v>3583.63</v>
      </c>
      <c r="C26895" s="89">
        <f>LN(Table3[[#This Row],[Value]]/B26894)</f>
        <v>-4.2769973671603475E-3</v>
      </c>
      <c r="D26895" s="89"/>
      <c r="E26895" s="89"/>
      <c r="F26895" s="89">
        <f>Table3[[#This Row],[Yield]]/100*(1+F26894)</f>
        <v>0</v>
      </c>
    </row>
    <row r="26896" spans="1:6" x14ac:dyDescent="0.2">
      <c r="A26896" s="88">
        <v>34250</v>
      </c>
      <c r="B26896" s="89">
        <v>3584.74</v>
      </c>
      <c r="C26896" s="89">
        <f>LN(Table3[[#This Row],[Value]]/B26895)</f>
        <v>3.0969383803331038E-4</v>
      </c>
      <c r="D26896" s="89"/>
      <c r="E26896" s="89"/>
      <c r="F26896" s="89">
        <f>Table3[[#This Row],[Yield]]/100*(1+F26895)</f>
        <v>0</v>
      </c>
    </row>
    <row r="26897" spans="1:6" x14ac:dyDescent="0.2">
      <c r="A26897" s="88">
        <v>34253</v>
      </c>
      <c r="B26897" s="89">
        <v>3593.41</v>
      </c>
      <c r="C26897" s="89">
        <f>LN(Table3[[#This Row],[Value]]/B26896)</f>
        <v>2.4156653778770829E-3</v>
      </c>
      <c r="D26897" s="89"/>
      <c r="E26897" s="89"/>
      <c r="F26897" s="89">
        <f>Table3[[#This Row],[Yield]]/100*(1+F26896)</f>
        <v>0</v>
      </c>
    </row>
    <row r="26898" spans="1:6" x14ac:dyDescent="0.2">
      <c r="A26898" s="88">
        <v>34254</v>
      </c>
      <c r="B26898" s="89">
        <v>3593.13</v>
      </c>
      <c r="C26898" s="89">
        <f>LN(Table3[[#This Row],[Value]]/B26897)</f>
        <v>-7.7923451380370397E-5</v>
      </c>
      <c r="D26898" s="89"/>
      <c r="E26898" s="89"/>
      <c r="F26898" s="89">
        <f>Table3[[#This Row],[Yield]]/100*(1+F26897)</f>
        <v>0</v>
      </c>
    </row>
    <row r="26899" spans="1:6" x14ac:dyDescent="0.2">
      <c r="A26899" s="88">
        <v>34255</v>
      </c>
      <c r="B26899" s="89">
        <v>3603.19</v>
      </c>
      <c r="C26899" s="89">
        <f>LN(Table3[[#This Row],[Value]]/B26898)</f>
        <v>2.7958752676875069E-3</v>
      </c>
      <c r="D26899" s="89"/>
      <c r="E26899" s="89"/>
      <c r="F26899" s="89">
        <f>Table3[[#This Row],[Yield]]/100*(1+F26898)</f>
        <v>0</v>
      </c>
    </row>
    <row r="26900" spans="1:6" x14ac:dyDescent="0.2">
      <c r="A26900" s="88">
        <v>34256</v>
      </c>
      <c r="B26900" s="89">
        <v>3621.63</v>
      </c>
      <c r="C26900" s="89">
        <f>LN(Table3[[#This Row],[Value]]/B26899)</f>
        <v>5.1046365283532701E-3</v>
      </c>
      <c r="D26900" s="89"/>
      <c r="E26900" s="89"/>
      <c r="F26900" s="89">
        <f>Table3[[#This Row],[Yield]]/100*(1+F26899)</f>
        <v>0</v>
      </c>
    </row>
    <row r="26901" spans="1:6" x14ac:dyDescent="0.2">
      <c r="A26901" s="88">
        <v>34257</v>
      </c>
      <c r="B26901" s="89">
        <v>3629.73</v>
      </c>
      <c r="C26901" s="89">
        <f>LN(Table3[[#This Row],[Value]]/B26900)</f>
        <v>2.2340646082816382E-3</v>
      </c>
      <c r="D26901" s="89"/>
      <c r="E26901" s="89"/>
      <c r="F26901" s="89">
        <f>Table3[[#This Row],[Yield]]/100*(1+F26900)</f>
        <v>0</v>
      </c>
    </row>
    <row r="26902" spans="1:6" x14ac:dyDescent="0.2">
      <c r="A26902" s="88">
        <v>34260</v>
      </c>
      <c r="B26902" s="89">
        <v>3642.31</v>
      </c>
      <c r="C26902" s="89">
        <f>LN(Table3[[#This Row],[Value]]/B26901)</f>
        <v>3.4598304049466744E-3</v>
      </c>
      <c r="D26902" s="89"/>
      <c r="E26902" s="89"/>
      <c r="F26902" s="89">
        <f>Table3[[#This Row],[Yield]]/100*(1+F26901)</f>
        <v>0</v>
      </c>
    </row>
    <row r="26903" spans="1:6" x14ac:dyDescent="0.2">
      <c r="A26903" s="88">
        <v>34261</v>
      </c>
      <c r="B26903" s="89">
        <v>3635.32</v>
      </c>
      <c r="C26903" s="89">
        <f>LN(Table3[[#This Row],[Value]]/B26902)</f>
        <v>-1.9209556268910421E-3</v>
      </c>
      <c r="D26903" s="89"/>
      <c r="E26903" s="89"/>
      <c r="F26903" s="89">
        <f>Table3[[#This Row],[Yield]]/100*(1+F26902)</f>
        <v>0</v>
      </c>
    </row>
    <row r="26904" spans="1:6" x14ac:dyDescent="0.2">
      <c r="A26904" s="88">
        <v>34262</v>
      </c>
      <c r="B26904" s="89">
        <v>3645.1</v>
      </c>
      <c r="C26904" s="89">
        <f>LN(Table3[[#This Row],[Value]]/B26903)</f>
        <v>2.6866598033586349E-3</v>
      </c>
      <c r="D26904" s="89"/>
      <c r="E26904" s="89"/>
      <c r="F26904" s="89">
        <f>Table3[[#This Row],[Yield]]/100*(1+F26903)</f>
        <v>0</v>
      </c>
    </row>
    <row r="26905" spans="1:6" x14ac:dyDescent="0.2">
      <c r="A26905" s="88">
        <v>34263</v>
      </c>
      <c r="B26905" s="89">
        <v>3636.16</v>
      </c>
      <c r="C26905" s="89">
        <f>LN(Table3[[#This Row],[Value]]/B26904)</f>
        <v>-2.4556201790355376E-3</v>
      </c>
      <c r="D26905" s="89"/>
      <c r="E26905" s="89"/>
      <c r="F26905" s="89">
        <f>Table3[[#This Row],[Yield]]/100*(1+F26904)</f>
        <v>0</v>
      </c>
    </row>
    <row r="26906" spans="1:6" x14ac:dyDescent="0.2">
      <c r="A26906" s="88">
        <v>34264</v>
      </c>
      <c r="B26906" s="89">
        <v>3649.3</v>
      </c>
      <c r="C26906" s="89">
        <f>LN(Table3[[#This Row],[Value]]/B26905)</f>
        <v>3.6071886326817528E-3</v>
      </c>
      <c r="D26906" s="89"/>
      <c r="E26906" s="89"/>
      <c r="F26906" s="89">
        <f>Table3[[#This Row],[Yield]]/100*(1+F26905)</f>
        <v>0</v>
      </c>
    </row>
    <row r="26907" spans="1:6" x14ac:dyDescent="0.2">
      <c r="A26907" s="88">
        <v>34267</v>
      </c>
      <c r="B26907" s="89">
        <v>3673.61</v>
      </c>
      <c r="C26907" s="89">
        <f>LN(Table3[[#This Row],[Value]]/B26906)</f>
        <v>6.6394614445971379E-3</v>
      </c>
      <c r="D26907" s="89"/>
      <c r="E26907" s="89"/>
      <c r="F26907" s="89">
        <f>Table3[[#This Row],[Yield]]/100*(1+F26906)</f>
        <v>0</v>
      </c>
    </row>
    <row r="26908" spans="1:6" x14ac:dyDescent="0.2">
      <c r="A26908" s="88">
        <v>34268</v>
      </c>
      <c r="B26908" s="89">
        <v>3672.49</v>
      </c>
      <c r="C26908" s="89">
        <f>LN(Table3[[#This Row],[Value]]/B26907)</f>
        <v>-3.0492370337409407E-4</v>
      </c>
      <c r="D26908" s="89"/>
      <c r="E26908" s="89"/>
      <c r="F26908" s="89">
        <f>Table3[[#This Row],[Yield]]/100*(1+F26907)</f>
        <v>0</v>
      </c>
    </row>
    <row r="26909" spans="1:6" x14ac:dyDescent="0.2">
      <c r="A26909" s="88">
        <v>34269</v>
      </c>
      <c r="B26909" s="89">
        <v>3664.66</v>
      </c>
      <c r="C26909" s="89">
        <f>LN(Table3[[#This Row],[Value]]/B26908)</f>
        <v>-2.1343445268027323E-3</v>
      </c>
      <c r="D26909" s="89"/>
      <c r="E26909" s="89"/>
      <c r="F26909" s="89">
        <f>Table3[[#This Row],[Yield]]/100*(1+F26908)</f>
        <v>0</v>
      </c>
    </row>
    <row r="26910" spans="1:6" x14ac:dyDescent="0.2">
      <c r="A26910" s="88">
        <v>34270</v>
      </c>
      <c r="B26910" s="89">
        <v>3687.86</v>
      </c>
      <c r="C26910" s="89">
        <f>LN(Table3[[#This Row],[Value]]/B26909)</f>
        <v>6.3107824247561851E-3</v>
      </c>
      <c r="D26910" s="89"/>
      <c r="E26910" s="89"/>
      <c r="F26910" s="89">
        <f>Table3[[#This Row],[Yield]]/100*(1+F26909)</f>
        <v>0</v>
      </c>
    </row>
    <row r="26911" spans="1:6" x14ac:dyDescent="0.2">
      <c r="A26911" s="88">
        <v>34271</v>
      </c>
      <c r="B26911" s="89">
        <v>3680.59</v>
      </c>
      <c r="C26911" s="89">
        <f>LN(Table3[[#This Row],[Value]]/B26910)</f>
        <v>-1.973278602422697E-3</v>
      </c>
      <c r="D26911" s="89"/>
      <c r="E26911" s="89"/>
      <c r="F26911" s="89">
        <f>Table3[[#This Row],[Yield]]/100*(1+F26910)</f>
        <v>0</v>
      </c>
    </row>
    <row r="26912" spans="1:6" x14ac:dyDescent="0.2">
      <c r="A26912" s="88">
        <v>34274</v>
      </c>
      <c r="B26912" s="89">
        <v>3692.61</v>
      </c>
      <c r="C26912" s="89">
        <f>LN(Table3[[#This Row],[Value]]/B26911)</f>
        <v>3.2604596778368251E-3</v>
      </c>
      <c r="D26912" s="89"/>
      <c r="E26912" s="89"/>
      <c r="F26912" s="89">
        <f>Table3[[#This Row],[Yield]]/100*(1+F26911)</f>
        <v>0</v>
      </c>
    </row>
    <row r="26913" spans="1:6" x14ac:dyDescent="0.2">
      <c r="A26913" s="88">
        <v>34275</v>
      </c>
      <c r="B26913" s="89">
        <v>3697.64</v>
      </c>
      <c r="C26913" s="89">
        <f>LN(Table3[[#This Row],[Value]]/B26912)</f>
        <v>1.3612532124677608E-3</v>
      </c>
      <c r="D26913" s="89"/>
      <c r="E26913" s="89"/>
      <c r="F26913" s="89">
        <f>Table3[[#This Row],[Yield]]/100*(1+F26912)</f>
        <v>0</v>
      </c>
    </row>
    <row r="26914" spans="1:6" x14ac:dyDescent="0.2">
      <c r="A26914" s="88">
        <v>34276</v>
      </c>
      <c r="B26914" s="89">
        <v>3661.87</v>
      </c>
      <c r="C26914" s="89">
        <f>LN(Table3[[#This Row],[Value]]/B26913)</f>
        <v>-9.7208324119835068E-3</v>
      </c>
      <c r="D26914" s="89"/>
      <c r="E26914" s="89"/>
      <c r="F26914" s="89">
        <f>Table3[[#This Row],[Yield]]/100*(1+F26913)</f>
        <v>0</v>
      </c>
    </row>
    <row r="26915" spans="1:6" x14ac:dyDescent="0.2">
      <c r="A26915" s="88">
        <v>34277</v>
      </c>
      <c r="B26915" s="89">
        <v>3624.98</v>
      </c>
      <c r="C26915" s="89">
        <f>LN(Table3[[#This Row],[Value]]/B26914)</f>
        <v>-1.0125174845224783E-2</v>
      </c>
      <c r="D26915" s="89"/>
      <c r="E26915" s="89"/>
      <c r="F26915" s="89">
        <f>Table3[[#This Row],[Yield]]/100*(1+F26914)</f>
        <v>0</v>
      </c>
    </row>
    <row r="26916" spans="1:6" x14ac:dyDescent="0.2">
      <c r="A26916" s="88">
        <v>34278</v>
      </c>
      <c r="B26916" s="89">
        <v>3643.43</v>
      </c>
      <c r="C26916" s="89">
        <f>LN(Table3[[#This Row],[Value]]/B26915)</f>
        <v>5.0767745977331963E-3</v>
      </c>
      <c r="D26916" s="89"/>
      <c r="E26916" s="89"/>
      <c r="F26916" s="89">
        <f>Table3[[#This Row],[Yield]]/100*(1+F26915)</f>
        <v>0</v>
      </c>
    </row>
    <row r="26917" spans="1:6" x14ac:dyDescent="0.2">
      <c r="A26917" s="88">
        <v>34281</v>
      </c>
      <c r="B26917" s="89">
        <v>3647.9</v>
      </c>
      <c r="C26917" s="89">
        <f>LN(Table3[[#This Row],[Value]]/B26916)</f>
        <v>1.2261139078879179E-3</v>
      </c>
      <c r="D26917" s="89"/>
      <c r="E26917" s="89"/>
      <c r="F26917" s="89">
        <f>Table3[[#This Row],[Yield]]/100*(1+F26916)</f>
        <v>0</v>
      </c>
    </row>
    <row r="26918" spans="1:6" x14ac:dyDescent="0.2">
      <c r="A26918" s="88">
        <v>34282</v>
      </c>
      <c r="B26918" s="89">
        <v>3640.07</v>
      </c>
      <c r="C26918" s="89">
        <f>LN(Table3[[#This Row],[Value]]/B26917)</f>
        <v>-2.1487473226885338E-3</v>
      </c>
      <c r="D26918" s="89"/>
      <c r="E26918" s="89"/>
      <c r="F26918" s="89">
        <f>Table3[[#This Row],[Yield]]/100*(1+F26917)</f>
        <v>0</v>
      </c>
    </row>
    <row r="26919" spans="1:6" x14ac:dyDescent="0.2">
      <c r="A26919" s="88">
        <v>34283</v>
      </c>
      <c r="B26919" s="89">
        <v>3663.55</v>
      </c>
      <c r="C26919" s="89">
        <f>LN(Table3[[#This Row],[Value]]/B26918)</f>
        <v>6.4297104424507288E-3</v>
      </c>
      <c r="D26919" s="89"/>
      <c r="E26919" s="89"/>
      <c r="F26919" s="89">
        <f>Table3[[#This Row],[Yield]]/100*(1+F26918)</f>
        <v>0</v>
      </c>
    </row>
    <row r="26920" spans="1:6" x14ac:dyDescent="0.2">
      <c r="A26920" s="88">
        <v>34284</v>
      </c>
      <c r="B26920" s="89">
        <v>3662.43</v>
      </c>
      <c r="C26920" s="89">
        <f>LN(Table3[[#This Row],[Value]]/B26919)</f>
        <v>-3.0576114287123556E-4</v>
      </c>
      <c r="D26920" s="89"/>
      <c r="E26920" s="89"/>
      <c r="F26920" s="89">
        <f>Table3[[#This Row],[Yield]]/100*(1+F26919)</f>
        <v>0</v>
      </c>
    </row>
    <row r="26921" spans="1:6" x14ac:dyDescent="0.2">
      <c r="A26921" s="88">
        <v>34285</v>
      </c>
      <c r="B26921" s="89">
        <v>3684.51</v>
      </c>
      <c r="C26921" s="89">
        <f>LN(Table3[[#This Row],[Value]]/B26920)</f>
        <v>6.0106837611488559E-3</v>
      </c>
      <c r="D26921" s="89"/>
      <c r="E26921" s="89"/>
      <c r="F26921" s="89">
        <f>Table3[[#This Row],[Yield]]/100*(1+F26920)</f>
        <v>0</v>
      </c>
    </row>
    <row r="26922" spans="1:6" x14ac:dyDescent="0.2">
      <c r="A26922" s="88">
        <v>34288</v>
      </c>
      <c r="B26922" s="89">
        <v>3677.52</v>
      </c>
      <c r="C26922" s="89">
        <f>LN(Table3[[#This Row],[Value]]/B26921)</f>
        <v>-1.898933337806235E-3</v>
      </c>
      <c r="D26922" s="89"/>
      <c r="E26922" s="89"/>
      <c r="F26922" s="89">
        <f>Table3[[#This Row],[Yield]]/100*(1+F26921)</f>
        <v>0</v>
      </c>
    </row>
    <row r="26923" spans="1:6" x14ac:dyDescent="0.2">
      <c r="A26923" s="88">
        <v>34289</v>
      </c>
      <c r="B26923" s="89">
        <v>3710.77</v>
      </c>
      <c r="C26923" s="89">
        <f>LN(Table3[[#This Row],[Value]]/B26922)</f>
        <v>9.0007902983273193E-3</v>
      </c>
      <c r="D26923" s="89"/>
      <c r="E26923" s="89"/>
      <c r="F26923" s="89">
        <f>Table3[[#This Row],[Yield]]/100*(1+F26922)</f>
        <v>0</v>
      </c>
    </row>
    <row r="26924" spans="1:6" x14ac:dyDescent="0.2">
      <c r="A26924" s="88">
        <v>34290</v>
      </c>
      <c r="B26924" s="89">
        <v>3704.35</v>
      </c>
      <c r="C26924" s="89">
        <f>LN(Table3[[#This Row],[Value]]/B26923)</f>
        <v>-1.7315974938126334E-3</v>
      </c>
      <c r="D26924" s="89"/>
      <c r="E26924" s="89"/>
      <c r="F26924" s="89">
        <f>Table3[[#This Row],[Yield]]/100*(1+F26923)</f>
        <v>0</v>
      </c>
    </row>
    <row r="26925" spans="1:6" x14ac:dyDescent="0.2">
      <c r="A26925" s="88">
        <v>34291</v>
      </c>
      <c r="B26925" s="89">
        <v>3685.34</v>
      </c>
      <c r="C26925" s="89">
        <f>LN(Table3[[#This Row],[Value]]/B26924)</f>
        <v>-5.1450174323363351E-3</v>
      </c>
      <c r="D26925" s="89"/>
      <c r="E26925" s="89"/>
      <c r="F26925" s="89">
        <f>Table3[[#This Row],[Yield]]/100*(1+F26924)</f>
        <v>0</v>
      </c>
    </row>
    <row r="26926" spans="1:6" x14ac:dyDescent="0.2">
      <c r="A26926" s="88">
        <v>34292</v>
      </c>
      <c r="B26926" s="89">
        <v>3694.01</v>
      </c>
      <c r="C26926" s="89">
        <f>LN(Table3[[#This Row],[Value]]/B26925)</f>
        <v>2.3498015378948162E-3</v>
      </c>
      <c r="D26926" s="89"/>
      <c r="E26926" s="89"/>
      <c r="F26926" s="89">
        <f>Table3[[#This Row],[Yield]]/100*(1+F26925)</f>
        <v>0</v>
      </c>
    </row>
    <row r="26927" spans="1:6" x14ac:dyDescent="0.2">
      <c r="A26927" s="88">
        <v>34295</v>
      </c>
      <c r="B26927" s="89">
        <v>3670.25</v>
      </c>
      <c r="C26927" s="89">
        <f>LN(Table3[[#This Row],[Value]]/B26926)</f>
        <v>-6.4528092285340314E-3</v>
      </c>
      <c r="D26927" s="89"/>
      <c r="E26927" s="89"/>
      <c r="F26927" s="89">
        <f>Table3[[#This Row],[Yield]]/100*(1+F26926)</f>
        <v>0</v>
      </c>
    </row>
    <row r="26928" spans="1:6" x14ac:dyDescent="0.2">
      <c r="A26928" s="88">
        <v>34296</v>
      </c>
      <c r="B26928" s="89">
        <v>3674.17</v>
      </c>
      <c r="C26928" s="89">
        <f>LN(Table3[[#This Row],[Value]]/B26927)</f>
        <v>1.0674771792025925E-3</v>
      </c>
      <c r="D26928" s="89"/>
      <c r="E26928" s="89"/>
      <c r="F26928" s="89">
        <f>Table3[[#This Row],[Yield]]/100*(1+F26927)</f>
        <v>0</v>
      </c>
    </row>
    <row r="26929" spans="1:6" x14ac:dyDescent="0.2">
      <c r="A26929" s="88">
        <v>34297</v>
      </c>
      <c r="B26929" s="89">
        <v>3687.58</v>
      </c>
      <c r="C26929" s="89">
        <f>LN(Table3[[#This Row],[Value]]/B26928)</f>
        <v>3.6431595292260991E-3</v>
      </c>
      <c r="D26929" s="89"/>
      <c r="E26929" s="89"/>
      <c r="F26929" s="89">
        <f>Table3[[#This Row],[Yield]]/100*(1+F26928)</f>
        <v>0</v>
      </c>
    </row>
    <row r="26930" spans="1:6" x14ac:dyDescent="0.2">
      <c r="A26930" s="88">
        <v>34299</v>
      </c>
      <c r="B26930" s="89">
        <v>3683.95</v>
      </c>
      <c r="C26930" s="89">
        <f>LN(Table3[[#This Row],[Value]]/B26929)</f>
        <v>-9.8487024902989143E-4</v>
      </c>
      <c r="D26930" s="89"/>
      <c r="E26930" s="89"/>
      <c r="F26930" s="89">
        <f>Table3[[#This Row],[Yield]]/100*(1+F26929)</f>
        <v>0</v>
      </c>
    </row>
    <row r="26931" spans="1:6" x14ac:dyDescent="0.2">
      <c r="A26931" s="88">
        <v>34302</v>
      </c>
      <c r="B26931" s="89">
        <v>3677.8</v>
      </c>
      <c r="C26931" s="89">
        <f>LN(Table3[[#This Row],[Value]]/B26930)</f>
        <v>-1.6707987722153685E-3</v>
      </c>
      <c r="D26931" s="89"/>
      <c r="E26931" s="89"/>
      <c r="F26931" s="89">
        <f>Table3[[#This Row],[Yield]]/100*(1+F26930)</f>
        <v>0</v>
      </c>
    </row>
    <row r="26932" spans="1:6" x14ac:dyDescent="0.2">
      <c r="A26932" s="88">
        <v>34303</v>
      </c>
      <c r="B26932" s="89">
        <v>3683.95</v>
      </c>
      <c r="C26932" s="89">
        <f>LN(Table3[[#This Row],[Value]]/B26931)</f>
        <v>1.6707987722153162E-3</v>
      </c>
      <c r="D26932" s="89"/>
      <c r="E26932" s="89"/>
      <c r="F26932" s="89">
        <f>Table3[[#This Row],[Yield]]/100*(1+F26931)</f>
        <v>0</v>
      </c>
    </row>
    <row r="26933" spans="1:6" x14ac:dyDescent="0.2">
      <c r="A26933" s="88">
        <v>34304</v>
      </c>
      <c r="B26933" s="89">
        <v>3697.08</v>
      </c>
      <c r="C26933" s="89">
        <f>LN(Table3[[#This Row],[Value]]/B26932)</f>
        <v>3.5577727904322095E-3</v>
      </c>
      <c r="D26933" s="89"/>
      <c r="E26933" s="89"/>
      <c r="F26933" s="89">
        <f>Table3[[#This Row],[Yield]]/100*(1+F26932)</f>
        <v>0</v>
      </c>
    </row>
    <row r="26934" spans="1:6" x14ac:dyDescent="0.2">
      <c r="A26934" s="88">
        <v>34305</v>
      </c>
      <c r="B26934" s="89">
        <v>3702.11</v>
      </c>
      <c r="C26934" s="89">
        <f>LN(Table3[[#This Row],[Value]]/B26933)</f>
        <v>1.3596084908874503E-3</v>
      </c>
      <c r="D26934" s="89"/>
      <c r="E26934" s="89"/>
      <c r="F26934" s="89">
        <f>Table3[[#This Row],[Yield]]/100*(1+F26933)</f>
        <v>0</v>
      </c>
    </row>
    <row r="26935" spans="1:6" x14ac:dyDescent="0.2">
      <c r="A26935" s="88">
        <v>34306</v>
      </c>
      <c r="B26935" s="89">
        <v>3704.07</v>
      </c>
      <c r="C26935" s="89">
        <f>LN(Table3[[#This Row],[Value]]/B26934)</f>
        <v>5.2928771532886703E-4</v>
      </c>
      <c r="D26935" s="89"/>
      <c r="E26935" s="89"/>
      <c r="F26935" s="89">
        <f>Table3[[#This Row],[Yield]]/100*(1+F26934)</f>
        <v>0</v>
      </c>
    </row>
    <row r="26936" spans="1:6" x14ac:dyDescent="0.2">
      <c r="A26936" s="88">
        <v>34309</v>
      </c>
      <c r="B26936" s="89">
        <v>3710.21</v>
      </c>
      <c r="C26936" s="89">
        <f>LN(Table3[[#This Row],[Value]]/B26935)</f>
        <v>1.656263697515868E-3</v>
      </c>
      <c r="D26936" s="89"/>
      <c r="E26936" s="89"/>
      <c r="F26936" s="89">
        <f>Table3[[#This Row],[Yield]]/100*(1+F26935)</f>
        <v>0</v>
      </c>
    </row>
    <row r="26937" spans="1:6" x14ac:dyDescent="0.2">
      <c r="A26937" s="88">
        <v>34310</v>
      </c>
      <c r="B26937" s="89">
        <v>3718.88</v>
      </c>
      <c r="C26937" s="89">
        <f>LN(Table3[[#This Row],[Value]]/B26936)</f>
        <v>2.3340688929844528E-3</v>
      </c>
      <c r="D26937" s="89"/>
      <c r="E26937" s="89"/>
      <c r="F26937" s="89">
        <f>Table3[[#This Row],[Yield]]/100*(1+F26936)</f>
        <v>0</v>
      </c>
    </row>
    <row r="26938" spans="1:6" x14ac:dyDescent="0.2">
      <c r="A26938" s="88">
        <v>34311</v>
      </c>
      <c r="B26938" s="89">
        <v>3734.53</v>
      </c>
      <c r="C26938" s="89">
        <f>LN(Table3[[#This Row],[Value]]/B26937)</f>
        <v>4.1994263026478348E-3</v>
      </c>
      <c r="D26938" s="89"/>
      <c r="E26938" s="89"/>
      <c r="F26938" s="89">
        <f>Table3[[#This Row],[Yield]]/100*(1+F26937)</f>
        <v>0</v>
      </c>
    </row>
    <row r="26939" spans="1:6" x14ac:dyDescent="0.2">
      <c r="A26939" s="88">
        <v>34312</v>
      </c>
      <c r="B26939" s="89">
        <v>3729.78</v>
      </c>
      <c r="C26939" s="89">
        <f>LN(Table3[[#This Row],[Value]]/B26938)</f>
        <v>-1.2727233036089467E-3</v>
      </c>
      <c r="D26939" s="89"/>
      <c r="E26939" s="89"/>
      <c r="F26939" s="89">
        <f>Table3[[#This Row],[Yield]]/100*(1+F26938)</f>
        <v>0</v>
      </c>
    </row>
    <row r="26940" spans="1:6" x14ac:dyDescent="0.2">
      <c r="A26940" s="88">
        <v>34313</v>
      </c>
      <c r="B26940" s="89">
        <v>3740.67</v>
      </c>
      <c r="C26940" s="89">
        <f>LN(Table3[[#This Row],[Value]]/B26939)</f>
        <v>2.9154890840091281E-3</v>
      </c>
      <c r="D26940" s="89"/>
      <c r="E26940" s="89"/>
      <c r="F26940" s="89">
        <f>Table3[[#This Row],[Yield]]/100*(1+F26939)</f>
        <v>0</v>
      </c>
    </row>
    <row r="26941" spans="1:6" x14ac:dyDescent="0.2">
      <c r="A26941" s="88">
        <v>34316</v>
      </c>
      <c r="B26941" s="89">
        <v>3764.43</v>
      </c>
      <c r="C26941" s="89">
        <f>LN(Table3[[#This Row],[Value]]/B26940)</f>
        <v>6.3317156012257046E-3</v>
      </c>
      <c r="D26941" s="89"/>
      <c r="E26941" s="89"/>
      <c r="F26941" s="89">
        <f>Table3[[#This Row],[Yield]]/100*(1+F26940)</f>
        <v>0</v>
      </c>
    </row>
    <row r="26942" spans="1:6" x14ac:dyDescent="0.2">
      <c r="A26942" s="88">
        <v>34317</v>
      </c>
      <c r="B26942" s="89">
        <v>3742.63</v>
      </c>
      <c r="C26942" s="89">
        <f>LN(Table3[[#This Row],[Value]]/B26941)</f>
        <v>-5.8078825209484531E-3</v>
      </c>
      <c r="D26942" s="89"/>
      <c r="E26942" s="89"/>
      <c r="F26942" s="89">
        <f>Table3[[#This Row],[Yield]]/100*(1+F26941)</f>
        <v>0</v>
      </c>
    </row>
    <row r="26943" spans="1:6" x14ac:dyDescent="0.2">
      <c r="A26943" s="88">
        <v>34318</v>
      </c>
      <c r="B26943" s="89">
        <v>3716.92</v>
      </c>
      <c r="C26943" s="89">
        <f>LN(Table3[[#This Row],[Value]]/B26942)</f>
        <v>-6.8932044971946327E-3</v>
      </c>
      <c r="D26943" s="89"/>
      <c r="E26943" s="89"/>
      <c r="F26943" s="89">
        <f>Table3[[#This Row],[Yield]]/100*(1+F26942)</f>
        <v>0</v>
      </c>
    </row>
    <row r="26944" spans="1:6" x14ac:dyDescent="0.2">
      <c r="A26944" s="88">
        <v>34319</v>
      </c>
      <c r="B26944" s="89">
        <v>3726.14</v>
      </c>
      <c r="C26944" s="89">
        <f>LN(Table3[[#This Row],[Value]]/B26943)</f>
        <v>2.4774769290980434E-3</v>
      </c>
      <c r="D26944" s="89"/>
      <c r="E26944" s="89"/>
      <c r="F26944" s="89">
        <f>Table3[[#This Row],[Yield]]/100*(1+F26943)</f>
        <v>0</v>
      </c>
    </row>
    <row r="26945" spans="1:6" x14ac:dyDescent="0.2">
      <c r="A26945" s="88">
        <v>34320</v>
      </c>
      <c r="B26945" s="89">
        <v>3751.57</v>
      </c>
      <c r="C26945" s="89">
        <f>LN(Table3[[#This Row],[Value]]/B26944)</f>
        <v>6.8015737533425741E-3</v>
      </c>
      <c r="D26945" s="89"/>
      <c r="E26945" s="89"/>
      <c r="F26945" s="89">
        <f>Table3[[#This Row],[Yield]]/100*(1+F26944)</f>
        <v>0</v>
      </c>
    </row>
    <row r="26946" spans="1:6" x14ac:dyDescent="0.2">
      <c r="A26946" s="88">
        <v>34323</v>
      </c>
      <c r="B26946" s="89">
        <v>3755.21</v>
      </c>
      <c r="C26946" s="89">
        <f>LN(Table3[[#This Row],[Value]]/B26945)</f>
        <v>9.6979005253454908E-4</v>
      </c>
      <c r="D26946" s="89"/>
      <c r="E26946" s="89"/>
      <c r="F26946" s="89">
        <f>Table3[[#This Row],[Yield]]/100*(1+F26945)</f>
        <v>0</v>
      </c>
    </row>
    <row r="26947" spans="1:6" x14ac:dyDescent="0.2">
      <c r="A26947" s="88">
        <v>34324</v>
      </c>
      <c r="B26947" s="89">
        <v>3745.15</v>
      </c>
      <c r="C26947" s="89">
        <f>LN(Table3[[#This Row],[Value]]/B26946)</f>
        <v>-2.6825395134796549E-3</v>
      </c>
      <c r="D26947" s="89"/>
      <c r="E26947" s="89"/>
      <c r="F26947" s="89">
        <f>Table3[[#This Row],[Yield]]/100*(1+F26946)</f>
        <v>0</v>
      </c>
    </row>
    <row r="26948" spans="1:6" x14ac:dyDescent="0.2">
      <c r="A26948" s="88">
        <v>34325</v>
      </c>
      <c r="B26948" s="89">
        <v>3762.19</v>
      </c>
      <c r="C26948" s="89">
        <f>LN(Table3[[#This Row],[Value]]/B26947)</f>
        <v>4.5395650824006095E-3</v>
      </c>
      <c r="D26948" s="89"/>
      <c r="E26948" s="89"/>
      <c r="F26948" s="89">
        <f>Table3[[#This Row],[Yield]]/100*(1+F26947)</f>
        <v>0</v>
      </c>
    </row>
    <row r="26949" spans="1:6" x14ac:dyDescent="0.2">
      <c r="A26949" s="88">
        <v>34326</v>
      </c>
      <c r="B26949" s="89">
        <v>3757.72</v>
      </c>
      <c r="C26949" s="89">
        <f>LN(Table3[[#This Row],[Value]]/B26948)</f>
        <v>-1.1888441554416119E-3</v>
      </c>
      <c r="D26949" s="89"/>
      <c r="E26949" s="89"/>
      <c r="F26949" s="89">
        <f>Table3[[#This Row],[Yield]]/100*(1+F26948)</f>
        <v>0</v>
      </c>
    </row>
    <row r="26950" spans="1:6" x14ac:dyDescent="0.2">
      <c r="A26950" s="88">
        <v>34330</v>
      </c>
      <c r="B26950" s="89">
        <v>3792.93</v>
      </c>
      <c r="C26950" s="89">
        <f>LN(Table3[[#This Row],[Value]]/B26949)</f>
        <v>9.3264169891263439E-3</v>
      </c>
      <c r="D26950" s="89"/>
      <c r="E26950" s="89"/>
      <c r="F26950" s="89">
        <f>Table3[[#This Row],[Yield]]/100*(1+F26949)</f>
        <v>0</v>
      </c>
    </row>
    <row r="26951" spans="1:6" x14ac:dyDescent="0.2">
      <c r="A26951" s="88">
        <v>34331</v>
      </c>
      <c r="B26951" s="89">
        <v>3793.77</v>
      </c>
      <c r="C26951" s="89">
        <f>LN(Table3[[#This Row],[Value]]/B26950)</f>
        <v>2.2144015274964404E-4</v>
      </c>
      <c r="D26951" s="89"/>
      <c r="E26951" s="89"/>
      <c r="F26951" s="89">
        <f>Table3[[#This Row],[Yield]]/100*(1+F26950)</f>
        <v>0</v>
      </c>
    </row>
    <row r="26952" spans="1:6" x14ac:dyDescent="0.2">
      <c r="A26952" s="88">
        <v>34332</v>
      </c>
      <c r="B26952" s="89">
        <v>3794.33</v>
      </c>
      <c r="C26952" s="89">
        <f>LN(Table3[[#This Row],[Value]]/B26951)</f>
        <v>1.4759953111236255E-4</v>
      </c>
      <c r="D26952" s="89"/>
      <c r="E26952" s="89"/>
      <c r="F26952" s="89">
        <f>Table3[[#This Row],[Yield]]/100*(1+F26951)</f>
        <v>0</v>
      </c>
    </row>
    <row r="26953" spans="1:6" x14ac:dyDescent="0.2">
      <c r="A26953" s="88">
        <v>34333</v>
      </c>
      <c r="B26953" s="89">
        <v>3775.88</v>
      </c>
      <c r="C26953" s="89">
        <f>LN(Table3[[#This Row],[Value]]/B26952)</f>
        <v>-4.8743790542999542E-3</v>
      </c>
      <c r="D26953" s="89"/>
      <c r="E26953" s="89"/>
      <c r="F26953" s="89">
        <f>Table3[[#This Row],[Yield]]/100*(1+F26952)</f>
        <v>0</v>
      </c>
    </row>
    <row r="26954" spans="1:6" x14ac:dyDescent="0.2">
      <c r="A26954" s="88">
        <v>34334</v>
      </c>
      <c r="B26954" s="89">
        <v>3754.09</v>
      </c>
      <c r="C26954" s="89">
        <f>LN(Table3[[#This Row],[Value]]/B26953)</f>
        <v>-5.7875558130404689E-3</v>
      </c>
      <c r="D26954" s="89"/>
      <c r="E26954" s="89"/>
      <c r="F26954" s="89">
        <f>Table3[[#This Row],[Yield]]/100*(1+F26953)</f>
        <v>0</v>
      </c>
    </row>
    <row r="26955" spans="1:6" x14ac:dyDescent="0.2">
      <c r="A26955" s="88">
        <v>34337</v>
      </c>
      <c r="B26955" s="89">
        <v>3756.6</v>
      </c>
      <c r="C26955" s="89">
        <f>LN(Table3[[#This Row],[Value]]/B26954)</f>
        <v>6.6838069296990107E-4</v>
      </c>
      <c r="D26955" s="89"/>
      <c r="E26955" s="89"/>
      <c r="F26955" s="89">
        <f>Table3[[#This Row],[Yield]]/100*(1+F26954)</f>
        <v>0</v>
      </c>
    </row>
    <row r="26956" spans="1:6" x14ac:dyDescent="0.2">
      <c r="A26956" s="88">
        <v>34338</v>
      </c>
      <c r="B26956" s="89">
        <v>3783.9</v>
      </c>
      <c r="C26956" s="89">
        <f>LN(Table3[[#This Row],[Value]]/B26955)</f>
        <v>7.240930781937392E-3</v>
      </c>
      <c r="D26956" s="89"/>
      <c r="E26956" s="89"/>
      <c r="F26956" s="89">
        <f>Table3[[#This Row],[Yield]]/100*(1+F26955)</f>
        <v>0</v>
      </c>
    </row>
    <row r="26957" spans="1:6" x14ac:dyDescent="0.2">
      <c r="A26957" s="88">
        <v>34339</v>
      </c>
      <c r="B26957" s="89">
        <v>3798.82</v>
      </c>
      <c r="C26957" s="89">
        <f>LN(Table3[[#This Row],[Value]]/B26956)</f>
        <v>3.9352684141507549E-3</v>
      </c>
      <c r="D26957" s="89"/>
      <c r="E26957" s="89"/>
      <c r="F26957" s="89">
        <f>Table3[[#This Row],[Yield]]/100*(1+F26956)</f>
        <v>0</v>
      </c>
    </row>
    <row r="26958" spans="1:6" x14ac:dyDescent="0.2">
      <c r="A26958" s="88">
        <v>34340</v>
      </c>
      <c r="B26958" s="89">
        <v>3803.88</v>
      </c>
      <c r="C26958" s="89">
        <f>LN(Table3[[#This Row],[Value]]/B26957)</f>
        <v>1.3311062509706699E-3</v>
      </c>
      <c r="D26958" s="89"/>
      <c r="E26958" s="89"/>
      <c r="F26958" s="89">
        <f>Table3[[#This Row],[Yield]]/100*(1+F26957)</f>
        <v>0</v>
      </c>
    </row>
    <row r="26959" spans="1:6" x14ac:dyDescent="0.2">
      <c r="A26959" s="88">
        <v>34341</v>
      </c>
      <c r="B26959" s="89">
        <v>3820.77</v>
      </c>
      <c r="C26959" s="89">
        <f>LN(Table3[[#This Row],[Value]]/B26958)</f>
        <v>4.4303745422303578E-3</v>
      </c>
      <c r="D26959" s="89"/>
      <c r="E26959" s="89"/>
      <c r="F26959" s="89">
        <f>Table3[[#This Row],[Yield]]/100*(1+F26958)</f>
        <v>0</v>
      </c>
    </row>
    <row r="26960" spans="1:6" x14ac:dyDescent="0.2">
      <c r="A26960" s="88">
        <v>34344</v>
      </c>
      <c r="B26960" s="89">
        <v>3865.51</v>
      </c>
      <c r="C26960" s="89">
        <f>LN(Table3[[#This Row],[Value]]/B26959)</f>
        <v>1.1641653776027296E-2</v>
      </c>
      <c r="D26960" s="89"/>
      <c r="E26960" s="89"/>
      <c r="F26960" s="89">
        <f>Table3[[#This Row],[Yield]]/100*(1+F26959)</f>
        <v>0</v>
      </c>
    </row>
    <row r="26961" spans="1:6" x14ac:dyDescent="0.2">
      <c r="A26961" s="88">
        <v>34345</v>
      </c>
      <c r="B26961" s="89">
        <v>3850.31</v>
      </c>
      <c r="C26961" s="89">
        <f>LN(Table3[[#This Row],[Value]]/B26960)</f>
        <v>-3.9399622238063745E-3</v>
      </c>
      <c r="D26961" s="89"/>
      <c r="E26961" s="89"/>
      <c r="F26961" s="89">
        <f>Table3[[#This Row],[Yield]]/100*(1+F26960)</f>
        <v>0</v>
      </c>
    </row>
    <row r="26962" spans="1:6" x14ac:dyDescent="0.2">
      <c r="A26962" s="88">
        <v>34346</v>
      </c>
      <c r="B26962" s="89">
        <v>3848.63</v>
      </c>
      <c r="C26962" s="89">
        <f>LN(Table3[[#This Row],[Value]]/B26961)</f>
        <v>-4.3642372239941765E-4</v>
      </c>
      <c r="D26962" s="89"/>
      <c r="E26962" s="89"/>
      <c r="F26962" s="89">
        <f>Table3[[#This Row],[Yield]]/100*(1+F26961)</f>
        <v>0</v>
      </c>
    </row>
    <row r="26963" spans="1:6" x14ac:dyDescent="0.2">
      <c r="A26963" s="88">
        <v>34347</v>
      </c>
      <c r="B26963" s="89">
        <v>3842.43</v>
      </c>
      <c r="C26963" s="89">
        <f>LN(Table3[[#This Row],[Value]]/B26962)</f>
        <v>-1.6122618580579713E-3</v>
      </c>
      <c r="D26963" s="89"/>
      <c r="E26963" s="89"/>
      <c r="F26963" s="89">
        <f>Table3[[#This Row],[Yield]]/100*(1+F26962)</f>
        <v>0</v>
      </c>
    </row>
    <row r="26964" spans="1:6" x14ac:dyDescent="0.2">
      <c r="A26964" s="88">
        <v>34348</v>
      </c>
      <c r="B26964" s="89">
        <v>3867.2</v>
      </c>
      <c r="C26964" s="89">
        <f>LN(Table3[[#This Row],[Value]]/B26963)</f>
        <v>6.425752008845831E-3</v>
      </c>
      <c r="D26964" s="89"/>
      <c r="E26964" s="89"/>
      <c r="F26964" s="89">
        <f>Table3[[#This Row],[Yield]]/100*(1+F26963)</f>
        <v>0</v>
      </c>
    </row>
    <row r="26965" spans="1:6" x14ac:dyDescent="0.2">
      <c r="A26965" s="88">
        <v>34351</v>
      </c>
      <c r="B26965" s="89">
        <v>3870.29</v>
      </c>
      <c r="C26965" s="89">
        <f>LN(Table3[[#This Row],[Value]]/B26964)</f>
        <v>7.9870866760889262E-4</v>
      </c>
      <c r="D26965" s="89"/>
      <c r="E26965" s="89"/>
      <c r="F26965" s="89">
        <f>Table3[[#This Row],[Yield]]/100*(1+F26964)</f>
        <v>0</v>
      </c>
    </row>
    <row r="26966" spans="1:6" x14ac:dyDescent="0.2">
      <c r="A26966" s="88">
        <v>34352</v>
      </c>
      <c r="B26966" s="89">
        <v>3870.29</v>
      </c>
      <c r="C26966" s="89">
        <f>LN(Table3[[#This Row],[Value]]/B26965)</f>
        <v>0</v>
      </c>
      <c r="D26966" s="89"/>
      <c r="E26966" s="89"/>
      <c r="F26966" s="89">
        <f>Table3[[#This Row],[Yield]]/100*(1+F26965)</f>
        <v>0</v>
      </c>
    </row>
    <row r="26967" spans="1:6" x14ac:dyDescent="0.2">
      <c r="A26967" s="88">
        <v>34353</v>
      </c>
      <c r="B26967" s="89">
        <v>3884.37</v>
      </c>
      <c r="C26967" s="89">
        <f>LN(Table3[[#This Row],[Value]]/B26966)</f>
        <v>3.6313688730532146E-3</v>
      </c>
      <c r="D26967" s="89"/>
      <c r="E26967" s="89"/>
      <c r="F26967" s="89">
        <f>Table3[[#This Row],[Yield]]/100*(1+F26966)</f>
        <v>0</v>
      </c>
    </row>
    <row r="26968" spans="1:6" x14ac:dyDescent="0.2">
      <c r="A26968" s="88">
        <v>34354</v>
      </c>
      <c r="B26968" s="89">
        <v>3891.96</v>
      </c>
      <c r="C26968" s="89">
        <f>LN(Table3[[#This Row],[Value]]/B26967)</f>
        <v>1.9520782709093933E-3</v>
      </c>
      <c r="D26968" s="89"/>
      <c r="E26968" s="89"/>
      <c r="F26968" s="89">
        <f>Table3[[#This Row],[Yield]]/100*(1+F26967)</f>
        <v>0</v>
      </c>
    </row>
    <row r="26969" spans="1:6" x14ac:dyDescent="0.2">
      <c r="A26969" s="88">
        <v>34355</v>
      </c>
      <c r="B26969" s="89">
        <v>3914.48</v>
      </c>
      <c r="C26969" s="89">
        <f>LN(Table3[[#This Row],[Value]]/B26968)</f>
        <v>5.7696113647770428E-3</v>
      </c>
      <c r="D26969" s="89"/>
      <c r="E26969" s="89"/>
      <c r="F26969" s="89">
        <f>Table3[[#This Row],[Yield]]/100*(1+F26968)</f>
        <v>0</v>
      </c>
    </row>
    <row r="26970" spans="1:6" x14ac:dyDescent="0.2">
      <c r="A26970" s="88">
        <v>34358</v>
      </c>
      <c r="B26970" s="89">
        <v>3912.79</v>
      </c>
      <c r="C26970" s="89">
        <f>LN(Table3[[#This Row],[Value]]/B26969)</f>
        <v>-4.3182361826314512E-4</v>
      </c>
      <c r="D26970" s="89"/>
      <c r="E26970" s="89"/>
      <c r="F26970" s="89">
        <f>Table3[[#This Row],[Yield]]/100*(1+F26969)</f>
        <v>0</v>
      </c>
    </row>
    <row r="26971" spans="1:6" x14ac:dyDescent="0.2">
      <c r="A26971" s="88">
        <v>34359</v>
      </c>
      <c r="B26971" s="89">
        <v>3895.34</v>
      </c>
      <c r="C26971" s="89">
        <f>LN(Table3[[#This Row],[Value]]/B26970)</f>
        <v>-4.4697076128978512E-3</v>
      </c>
      <c r="D26971" s="89"/>
      <c r="E26971" s="89"/>
      <c r="F26971" s="89">
        <f>Table3[[#This Row],[Yield]]/100*(1+F26970)</f>
        <v>0</v>
      </c>
    </row>
    <row r="26972" spans="1:6" x14ac:dyDescent="0.2">
      <c r="A26972" s="88">
        <v>34360</v>
      </c>
      <c r="B26972" s="89">
        <v>3908</v>
      </c>
      <c r="C26972" s="89">
        <f>LN(Table3[[#This Row],[Value]]/B26971)</f>
        <v>3.2447672682673805E-3</v>
      </c>
      <c r="D26972" s="89"/>
      <c r="E26972" s="89"/>
      <c r="F26972" s="89">
        <f>Table3[[#This Row],[Yield]]/100*(1+F26971)</f>
        <v>0</v>
      </c>
    </row>
    <row r="26973" spans="1:6" x14ac:dyDescent="0.2">
      <c r="A26973" s="88">
        <v>34361</v>
      </c>
      <c r="B26973" s="89">
        <v>3926.3</v>
      </c>
      <c r="C26973" s="89">
        <f>LN(Table3[[#This Row],[Value]]/B26972)</f>
        <v>4.6717724069312372E-3</v>
      </c>
      <c r="D26973" s="89"/>
      <c r="E26973" s="89"/>
      <c r="F26973" s="89">
        <f>Table3[[#This Row],[Yield]]/100*(1+F26972)</f>
        <v>0</v>
      </c>
    </row>
    <row r="26974" spans="1:6" x14ac:dyDescent="0.2">
      <c r="A26974" s="88">
        <v>34362</v>
      </c>
      <c r="B26974" s="89">
        <v>3945.43</v>
      </c>
      <c r="C26974" s="89">
        <f>LN(Table3[[#This Row],[Value]]/B26973)</f>
        <v>4.8604405030125853E-3</v>
      </c>
      <c r="D26974" s="89"/>
      <c r="E26974" s="89"/>
      <c r="F26974" s="89">
        <f>Table3[[#This Row],[Yield]]/100*(1+F26973)</f>
        <v>0</v>
      </c>
    </row>
    <row r="26975" spans="1:6" x14ac:dyDescent="0.2">
      <c r="A26975" s="88">
        <v>34365</v>
      </c>
      <c r="B26975" s="89">
        <v>3978.36</v>
      </c>
      <c r="C26975" s="89">
        <f>LN(Table3[[#This Row],[Value]]/B26974)</f>
        <v>8.3117269841836167E-3</v>
      </c>
      <c r="D26975" s="89"/>
      <c r="E26975" s="89"/>
      <c r="F26975" s="89">
        <f>Table3[[#This Row],[Yield]]/100*(1+F26974)</f>
        <v>0</v>
      </c>
    </row>
    <row r="26976" spans="1:6" x14ac:dyDescent="0.2">
      <c r="A26976" s="88">
        <v>34366</v>
      </c>
      <c r="B26976" s="89">
        <v>3964.01</v>
      </c>
      <c r="C26976" s="89">
        <f>LN(Table3[[#This Row],[Value]]/B26975)</f>
        <v>-3.6135349057651775E-3</v>
      </c>
      <c r="D26976" s="89"/>
      <c r="E26976" s="89"/>
      <c r="F26976" s="89">
        <f>Table3[[#This Row],[Yield]]/100*(1+F26975)</f>
        <v>0</v>
      </c>
    </row>
    <row r="26977" spans="1:6" x14ac:dyDescent="0.2">
      <c r="A26977" s="88">
        <v>34367</v>
      </c>
      <c r="B26977" s="89">
        <v>3975.54</v>
      </c>
      <c r="C26977" s="89">
        <f>LN(Table3[[#This Row],[Value]]/B26976)</f>
        <v>2.9044487673528991E-3</v>
      </c>
      <c r="D26977" s="89"/>
      <c r="E26977" s="89"/>
      <c r="F26977" s="89">
        <f>Table3[[#This Row],[Yield]]/100*(1+F26976)</f>
        <v>0</v>
      </c>
    </row>
    <row r="26978" spans="1:6" x14ac:dyDescent="0.2">
      <c r="A26978" s="88">
        <v>34368</v>
      </c>
      <c r="B26978" s="89">
        <v>3967.66</v>
      </c>
      <c r="C26978" s="89">
        <f>LN(Table3[[#This Row],[Value]]/B26977)</f>
        <v>-1.9840876687069703E-3</v>
      </c>
      <c r="D26978" s="89"/>
      <c r="E26978" s="89"/>
      <c r="F26978" s="89">
        <f>Table3[[#This Row],[Yield]]/100*(1+F26977)</f>
        <v>0</v>
      </c>
    </row>
    <row r="26979" spans="1:6" x14ac:dyDescent="0.2">
      <c r="A26979" s="88">
        <v>34369</v>
      </c>
      <c r="B26979" s="89">
        <v>3871.42</v>
      </c>
      <c r="C26979" s="89">
        <f>LN(Table3[[#This Row],[Value]]/B26978)</f>
        <v>-2.4555135461793803E-2</v>
      </c>
      <c r="D26979" s="89"/>
      <c r="E26979" s="89"/>
      <c r="F26979" s="89">
        <f>Table3[[#This Row],[Yield]]/100*(1+F26978)</f>
        <v>0</v>
      </c>
    </row>
    <row r="26980" spans="1:6" x14ac:dyDescent="0.2">
      <c r="A26980" s="88">
        <v>34372</v>
      </c>
      <c r="B26980" s="89">
        <v>3906.32</v>
      </c>
      <c r="C26980" s="89">
        <f>LN(Table3[[#This Row],[Value]]/B26979)</f>
        <v>8.9743895362626794E-3</v>
      </c>
      <c r="D26980" s="89"/>
      <c r="E26980" s="89"/>
      <c r="F26980" s="89">
        <f>Table3[[#This Row],[Yield]]/100*(1+F26979)</f>
        <v>0</v>
      </c>
    </row>
    <row r="26981" spans="1:6" x14ac:dyDescent="0.2">
      <c r="A26981" s="88">
        <v>34373</v>
      </c>
      <c r="B26981" s="89">
        <v>3906.03</v>
      </c>
      <c r="C26981" s="89">
        <f>LN(Table3[[#This Row],[Value]]/B26980)</f>
        <v>-7.4241425469496084E-5</v>
      </c>
      <c r="D26981" s="89"/>
      <c r="E26981" s="89"/>
      <c r="F26981" s="89">
        <f>Table3[[#This Row],[Yield]]/100*(1+F26980)</f>
        <v>0</v>
      </c>
    </row>
    <row r="26982" spans="1:6" x14ac:dyDescent="0.2">
      <c r="A26982" s="88">
        <v>34374</v>
      </c>
      <c r="B26982" s="89">
        <v>3931.92</v>
      </c>
      <c r="C26982" s="89">
        <f>LN(Table3[[#This Row],[Value]]/B26981)</f>
        <v>6.6063432814368345E-3</v>
      </c>
      <c r="D26982" s="89"/>
      <c r="E26982" s="89"/>
      <c r="F26982" s="89">
        <f>Table3[[#This Row],[Yield]]/100*(1+F26981)</f>
        <v>0</v>
      </c>
    </row>
    <row r="26983" spans="1:6" x14ac:dyDescent="0.2">
      <c r="A26983" s="88">
        <v>34375</v>
      </c>
      <c r="B26983" s="89">
        <v>3895.34</v>
      </c>
      <c r="C26983" s="89">
        <f>LN(Table3[[#This Row],[Value]]/B26982)</f>
        <v>-9.3468892857117031E-3</v>
      </c>
      <c r="D26983" s="89"/>
      <c r="E26983" s="89"/>
      <c r="F26983" s="89">
        <f>Table3[[#This Row],[Yield]]/100*(1+F26982)</f>
        <v>0</v>
      </c>
    </row>
    <row r="26984" spans="1:6" x14ac:dyDescent="0.2">
      <c r="A26984" s="88">
        <v>34376</v>
      </c>
      <c r="B26984" s="89">
        <v>3894.78</v>
      </c>
      <c r="C26984" s="89">
        <f>LN(Table3[[#This Row],[Value]]/B26983)</f>
        <v>-1.4377185485320667E-4</v>
      </c>
      <c r="D26984" s="89"/>
      <c r="E26984" s="89"/>
      <c r="F26984" s="89">
        <f>Table3[[#This Row],[Yield]]/100*(1+F26983)</f>
        <v>0</v>
      </c>
    </row>
    <row r="26985" spans="1:6" x14ac:dyDescent="0.2">
      <c r="A26985" s="88">
        <v>34379</v>
      </c>
      <c r="B26985" s="89">
        <v>3904.06</v>
      </c>
      <c r="C26985" s="89">
        <f>LN(Table3[[#This Row],[Value]]/B26984)</f>
        <v>2.3798422277897689E-3</v>
      </c>
      <c r="D26985" s="89"/>
      <c r="E26985" s="89"/>
      <c r="F26985" s="89">
        <f>Table3[[#This Row],[Yield]]/100*(1+F26984)</f>
        <v>0</v>
      </c>
    </row>
    <row r="26986" spans="1:6" x14ac:dyDescent="0.2">
      <c r="A26986" s="88">
        <v>34380</v>
      </c>
      <c r="B26986" s="89">
        <v>3928.27</v>
      </c>
      <c r="C26986" s="89">
        <f>LN(Table3[[#This Row],[Value]]/B26985)</f>
        <v>6.1820881155917702E-3</v>
      </c>
      <c r="D26986" s="89"/>
      <c r="E26986" s="89"/>
      <c r="F26986" s="89">
        <f>Table3[[#This Row],[Yield]]/100*(1+F26985)</f>
        <v>0</v>
      </c>
    </row>
    <row r="26987" spans="1:6" x14ac:dyDescent="0.2">
      <c r="A26987" s="88">
        <v>34381</v>
      </c>
      <c r="B26987" s="89">
        <v>3937.27</v>
      </c>
      <c r="C26987" s="89">
        <f>LN(Table3[[#This Row],[Value]]/B26986)</f>
        <v>2.2884643464532789E-3</v>
      </c>
      <c r="D26987" s="89"/>
      <c r="E26987" s="89"/>
      <c r="F26987" s="89">
        <f>Table3[[#This Row],[Yield]]/100*(1+F26986)</f>
        <v>0</v>
      </c>
    </row>
    <row r="26988" spans="1:6" x14ac:dyDescent="0.2">
      <c r="A26988" s="88">
        <v>34382</v>
      </c>
      <c r="B26988" s="89">
        <v>3922.64</v>
      </c>
      <c r="C26988" s="89">
        <f>LN(Table3[[#This Row],[Value]]/B26987)</f>
        <v>-3.7226932358640648E-3</v>
      </c>
      <c r="D26988" s="89"/>
      <c r="E26988" s="89"/>
      <c r="F26988" s="89">
        <f>Table3[[#This Row],[Yield]]/100*(1+F26987)</f>
        <v>0</v>
      </c>
    </row>
    <row r="26989" spans="1:6" x14ac:dyDescent="0.2">
      <c r="A26989" s="88">
        <v>34383</v>
      </c>
      <c r="B26989" s="89">
        <v>3887.46</v>
      </c>
      <c r="C26989" s="89">
        <f>LN(Table3[[#This Row],[Value]]/B26988)</f>
        <v>-9.0089084480376707E-3</v>
      </c>
      <c r="D26989" s="89"/>
      <c r="E26989" s="89"/>
      <c r="F26989" s="89">
        <f>Table3[[#This Row],[Yield]]/100*(1+F26988)</f>
        <v>0</v>
      </c>
    </row>
    <row r="26990" spans="1:6" x14ac:dyDescent="0.2">
      <c r="A26990" s="88">
        <v>34387</v>
      </c>
      <c r="B26990" s="89">
        <v>3911.66</v>
      </c>
      <c r="C26990" s="89">
        <f>LN(Table3[[#This Row],[Value]]/B26989)</f>
        <v>6.2058482667098061E-3</v>
      </c>
      <c r="D26990" s="89"/>
      <c r="E26990" s="89"/>
      <c r="F26990" s="89">
        <f>Table3[[#This Row],[Yield]]/100*(1+F26989)</f>
        <v>0</v>
      </c>
    </row>
    <row r="26991" spans="1:6" x14ac:dyDescent="0.2">
      <c r="A26991" s="88">
        <v>34388</v>
      </c>
      <c r="B26991" s="89">
        <v>3891.68</v>
      </c>
      <c r="C26991" s="89">
        <f>LN(Table3[[#This Row],[Value]]/B26990)</f>
        <v>-5.1208953248796122E-3</v>
      </c>
      <c r="D26991" s="89"/>
      <c r="E26991" s="89"/>
      <c r="F26991" s="89">
        <f>Table3[[#This Row],[Yield]]/100*(1+F26990)</f>
        <v>0</v>
      </c>
    </row>
    <row r="26992" spans="1:6" x14ac:dyDescent="0.2">
      <c r="A26992" s="88">
        <v>34389</v>
      </c>
      <c r="B26992" s="89">
        <v>3839.9</v>
      </c>
      <c r="C26992" s="89">
        <f>LN(Table3[[#This Row],[Value]]/B26991)</f>
        <v>-1.3394616411300372E-2</v>
      </c>
      <c r="D26992" s="89"/>
      <c r="E26992" s="89"/>
      <c r="F26992" s="89">
        <f>Table3[[#This Row],[Yield]]/100*(1+F26991)</f>
        <v>0</v>
      </c>
    </row>
    <row r="26993" spans="1:6" x14ac:dyDescent="0.2">
      <c r="A26993" s="88">
        <v>34390</v>
      </c>
      <c r="B26993" s="89">
        <v>3838.78</v>
      </c>
      <c r="C26993" s="89">
        <f>LN(Table3[[#This Row],[Value]]/B26992)</f>
        <v>-2.9171680756130501E-4</v>
      </c>
      <c r="D26993" s="89"/>
      <c r="E26993" s="89"/>
      <c r="F26993" s="89">
        <f>Table3[[#This Row],[Yield]]/100*(1+F26992)</f>
        <v>0</v>
      </c>
    </row>
    <row r="26994" spans="1:6" x14ac:dyDescent="0.2">
      <c r="A26994" s="88">
        <v>34393</v>
      </c>
      <c r="B26994" s="89">
        <v>3832.02</v>
      </c>
      <c r="C26994" s="89">
        <f>LN(Table3[[#This Row],[Value]]/B26993)</f>
        <v>-1.7625284846427343E-3</v>
      </c>
      <c r="D26994" s="89"/>
      <c r="E26994" s="89"/>
      <c r="F26994" s="89">
        <f>Table3[[#This Row],[Yield]]/100*(1+F26993)</f>
        <v>0</v>
      </c>
    </row>
    <row r="26995" spans="1:6" x14ac:dyDescent="0.2">
      <c r="A26995" s="88">
        <v>34394</v>
      </c>
      <c r="B26995" s="89">
        <v>3809.23</v>
      </c>
      <c r="C26995" s="89">
        <f>LN(Table3[[#This Row],[Value]]/B26994)</f>
        <v>-5.9650103255017989E-3</v>
      </c>
      <c r="D26995" s="89"/>
      <c r="E26995" s="89"/>
      <c r="F26995" s="89">
        <f>Table3[[#This Row],[Yield]]/100*(1+F26994)</f>
        <v>0</v>
      </c>
    </row>
    <row r="26996" spans="1:6" x14ac:dyDescent="0.2">
      <c r="A26996" s="88">
        <v>34395</v>
      </c>
      <c r="B26996" s="89">
        <v>3831.74</v>
      </c>
      <c r="C26996" s="89">
        <f>LN(Table3[[#This Row],[Value]]/B26995)</f>
        <v>5.8919391436993819E-3</v>
      </c>
      <c r="D26996" s="89"/>
      <c r="E26996" s="89"/>
      <c r="F26996" s="89">
        <f>Table3[[#This Row],[Yield]]/100*(1+F26995)</f>
        <v>0</v>
      </c>
    </row>
    <row r="26997" spans="1:6" x14ac:dyDescent="0.2">
      <c r="A26997" s="88">
        <v>34396</v>
      </c>
      <c r="B26997" s="89">
        <v>3824.42</v>
      </c>
      <c r="C26997" s="89">
        <f>LN(Table3[[#This Row],[Value]]/B26996)</f>
        <v>-1.9121863258965591E-3</v>
      </c>
      <c r="D26997" s="89"/>
      <c r="E26997" s="89"/>
      <c r="F26997" s="89">
        <f>Table3[[#This Row],[Yield]]/100*(1+F26996)</f>
        <v>0</v>
      </c>
    </row>
    <row r="26998" spans="1:6" x14ac:dyDescent="0.2">
      <c r="A26998" s="88">
        <v>34397</v>
      </c>
      <c r="B26998" s="89">
        <v>3832.3</v>
      </c>
      <c r="C26998" s="89">
        <f>LN(Table3[[#This Row],[Value]]/B26997)</f>
        <v>2.0583233504937342E-3</v>
      </c>
      <c r="D26998" s="89"/>
      <c r="E26998" s="89"/>
      <c r="F26998" s="89">
        <f>Table3[[#This Row],[Yield]]/100*(1+F26997)</f>
        <v>0</v>
      </c>
    </row>
    <row r="26999" spans="1:6" x14ac:dyDescent="0.2">
      <c r="A26999" s="88">
        <v>34400</v>
      </c>
      <c r="B26999" s="89">
        <v>3856.22</v>
      </c>
      <c r="C26999" s="89">
        <f>LN(Table3[[#This Row],[Value]]/B26998)</f>
        <v>6.2222839182239573E-3</v>
      </c>
      <c r="D26999" s="89"/>
      <c r="E26999" s="89"/>
      <c r="F26999" s="89">
        <f>Table3[[#This Row],[Yield]]/100*(1+F26998)</f>
        <v>0</v>
      </c>
    </row>
    <row r="27000" spans="1:6" x14ac:dyDescent="0.2">
      <c r="A27000" s="88">
        <v>34401</v>
      </c>
      <c r="B27000" s="89">
        <v>3851.72</v>
      </c>
      <c r="C27000" s="89">
        <f>LN(Table3[[#This Row],[Value]]/B26999)</f>
        <v>-1.167627280766949E-3</v>
      </c>
      <c r="D27000" s="89"/>
      <c r="E27000" s="89"/>
      <c r="F27000" s="89">
        <f>Table3[[#This Row],[Yield]]/100*(1+F26999)</f>
        <v>0</v>
      </c>
    </row>
    <row r="27001" spans="1:6" x14ac:dyDescent="0.2">
      <c r="A27001" s="88">
        <v>34402</v>
      </c>
      <c r="B27001" s="89">
        <v>3853.41</v>
      </c>
      <c r="C27001" s="89">
        <f>LN(Table3[[#This Row],[Value]]/B27000)</f>
        <v>4.3866879004001564E-4</v>
      </c>
      <c r="D27001" s="89"/>
      <c r="E27001" s="89"/>
      <c r="F27001" s="89">
        <f>Table3[[#This Row],[Yield]]/100*(1+F27000)</f>
        <v>0</v>
      </c>
    </row>
    <row r="27002" spans="1:6" x14ac:dyDescent="0.2">
      <c r="A27002" s="88">
        <v>34403</v>
      </c>
      <c r="B27002" s="89">
        <v>3830.61</v>
      </c>
      <c r="C27002" s="89">
        <f>LN(Table3[[#This Row],[Value]]/B27001)</f>
        <v>-5.9344111318575428E-3</v>
      </c>
      <c r="D27002" s="89"/>
      <c r="E27002" s="89"/>
      <c r="F27002" s="89">
        <f>Table3[[#This Row],[Yield]]/100*(1+F27001)</f>
        <v>0</v>
      </c>
    </row>
    <row r="27003" spans="1:6" x14ac:dyDescent="0.2">
      <c r="A27003" s="88">
        <v>34404</v>
      </c>
      <c r="B27003" s="89">
        <v>3862.7</v>
      </c>
      <c r="C27003" s="89">
        <f>LN(Table3[[#This Row],[Value]]/B27002)</f>
        <v>8.3423613784950924E-3</v>
      </c>
      <c r="D27003" s="89"/>
      <c r="E27003" s="89"/>
      <c r="F27003" s="89">
        <f>Table3[[#This Row],[Yield]]/100*(1+F27002)</f>
        <v>0</v>
      </c>
    </row>
    <row r="27004" spans="1:6" x14ac:dyDescent="0.2">
      <c r="A27004" s="88">
        <v>34407</v>
      </c>
      <c r="B27004" s="89">
        <v>3862.98</v>
      </c>
      <c r="C27004" s="89">
        <f>LN(Table3[[#This Row],[Value]]/B27003)</f>
        <v>7.2485528813645618E-5</v>
      </c>
      <c r="D27004" s="89"/>
      <c r="E27004" s="89"/>
      <c r="F27004" s="89">
        <f>Table3[[#This Row],[Yield]]/100*(1+F27003)</f>
        <v>0</v>
      </c>
    </row>
    <row r="27005" spans="1:6" x14ac:dyDescent="0.2">
      <c r="A27005" s="88">
        <v>34408</v>
      </c>
      <c r="B27005" s="89">
        <v>3849.59</v>
      </c>
      <c r="C27005" s="89">
        <f>LN(Table3[[#This Row],[Value]]/B27004)</f>
        <v>-3.4722572250547152E-3</v>
      </c>
      <c r="D27005" s="89"/>
      <c r="E27005" s="89"/>
      <c r="F27005" s="89">
        <f>Table3[[#This Row],[Yield]]/100*(1+F27004)</f>
        <v>0</v>
      </c>
    </row>
    <row r="27006" spans="1:6" x14ac:dyDescent="0.2">
      <c r="A27006" s="88">
        <v>34409</v>
      </c>
      <c r="B27006" s="89">
        <v>3848.15</v>
      </c>
      <c r="C27006" s="89">
        <f>LN(Table3[[#This Row],[Value]]/B27005)</f>
        <v>-3.7413578967268601E-4</v>
      </c>
      <c r="D27006" s="89"/>
      <c r="E27006" s="89"/>
      <c r="F27006" s="89">
        <f>Table3[[#This Row],[Yield]]/100*(1+F27005)</f>
        <v>0</v>
      </c>
    </row>
    <row r="27007" spans="1:6" x14ac:dyDescent="0.2">
      <c r="A27007" s="88">
        <v>34410</v>
      </c>
      <c r="B27007" s="89">
        <v>3865.14</v>
      </c>
      <c r="C27007" s="89">
        <f>LN(Table3[[#This Row],[Value]]/B27006)</f>
        <v>4.4053905603776778E-3</v>
      </c>
      <c r="D27007" s="89"/>
      <c r="E27007" s="89"/>
      <c r="F27007" s="89">
        <f>Table3[[#This Row],[Yield]]/100*(1+F27006)</f>
        <v>0</v>
      </c>
    </row>
    <row r="27008" spans="1:6" x14ac:dyDescent="0.2">
      <c r="A27008" s="88">
        <v>34411</v>
      </c>
      <c r="B27008" s="89">
        <v>3895.65</v>
      </c>
      <c r="C27008" s="89">
        <f>LN(Table3[[#This Row],[Value]]/B27007)</f>
        <v>7.8626421227965902E-3</v>
      </c>
      <c r="D27008" s="89"/>
      <c r="E27008" s="89"/>
      <c r="F27008" s="89">
        <f>Table3[[#This Row],[Yield]]/100*(1+F27007)</f>
        <v>0</v>
      </c>
    </row>
    <row r="27009" spans="1:6" x14ac:dyDescent="0.2">
      <c r="A27009" s="88">
        <v>34414</v>
      </c>
      <c r="B27009" s="89">
        <v>3864.85</v>
      </c>
      <c r="C27009" s="89">
        <f>LN(Table3[[#This Row],[Value]]/B27008)</f>
        <v>-7.937674561424914E-3</v>
      </c>
      <c r="D27009" s="89"/>
      <c r="E27009" s="89"/>
      <c r="F27009" s="89">
        <f>Table3[[#This Row],[Yield]]/100*(1+F27008)</f>
        <v>0</v>
      </c>
    </row>
    <row r="27010" spans="1:6" x14ac:dyDescent="0.2">
      <c r="A27010" s="88">
        <v>34415</v>
      </c>
      <c r="B27010" s="89">
        <v>3862.55</v>
      </c>
      <c r="C27010" s="89">
        <f>LN(Table3[[#This Row],[Value]]/B27009)</f>
        <v>-5.9528433054308711E-4</v>
      </c>
      <c r="D27010" s="89"/>
      <c r="E27010" s="89"/>
      <c r="F27010" s="89">
        <f>Table3[[#This Row],[Yield]]/100*(1+F27009)</f>
        <v>0</v>
      </c>
    </row>
    <row r="27011" spans="1:6" x14ac:dyDescent="0.2">
      <c r="A27011" s="88">
        <v>34416</v>
      </c>
      <c r="B27011" s="89">
        <v>3869.46</v>
      </c>
      <c r="C27011" s="89">
        <f>LN(Table3[[#This Row],[Value]]/B27010)</f>
        <v>1.7873752981748968E-3</v>
      </c>
      <c r="D27011" s="89"/>
      <c r="E27011" s="89"/>
      <c r="F27011" s="89">
        <f>Table3[[#This Row],[Yield]]/100*(1+F27010)</f>
        <v>0</v>
      </c>
    </row>
    <row r="27012" spans="1:6" x14ac:dyDescent="0.2">
      <c r="A27012" s="88">
        <v>34417</v>
      </c>
      <c r="B27012" s="89">
        <v>3821.09</v>
      </c>
      <c r="C27012" s="89">
        <f>LN(Table3[[#This Row],[Value]]/B27011)</f>
        <v>-1.2579240191257014E-2</v>
      </c>
      <c r="D27012" s="89"/>
      <c r="E27012" s="89"/>
      <c r="F27012" s="89">
        <f>Table3[[#This Row],[Yield]]/100*(1+F27011)</f>
        <v>0</v>
      </c>
    </row>
    <row r="27013" spans="1:6" x14ac:dyDescent="0.2">
      <c r="A27013" s="88">
        <v>34418</v>
      </c>
      <c r="B27013" s="89">
        <v>3774.73</v>
      </c>
      <c r="C27013" s="89">
        <f>LN(Table3[[#This Row],[Value]]/B27012)</f>
        <v>-1.220686526653933E-2</v>
      </c>
      <c r="D27013" s="89"/>
      <c r="E27013" s="89"/>
      <c r="F27013" s="89">
        <f>Table3[[#This Row],[Yield]]/100*(1+F27012)</f>
        <v>0</v>
      </c>
    </row>
    <row r="27014" spans="1:6" x14ac:dyDescent="0.2">
      <c r="A27014" s="88">
        <v>34421</v>
      </c>
      <c r="B27014" s="89">
        <v>3762.35</v>
      </c>
      <c r="C27014" s="89">
        <f>LN(Table3[[#This Row],[Value]]/B27013)</f>
        <v>-3.2850947936303985E-3</v>
      </c>
      <c r="D27014" s="89"/>
      <c r="E27014" s="89"/>
      <c r="F27014" s="89">
        <f>Table3[[#This Row],[Yield]]/100*(1+F27013)</f>
        <v>0</v>
      </c>
    </row>
    <row r="27015" spans="1:6" x14ac:dyDescent="0.2">
      <c r="A27015" s="88">
        <v>34422</v>
      </c>
      <c r="B27015" s="89">
        <v>3699.02</v>
      </c>
      <c r="C27015" s="89">
        <f>LN(Table3[[#This Row],[Value]]/B27014)</f>
        <v>-1.6975842468224613E-2</v>
      </c>
      <c r="D27015" s="89"/>
      <c r="E27015" s="89"/>
      <c r="F27015" s="89">
        <f>Table3[[#This Row],[Yield]]/100*(1+F27014)</f>
        <v>0</v>
      </c>
    </row>
    <row r="27016" spans="1:6" x14ac:dyDescent="0.2">
      <c r="A27016" s="88">
        <v>34423</v>
      </c>
      <c r="B27016" s="89">
        <v>3626.75</v>
      </c>
      <c r="C27016" s="89">
        <f>LN(Table3[[#This Row],[Value]]/B27015)</f>
        <v>-1.9730989265546169E-2</v>
      </c>
      <c r="D27016" s="89"/>
      <c r="E27016" s="89"/>
      <c r="F27016" s="89">
        <f>Table3[[#This Row],[Yield]]/100*(1+F27015)</f>
        <v>0</v>
      </c>
    </row>
    <row r="27017" spans="1:6" x14ac:dyDescent="0.2">
      <c r="A27017" s="88">
        <v>34424</v>
      </c>
      <c r="B27017" s="89">
        <v>3635.96</v>
      </c>
      <c r="C27017" s="89">
        <f>LN(Table3[[#This Row],[Value]]/B27016)</f>
        <v>2.5362447177353338E-3</v>
      </c>
      <c r="D27017" s="89"/>
      <c r="E27017" s="89"/>
      <c r="F27017" s="89">
        <f>Table3[[#This Row],[Yield]]/100*(1+F27016)</f>
        <v>0</v>
      </c>
    </row>
    <row r="27018" spans="1:6" x14ac:dyDescent="0.2">
      <c r="A27018" s="88">
        <v>34428</v>
      </c>
      <c r="B27018" s="89">
        <v>3593.35</v>
      </c>
      <c r="C27018" s="89">
        <f>LN(Table3[[#This Row],[Value]]/B27017)</f>
        <v>-1.1788260133701005E-2</v>
      </c>
      <c r="D27018" s="89"/>
      <c r="E27018" s="89"/>
      <c r="F27018" s="89">
        <f>Table3[[#This Row],[Yield]]/100*(1+F27017)</f>
        <v>0</v>
      </c>
    </row>
    <row r="27019" spans="1:6" x14ac:dyDescent="0.2">
      <c r="A27019" s="88">
        <v>34429</v>
      </c>
      <c r="B27019" s="89">
        <v>3675.41</v>
      </c>
      <c r="C27019" s="89">
        <f>LN(Table3[[#This Row],[Value]]/B27018)</f>
        <v>2.2579776046871492E-2</v>
      </c>
      <c r="D27019" s="89"/>
      <c r="E27019" s="89"/>
      <c r="F27019" s="89">
        <f>Table3[[#This Row],[Yield]]/100*(1+F27018)</f>
        <v>0</v>
      </c>
    </row>
    <row r="27020" spans="1:6" x14ac:dyDescent="0.2">
      <c r="A27020" s="88">
        <v>34430</v>
      </c>
      <c r="B27020" s="89">
        <v>3679.73</v>
      </c>
      <c r="C27020" s="89">
        <f>LN(Table3[[#This Row],[Value]]/B27019)</f>
        <v>1.1746888561636559E-3</v>
      </c>
      <c r="D27020" s="89"/>
      <c r="E27020" s="89"/>
      <c r="F27020" s="89">
        <f>Table3[[#This Row],[Yield]]/100*(1+F27019)</f>
        <v>0</v>
      </c>
    </row>
    <row r="27021" spans="1:6" x14ac:dyDescent="0.2">
      <c r="A27021" s="88">
        <v>34431</v>
      </c>
      <c r="B27021" s="89">
        <v>3693.26</v>
      </c>
      <c r="C27021" s="89">
        <f>LN(Table3[[#This Row],[Value]]/B27020)</f>
        <v>3.6701569342913395E-3</v>
      </c>
      <c r="D27021" s="89"/>
      <c r="E27021" s="89"/>
      <c r="F27021" s="89">
        <f>Table3[[#This Row],[Yield]]/100*(1+F27020)</f>
        <v>0</v>
      </c>
    </row>
    <row r="27022" spans="1:6" x14ac:dyDescent="0.2">
      <c r="A27022" s="88">
        <v>34432</v>
      </c>
      <c r="B27022" s="89">
        <v>3674.26</v>
      </c>
      <c r="C27022" s="89">
        <f>LN(Table3[[#This Row],[Value]]/B27021)</f>
        <v>-5.1577850134091347E-3</v>
      </c>
      <c r="D27022" s="89"/>
      <c r="E27022" s="89"/>
      <c r="F27022" s="89">
        <f>Table3[[#This Row],[Yield]]/100*(1+F27021)</f>
        <v>0</v>
      </c>
    </row>
    <row r="27023" spans="1:6" x14ac:dyDescent="0.2">
      <c r="A27023" s="88">
        <v>34435</v>
      </c>
      <c r="B27023" s="89">
        <v>3688.83</v>
      </c>
      <c r="C27023" s="89">
        <f>LN(Table3[[#This Row],[Value]]/B27022)</f>
        <v>3.9575827585519932E-3</v>
      </c>
      <c r="D27023" s="89"/>
      <c r="E27023" s="89"/>
      <c r="F27023" s="89">
        <f>Table3[[#This Row],[Yield]]/100*(1+F27022)</f>
        <v>0</v>
      </c>
    </row>
    <row r="27024" spans="1:6" x14ac:dyDescent="0.2">
      <c r="A27024" s="88">
        <v>34436</v>
      </c>
      <c r="B27024" s="89">
        <v>3681.69</v>
      </c>
      <c r="C27024" s="89">
        <f>LN(Table3[[#This Row],[Value]]/B27023)</f>
        <v>-1.9374487101196927E-3</v>
      </c>
      <c r="D27024" s="89"/>
      <c r="E27024" s="89"/>
      <c r="F27024" s="89">
        <f>Table3[[#This Row],[Yield]]/100*(1+F27023)</f>
        <v>0</v>
      </c>
    </row>
    <row r="27025" spans="1:6" x14ac:dyDescent="0.2">
      <c r="A27025" s="88">
        <v>34437</v>
      </c>
      <c r="B27025" s="89">
        <v>3661.47</v>
      </c>
      <c r="C27025" s="89">
        <f>LN(Table3[[#This Row],[Value]]/B27024)</f>
        <v>-5.5071797712125054E-3</v>
      </c>
      <c r="D27025" s="89"/>
      <c r="E27025" s="89"/>
      <c r="F27025" s="89">
        <f>Table3[[#This Row],[Yield]]/100*(1+F27024)</f>
        <v>0</v>
      </c>
    </row>
    <row r="27026" spans="1:6" x14ac:dyDescent="0.2">
      <c r="A27026" s="88">
        <v>34438</v>
      </c>
      <c r="B27026" s="89">
        <v>3663.25</v>
      </c>
      <c r="C27026" s="89">
        <f>LN(Table3[[#This Row],[Value]]/B27025)</f>
        <v>4.8602541395152557E-4</v>
      </c>
      <c r="D27026" s="89"/>
      <c r="E27026" s="89"/>
      <c r="F27026" s="89">
        <f>Table3[[#This Row],[Yield]]/100*(1+F27025)</f>
        <v>0</v>
      </c>
    </row>
    <row r="27027" spans="1:6" x14ac:dyDescent="0.2">
      <c r="A27027" s="88">
        <v>34439</v>
      </c>
      <c r="B27027" s="89">
        <v>3661.47</v>
      </c>
      <c r="C27027" s="89">
        <f>LN(Table3[[#This Row],[Value]]/B27026)</f>
        <v>-4.8602541395152118E-4</v>
      </c>
      <c r="D27027" s="89"/>
      <c r="E27027" s="89"/>
      <c r="F27027" s="89">
        <f>Table3[[#This Row],[Yield]]/100*(1+F27026)</f>
        <v>0</v>
      </c>
    </row>
    <row r="27028" spans="1:6" x14ac:dyDescent="0.2">
      <c r="A27028" s="88">
        <v>34442</v>
      </c>
      <c r="B27028" s="89">
        <v>3620.42</v>
      </c>
      <c r="C27028" s="89">
        <f>LN(Table3[[#This Row],[Value]]/B27027)</f>
        <v>-1.1274664914961888E-2</v>
      </c>
      <c r="D27028" s="89"/>
      <c r="E27028" s="89"/>
      <c r="F27028" s="89">
        <f>Table3[[#This Row],[Yield]]/100*(1+F27027)</f>
        <v>0</v>
      </c>
    </row>
    <row r="27029" spans="1:6" x14ac:dyDescent="0.2">
      <c r="A27029" s="88">
        <v>34443</v>
      </c>
      <c r="B27029" s="89">
        <v>3619.82</v>
      </c>
      <c r="C27029" s="89">
        <f>LN(Table3[[#This Row],[Value]]/B27028)</f>
        <v>-1.657403625773104E-4</v>
      </c>
      <c r="D27029" s="89"/>
      <c r="E27029" s="89"/>
      <c r="F27029" s="89">
        <f>Table3[[#This Row],[Yield]]/100*(1+F27028)</f>
        <v>0</v>
      </c>
    </row>
    <row r="27030" spans="1:6" x14ac:dyDescent="0.2">
      <c r="A27030" s="88">
        <v>34444</v>
      </c>
      <c r="B27030" s="89">
        <v>3598.71</v>
      </c>
      <c r="C27030" s="89">
        <f>LN(Table3[[#This Row],[Value]]/B27029)</f>
        <v>-5.8488529325056906E-3</v>
      </c>
      <c r="D27030" s="89"/>
      <c r="E27030" s="89"/>
      <c r="F27030" s="89">
        <f>Table3[[#This Row],[Yield]]/100*(1+F27029)</f>
        <v>0</v>
      </c>
    </row>
    <row r="27031" spans="1:6" x14ac:dyDescent="0.2">
      <c r="A27031" s="88">
        <v>34445</v>
      </c>
      <c r="B27031" s="89">
        <v>3652.54</v>
      </c>
      <c r="C27031" s="89">
        <f>LN(Table3[[#This Row],[Value]]/B27030)</f>
        <v>1.4847368073898888E-2</v>
      </c>
      <c r="D27031" s="89"/>
      <c r="E27031" s="89"/>
      <c r="F27031" s="89">
        <f>Table3[[#This Row],[Yield]]/100*(1+F27030)</f>
        <v>0</v>
      </c>
    </row>
    <row r="27032" spans="1:6" x14ac:dyDescent="0.2">
      <c r="A27032" s="88">
        <v>34446</v>
      </c>
      <c r="B27032" s="89">
        <v>3648.68</v>
      </c>
      <c r="C27032" s="89">
        <f>LN(Table3[[#This Row],[Value]]/B27031)</f>
        <v>-1.057357636018403E-3</v>
      </c>
      <c r="D27032" s="89"/>
      <c r="E27032" s="89"/>
      <c r="F27032" s="89">
        <f>Table3[[#This Row],[Yield]]/100*(1+F27031)</f>
        <v>0</v>
      </c>
    </row>
    <row r="27033" spans="1:6" x14ac:dyDescent="0.2">
      <c r="A27033" s="88">
        <v>34449</v>
      </c>
      <c r="B27033" s="89">
        <v>3705.78</v>
      </c>
      <c r="C27033" s="89">
        <f>LN(Table3[[#This Row],[Value]]/B27032)</f>
        <v>1.552830455640327E-2</v>
      </c>
      <c r="D27033" s="89"/>
      <c r="E27033" s="89"/>
      <c r="F27033" s="89">
        <f>Table3[[#This Row],[Yield]]/100*(1+F27032)</f>
        <v>0</v>
      </c>
    </row>
    <row r="27034" spans="1:6" x14ac:dyDescent="0.2">
      <c r="A27034" s="88">
        <v>34450</v>
      </c>
      <c r="B27034" s="89">
        <v>3699.54</v>
      </c>
      <c r="C27034" s="89">
        <f>LN(Table3[[#This Row],[Value]]/B27033)</f>
        <v>-1.6852753093397237E-3</v>
      </c>
      <c r="D27034" s="89"/>
      <c r="E27034" s="89"/>
      <c r="F27034" s="89">
        <f>Table3[[#This Row],[Yield]]/100*(1+F27033)</f>
        <v>0</v>
      </c>
    </row>
    <row r="27035" spans="1:6" x14ac:dyDescent="0.2">
      <c r="A27035" s="88">
        <v>34452</v>
      </c>
      <c r="B27035" s="89">
        <v>3668.31</v>
      </c>
      <c r="C27035" s="89">
        <f>LN(Table3[[#This Row],[Value]]/B27034)</f>
        <v>-8.4774220519752003E-3</v>
      </c>
      <c r="D27035" s="89"/>
      <c r="E27035" s="89"/>
      <c r="F27035" s="89">
        <f>Table3[[#This Row],[Yield]]/100*(1+F27034)</f>
        <v>0</v>
      </c>
    </row>
    <row r="27036" spans="1:6" x14ac:dyDescent="0.2">
      <c r="A27036" s="88">
        <v>34453</v>
      </c>
      <c r="B27036" s="89">
        <v>3681.69</v>
      </c>
      <c r="C27036" s="89">
        <f>LN(Table3[[#This Row],[Value]]/B27035)</f>
        <v>3.6408203482885767E-3</v>
      </c>
      <c r="D27036" s="89"/>
      <c r="E27036" s="89"/>
      <c r="F27036" s="89">
        <f>Table3[[#This Row],[Yield]]/100*(1+F27035)</f>
        <v>0</v>
      </c>
    </row>
    <row r="27037" spans="1:6" x14ac:dyDescent="0.2">
      <c r="A27037" s="88">
        <v>34456</v>
      </c>
      <c r="B27037" s="89">
        <v>3701.02</v>
      </c>
      <c r="C27037" s="89">
        <f>LN(Table3[[#This Row],[Value]]/B27036)</f>
        <v>5.2365714410391086E-3</v>
      </c>
      <c r="D27037" s="89"/>
      <c r="E27037" s="89"/>
      <c r="F27037" s="89">
        <f>Table3[[#This Row],[Yield]]/100*(1+F27036)</f>
        <v>0</v>
      </c>
    </row>
    <row r="27038" spans="1:6" x14ac:dyDescent="0.2">
      <c r="A27038" s="88">
        <v>34457</v>
      </c>
      <c r="B27038" s="89">
        <v>3714.41</v>
      </c>
      <c r="C27038" s="89">
        <f>LN(Table3[[#This Row],[Value]]/B27037)</f>
        <v>3.6113926105080605E-3</v>
      </c>
      <c r="D27038" s="89"/>
      <c r="E27038" s="89"/>
      <c r="F27038" s="89">
        <f>Table3[[#This Row],[Yield]]/100*(1+F27037)</f>
        <v>0</v>
      </c>
    </row>
    <row r="27039" spans="1:6" x14ac:dyDescent="0.2">
      <c r="A27039" s="88">
        <v>34458</v>
      </c>
      <c r="B27039" s="89">
        <v>3697.75</v>
      </c>
      <c r="C27039" s="89">
        <f>LN(Table3[[#This Row],[Value]]/B27038)</f>
        <v>-4.4953233754631569E-3</v>
      </c>
      <c r="D27039" s="89"/>
      <c r="E27039" s="89"/>
      <c r="F27039" s="89">
        <f>Table3[[#This Row],[Yield]]/100*(1+F27038)</f>
        <v>0</v>
      </c>
    </row>
    <row r="27040" spans="1:6" x14ac:dyDescent="0.2">
      <c r="A27040" s="88">
        <v>34459</v>
      </c>
      <c r="B27040" s="89">
        <v>3695.97</v>
      </c>
      <c r="C27040" s="89">
        <f>LN(Table3[[#This Row],[Value]]/B27039)</f>
        <v>-4.8148970596364506E-4</v>
      </c>
      <c r="D27040" s="89"/>
      <c r="E27040" s="89"/>
      <c r="F27040" s="89">
        <f>Table3[[#This Row],[Yield]]/100*(1+F27039)</f>
        <v>0</v>
      </c>
    </row>
    <row r="27041" spans="1:6" x14ac:dyDescent="0.2">
      <c r="A27041" s="88">
        <v>34460</v>
      </c>
      <c r="B27041" s="89">
        <v>3669.5</v>
      </c>
      <c r="C27041" s="89">
        <f>LN(Table3[[#This Row],[Value]]/B27040)</f>
        <v>-7.1876238603983053E-3</v>
      </c>
      <c r="D27041" s="89"/>
      <c r="E27041" s="89"/>
      <c r="F27041" s="89">
        <f>Table3[[#This Row],[Yield]]/100*(1+F27040)</f>
        <v>0</v>
      </c>
    </row>
    <row r="27042" spans="1:6" x14ac:dyDescent="0.2">
      <c r="A27042" s="88">
        <v>34463</v>
      </c>
      <c r="B27042" s="89">
        <v>3629.04</v>
      </c>
      <c r="C27042" s="89">
        <f>LN(Table3[[#This Row],[Value]]/B27041)</f>
        <v>-1.1087262512594039E-2</v>
      </c>
      <c r="D27042" s="89"/>
      <c r="E27042" s="89"/>
      <c r="F27042" s="89">
        <f>Table3[[#This Row],[Yield]]/100*(1+F27041)</f>
        <v>0</v>
      </c>
    </row>
    <row r="27043" spans="1:6" x14ac:dyDescent="0.2">
      <c r="A27043" s="88">
        <v>34464</v>
      </c>
      <c r="B27043" s="89">
        <v>3656.41</v>
      </c>
      <c r="C27043" s="89">
        <f>LN(Table3[[#This Row],[Value]]/B27042)</f>
        <v>7.5136412339331382E-3</v>
      </c>
      <c r="D27043" s="89"/>
      <c r="E27043" s="89"/>
      <c r="F27043" s="89">
        <f>Table3[[#This Row],[Yield]]/100*(1+F27042)</f>
        <v>0</v>
      </c>
    </row>
    <row r="27044" spans="1:6" x14ac:dyDescent="0.2">
      <c r="A27044" s="88">
        <v>34465</v>
      </c>
      <c r="B27044" s="89">
        <v>3629.04</v>
      </c>
      <c r="C27044" s="89">
        <f>LN(Table3[[#This Row],[Value]]/B27043)</f>
        <v>-7.5136412339330567E-3</v>
      </c>
      <c r="D27044" s="89"/>
      <c r="E27044" s="89"/>
      <c r="F27044" s="89">
        <f>Table3[[#This Row],[Yield]]/100*(1+F27043)</f>
        <v>0</v>
      </c>
    </row>
    <row r="27045" spans="1:6" x14ac:dyDescent="0.2">
      <c r="A27045" s="88">
        <v>34466</v>
      </c>
      <c r="B27045" s="89">
        <v>3652.84</v>
      </c>
      <c r="C27045" s="89">
        <f>LN(Table3[[#This Row],[Value]]/B27044)</f>
        <v>6.5367967467745017E-3</v>
      </c>
      <c r="D27045" s="89"/>
      <c r="E27045" s="89"/>
      <c r="F27045" s="89">
        <f>Table3[[#This Row],[Yield]]/100*(1+F27044)</f>
        <v>0</v>
      </c>
    </row>
    <row r="27046" spans="1:6" x14ac:dyDescent="0.2">
      <c r="A27046" s="88">
        <v>34467</v>
      </c>
      <c r="B27046" s="89">
        <v>3659.68</v>
      </c>
      <c r="C27046" s="89">
        <f>LN(Table3[[#This Row],[Value]]/B27045)</f>
        <v>1.8707646597514805E-3</v>
      </c>
      <c r="D27046" s="89"/>
      <c r="E27046" s="89"/>
      <c r="F27046" s="89">
        <f>Table3[[#This Row],[Yield]]/100*(1+F27045)</f>
        <v>0</v>
      </c>
    </row>
    <row r="27047" spans="1:6" x14ac:dyDescent="0.2">
      <c r="A27047" s="88">
        <v>34470</v>
      </c>
      <c r="B27047" s="89">
        <v>3671.5</v>
      </c>
      <c r="C27047" s="89">
        <f>LN(Table3[[#This Row],[Value]]/B27046)</f>
        <v>3.2245860126156357E-3</v>
      </c>
      <c r="D27047" s="89"/>
      <c r="E27047" s="89"/>
      <c r="F27047" s="89">
        <f>Table3[[#This Row],[Yield]]/100*(1+F27046)</f>
        <v>0</v>
      </c>
    </row>
    <row r="27048" spans="1:6" x14ac:dyDescent="0.2">
      <c r="A27048" s="88">
        <v>34471</v>
      </c>
      <c r="B27048" s="89">
        <v>3720.61</v>
      </c>
      <c r="C27048" s="89">
        <f>LN(Table3[[#This Row],[Value]]/B27047)</f>
        <v>1.3287335427146942E-2</v>
      </c>
      <c r="D27048" s="89"/>
      <c r="E27048" s="89"/>
      <c r="F27048" s="89">
        <f>Table3[[#This Row],[Yield]]/100*(1+F27047)</f>
        <v>0</v>
      </c>
    </row>
    <row r="27049" spans="1:6" x14ac:dyDescent="0.2">
      <c r="A27049" s="88">
        <v>34472</v>
      </c>
      <c r="B27049" s="89">
        <v>3732.89</v>
      </c>
      <c r="C27049" s="89">
        <f>LN(Table3[[#This Row],[Value]]/B27048)</f>
        <v>3.2950992449246297E-3</v>
      </c>
      <c r="D27049" s="89"/>
      <c r="E27049" s="89"/>
      <c r="F27049" s="89">
        <f>Table3[[#This Row],[Yield]]/100*(1+F27048)</f>
        <v>0</v>
      </c>
    </row>
    <row r="27050" spans="1:6" x14ac:dyDescent="0.2">
      <c r="A27050" s="88">
        <v>34473</v>
      </c>
      <c r="B27050" s="89">
        <v>3758.98</v>
      </c>
      <c r="C27050" s="89">
        <f>LN(Table3[[#This Row],[Value]]/B27049)</f>
        <v>6.9649114223072133E-3</v>
      </c>
      <c r="D27050" s="89"/>
      <c r="E27050" s="89"/>
      <c r="F27050" s="89">
        <f>Table3[[#This Row],[Yield]]/100*(1+F27049)</f>
        <v>0</v>
      </c>
    </row>
    <row r="27051" spans="1:6" x14ac:dyDescent="0.2">
      <c r="A27051" s="88">
        <v>34474</v>
      </c>
      <c r="B27051" s="89">
        <v>3766.35</v>
      </c>
      <c r="C27051" s="89">
        <f>LN(Table3[[#This Row],[Value]]/B27050)</f>
        <v>1.9587187156705904E-3</v>
      </c>
      <c r="D27051" s="89"/>
      <c r="E27051" s="89"/>
      <c r="F27051" s="89">
        <f>Table3[[#This Row],[Yield]]/100*(1+F27050)</f>
        <v>0</v>
      </c>
    </row>
    <row r="27052" spans="1:6" x14ac:dyDescent="0.2">
      <c r="A27052" s="88">
        <v>34477</v>
      </c>
      <c r="B27052" s="89">
        <v>3742.4</v>
      </c>
      <c r="C27052" s="89">
        <f>LN(Table3[[#This Row],[Value]]/B27051)</f>
        <v>-6.379245871799979E-3</v>
      </c>
      <c r="D27052" s="89"/>
      <c r="E27052" s="89"/>
      <c r="F27052" s="89">
        <f>Table3[[#This Row],[Yield]]/100*(1+F27051)</f>
        <v>0</v>
      </c>
    </row>
    <row r="27053" spans="1:6" x14ac:dyDescent="0.2">
      <c r="A27053" s="88">
        <v>34478</v>
      </c>
      <c r="B27053" s="89">
        <v>3745.17</v>
      </c>
      <c r="C27053" s="89">
        <f>LN(Table3[[#This Row],[Value]]/B27052)</f>
        <v>7.3989294961313901E-4</v>
      </c>
      <c r="D27053" s="89"/>
      <c r="E27053" s="89"/>
      <c r="F27053" s="89">
        <f>Table3[[#This Row],[Yield]]/100*(1+F27052)</f>
        <v>0</v>
      </c>
    </row>
    <row r="27054" spans="1:6" x14ac:dyDescent="0.2">
      <c r="A27054" s="88">
        <v>34479</v>
      </c>
      <c r="B27054" s="89">
        <v>3755.3</v>
      </c>
      <c r="C27054" s="89">
        <f>LN(Table3[[#This Row],[Value]]/B27053)</f>
        <v>2.7011657027597251E-3</v>
      </c>
      <c r="D27054" s="89"/>
      <c r="E27054" s="89"/>
      <c r="F27054" s="89">
        <f>Table3[[#This Row],[Yield]]/100*(1+F27053)</f>
        <v>0</v>
      </c>
    </row>
    <row r="27055" spans="1:6" x14ac:dyDescent="0.2">
      <c r="A27055" s="88">
        <v>34480</v>
      </c>
      <c r="B27055" s="89">
        <v>3753.45</v>
      </c>
      <c r="C27055" s="89">
        <f>LN(Table3[[#This Row],[Value]]/B27054)</f>
        <v>-4.9275845844746254E-4</v>
      </c>
      <c r="D27055" s="89"/>
      <c r="E27055" s="89"/>
      <c r="F27055" s="89">
        <f>Table3[[#This Row],[Yield]]/100*(1+F27054)</f>
        <v>0</v>
      </c>
    </row>
    <row r="27056" spans="1:6" x14ac:dyDescent="0.2">
      <c r="A27056" s="88">
        <v>34481</v>
      </c>
      <c r="B27056" s="89">
        <v>3757.14</v>
      </c>
      <c r="C27056" s="89">
        <f>LN(Table3[[#This Row],[Value]]/B27055)</f>
        <v>9.8261263013962267E-4</v>
      </c>
      <c r="D27056" s="89"/>
      <c r="E27056" s="89"/>
      <c r="F27056" s="89">
        <f>Table3[[#This Row],[Yield]]/100*(1+F27055)</f>
        <v>0</v>
      </c>
    </row>
    <row r="27057" spans="1:6" x14ac:dyDescent="0.2">
      <c r="A27057" s="88">
        <v>34485</v>
      </c>
      <c r="B27057" s="89">
        <v>3758.37</v>
      </c>
      <c r="C27057" s="89">
        <f>LN(Table3[[#This Row],[Value]]/B27056)</f>
        <v>3.2732309876019503E-4</v>
      </c>
      <c r="D27057" s="89"/>
      <c r="E27057" s="89"/>
      <c r="F27057" s="89">
        <f>Table3[[#This Row],[Yield]]/100*(1+F27056)</f>
        <v>0</v>
      </c>
    </row>
    <row r="27058" spans="1:6" x14ac:dyDescent="0.2">
      <c r="A27058" s="88">
        <v>34486</v>
      </c>
      <c r="B27058" s="89">
        <v>3760.83</v>
      </c>
      <c r="C27058" s="89">
        <f>LN(Table3[[#This Row],[Value]]/B27057)</f>
        <v>6.5432495152911339E-4</v>
      </c>
      <c r="D27058" s="89"/>
      <c r="E27058" s="89"/>
      <c r="F27058" s="89">
        <f>Table3[[#This Row],[Yield]]/100*(1+F27057)</f>
        <v>0</v>
      </c>
    </row>
    <row r="27059" spans="1:6" x14ac:dyDescent="0.2">
      <c r="A27059" s="88">
        <v>34487</v>
      </c>
      <c r="B27059" s="89">
        <v>3758.98</v>
      </c>
      <c r="C27059" s="89">
        <f>LN(Table3[[#This Row],[Value]]/B27058)</f>
        <v>-4.9203371822516598E-4</v>
      </c>
      <c r="D27059" s="89"/>
      <c r="E27059" s="89"/>
      <c r="F27059" s="89">
        <f>Table3[[#This Row],[Yield]]/100*(1+F27058)</f>
        <v>0</v>
      </c>
    </row>
    <row r="27060" spans="1:6" x14ac:dyDescent="0.2">
      <c r="A27060" s="88">
        <v>34488</v>
      </c>
      <c r="B27060" s="89">
        <v>3772.21</v>
      </c>
      <c r="C27060" s="89">
        <f>LN(Table3[[#This Row],[Value]]/B27059)</f>
        <v>3.5133926004196785E-3</v>
      </c>
      <c r="D27060" s="89"/>
      <c r="E27060" s="89"/>
      <c r="F27060" s="89">
        <f>Table3[[#This Row],[Yield]]/100*(1+F27059)</f>
        <v>0</v>
      </c>
    </row>
    <row r="27061" spans="1:6" x14ac:dyDescent="0.2">
      <c r="A27061" s="88">
        <v>34491</v>
      </c>
      <c r="B27061" s="89">
        <v>3768.52</v>
      </c>
      <c r="C27061" s="89">
        <f>LN(Table3[[#This Row],[Value]]/B27060)</f>
        <v>-9.7868516563543958E-4</v>
      </c>
      <c r="D27061" s="89"/>
      <c r="E27061" s="89"/>
      <c r="F27061" s="89">
        <f>Table3[[#This Row],[Yield]]/100*(1+F27060)</f>
        <v>0</v>
      </c>
    </row>
    <row r="27062" spans="1:6" x14ac:dyDescent="0.2">
      <c r="A27062" s="88">
        <v>34492</v>
      </c>
      <c r="B27062" s="89">
        <v>3755.91</v>
      </c>
      <c r="C27062" s="89">
        <f>LN(Table3[[#This Row],[Value]]/B27061)</f>
        <v>-3.3517520411017474E-3</v>
      </c>
      <c r="D27062" s="89"/>
      <c r="E27062" s="89"/>
      <c r="F27062" s="89">
        <f>Table3[[#This Row],[Yield]]/100*(1+F27061)</f>
        <v>0</v>
      </c>
    </row>
    <row r="27063" spans="1:6" x14ac:dyDescent="0.2">
      <c r="A27063" s="88">
        <v>34493</v>
      </c>
      <c r="B27063" s="89">
        <v>3749.45</v>
      </c>
      <c r="C27063" s="89">
        <f>LN(Table3[[#This Row],[Value]]/B27062)</f>
        <v>-1.7214368385440133E-3</v>
      </c>
      <c r="D27063" s="89"/>
      <c r="E27063" s="89"/>
      <c r="F27063" s="89">
        <f>Table3[[#This Row],[Yield]]/100*(1+F27062)</f>
        <v>0</v>
      </c>
    </row>
    <row r="27064" spans="1:6" x14ac:dyDescent="0.2">
      <c r="A27064" s="88">
        <v>34494</v>
      </c>
      <c r="B27064" s="89">
        <v>3753.14</v>
      </c>
      <c r="C27064" s="89">
        <f>LN(Table3[[#This Row],[Value]]/B27063)</f>
        <v>9.8366038862128763E-4</v>
      </c>
      <c r="D27064" s="89"/>
      <c r="E27064" s="89"/>
      <c r="F27064" s="89">
        <f>Table3[[#This Row],[Yield]]/100*(1+F27063)</f>
        <v>0</v>
      </c>
    </row>
    <row r="27065" spans="1:6" x14ac:dyDescent="0.2">
      <c r="A27065" s="88">
        <v>34495</v>
      </c>
      <c r="B27065" s="89">
        <v>3773.45</v>
      </c>
      <c r="C27065" s="89">
        <f>LN(Table3[[#This Row],[Value]]/B27064)</f>
        <v>5.3968794092015384E-3</v>
      </c>
      <c r="D27065" s="89"/>
      <c r="E27065" s="89"/>
      <c r="F27065" s="89">
        <f>Table3[[#This Row],[Yield]]/100*(1+F27064)</f>
        <v>0</v>
      </c>
    </row>
    <row r="27066" spans="1:6" x14ac:dyDescent="0.2">
      <c r="A27066" s="88">
        <v>34498</v>
      </c>
      <c r="B27066" s="89">
        <v>3783.12</v>
      </c>
      <c r="C27066" s="89">
        <f>LN(Table3[[#This Row],[Value]]/B27065)</f>
        <v>2.5593636473912698E-3</v>
      </c>
      <c r="D27066" s="89"/>
      <c r="E27066" s="89"/>
      <c r="F27066" s="89">
        <f>Table3[[#This Row],[Yield]]/100*(1+F27065)</f>
        <v>0</v>
      </c>
    </row>
    <row r="27067" spans="1:6" x14ac:dyDescent="0.2">
      <c r="A27067" s="88">
        <v>34499</v>
      </c>
      <c r="B27067" s="89">
        <v>3814.82</v>
      </c>
      <c r="C27067" s="89">
        <f>LN(Table3[[#This Row],[Value]]/B27066)</f>
        <v>8.3444154434243259E-3</v>
      </c>
      <c r="D27067" s="89"/>
      <c r="E27067" s="89"/>
      <c r="F27067" s="89">
        <f>Table3[[#This Row],[Yield]]/100*(1+F27066)</f>
        <v>0</v>
      </c>
    </row>
    <row r="27068" spans="1:6" x14ac:dyDescent="0.2">
      <c r="A27068" s="88">
        <v>34500</v>
      </c>
      <c r="B27068" s="89">
        <v>3790.41</v>
      </c>
      <c r="C27068" s="89">
        <f>LN(Table3[[#This Row],[Value]]/B27067)</f>
        <v>-6.4192887847954018E-3</v>
      </c>
      <c r="D27068" s="89"/>
      <c r="E27068" s="89"/>
      <c r="F27068" s="89">
        <f>Table3[[#This Row],[Yield]]/100*(1+F27067)</f>
        <v>0</v>
      </c>
    </row>
    <row r="27069" spans="1:6" x14ac:dyDescent="0.2">
      <c r="A27069" s="88">
        <v>34501</v>
      </c>
      <c r="B27069" s="89">
        <v>3811.34</v>
      </c>
      <c r="C27069" s="89">
        <f>LN(Table3[[#This Row],[Value]]/B27068)</f>
        <v>5.5066406783962187E-3</v>
      </c>
      <c r="D27069" s="89"/>
      <c r="E27069" s="89"/>
      <c r="F27069" s="89">
        <f>Table3[[#This Row],[Yield]]/100*(1+F27068)</f>
        <v>0</v>
      </c>
    </row>
    <row r="27070" spans="1:6" x14ac:dyDescent="0.2">
      <c r="A27070" s="88">
        <v>34502</v>
      </c>
      <c r="B27070" s="89">
        <v>3776.77</v>
      </c>
      <c r="C27070" s="89">
        <f>LN(Table3[[#This Row],[Value]]/B27069)</f>
        <v>-9.1116863552585057E-3</v>
      </c>
      <c r="D27070" s="89"/>
      <c r="E27070" s="89"/>
      <c r="F27070" s="89">
        <f>Table3[[#This Row],[Yield]]/100*(1+F27069)</f>
        <v>0</v>
      </c>
    </row>
    <row r="27071" spans="1:6" x14ac:dyDescent="0.2">
      <c r="A27071" s="88">
        <v>34505</v>
      </c>
      <c r="B27071" s="89">
        <v>3741.89</v>
      </c>
      <c r="C27071" s="89">
        <f>LN(Table3[[#This Row],[Value]]/B27070)</f>
        <v>-9.2783156110963771E-3</v>
      </c>
      <c r="D27071" s="89"/>
      <c r="E27071" s="89"/>
      <c r="F27071" s="89">
        <f>Table3[[#This Row],[Yield]]/100*(1+F27070)</f>
        <v>0</v>
      </c>
    </row>
    <row r="27072" spans="1:6" x14ac:dyDescent="0.2">
      <c r="A27072" s="88">
        <v>34506</v>
      </c>
      <c r="B27072" s="89">
        <v>3707.97</v>
      </c>
      <c r="C27072" s="89">
        <f>LN(Table3[[#This Row],[Value]]/B27071)</f>
        <v>-9.1062743189371763E-3</v>
      </c>
      <c r="D27072" s="89"/>
      <c r="E27072" s="89"/>
      <c r="F27072" s="89">
        <f>Table3[[#This Row],[Yield]]/100*(1+F27071)</f>
        <v>0</v>
      </c>
    </row>
    <row r="27073" spans="1:6" x14ac:dyDescent="0.2">
      <c r="A27073" s="88">
        <v>34507</v>
      </c>
      <c r="B27073" s="89">
        <v>3724.77</v>
      </c>
      <c r="C27073" s="89">
        <f>LN(Table3[[#This Row],[Value]]/B27072)</f>
        <v>4.520547902788127E-3</v>
      </c>
      <c r="D27073" s="89"/>
      <c r="E27073" s="89"/>
      <c r="F27073" s="89">
        <f>Table3[[#This Row],[Yield]]/100*(1+F27072)</f>
        <v>0</v>
      </c>
    </row>
    <row r="27074" spans="1:6" x14ac:dyDescent="0.2">
      <c r="A27074" s="88">
        <v>34508</v>
      </c>
      <c r="B27074" s="89">
        <v>3699.09</v>
      </c>
      <c r="C27074" s="89">
        <f>LN(Table3[[#This Row],[Value]]/B27073)</f>
        <v>-6.9182615042122503E-3</v>
      </c>
      <c r="D27074" s="89"/>
      <c r="E27074" s="89"/>
      <c r="F27074" s="89">
        <f>Table3[[#This Row],[Yield]]/100*(1+F27073)</f>
        <v>0</v>
      </c>
    </row>
    <row r="27075" spans="1:6" x14ac:dyDescent="0.2">
      <c r="A27075" s="88">
        <v>34509</v>
      </c>
      <c r="B27075" s="89">
        <v>3636.94</v>
      </c>
      <c r="C27075" s="89">
        <f>LN(Table3[[#This Row],[Value]]/B27074)</f>
        <v>-1.6944174698800864E-2</v>
      </c>
      <c r="D27075" s="89"/>
      <c r="E27075" s="89"/>
      <c r="F27075" s="89">
        <f>Table3[[#This Row],[Yield]]/100*(1+F27074)</f>
        <v>0</v>
      </c>
    </row>
    <row r="27076" spans="1:6" x14ac:dyDescent="0.2">
      <c r="A27076" s="88">
        <v>34512</v>
      </c>
      <c r="B27076" s="89">
        <v>3685.5</v>
      </c>
      <c r="C27076" s="89">
        <f>LN(Table3[[#This Row],[Value]]/B27075)</f>
        <v>1.3263532891438451E-2</v>
      </c>
      <c r="D27076" s="89"/>
      <c r="E27076" s="89"/>
      <c r="F27076" s="89">
        <f>Table3[[#This Row],[Yield]]/100*(1+F27075)</f>
        <v>0</v>
      </c>
    </row>
    <row r="27077" spans="1:6" x14ac:dyDescent="0.2">
      <c r="A27077" s="88">
        <v>34513</v>
      </c>
      <c r="B27077" s="89">
        <v>3669.64</v>
      </c>
      <c r="C27077" s="89">
        <f>LN(Table3[[#This Row],[Value]]/B27076)</f>
        <v>-4.3126370351772919E-3</v>
      </c>
      <c r="D27077" s="89"/>
      <c r="E27077" s="89"/>
      <c r="F27077" s="89">
        <f>Table3[[#This Row],[Yield]]/100*(1+F27076)</f>
        <v>0</v>
      </c>
    </row>
    <row r="27078" spans="1:6" x14ac:dyDescent="0.2">
      <c r="A27078" s="88">
        <v>34514</v>
      </c>
      <c r="B27078" s="89">
        <v>3667.05</v>
      </c>
      <c r="C27078" s="89">
        <f>LN(Table3[[#This Row],[Value]]/B27077)</f>
        <v>-7.0604049171794382E-4</v>
      </c>
      <c r="D27078" s="89"/>
      <c r="E27078" s="89"/>
      <c r="F27078" s="89">
        <f>Table3[[#This Row],[Yield]]/100*(1+F27077)</f>
        <v>0</v>
      </c>
    </row>
    <row r="27079" spans="1:6" x14ac:dyDescent="0.2">
      <c r="A27079" s="88">
        <v>34515</v>
      </c>
      <c r="B27079" s="89">
        <v>3624.96</v>
      </c>
      <c r="C27079" s="89">
        <f>LN(Table3[[#This Row],[Value]]/B27078)</f>
        <v>-1.1544270357312088E-2</v>
      </c>
      <c r="D27079" s="89"/>
      <c r="E27079" s="89"/>
      <c r="F27079" s="89">
        <f>Table3[[#This Row],[Yield]]/100*(1+F27078)</f>
        <v>0</v>
      </c>
    </row>
    <row r="27080" spans="1:6" x14ac:dyDescent="0.2">
      <c r="A27080" s="88">
        <v>34516</v>
      </c>
      <c r="B27080" s="89">
        <v>3646.65</v>
      </c>
      <c r="C27080" s="89">
        <f>LN(Table3[[#This Row],[Value]]/B27079)</f>
        <v>5.9656841683699236E-3</v>
      </c>
      <c r="D27080" s="89"/>
      <c r="E27080" s="89"/>
      <c r="F27080" s="89">
        <f>Table3[[#This Row],[Yield]]/100*(1+F27079)</f>
        <v>0</v>
      </c>
    </row>
    <row r="27081" spans="1:6" x14ac:dyDescent="0.2">
      <c r="A27081" s="88">
        <v>34520</v>
      </c>
      <c r="B27081" s="89">
        <v>3652.48</v>
      </c>
      <c r="C27081" s="89">
        <f>LN(Table3[[#This Row],[Value]]/B27080)</f>
        <v>1.5974509947825437E-3</v>
      </c>
      <c r="D27081" s="89"/>
      <c r="E27081" s="89"/>
      <c r="F27081" s="89">
        <f>Table3[[#This Row],[Yield]]/100*(1+F27080)</f>
        <v>0</v>
      </c>
    </row>
    <row r="27082" spans="1:6" x14ac:dyDescent="0.2">
      <c r="A27082" s="88">
        <v>34521</v>
      </c>
      <c r="B27082" s="89">
        <v>3674.49</v>
      </c>
      <c r="C27082" s="89">
        <f>LN(Table3[[#This Row],[Value]]/B27081)</f>
        <v>6.0079585982323429E-3</v>
      </c>
      <c r="D27082" s="89"/>
      <c r="E27082" s="89"/>
      <c r="F27082" s="89">
        <f>Table3[[#This Row],[Yield]]/100*(1+F27081)</f>
        <v>0</v>
      </c>
    </row>
    <row r="27083" spans="1:6" x14ac:dyDescent="0.2">
      <c r="A27083" s="88">
        <v>34522</v>
      </c>
      <c r="B27083" s="89">
        <v>3688.42</v>
      </c>
      <c r="C27083" s="89">
        <f>LN(Table3[[#This Row],[Value]]/B27082)</f>
        <v>3.7838345491431977E-3</v>
      </c>
      <c r="D27083" s="89"/>
      <c r="E27083" s="89"/>
      <c r="F27083" s="89">
        <f>Table3[[#This Row],[Yield]]/100*(1+F27082)</f>
        <v>0</v>
      </c>
    </row>
    <row r="27084" spans="1:6" x14ac:dyDescent="0.2">
      <c r="A27084" s="88">
        <v>34523</v>
      </c>
      <c r="B27084" s="89">
        <v>3709.13</v>
      </c>
      <c r="C27084" s="89">
        <f>LN(Table3[[#This Row],[Value]]/B27083)</f>
        <v>5.5991656983676525E-3</v>
      </c>
      <c r="D27084" s="89"/>
      <c r="E27084" s="89"/>
      <c r="F27084" s="89">
        <f>Table3[[#This Row],[Yield]]/100*(1+F27083)</f>
        <v>0</v>
      </c>
    </row>
    <row r="27085" spans="1:6" x14ac:dyDescent="0.2">
      <c r="A27085" s="88">
        <v>34526</v>
      </c>
      <c r="B27085" s="89">
        <v>3702.98</v>
      </c>
      <c r="C27085" s="89">
        <f>LN(Table3[[#This Row],[Value]]/B27084)</f>
        <v>-1.6594468811996087E-3</v>
      </c>
      <c r="D27085" s="89"/>
      <c r="E27085" s="89"/>
      <c r="F27085" s="89">
        <f>Table3[[#This Row],[Yield]]/100*(1+F27084)</f>
        <v>0</v>
      </c>
    </row>
    <row r="27086" spans="1:6" x14ac:dyDescent="0.2">
      <c r="A27086" s="88">
        <v>34527</v>
      </c>
      <c r="B27086" s="89">
        <v>3702.66</v>
      </c>
      <c r="C27086" s="89">
        <f>LN(Table3[[#This Row],[Value]]/B27085)</f>
        <v>-8.6420620013742146E-5</v>
      </c>
      <c r="D27086" s="89"/>
      <c r="E27086" s="89"/>
      <c r="F27086" s="89">
        <f>Table3[[#This Row],[Yield]]/100*(1+F27085)</f>
        <v>0</v>
      </c>
    </row>
    <row r="27087" spans="1:6" x14ac:dyDescent="0.2">
      <c r="A27087" s="88">
        <v>34528</v>
      </c>
      <c r="B27087" s="89">
        <v>3704.28</v>
      </c>
      <c r="C27087" s="89">
        <f>LN(Table3[[#This Row],[Value]]/B27086)</f>
        <v>4.3742760865661171E-4</v>
      </c>
      <c r="D27087" s="89"/>
      <c r="E27087" s="89"/>
      <c r="F27087" s="89">
        <f>Table3[[#This Row],[Yield]]/100*(1+F27086)</f>
        <v>0</v>
      </c>
    </row>
    <row r="27088" spans="1:6" x14ac:dyDescent="0.2">
      <c r="A27088" s="88">
        <v>34529</v>
      </c>
      <c r="B27088" s="89">
        <v>3739.24</v>
      </c>
      <c r="C27088" s="89">
        <f>LN(Table3[[#This Row],[Value]]/B27087)</f>
        <v>9.393474341296653E-3</v>
      </c>
      <c r="D27088" s="89"/>
      <c r="E27088" s="89"/>
      <c r="F27088" s="89">
        <f>Table3[[#This Row],[Yield]]/100*(1+F27087)</f>
        <v>0</v>
      </c>
    </row>
    <row r="27089" spans="1:6" x14ac:dyDescent="0.2">
      <c r="A27089" s="88">
        <v>34530</v>
      </c>
      <c r="B27089" s="89">
        <v>3753.81</v>
      </c>
      <c r="C27089" s="89">
        <f>LN(Table3[[#This Row],[Value]]/B27088)</f>
        <v>3.8889419830093327E-3</v>
      </c>
      <c r="D27089" s="89"/>
      <c r="E27089" s="89"/>
      <c r="F27089" s="89">
        <f>Table3[[#This Row],[Yield]]/100*(1+F27088)</f>
        <v>0</v>
      </c>
    </row>
    <row r="27090" spans="1:6" x14ac:dyDescent="0.2">
      <c r="A27090" s="88">
        <v>34533</v>
      </c>
      <c r="B27090" s="89">
        <v>3755.43</v>
      </c>
      <c r="C27090" s="89">
        <f>LN(Table3[[#This Row],[Value]]/B27089)</f>
        <v>4.3146843758685668E-4</v>
      </c>
      <c r="D27090" s="89"/>
      <c r="E27090" s="89"/>
      <c r="F27090" s="89">
        <f>Table3[[#This Row],[Yield]]/100*(1+F27089)</f>
        <v>0</v>
      </c>
    </row>
    <row r="27091" spans="1:6" x14ac:dyDescent="0.2">
      <c r="A27091" s="88">
        <v>34534</v>
      </c>
      <c r="B27091" s="89">
        <v>3748.31</v>
      </c>
      <c r="C27091" s="89">
        <f>LN(Table3[[#This Row],[Value]]/B27090)</f>
        <v>-1.897720906320767E-3</v>
      </c>
      <c r="D27091" s="89"/>
      <c r="E27091" s="89"/>
      <c r="F27091" s="89">
        <f>Table3[[#This Row],[Yield]]/100*(1+F27090)</f>
        <v>0</v>
      </c>
    </row>
    <row r="27092" spans="1:6" x14ac:dyDescent="0.2">
      <c r="A27092" s="88">
        <v>34535</v>
      </c>
      <c r="B27092" s="89">
        <v>3727.26</v>
      </c>
      <c r="C27092" s="89">
        <f>LN(Table3[[#This Row],[Value]]/B27091)</f>
        <v>-5.6316924689489472E-3</v>
      </c>
      <c r="D27092" s="89"/>
      <c r="E27092" s="89"/>
      <c r="F27092" s="89">
        <f>Table3[[#This Row],[Yield]]/100*(1+F27091)</f>
        <v>0</v>
      </c>
    </row>
    <row r="27093" spans="1:6" x14ac:dyDescent="0.2">
      <c r="A27093" s="88">
        <v>34536</v>
      </c>
      <c r="B27093" s="89">
        <v>3732.44</v>
      </c>
      <c r="C27093" s="89">
        <f>LN(Table3[[#This Row],[Value]]/B27092)</f>
        <v>1.3887960192980058E-3</v>
      </c>
      <c r="D27093" s="89"/>
      <c r="E27093" s="89"/>
      <c r="F27093" s="89">
        <f>Table3[[#This Row],[Yield]]/100*(1+F27092)</f>
        <v>0</v>
      </c>
    </row>
    <row r="27094" spans="1:6" x14ac:dyDescent="0.2">
      <c r="A27094" s="88">
        <v>34537</v>
      </c>
      <c r="B27094" s="89">
        <v>3735.03</v>
      </c>
      <c r="C27094" s="89">
        <f>LN(Table3[[#This Row],[Value]]/B27093)</f>
        <v>6.9367539577823033E-4</v>
      </c>
      <c r="D27094" s="89"/>
      <c r="E27094" s="89"/>
      <c r="F27094" s="89">
        <f>Table3[[#This Row],[Yield]]/100*(1+F27093)</f>
        <v>0</v>
      </c>
    </row>
    <row r="27095" spans="1:6" x14ac:dyDescent="0.2">
      <c r="A27095" s="88">
        <v>34540</v>
      </c>
      <c r="B27095" s="89">
        <v>3741.83</v>
      </c>
      <c r="C27095" s="89">
        <f>LN(Table3[[#This Row],[Value]]/B27094)</f>
        <v>1.8189458876727575E-3</v>
      </c>
      <c r="D27095" s="89"/>
      <c r="E27095" s="89"/>
      <c r="F27095" s="89">
        <f>Table3[[#This Row],[Yield]]/100*(1+F27094)</f>
        <v>0</v>
      </c>
    </row>
    <row r="27096" spans="1:6" x14ac:dyDescent="0.2">
      <c r="A27096" s="88">
        <v>34541</v>
      </c>
      <c r="B27096" s="89">
        <v>3735.68</v>
      </c>
      <c r="C27096" s="89">
        <f>LN(Table3[[#This Row],[Value]]/B27095)</f>
        <v>-1.644932975475723E-3</v>
      </c>
      <c r="D27096" s="89"/>
      <c r="E27096" s="89"/>
      <c r="F27096" s="89">
        <f>Table3[[#This Row],[Yield]]/100*(1+F27095)</f>
        <v>0</v>
      </c>
    </row>
    <row r="27097" spans="1:6" x14ac:dyDescent="0.2">
      <c r="A27097" s="88">
        <v>34542</v>
      </c>
      <c r="B27097" s="89">
        <v>3720.47</v>
      </c>
      <c r="C27097" s="89">
        <f>LN(Table3[[#This Row],[Value]]/B27096)</f>
        <v>-4.0798592028995859E-3</v>
      </c>
      <c r="D27097" s="89"/>
      <c r="E27097" s="89"/>
      <c r="F27097" s="89">
        <f>Table3[[#This Row],[Yield]]/100*(1+F27096)</f>
        <v>0</v>
      </c>
    </row>
    <row r="27098" spans="1:6" x14ac:dyDescent="0.2">
      <c r="A27098" s="88">
        <v>34543</v>
      </c>
      <c r="B27098" s="89">
        <v>3730.83</v>
      </c>
      <c r="C27098" s="89">
        <f>LN(Table3[[#This Row],[Value]]/B27097)</f>
        <v>2.7807246187010748E-3</v>
      </c>
      <c r="D27098" s="89"/>
      <c r="E27098" s="89"/>
      <c r="F27098" s="89">
        <f>Table3[[#This Row],[Yield]]/100*(1+F27097)</f>
        <v>0</v>
      </c>
    </row>
    <row r="27099" spans="1:6" x14ac:dyDescent="0.2">
      <c r="A27099" s="88">
        <v>34544</v>
      </c>
      <c r="B27099" s="89">
        <v>3764.5</v>
      </c>
      <c r="C27099" s="89">
        <f>LN(Table3[[#This Row],[Value]]/B27098)</f>
        <v>8.9843212990040246E-3</v>
      </c>
      <c r="D27099" s="89"/>
      <c r="E27099" s="89"/>
      <c r="F27099" s="89">
        <f>Table3[[#This Row],[Yield]]/100*(1+F27098)</f>
        <v>0</v>
      </c>
    </row>
    <row r="27100" spans="1:6" x14ac:dyDescent="0.2">
      <c r="A27100" s="88">
        <v>34547</v>
      </c>
      <c r="B27100" s="89">
        <v>3798.16</v>
      </c>
      <c r="C27100" s="89">
        <f>LN(Table3[[#This Row],[Value]]/B27099)</f>
        <v>8.9016886302111086E-3</v>
      </c>
      <c r="D27100" s="89"/>
      <c r="E27100" s="89"/>
      <c r="F27100" s="89">
        <f>Table3[[#This Row],[Yield]]/100*(1+F27099)</f>
        <v>0</v>
      </c>
    </row>
    <row r="27101" spans="1:6" x14ac:dyDescent="0.2">
      <c r="A27101" s="88">
        <v>34548</v>
      </c>
      <c r="B27101" s="89">
        <v>3796.22</v>
      </c>
      <c r="C27101" s="89">
        <f>LN(Table3[[#This Row],[Value]]/B27100)</f>
        <v>-5.1090412705148659E-4</v>
      </c>
      <c r="D27101" s="89"/>
      <c r="E27101" s="89"/>
      <c r="F27101" s="89">
        <f>Table3[[#This Row],[Yield]]/100*(1+F27100)</f>
        <v>0</v>
      </c>
    </row>
    <row r="27102" spans="1:6" x14ac:dyDescent="0.2">
      <c r="A27102" s="88">
        <v>34549</v>
      </c>
      <c r="B27102" s="89">
        <v>3792.66</v>
      </c>
      <c r="C27102" s="89">
        <f>LN(Table3[[#This Row],[Value]]/B27101)</f>
        <v>-9.3821493056677992E-4</v>
      </c>
      <c r="D27102" s="89"/>
      <c r="E27102" s="89"/>
      <c r="F27102" s="89">
        <f>Table3[[#This Row],[Yield]]/100*(1+F27101)</f>
        <v>0</v>
      </c>
    </row>
    <row r="27103" spans="1:6" x14ac:dyDescent="0.2">
      <c r="A27103" s="88">
        <v>34550</v>
      </c>
      <c r="B27103" s="89">
        <v>3765.79</v>
      </c>
      <c r="C27103" s="89">
        <f>LN(Table3[[#This Row],[Value]]/B27102)</f>
        <v>-7.1099532822190151E-3</v>
      </c>
      <c r="D27103" s="89"/>
      <c r="E27103" s="89"/>
      <c r="F27103" s="89">
        <f>Table3[[#This Row],[Yield]]/100*(1+F27102)</f>
        <v>0</v>
      </c>
    </row>
    <row r="27104" spans="1:6" x14ac:dyDescent="0.2">
      <c r="A27104" s="88">
        <v>34551</v>
      </c>
      <c r="B27104" s="89">
        <v>3747.01</v>
      </c>
      <c r="C27104" s="89">
        <f>LN(Table3[[#This Row],[Value]]/B27103)</f>
        <v>-4.9994779887163809E-3</v>
      </c>
      <c r="D27104" s="89"/>
      <c r="E27104" s="89"/>
      <c r="F27104" s="89">
        <f>Table3[[#This Row],[Yield]]/100*(1+F27103)</f>
        <v>0</v>
      </c>
    </row>
    <row r="27105" spans="1:6" x14ac:dyDescent="0.2">
      <c r="A27105" s="88">
        <v>34554</v>
      </c>
      <c r="B27105" s="89">
        <v>3753.81</v>
      </c>
      <c r="C27105" s="89">
        <f>LN(Table3[[#This Row],[Value]]/B27104)</f>
        <v>1.813135593946795E-3</v>
      </c>
      <c r="D27105" s="89"/>
      <c r="E27105" s="89"/>
      <c r="F27105" s="89">
        <f>Table3[[#This Row],[Yield]]/100*(1+F27104)</f>
        <v>0</v>
      </c>
    </row>
    <row r="27106" spans="1:6" x14ac:dyDescent="0.2">
      <c r="A27106" s="88">
        <v>34555</v>
      </c>
      <c r="B27106" s="89">
        <v>3755.75</v>
      </c>
      <c r="C27106" s="89">
        <f>LN(Table3[[#This Row],[Value]]/B27105)</f>
        <v>5.1667475675202027E-4</v>
      </c>
      <c r="D27106" s="89"/>
      <c r="E27106" s="89"/>
      <c r="F27106" s="89">
        <f>Table3[[#This Row],[Yield]]/100*(1+F27105)</f>
        <v>0</v>
      </c>
    </row>
    <row r="27107" spans="1:6" x14ac:dyDescent="0.2">
      <c r="A27107" s="88">
        <v>34556</v>
      </c>
      <c r="B27107" s="89">
        <v>3766.76</v>
      </c>
      <c r="C27107" s="89">
        <f>LN(Table3[[#This Row],[Value]]/B27106)</f>
        <v>2.9272165438626752E-3</v>
      </c>
      <c r="D27107" s="89"/>
      <c r="E27107" s="89"/>
      <c r="F27107" s="89">
        <f>Table3[[#This Row],[Yield]]/100*(1+F27106)</f>
        <v>0</v>
      </c>
    </row>
    <row r="27108" spans="1:6" x14ac:dyDescent="0.2">
      <c r="A27108" s="88">
        <v>34557</v>
      </c>
      <c r="B27108" s="89">
        <v>3750.9</v>
      </c>
      <c r="C27108" s="89">
        <f>LN(Table3[[#This Row],[Value]]/B27107)</f>
        <v>-4.219404317332095E-3</v>
      </c>
      <c r="D27108" s="89"/>
      <c r="E27108" s="89"/>
      <c r="F27108" s="89">
        <f>Table3[[#This Row],[Yield]]/100*(1+F27107)</f>
        <v>0</v>
      </c>
    </row>
    <row r="27109" spans="1:6" x14ac:dyDescent="0.2">
      <c r="A27109" s="88">
        <v>34558</v>
      </c>
      <c r="B27109" s="89">
        <v>3768.7</v>
      </c>
      <c r="C27109" s="89">
        <f>LN(Table3[[#This Row],[Value]]/B27108)</f>
        <v>4.7343032200828378E-3</v>
      </c>
      <c r="D27109" s="89"/>
      <c r="E27109" s="89"/>
      <c r="F27109" s="89">
        <f>Table3[[#This Row],[Yield]]/100*(1+F27108)</f>
        <v>0</v>
      </c>
    </row>
    <row r="27110" spans="1:6" x14ac:dyDescent="0.2">
      <c r="A27110" s="88">
        <v>34561</v>
      </c>
      <c r="B27110" s="89">
        <v>3760.29</v>
      </c>
      <c r="C27110" s="89">
        <f>LN(Table3[[#This Row],[Value]]/B27109)</f>
        <v>-2.2340323198168049E-3</v>
      </c>
      <c r="D27110" s="89"/>
      <c r="E27110" s="89"/>
      <c r="F27110" s="89">
        <f>Table3[[#This Row],[Yield]]/100*(1+F27109)</f>
        <v>0</v>
      </c>
    </row>
    <row r="27111" spans="1:6" x14ac:dyDescent="0.2">
      <c r="A27111" s="88">
        <v>34562</v>
      </c>
      <c r="B27111" s="89">
        <v>3784.57</v>
      </c>
      <c r="C27111" s="89">
        <f>LN(Table3[[#This Row],[Value]]/B27110)</f>
        <v>6.4361920077114949E-3</v>
      </c>
      <c r="D27111" s="89"/>
      <c r="E27111" s="89"/>
      <c r="F27111" s="89">
        <f>Table3[[#This Row],[Yield]]/100*(1+F27110)</f>
        <v>0</v>
      </c>
    </row>
    <row r="27112" spans="1:6" x14ac:dyDescent="0.2">
      <c r="A27112" s="88">
        <v>34563</v>
      </c>
      <c r="B27112" s="89">
        <v>3776.47</v>
      </c>
      <c r="C27112" s="89">
        <f>LN(Table3[[#This Row],[Value]]/B27111)</f>
        <v>-2.1425632184566674E-3</v>
      </c>
      <c r="D27112" s="89"/>
      <c r="E27112" s="89"/>
      <c r="F27112" s="89">
        <f>Table3[[#This Row],[Yield]]/100*(1+F27111)</f>
        <v>0</v>
      </c>
    </row>
    <row r="27113" spans="1:6" x14ac:dyDescent="0.2">
      <c r="A27113" s="88">
        <v>34564</v>
      </c>
      <c r="B27113" s="89">
        <v>3755.43</v>
      </c>
      <c r="C27113" s="89">
        <f>LN(Table3[[#This Row],[Value]]/B27112)</f>
        <v>-5.5869182352165864E-3</v>
      </c>
      <c r="D27113" s="89"/>
      <c r="E27113" s="89"/>
      <c r="F27113" s="89">
        <f>Table3[[#This Row],[Yield]]/100*(1+F27112)</f>
        <v>0</v>
      </c>
    </row>
    <row r="27114" spans="1:6" x14ac:dyDescent="0.2">
      <c r="A27114" s="88">
        <v>34565</v>
      </c>
      <c r="B27114" s="89">
        <v>3755.11</v>
      </c>
      <c r="C27114" s="89">
        <f>LN(Table3[[#This Row],[Value]]/B27113)</f>
        <v>-8.5213579900566584E-5</v>
      </c>
      <c r="D27114" s="89"/>
      <c r="E27114" s="89"/>
      <c r="F27114" s="89">
        <f>Table3[[#This Row],[Yield]]/100*(1+F27113)</f>
        <v>0</v>
      </c>
    </row>
    <row r="27115" spans="1:6" x14ac:dyDescent="0.2">
      <c r="A27115" s="88">
        <v>34568</v>
      </c>
      <c r="B27115" s="89">
        <v>3751.22</v>
      </c>
      <c r="C27115" s="89">
        <f>LN(Table3[[#This Row],[Value]]/B27114)</f>
        <v>-1.0364586550911472E-3</v>
      </c>
      <c r="D27115" s="89"/>
      <c r="E27115" s="89"/>
      <c r="F27115" s="89">
        <f>Table3[[#This Row],[Yield]]/100*(1+F27114)</f>
        <v>0</v>
      </c>
    </row>
    <row r="27116" spans="1:6" x14ac:dyDescent="0.2">
      <c r="A27116" s="88">
        <v>34569</v>
      </c>
      <c r="B27116" s="89">
        <v>3775.83</v>
      </c>
      <c r="C27116" s="89">
        <f>LN(Table3[[#This Row],[Value]]/B27115)</f>
        <v>6.5391056770906153E-3</v>
      </c>
      <c r="D27116" s="89"/>
      <c r="E27116" s="89"/>
      <c r="F27116" s="89">
        <f>Table3[[#This Row],[Yield]]/100*(1+F27115)</f>
        <v>0</v>
      </c>
    </row>
    <row r="27117" spans="1:6" x14ac:dyDescent="0.2">
      <c r="A27117" s="88">
        <v>34570</v>
      </c>
      <c r="B27117" s="89">
        <v>3846.73</v>
      </c>
      <c r="C27117" s="89">
        <f>LN(Table3[[#This Row],[Value]]/B27116)</f>
        <v>1.8603210664380254E-2</v>
      </c>
      <c r="D27117" s="89"/>
      <c r="E27117" s="89"/>
      <c r="F27117" s="89">
        <f>Table3[[#This Row],[Yield]]/100*(1+F27116)</f>
        <v>0</v>
      </c>
    </row>
    <row r="27118" spans="1:6" x14ac:dyDescent="0.2">
      <c r="A27118" s="88">
        <v>34571</v>
      </c>
      <c r="B27118" s="89">
        <v>3829.89</v>
      </c>
      <c r="C27118" s="89">
        <f>LN(Table3[[#This Row],[Value]]/B27117)</f>
        <v>-4.3873545942320633E-3</v>
      </c>
      <c r="D27118" s="89"/>
      <c r="E27118" s="89"/>
      <c r="F27118" s="89">
        <f>Table3[[#This Row],[Yield]]/100*(1+F27117)</f>
        <v>0</v>
      </c>
    </row>
    <row r="27119" spans="1:6" x14ac:dyDescent="0.2">
      <c r="A27119" s="88">
        <v>34572</v>
      </c>
      <c r="B27119" s="89">
        <v>3881.04</v>
      </c>
      <c r="C27119" s="89">
        <f>LN(Table3[[#This Row],[Value]]/B27118)</f>
        <v>1.3267076802183459E-2</v>
      </c>
      <c r="D27119" s="89"/>
      <c r="E27119" s="89"/>
      <c r="F27119" s="89">
        <f>Table3[[#This Row],[Yield]]/100*(1+F27118)</f>
        <v>0</v>
      </c>
    </row>
    <row r="27120" spans="1:6" x14ac:dyDescent="0.2">
      <c r="A27120" s="88">
        <v>34575</v>
      </c>
      <c r="B27120" s="89">
        <v>3898.85</v>
      </c>
      <c r="C27120" s="89">
        <f>LN(Table3[[#This Row],[Value]]/B27119)</f>
        <v>4.5784789018320443E-3</v>
      </c>
      <c r="D27120" s="89"/>
      <c r="E27120" s="89"/>
      <c r="F27120" s="89">
        <f>Table3[[#This Row],[Yield]]/100*(1+F27119)</f>
        <v>0</v>
      </c>
    </row>
    <row r="27121" spans="1:6" x14ac:dyDescent="0.2">
      <c r="A27121" s="88">
        <v>34576</v>
      </c>
      <c r="B27121" s="89">
        <v>3917.3</v>
      </c>
      <c r="C27121" s="89">
        <f>LN(Table3[[#This Row],[Value]]/B27120)</f>
        <v>4.7210031198451361E-3</v>
      </c>
      <c r="D27121" s="89"/>
      <c r="E27121" s="89"/>
      <c r="F27121" s="89">
        <f>Table3[[#This Row],[Yield]]/100*(1+F27120)</f>
        <v>0</v>
      </c>
    </row>
    <row r="27122" spans="1:6" x14ac:dyDescent="0.2">
      <c r="A27122" s="88">
        <v>34577</v>
      </c>
      <c r="B27122" s="89">
        <v>3913.42</v>
      </c>
      <c r="C27122" s="89">
        <f>LN(Table3[[#This Row],[Value]]/B27121)</f>
        <v>-9.9096898306155474E-4</v>
      </c>
      <c r="D27122" s="89"/>
      <c r="E27122" s="89"/>
      <c r="F27122" s="89">
        <f>Table3[[#This Row],[Yield]]/100*(1+F27121)</f>
        <v>0</v>
      </c>
    </row>
    <row r="27123" spans="1:6" x14ac:dyDescent="0.2">
      <c r="A27123" s="88">
        <v>34578</v>
      </c>
      <c r="B27123" s="89">
        <v>3901.44</v>
      </c>
      <c r="C27123" s="89">
        <f>LN(Table3[[#This Row],[Value]]/B27122)</f>
        <v>-3.0659562383508719E-3</v>
      </c>
      <c r="D27123" s="89"/>
      <c r="E27123" s="89"/>
      <c r="F27123" s="89">
        <f>Table3[[#This Row],[Yield]]/100*(1+F27122)</f>
        <v>0</v>
      </c>
    </row>
    <row r="27124" spans="1:6" x14ac:dyDescent="0.2">
      <c r="A27124" s="88">
        <v>34579</v>
      </c>
      <c r="B27124" s="89">
        <v>3885.58</v>
      </c>
      <c r="C27124" s="89">
        <f>LN(Table3[[#This Row],[Value]]/B27123)</f>
        <v>-4.0734509299866972E-3</v>
      </c>
      <c r="D27124" s="89"/>
      <c r="E27124" s="89"/>
      <c r="F27124" s="89">
        <f>Table3[[#This Row],[Yield]]/100*(1+F27123)</f>
        <v>0</v>
      </c>
    </row>
    <row r="27125" spans="1:6" x14ac:dyDescent="0.2">
      <c r="A27125" s="88">
        <v>34582</v>
      </c>
      <c r="B27125" s="89">
        <v>3885.58</v>
      </c>
      <c r="C27125" s="89">
        <f>LN(Table3[[#This Row],[Value]]/B27124)</f>
        <v>0</v>
      </c>
      <c r="D27125" s="89"/>
      <c r="E27125" s="89"/>
      <c r="F27125" s="89">
        <f>Table3[[#This Row],[Yield]]/100*(1+F27124)</f>
        <v>0</v>
      </c>
    </row>
    <row r="27126" spans="1:6" x14ac:dyDescent="0.2">
      <c r="A27126" s="88">
        <v>34583</v>
      </c>
      <c r="B27126" s="89">
        <v>3898.7</v>
      </c>
      <c r="C27126" s="89">
        <f>LN(Table3[[#This Row],[Value]]/B27125)</f>
        <v>3.3708994084240256E-3</v>
      </c>
      <c r="D27126" s="89"/>
      <c r="E27126" s="89"/>
      <c r="F27126" s="89">
        <f>Table3[[#This Row],[Yield]]/100*(1+F27125)</f>
        <v>0</v>
      </c>
    </row>
    <row r="27127" spans="1:6" x14ac:dyDescent="0.2">
      <c r="A27127" s="88">
        <v>34584</v>
      </c>
      <c r="B27127" s="89">
        <v>3886.25</v>
      </c>
      <c r="C27127" s="89">
        <f>LN(Table3[[#This Row],[Value]]/B27126)</f>
        <v>-3.1984818435364932E-3</v>
      </c>
      <c r="D27127" s="89"/>
      <c r="E27127" s="89"/>
      <c r="F27127" s="89">
        <f>Table3[[#This Row],[Yield]]/100*(1+F27126)</f>
        <v>0</v>
      </c>
    </row>
    <row r="27128" spans="1:6" x14ac:dyDescent="0.2">
      <c r="A27128" s="88">
        <v>34585</v>
      </c>
      <c r="B27128" s="89">
        <v>3908.45</v>
      </c>
      <c r="C27128" s="89">
        <f>LN(Table3[[#This Row],[Value]]/B27127)</f>
        <v>5.6961935741507855E-3</v>
      </c>
      <c r="D27128" s="89"/>
      <c r="E27128" s="89"/>
      <c r="F27128" s="89">
        <f>Table3[[#This Row],[Yield]]/100*(1+F27127)</f>
        <v>0</v>
      </c>
    </row>
    <row r="27129" spans="1:6" x14ac:dyDescent="0.2">
      <c r="A27129" s="88">
        <v>34586</v>
      </c>
      <c r="B27129" s="89">
        <v>3874.81</v>
      </c>
      <c r="C27129" s="89">
        <f>LN(Table3[[#This Row],[Value]]/B27128)</f>
        <v>-8.6442466198519852E-3</v>
      </c>
      <c r="D27129" s="89"/>
      <c r="E27129" s="89"/>
      <c r="F27129" s="89">
        <f>Table3[[#This Row],[Yield]]/100*(1+F27128)</f>
        <v>0</v>
      </c>
    </row>
    <row r="27130" spans="1:6" x14ac:dyDescent="0.2">
      <c r="A27130" s="88">
        <v>34589</v>
      </c>
      <c r="B27130" s="89">
        <v>3860.34</v>
      </c>
      <c r="C27130" s="89">
        <f>LN(Table3[[#This Row],[Value]]/B27129)</f>
        <v>-3.7413668459023407E-3</v>
      </c>
      <c r="D27130" s="89"/>
      <c r="E27130" s="89"/>
      <c r="F27130" s="89">
        <f>Table3[[#This Row],[Yield]]/100*(1+F27129)</f>
        <v>0</v>
      </c>
    </row>
    <row r="27131" spans="1:6" x14ac:dyDescent="0.2">
      <c r="A27131" s="88">
        <v>34590</v>
      </c>
      <c r="B27131" s="89">
        <v>3879.86</v>
      </c>
      <c r="C27131" s="89">
        <f>LN(Table3[[#This Row],[Value]]/B27130)</f>
        <v>5.0438080107442652E-3</v>
      </c>
      <c r="D27131" s="89"/>
      <c r="E27131" s="89"/>
      <c r="F27131" s="89">
        <f>Table3[[#This Row],[Yield]]/100*(1+F27130)</f>
        <v>0</v>
      </c>
    </row>
    <row r="27132" spans="1:6" x14ac:dyDescent="0.2">
      <c r="A27132" s="88">
        <v>34591</v>
      </c>
      <c r="B27132" s="89">
        <v>3895.33</v>
      </c>
      <c r="C27132" s="89">
        <f>LN(Table3[[#This Row],[Value]]/B27131)</f>
        <v>3.9793292290033399E-3</v>
      </c>
      <c r="D27132" s="89"/>
      <c r="E27132" s="89"/>
      <c r="F27132" s="89">
        <f>Table3[[#This Row],[Yield]]/100*(1+F27131)</f>
        <v>0</v>
      </c>
    </row>
    <row r="27133" spans="1:6" x14ac:dyDescent="0.2">
      <c r="A27133" s="88">
        <v>34592</v>
      </c>
      <c r="B27133" s="89">
        <v>3953.87</v>
      </c>
      <c r="C27133" s="89">
        <f>LN(Table3[[#This Row],[Value]]/B27132)</f>
        <v>1.4916446370829527E-2</v>
      </c>
      <c r="D27133" s="89"/>
      <c r="E27133" s="89"/>
      <c r="F27133" s="89">
        <f>Table3[[#This Row],[Yield]]/100*(1+F27132)</f>
        <v>0</v>
      </c>
    </row>
    <row r="27134" spans="1:6" x14ac:dyDescent="0.2">
      <c r="A27134" s="88">
        <v>34593</v>
      </c>
      <c r="B27134" s="89">
        <v>3933.35</v>
      </c>
      <c r="C27134" s="89">
        <f>LN(Table3[[#This Row],[Value]]/B27133)</f>
        <v>-5.2033660271324543E-3</v>
      </c>
      <c r="D27134" s="89"/>
      <c r="E27134" s="89"/>
      <c r="F27134" s="89">
        <f>Table3[[#This Row],[Yield]]/100*(1+F27133)</f>
        <v>0</v>
      </c>
    </row>
    <row r="27135" spans="1:6" x14ac:dyDescent="0.2">
      <c r="A27135" s="88">
        <v>34596</v>
      </c>
      <c r="B27135" s="89">
        <v>3936.71</v>
      </c>
      <c r="C27135" s="89">
        <f>LN(Table3[[#This Row],[Value]]/B27134)</f>
        <v>8.5386901857053611E-4</v>
      </c>
      <c r="D27135" s="89"/>
      <c r="E27135" s="89"/>
      <c r="F27135" s="89">
        <f>Table3[[#This Row],[Yield]]/100*(1+F27134)</f>
        <v>0</v>
      </c>
    </row>
    <row r="27136" spans="1:6" x14ac:dyDescent="0.2">
      <c r="A27136" s="88">
        <v>34597</v>
      </c>
      <c r="B27136" s="89">
        <v>3869.09</v>
      </c>
      <c r="C27136" s="89">
        <f>LN(Table3[[#This Row],[Value]]/B27135)</f>
        <v>-1.732601182865353E-2</v>
      </c>
      <c r="D27136" s="89"/>
      <c r="E27136" s="89"/>
      <c r="F27136" s="89">
        <f>Table3[[#This Row],[Yield]]/100*(1+F27135)</f>
        <v>0</v>
      </c>
    </row>
    <row r="27137" spans="1:6" x14ac:dyDescent="0.2">
      <c r="A27137" s="88">
        <v>34598</v>
      </c>
      <c r="B27137" s="89">
        <v>3851.59</v>
      </c>
      <c r="C27137" s="89">
        <f>LN(Table3[[#This Row],[Value]]/B27136)</f>
        <v>-4.533287215569142E-3</v>
      </c>
      <c r="D27137" s="89"/>
      <c r="E27137" s="89"/>
      <c r="F27137" s="89">
        <f>Table3[[#This Row],[Yield]]/100*(1+F27136)</f>
        <v>0</v>
      </c>
    </row>
    <row r="27138" spans="1:6" x14ac:dyDescent="0.2">
      <c r="A27138" s="88">
        <v>34599</v>
      </c>
      <c r="B27138" s="89">
        <v>3837.13</v>
      </c>
      <c r="C27138" s="89">
        <f>LN(Table3[[#This Row],[Value]]/B27137)</f>
        <v>-3.7613587302226048E-3</v>
      </c>
      <c r="D27138" s="89"/>
      <c r="E27138" s="89"/>
      <c r="F27138" s="89">
        <f>Table3[[#This Row],[Yield]]/100*(1+F27137)</f>
        <v>0</v>
      </c>
    </row>
    <row r="27139" spans="1:6" x14ac:dyDescent="0.2">
      <c r="A27139" s="88">
        <v>34600</v>
      </c>
      <c r="B27139" s="89">
        <v>3831.74</v>
      </c>
      <c r="C27139" s="89">
        <f>LN(Table3[[#This Row],[Value]]/B27138)</f>
        <v>-1.4056832069207186E-3</v>
      </c>
      <c r="D27139" s="89"/>
      <c r="E27139" s="89"/>
      <c r="F27139" s="89">
        <f>Table3[[#This Row],[Yield]]/100*(1+F27138)</f>
        <v>0</v>
      </c>
    </row>
    <row r="27140" spans="1:6" x14ac:dyDescent="0.2">
      <c r="A27140" s="88">
        <v>34603</v>
      </c>
      <c r="B27140" s="89">
        <v>3849.24</v>
      </c>
      <c r="C27140" s="89">
        <f>LN(Table3[[#This Row],[Value]]/B27139)</f>
        <v>4.5567180959606123E-3</v>
      </c>
      <c r="D27140" s="89"/>
      <c r="E27140" s="89"/>
      <c r="F27140" s="89">
        <f>Table3[[#This Row],[Yield]]/100*(1+F27139)</f>
        <v>0</v>
      </c>
    </row>
    <row r="27141" spans="1:6" x14ac:dyDescent="0.2">
      <c r="A27141" s="88">
        <v>34604</v>
      </c>
      <c r="B27141" s="89">
        <v>3863.03</v>
      </c>
      <c r="C27141" s="89">
        <f>LN(Table3[[#This Row],[Value]]/B27140)</f>
        <v>3.5761234231420488E-3</v>
      </c>
      <c r="D27141" s="89"/>
      <c r="E27141" s="89"/>
      <c r="F27141" s="89">
        <f>Table3[[#This Row],[Yield]]/100*(1+F27140)</f>
        <v>0</v>
      </c>
    </row>
    <row r="27142" spans="1:6" x14ac:dyDescent="0.2">
      <c r="A27142" s="88">
        <v>34605</v>
      </c>
      <c r="B27142" s="89">
        <v>3878.17</v>
      </c>
      <c r="C27142" s="89">
        <f>LN(Table3[[#This Row],[Value]]/B27141)</f>
        <v>3.9115432500673114E-3</v>
      </c>
      <c r="D27142" s="89"/>
      <c r="E27142" s="89"/>
      <c r="F27142" s="89">
        <f>Table3[[#This Row],[Yield]]/100*(1+F27141)</f>
        <v>0</v>
      </c>
    </row>
    <row r="27143" spans="1:6" x14ac:dyDescent="0.2">
      <c r="A27143" s="88">
        <v>34606</v>
      </c>
      <c r="B27143" s="89">
        <v>3854.62</v>
      </c>
      <c r="C27143" s="89">
        <f>LN(Table3[[#This Row],[Value]]/B27142)</f>
        <v>-6.090964013867284E-3</v>
      </c>
      <c r="D27143" s="89"/>
      <c r="E27143" s="89"/>
      <c r="F27143" s="89">
        <f>Table3[[#This Row],[Yield]]/100*(1+F27142)</f>
        <v>0</v>
      </c>
    </row>
    <row r="27144" spans="1:6" x14ac:dyDescent="0.2">
      <c r="A27144" s="88">
        <v>34607</v>
      </c>
      <c r="B27144" s="89">
        <v>3843.18</v>
      </c>
      <c r="C27144" s="89">
        <f>LN(Table3[[#This Row],[Value]]/B27143)</f>
        <v>-2.972279981857848E-3</v>
      </c>
      <c r="D27144" s="89"/>
      <c r="E27144" s="89"/>
      <c r="F27144" s="89">
        <f>Table3[[#This Row],[Yield]]/100*(1+F27143)</f>
        <v>0</v>
      </c>
    </row>
    <row r="27145" spans="1:6" x14ac:dyDescent="0.2">
      <c r="A27145" s="88">
        <v>34610</v>
      </c>
      <c r="B27145" s="89">
        <v>3846.88</v>
      </c>
      <c r="C27145" s="89">
        <f>LN(Table3[[#This Row],[Value]]/B27144)</f>
        <v>9.6228125281529165E-4</v>
      </c>
      <c r="D27145" s="89"/>
      <c r="E27145" s="89"/>
      <c r="F27145" s="89">
        <f>Table3[[#This Row],[Yield]]/100*(1+F27144)</f>
        <v>0</v>
      </c>
    </row>
    <row r="27146" spans="1:6" x14ac:dyDescent="0.2">
      <c r="A27146" s="88">
        <v>34611</v>
      </c>
      <c r="B27146" s="89">
        <v>3801.13</v>
      </c>
      <c r="C27146" s="89">
        <f>LN(Table3[[#This Row],[Value]]/B27145)</f>
        <v>-1.1964039197965246E-2</v>
      </c>
      <c r="D27146" s="89"/>
      <c r="E27146" s="89"/>
      <c r="F27146" s="89">
        <f>Table3[[#This Row],[Yield]]/100*(1+F27145)</f>
        <v>0</v>
      </c>
    </row>
    <row r="27147" spans="1:6" x14ac:dyDescent="0.2">
      <c r="A27147" s="88">
        <v>34612</v>
      </c>
      <c r="B27147" s="89">
        <v>3787.33</v>
      </c>
      <c r="C27147" s="89">
        <f>LN(Table3[[#This Row],[Value]]/B27146)</f>
        <v>-3.6371056084672716E-3</v>
      </c>
      <c r="D27147" s="89"/>
      <c r="E27147" s="89"/>
      <c r="F27147" s="89">
        <f>Table3[[#This Row],[Yield]]/100*(1+F27146)</f>
        <v>0</v>
      </c>
    </row>
    <row r="27148" spans="1:6" x14ac:dyDescent="0.2">
      <c r="A27148" s="88">
        <v>34613</v>
      </c>
      <c r="B27148" s="89">
        <v>3775.56</v>
      </c>
      <c r="C27148" s="89">
        <f>LN(Table3[[#This Row],[Value]]/B27147)</f>
        <v>-3.1125692697890552E-3</v>
      </c>
      <c r="D27148" s="89"/>
      <c r="E27148" s="89"/>
      <c r="F27148" s="89">
        <f>Table3[[#This Row],[Yield]]/100*(1+F27147)</f>
        <v>0</v>
      </c>
    </row>
    <row r="27149" spans="1:6" x14ac:dyDescent="0.2">
      <c r="A27149" s="88">
        <v>34614</v>
      </c>
      <c r="B27149" s="89">
        <v>3797.43</v>
      </c>
      <c r="C27149" s="89">
        <f>LN(Table3[[#This Row],[Value]]/B27148)</f>
        <v>5.7758060682633373E-3</v>
      </c>
      <c r="D27149" s="89"/>
      <c r="E27149" s="89"/>
      <c r="F27149" s="89">
        <f>Table3[[#This Row],[Yield]]/100*(1+F27148)</f>
        <v>0</v>
      </c>
    </row>
    <row r="27150" spans="1:6" x14ac:dyDescent="0.2">
      <c r="A27150" s="88">
        <v>34617</v>
      </c>
      <c r="B27150" s="89">
        <v>3821.31</v>
      </c>
      <c r="C27150" s="89">
        <f>LN(Table3[[#This Row],[Value]]/B27149)</f>
        <v>6.2687736297653007E-3</v>
      </c>
      <c r="D27150" s="89"/>
      <c r="E27150" s="89"/>
      <c r="F27150" s="89">
        <f>Table3[[#This Row],[Yield]]/100*(1+F27149)</f>
        <v>0</v>
      </c>
    </row>
    <row r="27151" spans="1:6" x14ac:dyDescent="0.2">
      <c r="A27151" s="88">
        <v>34618</v>
      </c>
      <c r="B27151" s="89">
        <v>3876.83</v>
      </c>
      <c r="C27151" s="89">
        <f>LN(Table3[[#This Row],[Value]]/B27150)</f>
        <v>1.4424513623143495E-2</v>
      </c>
      <c r="D27151" s="89"/>
      <c r="E27151" s="89"/>
      <c r="F27151" s="89">
        <f>Table3[[#This Row],[Yield]]/100*(1+F27150)</f>
        <v>0</v>
      </c>
    </row>
    <row r="27152" spans="1:6" x14ac:dyDescent="0.2">
      <c r="A27152" s="88">
        <v>34619</v>
      </c>
      <c r="B27152" s="89">
        <v>3875.15</v>
      </c>
      <c r="C27152" s="89">
        <f>LN(Table3[[#This Row],[Value]]/B27151)</f>
        <v>-4.3343765755363362E-4</v>
      </c>
      <c r="D27152" s="89"/>
      <c r="E27152" s="89"/>
      <c r="F27152" s="89">
        <f>Table3[[#This Row],[Yield]]/100*(1+F27151)</f>
        <v>0</v>
      </c>
    </row>
    <row r="27153" spans="1:6" x14ac:dyDescent="0.2">
      <c r="A27153" s="88">
        <v>34620</v>
      </c>
      <c r="B27153" s="89">
        <v>3889.95</v>
      </c>
      <c r="C27153" s="89">
        <f>LN(Table3[[#This Row],[Value]]/B27152)</f>
        <v>3.8119323437817636E-3</v>
      </c>
      <c r="D27153" s="89"/>
      <c r="E27153" s="89"/>
      <c r="F27153" s="89">
        <f>Table3[[#This Row],[Yield]]/100*(1+F27152)</f>
        <v>0</v>
      </c>
    </row>
    <row r="27154" spans="1:6" x14ac:dyDescent="0.2">
      <c r="A27154" s="88">
        <v>34621</v>
      </c>
      <c r="B27154" s="89">
        <v>3910.47</v>
      </c>
      <c r="C27154" s="89">
        <f>LN(Table3[[#This Row],[Value]]/B27153)</f>
        <v>5.261267299549257E-3</v>
      </c>
      <c r="D27154" s="89"/>
      <c r="E27154" s="89"/>
      <c r="F27154" s="89">
        <f>Table3[[#This Row],[Yield]]/100*(1+F27153)</f>
        <v>0</v>
      </c>
    </row>
    <row r="27155" spans="1:6" x14ac:dyDescent="0.2">
      <c r="A27155" s="88">
        <v>34624</v>
      </c>
      <c r="B27155" s="89">
        <v>3923.93</v>
      </c>
      <c r="C27155" s="89">
        <f>LN(Table3[[#This Row],[Value]]/B27154)</f>
        <v>3.4361312272830932E-3</v>
      </c>
      <c r="D27155" s="89"/>
      <c r="E27155" s="89"/>
      <c r="F27155" s="89">
        <f>Table3[[#This Row],[Yield]]/100*(1+F27154)</f>
        <v>0</v>
      </c>
    </row>
    <row r="27156" spans="1:6" x14ac:dyDescent="0.2">
      <c r="A27156" s="88">
        <v>34625</v>
      </c>
      <c r="B27156" s="89">
        <v>3917.54</v>
      </c>
      <c r="C27156" s="89">
        <f>LN(Table3[[#This Row],[Value]]/B27155)</f>
        <v>-1.6297968147417343E-3</v>
      </c>
      <c r="D27156" s="89"/>
      <c r="E27156" s="89"/>
      <c r="F27156" s="89">
        <f>Table3[[#This Row],[Yield]]/100*(1+F27155)</f>
        <v>0</v>
      </c>
    </row>
    <row r="27157" spans="1:6" x14ac:dyDescent="0.2">
      <c r="A27157" s="88">
        <v>34626</v>
      </c>
      <c r="B27157" s="89">
        <v>3936.04</v>
      </c>
      <c r="C27157" s="89">
        <f>LN(Table3[[#This Row],[Value]]/B27156)</f>
        <v>4.7112359505922605E-3</v>
      </c>
      <c r="D27157" s="89"/>
      <c r="E27157" s="89"/>
      <c r="F27157" s="89">
        <f>Table3[[#This Row],[Yield]]/100*(1+F27156)</f>
        <v>0</v>
      </c>
    </row>
    <row r="27158" spans="1:6" x14ac:dyDescent="0.2">
      <c r="A27158" s="88">
        <v>34627</v>
      </c>
      <c r="B27158" s="89">
        <v>3911.14</v>
      </c>
      <c r="C27158" s="89">
        <f>LN(Table3[[#This Row],[Value]]/B27157)</f>
        <v>-6.3462501358047575E-3</v>
      </c>
      <c r="D27158" s="89"/>
      <c r="E27158" s="89"/>
      <c r="F27158" s="89">
        <f>Table3[[#This Row],[Yield]]/100*(1+F27157)</f>
        <v>0</v>
      </c>
    </row>
    <row r="27159" spans="1:6" x14ac:dyDescent="0.2">
      <c r="A27159" s="88">
        <v>34628</v>
      </c>
      <c r="B27159" s="89">
        <v>3891.29</v>
      </c>
      <c r="C27159" s="89">
        <f>LN(Table3[[#This Row],[Value]]/B27158)</f>
        <v>-5.0881694101648145E-3</v>
      </c>
      <c r="D27159" s="89"/>
      <c r="E27159" s="89"/>
      <c r="F27159" s="89">
        <f>Table3[[#This Row],[Yield]]/100*(1+F27158)</f>
        <v>0</v>
      </c>
    </row>
    <row r="27160" spans="1:6" x14ac:dyDescent="0.2">
      <c r="A27160" s="88">
        <v>34631</v>
      </c>
      <c r="B27160" s="89">
        <v>3855.3</v>
      </c>
      <c r="C27160" s="89">
        <f>LN(Table3[[#This Row],[Value]]/B27159)</f>
        <v>-9.2918971949562824E-3</v>
      </c>
      <c r="D27160" s="89"/>
      <c r="E27160" s="89"/>
      <c r="F27160" s="89">
        <f>Table3[[#This Row],[Yield]]/100*(1+F27159)</f>
        <v>0</v>
      </c>
    </row>
    <row r="27161" spans="1:6" x14ac:dyDescent="0.2">
      <c r="A27161" s="88">
        <v>34632</v>
      </c>
      <c r="B27161" s="89">
        <v>3850.59</v>
      </c>
      <c r="C27161" s="89">
        <f>LN(Table3[[#This Row],[Value]]/B27160)</f>
        <v>-1.2224416872127009E-3</v>
      </c>
      <c r="D27161" s="89"/>
      <c r="E27161" s="89"/>
      <c r="F27161" s="89">
        <f>Table3[[#This Row],[Yield]]/100*(1+F27160)</f>
        <v>0</v>
      </c>
    </row>
    <row r="27162" spans="1:6" x14ac:dyDescent="0.2">
      <c r="A27162" s="88">
        <v>34633</v>
      </c>
      <c r="B27162" s="89">
        <v>3848.23</v>
      </c>
      <c r="C27162" s="89">
        <f>LN(Table3[[#This Row],[Value]]/B27161)</f>
        <v>-6.1308098485765398E-4</v>
      </c>
      <c r="D27162" s="89"/>
      <c r="E27162" s="89"/>
      <c r="F27162" s="89">
        <f>Table3[[#This Row],[Yield]]/100*(1+F27161)</f>
        <v>0</v>
      </c>
    </row>
    <row r="27163" spans="1:6" x14ac:dyDescent="0.2">
      <c r="A27163" s="88">
        <v>34634</v>
      </c>
      <c r="B27163" s="89">
        <v>3875.15</v>
      </c>
      <c r="C27163" s="89">
        <f>LN(Table3[[#This Row],[Value]]/B27162)</f>
        <v>6.9710694065315739E-3</v>
      </c>
      <c r="D27163" s="89"/>
      <c r="E27163" s="89"/>
      <c r="F27163" s="89">
        <f>Table3[[#This Row],[Yield]]/100*(1+F27162)</f>
        <v>0</v>
      </c>
    </row>
    <row r="27164" spans="1:6" x14ac:dyDescent="0.2">
      <c r="A27164" s="88">
        <v>34635</v>
      </c>
      <c r="B27164" s="89">
        <v>3930.66</v>
      </c>
      <c r="C27164" s="89">
        <f>LN(Table3[[#This Row],[Value]]/B27163)</f>
        <v>1.4222978978774328E-2</v>
      </c>
      <c r="D27164" s="89"/>
      <c r="E27164" s="89"/>
      <c r="F27164" s="89">
        <f>Table3[[#This Row],[Yield]]/100*(1+F27163)</f>
        <v>0</v>
      </c>
    </row>
    <row r="27165" spans="1:6" x14ac:dyDescent="0.2">
      <c r="A27165" s="88">
        <v>34638</v>
      </c>
      <c r="B27165" s="89">
        <v>3908.12</v>
      </c>
      <c r="C27165" s="89">
        <f>LN(Table3[[#This Row],[Value]]/B27164)</f>
        <v>-5.7509107595917286E-3</v>
      </c>
      <c r="D27165" s="89"/>
      <c r="E27165" s="89"/>
      <c r="F27165" s="89">
        <f>Table3[[#This Row],[Yield]]/100*(1+F27164)</f>
        <v>0</v>
      </c>
    </row>
    <row r="27166" spans="1:6" x14ac:dyDescent="0.2">
      <c r="A27166" s="88">
        <v>34639</v>
      </c>
      <c r="B27166" s="89">
        <v>3863.37</v>
      </c>
      <c r="C27166" s="89">
        <f>LN(Table3[[#This Row],[Value]]/B27165)</f>
        <v>-1.1516580373734292E-2</v>
      </c>
      <c r="D27166" s="89"/>
      <c r="E27166" s="89"/>
      <c r="F27166" s="89">
        <f>Table3[[#This Row],[Yield]]/100*(1+F27165)</f>
        <v>0</v>
      </c>
    </row>
    <row r="27167" spans="1:6" x14ac:dyDescent="0.2">
      <c r="A27167" s="88">
        <v>34640</v>
      </c>
      <c r="B27167" s="89">
        <v>3837.13</v>
      </c>
      <c r="C27167" s="89">
        <f>LN(Table3[[#This Row],[Value]]/B27166)</f>
        <v>-6.8151682521847565E-3</v>
      </c>
      <c r="D27167" s="89"/>
      <c r="E27167" s="89"/>
      <c r="F27167" s="89">
        <f>Table3[[#This Row],[Yield]]/100*(1+F27166)</f>
        <v>0</v>
      </c>
    </row>
    <row r="27168" spans="1:6" x14ac:dyDescent="0.2">
      <c r="A27168" s="88">
        <v>34641</v>
      </c>
      <c r="B27168" s="89">
        <v>3845.88</v>
      </c>
      <c r="C27168" s="89">
        <f>LN(Table3[[#This Row],[Value]]/B27167)</f>
        <v>2.2777541049760499E-3</v>
      </c>
      <c r="D27168" s="89"/>
      <c r="E27168" s="89"/>
      <c r="F27168" s="89">
        <f>Table3[[#This Row],[Yield]]/100*(1+F27167)</f>
        <v>0</v>
      </c>
    </row>
    <row r="27169" spans="1:6" x14ac:dyDescent="0.2">
      <c r="A27169" s="88">
        <v>34642</v>
      </c>
      <c r="B27169" s="89">
        <v>3807.52</v>
      </c>
      <c r="C27169" s="89">
        <f>LN(Table3[[#This Row],[Value]]/B27168)</f>
        <v>-1.0024386867840128E-2</v>
      </c>
      <c r="D27169" s="89"/>
      <c r="E27169" s="89"/>
      <c r="F27169" s="89">
        <f>Table3[[#This Row],[Yield]]/100*(1+F27168)</f>
        <v>0</v>
      </c>
    </row>
    <row r="27170" spans="1:6" x14ac:dyDescent="0.2">
      <c r="A27170" s="88">
        <v>34645</v>
      </c>
      <c r="B27170" s="89">
        <v>3808.87</v>
      </c>
      <c r="C27170" s="89">
        <f>LN(Table3[[#This Row],[Value]]/B27169)</f>
        <v>3.5449865727394249E-4</v>
      </c>
      <c r="D27170" s="89"/>
      <c r="E27170" s="89"/>
      <c r="F27170" s="89">
        <f>Table3[[#This Row],[Yield]]/100*(1+F27169)</f>
        <v>0</v>
      </c>
    </row>
    <row r="27171" spans="1:6" x14ac:dyDescent="0.2">
      <c r="A27171" s="88">
        <v>34646</v>
      </c>
      <c r="B27171" s="89">
        <v>3830.74</v>
      </c>
      <c r="C27171" s="89">
        <f>LN(Table3[[#This Row],[Value]]/B27170)</f>
        <v>5.7254387966665212E-3</v>
      </c>
      <c r="D27171" s="89"/>
      <c r="E27171" s="89"/>
      <c r="F27171" s="89">
        <f>Table3[[#This Row],[Yield]]/100*(1+F27170)</f>
        <v>0</v>
      </c>
    </row>
    <row r="27172" spans="1:6" x14ac:dyDescent="0.2">
      <c r="A27172" s="88">
        <v>34647</v>
      </c>
      <c r="B27172" s="89">
        <v>3831.74</v>
      </c>
      <c r="C27172" s="89">
        <f>LN(Table3[[#This Row],[Value]]/B27171)</f>
        <v>2.6101210200286885E-4</v>
      </c>
      <c r="D27172" s="89"/>
      <c r="E27172" s="89"/>
      <c r="F27172" s="89">
        <f>Table3[[#This Row],[Yield]]/100*(1+F27171)</f>
        <v>0</v>
      </c>
    </row>
    <row r="27173" spans="1:6" x14ac:dyDescent="0.2">
      <c r="A27173" s="88">
        <v>34648</v>
      </c>
      <c r="B27173" s="89">
        <v>3821.99</v>
      </c>
      <c r="C27173" s="89">
        <f>LN(Table3[[#This Row],[Value]]/B27172)</f>
        <v>-2.5477787364018389E-3</v>
      </c>
      <c r="D27173" s="89"/>
      <c r="E27173" s="89"/>
      <c r="F27173" s="89">
        <f>Table3[[#This Row],[Yield]]/100*(1+F27172)</f>
        <v>0</v>
      </c>
    </row>
    <row r="27174" spans="1:6" x14ac:dyDescent="0.2">
      <c r="A27174" s="88">
        <v>34649</v>
      </c>
      <c r="B27174" s="89">
        <v>3801.46</v>
      </c>
      <c r="C27174" s="89">
        <f>LN(Table3[[#This Row],[Value]]/B27173)</f>
        <v>-5.3860259147789115E-3</v>
      </c>
      <c r="D27174" s="89"/>
      <c r="E27174" s="89"/>
      <c r="F27174" s="89">
        <f>Table3[[#This Row],[Yield]]/100*(1+F27173)</f>
        <v>0</v>
      </c>
    </row>
    <row r="27175" spans="1:6" x14ac:dyDescent="0.2">
      <c r="A27175" s="88">
        <v>34652</v>
      </c>
      <c r="B27175" s="89">
        <v>3829.73</v>
      </c>
      <c r="C27175" s="89">
        <f>LN(Table3[[#This Row],[Value]]/B27174)</f>
        <v>7.4091011553463785E-3</v>
      </c>
      <c r="D27175" s="89"/>
      <c r="E27175" s="89"/>
      <c r="F27175" s="89">
        <f>Table3[[#This Row],[Yield]]/100*(1+F27174)</f>
        <v>0</v>
      </c>
    </row>
    <row r="27176" spans="1:6" x14ac:dyDescent="0.2">
      <c r="A27176" s="88">
        <v>34653</v>
      </c>
      <c r="B27176" s="89">
        <v>3826.36</v>
      </c>
      <c r="C27176" s="89">
        <f>LN(Table3[[#This Row],[Value]]/B27175)</f>
        <v>-8.8034498488069254E-4</v>
      </c>
      <c r="D27176" s="89"/>
      <c r="E27176" s="89"/>
      <c r="F27176" s="89">
        <f>Table3[[#This Row],[Yield]]/100*(1+F27175)</f>
        <v>0</v>
      </c>
    </row>
    <row r="27177" spans="1:6" x14ac:dyDescent="0.2">
      <c r="A27177" s="88">
        <v>34654</v>
      </c>
      <c r="B27177" s="89">
        <v>3845.2</v>
      </c>
      <c r="C27177" s="89">
        <f>LN(Table3[[#This Row],[Value]]/B27176)</f>
        <v>4.9116575703666565E-3</v>
      </c>
      <c r="D27177" s="89"/>
      <c r="E27177" s="89"/>
      <c r="F27177" s="89">
        <f>Table3[[#This Row],[Yield]]/100*(1+F27176)</f>
        <v>0</v>
      </c>
    </row>
    <row r="27178" spans="1:6" x14ac:dyDescent="0.2">
      <c r="A27178" s="88">
        <v>34655</v>
      </c>
      <c r="B27178" s="89">
        <v>3828.04</v>
      </c>
      <c r="C27178" s="89">
        <f>LN(Table3[[#This Row],[Value]]/B27177)</f>
        <v>-4.4726943526157718E-3</v>
      </c>
      <c r="D27178" s="89"/>
      <c r="E27178" s="89"/>
      <c r="F27178" s="89">
        <f>Table3[[#This Row],[Yield]]/100*(1+F27177)</f>
        <v>0</v>
      </c>
    </row>
    <row r="27179" spans="1:6" x14ac:dyDescent="0.2">
      <c r="A27179" s="88">
        <v>34656</v>
      </c>
      <c r="B27179" s="89">
        <v>3815.26</v>
      </c>
      <c r="C27179" s="89">
        <f>LN(Table3[[#This Row],[Value]]/B27178)</f>
        <v>-3.3441084112772234E-3</v>
      </c>
      <c r="D27179" s="89"/>
      <c r="E27179" s="89"/>
      <c r="F27179" s="89">
        <f>Table3[[#This Row],[Yield]]/100*(1+F27178)</f>
        <v>0</v>
      </c>
    </row>
    <row r="27180" spans="1:6" x14ac:dyDescent="0.2">
      <c r="A27180" s="88">
        <v>34659</v>
      </c>
      <c r="B27180" s="89">
        <v>3769.5</v>
      </c>
      <c r="C27180" s="89">
        <f>LN(Table3[[#This Row],[Value]]/B27179)</f>
        <v>-1.2066447776011497E-2</v>
      </c>
      <c r="D27180" s="89"/>
      <c r="E27180" s="89"/>
      <c r="F27180" s="89">
        <f>Table3[[#This Row],[Yield]]/100*(1+F27179)</f>
        <v>0</v>
      </c>
    </row>
    <row r="27181" spans="1:6" x14ac:dyDescent="0.2">
      <c r="A27181" s="88">
        <v>34660</v>
      </c>
      <c r="B27181" s="89">
        <v>3677.99</v>
      </c>
      <c r="C27181" s="89">
        <f>LN(Table3[[#This Row],[Value]]/B27180)</f>
        <v>-2.4575959360136873E-2</v>
      </c>
      <c r="D27181" s="89"/>
      <c r="E27181" s="89"/>
      <c r="F27181" s="89">
        <f>Table3[[#This Row],[Yield]]/100*(1+F27180)</f>
        <v>0</v>
      </c>
    </row>
    <row r="27182" spans="1:6" x14ac:dyDescent="0.2">
      <c r="A27182" s="88">
        <v>34661</v>
      </c>
      <c r="B27182" s="89">
        <v>3674.63</v>
      </c>
      <c r="C27182" s="89">
        <f>LN(Table3[[#This Row],[Value]]/B27181)</f>
        <v>-9.1395998539026873E-4</v>
      </c>
      <c r="D27182" s="89"/>
      <c r="E27182" s="89"/>
      <c r="F27182" s="89">
        <f>Table3[[#This Row],[Yield]]/100*(1+F27181)</f>
        <v>0</v>
      </c>
    </row>
    <row r="27183" spans="1:6" x14ac:dyDescent="0.2">
      <c r="A27183" s="88">
        <v>34663</v>
      </c>
      <c r="B27183" s="89">
        <v>3708.27</v>
      </c>
      <c r="C27183" s="89">
        <f>LN(Table3[[#This Row],[Value]]/B27182)</f>
        <v>9.1130132625745815E-3</v>
      </c>
      <c r="D27183" s="89"/>
      <c r="E27183" s="89"/>
      <c r="F27183" s="89">
        <f>Table3[[#This Row],[Yield]]/100*(1+F27182)</f>
        <v>0</v>
      </c>
    </row>
    <row r="27184" spans="1:6" x14ac:dyDescent="0.2">
      <c r="A27184" s="88">
        <v>34666</v>
      </c>
      <c r="B27184" s="89">
        <v>3739.56</v>
      </c>
      <c r="C27184" s="89">
        <f>LN(Table3[[#This Row],[Value]]/B27183)</f>
        <v>8.4024968599920574E-3</v>
      </c>
      <c r="D27184" s="89"/>
      <c r="E27184" s="89"/>
      <c r="F27184" s="89">
        <f>Table3[[#This Row],[Yield]]/100*(1+F27183)</f>
        <v>0</v>
      </c>
    </row>
    <row r="27185" spans="1:6" x14ac:dyDescent="0.2">
      <c r="A27185" s="88">
        <v>34667</v>
      </c>
      <c r="B27185" s="89">
        <v>3738.55</v>
      </c>
      <c r="C27185" s="89">
        <f>LN(Table3[[#This Row],[Value]]/B27184)</f>
        <v>-2.7012173026104387E-4</v>
      </c>
      <c r="D27185" s="89"/>
      <c r="E27185" s="89"/>
      <c r="F27185" s="89">
        <f>Table3[[#This Row],[Yield]]/100*(1+F27184)</f>
        <v>0</v>
      </c>
    </row>
    <row r="27186" spans="1:6" x14ac:dyDescent="0.2">
      <c r="A27186" s="88">
        <v>34668</v>
      </c>
      <c r="B27186" s="89">
        <v>3739.22</v>
      </c>
      <c r="C27186" s="89">
        <f>LN(Table3[[#This Row],[Value]]/B27185)</f>
        <v>1.7919780945178433E-4</v>
      </c>
      <c r="D27186" s="89"/>
      <c r="E27186" s="89"/>
      <c r="F27186" s="89">
        <f>Table3[[#This Row],[Yield]]/100*(1+F27185)</f>
        <v>0</v>
      </c>
    </row>
    <row r="27187" spans="1:6" x14ac:dyDescent="0.2">
      <c r="A27187" s="88">
        <v>34669</v>
      </c>
      <c r="B27187" s="89">
        <v>3700.87</v>
      </c>
      <c r="C27187" s="89">
        <f>LN(Table3[[#This Row],[Value]]/B27186)</f>
        <v>-1.0309106380469247E-2</v>
      </c>
      <c r="D27187" s="89"/>
      <c r="E27187" s="89"/>
      <c r="F27187" s="89">
        <f>Table3[[#This Row],[Yield]]/100*(1+F27186)</f>
        <v>0</v>
      </c>
    </row>
    <row r="27188" spans="1:6" x14ac:dyDescent="0.2">
      <c r="A27188" s="88">
        <v>34670</v>
      </c>
      <c r="B27188" s="89">
        <v>3745.62</v>
      </c>
      <c r="C27188" s="89">
        <f>LN(Table3[[#This Row],[Value]]/B27187)</f>
        <v>1.2019230193335138E-2</v>
      </c>
      <c r="D27188" s="89"/>
      <c r="E27188" s="89"/>
      <c r="F27188" s="89">
        <f>Table3[[#This Row],[Yield]]/100*(1+F27187)</f>
        <v>0</v>
      </c>
    </row>
    <row r="27189" spans="1:6" x14ac:dyDescent="0.2">
      <c r="A27189" s="88">
        <v>34673</v>
      </c>
      <c r="B27189" s="89">
        <v>3741.91</v>
      </c>
      <c r="C27189" s="89">
        <f>LN(Table3[[#This Row],[Value]]/B27188)</f>
        <v>-9.9098108551558283E-4</v>
      </c>
      <c r="D27189" s="89"/>
      <c r="E27189" s="89"/>
      <c r="F27189" s="89">
        <f>Table3[[#This Row],[Yield]]/100*(1+F27188)</f>
        <v>0</v>
      </c>
    </row>
    <row r="27190" spans="1:6" x14ac:dyDescent="0.2">
      <c r="A27190" s="88">
        <v>34674</v>
      </c>
      <c r="B27190" s="89">
        <v>3745.95</v>
      </c>
      <c r="C27190" s="89">
        <f>LN(Table3[[#This Row],[Value]]/B27189)</f>
        <v>1.0790801088746275E-3</v>
      </c>
      <c r="D27190" s="89"/>
      <c r="E27190" s="89"/>
      <c r="F27190" s="89">
        <f>Table3[[#This Row],[Yield]]/100*(1+F27189)</f>
        <v>0</v>
      </c>
    </row>
    <row r="27191" spans="1:6" x14ac:dyDescent="0.2">
      <c r="A27191" s="88">
        <v>34675</v>
      </c>
      <c r="B27191" s="89">
        <v>3735.52</v>
      </c>
      <c r="C27191" s="89">
        <f>LN(Table3[[#This Row],[Value]]/B27190)</f>
        <v>-2.7882239070845739E-3</v>
      </c>
      <c r="D27191" s="89"/>
      <c r="E27191" s="89"/>
      <c r="F27191" s="89">
        <f>Table3[[#This Row],[Yield]]/100*(1+F27190)</f>
        <v>0</v>
      </c>
    </row>
    <row r="27192" spans="1:6" x14ac:dyDescent="0.2">
      <c r="A27192" s="88">
        <v>34676</v>
      </c>
      <c r="B27192" s="89">
        <v>3685.73</v>
      </c>
      <c r="C27192" s="89">
        <f>LN(Table3[[#This Row],[Value]]/B27191)</f>
        <v>-1.3418426025929525E-2</v>
      </c>
      <c r="D27192" s="89"/>
      <c r="E27192" s="89"/>
      <c r="F27192" s="89">
        <f>Table3[[#This Row],[Yield]]/100*(1+F27191)</f>
        <v>0</v>
      </c>
    </row>
    <row r="27193" spans="1:6" x14ac:dyDescent="0.2">
      <c r="A27193" s="88">
        <v>34677</v>
      </c>
      <c r="B27193" s="89">
        <v>3691.11</v>
      </c>
      <c r="C27193" s="89">
        <f>LN(Table3[[#This Row],[Value]]/B27192)</f>
        <v>1.4586193963434179E-3</v>
      </c>
      <c r="D27193" s="89"/>
      <c r="E27193" s="89"/>
      <c r="F27193" s="89">
        <f>Table3[[#This Row],[Yield]]/100*(1+F27192)</f>
        <v>0</v>
      </c>
    </row>
    <row r="27194" spans="1:6" x14ac:dyDescent="0.2">
      <c r="A27194" s="88">
        <v>34680</v>
      </c>
      <c r="B27194" s="89">
        <v>3718.36</v>
      </c>
      <c r="C27194" s="89">
        <f>LN(Table3[[#This Row],[Value]]/B27193)</f>
        <v>7.3554850371616021E-3</v>
      </c>
      <c r="D27194" s="89"/>
      <c r="E27194" s="89"/>
      <c r="F27194" s="89">
        <f>Table3[[#This Row],[Yield]]/100*(1+F27193)</f>
        <v>0</v>
      </c>
    </row>
    <row r="27195" spans="1:6" x14ac:dyDescent="0.2">
      <c r="A27195" s="88">
        <v>34681</v>
      </c>
      <c r="B27195" s="89">
        <v>3715.34</v>
      </c>
      <c r="C27195" s="89">
        <f>LN(Table3[[#This Row],[Value]]/B27194)</f>
        <v>-8.1251601924903498E-4</v>
      </c>
      <c r="D27195" s="89"/>
      <c r="E27195" s="89"/>
      <c r="F27195" s="89">
        <f>Table3[[#This Row],[Yield]]/100*(1+F27194)</f>
        <v>0</v>
      </c>
    </row>
    <row r="27196" spans="1:6" x14ac:dyDescent="0.2">
      <c r="A27196" s="88">
        <v>34682</v>
      </c>
      <c r="B27196" s="89">
        <v>3746.29</v>
      </c>
      <c r="C27196" s="89">
        <f>LN(Table3[[#This Row],[Value]]/B27195)</f>
        <v>8.2958220924274264E-3</v>
      </c>
      <c r="D27196" s="89"/>
      <c r="E27196" s="89"/>
      <c r="F27196" s="89">
        <f>Table3[[#This Row],[Yield]]/100*(1+F27195)</f>
        <v>0</v>
      </c>
    </row>
    <row r="27197" spans="1:6" x14ac:dyDescent="0.2">
      <c r="A27197" s="88">
        <v>34683</v>
      </c>
      <c r="B27197" s="89">
        <v>3765.47</v>
      </c>
      <c r="C27197" s="89">
        <f>LN(Table3[[#This Row],[Value]]/B27196)</f>
        <v>5.1066705223417053E-3</v>
      </c>
      <c r="D27197" s="89"/>
      <c r="E27197" s="89"/>
      <c r="F27197" s="89">
        <f>Table3[[#This Row],[Yield]]/100*(1+F27196)</f>
        <v>0</v>
      </c>
    </row>
    <row r="27198" spans="1:6" x14ac:dyDescent="0.2">
      <c r="A27198" s="88">
        <v>34684</v>
      </c>
      <c r="B27198" s="89">
        <v>3807.18</v>
      </c>
      <c r="C27198" s="89">
        <f>LN(Table3[[#This Row],[Value]]/B27197)</f>
        <v>1.101607014842507E-2</v>
      </c>
      <c r="D27198" s="89"/>
      <c r="E27198" s="89"/>
      <c r="F27198" s="89">
        <f>Table3[[#This Row],[Yield]]/100*(1+F27197)</f>
        <v>0</v>
      </c>
    </row>
    <row r="27199" spans="1:6" x14ac:dyDescent="0.2">
      <c r="A27199" s="88">
        <v>34687</v>
      </c>
      <c r="B27199" s="89">
        <v>3790.7</v>
      </c>
      <c r="C27199" s="89">
        <f>LN(Table3[[#This Row],[Value]]/B27198)</f>
        <v>-4.3380589965665885E-3</v>
      </c>
      <c r="D27199" s="89"/>
      <c r="E27199" s="89"/>
      <c r="F27199" s="89">
        <f>Table3[[#This Row],[Yield]]/100*(1+F27198)</f>
        <v>0</v>
      </c>
    </row>
    <row r="27200" spans="1:6" x14ac:dyDescent="0.2">
      <c r="A27200" s="88">
        <v>34688</v>
      </c>
      <c r="B27200" s="89">
        <v>3767.15</v>
      </c>
      <c r="C27200" s="89">
        <f>LN(Table3[[#This Row],[Value]]/B27199)</f>
        <v>-6.231951207813456E-3</v>
      </c>
      <c r="D27200" s="89"/>
      <c r="E27200" s="89"/>
      <c r="F27200" s="89">
        <f>Table3[[#This Row],[Yield]]/100*(1+F27199)</f>
        <v>0</v>
      </c>
    </row>
    <row r="27201" spans="1:6" x14ac:dyDescent="0.2">
      <c r="A27201" s="88">
        <v>34689</v>
      </c>
      <c r="B27201" s="89">
        <v>3801.8</v>
      </c>
      <c r="C27201" s="89">
        <f>LN(Table3[[#This Row],[Value]]/B27200)</f>
        <v>9.1558913877853951E-3</v>
      </c>
      <c r="D27201" s="89"/>
      <c r="E27201" s="89"/>
      <c r="F27201" s="89">
        <f>Table3[[#This Row],[Yield]]/100*(1+F27200)</f>
        <v>0</v>
      </c>
    </row>
    <row r="27202" spans="1:6" x14ac:dyDescent="0.2">
      <c r="A27202" s="88">
        <v>34690</v>
      </c>
      <c r="B27202" s="89">
        <v>3814.92</v>
      </c>
      <c r="C27202" s="89">
        <f>LN(Table3[[#This Row],[Value]]/B27201)</f>
        <v>3.4450558708015453E-3</v>
      </c>
      <c r="D27202" s="89"/>
      <c r="E27202" s="89"/>
      <c r="F27202" s="89">
        <f>Table3[[#This Row],[Yield]]/100*(1+F27201)</f>
        <v>0</v>
      </c>
    </row>
    <row r="27203" spans="1:6" x14ac:dyDescent="0.2">
      <c r="A27203" s="88">
        <v>34691</v>
      </c>
      <c r="B27203" s="89">
        <v>3833.43</v>
      </c>
      <c r="C27203" s="89">
        <f>LN(Table3[[#This Row],[Value]]/B27202)</f>
        <v>4.8402691137284263E-3</v>
      </c>
      <c r="D27203" s="89"/>
      <c r="E27203" s="89"/>
      <c r="F27203" s="89">
        <f>Table3[[#This Row],[Yield]]/100*(1+F27202)</f>
        <v>0</v>
      </c>
    </row>
    <row r="27204" spans="1:6" x14ac:dyDescent="0.2">
      <c r="A27204" s="88">
        <v>34695</v>
      </c>
      <c r="B27204" s="89">
        <v>3861.69</v>
      </c>
      <c r="C27204" s="89">
        <f>LN(Table3[[#This Row],[Value]]/B27203)</f>
        <v>7.3449477196018955E-3</v>
      </c>
      <c r="D27204" s="89"/>
      <c r="E27204" s="89"/>
      <c r="F27204" s="89">
        <f>Table3[[#This Row],[Yield]]/100*(1+F27203)</f>
        <v>0</v>
      </c>
    </row>
    <row r="27205" spans="1:6" x14ac:dyDescent="0.2">
      <c r="A27205" s="88">
        <v>34696</v>
      </c>
      <c r="B27205" s="89">
        <v>3839.48</v>
      </c>
      <c r="C27205" s="89">
        <f>LN(Table3[[#This Row],[Value]]/B27204)</f>
        <v>-5.7679707307435168E-3</v>
      </c>
      <c r="D27205" s="89"/>
      <c r="E27205" s="89"/>
      <c r="F27205" s="89">
        <f>Table3[[#This Row],[Yield]]/100*(1+F27204)</f>
        <v>0</v>
      </c>
    </row>
    <row r="27206" spans="1:6" x14ac:dyDescent="0.2">
      <c r="A27206" s="88">
        <v>34697</v>
      </c>
      <c r="B27206" s="89">
        <v>3833.43</v>
      </c>
      <c r="C27206" s="89">
        <f>LN(Table3[[#This Row],[Value]]/B27205)</f>
        <v>-1.5769769888582127E-3</v>
      </c>
      <c r="D27206" s="89"/>
      <c r="E27206" s="89"/>
      <c r="F27206" s="89">
        <f>Table3[[#This Row],[Yield]]/100*(1+F27205)</f>
        <v>0</v>
      </c>
    </row>
    <row r="27207" spans="1:6" x14ac:dyDescent="0.2">
      <c r="A27207" s="88">
        <v>34698</v>
      </c>
      <c r="B27207" s="89">
        <v>3834.44</v>
      </c>
      <c r="C27207" s="89">
        <f>LN(Table3[[#This Row],[Value]]/B27206)</f>
        <v>2.6343691425170681E-4</v>
      </c>
      <c r="D27207" s="89"/>
      <c r="E27207" s="89"/>
      <c r="F27207" s="89">
        <f>Table3[[#This Row],[Yield]]/100*(1+F27206)</f>
        <v>0</v>
      </c>
    </row>
    <row r="27208" spans="1:6" x14ac:dyDescent="0.2">
      <c r="A27208" s="88">
        <v>34702</v>
      </c>
      <c r="B27208" s="89">
        <v>3838.47</v>
      </c>
      <c r="C27208" s="89">
        <f>LN(Table3[[#This Row],[Value]]/B27207)</f>
        <v>1.0504490136264877E-3</v>
      </c>
      <c r="D27208" s="89"/>
      <c r="E27208" s="89"/>
      <c r="F27208" s="89">
        <f>Table3[[#This Row],[Yield]]/100*(1+F27207)</f>
        <v>0</v>
      </c>
    </row>
    <row r="27209" spans="1:6" x14ac:dyDescent="0.2">
      <c r="A27209" s="88">
        <v>34703</v>
      </c>
      <c r="B27209" s="89">
        <v>3857.65</v>
      </c>
      <c r="C27209" s="89">
        <f>LN(Table3[[#This Row],[Value]]/B27208)</f>
        <v>4.9843400852406863E-3</v>
      </c>
      <c r="D27209" s="89"/>
      <c r="E27209" s="89"/>
      <c r="F27209" s="89">
        <f>Table3[[#This Row],[Yield]]/100*(1+F27208)</f>
        <v>0</v>
      </c>
    </row>
    <row r="27210" spans="1:6" x14ac:dyDescent="0.2">
      <c r="A27210" s="88">
        <v>34704</v>
      </c>
      <c r="B27210" s="89">
        <v>3850.92</v>
      </c>
      <c r="C27210" s="89">
        <f>LN(Table3[[#This Row],[Value]]/B27209)</f>
        <v>-1.7461089955524173E-3</v>
      </c>
      <c r="D27210" s="89"/>
      <c r="E27210" s="89"/>
      <c r="F27210" s="89">
        <f>Table3[[#This Row],[Yield]]/100*(1+F27209)</f>
        <v>0</v>
      </c>
    </row>
    <row r="27211" spans="1:6" x14ac:dyDescent="0.2">
      <c r="A27211" s="88">
        <v>34705</v>
      </c>
      <c r="B27211" s="89">
        <v>3867.41</v>
      </c>
      <c r="C27211" s="89">
        <f>LN(Table3[[#This Row],[Value]]/B27210)</f>
        <v>4.272951555501078E-3</v>
      </c>
      <c r="D27211" s="89"/>
      <c r="E27211" s="89"/>
      <c r="F27211" s="89">
        <f>Table3[[#This Row],[Yield]]/100*(1+F27210)</f>
        <v>0</v>
      </c>
    </row>
    <row r="27212" spans="1:6" x14ac:dyDescent="0.2">
      <c r="A27212" s="88">
        <v>34708</v>
      </c>
      <c r="B27212" s="89">
        <v>3861.35</v>
      </c>
      <c r="C27212" s="89">
        <f>LN(Table3[[#This Row],[Value]]/B27211)</f>
        <v>-1.5681690832352571E-3</v>
      </c>
      <c r="D27212" s="89"/>
      <c r="E27212" s="89"/>
      <c r="F27212" s="89">
        <f>Table3[[#This Row],[Yield]]/100*(1+F27211)</f>
        <v>0</v>
      </c>
    </row>
    <row r="27213" spans="1:6" x14ac:dyDescent="0.2">
      <c r="A27213" s="88">
        <v>34709</v>
      </c>
      <c r="B27213" s="89">
        <v>3866.73</v>
      </c>
      <c r="C27213" s="89">
        <f>LN(Table3[[#This Row],[Value]]/B27212)</f>
        <v>1.3923253561364561E-3</v>
      </c>
      <c r="D27213" s="89"/>
      <c r="E27213" s="89"/>
      <c r="F27213" s="89">
        <f>Table3[[#This Row],[Yield]]/100*(1+F27212)</f>
        <v>0</v>
      </c>
    </row>
    <row r="27214" spans="1:6" x14ac:dyDescent="0.2">
      <c r="A27214" s="88">
        <v>34710</v>
      </c>
      <c r="B27214" s="89">
        <v>3862.02</v>
      </c>
      <c r="C27214" s="89">
        <f>LN(Table3[[#This Row],[Value]]/B27213)</f>
        <v>-1.2188259635964585E-3</v>
      </c>
      <c r="D27214" s="89"/>
      <c r="E27214" s="89"/>
      <c r="F27214" s="89">
        <f>Table3[[#This Row],[Yield]]/100*(1+F27213)</f>
        <v>0</v>
      </c>
    </row>
    <row r="27215" spans="1:6" x14ac:dyDescent="0.2">
      <c r="A27215" s="88">
        <v>34711</v>
      </c>
      <c r="B27215" s="89">
        <v>3859</v>
      </c>
      <c r="C27215" s="89">
        <f>LN(Table3[[#This Row],[Value]]/B27214)</f>
        <v>-7.8228010133644997E-4</v>
      </c>
      <c r="D27215" s="89"/>
      <c r="E27215" s="89"/>
      <c r="F27215" s="89">
        <f>Table3[[#This Row],[Yield]]/100*(1+F27214)</f>
        <v>0</v>
      </c>
    </row>
    <row r="27216" spans="1:6" x14ac:dyDescent="0.2">
      <c r="A27216" s="88">
        <v>34712</v>
      </c>
      <c r="B27216" s="89">
        <v>3908.45</v>
      </c>
      <c r="C27216" s="89">
        <f>LN(Table3[[#This Row],[Value]]/B27215)</f>
        <v>1.2732793409495532E-2</v>
      </c>
      <c r="D27216" s="89"/>
      <c r="E27216" s="89"/>
      <c r="F27216" s="89">
        <f>Table3[[#This Row],[Yield]]/100*(1+F27215)</f>
        <v>0</v>
      </c>
    </row>
    <row r="27217" spans="1:6" x14ac:dyDescent="0.2">
      <c r="A27217" s="88">
        <v>34715</v>
      </c>
      <c r="B27217" s="89">
        <v>3932.34</v>
      </c>
      <c r="C27217" s="89">
        <f>LN(Table3[[#This Row],[Value]]/B27216)</f>
        <v>6.0937925714557558E-3</v>
      </c>
      <c r="D27217" s="89"/>
      <c r="E27217" s="89"/>
      <c r="F27217" s="89">
        <f>Table3[[#This Row],[Yield]]/100*(1+F27216)</f>
        <v>0</v>
      </c>
    </row>
    <row r="27218" spans="1:6" x14ac:dyDescent="0.2">
      <c r="A27218" s="88">
        <v>34716</v>
      </c>
      <c r="B27218" s="89">
        <v>3930.66</v>
      </c>
      <c r="C27218" s="89">
        <f>LN(Table3[[#This Row],[Value]]/B27217)</f>
        <v>-4.2731782412927234E-4</v>
      </c>
      <c r="D27218" s="89"/>
      <c r="E27218" s="89"/>
      <c r="F27218" s="89">
        <f>Table3[[#This Row],[Yield]]/100*(1+F27217)</f>
        <v>0</v>
      </c>
    </row>
    <row r="27219" spans="1:6" x14ac:dyDescent="0.2">
      <c r="A27219" s="88">
        <v>34717</v>
      </c>
      <c r="B27219" s="89">
        <v>3928.98</v>
      </c>
      <c r="C27219" s="89">
        <f>LN(Table3[[#This Row],[Value]]/B27218)</f>
        <v>-4.2750050271656909E-4</v>
      </c>
      <c r="D27219" s="89"/>
      <c r="E27219" s="89"/>
      <c r="F27219" s="89">
        <f>Table3[[#This Row],[Yield]]/100*(1+F27218)</f>
        <v>0</v>
      </c>
    </row>
    <row r="27220" spans="1:6" x14ac:dyDescent="0.2">
      <c r="A27220" s="88">
        <v>34718</v>
      </c>
      <c r="B27220" s="89">
        <v>3882.21</v>
      </c>
      <c r="C27220" s="89">
        <f>LN(Table3[[#This Row],[Value]]/B27219)</f>
        <v>-1.1975271099001872E-2</v>
      </c>
      <c r="D27220" s="89"/>
      <c r="E27220" s="89"/>
      <c r="F27220" s="89">
        <f>Table3[[#This Row],[Yield]]/100*(1+F27219)</f>
        <v>0</v>
      </c>
    </row>
    <row r="27221" spans="1:6" x14ac:dyDescent="0.2">
      <c r="A27221" s="88">
        <v>34719</v>
      </c>
      <c r="B27221" s="89">
        <v>3869.43</v>
      </c>
      <c r="C27221" s="89">
        <f>LN(Table3[[#This Row],[Value]]/B27220)</f>
        <v>-3.2973697383694963E-3</v>
      </c>
      <c r="D27221" s="89"/>
      <c r="E27221" s="89"/>
      <c r="F27221" s="89">
        <f>Table3[[#This Row],[Yield]]/100*(1+F27220)</f>
        <v>0</v>
      </c>
    </row>
    <row r="27222" spans="1:6" x14ac:dyDescent="0.2">
      <c r="A27222" s="88">
        <v>34722</v>
      </c>
      <c r="B27222" s="89">
        <v>3867.41</v>
      </c>
      <c r="C27222" s="89">
        <f>LN(Table3[[#This Row],[Value]]/B27221)</f>
        <v>-5.2217702470239277E-4</v>
      </c>
      <c r="D27222" s="89"/>
      <c r="E27222" s="89"/>
      <c r="F27222" s="89">
        <f>Table3[[#This Row],[Yield]]/100*(1+F27221)</f>
        <v>0</v>
      </c>
    </row>
    <row r="27223" spans="1:6" x14ac:dyDescent="0.2">
      <c r="A27223" s="88">
        <v>34723</v>
      </c>
      <c r="B27223" s="89">
        <v>3862.7</v>
      </c>
      <c r="C27223" s="89">
        <f>LN(Table3[[#This Row],[Value]]/B27222)</f>
        <v>-1.2186115289091416E-3</v>
      </c>
      <c r="D27223" s="89"/>
      <c r="E27223" s="89"/>
      <c r="F27223" s="89">
        <f>Table3[[#This Row],[Yield]]/100*(1+F27222)</f>
        <v>0</v>
      </c>
    </row>
    <row r="27224" spans="1:6" x14ac:dyDescent="0.2">
      <c r="A27224" s="88">
        <v>34724</v>
      </c>
      <c r="B27224" s="89">
        <v>3871.44</v>
      </c>
      <c r="C27224" s="89">
        <f>LN(Table3[[#This Row],[Value]]/B27223)</f>
        <v>2.260110036900762E-3</v>
      </c>
      <c r="D27224" s="89"/>
      <c r="E27224" s="89"/>
      <c r="F27224" s="89">
        <f>Table3[[#This Row],[Yield]]/100*(1+F27223)</f>
        <v>0</v>
      </c>
    </row>
    <row r="27225" spans="1:6" x14ac:dyDescent="0.2">
      <c r="A27225" s="88">
        <v>34725</v>
      </c>
      <c r="B27225" s="89">
        <v>3870.44</v>
      </c>
      <c r="C27225" s="89">
        <f>LN(Table3[[#This Row],[Value]]/B27224)</f>
        <v>-2.5833518617220157E-4</v>
      </c>
      <c r="D27225" s="89"/>
      <c r="E27225" s="89"/>
      <c r="F27225" s="89">
        <f>Table3[[#This Row],[Yield]]/100*(1+F27224)</f>
        <v>0</v>
      </c>
    </row>
    <row r="27226" spans="1:6" x14ac:dyDescent="0.2">
      <c r="A27226" s="88">
        <v>34726</v>
      </c>
      <c r="B27226" s="89">
        <v>3857.99</v>
      </c>
      <c r="C27226" s="89">
        <f>LN(Table3[[#This Row],[Value]]/B27225)</f>
        <v>-3.2218732057437099E-3</v>
      </c>
      <c r="D27226" s="89"/>
      <c r="E27226" s="89"/>
      <c r="F27226" s="89">
        <f>Table3[[#This Row],[Yield]]/100*(1+F27225)</f>
        <v>0</v>
      </c>
    </row>
    <row r="27227" spans="1:6" x14ac:dyDescent="0.2">
      <c r="A27227" s="88">
        <v>34729</v>
      </c>
      <c r="B27227" s="89">
        <v>3832.08</v>
      </c>
      <c r="C27227" s="89">
        <f>LN(Table3[[#This Row],[Value]]/B27226)</f>
        <v>-6.7385857461706245E-3</v>
      </c>
      <c r="D27227" s="89"/>
      <c r="E27227" s="89"/>
      <c r="F27227" s="89">
        <f>Table3[[#This Row],[Yield]]/100*(1+F27226)</f>
        <v>0</v>
      </c>
    </row>
    <row r="27228" spans="1:6" x14ac:dyDescent="0.2">
      <c r="A27228" s="88">
        <v>34730</v>
      </c>
      <c r="B27228" s="89">
        <v>3843.86</v>
      </c>
      <c r="C27228" s="89">
        <f>LN(Table3[[#This Row],[Value]]/B27227)</f>
        <v>3.0693333319674267E-3</v>
      </c>
      <c r="D27228" s="89"/>
      <c r="E27228" s="89"/>
      <c r="F27228" s="89">
        <f>Table3[[#This Row],[Yield]]/100*(1+F27227)</f>
        <v>0</v>
      </c>
    </row>
    <row r="27229" spans="1:6" x14ac:dyDescent="0.2">
      <c r="A27229" s="88">
        <v>34731</v>
      </c>
      <c r="B27229" s="89">
        <v>3847.56</v>
      </c>
      <c r="C27229" s="89">
        <f>LN(Table3[[#This Row],[Value]]/B27228)</f>
        <v>9.6211110182799133E-4</v>
      </c>
      <c r="D27229" s="89"/>
      <c r="E27229" s="89"/>
      <c r="F27229" s="89">
        <f>Table3[[#This Row],[Yield]]/100*(1+F27228)</f>
        <v>0</v>
      </c>
    </row>
    <row r="27230" spans="1:6" x14ac:dyDescent="0.2">
      <c r="A27230" s="88">
        <v>34732</v>
      </c>
      <c r="B27230" s="89">
        <v>3870.77</v>
      </c>
      <c r="C27230" s="89">
        <f>LN(Table3[[#This Row],[Value]]/B27229)</f>
        <v>6.0142725075545515E-3</v>
      </c>
      <c r="D27230" s="89"/>
      <c r="E27230" s="89"/>
      <c r="F27230" s="89">
        <f>Table3[[#This Row],[Yield]]/100*(1+F27229)</f>
        <v>0</v>
      </c>
    </row>
    <row r="27231" spans="1:6" x14ac:dyDescent="0.2">
      <c r="A27231" s="88">
        <v>34733</v>
      </c>
      <c r="B27231" s="89">
        <v>3928.64</v>
      </c>
      <c r="C27231" s="89">
        <f>LN(Table3[[#This Row],[Value]]/B27230)</f>
        <v>1.4839856351569576E-2</v>
      </c>
      <c r="D27231" s="89"/>
      <c r="E27231" s="89"/>
      <c r="F27231" s="89">
        <f>Table3[[#This Row],[Yield]]/100*(1+F27230)</f>
        <v>0</v>
      </c>
    </row>
    <row r="27232" spans="1:6" x14ac:dyDescent="0.2">
      <c r="A27232" s="88">
        <v>34736</v>
      </c>
      <c r="B27232" s="89">
        <v>3937.72</v>
      </c>
      <c r="C27232" s="89">
        <f>LN(Table3[[#This Row],[Value]]/B27231)</f>
        <v>2.3085655964475349E-3</v>
      </c>
      <c r="D27232" s="89"/>
      <c r="E27232" s="89"/>
      <c r="F27232" s="89">
        <f>Table3[[#This Row],[Yield]]/100*(1+F27231)</f>
        <v>0</v>
      </c>
    </row>
    <row r="27233" spans="1:6" x14ac:dyDescent="0.2">
      <c r="A27233" s="88">
        <v>34737</v>
      </c>
      <c r="B27233" s="89">
        <v>3937.39</v>
      </c>
      <c r="C27233" s="89">
        <f>LN(Table3[[#This Row],[Value]]/B27232)</f>
        <v>-8.3808353202189767E-5</v>
      </c>
      <c r="D27233" s="89"/>
      <c r="E27233" s="89"/>
      <c r="F27233" s="89">
        <f>Table3[[#This Row],[Yield]]/100*(1+F27232)</f>
        <v>0</v>
      </c>
    </row>
    <row r="27234" spans="1:6" x14ac:dyDescent="0.2">
      <c r="A27234" s="88">
        <v>34738</v>
      </c>
      <c r="B27234" s="89">
        <v>3935.37</v>
      </c>
      <c r="C27234" s="89">
        <f>LN(Table3[[#This Row],[Value]]/B27233)</f>
        <v>-5.1316185031119953E-4</v>
      </c>
      <c r="D27234" s="89"/>
      <c r="E27234" s="89"/>
      <c r="F27234" s="89">
        <f>Table3[[#This Row],[Yield]]/100*(1+F27233)</f>
        <v>0</v>
      </c>
    </row>
    <row r="27235" spans="1:6" x14ac:dyDescent="0.2">
      <c r="A27235" s="88">
        <v>34739</v>
      </c>
      <c r="B27235" s="89">
        <v>3932.68</v>
      </c>
      <c r="C27235" s="89">
        <f>LN(Table3[[#This Row],[Value]]/B27234)</f>
        <v>-6.8377809109235459E-4</v>
      </c>
      <c r="D27235" s="89"/>
      <c r="E27235" s="89"/>
      <c r="F27235" s="89">
        <f>Table3[[#This Row],[Yield]]/100*(1+F27234)</f>
        <v>0</v>
      </c>
    </row>
    <row r="27236" spans="1:6" x14ac:dyDescent="0.2">
      <c r="A27236" s="88">
        <v>34740</v>
      </c>
      <c r="B27236" s="89">
        <v>3939.07</v>
      </c>
      <c r="C27236" s="89">
        <f>LN(Table3[[#This Row],[Value]]/B27235)</f>
        <v>1.6235275265566414E-3</v>
      </c>
      <c r="D27236" s="89"/>
      <c r="E27236" s="89"/>
      <c r="F27236" s="89">
        <f>Table3[[#This Row],[Yield]]/100*(1+F27235)</f>
        <v>0</v>
      </c>
    </row>
    <row r="27237" spans="1:6" x14ac:dyDescent="0.2">
      <c r="A27237" s="88">
        <v>34743</v>
      </c>
      <c r="B27237" s="89">
        <v>3954.21</v>
      </c>
      <c r="C27237" s="89">
        <f>LN(Table3[[#This Row],[Value]]/B27236)</f>
        <v>3.8361792732613128E-3</v>
      </c>
      <c r="D27237" s="89"/>
      <c r="E27237" s="89"/>
      <c r="F27237" s="89">
        <f>Table3[[#This Row],[Yield]]/100*(1+F27236)</f>
        <v>0</v>
      </c>
    </row>
    <row r="27238" spans="1:6" x14ac:dyDescent="0.2">
      <c r="A27238" s="88">
        <v>34744</v>
      </c>
      <c r="B27238" s="89">
        <v>3958.25</v>
      </c>
      <c r="C27238" s="89">
        <f>LN(Table3[[#This Row],[Value]]/B27237)</f>
        <v>1.0211742874086582E-3</v>
      </c>
      <c r="D27238" s="89"/>
      <c r="E27238" s="89"/>
      <c r="F27238" s="89">
        <f>Table3[[#This Row],[Yield]]/100*(1+F27237)</f>
        <v>0</v>
      </c>
    </row>
    <row r="27239" spans="1:6" x14ac:dyDescent="0.2">
      <c r="A27239" s="88">
        <v>34745</v>
      </c>
      <c r="B27239" s="89">
        <v>3986.17</v>
      </c>
      <c r="C27239" s="89">
        <f>LN(Table3[[#This Row],[Value]]/B27238)</f>
        <v>7.0288617541956954E-3</v>
      </c>
      <c r="D27239" s="89"/>
      <c r="E27239" s="89"/>
      <c r="F27239" s="89">
        <f>Table3[[#This Row],[Yield]]/100*(1+F27238)</f>
        <v>0</v>
      </c>
    </row>
    <row r="27240" spans="1:6" x14ac:dyDescent="0.2">
      <c r="A27240" s="88">
        <v>34746</v>
      </c>
      <c r="B27240" s="89">
        <v>3987.52</v>
      </c>
      <c r="C27240" s="89">
        <f>LN(Table3[[#This Row],[Value]]/B27239)</f>
        <v>3.3861361876350048E-4</v>
      </c>
      <c r="D27240" s="89"/>
      <c r="E27240" s="89"/>
      <c r="F27240" s="89">
        <f>Table3[[#This Row],[Yield]]/100*(1+F27239)</f>
        <v>0</v>
      </c>
    </row>
    <row r="27241" spans="1:6" x14ac:dyDescent="0.2">
      <c r="A27241" s="88">
        <v>34747</v>
      </c>
      <c r="B27241" s="89">
        <v>3953.54</v>
      </c>
      <c r="C27241" s="89">
        <f>LN(Table3[[#This Row],[Value]]/B27240)</f>
        <v>-8.5581036774026557E-3</v>
      </c>
      <c r="D27241" s="89"/>
      <c r="E27241" s="89"/>
      <c r="F27241" s="89">
        <f>Table3[[#This Row],[Yield]]/100*(1+F27240)</f>
        <v>0</v>
      </c>
    </row>
    <row r="27242" spans="1:6" x14ac:dyDescent="0.2">
      <c r="A27242" s="88">
        <v>34751</v>
      </c>
      <c r="B27242" s="89">
        <v>3963.97</v>
      </c>
      <c r="C27242" s="89">
        <f>LN(Table3[[#This Row],[Value]]/B27241)</f>
        <v>2.6346682311230189E-3</v>
      </c>
      <c r="D27242" s="89"/>
      <c r="E27242" s="89"/>
      <c r="F27242" s="89">
        <f>Table3[[#This Row],[Yield]]/100*(1+F27241)</f>
        <v>0</v>
      </c>
    </row>
    <row r="27243" spans="1:6" x14ac:dyDescent="0.2">
      <c r="A27243" s="88">
        <v>34752</v>
      </c>
      <c r="B27243" s="89">
        <v>3973.05</v>
      </c>
      <c r="C27243" s="89">
        <f>LN(Table3[[#This Row],[Value]]/B27242)</f>
        <v>2.2880133755878635E-3</v>
      </c>
      <c r="D27243" s="89"/>
      <c r="E27243" s="89"/>
      <c r="F27243" s="89">
        <f>Table3[[#This Row],[Yield]]/100*(1+F27242)</f>
        <v>0</v>
      </c>
    </row>
    <row r="27244" spans="1:6" x14ac:dyDescent="0.2">
      <c r="A27244" s="88">
        <v>34753</v>
      </c>
      <c r="B27244" s="89">
        <v>4003.33</v>
      </c>
      <c r="C27244" s="89">
        <f>LN(Table3[[#This Row],[Value]]/B27243)</f>
        <v>7.5924530822948106E-3</v>
      </c>
      <c r="D27244" s="89"/>
      <c r="E27244" s="89"/>
      <c r="F27244" s="89">
        <f>Table3[[#This Row],[Yield]]/100*(1+F27243)</f>
        <v>0</v>
      </c>
    </row>
    <row r="27245" spans="1:6" x14ac:dyDescent="0.2">
      <c r="A27245" s="88">
        <v>34754</v>
      </c>
      <c r="B27245" s="89">
        <v>4011.74</v>
      </c>
      <c r="C27245" s="89">
        <f>LN(Table3[[#This Row],[Value]]/B27244)</f>
        <v>2.0985476324975483E-3</v>
      </c>
      <c r="D27245" s="89"/>
      <c r="E27245" s="89"/>
      <c r="F27245" s="89">
        <f>Table3[[#This Row],[Yield]]/100*(1+F27244)</f>
        <v>0</v>
      </c>
    </row>
    <row r="27246" spans="1:6" x14ac:dyDescent="0.2">
      <c r="A27246" s="88">
        <v>34757</v>
      </c>
      <c r="B27246" s="89">
        <v>3988.57</v>
      </c>
      <c r="C27246" s="89">
        <f>LN(Table3[[#This Row],[Value]]/B27245)</f>
        <v>-5.792291743861061E-3</v>
      </c>
      <c r="D27246" s="89"/>
      <c r="E27246" s="89"/>
      <c r="F27246" s="89">
        <f>Table3[[#This Row],[Yield]]/100*(1+F27245)</f>
        <v>0</v>
      </c>
    </row>
    <row r="27247" spans="1:6" x14ac:dyDescent="0.2">
      <c r="A27247" s="88">
        <v>34758</v>
      </c>
      <c r="B27247" s="89">
        <v>4011.05</v>
      </c>
      <c r="C27247" s="89">
        <f>LN(Table3[[#This Row],[Value]]/B27246)</f>
        <v>5.6202817568861549E-3</v>
      </c>
      <c r="D27247" s="89"/>
      <c r="E27247" s="89"/>
      <c r="F27247" s="89">
        <f>Table3[[#This Row],[Yield]]/100*(1+F27246)</f>
        <v>0</v>
      </c>
    </row>
    <row r="27248" spans="1:6" x14ac:dyDescent="0.2">
      <c r="A27248" s="88">
        <v>34759</v>
      </c>
      <c r="B27248" s="89">
        <v>3994.8</v>
      </c>
      <c r="C27248" s="89">
        <f>LN(Table3[[#This Row],[Value]]/B27247)</f>
        <v>-4.0595370426488291E-3</v>
      </c>
      <c r="D27248" s="89"/>
      <c r="E27248" s="89"/>
      <c r="F27248" s="89">
        <f>Table3[[#This Row],[Yield]]/100*(1+F27247)</f>
        <v>0</v>
      </c>
    </row>
    <row r="27249" spans="1:6" x14ac:dyDescent="0.2">
      <c r="A27249" s="88">
        <v>34760</v>
      </c>
      <c r="B27249" s="89">
        <v>3979.92</v>
      </c>
      <c r="C27249" s="89">
        <f>LN(Table3[[#This Row],[Value]]/B27248)</f>
        <v>-3.7317967950265605E-3</v>
      </c>
      <c r="D27249" s="89"/>
      <c r="E27249" s="89"/>
      <c r="F27249" s="89">
        <f>Table3[[#This Row],[Yield]]/100*(1+F27248)</f>
        <v>0</v>
      </c>
    </row>
    <row r="27250" spans="1:6" x14ac:dyDescent="0.2">
      <c r="A27250" s="88">
        <v>34761</v>
      </c>
      <c r="B27250" s="89">
        <v>3989.61</v>
      </c>
      <c r="C27250" s="89">
        <f>LN(Table3[[#This Row],[Value]]/B27249)</f>
        <v>2.4317631717624853E-3</v>
      </c>
      <c r="D27250" s="89"/>
      <c r="E27250" s="89"/>
      <c r="F27250" s="89">
        <f>Table3[[#This Row],[Yield]]/100*(1+F27249)</f>
        <v>0</v>
      </c>
    </row>
    <row r="27251" spans="1:6" x14ac:dyDescent="0.2">
      <c r="A27251" s="88">
        <v>34764</v>
      </c>
      <c r="B27251" s="89">
        <v>3997.56</v>
      </c>
      <c r="C27251" s="89">
        <f>LN(Table3[[#This Row],[Value]]/B27250)</f>
        <v>1.9906932306171976E-3</v>
      </c>
      <c r="D27251" s="89"/>
      <c r="E27251" s="89"/>
      <c r="F27251" s="89">
        <f>Table3[[#This Row],[Yield]]/100*(1+F27250)</f>
        <v>0</v>
      </c>
    </row>
    <row r="27252" spans="1:6" x14ac:dyDescent="0.2">
      <c r="A27252" s="88">
        <v>34765</v>
      </c>
      <c r="B27252" s="89">
        <v>3962.63</v>
      </c>
      <c r="C27252" s="89">
        <f>LN(Table3[[#This Row],[Value]]/B27251)</f>
        <v>-8.7762287579752907E-3</v>
      </c>
      <c r="D27252" s="89"/>
      <c r="E27252" s="89"/>
      <c r="F27252" s="89">
        <f>Table3[[#This Row],[Yield]]/100*(1+F27251)</f>
        <v>0</v>
      </c>
    </row>
    <row r="27253" spans="1:6" x14ac:dyDescent="0.2">
      <c r="A27253" s="88">
        <v>34766</v>
      </c>
      <c r="B27253" s="89">
        <v>3979.23</v>
      </c>
      <c r="C27253" s="89">
        <f>LN(Table3[[#This Row],[Value]]/B27252)</f>
        <v>4.1803870062231347E-3</v>
      </c>
      <c r="D27253" s="89"/>
      <c r="E27253" s="89"/>
      <c r="F27253" s="89">
        <f>Table3[[#This Row],[Yield]]/100*(1+F27252)</f>
        <v>0</v>
      </c>
    </row>
    <row r="27254" spans="1:6" x14ac:dyDescent="0.2">
      <c r="A27254" s="88">
        <v>34767</v>
      </c>
      <c r="B27254" s="89">
        <v>3983.38</v>
      </c>
      <c r="C27254" s="89">
        <f>LN(Table3[[#This Row],[Value]]/B27253)</f>
        <v>1.0423718795123632E-3</v>
      </c>
      <c r="D27254" s="89"/>
      <c r="E27254" s="89"/>
      <c r="F27254" s="89">
        <f>Table3[[#This Row],[Yield]]/100*(1+F27253)</f>
        <v>0</v>
      </c>
    </row>
    <row r="27255" spans="1:6" x14ac:dyDescent="0.2">
      <c r="A27255" s="88">
        <v>34768</v>
      </c>
      <c r="B27255" s="89">
        <v>4035.6</v>
      </c>
      <c r="C27255" s="89">
        <f>LN(Table3[[#This Row],[Value]]/B27254)</f>
        <v>1.3024284430131353E-2</v>
      </c>
      <c r="D27255" s="89"/>
      <c r="E27255" s="89"/>
      <c r="F27255" s="89">
        <f>Table3[[#This Row],[Yield]]/100*(1+F27254)</f>
        <v>0</v>
      </c>
    </row>
    <row r="27256" spans="1:6" x14ac:dyDescent="0.2">
      <c r="A27256" s="88">
        <v>34771</v>
      </c>
      <c r="B27256" s="89">
        <v>4025.23</v>
      </c>
      <c r="C27256" s="89">
        <f>LN(Table3[[#This Row],[Value]]/B27255)</f>
        <v>-2.5729374570084263E-3</v>
      </c>
      <c r="D27256" s="89"/>
      <c r="E27256" s="89"/>
      <c r="F27256" s="89">
        <f>Table3[[#This Row],[Yield]]/100*(1+F27255)</f>
        <v>0</v>
      </c>
    </row>
    <row r="27257" spans="1:6" x14ac:dyDescent="0.2">
      <c r="A27257" s="88">
        <v>34772</v>
      </c>
      <c r="B27257" s="89">
        <v>4048.75</v>
      </c>
      <c r="C27257" s="89">
        <f>LN(Table3[[#This Row],[Value]]/B27256)</f>
        <v>5.8261394083233822E-3</v>
      </c>
      <c r="D27257" s="89"/>
      <c r="E27257" s="89"/>
      <c r="F27257" s="89">
        <f>Table3[[#This Row],[Yield]]/100*(1+F27256)</f>
        <v>0</v>
      </c>
    </row>
    <row r="27258" spans="1:6" x14ac:dyDescent="0.2">
      <c r="A27258" s="88">
        <v>34773</v>
      </c>
      <c r="B27258" s="89">
        <v>4038.37</v>
      </c>
      <c r="C27258" s="89">
        <f>LN(Table3[[#This Row],[Value]]/B27257)</f>
        <v>-2.567046290920165E-3</v>
      </c>
      <c r="D27258" s="89"/>
      <c r="E27258" s="89"/>
      <c r="F27258" s="89">
        <f>Table3[[#This Row],[Yield]]/100*(1+F27257)</f>
        <v>0</v>
      </c>
    </row>
    <row r="27259" spans="1:6" x14ac:dyDescent="0.2">
      <c r="A27259" s="88">
        <v>34774</v>
      </c>
      <c r="B27259" s="89">
        <v>4069.15</v>
      </c>
      <c r="C27259" s="89">
        <f>LN(Table3[[#This Row],[Value]]/B27258)</f>
        <v>7.5929872219791111E-3</v>
      </c>
      <c r="D27259" s="89"/>
      <c r="E27259" s="89"/>
      <c r="F27259" s="89">
        <f>Table3[[#This Row],[Yield]]/100*(1+F27258)</f>
        <v>0</v>
      </c>
    </row>
    <row r="27260" spans="1:6" x14ac:dyDescent="0.2">
      <c r="A27260" s="88">
        <v>34775</v>
      </c>
      <c r="B27260" s="89">
        <v>4073.65</v>
      </c>
      <c r="C27260" s="89">
        <f>LN(Table3[[#This Row],[Value]]/B27259)</f>
        <v>1.1052710267006351E-3</v>
      </c>
      <c r="D27260" s="89"/>
      <c r="E27260" s="89"/>
      <c r="F27260" s="89">
        <f>Table3[[#This Row],[Yield]]/100*(1+F27259)</f>
        <v>0</v>
      </c>
    </row>
    <row r="27261" spans="1:6" x14ac:dyDescent="0.2">
      <c r="A27261" s="88">
        <v>34778</v>
      </c>
      <c r="B27261" s="89">
        <v>4083.68</v>
      </c>
      <c r="C27261" s="89">
        <f>LN(Table3[[#This Row],[Value]]/B27260)</f>
        <v>2.459139217020481E-3</v>
      </c>
      <c r="D27261" s="89"/>
      <c r="E27261" s="89"/>
      <c r="F27261" s="89">
        <f>Table3[[#This Row],[Yield]]/100*(1+F27260)</f>
        <v>0</v>
      </c>
    </row>
    <row r="27262" spans="1:6" x14ac:dyDescent="0.2">
      <c r="A27262" s="88">
        <v>34779</v>
      </c>
      <c r="B27262" s="89">
        <v>4072.61</v>
      </c>
      <c r="C27262" s="89">
        <f>LN(Table3[[#This Row],[Value]]/B27261)</f>
        <v>-2.7144711130440021E-3</v>
      </c>
      <c r="D27262" s="89"/>
      <c r="E27262" s="89"/>
      <c r="F27262" s="89">
        <f>Table3[[#This Row],[Yield]]/100*(1+F27261)</f>
        <v>0</v>
      </c>
    </row>
    <row r="27263" spans="1:6" x14ac:dyDescent="0.2">
      <c r="A27263" s="88">
        <v>34780</v>
      </c>
      <c r="B27263" s="89">
        <v>4082.98</v>
      </c>
      <c r="C27263" s="89">
        <f>LN(Table3[[#This Row],[Value]]/B27262)</f>
        <v>2.5430424012538836E-3</v>
      </c>
      <c r="D27263" s="89"/>
      <c r="E27263" s="89"/>
      <c r="F27263" s="89">
        <f>Table3[[#This Row],[Yield]]/100*(1+F27262)</f>
        <v>0</v>
      </c>
    </row>
    <row r="27264" spans="1:6" x14ac:dyDescent="0.2">
      <c r="A27264" s="88">
        <v>34781</v>
      </c>
      <c r="B27264" s="89">
        <v>4087.83</v>
      </c>
      <c r="C27264" s="89">
        <f>LN(Table3[[#This Row],[Value]]/B27263)</f>
        <v>1.1871529431242867E-3</v>
      </c>
      <c r="D27264" s="89"/>
      <c r="E27264" s="89"/>
      <c r="F27264" s="89">
        <f>Table3[[#This Row],[Yield]]/100*(1+F27263)</f>
        <v>0</v>
      </c>
    </row>
    <row r="27265" spans="1:6" x14ac:dyDescent="0.2">
      <c r="A27265" s="88">
        <v>34782</v>
      </c>
      <c r="B27265" s="89">
        <v>4138.66</v>
      </c>
      <c r="C27265" s="89">
        <f>LN(Table3[[#This Row],[Value]]/B27264)</f>
        <v>1.2357797037197225E-2</v>
      </c>
      <c r="D27265" s="89"/>
      <c r="E27265" s="89"/>
      <c r="F27265" s="89">
        <f>Table3[[#This Row],[Yield]]/100*(1+F27264)</f>
        <v>0</v>
      </c>
    </row>
    <row r="27266" spans="1:6" x14ac:dyDescent="0.2">
      <c r="A27266" s="88">
        <v>34785</v>
      </c>
      <c r="B27266" s="89">
        <v>4157.34</v>
      </c>
      <c r="C27266" s="89">
        <f>LN(Table3[[#This Row],[Value]]/B27265)</f>
        <v>4.5033827314125757E-3</v>
      </c>
      <c r="D27266" s="89"/>
      <c r="E27266" s="89"/>
      <c r="F27266" s="89">
        <f>Table3[[#This Row],[Yield]]/100*(1+F27265)</f>
        <v>0</v>
      </c>
    </row>
    <row r="27267" spans="1:6" x14ac:dyDescent="0.2">
      <c r="A27267" s="88">
        <v>34786</v>
      </c>
      <c r="B27267" s="89">
        <v>4151.8100000000004</v>
      </c>
      <c r="C27267" s="89">
        <f>LN(Table3[[#This Row],[Value]]/B27266)</f>
        <v>-1.3310629406067791E-3</v>
      </c>
      <c r="D27267" s="89"/>
      <c r="E27267" s="89"/>
      <c r="F27267" s="89">
        <f>Table3[[#This Row],[Yield]]/100*(1+F27266)</f>
        <v>0</v>
      </c>
    </row>
    <row r="27268" spans="1:6" x14ac:dyDescent="0.2">
      <c r="A27268" s="88">
        <v>34787</v>
      </c>
      <c r="B27268" s="89">
        <v>4160.8</v>
      </c>
      <c r="C27268" s="89">
        <f>LN(Table3[[#This Row],[Value]]/B27267)</f>
        <v>2.1629797392062776E-3</v>
      </c>
      <c r="D27268" s="89"/>
      <c r="E27268" s="89"/>
      <c r="F27268" s="89">
        <f>Table3[[#This Row],[Yield]]/100*(1+F27267)</f>
        <v>0</v>
      </c>
    </row>
    <row r="27269" spans="1:6" x14ac:dyDescent="0.2">
      <c r="A27269" s="88">
        <v>34788</v>
      </c>
      <c r="B27269" s="89">
        <v>4172.5600000000004</v>
      </c>
      <c r="C27269" s="89">
        <f>LN(Table3[[#This Row],[Value]]/B27268)</f>
        <v>2.8223928419226917E-3</v>
      </c>
      <c r="D27269" s="89"/>
      <c r="E27269" s="89"/>
      <c r="F27269" s="89">
        <f>Table3[[#This Row],[Yield]]/100*(1+F27268)</f>
        <v>0</v>
      </c>
    </row>
    <row r="27270" spans="1:6" x14ac:dyDescent="0.2">
      <c r="A27270" s="88">
        <v>34789</v>
      </c>
      <c r="B27270" s="89">
        <v>4157.6899999999996</v>
      </c>
      <c r="C27270" s="89">
        <f>LN(Table3[[#This Row],[Value]]/B27269)</f>
        <v>-3.5701247367500759E-3</v>
      </c>
      <c r="D27270" s="89"/>
      <c r="E27270" s="89"/>
      <c r="F27270" s="89">
        <f>Table3[[#This Row],[Yield]]/100*(1+F27269)</f>
        <v>0</v>
      </c>
    </row>
    <row r="27271" spans="1:6" x14ac:dyDescent="0.2">
      <c r="A27271" s="88">
        <v>34792</v>
      </c>
      <c r="B27271" s="89">
        <v>4168.41</v>
      </c>
      <c r="C27271" s="89">
        <f>LN(Table3[[#This Row],[Value]]/B27270)</f>
        <v>2.5750365533745386E-3</v>
      </c>
      <c r="D27271" s="89"/>
      <c r="E27271" s="89"/>
      <c r="F27271" s="89">
        <f>Table3[[#This Row],[Yield]]/100*(1+F27270)</f>
        <v>0</v>
      </c>
    </row>
    <row r="27272" spans="1:6" x14ac:dyDescent="0.2">
      <c r="A27272" s="88">
        <v>34793</v>
      </c>
      <c r="B27272" s="89">
        <v>4201.6099999999997</v>
      </c>
      <c r="C27272" s="89">
        <f>LN(Table3[[#This Row],[Value]]/B27271)</f>
        <v>7.9331170339315294E-3</v>
      </c>
      <c r="D27272" s="89"/>
      <c r="E27272" s="89"/>
      <c r="F27272" s="89">
        <f>Table3[[#This Row],[Yield]]/100*(1+F27271)</f>
        <v>0</v>
      </c>
    </row>
    <row r="27273" spans="1:6" x14ac:dyDescent="0.2">
      <c r="A27273" s="88">
        <v>34794</v>
      </c>
      <c r="B27273" s="89">
        <v>4200.57</v>
      </c>
      <c r="C27273" s="89">
        <f>LN(Table3[[#This Row],[Value]]/B27272)</f>
        <v>-2.4755480251816513E-4</v>
      </c>
      <c r="D27273" s="89"/>
      <c r="E27273" s="89"/>
      <c r="F27273" s="89">
        <f>Table3[[#This Row],[Yield]]/100*(1+F27272)</f>
        <v>0</v>
      </c>
    </row>
    <row r="27274" spans="1:6" x14ac:dyDescent="0.2">
      <c r="A27274" s="88">
        <v>34795</v>
      </c>
      <c r="B27274" s="89">
        <v>4205.41</v>
      </c>
      <c r="C27274" s="89">
        <f>LN(Table3[[#This Row],[Value]]/B27273)</f>
        <v>1.1515612777706972E-3</v>
      </c>
      <c r="D27274" s="89"/>
      <c r="E27274" s="89"/>
      <c r="F27274" s="89">
        <f>Table3[[#This Row],[Yield]]/100*(1+F27273)</f>
        <v>0</v>
      </c>
    </row>
    <row r="27275" spans="1:6" x14ac:dyDescent="0.2">
      <c r="A27275" s="88">
        <v>34796</v>
      </c>
      <c r="B27275" s="89">
        <v>4192.62</v>
      </c>
      <c r="C27275" s="89">
        <f>LN(Table3[[#This Row],[Value]]/B27274)</f>
        <v>-3.0459547985968601E-3</v>
      </c>
      <c r="D27275" s="89"/>
      <c r="E27275" s="89"/>
      <c r="F27275" s="89">
        <f>Table3[[#This Row],[Yield]]/100*(1+F27274)</f>
        <v>0</v>
      </c>
    </row>
    <row r="27276" spans="1:6" x14ac:dyDescent="0.2">
      <c r="A27276" s="88">
        <v>34799</v>
      </c>
      <c r="B27276" s="89">
        <v>4198.1499999999996</v>
      </c>
      <c r="C27276" s="89">
        <f>LN(Table3[[#This Row],[Value]]/B27275)</f>
        <v>1.3181152148526297E-3</v>
      </c>
      <c r="D27276" s="89"/>
      <c r="E27276" s="89"/>
      <c r="F27276" s="89">
        <f>Table3[[#This Row],[Yield]]/100*(1+F27275)</f>
        <v>0</v>
      </c>
    </row>
    <row r="27277" spans="1:6" x14ac:dyDescent="0.2">
      <c r="A27277" s="88">
        <v>34800</v>
      </c>
      <c r="B27277" s="89">
        <v>4187.08</v>
      </c>
      <c r="C27277" s="89">
        <f>LN(Table3[[#This Row],[Value]]/B27276)</f>
        <v>-2.6403584472223063E-3</v>
      </c>
      <c r="D27277" s="89"/>
      <c r="E27277" s="89"/>
      <c r="F27277" s="89">
        <f>Table3[[#This Row],[Yield]]/100*(1+F27276)</f>
        <v>0</v>
      </c>
    </row>
    <row r="27278" spans="1:6" x14ac:dyDescent="0.2">
      <c r="A27278" s="88">
        <v>34801</v>
      </c>
      <c r="B27278" s="89">
        <v>4197.8</v>
      </c>
      <c r="C27278" s="89">
        <f>LN(Table3[[#This Row],[Value]]/B27277)</f>
        <v>2.5569849158881917E-3</v>
      </c>
      <c r="D27278" s="89"/>
      <c r="E27278" s="89"/>
      <c r="F27278" s="89">
        <f>Table3[[#This Row],[Yield]]/100*(1+F27277)</f>
        <v>0</v>
      </c>
    </row>
    <row r="27279" spans="1:6" x14ac:dyDescent="0.2">
      <c r="A27279" s="88">
        <v>34802</v>
      </c>
      <c r="B27279" s="89">
        <v>4208.18</v>
      </c>
      <c r="C27279" s="89">
        <f>LN(Table3[[#This Row],[Value]]/B27278)</f>
        <v>2.4696716565767401E-3</v>
      </c>
      <c r="D27279" s="89"/>
      <c r="E27279" s="89"/>
      <c r="F27279" s="89">
        <f>Table3[[#This Row],[Yield]]/100*(1+F27278)</f>
        <v>0</v>
      </c>
    </row>
    <row r="27280" spans="1:6" x14ac:dyDescent="0.2">
      <c r="A27280" s="88">
        <v>34806</v>
      </c>
      <c r="B27280" s="89">
        <v>4195.38</v>
      </c>
      <c r="C27280" s="89">
        <f>LN(Table3[[#This Row],[Value]]/B27279)</f>
        <v>-3.0463303406657719E-3</v>
      </c>
      <c r="D27280" s="89"/>
      <c r="E27280" s="89"/>
      <c r="F27280" s="89">
        <f>Table3[[#This Row],[Yield]]/100*(1+F27279)</f>
        <v>0</v>
      </c>
    </row>
    <row r="27281" spans="1:6" x14ac:dyDescent="0.2">
      <c r="A27281" s="88">
        <v>34807</v>
      </c>
      <c r="B27281" s="89">
        <v>4179.13</v>
      </c>
      <c r="C27281" s="89">
        <f>LN(Table3[[#This Row],[Value]]/B27280)</f>
        <v>-3.8808289427974653E-3</v>
      </c>
      <c r="D27281" s="89"/>
      <c r="E27281" s="89"/>
      <c r="F27281" s="89">
        <f>Table3[[#This Row],[Yield]]/100*(1+F27280)</f>
        <v>0</v>
      </c>
    </row>
    <row r="27282" spans="1:6" x14ac:dyDescent="0.2">
      <c r="A27282" s="88">
        <v>34808</v>
      </c>
      <c r="B27282" s="89">
        <v>4207.49</v>
      </c>
      <c r="C27282" s="89">
        <f>LN(Table3[[#This Row],[Value]]/B27281)</f>
        <v>6.7631794692483704E-3</v>
      </c>
      <c r="D27282" s="89"/>
      <c r="E27282" s="89"/>
      <c r="F27282" s="89">
        <f>Table3[[#This Row],[Yield]]/100*(1+F27281)</f>
        <v>0</v>
      </c>
    </row>
    <row r="27283" spans="1:6" x14ac:dyDescent="0.2">
      <c r="A27283" s="88">
        <v>34809</v>
      </c>
      <c r="B27283" s="89">
        <v>4230.66</v>
      </c>
      <c r="C27283" s="89">
        <f>LN(Table3[[#This Row],[Value]]/B27282)</f>
        <v>5.4917388840803934E-3</v>
      </c>
      <c r="D27283" s="89"/>
      <c r="E27283" s="89"/>
      <c r="F27283" s="89">
        <f>Table3[[#This Row],[Yield]]/100*(1+F27282)</f>
        <v>0</v>
      </c>
    </row>
    <row r="27284" spans="1:6" x14ac:dyDescent="0.2">
      <c r="A27284" s="88">
        <v>34810</v>
      </c>
      <c r="B27284" s="89">
        <v>4270.08</v>
      </c>
      <c r="C27284" s="89">
        <f>LN(Table3[[#This Row],[Value]]/B27283)</f>
        <v>9.274553172205182E-3</v>
      </c>
      <c r="D27284" s="89"/>
      <c r="E27284" s="89"/>
      <c r="F27284" s="89">
        <f>Table3[[#This Row],[Yield]]/100*(1+F27283)</f>
        <v>0</v>
      </c>
    </row>
    <row r="27285" spans="1:6" x14ac:dyDescent="0.2">
      <c r="A27285" s="88">
        <v>34813</v>
      </c>
      <c r="B27285" s="89">
        <v>4303.9799999999996</v>
      </c>
      <c r="C27285" s="89">
        <f>LN(Table3[[#This Row],[Value]]/B27284)</f>
        <v>7.9076135805117038E-3</v>
      </c>
      <c r="D27285" s="89"/>
      <c r="E27285" s="89"/>
      <c r="F27285" s="89">
        <f>Table3[[#This Row],[Yield]]/100*(1+F27284)</f>
        <v>0</v>
      </c>
    </row>
    <row r="27286" spans="1:6" x14ac:dyDescent="0.2">
      <c r="A27286" s="88">
        <v>34814</v>
      </c>
      <c r="B27286" s="89">
        <v>4300.17</v>
      </c>
      <c r="C27286" s="89">
        <f>LN(Table3[[#This Row],[Value]]/B27285)</f>
        <v>-8.8561920678313644E-4</v>
      </c>
      <c r="D27286" s="89"/>
      <c r="E27286" s="89"/>
      <c r="F27286" s="89">
        <f>Table3[[#This Row],[Yield]]/100*(1+F27285)</f>
        <v>0</v>
      </c>
    </row>
    <row r="27287" spans="1:6" x14ac:dyDescent="0.2">
      <c r="A27287" s="88">
        <v>34815</v>
      </c>
      <c r="B27287" s="89">
        <v>4299.83</v>
      </c>
      <c r="C27287" s="89">
        <f>LN(Table3[[#This Row],[Value]]/B27286)</f>
        <v>-7.906976748311509E-5</v>
      </c>
      <c r="D27287" s="89"/>
      <c r="E27287" s="89"/>
      <c r="F27287" s="89">
        <f>Table3[[#This Row],[Yield]]/100*(1+F27286)</f>
        <v>0</v>
      </c>
    </row>
    <row r="27288" spans="1:6" x14ac:dyDescent="0.2">
      <c r="A27288" s="88">
        <v>34816</v>
      </c>
      <c r="B27288" s="89">
        <v>4314.7</v>
      </c>
      <c r="C27288" s="89">
        <f>LN(Table3[[#This Row],[Value]]/B27287)</f>
        <v>3.4523101710568181E-3</v>
      </c>
      <c r="D27288" s="89"/>
      <c r="E27288" s="89"/>
      <c r="F27288" s="89">
        <f>Table3[[#This Row],[Yield]]/100*(1+F27287)</f>
        <v>0</v>
      </c>
    </row>
    <row r="27289" spans="1:6" x14ac:dyDescent="0.2">
      <c r="A27289" s="88">
        <v>34817</v>
      </c>
      <c r="B27289" s="89">
        <v>4321.2700000000004</v>
      </c>
      <c r="C27289" s="89">
        <f>LN(Table3[[#This Row],[Value]]/B27288)</f>
        <v>1.5215433280835976E-3</v>
      </c>
      <c r="D27289" s="89"/>
      <c r="E27289" s="89"/>
      <c r="F27289" s="89">
        <f>Table3[[#This Row],[Yield]]/100*(1+F27288)</f>
        <v>0</v>
      </c>
    </row>
    <row r="27290" spans="1:6" x14ac:dyDescent="0.2">
      <c r="A27290" s="88">
        <v>34820</v>
      </c>
      <c r="B27290" s="89">
        <v>4316.08</v>
      </c>
      <c r="C27290" s="89">
        <f>LN(Table3[[#This Row],[Value]]/B27289)</f>
        <v>-1.2017576281211589E-3</v>
      </c>
      <c r="D27290" s="89"/>
      <c r="E27290" s="89"/>
      <c r="F27290" s="89">
        <f>Table3[[#This Row],[Yield]]/100*(1+F27289)</f>
        <v>0</v>
      </c>
    </row>
    <row r="27291" spans="1:6" x14ac:dyDescent="0.2">
      <c r="A27291" s="88">
        <v>34821</v>
      </c>
      <c r="B27291" s="89">
        <v>4328.88</v>
      </c>
      <c r="C27291" s="89">
        <f>LN(Table3[[#This Row],[Value]]/B27290)</f>
        <v>2.9612651426256438E-3</v>
      </c>
      <c r="D27291" s="89"/>
      <c r="E27291" s="89"/>
      <c r="F27291" s="89">
        <f>Table3[[#This Row],[Yield]]/100*(1+F27290)</f>
        <v>0</v>
      </c>
    </row>
    <row r="27292" spans="1:6" x14ac:dyDescent="0.2">
      <c r="A27292" s="88">
        <v>34822</v>
      </c>
      <c r="B27292" s="89">
        <v>4373.1400000000003</v>
      </c>
      <c r="C27292" s="89">
        <f>LN(Table3[[#This Row],[Value]]/B27291)</f>
        <v>1.0172438505671592E-2</v>
      </c>
      <c r="D27292" s="89"/>
      <c r="E27292" s="89"/>
      <c r="F27292" s="89">
        <f>Table3[[#This Row],[Yield]]/100*(1+F27291)</f>
        <v>0</v>
      </c>
    </row>
    <row r="27293" spans="1:6" x14ac:dyDescent="0.2">
      <c r="A27293" s="88">
        <v>34823</v>
      </c>
      <c r="B27293" s="89">
        <v>4359.66</v>
      </c>
      <c r="C27293" s="89">
        <f>LN(Table3[[#This Row],[Value]]/B27292)</f>
        <v>-3.087213884748224E-3</v>
      </c>
      <c r="D27293" s="89"/>
      <c r="E27293" s="89"/>
      <c r="F27293" s="89">
        <f>Table3[[#This Row],[Yield]]/100*(1+F27292)</f>
        <v>0</v>
      </c>
    </row>
    <row r="27294" spans="1:6" x14ac:dyDescent="0.2">
      <c r="A27294" s="88">
        <v>34824</v>
      </c>
      <c r="B27294" s="89">
        <v>4343.3999999999996</v>
      </c>
      <c r="C27294" s="89">
        <f>LN(Table3[[#This Row],[Value]]/B27293)</f>
        <v>-3.7366211238261285E-3</v>
      </c>
      <c r="D27294" s="89"/>
      <c r="E27294" s="89"/>
      <c r="F27294" s="89">
        <f>Table3[[#This Row],[Yield]]/100*(1+F27293)</f>
        <v>0</v>
      </c>
    </row>
    <row r="27295" spans="1:6" x14ac:dyDescent="0.2">
      <c r="A27295" s="88">
        <v>34827</v>
      </c>
      <c r="B27295" s="89">
        <v>4383.8599999999997</v>
      </c>
      <c r="C27295" s="89">
        <f>LN(Table3[[#This Row],[Value]]/B27294)</f>
        <v>9.2721632842206539E-3</v>
      </c>
      <c r="D27295" s="89"/>
      <c r="E27295" s="89"/>
      <c r="F27295" s="89">
        <f>Table3[[#This Row],[Yield]]/100*(1+F27294)</f>
        <v>0</v>
      </c>
    </row>
    <row r="27296" spans="1:6" x14ac:dyDescent="0.2">
      <c r="A27296" s="88">
        <v>34828</v>
      </c>
      <c r="B27296" s="89">
        <v>4390.78</v>
      </c>
      <c r="C27296" s="89">
        <f>LN(Table3[[#This Row],[Value]]/B27295)</f>
        <v>1.5772730128247188E-3</v>
      </c>
      <c r="D27296" s="89"/>
      <c r="E27296" s="89"/>
      <c r="F27296" s="89">
        <f>Table3[[#This Row],[Yield]]/100*(1+F27295)</f>
        <v>0</v>
      </c>
    </row>
    <row r="27297" spans="1:6" x14ac:dyDescent="0.2">
      <c r="A27297" s="88">
        <v>34829</v>
      </c>
      <c r="B27297" s="89">
        <v>4404.62</v>
      </c>
      <c r="C27297" s="89">
        <f>LN(Table3[[#This Row],[Value]]/B27296)</f>
        <v>3.1471022177281551E-3</v>
      </c>
      <c r="D27297" s="89"/>
      <c r="E27297" s="89"/>
      <c r="F27297" s="89">
        <f>Table3[[#This Row],[Yield]]/100*(1+F27296)</f>
        <v>0</v>
      </c>
    </row>
    <row r="27298" spans="1:6" x14ac:dyDescent="0.2">
      <c r="A27298" s="88">
        <v>34830</v>
      </c>
      <c r="B27298" s="89">
        <v>4411.1899999999996</v>
      </c>
      <c r="C27298" s="89">
        <f>LN(Table3[[#This Row],[Value]]/B27297)</f>
        <v>1.4905042682015397E-3</v>
      </c>
      <c r="D27298" s="89"/>
      <c r="E27298" s="89"/>
      <c r="F27298" s="89">
        <f>Table3[[#This Row],[Yield]]/100*(1+F27297)</f>
        <v>0</v>
      </c>
    </row>
    <row r="27299" spans="1:6" x14ac:dyDescent="0.2">
      <c r="A27299" s="88">
        <v>34831</v>
      </c>
      <c r="B27299" s="89">
        <v>4430.55</v>
      </c>
      <c r="C27299" s="89">
        <f>LN(Table3[[#This Row],[Value]]/B27298)</f>
        <v>4.3792355215192865E-3</v>
      </c>
      <c r="D27299" s="89"/>
      <c r="E27299" s="89"/>
      <c r="F27299" s="89">
        <f>Table3[[#This Row],[Yield]]/100*(1+F27298)</f>
        <v>0</v>
      </c>
    </row>
    <row r="27300" spans="1:6" x14ac:dyDescent="0.2">
      <c r="A27300" s="88">
        <v>34834</v>
      </c>
      <c r="B27300" s="89">
        <v>4437.47</v>
      </c>
      <c r="C27300" s="89">
        <f>LN(Table3[[#This Row],[Value]]/B27299)</f>
        <v>1.5606643657933832E-3</v>
      </c>
      <c r="D27300" s="89"/>
      <c r="E27300" s="89"/>
      <c r="F27300" s="89">
        <f>Table3[[#This Row],[Yield]]/100*(1+F27299)</f>
        <v>0</v>
      </c>
    </row>
    <row r="27301" spans="1:6" x14ac:dyDescent="0.2">
      <c r="A27301" s="88">
        <v>34835</v>
      </c>
      <c r="B27301" s="89">
        <v>4435.05</v>
      </c>
      <c r="C27301" s="89">
        <f>LN(Table3[[#This Row],[Value]]/B27300)</f>
        <v>-5.4550456014996389E-4</v>
      </c>
      <c r="D27301" s="89"/>
      <c r="E27301" s="89"/>
      <c r="F27301" s="89">
        <f>Table3[[#This Row],[Yield]]/100*(1+F27300)</f>
        <v>0</v>
      </c>
    </row>
    <row r="27302" spans="1:6" x14ac:dyDescent="0.2">
      <c r="A27302" s="88">
        <v>34836</v>
      </c>
      <c r="B27302" s="89">
        <v>4422.6000000000004</v>
      </c>
      <c r="C27302" s="89">
        <f>LN(Table3[[#This Row],[Value]]/B27301)</f>
        <v>-2.811131213990035E-3</v>
      </c>
      <c r="D27302" s="89"/>
      <c r="E27302" s="89"/>
      <c r="F27302" s="89">
        <f>Table3[[#This Row],[Yield]]/100*(1+F27301)</f>
        <v>0</v>
      </c>
    </row>
    <row r="27303" spans="1:6" x14ac:dyDescent="0.2">
      <c r="A27303" s="88">
        <v>34837</v>
      </c>
      <c r="B27303" s="89">
        <v>4340.63</v>
      </c>
      <c r="C27303" s="89">
        <f>LN(Table3[[#This Row],[Value]]/B27302)</f>
        <v>-1.8708259573405661E-2</v>
      </c>
      <c r="D27303" s="89"/>
      <c r="E27303" s="89"/>
      <c r="F27303" s="89">
        <f>Table3[[#This Row],[Yield]]/100*(1+F27302)</f>
        <v>0</v>
      </c>
    </row>
    <row r="27304" spans="1:6" x14ac:dyDescent="0.2">
      <c r="A27304" s="88">
        <v>34838</v>
      </c>
      <c r="B27304" s="89">
        <v>4341.33</v>
      </c>
      <c r="C27304" s="89">
        <f>LN(Table3[[#This Row],[Value]]/B27303)</f>
        <v>1.6125391075670338E-4</v>
      </c>
      <c r="D27304" s="89"/>
      <c r="E27304" s="89"/>
      <c r="F27304" s="89">
        <f>Table3[[#This Row],[Yield]]/100*(1+F27303)</f>
        <v>0</v>
      </c>
    </row>
    <row r="27305" spans="1:6" x14ac:dyDescent="0.2">
      <c r="A27305" s="88">
        <v>34841</v>
      </c>
      <c r="B27305" s="89">
        <v>4395.62</v>
      </c>
      <c r="C27305" s="89">
        <f>LN(Table3[[#This Row],[Value]]/B27304)</f>
        <v>1.2427837806318563E-2</v>
      </c>
      <c r="D27305" s="89"/>
      <c r="E27305" s="89"/>
      <c r="F27305" s="89">
        <f>Table3[[#This Row],[Yield]]/100*(1+F27304)</f>
        <v>0</v>
      </c>
    </row>
    <row r="27306" spans="1:6" x14ac:dyDescent="0.2">
      <c r="A27306" s="88">
        <v>34842</v>
      </c>
      <c r="B27306" s="89">
        <v>4436.43</v>
      </c>
      <c r="C27306" s="89">
        <f>LN(Table3[[#This Row],[Value]]/B27305)</f>
        <v>9.2414083804088706E-3</v>
      </c>
      <c r="D27306" s="89"/>
      <c r="E27306" s="89"/>
      <c r="F27306" s="89">
        <f>Table3[[#This Row],[Yield]]/100*(1+F27305)</f>
        <v>0</v>
      </c>
    </row>
    <row r="27307" spans="1:6" x14ac:dyDescent="0.2">
      <c r="A27307" s="88">
        <v>34843</v>
      </c>
      <c r="B27307" s="89">
        <v>4438.16</v>
      </c>
      <c r="C27307" s="89">
        <f>LN(Table3[[#This Row],[Value]]/B27306)</f>
        <v>3.898771710949344E-4</v>
      </c>
      <c r="D27307" s="89"/>
      <c r="E27307" s="89"/>
      <c r="F27307" s="89">
        <f>Table3[[#This Row],[Yield]]/100*(1+F27306)</f>
        <v>0</v>
      </c>
    </row>
    <row r="27308" spans="1:6" x14ac:dyDescent="0.2">
      <c r="A27308" s="88">
        <v>34844</v>
      </c>
      <c r="B27308" s="89">
        <v>4412.22</v>
      </c>
      <c r="C27308" s="89">
        <f>LN(Table3[[#This Row],[Value]]/B27307)</f>
        <v>-5.8619119809936206E-3</v>
      </c>
      <c r="D27308" s="89"/>
      <c r="E27308" s="89"/>
      <c r="F27308" s="89">
        <f>Table3[[#This Row],[Yield]]/100*(1+F27307)</f>
        <v>0</v>
      </c>
    </row>
    <row r="27309" spans="1:6" x14ac:dyDescent="0.2">
      <c r="A27309" s="88">
        <v>34845</v>
      </c>
      <c r="B27309" s="89">
        <v>4368.99</v>
      </c>
      <c r="C27309" s="89">
        <f>LN(Table3[[#This Row],[Value]]/B27308)</f>
        <v>-9.8461030419459451E-3</v>
      </c>
      <c r="D27309" s="89"/>
      <c r="E27309" s="89"/>
      <c r="F27309" s="89">
        <f>Table3[[#This Row],[Yield]]/100*(1+F27308)</f>
        <v>0</v>
      </c>
    </row>
    <row r="27310" spans="1:6" x14ac:dyDescent="0.2">
      <c r="A27310" s="88">
        <v>34849</v>
      </c>
      <c r="B27310" s="89">
        <v>4378.68</v>
      </c>
      <c r="C27310" s="89">
        <f>LN(Table3[[#This Row],[Value]]/B27309)</f>
        <v>2.2154479909232885E-3</v>
      </c>
      <c r="D27310" s="89"/>
      <c r="E27310" s="89"/>
      <c r="F27310" s="89">
        <f>Table3[[#This Row],[Yield]]/100*(1+F27309)</f>
        <v>0</v>
      </c>
    </row>
    <row r="27311" spans="1:6" x14ac:dyDescent="0.2">
      <c r="A27311" s="88">
        <v>34850</v>
      </c>
      <c r="B27311" s="89">
        <v>4465.1400000000003</v>
      </c>
      <c r="C27311" s="89">
        <f>LN(Table3[[#This Row],[Value]]/B27310)</f>
        <v>1.9553259715789899E-2</v>
      </c>
      <c r="D27311" s="89"/>
      <c r="E27311" s="89"/>
      <c r="F27311" s="89">
        <f>Table3[[#This Row],[Yield]]/100*(1+F27310)</f>
        <v>0</v>
      </c>
    </row>
    <row r="27312" spans="1:6" x14ac:dyDescent="0.2">
      <c r="A27312" s="88">
        <v>34851</v>
      </c>
      <c r="B27312" s="89">
        <v>4472.75</v>
      </c>
      <c r="C27312" s="89">
        <f>LN(Table3[[#This Row],[Value]]/B27311)</f>
        <v>1.7028631676872621E-3</v>
      </c>
      <c r="D27312" s="89"/>
      <c r="E27312" s="89"/>
      <c r="F27312" s="89">
        <f>Table3[[#This Row],[Yield]]/100*(1+F27311)</f>
        <v>0</v>
      </c>
    </row>
    <row r="27313" spans="1:6" x14ac:dyDescent="0.2">
      <c r="A27313" s="88">
        <v>34852</v>
      </c>
      <c r="B27313" s="89">
        <v>4444.3900000000003</v>
      </c>
      <c r="C27313" s="89">
        <f>LN(Table3[[#This Row],[Value]]/B27312)</f>
        <v>-6.3608052851100065E-3</v>
      </c>
      <c r="D27313" s="89"/>
      <c r="E27313" s="89"/>
      <c r="F27313" s="89">
        <f>Table3[[#This Row],[Yield]]/100*(1+F27312)</f>
        <v>0</v>
      </c>
    </row>
    <row r="27314" spans="1:6" x14ac:dyDescent="0.2">
      <c r="A27314" s="88">
        <v>34855</v>
      </c>
      <c r="B27314" s="89">
        <v>4476.55</v>
      </c>
      <c r="C27314" s="89">
        <f>LN(Table3[[#This Row],[Value]]/B27313)</f>
        <v>7.2100337674219249E-3</v>
      </c>
      <c r="D27314" s="89"/>
      <c r="E27314" s="89"/>
      <c r="F27314" s="89">
        <f>Table3[[#This Row],[Yield]]/100*(1+F27313)</f>
        <v>0</v>
      </c>
    </row>
    <row r="27315" spans="1:6" x14ac:dyDescent="0.2">
      <c r="A27315" s="88">
        <v>34856</v>
      </c>
      <c r="B27315" s="89">
        <v>4485.2</v>
      </c>
      <c r="C27315" s="89">
        <f>LN(Table3[[#This Row],[Value]]/B27314)</f>
        <v>1.9304271344816888E-3</v>
      </c>
      <c r="D27315" s="89"/>
      <c r="E27315" s="89"/>
      <c r="F27315" s="89">
        <f>Table3[[#This Row],[Yield]]/100*(1+F27314)</f>
        <v>0</v>
      </c>
    </row>
    <row r="27316" spans="1:6" x14ac:dyDescent="0.2">
      <c r="A27316" s="88">
        <v>34857</v>
      </c>
      <c r="B27316" s="89">
        <v>4462.0200000000004</v>
      </c>
      <c r="C27316" s="89">
        <f>LN(Table3[[#This Row],[Value]]/B27315)</f>
        <v>-5.181509309358158E-3</v>
      </c>
      <c r="D27316" s="89"/>
      <c r="E27316" s="89"/>
      <c r="F27316" s="89">
        <f>Table3[[#This Row],[Yield]]/100*(1+F27315)</f>
        <v>0</v>
      </c>
    </row>
    <row r="27317" spans="1:6" x14ac:dyDescent="0.2">
      <c r="A27317" s="88">
        <v>34858</v>
      </c>
      <c r="B27317" s="89">
        <v>4458.57</v>
      </c>
      <c r="C27317" s="89">
        <f>LN(Table3[[#This Row],[Value]]/B27316)</f>
        <v>-7.7349147803197952E-4</v>
      </c>
      <c r="D27317" s="89"/>
      <c r="E27317" s="89"/>
      <c r="F27317" s="89">
        <f>Table3[[#This Row],[Yield]]/100*(1+F27316)</f>
        <v>0</v>
      </c>
    </row>
    <row r="27318" spans="1:6" x14ac:dyDescent="0.2">
      <c r="A27318" s="88">
        <v>34859</v>
      </c>
      <c r="B27318" s="89">
        <v>4423.9799999999996</v>
      </c>
      <c r="C27318" s="89">
        <f>LN(Table3[[#This Row],[Value]]/B27317)</f>
        <v>-7.78834340304373E-3</v>
      </c>
      <c r="D27318" s="89"/>
      <c r="E27318" s="89"/>
      <c r="F27318" s="89">
        <f>Table3[[#This Row],[Yield]]/100*(1+F27317)</f>
        <v>0</v>
      </c>
    </row>
    <row r="27319" spans="1:6" x14ac:dyDescent="0.2">
      <c r="A27319" s="88">
        <v>34862</v>
      </c>
      <c r="B27319" s="89">
        <v>4446.46</v>
      </c>
      <c r="C27319" s="89">
        <f>LN(Table3[[#This Row],[Value]]/B27318)</f>
        <v>5.0685305635158268E-3</v>
      </c>
      <c r="D27319" s="89"/>
      <c r="E27319" s="89"/>
      <c r="F27319" s="89">
        <f>Table3[[#This Row],[Yield]]/100*(1+F27318)</f>
        <v>0</v>
      </c>
    </row>
    <row r="27320" spans="1:6" x14ac:dyDescent="0.2">
      <c r="A27320" s="88">
        <v>34863</v>
      </c>
      <c r="B27320" s="89">
        <v>4484.5</v>
      </c>
      <c r="C27320" s="89">
        <f>LN(Table3[[#This Row],[Value]]/B27319)</f>
        <v>8.5187325982500547E-3</v>
      </c>
      <c r="D27320" s="89"/>
      <c r="E27320" s="89"/>
      <c r="F27320" s="89">
        <f>Table3[[#This Row],[Yield]]/100*(1+F27319)</f>
        <v>0</v>
      </c>
    </row>
    <row r="27321" spans="1:6" x14ac:dyDescent="0.2">
      <c r="A27321" s="88">
        <v>34864</v>
      </c>
      <c r="B27321" s="89">
        <v>4491.08</v>
      </c>
      <c r="C27321" s="89">
        <f>LN(Table3[[#This Row],[Value]]/B27320)</f>
        <v>1.4662007756103663E-3</v>
      </c>
      <c r="D27321" s="89"/>
      <c r="E27321" s="89"/>
      <c r="F27321" s="89">
        <f>Table3[[#This Row],[Yield]]/100*(1+F27320)</f>
        <v>0</v>
      </c>
    </row>
    <row r="27322" spans="1:6" x14ac:dyDescent="0.2">
      <c r="A27322" s="88">
        <v>34865</v>
      </c>
      <c r="B27322" s="89">
        <v>4496.26</v>
      </c>
      <c r="C27322" s="89">
        <f>LN(Table3[[#This Row],[Value]]/B27321)</f>
        <v>1.1527327493109283E-3</v>
      </c>
      <c r="D27322" s="89"/>
      <c r="E27322" s="89"/>
      <c r="F27322" s="89">
        <f>Table3[[#This Row],[Yield]]/100*(1+F27321)</f>
        <v>0</v>
      </c>
    </row>
    <row r="27323" spans="1:6" x14ac:dyDescent="0.2">
      <c r="A27323" s="88">
        <v>34866</v>
      </c>
      <c r="B27323" s="89">
        <v>4510.79</v>
      </c>
      <c r="C27323" s="89">
        <f>LN(Table3[[#This Row],[Value]]/B27322)</f>
        <v>3.2263643710380443E-3</v>
      </c>
      <c r="D27323" s="89"/>
      <c r="E27323" s="89"/>
      <c r="F27323" s="89">
        <f>Table3[[#This Row],[Yield]]/100*(1+F27322)</f>
        <v>0</v>
      </c>
    </row>
    <row r="27324" spans="1:6" x14ac:dyDescent="0.2">
      <c r="A27324" s="88">
        <v>34869</v>
      </c>
      <c r="B27324" s="89">
        <v>4553.67</v>
      </c>
      <c r="C27324" s="89">
        <f>LN(Table3[[#This Row],[Value]]/B27323)</f>
        <v>9.4611967759262606E-3</v>
      </c>
      <c r="D27324" s="89"/>
      <c r="E27324" s="89"/>
      <c r="F27324" s="89">
        <f>Table3[[#This Row],[Yield]]/100*(1+F27323)</f>
        <v>0</v>
      </c>
    </row>
    <row r="27325" spans="1:6" x14ac:dyDescent="0.2">
      <c r="A27325" s="88">
        <v>34870</v>
      </c>
      <c r="B27325" s="89">
        <v>4550.5600000000004</v>
      </c>
      <c r="C27325" s="89">
        <f>LN(Table3[[#This Row],[Value]]/B27324)</f>
        <v>-6.8319893521330945E-4</v>
      </c>
      <c r="D27325" s="89"/>
      <c r="E27325" s="89"/>
      <c r="F27325" s="89">
        <f>Table3[[#This Row],[Yield]]/100*(1+F27324)</f>
        <v>0</v>
      </c>
    </row>
    <row r="27326" spans="1:6" x14ac:dyDescent="0.2">
      <c r="A27326" s="88">
        <v>34871</v>
      </c>
      <c r="B27326" s="89">
        <v>4547.1000000000004</v>
      </c>
      <c r="C27326" s="89">
        <f>LN(Table3[[#This Row],[Value]]/B27325)</f>
        <v>-7.6063518900906649E-4</v>
      </c>
      <c r="D27326" s="89"/>
      <c r="E27326" s="89"/>
      <c r="F27326" s="89">
        <f>Table3[[#This Row],[Yield]]/100*(1+F27325)</f>
        <v>0</v>
      </c>
    </row>
    <row r="27327" spans="1:6" x14ac:dyDescent="0.2">
      <c r="A27327" s="88">
        <v>34872</v>
      </c>
      <c r="B27327" s="89">
        <v>4589.6400000000003</v>
      </c>
      <c r="C27327" s="89">
        <f>LN(Table3[[#This Row],[Value]]/B27326)</f>
        <v>9.3119225004200043E-3</v>
      </c>
      <c r="D27327" s="89"/>
      <c r="E27327" s="89"/>
      <c r="F27327" s="89">
        <f>Table3[[#This Row],[Yield]]/100*(1+F27326)</f>
        <v>0</v>
      </c>
    </row>
    <row r="27328" spans="1:6" x14ac:dyDescent="0.2">
      <c r="A27328" s="88">
        <v>34873</v>
      </c>
      <c r="B27328" s="89">
        <v>4585.84</v>
      </c>
      <c r="C27328" s="89">
        <f>LN(Table3[[#This Row],[Value]]/B27327)</f>
        <v>-8.2829458889483148E-4</v>
      </c>
      <c r="D27328" s="89"/>
      <c r="E27328" s="89"/>
      <c r="F27328" s="89">
        <f>Table3[[#This Row],[Yield]]/100*(1+F27327)</f>
        <v>0</v>
      </c>
    </row>
    <row r="27329" spans="1:6" x14ac:dyDescent="0.2">
      <c r="A27329" s="88">
        <v>34876</v>
      </c>
      <c r="B27329" s="89">
        <v>4551.25</v>
      </c>
      <c r="C27329" s="89">
        <f>LN(Table3[[#This Row],[Value]]/B27328)</f>
        <v>-7.5713745276029636E-3</v>
      </c>
      <c r="D27329" s="89"/>
      <c r="E27329" s="89"/>
      <c r="F27329" s="89">
        <f>Table3[[#This Row],[Yield]]/100*(1+F27328)</f>
        <v>0</v>
      </c>
    </row>
    <row r="27330" spans="1:6" x14ac:dyDescent="0.2">
      <c r="A27330" s="88">
        <v>34877</v>
      </c>
      <c r="B27330" s="89">
        <v>4542.6099999999997</v>
      </c>
      <c r="C27330" s="89">
        <f>LN(Table3[[#This Row],[Value]]/B27329)</f>
        <v>-1.9001837722821434E-3</v>
      </c>
      <c r="D27330" s="89"/>
      <c r="E27330" s="89"/>
      <c r="F27330" s="89">
        <f>Table3[[#This Row],[Yield]]/100*(1+F27329)</f>
        <v>0</v>
      </c>
    </row>
    <row r="27331" spans="1:6" x14ac:dyDescent="0.2">
      <c r="A27331" s="88">
        <v>34878</v>
      </c>
      <c r="B27331" s="89">
        <v>4556.78</v>
      </c>
      <c r="C27331" s="89">
        <f>LN(Table3[[#This Row],[Value]]/B27330)</f>
        <v>3.1144970056652516E-3</v>
      </c>
      <c r="D27331" s="89"/>
      <c r="E27331" s="89"/>
      <c r="F27331" s="89">
        <f>Table3[[#This Row],[Yield]]/100*(1+F27330)</f>
        <v>0</v>
      </c>
    </row>
    <row r="27332" spans="1:6" x14ac:dyDescent="0.2">
      <c r="A27332" s="88">
        <v>34879</v>
      </c>
      <c r="B27332" s="89">
        <v>4550.5600000000004</v>
      </c>
      <c r="C27332" s="89">
        <f>LN(Table3[[#This Row],[Value]]/B27331)</f>
        <v>-1.3659314282961855E-3</v>
      </c>
      <c r="D27332" s="89"/>
      <c r="E27332" s="89"/>
      <c r="F27332" s="89">
        <f>Table3[[#This Row],[Yield]]/100*(1+F27331)</f>
        <v>0</v>
      </c>
    </row>
    <row r="27333" spans="1:6" x14ac:dyDescent="0.2">
      <c r="A27333" s="88">
        <v>34880</v>
      </c>
      <c r="B27333" s="89">
        <v>4556.09</v>
      </c>
      <c r="C27333" s="89">
        <f>LN(Table3[[#This Row],[Value]]/B27332)</f>
        <v>1.2144972475566823E-3</v>
      </c>
      <c r="D27333" s="89"/>
      <c r="E27333" s="89"/>
      <c r="F27333" s="89">
        <f>Table3[[#This Row],[Yield]]/100*(1+F27332)</f>
        <v>0</v>
      </c>
    </row>
    <row r="27334" spans="1:6" x14ac:dyDescent="0.2">
      <c r="A27334" s="88">
        <v>34883</v>
      </c>
      <c r="B27334" s="89">
        <v>4585.1400000000003</v>
      </c>
      <c r="C27334" s="89">
        <f>LN(Table3[[#This Row],[Value]]/B27333)</f>
        <v>6.3558400332599952E-3</v>
      </c>
      <c r="D27334" s="89"/>
      <c r="E27334" s="89"/>
      <c r="F27334" s="89">
        <f>Table3[[#This Row],[Yield]]/100*(1+F27333)</f>
        <v>0</v>
      </c>
    </row>
    <row r="27335" spans="1:6" x14ac:dyDescent="0.2">
      <c r="A27335" s="88">
        <v>34885</v>
      </c>
      <c r="B27335" s="89">
        <v>4615.2299999999996</v>
      </c>
      <c r="C27335" s="89">
        <f>LN(Table3[[#This Row],[Value]]/B27334)</f>
        <v>6.541064606016782E-3</v>
      </c>
      <c r="D27335" s="89"/>
      <c r="E27335" s="89"/>
      <c r="F27335" s="89">
        <f>Table3[[#This Row],[Yield]]/100*(1+F27334)</f>
        <v>0</v>
      </c>
    </row>
    <row r="27336" spans="1:6" x14ac:dyDescent="0.2">
      <c r="A27336" s="88">
        <v>34886</v>
      </c>
      <c r="B27336" s="89">
        <v>4664</v>
      </c>
      <c r="C27336" s="89">
        <f>LN(Table3[[#This Row],[Value]]/B27335)</f>
        <v>1.0511744848764918E-2</v>
      </c>
      <c r="D27336" s="89"/>
      <c r="E27336" s="89"/>
      <c r="F27336" s="89">
        <f>Table3[[#This Row],[Yield]]/100*(1+F27335)</f>
        <v>0</v>
      </c>
    </row>
    <row r="27337" spans="1:6" x14ac:dyDescent="0.2">
      <c r="A27337" s="88">
        <v>34887</v>
      </c>
      <c r="B27337" s="89">
        <v>4702.7299999999996</v>
      </c>
      <c r="C27337" s="89">
        <f>LN(Table3[[#This Row],[Value]]/B27336)</f>
        <v>8.2697421029677594E-3</v>
      </c>
      <c r="D27337" s="89"/>
      <c r="E27337" s="89"/>
      <c r="F27337" s="89">
        <f>Table3[[#This Row],[Yield]]/100*(1+F27336)</f>
        <v>0</v>
      </c>
    </row>
    <row r="27338" spans="1:6" x14ac:dyDescent="0.2">
      <c r="A27338" s="88">
        <v>34890</v>
      </c>
      <c r="B27338" s="89">
        <v>4702.38</v>
      </c>
      <c r="C27338" s="89">
        <f>LN(Table3[[#This Row],[Value]]/B27337)</f>
        <v>-7.4427625016777507E-5</v>
      </c>
      <c r="D27338" s="89"/>
      <c r="E27338" s="89"/>
      <c r="F27338" s="89">
        <f>Table3[[#This Row],[Yield]]/100*(1+F27337)</f>
        <v>0</v>
      </c>
    </row>
    <row r="27339" spans="1:6" x14ac:dyDescent="0.2">
      <c r="A27339" s="88">
        <v>34891</v>
      </c>
      <c r="B27339" s="89">
        <v>4680.6000000000004</v>
      </c>
      <c r="C27339" s="89">
        <f>LN(Table3[[#This Row],[Value]]/B27338)</f>
        <v>-4.6424566859567442E-3</v>
      </c>
      <c r="D27339" s="89"/>
      <c r="E27339" s="89"/>
      <c r="F27339" s="89">
        <f>Table3[[#This Row],[Yield]]/100*(1+F27338)</f>
        <v>0</v>
      </c>
    </row>
    <row r="27340" spans="1:6" x14ac:dyDescent="0.2">
      <c r="A27340" s="88">
        <v>34892</v>
      </c>
      <c r="B27340" s="89">
        <v>4727.28</v>
      </c>
      <c r="C27340" s="89">
        <f>LN(Table3[[#This Row],[Value]]/B27339)</f>
        <v>9.9236774032262325E-3</v>
      </c>
      <c r="D27340" s="89"/>
      <c r="E27340" s="89"/>
      <c r="F27340" s="89">
        <f>Table3[[#This Row],[Yield]]/100*(1+F27339)</f>
        <v>0</v>
      </c>
    </row>
    <row r="27341" spans="1:6" x14ac:dyDescent="0.2">
      <c r="A27341" s="88">
        <v>34893</v>
      </c>
      <c r="B27341" s="89">
        <v>4727.4799999999996</v>
      </c>
      <c r="C27341" s="89">
        <f>LN(Table3[[#This Row],[Value]]/B27340)</f>
        <v>4.2306732276488522E-5</v>
      </c>
      <c r="D27341" s="89"/>
      <c r="E27341" s="89"/>
      <c r="F27341" s="89">
        <f>Table3[[#This Row],[Yield]]/100*(1+F27340)</f>
        <v>0</v>
      </c>
    </row>
    <row r="27342" spans="1:6" x14ac:dyDescent="0.2">
      <c r="A27342" s="88">
        <v>34894</v>
      </c>
      <c r="B27342" s="89">
        <v>4708.82</v>
      </c>
      <c r="C27342" s="89">
        <f>LN(Table3[[#This Row],[Value]]/B27341)</f>
        <v>-3.9549451210044466E-3</v>
      </c>
      <c r="D27342" s="89"/>
      <c r="E27342" s="89"/>
      <c r="F27342" s="89">
        <f>Table3[[#This Row],[Yield]]/100*(1+F27341)</f>
        <v>0</v>
      </c>
    </row>
    <row r="27343" spans="1:6" x14ac:dyDescent="0.2">
      <c r="A27343" s="88">
        <v>34897</v>
      </c>
      <c r="B27343" s="89">
        <v>4736.29</v>
      </c>
      <c r="C27343" s="89">
        <f>LN(Table3[[#This Row],[Value]]/B27342)</f>
        <v>5.8167829604584657E-3</v>
      </c>
      <c r="D27343" s="89"/>
      <c r="E27343" s="89"/>
      <c r="F27343" s="89">
        <f>Table3[[#This Row],[Yield]]/100*(1+F27342)</f>
        <v>0</v>
      </c>
    </row>
    <row r="27344" spans="1:6" x14ac:dyDescent="0.2">
      <c r="A27344" s="88">
        <v>34898</v>
      </c>
      <c r="B27344" s="89">
        <v>4686.28</v>
      </c>
      <c r="C27344" s="89">
        <f>LN(Table3[[#This Row],[Value]]/B27343)</f>
        <v>-1.0615038060526643E-2</v>
      </c>
      <c r="D27344" s="89"/>
      <c r="E27344" s="89"/>
      <c r="F27344" s="89">
        <f>Table3[[#This Row],[Yield]]/100*(1+F27343)</f>
        <v>0</v>
      </c>
    </row>
    <row r="27345" spans="1:6" x14ac:dyDescent="0.2">
      <c r="A27345" s="88">
        <v>34899</v>
      </c>
      <c r="B27345" s="89">
        <v>4628.87</v>
      </c>
      <c r="C27345" s="89">
        <f>LN(Table3[[#This Row],[Value]]/B27344)</f>
        <v>-1.2326312919239501E-2</v>
      </c>
      <c r="D27345" s="89"/>
      <c r="E27345" s="89"/>
      <c r="F27345" s="89">
        <f>Table3[[#This Row],[Yield]]/100*(1+F27344)</f>
        <v>0</v>
      </c>
    </row>
    <row r="27346" spans="1:6" x14ac:dyDescent="0.2">
      <c r="A27346" s="88">
        <v>34900</v>
      </c>
      <c r="B27346" s="89">
        <v>4641.55</v>
      </c>
      <c r="C27346" s="89">
        <f>LN(Table3[[#This Row],[Value]]/B27345)</f>
        <v>2.7355843440710031E-3</v>
      </c>
      <c r="D27346" s="89"/>
      <c r="E27346" s="89"/>
      <c r="F27346" s="89">
        <f>Table3[[#This Row],[Yield]]/100*(1+F27345)</f>
        <v>0</v>
      </c>
    </row>
    <row r="27347" spans="1:6" x14ac:dyDescent="0.2">
      <c r="A27347" s="88">
        <v>34901</v>
      </c>
      <c r="B27347" s="89">
        <v>4641.55</v>
      </c>
      <c r="C27347" s="89">
        <f>LN(Table3[[#This Row],[Value]]/B27346)</f>
        <v>0</v>
      </c>
      <c r="D27347" s="89"/>
      <c r="E27347" s="89"/>
      <c r="F27347" s="89">
        <f>Table3[[#This Row],[Yield]]/100*(1+F27346)</f>
        <v>0</v>
      </c>
    </row>
    <row r="27348" spans="1:6" x14ac:dyDescent="0.2">
      <c r="A27348" s="88">
        <v>34904</v>
      </c>
      <c r="B27348" s="89">
        <v>4668.67</v>
      </c>
      <c r="C27348" s="89">
        <f>LN(Table3[[#This Row],[Value]]/B27347)</f>
        <v>5.8258723652370968E-3</v>
      </c>
      <c r="D27348" s="89"/>
      <c r="E27348" s="89"/>
      <c r="F27348" s="89">
        <f>Table3[[#This Row],[Yield]]/100*(1+F27347)</f>
        <v>0</v>
      </c>
    </row>
    <row r="27349" spans="1:6" x14ac:dyDescent="0.2">
      <c r="A27349" s="88">
        <v>34905</v>
      </c>
      <c r="B27349" s="89">
        <v>4714.45</v>
      </c>
      <c r="C27349" s="89">
        <f>LN(Table3[[#This Row],[Value]]/B27348)</f>
        <v>9.7580257441365371E-3</v>
      </c>
      <c r="D27349" s="89"/>
      <c r="E27349" s="89"/>
      <c r="F27349" s="89">
        <f>Table3[[#This Row],[Yield]]/100*(1+F27348)</f>
        <v>0</v>
      </c>
    </row>
    <row r="27350" spans="1:6" x14ac:dyDescent="0.2">
      <c r="A27350" s="88">
        <v>34906</v>
      </c>
      <c r="B27350" s="89">
        <v>4707.0600000000004</v>
      </c>
      <c r="C27350" s="89">
        <f>LN(Table3[[#This Row],[Value]]/B27349)</f>
        <v>-1.5687509784636751E-3</v>
      </c>
      <c r="D27350" s="89"/>
      <c r="E27350" s="89"/>
      <c r="F27350" s="89">
        <f>Table3[[#This Row],[Yield]]/100*(1+F27349)</f>
        <v>0</v>
      </c>
    </row>
    <row r="27351" spans="1:6" x14ac:dyDescent="0.2">
      <c r="A27351" s="88">
        <v>34907</v>
      </c>
      <c r="B27351" s="89">
        <v>4732.7700000000004</v>
      </c>
      <c r="C27351" s="89">
        <f>LN(Table3[[#This Row],[Value]]/B27350)</f>
        <v>5.4471454615028416E-3</v>
      </c>
      <c r="D27351" s="89"/>
      <c r="E27351" s="89"/>
      <c r="F27351" s="89">
        <f>Table3[[#This Row],[Yield]]/100*(1+F27350)</f>
        <v>0</v>
      </c>
    </row>
    <row r="27352" spans="1:6" x14ac:dyDescent="0.2">
      <c r="A27352" s="88">
        <v>34908</v>
      </c>
      <c r="B27352" s="89">
        <v>4715.51</v>
      </c>
      <c r="C27352" s="89">
        <f>LN(Table3[[#This Row],[Value]]/B27351)</f>
        <v>-3.6535791064172818E-3</v>
      </c>
      <c r="D27352" s="89"/>
      <c r="E27352" s="89"/>
      <c r="F27352" s="89">
        <f>Table3[[#This Row],[Yield]]/100*(1+F27351)</f>
        <v>0</v>
      </c>
    </row>
    <row r="27353" spans="1:6" x14ac:dyDescent="0.2">
      <c r="A27353" s="88">
        <v>34911</v>
      </c>
      <c r="B27353" s="89">
        <v>4708.47</v>
      </c>
      <c r="C27353" s="89">
        <f>LN(Table3[[#This Row],[Value]]/B27352)</f>
        <v>-1.4940611736374955E-3</v>
      </c>
      <c r="D27353" s="89"/>
      <c r="E27353" s="89"/>
      <c r="F27353" s="89">
        <f>Table3[[#This Row],[Yield]]/100*(1+F27352)</f>
        <v>0</v>
      </c>
    </row>
    <row r="27354" spans="1:6" x14ac:dyDescent="0.2">
      <c r="A27354" s="88">
        <v>34912</v>
      </c>
      <c r="B27354" s="89">
        <v>4700.3599999999997</v>
      </c>
      <c r="C27354" s="89">
        <f>LN(Table3[[#This Row],[Value]]/B27353)</f>
        <v>-1.7239129644160938E-3</v>
      </c>
      <c r="D27354" s="89"/>
      <c r="E27354" s="89"/>
      <c r="F27354" s="89">
        <f>Table3[[#This Row],[Yield]]/100*(1+F27353)</f>
        <v>0</v>
      </c>
    </row>
    <row r="27355" spans="1:6" x14ac:dyDescent="0.2">
      <c r="A27355" s="88">
        <v>34913</v>
      </c>
      <c r="B27355" s="89">
        <v>4690.1499999999996</v>
      </c>
      <c r="C27355" s="89">
        <f>LN(Table3[[#This Row],[Value]]/B27354)</f>
        <v>-2.1745366382141767E-3</v>
      </c>
      <c r="D27355" s="89"/>
      <c r="E27355" s="89"/>
      <c r="F27355" s="89">
        <f>Table3[[#This Row],[Yield]]/100*(1+F27354)</f>
        <v>0</v>
      </c>
    </row>
    <row r="27356" spans="1:6" x14ac:dyDescent="0.2">
      <c r="A27356" s="88">
        <v>34914</v>
      </c>
      <c r="B27356" s="89">
        <v>4701.42</v>
      </c>
      <c r="C27356" s="89">
        <f>LN(Table3[[#This Row],[Value]]/B27355)</f>
        <v>2.4000258550416044E-3</v>
      </c>
      <c r="D27356" s="89"/>
      <c r="E27356" s="89"/>
      <c r="F27356" s="89">
        <f>Table3[[#This Row],[Yield]]/100*(1+F27355)</f>
        <v>0</v>
      </c>
    </row>
    <row r="27357" spans="1:6" x14ac:dyDescent="0.2">
      <c r="A27357" s="88">
        <v>34915</v>
      </c>
      <c r="B27357" s="89">
        <v>4683.46</v>
      </c>
      <c r="C27357" s="89">
        <f>LN(Table3[[#This Row],[Value]]/B27356)</f>
        <v>-3.8274377349701303E-3</v>
      </c>
      <c r="D27357" s="89"/>
      <c r="E27357" s="89"/>
      <c r="F27357" s="89">
        <f>Table3[[#This Row],[Yield]]/100*(1+F27356)</f>
        <v>0</v>
      </c>
    </row>
    <row r="27358" spans="1:6" x14ac:dyDescent="0.2">
      <c r="A27358" s="88">
        <v>34918</v>
      </c>
      <c r="B27358" s="89">
        <v>4693.32</v>
      </c>
      <c r="C27358" s="89">
        <f>LN(Table3[[#This Row],[Value]]/B27357)</f>
        <v>2.1030681394137002E-3</v>
      </c>
      <c r="D27358" s="89"/>
      <c r="E27358" s="89"/>
      <c r="F27358" s="89">
        <f>Table3[[#This Row],[Yield]]/100*(1+F27357)</f>
        <v>0</v>
      </c>
    </row>
    <row r="27359" spans="1:6" x14ac:dyDescent="0.2">
      <c r="A27359" s="88">
        <v>34919</v>
      </c>
      <c r="B27359" s="89">
        <v>4693.32</v>
      </c>
      <c r="C27359" s="89">
        <f>LN(Table3[[#This Row],[Value]]/B27358)</f>
        <v>0</v>
      </c>
      <c r="D27359" s="89"/>
      <c r="E27359" s="89"/>
      <c r="F27359" s="89">
        <f>Table3[[#This Row],[Yield]]/100*(1+F27358)</f>
        <v>0</v>
      </c>
    </row>
    <row r="27360" spans="1:6" x14ac:dyDescent="0.2">
      <c r="A27360" s="88">
        <v>34920</v>
      </c>
      <c r="B27360" s="89">
        <v>4671.49</v>
      </c>
      <c r="C27360" s="89">
        <f>LN(Table3[[#This Row],[Value]]/B27359)</f>
        <v>-4.6621425401295602E-3</v>
      </c>
      <c r="D27360" s="89"/>
      <c r="E27360" s="89"/>
      <c r="F27360" s="89">
        <f>Table3[[#This Row],[Yield]]/100*(1+F27359)</f>
        <v>0</v>
      </c>
    </row>
    <row r="27361" spans="1:6" x14ac:dyDescent="0.2">
      <c r="A27361" s="88">
        <v>34921</v>
      </c>
      <c r="B27361" s="89">
        <v>4643.66</v>
      </c>
      <c r="C27361" s="89">
        <f>LN(Table3[[#This Row],[Value]]/B27360)</f>
        <v>-5.9752302007009964E-3</v>
      </c>
      <c r="D27361" s="89"/>
      <c r="E27361" s="89"/>
      <c r="F27361" s="89">
        <f>Table3[[#This Row],[Yield]]/100*(1+F27360)</f>
        <v>0</v>
      </c>
    </row>
    <row r="27362" spans="1:6" x14ac:dyDescent="0.2">
      <c r="A27362" s="88">
        <v>34922</v>
      </c>
      <c r="B27362" s="89">
        <v>4618.3</v>
      </c>
      <c r="C27362" s="89">
        <f>LN(Table3[[#This Row],[Value]]/B27361)</f>
        <v>-5.4761763980154749E-3</v>
      </c>
      <c r="D27362" s="89"/>
      <c r="E27362" s="89"/>
      <c r="F27362" s="89">
        <f>Table3[[#This Row],[Yield]]/100*(1+F27361)</f>
        <v>0</v>
      </c>
    </row>
    <row r="27363" spans="1:6" x14ac:dyDescent="0.2">
      <c r="A27363" s="88">
        <v>34925</v>
      </c>
      <c r="B27363" s="89">
        <v>4659.8599999999997</v>
      </c>
      <c r="C27363" s="89">
        <f>LN(Table3[[#This Row],[Value]]/B27362)</f>
        <v>8.9587327579878293E-3</v>
      </c>
      <c r="D27363" s="89"/>
      <c r="E27363" s="89"/>
      <c r="F27363" s="89">
        <f>Table3[[#This Row],[Yield]]/100*(1+F27362)</f>
        <v>0</v>
      </c>
    </row>
    <row r="27364" spans="1:6" x14ac:dyDescent="0.2">
      <c r="A27364" s="88">
        <v>34926</v>
      </c>
      <c r="B27364" s="89">
        <v>4640.84</v>
      </c>
      <c r="C27364" s="89">
        <f>LN(Table3[[#This Row],[Value]]/B27363)</f>
        <v>-4.0900204316440076E-3</v>
      </c>
      <c r="D27364" s="89"/>
      <c r="E27364" s="89"/>
      <c r="F27364" s="89">
        <f>Table3[[#This Row],[Yield]]/100*(1+F27363)</f>
        <v>0</v>
      </c>
    </row>
    <row r="27365" spans="1:6" x14ac:dyDescent="0.2">
      <c r="A27365" s="88">
        <v>34927</v>
      </c>
      <c r="B27365" s="89">
        <v>4639.08</v>
      </c>
      <c r="C27365" s="89">
        <f>LN(Table3[[#This Row],[Value]]/B27364)</f>
        <v>-3.7931361932050313E-4</v>
      </c>
      <c r="D27365" s="89"/>
      <c r="E27365" s="89"/>
      <c r="F27365" s="89">
        <f>Table3[[#This Row],[Yield]]/100*(1+F27364)</f>
        <v>0</v>
      </c>
    </row>
    <row r="27366" spans="1:6" x14ac:dyDescent="0.2">
      <c r="A27366" s="88">
        <v>34928</v>
      </c>
      <c r="B27366" s="89">
        <v>4630.63</v>
      </c>
      <c r="C27366" s="89">
        <f>LN(Table3[[#This Row],[Value]]/B27365)</f>
        <v>-1.8231427607862209E-3</v>
      </c>
      <c r="D27366" s="89"/>
      <c r="E27366" s="89"/>
      <c r="F27366" s="89">
        <f>Table3[[#This Row],[Yield]]/100*(1+F27365)</f>
        <v>0</v>
      </c>
    </row>
    <row r="27367" spans="1:6" x14ac:dyDescent="0.2">
      <c r="A27367" s="88">
        <v>34929</v>
      </c>
      <c r="B27367" s="89">
        <v>4617.6000000000004</v>
      </c>
      <c r="C27367" s="89">
        <f>LN(Table3[[#This Row],[Value]]/B27366)</f>
        <v>-2.8178383586364812E-3</v>
      </c>
      <c r="D27367" s="89"/>
      <c r="E27367" s="89"/>
      <c r="F27367" s="89">
        <f>Table3[[#This Row],[Yield]]/100*(1+F27366)</f>
        <v>0</v>
      </c>
    </row>
    <row r="27368" spans="1:6" x14ac:dyDescent="0.2">
      <c r="A27368" s="88">
        <v>34932</v>
      </c>
      <c r="B27368" s="89">
        <v>4614.78</v>
      </c>
      <c r="C27368" s="89">
        <f>LN(Table3[[#This Row],[Value]]/B27367)</f>
        <v>-6.1089341810027732E-4</v>
      </c>
      <c r="D27368" s="89"/>
      <c r="E27368" s="89"/>
      <c r="F27368" s="89">
        <f>Table3[[#This Row],[Yield]]/100*(1+F27367)</f>
        <v>0</v>
      </c>
    </row>
    <row r="27369" spans="1:6" x14ac:dyDescent="0.2">
      <c r="A27369" s="88">
        <v>34933</v>
      </c>
      <c r="B27369" s="89">
        <v>4620.42</v>
      </c>
      <c r="C27369" s="89">
        <f>LN(Table3[[#This Row],[Value]]/B27368)</f>
        <v>1.2214138732611897E-3</v>
      </c>
      <c r="D27369" s="89"/>
      <c r="E27369" s="89"/>
      <c r="F27369" s="89">
        <f>Table3[[#This Row],[Yield]]/100*(1+F27368)</f>
        <v>0</v>
      </c>
    </row>
    <row r="27370" spans="1:6" x14ac:dyDescent="0.2">
      <c r="A27370" s="88">
        <v>34934</v>
      </c>
      <c r="B27370" s="89">
        <v>4584.8500000000004</v>
      </c>
      <c r="C27370" s="89">
        <f>LN(Table3[[#This Row],[Value]]/B27369)</f>
        <v>-7.728220255533819E-3</v>
      </c>
      <c r="D27370" s="89"/>
      <c r="E27370" s="89"/>
      <c r="F27370" s="89">
        <f>Table3[[#This Row],[Yield]]/100*(1+F27369)</f>
        <v>0</v>
      </c>
    </row>
    <row r="27371" spans="1:6" x14ac:dyDescent="0.2">
      <c r="A27371" s="88">
        <v>34935</v>
      </c>
      <c r="B27371" s="89">
        <v>4580.62</v>
      </c>
      <c r="C27371" s="89">
        <f>LN(Table3[[#This Row],[Value]]/B27370)</f>
        <v>-9.2302965376024713E-4</v>
      </c>
      <c r="D27371" s="89"/>
      <c r="E27371" s="89"/>
      <c r="F27371" s="89">
        <f>Table3[[#This Row],[Yield]]/100*(1+F27370)</f>
        <v>0</v>
      </c>
    </row>
    <row r="27372" spans="1:6" x14ac:dyDescent="0.2">
      <c r="A27372" s="88">
        <v>34936</v>
      </c>
      <c r="B27372" s="89">
        <v>4601.3999999999996</v>
      </c>
      <c r="C27372" s="89">
        <f>LN(Table3[[#This Row],[Value]]/B27371)</f>
        <v>4.526244873449819E-3</v>
      </c>
      <c r="D27372" s="89"/>
      <c r="E27372" s="89"/>
      <c r="F27372" s="89">
        <f>Table3[[#This Row],[Yield]]/100*(1+F27371)</f>
        <v>0</v>
      </c>
    </row>
    <row r="27373" spans="1:6" x14ac:dyDescent="0.2">
      <c r="A27373" s="88">
        <v>34939</v>
      </c>
      <c r="B27373" s="89">
        <v>4594</v>
      </c>
      <c r="C27373" s="89">
        <f>LN(Table3[[#This Row],[Value]]/B27372)</f>
        <v>-1.6095007498249097E-3</v>
      </c>
      <c r="D27373" s="89"/>
      <c r="E27373" s="89"/>
      <c r="F27373" s="89">
        <f>Table3[[#This Row],[Yield]]/100*(1+F27372)</f>
        <v>0</v>
      </c>
    </row>
    <row r="27374" spans="1:6" x14ac:dyDescent="0.2">
      <c r="A27374" s="88">
        <v>34940</v>
      </c>
      <c r="B27374" s="89">
        <v>4608.4399999999996</v>
      </c>
      <c r="C27374" s="89">
        <f>LN(Table3[[#This Row],[Value]]/B27373)</f>
        <v>3.13830067928614E-3</v>
      </c>
      <c r="D27374" s="89"/>
      <c r="E27374" s="89"/>
      <c r="F27374" s="89">
        <f>Table3[[#This Row],[Yield]]/100*(1+F27373)</f>
        <v>0</v>
      </c>
    </row>
    <row r="27375" spans="1:6" x14ac:dyDescent="0.2">
      <c r="A27375" s="88">
        <v>34941</v>
      </c>
      <c r="B27375" s="89">
        <v>4604.57</v>
      </c>
      <c r="C27375" s="89">
        <f>LN(Table3[[#This Row],[Value]]/B27374)</f>
        <v>-8.4011636319052336E-4</v>
      </c>
      <c r="D27375" s="89"/>
      <c r="E27375" s="89"/>
      <c r="F27375" s="89">
        <f>Table3[[#This Row],[Yield]]/100*(1+F27374)</f>
        <v>0</v>
      </c>
    </row>
    <row r="27376" spans="1:6" x14ac:dyDescent="0.2">
      <c r="A27376" s="88">
        <v>34942</v>
      </c>
      <c r="B27376" s="89">
        <v>4610.5600000000004</v>
      </c>
      <c r="C27376" s="89">
        <f>LN(Table3[[#This Row],[Value]]/B27375)</f>
        <v>1.3000361022881286E-3</v>
      </c>
      <c r="D27376" s="89"/>
      <c r="E27376" s="89"/>
      <c r="F27376" s="89">
        <f>Table3[[#This Row],[Yield]]/100*(1+F27375)</f>
        <v>0</v>
      </c>
    </row>
    <row r="27377" spans="1:6" x14ac:dyDescent="0.2">
      <c r="A27377" s="88">
        <v>34943</v>
      </c>
      <c r="B27377" s="89">
        <v>4647.54</v>
      </c>
      <c r="C27377" s="89">
        <f>LN(Table3[[#This Row],[Value]]/B27376)</f>
        <v>7.9887226689712328E-3</v>
      </c>
      <c r="D27377" s="89"/>
      <c r="E27377" s="89"/>
      <c r="F27377" s="89">
        <f>Table3[[#This Row],[Yield]]/100*(1+F27376)</f>
        <v>0</v>
      </c>
    </row>
    <row r="27378" spans="1:6" x14ac:dyDescent="0.2">
      <c r="A27378" s="88">
        <v>34946</v>
      </c>
      <c r="B27378" s="89">
        <v>4647.54</v>
      </c>
      <c r="C27378" s="89">
        <f>LN(Table3[[#This Row],[Value]]/B27377)</f>
        <v>0</v>
      </c>
      <c r="D27378" s="89"/>
      <c r="E27378" s="89"/>
      <c r="F27378" s="89">
        <f>Table3[[#This Row],[Yield]]/100*(1+F27377)</f>
        <v>0</v>
      </c>
    </row>
    <row r="27379" spans="1:6" x14ac:dyDescent="0.2">
      <c r="A27379" s="88">
        <v>34947</v>
      </c>
      <c r="B27379" s="89">
        <v>4670.08</v>
      </c>
      <c r="C27379" s="89">
        <f>LN(Table3[[#This Row],[Value]]/B27378)</f>
        <v>4.8381548008021346E-3</v>
      </c>
      <c r="D27379" s="89"/>
      <c r="E27379" s="89"/>
      <c r="F27379" s="89">
        <f>Table3[[#This Row],[Yield]]/100*(1+F27378)</f>
        <v>0</v>
      </c>
    </row>
    <row r="27380" spans="1:6" x14ac:dyDescent="0.2">
      <c r="A27380" s="88">
        <v>34948</v>
      </c>
      <c r="B27380" s="89">
        <v>4683.8100000000004</v>
      </c>
      <c r="C27380" s="89">
        <f>LN(Table3[[#This Row],[Value]]/B27379)</f>
        <v>2.9356791368447543E-3</v>
      </c>
      <c r="D27380" s="89"/>
      <c r="E27380" s="89"/>
      <c r="F27380" s="89">
        <f>Table3[[#This Row],[Yield]]/100*(1+F27379)</f>
        <v>0</v>
      </c>
    </row>
    <row r="27381" spans="1:6" x14ac:dyDescent="0.2">
      <c r="A27381" s="88">
        <v>34949</v>
      </c>
      <c r="B27381" s="89">
        <v>4669.72</v>
      </c>
      <c r="C27381" s="89">
        <f>LN(Table3[[#This Row],[Value]]/B27380)</f>
        <v>-3.0127685820529409E-3</v>
      </c>
      <c r="D27381" s="89"/>
      <c r="E27381" s="89"/>
      <c r="F27381" s="89">
        <f>Table3[[#This Row],[Yield]]/100*(1+F27380)</f>
        <v>0</v>
      </c>
    </row>
    <row r="27382" spans="1:6" x14ac:dyDescent="0.2">
      <c r="A27382" s="88">
        <v>34950</v>
      </c>
      <c r="B27382" s="89">
        <v>4700.72</v>
      </c>
      <c r="C27382" s="89">
        <f>LN(Table3[[#This Row],[Value]]/B27381)</f>
        <v>6.6165757629014438E-3</v>
      </c>
      <c r="D27382" s="89"/>
      <c r="E27382" s="89"/>
      <c r="F27382" s="89">
        <f>Table3[[#This Row],[Yield]]/100*(1+F27381)</f>
        <v>0</v>
      </c>
    </row>
    <row r="27383" spans="1:6" x14ac:dyDescent="0.2">
      <c r="A27383" s="88">
        <v>34953</v>
      </c>
      <c r="B27383" s="89">
        <v>4704.9399999999996</v>
      </c>
      <c r="C27383" s="89">
        <f>LN(Table3[[#This Row],[Value]]/B27382)</f>
        <v>8.9733209220046952E-4</v>
      </c>
      <c r="D27383" s="89"/>
      <c r="E27383" s="89"/>
      <c r="F27383" s="89">
        <f>Table3[[#This Row],[Yield]]/100*(1+F27382)</f>
        <v>0</v>
      </c>
    </row>
    <row r="27384" spans="1:6" x14ac:dyDescent="0.2">
      <c r="A27384" s="88">
        <v>34954</v>
      </c>
      <c r="B27384" s="89">
        <v>4747.21</v>
      </c>
      <c r="C27384" s="89">
        <f>LN(Table3[[#This Row],[Value]]/B27383)</f>
        <v>8.9440564921316572E-3</v>
      </c>
      <c r="D27384" s="89"/>
      <c r="E27384" s="89"/>
      <c r="F27384" s="89">
        <f>Table3[[#This Row],[Yield]]/100*(1+F27383)</f>
        <v>0</v>
      </c>
    </row>
    <row r="27385" spans="1:6" x14ac:dyDescent="0.2">
      <c r="A27385" s="88">
        <v>34955</v>
      </c>
      <c r="B27385" s="89">
        <v>4765.5200000000004</v>
      </c>
      <c r="C27385" s="89">
        <f>LN(Table3[[#This Row],[Value]]/B27384)</f>
        <v>3.8495831610404724E-3</v>
      </c>
      <c r="D27385" s="89"/>
      <c r="E27385" s="89"/>
      <c r="F27385" s="89">
        <f>Table3[[#This Row],[Yield]]/100*(1+F27384)</f>
        <v>0</v>
      </c>
    </row>
    <row r="27386" spans="1:6" x14ac:dyDescent="0.2">
      <c r="A27386" s="88">
        <v>34956</v>
      </c>
      <c r="B27386" s="89">
        <v>4801.8</v>
      </c>
      <c r="C27386" s="89">
        <f>LN(Table3[[#This Row],[Value]]/B27385)</f>
        <v>7.5841874007893488E-3</v>
      </c>
      <c r="D27386" s="89"/>
      <c r="E27386" s="89"/>
      <c r="F27386" s="89">
        <f>Table3[[#This Row],[Yield]]/100*(1+F27385)</f>
        <v>0</v>
      </c>
    </row>
    <row r="27387" spans="1:6" x14ac:dyDescent="0.2">
      <c r="A27387" s="88">
        <v>34957</v>
      </c>
      <c r="B27387" s="89">
        <v>4797.57</v>
      </c>
      <c r="C27387" s="89">
        <f>LN(Table3[[#This Row],[Value]]/B27386)</f>
        <v>-8.8130789286968835E-4</v>
      </c>
      <c r="D27387" s="89"/>
      <c r="E27387" s="89"/>
      <c r="F27387" s="89">
        <f>Table3[[#This Row],[Yield]]/100*(1+F27386)</f>
        <v>0</v>
      </c>
    </row>
    <row r="27388" spans="1:6" x14ac:dyDescent="0.2">
      <c r="A27388" s="88">
        <v>34960</v>
      </c>
      <c r="B27388" s="89">
        <v>4780.41</v>
      </c>
      <c r="C27388" s="89">
        <f>LN(Table3[[#This Row],[Value]]/B27387)</f>
        <v>-3.5832228424909898E-3</v>
      </c>
      <c r="D27388" s="89"/>
      <c r="E27388" s="89"/>
      <c r="F27388" s="89">
        <f>Table3[[#This Row],[Yield]]/100*(1+F27387)</f>
        <v>0</v>
      </c>
    </row>
    <row r="27389" spans="1:6" x14ac:dyDescent="0.2">
      <c r="A27389" s="88">
        <v>34961</v>
      </c>
      <c r="B27389" s="89">
        <v>4767.04</v>
      </c>
      <c r="C27389" s="89">
        <f>LN(Table3[[#This Row],[Value]]/B27388)</f>
        <v>-2.8007496744666942E-3</v>
      </c>
      <c r="D27389" s="89"/>
      <c r="E27389" s="89"/>
      <c r="F27389" s="89">
        <f>Table3[[#This Row],[Yield]]/100*(1+F27388)</f>
        <v>0</v>
      </c>
    </row>
    <row r="27390" spans="1:6" x14ac:dyDescent="0.2">
      <c r="A27390" s="88">
        <v>34962</v>
      </c>
      <c r="B27390" s="89">
        <v>4792.6899999999996</v>
      </c>
      <c r="C27390" s="89">
        <f>LN(Table3[[#This Row],[Value]]/B27389)</f>
        <v>5.3662732217998775E-3</v>
      </c>
      <c r="D27390" s="89"/>
      <c r="E27390" s="89"/>
      <c r="F27390" s="89">
        <f>Table3[[#This Row],[Yield]]/100*(1+F27389)</f>
        <v>0</v>
      </c>
    </row>
    <row r="27391" spans="1:6" x14ac:dyDescent="0.2">
      <c r="A27391" s="88">
        <v>34963</v>
      </c>
      <c r="B27391" s="89">
        <v>4767.3999999999996</v>
      </c>
      <c r="C27391" s="89">
        <f>LN(Table3[[#This Row],[Value]]/B27390)</f>
        <v>-5.2907575123989472E-3</v>
      </c>
      <c r="D27391" s="89"/>
      <c r="E27391" s="89"/>
      <c r="F27391" s="89">
        <f>Table3[[#This Row],[Yield]]/100*(1+F27390)</f>
        <v>0</v>
      </c>
    </row>
    <row r="27392" spans="1:6" x14ac:dyDescent="0.2">
      <c r="A27392" s="88">
        <v>34964</v>
      </c>
      <c r="B27392" s="89">
        <v>4764.1499999999996</v>
      </c>
      <c r="C27392" s="89">
        <f>LN(Table3[[#This Row],[Value]]/B27391)</f>
        <v>-6.8194577502105633E-4</v>
      </c>
      <c r="D27392" s="89"/>
      <c r="E27392" s="89"/>
      <c r="F27392" s="89">
        <f>Table3[[#This Row],[Yield]]/100*(1+F27391)</f>
        <v>0</v>
      </c>
    </row>
    <row r="27393" spans="1:6" x14ac:dyDescent="0.2">
      <c r="A27393" s="88">
        <v>34967</v>
      </c>
      <c r="B27393" s="89">
        <v>4769.93</v>
      </c>
      <c r="C27393" s="89">
        <f>LN(Table3[[#This Row],[Value]]/B27392)</f>
        <v>1.2124925966882623E-3</v>
      </c>
      <c r="D27393" s="89"/>
      <c r="E27393" s="89"/>
      <c r="F27393" s="89">
        <f>Table3[[#This Row],[Yield]]/100*(1+F27392)</f>
        <v>0</v>
      </c>
    </row>
    <row r="27394" spans="1:6" x14ac:dyDescent="0.2">
      <c r="A27394" s="88">
        <v>34968</v>
      </c>
      <c r="B27394" s="89">
        <v>4765.6000000000004</v>
      </c>
      <c r="C27394" s="89">
        <f>LN(Table3[[#This Row],[Value]]/B27393)</f>
        <v>-9.0818240781861785E-4</v>
      </c>
      <c r="D27394" s="89"/>
      <c r="E27394" s="89"/>
      <c r="F27394" s="89">
        <f>Table3[[#This Row],[Yield]]/100*(1+F27393)</f>
        <v>0</v>
      </c>
    </row>
    <row r="27395" spans="1:6" x14ac:dyDescent="0.2">
      <c r="A27395" s="88">
        <v>34969</v>
      </c>
      <c r="B27395" s="89">
        <v>4762.34</v>
      </c>
      <c r="C27395" s="89">
        <f>LN(Table3[[#This Row],[Value]]/B27394)</f>
        <v>-6.8430324439783241E-4</v>
      </c>
      <c r="D27395" s="89"/>
      <c r="E27395" s="89"/>
      <c r="F27395" s="89">
        <f>Table3[[#This Row],[Yield]]/100*(1+F27394)</f>
        <v>0</v>
      </c>
    </row>
    <row r="27396" spans="1:6" x14ac:dyDescent="0.2">
      <c r="A27396" s="88">
        <v>34970</v>
      </c>
      <c r="B27396" s="89">
        <v>4787.63</v>
      </c>
      <c r="C27396" s="89">
        <f>LN(Table3[[#This Row],[Value]]/B27395)</f>
        <v>5.2963640971543328E-3</v>
      </c>
      <c r="D27396" s="89"/>
      <c r="E27396" s="89"/>
      <c r="F27396" s="89">
        <f>Table3[[#This Row],[Yield]]/100*(1+F27395)</f>
        <v>0</v>
      </c>
    </row>
    <row r="27397" spans="1:6" x14ac:dyDescent="0.2">
      <c r="A27397" s="88">
        <v>34971</v>
      </c>
      <c r="B27397" s="89">
        <v>4789.08</v>
      </c>
      <c r="C27397" s="89">
        <f>LN(Table3[[#This Row],[Value]]/B27396)</f>
        <v>3.0281798468988382E-4</v>
      </c>
      <c r="D27397" s="89"/>
      <c r="E27397" s="89"/>
      <c r="F27397" s="89">
        <f>Table3[[#This Row],[Yield]]/100*(1+F27396)</f>
        <v>0</v>
      </c>
    </row>
    <row r="27398" spans="1:6" x14ac:dyDescent="0.2">
      <c r="A27398" s="88">
        <v>34974</v>
      </c>
      <c r="B27398" s="89">
        <v>4761.26</v>
      </c>
      <c r="C27398" s="89">
        <f>LN(Table3[[#This Row],[Value]]/B27397)</f>
        <v>-5.8259870725263837E-3</v>
      </c>
      <c r="D27398" s="89"/>
      <c r="E27398" s="89"/>
      <c r="F27398" s="89">
        <f>Table3[[#This Row],[Yield]]/100*(1+F27397)</f>
        <v>0</v>
      </c>
    </row>
    <row r="27399" spans="1:6" x14ac:dyDescent="0.2">
      <c r="A27399" s="88">
        <v>34975</v>
      </c>
      <c r="B27399" s="89">
        <v>4749.7</v>
      </c>
      <c r="C27399" s="89">
        <f>LN(Table3[[#This Row],[Value]]/B27398)</f>
        <v>-2.4308809399917935E-3</v>
      </c>
      <c r="D27399" s="89"/>
      <c r="E27399" s="89"/>
      <c r="F27399" s="89">
        <f>Table3[[#This Row],[Yield]]/100*(1+F27398)</f>
        <v>0</v>
      </c>
    </row>
    <row r="27400" spans="1:6" x14ac:dyDescent="0.2">
      <c r="A27400" s="88">
        <v>34976</v>
      </c>
      <c r="B27400" s="89">
        <v>4740.67</v>
      </c>
      <c r="C27400" s="89">
        <f>LN(Table3[[#This Row],[Value]]/B27399)</f>
        <v>-1.9029822283133033E-3</v>
      </c>
      <c r="D27400" s="89"/>
      <c r="E27400" s="89"/>
      <c r="F27400" s="89">
        <f>Table3[[#This Row],[Yield]]/100*(1+F27399)</f>
        <v>0</v>
      </c>
    </row>
    <row r="27401" spans="1:6" x14ac:dyDescent="0.2">
      <c r="A27401" s="88">
        <v>34977</v>
      </c>
      <c r="B27401" s="89">
        <v>4762.71</v>
      </c>
      <c r="C27401" s="89">
        <f>LN(Table3[[#This Row],[Value]]/B27400)</f>
        <v>4.6383580399191751E-3</v>
      </c>
      <c r="D27401" s="89"/>
      <c r="E27401" s="89"/>
      <c r="F27401" s="89">
        <f>Table3[[#This Row],[Yield]]/100*(1+F27400)</f>
        <v>0</v>
      </c>
    </row>
    <row r="27402" spans="1:6" x14ac:dyDescent="0.2">
      <c r="A27402" s="88">
        <v>34978</v>
      </c>
      <c r="B27402" s="89">
        <v>4769.21</v>
      </c>
      <c r="C27402" s="89">
        <f>LN(Table3[[#This Row],[Value]]/B27401)</f>
        <v>1.363838766487901E-3</v>
      </c>
      <c r="D27402" s="89"/>
      <c r="E27402" s="89"/>
      <c r="F27402" s="89">
        <f>Table3[[#This Row],[Yield]]/100*(1+F27401)</f>
        <v>0</v>
      </c>
    </row>
    <row r="27403" spans="1:6" x14ac:dyDescent="0.2">
      <c r="A27403" s="88">
        <v>34981</v>
      </c>
      <c r="B27403" s="89">
        <v>4726.22</v>
      </c>
      <c r="C27403" s="89">
        <f>LN(Table3[[#This Row],[Value]]/B27402)</f>
        <v>-9.0549440596120571E-3</v>
      </c>
      <c r="D27403" s="89"/>
      <c r="E27403" s="89"/>
      <c r="F27403" s="89">
        <f>Table3[[#This Row],[Yield]]/100*(1+F27402)</f>
        <v>0</v>
      </c>
    </row>
    <row r="27404" spans="1:6" x14ac:dyDescent="0.2">
      <c r="A27404" s="88">
        <v>34982</v>
      </c>
      <c r="B27404" s="89">
        <v>4720.8</v>
      </c>
      <c r="C27404" s="89">
        <f>LN(Table3[[#This Row],[Value]]/B27403)</f>
        <v>-1.1474519149287492E-3</v>
      </c>
      <c r="D27404" s="89"/>
      <c r="E27404" s="89"/>
      <c r="F27404" s="89">
        <f>Table3[[#This Row],[Yield]]/100*(1+F27403)</f>
        <v>0</v>
      </c>
    </row>
    <row r="27405" spans="1:6" x14ac:dyDescent="0.2">
      <c r="A27405" s="88">
        <v>34983</v>
      </c>
      <c r="B27405" s="89">
        <v>4735.25</v>
      </c>
      <c r="C27405" s="89">
        <f>LN(Table3[[#This Row],[Value]]/B27404)</f>
        <v>3.0562467938919256E-3</v>
      </c>
      <c r="D27405" s="89"/>
      <c r="E27405" s="89"/>
      <c r="F27405" s="89">
        <f>Table3[[#This Row],[Yield]]/100*(1+F27404)</f>
        <v>0</v>
      </c>
    </row>
    <row r="27406" spans="1:6" x14ac:dyDescent="0.2">
      <c r="A27406" s="88">
        <v>34984</v>
      </c>
      <c r="B27406" s="89">
        <v>4764.87</v>
      </c>
      <c r="C27406" s="89">
        <f>LN(Table3[[#This Row],[Value]]/B27405)</f>
        <v>6.2357309127568468E-3</v>
      </c>
      <c r="D27406" s="89"/>
      <c r="E27406" s="89"/>
      <c r="F27406" s="89">
        <f>Table3[[#This Row],[Yield]]/100*(1+F27405)</f>
        <v>0</v>
      </c>
    </row>
    <row r="27407" spans="1:6" x14ac:dyDescent="0.2">
      <c r="A27407" s="88">
        <v>34985</v>
      </c>
      <c r="B27407" s="89">
        <v>4793.78</v>
      </c>
      <c r="C27407" s="89">
        <f>LN(Table3[[#This Row],[Value]]/B27406)</f>
        <v>6.048989795007345E-3</v>
      </c>
      <c r="D27407" s="89"/>
      <c r="E27407" s="89"/>
      <c r="F27407" s="89">
        <f>Table3[[#This Row],[Yield]]/100*(1+F27406)</f>
        <v>0</v>
      </c>
    </row>
    <row r="27408" spans="1:6" x14ac:dyDescent="0.2">
      <c r="A27408" s="88">
        <v>34988</v>
      </c>
      <c r="B27408" s="89">
        <v>4784.38</v>
      </c>
      <c r="C27408" s="89">
        <f>LN(Table3[[#This Row],[Value]]/B27407)</f>
        <v>-1.962799330530075E-3</v>
      </c>
      <c r="D27408" s="89"/>
      <c r="E27408" s="89"/>
      <c r="F27408" s="89">
        <f>Table3[[#This Row],[Yield]]/100*(1+F27407)</f>
        <v>0</v>
      </c>
    </row>
    <row r="27409" spans="1:6" x14ac:dyDescent="0.2">
      <c r="A27409" s="88">
        <v>34989</v>
      </c>
      <c r="B27409" s="89">
        <v>4795.9399999999996</v>
      </c>
      <c r="C27409" s="89">
        <f>LN(Table3[[#This Row],[Value]]/B27408)</f>
        <v>2.4132817297092073E-3</v>
      </c>
      <c r="D27409" s="89"/>
      <c r="E27409" s="89"/>
      <c r="F27409" s="89">
        <f>Table3[[#This Row],[Yield]]/100*(1+F27408)</f>
        <v>0</v>
      </c>
    </row>
    <row r="27410" spans="1:6" x14ac:dyDescent="0.2">
      <c r="A27410" s="88">
        <v>34990</v>
      </c>
      <c r="B27410" s="89">
        <v>4777.5200000000004</v>
      </c>
      <c r="C27410" s="89">
        <f>LN(Table3[[#This Row],[Value]]/B27409)</f>
        <v>-3.8481432482279586E-3</v>
      </c>
      <c r="D27410" s="89"/>
      <c r="E27410" s="89"/>
      <c r="F27410" s="89">
        <f>Table3[[#This Row],[Yield]]/100*(1+F27409)</f>
        <v>0</v>
      </c>
    </row>
    <row r="27411" spans="1:6" x14ac:dyDescent="0.2">
      <c r="A27411" s="88">
        <v>34991</v>
      </c>
      <c r="B27411" s="89">
        <v>4802.45</v>
      </c>
      <c r="C27411" s="89">
        <f>LN(Table3[[#This Row],[Value]]/B27410)</f>
        <v>5.2046209488043208E-3</v>
      </c>
      <c r="D27411" s="89"/>
      <c r="E27411" s="89"/>
      <c r="F27411" s="89">
        <f>Table3[[#This Row],[Yield]]/100*(1+F27410)</f>
        <v>0</v>
      </c>
    </row>
    <row r="27412" spans="1:6" x14ac:dyDescent="0.2">
      <c r="A27412" s="88">
        <v>34992</v>
      </c>
      <c r="B27412" s="89">
        <v>4794.8599999999997</v>
      </c>
      <c r="C27412" s="89">
        <f>LN(Table3[[#This Row],[Value]]/B27411)</f>
        <v>-1.5816935333670683E-3</v>
      </c>
      <c r="D27412" s="89"/>
      <c r="E27412" s="89"/>
      <c r="F27412" s="89">
        <f>Table3[[#This Row],[Yield]]/100*(1+F27411)</f>
        <v>0</v>
      </c>
    </row>
    <row r="27413" spans="1:6" x14ac:dyDescent="0.2">
      <c r="A27413" s="88">
        <v>34995</v>
      </c>
      <c r="B27413" s="89">
        <v>4755.4799999999996</v>
      </c>
      <c r="C27413" s="89">
        <f>LN(Table3[[#This Row],[Value]]/B27412)</f>
        <v>-8.2468735540153805E-3</v>
      </c>
      <c r="D27413" s="89"/>
      <c r="E27413" s="89"/>
      <c r="F27413" s="89">
        <f>Table3[[#This Row],[Yield]]/100*(1+F27412)</f>
        <v>0</v>
      </c>
    </row>
    <row r="27414" spans="1:6" x14ac:dyDescent="0.2">
      <c r="A27414" s="88">
        <v>34996</v>
      </c>
      <c r="B27414" s="89">
        <v>4783.66</v>
      </c>
      <c r="C27414" s="89">
        <f>LN(Table3[[#This Row],[Value]]/B27413)</f>
        <v>5.9083066137569466E-3</v>
      </c>
      <c r="D27414" s="89"/>
      <c r="E27414" s="89"/>
      <c r="F27414" s="89">
        <f>Table3[[#This Row],[Yield]]/100*(1+F27413)</f>
        <v>0</v>
      </c>
    </row>
    <row r="27415" spans="1:6" x14ac:dyDescent="0.2">
      <c r="A27415" s="88">
        <v>34997</v>
      </c>
      <c r="B27415" s="89">
        <v>4753.67</v>
      </c>
      <c r="C27415" s="89">
        <f>LN(Table3[[#This Row],[Value]]/B27414)</f>
        <v>-6.2889925892350516E-3</v>
      </c>
      <c r="D27415" s="89"/>
      <c r="E27415" s="89"/>
      <c r="F27415" s="89">
        <f>Table3[[#This Row],[Yield]]/100*(1+F27414)</f>
        <v>0</v>
      </c>
    </row>
    <row r="27416" spans="1:6" x14ac:dyDescent="0.2">
      <c r="A27416" s="88">
        <v>34998</v>
      </c>
      <c r="B27416" s="89">
        <v>4703.82</v>
      </c>
      <c r="C27416" s="89">
        <f>LN(Table3[[#This Row],[Value]]/B27415)</f>
        <v>-1.0542006741305267E-2</v>
      </c>
      <c r="D27416" s="89"/>
      <c r="E27416" s="89"/>
      <c r="F27416" s="89">
        <f>Table3[[#This Row],[Yield]]/100*(1+F27415)</f>
        <v>0</v>
      </c>
    </row>
    <row r="27417" spans="1:6" x14ac:dyDescent="0.2">
      <c r="A27417" s="88">
        <v>34999</v>
      </c>
      <c r="B27417" s="89">
        <v>4741.75</v>
      </c>
      <c r="C27417" s="89">
        <f>LN(Table3[[#This Row],[Value]]/B27416)</f>
        <v>8.0313213242269432E-3</v>
      </c>
      <c r="D27417" s="89"/>
      <c r="E27417" s="89"/>
      <c r="F27417" s="89">
        <f>Table3[[#This Row],[Yield]]/100*(1+F27416)</f>
        <v>0</v>
      </c>
    </row>
    <row r="27418" spans="1:6" x14ac:dyDescent="0.2">
      <c r="A27418" s="88">
        <v>35002</v>
      </c>
      <c r="B27418" s="89">
        <v>4756.5600000000004</v>
      </c>
      <c r="C27418" s="89">
        <f>LN(Table3[[#This Row],[Value]]/B27417)</f>
        <v>3.1184520197702244E-3</v>
      </c>
      <c r="D27418" s="89"/>
      <c r="E27418" s="89"/>
      <c r="F27418" s="89">
        <f>Table3[[#This Row],[Yield]]/100*(1+F27417)</f>
        <v>0</v>
      </c>
    </row>
    <row r="27419" spans="1:6" x14ac:dyDescent="0.2">
      <c r="A27419" s="88">
        <v>35003</v>
      </c>
      <c r="B27419" s="89">
        <v>4755.4799999999996</v>
      </c>
      <c r="C27419" s="89">
        <f>LN(Table3[[#This Row],[Value]]/B27418)</f>
        <v>-2.2708062721391118E-4</v>
      </c>
      <c r="D27419" s="89"/>
      <c r="E27419" s="89"/>
      <c r="F27419" s="89">
        <f>Table3[[#This Row],[Yield]]/100*(1+F27418)</f>
        <v>0</v>
      </c>
    </row>
    <row r="27420" spans="1:6" x14ac:dyDescent="0.2">
      <c r="A27420" s="88">
        <v>35004</v>
      </c>
      <c r="B27420" s="89">
        <v>4766.68</v>
      </c>
      <c r="C27420" s="89">
        <f>LN(Table3[[#This Row],[Value]]/B27419)</f>
        <v>2.3524085217858769E-3</v>
      </c>
      <c r="D27420" s="89"/>
      <c r="E27420" s="89"/>
      <c r="F27420" s="89">
        <f>Table3[[#This Row],[Yield]]/100*(1+F27419)</f>
        <v>0</v>
      </c>
    </row>
    <row r="27421" spans="1:6" x14ac:dyDescent="0.2">
      <c r="A27421" s="88">
        <v>35005</v>
      </c>
      <c r="B27421" s="89">
        <v>4808.59</v>
      </c>
      <c r="C27421" s="89">
        <f>LN(Table3[[#This Row],[Value]]/B27420)</f>
        <v>8.7538560541725423E-3</v>
      </c>
      <c r="D27421" s="89"/>
      <c r="E27421" s="89"/>
      <c r="F27421" s="89">
        <f>Table3[[#This Row],[Yield]]/100*(1+F27420)</f>
        <v>0</v>
      </c>
    </row>
    <row r="27422" spans="1:6" x14ac:dyDescent="0.2">
      <c r="A27422" s="88">
        <v>35006</v>
      </c>
      <c r="B27422" s="89">
        <v>4825.57</v>
      </c>
      <c r="C27422" s="89">
        <f>LN(Table3[[#This Row],[Value]]/B27421)</f>
        <v>3.5249606778095769E-3</v>
      </c>
      <c r="D27422" s="89"/>
      <c r="E27422" s="89"/>
      <c r="F27422" s="89">
        <f>Table3[[#This Row],[Yield]]/100*(1+F27421)</f>
        <v>0</v>
      </c>
    </row>
    <row r="27423" spans="1:6" x14ac:dyDescent="0.2">
      <c r="A27423" s="88">
        <v>35009</v>
      </c>
      <c r="B27423" s="89">
        <v>4814.01</v>
      </c>
      <c r="C27423" s="89">
        <f>LN(Table3[[#This Row],[Value]]/B27422)</f>
        <v>-2.398445895280783E-3</v>
      </c>
      <c r="D27423" s="89"/>
      <c r="E27423" s="89"/>
      <c r="F27423" s="89">
        <f>Table3[[#This Row],[Yield]]/100*(1+F27422)</f>
        <v>0</v>
      </c>
    </row>
    <row r="27424" spans="1:6" x14ac:dyDescent="0.2">
      <c r="A27424" s="88">
        <v>35010</v>
      </c>
      <c r="B27424" s="89">
        <v>4797.03</v>
      </c>
      <c r="C27424" s="89">
        <f>LN(Table3[[#This Row],[Value]]/B27423)</f>
        <v>-3.5334402242743327E-3</v>
      </c>
      <c r="D27424" s="89"/>
      <c r="E27424" s="89"/>
      <c r="F27424" s="89">
        <f>Table3[[#This Row],[Yield]]/100*(1+F27423)</f>
        <v>0</v>
      </c>
    </row>
    <row r="27425" spans="1:6" x14ac:dyDescent="0.2">
      <c r="A27425" s="88">
        <v>35011</v>
      </c>
      <c r="B27425" s="89">
        <v>4852.66</v>
      </c>
      <c r="C27425" s="89">
        <f>LN(Table3[[#This Row],[Value]]/B27424)</f>
        <v>1.153003180286408E-2</v>
      </c>
      <c r="D27425" s="89"/>
      <c r="E27425" s="89"/>
      <c r="F27425" s="89">
        <f>Table3[[#This Row],[Yield]]/100*(1+F27424)</f>
        <v>0</v>
      </c>
    </row>
    <row r="27426" spans="1:6" x14ac:dyDescent="0.2">
      <c r="A27426" s="88">
        <v>35012</v>
      </c>
      <c r="B27426" s="89">
        <v>4864.22</v>
      </c>
      <c r="C27426" s="89">
        <f>LN(Table3[[#This Row],[Value]]/B27425)</f>
        <v>2.3793656922379497E-3</v>
      </c>
      <c r="D27426" s="89"/>
      <c r="E27426" s="89"/>
      <c r="F27426" s="89">
        <f>Table3[[#This Row],[Yield]]/100*(1+F27425)</f>
        <v>0</v>
      </c>
    </row>
    <row r="27427" spans="1:6" x14ac:dyDescent="0.2">
      <c r="A27427" s="88">
        <v>35013</v>
      </c>
      <c r="B27427" s="89">
        <v>4870.37</v>
      </c>
      <c r="C27427" s="89">
        <f>LN(Table3[[#This Row],[Value]]/B27426)</f>
        <v>1.2635356636936615E-3</v>
      </c>
      <c r="D27427" s="89"/>
      <c r="E27427" s="89"/>
      <c r="F27427" s="89">
        <f>Table3[[#This Row],[Yield]]/100*(1+F27426)</f>
        <v>0</v>
      </c>
    </row>
    <row r="27428" spans="1:6" x14ac:dyDescent="0.2">
      <c r="A27428" s="88">
        <v>35016</v>
      </c>
      <c r="B27428" s="89">
        <v>4872.8900000000003</v>
      </c>
      <c r="C27428" s="89">
        <f>LN(Table3[[#This Row],[Value]]/B27427)</f>
        <v>5.1728067529602023E-4</v>
      </c>
      <c r="D27428" s="89"/>
      <c r="E27428" s="89"/>
      <c r="F27428" s="89">
        <f>Table3[[#This Row],[Yield]]/100*(1+F27427)</f>
        <v>0</v>
      </c>
    </row>
    <row r="27429" spans="1:6" x14ac:dyDescent="0.2">
      <c r="A27429" s="88">
        <v>35017</v>
      </c>
      <c r="B27429" s="89">
        <v>4871.8100000000004</v>
      </c>
      <c r="C27429" s="89">
        <f>LN(Table3[[#This Row],[Value]]/B27428)</f>
        <v>-2.2165895397947843E-4</v>
      </c>
      <c r="D27429" s="89"/>
      <c r="E27429" s="89"/>
      <c r="F27429" s="89">
        <f>Table3[[#This Row],[Yield]]/100*(1+F27428)</f>
        <v>0</v>
      </c>
    </row>
    <row r="27430" spans="1:6" x14ac:dyDescent="0.2">
      <c r="A27430" s="88">
        <v>35018</v>
      </c>
      <c r="B27430" s="89">
        <v>4922.75</v>
      </c>
      <c r="C27430" s="89">
        <f>LN(Table3[[#This Row],[Value]]/B27429)</f>
        <v>1.0401786153966086E-2</v>
      </c>
      <c r="D27430" s="89"/>
      <c r="E27430" s="89"/>
      <c r="F27430" s="89">
        <f>Table3[[#This Row],[Yield]]/100*(1+F27429)</f>
        <v>0</v>
      </c>
    </row>
    <row r="27431" spans="1:6" x14ac:dyDescent="0.2">
      <c r="A27431" s="88">
        <v>35019</v>
      </c>
      <c r="B27431" s="89">
        <v>4969.3599999999997</v>
      </c>
      <c r="C27431" s="89">
        <f>LN(Table3[[#This Row],[Value]]/B27430)</f>
        <v>9.4237417376722542E-3</v>
      </c>
      <c r="D27431" s="89"/>
      <c r="E27431" s="89"/>
      <c r="F27431" s="89">
        <f>Table3[[#This Row],[Yield]]/100*(1+F27430)</f>
        <v>0</v>
      </c>
    </row>
    <row r="27432" spans="1:6" x14ac:dyDescent="0.2">
      <c r="A27432" s="88">
        <v>35020</v>
      </c>
      <c r="B27432" s="89">
        <v>4989.95</v>
      </c>
      <c r="C27432" s="89">
        <f>LN(Table3[[#This Row],[Value]]/B27431)</f>
        <v>4.1348304923315817E-3</v>
      </c>
      <c r="D27432" s="89"/>
      <c r="E27432" s="89"/>
      <c r="F27432" s="89">
        <f>Table3[[#This Row],[Yield]]/100*(1+F27431)</f>
        <v>0</v>
      </c>
    </row>
    <row r="27433" spans="1:6" x14ac:dyDescent="0.2">
      <c r="A27433" s="88">
        <v>35023</v>
      </c>
      <c r="B27433" s="89">
        <v>4983.08</v>
      </c>
      <c r="C27433" s="89">
        <f>LN(Table3[[#This Row],[Value]]/B27432)</f>
        <v>-1.3777159171611175E-3</v>
      </c>
      <c r="D27433" s="89"/>
      <c r="E27433" s="89"/>
      <c r="F27433" s="89">
        <f>Table3[[#This Row],[Yield]]/100*(1+F27432)</f>
        <v>0</v>
      </c>
    </row>
    <row r="27434" spans="1:6" x14ac:dyDescent="0.2">
      <c r="A27434" s="88">
        <v>35024</v>
      </c>
      <c r="B27434" s="89">
        <v>5023.55</v>
      </c>
      <c r="C27434" s="89">
        <f>LN(Table3[[#This Row],[Value]]/B27433)</f>
        <v>8.0886813345805147E-3</v>
      </c>
      <c r="D27434" s="89"/>
      <c r="E27434" s="89"/>
      <c r="F27434" s="89">
        <f>Table3[[#This Row],[Yield]]/100*(1+F27433)</f>
        <v>0</v>
      </c>
    </row>
    <row r="27435" spans="1:6" x14ac:dyDescent="0.2">
      <c r="A27435" s="88">
        <v>35025</v>
      </c>
      <c r="B27435" s="89">
        <v>5041.6099999999997</v>
      </c>
      <c r="C27435" s="89">
        <f>LN(Table3[[#This Row],[Value]]/B27434)</f>
        <v>3.5886204256427505E-3</v>
      </c>
      <c r="D27435" s="89"/>
      <c r="E27435" s="89"/>
      <c r="F27435" s="89">
        <f>Table3[[#This Row],[Yield]]/100*(1+F27434)</f>
        <v>0</v>
      </c>
    </row>
    <row r="27436" spans="1:6" x14ac:dyDescent="0.2">
      <c r="A27436" s="88">
        <v>35026</v>
      </c>
      <c r="B27436" s="89">
        <v>5041.6099999999997</v>
      </c>
      <c r="C27436" s="89">
        <f>LN(Table3[[#This Row],[Value]]/B27435)</f>
        <v>0</v>
      </c>
      <c r="D27436" s="89"/>
      <c r="E27436" s="89"/>
      <c r="F27436" s="89">
        <f>Table3[[#This Row],[Yield]]/100*(1+F27435)</f>
        <v>0</v>
      </c>
    </row>
    <row r="27437" spans="1:6" x14ac:dyDescent="0.2">
      <c r="A27437" s="88">
        <v>35027</v>
      </c>
      <c r="B27437" s="89">
        <v>5048.84</v>
      </c>
      <c r="C27437" s="89">
        <f>LN(Table3[[#This Row],[Value]]/B27436)</f>
        <v>1.4330384149951749E-3</v>
      </c>
      <c r="D27437" s="89"/>
      <c r="E27437" s="89"/>
      <c r="F27437" s="89">
        <f>Table3[[#This Row],[Yield]]/100*(1+F27436)</f>
        <v>0</v>
      </c>
    </row>
    <row r="27438" spans="1:6" x14ac:dyDescent="0.2">
      <c r="A27438" s="88">
        <v>35030</v>
      </c>
      <c r="B27438" s="89">
        <v>5070.87</v>
      </c>
      <c r="C27438" s="89">
        <f>LN(Table3[[#This Row],[Value]]/B27437)</f>
        <v>4.3538865838344907E-3</v>
      </c>
      <c r="D27438" s="89"/>
      <c r="E27438" s="89"/>
      <c r="F27438" s="89">
        <f>Table3[[#This Row],[Yield]]/100*(1+F27437)</f>
        <v>0</v>
      </c>
    </row>
    <row r="27439" spans="1:6" x14ac:dyDescent="0.2">
      <c r="A27439" s="88">
        <v>35031</v>
      </c>
      <c r="B27439" s="89">
        <v>5078.1000000000004</v>
      </c>
      <c r="C27439" s="89">
        <f>LN(Table3[[#This Row],[Value]]/B27438)</f>
        <v>1.4247753659860857E-3</v>
      </c>
      <c r="D27439" s="89"/>
      <c r="E27439" s="89"/>
      <c r="F27439" s="89">
        <f>Table3[[#This Row],[Yield]]/100*(1+F27438)</f>
        <v>0</v>
      </c>
    </row>
    <row r="27440" spans="1:6" x14ac:dyDescent="0.2">
      <c r="A27440" s="88">
        <v>35032</v>
      </c>
      <c r="B27440" s="89">
        <v>5105.5600000000004</v>
      </c>
      <c r="C27440" s="89">
        <f>LN(Table3[[#This Row],[Value]]/B27439)</f>
        <v>5.3929660954991814E-3</v>
      </c>
      <c r="D27440" s="89"/>
      <c r="E27440" s="89"/>
      <c r="F27440" s="89">
        <f>Table3[[#This Row],[Yield]]/100*(1+F27439)</f>
        <v>0</v>
      </c>
    </row>
    <row r="27441" spans="1:6" x14ac:dyDescent="0.2">
      <c r="A27441" s="88">
        <v>35033</v>
      </c>
      <c r="B27441" s="89">
        <v>5074.49</v>
      </c>
      <c r="C27441" s="89">
        <f>LN(Table3[[#This Row],[Value]]/B27440)</f>
        <v>-6.1041147092305318E-3</v>
      </c>
      <c r="D27441" s="89"/>
      <c r="E27441" s="89"/>
      <c r="F27441" s="89">
        <f>Table3[[#This Row],[Yield]]/100*(1+F27440)</f>
        <v>0</v>
      </c>
    </row>
    <row r="27442" spans="1:6" x14ac:dyDescent="0.2">
      <c r="A27442" s="88">
        <v>35034</v>
      </c>
      <c r="B27442" s="89">
        <v>5087.13</v>
      </c>
      <c r="C27442" s="89">
        <f>LN(Table3[[#This Row],[Value]]/B27441)</f>
        <v>2.4877935839369369E-3</v>
      </c>
      <c r="D27442" s="89"/>
      <c r="E27442" s="89"/>
      <c r="F27442" s="89">
        <f>Table3[[#This Row],[Yield]]/100*(1+F27441)</f>
        <v>0</v>
      </c>
    </row>
    <row r="27443" spans="1:6" x14ac:dyDescent="0.2">
      <c r="A27443" s="88">
        <v>35037</v>
      </c>
      <c r="B27443" s="89">
        <v>5139.5200000000004</v>
      </c>
      <c r="C27443" s="89">
        <f>LN(Table3[[#This Row],[Value]]/B27442)</f>
        <v>1.0245869041165642E-2</v>
      </c>
      <c r="D27443" s="89"/>
      <c r="E27443" s="89"/>
      <c r="F27443" s="89">
        <f>Table3[[#This Row],[Yield]]/100*(1+F27442)</f>
        <v>0</v>
      </c>
    </row>
    <row r="27444" spans="1:6" x14ac:dyDescent="0.2">
      <c r="A27444" s="88">
        <v>35038</v>
      </c>
      <c r="B27444" s="89">
        <v>5177.45</v>
      </c>
      <c r="C27444" s="89">
        <f>LN(Table3[[#This Row],[Value]]/B27443)</f>
        <v>7.3529671781268789E-3</v>
      </c>
      <c r="D27444" s="89"/>
      <c r="E27444" s="89"/>
      <c r="F27444" s="89">
        <f>Table3[[#This Row],[Yield]]/100*(1+F27443)</f>
        <v>0</v>
      </c>
    </row>
    <row r="27445" spans="1:6" x14ac:dyDescent="0.2">
      <c r="A27445" s="88">
        <v>35039</v>
      </c>
      <c r="B27445" s="89">
        <v>5199.13</v>
      </c>
      <c r="C27445" s="89">
        <f>LN(Table3[[#This Row],[Value]]/B27444)</f>
        <v>4.1786468270584767E-3</v>
      </c>
      <c r="D27445" s="89"/>
      <c r="E27445" s="89"/>
      <c r="F27445" s="89">
        <f>Table3[[#This Row],[Yield]]/100*(1+F27444)</f>
        <v>0</v>
      </c>
    </row>
    <row r="27446" spans="1:6" x14ac:dyDescent="0.2">
      <c r="A27446" s="88">
        <v>35040</v>
      </c>
      <c r="B27446" s="89">
        <v>5159.3900000000003</v>
      </c>
      <c r="C27446" s="89">
        <f>LN(Table3[[#This Row],[Value]]/B27445)</f>
        <v>-7.6729484465596241E-3</v>
      </c>
      <c r="D27446" s="89"/>
      <c r="E27446" s="89"/>
      <c r="F27446" s="89">
        <f>Table3[[#This Row],[Yield]]/100*(1+F27445)</f>
        <v>0</v>
      </c>
    </row>
    <row r="27447" spans="1:6" x14ac:dyDescent="0.2">
      <c r="A27447" s="88">
        <v>35041</v>
      </c>
      <c r="B27447" s="89">
        <v>5156.8599999999997</v>
      </c>
      <c r="C27447" s="89">
        <f>LN(Table3[[#This Row],[Value]]/B27446)</f>
        <v>-4.9048831711573598E-4</v>
      </c>
      <c r="D27447" s="89"/>
      <c r="E27447" s="89"/>
      <c r="F27447" s="89">
        <f>Table3[[#This Row],[Yield]]/100*(1+F27446)</f>
        <v>0</v>
      </c>
    </row>
    <row r="27448" spans="1:6" x14ac:dyDescent="0.2">
      <c r="A27448" s="88">
        <v>35044</v>
      </c>
      <c r="B27448" s="89">
        <v>5184.32</v>
      </c>
      <c r="C27448" s="89">
        <f>LN(Table3[[#This Row],[Value]]/B27447)</f>
        <v>5.3108184060109568E-3</v>
      </c>
      <c r="D27448" s="89"/>
      <c r="E27448" s="89"/>
      <c r="F27448" s="89">
        <f>Table3[[#This Row],[Yield]]/100*(1+F27447)</f>
        <v>0</v>
      </c>
    </row>
    <row r="27449" spans="1:6" x14ac:dyDescent="0.2">
      <c r="A27449" s="88">
        <v>35045</v>
      </c>
      <c r="B27449" s="89">
        <v>5174.92</v>
      </c>
      <c r="C27449" s="89">
        <f>LN(Table3[[#This Row],[Value]]/B27448)</f>
        <v>-1.814805445172162E-3</v>
      </c>
      <c r="D27449" s="89"/>
      <c r="E27449" s="89"/>
      <c r="F27449" s="89">
        <f>Table3[[#This Row],[Yield]]/100*(1+F27448)</f>
        <v>0</v>
      </c>
    </row>
    <row r="27450" spans="1:6" x14ac:dyDescent="0.2">
      <c r="A27450" s="88">
        <v>35046</v>
      </c>
      <c r="B27450" s="89">
        <v>5216.47</v>
      </c>
      <c r="C27450" s="89">
        <f>LN(Table3[[#This Row],[Value]]/B27449)</f>
        <v>7.9970478321464682E-3</v>
      </c>
      <c r="D27450" s="89"/>
      <c r="E27450" s="89"/>
      <c r="F27450" s="89">
        <f>Table3[[#This Row],[Yield]]/100*(1+F27449)</f>
        <v>0</v>
      </c>
    </row>
    <row r="27451" spans="1:6" x14ac:dyDescent="0.2">
      <c r="A27451" s="88">
        <v>35047</v>
      </c>
      <c r="B27451" s="89">
        <v>5182.1499999999996</v>
      </c>
      <c r="C27451" s="89">
        <f>LN(Table3[[#This Row],[Value]]/B27450)</f>
        <v>-6.6008998531504291E-3</v>
      </c>
      <c r="D27451" s="89"/>
      <c r="E27451" s="89"/>
      <c r="F27451" s="89">
        <f>Table3[[#This Row],[Yield]]/100*(1+F27450)</f>
        <v>0</v>
      </c>
    </row>
    <row r="27452" spans="1:6" x14ac:dyDescent="0.2">
      <c r="A27452" s="88">
        <v>35048</v>
      </c>
      <c r="B27452" s="89">
        <v>5176.7299999999996</v>
      </c>
      <c r="C27452" s="89">
        <f>LN(Table3[[#This Row],[Value]]/B27451)</f>
        <v>-1.046445271032497E-3</v>
      </c>
      <c r="D27452" s="89"/>
      <c r="E27452" s="89"/>
      <c r="F27452" s="89">
        <f>Table3[[#This Row],[Yield]]/100*(1+F27451)</f>
        <v>0</v>
      </c>
    </row>
    <row r="27453" spans="1:6" x14ac:dyDescent="0.2">
      <c r="A27453" s="88">
        <v>35051</v>
      </c>
      <c r="B27453" s="89">
        <v>5075.21</v>
      </c>
      <c r="C27453" s="89">
        <f>LN(Table3[[#This Row],[Value]]/B27452)</f>
        <v>-1.9805679420611826E-2</v>
      </c>
      <c r="D27453" s="89"/>
      <c r="E27453" s="89"/>
      <c r="F27453" s="89">
        <f>Table3[[#This Row],[Yield]]/100*(1+F27452)</f>
        <v>0</v>
      </c>
    </row>
    <row r="27454" spans="1:6" x14ac:dyDescent="0.2">
      <c r="A27454" s="88">
        <v>35052</v>
      </c>
      <c r="B27454" s="89">
        <v>5109.8900000000003</v>
      </c>
      <c r="C27454" s="89">
        <f>LN(Table3[[#This Row],[Value]]/B27453)</f>
        <v>6.8099741830338631E-3</v>
      </c>
      <c r="D27454" s="89"/>
      <c r="E27454" s="89"/>
      <c r="F27454" s="89">
        <f>Table3[[#This Row],[Yield]]/100*(1+F27453)</f>
        <v>0</v>
      </c>
    </row>
    <row r="27455" spans="1:6" x14ac:dyDescent="0.2">
      <c r="A27455" s="88">
        <v>35053</v>
      </c>
      <c r="B27455" s="89">
        <v>5059.3100000000004</v>
      </c>
      <c r="C27455" s="89">
        <f>LN(Table3[[#This Row],[Value]]/B27454)</f>
        <v>-9.9477672004850658E-3</v>
      </c>
      <c r="D27455" s="89"/>
      <c r="E27455" s="89"/>
      <c r="F27455" s="89">
        <f>Table3[[#This Row],[Yield]]/100*(1+F27454)</f>
        <v>0</v>
      </c>
    </row>
    <row r="27456" spans="1:6" x14ac:dyDescent="0.2">
      <c r="A27456" s="88">
        <v>35054</v>
      </c>
      <c r="B27456" s="89">
        <v>5096.5200000000004</v>
      </c>
      <c r="C27456" s="89">
        <f>LN(Table3[[#This Row],[Value]]/B27455)</f>
        <v>7.3278435157342536E-3</v>
      </c>
      <c r="D27456" s="89"/>
      <c r="E27456" s="89"/>
      <c r="F27456" s="89">
        <f>Table3[[#This Row],[Yield]]/100*(1+F27455)</f>
        <v>0</v>
      </c>
    </row>
    <row r="27457" spans="1:6" x14ac:dyDescent="0.2">
      <c r="A27457" s="88">
        <v>35055</v>
      </c>
      <c r="B27457" s="89">
        <v>5097.97</v>
      </c>
      <c r="C27457" s="89">
        <f>LN(Table3[[#This Row],[Value]]/B27456)</f>
        <v>2.8446739557890427E-4</v>
      </c>
      <c r="D27457" s="89"/>
      <c r="E27457" s="89"/>
      <c r="F27457" s="89">
        <f>Table3[[#This Row],[Yield]]/100*(1+F27456)</f>
        <v>0</v>
      </c>
    </row>
    <row r="27458" spans="1:6" x14ac:dyDescent="0.2">
      <c r="A27458" s="88">
        <v>35058</v>
      </c>
      <c r="B27458" s="89">
        <v>5097.97</v>
      </c>
      <c r="C27458" s="89">
        <f>LN(Table3[[#This Row],[Value]]/B27457)</f>
        <v>0</v>
      </c>
      <c r="D27458" s="89"/>
      <c r="E27458" s="89"/>
      <c r="F27458" s="89">
        <f>Table3[[#This Row],[Yield]]/100*(1+F27457)</f>
        <v>0</v>
      </c>
    </row>
    <row r="27459" spans="1:6" x14ac:dyDescent="0.2">
      <c r="A27459" s="88">
        <v>35059</v>
      </c>
      <c r="B27459" s="89">
        <v>5110.25</v>
      </c>
      <c r="C27459" s="89">
        <f>LN(Table3[[#This Row],[Value]]/B27458)</f>
        <v>2.4059054219917825E-3</v>
      </c>
      <c r="D27459" s="89"/>
      <c r="E27459" s="89"/>
      <c r="F27459" s="89">
        <f>Table3[[#This Row],[Yield]]/100*(1+F27458)</f>
        <v>0</v>
      </c>
    </row>
    <row r="27460" spans="1:6" x14ac:dyDescent="0.2">
      <c r="A27460" s="88">
        <v>35060</v>
      </c>
      <c r="B27460" s="89">
        <v>5105.92</v>
      </c>
      <c r="C27460" s="89">
        <f>LN(Table3[[#This Row],[Value]]/B27459)</f>
        <v>-8.4767584315424119E-4</v>
      </c>
      <c r="D27460" s="89"/>
      <c r="E27460" s="89"/>
      <c r="F27460" s="89">
        <f>Table3[[#This Row],[Yield]]/100*(1+F27459)</f>
        <v>0</v>
      </c>
    </row>
    <row r="27461" spans="1:6" x14ac:dyDescent="0.2">
      <c r="A27461" s="88">
        <v>35061</v>
      </c>
      <c r="B27461" s="89">
        <v>5095.8</v>
      </c>
      <c r="C27461" s="89">
        <f>LN(Table3[[#This Row],[Value]]/B27460)</f>
        <v>-1.9839798229137813E-3</v>
      </c>
      <c r="D27461" s="89"/>
      <c r="E27461" s="89"/>
      <c r="F27461" s="89">
        <f>Table3[[#This Row],[Yield]]/100*(1+F27460)</f>
        <v>0</v>
      </c>
    </row>
    <row r="27462" spans="1:6" x14ac:dyDescent="0.2">
      <c r="A27462" s="88">
        <v>35062</v>
      </c>
      <c r="B27462" s="89">
        <v>5117.12</v>
      </c>
      <c r="C27462" s="89">
        <f>LN(Table3[[#This Row],[Value]]/B27461)</f>
        <v>4.1751097570585241E-3</v>
      </c>
      <c r="D27462" s="89"/>
      <c r="E27462" s="89"/>
      <c r="F27462" s="89">
        <f>Table3[[#This Row],[Yield]]/100*(1+F27461)</f>
        <v>0</v>
      </c>
    </row>
    <row r="27463" spans="1:6" x14ac:dyDescent="0.2">
      <c r="A27463" s="88">
        <v>35066</v>
      </c>
      <c r="B27463" s="89">
        <v>5177.45</v>
      </c>
      <c r="C27463" s="89">
        <f>LN(Table3[[#This Row],[Value]]/B27462)</f>
        <v>1.1720876281582131E-2</v>
      </c>
      <c r="D27463" s="89"/>
      <c r="E27463" s="89"/>
      <c r="F27463" s="89">
        <f>Table3[[#This Row],[Yield]]/100*(1+F27462)</f>
        <v>0</v>
      </c>
    </row>
    <row r="27464" spans="1:6" x14ac:dyDescent="0.2">
      <c r="A27464" s="88">
        <v>35067</v>
      </c>
      <c r="B27464" s="89">
        <v>5194.07</v>
      </c>
      <c r="C27464" s="89">
        <f>LN(Table3[[#This Row],[Value]]/B27463)</f>
        <v>3.2049331681679952E-3</v>
      </c>
      <c r="D27464" s="89"/>
      <c r="E27464" s="89"/>
      <c r="F27464" s="89">
        <f>Table3[[#This Row],[Yield]]/100*(1+F27463)</f>
        <v>0</v>
      </c>
    </row>
    <row r="27465" spans="1:6" x14ac:dyDescent="0.2">
      <c r="A27465" s="88">
        <v>35068</v>
      </c>
      <c r="B27465" s="89">
        <v>5173.84</v>
      </c>
      <c r="C27465" s="89">
        <f>LN(Table3[[#This Row],[Value]]/B27464)</f>
        <v>-3.9024308030243039E-3</v>
      </c>
      <c r="D27465" s="89"/>
      <c r="E27465" s="89"/>
      <c r="F27465" s="89">
        <f>Table3[[#This Row],[Yield]]/100*(1+F27464)</f>
        <v>0</v>
      </c>
    </row>
    <row r="27466" spans="1:6" x14ac:dyDescent="0.2">
      <c r="A27466" s="88">
        <v>35069</v>
      </c>
      <c r="B27466" s="89">
        <v>5181.42</v>
      </c>
      <c r="C27466" s="89">
        <f>LN(Table3[[#This Row],[Value]]/B27465)</f>
        <v>1.4639905427445933E-3</v>
      </c>
      <c r="D27466" s="89"/>
      <c r="E27466" s="89"/>
      <c r="F27466" s="89">
        <f>Table3[[#This Row],[Yield]]/100*(1+F27465)</f>
        <v>0</v>
      </c>
    </row>
    <row r="27467" spans="1:6" x14ac:dyDescent="0.2">
      <c r="A27467" s="88">
        <v>35072</v>
      </c>
      <c r="B27467" s="89">
        <v>5197.68</v>
      </c>
      <c r="C27467" s="89">
        <f>LN(Table3[[#This Row],[Value]]/B27466)</f>
        <v>3.1332222065772542E-3</v>
      </c>
      <c r="D27467" s="89"/>
      <c r="E27467" s="89"/>
      <c r="F27467" s="89">
        <f>Table3[[#This Row],[Yield]]/100*(1+F27466)</f>
        <v>0</v>
      </c>
    </row>
    <row r="27468" spans="1:6" x14ac:dyDescent="0.2">
      <c r="A27468" s="88">
        <v>35073</v>
      </c>
      <c r="B27468" s="89">
        <v>5130.12</v>
      </c>
      <c r="C27468" s="89">
        <f>LN(Table3[[#This Row],[Value]]/B27467)</f>
        <v>-1.3083321463028486E-2</v>
      </c>
      <c r="D27468" s="89"/>
      <c r="E27468" s="89"/>
      <c r="F27468" s="89">
        <f>Table3[[#This Row],[Yield]]/100*(1+F27467)</f>
        <v>0</v>
      </c>
    </row>
    <row r="27469" spans="1:6" x14ac:dyDescent="0.2">
      <c r="A27469" s="88">
        <v>35074</v>
      </c>
      <c r="B27469" s="89">
        <v>5032.9399999999996</v>
      </c>
      <c r="C27469" s="89">
        <f>LN(Table3[[#This Row],[Value]]/B27468)</f>
        <v>-1.9124744318088777E-2</v>
      </c>
      <c r="D27469" s="89"/>
      <c r="E27469" s="89"/>
      <c r="F27469" s="89">
        <f>Table3[[#This Row],[Yield]]/100*(1+F27468)</f>
        <v>0</v>
      </c>
    </row>
    <row r="27470" spans="1:6" x14ac:dyDescent="0.2">
      <c r="A27470" s="88">
        <v>35075</v>
      </c>
      <c r="B27470" s="89">
        <v>5065.09</v>
      </c>
      <c r="C27470" s="89">
        <f>LN(Table3[[#This Row],[Value]]/B27469)</f>
        <v>6.3676001418706378E-3</v>
      </c>
      <c r="D27470" s="89"/>
      <c r="E27470" s="89"/>
      <c r="F27470" s="89">
        <f>Table3[[#This Row],[Yield]]/100*(1+F27469)</f>
        <v>0</v>
      </c>
    </row>
    <row r="27471" spans="1:6" x14ac:dyDescent="0.2">
      <c r="A27471" s="88">
        <v>35076</v>
      </c>
      <c r="B27471" s="89">
        <v>5061.12</v>
      </c>
      <c r="C27471" s="89">
        <f>LN(Table3[[#This Row],[Value]]/B27470)</f>
        <v>-7.8410386579042272E-4</v>
      </c>
      <c r="D27471" s="89"/>
      <c r="E27471" s="89"/>
      <c r="F27471" s="89">
        <f>Table3[[#This Row],[Yield]]/100*(1+F27470)</f>
        <v>0</v>
      </c>
    </row>
    <row r="27472" spans="1:6" x14ac:dyDescent="0.2">
      <c r="A27472" s="88">
        <v>35079</v>
      </c>
      <c r="B27472" s="89">
        <v>5043.78</v>
      </c>
      <c r="C27472" s="89">
        <f>LN(Table3[[#This Row],[Value]]/B27471)</f>
        <v>-3.432001706127836E-3</v>
      </c>
      <c r="D27472" s="89"/>
      <c r="E27472" s="89"/>
      <c r="F27472" s="89">
        <f>Table3[[#This Row],[Yield]]/100*(1+F27471)</f>
        <v>0</v>
      </c>
    </row>
    <row r="27473" spans="1:6" x14ac:dyDescent="0.2">
      <c r="A27473" s="88">
        <v>35080</v>
      </c>
      <c r="B27473" s="89">
        <v>5088.22</v>
      </c>
      <c r="C27473" s="89">
        <f>LN(Table3[[#This Row],[Value]]/B27472)</f>
        <v>8.77226312293038E-3</v>
      </c>
      <c r="D27473" s="89"/>
      <c r="E27473" s="89"/>
      <c r="F27473" s="89">
        <f>Table3[[#This Row],[Yield]]/100*(1+F27472)</f>
        <v>0</v>
      </c>
    </row>
    <row r="27474" spans="1:6" x14ac:dyDescent="0.2">
      <c r="A27474" s="88">
        <v>35081</v>
      </c>
      <c r="B27474" s="89">
        <v>5066.8999999999996</v>
      </c>
      <c r="C27474" s="89">
        <f>LN(Table3[[#This Row],[Value]]/B27473)</f>
        <v>-4.1988733414433663E-3</v>
      </c>
      <c r="D27474" s="89"/>
      <c r="E27474" s="89"/>
      <c r="F27474" s="89">
        <f>Table3[[#This Row],[Yield]]/100*(1+F27473)</f>
        <v>0</v>
      </c>
    </row>
    <row r="27475" spans="1:6" x14ac:dyDescent="0.2">
      <c r="A27475" s="88">
        <v>35082</v>
      </c>
      <c r="B27475" s="89">
        <v>5124.34</v>
      </c>
      <c r="C27475" s="89">
        <f>LN(Table3[[#This Row],[Value]]/B27474)</f>
        <v>1.1272545488438011E-2</v>
      </c>
      <c r="D27475" s="89"/>
      <c r="E27475" s="89"/>
      <c r="F27475" s="89">
        <f>Table3[[#This Row],[Yield]]/100*(1+F27474)</f>
        <v>0</v>
      </c>
    </row>
    <row r="27476" spans="1:6" x14ac:dyDescent="0.2">
      <c r="A27476" s="88">
        <v>35083</v>
      </c>
      <c r="B27476" s="89">
        <v>5184.68</v>
      </c>
      <c r="C27476" s="89">
        <f>LN(Table3[[#This Row],[Value]]/B27475)</f>
        <v>1.1706387043327078E-2</v>
      </c>
      <c r="D27476" s="89"/>
      <c r="E27476" s="89"/>
      <c r="F27476" s="89">
        <f>Table3[[#This Row],[Yield]]/100*(1+F27475)</f>
        <v>0</v>
      </c>
    </row>
    <row r="27477" spans="1:6" x14ac:dyDescent="0.2">
      <c r="A27477" s="88">
        <v>35086</v>
      </c>
      <c r="B27477" s="89">
        <v>5219.3599999999997</v>
      </c>
      <c r="C27477" s="89">
        <f>LN(Table3[[#This Row],[Value]]/B27476)</f>
        <v>6.6666657268353649E-3</v>
      </c>
      <c r="D27477" s="89"/>
      <c r="E27477" s="89"/>
      <c r="F27477" s="89">
        <f>Table3[[#This Row],[Yield]]/100*(1+F27476)</f>
        <v>0</v>
      </c>
    </row>
    <row r="27478" spans="1:6" x14ac:dyDescent="0.2">
      <c r="A27478" s="88">
        <v>35087</v>
      </c>
      <c r="B27478" s="89">
        <v>5192.26</v>
      </c>
      <c r="C27478" s="89">
        <f>LN(Table3[[#This Row],[Value]]/B27477)</f>
        <v>-5.2057338243324293E-3</v>
      </c>
      <c r="D27478" s="89"/>
      <c r="E27478" s="89"/>
      <c r="F27478" s="89">
        <f>Table3[[#This Row],[Yield]]/100*(1+F27477)</f>
        <v>0</v>
      </c>
    </row>
    <row r="27479" spans="1:6" x14ac:dyDescent="0.2">
      <c r="A27479" s="88">
        <v>35088</v>
      </c>
      <c r="B27479" s="89">
        <v>5242.84</v>
      </c>
      <c r="C27479" s="89">
        <f>LN(Table3[[#This Row],[Value]]/B27478)</f>
        <v>9.6942810555190884E-3</v>
      </c>
      <c r="D27479" s="89"/>
      <c r="E27479" s="89"/>
      <c r="F27479" s="89">
        <f>Table3[[#This Row],[Yield]]/100*(1+F27478)</f>
        <v>0</v>
      </c>
    </row>
    <row r="27480" spans="1:6" x14ac:dyDescent="0.2">
      <c r="A27480" s="88">
        <v>35089</v>
      </c>
      <c r="B27480" s="89">
        <v>5216.83</v>
      </c>
      <c r="C27480" s="89">
        <f>LN(Table3[[#This Row],[Value]]/B27479)</f>
        <v>-4.97339851303616E-3</v>
      </c>
      <c r="D27480" s="89"/>
      <c r="E27480" s="89"/>
      <c r="F27480" s="89">
        <f>Table3[[#This Row],[Yield]]/100*(1+F27479)</f>
        <v>0</v>
      </c>
    </row>
    <row r="27481" spans="1:6" x14ac:dyDescent="0.2">
      <c r="A27481" s="88">
        <v>35090</v>
      </c>
      <c r="B27481" s="89">
        <v>5271.74</v>
      </c>
      <c r="C27481" s="89">
        <f>LN(Table3[[#This Row],[Value]]/B27480)</f>
        <v>1.0470541104821787E-2</v>
      </c>
      <c r="D27481" s="89"/>
      <c r="E27481" s="89"/>
      <c r="F27481" s="89">
        <f>Table3[[#This Row],[Yield]]/100*(1+F27480)</f>
        <v>0</v>
      </c>
    </row>
    <row r="27482" spans="1:6" x14ac:dyDescent="0.2">
      <c r="A27482" s="88">
        <v>35093</v>
      </c>
      <c r="B27482" s="89">
        <v>5304.98</v>
      </c>
      <c r="C27482" s="89">
        <f>LN(Table3[[#This Row],[Value]]/B27481)</f>
        <v>6.2855231936817793E-3</v>
      </c>
      <c r="D27482" s="89"/>
      <c r="E27482" s="89"/>
      <c r="F27482" s="89">
        <f>Table3[[#This Row],[Yield]]/100*(1+F27481)</f>
        <v>0</v>
      </c>
    </row>
    <row r="27483" spans="1:6" x14ac:dyDescent="0.2">
      <c r="A27483" s="88">
        <v>35094</v>
      </c>
      <c r="B27483" s="89">
        <v>5381.21</v>
      </c>
      <c r="C27483" s="89">
        <f>LN(Table3[[#This Row],[Value]]/B27482)</f>
        <v>1.4267253918523418E-2</v>
      </c>
      <c r="D27483" s="89"/>
      <c r="E27483" s="89"/>
      <c r="F27483" s="89">
        <f>Table3[[#This Row],[Yield]]/100*(1+F27482)</f>
        <v>0</v>
      </c>
    </row>
    <row r="27484" spans="1:6" x14ac:dyDescent="0.2">
      <c r="A27484" s="88">
        <v>35095</v>
      </c>
      <c r="B27484" s="89">
        <v>5395.3</v>
      </c>
      <c r="C27484" s="89">
        <f>LN(Table3[[#This Row],[Value]]/B27483)</f>
        <v>2.6149482585544059E-3</v>
      </c>
      <c r="D27484" s="89"/>
      <c r="E27484" s="89"/>
      <c r="F27484" s="89">
        <f>Table3[[#This Row],[Yield]]/100*(1+F27483)</f>
        <v>0</v>
      </c>
    </row>
    <row r="27485" spans="1:6" x14ac:dyDescent="0.2">
      <c r="A27485" s="88">
        <v>35096</v>
      </c>
      <c r="B27485" s="89">
        <v>5405.05</v>
      </c>
      <c r="C27485" s="89">
        <f>LN(Table3[[#This Row],[Value]]/B27484)</f>
        <v>1.80549753454369E-3</v>
      </c>
      <c r="D27485" s="89"/>
      <c r="E27485" s="89"/>
      <c r="F27485" s="89">
        <f>Table3[[#This Row],[Yield]]/100*(1+F27484)</f>
        <v>0</v>
      </c>
    </row>
    <row r="27486" spans="1:6" x14ac:dyDescent="0.2">
      <c r="A27486" s="88">
        <v>35097</v>
      </c>
      <c r="B27486" s="89">
        <v>5373.99</v>
      </c>
      <c r="C27486" s="89">
        <f>LN(Table3[[#This Row],[Value]]/B27485)</f>
        <v>-5.7630523619318285E-3</v>
      </c>
      <c r="D27486" s="89"/>
      <c r="E27486" s="89"/>
      <c r="F27486" s="89">
        <f>Table3[[#This Row],[Yield]]/100*(1+F27485)</f>
        <v>0</v>
      </c>
    </row>
    <row r="27487" spans="1:6" x14ac:dyDescent="0.2">
      <c r="A27487" s="88">
        <v>35100</v>
      </c>
      <c r="B27487" s="89">
        <v>5407.58</v>
      </c>
      <c r="C27487" s="89">
        <f>LN(Table3[[#This Row],[Value]]/B27486)</f>
        <v>6.2310236226098036E-3</v>
      </c>
      <c r="D27487" s="89"/>
      <c r="E27487" s="89"/>
      <c r="F27487" s="89">
        <f>Table3[[#This Row],[Yield]]/100*(1+F27486)</f>
        <v>0</v>
      </c>
    </row>
    <row r="27488" spans="1:6" x14ac:dyDescent="0.2">
      <c r="A27488" s="88">
        <v>35101</v>
      </c>
      <c r="B27488" s="89">
        <v>5459.61</v>
      </c>
      <c r="C27488" s="89">
        <f>LN(Table3[[#This Row],[Value]]/B27487)</f>
        <v>9.5756856313790762E-3</v>
      </c>
      <c r="D27488" s="89"/>
      <c r="E27488" s="89"/>
      <c r="F27488" s="89">
        <f>Table3[[#This Row],[Yield]]/100*(1+F27487)</f>
        <v>0</v>
      </c>
    </row>
    <row r="27489" spans="1:6" x14ac:dyDescent="0.2">
      <c r="A27489" s="88">
        <v>35102</v>
      </c>
      <c r="B27489" s="89">
        <v>5492.12</v>
      </c>
      <c r="C27489" s="89">
        <f>LN(Table3[[#This Row],[Value]]/B27488)</f>
        <v>5.9369789963578624E-3</v>
      </c>
      <c r="D27489" s="89"/>
      <c r="E27489" s="89"/>
      <c r="F27489" s="89">
        <f>Table3[[#This Row],[Yield]]/100*(1+F27488)</f>
        <v>0</v>
      </c>
    </row>
    <row r="27490" spans="1:6" x14ac:dyDescent="0.2">
      <c r="A27490" s="88">
        <v>35103</v>
      </c>
      <c r="B27490" s="89">
        <v>5539.45</v>
      </c>
      <c r="C27490" s="89">
        <f>LN(Table3[[#This Row],[Value]]/B27489)</f>
        <v>8.5808802218674679E-3</v>
      </c>
      <c r="D27490" s="89"/>
      <c r="E27490" s="89"/>
      <c r="F27490" s="89">
        <f>Table3[[#This Row],[Yield]]/100*(1+F27489)</f>
        <v>0</v>
      </c>
    </row>
    <row r="27491" spans="1:6" x14ac:dyDescent="0.2">
      <c r="A27491" s="88">
        <v>35104</v>
      </c>
      <c r="B27491" s="89">
        <v>5541.62</v>
      </c>
      <c r="C27491" s="89">
        <f>LN(Table3[[#This Row],[Value]]/B27490)</f>
        <v>3.9165893325080218E-4</v>
      </c>
      <c r="D27491" s="89"/>
      <c r="E27491" s="89"/>
      <c r="F27491" s="89">
        <f>Table3[[#This Row],[Yield]]/100*(1+F27490)</f>
        <v>0</v>
      </c>
    </row>
    <row r="27492" spans="1:6" x14ac:dyDescent="0.2">
      <c r="A27492" s="88">
        <v>35107</v>
      </c>
      <c r="B27492" s="89">
        <v>5600.14</v>
      </c>
      <c r="C27492" s="89">
        <f>LN(Table3[[#This Row],[Value]]/B27491)</f>
        <v>1.050472064288953E-2</v>
      </c>
      <c r="D27492" s="89"/>
      <c r="E27492" s="89"/>
      <c r="F27492" s="89">
        <f>Table3[[#This Row],[Yield]]/100*(1+F27491)</f>
        <v>0</v>
      </c>
    </row>
    <row r="27493" spans="1:6" x14ac:dyDescent="0.2">
      <c r="A27493" s="88">
        <v>35108</v>
      </c>
      <c r="B27493" s="89">
        <v>5601.23</v>
      </c>
      <c r="C27493" s="89">
        <f>LN(Table3[[#This Row],[Value]]/B27492)</f>
        <v>1.9461905167673265E-4</v>
      </c>
      <c r="D27493" s="89"/>
      <c r="E27493" s="89"/>
      <c r="F27493" s="89">
        <f>Table3[[#This Row],[Yield]]/100*(1+F27492)</f>
        <v>0</v>
      </c>
    </row>
    <row r="27494" spans="1:6" x14ac:dyDescent="0.2">
      <c r="A27494" s="88">
        <v>35109</v>
      </c>
      <c r="B27494" s="89">
        <v>5579.55</v>
      </c>
      <c r="C27494" s="89">
        <f>LN(Table3[[#This Row],[Value]]/B27493)</f>
        <v>-3.8780885003520424E-3</v>
      </c>
      <c r="D27494" s="89"/>
      <c r="E27494" s="89"/>
      <c r="F27494" s="89">
        <f>Table3[[#This Row],[Yield]]/100*(1+F27493)</f>
        <v>0</v>
      </c>
    </row>
    <row r="27495" spans="1:6" x14ac:dyDescent="0.2">
      <c r="A27495" s="88">
        <v>35110</v>
      </c>
      <c r="B27495" s="89">
        <v>5551.37</v>
      </c>
      <c r="C27495" s="89">
        <f>LN(Table3[[#This Row],[Value]]/B27494)</f>
        <v>-5.0633838364135724E-3</v>
      </c>
      <c r="D27495" s="89"/>
      <c r="E27495" s="89"/>
      <c r="F27495" s="89">
        <f>Table3[[#This Row],[Yield]]/100*(1+F27494)</f>
        <v>0</v>
      </c>
    </row>
    <row r="27496" spans="1:6" x14ac:dyDescent="0.2">
      <c r="A27496" s="88">
        <v>35111</v>
      </c>
      <c r="B27496" s="89">
        <v>5503.32</v>
      </c>
      <c r="C27496" s="89">
        <f>LN(Table3[[#This Row],[Value]]/B27495)</f>
        <v>-8.6931976566042742E-3</v>
      </c>
      <c r="D27496" s="89"/>
      <c r="E27496" s="89"/>
      <c r="F27496" s="89">
        <f>Table3[[#This Row],[Yield]]/100*(1+F27495)</f>
        <v>0</v>
      </c>
    </row>
    <row r="27497" spans="1:6" x14ac:dyDescent="0.2">
      <c r="A27497" s="88">
        <v>35114</v>
      </c>
      <c r="B27497" s="89">
        <v>5503.32</v>
      </c>
      <c r="C27497" s="89">
        <f>LN(Table3[[#This Row],[Value]]/B27496)</f>
        <v>0</v>
      </c>
      <c r="D27497" s="89"/>
      <c r="E27497" s="89"/>
      <c r="F27497" s="89">
        <f>Table3[[#This Row],[Yield]]/100*(1+F27496)</f>
        <v>0</v>
      </c>
    </row>
    <row r="27498" spans="1:6" x14ac:dyDescent="0.2">
      <c r="A27498" s="88">
        <v>35115</v>
      </c>
      <c r="B27498" s="89">
        <v>5458.52</v>
      </c>
      <c r="C27498" s="89">
        <f>LN(Table3[[#This Row],[Value]]/B27497)</f>
        <v>-8.1738557451816757E-3</v>
      </c>
      <c r="D27498" s="89"/>
      <c r="E27498" s="89"/>
      <c r="F27498" s="89">
        <f>Table3[[#This Row],[Yield]]/100*(1+F27497)</f>
        <v>0</v>
      </c>
    </row>
    <row r="27499" spans="1:6" x14ac:dyDescent="0.2">
      <c r="A27499" s="88">
        <v>35116</v>
      </c>
      <c r="B27499" s="89">
        <v>5515.97</v>
      </c>
      <c r="C27499" s="89">
        <f>LN(Table3[[#This Row],[Value]]/B27498)</f>
        <v>1.0469830450818614E-2</v>
      </c>
      <c r="D27499" s="89"/>
      <c r="E27499" s="89"/>
      <c r="F27499" s="89">
        <f>Table3[[#This Row],[Yield]]/100*(1+F27498)</f>
        <v>0</v>
      </c>
    </row>
    <row r="27500" spans="1:6" x14ac:dyDescent="0.2">
      <c r="A27500" s="88">
        <v>35117</v>
      </c>
      <c r="B27500" s="89">
        <v>5608.45</v>
      </c>
      <c r="C27500" s="89">
        <f>LN(Table3[[#This Row],[Value]]/B27499)</f>
        <v>1.6626867831177259E-2</v>
      </c>
      <c r="D27500" s="89"/>
      <c r="E27500" s="89"/>
      <c r="F27500" s="89">
        <f>Table3[[#This Row],[Yield]]/100*(1+F27499)</f>
        <v>0</v>
      </c>
    </row>
    <row r="27501" spans="1:6" x14ac:dyDescent="0.2">
      <c r="A27501" s="88">
        <v>35118</v>
      </c>
      <c r="B27501" s="89">
        <v>5630.49</v>
      </c>
      <c r="C27501" s="89">
        <f>LN(Table3[[#This Row],[Value]]/B27500)</f>
        <v>3.922083088432054E-3</v>
      </c>
      <c r="D27501" s="89"/>
      <c r="E27501" s="89"/>
      <c r="F27501" s="89">
        <f>Table3[[#This Row],[Yield]]/100*(1+F27500)</f>
        <v>0</v>
      </c>
    </row>
    <row r="27502" spans="1:6" x14ac:dyDescent="0.2">
      <c r="A27502" s="88">
        <v>35121</v>
      </c>
      <c r="B27502" s="89">
        <v>5565.1</v>
      </c>
      <c r="C27502" s="89">
        <f>LN(Table3[[#This Row],[Value]]/B27501)</f>
        <v>-1.1681518094170569E-2</v>
      </c>
      <c r="D27502" s="89"/>
      <c r="E27502" s="89"/>
      <c r="F27502" s="89">
        <f>Table3[[#This Row],[Yield]]/100*(1+F27501)</f>
        <v>0</v>
      </c>
    </row>
    <row r="27503" spans="1:6" x14ac:dyDescent="0.2">
      <c r="A27503" s="88">
        <v>35122</v>
      </c>
      <c r="B27503" s="89">
        <v>5549.2</v>
      </c>
      <c r="C27503" s="89">
        <f>LN(Table3[[#This Row],[Value]]/B27502)</f>
        <v>-2.861180793557864E-3</v>
      </c>
      <c r="D27503" s="89"/>
      <c r="E27503" s="89"/>
      <c r="F27503" s="89">
        <f>Table3[[#This Row],[Yield]]/100*(1+F27502)</f>
        <v>0</v>
      </c>
    </row>
    <row r="27504" spans="1:6" x14ac:dyDescent="0.2">
      <c r="A27504" s="88">
        <v>35123</v>
      </c>
      <c r="B27504" s="89">
        <v>5506.21</v>
      </c>
      <c r="C27504" s="89">
        <f>LN(Table3[[#This Row],[Value]]/B27503)</f>
        <v>-7.7772270206579062E-3</v>
      </c>
      <c r="D27504" s="89"/>
      <c r="E27504" s="89"/>
      <c r="F27504" s="89">
        <f>Table3[[#This Row],[Yield]]/100*(1+F27503)</f>
        <v>0</v>
      </c>
    </row>
    <row r="27505" spans="1:6" x14ac:dyDescent="0.2">
      <c r="A27505" s="88">
        <v>35124</v>
      </c>
      <c r="B27505" s="89">
        <v>5485.62</v>
      </c>
      <c r="C27505" s="89">
        <f>LN(Table3[[#This Row],[Value]]/B27504)</f>
        <v>-3.7464233131143804E-3</v>
      </c>
      <c r="D27505" s="89"/>
      <c r="E27505" s="89"/>
      <c r="F27505" s="89">
        <f>Table3[[#This Row],[Yield]]/100*(1+F27504)</f>
        <v>0</v>
      </c>
    </row>
    <row r="27506" spans="1:6" x14ac:dyDescent="0.2">
      <c r="A27506" s="88">
        <v>35125</v>
      </c>
      <c r="B27506" s="89">
        <v>5536.56</v>
      </c>
      <c r="C27506" s="89">
        <f>LN(Table3[[#This Row],[Value]]/B27505)</f>
        <v>9.2432463781414453E-3</v>
      </c>
      <c r="D27506" s="89"/>
      <c r="E27506" s="89"/>
      <c r="F27506" s="89">
        <f>Table3[[#This Row],[Yield]]/100*(1+F27505)</f>
        <v>0</v>
      </c>
    </row>
    <row r="27507" spans="1:6" x14ac:dyDescent="0.2">
      <c r="A27507" s="88">
        <v>35128</v>
      </c>
      <c r="B27507" s="89">
        <v>5600.14</v>
      </c>
      <c r="C27507" s="89">
        <f>LN(Table3[[#This Row],[Value]]/B27506)</f>
        <v>1.1418228159806356E-2</v>
      </c>
      <c r="D27507" s="89"/>
      <c r="E27507" s="89"/>
      <c r="F27507" s="89">
        <f>Table3[[#This Row],[Yield]]/100*(1+F27506)</f>
        <v>0</v>
      </c>
    </row>
    <row r="27508" spans="1:6" x14ac:dyDescent="0.2">
      <c r="A27508" s="88">
        <v>35129</v>
      </c>
      <c r="B27508" s="89">
        <v>5642.41</v>
      </c>
      <c r="C27508" s="89">
        <f>LN(Table3[[#This Row],[Value]]/B27507)</f>
        <v>7.5196817771301799E-3</v>
      </c>
      <c r="D27508" s="89"/>
      <c r="E27508" s="89"/>
      <c r="F27508" s="89">
        <f>Table3[[#This Row],[Yield]]/100*(1+F27507)</f>
        <v>0</v>
      </c>
    </row>
    <row r="27509" spans="1:6" x14ac:dyDescent="0.2">
      <c r="A27509" s="88">
        <v>35130</v>
      </c>
      <c r="B27509" s="89">
        <v>5629.77</v>
      </c>
      <c r="C27509" s="89">
        <f>LN(Table3[[#This Row],[Value]]/B27508)</f>
        <v>-2.2426904641174874E-3</v>
      </c>
      <c r="D27509" s="89"/>
      <c r="E27509" s="89"/>
      <c r="F27509" s="89">
        <f>Table3[[#This Row],[Yield]]/100*(1+F27508)</f>
        <v>0</v>
      </c>
    </row>
    <row r="27510" spans="1:6" x14ac:dyDescent="0.2">
      <c r="A27510" s="88">
        <v>35131</v>
      </c>
      <c r="B27510" s="89">
        <v>5641.69</v>
      </c>
      <c r="C27510" s="89">
        <f>LN(Table3[[#This Row],[Value]]/B27509)</f>
        <v>2.1150772737032501E-3</v>
      </c>
      <c r="D27510" s="89"/>
      <c r="E27510" s="89"/>
      <c r="F27510" s="89">
        <f>Table3[[#This Row],[Yield]]/100*(1+F27509)</f>
        <v>0</v>
      </c>
    </row>
    <row r="27511" spans="1:6" x14ac:dyDescent="0.2">
      <c r="A27511" s="88">
        <v>35132</v>
      </c>
      <c r="B27511" s="89">
        <v>5470.45</v>
      </c>
      <c r="C27511" s="89">
        <f>LN(Table3[[#This Row],[Value]]/B27510)</f>
        <v>-3.0822786054751063E-2</v>
      </c>
      <c r="D27511" s="89"/>
      <c r="E27511" s="89"/>
      <c r="F27511" s="89">
        <f>Table3[[#This Row],[Yield]]/100*(1+F27510)</f>
        <v>0</v>
      </c>
    </row>
    <row r="27512" spans="1:6" x14ac:dyDescent="0.2">
      <c r="A27512" s="88">
        <v>35135</v>
      </c>
      <c r="B27512" s="89">
        <v>5581</v>
      </c>
      <c r="C27512" s="89">
        <f>LN(Table3[[#This Row],[Value]]/B27511)</f>
        <v>2.0007091845722969E-2</v>
      </c>
      <c r="D27512" s="89"/>
      <c r="E27512" s="89"/>
      <c r="F27512" s="89">
        <f>Table3[[#This Row],[Yield]]/100*(1+F27511)</f>
        <v>0</v>
      </c>
    </row>
    <row r="27513" spans="1:6" x14ac:dyDescent="0.2">
      <c r="A27513" s="88">
        <v>35136</v>
      </c>
      <c r="B27513" s="89">
        <v>5583.89</v>
      </c>
      <c r="C27513" s="89">
        <f>LN(Table3[[#This Row],[Value]]/B27512)</f>
        <v>5.1769431934319042E-4</v>
      </c>
      <c r="D27513" s="89"/>
      <c r="E27513" s="89"/>
      <c r="F27513" s="89">
        <f>Table3[[#This Row],[Yield]]/100*(1+F27512)</f>
        <v>0</v>
      </c>
    </row>
    <row r="27514" spans="1:6" x14ac:dyDescent="0.2">
      <c r="A27514" s="88">
        <v>35137</v>
      </c>
      <c r="B27514" s="89">
        <v>5568.71</v>
      </c>
      <c r="C27514" s="89">
        <f>LN(Table3[[#This Row],[Value]]/B27513)</f>
        <v>-2.7222368549709463E-3</v>
      </c>
      <c r="D27514" s="89"/>
      <c r="E27514" s="89"/>
      <c r="F27514" s="89">
        <f>Table3[[#This Row],[Yield]]/100*(1+F27513)</f>
        <v>0</v>
      </c>
    </row>
    <row r="27515" spans="1:6" x14ac:dyDescent="0.2">
      <c r="A27515" s="88">
        <v>35138</v>
      </c>
      <c r="B27515" s="89">
        <v>5586.05</v>
      </c>
      <c r="C27515" s="89">
        <f>LN(Table3[[#This Row],[Value]]/B27514)</f>
        <v>3.1089891610573349E-3</v>
      </c>
      <c r="D27515" s="89"/>
      <c r="E27515" s="89"/>
      <c r="F27515" s="89">
        <f>Table3[[#This Row],[Yield]]/100*(1+F27514)</f>
        <v>0</v>
      </c>
    </row>
    <row r="27516" spans="1:6" x14ac:dyDescent="0.2">
      <c r="A27516" s="88">
        <v>35139</v>
      </c>
      <c r="B27516" s="89">
        <v>5584.97</v>
      </c>
      <c r="C27516" s="89">
        <f>LN(Table3[[#This Row],[Value]]/B27515)</f>
        <v>-1.9335745587509029E-4</v>
      </c>
      <c r="D27516" s="89"/>
      <c r="E27516" s="89"/>
      <c r="F27516" s="89">
        <f>Table3[[#This Row],[Yield]]/100*(1+F27515)</f>
        <v>0</v>
      </c>
    </row>
    <row r="27517" spans="1:6" x14ac:dyDescent="0.2">
      <c r="A27517" s="88">
        <v>35142</v>
      </c>
      <c r="B27517" s="89">
        <v>5683.6</v>
      </c>
      <c r="C27517" s="89">
        <f>LN(Table3[[#This Row],[Value]]/B27516)</f>
        <v>1.7505773805932205E-2</v>
      </c>
      <c r="D27517" s="89"/>
      <c r="E27517" s="89"/>
      <c r="F27517" s="89">
        <f>Table3[[#This Row],[Yield]]/100*(1+F27516)</f>
        <v>0</v>
      </c>
    </row>
    <row r="27518" spans="1:6" x14ac:dyDescent="0.2">
      <c r="A27518" s="88">
        <v>35143</v>
      </c>
      <c r="B27518" s="89">
        <v>5669.51</v>
      </c>
      <c r="C27518" s="89">
        <f>LN(Table3[[#This Row],[Value]]/B27517)</f>
        <v>-2.4821405296108971E-3</v>
      </c>
      <c r="D27518" s="89"/>
      <c r="E27518" s="89"/>
      <c r="F27518" s="89">
        <f>Table3[[#This Row],[Yield]]/100*(1+F27517)</f>
        <v>0</v>
      </c>
    </row>
    <row r="27519" spans="1:6" x14ac:dyDescent="0.2">
      <c r="A27519" s="88">
        <v>35144</v>
      </c>
      <c r="B27519" s="89">
        <v>5655.42</v>
      </c>
      <c r="C27519" s="89">
        <f>LN(Table3[[#This Row],[Value]]/B27518)</f>
        <v>-2.488316884980558E-3</v>
      </c>
      <c r="D27519" s="89"/>
      <c r="E27519" s="89"/>
      <c r="F27519" s="89">
        <f>Table3[[#This Row],[Yield]]/100*(1+F27518)</f>
        <v>0</v>
      </c>
    </row>
    <row r="27520" spans="1:6" x14ac:dyDescent="0.2">
      <c r="A27520" s="88">
        <v>35145</v>
      </c>
      <c r="B27520" s="89">
        <v>5626.88</v>
      </c>
      <c r="C27520" s="89">
        <f>LN(Table3[[#This Row],[Value]]/B27519)</f>
        <v>-5.0592628942909027E-3</v>
      </c>
      <c r="D27520" s="89"/>
      <c r="E27520" s="89"/>
      <c r="F27520" s="89">
        <f>Table3[[#This Row],[Yield]]/100*(1+F27519)</f>
        <v>0</v>
      </c>
    </row>
    <row r="27521" spans="1:6" x14ac:dyDescent="0.2">
      <c r="A27521" s="88">
        <v>35146</v>
      </c>
      <c r="B27521" s="89">
        <v>5636.63</v>
      </c>
      <c r="C27521" s="89">
        <f>LN(Table3[[#This Row],[Value]]/B27520)</f>
        <v>1.731254721709172E-3</v>
      </c>
      <c r="D27521" s="89"/>
      <c r="E27521" s="89"/>
      <c r="F27521" s="89">
        <f>Table3[[#This Row],[Yield]]/100*(1+F27520)</f>
        <v>0</v>
      </c>
    </row>
    <row r="27522" spans="1:6" x14ac:dyDescent="0.2">
      <c r="A27522" s="88">
        <v>35149</v>
      </c>
      <c r="B27522" s="89">
        <v>5643.86</v>
      </c>
      <c r="C27522" s="89">
        <f>LN(Table3[[#This Row],[Value]]/B27521)</f>
        <v>1.281859385541786E-3</v>
      </c>
      <c r="D27522" s="89"/>
      <c r="E27522" s="89"/>
      <c r="F27522" s="89">
        <f>Table3[[#This Row],[Yield]]/100*(1+F27521)</f>
        <v>0</v>
      </c>
    </row>
    <row r="27523" spans="1:6" x14ac:dyDescent="0.2">
      <c r="A27523" s="88">
        <v>35150</v>
      </c>
      <c r="B27523" s="89">
        <v>5670.59</v>
      </c>
      <c r="C27523" s="89">
        <f>LN(Table3[[#This Row],[Value]]/B27522)</f>
        <v>4.7249401834031845E-3</v>
      </c>
      <c r="D27523" s="89"/>
      <c r="E27523" s="89"/>
      <c r="F27523" s="89">
        <f>Table3[[#This Row],[Yield]]/100*(1+F27522)</f>
        <v>0</v>
      </c>
    </row>
    <row r="27524" spans="1:6" x14ac:dyDescent="0.2">
      <c r="A27524" s="88">
        <v>35151</v>
      </c>
      <c r="B27524" s="89">
        <v>5626.88</v>
      </c>
      <c r="C27524" s="89">
        <f>LN(Table3[[#This Row],[Value]]/B27523)</f>
        <v>-7.738054290654231E-3</v>
      </c>
      <c r="D27524" s="89"/>
      <c r="E27524" s="89"/>
      <c r="F27524" s="89">
        <f>Table3[[#This Row],[Yield]]/100*(1+F27523)</f>
        <v>0</v>
      </c>
    </row>
    <row r="27525" spans="1:6" x14ac:dyDescent="0.2">
      <c r="A27525" s="88">
        <v>35152</v>
      </c>
      <c r="B27525" s="89">
        <v>5630.85</v>
      </c>
      <c r="C27525" s="89">
        <f>LN(Table3[[#This Row],[Value]]/B27524)</f>
        <v>7.0529319224570054E-4</v>
      </c>
      <c r="D27525" s="89"/>
      <c r="E27525" s="89"/>
      <c r="F27525" s="89">
        <f>Table3[[#This Row],[Yield]]/100*(1+F27524)</f>
        <v>0</v>
      </c>
    </row>
    <row r="27526" spans="1:6" x14ac:dyDescent="0.2">
      <c r="A27526" s="88">
        <v>35153</v>
      </c>
      <c r="B27526" s="89">
        <v>5587.14</v>
      </c>
      <c r="C27526" s="89">
        <f>LN(Table3[[#This Row],[Value]]/B27525)</f>
        <v>-7.7928793313316886E-3</v>
      </c>
      <c r="D27526" s="89"/>
      <c r="E27526" s="89"/>
      <c r="F27526" s="89">
        <f>Table3[[#This Row],[Yield]]/100*(1+F27525)</f>
        <v>0</v>
      </c>
    </row>
    <row r="27527" spans="1:6" x14ac:dyDescent="0.2">
      <c r="A27527" s="88">
        <v>35156</v>
      </c>
      <c r="B27527" s="89">
        <v>5637.72</v>
      </c>
      <c r="C27527" s="89">
        <f>LN(Table3[[#This Row],[Value]]/B27526)</f>
        <v>9.0122001237944224E-3</v>
      </c>
      <c r="D27527" s="89"/>
      <c r="E27527" s="89"/>
      <c r="F27527" s="89">
        <f>Table3[[#This Row],[Yield]]/100*(1+F27526)</f>
        <v>0</v>
      </c>
    </row>
    <row r="27528" spans="1:6" x14ac:dyDescent="0.2">
      <c r="A27528" s="88">
        <v>35157</v>
      </c>
      <c r="B27528" s="89">
        <v>5671.68</v>
      </c>
      <c r="C27528" s="89">
        <f>LN(Table3[[#This Row],[Value]]/B27527)</f>
        <v>6.00564169126931E-3</v>
      </c>
      <c r="D27528" s="89"/>
      <c r="E27528" s="89"/>
      <c r="F27528" s="89">
        <f>Table3[[#This Row],[Yield]]/100*(1+F27527)</f>
        <v>0</v>
      </c>
    </row>
    <row r="27529" spans="1:6" x14ac:dyDescent="0.2">
      <c r="A27529" s="88">
        <v>35158</v>
      </c>
      <c r="B27529" s="89">
        <v>5689.74</v>
      </c>
      <c r="C27529" s="89">
        <f>LN(Table3[[#This Row],[Value]]/B27528)</f>
        <v>3.1791827449978473E-3</v>
      </c>
      <c r="D27529" s="89"/>
      <c r="E27529" s="89"/>
      <c r="F27529" s="89">
        <f>Table3[[#This Row],[Yield]]/100*(1+F27528)</f>
        <v>0</v>
      </c>
    </row>
    <row r="27530" spans="1:6" x14ac:dyDescent="0.2">
      <c r="A27530" s="88">
        <v>35159</v>
      </c>
      <c r="B27530" s="89">
        <v>5682.88</v>
      </c>
      <c r="C27530" s="89">
        <f>LN(Table3[[#This Row],[Value]]/B27529)</f>
        <v>-1.2064064097829007E-3</v>
      </c>
      <c r="D27530" s="89"/>
      <c r="E27530" s="89"/>
      <c r="F27530" s="89">
        <f>Table3[[#This Row],[Yield]]/100*(1+F27529)</f>
        <v>0</v>
      </c>
    </row>
    <row r="27531" spans="1:6" x14ac:dyDescent="0.2">
      <c r="A27531" s="88">
        <v>35160</v>
      </c>
      <c r="B27531" s="89">
        <v>5682.88</v>
      </c>
      <c r="C27531" s="89">
        <f>LN(Table3[[#This Row],[Value]]/B27530)</f>
        <v>0</v>
      </c>
      <c r="D27531" s="89"/>
      <c r="E27531" s="89"/>
      <c r="F27531" s="89">
        <f>Table3[[#This Row],[Yield]]/100*(1+F27530)</f>
        <v>0</v>
      </c>
    </row>
    <row r="27532" spans="1:6" x14ac:dyDescent="0.2">
      <c r="A27532" s="88">
        <v>35163</v>
      </c>
      <c r="B27532" s="89">
        <v>5594.36</v>
      </c>
      <c r="C27532" s="89">
        <f>LN(Table3[[#This Row],[Value]]/B27531)</f>
        <v>-1.569919910928478E-2</v>
      </c>
      <c r="D27532" s="89"/>
      <c r="E27532" s="89"/>
      <c r="F27532" s="89">
        <f>Table3[[#This Row],[Yield]]/100*(1+F27531)</f>
        <v>0</v>
      </c>
    </row>
    <row r="27533" spans="1:6" x14ac:dyDescent="0.2">
      <c r="A27533" s="88">
        <v>35164</v>
      </c>
      <c r="B27533" s="89">
        <v>5560.4</v>
      </c>
      <c r="C27533" s="89">
        <f>LN(Table3[[#This Row],[Value]]/B27532)</f>
        <v>-6.0888992540081227E-3</v>
      </c>
      <c r="D27533" s="89"/>
      <c r="E27533" s="89"/>
      <c r="F27533" s="89">
        <f>Table3[[#This Row],[Yield]]/100*(1+F27532)</f>
        <v>0</v>
      </c>
    </row>
    <row r="27534" spans="1:6" x14ac:dyDescent="0.2">
      <c r="A27534" s="88">
        <v>35165</v>
      </c>
      <c r="B27534" s="89">
        <v>5485.98</v>
      </c>
      <c r="C27534" s="89">
        <f>LN(Table3[[#This Row],[Value]]/B27533)</f>
        <v>-1.3474301255490503E-2</v>
      </c>
      <c r="D27534" s="89"/>
      <c r="E27534" s="89"/>
      <c r="F27534" s="89">
        <f>Table3[[#This Row],[Yield]]/100*(1+F27533)</f>
        <v>0</v>
      </c>
    </row>
    <row r="27535" spans="1:6" x14ac:dyDescent="0.2">
      <c r="A27535" s="88">
        <v>35166</v>
      </c>
      <c r="B27535" s="89">
        <v>5487.06</v>
      </c>
      <c r="C27535" s="89">
        <f>LN(Table3[[#This Row],[Value]]/B27534)</f>
        <v>1.9684608886651856E-4</v>
      </c>
      <c r="D27535" s="89"/>
      <c r="E27535" s="89"/>
      <c r="F27535" s="89">
        <f>Table3[[#This Row],[Yield]]/100*(1+F27534)</f>
        <v>0</v>
      </c>
    </row>
    <row r="27536" spans="1:6" x14ac:dyDescent="0.2">
      <c r="A27536" s="88">
        <v>35167</v>
      </c>
      <c r="B27536" s="89">
        <v>5532.59</v>
      </c>
      <c r="C27536" s="89">
        <f>LN(Table3[[#This Row],[Value]]/B27535)</f>
        <v>8.2634673667438506E-3</v>
      </c>
      <c r="D27536" s="89"/>
      <c r="E27536" s="89"/>
      <c r="F27536" s="89">
        <f>Table3[[#This Row],[Yield]]/100*(1+F27535)</f>
        <v>0</v>
      </c>
    </row>
    <row r="27537" spans="1:6" x14ac:dyDescent="0.2">
      <c r="A27537" s="88">
        <v>35170</v>
      </c>
      <c r="B27537" s="89">
        <v>5592.92</v>
      </c>
      <c r="C27537" s="89">
        <f>LN(Table3[[#This Row],[Value]]/B27536)</f>
        <v>1.0845451822455277E-2</v>
      </c>
      <c r="D27537" s="89"/>
      <c r="E27537" s="89"/>
      <c r="F27537" s="89">
        <f>Table3[[#This Row],[Yield]]/100*(1+F27536)</f>
        <v>0</v>
      </c>
    </row>
    <row r="27538" spans="1:6" x14ac:dyDescent="0.2">
      <c r="A27538" s="88">
        <v>35171</v>
      </c>
      <c r="B27538" s="89">
        <v>5620.01</v>
      </c>
      <c r="C27538" s="89">
        <f>LN(Table3[[#This Row],[Value]]/B27537)</f>
        <v>4.8319311200715935E-3</v>
      </c>
      <c r="D27538" s="89"/>
      <c r="E27538" s="89"/>
      <c r="F27538" s="89">
        <f>Table3[[#This Row],[Yield]]/100*(1+F27537)</f>
        <v>0</v>
      </c>
    </row>
    <row r="27539" spans="1:6" x14ac:dyDescent="0.2">
      <c r="A27539" s="88">
        <v>35172</v>
      </c>
      <c r="B27539" s="89">
        <v>5549.93</v>
      </c>
      <c r="C27539" s="89">
        <f>LN(Table3[[#This Row],[Value]]/B27538)</f>
        <v>-1.2548128197256425E-2</v>
      </c>
      <c r="D27539" s="89"/>
      <c r="E27539" s="89"/>
      <c r="F27539" s="89">
        <f>Table3[[#This Row],[Yield]]/100*(1+F27538)</f>
        <v>0</v>
      </c>
    </row>
    <row r="27540" spans="1:6" x14ac:dyDescent="0.2">
      <c r="A27540" s="88">
        <v>35173</v>
      </c>
      <c r="B27540" s="89">
        <v>5551.73</v>
      </c>
      <c r="C27540" s="89">
        <f>LN(Table3[[#This Row],[Value]]/B27539)</f>
        <v>3.2427583186155952E-4</v>
      </c>
      <c r="D27540" s="89"/>
      <c r="E27540" s="89"/>
      <c r="F27540" s="89">
        <f>Table3[[#This Row],[Yield]]/100*(1+F27539)</f>
        <v>0</v>
      </c>
    </row>
    <row r="27541" spans="1:6" x14ac:dyDescent="0.2">
      <c r="A27541" s="88">
        <v>35174</v>
      </c>
      <c r="B27541" s="89">
        <v>5535.48</v>
      </c>
      <c r="C27541" s="89">
        <f>LN(Table3[[#This Row],[Value]]/B27540)</f>
        <v>-2.9313076302807991E-3</v>
      </c>
      <c r="D27541" s="89"/>
      <c r="E27541" s="89"/>
      <c r="F27541" s="89">
        <f>Table3[[#This Row],[Yield]]/100*(1+F27540)</f>
        <v>0</v>
      </c>
    </row>
    <row r="27542" spans="1:6" x14ac:dyDescent="0.2">
      <c r="A27542" s="88">
        <v>35177</v>
      </c>
      <c r="B27542" s="89">
        <v>5564.74</v>
      </c>
      <c r="C27542" s="89">
        <f>LN(Table3[[#This Row],[Value]]/B27541)</f>
        <v>5.2719797932738368E-3</v>
      </c>
      <c r="D27542" s="89"/>
      <c r="E27542" s="89"/>
      <c r="F27542" s="89">
        <f>Table3[[#This Row],[Yield]]/100*(1+F27541)</f>
        <v>0</v>
      </c>
    </row>
    <row r="27543" spans="1:6" x14ac:dyDescent="0.2">
      <c r="A27543" s="88">
        <v>35178</v>
      </c>
      <c r="B27543" s="89">
        <v>5588.58</v>
      </c>
      <c r="C27543" s="89">
        <f>LN(Table3[[#This Row],[Value]]/B27542)</f>
        <v>4.2749667914128413E-3</v>
      </c>
      <c r="D27543" s="89"/>
      <c r="E27543" s="89"/>
      <c r="F27543" s="89">
        <f>Table3[[#This Row],[Yield]]/100*(1+F27542)</f>
        <v>0</v>
      </c>
    </row>
    <row r="27544" spans="1:6" x14ac:dyDescent="0.2">
      <c r="A27544" s="88">
        <v>35179</v>
      </c>
      <c r="B27544" s="89">
        <v>5553.9</v>
      </c>
      <c r="C27544" s="89">
        <f>LN(Table3[[#This Row],[Value]]/B27543)</f>
        <v>-6.2248461713549025E-3</v>
      </c>
      <c r="D27544" s="89"/>
      <c r="E27544" s="89"/>
      <c r="F27544" s="89">
        <f>Table3[[#This Row],[Yield]]/100*(1+F27543)</f>
        <v>0</v>
      </c>
    </row>
    <row r="27545" spans="1:6" x14ac:dyDescent="0.2">
      <c r="A27545" s="88">
        <v>35180</v>
      </c>
      <c r="B27545" s="89">
        <v>5566.91</v>
      </c>
      <c r="C27545" s="89">
        <f>LN(Table3[[#This Row],[Value]]/B27544)</f>
        <v>2.3397586929798935E-3</v>
      </c>
      <c r="D27545" s="89"/>
      <c r="E27545" s="89"/>
      <c r="F27545" s="89">
        <f>Table3[[#This Row],[Yield]]/100*(1+F27544)</f>
        <v>0</v>
      </c>
    </row>
    <row r="27546" spans="1:6" x14ac:dyDescent="0.2">
      <c r="A27546" s="88">
        <v>35181</v>
      </c>
      <c r="B27546" s="89">
        <v>5567.99</v>
      </c>
      <c r="C27546" s="89">
        <f>LN(Table3[[#This Row],[Value]]/B27545)</f>
        <v>1.9398467941097915E-4</v>
      </c>
      <c r="D27546" s="89"/>
      <c r="E27546" s="89"/>
      <c r="F27546" s="89">
        <f>Table3[[#This Row],[Yield]]/100*(1+F27545)</f>
        <v>0</v>
      </c>
    </row>
    <row r="27547" spans="1:6" x14ac:dyDescent="0.2">
      <c r="A27547" s="88">
        <v>35184</v>
      </c>
      <c r="B27547" s="89">
        <v>5573.41</v>
      </c>
      <c r="C27547" s="89">
        <f>LN(Table3[[#This Row],[Value]]/B27546)</f>
        <v>9.7294782120029846E-4</v>
      </c>
      <c r="D27547" s="89"/>
      <c r="E27547" s="89"/>
      <c r="F27547" s="89">
        <f>Table3[[#This Row],[Yield]]/100*(1+F27546)</f>
        <v>0</v>
      </c>
    </row>
    <row r="27548" spans="1:6" x14ac:dyDescent="0.2">
      <c r="A27548" s="88">
        <v>35185</v>
      </c>
      <c r="B27548" s="89">
        <v>5569.07</v>
      </c>
      <c r="C27548" s="89">
        <f>LN(Table3[[#This Row],[Value]]/B27547)</f>
        <v>-7.7900076454697474E-4</v>
      </c>
      <c r="D27548" s="89"/>
      <c r="E27548" s="89"/>
      <c r="F27548" s="89">
        <f>Table3[[#This Row],[Yield]]/100*(1+F27547)</f>
        <v>0</v>
      </c>
    </row>
    <row r="27549" spans="1:6" x14ac:dyDescent="0.2">
      <c r="A27549" s="88">
        <v>35186</v>
      </c>
      <c r="B27549" s="89">
        <v>5575.22</v>
      </c>
      <c r="C27549" s="89">
        <f>LN(Table3[[#This Row],[Value]]/B27548)</f>
        <v>1.1037043408434765E-3</v>
      </c>
      <c r="D27549" s="89"/>
      <c r="E27549" s="89"/>
      <c r="F27549" s="89">
        <f>Table3[[#This Row],[Yield]]/100*(1+F27548)</f>
        <v>0</v>
      </c>
    </row>
    <row r="27550" spans="1:6" x14ac:dyDescent="0.2">
      <c r="A27550" s="88">
        <v>35187</v>
      </c>
      <c r="B27550" s="89">
        <v>5498.26</v>
      </c>
      <c r="C27550" s="89">
        <f>LN(Table3[[#This Row],[Value]]/B27549)</f>
        <v>-1.3900099902461539E-2</v>
      </c>
      <c r="D27550" s="89"/>
      <c r="E27550" s="89"/>
      <c r="F27550" s="89">
        <f>Table3[[#This Row],[Yield]]/100*(1+F27549)</f>
        <v>0</v>
      </c>
    </row>
    <row r="27551" spans="1:6" x14ac:dyDescent="0.2">
      <c r="A27551" s="88">
        <v>35188</v>
      </c>
      <c r="B27551" s="89">
        <v>5478.03</v>
      </c>
      <c r="C27551" s="89">
        <f>LN(Table3[[#This Row],[Value]]/B27550)</f>
        <v>-3.6861312713792112E-3</v>
      </c>
      <c r="D27551" s="89"/>
      <c r="E27551" s="89"/>
      <c r="F27551" s="89">
        <f>Table3[[#This Row],[Yield]]/100*(1+F27550)</f>
        <v>0</v>
      </c>
    </row>
    <row r="27552" spans="1:6" x14ac:dyDescent="0.2">
      <c r="A27552" s="88">
        <v>35191</v>
      </c>
      <c r="B27552" s="89">
        <v>5464.3</v>
      </c>
      <c r="C27552" s="89">
        <f>LN(Table3[[#This Row],[Value]]/B27551)</f>
        <v>-2.5095216842511551E-3</v>
      </c>
      <c r="D27552" s="89"/>
      <c r="E27552" s="89"/>
      <c r="F27552" s="89">
        <f>Table3[[#This Row],[Yield]]/100*(1+F27551)</f>
        <v>0</v>
      </c>
    </row>
    <row r="27553" spans="1:6" x14ac:dyDescent="0.2">
      <c r="A27553" s="88">
        <v>35192</v>
      </c>
      <c r="B27553" s="89">
        <v>5420.95</v>
      </c>
      <c r="C27553" s="89">
        <f>LN(Table3[[#This Row],[Value]]/B27552)</f>
        <v>-7.9649487477520039E-3</v>
      </c>
      <c r="D27553" s="89"/>
      <c r="E27553" s="89"/>
      <c r="F27553" s="89">
        <f>Table3[[#This Row],[Yield]]/100*(1+F27552)</f>
        <v>0</v>
      </c>
    </row>
    <row r="27554" spans="1:6" x14ac:dyDescent="0.2">
      <c r="A27554" s="88">
        <v>35193</v>
      </c>
      <c r="B27554" s="89">
        <v>5474.06</v>
      </c>
      <c r="C27554" s="89">
        <f>LN(Table3[[#This Row],[Value]]/B27553)</f>
        <v>9.7494946193717649E-3</v>
      </c>
      <c r="D27554" s="89"/>
      <c r="E27554" s="89"/>
      <c r="F27554" s="89">
        <f>Table3[[#This Row],[Yield]]/100*(1+F27553)</f>
        <v>0</v>
      </c>
    </row>
    <row r="27555" spans="1:6" x14ac:dyDescent="0.2">
      <c r="A27555" s="88">
        <v>35194</v>
      </c>
      <c r="B27555" s="89">
        <v>5475.14</v>
      </c>
      <c r="C27555" s="89">
        <f>LN(Table3[[#This Row],[Value]]/B27554)</f>
        <v>1.9727468737485768E-4</v>
      </c>
      <c r="D27555" s="89"/>
      <c r="E27555" s="89"/>
      <c r="F27555" s="89">
        <f>Table3[[#This Row],[Yield]]/100*(1+F27554)</f>
        <v>0</v>
      </c>
    </row>
    <row r="27556" spans="1:6" x14ac:dyDescent="0.2">
      <c r="A27556" s="88">
        <v>35195</v>
      </c>
      <c r="B27556" s="89">
        <v>5518.13</v>
      </c>
      <c r="C27556" s="89">
        <f>LN(Table3[[#This Row],[Value]]/B27555)</f>
        <v>7.8211886262874123E-3</v>
      </c>
      <c r="D27556" s="89"/>
      <c r="E27556" s="89"/>
      <c r="F27556" s="89">
        <f>Table3[[#This Row],[Yield]]/100*(1+F27555)</f>
        <v>0</v>
      </c>
    </row>
    <row r="27557" spans="1:6" x14ac:dyDescent="0.2">
      <c r="A27557" s="88">
        <v>35198</v>
      </c>
      <c r="B27557" s="89">
        <v>5582.59</v>
      </c>
      <c r="C27557" s="89">
        <f>LN(Table3[[#This Row],[Value]]/B27556)</f>
        <v>1.1613791633265142E-2</v>
      </c>
      <c r="D27557" s="89"/>
      <c r="E27557" s="89"/>
      <c r="F27557" s="89">
        <f>Table3[[#This Row],[Yield]]/100*(1+F27556)</f>
        <v>0</v>
      </c>
    </row>
    <row r="27558" spans="1:6" x14ac:dyDescent="0.2">
      <c r="A27558" s="88">
        <v>35199</v>
      </c>
      <c r="B27558" s="89">
        <v>5624.7</v>
      </c>
      <c r="C27558" s="89">
        <f>LN(Table3[[#This Row],[Value]]/B27557)</f>
        <v>7.5147869234314796E-3</v>
      </c>
      <c r="D27558" s="89"/>
      <c r="E27558" s="89"/>
      <c r="F27558" s="89">
        <f>Table3[[#This Row],[Yield]]/100*(1+F27557)</f>
        <v>0</v>
      </c>
    </row>
    <row r="27559" spans="1:6" x14ac:dyDescent="0.2">
      <c r="A27559" s="88">
        <v>35200</v>
      </c>
      <c r="B27559" s="89">
        <v>5625.44</v>
      </c>
      <c r="C27559" s="89">
        <f>LN(Table3[[#This Row],[Value]]/B27558)</f>
        <v>1.3155391862979755E-4</v>
      </c>
      <c r="D27559" s="89"/>
      <c r="E27559" s="89"/>
      <c r="F27559" s="89">
        <f>Table3[[#This Row],[Yield]]/100*(1+F27558)</f>
        <v>0</v>
      </c>
    </row>
    <row r="27560" spans="1:6" x14ac:dyDescent="0.2">
      <c r="A27560" s="88">
        <v>35201</v>
      </c>
      <c r="B27560" s="89">
        <v>5635.04</v>
      </c>
      <c r="C27560" s="89">
        <f>LN(Table3[[#This Row],[Value]]/B27559)</f>
        <v>1.7050787046084261E-3</v>
      </c>
      <c r="D27560" s="89"/>
      <c r="E27560" s="89"/>
      <c r="F27560" s="89">
        <f>Table3[[#This Row],[Yield]]/100*(1+F27559)</f>
        <v>0</v>
      </c>
    </row>
    <row r="27561" spans="1:6" x14ac:dyDescent="0.2">
      <c r="A27561" s="88">
        <v>35202</v>
      </c>
      <c r="B27561" s="89">
        <v>5687.5</v>
      </c>
      <c r="C27561" s="89">
        <f>LN(Table3[[#This Row],[Value]]/B27560)</f>
        <v>9.266538318952796E-3</v>
      </c>
      <c r="D27561" s="89"/>
      <c r="E27561" s="89"/>
      <c r="F27561" s="89">
        <f>Table3[[#This Row],[Yield]]/100*(1+F27560)</f>
        <v>0</v>
      </c>
    </row>
    <row r="27562" spans="1:6" x14ac:dyDescent="0.2">
      <c r="A27562" s="88">
        <v>35205</v>
      </c>
      <c r="B27562" s="89">
        <v>5748.82</v>
      </c>
      <c r="C27562" s="89">
        <f>LN(Table3[[#This Row],[Value]]/B27561)</f>
        <v>1.0723832080915714E-2</v>
      </c>
      <c r="D27562" s="89"/>
      <c r="E27562" s="89"/>
      <c r="F27562" s="89">
        <f>Table3[[#This Row],[Yield]]/100*(1+F27561)</f>
        <v>0</v>
      </c>
    </row>
    <row r="27563" spans="1:6" x14ac:dyDescent="0.2">
      <c r="A27563" s="88">
        <v>35206</v>
      </c>
      <c r="B27563" s="89">
        <v>5736.26</v>
      </c>
      <c r="C27563" s="89">
        <f>LN(Table3[[#This Row],[Value]]/B27562)</f>
        <v>-2.1871863334041444E-3</v>
      </c>
      <c r="D27563" s="89"/>
      <c r="E27563" s="89"/>
      <c r="F27563" s="89">
        <f>Table3[[#This Row],[Yield]]/100*(1+F27562)</f>
        <v>0</v>
      </c>
    </row>
    <row r="27564" spans="1:6" x14ac:dyDescent="0.2">
      <c r="A27564" s="88">
        <v>35207</v>
      </c>
      <c r="B27564" s="89">
        <v>5778</v>
      </c>
      <c r="C27564" s="89">
        <f>LN(Table3[[#This Row],[Value]]/B27563)</f>
        <v>7.2501720194631421E-3</v>
      </c>
      <c r="D27564" s="89"/>
      <c r="E27564" s="89"/>
      <c r="F27564" s="89">
        <f>Table3[[#This Row],[Yield]]/100*(1+F27563)</f>
        <v>0</v>
      </c>
    </row>
    <row r="27565" spans="1:6" x14ac:dyDescent="0.2">
      <c r="A27565" s="88">
        <v>35208</v>
      </c>
      <c r="B27565" s="89">
        <v>5762.11</v>
      </c>
      <c r="C27565" s="89">
        <f>LN(Table3[[#This Row],[Value]]/B27564)</f>
        <v>-2.7538749703859651E-3</v>
      </c>
      <c r="D27565" s="89"/>
      <c r="E27565" s="89"/>
      <c r="F27565" s="89">
        <f>Table3[[#This Row],[Yield]]/100*(1+F27564)</f>
        <v>0</v>
      </c>
    </row>
    <row r="27566" spans="1:6" x14ac:dyDescent="0.2">
      <c r="A27566" s="88">
        <v>35209</v>
      </c>
      <c r="B27566" s="89">
        <v>5762.85</v>
      </c>
      <c r="C27566" s="89">
        <f>LN(Table3[[#This Row],[Value]]/B27565)</f>
        <v>1.2841693177545623E-4</v>
      </c>
      <c r="D27566" s="89"/>
      <c r="E27566" s="89"/>
      <c r="F27566" s="89">
        <f>Table3[[#This Row],[Yield]]/100*(1+F27565)</f>
        <v>0</v>
      </c>
    </row>
    <row r="27567" spans="1:6" x14ac:dyDescent="0.2">
      <c r="A27567" s="88">
        <v>35212</v>
      </c>
      <c r="B27567" s="89">
        <v>5762.85</v>
      </c>
      <c r="C27567" s="89">
        <f>LN(Table3[[#This Row],[Value]]/B27566)</f>
        <v>0</v>
      </c>
      <c r="D27567" s="89"/>
      <c r="E27567" s="89"/>
      <c r="F27567" s="89">
        <f>Table3[[#This Row],[Yield]]/100*(1+F27566)</f>
        <v>0</v>
      </c>
    </row>
    <row r="27568" spans="1:6" x14ac:dyDescent="0.2">
      <c r="A27568" s="88">
        <v>35213</v>
      </c>
      <c r="B27568" s="89">
        <v>5709.66</v>
      </c>
      <c r="C27568" s="89">
        <f>LN(Table3[[#This Row],[Value]]/B27567)</f>
        <v>-9.2726667688616069E-3</v>
      </c>
      <c r="D27568" s="89"/>
      <c r="E27568" s="89"/>
      <c r="F27568" s="89">
        <f>Table3[[#This Row],[Yield]]/100*(1+F27567)</f>
        <v>0</v>
      </c>
    </row>
    <row r="27569" spans="1:6" x14ac:dyDescent="0.2">
      <c r="A27569" s="88">
        <v>35214</v>
      </c>
      <c r="B27569" s="89">
        <v>5673.83</v>
      </c>
      <c r="C27569" s="89">
        <f>LN(Table3[[#This Row],[Value]]/B27568)</f>
        <v>-6.2951025254062119E-3</v>
      </c>
      <c r="D27569" s="89"/>
      <c r="E27569" s="89"/>
      <c r="F27569" s="89">
        <f>Table3[[#This Row],[Yield]]/100*(1+F27568)</f>
        <v>0</v>
      </c>
    </row>
    <row r="27570" spans="1:6" x14ac:dyDescent="0.2">
      <c r="A27570" s="88">
        <v>35215</v>
      </c>
      <c r="B27570" s="89">
        <v>5693.41</v>
      </c>
      <c r="C27570" s="89">
        <f>LN(Table3[[#This Row],[Value]]/B27569)</f>
        <v>3.4449909326370264E-3</v>
      </c>
      <c r="D27570" s="89"/>
      <c r="E27570" s="89"/>
      <c r="F27570" s="89">
        <f>Table3[[#This Row],[Yield]]/100*(1+F27569)</f>
        <v>0</v>
      </c>
    </row>
    <row r="27571" spans="1:6" x14ac:dyDescent="0.2">
      <c r="A27571" s="88">
        <v>35216</v>
      </c>
      <c r="B27571" s="89">
        <v>5643.17</v>
      </c>
      <c r="C27571" s="89">
        <f>LN(Table3[[#This Row],[Value]]/B27570)</f>
        <v>-8.8634012909731656E-3</v>
      </c>
      <c r="D27571" s="89"/>
      <c r="E27571" s="89"/>
      <c r="F27571" s="89">
        <f>Table3[[#This Row],[Yield]]/100*(1+F27570)</f>
        <v>0</v>
      </c>
    </row>
    <row r="27572" spans="1:6" x14ac:dyDescent="0.2">
      <c r="A27572" s="88">
        <v>35219</v>
      </c>
      <c r="B27572" s="89">
        <v>5624.7</v>
      </c>
      <c r="C27572" s="89">
        <f>LN(Table3[[#This Row],[Value]]/B27571)</f>
        <v>-3.2783510179515084E-3</v>
      </c>
      <c r="D27572" s="89"/>
      <c r="E27572" s="89"/>
      <c r="F27572" s="89">
        <f>Table3[[#This Row],[Yield]]/100*(1+F27571)</f>
        <v>0</v>
      </c>
    </row>
    <row r="27573" spans="1:6" x14ac:dyDescent="0.2">
      <c r="A27573" s="88">
        <v>35220</v>
      </c>
      <c r="B27573" s="89">
        <v>5665.7</v>
      </c>
      <c r="C27573" s="89">
        <f>LN(Table3[[#This Row],[Value]]/B27572)</f>
        <v>7.2628392661065137E-3</v>
      </c>
      <c r="D27573" s="89"/>
      <c r="E27573" s="89"/>
      <c r="F27573" s="89">
        <f>Table3[[#This Row],[Yield]]/100*(1+F27572)</f>
        <v>0</v>
      </c>
    </row>
    <row r="27574" spans="1:6" x14ac:dyDescent="0.2">
      <c r="A27574" s="88">
        <v>35221</v>
      </c>
      <c r="B27574" s="89">
        <v>5697.47</v>
      </c>
      <c r="C27574" s="89">
        <f>LN(Table3[[#This Row],[Value]]/B27573)</f>
        <v>5.591764055545235E-3</v>
      </c>
      <c r="D27574" s="89"/>
      <c r="E27574" s="89"/>
      <c r="F27574" s="89">
        <f>Table3[[#This Row],[Yield]]/100*(1+F27573)</f>
        <v>0</v>
      </c>
    </row>
    <row r="27575" spans="1:6" x14ac:dyDescent="0.2">
      <c r="A27575" s="88">
        <v>35222</v>
      </c>
      <c r="B27575" s="89">
        <v>5667.18</v>
      </c>
      <c r="C27575" s="89">
        <f>LN(Table3[[#This Row],[Value]]/B27574)</f>
        <v>-5.3305771359953482E-3</v>
      </c>
      <c r="D27575" s="89"/>
      <c r="E27575" s="89"/>
      <c r="F27575" s="89">
        <f>Table3[[#This Row],[Yield]]/100*(1+F27574)</f>
        <v>0</v>
      </c>
    </row>
    <row r="27576" spans="1:6" x14ac:dyDescent="0.2">
      <c r="A27576" s="88">
        <v>35223</v>
      </c>
      <c r="B27576" s="89">
        <v>5697.1</v>
      </c>
      <c r="C27576" s="89">
        <f>LN(Table3[[#This Row],[Value]]/B27575)</f>
        <v>5.2656339217924215E-3</v>
      </c>
      <c r="D27576" s="89"/>
      <c r="E27576" s="89"/>
      <c r="F27576" s="89">
        <f>Table3[[#This Row],[Yield]]/100*(1+F27575)</f>
        <v>0</v>
      </c>
    </row>
    <row r="27577" spans="1:6" x14ac:dyDescent="0.2">
      <c r="A27577" s="88">
        <v>35226</v>
      </c>
      <c r="B27577" s="89">
        <v>5687.87</v>
      </c>
      <c r="C27577" s="89">
        <f>LN(Table3[[#This Row],[Value]]/B27576)</f>
        <v>-1.6214363361840526E-3</v>
      </c>
      <c r="D27577" s="89"/>
      <c r="E27577" s="89"/>
      <c r="F27577" s="89">
        <f>Table3[[#This Row],[Yield]]/100*(1+F27576)</f>
        <v>0</v>
      </c>
    </row>
    <row r="27578" spans="1:6" x14ac:dyDescent="0.2">
      <c r="A27578" s="88">
        <v>35227</v>
      </c>
      <c r="B27578" s="89">
        <v>5668.66</v>
      </c>
      <c r="C27578" s="89">
        <f>LN(Table3[[#This Row],[Value]]/B27577)</f>
        <v>-3.3830788668529265E-3</v>
      </c>
      <c r="D27578" s="89"/>
      <c r="E27578" s="89"/>
      <c r="F27578" s="89">
        <f>Table3[[#This Row],[Yield]]/100*(1+F27577)</f>
        <v>0</v>
      </c>
    </row>
    <row r="27579" spans="1:6" x14ac:dyDescent="0.2">
      <c r="A27579" s="88">
        <v>35228</v>
      </c>
      <c r="B27579" s="89">
        <v>5668.29</v>
      </c>
      <c r="C27579" s="89">
        <f>LN(Table3[[#This Row],[Value]]/B27578)</f>
        <v>-6.5273287812201531E-5</v>
      </c>
      <c r="D27579" s="89"/>
      <c r="E27579" s="89"/>
      <c r="F27579" s="89">
        <f>Table3[[#This Row],[Yield]]/100*(1+F27578)</f>
        <v>0</v>
      </c>
    </row>
    <row r="27580" spans="1:6" x14ac:dyDescent="0.2">
      <c r="A27580" s="88">
        <v>35229</v>
      </c>
      <c r="B27580" s="89">
        <v>5657.95</v>
      </c>
      <c r="C27580" s="89">
        <f>LN(Table3[[#This Row],[Value]]/B27579)</f>
        <v>-1.8258491560411306E-3</v>
      </c>
      <c r="D27580" s="89"/>
      <c r="E27580" s="89"/>
      <c r="F27580" s="89">
        <f>Table3[[#This Row],[Yield]]/100*(1+F27579)</f>
        <v>0</v>
      </c>
    </row>
    <row r="27581" spans="1:6" x14ac:dyDescent="0.2">
      <c r="A27581" s="88">
        <v>35230</v>
      </c>
      <c r="B27581" s="89">
        <v>5649.45</v>
      </c>
      <c r="C27581" s="89">
        <f>LN(Table3[[#This Row],[Value]]/B27580)</f>
        <v>-1.5034405081751233E-3</v>
      </c>
      <c r="D27581" s="89"/>
      <c r="E27581" s="89"/>
      <c r="F27581" s="89">
        <f>Table3[[#This Row],[Yield]]/100*(1+F27580)</f>
        <v>0</v>
      </c>
    </row>
    <row r="27582" spans="1:6" x14ac:dyDescent="0.2">
      <c r="A27582" s="88">
        <v>35233</v>
      </c>
      <c r="B27582" s="89">
        <v>5652.78</v>
      </c>
      <c r="C27582" s="89">
        <f>LN(Table3[[#This Row],[Value]]/B27581)</f>
        <v>5.8926425959419189E-4</v>
      </c>
      <c r="D27582" s="89"/>
      <c r="E27582" s="89"/>
      <c r="F27582" s="89">
        <f>Table3[[#This Row],[Yield]]/100*(1+F27581)</f>
        <v>0</v>
      </c>
    </row>
    <row r="27583" spans="1:6" x14ac:dyDescent="0.2">
      <c r="A27583" s="88">
        <v>35234</v>
      </c>
      <c r="B27583" s="89">
        <v>5628.03</v>
      </c>
      <c r="C27583" s="89">
        <f>LN(Table3[[#This Row],[Value]]/B27582)</f>
        <v>-4.3879898185148151E-3</v>
      </c>
      <c r="D27583" s="89"/>
      <c r="E27583" s="89"/>
      <c r="F27583" s="89">
        <f>Table3[[#This Row],[Yield]]/100*(1+F27582)</f>
        <v>0</v>
      </c>
    </row>
    <row r="27584" spans="1:6" x14ac:dyDescent="0.2">
      <c r="A27584" s="88">
        <v>35235</v>
      </c>
      <c r="B27584" s="89">
        <v>5648.34</v>
      </c>
      <c r="C27584" s="89">
        <f>LN(Table3[[#This Row],[Value]]/B27583)</f>
        <v>3.6022269510386363E-3</v>
      </c>
      <c r="D27584" s="89"/>
      <c r="E27584" s="89"/>
      <c r="F27584" s="89">
        <f>Table3[[#This Row],[Yield]]/100*(1+F27583)</f>
        <v>0</v>
      </c>
    </row>
    <row r="27585" spans="1:6" x14ac:dyDescent="0.2">
      <c r="A27585" s="88">
        <v>35236</v>
      </c>
      <c r="B27585" s="89">
        <v>5659.42</v>
      </c>
      <c r="C27585" s="89">
        <f>LN(Table3[[#This Row],[Value]]/B27584)</f>
        <v>1.9597167867113656E-3</v>
      </c>
      <c r="D27585" s="89"/>
      <c r="E27585" s="89"/>
      <c r="F27585" s="89">
        <f>Table3[[#This Row],[Yield]]/100*(1+F27584)</f>
        <v>0</v>
      </c>
    </row>
    <row r="27586" spans="1:6" x14ac:dyDescent="0.2">
      <c r="A27586" s="88">
        <v>35237</v>
      </c>
      <c r="B27586" s="89">
        <v>5705.23</v>
      </c>
      <c r="C27586" s="89">
        <f>LN(Table3[[#This Row],[Value]]/B27585)</f>
        <v>8.0618845480079273E-3</v>
      </c>
      <c r="D27586" s="89"/>
      <c r="E27586" s="89"/>
      <c r="F27586" s="89">
        <f>Table3[[#This Row],[Yield]]/100*(1+F27585)</f>
        <v>0</v>
      </c>
    </row>
    <row r="27587" spans="1:6" x14ac:dyDescent="0.2">
      <c r="A27587" s="88">
        <v>35240</v>
      </c>
      <c r="B27587" s="89">
        <v>5717.79</v>
      </c>
      <c r="C27587" s="89">
        <f>LN(Table3[[#This Row],[Value]]/B27586)</f>
        <v>2.1990690835840274E-3</v>
      </c>
      <c r="D27587" s="89"/>
      <c r="E27587" s="89"/>
      <c r="F27587" s="89">
        <f>Table3[[#This Row],[Yield]]/100*(1+F27586)</f>
        <v>0</v>
      </c>
    </row>
    <row r="27588" spans="1:6" x14ac:dyDescent="0.2">
      <c r="A27588" s="88">
        <v>35241</v>
      </c>
      <c r="B27588" s="89">
        <v>5719.27</v>
      </c>
      <c r="C27588" s="89">
        <f>LN(Table3[[#This Row],[Value]]/B27587)</f>
        <v>2.5880777197312107E-4</v>
      </c>
      <c r="D27588" s="89"/>
      <c r="E27588" s="89"/>
      <c r="F27588" s="89">
        <f>Table3[[#This Row],[Yield]]/100*(1+F27587)</f>
        <v>0</v>
      </c>
    </row>
    <row r="27589" spans="1:6" x14ac:dyDescent="0.2">
      <c r="A27589" s="88">
        <v>35242</v>
      </c>
      <c r="B27589" s="89">
        <v>5682.7</v>
      </c>
      <c r="C27589" s="89">
        <f>LN(Table3[[#This Row],[Value]]/B27588)</f>
        <v>-6.4147029679444351E-3</v>
      </c>
      <c r="D27589" s="89"/>
      <c r="E27589" s="89"/>
      <c r="F27589" s="89">
        <f>Table3[[#This Row],[Yield]]/100*(1+F27588)</f>
        <v>0</v>
      </c>
    </row>
    <row r="27590" spans="1:6" x14ac:dyDescent="0.2">
      <c r="A27590" s="88">
        <v>35243</v>
      </c>
      <c r="B27590" s="89">
        <v>5677.52</v>
      </c>
      <c r="C27590" s="89">
        <f>LN(Table3[[#This Row],[Value]]/B27589)</f>
        <v>-9.1195423310449835E-4</v>
      </c>
      <c r="D27590" s="89"/>
      <c r="E27590" s="89"/>
      <c r="F27590" s="89">
        <f>Table3[[#This Row],[Yield]]/100*(1+F27589)</f>
        <v>0</v>
      </c>
    </row>
    <row r="27591" spans="1:6" x14ac:dyDescent="0.2">
      <c r="A27591" s="88">
        <v>35244</v>
      </c>
      <c r="B27591" s="89">
        <v>5654.62</v>
      </c>
      <c r="C27591" s="89">
        <f>LN(Table3[[#This Row],[Value]]/B27590)</f>
        <v>-4.0416075289993773E-3</v>
      </c>
      <c r="D27591" s="89"/>
      <c r="E27591" s="89"/>
      <c r="F27591" s="89">
        <f>Table3[[#This Row],[Yield]]/100*(1+F27590)</f>
        <v>0</v>
      </c>
    </row>
    <row r="27592" spans="1:6" x14ac:dyDescent="0.2">
      <c r="A27592" s="88">
        <v>35247</v>
      </c>
      <c r="B27592" s="89">
        <v>5729.98</v>
      </c>
      <c r="C27592" s="89">
        <f>LN(Table3[[#This Row],[Value]]/B27591)</f>
        <v>1.3239130179553173E-2</v>
      </c>
      <c r="D27592" s="89"/>
      <c r="E27592" s="89"/>
      <c r="F27592" s="89">
        <f>Table3[[#This Row],[Yield]]/100*(1+F27591)</f>
        <v>0</v>
      </c>
    </row>
    <row r="27593" spans="1:6" x14ac:dyDescent="0.2">
      <c r="A27593" s="88">
        <v>35248</v>
      </c>
      <c r="B27593" s="89">
        <v>5720.37</v>
      </c>
      <c r="C27593" s="89">
        <f>LN(Table3[[#This Row],[Value]]/B27592)</f>
        <v>-1.6785517047734426E-3</v>
      </c>
      <c r="D27593" s="89"/>
      <c r="E27593" s="89"/>
      <c r="F27593" s="89">
        <f>Table3[[#This Row],[Yield]]/100*(1+F27592)</f>
        <v>0</v>
      </c>
    </row>
    <row r="27594" spans="1:6" x14ac:dyDescent="0.2">
      <c r="A27594" s="88">
        <v>35249</v>
      </c>
      <c r="B27594" s="89">
        <v>5703.01</v>
      </c>
      <c r="C27594" s="89">
        <f>LN(Table3[[#This Row],[Value]]/B27593)</f>
        <v>-3.0393829784329065E-3</v>
      </c>
      <c r="D27594" s="89"/>
      <c r="E27594" s="89"/>
      <c r="F27594" s="89">
        <f>Table3[[#This Row],[Yield]]/100*(1+F27593)</f>
        <v>0</v>
      </c>
    </row>
    <row r="27595" spans="1:6" x14ac:dyDescent="0.2">
      <c r="A27595" s="88">
        <v>35250</v>
      </c>
      <c r="B27595" s="89">
        <v>5703.01</v>
      </c>
      <c r="C27595" s="89">
        <f>LN(Table3[[#This Row],[Value]]/B27594)</f>
        <v>0</v>
      </c>
      <c r="D27595" s="89"/>
      <c r="E27595" s="89"/>
      <c r="F27595" s="89">
        <f>Table3[[#This Row],[Yield]]/100*(1+F27594)</f>
        <v>0</v>
      </c>
    </row>
    <row r="27596" spans="1:6" x14ac:dyDescent="0.2">
      <c r="A27596" s="88">
        <v>35251</v>
      </c>
      <c r="B27596" s="89">
        <v>5588.13</v>
      </c>
      <c r="C27596" s="89">
        <f>LN(Table3[[#This Row],[Value]]/B27595)</f>
        <v>-2.0349400374407189E-2</v>
      </c>
      <c r="D27596" s="89"/>
      <c r="E27596" s="89"/>
      <c r="F27596" s="89">
        <f>Table3[[#This Row],[Yield]]/100*(1+F27595)</f>
        <v>0</v>
      </c>
    </row>
    <row r="27597" spans="1:6" x14ac:dyDescent="0.2">
      <c r="A27597" s="88">
        <v>35254</v>
      </c>
      <c r="B27597" s="89">
        <v>5550.82</v>
      </c>
      <c r="C27597" s="89">
        <f>LN(Table3[[#This Row],[Value]]/B27596)</f>
        <v>-6.699040669079572E-3</v>
      </c>
      <c r="D27597" s="89"/>
      <c r="E27597" s="89"/>
      <c r="F27597" s="89">
        <f>Table3[[#This Row],[Yield]]/100*(1+F27596)</f>
        <v>0</v>
      </c>
    </row>
    <row r="27598" spans="1:6" x14ac:dyDescent="0.2">
      <c r="A27598" s="88">
        <v>35255</v>
      </c>
      <c r="B27598" s="89">
        <v>5581.85</v>
      </c>
      <c r="C27598" s="89">
        <f>LN(Table3[[#This Row],[Value]]/B27597)</f>
        <v>5.5745980717451602E-3</v>
      </c>
      <c r="D27598" s="89"/>
      <c r="E27598" s="89"/>
      <c r="F27598" s="89">
        <f>Table3[[#This Row],[Yield]]/100*(1+F27597)</f>
        <v>0</v>
      </c>
    </row>
    <row r="27599" spans="1:6" x14ac:dyDescent="0.2">
      <c r="A27599" s="88">
        <v>35256</v>
      </c>
      <c r="B27599" s="89">
        <v>5603.65</v>
      </c>
      <c r="C27599" s="89">
        <f>LN(Table3[[#This Row],[Value]]/B27598)</f>
        <v>3.8979084711213098E-3</v>
      </c>
      <c r="D27599" s="89"/>
      <c r="E27599" s="89"/>
      <c r="F27599" s="89">
        <f>Table3[[#This Row],[Yield]]/100*(1+F27598)</f>
        <v>0</v>
      </c>
    </row>
    <row r="27600" spans="1:6" x14ac:dyDescent="0.2">
      <c r="A27600" s="88">
        <v>35257</v>
      </c>
      <c r="B27600" s="89">
        <v>5520.53</v>
      </c>
      <c r="C27600" s="89">
        <f>LN(Table3[[#This Row],[Value]]/B27599)</f>
        <v>-1.4944300962672458E-2</v>
      </c>
      <c r="D27600" s="89"/>
      <c r="E27600" s="89"/>
      <c r="F27600" s="89">
        <f>Table3[[#This Row],[Yield]]/100*(1+F27599)</f>
        <v>0</v>
      </c>
    </row>
    <row r="27601" spans="1:6" x14ac:dyDescent="0.2">
      <c r="A27601" s="88">
        <v>35258</v>
      </c>
      <c r="B27601" s="89">
        <v>5510.56</v>
      </c>
      <c r="C27601" s="89">
        <f>LN(Table3[[#This Row],[Value]]/B27600)</f>
        <v>-1.8076187783319841E-3</v>
      </c>
      <c r="D27601" s="89"/>
      <c r="E27601" s="89"/>
      <c r="F27601" s="89">
        <f>Table3[[#This Row],[Yield]]/100*(1+F27600)</f>
        <v>0</v>
      </c>
    </row>
    <row r="27602" spans="1:6" x14ac:dyDescent="0.2">
      <c r="A27602" s="88">
        <v>35261</v>
      </c>
      <c r="B27602" s="89">
        <v>5349.51</v>
      </c>
      <c r="C27602" s="89">
        <f>LN(Table3[[#This Row],[Value]]/B27601)</f>
        <v>-2.9661283465969485E-2</v>
      </c>
      <c r="D27602" s="89"/>
      <c r="E27602" s="89"/>
      <c r="F27602" s="89">
        <f>Table3[[#This Row],[Yield]]/100*(1+F27601)</f>
        <v>0</v>
      </c>
    </row>
    <row r="27603" spans="1:6" x14ac:dyDescent="0.2">
      <c r="A27603" s="88">
        <v>35262</v>
      </c>
      <c r="B27603" s="89">
        <v>5358.75</v>
      </c>
      <c r="C27603" s="89">
        <f>LN(Table3[[#This Row],[Value]]/B27602)</f>
        <v>1.7257710016902489E-3</v>
      </c>
      <c r="D27603" s="89"/>
      <c r="E27603" s="89"/>
      <c r="F27603" s="89">
        <f>Table3[[#This Row],[Yield]]/100*(1+F27602)</f>
        <v>0</v>
      </c>
    </row>
    <row r="27604" spans="1:6" x14ac:dyDescent="0.2">
      <c r="A27604" s="88">
        <v>35263</v>
      </c>
      <c r="B27604" s="89">
        <v>5376.88</v>
      </c>
      <c r="C27604" s="89">
        <f>LN(Table3[[#This Row],[Value]]/B27603)</f>
        <v>3.3775413711649872E-3</v>
      </c>
      <c r="D27604" s="89"/>
      <c r="E27604" s="89"/>
      <c r="F27604" s="89">
        <f>Table3[[#This Row],[Yield]]/100*(1+F27603)</f>
        <v>0</v>
      </c>
    </row>
    <row r="27605" spans="1:6" x14ac:dyDescent="0.2">
      <c r="A27605" s="88">
        <v>35264</v>
      </c>
      <c r="B27605" s="89">
        <v>5464.18</v>
      </c>
      <c r="C27605" s="89">
        <f>LN(Table3[[#This Row],[Value]]/B27604)</f>
        <v>1.6105784323643933E-2</v>
      </c>
      <c r="D27605" s="89"/>
      <c r="E27605" s="89"/>
      <c r="F27605" s="89">
        <f>Table3[[#This Row],[Yield]]/100*(1+F27604)</f>
        <v>0</v>
      </c>
    </row>
    <row r="27606" spans="1:6" x14ac:dyDescent="0.2">
      <c r="A27606" s="88">
        <v>35265</v>
      </c>
      <c r="B27606" s="89">
        <v>5426.82</v>
      </c>
      <c r="C27606" s="89">
        <f>LN(Table3[[#This Row],[Value]]/B27605)</f>
        <v>-6.8607375894986075E-3</v>
      </c>
      <c r="D27606" s="89"/>
      <c r="E27606" s="89"/>
      <c r="F27606" s="89">
        <f>Table3[[#This Row],[Yield]]/100*(1+F27605)</f>
        <v>0</v>
      </c>
    </row>
    <row r="27607" spans="1:6" x14ac:dyDescent="0.2">
      <c r="A27607" s="88">
        <v>35268</v>
      </c>
      <c r="B27607" s="89">
        <v>5390.94</v>
      </c>
      <c r="C27607" s="89">
        <f>LN(Table3[[#This Row],[Value]]/B27606)</f>
        <v>-6.6335602883089827E-3</v>
      </c>
      <c r="D27607" s="89"/>
      <c r="E27607" s="89"/>
      <c r="F27607" s="89">
        <f>Table3[[#This Row],[Yield]]/100*(1+F27606)</f>
        <v>0</v>
      </c>
    </row>
    <row r="27608" spans="1:6" x14ac:dyDescent="0.2">
      <c r="A27608" s="88">
        <v>35269</v>
      </c>
      <c r="B27608" s="89">
        <v>5346.55</v>
      </c>
      <c r="C27608" s="89">
        <f>LN(Table3[[#This Row],[Value]]/B27607)</f>
        <v>-8.2682736637396288E-3</v>
      </c>
      <c r="D27608" s="89"/>
      <c r="E27608" s="89"/>
      <c r="F27608" s="89">
        <f>Table3[[#This Row],[Yield]]/100*(1+F27607)</f>
        <v>0</v>
      </c>
    </row>
    <row r="27609" spans="1:6" x14ac:dyDescent="0.2">
      <c r="A27609" s="88">
        <v>35270</v>
      </c>
      <c r="B27609" s="89">
        <v>5354.68</v>
      </c>
      <c r="C27609" s="89">
        <f>LN(Table3[[#This Row],[Value]]/B27608)</f>
        <v>1.519451794638088E-3</v>
      </c>
      <c r="D27609" s="89"/>
      <c r="E27609" s="89"/>
      <c r="F27609" s="89">
        <f>Table3[[#This Row],[Yield]]/100*(1+F27608)</f>
        <v>0</v>
      </c>
    </row>
    <row r="27610" spans="1:6" x14ac:dyDescent="0.2">
      <c r="A27610" s="88">
        <v>35271</v>
      </c>
      <c r="B27610" s="89">
        <v>5422.01</v>
      </c>
      <c r="C27610" s="89">
        <f>LN(Table3[[#This Row],[Value]]/B27609)</f>
        <v>1.2495650534706087E-2</v>
      </c>
      <c r="D27610" s="89"/>
      <c r="E27610" s="89"/>
      <c r="F27610" s="89">
        <f>Table3[[#This Row],[Yield]]/100*(1+F27609)</f>
        <v>0</v>
      </c>
    </row>
    <row r="27611" spans="1:6" x14ac:dyDescent="0.2">
      <c r="A27611" s="88">
        <v>35272</v>
      </c>
      <c r="B27611" s="89">
        <v>5473.05</v>
      </c>
      <c r="C27611" s="89">
        <f>LN(Table3[[#This Row],[Value]]/B27610)</f>
        <v>9.3694524647488994E-3</v>
      </c>
      <c r="D27611" s="89"/>
      <c r="E27611" s="89"/>
      <c r="F27611" s="89">
        <f>Table3[[#This Row],[Yield]]/100*(1+F27610)</f>
        <v>0</v>
      </c>
    </row>
    <row r="27612" spans="1:6" x14ac:dyDescent="0.2">
      <c r="A27612" s="88">
        <v>35275</v>
      </c>
      <c r="B27612" s="89">
        <v>5434.58</v>
      </c>
      <c r="C27612" s="89">
        <f>LN(Table3[[#This Row],[Value]]/B27611)</f>
        <v>-7.0538071991697359E-3</v>
      </c>
      <c r="D27612" s="89"/>
      <c r="E27612" s="89"/>
      <c r="F27612" s="89">
        <f>Table3[[#This Row],[Yield]]/100*(1+F27611)</f>
        <v>0</v>
      </c>
    </row>
    <row r="27613" spans="1:6" x14ac:dyDescent="0.2">
      <c r="A27613" s="88">
        <v>35276</v>
      </c>
      <c r="B27613" s="89">
        <v>5481.93</v>
      </c>
      <c r="C27613" s="89">
        <f>LN(Table3[[#This Row],[Value]]/B27612)</f>
        <v>8.6749880584480934E-3</v>
      </c>
      <c r="D27613" s="89"/>
      <c r="E27613" s="89"/>
      <c r="F27613" s="89">
        <f>Table3[[#This Row],[Yield]]/100*(1+F27612)</f>
        <v>0</v>
      </c>
    </row>
    <row r="27614" spans="1:6" x14ac:dyDescent="0.2">
      <c r="A27614" s="88">
        <v>35277</v>
      </c>
      <c r="B27614" s="89">
        <v>5528.91</v>
      </c>
      <c r="C27614" s="89">
        <f>LN(Table3[[#This Row],[Value]]/B27613)</f>
        <v>8.5334606787060459E-3</v>
      </c>
      <c r="D27614" s="89"/>
      <c r="E27614" s="89"/>
      <c r="F27614" s="89">
        <f>Table3[[#This Row],[Yield]]/100*(1+F27613)</f>
        <v>0</v>
      </c>
    </row>
    <row r="27615" spans="1:6" x14ac:dyDescent="0.2">
      <c r="A27615" s="88">
        <v>35278</v>
      </c>
      <c r="B27615" s="89">
        <v>5594.75</v>
      </c>
      <c r="C27615" s="89">
        <f>LN(Table3[[#This Row],[Value]]/B27614)</f>
        <v>1.1837968597738011E-2</v>
      </c>
      <c r="D27615" s="89"/>
      <c r="E27615" s="89"/>
      <c r="F27615" s="89">
        <f>Table3[[#This Row],[Yield]]/100*(1+F27614)</f>
        <v>0</v>
      </c>
    </row>
    <row r="27616" spans="1:6" x14ac:dyDescent="0.2">
      <c r="A27616" s="88">
        <v>35279</v>
      </c>
      <c r="B27616" s="89">
        <v>5679.83</v>
      </c>
      <c r="C27616" s="89">
        <f>LN(Table3[[#This Row],[Value]]/B27615)</f>
        <v>1.5092644694569397E-2</v>
      </c>
      <c r="D27616" s="89"/>
      <c r="E27616" s="89"/>
      <c r="F27616" s="89">
        <f>Table3[[#This Row],[Yield]]/100*(1+F27615)</f>
        <v>0</v>
      </c>
    </row>
    <row r="27617" spans="1:6" x14ac:dyDescent="0.2">
      <c r="A27617" s="88">
        <v>35282</v>
      </c>
      <c r="B27617" s="89">
        <v>5674.28</v>
      </c>
      <c r="C27617" s="89">
        <f>LN(Table3[[#This Row],[Value]]/B27616)</f>
        <v>-9.7761963589045845E-4</v>
      </c>
      <c r="D27617" s="89"/>
      <c r="E27617" s="89"/>
      <c r="F27617" s="89">
        <f>Table3[[#This Row],[Yield]]/100*(1+F27616)</f>
        <v>0</v>
      </c>
    </row>
    <row r="27618" spans="1:6" x14ac:dyDescent="0.2">
      <c r="A27618" s="88">
        <v>35283</v>
      </c>
      <c r="B27618" s="89">
        <v>5696.1</v>
      </c>
      <c r="C27618" s="89">
        <f>LN(Table3[[#This Row],[Value]]/B27617)</f>
        <v>3.8380470635360573E-3</v>
      </c>
      <c r="D27618" s="89"/>
      <c r="E27618" s="89"/>
      <c r="F27618" s="89">
        <f>Table3[[#This Row],[Yield]]/100*(1+F27617)</f>
        <v>0</v>
      </c>
    </row>
    <row r="27619" spans="1:6" x14ac:dyDescent="0.2">
      <c r="A27619" s="88">
        <v>35284</v>
      </c>
      <c r="B27619" s="89">
        <v>5718.67</v>
      </c>
      <c r="C27619" s="89">
        <f>LN(Table3[[#This Row],[Value]]/B27618)</f>
        <v>3.9545307374662282E-3</v>
      </c>
      <c r="D27619" s="89"/>
      <c r="E27619" s="89"/>
      <c r="F27619" s="89">
        <f>Table3[[#This Row],[Yield]]/100*(1+F27618)</f>
        <v>0</v>
      </c>
    </row>
    <row r="27620" spans="1:6" x14ac:dyDescent="0.2">
      <c r="A27620" s="88">
        <v>35285</v>
      </c>
      <c r="B27620" s="89">
        <v>5713.49</v>
      </c>
      <c r="C27620" s="89">
        <f>LN(Table3[[#This Row],[Value]]/B27619)</f>
        <v>-9.0621551036660904E-4</v>
      </c>
      <c r="D27620" s="89"/>
      <c r="E27620" s="89"/>
      <c r="F27620" s="89">
        <f>Table3[[#This Row],[Yield]]/100*(1+F27619)</f>
        <v>0</v>
      </c>
    </row>
    <row r="27621" spans="1:6" x14ac:dyDescent="0.2">
      <c r="A27621" s="88">
        <v>35286</v>
      </c>
      <c r="B27621" s="89">
        <v>5681.31</v>
      </c>
      <c r="C27621" s="89">
        <f>LN(Table3[[#This Row],[Value]]/B27620)</f>
        <v>-5.6482054184515268E-3</v>
      </c>
      <c r="D27621" s="89"/>
      <c r="E27621" s="89"/>
      <c r="F27621" s="89">
        <f>Table3[[#This Row],[Yield]]/100*(1+F27620)</f>
        <v>0</v>
      </c>
    </row>
    <row r="27622" spans="1:6" x14ac:dyDescent="0.2">
      <c r="A27622" s="88">
        <v>35289</v>
      </c>
      <c r="B27622" s="89">
        <v>5704.98</v>
      </c>
      <c r="C27622" s="89">
        <f>LN(Table3[[#This Row],[Value]]/B27621)</f>
        <v>4.1576376671465728E-3</v>
      </c>
      <c r="D27622" s="89"/>
      <c r="E27622" s="89"/>
      <c r="F27622" s="89">
        <f>Table3[[#This Row],[Yield]]/100*(1+F27621)</f>
        <v>0</v>
      </c>
    </row>
    <row r="27623" spans="1:6" x14ac:dyDescent="0.2">
      <c r="A27623" s="88">
        <v>35290</v>
      </c>
      <c r="B27623" s="89">
        <v>5647.28</v>
      </c>
      <c r="C27623" s="89">
        <f>LN(Table3[[#This Row],[Value]]/B27622)</f>
        <v>-1.0165464299843713E-2</v>
      </c>
      <c r="D27623" s="89"/>
      <c r="E27623" s="89"/>
      <c r="F27623" s="89">
        <f>Table3[[#This Row],[Yield]]/100*(1+F27622)</f>
        <v>0</v>
      </c>
    </row>
    <row r="27624" spans="1:6" x14ac:dyDescent="0.2">
      <c r="A27624" s="88">
        <v>35291</v>
      </c>
      <c r="B27624" s="89">
        <v>5666.88</v>
      </c>
      <c r="C27624" s="89">
        <f>LN(Table3[[#This Row],[Value]]/B27623)</f>
        <v>3.4646884270042051E-3</v>
      </c>
      <c r="D27624" s="89"/>
      <c r="E27624" s="89"/>
      <c r="F27624" s="89">
        <f>Table3[[#This Row],[Yield]]/100*(1+F27623)</f>
        <v>0</v>
      </c>
    </row>
    <row r="27625" spans="1:6" x14ac:dyDescent="0.2">
      <c r="A27625" s="88">
        <v>35292</v>
      </c>
      <c r="B27625" s="89">
        <v>5665.77</v>
      </c>
      <c r="C27625" s="89">
        <f>LN(Table3[[#This Row],[Value]]/B27624)</f>
        <v>-1.95894164833307E-4</v>
      </c>
      <c r="D27625" s="89"/>
      <c r="E27625" s="89"/>
      <c r="F27625" s="89">
        <f>Table3[[#This Row],[Yield]]/100*(1+F27624)</f>
        <v>0</v>
      </c>
    </row>
    <row r="27626" spans="1:6" x14ac:dyDescent="0.2">
      <c r="A27626" s="88">
        <v>35293</v>
      </c>
      <c r="B27626" s="89">
        <v>5689.45</v>
      </c>
      <c r="C27626" s="89">
        <f>LN(Table3[[#This Row],[Value]]/B27625)</f>
        <v>4.1707750843828625E-3</v>
      </c>
      <c r="D27626" s="89"/>
      <c r="E27626" s="89"/>
      <c r="F27626" s="89">
        <f>Table3[[#This Row],[Yield]]/100*(1+F27625)</f>
        <v>0</v>
      </c>
    </row>
    <row r="27627" spans="1:6" x14ac:dyDescent="0.2">
      <c r="A27627" s="88">
        <v>35296</v>
      </c>
      <c r="B27627" s="89">
        <v>5699.43</v>
      </c>
      <c r="C27627" s="89">
        <f>LN(Table3[[#This Row],[Value]]/B27626)</f>
        <v>1.752587182324577E-3</v>
      </c>
      <c r="D27627" s="89"/>
      <c r="E27627" s="89"/>
      <c r="F27627" s="89">
        <f>Table3[[#This Row],[Yield]]/100*(1+F27626)</f>
        <v>0</v>
      </c>
    </row>
    <row r="27628" spans="1:6" x14ac:dyDescent="0.2">
      <c r="A27628" s="88">
        <v>35297</v>
      </c>
      <c r="B27628" s="89">
        <v>5721.26</v>
      </c>
      <c r="C27628" s="89">
        <f>LN(Table3[[#This Row],[Value]]/B27627)</f>
        <v>3.8228910137998169E-3</v>
      </c>
      <c r="D27628" s="89"/>
      <c r="E27628" s="89"/>
      <c r="F27628" s="89">
        <f>Table3[[#This Row],[Yield]]/100*(1+F27627)</f>
        <v>0</v>
      </c>
    </row>
    <row r="27629" spans="1:6" x14ac:dyDescent="0.2">
      <c r="A27629" s="88">
        <v>35298</v>
      </c>
      <c r="B27629" s="89">
        <v>5689.82</v>
      </c>
      <c r="C27629" s="89">
        <f>LN(Table3[[#This Row],[Value]]/B27628)</f>
        <v>-5.5104476625083458E-3</v>
      </c>
      <c r="D27629" s="89"/>
      <c r="E27629" s="89"/>
      <c r="F27629" s="89">
        <f>Table3[[#This Row],[Yield]]/100*(1+F27628)</f>
        <v>0</v>
      </c>
    </row>
    <row r="27630" spans="1:6" x14ac:dyDescent="0.2">
      <c r="A27630" s="88">
        <v>35299</v>
      </c>
      <c r="B27630" s="89">
        <v>5733.46</v>
      </c>
      <c r="C27630" s="89">
        <f>LN(Table3[[#This Row],[Value]]/B27629)</f>
        <v>7.6405747390434851E-3</v>
      </c>
      <c r="D27630" s="89"/>
      <c r="E27630" s="89"/>
      <c r="F27630" s="89">
        <f>Table3[[#This Row],[Yield]]/100*(1+F27629)</f>
        <v>0</v>
      </c>
    </row>
    <row r="27631" spans="1:6" x14ac:dyDescent="0.2">
      <c r="A27631" s="88">
        <v>35300</v>
      </c>
      <c r="B27631" s="89">
        <v>5722.74</v>
      </c>
      <c r="C27631" s="89">
        <f>LN(Table3[[#This Row],[Value]]/B27630)</f>
        <v>-1.8714762537021851E-3</v>
      </c>
      <c r="D27631" s="89"/>
      <c r="E27631" s="89"/>
      <c r="F27631" s="89">
        <f>Table3[[#This Row],[Yield]]/100*(1+F27630)</f>
        <v>0</v>
      </c>
    </row>
    <row r="27632" spans="1:6" x14ac:dyDescent="0.2">
      <c r="A27632" s="88">
        <v>35303</v>
      </c>
      <c r="B27632" s="89">
        <v>5693.88</v>
      </c>
      <c r="C27632" s="89">
        <f>LN(Table3[[#This Row],[Value]]/B27631)</f>
        <v>-5.0557978586306309E-3</v>
      </c>
      <c r="D27632" s="89"/>
      <c r="E27632" s="89"/>
      <c r="F27632" s="89">
        <f>Table3[[#This Row],[Yield]]/100*(1+F27631)</f>
        <v>0</v>
      </c>
    </row>
    <row r="27633" spans="1:6" x14ac:dyDescent="0.2">
      <c r="A27633" s="88">
        <v>35304</v>
      </c>
      <c r="B27633" s="89">
        <v>5711.27</v>
      </c>
      <c r="C27633" s="89">
        <f>LN(Table3[[#This Row],[Value]]/B27632)</f>
        <v>3.0495019314026092E-3</v>
      </c>
      <c r="D27633" s="89"/>
      <c r="E27633" s="89"/>
      <c r="F27633" s="89">
        <f>Table3[[#This Row],[Yield]]/100*(1+F27632)</f>
        <v>0</v>
      </c>
    </row>
    <row r="27634" spans="1:6" x14ac:dyDescent="0.2">
      <c r="A27634" s="88">
        <v>35305</v>
      </c>
      <c r="B27634" s="89">
        <v>5712.38</v>
      </c>
      <c r="C27634" s="89">
        <f>LN(Table3[[#This Row],[Value]]/B27633)</f>
        <v>1.9433368555453923E-4</v>
      </c>
      <c r="D27634" s="89"/>
      <c r="E27634" s="89"/>
      <c r="F27634" s="89">
        <f>Table3[[#This Row],[Yield]]/100*(1+F27633)</f>
        <v>0</v>
      </c>
    </row>
    <row r="27635" spans="1:6" x14ac:dyDescent="0.2">
      <c r="A27635" s="88">
        <v>35306</v>
      </c>
      <c r="B27635" s="89">
        <v>5647.65</v>
      </c>
      <c r="C27635" s="89">
        <f>LN(Table3[[#This Row],[Value]]/B27634)</f>
        <v>-1.139622000286458E-2</v>
      </c>
      <c r="D27635" s="89"/>
      <c r="E27635" s="89"/>
      <c r="F27635" s="89">
        <f>Table3[[#This Row],[Yield]]/100*(1+F27634)</f>
        <v>0</v>
      </c>
    </row>
    <row r="27636" spans="1:6" x14ac:dyDescent="0.2">
      <c r="A27636" s="88">
        <v>35307</v>
      </c>
      <c r="B27636" s="89">
        <v>5616.2</v>
      </c>
      <c r="C27636" s="89">
        <f>LN(Table3[[#This Row],[Value]]/B27635)</f>
        <v>-5.5842508072549563E-3</v>
      </c>
      <c r="D27636" s="89"/>
      <c r="E27636" s="89"/>
      <c r="F27636" s="89">
        <f>Table3[[#This Row],[Yield]]/100*(1+F27635)</f>
        <v>0</v>
      </c>
    </row>
    <row r="27637" spans="1:6" x14ac:dyDescent="0.2">
      <c r="A27637" s="88">
        <v>35310</v>
      </c>
      <c r="B27637" s="89">
        <v>5616.2</v>
      </c>
      <c r="C27637" s="89">
        <f>LN(Table3[[#This Row],[Value]]/B27636)</f>
        <v>0</v>
      </c>
      <c r="D27637" s="89"/>
      <c r="E27637" s="89"/>
      <c r="F27637" s="89">
        <f>Table3[[#This Row],[Yield]]/100*(1+F27636)</f>
        <v>0</v>
      </c>
    </row>
    <row r="27638" spans="1:6" x14ac:dyDescent="0.2">
      <c r="A27638" s="88">
        <v>35311</v>
      </c>
      <c r="B27638" s="89">
        <v>5648.39</v>
      </c>
      <c r="C27638" s="89">
        <f>LN(Table3[[#This Row],[Value]]/B27637)</f>
        <v>5.7152701735212735E-3</v>
      </c>
      <c r="D27638" s="89"/>
      <c r="E27638" s="89"/>
      <c r="F27638" s="89">
        <f>Table3[[#This Row],[Yield]]/100*(1+F27637)</f>
        <v>0</v>
      </c>
    </row>
    <row r="27639" spans="1:6" x14ac:dyDescent="0.2">
      <c r="A27639" s="88">
        <v>35312</v>
      </c>
      <c r="B27639" s="89">
        <v>5656.89</v>
      </c>
      <c r="C27639" s="89">
        <f>LN(Table3[[#This Row],[Value]]/B27638)</f>
        <v>1.5037224379529362E-3</v>
      </c>
      <c r="D27639" s="89"/>
      <c r="E27639" s="89"/>
      <c r="F27639" s="89">
        <f>Table3[[#This Row],[Yield]]/100*(1+F27638)</f>
        <v>0</v>
      </c>
    </row>
    <row r="27640" spans="1:6" x14ac:dyDescent="0.2">
      <c r="A27640" s="88">
        <v>35313</v>
      </c>
      <c r="B27640" s="89">
        <v>5606.96</v>
      </c>
      <c r="C27640" s="89">
        <f>LN(Table3[[#This Row],[Value]]/B27639)</f>
        <v>-8.8655880601147385E-3</v>
      </c>
      <c r="D27640" s="89"/>
      <c r="E27640" s="89"/>
      <c r="F27640" s="89">
        <f>Table3[[#This Row],[Yield]]/100*(1+F27639)</f>
        <v>0</v>
      </c>
    </row>
    <row r="27641" spans="1:6" x14ac:dyDescent="0.2">
      <c r="A27641" s="88">
        <v>35314</v>
      </c>
      <c r="B27641" s="89">
        <v>5659.85</v>
      </c>
      <c r="C27641" s="89">
        <f>LN(Table3[[#This Row],[Value]]/B27640)</f>
        <v>9.3887069207585338E-3</v>
      </c>
      <c r="D27641" s="89"/>
      <c r="E27641" s="89"/>
      <c r="F27641" s="89">
        <f>Table3[[#This Row],[Yield]]/100*(1+F27640)</f>
        <v>0</v>
      </c>
    </row>
    <row r="27642" spans="1:6" x14ac:dyDescent="0.2">
      <c r="A27642" s="88">
        <v>35317</v>
      </c>
      <c r="B27642" s="89">
        <v>5733.83</v>
      </c>
      <c r="C27642" s="89">
        <f>LN(Table3[[#This Row],[Value]]/B27641)</f>
        <v>1.2986329209164855E-2</v>
      </c>
      <c r="D27642" s="89"/>
      <c r="E27642" s="89"/>
      <c r="F27642" s="89">
        <f>Table3[[#This Row],[Yield]]/100*(1+F27641)</f>
        <v>0</v>
      </c>
    </row>
    <row r="27643" spans="1:6" x14ac:dyDescent="0.2">
      <c r="A27643" s="88">
        <v>35318</v>
      </c>
      <c r="B27643" s="89">
        <v>5727.18</v>
      </c>
      <c r="C27643" s="89">
        <f>LN(Table3[[#This Row],[Value]]/B27642)</f>
        <v>-1.1604563203894335E-3</v>
      </c>
      <c r="D27643" s="89"/>
      <c r="E27643" s="89"/>
      <c r="F27643" s="89">
        <f>Table3[[#This Row],[Yield]]/100*(1+F27642)</f>
        <v>0</v>
      </c>
    </row>
    <row r="27644" spans="1:6" x14ac:dyDescent="0.2">
      <c r="A27644" s="88">
        <v>35319</v>
      </c>
      <c r="B27644" s="89">
        <v>5754.92</v>
      </c>
      <c r="C27644" s="89">
        <f>LN(Table3[[#This Row],[Value]]/B27643)</f>
        <v>4.831878135631548E-3</v>
      </c>
      <c r="D27644" s="89"/>
      <c r="E27644" s="89"/>
      <c r="F27644" s="89">
        <f>Table3[[#This Row],[Yield]]/100*(1+F27643)</f>
        <v>0</v>
      </c>
    </row>
    <row r="27645" spans="1:6" x14ac:dyDescent="0.2">
      <c r="A27645" s="88">
        <v>35320</v>
      </c>
      <c r="B27645" s="89">
        <v>5771.93</v>
      </c>
      <c r="C27645" s="89">
        <f>LN(Table3[[#This Row],[Value]]/B27644)</f>
        <v>2.9513722044219697E-3</v>
      </c>
      <c r="D27645" s="89"/>
      <c r="E27645" s="89"/>
      <c r="F27645" s="89">
        <f>Table3[[#This Row],[Yield]]/100*(1+F27644)</f>
        <v>0</v>
      </c>
    </row>
    <row r="27646" spans="1:6" x14ac:dyDescent="0.2">
      <c r="A27646" s="88">
        <v>35321</v>
      </c>
      <c r="B27646" s="89">
        <v>5838.52</v>
      </c>
      <c r="C27646" s="89">
        <f>LN(Table3[[#This Row],[Value]]/B27645)</f>
        <v>1.1470826739188448E-2</v>
      </c>
      <c r="D27646" s="89"/>
      <c r="E27646" s="89"/>
      <c r="F27646" s="89">
        <f>Table3[[#This Row],[Yield]]/100*(1+F27645)</f>
        <v>0</v>
      </c>
    </row>
    <row r="27647" spans="1:6" x14ac:dyDescent="0.2">
      <c r="A27647" s="88">
        <v>35324</v>
      </c>
      <c r="B27647" s="89">
        <v>5889.19</v>
      </c>
      <c r="C27647" s="89">
        <f>LN(Table3[[#This Row],[Value]]/B27646)</f>
        <v>8.6411269190274902E-3</v>
      </c>
      <c r="D27647" s="89"/>
      <c r="E27647" s="89"/>
      <c r="F27647" s="89">
        <f>Table3[[#This Row],[Yield]]/100*(1+F27646)</f>
        <v>0</v>
      </c>
    </row>
    <row r="27648" spans="1:6" x14ac:dyDescent="0.2">
      <c r="A27648" s="88">
        <v>35325</v>
      </c>
      <c r="B27648" s="89">
        <v>5888.82</v>
      </c>
      <c r="C27648" s="89">
        <f>LN(Table3[[#This Row],[Value]]/B27647)</f>
        <v>-6.2828949902658744E-5</v>
      </c>
      <c r="D27648" s="89"/>
      <c r="E27648" s="89"/>
      <c r="F27648" s="89">
        <f>Table3[[#This Row],[Yield]]/100*(1+F27647)</f>
        <v>0</v>
      </c>
    </row>
    <row r="27649" spans="1:6" x14ac:dyDescent="0.2">
      <c r="A27649" s="88">
        <v>35326</v>
      </c>
      <c r="B27649" s="89">
        <v>5877.35</v>
      </c>
      <c r="C27649" s="89">
        <f>LN(Table3[[#This Row],[Value]]/B27648)</f>
        <v>-1.949657982721769E-3</v>
      </c>
      <c r="D27649" s="89"/>
      <c r="E27649" s="89"/>
      <c r="F27649" s="89">
        <f>Table3[[#This Row],[Yield]]/100*(1+F27648)</f>
        <v>0</v>
      </c>
    </row>
    <row r="27650" spans="1:6" x14ac:dyDescent="0.2">
      <c r="A27650" s="88">
        <v>35327</v>
      </c>
      <c r="B27650" s="89">
        <v>5867.74</v>
      </c>
      <c r="C27650" s="89">
        <f>LN(Table3[[#This Row],[Value]]/B27649)</f>
        <v>-1.6364288642405688E-3</v>
      </c>
      <c r="D27650" s="89"/>
      <c r="E27650" s="89"/>
      <c r="F27650" s="89">
        <f>Table3[[#This Row],[Yield]]/100*(1+F27649)</f>
        <v>0</v>
      </c>
    </row>
    <row r="27651" spans="1:6" x14ac:dyDescent="0.2">
      <c r="A27651" s="88">
        <v>35328</v>
      </c>
      <c r="B27651" s="89">
        <v>5888.45</v>
      </c>
      <c r="C27651" s="89">
        <f>LN(Table3[[#This Row],[Value]]/B27650)</f>
        <v>3.5232539493346383E-3</v>
      </c>
      <c r="D27651" s="89"/>
      <c r="E27651" s="89"/>
      <c r="F27651" s="89">
        <f>Table3[[#This Row],[Yield]]/100*(1+F27650)</f>
        <v>0</v>
      </c>
    </row>
    <row r="27652" spans="1:6" x14ac:dyDescent="0.2">
      <c r="A27652" s="88">
        <v>35331</v>
      </c>
      <c r="B27652" s="89">
        <v>5894.74</v>
      </c>
      <c r="C27652" s="89">
        <f>LN(Table3[[#This Row],[Value]]/B27651)</f>
        <v>1.0676227061525015E-3</v>
      </c>
      <c r="D27652" s="89"/>
      <c r="E27652" s="89"/>
      <c r="F27652" s="89">
        <f>Table3[[#This Row],[Yield]]/100*(1+F27651)</f>
        <v>0</v>
      </c>
    </row>
    <row r="27653" spans="1:6" x14ac:dyDescent="0.2">
      <c r="A27653" s="88">
        <v>35332</v>
      </c>
      <c r="B27653" s="89">
        <v>5874.03</v>
      </c>
      <c r="C27653" s="89">
        <f>LN(Table3[[#This Row],[Value]]/B27652)</f>
        <v>-3.5194878271116487E-3</v>
      </c>
      <c r="D27653" s="89"/>
      <c r="E27653" s="89"/>
      <c r="F27653" s="89">
        <f>Table3[[#This Row],[Yield]]/100*(1+F27652)</f>
        <v>0</v>
      </c>
    </row>
    <row r="27654" spans="1:6" x14ac:dyDescent="0.2">
      <c r="A27654" s="88">
        <v>35333</v>
      </c>
      <c r="B27654" s="89">
        <v>5877.35</v>
      </c>
      <c r="C27654" s="89">
        <f>LN(Table3[[#This Row],[Value]]/B27653)</f>
        <v>5.6504003586511518E-4</v>
      </c>
      <c r="D27654" s="89"/>
      <c r="E27654" s="89"/>
      <c r="F27654" s="89">
        <f>Table3[[#This Row],[Yield]]/100*(1+F27653)</f>
        <v>0</v>
      </c>
    </row>
    <row r="27655" spans="1:6" x14ac:dyDescent="0.2">
      <c r="A27655" s="88">
        <v>35334</v>
      </c>
      <c r="B27655" s="89">
        <v>5868.85</v>
      </c>
      <c r="C27655" s="89">
        <f>LN(Table3[[#This Row],[Value]]/B27654)</f>
        <v>-1.4472768186617451E-3</v>
      </c>
      <c r="D27655" s="89"/>
      <c r="E27655" s="89"/>
      <c r="F27655" s="89">
        <f>Table3[[#This Row],[Yield]]/100*(1+F27654)</f>
        <v>0</v>
      </c>
    </row>
    <row r="27656" spans="1:6" x14ac:dyDescent="0.2">
      <c r="A27656" s="88">
        <v>35335</v>
      </c>
      <c r="B27656" s="89">
        <v>5872.92</v>
      </c>
      <c r="C27656" s="89">
        <f>LN(Table3[[#This Row],[Value]]/B27655)</f>
        <v>6.9325155628195494E-4</v>
      </c>
      <c r="D27656" s="89"/>
      <c r="E27656" s="89"/>
      <c r="F27656" s="89">
        <f>Table3[[#This Row],[Yield]]/100*(1+F27655)</f>
        <v>0</v>
      </c>
    </row>
    <row r="27657" spans="1:6" x14ac:dyDescent="0.2">
      <c r="A27657" s="88">
        <v>35338</v>
      </c>
      <c r="B27657" s="89">
        <v>5882.16</v>
      </c>
      <c r="C27657" s="89">
        <f>LN(Table3[[#This Row],[Value]]/B27656)</f>
        <v>1.5720866047735013E-3</v>
      </c>
      <c r="D27657" s="89"/>
      <c r="E27657" s="89"/>
      <c r="F27657" s="89">
        <f>Table3[[#This Row],[Yield]]/100*(1+F27656)</f>
        <v>0</v>
      </c>
    </row>
    <row r="27658" spans="1:6" x14ac:dyDescent="0.2">
      <c r="A27658" s="88">
        <v>35339</v>
      </c>
      <c r="B27658" s="89">
        <v>5904.9</v>
      </c>
      <c r="C27658" s="89">
        <f>LN(Table3[[#This Row],[Value]]/B27657)</f>
        <v>3.8584733109705903E-3</v>
      </c>
      <c r="D27658" s="89"/>
      <c r="E27658" s="89"/>
      <c r="F27658" s="89">
        <f>Table3[[#This Row],[Yield]]/100*(1+F27657)</f>
        <v>0</v>
      </c>
    </row>
    <row r="27659" spans="1:6" x14ac:dyDescent="0.2">
      <c r="A27659" s="88">
        <v>35340</v>
      </c>
      <c r="B27659" s="89">
        <v>5933.97</v>
      </c>
      <c r="C27659" s="89">
        <f>LN(Table3[[#This Row],[Value]]/B27658)</f>
        <v>4.9109515392074124E-3</v>
      </c>
      <c r="D27659" s="89"/>
      <c r="E27659" s="89"/>
      <c r="F27659" s="89">
        <f>Table3[[#This Row],[Yield]]/100*(1+F27658)</f>
        <v>0</v>
      </c>
    </row>
    <row r="27660" spans="1:6" x14ac:dyDescent="0.2">
      <c r="A27660" s="88">
        <v>35341</v>
      </c>
      <c r="B27660" s="89">
        <v>5932.85</v>
      </c>
      <c r="C27660" s="89">
        <f>LN(Table3[[#This Row],[Value]]/B27659)</f>
        <v>-1.8876160644978426E-4</v>
      </c>
      <c r="D27660" s="89"/>
      <c r="E27660" s="89"/>
      <c r="F27660" s="89">
        <f>Table3[[#This Row],[Yield]]/100*(1+F27659)</f>
        <v>0</v>
      </c>
    </row>
    <row r="27661" spans="1:6" x14ac:dyDescent="0.2">
      <c r="A27661" s="88">
        <v>35342</v>
      </c>
      <c r="B27661" s="89">
        <v>5992.85</v>
      </c>
      <c r="C27661" s="89">
        <f>LN(Table3[[#This Row],[Value]]/B27660)</f>
        <v>1.0062387324406806E-2</v>
      </c>
      <c r="D27661" s="89"/>
      <c r="E27661" s="89"/>
      <c r="F27661" s="89">
        <f>Table3[[#This Row],[Yield]]/100*(1+F27660)</f>
        <v>0</v>
      </c>
    </row>
    <row r="27662" spans="1:6" x14ac:dyDescent="0.2">
      <c r="A27662" s="88">
        <v>35345</v>
      </c>
      <c r="B27662" s="89">
        <v>5979.81</v>
      </c>
      <c r="C27662" s="89">
        <f>LN(Table3[[#This Row],[Value]]/B27661)</f>
        <v>-2.1782970795477365E-3</v>
      </c>
      <c r="D27662" s="89"/>
      <c r="E27662" s="89"/>
      <c r="F27662" s="89">
        <f>Table3[[#This Row],[Yield]]/100*(1+F27661)</f>
        <v>0</v>
      </c>
    </row>
    <row r="27663" spans="1:6" x14ac:dyDescent="0.2">
      <c r="A27663" s="88">
        <v>35346</v>
      </c>
      <c r="B27663" s="89">
        <v>5966.76</v>
      </c>
      <c r="C27663" s="89">
        <f>LN(Table3[[#This Row],[Value]]/B27662)</f>
        <v>-2.1847283681724452E-3</v>
      </c>
      <c r="D27663" s="89"/>
      <c r="E27663" s="89"/>
      <c r="F27663" s="89">
        <f>Table3[[#This Row],[Yield]]/100*(1+F27662)</f>
        <v>0</v>
      </c>
    </row>
    <row r="27664" spans="1:6" x14ac:dyDescent="0.2">
      <c r="A27664" s="88">
        <v>35347</v>
      </c>
      <c r="B27664" s="89">
        <v>5930.61</v>
      </c>
      <c r="C27664" s="89">
        <f>LN(Table3[[#This Row],[Value]]/B27663)</f>
        <v>-6.0769920160591564E-3</v>
      </c>
      <c r="D27664" s="89"/>
      <c r="E27664" s="89"/>
      <c r="F27664" s="89">
        <f>Table3[[#This Row],[Yield]]/100*(1+F27663)</f>
        <v>0</v>
      </c>
    </row>
    <row r="27665" spans="1:6" x14ac:dyDescent="0.2">
      <c r="A27665" s="88">
        <v>35348</v>
      </c>
      <c r="B27665" s="89">
        <v>5921.67</v>
      </c>
      <c r="C27665" s="89">
        <f>LN(Table3[[#This Row],[Value]]/B27664)</f>
        <v>-1.5085707889891335E-3</v>
      </c>
      <c r="D27665" s="89"/>
      <c r="E27665" s="89"/>
      <c r="F27665" s="89">
        <f>Table3[[#This Row],[Yield]]/100*(1+F27664)</f>
        <v>0</v>
      </c>
    </row>
    <row r="27666" spans="1:6" x14ac:dyDescent="0.2">
      <c r="A27666" s="88">
        <v>35349</v>
      </c>
      <c r="B27666" s="89">
        <v>5969.37</v>
      </c>
      <c r="C27666" s="89">
        <f>LN(Table3[[#This Row],[Value]]/B27665)</f>
        <v>8.0228904885769146E-3</v>
      </c>
      <c r="D27666" s="89"/>
      <c r="E27666" s="89"/>
      <c r="F27666" s="89">
        <f>Table3[[#This Row],[Yield]]/100*(1+F27665)</f>
        <v>0</v>
      </c>
    </row>
    <row r="27667" spans="1:6" x14ac:dyDescent="0.2">
      <c r="A27667" s="88">
        <v>35352</v>
      </c>
      <c r="B27667" s="89">
        <v>6010</v>
      </c>
      <c r="C27667" s="89">
        <f>LN(Table3[[#This Row],[Value]]/B27666)</f>
        <v>6.7833543492294155E-3</v>
      </c>
      <c r="D27667" s="89"/>
      <c r="E27667" s="89"/>
      <c r="F27667" s="89">
        <f>Table3[[#This Row],[Yield]]/100*(1+F27666)</f>
        <v>0</v>
      </c>
    </row>
    <row r="27668" spans="1:6" x14ac:dyDescent="0.2">
      <c r="A27668" s="88">
        <v>35353</v>
      </c>
      <c r="B27668" s="89">
        <v>6004.78</v>
      </c>
      <c r="C27668" s="89">
        <f>LN(Table3[[#This Row],[Value]]/B27667)</f>
        <v>-8.6892982284187867E-4</v>
      </c>
      <c r="D27668" s="89"/>
      <c r="E27668" s="89"/>
      <c r="F27668" s="89">
        <f>Table3[[#This Row],[Yield]]/100*(1+F27667)</f>
        <v>0</v>
      </c>
    </row>
    <row r="27669" spans="1:6" x14ac:dyDescent="0.2">
      <c r="A27669" s="88">
        <v>35354</v>
      </c>
      <c r="B27669" s="89">
        <v>6020.8</v>
      </c>
      <c r="C27669" s="89">
        <f>LN(Table3[[#This Row],[Value]]/B27668)</f>
        <v>2.6643221327613837E-3</v>
      </c>
      <c r="D27669" s="89"/>
      <c r="E27669" s="89"/>
      <c r="F27669" s="89">
        <f>Table3[[#This Row],[Yield]]/100*(1+F27668)</f>
        <v>0</v>
      </c>
    </row>
    <row r="27670" spans="1:6" x14ac:dyDescent="0.2">
      <c r="A27670" s="88">
        <v>35355</v>
      </c>
      <c r="B27670" s="89">
        <v>6059.19</v>
      </c>
      <c r="C27670" s="89">
        <f>LN(Table3[[#This Row],[Value]]/B27669)</f>
        <v>6.3559869241067825E-3</v>
      </c>
      <c r="D27670" s="89"/>
      <c r="E27670" s="89"/>
      <c r="F27670" s="89">
        <f>Table3[[#This Row],[Yield]]/100*(1+F27669)</f>
        <v>0</v>
      </c>
    </row>
    <row r="27671" spans="1:6" x14ac:dyDescent="0.2">
      <c r="A27671" s="88">
        <v>35356</v>
      </c>
      <c r="B27671" s="89">
        <v>6094.22</v>
      </c>
      <c r="C27671" s="89">
        <f>LN(Table3[[#This Row],[Value]]/B27670)</f>
        <v>5.7646532137788226E-3</v>
      </c>
      <c r="D27671" s="89"/>
      <c r="E27671" s="89"/>
      <c r="F27671" s="89">
        <f>Table3[[#This Row],[Yield]]/100*(1+F27670)</f>
        <v>0</v>
      </c>
    </row>
    <row r="27672" spans="1:6" x14ac:dyDescent="0.2">
      <c r="A27672" s="88">
        <v>35359</v>
      </c>
      <c r="B27672" s="89">
        <v>6090.87</v>
      </c>
      <c r="C27672" s="89">
        <f>LN(Table3[[#This Row],[Value]]/B27671)</f>
        <v>-5.4985233336859985E-4</v>
      </c>
      <c r="D27672" s="89"/>
      <c r="E27672" s="89"/>
      <c r="F27672" s="89">
        <f>Table3[[#This Row],[Yield]]/100*(1+F27671)</f>
        <v>0</v>
      </c>
    </row>
    <row r="27673" spans="1:6" x14ac:dyDescent="0.2">
      <c r="A27673" s="88">
        <v>35360</v>
      </c>
      <c r="B27673" s="89">
        <v>6061.8</v>
      </c>
      <c r="C27673" s="89">
        <f>LN(Table3[[#This Row],[Value]]/B27672)</f>
        <v>-4.7841429819483437E-3</v>
      </c>
      <c r="D27673" s="89"/>
      <c r="E27673" s="89"/>
      <c r="F27673" s="89">
        <f>Table3[[#This Row],[Yield]]/100*(1+F27672)</f>
        <v>0</v>
      </c>
    </row>
    <row r="27674" spans="1:6" x14ac:dyDescent="0.2">
      <c r="A27674" s="88">
        <v>35361</v>
      </c>
      <c r="B27674" s="89">
        <v>6036.46</v>
      </c>
      <c r="C27674" s="89">
        <f>LN(Table3[[#This Row],[Value]]/B27673)</f>
        <v>-4.1890382675861659E-3</v>
      </c>
      <c r="D27674" s="89"/>
      <c r="E27674" s="89"/>
      <c r="F27674" s="89">
        <f>Table3[[#This Row],[Yield]]/100*(1+F27673)</f>
        <v>0</v>
      </c>
    </row>
    <row r="27675" spans="1:6" x14ac:dyDescent="0.2">
      <c r="A27675" s="88">
        <v>35362</v>
      </c>
      <c r="B27675" s="89">
        <v>5992.48</v>
      </c>
      <c r="C27675" s="89">
        <f>LN(Table3[[#This Row],[Value]]/B27674)</f>
        <v>-7.3123975964004126E-3</v>
      </c>
      <c r="D27675" s="89"/>
      <c r="E27675" s="89"/>
      <c r="F27675" s="89">
        <f>Table3[[#This Row],[Yield]]/100*(1+F27674)</f>
        <v>0</v>
      </c>
    </row>
    <row r="27676" spans="1:6" x14ac:dyDescent="0.2">
      <c r="A27676" s="88">
        <v>35363</v>
      </c>
      <c r="B27676" s="89">
        <v>6007.01</v>
      </c>
      <c r="C27676" s="89">
        <f>LN(Table3[[#This Row],[Value]]/B27675)</f>
        <v>2.4217707755089797E-3</v>
      </c>
      <c r="D27676" s="89"/>
      <c r="E27676" s="89"/>
      <c r="F27676" s="89">
        <f>Table3[[#This Row],[Yield]]/100*(1+F27675)</f>
        <v>0</v>
      </c>
    </row>
    <row r="27677" spans="1:6" x14ac:dyDescent="0.2">
      <c r="A27677" s="88">
        <v>35366</v>
      </c>
      <c r="B27677" s="89">
        <v>5972.73</v>
      </c>
      <c r="C27677" s="89">
        <f>LN(Table3[[#This Row],[Value]]/B27676)</f>
        <v>-5.7230112780323351E-3</v>
      </c>
      <c r="D27677" s="89"/>
      <c r="E27677" s="89"/>
      <c r="F27677" s="89">
        <f>Table3[[#This Row],[Yield]]/100*(1+F27676)</f>
        <v>0</v>
      </c>
    </row>
    <row r="27678" spans="1:6" x14ac:dyDescent="0.2">
      <c r="A27678" s="88">
        <v>35367</v>
      </c>
      <c r="B27678" s="89">
        <v>6007.01</v>
      </c>
      <c r="C27678" s="89">
        <f>LN(Table3[[#This Row],[Value]]/B27677)</f>
        <v>5.7230112780322258E-3</v>
      </c>
      <c r="D27678" s="89"/>
      <c r="E27678" s="89"/>
      <c r="F27678" s="89">
        <f>Table3[[#This Row],[Yield]]/100*(1+F27677)</f>
        <v>0</v>
      </c>
    </row>
    <row r="27679" spans="1:6" x14ac:dyDescent="0.2">
      <c r="A27679" s="88">
        <v>35368</v>
      </c>
      <c r="B27679" s="89">
        <v>5993.23</v>
      </c>
      <c r="C27679" s="89">
        <f>LN(Table3[[#This Row],[Value]]/B27678)</f>
        <v>-2.2966217437070378E-3</v>
      </c>
      <c r="D27679" s="89"/>
      <c r="E27679" s="89"/>
      <c r="F27679" s="89">
        <f>Table3[[#This Row],[Yield]]/100*(1+F27678)</f>
        <v>0</v>
      </c>
    </row>
    <row r="27680" spans="1:6" x14ac:dyDescent="0.2">
      <c r="A27680" s="88">
        <v>35369</v>
      </c>
      <c r="B27680" s="89">
        <v>6029.38</v>
      </c>
      <c r="C27680" s="89">
        <f>LN(Table3[[#This Row],[Value]]/B27679)</f>
        <v>6.0136873682666491E-3</v>
      </c>
      <c r="D27680" s="89"/>
      <c r="E27680" s="89"/>
      <c r="F27680" s="89">
        <f>Table3[[#This Row],[Yield]]/100*(1+F27679)</f>
        <v>0</v>
      </c>
    </row>
    <row r="27681" spans="1:6" x14ac:dyDescent="0.2">
      <c r="A27681" s="88">
        <v>35370</v>
      </c>
      <c r="B27681" s="89">
        <v>6021.92</v>
      </c>
      <c r="C27681" s="89">
        <f>LN(Table3[[#This Row],[Value]]/B27680)</f>
        <v>-1.2380408674344892E-3</v>
      </c>
      <c r="D27681" s="89"/>
      <c r="E27681" s="89"/>
      <c r="F27681" s="89">
        <f>Table3[[#This Row],[Yield]]/100*(1+F27680)</f>
        <v>0</v>
      </c>
    </row>
    <row r="27682" spans="1:6" x14ac:dyDescent="0.2">
      <c r="A27682" s="88">
        <v>35373</v>
      </c>
      <c r="B27682" s="89">
        <v>6041.67</v>
      </c>
      <c r="C27682" s="89">
        <f>LN(Table3[[#This Row],[Value]]/B27681)</f>
        <v>3.2743184483626417E-3</v>
      </c>
      <c r="D27682" s="89"/>
      <c r="E27682" s="89"/>
      <c r="F27682" s="89">
        <f>Table3[[#This Row],[Yield]]/100*(1+F27681)</f>
        <v>0</v>
      </c>
    </row>
    <row r="27683" spans="1:6" x14ac:dyDescent="0.2">
      <c r="A27683" s="88">
        <v>35374</v>
      </c>
      <c r="B27683" s="89">
        <v>6081.18</v>
      </c>
      <c r="C27683" s="89">
        <f>LN(Table3[[#This Row],[Value]]/B27682)</f>
        <v>6.5182922979470856E-3</v>
      </c>
      <c r="D27683" s="89"/>
      <c r="E27683" s="89"/>
      <c r="F27683" s="89">
        <f>Table3[[#This Row],[Yield]]/100*(1+F27682)</f>
        <v>0</v>
      </c>
    </row>
    <row r="27684" spans="1:6" x14ac:dyDescent="0.2">
      <c r="A27684" s="88">
        <v>35375</v>
      </c>
      <c r="B27684" s="89">
        <v>6177.71</v>
      </c>
      <c r="C27684" s="89">
        <f>LN(Table3[[#This Row],[Value]]/B27683)</f>
        <v>1.574889654254983E-2</v>
      </c>
      <c r="D27684" s="89"/>
      <c r="E27684" s="89"/>
      <c r="F27684" s="89">
        <f>Table3[[#This Row],[Yield]]/100*(1+F27683)</f>
        <v>0</v>
      </c>
    </row>
    <row r="27685" spans="1:6" x14ac:dyDescent="0.2">
      <c r="A27685" s="88">
        <v>35376</v>
      </c>
      <c r="B27685" s="89">
        <v>6206.03</v>
      </c>
      <c r="C27685" s="89">
        <f>LN(Table3[[#This Row],[Value]]/B27684)</f>
        <v>4.5737474089753644E-3</v>
      </c>
      <c r="D27685" s="89"/>
      <c r="E27685" s="89"/>
      <c r="F27685" s="89">
        <f>Table3[[#This Row],[Yield]]/100*(1+F27684)</f>
        <v>0</v>
      </c>
    </row>
    <row r="27686" spans="1:6" x14ac:dyDescent="0.2">
      <c r="A27686" s="88">
        <v>35377</v>
      </c>
      <c r="B27686" s="89">
        <v>6219.82</v>
      </c>
      <c r="C27686" s="89">
        <f>LN(Table3[[#This Row],[Value]]/B27685)</f>
        <v>2.2195673795105749E-3</v>
      </c>
      <c r="D27686" s="89"/>
      <c r="E27686" s="89"/>
      <c r="F27686" s="89">
        <f>Table3[[#This Row],[Yield]]/100*(1+F27685)</f>
        <v>0</v>
      </c>
    </row>
    <row r="27687" spans="1:6" x14ac:dyDescent="0.2">
      <c r="A27687" s="88">
        <v>35380</v>
      </c>
      <c r="B27687" s="89">
        <v>6255.6</v>
      </c>
      <c r="C27687" s="89">
        <f>LN(Table3[[#This Row],[Value]]/B27686)</f>
        <v>5.7360951543261457E-3</v>
      </c>
      <c r="D27687" s="89"/>
      <c r="E27687" s="89"/>
      <c r="F27687" s="89">
        <f>Table3[[#This Row],[Yield]]/100*(1+F27686)</f>
        <v>0</v>
      </c>
    </row>
    <row r="27688" spans="1:6" x14ac:dyDescent="0.2">
      <c r="A27688" s="88">
        <v>35381</v>
      </c>
      <c r="B27688" s="89">
        <v>6266.03</v>
      </c>
      <c r="C27688" s="89">
        <f>LN(Table3[[#This Row],[Value]]/B27687)</f>
        <v>1.6659176819922275E-3</v>
      </c>
      <c r="D27688" s="89"/>
      <c r="E27688" s="89"/>
      <c r="F27688" s="89">
        <f>Table3[[#This Row],[Yield]]/100*(1+F27687)</f>
        <v>0</v>
      </c>
    </row>
    <row r="27689" spans="1:6" x14ac:dyDescent="0.2">
      <c r="A27689" s="88">
        <v>35382</v>
      </c>
      <c r="B27689" s="89">
        <v>6274.23</v>
      </c>
      <c r="C27689" s="89">
        <f>LN(Table3[[#This Row],[Value]]/B27688)</f>
        <v>1.3077880631998582E-3</v>
      </c>
      <c r="D27689" s="89"/>
      <c r="E27689" s="89"/>
      <c r="F27689" s="89">
        <f>Table3[[#This Row],[Yield]]/100*(1+F27688)</f>
        <v>0</v>
      </c>
    </row>
    <row r="27690" spans="1:6" x14ac:dyDescent="0.2">
      <c r="A27690" s="88">
        <v>35383</v>
      </c>
      <c r="B27690" s="89">
        <v>6312.99</v>
      </c>
      <c r="C27690" s="89">
        <f>LN(Table3[[#This Row],[Value]]/B27689)</f>
        <v>6.1586470261705715E-3</v>
      </c>
      <c r="D27690" s="89"/>
      <c r="E27690" s="89"/>
      <c r="F27690" s="89">
        <f>Table3[[#This Row],[Yield]]/100*(1+F27689)</f>
        <v>0</v>
      </c>
    </row>
    <row r="27691" spans="1:6" x14ac:dyDescent="0.2">
      <c r="A27691" s="88">
        <v>35384</v>
      </c>
      <c r="B27691" s="89">
        <v>6348.03</v>
      </c>
      <c r="C27691" s="89">
        <f>LN(Table3[[#This Row],[Value]]/B27690)</f>
        <v>5.5351131996300386E-3</v>
      </c>
      <c r="D27691" s="89"/>
      <c r="E27691" s="89"/>
      <c r="F27691" s="89">
        <f>Table3[[#This Row],[Yield]]/100*(1+F27690)</f>
        <v>0</v>
      </c>
    </row>
    <row r="27692" spans="1:6" x14ac:dyDescent="0.2">
      <c r="A27692" s="88">
        <v>35387</v>
      </c>
      <c r="B27692" s="89">
        <v>6346.91</v>
      </c>
      <c r="C27692" s="89">
        <f>LN(Table3[[#This Row],[Value]]/B27691)</f>
        <v>-1.76448254644109E-4</v>
      </c>
      <c r="D27692" s="89"/>
      <c r="E27692" s="89"/>
      <c r="F27692" s="89">
        <f>Table3[[#This Row],[Yield]]/100*(1+F27691)</f>
        <v>0</v>
      </c>
    </row>
    <row r="27693" spans="1:6" x14ac:dyDescent="0.2">
      <c r="A27693" s="88">
        <v>35388</v>
      </c>
      <c r="B27693" s="89">
        <v>6397.59</v>
      </c>
      <c r="C27693" s="89">
        <f>LN(Table3[[#This Row],[Value]]/B27692)</f>
        <v>7.9532766518920876E-3</v>
      </c>
      <c r="D27693" s="89"/>
      <c r="E27693" s="89"/>
      <c r="F27693" s="89">
        <f>Table3[[#This Row],[Yield]]/100*(1+F27692)</f>
        <v>0</v>
      </c>
    </row>
    <row r="27694" spans="1:6" x14ac:dyDescent="0.2">
      <c r="A27694" s="88">
        <v>35389</v>
      </c>
      <c r="B27694" s="89">
        <v>6430.02</v>
      </c>
      <c r="C27694" s="89">
        <f>LN(Table3[[#This Row],[Value]]/B27693)</f>
        <v>5.056291716433188E-3</v>
      </c>
      <c r="D27694" s="89"/>
      <c r="E27694" s="89"/>
      <c r="F27694" s="89">
        <f>Table3[[#This Row],[Yield]]/100*(1+F27693)</f>
        <v>0</v>
      </c>
    </row>
    <row r="27695" spans="1:6" x14ac:dyDescent="0.2">
      <c r="A27695" s="88">
        <v>35390</v>
      </c>
      <c r="B27695" s="89">
        <v>6418.46</v>
      </c>
      <c r="C27695" s="89">
        <f>LN(Table3[[#This Row],[Value]]/B27694)</f>
        <v>-1.799435126838561E-3</v>
      </c>
      <c r="D27695" s="89"/>
      <c r="E27695" s="89"/>
      <c r="F27695" s="89">
        <f>Table3[[#This Row],[Yield]]/100*(1+F27694)</f>
        <v>0</v>
      </c>
    </row>
    <row r="27696" spans="1:6" x14ac:dyDescent="0.2">
      <c r="A27696" s="88">
        <v>35391</v>
      </c>
      <c r="B27696" s="89">
        <v>6471.76</v>
      </c>
      <c r="C27696" s="89">
        <f>LN(Table3[[#This Row],[Value]]/B27695)</f>
        <v>8.2698827125529742E-3</v>
      </c>
      <c r="D27696" s="89"/>
      <c r="E27696" s="89"/>
      <c r="F27696" s="89">
        <f>Table3[[#This Row],[Yield]]/100*(1+F27695)</f>
        <v>0</v>
      </c>
    </row>
    <row r="27697" spans="1:6" x14ac:dyDescent="0.2">
      <c r="A27697" s="88">
        <v>35394</v>
      </c>
      <c r="B27697" s="89">
        <v>6547.79</v>
      </c>
      <c r="C27697" s="89">
        <f>LN(Table3[[#This Row],[Value]]/B27696)</f>
        <v>1.1679491882963969E-2</v>
      </c>
      <c r="D27697" s="89"/>
      <c r="E27697" s="89"/>
      <c r="F27697" s="89">
        <f>Table3[[#This Row],[Yield]]/100*(1+F27696)</f>
        <v>0</v>
      </c>
    </row>
    <row r="27698" spans="1:6" x14ac:dyDescent="0.2">
      <c r="A27698" s="88">
        <v>35395</v>
      </c>
      <c r="B27698" s="89">
        <v>6528.41</v>
      </c>
      <c r="C27698" s="89">
        <f>LN(Table3[[#This Row],[Value]]/B27697)</f>
        <v>-2.9641660711584843E-3</v>
      </c>
      <c r="D27698" s="89"/>
      <c r="E27698" s="89"/>
      <c r="F27698" s="89">
        <f>Table3[[#This Row],[Yield]]/100*(1+F27697)</f>
        <v>0</v>
      </c>
    </row>
    <row r="27699" spans="1:6" x14ac:dyDescent="0.2">
      <c r="A27699" s="88">
        <v>35396</v>
      </c>
      <c r="B27699" s="89">
        <v>6499.34</v>
      </c>
      <c r="C27699" s="89">
        <f>LN(Table3[[#This Row],[Value]]/B27698)</f>
        <v>-4.4627887774428597E-3</v>
      </c>
      <c r="D27699" s="89"/>
      <c r="E27699" s="89"/>
      <c r="F27699" s="89">
        <f>Table3[[#This Row],[Yield]]/100*(1+F27698)</f>
        <v>0</v>
      </c>
    </row>
    <row r="27700" spans="1:6" x14ac:dyDescent="0.2">
      <c r="A27700" s="88">
        <v>35397</v>
      </c>
      <c r="B27700" s="89">
        <v>6499.34</v>
      </c>
      <c r="C27700" s="89">
        <f>LN(Table3[[#This Row],[Value]]/B27699)</f>
        <v>0</v>
      </c>
      <c r="D27700" s="89"/>
      <c r="E27700" s="89"/>
      <c r="F27700" s="89">
        <f>Table3[[#This Row],[Yield]]/100*(1+F27699)</f>
        <v>0</v>
      </c>
    </row>
    <row r="27701" spans="1:6" x14ac:dyDescent="0.2">
      <c r="A27701" s="88">
        <v>35398</v>
      </c>
      <c r="B27701" s="89">
        <v>6521.7</v>
      </c>
      <c r="C27701" s="89">
        <f>LN(Table3[[#This Row],[Value]]/B27700)</f>
        <v>3.4344448644316179E-3</v>
      </c>
      <c r="D27701" s="89"/>
      <c r="E27701" s="89"/>
      <c r="F27701" s="89">
        <f>Table3[[#This Row],[Yield]]/100*(1+F27700)</f>
        <v>0</v>
      </c>
    </row>
    <row r="27702" spans="1:6" x14ac:dyDescent="0.2">
      <c r="A27702" s="88">
        <v>35401</v>
      </c>
      <c r="B27702" s="89">
        <v>6521.7</v>
      </c>
      <c r="C27702" s="89">
        <f>LN(Table3[[#This Row],[Value]]/B27701)</f>
        <v>0</v>
      </c>
      <c r="D27702" s="89"/>
      <c r="E27702" s="89"/>
      <c r="F27702" s="89">
        <f>Table3[[#This Row],[Yield]]/100*(1+F27701)</f>
        <v>0</v>
      </c>
    </row>
    <row r="27703" spans="1:6" x14ac:dyDescent="0.2">
      <c r="A27703" s="88">
        <v>35402</v>
      </c>
      <c r="B27703" s="89">
        <v>6442.69</v>
      </c>
      <c r="C27703" s="89">
        <f>LN(Table3[[#This Row],[Value]]/B27702)</f>
        <v>-1.2188923382627821E-2</v>
      </c>
      <c r="D27703" s="89"/>
      <c r="E27703" s="89"/>
      <c r="F27703" s="89">
        <f>Table3[[#This Row],[Yield]]/100*(1+F27702)</f>
        <v>0</v>
      </c>
    </row>
    <row r="27704" spans="1:6" x14ac:dyDescent="0.2">
      <c r="A27704" s="88">
        <v>35403</v>
      </c>
      <c r="B27704" s="89">
        <v>6422.94</v>
      </c>
      <c r="C27704" s="89">
        <f>LN(Table3[[#This Row],[Value]]/B27703)</f>
        <v>-3.0701979636928649E-3</v>
      </c>
      <c r="D27704" s="89"/>
      <c r="E27704" s="89"/>
      <c r="F27704" s="89">
        <f>Table3[[#This Row],[Yield]]/100*(1+F27703)</f>
        <v>0</v>
      </c>
    </row>
    <row r="27705" spans="1:6" x14ac:dyDescent="0.2">
      <c r="A27705" s="88">
        <v>35404</v>
      </c>
      <c r="B27705" s="89">
        <v>6437.1</v>
      </c>
      <c r="C27705" s="89">
        <f>LN(Table3[[#This Row],[Value]]/B27704)</f>
        <v>2.2021713342228115E-3</v>
      </c>
      <c r="D27705" s="89"/>
      <c r="E27705" s="89"/>
      <c r="F27705" s="89">
        <f>Table3[[#This Row],[Yield]]/100*(1+F27704)</f>
        <v>0</v>
      </c>
    </row>
    <row r="27706" spans="1:6" x14ac:dyDescent="0.2">
      <c r="A27706" s="88">
        <v>35405</v>
      </c>
      <c r="B27706" s="89">
        <v>6381.94</v>
      </c>
      <c r="C27706" s="89">
        <f>LN(Table3[[#This Row],[Value]]/B27705)</f>
        <v>-8.6060017667046428E-3</v>
      </c>
      <c r="D27706" s="89"/>
      <c r="E27706" s="89"/>
      <c r="F27706" s="89">
        <f>Table3[[#This Row],[Yield]]/100*(1+F27705)</f>
        <v>0</v>
      </c>
    </row>
    <row r="27707" spans="1:6" x14ac:dyDescent="0.2">
      <c r="A27707" s="88">
        <v>35408</v>
      </c>
      <c r="B27707" s="89">
        <v>6463.93</v>
      </c>
      <c r="C27707" s="89">
        <f>LN(Table3[[#This Row],[Value]]/B27706)</f>
        <v>1.2765365581933662E-2</v>
      </c>
      <c r="D27707" s="89"/>
      <c r="E27707" s="89"/>
      <c r="F27707" s="89">
        <f>Table3[[#This Row],[Yield]]/100*(1+F27706)</f>
        <v>0</v>
      </c>
    </row>
    <row r="27708" spans="1:6" x14ac:dyDescent="0.2">
      <c r="A27708" s="88">
        <v>35409</v>
      </c>
      <c r="B27708" s="89">
        <v>6473.25</v>
      </c>
      <c r="C27708" s="89">
        <f>LN(Table3[[#This Row],[Value]]/B27707)</f>
        <v>1.4408088335023689E-3</v>
      </c>
      <c r="D27708" s="89"/>
      <c r="E27708" s="89"/>
      <c r="F27708" s="89">
        <f>Table3[[#This Row],[Yield]]/100*(1+F27707)</f>
        <v>0</v>
      </c>
    </row>
    <row r="27709" spans="1:6" x14ac:dyDescent="0.2">
      <c r="A27709" s="88">
        <v>35410</v>
      </c>
      <c r="B27709" s="89">
        <v>6402.51</v>
      </c>
      <c r="C27709" s="89">
        <f>LN(Table3[[#This Row],[Value]]/B27708)</f>
        <v>-1.0988199805529304E-2</v>
      </c>
      <c r="D27709" s="89"/>
      <c r="E27709" s="89"/>
      <c r="F27709" s="89">
        <f>Table3[[#This Row],[Yield]]/100*(1+F27708)</f>
        <v>0</v>
      </c>
    </row>
    <row r="27710" spans="1:6" x14ac:dyDescent="0.2">
      <c r="A27710" s="88">
        <v>35411</v>
      </c>
      <c r="B27710" s="89">
        <v>6303.71</v>
      </c>
      <c r="C27710" s="89">
        <f>LN(Table3[[#This Row],[Value]]/B27709)</f>
        <v>-1.5551752020852563E-2</v>
      </c>
      <c r="D27710" s="89"/>
      <c r="E27710" s="89"/>
      <c r="F27710" s="89">
        <f>Table3[[#This Row],[Yield]]/100*(1+F27709)</f>
        <v>0</v>
      </c>
    </row>
    <row r="27711" spans="1:6" x14ac:dyDescent="0.2">
      <c r="A27711" s="88">
        <v>35412</v>
      </c>
      <c r="B27711" s="89">
        <v>6304.86</v>
      </c>
      <c r="C27711" s="89">
        <f>LN(Table3[[#This Row],[Value]]/B27710)</f>
        <v>1.8241561147505343E-4</v>
      </c>
      <c r="D27711" s="89"/>
      <c r="E27711" s="89"/>
      <c r="F27711" s="89">
        <f>Table3[[#This Row],[Yield]]/100*(1+F27710)</f>
        <v>0</v>
      </c>
    </row>
    <row r="27712" spans="1:6" x14ac:dyDescent="0.2">
      <c r="A27712" s="88">
        <v>35415</v>
      </c>
      <c r="B27712" s="89">
        <v>6268.34</v>
      </c>
      <c r="C27712" s="89">
        <f>LN(Table3[[#This Row],[Value]]/B27711)</f>
        <v>-5.8091977702793771E-3</v>
      </c>
      <c r="D27712" s="89"/>
      <c r="E27712" s="89"/>
      <c r="F27712" s="89">
        <f>Table3[[#This Row],[Yield]]/100*(1+F27711)</f>
        <v>0</v>
      </c>
    </row>
    <row r="27713" spans="1:6" x14ac:dyDescent="0.2">
      <c r="A27713" s="88">
        <v>35416</v>
      </c>
      <c r="B27713" s="89">
        <v>6308.32</v>
      </c>
      <c r="C27713" s="89">
        <f>LN(Table3[[#This Row],[Value]]/B27712)</f>
        <v>6.3578302462748313E-3</v>
      </c>
      <c r="D27713" s="89"/>
      <c r="E27713" s="89"/>
      <c r="F27713" s="89">
        <f>Table3[[#This Row],[Yield]]/100*(1+F27712)</f>
        <v>0</v>
      </c>
    </row>
    <row r="27714" spans="1:6" x14ac:dyDescent="0.2">
      <c r="A27714" s="88">
        <v>35417</v>
      </c>
      <c r="B27714" s="89">
        <v>6346.77</v>
      </c>
      <c r="C27714" s="89">
        <f>LN(Table3[[#This Row],[Value]]/B27713)</f>
        <v>6.0766250283439873E-3</v>
      </c>
      <c r="D27714" s="89"/>
      <c r="E27714" s="89"/>
      <c r="F27714" s="89">
        <f>Table3[[#This Row],[Yield]]/100*(1+F27713)</f>
        <v>0</v>
      </c>
    </row>
    <row r="27715" spans="1:6" x14ac:dyDescent="0.2">
      <c r="A27715" s="88">
        <v>35418</v>
      </c>
      <c r="B27715" s="89">
        <v>6473.63</v>
      </c>
      <c r="C27715" s="89">
        <f>LN(Table3[[#This Row],[Value]]/B27714)</f>
        <v>1.9790980112002823E-2</v>
      </c>
      <c r="D27715" s="89"/>
      <c r="E27715" s="89"/>
      <c r="F27715" s="89">
        <f>Table3[[#This Row],[Yield]]/100*(1+F27714)</f>
        <v>0</v>
      </c>
    </row>
    <row r="27716" spans="1:6" x14ac:dyDescent="0.2">
      <c r="A27716" s="88">
        <v>35419</v>
      </c>
      <c r="B27716" s="89">
        <v>6484.4</v>
      </c>
      <c r="C27716" s="89">
        <f>LN(Table3[[#This Row],[Value]]/B27715)</f>
        <v>1.6622900981058846E-3</v>
      </c>
      <c r="D27716" s="89"/>
      <c r="E27716" s="89"/>
      <c r="F27716" s="89">
        <f>Table3[[#This Row],[Yield]]/100*(1+F27715)</f>
        <v>0</v>
      </c>
    </row>
    <row r="27717" spans="1:6" x14ac:dyDescent="0.2">
      <c r="A27717" s="88">
        <v>35422</v>
      </c>
      <c r="B27717" s="89">
        <v>6489.01</v>
      </c>
      <c r="C27717" s="89">
        <f>LN(Table3[[#This Row],[Value]]/B27716)</f>
        <v>7.1068442206520944E-4</v>
      </c>
      <c r="D27717" s="89"/>
      <c r="E27717" s="89"/>
      <c r="F27717" s="89">
        <f>Table3[[#This Row],[Yield]]/100*(1+F27716)</f>
        <v>0</v>
      </c>
    </row>
    <row r="27718" spans="1:6" x14ac:dyDescent="0.2">
      <c r="A27718" s="88">
        <v>35423</v>
      </c>
      <c r="B27718" s="89">
        <v>6522.84</v>
      </c>
      <c r="C27718" s="89">
        <f>LN(Table3[[#This Row],[Value]]/B27717)</f>
        <v>5.1998872146429417E-3</v>
      </c>
      <c r="D27718" s="89"/>
      <c r="E27718" s="89"/>
      <c r="F27718" s="89">
        <f>Table3[[#This Row],[Yield]]/100*(1+F27717)</f>
        <v>0</v>
      </c>
    </row>
    <row r="27719" spans="1:6" x14ac:dyDescent="0.2">
      <c r="A27719" s="88">
        <v>35424</v>
      </c>
      <c r="B27719" s="89">
        <v>6522.84</v>
      </c>
      <c r="C27719" s="89">
        <f>LN(Table3[[#This Row],[Value]]/B27718)</f>
        <v>0</v>
      </c>
      <c r="D27719" s="89"/>
      <c r="E27719" s="89"/>
      <c r="F27719" s="89">
        <f>Table3[[#This Row],[Yield]]/100*(1+F27718)</f>
        <v>0</v>
      </c>
    </row>
    <row r="27720" spans="1:6" x14ac:dyDescent="0.2">
      <c r="A27720" s="88">
        <v>35425</v>
      </c>
      <c r="B27720" s="89">
        <v>6546.68</v>
      </c>
      <c r="C27720" s="89">
        <f>LN(Table3[[#This Row],[Value]]/B27719)</f>
        <v>3.6481869940249373E-3</v>
      </c>
      <c r="D27720" s="89"/>
      <c r="E27720" s="89"/>
      <c r="F27720" s="89">
        <f>Table3[[#This Row],[Yield]]/100*(1+F27719)</f>
        <v>0</v>
      </c>
    </row>
    <row r="27721" spans="1:6" x14ac:dyDescent="0.2">
      <c r="A27721" s="88">
        <v>35426</v>
      </c>
      <c r="B27721" s="89">
        <v>6560.9</v>
      </c>
      <c r="C27721" s="89">
        <f>LN(Table3[[#This Row],[Value]]/B27720)</f>
        <v>2.1697377515447706E-3</v>
      </c>
      <c r="D27721" s="89"/>
      <c r="E27721" s="89"/>
      <c r="F27721" s="89">
        <f>Table3[[#This Row],[Yield]]/100*(1+F27720)</f>
        <v>0</v>
      </c>
    </row>
    <row r="27722" spans="1:6" x14ac:dyDescent="0.2">
      <c r="A27722" s="88">
        <v>35429</v>
      </c>
      <c r="B27722" s="89">
        <v>6549.37</v>
      </c>
      <c r="C27722" s="89">
        <f>LN(Table3[[#This Row],[Value]]/B27721)</f>
        <v>-1.7589268524063181E-3</v>
      </c>
      <c r="D27722" s="89"/>
      <c r="E27722" s="89"/>
      <c r="F27722" s="89">
        <f>Table3[[#This Row],[Yield]]/100*(1+F27721)</f>
        <v>0</v>
      </c>
    </row>
    <row r="27723" spans="1:6" x14ac:dyDescent="0.2">
      <c r="A27723" s="88">
        <v>35430</v>
      </c>
      <c r="B27723" s="89">
        <v>6448.26</v>
      </c>
      <c r="C27723" s="89">
        <f>LN(Table3[[#This Row],[Value]]/B27722)</f>
        <v>-1.555853484311351E-2</v>
      </c>
      <c r="D27723" s="89"/>
      <c r="E27723" s="89"/>
      <c r="F27723" s="89">
        <f>Table3[[#This Row],[Yield]]/100*(1+F27722)</f>
        <v>0</v>
      </c>
    </row>
    <row r="27724" spans="1:6" x14ac:dyDescent="0.2">
      <c r="A27724" s="88">
        <v>35432</v>
      </c>
      <c r="B27724" s="89">
        <v>6442.49</v>
      </c>
      <c r="C27724" s="89">
        <f>LN(Table3[[#This Row],[Value]]/B27723)</f>
        <v>-8.9521562133240511E-4</v>
      </c>
      <c r="D27724" s="89"/>
      <c r="E27724" s="89"/>
      <c r="F27724" s="89">
        <f>Table3[[#This Row],[Yield]]/100*(1+F27723)</f>
        <v>0</v>
      </c>
    </row>
    <row r="27725" spans="1:6" x14ac:dyDescent="0.2">
      <c r="A27725" s="88">
        <v>35433</v>
      </c>
      <c r="B27725" s="89">
        <v>6544.08</v>
      </c>
      <c r="C27725" s="89">
        <f>LN(Table3[[#This Row],[Value]]/B27724)</f>
        <v>1.5645712813890659E-2</v>
      </c>
      <c r="D27725" s="89"/>
      <c r="E27725" s="89"/>
      <c r="F27725" s="89">
        <f>Table3[[#This Row],[Yield]]/100*(1+F27724)</f>
        <v>0</v>
      </c>
    </row>
    <row r="27726" spans="1:6" x14ac:dyDescent="0.2">
      <c r="A27726" s="88">
        <v>35436</v>
      </c>
      <c r="B27726" s="89">
        <v>6567.17</v>
      </c>
      <c r="C27726" s="89">
        <f>LN(Table3[[#This Row],[Value]]/B27725)</f>
        <v>3.5221697199871137E-3</v>
      </c>
      <c r="D27726" s="89"/>
      <c r="E27726" s="89"/>
      <c r="F27726" s="89">
        <f>Table3[[#This Row],[Yield]]/100*(1+F27725)</f>
        <v>0</v>
      </c>
    </row>
    <row r="27727" spans="1:6" x14ac:dyDescent="0.2">
      <c r="A27727" s="88">
        <v>35437</v>
      </c>
      <c r="B27727" s="89">
        <v>6600.65</v>
      </c>
      <c r="C27727" s="89">
        <f>LN(Table3[[#This Row],[Value]]/B27726)</f>
        <v>5.0851351469660471E-3</v>
      </c>
      <c r="D27727" s="89"/>
      <c r="E27727" s="89"/>
      <c r="F27727" s="89">
        <f>Table3[[#This Row],[Yield]]/100*(1+F27726)</f>
        <v>0</v>
      </c>
    </row>
    <row r="27728" spans="1:6" x14ac:dyDescent="0.2">
      <c r="A27728" s="88">
        <v>35438</v>
      </c>
      <c r="B27728" s="89">
        <v>6549.47</v>
      </c>
      <c r="C27728" s="89">
        <f>LN(Table3[[#This Row],[Value]]/B27727)</f>
        <v>-7.7839986888026645E-3</v>
      </c>
      <c r="D27728" s="89"/>
      <c r="E27728" s="89"/>
      <c r="F27728" s="89">
        <f>Table3[[#This Row],[Yield]]/100*(1+F27727)</f>
        <v>0</v>
      </c>
    </row>
    <row r="27729" spans="1:6" x14ac:dyDescent="0.2">
      <c r="A27729" s="88">
        <v>35439</v>
      </c>
      <c r="B27729" s="89">
        <v>6625.67</v>
      </c>
      <c r="C27729" s="89">
        <f>LN(Table3[[#This Row],[Value]]/B27728)</f>
        <v>1.1567368491506294E-2</v>
      </c>
      <c r="D27729" s="89"/>
      <c r="E27729" s="89"/>
      <c r="F27729" s="89">
        <f>Table3[[#This Row],[Yield]]/100*(1+F27728)</f>
        <v>0</v>
      </c>
    </row>
    <row r="27730" spans="1:6" x14ac:dyDescent="0.2">
      <c r="A27730" s="88">
        <v>35440</v>
      </c>
      <c r="B27730" s="89">
        <v>6703.79</v>
      </c>
      <c r="C27730" s="89">
        <f>LN(Table3[[#This Row],[Value]]/B27729)</f>
        <v>1.1721539272563992E-2</v>
      </c>
      <c r="D27730" s="89"/>
      <c r="E27730" s="89"/>
      <c r="F27730" s="89">
        <f>Table3[[#This Row],[Yield]]/100*(1+F27729)</f>
        <v>0</v>
      </c>
    </row>
    <row r="27731" spans="1:6" x14ac:dyDescent="0.2">
      <c r="A27731" s="88">
        <v>35443</v>
      </c>
      <c r="B27731" s="89">
        <v>6709.18</v>
      </c>
      <c r="C27731" s="89">
        <f>LN(Table3[[#This Row],[Value]]/B27730)</f>
        <v>8.0369974586269588E-4</v>
      </c>
      <c r="D27731" s="89"/>
      <c r="E27731" s="89"/>
      <c r="F27731" s="89">
        <f>Table3[[#This Row],[Yield]]/100*(1+F27730)</f>
        <v>0</v>
      </c>
    </row>
    <row r="27732" spans="1:6" x14ac:dyDescent="0.2">
      <c r="A27732" s="88">
        <v>35444</v>
      </c>
      <c r="B27732" s="89">
        <v>6762.28</v>
      </c>
      <c r="C27732" s="89">
        <f>LN(Table3[[#This Row],[Value]]/B27731)</f>
        <v>7.8833734432262291E-3</v>
      </c>
      <c r="D27732" s="89"/>
      <c r="E27732" s="89"/>
      <c r="F27732" s="89">
        <f>Table3[[#This Row],[Yield]]/100*(1+F27731)</f>
        <v>0</v>
      </c>
    </row>
    <row r="27733" spans="1:6" x14ac:dyDescent="0.2">
      <c r="A27733" s="88">
        <v>35445</v>
      </c>
      <c r="B27733" s="89">
        <v>6726.88</v>
      </c>
      <c r="C27733" s="89">
        <f>LN(Table3[[#This Row],[Value]]/B27732)</f>
        <v>-5.2486709725699425E-3</v>
      </c>
      <c r="D27733" s="89"/>
      <c r="E27733" s="89"/>
      <c r="F27733" s="89">
        <f>Table3[[#This Row],[Yield]]/100*(1+F27732)</f>
        <v>0</v>
      </c>
    </row>
    <row r="27734" spans="1:6" x14ac:dyDescent="0.2">
      <c r="A27734" s="88">
        <v>35446</v>
      </c>
      <c r="B27734" s="89">
        <v>6765.36</v>
      </c>
      <c r="C27734" s="89">
        <f>LN(Table3[[#This Row],[Value]]/B27733)</f>
        <v>5.7040349611477033E-3</v>
      </c>
      <c r="D27734" s="89"/>
      <c r="E27734" s="89"/>
      <c r="F27734" s="89">
        <f>Table3[[#This Row],[Yield]]/100*(1+F27733)</f>
        <v>0</v>
      </c>
    </row>
    <row r="27735" spans="1:6" x14ac:dyDescent="0.2">
      <c r="A27735" s="88">
        <v>35447</v>
      </c>
      <c r="B27735" s="89">
        <v>6833.09</v>
      </c>
      <c r="C27735" s="89">
        <f>LN(Table3[[#This Row],[Value]]/B27734)</f>
        <v>9.9615118016283064E-3</v>
      </c>
      <c r="D27735" s="89"/>
      <c r="E27735" s="89"/>
      <c r="F27735" s="89">
        <f>Table3[[#This Row],[Yield]]/100*(1+F27734)</f>
        <v>0</v>
      </c>
    </row>
    <row r="27736" spans="1:6" x14ac:dyDescent="0.2">
      <c r="A27736" s="88">
        <v>35450</v>
      </c>
      <c r="B27736" s="89">
        <v>6843.87</v>
      </c>
      <c r="C27736" s="89">
        <f>LN(Table3[[#This Row],[Value]]/B27735)</f>
        <v>1.5763740235135613E-3</v>
      </c>
      <c r="D27736" s="89"/>
      <c r="E27736" s="89"/>
      <c r="F27736" s="89">
        <f>Table3[[#This Row],[Yield]]/100*(1+F27735)</f>
        <v>0</v>
      </c>
    </row>
    <row r="27737" spans="1:6" x14ac:dyDescent="0.2">
      <c r="A27737" s="88">
        <v>35451</v>
      </c>
      <c r="B27737" s="89">
        <v>6883.89</v>
      </c>
      <c r="C27737" s="89">
        <f>LN(Table3[[#This Row],[Value]]/B27736)</f>
        <v>5.8305380300705551E-3</v>
      </c>
      <c r="D27737" s="89"/>
      <c r="E27737" s="89"/>
      <c r="F27737" s="89">
        <f>Table3[[#This Row],[Yield]]/100*(1+F27736)</f>
        <v>0</v>
      </c>
    </row>
    <row r="27738" spans="1:6" x14ac:dyDescent="0.2">
      <c r="A27738" s="88">
        <v>35452</v>
      </c>
      <c r="B27738" s="89">
        <v>6850.03</v>
      </c>
      <c r="C27738" s="89">
        <f>LN(Table3[[#This Row],[Value]]/B27737)</f>
        <v>-4.9308673131096062E-3</v>
      </c>
      <c r="D27738" s="89"/>
      <c r="E27738" s="89"/>
      <c r="F27738" s="89">
        <f>Table3[[#This Row],[Yield]]/100*(1+F27737)</f>
        <v>0</v>
      </c>
    </row>
    <row r="27739" spans="1:6" x14ac:dyDescent="0.2">
      <c r="A27739" s="88">
        <v>35453</v>
      </c>
      <c r="B27739" s="89">
        <v>6755.74</v>
      </c>
      <c r="C27739" s="89">
        <f>LN(Table3[[#This Row],[Value]]/B27738)</f>
        <v>-1.3860517931816614E-2</v>
      </c>
      <c r="D27739" s="89"/>
      <c r="E27739" s="89"/>
      <c r="F27739" s="89">
        <f>Table3[[#This Row],[Yield]]/100*(1+F27738)</f>
        <v>0</v>
      </c>
    </row>
    <row r="27740" spans="1:6" x14ac:dyDescent="0.2">
      <c r="A27740" s="88">
        <v>35454</v>
      </c>
      <c r="B27740" s="89">
        <v>6696.48</v>
      </c>
      <c r="C27740" s="89">
        <f>LN(Table3[[#This Row],[Value]]/B27739)</f>
        <v>-8.8104986890003029E-3</v>
      </c>
      <c r="D27740" s="89"/>
      <c r="E27740" s="89"/>
      <c r="F27740" s="89">
        <f>Table3[[#This Row],[Yield]]/100*(1+F27739)</f>
        <v>0</v>
      </c>
    </row>
    <row r="27741" spans="1:6" x14ac:dyDescent="0.2">
      <c r="A27741" s="88">
        <v>35457</v>
      </c>
      <c r="B27741" s="89">
        <v>6660.69</v>
      </c>
      <c r="C27741" s="89">
        <f>LN(Table3[[#This Row],[Value]]/B27740)</f>
        <v>-5.3589324163518595E-3</v>
      </c>
      <c r="D27741" s="89"/>
      <c r="E27741" s="89"/>
      <c r="F27741" s="89">
        <f>Table3[[#This Row],[Yield]]/100*(1+F27740)</f>
        <v>0</v>
      </c>
    </row>
    <row r="27742" spans="1:6" x14ac:dyDescent="0.2">
      <c r="A27742" s="88">
        <v>35458</v>
      </c>
      <c r="B27742" s="89">
        <v>6656.07</v>
      </c>
      <c r="C27742" s="89">
        <f>LN(Table3[[#This Row],[Value]]/B27741)</f>
        <v>-6.9386249888951667E-4</v>
      </c>
      <c r="D27742" s="89"/>
      <c r="E27742" s="89"/>
      <c r="F27742" s="89">
        <f>Table3[[#This Row],[Yield]]/100*(1+F27741)</f>
        <v>0</v>
      </c>
    </row>
    <row r="27743" spans="1:6" x14ac:dyDescent="0.2">
      <c r="A27743" s="88">
        <v>35459</v>
      </c>
      <c r="B27743" s="89">
        <v>6740.73</v>
      </c>
      <c r="C27743" s="89">
        <f>LN(Table3[[#This Row],[Value]]/B27742)</f>
        <v>1.2639007374074326E-2</v>
      </c>
      <c r="D27743" s="89"/>
      <c r="E27743" s="89"/>
      <c r="F27743" s="89">
        <f>Table3[[#This Row],[Yield]]/100*(1+F27742)</f>
        <v>0</v>
      </c>
    </row>
    <row r="27744" spans="1:6" x14ac:dyDescent="0.2">
      <c r="A27744" s="88">
        <v>35460</v>
      </c>
      <c r="B27744" s="89">
        <v>6823.86</v>
      </c>
      <c r="C27744" s="89">
        <f>LN(Table3[[#This Row],[Value]]/B27743)</f>
        <v>1.2257066487827463E-2</v>
      </c>
      <c r="D27744" s="89"/>
      <c r="E27744" s="89"/>
      <c r="F27744" s="89">
        <f>Table3[[#This Row],[Yield]]/100*(1+F27743)</f>
        <v>0</v>
      </c>
    </row>
    <row r="27745" spans="1:6" x14ac:dyDescent="0.2">
      <c r="A27745" s="88">
        <v>35461</v>
      </c>
      <c r="B27745" s="89">
        <v>6813.08</v>
      </c>
      <c r="C27745" s="89">
        <f>LN(Table3[[#This Row],[Value]]/B27744)</f>
        <v>-1.5810001723904486E-3</v>
      </c>
      <c r="D27745" s="89"/>
      <c r="E27745" s="89"/>
      <c r="F27745" s="89">
        <f>Table3[[#This Row],[Yield]]/100*(1+F27744)</f>
        <v>0</v>
      </c>
    </row>
    <row r="27746" spans="1:6" x14ac:dyDescent="0.2">
      <c r="A27746" s="88">
        <v>35464</v>
      </c>
      <c r="B27746" s="89">
        <v>6806.16</v>
      </c>
      <c r="C27746" s="89">
        <f>LN(Table3[[#This Row],[Value]]/B27745)</f>
        <v>-1.0162095088291064E-3</v>
      </c>
      <c r="D27746" s="89"/>
      <c r="E27746" s="89"/>
      <c r="F27746" s="89">
        <f>Table3[[#This Row],[Yield]]/100*(1+F27745)</f>
        <v>0</v>
      </c>
    </row>
    <row r="27747" spans="1:6" x14ac:dyDescent="0.2">
      <c r="A27747" s="88">
        <v>35465</v>
      </c>
      <c r="B27747" s="89">
        <v>6833.48</v>
      </c>
      <c r="C27747" s="89">
        <f>LN(Table3[[#This Row],[Value]]/B27746)</f>
        <v>4.0059761893399262E-3</v>
      </c>
      <c r="D27747" s="89"/>
      <c r="E27747" s="89"/>
      <c r="F27747" s="89">
        <f>Table3[[#This Row],[Yield]]/100*(1+F27746)</f>
        <v>0</v>
      </c>
    </row>
    <row r="27748" spans="1:6" x14ac:dyDescent="0.2">
      <c r="A27748" s="88">
        <v>35466</v>
      </c>
      <c r="B27748" s="89">
        <v>6746.89</v>
      </c>
      <c r="C27748" s="89">
        <f>LN(Table3[[#This Row],[Value]]/B27747)</f>
        <v>-1.275240269048197E-2</v>
      </c>
      <c r="D27748" s="89"/>
      <c r="E27748" s="89"/>
      <c r="F27748" s="89">
        <f>Table3[[#This Row],[Yield]]/100*(1+F27747)</f>
        <v>0</v>
      </c>
    </row>
    <row r="27749" spans="1:6" x14ac:dyDescent="0.2">
      <c r="A27749" s="88">
        <v>35467</v>
      </c>
      <c r="B27749" s="89">
        <v>6773.06</v>
      </c>
      <c r="C27749" s="89">
        <f>LN(Table3[[#This Row],[Value]]/B27748)</f>
        <v>3.8713209271359628E-3</v>
      </c>
      <c r="D27749" s="89"/>
      <c r="E27749" s="89"/>
      <c r="F27749" s="89">
        <f>Table3[[#This Row],[Yield]]/100*(1+F27748)</f>
        <v>0</v>
      </c>
    </row>
    <row r="27750" spans="1:6" x14ac:dyDescent="0.2">
      <c r="A27750" s="88">
        <v>35468</v>
      </c>
      <c r="B27750" s="89">
        <v>6855.8</v>
      </c>
      <c r="C27750" s="89">
        <f>LN(Table3[[#This Row],[Value]]/B27749)</f>
        <v>1.2142030444188259E-2</v>
      </c>
      <c r="D27750" s="89"/>
      <c r="E27750" s="89"/>
      <c r="F27750" s="89">
        <f>Table3[[#This Row],[Yield]]/100*(1+F27749)</f>
        <v>0</v>
      </c>
    </row>
    <row r="27751" spans="1:6" x14ac:dyDescent="0.2">
      <c r="A27751" s="88">
        <v>35471</v>
      </c>
      <c r="B27751" s="89">
        <v>6806.54</v>
      </c>
      <c r="C27751" s="89">
        <f>LN(Table3[[#This Row],[Value]]/B27750)</f>
        <v>-7.2110946527970928E-3</v>
      </c>
      <c r="D27751" s="89"/>
      <c r="E27751" s="89"/>
      <c r="F27751" s="89">
        <f>Table3[[#This Row],[Yield]]/100*(1+F27750)</f>
        <v>0</v>
      </c>
    </row>
    <row r="27752" spans="1:6" x14ac:dyDescent="0.2">
      <c r="A27752" s="88">
        <v>35472</v>
      </c>
      <c r="B27752" s="89">
        <v>6858.11</v>
      </c>
      <c r="C27752" s="89">
        <f>LN(Table3[[#This Row],[Value]]/B27751)</f>
        <v>7.5479788852071865E-3</v>
      </c>
      <c r="D27752" s="89"/>
      <c r="E27752" s="89"/>
      <c r="F27752" s="89">
        <f>Table3[[#This Row],[Yield]]/100*(1+F27751)</f>
        <v>0</v>
      </c>
    </row>
    <row r="27753" spans="1:6" x14ac:dyDescent="0.2">
      <c r="A27753" s="88">
        <v>35473</v>
      </c>
      <c r="B27753" s="89">
        <v>6961.63</v>
      </c>
      <c r="C27753" s="89">
        <f>LN(Table3[[#This Row],[Value]]/B27752)</f>
        <v>1.498174875536129E-2</v>
      </c>
      <c r="D27753" s="89"/>
      <c r="E27753" s="89"/>
      <c r="F27753" s="89">
        <f>Table3[[#This Row],[Yield]]/100*(1+F27752)</f>
        <v>0</v>
      </c>
    </row>
    <row r="27754" spans="1:6" x14ac:dyDescent="0.2">
      <c r="A27754" s="88">
        <v>35474</v>
      </c>
      <c r="B27754" s="89">
        <v>7022.43</v>
      </c>
      <c r="C27754" s="89">
        <f>LN(Table3[[#This Row],[Value]]/B27753)</f>
        <v>8.6956696572881714E-3</v>
      </c>
      <c r="D27754" s="89"/>
      <c r="E27754" s="89"/>
      <c r="F27754" s="89">
        <f>Table3[[#This Row],[Yield]]/100*(1+F27753)</f>
        <v>0</v>
      </c>
    </row>
    <row r="27755" spans="1:6" x14ac:dyDescent="0.2">
      <c r="A27755" s="88">
        <v>35475</v>
      </c>
      <c r="B27755" s="89">
        <v>6988.95</v>
      </c>
      <c r="C27755" s="89">
        <f>LN(Table3[[#This Row],[Value]]/B27754)</f>
        <v>-4.7789816163508036E-3</v>
      </c>
      <c r="D27755" s="89"/>
      <c r="E27755" s="89"/>
      <c r="F27755" s="89">
        <f>Table3[[#This Row],[Yield]]/100*(1+F27754)</f>
        <v>0</v>
      </c>
    </row>
    <row r="27756" spans="1:6" x14ac:dyDescent="0.2">
      <c r="A27756" s="88">
        <v>35478</v>
      </c>
      <c r="B27756" s="89">
        <v>6988.95</v>
      </c>
      <c r="C27756" s="89">
        <f>LN(Table3[[#This Row],[Value]]/B27755)</f>
        <v>0</v>
      </c>
      <c r="D27756" s="89"/>
      <c r="E27756" s="89"/>
      <c r="F27756" s="89">
        <f>Table3[[#This Row],[Yield]]/100*(1+F27755)</f>
        <v>0</v>
      </c>
    </row>
    <row r="27757" spans="1:6" x14ac:dyDescent="0.2">
      <c r="A27757" s="88">
        <v>35479</v>
      </c>
      <c r="B27757" s="89">
        <v>7067.46</v>
      </c>
      <c r="C27757" s="89">
        <f>LN(Table3[[#This Row],[Value]]/B27756)</f>
        <v>1.117082048954997E-2</v>
      </c>
      <c r="D27757" s="89"/>
      <c r="E27757" s="89"/>
      <c r="F27757" s="89">
        <f>Table3[[#This Row],[Yield]]/100*(1+F27756)</f>
        <v>0</v>
      </c>
    </row>
    <row r="27758" spans="1:6" x14ac:dyDescent="0.2">
      <c r="A27758" s="88">
        <v>35480</v>
      </c>
      <c r="B27758" s="89">
        <v>7020.12</v>
      </c>
      <c r="C27758" s="89">
        <f>LN(Table3[[#This Row],[Value]]/B27757)</f>
        <v>-6.7208389509395864E-3</v>
      </c>
      <c r="D27758" s="89"/>
      <c r="E27758" s="89"/>
      <c r="F27758" s="89">
        <f>Table3[[#This Row],[Yield]]/100*(1+F27757)</f>
        <v>0</v>
      </c>
    </row>
    <row r="27759" spans="1:6" x14ac:dyDescent="0.2">
      <c r="A27759" s="88">
        <v>35481</v>
      </c>
      <c r="B27759" s="89">
        <v>6927.38</v>
      </c>
      <c r="C27759" s="89">
        <f>LN(Table3[[#This Row],[Value]]/B27758)</f>
        <v>-1.329863657007832E-2</v>
      </c>
      <c r="D27759" s="89"/>
      <c r="E27759" s="89"/>
      <c r="F27759" s="89">
        <f>Table3[[#This Row],[Yield]]/100*(1+F27758)</f>
        <v>0</v>
      </c>
    </row>
    <row r="27760" spans="1:6" x14ac:dyDescent="0.2">
      <c r="A27760" s="88">
        <v>35482</v>
      </c>
      <c r="B27760" s="89">
        <v>6931.61</v>
      </c>
      <c r="C27760" s="89">
        <f>LN(Table3[[#This Row],[Value]]/B27759)</f>
        <v>6.1043411263752168E-4</v>
      </c>
      <c r="D27760" s="89"/>
      <c r="E27760" s="89"/>
      <c r="F27760" s="89">
        <f>Table3[[#This Row],[Yield]]/100*(1+F27759)</f>
        <v>0</v>
      </c>
    </row>
    <row r="27761" spans="1:6" x14ac:dyDescent="0.2">
      <c r="A27761" s="88">
        <v>35485</v>
      </c>
      <c r="B27761" s="89">
        <v>7008.19</v>
      </c>
      <c r="C27761" s="89">
        <f>LN(Table3[[#This Row],[Value]]/B27760)</f>
        <v>1.0987355687444265E-2</v>
      </c>
      <c r="D27761" s="89"/>
      <c r="E27761" s="89"/>
      <c r="F27761" s="89">
        <f>Table3[[#This Row],[Yield]]/100*(1+F27760)</f>
        <v>0</v>
      </c>
    </row>
    <row r="27762" spans="1:6" x14ac:dyDescent="0.2">
      <c r="A27762" s="88">
        <v>35486</v>
      </c>
      <c r="B27762" s="89">
        <v>7038.21</v>
      </c>
      <c r="C27762" s="89">
        <f>LN(Table3[[#This Row],[Value]]/B27761)</f>
        <v>4.2744113376976993E-3</v>
      </c>
      <c r="D27762" s="89"/>
      <c r="E27762" s="89"/>
      <c r="F27762" s="89">
        <f>Table3[[#This Row],[Yield]]/100*(1+F27761)</f>
        <v>0</v>
      </c>
    </row>
    <row r="27763" spans="1:6" x14ac:dyDescent="0.2">
      <c r="A27763" s="88">
        <v>35487</v>
      </c>
      <c r="B27763" s="89">
        <v>6983.18</v>
      </c>
      <c r="C27763" s="89">
        <f>LN(Table3[[#This Row],[Value]]/B27762)</f>
        <v>-7.8494760580089633E-3</v>
      </c>
      <c r="D27763" s="89"/>
      <c r="E27763" s="89"/>
      <c r="F27763" s="89">
        <f>Table3[[#This Row],[Yield]]/100*(1+F27762)</f>
        <v>0</v>
      </c>
    </row>
    <row r="27764" spans="1:6" x14ac:dyDescent="0.2">
      <c r="A27764" s="88">
        <v>35488</v>
      </c>
      <c r="B27764" s="89">
        <v>6925.07</v>
      </c>
      <c r="C27764" s="89">
        <f>LN(Table3[[#This Row],[Value]]/B27763)</f>
        <v>-8.3562400928422417E-3</v>
      </c>
      <c r="D27764" s="89"/>
      <c r="E27764" s="89"/>
      <c r="F27764" s="89">
        <f>Table3[[#This Row],[Yield]]/100*(1+F27763)</f>
        <v>0</v>
      </c>
    </row>
    <row r="27765" spans="1:6" x14ac:dyDescent="0.2">
      <c r="A27765" s="88">
        <v>35489</v>
      </c>
      <c r="B27765" s="89">
        <v>6877.73</v>
      </c>
      <c r="C27765" s="89">
        <f>LN(Table3[[#This Row],[Value]]/B27764)</f>
        <v>-6.8595046835668158E-3</v>
      </c>
      <c r="D27765" s="89"/>
      <c r="E27765" s="89"/>
      <c r="F27765" s="89">
        <f>Table3[[#This Row],[Yield]]/100*(1+F27764)</f>
        <v>0</v>
      </c>
    </row>
    <row r="27766" spans="1:6" x14ac:dyDescent="0.2">
      <c r="A27766" s="88">
        <v>35492</v>
      </c>
      <c r="B27766" s="89">
        <v>6918.91</v>
      </c>
      <c r="C27766" s="89">
        <f>LN(Table3[[#This Row],[Value]]/B27765)</f>
        <v>5.9695871300112632E-3</v>
      </c>
      <c r="D27766" s="89"/>
      <c r="E27766" s="89"/>
      <c r="F27766" s="89">
        <f>Table3[[#This Row],[Yield]]/100*(1+F27765)</f>
        <v>0</v>
      </c>
    </row>
    <row r="27767" spans="1:6" x14ac:dyDescent="0.2">
      <c r="A27767" s="88">
        <v>35493</v>
      </c>
      <c r="B27767" s="89">
        <v>6852.72</v>
      </c>
      <c r="C27767" s="89">
        <f>LN(Table3[[#This Row],[Value]]/B27766)</f>
        <v>-9.6125890214182226E-3</v>
      </c>
      <c r="D27767" s="89"/>
      <c r="E27767" s="89"/>
      <c r="F27767" s="89">
        <f>Table3[[#This Row],[Yield]]/100*(1+F27766)</f>
        <v>0</v>
      </c>
    </row>
    <row r="27768" spans="1:6" x14ac:dyDescent="0.2">
      <c r="A27768" s="88">
        <v>35494</v>
      </c>
      <c r="B27768" s="89">
        <v>6945.85</v>
      </c>
      <c r="C27768" s="89">
        <f>LN(Table3[[#This Row],[Value]]/B27767)</f>
        <v>1.349870517543098E-2</v>
      </c>
      <c r="D27768" s="89"/>
      <c r="E27768" s="89"/>
      <c r="F27768" s="89">
        <f>Table3[[#This Row],[Yield]]/100*(1+F27767)</f>
        <v>0</v>
      </c>
    </row>
    <row r="27769" spans="1:6" x14ac:dyDescent="0.2">
      <c r="A27769" s="88">
        <v>35495</v>
      </c>
      <c r="B27769" s="89">
        <v>6944.7</v>
      </c>
      <c r="C27769" s="89">
        <f>LN(Table3[[#This Row],[Value]]/B27768)</f>
        <v>-1.6558019698686304E-4</v>
      </c>
      <c r="D27769" s="89"/>
      <c r="E27769" s="89"/>
      <c r="F27769" s="89">
        <f>Table3[[#This Row],[Yield]]/100*(1+F27768)</f>
        <v>0</v>
      </c>
    </row>
    <row r="27770" spans="1:6" x14ac:dyDescent="0.2">
      <c r="A27770" s="88">
        <v>35496</v>
      </c>
      <c r="B27770" s="89">
        <v>7000.88</v>
      </c>
      <c r="C27770" s="89">
        <f>LN(Table3[[#This Row],[Value]]/B27769)</f>
        <v>8.0570767106160016E-3</v>
      </c>
      <c r="D27770" s="89"/>
      <c r="E27770" s="89"/>
      <c r="F27770" s="89">
        <f>Table3[[#This Row],[Yield]]/100*(1+F27769)</f>
        <v>0</v>
      </c>
    </row>
    <row r="27771" spans="1:6" x14ac:dyDescent="0.2">
      <c r="A27771" s="88">
        <v>35499</v>
      </c>
      <c r="B27771" s="89">
        <v>7079.39</v>
      </c>
      <c r="C27771" s="89">
        <f>LN(Table3[[#This Row],[Value]]/B27770)</f>
        <v>1.1151890362058905E-2</v>
      </c>
      <c r="D27771" s="89"/>
      <c r="E27771" s="89"/>
      <c r="F27771" s="89">
        <f>Table3[[#This Row],[Yield]]/100*(1+F27770)</f>
        <v>0</v>
      </c>
    </row>
    <row r="27772" spans="1:6" x14ac:dyDescent="0.2">
      <c r="A27772" s="88">
        <v>35500</v>
      </c>
      <c r="B27772" s="89">
        <v>7085.16</v>
      </c>
      <c r="C27772" s="89">
        <f>LN(Table3[[#This Row],[Value]]/B27771)</f>
        <v>8.1471000761097995E-4</v>
      </c>
      <c r="D27772" s="89"/>
      <c r="E27772" s="89"/>
      <c r="F27772" s="89">
        <f>Table3[[#This Row],[Yield]]/100*(1+F27771)</f>
        <v>0</v>
      </c>
    </row>
    <row r="27773" spans="1:6" x14ac:dyDescent="0.2">
      <c r="A27773" s="88">
        <v>35501</v>
      </c>
      <c r="B27773" s="89">
        <v>7039.36</v>
      </c>
      <c r="C27773" s="89">
        <f>LN(Table3[[#This Row],[Value]]/B27772)</f>
        <v>-6.4851988627589018E-3</v>
      </c>
      <c r="D27773" s="89"/>
      <c r="E27773" s="89"/>
      <c r="F27773" s="89">
        <f>Table3[[#This Row],[Yield]]/100*(1+F27772)</f>
        <v>0</v>
      </c>
    </row>
    <row r="27774" spans="1:6" x14ac:dyDescent="0.2">
      <c r="A27774" s="88">
        <v>35502</v>
      </c>
      <c r="B27774" s="89">
        <v>6878.89</v>
      </c>
      <c r="C27774" s="89">
        <f>LN(Table3[[#This Row],[Value]]/B27773)</f>
        <v>-2.3059955226857585E-2</v>
      </c>
      <c r="D27774" s="89"/>
      <c r="E27774" s="89"/>
      <c r="F27774" s="89">
        <f>Table3[[#This Row],[Yield]]/100*(1+F27773)</f>
        <v>0</v>
      </c>
    </row>
    <row r="27775" spans="1:6" x14ac:dyDescent="0.2">
      <c r="A27775" s="88">
        <v>35503</v>
      </c>
      <c r="B27775" s="89">
        <v>6935.46</v>
      </c>
      <c r="C27775" s="89">
        <f>LN(Table3[[#This Row],[Value]]/B27774)</f>
        <v>8.1900800564257935E-3</v>
      </c>
      <c r="D27775" s="89"/>
      <c r="E27775" s="89"/>
      <c r="F27775" s="89">
        <f>Table3[[#This Row],[Yield]]/100*(1+F27774)</f>
        <v>0</v>
      </c>
    </row>
    <row r="27776" spans="1:6" x14ac:dyDescent="0.2">
      <c r="A27776" s="88">
        <v>35506</v>
      </c>
      <c r="B27776" s="89">
        <v>6955.48</v>
      </c>
      <c r="C27776" s="89">
        <f>LN(Table3[[#This Row],[Value]]/B27775)</f>
        <v>2.8824563148982601E-3</v>
      </c>
      <c r="D27776" s="89"/>
      <c r="E27776" s="89"/>
      <c r="F27776" s="89">
        <f>Table3[[#This Row],[Yield]]/100*(1+F27775)</f>
        <v>0</v>
      </c>
    </row>
    <row r="27777" spans="1:6" x14ac:dyDescent="0.2">
      <c r="A27777" s="88">
        <v>35507</v>
      </c>
      <c r="B27777" s="89">
        <v>6896.56</v>
      </c>
      <c r="C27777" s="89">
        <f>LN(Table3[[#This Row],[Value]]/B27776)</f>
        <v>-8.5071015301837194E-3</v>
      </c>
      <c r="D27777" s="89"/>
      <c r="E27777" s="89"/>
      <c r="F27777" s="89">
        <f>Table3[[#This Row],[Yield]]/100*(1+F27776)</f>
        <v>0</v>
      </c>
    </row>
    <row r="27778" spans="1:6" x14ac:dyDescent="0.2">
      <c r="A27778" s="88">
        <v>35508</v>
      </c>
      <c r="B27778" s="89">
        <v>6877.68</v>
      </c>
      <c r="C27778" s="89">
        <f>LN(Table3[[#This Row],[Value]]/B27777)</f>
        <v>-2.741350785757326E-3</v>
      </c>
      <c r="D27778" s="89"/>
      <c r="E27778" s="89"/>
      <c r="F27778" s="89">
        <f>Table3[[#This Row],[Yield]]/100*(1+F27777)</f>
        <v>0</v>
      </c>
    </row>
    <row r="27779" spans="1:6" x14ac:dyDescent="0.2">
      <c r="A27779" s="88">
        <v>35509</v>
      </c>
      <c r="B27779" s="89">
        <v>6820.27</v>
      </c>
      <c r="C27779" s="89">
        <f>LN(Table3[[#This Row],[Value]]/B27778)</f>
        <v>-8.3823252605405921E-3</v>
      </c>
      <c r="D27779" s="89"/>
      <c r="E27779" s="89"/>
      <c r="F27779" s="89">
        <f>Table3[[#This Row],[Yield]]/100*(1+F27778)</f>
        <v>0</v>
      </c>
    </row>
    <row r="27780" spans="1:6" x14ac:dyDescent="0.2">
      <c r="A27780" s="88">
        <v>35510</v>
      </c>
      <c r="B27780" s="89">
        <v>6804.79</v>
      </c>
      <c r="C27780" s="89">
        <f>LN(Table3[[#This Row],[Value]]/B27779)</f>
        <v>-2.2722845492977395E-3</v>
      </c>
      <c r="D27780" s="89"/>
      <c r="E27780" s="89"/>
      <c r="F27780" s="89">
        <f>Table3[[#This Row],[Yield]]/100*(1+F27779)</f>
        <v>0</v>
      </c>
    </row>
    <row r="27781" spans="1:6" x14ac:dyDescent="0.2">
      <c r="A27781" s="88">
        <v>35513</v>
      </c>
      <c r="B27781" s="89">
        <v>6905.25</v>
      </c>
      <c r="C27781" s="89">
        <f>LN(Table3[[#This Row],[Value]]/B27780)</f>
        <v>1.4655215888680826E-2</v>
      </c>
      <c r="D27781" s="89"/>
      <c r="E27781" s="89"/>
      <c r="F27781" s="89">
        <f>Table3[[#This Row],[Yield]]/100*(1+F27780)</f>
        <v>0</v>
      </c>
    </row>
    <row r="27782" spans="1:6" x14ac:dyDescent="0.2">
      <c r="A27782" s="88">
        <v>35514</v>
      </c>
      <c r="B27782" s="89">
        <v>6876.17</v>
      </c>
      <c r="C27782" s="89">
        <f>LN(Table3[[#This Row],[Value]]/B27781)</f>
        <v>-4.2201809623939393E-3</v>
      </c>
      <c r="D27782" s="89"/>
      <c r="E27782" s="89"/>
      <c r="F27782" s="89">
        <f>Table3[[#This Row],[Yield]]/100*(1+F27781)</f>
        <v>0</v>
      </c>
    </row>
    <row r="27783" spans="1:6" x14ac:dyDescent="0.2">
      <c r="A27783" s="88">
        <v>35515</v>
      </c>
      <c r="B27783" s="89">
        <v>6880.7</v>
      </c>
      <c r="C27783" s="89">
        <f>LN(Table3[[#This Row],[Value]]/B27782)</f>
        <v>6.5858006417626573E-4</v>
      </c>
      <c r="D27783" s="89"/>
      <c r="E27783" s="89"/>
      <c r="F27783" s="89">
        <f>Table3[[#This Row],[Yield]]/100*(1+F27782)</f>
        <v>0</v>
      </c>
    </row>
    <row r="27784" spans="1:6" x14ac:dyDescent="0.2">
      <c r="A27784" s="88">
        <v>35516</v>
      </c>
      <c r="B27784" s="89">
        <v>6740.58</v>
      </c>
      <c r="C27784" s="89">
        <f>LN(Table3[[#This Row],[Value]]/B27783)</f>
        <v>-2.0574416321414039E-2</v>
      </c>
      <c r="D27784" s="89"/>
      <c r="E27784" s="89"/>
      <c r="F27784" s="89">
        <f>Table3[[#This Row],[Yield]]/100*(1+F27783)</f>
        <v>0</v>
      </c>
    </row>
    <row r="27785" spans="1:6" x14ac:dyDescent="0.2">
      <c r="A27785" s="88">
        <v>35517</v>
      </c>
      <c r="B27785" s="89">
        <v>6740.58</v>
      </c>
      <c r="C27785" s="89">
        <f>LN(Table3[[#This Row],[Value]]/B27784)</f>
        <v>0</v>
      </c>
      <c r="D27785" s="89"/>
      <c r="E27785" s="89"/>
      <c r="F27785" s="89">
        <f>Table3[[#This Row],[Yield]]/100*(1+F27784)</f>
        <v>0</v>
      </c>
    </row>
    <row r="27786" spans="1:6" x14ac:dyDescent="0.2">
      <c r="A27786" s="88">
        <v>35520</v>
      </c>
      <c r="B27786" s="89">
        <v>6583.47</v>
      </c>
      <c r="C27786" s="89">
        <f>LN(Table3[[#This Row],[Value]]/B27785)</f>
        <v>-2.3584012677079318E-2</v>
      </c>
      <c r="D27786" s="89"/>
      <c r="E27786" s="89"/>
      <c r="F27786" s="89">
        <f>Table3[[#This Row],[Yield]]/100*(1+F27785)</f>
        <v>0</v>
      </c>
    </row>
    <row r="27787" spans="1:6" x14ac:dyDescent="0.2">
      <c r="A27787" s="88">
        <v>35521</v>
      </c>
      <c r="B27787" s="89">
        <v>6611.04</v>
      </c>
      <c r="C27787" s="89">
        <f>LN(Table3[[#This Row],[Value]]/B27786)</f>
        <v>4.1790168977774477E-3</v>
      </c>
      <c r="D27787" s="89"/>
      <c r="E27787" s="89"/>
      <c r="F27787" s="89">
        <f>Table3[[#This Row],[Yield]]/100*(1+F27786)</f>
        <v>0</v>
      </c>
    </row>
    <row r="27788" spans="1:6" x14ac:dyDescent="0.2">
      <c r="A27788" s="88">
        <v>35522</v>
      </c>
      <c r="B27788" s="89">
        <v>6517.01</v>
      </c>
      <c r="C27788" s="89">
        <f>LN(Table3[[#This Row],[Value]]/B27787)</f>
        <v>-1.4325297057562343E-2</v>
      </c>
      <c r="D27788" s="89"/>
      <c r="E27788" s="89"/>
      <c r="F27788" s="89">
        <f>Table3[[#This Row],[Yield]]/100*(1+F27787)</f>
        <v>0</v>
      </c>
    </row>
    <row r="27789" spans="1:6" x14ac:dyDescent="0.2">
      <c r="A27789" s="88">
        <v>35523</v>
      </c>
      <c r="B27789" s="89">
        <v>6477.35</v>
      </c>
      <c r="C27789" s="89">
        <f>LN(Table3[[#This Row],[Value]]/B27788)</f>
        <v>-6.1042056936408979E-3</v>
      </c>
      <c r="D27789" s="89"/>
      <c r="E27789" s="89"/>
      <c r="F27789" s="89">
        <f>Table3[[#This Row],[Yield]]/100*(1+F27788)</f>
        <v>0</v>
      </c>
    </row>
    <row r="27790" spans="1:6" x14ac:dyDescent="0.2">
      <c r="A27790" s="88">
        <v>35524</v>
      </c>
      <c r="B27790" s="89">
        <v>6526.07</v>
      </c>
      <c r="C27790" s="89">
        <f>LN(Table3[[#This Row],[Value]]/B27789)</f>
        <v>7.4934483352786276E-3</v>
      </c>
      <c r="D27790" s="89"/>
      <c r="E27790" s="89"/>
      <c r="F27790" s="89">
        <f>Table3[[#This Row],[Yield]]/100*(1+F27789)</f>
        <v>0</v>
      </c>
    </row>
    <row r="27791" spans="1:6" x14ac:dyDescent="0.2">
      <c r="A27791" s="88">
        <v>35527</v>
      </c>
      <c r="B27791" s="89">
        <v>6555.9</v>
      </c>
      <c r="C27791" s="89">
        <f>LN(Table3[[#This Row],[Value]]/B27790)</f>
        <v>4.5604831230096699E-3</v>
      </c>
      <c r="D27791" s="89"/>
      <c r="E27791" s="89"/>
      <c r="F27791" s="89">
        <f>Table3[[#This Row],[Yield]]/100*(1+F27790)</f>
        <v>0</v>
      </c>
    </row>
    <row r="27792" spans="1:6" x14ac:dyDescent="0.2">
      <c r="A27792" s="88">
        <v>35528</v>
      </c>
      <c r="B27792" s="89">
        <v>6609.16</v>
      </c>
      <c r="C27792" s="89">
        <f>LN(Table3[[#This Row],[Value]]/B27791)</f>
        <v>8.091158044602146E-3</v>
      </c>
      <c r="D27792" s="89"/>
      <c r="E27792" s="89"/>
      <c r="F27792" s="89">
        <f>Table3[[#This Row],[Yield]]/100*(1+F27791)</f>
        <v>0</v>
      </c>
    </row>
    <row r="27793" spans="1:6" x14ac:dyDescent="0.2">
      <c r="A27793" s="88">
        <v>35529</v>
      </c>
      <c r="B27793" s="89">
        <v>6563.84</v>
      </c>
      <c r="C27793" s="89">
        <f>LN(Table3[[#This Row],[Value]]/B27792)</f>
        <v>-6.8807680567865917E-3</v>
      </c>
      <c r="D27793" s="89"/>
      <c r="E27793" s="89"/>
      <c r="F27793" s="89">
        <f>Table3[[#This Row],[Yield]]/100*(1+F27792)</f>
        <v>0</v>
      </c>
    </row>
    <row r="27794" spans="1:6" x14ac:dyDescent="0.2">
      <c r="A27794" s="88">
        <v>35530</v>
      </c>
      <c r="B27794" s="89">
        <v>6540.04</v>
      </c>
      <c r="C27794" s="89">
        <f>LN(Table3[[#This Row],[Value]]/B27793)</f>
        <v>-3.6325158915402472E-3</v>
      </c>
      <c r="D27794" s="89"/>
      <c r="E27794" s="89"/>
      <c r="F27794" s="89">
        <f>Table3[[#This Row],[Yield]]/100*(1+F27793)</f>
        <v>0</v>
      </c>
    </row>
    <row r="27795" spans="1:6" x14ac:dyDescent="0.2">
      <c r="A27795" s="88">
        <v>35531</v>
      </c>
      <c r="B27795" s="89">
        <v>6391.69</v>
      </c>
      <c r="C27795" s="89">
        <f>LN(Table3[[#This Row],[Value]]/B27794)</f>
        <v>-2.2944572493106285E-2</v>
      </c>
      <c r="D27795" s="89"/>
      <c r="E27795" s="89"/>
      <c r="F27795" s="89">
        <f>Table3[[#This Row],[Yield]]/100*(1+F27794)</f>
        <v>0</v>
      </c>
    </row>
    <row r="27796" spans="1:6" x14ac:dyDescent="0.2">
      <c r="A27796" s="88">
        <v>35534</v>
      </c>
      <c r="B27796" s="89">
        <v>6451.89</v>
      </c>
      <c r="C27796" s="89">
        <f>LN(Table3[[#This Row],[Value]]/B27795)</f>
        <v>9.3744019753174163E-3</v>
      </c>
      <c r="D27796" s="89"/>
      <c r="E27796" s="89"/>
      <c r="F27796" s="89">
        <f>Table3[[#This Row],[Yield]]/100*(1+F27795)</f>
        <v>0</v>
      </c>
    </row>
    <row r="27797" spans="1:6" x14ac:dyDescent="0.2">
      <c r="A27797" s="88">
        <v>35535</v>
      </c>
      <c r="B27797" s="89">
        <v>6587.15</v>
      </c>
      <c r="C27797" s="89">
        <f>LN(Table3[[#This Row],[Value]]/B27796)</f>
        <v>2.0747670385625989E-2</v>
      </c>
      <c r="D27797" s="89"/>
      <c r="E27797" s="89"/>
      <c r="F27797" s="89">
        <f>Table3[[#This Row],[Yield]]/100*(1+F27796)</f>
        <v>0</v>
      </c>
    </row>
    <row r="27798" spans="1:6" x14ac:dyDescent="0.2">
      <c r="A27798" s="88">
        <v>35536</v>
      </c>
      <c r="B27798" s="89">
        <v>6679.87</v>
      </c>
      <c r="C27798" s="89">
        <f>LN(Table3[[#This Row],[Value]]/B27797)</f>
        <v>1.3977744755149247E-2</v>
      </c>
      <c r="D27798" s="89"/>
      <c r="E27798" s="89"/>
      <c r="F27798" s="89">
        <f>Table3[[#This Row],[Yield]]/100*(1+F27797)</f>
        <v>0</v>
      </c>
    </row>
    <row r="27799" spans="1:6" x14ac:dyDescent="0.2">
      <c r="A27799" s="88">
        <v>35537</v>
      </c>
      <c r="B27799" s="89">
        <v>6658.6</v>
      </c>
      <c r="C27799" s="89">
        <f>LN(Table3[[#This Row],[Value]]/B27798)</f>
        <v>-3.1892740365161622E-3</v>
      </c>
      <c r="D27799" s="89"/>
      <c r="E27799" s="89"/>
      <c r="F27799" s="89">
        <f>Table3[[#This Row],[Yield]]/100*(1+F27798)</f>
        <v>0</v>
      </c>
    </row>
    <row r="27800" spans="1:6" x14ac:dyDescent="0.2">
      <c r="A27800" s="88">
        <v>35538</v>
      </c>
      <c r="B27800" s="89">
        <v>6703.55</v>
      </c>
      <c r="C27800" s="89">
        <f>LN(Table3[[#This Row],[Value]]/B27799)</f>
        <v>6.7279845770217474E-3</v>
      </c>
      <c r="D27800" s="89"/>
      <c r="E27800" s="89"/>
      <c r="F27800" s="89">
        <f>Table3[[#This Row],[Yield]]/100*(1+F27799)</f>
        <v>0</v>
      </c>
    </row>
    <row r="27801" spans="1:6" x14ac:dyDescent="0.2">
      <c r="A27801" s="88">
        <v>35541</v>
      </c>
      <c r="B27801" s="89">
        <v>6660.2</v>
      </c>
      <c r="C27801" s="89">
        <f>LN(Table3[[#This Row],[Value]]/B27800)</f>
        <v>-6.4877226904109702E-3</v>
      </c>
      <c r="D27801" s="89"/>
      <c r="E27801" s="89"/>
      <c r="F27801" s="89">
        <f>Table3[[#This Row],[Yield]]/100*(1+F27800)</f>
        <v>0</v>
      </c>
    </row>
    <row r="27802" spans="1:6" x14ac:dyDescent="0.2">
      <c r="A27802" s="88">
        <v>35542</v>
      </c>
      <c r="B27802" s="89">
        <v>6833.59</v>
      </c>
      <c r="C27802" s="89">
        <f>LN(Table3[[#This Row],[Value]]/B27801)</f>
        <v>2.5700643615031306E-2</v>
      </c>
      <c r="D27802" s="89"/>
      <c r="E27802" s="89"/>
      <c r="F27802" s="89">
        <f>Table3[[#This Row],[Yield]]/100*(1+F27801)</f>
        <v>0</v>
      </c>
    </row>
    <row r="27803" spans="1:6" x14ac:dyDescent="0.2">
      <c r="A27803" s="88">
        <v>35543</v>
      </c>
      <c r="B27803" s="89">
        <v>6812.72</v>
      </c>
      <c r="C27803" s="89">
        <f>LN(Table3[[#This Row],[Value]]/B27802)</f>
        <v>-3.0587047005489637E-3</v>
      </c>
      <c r="D27803" s="89"/>
      <c r="E27803" s="89"/>
      <c r="F27803" s="89">
        <f>Table3[[#This Row],[Yield]]/100*(1+F27802)</f>
        <v>0</v>
      </c>
    </row>
    <row r="27804" spans="1:6" x14ac:dyDescent="0.2">
      <c r="A27804" s="88">
        <v>35544</v>
      </c>
      <c r="B27804" s="89">
        <v>6792.25</v>
      </c>
      <c r="C27804" s="89">
        <f>LN(Table3[[#This Row],[Value]]/B27803)</f>
        <v>-3.0091967048469347E-3</v>
      </c>
      <c r="D27804" s="89"/>
      <c r="E27804" s="89"/>
      <c r="F27804" s="89">
        <f>Table3[[#This Row],[Yield]]/100*(1+F27803)</f>
        <v>0</v>
      </c>
    </row>
    <row r="27805" spans="1:6" x14ac:dyDescent="0.2">
      <c r="A27805" s="88">
        <v>35545</v>
      </c>
      <c r="B27805" s="89">
        <v>6738.87</v>
      </c>
      <c r="C27805" s="89">
        <f>LN(Table3[[#This Row],[Value]]/B27804)</f>
        <v>-7.8900012590077603E-3</v>
      </c>
      <c r="D27805" s="89"/>
      <c r="E27805" s="89"/>
      <c r="F27805" s="89">
        <f>Table3[[#This Row],[Yield]]/100*(1+F27804)</f>
        <v>0</v>
      </c>
    </row>
    <row r="27806" spans="1:6" x14ac:dyDescent="0.2">
      <c r="A27806" s="88">
        <v>35548</v>
      </c>
      <c r="B27806" s="89">
        <v>6783.02</v>
      </c>
      <c r="C27806" s="89">
        <f>LN(Table3[[#This Row],[Value]]/B27805)</f>
        <v>6.5301754253727059E-3</v>
      </c>
      <c r="D27806" s="89"/>
      <c r="E27806" s="89"/>
      <c r="F27806" s="89">
        <f>Table3[[#This Row],[Yield]]/100*(1+F27805)</f>
        <v>0</v>
      </c>
    </row>
    <row r="27807" spans="1:6" x14ac:dyDescent="0.2">
      <c r="A27807" s="88">
        <v>35549</v>
      </c>
      <c r="B27807" s="89">
        <v>6962.03</v>
      </c>
      <c r="C27807" s="89">
        <f>LN(Table3[[#This Row],[Value]]/B27806)</f>
        <v>2.6048667979105641E-2</v>
      </c>
      <c r="D27807" s="89"/>
      <c r="E27807" s="89"/>
      <c r="F27807" s="89">
        <f>Table3[[#This Row],[Yield]]/100*(1+F27806)</f>
        <v>0</v>
      </c>
    </row>
    <row r="27808" spans="1:6" x14ac:dyDescent="0.2">
      <c r="A27808" s="88">
        <v>35550</v>
      </c>
      <c r="B27808" s="89">
        <v>7008.99</v>
      </c>
      <c r="C27808" s="89">
        <f>LN(Table3[[#This Row],[Value]]/B27807)</f>
        <v>6.722512293575943E-3</v>
      </c>
      <c r="D27808" s="89"/>
      <c r="E27808" s="89"/>
      <c r="F27808" s="89">
        <f>Table3[[#This Row],[Yield]]/100*(1+F27807)</f>
        <v>0</v>
      </c>
    </row>
    <row r="27809" spans="1:6" x14ac:dyDescent="0.2">
      <c r="A27809" s="88">
        <v>35551</v>
      </c>
      <c r="B27809" s="89">
        <v>6976.47</v>
      </c>
      <c r="C27809" s="89">
        <f>LN(Table3[[#This Row],[Value]]/B27808)</f>
        <v>-4.6505525897441351E-3</v>
      </c>
      <c r="D27809" s="89"/>
      <c r="E27809" s="89"/>
      <c r="F27809" s="89">
        <f>Table3[[#This Row],[Yield]]/100*(1+F27808)</f>
        <v>0</v>
      </c>
    </row>
    <row r="27810" spans="1:6" x14ac:dyDescent="0.2">
      <c r="A27810" s="88">
        <v>35552</v>
      </c>
      <c r="B27810" s="89">
        <v>7071.2</v>
      </c>
      <c r="C27810" s="89">
        <f>LN(Table3[[#This Row],[Value]]/B27809)</f>
        <v>1.3487138574227581E-2</v>
      </c>
      <c r="D27810" s="89"/>
      <c r="E27810" s="89"/>
      <c r="F27810" s="89">
        <f>Table3[[#This Row],[Yield]]/100*(1+F27809)</f>
        <v>0</v>
      </c>
    </row>
    <row r="27811" spans="1:6" x14ac:dyDescent="0.2">
      <c r="A27811" s="88">
        <v>35555</v>
      </c>
      <c r="B27811" s="89">
        <v>7214.48</v>
      </c>
      <c r="C27811" s="89">
        <f>LN(Table3[[#This Row],[Value]]/B27810)</f>
        <v>2.0059920791844373E-2</v>
      </c>
      <c r="D27811" s="89"/>
      <c r="E27811" s="89"/>
      <c r="F27811" s="89">
        <f>Table3[[#This Row],[Yield]]/100*(1+F27810)</f>
        <v>0</v>
      </c>
    </row>
    <row r="27812" spans="1:6" x14ac:dyDescent="0.2">
      <c r="A27812" s="88">
        <v>35556</v>
      </c>
      <c r="B27812" s="89">
        <v>7225.32</v>
      </c>
      <c r="C27812" s="89">
        <f>LN(Table3[[#This Row],[Value]]/B27811)</f>
        <v>1.5014061186875759E-3</v>
      </c>
      <c r="D27812" s="89"/>
      <c r="E27812" s="89"/>
      <c r="F27812" s="89">
        <f>Table3[[#This Row],[Yield]]/100*(1+F27811)</f>
        <v>0</v>
      </c>
    </row>
    <row r="27813" spans="1:6" x14ac:dyDescent="0.2">
      <c r="A27813" s="88">
        <v>35557</v>
      </c>
      <c r="B27813" s="89">
        <v>7085.65</v>
      </c>
      <c r="C27813" s="89">
        <f>LN(Table3[[#This Row],[Value]]/B27812)</f>
        <v>-1.9519911621365869E-2</v>
      </c>
      <c r="D27813" s="89"/>
      <c r="E27813" s="89"/>
      <c r="F27813" s="89">
        <f>Table3[[#This Row],[Yield]]/100*(1+F27812)</f>
        <v>0</v>
      </c>
    </row>
    <row r="27814" spans="1:6" x14ac:dyDescent="0.2">
      <c r="A27814" s="88">
        <v>35558</v>
      </c>
      <c r="B27814" s="89">
        <v>7136.62</v>
      </c>
      <c r="C27814" s="89">
        <f>LN(Table3[[#This Row],[Value]]/B27813)</f>
        <v>7.1676628578680153E-3</v>
      </c>
      <c r="D27814" s="89"/>
      <c r="E27814" s="89"/>
      <c r="F27814" s="89">
        <f>Table3[[#This Row],[Yield]]/100*(1+F27813)</f>
        <v>0</v>
      </c>
    </row>
    <row r="27815" spans="1:6" x14ac:dyDescent="0.2">
      <c r="A27815" s="88">
        <v>35559</v>
      </c>
      <c r="B27815" s="89">
        <v>7169.53</v>
      </c>
      <c r="C27815" s="89">
        <f>LN(Table3[[#This Row],[Value]]/B27814)</f>
        <v>4.6008266447840852E-3</v>
      </c>
      <c r="D27815" s="89"/>
      <c r="E27815" s="89"/>
      <c r="F27815" s="89">
        <f>Table3[[#This Row],[Yield]]/100*(1+F27814)</f>
        <v>0</v>
      </c>
    </row>
    <row r="27816" spans="1:6" x14ac:dyDescent="0.2">
      <c r="A27816" s="88">
        <v>35562</v>
      </c>
      <c r="B27816" s="89">
        <v>7292.74</v>
      </c>
      <c r="C27816" s="89">
        <f>LN(Table3[[#This Row],[Value]]/B27815)</f>
        <v>1.7039231186292091E-2</v>
      </c>
      <c r="D27816" s="89"/>
      <c r="E27816" s="89"/>
      <c r="F27816" s="89">
        <f>Table3[[#This Row],[Yield]]/100*(1+F27815)</f>
        <v>0</v>
      </c>
    </row>
    <row r="27817" spans="1:6" x14ac:dyDescent="0.2">
      <c r="A27817" s="88">
        <v>35563</v>
      </c>
      <c r="B27817" s="89">
        <v>7274.2</v>
      </c>
      <c r="C27817" s="89">
        <f>LN(Table3[[#This Row],[Value]]/B27816)</f>
        <v>-2.5454913675579567E-3</v>
      </c>
      <c r="D27817" s="89"/>
      <c r="E27817" s="89"/>
      <c r="F27817" s="89">
        <f>Table3[[#This Row],[Yield]]/100*(1+F27816)</f>
        <v>0</v>
      </c>
    </row>
    <row r="27818" spans="1:6" x14ac:dyDescent="0.2">
      <c r="A27818" s="88">
        <v>35564</v>
      </c>
      <c r="B27818" s="89">
        <v>7286.15</v>
      </c>
      <c r="C27818" s="89">
        <f>LN(Table3[[#This Row],[Value]]/B27817)</f>
        <v>1.6414444272443809E-3</v>
      </c>
      <c r="D27818" s="89"/>
      <c r="E27818" s="89"/>
      <c r="F27818" s="89">
        <f>Table3[[#This Row],[Yield]]/100*(1+F27817)</f>
        <v>0</v>
      </c>
    </row>
    <row r="27819" spans="1:6" x14ac:dyDescent="0.2">
      <c r="A27819" s="88">
        <v>35565</v>
      </c>
      <c r="B27819" s="89">
        <v>7333.54</v>
      </c>
      <c r="C27819" s="89">
        <f>LN(Table3[[#This Row],[Value]]/B27818)</f>
        <v>6.4830603088902638E-3</v>
      </c>
      <c r="D27819" s="89"/>
      <c r="E27819" s="89"/>
      <c r="F27819" s="89">
        <f>Table3[[#This Row],[Yield]]/100*(1+F27818)</f>
        <v>0</v>
      </c>
    </row>
    <row r="27820" spans="1:6" x14ac:dyDescent="0.2">
      <c r="A27820" s="88">
        <v>35566</v>
      </c>
      <c r="B27820" s="89">
        <v>7194.67</v>
      </c>
      <c r="C27820" s="89">
        <f>LN(Table3[[#This Row],[Value]]/B27819)</f>
        <v>-1.9117872007952286E-2</v>
      </c>
      <c r="D27820" s="89"/>
      <c r="E27820" s="89"/>
      <c r="F27820" s="89">
        <f>Table3[[#This Row],[Yield]]/100*(1+F27819)</f>
        <v>0</v>
      </c>
    </row>
    <row r="27821" spans="1:6" x14ac:dyDescent="0.2">
      <c r="A27821" s="88">
        <v>35569</v>
      </c>
      <c r="B27821" s="89">
        <v>7228.87</v>
      </c>
      <c r="C27821" s="89">
        <f>LN(Table3[[#This Row],[Value]]/B27820)</f>
        <v>4.742256629595684E-3</v>
      </c>
      <c r="D27821" s="89"/>
      <c r="E27821" s="89"/>
      <c r="F27821" s="89">
        <f>Table3[[#This Row],[Yield]]/100*(1+F27820)</f>
        <v>0</v>
      </c>
    </row>
    <row r="27822" spans="1:6" x14ac:dyDescent="0.2">
      <c r="A27822" s="88">
        <v>35570</v>
      </c>
      <c r="B27822" s="89">
        <v>7303.46</v>
      </c>
      <c r="C27822" s="89">
        <f>LN(Table3[[#This Row],[Value]]/B27821)</f>
        <v>1.0265477734619674E-2</v>
      </c>
      <c r="D27822" s="89"/>
      <c r="E27822" s="89"/>
      <c r="F27822" s="89">
        <f>Table3[[#This Row],[Yield]]/100*(1+F27821)</f>
        <v>0</v>
      </c>
    </row>
    <row r="27823" spans="1:6" x14ac:dyDescent="0.2">
      <c r="A27823" s="88">
        <v>35571</v>
      </c>
      <c r="B27823" s="89">
        <v>7290.68</v>
      </c>
      <c r="C27823" s="89">
        <f>LN(Table3[[#This Row],[Value]]/B27822)</f>
        <v>-1.7513883335009139E-3</v>
      </c>
      <c r="D27823" s="89"/>
      <c r="E27823" s="89"/>
      <c r="F27823" s="89">
        <f>Table3[[#This Row],[Yield]]/100*(1+F27822)</f>
        <v>0</v>
      </c>
    </row>
    <row r="27824" spans="1:6" x14ac:dyDescent="0.2">
      <c r="A27824" s="88">
        <v>35572</v>
      </c>
      <c r="B27824" s="89">
        <v>7258.13</v>
      </c>
      <c r="C27824" s="89">
        <f>LN(Table3[[#This Row],[Value]]/B27823)</f>
        <v>-4.4746002332541638E-3</v>
      </c>
      <c r="D27824" s="89"/>
      <c r="E27824" s="89"/>
      <c r="F27824" s="89">
        <f>Table3[[#This Row],[Yield]]/100*(1+F27823)</f>
        <v>0</v>
      </c>
    </row>
    <row r="27825" spans="1:6" x14ac:dyDescent="0.2">
      <c r="A27825" s="88">
        <v>35573</v>
      </c>
      <c r="B27825" s="89">
        <v>7345.9</v>
      </c>
      <c r="C27825" s="89">
        <f>LN(Table3[[#This Row],[Value]]/B27824)</f>
        <v>1.202011455349287E-2</v>
      </c>
      <c r="D27825" s="89"/>
      <c r="E27825" s="89"/>
      <c r="F27825" s="89">
        <f>Table3[[#This Row],[Yield]]/100*(1+F27824)</f>
        <v>0</v>
      </c>
    </row>
    <row r="27826" spans="1:6" x14ac:dyDescent="0.2">
      <c r="A27826" s="88">
        <v>35577</v>
      </c>
      <c r="B27826" s="89">
        <v>7383.4</v>
      </c>
      <c r="C27826" s="89">
        <f>LN(Table3[[#This Row],[Value]]/B27825)</f>
        <v>5.0919026733541742E-3</v>
      </c>
      <c r="D27826" s="89"/>
      <c r="E27826" s="89"/>
      <c r="F27826" s="89">
        <f>Table3[[#This Row],[Yield]]/100*(1+F27825)</f>
        <v>0</v>
      </c>
    </row>
    <row r="27827" spans="1:6" x14ac:dyDescent="0.2">
      <c r="A27827" s="88">
        <v>35578</v>
      </c>
      <c r="B27827" s="89">
        <v>7357.22</v>
      </c>
      <c r="C27827" s="89">
        <f>LN(Table3[[#This Row],[Value]]/B27826)</f>
        <v>-3.552093131344448E-3</v>
      </c>
      <c r="D27827" s="89"/>
      <c r="E27827" s="89"/>
      <c r="F27827" s="89">
        <f>Table3[[#This Row],[Yield]]/100*(1+F27826)</f>
        <v>0</v>
      </c>
    </row>
    <row r="27828" spans="1:6" x14ac:dyDescent="0.2">
      <c r="A27828" s="88">
        <v>35579</v>
      </c>
      <c r="B27828" s="89">
        <v>7330.18</v>
      </c>
      <c r="C27828" s="89">
        <f>LN(Table3[[#This Row],[Value]]/B27827)</f>
        <v>-3.6820717826033058E-3</v>
      </c>
      <c r="D27828" s="89"/>
      <c r="E27828" s="89"/>
      <c r="F27828" s="89">
        <f>Table3[[#This Row],[Yield]]/100*(1+F27827)</f>
        <v>0</v>
      </c>
    </row>
    <row r="27829" spans="1:6" x14ac:dyDescent="0.2">
      <c r="A27829" s="88">
        <v>35580</v>
      </c>
      <c r="B27829" s="89">
        <v>7331.04</v>
      </c>
      <c r="C27829" s="89">
        <f>LN(Table3[[#This Row],[Value]]/B27828)</f>
        <v>1.1731629441277825E-4</v>
      </c>
      <c r="D27829" s="89"/>
      <c r="E27829" s="89"/>
      <c r="F27829" s="89">
        <f>Table3[[#This Row],[Yield]]/100*(1+F27828)</f>
        <v>0</v>
      </c>
    </row>
    <row r="27830" spans="1:6" x14ac:dyDescent="0.2">
      <c r="A27830" s="88">
        <v>35583</v>
      </c>
      <c r="B27830" s="89">
        <v>7289.4</v>
      </c>
      <c r="C27830" s="89">
        <f>LN(Table3[[#This Row],[Value]]/B27829)</f>
        <v>-5.6961504014938604E-3</v>
      </c>
      <c r="D27830" s="89"/>
      <c r="E27830" s="89"/>
      <c r="F27830" s="89">
        <f>Table3[[#This Row],[Yield]]/100*(1+F27829)</f>
        <v>0</v>
      </c>
    </row>
    <row r="27831" spans="1:6" x14ac:dyDescent="0.2">
      <c r="A27831" s="88">
        <v>35584</v>
      </c>
      <c r="B27831" s="89">
        <v>7312.15</v>
      </c>
      <c r="C27831" s="89">
        <f>LN(Table3[[#This Row],[Value]]/B27830)</f>
        <v>3.1161100580155022E-3</v>
      </c>
      <c r="D27831" s="89"/>
      <c r="E27831" s="89"/>
      <c r="F27831" s="89">
        <f>Table3[[#This Row],[Yield]]/100*(1+F27830)</f>
        <v>0</v>
      </c>
    </row>
    <row r="27832" spans="1:6" x14ac:dyDescent="0.2">
      <c r="A27832" s="88">
        <v>35585</v>
      </c>
      <c r="B27832" s="89">
        <v>7269.65</v>
      </c>
      <c r="C27832" s="89">
        <f>LN(Table3[[#This Row],[Value]]/B27831)</f>
        <v>-5.8292008317609592E-3</v>
      </c>
      <c r="D27832" s="89"/>
      <c r="E27832" s="89"/>
      <c r="F27832" s="89">
        <f>Table3[[#This Row],[Yield]]/100*(1+F27831)</f>
        <v>0</v>
      </c>
    </row>
    <row r="27833" spans="1:6" x14ac:dyDescent="0.2">
      <c r="A27833" s="88">
        <v>35586</v>
      </c>
      <c r="B27833" s="89">
        <v>7305.28</v>
      </c>
      <c r="C27833" s="89">
        <f>LN(Table3[[#This Row],[Value]]/B27832)</f>
        <v>4.8892270462416072E-3</v>
      </c>
      <c r="D27833" s="89"/>
      <c r="E27833" s="89"/>
      <c r="F27833" s="89">
        <f>Table3[[#This Row],[Yield]]/100*(1+F27832)</f>
        <v>0</v>
      </c>
    </row>
    <row r="27834" spans="1:6" x14ac:dyDescent="0.2">
      <c r="A27834" s="88">
        <v>35587</v>
      </c>
      <c r="B27834" s="89">
        <v>7435.77</v>
      </c>
      <c r="C27834" s="89">
        <f>LN(Table3[[#This Row],[Value]]/B27833)</f>
        <v>1.7704764393872401E-2</v>
      </c>
      <c r="D27834" s="89"/>
      <c r="E27834" s="89"/>
      <c r="F27834" s="89">
        <f>Table3[[#This Row],[Yield]]/100*(1+F27833)</f>
        <v>0</v>
      </c>
    </row>
    <row r="27835" spans="1:6" x14ac:dyDescent="0.2">
      <c r="A27835" s="88">
        <v>35590</v>
      </c>
      <c r="B27835" s="89">
        <v>7478.49</v>
      </c>
      <c r="C27835" s="89">
        <f>LN(Table3[[#This Row],[Value]]/B27834)</f>
        <v>5.7287611768233231E-3</v>
      </c>
      <c r="D27835" s="89"/>
      <c r="E27835" s="89"/>
      <c r="F27835" s="89">
        <f>Table3[[#This Row],[Yield]]/100*(1+F27834)</f>
        <v>0</v>
      </c>
    </row>
    <row r="27836" spans="1:6" x14ac:dyDescent="0.2">
      <c r="A27836" s="88">
        <v>35591</v>
      </c>
      <c r="B27836" s="89">
        <v>7539.27</v>
      </c>
      <c r="C27836" s="89">
        <f>LN(Table3[[#This Row],[Value]]/B27835)</f>
        <v>8.0944604068653413E-3</v>
      </c>
      <c r="D27836" s="89"/>
      <c r="E27836" s="89"/>
      <c r="F27836" s="89">
        <f>Table3[[#This Row],[Yield]]/100*(1+F27835)</f>
        <v>0</v>
      </c>
    </row>
    <row r="27837" spans="1:6" x14ac:dyDescent="0.2">
      <c r="A27837" s="88">
        <v>35592</v>
      </c>
      <c r="B27837" s="89">
        <v>7575.82</v>
      </c>
      <c r="C27837" s="89">
        <f>LN(Table3[[#This Row],[Value]]/B27836)</f>
        <v>4.8362360051460128E-3</v>
      </c>
      <c r="D27837" s="89"/>
      <c r="E27837" s="89"/>
      <c r="F27837" s="89">
        <f>Table3[[#This Row],[Yield]]/100*(1+F27836)</f>
        <v>0</v>
      </c>
    </row>
    <row r="27838" spans="1:6" x14ac:dyDescent="0.2">
      <c r="A27838" s="88">
        <v>35593</v>
      </c>
      <c r="B27838" s="89">
        <v>7711.46</v>
      </c>
      <c r="C27838" s="89">
        <f>LN(Table3[[#This Row],[Value]]/B27837)</f>
        <v>1.7745937747972125E-2</v>
      </c>
      <c r="D27838" s="89"/>
      <c r="E27838" s="89"/>
      <c r="F27838" s="89">
        <f>Table3[[#This Row],[Yield]]/100*(1+F27837)</f>
        <v>0</v>
      </c>
    </row>
    <row r="27839" spans="1:6" x14ac:dyDescent="0.2">
      <c r="A27839" s="88">
        <v>35594</v>
      </c>
      <c r="B27839" s="89">
        <v>7782.03</v>
      </c>
      <c r="C27839" s="89">
        <f>LN(Table3[[#This Row],[Value]]/B27838)</f>
        <v>9.1096954952571228E-3</v>
      </c>
      <c r="D27839" s="89"/>
      <c r="E27839" s="89"/>
      <c r="F27839" s="89">
        <f>Table3[[#This Row],[Yield]]/100*(1+F27838)</f>
        <v>0</v>
      </c>
    </row>
    <row r="27840" spans="1:6" x14ac:dyDescent="0.2">
      <c r="A27840" s="88">
        <v>35597</v>
      </c>
      <c r="B27840" s="89">
        <v>7772.08</v>
      </c>
      <c r="C27840" s="89">
        <f>LN(Table3[[#This Row],[Value]]/B27839)</f>
        <v>-1.2794047820471487E-3</v>
      </c>
      <c r="D27840" s="89"/>
      <c r="E27840" s="89"/>
      <c r="F27840" s="89">
        <f>Table3[[#This Row],[Yield]]/100*(1+F27839)</f>
        <v>0</v>
      </c>
    </row>
    <row r="27841" spans="1:6" x14ac:dyDescent="0.2">
      <c r="A27841" s="88">
        <v>35598</v>
      </c>
      <c r="B27841" s="89">
        <v>7760.77</v>
      </c>
      <c r="C27841" s="89">
        <f>LN(Table3[[#This Row],[Value]]/B27840)</f>
        <v>-1.456268746402159E-3</v>
      </c>
      <c r="D27841" s="89"/>
      <c r="E27841" s="89"/>
      <c r="F27841" s="89">
        <f>Table3[[#This Row],[Yield]]/100*(1+F27840)</f>
        <v>0</v>
      </c>
    </row>
    <row r="27842" spans="1:6" x14ac:dyDescent="0.2">
      <c r="A27842" s="88">
        <v>35599</v>
      </c>
      <c r="B27842" s="89">
        <v>7718.7</v>
      </c>
      <c r="C27842" s="89">
        <f>LN(Table3[[#This Row],[Value]]/B27841)</f>
        <v>-5.435600002120948E-3</v>
      </c>
      <c r="D27842" s="89"/>
      <c r="E27842" s="89"/>
      <c r="F27842" s="89">
        <f>Table3[[#This Row],[Yield]]/100*(1+F27841)</f>
        <v>0</v>
      </c>
    </row>
    <row r="27843" spans="1:6" x14ac:dyDescent="0.2">
      <c r="A27843" s="88">
        <v>35600</v>
      </c>
      <c r="B27843" s="89">
        <v>7777.06</v>
      </c>
      <c r="C27843" s="89">
        <f>LN(Table3[[#This Row],[Value]]/B27842)</f>
        <v>7.5324186657889456E-3</v>
      </c>
      <c r="D27843" s="89"/>
      <c r="E27843" s="89"/>
      <c r="F27843" s="89">
        <f>Table3[[#This Row],[Yield]]/100*(1+F27842)</f>
        <v>0</v>
      </c>
    </row>
    <row r="27844" spans="1:6" x14ac:dyDescent="0.2">
      <c r="A27844" s="88">
        <v>35601</v>
      </c>
      <c r="B27844" s="89">
        <v>7796.51</v>
      </c>
      <c r="C27844" s="89">
        <f>LN(Table3[[#This Row],[Value]]/B27843)</f>
        <v>2.4978229285348361E-3</v>
      </c>
      <c r="D27844" s="89"/>
      <c r="E27844" s="89"/>
      <c r="F27844" s="89">
        <f>Table3[[#This Row],[Yield]]/100*(1+F27843)</f>
        <v>0</v>
      </c>
    </row>
    <row r="27845" spans="1:6" x14ac:dyDescent="0.2">
      <c r="A27845" s="88">
        <v>35604</v>
      </c>
      <c r="B27845" s="89">
        <v>7604.25</v>
      </c>
      <c r="C27845" s="89">
        <f>LN(Table3[[#This Row],[Value]]/B27844)</f>
        <v>-2.496889615013842E-2</v>
      </c>
      <c r="D27845" s="89"/>
      <c r="E27845" s="89"/>
      <c r="F27845" s="89">
        <f>Table3[[#This Row],[Yield]]/100*(1+F27844)</f>
        <v>0</v>
      </c>
    </row>
    <row r="27846" spans="1:6" x14ac:dyDescent="0.2">
      <c r="A27846" s="88">
        <v>35605</v>
      </c>
      <c r="B27846" s="89">
        <v>7758.06</v>
      </c>
      <c r="C27846" s="89">
        <f>LN(Table3[[#This Row],[Value]]/B27845)</f>
        <v>2.0025001421256242E-2</v>
      </c>
      <c r="D27846" s="89"/>
      <c r="E27846" s="89"/>
      <c r="F27846" s="89">
        <f>Table3[[#This Row],[Yield]]/100*(1+F27845)</f>
        <v>0</v>
      </c>
    </row>
    <row r="27847" spans="1:6" x14ac:dyDescent="0.2">
      <c r="A27847" s="88">
        <v>35606</v>
      </c>
      <c r="B27847" s="89">
        <v>7689.98</v>
      </c>
      <c r="C27847" s="89">
        <f>LN(Table3[[#This Row],[Value]]/B27846)</f>
        <v>-8.8141202059817004E-3</v>
      </c>
      <c r="D27847" s="89"/>
      <c r="E27847" s="89"/>
      <c r="F27847" s="89">
        <f>Table3[[#This Row],[Yield]]/100*(1+F27846)</f>
        <v>0</v>
      </c>
    </row>
    <row r="27848" spans="1:6" x14ac:dyDescent="0.2">
      <c r="A27848" s="88">
        <v>35607</v>
      </c>
      <c r="B27848" s="89">
        <v>7654.24</v>
      </c>
      <c r="C27848" s="89">
        <f>LN(Table3[[#This Row],[Value]]/B27847)</f>
        <v>-4.6584400683746564E-3</v>
      </c>
      <c r="D27848" s="89"/>
      <c r="E27848" s="89"/>
      <c r="F27848" s="89">
        <f>Table3[[#This Row],[Yield]]/100*(1+F27847)</f>
        <v>0</v>
      </c>
    </row>
    <row r="27849" spans="1:6" x14ac:dyDescent="0.2">
      <c r="A27849" s="88">
        <v>35608</v>
      </c>
      <c r="B27849" s="89">
        <v>7687.72</v>
      </c>
      <c r="C27849" s="89">
        <f>LN(Table3[[#This Row],[Value]]/B27848)</f>
        <v>4.3645079437696008E-3</v>
      </c>
      <c r="D27849" s="89"/>
      <c r="E27849" s="89"/>
      <c r="F27849" s="89">
        <f>Table3[[#This Row],[Yield]]/100*(1+F27848)</f>
        <v>0</v>
      </c>
    </row>
    <row r="27850" spans="1:6" x14ac:dyDescent="0.2">
      <c r="A27850" s="88">
        <v>35611</v>
      </c>
      <c r="B27850" s="89">
        <v>7672.79</v>
      </c>
      <c r="C27850" s="89">
        <f>LN(Table3[[#This Row],[Value]]/B27849)</f>
        <v>-1.9439464837581323E-3</v>
      </c>
      <c r="D27850" s="89"/>
      <c r="E27850" s="89"/>
      <c r="F27850" s="89">
        <f>Table3[[#This Row],[Yield]]/100*(1+F27849)</f>
        <v>0</v>
      </c>
    </row>
    <row r="27851" spans="1:6" x14ac:dyDescent="0.2">
      <c r="A27851" s="88">
        <v>35612</v>
      </c>
      <c r="B27851" s="89">
        <v>7722.32</v>
      </c>
      <c r="C27851" s="89">
        <f>LN(Table3[[#This Row],[Value]]/B27850)</f>
        <v>6.4345328992968373E-3</v>
      </c>
      <c r="D27851" s="89"/>
      <c r="E27851" s="89"/>
      <c r="F27851" s="89">
        <f>Table3[[#This Row],[Yield]]/100*(1+F27850)</f>
        <v>0</v>
      </c>
    </row>
    <row r="27852" spans="1:6" x14ac:dyDescent="0.2">
      <c r="A27852" s="88">
        <v>35613</v>
      </c>
      <c r="B27852" s="89">
        <v>7795.38</v>
      </c>
      <c r="C27852" s="89">
        <f>LN(Table3[[#This Row],[Value]]/B27851)</f>
        <v>9.4164134948704105E-3</v>
      </c>
      <c r="D27852" s="89"/>
      <c r="E27852" s="89"/>
      <c r="F27852" s="89">
        <f>Table3[[#This Row],[Yield]]/100*(1+F27851)</f>
        <v>0</v>
      </c>
    </row>
    <row r="27853" spans="1:6" x14ac:dyDescent="0.2">
      <c r="A27853" s="88">
        <v>35614</v>
      </c>
      <c r="B27853" s="89">
        <v>7895.8</v>
      </c>
      <c r="C27853" s="89">
        <f>LN(Table3[[#This Row],[Value]]/B27852)</f>
        <v>1.2799722010000137E-2</v>
      </c>
      <c r="D27853" s="89"/>
      <c r="E27853" s="89"/>
      <c r="F27853" s="89">
        <f>Table3[[#This Row],[Yield]]/100*(1+F27852)</f>
        <v>0</v>
      </c>
    </row>
    <row r="27854" spans="1:6" x14ac:dyDescent="0.2">
      <c r="A27854" s="88">
        <v>35618</v>
      </c>
      <c r="B27854" s="89">
        <v>7858.48</v>
      </c>
      <c r="C27854" s="89">
        <f>LN(Table3[[#This Row],[Value]]/B27853)</f>
        <v>-4.7377690136839873E-3</v>
      </c>
      <c r="D27854" s="89"/>
      <c r="E27854" s="89"/>
      <c r="F27854" s="89">
        <f>Table3[[#This Row],[Yield]]/100*(1+F27853)</f>
        <v>0</v>
      </c>
    </row>
    <row r="27855" spans="1:6" x14ac:dyDescent="0.2">
      <c r="A27855" s="88">
        <v>35619</v>
      </c>
      <c r="B27855" s="89">
        <v>7962.3</v>
      </c>
      <c r="C27855" s="89">
        <f>LN(Table3[[#This Row],[Value]]/B27854)</f>
        <v>1.3124699327366223E-2</v>
      </c>
      <c r="D27855" s="89"/>
      <c r="E27855" s="89"/>
      <c r="F27855" s="89">
        <f>Table3[[#This Row],[Yield]]/100*(1+F27854)</f>
        <v>0</v>
      </c>
    </row>
    <row r="27856" spans="1:6" x14ac:dyDescent="0.2">
      <c r="A27856" s="88">
        <v>35620</v>
      </c>
      <c r="B27856" s="89">
        <v>7842.43</v>
      </c>
      <c r="C27856" s="89">
        <f>LN(Table3[[#This Row],[Value]]/B27855)</f>
        <v>-1.5169167525776066E-2</v>
      </c>
      <c r="D27856" s="89"/>
      <c r="E27856" s="89"/>
      <c r="F27856" s="89">
        <f>Table3[[#This Row],[Yield]]/100*(1+F27855)</f>
        <v>0</v>
      </c>
    </row>
    <row r="27857" spans="1:6" x14ac:dyDescent="0.2">
      <c r="A27857" s="88">
        <v>35621</v>
      </c>
      <c r="B27857" s="89">
        <v>7886.76</v>
      </c>
      <c r="C27857" s="89">
        <f>LN(Table3[[#This Row],[Value]]/B27856)</f>
        <v>5.6366688139862821E-3</v>
      </c>
      <c r="D27857" s="89"/>
      <c r="E27857" s="89"/>
      <c r="F27857" s="89">
        <f>Table3[[#This Row],[Yield]]/100*(1+F27856)</f>
        <v>0</v>
      </c>
    </row>
    <row r="27858" spans="1:6" x14ac:dyDescent="0.2">
      <c r="A27858" s="88">
        <v>35622</v>
      </c>
      <c r="B27858" s="89">
        <v>7921.81</v>
      </c>
      <c r="C27858" s="89">
        <f>LN(Table3[[#This Row],[Value]]/B27857)</f>
        <v>4.4343109380114128E-3</v>
      </c>
      <c r="D27858" s="89"/>
      <c r="E27858" s="89"/>
      <c r="F27858" s="89">
        <f>Table3[[#This Row],[Yield]]/100*(1+F27857)</f>
        <v>0</v>
      </c>
    </row>
    <row r="27859" spans="1:6" x14ac:dyDescent="0.2">
      <c r="A27859" s="88">
        <v>35625</v>
      </c>
      <c r="B27859" s="89">
        <v>7922.98</v>
      </c>
      <c r="C27859" s="89">
        <f>LN(Table3[[#This Row],[Value]]/B27858)</f>
        <v>1.476826139222853E-4</v>
      </c>
      <c r="D27859" s="89"/>
      <c r="E27859" s="89"/>
      <c r="F27859" s="89">
        <f>Table3[[#This Row],[Yield]]/100*(1+F27858)</f>
        <v>0</v>
      </c>
    </row>
    <row r="27860" spans="1:6" x14ac:dyDescent="0.2">
      <c r="A27860" s="88">
        <v>35626</v>
      </c>
      <c r="B27860" s="89">
        <v>7975.7</v>
      </c>
      <c r="C27860" s="89">
        <f>LN(Table3[[#This Row],[Value]]/B27859)</f>
        <v>6.6320214300746123E-3</v>
      </c>
      <c r="D27860" s="89"/>
      <c r="E27860" s="89"/>
      <c r="F27860" s="89">
        <f>Table3[[#This Row],[Yield]]/100*(1+F27859)</f>
        <v>0</v>
      </c>
    </row>
    <row r="27861" spans="1:6" x14ac:dyDescent="0.2">
      <c r="A27861" s="88">
        <v>35627</v>
      </c>
      <c r="B27861" s="89">
        <v>8038.88</v>
      </c>
      <c r="C27861" s="89">
        <f>LN(Table3[[#This Row],[Value]]/B27860)</f>
        <v>7.8903508910156146E-3</v>
      </c>
      <c r="D27861" s="89"/>
      <c r="E27861" s="89"/>
      <c r="F27861" s="89">
        <f>Table3[[#This Row],[Yield]]/100*(1+F27860)</f>
        <v>0</v>
      </c>
    </row>
    <row r="27862" spans="1:6" x14ac:dyDescent="0.2">
      <c r="A27862" s="88">
        <v>35628</v>
      </c>
      <c r="B27862" s="89">
        <v>8020.76</v>
      </c>
      <c r="C27862" s="89">
        <f>LN(Table3[[#This Row],[Value]]/B27861)</f>
        <v>-2.2565895237022962E-3</v>
      </c>
      <c r="D27862" s="89"/>
      <c r="E27862" s="89"/>
      <c r="F27862" s="89">
        <f>Table3[[#This Row],[Yield]]/100*(1+F27861)</f>
        <v>0</v>
      </c>
    </row>
    <row r="27863" spans="1:6" x14ac:dyDescent="0.2">
      <c r="A27863" s="88">
        <v>35629</v>
      </c>
      <c r="B27863" s="89">
        <v>7890.46</v>
      </c>
      <c r="C27863" s="89">
        <f>LN(Table3[[#This Row],[Value]]/B27862)</f>
        <v>-1.6378745674991136E-2</v>
      </c>
      <c r="D27863" s="89"/>
      <c r="E27863" s="89"/>
      <c r="F27863" s="89">
        <f>Table3[[#This Row],[Yield]]/100*(1+F27862)</f>
        <v>0</v>
      </c>
    </row>
    <row r="27864" spans="1:6" x14ac:dyDescent="0.2">
      <c r="A27864" s="88">
        <v>35632</v>
      </c>
      <c r="B27864" s="89">
        <v>7906.72</v>
      </c>
      <c r="C27864" s="89">
        <f>LN(Table3[[#This Row],[Value]]/B27863)</f>
        <v>2.0585959952652429E-3</v>
      </c>
      <c r="D27864" s="89"/>
      <c r="E27864" s="89"/>
      <c r="F27864" s="89">
        <f>Table3[[#This Row],[Yield]]/100*(1+F27863)</f>
        <v>0</v>
      </c>
    </row>
    <row r="27865" spans="1:6" x14ac:dyDescent="0.2">
      <c r="A27865" s="88">
        <v>35633</v>
      </c>
      <c r="B27865" s="89">
        <v>8061.64</v>
      </c>
      <c r="C27865" s="89">
        <f>LN(Table3[[#This Row],[Value]]/B27864)</f>
        <v>1.9403978964702383E-2</v>
      </c>
      <c r="D27865" s="89"/>
      <c r="E27865" s="89"/>
      <c r="F27865" s="89">
        <f>Table3[[#This Row],[Yield]]/100*(1+F27864)</f>
        <v>0</v>
      </c>
    </row>
    <row r="27866" spans="1:6" x14ac:dyDescent="0.2">
      <c r="A27866" s="88">
        <v>35634</v>
      </c>
      <c r="B27866" s="89">
        <v>8088.35</v>
      </c>
      <c r="C27866" s="89">
        <f>LN(Table3[[#This Row],[Value]]/B27865)</f>
        <v>3.307745002100012E-3</v>
      </c>
      <c r="D27866" s="89"/>
      <c r="E27866" s="89"/>
      <c r="F27866" s="89">
        <f>Table3[[#This Row],[Yield]]/100*(1+F27865)</f>
        <v>0</v>
      </c>
    </row>
    <row r="27867" spans="1:6" x14ac:dyDescent="0.2">
      <c r="A27867" s="88">
        <v>35635</v>
      </c>
      <c r="B27867" s="89">
        <v>8116.92</v>
      </c>
      <c r="C27867" s="89">
        <f>LN(Table3[[#This Row],[Value]]/B27866)</f>
        <v>3.5260171043629933E-3</v>
      </c>
      <c r="D27867" s="89"/>
      <c r="E27867" s="89"/>
      <c r="F27867" s="89">
        <f>Table3[[#This Row],[Yield]]/100*(1+F27866)</f>
        <v>0</v>
      </c>
    </row>
    <row r="27868" spans="1:6" x14ac:dyDescent="0.2">
      <c r="A27868" s="88">
        <v>35636</v>
      </c>
      <c r="B27868" s="89">
        <v>8113.44</v>
      </c>
      <c r="C27868" s="89">
        <f>LN(Table3[[#This Row],[Value]]/B27867)</f>
        <v>-4.2882598455352245E-4</v>
      </c>
      <c r="D27868" s="89"/>
      <c r="E27868" s="89"/>
      <c r="F27868" s="89">
        <f>Table3[[#This Row],[Yield]]/100*(1+F27867)</f>
        <v>0</v>
      </c>
    </row>
    <row r="27869" spans="1:6" x14ac:dyDescent="0.2">
      <c r="A27869" s="88">
        <v>35639</v>
      </c>
      <c r="B27869" s="89">
        <v>8121.1</v>
      </c>
      <c r="C27869" s="89">
        <f>LN(Table3[[#This Row],[Value]]/B27868)</f>
        <v>9.4366709108383831E-4</v>
      </c>
      <c r="D27869" s="89"/>
      <c r="E27869" s="89"/>
      <c r="F27869" s="89">
        <f>Table3[[#This Row],[Yield]]/100*(1+F27868)</f>
        <v>0</v>
      </c>
    </row>
    <row r="27870" spans="1:6" x14ac:dyDescent="0.2">
      <c r="A27870" s="88">
        <v>35640</v>
      </c>
      <c r="B27870" s="89">
        <v>8174.52</v>
      </c>
      <c r="C27870" s="89">
        <f>LN(Table3[[#This Row],[Value]]/B27869)</f>
        <v>6.5563864842348501E-3</v>
      </c>
      <c r="D27870" s="89"/>
      <c r="E27870" s="89"/>
      <c r="F27870" s="89">
        <f>Table3[[#This Row],[Yield]]/100*(1+F27869)</f>
        <v>0</v>
      </c>
    </row>
    <row r="27871" spans="1:6" x14ac:dyDescent="0.2">
      <c r="A27871" s="88">
        <v>35641</v>
      </c>
      <c r="B27871" s="89">
        <v>8254.89</v>
      </c>
      <c r="C27871" s="89">
        <f>LN(Table3[[#This Row],[Value]]/B27870)</f>
        <v>9.7837525627307662E-3</v>
      </c>
      <c r="D27871" s="89"/>
      <c r="E27871" s="89"/>
      <c r="F27871" s="89">
        <f>Table3[[#This Row],[Yield]]/100*(1+F27870)</f>
        <v>0</v>
      </c>
    </row>
    <row r="27872" spans="1:6" x14ac:dyDescent="0.2">
      <c r="A27872" s="88">
        <v>35642</v>
      </c>
      <c r="B27872" s="89">
        <v>8222.61</v>
      </c>
      <c r="C27872" s="89">
        <f>LN(Table3[[#This Row],[Value]]/B27871)</f>
        <v>-3.9180751078766876E-3</v>
      </c>
      <c r="D27872" s="89"/>
      <c r="E27872" s="89"/>
      <c r="F27872" s="89">
        <f>Table3[[#This Row],[Yield]]/100*(1+F27871)</f>
        <v>0</v>
      </c>
    </row>
    <row r="27873" spans="1:6" x14ac:dyDescent="0.2">
      <c r="A27873" s="88">
        <v>35643</v>
      </c>
      <c r="B27873" s="89">
        <v>8194.0400000000009</v>
      </c>
      <c r="C27873" s="89">
        <f>LN(Table3[[#This Row],[Value]]/B27872)</f>
        <v>-3.4806161845503149E-3</v>
      </c>
      <c r="D27873" s="89"/>
      <c r="E27873" s="89"/>
      <c r="F27873" s="89">
        <f>Table3[[#This Row],[Yield]]/100*(1+F27872)</f>
        <v>0</v>
      </c>
    </row>
    <row r="27874" spans="1:6" x14ac:dyDescent="0.2">
      <c r="A27874" s="88">
        <v>35646</v>
      </c>
      <c r="B27874" s="89">
        <v>8198.4500000000007</v>
      </c>
      <c r="C27874" s="89">
        <f>LN(Table3[[#This Row],[Value]]/B27873)</f>
        <v>5.3805127913941146E-4</v>
      </c>
      <c r="D27874" s="89"/>
      <c r="E27874" s="89"/>
      <c r="F27874" s="89">
        <f>Table3[[#This Row],[Yield]]/100*(1+F27873)</f>
        <v>0</v>
      </c>
    </row>
    <row r="27875" spans="1:6" x14ac:dyDescent="0.2">
      <c r="A27875" s="88">
        <v>35647</v>
      </c>
      <c r="B27875" s="89">
        <v>8187.53</v>
      </c>
      <c r="C27875" s="89">
        <f>LN(Table3[[#This Row],[Value]]/B27874)</f>
        <v>-1.3328469358071557E-3</v>
      </c>
      <c r="D27875" s="89"/>
      <c r="E27875" s="89"/>
      <c r="F27875" s="89">
        <f>Table3[[#This Row],[Yield]]/100*(1+F27874)</f>
        <v>0</v>
      </c>
    </row>
    <row r="27876" spans="1:6" x14ac:dyDescent="0.2">
      <c r="A27876" s="88">
        <v>35648</v>
      </c>
      <c r="B27876" s="89">
        <v>8259.2999999999993</v>
      </c>
      <c r="C27876" s="89">
        <f>LN(Table3[[#This Row],[Value]]/B27875)</f>
        <v>8.7275731022549187E-3</v>
      </c>
      <c r="D27876" s="89"/>
      <c r="E27876" s="89"/>
      <c r="F27876" s="89">
        <f>Table3[[#This Row],[Yield]]/100*(1+F27875)</f>
        <v>0</v>
      </c>
    </row>
    <row r="27877" spans="1:6" x14ac:dyDescent="0.2">
      <c r="A27877" s="88">
        <v>35649</v>
      </c>
      <c r="B27877" s="89">
        <v>8188</v>
      </c>
      <c r="C27877" s="89">
        <f>LN(Table3[[#This Row],[Value]]/B27876)</f>
        <v>-8.6701703800066421E-3</v>
      </c>
      <c r="D27877" s="89"/>
      <c r="E27877" s="89"/>
      <c r="F27877" s="89">
        <f>Table3[[#This Row],[Yield]]/100*(1+F27876)</f>
        <v>0</v>
      </c>
    </row>
    <row r="27878" spans="1:6" x14ac:dyDescent="0.2">
      <c r="A27878" s="88">
        <v>35650</v>
      </c>
      <c r="B27878" s="89">
        <v>8031.22</v>
      </c>
      <c r="C27878" s="89">
        <f>LN(Table3[[#This Row],[Value]]/B27877)</f>
        <v>-1.9333221119086745E-2</v>
      </c>
      <c r="D27878" s="89"/>
      <c r="E27878" s="89"/>
      <c r="F27878" s="89">
        <f>Table3[[#This Row],[Yield]]/100*(1+F27877)</f>
        <v>0</v>
      </c>
    </row>
    <row r="27879" spans="1:6" x14ac:dyDescent="0.2">
      <c r="A27879" s="88">
        <v>35653</v>
      </c>
      <c r="B27879" s="89">
        <v>8062.11</v>
      </c>
      <c r="C27879" s="89">
        <f>LN(Table3[[#This Row],[Value]]/B27878)</f>
        <v>3.8388621789438322E-3</v>
      </c>
      <c r="D27879" s="89"/>
      <c r="E27879" s="89"/>
      <c r="F27879" s="89">
        <f>Table3[[#This Row],[Yield]]/100*(1+F27878)</f>
        <v>0</v>
      </c>
    </row>
    <row r="27880" spans="1:6" x14ac:dyDescent="0.2">
      <c r="A27880" s="88">
        <v>35654</v>
      </c>
      <c r="B27880" s="89">
        <v>7960.84</v>
      </c>
      <c r="C27880" s="89">
        <f>LN(Table3[[#This Row],[Value]]/B27879)</f>
        <v>-1.2640786932067077E-2</v>
      </c>
      <c r="D27880" s="89"/>
      <c r="E27880" s="89"/>
      <c r="F27880" s="89">
        <f>Table3[[#This Row],[Yield]]/100*(1+F27879)</f>
        <v>0</v>
      </c>
    </row>
    <row r="27881" spans="1:6" x14ac:dyDescent="0.2">
      <c r="A27881" s="88">
        <v>35655</v>
      </c>
      <c r="B27881" s="89">
        <v>7928.32</v>
      </c>
      <c r="C27881" s="89">
        <f>LN(Table3[[#This Row],[Value]]/B27880)</f>
        <v>-4.0933624442962965E-3</v>
      </c>
      <c r="D27881" s="89"/>
      <c r="E27881" s="89"/>
      <c r="F27881" s="89">
        <f>Table3[[#This Row],[Yield]]/100*(1+F27880)</f>
        <v>0</v>
      </c>
    </row>
    <row r="27882" spans="1:6" x14ac:dyDescent="0.2">
      <c r="A27882" s="88">
        <v>35656</v>
      </c>
      <c r="B27882" s="89">
        <v>7942.02</v>
      </c>
      <c r="C27882" s="89">
        <f>LN(Table3[[#This Row],[Value]]/B27881)</f>
        <v>1.7264914807181416E-3</v>
      </c>
      <c r="D27882" s="89"/>
      <c r="E27882" s="89"/>
      <c r="F27882" s="89">
        <f>Table3[[#This Row],[Yield]]/100*(1+F27881)</f>
        <v>0</v>
      </c>
    </row>
    <row r="27883" spans="1:6" x14ac:dyDescent="0.2">
      <c r="A27883" s="88">
        <v>35657</v>
      </c>
      <c r="B27883" s="89">
        <v>7694.65</v>
      </c>
      <c r="C27883" s="89">
        <f>LN(Table3[[#This Row],[Value]]/B27882)</f>
        <v>-3.1642368787416296E-2</v>
      </c>
      <c r="D27883" s="89"/>
      <c r="E27883" s="89"/>
      <c r="F27883" s="89">
        <f>Table3[[#This Row],[Yield]]/100*(1+F27882)</f>
        <v>0</v>
      </c>
    </row>
    <row r="27884" spans="1:6" x14ac:dyDescent="0.2">
      <c r="A27884" s="88">
        <v>35660</v>
      </c>
      <c r="B27884" s="89">
        <v>7803.36</v>
      </c>
      <c r="C27884" s="89">
        <f>LN(Table3[[#This Row],[Value]]/B27883)</f>
        <v>1.4029127996047719E-2</v>
      </c>
      <c r="D27884" s="89"/>
      <c r="E27884" s="89"/>
      <c r="F27884" s="89">
        <f>Table3[[#This Row],[Yield]]/100*(1+F27883)</f>
        <v>0</v>
      </c>
    </row>
    <row r="27885" spans="1:6" x14ac:dyDescent="0.2">
      <c r="A27885" s="88">
        <v>35661</v>
      </c>
      <c r="B27885" s="89">
        <v>7918.1</v>
      </c>
      <c r="C27885" s="89">
        <f>LN(Table3[[#This Row],[Value]]/B27884)</f>
        <v>1.4596867884183387E-2</v>
      </c>
      <c r="D27885" s="89"/>
      <c r="E27885" s="89"/>
      <c r="F27885" s="89">
        <f>Table3[[#This Row],[Yield]]/100*(1+F27884)</f>
        <v>0</v>
      </c>
    </row>
    <row r="27886" spans="1:6" x14ac:dyDescent="0.2">
      <c r="A27886" s="88">
        <v>35662</v>
      </c>
      <c r="B27886" s="89">
        <v>8021.23</v>
      </c>
      <c r="C27886" s="89">
        <f>LN(Table3[[#This Row],[Value]]/B27885)</f>
        <v>1.2940498646442129E-2</v>
      </c>
      <c r="D27886" s="89"/>
      <c r="E27886" s="89"/>
      <c r="F27886" s="89">
        <f>Table3[[#This Row],[Yield]]/100*(1+F27885)</f>
        <v>0</v>
      </c>
    </row>
    <row r="27887" spans="1:6" x14ac:dyDescent="0.2">
      <c r="A27887" s="88">
        <v>35663</v>
      </c>
      <c r="B27887" s="89">
        <v>7893.94</v>
      </c>
      <c r="C27887" s="89">
        <f>LN(Table3[[#This Row],[Value]]/B27886)</f>
        <v>-1.5996400200141817E-2</v>
      </c>
      <c r="D27887" s="89"/>
      <c r="E27887" s="89"/>
      <c r="F27887" s="89">
        <f>Table3[[#This Row],[Yield]]/100*(1+F27886)</f>
        <v>0</v>
      </c>
    </row>
    <row r="27888" spans="1:6" x14ac:dyDescent="0.2">
      <c r="A27888" s="88">
        <v>35664</v>
      </c>
      <c r="B27888" s="89">
        <v>7887.9</v>
      </c>
      <c r="C27888" s="89">
        <f>LN(Table3[[#This Row],[Value]]/B27887)</f>
        <v>-7.6543676718295994E-4</v>
      </c>
      <c r="D27888" s="89"/>
      <c r="E27888" s="89"/>
      <c r="F27888" s="89">
        <f>Table3[[#This Row],[Yield]]/100*(1+F27887)</f>
        <v>0</v>
      </c>
    </row>
    <row r="27889" spans="1:6" x14ac:dyDescent="0.2">
      <c r="A27889" s="88">
        <v>35667</v>
      </c>
      <c r="B27889" s="89">
        <v>7859.57</v>
      </c>
      <c r="C27889" s="89">
        <f>LN(Table3[[#This Row],[Value]]/B27888)</f>
        <v>-3.5980421697102208E-3</v>
      </c>
      <c r="D27889" s="89"/>
      <c r="E27889" s="89"/>
      <c r="F27889" s="89">
        <f>Table3[[#This Row],[Yield]]/100*(1+F27888)</f>
        <v>0</v>
      </c>
    </row>
    <row r="27890" spans="1:6" x14ac:dyDescent="0.2">
      <c r="A27890" s="88">
        <v>35668</v>
      </c>
      <c r="B27890" s="89">
        <v>7782.22</v>
      </c>
      <c r="C27890" s="89">
        <f>LN(Table3[[#This Row],[Value]]/B27889)</f>
        <v>-9.8902530351997215E-3</v>
      </c>
      <c r="D27890" s="89"/>
      <c r="E27890" s="89"/>
      <c r="F27890" s="89">
        <f>Table3[[#This Row],[Yield]]/100*(1+F27889)</f>
        <v>0</v>
      </c>
    </row>
    <row r="27891" spans="1:6" x14ac:dyDescent="0.2">
      <c r="A27891" s="88">
        <v>35669</v>
      </c>
      <c r="B27891" s="89">
        <v>7787.33</v>
      </c>
      <c r="C27891" s="89">
        <f>LN(Table3[[#This Row],[Value]]/B27890)</f>
        <v>6.5640948948171736E-4</v>
      </c>
      <c r="D27891" s="89"/>
      <c r="E27891" s="89"/>
      <c r="F27891" s="89">
        <f>Table3[[#This Row],[Yield]]/100*(1+F27890)</f>
        <v>0</v>
      </c>
    </row>
    <row r="27892" spans="1:6" x14ac:dyDescent="0.2">
      <c r="A27892" s="88">
        <v>35670</v>
      </c>
      <c r="B27892" s="89">
        <v>7694.42</v>
      </c>
      <c r="C27892" s="89">
        <f>LN(Table3[[#This Row],[Value]]/B27891)</f>
        <v>-1.2002663188883688E-2</v>
      </c>
      <c r="D27892" s="89"/>
      <c r="E27892" s="89"/>
      <c r="F27892" s="89">
        <f>Table3[[#This Row],[Yield]]/100*(1+F27891)</f>
        <v>0</v>
      </c>
    </row>
    <row r="27893" spans="1:6" x14ac:dyDescent="0.2">
      <c r="A27893" s="88">
        <v>35671</v>
      </c>
      <c r="B27893" s="89">
        <v>7622.42</v>
      </c>
      <c r="C27893" s="89">
        <f>LN(Table3[[#This Row],[Value]]/B27892)</f>
        <v>-9.4014862500204129E-3</v>
      </c>
      <c r="D27893" s="89"/>
      <c r="E27893" s="89"/>
      <c r="F27893" s="89">
        <f>Table3[[#This Row],[Yield]]/100*(1+F27892)</f>
        <v>0</v>
      </c>
    </row>
    <row r="27894" spans="1:6" x14ac:dyDescent="0.2">
      <c r="A27894" s="88">
        <v>35674</v>
      </c>
      <c r="B27894" s="89">
        <v>7622.42</v>
      </c>
      <c r="C27894" s="89">
        <f>LN(Table3[[#This Row],[Value]]/B27893)</f>
        <v>0</v>
      </c>
      <c r="D27894" s="89"/>
      <c r="E27894" s="89"/>
      <c r="F27894" s="89">
        <f>Table3[[#This Row],[Yield]]/100*(1+F27893)</f>
        <v>0</v>
      </c>
    </row>
    <row r="27895" spans="1:6" x14ac:dyDescent="0.2">
      <c r="A27895" s="88">
        <v>35675</v>
      </c>
      <c r="B27895" s="89">
        <v>7879.78</v>
      </c>
      <c r="C27895" s="89">
        <f>LN(Table3[[#This Row],[Value]]/B27894)</f>
        <v>3.3206080117470491E-2</v>
      </c>
      <c r="D27895" s="89"/>
      <c r="E27895" s="89"/>
      <c r="F27895" s="89">
        <f>Table3[[#This Row],[Yield]]/100*(1+F27894)</f>
        <v>0</v>
      </c>
    </row>
    <row r="27896" spans="1:6" x14ac:dyDescent="0.2">
      <c r="A27896" s="88">
        <v>35676</v>
      </c>
      <c r="B27896" s="89">
        <v>7894.64</v>
      </c>
      <c r="C27896" s="89">
        <f>LN(Table3[[#This Row],[Value]]/B27895)</f>
        <v>1.8840634895871671E-3</v>
      </c>
      <c r="D27896" s="89"/>
      <c r="E27896" s="89"/>
      <c r="F27896" s="89">
        <f>Table3[[#This Row],[Yield]]/100*(1+F27895)</f>
        <v>0</v>
      </c>
    </row>
    <row r="27897" spans="1:6" x14ac:dyDescent="0.2">
      <c r="A27897" s="88">
        <v>35677</v>
      </c>
      <c r="B27897" s="89">
        <v>7867.23</v>
      </c>
      <c r="C27897" s="89">
        <f>LN(Table3[[#This Row],[Value]]/B27896)</f>
        <v>-3.47801721885208E-3</v>
      </c>
      <c r="D27897" s="89"/>
      <c r="E27897" s="89"/>
      <c r="F27897" s="89">
        <f>Table3[[#This Row],[Yield]]/100*(1+F27896)</f>
        <v>0</v>
      </c>
    </row>
    <row r="27898" spans="1:6" x14ac:dyDescent="0.2">
      <c r="A27898" s="88">
        <v>35678</v>
      </c>
      <c r="B27898" s="89">
        <v>7822.4</v>
      </c>
      <c r="C27898" s="89">
        <f>LN(Table3[[#This Row],[Value]]/B27897)</f>
        <v>-5.7146181268163954E-3</v>
      </c>
      <c r="D27898" s="89"/>
      <c r="E27898" s="89"/>
      <c r="F27898" s="89">
        <f>Table3[[#This Row],[Yield]]/100*(1+F27897)</f>
        <v>0</v>
      </c>
    </row>
    <row r="27899" spans="1:6" x14ac:dyDescent="0.2">
      <c r="A27899" s="88">
        <v>35681</v>
      </c>
      <c r="B27899" s="89">
        <v>7835.18</v>
      </c>
      <c r="C27899" s="89">
        <f>LN(Table3[[#This Row],[Value]]/B27898)</f>
        <v>1.6324365371999481E-3</v>
      </c>
      <c r="D27899" s="89"/>
      <c r="E27899" s="89"/>
      <c r="F27899" s="89">
        <f>Table3[[#This Row],[Yield]]/100*(1+F27898)</f>
        <v>0</v>
      </c>
    </row>
    <row r="27900" spans="1:6" x14ac:dyDescent="0.2">
      <c r="A27900" s="88">
        <v>35682</v>
      </c>
      <c r="B27900" s="89">
        <v>7851.9</v>
      </c>
      <c r="C27900" s="89">
        <f>LN(Table3[[#This Row],[Value]]/B27899)</f>
        <v>2.1316913449101528E-3</v>
      </c>
      <c r="D27900" s="89"/>
      <c r="E27900" s="89"/>
      <c r="F27900" s="89">
        <f>Table3[[#This Row],[Yield]]/100*(1+F27899)</f>
        <v>0</v>
      </c>
    </row>
    <row r="27901" spans="1:6" x14ac:dyDescent="0.2">
      <c r="A27901" s="88">
        <v>35683</v>
      </c>
      <c r="B27901" s="89">
        <v>7719.27</v>
      </c>
      <c r="C27901" s="89">
        <f>LN(Table3[[#This Row],[Value]]/B27900)</f>
        <v>-1.7035740744200709E-2</v>
      </c>
      <c r="D27901" s="89"/>
      <c r="E27901" s="89"/>
      <c r="F27901" s="89">
        <f>Table3[[#This Row],[Yield]]/100*(1+F27900)</f>
        <v>0</v>
      </c>
    </row>
    <row r="27902" spans="1:6" x14ac:dyDescent="0.2">
      <c r="A27902" s="88">
        <v>35684</v>
      </c>
      <c r="B27902" s="89">
        <v>7660.98</v>
      </c>
      <c r="C27902" s="89">
        <f>LN(Table3[[#This Row],[Value]]/B27901)</f>
        <v>-7.5798870741217812E-3</v>
      </c>
      <c r="D27902" s="89"/>
      <c r="E27902" s="89"/>
      <c r="F27902" s="89">
        <f>Table3[[#This Row],[Yield]]/100*(1+F27901)</f>
        <v>0</v>
      </c>
    </row>
    <row r="27903" spans="1:6" x14ac:dyDescent="0.2">
      <c r="A27903" s="88">
        <v>35685</v>
      </c>
      <c r="B27903" s="89">
        <v>7742.97</v>
      </c>
      <c r="C27903" s="89">
        <f>LN(Table3[[#This Row],[Value]]/B27902)</f>
        <v>1.0645422023788561E-2</v>
      </c>
      <c r="D27903" s="89"/>
      <c r="E27903" s="89"/>
      <c r="F27903" s="89">
        <f>Table3[[#This Row],[Yield]]/100*(1+F27902)</f>
        <v>0</v>
      </c>
    </row>
    <row r="27904" spans="1:6" x14ac:dyDescent="0.2">
      <c r="A27904" s="88">
        <v>35688</v>
      </c>
      <c r="B27904" s="89">
        <v>7721.13</v>
      </c>
      <c r="C27904" s="89">
        <f>LN(Table3[[#This Row],[Value]]/B27903)</f>
        <v>-2.8246085476310301E-3</v>
      </c>
      <c r="D27904" s="89"/>
      <c r="E27904" s="89"/>
      <c r="F27904" s="89">
        <f>Table3[[#This Row],[Yield]]/100*(1+F27903)</f>
        <v>0</v>
      </c>
    </row>
    <row r="27905" spans="1:6" x14ac:dyDescent="0.2">
      <c r="A27905" s="88">
        <v>35689</v>
      </c>
      <c r="B27905" s="89">
        <v>7895.92</v>
      </c>
      <c r="C27905" s="89">
        <f>LN(Table3[[#This Row],[Value]]/B27904)</f>
        <v>2.2385443985405935E-2</v>
      </c>
      <c r="D27905" s="89"/>
      <c r="E27905" s="89"/>
      <c r="F27905" s="89">
        <f>Table3[[#This Row],[Yield]]/100*(1+F27904)</f>
        <v>0</v>
      </c>
    </row>
    <row r="27906" spans="1:6" x14ac:dyDescent="0.2">
      <c r="A27906" s="88">
        <v>35690</v>
      </c>
      <c r="B27906" s="89">
        <v>7886.43</v>
      </c>
      <c r="C27906" s="89">
        <f>LN(Table3[[#This Row],[Value]]/B27905)</f>
        <v>-1.2026093888119174E-3</v>
      </c>
      <c r="D27906" s="89"/>
      <c r="E27906" s="89"/>
      <c r="F27906" s="89">
        <f>Table3[[#This Row],[Yield]]/100*(1+F27905)</f>
        <v>0</v>
      </c>
    </row>
    <row r="27907" spans="1:6" x14ac:dyDescent="0.2">
      <c r="A27907" s="88">
        <v>35691</v>
      </c>
      <c r="B27907" s="89">
        <v>7922.72</v>
      </c>
      <c r="C27907" s="89">
        <f>LN(Table3[[#This Row],[Value]]/B27906)</f>
        <v>4.5910202309105298E-3</v>
      </c>
      <c r="D27907" s="89"/>
      <c r="E27907" s="89"/>
      <c r="F27907" s="89">
        <f>Table3[[#This Row],[Yield]]/100*(1+F27906)</f>
        <v>0</v>
      </c>
    </row>
    <row r="27908" spans="1:6" x14ac:dyDescent="0.2">
      <c r="A27908" s="88">
        <v>35692</v>
      </c>
      <c r="B27908" s="89">
        <v>7917.26</v>
      </c>
      <c r="C27908" s="89">
        <f>LN(Table3[[#This Row],[Value]]/B27907)</f>
        <v>-6.8939483714569214E-4</v>
      </c>
      <c r="D27908" s="89"/>
      <c r="E27908" s="89"/>
      <c r="F27908" s="89">
        <f>Table3[[#This Row],[Yield]]/100*(1+F27907)</f>
        <v>0</v>
      </c>
    </row>
    <row r="27909" spans="1:6" x14ac:dyDescent="0.2">
      <c r="A27909" s="88">
        <v>35695</v>
      </c>
      <c r="B27909" s="89">
        <v>7996.83</v>
      </c>
      <c r="C27909" s="89">
        <f>LN(Table3[[#This Row],[Value]]/B27908)</f>
        <v>1.0000026779511615E-2</v>
      </c>
      <c r="D27909" s="89"/>
      <c r="E27909" s="89"/>
      <c r="F27909" s="89">
        <f>Table3[[#This Row],[Yield]]/100*(1+F27908)</f>
        <v>0</v>
      </c>
    </row>
    <row r="27910" spans="1:6" x14ac:dyDescent="0.2">
      <c r="A27910" s="88">
        <v>35696</v>
      </c>
      <c r="B27910" s="89">
        <v>7970.06</v>
      </c>
      <c r="C27910" s="89">
        <f>LN(Table3[[#This Row],[Value]]/B27909)</f>
        <v>-3.3531921474070415E-3</v>
      </c>
      <c r="D27910" s="89"/>
      <c r="E27910" s="89"/>
      <c r="F27910" s="89">
        <f>Table3[[#This Row],[Yield]]/100*(1+F27909)</f>
        <v>0</v>
      </c>
    </row>
    <row r="27911" spans="1:6" x14ac:dyDescent="0.2">
      <c r="A27911" s="88">
        <v>35697</v>
      </c>
      <c r="B27911" s="89">
        <v>7906.7</v>
      </c>
      <c r="C27911" s="89">
        <f>LN(Table3[[#This Row],[Value]]/B27910)</f>
        <v>-7.9815197005221727E-3</v>
      </c>
      <c r="D27911" s="89"/>
      <c r="E27911" s="89"/>
      <c r="F27911" s="89">
        <f>Table3[[#This Row],[Yield]]/100*(1+F27910)</f>
        <v>0</v>
      </c>
    </row>
    <row r="27912" spans="1:6" x14ac:dyDescent="0.2">
      <c r="A27912" s="88">
        <v>35698</v>
      </c>
      <c r="B27912" s="89">
        <v>7848.01</v>
      </c>
      <c r="C27912" s="89">
        <f>LN(Table3[[#This Row],[Value]]/B27911)</f>
        <v>-7.4505048318904022E-3</v>
      </c>
      <c r="D27912" s="89"/>
      <c r="E27912" s="89"/>
      <c r="F27912" s="89">
        <f>Table3[[#This Row],[Yield]]/100*(1+F27911)</f>
        <v>0</v>
      </c>
    </row>
    <row r="27913" spans="1:6" x14ac:dyDescent="0.2">
      <c r="A27913" s="88">
        <v>35699</v>
      </c>
      <c r="B27913" s="89">
        <v>7922.17</v>
      </c>
      <c r="C27913" s="89">
        <f>LN(Table3[[#This Row],[Value]]/B27912)</f>
        <v>9.4051617247068297E-3</v>
      </c>
      <c r="D27913" s="89"/>
      <c r="E27913" s="89"/>
      <c r="F27913" s="89">
        <f>Table3[[#This Row],[Yield]]/100*(1+F27912)</f>
        <v>0</v>
      </c>
    </row>
    <row r="27914" spans="1:6" x14ac:dyDescent="0.2">
      <c r="A27914" s="88">
        <v>35702</v>
      </c>
      <c r="B27914" s="89">
        <v>7991.42</v>
      </c>
      <c r="C27914" s="89">
        <f>LN(Table3[[#This Row],[Value]]/B27913)</f>
        <v>8.7033079432165782E-3</v>
      </c>
      <c r="D27914" s="89"/>
      <c r="E27914" s="89"/>
      <c r="F27914" s="89">
        <f>Table3[[#This Row],[Yield]]/100*(1+F27913)</f>
        <v>0</v>
      </c>
    </row>
    <row r="27915" spans="1:6" x14ac:dyDescent="0.2">
      <c r="A27915" s="88">
        <v>35703</v>
      </c>
      <c r="B27915" s="89">
        <v>7945.25</v>
      </c>
      <c r="C27915" s="89">
        <f>LN(Table3[[#This Row],[Value]]/B27914)</f>
        <v>-5.7942003155127594E-3</v>
      </c>
      <c r="D27915" s="89"/>
      <c r="E27915" s="89"/>
      <c r="F27915" s="89">
        <f>Table3[[#This Row],[Yield]]/100*(1+F27914)</f>
        <v>0</v>
      </c>
    </row>
    <row r="27916" spans="1:6" x14ac:dyDescent="0.2">
      <c r="A27916" s="88">
        <v>35704</v>
      </c>
      <c r="B27916" s="89">
        <v>8015.49</v>
      </c>
      <c r="C27916" s="89">
        <f>LN(Table3[[#This Row],[Value]]/B27915)</f>
        <v>8.8016537393541643E-3</v>
      </c>
      <c r="D27916" s="89"/>
      <c r="E27916" s="89"/>
      <c r="F27916" s="89">
        <f>Table3[[#This Row],[Yield]]/100*(1+F27915)</f>
        <v>0</v>
      </c>
    </row>
    <row r="27917" spans="1:6" x14ac:dyDescent="0.2">
      <c r="A27917" s="88">
        <v>35705</v>
      </c>
      <c r="B27917" s="89">
        <v>8027.52</v>
      </c>
      <c r="C27917" s="89">
        <f>LN(Table3[[#This Row],[Value]]/B27916)</f>
        <v>1.4997188501135409E-3</v>
      </c>
      <c r="D27917" s="89"/>
      <c r="E27917" s="89"/>
      <c r="F27917" s="89">
        <f>Table3[[#This Row],[Yield]]/100*(1+F27916)</f>
        <v>0</v>
      </c>
    </row>
    <row r="27918" spans="1:6" x14ac:dyDescent="0.2">
      <c r="A27918" s="88">
        <v>35706</v>
      </c>
      <c r="B27918" s="89">
        <v>8038.57</v>
      </c>
      <c r="C27918" s="89">
        <f>LN(Table3[[#This Row],[Value]]/B27917)</f>
        <v>1.375568261149971E-3</v>
      </c>
      <c r="D27918" s="89"/>
      <c r="E27918" s="89"/>
      <c r="F27918" s="89">
        <f>Table3[[#This Row],[Yield]]/100*(1+F27917)</f>
        <v>0</v>
      </c>
    </row>
    <row r="27919" spans="1:6" x14ac:dyDescent="0.2">
      <c r="A27919" s="88">
        <v>35709</v>
      </c>
      <c r="B27919" s="89">
        <v>8100.21</v>
      </c>
      <c r="C27919" s="89">
        <f>LN(Table3[[#This Row],[Value]]/B27918)</f>
        <v>7.6387805929798878E-3</v>
      </c>
      <c r="D27919" s="89"/>
      <c r="E27919" s="89"/>
      <c r="F27919" s="89">
        <f>Table3[[#This Row],[Yield]]/100*(1+F27918)</f>
        <v>0</v>
      </c>
    </row>
    <row r="27920" spans="1:6" x14ac:dyDescent="0.2">
      <c r="A27920" s="88">
        <v>35710</v>
      </c>
      <c r="B27920" s="89">
        <v>8178.31</v>
      </c>
      <c r="C27920" s="89">
        <f>LN(Table3[[#This Row],[Value]]/B27919)</f>
        <v>9.5955405343919036E-3</v>
      </c>
      <c r="D27920" s="89"/>
      <c r="E27920" s="89"/>
      <c r="F27920" s="89">
        <f>Table3[[#This Row],[Yield]]/100*(1+F27919)</f>
        <v>0</v>
      </c>
    </row>
    <row r="27921" spans="1:6" x14ac:dyDescent="0.2">
      <c r="A27921" s="88">
        <v>35711</v>
      </c>
      <c r="B27921" s="89">
        <v>8095.05</v>
      </c>
      <c r="C27921" s="89">
        <f>LN(Table3[[#This Row],[Value]]/B27920)</f>
        <v>-1.0232764039862495E-2</v>
      </c>
      <c r="D27921" s="89"/>
      <c r="E27921" s="89"/>
      <c r="F27921" s="89">
        <f>Table3[[#This Row],[Yield]]/100*(1+F27920)</f>
        <v>0</v>
      </c>
    </row>
    <row r="27922" spans="1:6" x14ac:dyDescent="0.2">
      <c r="A27922" s="88">
        <v>35712</v>
      </c>
      <c r="B27922" s="89">
        <v>8061.41</v>
      </c>
      <c r="C27922" s="89">
        <f>LN(Table3[[#This Row],[Value]]/B27921)</f>
        <v>-4.1642845788415614E-3</v>
      </c>
      <c r="D27922" s="89"/>
      <c r="E27922" s="89"/>
      <c r="F27922" s="89">
        <f>Table3[[#This Row],[Yield]]/100*(1+F27921)</f>
        <v>0</v>
      </c>
    </row>
    <row r="27923" spans="1:6" x14ac:dyDescent="0.2">
      <c r="A27923" s="88">
        <v>35713</v>
      </c>
      <c r="B27923" s="89">
        <v>8045.2</v>
      </c>
      <c r="C27923" s="89">
        <f>LN(Table3[[#This Row],[Value]]/B27922)</f>
        <v>-2.0128388870070575E-3</v>
      </c>
      <c r="D27923" s="89"/>
      <c r="E27923" s="89"/>
      <c r="F27923" s="89">
        <f>Table3[[#This Row],[Yield]]/100*(1+F27922)</f>
        <v>0</v>
      </c>
    </row>
    <row r="27924" spans="1:6" x14ac:dyDescent="0.2">
      <c r="A27924" s="88">
        <v>35716</v>
      </c>
      <c r="B27924" s="89">
        <v>8072.22</v>
      </c>
      <c r="C27924" s="89">
        <f>LN(Table3[[#This Row],[Value]]/B27923)</f>
        <v>3.3528970906074791E-3</v>
      </c>
      <c r="D27924" s="89"/>
      <c r="E27924" s="89"/>
      <c r="F27924" s="89">
        <f>Table3[[#This Row],[Yield]]/100*(1+F27923)</f>
        <v>0</v>
      </c>
    </row>
    <row r="27925" spans="1:6" x14ac:dyDescent="0.2">
      <c r="A27925" s="88">
        <v>35717</v>
      </c>
      <c r="B27925" s="89">
        <v>8096.28</v>
      </c>
      <c r="C27925" s="89">
        <f>LN(Table3[[#This Row],[Value]]/B27924)</f>
        <v>2.9761595397637597E-3</v>
      </c>
      <c r="D27925" s="89"/>
      <c r="E27925" s="89"/>
      <c r="F27925" s="89">
        <f>Table3[[#This Row],[Yield]]/100*(1+F27924)</f>
        <v>0</v>
      </c>
    </row>
    <row r="27926" spans="1:6" x14ac:dyDescent="0.2">
      <c r="A27926" s="88">
        <v>35718</v>
      </c>
      <c r="B27926" s="89">
        <v>8057.97</v>
      </c>
      <c r="C27926" s="89">
        <f>LN(Table3[[#This Row],[Value]]/B27925)</f>
        <v>-4.743033173265741E-3</v>
      </c>
      <c r="D27926" s="89"/>
      <c r="E27926" s="89"/>
      <c r="F27926" s="89">
        <f>Table3[[#This Row],[Yield]]/100*(1+F27925)</f>
        <v>0</v>
      </c>
    </row>
    <row r="27927" spans="1:6" x14ac:dyDescent="0.2">
      <c r="A27927" s="88">
        <v>35719</v>
      </c>
      <c r="B27927" s="89">
        <v>7938.87</v>
      </c>
      <c r="C27927" s="89">
        <f>LN(Table3[[#This Row],[Value]]/B27926)</f>
        <v>-1.4890716003422172E-2</v>
      </c>
      <c r="D27927" s="89"/>
      <c r="E27927" s="89"/>
      <c r="F27927" s="89">
        <f>Table3[[#This Row],[Yield]]/100*(1+F27926)</f>
        <v>0</v>
      </c>
    </row>
    <row r="27928" spans="1:6" x14ac:dyDescent="0.2">
      <c r="A27928" s="88">
        <v>35720</v>
      </c>
      <c r="B27928" s="89">
        <v>7847.03</v>
      </c>
      <c r="C27928" s="89">
        <f>LN(Table3[[#This Row],[Value]]/B27927)</f>
        <v>-1.1635831495469552E-2</v>
      </c>
      <c r="D27928" s="89"/>
      <c r="E27928" s="89"/>
      <c r="F27928" s="89">
        <f>Table3[[#This Row],[Yield]]/100*(1+F27927)</f>
        <v>0</v>
      </c>
    </row>
    <row r="27929" spans="1:6" x14ac:dyDescent="0.2">
      <c r="A27929" s="88">
        <v>35723</v>
      </c>
      <c r="B27929" s="89">
        <v>7921.44</v>
      </c>
      <c r="C27929" s="89">
        <f>LN(Table3[[#This Row],[Value]]/B27928)</f>
        <v>9.4378912260872985E-3</v>
      </c>
      <c r="D27929" s="89"/>
      <c r="E27929" s="89"/>
      <c r="F27929" s="89">
        <f>Table3[[#This Row],[Yield]]/100*(1+F27928)</f>
        <v>0</v>
      </c>
    </row>
    <row r="27930" spans="1:6" x14ac:dyDescent="0.2">
      <c r="A27930" s="88">
        <v>35724</v>
      </c>
      <c r="B27930" s="89">
        <v>8060.43</v>
      </c>
      <c r="C27930" s="89">
        <f>LN(Table3[[#This Row],[Value]]/B27929)</f>
        <v>1.7393897490183177E-2</v>
      </c>
      <c r="D27930" s="89"/>
      <c r="E27930" s="89"/>
      <c r="F27930" s="89">
        <f>Table3[[#This Row],[Yield]]/100*(1+F27929)</f>
        <v>0</v>
      </c>
    </row>
    <row r="27931" spans="1:6" x14ac:dyDescent="0.2">
      <c r="A27931" s="88">
        <v>35725</v>
      </c>
      <c r="B27931" s="89">
        <v>8034.64</v>
      </c>
      <c r="C27931" s="89">
        <f>LN(Table3[[#This Row],[Value]]/B27930)</f>
        <v>-3.2047107682421374E-3</v>
      </c>
      <c r="D27931" s="89"/>
      <c r="E27931" s="89"/>
      <c r="F27931" s="89">
        <f>Table3[[#This Row],[Yield]]/100*(1+F27930)</f>
        <v>0</v>
      </c>
    </row>
    <row r="27932" spans="1:6" x14ac:dyDescent="0.2">
      <c r="A27932" s="88">
        <v>35726</v>
      </c>
      <c r="B27932" s="89">
        <v>7847.76</v>
      </c>
      <c r="C27932" s="89">
        <f>LN(Table3[[#This Row],[Value]]/B27931)</f>
        <v>-2.353405344747422E-2</v>
      </c>
      <c r="D27932" s="89"/>
      <c r="E27932" s="89"/>
      <c r="F27932" s="89">
        <f>Table3[[#This Row],[Yield]]/100*(1+F27931)</f>
        <v>0</v>
      </c>
    </row>
    <row r="27933" spans="1:6" x14ac:dyDescent="0.2">
      <c r="A27933" s="88">
        <v>35727</v>
      </c>
      <c r="B27933" s="89">
        <v>7715.4</v>
      </c>
      <c r="C27933" s="89">
        <f>LN(Table3[[#This Row],[Value]]/B27932)</f>
        <v>-1.7009809233385905E-2</v>
      </c>
      <c r="D27933" s="89"/>
      <c r="E27933" s="89"/>
      <c r="F27933" s="89">
        <f>Table3[[#This Row],[Yield]]/100*(1+F27932)</f>
        <v>0</v>
      </c>
    </row>
    <row r="27934" spans="1:6" x14ac:dyDescent="0.2">
      <c r="A27934" s="88">
        <v>35730</v>
      </c>
      <c r="B27934" s="89">
        <v>7161.14</v>
      </c>
      <c r="C27934" s="89">
        <f>LN(Table3[[#This Row],[Value]]/B27933)</f>
        <v>-7.4549145346482867E-2</v>
      </c>
      <c r="D27934" s="89"/>
      <c r="E27934" s="89"/>
      <c r="F27934" s="89">
        <f>Table3[[#This Row],[Yield]]/100*(1+F27933)</f>
        <v>0</v>
      </c>
    </row>
    <row r="27935" spans="1:6" x14ac:dyDescent="0.2">
      <c r="A27935" s="88">
        <v>35731</v>
      </c>
      <c r="B27935" s="89">
        <v>7498.31</v>
      </c>
      <c r="C27935" s="89">
        <f>LN(Table3[[#This Row],[Value]]/B27934)</f>
        <v>4.6008475641733271E-2</v>
      </c>
      <c r="D27935" s="89"/>
      <c r="E27935" s="89"/>
      <c r="F27935" s="89">
        <f>Table3[[#This Row],[Yield]]/100*(1+F27934)</f>
        <v>0</v>
      </c>
    </row>
    <row r="27936" spans="1:6" x14ac:dyDescent="0.2">
      <c r="A27936" s="88">
        <v>35732</v>
      </c>
      <c r="B27936" s="89">
        <v>7506.66</v>
      </c>
      <c r="C27936" s="89">
        <f>LN(Table3[[#This Row],[Value]]/B27935)</f>
        <v>1.1129646859570274E-3</v>
      </c>
      <c r="D27936" s="89"/>
      <c r="E27936" s="89"/>
      <c r="F27936" s="89">
        <f>Table3[[#This Row],[Yield]]/100*(1+F27935)</f>
        <v>0</v>
      </c>
    </row>
    <row r="27937" spans="1:6" x14ac:dyDescent="0.2">
      <c r="A27937" s="88">
        <v>35733</v>
      </c>
      <c r="B27937" s="89">
        <v>7381.67</v>
      </c>
      <c r="C27937" s="89">
        <f>LN(Table3[[#This Row],[Value]]/B27936)</f>
        <v>-1.6790726227365601E-2</v>
      </c>
      <c r="D27937" s="89"/>
      <c r="E27937" s="89"/>
      <c r="F27937" s="89">
        <f>Table3[[#This Row],[Yield]]/100*(1+F27936)</f>
        <v>0</v>
      </c>
    </row>
    <row r="27938" spans="1:6" x14ac:dyDescent="0.2">
      <c r="A27938" s="88">
        <v>35734</v>
      </c>
      <c r="B27938" s="89">
        <v>7442.08</v>
      </c>
      <c r="C27938" s="89">
        <f>LN(Table3[[#This Row],[Value]]/B27937)</f>
        <v>8.1504793889404323E-3</v>
      </c>
      <c r="D27938" s="89"/>
      <c r="E27938" s="89"/>
      <c r="F27938" s="89">
        <f>Table3[[#This Row],[Yield]]/100*(1+F27937)</f>
        <v>0</v>
      </c>
    </row>
    <row r="27939" spans="1:6" x14ac:dyDescent="0.2">
      <c r="A27939" s="88">
        <v>35737</v>
      </c>
      <c r="B27939" s="89">
        <v>7674.39</v>
      </c>
      <c r="C27939" s="89">
        <f>LN(Table3[[#This Row],[Value]]/B27938)</f>
        <v>3.0738431822196679E-2</v>
      </c>
      <c r="D27939" s="89"/>
      <c r="E27939" s="89"/>
      <c r="F27939" s="89">
        <f>Table3[[#This Row],[Yield]]/100*(1+F27938)</f>
        <v>0</v>
      </c>
    </row>
    <row r="27940" spans="1:6" x14ac:dyDescent="0.2">
      <c r="A27940" s="88">
        <v>35738</v>
      </c>
      <c r="B27940" s="89">
        <v>7689.12</v>
      </c>
      <c r="C27940" s="89">
        <f>LN(Table3[[#This Row],[Value]]/B27939)</f>
        <v>1.9175311518559804E-3</v>
      </c>
      <c r="D27940" s="89"/>
      <c r="E27940" s="89"/>
      <c r="F27940" s="89">
        <f>Table3[[#This Row],[Yield]]/100*(1+F27939)</f>
        <v>0</v>
      </c>
    </row>
    <row r="27941" spans="1:6" x14ac:dyDescent="0.2">
      <c r="A27941" s="88">
        <v>35739</v>
      </c>
      <c r="B27941" s="89">
        <v>7692.56</v>
      </c>
      <c r="C27941" s="89">
        <f>LN(Table3[[#This Row],[Value]]/B27940)</f>
        <v>4.4728534950044536E-4</v>
      </c>
      <c r="D27941" s="89"/>
      <c r="E27941" s="89"/>
      <c r="F27941" s="89">
        <f>Table3[[#This Row],[Yield]]/100*(1+F27940)</f>
        <v>0</v>
      </c>
    </row>
    <row r="27942" spans="1:6" x14ac:dyDescent="0.2">
      <c r="A27942" s="88">
        <v>35740</v>
      </c>
      <c r="B27942" s="89">
        <v>7683.23</v>
      </c>
      <c r="C27942" s="89">
        <f>LN(Table3[[#This Row],[Value]]/B27941)</f>
        <v>-1.2135963283987177E-3</v>
      </c>
      <c r="D27942" s="89"/>
      <c r="E27942" s="89"/>
      <c r="F27942" s="89">
        <f>Table3[[#This Row],[Yield]]/100*(1+F27941)</f>
        <v>0</v>
      </c>
    </row>
    <row r="27943" spans="1:6" x14ac:dyDescent="0.2">
      <c r="A27943" s="88">
        <v>35741</v>
      </c>
      <c r="B27943" s="89">
        <v>7581.32</v>
      </c>
      <c r="C27943" s="89">
        <f>LN(Table3[[#This Row],[Value]]/B27942)</f>
        <v>-1.335270468679794E-2</v>
      </c>
      <c r="D27943" s="89"/>
      <c r="E27943" s="89"/>
      <c r="F27943" s="89">
        <f>Table3[[#This Row],[Yield]]/100*(1+F27942)</f>
        <v>0</v>
      </c>
    </row>
    <row r="27944" spans="1:6" x14ac:dyDescent="0.2">
      <c r="A27944" s="88">
        <v>35744</v>
      </c>
      <c r="B27944" s="89">
        <v>7552.59</v>
      </c>
      <c r="C27944" s="89">
        <f>LN(Table3[[#This Row],[Value]]/B27943)</f>
        <v>-3.7967761818489794E-3</v>
      </c>
      <c r="D27944" s="89"/>
      <c r="E27944" s="89"/>
      <c r="F27944" s="89">
        <f>Table3[[#This Row],[Yield]]/100*(1+F27943)</f>
        <v>0</v>
      </c>
    </row>
    <row r="27945" spans="1:6" x14ac:dyDescent="0.2">
      <c r="A27945" s="88">
        <v>35745</v>
      </c>
      <c r="B27945" s="89">
        <v>7558.72</v>
      </c>
      <c r="C27945" s="89">
        <f>LN(Table3[[#This Row],[Value]]/B27944)</f>
        <v>8.1131289560545689E-4</v>
      </c>
      <c r="D27945" s="89"/>
      <c r="E27945" s="89"/>
      <c r="F27945" s="89">
        <f>Table3[[#This Row],[Yield]]/100*(1+F27944)</f>
        <v>0</v>
      </c>
    </row>
    <row r="27946" spans="1:6" x14ac:dyDescent="0.2">
      <c r="A27946" s="88">
        <v>35746</v>
      </c>
      <c r="B27946" s="89">
        <v>7401.31</v>
      </c>
      <c r="C27946" s="89">
        <f>LN(Table3[[#This Row],[Value]]/B27945)</f>
        <v>-2.1044852117490097E-2</v>
      </c>
      <c r="D27946" s="89"/>
      <c r="E27946" s="89"/>
      <c r="F27946" s="89">
        <f>Table3[[#This Row],[Yield]]/100*(1+F27945)</f>
        <v>0</v>
      </c>
    </row>
    <row r="27947" spans="1:6" x14ac:dyDescent="0.2">
      <c r="A27947" s="88">
        <v>35747</v>
      </c>
      <c r="B27947" s="89">
        <v>7487.76</v>
      </c>
      <c r="C27947" s="89">
        <f>LN(Table3[[#This Row],[Value]]/B27946)</f>
        <v>1.1612675809870339E-2</v>
      </c>
      <c r="D27947" s="89"/>
      <c r="E27947" s="89"/>
      <c r="F27947" s="89">
        <f>Table3[[#This Row],[Yield]]/100*(1+F27946)</f>
        <v>0</v>
      </c>
    </row>
    <row r="27948" spans="1:6" x14ac:dyDescent="0.2">
      <c r="A27948" s="88">
        <v>35748</v>
      </c>
      <c r="B27948" s="89">
        <v>7572.48</v>
      </c>
      <c r="C27948" s="89">
        <f>LN(Table3[[#This Row],[Value]]/B27947)</f>
        <v>1.1250935400492787E-2</v>
      </c>
      <c r="D27948" s="89"/>
      <c r="E27948" s="89"/>
      <c r="F27948" s="89">
        <f>Table3[[#This Row],[Yield]]/100*(1+F27947)</f>
        <v>0</v>
      </c>
    </row>
    <row r="27949" spans="1:6" x14ac:dyDescent="0.2">
      <c r="A27949" s="88">
        <v>35751</v>
      </c>
      <c r="B27949" s="89">
        <v>7698.21</v>
      </c>
      <c r="C27949" s="89">
        <f>LN(Table3[[#This Row],[Value]]/B27948)</f>
        <v>1.6467211522326324E-2</v>
      </c>
      <c r="D27949" s="89"/>
      <c r="E27949" s="89"/>
      <c r="F27949" s="89">
        <f>Table3[[#This Row],[Yield]]/100*(1+F27948)</f>
        <v>0</v>
      </c>
    </row>
    <row r="27950" spans="1:6" x14ac:dyDescent="0.2">
      <c r="A27950" s="88">
        <v>35752</v>
      </c>
      <c r="B27950" s="89">
        <v>7650.82</v>
      </c>
      <c r="C27950" s="89">
        <f>LN(Table3[[#This Row],[Value]]/B27949)</f>
        <v>-6.1750026658659012E-3</v>
      </c>
      <c r="D27950" s="89"/>
      <c r="E27950" s="89"/>
      <c r="F27950" s="89">
        <f>Table3[[#This Row],[Yield]]/100*(1+F27949)</f>
        <v>0</v>
      </c>
    </row>
    <row r="27951" spans="1:6" x14ac:dyDescent="0.2">
      <c r="A27951" s="88">
        <v>35753</v>
      </c>
      <c r="B27951" s="89">
        <v>7724.73</v>
      </c>
      <c r="C27951" s="89">
        <f>LN(Table3[[#This Row],[Value]]/B27950)</f>
        <v>9.6140390801423611E-3</v>
      </c>
      <c r="D27951" s="89"/>
      <c r="E27951" s="89"/>
      <c r="F27951" s="89">
        <f>Table3[[#This Row],[Yield]]/100*(1+F27950)</f>
        <v>0</v>
      </c>
    </row>
    <row r="27952" spans="1:6" x14ac:dyDescent="0.2">
      <c r="A27952" s="88">
        <v>35754</v>
      </c>
      <c r="B27952" s="89">
        <v>7826.6</v>
      </c>
      <c r="C27952" s="89">
        <f>LN(Table3[[#This Row],[Value]]/B27951)</f>
        <v>1.3101317651262613E-2</v>
      </c>
      <c r="D27952" s="89"/>
      <c r="E27952" s="89"/>
      <c r="F27952" s="89">
        <f>Table3[[#This Row],[Yield]]/100*(1+F27951)</f>
        <v>0</v>
      </c>
    </row>
    <row r="27953" spans="1:6" x14ac:dyDescent="0.2">
      <c r="A27953" s="88">
        <v>35755</v>
      </c>
      <c r="B27953" s="89">
        <v>7881.06</v>
      </c>
      <c r="C27953" s="89">
        <f>LN(Table3[[#This Row],[Value]]/B27952)</f>
        <v>6.934224221637056E-3</v>
      </c>
      <c r="D27953" s="89"/>
      <c r="E27953" s="89"/>
      <c r="F27953" s="89">
        <f>Table3[[#This Row],[Yield]]/100*(1+F27952)</f>
        <v>0</v>
      </c>
    </row>
    <row r="27954" spans="1:6" x14ac:dyDescent="0.2">
      <c r="A27954" s="88">
        <v>35758</v>
      </c>
      <c r="B27954" s="89">
        <v>7767.92</v>
      </c>
      <c r="C27954" s="89">
        <f>LN(Table3[[#This Row],[Value]]/B27953)</f>
        <v>-1.4459980314763652E-2</v>
      </c>
      <c r="D27954" s="89"/>
      <c r="E27954" s="89"/>
      <c r="F27954" s="89">
        <f>Table3[[#This Row],[Yield]]/100*(1+F27953)</f>
        <v>0</v>
      </c>
    </row>
    <row r="27955" spans="1:6" x14ac:dyDescent="0.2">
      <c r="A27955" s="88">
        <v>35759</v>
      </c>
      <c r="B27955" s="89">
        <v>7808.95</v>
      </c>
      <c r="C27955" s="89">
        <f>LN(Table3[[#This Row],[Value]]/B27954)</f>
        <v>5.2680795167362382E-3</v>
      </c>
      <c r="D27955" s="89"/>
      <c r="E27955" s="89"/>
      <c r="F27955" s="89">
        <f>Table3[[#This Row],[Yield]]/100*(1+F27954)</f>
        <v>0</v>
      </c>
    </row>
    <row r="27956" spans="1:6" x14ac:dyDescent="0.2">
      <c r="A27956" s="88">
        <v>35760</v>
      </c>
      <c r="B27956" s="89">
        <v>7794.77</v>
      </c>
      <c r="C27956" s="89">
        <f>LN(Table3[[#This Row],[Value]]/B27955)</f>
        <v>-1.8175158107776714E-3</v>
      </c>
      <c r="D27956" s="89"/>
      <c r="E27956" s="89"/>
      <c r="F27956" s="89">
        <f>Table3[[#This Row],[Yield]]/100*(1+F27955)</f>
        <v>0</v>
      </c>
    </row>
    <row r="27957" spans="1:6" x14ac:dyDescent="0.2">
      <c r="A27957" s="88">
        <v>35762</v>
      </c>
      <c r="B27957" s="89">
        <v>7823.12</v>
      </c>
      <c r="C27957" s="89">
        <f>LN(Table3[[#This Row],[Value]]/B27956)</f>
        <v>3.6304559883877817E-3</v>
      </c>
      <c r="D27957" s="89"/>
      <c r="E27957" s="89"/>
      <c r="F27957" s="89">
        <f>Table3[[#This Row],[Yield]]/100*(1+F27956)</f>
        <v>0</v>
      </c>
    </row>
    <row r="27958" spans="1:6" x14ac:dyDescent="0.2">
      <c r="A27958" s="88">
        <v>35765</v>
      </c>
      <c r="B27958" s="89">
        <v>8013.1</v>
      </c>
      <c r="C27958" s="89">
        <f>LN(Table3[[#This Row],[Value]]/B27957)</f>
        <v>2.3994250469352354E-2</v>
      </c>
      <c r="D27958" s="89"/>
      <c r="E27958" s="89"/>
      <c r="F27958" s="89">
        <f>Table3[[#This Row],[Yield]]/100*(1+F27957)</f>
        <v>0</v>
      </c>
    </row>
    <row r="27959" spans="1:6" x14ac:dyDescent="0.2">
      <c r="A27959" s="88">
        <v>35766</v>
      </c>
      <c r="B27959" s="89">
        <v>8018.82</v>
      </c>
      <c r="C27959" s="89">
        <f>LN(Table3[[#This Row],[Value]]/B27958)</f>
        <v>7.1357644533078803E-4</v>
      </c>
      <c r="D27959" s="89"/>
      <c r="E27959" s="89"/>
      <c r="F27959" s="89">
        <f>Table3[[#This Row],[Yield]]/100*(1+F27958)</f>
        <v>0</v>
      </c>
    </row>
    <row r="27960" spans="1:6" x14ac:dyDescent="0.2">
      <c r="A27960" s="88">
        <v>35767</v>
      </c>
      <c r="B27960" s="89">
        <v>8032</v>
      </c>
      <c r="C27960" s="89">
        <f>LN(Table3[[#This Row],[Value]]/B27959)</f>
        <v>1.6422840655258926E-3</v>
      </c>
      <c r="D27960" s="89"/>
      <c r="E27960" s="89"/>
      <c r="F27960" s="89">
        <f>Table3[[#This Row],[Yield]]/100*(1+F27959)</f>
        <v>0</v>
      </c>
    </row>
    <row r="27961" spans="1:6" x14ac:dyDescent="0.2">
      <c r="A27961" s="88">
        <v>35768</v>
      </c>
      <c r="B27961" s="89">
        <v>8050.16</v>
      </c>
      <c r="C27961" s="89">
        <f>LN(Table3[[#This Row],[Value]]/B27960)</f>
        <v>2.2584040599755726E-3</v>
      </c>
      <c r="D27961" s="89"/>
      <c r="E27961" s="89"/>
      <c r="F27961" s="89">
        <f>Table3[[#This Row],[Yield]]/100*(1+F27960)</f>
        <v>0</v>
      </c>
    </row>
    <row r="27962" spans="1:6" x14ac:dyDescent="0.2">
      <c r="A27962" s="88">
        <v>35769</v>
      </c>
      <c r="B27962" s="89">
        <v>8149.13</v>
      </c>
      <c r="C27962" s="89">
        <f>LN(Table3[[#This Row],[Value]]/B27961)</f>
        <v>1.2219206079141723E-2</v>
      </c>
      <c r="D27962" s="89"/>
      <c r="E27962" s="89"/>
      <c r="F27962" s="89">
        <f>Table3[[#This Row],[Yield]]/100*(1+F27961)</f>
        <v>0</v>
      </c>
    </row>
    <row r="27963" spans="1:6" x14ac:dyDescent="0.2">
      <c r="A27963" s="88">
        <v>35772</v>
      </c>
      <c r="B27963" s="89">
        <v>8110.83</v>
      </c>
      <c r="C27963" s="89">
        <f>LN(Table3[[#This Row],[Value]]/B27962)</f>
        <v>-4.7109674111517341E-3</v>
      </c>
      <c r="D27963" s="89"/>
      <c r="E27963" s="89"/>
      <c r="F27963" s="89">
        <f>Table3[[#This Row],[Yield]]/100*(1+F27962)</f>
        <v>0</v>
      </c>
    </row>
    <row r="27964" spans="1:6" x14ac:dyDescent="0.2">
      <c r="A27964" s="88">
        <v>35773</v>
      </c>
      <c r="B27964" s="89">
        <v>8049.66</v>
      </c>
      <c r="C27964" s="89">
        <f>LN(Table3[[#This Row],[Value]]/B27963)</f>
        <v>-7.5703511636776482E-3</v>
      </c>
      <c r="D27964" s="89"/>
      <c r="E27964" s="89"/>
      <c r="F27964" s="89">
        <f>Table3[[#This Row],[Yield]]/100*(1+F27963)</f>
        <v>0</v>
      </c>
    </row>
    <row r="27965" spans="1:6" x14ac:dyDescent="0.2">
      <c r="A27965" s="88">
        <v>35774</v>
      </c>
      <c r="B27965" s="89">
        <v>7978.79</v>
      </c>
      <c r="C27965" s="89">
        <f>LN(Table3[[#This Row],[Value]]/B27964)</f>
        <v>-8.8430836214755983E-3</v>
      </c>
      <c r="D27965" s="89"/>
      <c r="E27965" s="89"/>
      <c r="F27965" s="89">
        <f>Table3[[#This Row],[Yield]]/100*(1+F27964)</f>
        <v>0</v>
      </c>
    </row>
    <row r="27966" spans="1:6" x14ac:dyDescent="0.2">
      <c r="A27966" s="88">
        <v>35775</v>
      </c>
      <c r="B27966" s="89">
        <v>7848.98</v>
      </c>
      <c r="C27966" s="89">
        <f>LN(Table3[[#This Row],[Value]]/B27965)</f>
        <v>-1.6403183846054246E-2</v>
      </c>
      <c r="D27966" s="89"/>
      <c r="E27966" s="89"/>
      <c r="F27966" s="89">
        <f>Table3[[#This Row],[Yield]]/100*(1+F27965)</f>
        <v>0</v>
      </c>
    </row>
    <row r="27967" spans="1:6" x14ac:dyDescent="0.2">
      <c r="A27967" s="88">
        <v>35776</v>
      </c>
      <c r="B27967" s="89">
        <v>7838.29</v>
      </c>
      <c r="C27967" s="89">
        <f>LN(Table3[[#This Row],[Value]]/B27966)</f>
        <v>-1.3628887186478821E-3</v>
      </c>
      <c r="D27967" s="89"/>
      <c r="E27967" s="89"/>
      <c r="F27967" s="89">
        <f>Table3[[#This Row],[Yield]]/100*(1+F27966)</f>
        <v>0</v>
      </c>
    </row>
    <row r="27968" spans="1:6" x14ac:dyDescent="0.2">
      <c r="A27968" s="88">
        <v>35779</v>
      </c>
      <c r="B27968" s="89">
        <v>7922.59</v>
      </c>
      <c r="C27968" s="89">
        <f>LN(Table3[[#This Row],[Value]]/B27967)</f>
        <v>1.0697474241419576E-2</v>
      </c>
      <c r="D27968" s="89"/>
      <c r="E27968" s="89"/>
      <c r="F27968" s="89">
        <f>Table3[[#This Row],[Yield]]/100*(1+F27967)</f>
        <v>0</v>
      </c>
    </row>
    <row r="27969" spans="1:6" x14ac:dyDescent="0.2">
      <c r="A27969" s="88">
        <v>35780</v>
      </c>
      <c r="B27969" s="89">
        <v>7976.3</v>
      </c>
      <c r="C27969" s="89">
        <f>LN(Table3[[#This Row],[Value]]/B27968)</f>
        <v>6.7564722218046236E-3</v>
      </c>
      <c r="D27969" s="89"/>
      <c r="E27969" s="89"/>
      <c r="F27969" s="89">
        <f>Table3[[#This Row],[Yield]]/100*(1+F27968)</f>
        <v>0</v>
      </c>
    </row>
    <row r="27970" spans="1:6" x14ac:dyDescent="0.2">
      <c r="A27970" s="88">
        <v>35781</v>
      </c>
      <c r="B27970" s="89">
        <v>7957.4</v>
      </c>
      <c r="C27970" s="89">
        <f>LN(Table3[[#This Row],[Value]]/B27969)</f>
        <v>-2.3723314564767202E-3</v>
      </c>
      <c r="D27970" s="89"/>
      <c r="E27970" s="89"/>
      <c r="F27970" s="89">
        <f>Table3[[#This Row],[Yield]]/100*(1+F27969)</f>
        <v>0</v>
      </c>
    </row>
    <row r="27971" spans="1:6" x14ac:dyDescent="0.2">
      <c r="A27971" s="88">
        <v>35782</v>
      </c>
      <c r="B27971" s="89">
        <v>7846.49</v>
      </c>
      <c r="C27971" s="89">
        <f>LN(Table3[[#This Row],[Value]]/B27970)</f>
        <v>-1.4036015291982793E-2</v>
      </c>
      <c r="D27971" s="89"/>
      <c r="E27971" s="89"/>
      <c r="F27971" s="89">
        <f>Table3[[#This Row],[Yield]]/100*(1+F27970)</f>
        <v>0</v>
      </c>
    </row>
    <row r="27972" spans="1:6" x14ac:dyDescent="0.2">
      <c r="A27972" s="88">
        <v>35783</v>
      </c>
      <c r="B27972" s="89">
        <v>7756.28</v>
      </c>
      <c r="C27972" s="89">
        <f>LN(Table3[[#This Row],[Value]]/B27971)</f>
        <v>-1.1563460230438867E-2</v>
      </c>
      <c r="D27972" s="89"/>
      <c r="E27972" s="89"/>
      <c r="F27972" s="89">
        <f>Table3[[#This Row],[Yield]]/100*(1+F27971)</f>
        <v>0</v>
      </c>
    </row>
    <row r="27973" spans="1:6" x14ac:dyDescent="0.2">
      <c r="A27973" s="88">
        <v>35786</v>
      </c>
      <c r="B27973" s="89">
        <v>7819.31</v>
      </c>
      <c r="C27973" s="89">
        <f>LN(Table3[[#This Row],[Value]]/B27972)</f>
        <v>8.0934775583301199E-3</v>
      </c>
      <c r="D27973" s="89"/>
      <c r="E27973" s="89"/>
      <c r="F27973" s="89">
        <f>Table3[[#This Row],[Yield]]/100*(1+F27972)</f>
        <v>0</v>
      </c>
    </row>
    <row r="27974" spans="1:6" x14ac:dyDescent="0.2">
      <c r="A27974" s="88">
        <v>35787</v>
      </c>
      <c r="B27974" s="89">
        <v>7691.76</v>
      </c>
      <c r="C27974" s="89">
        <f>LN(Table3[[#This Row],[Value]]/B27973)</f>
        <v>-1.6446689378425226E-2</v>
      </c>
      <c r="D27974" s="89"/>
      <c r="E27974" s="89"/>
      <c r="F27974" s="89">
        <f>Table3[[#This Row],[Yield]]/100*(1+F27973)</f>
        <v>0</v>
      </c>
    </row>
    <row r="27975" spans="1:6" x14ac:dyDescent="0.2">
      <c r="A27975" s="88">
        <v>35788</v>
      </c>
      <c r="B27975" s="89">
        <v>7660.12</v>
      </c>
      <c r="C27975" s="89">
        <f>LN(Table3[[#This Row],[Value]]/B27974)</f>
        <v>-4.1219765655771141E-3</v>
      </c>
      <c r="D27975" s="89"/>
      <c r="E27975" s="89"/>
      <c r="F27975" s="89">
        <f>Table3[[#This Row],[Yield]]/100*(1+F27974)</f>
        <v>0</v>
      </c>
    </row>
    <row r="27976" spans="1:6" x14ac:dyDescent="0.2">
      <c r="A27976" s="88">
        <v>35790</v>
      </c>
      <c r="B27976" s="89">
        <v>7679.31</v>
      </c>
      <c r="C27976" s="89">
        <f>LN(Table3[[#This Row],[Value]]/B27975)</f>
        <v>2.5020499472520269E-3</v>
      </c>
      <c r="D27976" s="89"/>
      <c r="E27976" s="89"/>
      <c r="F27976" s="89">
        <f>Table3[[#This Row],[Yield]]/100*(1+F27975)</f>
        <v>0</v>
      </c>
    </row>
    <row r="27977" spans="1:6" x14ac:dyDescent="0.2">
      <c r="A27977" s="88">
        <v>35793</v>
      </c>
      <c r="B27977" s="89">
        <v>7792.4</v>
      </c>
      <c r="C27977" s="89">
        <f>LN(Table3[[#This Row],[Value]]/B27976)</f>
        <v>1.4619200351522492E-2</v>
      </c>
      <c r="D27977" s="89"/>
      <c r="E27977" s="89"/>
      <c r="F27977" s="89">
        <f>Table3[[#This Row],[Yield]]/100*(1+F27976)</f>
        <v>0</v>
      </c>
    </row>
    <row r="27978" spans="1:6" x14ac:dyDescent="0.2">
      <c r="A27978" s="88">
        <v>35794</v>
      </c>
      <c r="B27978" s="89">
        <v>7915.96</v>
      </c>
      <c r="C27978" s="89">
        <f>LN(Table3[[#This Row],[Value]]/B27977)</f>
        <v>1.5732074945541179E-2</v>
      </c>
      <c r="D27978" s="89"/>
      <c r="E27978" s="89"/>
      <c r="F27978" s="89">
        <f>Table3[[#This Row],[Yield]]/100*(1+F27977)</f>
        <v>0</v>
      </c>
    </row>
    <row r="27979" spans="1:6" x14ac:dyDescent="0.2">
      <c r="A27979" s="88">
        <v>35795</v>
      </c>
      <c r="B27979" s="89">
        <v>7908.24</v>
      </c>
      <c r="C27979" s="89">
        <f>LN(Table3[[#This Row],[Value]]/B27978)</f>
        <v>-9.7572080894752584E-4</v>
      </c>
      <c r="D27979" s="89"/>
      <c r="E27979" s="89"/>
      <c r="F27979" s="89">
        <f>Table3[[#This Row],[Yield]]/100*(1+F27978)</f>
        <v>0</v>
      </c>
    </row>
    <row r="27980" spans="1:6" x14ac:dyDescent="0.2">
      <c r="A27980" s="88">
        <v>35797</v>
      </c>
      <c r="B27980" s="89">
        <v>7965.04</v>
      </c>
      <c r="C27980" s="89">
        <f>LN(Table3[[#This Row],[Value]]/B27979)</f>
        <v>7.1567114590198894E-3</v>
      </c>
      <c r="D27980" s="89"/>
      <c r="E27980" s="89"/>
      <c r="F27980" s="89">
        <f>Table3[[#This Row],[Yield]]/100*(1+F27979)</f>
        <v>0</v>
      </c>
    </row>
    <row r="27981" spans="1:6" x14ac:dyDescent="0.2">
      <c r="A27981" s="88">
        <v>35800</v>
      </c>
      <c r="B27981" s="89">
        <v>7978.99</v>
      </c>
      <c r="C27981" s="89">
        <f>LN(Table3[[#This Row],[Value]]/B27980)</f>
        <v>1.7498717149469929E-3</v>
      </c>
      <c r="D27981" s="89"/>
      <c r="E27981" s="89"/>
      <c r="F27981" s="89">
        <f>Table3[[#This Row],[Yield]]/100*(1+F27980)</f>
        <v>0</v>
      </c>
    </row>
    <row r="27982" spans="1:6" x14ac:dyDescent="0.2">
      <c r="A27982" s="88">
        <v>35801</v>
      </c>
      <c r="B27982" s="89">
        <v>7906.25</v>
      </c>
      <c r="C27982" s="89">
        <f>LN(Table3[[#This Row],[Value]]/B27981)</f>
        <v>-9.1582511076788633E-3</v>
      </c>
      <c r="D27982" s="89"/>
      <c r="E27982" s="89"/>
      <c r="F27982" s="89">
        <f>Table3[[#This Row],[Yield]]/100*(1+F27981)</f>
        <v>0</v>
      </c>
    </row>
    <row r="27983" spans="1:6" x14ac:dyDescent="0.2">
      <c r="A27983" s="88">
        <v>35802</v>
      </c>
      <c r="B27983" s="89">
        <v>7902.26</v>
      </c>
      <c r="C27983" s="89">
        <f>LN(Table3[[#This Row],[Value]]/B27982)</f>
        <v>-5.0479141737274106E-4</v>
      </c>
      <c r="D27983" s="89"/>
      <c r="E27983" s="89"/>
      <c r="F27983" s="89">
        <f>Table3[[#This Row],[Yield]]/100*(1+F27982)</f>
        <v>0</v>
      </c>
    </row>
    <row r="27984" spans="1:6" x14ac:dyDescent="0.2">
      <c r="A27984" s="88">
        <v>35803</v>
      </c>
      <c r="B27984" s="89">
        <v>7802.62</v>
      </c>
      <c r="C27984" s="89">
        <f>LN(Table3[[#This Row],[Value]]/B27983)</f>
        <v>-1.2689219779891627E-2</v>
      </c>
      <c r="D27984" s="89"/>
      <c r="E27984" s="89"/>
      <c r="F27984" s="89">
        <f>Table3[[#This Row],[Yield]]/100*(1+F27983)</f>
        <v>0</v>
      </c>
    </row>
    <row r="27985" spans="1:6" x14ac:dyDescent="0.2">
      <c r="A27985" s="88">
        <v>35804</v>
      </c>
      <c r="B27985" s="89">
        <v>7580.41</v>
      </c>
      <c r="C27985" s="89">
        <f>LN(Table3[[#This Row],[Value]]/B27984)</f>
        <v>-2.8892286829282094E-2</v>
      </c>
      <c r="D27985" s="89"/>
      <c r="E27985" s="89"/>
      <c r="F27985" s="89">
        <f>Table3[[#This Row],[Yield]]/100*(1+F27984)</f>
        <v>0</v>
      </c>
    </row>
    <row r="27986" spans="1:6" x14ac:dyDescent="0.2">
      <c r="A27986" s="88">
        <v>35807</v>
      </c>
      <c r="B27986" s="89">
        <v>7647.17</v>
      </c>
      <c r="C27986" s="89">
        <f>LN(Table3[[#This Row],[Value]]/B27985)</f>
        <v>8.7683568539752149E-3</v>
      </c>
      <c r="D27986" s="89"/>
      <c r="E27986" s="89"/>
      <c r="F27986" s="89">
        <f>Table3[[#This Row],[Yield]]/100*(1+F27985)</f>
        <v>0</v>
      </c>
    </row>
    <row r="27987" spans="1:6" x14ac:dyDescent="0.2">
      <c r="A27987" s="88">
        <v>35808</v>
      </c>
      <c r="B27987" s="89">
        <v>7732.12</v>
      </c>
      <c r="C27987" s="89">
        <f>LN(Table3[[#This Row],[Value]]/B27986)</f>
        <v>1.1047436387656508E-2</v>
      </c>
      <c r="D27987" s="89"/>
      <c r="E27987" s="89"/>
      <c r="F27987" s="89">
        <f>Table3[[#This Row],[Yield]]/100*(1+F27986)</f>
        <v>0</v>
      </c>
    </row>
    <row r="27988" spans="1:6" x14ac:dyDescent="0.2">
      <c r="A27988" s="88">
        <v>35809</v>
      </c>
      <c r="B27988" s="89">
        <v>7784.68</v>
      </c>
      <c r="C27988" s="89">
        <f>LN(Table3[[#This Row],[Value]]/B27987)</f>
        <v>6.774618609758404E-3</v>
      </c>
      <c r="D27988" s="89"/>
      <c r="E27988" s="89"/>
      <c r="F27988" s="89">
        <f>Table3[[#This Row],[Yield]]/100*(1+F27987)</f>
        <v>0</v>
      </c>
    </row>
    <row r="27989" spans="1:6" x14ac:dyDescent="0.2">
      <c r="A27989" s="88">
        <v>35810</v>
      </c>
      <c r="B27989" s="89">
        <v>7691.76</v>
      </c>
      <c r="C27989" s="89">
        <f>LN(Table3[[#This Row],[Value]]/B27988)</f>
        <v>-1.2008073760922947E-2</v>
      </c>
      <c r="D27989" s="89"/>
      <c r="E27989" s="89"/>
      <c r="F27989" s="89">
        <f>Table3[[#This Row],[Yield]]/100*(1+F27988)</f>
        <v>0</v>
      </c>
    </row>
    <row r="27990" spans="1:6" x14ac:dyDescent="0.2">
      <c r="A27990" s="88">
        <v>35811</v>
      </c>
      <c r="B27990" s="89">
        <v>7753.54</v>
      </c>
      <c r="C27990" s="89">
        <f>LN(Table3[[#This Row],[Value]]/B27989)</f>
        <v>7.99988727751429E-3</v>
      </c>
      <c r="D27990" s="89"/>
      <c r="E27990" s="89"/>
      <c r="F27990" s="89">
        <f>Table3[[#This Row],[Yield]]/100*(1+F27989)</f>
        <v>0</v>
      </c>
    </row>
    <row r="27991" spans="1:6" x14ac:dyDescent="0.2">
      <c r="A27991" s="88">
        <v>35814</v>
      </c>
      <c r="B27991" s="89">
        <v>7753.54</v>
      </c>
      <c r="C27991" s="89">
        <f>LN(Table3[[#This Row],[Value]]/B27990)</f>
        <v>0</v>
      </c>
      <c r="D27991" s="89"/>
      <c r="E27991" s="89"/>
      <c r="F27991" s="89">
        <f>Table3[[#This Row],[Yield]]/100*(1+F27990)</f>
        <v>0</v>
      </c>
    </row>
    <row r="27992" spans="1:6" x14ac:dyDescent="0.2">
      <c r="A27992" s="88">
        <v>35815</v>
      </c>
      <c r="B27992" s="89">
        <v>7873.12</v>
      </c>
      <c r="C27992" s="89">
        <f>LN(Table3[[#This Row],[Value]]/B27991)</f>
        <v>1.5304912783157537E-2</v>
      </c>
      <c r="D27992" s="89"/>
      <c r="E27992" s="89"/>
      <c r="F27992" s="89">
        <f>Table3[[#This Row],[Yield]]/100*(1+F27991)</f>
        <v>0</v>
      </c>
    </row>
    <row r="27993" spans="1:6" x14ac:dyDescent="0.2">
      <c r="A27993" s="88">
        <v>35816</v>
      </c>
      <c r="B27993" s="89">
        <v>7794.4</v>
      </c>
      <c r="C27993" s="89">
        <f>LN(Table3[[#This Row],[Value]]/B27992)</f>
        <v>-1.004889892339186E-2</v>
      </c>
      <c r="D27993" s="89"/>
      <c r="E27993" s="89"/>
      <c r="F27993" s="89">
        <f>Table3[[#This Row],[Yield]]/100*(1+F27992)</f>
        <v>0</v>
      </c>
    </row>
    <row r="27994" spans="1:6" x14ac:dyDescent="0.2">
      <c r="A27994" s="88">
        <v>35817</v>
      </c>
      <c r="B27994" s="89">
        <v>7730.87</v>
      </c>
      <c r="C27994" s="89">
        <f>LN(Table3[[#This Row],[Value]]/B27993)</f>
        <v>-8.1841223504826883E-3</v>
      </c>
      <c r="D27994" s="89"/>
      <c r="E27994" s="89"/>
      <c r="F27994" s="89">
        <f>Table3[[#This Row],[Yield]]/100*(1+F27993)</f>
        <v>0</v>
      </c>
    </row>
    <row r="27995" spans="1:6" x14ac:dyDescent="0.2">
      <c r="A27995" s="88">
        <v>35818</v>
      </c>
      <c r="B27995" s="89">
        <v>7700.73</v>
      </c>
      <c r="C27995" s="89">
        <f>LN(Table3[[#This Row],[Value]]/B27994)</f>
        <v>-3.9062752177968819E-3</v>
      </c>
      <c r="D27995" s="89"/>
      <c r="E27995" s="89"/>
      <c r="F27995" s="89">
        <f>Table3[[#This Row],[Yield]]/100*(1+F27994)</f>
        <v>0</v>
      </c>
    </row>
    <row r="27996" spans="1:6" x14ac:dyDescent="0.2">
      <c r="A27996" s="88">
        <v>35821</v>
      </c>
      <c r="B27996" s="89">
        <v>7712.94</v>
      </c>
      <c r="C27996" s="89">
        <f>LN(Table3[[#This Row],[Value]]/B27995)</f>
        <v>1.5843082865999122E-3</v>
      </c>
      <c r="D27996" s="89"/>
      <c r="E27996" s="89"/>
      <c r="F27996" s="89">
        <f>Table3[[#This Row],[Yield]]/100*(1+F27995)</f>
        <v>0</v>
      </c>
    </row>
    <row r="27997" spans="1:6" x14ac:dyDescent="0.2">
      <c r="A27997" s="88">
        <v>35822</v>
      </c>
      <c r="B27997" s="89">
        <v>7815.07</v>
      </c>
      <c r="C27997" s="89">
        <f>LN(Table3[[#This Row],[Value]]/B27996)</f>
        <v>1.3154483119727379E-2</v>
      </c>
      <c r="D27997" s="89"/>
      <c r="E27997" s="89"/>
      <c r="F27997" s="89">
        <f>Table3[[#This Row],[Yield]]/100*(1+F27996)</f>
        <v>0</v>
      </c>
    </row>
    <row r="27998" spans="1:6" x14ac:dyDescent="0.2">
      <c r="A27998" s="88">
        <v>35823</v>
      </c>
      <c r="B27998" s="89">
        <v>7915.46</v>
      </c>
      <c r="C27998" s="89">
        <f>LN(Table3[[#This Row],[Value]]/B27997)</f>
        <v>1.2763888175597636E-2</v>
      </c>
      <c r="D27998" s="89"/>
      <c r="E27998" s="89"/>
      <c r="F27998" s="89">
        <f>Table3[[#This Row],[Yield]]/100*(1+F27997)</f>
        <v>0</v>
      </c>
    </row>
    <row r="27999" spans="1:6" x14ac:dyDescent="0.2">
      <c r="A27999" s="88">
        <v>35824</v>
      </c>
      <c r="B27999" s="89">
        <v>7973.01</v>
      </c>
      <c r="C27999" s="89">
        <f>LN(Table3[[#This Row],[Value]]/B27998)</f>
        <v>7.2442786099686622E-3</v>
      </c>
      <c r="D27999" s="89"/>
      <c r="E27999" s="89"/>
      <c r="F27999" s="89">
        <f>Table3[[#This Row],[Yield]]/100*(1+F27998)</f>
        <v>0</v>
      </c>
    </row>
    <row r="28000" spans="1:6" x14ac:dyDescent="0.2">
      <c r="A28000" s="88">
        <v>35825</v>
      </c>
      <c r="B28000" s="89">
        <v>7906.5</v>
      </c>
      <c r="C28000" s="89">
        <f>LN(Table3[[#This Row],[Value]]/B27999)</f>
        <v>-8.3768817713741079E-3</v>
      </c>
      <c r="D28000" s="89"/>
      <c r="E28000" s="89"/>
      <c r="F28000" s="89">
        <f>Table3[[#This Row],[Yield]]/100*(1+F27999)</f>
        <v>0</v>
      </c>
    </row>
    <row r="28001" spans="1:6" x14ac:dyDescent="0.2">
      <c r="A28001" s="88">
        <v>35828</v>
      </c>
      <c r="B28001" s="89">
        <v>8107.78</v>
      </c>
      <c r="C28001" s="89">
        <f>LN(Table3[[#This Row],[Value]]/B28000)</f>
        <v>2.5138888545278112E-2</v>
      </c>
      <c r="D28001" s="89"/>
      <c r="E28001" s="89"/>
      <c r="F28001" s="89">
        <f>Table3[[#This Row],[Yield]]/100*(1+F28000)</f>
        <v>0</v>
      </c>
    </row>
    <row r="28002" spans="1:6" x14ac:dyDescent="0.2">
      <c r="A28002" s="88">
        <v>35829</v>
      </c>
      <c r="B28002" s="89">
        <v>8160.34</v>
      </c>
      <c r="C28002" s="89">
        <f>LN(Table3[[#This Row],[Value]]/B28001)</f>
        <v>6.4617402481386473E-3</v>
      </c>
      <c r="D28002" s="89"/>
      <c r="E28002" s="89"/>
      <c r="F28002" s="89">
        <f>Table3[[#This Row],[Yield]]/100*(1+F28001)</f>
        <v>0</v>
      </c>
    </row>
    <row r="28003" spans="1:6" x14ac:dyDescent="0.2">
      <c r="A28003" s="88">
        <v>35830</v>
      </c>
      <c r="B28003" s="89">
        <v>8129.7</v>
      </c>
      <c r="C28003" s="89">
        <f>LN(Table3[[#This Row],[Value]]/B28002)</f>
        <v>-3.7618122647707511E-3</v>
      </c>
      <c r="D28003" s="89"/>
      <c r="E28003" s="89"/>
      <c r="F28003" s="89">
        <f>Table3[[#This Row],[Yield]]/100*(1+F28002)</f>
        <v>0</v>
      </c>
    </row>
    <row r="28004" spans="1:6" x14ac:dyDescent="0.2">
      <c r="A28004" s="88">
        <v>35831</v>
      </c>
      <c r="B28004" s="89">
        <v>8117.24</v>
      </c>
      <c r="C28004" s="89">
        <f>LN(Table3[[#This Row],[Value]]/B28003)</f>
        <v>-1.5338275937266555E-3</v>
      </c>
      <c r="D28004" s="89"/>
      <c r="E28004" s="89"/>
      <c r="F28004" s="89">
        <f>Table3[[#This Row],[Yield]]/100*(1+F28003)</f>
        <v>0</v>
      </c>
    </row>
    <row r="28005" spans="1:6" x14ac:dyDescent="0.2">
      <c r="A28005" s="88">
        <v>35832</v>
      </c>
      <c r="B28005" s="89">
        <v>8189.49</v>
      </c>
      <c r="C28005" s="89">
        <f>LN(Table3[[#This Row],[Value]]/B28004)</f>
        <v>8.8614299476303757E-3</v>
      </c>
      <c r="D28005" s="89"/>
      <c r="E28005" s="89"/>
      <c r="F28005" s="89">
        <f>Table3[[#This Row],[Yield]]/100*(1+F28004)</f>
        <v>0</v>
      </c>
    </row>
    <row r="28006" spans="1:6" x14ac:dyDescent="0.2">
      <c r="A28006" s="88">
        <v>35835</v>
      </c>
      <c r="B28006" s="89">
        <v>8180.52</v>
      </c>
      <c r="C28006" s="89">
        <f>LN(Table3[[#This Row],[Value]]/B28005)</f>
        <v>-1.0959065874431308E-3</v>
      </c>
      <c r="D28006" s="89"/>
      <c r="E28006" s="89"/>
      <c r="F28006" s="89">
        <f>Table3[[#This Row],[Yield]]/100*(1+F28005)</f>
        <v>0</v>
      </c>
    </row>
    <row r="28007" spans="1:6" x14ac:dyDescent="0.2">
      <c r="A28007" s="88">
        <v>35836</v>
      </c>
      <c r="B28007" s="89">
        <v>8295.61</v>
      </c>
      <c r="C28007" s="89">
        <f>LN(Table3[[#This Row],[Value]]/B28006)</f>
        <v>1.3970740938330679E-2</v>
      </c>
      <c r="D28007" s="89"/>
      <c r="E28007" s="89"/>
      <c r="F28007" s="89">
        <f>Table3[[#This Row],[Yield]]/100*(1+F28006)</f>
        <v>0</v>
      </c>
    </row>
    <row r="28008" spans="1:6" x14ac:dyDescent="0.2">
      <c r="A28008" s="88">
        <v>35837</v>
      </c>
      <c r="B28008" s="89">
        <v>8314.5400000000009</v>
      </c>
      <c r="C28008" s="89">
        <f>LN(Table3[[#This Row],[Value]]/B28007)</f>
        <v>2.2793301921604833E-3</v>
      </c>
      <c r="D28008" s="89"/>
      <c r="E28008" s="89"/>
      <c r="F28008" s="89">
        <f>Table3[[#This Row],[Yield]]/100*(1+F28007)</f>
        <v>0</v>
      </c>
    </row>
    <row r="28009" spans="1:6" x14ac:dyDescent="0.2">
      <c r="A28009" s="88">
        <v>35838</v>
      </c>
      <c r="B28009" s="89">
        <v>8369.59</v>
      </c>
      <c r="C28009" s="89">
        <f>LN(Table3[[#This Row],[Value]]/B28008)</f>
        <v>6.599109426434404E-3</v>
      </c>
      <c r="D28009" s="89"/>
      <c r="E28009" s="89"/>
      <c r="F28009" s="89">
        <f>Table3[[#This Row],[Yield]]/100*(1+F28008)</f>
        <v>0</v>
      </c>
    </row>
    <row r="28010" spans="1:6" x14ac:dyDescent="0.2">
      <c r="A28010" s="88">
        <v>35839</v>
      </c>
      <c r="B28010" s="89">
        <v>8370.09</v>
      </c>
      <c r="C28010" s="89">
        <f>LN(Table3[[#This Row],[Value]]/B28009)</f>
        <v>5.9738298479797298E-5</v>
      </c>
      <c r="D28010" s="89"/>
      <c r="E28010" s="89"/>
      <c r="F28010" s="89">
        <f>Table3[[#This Row],[Yield]]/100*(1+F28009)</f>
        <v>0</v>
      </c>
    </row>
    <row r="28011" spans="1:6" x14ac:dyDescent="0.2">
      <c r="A28011" s="88">
        <v>35842</v>
      </c>
      <c r="B28011" s="89">
        <v>8370.09</v>
      </c>
      <c r="C28011" s="89">
        <f>LN(Table3[[#This Row],[Value]]/B28010)</f>
        <v>0</v>
      </c>
      <c r="D28011" s="89"/>
      <c r="E28011" s="89"/>
      <c r="F28011" s="89">
        <f>Table3[[#This Row],[Yield]]/100*(1+F28010)</f>
        <v>0</v>
      </c>
    </row>
    <row r="28012" spans="1:6" x14ac:dyDescent="0.2">
      <c r="A28012" s="88">
        <v>35843</v>
      </c>
      <c r="B28012" s="89">
        <v>8398.49</v>
      </c>
      <c r="C28012" s="89">
        <f>LN(Table3[[#This Row],[Value]]/B28011)</f>
        <v>3.3872906536520321E-3</v>
      </c>
      <c r="D28012" s="89"/>
      <c r="E28012" s="89"/>
      <c r="F28012" s="89">
        <f>Table3[[#This Row],[Yield]]/100*(1+F28011)</f>
        <v>0</v>
      </c>
    </row>
    <row r="28013" spans="1:6" x14ac:dyDescent="0.2">
      <c r="A28013" s="88">
        <v>35844</v>
      </c>
      <c r="B28013" s="89">
        <v>8451.0499999999993</v>
      </c>
      <c r="C28013" s="89">
        <f>LN(Table3[[#This Row],[Value]]/B28012)</f>
        <v>6.2387662190352714E-3</v>
      </c>
      <c r="D28013" s="89"/>
      <c r="E28013" s="89"/>
      <c r="F28013" s="89">
        <f>Table3[[#This Row],[Yield]]/100*(1+F28012)</f>
        <v>0</v>
      </c>
    </row>
    <row r="28014" spans="1:6" x14ac:dyDescent="0.2">
      <c r="A28014" s="88">
        <v>35845</v>
      </c>
      <c r="B28014" s="89">
        <v>8375.57</v>
      </c>
      <c r="C28014" s="89">
        <f>LN(Table3[[#This Row],[Value]]/B28013)</f>
        <v>-8.9715589077673449E-3</v>
      </c>
      <c r="D28014" s="89"/>
      <c r="E28014" s="89"/>
      <c r="F28014" s="89">
        <f>Table3[[#This Row],[Yield]]/100*(1+F28013)</f>
        <v>0</v>
      </c>
    </row>
    <row r="28015" spans="1:6" x14ac:dyDescent="0.2">
      <c r="A28015" s="88">
        <v>35846</v>
      </c>
      <c r="B28015" s="89">
        <v>8413.93</v>
      </c>
      <c r="C28015" s="89">
        <f>LN(Table3[[#This Row],[Value]]/B28014)</f>
        <v>4.5695305695018004E-3</v>
      </c>
      <c r="D28015" s="89"/>
      <c r="E28015" s="89"/>
      <c r="F28015" s="89">
        <f>Table3[[#This Row],[Yield]]/100*(1+F28014)</f>
        <v>0</v>
      </c>
    </row>
    <row r="28016" spans="1:6" x14ac:dyDescent="0.2">
      <c r="A28016" s="88">
        <v>35849</v>
      </c>
      <c r="B28016" s="89">
        <v>8410.2000000000007</v>
      </c>
      <c r="C28016" s="89">
        <f>LN(Table3[[#This Row],[Value]]/B28015)</f>
        <v>-4.4341075123806555E-4</v>
      </c>
      <c r="D28016" s="89"/>
      <c r="E28016" s="89"/>
      <c r="F28016" s="89">
        <f>Table3[[#This Row],[Yield]]/100*(1+F28015)</f>
        <v>0</v>
      </c>
    </row>
    <row r="28017" spans="1:6" x14ac:dyDescent="0.2">
      <c r="A28017" s="88">
        <v>35850</v>
      </c>
      <c r="B28017" s="89">
        <v>8370.09</v>
      </c>
      <c r="C28017" s="89">
        <f>LN(Table3[[#This Row],[Value]]/B28016)</f>
        <v>-4.7806177831838373E-3</v>
      </c>
      <c r="D28017" s="89"/>
      <c r="E28017" s="89"/>
      <c r="F28017" s="89">
        <f>Table3[[#This Row],[Yield]]/100*(1+F28016)</f>
        <v>0</v>
      </c>
    </row>
    <row r="28018" spans="1:6" x14ac:dyDescent="0.2">
      <c r="A28018" s="88">
        <v>35851</v>
      </c>
      <c r="B28018" s="89">
        <v>8457.77</v>
      </c>
      <c r="C28018" s="89">
        <f>LN(Table3[[#This Row],[Value]]/B28017)</f>
        <v>1.0420908358929613E-2</v>
      </c>
      <c r="D28018" s="89"/>
      <c r="E28018" s="89"/>
      <c r="F28018" s="89">
        <f>Table3[[#This Row],[Yield]]/100*(1+F28017)</f>
        <v>0</v>
      </c>
    </row>
    <row r="28019" spans="1:6" x14ac:dyDescent="0.2">
      <c r="A28019" s="88">
        <v>35852</v>
      </c>
      <c r="B28019" s="89">
        <v>8490.66</v>
      </c>
      <c r="C28019" s="89">
        <f>LN(Table3[[#This Row],[Value]]/B28018)</f>
        <v>3.8811903269990616E-3</v>
      </c>
      <c r="D28019" s="89"/>
      <c r="E28019" s="89"/>
      <c r="F28019" s="89">
        <f>Table3[[#This Row],[Yield]]/100*(1+F28018)</f>
        <v>0</v>
      </c>
    </row>
    <row r="28020" spans="1:6" x14ac:dyDescent="0.2">
      <c r="A28020" s="88">
        <v>35853</v>
      </c>
      <c r="B28020" s="89">
        <v>8545.7099999999991</v>
      </c>
      <c r="C28020" s="89">
        <f>LN(Table3[[#This Row],[Value]]/B28019)</f>
        <v>6.46266682417418E-3</v>
      </c>
      <c r="D28020" s="89"/>
      <c r="E28020" s="89"/>
      <c r="F28020" s="89">
        <f>Table3[[#This Row],[Yield]]/100*(1+F28019)</f>
        <v>0</v>
      </c>
    </row>
    <row r="28021" spans="1:6" x14ac:dyDescent="0.2">
      <c r="A28021" s="88">
        <v>35856</v>
      </c>
      <c r="B28021" s="89">
        <v>8550.44</v>
      </c>
      <c r="C28021" s="89">
        <f>LN(Table3[[#This Row],[Value]]/B28020)</f>
        <v>5.5334097100115506E-4</v>
      </c>
      <c r="D28021" s="89"/>
      <c r="E28021" s="89"/>
      <c r="F28021" s="89">
        <f>Table3[[#This Row],[Yield]]/100*(1+F28020)</f>
        <v>0</v>
      </c>
    </row>
    <row r="28022" spans="1:6" x14ac:dyDescent="0.2">
      <c r="A28022" s="88">
        <v>35857</v>
      </c>
      <c r="B28022" s="89">
        <v>8584.82</v>
      </c>
      <c r="C28022" s="89">
        <f>LN(Table3[[#This Row],[Value]]/B28021)</f>
        <v>4.0127837142194334E-3</v>
      </c>
      <c r="D28022" s="89"/>
      <c r="E28022" s="89"/>
      <c r="F28022" s="89">
        <f>Table3[[#This Row],[Yield]]/100*(1+F28021)</f>
        <v>0</v>
      </c>
    </row>
    <row r="28023" spans="1:6" x14ac:dyDescent="0.2">
      <c r="A28023" s="88">
        <v>35858</v>
      </c>
      <c r="B28023" s="89">
        <v>8539.24</v>
      </c>
      <c r="C28023" s="89">
        <f>LN(Table3[[#This Row],[Value]]/B28022)</f>
        <v>-5.3235164609398257E-3</v>
      </c>
      <c r="D28023" s="89"/>
      <c r="E28023" s="89"/>
      <c r="F28023" s="89">
        <f>Table3[[#This Row],[Yield]]/100*(1+F28022)</f>
        <v>0</v>
      </c>
    </row>
    <row r="28024" spans="1:6" x14ac:dyDescent="0.2">
      <c r="A28024" s="88">
        <v>35859</v>
      </c>
      <c r="B28024" s="89">
        <v>8444.32</v>
      </c>
      <c r="C28024" s="89">
        <f>LN(Table3[[#This Row],[Value]]/B28023)</f>
        <v>-1.117798486671186E-2</v>
      </c>
      <c r="D28024" s="89"/>
      <c r="E28024" s="89"/>
      <c r="F28024" s="89">
        <f>Table3[[#This Row],[Yield]]/100*(1+F28023)</f>
        <v>0</v>
      </c>
    </row>
    <row r="28025" spans="1:6" x14ac:dyDescent="0.2">
      <c r="A28025" s="88">
        <v>35860</v>
      </c>
      <c r="B28025" s="89">
        <v>8569.3799999999992</v>
      </c>
      <c r="C28025" s="89">
        <f>LN(Table3[[#This Row],[Value]]/B28024)</f>
        <v>1.4701358602317758E-2</v>
      </c>
      <c r="D28025" s="89"/>
      <c r="E28025" s="89"/>
      <c r="F28025" s="89">
        <f>Table3[[#This Row],[Yield]]/100*(1+F28024)</f>
        <v>0</v>
      </c>
    </row>
    <row r="28026" spans="1:6" x14ac:dyDescent="0.2">
      <c r="A28026" s="88">
        <v>35863</v>
      </c>
      <c r="B28026" s="89">
        <v>8567.14</v>
      </c>
      <c r="C28026" s="89">
        <f>LN(Table3[[#This Row],[Value]]/B28025)</f>
        <v>-2.6142997676982483E-4</v>
      </c>
      <c r="D28026" s="89"/>
      <c r="E28026" s="89"/>
      <c r="F28026" s="89">
        <f>Table3[[#This Row],[Yield]]/100*(1+F28025)</f>
        <v>0</v>
      </c>
    </row>
    <row r="28027" spans="1:6" x14ac:dyDescent="0.2">
      <c r="A28027" s="88">
        <v>35864</v>
      </c>
      <c r="B28027" s="89">
        <v>8643.11</v>
      </c>
      <c r="C28027" s="89">
        <f>LN(Table3[[#This Row],[Value]]/B28026)</f>
        <v>8.8285171269094128E-3</v>
      </c>
      <c r="D28027" s="89"/>
      <c r="E28027" s="89"/>
      <c r="F28027" s="89">
        <f>Table3[[#This Row],[Yield]]/100*(1+F28026)</f>
        <v>0</v>
      </c>
    </row>
    <row r="28028" spans="1:6" x14ac:dyDescent="0.2">
      <c r="A28028" s="88">
        <v>35865</v>
      </c>
      <c r="B28028" s="89">
        <v>8675.75</v>
      </c>
      <c r="C28028" s="89">
        <f>LN(Table3[[#This Row],[Value]]/B28027)</f>
        <v>3.7693056754128577E-3</v>
      </c>
      <c r="D28028" s="89"/>
      <c r="E28028" s="89"/>
      <c r="F28028" s="89">
        <f>Table3[[#This Row],[Yield]]/100*(1+F28027)</f>
        <v>0</v>
      </c>
    </row>
    <row r="28029" spans="1:6" x14ac:dyDescent="0.2">
      <c r="A28029" s="88">
        <v>35866</v>
      </c>
      <c r="B28029" s="89">
        <v>8659.5499999999993</v>
      </c>
      <c r="C28029" s="89">
        <f>LN(Table3[[#This Row],[Value]]/B28028)</f>
        <v>-1.8690192515693341E-3</v>
      </c>
      <c r="D28029" s="89"/>
      <c r="E28029" s="89"/>
      <c r="F28029" s="89">
        <f>Table3[[#This Row],[Yield]]/100*(1+F28028)</f>
        <v>0</v>
      </c>
    </row>
    <row r="28030" spans="1:6" x14ac:dyDescent="0.2">
      <c r="A28030" s="88">
        <v>35867</v>
      </c>
      <c r="B28030" s="89">
        <v>8602.51</v>
      </c>
      <c r="C28030" s="89">
        <f>LN(Table3[[#This Row],[Value]]/B28029)</f>
        <v>-6.6087370341207548E-3</v>
      </c>
      <c r="D28030" s="89"/>
      <c r="E28030" s="89"/>
      <c r="F28030" s="89">
        <f>Table3[[#This Row],[Yield]]/100*(1+F28029)</f>
        <v>0</v>
      </c>
    </row>
    <row r="28031" spans="1:6" x14ac:dyDescent="0.2">
      <c r="A28031" s="88">
        <v>35870</v>
      </c>
      <c r="B28031" s="89">
        <v>8718.84</v>
      </c>
      <c r="C28031" s="89">
        <f>LN(Table3[[#This Row],[Value]]/B28030)</f>
        <v>1.3432180407408657E-2</v>
      </c>
      <c r="D28031" s="89"/>
      <c r="E28031" s="89"/>
      <c r="F28031" s="89">
        <f>Table3[[#This Row],[Yield]]/100*(1+F28030)</f>
        <v>0</v>
      </c>
    </row>
    <row r="28032" spans="1:6" x14ac:dyDescent="0.2">
      <c r="A28032" s="88">
        <v>35871</v>
      </c>
      <c r="B28032" s="89">
        <v>8749.98</v>
      </c>
      <c r="C28032" s="89">
        <f>LN(Table3[[#This Row],[Value]]/B28031)</f>
        <v>3.5652131036182544E-3</v>
      </c>
      <c r="D28032" s="89"/>
      <c r="E28032" s="89"/>
      <c r="F28032" s="89">
        <f>Table3[[#This Row],[Yield]]/100*(1+F28031)</f>
        <v>0</v>
      </c>
    </row>
    <row r="28033" spans="1:6" x14ac:dyDescent="0.2">
      <c r="A28033" s="88">
        <v>35872</v>
      </c>
      <c r="B28033" s="89">
        <v>8775.39</v>
      </c>
      <c r="C28033" s="89">
        <f>LN(Table3[[#This Row],[Value]]/B28032)</f>
        <v>2.8997981561238329E-3</v>
      </c>
      <c r="D28033" s="89"/>
      <c r="E28033" s="89"/>
      <c r="F28033" s="89">
        <f>Table3[[#This Row],[Yield]]/100*(1+F28032)</f>
        <v>0</v>
      </c>
    </row>
    <row r="28034" spans="1:6" x14ac:dyDescent="0.2">
      <c r="A28034" s="88">
        <v>35873</v>
      </c>
      <c r="B28034" s="89">
        <v>8803.0400000000009</v>
      </c>
      <c r="C28034" s="89">
        <f>LN(Table3[[#This Row],[Value]]/B28033)</f>
        <v>3.1459035651835018E-3</v>
      </c>
      <c r="D28034" s="89"/>
      <c r="E28034" s="89"/>
      <c r="F28034" s="89">
        <f>Table3[[#This Row],[Yield]]/100*(1+F28033)</f>
        <v>0</v>
      </c>
    </row>
    <row r="28035" spans="1:6" x14ac:dyDescent="0.2">
      <c r="A28035" s="88">
        <v>35874</v>
      </c>
      <c r="B28035" s="89">
        <v>8906.42</v>
      </c>
      <c r="C28035" s="89">
        <f>LN(Table3[[#This Row],[Value]]/B28034)</f>
        <v>1.1675248632121679E-2</v>
      </c>
      <c r="D28035" s="89"/>
      <c r="E28035" s="89"/>
      <c r="F28035" s="89">
        <f>Table3[[#This Row],[Yield]]/100*(1+F28034)</f>
        <v>0</v>
      </c>
    </row>
    <row r="28036" spans="1:6" x14ac:dyDescent="0.2">
      <c r="A28036" s="88">
        <v>35877</v>
      </c>
      <c r="B28036" s="89">
        <v>8816.25</v>
      </c>
      <c r="C28036" s="89">
        <f>LN(Table3[[#This Row],[Value]]/B28035)</f>
        <v>-1.0175755465802098E-2</v>
      </c>
      <c r="D28036" s="89"/>
      <c r="E28036" s="89"/>
      <c r="F28036" s="89">
        <f>Table3[[#This Row],[Yield]]/100*(1+F28035)</f>
        <v>0</v>
      </c>
    </row>
    <row r="28037" spans="1:6" x14ac:dyDescent="0.2">
      <c r="A28037" s="88">
        <v>35878</v>
      </c>
      <c r="B28037" s="89">
        <v>8904.43</v>
      </c>
      <c r="C28037" s="89">
        <f>LN(Table3[[#This Row],[Value]]/B28036)</f>
        <v>9.9522961689935772E-3</v>
      </c>
      <c r="D28037" s="89"/>
      <c r="E28037" s="89"/>
      <c r="F28037" s="89">
        <f>Table3[[#This Row],[Yield]]/100*(1+F28036)</f>
        <v>0</v>
      </c>
    </row>
    <row r="28038" spans="1:6" x14ac:dyDescent="0.2">
      <c r="A28038" s="88">
        <v>35879</v>
      </c>
      <c r="B28038" s="89">
        <v>8872.7900000000009</v>
      </c>
      <c r="C28038" s="89">
        <f>LN(Table3[[#This Row],[Value]]/B28037)</f>
        <v>-3.5596154414280928E-3</v>
      </c>
      <c r="D28038" s="89"/>
      <c r="E28038" s="89"/>
      <c r="F28038" s="89">
        <f>Table3[[#This Row],[Yield]]/100*(1+F28037)</f>
        <v>0</v>
      </c>
    </row>
    <row r="28039" spans="1:6" x14ac:dyDescent="0.2">
      <c r="A28039" s="88">
        <v>35880</v>
      </c>
      <c r="B28039" s="89">
        <v>8846.8799999999992</v>
      </c>
      <c r="C28039" s="89">
        <f>LN(Table3[[#This Row],[Value]]/B28038)</f>
        <v>-2.9244357785323544E-3</v>
      </c>
      <c r="D28039" s="89"/>
      <c r="E28039" s="89"/>
      <c r="F28039" s="89">
        <f>Table3[[#This Row],[Yield]]/100*(1+F28038)</f>
        <v>0</v>
      </c>
    </row>
    <row r="28040" spans="1:6" x14ac:dyDescent="0.2">
      <c r="A28040" s="88">
        <v>35881</v>
      </c>
      <c r="B28040" s="89">
        <v>8796.07</v>
      </c>
      <c r="C28040" s="89">
        <f>LN(Table3[[#This Row],[Value]]/B28039)</f>
        <v>-5.7598236656351085E-3</v>
      </c>
      <c r="D28040" s="89"/>
      <c r="E28040" s="89"/>
      <c r="F28040" s="89">
        <f>Table3[[#This Row],[Yield]]/100*(1+F28039)</f>
        <v>0</v>
      </c>
    </row>
    <row r="28041" spans="1:6" x14ac:dyDescent="0.2">
      <c r="A28041" s="88">
        <v>35884</v>
      </c>
      <c r="B28041" s="89">
        <v>8782.1200000000008</v>
      </c>
      <c r="C28041" s="89">
        <f>LN(Table3[[#This Row],[Value]]/B28040)</f>
        <v>-1.5871944641117691E-3</v>
      </c>
      <c r="D28041" s="89"/>
      <c r="E28041" s="89"/>
      <c r="F28041" s="89">
        <f>Table3[[#This Row],[Yield]]/100*(1+F28040)</f>
        <v>0</v>
      </c>
    </row>
    <row r="28042" spans="1:6" x14ac:dyDescent="0.2">
      <c r="A28042" s="88">
        <v>35885</v>
      </c>
      <c r="B28042" s="89">
        <v>8799.7999999999993</v>
      </c>
      <c r="C28042" s="89">
        <f>LN(Table3[[#This Row],[Value]]/B28041)</f>
        <v>2.0111575936268794E-3</v>
      </c>
      <c r="D28042" s="89"/>
      <c r="E28042" s="89"/>
      <c r="F28042" s="89">
        <f>Table3[[#This Row],[Yield]]/100*(1+F28041)</f>
        <v>0</v>
      </c>
    </row>
    <row r="28043" spans="1:6" x14ac:dyDescent="0.2">
      <c r="A28043" s="88">
        <v>35886</v>
      </c>
      <c r="B28043" s="89">
        <v>8868.31</v>
      </c>
      <c r="C28043" s="89">
        <f>LN(Table3[[#This Row],[Value]]/B28042)</f>
        <v>7.7552543392139083E-3</v>
      </c>
      <c r="D28043" s="89"/>
      <c r="E28043" s="89"/>
      <c r="F28043" s="89">
        <f>Table3[[#This Row],[Yield]]/100*(1+F28042)</f>
        <v>0</v>
      </c>
    </row>
    <row r="28044" spans="1:6" x14ac:dyDescent="0.2">
      <c r="A28044" s="88">
        <v>35887</v>
      </c>
      <c r="B28044" s="89">
        <v>8986.64</v>
      </c>
      <c r="C28044" s="89">
        <f>LN(Table3[[#This Row],[Value]]/B28043)</f>
        <v>1.325478172016447E-2</v>
      </c>
      <c r="D28044" s="89"/>
      <c r="E28044" s="89"/>
      <c r="F28044" s="89">
        <f>Table3[[#This Row],[Yield]]/100*(1+F28043)</f>
        <v>0</v>
      </c>
    </row>
    <row r="28045" spans="1:6" x14ac:dyDescent="0.2">
      <c r="A28045" s="88">
        <v>35888</v>
      </c>
      <c r="B28045" s="89">
        <v>8983.4</v>
      </c>
      <c r="C28045" s="89">
        <f>LN(Table3[[#This Row],[Value]]/B28044)</f>
        <v>-3.6060020290535223E-4</v>
      </c>
      <c r="D28045" s="89"/>
      <c r="E28045" s="89"/>
      <c r="F28045" s="89">
        <f>Table3[[#This Row],[Yield]]/100*(1+F28044)</f>
        <v>0</v>
      </c>
    </row>
    <row r="28046" spans="1:6" x14ac:dyDescent="0.2">
      <c r="A28046" s="88">
        <v>35891</v>
      </c>
      <c r="B28046" s="89">
        <v>9033.2199999999993</v>
      </c>
      <c r="C28046" s="89">
        <f>LN(Table3[[#This Row],[Value]]/B28045)</f>
        <v>5.5304632037428544E-3</v>
      </c>
      <c r="D28046" s="89"/>
      <c r="E28046" s="89"/>
      <c r="F28046" s="89">
        <f>Table3[[#This Row],[Yield]]/100*(1+F28045)</f>
        <v>0</v>
      </c>
    </row>
    <row r="28047" spans="1:6" x14ac:dyDescent="0.2">
      <c r="A28047" s="88">
        <v>35892</v>
      </c>
      <c r="B28047" s="89">
        <v>8956.49</v>
      </c>
      <c r="C28047" s="89">
        <f>LN(Table3[[#This Row],[Value]]/B28046)</f>
        <v>-8.5304838485488251E-3</v>
      </c>
      <c r="D28047" s="89"/>
      <c r="E28047" s="89"/>
      <c r="F28047" s="89">
        <f>Table3[[#This Row],[Yield]]/100*(1+F28046)</f>
        <v>0</v>
      </c>
    </row>
    <row r="28048" spans="1:6" x14ac:dyDescent="0.2">
      <c r="A28048" s="88">
        <v>35893</v>
      </c>
      <c r="B28048" s="89">
        <v>8891.48</v>
      </c>
      <c r="C28048" s="89">
        <f>LN(Table3[[#This Row],[Value]]/B28047)</f>
        <v>-7.2848943050402744E-3</v>
      </c>
      <c r="D28048" s="89"/>
      <c r="E28048" s="89"/>
      <c r="F28048" s="89">
        <f>Table3[[#This Row],[Yield]]/100*(1+F28047)</f>
        <v>0</v>
      </c>
    </row>
    <row r="28049" spans="1:6" x14ac:dyDescent="0.2">
      <c r="A28049" s="88">
        <v>35894</v>
      </c>
      <c r="B28049" s="89">
        <v>8994.86</v>
      </c>
      <c r="C28049" s="89">
        <f>LN(Table3[[#This Row],[Value]]/B28048)</f>
        <v>1.1559788219246494E-2</v>
      </c>
      <c r="D28049" s="89"/>
      <c r="E28049" s="89"/>
      <c r="F28049" s="89">
        <f>Table3[[#This Row],[Yield]]/100*(1+F28048)</f>
        <v>0</v>
      </c>
    </row>
    <row r="28050" spans="1:6" x14ac:dyDescent="0.2">
      <c r="A28050" s="88">
        <v>35895</v>
      </c>
      <c r="B28050" s="89">
        <v>8994.86</v>
      </c>
      <c r="C28050" s="89">
        <f>LN(Table3[[#This Row],[Value]]/B28049)</f>
        <v>0</v>
      </c>
      <c r="D28050" s="89"/>
      <c r="E28050" s="89"/>
      <c r="F28050" s="89">
        <f>Table3[[#This Row],[Yield]]/100*(1+F28049)</f>
        <v>0</v>
      </c>
    </row>
    <row r="28051" spans="1:6" x14ac:dyDescent="0.2">
      <c r="A28051" s="88">
        <v>35898</v>
      </c>
      <c r="B28051" s="89">
        <v>9012.2900000000009</v>
      </c>
      <c r="C28051" s="89">
        <f>LN(Table3[[#This Row],[Value]]/B28050)</f>
        <v>1.9358982896836251E-3</v>
      </c>
      <c r="D28051" s="89"/>
      <c r="E28051" s="89"/>
      <c r="F28051" s="89">
        <f>Table3[[#This Row],[Yield]]/100*(1+F28050)</f>
        <v>0</v>
      </c>
    </row>
    <row r="28052" spans="1:6" x14ac:dyDescent="0.2">
      <c r="A28052" s="88">
        <v>35899</v>
      </c>
      <c r="B28052" s="89">
        <v>9110.19</v>
      </c>
      <c r="C28052" s="89">
        <f>LN(Table3[[#This Row],[Value]]/B28051)</f>
        <v>1.0804365887633342E-2</v>
      </c>
      <c r="D28052" s="89"/>
      <c r="E28052" s="89"/>
      <c r="F28052" s="89">
        <f>Table3[[#This Row],[Yield]]/100*(1+F28051)</f>
        <v>0</v>
      </c>
    </row>
    <row r="28053" spans="1:6" x14ac:dyDescent="0.2">
      <c r="A28053" s="88">
        <v>35900</v>
      </c>
      <c r="B28053" s="89">
        <v>9162.26</v>
      </c>
      <c r="C28053" s="89">
        <f>LN(Table3[[#This Row],[Value]]/B28052)</f>
        <v>5.6993058889328865E-3</v>
      </c>
      <c r="D28053" s="89"/>
      <c r="E28053" s="89"/>
      <c r="F28053" s="89">
        <f>Table3[[#This Row],[Yield]]/100*(1+F28052)</f>
        <v>0</v>
      </c>
    </row>
    <row r="28054" spans="1:6" x14ac:dyDescent="0.2">
      <c r="A28054" s="88">
        <v>35901</v>
      </c>
      <c r="B28054" s="89">
        <v>9076.56</v>
      </c>
      <c r="C28054" s="89">
        <f>LN(Table3[[#This Row],[Value]]/B28053)</f>
        <v>-9.3976069411815071E-3</v>
      </c>
      <c r="D28054" s="89"/>
      <c r="E28054" s="89"/>
      <c r="F28054" s="89">
        <f>Table3[[#This Row],[Yield]]/100*(1+F28053)</f>
        <v>0</v>
      </c>
    </row>
    <row r="28055" spans="1:6" x14ac:dyDescent="0.2">
      <c r="A28055" s="88">
        <v>35902</v>
      </c>
      <c r="B28055" s="89">
        <v>9167.49</v>
      </c>
      <c r="C28055" s="89">
        <f>LN(Table3[[#This Row],[Value]]/B28054)</f>
        <v>9.9682639487159736E-3</v>
      </c>
      <c r="D28055" s="89"/>
      <c r="E28055" s="89"/>
      <c r="F28055" s="89">
        <f>Table3[[#This Row],[Yield]]/100*(1+F28054)</f>
        <v>0</v>
      </c>
    </row>
    <row r="28056" spans="1:6" x14ac:dyDescent="0.2">
      <c r="A28056" s="88">
        <v>35905</v>
      </c>
      <c r="B28056" s="89">
        <v>9141.83</v>
      </c>
      <c r="C28056" s="89">
        <f>LN(Table3[[#This Row],[Value]]/B28055)</f>
        <v>-2.8029459094958743E-3</v>
      </c>
      <c r="D28056" s="89"/>
      <c r="E28056" s="89"/>
      <c r="F28056" s="89">
        <f>Table3[[#This Row],[Yield]]/100*(1+F28055)</f>
        <v>0</v>
      </c>
    </row>
    <row r="28057" spans="1:6" x14ac:dyDescent="0.2">
      <c r="A28057" s="88">
        <v>35906</v>
      </c>
      <c r="B28057" s="89">
        <v>9184.93</v>
      </c>
      <c r="C28057" s="89">
        <f>LN(Table3[[#This Row],[Value]]/B28056)</f>
        <v>4.7035132733278043E-3</v>
      </c>
      <c r="D28057" s="89"/>
      <c r="E28057" s="89"/>
      <c r="F28057" s="89">
        <f>Table3[[#This Row],[Yield]]/100*(1+F28056)</f>
        <v>0</v>
      </c>
    </row>
    <row r="28058" spans="1:6" x14ac:dyDescent="0.2">
      <c r="A28058" s="88">
        <v>35907</v>
      </c>
      <c r="B28058" s="89">
        <v>9176.7099999999991</v>
      </c>
      <c r="C28058" s="89">
        <f>LN(Table3[[#This Row],[Value]]/B28057)</f>
        <v>-8.9534492007537305E-4</v>
      </c>
      <c r="D28058" s="89"/>
      <c r="E28058" s="89"/>
      <c r="F28058" s="89">
        <f>Table3[[#This Row],[Yield]]/100*(1+F28057)</f>
        <v>0</v>
      </c>
    </row>
    <row r="28059" spans="1:6" x14ac:dyDescent="0.2">
      <c r="A28059" s="88">
        <v>35908</v>
      </c>
      <c r="B28059" s="89">
        <v>9143.32</v>
      </c>
      <c r="C28059" s="89">
        <f>LN(Table3[[#This Row],[Value]]/B28058)</f>
        <v>-3.6451945736227639E-3</v>
      </c>
      <c r="D28059" s="89"/>
      <c r="E28059" s="89"/>
      <c r="F28059" s="89">
        <f>Table3[[#This Row],[Yield]]/100*(1+F28058)</f>
        <v>0</v>
      </c>
    </row>
    <row r="28060" spans="1:6" x14ac:dyDescent="0.2">
      <c r="A28060" s="88">
        <v>35909</v>
      </c>
      <c r="B28060" s="89">
        <v>9064.61</v>
      </c>
      <c r="C28060" s="89">
        <f>LN(Table3[[#This Row],[Value]]/B28059)</f>
        <v>-8.645737356092368E-3</v>
      </c>
      <c r="D28060" s="89"/>
      <c r="E28060" s="89"/>
      <c r="F28060" s="89">
        <f>Table3[[#This Row],[Yield]]/100*(1+F28059)</f>
        <v>0</v>
      </c>
    </row>
    <row r="28061" spans="1:6" x14ac:dyDescent="0.2">
      <c r="A28061" s="88">
        <v>35912</v>
      </c>
      <c r="B28061" s="89">
        <v>8917.6299999999992</v>
      </c>
      <c r="C28061" s="89">
        <f>LN(Table3[[#This Row],[Value]]/B28060)</f>
        <v>-1.6347604445398449E-2</v>
      </c>
      <c r="D28061" s="89"/>
      <c r="E28061" s="89"/>
      <c r="F28061" s="89">
        <f>Table3[[#This Row],[Yield]]/100*(1+F28060)</f>
        <v>0</v>
      </c>
    </row>
    <row r="28062" spans="1:6" x14ac:dyDescent="0.2">
      <c r="A28062" s="88">
        <v>35913</v>
      </c>
      <c r="B28062" s="89">
        <v>8898.9500000000007</v>
      </c>
      <c r="C28062" s="89">
        <f>LN(Table3[[#This Row],[Value]]/B28061)</f>
        <v>-2.096923971357161E-3</v>
      </c>
      <c r="D28062" s="89"/>
      <c r="E28062" s="89"/>
      <c r="F28062" s="89">
        <f>Table3[[#This Row],[Yield]]/100*(1+F28061)</f>
        <v>0</v>
      </c>
    </row>
    <row r="28063" spans="1:6" x14ac:dyDescent="0.2">
      <c r="A28063" s="88">
        <v>35914</v>
      </c>
      <c r="B28063" s="89">
        <v>8951.51</v>
      </c>
      <c r="C28063" s="89">
        <f>LN(Table3[[#This Row],[Value]]/B28062)</f>
        <v>5.8889408896652951E-3</v>
      </c>
      <c r="D28063" s="89"/>
      <c r="E28063" s="89"/>
      <c r="F28063" s="89">
        <f>Table3[[#This Row],[Yield]]/100*(1+F28062)</f>
        <v>0</v>
      </c>
    </row>
    <row r="28064" spans="1:6" x14ac:dyDescent="0.2">
      <c r="A28064" s="88">
        <v>35915</v>
      </c>
      <c r="B28064" s="89">
        <v>9063.36</v>
      </c>
      <c r="C28064" s="89">
        <f>LN(Table3[[#This Row],[Value]]/B28063)</f>
        <v>1.2417679090350778E-2</v>
      </c>
      <c r="D28064" s="89"/>
      <c r="E28064" s="89"/>
      <c r="F28064" s="89">
        <f>Table3[[#This Row],[Yield]]/100*(1+F28063)</f>
        <v>0</v>
      </c>
    </row>
    <row r="28065" spans="1:6" x14ac:dyDescent="0.2">
      <c r="A28065" s="88">
        <v>35916</v>
      </c>
      <c r="B28065" s="89">
        <v>9147.06</v>
      </c>
      <c r="C28065" s="89">
        <f>LN(Table3[[#This Row],[Value]]/B28064)</f>
        <v>9.1926039503034147E-3</v>
      </c>
      <c r="D28065" s="89"/>
      <c r="E28065" s="89"/>
      <c r="F28065" s="89">
        <f>Table3[[#This Row],[Yield]]/100*(1+F28064)</f>
        <v>0</v>
      </c>
    </row>
    <row r="28066" spans="1:6" x14ac:dyDescent="0.2">
      <c r="A28066" s="88">
        <v>35919</v>
      </c>
      <c r="B28066" s="89">
        <v>9192.65</v>
      </c>
      <c r="C28066" s="89">
        <f>LN(Table3[[#This Row],[Value]]/B28065)</f>
        <v>4.971735529989192E-3</v>
      </c>
      <c r="D28066" s="89"/>
      <c r="E28066" s="89"/>
      <c r="F28066" s="89">
        <f>Table3[[#This Row],[Yield]]/100*(1+F28065)</f>
        <v>0</v>
      </c>
    </row>
    <row r="28067" spans="1:6" x14ac:dyDescent="0.2">
      <c r="A28067" s="88">
        <v>35920</v>
      </c>
      <c r="B28067" s="89">
        <v>9147.56</v>
      </c>
      <c r="C28067" s="89">
        <f>LN(Table3[[#This Row],[Value]]/B28066)</f>
        <v>-4.9170746515314967E-3</v>
      </c>
      <c r="D28067" s="89"/>
      <c r="E28067" s="89"/>
      <c r="F28067" s="89">
        <f>Table3[[#This Row],[Yield]]/100*(1+F28066)</f>
        <v>0</v>
      </c>
    </row>
    <row r="28068" spans="1:6" x14ac:dyDescent="0.2">
      <c r="A28068" s="88">
        <v>35921</v>
      </c>
      <c r="B28068" s="89">
        <v>9054.64</v>
      </c>
      <c r="C28068" s="89">
        <f>LN(Table3[[#This Row],[Value]]/B28067)</f>
        <v>-1.0209843554150113E-2</v>
      </c>
      <c r="D28068" s="89"/>
      <c r="E28068" s="89"/>
      <c r="F28068" s="89">
        <f>Table3[[#This Row],[Yield]]/100*(1+F28067)</f>
        <v>0</v>
      </c>
    </row>
    <row r="28069" spans="1:6" x14ac:dyDescent="0.2">
      <c r="A28069" s="88">
        <v>35922</v>
      </c>
      <c r="B28069" s="89">
        <v>8976.67</v>
      </c>
      <c r="C28069" s="89">
        <f>LN(Table3[[#This Row],[Value]]/B28068)</f>
        <v>-8.6483440163206502E-3</v>
      </c>
      <c r="D28069" s="89"/>
      <c r="E28069" s="89"/>
      <c r="F28069" s="89">
        <f>Table3[[#This Row],[Yield]]/100*(1+F28068)</f>
        <v>0</v>
      </c>
    </row>
    <row r="28070" spans="1:6" x14ac:dyDescent="0.2">
      <c r="A28070" s="88">
        <v>35923</v>
      </c>
      <c r="B28070" s="89">
        <v>9055.14</v>
      </c>
      <c r="C28070" s="89">
        <f>LN(Table3[[#This Row],[Value]]/B28069)</f>
        <v>8.7035627986721438E-3</v>
      </c>
      <c r="D28070" s="89"/>
      <c r="E28070" s="89"/>
      <c r="F28070" s="89">
        <f>Table3[[#This Row],[Yield]]/100*(1+F28069)</f>
        <v>0</v>
      </c>
    </row>
    <row r="28071" spans="1:6" x14ac:dyDescent="0.2">
      <c r="A28071" s="88">
        <v>35926</v>
      </c>
      <c r="B28071" s="89">
        <v>9091.51</v>
      </c>
      <c r="C28071" s="89">
        <f>LN(Table3[[#This Row],[Value]]/B28070)</f>
        <v>4.0084587181251612E-3</v>
      </c>
      <c r="D28071" s="89"/>
      <c r="E28071" s="89"/>
      <c r="F28071" s="89">
        <f>Table3[[#This Row],[Yield]]/100*(1+F28070)</f>
        <v>0</v>
      </c>
    </row>
    <row r="28072" spans="1:6" x14ac:dyDescent="0.2">
      <c r="A28072" s="88">
        <v>35927</v>
      </c>
      <c r="B28072" s="89">
        <v>9161.76</v>
      </c>
      <c r="C28072" s="89">
        <f>LN(Table3[[#This Row],[Value]]/B28071)</f>
        <v>7.6972889623426769E-3</v>
      </c>
      <c r="D28072" s="89"/>
      <c r="E28072" s="89"/>
      <c r="F28072" s="89">
        <f>Table3[[#This Row],[Yield]]/100*(1+F28071)</f>
        <v>0</v>
      </c>
    </row>
    <row r="28073" spans="1:6" x14ac:dyDescent="0.2">
      <c r="A28073" s="88">
        <v>35928</v>
      </c>
      <c r="B28073" s="89">
        <v>9211.83</v>
      </c>
      <c r="C28073" s="89">
        <f>LN(Table3[[#This Row],[Value]]/B28072)</f>
        <v>5.4502276304164736E-3</v>
      </c>
      <c r="D28073" s="89"/>
      <c r="E28073" s="89"/>
      <c r="F28073" s="89">
        <f>Table3[[#This Row],[Yield]]/100*(1+F28072)</f>
        <v>0</v>
      </c>
    </row>
    <row r="28074" spans="1:6" x14ac:dyDescent="0.2">
      <c r="A28074" s="88">
        <v>35929</v>
      </c>
      <c r="B28074" s="89">
        <v>9172.2199999999993</v>
      </c>
      <c r="C28074" s="89">
        <f>LN(Table3[[#This Row],[Value]]/B28073)</f>
        <v>-4.3091768454908003E-3</v>
      </c>
      <c r="D28074" s="89"/>
      <c r="E28074" s="89"/>
      <c r="F28074" s="89">
        <f>Table3[[#This Row],[Yield]]/100*(1+F28073)</f>
        <v>0</v>
      </c>
    </row>
    <row r="28075" spans="1:6" x14ac:dyDescent="0.2">
      <c r="A28075" s="88">
        <v>35930</v>
      </c>
      <c r="B28075" s="89">
        <v>9095.99</v>
      </c>
      <c r="C28075" s="89">
        <f>LN(Table3[[#This Row],[Value]]/B28074)</f>
        <v>-8.3456936891948136E-3</v>
      </c>
      <c r="D28075" s="89"/>
      <c r="E28075" s="89"/>
      <c r="F28075" s="89">
        <f>Table3[[#This Row],[Yield]]/100*(1+F28074)</f>
        <v>0</v>
      </c>
    </row>
    <row r="28076" spans="1:6" x14ac:dyDescent="0.2">
      <c r="A28076" s="88">
        <v>35933</v>
      </c>
      <c r="B28076" s="89">
        <v>9050.91</v>
      </c>
      <c r="C28076" s="89">
        <f>LN(Table3[[#This Row],[Value]]/B28075)</f>
        <v>-4.9683519203255764E-3</v>
      </c>
      <c r="D28076" s="89"/>
      <c r="E28076" s="89"/>
      <c r="F28076" s="89">
        <f>Table3[[#This Row],[Yield]]/100*(1+F28075)</f>
        <v>0</v>
      </c>
    </row>
    <row r="28077" spans="1:6" x14ac:dyDescent="0.2">
      <c r="A28077" s="88">
        <v>35934</v>
      </c>
      <c r="B28077" s="89">
        <v>9054.64</v>
      </c>
      <c r="C28077" s="89">
        <f>LN(Table3[[#This Row],[Value]]/B28076)</f>
        <v>4.1202836177516722E-4</v>
      </c>
      <c r="D28077" s="89"/>
      <c r="E28077" s="89"/>
      <c r="F28077" s="89">
        <f>Table3[[#This Row],[Yield]]/100*(1+F28076)</f>
        <v>0</v>
      </c>
    </row>
    <row r="28078" spans="1:6" x14ac:dyDescent="0.2">
      <c r="A28078" s="88">
        <v>35935</v>
      </c>
      <c r="B28078" s="89">
        <v>9171.48</v>
      </c>
      <c r="C28078" s="89">
        <f>LN(Table3[[#This Row],[Value]]/B28077)</f>
        <v>1.2821335596780524E-2</v>
      </c>
      <c r="D28078" s="89"/>
      <c r="E28078" s="89"/>
      <c r="F28078" s="89">
        <f>Table3[[#This Row],[Yield]]/100*(1+F28077)</f>
        <v>0</v>
      </c>
    </row>
    <row r="28079" spans="1:6" x14ac:dyDescent="0.2">
      <c r="A28079" s="88">
        <v>35936</v>
      </c>
      <c r="B28079" s="89">
        <v>9132.36</v>
      </c>
      <c r="C28079" s="89">
        <f>LN(Table3[[#This Row],[Value]]/B28078)</f>
        <v>-4.2745193975825537E-3</v>
      </c>
      <c r="D28079" s="89"/>
      <c r="E28079" s="89"/>
      <c r="F28079" s="89">
        <f>Table3[[#This Row],[Yield]]/100*(1+F28078)</f>
        <v>0</v>
      </c>
    </row>
    <row r="28080" spans="1:6" x14ac:dyDescent="0.2">
      <c r="A28080" s="88">
        <v>35937</v>
      </c>
      <c r="B28080" s="89">
        <v>9114.43</v>
      </c>
      <c r="C28080" s="89">
        <f>LN(Table3[[#This Row],[Value]]/B28079)</f>
        <v>-1.9652778128038052E-3</v>
      </c>
      <c r="D28080" s="89"/>
      <c r="E28080" s="89"/>
      <c r="F28080" s="89">
        <f>Table3[[#This Row],[Yield]]/100*(1+F28079)</f>
        <v>0</v>
      </c>
    </row>
    <row r="28081" spans="1:6" x14ac:dyDescent="0.2">
      <c r="A28081" s="88">
        <v>35941</v>
      </c>
      <c r="B28081" s="89">
        <v>8963.7199999999993</v>
      </c>
      <c r="C28081" s="89">
        <f>LN(Table3[[#This Row],[Value]]/B28080)</f>
        <v>-1.6673552495637189E-2</v>
      </c>
      <c r="D28081" s="89"/>
      <c r="E28081" s="89"/>
      <c r="F28081" s="89">
        <f>Table3[[#This Row],[Yield]]/100*(1+F28080)</f>
        <v>0</v>
      </c>
    </row>
    <row r="28082" spans="1:6" x14ac:dyDescent="0.2">
      <c r="A28082" s="88">
        <v>35942</v>
      </c>
      <c r="B28082" s="89">
        <v>8936.56</v>
      </c>
      <c r="C28082" s="89">
        <f>LN(Table3[[#This Row],[Value]]/B28081)</f>
        <v>-3.0345917318008691E-3</v>
      </c>
      <c r="D28082" s="89"/>
      <c r="E28082" s="89"/>
      <c r="F28082" s="89">
        <f>Table3[[#This Row],[Yield]]/100*(1+F28081)</f>
        <v>0</v>
      </c>
    </row>
    <row r="28083" spans="1:6" x14ac:dyDescent="0.2">
      <c r="A28083" s="88">
        <v>35943</v>
      </c>
      <c r="B28083" s="89">
        <v>8970.2000000000007</v>
      </c>
      <c r="C28083" s="89">
        <f>LN(Table3[[#This Row],[Value]]/B28082)</f>
        <v>3.7572447024848059E-3</v>
      </c>
      <c r="D28083" s="89"/>
      <c r="E28083" s="89"/>
      <c r="F28083" s="89">
        <f>Table3[[#This Row],[Yield]]/100*(1+F28082)</f>
        <v>0</v>
      </c>
    </row>
    <row r="28084" spans="1:6" x14ac:dyDescent="0.2">
      <c r="A28084" s="88">
        <v>35944</v>
      </c>
      <c r="B28084" s="89">
        <v>8899.9500000000007</v>
      </c>
      <c r="C28084" s="89">
        <f>LN(Table3[[#This Row],[Value]]/B28083)</f>
        <v>-7.8623136213910438E-3</v>
      </c>
      <c r="D28084" s="89"/>
      <c r="E28084" s="89"/>
      <c r="F28084" s="89">
        <f>Table3[[#This Row],[Yield]]/100*(1+F28083)</f>
        <v>0</v>
      </c>
    </row>
    <row r="28085" spans="1:6" x14ac:dyDescent="0.2">
      <c r="A28085" s="88">
        <v>35947</v>
      </c>
      <c r="B28085" s="89">
        <v>8922.3700000000008</v>
      </c>
      <c r="C28085" s="89">
        <f>LN(Table3[[#This Row],[Value]]/B28084)</f>
        <v>2.5159476237139335E-3</v>
      </c>
      <c r="D28085" s="89"/>
      <c r="E28085" s="89"/>
      <c r="F28085" s="89">
        <f>Table3[[#This Row],[Yield]]/100*(1+F28084)</f>
        <v>0</v>
      </c>
    </row>
    <row r="28086" spans="1:6" x14ac:dyDescent="0.2">
      <c r="A28086" s="88">
        <v>35948</v>
      </c>
      <c r="B28086" s="89">
        <v>8891.23</v>
      </c>
      <c r="C28086" s="89">
        <f>LN(Table3[[#This Row],[Value]]/B28085)</f>
        <v>-3.4962087079437316E-3</v>
      </c>
      <c r="D28086" s="89"/>
      <c r="E28086" s="89"/>
      <c r="F28086" s="89">
        <f>Table3[[#This Row],[Yield]]/100*(1+F28085)</f>
        <v>0</v>
      </c>
    </row>
    <row r="28087" spans="1:6" x14ac:dyDescent="0.2">
      <c r="A28087" s="88">
        <v>35949</v>
      </c>
      <c r="B28087" s="89">
        <v>8803.7900000000009</v>
      </c>
      <c r="C28087" s="89">
        <f>LN(Table3[[#This Row],[Value]]/B28086)</f>
        <v>-9.8830870750069629E-3</v>
      </c>
      <c r="D28087" s="89"/>
      <c r="E28087" s="89"/>
      <c r="F28087" s="89">
        <f>Table3[[#This Row],[Yield]]/100*(1+F28086)</f>
        <v>0</v>
      </c>
    </row>
    <row r="28088" spans="1:6" x14ac:dyDescent="0.2">
      <c r="A28088" s="88">
        <v>35950</v>
      </c>
      <c r="B28088" s="89">
        <v>8870.5499999999993</v>
      </c>
      <c r="C28088" s="89">
        <f>LN(Table3[[#This Row],[Value]]/B28087)</f>
        <v>7.5544905779738932E-3</v>
      </c>
      <c r="D28088" s="89"/>
      <c r="E28088" s="89"/>
      <c r="F28088" s="89">
        <f>Table3[[#This Row],[Yield]]/100*(1+F28087)</f>
        <v>0</v>
      </c>
    </row>
    <row r="28089" spans="1:6" x14ac:dyDescent="0.2">
      <c r="A28089" s="88">
        <v>35951</v>
      </c>
      <c r="B28089" s="89">
        <v>9037.7000000000007</v>
      </c>
      <c r="C28089" s="89">
        <f>LN(Table3[[#This Row],[Value]]/B28088)</f>
        <v>1.866791609032686E-2</v>
      </c>
      <c r="D28089" s="89"/>
      <c r="E28089" s="89"/>
      <c r="F28089" s="89">
        <f>Table3[[#This Row],[Yield]]/100*(1+F28088)</f>
        <v>0</v>
      </c>
    </row>
    <row r="28090" spans="1:6" x14ac:dyDescent="0.2">
      <c r="A28090" s="88">
        <v>35954</v>
      </c>
      <c r="B28090" s="89">
        <v>9069.59</v>
      </c>
      <c r="C28090" s="89">
        <f>LN(Table3[[#This Row],[Value]]/B28089)</f>
        <v>3.5223418823367501E-3</v>
      </c>
      <c r="D28090" s="89"/>
      <c r="E28090" s="89"/>
      <c r="F28090" s="89">
        <f>Table3[[#This Row],[Yield]]/100*(1+F28089)</f>
        <v>0</v>
      </c>
    </row>
    <row r="28091" spans="1:6" x14ac:dyDescent="0.2">
      <c r="A28091" s="88">
        <v>35955</v>
      </c>
      <c r="B28091" s="89">
        <v>9049.91</v>
      </c>
      <c r="C28091" s="89">
        <f>LN(Table3[[#This Row],[Value]]/B28090)</f>
        <v>-2.1722462251818628E-3</v>
      </c>
      <c r="D28091" s="89"/>
      <c r="E28091" s="89"/>
      <c r="F28091" s="89">
        <f>Table3[[#This Row],[Yield]]/100*(1+F28090)</f>
        <v>0</v>
      </c>
    </row>
    <row r="28092" spans="1:6" x14ac:dyDescent="0.2">
      <c r="A28092" s="88">
        <v>35956</v>
      </c>
      <c r="B28092" s="89">
        <v>8971.69</v>
      </c>
      <c r="C28092" s="89">
        <f>LN(Table3[[#This Row],[Value]]/B28091)</f>
        <v>-8.680748789341124E-3</v>
      </c>
      <c r="D28092" s="89"/>
      <c r="E28092" s="89"/>
      <c r="F28092" s="89">
        <f>Table3[[#This Row],[Yield]]/100*(1+F28091)</f>
        <v>0</v>
      </c>
    </row>
    <row r="28093" spans="1:6" x14ac:dyDescent="0.2">
      <c r="A28093" s="88">
        <v>35957</v>
      </c>
      <c r="B28093" s="89">
        <v>8811.76</v>
      </c>
      <c r="C28093" s="89">
        <f>LN(Table3[[#This Row],[Value]]/B28092)</f>
        <v>-1.7986871140296418E-2</v>
      </c>
      <c r="D28093" s="89"/>
      <c r="E28093" s="89"/>
      <c r="F28093" s="89">
        <f>Table3[[#This Row],[Yield]]/100*(1+F28092)</f>
        <v>0</v>
      </c>
    </row>
    <row r="28094" spans="1:6" x14ac:dyDescent="0.2">
      <c r="A28094" s="88">
        <v>35958</v>
      </c>
      <c r="B28094" s="89">
        <v>8834.93</v>
      </c>
      <c r="C28094" s="89">
        <f>LN(Table3[[#This Row],[Value]]/B28093)</f>
        <v>2.625989725515936E-3</v>
      </c>
      <c r="D28094" s="89"/>
      <c r="E28094" s="89"/>
      <c r="F28094" s="89">
        <f>Table3[[#This Row],[Yield]]/100*(1+F28093)</f>
        <v>0</v>
      </c>
    </row>
    <row r="28095" spans="1:6" x14ac:dyDescent="0.2">
      <c r="A28095" s="88">
        <v>35961</v>
      </c>
      <c r="B28095" s="89">
        <v>8627.92</v>
      </c>
      <c r="C28095" s="89">
        <f>LN(Table3[[#This Row],[Value]]/B28094)</f>
        <v>-2.3709726360186603E-2</v>
      </c>
      <c r="D28095" s="89"/>
      <c r="E28095" s="89"/>
      <c r="F28095" s="89">
        <f>Table3[[#This Row],[Yield]]/100*(1+F28094)</f>
        <v>0</v>
      </c>
    </row>
    <row r="28096" spans="1:6" x14ac:dyDescent="0.2">
      <c r="A28096" s="88">
        <v>35962</v>
      </c>
      <c r="B28096" s="89">
        <v>8665.2800000000007</v>
      </c>
      <c r="C28096" s="89">
        <f>LN(Table3[[#This Row],[Value]]/B28095)</f>
        <v>4.3207802053111099E-3</v>
      </c>
      <c r="D28096" s="89"/>
      <c r="E28096" s="89"/>
      <c r="F28096" s="89">
        <f>Table3[[#This Row],[Yield]]/100*(1+F28095)</f>
        <v>0</v>
      </c>
    </row>
    <row r="28097" spans="1:6" x14ac:dyDescent="0.2">
      <c r="A28097" s="88">
        <v>35963</v>
      </c>
      <c r="B28097" s="89">
        <v>8829.4500000000007</v>
      </c>
      <c r="C28097" s="89">
        <f>LN(Table3[[#This Row],[Value]]/B28096)</f>
        <v>1.8768488468186025E-2</v>
      </c>
      <c r="D28097" s="89"/>
      <c r="E28097" s="89"/>
      <c r="F28097" s="89">
        <f>Table3[[#This Row],[Yield]]/100*(1+F28096)</f>
        <v>0</v>
      </c>
    </row>
    <row r="28098" spans="1:6" x14ac:dyDescent="0.2">
      <c r="A28098" s="88">
        <v>35964</v>
      </c>
      <c r="B28098" s="89">
        <v>8813</v>
      </c>
      <c r="C28098" s="89">
        <f>LN(Table3[[#This Row],[Value]]/B28097)</f>
        <v>-1.8648209026696256E-3</v>
      </c>
      <c r="D28098" s="89"/>
      <c r="E28098" s="89"/>
      <c r="F28098" s="89">
        <f>Table3[[#This Row],[Yield]]/100*(1+F28097)</f>
        <v>0</v>
      </c>
    </row>
    <row r="28099" spans="1:6" x14ac:dyDescent="0.2">
      <c r="A28099" s="88">
        <v>35965</v>
      </c>
      <c r="B28099" s="89">
        <v>8712.86</v>
      </c>
      <c r="C28099" s="89">
        <f>LN(Table3[[#This Row],[Value]]/B28098)</f>
        <v>-1.1427808941915175E-2</v>
      </c>
      <c r="D28099" s="89"/>
      <c r="E28099" s="89"/>
      <c r="F28099" s="89">
        <f>Table3[[#This Row],[Yield]]/100*(1+F28098)</f>
        <v>0</v>
      </c>
    </row>
    <row r="28100" spans="1:6" x14ac:dyDescent="0.2">
      <c r="A28100" s="88">
        <v>35968</v>
      </c>
      <c r="B28100" s="89">
        <v>8711.1200000000008</v>
      </c>
      <c r="C28100" s="89">
        <f>LN(Table3[[#This Row],[Value]]/B28099)</f>
        <v>-1.9972474782265805E-4</v>
      </c>
      <c r="D28100" s="89"/>
      <c r="E28100" s="89"/>
      <c r="F28100" s="89">
        <f>Table3[[#This Row],[Yield]]/100*(1+F28099)</f>
        <v>0</v>
      </c>
    </row>
    <row r="28101" spans="1:6" x14ac:dyDescent="0.2">
      <c r="A28101" s="88">
        <v>35969</v>
      </c>
      <c r="B28101" s="89">
        <v>8828.4500000000007</v>
      </c>
      <c r="C28101" s="89">
        <f>LN(Table3[[#This Row],[Value]]/B28100)</f>
        <v>1.3379090840651111E-2</v>
      </c>
      <c r="D28101" s="89"/>
      <c r="E28101" s="89"/>
      <c r="F28101" s="89">
        <f>Table3[[#This Row],[Yield]]/100*(1+F28100)</f>
        <v>0</v>
      </c>
    </row>
    <row r="28102" spans="1:6" x14ac:dyDescent="0.2">
      <c r="A28102" s="88">
        <v>35970</v>
      </c>
      <c r="B28102" s="89">
        <v>8923.86</v>
      </c>
      <c r="C28102" s="89">
        <f>LN(Table3[[#This Row],[Value]]/B28101)</f>
        <v>1.0749127146518482E-2</v>
      </c>
      <c r="D28102" s="89"/>
      <c r="E28102" s="89"/>
      <c r="F28102" s="89">
        <f>Table3[[#This Row],[Yield]]/100*(1+F28101)</f>
        <v>0</v>
      </c>
    </row>
    <row r="28103" spans="1:6" x14ac:dyDescent="0.2">
      <c r="A28103" s="88">
        <v>35971</v>
      </c>
      <c r="B28103" s="89">
        <v>8935.57</v>
      </c>
      <c r="C28103" s="89">
        <f>LN(Table3[[#This Row],[Value]]/B28102)</f>
        <v>1.3113522299520177E-3</v>
      </c>
      <c r="D28103" s="89"/>
      <c r="E28103" s="89"/>
      <c r="F28103" s="89">
        <f>Table3[[#This Row],[Yield]]/100*(1+F28102)</f>
        <v>0</v>
      </c>
    </row>
    <row r="28104" spans="1:6" x14ac:dyDescent="0.2">
      <c r="A28104" s="88">
        <v>35972</v>
      </c>
      <c r="B28104" s="89">
        <v>8944.5300000000007</v>
      </c>
      <c r="C28104" s="89">
        <f>LN(Table3[[#This Row],[Value]]/B28103)</f>
        <v>1.0022316150361619E-3</v>
      </c>
      <c r="D28104" s="89"/>
      <c r="E28104" s="89"/>
      <c r="F28104" s="89">
        <f>Table3[[#This Row],[Yield]]/100*(1+F28103)</f>
        <v>0</v>
      </c>
    </row>
    <row r="28105" spans="1:6" x14ac:dyDescent="0.2">
      <c r="A28105" s="88">
        <v>35975</v>
      </c>
      <c r="B28105" s="89">
        <v>8997.35</v>
      </c>
      <c r="C28105" s="89">
        <f>LN(Table3[[#This Row],[Value]]/B28104)</f>
        <v>5.8879172745550769E-3</v>
      </c>
      <c r="D28105" s="89"/>
      <c r="E28105" s="89"/>
      <c r="F28105" s="89">
        <f>Table3[[#This Row],[Yield]]/100*(1+F28104)</f>
        <v>0</v>
      </c>
    </row>
    <row r="28106" spans="1:6" x14ac:dyDescent="0.2">
      <c r="A28106" s="88">
        <v>35976</v>
      </c>
      <c r="B28106" s="89">
        <v>8952.01</v>
      </c>
      <c r="C28106" s="89">
        <f>LN(Table3[[#This Row],[Value]]/B28105)</f>
        <v>-5.0520014566868693E-3</v>
      </c>
      <c r="D28106" s="89"/>
      <c r="E28106" s="89"/>
      <c r="F28106" s="89">
        <f>Table3[[#This Row],[Yield]]/100*(1+F28105)</f>
        <v>0</v>
      </c>
    </row>
    <row r="28107" spans="1:6" x14ac:dyDescent="0.2">
      <c r="A28107" s="88">
        <v>35977</v>
      </c>
      <c r="B28107" s="89">
        <v>9048.66</v>
      </c>
      <c r="C28107" s="89">
        <f>LN(Table3[[#This Row],[Value]]/B28106)</f>
        <v>1.0738592372784047E-2</v>
      </c>
      <c r="D28107" s="89"/>
      <c r="E28107" s="89"/>
      <c r="F28107" s="89">
        <f>Table3[[#This Row],[Yield]]/100*(1+F28106)</f>
        <v>0</v>
      </c>
    </row>
    <row r="28108" spans="1:6" x14ac:dyDescent="0.2">
      <c r="A28108" s="88">
        <v>35978</v>
      </c>
      <c r="B28108" s="89">
        <v>9025.25</v>
      </c>
      <c r="C28108" s="89">
        <f>LN(Table3[[#This Row],[Value]]/B28107)</f>
        <v>-2.5904757842870872E-3</v>
      </c>
      <c r="D28108" s="89"/>
      <c r="E28108" s="89"/>
      <c r="F28108" s="89">
        <f>Table3[[#This Row],[Yield]]/100*(1+F28107)</f>
        <v>0</v>
      </c>
    </row>
    <row r="28109" spans="1:6" x14ac:dyDescent="0.2">
      <c r="A28109" s="88">
        <v>35979</v>
      </c>
      <c r="B28109" s="89">
        <v>9025.25</v>
      </c>
      <c r="C28109" s="89">
        <f>LN(Table3[[#This Row],[Value]]/B28108)</f>
        <v>0</v>
      </c>
      <c r="D28109" s="89"/>
      <c r="E28109" s="89"/>
      <c r="F28109" s="89">
        <f>Table3[[#This Row],[Yield]]/100*(1+F28108)</f>
        <v>0</v>
      </c>
    </row>
    <row r="28110" spans="1:6" x14ac:dyDescent="0.2">
      <c r="A28110" s="88">
        <v>35982</v>
      </c>
      <c r="B28110" s="89">
        <v>9091.76</v>
      </c>
      <c r="C28110" s="89">
        <f>LN(Table3[[#This Row],[Value]]/B28109)</f>
        <v>7.3423041432054588E-3</v>
      </c>
      <c r="D28110" s="89"/>
      <c r="E28110" s="89"/>
      <c r="F28110" s="89">
        <f>Table3[[#This Row],[Yield]]/100*(1+F28109)</f>
        <v>0</v>
      </c>
    </row>
    <row r="28111" spans="1:6" x14ac:dyDescent="0.2">
      <c r="A28111" s="88">
        <v>35983</v>
      </c>
      <c r="B28111" s="89">
        <v>9085.0300000000007</v>
      </c>
      <c r="C28111" s="89">
        <f>LN(Table3[[#This Row],[Value]]/B28110)</f>
        <v>-7.4050482043652309E-4</v>
      </c>
      <c r="D28111" s="89"/>
      <c r="E28111" s="89"/>
      <c r="F28111" s="89">
        <f>Table3[[#This Row],[Yield]]/100*(1+F28110)</f>
        <v>0</v>
      </c>
    </row>
    <row r="28112" spans="1:6" x14ac:dyDescent="0.2">
      <c r="A28112" s="88">
        <v>35984</v>
      </c>
      <c r="B28112" s="89">
        <v>9174.9599999999991</v>
      </c>
      <c r="C28112" s="89">
        <f>LN(Table3[[#This Row],[Value]]/B28111)</f>
        <v>9.8500302690283318E-3</v>
      </c>
      <c r="D28112" s="89"/>
      <c r="E28112" s="89"/>
      <c r="F28112" s="89">
        <f>Table3[[#This Row],[Yield]]/100*(1+F28111)</f>
        <v>0</v>
      </c>
    </row>
    <row r="28113" spans="1:6" x14ac:dyDescent="0.2">
      <c r="A28113" s="88">
        <v>35985</v>
      </c>
      <c r="B28113" s="89">
        <v>9089.77</v>
      </c>
      <c r="C28113" s="89">
        <f>LN(Table3[[#This Row],[Value]]/B28112)</f>
        <v>-9.328428919085913E-3</v>
      </c>
      <c r="D28113" s="89"/>
      <c r="E28113" s="89"/>
      <c r="F28113" s="89">
        <f>Table3[[#This Row],[Yield]]/100*(1+F28112)</f>
        <v>0</v>
      </c>
    </row>
    <row r="28114" spans="1:6" x14ac:dyDescent="0.2">
      <c r="A28114" s="88">
        <v>35986</v>
      </c>
      <c r="B28114" s="89">
        <v>9105.73</v>
      </c>
      <c r="C28114" s="89">
        <f>LN(Table3[[#This Row],[Value]]/B28113)</f>
        <v>1.7542803542714969E-3</v>
      </c>
      <c r="D28114" s="89"/>
      <c r="E28114" s="89"/>
      <c r="F28114" s="89">
        <f>Table3[[#This Row],[Yield]]/100*(1+F28113)</f>
        <v>0</v>
      </c>
    </row>
    <row r="28115" spans="1:6" x14ac:dyDescent="0.2">
      <c r="A28115" s="88">
        <v>35989</v>
      </c>
      <c r="B28115" s="89">
        <v>9096.2099999999991</v>
      </c>
      <c r="C28115" s="89">
        <f>LN(Table3[[#This Row],[Value]]/B28114)</f>
        <v>-1.0460424403189936E-3</v>
      </c>
      <c r="D28115" s="89"/>
      <c r="E28115" s="89"/>
      <c r="F28115" s="89">
        <f>Table3[[#This Row],[Yield]]/100*(1+F28114)</f>
        <v>0</v>
      </c>
    </row>
    <row r="28116" spans="1:6" x14ac:dyDescent="0.2">
      <c r="A28116" s="88">
        <v>35990</v>
      </c>
      <c r="B28116" s="89">
        <v>9245.5400000000009</v>
      </c>
      <c r="C28116" s="89">
        <f>LN(Table3[[#This Row],[Value]]/B28115)</f>
        <v>1.6283429831645976E-2</v>
      </c>
      <c r="D28116" s="89"/>
      <c r="E28116" s="89"/>
      <c r="F28116" s="89">
        <f>Table3[[#This Row],[Yield]]/100*(1+F28115)</f>
        <v>0</v>
      </c>
    </row>
    <row r="28117" spans="1:6" x14ac:dyDescent="0.2">
      <c r="A28117" s="88">
        <v>35991</v>
      </c>
      <c r="B28117" s="89">
        <v>9234.4699999999993</v>
      </c>
      <c r="C28117" s="89">
        <f>LN(Table3[[#This Row],[Value]]/B28116)</f>
        <v>-1.198051443055634E-3</v>
      </c>
      <c r="D28117" s="89"/>
      <c r="E28117" s="89"/>
      <c r="F28117" s="89">
        <f>Table3[[#This Row],[Yield]]/100*(1+F28116)</f>
        <v>0</v>
      </c>
    </row>
    <row r="28118" spans="1:6" x14ac:dyDescent="0.2">
      <c r="A28118" s="88">
        <v>35992</v>
      </c>
      <c r="B28118" s="89">
        <v>9328.18</v>
      </c>
      <c r="C28118" s="89">
        <f>LN(Table3[[#This Row],[Value]]/B28117)</f>
        <v>1.0096704521388764E-2</v>
      </c>
      <c r="D28118" s="89"/>
      <c r="E28118" s="89"/>
      <c r="F28118" s="89">
        <f>Table3[[#This Row],[Yield]]/100*(1+F28117)</f>
        <v>0</v>
      </c>
    </row>
    <row r="28119" spans="1:6" x14ac:dyDescent="0.2">
      <c r="A28119" s="88">
        <v>35993</v>
      </c>
      <c r="B28119" s="89">
        <v>9337.9699999999993</v>
      </c>
      <c r="C28119" s="89">
        <f>LN(Table3[[#This Row],[Value]]/B28118)</f>
        <v>1.0489577012581662E-3</v>
      </c>
      <c r="D28119" s="89"/>
      <c r="E28119" s="89"/>
      <c r="F28119" s="89">
        <f>Table3[[#This Row],[Yield]]/100*(1+F28118)</f>
        <v>0</v>
      </c>
    </row>
    <row r="28120" spans="1:6" x14ac:dyDescent="0.2">
      <c r="A28120" s="88">
        <v>35996</v>
      </c>
      <c r="B28120" s="89">
        <v>9295.74</v>
      </c>
      <c r="C28120" s="89">
        <f>LN(Table3[[#This Row],[Value]]/B28119)</f>
        <v>-4.5326531647277872E-3</v>
      </c>
      <c r="D28120" s="89"/>
      <c r="E28120" s="89"/>
      <c r="F28120" s="89">
        <f>Table3[[#This Row],[Yield]]/100*(1+F28119)</f>
        <v>0</v>
      </c>
    </row>
    <row r="28121" spans="1:6" x14ac:dyDescent="0.2">
      <c r="A28121" s="88">
        <v>35997</v>
      </c>
      <c r="B28121" s="89">
        <v>9190.18</v>
      </c>
      <c r="C28121" s="89">
        <f>LN(Table3[[#This Row],[Value]]/B28120)</f>
        <v>-1.14207080166267E-2</v>
      </c>
      <c r="D28121" s="89"/>
      <c r="E28121" s="89"/>
      <c r="F28121" s="89">
        <f>Table3[[#This Row],[Yield]]/100*(1+F28120)</f>
        <v>0</v>
      </c>
    </row>
    <row r="28122" spans="1:6" x14ac:dyDescent="0.2">
      <c r="A28122" s="88">
        <v>35998</v>
      </c>
      <c r="B28122" s="89">
        <v>9128.91</v>
      </c>
      <c r="C28122" s="89">
        <f>LN(Table3[[#This Row],[Value]]/B28121)</f>
        <v>-6.6892218405891473E-3</v>
      </c>
      <c r="D28122" s="89"/>
      <c r="E28122" s="89"/>
      <c r="F28122" s="89">
        <f>Table3[[#This Row],[Yield]]/100*(1+F28121)</f>
        <v>0</v>
      </c>
    </row>
    <row r="28123" spans="1:6" x14ac:dyDescent="0.2">
      <c r="A28123" s="88">
        <v>35999</v>
      </c>
      <c r="B28123" s="89">
        <v>8932.9699999999993</v>
      </c>
      <c r="C28123" s="89">
        <f>LN(Table3[[#This Row],[Value]]/B28122)</f>
        <v>-2.1697374462469794E-2</v>
      </c>
      <c r="D28123" s="89"/>
      <c r="E28123" s="89"/>
      <c r="F28123" s="89">
        <f>Table3[[#This Row],[Yield]]/100*(1+F28122)</f>
        <v>0</v>
      </c>
    </row>
    <row r="28124" spans="1:6" x14ac:dyDescent="0.2">
      <c r="A28124" s="88">
        <v>36000</v>
      </c>
      <c r="B28124" s="89">
        <v>8937.35</v>
      </c>
      <c r="C28124" s="89">
        <f>LN(Table3[[#This Row],[Value]]/B28123)</f>
        <v>4.9019828270650779E-4</v>
      </c>
      <c r="D28124" s="89"/>
      <c r="E28124" s="89"/>
      <c r="F28124" s="89">
        <f>Table3[[#This Row],[Yield]]/100*(1+F28123)</f>
        <v>0</v>
      </c>
    </row>
    <row r="28125" spans="1:6" x14ac:dyDescent="0.2">
      <c r="A28125" s="88">
        <v>36003</v>
      </c>
      <c r="B28125" s="89">
        <v>9028.24</v>
      </c>
      <c r="C28125" s="89">
        <f>LN(Table3[[#This Row],[Value]]/B28124)</f>
        <v>1.0118317900449014E-2</v>
      </c>
      <c r="D28125" s="89"/>
      <c r="E28125" s="89"/>
      <c r="F28125" s="89">
        <f>Table3[[#This Row],[Yield]]/100*(1+F28124)</f>
        <v>0</v>
      </c>
    </row>
    <row r="28126" spans="1:6" x14ac:dyDescent="0.2">
      <c r="A28126" s="88">
        <v>36004</v>
      </c>
      <c r="B28126" s="89">
        <v>8934.7800000000007</v>
      </c>
      <c r="C28126" s="89">
        <f>LN(Table3[[#This Row],[Value]]/B28125)</f>
        <v>-1.0405916526658081E-2</v>
      </c>
      <c r="D28126" s="89"/>
      <c r="E28126" s="89"/>
      <c r="F28126" s="89">
        <f>Table3[[#This Row],[Yield]]/100*(1+F28125)</f>
        <v>0</v>
      </c>
    </row>
    <row r="28127" spans="1:6" x14ac:dyDescent="0.2">
      <c r="A28127" s="88">
        <v>36005</v>
      </c>
      <c r="B28127" s="89">
        <v>8914.9500000000007</v>
      </c>
      <c r="C28127" s="89">
        <f>LN(Table3[[#This Row],[Value]]/B28126)</f>
        <v>-2.2218832618760894E-3</v>
      </c>
      <c r="D28127" s="89"/>
      <c r="E28127" s="89"/>
      <c r="F28127" s="89">
        <f>Table3[[#This Row],[Yield]]/100*(1+F28126)</f>
        <v>0</v>
      </c>
    </row>
    <row r="28128" spans="1:6" x14ac:dyDescent="0.2">
      <c r="A28128" s="88">
        <v>36006</v>
      </c>
      <c r="B28128" s="89">
        <v>9026.9500000000007</v>
      </c>
      <c r="C28128" s="89">
        <f>LN(Table3[[#This Row],[Value]]/B28127)</f>
        <v>1.2484904587520503E-2</v>
      </c>
      <c r="D28128" s="89"/>
      <c r="E28128" s="89"/>
      <c r="F28128" s="89">
        <f>Table3[[#This Row],[Yield]]/100*(1+F28127)</f>
        <v>0</v>
      </c>
    </row>
    <row r="28129" spans="1:6" x14ac:dyDescent="0.2">
      <c r="A28129" s="88">
        <v>36007</v>
      </c>
      <c r="B28129" s="89">
        <v>8883.2900000000009</v>
      </c>
      <c r="C28129" s="89">
        <f>LN(Table3[[#This Row],[Value]]/B28128)</f>
        <v>-1.6042563478872895E-2</v>
      </c>
      <c r="D28129" s="89"/>
      <c r="E28129" s="89"/>
      <c r="F28129" s="89">
        <f>Table3[[#This Row],[Yield]]/100*(1+F28128)</f>
        <v>0</v>
      </c>
    </row>
    <row r="28130" spans="1:6" x14ac:dyDescent="0.2">
      <c r="A28130" s="88">
        <v>36010</v>
      </c>
      <c r="B28130" s="89">
        <v>8786.73</v>
      </c>
      <c r="C28130" s="89">
        <f>LN(Table3[[#This Row],[Value]]/B28129)</f>
        <v>-1.0929355052102139E-2</v>
      </c>
      <c r="D28130" s="89"/>
      <c r="E28130" s="89"/>
      <c r="F28130" s="89">
        <f>Table3[[#This Row],[Yield]]/100*(1+F28129)</f>
        <v>0</v>
      </c>
    </row>
    <row r="28131" spans="1:6" x14ac:dyDescent="0.2">
      <c r="A28131" s="88">
        <v>36011</v>
      </c>
      <c r="B28131" s="89">
        <v>8487.31</v>
      </c>
      <c r="C28131" s="89">
        <f>LN(Table3[[#This Row],[Value]]/B28130)</f>
        <v>-3.467052205827735E-2</v>
      </c>
      <c r="D28131" s="89"/>
      <c r="E28131" s="89"/>
      <c r="F28131" s="89">
        <f>Table3[[#This Row],[Yield]]/100*(1+F28130)</f>
        <v>0</v>
      </c>
    </row>
    <row r="28132" spans="1:6" x14ac:dyDescent="0.2">
      <c r="A28132" s="88">
        <v>36012</v>
      </c>
      <c r="B28132" s="89">
        <v>8546.7800000000007</v>
      </c>
      <c r="C28132" s="89">
        <f>LN(Table3[[#This Row],[Value]]/B28131)</f>
        <v>6.982497054174642E-3</v>
      </c>
      <c r="D28132" s="89"/>
      <c r="E28132" s="89"/>
      <c r="F28132" s="89">
        <f>Table3[[#This Row],[Yield]]/100*(1+F28131)</f>
        <v>0</v>
      </c>
    </row>
    <row r="28133" spans="1:6" x14ac:dyDescent="0.2">
      <c r="A28133" s="88">
        <v>36013</v>
      </c>
      <c r="B28133" s="89">
        <v>8577.67</v>
      </c>
      <c r="C28133" s="89">
        <f>LN(Table3[[#This Row],[Value]]/B28132)</f>
        <v>3.6077110218734991E-3</v>
      </c>
      <c r="D28133" s="89"/>
      <c r="E28133" s="89"/>
      <c r="F28133" s="89">
        <f>Table3[[#This Row],[Yield]]/100*(1+F28132)</f>
        <v>0</v>
      </c>
    </row>
    <row r="28134" spans="1:6" x14ac:dyDescent="0.2">
      <c r="A28134" s="88">
        <v>36014</v>
      </c>
      <c r="B28134" s="89">
        <v>8598.02</v>
      </c>
      <c r="C28134" s="89">
        <f>LN(Table3[[#This Row],[Value]]/B28133)</f>
        <v>2.3696293450040889E-3</v>
      </c>
      <c r="D28134" s="89"/>
      <c r="E28134" s="89"/>
      <c r="F28134" s="89">
        <f>Table3[[#This Row],[Yield]]/100*(1+F28133)</f>
        <v>0</v>
      </c>
    </row>
    <row r="28135" spans="1:6" x14ac:dyDescent="0.2">
      <c r="A28135" s="88">
        <v>36017</v>
      </c>
      <c r="B28135" s="89">
        <v>8574.84</v>
      </c>
      <c r="C28135" s="89">
        <f>LN(Table3[[#This Row],[Value]]/B28134)</f>
        <v>-2.699610207942414E-3</v>
      </c>
      <c r="D28135" s="89"/>
      <c r="E28135" s="89"/>
      <c r="F28135" s="89">
        <f>Table3[[#This Row],[Yield]]/100*(1+F28134)</f>
        <v>0</v>
      </c>
    </row>
    <row r="28136" spans="1:6" x14ac:dyDescent="0.2">
      <c r="A28136" s="88">
        <v>36018</v>
      </c>
      <c r="B28136" s="89">
        <v>8462.84</v>
      </c>
      <c r="C28136" s="89">
        <f>LN(Table3[[#This Row],[Value]]/B28135)</f>
        <v>-1.3147519301901901E-2</v>
      </c>
      <c r="D28136" s="89"/>
      <c r="E28136" s="89"/>
      <c r="F28136" s="89">
        <f>Table3[[#This Row],[Yield]]/100*(1+F28135)</f>
        <v>0</v>
      </c>
    </row>
    <row r="28137" spans="1:6" x14ac:dyDescent="0.2">
      <c r="A28137" s="88">
        <v>36019</v>
      </c>
      <c r="B28137" s="89">
        <v>8552.9599999999991</v>
      </c>
      <c r="C28137" s="89">
        <f>LN(Table3[[#This Row],[Value]]/B28136)</f>
        <v>1.0592607182196446E-2</v>
      </c>
      <c r="D28137" s="89"/>
      <c r="E28137" s="89"/>
      <c r="F28137" s="89">
        <f>Table3[[#This Row],[Yield]]/100*(1+F28136)</f>
        <v>0</v>
      </c>
    </row>
    <row r="28138" spans="1:6" x14ac:dyDescent="0.2">
      <c r="A28138" s="88">
        <v>36020</v>
      </c>
      <c r="B28138" s="89">
        <v>8459.5</v>
      </c>
      <c r="C28138" s="89">
        <f>LN(Table3[[#This Row],[Value]]/B28137)</f>
        <v>-1.098735164937651E-2</v>
      </c>
      <c r="D28138" s="89"/>
      <c r="E28138" s="89"/>
      <c r="F28138" s="89">
        <f>Table3[[#This Row],[Yield]]/100*(1+F28137)</f>
        <v>0</v>
      </c>
    </row>
    <row r="28139" spans="1:6" x14ac:dyDescent="0.2">
      <c r="A28139" s="88">
        <v>36021</v>
      </c>
      <c r="B28139" s="89">
        <v>8425</v>
      </c>
      <c r="C28139" s="89">
        <f>LN(Table3[[#This Row],[Value]]/B28138)</f>
        <v>-4.0865939782885538E-3</v>
      </c>
      <c r="D28139" s="89"/>
      <c r="E28139" s="89"/>
      <c r="F28139" s="89">
        <f>Table3[[#This Row],[Yield]]/100*(1+F28138)</f>
        <v>0</v>
      </c>
    </row>
    <row r="28140" spans="1:6" x14ac:dyDescent="0.2">
      <c r="A28140" s="88">
        <v>36024</v>
      </c>
      <c r="B28140" s="89">
        <v>8574.84</v>
      </c>
      <c r="C28140" s="89">
        <f>LN(Table3[[#This Row],[Value]]/B28139)</f>
        <v>1.7628857747370719E-2</v>
      </c>
      <c r="D28140" s="89"/>
      <c r="E28140" s="89"/>
      <c r="F28140" s="89">
        <f>Table3[[#This Row],[Yield]]/100*(1+F28139)</f>
        <v>0</v>
      </c>
    </row>
    <row r="28141" spans="1:6" x14ac:dyDescent="0.2">
      <c r="A28141" s="88">
        <v>36025</v>
      </c>
      <c r="B28141" s="89">
        <v>8714.64</v>
      </c>
      <c r="C28141" s="89">
        <f>LN(Table3[[#This Row],[Value]]/B28140)</f>
        <v>1.6172036043484696E-2</v>
      </c>
      <c r="D28141" s="89"/>
      <c r="E28141" s="89"/>
      <c r="F28141" s="89">
        <f>Table3[[#This Row],[Yield]]/100*(1+F28140)</f>
        <v>0</v>
      </c>
    </row>
    <row r="28142" spans="1:6" x14ac:dyDescent="0.2">
      <c r="A28142" s="88">
        <v>36026</v>
      </c>
      <c r="B28142" s="89">
        <v>8693.2800000000007</v>
      </c>
      <c r="C28142" s="89">
        <f>LN(Table3[[#This Row],[Value]]/B28141)</f>
        <v>-2.4540566270822503E-3</v>
      </c>
      <c r="D28142" s="89"/>
      <c r="E28142" s="89"/>
      <c r="F28142" s="89">
        <f>Table3[[#This Row],[Yield]]/100*(1+F28141)</f>
        <v>0</v>
      </c>
    </row>
    <row r="28143" spans="1:6" x14ac:dyDescent="0.2">
      <c r="A28143" s="88">
        <v>36027</v>
      </c>
      <c r="B28143" s="89">
        <v>8611.4</v>
      </c>
      <c r="C28143" s="89">
        <f>LN(Table3[[#This Row],[Value]]/B28142)</f>
        <v>-9.4634065547542917E-3</v>
      </c>
      <c r="D28143" s="89"/>
      <c r="E28143" s="89"/>
      <c r="F28143" s="89">
        <f>Table3[[#This Row],[Yield]]/100*(1+F28142)</f>
        <v>0</v>
      </c>
    </row>
    <row r="28144" spans="1:6" x14ac:dyDescent="0.2">
      <c r="A28144" s="88">
        <v>36028</v>
      </c>
      <c r="B28144" s="89">
        <v>8533.65</v>
      </c>
      <c r="C28144" s="89">
        <f>LN(Table3[[#This Row],[Value]]/B28143)</f>
        <v>-9.0697353435728583E-3</v>
      </c>
      <c r="D28144" s="89"/>
      <c r="E28144" s="89"/>
      <c r="F28144" s="89">
        <f>Table3[[#This Row],[Yield]]/100*(1+F28143)</f>
        <v>0</v>
      </c>
    </row>
    <row r="28145" spans="1:6" x14ac:dyDescent="0.2">
      <c r="A28145" s="88">
        <v>36031</v>
      </c>
      <c r="B28145" s="89">
        <v>8566.6</v>
      </c>
      <c r="C28145" s="89">
        <f>LN(Table3[[#This Row],[Value]]/B28144)</f>
        <v>3.8537495977451534E-3</v>
      </c>
      <c r="D28145" s="89"/>
      <c r="E28145" s="89"/>
      <c r="F28145" s="89">
        <f>Table3[[#This Row],[Yield]]/100*(1+F28144)</f>
        <v>0</v>
      </c>
    </row>
    <row r="28146" spans="1:6" x14ac:dyDescent="0.2">
      <c r="A28146" s="88">
        <v>36032</v>
      </c>
      <c r="B28146" s="89">
        <v>8602.65</v>
      </c>
      <c r="C28146" s="89">
        <f>LN(Table3[[#This Row],[Value]]/B28145)</f>
        <v>4.1993742274931776E-3</v>
      </c>
      <c r="D28146" s="89"/>
      <c r="E28146" s="89"/>
      <c r="F28146" s="89">
        <f>Table3[[#This Row],[Yield]]/100*(1+F28145)</f>
        <v>0</v>
      </c>
    </row>
    <row r="28147" spans="1:6" x14ac:dyDescent="0.2">
      <c r="A28147" s="88">
        <v>36033</v>
      </c>
      <c r="B28147" s="89">
        <v>8523.35</v>
      </c>
      <c r="C28147" s="89">
        <f>LN(Table3[[#This Row],[Value]]/B28146)</f>
        <v>-9.2608392795320588E-3</v>
      </c>
      <c r="D28147" s="89"/>
      <c r="E28147" s="89"/>
      <c r="F28147" s="89">
        <f>Table3[[#This Row],[Yield]]/100*(1+F28146)</f>
        <v>0</v>
      </c>
    </row>
    <row r="28148" spans="1:6" x14ac:dyDescent="0.2">
      <c r="A28148" s="88">
        <v>36034</v>
      </c>
      <c r="B28148" s="89">
        <v>8165.99</v>
      </c>
      <c r="C28148" s="89">
        <f>LN(Table3[[#This Row],[Value]]/B28147)</f>
        <v>-4.283148774270569E-2</v>
      </c>
      <c r="D28148" s="89"/>
      <c r="E28148" s="89"/>
      <c r="F28148" s="89">
        <f>Table3[[#This Row],[Yield]]/100*(1+F28147)</f>
        <v>0</v>
      </c>
    </row>
    <row r="28149" spans="1:6" x14ac:dyDescent="0.2">
      <c r="A28149" s="88">
        <v>36035</v>
      </c>
      <c r="B28149" s="89">
        <v>8051.68</v>
      </c>
      <c r="C28149" s="89">
        <f>LN(Table3[[#This Row],[Value]]/B28148)</f>
        <v>-1.4097202998134026E-2</v>
      </c>
      <c r="D28149" s="89"/>
      <c r="E28149" s="89"/>
      <c r="F28149" s="89">
        <f>Table3[[#This Row],[Yield]]/100*(1+F28148)</f>
        <v>0</v>
      </c>
    </row>
    <row r="28150" spans="1:6" x14ac:dyDescent="0.2">
      <c r="A28150" s="88">
        <v>36038</v>
      </c>
      <c r="B28150" s="89">
        <v>7539.06</v>
      </c>
      <c r="C28150" s="89">
        <f>LN(Table3[[#This Row],[Value]]/B28149)</f>
        <v>-6.5783259495641511E-2</v>
      </c>
      <c r="D28150" s="89"/>
      <c r="E28150" s="89"/>
      <c r="F28150" s="89">
        <f>Table3[[#This Row],[Yield]]/100*(1+F28149)</f>
        <v>0</v>
      </c>
    </row>
    <row r="28151" spans="1:6" x14ac:dyDescent="0.2">
      <c r="A28151" s="88">
        <v>36039</v>
      </c>
      <c r="B28151" s="89">
        <v>7827.42</v>
      </c>
      <c r="C28151" s="89">
        <f>LN(Table3[[#This Row],[Value]]/B28150)</f>
        <v>3.7535447976222713E-2</v>
      </c>
      <c r="D28151" s="89"/>
      <c r="E28151" s="89"/>
      <c r="F28151" s="89">
        <f>Table3[[#This Row],[Yield]]/100*(1+F28150)</f>
        <v>0</v>
      </c>
    </row>
    <row r="28152" spans="1:6" x14ac:dyDescent="0.2">
      <c r="A28152" s="88">
        <v>36040</v>
      </c>
      <c r="B28152" s="89">
        <v>7782.37</v>
      </c>
      <c r="C28152" s="89">
        <f>LN(Table3[[#This Row],[Value]]/B28151)</f>
        <v>-5.7720347391210843E-3</v>
      </c>
      <c r="D28152" s="89"/>
      <c r="E28152" s="89"/>
      <c r="F28152" s="89">
        <f>Table3[[#This Row],[Yield]]/100*(1+F28151)</f>
        <v>0</v>
      </c>
    </row>
    <row r="28153" spans="1:6" x14ac:dyDescent="0.2">
      <c r="A28153" s="88">
        <v>36041</v>
      </c>
      <c r="B28153" s="89">
        <v>7682.22</v>
      </c>
      <c r="C28153" s="89">
        <f>LN(Table3[[#This Row],[Value]]/B28152)</f>
        <v>-1.2952351161132079E-2</v>
      </c>
      <c r="D28153" s="89"/>
      <c r="E28153" s="89"/>
      <c r="F28153" s="89">
        <f>Table3[[#This Row],[Yield]]/100*(1+F28152)</f>
        <v>0</v>
      </c>
    </row>
    <row r="28154" spans="1:6" x14ac:dyDescent="0.2">
      <c r="A28154" s="88">
        <v>36042</v>
      </c>
      <c r="B28154" s="89">
        <v>7640.25</v>
      </c>
      <c r="C28154" s="89">
        <f>LN(Table3[[#This Row],[Value]]/B28153)</f>
        <v>-5.4782427329173539E-3</v>
      </c>
      <c r="D28154" s="89"/>
      <c r="E28154" s="89"/>
      <c r="F28154" s="89">
        <f>Table3[[#This Row],[Yield]]/100*(1+F28153)</f>
        <v>0</v>
      </c>
    </row>
    <row r="28155" spans="1:6" x14ac:dyDescent="0.2">
      <c r="A28155" s="88">
        <v>36046</v>
      </c>
      <c r="B28155" s="89">
        <v>8020.78</v>
      </c>
      <c r="C28155" s="89">
        <f>LN(Table3[[#This Row],[Value]]/B28154)</f>
        <v>4.8605348850988425E-2</v>
      </c>
      <c r="D28155" s="89"/>
      <c r="E28155" s="89"/>
      <c r="F28155" s="89">
        <f>Table3[[#This Row],[Yield]]/100*(1+F28154)</f>
        <v>0</v>
      </c>
    </row>
    <row r="28156" spans="1:6" x14ac:dyDescent="0.2">
      <c r="A28156" s="88">
        <v>36047</v>
      </c>
      <c r="B28156" s="89">
        <v>7865.02</v>
      </c>
      <c r="C28156" s="89">
        <f>LN(Table3[[#This Row],[Value]]/B28155)</f>
        <v>-1.9610594588495015E-2</v>
      </c>
      <c r="D28156" s="89"/>
      <c r="E28156" s="89"/>
      <c r="F28156" s="89">
        <f>Table3[[#This Row],[Yield]]/100*(1+F28155)</f>
        <v>0</v>
      </c>
    </row>
    <row r="28157" spans="1:6" x14ac:dyDescent="0.2">
      <c r="A28157" s="88">
        <v>36048</v>
      </c>
      <c r="B28157" s="89">
        <v>7615.55</v>
      </c>
      <c r="C28157" s="89">
        <f>LN(Table3[[#This Row],[Value]]/B28156)</f>
        <v>-3.2232869809685767E-2</v>
      </c>
      <c r="D28157" s="89"/>
      <c r="E28157" s="89"/>
      <c r="F28157" s="89">
        <f>Table3[[#This Row],[Yield]]/100*(1+F28156)</f>
        <v>0</v>
      </c>
    </row>
    <row r="28158" spans="1:6" x14ac:dyDescent="0.2">
      <c r="A28158" s="88">
        <v>36049</v>
      </c>
      <c r="B28158" s="89">
        <v>7795.5</v>
      </c>
      <c r="C28158" s="89">
        <f>LN(Table3[[#This Row],[Value]]/B28157)</f>
        <v>2.3354434525513133E-2</v>
      </c>
      <c r="D28158" s="89"/>
      <c r="E28158" s="89"/>
      <c r="F28158" s="89">
        <f>Table3[[#This Row],[Yield]]/100*(1+F28157)</f>
        <v>0</v>
      </c>
    </row>
    <row r="28159" spans="1:6" x14ac:dyDescent="0.2">
      <c r="A28159" s="88">
        <v>36052</v>
      </c>
      <c r="B28159" s="89">
        <v>7945.35</v>
      </c>
      <c r="C28159" s="89">
        <f>LN(Table3[[#This Row],[Value]]/B28158)</f>
        <v>1.904020774734733E-2</v>
      </c>
      <c r="D28159" s="89"/>
      <c r="E28159" s="89"/>
      <c r="F28159" s="89">
        <f>Table3[[#This Row],[Yield]]/100*(1+F28158)</f>
        <v>0</v>
      </c>
    </row>
    <row r="28160" spans="1:6" x14ac:dyDescent="0.2">
      <c r="A28160" s="88">
        <v>36053</v>
      </c>
      <c r="B28160" s="89">
        <v>8024.39</v>
      </c>
      <c r="C28160" s="89">
        <f>LN(Table3[[#This Row],[Value]]/B28159)</f>
        <v>9.8988017841103691E-3</v>
      </c>
      <c r="D28160" s="89"/>
      <c r="E28160" s="89"/>
      <c r="F28160" s="89">
        <f>Table3[[#This Row],[Yield]]/100*(1+F28159)</f>
        <v>0</v>
      </c>
    </row>
    <row r="28161" spans="1:6" x14ac:dyDescent="0.2">
      <c r="A28161" s="88">
        <v>36054</v>
      </c>
      <c r="B28161" s="89">
        <v>8089.78</v>
      </c>
      <c r="C28161" s="89">
        <f>LN(Table3[[#This Row],[Value]]/B28160)</f>
        <v>8.1158829679590441E-3</v>
      </c>
      <c r="D28161" s="89"/>
      <c r="E28161" s="89"/>
      <c r="F28161" s="89">
        <f>Table3[[#This Row],[Yield]]/100*(1+F28160)</f>
        <v>0</v>
      </c>
    </row>
    <row r="28162" spans="1:6" x14ac:dyDescent="0.2">
      <c r="A28162" s="88">
        <v>36055</v>
      </c>
      <c r="B28162" s="89">
        <v>7873.77</v>
      </c>
      <c r="C28162" s="89">
        <f>LN(Table3[[#This Row],[Value]]/B28161)</f>
        <v>-2.7064554597382207E-2</v>
      </c>
      <c r="D28162" s="89"/>
      <c r="E28162" s="89"/>
      <c r="F28162" s="89">
        <f>Table3[[#This Row],[Yield]]/100*(1+F28161)</f>
        <v>0</v>
      </c>
    </row>
    <row r="28163" spans="1:6" x14ac:dyDescent="0.2">
      <c r="A28163" s="88">
        <v>36056</v>
      </c>
      <c r="B28163" s="89">
        <v>7895.65</v>
      </c>
      <c r="C28163" s="89">
        <f>LN(Table3[[#This Row],[Value]]/B28162)</f>
        <v>2.7749928711051407E-3</v>
      </c>
      <c r="D28163" s="89"/>
      <c r="E28163" s="89"/>
      <c r="F28163" s="89">
        <f>Table3[[#This Row],[Yield]]/100*(1+F28162)</f>
        <v>0</v>
      </c>
    </row>
    <row r="28164" spans="1:6" x14ac:dyDescent="0.2">
      <c r="A28164" s="88">
        <v>36059</v>
      </c>
      <c r="B28164" s="89">
        <v>7933.25</v>
      </c>
      <c r="C28164" s="89">
        <f>LN(Table3[[#This Row],[Value]]/B28163)</f>
        <v>4.7508128448603077E-3</v>
      </c>
      <c r="D28164" s="89"/>
      <c r="E28164" s="89"/>
      <c r="F28164" s="89">
        <f>Table3[[#This Row],[Yield]]/100*(1+F28163)</f>
        <v>0</v>
      </c>
    </row>
    <row r="28165" spans="1:6" x14ac:dyDescent="0.2">
      <c r="A28165" s="88">
        <v>36060</v>
      </c>
      <c r="B28165" s="89">
        <v>7897.2</v>
      </c>
      <c r="C28165" s="89">
        <f>LN(Table3[[#This Row],[Value]]/B28164)</f>
        <v>-4.5545214845324356E-3</v>
      </c>
      <c r="D28165" s="89"/>
      <c r="E28165" s="89"/>
      <c r="F28165" s="89">
        <f>Table3[[#This Row],[Yield]]/100*(1+F28164)</f>
        <v>0</v>
      </c>
    </row>
    <row r="28166" spans="1:6" x14ac:dyDescent="0.2">
      <c r="A28166" s="88">
        <v>36061</v>
      </c>
      <c r="B28166" s="89">
        <v>8154.41</v>
      </c>
      <c r="C28166" s="89">
        <f>LN(Table3[[#This Row],[Value]]/B28165)</f>
        <v>3.2050618935173657E-2</v>
      </c>
      <c r="D28166" s="89"/>
      <c r="E28166" s="89"/>
      <c r="F28166" s="89">
        <f>Table3[[#This Row],[Yield]]/100*(1+F28165)</f>
        <v>0</v>
      </c>
    </row>
    <row r="28167" spans="1:6" x14ac:dyDescent="0.2">
      <c r="A28167" s="88">
        <v>36062</v>
      </c>
      <c r="B28167" s="89">
        <v>8001.98</v>
      </c>
      <c r="C28167" s="89">
        <f>LN(Table3[[#This Row],[Value]]/B28166)</f>
        <v>-1.8869874146346746E-2</v>
      </c>
      <c r="D28167" s="89"/>
      <c r="E28167" s="89"/>
      <c r="F28167" s="89">
        <f>Table3[[#This Row],[Yield]]/100*(1+F28166)</f>
        <v>0</v>
      </c>
    </row>
    <row r="28168" spans="1:6" x14ac:dyDescent="0.2">
      <c r="A28168" s="88">
        <v>36063</v>
      </c>
      <c r="B28168" s="89">
        <v>8028.77</v>
      </c>
      <c r="C28168" s="89">
        <f>LN(Table3[[#This Row],[Value]]/B28167)</f>
        <v>3.3423295777960521E-3</v>
      </c>
      <c r="D28168" s="89"/>
      <c r="E28168" s="89"/>
      <c r="F28168" s="89">
        <f>Table3[[#This Row],[Yield]]/100*(1+F28167)</f>
        <v>0</v>
      </c>
    </row>
    <row r="28169" spans="1:6" x14ac:dyDescent="0.2">
      <c r="A28169" s="88">
        <v>36066</v>
      </c>
      <c r="B28169" s="89">
        <v>8108.83</v>
      </c>
      <c r="C28169" s="89">
        <f>LN(Table3[[#This Row],[Value]]/B28168)</f>
        <v>9.9222507475182908E-3</v>
      </c>
      <c r="D28169" s="89"/>
      <c r="E28169" s="89"/>
      <c r="F28169" s="89">
        <f>Table3[[#This Row],[Yield]]/100*(1+F28168)</f>
        <v>0</v>
      </c>
    </row>
    <row r="28170" spans="1:6" x14ac:dyDescent="0.2">
      <c r="A28170" s="88">
        <v>36067</v>
      </c>
      <c r="B28170" s="89">
        <v>8080.52</v>
      </c>
      <c r="C28170" s="89">
        <f>LN(Table3[[#This Row],[Value]]/B28169)</f>
        <v>-3.4973644842169354E-3</v>
      </c>
      <c r="D28170" s="89"/>
      <c r="E28170" s="89"/>
      <c r="F28170" s="89">
        <f>Table3[[#This Row],[Yield]]/100*(1+F28169)</f>
        <v>0</v>
      </c>
    </row>
    <row r="28171" spans="1:6" x14ac:dyDescent="0.2">
      <c r="A28171" s="88">
        <v>36068</v>
      </c>
      <c r="B28171" s="89">
        <v>7842.62</v>
      </c>
      <c r="C28171" s="89">
        <f>LN(Table3[[#This Row],[Value]]/B28170)</f>
        <v>-2.9883264689001734E-2</v>
      </c>
      <c r="D28171" s="89"/>
      <c r="E28171" s="89"/>
      <c r="F28171" s="89">
        <f>Table3[[#This Row],[Yield]]/100*(1+F28170)</f>
        <v>0</v>
      </c>
    </row>
    <row r="28172" spans="1:6" x14ac:dyDescent="0.2">
      <c r="A28172" s="88">
        <v>36069</v>
      </c>
      <c r="B28172" s="89">
        <v>7632.53</v>
      </c>
      <c r="C28172" s="89">
        <f>LN(Table3[[#This Row],[Value]]/B28171)</f>
        <v>-2.7153586029583291E-2</v>
      </c>
      <c r="D28172" s="89"/>
      <c r="E28172" s="89"/>
      <c r="F28172" s="89">
        <f>Table3[[#This Row],[Yield]]/100*(1+F28171)</f>
        <v>0</v>
      </c>
    </row>
    <row r="28173" spans="1:6" x14ac:dyDescent="0.2">
      <c r="A28173" s="88">
        <v>36070</v>
      </c>
      <c r="B28173" s="89">
        <v>7784.7</v>
      </c>
      <c r="C28173" s="89">
        <f>LN(Table3[[#This Row],[Value]]/B28172)</f>
        <v>1.9740892718696536E-2</v>
      </c>
      <c r="D28173" s="89"/>
      <c r="E28173" s="89"/>
      <c r="F28173" s="89">
        <f>Table3[[#This Row],[Yield]]/100*(1+F28172)</f>
        <v>0</v>
      </c>
    </row>
    <row r="28174" spans="1:6" x14ac:dyDescent="0.2">
      <c r="A28174" s="88">
        <v>36073</v>
      </c>
      <c r="B28174" s="89">
        <v>7726.24</v>
      </c>
      <c r="C28174" s="89">
        <f>LN(Table3[[#This Row],[Value]]/B28173)</f>
        <v>-7.5379411964140632E-3</v>
      </c>
      <c r="D28174" s="89"/>
      <c r="E28174" s="89"/>
      <c r="F28174" s="89">
        <f>Table3[[#This Row],[Yield]]/100*(1+F28173)</f>
        <v>0</v>
      </c>
    </row>
    <row r="28175" spans="1:6" x14ac:dyDescent="0.2">
      <c r="A28175" s="88">
        <v>36074</v>
      </c>
      <c r="B28175" s="89">
        <v>7742.98</v>
      </c>
      <c r="C28175" s="89">
        <f>LN(Table3[[#This Row],[Value]]/B28174)</f>
        <v>2.1642987215183037E-3</v>
      </c>
      <c r="D28175" s="89"/>
      <c r="E28175" s="89"/>
      <c r="F28175" s="89">
        <f>Table3[[#This Row],[Yield]]/100*(1+F28174)</f>
        <v>0</v>
      </c>
    </row>
    <row r="28176" spans="1:6" x14ac:dyDescent="0.2">
      <c r="A28176" s="88">
        <v>36075</v>
      </c>
      <c r="B28176" s="89">
        <v>7741.7</v>
      </c>
      <c r="C28176" s="89">
        <f>LN(Table3[[#This Row],[Value]]/B28175)</f>
        <v>-1.6532469549457063E-4</v>
      </c>
      <c r="D28176" s="89"/>
      <c r="E28176" s="89"/>
      <c r="F28176" s="89">
        <f>Table3[[#This Row],[Yield]]/100*(1+F28175)</f>
        <v>0</v>
      </c>
    </row>
    <row r="28177" spans="1:6" x14ac:dyDescent="0.2">
      <c r="A28177" s="88">
        <v>36076</v>
      </c>
      <c r="B28177" s="89">
        <v>7731.91</v>
      </c>
      <c r="C28177" s="89">
        <f>LN(Table3[[#This Row],[Value]]/B28176)</f>
        <v>-1.2653803871626561E-3</v>
      </c>
      <c r="D28177" s="89"/>
      <c r="E28177" s="89"/>
      <c r="F28177" s="89">
        <f>Table3[[#This Row],[Yield]]/100*(1+F28176)</f>
        <v>0</v>
      </c>
    </row>
    <row r="28178" spans="1:6" x14ac:dyDescent="0.2">
      <c r="A28178" s="88">
        <v>36077</v>
      </c>
      <c r="B28178" s="89">
        <v>7899.53</v>
      </c>
      <c r="C28178" s="89">
        <f>LN(Table3[[#This Row],[Value]]/B28177)</f>
        <v>2.1447342691851515E-2</v>
      </c>
      <c r="D28178" s="89"/>
      <c r="E28178" s="89"/>
      <c r="F28178" s="89">
        <f>Table3[[#This Row],[Yield]]/100*(1+F28177)</f>
        <v>0</v>
      </c>
    </row>
    <row r="28179" spans="1:6" x14ac:dyDescent="0.2">
      <c r="A28179" s="88">
        <v>36080</v>
      </c>
      <c r="B28179" s="89">
        <v>8001.47</v>
      </c>
      <c r="C28179" s="89">
        <f>LN(Table3[[#This Row],[Value]]/B28178)</f>
        <v>1.2822010767601437E-2</v>
      </c>
      <c r="D28179" s="89"/>
      <c r="E28179" s="89"/>
      <c r="F28179" s="89">
        <f>Table3[[#This Row],[Yield]]/100*(1+F28178)</f>
        <v>0</v>
      </c>
    </row>
    <row r="28180" spans="1:6" x14ac:dyDescent="0.2">
      <c r="A28180" s="88">
        <v>36081</v>
      </c>
      <c r="B28180" s="89">
        <v>7938.14</v>
      </c>
      <c r="C28180" s="89">
        <f>LN(Table3[[#This Row],[Value]]/B28179)</f>
        <v>-7.9462839102199482E-3</v>
      </c>
      <c r="D28180" s="89"/>
      <c r="E28180" s="89"/>
      <c r="F28180" s="89">
        <f>Table3[[#This Row],[Yield]]/100*(1+F28179)</f>
        <v>0</v>
      </c>
    </row>
    <row r="28181" spans="1:6" x14ac:dyDescent="0.2">
      <c r="A28181" s="88">
        <v>36082</v>
      </c>
      <c r="B28181" s="89">
        <v>7968.79</v>
      </c>
      <c r="C28181" s="89">
        <f>LN(Table3[[#This Row],[Value]]/B28180)</f>
        <v>3.8536710642919432E-3</v>
      </c>
      <c r="D28181" s="89"/>
      <c r="E28181" s="89"/>
      <c r="F28181" s="89">
        <f>Table3[[#This Row],[Yield]]/100*(1+F28180)</f>
        <v>0</v>
      </c>
    </row>
    <row r="28182" spans="1:6" x14ac:dyDescent="0.2">
      <c r="A28182" s="88">
        <v>36083</v>
      </c>
      <c r="B28182" s="89">
        <v>8299.36</v>
      </c>
      <c r="C28182" s="89">
        <f>LN(Table3[[#This Row],[Value]]/B28181)</f>
        <v>4.0645741441864641E-2</v>
      </c>
      <c r="D28182" s="89"/>
      <c r="E28182" s="89"/>
      <c r="F28182" s="89">
        <f>Table3[[#This Row],[Yield]]/100*(1+F28181)</f>
        <v>0</v>
      </c>
    </row>
    <row r="28183" spans="1:6" x14ac:dyDescent="0.2">
      <c r="A28183" s="88">
        <v>36084</v>
      </c>
      <c r="B28183" s="89">
        <v>8416.76</v>
      </c>
      <c r="C28183" s="89">
        <f>LN(Table3[[#This Row],[Value]]/B28182)</f>
        <v>1.4046552704877051E-2</v>
      </c>
      <c r="D28183" s="89"/>
      <c r="E28183" s="89"/>
      <c r="F28183" s="89">
        <f>Table3[[#This Row],[Yield]]/100*(1+F28182)</f>
        <v>0</v>
      </c>
    </row>
    <row r="28184" spans="1:6" x14ac:dyDescent="0.2">
      <c r="A28184" s="88">
        <v>36087</v>
      </c>
      <c r="B28184" s="89">
        <v>8466.4500000000007</v>
      </c>
      <c r="C28184" s="89">
        <f>LN(Table3[[#This Row],[Value]]/B28183)</f>
        <v>5.886338377070084E-3</v>
      </c>
      <c r="D28184" s="89"/>
      <c r="E28184" s="89"/>
      <c r="F28184" s="89">
        <f>Table3[[#This Row],[Yield]]/100*(1+F28183)</f>
        <v>0</v>
      </c>
    </row>
    <row r="28185" spans="1:6" x14ac:dyDescent="0.2">
      <c r="A28185" s="88">
        <v>36088</v>
      </c>
      <c r="B28185" s="89">
        <v>8505.85</v>
      </c>
      <c r="C28185" s="89">
        <f>LN(Table3[[#This Row],[Value]]/B28184)</f>
        <v>4.6428675873308308E-3</v>
      </c>
      <c r="D28185" s="89"/>
      <c r="E28185" s="89"/>
      <c r="F28185" s="89">
        <f>Table3[[#This Row],[Yield]]/100*(1+F28184)</f>
        <v>0</v>
      </c>
    </row>
    <row r="28186" spans="1:6" x14ac:dyDescent="0.2">
      <c r="A28186" s="88">
        <v>36089</v>
      </c>
      <c r="B28186" s="89">
        <v>8519.23</v>
      </c>
      <c r="C28186" s="89">
        <f>LN(Table3[[#This Row],[Value]]/B28185)</f>
        <v>1.5717991051630827E-3</v>
      </c>
      <c r="D28186" s="89"/>
      <c r="E28186" s="89"/>
      <c r="F28186" s="89">
        <f>Table3[[#This Row],[Yield]]/100*(1+F28185)</f>
        <v>0</v>
      </c>
    </row>
    <row r="28187" spans="1:6" x14ac:dyDescent="0.2">
      <c r="A28187" s="88">
        <v>36090</v>
      </c>
      <c r="B28187" s="89">
        <v>8533.14</v>
      </c>
      <c r="C28187" s="89">
        <f>LN(Table3[[#This Row],[Value]]/B28186)</f>
        <v>1.631445140499875E-3</v>
      </c>
      <c r="D28187" s="89"/>
      <c r="E28187" s="89"/>
      <c r="F28187" s="89">
        <f>Table3[[#This Row],[Yield]]/100*(1+F28186)</f>
        <v>0</v>
      </c>
    </row>
    <row r="28188" spans="1:6" x14ac:dyDescent="0.2">
      <c r="A28188" s="88">
        <v>36091</v>
      </c>
      <c r="B28188" s="89">
        <v>8452.2900000000009</v>
      </c>
      <c r="C28188" s="89">
        <f>LN(Table3[[#This Row],[Value]]/B28187)</f>
        <v>-9.5199957399782469E-3</v>
      </c>
      <c r="D28188" s="89"/>
      <c r="E28188" s="89"/>
      <c r="F28188" s="89">
        <f>Table3[[#This Row],[Yield]]/100*(1+F28187)</f>
        <v>0</v>
      </c>
    </row>
    <row r="28189" spans="1:6" x14ac:dyDescent="0.2">
      <c r="A28189" s="88">
        <v>36094</v>
      </c>
      <c r="B28189" s="89">
        <v>8432.2099999999991</v>
      </c>
      <c r="C28189" s="89">
        <f>LN(Table3[[#This Row],[Value]]/B28188)</f>
        <v>-2.3785139585534064E-3</v>
      </c>
      <c r="D28189" s="89"/>
      <c r="E28189" s="89"/>
      <c r="F28189" s="89">
        <f>Table3[[#This Row],[Yield]]/100*(1+F28188)</f>
        <v>0</v>
      </c>
    </row>
    <row r="28190" spans="1:6" x14ac:dyDescent="0.2">
      <c r="A28190" s="88">
        <v>36095</v>
      </c>
      <c r="B28190" s="89">
        <v>8366.0400000000009</v>
      </c>
      <c r="C28190" s="89">
        <f>LN(Table3[[#This Row],[Value]]/B28189)</f>
        <v>-7.8782423461712745E-3</v>
      </c>
      <c r="D28190" s="89"/>
      <c r="E28190" s="89"/>
      <c r="F28190" s="89">
        <f>Table3[[#This Row],[Yield]]/100*(1+F28189)</f>
        <v>0</v>
      </c>
    </row>
    <row r="28191" spans="1:6" x14ac:dyDescent="0.2">
      <c r="A28191" s="88">
        <v>36096</v>
      </c>
      <c r="B28191" s="89">
        <v>8371.9699999999993</v>
      </c>
      <c r="C28191" s="89">
        <f>LN(Table3[[#This Row],[Value]]/B28190)</f>
        <v>7.0856693813699115E-4</v>
      </c>
      <c r="D28191" s="89"/>
      <c r="E28191" s="89"/>
      <c r="F28191" s="89">
        <f>Table3[[#This Row],[Yield]]/100*(1+F28190)</f>
        <v>0</v>
      </c>
    </row>
    <row r="28192" spans="1:6" x14ac:dyDescent="0.2">
      <c r="A28192" s="88">
        <v>36097</v>
      </c>
      <c r="B28192" s="89">
        <v>8495.0300000000007</v>
      </c>
      <c r="C28192" s="89">
        <f>LN(Table3[[#This Row],[Value]]/B28191)</f>
        <v>1.4592065402586693E-2</v>
      </c>
      <c r="D28192" s="89"/>
      <c r="E28192" s="89"/>
      <c r="F28192" s="89">
        <f>Table3[[#This Row],[Yield]]/100*(1+F28191)</f>
        <v>0</v>
      </c>
    </row>
    <row r="28193" spans="1:6" x14ac:dyDescent="0.2">
      <c r="A28193" s="88">
        <v>36098</v>
      </c>
      <c r="B28193" s="89">
        <v>8592.11</v>
      </c>
      <c r="C28193" s="89">
        <f>LN(Table3[[#This Row],[Value]]/B28192)</f>
        <v>1.1363053684861565E-2</v>
      </c>
      <c r="D28193" s="89"/>
      <c r="E28193" s="89"/>
      <c r="F28193" s="89">
        <f>Table3[[#This Row],[Yield]]/100*(1+F28192)</f>
        <v>0</v>
      </c>
    </row>
    <row r="28194" spans="1:6" x14ac:dyDescent="0.2">
      <c r="A28194" s="88">
        <v>36101</v>
      </c>
      <c r="B28194" s="89">
        <v>8706.15</v>
      </c>
      <c r="C28194" s="89">
        <f>LN(Table3[[#This Row],[Value]]/B28193)</f>
        <v>1.3185332186945722E-2</v>
      </c>
      <c r="D28194" s="89"/>
      <c r="E28194" s="89"/>
      <c r="F28194" s="89">
        <f>Table3[[#This Row],[Yield]]/100*(1+F28193)</f>
        <v>0</v>
      </c>
    </row>
    <row r="28195" spans="1:6" x14ac:dyDescent="0.2">
      <c r="A28195" s="88">
        <v>36102</v>
      </c>
      <c r="B28195" s="89">
        <v>8706.15</v>
      </c>
      <c r="C28195" s="89">
        <f>LN(Table3[[#This Row],[Value]]/B28194)</f>
        <v>0</v>
      </c>
      <c r="D28195" s="89"/>
      <c r="E28195" s="89"/>
      <c r="F28195" s="89">
        <f>Table3[[#This Row],[Yield]]/100*(1+F28194)</f>
        <v>0</v>
      </c>
    </row>
    <row r="28196" spans="1:6" x14ac:dyDescent="0.2">
      <c r="A28196" s="88">
        <v>36103</v>
      </c>
      <c r="B28196" s="89">
        <v>8783.14</v>
      </c>
      <c r="C28196" s="89">
        <f>LN(Table3[[#This Row],[Value]]/B28195)</f>
        <v>8.8043022132297741E-3</v>
      </c>
      <c r="D28196" s="89"/>
      <c r="E28196" s="89"/>
      <c r="F28196" s="89">
        <f>Table3[[#This Row],[Yield]]/100*(1+F28195)</f>
        <v>0</v>
      </c>
    </row>
    <row r="28197" spans="1:6" x14ac:dyDescent="0.2">
      <c r="A28197" s="88">
        <v>36104</v>
      </c>
      <c r="B28197" s="89">
        <v>8915.4699999999993</v>
      </c>
      <c r="C28197" s="89">
        <f>LN(Table3[[#This Row],[Value]]/B28196)</f>
        <v>1.4953995368242523E-2</v>
      </c>
      <c r="D28197" s="89"/>
      <c r="E28197" s="89"/>
      <c r="F28197" s="89">
        <f>Table3[[#This Row],[Yield]]/100*(1+F28196)</f>
        <v>0</v>
      </c>
    </row>
    <row r="28198" spans="1:6" x14ac:dyDescent="0.2">
      <c r="A28198" s="88">
        <v>36105</v>
      </c>
      <c r="B28198" s="89">
        <v>8975.4599999999991</v>
      </c>
      <c r="C28198" s="89">
        <f>LN(Table3[[#This Row],[Value]]/B28197)</f>
        <v>6.7062164827710177E-3</v>
      </c>
      <c r="D28198" s="89"/>
      <c r="E28198" s="89"/>
      <c r="F28198" s="89">
        <f>Table3[[#This Row],[Yield]]/100*(1+F28197)</f>
        <v>0</v>
      </c>
    </row>
    <row r="28199" spans="1:6" x14ac:dyDescent="0.2">
      <c r="A28199" s="88">
        <v>36108</v>
      </c>
      <c r="B28199" s="89">
        <v>8897.9599999999991</v>
      </c>
      <c r="C28199" s="89">
        <f>LN(Table3[[#This Row],[Value]]/B28198)</f>
        <v>-8.6721495612991275E-3</v>
      </c>
      <c r="D28199" s="89"/>
      <c r="E28199" s="89"/>
      <c r="F28199" s="89">
        <f>Table3[[#This Row],[Yield]]/100*(1+F28198)</f>
        <v>0</v>
      </c>
    </row>
    <row r="28200" spans="1:6" x14ac:dyDescent="0.2">
      <c r="A28200" s="88">
        <v>36109</v>
      </c>
      <c r="B28200" s="89">
        <v>8863.9699999999993</v>
      </c>
      <c r="C28200" s="89">
        <f>LN(Table3[[#This Row],[Value]]/B28199)</f>
        <v>-3.8272914588563679E-3</v>
      </c>
      <c r="D28200" s="89"/>
      <c r="E28200" s="89"/>
      <c r="F28200" s="89">
        <f>Table3[[#This Row],[Yield]]/100*(1+F28199)</f>
        <v>0</v>
      </c>
    </row>
    <row r="28201" spans="1:6" x14ac:dyDescent="0.2">
      <c r="A28201" s="88">
        <v>36110</v>
      </c>
      <c r="B28201" s="89">
        <v>8823.82</v>
      </c>
      <c r="C28201" s="89">
        <f>LN(Table3[[#This Row],[Value]]/B28200)</f>
        <v>-4.5398626915836311E-3</v>
      </c>
      <c r="D28201" s="89"/>
      <c r="E28201" s="89"/>
      <c r="F28201" s="89">
        <f>Table3[[#This Row],[Yield]]/100*(1+F28200)</f>
        <v>0</v>
      </c>
    </row>
    <row r="28202" spans="1:6" x14ac:dyDescent="0.2">
      <c r="A28202" s="88">
        <v>36111</v>
      </c>
      <c r="B28202" s="89">
        <v>8829.75</v>
      </c>
      <c r="C28202" s="89">
        <f>LN(Table3[[#This Row],[Value]]/B28201)</f>
        <v>6.718188131961695E-4</v>
      </c>
      <c r="D28202" s="89"/>
      <c r="E28202" s="89"/>
      <c r="F28202" s="89">
        <f>Table3[[#This Row],[Yield]]/100*(1+F28201)</f>
        <v>0</v>
      </c>
    </row>
    <row r="28203" spans="1:6" x14ac:dyDescent="0.2">
      <c r="A28203" s="88">
        <v>36112</v>
      </c>
      <c r="B28203" s="89">
        <v>8919.59</v>
      </c>
      <c r="C28203" s="89">
        <f>LN(Table3[[#This Row],[Value]]/B28202)</f>
        <v>1.0123279765695955E-2</v>
      </c>
      <c r="D28203" s="89"/>
      <c r="E28203" s="89"/>
      <c r="F28203" s="89">
        <f>Table3[[#This Row],[Yield]]/100*(1+F28202)</f>
        <v>0</v>
      </c>
    </row>
    <row r="28204" spans="1:6" x14ac:dyDescent="0.2">
      <c r="A28204" s="88">
        <v>36115</v>
      </c>
      <c r="B28204" s="89">
        <v>9011.24</v>
      </c>
      <c r="C28204" s="89">
        <f>LN(Table3[[#This Row],[Value]]/B28203)</f>
        <v>1.0222705602104734E-2</v>
      </c>
      <c r="D28204" s="89"/>
      <c r="E28204" s="89"/>
      <c r="F28204" s="89">
        <f>Table3[[#This Row],[Yield]]/100*(1+F28203)</f>
        <v>0</v>
      </c>
    </row>
    <row r="28205" spans="1:6" x14ac:dyDescent="0.2">
      <c r="A28205" s="88">
        <v>36116</v>
      </c>
      <c r="B28205" s="89">
        <v>8986.2900000000009</v>
      </c>
      <c r="C28205" s="89">
        <f>LN(Table3[[#This Row],[Value]]/B28204)</f>
        <v>-2.7726044610842443E-3</v>
      </c>
      <c r="D28205" s="89"/>
      <c r="E28205" s="89"/>
      <c r="F28205" s="89">
        <f>Table3[[#This Row],[Yield]]/100*(1+F28204)</f>
        <v>0</v>
      </c>
    </row>
    <row r="28206" spans="1:6" x14ac:dyDescent="0.2">
      <c r="A28206" s="88">
        <v>36117</v>
      </c>
      <c r="B28206" s="89">
        <v>9041.11</v>
      </c>
      <c r="C28206" s="89">
        <f>LN(Table3[[#This Row],[Value]]/B28205)</f>
        <v>6.0818719259278283E-3</v>
      </c>
      <c r="D28206" s="89"/>
      <c r="E28206" s="89"/>
      <c r="F28206" s="89">
        <f>Table3[[#This Row],[Yield]]/100*(1+F28205)</f>
        <v>0</v>
      </c>
    </row>
    <row r="28207" spans="1:6" x14ac:dyDescent="0.2">
      <c r="A28207" s="88">
        <v>36118</v>
      </c>
      <c r="B28207" s="89">
        <v>9056.0499999999993</v>
      </c>
      <c r="C28207" s="89">
        <f>LN(Table3[[#This Row],[Value]]/B28206)</f>
        <v>1.6510881700757061E-3</v>
      </c>
      <c r="D28207" s="89"/>
      <c r="E28207" s="89"/>
      <c r="F28207" s="89">
        <f>Table3[[#This Row],[Yield]]/100*(1+F28206)</f>
        <v>0</v>
      </c>
    </row>
    <row r="28208" spans="1:6" x14ac:dyDescent="0.2">
      <c r="A28208" s="88">
        <v>36119</v>
      </c>
      <c r="B28208" s="89">
        <v>9159.5400000000009</v>
      </c>
      <c r="C28208" s="89">
        <f>LN(Table3[[#This Row],[Value]]/B28207)</f>
        <v>1.1362916437445924E-2</v>
      </c>
      <c r="D28208" s="89"/>
      <c r="E28208" s="89"/>
      <c r="F28208" s="89">
        <f>Table3[[#This Row],[Yield]]/100*(1+F28207)</f>
        <v>0</v>
      </c>
    </row>
    <row r="28209" spans="1:6" x14ac:dyDescent="0.2">
      <c r="A28209" s="88">
        <v>36122</v>
      </c>
      <c r="B28209" s="89">
        <v>9374.27</v>
      </c>
      <c r="C28209" s="89">
        <f>LN(Table3[[#This Row],[Value]]/B28208)</f>
        <v>2.3172743073597148E-2</v>
      </c>
      <c r="D28209" s="89"/>
      <c r="E28209" s="89"/>
      <c r="F28209" s="89">
        <f>Table3[[#This Row],[Yield]]/100*(1+F28208)</f>
        <v>0</v>
      </c>
    </row>
    <row r="28210" spans="1:6" x14ac:dyDescent="0.2">
      <c r="A28210" s="88">
        <v>36123</v>
      </c>
      <c r="B28210" s="89">
        <v>9301.15</v>
      </c>
      <c r="C28210" s="89">
        <f>LN(Table3[[#This Row],[Value]]/B28209)</f>
        <v>-7.8306537296152622E-3</v>
      </c>
      <c r="D28210" s="89"/>
      <c r="E28210" s="89"/>
      <c r="F28210" s="89">
        <f>Table3[[#This Row],[Yield]]/100*(1+F28209)</f>
        <v>0</v>
      </c>
    </row>
    <row r="28211" spans="1:6" x14ac:dyDescent="0.2">
      <c r="A28211" s="88">
        <v>36124</v>
      </c>
      <c r="B28211" s="89">
        <v>9314.2800000000007</v>
      </c>
      <c r="C28211" s="89">
        <f>LN(Table3[[#This Row],[Value]]/B28210)</f>
        <v>1.4106579517469213E-3</v>
      </c>
      <c r="D28211" s="89"/>
      <c r="E28211" s="89"/>
      <c r="F28211" s="89">
        <f>Table3[[#This Row],[Yield]]/100*(1+F28210)</f>
        <v>0</v>
      </c>
    </row>
    <row r="28212" spans="1:6" x14ac:dyDescent="0.2">
      <c r="A28212" s="88">
        <v>36125</v>
      </c>
      <c r="B28212" s="89">
        <v>9314.2800000000007</v>
      </c>
      <c r="C28212" s="89">
        <f>LN(Table3[[#This Row],[Value]]/B28211)</f>
        <v>0</v>
      </c>
      <c r="D28212" s="89"/>
      <c r="E28212" s="89"/>
      <c r="F28212" s="89">
        <f>Table3[[#This Row],[Yield]]/100*(1+F28211)</f>
        <v>0</v>
      </c>
    </row>
    <row r="28213" spans="1:6" x14ac:dyDescent="0.2">
      <c r="A28213" s="88">
        <v>36126</v>
      </c>
      <c r="B28213" s="89">
        <v>9333.07</v>
      </c>
      <c r="C28213" s="89">
        <f>LN(Table3[[#This Row],[Value]]/B28212)</f>
        <v>2.0153004431760616E-3</v>
      </c>
      <c r="D28213" s="89"/>
      <c r="E28213" s="89"/>
      <c r="F28213" s="89">
        <f>Table3[[#This Row],[Yield]]/100*(1+F28212)</f>
        <v>0</v>
      </c>
    </row>
    <row r="28214" spans="1:6" x14ac:dyDescent="0.2">
      <c r="A28214" s="88">
        <v>36129</v>
      </c>
      <c r="B28214" s="89">
        <v>9116.5499999999993</v>
      </c>
      <c r="C28214" s="89">
        <f>LN(Table3[[#This Row],[Value]]/B28213)</f>
        <v>-2.3472563780306609E-2</v>
      </c>
      <c r="D28214" s="89"/>
      <c r="E28214" s="89"/>
      <c r="F28214" s="89">
        <f>Table3[[#This Row],[Yield]]/100*(1+F28213)</f>
        <v>0</v>
      </c>
    </row>
    <row r="28215" spans="1:6" x14ac:dyDescent="0.2">
      <c r="A28215" s="88">
        <v>36130</v>
      </c>
      <c r="B28215" s="89">
        <v>9133.5400000000009</v>
      </c>
      <c r="C28215" s="89">
        <f>LN(Table3[[#This Row],[Value]]/B28214)</f>
        <v>1.8619091640950621E-3</v>
      </c>
      <c r="D28215" s="89"/>
      <c r="E28215" s="89"/>
      <c r="F28215" s="89">
        <f>Table3[[#This Row],[Yield]]/100*(1+F28214)</f>
        <v>0</v>
      </c>
    </row>
    <row r="28216" spans="1:6" x14ac:dyDescent="0.2">
      <c r="A28216" s="88">
        <v>36131</v>
      </c>
      <c r="B28216" s="89">
        <v>9064.5400000000009</v>
      </c>
      <c r="C28216" s="89">
        <f>LN(Table3[[#This Row],[Value]]/B28215)</f>
        <v>-7.5832539100484505E-3</v>
      </c>
      <c r="D28216" s="89"/>
      <c r="E28216" s="89"/>
      <c r="F28216" s="89">
        <f>Table3[[#This Row],[Yield]]/100*(1+F28215)</f>
        <v>0</v>
      </c>
    </row>
    <row r="28217" spans="1:6" x14ac:dyDescent="0.2">
      <c r="A28217" s="88">
        <v>36132</v>
      </c>
      <c r="B28217" s="89">
        <v>8879.68</v>
      </c>
      <c r="C28217" s="89">
        <f>LN(Table3[[#This Row],[Value]]/B28216)</f>
        <v>-2.0604577978360263E-2</v>
      </c>
      <c r="D28217" s="89"/>
      <c r="E28217" s="89"/>
      <c r="F28217" s="89">
        <f>Table3[[#This Row],[Yield]]/100*(1+F28216)</f>
        <v>0</v>
      </c>
    </row>
    <row r="28218" spans="1:6" x14ac:dyDescent="0.2">
      <c r="A28218" s="88">
        <v>36133</v>
      </c>
      <c r="B28218" s="89">
        <v>9016.14</v>
      </c>
      <c r="C28218" s="89">
        <f>LN(Table3[[#This Row],[Value]]/B28217)</f>
        <v>1.5250784248499131E-2</v>
      </c>
      <c r="D28218" s="89"/>
      <c r="E28218" s="89"/>
      <c r="F28218" s="89">
        <f>Table3[[#This Row],[Yield]]/100*(1+F28217)</f>
        <v>0</v>
      </c>
    </row>
    <row r="28219" spans="1:6" x14ac:dyDescent="0.2">
      <c r="A28219" s="88">
        <v>36136</v>
      </c>
      <c r="B28219" s="89">
        <v>9070.4599999999991</v>
      </c>
      <c r="C28219" s="89">
        <f>LN(Table3[[#This Row],[Value]]/B28218)</f>
        <v>6.0066749220622287E-3</v>
      </c>
      <c r="D28219" s="89"/>
      <c r="E28219" s="89"/>
      <c r="F28219" s="89">
        <f>Table3[[#This Row],[Yield]]/100*(1+F28218)</f>
        <v>0</v>
      </c>
    </row>
    <row r="28220" spans="1:6" x14ac:dyDescent="0.2">
      <c r="A28220" s="88">
        <v>36137</v>
      </c>
      <c r="B28220" s="89">
        <v>9027.98</v>
      </c>
      <c r="C28220" s="89">
        <f>LN(Table3[[#This Row],[Value]]/B28219)</f>
        <v>-4.6943358665392666E-3</v>
      </c>
      <c r="D28220" s="89"/>
      <c r="E28220" s="89"/>
      <c r="F28220" s="89">
        <f>Table3[[#This Row],[Yield]]/100*(1+F28219)</f>
        <v>0</v>
      </c>
    </row>
    <row r="28221" spans="1:6" x14ac:dyDescent="0.2">
      <c r="A28221" s="88">
        <v>36138</v>
      </c>
      <c r="B28221" s="89">
        <v>9009.18</v>
      </c>
      <c r="C28221" s="89">
        <f>LN(Table3[[#This Row],[Value]]/B28220)</f>
        <v>-2.0845861330661083E-3</v>
      </c>
      <c r="D28221" s="89"/>
      <c r="E28221" s="89"/>
      <c r="F28221" s="89">
        <f>Table3[[#This Row],[Yield]]/100*(1+F28220)</f>
        <v>0</v>
      </c>
    </row>
    <row r="28222" spans="1:6" x14ac:dyDescent="0.2">
      <c r="A28222" s="88">
        <v>36139</v>
      </c>
      <c r="B28222" s="89">
        <v>8841.58</v>
      </c>
      <c r="C28222" s="89">
        <f>LN(Table3[[#This Row],[Value]]/B28221)</f>
        <v>-1.877846377930403E-2</v>
      </c>
      <c r="D28222" s="89"/>
      <c r="E28222" s="89"/>
      <c r="F28222" s="89">
        <f>Table3[[#This Row],[Yield]]/100*(1+F28221)</f>
        <v>0</v>
      </c>
    </row>
    <row r="28223" spans="1:6" x14ac:dyDescent="0.2">
      <c r="A28223" s="88">
        <v>36140</v>
      </c>
      <c r="B28223" s="89">
        <v>8821.76</v>
      </c>
      <c r="C28223" s="89">
        <f>LN(Table3[[#This Row],[Value]]/B28222)</f>
        <v>-2.2441971131719881E-3</v>
      </c>
      <c r="D28223" s="89"/>
      <c r="E28223" s="89"/>
      <c r="F28223" s="89">
        <f>Table3[[#This Row],[Yield]]/100*(1+F28222)</f>
        <v>0</v>
      </c>
    </row>
    <row r="28224" spans="1:6" x14ac:dyDescent="0.2">
      <c r="A28224" s="88">
        <v>36143</v>
      </c>
      <c r="B28224" s="89">
        <v>8695.59</v>
      </c>
      <c r="C28224" s="89">
        <f>LN(Table3[[#This Row],[Value]]/B28223)</f>
        <v>-1.4405396003883408E-2</v>
      </c>
      <c r="D28224" s="89"/>
      <c r="E28224" s="89"/>
      <c r="F28224" s="89">
        <f>Table3[[#This Row],[Yield]]/100*(1+F28223)</f>
        <v>0</v>
      </c>
    </row>
    <row r="28225" spans="1:6" x14ac:dyDescent="0.2">
      <c r="A28225" s="88">
        <v>36144</v>
      </c>
      <c r="B28225" s="89">
        <v>8823.2900000000009</v>
      </c>
      <c r="C28225" s="89">
        <f>LN(Table3[[#This Row],[Value]]/B28224)</f>
        <v>1.4578815745265239E-2</v>
      </c>
      <c r="D28225" s="89"/>
      <c r="E28225" s="89"/>
      <c r="F28225" s="89">
        <f>Table3[[#This Row],[Yield]]/100*(1+F28224)</f>
        <v>0</v>
      </c>
    </row>
    <row r="28226" spans="1:6" x14ac:dyDescent="0.2">
      <c r="A28226" s="88">
        <v>36145</v>
      </c>
      <c r="B28226" s="89">
        <v>8790.6</v>
      </c>
      <c r="C28226" s="89">
        <f>LN(Table3[[#This Row],[Value]]/B28225)</f>
        <v>-3.7118475854055785E-3</v>
      </c>
      <c r="D28226" s="89"/>
      <c r="E28226" s="89"/>
      <c r="F28226" s="89">
        <f>Table3[[#This Row],[Yield]]/100*(1+F28225)</f>
        <v>0</v>
      </c>
    </row>
    <row r="28227" spans="1:6" x14ac:dyDescent="0.2">
      <c r="A28227" s="88">
        <v>36146</v>
      </c>
      <c r="B28227" s="89">
        <v>8875.82</v>
      </c>
      <c r="C28227" s="89">
        <f>LN(Table3[[#This Row],[Value]]/B28226)</f>
        <v>9.6477567063946931E-3</v>
      </c>
      <c r="D28227" s="89"/>
      <c r="E28227" s="89"/>
      <c r="F28227" s="89">
        <f>Table3[[#This Row],[Yield]]/100*(1+F28226)</f>
        <v>0</v>
      </c>
    </row>
    <row r="28228" spans="1:6" x14ac:dyDescent="0.2">
      <c r="A28228" s="88">
        <v>36147</v>
      </c>
      <c r="B28228" s="89">
        <v>8903.6200000000008</v>
      </c>
      <c r="C28228" s="89">
        <f>LN(Table3[[#This Row],[Value]]/B28227)</f>
        <v>3.1272101546175658E-3</v>
      </c>
      <c r="D28228" s="89"/>
      <c r="E28228" s="89"/>
      <c r="F28228" s="89">
        <f>Table3[[#This Row],[Yield]]/100*(1+F28227)</f>
        <v>0</v>
      </c>
    </row>
    <row r="28229" spans="1:6" x14ac:dyDescent="0.2">
      <c r="A28229" s="88">
        <v>36150</v>
      </c>
      <c r="B28229" s="89">
        <v>8988.85</v>
      </c>
      <c r="C28229" s="89">
        <f>LN(Table3[[#This Row],[Value]]/B28228)</f>
        <v>9.5269847758692617E-3</v>
      </c>
      <c r="D28229" s="89"/>
      <c r="E28229" s="89"/>
      <c r="F28229" s="89">
        <f>Table3[[#This Row],[Yield]]/100*(1+F28228)</f>
        <v>0</v>
      </c>
    </row>
    <row r="28230" spans="1:6" x14ac:dyDescent="0.2">
      <c r="A28230" s="88">
        <v>36151</v>
      </c>
      <c r="B28230" s="89">
        <v>9044.4599999999991</v>
      </c>
      <c r="C28230" s="89">
        <f>LN(Table3[[#This Row],[Value]]/B28229)</f>
        <v>6.1674951824490266E-3</v>
      </c>
      <c r="D28230" s="89"/>
      <c r="E28230" s="89"/>
      <c r="F28230" s="89">
        <f>Table3[[#This Row],[Yield]]/100*(1+F28229)</f>
        <v>0</v>
      </c>
    </row>
    <row r="28231" spans="1:6" x14ac:dyDescent="0.2">
      <c r="A28231" s="88">
        <v>36152</v>
      </c>
      <c r="B28231" s="89">
        <v>9202.0300000000007</v>
      </c>
      <c r="C28231" s="89">
        <f>LN(Table3[[#This Row],[Value]]/B28230)</f>
        <v>1.7271696316281233E-2</v>
      </c>
      <c r="D28231" s="89"/>
      <c r="E28231" s="89"/>
      <c r="F28231" s="89">
        <f>Table3[[#This Row],[Yield]]/100*(1+F28230)</f>
        <v>0</v>
      </c>
    </row>
    <row r="28232" spans="1:6" x14ac:dyDescent="0.2">
      <c r="A28232" s="88">
        <v>36153</v>
      </c>
      <c r="B28232" s="89">
        <v>9217.99</v>
      </c>
      <c r="C28232" s="89">
        <f>LN(Table3[[#This Row],[Value]]/B28231)</f>
        <v>1.7328975749105217E-3</v>
      </c>
      <c r="D28232" s="89"/>
      <c r="E28232" s="89"/>
      <c r="F28232" s="89">
        <f>Table3[[#This Row],[Yield]]/100*(1+F28231)</f>
        <v>0</v>
      </c>
    </row>
    <row r="28233" spans="1:6" x14ac:dyDescent="0.2">
      <c r="A28233" s="88">
        <v>36157</v>
      </c>
      <c r="B28233" s="89">
        <v>9226.75</v>
      </c>
      <c r="C28233" s="89">
        <f>LN(Table3[[#This Row],[Value]]/B28232)</f>
        <v>9.4986436877247395E-4</v>
      </c>
      <c r="D28233" s="89"/>
      <c r="E28233" s="89"/>
      <c r="F28233" s="89">
        <f>Table3[[#This Row],[Yield]]/100*(1+F28232)</f>
        <v>0</v>
      </c>
    </row>
    <row r="28234" spans="1:6" x14ac:dyDescent="0.2">
      <c r="A28234" s="88">
        <v>36158</v>
      </c>
      <c r="B28234" s="89">
        <v>9320.9699999999993</v>
      </c>
      <c r="C28234" s="89">
        <f>LN(Table3[[#This Row],[Value]]/B28233)</f>
        <v>1.015982670257682E-2</v>
      </c>
      <c r="D28234" s="89"/>
      <c r="E28234" s="89"/>
      <c r="F28234" s="89">
        <f>Table3[[#This Row],[Yield]]/100*(1+F28233)</f>
        <v>0</v>
      </c>
    </row>
    <row r="28235" spans="1:6" x14ac:dyDescent="0.2">
      <c r="A28235" s="88">
        <v>36159</v>
      </c>
      <c r="B28235" s="89">
        <v>9274.64</v>
      </c>
      <c r="C28235" s="89">
        <f>LN(Table3[[#This Row],[Value]]/B28234)</f>
        <v>-4.9829068110142372E-3</v>
      </c>
      <c r="D28235" s="89"/>
      <c r="E28235" s="89"/>
      <c r="F28235" s="89">
        <f>Table3[[#This Row],[Yield]]/100*(1+F28234)</f>
        <v>0</v>
      </c>
    </row>
    <row r="28236" spans="1:6" x14ac:dyDescent="0.2">
      <c r="A28236" s="88">
        <v>36160</v>
      </c>
      <c r="B28236" s="89">
        <v>9181.43</v>
      </c>
      <c r="C28236" s="89">
        <f>LN(Table3[[#This Row],[Value]]/B28235)</f>
        <v>-1.0100827802583904E-2</v>
      </c>
      <c r="D28236" s="89"/>
      <c r="E28236" s="89"/>
      <c r="F28236" s="89">
        <f>Table3[[#This Row],[Yield]]/100*(1+F28235)</f>
        <v>0</v>
      </c>
    </row>
    <row r="28237" spans="1:6" x14ac:dyDescent="0.2">
      <c r="A28237" s="88">
        <v>36164</v>
      </c>
      <c r="B28237" s="89">
        <v>9184.26</v>
      </c>
      <c r="C28237" s="89">
        <f>LN(Table3[[#This Row],[Value]]/B28236)</f>
        <v>3.0818335955776427E-4</v>
      </c>
      <c r="D28237" s="89"/>
      <c r="E28237" s="89"/>
      <c r="F28237" s="89">
        <f>Table3[[#This Row],[Yield]]/100*(1+F28236)</f>
        <v>0</v>
      </c>
    </row>
    <row r="28238" spans="1:6" x14ac:dyDescent="0.2">
      <c r="A28238" s="88">
        <v>36165</v>
      </c>
      <c r="B28238" s="89">
        <v>9311.19</v>
      </c>
      <c r="C28238" s="89">
        <f>LN(Table3[[#This Row],[Value]]/B28237)</f>
        <v>1.3725753388608715E-2</v>
      </c>
      <c r="D28238" s="89"/>
      <c r="E28238" s="89"/>
      <c r="F28238" s="89">
        <f>Table3[[#This Row],[Yield]]/100*(1+F28237)</f>
        <v>0</v>
      </c>
    </row>
    <row r="28239" spans="1:6" x14ac:dyDescent="0.2">
      <c r="A28239" s="88">
        <v>36166</v>
      </c>
      <c r="B28239" s="89">
        <v>9544.9699999999993</v>
      </c>
      <c r="C28239" s="89">
        <f>LN(Table3[[#This Row],[Value]]/B28238)</f>
        <v>2.4797411496336408E-2</v>
      </c>
      <c r="D28239" s="89"/>
      <c r="E28239" s="89"/>
      <c r="F28239" s="89">
        <f>Table3[[#This Row],[Yield]]/100*(1+F28238)</f>
        <v>0</v>
      </c>
    </row>
    <row r="28240" spans="1:6" x14ac:dyDescent="0.2">
      <c r="A28240" s="88">
        <v>36167</v>
      </c>
      <c r="B28240" s="89">
        <v>9537.76</v>
      </c>
      <c r="C28240" s="89">
        <f>LN(Table3[[#This Row],[Value]]/B28239)</f>
        <v>-7.5565711437368432E-4</v>
      </c>
      <c r="D28240" s="89"/>
      <c r="E28240" s="89"/>
      <c r="F28240" s="89">
        <f>Table3[[#This Row],[Yield]]/100*(1+F28239)</f>
        <v>0</v>
      </c>
    </row>
    <row r="28241" spans="1:6" x14ac:dyDescent="0.2">
      <c r="A28241" s="88">
        <v>36168</v>
      </c>
      <c r="B28241" s="89">
        <v>9643.32</v>
      </c>
      <c r="C28241" s="89">
        <f>LN(Table3[[#This Row],[Value]]/B28240)</f>
        <v>1.1006790619619473E-2</v>
      </c>
      <c r="D28241" s="89"/>
      <c r="E28241" s="89"/>
      <c r="F28241" s="89">
        <f>Table3[[#This Row],[Yield]]/100*(1+F28240)</f>
        <v>0</v>
      </c>
    </row>
    <row r="28242" spans="1:6" x14ac:dyDescent="0.2">
      <c r="A28242" s="88">
        <v>36171</v>
      </c>
      <c r="B28242" s="89">
        <v>9619.89</v>
      </c>
      <c r="C28242" s="89">
        <f>LN(Table3[[#This Row],[Value]]/B28241)</f>
        <v>-2.4326175704016445E-3</v>
      </c>
      <c r="D28242" s="89"/>
      <c r="E28242" s="89"/>
      <c r="F28242" s="89">
        <f>Table3[[#This Row],[Yield]]/100*(1+F28241)</f>
        <v>0</v>
      </c>
    </row>
    <row r="28243" spans="1:6" x14ac:dyDescent="0.2">
      <c r="A28243" s="88">
        <v>36172</v>
      </c>
      <c r="B28243" s="89">
        <v>9474.68</v>
      </c>
      <c r="C28243" s="89">
        <f>LN(Table3[[#This Row],[Value]]/B28242)</f>
        <v>-1.5209852789710782E-2</v>
      </c>
      <c r="D28243" s="89"/>
      <c r="E28243" s="89"/>
      <c r="F28243" s="89">
        <f>Table3[[#This Row],[Yield]]/100*(1+F28242)</f>
        <v>0</v>
      </c>
    </row>
    <row r="28244" spans="1:6" x14ac:dyDescent="0.2">
      <c r="A28244" s="88">
        <v>36173</v>
      </c>
      <c r="B28244" s="89">
        <v>9349.56</v>
      </c>
      <c r="C28244" s="89">
        <f>LN(Table3[[#This Row],[Value]]/B28243)</f>
        <v>-1.3293693941330308E-2</v>
      </c>
      <c r="D28244" s="89"/>
      <c r="E28244" s="89"/>
      <c r="F28244" s="89">
        <f>Table3[[#This Row],[Yield]]/100*(1+F28243)</f>
        <v>0</v>
      </c>
    </row>
    <row r="28245" spans="1:6" x14ac:dyDescent="0.2">
      <c r="A28245" s="88">
        <v>36174</v>
      </c>
      <c r="B28245" s="89">
        <v>9120.93</v>
      </c>
      <c r="C28245" s="89">
        <f>LN(Table3[[#This Row],[Value]]/B28244)</f>
        <v>-2.4757510798277128E-2</v>
      </c>
      <c r="D28245" s="89"/>
      <c r="E28245" s="89"/>
      <c r="F28245" s="89">
        <f>Table3[[#This Row],[Yield]]/100*(1+F28244)</f>
        <v>0</v>
      </c>
    </row>
    <row r="28246" spans="1:6" x14ac:dyDescent="0.2">
      <c r="A28246" s="88">
        <v>36175</v>
      </c>
      <c r="B28246" s="89">
        <v>9340.5499999999993</v>
      </c>
      <c r="C28246" s="89">
        <f>LN(Table3[[#This Row],[Value]]/B28245)</f>
        <v>2.3793364445156867E-2</v>
      </c>
      <c r="D28246" s="89"/>
      <c r="E28246" s="89"/>
      <c r="F28246" s="89">
        <f>Table3[[#This Row],[Yield]]/100*(1+F28245)</f>
        <v>0</v>
      </c>
    </row>
    <row r="28247" spans="1:6" x14ac:dyDescent="0.2">
      <c r="A28247" s="88">
        <v>36179</v>
      </c>
      <c r="B28247" s="89">
        <v>9355.2199999999993</v>
      </c>
      <c r="C28247" s="89">
        <f>LN(Table3[[#This Row],[Value]]/B28246)</f>
        <v>1.5693392688083004E-3</v>
      </c>
      <c r="D28247" s="89"/>
      <c r="E28247" s="89"/>
      <c r="F28247" s="89">
        <f>Table3[[#This Row],[Yield]]/100*(1+F28246)</f>
        <v>0</v>
      </c>
    </row>
    <row r="28248" spans="1:6" x14ac:dyDescent="0.2">
      <c r="A28248" s="88">
        <v>36180</v>
      </c>
      <c r="B28248" s="89">
        <v>9335.92</v>
      </c>
      <c r="C28248" s="89">
        <f>LN(Table3[[#This Row],[Value]]/B28247)</f>
        <v>-2.0651503182034466E-3</v>
      </c>
      <c r="D28248" s="89"/>
      <c r="E28248" s="89"/>
      <c r="F28248" s="89">
        <f>Table3[[#This Row],[Yield]]/100*(1+F28247)</f>
        <v>0</v>
      </c>
    </row>
    <row r="28249" spans="1:6" x14ac:dyDescent="0.2">
      <c r="A28249" s="88">
        <v>36181</v>
      </c>
      <c r="B28249" s="89">
        <v>9264.07</v>
      </c>
      <c r="C28249" s="89">
        <f>LN(Table3[[#This Row],[Value]]/B28248)</f>
        <v>-7.7258490338968323E-3</v>
      </c>
      <c r="D28249" s="89"/>
      <c r="E28249" s="89"/>
      <c r="F28249" s="89">
        <f>Table3[[#This Row],[Yield]]/100*(1+F28248)</f>
        <v>0</v>
      </c>
    </row>
    <row r="28250" spans="1:6" x14ac:dyDescent="0.2">
      <c r="A28250" s="88">
        <v>36182</v>
      </c>
      <c r="B28250" s="89">
        <v>9120.67</v>
      </c>
      <c r="C28250" s="89">
        <f>LN(Table3[[#This Row],[Value]]/B28249)</f>
        <v>-1.5600210633246512E-2</v>
      </c>
      <c r="D28250" s="89"/>
      <c r="E28250" s="89"/>
      <c r="F28250" s="89">
        <f>Table3[[#This Row],[Yield]]/100*(1+F28249)</f>
        <v>0</v>
      </c>
    </row>
    <row r="28251" spans="1:6" x14ac:dyDescent="0.2">
      <c r="A28251" s="88">
        <v>36185</v>
      </c>
      <c r="B28251" s="89">
        <v>9203.31</v>
      </c>
      <c r="C28251" s="89">
        <f>LN(Table3[[#This Row],[Value]]/B28250)</f>
        <v>9.0199356573409401E-3</v>
      </c>
      <c r="D28251" s="89"/>
      <c r="E28251" s="89"/>
      <c r="F28251" s="89">
        <f>Table3[[#This Row],[Yield]]/100*(1+F28250)</f>
        <v>0</v>
      </c>
    </row>
    <row r="28252" spans="1:6" x14ac:dyDescent="0.2">
      <c r="A28252" s="88">
        <v>36186</v>
      </c>
      <c r="B28252" s="89">
        <v>9324.58</v>
      </c>
      <c r="C28252" s="89">
        <f>LN(Table3[[#This Row],[Value]]/B28251)</f>
        <v>1.3090722343614032E-2</v>
      </c>
      <c r="D28252" s="89"/>
      <c r="E28252" s="89"/>
      <c r="F28252" s="89">
        <f>Table3[[#This Row],[Yield]]/100*(1+F28251)</f>
        <v>0</v>
      </c>
    </row>
    <row r="28253" spans="1:6" x14ac:dyDescent="0.2">
      <c r="A28253" s="88">
        <v>36187</v>
      </c>
      <c r="B28253" s="89">
        <v>9200.23</v>
      </c>
      <c r="C28253" s="89">
        <f>LN(Table3[[#This Row],[Value]]/B28252)</f>
        <v>-1.3425440558561295E-2</v>
      </c>
      <c r="D28253" s="89"/>
      <c r="E28253" s="89"/>
      <c r="F28253" s="89">
        <f>Table3[[#This Row],[Yield]]/100*(1+F28252)</f>
        <v>0</v>
      </c>
    </row>
    <row r="28254" spans="1:6" x14ac:dyDescent="0.2">
      <c r="A28254" s="88">
        <v>36188</v>
      </c>
      <c r="B28254" s="89">
        <v>9281.33</v>
      </c>
      <c r="C28254" s="89">
        <f>LN(Table3[[#This Row],[Value]]/B28253)</f>
        <v>8.7763717519447944E-3</v>
      </c>
      <c r="D28254" s="89"/>
      <c r="E28254" s="89"/>
      <c r="F28254" s="89">
        <f>Table3[[#This Row],[Yield]]/100*(1+F28253)</f>
        <v>0</v>
      </c>
    </row>
    <row r="28255" spans="1:6" x14ac:dyDescent="0.2">
      <c r="A28255" s="88">
        <v>36189</v>
      </c>
      <c r="B28255" s="89">
        <v>9358.82</v>
      </c>
      <c r="C28255" s="89">
        <f>LN(Table3[[#This Row],[Value]]/B28254)</f>
        <v>8.3143586717020455E-3</v>
      </c>
      <c r="D28255" s="89"/>
      <c r="E28255" s="89"/>
      <c r="F28255" s="89">
        <f>Table3[[#This Row],[Yield]]/100*(1+F28254)</f>
        <v>0</v>
      </c>
    </row>
    <row r="28256" spans="1:6" x14ac:dyDescent="0.2">
      <c r="A28256" s="88">
        <v>36192</v>
      </c>
      <c r="B28256" s="89">
        <v>9345.69</v>
      </c>
      <c r="C28256" s="89">
        <f>LN(Table3[[#This Row],[Value]]/B28255)</f>
        <v>-1.4039397083005849E-3</v>
      </c>
      <c r="D28256" s="89"/>
      <c r="E28256" s="89"/>
      <c r="F28256" s="89">
        <f>Table3[[#This Row],[Yield]]/100*(1+F28255)</f>
        <v>0</v>
      </c>
    </row>
    <row r="28257" spans="1:6" x14ac:dyDescent="0.2">
      <c r="A28257" s="88">
        <v>36193</v>
      </c>
      <c r="B28257" s="89">
        <v>9274.1200000000008</v>
      </c>
      <c r="C28257" s="89">
        <f>LN(Table3[[#This Row],[Value]]/B28256)</f>
        <v>-7.6875491718157085E-3</v>
      </c>
      <c r="D28257" s="89"/>
      <c r="E28257" s="89"/>
      <c r="F28257" s="89">
        <f>Table3[[#This Row],[Yield]]/100*(1+F28256)</f>
        <v>0</v>
      </c>
    </row>
    <row r="28258" spans="1:6" x14ac:dyDescent="0.2">
      <c r="A28258" s="88">
        <v>36194</v>
      </c>
      <c r="B28258" s="89">
        <v>9366.82</v>
      </c>
      <c r="C28258" s="89">
        <f>LN(Table3[[#This Row],[Value]]/B28257)</f>
        <v>9.9459323583329356E-3</v>
      </c>
      <c r="D28258" s="89"/>
      <c r="E28258" s="89"/>
      <c r="F28258" s="89">
        <f>Table3[[#This Row],[Yield]]/100*(1+F28257)</f>
        <v>0</v>
      </c>
    </row>
    <row r="28259" spans="1:6" x14ac:dyDescent="0.2">
      <c r="A28259" s="88">
        <v>36195</v>
      </c>
      <c r="B28259" s="89">
        <v>9304.5</v>
      </c>
      <c r="C28259" s="89">
        <f>LN(Table3[[#This Row],[Value]]/B28258)</f>
        <v>-6.6755035452183533E-3</v>
      </c>
      <c r="D28259" s="89"/>
      <c r="E28259" s="89"/>
      <c r="F28259" s="89">
        <f>Table3[[#This Row],[Yield]]/100*(1+F28258)</f>
        <v>0</v>
      </c>
    </row>
    <row r="28260" spans="1:6" x14ac:dyDescent="0.2">
      <c r="A28260" s="88">
        <v>36196</v>
      </c>
      <c r="B28260" s="89">
        <v>9304.24</v>
      </c>
      <c r="C28260" s="89">
        <f>LN(Table3[[#This Row],[Value]]/B28259)</f>
        <v>-2.794385864031209E-5</v>
      </c>
      <c r="D28260" s="89"/>
      <c r="E28260" s="89"/>
      <c r="F28260" s="89">
        <f>Table3[[#This Row],[Yield]]/100*(1+F28259)</f>
        <v>0</v>
      </c>
    </row>
    <row r="28261" spans="1:6" x14ac:dyDescent="0.2">
      <c r="A28261" s="88">
        <v>36199</v>
      </c>
      <c r="B28261" s="89">
        <v>9291.11</v>
      </c>
      <c r="C28261" s="89">
        <f>LN(Table3[[#This Row],[Value]]/B28260)</f>
        <v>-1.4121812369272786E-3</v>
      </c>
      <c r="D28261" s="89"/>
      <c r="E28261" s="89"/>
      <c r="F28261" s="89">
        <f>Table3[[#This Row],[Yield]]/100*(1+F28260)</f>
        <v>0</v>
      </c>
    </row>
    <row r="28262" spans="1:6" x14ac:dyDescent="0.2">
      <c r="A28262" s="88">
        <v>36200</v>
      </c>
      <c r="B28262" s="89">
        <v>9133.0300000000007</v>
      </c>
      <c r="C28262" s="89">
        <f>LN(Table3[[#This Row],[Value]]/B28261)</f>
        <v>-1.7160516508014503E-2</v>
      </c>
      <c r="D28262" s="89"/>
      <c r="E28262" s="89"/>
      <c r="F28262" s="89">
        <f>Table3[[#This Row],[Yield]]/100*(1+F28261)</f>
        <v>0</v>
      </c>
    </row>
    <row r="28263" spans="1:6" x14ac:dyDescent="0.2">
      <c r="A28263" s="88">
        <v>36201</v>
      </c>
      <c r="B28263" s="89">
        <v>9177.31</v>
      </c>
      <c r="C28263" s="89">
        <f>LN(Table3[[#This Row],[Value]]/B28262)</f>
        <v>4.8366208732084194E-3</v>
      </c>
      <c r="D28263" s="89"/>
      <c r="E28263" s="89"/>
      <c r="F28263" s="89">
        <f>Table3[[#This Row],[Yield]]/100*(1+F28262)</f>
        <v>0</v>
      </c>
    </row>
    <row r="28264" spans="1:6" x14ac:dyDescent="0.2">
      <c r="A28264" s="88">
        <v>36202</v>
      </c>
      <c r="B28264" s="89">
        <v>9363.4500000000007</v>
      </c>
      <c r="C28264" s="89">
        <f>LN(Table3[[#This Row],[Value]]/B28263)</f>
        <v>2.0079678951807043E-2</v>
      </c>
      <c r="D28264" s="89"/>
      <c r="E28264" s="89"/>
      <c r="F28264" s="89">
        <f>Table3[[#This Row],[Yield]]/100*(1+F28263)</f>
        <v>0</v>
      </c>
    </row>
    <row r="28265" spans="1:6" x14ac:dyDescent="0.2">
      <c r="A28265" s="88">
        <v>36203</v>
      </c>
      <c r="B28265" s="89">
        <v>9274.89</v>
      </c>
      <c r="C28265" s="89">
        <f>LN(Table3[[#This Row],[Value]]/B28264)</f>
        <v>-9.5030637356829355E-3</v>
      </c>
      <c r="D28265" s="89"/>
      <c r="E28265" s="89"/>
      <c r="F28265" s="89">
        <f>Table3[[#This Row],[Yield]]/100*(1+F28264)</f>
        <v>0</v>
      </c>
    </row>
    <row r="28266" spans="1:6" x14ac:dyDescent="0.2">
      <c r="A28266" s="88">
        <v>36206</v>
      </c>
      <c r="B28266" s="89">
        <v>9274.89</v>
      </c>
      <c r="C28266" s="89">
        <f>LN(Table3[[#This Row],[Value]]/B28265)</f>
        <v>0</v>
      </c>
      <c r="D28266" s="89"/>
      <c r="E28266" s="89"/>
      <c r="F28266" s="89">
        <f>Table3[[#This Row],[Yield]]/100*(1+F28265)</f>
        <v>0</v>
      </c>
    </row>
    <row r="28267" spans="1:6" x14ac:dyDescent="0.2">
      <c r="A28267" s="88">
        <v>36207</v>
      </c>
      <c r="B28267" s="89">
        <v>9297.0300000000007</v>
      </c>
      <c r="C28267" s="89">
        <f>LN(Table3[[#This Row],[Value]]/B28266)</f>
        <v>2.3842457309893317E-3</v>
      </c>
      <c r="D28267" s="89"/>
      <c r="E28267" s="89"/>
      <c r="F28267" s="89">
        <f>Table3[[#This Row],[Yield]]/100*(1+F28266)</f>
        <v>0</v>
      </c>
    </row>
    <row r="28268" spans="1:6" x14ac:dyDescent="0.2">
      <c r="A28268" s="88">
        <v>36208</v>
      </c>
      <c r="B28268" s="89">
        <v>9195.4699999999993</v>
      </c>
      <c r="C28268" s="89">
        <f>LN(Table3[[#This Row],[Value]]/B28267)</f>
        <v>-1.0984022829644335E-2</v>
      </c>
      <c r="D28268" s="89"/>
      <c r="E28268" s="89"/>
      <c r="F28268" s="89">
        <f>Table3[[#This Row],[Yield]]/100*(1+F28267)</f>
        <v>0</v>
      </c>
    </row>
    <row r="28269" spans="1:6" x14ac:dyDescent="0.2">
      <c r="A28269" s="88">
        <v>36209</v>
      </c>
      <c r="B28269" s="89">
        <v>9298.6299999999992</v>
      </c>
      <c r="C28269" s="89">
        <f>LN(Table3[[#This Row],[Value]]/B28268)</f>
        <v>1.1156105993559633E-2</v>
      </c>
      <c r="D28269" s="89"/>
      <c r="E28269" s="89"/>
      <c r="F28269" s="89">
        <f>Table3[[#This Row],[Yield]]/100*(1+F28268)</f>
        <v>0</v>
      </c>
    </row>
    <row r="28270" spans="1:6" x14ac:dyDescent="0.2">
      <c r="A28270" s="88">
        <v>36210</v>
      </c>
      <c r="B28270" s="89">
        <v>9339.9500000000007</v>
      </c>
      <c r="C28270" s="89">
        <f>LN(Table3[[#This Row],[Value]]/B28269)</f>
        <v>4.433821427564287E-3</v>
      </c>
      <c r="D28270" s="89"/>
      <c r="E28270" s="89"/>
      <c r="F28270" s="89">
        <f>Table3[[#This Row],[Yield]]/100*(1+F28269)</f>
        <v>0</v>
      </c>
    </row>
    <row r="28271" spans="1:6" x14ac:dyDescent="0.2">
      <c r="A28271" s="88">
        <v>36213</v>
      </c>
      <c r="B28271" s="89">
        <v>9552.67</v>
      </c>
      <c r="C28271" s="89">
        <f>LN(Table3[[#This Row],[Value]]/B28270)</f>
        <v>2.2519797661579754E-2</v>
      </c>
      <c r="D28271" s="89"/>
      <c r="E28271" s="89"/>
      <c r="F28271" s="89">
        <f>Table3[[#This Row],[Yield]]/100*(1+F28270)</f>
        <v>0</v>
      </c>
    </row>
    <row r="28272" spans="1:6" x14ac:dyDescent="0.2">
      <c r="A28272" s="88">
        <v>36214</v>
      </c>
      <c r="B28272" s="89">
        <v>9544.41</v>
      </c>
      <c r="C28272" s="89">
        <f>LN(Table3[[#This Row],[Value]]/B28271)</f>
        <v>-8.6505376896282415E-4</v>
      </c>
      <c r="D28272" s="89"/>
      <c r="E28272" s="89"/>
      <c r="F28272" s="89">
        <f>Table3[[#This Row],[Yield]]/100*(1+F28271)</f>
        <v>0</v>
      </c>
    </row>
    <row r="28273" spans="1:6" x14ac:dyDescent="0.2">
      <c r="A28273" s="88">
        <v>36215</v>
      </c>
      <c r="B28273" s="89">
        <v>9399.66</v>
      </c>
      <c r="C28273" s="89">
        <f>LN(Table3[[#This Row],[Value]]/B28272)</f>
        <v>-1.5282124390946924E-2</v>
      </c>
      <c r="D28273" s="89"/>
      <c r="E28273" s="89"/>
      <c r="F28273" s="89">
        <f>Table3[[#This Row],[Yield]]/100*(1+F28272)</f>
        <v>0</v>
      </c>
    </row>
    <row r="28274" spans="1:6" x14ac:dyDescent="0.2">
      <c r="A28274" s="88">
        <v>36216</v>
      </c>
      <c r="B28274" s="89">
        <v>9366.34</v>
      </c>
      <c r="C28274" s="89">
        <f>LN(Table3[[#This Row],[Value]]/B28273)</f>
        <v>-3.551106790446189E-3</v>
      </c>
      <c r="D28274" s="89"/>
      <c r="E28274" s="89"/>
      <c r="F28274" s="89">
        <f>Table3[[#This Row],[Yield]]/100*(1+F28273)</f>
        <v>0</v>
      </c>
    </row>
    <row r="28275" spans="1:6" x14ac:dyDescent="0.2">
      <c r="A28275" s="88">
        <v>36217</v>
      </c>
      <c r="B28275" s="89">
        <v>9306.57</v>
      </c>
      <c r="C28275" s="89">
        <f>LN(Table3[[#This Row],[Value]]/B28274)</f>
        <v>-6.4018092659537213E-3</v>
      </c>
      <c r="D28275" s="89"/>
      <c r="E28275" s="89"/>
      <c r="F28275" s="89">
        <f>Table3[[#This Row],[Yield]]/100*(1+F28274)</f>
        <v>0</v>
      </c>
    </row>
    <row r="28276" spans="1:6" x14ac:dyDescent="0.2">
      <c r="A28276" s="88">
        <v>36220</v>
      </c>
      <c r="B28276" s="89">
        <v>9324.7800000000007</v>
      </c>
      <c r="C28276" s="89">
        <f>LN(Table3[[#This Row],[Value]]/B28275)</f>
        <v>1.9547704056400443E-3</v>
      </c>
      <c r="D28276" s="89"/>
      <c r="E28276" s="89"/>
      <c r="F28276" s="89">
        <f>Table3[[#This Row],[Yield]]/100*(1+F28275)</f>
        <v>0</v>
      </c>
    </row>
    <row r="28277" spans="1:6" x14ac:dyDescent="0.2">
      <c r="A28277" s="88">
        <v>36221</v>
      </c>
      <c r="B28277" s="89">
        <v>9297.61</v>
      </c>
      <c r="C28277" s="89">
        <f>LN(Table3[[#This Row],[Value]]/B28276)</f>
        <v>-2.9179948737711914E-3</v>
      </c>
      <c r="D28277" s="89"/>
      <c r="E28277" s="89"/>
      <c r="F28277" s="89">
        <f>Table3[[#This Row],[Yield]]/100*(1+F28276)</f>
        <v>0</v>
      </c>
    </row>
    <row r="28278" spans="1:6" x14ac:dyDescent="0.2">
      <c r="A28278" s="88">
        <v>36222</v>
      </c>
      <c r="B28278" s="89">
        <v>9275.8799999999992</v>
      </c>
      <c r="C28278" s="89">
        <f>LN(Table3[[#This Row],[Value]]/B28277)</f>
        <v>-2.339895185504798E-3</v>
      </c>
      <c r="D28278" s="89"/>
      <c r="E28278" s="89"/>
      <c r="F28278" s="89">
        <f>Table3[[#This Row],[Yield]]/100*(1+F28277)</f>
        <v>0</v>
      </c>
    </row>
    <row r="28279" spans="1:6" x14ac:dyDescent="0.2">
      <c r="A28279" s="88">
        <v>36223</v>
      </c>
      <c r="B28279" s="89">
        <v>9467.4</v>
      </c>
      <c r="C28279" s="89">
        <f>LN(Table3[[#This Row],[Value]]/B28278)</f>
        <v>2.0436835588542712E-2</v>
      </c>
      <c r="D28279" s="89"/>
      <c r="E28279" s="89"/>
      <c r="F28279" s="89">
        <f>Table3[[#This Row],[Yield]]/100*(1+F28278)</f>
        <v>0</v>
      </c>
    </row>
    <row r="28280" spans="1:6" x14ac:dyDescent="0.2">
      <c r="A28280" s="88">
        <v>36224</v>
      </c>
      <c r="B28280" s="89">
        <v>9736.07</v>
      </c>
      <c r="C28280" s="89">
        <f>LN(Table3[[#This Row],[Value]]/B28279)</f>
        <v>2.7983227182848822E-2</v>
      </c>
      <c r="D28280" s="89"/>
      <c r="E28280" s="89"/>
      <c r="F28280" s="89">
        <f>Table3[[#This Row],[Yield]]/100*(1+F28279)</f>
        <v>0</v>
      </c>
    </row>
    <row r="28281" spans="1:6" x14ac:dyDescent="0.2">
      <c r="A28281" s="88">
        <v>36227</v>
      </c>
      <c r="B28281" s="89">
        <v>9727.61</v>
      </c>
      <c r="C28281" s="89">
        <f>LN(Table3[[#This Row],[Value]]/B28280)</f>
        <v>-8.6931151074913493E-4</v>
      </c>
      <c r="D28281" s="89"/>
      <c r="E28281" s="89"/>
      <c r="F28281" s="89">
        <f>Table3[[#This Row],[Yield]]/100*(1+F28280)</f>
        <v>0</v>
      </c>
    </row>
    <row r="28282" spans="1:6" x14ac:dyDescent="0.2">
      <c r="A28282" s="88">
        <v>36228</v>
      </c>
      <c r="B28282" s="89">
        <v>9693.75</v>
      </c>
      <c r="C28282" s="89">
        <f>LN(Table3[[#This Row],[Value]]/B28281)</f>
        <v>-3.4868860169290214E-3</v>
      </c>
      <c r="D28282" s="89"/>
      <c r="E28282" s="89"/>
      <c r="F28282" s="89">
        <f>Table3[[#This Row],[Yield]]/100*(1+F28281)</f>
        <v>0</v>
      </c>
    </row>
    <row r="28283" spans="1:6" x14ac:dyDescent="0.2">
      <c r="A28283" s="88">
        <v>36229</v>
      </c>
      <c r="B28283" s="89">
        <v>9772.84</v>
      </c>
      <c r="C28283" s="89">
        <f>LN(Table3[[#This Row],[Value]]/B28282)</f>
        <v>8.1257616438297191E-3</v>
      </c>
      <c r="D28283" s="89"/>
      <c r="E28283" s="89"/>
      <c r="F28283" s="89">
        <f>Table3[[#This Row],[Yield]]/100*(1+F28282)</f>
        <v>0</v>
      </c>
    </row>
    <row r="28284" spans="1:6" x14ac:dyDescent="0.2">
      <c r="A28284" s="88">
        <v>36230</v>
      </c>
      <c r="B28284" s="89">
        <v>9897.44</v>
      </c>
      <c r="C28284" s="89">
        <f>LN(Table3[[#This Row],[Value]]/B28283)</f>
        <v>1.2669028256328867E-2</v>
      </c>
      <c r="D28284" s="89"/>
      <c r="E28284" s="89"/>
      <c r="F28284" s="89">
        <f>Table3[[#This Row],[Yield]]/100*(1+F28283)</f>
        <v>0</v>
      </c>
    </row>
    <row r="28285" spans="1:6" x14ac:dyDescent="0.2">
      <c r="A28285" s="88">
        <v>36231</v>
      </c>
      <c r="B28285" s="89">
        <v>9876.35</v>
      </c>
      <c r="C28285" s="89">
        <f>LN(Table3[[#This Row],[Value]]/B28284)</f>
        <v>-2.1331275387302252E-3</v>
      </c>
      <c r="D28285" s="89"/>
      <c r="E28285" s="89"/>
      <c r="F28285" s="89">
        <f>Table3[[#This Row],[Yield]]/100*(1+F28284)</f>
        <v>0</v>
      </c>
    </row>
    <row r="28286" spans="1:6" x14ac:dyDescent="0.2">
      <c r="A28286" s="88">
        <v>36234</v>
      </c>
      <c r="B28286" s="89">
        <v>9958.77</v>
      </c>
      <c r="C28286" s="89">
        <f>LN(Table3[[#This Row],[Value]]/B28285)</f>
        <v>8.3105596904540485E-3</v>
      </c>
      <c r="D28286" s="89"/>
      <c r="E28286" s="89"/>
      <c r="F28286" s="89">
        <f>Table3[[#This Row],[Yield]]/100*(1+F28285)</f>
        <v>0</v>
      </c>
    </row>
    <row r="28287" spans="1:6" x14ac:dyDescent="0.2">
      <c r="A28287" s="88">
        <v>36235</v>
      </c>
      <c r="B28287" s="89">
        <v>9930.4699999999993</v>
      </c>
      <c r="C28287" s="89">
        <f>LN(Table3[[#This Row],[Value]]/B28286)</f>
        <v>-2.8457617383701493E-3</v>
      </c>
      <c r="D28287" s="89"/>
      <c r="E28287" s="89"/>
      <c r="F28287" s="89">
        <f>Table3[[#This Row],[Yield]]/100*(1+F28286)</f>
        <v>0</v>
      </c>
    </row>
    <row r="28288" spans="1:6" x14ac:dyDescent="0.2">
      <c r="A28288" s="88">
        <v>36236</v>
      </c>
      <c r="B28288" s="89">
        <v>9879.4</v>
      </c>
      <c r="C28288" s="89">
        <f>LN(Table3[[#This Row],[Value]]/B28287)</f>
        <v>-5.1560270854519707E-3</v>
      </c>
      <c r="D28288" s="89"/>
      <c r="E28288" s="89"/>
      <c r="F28288" s="89">
        <f>Table3[[#This Row],[Yield]]/100*(1+F28287)</f>
        <v>0</v>
      </c>
    </row>
    <row r="28289" spans="1:6" x14ac:dyDescent="0.2">
      <c r="A28289" s="88">
        <v>36237</v>
      </c>
      <c r="B28289" s="89">
        <v>9997.6200000000008</v>
      </c>
      <c r="C28289" s="89">
        <f>LN(Table3[[#This Row],[Value]]/B28288)</f>
        <v>1.1895283496779006E-2</v>
      </c>
      <c r="D28289" s="89"/>
      <c r="E28289" s="89"/>
      <c r="F28289" s="89">
        <f>Table3[[#This Row],[Yield]]/100*(1+F28288)</f>
        <v>0</v>
      </c>
    </row>
    <row r="28290" spans="1:6" x14ac:dyDescent="0.2">
      <c r="A28290" s="88">
        <v>36238</v>
      </c>
      <c r="B28290" s="89">
        <v>9903.5499999999993</v>
      </c>
      <c r="C28290" s="89">
        <f>LN(Table3[[#This Row],[Value]]/B28289)</f>
        <v>-9.4537859449648296E-3</v>
      </c>
      <c r="D28290" s="89"/>
      <c r="E28290" s="89"/>
      <c r="F28290" s="89">
        <f>Table3[[#This Row],[Yield]]/100*(1+F28289)</f>
        <v>0</v>
      </c>
    </row>
    <row r="28291" spans="1:6" x14ac:dyDescent="0.2">
      <c r="A28291" s="88">
        <v>36241</v>
      </c>
      <c r="B28291" s="89">
        <v>9890.5</v>
      </c>
      <c r="C28291" s="89">
        <f>LN(Table3[[#This Row],[Value]]/B28290)</f>
        <v>-1.3185782485927889E-3</v>
      </c>
      <c r="D28291" s="89"/>
      <c r="E28291" s="89"/>
      <c r="F28291" s="89">
        <f>Table3[[#This Row],[Yield]]/100*(1+F28290)</f>
        <v>0</v>
      </c>
    </row>
    <row r="28292" spans="1:6" x14ac:dyDescent="0.2">
      <c r="A28292" s="88">
        <v>36242</v>
      </c>
      <c r="B28292" s="89">
        <v>9671.83</v>
      </c>
      <c r="C28292" s="89">
        <f>LN(Table3[[#This Row],[Value]]/B28291)</f>
        <v>-2.2357163825482574E-2</v>
      </c>
      <c r="D28292" s="89"/>
      <c r="E28292" s="89"/>
      <c r="F28292" s="89">
        <f>Table3[[#This Row],[Yield]]/100*(1+F28291)</f>
        <v>0</v>
      </c>
    </row>
    <row r="28293" spans="1:6" x14ac:dyDescent="0.2">
      <c r="A28293" s="88">
        <v>36243</v>
      </c>
      <c r="B28293" s="89">
        <v>9666.84</v>
      </c>
      <c r="C28293" s="89">
        <f>LN(Table3[[#This Row],[Value]]/B28292)</f>
        <v>-5.1606445642288126E-4</v>
      </c>
      <c r="D28293" s="89"/>
      <c r="E28293" s="89"/>
      <c r="F28293" s="89">
        <f>Table3[[#This Row],[Yield]]/100*(1+F28292)</f>
        <v>0</v>
      </c>
    </row>
    <row r="28294" spans="1:6" x14ac:dyDescent="0.2">
      <c r="A28294" s="88">
        <v>36244</v>
      </c>
      <c r="B28294" s="89">
        <v>9836.39</v>
      </c>
      <c r="C28294" s="89">
        <f>LN(Table3[[#This Row],[Value]]/B28293)</f>
        <v>1.7387301640142183E-2</v>
      </c>
      <c r="D28294" s="89"/>
      <c r="E28294" s="89"/>
      <c r="F28294" s="89">
        <f>Table3[[#This Row],[Yield]]/100*(1+F28293)</f>
        <v>0</v>
      </c>
    </row>
    <row r="28295" spans="1:6" x14ac:dyDescent="0.2">
      <c r="A28295" s="88">
        <v>36245</v>
      </c>
      <c r="B28295" s="89">
        <v>9822.24</v>
      </c>
      <c r="C28295" s="89">
        <f>LN(Table3[[#This Row],[Value]]/B28294)</f>
        <v>-1.4395715717387392E-3</v>
      </c>
      <c r="D28295" s="89"/>
      <c r="E28295" s="89"/>
      <c r="F28295" s="89">
        <f>Table3[[#This Row],[Yield]]/100*(1+F28294)</f>
        <v>0</v>
      </c>
    </row>
    <row r="28296" spans="1:6" x14ac:dyDescent="0.2">
      <c r="A28296" s="88">
        <v>36248</v>
      </c>
      <c r="B28296" s="89">
        <v>10006.780000000001</v>
      </c>
      <c r="C28296" s="89">
        <f>LN(Table3[[#This Row],[Value]]/B28295)</f>
        <v>1.861366099538999E-2</v>
      </c>
      <c r="D28296" s="89"/>
      <c r="E28296" s="89"/>
      <c r="F28296" s="89">
        <f>Table3[[#This Row],[Yield]]/100*(1+F28295)</f>
        <v>0</v>
      </c>
    </row>
    <row r="28297" spans="1:6" x14ac:dyDescent="0.2">
      <c r="A28297" s="88">
        <v>36249</v>
      </c>
      <c r="B28297" s="89">
        <v>9913.26</v>
      </c>
      <c r="C28297" s="89">
        <f>LN(Table3[[#This Row],[Value]]/B28296)</f>
        <v>-9.3896083638625658E-3</v>
      </c>
      <c r="D28297" s="89"/>
      <c r="E28297" s="89"/>
      <c r="F28297" s="89">
        <f>Table3[[#This Row],[Yield]]/100*(1+F28296)</f>
        <v>0</v>
      </c>
    </row>
    <row r="28298" spans="1:6" x14ac:dyDescent="0.2">
      <c r="A28298" s="88">
        <v>36250</v>
      </c>
      <c r="B28298" s="89">
        <v>9786.16</v>
      </c>
      <c r="C28298" s="89">
        <f>LN(Table3[[#This Row],[Value]]/B28297)</f>
        <v>-1.2904112271150599E-2</v>
      </c>
      <c r="D28298" s="89"/>
      <c r="E28298" s="89"/>
      <c r="F28298" s="89">
        <f>Table3[[#This Row],[Yield]]/100*(1+F28297)</f>
        <v>0</v>
      </c>
    </row>
    <row r="28299" spans="1:6" x14ac:dyDescent="0.2">
      <c r="A28299" s="88">
        <v>36251</v>
      </c>
      <c r="B28299" s="89">
        <v>9832.5</v>
      </c>
      <c r="C28299" s="89">
        <f>LN(Table3[[#This Row],[Value]]/B28298)</f>
        <v>4.7240827029590921E-3</v>
      </c>
      <c r="D28299" s="89"/>
      <c r="E28299" s="89"/>
      <c r="F28299" s="89">
        <f>Table3[[#This Row],[Yield]]/100*(1+F28298)</f>
        <v>0</v>
      </c>
    </row>
    <row r="28300" spans="1:6" x14ac:dyDescent="0.2">
      <c r="A28300" s="88">
        <v>36252</v>
      </c>
      <c r="B28300" s="89">
        <v>9832.5</v>
      </c>
      <c r="C28300" s="89">
        <f>LN(Table3[[#This Row],[Value]]/B28299)</f>
        <v>0</v>
      </c>
      <c r="D28300" s="89"/>
      <c r="E28300" s="89"/>
      <c r="F28300" s="89">
        <f>Table3[[#This Row],[Yield]]/100*(1+F28299)</f>
        <v>0</v>
      </c>
    </row>
    <row r="28301" spans="1:6" x14ac:dyDescent="0.2">
      <c r="A28301" s="88">
        <v>36255</v>
      </c>
      <c r="B28301" s="89">
        <v>10007.33</v>
      </c>
      <c r="C28301" s="89">
        <f>LN(Table3[[#This Row],[Value]]/B28300)</f>
        <v>1.7624599156923632E-2</v>
      </c>
      <c r="D28301" s="89"/>
      <c r="E28301" s="89"/>
      <c r="F28301" s="89">
        <f>Table3[[#This Row],[Yield]]/100*(1+F28300)</f>
        <v>0</v>
      </c>
    </row>
    <row r="28302" spans="1:6" x14ac:dyDescent="0.2">
      <c r="A28302" s="88">
        <v>36256</v>
      </c>
      <c r="B28302" s="89">
        <v>9963.49</v>
      </c>
      <c r="C28302" s="89">
        <f>LN(Table3[[#This Row],[Value]]/B28301)</f>
        <v>-4.3904126541243057E-3</v>
      </c>
      <c r="D28302" s="89"/>
      <c r="E28302" s="89"/>
      <c r="F28302" s="89">
        <f>Table3[[#This Row],[Yield]]/100*(1+F28301)</f>
        <v>0</v>
      </c>
    </row>
    <row r="28303" spans="1:6" x14ac:dyDescent="0.2">
      <c r="A28303" s="88">
        <v>36257</v>
      </c>
      <c r="B28303" s="89">
        <v>10085.31</v>
      </c>
      <c r="C28303" s="89">
        <f>LN(Table3[[#This Row],[Value]]/B28302)</f>
        <v>1.2152497827996071E-2</v>
      </c>
      <c r="D28303" s="89"/>
      <c r="E28303" s="89"/>
      <c r="F28303" s="89">
        <f>Table3[[#This Row],[Yield]]/100*(1+F28302)</f>
        <v>0</v>
      </c>
    </row>
    <row r="28304" spans="1:6" x14ac:dyDescent="0.2">
      <c r="A28304" s="88">
        <v>36258</v>
      </c>
      <c r="B28304" s="89">
        <v>10197.700000000001</v>
      </c>
      <c r="C28304" s="89">
        <f>LN(Table3[[#This Row],[Value]]/B28303)</f>
        <v>1.1082295012787536E-2</v>
      </c>
      <c r="D28304" s="89"/>
      <c r="E28304" s="89"/>
      <c r="F28304" s="89">
        <f>Table3[[#This Row],[Yield]]/100*(1+F28303)</f>
        <v>0</v>
      </c>
    </row>
    <row r="28305" spans="1:6" x14ac:dyDescent="0.2">
      <c r="A28305" s="88">
        <v>36259</v>
      </c>
      <c r="B28305" s="89">
        <v>10173.83</v>
      </c>
      <c r="C28305" s="89">
        <f>LN(Table3[[#This Row],[Value]]/B28304)</f>
        <v>-2.3434676653335596E-3</v>
      </c>
      <c r="D28305" s="89"/>
      <c r="E28305" s="89"/>
      <c r="F28305" s="89">
        <f>Table3[[#This Row],[Yield]]/100*(1+F28304)</f>
        <v>0</v>
      </c>
    </row>
    <row r="28306" spans="1:6" x14ac:dyDescent="0.2">
      <c r="A28306" s="88">
        <v>36262</v>
      </c>
      <c r="B28306" s="89">
        <v>10339.51</v>
      </c>
      <c r="C28306" s="89">
        <f>LN(Table3[[#This Row],[Value]]/B28305)</f>
        <v>1.615374217389107E-2</v>
      </c>
      <c r="D28306" s="89"/>
      <c r="E28306" s="89"/>
      <c r="F28306" s="89">
        <f>Table3[[#This Row],[Yield]]/100*(1+F28305)</f>
        <v>0</v>
      </c>
    </row>
    <row r="28307" spans="1:6" x14ac:dyDescent="0.2">
      <c r="A28307" s="88">
        <v>36263</v>
      </c>
      <c r="B28307" s="89">
        <v>10395.01</v>
      </c>
      <c r="C28307" s="89">
        <f>LN(Table3[[#This Row],[Value]]/B28306)</f>
        <v>5.3534041345074859E-3</v>
      </c>
      <c r="D28307" s="89"/>
      <c r="E28307" s="89"/>
      <c r="F28307" s="89">
        <f>Table3[[#This Row],[Yield]]/100*(1+F28306)</f>
        <v>0</v>
      </c>
    </row>
    <row r="28308" spans="1:6" x14ac:dyDescent="0.2">
      <c r="A28308" s="88">
        <v>36264</v>
      </c>
      <c r="B28308" s="89">
        <v>10411.66</v>
      </c>
      <c r="C28308" s="89">
        <f>LN(Table3[[#This Row],[Value]]/B28307)</f>
        <v>1.600448659395472E-3</v>
      </c>
      <c r="D28308" s="89"/>
      <c r="E28308" s="89"/>
      <c r="F28308" s="89">
        <f>Table3[[#This Row],[Yield]]/100*(1+F28307)</f>
        <v>0</v>
      </c>
    </row>
    <row r="28309" spans="1:6" x14ac:dyDescent="0.2">
      <c r="A28309" s="88">
        <v>36265</v>
      </c>
      <c r="B28309" s="89">
        <v>10462.719999999999</v>
      </c>
      <c r="C28309" s="89">
        <f>LN(Table3[[#This Row],[Value]]/B28308)</f>
        <v>4.892131103740328E-3</v>
      </c>
      <c r="D28309" s="89"/>
      <c r="E28309" s="89"/>
      <c r="F28309" s="89">
        <f>Table3[[#This Row],[Yield]]/100*(1+F28308)</f>
        <v>0</v>
      </c>
    </row>
    <row r="28310" spans="1:6" x14ac:dyDescent="0.2">
      <c r="A28310" s="88">
        <v>36266</v>
      </c>
      <c r="B28310" s="89">
        <v>10493.89</v>
      </c>
      <c r="C28310" s="89">
        <f>LN(Table3[[#This Row],[Value]]/B28309)</f>
        <v>2.9747199556767064E-3</v>
      </c>
      <c r="D28310" s="89"/>
      <c r="E28310" s="89"/>
      <c r="F28310" s="89">
        <f>Table3[[#This Row],[Yield]]/100*(1+F28309)</f>
        <v>0</v>
      </c>
    </row>
    <row r="28311" spans="1:6" x14ac:dyDescent="0.2">
      <c r="A28311" s="88">
        <v>36269</v>
      </c>
      <c r="B28311" s="89">
        <v>10440.530000000001</v>
      </c>
      <c r="C28311" s="89">
        <f>LN(Table3[[#This Row],[Value]]/B28310)</f>
        <v>-5.0978355798345677E-3</v>
      </c>
      <c r="D28311" s="89"/>
      <c r="E28311" s="89"/>
      <c r="F28311" s="89">
        <f>Table3[[#This Row],[Yield]]/100*(1+F28310)</f>
        <v>0</v>
      </c>
    </row>
    <row r="28312" spans="1:6" x14ac:dyDescent="0.2">
      <c r="A28312" s="88">
        <v>36270</v>
      </c>
      <c r="B28312" s="89">
        <v>10448.549999999999</v>
      </c>
      <c r="C28312" s="89">
        <f>LN(Table3[[#This Row],[Value]]/B28311)</f>
        <v>7.6786535300350301E-4</v>
      </c>
      <c r="D28312" s="89"/>
      <c r="E28312" s="89"/>
      <c r="F28312" s="89">
        <f>Table3[[#This Row],[Yield]]/100*(1+F28311)</f>
        <v>0</v>
      </c>
    </row>
    <row r="28313" spans="1:6" x14ac:dyDescent="0.2">
      <c r="A28313" s="88">
        <v>36271</v>
      </c>
      <c r="B28313" s="89">
        <v>10581.42</v>
      </c>
      <c r="C28313" s="89">
        <f>LN(Table3[[#This Row],[Value]]/B28312)</f>
        <v>1.2636420122546958E-2</v>
      </c>
      <c r="D28313" s="89"/>
      <c r="E28313" s="89"/>
      <c r="F28313" s="89">
        <f>Table3[[#This Row],[Yield]]/100*(1+F28312)</f>
        <v>0</v>
      </c>
    </row>
    <row r="28314" spans="1:6" x14ac:dyDescent="0.2">
      <c r="A28314" s="88">
        <v>36272</v>
      </c>
      <c r="B28314" s="89">
        <v>10727.18</v>
      </c>
      <c r="C28314" s="89">
        <f>LN(Table3[[#This Row],[Value]]/B28313)</f>
        <v>1.368107463713349E-2</v>
      </c>
      <c r="D28314" s="89"/>
      <c r="E28314" s="89"/>
      <c r="F28314" s="89">
        <f>Table3[[#This Row],[Yield]]/100*(1+F28313)</f>
        <v>0</v>
      </c>
    </row>
    <row r="28315" spans="1:6" x14ac:dyDescent="0.2">
      <c r="A28315" s="88">
        <v>36273</v>
      </c>
      <c r="B28315" s="89">
        <v>10689.67</v>
      </c>
      <c r="C28315" s="89">
        <f>LN(Table3[[#This Row],[Value]]/B28314)</f>
        <v>-3.502852973607422E-3</v>
      </c>
      <c r="D28315" s="89"/>
      <c r="E28315" s="89"/>
      <c r="F28315" s="89">
        <f>Table3[[#This Row],[Yield]]/100*(1+F28314)</f>
        <v>0</v>
      </c>
    </row>
    <row r="28316" spans="1:6" x14ac:dyDescent="0.2">
      <c r="A28316" s="88">
        <v>36276</v>
      </c>
      <c r="B28316" s="89">
        <v>10718.59</v>
      </c>
      <c r="C28316" s="89">
        <f>LN(Table3[[#This Row],[Value]]/B28315)</f>
        <v>2.7017625525702685E-3</v>
      </c>
      <c r="D28316" s="89"/>
      <c r="E28316" s="89"/>
      <c r="F28316" s="89">
        <f>Table3[[#This Row],[Yield]]/100*(1+F28315)</f>
        <v>0</v>
      </c>
    </row>
    <row r="28317" spans="1:6" x14ac:dyDescent="0.2">
      <c r="A28317" s="88">
        <v>36277</v>
      </c>
      <c r="B28317" s="89">
        <v>10831.71</v>
      </c>
      <c r="C28317" s="89">
        <f>LN(Table3[[#This Row],[Value]]/B28316)</f>
        <v>1.0498326144578985E-2</v>
      </c>
      <c r="D28317" s="89"/>
      <c r="E28317" s="89"/>
      <c r="F28317" s="89">
        <f>Table3[[#This Row],[Yield]]/100*(1+F28316)</f>
        <v>0</v>
      </c>
    </row>
    <row r="28318" spans="1:6" x14ac:dyDescent="0.2">
      <c r="A28318" s="88">
        <v>36278</v>
      </c>
      <c r="B28318" s="89">
        <v>10845.45</v>
      </c>
      <c r="C28318" s="89">
        <f>LN(Table3[[#This Row],[Value]]/B28317)</f>
        <v>1.2676939082490962E-3</v>
      </c>
      <c r="D28318" s="89"/>
      <c r="E28318" s="89"/>
      <c r="F28318" s="89">
        <f>Table3[[#This Row],[Yield]]/100*(1+F28317)</f>
        <v>0</v>
      </c>
    </row>
    <row r="28319" spans="1:6" x14ac:dyDescent="0.2">
      <c r="A28319" s="88">
        <v>36279</v>
      </c>
      <c r="B28319" s="89">
        <v>10878.38</v>
      </c>
      <c r="C28319" s="89">
        <f>LN(Table3[[#This Row],[Value]]/B28318)</f>
        <v>3.0316960887768851E-3</v>
      </c>
      <c r="D28319" s="89"/>
      <c r="E28319" s="89"/>
      <c r="F28319" s="89">
        <f>Table3[[#This Row],[Yield]]/100*(1+F28318)</f>
        <v>0</v>
      </c>
    </row>
    <row r="28320" spans="1:6" x14ac:dyDescent="0.2">
      <c r="A28320" s="88">
        <v>36280</v>
      </c>
      <c r="B28320" s="89">
        <v>10789.04</v>
      </c>
      <c r="C28320" s="89">
        <f>LN(Table3[[#This Row],[Value]]/B28319)</f>
        <v>-8.246529240534357E-3</v>
      </c>
      <c r="D28320" s="89"/>
      <c r="E28320" s="89"/>
      <c r="F28320" s="89">
        <f>Table3[[#This Row],[Yield]]/100*(1+F28319)</f>
        <v>0</v>
      </c>
    </row>
    <row r="28321" spans="1:6" x14ac:dyDescent="0.2">
      <c r="A28321" s="88">
        <v>36283</v>
      </c>
      <c r="B28321" s="89">
        <v>11014.69</v>
      </c>
      <c r="C28321" s="89">
        <f>LN(Table3[[#This Row],[Value]]/B28320)</f>
        <v>2.0699032375338711E-2</v>
      </c>
      <c r="D28321" s="89"/>
      <c r="E28321" s="89"/>
      <c r="F28321" s="89">
        <f>Table3[[#This Row],[Yield]]/100*(1+F28320)</f>
        <v>0</v>
      </c>
    </row>
    <row r="28322" spans="1:6" x14ac:dyDescent="0.2">
      <c r="A28322" s="88">
        <v>36284</v>
      </c>
      <c r="B28322" s="89">
        <v>10886.12</v>
      </c>
      <c r="C28322" s="89">
        <f>LN(Table3[[#This Row],[Value]]/B28321)</f>
        <v>-1.1741253133537004E-2</v>
      </c>
      <c r="D28322" s="89"/>
      <c r="E28322" s="89"/>
      <c r="F28322" s="89">
        <f>Table3[[#This Row],[Yield]]/100*(1+F28321)</f>
        <v>0</v>
      </c>
    </row>
    <row r="28323" spans="1:6" x14ac:dyDescent="0.2">
      <c r="A28323" s="88">
        <v>36285</v>
      </c>
      <c r="B28323" s="89">
        <v>10955.42</v>
      </c>
      <c r="C28323" s="89">
        <f>LN(Table3[[#This Row],[Value]]/B28322)</f>
        <v>6.3457276866965267E-3</v>
      </c>
      <c r="D28323" s="89"/>
      <c r="E28323" s="89"/>
      <c r="F28323" s="89">
        <f>Table3[[#This Row],[Yield]]/100*(1+F28322)</f>
        <v>0</v>
      </c>
    </row>
    <row r="28324" spans="1:6" x14ac:dyDescent="0.2">
      <c r="A28324" s="88">
        <v>36286</v>
      </c>
      <c r="B28324" s="89">
        <v>10946.82</v>
      </c>
      <c r="C28324" s="89">
        <f>LN(Table3[[#This Row],[Value]]/B28323)</f>
        <v>-7.8530784449214999E-4</v>
      </c>
      <c r="D28324" s="89"/>
      <c r="E28324" s="89"/>
      <c r="F28324" s="89">
        <f>Table3[[#This Row],[Yield]]/100*(1+F28323)</f>
        <v>0</v>
      </c>
    </row>
    <row r="28325" spans="1:6" x14ac:dyDescent="0.2">
      <c r="A28325" s="88">
        <v>36287</v>
      </c>
      <c r="B28325" s="89">
        <v>11031.59</v>
      </c>
      <c r="C28325" s="89">
        <f>LN(Table3[[#This Row],[Value]]/B28324)</f>
        <v>7.713972062164543E-3</v>
      </c>
      <c r="D28325" s="89"/>
      <c r="E28325" s="89"/>
      <c r="F28325" s="89">
        <f>Table3[[#This Row],[Yield]]/100*(1+F28324)</f>
        <v>0</v>
      </c>
    </row>
    <row r="28326" spans="1:6" x14ac:dyDescent="0.2">
      <c r="A28326" s="88">
        <v>36290</v>
      </c>
      <c r="B28326" s="89">
        <v>11007.24</v>
      </c>
      <c r="C28326" s="89">
        <f>LN(Table3[[#This Row],[Value]]/B28325)</f>
        <v>-2.2097370784469167E-3</v>
      </c>
      <c r="D28326" s="89"/>
      <c r="E28326" s="89"/>
      <c r="F28326" s="89">
        <f>Table3[[#This Row],[Yield]]/100*(1+F28325)</f>
        <v>0</v>
      </c>
    </row>
    <row r="28327" spans="1:6" x14ac:dyDescent="0.2">
      <c r="A28327" s="88">
        <v>36291</v>
      </c>
      <c r="B28327" s="89">
        <v>11026.14</v>
      </c>
      <c r="C28327" s="89">
        <f>LN(Table3[[#This Row],[Value]]/B28326)</f>
        <v>1.7155792380069714E-3</v>
      </c>
      <c r="D28327" s="89"/>
      <c r="E28327" s="89"/>
      <c r="F28327" s="89">
        <f>Table3[[#This Row],[Yield]]/100*(1+F28326)</f>
        <v>0</v>
      </c>
    </row>
    <row r="28328" spans="1:6" x14ac:dyDescent="0.2">
      <c r="A28328" s="88">
        <v>36292</v>
      </c>
      <c r="B28328" s="89">
        <v>11000.37</v>
      </c>
      <c r="C28328" s="89">
        <f>LN(Table3[[#This Row],[Value]]/B28327)</f>
        <v>-2.3399087515844964E-3</v>
      </c>
      <c r="D28328" s="89"/>
      <c r="E28328" s="89"/>
      <c r="F28328" s="89">
        <f>Table3[[#This Row],[Yield]]/100*(1+F28327)</f>
        <v>0</v>
      </c>
    </row>
    <row r="28329" spans="1:6" x14ac:dyDescent="0.2">
      <c r="A28329" s="88">
        <v>36293</v>
      </c>
      <c r="B28329" s="89">
        <v>11107.19</v>
      </c>
      <c r="C28329" s="89">
        <f>LN(Table3[[#This Row],[Value]]/B28328)</f>
        <v>9.66373777169619E-3</v>
      </c>
      <c r="D28329" s="89"/>
      <c r="E28329" s="89"/>
      <c r="F28329" s="89">
        <f>Table3[[#This Row],[Yield]]/100*(1+F28328)</f>
        <v>0</v>
      </c>
    </row>
    <row r="28330" spans="1:6" x14ac:dyDescent="0.2">
      <c r="A28330" s="88">
        <v>36294</v>
      </c>
      <c r="B28330" s="89">
        <v>10913.32</v>
      </c>
      <c r="C28330" s="89">
        <f>LN(Table3[[#This Row],[Value]]/B28329)</f>
        <v>-1.760858484097887E-2</v>
      </c>
      <c r="D28330" s="89"/>
      <c r="E28330" s="89"/>
      <c r="F28330" s="89">
        <f>Table3[[#This Row],[Yield]]/100*(1+F28329)</f>
        <v>0</v>
      </c>
    </row>
    <row r="28331" spans="1:6" x14ac:dyDescent="0.2">
      <c r="A28331" s="88">
        <v>36297</v>
      </c>
      <c r="B28331" s="89">
        <v>10853.47</v>
      </c>
      <c r="C28331" s="89">
        <f>LN(Table3[[#This Row],[Value]]/B28330)</f>
        <v>-5.4992170024928382E-3</v>
      </c>
      <c r="D28331" s="89"/>
      <c r="E28331" s="89"/>
      <c r="F28331" s="89">
        <f>Table3[[#This Row],[Yield]]/100*(1+F28330)</f>
        <v>0</v>
      </c>
    </row>
    <row r="28332" spans="1:6" x14ac:dyDescent="0.2">
      <c r="A28332" s="88">
        <v>36298</v>
      </c>
      <c r="B28332" s="89">
        <v>10836.95</v>
      </c>
      <c r="C28332" s="89">
        <f>LN(Table3[[#This Row],[Value]]/B28331)</f>
        <v>-1.5232534173409272E-3</v>
      </c>
      <c r="D28332" s="89"/>
      <c r="E28332" s="89"/>
      <c r="F28332" s="89">
        <f>Table3[[#This Row],[Yield]]/100*(1+F28331)</f>
        <v>0</v>
      </c>
    </row>
    <row r="28333" spans="1:6" x14ac:dyDescent="0.2">
      <c r="A28333" s="88">
        <v>36299</v>
      </c>
      <c r="B28333" s="89">
        <v>10887.39</v>
      </c>
      <c r="C28333" s="89">
        <f>LN(Table3[[#This Row],[Value]]/B28332)</f>
        <v>4.6436476908750411E-3</v>
      </c>
      <c r="D28333" s="89"/>
      <c r="E28333" s="89"/>
      <c r="F28333" s="89">
        <f>Table3[[#This Row],[Yield]]/100*(1+F28332)</f>
        <v>0</v>
      </c>
    </row>
    <row r="28334" spans="1:6" x14ac:dyDescent="0.2">
      <c r="A28334" s="88">
        <v>36300</v>
      </c>
      <c r="B28334" s="89">
        <v>10866.74</v>
      </c>
      <c r="C28334" s="89">
        <f>LN(Table3[[#This Row],[Value]]/B28333)</f>
        <v>-1.8984906500367354E-3</v>
      </c>
      <c r="D28334" s="89"/>
      <c r="E28334" s="89"/>
      <c r="F28334" s="89">
        <f>Table3[[#This Row],[Yield]]/100*(1+F28333)</f>
        <v>0</v>
      </c>
    </row>
    <row r="28335" spans="1:6" x14ac:dyDescent="0.2">
      <c r="A28335" s="88">
        <v>36301</v>
      </c>
      <c r="B28335" s="89">
        <v>10829.28</v>
      </c>
      <c r="C28335" s="89">
        <f>LN(Table3[[#This Row],[Value]]/B28334)</f>
        <v>-3.4531713396254373E-3</v>
      </c>
      <c r="D28335" s="89"/>
      <c r="E28335" s="89"/>
      <c r="F28335" s="89">
        <f>Table3[[#This Row],[Yield]]/100*(1+F28334)</f>
        <v>0</v>
      </c>
    </row>
    <row r="28336" spans="1:6" x14ac:dyDescent="0.2">
      <c r="A28336" s="88">
        <v>36304</v>
      </c>
      <c r="B28336" s="89">
        <v>10654.68</v>
      </c>
      <c r="C28336" s="89">
        <f>LN(Table3[[#This Row],[Value]]/B28335)</f>
        <v>-1.625434455725621E-2</v>
      </c>
      <c r="D28336" s="89"/>
      <c r="E28336" s="89"/>
      <c r="F28336" s="89">
        <f>Table3[[#This Row],[Yield]]/100*(1+F28335)</f>
        <v>0</v>
      </c>
    </row>
    <row r="28337" spans="1:6" x14ac:dyDescent="0.2">
      <c r="A28337" s="88">
        <v>36305</v>
      </c>
      <c r="B28337" s="89">
        <v>10531.09</v>
      </c>
      <c r="C28337" s="89">
        <f>LN(Table3[[#This Row],[Value]]/B28336)</f>
        <v>-1.1667397692273552E-2</v>
      </c>
      <c r="D28337" s="89"/>
      <c r="E28337" s="89"/>
      <c r="F28337" s="89">
        <f>Table3[[#This Row],[Yield]]/100*(1+F28336)</f>
        <v>0</v>
      </c>
    </row>
    <row r="28338" spans="1:6" x14ac:dyDescent="0.2">
      <c r="A28338" s="88">
        <v>36306</v>
      </c>
      <c r="B28338" s="89">
        <v>10702.16</v>
      </c>
      <c r="C28338" s="89">
        <f>LN(Table3[[#This Row],[Value]]/B28337)</f>
        <v>1.6113755695018179E-2</v>
      </c>
      <c r="D28338" s="89"/>
      <c r="E28338" s="89"/>
      <c r="F28338" s="89">
        <f>Table3[[#This Row],[Yield]]/100*(1+F28337)</f>
        <v>0</v>
      </c>
    </row>
    <row r="28339" spans="1:6" x14ac:dyDescent="0.2">
      <c r="A28339" s="88">
        <v>36307</v>
      </c>
      <c r="B28339" s="89">
        <v>10466.93</v>
      </c>
      <c r="C28339" s="89">
        <f>LN(Table3[[#This Row],[Value]]/B28338)</f>
        <v>-2.2224827088623465E-2</v>
      </c>
      <c r="D28339" s="89"/>
      <c r="E28339" s="89"/>
      <c r="F28339" s="89">
        <f>Table3[[#This Row],[Yield]]/100*(1+F28338)</f>
        <v>0</v>
      </c>
    </row>
    <row r="28340" spans="1:6" x14ac:dyDescent="0.2">
      <c r="A28340" s="88">
        <v>36308</v>
      </c>
      <c r="B28340" s="89">
        <v>10559.75</v>
      </c>
      <c r="C28340" s="89">
        <f>LN(Table3[[#This Row],[Value]]/B28339)</f>
        <v>8.8288405901732706E-3</v>
      </c>
      <c r="D28340" s="89"/>
      <c r="E28340" s="89"/>
      <c r="F28340" s="89">
        <f>Table3[[#This Row],[Yield]]/100*(1+F28339)</f>
        <v>0</v>
      </c>
    </row>
    <row r="28341" spans="1:6" x14ac:dyDescent="0.2">
      <c r="A28341" s="88">
        <v>36311</v>
      </c>
      <c r="B28341" s="89">
        <v>10559.75</v>
      </c>
      <c r="C28341" s="89">
        <f>LN(Table3[[#This Row],[Value]]/B28340)</f>
        <v>0</v>
      </c>
      <c r="D28341" s="89"/>
      <c r="E28341" s="89"/>
      <c r="F28341" s="89">
        <f>Table3[[#This Row],[Yield]]/100*(1+F28340)</f>
        <v>0</v>
      </c>
    </row>
    <row r="28342" spans="1:6" x14ac:dyDescent="0.2">
      <c r="A28342" s="88">
        <v>36312</v>
      </c>
      <c r="B28342" s="89">
        <v>10596.26</v>
      </c>
      <c r="C28342" s="89">
        <f>LN(Table3[[#This Row],[Value]]/B28341)</f>
        <v>3.451504914674281E-3</v>
      </c>
      <c r="D28342" s="89"/>
      <c r="E28342" s="89"/>
      <c r="F28342" s="89">
        <f>Table3[[#This Row],[Yield]]/100*(1+F28341)</f>
        <v>0</v>
      </c>
    </row>
    <row r="28343" spans="1:6" x14ac:dyDescent="0.2">
      <c r="A28343" s="88">
        <v>36313</v>
      </c>
      <c r="B28343" s="89">
        <v>10577.9</v>
      </c>
      <c r="C28343" s="89">
        <f>LN(Table3[[#This Row],[Value]]/B28342)</f>
        <v>-1.734189653931309E-3</v>
      </c>
      <c r="D28343" s="89"/>
      <c r="E28343" s="89"/>
      <c r="F28343" s="89">
        <f>Table3[[#This Row],[Yield]]/100*(1+F28342)</f>
        <v>0</v>
      </c>
    </row>
    <row r="28344" spans="1:6" x14ac:dyDescent="0.2">
      <c r="A28344" s="88">
        <v>36314</v>
      </c>
      <c r="B28344" s="89">
        <v>10663.7</v>
      </c>
      <c r="C28344" s="89">
        <f>LN(Table3[[#This Row],[Value]]/B28343)</f>
        <v>8.0785314314914727E-3</v>
      </c>
      <c r="D28344" s="89"/>
      <c r="E28344" s="89"/>
      <c r="F28344" s="89">
        <f>Table3[[#This Row],[Yield]]/100*(1+F28343)</f>
        <v>0</v>
      </c>
    </row>
    <row r="28345" spans="1:6" x14ac:dyDescent="0.2">
      <c r="A28345" s="88">
        <v>36315</v>
      </c>
      <c r="B28345" s="89">
        <v>10799.84</v>
      </c>
      <c r="C28345" s="89">
        <f>LN(Table3[[#This Row],[Value]]/B28344)</f>
        <v>1.2685868757932407E-2</v>
      </c>
      <c r="D28345" s="89"/>
      <c r="E28345" s="89"/>
      <c r="F28345" s="89">
        <f>Table3[[#This Row],[Yield]]/100*(1+F28344)</f>
        <v>0</v>
      </c>
    </row>
    <row r="28346" spans="1:6" x14ac:dyDescent="0.2">
      <c r="A28346" s="88">
        <v>36318</v>
      </c>
      <c r="B28346" s="89">
        <v>10909.39</v>
      </c>
      <c r="C28346" s="89">
        <f>LN(Table3[[#This Row],[Value]]/B28345)</f>
        <v>1.0092567068893277E-2</v>
      </c>
      <c r="D28346" s="89"/>
      <c r="E28346" s="89"/>
      <c r="F28346" s="89">
        <f>Table3[[#This Row],[Yield]]/100*(1+F28345)</f>
        <v>0</v>
      </c>
    </row>
    <row r="28347" spans="1:6" x14ac:dyDescent="0.2">
      <c r="A28347" s="88">
        <v>36319</v>
      </c>
      <c r="B28347" s="89">
        <v>10765.65</v>
      </c>
      <c r="C28347" s="89">
        <f>LN(Table3[[#This Row],[Value]]/B28346)</f>
        <v>-1.326337641712594E-2</v>
      </c>
      <c r="D28347" s="89"/>
      <c r="E28347" s="89"/>
      <c r="F28347" s="89">
        <f>Table3[[#This Row],[Yield]]/100*(1+F28346)</f>
        <v>0</v>
      </c>
    </row>
    <row r="28348" spans="1:6" x14ac:dyDescent="0.2">
      <c r="A28348" s="88">
        <v>36320</v>
      </c>
      <c r="B28348" s="89">
        <v>10690.29</v>
      </c>
      <c r="C28348" s="89">
        <f>LN(Table3[[#This Row],[Value]]/B28347)</f>
        <v>-7.0246570312378085E-3</v>
      </c>
      <c r="D28348" s="89"/>
      <c r="E28348" s="89"/>
      <c r="F28348" s="89">
        <f>Table3[[#This Row],[Yield]]/100*(1+F28347)</f>
        <v>0</v>
      </c>
    </row>
    <row r="28349" spans="1:6" x14ac:dyDescent="0.2">
      <c r="A28349" s="88">
        <v>36321</v>
      </c>
      <c r="B28349" s="89">
        <v>10621.27</v>
      </c>
      <c r="C28349" s="89">
        <f>LN(Table3[[#This Row],[Value]]/B28348)</f>
        <v>-6.4772584747715672E-3</v>
      </c>
      <c r="D28349" s="89"/>
      <c r="E28349" s="89"/>
      <c r="F28349" s="89">
        <f>Table3[[#This Row],[Yield]]/100*(1+F28348)</f>
        <v>0</v>
      </c>
    </row>
    <row r="28350" spans="1:6" x14ac:dyDescent="0.2">
      <c r="A28350" s="88">
        <v>36322</v>
      </c>
      <c r="B28350" s="89">
        <v>10490.51</v>
      </c>
      <c r="C28350" s="89">
        <f>LN(Table3[[#This Row],[Value]]/B28349)</f>
        <v>-1.238755539380202E-2</v>
      </c>
      <c r="D28350" s="89"/>
      <c r="E28350" s="89"/>
      <c r="F28350" s="89">
        <f>Table3[[#This Row],[Yield]]/100*(1+F28349)</f>
        <v>0</v>
      </c>
    </row>
    <row r="28351" spans="1:6" x14ac:dyDescent="0.2">
      <c r="A28351" s="88">
        <v>36325</v>
      </c>
      <c r="B28351" s="89">
        <v>10563.33</v>
      </c>
      <c r="C28351" s="89">
        <f>LN(Table3[[#This Row],[Value]]/B28350)</f>
        <v>6.9175305201371832E-3</v>
      </c>
      <c r="D28351" s="89"/>
      <c r="E28351" s="89"/>
      <c r="F28351" s="89">
        <f>Table3[[#This Row],[Yield]]/100*(1+F28350)</f>
        <v>0</v>
      </c>
    </row>
    <row r="28352" spans="1:6" x14ac:dyDescent="0.2">
      <c r="A28352" s="88">
        <v>36326</v>
      </c>
      <c r="B28352" s="89">
        <v>10594.99</v>
      </c>
      <c r="C28352" s="89">
        <f>LN(Table3[[#This Row],[Value]]/B28351)</f>
        <v>2.9926784006704798E-3</v>
      </c>
      <c r="D28352" s="89"/>
      <c r="E28352" s="89"/>
      <c r="F28352" s="89">
        <f>Table3[[#This Row],[Yield]]/100*(1+F28351)</f>
        <v>0</v>
      </c>
    </row>
    <row r="28353" spans="1:6" x14ac:dyDescent="0.2">
      <c r="A28353" s="88">
        <v>36327</v>
      </c>
      <c r="B28353" s="89">
        <v>10784.96</v>
      </c>
      <c r="C28353" s="89">
        <f>LN(Table3[[#This Row],[Value]]/B28352)</f>
        <v>1.7771323100968534E-2</v>
      </c>
      <c r="D28353" s="89"/>
      <c r="E28353" s="89"/>
      <c r="F28353" s="89">
        <f>Table3[[#This Row],[Yield]]/100*(1+F28352)</f>
        <v>0</v>
      </c>
    </row>
    <row r="28354" spans="1:6" x14ac:dyDescent="0.2">
      <c r="A28354" s="88">
        <v>36328</v>
      </c>
      <c r="B28354" s="89">
        <v>10841.63</v>
      </c>
      <c r="C28354" s="89">
        <f>LN(Table3[[#This Row],[Value]]/B28353)</f>
        <v>5.240782731553836E-3</v>
      </c>
      <c r="D28354" s="89"/>
      <c r="E28354" s="89"/>
      <c r="F28354" s="89">
        <f>Table3[[#This Row],[Yield]]/100*(1+F28353)</f>
        <v>0</v>
      </c>
    </row>
    <row r="28355" spans="1:6" x14ac:dyDescent="0.2">
      <c r="A28355" s="88">
        <v>36329</v>
      </c>
      <c r="B28355" s="89">
        <v>10855.56</v>
      </c>
      <c r="C28355" s="89">
        <f>LN(Table3[[#This Row],[Value]]/B28354)</f>
        <v>1.2840374181105744E-3</v>
      </c>
      <c r="D28355" s="89"/>
      <c r="E28355" s="89"/>
      <c r="F28355" s="89">
        <f>Table3[[#This Row],[Yield]]/100*(1+F28354)</f>
        <v>0</v>
      </c>
    </row>
    <row r="28356" spans="1:6" x14ac:dyDescent="0.2">
      <c r="A28356" s="88">
        <v>36332</v>
      </c>
      <c r="B28356" s="89">
        <v>10815.99</v>
      </c>
      <c r="C28356" s="89">
        <f>LN(Table3[[#This Row],[Value]]/B28355)</f>
        <v>-3.6517963850473197E-3</v>
      </c>
      <c r="D28356" s="89"/>
      <c r="E28356" s="89"/>
      <c r="F28356" s="89">
        <f>Table3[[#This Row],[Yield]]/100*(1+F28355)</f>
        <v>0</v>
      </c>
    </row>
    <row r="28357" spans="1:6" x14ac:dyDescent="0.2">
      <c r="A28357" s="88">
        <v>36333</v>
      </c>
      <c r="B28357" s="89">
        <v>10721.64</v>
      </c>
      <c r="C28357" s="89">
        <f>LN(Table3[[#This Row],[Value]]/B28356)</f>
        <v>-8.7614657277082925E-3</v>
      </c>
      <c r="D28357" s="89"/>
      <c r="E28357" s="89"/>
      <c r="F28357" s="89">
        <f>Table3[[#This Row],[Yield]]/100*(1+F28356)</f>
        <v>0</v>
      </c>
    </row>
    <row r="28358" spans="1:6" x14ac:dyDescent="0.2">
      <c r="A28358" s="88">
        <v>36334</v>
      </c>
      <c r="B28358" s="89">
        <v>10666.87</v>
      </c>
      <c r="C28358" s="89">
        <f>LN(Table3[[#This Row],[Value]]/B28357)</f>
        <v>-5.1214525663298045E-3</v>
      </c>
      <c r="D28358" s="89"/>
      <c r="E28358" s="89"/>
      <c r="F28358" s="89">
        <f>Table3[[#This Row],[Yield]]/100*(1+F28357)</f>
        <v>0</v>
      </c>
    </row>
    <row r="28359" spans="1:6" x14ac:dyDescent="0.2">
      <c r="A28359" s="88">
        <v>36335</v>
      </c>
      <c r="B28359" s="89">
        <v>10534.84</v>
      </c>
      <c r="C28359" s="89">
        <f>LN(Table3[[#This Row],[Value]]/B28358)</f>
        <v>-1.2454816779445132E-2</v>
      </c>
      <c r="D28359" s="89"/>
      <c r="E28359" s="89"/>
      <c r="F28359" s="89">
        <f>Table3[[#This Row],[Yield]]/100*(1+F28358)</f>
        <v>0</v>
      </c>
    </row>
    <row r="28360" spans="1:6" x14ac:dyDescent="0.2">
      <c r="A28360" s="88">
        <v>36336</v>
      </c>
      <c r="B28360" s="89">
        <v>10552.57</v>
      </c>
      <c r="C28360" s="89">
        <f>LN(Table3[[#This Row],[Value]]/B28359)</f>
        <v>1.6815724812013187E-3</v>
      </c>
      <c r="D28360" s="89"/>
      <c r="E28360" s="89"/>
      <c r="F28360" s="89">
        <f>Table3[[#This Row],[Yield]]/100*(1+F28359)</f>
        <v>0</v>
      </c>
    </row>
    <row r="28361" spans="1:6" x14ac:dyDescent="0.2">
      <c r="A28361" s="88">
        <v>36339</v>
      </c>
      <c r="B28361" s="89">
        <v>10655.15</v>
      </c>
      <c r="C28361" s="89">
        <f>LN(Table3[[#This Row],[Value]]/B28360)</f>
        <v>9.6739111975024591E-3</v>
      </c>
      <c r="D28361" s="89"/>
      <c r="E28361" s="89"/>
      <c r="F28361" s="89">
        <f>Table3[[#This Row],[Yield]]/100*(1+F28360)</f>
        <v>0</v>
      </c>
    </row>
    <row r="28362" spans="1:6" x14ac:dyDescent="0.2">
      <c r="A28362" s="88">
        <v>36340</v>
      </c>
      <c r="B28362" s="89">
        <v>10815.35</v>
      </c>
      <c r="C28362" s="89">
        <f>LN(Table3[[#This Row],[Value]]/B28361)</f>
        <v>1.4923077991727641E-2</v>
      </c>
      <c r="D28362" s="89"/>
      <c r="E28362" s="89"/>
      <c r="F28362" s="89">
        <f>Table3[[#This Row],[Yield]]/100*(1+F28361)</f>
        <v>0</v>
      </c>
    </row>
    <row r="28363" spans="1:6" x14ac:dyDescent="0.2">
      <c r="A28363" s="88">
        <v>36341</v>
      </c>
      <c r="B28363" s="89">
        <v>10970.81</v>
      </c>
      <c r="C28363" s="89">
        <f>LN(Table3[[#This Row],[Value]]/B28362)</f>
        <v>1.4271687959640154E-2</v>
      </c>
      <c r="D28363" s="89"/>
      <c r="E28363" s="89"/>
      <c r="F28363" s="89">
        <f>Table3[[#This Row],[Yield]]/100*(1+F28362)</f>
        <v>0</v>
      </c>
    </row>
    <row r="28364" spans="1:6" x14ac:dyDescent="0.2">
      <c r="A28364" s="88">
        <v>36342</v>
      </c>
      <c r="B28364" s="89">
        <v>11066.43</v>
      </c>
      <c r="C28364" s="89">
        <f>LN(Table3[[#This Row],[Value]]/B28363)</f>
        <v>8.678092182934501E-3</v>
      </c>
      <c r="D28364" s="89"/>
      <c r="E28364" s="89"/>
      <c r="F28364" s="89">
        <f>Table3[[#This Row],[Yield]]/100*(1+F28363)</f>
        <v>0</v>
      </c>
    </row>
    <row r="28365" spans="1:6" x14ac:dyDescent="0.2">
      <c r="A28365" s="88">
        <v>36343</v>
      </c>
      <c r="B28365" s="89">
        <v>11139.25</v>
      </c>
      <c r="C28365" s="89">
        <f>LN(Table3[[#This Row],[Value]]/B28364)</f>
        <v>6.5587057941040921E-3</v>
      </c>
      <c r="D28365" s="89"/>
      <c r="E28365" s="89"/>
      <c r="F28365" s="89">
        <f>Table3[[#This Row],[Yield]]/100*(1+F28364)</f>
        <v>0</v>
      </c>
    </row>
    <row r="28366" spans="1:6" x14ac:dyDescent="0.2">
      <c r="A28366" s="88">
        <v>36347</v>
      </c>
      <c r="B28366" s="89">
        <v>11135.13</v>
      </c>
      <c r="C28366" s="89">
        <f>LN(Table3[[#This Row],[Value]]/B28365)</f>
        <v>-3.6993173744777851E-4</v>
      </c>
      <c r="D28366" s="89"/>
      <c r="E28366" s="89"/>
      <c r="F28366" s="89">
        <f>Table3[[#This Row],[Yield]]/100*(1+F28365)</f>
        <v>0</v>
      </c>
    </row>
    <row r="28367" spans="1:6" x14ac:dyDescent="0.2">
      <c r="A28367" s="88">
        <v>36348</v>
      </c>
      <c r="B28367" s="89">
        <v>11187.37</v>
      </c>
      <c r="C28367" s="89">
        <f>LN(Table3[[#This Row],[Value]]/B28366)</f>
        <v>4.6804878815809121E-3</v>
      </c>
      <c r="D28367" s="89"/>
      <c r="E28367" s="89"/>
      <c r="F28367" s="89">
        <f>Table3[[#This Row],[Yield]]/100*(1+F28366)</f>
        <v>0</v>
      </c>
    </row>
    <row r="28368" spans="1:6" x14ac:dyDescent="0.2">
      <c r="A28368" s="88">
        <v>36349</v>
      </c>
      <c r="B28368" s="89">
        <v>11126.9</v>
      </c>
      <c r="C28368" s="89">
        <f>LN(Table3[[#This Row],[Value]]/B28367)</f>
        <v>-5.4198634349270081E-3</v>
      </c>
      <c r="D28368" s="89"/>
      <c r="E28368" s="89"/>
      <c r="F28368" s="89">
        <f>Table3[[#This Row],[Yield]]/100*(1+F28367)</f>
        <v>0</v>
      </c>
    </row>
    <row r="28369" spans="1:6" x14ac:dyDescent="0.2">
      <c r="A28369" s="88">
        <v>36350</v>
      </c>
      <c r="B28369" s="89">
        <v>11193.7</v>
      </c>
      <c r="C28369" s="89">
        <f>LN(Table3[[#This Row],[Value]]/B28368)</f>
        <v>5.9855200517717018E-3</v>
      </c>
      <c r="D28369" s="89"/>
      <c r="E28369" s="89"/>
      <c r="F28369" s="89">
        <f>Table3[[#This Row],[Yield]]/100*(1+F28368)</f>
        <v>0</v>
      </c>
    </row>
    <row r="28370" spans="1:6" x14ac:dyDescent="0.2">
      <c r="A28370" s="88">
        <v>36353</v>
      </c>
      <c r="B28370" s="89">
        <v>11200.98</v>
      </c>
      <c r="C28370" s="89">
        <f>LN(Table3[[#This Row],[Value]]/B28369)</f>
        <v>6.5015443457439937E-4</v>
      </c>
      <c r="D28370" s="89"/>
      <c r="E28370" s="89"/>
      <c r="F28370" s="89">
        <f>Table3[[#This Row],[Yield]]/100*(1+F28369)</f>
        <v>0</v>
      </c>
    </row>
    <row r="28371" spans="1:6" x14ac:dyDescent="0.2">
      <c r="A28371" s="88">
        <v>36354</v>
      </c>
      <c r="B28371" s="89">
        <v>11175.02</v>
      </c>
      <c r="C28371" s="89">
        <f>LN(Table3[[#This Row],[Value]]/B28370)</f>
        <v>-2.320344265943811E-3</v>
      </c>
      <c r="D28371" s="89"/>
      <c r="E28371" s="89"/>
      <c r="F28371" s="89">
        <f>Table3[[#This Row],[Yield]]/100*(1+F28370)</f>
        <v>0</v>
      </c>
    </row>
    <row r="28372" spans="1:6" x14ac:dyDescent="0.2">
      <c r="A28372" s="88">
        <v>36355</v>
      </c>
      <c r="B28372" s="89">
        <v>11148.11</v>
      </c>
      <c r="C28372" s="89">
        <f>LN(Table3[[#This Row],[Value]]/B28371)</f>
        <v>-2.4109533954217435E-3</v>
      </c>
      <c r="D28372" s="89"/>
      <c r="E28372" s="89"/>
      <c r="F28372" s="89">
        <f>Table3[[#This Row],[Yield]]/100*(1+F28371)</f>
        <v>0</v>
      </c>
    </row>
    <row r="28373" spans="1:6" x14ac:dyDescent="0.2">
      <c r="A28373" s="88">
        <v>36356</v>
      </c>
      <c r="B28373" s="89">
        <v>11186.42</v>
      </c>
      <c r="C28373" s="89">
        <f>LN(Table3[[#This Row],[Value]]/B28372)</f>
        <v>3.4305658164132087E-3</v>
      </c>
      <c r="D28373" s="89"/>
      <c r="E28373" s="89"/>
      <c r="F28373" s="89">
        <f>Table3[[#This Row],[Yield]]/100*(1+F28372)</f>
        <v>0</v>
      </c>
    </row>
    <row r="28374" spans="1:6" x14ac:dyDescent="0.2">
      <c r="A28374" s="88">
        <v>36357</v>
      </c>
      <c r="B28374" s="89">
        <v>11209.85</v>
      </c>
      <c r="C28374" s="89">
        <f>LN(Table3[[#This Row],[Value]]/B28373)</f>
        <v>2.0923134564466402E-3</v>
      </c>
      <c r="D28374" s="89"/>
      <c r="E28374" s="89"/>
      <c r="F28374" s="89">
        <f>Table3[[#This Row],[Yield]]/100*(1+F28373)</f>
        <v>0</v>
      </c>
    </row>
    <row r="28375" spans="1:6" x14ac:dyDescent="0.2">
      <c r="A28375" s="88">
        <v>36360</v>
      </c>
      <c r="B28375" s="89">
        <v>11187.68</v>
      </c>
      <c r="C28375" s="89">
        <f>LN(Table3[[#This Row],[Value]]/B28374)</f>
        <v>-1.9796832276256751E-3</v>
      </c>
      <c r="D28375" s="89"/>
      <c r="E28375" s="89"/>
      <c r="F28375" s="89">
        <f>Table3[[#This Row],[Yield]]/100*(1+F28374)</f>
        <v>0</v>
      </c>
    </row>
    <row r="28376" spans="1:6" x14ac:dyDescent="0.2">
      <c r="A28376" s="88">
        <v>36361</v>
      </c>
      <c r="B28376" s="89">
        <v>10996.14</v>
      </c>
      <c r="C28376" s="89">
        <f>LN(Table3[[#This Row],[Value]]/B28375)</f>
        <v>-1.7268870732556587E-2</v>
      </c>
      <c r="D28376" s="89"/>
      <c r="E28376" s="89"/>
      <c r="F28376" s="89">
        <f>Table3[[#This Row],[Yield]]/100*(1+F28375)</f>
        <v>0</v>
      </c>
    </row>
    <row r="28377" spans="1:6" x14ac:dyDescent="0.2">
      <c r="A28377" s="88">
        <v>36362</v>
      </c>
      <c r="B28377" s="89">
        <v>11002.78</v>
      </c>
      <c r="C28377" s="89">
        <f>LN(Table3[[#This Row],[Value]]/B28376)</f>
        <v>6.0366601648115996E-4</v>
      </c>
      <c r="D28377" s="89"/>
      <c r="E28377" s="89"/>
      <c r="F28377" s="89">
        <f>Table3[[#This Row],[Yield]]/100*(1+F28376)</f>
        <v>0</v>
      </c>
    </row>
    <row r="28378" spans="1:6" x14ac:dyDescent="0.2">
      <c r="A28378" s="88">
        <v>36363</v>
      </c>
      <c r="B28378" s="89">
        <v>10969.22</v>
      </c>
      <c r="C28378" s="89">
        <f>LN(Table3[[#This Row],[Value]]/B28377)</f>
        <v>-3.0547993899443598E-3</v>
      </c>
      <c r="D28378" s="89"/>
      <c r="E28378" s="89"/>
      <c r="F28378" s="89">
        <f>Table3[[#This Row],[Yield]]/100*(1+F28377)</f>
        <v>0</v>
      </c>
    </row>
    <row r="28379" spans="1:6" x14ac:dyDescent="0.2">
      <c r="A28379" s="88">
        <v>36364</v>
      </c>
      <c r="B28379" s="89">
        <v>10910.97</v>
      </c>
      <c r="C28379" s="89">
        <f>LN(Table3[[#This Row],[Value]]/B28378)</f>
        <v>-5.3244636006483936E-3</v>
      </c>
      <c r="D28379" s="89"/>
      <c r="E28379" s="89"/>
      <c r="F28379" s="89">
        <f>Table3[[#This Row],[Yield]]/100*(1+F28378)</f>
        <v>0</v>
      </c>
    </row>
    <row r="28380" spans="1:6" x14ac:dyDescent="0.2">
      <c r="A28380" s="88">
        <v>36367</v>
      </c>
      <c r="B28380" s="89">
        <v>10863.16</v>
      </c>
      <c r="C28380" s="89">
        <f>LN(Table3[[#This Row],[Value]]/B28379)</f>
        <v>-4.3914569109494211E-3</v>
      </c>
      <c r="D28380" s="89"/>
      <c r="E28380" s="89"/>
      <c r="F28380" s="89">
        <f>Table3[[#This Row],[Yield]]/100*(1+F28379)</f>
        <v>0</v>
      </c>
    </row>
    <row r="28381" spans="1:6" x14ac:dyDescent="0.2">
      <c r="A28381" s="88">
        <v>36368</v>
      </c>
      <c r="B28381" s="89">
        <v>10979.04</v>
      </c>
      <c r="C28381" s="89">
        <f>LN(Table3[[#This Row],[Value]]/B28380)</f>
        <v>1.0610752325624244E-2</v>
      </c>
      <c r="D28381" s="89"/>
      <c r="E28381" s="89"/>
      <c r="F28381" s="89">
        <f>Table3[[#This Row],[Yield]]/100*(1+F28380)</f>
        <v>0</v>
      </c>
    </row>
    <row r="28382" spans="1:6" x14ac:dyDescent="0.2">
      <c r="A28382" s="88">
        <v>36369</v>
      </c>
      <c r="B28382" s="89">
        <v>10972.08</v>
      </c>
      <c r="C28382" s="89">
        <f>LN(Table3[[#This Row],[Value]]/B28381)</f>
        <v>-6.3413622933459915E-4</v>
      </c>
      <c r="D28382" s="89"/>
      <c r="E28382" s="89"/>
      <c r="F28382" s="89">
        <f>Table3[[#This Row],[Yield]]/100*(1+F28381)</f>
        <v>0</v>
      </c>
    </row>
    <row r="28383" spans="1:6" x14ac:dyDescent="0.2">
      <c r="A28383" s="88">
        <v>36370</v>
      </c>
      <c r="B28383" s="89">
        <v>10791.29</v>
      </c>
      <c r="C28383" s="89">
        <f>LN(Table3[[#This Row],[Value]]/B28382)</f>
        <v>-1.6614537068139354E-2</v>
      </c>
      <c r="D28383" s="89"/>
      <c r="E28383" s="89"/>
      <c r="F28383" s="89">
        <f>Table3[[#This Row],[Yield]]/100*(1+F28382)</f>
        <v>0</v>
      </c>
    </row>
    <row r="28384" spans="1:6" x14ac:dyDescent="0.2">
      <c r="A28384" s="88">
        <v>36371</v>
      </c>
      <c r="B28384" s="89">
        <v>10655.15</v>
      </c>
      <c r="C28384" s="89">
        <f>LN(Table3[[#This Row],[Value]]/B28383)</f>
        <v>-1.2695983918359882E-2</v>
      </c>
      <c r="D28384" s="89"/>
      <c r="E28384" s="89"/>
      <c r="F28384" s="89">
        <f>Table3[[#This Row],[Yield]]/100*(1+F28383)</f>
        <v>0</v>
      </c>
    </row>
    <row r="28385" spans="1:6" x14ac:dyDescent="0.2">
      <c r="A28385" s="88">
        <v>36374</v>
      </c>
      <c r="B28385" s="89">
        <v>10645.97</v>
      </c>
      <c r="C28385" s="89">
        <f>LN(Table3[[#This Row],[Value]]/B28384)</f>
        <v>-8.6192656239031493E-4</v>
      </c>
      <c r="D28385" s="89"/>
      <c r="E28385" s="89"/>
      <c r="F28385" s="89">
        <f>Table3[[#This Row],[Yield]]/100*(1+F28384)</f>
        <v>0</v>
      </c>
    </row>
    <row r="28386" spans="1:6" x14ac:dyDescent="0.2">
      <c r="A28386" s="88">
        <v>36375</v>
      </c>
      <c r="B28386" s="89">
        <v>10677.31</v>
      </c>
      <c r="C28386" s="89">
        <f>LN(Table3[[#This Row],[Value]]/B28385)</f>
        <v>2.9395123608291574E-3</v>
      </c>
      <c r="D28386" s="89"/>
      <c r="E28386" s="89"/>
      <c r="F28386" s="89">
        <f>Table3[[#This Row],[Yield]]/100*(1+F28385)</f>
        <v>0</v>
      </c>
    </row>
    <row r="28387" spans="1:6" x14ac:dyDescent="0.2">
      <c r="A28387" s="88">
        <v>36376</v>
      </c>
      <c r="B28387" s="89">
        <v>10674.78</v>
      </c>
      <c r="C28387" s="89">
        <f>LN(Table3[[#This Row],[Value]]/B28386)</f>
        <v>-2.3697914460259911E-4</v>
      </c>
      <c r="D28387" s="89"/>
      <c r="E28387" s="89"/>
      <c r="F28387" s="89">
        <f>Table3[[#This Row],[Yield]]/100*(1+F28386)</f>
        <v>0</v>
      </c>
    </row>
    <row r="28388" spans="1:6" x14ac:dyDescent="0.2">
      <c r="A28388" s="88">
        <v>36377</v>
      </c>
      <c r="B28388" s="89">
        <v>10793.82</v>
      </c>
      <c r="C28388" s="89">
        <f>LN(Table3[[#This Row],[Value]]/B28387)</f>
        <v>1.108979812330876E-2</v>
      </c>
      <c r="D28388" s="89"/>
      <c r="E28388" s="89"/>
      <c r="F28388" s="89">
        <f>Table3[[#This Row],[Yield]]/100*(1+F28387)</f>
        <v>0</v>
      </c>
    </row>
    <row r="28389" spans="1:6" x14ac:dyDescent="0.2">
      <c r="A28389" s="88">
        <v>36378</v>
      </c>
      <c r="B28389" s="89">
        <v>10714.04</v>
      </c>
      <c r="C28389" s="89">
        <f>LN(Table3[[#This Row],[Value]]/B28388)</f>
        <v>-7.4187172416422973E-3</v>
      </c>
      <c r="D28389" s="89"/>
      <c r="E28389" s="89"/>
      <c r="F28389" s="89">
        <f>Table3[[#This Row],[Yield]]/100*(1+F28388)</f>
        <v>0</v>
      </c>
    </row>
    <row r="28390" spans="1:6" x14ac:dyDescent="0.2">
      <c r="A28390" s="88">
        <v>36381</v>
      </c>
      <c r="B28390" s="89">
        <v>10707.71</v>
      </c>
      <c r="C28390" s="89">
        <f>LN(Table3[[#This Row],[Value]]/B28389)</f>
        <v>-5.9098814842298221E-4</v>
      </c>
      <c r="D28390" s="89"/>
      <c r="E28390" s="89"/>
      <c r="F28390" s="89">
        <f>Table3[[#This Row],[Yield]]/100*(1+F28389)</f>
        <v>0</v>
      </c>
    </row>
    <row r="28391" spans="1:6" x14ac:dyDescent="0.2">
      <c r="A28391" s="88">
        <v>36382</v>
      </c>
      <c r="B28391" s="89">
        <v>10655.15</v>
      </c>
      <c r="C28391" s="89">
        <f>LN(Table3[[#This Row],[Value]]/B28390)</f>
        <v>-4.9206993870796155E-3</v>
      </c>
      <c r="D28391" s="89"/>
      <c r="E28391" s="89"/>
      <c r="F28391" s="89">
        <f>Table3[[#This Row],[Yield]]/100*(1+F28390)</f>
        <v>0</v>
      </c>
    </row>
    <row r="28392" spans="1:6" x14ac:dyDescent="0.2">
      <c r="A28392" s="88">
        <v>36383</v>
      </c>
      <c r="B28392" s="89">
        <v>10787.81</v>
      </c>
      <c r="C28392" s="89">
        <f>LN(Table3[[#This Row],[Value]]/B28391)</f>
        <v>1.237344961153799E-2</v>
      </c>
      <c r="D28392" s="89"/>
      <c r="E28392" s="89"/>
      <c r="F28392" s="89">
        <f>Table3[[#This Row],[Yield]]/100*(1+F28391)</f>
        <v>0</v>
      </c>
    </row>
    <row r="28393" spans="1:6" x14ac:dyDescent="0.2">
      <c r="A28393" s="88">
        <v>36384</v>
      </c>
      <c r="B28393" s="89">
        <v>10789.39</v>
      </c>
      <c r="C28393" s="89">
        <f>LN(Table3[[#This Row],[Value]]/B28392)</f>
        <v>1.464508836015763E-4</v>
      </c>
      <c r="D28393" s="89"/>
      <c r="E28393" s="89"/>
      <c r="F28393" s="89">
        <f>Table3[[#This Row],[Yield]]/100*(1+F28392)</f>
        <v>0</v>
      </c>
    </row>
    <row r="28394" spans="1:6" x14ac:dyDescent="0.2">
      <c r="A28394" s="88">
        <v>36385</v>
      </c>
      <c r="B28394" s="89">
        <v>10973.66</v>
      </c>
      <c r="C28394" s="89">
        <f>LN(Table3[[#This Row],[Value]]/B28393)</f>
        <v>1.6934611990642005E-2</v>
      </c>
      <c r="D28394" s="89"/>
      <c r="E28394" s="89"/>
      <c r="F28394" s="89">
        <f>Table3[[#This Row],[Yield]]/100*(1+F28393)</f>
        <v>0</v>
      </c>
    </row>
    <row r="28395" spans="1:6" x14ac:dyDescent="0.2">
      <c r="A28395" s="88">
        <v>36388</v>
      </c>
      <c r="B28395" s="89">
        <v>11046.8</v>
      </c>
      <c r="C28395" s="89">
        <f>LN(Table3[[#This Row],[Value]]/B28394)</f>
        <v>6.6429374285302822E-3</v>
      </c>
      <c r="D28395" s="89"/>
      <c r="E28395" s="89"/>
      <c r="F28395" s="89">
        <f>Table3[[#This Row],[Yield]]/100*(1+F28394)</f>
        <v>0</v>
      </c>
    </row>
    <row r="28396" spans="1:6" x14ac:dyDescent="0.2">
      <c r="A28396" s="88">
        <v>36389</v>
      </c>
      <c r="B28396" s="89">
        <v>11117.08</v>
      </c>
      <c r="C28396" s="89">
        <f>LN(Table3[[#This Row],[Value]]/B28395)</f>
        <v>6.3418711481068009E-3</v>
      </c>
      <c r="D28396" s="89"/>
      <c r="E28396" s="89"/>
      <c r="F28396" s="89">
        <f>Table3[[#This Row],[Yield]]/100*(1+F28395)</f>
        <v>0</v>
      </c>
    </row>
    <row r="28397" spans="1:6" x14ac:dyDescent="0.2">
      <c r="A28397" s="88">
        <v>36390</v>
      </c>
      <c r="B28397" s="89">
        <v>10991.39</v>
      </c>
      <c r="C28397" s="89">
        <f>LN(Table3[[#This Row],[Value]]/B28396)</f>
        <v>-1.1370425376898426E-2</v>
      </c>
      <c r="D28397" s="89"/>
      <c r="E28397" s="89"/>
      <c r="F28397" s="89">
        <f>Table3[[#This Row],[Yield]]/100*(1+F28396)</f>
        <v>0</v>
      </c>
    </row>
    <row r="28398" spans="1:6" x14ac:dyDescent="0.2">
      <c r="A28398" s="88">
        <v>36391</v>
      </c>
      <c r="B28398" s="89">
        <v>10963.84</v>
      </c>
      <c r="C28398" s="89">
        <f>LN(Table3[[#This Row],[Value]]/B28397)</f>
        <v>-2.5096539148065826E-3</v>
      </c>
      <c r="D28398" s="89"/>
      <c r="E28398" s="89"/>
      <c r="F28398" s="89">
        <f>Table3[[#This Row],[Yield]]/100*(1+F28397)</f>
        <v>0</v>
      </c>
    </row>
    <row r="28399" spans="1:6" x14ac:dyDescent="0.2">
      <c r="A28399" s="88">
        <v>36392</v>
      </c>
      <c r="B28399" s="89">
        <v>11100.62</v>
      </c>
      <c r="C28399" s="89">
        <f>LN(Table3[[#This Row],[Value]]/B28398)</f>
        <v>1.2398377494362119E-2</v>
      </c>
      <c r="D28399" s="89"/>
      <c r="E28399" s="89"/>
      <c r="F28399" s="89">
        <f>Table3[[#This Row],[Yield]]/100*(1+F28398)</f>
        <v>0</v>
      </c>
    </row>
    <row r="28400" spans="1:6" x14ac:dyDescent="0.2">
      <c r="A28400" s="88">
        <v>36395</v>
      </c>
      <c r="B28400" s="89">
        <v>11299.76</v>
      </c>
      <c r="C28400" s="89">
        <f>LN(Table3[[#This Row],[Value]]/B28399)</f>
        <v>1.7780523940428148E-2</v>
      </c>
      <c r="D28400" s="89"/>
      <c r="E28400" s="89"/>
      <c r="F28400" s="89">
        <f>Table3[[#This Row],[Yield]]/100*(1+F28399)</f>
        <v>0</v>
      </c>
    </row>
    <row r="28401" spans="1:6" x14ac:dyDescent="0.2">
      <c r="A28401" s="88">
        <v>36396</v>
      </c>
      <c r="B28401" s="89">
        <v>11283.3</v>
      </c>
      <c r="C28401" s="89">
        <f>LN(Table3[[#This Row],[Value]]/B28400)</f>
        <v>-1.45773007863071E-3</v>
      </c>
      <c r="D28401" s="89"/>
      <c r="E28401" s="89"/>
      <c r="F28401" s="89">
        <f>Table3[[#This Row],[Yield]]/100*(1+F28400)</f>
        <v>0</v>
      </c>
    </row>
    <row r="28402" spans="1:6" x14ac:dyDescent="0.2">
      <c r="A28402" s="88">
        <v>36397</v>
      </c>
      <c r="B28402" s="89">
        <v>11326.04</v>
      </c>
      <c r="C28402" s="89">
        <f>LN(Table3[[#This Row],[Value]]/B28401)</f>
        <v>3.7807429062955374E-3</v>
      </c>
      <c r="D28402" s="89"/>
      <c r="E28402" s="89"/>
      <c r="F28402" s="89">
        <f>Table3[[#This Row],[Yield]]/100*(1+F28401)</f>
        <v>0</v>
      </c>
    </row>
    <row r="28403" spans="1:6" x14ac:dyDescent="0.2">
      <c r="A28403" s="88">
        <v>36398</v>
      </c>
      <c r="B28403" s="89">
        <v>11198.45</v>
      </c>
      <c r="C28403" s="89">
        <f>LN(Table3[[#This Row],[Value]]/B28402)</f>
        <v>-1.1329123515626299E-2</v>
      </c>
      <c r="D28403" s="89"/>
      <c r="E28403" s="89"/>
      <c r="F28403" s="89">
        <f>Table3[[#This Row],[Yield]]/100*(1+F28402)</f>
        <v>0</v>
      </c>
    </row>
    <row r="28404" spans="1:6" x14ac:dyDescent="0.2">
      <c r="A28404" s="88">
        <v>36399</v>
      </c>
      <c r="B28404" s="89">
        <v>11090.17</v>
      </c>
      <c r="C28404" s="89">
        <f>LN(Table3[[#This Row],[Value]]/B28403)</f>
        <v>-9.7162454966070681E-3</v>
      </c>
      <c r="D28404" s="89"/>
      <c r="E28404" s="89"/>
      <c r="F28404" s="89">
        <f>Table3[[#This Row],[Yield]]/100*(1+F28403)</f>
        <v>0</v>
      </c>
    </row>
    <row r="28405" spans="1:6" x14ac:dyDescent="0.2">
      <c r="A28405" s="88">
        <v>36402</v>
      </c>
      <c r="B28405" s="89">
        <v>10914.13</v>
      </c>
      <c r="C28405" s="89">
        <f>LN(Table3[[#This Row],[Value]]/B28404)</f>
        <v>-1.6000850370444162E-2</v>
      </c>
      <c r="D28405" s="89"/>
      <c r="E28405" s="89"/>
      <c r="F28405" s="89">
        <f>Table3[[#This Row],[Yield]]/100*(1+F28404)</f>
        <v>0</v>
      </c>
    </row>
    <row r="28406" spans="1:6" x14ac:dyDescent="0.2">
      <c r="A28406" s="88">
        <v>36403</v>
      </c>
      <c r="B28406" s="89">
        <v>10829.28</v>
      </c>
      <c r="C28406" s="89">
        <f>LN(Table3[[#This Row],[Value]]/B28405)</f>
        <v>-7.8047031912660226E-3</v>
      </c>
      <c r="D28406" s="89"/>
      <c r="E28406" s="89"/>
      <c r="F28406" s="89">
        <f>Table3[[#This Row],[Yield]]/100*(1+F28405)</f>
        <v>0</v>
      </c>
    </row>
    <row r="28407" spans="1:6" x14ac:dyDescent="0.2">
      <c r="A28407" s="88">
        <v>36404</v>
      </c>
      <c r="B28407" s="89">
        <v>10937.88</v>
      </c>
      <c r="C28407" s="89">
        <f>LN(Table3[[#This Row],[Value]]/B28406)</f>
        <v>9.9784171289426984E-3</v>
      </c>
      <c r="D28407" s="89"/>
      <c r="E28407" s="89"/>
      <c r="F28407" s="89">
        <f>Table3[[#This Row],[Yield]]/100*(1+F28406)</f>
        <v>0</v>
      </c>
    </row>
    <row r="28408" spans="1:6" x14ac:dyDescent="0.2">
      <c r="A28408" s="88">
        <v>36405</v>
      </c>
      <c r="B28408" s="89">
        <v>10843.21</v>
      </c>
      <c r="C28408" s="89">
        <f>LN(Table3[[#This Row],[Value]]/B28407)</f>
        <v>-8.6929163010924047E-3</v>
      </c>
      <c r="D28408" s="89"/>
      <c r="E28408" s="89"/>
      <c r="F28408" s="89">
        <f>Table3[[#This Row],[Yield]]/100*(1+F28407)</f>
        <v>0</v>
      </c>
    </row>
    <row r="28409" spans="1:6" x14ac:dyDescent="0.2">
      <c r="A28409" s="88">
        <v>36406</v>
      </c>
      <c r="B28409" s="89">
        <v>11078.46</v>
      </c>
      <c r="C28409" s="89">
        <f>LN(Table3[[#This Row],[Value]]/B28408)</f>
        <v>2.1463604853308633E-2</v>
      </c>
      <c r="D28409" s="89"/>
      <c r="E28409" s="89"/>
      <c r="F28409" s="89">
        <f>Table3[[#This Row],[Yield]]/100*(1+F28408)</f>
        <v>0</v>
      </c>
    </row>
    <row r="28410" spans="1:6" x14ac:dyDescent="0.2">
      <c r="A28410" s="88">
        <v>36409</v>
      </c>
      <c r="B28410" s="89">
        <v>11078.46</v>
      </c>
      <c r="C28410" s="89">
        <f>LN(Table3[[#This Row],[Value]]/B28409)</f>
        <v>0</v>
      </c>
      <c r="D28410" s="89"/>
      <c r="E28410" s="89"/>
      <c r="F28410" s="89">
        <f>Table3[[#This Row],[Yield]]/100*(1+F28409)</f>
        <v>0</v>
      </c>
    </row>
    <row r="28411" spans="1:6" x14ac:dyDescent="0.2">
      <c r="A28411" s="88">
        <v>36410</v>
      </c>
      <c r="B28411" s="89">
        <v>11034.13</v>
      </c>
      <c r="C28411" s="89">
        <f>LN(Table3[[#This Row],[Value]]/B28410)</f>
        <v>-4.0094859432861151E-3</v>
      </c>
      <c r="D28411" s="89"/>
      <c r="E28411" s="89"/>
      <c r="F28411" s="89">
        <f>Table3[[#This Row],[Yield]]/100*(1+F28410)</f>
        <v>0</v>
      </c>
    </row>
    <row r="28412" spans="1:6" x14ac:dyDescent="0.2">
      <c r="A28412" s="88">
        <v>36411</v>
      </c>
      <c r="B28412" s="89">
        <v>11036.35</v>
      </c>
      <c r="C28412" s="89">
        <f>LN(Table3[[#This Row],[Value]]/B28411)</f>
        <v>2.0117369513382135E-4</v>
      </c>
      <c r="D28412" s="89"/>
      <c r="E28412" s="89"/>
      <c r="F28412" s="89">
        <f>Table3[[#This Row],[Yield]]/100*(1+F28411)</f>
        <v>0</v>
      </c>
    </row>
    <row r="28413" spans="1:6" x14ac:dyDescent="0.2">
      <c r="A28413" s="88">
        <v>36412</v>
      </c>
      <c r="B28413" s="89">
        <v>11079.4</v>
      </c>
      <c r="C28413" s="89">
        <f>LN(Table3[[#This Row],[Value]]/B28412)</f>
        <v>3.8931579869162735E-3</v>
      </c>
      <c r="D28413" s="89"/>
      <c r="E28413" s="89"/>
      <c r="F28413" s="89">
        <f>Table3[[#This Row],[Yield]]/100*(1+F28412)</f>
        <v>0</v>
      </c>
    </row>
    <row r="28414" spans="1:6" x14ac:dyDescent="0.2">
      <c r="A28414" s="88">
        <v>36413</v>
      </c>
      <c r="B28414" s="89">
        <v>11028.43</v>
      </c>
      <c r="C28414" s="89">
        <f>LN(Table3[[#This Row],[Value]]/B28413)</f>
        <v>-4.6110441693426292E-3</v>
      </c>
      <c r="D28414" s="89"/>
      <c r="E28414" s="89"/>
      <c r="F28414" s="89">
        <f>Table3[[#This Row],[Yield]]/100*(1+F28413)</f>
        <v>0</v>
      </c>
    </row>
    <row r="28415" spans="1:6" x14ac:dyDescent="0.2">
      <c r="A28415" s="88">
        <v>36416</v>
      </c>
      <c r="B28415" s="89">
        <v>11030.33</v>
      </c>
      <c r="C28415" s="89">
        <f>LN(Table3[[#This Row],[Value]]/B28414)</f>
        <v>1.722671632221536E-4</v>
      </c>
      <c r="D28415" s="89"/>
      <c r="E28415" s="89"/>
      <c r="F28415" s="89">
        <f>Table3[[#This Row],[Yield]]/100*(1+F28414)</f>
        <v>0</v>
      </c>
    </row>
    <row r="28416" spans="1:6" x14ac:dyDescent="0.2">
      <c r="A28416" s="88">
        <v>36417</v>
      </c>
      <c r="B28416" s="89">
        <v>10910.34</v>
      </c>
      <c r="C28416" s="89">
        <f>LN(Table3[[#This Row],[Value]]/B28415)</f>
        <v>-1.0937787793165551E-2</v>
      </c>
      <c r="D28416" s="89"/>
      <c r="E28416" s="89"/>
      <c r="F28416" s="89">
        <f>Table3[[#This Row],[Yield]]/100*(1+F28415)</f>
        <v>0</v>
      </c>
    </row>
    <row r="28417" spans="1:6" x14ac:dyDescent="0.2">
      <c r="A28417" s="88">
        <v>36418</v>
      </c>
      <c r="B28417" s="89">
        <v>10801.42</v>
      </c>
      <c r="C28417" s="89">
        <f>LN(Table3[[#This Row],[Value]]/B28416)</f>
        <v>-1.0033356460327745E-2</v>
      </c>
      <c r="D28417" s="89"/>
      <c r="E28417" s="89"/>
      <c r="F28417" s="89">
        <f>Table3[[#This Row],[Yield]]/100*(1+F28416)</f>
        <v>0</v>
      </c>
    </row>
    <row r="28418" spans="1:6" x14ac:dyDescent="0.2">
      <c r="A28418" s="88">
        <v>36419</v>
      </c>
      <c r="B28418" s="89">
        <v>10737.47</v>
      </c>
      <c r="C28418" s="89">
        <f>LN(Table3[[#This Row],[Value]]/B28417)</f>
        <v>-5.9381136087018685E-3</v>
      </c>
      <c r="D28418" s="89"/>
      <c r="E28418" s="89"/>
      <c r="F28418" s="89">
        <f>Table3[[#This Row],[Yield]]/100*(1+F28417)</f>
        <v>0</v>
      </c>
    </row>
    <row r="28419" spans="1:6" x14ac:dyDescent="0.2">
      <c r="A28419" s="88">
        <v>36420</v>
      </c>
      <c r="B28419" s="89">
        <v>10803.64</v>
      </c>
      <c r="C28419" s="89">
        <f>LN(Table3[[#This Row],[Value]]/B28418)</f>
        <v>6.1436210229660832E-3</v>
      </c>
      <c r="D28419" s="89"/>
      <c r="E28419" s="89"/>
      <c r="F28419" s="89">
        <f>Table3[[#This Row],[Yield]]/100*(1+F28418)</f>
        <v>0</v>
      </c>
    </row>
    <row r="28420" spans="1:6" x14ac:dyDescent="0.2">
      <c r="A28420" s="88">
        <v>36423</v>
      </c>
      <c r="B28420" s="89">
        <v>10823.9</v>
      </c>
      <c r="C28420" s="89">
        <f>LN(Table3[[#This Row],[Value]]/B28419)</f>
        <v>1.8735377140712507E-3</v>
      </c>
      <c r="D28420" s="89"/>
      <c r="E28420" s="89"/>
      <c r="F28420" s="89">
        <f>Table3[[#This Row],[Yield]]/100*(1+F28419)</f>
        <v>0</v>
      </c>
    </row>
    <row r="28421" spans="1:6" x14ac:dyDescent="0.2">
      <c r="A28421" s="88">
        <v>36424</v>
      </c>
      <c r="B28421" s="89">
        <v>10598.48</v>
      </c>
      <c r="C28421" s="89">
        <f>LN(Table3[[#This Row],[Value]]/B28420)</f>
        <v>-2.104605748767412E-2</v>
      </c>
      <c r="D28421" s="89"/>
      <c r="E28421" s="89"/>
      <c r="F28421" s="89">
        <f>Table3[[#This Row],[Yield]]/100*(1+F28420)</f>
        <v>0</v>
      </c>
    </row>
    <row r="28422" spans="1:6" x14ac:dyDescent="0.2">
      <c r="A28422" s="88">
        <v>36425</v>
      </c>
      <c r="B28422" s="89">
        <v>10524.07</v>
      </c>
      <c r="C28422" s="89">
        <f>LN(Table3[[#This Row],[Value]]/B28421)</f>
        <v>-7.045579990137169E-3</v>
      </c>
      <c r="D28422" s="89"/>
      <c r="E28422" s="89"/>
      <c r="F28422" s="89">
        <f>Table3[[#This Row],[Yield]]/100*(1+F28421)</f>
        <v>0</v>
      </c>
    </row>
    <row r="28423" spans="1:6" x14ac:dyDescent="0.2">
      <c r="A28423" s="88">
        <v>36426</v>
      </c>
      <c r="B28423" s="89">
        <v>10318.6</v>
      </c>
      <c r="C28423" s="89">
        <f>LN(Table3[[#This Row],[Value]]/B28422)</f>
        <v>-1.9716922683062101E-2</v>
      </c>
      <c r="D28423" s="89"/>
      <c r="E28423" s="89"/>
      <c r="F28423" s="89">
        <f>Table3[[#This Row],[Yield]]/100*(1+F28422)</f>
        <v>0</v>
      </c>
    </row>
    <row r="28424" spans="1:6" x14ac:dyDescent="0.2">
      <c r="A28424" s="88">
        <v>36427</v>
      </c>
      <c r="B28424" s="89">
        <v>10279.34</v>
      </c>
      <c r="C28424" s="89">
        <f>LN(Table3[[#This Row],[Value]]/B28423)</f>
        <v>-3.8120363048545543E-3</v>
      </c>
      <c r="D28424" s="89"/>
      <c r="E28424" s="89"/>
      <c r="F28424" s="89">
        <f>Table3[[#This Row],[Yield]]/100*(1+F28423)</f>
        <v>0</v>
      </c>
    </row>
    <row r="28425" spans="1:6" x14ac:dyDescent="0.2">
      <c r="A28425" s="88">
        <v>36430</v>
      </c>
      <c r="B28425" s="89">
        <v>10303.4</v>
      </c>
      <c r="C28425" s="89">
        <f>LN(Table3[[#This Row],[Value]]/B28424)</f>
        <v>2.33788222158117E-3</v>
      </c>
      <c r="D28425" s="89"/>
      <c r="E28425" s="89"/>
      <c r="F28425" s="89">
        <f>Table3[[#This Row],[Yield]]/100*(1+F28424)</f>
        <v>0</v>
      </c>
    </row>
    <row r="28426" spans="1:6" x14ac:dyDescent="0.2">
      <c r="A28426" s="88">
        <v>36431</v>
      </c>
      <c r="B28426" s="89">
        <v>10275.540000000001</v>
      </c>
      <c r="C28426" s="89">
        <f>LN(Table3[[#This Row],[Value]]/B28425)</f>
        <v>-2.707624107040001E-3</v>
      </c>
      <c r="D28426" s="89"/>
      <c r="E28426" s="89"/>
      <c r="F28426" s="89">
        <f>Table3[[#This Row],[Yield]]/100*(1+F28425)</f>
        <v>0</v>
      </c>
    </row>
    <row r="28427" spans="1:6" x14ac:dyDescent="0.2">
      <c r="A28427" s="88">
        <v>36432</v>
      </c>
      <c r="B28427" s="89">
        <v>10213.48</v>
      </c>
      <c r="C28427" s="89">
        <f>LN(Table3[[#This Row],[Value]]/B28426)</f>
        <v>-6.0578973313832633E-3</v>
      </c>
      <c r="D28427" s="89"/>
      <c r="E28427" s="89"/>
      <c r="F28427" s="89">
        <f>Table3[[#This Row],[Yield]]/100*(1+F28426)</f>
        <v>0</v>
      </c>
    </row>
    <row r="28428" spans="1:6" x14ac:dyDescent="0.2">
      <c r="A28428" s="88">
        <v>36433</v>
      </c>
      <c r="B28428" s="89">
        <v>10336.959999999999</v>
      </c>
      <c r="C28428" s="89">
        <f>LN(Table3[[#This Row],[Value]]/B28427)</f>
        <v>1.2017405569712356E-2</v>
      </c>
      <c r="D28428" s="89"/>
      <c r="E28428" s="89"/>
      <c r="F28428" s="89">
        <f>Table3[[#This Row],[Yield]]/100*(1+F28427)</f>
        <v>0</v>
      </c>
    </row>
    <row r="28429" spans="1:6" x14ac:dyDescent="0.2">
      <c r="A28429" s="88">
        <v>36434</v>
      </c>
      <c r="B28429" s="89">
        <v>10273</v>
      </c>
      <c r="C28429" s="89">
        <f>LN(Table3[[#This Row],[Value]]/B28428)</f>
        <v>-6.2067277500741785E-3</v>
      </c>
      <c r="D28429" s="89"/>
      <c r="E28429" s="89"/>
      <c r="F28429" s="89">
        <f>Table3[[#This Row],[Yield]]/100*(1+F28428)</f>
        <v>0</v>
      </c>
    </row>
    <row r="28430" spans="1:6" x14ac:dyDescent="0.2">
      <c r="A28430" s="88">
        <v>36437</v>
      </c>
      <c r="B28430" s="89">
        <v>10401.23</v>
      </c>
      <c r="C28430" s="89">
        <f>LN(Table3[[#This Row],[Value]]/B28429)</f>
        <v>1.2404974150715448E-2</v>
      </c>
      <c r="D28430" s="89"/>
      <c r="E28430" s="89"/>
      <c r="F28430" s="89">
        <f>Table3[[#This Row],[Yield]]/100*(1+F28429)</f>
        <v>0</v>
      </c>
    </row>
    <row r="28431" spans="1:6" x14ac:dyDescent="0.2">
      <c r="A28431" s="88">
        <v>36438</v>
      </c>
      <c r="B28431" s="89">
        <v>10400.6</v>
      </c>
      <c r="C28431" s="89">
        <f>LN(Table3[[#This Row],[Value]]/B28430)</f>
        <v>-6.0571593959902136E-5</v>
      </c>
      <c r="D28431" s="89"/>
      <c r="E28431" s="89"/>
      <c r="F28431" s="89">
        <f>Table3[[#This Row],[Yield]]/100*(1+F28430)</f>
        <v>0</v>
      </c>
    </row>
    <row r="28432" spans="1:6" x14ac:dyDescent="0.2">
      <c r="A28432" s="88">
        <v>36439</v>
      </c>
      <c r="B28432" s="89">
        <v>10588.35</v>
      </c>
      <c r="C28432" s="89">
        <f>LN(Table3[[#This Row],[Value]]/B28431)</f>
        <v>1.7890843317765373E-2</v>
      </c>
      <c r="D28432" s="89"/>
      <c r="E28432" s="89"/>
      <c r="F28432" s="89">
        <f>Table3[[#This Row],[Yield]]/100*(1+F28431)</f>
        <v>0</v>
      </c>
    </row>
    <row r="28433" spans="1:6" x14ac:dyDescent="0.2">
      <c r="A28433" s="88">
        <v>36440</v>
      </c>
      <c r="B28433" s="89">
        <v>10537.06</v>
      </c>
      <c r="C28433" s="89">
        <f>LN(Table3[[#This Row],[Value]]/B28432)</f>
        <v>-4.8557732871026705E-3</v>
      </c>
      <c r="D28433" s="89"/>
      <c r="E28433" s="89"/>
      <c r="F28433" s="89">
        <f>Table3[[#This Row],[Yield]]/100*(1+F28432)</f>
        <v>0</v>
      </c>
    </row>
    <row r="28434" spans="1:6" x14ac:dyDescent="0.2">
      <c r="A28434" s="88">
        <v>36441</v>
      </c>
      <c r="B28434" s="89">
        <v>10649.77</v>
      </c>
      <c r="C28434" s="89">
        <f>LN(Table3[[#This Row],[Value]]/B28433)</f>
        <v>1.0639728856555697E-2</v>
      </c>
      <c r="D28434" s="89"/>
      <c r="E28434" s="89"/>
      <c r="F28434" s="89">
        <f>Table3[[#This Row],[Yield]]/100*(1+F28433)</f>
        <v>0</v>
      </c>
    </row>
    <row r="28435" spans="1:6" x14ac:dyDescent="0.2">
      <c r="A28435" s="88">
        <v>36444</v>
      </c>
      <c r="B28435" s="89">
        <v>10648.18</v>
      </c>
      <c r="C28435" s="89">
        <f>LN(Table3[[#This Row],[Value]]/B28434)</f>
        <v>-1.4931014515052568E-4</v>
      </c>
      <c r="D28435" s="89"/>
      <c r="E28435" s="89"/>
      <c r="F28435" s="89">
        <f>Table3[[#This Row],[Yield]]/100*(1+F28434)</f>
        <v>0</v>
      </c>
    </row>
    <row r="28436" spans="1:6" x14ac:dyDescent="0.2">
      <c r="A28436" s="88">
        <v>36445</v>
      </c>
      <c r="B28436" s="89">
        <v>10417.06</v>
      </c>
      <c r="C28436" s="89">
        <f>LN(Table3[[#This Row],[Value]]/B28435)</f>
        <v>-2.1944138731540053E-2</v>
      </c>
      <c r="D28436" s="89"/>
      <c r="E28436" s="89"/>
      <c r="F28436" s="89">
        <f>Table3[[#This Row],[Yield]]/100*(1+F28435)</f>
        <v>0</v>
      </c>
    </row>
    <row r="28437" spans="1:6" x14ac:dyDescent="0.2">
      <c r="A28437" s="88">
        <v>36446</v>
      </c>
      <c r="B28437" s="89">
        <v>10232.16</v>
      </c>
      <c r="C28437" s="89">
        <f>LN(Table3[[#This Row],[Value]]/B28436)</f>
        <v>-1.79091454305529E-2</v>
      </c>
      <c r="D28437" s="89"/>
      <c r="E28437" s="89"/>
      <c r="F28437" s="89">
        <f>Table3[[#This Row],[Yield]]/100*(1+F28436)</f>
        <v>0</v>
      </c>
    </row>
    <row r="28438" spans="1:6" x14ac:dyDescent="0.2">
      <c r="A28438" s="88">
        <v>36447</v>
      </c>
      <c r="B28438" s="89">
        <v>10286.620000000001</v>
      </c>
      <c r="C28438" s="89">
        <f>LN(Table3[[#This Row],[Value]]/B28437)</f>
        <v>5.3083202687777492E-3</v>
      </c>
      <c r="D28438" s="89"/>
      <c r="E28438" s="89"/>
      <c r="F28438" s="89">
        <f>Table3[[#This Row],[Yield]]/100*(1+F28437)</f>
        <v>0</v>
      </c>
    </row>
    <row r="28439" spans="1:6" x14ac:dyDescent="0.2">
      <c r="A28439" s="88">
        <v>36448</v>
      </c>
      <c r="B28439" s="89">
        <v>10019.719999999999</v>
      </c>
      <c r="C28439" s="89">
        <f>LN(Table3[[#This Row],[Value]]/B28438)</f>
        <v>-2.6288870485136465E-2</v>
      </c>
      <c r="D28439" s="89"/>
      <c r="E28439" s="89"/>
      <c r="F28439" s="89">
        <f>Table3[[#This Row],[Yield]]/100*(1+F28438)</f>
        <v>0</v>
      </c>
    </row>
    <row r="28440" spans="1:6" x14ac:dyDescent="0.2">
      <c r="A28440" s="88">
        <v>36451</v>
      </c>
      <c r="B28440" s="89">
        <v>10116.280000000001</v>
      </c>
      <c r="C28440" s="89">
        <f>LN(Table3[[#This Row],[Value]]/B28439)</f>
        <v>9.5908561946421618E-3</v>
      </c>
      <c r="D28440" s="89"/>
      <c r="E28440" s="89"/>
      <c r="F28440" s="89">
        <f>Table3[[#This Row],[Yield]]/100*(1+F28439)</f>
        <v>0</v>
      </c>
    </row>
    <row r="28441" spans="1:6" x14ac:dyDescent="0.2">
      <c r="A28441" s="88">
        <v>36452</v>
      </c>
      <c r="B28441" s="89">
        <v>10204.93</v>
      </c>
      <c r="C28441" s="89">
        <f>LN(Table3[[#This Row],[Value]]/B28440)</f>
        <v>8.7249295064863956E-3</v>
      </c>
      <c r="D28441" s="89"/>
      <c r="E28441" s="89"/>
      <c r="F28441" s="89">
        <f>Table3[[#This Row],[Yield]]/100*(1+F28440)</f>
        <v>0</v>
      </c>
    </row>
    <row r="28442" spans="1:6" x14ac:dyDescent="0.2">
      <c r="A28442" s="88">
        <v>36453</v>
      </c>
      <c r="B28442" s="89">
        <v>10392.36</v>
      </c>
      <c r="C28442" s="89">
        <f>LN(Table3[[#This Row],[Value]]/B28441)</f>
        <v>1.8199983944982803E-2</v>
      </c>
      <c r="D28442" s="89"/>
      <c r="E28442" s="89"/>
      <c r="F28442" s="89">
        <f>Table3[[#This Row],[Yield]]/100*(1+F28441)</f>
        <v>0</v>
      </c>
    </row>
    <row r="28443" spans="1:6" x14ac:dyDescent="0.2">
      <c r="A28443" s="88">
        <v>36454</v>
      </c>
      <c r="B28443" s="89">
        <v>10297.700000000001</v>
      </c>
      <c r="C28443" s="89">
        <f>LN(Table3[[#This Row],[Value]]/B28442)</f>
        <v>-9.1503514712672086E-3</v>
      </c>
      <c r="D28443" s="89"/>
      <c r="E28443" s="89"/>
      <c r="F28443" s="89">
        <f>Table3[[#This Row],[Yield]]/100*(1+F28442)</f>
        <v>0</v>
      </c>
    </row>
    <row r="28444" spans="1:6" x14ac:dyDescent="0.2">
      <c r="A28444" s="88">
        <v>36455</v>
      </c>
      <c r="B28444" s="89">
        <v>10470.25</v>
      </c>
      <c r="C28444" s="89">
        <f>LN(Table3[[#This Row],[Value]]/B28443)</f>
        <v>1.6617333013974927E-2</v>
      </c>
      <c r="D28444" s="89"/>
      <c r="E28444" s="89"/>
      <c r="F28444" s="89">
        <f>Table3[[#This Row],[Yield]]/100*(1+F28443)</f>
        <v>0</v>
      </c>
    </row>
    <row r="28445" spans="1:6" x14ac:dyDescent="0.2">
      <c r="A28445" s="88">
        <v>36458</v>
      </c>
      <c r="B28445" s="89">
        <v>10349.94</v>
      </c>
      <c r="C28445" s="89">
        <f>LN(Table3[[#This Row],[Value]]/B28444)</f>
        <v>-1.1557179750191816E-2</v>
      </c>
      <c r="D28445" s="89"/>
      <c r="E28445" s="89"/>
      <c r="F28445" s="89">
        <f>Table3[[#This Row],[Yield]]/100*(1+F28444)</f>
        <v>0</v>
      </c>
    </row>
    <row r="28446" spans="1:6" x14ac:dyDescent="0.2">
      <c r="A28446" s="88">
        <v>36459</v>
      </c>
      <c r="B28446" s="89">
        <v>10302.129999999999</v>
      </c>
      <c r="C28446" s="89">
        <f>LN(Table3[[#This Row],[Value]]/B28445)</f>
        <v>-4.6300526204002337E-3</v>
      </c>
      <c r="D28446" s="89"/>
      <c r="E28446" s="89"/>
      <c r="F28446" s="89">
        <f>Table3[[#This Row],[Yield]]/100*(1+F28445)</f>
        <v>0</v>
      </c>
    </row>
    <row r="28447" spans="1:6" x14ac:dyDescent="0.2">
      <c r="A28447" s="88">
        <v>36460</v>
      </c>
      <c r="B28447" s="89">
        <v>10394.9</v>
      </c>
      <c r="C28447" s="89">
        <f>LN(Table3[[#This Row],[Value]]/B28446)</f>
        <v>8.9646312813583557E-3</v>
      </c>
      <c r="D28447" s="89"/>
      <c r="E28447" s="89"/>
      <c r="F28447" s="89">
        <f>Table3[[#This Row],[Yield]]/100*(1+F28446)</f>
        <v>0</v>
      </c>
    </row>
    <row r="28448" spans="1:6" x14ac:dyDescent="0.2">
      <c r="A28448" s="88">
        <v>36461</v>
      </c>
      <c r="B28448" s="89">
        <v>10622.54</v>
      </c>
      <c r="C28448" s="89">
        <f>LN(Table3[[#This Row],[Value]]/B28447)</f>
        <v>2.1662857337560258E-2</v>
      </c>
      <c r="D28448" s="89"/>
      <c r="E28448" s="89"/>
      <c r="F28448" s="89">
        <f>Table3[[#This Row],[Yield]]/100*(1+F28447)</f>
        <v>0</v>
      </c>
    </row>
    <row r="28449" spans="1:6" x14ac:dyDescent="0.2">
      <c r="A28449" s="88">
        <v>36462</v>
      </c>
      <c r="B28449" s="89">
        <v>10729.87</v>
      </c>
      <c r="C28449" s="89">
        <f>LN(Table3[[#This Row],[Value]]/B28448)</f>
        <v>1.0053282413729651E-2</v>
      </c>
      <c r="D28449" s="89"/>
      <c r="E28449" s="89"/>
      <c r="F28449" s="89">
        <f>Table3[[#This Row],[Yield]]/100*(1+F28448)</f>
        <v>0</v>
      </c>
    </row>
    <row r="28450" spans="1:6" x14ac:dyDescent="0.2">
      <c r="A28450" s="88">
        <v>36465</v>
      </c>
      <c r="B28450" s="89">
        <v>10648.52</v>
      </c>
      <c r="C28450" s="89">
        <f>LN(Table3[[#This Row],[Value]]/B28449)</f>
        <v>-7.6105256429166591E-3</v>
      </c>
      <c r="D28450" s="89"/>
      <c r="E28450" s="89"/>
      <c r="F28450" s="89">
        <f>Table3[[#This Row],[Yield]]/100*(1+F28449)</f>
        <v>0</v>
      </c>
    </row>
    <row r="28451" spans="1:6" x14ac:dyDescent="0.2">
      <c r="A28451" s="88">
        <v>36466</v>
      </c>
      <c r="B28451" s="89">
        <v>10581.84</v>
      </c>
      <c r="C28451" s="89">
        <f>LN(Table3[[#This Row],[Value]]/B28450)</f>
        <v>-6.2815910099453739E-3</v>
      </c>
      <c r="D28451" s="89"/>
      <c r="E28451" s="89"/>
      <c r="F28451" s="89">
        <f>Table3[[#This Row],[Yield]]/100*(1+F28450)</f>
        <v>0</v>
      </c>
    </row>
    <row r="28452" spans="1:6" x14ac:dyDescent="0.2">
      <c r="A28452" s="88">
        <v>36467</v>
      </c>
      <c r="B28452" s="89">
        <v>10609.07</v>
      </c>
      <c r="C28452" s="89">
        <f>LN(Table3[[#This Row],[Value]]/B28451)</f>
        <v>2.5699712742190722E-3</v>
      </c>
      <c r="D28452" s="89"/>
      <c r="E28452" s="89"/>
      <c r="F28452" s="89">
        <f>Table3[[#This Row],[Yield]]/100*(1+F28451)</f>
        <v>0</v>
      </c>
    </row>
    <row r="28453" spans="1:6" x14ac:dyDescent="0.2">
      <c r="A28453" s="88">
        <v>36468</v>
      </c>
      <c r="B28453" s="89">
        <v>10639.65</v>
      </c>
      <c r="C28453" s="89">
        <f>LN(Table3[[#This Row],[Value]]/B28452)</f>
        <v>2.8782930088818645E-3</v>
      </c>
      <c r="D28453" s="89"/>
      <c r="E28453" s="89"/>
      <c r="F28453" s="89">
        <f>Table3[[#This Row],[Yield]]/100*(1+F28452)</f>
        <v>0</v>
      </c>
    </row>
    <row r="28454" spans="1:6" x14ac:dyDescent="0.2">
      <c r="A28454" s="88">
        <v>36469</v>
      </c>
      <c r="B28454" s="89">
        <v>10704.49</v>
      </c>
      <c r="C28454" s="89">
        <f>LN(Table3[[#This Row],[Value]]/B28453)</f>
        <v>6.0756909820341067E-3</v>
      </c>
      <c r="D28454" s="89"/>
      <c r="E28454" s="89"/>
      <c r="F28454" s="89">
        <f>Table3[[#This Row],[Yield]]/100*(1+F28453)</f>
        <v>0</v>
      </c>
    </row>
    <row r="28455" spans="1:6" x14ac:dyDescent="0.2">
      <c r="A28455" s="88">
        <v>36472</v>
      </c>
      <c r="B28455" s="89">
        <v>10718.86</v>
      </c>
      <c r="C28455" s="89">
        <f>LN(Table3[[#This Row],[Value]]/B28454)</f>
        <v>1.3415270865793916E-3</v>
      </c>
      <c r="D28455" s="89"/>
      <c r="E28455" s="89"/>
      <c r="F28455" s="89">
        <f>Table3[[#This Row],[Yield]]/100*(1+F28454)</f>
        <v>0</v>
      </c>
    </row>
    <row r="28456" spans="1:6" x14ac:dyDescent="0.2">
      <c r="A28456" s="88">
        <v>36473</v>
      </c>
      <c r="B28456" s="89">
        <v>10617.32</v>
      </c>
      <c r="C28456" s="89">
        <f>LN(Table3[[#This Row],[Value]]/B28455)</f>
        <v>-9.5181767860383192E-3</v>
      </c>
      <c r="D28456" s="89"/>
      <c r="E28456" s="89"/>
      <c r="F28456" s="89">
        <f>Table3[[#This Row],[Yield]]/100*(1+F28455)</f>
        <v>0</v>
      </c>
    </row>
    <row r="28457" spans="1:6" x14ac:dyDescent="0.2">
      <c r="A28457" s="88">
        <v>36474</v>
      </c>
      <c r="B28457" s="89">
        <v>10597.75</v>
      </c>
      <c r="C28457" s="89">
        <f>LN(Table3[[#This Row],[Value]]/B28456)</f>
        <v>-1.8449154823329324E-3</v>
      </c>
      <c r="D28457" s="89"/>
      <c r="E28457" s="89"/>
      <c r="F28457" s="89">
        <f>Table3[[#This Row],[Yield]]/100*(1+F28456)</f>
        <v>0</v>
      </c>
    </row>
    <row r="28458" spans="1:6" x14ac:dyDescent="0.2">
      <c r="A28458" s="88">
        <v>36475</v>
      </c>
      <c r="B28458" s="89">
        <v>10595.3</v>
      </c>
      <c r="C28458" s="89">
        <f>LN(Table3[[#This Row],[Value]]/B28457)</f>
        <v>-2.3120787342218588E-4</v>
      </c>
      <c r="D28458" s="89"/>
      <c r="E28458" s="89"/>
      <c r="F28458" s="89">
        <f>Table3[[#This Row],[Yield]]/100*(1+F28457)</f>
        <v>0</v>
      </c>
    </row>
    <row r="28459" spans="1:6" x14ac:dyDescent="0.2">
      <c r="A28459" s="88">
        <v>36476</v>
      </c>
      <c r="B28459" s="89">
        <v>10769.32</v>
      </c>
      <c r="C28459" s="89">
        <f>LN(Table3[[#This Row],[Value]]/B28458)</f>
        <v>1.6290844265294306E-2</v>
      </c>
      <c r="D28459" s="89"/>
      <c r="E28459" s="89"/>
      <c r="F28459" s="89">
        <f>Table3[[#This Row],[Yield]]/100*(1+F28458)</f>
        <v>0</v>
      </c>
    </row>
    <row r="28460" spans="1:6" x14ac:dyDescent="0.2">
      <c r="A28460" s="88">
        <v>36479</v>
      </c>
      <c r="B28460" s="89">
        <v>10760.76</v>
      </c>
      <c r="C28460" s="89">
        <f>LN(Table3[[#This Row],[Value]]/B28459)</f>
        <v>-7.9516661814848491E-4</v>
      </c>
      <c r="D28460" s="89"/>
      <c r="E28460" s="89"/>
      <c r="F28460" s="89">
        <f>Table3[[#This Row],[Yield]]/100*(1+F28459)</f>
        <v>0</v>
      </c>
    </row>
    <row r="28461" spans="1:6" x14ac:dyDescent="0.2">
      <c r="A28461" s="88">
        <v>36480</v>
      </c>
      <c r="B28461" s="89">
        <v>10932.33</v>
      </c>
      <c r="C28461" s="89">
        <f>LN(Table3[[#This Row],[Value]]/B28460)</f>
        <v>1.5818270008759693E-2</v>
      </c>
      <c r="D28461" s="89"/>
      <c r="E28461" s="89"/>
      <c r="F28461" s="89">
        <f>Table3[[#This Row],[Yield]]/100*(1+F28460)</f>
        <v>0</v>
      </c>
    </row>
    <row r="28462" spans="1:6" x14ac:dyDescent="0.2">
      <c r="A28462" s="88">
        <v>36481</v>
      </c>
      <c r="B28462" s="89">
        <v>10883.09</v>
      </c>
      <c r="C28462" s="89">
        <f>LN(Table3[[#This Row],[Value]]/B28461)</f>
        <v>-4.5142457600541117E-3</v>
      </c>
      <c r="D28462" s="89"/>
      <c r="E28462" s="89"/>
      <c r="F28462" s="89">
        <f>Table3[[#This Row],[Yield]]/100*(1+F28461)</f>
        <v>0</v>
      </c>
    </row>
    <row r="28463" spans="1:6" x14ac:dyDescent="0.2">
      <c r="A28463" s="88">
        <v>36482</v>
      </c>
      <c r="B28463" s="89">
        <v>11035.7</v>
      </c>
      <c r="C28463" s="89">
        <f>LN(Table3[[#This Row],[Value]]/B28462)</f>
        <v>1.3925263765037863E-2</v>
      </c>
      <c r="D28463" s="89"/>
      <c r="E28463" s="89"/>
      <c r="F28463" s="89">
        <f>Table3[[#This Row],[Yield]]/100*(1+F28462)</f>
        <v>0</v>
      </c>
    </row>
    <row r="28464" spans="1:6" x14ac:dyDescent="0.2">
      <c r="A28464" s="88">
        <v>36483</v>
      </c>
      <c r="B28464" s="89">
        <v>11003.9</v>
      </c>
      <c r="C28464" s="89">
        <f>LN(Table3[[#This Row],[Value]]/B28463)</f>
        <v>-2.8857168067937286E-3</v>
      </c>
      <c r="D28464" s="89"/>
      <c r="E28464" s="89"/>
      <c r="F28464" s="89">
        <f>Table3[[#This Row],[Yield]]/100*(1+F28463)</f>
        <v>0</v>
      </c>
    </row>
    <row r="28465" spans="1:6" x14ac:dyDescent="0.2">
      <c r="A28465" s="88">
        <v>36486</v>
      </c>
      <c r="B28465" s="89">
        <v>11089.53</v>
      </c>
      <c r="C28465" s="89">
        <f>LN(Table3[[#This Row],[Value]]/B28464)</f>
        <v>7.7516645246741124E-3</v>
      </c>
      <c r="D28465" s="89"/>
      <c r="E28465" s="89"/>
      <c r="F28465" s="89">
        <f>Table3[[#This Row],[Yield]]/100*(1+F28464)</f>
        <v>0</v>
      </c>
    </row>
    <row r="28466" spans="1:6" x14ac:dyDescent="0.2">
      <c r="A28466" s="88">
        <v>36487</v>
      </c>
      <c r="B28466" s="89">
        <v>10995.64</v>
      </c>
      <c r="C28466" s="89">
        <f>LN(Table3[[#This Row],[Value]]/B28465)</f>
        <v>-8.5025893520244891E-3</v>
      </c>
      <c r="D28466" s="89"/>
      <c r="E28466" s="89"/>
      <c r="F28466" s="89">
        <f>Table3[[#This Row],[Yield]]/100*(1+F28465)</f>
        <v>0</v>
      </c>
    </row>
    <row r="28467" spans="1:6" x14ac:dyDescent="0.2">
      <c r="A28467" s="88">
        <v>36488</v>
      </c>
      <c r="B28467" s="89">
        <v>11008.18</v>
      </c>
      <c r="C28467" s="89">
        <f>LN(Table3[[#This Row],[Value]]/B28466)</f>
        <v>1.1398022123078355E-3</v>
      </c>
      <c r="D28467" s="89"/>
      <c r="E28467" s="89"/>
      <c r="F28467" s="89">
        <f>Table3[[#This Row],[Yield]]/100*(1+F28466)</f>
        <v>0</v>
      </c>
    </row>
    <row r="28468" spans="1:6" x14ac:dyDescent="0.2">
      <c r="A28468" s="88">
        <v>36489</v>
      </c>
      <c r="B28468" s="89">
        <v>11008.18</v>
      </c>
      <c r="C28468" s="89">
        <f>LN(Table3[[#This Row],[Value]]/B28467)</f>
        <v>0</v>
      </c>
      <c r="D28468" s="89"/>
      <c r="E28468" s="89"/>
      <c r="F28468" s="89">
        <f>Table3[[#This Row],[Yield]]/100*(1+F28467)</f>
        <v>0</v>
      </c>
    </row>
    <row r="28469" spans="1:6" x14ac:dyDescent="0.2">
      <c r="A28469" s="88">
        <v>36490</v>
      </c>
      <c r="B28469" s="89">
        <v>10988.91</v>
      </c>
      <c r="C28469" s="89">
        <f>LN(Table3[[#This Row],[Value]]/B28468)</f>
        <v>-1.7520503784269708E-3</v>
      </c>
      <c r="D28469" s="89"/>
      <c r="E28469" s="89"/>
      <c r="F28469" s="89">
        <f>Table3[[#This Row],[Yield]]/100*(1+F28468)</f>
        <v>0</v>
      </c>
    </row>
    <row r="28470" spans="1:6" x14ac:dyDescent="0.2">
      <c r="A28470" s="88">
        <v>36493</v>
      </c>
      <c r="B28470" s="89">
        <v>10947.93</v>
      </c>
      <c r="C28470" s="89">
        <f>LN(Table3[[#This Row],[Value]]/B28469)</f>
        <v>-3.7361851269594069E-3</v>
      </c>
      <c r="D28470" s="89"/>
      <c r="E28470" s="89"/>
      <c r="F28470" s="89">
        <f>Table3[[#This Row],[Yield]]/100*(1+F28469)</f>
        <v>0</v>
      </c>
    </row>
    <row r="28471" spans="1:6" x14ac:dyDescent="0.2">
      <c r="A28471" s="88">
        <v>36494</v>
      </c>
      <c r="B28471" s="89">
        <v>10877.81</v>
      </c>
      <c r="C28471" s="89">
        <f>LN(Table3[[#This Row],[Value]]/B28470)</f>
        <v>-6.4254628939082806E-3</v>
      </c>
      <c r="D28471" s="89"/>
      <c r="E28471" s="89"/>
      <c r="F28471" s="89">
        <f>Table3[[#This Row],[Yield]]/100*(1+F28470)</f>
        <v>0</v>
      </c>
    </row>
    <row r="28472" spans="1:6" x14ac:dyDescent="0.2">
      <c r="A28472" s="88">
        <v>36495</v>
      </c>
      <c r="B28472" s="89">
        <v>10998.39</v>
      </c>
      <c r="C28472" s="89">
        <f>LN(Table3[[#This Row],[Value]]/B28471)</f>
        <v>1.1023964047613683E-2</v>
      </c>
      <c r="D28472" s="89"/>
      <c r="E28472" s="89"/>
      <c r="F28472" s="89">
        <f>Table3[[#This Row],[Yield]]/100*(1+F28471)</f>
        <v>0</v>
      </c>
    </row>
    <row r="28473" spans="1:6" x14ac:dyDescent="0.2">
      <c r="A28473" s="88">
        <v>36496</v>
      </c>
      <c r="B28473" s="89">
        <v>11039.07</v>
      </c>
      <c r="C28473" s="89">
        <f>LN(Table3[[#This Row],[Value]]/B28472)</f>
        <v>3.6918997203949505E-3</v>
      </c>
      <c r="D28473" s="89"/>
      <c r="E28473" s="89"/>
      <c r="F28473" s="89">
        <f>Table3[[#This Row],[Yield]]/100*(1+F28472)</f>
        <v>0</v>
      </c>
    </row>
    <row r="28474" spans="1:6" x14ac:dyDescent="0.2">
      <c r="A28474" s="88">
        <v>36497</v>
      </c>
      <c r="B28474" s="89">
        <v>11286.18</v>
      </c>
      <c r="C28474" s="89">
        <f>LN(Table3[[#This Row],[Value]]/B28473)</f>
        <v>2.2138170212882835E-2</v>
      </c>
      <c r="D28474" s="89"/>
      <c r="E28474" s="89"/>
      <c r="F28474" s="89">
        <f>Table3[[#This Row],[Yield]]/100*(1+F28473)</f>
        <v>0</v>
      </c>
    </row>
    <row r="28475" spans="1:6" x14ac:dyDescent="0.2">
      <c r="A28475" s="88">
        <v>36500</v>
      </c>
      <c r="B28475" s="89">
        <v>11225.02</v>
      </c>
      <c r="C28475" s="89">
        <f>LN(Table3[[#This Row],[Value]]/B28474)</f>
        <v>-5.4337530191579334E-3</v>
      </c>
      <c r="D28475" s="89"/>
      <c r="E28475" s="89"/>
      <c r="F28475" s="89">
        <f>Table3[[#This Row],[Yield]]/100*(1+F28474)</f>
        <v>0</v>
      </c>
    </row>
    <row r="28476" spans="1:6" x14ac:dyDescent="0.2">
      <c r="A28476" s="88">
        <v>36501</v>
      </c>
      <c r="B28476" s="89">
        <v>11106.66</v>
      </c>
      <c r="C28476" s="89">
        <f>LN(Table3[[#This Row],[Value]]/B28475)</f>
        <v>-1.0600286973668469E-2</v>
      </c>
      <c r="D28476" s="89"/>
      <c r="E28476" s="89"/>
      <c r="F28476" s="89">
        <f>Table3[[#This Row],[Yield]]/100*(1+F28475)</f>
        <v>0</v>
      </c>
    </row>
    <row r="28477" spans="1:6" x14ac:dyDescent="0.2">
      <c r="A28477" s="88">
        <v>36502</v>
      </c>
      <c r="B28477" s="89">
        <v>11068.12</v>
      </c>
      <c r="C28477" s="89">
        <f>LN(Table3[[#This Row],[Value]]/B28476)</f>
        <v>-3.4760244571304822E-3</v>
      </c>
      <c r="D28477" s="89"/>
      <c r="E28477" s="89"/>
      <c r="F28477" s="89">
        <f>Table3[[#This Row],[Yield]]/100*(1+F28476)</f>
        <v>0</v>
      </c>
    </row>
    <row r="28478" spans="1:6" x14ac:dyDescent="0.2">
      <c r="A28478" s="88">
        <v>36503</v>
      </c>
      <c r="B28478" s="89">
        <v>11134.79</v>
      </c>
      <c r="C28478" s="89">
        <f>LN(Table3[[#This Row],[Value]]/B28477)</f>
        <v>6.0055371461859635E-3</v>
      </c>
      <c r="D28478" s="89"/>
      <c r="E28478" s="89"/>
      <c r="F28478" s="89">
        <f>Table3[[#This Row],[Yield]]/100*(1+F28477)</f>
        <v>0</v>
      </c>
    </row>
    <row r="28479" spans="1:6" x14ac:dyDescent="0.2">
      <c r="A28479" s="88">
        <v>36504</v>
      </c>
      <c r="B28479" s="89">
        <v>11224.71</v>
      </c>
      <c r="C28479" s="89">
        <f>LN(Table3[[#This Row],[Value]]/B28478)</f>
        <v>8.0431570259625242E-3</v>
      </c>
      <c r="D28479" s="89"/>
      <c r="E28479" s="89"/>
      <c r="F28479" s="89">
        <f>Table3[[#This Row],[Yield]]/100*(1+F28478)</f>
        <v>0</v>
      </c>
    </row>
    <row r="28480" spans="1:6" x14ac:dyDescent="0.2">
      <c r="A28480" s="88">
        <v>36507</v>
      </c>
      <c r="B28480" s="89">
        <v>11192.6</v>
      </c>
      <c r="C28480" s="89">
        <f>LN(Table3[[#This Row],[Value]]/B28479)</f>
        <v>-2.8647524578142586E-3</v>
      </c>
      <c r="D28480" s="89"/>
      <c r="E28480" s="89"/>
      <c r="F28480" s="89">
        <f>Table3[[#This Row],[Yield]]/100*(1+F28479)</f>
        <v>0</v>
      </c>
    </row>
    <row r="28481" spans="1:6" x14ac:dyDescent="0.2">
      <c r="A28481" s="88">
        <v>36508</v>
      </c>
      <c r="B28481" s="89">
        <v>11160.18</v>
      </c>
      <c r="C28481" s="89">
        <f>LN(Table3[[#This Row],[Value]]/B28480)</f>
        <v>-2.9007597921082333E-3</v>
      </c>
      <c r="D28481" s="89"/>
      <c r="E28481" s="89"/>
      <c r="F28481" s="89">
        <f>Table3[[#This Row],[Yield]]/100*(1+F28480)</f>
        <v>0</v>
      </c>
    </row>
    <row r="28482" spans="1:6" x14ac:dyDescent="0.2">
      <c r="A28482" s="88">
        <v>36509</v>
      </c>
      <c r="B28482" s="89">
        <v>11225.32</v>
      </c>
      <c r="C28482" s="89">
        <f>LN(Table3[[#This Row],[Value]]/B28481)</f>
        <v>5.8198551617271591E-3</v>
      </c>
      <c r="D28482" s="89"/>
      <c r="E28482" s="89"/>
      <c r="F28482" s="89">
        <f>Table3[[#This Row],[Yield]]/100*(1+F28481)</f>
        <v>0</v>
      </c>
    </row>
    <row r="28483" spans="1:6" x14ac:dyDescent="0.2">
      <c r="A28483" s="88">
        <v>36510</v>
      </c>
      <c r="B28483" s="89">
        <v>11244.89</v>
      </c>
      <c r="C28483" s="89">
        <f>LN(Table3[[#This Row],[Value]]/B28482)</f>
        <v>1.7418622209658019E-3</v>
      </c>
      <c r="D28483" s="89"/>
      <c r="E28483" s="89"/>
      <c r="F28483" s="89">
        <f>Table3[[#This Row],[Yield]]/100*(1+F28482)</f>
        <v>0</v>
      </c>
    </row>
    <row r="28484" spans="1:6" x14ac:dyDescent="0.2">
      <c r="A28484" s="88">
        <v>36511</v>
      </c>
      <c r="B28484" s="89">
        <v>11257.43</v>
      </c>
      <c r="C28484" s="89">
        <f>LN(Table3[[#This Row],[Value]]/B28483)</f>
        <v>1.1145518593750417E-3</v>
      </c>
      <c r="D28484" s="89"/>
      <c r="E28484" s="89"/>
      <c r="F28484" s="89">
        <f>Table3[[#This Row],[Yield]]/100*(1+F28483)</f>
        <v>0</v>
      </c>
    </row>
    <row r="28485" spans="1:6" x14ac:dyDescent="0.2">
      <c r="A28485" s="88">
        <v>36514</v>
      </c>
      <c r="B28485" s="89">
        <v>11144.28</v>
      </c>
      <c r="C28485" s="89">
        <f>LN(Table3[[#This Row],[Value]]/B28484)</f>
        <v>-1.0101993307417683E-2</v>
      </c>
      <c r="D28485" s="89"/>
      <c r="E28485" s="89"/>
      <c r="F28485" s="89">
        <f>Table3[[#This Row],[Yield]]/100*(1+F28484)</f>
        <v>0</v>
      </c>
    </row>
    <row r="28486" spans="1:6" x14ac:dyDescent="0.2">
      <c r="A28486" s="88">
        <v>36515</v>
      </c>
      <c r="B28486" s="89">
        <v>11200.55</v>
      </c>
      <c r="C28486" s="89">
        <f>LN(Table3[[#This Row],[Value]]/B28485)</f>
        <v>5.036522448187552E-3</v>
      </c>
      <c r="D28486" s="89"/>
      <c r="E28486" s="89"/>
      <c r="F28486" s="89">
        <f>Table3[[#This Row],[Yield]]/100*(1+F28485)</f>
        <v>0</v>
      </c>
    </row>
    <row r="28487" spans="1:6" x14ac:dyDescent="0.2">
      <c r="A28487" s="88">
        <v>36516</v>
      </c>
      <c r="B28487" s="89">
        <v>11203.61</v>
      </c>
      <c r="C28487" s="89">
        <f>LN(Table3[[#This Row],[Value]]/B28486)</f>
        <v>2.7316355703840714E-4</v>
      </c>
      <c r="D28487" s="89"/>
      <c r="E28487" s="89"/>
      <c r="F28487" s="89">
        <f>Table3[[#This Row],[Yield]]/100*(1+F28486)</f>
        <v>0</v>
      </c>
    </row>
    <row r="28488" spans="1:6" x14ac:dyDescent="0.2">
      <c r="A28488" s="88">
        <v>36517</v>
      </c>
      <c r="B28488" s="89">
        <v>11405.76</v>
      </c>
      <c r="C28488" s="89">
        <f>LN(Table3[[#This Row],[Value]]/B28487)</f>
        <v>1.7882443160667196E-2</v>
      </c>
      <c r="D28488" s="89"/>
      <c r="E28488" s="89"/>
      <c r="F28488" s="89">
        <f>Table3[[#This Row],[Yield]]/100*(1+F28487)</f>
        <v>0</v>
      </c>
    </row>
    <row r="28489" spans="1:6" x14ac:dyDescent="0.2">
      <c r="A28489" s="88">
        <v>36518</v>
      </c>
      <c r="B28489" s="89">
        <v>11405.76</v>
      </c>
      <c r="C28489" s="89">
        <f>LN(Table3[[#This Row],[Value]]/B28488)</f>
        <v>0</v>
      </c>
      <c r="D28489" s="89"/>
      <c r="E28489" s="89"/>
      <c r="F28489" s="89">
        <f>Table3[[#This Row],[Yield]]/100*(1+F28488)</f>
        <v>0</v>
      </c>
    </row>
    <row r="28490" spans="1:6" x14ac:dyDescent="0.2">
      <c r="A28490" s="88">
        <v>36521</v>
      </c>
      <c r="B28490" s="89">
        <v>11391.08</v>
      </c>
      <c r="C28490" s="89">
        <f>LN(Table3[[#This Row],[Value]]/B28489)</f>
        <v>-1.2878979743788841E-3</v>
      </c>
      <c r="D28490" s="89"/>
      <c r="E28490" s="89"/>
      <c r="F28490" s="89">
        <f>Table3[[#This Row],[Yield]]/100*(1+F28489)</f>
        <v>0</v>
      </c>
    </row>
    <row r="28491" spans="1:6" x14ac:dyDescent="0.2">
      <c r="A28491" s="88">
        <v>36522</v>
      </c>
      <c r="B28491" s="89">
        <v>11476.71</v>
      </c>
      <c r="C28491" s="89">
        <f>LN(Table3[[#This Row],[Value]]/B28490)</f>
        <v>7.4891714706167541E-3</v>
      </c>
      <c r="D28491" s="89"/>
      <c r="E28491" s="89"/>
      <c r="F28491" s="89">
        <f>Table3[[#This Row],[Yield]]/100*(1+F28490)</f>
        <v>0</v>
      </c>
    </row>
    <row r="28492" spans="1:6" x14ac:dyDescent="0.2">
      <c r="A28492" s="88">
        <v>36523</v>
      </c>
      <c r="B28492" s="89">
        <v>11484.67</v>
      </c>
      <c r="C28492" s="89">
        <f>LN(Table3[[#This Row],[Value]]/B28491)</f>
        <v>6.9333814595436095E-4</v>
      </c>
      <c r="D28492" s="89"/>
      <c r="E28492" s="89"/>
      <c r="F28492" s="89">
        <f>Table3[[#This Row],[Yield]]/100*(1+F28491)</f>
        <v>0</v>
      </c>
    </row>
    <row r="28493" spans="1:6" x14ac:dyDescent="0.2">
      <c r="A28493" s="88">
        <v>36524</v>
      </c>
      <c r="B28493" s="89">
        <v>11452.86</v>
      </c>
      <c r="C28493" s="89">
        <f>LN(Table3[[#This Row],[Value]]/B28492)</f>
        <v>-2.7736221286951569E-3</v>
      </c>
      <c r="D28493" s="89"/>
      <c r="E28493" s="89"/>
      <c r="F28493" s="89">
        <f>Table3[[#This Row],[Yield]]/100*(1+F28492)</f>
        <v>0</v>
      </c>
    </row>
    <row r="28494" spans="1:6" x14ac:dyDescent="0.2">
      <c r="A28494" s="88">
        <v>36525</v>
      </c>
      <c r="B28494" s="89">
        <v>11497.12</v>
      </c>
      <c r="C28494" s="89">
        <f>LN(Table3[[#This Row],[Value]]/B28493)</f>
        <v>3.8570887531765878E-3</v>
      </c>
      <c r="D28494" s="89"/>
      <c r="E28494" s="89"/>
      <c r="F28494" s="89">
        <f>Table3[[#This Row],[Yield]]/100*(1+F28493)</f>
        <v>0</v>
      </c>
    </row>
    <row r="28495" spans="1:6" x14ac:dyDescent="0.2">
      <c r="A28495" s="88">
        <v>36528</v>
      </c>
      <c r="B28495" s="89">
        <v>11357.51</v>
      </c>
      <c r="C28495" s="89">
        <f>LN(Table3[[#This Row],[Value]]/B28494)</f>
        <v>-1.221737009607861E-2</v>
      </c>
      <c r="D28495" s="89"/>
      <c r="E28495" s="89"/>
      <c r="F28495" s="89">
        <f>Table3[[#This Row],[Yield]]/100*(1+F28494)</f>
        <v>0</v>
      </c>
    </row>
    <row r="28496" spans="1:6" x14ac:dyDescent="0.2">
      <c r="A28496" s="88">
        <v>36529</v>
      </c>
      <c r="B28496" s="89">
        <v>10997.94</v>
      </c>
      <c r="C28496" s="89">
        <f>LN(Table3[[#This Row],[Value]]/B28495)</f>
        <v>-3.2171216593119348E-2</v>
      </c>
      <c r="D28496" s="89"/>
      <c r="E28496" s="89"/>
      <c r="F28496" s="89">
        <f>Table3[[#This Row],[Yield]]/100*(1+F28495)</f>
        <v>0</v>
      </c>
    </row>
    <row r="28497" spans="1:6" x14ac:dyDescent="0.2">
      <c r="A28497" s="88">
        <v>36530</v>
      </c>
      <c r="B28497" s="89">
        <v>11122.66</v>
      </c>
      <c r="C28497" s="89">
        <f>LN(Table3[[#This Row],[Value]]/B28496)</f>
        <v>1.1276486316335377E-2</v>
      </c>
      <c r="D28497" s="89"/>
      <c r="E28497" s="89"/>
      <c r="F28497" s="89">
        <f>Table3[[#This Row],[Yield]]/100*(1+F28496)</f>
        <v>0</v>
      </c>
    </row>
    <row r="28498" spans="1:6" x14ac:dyDescent="0.2">
      <c r="A28498" s="88">
        <v>36531</v>
      </c>
      <c r="B28498" s="89">
        <v>11253.27</v>
      </c>
      <c r="C28498" s="89">
        <f>LN(Table3[[#This Row],[Value]]/B28497)</f>
        <v>1.1674284232017938E-2</v>
      </c>
      <c r="D28498" s="89"/>
      <c r="E28498" s="89"/>
      <c r="F28498" s="89">
        <f>Table3[[#This Row],[Yield]]/100*(1+F28497)</f>
        <v>0</v>
      </c>
    </row>
    <row r="28499" spans="1:6" x14ac:dyDescent="0.2">
      <c r="A28499" s="88">
        <v>36532</v>
      </c>
      <c r="B28499" s="89">
        <v>11522.56</v>
      </c>
      <c r="C28499" s="89">
        <f>LN(Table3[[#This Row],[Value]]/B28498)</f>
        <v>2.3648099720542378E-2</v>
      </c>
      <c r="D28499" s="89"/>
      <c r="E28499" s="89"/>
      <c r="F28499" s="89">
        <f>Table3[[#This Row],[Yield]]/100*(1+F28498)</f>
        <v>0</v>
      </c>
    </row>
    <row r="28500" spans="1:6" x14ac:dyDescent="0.2">
      <c r="A28500" s="88">
        <v>36535</v>
      </c>
      <c r="B28500" s="89">
        <v>11572.2</v>
      </c>
      <c r="C28500" s="89">
        <f>LN(Table3[[#This Row],[Value]]/B28499)</f>
        <v>4.2988172594019807E-3</v>
      </c>
      <c r="D28500" s="89"/>
      <c r="E28500" s="89"/>
      <c r="F28500" s="89">
        <f>Table3[[#This Row],[Yield]]/100*(1+F28499)</f>
        <v>0</v>
      </c>
    </row>
    <row r="28501" spans="1:6" x14ac:dyDescent="0.2">
      <c r="A28501" s="88">
        <v>36536</v>
      </c>
      <c r="B28501" s="89">
        <v>11511.09</v>
      </c>
      <c r="C28501" s="89">
        <f>LN(Table3[[#This Row],[Value]]/B28500)</f>
        <v>-5.2947515510211804E-3</v>
      </c>
      <c r="D28501" s="89"/>
      <c r="E28501" s="89"/>
      <c r="F28501" s="89">
        <f>Table3[[#This Row],[Yield]]/100*(1+F28500)</f>
        <v>0</v>
      </c>
    </row>
    <row r="28502" spans="1:6" x14ac:dyDescent="0.2">
      <c r="A28502" s="88">
        <v>36537</v>
      </c>
      <c r="B28502" s="89">
        <v>11551.11</v>
      </c>
      <c r="C28502" s="89">
        <f>LN(Table3[[#This Row],[Value]]/B28501)</f>
        <v>3.4706177355754144E-3</v>
      </c>
      <c r="D28502" s="89"/>
      <c r="E28502" s="89"/>
      <c r="F28502" s="89">
        <f>Table3[[#This Row],[Yield]]/100*(1+F28501)</f>
        <v>0</v>
      </c>
    </row>
    <row r="28503" spans="1:6" x14ac:dyDescent="0.2">
      <c r="A28503" s="88">
        <v>36538</v>
      </c>
      <c r="B28503" s="89">
        <v>11582.44</v>
      </c>
      <c r="C28503" s="89">
        <f>LN(Table3[[#This Row],[Value]]/B28502)</f>
        <v>2.7086218202326132E-3</v>
      </c>
      <c r="D28503" s="89"/>
      <c r="E28503" s="89"/>
      <c r="F28503" s="89">
        <f>Table3[[#This Row],[Yield]]/100*(1+F28502)</f>
        <v>0</v>
      </c>
    </row>
    <row r="28504" spans="1:6" x14ac:dyDescent="0.2">
      <c r="A28504" s="88">
        <v>36539</v>
      </c>
      <c r="B28504" s="89">
        <v>11722.98</v>
      </c>
      <c r="C28504" s="89">
        <f>LN(Table3[[#This Row],[Value]]/B28503)</f>
        <v>1.206085997384043E-2</v>
      </c>
      <c r="D28504" s="89"/>
      <c r="E28504" s="89"/>
      <c r="F28504" s="89">
        <f>Table3[[#This Row],[Yield]]/100*(1+F28503)</f>
        <v>0</v>
      </c>
    </row>
    <row r="28505" spans="1:6" x14ac:dyDescent="0.2">
      <c r="A28505" s="88">
        <v>36543</v>
      </c>
      <c r="B28505" s="89">
        <v>11560.73</v>
      </c>
      <c r="C28505" s="89">
        <f>LN(Table3[[#This Row],[Value]]/B28504)</f>
        <v>-1.3937008000938065E-2</v>
      </c>
      <c r="D28505" s="89"/>
      <c r="E28505" s="89"/>
      <c r="F28505" s="89">
        <f>Table3[[#This Row],[Yield]]/100*(1+F28504)</f>
        <v>0</v>
      </c>
    </row>
    <row r="28506" spans="1:6" x14ac:dyDescent="0.2">
      <c r="A28506" s="88">
        <v>36544</v>
      </c>
      <c r="B28506" s="89">
        <v>11489.37</v>
      </c>
      <c r="C28506" s="89">
        <f>LN(Table3[[#This Row],[Value]]/B28505)</f>
        <v>-6.191749969134859E-3</v>
      </c>
      <c r="D28506" s="89"/>
      <c r="E28506" s="89"/>
      <c r="F28506" s="89">
        <f>Table3[[#This Row],[Yield]]/100*(1+F28505)</f>
        <v>0</v>
      </c>
    </row>
    <row r="28507" spans="1:6" x14ac:dyDescent="0.2">
      <c r="A28507" s="88">
        <v>36545</v>
      </c>
      <c r="B28507" s="89">
        <v>11351.3</v>
      </c>
      <c r="C28507" s="89">
        <f>LN(Table3[[#This Row],[Value]]/B28506)</f>
        <v>-1.2089985256789724E-2</v>
      </c>
      <c r="D28507" s="89"/>
      <c r="E28507" s="89"/>
      <c r="F28507" s="89">
        <f>Table3[[#This Row],[Yield]]/100*(1+F28506)</f>
        <v>0</v>
      </c>
    </row>
    <row r="28508" spans="1:6" x14ac:dyDescent="0.2">
      <c r="A28508" s="88">
        <v>36546</v>
      </c>
      <c r="B28508" s="89">
        <v>11251.72</v>
      </c>
      <c r="C28508" s="89">
        <f>LN(Table3[[#This Row],[Value]]/B28507)</f>
        <v>-8.8112689604302567E-3</v>
      </c>
      <c r="D28508" s="89"/>
      <c r="E28508" s="89"/>
      <c r="F28508" s="89">
        <f>Table3[[#This Row],[Yield]]/100*(1+F28507)</f>
        <v>0</v>
      </c>
    </row>
    <row r="28509" spans="1:6" x14ac:dyDescent="0.2">
      <c r="A28509" s="88">
        <v>36549</v>
      </c>
      <c r="B28509" s="89">
        <v>11008.17</v>
      </c>
      <c r="C28509" s="89">
        <f>LN(Table3[[#This Row],[Value]]/B28508)</f>
        <v>-2.1883281467308273E-2</v>
      </c>
      <c r="D28509" s="89"/>
      <c r="E28509" s="89"/>
      <c r="F28509" s="89">
        <f>Table3[[#This Row],[Yield]]/100*(1+F28508)</f>
        <v>0</v>
      </c>
    </row>
    <row r="28510" spans="1:6" x14ac:dyDescent="0.2">
      <c r="A28510" s="88">
        <v>36550</v>
      </c>
      <c r="B28510" s="89">
        <v>11029.89</v>
      </c>
      <c r="C28510" s="89">
        <f>LN(Table3[[#This Row],[Value]]/B28509)</f>
        <v>1.9711360285370955E-3</v>
      </c>
      <c r="D28510" s="89"/>
      <c r="E28510" s="89"/>
      <c r="F28510" s="89">
        <f>Table3[[#This Row],[Yield]]/100*(1+F28509)</f>
        <v>0</v>
      </c>
    </row>
    <row r="28511" spans="1:6" x14ac:dyDescent="0.2">
      <c r="A28511" s="88">
        <v>36551</v>
      </c>
      <c r="B28511" s="89">
        <v>11032.99</v>
      </c>
      <c r="C28511" s="89">
        <f>LN(Table3[[#This Row],[Value]]/B28510)</f>
        <v>2.8101499173272362E-4</v>
      </c>
      <c r="D28511" s="89"/>
      <c r="E28511" s="89"/>
      <c r="F28511" s="89">
        <f>Table3[[#This Row],[Yield]]/100*(1+F28510)</f>
        <v>0</v>
      </c>
    </row>
    <row r="28512" spans="1:6" x14ac:dyDescent="0.2">
      <c r="A28512" s="88">
        <v>36552</v>
      </c>
      <c r="B28512" s="89">
        <v>11028.03</v>
      </c>
      <c r="C28512" s="89">
        <f>LN(Table3[[#This Row],[Value]]/B28511)</f>
        <v>-4.496618999097226E-4</v>
      </c>
      <c r="D28512" s="89"/>
      <c r="E28512" s="89"/>
      <c r="F28512" s="89">
        <f>Table3[[#This Row],[Yield]]/100*(1+F28511)</f>
        <v>0</v>
      </c>
    </row>
    <row r="28513" spans="1:6" x14ac:dyDescent="0.2">
      <c r="A28513" s="88">
        <v>36553</v>
      </c>
      <c r="B28513" s="89">
        <v>10738.88</v>
      </c>
      <c r="C28513" s="89">
        <f>LN(Table3[[#This Row],[Value]]/B28512)</f>
        <v>-2.6569412917195646E-2</v>
      </c>
      <c r="D28513" s="89"/>
      <c r="E28513" s="89"/>
      <c r="F28513" s="89">
        <f>Table3[[#This Row],[Yield]]/100*(1+F28512)</f>
        <v>0</v>
      </c>
    </row>
    <row r="28514" spans="1:6" x14ac:dyDescent="0.2">
      <c r="A28514" s="88">
        <v>36556</v>
      </c>
      <c r="B28514" s="89">
        <v>10940.54</v>
      </c>
      <c r="C28514" s="89">
        <f>LN(Table3[[#This Row],[Value]]/B28513)</f>
        <v>1.8604355333056512E-2</v>
      </c>
      <c r="D28514" s="89"/>
      <c r="E28514" s="89"/>
      <c r="F28514" s="89">
        <f>Table3[[#This Row],[Yield]]/100*(1+F28513)</f>
        <v>0</v>
      </c>
    </row>
    <row r="28515" spans="1:6" x14ac:dyDescent="0.2">
      <c r="A28515" s="88">
        <v>36557</v>
      </c>
      <c r="B28515" s="89">
        <v>11041.06</v>
      </c>
      <c r="C28515" s="89">
        <f>LN(Table3[[#This Row],[Value]]/B28514)</f>
        <v>9.1458948106907835E-3</v>
      </c>
      <c r="D28515" s="89"/>
      <c r="E28515" s="89"/>
      <c r="F28515" s="89">
        <f>Table3[[#This Row],[Yield]]/100*(1+F28514)</f>
        <v>0</v>
      </c>
    </row>
    <row r="28516" spans="1:6" x14ac:dyDescent="0.2">
      <c r="A28516" s="88">
        <v>36558</v>
      </c>
      <c r="B28516" s="89">
        <v>11003.21</v>
      </c>
      <c r="C28516" s="89">
        <f>LN(Table3[[#This Row],[Value]]/B28515)</f>
        <v>-3.4340023230616562E-3</v>
      </c>
      <c r="D28516" s="89"/>
      <c r="E28516" s="89"/>
      <c r="F28516" s="89">
        <f>Table3[[#This Row],[Yield]]/100*(1+F28515)</f>
        <v>0</v>
      </c>
    </row>
    <row r="28517" spans="1:6" x14ac:dyDescent="0.2">
      <c r="A28517" s="88">
        <v>36559</v>
      </c>
      <c r="B28517" s="89">
        <v>11013.45</v>
      </c>
      <c r="C28517" s="89">
        <f>LN(Table3[[#This Row],[Value]]/B28516)</f>
        <v>9.3020473935412091E-4</v>
      </c>
      <c r="D28517" s="89"/>
      <c r="E28517" s="89"/>
      <c r="F28517" s="89">
        <f>Table3[[#This Row],[Yield]]/100*(1+F28516)</f>
        <v>0</v>
      </c>
    </row>
    <row r="28518" spans="1:6" x14ac:dyDescent="0.2">
      <c r="A28518" s="88">
        <v>36560</v>
      </c>
      <c r="B28518" s="89">
        <v>10963.81</v>
      </c>
      <c r="C28518" s="89">
        <f>LN(Table3[[#This Row],[Value]]/B28517)</f>
        <v>-4.5174043003256992E-3</v>
      </c>
      <c r="D28518" s="89"/>
      <c r="E28518" s="89"/>
      <c r="F28518" s="89">
        <f>Table3[[#This Row],[Yield]]/100*(1+F28517)</f>
        <v>0</v>
      </c>
    </row>
    <row r="28519" spans="1:6" x14ac:dyDescent="0.2">
      <c r="A28519" s="88">
        <v>36563</v>
      </c>
      <c r="B28519" s="89">
        <v>10905.79</v>
      </c>
      <c r="C28519" s="89">
        <f>LN(Table3[[#This Row],[Value]]/B28518)</f>
        <v>-5.3060079858044716E-3</v>
      </c>
      <c r="D28519" s="89"/>
      <c r="E28519" s="89"/>
      <c r="F28519" s="89">
        <f>Table3[[#This Row],[Yield]]/100*(1+F28518)</f>
        <v>0</v>
      </c>
    </row>
    <row r="28520" spans="1:6" x14ac:dyDescent="0.2">
      <c r="A28520" s="88">
        <v>36564</v>
      </c>
      <c r="B28520" s="89">
        <v>10957.61</v>
      </c>
      <c r="C28520" s="89">
        <f>LN(Table3[[#This Row],[Value]]/B28519)</f>
        <v>4.7403511838896581E-3</v>
      </c>
      <c r="D28520" s="89"/>
      <c r="E28520" s="89"/>
      <c r="F28520" s="89">
        <f>Table3[[#This Row],[Yield]]/100*(1+F28519)</f>
        <v>0</v>
      </c>
    </row>
    <row r="28521" spans="1:6" x14ac:dyDescent="0.2">
      <c r="A28521" s="88">
        <v>36565</v>
      </c>
      <c r="B28521" s="89">
        <v>10699.17</v>
      </c>
      <c r="C28521" s="89">
        <f>LN(Table3[[#This Row],[Value]]/B28520)</f>
        <v>-2.3868023680971167E-2</v>
      </c>
      <c r="D28521" s="89"/>
      <c r="E28521" s="89"/>
      <c r="F28521" s="89">
        <f>Table3[[#This Row],[Yield]]/100*(1+F28520)</f>
        <v>0</v>
      </c>
    </row>
    <row r="28522" spans="1:6" x14ac:dyDescent="0.2">
      <c r="A28522" s="88">
        <v>36566</v>
      </c>
      <c r="B28522" s="89">
        <v>10643.64</v>
      </c>
      <c r="C28522" s="89">
        <f>LN(Table3[[#This Row],[Value]]/B28521)</f>
        <v>-5.2036376936938225E-3</v>
      </c>
      <c r="D28522" s="89"/>
      <c r="E28522" s="89"/>
      <c r="F28522" s="89">
        <f>Table3[[#This Row],[Yield]]/100*(1+F28521)</f>
        <v>0</v>
      </c>
    </row>
    <row r="28523" spans="1:6" x14ac:dyDescent="0.2">
      <c r="A28523" s="88">
        <v>36567</v>
      </c>
      <c r="B28523" s="89">
        <v>10425.219999999999</v>
      </c>
      <c r="C28523" s="89">
        <f>LN(Table3[[#This Row],[Value]]/B28522)</f>
        <v>-2.0734660092289994E-2</v>
      </c>
      <c r="D28523" s="89"/>
      <c r="E28523" s="89"/>
      <c r="F28523" s="89">
        <f>Table3[[#This Row],[Yield]]/100*(1+F28522)</f>
        <v>0</v>
      </c>
    </row>
    <row r="28524" spans="1:6" x14ac:dyDescent="0.2">
      <c r="A28524" s="88">
        <v>36570</v>
      </c>
      <c r="B28524" s="89">
        <v>10519.85</v>
      </c>
      <c r="C28524" s="89">
        <f>LN(Table3[[#This Row],[Value]]/B28523)</f>
        <v>9.0360780730732535E-3</v>
      </c>
      <c r="D28524" s="89"/>
      <c r="E28524" s="89"/>
      <c r="F28524" s="89">
        <f>Table3[[#This Row],[Yield]]/100*(1+F28523)</f>
        <v>0</v>
      </c>
    </row>
    <row r="28525" spans="1:6" x14ac:dyDescent="0.2">
      <c r="A28525" s="88">
        <v>36571</v>
      </c>
      <c r="B28525" s="89">
        <v>10718.1</v>
      </c>
      <c r="C28525" s="89">
        <f>LN(Table3[[#This Row],[Value]]/B28524)</f>
        <v>1.8669952475255859E-2</v>
      </c>
      <c r="D28525" s="89"/>
      <c r="E28525" s="89"/>
      <c r="F28525" s="89">
        <f>Table3[[#This Row],[Yield]]/100*(1+F28524)</f>
        <v>0</v>
      </c>
    </row>
    <row r="28526" spans="1:6" x14ac:dyDescent="0.2">
      <c r="A28526" s="88">
        <v>36572</v>
      </c>
      <c r="B28526" s="89">
        <v>10561.42</v>
      </c>
      <c r="C28526" s="89">
        <f>LN(Table3[[#This Row],[Value]]/B28525)</f>
        <v>-1.4726162193186672E-2</v>
      </c>
      <c r="D28526" s="89"/>
      <c r="E28526" s="89"/>
      <c r="F28526" s="89">
        <f>Table3[[#This Row],[Yield]]/100*(1+F28525)</f>
        <v>0</v>
      </c>
    </row>
    <row r="28527" spans="1:6" x14ac:dyDescent="0.2">
      <c r="A28527" s="88">
        <v>36573</v>
      </c>
      <c r="B28527" s="89">
        <v>10514.57</v>
      </c>
      <c r="C28527" s="89">
        <f>LN(Table3[[#This Row],[Value]]/B28526)</f>
        <v>-4.4458245773716341E-3</v>
      </c>
      <c r="D28527" s="89"/>
      <c r="E28527" s="89"/>
      <c r="F28527" s="89">
        <f>Table3[[#This Row],[Yield]]/100*(1+F28526)</f>
        <v>0</v>
      </c>
    </row>
    <row r="28528" spans="1:6" x14ac:dyDescent="0.2">
      <c r="A28528" s="88">
        <v>36574</v>
      </c>
      <c r="B28528" s="89">
        <v>10219.530000000001</v>
      </c>
      <c r="C28528" s="89">
        <f>LN(Table3[[#This Row],[Value]]/B28527)</f>
        <v>-2.8461318897725157E-2</v>
      </c>
      <c r="D28528" s="89"/>
      <c r="E28528" s="89"/>
      <c r="F28528" s="89">
        <f>Table3[[#This Row],[Yield]]/100*(1+F28527)</f>
        <v>0</v>
      </c>
    </row>
    <row r="28529" spans="1:6" x14ac:dyDescent="0.2">
      <c r="A28529" s="88">
        <v>36577</v>
      </c>
      <c r="B28529" s="89">
        <v>10219.530000000001</v>
      </c>
      <c r="C28529" s="89">
        <f>LN(Table3[[#This Row],[Value]]/B28528)</f>
        <v>0</v>
      </c>
      <c r="D28529" s="89"/>
      <c r="E28529" s="89"/>
      <c r="F28529" s="89">
        <f>Table3[[#This Row],[Yield]]/100*(1+F28528)</f>
        <v>0</v>
      </c>
    </row>
    <row r="28530" spans="1:6" x14ac:dyDescent="0.2">
      <c r="A28530" s="88">
        <v>36578</v>
      </c>
      <c r="B28530" s="89">
        <v>10304.85</v>
      </c>
      <c r="C28530" s="89">
        <f>LN(Table3[[#This Row],[Value]]/B28529)</f>
        <v>8.3140627359762145E-3</v>
      </c>
      <c r="D28530" s="89"/>
      <c r="E28530" s="89"/>
      <c r="F28530" s="89">
        <f>Table3[[#This Row],[Yield]]/100*(1+F28529)</f>
        <v>0</v>
      </c>
    </row>
    <row r="28531" spans="1:6" x14ac:dyDescent="0.2">
      <c r="A28531" s="88">
        <v>36579</v>
      </c>
      <c r="B28531" s="89">
        <v>10225.73</v>
      </c>
      <c r="C28531" s="89">
        <f>LN(Table3[[#This Row],[Value]]/B28530)</f>
        <v>-7.7075651722329002E-3</v>
      </c>
      <c r="D28531" s="89"/>
      <c r="E28531" s="89"/>
      <c r="F28531" s="89">
        <f>Table3[[#This Row],[Yield]]/100*(1+F28530)</f>
        <v>0</v>
      </c>
    </row>
    <row r="28532" spans="1:6" x14ac:dyDescent="0.2">
      <c r="A28532" s="88">
        <v>36580</v>
      </c>
      <c r="B28532" s="89">
        <v>10092.64</v>
      </c>
      <c r="C28532" s="89">
        <f>LN(Table3[[#This Row],[Value]]/B28531)</f>
        <v>-1.3100647687848358E-2</v>
      </c>
      <c r="D28532" s="89"/>
      <c r="E28532" s="89"/>
      <c r="F28532" s="89">
        <f>Table3[[#This Row],[Yield]]/100*(1+F28531)</f>
        <v>0</v>
      </c>
    </row>
    <row r="28533" spans="1:6" x14ac:dyDescent="0.2">
      <c r="A28533" s="88">
        <v>36581</v>
      </c>
      <c r="B28533" s="89">
        <v>9862.1200000000008</v>
      </c>
      <c r="C28533" s="89">
        <f>LN(Table3[[#This Row],[Value]]/B28532)</f>
        <v>-2.3105289690479959E-2</v>
      </c>
      <c r="D28533" s="89"/>
      <c r="E28533" s="89"/>
      <c r="F28533" s="89">
        <f>Table3[[#This Row],[Yield]]/100*(1+F28532)</f>
        <v>0</v>
      </c>
    </row>
    <row r="28534" spans="1:6" x14ac:dyDescent="0.2">
      <c r="A28534" s="88">
        <v>36584</v>
      </c>
      <c r="B28534" s="89">
        <v>10038.66</v>
      </c>
      <c r="C28534" s="89">
        <f>LN(Table3[[#This Row],[Value]]/B28533)</f>
        <v>1.7742483575563624E-2</v>
      </c>
      <c r="D28534" s="89"/>
      <c r="E28534" s="89"/>
      <c r="F28534" s="89">
        <f>Table3[[#This Row],[Yield]]/100*(1+F28533)</f>
        <v>0</v>
      </c>
    </row>
    <row r="28535" spans="1:6" x14ac:dyDescent="0.2">
      <c r="A28535" s="88">
        <v>36585</v>
      </c>
      <c r="B28535" s="89">
        <v>10128.31</v>
      </c>
      <c r="C28535" s="89">
        <f>LN(Table3[[#This Row],[Value]]/B28534)</f>
        <v>8.8908339275206756E-3</v>
      </c>
      <c r="D28535" s="89"/>
      <c r="E28535" s="89"/>
      <c r="F28535" s="89">
        <f>Table3[[#This Row],[Yield]]/100*(1+F28534)</f>
        <v>0</v>
      </c>
    </row>
    <row r="28536" spans="1:6" x14ac:dyDescent="0.2">
      <c r="A28536" s="88">
        <v>36586</v>
      </c>
      <c r="B28536" s="89">
        <v>10137.93</v>
      </c>
      <c r="C28536" s="89">
        <f>LN(Table3[[#This Row],[Value]]/B28535)</f>
        <v>9.4936216313758811E-4</v>
      </c>
      <c r="D28536" s="89"/>
      <c r="E28536" s="89"/>
      <c r="F28536" s="89">
        <f>Table3[[#This Row],[Yield]]/100*(1+F28535)</f>
        <v>0</v>
      </c>
    </row>
    <row r="28537" spans="1:6" x14ac:dyDescent="0.2">
      <c r="A28537" s="88">
        <v>36587</v>
      </c>
      <c r="B28537" s="89">
        <v>10164.92</v>
      </c>
      <c r="C28537" s="89">
        <f>LN(Table3[[#This Row],[Value]]/B28536)</f>
        <v>2.6587415953078799E-3</v>
      </c>
      <c r="D28537" s="89"/>
      <c r="E28537" s="89"/>
      <c r="F28537" s="89">
        <f>Table3[[#This Row],[Yield]]/100*(1+F28536)</f>
        <v>0</v>
      </c>
    </row>
    <row r="28538" spans="1:6" x14ac:dyDescent="0.2">
      <c r="A28538" s="88">
        <v>36588</v>
      </c>
      <c r="B28538" s="89">
        <v>10367.200000000001</v>
      </c>
      <c r="C28538" s="89">
        <f>LN(Table3[[#This Row],[Value]]/B28537)</f>
        <v>1.9704399232373819E-2</v>
      </c>
      <c r="D28538" s="89"/>
      <c r="E28538" s="89"/>
      <c r="F28538" s="89">
        <f>Table3[[#This Row],[Yield]]/100*(1+F28537)</f>
        <v>0</v>
      </c>
    </row>
    <row r="28539" spans="1:6" x14ac:dyDescent="0.2">
      <c r="A28539" s="88">
        <v>36591</v>
      </c>
      <c r="B28539" s="89">
        <v>10170.51</v>
      </c>
      <c r="C28539" s="89">
        <f>LN(Table3[[#This Row],[Value]]/B28538)</f>
        <v>-1.9154619843317247E-2</v>
      </c>
      <c r="D28539" s="89"/>
      <c r="E28539" s="89"/>
      <c r="F28539" s="89">
        <f>Table3[[#This Row],[Yield]]/100*(1+F28538)</f>
        <v>0</v>
      </c>
    </row>
    <row r="28540" spans="1:6" x14ac:dyDescent="0.2">
      <c r="A28540" s="88">
        <v>36592</v>
      </c>
      <c r="B28540" s="89">
        <v>9796.0400000000009</v>
      </c>
      <c r="C28540" s="89">
        <f>LN(Table3[[#This Row],[Value]]/B28539)</f>
        <v>-3.7514133914859908E-2</v>
      </c>
      <c r="D28540" s="89"/>
      <c r="E28540" s="89"/>
      <c r="F28540" s="89">
        <f>Table3[[#This Row],[Yield]]/100*(1+F28539)</f>
        <v>0</v>
      </c>
    </row>
    <row r="28541" spans="1:6" x14ac:dyDescent="0.2">
      <c r="A28541" s="88">
        <v>36593</v>
      </c>
      <c r="B28541" s="89">
        <v>9856.5400000000009</v>
      </c>
      <c r="C28541" s="89">
        <f>LN(Table3[[#This Row],[Value]]/B28540)</f>
        <v>6.1569718704520627E-3</v>
      </c>
      <c r="D28541" s="89"/>
      <c r="E28541" s="89"/>
      <c r="F28541" s="89">
        <f>Table3[[#This Row],[Yield]]/100*(1+F28540)</f>
        <v>0</v>
      </c>
    </row>
    <row r="28542" spans="1:6" x14ac:dyDescent="0.2">
      <c r="A28542" s="88">
        <v>36594</v>
      </c>
      <c r="B28542" s="89">
        <v>10010.73</v>
      </c>
      <c r="C28542" s="89">
        <f>LN(Table3[[#This Row],[Value]]/B28541)</f>
        <v>1.5522323489663736E-2</v>
      </c>
      <c r="D28542" s="89"/>
      <c r="E28542" s="89"/>
      <c r="F28542" s="89">
        <f>Table3[[#This Row],[Yield]]/100*(1+F28541)</f>
        <v>0</v>
      </c>
    </row>
    <row r="28543" spans="1:6" x14ac:dyDescent="0.2">
      <c r="A28543" s="88">
        <v>36595</v>
      </c>
      <c r="B28543" s="89">
        <v>9928.83</v>
      </c>
      <c r="C28543" s="89">
        <f>LN(Table3[[#This Row],[Value]]/B28542)</f>
        <v>-8.2148713992231202E-3</v>
      </c>
      <c r="D28543" s="89"/>
      <c r="E28543" s="89"/>
      <c r="F28543" s="89">
        <f>Table3[[#This Row],[Yield]]/100*(1+F28542)</f>
        <v>0</v>
      </c>
    </row>
    <row r="28544" spans="1:6" x14ac:dyDescent="0.2">
      <c r="A28544" s="88">
        <v>36598</v>
      </c>
      <c r="B28544" s="89">
        <v>9947.1299999999992</v>
      </c>
      <c r="C28544" s="89">
        <f>LN(Table3[[#This Row],[Value]]/B28543)</f>
        <v>1.8414210102069249E-3</v>
      </c>
      <c r="D28544" s="89"/>
      <c r="E28544" s="89"/>
      <c r="F28544" s="89">
        <f>Table3[[#This Row],[Yield]]/100*(1+F28543)</f>
        <v>0</v>
      </c>
    </row>
    <row r="28545" spans="1:6" x14ac:dyDescent="0.2">
      <c r="A28545" s="88">
        <v>36599</v>
      </c>
      <c r="B28545" s="89">
        <v>9811.24</v>
      </c>
      <c r="C28545" s="89">
        <f>LN(Table3[[#This Row],[Value]]/B28544)</f>
        <v>-1.3755400131742907E-2</v>
      </c>
      <c r="D28545" s="89"/>
      <c r="E28545" s="89"/>
      <c r="F28545" s="89">
        <f>Table3[[#This Row],[Yield]]/100*(1+F28544)</f>
        <v>0</v>
      </c>
    </row>
    <row r="28546" spans="1:6" x14ac:dyDescent="0.2">
      <c r="A28546" s="88">
        <v>36600</v>
      </c>
      <c r="B28546" s="89">
        <v>10131.42</v>
      </c>
      <c r="C28546" s="89">
        <f>LN(Table3[[#This Row],[Value]]/B28545)</f>
        <v>3.2112818906399873E-2</v>
      </c>
      <c r="D28546" s="89"/>
      <c r="E28546" s="89"/>
      <c r="F28546" s="89">
        <f>Table3[[#This Row],[Yield]]/100*(1+F28545)</f>
        <v>0</v>
      </c>
    </row>
    <row r="28547" spans="1:6" x14ac:dyDescent="0.2">
      <c r="A28547" s="88">
        <v>36601</v>
      </c>
      <c r="B28547" s="89">
        <v>10630.61</v>
      </c>
      <c r="C28547" s="89">
        <f>LN(Table3[[#This Row],[Value]]/B28546)</f>
        <v>4.8096089340879944E-2</v>
      </c>
      <c r="D28547" s="89"/>
      <c r="E28547" s="89"/>
      <c r="F28547" s="89">
        <f>Table3[[#This Row],[Yield]]/100*(1+F28546)</f>
        <v>0</v>
      </c>
    </row>
    <row r="28548" spans="1:6" x14ac:dyDescent="0.2">
      <c r="A28548" s="88">
        <v>36602</v>
      </c>
      <c r="B28548" s="89">
        <v>10595.24</v>
      </c>
      <c r="C28548" s="89">
        <f>LN(Table3[[#This Row],[Value]]/B28547)</f>
        <v>-3.3327318093905683E-3</v>
      </c>
      <c r="D28548" s="89"/>
      <c r="E28548" s="89"/>
      <c r="F28548" s="89">
        <f>Table3[[#This Row],[Yield]]/100*(1+F28547)</f>
        <v>0</v>
      </c>
    </row>
    <row r="28549" spans="1:6" x14ac:dyDescent="0.2">
      <c r="A28549" s="88">
        <v>36605</v>
      </c>
      <c r="B28549" s="89">
        <v>10680.25</v>
      </c>
      <c r="C28549" s="89">
        <f>LN(Table3[[#This Row],[Value]]/B28548)</f>
        <v>7.991397839644053E-3</v>
      </c>
      <c r="D28549" s="89"/>
      <c r="E28549" s="89"/>
      <c r="F28549" s="89">
        <f>Table3[[#This Row],[Yield]]/100*(1+F28548)</f>
        <v>0</v>
      </c>
    </row>
    <row r="28550" spans="1:6" x14ac:dyDescent="0.2">
      <c r="A28550" s="88">
        <v>36606</v>
      </c>
      <c r="B28550" s="89">
        <v>10907.35</v>
      </c>
      <c r="C28550" s="89">
        <f>LN(Table3[[#This Row],[Value]]/B28549)</f>
        <v>2.1040632417786583E-2</v>
      </c>
      <c r="D28550" s="89"/>
      <c r="E28550" s="89"/>
      <c r="F28550" s="89">
        <f>Table3[[#This Row],[Yield]]/100*(1+F28549)</f>
        <v>0</v>
      </c>
    </row>
    <row r="28551" spans="1:6" x14ac:dyDescent="0.2">
      <c r="A28551" s="88">
        <v>36607</v>
      </c>
      <c r="B28551" s="89">
        <v>10866.7</v>
      </c>
      <c r="C28551" s="89">
        <f>LN(Table3[[#This Row],[Value]]/B28550)</f>
        <v>-3.7338067310569833E-3</v>
      </c>
      <c r="D28551" s="89"/>
      <c r="E28551" s="89"/>
      <c r="F28551" s="89">
        <f>Table3[[#This Row],[Yield]]/100*(1+F28550)</f>
        <v>0</v>
      </c>
    </row>
    <row r="28552" spans="1:6" x14ac:dyDescent="0.2">
      <c r="A28552" s="88">
        <v>36608</v>
      </c>
      <c r="B28552" s="89">
        <v>11119.86</v>
      </c>
      <c r="C28552" s="89">
        <f>LN(Table3[[#This Row],[Value]]/B28551)</f>
        <v>2.3029631630614819E-2</v>
      </c>
      <c r="D28552" s="89"/>
      <c r="E28552" s="89"/>
      <c r="F28552" s="89">
        <f>Table3[[#This Row],[Yield]]/100*(1+F28551)</f>
        <v>0</v>
      </c>
    </row>
    <row r="28553" spans="1:6" x14ac:dyDescent="0.2">
      <c r="A28553" s="88">
        <v>36609</v>
      </c>
      <c r="B28553" s="89">
        <v>11112.73</v>
      </c>
      <c r="C28553" s="89">
        <f>LN(Table3[[#This Row],[Value]]/B28552)</f>
        <v>-6.4140077646713969E-4</v>
      </c>
      <c r="D28553" s="89"/>
      <c r="E28553" s="89"/>
      <c r="F28553" s="89">
        <f>Table3[[#This Row],[Yield]]/100*(1+F28552)</f>
        <v>0</v>
      </c>
    </row>
    <row r="28554" spans="1:6" x14ac:dyDescent="0.2">
      <c r="A28554" s="88">
        <v>36612</v>
      </c>
      <c r="B28554" s="89">
        <v>11025.86</v>
      </c>
      <c r="C28554" s="89">
        <f>LN(Table3[[#This Row],[Value]]/B28553)</f>
        <v>-7.8478752127962882E-3</v>
      </c>
      <c r="D28554" s="89"/>
      <c r="E28554" s="89"/>
      <c r="F28554" s="89">
        <f>Table3[[#This Row],[Yield]]/100*(1+F28553)</f>
        <v>0</v>
      </c>
    </row>
    <row r="28555" spans="1:6" x14ac:dyDescent="0.2">
      <c r="A28555" s="88">
        <v>36613</v>
      </c>
      <c r="B28555" s="89">
        <v>10936.12</v>
      </c>
      <c r="C28555" s="89">
        <f>LN(Table3[[#This Row],[Value]]/B28554)</f>
        <v>-8.172350530984444E-3</v>
      </c>
      <c r="D28555" s="89"/>
      <c r="E28555" s="89"/>
      <c r="F28555" s="89">
        <f>Table3[[#This Row],[Yield]]/100*(1+F28554)</f>
        <v>0</v>
      </c>
    </row>
    <row r="28556" spans="1:6" x14ac:dyDescent="0.2">
      <c r="A28556" s="88">
        <v>36614</v>
      </c>
      <c r="B28556" s="89">
        <v>11018.72</v>
      </c>
      <c r="C28556" s="89">
        <f>LN(Table3[[#This Row],[Value]]/B28555)</f>
        <v>7.5245722335822249E-3</v>
      </c>
      <c r="D28556" s="89"/>
      <c r="E28556" s="89"/>
      <c r="F28556" s="89">
        <f>Table3[[#This Row],[Yield]]/100*(1+F28555)</f>
        <v>0</v>
      </c>
    </row>
    <row r="28557" spans="1:6" x14ac:dyDescent="0.2">
      <c r="A28557" s="88">
        <v>36615</v>
      </c>
      <c r="B28557" s="89">
        <v>10980.25</v>
      </c>
      <c r="C28557" s="89">
        <f>LN(Table3[[#This Row],[Value]]/B28556)</f>
        <v>-3.4974400359674548E-3</v>
      </c>
      <c r="D28557" s="89"/>
      <c r="E28557" s="89"/>
      <c r="F28557" s="89">
        <f>Table3[[#This Row],[Yield]]/100*(1+F28556)</f>
        <v>0</v>
      </c>
    </row>
    <row r="28558" spans="1:6" x14ac:dyDescent="0.2">
      <c r="A28558" s="88">
        <v>36616</v>
      </c>
      <c r="B28558" s="89">
        <v>10921.93</v>
      </c>
      <c r="C28558" s="89">
        <f>LN(Table3[[#This Row],[Value]]/B28557)</f>
        <v>-5.325509865653914E-3</v>
      </c>
      <c r="D28558" s="89"/>
      <c r="E28558" s="89"/>
      <c r="F28558" s="89">
        <f>Table3[[#This Row],[Yield]]/100*(1+F28557)</f>
        <v>0</v>
      </c>
    </row>
    <row r="28559" spans="1:6" x14ac:dyDescent="0.2">
      <c r="A28559" s="88">
        <v>36619</v>
      </c>
      <c r="B28559" s="89">
        <v>11221.94</v>
      </c>
      <c r="C28559" s="89">
        <f>LN(Table3[[#This Row],[Value]]/B28558)</f>
        <v>2.7098096047121392E-2</v>
      </c>
      <c r="D28559" s="89"/>
      <c r="E28559" s="89"/>
      <c r="F28559" s="89">
        <f>Table3[[#This Row],[Yield]]/100*(1+F28558)</f>
        <v>0</v>
      </c>
    </row>
    <row r="28560" spans="1:6" x14ac:dyDescent="0.2">
      <c r="A28560" s="88">
        <v>36620</v>
      </c>
      <c r="B28560" s="89">
        <v>11164.85</v>
      </c>
      <c r="C28560" s="89">
        <f>LN(Table3[[#This Row],[Value]]/B28559)</f>
        <v>-5.1003403131075582E-3</v>
      </c>
      <c r="D28560" s="89"/>
      <c r="E28560" s="89"/>
      <c r="F28560" s="89">
        <f>Table3[[#This Row],[Yield]]/100*(1+F28559)</f>
        <v>0</v>
      </c>
    </row>
    <row r="28561" spans="1:6" x14ac:dyDescent="0.2">
      <c r="A28561" s="88">
        <v>36621</v>
      </c>
      <c r="B28561" s="89">
        <v>11033.93</v>
      </c>
      <c r="C28561" s="89">
        <f>LN(Table3[[#This Row],[Value]]/B28560)</f>
        <v>-1.1795379558287416E-2</v>
      </c>
      <c r="D28561" s="89"/>
      <c r="E28561" s="89"/>
      <c r="F28561" s="89">
        <f>Table3[[#This Row],[Yield]]/100*(1+F28560)</f>
        <v>0</v>
      </c>
    </row>
    <row r="28562" spans="1:6" x14ac:dyDescent="0.2">
      <c r="A28562" s="88">
        <v>36622</v>
      </c>
      <c r="B28562" s="89">
        <v>11114.28</v>
      </c>
      <c r="C28562" s="89">
        <f>LN(Table3[[#This Row],[Value]]/B28561)</f>
        <v>7.2556971875184792E-3</v>
      </c>
      <c r="D28562" s="89"/>
      <c r="E28562" s="89"/>
      <c r="F28562" s="89">
        <f>Table3[[#This Row],[Yield]]/100*(1+F28561)</f>
        <v>0</v>
      </c>
    </row>
    <row r="28563" spans="1:6" x14ac:dyDescent="0.2">
      <c r="A28563" s="88">
        <v>36623</v>
      </c>
      <c r="B28563" s="89">
        <v>11111.49</v>
      </c>
      <c r="C28563" s="89">
        <f>LN(Table3[[#This Row],[Value]]/B28562)</f>
        <v>-2.5105991960279038E-4</v>
      </c>
      <c r="D28563" s="89"/>
      <c r="E28563" s="89"/>
      <c r="F28563" s="89">
        <f>Table3[[#This Row],[Yield]]/100*(1+F28562)</f>
        <v>0</v>
      </c>
    </row>
    <row r="28564" spans="1:6" x14ac:dyDescent="0.2">
      <c r="A28564" s="88">
        <v>36626</v>
      </c>
      <c r="B28564" s="89">
        <v>11186.57</v>
      </c>
      <c r="C28564" s="89">
        <f>LN(Table3[[#This Row],[Value]]/B28563)</f>
        <v>6.7342435835088888E-3</v>
      </c>
      <c r="D28564" s="89"/>
      <c r="E28564" s="89"/>
      <c r="F28564" s="89">
        <f>Table3[[#This Row],[Yield]]/100*(1+F28563)</f>
        <v>0</v>
      </c>
    </row>
    <row r="28565" spans="1:6" x14ac:dyDescent="0.2">
      <c r="A28565" s="88">
        <v>36627</v>
      </c>
      <c r="B28565" s="89">
        <v>11287.09</v>
      </c>
      <c r="C28565" s="89">
        <f>LN(Table3[[#This Row],[Value]]/B28564)</f>
        <v>8.9456430628493053E-3</v>
      </c>
      <c r="D28565" s="89"/>
      <c r="E28565" s="89"/>
      <c r="F28565" s="89">
        <f>Table3[[#This Row],[Yield]]/100*(1+F28564)</f>
        <v>0</v>
      </c>
    </row>
    <row r="28566" spans="1:6" x14ac:dyDescent="0.2">
      <c r="A28566" s="88">
        <v>36628</v>
      </c>
      <c r="B28566" s="89">
        <v>11125.14</v>
      </c>
      <c r="C28566" s="89">
        <f>LN(Table3[[#This Row],[Value]]/B28565)</f>
        <v>-1.4452182474052916E-2</v>
      </c>
      <c r="D28566" s="89"/>
      <c r="E28566" s="89"/>
      <c r="F28566" s="89">
        <f>Table3[[#This Row],[Yield]]/100*(1+F28565)</f>
        <v>0</v>
      </c>
    </row>
    <row r="28567" spans="1:6" x14ac:dyDescent="0.2">
      <c r="A28567" s="88">
        <v>36629</v>
      </c>
      <c r="B28567" s="89">
        <v>10923.55</v>
      </c>
      <c r="C28567" s="89">
        <f>LN(Table3[[#This Row],[Value]]/B28566)</f>
        <v>-1.8286403181751541E-2</v>
      </c>
      <c r="D28567" s="89"/>
      <c r="E28567" s="89"/>
      <c r="F28567" s="89">
        <f>Table3[[#This Row],[Yield]]/100*(1+F28566)</f>
        <v>0</v>
      </c>
    </row>
    <row r="28568" spans="1:6" x14ac:dyDescent="0.2">
      <c r="A28568" s="88">
        <v>36630</v>
      </c>
      <c r="B28568" s="89">
        <v>10305.780000000001</v>
      </c>
      <c r="C28568" s="89">
        <f>LN(Table3[[#This Row],[Value]]/B28567)</f>
        <v>-5.8216106171126041E-2</v>
      </c>
      <c r="D28568" s="89"/>
      <c r="E28568" s="89"/>
      <c r="F28568" s="89">
        <f>Table3[[#This Row],[Yield]]/100*(1+F28567)</f>
        <v>0</v>
      </c>
    </row>
    <row r="28569" spans="1:6" x14ac:dyDescent="0.2">
      <c r="A28569" s="88">
        <v>36633</v>
      </c>
      <c r="B28569" s="89">
        <v>10582.52</v>
      </c>
      <c r="C28569" s="89">
        <f>LN(Table3[[#This Row],[Value]]/B28568)</f>
        <v>2.6498680433839392E-2</v>
      </c>
      <c r="D28569" s="89"/>
      <c r="E28569" s="89"/>
      <c r="F28569" s="89">
        <f>Table3[[#This Row],[Yield]]/100*(1+F28568)</f>
        <v>0</v>
      </c>
    </row>
    <row r="28570" spans="1:6" x14ac:dyDescent="0.2">
      <c r="A28570" s="88">
        <v>36634</v>
      </c>
      <c r="B28570" s="89">
        <v>10767.42</v>
      </c>
      <c r="C28570" s="89">
        <f>LN(Table3[[#This Row],[Value]]/B28569)</f>
        <v>1.7321324829282267E-2</v>
      </c>
      <c r="D28570" s="89"/>
      <c r="E28570" s="89"/>
      <c r="F28570" s="89">
        <f>Table3[[#This Row],[Yield]]/100*(1+F28569)</f>
        <v>0</v>
      </c>
    </row>
    <row r="28571" spans="1:6" x14ac:dyDescent="0.2">
      <c r="A28571" s="88">
        <v>36635</v>
      </c>
      <c r="B28571" s="89">
        <v>10674.97</v>
      </c>
      <c r="C28571" s="89">
        <f>LN(Table3[[#This Row],[Value]]/B28570)</f>
        <v>-8.6231593467400794E-3</v>
      </c>
      <c r="D28571" s="89"/>
      <c r="E28571" s="89"/>
      <c r="F28571" s="89">
        <f>Table3[[#This Row],[Yield]]/100*(1+F28570)</f>
        <v>0</v>
      </c>
    </row>
    <row r="28572" spans="1:6" x14ac:dyDescent="0.2">
      <c r="A28572" s="88">
        <v>36636</v>
      </c>
      <c r="B28572" s="89">
        <v>10844.06</v>
      </c>
      <c r="C28572" s="89">
        <f>LN(Table3[[#This Row],[Value]]/B28571)</f>
        <v>1.5715715828470429E-2</v>
      </c>
      <c r="D28572" s="89"/>
      <c r="E28572" s="89"/>
      <c r="F28572" s="89">
        <f>Table3[[#This Row],[Yield]]/100*(1+F28571)</f>
        <v>0</v>
      </c>
    </row>
    <row r="28573" spans="1:6" x14ac:dyDescent="0.2">
      <c r="A28573" s="88">
        <v>36640</v>
      </c>
      <c r="B28573" s="89">
        <v>10906.1</v>
      </c>
      <c r="C28573" s="89">
        <f>LN(Table3[[#This Row],[Value]]/B28572)</f>
        <v>5.7048010916972893E-3</v>
      </c>
      <c r="D28573" s="89"/>
      <c r="E28573" s="89"/>
      <c r="F28573" s="89">
        <f>Table3[[#This Row],[Yield]]/100*(1+F28572)</f>
        <v>0</v>
      </c>
    </row>
    <row r="28574" spans="1:6" x14ac:dyDescent="0.2">
      <c r="A28574" s="88">
        <v>36641</v>
      </c>
      <c r="B28574" s="89">
        <v>11124.83</v>
      </c>
      <c r="C28574" s="89">
        <f>LN(Table3[[#This Row],[Value]]/B28573)</f>
        <v>1.9857281310215948E-2</v>
      </c>
      <c r="D28574" s="89"/>
      <c r="E28574" s="89"/>
      <c r="F28574" s="89">
        <f>Table3[[#This Row],[Yield]]/100*(1+F28573)</f>
        <v>0</v>
      </c>
    </row>
    <row r="28575" spans="1:6" x14ac:dyDescent="0.2">
      <c r="A28575" s="88">
        <v>36642</v>
      </c>
      <c r="B28575" s="89">
        <v>10945.5</v>
      </c>
      <c r="C28575" s="89">
        <f>LN(Table3[[#This Row],[Value]]/B28574)</f>
        <v>-1.6251134145025947E-2</v>
      </c>
      <c r="D28575" s="89"/>
      <c r="E28575" s="89"/>
      <c r="F28575" s="89">
        <f>Table3[[#This Row],[Yield]]/100*(1+F28574)</f>
        <v>0</v>
      </c>
    </row>
    <row r="28576" spans="1:6" x14ac:dyDescent="0.2">
      <c r="A28576" s="88">
        <v>36643</v>
      </c>
      <c r="B28576" s="89">
        <v>10888.11</v>
      </c>
      <c r="C28576" s="89">
        <f>LN(Table3[[#This Row],[Value]]/B28575)</f>
        <v>-5.2570447279760351E-3</v>
      </c>
      <c r="D28576" s="89"/>
      <c r="E28576" s="89"/>
      <c r="F28576" s="89">
        <f>Table3[[#This Row],[Yield]]/100*(1+F28575)</f>
        <v>0</v>
      </c>
    </row>
    <row r="28577" spans="1:6" x14ac:dyDescent="0.2">
      <c r="A28577" s="88">
        <v>36644</v>
      </c>
      <c r="B28577" s="89">
        <v>10733.92</v>
      </c>
      <c r="C28577" s="89">
        <f>LN(Table3[[#This Row],[Value]]/B28576)</f>
        <v>-1.4262547390040431E-2</v>
      </c>
      <c r="D28577" s="89"/>
      <c r="E28577" s="89"/>
      <c r="F28577" s="89">
        <f>Table3[[#This Row],[Yield]]/100*(1+F28576)</f>
        <v>0</v>
      </c>
    </row>
    <row r="28578" spans="1:6" x14ac:dyDescent="0.2">
      <c r="A28578" s="88">
        <v>36647</v>
      </c>
      <c r="B28578" s="89">
        <v>10811.79</v>
      </c>
      <c r="C28578" s="89">
        <f>LN(Table3[[#This Row],[Value]]/B28577)</f>
        <v>7.2283845884589326E-3</v>
      </c>
      <c r="D28578" s="89"/>
      <c r="E28578" s="89"/>
      <c r="F28578" s="89">
        <f>Table3[[#This Row],[Yield]]/100*(1+F28577)</f>
        <v>0</v>
      </c>
    </row>
    <row r="28579" spans="1:6" x14ac:dyDescent="0.2">
      <c r="A28579" s="88">
        <v>36648</v>
      </c>
      <c r="B28579" s="89">
        <v>10731.13</v>
      </c>
      <c r="C28579" s="89">
        <f>LN(Table3[[#This Row],[Value]]/B28578)</f>
        <v>-7.4883420556638453E-3</v>
      </c>
      <c r="D28579" s="89"/>
      <c r="E28579" s="89"/>
      <c r="F28579" s="89">
        <f>Table3[[#This Row],[Yield]]/100*(1+F28578)</f>
        <v>0</v>
      </c>
    </row>
    <row r="28580" spans="1:6" x14ac:dyDescent="0.2">
      <c r="A28580" s="88">
        <v>36649</v>
      </c>
      <c r="B28580" s="89">
        <v>10480.129999999999</v>
      </c>
      <c r="C28580" s="89">
        <f>LN(Table3[[#This Row],[Value]]/B28579)</f>
        <v>-2.3667779910313602E-2</v>
      </c>
      <c r="D28580" s="89"/>
      <c r="E28580" s="89"/>
      <c r="F28580" s="89">
        <f>Table3[[#This Row],[Yield]]/100*(1+F28579)</f>
        <v>0</v>
      </c>
    </row>
    <row r="28581" spans="1:6" x14ac:dyDescent="0.2">
      <c r="A28581" s="88">
        <v>36650</v>
      </c>
      <c r="B28581" s="89">
        <v>10412.5</v>
      </c>
      <c r="C28581" s="89">
        <f>LN(Table3[[#This Row],[Value]]/B28580)</f>
        <v>-6.4740759031514106E-3</v>
      </c>
      <c r="D28581" s="89"/>
      <c r="E28581" s="89"/>
      <c r="F28581" s="89">
        <f>Table3[[#This Row],[Yield]]/100*(1+F28580)</f>
        <v>0</v>
      </c>
    </row>
    <row r="28582" spans="1:6" x14ac:dyDescent="0.2">
      <c r="A28582" s="88">
        <v>36651</v>
      </c>
      <c r="B28582" s="89">
        <v>10577.86</v>
      </c>
      <c r="C28582" s="89">
        <f>LN(Table3[[#This Row],[Value]]/B28581)</f>
        <v>1.5756130047172363E-2</v>
      </c>
      <c r="D28582" s="89"/>
      <c r="E28582" s="89"/>
      <c r="F28582" s="89">
        <f>Table3[[#This Row],[Yield]]/100*(1+F28581)</f>
        <v>0</v>
      </c>
    </row>
    <row r="28583" spans="1:6" x14ac:dyDescent="0.2">
      <c r="A28583" s="88">
        <v>36654</v>
      </c>
      <c r="B28583" s="89">
        <v>10603.64</v>
      </c>
      <c r="C28583" s="89">
        <f>LN(Table3[[#This Row],[Value]]/B28582)</f>
        <v>2.4342008573132743E-3</v>
      </c>
      <c r="D28583" s="89"/>
      <c r="E28583" s="89"/>
      <c r="F28583" s="89">
        <f>Table3[[#This Row],[Yield]]/100*(1+F28582)</f>
        <v>0</v>
      </c>
    </row>
    <row r="28584" spans="1:6" x14ac:dyDescent="0.2">
      <c r="A28584" s="88">
        <v>36655</v>
      </c>
      <c r="B28584" s="89">
        <v>10536.75</v>
      </c>
      <c r="C28584" s="89">
        <f>LN(Table3[[#This Row],[Value]]/B28583)</f>
        <v>-6.3281919797132805E-3</v>
      </c>
      <c r="D28584" s="89"/>
      <c r="E28584" s="89"/>
      <c r="F28584" s="89">
        <f>Table3[[#This Row],[Yield]]/100*(1+F28583)</f>
        <v>0</v>
      </c>
    </row>
    <row r="28585" spans="1:6" x14ac:dyDescent="0.2">
      <c r="A28585" s="88">
        <v>36656</v>
      </c>
      <c r="B28585" s="89">
        <v>10367.790000000001</v>
      </c>
      <c r="C28585" s="89">
        <f>LN(Table3[[#This Row],[Value]]/B28584)</f>
        <v>-1.616526164257194E-2</v>
      </c>
      <c r="D28585" s="89"/>
      <c r="E28585" s="89"/>
      <c r="F28585" s="89">
        <f>Table3[[#This Row],[Yield]]/100*(1+F28584)</f>
        <v>0</v>
      </c>
    </row>
    <row r="28586" spans="1:6" x14ac:dyDescent="0.2">
      <c r="A28586" s="88">
        <v>36657</v>
      </c>
      <c r="B28586" s="89">
        <v>10545.97</v>
      </c>
      <c r="C28586" s="89">
        <f>LN(Table3[[#This Row],[Value]]/B28585)</f>
        <v>1.703991164862273E-2</v>
      </c>
      <c r="D28586" s="89"/>
      <c r="E28586" s="89"/>
      <c r="F28586" s="89">
        <f>Table3[[#This Row],[Yield]]/100*(1+F28585)</f>
        <v>0</v>
      </c>
    </row>
    <row r="28587" spans="1:6" x14ac:dyDescent="0.2">
      <c r="A28587" s="88">
        <v>36658</v>
      </c>
      <c r="B28587" s="89">
        <v>10609.37</v>
      </c>
      <c r="C28587" s="89">
        <f>LN(Table3[[#This Row],[Value]]/B28586)</f>
        <v>5.9937764938328975E-3</v>
      </c>
      <c r="D28587" s="89"/>
      <c r="E28587" s="89"/>
      <c r="F28587" s="89">
        <f>Table3[[#This Row],[Yield]]/100*(1+F28586)</f>
        <v>0</v>
      </c>
    </row>
    <row r="28588" spans="1:6" x14ac:dyDescent="0.2">
      <c r="A28588" s="88">
        <v>36661</v>
      </c>
      <c r="B28588" s="89">
        <v>10807.78</v>
      </c>
      <c r="C28588" s="89">
        <f>LN(Table3[[#This Row],[Value]]/B28587)</f>
        <v>1.8528672240732662E-2</v>
      </c>
      <c r="D28588" s="89"/>
      <c r="E28588" s="89"/>
      <c r="F28588" s="89">
        <f>Table3[[#This Row],[Yield]]/100*(1+F28587)</f>
        <v>0</v>
      </c>
    </row>
    <row r="28589" spans="1:6" x14ac:dyDescent="0.2">
      <c r="A28589" s="88">
        <v>36662</v>
      </c>
      <c r="B28589" s="89">
        <v>10934.57</v>
      </c>
      <c r="C28589" s="89">
        <f>LN(Table3[[#This Row],[Value]]/B28588)</f>
        <v>1.1663084923309657E-2</v>
      </c>
      <c r="D28589" s="89"/>
      <c r="E28589" s="89"/>
      <c r="F28589" s="89">
        <f>Table3[[#This Row],[Yield]]/100*(1+F28588)</f>
        <v>0</v>
      </c>
    </row>
    <row r="28590" spans="1:6" x14ac:dyDescent="0.2">
      <c r="A28590" s="88">
        <v>36663</v>
      </c>
      <c r="B28590" s="89">
        <v>10769.74</v>
      </c>
      <c r="C28590" s="89">
        <f>LN(Table3[[#This Row],[Value]]/B28589)</f>
        <v>-1.5188980337540611E-2</v>
      </c>
      <c r="D28590" s="89"/>
      <c r="E28590" s="89"/>
      <c r="F28590" s="89">
        <f>Table3[[#This Row],[Yield]]/100*(1+F28589)</f>
        <v>0</v>
      </c>
    </row>
    <row r="28591" spans="1:6" x14ac:dyDescent="0.2">
      <c r="A28591" s="88">
        <v>36664</v>
      </c>
      <c r="B28591" s="89">
        <v>10777.28</v>
      </c>
      <c r="C28591" s="89">
        <f>LN(Table3[[#This Row],[Value]]/B28590)</f>
        <v>6.9986478944792741E-4</v>
      </c>
      <c r="D28591" s="89"/>
      <c r="E28591" s="89"/>
      <c r="F28591" s="89">
        <f>Table3[[#This Row],[Yield]]/100*(1+F28590)</f>
        <v>0</v>
      </c>
    </row>
    <row r="28592" spans="1:6" x14ac:dyDescent="0.2">
      <c r="A28592" s="88">
        <v>36665</v>
      </c>
      <c r="B28592" s="89">
        <v>10626.86</v>
      </c>
      <c r="C28592" s="89">
        <f>LN(Table3[[#This Row],[Value]]/B28591)</f>
        <v>-1.4055456220564831E-2</v>
      </c>
      <c r="D28592" s="89"/>
      <c r="E28592" s="89"/>
      <c r="F28592" s="89">
        <f>Table3[[#This Row],[Yield]]/100*(1+F28591)</f>
        <v>0</v>
      </c>
    </row>
    <row r="28593" spans="1:6" x14ac:dyDescent="0.2">
      <c r="A28593" s="88">
        <v>36668</v>
      </c>
      <c r="B28593" s="89">
        <v>10542.55</v>
      </c>
      <c r="C28593" s="89">
        <f>LN(Table3[[#This Row],[Value]]/B28592)</f>
        <v>-7.9653089775846026E-3</v>
      </c>
      <c r="D28593" s="89"/>
      <c r="E28593" s="89"/>
      <c r="F28593" s="89">
        <f>Table3[[#This Row],[Yield]]/100*(1+F28592)</f>
        <v>0</v>
      </c>
    </row>
    <row r="28594" spans="1:6" x14ac:dyDescent="0.2">
      <c r="A28594" s="88">
        <v>36669</v>
      </c>
      <c r="B28594" s="89">
        <v>10422.280000000001</v>
      </c>
      <c r="C28594" s="89">
        <f>LN(Table3[[#This Row],[Value]]/B28593)</f>
        <v>-1.1473626964802783E-2</v>
      </c>
      <c r="D28594" s="89"/>
      <c r="E28594" s="89"/>
      <c r="F28594" s="89">
        <f>Table3[[#This Row],[Yield]]/100*(1+F28593)</f>
        <v>0</v>
      </c>
    </row>
    <row r="28595" spans="1:6" x14ac:dyDescent="0.2">
      <c r="A28595" s="88">
        <v>36670</v>
      </c>
      <c r="B28595" s="89">
        <v>10535.35</v>
      </c>
      <c r="C28595" s="89">
        <f>LN(Table3[[#This Row],[Value]]/B28594)</f>
        <v>1.0790446925041743E-2</v>
      </c>
      <c r="D28595" s="89"/>
      <c r="E28595" s="89"/>
      <c r="F28595" s="89">
        <f>Table3[[#This Row],[Yield]]/100*(1+F28594)</f>
        <v>0</v>
      </c>
    </row>
    <row r="28596" spans="1:6" x14ac:dyDescent="0.2">
      <c r="A28596" s="88">
        <v>36671</v>
      </c>
      <c r="B28596" s="89">
        <v>10323.92</v>
      </c>
      <c r="C28596" s="89">
        <f>LN(Table3[[#This Row],[Value]]/B28595)</f>
        <v>-2.0272736403833654E-2</v>
      </c>
      <c r="D28596" s="89"/>
      <c r="E28596" s="89"/>
      <c r="F28596" s="89">
        <f>Table3[[#This Row],[Yield]]/100*(1+F28595)</f>
        <v>0</v>
      </c>
    </row>
    <row r="28597" spans="1:6" x14ac:dyDescent="0.2">
      <c r="A28597" s="88">
        <v>36672</v>
      </c>
      <c r="B28597" s="89">
        <v>10299.24</v>
      </c>
      <c r="C28597" s="89">
        <f>LN(Table3[[#This Row],[Value]]/B28596)</f>
        <v>-2.3934267863505972E-3</v>
      </c>
      <c r="D28597" s="89"/>
      <c r="E28597" s="89"/>
      <c r="F28597" s="89">
        <f>Table3[[#This Row],[Yield]]/100*(1+F28596)</f>
        <v>0</v>
      </c>
    </row>
    <row r="28598" spans="1:6" x14ac:dyDescent="0.2">
      <c r="A28598" s="88">
        <v>36675</v>
      </c>
      <c r="B28598" s="89">
        <v>10299.26</v>
      </c>
      <c r="C28598" s="89">
        <f>LN(Table3[[#This Row],[Value]]/B28597)</f>
        <v>1.9418889726471914E-6</v>
      </c>
      <c r="D28598" s="89"/>
      <c r="E28598" s="89"/>
      <c r="F28598" s="89">
        <f>Table3[[#This Row],[Yield]]/100*(1+F28597)</f>
        <v>0</v>
      </c>
    </row>
    <row r="28599" spans="1:6" x14ac:dyDescent="0.2">
      <c r="A28599" s="88">
        <v>36676</v>
      </c>
      <c r="B28599" s="89">
        <v>10527.14</v>
      </c>
      <c r="C28599" s="89">
        <f>LN(Table3[[#This Row],[Value]]/B28598)</f>
        <v>2.1884636321866439E-2</v>
      </c>
      <c r="D28599" s="89"/>
      <c r="E28599" s="89"/>
      <c r="F28599" s="89">
        <f>Table3[[#This Row],[Yield]]/100*(1+F28598)</f>
        <v>0</v>
      </c>
    </row>
    <row r="28600" spans="1:6" x14ac:dyDescent="0.2">
      <c r="A28600" s="88">
        <v>36677</v>
      </c>
      <c r="B28600" s="89">
        <v>10522.34</v>
      </c>
      <c r="C28600" s="89">
        <f>LN(Table3[[#This Row],[Value]]/B28599)</f>
        <v>-4.5606828132561901E-4</v>
      </c>
      <c r="D28600" s="89"/>
      <c r="E28600" s="89"/>
      <c r="F28600" s="89">
        <f>Table3[[#This Row],[Yield]]/100*(1+F28599)</f>
        <v>0</v>
      </c>
    </row>
    <row r="28601" spans="1:6" x14ac:dyDescent="0.2">
      <c r="A28601" s="88">
        <v>36678</v>
      </c>
      <c r="B28601" s="89">
        <v>10652.2</v>
      </c>
      <c r="C28601" s="89">
        <f>LN(Table3[[#This Row],[Value]]/B28600)</f>
        <v>1.2265827557184873E-2</v>
      </c>
      <c r="D28601" s="89"/>
      <c r="E28601" s="89"/>
      <c r="F28601" s="89">
        <f>Table3[[#This Row],[Yield]]/100*(1+F28600)</f>
        <v>0</v>
      </c>
    </row>
    <row r="28602" spans="1:6" x14ac:dyDescent="0.2">
      <c r="A28602" s="88">
        <v>36679</v>
      </c>
      <c r="B28602" s="89">
        <v>10794.76</v>
      </c>
      <c r="C28602" s="89">
        <f>LN(Table3[[#This Row],[Value]]/B28601)</f>
        <v>1.3294387612400952E-2</v>
      </c>
      <c r="D28602" s="89"/>
      <c r="E28602" s="89"/>
      <c r="F28602" s="89">
        <f>Table3[[#This Row],[Yield]]/100*(1+F28601)</f>
        <v>0</v>
      </c>
    </row>
    <row r="28603" spans="1:6" x14ac:dyDescent="0.2">
      <c r="A28603" s="88">
        <v>36682</v>
      </c>
      <c r="B28603" s="89">
        <v>10815.31</v>
      </c>
      <c r="C28603" s="89">
        <f>LN(Table3[[#This Row],[Value]]/B28602)</f>
        <v>1.9018916823906275E-3</v>
      </c>
      <c r="D28603" s="89"/>
      <c r="E28603" s="89"/>
      <c r="F28603" s="89">
        <f>Table3[[#This Row],[Yield]]/100*(1+F28602)</f>
        <v>0</v>
      </c>
    </row>
    <row r="28604" spans="1:6" x14ac:dyDescent="0.2">
      <c r="A28604" s="88">
        <v>36683</v>
      </c>
      <c r="B28604" s="89">
        <v>10735.58</v>
      </c>
      <c r="C28604" s="89">
        <f>LN(Table3[[#This Row],[Value]]/B28603)</f>
        <v>-7.3992641382214265E-3</v>
      </c>
      <c r="D28604" s="89"/>
      <c r="E28604" s="89"/>
      <c r="F28604" s="89">
        <f>Table3[[#This Row],[Yield]]/100*(1+F28603)</f>
        <v>0</v>
      </c>
    </row>
    <row r="28605" spans="1:6" x14ac:dyDescent="0.2">
      <c r="A28605" s="88">
        <v>36684</v>
      </c>
      <c r="B28605" s="89">
        <v>10812.87</v>
      </c>
      <c r="C28605" s="89">
        <f>LN(Table3[[#This Row],[Value]]/B28604)</f>
        <v>7.1736325769573483E-3</v>
      </c>
      <c r="D28605" s="89"/>
      <c r="E28605" s="89"/>
      <c r="F28605" s="89">
        <f>Table3[[#This Row],[Yield]]/100*(1+F28604)</f>
        <v>0</v>
      </c>
    </row>
    <row r="28606" spans="1:6" x14ac:dyDescent="0.2">
      <c r="A28606" s="88">
        <v>36685</v>
      </c>
      <c r="B28606" s="89">
        <v>10668.73</v>
      </c>
      <c r="C28606" s="89">
        <f>LN(Table3[[#This Row],[Value]]/B28605)</f>
        <v>-1.3420058400702086E-2</v>
      </c>
      <c r="D28606" s="89"/>
      <c r="E28606" s="89"/>
      <c r="F28606" s="89">
        <f>Table3[[#This Row],[Yield]]/100*(1+F28605)</f>
        <v>0</v>
      </c>
    </row>
    <row r="28607" spans="1:6" x14ac:dyDescent="0.2">
      <c r="A28607" s="88">
        <v>36686</v>
      </c>
      <c r="B28607" s="89">
        <v>10614.07</v>
      </c>
      <c r="C28607" s="89">
        <f>LN(Table3[[#This Row],[Value]]/B28606)</f>
        <v>-5.136553477915866E-3</v>
      </c>
      <c r="D28607" s="89"/>
      <c r="E28607" s="89"/>
      <c r="F28607" s="89">
        <f>Table3[[#This Row],[Yield]]/100*(1+F28606)</f>
        <v>0</v>
      </c>
    </row>
    <row r="28608" spans="1:6" x14ac:dyDescent="0.2">
      <c r="A28608" s="88">
        <v>36689</v>
      </c>
      <c r="B28608" s="89">
        <v>10564.21</v>
      </c>
      <c r="C28608" s="89">
        <f>LN(Table3[[#This Row],[Value]]/B28607)</f>
        <v>-4.7086063760006375E-3</v>
      </c>
      <c r="D28608" s="89"/>
      <c r="E28608" s="89"/>
      <c r="F28608" s="89">
        <f>Table3[[#This Row],[Yield]]/100*(1+F28607)</f>
        <v>0</v>
      </c>
    </row>
    <row r="28609" spans="1:6" x14ac:dyDescent="0.2">
      <c r="A28609" s="88">
        <v>36690</v>
      </c>
      <c r="B28609" s="89">
        <v>10621.85</v>
      </c>
      <c r="C28609" s="89">
        <f>LN(Table3[[#This Row],[Value]]/B28608)</f>
        <v>5.4413271950730672E-3</v>
      </c>
      <c r="D28609" s="89"/>
      <c r="E28609" s="89"/>
      <c r="F28609" s="89">
        <f>Table3[[#This Row],[Yield]]/100*(1+F28608)</f>
        <v>0</v>
      </c>
    </row>
    <row r="28610" spans="1:6" x14ac:dyDescent="0.2">
      <c r="A28610" s="88">
        <v>36691</v>
      </c>
      <c r="B28610" s="89">
        <v>10687.96</v>
      </c>
      <c r="C28610" s="89">
        <f>LN(Table3[[#This Row],[Value]]/B28609)</f>
        <v>6.2046740061642352E-3</v>
      </c>
      <c r="D28610" s="89"/>
      <c r="E28610" s="89"/>
      <c r="F28610" s="89">
        <f>Table3[[#This Row],[Yield]]/100*(1+F28609)</f>
        <v>0</v>
      </c>
    </row>
    <row r="28611" spans="1:6" x14ac:dyDescent="0.2">
      <c r="A28611" s="88">
        <v>36692</v>
      </c>
      <c r="B28611" s="89">
        <v>10714.83</v>
      </c>
      <c r="C28611" s="89">
        <f>LN(Table3[[#This Row],[Value]]/B28610)</f>
        <v>2.5108889184042131E-3</v>
      </c>
      <c r="D28611" s="89"/>
      <c r="E28611" s="89"/>
      <c r="F28611" s="89">
        <f>Table3[[#This Row],[Yield]]/100*(1+F28610)</f>
        <v>0</v>
      </c>
    </row>
    <row r="28612" spans="1:6" x14ac:dyDescent="0.2">
      <c r="A28612" s="88">
        <v>36693</v>
      </c>
      <c r="B28612" s="89">
        <v>10449.31</v>
      </c>
      <c r="C28612" s="89">
        <f>LN(Table3[[#This Row],[Value]]/B28611)</f>
        <v>-2.5092815668026004E-2</v>
      </c>
      <c r="D28612" s="89"/>
      <c r="E28612" s="89"/>
      <c r="F28612" s="89">
        <f>Table3[[#This Row],[Yield]]/100*(1+F28611)</f>
        <v>0</v>
      </c>
    </row>
    <row r="28613" spans="1:6" x14ac:dyDescent="0.2">
      <c r="A28613" s="88">
        <v>36696</v>
      </c>
      <c r="B28613" s="89">
        <v>10557.85</v>
      </c>
      <c r="C28613" s="89">
        <f>LN(Table3[[#This Row],[Value]]/B28612)</f>
        <v>1.0333711541586918E-2</v>
      </c>
      <c r="D28613" s="89"/>
      <c r="E28613" s="89"/>
      <c r="F28613" s="89">
        <f>Table3[[#This Row],[Yield]]/100*(1+F28612)</f>
        <v>0</v>
      </c>
    </row>
    <row r="28614" spans="1:6" x14ac:dyDescent="0.2">
      <c r="A28614" s="88">
        <v>36697</v>
      </c>
      <c r="B28614" s="89">
        <v>10435.17</v>
      </c>
      <c r="C28614" s="89">
        <f>LN(Table3[[#This Row],[Value]]/B28613)</f>
        <v>-1.1687827340555988E-2</v>
      </c>
      <c r="D28614" s="89"/>
      <c r="E28614" s="89"/>
      <c r="F28614" s="89">
        <f>Table3[[#This Row],[Yield]]/100*(1+F28613)</f>
        <v>0</v>
      </c>
    </row>
    <row r="28615" spans="1:6" x14ac:dyDescent="0.2">
      <c r="A28615" s="88">
        <v>36698</v>
      </c>
      <c r="B28615" s="89">
        <v>10497.75</v>
      </c>
      <c r="C28615" s="89">
        <f>LN(Table3[[#This Row],[Value]]/B28614)</f>
        <v>5.9791167630021272E-3</v>
      </c>
      <c r="D28615" s="89"/>
      <c r="E28615" s="89"/>
      <c r="F28615" s="89">
        <f>Table3[[#This Row],[Yield]]/100*(1+F28614)</f>
        <v>0</v>
      </c>
    </row>
    <row r="28616" spans="1:6" x14ac:dyDescent="0.2">
      <c r="A28616" s="88">
        <v>36699</v>
      </c>
      <c r="B28616" s="89">
        <v>10376.120000000001</v>
      </c>
      <c r="C28616" s="89">
        <f>LN(Table3[[#This Row],[Value]]/B28615)</f>
        <v>-1.1653936389113951E-2</v>
      </c>
      <c r="D28616" s="89"/>
      <c r="E28616" s="89"/>
      <c r="F28616" s="89">
        <f>Table3[[#This Row],[Yield]]/100*(1+F28615)</f>
        <v>0</v>
      </c>
    </row>
    <row r="28617" spans="1:6" x14ac:dyDescent="0.2">
      <c r="A28617" s="88">
        <v>36700</v>
      </c>
      <c r="B28617" s="89">
        <v>10404.76</v>
      </c>
      <c r="C28617" s="89">
        <f>LN(Table3[[#This Row],[Value]]/B28616)</f>
        <v>2.7563816482296423E-3</v>
      </c>
      <c r="D28617" s="89"/>
      <c r="E28617" s="89"/>
      <c r="F28617" s="89">
        <f>Table3[[#This Row],[Yield]]/100*(1+F28616)</f>
        <v>0</v>
      </c>
    </row>
    <row r="28618" spans="1:6" x14ac:dyDescent="0.2">
      <c r="A28618" s="88">
        <v>36703</v>
      </c>
      <c r="B28618" s="89">
        <v>10543</v>
      </c>
      <c r="C28618" s="89">
        <f>LN(Table3[[#This Row],[Value]]/B28617)</f>
        <v>1.3198738848969048E-2</v>
      </c>
      <c r="D28618" s="89"/>
      <c r="E28618" s="89"/>
      <c r="F28618" s="89">
        <f>Table3[[#This Row],[Yield]]/100*(1+F28617)</f>
        <v>0</v>
      </c>
    </row>
    <row r="28619" spans="1:6" x14ac:dyDescent="0.2">
      <c r="A28619" s="88">
        <v>36704</v>
      </c>
      <c r="B28619" s="89">
        <v>10504.47</v>
      </c>
      <c r="C28619" s="89">
        <f>LN(Table3[[#This Row],[Value]]/B28618)</f>
        <v>-3.6612517362376367E-3</v>
      </c>
      <c r="D28619" s="89"/>
      <c r="E28619" s="89"/>
      <c r="F28619" s="89">
        <f>Table3[[#This Row],[Yield]]/100*(1+F28618)</f>
        <v>0</v>
      </c>
    </row>
    <row r="28620" spans="1:6" x14ac:dyDescent="0.2">
      <c r="A28620" s="88">
        <v>36705</v>
      </c>
      <c r="B28620" s="89">
        <v>10527.8</v>
      </c>
      <c r="C28620" s="89">
        <f>LN(Table3[[#This Row],[Value]]/B28619)</f>
        <v>2.2184965834554553E-3</v>
      </c>
      <c r="D28620" s="89"/>
      <c r="E28620" s="89"/>
      <c r="F28620" s="89">
        <f>Table3[[#This Row],[Yield]]/100*(1+F28619)</f>
        <v>0</v>
      </c>
    </row>
    <row r="28621" spans="1:6" x14ac:dyDescent="0.2">
      <c r="A28621" s="88">
        <v>36706</v>
      </c>
      <c r="B28621" s="89">
        <v>10398.040000000001</v>
      </c>
      <c r="C28621" s="89">
        <f>LN(Table3[[#This Row],[Value]]/B28620)</f>
        <v>-1.2402050594272178E-2</v>
      </c>
      <c r="D28621" s="89"/>
      <c r="E28621" s="89"/>
      <c r="F28621" s="89">
        <f>Table3[[#This Row],[Yield]]/100*(1+F28620)</f>
        <v>0</v>
      </c>
    </row>
    <row r="28622" spans="1:6" x14ac:dyDescent="0.2">
      <c r="A28622" s="88">
        <v>36707</v>
      </c>
      <c r="B28622" s="89">
        <v>10447.9</v>
      </c>
      <c r="C28622" s="89">
        <f>LN(Table3[[#This Row],[Value]]/B28621)</f>
        <v>4.7836744307117561E-3</v>
      </c>
      <c r="D28622" s="89"/>
      <c r="E28622" s="89"/>
      <c r="F28622" s="89">
        <f>Table3[[#This Row],[Yield]]/100*(1+F28621)</f>
        <v>0</v>
      </c>
    </row>
    <row r="28623" spans="1:6" x14ac:dyDescent="0.2">
      <c r="A28623" s="88">
        <v>36710</v>
      </c>
      <c r="B28623" s="89">
        <v>10560.68</v>
      </c>
      <c r="C28623" s="89">
        <f>LN(Table3[[#This Row],[Value]]/B28622)</f>
        <v>1.0736668865838798E-2</v>
      </c>
      <c r="D28623" s="89"/>
      <c r="E28623" s="89"/>
      <c r="F28623" s="89">
        <f>Table3[[#This Row],[Yield]]/100*(1+F28622)</f>
        <v>0</v>
      </c>
    </row>
    <row r="28624" spans="1:6" x14ac:dyDescent="0.2">
      <c r="A28624" s="88">
        <v>36711</v>
      </c>
      <c r="B28624" s="89">
        <v>10560.68</v>
      </c>
      <c r="C28624" s="89">
        <f>LN(Table3[[#This Row],[Value]]/B28623)</f>
        <v>0</v>
      </c>
      <c r="D28624" s="89"/>
      <c r="E28624" s="89"/>
      <c r="F28624" s="89">
        <f>Table3[[#This Row],[Yield]]/100*(1+F28623)</f>
        <v>0</v>
      </c>
    </row>
    <row r="28625" spans="1:6" x14ac:dyDescent="0.2">
      <c r="A28625" s="88">
        <v>36712</v>
      </c>
      <c r="B28625" s="89">
        <v>10483.6</v>
      </c>
      <c r="C28625" s="89">
        <f>LN(Table3[[#This Row],[Value]]/B28624)</f>
        <v>-7.3255387875811413E-3</v>
      </c>
      <c r="D28625" s="89"/>
      <c r="E28625" s="89"/>
      <c r="F28625" s="89">
        <f>Table3[[#This Row],[Yield]]/100*(1+F28624)</f>
        <v>0</v>
      </c>
    </row>
    <row r="28626" spans="1:6" x14ac:dyDescent="0.2">
      <c r="A28626" s="88">
        <v>36713</v>
      </c>
      <c r="B28626" s="89">
        <v>10481.48</v>
      </c>
      <c r="C28626" s="89">
        <f>LN(Table3[[#This Row],[Value]]/B28625)</f>
        <v>-2.0224106058523773E-4</v>
      </c>
      <c r="D28626" s="89"/>
      <c r="E28626" s="89"/>
      <c r="F28626" s="89">
        <f>Table3[[#This Row],[Yield]]/100*(1+F28625)</f>
        <v>0</v>
      </c>
    </row>
    <row r="28627" spans="1:6" x14ac:dyDescent="0.2">
      <c r="A28627" s="88">
        <v>36714</v>
      </c>
      <c r="B28627" s="89">
        <v>10635.99</v>
      </c>
      <c r="C28627" s="89">
        <f>LN(Table3[[#This Row],[Value]]/B28626)</f>
        <v>1.4633642881105177E-2</v>
      </c>
      <c r="D28627" s="89"/>
      <c r="E28627" s="89"/>
      <c r="F28627" s="89">
        <f>Table3[[#This Row],[Yield]]/100*(1+F28626)</f>
        <v>0</v>
      </c>
    </row>
    <row r="28628" spans="1:6" x14ac:dyDescent="0.2">
      <c r="A28628" s="88">
        <v>36717</v>
      </c>
      <c r="B28628" s="89">
        <v>10646.59</v>
      </c>
      <c r="C28628" s="89">
        <f>LN(Table3[[#This Row],[Value]]/B28627)</f>
        <v>9.9611991370343101E-4</v>
      </c>
      <c r="D28628" s="89"/>
      <c r="E28628" s="89"/>
      <c r="F28628" s="89">
        <f>Table3[[#This Row],[Yield]]/100*(1+F28627)</f>
        <v>0</v>
      </c>
    </row>
    <row r="28629" spans="1:6" x14ac:dyDescent="0.2">
      <c r="A28629" s="88">
        <v>36718</v>
      </c>
      <c r="B28629" s="89">
        <v>10727.19</v>
      </c>
      <c r="C28629" s="89">
        <f>LN(Table3[[#This Row],[Value]]/B28628)</f>
        <v>7.5419866822001719E-3</v>
      </c>
      <c r="D28629" s="89"/>
      <c r="E28629" s="89"/>
      <c r="F28629" s="89">
        <f>Table3[[#This Row],[Yield]]/100*(1+F28628)</f>
        <v>0</v>
      </c>
    </row>
    <row r="28630" spans="1:6" x14ac:dyDescent="0.2">
      <c r="A28630" s="88">
        <v>36719</v>
      </c>
      <c r="B28630" s="89">
        <v>10783.42</v>
      </c>
      <c r="C28630" s="89">
        <f>LN(Table3[[#This Row],[Value]]/B28629)</f>
        <v>5.2281295676330315E-3</v>
      </c>
      <c r="D28630" s="89"/>
      <c r="E28630" s="89"/>
      <c r="F28630" s="89">
        <f>Table3[[#This Row],[Yield]]/100*(1+F28629)</f>
        <v>0</v>
      </c>
    </row>
    <row r="28631" spans="1:6" x14ac:dyDescent="0.2">
      <c r="A28631" s="88">
        <v>36720</v>
      </c>
      <c r="B28631" s="89">
        <v>10788.72</v>
      </c>
      <c r="C28631" s="89">
        <f>LN(Table3[[#This Row],[Value]]/B28630)</f>
        <v>4.9137453276673789E-4</v>
      </c>
      <c r="D28631" s="89"/>
      <c r="E28631" s="89"/>
      <c r="F28631" s="89">
        <f>Table3[[#This Row],[Yield]]/100*(1+F28630)</f>
        <v>0</v>
      </c>
    </row>
    <row r="28632" spans="1:6" x14ac:dyDescent="0.2">
      <c r="A28632" s="88">
        <v>36721</v>
      </c>
      <c r="B28632" s="89">
        <v>10812.75</v>
      </c>
      <c r="C28632" s="89">
        <f>LN(Table3[[#This Row],[Value]]/B28631)</f>
        <v>2.2248495044351153E-3</v>
      </c>
      <c r="D28632" s="89"/>
      <c r="E28632" s="89"/>
      <c r="F28632" s="89">
        <f>Table3[[#This Row],[Yield]]/100*(1+F28631)</f>
        <v>0</v>
      </c>
    </row>
    <row r="28633" spans="1:6" x14ac:dyDescent="0.2">
      <c r="A28633" s="88">
        <v>36724</v>
      </c>
      <c r="B28633" s="89">
        <v>10804.27</v>
      </c>
      <c r="C28633" s="89">
        <f>LN(Table3[[#This Row],[Value]]/B28632)</f>
        <v>-7.84567015711224E-4</v>
      </c>
      <c r="D28633" s="89"/>
      <c r="E28633" s="89"/>
      <c r="F28633" s="89">
        <f>Table3[[#This Row],[Yield]]/100*(1+F28632)</f>
        <v>0</v>
      </c>
    </row>
    <row r="28634" spans="1:6" x14ac:dyDescent="0.2">
      <c r="A28634" s="88">
        <v>36725</v>
      </c>
      <c r="B28634" s="89">
        <v>10739.92</v>
      </c>
      <c r="C28634" s="89">
        <f>LN(Table3[[#This Row],[Value]]/B28633)</f>
        <v>-5.973786098869947E-3</v>
      </c>
      <c r="D28634" s="89"/>
      <c r="E28634" s="89"/>
      <c r="F28634" s="89">
        <f>Table3[[#This Row],[Yield]]/100*(1+F28633)</f>
        <v>0</v>
      </c>
    </row>
    <row r="28635" spans="1:6" x14ac:dyDescent="0.2">
      <c r="A28635" s="88">
        <v>36726</v>
      </c>
      <c r="B28635" s="89">
        <v>10696.08</v>
      </c>
      <c r="C28635" s="89">
        <f>LN(Table3[[#This Row],[Value]]/B28634)</f>
        <v>-4.0903210601700799E-3</v>
      </c>
      <c r="D28635" s="89"/>
      <c r="E28635" s="89"/>
      <c r="F28635" s="89">
        <f>Table3[[#This Row],[Yield]]/100*(1+F28634)</f>
        <v>0</v>
      </c>
    </row>
    <row r="28636" spans="1:6" x14ac:dyDescent="0.2">
      <c r="A28636" s="88">
        <v>36727</v>
      </c>
      <c r="B28636" s="89">
        <v>10843.87</v>
      </c>
      <c r="C28636" s="89">
        <f>LN(Table3[[#This Row],[Value]]/B28635)</f>
        <v>1.3722624165088192E-2</v>
      </c>
      <c r="D28636" s="89"/>
      <c r="E28636" s="89"/>
      <c r="F28636" s="89">
        <f>Table3[[#This Row],[Yield]]/100*(1+F28635)</f>
        <v>0</v>
      </c>
    </row>
    <row r="28637" spans="1:6" x14ac:dyDescent="0.2">
      <c r="A28637" s="88">
        <v>36728</v>
      </c>
      <c r="B28637" s="89">
        <v>10733.56</v>
      </c>
      <c r="C28637" s="89">
        <f>LN(Table3[[#This Row],[Value]]/B28636)</f>
        <v>-1.0224661696629455E-2</v>
      </c>
      <c r="D28637" s="89"/>
      <c r="E28637" s="89"/>
      <c r="F28637" s="89">
        <f>Table3[[#This Row],[Yield]]/100*(1+F28636)</f>
        <v>0</v>
      </c>
    </row>
    <row r="28638" spans="1:6" x14ac:dyDescent="0.2">
      <c r="A28638" s="88">
        <v>36731</v>
      </c>
      <c r="B28638" s="89">
        <v>10685.12</v>
      </c>
      <c r="C28638" s="89">
        <f>LN(Table3[[#This Row],[Value]]/B28637)</f>
        <v>-4.5231622664068053E-3</v>
      </c>
      <c r="D28638" s="89"/>
      <c r="E28638" s="89"/>
      <c r="F28638" s="89">
        <f>Table3[[#This Row],[Yield]]/100*(1+F28637)</f>
        <v>0</v>
      </c>
    </row>
    <row r="28639" spans="1:6" x14ac:dyDescent="0.2">
      <c r="A28639" s="88">
        <v>36732</v>
      </c>
      <c r="B28639" s="89">
        <v>10699.97</v>
      </c>
      <c r="C28639" s="89">
        <f>LN(Table3[[#This Row],[Value]]/B28638)</f>
        <v>1.3888183203257828E-3</v>
      </c>
      <c r="D28639" s="89"/>
      <c r="E28639" s="89"/>
      <c r="F28639" s="89">
        <f>Table3[[#This Row],[Yield]]/100*(1+F28638)</f>
        <v>0</v>
      </c>
    </row>
    <row r="28640" spans="1:6" x14ac:dyDescent="0.2">
      <c r="A28640" s="88">
        <v>36733</v>
      </c>
      <c r="B28640" s="89">
        <v>10516.48</v>
      </c>
      <c r="C28640" s="89">
        <f>LN(Table3[[#This Row],[Value]]/B28639)</f>
        <v>-1.7297387167829383E-2</v>
      </c>
      <c r="D28640" s="89"/>
      <c r="E28640" s="89"/>
      <c r="F28640" s="89">
        <f>Table3[[#This Row],[Yield]]/100*(1+F28639)</f>
        <v>0</v>
      </c>
    </row>
    <row r="28641" spans="1:6" x14ac:dyDescent="0.2">
      <c r="A28641" s="88">
        <v>36734</v>
      </c>
      <c r="B28641" s="89">
        <v>10586.13</v>
      </c>
      <c r="C28641" s="89">
        <f>LN(Table3[[#This Row],[Value]]/B28640)</f>
        <v>6.6011031729101E-3</v>
      </c>
      <c r="D28641" s="89"/>
      <c r="E28641" s="89"/>
      <c r="F28641" s="89">
        <f>Table3[[#This Row],[Yield]]/100*(1+F28640)</f>
        <v>0</v>
      </c>
    </row>
    <row r="28642" spans="1:6" x14ac:dyDescent="0.2">
      <c r="A28642" s="88">
        <v>36735</v>
      </c>
      <c r="B28642" s="89">
        <v>10511.17</v>
      </c>
      <c r="C28642" s="89">
        <f>LN(Table3[[#This Row],[Value]]/B28641)</f>
        <v>-7.1061524877760532E-3</v>
      </c>
      <c r="D28642" s="89"/>
      <c r="E28642" s="89"/>
      <c r="F28642" s="89">
        <f>Table3[[#This Row],[Yield]]/100*(1+F28641)</f>
        <v>0</v>
      </c>
    </row>
    <row r="28643" spans="1:6" x14ac:dyDescent="0.2">
      <c r="A28643" s="88">
        <v>36738</v>
      </c>
      <c r="B28643" s="89">
        <v>10521.98</v>
      </c>
      <c r="C28643" s="89">
        <f>LN(Table3[[#This Row],[Value]]/B28642)</f>
        <v>1.0279012845725841E-3</v>
      </c>
      <c r="D28643" s="89"/>
      <c r="E28643" s="89"/>
      <c r="F28643" s="89">
        <f>Table3[[#This Row],[Yield]]/100*(1+F28642)</f>
        <v>0</v>
      </c>
    </row>
    <row r="28644" spans="1:6" x14ac:dyDescent="0.2">
      <c r="A28644" s="88">
        <v>36739</v>
      </c>
      <c r="B28644" s="89">
        <v>10606.95</v>
      </c>
      <c r="C28644" s="89">
        <f>LN(Table3[[#This Row],[Value]]/B28643)</f>
        <v>8.0430441165332631E-3</v>
      </c>
      <c r="D28644" s="89"/>
      <c r="E28644" s="89"/>
      <c r="F28644" s="89">
        <f>Table3[[#This Row],[Yield]]/100*(1+F28643)</f>
        <v>0</v>
      </c>
    </row>
    <row r="28645" spans="1:6" x14ac:dyDescent="0.2">
      <c r="A28645" s="88">
        <v>36740</v>
      </c>
      <c r="B28645" s="89">
        <v>10687.53</v>
      </c>
      <c r="C28645" s="89">
        <f>LN(Table3[[#This Row],[Value]]/B28644)</f>
        <v>7.5681946324602095E-3</v>
      </c>
      <c r="D28645" s="89"/>
      <c r="E28645" s="89"/>
      <c r="F28645" s="89">
        <f>Table3[[#This Row],[Yield]]/100*(1+F28644)</f>
        <v>0</v>
      </c>
    </row>
    <row r="28646" spans="1:6" x14ac:dyDescent="0.2">
      <c r="A28646" s="88">
        <v>36741</v>
      </c>
      <c r="B28646" s="89">
        <v>10706.58</v>
      </c>
      <c r="C28646" s="89">
        <f>LN(Table3[[#This Row],[Value]]/B28645)</f>
        <v>1.7808644561256863E-3</v>
      </c>
      <c r="D28646" s="89"/>
      <c r="E28646" s="89"/>
      <c r="F28646" s="89">
        <f>Table3[[#This Row],[Yield]]/100*(1+F28645)</f>
        <v>0</v>
      </c>
    </row>
    <row r="28647" spans="1:6" x14ac:dyDescent="0.2">
      <c r="A28647" s="88">
        <v>36742</v>
      </c>
      <c r="B28647" s="89">
        <v>10767.75</v>
      </c>
      <c r="C28647" s="89">
        <f>LN(Table3[[#This Row],[Value]]/B28646)</f>
        <v>5.6970499611674564E-3</v>
      </c>
      <c r="D28647" s="89"/>
      <c r="E28647" s="89"/>
      <c r="F28647" s="89">
        <f>Table3[[#This Row],[Yield]]/100*(1+F28646)</f>
        <v>0</v>
      </c>
    </row>
    <row r="28648" spans="1:6" x14ac:dyDescent="0.2">
      <c r="A28648" s="88">
        <v>36745</v>
      </c>
      <c r="B28648" s="89">
        <v>10867.01</v>
      </c>
      <c r="C28648" s="89">
        <f>LN(Table3[[#This Row],[Value]]/B28647)</f>
        <v>9.1760386036864906E-3</v>
      </c>
      <c r="D28648" s="89"/>
      <c r="E28648" s="89"/>
      <c r="F28648" s="89">
        <f>Table3[[#This Row],[Yield]]/100*(1+F28647)</f>
        <v>0</v>
      </c>
    </row>
    <row r="28649" spans="1:6" x14ac:dyDescent="0.2">
      <c r="A28649" s="88">
        <v>36746</v>
      </c>
      <c r="B28649" s="89">
        <v>10976.89</v>
      </c>
      <c r="C28649" s="89">
        <f>LN(Table3[[#This Row],[Value]]/B28648)</f>
        <v>1.0060559404605438E-2</v>
      </c>
      <c r="D28649" s="89"/>
      <c r="E28649" s="89"/>
      <c r="F28649" s="89">
        <f>Table3[[#This Row],[Yield]]/100*(1+F28648)</f>
        <v>0</v>
      </c>
    </row>
    <row r="28650" spans="1:6" x14ac:dyDescent="0.2">
      <c r="A28650" s="88">
        <v>36747</v>
      </c>
      <c r="B28650" s="89">
        <v>10905.83</v>
      </c>
      <c r="C28650" s="89">
        <f>LN(Table3[[#This Row],[Value]]/B28649)</f>
        <v>-6.4946450695507014E-3</v>
      </c>
      <c r="D28650" s="89"/>
      <c r="E28650" s="89"/>
      <c r="F28650" s="89">
        <f>Table3[[#This Row],[Yield]]/100*(1+F28649)</f>
        <v>0</v>
      </c>
    </row>
    <row r="28651" spans="1:6" x14ac:dyDescent="0.2">
      <c r="A28651" s="88">
        <v>36748</v>
      </c>
      <c r="B28651" s="89">
        <v>10908.76</v>
      </c>
      <c r="C28651" s="89">
        <f>LN(Table3[[#This Row],[Value]]/B28650)</f>
        <v>2.6862755776022826E-4</v>
      </c>
      <c r="D28651" s="89"/>
      <c r="E28651" s="89"/>
      <c r="F28651" s="89">
        <f>Table3[[#This Row],[Yield]]/100*(1+F28650)</f>
        <v>0</v>
      </c>
    </row>
    <row r="28652" spans="1:6" x14ac:dyDescent="0.2">
      <c r="A28652" s="88">
        <v>36749</v>
      </c>
      <c r="B28652" s="89">
        <v>11027.8</v>
      </c>
      <c r="C28652" s="89">
        <f>LN(Table3[[#This Row],[Value]]/B28651)</f>
        <v>1.0853221152122818E-2</v>
      </c>
      <c r="D28652" s="89"/>
      <c r="E28652" s="89"/>
      <c r="F28652" s="89">
        <f>Table3[[#This Row],[Yield]]/100*(1+F28651)</f>
        <v>0</v>
      </c>
    </row>
    <row r="28653" spans="1:6" x14ac:dyDescent="0.2">
      <c r="A28653" s="88">
        <v>36752</v>
      </c>
      <c r="B28653" s="89">
        <v>11176.14</v>
      </c>
      <c r="C28653" s="89">
        <f>LN(Table3[[#This Row],[Value]]/B28652)</f>
        <v>1.3361791377035822E-2</v>
      </c>
      <c r="D28653" s="89"/>
      <c r="E28653" s="89"/>
      <c r="F28653" s="89">
        <f>Table3[[#This Row],[Yield]]/100*(1+F28652)</f>
        <v>0</v>
      </c>
    </row>
    <row r="28654" spans="1:6" x14ac:dyDescent="0.2">
      <c r="A28654" s="88">
        <v>36753</v>
      </c>
      <c r="B28654" s="89">
        <v>11067</v>
      </c>
      <c r="C28654" s="89">
        <f>LN(Table3[[#This Row],[Value]]/B28653)</f>
        <v>-9.8134414367876417E-3</v>
      </c>
      <c r="D28654" s="89"/>
      <c r="E28654" s="89"/>
      <c r="F28654" s="89">
        <f>Table3[[#This Row],[Yield]]/100*(1+F28653)</f>
        <v>0</v>
      </c>
    </row>
    <row r="28655" spans="1:6" x14ac:dyDescent="0.2">
      <c r="A28655" s="88">
        <v>36754</v>
      </c>
      <c r="B28655" s="89">
        <v>11008.39</v>
      </c>
      <c r="C28655" s="89">
        <f>LN(Table3[[#This Row],[Value]]/B28654)</f>
        <v>-5.3099979401751273E-3</v>
      </c>
      <c r="D28655" s="89"/>
      <c r="E28655" s="89"/>
      <c r="F28655" s="89">
        <f>Table3[[#This Row],[Yield]]/100*(1+F28654)</f>
        <v>0</v>
      </c>
    </row>
    <row r="28656" spans="1:6" x14ac:dyDescent="0.2">
      <c r="A28656" s="88">
        <v>36755</v>
      </c>
      <c r="B28656" s="89">
        <v>11055.64</v>
      </c>
      <c r="C28656" s="89">
        <f>LN(Table3[[#This Row],[Value]]/B28655)</f>
        <v>4.2829956476384242E-3</v>
      </c>
      <c r="D28656" s="89"/>
      <c r="E28656" s="89"/>
      <c r="F28656" s="89">
        <f>Table3[[#This Row],[Yield]]/100*(1+F28655)</f>
        <v>0</v>
      </c>
    </row>
    <row r="28657" spans="1:6" x14ac:dyDescent="0.2">
      <c r="A28657" s="88">
        <v>36756</v>
      </c>
      <c r="B28657" s="89">
        <v>11046.48</v>
      </c>
      <c r="C28657" s="89">
        <f>LN(Table3[[#This Row],[Value]]/B28656)</f>
        <v>-8.288798110263738E-4</v>
      </c>
      <c r="D28657" s="89"/>
      <c r="E28657" s="89"/>
      <c r="F28657" s="89">
        <f>Table3[[#This Row],[Yield]]/100*(1+F28656)</f>
        <v>0</v>
      </c>
    </row>
    <row r="28658" spans="1:6" x14ac:dyDescent="0.2">
      <c r="A28658" s="88">
        <v>36759</v>
      </c>
      <c r="B28658" s="89">
        <v>11079.81</v>
      </c>
      <c r="C28658" s="89">
        <f>LN(Table3[[#This Row],[Value]]/B28657)</f>
        <v>3.0127079785831831E-3</v>
      </c>
      <c r="D28658" s="89"/>
      <c r="E28658" s="89"/>
      <c r="F28658" s="89">
        <f>Table3[[#This Row],[Yield]]/100*(1+F28657)</f>
        <v>0</v>
      </c>
    </row>
    <row r="28659" spans="1:6" x14ac:dyDescent="0.2">
      <c r="A28659" s="88">
        <v>36760</v>
      </c>
      <c r="B28659" s="89">
        <v>11139.15</v>
      </c>
      <c r="C28659" s="89">
        <f>LN(Table3[[#This Row],[Value]]/B28658)</f>
        <v>5.3413968145541481E-3</v>
      </c>
      <c r="D28659" s="89"/>
      <c r="E28659" s="89"/>
      <c r="F28659" s="89">
        <f>Table3[[#This Row],[Yield]]/100*(1+F28658)</f>
        <v>0</v>
      </c>
    </row>
    <row r="28660" spans="1:6" x14ac:dyDescent="0.2">
      <c r="A28660" s="88">
        <v>36761</v>
      </c>
      <c r="B28660" s="89">
        <v>11144.65</v>
      </c>
      <c r="C28660" s="89">
        <f>LN(Table3[[#This Row],[Value]]/B28659)</f>
        <v>4.9363215534901645E-4</v>
      </c>
      <c r="D28660" s="89"/>
      <c r="E28660" s="89"/>
      <c r="F28660" s="89">
        <f>Table3[[#This Row],[Yield]]/100*(1+F28659)</f>
        <v>0</v>
      </c>
    </row>
    <row r="28661" spans="1:6" x14ac:dyDescent="0.2">
      <c r="A28661" s="88">
        <v>36762</v>
      </c>
      <c r="B28661" s="89">
        <v>11182.74</v>
      </c>
      <c r="C28661" s="89">
        <f>LN(Table3[[#This Row],[Value]]/B28660)</f>
        <v>3.4119560729558912E-3</v>
      </c>
      <c r="D28661" s="89"/>
      <c r="E28661" s="89"/>
      <c r="F28661" s="89">
        <f>Table3[[#This Row],[Yield]]/100*(1+F28660)</f>
        <v>0</v>
      </c>
    </row>
    <row r="28662" spans="1:6" x14ac:dyDescent="0.2">
      <c r="A28662" s="88">
        <v>36763</v>
      </c>
      <c r="B28662" s="89">
        <v>11192.63</v>
      </c>
      <c r="C28662" s="89">
        <f>LN(Table3[[#This Row],[Value]]/B28661)</f>
        <v>8.8400778570912832E-4</v>
      </c>
      <c r="D28662" s="89"/>
      <c r="E28662" s="89"/>
      <c r="F28662" s="89">
        <f>Table3[[#This Row],[Yield]]/100*(1+F28661)</f>
        <v>0</v>
      </c>
    </row>
    <row r="28663" spans="1:6" x14ac:dyDescent="0.2">
      <c r="A28663" s="88">
        <v>36766</v>
      </c>
      <c r="B28663" s="89">
        <v>11252.84</v>
      </c>
      <c r="C28663" s="89">
        <f>LN(Table3[[#This Row],[Value]]/B28662)</f>
        <v>5.365015249899744E-3</v>
      </c>
      <c r="D28663" s="89"/>
      <c r="E28663" s="89"/>
      <c r="F28663" s="89">
        <f>Table3[[#This Row],[Yield]]/100*(1+F28662)</f>
        <v>0</v>
      </c>
    </row>
    <row r="28664" spans="1:6" x14ac:dyDescent="0.2">
      <c r="A28664" s="88">
        <v>36767</v>
      </c>
      <c r="B28664" s="89">
        <v>11215.1</v>
      </c>
      <c r="C28664" s="89">
        <f>LN(Table3[[#This Row],[Value]]/B28663)</f>
        <v>-3.3594566742035617E-3</v>
      </c>
      <c r="D28664" s="89"/>
      <c r="E28664" s="89"/>
      <c r="F28664" s="89">
        <f>Table3[[#This Row],[Yield]]/100*(1+F28663)</f>
        <v>0</v>
      </c>
    </row>
    <row r="28665" spans="1:6" x14ac:dyDescent="0.2">
      <c r="A28665" s="88">
        <v>36768</v>
      </c>
      <c r="B28665" s="89">
        <v>11103.01</v>
      </c>
      <c r="C28665" s="89">
        <f>LN(Table3[[#This Row],[Value]]/B28664)</f>
        <v>-1.0044841832729761E-2</v>
      </c>
      <c r="D28665" s="89"/>
      <c r="E28665" s="89"/>
      <c r="F28665" s="89">
        <f>Table3[[#This Row],[Yield]]/100*(1+F28664)</f>
        <v>0</v>
      </c>
    </row>
    <row r="28666" spans="1:6" x14ac:dyDescent="0.2">
      <c r="A28666" s="88">
        <v>36769</v>
      </c>
      <c r="B28666" s="89">
        <v>11215.1</v>
      </c>
      <c r="C28666" s="89">
        <f>LN(Table3[[#This Row],[Value]]/B28665)</f>
        <v>1.0044841832729726E-2</v>
      </c>
      <c r="D28666" s="89"/>
      <c r="E28666" s="89"/>
      <c r="F28666" s="89">
        <f>Table3[[#This Row],[Yield]]/100*(1+F28665)</f>
        <v>0</v>
      </c>
    </row>
    <row r="28667" spans="1:6" x14ac:dyDescent="0.2">
      <c r="A28667" s="88">
        <v>36770</v>
      </c>
      <c r="B28667" s="89">
        <v>11238.78</v>
      </c>
      <c r="C28667" s="89">
        <f>LN(Table3[[#This Row],[Value]]/B28666)</f>
        <v>2.1092130873527929E-3</v>
      </c>
      <c r="D28667" s="89"/>
      <c r="E28667" s="89"/>
      <c r="F28667" s="89">
        <f>Table3[[#This Row],[Yield]]/100*(1+F28666)</f>
        <v>0</v>
      </c>
    </row>
    <row r="28668" spans="1:6" x14ac:dyDescent="0.2">
      <c r="A28668" s="88">
        <v>36774</v>
      </c>
      <c r="B28668" s="89">
        <v>11260.61</v>
      </c>
      <c r="C28668" s="89">
        <f>LN(Table3[[#This Row],[Value]]/B28667)</f>
        <v>1.9404976623923857E-3</v>
      </c>
      <c r="D28668" s="89"/>
      <c r="E28668" s="89"/>
      <c r="F28668" s="89">
        <f>Table3[[#This Row],[Yield]]/100*(1+F28667)</f>
        <v>0</v>
      </c>
    </row>
    <row r="28669" spans="1:6" x14ac:dyDescent="0.2">
      <c r="A28669" s="88">
        <v>36775</v>
      </c>
      <c r="B28669" s="89">
        <v>11310.64</v>
      </c>
      <c r="C28669" s="89">
        <f>LN(Table3[[#This Row],[Value]]/B28668)</f>
        <v>4.4330803064317505E-3</v>
      </c>
      <c r="D28669" s="89"/>
      <c r="E28669" s="89"/>
      <c r="F28669" s="89">
        <f>Table3[[#This Row],[Yield]]/100*(1+F28668)</f>
        <v>0</v>
      </c>
    </row>
    <row r="28670" spans="1:6" x14ac:dyDescent="0.2">
      <c r="A28670" s="88">
        <v>36776</v>
      </c>
      <c r="B28670" s="89">
        <v>11259.87</v>
      </c>
      <c r="C28670" s="89">
        <f>LN(Table3[[#This Row],[Value]]/B28669)</f>
        <v>-4.4987982662856472E-3</v>
      </c>
      <c r="D28670" s="89"/>
      <c r="E28670" s="89"/>
      <c r="F28670" s="89">
        <f>Table3[[#This Row],[Yield]]/100*(1+F28669)</f>
        <v>0</v>
      </c>
    </row>
    <row r="28671" spans="1:6" x14ac:dyDescent="0.2">
      <c r="A28671" s="88">
        <v>36777</v>
      </c>
      <c r="B28671" s="89">
        <v>11220.65</v>
      </c>
      <c r="C28671" s="89">
        <f>LN(Table3[[#This Row],[Value]]/B28670)</f>
        <v>-3.489246671468093E-3</v>
      </c>
      <c r="D28671" s="89"/>
      <c r="E28671" s="89"/>
      <c r="F28671" s="89">
        <f>Table3[[#This Row],[Yield]]/100*(1+F28670)</f>
        <v>0</v>
      </c>
    </row>
    <row r="28672" spans="1:6" x14ac:dyDescent="0.2">
      <c r="A28672" s="88">
        <v>36780</v>
      </c>
      <c r="B28672" s="89">
        <v>11195.49</v>
      </c>
      <c r="C28672" s="89">
        <f>LN(Table3[[#This Row],[Value]]/B28671)</f>
        <v>-2.244812047523088E-3</v>
      </c>
      <c r="D28672" s="89"/>
      <c r="E28672" s="89"/>
      <c r="F28672" s="89">
        <f>Table3[[#This Row],[Yield]]/100*(1+F28671)</f>
        <v>0</v>
      </c>
    </row>
    <row r="28673" spans="1:6" x14ac:dyDescent="0.2">
      <c r="A28673" s="88">
        <v>36781</v>
      </c>
      <c r="B28673" s="89">
        <v>11233.23</v>
      </c>
      <c r="C28673" s="89">
        <f>LN(Table3[[#This Row],[Value]]/B28672)</f>
        <v>3.3653312020077001E-3</v>
      </c>
      <c r="D28673" s="89"/>
      <c r="E28673" s="89"/>
      <c r="F28673" s="89">
        <f>Table3[[#This Row],[Yield]]/100*(1+F28672)</f>
        <v>0</v>
      </c>
    </row>
    <row r="28674" spans="1:6" x14ac:dyDescent="0.2">
      <c r="A28674" s="88">
        <v>36782</v>
      </c>
      <c r="B28674" s="89">
        <v>11182.18</v>
      </c>
      <c r="C28674" s="89">
        <f>LN(Table3[[#This Row],[Value]]/B28673)</f>
        <v>-4.5549100607162217E-3</v>
      </c>
      <c r="D28674" s="89"/>
      <c r="E28674" s="89"/>
      <c r="F28674" s="89">
        <f>Table3[[#This Row],[Yield]]/100*(1+F28673)</f>
        <v>0</v>
      </c>
    </row>
    <row r="28675" spans="1:6" x14ac:dyDescent="0.2">
      <c r="A28675" s="88">
        <v>36783</v>
      </c>
      <c r="B28675" s="89">
        <v>11087.47</v>
      </c>
      <c r="C28675" s="89">
        <f>LN(Table3[[#This Row],[Value]]/B28674)</f>
        <v>-8.5057978918052172E-3</v>
      </c>
      <c r="D28675" s="89"/>
      <c r="E28675" s="89"/>
      <c r="F28675" s="89">
        <f>Table3[[#This Row],[Yield]]/100*(1+F28674)</f>
        <v>0</v>
      </c>
    </row>
    <row r="28676" spans="1:6" x14ac:dyDescent="0.2">
      <c r="A28676" s="88">
        <v>36784</v>
      </c>
      <c r="B28676" s="89">
        <v>10927</v>
      </c>
      <c r="C28676" s="89">
        <f>LN(Table3[[#This Row],[Value]]/B28675)</f>
        <v>-1.4578851293710754E-2</v>
      </c>
      <c r="D28676" s="89"/>
      <c r="E28676" s="89"/>
      <c r="F28676" s="89">
        <f>Table3[[#This Row],[Yield]]/100*(1+F28675)</f>
        <v>0</v>
      </c>
    </row>
    <row r="28677" spans="1:6" x14ac:dyDescent="0.2">
      <c r="A28677" s="88">
        <v>36787</v>
      </c>
      <c r="B28677" s="89">
        <v>10808.52</v>
      </c>
      <c r="C28677" s="89">
        <f>LN(Table3[[#This Row],[Value]]/B28676)</f>
        <v>-1.0902078578827785E-2</v>
      </c>
      <c r="D28677" s="89"/>
      <c r="E28677" s="89"/>
      <c r="F28677" s="89">
        <f>Table3[[#This Row],[Yield]]/100*(1+F28676)</f>
        <v>0</v>
      </c>
    </row>
    <row r="28678" spans="1:6" x14ac:dyDescent="0.2">
      <c r="A28678" s="88">
        <v>36788</v>
      </c>
      <c r="B28678" s="89">
        <v>10789.29</v>
      </c>
      <c r="C28678" s="89">
        <f>LN(Table3[[#This Row],[Value]]/B28677)</f>
        <v>-1.780736572973229E-3</v>
      </c>
      <c r="D28678" s="89"/>
      <c r="E28678" s="89"/>
      <c r="F28678" s="89">
        <f>Table3[[#This Row],[Yield]]/100*(1+F28677)</f>
        <v>0</v>
      </c>
    </row>
    <row r="28679" spans="1:6" x14ac:dyDescent="0.2">
      <c r="A28679" s="88">
        <v>36789</v>
      </c>
      <c r="B28679" s="89">
        <v>10687.92</v>
      </c>
      <c r="C28679" s="89">
        <f>LN(Table3[[#This Row],[Value]]/B28678)</f>
        <v>-9.4398437004705477E-3</v>
      </c>
      <c r="D28679" s="89"/>
      <c r="E28679" s="89"/>
      <c r="F28679" s="89">
        <f>Table3[[#This Row],[Yield]]/100*(1+F28678)</f>
        <v>0</v>
      </c>
    </row>
    <row r="28680" spans="1:6" x14ac:dyDescent="0.2">
      <c r="A28680" s="88">
        <v>36790</v>
      </c>
      <c r="B28680" s="89">
        <v>10765.52</v>
      </c>
      <c r="C28680" s="89">
        <f>LN(Table3[[#This Row],[Value]]/B28679)</f>
        <v>7.2343026044842064E-3</v>
      </c>
      <c r="D28680" s="89"/>
      <c r="E28680" s="89"/>
      <c r="F28680" s="89">
        <f>Table3[[#This Row],[Yield]]/100*(1+F28679)</f>
        <v>0</v>
      </c>
    </row>
    <row r="28681" spans="1:6" x14ac:dyDescent="0.2">
      <c r="A28681" s="88">
        <v>36791</v>
      </c>
      <c r="B28681" s="89">
        <v>10847.37</v>
      </c>
      <c r="C28681" s="89">
        <f>LN(Table3[[#This Row],[Value]]/B28680)</f>
        <v>7.5742199495488867E-3</v>
      </c>
      <c r="D28681" s="89"/>
      <c r="E28681" s="89"/>
      <c r="F28681" s="89">
        <f>Table3[[#This Row],[Yield]]/100*(1+F28680)</f>
        <v>0</v>
      </c>
    </row>
    <row r="28682" spans="1:6" x14ac:dyDescent="0.2">
      <c r="A28682" s="88">
        <v>36794</v>
      </c>
      <c r="B28682" s="89">
        <v>10808.15</v>
      </c>
      <c r="C28682" s="89">
        <f>LN(Table3[[#This Row],[Value]]/B28681)</f>
        <v>-3.6221751203410505E-3</v>
      </c>
      <c r="D28682" s="89"/>
      <c r="E28682" s="89"/>
      <c r="F28682" s="89">
        <f>Table3[[#This Row],[Yield]]/100*(1+F28681)</f>
        <v>0</v>
      </c>
    </row>
    <row r="28683" spans="1:6" x14ac:dyDescent="0.2">
      <c r="A28683" s="88">
        <v>36795</v>
      </c>
      <c r="B28683" s="89">
        <v>10631.32</v>
      </c>
      <c r="C28683" s="89">
        <f>LN(Table3[[#This Row],[Value]]/B28682)</f>
        <v>-1.6496117667530948E-2</v>
      </c>
      <c r="D28683" s="89"/>
      <c r="E28683" s="89"/>
      <c r="F28683" s="89">
        <f>Table3[[#This Row],[Yield]]/100*(1+F28682)</f>
        <v>0</v>
      </c>
    </row>
    <row r="28684" spans="1:6" x14ac:dyDescent="0.2">
      <c r="A28684" s="88">
        <v>36796</v>
      </c>
      <c r="B28684" s="89">
        <v>10628.36</v>
      </c>
      <c r="C28684" s="89">
        <f>LN(Table3[[#This Row],[Value]]/B28683)</f>
        <v>-2.7846138974108899E-4</v>
      </c>
      <c r="D28684" s="89"/>
      <c r="E28684" s="89"/>
      <c r="F28684" s="89">
        <f>Table3[[#This Row],[Yield]]/100*(1+F28683)</f>
        <v>0</v>
      </c>
    </row>
    <row r="28685" spans="1:6" x14ac:dyDescent="0.2">
      <c r="A28685" s="88">
        <v>36797</v>
      </c>
      <c r="B28685" s="89">
        <v>10824.06</v>
      </c>
      <c r="C28685" s="89">
        <f>LN(Table3[[#This Row],[Value]]/B28684)</f>
        <v>1.8245533977616996E-2</v>
      </c>
      <c r="D28685" s="89"/>
      <c r="E28685" s="89"/>
      <c r="F28685" s="89">
        <f>Table3[[#This Row],[Yield]]/100*(1+F28684)</f>
        <v>0</v>
      </c>
    </row>
    <row r="28686" spans="1:6" x14ac:dyDescent="0.2">
      <c r="A28686" s="88">
        <v>36798</v>
      </c>
      <c r="B28686" s="89">
        <v>10650.92</v>
      </c>
      <c r="C28686" s="89">
        <f>LN(Table3[[#This Row],[Value]]/B28685)</f>
        <v>-1.6125160689380968E-2</v>
      </c>
      <c r="D28686" s="89"/>
      <c r="E28686" s="89"/>
      <c r="F28686" s="89">
        <f>Table3[[#This Row],[Yield]]/100*(1+F28685)</f>
        <v>0</v>
      </c>
    </row>
    <row r="28687" spans="1:6" x14ac:dyDescent="0.2">
      <c r="A28687" s="88">
        <v>36801</v>
      </c>
      <c r="B28687" s="89">
        <v>10700.13</v>
      </c>
      <c r="C28687" s="89">
        <f>LN(Table3[[#This Row],[Value]]/B28686)</f>
        <v>4.6096175257729129E-3</v>
      </c>
      <c r="D28687" s="89"/>
      <c r="E28687" s="89"/>
      <c r="F28687" s="89">
        <f>Table3[[#This Row],[Yield]]/100*(1+F28686)</f>
        <v>0</v>
      </c>
    </row>
    <row r="28688" spans="1:6" x14ac:dyDescent="0.2">
      <c r="A28688" s="88">
        <v>36802</v>
      </c>
      <c r="B28688" s="89">
        <v>10719.74</v>
      </c>
      <c r="C28688" s="89">
        <f>LN(Table3[[#This Row],[Value]]/B28687)</f>
        <v>1.8310106904203781E-3</v>
      </c>
      <c r="D28688" s="89"/>
      <c r="E28688" s="89"/>
      <c r="F28688" s="89">
        <f>Table3[[#This Row],[Yield]]/100*(1+F28687)</f>
        <v>0</v>
      </c>
    </row>
    <row r="28689" spans="1:6" x14ac:dyDescent="0.2">
      <c r="A28689" s="88">
        <v>36803</v>
      </c>
      <c r="B28689" s="89">
        <v>10784.48</v>
      </c>
      <c r="C28689" s="89">
        <f>LN(Table3[[#This Row],[Value]]/B28688)</f>
        <v>6.0211619479638547E-3</v>
      </c>
      <c r="D28689" s="89"/>
      <c r="E28689" s="89"/>
      <c r="F28689" s="89">
        <f>Table3[[#This Row],[Yield]]/100*(1+F28688)</f>
        <v>0</v>
      </c>
    </row>
    <row r="28690" spans="1:6" x14ac:dyDescent="0.2">
      <c r="A28690" s="88">
        <v>36804</v>
      </c>
      <c r="B28690" s="89">
        <v>10724.92</v>
      </c>
      <c r="C28690" s="89">
        <f>LN(Table3[[#This Row],[Value]]/B28689)</f>
        <v>-5.5380579863485557E-3</v>
      </c>
      <c r="D28690" s="89"/>
      <c r="E28690" s="89"/>
      <c r="F28690" s="89">
        <f>Table3[[#This Row],[Yield]]/100*(1+F28689)</f>
        <v>0</v>
      </c>
    </row>
    <row r="28691" spans="1:6" x14ac:dyDescent="0.2">
      <c r="A28691" s="88">
        <v>36805</v>
      </c>
      <c r="B28691" s="89">
        <v>10596.54</v>
      </c>
      <c r="C28691" s="89">
        <f>LN(Table3[[#This Row],[Value]]/B28690)</f>
        <v>-1.2042472840122061E-2</v>
      </c>
      <c r="D28691" s="89"/>
      <c r="E28691" s="89"/>
      <c r="F28691" s="89">
        <f>Table3[[#This Row],[Yield]]/100*(1+F28690)</f>
        <v>0</v>
      </c>
    </row>
    <row r="28692" spans="1:6" x14ac:dyDescent="0.2">
      <c r="A28692" s="88">
        <v>36808</v>
      </c>
      <c r="B28692" s="89">
        <v>10568.43</v>
      </c>
      <c r="C28692" s="89">
        <f>LN(Table3[[#This Row],[Value]]/B28691)</f>
        <v>-2.656277474358198E-3</v>
      </c>
      <c r="D28692" s="89"/>
      <c r="E28692" s="89"/>
      <c r="F28692" s="89">
        <f>Table3[[#This Row],[Yield]]/100*(1+F28691)</f>
        <v>0</v>
      </c>
    </row>
    <row r="28693" spans="1:6" x14ac:dyDescent="0.2">
      <c r="A28693" s="88">
        <v>36809</v>
      </c>
      <c r="B28693" s="89">
        <v>10524.4</v>
      </c>
      <c r="C28693" s="89">
        <f>LN(Table3[[#This Row],[Value]]/B28692)</f>
        <v>-4.1748844467346981E-3</v>
      </c>
      <c r="D28693" s="89"/>
      <c r="E28693" s="89"/>
      <c r="F28693" s="89">
        <f>Table3[[#This Row],[Yield]]/100*(1+F28692)</f>
        <v>0</v>
      </c>
    </row>
    <row r="28694" spans="1:6" x14ac:dyDescent="0.2">
      <c r="A28694" s="88">
        <v>36810</v>
      </c>
      <c r="B28694" s="89">
        <v>10413.790000000001</v>
      </c>
      <c r="C28694" s="89">
        <f>LN(Table3[[#This Row],[Value]]/B28693)</f>
        <v>-1.0565481442480075E-2</v>
      </c>
      <c r="D28694" s="89"/>
      <c r="E28694" s="89"/>
      <c r="F28694" s="89">
        <f>Table3[[#This Row],[Yield]]/100*(1+F28693)</f>
        <v>0</v>
      </c>
    </row>
    <row r="28695" spans="1:6" x14ac:dyDescent="0.2">
      <c r="A28695" s="88">
        <v>36811</v>
      </c>
      <c r="B28695" s="89">
        <v>10034.58</v>
      </c>
      <c r="C28695" s="89">
        <f>LN(Table3[[#This Row],[Value]]/B28694)</f>
        <v>-3.7093761515392988E-2</v>
      </c>
      <c r="D28695" s="89"/>
      <c r="E28695" s="89"/>
      <c r="F28695" s="89">
        <f>Table3[[#This Row],[Yield]]/100*(1+F28694)</f>
        <v>0</v>
      </c>
    </row>
    <row r="28696" spans="1:6" x14ac:dyDescent="0.2">
      <c r="A28696" s="88">
        <v>36812</v>
      </c>
      <c r="B28696" s="89">
        <v>10192.18</v>
      </c>
      <c r="C28696" s="89">
        <f>LN(Table3[[#This Row],[Value]]/B28695)</f>
        <v>1.558363172466037E-2</v>
      </c>
      <c r="D28696" s="89"/>
      <c r="E28696" s="89"/>
      <c r="F28696" s="89">
        <f>Table3[[#This Row],[Yield]]/100*(1+F28695)</f>
        <v>0</v>
      </c>
    </row>
    <row r="28697" spans="1:6" x14ac:dyDescent="0.2">
      <c r="A28697" s="88">
        <v>36815</v>
      </c>
      <c r="B28697" s="89">
        <v>10238.799999999999</v>
      </c>
      <c r="C28697" s="89">
        <f>LN(Table3[[#This Row],[Value]]/B28696)</f>
        <v>4.5636656599965545E-3</v>
      </c>
      <c r="D28697" s="89"/>
      <c r="E28697" s="89"/>
      <c r="F28697" s="89">
        <f>Table3[[#This Row],[Yield]]/100*(1+F28696)</f>
        <v>0</v>
      </c>
    </row>
    <row r="28698" spans="1:6" x14ac:dyDescent="0.2">
      <c r="A28698" s="88">
        <v>36816</v>
      </c>
      <c r="B28698" s="89">
        <v>10089.709999999999</v>
      </c>
      <c r="C28698" s="89">
        <f>LN(Table3[[#This Row],[Value]]/B28697)</f>
        <v>-1.4668332619940038E-2</v>
      </c>
      <c r="D28698" s="89"/>
      <c r="E28698" s="89"/>
      <c r="F28698" s="89">
        <f>Table3[[#This Row],[Yield]]/100*(1+F28697)</f>
        <v>0</v>
      </c>
    </row>
    <row r="28699" spans="1:6" x14ac:dyDescent="0.2">
      <c r="A28699" s="88">
        <v>36817</v>
      </c>
      <c r="B28699" s="89">
        <v>9975.02</v>
      </c>
      <c r="C28699" s="89">
        <f>LN(Table3[[#This Row],[Value]]/B28698)</f>
        <v>-1.1432124837981552E-2</v>
      </c>
      <c r="D28699" s="89"/>
      <c r="E28699" s="89"/>
      <c r="F28699" s="89">
        <f>Table3[[#This Row],[Yield]]/100*(1+F28698)</f>
        <v>0</v>
      </c>
    </row>
    <row r="28700" spans="1:6" x14ac:dyDescent="0.2">
      <c r="A28700" s="88">
        <v>36818</v>
      </c>
      <c r="B28700" s="89">
        <v>10142.98</v>
      </c>
      <c r="C28700" s="89">
        <f>LN(Table3[[#This Row],[Value]]/B28699)</f>
        <v>1.6697872802252111E-2</v>
      </c>
      <c r="D28700" s="89"/>
      <c r="E28700" s="89"/>
      <c r="F28700" s="89">
        <f>Table3[[#This Row],[Yield]]/100*(1+F28699)</f>
        <v>0</v>
      </c>
    </row>
    <row r="28701" spans="1:6" x14ac:dyDescent="0.2">
      <c r="A28701" s="88">
        <v>36819</v>
      </c>
      <c r="B28701" s="89">
        <v>10226.59</v>
      </c>
      <c r="C28701" s="89">
        <f>LN(Table3[[#This Row],[Value]]/B28700)</f>
        <v>8.2093504735970303E-3</v>
      </c>
      <c r="D28701" s="89"/>
      <c r="E28701" s="89"/>
      <c r="F28701" s="89">
        <f>Table3[[#This Row],[Yield]]/100*(1+F28700)</f>
        <v>0</v>
      </c>
    </row>
    <row r="28702" spans="1:6" x14ac:dyDescent="0.2">
      <c r="A28702" s="88">
        <v>36822</v>
      </c>
      <c r="B28702" s="89">
        <v>10271.719999999999</v>
      </c>
      <c r="C28702" s="89">
        <f>LN(Table3[[#This Row],[Value]]/B28701)</f>
        <v>4.4032969468080401E-3</v>
      </c>
      <c r="D28702" s="89"/>
      <c r="E28702" s="89"/>
      <c r="F28702" s="89">
        <f>Table3[[#This Row],[Yield]]/100*(1+F28701)</f>
        <v>0</v>
      </c>
    </row>
    <row r="28703" spans="1:6" x14ac:dyDescent="0.2">
      <c r="A28703" s="88">
        <v>36823</v>
      </c>
      <c r="B28703" s="89">
        <v>10393.07</v>
      </c>
      <c r="C28703" s="89">
        <f>LN(Table3[[#This Row],[Value]]/B28702)</f>
        <v>1.1744749877104442E-2</v>
      </c>
      <c r="D28703" s="89"/>
      <c r="E28703" s="89"/>
      <c r="F28703" s="89">
        <f>Table3[[#This Row],[Yield]]/100*(1+F28702)</f>
        <v>0</v>
      </c>
    </row>
    <row r="28704" spans="1:6" x14ac:dyDescent="0.2">
      <c r="A28704" s="88">
        <v>36824</v>
      </c>
      <c r="B28704" s="89">
        <v>10326.48</v>
      </c>
      <c r="C28704" s="89">
        <f>LN(Table3[[#This Row],[Value]]/B28703)</f>
        <v>-6.427767907152826E-3</v>
      </c>
      <c r="D28704" s="89"/>
      <c r="E28704" s="89"/>
      <c r="F28704" s="89">
        <f>Table3[[#This Row],[Yield]]/100*(1+F28703)</f>
        <v>0</v>
      </c>
    </row>
    <row r="28705" spans="1:6" x14ac:dyDescent="0.2">
      <c r="A28705" s="88">
        <v>36825</v>
      </c>
      <c r="B28705" s="89">
        <v>10380.120000000001</v>
      </c>
      <c r="C28705" s="89">
        <f>LN(Table3[[#This Row],[Value]]/B28704)</f>
        <v>5.1809683855027384E-3</v>
      </c>
      <c r="D28705" s="89"/>
      <c r="E28705" s="89"/>
      <c r="F28705" s="89">
        <f>Table3[[#This Row],[Yield]]/100*(1+F28704)</f>
        <v>0</v>
      </c>
    </row>
    <row r="28706" spans="1:6" x14ac:dyDescent="0.2">
      <c r="A28706" s="88">
        <v>36826</v>
      </c>
      <c r="B28706" s="89">
        <v>10590.62</v>
      </c>
      <c r="C28706" s="89">
        <f>LN(Table3[[#This Row],[Value]]/B28705)</f>
        <v>2.0076265332939332E-2</v>
      </c>
      <c r="D28706" s="89"/>
      <c r="E28706" s="89"/>
      <c r="F28706" s="89">
        <f>Table3[[#This Row],[Yield]]/100*(1+F28705)</f>
        <v>0</v>
      </c>
    </row>
    <row r="28707" spans="1:6" x14ac:dyDescent="0.2">
      <c r="A28707" s="88">
        <v>36829</v>
      </c>
      <c r="B28707" s="89">
        <v>10835.77</v>
      </c>
      <c r="C28707" s="89">
        <f>LN(Table3[[#This Row],[Value]]/B28706)</f>
        <v>2.2883994755602821E-2</v>
      </c>
      <c r="D28707" s="89"/>
      <c r="E28707" s="89"/>
      <c r="F28707" s="89">
        <f>Table3[[#This Row],[Yield]]/100*(1+F28706)</f>
        <v>0</v>
      </c>
    </row>
    <row r="28708" spans="1:6" x14ac:dyDescent="0.2">
      <c r="A28708" s="88">
        <v>36830</v>
      </c>
      <c r="B28708" s="89">
        <v>10971.14</v>
      </c>
      <c r="C28708" s="89">
        <f>LN(Table3[[#This Row],[Value]]/B28707)</f>
        <v>1.2415490215971532E-2</v>
      </c>
      <c r="D28708" s="89"/>
      <c r="E28708" s="89"/>
      <c r="F28708" s="89">
        <f>Table3[[#This Row],[Yield]]/100*(1+F28707)</f>
        <v>0</v>
      </c>
    </row>
    <row r="28709" spans="1:6" x14ac:dyDescent="0.2">
      <c r="A28709" s="88">
        <v>36831</v>
      </c>
      <c r="B28709" s="89">
        <v>10899.47</v>
      </c>
      <c r="C28709" s="89">
        <f>LN(Table3[[#This Row],[Value]]/B28708)</f>
        <v>-6.554024469364898E-3</v>
      </c>
      <c r="D28709" s="89"/>
      <c r="E28709" s="89"/>
      <c r="F28709" s="89">
        <f>Table3[[#This Row],[Yield]]/100*(1+F28708)</f>
        <v>0</v>
      </c>
    </row>
    <row r="28710" spans="1:6" x14ac:dyDescent="0.2">
      <c r="A28710" s="88">
        <v>36832</v>
      </c>
      <c r="B28710" s="89">
        <v>10880.51</v>
      </c>
      <c r="C28710" s="89">
        <f>LN(Table3[[#This Row],[Value]]/B28709)</f>
        <v>-1.7410488705109247E-3</v>
      </c>
      <c r="D28710" s="89"/>
      <c r="E28710" s="89"/>
      <c r="F28710" s="89">
        <f>Table3[[#This Row],[Yield]]/100*(1+F28709)</f>
        <v>0</v>
      </c>
    </row>
    <row r="28711" spans="1:6" x14ac:dyDescent="0.2">
      <c r="A28711" s="88">
        <v>36833</v>
      </c>
      <c r="B28711" s="89">
        <v>10817.95</v>
      </c>
      <c r="C28711" s="89">
        <f>LN(Table3[[#This Row],[Value]]/B28710)</f>
        <v>-5.7663238170628569E-3</v>
      </c>
      <c r="D28711" s="89"/>
      <c r="E28711" s="89"/>
      <c r="F28711" s="89">
        <f>Table3[[#This Row],[Yield]]/100*(1+F28710)</f>
        <v>0</v>
      </c>
    </row>
    <row r="28712" spans="1:6" x14ac:dyDescent="0.2">
      <c r="A28712" s="88">
        <v>36836</v>
      </c>
      <c r="B28712" s="89">
        <v>10977.21</v>
      </c>
      <c r="C28712" s="89">
        <f>LN(Table3[[#This Row],[Value]]/B28711)</f>
        <v>1.4614513920135385E-2</v>
      </c>
      <c r="D28712" s="89"/>
      <c r="E28712" s="89"/>
      <c r="F28712" s="89">
        <f>Table3[[#This Row],[Yield]]/100*(1+F28711)</f>
        <v>0</v>
      </c>
    </row>
    <row r="28713" spans="1:6" x14ac:dyDescent="0.2">
      <c r="A28713" s="88">
        <v>36837</v>
      </c>
      <c r="B28713" s="89">
        <v>10952.18</v>
      </c>
      <c r="C28713" s="89">
        <f>LN(Table3[[#This Row],[Value]]/B28712)</f>
        <v>-2.282782226908542E-3</v>
      </c>
      <c r="D28713" s="89"/>
      <c r="E28713" s="89"/>
      <c r="F28713" s="89">
        <f>Table3[[#This Row],[Yield]]/100*(1+F28712)</f>
        <v>0</v>
      </c>
    </row>
    <row r="28714" spans="1:6" x14ac:dyDescent="0.2">
      <c r="A28714" s="88">
        <v>36838</v>
      </c>
      <c r="B28714" s="89">
        <v>10907.06</v>
      </c>
      <c r="C28714" s="89">
        <f>LN(Table3[[#This Row],[Value]]/B28713)</f>
        <v>-4.1282372195181518E-3</v>
      </c>
      <c r="D28714" s="89"/>
      <c r="E28714" s="89"/>
      <c r="F28714" s="89">
        <f>Table3[[#This Row],[Yield]]/100*(1+F28713)</f>
        <v>0</v>
      </c>
    </row>
    <row r="28715" spans="1:6" x14ac:dyDescent="0.2">
      <c r="A28715" s="88">
        <v>36839</v>
      </c>
      <c r="B28715" s="89">
        <v>10834.25</v>
      </c>
      <c r="C28715" s="89">
        <f>LN(Table3[[#This Row],[Value]]/B28714)</f>
        <v>-6.6978735133260935E-3</v>
      </c>
      <c r="D28715" s="89"/>
      <c r="E28715" s="89"/>
      <c r="F28715" s="89">
        <f>Table3[[#This Row],[Yield]]/100*(1+F28714)</f>
        <v>0</v>
      </c>
    </row>
    <row r="28716" spans="1:6" x14ac:dyDescent="0.2">
      <c r="A28716" s="88">
        <v>36840</v>
      </c>
      <c r="B28716" s="89">
        <v>10602.95</v>
      </c>
      <c r="C28716" s="89">
        <f>LN(Table3[[#This Row],[Value]]/B28715)</f>
        <v>-2.1580148186490351E-2</v>
      </c>
      <c r="D28716" s="89"/>
      <c r="E28716" s="89"/>
      <c r="F28716" s="89">
        <f>Table3[[#This Row],[Yield]]/100*(1+F28715)</f>
        <v>0</v>
      </c>
    </row>
    <row r="28717" spans="1:6" x14ac:dyDescent="0.2">
      <c r="A28717" s="88">
        <v>36843</v>
      </c>
      <c r="B28717" s="89">
        <v>10517.25</v>
      </c>
      <c r="C28717" s="89">
        <f>LN(Table3[[#This Row],[Value]]/B28716)</f>
        <v>-8.1154979932945362E-3</v>
      </c>
      <c r="D28717" s="89"/>
      <c r="E28717" s="89"/>
      <c r="F28717" s="89">
        <f>Table3[[#This Row],[Yield]]/100*(1+F28716)</f>
        <v>0</v>
      </c>
    </row>
    <row r="28718" spans="1:6" x14ac:dyDescent="0.2">
      <c r="A28718" s="88">
        <v>36844</v>
      </c>
      <c r="B28718" s="89">
        <v>10681.06</v>
      </c>
      <c r="C28718" s="89">
        <f>LN(Table3[[#This Row],[Value]]/B28717)</f>
        <v>1.5455313250597248E-2</v>
      </c>
      <c r="D28718" s="89"/>
      <c r="E28718" s="89"/>
      <c r="F28718" s="89">
        <f>Table3[[#This Row],[Yield]]/100*(1+F28717)</f>
        <v>0</v>
      </c>
    </row>
    <row r="28719" spans="1:6" x14ac:dyDescent="0.2">
      <c r="A28719" s="88">
        <v>36845</v>
      </c>
      <c r="B28719" s="89">
        <v>10707.6</v>
      </c>
      <c r="C28719" s="89">
        <f>LN(Table3[[#This Row],[Value]]/B28718)</f>
        <v>2.4816901686390883E-3</v>
      </c>
      <c r="D28719" s="89"/>
      <c r="E28719" s="89"/>
      <c r="F28719" s="89">
        <f>Table3[[#This Row],[Yield]]/100*(1+F28718)</f>
        <v>0</v>
      </c>
    </row>
    <row r="28720" spans="1:6" x14ac:dyDescent="0.2">
      <c r="A28720" s="88">
        <v>36846</v>
      </c>
      <c r="B28720" s="89">
        <v>10656.03</v>
      </c>
      <c r="C28720" s="89">
        <f>LN(Table3[[#This Row],[Value]]/B28719)</f>
        <v>-4.8278406025832853E-3</v>
      </c>
      <c r="D28720" s="89"/>
      <c r="E28720" s="89"/>
      <c r="F28720" s="89">
        <f>Table3[[#This Row],[Yield]]/100*(1+F28719)</f>
        <v>0</v>
      </c>
    </row>
    <row r="28721" spans="1:6" x14ac:dyDescent="0.2">
      <c r="A28721" s="88">
        <v>36847</v>
      </c>
      <c r="B28721" s="89">
        <v>10629.87</v>
      </c>
      <c r="C28721" s="89">
        <f>LN(Table3[[#This Row],[Value]]/B28720)</f>
        <v>-2.4579663693509316E-3</v>
      </c>
      <c r="D28721" s="89"/>
      <c r="E28721" s="89"/>
      <c r="F28721" s="89">
        <f>Table3[[#This Row],[Yield]]/100*(1+F28720)</f>
        <v>0</v>
      </c>
    </row>
    <row r="28722" spans="1:6" x14ac:dyDescent="0.2">
      <c r="A28722" s="88">
        <v>36850</v>
      </c>
      <c r="B28722" s="89">
        <v>10462.65</v>
      </c>
      <c r="C28722" s="89">
        <f>LN(Table3[[#This Row],[Value]]/B28721)</f>
        <v>-1.5856190109650965E-2</v>
      </c>
      <c r="D28722" s="89"/>
      <c r="E28722" s="89"/>
      <c r="F28722" s="89">
        <f>Table3[[#This Row],[Yield]]/100*(1+F28721)</f>
        <v>0</v>
      </c>
    </row>
    <row r="28723" spans="1:6" x14ac:dyDescent="0.2">
      <c r="A28723" s="88">
        <v>36851</v>
      </c>
      <c r="B28723" s="89">
        <v>10494.5</v>
      </c>
      <c r="C28723" s="89">
        <f>LN(Table3[[#This Row],[Value]]/B28722)</f>
        <v>3.0395377731500554E-3</v>
      </c>
      <c r="D28723" s="89"/>
      <c r="E28723" s="89"/>
      <c r="F28723" s="89">
        <f>Table3[[#This Row],[Yield]]/100*(1+F28722)</f>
        <v>0</v>
      </c>
    </row>
    <row r="28724" spans="1:6" x14ac:dyDescent="0.2">
      <c r="A28724" s="88">
        <v>36852</v>
      </c>
      <c r="B28724" s="89">
        <v>10399.32</v>
      </c>
      <c r="C28724" s="89">
        <f>LN(Table3[[#This Row],[Value]]/B28723)</f>
        <v>-9.1108910092585274E-3</v>
      </c>
      <c r="D28724" s="89"/>
      <c r="E28724" s="89"/>
      <c r="F28724" s="89">
        <f>Table3[[#This Row],[Yield]]/100*(1+F28723)</f>
        <v>0</v>
      </c>
    </row>
    <row r="28725" spans="1:6" x14ac:dyDescent="0.2">
      <c r="A28725" s="88">
        <v>36853</v>
      </c>
      <c r="B28725" s="89">
        <v>10399.32</v>
      </c>
      <c r="C28725" s="89">
        <f>LN(Table3[[#This Row],[Value]]/B28724)</f>
        <v>0</v>
      </c>
      <c r="D28725" s="89"/>
      <c r="E28725" s="89"/>
      <c r="F28725" s="89">
        <f>Table3[[#This Row],[Yield]]/100*(1+F28724)</f>
        <v>0</v>
      </c>
    </row>
    <row r="28726" spans="1:6" x14ac:dyDescent="0.2">
      <c r="A28726" s="88">
        <v>36854</v>
      </c>
      <c r="B28726" s="89">
        <v>10470.23</v>
      </c>
      <c r="C28726" s="89">
        <f>LN(Table3[[#This Row],[Value]]/B28725)</f>
        <v>6.7955727731532868E-3</v>
      </c>
      <c r="D28726" s="89"/>
      <c r="E28726" s="89"/>
      <c r="F28726" s="89">
        <f>Table3[[#This Row],[Yield]]/100*(1+F28725)</f>
        <v>0</v>
      </c>
    </row>
    <row r="28727" spans="1:6" x14ac:dyDescent="0.2">
      <c r="A28727" s="88">
        <v>36857</v>
      </c>
      <c r="B28727" s="89">
        <v>10546.07</v>
      </c>
      <c r="C28727" s="89">
        <f>LN(Table3[[#This Row],[Value]]/B28726)</f>
        <v>7.2172865065319369E-3</v>
      </c>
      <c r="D28727" s="89"/>
      <c r="E28727" s="89"/>
      <c r="F28727" s="89">
        <f>Table3[[#This Row],[Yield]]/100*(1+F28726)</f>
        <v>0</v>
      </c>
    </row>
    <row r="28728" spans="1:6" x14ac:dyDescent="0.2">
      <c r="A28728" s="88">
        <v>36858</v>
      </c>
      <c r="B28728" s="89">
        <v>10507.58</v>
      </c>
      <c r="C28728" s="89">
        <f>LN(Table3[[#This Row],[Value]]/B28727)</f>
        <v>-3.6563771964823097E-3</v>
      </c>
      <c r="D28728" s="89"/>
      <c r="E28728" s="89"/>
      <c r="F28728" s="89">
        <f>Table3[[#This Row],[Yield]]/100*(1+F28727)</f>
        <v>0</v>
      </c>
    </row>
    <row r="28729" spans="1:6" x14ac:dyDescent="0.2">
      <c r="A28729" s="88">
        <v>36859</v>
      </c>
      <c r="B28729" s="89">
        <v>10629.11</v>
      </c>
      <c r="C28729" s="89">
        <f>LN(Table3[[#This Row],[Value]]/B28728)</f>
        <v>1.1499562065481E-2</v>
      </c>
      <c r="D28729" s="89"/>
      <c r="E28729" s="89"/>
      <c r="F28729" s="89">
        <f>Table3[[#This Row],[Yield]]/100*(1+F28728)</f>
        <v>0</v>
      </c>
    </row>
    <row r="28730" spans="1:6" x14ac:dyDescent="0.2">
      <c r="A28730" s="88">
        <v>36860</v>
      </c>
      <c r="B28730" s="89">
        <v>10414.49</v>
      </c>
      <c r="C28730" s="89">
        <f>LN(Table3[[#This Row],[Value]]/B28729)</f>
        <v>-2.0398357863840949E-2</v>
      </c>
      <c r="D28730" s="89"/>
      <c r="E28730" s="89"/>
      <c r="F28730" s="89">
        <f>Table3[[#This Row],[Yield]]/100*(1+F28729)</f>
        <v>0</v>
      </c>
    </row>
    <row r="28731" spans="1:6" x14ac:dyDescent="0.2">
      <c r="A28731" s="88">
        <v>36861</v>
      </c>
      <c r="B28731" s="89">
        <v>10373.540000000001</v>
      </c>
      <c r="C28731" s="89">
        <f>LN(Table3[[#This Row],[Value]]/B28730)</f>
        <v>-3.9397723563174124E-3</v>
      </c>
      <c r="D28731" s="89"/>
      <c r="E28731" s="89"/>
      <c r="F28731" s="89">
        <f>Table3[[#This Row],[Yield]]/100*(1+F28730)</f>
        <v>0</v>
      </c>
    </row>
    <row r="28732" spans="1:6" x14ac:dyDescent="0.2">
      <c r="A28732" s="88">
        <v>36864</v>
      </c>
      <c r="B28732" s="89">
        <v>10560.1</v>
      </c>
      <c r="C28732" s="89">
        <f>LN(Table3[[#This Row],[Value]]/B28731)</f>
        <v>1.7824414607447166E-2</v>
      </c>
      <c r="D28732" s="89"/>
      <c r="E28732" s="89"/>
      <c r="F28732" s="89">
        <f>Table3[[#This Row],[Yield]]/100*(1+F28731)</f>
        <v>0</v>
      </c>
    </row>
    <row r="28733" spans="1:6" x14ac:dyDescent="0.2">
      <c r="A28733" s="88">
        <v>36865</v>
      </c>
      <c r="B28733" s="89">
        <v>10898.72</v>
      </c>
      <c r="C28733" s="89">
        <f>LN(Table3[[#This Row],[Value]]/B28732)</f>
        <v>3.156260321660722E-2</v>
      </c>
      <c r="D28733" s="89"/>
      <c r="E28733" s="89"/>
      <c r="F28733" s="89">
        <f>Table3[[#This Row],[Yield]]/100*(1+F28732)</f>
        <v>0</v>
      </c>
    </row>
    <row r="28734" spans="1:6" x14ac:dyDescent="0.2">
      <c r="A28734" s="88">
        <v>36866</v>
      </c>
      <c r="B28734" s="89">
        <v>10664.38</v>
      </c>
      <c r="C28734" s="89">
        <f>LN(Table3[[#This Row],[Value]]/B28733)</f>
        <v>-2.1736134996843088E-2</v>
      </c>
      <c r="D28734" s="89"/>
      <c r="E28734" s="89"/>
      <c r="F28734" s="89">
        <f>Table3[[#This Row],[Yield]]/100*(1+F28733)</f>
        <v>0</v>
      </c>
    </row>
    <row r="28735" spans="1:6" x14ac:dyDescent="0.2">
      <c r="A28735" s="88">
        <v>36867</v>
      </c>
      <c r="B28735" s="89">
        <v>10617.36</v>
      </c>
      <c r="C28735" s="89">
        <f>LN(Table3[[#This Row],[Value]]/B28734)</f>
        <v>-4.4188188098522631E-3</v>
      </c>
      <c r="D28735" s="89"/>
      <c r="E28735" s="89"/>
      <c r="F28735" s="89">
        <f>Table3[[#This Row],[Yield]]/100*(1+F28734)</f>
        <v>0</v>
      </c>
    </row>
    <row r="28736" spans="1:6" x14ac:dyDescent="0.2">
      <c r="A28736" s="88">
        <v>36868</v>
      </c>
      <c r="B28736" s="89">
        <v>10712.91</v>
      </c>
      <c r="C28736" s="89">
        <f>LN(Table3[[#This Row],[Value]]/B28735)</f>
        <v>8.9591588968518151E-3</v>
      </c>
      <c r="D28736" s="89"/>
      <c r="E28736" s="89"/>
      <c r="F28736" s="89">
        <f>Table3[[#This Row],[Yield]]/100*(1+F28735)</f>
        <v>0</v>
      </c>
    </row>
    <row r="28737" spans="1:6" x14ac:dyDescent="0.2">
      <c r="A28737" s="88">
        <v>36871</v>
      </c>
      <c r="B28737" s="89">
        <v>10725.8</v>
      </c>
      <c r="C28737" s="89">
        <f>LN(Table3[[#This Row],[Value]]/B28736)</f>
        <v>1.2024978698106966E-3</v>
      </c>
      <c r="D28737" s="89"/>
      <c r="E28737" s="89"/>
      <c r="F28737" s="89">
        <f>Table3[[#This Row],[Yield]]/100*(1+F28736)</f>
        <v>0</v>
      </c>
    </row>
    <row r="28738" spans="1:6" x14ac:dyDescent="0.2">
      <c r="A28738" s="88">
        <v>36872</v>
      </c>
      <c r="B28738" s="89">
        <v>10768.27</v>
      </c>
      <c r="C28738" s="89">
        <f>LN(Table3[[#This Row],[Value]]/B28737)</f>
        <v>3.9517927754000592E-3</v>
      </c>
      <c r="D28738" s="89"/>
      <c r="E28738" s="89"/>
      <c r="F28738" s="89">
        <f>Table3[[#This Row],[Yield]]/100*(1+F28737)</f>
        <v>0</v>
      </c>
    </row>
    <row r="28739" spans="1:6" x14ac:dyDescent="0.2">
      <c r="A28739" s="88">
        <v>36873</v>
      </c>
      <c r="B28739" s="89">
        <v>10794.44</v>
      </c>
      <c r="C28739" s="89">
        <f>LN(Table3[[#This Row],[Value]]/B28738)</f>
        <v>2.4273398704915431E-3</v>
      </c>
      <c r="D28739" s="89"/>
      <c r="E28739" s="89"/>
      <c r="F28739" s="89">
        <f>Table3[[#This Row],[Yield]]/100*(1+F28738)</f>
        <v>0</v>
      </c>
    </row>
    <row r="28740" spans="1:6" x14ac:dyDescent="0.2">
      <c r="A28740" s="88">
        <v>36874</v>
      </c>
      <c r="B28740" s="89">
        <v>10674.99</v>
      </c>
      <c r="C28740" s="89">
        <f>LN(Table3[[#This Row],[Value]]/B28739)</f>
        <v>-1.1127564406614126E-2</v>
      </c>
      <c r="D28740" s="89"/>
      <c r="E28740" s="89"/>
      <c r="F28740" s="89">
        <f>Table3[[#This Row],[Yield]]/100*(1+F28739)</f>
        <v>0</v>
      </c>
    </row>
    <row r="28741" spans="1:6" x14ac:dyDescent="0.2">
      <c r="A28741" s="88">
        <v>36875</v>
      </c>
      <c r="B28741" s="89">
        <v>10434.959999999999</v>
      </c>
      <c r="C28741" s="89">
        <f>LN(Table3[[#This Row],[Value]]/B28740)</f>
        <v>-2.2741915077756393E-2</v>
      </c>
      <c r="D28741" s="89"/>
      <c r="E28741" s="89"/>
      <c r="F28741" s="89">
        <f>Table3[[#This Row],[Yield]]/100*(1+F28740)</f>
        <v>0</v>
      </c>
    </row>
    <row r="28742" spans="1:6" x14ac:dyDescent="0.2">
      <c r="A28742" s="88">
        <v>36878</v>
      </c>
      <c r="B28742" s="89">
        <v>10645.42</v>
      </c>
      <c r="C28742" s="89">
        <f>LN(Table3[[#This Row],[Value]]/B28741)</f>
        <v>1.9968045442025645E-2</v>
      </c>
      <c r="D28742" s="89"/>
      <c r="E28742" s="89"/>
      <c r="F28742" s="89">
        <f>Table3[[#This Row],[Yield]]/100*(1+F28741)</f>
        <v>0</v>
      </c>
    </row>
    <row r="28743" spans="1:6" x14ac:dyDescent="0.2">
      <c r="A28743" s="88">
        <v>36879</v>
      </c>
      <c r="B28743" s="89">
        <v>10584.37</v>
      </c>
      <c r="C28743" s="89">
        <f>LN(Table3[[#This Row],[Value]]/B28742)</f>
        <v>-5.7513680809301981E-3</v>
      </c>
      <c r="D28743" s="89"/>
      <c r="E28743" s="89"/>
      <c r="F28743" s="89">
        <f>Table3[[#This Row],[Yield]]/100*(1+F28742)</f>
        <v>0</v>
      </c>
    </row>
    <row r="28744" spans="1:6" x14ac:dyDescent="0.2">
      <c r="A28744" s="88">
        <v>36880</v>
      </c>
      <c r="B28744" s="89">
        <v>10318.93</v>
      </c>
      <c r="C28744" s="89">
        <f>LN(Table3[[#This Row],[Value]]/B28743)</f>
        <v>-2.5398312121932293E-2</v>
      </c>
      <c r="D28744" s="89"/>
      <c r="E28744" s="89"/>
      <c r="F28744" s="89">
        <f>Table3[[#This Row],[Yield]]/100*(1+F28743)</f>
        <v>0</v>
      </c>
    </row>
    <row r="28745" spans="1:6" x14ac:dyDescent="0.2">
      <c r="A28745" s="88">
        <v>36881</v>
      </c>
      <c r="B28745" s="89">
        <v>10487.29</v>
      </c>
      <c r="C28745" s="89">
        <f>LN(Table3[[#This Row],[Value]]/B28744)</f>
        <v>1.6183975247436318E-2</v>
      </c>
      <c r="D28745" s="89"/>
      <c r="E28745" s="89"/>
      <c r="F28745" s="89">
        <f>Table3[[#This Row],[Yield]]/100*(1+F28744)</f>
        <v>0</v>
      </c>
    </row>
    <row r="28746" spans="1:6" x14ac:dyDescent="0.2">
      <c r="A28746" s="88">
        <v>36882</v>
      </c>
      <c r="B28746" s="89">
        <v>10635.56</v>
      </c>
      <c r="C28746" s="89">
        <f>LN(Table3[[#This Row],[Value]]/B28745)</f>
        <v>1.4039055834422465E-2</v>
      </c>
      <c r="D28746" s="89"/>
      <c r="E28746" s="89"/>
      <c r="F28746" s="89">
        <f>Table3[[#This Row],[Yield]]/100*(1+F28745)</f>
        <v>0</v>
      </c>
    </row>
    <row r="28747" spans="1:6" x14ac:dyDescent="0.2">
      <c r="A28747" s="88">
        <v>36886</v>
      </c>
      <c r="B28747" s="89">
        <v>10692.44</v>
      </c>
      <c r="C28747" s="89">
        <f>LN(Table3[[#This Row],[Value]]/B28746)</f>
        <v>5.3338461039506291E-3</v>
      </c>
      <c r="D28747" s="89"/>
      <c r="E28747" s="89"/>
      <c r="F28747" s="89">
        <f>Table3[[#This Row],[Yield]]/100*(1+F28746)</f>
        <v>0</v>
      </c>
    </row>
    <row r="28748" spans="1:6" x14ac:dyDescent="0.2">
      <c r="A28748" s="88">
        <v>36887</v>
      </c>
      <c r="B28748" s="89">
        <v>10803.16</v>
      </c>
      <c r="C28748" s="89">
        <f>LN(Table3[[#This Row],[Value]]/B28747)</f>
        <v>1.0301734232585952E-2</v>
      </c>
      <c r="D28748" s="89"/>
      <c r="E28748" s="89"/>
      <c r="F28748" s="89">
        <f>Table3[[#This Row],[Yield]]/100*(1+F28747)</f>
        <v>0</v>
      </c>
    </row>
    <row r="28749" spans="1:6" x14ac:dyDescent="0.2">
      <c r="A28749" s="88">
        <v>36888</v>
      </c>
      <c r="B28749" s="89">
        <v>10868.76</v>
      </c>
      <c r="C28749" s="89">
        <f>LN(Table3[[#This Row],[Value]]/B28748)</f>
        <v>6.0539352631361603E-3</v>
      </c>
      <c r="D28749" s="89"/>
      <c r="E28749" s="89"/>
      <c r="F28749" s="89">
        <f>Table3[[#This Row],[Yield]]/100*(1+F28748)</f>
        <v>0</v>
      </c>
    </row>
    <row r="28750" spans="1:6" x14ac:dyDescent="0.2">
      <c r="A28750" s="88">
        <v>36889</v>
      </c>
      <c r="B28750" s="89">
        <v>10786.85</v>
      </c>
      <c r="C28750" s="89">
        <f>LN(Table3[[#This Row],[Value]]/B28749)</f>
        <v>-7.564819519573873E-3</v>
      </c>
      <c r="D28750" s="89"/>
      <c r="E28750" s="89"/>
      <c r="F28750" s="89">
        <f>Table3[[#This Row],[Yield]]/100*(1+F28749)</f>
        <v>0</v>
      </c>
    </row>
    <row r="28751" spans="1:6" x14ac:dyDescent="0.2">
      <c r="A28751" s="88">
        <v>36893</v>
      </c>
      <c r="B28751" s="89">
        <v>10646.15</v>
      </c>
      <c r="C28751" s="89">
        <f>LN(Table3[[#This Row],[Value]]/B28750)</f>
        <v>-1.3129475219173254E-2</v>
      </c>
      <c r="D28751" s="89"/>
      <c r="E28751" s="89"/>
      <c r="F28751" s="89">
        <f>Table3[[#This Row],[Yield]]/100*(1+F28750)</f>
        <v>0</v>
      </c>
    </row>
    <row r="28752" spans="1:6" x14ac:dyDescent="0.2">
      <c r="A28752" s="88">
        <v>36894</v>
      </c>
      <c r="B28752" s="89">
        <v>10945.75</v>
      </c>
      <c r="C28752" s="89">
        <f>LN(Table3[[#This Row],[Value]]/B28751)</f>
        <v>2.7752928617226846E-2</v>
      </c>
      <c r="D28752" s="89"/>
      <c r="E28752" s="89"/>
      <c r="F28752" s="89">
        <f>Table3[[#This Row],[Yield]]/100*(1+F28751)</f>
        <v>0</v>
      </c>
    </row>
    <row r="28753" spans="1:6" x14ac:dyDescent="0.2">
      <c r="A28753" s="88">
        <v>36895</v>
      </c>
      <c r="B28753" s="89">
        <v>10912.41</v>
      </c>
      <c r="C28753" s="89">
        <f>LN(Table3[[#This Row],[Value]]/B28752)</f>
        <v>-3.0505793584877775E-3</v>
      </c>
      <c r="D28753" s="89"/>
      <c r="E28753" s="89"/>
      <c r="F28753" s="89">
        <f>Table3[[#This Row],[Yield]]/100*(1+F28752)</f>
        <v>0</v>
      </c>
    </row>
    <row r="28754" spans="1:6" x14ac:dyDescent="0.2">
      <c r="A28754" s="88">
        <v>36896</v>
      </c>
      <c r="B28754" s="89">
        <v>10662.01</v>
      </c>
      <c r="C28754" s="89">
        <f>LN(Table3[[#This Row],[Value]]/B28753)</f>
        <v>-2.3213717398564777E-2</v>
      </c>
      <c r="D28754" s="89"/>
      <c r="E28754" s="89"/>
      <c r="F28754" s="89">
        <f>Table3[[#This Row],[Yield]]/100*(1+F28753)</f>
        <v>0</v>
      </c>
    </row>
    <row r="28755" spans="1:6" x14ac:dyDescent="0.2">
      <c r="A28755" s="88">
        <v>36899</v>
      </c>
      <c r="B28755" s="89">
        <v>10621.35</v>
      </c>
      <c r="C28755" s="89">
        <f>LN(Table3[[#This Row],[Value]]/B28754)</f>
        <v>-3.820829931494817E-3</v>
      </c>
      <c r="D28755" s="89"/>
      <c r="E28755" s="89"/>
      <c r="F28755" s="89">
        <f>Table3[[#This Row],[Yield]]/100*(1+F28754)</f>
        <v>0</v>
      </c>
    </row>
    <row r="28756" spans="1:6" x14ac:dyDescent="0.2">
      <c r="A28756" s="88">
        <v>36900</v>
      </c>
      <c r="B28756" s="89">
        <v>10572.55</v>
      </c>
      <c r="C28756" s="89">
        <f>LN(Table3[[#This Row],[Value]]/B28755)</f>
        <v>-4.6051067752329684E-3</v>
      </c>
      <c r="D28756" s="89"/>
      <c r="E28756" s="89"/>
      <c r="F28756" s="89">
        <f>Table3[[#This Row],[Yield]]/100*(1+F28755)</f>
        <v>0</v>
      </c>
    </row>
    <row r="28757" spans="1:6" x14ac:dyDescent="0.2">
      <c r="A28757" s="88">
        <v>36901</v>
      </c>
      <c r="B28757" s="89">
        <v>10604.27</v>
      </c>
      <c r="C28757" s="89">
        <f>LN(Table3[[#This Row],[Value]]/B28756)</f>
        <v>2.995730588665682E-3</v>
      </c>
      <c r="D28757" s="89"/>
      <c r="E28757" s="89"/>
      <c r="F28757" s="89">
        <f>Table3[[#This Row],[Yield]]/100*(1+F28756)</f>
        <v>0</v>
      </c>
    </row>
    <row r="28758" spans="1:6" x14ac:dyDescent="0.2">
      <c r="A28758" s="88">
        <v>36902</v>
      </c>
      <c r="B28758" s="89">
        <v>10609.55</v>
      </c>
      <c r="C28758" s="89">
        <f>LN(Table3[[#This Row],[Value]]/B28757)</f>
        <v>4.9778871594355573E-4</v>
      </c>
      <c r="D28758" s="89"/>
      <c r="E28758" s="89"/>
      <c r="F28758" s="89">
        <f>Table3[[#This Row],[Yield]]/100*(1+F28757)</f>
        <v>0</v>
      </c>
    </row>
    <row r="28759" spans="1:6" x14ac:dyDescent="0.2">
      <c r="A28759" s="88">
        <v>36903</v>
      </c>
      <c r="B28759" s="89">
        <v>10525.38</v>
      </c>
      <c r="C28759" s="89">
        <f>LN(Table3[[#This Row],[Value]]/B28758)</f>
        <v>-7.9650554785896822E-3</v>
      </c>
      <c r="D28759" s="89"/>
      <c r="E28759" s="89"/>
      <c r="F28759" s="89">
        <f>Table3[[#This Row],[Yield]]/100*(1+F28758)</f>
        <v>0</v>
      </c>
    </row>
    <row r="28760" spans="1:6" x14ac:dyDescent="0.2">
      <c r="A28760" s="88">
        <v>36906</v>
      </c>
      <c r="B28760" s="89">
        <v>10525.38</v>
      </c>
      <c r="C28760" s="89">
        <f>LN(Table3[[#This Row],[Value]]/B28759)</f>
        <v>0</v>
      </c>
      <c r="D28760" s="89"/>
      <c r="E28760" s="89"/>
      <c r="F28760" s="89">
        <f>Table3[[#This Row],[Yield]]/100*(1+F28759)</f>
        <v>0</v>
      </c>
    </row>
    <row r="28761" spans="1:6" x14ac:dyDescent="0.2">
      <c r="A28761" s="88">
        <v>36907</v>
      </c>
      <c r="B28761" s="89">
        <v>10652.66</v>
      </c>
      <c r="C28761" s="89">
        <f>LN(Table3[[#This Row],[Value]]/B28760)</f>
        <v>1.2020142797743787E-2</v>
      </c>
      <c r="D28761" s="89"/>
      <c r="E28761" s="89"/>
      <c r="F28761" s="89">
        <f>Table3[[#This Row],[Yield]]/100*(1+F28760)</f>
        <v>0</v>
      </c>
    </row>
    <row r="28762" spans="1:6" x14ac:dyDescent="0.2">
      <c r="A28762" s="88">
        <v>36908</v>
      </c>
      <c r="B28762" s="89">
        <v>10584.34</v>
      </c>
      <c r="C28762" s="89">
        <f>LN(Table3[[#This Row],[Value]]/B28761)</f>
        <v>-6.4340759701141228E-3</v>
      </c>
      <c r="D28762" s="89"/>
      <c r="E28762" s="89"/>
      <c r="F28762" s="89">
        <f>Table3[[#This Row],[Yield]]/100*(1+F28761)</f>
        <v>0</v>
      </c>
    </row>
    <row r="28763" spans="1:6" x14ac:dyDescent="0.2">
      <c r="A28763" s="88">
        <v>36909</v>
      </c>
      <c r="B28763" s="89">
        <v>10678.28</v>
      </c>
      <c r="C28763" s="89">
        <f>LN(Table3[[#This Row],[Value]]/B28762)</f>
        <v>8.8362216157911073E-3</v>
      </c>
      <c r="D28763" s="89"/>
      <c r="E28763" s="89"/>
      <c r="F28763" s="89">
        <f>Table3[[#This Row],[Yield]]/100*(1+F28762)</f>
        <v>0</v>
      </c>
    </row>
    <row r="28764" spans="1:6" x14ac:dyDescent="0.2">
      <c r="A28764" s="88">
        <v>36910</v>
      </c>
      <c r="B28764" s="89">
        <v>10587.59</v>
      </c>
      <c r="C28764" s="89">
        <f>LN(Table3[[#This Row],[Value]]/B28763)</f>
        <v>-8.5292113408158513E-3</v>
      </c>
      <c r="D28764" s="89"/>
      <c r="E28764" s="89"/>
      <c r="F28764" s="89">
        <f>Table3[[#This Row],[Yield]]/100*(1+F28763)</f>
        <v>0</v>
      </c>
    </row>
    <row r="28765" spans="1:6" x14ac:dyDescent="0.2">
      <c r="A28765" s="88">
        <v>36913</v>
      </c>
      <c r="B28765" s="89">
        <v>10578.24</v>
      </c>
      <c r="C28765" s="89">
        <f>LN(Table3[[#This Row],[Value]]/B28764)</f>
        <v>-8.834995469769191E-4</v>
      </c>
      <c r="D28765" s="89"/>
      <c r="E28765" s="89"/>
      <c r="F28765" s="89">
        <f>Table3[[#This Row],[Yield]]/100*(1+F28764)</f>
        <v>0</v>
      </c>
    </row>
    <row r="28766" spans="1:6" x14ac:dyDescent="0.2">
      <c r="A28766" s="88">
        <v>36914</v>
      </c>
      <c r="B28766" s="89">
        <v>10649.81</v>
      </c>
      <c r="C28766" s="89">
        <f>LN(Table3[[#This Row],[Value]]/B28765)</f>
        <v>6.742990635320965E-3</v>
      </c>
      <c r="D28766" s="89"/>
      <c r="E28766" s="89"/>
      <c r="F28766" s="89">
        <f>Table3[[#This Row],[Yield]]/100*(1+F28765)</f>
        <v>0</v>
      </c>
    </row>
    <row r="28767" spans="1:6" x14ac:dyDescent="0.2">
      <c r="A28767" s="88">
        <v>36915</v>
      </c>
      <c r="B28767" s="89">
        <v>10646.97</v>
      </c>
      <c r="C28767" s="89">
        <f>LN(Table3[[#This Row],[Value]]/B28766)</f>
        <v>-2.6670698733184553E-4</v>
      </c>
      <c r="D28767" s="89"/>
      <c r="E28767" s="89"/>
      <c r="F28767" s="89">
        <f>Table3[[#This Row],[Yield]]/100*(1+F28766)</f>
        <v>0</v>
      </c>
    </row>
    <row r="28768" spans="1:6" x14ac:dyDescent="0.2">
      <c r="A28768" s="88">
        <v>36916</v>
      </c>
      <c r="B28768" s="89">
        <v>10729.52</v>
      </c>
      <c r="C28768" s="89">
        <f>LN(Table3[[#This Row],[Value]]/B28767)</f>
        <v>7.7234766190585752E-3</v>
      </c>
      <c r="D28768" s="89"/>
      <c r="E28768" s="89"/>
      <c r="F28768" s="89">
        <f>Table3[[#This Row],[Yield]]/100*(1+F28767)</f>
        <v>0</v>
      </c>
    </row>
    <row r="28769" spans="1:6" x14ac:dyDescent="0.2">
      <c r="A28769" s="88">
        <v>36917</v>
      </c>
      <c r="B28769" s="89">
        <v>10659.98</v>
      </c>
      <c r="C28769" s="89">
        <f>LN(Table3[[#This Row],[Value]]/B28768)</f>
        <v>-6.5022786891019346E-3</v>
      </c>
      <c r="D28769" s="89"/>
      <c r="E28769" s="89"/>
      <c r="F28769" s="89">
        <f>Table3[[#This Row],[Yield]]/100*(1+F28768)</f>
        <v>0</v>
      </c>
    </row>
    <row r="28770" spans="1:6" x14ac:dyDescent="0.2">
      <c r="A28770" s="88">
        <v>36920</v>
      </c>
      <c r="B28770" s="89">
        <v>10702.19</v>
      </c>
      <c r="C28770" s="89">
        <f>LN(Table3[[#This Row],[Value]]/B28769)</f>
        <v>3.9518508590863149E-3</v>
      </c>
      <c r="D28770" s="89"/>
      <c r="E28770" s="89"/>
      <c r="F28770" s="89">
        <f>Table3[[#This Row],[Yield]]/100*(1+F28769)</f>
        <v>0</v>
      </c>
    </row>
    <row r="28771" spans="1:6" x14ac:dyDescent="0.2">
      <c r="A28771" s="88">
        <v>36921</v>
      </c>
      <c r="B28771" s="89">
        <v>10881.2</v>
      </c>
      <c r="C28771" s="89">
        <f>LN(Table3[[#This Row],[Value]]/B28770)</f>
        <v>1.65881360410777E-2</v>
      </c>
      <c r="D28771" s="89"/>
      <c r="E28771" s="89"/>
      <c r="F28771" s="89">
        <f>Table3[[#This Row],[Yield]]/100*(1+F28770)</f>
        <v>0</v>
      </c>
    </row>
    <row r="28772" spans="1:6" x14ac:dyDescent="0.2">
      <c r="A28772" s="88">
        <v>36922</v>
      </c>
      <c r="B28772" s="89">
        <v>10887.36</v>
      </c>
      <c r="C28772" s="89">
        <f>LN(Table3[[#This Row],[Value]]/B28771)</f>
        <v>5.659538494437379E-4</v>
      </c>
      <c r="D28772" s="89"/>
      <c r="E28772" s="89"/>
      <c r="F28772" s="89">
        <f>Table3[[#This Row],[Yield]]/100*(1+F28771)</f>
        <v>0</v>
      </c>
    </row>
    <row r="28773" spans="1:6" x14ac:dyDescent="0.2">
      <c r="A28773" s="88">
        <v>36923</v>
      </c>
      <c r="B28773" s="89">
        <v>10983.62</v>
      </c>
      <c r="C28773" s="89">
        <f>LN(Table3[[#This Row],[Value]]/B28772)</f>
        <v>8.8025887786103863E-3</v>
      </c>
      <c r="D28773" s="89"/>
      <c r="E28773" s="89"/>
      <c r="F28773" s="89">
        <f>Table3[[#This Row],[Yield]]/100*(1+F28772)</f>
        <v>0</v>
      </c>
    </row>
    <row r="28774" spans="1:6" x14ac:dyDescent="0.2">
      <c r="A28774" s="88">
        <v>36924</v>
      </c>
      <c r="B28774" s="89">
        <v>10864.1</v>
      </c>
      <c r="C28774" s="89">
        <f>LN(Table3[[#This Row],[Value]]/B28773)</f>
        <v>-1.094129660475846E-2</v>
      </c>
      <c r="D28774" s="89"/>
      <c r="E28774" s="89"/>
      <c r="F28774" s="89">
        <f>Table3[[#This Row],[Yield]]/100*(1+F28773)</f>
        <v>0</v>
      </c>
    </row>
    <row r="28775" spans="1:6" x14ac:dyDescent="0.2">
      <c r="A28775" s="88">
        <v>36927</v>
      </c>
      <c r="B28775" s="89">
        <v>10965.85</v>
      </c>
      <c r="C28775" s="89">
        <f>LN(Table3[[#This Row],[Value]]/B28774)</f>
        <v>9.3221227584344077E-3</v>
      </c>
      <c r="D28775" s="89"/>
      <c r="E28775" s="89"/>
      <c r="F28775" s="89">
        <f>Table3[[#This Row],[Yield]]/100*(1+F28774)</f>
        <v>0</v>
      </c>
    </row>
    <row r="28776" spans="1:6" x14ac:dyDescent="0.2">
      <c r="A28776" s="88">
        <v>36928</v>
      </c>
      <c r="B28776" s="89">
        <v>10957.42</v>
      </c>
      <c r="C28776" s="89">
        <f>LN(Table3[[#This Row],[Value]]/B28775)</f>
        <v>-7.690458964817262E-4</v>
      </c>
      <c r="D28776" s="89"/>
      <c r="E28776" s="89"/>
      <c r="F28776" s="89">
        <f>Table3[[#This Row],[Yield]]/100*(1+F28775)</f>
        <v>0</v>
      </c>
    </row>
    <row r="28777" spans="1:6" x14ac:dyDescent="0.2">
      <c r="A28777" s="88">
        <v>36929</v>
      </c>
      <c r="B28777" s="89">
        <v>10946.72</v>
      </c>
      <c r="C28777" s="89">
        <f>LN(Table3[[#This Row],[Value]]/B28776)</f>
        <v>-9.7698433730748053E-4</v>
      </c>
      <c r="D28777" s="89"/>
      <c r="E28777" s="89"/>
      <c r="F28777" s="89">
        <f>Table3[[#This Row],[Yield]]/100*(1+F28776)</f>
        <v>0</v>
      </c>
    </row>
    <row r="28778" spans="1:6" x14ac:dyDescent="0.2">
      <c r="A28778" s="88">
        <v>36930</v>
      </c>
      <c r="B28778" s="89">
        <v>10880.55</v>
      </c>
      <c r="C28778" s="89">
        <f>LN(Table3[[#This Row],[Value]]/B28777)</f>
        <v>-6.0630763907331799E-3</v>
      </c>
      <c r="D28778" s="89"/>
      <c r="E28778" s="89"/>
      <c r="F28778" s="89">
        <f>Table3[[#This Row],[Yield]]/100*(1+F28777)</f>
        <v>0</v>
      </c>
    </row>
    <row r="28779" spans="1:6" x14ac:dyDescent="0.2">
      <c r="A28779" s="88">
        <v>36931</v>
      </c>
      <c r="B28779" s="89">
        <v>10781.45</v>
      </c>
      <c r="C28779" s="89">
        <f>LN(Table3[[#This Row],[Value]]/B28778)</f>
        <v>-9.149726836493852E-3</v>
      </c>
      <c r="D28779" s="89"/>
      <c r="E28779" s="89"/>
      <c r="F28779" s="89">
        <f>Table3[[#This Row],[Yield]]/100*(1+F28778)</f>
        <v>0</v>
      </c>
    </row>
    <row r="28780" spans="1:6" x14ac:dyDescent="0.2">
      <c r="A28780" s="88">
        <v>36934</v>
      </c>
      <c r="B28780" s="89">
        <v>10946.77</v>
      </c>
      <c r="C28780" s="89">
        <f>LN(Table3[[#This Row],[Value]]/B28779)</f>
        <v>1.5217370795029245E-2</v>
      </c>
      <c r="D28780" s="89"/>
      <c r="E28780" s="89"/>
      <c r="F28780" s="89">
        <f>Table3[[#This Row],[Yield]]/100*(1+F28779)</f>
        <v>0</v>
      </c>
    </row>
    <row r="28781" spans="1:6" x14ac:dyDescent="0.2">
      <c r="A28781" s="88">
        <v>36935</v>
      </c>
      <c r="B28781" s="89">
        <v>10903.32</v>
      </c>
      <c r="C28781" s="89">
        <f>LN(Table3[[#This Row],[Value]]/B28780)</f>
        <v>-3.9771055654271355E-3</v>
      </c>
      <c r="D28781" s="89"/>
      <c r="E28781" s="89"/>
      <c r="F28781" s="89">
        <f>Table3[[#This Row],[Yield]]/100*(1+F28780)</f>
        <v>0</v>
      </c>
    </row>
    <row r="28782" spans="1:6" x14ac:dyDescent="0.2">
      <c r="A28782" s="88">
        <v>36936</v>
      </c>
      <c r="B28782" s="89">
        <v>10795.41</v>
      </c>
      <c r="C28782" s="89">
        <f>LN(Table3[[#This Row],[Value]]/B28781)</f>
        <v>-9.9462862217332953E-3</v>
      </c>
      <c r="D28782" s="89"/>
      <c r="E28782" s="89"/>
      <c r="F28782" s="89">
        <f>Table3[[#This Row],[Yield]]/100*(1+F28781)</f>
        <v>0</v>
      </c>
    </row>
    <row r="28783" spans="1:6" x14ac:dyDescent="0.2">
      <c r="A28783" s="88">
        <v>36937</v>
      </c>
      <c r="B28783" s="89">
        <v>10891.02</v>
      </c>
      <c r="C28783" s="89">
        <f>LN(Table3[[#This Row],[Value]]/B28782)</f>
        <v>8.8175526784472005E-3</v>
      </c>
      <c r="D28783" s="89"/>
      <c r="E28783" s="89"/>
      <c r="F28783" s="89">
        <f>Table3[[#This Row],[Yield]]/100*(1+F28782)</f>
        <v>0</v>
      </c>
    </row>
    <row r="28784" spans="1:6" x14ac:dyDescent="0.2">
      <c r="A28784" s="88">
        <v>36938</v>
      </c>
      <c r="B28784" s="89">
        <v>10799.82</v>
      </c>
      <c r="C28784" s="89">
        <f>LN(Table3[[#This Row],[Value]]/B28783)</f>
        <v>-8.4091291459076831E-3</v>
      </c>
      <c r="D28784" s="89"/>
      <c r="E28784" s="89"/>
      <c r="F28784" s="89">
        <f>Table3[[#This Row],[Yield]]/100*(1+F28783)</f>
        <v>0</v>
      </c>
    </row>
    <row r="28785" spans="1:6" x14ac:dyDescent="0.2">
      <c r="A28785" s="88">
        <v>36941</v>
      </c>
      <c r="B28785" s="89">
        <v>10799.82</v>
      </c>
      <c r="C28785" s="89">
        <f>LN(Table3[[#This Row],[Value]]/B28784)</f>
        <v>0</v>
      </c>
      <c r="D28785" s="89"/>
      <c r="E28785" s="89"/>
      <c r="F28785" s="89">
        <f>Table3[[#This Row],[Yield]]/100*(1+F28784)</f>
        <v>0</v>
      </c>
    </row>
    <row r="28786" spans="1:6" x14ac:dyDescent="0.2">
      <c r="A28786" s="88">
        <v>36942</v>
      </c>
      <c r="B28786" s="89">
        <v>10730.88</v>
      </c>
      <c r="C28786" s="89">
        <f>LN(Table3[[#This Row],[Value]]/B28785)</f>
        <v>-6.4039009973657001E-3</v>
      </c>
      <c r="D28786" s="89"/>
      <c r="E28786" s="89"/>
      <c r="F28786" s="89">
        <f>Table3[[#This Row],[Yield]]/100*(1+F28785)</f>
        <v>0</v>
      </c>
    </row>
    <row r="28787" spans="1:6" x14ac:dyDescent="0.2">
      <c r="A28787" s="88">
        <v>36943</v>
      </c>
      <c r="B28787" s="89">
        <v>10526.58</v>
      </c>
      <c r="C28787" s="89">
        <f>LN(Table3[[#This Row],[Value]]/B28786)</f>
        <v>-1.9222079260654733E-2</v>
      </c>
      <c r="D28787" s="89"/>
      <c r="E28787" s="89"/>
      <c r="F28787" s="89">
        <f>Table3[[#This Row],[Yield]]/100*(1+F28786)</f>
        <v>0</v>
      </c>
    </row>
    <row r="28788" spans="1:6" x14ac:dyDescent="0.2">
      <c r="A28788" s="88">
        <v>36944</v>
      </c>
      <c r="B28788" s="89">
        <v>10526.81</v>
      </c>
      <c r="C28788" s="89">
        <f>LN(Table3[[#This Row],[Value]]/B28787)</f>
        <v>2.1849212882891332E-5</v>
      </c>
      <c r="D28788" s="89"/>
      <c r="E28788" s="89"/>
      <c r="F28788" s="89">
        <f>Table3[[#This Row],[Yield]]/100*(1+F28787)</f>
        <v>0</v>
      </c>
    </row>
    <row r="28789" spans="1:6" x14ac:dyDescent="0.2">
      <c r="A28789" s="88">
        <v>36945</v>
      </c>
      <c r="B28789" s="89">
        <v>10441.9</v>
      </c>
      <c r="C28789" s="89">
        <f>LN(Table3[[#This Row],[Value]]/B28788)</f>
        <v>-8.0987780464184481E-3</v>
      </c>
      <c r="D28789" s="89"/>
      <c r="E28789" s="89"/>
      <c r="F28789" s="89">
        <f>Table3[[#This Row],[Yield]]/100*(1+F28788)</f>
        <v>0</v>
      </c>
    </row>
    <row r="28790" spans="1:6" x14ac:dyDescent="0.2">
      <c r="A28790" s="88">
        <v>36948</v>
      </c>
      <c r="B28790" s="89">
        <v>10642.53</v>
      </c>
      <c r="C28790" s="89">
        <f>LN(Table3[[#This Row],[Value]]/B28789)</f>
        <v>1.9031679369676126E-2</v>
      </c>
      <c r="D28790" s="89"/>
      <c r="E28790" s="89"/>
      <c r="F28790" s="89">
        <f>Table3[[#This Row],[Yield]]/100*(1+F28789)</f>
        <v>0</v>
      </c>
    </row>
    <row r="28791" spans="1:6" x14ac:dyDescent="0.2">
      <c r="A28791" s="88">
        <v>36949</v>
      </c>
      <c r="B28791" s="89">
        <v>10636.88</v>
      </c>
      <c r="C28791" s="89">
        <f>LN(Table3[[#This Row],[Value]]/B28790)</f>
        <v>-5.310297731725179E-4</v>
      </c>
      <c r="D28791" s="89"/>
      <c r="E28791" s="89"/>
      <c r="F28791" s="89">
        <f>Table3[[#This Row],[Yield]]/100*(1+F28790)</f>
        <v>0</v>
      </c>
    </row>
    <row r="28792" spans="1:6" x14ac:dyDescent="0.2">
      <c r="A28792" s="88">
        <v>36950</v>
      </c>
      <c r="B28792" s="89">
        <v>10495.28</v>
      </c>
      <c r="C28792" s="89">
        <f>LN(Table3[[#This Row],[Value]]/B28791)</f>
        <v>-1.3401575541727273E-2</v>
      </c>
      <c r="D28792" s="89"/>
      <c r="E28792" s="89"/>
      <c r="F28792" s="89">
        <f>Table3[[#This Row],[Yield]]/100*(1+F28791)</f>
        <v>0</v>
      </c>
    </row>
    <row r="28793" spans="1:6" x14ac:dyDescent="0.2">
      <c r="A28793" s="88">
        <v>36951</v>
      </c>
      <c r="B28793" s="89">
        <v>10450.14</v>
      </c>
      <c r="C28793" s="89">
        <f>LN(Table3[[#This Row],[Value]]/B28792)</f>
        <v>-4.3102568375715982E-3</v>
      </c>
      <c r="D28793" s="89"/>
      <c r="E28793" s="89"/>
      <c r="F28793" s="89">
        <f>Table3[[#This Row],[Yield]]/100*(1+F28792)</f>
        <v>0</v>
      </c>
    </row>
    <row r="28794" spans="1:6" x14ac:dyDescent="0.2">
      <c r="A28794" s="88">
        <v>36952</v>
      </c>
      <c r="B28794" s="89">
        <v>10466.31</v>
      </c>
      <c r="C28794" s="89">
        <f>LN(Table3[[#This Row],[Value]]/B28793)</f>
        <v>1.5461517820962423E-3</v>
      </c>
      <c r="D28794" s="89"/>
      <c r="E28794" s="89"/>
      <c r="F28794" s="89">
        <f>Table3[[#This Row],[Yield]]/100*(1+F28793)</f>
        <v>0</v>
      </c>
    </row>
    <row r="28795" spans="1:6" x14ac:dyDescent="0.2">
      <c r="A28795" s="88">
        <v>36955</v>
      </c>
      <c r="B28795" s="89">
        <v>10562.3</v>
      </c>
      <c r="C28795" s="89">
        <f>LN(Table3[[#This Row],[Value]]/B28794)</f>
        <v>9.1295303604198887E-3</v>
      </c>
      <c r="D28795" s="89"/>
      <c r="E28795" s="89"/>
      <c r="F28795" s="89">
        <f>Table3[[#This Row],[Yield]]/100*(1+F28794)</f>
        <v>0</v>
      </c>
    </row>
    <row r="28796" spans="1:6" x14ac:dyDescent="0.2">
      <c r="A28796" s="88">
        <v>36956</v>
      </c>
      <c r="B28796" s="89">
        <v>10591.22</v>
      </c>
      <c r="C28796" s="89">
        <f>LN(Table3[[#This Row],[Value]]/B28795)</f>
        <v>2.7342984068932492E-3</v>
      </c>
      <c r="D28796" s="89"/>
      <c r="E28796" s="89"/>
      <c r="F28796" s="89">
        <f>Table3[[#This Row],[Yield]]/100*(1+F28795)</f>
        <v>0</v>
      </c>
    </row>
    <row r="28797" spans="1:6" x14ac:dyDescent="0.2">
      <c r="A28797" s="88">
        <v>36957</v>
      </c>
      <c r="B28797" s="89">
        <v>10729.6</v>
      </c>
      <c r="C28797" s="89">
        <f>LN(Table3[[#This Row],[Value]]/B28796)</f>
        <v>1.2980921290097267E-2</v>
      </c>
      <c r="D28797" s="89"/>
      <c r="E28797" s="89"/>
      <c r="F28797" s="89">
        <f>Table3[[#This Row],[Yield]]/100*(1+F28796)</f>
        <v>0</v>
      </c>
    </row>
    <row r="28798" spans="1:6" x14ac:dyDescent="0.2">
      <c r="A28798" s="88">
        <v>36958</v>
      </c>
      <c r="B28798" s="89">
        <v>10858.25</v>
      </c>
      <c r="C28798" s="89">
        <f>LN(Table3[[#This Row],[Value]]/B28797)</f>
        <v>1.1918882426493143E-2</v>
      </c>
      <c r="D28798" s="89"/>
      <c r="E28798" s="89"/>
      <c r="F28798" s="89">
        <f>Table3[[#This Row],[Yield]]/100*(1+F28797)</f>
        <v>0</v>
      </c>
    </row>
    <row r="28799" spans="1:6" x14ac:dyDescent="0.2">
      <c r="A28799" s="88">
        <v>36959</v>
      </c>
      <c r="B28799" s="89">
        <v>10644.62</v>
      </c>
      <c r="C28799" s="89">
        <f>LN(Table3[[#This Row],[Value]]/B28798)</f>
        <v>-1.9870559518562394E-2</v>
      </c>
      <c r="D28799" s="89"/>
      <c r="E28799" s="89"/>
      <c r="F28799" s="89">
        <f>Table3[[#This Row],[Yield]]/100*(1+F28798)</f>
        <v>0</v>
      </c>
    </row>
    <row r="28800" spans="1:6" x14ac:dyDescent="0.2">
      <c r="A28800" s="88">
        <v>36962</v>
      </c>
      <c r="B28800" s="89">
        <v>10208.25</v>
      </c>
      <c r="C28800" s="89">
        <f>LN(Table3[[#This Row],[Value]]/B28799)</f>
        <v>-4.1858383299547622E-2</v>
      </c>
      <c r="D28800" s="89"/>
      <c r="E28800" s="89"/>
      <c r="F28800" s="89">
        <f>Table3[[#This Row],[Yield]]/100*(1+F28799)</f>
        <v>0</v>
      </c>
    </row>
    <row r="28801" spans="1:6" x14ac:dyDescent="0.2">
      <c r="A28801" s="88">
        <v>36963</v>
      </c>
      <c r="B28801" s="89">
        <v>10290.799999999999</v>
      </c>
      <c r="C28801" s="89">
        <f>LN(Table3[[#This Row],[Value]]/B28800)</f>
        <v>8.0540753096547141E-3</v>
      </c>
      <c r="D28801" s="89"/>
      <c r="E28801" s="89"/>
      <c r="F28801" s="89">
        <f>Table3[[#This Row],[Yield]]/100*(1+F28800)</f>
        <v>0</v>
      </c>
    </row>
    <row r="28802" spans="1:6" x14ac:dyDescent="0.2">
      <c r="A28802" s="88">
        <v>36964</v>
      </c>
      <c r="B28802" s="89">
        <v>9973.4599999999991</v>
      </c>
      <c r="C28802" s="89">
        <f>LN(Table3[[#This Row],[Value]]/B28801)</f>
        <v>-3.1322727315535308E-2</v>
      </c>
      <c r="D28802" s="89"/>
      <c r="E28802" s="89"/>
      <c r="F28802" s="89">
        <f>Table3[[#This Row],[Yield]]/100*(1+F28801)</f>
        <v>0</v>
      </c>
    </row>
    <row r="28803" spans="1:6" x14ac:dyDescent="0.2">
      <c r="A28803" s="88">
        <v>36965</v>
      </c>
      <c r="B28803" s="89">
        <v>10031.280000000001</v>
      </c>
      <c r="C28803" s="89">
        <f>LN(Table3[[#This Row],[Value]]/B28802)</f>
        <v>5.7806460877481286E-3</v>
      </c>
      <c r="D28803" s="89"/>
      <c r="E28803" s="89"/>
      <c r="F28803" s="89">
        <f>Table3[[#This Row],[Yield]]/100*(1+F28802)</f>
        <v>0</v>
      </c>
    </row>
    <row r="28804" spans="1:6" x14ac:dyDescent="0.2">
      <c r="A28804" s="88">
        <v>36966</v>
      </c>
      <c r="B28804" s="89">
        <v>9823.41</v>
      </c>
      <c r="C28804" s="89">
        <f>LN(Table3[[#This Row],[Value]]/B28803)</f>
        <v>-2.0939898381987697E-2</v>
      </c>
      <c r="D28804" s="89"/>
      <c r="E28804" s="89"/>
      <c r="F28804" s="89">
        <f>Table3[[#This Row],[Yield]]/100*(1+F28803)</f>
        <v>0</v>
      </c>
    </row>
    <row r="28805" spans="1:6" x14ac:dyDescent="0.2">
      <c r="A28805" s="88">
        <v>36969</v>
      </c>
      <c r="B28805" s="89">
        <v>9959.11</v>
      </c>
      <c r="C28805" s="89">
        <f>LN(Table3[[#This Row],[Value]]/B28804)</f>
        <v>1.3719397576139807E-2</v>
      </c>
      <c r="D28805" s="89"/>
      <c r="E28805" s="89"/>
      <c r="F28805" s="89">
        <f>Table3[[#This Row],[Yield]]/100*(1+F28804)</f>
        <v>0</v>
      </c>
    </row>
    <row r="28806" spans="1:6" x14ac:dyDescent="0.2">
      <c r="A28806" s="88">
        <v>36970</v>
      </c>
      <c r="B28806" s="89">
        <v>9720.76</v>
      </c>
      <c r="C28806" s="89">
        <f>LN(Table3[[#This Row],[Value]]/B28805)</f>
        <v>-2.4223905458039898E-2</v>
      </c>
      <c r="D28806" s="89"/>
      <c r="E28806" s="89"/>
      <c r="F28806" s="89">
        <f>Table3[[#This Row],[Yield]]/100*(1+F28805)</f>
        <v>0</v>
      </c>
    </row>
    <row r="28807" spans="1:6" x14ac:dyDescent="0.2">
      <c r="A28807" s="88">
        <v>36971</v>
      </c>
      <c r="B28807" s="89">
        <v>9487</v>
      </c>
      <c r="C28807" s="89">
        <f>LN(Table3[[#This Row],[Value]]/B28806)</f>
        <v>-2.4341364305395435E-2</v>
      </c>
      <c r="D28807" s="89"/>
      <c r="E28807" s="89"/>
      <c r="F28807" s="89">
        <f>Table3[[#This Row],[Yield]]/100*(1+F28806)</f>
        <v>0</v>
      </c>
    </row>
    <row r="28808" spans="1:6" x14ac:dyDescent="0.2">
      <c r="A28808" s="88">
        <v>36972</v>
      </c>
      <c r="B28808" s="89">
        <v>9389.48</v>
      </c>
      <c r="C28808" s="89">
        <f>LN(Table3[[#This Row],[Value]]/B28807)</f>
        <v>-1.0332526785757631E-2</v>
      </c>
      <c r="D28808" s="89"/>
      <c r="E28808" s="89"/>
      <c r="F28808" s="89">
        <f>Table3[[#This Row],[Yield]]/100*(1+F28807)</f>
        <v>0</v>
      </c>
    </row>
    <row r="28809" spans="1:6" x14ac:dyDescent="0.2">
      <c r="A28809" s="88">
        <v>36973</v>
      </c>
      <c r="B28809" s="89">
        <v>9504.7800000000007</v>
      </c>
      <c r="C28809" s="89">
        <f>LN(Table3[[#This Row],[Value]]/B28808)</f>
        <v>1.220491633476152E-2</v>
      </c>
      <c r="D28809" s="89"/>
      <c r="E28809" s="89"/>
      <c r="F28809" s="89">
        <f>Table3[[#This Row],[Yield]]/100*(1+F28808)</f>
        <v>0</v>
      </c>
    </row>
    <row r="28810" spans="1:6" x14ac:dyDescent="0.2">
      <c r="A28810" s="88">
        <v>36976</v>
      </c>
      <c r="B28810" s="89">
        <v>9687.5300000000007</v>
      </c>
      <c r="C28810" s="89">
        <f>LN(Table3[[#This Row],[Value]]/B28809)</f>
        <v>1.9044661489120443E-2</v>
      </c>
      <c r="D28810" s="89"/>
      <c r="E28810" s="89"/>
      <c r="F28810" s="89">
        <f>Table3[[#This Row],[Yield]]/100*(1+F28809)</f>
        <v>0</v>
      </c>
    </row>
    <row r="28811" spans="1:6" x14ac:dyDescent="0.2">
      <c r="A28811" s="88">
        <v>36977</v>
      </c>
      <c r="B28811" s="89">
        <v>9947.5400000000009</v>
      </c>
      <c r="C28811" s="89">
        <f>LN(Table3[[#This Row],[Value]]/B28810)</f>
        <v>2.6485792972829953E-2</v>
      </c>
      <c r="D28811" s="89"/>
      <c r="E28811" s="89"/>
      <c r="F28811" s="89">
        <f>Table3[[#This Row],[Yield]]/100*(1+F28810)</f>
        <v>0</v>
      </c>
    </row>
    <row r="28812" spans="1:6" x14ac:dyDescent="0.2">
      <c r="A28812" s="88">
        <v>36978</v>
      </c>
      <c r="B28812" s="89">
        <v>9785.35</v>
      </c>
      <c r="C28812" s="89">
        <f>LN(Table3[[#This Row],[Value]]/B28811)</f>
        <v>-1.6438915179114954E-2</v>
      </c>
      <c r="D28812" s="89"/>
      <c r="E28812" s="89"/>
      <c r="F28812" s="89">
        <f>Table3[[#This Row],[Yield]]/100*(1+F28811)</f>
        <v>0</v>
      </c>
    </row>
    <row r="28813" spans="1:6" x14ac:dyDescent="0.2">
      <c r="A28813" s="88">
        <v>36979</v>
      </c>
      <c r="B28813" s="89">
        <v>9799.06</v>
      </c>
      <c r="C28813" s="89">
        <f>LN(Table3[[#This Row],[Value]]/B28812)</f>
        <v>1.4000934661395098E-3</v>
      </c>
      <c r="D28813" s="89"/>
      <c r="E28813" s="89"/>
      <c r="F28813" s="89">
        <f>Table3[[#This Row],[Yield]]/100*(1+F28812)</f>
        <v>0</v>
      </c>
    </row>
    <row r="28814" spans="1:6" x14ac:dyDescent="0.2">
      <c r="A28814" s="88">
        <v>36980</v>
      </c>
      <c r="B28814" s="89">
        <v>9878.7800000000007</v>
      </c>
      <c r="C28814" s="89">
        <f>LN(Table3[[#This Row],[Value]]/B28813)</f>
        <v>8.1025596451787668E-3</v>
      </c>
      <c r="D28814" s="89"/>
      <c r="E28814" s="89"/>
      <c r="F28814" s="89">
        <f>Table3[[#This Row],[Yield]]/100*(1+F28813)</f>
        <v>0</v>
      </c>
    </row>
    <row r="28815" spans="1:6" x14ac:dyDescent="0.2">
      <c r="A28815" s="88">
        <v>36983</v>
      </c>
      <c r="B28815" s="89">
        <v>9777.93</v>
      </c>
      <c r="C28815" s="89">
        <f>LN(Table3[[#This Row],[Value]]/B28814)</f>
        <v>-1.02612171512748E-2</v>
      </c>
      <c r="D28815" s="89"/>
      <c r="E28815" s="89"/>
      <c r="F28815" s="89">
        <f>Table3[[#This Row],[Yield]]/100*(1+F28814)</f>
        <v>0</v>
      </c>
    </row>
    <row r="28816" spans="1:6" x14ac:dyDescent="0.2">
      <c r="A28816" s="88">
        <v>36984</v>
      </c>
      <c r="B28816" s="89">
        <v>9485.7099999999991</v>
      </c>
      <c r="C28816" s="89">
        <f>LN(Table3[[#This Row],[Value]]/B28815)</f>
        <v>-3.0341349582878607E-2</v>
      </c>
      <c r="D28816" s="89"/>
      <c r="E28816" s="89"/>
      <c r="F28816" s="89">
        <f>Table3[[#This Row],[Yield]]/100*(1+F28815)</f>
        <v>0</v>
      </c>
    </row>
    <row r="28817" spans="1:6" x14ac:dyDescent="0.2">
      <c r="A28817" s="88">
        <v>36985</v>
      </c>
      <c r="B28817" s="89">
        <v>9515.42</v>
      </c>
      <c r="C28817" s="89">
        <f>LN(Table3[[#This Row],[Value]]/B28816)</f>
        <v>3.1271849844592635E-3</v>
      </c>
      <c r="D28817" s="89"/>
      <c r="E28817" s="89"/>
      <c r="F28817" s="89">
        <f>Table3[[#This Row],[Yield]]/100*(1+F28816)</f>
        <v>0</v>
      </c>
    </row>
    <row r="28818" spans="1:6" x14ac:dyDescent="0.2">
      <c r="A28818" s="88">
        <v>36986</v>
      </c>
      <c r="B28818" s="89">
        <v>9918.0499999999993</v>
      </c>
      <c r="C28818" s="89">
        <f>LN(Table3[[#This Row],[Value]]/B28817)</f>
        <v>4.1442688789011084E-2</v>
      </c>
      <c r="D28818" s="89"/>
      <c r="E28818" s="89"/>
      <c r="F28818" s="89">
        <f>Table3[[#This Row],[Yield]]/100*(1+F28817)</f>
        <v>0</v>
      </c>
    </row>
    <row r="28819" spans="1:6" x14ac:dyDescent="0.2">
      <c r="A28819" s="88">
        <v>36987</v>
      </c>
      <c r="B28819" s="89">
        <v>9791.09</v>
      </c>
      <c r="C28819" s="89">
        <f>LN(Table3[[#This Row],[Value]]/B28818)</f>
        <v>-1.288354094831924E-2</v>
      </c>
      <c r="D28819" s="89"/>
      <c r="E28819" s="89"/>
      <c r="F28819" s="89">
        <f>Table3[[#This Row],[Yield]]/100*(1+F28818)</f>
        <v>0</v>
      </c>
    </row>
    <row r="28820" spans="1:6" x14ac:dyDescent="0.2">
      <c r="A28820" s="88">
        <v>36990</v>
      </c>
      <c r="B28820" s="89">
        <v>9845.15</v>
      </c>
      <c r="C28820" s="89">
        <f>LN(Table3[[#This Row],[Value]]/B28819)</f>
        <v>5.506159690612444E-3</v>
      </c>
      <c r="D28820" s="89"/>
      <c r="E28820" s="89"/>
      <c r="F28820" s="89">
        <f>Table3[[#This Row],[Yield]]/100*(1+F28819)</f>
        <v>0</v>
      </c>
    </row>
    <row r="28821" spans="1:6" x14ac:dyDescent="0.2">
      <c r="A28821" s="88">
        <v>36991</v>
      </c>
      <c r="B28821" s="89">
        <v>10102.74</v>
      </c>
      <c r="C28821" s="89">
        <f>LN(Table3[[#This Row],[Value]]/B28820)</f>
        <v>2.5827726048720134E-2</v>
      </c>
      <c r="D28821" s="89"/>
      <c r="E28821" s="89"/>
      <c r="F28821" s="89">
        <f>Table3[[#This Row],[Yield]]/100*(1+F28820)</f>
        <v>0</v>
      </c>
    </row>
    <row r="28822" spans="1:6" x14ac:dyDescent="0.2">
      <c r="A28822" s="88">
        <v>36992</v>
      </c>
      <c r="B28822" s="89">
        <v>10013.469999999999</v>
      </c>
      <c r="C28822" s="89">
        <f>LN(Table3[[#This Row],[Value]]/B28821)</f>
        <v>-8.8754875808343351E-3</v>
      </c>
      <c r="D28822" s="89"/>
      <c r="E28822" s="89"/>
      <c r="F28822" s="89">
        <f>Table3[[#This Row],[Yield]]/100*(1+F28821)</f>
        <v>0</v>
      </c>
    </row>
    <row r="28823" spans="1:6" x14ac:dyDescent="0.2">
      <c r="A28823" s="88">
        <v>36993</v>
      </c>
      <c r="B28823" s="89">
        <v>10126.94</v>
      </c>
      <c r="C28823" s="89">
        <f>LN(Table3[[#This Row],[Value]]/B28822)</f>
        <v>1.126801297359969E-2</v>
      </c>
      <c r="D28823" s="89"/>
      <c r="E28823" s="89"/>
      <c r="F28823" s="89">
        <f>Table3[[#This Row],[Yield]]/100*(1+F28822)</f>
        <v>0</v>
      </c>
    </row>
    <row r="28824" spans="1:6" x14ac:dyDescent="0.2">
      <c r="A28824" s="88">
        <v>36994</v>
      </c>
      <c r="B28824" s="89">
        <v>10126.94</v>
      </c>
      <c r="C28824" s="89">
        <f>LN(Table3[[#This Row],[Value]]/B28823)</f>
        <v>0</v>
      </c>
      <c r="D28824" s="89"/>
      <c r="E28824" s="89"/>
      <c r="F28824" s="89">
        <f>Table3[[#This Row],[Yield]]/100*(1+F28823)</f>
        <v>0</v>
      </c>
    </row>
    <row r="28825" spans="1:6" x14ac:dyDescent="0.2">
      <c r="A28825" s="88">
        <v>36997</v>
      </c>
      <c r="B28825" s="89">
        <v>10158.56</v>
      </c>
      <c r="C28825" s="89">
        <f>LN(Table3[[#This Row],[Value]]/B28824)</f>
        <v>3.1175002449092084E-3</v>
      </c>
      <c r="D28825" s="89"/>
      <c r="E28825" s="89"/>
      <c r="F28825" s="89">
        <f>Table3[[#This Row],[Yield]]/100*(1+F28824)</f>
        <v>0</v>
      </c>
    </row>
    <row r="28826" spans="1:6" x14ac:dyDescent="0.2">
      <c r="A28826" s="88">
        <v>36998</v>
      </c>
      <c r="B28826" s="89">
        <v>10216.73</v>
      </c>
      <c r="C28826" s="89">
        <f>LN(Table3[[#This Row],[Value]]/B28825)</f>
        <v>5.7098728942020487E-3</v>
      </c>
      <c r="D28826" s="89"/>
      <c r="E28826" s="89"/>
      <c r="F28826" s="89">
        <f>Table3[[#This Row],[Yield]]/100*(1+F28825)</f>
        <v>0</v>
      </c>
    </row>
    <row r="28827" spans="1:6" x14ac:dyDescent="0.2">
      <c r="A28827" s="88">
        <v>36999</v>
      </c>
      <c r="B28827" s="89">
        <v>10615.83</v>
      </c>
      <c r="C28827" s="89">
        <f>LN(Table3[[#This Row],[Value]]/B28826)</f>
        <v>3.8319710621152858E-2</v>
      </c>
      <c r="D28827" s="89"/>
      <c r="E28827" s="89"/>
      <c r="F28827" s="89">
        <f>Table3[[#This Row],[Yield]]/100*(1+F28826)</f>
        <v>0</v>
      </c>
    </row>
    <row r="28828" spans="1:6" x14ac:dyDescent="0.2">
      <c r="A28828" s="88">
        <v>37000</v>
      </c>
      <c r="B28828" s="89">
        <v>10693.71</v>
      </c>
      <c r="C28828" s="89">
        <f>LN(Table3[[#This Row],[Value]]/B28827)</f>
        <v>7.3094348114839964E-3</v>
      </c>
      <c r="D28828" s="89"/>
      <c r="E28828" s="89"/>
      <c r="F28828" s="89">
        <f>Table3[[#This Row],[Yield]]/100*(1+F28827)</f>
        <v>0</v>
      </c>
    </row>
    <row r="28829" spans="1:6" x14ac:dyDescent="0.2">
      <c r="A28829" s="88">
        <v>37001</v>
      </c>
      <c r="B28829" s="89">
        <v>10579.85</v>
      </c>
      <c r="C28829" s="89">
        <f>LN(Table3[[#This Row],[Value]]/B28828)</f>
        <v>-1.0704469512853629E-2</v>
      </c>
      <c r="D28829" s="89"/>
      <c r="E28829" s="89"/>
      <c r="F28829" s="89">
        <f>Table3[[#This Row],[Yield]]/100*(1+F28828)</f>
        <v>0</v>
      </c>
    </row>
    <row r="28830" spans="1:6" x14ac:dyDescent="0.2">
      <c r="A28830" s="88">
        <v>37004</v>
      </c>
      <c r="B28830" s="89">
        <v>10532.23</v>
      </c>
      <c r="C28830" s="89">
        <f>LN(Table3[[#This Row],[Value]]/B28829)</f>
        <v>-4.5111690329063545E-3</v>
      </c>
      <c r="D28830" s="89"/>
      <c r="E28830" s="89"/>
      <c r="F28830" s="89">
        <f>Table3[[#This Row],[Yield]]/100*(1+F28829)</f>
        <v>0</v>
      </c>
    </row>
    <row r="28831" spans="1:6" x14ac:dyDescent="0.2">
      <c r="A28831" s="88">
        <v>37005</v>
      </c>
      <c r="B28831" s="89">
        <v>10454.34</v>
      </c>
      <c r="C28831" s="89">
        <f>LN(Table3[[#This Row],[Value]]/B28830)</f>
        <v>-7.4228764051207626E-3</v>
      </c>
      <c r="D28831" s="89"/>
      <c r="E28831" s="89"/>
      <c r="F28831" s="89">
        <f>Table3[[#This Row],[Yield]]/100*(1+F28830)</f>
        <v>0</v>
      </c>
    </row>
    <row r="28832" spans="1:6" x14ac:dyDescent="0.2">
      <c r="A28832" s="88">
        <v>37006</v>
      </c>
      <c r="B28832" s="89">
        <v>10625.2</v>
      </c>
      <c r="C28832" s="89">
        <f>LN(Table3[[#This Row],[Value]]/B28831)</f>
        <v>1.6211334964872044E-2</v>
      </c>
      <c r="D28832" s="89"/>
      <c r="E28832" s="89"/>
      <c r="F28832" s="89">
        <f>Table3[[#This Row],[Yield]]/100*(1+F28831)</f>
        <v>0</v>
      </c>
    </row>
    <row r="28833" spans="1:6" x14ac:dyDescent="0.2">
      <c r="A28833" s="88">
        <v>37007</v>
      </c>
      <c r="B28833" s="89">
        <v>10692.35</v>
      </c>
      <c r="C28833" s="89">
        <f>LN(Table3[[#This Row],[Value]]/B28832)</f>
        <v>6.2999943331271879E-3</v>
      </c>
      <c r="D28833" s="89"/>
      <c r="E28833" s="89"/>
      <c r="F28833" s="89">
        <f>Table3[[#This Row],[Yield]]/100*(1+F28832)</f>
        <v>0</v>
      </c>
    </row>
    <row r="28834" spans="1:6" x14ac:dyDescent="0.2">
      <c r="A28834" s="88">
        <v>37008</v>
      </c>
      <c r="B28834" s="89">
        <v>10810.05</v>
      </c>
      <c r="C28834" s="89">
        <f>LN(Table3[[#This Row],[Value]]/B28833)</f>
        <v>1.0947724491461808E-2</v>
      </c>
      <c r="D28834" s="89"/>
      <c r="E28834" s="89"/>
      <c r="F28834" s="89">
        <f>Table3[[#This Row],[Yield]]/100*(1+F28833)</f>
        <v>0</v>
      </c>
    </row>
    <row r="28835" spans="1:6" x14ac:dyDescent="0.2">
      <c r="A28835" s="88">
        <v>37011</v>
      </c>
      <c r="B28835" s="89">
        <v>10734.97</v>
      </c>
      <c r="C28835" s="89">
        <f>LN(Table3[[#This Row],[Value]]/B28834)</f>
        <v>-6.969620257593883E-3</v>
      </c>
      <c r="D28835" s="89"/>
      <c r="E28835" s="89"/>
      <c r="F28835" s="89">
        <f>Table3[[#This Row],[Yield]]/100*(1+F28834)</f>
        <v>0</v>
      </c>
    </row>
    <row r="28836" spans="1:6" x14ac:dyDescent="0.2">
      <c r="A28836" s="88">
        <v>37012</v>
      </c>
      <c r="B28836" s="89">
        <v>10898.34</v>
      </c>
      <c r="C28836" s="89">
        <f>LN(Table3[[#This Row],[Value]]/B28835)</f>
        <v>1.5103847329544697E-2</v>
      </c>
      <c r="D28836" s="89"/>
      <c r="E28836" s="89"/>
      <c r="F28836" s="89">
        <f>Table3[[#This Row],[Yield]]/100*(1+F28835)</f>
        <v>0</v>
      </c>
    </row>
    <row r="28837" spans="1:6" x14ac:dyDescent="0.2">
      <c r="A28837" s="88">
        <v>37013</v>
      </c>
      <c r="B28837" s="89">
        <v>10876.68</v>
      </c>
      <c r="C28837" s="89">
        <f>LN(Table3[[#This Row],[Value]]/B28836)</f>
        <v>-1.9894362571360072E-3</v>
      </c>
      <c r="D28837" s="89"/>
      <c r="E28837" s="89"/>
      <c r="F28837" s="89">
        <f>Table3[[#This Row],[Yield]]/100*(1+F28836)</f>
        <v>0</v>
      </c>
    </row>
    <row r="28838" spans="1:6" x14ac:dyDescent="0.2">
      <c r="A28838" s="88">
        <v>37014</v>
      </c>
      <c r="B28838" s="89">
        <v>10796.65</v>
      </c>
      <c r="C28838" s="89">
        <f>LN(Table3[[#This Row],[Value]]/B28837)</f>
        <v>-7.3851469745221821E-3</v>
      </c>
      <c r="D28838" s="89"/>
      <c r="E28838" s="89"/>
      <c r="F28838" s="89">
        <f>Table3[[#This Row],[Yield]]/100*(1+F28837)</f>
        <v>0</v>
      </c>
    </row>
    <row r="28839" spans="1:6" x14ac:dyDescent="0.2">
      <c r="A28839" s="88">
        <v>37015</v>
      </c>
      <c r="B28839" s="89">
        <v>10951.24</v>
      </c>
      <c r="C28839" s="89">
        <f>LN(Table3[[#This Row],[Value]]/B28838)</f>
        <v>1.4216791032636258E-2</v>
      </c>
      <c r="D28839" s="89"/>
      <c r="E28839" s="89"/>
      <c r="F28839" s="89">
        <f>Table3[[#This Row],[Yield]]/100*(1+F28838)</f>
        <v>0</v>
      </c>
    </row>
    <row r="28840" spans="1:6" x14ac:dyDescent="0.2">
      <c r="A28840" s="88">
        <v>37018</v>
      </c>
      <c r="B28840" s="89">
        <v>10935.17</v>
      </c>
      <c r="C28840" s="89">
        <f>LN(Table3[[#This Row],[Value]]/B28839)</f>
        <v>-1.4684914417547746E-3</v>
      </c>
      <c r="D28840" s="89"/>
      <c r="E28840" s="89"/>
      <c r="F28840" s="89">
        <f>Table3[[#This Row],[Yield]]/100*(1+F28839)</f>
        <v>0</v>
      </c>
    </row>
    <row r="28841" spans="1:6" x14ac:dyDescent="0.2">
      <c r="A28841" s="88">
        <v>37019</v>
      </c>
      <c r="B28841" s="89">
        <v>10883.51</v>
      </c>
      <c r="C28841" s="89">
        <f>LN(Table3[[#This Row],[Value]]/B28840)</f>
        <v>-4.7354007240924204E-3</v>
      </c>
      <c r="D28841" s="89"/>
      <c r="E28841" s="89"/>
      <c r="F28841" s="89">
        <f>Table3[[#This Row],[Yield]]/100*(1+F28840)</f>
        <v>0</v>
      </c>
    </row>
    <row r="28842" spans="1:6" x14ac:dyDescent="0.2">
      <c r="A28842" s="88">
        <v>37020</v>
      </c>
      <c r="B28842" s="89">
        <v>10866.98</v>
      </c>
      <c r="C28842" s="89">
        <f>LN(Table3[[#This Row],[Value]]/B28841)</f>
        <v>-1.5199660497243798E-3</v>
      </c>
      <c r="D28842" s="89"/>
      <c r="E28842" s="89"/>
      <c r="F28842" s="89">
        <f>Table3[[#This Row],[Yield]]/100*(1+F28841)</f>
        <v>0</v>
      </c>
    </row>
    <row r="28843" spans="1:6" x14ac:dyDescent="0.2">
      <c r="A28843" s="88">
        <v>37021</v>
      </c>
      <c r="B28843" s="89">
        <v>10910.44</v>
      </c>
      <c r="C28843" s="89">
        <f>LN(Table3[[#This Row],[Value]]/B28842)</f>
        <v>3.991295359572003E-3</v>
      </c>
      <c r="D28843" s="89"/>
      <c r="E28843" s="89"/>
      <c r="F28843" s="89">
        <f>Table3[[#This Row],[Yield]]/100*(1+F28842)</f>
        <v>0</v>
      </c>
    </row>
    <row r="28844" spans="1:6" x14ac:dyDescent="0.2">
      <c r="A28844" s="88">
        <v>37022</v>
      </c>
      <c r="B28844" s="89">
        <v>10821.31</v>
      </c>
      <c r="C28844" s="89">
        <f>LN(Table3[[#This Row],[Value]]/B28843)</f>
        <v>-8.2027908258241692E-3</v>
      </c>
      <c r="D28844" s="89"/>
      <c r="E28844" s="89"/>
      <c r="F28844" s="89">
        <f>Table3[[#This Row],[Yield]]/100*(1+F28843)</f>
        <v>0</v>
      </c>
    </row>
    <row r="28845" spans="1:6" x14ac:dyDescent="0.2">
      <c r="A28845" s="88">
        <v>37025</v>
      </c>
      <c r="B28845" s="89">
        <v>10877.33</v>
      </c>
      <c r="C28845" s="89">
        <f>LN(Table3[[#This Row],[Value]]/B28844)</f>
        <v>5.1634687210156674E-3</v>
      </c>
      <c r="D28845" s="89"/>
      <c r="E28845" s="89"/>
      <c r="F28845" s="89">
        <f>Table3[[#This Row],[Yield]]/100*(1+F28844)</f>
        <v>0</v>
      </c>
    </row>
    <row r="28846" spans="1:6" x14ac:dyDescent="0.2">
      <c r="A28846" s="88">
        <v>37026</v>
      </c>
      <c r="B28846" s="89">
        <v>10872.97</v>
      </c>
      <c r="C28846" s="89">
        <f>LN(Table3[[#This Row],[Value]]/B28845)</f>
        <v>-4.0091401575152735E-4</v>
      </c>
      <c r="D28846" s="89"/>
      <c r="E28846" s="89"/>
      <c r="F28846" s="89">
        <f>Table3[[#This Row],[Yield]]/100*(1+F28845)</f>
        <v>0</v>
      </c>
    </row>
    <row r="28847" spans="1:6" x14ac:dyDescent="0.2">
      <c r="A28847" s="88">
        <v>37027</v>
      </c>
      <c r="B28847" s="89">
        <v>11215.92</v>
      </c>
      <c r="C28847" s="89">
        <f>LN(Table3[[#This Row],[Value]]/B28846)</f>
        <v>3.105430471548859E-2</v>
      </c>
      <c r="D28847" s="89"/>
      <c r="E28847" s="89"/>
      <c r="F28847" s="89">
        <f>Table3[[#This Row],[Yield]]/100*(1+F28846)</f>
        <v>0</v>
      </c>
    </row>
    <row r="28848" spans="1:6" x14ac:dyDescent="0.2">
      <c r="A28848" s="88">
        <v>37028</v>
      </c>
      <c r="B28848" s="89">
        <v>11248.58</v>
      </c>
      <c r="C28848" s="89">
        <f>LN(Table3[[#This Row],[Value]]/B28847)</f>
        <v>2.9077008623327352E-3</v>
      </c>
      <c r="D28848" s="89"/>
      <c r="E28848" s="89"/>
      <c r="F28848" s="89">
        <f>Table3[[#This Row],[Yield]]/100*(1+F28847)</f>
        <v>0</v>
      </c>
    </row>
    <row r="28849" spans="1:6" x14ac:dyDescent="0.2">
      <c r="A28849" s="88">
        <v>37029</v>
      </c>
      <c r="B28849" s="89">
        <v>11301.74</v>
      </c>
      <c r="C28849" s="89">
        <f>LN(Table3[[#This Row],[Value]]/B28848)</f>
        <v>4.7147977036104119E-3</v>
      </c>
      <c r="D28849" s="89"/>
      <c r="E28849" s="89"/>
      <c r="F28849" s="89">
        <f>Table3[[#This Row],[Yield]]/100*(1+F28848)</f>
        <v>0</v>
      </c>
    </row>
    <row r="28850" spans="1:6" x14ac:dyDescent="0.2">
      <c r="A28850" s="88">
        <v>37032</v>
      </c>
      <c r="B28850" s="89">
        <v>11337.92</v>
      </c>
      <c r="C28850" s="89">
        <f>LN(Table3[[#This Row],[Value]]/B28849)</f>
        <v>3.1961637939453315E-3</v>
      </c>
      <c r="D28850" s="89"/>
      <c r="E28850" s="89"/>
      <c r="F28850" s="89">
        <f>Table3[[#This Row],[Yield]]/100*(1+F28849)</f>
        <v>0</v>
      </c>
    </row>
    <row r="28851" spans="1:6" x14ac:dyDescent="0.2">
      <c r="A28851" s="88">
        <v>37033</v>
      </c>
      <c r="B28851" s="89">
        <v>11257.24</v>
      </c>
      <c r="C28851" s="89">
        <f>LN(Table3[[#This Row],[Value]]/B28850)</f>
        <v>-7.1413827461564291E-3</v>
      </c>
      <c r="D28851" s="89"/>
      <c r="E28851" s="89"/>
      <c r="F28851" s="89">
        <f>Table3[[#This Row],[Yield]]/100*(1+F28850)</f>
        <v>0</v>
      </c>
    </row>
    <row r="28852" spans="1:6" x14ac:dyDescent="0.2">
      <c r="A28852" s="88">
        <v>37034</v>
      </c>
      <c r="B28852" s="89">
        <v>11105.51</v>
      </c>
      <c r="C28852" s="89">
        <f>LN(Table3[[#This Row],[Value]]/B28851)</f>
        <v>-1.3570095662160268E-2</v>
      </c>
      <c r="D28852" s="89"/>
      <c r="E28852" s="89"/>
      <c r="F28852" s="89">
        <f>Table3[[#This Row],[Yield]]/100*(1+F28851)</f>
        <v>0</v>
      </c>
    </row>
    <row r="28853" spans="1:6" x14ac:dyDescent="0.2">
      <c r="A28853" s="88">
        <v>37035</v>
      </c>
      <c r="B28853" s="89">
        <v>11122.42</v>
      </c>
      <c r="C28853" s="89">
        <f>LN(Table3[[#This Row],[Value]]/B28852)</f>
        <v>1.5215094938852865E-3</v>
      </c>
      <c r="D28853" s="89"/>
      <c r="E28853" s="89"/>
      <c r="F28853" s="89">
        <f>Table3[[#This Row],[Yield]]/100*(1+F28852)</f>
        <v>0</v>
      </c>
    </row>
    <row r="28854" spans="1:6" x14ac:dyDescent="0.2">
      <c r="A28854" s="88">
        <v>37036</v>
      </c>
      <c r="B28854" s="89">
        <v>11005.37</v>
      </c>
      <c r="C28854" s="89">
        <f>LN(Table3[[#This Row],[Value]]/B28853)</f>
        <v>-1.0579555550060099E-2</v>
      </c>
      <c r="D28854" s="89"/>
      <c r="E28854" s="89"/>
      <c r="F28854" s="89">
        <f>Table3[[#This Row],[Yield]]/100*(1+F28853)</f>
        <v>0</v>
      </c>
    </row>
    <row r="28855" spans="1:6" x14ac:dyDescent="0.2">
      <c r="A28855" s="88">
        <v>37039</v>
      </c>
      <c r="B28855" s="89">
        <v>11005.37</v>
      </c>
      <c r="C28855" s="89">
        <f>LN(Table3[[#This Row],[Value]]/B28854)</f>
        <v>0</v>
      </c>
      <c r="D28855" s="89"/>
      <c r="E28855" s="89"/>
      <c r="F28855" s="89">
        <f>Table3[[#This Row],[Yield]]/100*(1+F28854)</f>
        <v>0</v>
      </c>
    </row>
    <row r="28856" spans="1:6" x14ac:dyDescent="0.2">
      <c r="A28856" s="88">
        <v>37040</v>
      </c>
      <c r="B28856" s="89">
        <v>11039.14</v>
      </c>
      <c r="C28856" s="89">
        <f>LN(Table3[[#This Row],[Value]]/B28855)</f>
        <v>3.0638037693990596E-3</v>
      </c>
      <c r="D28856" s="89"/>
      <c r="E28856" s="89"/>
      <c r="F28856" s="89">
        <f>Table3[[#This Row],[Yield]]/100*(1+F28855)</f>
        <v>0</v>
      </c>
    </row>
    <row r="28857" spans="1:6" x14ac:dyDescent="0.2">
      <c r="A28857" s="88">
        <v>37041</v>
      </c>
      <c r="B28857" s="89">
        <v>10872.64</v>
      </c>
      <c r="C28857" s="89">
        <f>LN(Table3[[#This Row],[Value]]/B28856)</f>
        <v>-1.5197597333881575E-2</v>
      </c>
      <c r="D28857" s="89"/>
      <c r="E28857" s="89"/>
      <c r="F28857" s="89">
        <f>Table3[[#This Row],[Yield]]/100*(1+F28856)</f>
        <v>0</v>
      </c>
    </row>
    <row r="28858" spans="1:6" x14ac:dyDescent="0.2">
      <c r="A28858" s="88">
        <v>37042</v>
      </c>
      <c r="B28858" s="89">
        <v>10911.94</v>
      </c>
      <c r="C28858" s="89">
        <f>LN(Table3[[#This Row],[Value]]/B28857)</f>
        <v>3.6080606221716165E-3</v>
      </c>
      <c r="D28858" s="89"/>
      <c r="E28858" s="89"/>
      <c r="F28858" s="89">
        <f>Table3[[#This Row],[Yield]]/100*(1+F28857)</f>
        <v>0</v>
      </c>
    </row>
    <row r="28859" spans="1:6" x14ac:dyDescent="0.2">
      <c r="A28859" s="88">
        <v>37043</v>
      </c>
      <c r="B28859" s="89">
        <v>10990.41</v>
      </c>
      <c r="C28859" s="89">
        <f>LN(Table3[[#This Row],[Value]]/B28858)</f>
        <v>7.1654718097915789E-3</v>
      </c>
      <c r="D28859" s="89"/>
      <c r="E28859" s="89"/>
      <c r="F28859" s="89">
        <f>Table3[[#This Row],[Yield]]/100*(1+F28858)</f>
        <v>0</v>
      </c>
    </row>
    <row r="28860" spans="1:6" x14ac:dyDescent="0.2">
      <c r="A28860" s="88">
        <v>37046</v>
      </c>
      <c r="B28860" s="89">
        <v>11061.52</v>
      </c>
      <c r="C28860" s="89">
        <f>LN(Table3[[#This Row],[Value]]/B28859)</f>
        <v>6.4493444772592374E-3</v>
      </c>
      <c r="D28860" s="89"/>
      <c r="E28860" s="89"/>
      <c r="F28860" s="89">
        <f>Table3[[#This Row],[Yield]]/100*(1+F28859)</f>
        <v>0</v>
      </c>
    </row>
    <row r="28861" spans="1:6" x14ac:dyDescent="0.2">
      <c r="A28861" s="88">
        <v>37047</v>
      </c>
      <c r="B28861" s="89">
        <v>11175.84</v>
      </c>
      <c r="C28861" s="89">
        <f>LN(Table3[[#This Row],[Value]]/B28860)</f>
        <v>1.0281886620595215E-2</v>
      </c>
      <c r="D28861" s="89"/>
      <c r="E28861" s="89"/>
      <c r="F28861" s="89">
        <f>Table3[[#This Row],[Yield]]/100*(1+F28860)</f>
        <v>0</v>
      </c>
    </row>
    <row r="28862" spans="1:6" x14ac:dyDescent="0.2">
      <c r="A28862" s="88">
        <v>37048</v>
      </c>
      <c r="B28862" s="89">
        <v>11070.24</v>
      </c>
      <c r="C28862" s="89">
        <f>LN(Table3[[#This Row],[Value]]/B28861)</f>
        <v>-9.4938787575758847E-3</v>
      </c>
      <c r="D28862" s="89"/>
      <c r="E28862" s="89"/>
      <c r="F28862" s="89">
        <f>Table3[[#This Row],[Yield]]/100*(1+F28861)</f>
        <v>0</v>
      </c>
    </row>
    <row r="28863" spans="1:6" x14ac:dyDescent="0.2">
      <c r="A28863" s="88">
        <v>37049</v>
      </c>
      <c r="B28863" s="89">
        <v>11090.74</v>
      </c>
      <c r="C28863" s="89">
        <f>LN(Table3[[#This Row],[Value]]/B28862)</f>
        <v>1.8500992146915174E-3</v>
      </c>
      <c r="D28863" s="89"/>
      <c r="E28863" s="89"/>
      <c r="F28863" s="89">
        <f>Table3[[#This Row],[Yield]]/100*(1+F28862)</f>
        <v>0</v>
      </c>
    </row>
    <row r="28864" spans="1:6" x14ac:dyDescent="0.2">
      <c r="A28864" s="88">
        <v>37050</v>
      </c>
      <c r="B28864" s="89">
        <v>10977</v>
      </c>
      <c r="C28864" s="89">
        <f>LN(Table3[[#This Row],[Value]]/B28863)</f>
        <v>-1.0308351211847288E-2</v>
      </c>
      <c r="D28864" s="89"/>
      <c r="E28864" s="89"/>
      <c r="F28864" s="89">
        <f>Table3[[#This Row],[Yield]]/100*(1+F28863)</f>
        <v>0</v>
      </c>
    </row>
    <row r="28865" spans="1:6" x14ac:dyDescent="0.2">
      <c r="A28865" s="88">
        <v>37053</v>
      </c>
      <c r="B28865" s="89">
        <v>10922.09</v>
      </c>
      <c r="C28865" s="89">
        <f>LN(Table3[[#This Row],[Value]]/B28864)</f>
        <v>-5.0148307601295492E-3</v>
      </c>
      <c r="D28865" s="89"/>
      <c r="E28865" s="89"/>
      <c r="F28865" s="89">
        <f>Table3[[#This Row],[Yield]]/100*(1+F28864)</f>
        <v>0</v>
      </c>
    </row>
    <row r="28866" spans="1:6" x14ac:dyDescent="0.2">
      <c r="A28866" s="88">
        <v>37054</v>
      </c>
      <c r="B28866" s="89">
        <v>10948.38</v>
      </c>
      <c r="C28866" s="89">
        <f>LN(Table3[[#This Row],[Value]]/B28865)</f>
        <v>2.4041561670089424E-3</v>
      </c>
      <c r="D28866" s="89"/>
      <c r="E28866" s="89"/>
      <c r="F28866" s="89">
        <f>Table3[[#This Row],[Yield]]/100*(1+F28865)</f>
        <v>0</v>
      </c>
    </row>
    <row r="28867" spans="1:6" x14ac:dyDescent="0.2">
      <c r="A28867" s="88">
        <v>37055</v>
      </c>
      <c r="B28867" s="89">
        <v>10871.62</v>
      </c>
      <c r="C28867" s="89">
        <f>LN(Table3[[#This Row],[Value]]/B28866)</f>
        <v>-7.0357760447713382E-3</v>
      </c>
      <c r="D28867" s="89"/>
      <c r="E28867" s="89"/>
      <c r="F28867" s="89">
        <f>Table3[[#This Row],[Yield]]/100*(1+F28866)</f>
        <v>0</v>
      </c>
    </row>
    <row r="28868" spans="1:6" x14ac:dyDescent="0.2">
      <c r="A28868" s="88">
        <v>37056</v>
      </c>
      <c r="B28868" s="89">
        <v>10690.13</v>
      </c>
      <c r="C28868" s="89">
        <f>LN(Table3[[#This Row],[Value]]/B28867)</f>
        <v>-1.6834838206241317E-2</v>
      </c>
      <c r="D28868" s="89"/>
      <c r="E28868" s="89"/>
      <c r="F28868" s="89">
        <f>Table3[[#This Row],[Yield]]/100*(1+F28867)</f>
        <v>0</v>
      </c>
    </row>
    <row r="28869" spans="1:6" x14ac:dyDescent="0.2">
      <c r="A28869" s="88">
        <v>37057</v>
      </c>
      <c r="B28869" s="89">
        <v>10623.64</v>
      </c>
      <c r="C28869" s="89">
        <f>LN(Table3[[#This Row],[Value]]/B28868)</f>
        <v>-6.2391792432648736E-3</v>
      </c>
      <c r="D28869" s="89"/>
      <c r="E28869" s="89"/>
      <c r="F28869" s="89">
        <f>Table3[[#This Row],[Yield]]/100*(1+F28868)</f>
        <v>0</v>
      </c>
    </row>
    <row r="28870" spans="1:6" x14ac:dyDescent="0.2">
      <c r="A28870" s="88">
        <v>37060</v>
      </c>
      <c r="B28870" s="89">
        <v>10645.38</v>
      </c>
      <c r="C28870" s="89">
        <f>LN(Table3[[#This Row],[Value]]/B28869)</f>
        <v>2.0442886010888475E-3</v>
      </c>
      <c r="D28870" s="89"/>
      <c r="E28870" s="89"/>
      <c r="F28870" s="89">
        <f>Table3[[#This Row],[Yield]]/100*(1+F28869)</f>
        <v>0</v>
      </c>
    </row>
    <row r="28871" spans="1:6" x14ac:dyDescent="0.2">
      <c r="A28871" s="88">
        <v>37061</v>
      </c>
      <c r="B28871" s="89">
        <v>10596.67</v>
      </c>
      <c r="C28871" s="89">
        <f>LN(Table3[[#This Row],[Value]]/B28870)</f>
        <v>-4.5861943999895276E-3</v>
      </c>
      <c r="D28871" s="89"/>
      <c r="E28871" s="89"/>
      <c r="F28871" s="89">
        <f>Table3[[#This Row],[Yield]]/100*(1+F28870)</f>
        <v>0</v>
      </c>
    </row>
    <row r="28872" spans="1:6" x14ac:dyDescent="0.2">
      <c r="A28872" s="88">
        <v>37062</v>
      </c>
      <c r="B28872" s="89">
        <v>10647.33</v>
      </c>
      <c r="C28872" s="89">
        <f>LN(Table3[[#This Row],[Value]]/B28871)</f>
        <v>4.7693556796437261E-3</v>
      </c>
      <c r="D28872" s="89"/>
      <c r="E28872" s="89"/>
      <c r="F28872" s="89">
        <f>Table3[[#This Row],[Yield]]/100*(1+F28871)</f>
        <v>0</v>
      </c>
    </row>
    <row r="28873" spans="1:6" x14ac:dyDescent="0.2">
      <c r="A28873" s="88">
        <v>37063</v>
      </c>
      <c r="B28873" s="89">
        <v>10715.43</v>
      </c>
      <c r="C28873" s="89">
        <f>LN(Table3[[#This Row],[Value]]/B28872)</f>
        <v>6.3756022797588725E-3</v>
      </c>
      <c r="D28873" s="89"/>
      <c r="E28873" s="89"/>
      <c r="F28873" s="89">
        <f>Table3[[#This Row],[Yield]]/100*(1+F28872)</f>
        <v>0</v>
      </c>
    </row>
    <row r="28874" spans="1:6" x14ac:dyDescent="0.2">
      <c r="A28874" s="88">
        <v>37064</v>
      </c>
      <c r="B28874" s="89">
        <v>10604.59</v>
      </c>
      <c r="C28874" s="89">
        <f>LN(Table3[[#This Row],[Value]]/B28873)</f>
        <v>-1.0397832517951544E-2</v>
      </c>
      <c r="D28874" s="89"/>
      <c r="E28874" s="89"/>
      <c r="F28874" s="89">
        <f>Table3[[#This Row],[Yield]]/100*(1+F28873)</f>
        <v>0</v>
      </c>
    </row>
    <row r="28875" spans="1:6" x14ac:dyDescent="0.2">
      <c r="A28875" s="88">
        <v>37067</v>
      </c>
      <c r="B28875" s="89">
        <v>10504.22</v>
      </c>
      <c r="C28875" s="89">
        <f>LN(Table3[[#This Row],[Value]]/B28874)</f>
        <v>-9.5098450770351207E-3</v>
      </c>
      <c r="D28875" s="89"/>
      <c r="E28875" s="89"/>
      <c r="F28875" s="89">
        <f>Table3[[#This Row],[Yield]]/100*(1+F28874)</f>
        <v>0</v>
      </c>
    </row>
    <row r="28876" spans="1:6" x14ac:dyDescent="0.2">
      <c r="A28876" s="88">
        <v>37068</v>
      </c>
      <c r="B28876" s="89">
        <v>10472.48</v>
      </c>
      <c r="C28876" s="89">
        <f>LN(Table3[[#This Row],[Value]]/B28875)</f>
        <v>-3.0262171097341097E-3</v>
      </c>
      <c r="D28876" s="89"/>
      <c r="E28876" s="89"/>
      <c r="F28876" s="89">
        <f>Table3[[#This Row],[Yield]]/100*(1+F28875)</f>
        <v>0</v>
      </c>
    </row>
    <row r="28877" spans="1:6" x14ac:dyDescent="0.2">
      <c r="A28877" s="88">
        <v>37069</v>
      </c>
      <c r="B28877" s="89">
        <v>10434.84</v>
      </c>
      <c r="C28877" s="89">
        <f>LN(Table3[[#This Row],[Value]]/B28876)</f>
        <v>-3.6006566758458236E-3</v>
      </c>
      <c r="D28877" s="89"/>
      <c r="E28877" s="89"/>
      <c r="F28877" s="89">
        <f>Table3[[#This Row],[Yield]]/100*(1+F28876)</f>
        <v>0</v>
      </c>
    </row>
    <row r="28878" spans="1:6" x14ac:dyDescent="0.2">
      <c r="A28878" s="88">
        <v>37070</v>
      </c>
      <c r="B28878" s="89">
        <v>10566.21</v>
      </c>
      <c r="C28878" s="89">
        <f>LN(Table3[[#This Row],[Value]]/B28877)</f>
        <v>1.2510966217883017E-2</v>
      </c>
      <c r="D28878" s="89"/>
      <c r="E28878" s="89"/>
      <c r="F28878" s="89">
        <f>Table3[[#This Row],[Yield]]/100*(1+F28877)</f>
        <v>0</v>
      </c>
    </row>
    <row r="28879" spans="1:6" x14ac:dyDescent="0.2">
      <c r="A28879" s="88">
        <v>37071</v>
      </c>
      <c r="B28879" s="89">
        <v>10502.4</v>
      </c>
      <c r="C28879" s="89">
        <f>LN(Table3[[#This Row],[Value]]/B28878)</f>
        <v>-6.0573711420198132E-3</v>
      </c>
      <c r="D28879" s="89"/>
      <c r="E28879" s="89"/>
      <c r="F28879" s="89">
        <f>Table3[[#This Row],[Yield]]/100*(1+F28878)</f>
        <v>0</v>
      </c>
    </row>
    <row r="28880" spans="1:6" x14ac:dyDescent="0.2">
      <c r="A28880" s="88">
        <v>37074</v>
      </c>
      <c r="B28880" s="89">
        <v>10593.72</v>
      </c>
      <c r="C28880" s="89">
        <f>LN(Table3[[#This Row],[Value]]/B28879)</f>
        <v>8.6575702447268706E-3</v>
      </c>
      <c r="D28880" s="89"/>
      <c r="E28880" s="89"/>
      <c r="F28880" s="89">
        <f>Table3[[#This Row],[Yield]]/100*(1+F28879)</f>
        <v>0</v>
      </c>
    </row>
    <row r="28881" spans="1:6" x14ac:dyDescent="0.2">
      <c r="A28881" s="88">
        <v>37075</v>
      </c>
      <c r="B28881" s="89">
        <v>10571.11</v>
      </c>
      <c r="C28881" s="89">
        <f>LN(Table3[[#This Row],[Value]]/B28880)</f>
        <v>-2.1365641586577997E-3</v>
      </c>
      <c r="D28881" s="89"/>
      <c r="E28881" s="89"/>
      <c r="F28881" s="89">
        <f>Table3[[#This Row],[Yield]]/100*(1+F28880)</f>
        <v>0</v>
      </c>
    </row>
    <row r="28882" spans="1:6" x14ac:dyDescent="0.2">
      <c r="A28882" s="88">
        <v>37077</v>
      </c>
      <c r="B28882" s="89">
        <v>10479.86</v>
      </c>
      <c r="C28882" s="89">
        <f>LN(Table3[[#This Row],[Value]]/B28881)</f>
        <v>-8.6694885346081333E-3</v>
      </c>
      <c r="D28882" s="89"/>
      <c r="E28882" s="89"/>
      <c r="F28882" s="89">
        <f>Table3[[#This Row],[Yield]]/100*(1+F28881)</f>
        <v>0</v>
      </c>
    </row>
    <row r="28883" spans="1:6" x14ac:dyDescent="0.2">
      <c r="A28883" s="88">
        <v>37078</v>
      </c>
      <c r="B28883" s="89">
        <v>10252.68</v>
      </c>
      <c r="C28883" s="89">
        <f>LN(Table3[[#This Row],[Value]]/B28882)</f>
        <v>-2.1916185201591217E-2</v>
      </c>
      <c r="D28883" s="89"/>
      <c r="E28883" s="89"/>
      <c r="F28883" s="89">
        <f>Table3[[#This Row],[Yield]]/100*(1+F28882)</f>
        <v>0</v>
      </c>
    </row>
    <row r="28884" spans="1:6" x14ac:dyDescent="0.2">
      <c r="A28884" s="88">
        <v>37081</v>
      </c>
      <c r="B28884" s="89">
        <v>10299.4</v>
      </c>
      <c r="C28884" s="89">
        <f>LN(Table3[[#This Row],[Value]]/B28883)</f>
        <v>4.5465062882172674E-3</v>
      </c>
      <c r="D28884" s="89"/>
      <c r="E28884" s="89"/>
      <c r="F28884" s="89">
        <f>Table3[[#This Row],[Yield]]/100*(1+F28883)</f>
        <v>0</v>
      </c>
    </row>
    <row r="28885" spans="1:6" x14ac:dyDescent="0.2">
      <c r="A28885" s="88">
        <v>37082</v>
      </c>
      <c r="B28885" s="89">
        <v>10175.64</v>
      </c>
      <c r="C28885" s="89">
        <f>LN(Table3[[#This Row],[Value]]/B28884)</f>
        <v>-1.2089012498184892E-2</v>
      </c>
      <c r="D28885" s="89"/>
      <c r="E28885" s="89"/>
      <c r="F28885" s="89">
        <f>Table3[[#This Row],[Yield]]/100*(1+F28884)</f>
        <v>0</v>
      </c>
    </row>
    <row r="28886" spans="1:6" x14ac:dyDescent="0.2">
      <c r="A28886" s="88">
        <v>37083</v>
      </c>
      <c r="B28886" s="89">
        <v>10241.02</v>
      </c>
      <c r="C28886" s="89">
        <f>LN(Table3[[#This Row],[Value]]/B28885)</f>
        <v>6.4045954121951425E-3</v>
      </c>
      <c r="D28886" s="89"/>
      <c r="E28886" s="89"/>
      <c r="F28886" s="89">
        <f>Table3[[#This Row],[Yield]]/100*(1+F28885)</f>
        <v>0</v>
      </c>
    </row>
    <row r="28887" spans="1:6" x14ac:dyDescent="0.2">
      <c r="A28887" s="88">
        <v>37084</v>
      </c>
      <c r="B28887" s="89">
        <v>10478.99</v>
      </c>
      <c r="C28887" s="89">
        <f>LN(Table3[[#This Row],[Value]]/B28886)</f>
        <v>2.2971076177140438E-2</v>
      </c>
      <c r="D28887" s="89"/>
      <c r="E28887" s="89"/>
      <c r="F28887" s="89">
        <f>Table3[[#This Row],[Yield]]/100*(1+F28886)</f>
        <v>0</v>
      </c>
    </row>
    <row r="28888" spans="1:6" x14ac:dyDescent="0.2">
      <c r="A28888" s="88">
        <v>37085</v>
      </c>
      <c r="B28888" s="89">
        <v>10539.06</v>
      </c>
      <c r="C28888" s="89">
        <f>LN(Table3[[#This Row],[Value]]/B28887)</f>
        <v>5.7160548725424662E-3</v>
      </c>
      <c r="D28888" s="89"/>
      <c r="E28888" s="89"/>
      <c r="F28888" s="89">
        <f>Table3[[#This Row],[Yield]]/100*(1+F28887)</f>
        <v>0</v>
      </c>
    </row>
    <row r="28889" spans="1:6" x14ac:dyDescent="0.2">
      <c r="A28889" s="88">
        <v>37088</v>
      </c>
      <c r="B28889" s="89">
        <v>10472.120000000001</v>
      </c>
      <c r="C28889" s="89">
        <f>LN(Table3[[#This Row],[Value]]/B28888)</f>
        <v>-6.3718674043106239E-3</v>
      </c>
      <c r="D28889" s="89"/>
      <c r="E28889" s="89"/>
      <c r="F28889" s="89">
        <f>Table3[[#This Row],[Yield]]/100*(1+F28888)</f>
        <v>0</v>
      </c>
    </row>
    <row r="28890" spans="1:6" x14ac:dyDescent="0.2">
      <c r="A28890" s="88">
        <v>37089</v>
      </c>
      <c r="B28890" s="89">
        <v>10606.39</v>
      </c>
      <c r="C28890" s="89">
        <f>LN(Table3[[#This Row],[Value]]/B28889)</f>
        <v>1.2740162006523462E-2</v>
      </c>
      <c r="D28890" s="89"/>
      <c r="E28890" s="89"/>
      <c r="F28890" s="89">
        <f>Table3[[#This Row],[Yield]]/100*(1+F28889)</f>
        <v>0</v>
      </c>
    </row>
    <row r="28891" spans="1:6" x14ac:dyDescent="0.2">
      <c r="A28891" s="88">
        <v>37090</v>
      </c>
      <c r="B28891" s="89">
        <v>10569.83</v>
      </c>
      <c r="C28891" s="89">
        <f>LN(Table3[[#This Row],[Value]]/B28890)</f>
        <v>-3.4529331792576739E-3</v>
      </c>
      <c r="D28891" s="89"/>
      <c r="E28891" s="89"/>
      <c r="F28891" s="89">
        <f>Table3[[#This Row],[Yield]]/100*(1+F28890)</f>
        <v>0</v>
      </c>
    </row>
    <row r="28892" spans="1:6" x14ac:dyDescent="0.2">
      <c r="A28892" s="88">
        <v>37091</v>
      </c>
      <c r="B28892" s="89">
        <v>10610</v>
      </c>
      <c r="C28892" s="89">
        <f>LN(Table3[[#This Row],[Value]]/B28891)</f>
        <v>3.7932361275763151E-3</v>
      </c>
      <c r="D28892" s="89"/>
      <c r="E28892" s="89"/>
      <c r="F28892" s="89">
        <f>Table3[[#This Row],[Yield]]/100*(1+F28891)</f>
        <v>0</v>
      </c>
    </row>
    <row r="28893" spans="1:6" x14ac:dyDescent="0.2">
      <c r="A28893" s="88">
        <v>37092</v>
      </c>
      <c r="B28893" s="89">
        <v>10576.65</v>
      </c>
      <c r="C28893" s="89">
        <f>LN(Table3[[#This Row],[Value]]/B28892)</f>
        <v>-3.1482114959156945E-3</v>
      </c>
      <c r="D28893" s="89"/>
      <c r="E28893" s="89"/>
      <c r="F28893" s="89">
        <f>Table3[[#This Row],[Yield]]/100*(1+F28892)</f>
        <v>0</v>
      </c>
    </row>
    <row r="28894" spans="1:6" x14ac:dyDescent="0.2">
      <c r="A28894" s="88">
        <v>37095</v>
      </c>
      <c r="B28894" s="89">
        <v>10424.42</v>
      </c>
      <c r="C28894" s="89">
        <f>LN(Table3[[#This Row],[Value]]/B28893)</f>
        <v>-1.449761048442897E-2</v>
      </c>
      <c r="D28894" s="89"/>
      <c r="E28894" s="89"/>
      <c r="F28894" s="89">
        <f>Table3[[#This Row],[Yield]]/100*(1+F28893)</f>
        <v>0</v>
      </c>
    </row>
    <row r="28895" spans="1:6" x14ac:dyDescent="0.2">
      <c r="A28895" s="88">
        <v>37096</v>
      </c>
      <c r="B28895" s="89">
        <v>10241.120000000001</v>
      </c>
      <c r="C28895" s="89">
        <f>LN(Table3[[#This Row],[Value]]/B28894)</f>
        <v>-1.7740142015194488E-2</v>
      </c>
      <c r="D28895" s="89"/>
      <c r="E28895" s="89"/>
      <c r="F28895" s="89">
        <f>Table3[[#This Row],[Yield]]/100*(1+F28894)</f>
        <v>0</v>
      </c>
    </row>
    <row r="28896" spans="1:6" x14ac:dyDescent="0.2">
      <c r="A28896" s="88">
        <v>37097</v>
      </c>
      <c r="B28896" s="89">
        <v>10405.67</v>
      </c>
      <c r="C28896" s="89">
        <f>LN(Table3[[#This Row],[Value]]/B28895)</f>
        <v>1.5939861261335082E-2</v>
      </c>
      <c r="D28896" s="89"/>
      <c r="E28896" s="89"/>
      <c r="F28896" s="89">
        <f>Table3[[#This Row],[Yield]]/100*(1+F28895)</f>
        <v>0</v>
      </c>
    </row>
    <row r="28897" spans="1:6" x14ac:dyDescent="0.2">
      <c r="A28897" s="88">
        <v>37098</v>
      </c>
      <c r="B28897" s="89">
        <v>10455.629999999999</v>
      </c>
      <c r="C28897" s="89">
        <f>LN(Table3[[#This Row],[Value]]/B28896)</f>
        <v>4.78973942309497E-3</v>
      </c>
      <c r="D28897" s="89"/>
      <c r="E28897" s="89"/>
      <c r="F28897" s="89">
        <f>Table3[[#This Row],[Yield]]/100*(1+F28896)</f>
        <v>0</v>
      </c>
    </row>
    <row r="28898" spans="1:6" x14ac:dyDescent="0.2">
      <c r="A28898" s="88">
        <v>37099</v>
      </c>
      <c r="B28898" s="89">
        <v>10416.67</v>
      </c>
      <c r="C28898" s="89">
        <f>LN(Table3[[#This Row],[Value]]/B28897)</f>
        <v>-3.7331818005331809E-3</v>
      </c>
      <c r="D28898" s="89"/>
      <c r="E28898" s="89"/>
      <c r="F28898" s="89">
        <f>Table3[[#This Row],[Yield]]/100*(1+F28897)</f>
        <v>0</v>
      </c>
    </row>
    <row r="28899" spans="1:6" x14ac:dyDescent="0.2">
      <c r="A28899" s="88">
        <v>37102</v>
      </c>
      <c r="B28899" s="89">
        <v>10401.719999999999</v>
      </c>
      <c r="C28899" s="89">
        <f>LN(Table3[[#This Row],[Value]]/B28898)</f>
        <v>-1.4362304260659221E-3</v>
      </c>
      <c r="D28899" s="89"/>
      <c r="E28899" s="89"/>
      <c r="F28899" s="89">
        <f>Table3[[#This Row],[Yield]]/100*(1+F28898)</f>
        <v>0</v>
      </c>
    </row>
    <row r="28900" spans="1:6" x14ac:dyDescent="0.2">
      <c r="A28900" s="88">
        <v>37103</v>
      </c>
      <c r="B28900" s="89">
        <v>10522.81</v>
      </c>
      <c r="C28900" s="89">
        <f>LN(Table3[[#This Row],[Value]]/B28899)</f>
        <v>1.1574104819943904E-2</v>
      </c>
      <c r="D28900" s="89"/>
      <c r="E28900" s="89"/>
      <c r="F28900" s="89">
        <f>Table3[[#This Row],[Yield]]/100*(1+F28899)</f>
        <v>0</v>
      </c>
    </row>
    <row r="28901" spans="1:6" x14ac:dyDescent="0.2">
      <c r="A28901" s="88">
        <v>37104</v>
      </c>
      <c r="B28901" s="89">
        <v>10510.01</v>
      </c>
      <c r="C28901" s="89">
        <f>LN(Table3[[#This Row],[Value]]/B28900)</f>
        <v>-1.2171455449345237E-3</v>
      </c>
      <c r="D28901" s="89"/>
      <c r="E28901" s="89"/>
      <c r="F28901" s="89">
        <f>Table3[[#This Row],[Yield]]/100*(1+F28900)</f>
        <v>0</v>
      </c>
    </row>
    <row r="28902" spans="1:6" x14ac:dyDescent="0.2">
      <c r="A28902" s="88">
        <v>37105</v>
      </c>
      <c r="B28902" s="89">
        <v>10551.18</v>
      </c>
      <c r="C28902" s="89">
        <f>LN(Table3[[#This Row],[Value]]/B28901)</f>
        <v>3.9095656455553915E-3</v>
      </c>
      <c r="D28902" s="89"/>
      <c r="E28902" s="89"/>
      <c r="F28902" s="89">
        <f>Table3[[#This Row],[Yield]]/100*(1+F28901)</f>
        <v>0</v>
      </c>
    </row>
    <row r="28903" spans="1:6" x14ac:dyDescent="0.2">
      <c r="A28903" s="88">
        <v>37106</v>
      </c>
      <c r="B28903" s="89">
        <v>10512.78</v>
      </c>
      <c r="C28903" s="89">
        <f>LN(Table3[[#This Row],[Value]]/B28902)</f>
        <v>-3.6460421060032356E-3</v>
      </c>
      <c r="D28903" s="89"/>
      <c r="E28903" s="89"/>
      <c r="F28903" s="89">
        <f>Table3[[#This Row],[Yield]]/100*(1+F28902)</f>
        <v>0</v>
      </c>
    </row>
    <row r="28904" spans="1:6" x14ac:dyDescent="0.2">
      <c r="A28904" s="88">
        <v>37109</v>
      </c>
      <c r="B28904" s="89">
        <v>10401.31</v>
      </c>
      <c r="C28904" s="89">
        <f>LN(Table3[[#This Row],[Value]]/B28903)</f>
        <v>-1.0659900149445144E-2</v>
      </c>
      <c r="D28904" s="89"/>
      <c r="E28904" s="89"/>
      <c r="F28904" s="89">
        <f>Table3[[#This Row],[Yield]]/100*(1+F28903)</f>
        <v>0</v>
      </c>
    </row>
    <row r="28905" spans="1:6" x14ac:dyDescent="0.2">
      <c r="A28905" s="88">
        <v>37110</v>
      </c>
      <c r="B28905" s="89">
        <v>10458.74</v>
      </c>
      <c r="C28905" s="89">
        <f>LN(Table3[[#This Row],[Value]]/B28904)</f>
        <v>5.506232736708621E-3</v>
      </c>
      <c r="D28905" s="89"/>
      <c r="E28905" s="89"/>
      <c r="F28905" s="89">
        <f>Table3[[#This Row],[Yield]]/100*(1+F28904)</f>
        <v>0</v>
      </c>
    </row>
    <row r="28906" spans="1:6" x14ac:dyDescent="0.2">
      <c r="A28906" s="88">
        <v>37111</v>
      </c>
      <c r="B28906" s="89">
        <v>10293.5</v>
      </c>
      <c r="C28906" s="89">
        <f>LN(Table3[[#This Row],[Value]]/B28905)</f>
        <v>-1.5925364422782522E-2</v>
      </c>
      <c r="D28906" s="89"/>
      <c r="E28906" s="89"/>
      <c r="F28906" s="89">
        <f>Table3[[#This Row],[Yield]]/100*(1+F28905)</f>
        <v>0</v>
      </c>
    </row>
    <row r="28907" spans="1:6" x14ac:dyDescent="0.2">
      <c r="A28907" s="88">
        <v>37112</v>
      </c>
      <c r="B28907" s="89">
        <v>10298.56</v>
      </c>
      <c r="C28907" s="89">
        <f>LN(Table3[[#This Row],[Value]]/B28906)</f>
        <v>4.9145156937610796E-4</v>
      </c>
      <c r="D28907" s="89"/>
      <c r="E28907" s="89"/>
      <c r="F28907" s="89">
        <f>Table3[[#This Row],[Yield]]/100*(1+F28906)</f>
        <v>0</v>
      </c>
    </row>
    <row r="28908" spans="1:6" x14ac:dyDescent="0.2">
      <c r="A28908" s="88">
        <v>37113</v>
      </c>
      <c r="B28908" s="89">
        <v>10416.25</v>
      </c>
      <c r="C28908" s="89">
        <f>LN(Table3[[#This Row],[Value]]/B28907)</f>
        <v>1.1363007077677595E-2</v>
      </c>
      <c r="D28908" s="89"/>
      <c r="E28908" s="89"/>
      <c r="F28908" s="89">
        <f>Table3[[#This Row],[Yield]]/100*(1+F28907)</f>
        <v>0</v>
      </c>
    </row>
    <row r="28909" spans="1:6" x14ac:dyDescent="0.2">
      <c r="A28909" s="88">
        <v>37116</v>
      </c>
      <c r="B28909" s="89">
        <v>10415.91</v>
      </c>
      <c r="C28909" s="89">
        <f>LN(Table3[[#This Row],[Value]]/B28908)</f>
        <v>-3.2641838391291424E-5</v>
      </c>
      <c r="D28909" s="89"/>
      <c r="E28909" s="89"/>
      <c r="F28909" s="89">
        <f>Table3[[#This Row],[Yield]]/100*(1+F28908)</f>
        <v>0</v>
      </c>
    </row>
    <row r="28910" spans="1:6" x14ac:dyDescent="0.2">
      <c r="A28910" s="88">
        <v>37117</v>
      </c>
      <c r="B28910" s="89">
        <v>10412.17</v>
      </c>
      <c r="C28910" s="89">
        <f>LN(Table3[[#This Row],[Value]]/B28909)</f>
        <v>-3.5913056222145731E-4</v>
      </c>
      <c r="D28910" s="89"/>
      <c r="E28910" s="89"/>
      <c r="F28910" s="89">
        <f>Table3[[#This Row],[Yield]]/100*(1+F28909)</f>
        <v>0</v>
      </c>
    </row>
    <row r="28911" spans="1:6" x14ac:dyDescent="0.2">
      <c r="A28911" s="88">
        <v>37118</v>
      </c>
      <c r="B28911" s="89">
        <v>10345.950000000001</v>
      </c>
      <c r="C28911" s="89">
        <f>LN(Table3[[#This Row],[Value]]/B28910)</f>
        <v>-6.3801755296388867E-3</v>
      </c>
      <c r="D28911" s="89"/>
      <c r="E28911" s="89"/>
      <c r="F28911" s="89">
        <f>Table3[[#This Row],[Yield]]/100*(1+F28910)</f>
        <v>0</v>
      </c>
    </row>
    <row r="28912" spans="1:6" x14ac:dyDescent="0.2">
      <c r="A28912" s="88">
        <v>37119</v>
      </c>
      <c r="B28912" s="89">
        <v>10392.52</v>
      </c>
      <c r="C28912" s="89">
        <f>LN(Table3[[#This Row],[Value]]/B28911)</f>
        <v>4.4911778235340663E-3</v>
      </c>
      <c r="D28912" s="89"/>
      <c r="E28912" s="89"/>
      <c r="F28912" s="89">
        <f>Table3[[#This Row],[Yield]]/100*(1+F28911)</f>
        <v>0</v>
      </c>
    </row>
    <row r="28913" spans="1:6" x14ac:dyDescent="0.2">
      <c r="A28913" s="88">
        <v>37120</v>
      </c>
      <c r="B28913" s="89">
        <v>10240.780000000001</v>
      </c>
      <c r="C28913" s="89">
        <f>LN(Table3[[#This Row],[Value]]/B28912)</f>
        <v>-1.4708528022130168E-2</v>
      </c>
      <c r="D28913" s="89"/>
      <c r="E28913" s="89"/>
      <c r="F28913" s="89">
        <f>Table3[[#This Row],[Yield]]/100*(1+F28912)</f>
        <v>0</v>
      </c>
    </row>
    <row r="28914" spans="1:6" x14ac:dyDescent="0.2">
      <c r="A28914" s="88">
        <v>37123</v>
      </c>
      <c r="B28914" s="89">
        <v>10320.07</v>
      </c>
      <c r="C28914" s="89">
        <f>LN(Table3[[#This Row],[Value]]/B28913)</f>
        <v>7.7127543907171015E-3</v>
      </c>
      <c r="D28914" s="89"/>
      <c r="E28914" s="89"/>
      <c r="F28914" s="89">
        <f>Table3[[#This Row],[Yield]]/100*(1+F28913)</f>
        <v>0</v>
      </c>
    </row>
    <row r="28915" spans="1:6" x14ac:dyDescent="0.2">
      <c r="A28915" s="88">
        <v>37124</v>
      </c>
      <c r="B28915" s="89">
        <v>10174.14</v>
      </c>
      <c r="C28915" s="89">
        <f>LN(Table3[[#This Row],[Value]]/B28914)</f>
        <v>-1.424133610410255E-2</v>
      </c>
      <c r="D28915" s="89"/>
      <c r="E28915" s="89"/>
      <c r="F28915" s="89">
        <f>Table3[[#This Row],[Yield]]/100*(1+F28914)</f>
        <v>0</v>
      </c>
    </row>
    <row r="28916" spans="1:6" x14ac:dyDescent="0.2">
      <c r="A28916" s="88">
        <v>37125</v>
      </c>
      <c r="B28916" s="89">
        <v>10276.9</v>
      </c>
      <c r="C28916" s="89">
        <f>LN(Table3[[#This Row],[Value]]/B28915)</f>
        <v>1.0049451257458861E-2</v>
      </c>
      <c r="D28916" s="89"/>
      <c r="E28916" s="89"/>
      <c r="F28916" s="89">
        <f>Table3[[#This Row],[Yield]]/100*(1+F28915)</f>
        <v>0</v>
      </c>
    </row>
    <row r="28917" spans="1:6" x14ac:dyDescent="0.2">
      <c r="A28917" s="88">
        <v>37126</v>
      </c>
      <c r="B28917" s="89">
        <v>10229.15</v>
      </c>
      <c r="C28917" s="89">
        <f>LN(Table3[[#This Row],[Value]]/B28916)</f>
        <v>-4.6571705721053739E-3</v>
      </c>
      <c r="D28917" s="89"/>
      <c r="E28917" s="89"/>
      <c r="F28917" s="89">
        <f>Table3[[#This Row],[Yield]]/100*(1+F28916)</f>
        <v>0</v>
      </c>
    </row>
    <row r="28918" spans="1:6" x14ac:dyDescent="0.2">
      <c r="A28918" s="88">
        <v>37127</v>
      </c>
      <c r="B28918" s="89">
        <v>10423.17</v>
      </c>
      <c r="C28918" s="89">
        <f>LN(Table3[[#This Row],[Value]]/B28917)</f>
        <v>1.8789725150246465E-2</v>
      </c>
      <c r="D28918" s="89"/>
      <c r="E28918" s="89"/>
      <c r="F28918" s="89">
        <f>Table3[[#This Row],[Yield]]/100*(1+F28917)</f>
        <v>0</v>
      </c>
    </row>
    <row r="28919" spans="1:6" x14ac:dyDescent="0.2">
      <c r="A28919" s="88">
        <v>37130</v>
      </c>
      <c r="B28919" s="89">
        <v>10382.35</v>
      </c>
      <c r="C28919" s="89">
        <f>LN(Table3[[#This Row],[Value]]/B28918)</f>
        <v>-3.9239636766702666E-3</v>
      </c>
      <c r="D28919" s="89"/>
      <c r="E28919" s="89"/>
      <c r="F28919" s="89">
        <f>Table3[[#This Row],[Yield]]/100*(1+F28918)</f>
        <v>0</v>
      </c>
    </row>
    <row r="28920" spans="1:6" x14ac:dyDescent="0.2">
      <c r="A28920" s="88">
        <v>37131</v>
      </c>
      <c r="B28920" s="89">
        <v>10222.030000000001</v>
      </c>
      <c r="C28920" s="89">
        <f>LN(Table3[[#This Row],[Value]]/B28919)</f>
        <v>-1.5562053842785421E-2</v>
      </c>
      <c r="D28920" s="89"/>
      <c r="E28920" s="89"/>
      <c r="F28920" s="89">
        <f>Table3[[#This Row],[Yield]]/100*(1+F28919)</f>
        <v>0</v>
      </c>
    </row>
    <row r="28921" spans="1:6" x14ac:dyDescent="0.2">
      <c r="A28921" s="88">
        <v>37132</v>
      </c>
      <c r="B28921" s="89">
        <v>10090.9</v>
      </c>
      <c r="C28921" s="89">
        <f>LN(Table3[[#This Row],[Value]]/B28920)</f>
        <v>-1.2911167575534056E-2</v>
      </c>
      <c r="D28921" s="89"/>
      <c r="E28921" s="89"/>
      <c r="F28921" s="89">
        <f>Table3[[#This Row],[Yield]]/100*(1+F28920)</f>
        <v>0</v>
      </c>
    </row>
    <row r="28922" spans="1:6" x14ac:dyDescent="0.2">
      <c r="A28922" s="88">
        <v>37133</v>
      </c>
      <c r="B28922" s="89">
        <v>9919.58</v>
      </c>
      <c r="C28922" s="89">
        <f>LN(Table3[[#This Row],[Value]]/B28921)</f>
        <v>-1.7123445921861283E-2</v>
      </c>
      <c r="D28922" s="89"/>
      <c r="E28922" s="89"/>
      <c r="F28922" s="89">
        <f>Table3[[#This Row],[Yield]]/100*(1+F28921)</f>
        <v>0</v>
      </c>
    </row>
    <row r="28923" spans="1:6" x14ac:dyDescent="0.2">
      <c r="A28923" s="88">
        <v>37134</v>
      </c>
      <c r="B28923" s="89">
        <v>9949.75</v>
      </c>
      <c r="C28923" s="89">
        <f>LN(Table3[[#This Row],[Value]]/B28922)</f>
        <v>3.0368435359113409E-3</v>
      </c>
      <c r="D28923" s="89"/>
      <c r="E28923" s="89"/>
      <c r="F28923" s="89">
        <f>Table3[[#This Row],[Yield]]/100*(1+F28922)</f>
        <v>0</v>
      </c>
    </row>
    <row r="28924" spans="1:6" x14ac:dyDescent="0.2">
      <c r="A28924" s="88">
        <v>37138</v>
      </c>
      <c r="B28924" s="89">
        <v>9997.49</v>
      </c>
      <c r="C28924" s="89">
        <f>LN(Table3[[#This Row],[Value]]/B28923)</f>
        <v>4.786636261566714E-3</v>
      </c>
      <c r="D28924" s="89"/>
      <c r="E28924" s="89"/>
      <c r="F28924" s="89">
        <f>Table3[[#This Row],[Yield]]/100*(1+F28923)</f>
        <v>0</v>
      </c>
    </row>
    <row r="28925" spans="1:6" x14ac:dyDescent="0.2">
      <c r="A28925" s="88">
        <v>37139</v>
      </c>
      <c r="B28925" s="89">
        <v>10033.27</v>
      </c>
      <c r="C28925" s="89">
        <f>LN(Table3[[#This Row],[Value]]/B28924)</f>
        <v>3.5725092861653E-3</v>
      </c>
      <c r="D28925" s="89"/>
      <c r="E28925" s="89"/>
      <c r="F28925" s="89">
        <f>Table3[[#This Row],[Yield]]/100*(1+F28924)</f>
        <v>0</v>
      </c>
    </row>
    <row r="28926" spans="1:6" x14ac:dyDescent="0.2">
      <c r="A28926" s="88">
        <v>37140</v>
      </c>
      <c r="B28926" s="89">
        <v>9840.84</v>
      </c>
      <c r="C28926" s="89">
        <f>LN(Table3[[#This Row],[Value]]/B28925)</f>
        <v>-1.9365497500075518E-2</v>
      </c>
      <c r="D28926" s="89"/>
      <c r="E28926" s="89"/>
      <c r="F28926" s="89">
        <f>Table3[[#This Row],[Yield]]/100*(1+F28925)</f>
        <v>0</v>
      </c>
    </row>
    <row r="28927" spans="1:6" x14ac:dyDescent="0.2">
      <c r="A28927" s="88">
        <v>37141</v>
      </c>
      <c r="B28927" s="89">
        <v>9605.85</v>
      </c>
      <c r="C28927" s="89">
        <f>LN(Table3[[#This Row],[Value]]/B28926)</f>
        <v>-2.4168785394124641E-2</v>
      </c>
      <c r="D28927" s="89"/>
      <c r="E28927" s="89"/>
      <c r="F28927" s="89">
        <f>Table3[[#This Row],[Yield]]/100*(1+F28926)</f>
        <v>0</v>
      </c>
    </row>
    <row r="28928" spans="1:6" x14ac:dyDescent="0.2">
      <c r="A28928" s="88">
        <v>37144</v>
      </c>
      <c r="B28928" s="89">
        <v>9605.51</v>
      </c>
      <c r="C28928" s="89">
        <f>LN(Table3[[#This Row],[Value]]/B28927)</f>
        <v>-3.5395724200200157E-5</v>
      </c>
      <c r="D28928" s="89"/>
      <c r="E28928" s="89"/>
      <c r="F28928" s="89">
        <f>Table3[[#This Row],[Yield]]/100*(1+F28927)</f>
        <v>0</v>
      </c>
    </row>
    <row r="28929" spans="1:6" x14ac:dyDescent="0.2">
      <c r="A28929" s="88">
        <v>37145</v>
      </c>
      <c r="B28929" s="89">
        <v>9605.51</v>
      </c>
      <c r="C28929" s="89">
        <f>LN(Table3[[#This Row],[Value]]/B28928)</f>
        <v>0</v>
      </c>
      <c r="D28929" s="89"/>
      <c r="E28929" s="89"/>
      <c r="F28929" s="89">
        <f>Table3[[#This Row],[Yield]]/100*(1+F28928)</f>
        <v>0</v>
      </c>
    </row>
    <row r="28930" spans="1:6" x14ac:dyDescent="0.2">
      <c r="A28930" s="88">
        <v>37146</v>
      </c>
      <c r="B28930" s="89">
        <v>9605.51</v>
      </c>
      <c r="C28930" s="89">
        <f>LN(Table3[[#This Row],[Value]]/B28929)</f>
        <v>0</v>
      </c>
      <c r="D28930" s="89"/>
      <c r="E28930" s="89"/>
      <c r="F28930" s="89">
        <f>Table3[[#This Row],[Yield]]/100*(1+F28929)</f>
        <v>0</v>
      </c>
    </row>
    <row r="28931" spans="1:6" x14ac:dyDescent="0.2">
      <c r="A28931" s="88">
        <v>37147</v>
      </c>
      <c r="B28931" s="89">
        <v>9605.51</v>
      </c>
      <c r="C28931" s="89">
        <f>LN(Table3[[#This Row],[Value]]/B28930)</f>
        <v>0</v>
      </c>
      <c r="D28931" s="89"/>
      <c r="E28931" s="89"/>
      <c r="F28931" s="89">
        <f>Table3[[#This Row],[Yield]]/100*(1+F28930)</f>
        <v>0</v>
      </c>
    </row>
    <row r="28932" spans="1:6" x14ac:dyDescent="0.2">
      <c r="A28932" s="88">
        <v>37148</v>
      </c>
      <c r="B28932" s="89">
        <v>9605.51</v>
      </c>
      <c r="C28932" s="89">
        <f>LN(Table3[[#This Row],[Value]]/B28931)</f>
        <v>0</v>
      </c>
      <c r="D28932" s="89"/>
      <c r="E28932" s="89"/>
      <c r="F28932" s="89">
        <f>Table3[[#This Row],[Yield]]/100*(1+F28931)</f>
        <v>0</v>
      </c>
    </row>
    <row r="28933" spans="1:6" x14ac:dyDescent="0.2">
      <c r="A28933" s="88">
        <v>37151</v>
      </c>
      <c r="B28933" s="89">
        <v>8920.7000000000007</v>
      </c>
      <c r="C28933" s="89">
        <f>LN(Table3[[#This Row],[Value]]/B28932)</f>
        <v>-7.3962473306825705E-2</v>
      </c>
      <c r="D28933" s="89"/>
      <c r="E28933" s="89"/>
      <c r="F28933" s="89">
        <f>Table3[[#This Row],[Yield]]/100*(1+F28932)</f>
        <v>0</v>
      </c>
    </row>
    <row r="28934" spans="1:6" x14ac:dyDescent="0.2">
      <c r="A28934" s="88">
        <v>37152</v>
      </c>
      <c r="B28934" s="89">
        <v>8903.4</v>
      </c>
      <c r="C28934" s="89">
        <f>LN(Table3[[#This Row],[Value]]/B28933)</f>
        <v>-1.9411925912142395E-3</v>
      </c>
      <c r="D28934" s="89"/>
      <c r="E28934" s="89"/>
      <c r="F28934" s="89">
        <f>Table3[[#This Row],[Yield]]/100*(1+F28933)</f>
        <v>0</v>
      </c>
    </row>
    <row r="28935" spans="1:6" x14ac:dyDescent="0.2">
      <c r="A28935" s="88">
        <v>37153</v>
      </c>
      <c r="B28935" s="89">
        <v>8759.1299999999992</v>
      </c>
      <c r="C28935" s="89">
        <f>LN(Table3[[#This Row],[Value]]/B28934)</f>
        <v>-1.633664131025974E-2</v>
      </c>
      <c r="D28935" s="89"/>
      <c r="E28935" s="89"/>
      <c r="F28935" s="89">
        <f>Table3[[#This Row],[Yield]]/100*(1+F28934)</f>
        <v>0</v>
      </c>
    </row>
    <row r="28936" spans="1:6" x14ac:dyDescent="0.2">
      <c r="A28936" s="88">
        <v>37154</v>
      </c>
      <c r="B28936" s="89">
        <v>8376.2099999999991</v>
      </c>
      <c r="C28936" s="89">
        <f>LN(Table3[[#This Row],[Value]]/B28935)</f>
        <v>-4.4701040060553511E-2</v>
      </c>
      <c r="D28936" s="89"/>
      <c r="E28936" s="89"/>
      <c r="F28936" s="89">
        <f>Table3[[#This Row],[Yield]]/100*(1+F28935)</f>
        <v>0</v>
      </c>
    </row>
    <row r="28937" spans="1:6" x14ac:dyDescent="0.2">
      <c r="A28937" s="88">
        <v>37155</v>
      </c>
      <c r="B28937" s="89">
        <v>8235.81</v>
      </c>
      <c r="C28937" s="89">
        <f>LN(Table3[[#This Row],[Value]]/B28936)</f>
        <v>-1.6903825438936138E-2</v>
      </c>
      <c r="D28937" s="89"/>
      <c r="E28937" s="89"/>
      <c r="F28937" s="89">
        <f>Table3[[#This Row],[Yield]]/100*(1+F28936)</f>
        <v>0</v>
      </c>
    </row>
    <row r="28938" spans="1:6" x14ac:dyDescent="0.2">
      <c r="A28938" s="88">
        <v>37158</v>
      </c>
      <c r="B28938" s="89">
        <v>8603.86</v>
      </c>
      <c r="C28938" s="89">
        <f>LN(Table3[[#This Row],[Value]]/B28937)</f>
        <v>4.3719220323225019E-2</v>
      </c>
      <c r="D28938" s="89"/>
      <c r="E28938" s="89"/>
      <c r="F28938" s="89">
        <f>Table3[[#This Row],[Yield]]/100*(1+F28937)</f>
        <v>0</v>
      </c>
    </row>
    <row r="28939" spans="1:6" x14ac:dyDescent="0.2">
      <c r="A28939" s="88">
        <v>37159</v>
      </c>
      <c r="B28939" s="89">
        <v>8659.9699999999993</v>
      </c>
      <c r="C28939" s="89">
        <f>LN(Table3[[#This Row],[Value]]/B28938)</f>
        <v>6.5003185936359648E-3</v>
      </c>
      <c r="D28939" s="89"/>
      <c r="E28939" s="89"/>
      <c r="F28939" s="89">
        <f>Table3[[#This Row],[Yield]]/100*(1+F28938)</f>
        <v>0</v>
      </c>
    </row>
    <row r="28940" spans="1:6" x14ac:dyDescent="0.2">
      <c r="A28940" s="88">
        <v>37160</v>
      </c>
      <c r="B28940" s="89">
        <v>8567.39</v>
      </c>
      <c r="C28940" s="89">
        <f>LN(Table3[[#This Row],[Value]]/B28939)</f>
        <v>-1.0748122898881728E-2</v>
      </c>
      <c r="D28940" s="89"/>
      <c r="E28940" s="89"/>
      <c r="F28940" s="89">
        <f>Table3[[#This Row],[Yield]]/100*(1+F28939)</f>
        <v>0</v>
      </c>
    </row>
    <row r="28941" spans="1:6" x14ac:dyDescent="0.2">
      <c r="A28941" s="88">
        <v>37161</v>
      </c>
      <c r="B28941" s="89">
        <v>8681.42</v>
      </c>
      <c r="C28941" s="89">
        <f>LN(Table3[[#This Row],[Value]]/B28940)</f>
        <v>1.3221974295960441E-2</v>
      </c>
      <c r="D28941" s="89"/>
      <c r="E28941" s="89"/>
      <c r="F28941" s="89">
        <f>Table3[[#This Row],[Yield]]/100*(1+F28940)</f>
        <v>0</v>
      </c>
    </row>
    <row r="28942" spans="1:6" x14ac:dyDescent="0.2">
      <c r="A28942" s="88">
        <v>37162</v>
      </c>
      <c r="B28942" s="89">
        <v>8847.56</v>
      </c>
      <c r="C28942" s="89">
        <f>LN(Table3[[#This Row],[Value]]/B28941)</f>
        <v>1.8956605029014383E-2</v>
      </c>
      <c r="D28942" s="89"/>
      <c r="E28942" s="89"/>
      <c r="F28942" s="89">
        <f>Table3[[#This Row],[Yield]]/100*(1+F28941)</f>
        <v>0</v>
      </c>
    </row>
    <row r="28943" spans="1:6" x14ac:dyDescent="0.2">
      <c r="A28943" s="88">
        <v>37165</v>
      </c>
      <c r="B28943" s="89">
        <v>8836.83</v>
      </c>
      <c r="C28943" s="89">
        <f>LN(Table3[[#This Row],[Value]]/B28942)</f>
        <v>-1.2134997381003799E-3</v>
      </c>
      <c r="D28943" s="89"/>
      <c r="E28943" s="89"/>
      <c r="F28943" s="89">
        <f>Table3[[#This Row],[Yield]]/100*(1+F28942)</f>
        <v>0</v>
      </c>
    </row>
    <row r="28944" spans="1:6" x14ac:dyDescent="0.2">
      <c r="A28944" s="88">
        <v>37166</v>
      </c>
      <c r="B28944" s="89">
        <v>8950.59</v>
      </c>
      <c r="C28944" s="89">
        <f>LN(Table3[[#This Row],[Value]]/B28943)</f>
        <v>1.2791236848625183E-2</v>
      </c>
      <c r="D28944" s="89"/>
      <c r="E28944" s="89"/>
      <c r="F28944" s="89">
        <f>Table3[[#This Row],[Yield]]/100*(1+F28943)</f>
        <v>0</v>
      </c>
    </row>
    <row r="28945" spans="1:6" x14ac:dyDescent="0.2">
      <c r="A28945" s="88">
        <v>37167</v>
      </c>
      <c r="B28945" s="89">
        <v>9123.7800000000007</v>
      </c>
      <c r="C28945" s="89">
        <f>LN(Table3[[#This Row],[Value]]/B28944)</f>
        <v>1.9164739998231737E-2</v>
      </c>
      <c r="D28945" s="89"/>
      <c r="E28945" s="89"/>
      <c r="F28945" s="89">
        <f>Table3[[#This Row],[Yield]]/100*(1+F28944)</f>
        <v>0</v>
      </c>
    </row>
    <row r="28946" spans="1:6" x14ac:dyDescent="0.2">
      <c r="A28946" s="88">
        <v>37168</v>
      </c>
      <c r="B28946" s="89">
        <v>9060.8799999999992</v>
      </c>
      <c r="C28946" s="89">
        <f>LN(Table3[[#This Row],[Value]]/B28945)</f>
        <v>-6.917946319082856E-3</v>
      </c>
      <c r="D28946" s="89"/>
      <c r="E28946" s="89"/>
      <c r="F28946" s="89">
        <f>Table3[[#This Row],[Yield]]/100*(1+F28945)</f>
        <v>0</v>
      </c>
    </row>
    <row r="28947" spans="1:6" x14ac:dyDescent="0.2">
      <c r="A28947" s="88">
        <v>37169</v>
      </c>
      <c r="B28947" s="89">
        <v>9119.77</v>
      </c>
      <c r="C28947" s="89">
        <f>LN(Table3[[#This Row],[Value]]/B28946)</f>
        <v>6.4783388891056235E-3</v>
      </c>
      <c r="D28947" s="89"/>
      <c r="E28947" s="89"/>
      <c r="F28947" s="89">
        <f>Table3[[#This Row],[Yield]]/100*(1+F28946)</f>
        <v>0</v>
      </c>
    </row>
    <row r="28948" spans="1:6" x14ac:dyDescent="0.2">
      <c r="A28948" s="88">
        <v>37172</v>
      </c>
      <c r="B28948" s="89">
        <v>9067.94</v>
      </c>
      <c r="C28948" s="89">
        <f>LN(Table3[[#This Row],[Value]]/B28947)</f>
        <v>-5.6994685206087844E-3</v>
      </c>
      <c r="D28948" s="89"/>
      <c r="E28948" s="89"/>
      <c r="F28948" s="89">
        <f>Table3[[#This Row],[Yield]]/100*(1+F28947)</f>
        <v>0</v>
      </c>
    </row>
    <row r="28949" spans="1:6" x14ac:dyDescent="0.2">
      <c r="A28949" s="88">
        <v>37173</v>
      </c>
      <c r="B28949" s="89">
        <v>9052.44</v>
      </c>
      <c r="C28949" s="89">
        <f>LN(Table3[[#This Row],[Value]]/B28948)</f>
        <v>-1.7107813169938146E-3</v>
      </c>
      <c r="D28949" s="89"/>
      <c r="E28949" s="89"/>
      <c r="F28949" s="89">
        <f>Table3[[#This Row],[Yield]]/100*(1+F28948)</f>
        <v>0</v>
      </c>
    </row>
    <row r="28950" spans="1:6" x14ac:dyDescent="0.2">
      <c r="A28950" s="88">
        <v>37174</v>
      </c>
      <c r="B28950" s="89">
        <v>9240.86</v>
      </c>
      <c r="C28950" s="89">
        <f>LN(Table3[[#This Row],[Value]]/B28949)</f>
        <v>2.0600620283208262E-2</v>
      </c>
      <c r="D28950" s="89"/>
      <c r="E28950" s="89"/>
      <c r="F28950" s="89">
        <f>Table3[[#This Row],[Yield]]/100*(1+F28949)</f>
        <v>0</v>
      </c>
    </row>
    <row r="28951" spans="1:6" x14ac:dyDescent="0.2">
      <c r="A28951" s="88">
        <v>37175</v>
      </c>
      <c r="B28951" s="89">
        <v>9410.4500000000007</v>
      </c>
      <c r="C28951" s="89">
        <f>LN(Table3[[#This Row],[Value]]/B28950)</f>
        <v>1.8185819004815206E-2</v>
      </c>
      <c r="D28951" s="89"/>
      <c r="E28951" s="89"/>
      <c r="F28951" s="89">
        <f>Table3[[#This Row],[Yield]]/100*(1+F28950)</f>
        <v>0</v>
      </c>
    </row>
    <row r="28952" spans="1:6" x14ac:dyDescent="0.2">
      <c r="A28952" s="88">
        <v>37176</v>
      </c>
      <c r="B28952" s="89">
        <v>9344.16</v>
      </c>
      <c r="C28952" s="89">
        <f>LN(Table3[[#This Row],[Value]]/B28951)</f>
        <v>-7.0692246934628061E-3</v>
      </c>
      <c r="D28952" s="89"/>
      <c r="E28952" s="89"/>
      <c r="F28952" s="89">
        <f>Table3[[#This Row],[Yield]]/100*(1+F28951)</f>
        <v>0</v>
      </c>
    </row>
    <row r="28953" spans="1:6" x14ac:dyDescent="0.2">
      <c r="A28953" s="88">
        <v>37179</v>
      </c>
      <c r="B28953" s="89">
        <v>9347.6200000000008</v>
      </c>
      <c r="C28953" s="89">
        <f>LN(Table3[[#This Row],[Value]]/B28952)</f>
        <v>3.7021621691673922E-4</v>
      </c>
      <c r="D28953" s="89"/>
      <c r="E28953" s="89"/>
      <c r="F28953" s="89">
        <f>Table3[[#This Row],[Yield]]/100*(1+F28952)</f>
        <v>0</v>
      </c>
    </row>
    <row r="28954" spans="1:6" x14ac:dyDescent="0.2">
      <c r="A28954" s="88">
        <v>37180</v>
      </c>
      <c r="B28954" s="89">
        <v>9384.23</v>
      </c>
      <c r="C28954" s="89">
        <f>LN(Table3[[#This Row],[Value]]/B28953)</f>
        <v>3.9088554108782144E-3</v>
      </c>
      <c r="D28954" s="89"/>
      <c r="E28954" s="89"/>
      <c r="F28954" s="89">
        <f>Table3[[#This Row],[Yield]]/100*(1+F28953)</f>
        <v>0</v>
      </c>
    </row>
    <row r="28955" spans="1:6" x14ac:dyDescent="0.2">
      <c r="A28955" s="88">
        <v>37181</v>
      </c>
      <c r="B28955" s="89">
        <v>9232.9699999999993</v>
      </c>
      <c r="C28955" s="89">
        <f>LN(Table3[[#This Row],[Value]]/B28954)</f>
        <v>-1.6249847284296605E-2</v>
      </c>
      <c r="D28955" s="89"/>
      <c r="E28955" s="89"/>
      <c r="F28955" s="89">
        <f>Table3[[#This Row],[Yield]]/100*(1+F28954)</f>
        <v>0</v>
      </c>
    </row>
    <row r="28956" spans="1:6" x14ac:dyDescent="0.2">
      <c r="A28956" s="88">
        <v>37182</v>
      </c>
      <c r="B28956" s="89">
        <v>9163.2199999999993</v>
      </c>
      <c r="C28956" s="89">
        <f>LN(Table3[[#This Row],[Value]]/B28955)</f>
        <v>-7.5831282717472772E-3</v>
      </c>
      <c r="D28956" s="89"/>
      <c r="E28956" s="89"/>
      <c r="F28956" s="89">
        <f>Table3[[#This Row],[Yield]]/100*(1+F28955)</f>
        <v>0</v>
      </c>
    </row>
    <row r="28957" spans="1:6" x14ac:dyDescent="0.2">
      <c r="A28957" s="88">
        <v>37183</v>
      </c>
      <c r="B28957" s="89">
        <v>9204.11</v>
      </c>
      <c r="C28957" s="89">
        <f>LN(Table3[[#This Row],[Value]]/B28956)</f>
        <v>4.4524781285219467E-3</v>
      </c>
      <c r="D28957" s="89"/>
      <c r="E28957" s="89"/>
      <c r="F28957" s="89">
        <f>Table3[[#This Row],[Yield]]/100*(1+F28956)</f>
        <v>0</v>
      </c>
    </row>
    <row r="28958" spans="1:6" x14ac:dyDescent="0.2">
      <c r="A28958" s="88">
        <v>37186</v>
      </c>
      <c r="B28958" s="89">
        <v>9377.0300000000007</v>
      </c>
      <c r="C28958" s="89">
        <f>LN(Table3[[#This Row],[Value]]/B28957)</f>
        <v>1.8612958322635702E-2</v>
      </c>
      <c r="D28958" s="89"/>
      <c r="E28958" s="89"/>
      <c r="F28958" s="89">
        <f>Table3[[#This Row],[Yield]]/100*(1+F28957)</f>
        <v>0</v>
      </c>
    </row>
    <row r="28959" spans="1:6" x14ac:dyDescent="0.2">
      <c r="A28959" s="88">
        <v>37187</v>
      </c>
      <c r="B28959" s="89">
        <v>9340.08</v>
      </c>
      <c r="C28959" s="89">
        <f>LN(Table3[[#This Row],[Value]]/B28958)</f>
        <v>-3.94826423528766E-3</v>
      </c>
      <c r="D28959" s="89"/>
      <c r="E28959" s="89"/>
      <c r="F28959" s="89">
        <f>Table3[[#This Row],[Yield]]/100*(1+F28958)</f>
        <v>0</v>
      </c>
    </row>
    <row r="28960" spans="1:6" x14ac:dyDescent="0.2">
      <c r="A28960" s="88">
        <v>37188</v>
      </c>
      <c r="B28960" s="89">
        <v>9345.6200000000008</v>
      </c>
      <c r="C28960" s="89">
        <f>LN(Table3[[#This Row],[Value]]/B28959)</f>
        <v>5.9296683156932208E-4</v>
      </c>
      <c r="D28960" s="89"/>
      <c r="E28960" s="89"/>
      <c r="F28960" s="89">
        <f>Table3[[#This Row],[Yield]]/100*(1+F28959)</f>
        <v>0</v>
      </c>
    </row>
    <row r="28961" spans="1:6" x14ac:dyDescent="0.2">
      <c r="A28961" s="88">
        <v>37189</v>
      </c>
      <c r="B28961" s="89">
        <v>9462.9</v>
      </c>
      <c r="C28961" s="89">
        <f>LN(Table3[[#This Row],[Value]]/B28960)</f>
        <v>1.2471105650811248E-2</v>
      </c>
      <c r="D28961" s="89"/>
      <c r="E28961" s="89"/>
      <c r="F28961" s="89">
        <f>Table3[[#This Row],[Yield]]/100*(1+F28960)</f>
        <v>0</v>
      </c>
    </row>
    <row r="28962" spans="1:6" x14ac:dyDescent="0.2">
      <c r="A28962" s="88">
        <v>37190</v>
      </c>
      <c r="B28962" s="89">
        <v>9545.17</v>
      </c>
      <c r="C28962" s="89">
        <f>LN(Table3[[#This Row],[Value]]/B28961)</f>
        <v>8.6563773940883746E-3</v>
      </c>
      <c r="D28962" s="89"/>
      <c r="E28962" s="89"/>
      <c r="F28962" s="89">
        <f>Table3[[#This Row],[Yield]]/100*(1+F28961)</f>
        <v>0</v>
      </c>
    </row>
    <row r="28963" spans="1:6" x14ac:dyDescent="0.2">
      <c r="A28963" s="88">
        <v>37193</v>
      </c>
      <c r="B28963" s="89">
        <v>9269.5</v>
      </c>
      <c r="C28963" s="89">
        <f>LN(Table3[[#This Row],[Value]]/B28962)</f>
        <v>-2.9305826700520721E-2</v>
      </c>
      <c r="D28963" s="89"/>
      <c r="E28963" s="89"/>
      <c r="F28963" s="89">
        <f>Table3[[#This Row],[Yield]]/100*(1+F28962)</f>
        <v>0</v>
      </c>
    </row>
    <row r="28964" spans="1:6" x14ac:dyDescent="0.2">
      <c r="A28964" s="88">
        <v>37194</v>
      </c>
      <c r="B28964" s="89">
        <v>9121.98</v>
      </c>
      <c r="C28964" s="89">
        <f>LN(Table3[[#This Row],[Value]]/B28963)</f>
        <v>-1.604255490504922E-2</v>
      </c>
      <c r="D28964" s="89"/>
      <c r="E28964" s="89"/>
      <c r="F28964" s="89">
        <f>Table3[[#This Row],[Yield]]/100*(1+F28963)</f>
        <v>0</v>
      </c>
    </row>
    <row r="28965" spans="1:6" x14ac:dyDescent="0.2">
      <c r="A28965" s="88">
        <v>37195</v>
      </c>
      <c r="B28965" s="89">
        <v>9075.14</v>
      </c>
      <c r="C28965" s="89">
        <f>LN(Table3[[#This Row],[Value]]/B28964)</f>
        <v>-5.1480787562960591E-3</v>
      </c>
      <c r="D28965" s="89"/>
      <c r="E28965" s="89"/>
      <c r="F28965" s="89">
        <f>Table3[[#This Row],[Yield]]/100*(1+F28964)</f>
        <v>0</v>
      </c>
    </row>
    <row r="28966" spans="1:6" x14ac:dyDescent="0.2">
      <c r="A28966" s="88">
        <v>37196</v>
      </c>
      <c r="B28966" s="89">
        <v>9263.9</v>
      </c>
      <c r="C28966" s="89">
        <f>LN(Table3[[#This Row],[Value]]/B28965)</f>
        <v>2.0586319269984277E-2</v>
      </c>
      <c r="D28966" s="89"/>
      <c r="E28966" s="89"/>
      <c r="F28966" s="89">
        <f>Table3[[#This Row],[Yield]]/100*(1+F28965)</f>
        <v>0</v>
      </c>
    </row>
    <row r="28967" spans="1:6" x14ac:dyDescent="0.2">
      <c r="A28967" s="88">
        <v>37197</v>
      </c>
      <c r="B28967" s="89">
        <v>9323.5400000000009</v>
      </c>
      <c r="C28967" s="89">
        <f>LN(Table3[[#This Row],[Value]]/B28966)</f>
        <v>6.4172586080131757E-3</v>
      </c>
      <c r="D28967" s="89"/>
      <c r="E28967" s="89"/>
      <c r="F28967" s="89">
        <f>Table3[[#This Row],[Yield]]/100*(1+F28966)</f>
        <v>0</v>
      </c>
    </row>
    <row r="28968" spans="1:6" x14ac:dyDescent="0.2">
      <c r="A28968" s="88">
        <v>37200</v>
      </c>
      <c r="B28968" s="89">
        <v>9441.0300000000007</v>
      </c>
      <c r="C28968" s="89">
        <f>LN(Table3[[#This Row],[Value]]/B28967)</f>
        <v>1.2522699467657118E-2</v>
      </c>
      <c r="D28968" s="89"/>
      <c r="E28968" s="89"/>
      <c r="F28968" s="89">
        <f>Table3[[#This Row],[Yield]]/100*(1+F28967)</f>
        <v>0</v>
      </c>
    </row>
    <row r="28969" spans="1:6" x14ac:dyDescent="0.2">
      <c r="A28969" s="88">
        <v>37201</v>
      </c>
      <c r="B28969" s="89">
        <v>9591.1200000000008</v>
      </c>
      <c r="C28969" s="89">
        <f>LN(Table3[[#This Row],[Value]]/B28968)</f>
        <v>1.5772586022470395E-2</v>
      </c>
      <c r="D28969" s="89"/>
      <c r="E28969" s="89"/>
      <c r="F28969" s="89">
        <f>Table3[[#This Row],[Yield]]/100*(1+F28968)</f>
        <v>0</v>
      </c>
    </row>
    <row r="28970" spans="1:6" x14ac:dyDescent="0.2">
      <c r="A28970" s="88">
        <v>37202</v>
      </c>
      <c r="B28970" s="89">
        <v>9554.3700000000008</v>
      </c>
      <c r="C28970" s="89">
        <f>LN(Table3[[#This Row],[Value]]/B28969)</f>
        <v>-3.8390289447334902E-3</v>
      </c>
      <c r="D28970" s="89"/>
      <c r="E28970" s="89"/>
      <c r="F28970" s="89">
        <f>Table3[[#This Row],[Yield]]/100*(1+F28969)</f>
        <v>0</v>
      </c>
    </row>
    <row r="28971" spans="1:6" x14ac:dyDescent="0.2">
      <c r="A28971" s="88">
        <v>37203</v>
      </c>
      <c r="B28971" s="89">
        <v>9587.52</v>
      </c>
      <c r="C28971" s="89">
        <f>LN(Table3[[#This Row],[Value]]/B28970)</f>
        <v>3.4636112881861274E-3</v>
      </c>
      <c r="D28971" s="89"/>
      <c r="E28971" s="89"/>
      <c r="F28971" s="89">
        <f>Table3[[#This Row],[Yield]]/100*(1+F28970)</f>
        <v>0</v>
      </c>
    </row>
    <row r="28972" spans="1:6" x14ac:dyDescent="0.2">
      <c r="A28972" s="88">
        <v>37204</v>
      </c>
      <c r="B28972" s="89">
        <v>9608</v>
      </c>
      <c r="C28972" s="89">
        <f>LN(Table3[[#This Row],[Value]]/B28971)</f>
        <v>2.1338320369399563E-3</v>
      </c>
      <c r="D28972" s="89"/>
      <c r="E28972" s="89"/>
      <c r="F28972" s="89">
        <f>Table3[[#This Row],[Yield]]/100*(1+F28971)</f>
        <v>0</v>
      </c>
    </row>
    <row r="28973" spans="1:6" x14ac:dyDescent="0.2">
      <c r="A28973" s="88">
        <v>37207</v>
      </c>
      <c r="B28973" s="89">
        <v>9554.3700000000008</v>
      </c>
      <c r="C28973" s="89">
        <f>LN(Table3[[#This Row],[Value]]/B28972)</f>
        <v>-5.5974433251260993E-3</v>
      </c>
      <c r="D28973" s="89"/>
      <c r="E28973" s="89"/>
      <c r="F28973" s="89">
        <f>Table3[[#This Row],[Yield]]/100*(1+F28972)</f>
        <v>0</v>
      </c>
    </row>
    <row r="28974" spans="1:6" x14ac:dyDescent="0.2">
      <c r="A28974" s="88">
        <v>37208</v>
      </c>
      <c r="B28974" s="89">
        <v>9750.9500000000007</v>
      </c>
      <c r="C28974" s="89">
        <f>LN(Table3[[#This Row],[Value]]/B28973)</f>
        <v>2.0366074708066773E-2</v>
      </c>
      <c r="D28974" s="89"/>
      <c r="E28974" s="89"/>
      <c r="F28974" s="89">
        <f>Table3[[#This Row],[Yield]]/100*(1+F28973)</f>
        <v>0</v>
      </c>
    </row>
    <row r="28975" spans="1:6" x14ac:dyDescent="0.2">
      <c r="A28975" s="88">
        <v>37209</v>
      </c>
      <c r="B28975" s="89">
        <v>9823.61</v>
      </c>
      <c r="C28975" s="89">
        <f>LN(Table3[[#This Row],[Value]]/B28974)</f>
        <v>7.4239557590811394E-3</v>
      </c>
      <c r="D28975" s="89"/>
      <c r="E28975" s="89"/>
      <c r="F28975" s="89">
        <f>Table3[[#This Row],[Yield]]/100*(1+F28974)</f>
        <v>0</v>
      </c>
    </row>
    <row r="28976" spans="1:6" x14ac:dyDescent="0.2">
      <c r="A28976" s="88">
        <v>37210</v>
      </c>
      <c r="B28976" s="89">
        <v>9872.39</v>
      </c>
      <c r="C28976" s="89">
        <f>LN(Table3[[#This Row],[Value]]/B28975)</f>
        <v>4.953300135608526E-3</v>
      </c>
      <c r="D28976" s="89"/>
      <c r="E28976" s="89"/>
      <c r="F28976" s="89">
        <f>Table3[[#This Row],[Yield]]/100*(1+F28975)</f>
        <v>0</v>
      </c>
    </row>
    <row r="28977" spans="1:6" x14ac:dyDescent="0.2">
      <c r="A28977" s="88">
        <v>37211</v>
      </c>
      <c r="B28977" s="89">
        <v>9866.99</v>
      </c>
      <c r="C28977" s="89">
        <f>LN(Table3[[#This Row],[Value]]/B28976)</f>
        <v>-5.4712966007111629E-4</v>
      </c>
      <c r="D28977" s="89"/>
      <c r="E28977" s="89"/>
      <c r="F28977" s="89">
        <f>Table3[[#This Row],[Yield]]/100*(1+F28976)</f>
        <v>0</v>
      </c>
    </row>
    <row r="28978" spans="1:6" x14ac:dyDescent="0.2">
      <c r="A28978" s="88">
        <v>37214</v>
      </c>
      <c r="B28978" s="89">
        <v>9976.4599999999991</v>
      </c>
      <c r="C28978" s="89">
        <f>LN(Table3[[#This Row],[Value]]/B28977)</f>
        <v>1.1033475585026932E-2</v>
      </c>
      <c r="D28978" s="89"/>
      <c r="E28978" s="89"/>
      <c r="F28978" s="89">
        <f>Table3[[#This Row],[Yield]]/100*(1+F28977)</f>
        <v>0</v>
      </c>
    </row>
    <row r="28979" spans="1:6" x14ac:dyDescent="0.2">
      <c r="A28979" s="88">
        <v>37215</v>
      </c>
      <c r="B28979" s="89">
        <v>9901.3799999999992</v>
      </c>
      <c r="C28979" s="89">
        <f>LN(Table3[[#This Row],[Value]]/B28978)</f>
        <v>-7.5541766147629108E-3</v>
      </c>
      <c r="D28979" s="89"/>
      <c r="E28979" s="89"/>
      <c r="F28979" s="89">
        <f>Table3[[#This Row],[Yield]]/100*(1+F28978)</f>
        <v>0</v>
      </c>
    </row>
    <row r="28980" spans="1:6" x14ac:dyDescent="0.2">
      <c r="A28980" s="88">
        <v>37216</v>
      </c>
      <c r="B28980" s="89">
        <v>9834.68</v>
      </c>
      <c r="C28980" s="89">
        <f>LN(Table3[[#This Row],[Value]]/B28979)</f>
        <v>-6.7592269119778926E-3</v>
      </c>
      <c r="D28980" s="89"/>
      <c r="E28980" s="89"/>
      <c r="F28980" s="89">
        <f>Table3[[#This Row],[Yield]]/100*(1+F28979)</f>
        <v>0</v>
      </c>
    </row>
    <row r="28981" spans="1:6" x14ac:dyDescent="0.2">
      <c r="A28981" s="88">
        <v>37218</v>
      </c>
      <c r="B28981" s="89">
        <v>9959.7099999999991</v>
      </c>
      <c r="C28981" s="89">
        <f>LN(Table3[[#This Row],[Value]]/B28980)</f>
        <v>1.2633040253223003E-2</v>
      </c>
      <c r="D28981" s="89"/>
      <c r="E28981" s="89"/>
      <c r="F28981" s="89">
        <f>Table3[[#This Row],[Yield]]/100*(1+F28980)</f>
        <v>0</v>
      </c>
    </row>
    <row r="28982" spans="1:6" x14ac:dyDescent="0.2">
      <c r="A28982" s="88">
        <v>37221</v>
      </c>
      <c r="B28982" s="89">
        <v>9982.75</v>
      </c>
      <c r="C28982" s="89">
        <f>LN(Table3[[#This Row],[Value]]/B28981)</f>
        <v>2.3106487615939439E-3</v>
      </c>
      <c r="D28982" s="89"/>
      <c r="E28982" s="89"/>
      <c r="F28982" s="89">
        <f>Table3[[#This Row],[Yield]]/100*(1+F28981)</f>
        <v>0</v>
      </c>
    </row>
    <row r="28983" spans="1:6" x14ac:dyDescent="0.2">
      <c r="A28983" s="88">
        <v>37222</v>
      </c>
      <c r="B28983" s="89">
        <v>9872.6</v>
      </c>
      <c r="C28983" s="89">
        <f>LN(Table3[[#This Row],[Value]]/B28982)</f>
        <v>-1.1095360194357227E-2</v>
      </c>
      <c r="D28983" s="89"/>
      <c r="E28983" s="89"/>
      <c r="F28983" s="89">
        <f>Table3[[#This Row],[Yield]]/100*(1+F28982)</f>
        <v>0</v>
      </c>
    </row>
    <row r="28984" spans="1:6" x14ac:dyDescent="0.2">
      <c r="A28984" s="88">
        <v>37223</v>
      </c>
      <c r="B28984" s="89">
        <v>9711.86</v>
      </c>
      <c r="C28984" s="89">
        <f>LN(Table3[[#This Row],[Value]]/B28983)</f>
        <v>-1.6415424217251711E-2</v>
      </c>
      <c r="D28984" s="89"/>
      <c r="E28984" s="89"/>
      <c r="F28984" s="89">
        <f>Table3[[#This Row],[Yield]]/100*(1+F28983)</f>
        <v>0</v>
      </c>
    </row>
    <row r="28985" spans="1:6" x14ac:dyDescent="0.2">
      <c r="A28985" s="88">
        <v>37224</v>
      </c>
      <c r="B28985" s="89">
        <v>9829.42</v>
      </c>
      <c r="C28985" s="89">
        <f>LN(Table3[[#This Row],[Value]]/B28984)</f>
        <v>1.2032110309709014E-2</v>
      </c>
      <c r="D28985" s="89"/>
      <c r="E28985" s="89"/>
      <c r="F28985" s="89">
        <f>Table3[[#This Row],[Yield]]/100*(1+F28984)</f>
        <v>0</v>
      </c>
    </row>
    <row r="28986" spans="1:6" x14ac:dyDescent="0.2">
      <c r="A28986" s="88">
        <v>37225</v>
      </c>
      <c r="B28986" s="89">
        <v>9851.56</v>
      </c>
      <c r="C28986" s="89">
        <f>LN(Table3[[#This Row],[Value]]/B28985)</f>
        <v>2.2498889119737147E-3</v>
      </c>
      <c r="D28986" s="89"/>
      <c r="E28986" s="89"/>
      <c r="F28986" s="89">
        <f>Table3[[#This Row],[Yield]]/100*(1+F28985)</f>
        <v>0</v>
      </c>
    </row>
    <row r="28987" spans="1:6" x14ac:dyDescent="0.2">
      <c r="A28987" s="88">
        <v>37228</v>
      </c>
      <c r="B28987" s="89">
        <v>9763.9599999999991</v>
      </c>
      <c r="C28987" s="89">
        <f>LN(Table3[[#This Row],[Value]]/B28986)</f>
        <v>-8.9317624377841555E-3</v>
      </c>
      <c r="D28987" s="89"/>
      <c r="E28987" s="89"/>
      <c r="F28987" s="89">
        <f>Table3[[#This Row],[Yield]]/100*(1+F28986)</f>
        <v>0</v>
      </c>
    </row>
    <row r="28988" spans="1:6" x14ac:dyDescent="0.2">
      <c r="A28988" s="88">
        <v>37229</v>
      </c>
      <c r="B28988" s="89">
        <v>9893.84</v>
      </c>
      <c r="C28988" s="89">
        <f>LN(Table3[[#This Row],[Value]]/B28987)</f>
        <v>1.3214285417103379E-2</v>
      </c>
      <c r="D28988" s="89"/>
      <c r="E28988" s="89"/>
      <c r="F28988" s="89">
        <f>Table3[[#This Row],[Yield]]/100*(1+F28987)</f>
        <v>0</v>
      </c>
    </row>
    <row r="28989" spans="1:6" x14ac:dyDescent="0.2">
      <c r="A28989" s="88">
        <v>37230</v>
      </c>
      <c r="B28989" s="89">
        <v>10114.290000000001</v>
      </c>
      <c r="C28989" s="89">
        <f>LN(Table3[[#This Row],[Value]]/B28988)</f>
        <v>2.2036934115346865E-2</v>
      </c>
      <c r="D28989" s="89"/>
      <c r="E28989" s="89"/>
      <c r="F28989" s="89">
        <f>Table3[[#This Row],[Yield]]/100*(1+F28988)</f>
        <v>0</v>
      </c>
    </row>
    <row r="28990" spans="1:6" x14ac:dyDescent="0.2">
      <c r="A28990" s="88">
        <v>37231</v>
      </c>
      <c r="B28990" s="89">
        <v>10099.14</v>
      </c>
      <c r="C28990" s="89">
        <f>LN(Table3[[#This Row],[Value]]/B28989)</f>
        <v>-1.4990036660630136E-3</v>
      </c>
      <c r="D28990" s="89"/>
      <c r="E28990" s="89"/>
      <c r="F28990" s="89">
        <f>Table3[[#This Row],[Yield]]/100*(1+F28989)</f>
        <v>0</v>
      </c>
    </row>
    <row r="28991" spans="1:6" x14ac:dyDescent="0.2">
      <c r="A28991" s="88">
        <v>37232</v>
      </c>
      <c r="B28991" s="89">
        <v>10049.459999999999</v>
      </c>
      <c r="C28991" s="89">
        <f>LN(Table3[[#This Row],[Value]]/B28990)</f>
        <v>-4.9313699888009245E-3</v>
      </c>
      <c r="D28991" s="89"/>
      <c r="E28991" s="89"/>
      <c r="F28991" s="89">
        <f>Table3[[#This Row],[Yield]]/100*(1+F28990)</f>
        <v>0</v>
      </c>
    </row>
    <row r="28992" spans="1:6" x14ac:dyDescent="0.2">
      <c r="A28992" s="88">
        <v>37235</v>
      </c>
      <c r="B28992" s="89">
        <v>9921.4500000000007</v>
      </c>
      <c r="C28992" s="89">
        <f>LN(Table3[[#This Row],[Value]]/B28991)</f>
        <v>-1.2819821748299822E-2</v>
      </c>
      <c r="D28992" s="89"/>
      <c r="E28992" s="89"/>
      <c r="F28992" s="89">
        <f>Table3[[#This Row],[Yield]]/100*(1+F28991)</f>
        <v>0</v>
      </c>
    </row>
    <row r="28993" spans="1:6" x14ac:dyDescent="0.2">
      <c r="A28993" s="88">
        <v>37236</v>
      </c>
      <c r="B28993" s="89">
        <v>9888.3700000000008</v>
      </c>
      <c r="C28993" s="89">
        <f>LN(Table3[[#This Row],[Value]]/B28992)</f>
        <v>-3.3397608608116184E-3</v>
      </c>
      <c r="D28993" s="89"/>
      <c r="E28993" s="89"/>
      <c r="F28993" s="89">
        <f>Table3[[#This Row],[Yield]]/100*(1+F28992)</f>
        <v>0</v>
      </c>
    </row>
    <row r="28994" spans="1:6" x14ac:dyDescent="0.2">
      <c r="A28994" s="88">
        <v>37237</v>
      </c>
      <c r="B28994" s="89">
        <v>9894.81</v>
      </c>
      <c r="C28994" s="89">
        <f>LN(Table3[[#This Row],[Value]]/B28993)</f>
        <v>6.5105814408808341E-4</v>
      </c>
      <c r="D28994" s="89"/>
      <c r="E28994" s="89"/>
      <c r="F28994" s="89">
        <f>Table3[[#This Row],[Yield]]/100*(1+F28993)</f>
        <v>0</v>
      </c>
    </row>
    <row r="28995" spans="1:6" x14ac:dyDescent="0.2">
      <c r="A28995" s="88">
        <v>37238</v>
      </c>
      <c r="B28995" s="89">
        <v>9766.4500000000007</v>
      </c>
      <c r="C28995" s="89">
        <f>LN(Table3[[#This Row],[Value]]/B28994)</f>
        <v>-1.3057334444701793E-2</v>
      </c>
      <c r="D28995" s="89"/>
      <c r="E28995" s="89"/>
      <c r="F28995" s="89">
        <f>Table3[[#This Row],[Yield]]/100*(1+F28994)</f>
        <v>0</v>
      </c>
    </row>
    <row r="28996" spans="1:6" x14ac:dyDescent="0.2">
      <c r="A28996" s="88">
        <v>37239</v>
      </c>
      <c r="B28996" s="89">
        <v>9811.15</v>
      </c>
      <c r="C28996" s="89">
        <f>LN(Table3[[#This Row],[Value]]/B28995)</f>
        <v>4.5664512172531764E-3</v>
      </c>
      <c r="D28996" s="89"/>
      <c r="E28996" s="89"/>
      <c r="F28996" s="89">
        <f>Table3[[#This Row],[Yield]]/100*(1+F28995)</f>
        <v>0</v>
      </c>
    </row>
    <row r="28997" spans="1:6" x14ac:dyDescent="0.2">
      <c r="A28997" s="88">
        <v>37242</v>
      </c>
      <c r="B28997" s="89">
        <v>9891.9699999999993</v>
      </c>
      <c r="C28997" s="89">
        <f>LN(Table3[[#This Row],[Value]]/B28996)</f>
        <v>8.2038228750818121E-3</v>
      </c>
      <c r="D28997" s="89"/>
      <c r="E28997" s="89"/>
      <c r="F28997" s="89">
        <f>Table3[[#This Row],[Yield]]/100*(1+F28996)</f>
        <v>0</v>
      </c>
    </row>
    <row r="28998" spans="1:6" x14ac:dyDescent="0.2">
      <c r="A28998" s="88">
        <v>37243</v>
      </c>
      <c r="B28998" s="89">
        <v>9998.39</v>
      </c>
      <c r="C28998" s="89">
        <f>LN(Table3[[#This Row],[Value]]/B28997)</f>
        <v>1.0700763131323817E-2</v>
      </c>
      <c r="D28998" s="89"/>
      <c r="E28998" s="89"/>
      <c r="F28998" s="89">
        <f>Table3[[#This Row],[Yield]]/100*(1+F28997)</f>
        <v>0</v>
      </c>
    </row>
    <row r="28999" spans="1:6" x14ac:dyDescent="0.2">
      <c r="A28999" s="88">
        <v>37244</v>
      </c>
      <c r="B28999" s="89">
        <v>10070.49</v>
      </c>
      <c r="C28999" s="89">
        <f>LN(Table3[[#This Row],[Value]]/B28998)</f>
        <v>7.1852848987969328E-3</v>
      </c>
      <c r="D28999" s="89"/>
      <c r="E28999" s="89"/>
      <c r="F28999" s="89">
        <f>Table3[[#This Row],[Yield]]/100*(1+F28998)</f>
        <v>0</v>
      </c>
    </row>
    <row r="29000" spans="1:6" x14ac:dyDescent="0.2">
      <c r="A29000" s="88">
        <v>37245</v>
      </c>
      <c r="B29000" s="89">
        <v>9985.18</v>
      </c>
      <c r="C29000" s="89">
        <f>LN(Table3[[#This Row],[Value]]/B28999)</f>
        <v>-8.5073711850970658E-3</v>
      </c>
      <c r="D29000" s="89"/>
      <c r="E29000" s="89"/>
      <c r="F29000" s="89">
        <f>Table3[[#This Row],[Yield]]/100*(1+F28999)</f>
        <v>0</v>
      </c>
    </row>
    <row r="29001" spans="1:6" x14ac:dyDescent="0.2">
      <c r="A29001" s="88">
        <v>37246</v>
      </c>
      <c r="B29001" s="89">
        <v>10035.34</v>
      </c>
      <c r="C29001" s="89">
        <f>LN(Table3[[#This Row],[Value]]/B29000)</f>
        <v>5.0108693435324198E-3</v>
      </c>
      <c r="D29001" s="89"/>
      <c r="E29001" s="89"/>
      <c r="F29001" s="89">
        <f>Table3[[#This Row],[Yield]]/100*(1+F29000)</f>
        <v>0</v>
      </c>
    </row>
    <row r="29002" spans="1:6" x14ac:dyDescent="0.2">
      <c r="A29002" s="88">
        <v>37249</v>
      </c>
      <c r="B29002" s="89">
        <v>10035.34</v>
      </c>
      <c r="C29002" s="89">
        <f>LN(Table3[[#This Row],[Value]]/B29001)</f>
        <v>0</v>
      </c>
      <c r="D29002" s="89"/>
      <c r="E29002" s="89"/>
      <c r="F29002" s="89">
        <f>Table3[[#This Row],[Yield]]/100*(1+F29001)</f>
        <v>0</v>
      </c>
    </row>
    <row r="29003" spans="1:6" x14ac:dyDescent="0.2">
      <c r="A29003" s="88">
        <v>37251</v>
      </c>
      <c r="B29003" s="89">
        <v>10088.14</v>
      </c>
      <c r="C29003" s="89">
        <f>LN(Table3[[#This Row],[Value]]/B29002)</f>
        <v>5.2476133516374378E-3</v>
      </c>
      <c r="D29003" s="89"/>
      <c r="E29003" s="89"/>
      <c r="F29003" s="89">
        <f>Table3[[#This Row],[Yield]]/100*(1+F29002)</f>
        <v>0</v>
      </c>
    </row>
    <row r="29004" spans="1:6" x14ac:dyDescent="0.2">
      <c r="A29004" s="88">
        <v>37252</v>
      </c>
      <c r="B29004" s="89">
        <v>10131.31</v>
      </c>
      <c r="C29004" s="89">
        <f>LN(Table3[[#This Row],[Value]]/B29003)</f>
        <v>4.2701523134919886E-3</v>
      </c>
      <c r="D29004" s="89"/>
      <c r="E29004" s="89"/>
      <c r="F29004" s="89">
        <f>Table3[[#This Row],[Yield]]/100*(1+F29003)</f>
        <v>0</v>
      </c>
    </row>
    <row r="29005" spans="1:6" x14ac:dyDescent="0.2">
      <c r="A29005" s="88">
        <v>37253</v>
      </c>
      <c r="B29005" s="89">
        <v>10136.99</v>
      </c>
      <c r="C29005" s="89">
        <f>LN(Table3[[#This Row],[Value]]/B29004)</f>
        <v>5.6048116010648898E-4</v>
      </c>
      <c r="D29005" s="89"/>
      <c r="E29005" s="89"/>
      <c r="F29005" s="89">
        <f>Table3[[#This Row],[Yield]]/100*(1+F29004)</f>
        <v>0</v>
      </c>
    </row>
    <row r="29006" spans="1:6" x14ac:dyDescent="0.2">
      <c r="A29006" s="88">
        <v>37256</v>
      </c>
      <c r="B29006" s="89">
        <v>10021.5</v>
      </c>
      <c r="C29006" s="89">
        <f>LN(Table3[[#This Row],[Value]]/B29005)</f>
        <v>-1.1458324863117928E-2</v>
      </c>
      <c r="D29006" s="89"/>
      <c r="E29006" s="89"/>
      <c r="F29006" s="89">
        <f>Table3[[#This Row],[Yield]]/100*(1+F29005)</f>
        <v>0</v>
      </c>
    </row>
    <row r="29007" spans="1:6" x14ac:dyDescent="0.2">
      <c r="A29007" s="88">
        <v>37258</v>
      </c>
      <c r="B29007" s="89">
        <v>10073.4</v>
      </c>
      <c r="C29007" s="89">
        <f>LN(Table3[[#This Row],[Value]]/B29006)</f>
        <v>5.1655012367656889E-3</v>
      </c>
      <c r="D29007" s="89"/>
      <c r="E29007" s="89"/>
      <c r="F29007" s="89">
        <f>Table3[[#This Row],[Yield]]/100*(1+F29006)</f>
        <v>0</v>
      </c>
    </row>
    <row r="29008" spans="1:6" x14ac:dyDescent="0.2">
      <c r="A29008" s="88">
        <v>37259</v>
      </c>
      <c r="B29008" s="89">
        <v>10172.14</v>
      </c>
      <c r="C29008" s="89">
        <f>LN(Table3[[#This Row],[Value]]/B29007)</f>
        <v>9.7543244486161113E-3</v>
      </c>
      <c r="D29008" s="89"/>
      <c r="E29008" s="89"/>
      <c r="F29008" s="89">
        <f>Table3[[#This Row],[Yield]]/100*(1+F29007)</f>
        <v>0</v>
      </c>
    </row>
    <row r="29009" spans="1:6" x14ac:dyDescent="0.2">
      <c r="A29009" s="88">
        <v>37260</v>
      </c>
      <c r="B29009" s="89">
        <v>10259.74</v>
      </c>
      <c r="C29009" s="89">
        <f>LN(Table3[[#This Row],[Value]]/B29008)</f>
        <v>8.5748875540407055E-3</v>
      </c>
      <c r="D29009" s="89"/>
      <c r="E29009" s="89"/>
      <c r="F29009" s="89">
        <f>Table3[[#This Row],[Yield]]/100*(1+F29008)</f>
        <v>0</v>
      </c>
    </row>
    <row r="29010" spans="1:6" x14ac:dyDescent="0.2">
      <c r="A29010" s="88">
        <v>37263</v>
      </c>
      <c r="B29010" s="89">
        <v>10197.049999999999</v>
      </c>
      <c r="C29010" s="89">
        <f>LN(Table3[[#This Row],[Value]]/B29009)</f>
        <v>-6.129035517898708E-3</v>
      </c>
      <c r="D29010" s="89"/>
      <c r="E29010" s="89"/>
      <c r="F29010" s="89">
        <f>Table3[[#This Row],[Yield]]/100*(1+F29009)</f>
        <v>0</v>
      </c>
    </row>
    <row r="29011" spans="1:6" x14ac:dyDescent="0.2">
      <c r="A29011" s="88">
        <v>37264</v>
      </c>
      <c r="B29011" s="89">
        <v>10150.549999999999</v>
      </c>
      <c r="C29011" s="89">
        <f>LN(Table3[[#This Row],[Value]]/B29010)</f>
        <v>-4.5705715611869995E-3</v>
      </c>
      <c r="D29011" s="89"/>
      <c r="E29011" s="89"/>
      <c r="F29011" s="89">
        <f>Table3[[#This Row],[Yield]]/100*(1+F29010)</f>
        <v>0</v>
      </c>
    </row>
    <row r="29012" spans="1:6" x14ac:dyDescent="0.2">
      <c r="A29012" s="88">
        <v>37265</v>
      </c>
      <c r="B29012" s="89">
        <v>10094.09</v>
      </c>
      <c r="C29012" s="89">
        <f>LN(Table3[[#This Row],[Value]]/B29011)</f>
        <v>-5.5777871456856309E-3</v>
      </c>
      <c r="D29012" s="89"/>
      <c r="E29012" s="89"/>
      <c r="F29012" s="89">
        <f>Table3[[#This Row],[Yield]]/100*(1+F29011)</f>
        <v>0</v>
      </c>
    </row>
    <row r="29013" spans="1:6" x14ac:dyDescent="0.2">
      <c r="A29013" s="88">
        <v>37266</v>
      </c>
      <c r="B29013" s="89">
        <v>10067.86</v>
      </c>
      <c r="C29013" s="89">
        <f>LN(Table3[[#This Row],[Value]]/B29012)</f>
        <v>-2.6019323327557565E-3</v>
      </c>
      <c r="D29013" s="89"/>
      <c r="E29013" s="89"/>
      <c r="F29013" s="89">
        <f>Table3[[#This Row],[Yield]]/100*(1+F29012)</f>
        <v>0</v>
      </c>
    </row>
    <row r="29014" spans="1:6" x14ac:dyDescent="0.2">
      <c r="A29014" s="88">
        <v>37267</v>
      </c>
      <c r="B29014" s="89">
        <v>9987.5300000000007</v>
      </c>
      <c r="C29014" s="89">
        <f>LN(Table3[[#This Row],[Value]]/B29013)</f>
        <v>-8.0108568908249835E-3</v>
      </c>
      <c r="D29014" s="89"/>
      <c r="E29014" s="89"/>
      <c r="F29014" s="89">
        <f>Table3[[#This Row],[Yield]]/100*(1+F29013)</f>
        <v>0</v>
      </c>
    </row>
    <row r="29015" spans="1:6" x14ac:dyDescent="0.2">
      <c r="A29015" s="88">
        <v>37270</v>
      </c>
      <c r="B29015" s="89">
        <v>9891.42</v>
      </c>
      <c r="C29015" s="89">
        <f>LN(Table3[[#This Row],[Value]]/B29014)</f>
        <v>-9.6696001413819795E-3</v>
      </c>
      <c r="D29015" s="89"/>
      <c r="E29015" s="89"/>
      <c r="F29015" s="89">
        <f>Table3[[#This Row],[Yield]]/100*(1+F29014)</f>
        <v>0</v>
      </c>
    </row>
    <row r="29016" spans="1:6" x14ac:dyDescent="0.2">
      <c r="A29016" s="88">
        <v>37271</v>
      </c>
      <c r="B29016" s="89">
        <v>9924.15</v>
      </c>
      <c r="C29016" s="89">
        <f>LN(Table3[[#This Row],[Value]]/B29015)</f>
        <v>3.3034658871678503E-3</v>
      </c>
      <c r="D29016" s="89"/>
      <c r="E29016" s="89"/>
      <c r="F29016" s="89">
        <f>Table3[[#This Row],[Yield]]/100*(1+F29015)</f>
        <v>0</v>
      </c>
    </row>
    <row r="29017" spans="1:6" x14ac:dyDescent="0.2">
      <c r="A29017" s="88">
        <v>37272</v>
      </c>
      <c r="B29017" s="89">
        <v>9712.27</v>
      </c>
      <c r="C29017" s="89">
        <f>LN(Table3[[#This Row],[Value]]/B29016)</f>
        <v>-2.1581145998671183E-2</v>
      </c>
      <c r="D29017" s="89"/>
      <c r="E29017" s="89"/>
      <c r="F29017" s="89">
        <f>Table3[[#This Row],[Yield]]/100*(1+F29016)</f>
        <v>0</v>
      </c>
    </row>
    <row r="29018" spans="1:6" x14ac:dyDescent="0.2">
      <c r="A29018" s="88">
        <v>37273</v>
      </c>
      <c r="B29018" s="89">
        <v>9850.0400000000009</v>
      </c>
      <c r="C29018" s="89">
        <f>LN(Table3[[#This Row],[Value]]/B29017)</f>
        <v>1.4085481499767794E-2</v>
      </c>
      <c r="D29018" s="89"/>
      <c r="E29018" s="89"/>
      <c r="F29018" s="89">
        <f>Table3[[#This Row],[Yield]]/100*(1+F29017)</f>
        <v>0</v>
      </c>
    </row>
    <row r="29019" spans="1:6" x14ac:dyDescent="0.2">
      <c r="A29019" s="88">
        <v>37274</v>
      </c>
      <c r="B29019" s="89">
        <v>9771.85</v>
      </c>
      <c r="C29019" s="89">
        <f>LN(Table3[[#This Row],[Value]]/B29018)</f>
        <v>-7.9697127913091088E-3</v>
      </c>
      <c r="D29019" s="89"/>
      <c r="E29019" s="89"/>
      <c r="F29019" s="89">
        <f>Table3[[#This Row],[Yield]]/100*(1+F29018)</f>
        <v>0</v>
      </c>
    </row>
    <row r="29020" spans="1:6" x14ac:dyDescent="0.2">
      <c r="A29020" s="88">
        <v>37278</v>
      </c>
      <c r="B29020" s="89">
        <v>9713.7999999999993</v>
      </c>
      <c r="C29020" s="89">
        <f>LN(Table3[[#This Row],[Value]]/B29019)</f>
        <v>-5.9582484273968906E-3</v>
      </c>
      <c r="D29020" s="89"/>
      <c r="E29020" s="89"/>
      <c r="F29020" s="89">
        <f>Table3[[#This Row],[Yield]]/100*(1+F29019)</f>
        <v>0</v>
      </c>
    </row>
    <row r="29021" spans="1:6" x14ac:dyDescent="0.2">
      <c r="A29021" s="88">
        <v>37279</v>
      </c>
      <c r="B29021" s="89">
        <v>9730.9599999999991</v>
      </c>
      <c r="C29021" s="89">
        <f>LN(Table3[[#This Row],[Value]]/B29020)</f>
        <v>1.7650003861989496E-3</v>
      </c>
      <c r="D29021" s="89"/>
      <c r="E29021" s="89"/>
      <c r="F29021" s="89">
        <f>Table3[[#This Row],[Yield]]/100*(1+F29020)</f>
        <v>0</v>
      </c>
    </row>
    <row r="29022" spans="1:6" x14ac:dyDescent="0.2">
      <c r="A29022" s="88">
        <v>37280</v>
      </c>
      <c r="B29022" s="89">
        <v>9796.07</v>
      </c>
      <c r="C29022" s="89">
        <f>LN(Table3[[#This Row],[Value]]/B29021)</f>
        <v>6.668729581224918E-3</v>
      </c>
      <c r="D29022" s="89"/>
      <c r="E29022" s="89"/>
      <c r="F29022" s="89">
        <f>Table3[[#This Row],[Yield]]/100*(1+F29021)</f>
        <v>0</v>
      </c>
    </row>
    <row r="29023" spans="1:6" x14ac:dyDescent="0.2">
      <c r="A29023" s="88">
        <v>37281</v>
      </c>
      <c r="B29023" s="89">
        <v>9840.08</v>
      </c>
      <c r="C29023" s="89">
        <f>LN(Table3[[#This Row],[Value]]/B29022)</f>
        <v>4.4825562742382818E-3</v>
      </c>
      <c r="D29023" s="89"/>
      <c r="E29023" s="89"/>
      <c r="F29023" s="89">
        <f>Table3[[#This Row],[Yield]]/100*(1+F29022)</f>
        <v>0</v>
      </c>
    </row>
    <row r="29024" spans="1:6" x14ac:dyDescent="0.2">
      <c r="A29024" s="88">
        <v>37284</v>
      </c>
      <c r="B29024" s="89">
        <v>9865.75</v>
      </c>
      <c r="C29024" s="89">
        <f>LN(Table3[[#This Row],[Value]]/B29023)</f>
        <v>2.6053218281112418E-3</v>
      </c>
      <c r="D29024" s="89"/>
      <c r="E29024" s="89"/>
      <c r="F29024" s="89">
        <f>Table3[[#This Row],[Yield]]/100*(1+F29023)</f>
        <v>0</v>
      </c>
    </row>
    <row r="29025" spans="1:6" x14ac:dyDescent="0.2">
      <c r="A29025" s="88">
        <v>37285</v>
      </c>
      <c r="B29025" s="89">
        <v>9618.24</v>
      </c>
      <c r="C29025" s="89">
        <f>LN(Table3[[#This Row],[Value]]/B29024)</f>
        <v>-2.5407867183654273E-2</v>
      </c>
      <c r="D29025" s="89"/>
      <c r="E29025" s="89"/>
      <c r="F29025" s="89">
        <f>Table3[[#This Row],[Yield]]/100*(1+F29024)</f>
        <v>0</v>
      </c>
    </row>
    <row r="29026" spans="1:6" x14ac:dyDescent="0.2">
      <c r="A29026" s="88">
        <v>37286</v>
      </c>
      <c r="B29026" s="89">
        <v>9762.86</v>
      </c>
      <c r="C29026" s="89">
        <f>LN(Table3[[#This Row],[Value]]/B29025)</f>
        <v>1.4924094529294151E-2</v>
      </c>
      <c r="D29026" s="89"/>
      <c r="E29026" s="89"/>
      <c r="F29026" s="89">
        <f>Table3[[#This Row],[Yield]]/100*(1+F29025)</f>
        <v>0</v>
      </c>
    </row>
    <row r="29027" spans="1:6" x14ac:dyDescent="0.2">
      <c r="A29027" s="88">
        <v>37287</v>
      </c>
      <c r="B29027" s="89">
        <v>9920</v>
      </c>
      <c r="C29027" s="89">
        <f>LN(Table3[[#This Row],[Value]]/B29026)</f>
        <v>1.5967531010616501E-2</v>
      </c>
      <c r="D29027" s="89"/>
      <c r="E29027" s="89"/>
      <c r="F29027" s="89">
        <f>Table3[[#This Row],[Yield]]/100*(1+F29026)</f>
        <v>0</v>
      </c>
    </row>
    <row r="29028" spans="1:6" x14ac:dyDescent="0.2">
      <c r="A29028" s="88">
        <v>37288</v>
      </c>
      <c r="B29028" s="89">
        <v>9907.26</v>
      </c>
      <c r="C29028" s="89">
        <f>LN(Table3[[#This Row],[Value]]/B29027)</f>
        <v>-1.2850995804081929E-3</v>
      </c>
      <c r="D29028" s="89"/>
      <c r="E29028" s="89"/>
      <c r="F29028" s="89">
        <f>Table3[[#This Row],[Yield]]/100*(1+F29027)</f>
        <v>0</v>
      </c>
    </row>
    <row r="29029" spans="1:6" x14ac:dyDescent="0.2">
      <c r="A29029" s="88">
        <v>37291</v>
      </c>
      <c r="B29029" s="89">
        <v>9687.09</v>
      </c>
      <c r="C29029" s="89">
        <f>LN(Table3[[#This Row],[Value]]/B29028)</f>
        <v>-2.2473750513178663E-2</v>
      </c>
      <c r="D29029" s="89"/>
      <c r="E29029" s="89"/>
      <c r="F29029" s="89">
        <f>Table3[[#This Row],[Yield]]/100*(1+F29028)</f>
        <v>0</v>
      </c>
    </row>
    <row r="29030" spans="1:6" x14ac:dyDescent="0.2">
      <c r="A29030" s="88">
        <v>37292</v>
      </c>
      <c r="B29030" s="89">
        <v>9685.43</v>
      </c>
      <c r="C29030" s="89">
        <f>LN(Table3[[#This Row],[Value]]/B29029)</f>
        <v>-1.7137677535632726E-4</v>
      </c>
      <c r="D29030" s="89"/>
      <c r="E29030" s="89"/>
      <c r="F29030" s="89">
        <f>Table3[[#This Row],[Yield]]/100*(1+F29029)</f>
        <v>0</v>
      </c>
    </row>
    <row r="29031" spans="1:6" x14ac:dyDescent="0.2">
      <c r="A29031" s="88">
        <v>37293</v>
      </c>
      <c r="B29031" s="89">
        <v>9653.39</v>
      </c>
      <c r="C29031" s="89">
        <f>LN(Table3[[#This Row],[Value]]/B29030)</f>
        <v>-3.3135454299158852E-3</v>
      </c>
      <c r="D29031" s="89"/>
      <c r="E29031" s="89"/>
      <c r="F29031" s="89">
        <f>Table3[[#This Row],[Yield]]/100*(1+F29030)</f>
        <v>0</v>
      </c>
    </row>
    <row r="29032" spans="1:6" x14ac:dyDescent="0.2">
      <c r="A29032" s="88">
        <v>37294</v>
      </c>
      <c r="B29032" s="89">
        <v>9625.44</v>
      </c>
      <c r="C29032" s="89">
        <f>LN(Table3[[#This Row],[Value]]/B29031)</f>
        <v>-2.8995555832261968E-3</v>
      </c>
      <c r="D29032" s="89"/>
      <c r="E29032" s="89"/>
      <c r="F29032" s="89">
        <f>Table3[[#This Row],[Yield]]/100*(1+F29031)</f>
        <v>0</v>
      </c>
    </row>
    <row r="29033" spans="1:6" x14ac:dyDescent="0.2">
      <c r="A29033" s="88">
        <v>37295</v>
      </c>
      <c r="B29033" s="89">
        <v>9744.24</v>
      </c>
      <c r="C29033" s="89">
        <f>LN(Table3[[#This Row],[Value]]/B29032)</f>
        <v>1.2266747791390163E-2</v>
      </c>
      <c r="D29033" s="89"/>
      <c r="E29033" s="89"/>
      <c r="F29033" s="89">
        <f>Table3[[#This Row],[Yield]]/100*(1+F29032)</f>
        <v>0</v>
      </c>
    </row>
    <row r="29034" spans="1:6" x14ac:dyDescent="0.2">
      <c r="A29034" s="88">
        <v>37298</v>
      </c>
      <c r="B29034" s="89">
        <v>9884.7800000000007</v>
      </c>
      <c r="C29034" s="89">
        <f>LN(Table3[[#This Row],[Value]]/B29033)</f>
        <v>1.4319859225478222E-2</v>
      </c>
      <c r="D29034" s="89"/>
      <c r="E29034" s="89"/>
      <c r="F29034" s="89">
        <f>Table3[[#This Row],[Yield]]/100*(1+F29033)</f>
        <v>0</v>
      </c>
    </row>
    <row r="29035" spans="1:6" x14ac:dyDescent="0.2">
      <c r="A29035" s="88">
        <v>37299</v>
      </c>
      <c r="B29035" s="89">
        <v>9863.74</v>
      </c>
      <c r="C29035" s="89">
        <f>LN(Table3[[#This Row],[Value]]/B29034)</f>
        <v>-2.1307933921757183E-3</v>
      </c>
      <c r="D29035" s="89"/>
      <c r="E29035" s="89"/>
      <c r="F29035" s="89">
        <f>Table3[[#This Row],[Yield]]/100*(1+F29034)</f>
        <v>0</v>
      </c>
    </row>
    <row r="29036" spans="1:6" x14ac:dyDescent="0.2">
      <c r="A29036" s="88">
        <v>37300</v>
      </c>
      <c r="B29036" s="89">
        <v>9989.67</v>
      </c>
      <c r="C29036" s="89">
        <f>LN(Table3[[#This Row],[Value]]/B29035)</f>
        <v>1.2686152042437636E-2</v>
      </c>
      <c r="D29036" s="89"/>
      <c r="E29036" s="89"/>
      <c r="F29036" s="89">
        <f>Table3[[#This Row],[Yield]]/100*(1+F29035)</f>
        <v>0</v>
      </c>
    </row>
    <row r="29037" spans="1:6" x14ac:dyDescent="0.2">
      <c r="A29037" s="88">
        <v>37301</v>
      </c>
      <c r="B29037" s="89">
        <v>10001.99</v>
      </c>
      <c r="C29037" s="89">
        <f>LN(Table3[[#This Row],[Value]]/B29036)</f>
        <v>1.2325141143457181E-3</v>
      </c>
      <c r="D29037" s="89"/>
      <c r="E29037" s="89"/>
      <c r="F29037" s="89">
        <f>Table3[[#This Row],[Yield]]/100*(1+F29036)</f>
        <v>0</v>
      </c>
    </row>
    <row r="29038" spans="1:6" x14ac:dyDescent="0.2">
      <c r="A29038" s="88">
        <v>37302</v>
      </c>
      <c r="B29038" s="89">
        <v>9903.0400000000009</v>
      </c>
      <c r="C29038" s="89">
        <f>LN(Table3[[#This Row],[Value]]/B29037)</f>
        <v>-9.9422924851173562E-3</v>
      </c>
      <c r="D29038" s="89"/>
      <c r="E29038" s="89"/>
      <c r="F29038" s="89">
        <f>Table3[[#This Row],[Yield]]/100*(1+F29037)</f>
        <v>0</v>
      </c>
    </row>
    <row r="29039" spans="1:6" x14ac:dyDescent="0.2">
      <c r="A29039" s="88">
        <v>37306</v>
      </c>
      <c r="B29039" s="89">
        <v>9745.14</v>
      </c>
      <c r="C29039" s="89">
        <f>LN(Table3[[#This Row],[Value]]/B29038)</f>
        <v>-1.6073081513011862E-2</v>
      </c>
      <c r="D29039" s="89"/>
      <c r="E29039" s="89"/>
      <c r="F29039" s="89">
        <f>Table3[[#This Row],[Yield]]/100*(1+F29038)</f>
        <v>0</v>
      </c>
    </row>
    <row r="29040" spans="1:6" x14ac:dyDescent="0.2">
      <c r="A29040" s="88">
        <v>37307</v>
      </c>
      <c r="B29040" s="89">
        <v>9941.17</v>
      </c>
      <c r="C29040" s="89">
        <f>LN(Table3[[#This Row],[Value]]/B29039)</f>
        <v>1.9916020781028759E-2</v>
      </c>
      <c r="D29040" s="89"/>
      <c r="E29040" s="89"/>
      <c r="F29040" s="89">
        <f>Table3[[#This Row],[Yield]]/100*(1+F29039)</f>
        <v>0</v>
      </c>
    </row>
    <row r="29041" spans="1:6" x14ac:dyDescent="0.2">
      <c r="A29041" s="88">
        <v>37308</v>
      </c>
      <c r="B29041" s="89">
        <v>9834.68</v>
      </c>
      <c r="C29041" s="89">
        <f>LN(Table3[[#This Row],[Value]]/B29040)</f>
        <v>-1.0769805525543843E-2</v>
      </c>
      <c r="D29041" s="89"/>
      <c r="E29041" s="89"/>
      <c r="F29041" s="89">
        <f>Table3[[#This Row],[Yield]]/100*(1+F29040)</f>
        <v>0</v>
      </c>
    </row>
    <row r="29042" spans="1:6" x14ac:dyDescent="0.2">
      <c r="A29042" s="88">
        <v>37309</v>
      </c>
      <c r="B29042" s="89">
        <v>9968.15</v>
      </c>
      <c r="C29042" s="89">
        <f>LN(Table3[[#This Row],[Value]]/B29041)</f>
        <v>1.3480095632440367E-2</v>
      </c>
      <c r="D29042" s="89"/>
      <c r="E29042" s="89"/>
      <c r="F29042" s="89">
        <f>Table3[[#This Row],[Yield]]/100*(1+F29041)</f>
        <v>0</v>
      </c>
    </row>
    <row r="29043" spans="1:6" x14ac:dyDescent="0.2">
      <c r="A29043" s="88">
        <v>37312</v>
      </c>
      <c r="B29043" s="89">
        <v>10145.709999999999</v>
      </c>
      <c r="C29043" s="89">
        <f>LN(Table3[[#This Row],[Value]]/B29042)</f>
        <v>1.7655945957350292E-2</v>
      </c>
      <c r="D29043" s="89"/>
      <c r="E29043" s="89"/>
      <c r="F29043" s="89">
        <f>Table3[[#This Row],[Yield]]/100*(1+F29042)</f>
        <v>0</v>
      </c>
    </row>
    <row r="29044" spans="1:6" x14ac:dyDescent="0.2">
      <c r="A29044" s="88">
        <v>37313</v>
      </c>
      <c r="B29044" s="89">
        <v>10115.26</v>
      </c>
      <c r="C29044" s="89">
        <f>LN(Table3[[#This Row],[Value]]/B29043)</f>
        <v>-3.0057813545552557E-3</v>
      </c>
      <c r="D29044" s="89"/>
      <c r="E29044" s="89"/>
      <c r="F29044" s="89">
        <f>Table3[[#This Row],[Yield]]/100*(1+F29043)</f>
        <v>0</v>
      </c>
    </row>
    <row r="29045" spans="1:6" x14ac:dyDescent="0.2">
      <c r="A29045" s="88">
        <v>37314</v>
      </c>
      <c r="B29045" s="89">
        <v>10127.58</v>
      </c>
      <c r="C29045" s="89">
        <f>LN(Table3[[#This Row],[Value]]/B29044)</f>
        <v>1.2172206588735709E-3</v>
      </c>
      <c r="D29045" s="89"/>
      <c r="E29045" s="89"/>
      <c r="F29045" s="89">
        <f>Table3[[#This Row],[Yield]]/100*(1+F29044)</f>
        <v>0</v>
      </c>
    </row>
    <row r="29046" spans="1:6" x14ac:dyDescent="0.2">
      <c r="A29046" s="88">
        <v>37315</v>
      </c>
      <c r="B29046" s="89">
        <v>10106.129999999999</v>
      </c>
      <c r="C29046" s="89">
        <f>LN(Table3[[#This Row],[Value]]/B29045)</f>
        <v>-2.1202249152967373E-3</v>
      </c>
      <c r="D29046" s="89"/>
      <c r="E29046" s="89"/>
      <c r="F29046" s="89">
        <f>Table3[[#This Row],[Yield]]/100*(1+F29045)</f>
        <v>0</v>
      </c>
    </row>
    <row r="29047" spans="1:6" x14ac:dyDescent="0.2">
      <c r="A29047" s="88">
        <v>37316</v>
      </c>
      <c r="B29047" s="89">
        <v>10368.86</v>
      </c>
      <c r="C29047" s="89">
        <f>LN(Table3[[#This Row],[Value]]/B29046)</f>
        <v>2.5664913268487046E-2</v>
      </c>
      <c r="D29047" s="89"/>
      <c r="E29047" s="89"/>
      <c r="F29047" s="89">
        <f>Table3[[#This Row],[Yield]]/100*(1+F29046)</f>
        <v>0</v>
      </c>
    </row>
    <row r="29048" spans="1:6" x14ac:dyDescent="0.2">
      <c r="A29048" s="88">
        <v>37319</v>
      </c>
      <c r="B29048" s="89">
        <v>10586.82</v>
      </c>
      <c r="C29048" s="89">
        <f>LN(Table3[[#This Row],[Value]]/B29047)</f>
        <v>2.080274753231558E-2</v>
      </c>
      <c r="D29048" s="89"/>
      <c r="E29048" s="89"/>
      <c r="F29048" s="89">
        <f>Table3[[#This Row],[Yield]]/100*(1+F29047)</f>
        <v>0</v>
      </c>
    </row>
    <row r="29049" spans="1:6" x14ac:dyDescent="0.2">
      <c r="A29049" s="88">
        <v>37320</v>
      </c>
      <c r="B29049" s="89">
        <v>10433.41</v>
      </c>
      <c r="C29049" s="89">
        <f>LN(Table3[[#This Row],[Value]]/B29048)</f>
        <v>-1.4596674139331467E-2</v>
      </c>
      <c r="D29049" s="89"/>
      <c r="E29049" s="89"/>
      <c r="F29049" s="89">
        <f>Table3[[#This Row],[Yield]]/100*(1+F29048)</f>
        <v>0</v>
      </c>
    </row>
    <row r="29050" spans="1:6" x14ac:dyDescent="0.2">
      <c r="A29050" s="88">
        <v>37321</v>
      </c>
      <c r="B29050" s="89">
        <v>10574.29</v>
      </c>
      <c r="C29050" s="89">
        <f>LN(Table3[[#This Row],[Value]]/B29049)</f>
        <v>1.3412426104669422E-2</v>
      </c>
      <c r="D29050" s="89"/>
      <c r="E29050" s="89"/>
      <c r="F29050" s="89">
        <f>Table3[[#This Row],[Yield]]/100*(1+F29049)</f>
        <v>0</v>
      </c>
    </row>
    <row r="29051" spans="1:6" x14ac:dyDescent="0.2">
      <c r="A29051" s="88">
        <v>37322</v>
      </c>
      <c r="B29051" s="89">
        <v>10525.37</v>
      </c>
      <c r="C29051" s="89">
        <f>LN(Table3[[#This Row],[Value]]/B29050)</f>
        <v>-4.6370498536373482E-3</v>
      </c>
      <c r="D29051" s="89"/>
      <c r="E29051" s="89"/>
      <c r="F29051" s="89">
        <f>Table3[[#This Row],[Yield]]/100*(1+F29050)</f>
        <v>0</v>
      </c>
    </row>
    <row r="29052" spans="1:6" x14ac:dyDescent="0.2">
      <c r="A29052" s="88">
        <v>37323</v>
      </c>
      <c r="B29052" s="89">
        <v>10572.49</v>
      </c>
      <c r="C29052" s="89">
        <f>LN(Table3[[#This Row],[Value]]/B29051)</f>
        <v>4.4668111691331704E-3</v>
      </c>
      <c r="D29052" s="89"/>
      <c r="E29052" s="89"/>
      <c r="F29052" s="89">
        <f>Table3[[#This Row],[Yield]]/100*(1+F29051)</f>
        <v>0</v>
      </c>
    </row>
    <row r="29053" spans="1:6" x14ac:dyDescent="0.2">
      <c r="A29053" s="88">
        <v>37326</v>
      </c>
      <c r="B29053" s="89">
        <v>10611.24</v>
      </c>
      <c r="C29053" s="89">
        <f>LN(Table3[[#This Row],[Value]]/B29052)</f>
        <v>3.6584721595779002E-3</v>
      </c>
      <c r="D29053" s="89"/>
      <c r="E29053" s="89"/>
      <c r="F29053" s="89">
        <f>Table3[[#This Row],[Yield]]/100*(1+F29052)</f>
        <v>0</v>
      </c>
    </row>
    <row r="29054" spans="1:6" x14ac:dyDescent="0.2">
      <c r="A29054" s="88">
        <v>37327</v>
      </c>
      <c r="B29054" s="89">
        <v>10632.35</v>
      </c>
      <c r="C29054" s="89">
        <f>LN(Table3[[#This Row],[Value]]/B29053)</f>
        <v>1.9874236838922856E-3</v>
      </c>
      <c r="D29054" s="89"/>
      <c r="E29054" s="89"/>
      <c r="F29054" s="89">
        <f>Table3[[#This Row],[Yield]]/100*(1+F29053)</f>
        <v>0</v>
      </c>
    </row>
    <row r="29055" spans="1:6" x14ac:dyDescent="0.2">
      <c r="A29055" s="88">
        <v>37328</v>
      </c>
      <c r="B29055" s="89">
        <v>10501.85</v>
      </c>
      <c r="C29055" s="89">
        <f>LN(Table3[[#This Row],[Value]]/B29054)</f>
        <v>-1.2349808237497723E-2</v>
      </c>
      <c r="D29055" s="89"/>
      <c r="E29055" s="89"/>
      <c r="F29055" s="89">
        <f>Table3[[#This Row],[Yield]]/100*(1+F29054)</f>
        <v>0</v>
      </c>
    </row>
    <row r="29056" spans="1:6" x14ac:dyDescent="0.2">
      <c r="A29056" s="88">
        <v>37329</v>
      </c>
      <c r="B29056" s="89">
        <v>10517.14</v>
      </c>
      <c r="C29056" s="89">
        <f>LN(Table3[[#This Row],[Value]]/B29055)</f>
        <v>1.4548751102673807E-3</v>
      </c>
      <c r="D29056" s="89"/>
      <c r="E29056" s="89"/>
      <c r="F29056" s="89">
        <f>Table3[[#This Row],[Yield]]/100*(1+F29055)</f>
        <v>0</v>
      </c>
    </row>
    <row r="29057" spans="1:6" x14ac:dyDescent="0.2">
      <c r="A29057" s="88">
        <v>37330</v>
      </c>
      <c r="B29057" s="89">
        <v>10607.23</v>
      </c>
      <c r="C29057" s="89">
        <f>LN(Table3[[#This Row],[Value]]/B29056)</f>
        <v>8.5295368517477339E-3</v>
      </c>
      <c r="D29057" s="89"/>
      <c r="E29057" s="89"/>
      <c r="F29057" s="89">
        <f>Table3[[#This Row],[Yield]]/100*(1+F29056)</f>
        <v>0</v>
      </c>
    </row>
    <row r="29058" spans="1:6" x14ac:dyDescent="0.2">
      <c r="A29058" s="88">
        <v>37333</v>
      </c>
      <c r="B29058" s="89">
        <v>10577.75</v>
      </c>
      <c r="C29058" s="89">
        <f>LN(Table3[[#This Row],[Value]]/B29057)</f>
        <v>-2.7831056747322433E-3</v>
      </c>
      <c r="D29058" s="89"/>
      <c r="E29058" s="89"/>
      <c r="F29058" s="89">
        <f>Table3[[#This Row],[Yield]]/100*(1+F29057)</f>
        <v>0</v>
      </c>
    </row>
    <row r="29059" spans="1:6" x14ac:dyDescent="0.2">
      <c r="A29059" s="88">
        <v>37334</v>
      </c>
      <c r="B29059" s="89">
        <v>10635.25</v>
      </c>
      <c r="C29059" s="89">
        <f>LN(Table3[[#This Row],[Value]]/B29058)</f>
        <v>5.4212172559356085E-3</v>
      </c>
      <c r="D29059" s="89"/>
      <c r="E29059" s="89"/>
      <c r="F29059" s="89">
        <f>Table3[[#This Row],[Yield]]/100*(1+F29058)</f>
        <v>0</v>
      </c>
    </row>
    <row r="29060" spans="1:6" x14ac:dyDescent="0.2">
      <c r="A29060" s="88">
        <v>37335</v>
      </c>
      <c r="B29060" s="89">
        <v>10501.57</v>
      </c>
      <c r="C29060" s="89">
        <f>LN(Table3[[#This Row],[Value]]/B29059)</f>
        <v>-1.2649185867736777E-2</v>
      </c>
      <c r="D29060" s="89"/>
      <c r="E29060" s="89"/>
      <c r="F29060" s="89">
        <f>Table3[[#This Row],[Yield]]/100*(1+F29059)</f>
        <v>0</v>
      </c>
    </row>
    <row r="29061" spans="1:6" x14ac:dyDescent="0.2">
      <c r="A29061" s="88">
        <v>37336</v>
      </c>
      <c r="B29061" s="89">
        <v>10479.84</v>
      </c>
      <c r="C29061" s="89">
        <f>LN(Table3[[#This Row],[Value]]/B29060)</f>
        <v>-2.0713581946517341E-3</v>
      </c>
      <c r="D29061" s="89"/>
      <c r="E29061" s="89"/>
      <c r="F29061" s="89">
        <f>Table3[[#This Row],[Yield]]/100*(1+F29060)</f>
        <v>0</v>
      </c>
    </row>
    <row r="29062" spans="1:6" x14ac:dyDescent="0.2">
      <c r="A29062" s="88">
        <v>37337</v>
      </c>
      <c r="B29062" s="89">
        <v>10427.67</v>
      </c>
      <c r="C29062" s="89">
        <f>LN(Table3[[#This Row],[Value]]/B29061)</f>
        <v>-4.9905615998756302E-3</v>
      </c>
      <c r="D29062" s="89"/>
      <c r="E29062" s="89"/>
      <c r="F29062" s="89">
        <f>Table3[[#This Row],[Yield]]/100*(1+F29061)</f>
        <v>0</v>
      </c>
    </row>
    <row r="29063" spans="1:6" x14ac:dyDescent="0.2">
      <c r="A29063" s="88">
        <v>37340</v>
      </c>
      <c r="B29063" s="89">
        <v>10281.67</v>
      </c>
      <c r="C29063" s="89">
        <f>LN(Table3[[#This Row],[Value]]/B29062)</f>
        <v>-1.4100151805810314E-2</v>
      </c>
      <c r="D29063" s="89"/>
      <c r="E29063" s="89"/>
      <c r="F29063" s="89">
        <f>Table3[[#This Row],[Yield]]/100*(1+F29062)</f>
        <v>0</v>
      </c>
    </row>
    <row r="29064" spans="1:6" x14ac:dyDescent="0.2">
      <c r="A29064" s="88">
        <v>37341</v>
      </c>
      <c r="B29064" s="89">
        <v>10353.36</v>
      </c>
      <c r="C29064" s="89">
        <f>LN(Table3[[#This Row],[Value]]/B29063)</f>
        <v>6.9484065140341502E-3</v>
      </c>
      <c r="D29064" s="89"/>
      <c r="E29064" s="89"/>
      <c r="F29064" s="89">
        <f>Table3[[#This Row],[Yield]]/100*(1+F29063)</f>
        <v>0</v>
      </c>
    </row>
    <row r="29065" spans="1:6" x14ac:dyDescent="0.2">
      <c r="A29065" s="88">
        <v>37342</v>
      </c>
      <c r="B29065" s="89">
        <v>10426.91</v>
      </c>
      <c r="C29065" s="89">
        <f>LN(Table3[[#This Row],[Value]]/B29064)</f>
        <v>7.0788596234639175E-3</v>
      </c>
      <c r="D29065" s="89"/>
      <c r="E29065" s="89"/>
      <c r="F29065" s="89">
        <f>Table3[[#This Row],[Yield]]/100*(1+F29064)</f>
        <v>0</v>
      </c>
    </row>
    <row r="29066" spans="1:6" x14ac:dyDescent="0.2">
      <c r="A29066" s="88">
        <v>37343</v>
      </c>
      <c r="B29066" s="89">
        <v>10403.94</v>
      </c>
      <c r="C29066" s="89">
        <f>LN(Table3[[#This Row],[Value]]/B29065)</f>
        <v>-2.205383775502676E-3</v>
      </c>
      <c r="D29066" s="89"/>
      <c r="E29066" s="89"/>
      <c r="F29066" s="89">
        <f>Table3[[#This Row],[Yield]]/100*(1+F29065)</f>
        <v>0</v>
      </c>
    </row>
    <row r="29067" spans="1:6" x14ac:dyDescent="0.2">
      <c r="A29067" s="88">
        <v>37347</v>
      </c>
      <c r="B29067" s="89">
        <v>10362.700000000001</v>
      </c>
      <c r="C29067" s="89">
        <f>LN(Table3[[#This Row],[Value]]/B29066)</f>
        <v>-3.9717599200428475E-3</v>
      </c>
      <c r="D29067" s="89"/>
      <c r="E29067" s="89"/>
      <c r="F29067" s="89">
        <f>Table3[[#This Row],[Yield]]/100*(1+F29066)</f>
        <v>0</v>
      </c>
    </row>
    <row r="29068" spans="1:6" x14ac:dyDescent="0.2">
      <c r="A29068" s="88">
        <v>37348</v>
      </c>
      <c r="B29068" s="89">
        <v>10313.709999999999</v>
      </c>
      <c r="C29068" s="89">
        <f>LN(Table3[[#This Row],[Value]]/B29067)</f>
        <v>-4.7387425259301785E-3</v>
      </c>
      <c r="D29068" s="89"/>
      <c r="E29068" s="89"/>
      <c r="F29068" s="89">
        <f>Table3[[#This Row],[Yield]]/100*(1+F29067)</f>
        <v>0</v>
      </c>
    </row>
    <row r="29069" spans="1:6" x14ac:dyDescent="0.2">
      <c r="A29069" s="88">
        <v>37349</v>
      </c>
      <c r="B29069" s="89">
        <v>10198.290000000001</v>
      </c>
      <c r="C29069" s="89">
        <f>LN(Table3[[#This Row],[Value]]/B29068)</f>
        <v>-1.125401893405251E-2</v>
      </c>
      <c r="D29069" s="89"/>
      <c r="E29069" s="89"/>
      <c r="F29069" s="89">
        <f>Table3[[#This Row],[Yield]]/100*(1+F29068)</f>
        <v>0</v>
      </c>
    </row>
    <row r="29070" spans="1:6" x14ac:dyDescent="0.2">
      <c r="A29070" s="88">
        <v>37350</v>
      </c>
      <c r="B29070" s="89">
        <v>10235.17</v>
      </c>
      <c r="C29070" s="89">
        <f>LN(Table3[[#This Row],[Value]]/B29069)</f>
        <v>3.6097694709425589E-3</v>
      </c>
      <c r="D29070" s="89"/>
      <c r="E29070" s="89"/>
      <c r="F29070" s="89">
        <f>Table3[[#This Row],[Yield]]/100*(1+F29069)</f>
        <v>0</v>
      </c>
    </row>
    <row r="29071" spans="1:6" x14ac:dyDescent="0.2">
      <c r="A29071" s="88">
        <v>37351</v>
      </c>
      <c r="B29071" s="89">
        <v>10271.64</v>
      </c>
      <c r="C29071" s="89">
        <f>LN(Table3[[#This Row],[Value]]/B29070)</f>
        <v>3.5568709564769538E-3</v>
      </c>
      <c r="D29071" s="89"/>
      <c r="E29071" s="89"/>
      <c r="F29071" s="89">
        <f>Table3[[#This Row],[Yield]]/100*(1+F29070)</f>
        <v>0</v>
      </c>
    </row>
    <row r="29072" spans="1:6" x14ac:dyDescent="0.2">
      <c r="A29072" s="88">
        <v>37354</v>
      </c>
      <c r="B29072" s="89">
        <v>10249.08</v>
      </c>
      <c r="C29072" s="89">
        <f>LN(Table3[[#This Row],[Value]]/B29071)</f>
        <v>-2.1987541459457041E-3</v>
      </c>
      <c r="D29072" s="89"/>
      <c r="E29072" s="89"/>
      <c r="F29072" s="89">
        <f>Table3[[#This Row],[Yield]]/100*(1+F29071)</f>
        <v>0</v>
      </c>
    </row>
    <row r="29073" spans="1:6" x14ac:dyDescent="0.2">
      <c r="A29073" s="88">
        <v>37355</v>
      </c>
      <c r="B29073" s="89">
        <v>10208.67</v>
      </c>
      <c r="C29073" s="89">
        <f>LN(Table3[[#This Row],[Value]]/B29072)</f>
        <v>-3.9505862137333338E-3</v>
      </c>
      <c r="D29073" s="89"/>
      <c r="E29073" s="89"/>
      <c r="F29073" s="89">
        <f>Table3[[#This Row],[Yield]]/100*(1+F29072)</f>
        <v>0</v>
      </c>
    </row>
    <row r="29074" spans="1:6" x14ac:dyDescent="0.2">
      <c r="A29074" s="88">
        <v>37356</v>
      </c>
      <c r="B29074" s="89">
        <v>10381.73</v>
      </c>
      <c r="C29074" s="89">
        <f>LN(Table3[[#This Row],[Value]]/B29073)</f>
        <v>1.681017127226006E-2</v>
      </c>
      <c r="D29074" s="89"/>
      <c r="E29074" s="89"/>
      <c r="F29074" s="89">
        <f>Table3[[#This Row],[Yield]]/100*(1+F29073)</f>
        <v>0</v>
      </c>
    </row>
    <row r="29075" spans="1:6" x14ac:dyDescent="0.2">
      <c r="A29075" s="88">
        <v>37357</v>
      </c>
      <c r="B29075" s="89">
        <v>10176.08</v>
      </c>
      <c r="C29075" s="89">
        <f>LN(Table3[[#This Row],[Value]]/B29074)</f>
        <v>-2.0007662314979417E-2</v>
      </c>
      <c r="D29075" s="89"/>
      <c r="E29075" s="89"/>
      <c r="F29075" s="89">
        <f>Table3[[#This Row],[Yield]]/100*(1+F29074)</f>
        <v>0</v>
      </c>
    </row>
    <row r="29076" spans="1:6" x14ac:dyDescent="0.2">
      <c r="A29076" s="88">
        <v>37358</v>
      </c>
      <c r="B29076" s="89">
        <v>10190.82</v>
      </c>
      <c r="C29076" s="89">
        <f>LN(Table3[[#This Row],[Value]]/B29075)</f>
        <v>1.4474468449773314E-3</v>
      </c>
      <c r="D29076" s="89"/>
      <c r="E29076" s="89"/>
      <c r="F29076" s="89">
        <f>Table3[[#This Row],[Yield]]/100*(1+F29075)</f>
        <v>0</v>
      </c>
    </row>
    <row r="29077" spans="1:6" x14ac:dyDescent="0.2">
      <c r="A29077" s="88">
        <v>37361</v>
      </c>
      <c r="B29077" s="89">
        <v>10093.67</v>
      </c>
      <c r="C29077" s="89">
        <f>LN(Table3[[#This Row],[Value]]/B29076)</f>
        <v>-9.5788203521340962E-3</v>
      </c>
      <c r="D29077" s="89"/>
      <c r="E29077" s="89"/>
      <c r="F29077" s="89">
        <f>Table3[[#This Row],[Yield]]/100*(1+F29076)</f>
        <v>0</v>
      </c>
    </row>
    <row r="29078" spans="1:6" x14ac:dyDescent="0.2">
      <c r="A29078" s="88">
        <v>37362</v>
      </c>
      <c r="B29078" s="89">
        <v>10301.32</v>
      </c>
      <c r="C29078" s="89">
        <f>LN(Table3[[#This Row],[Value]]/B29077)</f>
        <v>2.0363547669274739E-2</v>
      </c>
      <c r="D29078" s="89"/>
      <c r="E29078" s="89"/>
      <c r="F29078" s="89">
        <f>Table3[[#This Row],[Yield]]/100*(1+F29077)</f>
        <v>0</v>
      </c>
    </row>
    <row r="29079" spans="1:6" x14ac:dyDescent="0.2">
      <c r="A29079" s="88">
        <v>37363</v>
      </c>
      <c r="B29079" s="89">
        <v>10220.780000000001</v>
      </c>
      <c r="C29079" s="89">
        <f>LN(Table3[[#This Row],[Value]]/B29078)</f>
        <v>-7.8491395616034822E-3</v>
      </c>
      <c r="D29079" s="89"/>
      <c r="E29079" s="89"/>
      <c r="F29079" s="89">
        <f>Table3[[#This Row],[Yield]]/100*(1+F29078)</f>
        <v>0</v>
      </c>
    </row>
    <row r="29080" spans="1:6" x14ac:dyDescent="0.2">
      <c r="A29080" s="88">
        <v>37364</v>
      </c>
      <c r="B29080" s="89">
        <v>10205.280000000001</v>
      </c>
      <c r="C29080" s="89">
        <f>LN(Table3[[#This Row],[Value]]/B29079)</f>
        <v>-1.5176693865700647E-3</v>
      </c>
      <c r="D29080" s="89"/>
      <c r="E29080" s="89"/>
      <c r="F29080" s="89">
        <f>Table3[[#This Row],[Yield]]/100*(1+F29079)</f>
        <v>0</v>
      </c>
    </row>
    <row r="29081" spans="1:6" x14ac:dyDescent="0.2">
      <c r="A29081" s="88">
        <v>37365</v>
      </c>
      <c r="B29081" s="89">
        <v>10257.11</v>
      </c>
      <c r="C29081" s="89">
        <f>LN(Table3[[#This Row],[Value]]/B29080)</f>
        <v>5.0658902350878398E-3</v>
      </c>
      <c r="D29081" s="89"/>
      <c r="E29081" s="89"/>
      <c r="F29081" s="89">
        <f>Table3[[#This Row],[Yield]]/100*(1+F29080)</f>
        <v>0</v>
      </c>
    </row>
    <row r="29082" spans="1:6" x14ac:dyDescent="0.2">
      <c r="A29082" s="88">
        <v>37368</v>
      </c>
      <c r="B29082" s="89">
        <v>10136.43</v>
      </c>
      <c r="C29082" s="89">
        <f>LN(Table3[[#This Row],[Value]]/B29081)</f>
        <v>-1.1835258485543513E-2</v>
      </c>
      <c r="D29082" s="89"/>
      <c r="E29082" s="89"/>
      <c r="F29082" s="89">
        <f>Table3[[#This Row],[Yield]]/100*(1+F29081)</f>
        <v>0</v>
      </c>
    </row>
    <row r="29083" spans="1:6" x14ac:dyDescent="0.2">
      <c r="A29083" s="88">
        <v>37369</v>
      </c>
      <c r="B29083" s="89">
        <v>10089.24</v>
      </c>
      <c r="C29083" s="89">
        <f>LN(Table3[[#This Row],[Value]]/B29082)</f>
        <v>-4.6663557379972107E-3</v>
      </c>
      <c r="D29083" s="89"/>
      <c r="E29083" s="89"/>
      <c r="F29083" s="89">
        <f>Table3[[#This Row],[Yield]]/100*(1+F29082)</f>
        <v>0</v>
      </c>
    </row>
    <row r="29084" spans="1:6" x14ac:dyDescent="0.2">
      <c r="A29084" s="88">
        <v>37370</v>
      </c>
      <c r="B29084" s="89">
        <v>10030.43</v>
      </c>
      <c r="C29084" s="89">
        <f>LN(Table3[[#This Row],[Value]]/B29083)</f>
        <v>-5.846036986840367E-3</v>
      </c>
      <c r="D29084" s="89"/>
      <c r="E29084" s="89"/>
      <c r="F29084" s="89">
        <f>Table3[[#This Row],[Yield]]/100*(1+F29083)</f>
        <v>0</v>
      </c>
    </row>
    <row r="29085" spans="1:6" x14ac:dyDescent="0.2">
      <c r="A29085" s="88">
        <v>37371</v>
      </c>
      <c r="B29085" s="89">
        <v>10035.06</v>
      </c>
      <c r="C29085" s="89">
        <f>LN(Table3[[#This Row],[Value]]/B29084)</f>
        <v>4.6148886293542892E-4</v>
      </c>
      <c r="D29085" s="89"/>
      <c r="E29085" s="89"/>
      <c r="F29085" s="89">
        <f>Table3[[#This Row],[Yield]]/100*(1+F29084)</f>
        <v>0</v>
      </c>
    </row>
    <row r="29086" spans="1:6" x14ac:dyDescent="0.2">
      <c r="A29086" s="88">
        <v>37372</v>
      </c>
      <c r="B29086" s="89">
        <v>9910.7199999999993</v>
      </c>
      <c r="C29086" s="89">
        <f>LN(Table3[[#This Row],[Value]]/B29085)</f>
        <v>-1.246796171597493E-2</v>
      </c>
      <c r="D29086" s="89"/>
      <c r="E29086" s="89"/>
      <c r="F29086" s="89">
        <f>Table3[[#This Row],[Yield]]/100*(1+F29085)</f>
        <v>0</v>
      </c>
    </row>
    <row r="29087" spans="1:6" x14ac:dyDescent="0.2">
      <c r="A29087" s="88">
        <v>37375</v>
      </c>
      <c r="B29087" s="89">
        <v>9819.8700000000008</v>
      </c>
      <c r="C29087" s="89">
        <f>LN(Table3[[#This Row],[Value]]/B29086)</f>
        <v>-9.2091155981535427E-3</v>
      </c>
      <c r="D29087" s="89"/>
      <c r="E29087" s="89"/>
      <c r="F29087" s="89">
        <f>Table3[[#This Row],[Yield]]/100*(1+F29086)</f>
        <v>0</v>
      </c>
    </row>
    <row r="29088" spans="1:6" x14ac:dyDescent="0.2">
      <c r="A29088" s="88">
        <v>37376</v>
      </c>
      <c r="B29088" s="89">
        <v>9946.2199999999993</v>
      </c>
      <c r="C29088" s="89">
        <f>LN(Table3[[#This Row],[Value]]/B29087)</f>
        <v>1.2784695503376454E-2</v>
      </c>
      <c r="D29088" s="89"/>
      <c r="E29088" s="89"/>
      <c r="F29088" s="89">
        <f>Table3[[#This Row],[Yield]]/100*(1+F29087)</f>
        <v>0</v>
      </c>
    </row>
    <row r="29089" spans="1:6" x14ac:dyDescent="0.2">
      <c r="A29089" s="88">
        <v>37377</v>
      </c>
      <c r="B29089" s="89">
        <v>10059.629999999999</v>
      </c>
      <c r="C29089" s="89">
        <f>LN(Table3[[#This Row],[Value]]/B29088)</f>
        <v>1.1337805178243105E-2</v>
      </c>
      <c r="D29089" s="89"/>
      <c r="E29089" s="89"/>
      <c r="F29089" s="89">
        <f>Table3[[#This Row],[Yield]]/100*(1+F29088)</f>
        <v>0</v>
      </c>
    </row>
    <row r="29090" spans="1:6" x14ac:dyDescent="0.2">
      <c r="A29090" s="88">
        <v>37378</v>
      </c>
      <c r="B29090" s="89">
        <v>10091.870000000001</v>
      </c>
      <c r="C29090" s="89">
        <f>LN(Table3[[#This Row],[Value]]/B29089)</f>
        <v>3.1997645343935237E-3</v>
      </c>
      <c r="D29090" s="89"/>
      <c r="E29090" s="89"/>
      <c r="F29090" s="89">
        <f>Table3[[#This Row],[Yield]]/100*(1+F29089)</f>
        <v>0</v>
      </c>
    </row>
    <row r="29091" spans="1:6" x14ac:dyDescent="0.2">
      <c r="A29091" s="88">
        <v>37379</v>
      </c>
      <c r="B29091" s="89">
        <v>10006.629999999999</v>
      </c>
      <c r="C29091" s="89">
        <f>LN(Table3[[#This Row],[Value]]/B29090)</f>
        <v>-8.4822758989128322E-3</v>
      </c>
      <c r="D29091" s="89"/>
      <c r="E29091" s="89"/>
      <c r="F29091" s="89">
        <f>Table3[[#This Row],[Yield]]/100*(1+F29090)</f>
        <v>0</v>
      </c>
    </row>
    <row r="29092" spans="1:6" x14ac:dyDescent="0.2">
      <c r="A29092" s="88">
        <v>37382</v>
      </c>
      <c r="B29092" s="89">
        <v>9808.0400000000009</v>
      </c>
      <c r="C29092" s="89">
        <f>LN(Table3[[#This Row],[Value]]/B29091)</f>
        <v>-2.0045415817676927E-2</v>
      </c>
      <c r="D29092" s="89"/>
      <c r="E29092" s="89"/>
      <c r="F29092" s="89">
        <f>Table3[[#This Row],[Yield]]/100*(1+F29091)</f>
        <v>0</v>
      </c>
    </row>
    <row r="29093" spans="1:6" x14ac:dyDescent="0.2">
      <c r="A29093" s="88">
        <v>37383</v>
      </c>
      <c r="B29093" s="89">
        <v>9836.5499999999993</v>
      </c>
      <c r="C29093" s="89">
        <f>LN(Table3[[#This Row],[Value]]/B29092)</f>
        <v>2.9025823411284245E-3</v>
      </c>
      <c r="D29093" s="89"/>
      <c r="E29093" s="89"/>
      <c r="F29093" s="89">
        <f>Table3[[#This Row],[Yield]]/100*(1+F29092)</f>
        <v>0</v>
      </c>
    </row>
    <row r="29094" spans="1:6" x14ac:dyDescent="0.2">
      <c r="A29094" s="88">
        <v>37384</v>
      </c>
      <c r="B29094" s="89">
        <v>10141.83</v>
      </c>
      <c r="C29094" s="89">
        <f>LN(Table3[[#This Row],[Value]]/B29093)</f>
        <v>3.0563415422364563E-2</v>
      </c>
      <c r="D29094" s="89"/>
      <c r="E29094" s="89"/>
      <c r="F29094" s="89">
        <f>Table3[[#This Row],[Yield]]/100*(1+F29093)</f>
        <v>0</v>
      </c>
    </row>
    <row r="29095" spans="1:6" x14ac:dyDescent="0.2">
      <c r="A29095" s="88">
        <v>37385</v>
      </c>
      <c r="B29095" s="89">
        <v>10037.42</v>
      </c>
      <c r="C29095" s="89">
        <f>LN(Table3[[#This Row],[Value]]/B29094)</f>
        <v>-1.0348346123419224E-2</v>
      </c>
      <c r="D29095" s="89"/>
      <c r="E29095" s="89"/>
      <c r="F29095" s="89">
        <f>Table3[[#This Row],[Yield]]/100*(1+F29094)</f>
        <v>0</v>
      </c>
    </row>
    <row r="29096" spans="1:6" x14ac:dyDescent="0.2">
      <c r="A29096" s="88">
        <v>37386</v>
      </c>
      <c r="B29096" s="89">
        <v>9939.92</v>
      </c>
      <c r="C29096" s="89">
        <f>LN(Table3[[#This Row],[Value]]/B29095)</f>
        <v>-9.7611367826822299E-3</v>
      </c>
      <c r="D29096" s="89"/>
      <c r="E29096" s="89"/>
      <c r="F29096" s="89">
        <f>Table3[[#This Row],[Yield]]/100*(1+F29095)</f>
        <v>0</v>
      </c>
    </row>
    <row r="29097" spans="1:6" x14ac:dyDescent="0.2">
      <c r="A29097" s="88">
        <v>37389</v>
      </c>
      <c r="B29097" s="89">
        <v>10109.66</v>
      </c>
      <c r="C29097" s="89">
        <f>LN(Table3[[#This Row],[Value]]/B29096)</f>
        <v>1.6932430051281529E-2</v>
      </c>
      <c r="D29097" s="89"/>
      <c r="E29097" s="89"/>
      <c r="F29097" s="89">
        <f>Table3[[#This Row],[Yield]]/100*(1+F29096)</f>
        <v>0</v>
      </c>
    </row>
    <row r="29098" spans="1:6" x14ac:dyDescent="0.2">
      <c r="A29098" s="88">
        <v>37390</v>
      </c>
      <c r="B29098" s="89">
        <v>10298.14</v>
      </c>
      <c r="C29098" s="89">
        <f>LN(Table3[[#This Row],[Value]]/B29097)</f>
        <v>1.8471894006692687E-2</v>
      </c>
      <c r="D29098" s="89"/>
      <c r="E29098" s="89"/>
      <c r="F29098" s="89">
        <f>Table3[[#This Row],[Yield]]/100*(1+F29097)</f>
        <v>0</v>
      </c>
    </row>
    <row r="29099" spans="1:6" x14ac:dyDescent="0.2">
      <c r="A29099" s="88">
        <v>37391</v>
      </c>
      <c r="B29099" s="89">
        <v>10243.68</v>
      </c>
      <c r="C29099" s="89">
        <f>LN(Table3[[#This Row],[Value]]/B29098)</f>
        <v>-5.3023663526974973E-3</v>
      </c>
      <c r="D29099" s="89"/>
      <c r="E29099" s="89"/>
      <c r="F29099" s="89">
        <f>Table3[[#This Row],[Yield]]/100*(1+F29098)</f>
        <v>0</v>
      </c>
    </row>
    <row r="29100" spans="1:6" x14ac:dyDescent="0.2">
      <c r="A29100" s="88">
        <v>37392</v>
      </c>
      <c r="B29100" s="89">
        <v>10289.209999999999</v>
      </c>
      <c r="C29100" s="89">
        <f>LN(Table3[[#This Row],[Value]]/B29099)</f>
        <v>4.4348432805142489E-3</v>
      </c>
      <c r="D29100" s="89"/>
      <c r="E29100" s="89"/>
      <c r="F29100" s="89">
        <f>Table3[[#This Row],[Yield]]/100*(1+F29099)</f>
        <v>0</v>
      </c>
    </row>
    <row r="29101" spans="1:6" x14ac:dyDescent="0.2">
      <c r="A29101" s="88">
        <v>37393</v>
      </c>
      <c r="B29101" s="89">
        <v>10353.08</v>
      </c>
      <c r="C29101" s="89">
        <f>LN(Table3[[#This Row],[Value]]/B29100)</f>
        <v>6.1882866507961152E-3</v>
      </c>
      <c r="D29101" s="89"/>
      <c r="E29101" s="89"/>
      <c r="F29101" s="89">
        <f>Table3[[#This Row],[Yield]]/100*(1+F29100)</f>
        <v>0</v>
      </c>
    </row>
    <row r="29102" spans="1:6" x14ac:dyDescent="0.2">
      <c r="A29102" s="88">
        <v>37396</v>
      </c>
      <c r="B29102" s="89">
        <v>10229.5</v>
      </c>
      <c r="C29102" s="89">
        <f>LN(Table3[[#This Row],[Value]]/B29101)</f>
        <v>-1.2008357069199602E-2</v>
      </c>
      <c r="D29102" s="89"/>
      <c r="E29102" s="89"/>
      <c r="F29102" s="89">
        <f>Table3[[#This Row],[Yield]]/100*(1+F29101)</f>
        <v>0</v>
      </c>
    </row>
    <row r="29103" spans="1:6" x14ac:dyDescent="0.2">
      <c r="A29103" s="88">
        <v>37397</v>
      </c>
      <c r="B29103" s="89">
        <v>10105.709999999999</v>
      </c>
      <c r="C29103" s="89">
        <f>LN(Table3[[#This Row],[Value]]/B29102)</f>
        <v>-1.2175092280023187E-2</v>
      </c>
      <c r="D29103" s="89"/>
      <c r="E29103" s="89"/>
      <c r="F29103" s="89">
        <f>Table3[[#This Row],[Yield]]/100*(1+F29102)</f>
        <v>0</v>
      </c>
    </row>
    <row r="29104" spans="1:6" x14ac:dyDescent="0.2">
      <c r="A29104" s="88">
        <v>37398</v>
      </c>
      <c r="B29104" s="89">
        <v>10157.879999999999</v>
      </c>
      <c r="C29104" s="89">
        <f>LN(Table3[[#This Row],[Value]]/B29103)</f>
        <v>5.1491483264696257E-3</v>
      </c>
      <c r="D29104" s="89"/>
      <c r="E29104" s="89"/>
      <c r="F29104" s="89">
        <f>Table3[[#This Row],[Yield]]/100*(1+F29103)</f>
        <v>0</v>
      </c>
    </row>
    <row r="29105" spans="1:6" x14ac:dyDescent="0.2">
      <c r="A29105" s="88">
        <v>37399</v>
      </c>
      <c r="B29105" s="89">
        <v>10216.08</v>
      </c>
      <c r="C29105" s="89">
        <f>LN(Table3[[#This Row],[Value]]/B29104)</f>
        <v>5.7131905929496875E-3</v>
      </c>
      <c r="D29105" s="89"/>
      <c r="E29105" s="89"/>
      <c r="F29105" s="89">
        <f>Table3[[#This Row],[Yield]]/100*(1+F29104)</f>
        <v>0</v>
      </c>
    </row>
    <row r="29106" spans="1:6" x14ac:dyDescent="0.2">
      <c r="A29106" s="88">
        <v>37400</v>
      </c>
      <c r="B29106" s="89">
        <v>10104.26</v>
      </c>
      <c r="C29106" s="89">
        <f>LN(Table3[[#This Row],[Value]]/B29105)</f>
        <v>-1.100583245280772E-2</v>
      </c>
      <c r="D29106" s="89"/>
      <c r="E29106" s="89"/>
      <c r="F29106" s="89">
        <f>Table3[[#This Row],[Yield]]/100*(1+F29105)</f>
        <v>0</v>
      </c>
    </row>
    <row r="29107" spans="1:6" x14ac:dyDescent="0.2">
      <c r="A29107" s="88">
        <v>37404</v>
      </c>
      <c r="B29107" s="89">
        <v>9981.58</v>
      </c>
      <c r="C29107" s="89">
        <f>LN(Table3[[#This Row],[Value]]/B29106)</f>
        <v>-1.2215722674448965E-2</v>
      </c>
      <c r="D29107" s="89"/>
      <c r="E29107" s="89"/>
      <c r="F29107" s="89">
        <f>Table3[[#This Row],[Yield]]/100*(1+F29106)</f>
        <v>0</v>
      </c>
    </row>
    <row r="29108" spans="1:6" x14ac:dyDescent="0.2">
      <c r="A29108" s="88">
        <v>37405</v>
      </c>
      <c r="B29108" s="89">
        <v>9923.0400000000009</v>
      </c>
      <c r="C29108" s="89">
        <f>LN(Table3[[#This Row],[Value]]/B29107)</f>
        <v>-5.8820684629032755E-3</v>
      </c>
      <c r="D29108" s="89"/>
      <c r="E29108" s="89"/>
      <c r="F29108" s="89">
        <f>Table3[[#This Row],[Yield]]/100*(1+F29107)</f>
        <v>0</v>
      </c>
    </row>
    <row r="29109" spans="1:6" x14ac:dyDescent="0.2">
      <c r="A29109" s="88">
        <v>37406</v>
      </c>
      <c r="B29109" s="89">
        <v>9911.69</v>
      </c>
      <c r="C29109" s="89">
        <f>LN(Table3[[#This Row],[Value]]/B29108)</f>
        <v>-1.1444573471720203E-3</v>
      </c>
      <c r="D29109" s="89"/>
      <c r="E29109" s="89"/>
      <c r="F29109" s="89">
        <f>Table3[[#This Row],[Yield]]/100*(1+F29108)</f>
        <v>0</v>
      </c>
    </row>
    <row r="29110" spans="1:6" x14ac:dyDescent="0.2">
      <c r="A29110" s="88">
        <v>37407</v>
      </c>
      <c r="B29110" s="89">
        <v>9925.25</v>
      </c>
      <c r="C29110" s="89">
        <f>LN(Table3[[#This Row],[Value]]/B29109)</f>
        <v>1.3671465570870463E-3</v>
      </c>
      <c r="D29110" s="89"/>
      <c r="E29110" s="89"/>
      <c r="F29110" s="89">
        <f>Table3[[#This Row],[Yield]]/100*(1+F29109)</f>
        <v>0</v>
      </c>
    </row>
    <row r="29111" spans="1:6" x14ac:dyDescent="0.2">
      <c r="A29111" s="88">
        <v>37410</v>
      </c>
      <c r="B29111" s="89">
        <v>9709.7900000000009</v>
      </c>
      <c r="C29111" s="89">
        <f>LN(Table3[[#This Row],[Value]]/B29110)</f>
        <v>-2.1947360291998098E-2</v>
      </c>
      <c r="D29111" s="89"/>
      <c r="E29111" s="89"/>
      <c r="F29111" s="89">
        <f>Table3[[#This Row],[Yield]]/100*(1+F29110)</f>
        <v>0</v>
      </c>
    </row>
    <row r="29112" spans="1:6" x14ac:dyDescent="0.2">
      <c r="A29112" s="88">
        <v>37411</v>
      </c>
      <c r="B29112" s="89">
        <v>9687.84</v>
      </c>
      <c r="C29112" s="89">
        <f>LN(Table3[[#This Row],[Value]]/B29111)</f>
        <v>-2.263164043115514E-3</v>
      </c>
      <c r="D29112" s="89"/>
      <c r="E29112" s="89"/>
      <c r="F29112" s="89">
        <f>Table3[[#This Row],[Yield]]/100*(1+F29111)</f>
        <v>0</v>
      </c>
    </row>
    <row r="29113" spans="1:6" x14ac:dyDescent="0.2">
      <c r="A29113" s="88">
        <v>37412</v>
      </c>
      <c r="B29113" s="89">
        <v>9796.7999999999993</v>
      </c>
      <c r="C29113" s="89">
        <f>LN(Table3[[#This Row],[Value]]/B29112)</f>
        <v>1.1184310903771442E-2</v>
      </c>
      <c r="D29113" s="89"/>
      <c r="E29113" s="89"/>
      <c r="F29113" s="89">
        <f>Table3[[#This Row],[Yield]]/100*(1+F29112)</f>
        <v>0</v>
      </c>
    </row>
    <row r="29114" spans="1:6" x14ac:dyDescent="0.2">
      <c r="A29114" s="88">
        <v>37413</v>
      </c>
      <c r="B29114" s="89">
        <v>9624.64</v>
      </c>
      <c r="C29114" s="89">
        <f>LN(Table3[[#This Row],[Value]]/B29113)</f>
        <v>-1.7729324864602273E-2</v>
      </c>
      <c r="D29114" s="89"/>
      <c r="E29114" s="89"/>
      <c r="F29114" s="89">
        <f>Table3[[#This Row],[Yield]]/100*(1+F29113)</f>
        <v>0</v>
      </c>
    </row>
    <row r="29115" spans="1:6" x14ac:dyDescent="0.2">
      <c r="A29115" s="88">
        <v>37414</v>
      </c>
      <c r="B29115" s="89">
        <v>9589.67</v>
      </c>
      <c r="C29115" s="89">
        <f>LN(Table3[[#This Row],[Value]]/B29114)</f>
        <v>-3.6399994183003081E-3</v>
      </c>
      <c r="D29115" s="89"/>
      <c r="E29115" s="89"/>
      <c r="F29115" s="89">
        <f>Table3[[#This Row],[Yield]]/100*(1+F29114)</f>
        <v>0</v>
      </c>
    </row>
    <row r="29116" spans="1:6" x14ac:dyDescent="0.2">
      <c r="A29116" s="88">
        <v>37417</v>
      </c>
      <c r="B29116" s="89">
        <v>9645.4</v>
      </c>
      <c r="C29116" s="89">
        <f>LN(Table3[[#This Row],[Value]]/B29115)</f>
        <v>5.79464030451389E-3</v>
      </c>
      <c r="D29116" s="89"/>
      <c r="E29116" s="89"/>
      <c r="F29116" s="89">
        <f>Table3[[#This Row],[Yield]]/100*(1+F29115)</f>
        <v>0</v>
      </c>
    </row>
    <row r="29117" spans="1:6" x14ac:dyDescent="0.2">
      <c r="A29117" s="88">
        <v>37418</v>
      </c>
      <c r="B29117" s="89">
        <v>9517.26</v>
      </c>
      <c r="C29117" s="89">
        <f>LN(Table3[[#This Row],[Value]]/B29116)</f>
        <v>-1.3374125512663086E-2</v>
      </c>
      <c r="D29117" s="89"/>
      <c r="E29117" s="89"/>
      <c r="F29117" s="89">
        <f>Table3[[#This Row],[Yield]]/100*(1+F29116)</f>
        <v>0</v>
      </c>
    </row>
    <row r="29118" spans="1:6" x14ac:dyDescent="0.2">
      <c r="A29118" s="88">
        <v>37419</v>
      </c>
      <c r="B29118" s="89">
        <v>9617.7099999999991</v>
      </c>
      <c r="C29118" s="89">
        <f>LN(Table3[[#This Row],[Value]]/B29117)</f>
        <v>1.0499198351684357E-2</v>
      </c>
      <c r="D29118" s="89"/>
      <c r="E29118" s="89"/>
      <c r="F29118" s="89">
        <f>Table3[[#This Row],[Yield]]/100*(1+F29117)</f>
        <v>0</v>
      </c>
    </row>
    <row r="29119" spans="1:6" x14ac:dyDescent="0.2">
      <c r="A29119" s="88">
        <v>37420</v>
      </c>
      <c r="B29119" s="89">
        <v>9502.7999999999993</v>
      </c>
      <c r="C29119" s="89">
        <f>LN(Table3[[#This Row],[Value]]/B29118)</f>
        <v>-1.2019698579955437E-2</v>
      </c>
      <c r="D29119" s="89"/>
      <c r="E29119" s="89"/>
      <c r="F29119" s="89">
        <f>Table3[[#This Row],[Yield]]/100*(1+F29118)</f>
        <v>0</v>
      </c>
    </row>
    <row r="29120" spans="1:6" x14ac:dyDescent="0.2">
      <c r="A29120" s="88">
        <v>37421</v>
      </c>
      <c r="B29120" s="89">
        <v>9474.2099999999991</v>
      </c>
      <c r="C29120" s="89">
        <f>LN(Table3[[#This Row],[Value]]/B29119)</f>
        <v>-3.0131218385281732E-3</v>
      </c>
      <c r="D29120" s="89"/>
      <c r="E29120" s="89"/>
      <c r="F29120" s="89">
        <f>Table3[[#This Row],[Yield]]/100*(1+F29119)</f>
        <v>0</v>
      </c>
    </row>
    <row r="29121" spans="1:6" x14ac:dyDescent="0.2">
      <c r="A29121" s="88">
        <v>37424</v>
      </c>
      <c r="B29121" s="89">
        <v>9687.42</v>
      </c>
      <c r="C29121" s="89">
        <f>LN(Table3[[#This Row],[Value]]/B29120)</f>
        <v>2.2254766397149354E-2</v>
      </c>
      <c r="D29121" s="89"/>
      <c r="E29121" s="89"/>
      <c r="F29121" s="89">
        <f>Table3[[#This Row],[Yield]]/100*(1+F29120)</f>
        <v>0</v>
      </c>
    </row>
    <row r="29122" spans="1:6" x14ac:dyDescent="0.2">
      <c r="A29122" s="88">
        <v>37425</v>
      </c>
      <c r="B29122" s="89">
        <v>9706.1200000000008</v>
      </c>
      <c r="C29122" s="89">
        <f>LN(Table3[[#This Row],[Value]]/B29121)</f>
        <v>1.9284778122491664E-3</v>
      </c>
      <c r="D29122" s="89"/>
      <c r="E29122" s="89"/>
      <c r="F29122" s="89">
        <f>Table3[[#This Row],[Yield]]/100*(1+F29121)</f>
        <v>0</v>
      </c>
    </row>
    <row r="29123" spans="1:6" x14ac:dyDescent="0.2">
      <c r="A29123" s="88">
        <v>37426</v>
      </c>
      <c r="B29123" s="89">
        <v>9561.57</v>
      </c>
      <c r="C29123" s="89">
        <f>LN(Table3[[#This Row],[Value]]/B29122)</f>
        <v>-1.5004674871971655E-2</v>
      </c>
      <c r="D29123" s="89"/>
      <c r="E29123" s="89"/>
      <c r="F29123" s="89">
        <f>Table3[[#This Row],[Yield]]/100*(1+F29122)</f>
        <v>0</v>
      </c>
    </row>
    <row r="29124" spans="1:6" x14ac:dyDescent="0.2">
      <c r="A29124" s="88">
        <v>37427</v>
      </c>
      <c r="B29124" s="89">
        <v>9431.77</v>
      </c>
      <c r="C29124" s="89">
        <f>LN(Table3[[#This Row],[Value]]/B29123)</f>
        <v>-1.3668161655474615E-2</v>
      </c>
      <c r="D29124" s="89"/>
      <c r="E29124" s="89"/>
      <c r="F29124" s="89">
        <f>Table3[[#This Row],[Yield]]/100*(1+F29123)</f>
        <v>0</v>
      </c>
    </row>
    <row r="29125" spans="1:6" x14ac:dyDescent="0.2">
      <c r="A29125" s="88">
        <v>37428</v>
      </c>
      <c r="B29125" s="89">
        <v>9253.7900000000009</v>
      </c>
      <c r="C29125" s="89">
        <f>LN(Table3[[#This Row],[Value]]/B29124)</f>
        <v>-1.9050580527895031E-2</v>
      </c>
      <c r="D29125" s="89"/>
      <c r="E29125" s="89"/>
      <c r="F29125" s="89">
        <f>Table3[[#This Row],[Yield]]/100*(1+F29124)</f>
        <v>0</v>
      </c>
    </row>
    <row r="29126" spans="1:6" x14ac:dyDescent="0.2">
      <c r="A29126" s="88">
        <v>37431</v>
      </c>
      <c r="B29126" s="89">
        <v>9281.82</v>
      </c>
      <c r="C29126" s="89">
        <f>LN(Table3[[#This Row],[Value]]/B29125)</f>
        <v>3.0244509208569512E-3</v>
      </c>
      <c r="D29126" s="89"/>
      <c r="E29126" s="89"/>
      <c r="F29126" s="89">
        <f>Table3[[#This Row],[Yield]]/100*(1+F29125)</f>
        <v>0</v>
      </c>
    </row>
    <row r="29127" spans="1:6" x14ac:dyDescent="0.2">
      <c r="A29127" s="88">
        <v>37432</v>
      </c>
      <c r="B29127" s="89">
        <v>9126.82</v>
      </c>
      <c r="C29127" s="89">
        <f>LN(Table3[[#This Row],[Value]]/B29126)</f>
        <v>-1.6840316623183034E-2</v>
      </c>
      <c r="D29127" s="89"/>
      <c r="E29127" s="89"/>
      <c r="F29127" s="89">
        <f>Table3[[#This Row],[Yield]]/100*(1+F29126)</f>
        <v>0</v>
      </c>
    </row>
    <row r="29128" spans="1:6" x14ac:dyDescent="0.2">
      <c r="A29128" s="88">
        <v>37433</v>
      </c>
      <c r="B29128" s="89">
        <v>9120.11</v>
      </c>
      <c r="C29128" s="89">
        <f>LN(Table3[[#This Row],[Value]]/B29127)</f>
        <v>-7.3546621842232292E-4</v>
      </c>
      <c r="D29128" s="89"/>
      <c r="E29128" s="89"/>
      <c r="F29128" s="89">
        <f>Table3[[#This Row],[Yield]]/100*(1+F29127)</f>
        <v>0</v>
      </c>
    </row>
    <row r="29129" spans="1:6" x14ac:dyDescent="0.2">
      <c r="A29129" s="88">
        <v>37434</v>
      </c>
      <c r="B29129" s="89">
        <v>9269.92</v>
      </c>
      <c r="C29129" s="89">
        <f>LN(Table3[[#This Row],[Value]]/B29128)</f>
        <v>1.6292884134301893E-2</v>
      </c>
      <c r="D29129" s="89"/>
      <c r="E29129" s="89"/>
      <c r="F29129" s="89">
        <f>Table3[[#This Row],[Yield]]/100*(1+F29128)</f>
        <v>0</v>
      </c>
    </row>
    <row r="29130" spans="1:6" x14ac:dyDescent="0.2">
      <c r="A29130" s="88">
        <v>37435</v>
      </c>
      <c r="B29130" s="89">
        <v>9243.26</v>
      </c>
      <c r="C29130" s="89">
        <f>LN(Table3[[#This Row],[Value]]/B29129)</f>
        <v>-2.8801122690780925E-3</v>
      </c>
      <c r="D29130" s="89"/>
      <c r="E29130" s="89"/>
      <c r="F29130" s="89">
        <f>Table3[[#This Row],[Yield]]/100*(1+F29129)</f>
        <v>0</v>
      </c>
    </row>
    <row r="29131" spans="1:6" x14ac:dyDescent="0.2">
      <c r="A29131" s="88">
        <v>37438</v>
      </c>
      <c r="B29131" s="89">
        <v>9109.7900000000009</v>
      </c>
      <c r="C29131" s="89">
        <f>LN(Table3[[#This Row],[Value]]/B29130)</f>
        <v>-1.4544977867717067E-2</v>
      </c>
      <c r="D29131" s="89"/>
      <c r="E29131" s="89"/>
      <c r="F29131" s="89">
        <f>Table3[[#This Row],[Yield]]/100*(1+F29130)</f>
        <v>0</v>
      </c>
    </row>
    <row r="29132" spans="1:6" x14ac:dyDescent="0.2">
      <c r="A29132" s="88">
        <v>37439</v>
      </c>
      <c r="B29132" s="89">
        <v>9007.75</v>
      </c>
      <c r="C29132" s="89">
        <f>LN(Table3[[#This Row],[Value]]/B29131)</f>
        <v>-1.1264341510655763E-2</v>
      </c>
      <c r="D29132" s="89"/>
      <c r="E29132" s="89"/>
      <c r="F29132" s="89">
        <f>Table3[[#This Row],[Yield]]/100*(1+F29131)</f>
        <v>0</v>
      </c>
    </row>
    <row r="29133" spans="1:6" x14ac:dyDescent="0.2">
      <c r="A29133" s="88">
        <v>37440</v>
      </c>
      <c r="B29133" s="89">
        <v>9054.9699999999993</v>
      </c>
      <c r="C29133" s="89">
        <f>LN(Table3[[#This Row],[Value]]/B29132)</f>
        <v>5.228460339334013E-3</v>
      </c>
      <c r="D29133" s="89"/>
      <c r="E29133" s="89"/>
      <c r="F29133" s="89">
        <f>Table3[[#This Row],[Yield]]/100*(1+F29132)</f>
        <v>0</v>
      </c>
    </row>
    <row r="29134" spans="1:6" x14ac:dyDescent="0.2">
      <c r="A29134" s="88">
        <v>37442</v>
      </c>
      <c r="B29134" s="89">
        <v>9379.5</v>
      </c>
      <c r="C29134" s="89">
        <f>LN(Table3[[#This Row],[Value]]/B29133)</f>
        <v>3.5212678450129389E-2</v>
      </c>
      <c r="D29134" s="89"/>
      <c r="E29134" s="89"/>
      <c r="F29134" s="89">
        <f>Table3[[#This Row],[Yield]]/100*(1+F29133)</f>
        <v>0</v>
      </c>
    </row>
    <row r="29135" spans="1:6" x14ac:dyDescent="0.2">
      <c r="A29135" s="88">
        <v>37445</v>
      </c>
      <c r="B29135" s="89">
        <v>9274.9</v>
      </c>
      <c r="C29135" s="89">
        <f>LN(Table3[[#This Row],[Value]]/B29134)</f>
        <v>-1.1214629929108133E-2</v>
      </c>
      <c r="D29135" s="89"/>
      <c r="E29135" s="89"/>
      <c r="F29135" s="89">
        <f>Table3[[#This Row],[Yield]]/100*(1+F29134)</f>
        <v>0</v>
      </c>
    </row>
    <row r="29136" spans="1:6" x14ac:dyDescent="0.2">
      <c r="A29136" s="88">
        <v>37446</v>
      </c>
      <c r="B29136" s="89">
        <v>9096.09</v>
      </c>
      <c r="C29136" s="89">
        <f>LN(Table3[[#This Row],[Value]]/B29135)</f>
        <v>-1.9467175905829158E-2</v>
      </c>
      <c r="D29136" s="89"/>
      <c r="E29136" s="89"/>
      <c r="F29136" s="89">
        <f>Table3[[#This Row],[Yield]]/100*(1+F29135)</f>
        <v>0</v>
      </c>
    </row>
    <row r="29137" spans="1:6" x14ac:dyDescent="0.2">
      <c r="A29137" s="88">
        <v>37447</v>
      </c>
      <c r="B29137" s="89">
        <v>8813.5</v>
      </c>
      <c r="C29137" s="89">
        <f>LN(Table3[[#This Row],[Value]]/B29136)</f>
        <v>-3.1560013980516853E-2</v>
      </c>
      <c r="D29137" s="89"/>
      <c r="E29137" s="89"/>
      <c r="F29137" s="89">
        <f>Table3[[#This Row],[Yield]]/100*(1+F29136)</f>
        <v>0</v>
      </c>
    </row>
    <row r="29138" spans="1:6" x14ac:dyDescent="0.2">
      <c r="A29138" s="88">
        <v>37448</v>
      </c>
      <c r="B29138" s="89">
        <v>8801.5300000000007</v>
      </c>
      <c r="C29138" s="89">
        <f>LN(Table3[[#This Row],[Value]]/B29137)</f>
        <v>-1.3590668698769189E-3</v>
      </c>
      <c r="D29138" s="89"/>
      <c r="E29138" s="89"/>
      <c r="F29138" s="89">
        <f>Table3[[#This Row],[Yield]]/100*(1+F29137)</f>
        <v>0</v>
      </c>
    </row>
    <row r="29139" spans="1:6" x14ac:dyDescent="0.2">
      <c r="A29139" s="88">
        <v>37449</v>
      </c>
      <c r="B29139" s="89">
        <v>8684.5300000000007</v>
      </c>
      <c r="C29139" s="89">
        <f>LN(Table3[[#This Row],[Value]]/B29138)</f>
        <v>-1.338228807172343E-2</v>
      </c>
      <c r="D29139" s="89"/>
      <c r="E29139" s="89"/>
      <c r="F29139" s="89">
        <f>Table3[[#This Row],[Yield]]/100*(1+F29138)</f>
        <v>0</v>
      </c>
    </row>
    <row r="29140" spans="1:6" x14ac:dyDescent="0.2">
      <c r="A29140" s="88">
        <v>37452</v>
      </c>
      <c r="B29140" s="89">
        <v>8639.19</v>
      </c>
      <c r="C29140" s="89">
        <f>LN(Table3[[#This Row],[Value]]/B29139)</f>
        <v>-5.2344535151123148E-3</v>
      </c>
      <c r="D29140" s="89"/>
      <c r="E29140" s="89"/>
      <c r="F29140" s="89">
        <f>Table3[[#This Row],[Yield]]/100*(1+F29139)</f>
        <v>0</v>
      </c>
    </row>
    <row r="29141" spans="1:6" x14ac:dyDescent="0.2">
      <c r="A29141" s="88">
        <v>37453</v>
      </c>
      <c r="B29141" s="89">
        <v>8473.11</v>
      </c>
      <c r="C29141" s="89">
        <f>LN(Table3[[#This Row],[Value]]/B29140)</f>
        <v>-1.9411208874372907E-2</v>
      </c>
      <c r="D29141" s="89"/>
      <c r="E29141" s="89"/>
      <c r="F29141" s="89">
        <f>Table3[[#This Row],[Yield]]/100*(1+F29140)</f>
        <v>0</v>
      </c>
    </row>
    <row r="29142" spans="1:6" x14ac:dyDescent="0.2">
      <c r="A29142" s="88">
        <v>37454</v>
      </c>
      <c r="B29142" s="89">
        <v>8542.48</v>
      </c>
      <c r="C29142" s="89">
        <f>LN(Table3[[#This Row],[Value]]/B29141)</f>
        <v>8.1537442227822381E-3</v>
      </c>
      <c r="D29142" s="89"/>
      <c r="E29142" s="89"/>
      <c r="F29142" s="89">
        <f>Table3[[#This Row],[Yield]]/100*(1+F29141)</f>
        <v>0</v>
      </c>
    </row>
    <row r="29143" spans="1:6" x14ac:dyDescent="0.2">
      <c r="A29143" s="88">
        <v>37455</v>
      </c>
      <c r="B29143" s="89">
        <v>8409.49</v>
      </c>
      <c r="C29143" s="89">
        <f>LN(Table3[[#This Row],[Value]]/B29142)</f>
        <v>-1.5690533716263728E-2</v>
      </c>
      <c r="D29143" s="89"/>
      <c r="E29143" s="89"/>
      <c r="F29143" s="89">
        <f>Table3[[#This Row],[Yield]]/100*(1+F29142)</f>
        <v>0</v>
      </c>
    </row>
    <row r="29144" spans="1:6" x14ac:dyDescent="0.2">
      <c r="A29144" s="88">
        <v>37456</v>
      </c>
      <c r="B29144" s="89">
        <v>8019.26</v>
      </c>
      <c r="C29144" s="89">
        <f>LN(Table3[[#This Row],[Value]]/B29143)</f>
        <v>-4.7514681758640154E-2</v>
      </c>
      <c r="D29144" s="89"/>
      <c r="E29144" s="89"/>
      <c r="F29144" s="89">
        <f>Table3[[#This Row],[Yield]]/100*(1+F29143)</f>
        <v>0</v>
      </c>
    </row>
    <row r="29145" spans="1:6" x14ac:dyDescent="0.2">
      <c r="A29145" s="88">
        <v>37459</v>
      </c>
      <c r="B29145" s="89">
        <v>7784.58</v>
      </c>
      <c r="C29145" s="89">
        <f>LN(Table3[[#This Row],[Value]]/B29144)</f>
        <v>-2.9701294367711344E-2</v>
      </c>
      <c r="D29145" s="89"/>
      <c r="E29145" s="89"/>
      <c r="F29145" s="89">
        <f>Table3[[#This Row],[Yield]]/100*(1+F29144)</f>
        <v>0</v>
      </c>
    </row>
    <row r="29146" spans="1:6" x14ac:dyDescent="0.2">
      <c r="A29146" s="88">
        <v>37460</v>
      </c>
      <c r="B29146" s="89">
        <v>7702.34</v>
      </c>
      <c r="C29146" s="89">
        <f>LN(Table3[[#This Row],[Value]]/B29145)</f>
        <v>-1.062067513048595E-2</v>
      </c>
      <c r="D29146" s="89"/>
      <c r="E29146" s="89"/>
      <c r="F29146" s="89">
        <f>Table3[[#This Row],[Yield]]/100*(1+F29145)</f>
        <v>0</v>
      </c>
    </row>
    <row r="29147" spans="1:6" x14ac:dyDescent="0.2">
      <c r="A29147" s="88">
        <v>37461</v>
      </c>
      <c r="B29147" s="89">
        <v>8191.29</v>
      </c>
      <c r="C29147" s="89">
        <f>LN(Table3[[#This Row],[Value]]/B29146)</f>
        <v>6.1547215822755859E-2</v>
      </c>
      <c r="D29147" s="89"/>
      <c r="E29147" s="89"/>
      <c r="F29147" s="89">
        <f>Table3[[#This Row],[Yield]]/100*(1+F29146)</f>
        <v>0</v>
      </c>
    </row>
    <row r="29148" spans="1:6" x14ac:dyDescent="0.2">
      <c r="A29148" s="88">
        <v>37462</v>
      </c>
      <c r="B29148" s="89">
        <v>8186.31</v>
      </c>
      <c r="C29148" s="89">
        <f>LN(Table3[[#This Row],[Value]]/B29147)</f>
        <v>-6.0814773269401621E-4</v>
      </c>
      <c r="D29148" s="89"/>
      <c r="E29148" s="89"/>
      <c r="F29148" s="89">
        <f>Table3[[#This Row],[Yield]]/100*(1+F29147)</f>
        <v>0</v>
      </c>
    </row>
    <row r="29149" spans="1:6" x14ac:dyDescent="0.2">
      <c r="A29149" s="88">
        <v>37463</v>
      </c>
      <c r="B29149" s="89">
        <v>8264.39</v>
      </c>
      <c r="C29149" s="89">
        <f>LN(Table3[[#This Row],[Value]]/B29148)</f>
        <v>9.4926764600594404E-3</v>
      </c>
      <c r="D29149" s="89"/>
      <c r="E29149" s="89"/>
      <c r="F29149" s="89">
        <f>Table3[[#This Row],[Yield]]/100*(1+F29148)</f>
        <v>0</v>
      </c>
    </row>
    <row r="29150" spans="1:6" x14ac:dyDescent="0.2">
      <c r="A29150" s="88">
        <v>37466</v>
      </c>
      <c r="B29150" s="89">
        <v>8711.8799999999992</v>
      </c>
      <c r="C29150" s="89">
        <f>LN(Table3[[#This Row],[Value]]/B29149)</f>
        <v>5.2731688084524629E-2</v>
      </c>
      <c r="D29150" s="89"/>
      <c r="E29150" s="89"/>
      <c r="F29150" s="89">
        <f>Table3[[#This Row],[Yield]]/100*(1+F29149)</f>
        <v>0</v>
      </c>
    </row>
    <row r="29151" spans="1:6" x14ac:dyDescent="0.2">
      <c r="A29151" s="88">
        <v>37467</v>
      </c>
      <c r="B29151" s="89">
        <v>8680.0300000000007</v>
      </c>
      <c r="C29151" s="89">
        <f>LN(Table3[[#This Row],[Value]]/B29150)</f>
        <v>-3.6626265436278658E-3</v>
      </c>
      <c r="D29151" s="89"/>
      <c r="E29151" s="89"/>
      <c r="F29151" s="89">
        <f>Table3[[#This Row],[Yield]]/100*(1+F29150)</f>
        <v>0</v>
      </c>
    </row>
    <row r="29152" spans="1:6" x14ac:dyDescent="0.2">
      <c r="A29152" s="88">
        <v>37468</v>
      </c>
      <c r="B29152" s="89">
        <v>8736.59</v>
      </c>
      <c r="C29152" s="89">
        <f>LN(Table3[[#This Row],[Value]]/B29151)</f>
        <v>6.4949684646060171E-3</v>
      </c>
      <c r="D29152" s="89"/>
      <c r="E29152" s="89"/>
      <c r="F29152" s="89">
        <f>Table3[[#This Row],[Yield]]/100*(1+F29151)</f>
        <v>0</v>
      </c>
    </row>
    <row r="29153" spans="1:6" x14ac:dyDescent="0.2">
      <c r="A29153" s="88">
        <v>37469</v>
      </c>
      <c r="B29153" s="89">
        <v>8506.6200000000008</v>
      </c>
      <c r="C29153" s="89">
        <f>LN(Table3[[#This Row],[Value]]/B29152)</f>
        <v>-2.6675269452075313E-2</v>
      </c>
      <c r="D29153" s="89"/>
      <c r="E29153" s="89"/>
      <c r="F29153" s="89">
        <f>Table3[[#This Row],[Yield]]/100*(1+F29152)</f>
        <v>0</v>
      </c>
    </row>
    <row r="29154" spans="1:6" x14ac:dyDescent="0.2">
      <c r="A29154" s="88">
        <v>37470</v>
      </c>
      <c r="B29154" s="89">
        <v>8313.1299999999992</v>
      </c>
      <c r="C29154" s="89">
        <f>LN(Table3[[#This Row],[Value]]/B29153)</f>
        <v>-2.3008491316235492E-2</v>
      </c>
      <c r="D29154" s="89"/>
      <c r="E29154" s="89"/>
      <c r="F29154" s="89">
        <f>Table3[[#This Row],[Yield]]/100*(1+F29153)</f>
        <v>0</v>
      </c>
    </row>
    <row r="29155" spans="1:6" x14ac:dyDescent="0.2">
      <c r="A29155" s="88">
        <v>37473</v>
      </c>
      <c r="B29155" s="89">
        <v>8043.63</v>
      </c>
      <c r="C29155" s="89">
        <f>LN(Table3[[#This Row],[Value]]/B29154)</f>
        <v>-3.2955718747678872E-2</v>
      </c>
      <c r="D29155" s="89"/>
      <c r="E29155" s="89"/>
      <c r="F29155" s="89">
        <f>Table3[[#This Row],[Yield]]/100*(1+F29154)</f>
        <v>0</v>
      </c>
    </row>
    <row r="29156" spans="1:6" x14ac:dyDescent="0.2">
      <c r="A29156" s="88">
        <v>37474</v>
      </c>
      <c r="B29156" s="89">
        <v>8274.09</v>
      </c>
      <c r="C29156" s="89">
        <f>LN(Table3[[#This Row],[Value]]/B29155)</f>
        <v>2.8248471591385715E-2</v>
      </c>
      <c r="D29156" s="89"/>
      <c r="E29156" s="89"/>
      <c r="F29156" s="89">
        <f>Table3[[#This Row],[Yield]]/100*(1+F29155)</f>
        <v>0</v>
      </c>
    </row>
    <row r="29157" spans="1:6" x14ac:dyDescent="0.2">
      <c r="A29157" s="88">
        <v>37475</v>
      </c>
      <c r="B29157" s="89">
        <v>8456.15</v>
      </c>
      <c r="C29157" s="89">
        <f>LN(Table3[[#This Row],[Value]]/B29156)</f>
        <v>2.1765041866750871E-2</v>
      </c>
      <c r="D29157" s="89"/>
      <c r="E29157" s="89"/>
      <c r="F29157" s="89">
        <f>Table3[[#This Row],[Yield]]/100*(1+F29156)</f>
        <v>0</v>
      </c>
    </row>
    <row r="29158" spans="1:6" x14ac:dyDescent="0.2">
      <c r="A29158" s="88">
        <v>37476</v>
      </c>
      <c r="B29158" s="89">
        <v>8712.02</v>
      </c>
      <c r="C29158" s="89">
        <f>LN(Table3[[#This Row],[Value]]/B29157)</f>
        <v>2.9809694017900894E-2</v>
      </c>
      <c r="D29158" s="89"/>
      <c r="E29158" s="89"/>
      <c r="F29158" s="89">
        <f>Table3[[#This Row],[Yield]]/100*(1+F29157)</f>
        <v>0</v>
      </c>
    </row>
    <row r="29159" spans="1:6" x14ac:dyDescent="0.2">
      <c r="A29159" s="88">
        <v>37477</v>
      </c>
      <c r="B29159" s="89">
        <v>8745.4500000000007</v>
      </c>
      <c r="C29159" s="89">
        <f>LN(Table3[[#This Row],[Value]]/B29158)</f>
        <v>3.829883810497431E-3</v>
      </c>
      <c r="D29159" s="89"/>
      <c r="E29159" s="89"/>
      <c r="F29159" s="89">
        <f>Table3[[#This Row],[Yield]]/100*(1+F29158)</f>
        <v>0</v>
      </c>
    </row>
    <row r="29160" spans="1:6" x14ac:dyDescent="0.2">
      <c r="A29160" s="88">
        <v>37480</v>
      </c>
      <c r="B29160" s="89">
        <v>8688.89</v>
      </c>
      <c r="C29160" s="89">
        <f>LN(Table3[[#This Row],[Value]]/B29159)</f>
        <v>-6.488367030359943E-3</v>
      </c>
      <c r="D29160" s="89"/>
      <c r="E29160" s="89"/>
      <c r="F29160" s="89">
        <f>Table3[[#This Row],[Yield]]/100*(1+F29159)</f>
        <v>0</v>
      </c>
    </row>
    <row r="29161" spans="1:6" x14ac:dyDescent="0.2">
      <c r="A29161" s="88">
        <v>37481</v>
      </c>
      <c r="B29161" s="89">
        <v>8482.39</v>
      </c>
      <c r="C29161" s="89">
        <f>LN(Table3[[#This Row],[Value]]/B29160)</f>
        <v>-2.4052948375148007E-2</v>
      </c>
      <c r="D29161" s="89"/>
      <c r="E29161" s="89"/>
      <c r="F29161" s="89">
        <f>Table3[[#This Row],[Yield]]/100*(1+F29160)</f>
        <v>0</v>
      </c>
    </row>
    <row r="29162" spans="1:6" x14ac:dyDescent="0.2">
      <c r="A29162" s="88">
        <v>37482</v>
      </c>
      <c r="B29162" s="89">
        <v>8743.31</v>
      </c>
      <c r="C29162" s="89">
        <f>LN(Table3[[#This Row],[Value]]/B29161)</f>
        <v>3.0296586790022024E-2</v>
      </c>
      <c r="D29162" s="89"/>
      <c r="E29162" s="89"/>
      <c r="F29162" s="89">
        <f>Table3[[#This Row],[Yield]]/100*(1+F29161)</f>
        <v>0</v>
      </c>
    </row>
    <row r="29163" spans="1:6" x14ac:dyDescent="0.2">
      <c r="A29163" s="88">
        <v>37483</v>
      </c>
      <c r="B29163" s="89">
        <v>8818.14</v>
      </c>
      <c r="C29163" s="89">
        <f>LN(Table3[[#This Row],[Value]]/B29162)</f>
        <v>8.5221269185767785E-3</v>
      </c>
      <c r="D29163" s="89"/>
      <c r="E29163" s="89"/>
      <c r="F29163" s="89">
        <f>Table3[[#This Row],[Yield]]/100*(1+F29162)</f>
        <v>0</v>
      </c>
    </row>
    <row r="29164" spans="1:6" x14ac:dyDescent="0.2">
      <c r="A29164" s="88">
        <v>37484</v>
      </c>
      <c r="B29164" s="89">
        <v>8778.06</v>
      </c>
      <c r="C29164" s="89">
        <f>LN(Table3[[#This Row],[Value]]/B29163)</f>
        <v>-4.5555369130513678E-3</v>
      </c>
      <c r="D29164" s="89"/>
      <c r="E29164" s="89"/>
      <c r="F29164" s="89">
        <f>Table3[[#This Row],[Yield]]/100*(1+F29163)</f>
        <v>0</v>
      </c>
    </row>
    <row r="29165" spans="1:6" x14ac:dyDescent="0.2">
      <c r="A29165" s="88">
        <v>37487</v>
      </c>
      <c r="B29165" s="89">
        <v>8990.7900000000009</v>
      </c>
      <c r="C29165" s="89">
        <f>LN(Table3[[#This Row],[Value]]/B29164)</f>
        <v>2.3945293527165776E-2</v>
      </c>
      <c r="D29165" s="89"/>
      <c r="E29165" s="89"/>
      <c r="F29165" s="89">
        <f>Table3[[#This Row],[Yield]]/100*(1+F29164)</f>
        <v>0</v>
      </c>
    </row>
    <row r="29166" spans="1:6" x14ac:dyDescent="0.2">
      <c r="A29166" s="88">
        <v>37488</v>
      </c>
      <c r="B29166" s="89">
        <v>8872.07</v>
      </c>
      <c r="C29166" s="89">
        <f>LN(Table3[[#This Row],[Value]]/B29165)</f>
        <v>-1.3292580031917888E-2</v>
      </c>
      <c r="D29166" s="89"/>
      <c r="E29166" s="89"/>
      <c r="F29166" s="89">
        <f>Table3[[#This Row],[Yield]]/100*(1+F29165)</f>
        <v>0</v>
      </c>
    </row>
    <row r="29167" spans="1:6" x14ac:dyDescent="0.2">
      <c r="A29167" s="88">
        <v>37489</v>
      </c>
      <c r="B29167" s="89">
        <v>8957.23</v>
      </c>
      <c r="C29167" s="89">
        <f>LN(Table3[[#This Row],[Value]]/B29166)</f>
        <v>9.5528873959372877E-3</v>
      </c>
      <c r="D29167" s="89"/>
      <c r="E29167" s="89"/>
      <c r="F29167" s="89">
        <f>Table3[[#This Row],[Yield]]/100*(1+F29166)</f>
        <v>0</v>
      </c>
    </row>
    <row r="29168" spans="1:6" x14ac:dyDescent="0.2">
      <c r="A29168" s="88">
        <v>37490</v>
      </c>
      <c r="B29168" s="89">
        <v>9053.64</v>
      </c>
      <c r="C29168" s="89">
        <f>LN(Table3[[#This Row],[Value]]/B29167)</f>
        <v>1.070585938798844E-2</v>
      </c>
      <c r="D29168" s="89"/>
      <c r="E29168" s="89"/>
      <c r="F29168" s="89">
        <f>Table3[[#This Row],[Yield]]/100*(1+F29167)</f>
        <v>0</v>
      </c>
    </row>
    <row r="29169" spans="1:6" x14ac:dyDescent="0.2">
      <c r="A29169" s="88">
        <v>37491</v>
      </c>
      <c r="B29169" s="89">
        <v>8872.9599999999991</v>
      </c>
      <c r="C29169" s="89">
        <f>LN(Table3[[#This Row],[Value]]/B29168)</f>
        <v>-2.0158437006963226E-2</v>
      </c>
      <c r="D29169" s="89"/>
      <c r="E29169" s="89"/>
      <c r="F29169" s="89">
        <f>Table3[[#This Row],[Yield]]/100*(1+F29168)</f>
        <v>0</v>
      </c>
    </row>
    <row r="29170" spans="1:6" x14ac:dyDescent="0.2">
      <c r="A29170" s="88">
        <v>37494</v>
      </c>
      <c r="B29170" s="89">
        <v>8919.01</v>
      </c>
      <c r="C29170" s="89">
        <f>LN(Table3[[#This Row],[Value]]/B29169)</f>
        <v>5.1765041004850163E-3</v>
      </c>
      <c r="D29170" s="89"/>
      <c r="E29170" s="89"/>
      <c r="F29170" s="89">
        <f>Table3[[#This Row],[Yield]]/100*(1+F29169)</f>
        <v>0</v>
      </c>
    </row>
    <row r="29171" spans="1:6" x14ac:dyDescent="0.2">
      <c r="A29171" s="88">
        <v>37495</v>
      </c>
      <c r="B29171" s="89">
        <v>8824.41</v>
      </c>
      <c r="C29171" s="89">
        <f>LN(Table3[[#This Row],[Value]]/B29170)</f>
        <v>-1.0663208825019281E-2</v>
      </c>
      <c r="D29171" s="89"/>
      <c r="E29171" s="89"/>
      <c r="F29171" s="89">
        <f>Table3[[#This Row],[Yield]]/100*(1+F29170)</f>
        <v>0</v>
      </c>
    </row>
    <row r="29172" spans="1:6" x14ac:dyDescent="0.2">
      <c r="A29172" s="88">
        <v>37496</v>
      </c>
      <c r="B29172" s="89">
        <v>8694.09</v>
      </c>
      <c r="C29172" s="89">
        <f>LN(Table3[[#This Row],[Value]]/B29171)</f>
        <v>-1.4878260580458144E-2</v>
      </c>
      <c r="D29172" s="89"/>
      <c r="E29172" s="89"/>
      <c r="F29172" s="89">
        <f>Table3[[#This Row],[Yield]]/100*(1+F29171)</f>
        <v>0</v>
      </c>
    </row>
    <row r="29173" spans="1:6" x14ac:dyDescent="0.2">
      <c r="A29173" s="88">
        <v>37497</v>
      </c>
      <c r="B29173" s="89">
        <v>8670.99</v>
      </c>
      <c r="C29173" s="89">
        <f>LN(Table3[[#This Row],[Value]]/B29172)</f>
        <v>-2.6605133550535779E-3</v>
      </c>
      <c r="D29173" s="89"/>
      <c r="E29173" s="89"/>
      <c r="F29173" s="89">
        <f>Table3[[#This Row],[Yield]]/100*(1+F29172)</f>
        <v>0</v>
      </c>
    </row>
    <row r="29174" spans="1:6" x14ac:dyDescent="0.2">
      <c r="A29174" s="88">
        <v>37498</v>
      </c>
      <c r="B29174" s="89">
        <v>8663.5</v>
      </c>
      <c r="C29174" s="89">
        <f>LN(Table3[[#This Row],[Value]]/B29173)</f>
        <v>-8.6417315607495166E-4</v>
      </c>
      <c r="D29174" s="89"/>
      <c r="E29174" s="89"/>
      <c r="F29174" s="89">
        <f>Table3[[#This Row],[Yield]]/100*(1+F29173)</f>
        <v>0</v>
      </c>
    </row>
    <row r="29175" spans="1:6" x14ac:dyDescent="0.2">
      <c r="A29175" s="88">
        <v>37502</v>
      </c>
      <c r="B29175" s="89">
        <v>8308.0499999999993</v>
      </c>
      <c r="C29175" s="89">
        <f>LN(Table3[[#This Row],[Value]]/B29174)</f>
        <v>-4.1893873677389795E-2</v>
      </c>
      <c r="D29175" s="89"/>
      <c r="E29175" s="89"/>
      <c r="F29175" s="89">
        <f>Table3[[#This Row],[Yield]]/100*(1+F29174)</f>
        <v>0</v>
      </c>
    </row>
    <row r="29176" spans="1:6" x14ac:dyDescent="0.2">
      <c r="A29176" s="88">
        <v>37503</v>
      </c>
      <c r="B29176" s="89">
        <v>8425.1200000000008</v>
      </c>
      <c r="C29176" s="89">
        <f>LN(Table3[[#This Row],[Value]]/B29175)</f>
        <v>1.3992795169057864E-2</v>
      </c>
      <c r="D29176" s="89"/>
      <c r="E29176" s="89"/>
      <c r="F29176" s="89">
        <f>Table3[[#This Row],[Yield]]/100*(1+F29175)</f>
        <v>0</v>
      </c>
    </row>
    <row r="29177" spans="1:6" x14ac:dyDescent="0.2">
      <c r="A29177" s="88">
        <v>37504</v>
      </c>
      <c r="B29177" s="89">
        <v>8283.7000000000007</v>
      </c>
      <c r="C29177" s="89">
        <f>LN(Table3[[#This Row],[Value]]/B29176)</f>
        <v>-1.6927990972035418E-2</v>
      </c>
      <c r="D29177" s="89"/>
      <c r="E29177" s="89"/>
      <c r="F29177" s="89">
        <f>Table3[[#This Row],[Yield]]/100*(1+F29176)</f>
        <v>0</v>
      </c>
    </row>
    <row r="29178" spans="1:6" x14ac:dyDescent="0.2">
      <c r="A29178" s="88">
        <v>37505</v>
      </c>
      <c r="B29178" s="89">
        <v>8427.2000000000007</v>
      </c>
      <c r="C29178" s="89">
        <f>LN(Table3[[#This Row],[Value]]/B29177)</f>
        <v>1.7174841258590822E-2</v>
      </c>
      <c r="D29178" s="89"/>
      <c r="E29178" s="89"/>
      <c r="F29178" s="89">
        <f>Table3[[#This Row],[Yield]]/100*(1+F29177)</f>
        <v>0</v>
      </c>
    </row>
    <row r="29179" spans="1:6" x14ac:dyDescent="0.2">
      <c r="A29179" s="88">
        <v>37508</v>
      </c>
      <c r="B29179" s="89">
        <v>8519.3799999999992</v>
      </c>
      <c r="C29179" s="89">
        <f>LN(Table3[[#This Row],[Value]]/B29178)</f>
        <v>1.0878998493323301E-2</v>
      </c>
      <c r="D29179" s="89"/>
      <c r="E29179" s="89"/>
      <c r="F29179" s="89">
        <f>Table3[[#This Row],[Yield]]/100*(1+F29178)</f>
        <v>0</v>
      </c>
    </row>
    <row r="29180" spans="1:6" x14ac:dyDescent="0.2">
      <c r="A29180" s="88">
        <v>37509</v>
      </c>
      <c r="B29180" s="89">
        <v>8602.61</v>
      </c>
      <c r="C29180" s="89">
        <f>LN(Table3[[#This Row],[Value]]/B29179)</f>
        <v>9.7220773479635807E-3</v>
      </c>
      <c r="D29180" s="89"/>
      <c r="E29180" s="89"/>
      <c r="F29180" s="89">
        <f>Table3[[#This Row],[Yield]]/100*(1+F29179)</f>
        <v>0</v>
      </c>
    </row>
    <row r="29181" spans="1:6" x14ac:dyDescent="0.2">
      <c r="A29181" s="88">
        <v>37510</v>
      </c>
      <c r="B29181" s="89">
        <v>8581.17</v>
      </c>
      <c r="C29181" s="89">
        <f>LN(Table3[[#This Row],[Value]]/B29180)</f>
        <v>-2.4953777487156342E-3</v>
      </c>
      <c r="D29181" s="89"/>
      <c r="E29181" s="89"/>
      <c r="F29181" s="89">
        <f>Table3[[#This Row],[Yield]]/100*(1+F29180)</f>
        <v>0</v>
      </c>
    </row>
    <row r="29182" spans="1:6" x14ac:dyDescent="0.2">
      <c r="A29182" s="88">
        <v>37511</v>
      </c>
      <c r="B29182" s="89">
        <v>8379.41</v>
      </c>
      <c r="C29182" s="89">
        <f>LN(Table3[[#This Row],[Value]]/B29181)</f>
        <v>-2.379276155209066E-2</v>
      </c>
      <c r="D29182" s="89"/>
      <c r="E29182" s="89"/>
      <c r="F29182" s="89">
        <f>Table3[[#This Row],[Yield]]/100*(1+F29181)</f>
        <v>0</v>
      </c>
    </row>
    <row r="29183" spans="1:6" x14ac:dyDescent="0.2">
      <c r="A29183" s="88">
        <v>37512</v>
      </c>
      <c r="B29183" s="89">
        <v>8312.69</v>
      </c>
      <c r="C29183" s="89">
        <f>LN(Table3[[#This Row],[Value]]/B29182)</f>
        <v>-7.9942434238591941E-3</v>
      </c>
      <c r="D29183" s="89"/>
      <c r="E29183" s="89"/>
      <c r="F29183" s="89">
        <f>Table3[[#This Row],[Yield]]/100*(1+F29182)</f>
        <v>0</v>
      </c>
    </row>
    <row r="29184" spans="1:6" x14ac:dyDescent="0.2">
      <c r="A29184" s="88">
        <v>37515</v>
      </c>
      <c r="B29184" s="89">
        <v>8380.18</v>
      </c>
      <c r="C29184" s="89">
        <f>LN(Table3[[#This Row],[Value]]/B29183)</f>
        <v>8.0861311133005355E-3</v>
      </c>
      <c r="D29184" s="89"/>
      <c r="E29184" s="89"/>
      <c r="F29184" s="89">
        <f>Table3[[#This Row],[Yield]]/100*(1+F29183)</f>
        <v>0</v>
      </c>
    </row>
    <row r="29185" spans="1:6" x14ac:dyDescent="0.2">
      <c r="A29185" s="88">
        <v>37516</v>
      </c>
      <c r="B29185" s="89">
        <v>8207.5499999999993</v>
      </c>
      <c r="C29185" s="89">
        <f>LN(Table3[[#This Row],[Value]]/B29184)</f>
        <v>-2.0814931612820858E-2</v>
      </c>
      <c r="D29185" s="89"/>
      <c r="E29185" s="89"/>
      <c r="F29185" s="89">
        <f>Table3[[#This Row],[Yield]]/100*(1+F29184)</f>
        <v>0</v>
      </c>
    </row>
    <row r="29186" spans="1:6" x14ac:dyDescent="0.2">
      <c r="A29186" s="88">
        <v>37517</v>
      </c>
      <c r="B29186" s="89">
        <v>8172.45</v>
      </c>
      <c r="C29186" s="89">
        <f>LN(Table3[[#This Row],[Value]]/B29185)</f>
        <v>-4.2857208454990742E-3</v>
      </c>
      <c r="D29186" s="89"/>
      <c r="E29186" s="89"/>
      <c r="F29186" s="89">
        <f>Table3[[#This Row],[Yield]]/100*(1+F29185)</f>
        <v>0</v>
      </c>
    </row>
    <row r="29187" spans="1:6" x14ac:dyDescent="0.2">
      <c r="A29187" s="88">
        <v>37518</v>
      </c>
      <c r="B29187" s="89">
        <v>7942.39</v>
      </c>
      <c r="C29187" s="89">
        <f>LN(Table3[[#This Row],[Value]]/B29186)</f>
        <v>-2.8554503996556034E-2</v>
      </c>
      <c r="D29187" s="89"/>
      <c r="E29187" s="89"/>
      <c r="F29187" s="89">
        <f>Table3[[#This Row],[Yield]]/100*(1+F29186)</f>
        <v>0</v>
      </c>
    </row>
    <row r="29188" spans="1:6" x14ac:dyDescent="0.2">
      <c r="A29188" s="88">
        <v>37519</v>
      </c>
      <c r="B29188" s="89">
        <v>7986.02</v>
      </c>
      <c r="C29188" s="89">
        <f>LN(Table3[[#This Row],[Value]]/B29187)</f>
        <v>5.4782754985296138E-3</v>
      </c>
      <c r="D29188" s="89"/>
      <c r="E29188" s="89"/>
      <c r="F29188" s="89">
        <f>Table3[[#This Row],[Yield]]/100*(1+F29187)</f>
        <v>0</v>
      </c>
    </row>
    <row r="29189" spans="1:6" x14ac:dyDescent="0.2">
      <c r="A29189" s="88">
        <v>37522</v>
      </c>
      <c r="B29189" s="89">
        <v>7872.15</v>
      </c>
      <c r="C29189" s="89">
        <f>LN(Table3[[#This Row],[Value]]/B29188)</f>
        <v>-1.4361298574104186E-2</v>
      </c>
      <c r="D29189" s="89"/>
      <c r="E29189" s="89"/>
      <c r="F29189" s="89">
        <f>Table3[[#This Row],[Yield]]/100*(1+F29188)</f>
        <v>0</v>
      </c>
    </row>
    <row r="29190" spans="1:6" x14ac:dyDescent="0.2">
      <c r="A29190" s="88">
        <v>37523</v>
      </c>
      <c r="B29190" s="89">
        <v>7683.13</v>
      </c>
      <c r="C29190" s="89">
        <f>LN(Table3[[#This Row],[Value]]/B29189)</f>
        <v>-2.4304198230337592E-2</v>
      </c>
      <c r="D29190" s="89"/>
      <c r="E29190" s="89"/>
      <c r="F29190" s="89">
        <f>Table3[[#This Row],[Yield]]/100*(1+F29189)</f>
        <v>0</v>
      </c>
    </row>
    <row r="29191" spans="1:6" x14ac:dyDescent="0.2">
      <c r="A29191" s="88">
        <v>37524</v>
      </c>
      <c r="B29191" s="89">
        <v>7841.82</v>
      </c>
      <c r="C29191" s="89">
        <f>LN(Table3[[#This Row],[Value]]/B29190)</f>
        <v>2.0443934062354032E-2</v>
      </c>
      <c r="D29191" s="89"/>
      <c r="E29191" s="89"/>
      <c r="F29191" s="89">
        <f>Table3[[#This Row],[Yield]]/100*(1+F29190)</f>
        <v>0</v>
      </c>
    </row>
    <row r="29192" spans="1:6" x14ac:dyDescent="0.2">
      <c r="A29192" s="88">
        <v>37525</v>
      </c>
      <c r="B29192" s="89">
        <v>7997.12</v>
      </c>
      <c r="C29192" s="89">
        <f>LN(Table3[[#This Row],[Value]]/B29191)</f>
        <v>1.9610526585804134E-2</v>
      </c>
      <c r="D29192" s="89"/>
      <c r="E29192" s="89"/>
      <c r="F29192" s="89">
        <f>Table3[[#This Row],[Yield]]/100*(1+F29191)</f>
        <v>0</v>
      </c>
    </row>
    <row r="29193" spans="1:6" x14ac:dyDescent="0.2">
      <c r="A29193" s="88">
        <v>37526</v>
      </c>
      <c r="B29193" s="89">
        <v>7701.45</v>
      </c>
      <c r="C29193" s="89">
        <f>LN(Table3[[#This Row],[Value]]/B29192)</f>
        <v>-3.7672854044750195E-2</v>
      </c>
      <c r="D29193" s="89"/>
      <c r="E29193" s="89"/>
      <c r="F29193" s="89">
        <f>Table3[[#This Row],[Yield]]/100*(1+F29192)</f>
        <v>0</v>
      </c>
    </row>
    <row r="29194" spans="1:6" x14ac:dyDescent="0.2">
      <c r="A29194" s="88">
        <v>37529</v>
      </c>
      <c r="B29194" s="89">
        <v>7591.93</v>
      </c>
      <c r="C29194" s="89">
        <f>LN(Table3[[#This Row],[Value]]/B29193)</f>
        <v>-1.432278178623231E-2</v>
      </c>
      <c r="D29194" s="89"/>
      <c r="E29194" s="89"/>
      <c r="F29194" s="89">
        <f>Table3[[#This Row],[Yield]]/100*(1+F29193)</f>
        <v>0</v>
      </c>
    </row>
    <row r="29195" spans="1:6" x14ac:dyDescent="0.2">
      <c r="A29195" s="88">
        <v>37530</v>
      </c>
      <c r="B29195" s="89">
        <v>7938.79</v>
      </c>
      <c r="C29195" s="89">
        <f>LN(Table3[[#This Row],[Value]]/B29194)</f>
        <v>4.4675029665658915E-2</v>
      </c>
      <c r="D29195" s="89"/>
      <c r="E29195" s="89"/>
      <c r="F29195" s="89">
        <f>Table3[[#This Row],[Yield]]/100*(1+F29194)</f>
        <v>0</v>
      </c>
    </row>
    <row r="29196" spans="1:6" x14ac:dyDescent="0.2">
      <c r="A29196" s="88">
        <v>37531</v>
      </c>
      <c r="B29196" s="89">
        <v>7755.61</v>
      </c>
      <c r="C29196" s="89">
        <f>LN(Table3[[#This Row],[Value]]/B29195)</f>
        <v>-2.3344418234182662E-2</v>
      </c>
      <c r="D29196" s="89"/>
      <c r="E29196" s="89"/>
      <c r="F29196" s="89">
        <f>Table3[[#This Row],[Yield]]/100*(1+F29195)</f>
        <v>0</v>
      </c>
    </row>
    <row r="29197" spans="1:6" x14ac:dyDescent="0.2">
      <c r="A29197" s="88">
        <v>37532</v>
      </c>
      <c r="B29197" s="89">
        <v>7717.19</v>
      </c>
      <c r="C29197" s="89">
        <f>LN(Table3[[#This Row],[Value]]/B29196)</f>
        <v>-4.9661443257016848E-3</v>
      </c>
      <c r="D29197" s="89"/>
      <c r="E29197" s="89"/>
      <c r="F29197" s="89">
        <f>Table3[[#This Row],[Yield]]/100*(1+F29196)</f>
        <v>0</v>
      </c>
    </row>
    <row r="29198" spans="1:6" x14ac:dyDescent="0.2">
      <c r="A29198" s="88">
        <v>37533</v>
      </c>
      <c r="B29198" s="89">
        <v>7528.4</v>
      </c>
      <c r="C29198" s="89">
        <f>LN(Table3[[#This Row],[Value]]/B29197)</f>
        <v>-2.4767772304799925E-2</v>
      </c>
      <c r="D29198" s="89"/>
      <c r="E29198" s="89"/>
      <c r="F29198" s="89">
        <f>Table3[[#This Row],[Yield]]/100*(1+F29197)</f>
        <v>0</v>
      </c>
    </row>
    <row r="29199" spans="1:6" x14ac:dyDescent="0.2">
      <c r="A29199" s="88">
        <v>37536</v>
      </c>
      <c r="B29199" s="89">
        <v>7422.84</v>
      </c>
      <c r="C29199" s="89">
        <f>LN(Table3[[#This Row],[Value]]/B29198)</f>
        <v>-1.4120802558675349E-2</v>
      </c>
      <c r="D29199" s="89"/>
      <c r="E29199" s="89"/>
      <c r="F29199" s="89">
        <f>Table3[[#This Row],[Yield]]/100*(1+F29198)</f>
        <v>0</v>
      </c>
    </row>
    <row r="29200" spans="1:6" x14ac:dyDescent="0.2">
      <c r="A29200" s="88">
        <v>37537</v>
      </c>
      <c r="B29200" s="89">
        <v>7501.49</v>
      </c>
      <c r="C29200" s="89">
        <f>LN(Table3[[#This Row],[Value]]/B29199)</f>
        <v>1.0539934201725965E-2</v>
      </c>
      <c r="D29200" s="89"/>
      <c r="E29200" s="89"/>
      <c r="F29200" s="89">
        <f>Table3[[#This Row],[Yield]]/100*(1+F29199)</f>
        <v>0</v>
      </c>
    </row>
    <row r="29201" spans="1:6" x14ac:dyDescent="0.2">
      <c r="A29201" s="88">
        <v>37538</v>
      </c>
      <c r="B29201" s="89">
        <v>7286.27</v>
      </c>
      <c r="C29201" s="89">
        <f>LN(Table3[[#This Row],[Value]]/B29200)</f>
        <v>-2.9109912207258556E-2</v>
      </c>
      <c r="D29201" s="89"/>
      <c r="E29201" s="89"/>
      <c r="F29201" s="89">
        <f>Table3[[#This Row],[Yield]]/100*(1+F29200)</f>
        <v>0</v>
      </c>
    </row>
    <row r="29202" spans="1:6" x14ac:dyDescent="0.2">
      <c r="A29202" s="88">
        <v>37539</v>
      </c>
      <c r="B29202" s="89">
        <v>7533.95</v>
      </c>
      <c r="C29202" s="89">
        <f>LN(Table3[[#This Row],[Value]]/B29201)</f>
        <v>3.3427717396929624E-2</v>
      </c>
      <c r="D29202" s="89"/>
      <c r="E29202" s="89"/>
      <c r="F29202" s="89">
        <f>Table3[[#This Row],[Yield]]/100*(1+F29201)</f>
        <v>0</v>
      </c>
    </row>
    <row r="29203" spans="1:6" x14ac:dyDescent="0.2">
      <c r="A29203" s="88">
        <v>37540</v>
      </c>
      <c r="B29203" s="89">
        <v>7850.29</v>
      </c>
      <c r="C29203" s="89">
        <f>LN(Table3[[#This Row],[Value]]/B29202)</f>
        <v>4.1131001120118978E-2</v>
      </c>
      <c r="D29203" s="89"/>
      <c r="E29203" s="89"/>
      <c r="F29203" s="89">
        <f>Table3[[#This Row],[Yield]]/100*(1+F29202)</f>
        <v>0</v>
      </c>
    </row>
    <row r="29204" spans="1:6" x14ac:dyDescent="0.2">
      <c r="A29204" s="88">
        <v>37543</v>
      </c>
      <c r="B29204" s="89">
        <v>7877.4</v>
      </c>
      <c r="C29204" s="89">
        <f>LN(Table3[[#This Row],[Value]]/B29203)</f>
        <v>3.4474263988701855E-3</v>
      </c>
      <c r="D29204" s="89"/>
      <c r="E29204" s="89"/>
      <c r="F29204" s="89">
        <f>Table3[[#This Row],[Yield]]/100*(1+F29203)</f>
        <v>0</v>
      </c>
    </row>
    <row r="29205" spans="1:6" x14ac:dyDescent="0.2">
      <c r="A29205" s="88">
        <v>37544</v>
      </c>
      <c r="B29205" s="89">
        <v>8255.68</v>
      </c>
      <c r="C29205" s="89">
        <f>LN(Table3[[#This Row],[Value]]/B29204)</f>
        <v>4.6903548112125715E-2</v>
      </c>
      <c r="D29205" s="89"/>
      <c r="E29205" s="89"/>
      <c r="F29205" s="89">
        <f>Table3[[#This Row],[Yield]]/100*(1+F29204)</f>
        <v>0</v>
      </c>
    </row>
    <row r="29206" spans="1:6" x14ac:dyDescent="0.2">
      <c r="A29206" s="88">
        <v>37545</v>
      </c>
      <c r="B29206" s="89">
        <v>8036.03</v>
      </c>
      <c r="C29206" s="89">
        <f>LN(Table3[[#This Row],[Value]]/B29205)</f>
        <v>-2.6966268151791449E-2</v>
      </c>
      <c r="D29206" s="89"/>
      <c r="E29206" s="89"/>
      <c r="F29206" s="89">
        <f>Table3[[#This Row],[Yield]]/100*(1+F29205)</f>
        <v>0</v>
      </c>
    </row>
    <row r="29207" spans="1:6" x14ac:dyDescent="0.2">
      <c r="A29207" s="88">
        <v>37546</v>
      </c>
      <c r="B29207" s="89">
        <v>8275.0400000000009</v>
      </c>
      <c r="C29207" s="89">
        <f>LN(Table3[[#This Row],[Value]]/B29206)</f>
        <v>2.9308574941984931E-2</v>
      </c>
      <c r="D29207" s="89"/>
      <c r="E29207" s="89"/>
      <c r="F29207" s="89">
        <f>Table3[[#This Row],[Yield]]/100*(1+F29206)</f>
        <v>0</v>
      </c>
    </row>
    <row r="29208" spans="1:6" x14ac:dyDescent="0.2">
      <c r="A29208" s="88">
        <v>37547</v>
      </c>
      <c r="B29208" s="89">
        <v>8322.4</v>
      </c>
      <c r="C29208" s="89">
        <f>LN(Table3[[#This Row],[Value]]/B29207)</f>
        <v>5.7069196862466068E-3</v>
      </c>
      <c r="D29208" s="89"/>
      <c r="E29208" s="89"/>
      <c r="F29208" s="89">
        <f>Table3[[#This Row],[Yield]]/100*(1+F29207)</f>
        <v>0</v>
      </c>
    </row>
    <row r="29209" spans="1:6" x14ac:dyDescent="0.2">
      <c r="A29209" s="88">
        <v>37550</v>
      </c>
      <c r="B29209" s="89">
        <v>8538.24</v>
      </c>
      <c r="C29209" s="89">
        <f>LN(Table3[[#This Row],[Value]]/B29208)</f>
        <v>2.5604222793701198E-2</v>
      </c>
      <c r="D29209" s="89"/>
      <c r="E29209" s="89"/>
      <c r="F29209" s="89">
        <f>Table3[[#This Row],[Yield]]/100*(1+F29208)</f>
        <v>0</v>
      </c>
    </row>
    <row r="29210" spans="1:6" x14ac:dyDescent="0.2">
      <c r="A29210" s="88">
        <v>37551</v>
      </c>
      <c r="B29210" s="89">
        <v>8450.16</v>
      </c>
      <c r="C29210" s="89">
        <f>LN(Table3[[#This Row],[Value]]/B29209)</f>
        <v>-1.0369521467187686E-2</v>
      </c>
      <c r="D29210" s="89"/>
      <c r="E29210" s="89"/>
      <c r="F29210" s="89">
        <f>Table3[[#This Row],[Yield]]/100*(1+F29209)</f>
        <v>0</v>
      </c>
    </row>
    <row r="29211" spans="1:6" x14ac:dyDescent="0.2">
      <c r="A29211" s="88">
        <v>37552</v>
      </c>
      <c r="B29211" s="89">
        <v>8494.27</v>
      </c>
      <c r="C29211" s="89">
        <f>LN(Table3[[#This Row],[Value]]/B29210)</f>
        <v>5.206442428683236E-3</v>
      </c>
      <c r="D29211" s="89"/>
      <c r="E29211" s="89"/>
      <c r="F29211" s="89">
        <f>Table3[[#This Row],[Yield]]/100*(1+F29210)</f>
        <v>0</v>
      </c>
    </row>
    <row r="29212" spans="1:6" x14ac:dyDescent="0.2">
      <c r="A29212" s="88">
        <v>37553</v>
      </c>
      <c r="B29212" s="89">
        <v>8317.34</v>
      </c>
      <c r="C29212" s="89">
        <f>LN(Table3[[#This Row],[Value]]/B29211)</f>
        <v>-2.1049326353719127E-2</v>
      </c>
      <c r="D29212" s="89"/>
      <c r="E29212" s="89"/>
      <c r="F29212" s="89">
        <f>Table3[[#This Row],[Yield]]/100*(1+F29211)</f>
        <v>0</v>
      </c>
    </row>
    <row r="29213" spans="1:6" x14ac:dyDescent="0.2">
      <c r="A29213" s="88">
        <v>37554</v>
      </c>
      <c r="B29213" s="89">
        <v>8443.99</v>
      </c>
      <c r="C29213" s="89">
        <f>LN(Table3[[#This Row],[Value]]/B29212)</f>
        <v>1.5112453536490409E-2</v>
      </c>
      <c r="D29213" s="89"/>
      <c r="E29213" s="89"/>
      <c r="F29213" s="89">
        <f>Table3[[#This Row],[Yield]]/100*(1+F29212)</f>
        <v>0</v>
      </c>
    </row>
    <row r="29214" spans="1:6" x14ac:dyDescent="0.2">
      <c r="A29214" s="88">
        <v>37557</v>
      </c>
      <c r="B29214" s="89">
        <v>8368.0400000000009</v>
      </c>
      <c r="C29214" s="89">
        <f>LN(Table3[[#This Row],[Value]]/B29213)</f>
        <v>-9.0352582866512141E-3</v>
      </c>
      <c r="D29214" s="89"/>
      <c r="E29214" s="89"/>
      <c r="F29214" s="89">
        <f>Table3[[#This Row],[Yield]]/100*(1+F29213)</f>
        <v>0</v>
      </c>
    </row>
    <row r="29215" spans="1:6" x14ac:dyDescent="0.2">
      <c r="A29215" s="88">
        <v>37558</v>
      </c>
      <c r="B29215" s="89">
        <v>8368.94</v>
      </c>
      <c r="C29215" s="89">
        <f>LN(Table3[[#This Row],[Value]]/B29214)</f>
        <v>1.0754628384183348E-4</v>
      </c>
      <c r="D29215" s="89"/>
      <c r="E29215" s="89"/>
      <c r="F29215" s="89">
        <f>Table3[[#This Row],[Yield]]/100*(1+F29214)</f>
        <v>0</v>
      </c>
    </row>
    <row r="29216" spans="1:6" x14ac:dyDescent="0.2">
      <c r="A29216" s="88">
        <v>37559</v>
      </c>
      <c r="B29216" s="89">
        <v>8427.41</v>
      </c>
      <c r="C29216" s="89">
        <f>LN(Table3[[#This Row],[Value]]/B29215)</f>
        <v>6.9622550357044876E-3</v>
      </c>
      <c r="D29216" s="89"/>
      <c r="E29216" s="89"/>
      <c r="F29216" s="89">
        <f>Table3[[#This Row],[Yield]]/100*(1+F29215)</f>
        <v>0</v>
      </c>
    </row>
    <row r="29217" spans="1:6" x14ac:dyDescent="0.2">
      <c r="A29217" s="88">
        <v>37560</v>
      </c>
      <c r="B29217" s="89">
        <v>8397.0300000000007</v>
      </c>
      <c r="C29217" s="89">
        <f>LN(Table3[[#This Row],[Value]]/B29216)</f>
        <v>-3.6114168458299799E-3</v>
      </c>
      <c r="D29217" s="89"/>
      <c r="E29217" s="89"/>
      <c r="F29217" s="89">
        <f>Table3[[#This Row],[Yield]]/100*(1+F29216)</f>
        <v>0</v>
      </c>
    </row>
    <row r="29218" spans="1:6" x14ac:dyDescent="0.2">
      <c r="A29218" s="88">
        <v>37561</v>
      </c>
      <c r="B29218" s="89">
        <v>8517.64</v>
      </c>
      <c r="C29218" s="89">
        <f>LN(Table3[[#This Row],[Value]]/B29217)</f>
        <v>1.4261235266193247E-2</v>
      </c>
      <c r="D29218" s="89"/>
      <c r="E29218" s="89"/>
      <c r="F29218" s="89">
        <f>Table3[[#This Row],[Yield]]/100*(1+F29217)</f>
        <v>0</v>
      </c>
    </row>
    <row r="29219" spans="1:6" x14ac:dyDescent="0.2">
      <c r="A29219" s="88">
        <v>37564</v>
      </c>
      <c r="B29219" s="89">
        <v>8571.6</v>
      </c>
      <c r="C29219" s="89">
        <f>LN(Table3[[#This Row],[Value]]/B29218)</f>
        <v>6.3151058010154125E-3</v>
      </c>
      <c r="D29219" s="89"/>
      <c r="E29219" s="89"/>
      <c r="F29219" s="89">
        <f>Table3[[#This Row],[Yield]]/100*(1+F29218)</f>
        <v>0</v>
      </c>
    </row>
    <row r="29220" spans="1:6" x14ac:dyDescent="0.2">
      <c r="A29220" s="88">
        <v>37565</v>
      </c>
      <c r="B29220" s="89">
        <v>8678.27</v>
      </c>
      <c r="C29220" s="89">
        <f>LN(Table3[[#This Row],[Value]]/B29219)</f>
        <v>1.2367787085078854E-2</v>
      </c>
      <c r="D29220" s="89"/>
      <c r="E29220" s="89"/>
      <c r="F29220" s="89">
        <f>Table3[[#This Row],[Yield]]/100*(1+F29219)</f>
        <v>0</v>
      </c>
    </row>
    <row r="29221" spans="1:6" x14ac:dyDescent="0.2">
      <c r="A29221" s="88">
        <v>37566</v>
      </c>
      <c r="B29221" s="89">
        <v>8771.01</v>
      </c>
      <c r="C29221" s="89">
        <f>LN(Table3[[#This Row],[Value]]/B29220)</f>
        <v>1.0629765037578441E-2</v>
      </c>
      <c r="D29221" s="89"/>
      <c r="E29221" s="89"/>
      <c r="F29221" s="89">
        <f>Table3[[#This Row],[Yield]]/100*(1+F29220)</f>
        <v>0</v>
      </c>
    </row>
    <row r="29222" spans="1:6" x14ac:dyDescent="0.2">
      <c r="A29222" s="88">
        <v>37567</v>
      </c>
      <c r="B29222" s="89">
        <v>8586.24</v>
      </c>
      <c r="C29222" s="89">
        <f>LN(Table3[[#This Row],[Value]]/B29221)</f>
        <v>-2.1291043196959243E-2</v>
      </c>
      <c r="D29222" s="89"/>
      <c r="E29222" s="89"/>
      <c r="F29222" s="89">
        <f>Table3[[#This Row],[Yield]]/100*(1+F29221)</f>
        <v>0</v>
      </c>
    </row>
    <row r="29223" spans="1:6" x14ac:dyDescent="0.2">
      <c r="A29223" s="88">
        <v>37568</v>
      </c>
      <c r="B29223" s="89">
        <v>8537.1299999999992</v>
      </c>
      <c r="C29223" s="89">
        <f>LN(Table3[[#This Row],[Value]]/B29222)</f>
        <v>-5.7360361484701103E-3</v>
      </c>
      <c r="D29223" s="89"/>
      <c r="E29223" s="89"/>
      <c r="F29223" s="89">
        <f>Table3[[#This Row],[Yield]]/100*(1+F29222)</f>
        <v>0</v>
      </c>
    </row>
    <row r="29224" spans="1:6" x14ac:dyDescent="0.2">
      <c r="A29224" s="88">
        <v>37571</v>
      </c>
      <c r="B29224" s="89">
        <v>8358.9500000000007</v>
      </c>
      <c r="C29224" s="89">
        <f>LN(Table3[[#This Row],[Value]]/B29223)</f>
        <v>-2.1092064621632208E-2</v>
      </c>
      <c r="D29224" s="89"/>
      <c r="E29224" s="89"/>
      <c r="F29224" s="89">
        <f>Table3[[#This Row],[Yield]]/100*(1+F29223)</f>
        <v>0</v>
      </c>
    </row>
    <row r="29225" spans="1:6" x14ac:dyDescent="0.2">
      <c r="A29225" s="88">
        <v>37572</v>
      </c>
      <c r="B29225" s="89">
        <v>8386</v>
      </c>
      <c r="C29225" s="89">
        <f>LN(Table3[[#This Row],[Value]]/B29224)</f>
        <v>3.2308276261851622E-3</v>
      </c>
      <c r="D29225" s="89"/>
      <c r="E29225" s="89"/>
      <c r="F29225" s="89">
        <f>Table3[[#This Row],[Yield]]/100*(1+F29224)</f>
        <v>0</v>
      </c>
    </row>
    <row r="29226" spans="1:6" x14ac:dyDescent="0.2">
      <c r="A29226" s="88">
        <v>37573</v>
      </c>
      <c r="B29226" s="89">
        <v>8398.49</v>
      </c>
      <c r="C29226" s="89">
        <f>LN(Table3[[#This Row],[Value]]/B29225)</f>
        <v>1.4882790368273857E-3</v>
      </c>
      <c r="D29226" s="89"/>
      <c r="E29226" s="89"/>
      <c r="F29226" s="89">
        <f>Table3[[#This Row],[Yield]]/100*(1+F29225)</f>
        <v>0</v>
      </c>
    </row>
    <row r="29227" spans="1:6" x14ac:dyDescent="0.2">
      <c r="A29227" s="88">
        <v>37574</v>
      </c>
      <c r="B29227" s="89">
        <v>8542.1299999999992</v>
      </c>
      <c r="C29227" s="89">
        <f>LN(Table3[[#This Row],[Value]]/B29226)</f>
        <v>1.6958463436355938E-2</v>
      </c>
      <c r="D29227" s="89"/>
      <c r="E29227" s="89"/>
      <c r="F29227" s="89">
        <f>Table3[[#This Row],[Yield]]/100*(1+F29226)</f>
        <v>0</v>
      </c>
    </row>
    <row r="29228" spans="1:6" x14ac:dyDescent="0.2">
      <c r="A29228" s="88">
        <v>37575</v>
      </c>
      <c r="B29228" s="89">
        <v>8579.09</v>
      </c>
      <c r="C29228" s="89">
        <f>LN(Table3[[#This Row],[Value]]/B29227)</f>
        <v>4.3174560472323941E-3</v>
      </c>
      <c r="D29228" s="89"/>
      <c r="E29228" s="89"/>
      <c r="F29228" s="89">
        <f>Table3[[#This Row],[Yield]]/100*(1+F29227)</f>
        <v>0</v>
      </c>
    </row>
    <row r="29229" spans="1:6" x14ac:dyDescent="0.2">
      <c r="A29229" s="88">
        <v>37578</v>
      </c>
      <c r="B29229" s="89">
        <v>8486.57</v>
      </c>
      <c r="C29229" s="89">
        <f>LN(Table3[[#This Row],[Value]]/B29228)</f>
        <v>-1.0842933289046477E-2</v>
      </c>
      <c r="D29229" s="89"/>
      <c r="E29229" s="89"/>
      <c r="F29229" s="89">
        <f>Table3[[#This Row],[Yield]]/100*(1+F29228)</f>
        <v>0</v>
      </c>
    </row>
    <row r="29230" spans="1:6" x14ac:dyDescent="0.2">
      <c r="A29230" s="88">
        <v>37579</v>
      </c>
      <c r="B29230" s="89">
        <v>8474.7800000000007</v>
      </c>
      <c r="C29230" s="89">
        <f>LN(Table3[[#This Row],[Value]]/B29229)</f>
        <v>-1.390219752423875E-3</v>
      </c>
      <c r="D29230" s="89"/>
      <c r="E29230" s="89"/>
      <c r="F29230" s="89">
        <f>Table3[[#This Row],[Yield]]/100*(1+F29229)</f>
        <v>0</v>
      </c>
    </row>
    <row r="29231" spans="1:6" x14ac:dyDescent="0.2">
      <c r="A29231" s="88">
        <v>37580</v>
      </c>
      <c r="B29231" s="89">
        <v>8623.01</v>
      </c>
      <c r="C29231" s="89">
        <f>LN(Table3[[#This Row],[Value]]/B29230)</f>
        <v>1.7339517431202121E-2</v>
      </c>
      <c r="D29231" s="89"/>
      <c r="E29231" s="89"/>
      <c r="F29231" s="89">
        <f>Table3[[#This Row],[Yield]]/100*(1+F29230)</f>
        <v>0</v>
      </c>
    </row>
    <row r="29232" spans="1:6" x14ac:dyDescent="0.2">
      <c r="A29232" s="88">
        <v>37581</v>
      </c>
      <c r="B29232" s="89">
        <v>8845.15</v>
      </c>
      <c r="C29232" s="89">
        <f>LN(Table3[[#This Row],[Value]]/B29231)</f>
        <v>2.5435074542980433E-2</v>
      </c>
      <c r="D29232" s="89"/>
      <c r="E29232" s="89"/>
      <c r="F29232" s="89">
        <f>Table3[[#This Row],[Yield]]/100*(1+F29231)</f>
        <v>0</v>
      </c>
    </row>
    <row r="29233" spans="1:6" x14ac:dyDescent="0.2">
      <c r="A29233" s="88">
        <v>37582</v>
      </c>
      <c r="B29233" s="89">
        <v>8804.84</v>
      </c>
      <c r="C29233" s="89">
        <f>LN(Table3[[#This Row],[Value]]/B29232)</f>
        <v>-4.5677159121024933E-3</v>
      </c>
      <c r="D29233" s="89"/>
      <c r="E29233" s="89"/>
      <c r="F29233" s="89">
        <f>Table3[[#This Row],[Yield]]/100*(1+F29232)</f>
        <v>0</v>
      </c>
    </row>
    <row r="29234" spans="1:6" x14ac:dyDescent="0.2">
      <c r="A29234" s="88">
        <v>37585</v>
      </c>
      <c r="B29234" s="89">
        <v>8849.4</v>
      </c>
      <c r="C29234" s="89">
        <f>LN(Table3[[#This Row],[Value]]/B29233)</f>
        <v>5.0480898217783714E-3</v>
      </c>
      <c r="D29234" s="89"/>
      <c r="E29234" s="89"/>
      <c r="F29234" s="89">
        <f>Table3[[#This Row],[Yield]]/100*(1+F29233)</f>
        <v>0</v>
      </c>
    </row>
    <row r="29235" spans="1:6" x14ac:dyDescent="0.2">
      <c r="A29235" s="88">
        <v>37586</v>
      </c>
      <c r="B29235" s="89">
        <v>8676.42</v>
      </c>
      <c r="C29235" s="89">
        <f>LN(Table3[[#This Row],[Value]]/B29234)</f>
        <v>-1.974065891318821E-2</v>
      </c>
      <c r="D29235" s="89"/>
      <c r="E29235" s="89"/>
      <c r="F29235" s="89">
        <f>Table3[[#This Row],[Yield]]/100*(1+F29234)</f>
        <v>0</v>
      </c>
    </row>
    <row r="29236" spans="1:6" x14ac:dyDescent="0.2">
      <c r="A29236" s="88">
        <v>37587</v>
      </c>
      <c r="B29236" s="89">
        <v>8931.68</v>
      </c>
      <c r="C29236" s="89">
        <f>LN(Table3[[#This Row],[Value]]/B29235)</f>
        <v>2.8995505895227227E-2</v>
      </c>
      <c r="D29236" s="89"/>
      <c r="E29236" s="89"/>
      <c r="F29236" s="89">
        <f>Table3[[#This Row],[Yield]]/100*(1+F29235)</f>
        <v>0</v>
      </c>
    </row>
    <row r="29237" spans="1:6" x14ac:dyDescent="0.2">
      <c r="A29237" s="88">
        <v>37589</v>
      </c>
      <c r="B29237" s="89">
        <v>8896.09</v>
      </c>
      <c r="C29237" s="89">
        <f>LN(Table3[[#This Row],[Value]]/B29236)</f>
        <v>-3.9926527298876739E-3</v>
      </c>
      <c r="D29237" s="89"/>
      <c r="E29237" s="89"/>
      <c r="F29237" s="89">
        <f>Table3[[#This Row],[Yield]]/100*(1+F29236)</f>
        <v>0</v>
      </c>
    </row>
    <row r="29238" spans="1:6" x14ac:dyDescent="0.2">
      <c r="A29238" s="88">
        <v>37592</v>
      </c>
      <c r="B29238" s="89">
        <v>8862.57</v>
      </c>
      <c r="C29238" s="89">
        <f>LN(Table3[[#This Row],[Value]]/B29237)</f>
        <v>-3.7750640879534786E-3</v>
      </c>
      <c r="D29238" s="89"/>
      <c r="E29238" s="89"/>
      <c r="F29238" s="89">
        <f>Table3[[#This Row],[Yield]]/100*(1+F29237)</f>
        <v>0</v>
      </c>
    </row>
    <row r="29239" spans="1:6" x14ac:dyDescent="0.2">
      <c r="A29239" s="88">
        <v>37593</v>
      </c>
      <c r="B29239" s="89">
        <v>8742.93</v>
      </c>
      <c r="C29239" s="89">
        <f>LN(Table3[[#This Row],[Value]]/B29238)</f>
        <v>-1.3591416513993846E-2</v>
      </c>
      <c r="D29239" s="89"/>
      <c r="E29239" s="89"/>
      <c r="F29239" s="89">
        <f>Table3[[#This Row],[Yield]]/100*(1+F29238)</f>
        <v>0</v>
      </c>
    </row>
    <row r="29240" spans="1:6" x14ac:dyDescent="0.2">
      <c r="A29240" s="88">
        <v>37594</v>
      </c>
      <c r="B29240" s="89">
        <v>8737.85</v>
      </c>
      <c r="C29240" s="89">
        <f>LN(Table3[[#This Row],[Value]]/B29239)</f>
        <v>-5.8120977931236883E-4</v>
      </c>
      <c r="D29240" s="89"/>
      <c r="E29240" s="89"/>
      <c r="F29240" s="89">
        <f>Table3[[#This Row],[Yield]]/100*(1+F29239)</f>
        <v>0</v>
      </c>
    </row>
    <row r="29241" spans="1:6" x14ac:dyDescent="0.2">
      <c r="A29241" s="88">
        <v>37595</v>
      </c>
      <c r="B29241" s="89">
        <v>8623.2800000000007</v>
      </c>
      <c r="C29241" s="89">
        <f>LN(Table3[[#This Row],[Value]]/B29240)</f>
        <v>-1.319864124156756E-2</v>
      </c>
      <c r="D29241" s="89"/>
      <c r="E29241" s="89"/>
      <c r="F29241" s="89">
        <f>Table3[[#This Row],[Yield]]/100*(1+F29240)</f>
        <v>0</v>
      </c>
    </row>
    <row r="29242" spans="1:6" x14ac:dyDescent="0.2">
      <c r="A29242" s="88">
        <v>37596</v>
      </c>
      <c r="B29242" s="89">
        <v>8645.77</v>
      </c>
      <c r="C29242" s="89">
        <f>LN(Table3[[#This Row],[Value]]/B29241)</f>
        <v>2.6046612540739926E-3</v>
      </c>
      <c r="D29242" s="89"/>
      <c r="E29242" s="89"/>
      <c r="F29242" s="89">
        <f>Table3[[#This Row],[Yield]]/100*(1+F29241)</f>
        <v>0</v>
      </c>
    </row>
    <row r="29243" spans="1:6" x14ac:dyDescent="0.2">
      <c r="A29243" s="88">
        <v>37599</v>
      </c>
      <c r="B29243" s="89">
        <v>8473.41</v>
      </c>
      <c r="C29243" s="89">
        <f>LN(Table3[[#This Row],[Value]]/B29242)</f>
        <v>-2.0137158948801238E-2</v>
      </c>
      <c r="D29243" s="89"/>
      <c r="E29243" s="89"/>
      <c r="F29243" s="89">
        <f>Table3[[#This Row],[Yield]]/100*(1+F29242)</f>
        <v>0</v>
      </c>
    </row>
    <row r="29244" spans="1:6" x14ac:dyDescent="0.2">
      <c r="A29244" s="88">
        <v>37600</v>
      </c>
      <c r="B29244" s="89">
        <v>8574.26</v>
      </c>
      <c r="C29244" s="89">
        <f>LN(Table3[[#This Row],[Value]]/B29243)</f>
        <v>1.1831666906106441E-2</v>
      </c>
      <c r="D29244" s="89"/>
      <c r="E29244" s="89"/>
      <c r="F29244" s="89">
        <f>Table3[[#This Row],[Yield]]/100*(1+F29243)</f>
        <v>0</v>
      </c>
    </row>
    <row r="29245" spans="1:6" x14ac:dyDescent="0.2">
      <c r="A29245" s="88">
        <v>37601</v>
      </c>
      <c r="B29245" s="89">
        <v>8589.14</v>
      </c>
      <c r="C29245" s="89">
        <f>LN(Table3[[#This Row],[Value]]/B29244)</f>
        <v>1.7339226176683205E-3</v>
      </c>
      <c r="D29245" s="89"/>
      <c r="E29245" s="89"/>
      <c r="F29245" s="89">
        <f>Table3[[#This Row],[Yield]]/100*(1+F29244)</f>
        <v>0</v>
      </c>
    </row>
    <row r="29246" spans="1:6" x14ac:dyDescent="0.2">
      <c r="A29246" s="88">
        <v>37602</v>
      </c>
      <c r="B29246" s="89">
        <v>8538.4</v>
      </c>
      <c r="C29246" s="89">
        <f>LN(Table3[[#This Row],[Value]]/B29245)</f>
        <v>-5.924977952127662E-3</v>
      </c>
      <c r="D29246" s="89"/>
      <c r="E29246" s="89"/>
      <c r="F29246" s="89">
        <f>Table3[[#This Row],[Yield]]/100*(1+F29245)</f>
        <v>0</v>
      </c>
    </row>
    <row r="29247" spans="1:6" x14ac:dyDescent="0.2">
      <c r="A29247" s="88">
        <v>37603</v>
      </c>
      <c r="B29247" s="89">
        <v>8433.7099999999991</v>
      </c>
      <c r="C29247" s="89">
        <f>LN(Table3[[#This Row],[Value]]/B29246)</f>
        <v>-1.2336866518040949E-2</v>
      </c>
      <c r="D29247" s="89"/>
      <c r="E29247" s="89"/>
      <c r="F29247" s="89">
        <f>Table3[[#This Row],[Yield]]/100*(1+F29246)</f>
        <v>0</v>
      </c>
    </row>
    <row r="29248" spans="1:6" x14ac:dyDescent="0.2">
      <c r="A29248" s="88">
        <v>37606</v>
      </c>
      <c r="B29248" s="89">
        <v>8627.4</v>
      </c>
      <c r="C29248" s="89">
        <f>LN(Table3[[#This Row],[Value]]/B29247)</f>
        <v>2.2706414980036026E-2</v>
      </c>
      <c r="D29248" s="89"/>
      <c r="E29248" s="89"/>
      <c r="F29248" s="89">
        <f>Table3[[#This Row],[Yield]]/100*(1+F29247)</f>
        <v>0</v>
      </c>
    </row>
    <row r="29249" spans="1:6" x14ac:dyDescent="0.2">
      <c r="A29249" s="88">
        <v>37607</v>
      </c>
      <c r="B29249" s="89">
        <v>8535.39</v>
      </c>
      <c r="C29249" s="89">
        <f>LN(Table3[[#This Row],[Value]]/B29248)</f>
        <v>-1.0722135676806034E-2</v>
      </c>
      <c r="D29249" s="89"/>
      <c r="E29249" s="89"/>
      <c r="F29249" s="89">
        <f>Table3[[#This Row],[Yield]]/100*(1+F29248)</f>
        <v>0</v>
      </c>
    </row>
    <row r="29250" spans="1:6" x14ac:dyDescent="0.2">
      <c r="A29250" s="88">
        <v>37608</v>
      </c>
      <c r="B29250" s="89">
        <v>8447.35</v>
      </c>
      <c r="C29250" s="89">
        <f>LN(Table3[[#This Row],[Value]]/B29249)</f>
        <v>-1.0368266686912989E-2</v>
      </c>
      <c r="D29250" s="89"/>
      <c r="E29250" s="89"/>
      <c r="F29250" s="89">
        <f>Table3[[#This Row],[Yield]]/100*(1+F29249)</f>
        <v>0</v>
      </c>
    </row>
    <row r="29251" spans="1:6" x14ac:dyDescent="0.2">
      <c r="A29251" s="88">
        <v>37609</v>
      </c>
      <c r="B29251" s="89">
        <v>8364.7999999999993</v>
      </c>
      <c r="C29251" s="89">
        <f>LN(Table3[[#This Row],[Value]]/B29250)</f>
        <v>-9.8203577081832014E-3</v>
      </c>
      <c r="D29251" s="89"/>
      <c r="E29251" s="89"/>
      <c r="F29251" s="89">
        <f>Table3[[#This Row],[Yield]]/100*(1+F29250)</f>
        <v>0</v>
      </c>
    </row>
    <row r="29252" spans="1:6" x14ac:dyDescent="0.2">
      <c r="A29252" s="88">
        <v>37610</v>
      </c>
      <c r="B29252" s="89">
        <v>8511.32</v>
      </c>
      <c r="C29252" s="89">
        <f>LN(Table3[[#This Row],[Value]]/B29251)</f>
        <v>1.7364617182378712E-2</v>
      </c>
      <c r="D29252" s="89"/>
      <c r="E29252" s="89"/>
      <c r="F29252" s="89">
        <f>Table3[[#This Row],[Yield]]/100*(1+F29251)</f>
        <v>0</v>
      </c>
    </row>
    <row r="29253" spans="1:6" x14ac:dyDescent="0.2">
      <c r="A29253" s="88">
        <v>37613</v>
      </c>
      <c r="B29253" s="89">
        <v>8493.2900000000009</v>
      </c>
      <c r="C29253" s="89">
        <f>LN(Table3[[#This Row],[Value]]/B29252)</f>
        <v>-2.1206022080684909E-3</v>
      </c>
      <c r="D29253" s="89"/>
      <c r="E29253" s="89"/>
      <c r="F29253" s="89">
        <f>Table3[[#This Row],[Yield]]/100*(1+F29252)</f>
        <v>0</v>
      </c>
    </row>
    <row r="29254" spans="1:6" x14ac:dyDescent="0.2">
      <c r="A29254" s="88">
        <v>37614</v>
      </c>
      <c r="B29254" s="89">
        <v>8448.11</v>
      </c>
      <c r="C29254" s="89">
        <f>LN(Table3[[#This Row],[Value]]/B29253)</f>
        <v>-5.3336922695524404E-3</v>
      </c>
      <c r="D29254" s="89"/>
      <c r="E29254" s="89"/>
      <c r="F29254" s="89">
        <f>Table3[[#This Row],[Yield]]/100*(1+F29253)</f>
        <v>0</v>
      </c>
    </row>
    <row r="29255" spans="1:6" x14ac:dyDescent="0.2">
      <c r="A29255" s="88">
        <v>37616</v>
      </c>
      <c r="B29255" s="89">
        <v>8432.61</v>
      </c>
      <c r="C29255" s="89">
        <f>LN(Table3[[#This Row],[Value]]/B29254)</f>
        <v>-1.8364150766131679E-3</v>
      </c>
      <c r="D29255" s="89"/>
      <c r="E29255" s="89"/>
      <c r="F29255" s="89">
        <f>Table3[[#This Row],[Yield]]/100*(1+F29254)</f>
        <v>0</v>
      </c>
    </row>
    <row r="29256" spans="1:6" x14ac:dyDescent="0.2">
      <c r="A29256" s="88">
        <v>37617</v>
      </c>
      <c r="B29256" s="89">
        <v>8303.7800000000007</v>
      </c>
      <c r="C29256" s="89">
        <f>LN(Table3[[#This Row],[Value]]/B29255)</f>
        <v>-1.5395499819537212E-2</v>
      </c>
      <c r="D29256" s="89"/>
      <c r="E29256" s="89"/>
      <c r="F29256" s="89">
        <f>Table3[[#This Row],[Yield]]/100*(1+F29255)</f>
        <v>0</v>
      </c>
    </row>
    <row r="29257" spans="1:6" x14ac:dyDescent="0.2">
      <c r="A29257" s="88">
        <v>37620</v>
      </c>
      <c r="B29257" s="89">
        <v>8332.85</v>
      </c>
      <c r="C29257" s="89">
        <f>LN(Table3[[#This Row],[Value]]/B29256)</f>
        <v>3.4947017017076653E-3</v>
      </c>
      <c r="D29257" s="89"/>
      <c r="E29257" s="89"/>
      <c r="F29257" s="89">
        <f>Table3[[#This Row],[Yield]]/100*(1+F29256)</f>
        <v>0</v>
      </c>
    </row>
    <row r="29258" spans="1:6" x14ac:dyDescent="0.2">
      <c r="A29258" s="88">
        <v>37621</v>
      </c>
      <c r="B29258" s="89">
        <v>8341.6299999999992</v>
      </c>
      <c r="C29258" s="89">
        <f>LN(Table3[[#This Row],[Value]]/B29257)</f>
        <v>1.0531064010921509E-3</v>
      </c>
      <c r="D29258" s="89"/>
      <c r="E29258" s="89"/>
      <c r="F29258" s="89">
        <f>Table3[[#This Row],[Yield]]/100*(1+F29257)</f>
        <v>0</v>
      </c>
    </row>
    <row r="29259" spans="1:6" x14ac:dyDescent="0.2">
      <c r="A29259" s="88">
        <v>37623</v>
      </c>
      <c r="B29259" s="89">
        <v>8607.52</v>
      </c>
      <c r="C29259" s="89">
        <f>LN(Table3[[#This Row],[Value]]/B29258)</f>
        <v>3.1377598863763387E-2</v>
      </c>
      <c r="D29259" s="89"/>
      <c r="E29259" s="89"/>
      <c r="F29259" s="89">
        <f>Table3[[#This Row],[Yield]]/100*(1+F29258)</f>
        <v>0</v>
      </c>
    </row>
    <row r="29260" spans="1:6" x14ac:dyDescent="0.2">
      <c r="A29260" s="88">
        <v>37624</v>
      </c>
      <c r="B29260" s="89">
        <v>8601.69</v>
      </c>
      <c r="C29260" s="89">
        <f>LN(Table3[[#This Row],[Value]]/B29259)</f>
        <v>-6.7754420139324472E-4</v>
      </c>
      <c r="D29260" s="89"/>
      <c r="E29260" s="89"/>
      <c r="F29260" s="89">
        <f>Table3[[#This Row],[Yield]]/100*(1+F29259)</f>
        <v>0</v>
      </c>
    </row>
    <row r="29261" spans="1:6" x14ac:dyDescent="0.2">
      <c r="A29261" s="88">
        <v>37627</v>
      </c>
      <c r="B29261" s="89">
        <v>8773.57</v>
      </c>
      <c r="C29261" s="89">
        <f>LN(Table3[[#This Row],[Value]]/B29260)</f>
        <v>1.9785097527571804E-2</v>
      </c>
      <c r="D29261" s="89"/>
      <c r="E29261" s="89"/>
      <c r="F29261" s="89">
        <f>Table3[[#This Row],[Yield]]/100*(1+F29260)</f>
        <v>0</v>
      </c>
    </row>
    <row r="29262" spans="1:6" x14ac:dyDescent="0.2">
      <c r="A29262" s="88">
        <v>37628</v>
      </c>
      <c r="B29262" s="89">
        <v>8740.59</v>
      </c>
      <c r="C29262" s="89">
        <f>LN(Table3[[#This Row],[Value]]/B29261)</f>
        <v>-3.7660999992008178E-3</v>
      </c>
      <c r="D29262" s="89"/>
      <c r="E29262" s="89"/>
      <c r="F29262" s="89">
        <f>Table3[[#This Row],[Yield]]/100*(1+F29261)</f>
        <v>0</v>
      </c>
    </row>
    <row r="29263" spans="1:6" x14ac:dyDescent="0.2">
      <c r="A29263" s="88">
        <v>37629</v>
      </c>
      <c r="B29263" s="89">
        <v>8595.31</v>
      </c>
      <c r="C29263" s="89">
        <f>LN(Table3[[#This Row],[Value]]/B29262)</f>
        <v>-1.6760987444369043E-2</v>
      </c>
      <c r="D29263" s="89"/>
      <c r="E29263" s="89"/>
      <c r="F29263" s="89">
        <f>Table3[[#This Row],[Yield]]/100*(1+F29262)</f>
        <v>0</v>
      </c>
    </row>
    <row r="29264" spans="1:6" x14ac:dyDescent="0.2">
      <c r="A29264" s="88">
        <v>37630</v>
      </c>
      <c r="B29264" s="89">
        <v>8776.18</v>
      </c>
      <c r="C29264" s="89">
        <f>LN(Table3[[#This Row],[Value]]/B29263)</f>
        <v>2.0824527580237662E-2</v>
      </c>
      <c r="D29264" s="89"/>
      <c r="E29264" s="89"/>
      <c r="F29264" s="89">
        <f>Table3[[#This Row],[Yield]]/100*(1+F29263)</f>
        <v>0</v>
      </c>
    </row>
    <row r="29265" spans="1:6" x14ac:dyDescent="0.2">
      <c r="A29265" s="88">
        <v>37631</v>
      </c>
      <c r="B29265" s="89">
        <v>8784.89</v>
      </c>
      <c r="C29265" s="89">
        <f>LN(Table3[[#This Row],[Value]]/B29264)</f>
        <v>9.9196697174130065E-4</v>
      </c>
      <c r="D29265" s="89"/>
      <c r="E29265" s="89"/>
      <c r="F29265" s="89">
        <f>Table3[[#This Row],[Yield]]/100*(1+F29264)</f>
        <v>0</v>
      </c>
    </row>
    <row r="29266" spans="1:6" x14ac:dyDescent="0.2">
      <c r="A29266" s="88">
        <v>37634</v>
      </c>
      <c r="B29266" s="89">
        <v>8785.98</v>
      </c>
      <c r="C29266" s="89">
        <f>LN(Table3[[#This Row],[Value]]/B29265)</f>
        <v>1.2406898479111415E-4</v>
      </c>
      <c r="D29266" s="89"/>
      <c r="E29266" s="89"/>
      <c r="F29266" s="89">
        <f>Table3[[#This Row],[Yield]]/100*(1+F29265)</f>
        <v>0</v>
      </c>
    </row>
    <row r="29267" spans="1:6" x14ac:dyDescent="0.2">
      <c r="A29267" s="88">
        <v>37635</v>
      </c>
      <c r="B29267" s="89">
        <v>8842.6200000000008</v>
      </c>
      <c r="C29267" s="89">
        <f>LN(Table3[[#This Row],[Value]]/B29266)</f>
        <v>6.4259436258867772E-3</v>
      </c>
      <c r="D29267" s="89"/>
      <c r="E29267" s="89"/>
      <c r="F29267" s="89">
        <f>Table3[[#This Row],[Yield]]/100*(1+F29266)</f>
        <v>0</v>
      </c>
    </row>
    <row r="29268" spans="1:6" x14ac:dyDescent="0.2">
      <c r="A29268" s="88">
        <v>37636</v>
      </c>
      <c r="B29268" s="89">
        <v>8723.18</v>
      </c>
      <c r="C29268" s="89">
        <f>LN(Table3[[#This Row],[Value]]/B29267)</f>
        <v>-1.3599362487364037E-2</v>
      </c>
      <c r="D29268" s="89"/>
      <c r="E29268" s="89"/>
      <c r="F29268" s="89">
        <f>Table3[[#This Row],[Yield]]/100*(1+F29267)</f>
        <v>0</v>
      </c>
    </row>
    <row r="29269" spans="1:6" x14ac:dyDescent="0.2">
      <c r="A29269" s="88">
        <v>37637</v>
      </c>
      <c r="B29269" s="89">
        <v>8697.8700000000008</v>
      </c>
      <c r="C29269" s="89">
        <f>LN(Table3[[#This Row],[Value]]/B29268)</f>
        <v>-2.9056822416179298E-3</v>
      </c>
      <c r="D29269" s="89"/>
      <c r="E29269" s="89"/>
      <c r="F29269" s="89">
        <f>Table3[[#This Row],[Yield]]/100*(1+F29268)</f>
        <v>0</v>
      </c>
    </row>
    <row r="29270" spans="1:6" x14ac:dyDescent="0.2">
      <c r="A29270" s="88">
        <v>37638</v>
      </c>
      <c r="B29270" s="89">
        <v>8586.74</v>
      </c>
      <c r="C29270" s="89">
        <f>LN(Table3[[#This Row],[Value]]/B29269)</f>
        <v>-1.2859015194919953E-2</v>
      </c>
      <c r="D29270" s="89"/>
      <c r="E29270" s="89"/>
      <c r="F29270" s="89">
        <f>Table3[[#This Row],[Yield]]/100*(1+F29269)</f>
        <v>0</v>
      </c>
    </row>
    <row r="29271" spans="1:6" x14ac:dyDescent="0.2">
      <c r="A29271" s="88">
        <v>37642</v>
      </c>
      <c r="B29271" s="89">
        <v>8442.9</v>
      </c>
      <c r="C29271" s="89">
        <f>LN(Table3[[#This Row],[Value]]/B29270)</f>
        <v>-1.6893301418257553E-2</v>
      </c>
      <c r="D29271" s="89"/>
      <c r="E29271" s="89"/>
      <c r="F29271" s="89">
        <f>Table3[[#This Row],[Yield]]/100*(1+F29270)</f>
        <v>0</v>
      </c>
    </row>
    <row r="29272" spans="1:6" x14ac:dyDescent="0.2">
      <c r="A29272" s="88">
        <v>37643</v>
      </c>
      <c r="B29272" s="89">
        <v>8318.73</v>
      </c>
      <c r="C29272" s="89">
        <f>LN(Table3[[#This Row],[Value]]/B29271)</f>
        <v>-1.4816252534955872E-2</v>
      </c>
      <c r="D29272" s="89"/>
      <c r="E29272" s="89"/>
      <c r="F29272" s="89">
        <f>Table3[[#This Row],[Yield]]/100*(1+F29271)</f>
        <v>0</v>
      </c>
    </row>
    <row r="29273" spans="1:6" x14ac:dyDescent="0.2">
      <c r="A29273" s="88">
        <v>37644</v>
      </c>
      <c r="B29273" s="89">
        <v>8369.4699999999993</v>
      </c>
      <c r="C29273" s="89">
        <f>LN(Table3[[#This Row],[Value]]/B29272)</f>
        <v>6.0809621595665636E-3</v>
      </c>
      <c r="D29273" s="89"/>
      <c r="E29273" s="89"/>
      <c r="F29273" s="89">
        <f>Table3[[#This Row],[Yield]]/100*(1+F29272)</f>
        <v>0</v>
      </c>
    </row>
    <row r="29274" spans="1:6" x14ac:dyDescent="0.2">
      <c r="A29274" s="88">
        <v>37645</v>
      </c>
      <c r="B29274" s="89">
        <v>8131.01</v>
      </c>
      <c r="C29274" s="89">
        <f>LN(Table3[[#This Row],[Value]]/B29273)</f>
        <v>-2.8905414024628311E-2</v>
      </c>
      <c r="D29274" s="89"/>
      <c r="E29274" s="89"/>
      <c r="F29274" s="89">
        <f>Table3[[#This Row],[Yield]]/100*(1+F29273)</f>
        <v>0</v>
      </c>
    </row>
    <row r="29275" spans="1:6" x14ac:dyDescent="0.2">
      <c r="A29275" s="88">
        <v>37648</v>
      </c>
      <c r="B29275" s="89">
        <v>7989.56</v>
      </c>
      <c r="C29275" s="89">
        <f>LN(Table3[[#This Row],[Value]]/B29274)</f>
        <v>-1.7549457660175655E-2</v>
      </c>
      <c r="D29275" s="89"/>
      <c r="E29275" s="89"/>
      <c r="F29275" s="89">
        <f>Table3[[#This Row],[Yield]]/100*(1+F29274)</f>
        <v>0</v>
      </c>
    </row>
    <row r="29276" spans="1:6" x14ac:dyDescent="0.2">
      <c r="A29276" s="88">
        <v>37649</v>
      </c>
      <c r="B29276" s="89">
        <v>8088.84</v>
      </c>
      <c r="C29276" s="89">
        <f>LN(Table3[[#This Row],[Value]]/B29275)</f>
        <v>1.2349644466317977E-2</v>
      </c>
      <c r="D29276" s="89"/>
      <c r="E29276" s="89"/>
      <c r="F29276" s="89">
        <f>Table3[[#This Row],[Yield]]/100*(1+F29275)</f>
        <v>0</v>
      </c>
    </row>
    <row r="29277" spans="1:6" x14ac:dyDescent="0.2">
      <c r="A29277" s="88">
        <v>37650</v>
      </c>
      <c r="B29277" s="89">
        <v>8110.71</v>
      </c>
      <c r="C29277" s="89">
        <f>LN(Table3[[#This Row],[Value]]/B29276)</f>
        <v>2.7000766424719221E-3</v>
      </c>
      <c r="D29277" s="89"/>
      <c r="E29277" s="89"/>
      <c r="F29277" s="89">
        <f>Table3[[#This Row],[Yield]]/100*(1+F29276)</f>
        <v>0</v>
      </c>
    </row>
    <row r="29278" spans="1:6" x14ac:dyDescent="0.2">
      <c r="A29278" s="88">
        <v>37651</v>
      </c>
      <c r="B29278" s="89">
        <v>7945.13</v>
      </c>
      <c r="C29278" s="89">
        <f>LN(Table3[[#This Row],[Value]]/B29277)</f>
        <v>-2.062624818763541E-2</v>
      </c>
      <c r="D29278" s="89"/>
      <c r="E29278" s="89"/>
      <c r="F29278" s="89">
        <f>Table3[[#This Row],[Yield]]/100*(1+F29277)</f>
        <v>0</v>
      </c>
    </row>
    <row r="29279" spans="1:6" x14ac:dyDescent="0.2">
      <c r="A29279" s="88">
        <v>37652</v>
      </c>
      <c r="B29279" s="89">
        <v>8053.81</v>
      </c>
      <c r="C29279" s="89">
        <f>LN(Table3[[#This Row],[Value]]/B29278)</f>
        <v>1.3586109041693425E-2</v>
      </c>
      <c r="D29279" s="89"/>
      <c r="E29279" s="89"/>
      <c r="F29279" s="89">
        <f>Table3[[#This Row],[Yield]]/100*(1+F29278)</f>
        <v>0</v>
      </c>
    </row>
    <row r="29280" spans="1:6" x14ac:dyDescent="0.2">
      <c r="A29280" s="88">
        <v>37655</v>
      </c>
      <c r="B29280" s="89">
        <v>8109.82</v>
      </c>
      <c r="C29280" s="89">
        <f>LN(Table3[[#This Row],[Value]]/B29279)</f>
        <v>6.9304016711624859E-3</v>
      </c>
      <c r="D29280" s="89"/>
      <c r="E29280" s="89"/>
      <c r="F29280" s="89">
        <f>Table3[[#This Row],[Yield]]/100*(1+F29279)</f>
        <v>0</v>
      </c>
    </row>
    <row r="29281" spans="1:6" x14ac:dyDescent="0.2">
      <c r="A29281" s="88">
        <v>37656</v>
      </c>
      <c r="B29281" s="89">
        <v>8013.29</v>
      </c>
      <c r="C29281" s="89">
        <f>LN(Table3[[#This Row],[Value]]/B29280)</f>
        <v>-1.1974259729438875E-2</v>
      </c>
      <c r="D29281" s="89"/>
      <c r="E29281" s="89"/>
      <c r="F29281" s="89">
        <f>Table3[[#This Row],[Yield]]/100*(1+F29280)</f>
        <v>0</v>
      </c>
    </row>
    <row r="29282" spans="1:6" x14ac:dyDescent="0.2">
      <c r="A29282" s="88">
        <v>37657</v>
      </c>
      <c r="B29282" s="89">
        <v>7985.18</v>
      </c>
      <c r="C29282" s="89">
        <f>LN(Table3[[#This Row],[Value]]/B29281)</f>
        <v>-3.5140896507126727E-3</v>
      </c>
      <c r="D29282" s="89"/>
      <c r="E29282" s="89"/>
      <c r="F29282" s="89">
        <f>Table3[[#This Row],[Yield]]/100*(1+F29281)</f>
        <v>0</v>
      </c>
    </row>
    <row r="29283" spans="1:6" x14ac:dyDescent="0.2">
      <c r="A29283" s="88">
        <v>37658</v>
      </c>
      <c r="B29283" s="89">
        <v>7929.3</v>
      </c>
      <c r="C29283" s="89">
        <f>LN(Table3[[#This Row],[Value]]/B29282)</f>
        <v>-7.0225643124867416E-3</v>
      </c>
      <c r="D29283" s="89"/>
      <c r="E29283" s="89"/>
      <c r="F29283" s="89">
        <f>Table3[[#This Row],[Yield]]/100*(1+F29282)</f>
        <v>0</v>
      </c>
    </row>
    <row r="29284" spans="1:6" x14ac:dyDescent="0.2">
      <c r="A29284" s="88">
        <v>37659</v>
      </c>
      <c r="B29284" s="89">
        <v>7864.23</v>
      </c>
      <c r="C29284" s="89">
        <f>LN(Table3[[#This Row],[Value]]/B29283)</f>
        <v>-8.2401297475503798E-3</v>
      </c>
      <c r="D29284" s="89"/>
      <c r="E29284" s="89"/>
      <c r="F29284" s="89">
        <f>Table3[[#This Row],[Yield]]/100*(1+F29283)</f>
        <v>0</v>
      </c>
    </row>
    <row r="29285" spans="1:6" x14ac:dyDescent="0.2">
      <c r="A29285" s="88">
        <v>37662</v>
      </c>
      <c r="B29285" s="89">
        <v>7920.11</v>
      </c>
      <c r="C29285" s="89">
        <f>LN(Table3[[#This Row],[Value]]/B29284)</f>
        <v>7.0804649991578665E-3</v>
      </c>
      <c r="D29285" s="89"/>
      <c r="E29285" s="89"/>
      <c r="F29285" s="89">
        <f>Table3[[#This Row],[Yield]]/100*(1+F29284)</f>
        <v>0</v>
      </c>
    </row>
    <row r="29286" spans="1:6" x14ac:dyDescent="0.2">
      <c r="A29286" s="88">
        <v>37663</v>
      </c>
      <c r="B29286" s="89">
        <v>7843.11</v>
      </c>
      <c r="C29286" s="89">
        <f>LN(Table3[[#This Row],[Value]]/B29285)</f>
        <v>-9.7696552411552558E-3</v>
      </c>
      <c r="D29286" s="89"/>
      <c r="E29286" s="89"/>
      <c r="F29286" s="89">
        <f>Table3[[#This Row],[Yield]]/100*(1+F29285)</f>
        <v>0</v>
      </c>
    </row>
    <row r="29287" spans="1:6" x14ac:dyDescent="0.2">
      <c r="A29287" s="88">
        <v>37664</v>
      </c>
      <c r="B29287" s="89">
        <v>7758.17</v>
      </c>
      <c r="C29287" s="89">
        <f>LN(Table3[[#This Row],[Value]]/B29286)</f>
        <v>-1.0888957735785994E-2</v>
      </c>
      <c r="D29287" s="89"/>
      <c r="E29287" s="89"/>
      <c r="F29287" s="89">
        <f>Table3[[#This Row],[Yield]]/100*(1+F29286)</f>
        <v>0</v>
      </c>
    </row>
    <row r="29288" spans="1:6" x14ac:dyDescent="0.2">
      <c r="A29288" s="88">
        <v>37665</v>
      </c>
      <c r="B29288" s="89">
        <v>7749.87</v>
      </c>
      <c r="C29288" s="89">
        <f>LN(Table3[[#This Row],[Value]]/B29287)</f>
        <v>-1.0704126108134811E-3</v>
      </c>
      <c r="D29288" s="89"/>
      <c r="E29288" s="89"/>
      <c r="F29288" s="89">
        <f>Table3[[#This Row],[Yield]]/100*(1+F29287)</f>
        <v>0</v>
      </c>
    </row>
    <row r="29289" spans="1:6" x14ac:dyDescent="0.2">
      <c r="A29289" s="88">
        <v>37666</v>
      </c>
      <c r="B29289" s="89">
        <v>7908.8</v>
      </c>
      <c r="C29289" s="89">
        <f>LN(Table3[[#This Row],[Value]]/B29288)</f>
        <v>2.0299994539539058E-2</v>
      </c>
      <c r="D29289" s="89"/>
      <c r="E29289" s="89"/>
      <c r="F29289" s="89">
        <f>Table3[[#This Row],[Yield]]/100*(1+F29288)</f>
        <v>0</v>
      </c>
    </row>
    <row r="29290" spans="1:6" x14ac:dyDescent="0.2">
      <c r="A29290" s="88">
        <v>37670</v>
      </c>
      <c r="B29290" s="89">
        <v>8041.15</v>
      </c>
      <c r="C29290" s="89">
        <f>LN(Table3[[#This Row],[Value]]/B29289)</f>
        <v>1.6596044217682383E-2</v>
      </c>
      <c r="D29290" s="89"/>
      <c r="E29290" s="89"/>
      <c r="F29290" s="89">
        <f>Table3[[#This Row],[Yield]]/100*(1+F29289)</f>
        <v>0</v>
      </c>
    </row>
    <row r="29291" spans="1:6" x14ac:dyDescent="0.2">
      <c r="A29291" s="88">
        <v>37671</v>
      </c>
      <c r="B29291" s="89">
        <v>8000.6</v>
      </c>
      <c r="C29291" s="89">
        <f>LN(Table3[[#This Row],[Value]]/B29290)</f>
        <v>-5.0555689207636388E-3</v>
      </c>
      <c r="D29291" s="89"/>
      <c r="E29291" s="89"/>
      <c r="F29291" s="89">
        <f>Table3[[#This Row],[Yield]]/100*(1+F29290)</f>
        <v>0</v>
      </c>
    </row>
    <row r="29292" spans="1:6" x14ac:dyDescent="0.2">
      <c r="A29292" s="88">
        <v>37672</v>
      </c>
      <c r="B29292" s="89">
        <v>7914.96</v>
      </c>
      <c r="C29292" s="89">
        <f>LN(Table3[[#This Row],[Value]]/B29291)</f>
        <v>-1.0761899242785868E-2</v>
      </c>
      <c r="D29292" s="89"/>
      <c r="E29292" s="89"/>
      <c r="F29292" s="89">
        <f>Table3[[#This Row],[Yield]]/100*(1+F29291)</f>
        <v>0</v>
      </c>
    </row>
    <row r="29293" spans="1:6" x14ac:dyDescent="0.2">
      <c r="A29293" s="88">
        <v>37673</v>
      </c>
      <c r="B29293" s="89">
        <v>8018.11</v>
      </c>
      <c r="C29293" s="89">
        <f>LN(Table3[[#This Row],[Value]]/B29292)</f>
        <v>1.2948093633471273E-2</v>
      </c>
      <c r="D29293" s="89"/>
      <c r="E29293" s="89"/>
      <c r="F29293" s="89">
        <f>Table3[[#This Row],[Yield]]/100*(1+F29292)</f>
        <v>0</v>
      </c>
    </row>
    <row r="29294" spans="1:6" x14ac:dyDescent="0.2">
      <c r="A29294" s="88">
        <v>37676</v>
      </c>
      <c r="B29294" s="89">
        <v>7858.24</v>
      </c>
      <c r="C29294" s="89">
        <f>LN(Table3[[#This Row],[Value]]/B29293)</f>
        <v>-2.0140070465617475E-2</v>
      </c>
      <c r="D29294" s="89"/>
      <c r="E29294" s="89"/>
      <c r="F29294" s="89">
        <f>Table3[[#This Row],[Yield]]/100*(1+F29293)</f>
        <v>0</v>
      </c>
    </row>
    <row r="29295" spans="1:6" x14ac:dyDescent="0.2">
      <c r="A29295" s="88">
        <v>37677</v>
      </c>
      <c r="B29295" s="89">
        <v>7909.5</v>
      </c>
      <c r="C29295" s="89">
        <f>LN(Table3[[#This Row],[Value]]/B29294)</f>
        <v>6.5019058639527267E-3</v>
      </c>
      <c r="D29295" s="89"/>
      <c r="E29295" s="89"/>
      <c r="F29295" s="89">
        <f>Table3[[#This Row],[Yield]]/100*(1+F29294)</f>
        <v>0</v>
      </c>
    </row>
    <row r="29296" spans="1:6" x14ac:dyDescent="0.2">
      <c r="A29296" s="88">
        <v>37678</v>
      </c>
      <c r="B29296" s="89">
        <v>7806.98</v>
      </c>
      <c r="C29296" s="89">
        <f>LN(Table3[[#This Row],[Value]]/B29295)</f>
        <v>-1.3046363325134383E-2</v>
      </c>
      <c r="D29296" s="89"/>
      <c r="E29296" s="89"/>
      <c r="F29296" s="89">
        <f>Table3[[#This Row],[Yield]]/100*(1+F29295)</f>
        <v>0</v>
      </c>
    </row>
    <row r="29297" spans="1:6" x14ac:dyDescent="0.2">
      <c r="A29297" s="88">
        <v>37679</v>
      </c>
      <c r="B29297" s="89">
        <v>7884.99</v>
      </c>
      <c r="C29297" s="89">
        <f>LN(Table3[[#This Row],[Value]]/B29296)</f>
        <v>9.9427468520167442E-3</v>
      </c>
      <c r="D29297" s="89"/>
      <c r="E29297" s="89"/>
      <c r="F29297" s="89">
        <f>Table3[[#This Row],[Yield]]/100*(1+F29296)</f>
        <v>0</v>
      </c>
    </row>
    <row r="29298" spans="1:6" x14ac:dyDescent="0.2">
      <c r="A29298" s="88">
        <v>37680</v>
      </c>
      <c r="B29298" s="89">
        <v>7891.08</v>
      </c>
      <c r="C29298" s="89">
        <f>LN(Table3[[#This Row],[Value]]/B29297)</f>
        <v>7.7205543617714075E-4</v>
      </c>
      <c r="D29298" s="89"/>
      <c r="E29298" s="89"/>
      <c r="F29298" s="89">
        <f>Table3[[#This Row],[Yield]]/100*(1+F29297)</f>
        <v>0</v>
      </c>
    </row>
    <row r="29299" spans="1:6" x14ac:dyDescent="0.2">
      <c r="A29299" s="88">
        <v>37683</v>
      </c>
      <c r="B29299" s="89">
        <v>7837.86</v>
      </c>
      <c r="C29299" s="89">
        <f>LN(Table3[[#This Row],[Value]]/B29298)</f>
        <v>-6.7671697010520809E-3</v>
      </c>
      <c r="D29299" s="89"/>
      <c r="E29299" s="89"/>
      <c r="F29299" s="89">
        <f>Table3[[#This Row],[Yield]]/100*(1+F29298)</f>
        <v>0</v>
      </c>
    </row>
    <row r="29300" spans="1:6" x14ac:dyDescent="0.2">
      <c r="A29300" s="88">
        <v>37684</v>
      </c>
      <c r="B29300" s="89">
        <v>7704.87</v>
      </c>
      <c r="C29300" s="89">
        <f>LN(Table3[[#This Row],[Value]]/B29299)</f>
        <v>-1.7113241449696417E-2</v>
      </c>
      <c r="D29300" s="89"/>
      <c r="E29300" s="89"/>
      <c r="F29300" s="89">
        <f>Table3[[#This Row],[Yield]]/100*(1+F29299)</f>
        <v>0</v>
      </c>
    </row>
    <row r="29301" spans="1:6" x14ac:dyDescent="0.2">
      <c r="A29301" s="88">
        <v>37685</v>
      </c>
      <c r="B29301" s="89">
        <v>7775.6</v>
      </c>
      <c r="C29301" s="89">
        <f>LN(Table3[[#This Row],[Value]]/B29300)</f>
        <v>9.1380290370126523E-3</v>
      </c>
      <c r="D29301" s="89"/>
      <c r="E29301" s="89"/>
      <c r="F29301" s="89">
        <f>Table3[[#This Row],[Yield]]/100*(1+F29300)</f>
        <v>0</v>
      </c>
    </row>
    <row r="29302" spans="1:6" x14ac:dyDescent="0.2">
      <c r="A29302" s="88">
        <v>37686</v>
      </c>
      <c r="B29302" s="89">
        <v>7673.99</v>
      </c>
      <c r="C29302" s="89">
        <f>LN(Table3[[#This Row],[Value]]/B29301)</f>
        <v>-1.3153936783290467E-2</v>
      </c>
      <c r="D29302" s="89"/>
      <c r="E29302" s="89"/>
      <c r="F29302" s="89">
        <f>Table3[[#This Row],[Yield]]/100*(1+F29301)</f>
        <v>0</v>
      </c>
    </row>
    <row r="29303" spans="1:6" x14ac:dyDescent="0.2">
      <c r="A29303" s="88">
        <v>37687</v>
      </c>
      <c r="B29303" s="89">
        <v>7740.03</v>
      </c>
      <c r="C29303" s="89">
        <f>LN(Table3[[#This Row],[Value]]/B29302)</f>
        <v>8.5688748405860753E-3</v>
      </c>
      <c r="D29303" s="89"/>
      <c r="E29303" s="89"/>
      <c r="F29303" s="89">
        <f>Table3[[#This Row],[Yield]]/100*(1+F29302)</f>
        <v>0</v>
      </c>
    </row>
    <row r="29304" spans="1:6" x14ac:dyDescent="0.2">
      <c r="A29304" s="88">
        <v>37690</v>
      </c>
      <c r="B29304" s="89">
        <v>7568.18</v>
      </c>
      <c r="C29304" s="89">
        <f>LN(Table3[[#This Row],[Value]]/B29303)</f>
        <v>-2.2452947741202788E-2</v>
      </c>
      <c r="D29304" s="89"/>
      <c r="E29304" s="89"/>
      <c r="F29304" s="89">
        <f>Table3[[#This Row],[Yield]]/100*(1+F29303)</f>
        <v>0</v>
      </c>
    </row>
    <row r="29305" spans="1:6" x14ac:dyDescent="0.2">
      <c r="A29305" s="88">
        <v>37691</v>
      </c>
      <c r="B29305" s="89">
        <v>7524.06</v>
      </c>
      <c r="C29305" s="89">
        <f>LN(Table3[[#This Row],[Value]]/B29304)</f>
        <v>-5.8467299332669604E-3</v>
      </c>
      <c r="D29305" s="89"/>
      <c r="E29305" s="89"/>
      <c r="F29305" s="89">
        <f>Table3[[#This Row],[Yield]]/100*(1+F29304)</f>
        <v>0</v>
      </c>
    </row>
    <row r="29306" spans="1:6" x14ac:dyDescent="0.2">
      <c r="A29306" s="88">
        <v>37692</v>
      </c>
      <c r="B29306" s="89">
        <v>7552.07</v>
      </c>
      <c r="C29306" s="89">
        <f>LN(Table3[[#This Row],[Value]]/B29305)</f>
        <v>3.7158119793918387E-3</v>
      </c>
      <c r="D29306" s="89"/>
      <c r="E29306" s="89"/>
      <c r="F29306" s="89">
        <f>Table3[[#This Row],[Yield]]/100*(1+F29305)</f>
        <v>0</v>
      </c>
    </row>
    <row r="29307" spans="1:6" x14ac:dyDescent="0.2">
      <c r="A29307" s="88">
        <v>37693</v>
      </c>
      <c r="B29307" s="89">
        <v>7821.75</v>
      </c>
      <c r="C29307" s="89">
        <f>LN(Table3[[#This Row],[Value]]/B29306)</f>
        <v>3.508661681925631E-2</v>
      </c>
      <c r="D29307" s="89"/>
      <c r="E29307" s="89"/>
      <c r="F29307" s="89">
        <f>Table3[[#This Row],[Yield]]/100*(1+F29306)</f>
        <v>0</v>
      </c>
    </row>
    <row r="29308" spans="1:6" x14ac:dyDescent="0.2">
      <c r="A29308" s="88">
        <v>37694</v>
      </c>
      <c r="B29308" s="89">
        <v>7859.71</v>
      </c>
      <c r="C29308" s="89">
        <f>LN(Table3[[#This Row],[Value]]/B29307)</f>
        <v>4.8413953988578782E-3</v>
      </c>
      <c r="D29308" s="89"/>
      <c r="E29308" s="89"/>
      <c r="F29308" s="89">
        <f>Table3[[#This Row],[Yield]]/100*(1+F29307)</f>
        <v>0</v>
      </c>
    </row>
    <row r="29309" spans="1:6" x14ac:dyDescent="0.2">
      <c r="A29309" s="88">
        <v>37697</v>
      </c>
      <c r="B29309" s="89">
        <v>8141.92</v>
      </c>
      <c r="C29309" s="89">
        <f>LN(Table3[[#This Row],[Value]]/B29308)</f>
        <v>3.5276314350686011E-2</v>
      </c>
      <c r="D29309" s="89"/>
      <c r="E29309" s="89"/>
      <c r="F29309" s="89">
        <f>Table3[[#This Row],[Yield]]/100*(1+F29308)</f>
        <v>0</v>
      </c>
    </row>
    <row r="29310" spans="1:6" x14ac:dyDescent="0.2">
      <c r="A29310" s="88">
        <v>37698</v>
      </c>
      <c r="B29310" s="89">
        <v>8194.23</v>
      </c>
      <c r="C29310" s="89">
        <f>LN(Table3[[#This Row],[Value]]/B29309)</f>
        <v>6.4042236129182462E-3</v>
      </c>
      <c r="D29310" s="89"/>
      <c r="E29310" s="89"/>
      <c r="F29310" s="89">
        <f>Table3[[#This Row],[Yield]]/100*(1+F29309)</f>
        <v>0</v>
      </c>
    </row>
    <row r="29311" spans="1:6" x14ac:dyDescent="0.2">
      <c r="A29311" s="88">
        <v>37699</v>
      </c>
      <c r="B29311" s="89">
        <v>8265.4500000000007</v>
      </c>
      <c r="C29311" s="89">
        <f>LN(Table3[[#This Row],[Value]]/B29310)</f>
        <v>8.6539282020556933E-3</v>
      </c>
      <c r="D29311" s="89"/>
      <c r="E29311" s="89"/>
      <c r="F29311" s="89">
        <f>Table3[[#This Row],[Yield]]/100*(1+F29310)</f>
        <v>0</v>
      </c>
    </row>
    <row r="29312" spans="1:6" x14ac:dyDescent="0.2">
      <c r="A29312" s="88">
        <v>37700</v>
      </c>
      <c r="B29312" s="89">
        <v>8286.6</v>
      </c>
      <c r="C29312" s="89">
        <f>LN(Table3[[#This Row],[Value]]/B29311)</f>
        <v>2.5555760779881927E-3</v>
      </c>
      <c r="D29312" s="89"/>
      <c r="E29312" s="89"/>
      <c r="F29312" s="89">
        <f>Table3[[#This Row],[Yield]]/100*(1+F29311)</f>
        <v>0</v>
      </c>
    </row>
    <row r="29313" spans="1:6" x14ac:dyDescent="0.2">
      <c r="A29313" s="88">
        <v>37701</v>
      </c>
      <c r="B29313" s="89">
        <v>8521.9699999999993</v>
      </c>
      <c r="C29313" s="89">
        <f>LN(Table3[[#This Row],[Value]]/B29312)</f>
        <v>2.8007782441323952E-2</v>
      </c>
      <c r="D29313" s="89"/>
      <c r="E29313" s="89"/>
      <c r="F29313" s="89">
        <f>Table3[[#This Row],[Yield]]/100*(1+F29312)</f>
        <v>0</v>
      </c>
    </row>
    <row r="29314" spans="1:6" x14ac:dyDescent="0.2">
      <c r="A29314" s="88">
        <v>37704</v>
      </c>
      <c r="B29314" s="89">
        <v>8214.68</v>
      </c>
      <c r="C29314" s="89">
        <f>LN(Table3[[#This Row],[Value]]/B29313)</f>
        <v>-3.6724737175096653E-2</v>
      </c>
      <c r="D29314" s="89"/>
      <c r="E29314" s="89"/>
      <c r="F29314" s="89">
        <f>Table3[[#This Row],[Yield]]/100*(1+F29313)</f>
        <v>0</v>
      </c>
    </row>
    <row r="29315" spans="1:6" x14ac:dyDescent="0.2">
      <c r="A29315" s="88">
        <v>37705</v>
      </c>
      <c r="B29315" s="89">
        <v>8280.23</v>
      </c>
      <c r="C29315" s="89">
        <f>LN(Table3[[#This Row],[Value]]/B29314)</f>
        <v>7.9479481931224328E-3</v>
      </c>
      <c r="D29315" s="89"/>
      <c r="E29315" s="89"/>
      <c r="F29315" s="89">
        <f>Table3[[#This Row],[Yield]]/100*(1+F29314)</f>
        <v>0</v>
      </c>
    </row>
    <row r="29316" spans="1:6" x14ac:dyDescent="0.2">
      <c r="A29316" s="88">
        <v>37706</v>
      </c>
      <c r="B29316" s="89">
        <v>8229.8799999999992</v>
      </c>
      <c r="C29316" s="89">
        <f>LN(Table3[[#This Row],[Value]]/B29315)</f>
        <v>-6.0993120084173709E-3</v>
      </c>
      <c r="D29316" s="89"/>
      <c r="E29316" s="89"/>
      <c r="F29316" s="89">
        <f>Table3[[#This Row],[Yield]]/100*(1+F29315)</f>
        <v>0</v>
      </c>
    </row>
    <row r="29317" spans="1:6" x14ac:dyDescent="0.2">
      <c r="A29317" s="88">
        <v>37707</v>
      </c>
      <c r="B29317" s="89">
        <v>8201.4500000000007</v>
      </c>
      <c r="C29317" s="89">
        <f>LN(Table3[[#This Row],[Value]]/B29316)</f>
        <v>-3.4604658746853157E-3</v>
      </c>
      <c r="D29317" s="89"/>
      <c r="E29317" s="89"/>
      <c r="F29317" s="89">
        <f>Table3[[#This Row],[Yield]]/100*(1+F29316)</f>
        <v>0</v>
      </c>
    </row>
    <row r="29318" spans="1:6" x14ac:dyDescent="0.2">
      <c r="A29318" s="88">
        <v>37708</v>
      </c>
      <c r="B29318" s="89">
        <v>8145.77</v>
      </c>
      <c r="C29318" s="89">
        <f>LN(Table3[[#This Row],[Value]]/B29317)</f>
        <v>-6.8121937948594016E-3</v>
      </c>
      <c r="D29318" s="89"/>
      <c r="E29318" s="89"/>
      <c r="F29318" s="89">
        <f>Table3[[#This Row],[Yield]]/100*(1+F29317)</f>
        <v>0</v>
      </c>
    </row>
    <row r="29319" spans="1:6" x14ac:dyDescent="0.2">
      <c r="A29319" s="88">
        <v>37711</v>
      </c>
      <c r="B29319" s="89">
        <v>7992.13</v>
      </c>
      <c r="C29319" s="89">
        <f>LN(Table3[[#This Row],[Value]]/B29318)</f>
        <v>-1.9041466630964111E-2</v>
      </c>
      <c r="D29319" s="89"/>
      <c r="E29319" s="89"/>
      <c r="F29319" s="89">
        <f>Table3[[#This Row],[Yield]]/100*(1+F29318)</f>
        <v>0</v>
      </c>
    </row>
    <row r="29320" spans="1:6" x14ac:dyDescent="0.2">
      <c r="A29320" s="88">
        <v>37712</v>
      </c>
      <c r="B29320" s="89">
        <v>8069.86</v>
      </c>
      <c r="C29320" s="89">
        <f>LN(Table3[[#This Row],[Value]]/B29319)</f>
        <v>9.6788264479294433E-3</v>
      </c>
      <c r="D29320" s="89"/>
      <c r="E29320" s="89"/>
      <c r="F29320" s="89">
        <f>Table3[[#This Row],[Yield]]/100*(1+F29319)</f>
        <v>0</v>
      </c>
    </row>
    <row r="29321" spans="1:6" x14ac:dyDescent="0.2">
      <c r="A29321" s="88">
        <v>37713</v>
      </c>
      <c r="B29321" s="89">
        <v>8285.06</v>
      </c>
      <c r="C29321" s="89">
        <f>LN(Table3[[#This Row],[Value]]/B29320)</f>
        <v>2.6317758927770316E-2</v>
      </c>
      <c r="D29321" s="89"/>
      <c r="E29321" s="89"/>
      <c r="F29321" s="89">
        <f>Table3[[#This Row],[Yield]]/100*(1+F29320)</f>
        <v>0</v>
      </c>
    </row>
    <row r="29322" spans="1:6" x14ac:dyDescent="0.2">
      <c r="A29322" s="88">
        <v>37714</v>
      </c>
      <c r="B29322" s="89">
        <v>8240.3799999999992</v>
      </c>
      <c r="C29322" s="89">
        <f>LN(Table3[[#This Row],[Value]]/B29321)</f>
        <v>-5.4074334930227256E-3</v>
      </c>
      <c r="D29322" s="89"/>
      <c r="E29322" s="89"/>
      <c r="F29322" s="89">
        <f>Table3[[#This Row],[Yield]]/100*(1+F29321)</f>
        <v>0</v>
      </c>
    </row>
    <row r="29323" spans="1:6" x14ac:dyDescent="0.2">
      <c r="A29323" s="88">
        <v>37715</v>
      </c>
      <c r="B29323" s="89">
        <v>8277.15</v>
      </c>
      <c r="C29323" s="89">
        <f>LN(Table3[[#This Row],[Value]]/B29322)</f>
        <v>4.4522468843019086E-3</v>
      </c>
      <c r="D29323" s="89"/>
      <c r="E29323" s="89"/>
      <c r="F29323" s="89">
        <f>Table3[[#This Row],[Yield]]/100*(1+F29322)</f>
        <v>0</v>
      </c>
    </row>
    <row r="29324" spans="1:6" x14ac:dyDescent="0.2">
      <c r="A29324" s="88">
        <v>37718</v>
      </c>
      <c r="B29324" s="89">
        <v>8300.41</v>
      </c>
      <c r="C29324" s="89">
        <f>LN(Table3[[#This Row],[Value]]/B29323)</f>
        <v>2.8062049256897745E-3</v>
      </c>
      <c r="D29324" s="89"/>
      <c r="E29324" s="89"/>
      <c r="F29324" s="89">
        <f>Table3[[#This Row],[Yield]]/100*(1+F29323)</f>
        <v>0</v>
      </c>
    </row>
    <row r="29325" spans="1:6" x14ac:dyDescent="0.2">
      <c r="A29325" s="88">
        <v>37719</v>
      </c>
      <c r="B29325" s="89">
        <v>8298.92</v>
      </c>
      <c r="C29325" s="89">
        <f>LN(Table3[[#This Row],[Value]]/B29324)</f>
        <v>-1.7952531867274508E-4</v>
      </c>
      <c r="D29325" s="89"/>
      <c r="E29325" s="89"/>
      <c r="F29325" s="89">
        <f>Table3[[#This Row],[Yield]]/100*(1+F29324)</f>
        <v>0</v>
      </c>
    </row>
    <row r="29326" spans="1:6" x14ac:dyDescent="0.2">
      <c r="A29326" s="88">
        <v>37720</v>
      </c>
      <c r="B29326" s="89">
        <v>8197.94</v>
      </c>
      <c r="C29326" s="89">
        <f>LN(Table3[[#This Row],[Value]]/B29325)</f>
        <v>-1.2242482657115446E-2</v>
      </c>
      <c r="D29326" s="89"/>
      <c r="E29326" s="89"/>
      <c r="F29326" s="89">
        <f>Table3[[#This Row],[Yield]]/100*(1+F29325)</f>
        <v>0</v>
      </c>
    </row>
    <row r="29327" spans="1:6" x14ac:dyDescent="0.2">
      <c r="A29327" s="88">
        <v>37721</v>
      </c>
      <c r="B29327" s="89">
        <v>8221.33</v>
      </c>
      <c r="C29327" s="89">
        <f>LN(Table3[[#This Row],[Value]]/B29326)</f>
        <v>2.8490932693147918E-3</v>
      </c>
      <c r="D29327" s="89"/>
      <c r="E29327" s="89"/>
      <c r="F29327" s="89">
        <f>Table3[[#This Row],[Yield]]/100*(1+F29326)</f>
        <v>0</v>
      </c>
    </row>
    <row r="29328" spans="1:6" x14ac:dyDescent="0.2">
      <c r="A29328" s="88">
        <v>37722</v>
      </c>
      <c r="B29328" s="89">
        <v>8203.41</v>
      </c>
      <c r="C29328" s="89">
        <f>LN(Table3[[#This Row],[Value]]/B29327)</f>
        <v>-2.1820749808439096E-3</v>
      </c>
      <c r="D29328" s="89"/>
      <c r="E29328" s="89"/>
      <c r="F29328" s="89">
        <f>Table3[[#This Row],[Yield]]/100*(1+F29327)</f>
        <v>0</v>
      </c>
    </row>
    <row r="29329" spans="1:6" x14ac:dyDescent="0.2">
      <c r="A29329" s="88">
        <v>37725</v>
      </c>
      <c r="B29329" s="89">
        <v>8351.1</v>
      </c>
      <c r="C29329" s="89">
        <f>LN(Table3[[#This Row],[Value]]/B29328)</f>
        <v>1.7843345227640334E-2</v>
      </c>
      <c r="D29329" s="89"/>
      <c r="E29329" s="89"/>
      <c r="F29329" s="89">
        <f>Table3[[#This Row],[Yield]]/100*(1+F29328)</f>
        <v>0</v>
      </c>
    </row>
    <row r="29330" spans="1:6" x14ac:dyDescent="0.2">
      <c r="A29330" s="88">
        <v>37726</v>
      </c>
      <c r="B29330" s="89">
        <v>8402.36</v>
      </c>
      <c r="C29330" s="89">
        <f>LN(Table3[[#This Row],[Value]]/B29329)</f>
        <v>6.1193520572749892E-3</v>
      </c>
      <c r="D29330" s="89"/>
      <c r="E29330" s="89"/>
      <c r="F29330" s="89">
        <f>Table3[[#This Row],[Yield]]/100*(1+F29329)</f>
        <v>0</v>
      </c>
    </row>
    <row r="29331" spans="1:6" x14ac:dyDescent="0.2">
      <c r="A29331" s="88">
        <v>37727</v>
      </c>
      <c r="B29331" s="89">
        <v>8257.61</v>
      </c>
      <c r="C29331" s="89">
        <f>LN(Table3[[#This Row],[Value]]/B29330)</f>
        <v>-1.7377419353279386E-2</v>
      </c>
      <c r="D29331" s="89"/>
      <c r="E29331" s="89"/>
      <c r="F29331" s="89">
        <f>Table3[[#This Row],[Yield]]/100*(1+F29330)</f>
        <v>0</v>
      </c>
    </row>
    <row r="29332" spans="1:6" x14ac:dyDescent="0.2">
      <c r="A29332" s="88">
        <v>37728</v>
      </c>
      <c r="B29332" s="89">
        <v>8337.65</v>
      </c>
      <c r="C29332" s="89">
        <f>LN(Table3[[#This Row],[Value]]/B29331)</f>
        <v>9.6462026671920234E-3</v>
      </c>
      <c r="D29332" s="89"/>
      <c r="E29332" s="89"/>
      <c r="F29332" s="89">
        <f>Table3[[#This Row],[Yield]]/100*(1+F29331)</f>
        <v>0</v>
      </c>
    </row>
    <row r="29333" spans="1:6" x14ac:dyDescent="0.2">
      <c r="A29333" s="88">
        <v>37732</v>
      </c>
      <c r="B29333" s="89">
        <v>8328.9</v>
      </c>
      <c r="C29333" s="89">
        <f>LN(Table3[[#This Row],[Value]]/B29332)</f>
        <v>-1.0500074465222794E-3</v>
      </c>
      <c r="D29333" s="89"/>
      <c r="E29333" s="89"/>
      <c r="F29333" s="89">
        <f>Table3[[#This Row],[Yield]]/100*(1+F29332)</f>
        <v>0</v>
      </c>
    </row>
    <row r="29334" spans="1:6" x14ac:dyDescent="0.2">
      <c r="A29334" s="88">
        <v>37733</v>
      </c>
      <c r="B29334" s="89">
        <v>8484.99</v>
      </c>
      <c r="C29334" s="89">
        <f>LN(Table3[[#This Row],[Value]]/B29333)</f>
        <v>1.8567325497230745E-2</v>
      </c>
      <c r="D29334" s="89"/>
      <c r="E29334" s="89"/>
      <c r="F29334" s="89">
        <f>Table3[[#This Row],[Yield]]/100*(1+F29333)</f>
        <v>0</v>
      </c>
    </row>
    <row r="29335" spans="1:6" x14ac:dyDescent="0.2">
      <c r="A29335" s="88">
        <v>37734</v>
      </c>
      <c r="B29335" s="89">
        <v>8515.66</v>
      </c>
      <c r="C29335" s="89">
        <f>LN(Table3[[#This Row],[Value]]/B29334)</f>
        <v>3.6081012517568899E-3</v>
      </c>
      <c r="D29335" s="89"/>
      <c r="E29335" s="89"/>
      <c r="F29335" s="89">
        <f>Table3[[#This Row],[Yield]]/100*(1+F29334)</f>
        <v>0</v>
      </c>
    </row>
    <row r="29336" spans="1:6" x14ac:dyDescent="0.2">
      <c r="A29336" s="88">
        <v>37735</v>
      </c>
      <c r="B29336" s="89">
        <v>8440.0400000000009</v>
      </c>
      <c r="C29336" s="89">
        <f>LN(Table3[[#This Row],[Value]]/B29335)</f>
        <v>-8.9197734537408008E-3</v>
      </c>
      <c r="D29336" s="89"/>
      <c r="E29336" s="89"/>
      <c r="F29336" s="89">
        <f>Table3[[#This Row],[Yield]]/100*(1+F29335)</f>
        <v>0</v>
      </c>
    </row>
    <row r="29337" spans="1:6" x14ac:dyDescent="0.2">
      <c r="A29337" s="88">
        <v>37736</v>
      </c>
      <c r="B29337" s="89">
        <v>8306.35</v>
      </c>
      <c r="C29337" s="89">
        <f>LN(Table3[[#This Row],[Value]]/B29336)</f>
        <v>-1.5966765399016068E-2</v>
      </c>
      <c r="D29337" s="89"/>
      <c r="E29337" s="89"/>
      <c r="F29337" s="89">
        <f>Table3[[#This Row],[Yield]]/100*(1+F29336)</f>
        <v>0</v>
      </c>
    </row>
    <row r="29338" spans="1:6" x14ac:dyDescent="0.2">
      <c r="A29338" s="88">
        <v>37739</v>
      </c>
      <c r="B29338" s="89">
        <v>8471.61</v>
      </c>
      <c r="C29338" s="89">
        <f>LN(Table3[[#This Row],[Value]]/B29337)</f>
        <v>1.9700290711062371E-2</v>
      </c>
      <c r="D29338" s="89"/>
      <c r="E29338" s="89"/>
      <c r="F29338" s="89">
        <f>Table3[[#This Row],[Yield]]/100*(1+F29337)</f>
        <v>0</v>
      </c>
    </row>
    <row r="29339" spans="1:6" x14ac:dyDescent="0.2">
      <c r="A29339" s="88">
        <v>37740</v>
      </c>
      <c r="B29339" s="89">
        <v>8502.99</v>
      </c>
      <c r="C29339" s="89">
        <f>LN(Table3[[#This Row],[Value]]/B29338)</f>
        <v>3.6972931022797727E-3</v>
      </c>
      <c r="D29339" s="89"/>
      <c r="E29339" s="89"/>
      <c r="F29339" s="89">
        <f>Table3[[#This Row],[Yield]]/100*(1+F29338)</f>
        <v>0</v>
      </c>
    </row>
    <row r="29340" spans="1:6" x14ac:dyDescent="0.2">
      <c r="A29340" s="88">
        <v>37741</v>
      </c>
      <c r="B29340" s="89">
        <v>8480.09</v>
      </c>
      <c r="C29340" s="89">
        <f>LN(Table3[[#This Row],[Value]]/B29339)</f>
        <v>-2.696803392414843E-3</v>
      </c>
      <c r="D29340" s="89"/>
      <c r="E29340" s="89"/>
      <c r="F29340" s="89">
        <f>Table3[[#This Row],[Yield]]/100*(1+F29339)</f>
        <v>0</v>
      </c>
    </row>
    <row r="29341" spans="1:6" x14ac:dyDescent="0.2">
      <c r="A29341" s="88">
        <v>37742</v>
      </c>
      <c r="B29341" s="89">
        <v>8454.25</v>
      </c>
      <c r="C29341" s="89">
        <f>LN(Table3[[#This Row],[Value]]/B29340)</f>
        <v>-3.0517894473469187E-3</v>
      </c>
      <c r="D29341" s="89"/>
      <c r="E29341" s="89"/>
      <c r="F29341" s="89">
        <f>Table3[[#This Row],[Yield]]/100*(1+F29340)</f>
        <v>0</v>
      </c>
    </row>
    <row r="29342" spans="1:6" x14ac:dyDescent="0.2">
      <c r="A29342" s="88">
        <v>37743</v>
      </c>
      <c r="B29342" s="89">
        <v>8582.68</v>
      </c>
      <c r="C29342" s="89">
        <f>LN(Table3[[#This Row],[Value]]/B29341)</f>
        <v>1.5076945532080678E-2</v>
      </c>
      <c r="D29342" s="89"/>
      <c r="E29342" s="89"/>
      <c r="F29342" s="89">
        <f>Table3[[#This Row],[Yield]]/100*(1+F29341)</f>
        <v>0</v>
      </c>
    </row>
    <row r="29343" spans="1:6" x14ac:dyDescent="0.2">
      <c r="A29343" s="88">
        <v>37746</v>
      </c>
      <c r="B29343" s="89">
        <v>8531.57</v>
      </c>
      <c r="C29343" s="89">
        <f>LN(Table3[[#This Row],[Value]]/B29342)</f>
        <v>-5.9728182004814842E-3</v>
      </c>
      <c r="D29343" s="89"/>
      <c r="E29343" s="89"/>
      <c r="F29343" s="89">
        <f>Table3[[#This Row],[Yield]]/100*(1+F29342)</f>
        <v>0</v>
      </c>
    </row>
    <row r="29344" spans="1:6" x14ac:dyDescent="0.2">
      <c r="A29344" s="88">
        <v>37747</v>
      </c>
      <c r="B29344" s="89">
        <v>8588.36</v>
      </c>
      <c r="C29344" s="89">
        <f>LN(Table3[[#This Row],[Value]]/B29343)</f>
        <v>6.634397255352008E-3</v>
      </c>
      <c r="D29344" s="89"/>
      <c r="E29344" s="89"/>
      <c r="F29344" s="89">
        <f>Table3[[#This Row],[Yield]]/100*(1+F29343)</f>
        <v>0</v>
      </c>
    </row>
    <row r="29345" spans="1:6" x14ac:dyDescent="0.2">
      <c r="A29345" s="88">
        <v>37748</v>
      </c>
      <c r="B29345" s="89">
        <v>8560.6299999999992</v>
      </c>
      <c r="C29345" s="89">
        <f>LN(Table3[[#This Row],[Value]]/B29344)</f>
        <v>-3.2340125183613409E-3</v>
      </c>
      <c r="D29345" s="89"/>
      <c r="E29345" s="89"/>
      <c r="F29345" s="89">
        <f>Table3[[#This Row],[Yield]]/100*(1+F29344)</f>
        <v>0</v>
      </c>
    </row>
    <row r="29346" spans="1:6" x14ac:dyDescent="0.2">
      <c r="A29346" s="88">
        <v>37749</v>
      </c>
      <c r="B29346" s="89">
        <v>8491.2199999999993</v>
      </c>
      <c r="C29346" s="89">
        <f>LN(Table3[[#This Row],[Value]]/B29345)</f>
        <v>-8.1410971078754845E-3</v>
      </c>
      <c r="D29346" s="89"/>
      <c r="E29346" s="89"/>
      <c r="F29346" s="89">
        <f>Table3[[#This Row],[Yield]]/100*(1+F29345)</f>
        <v>0</v>
      </c>
    </row>
    <row r="29347" spans="1:6" x14ac:dyDescent="0.2">
      <c r="A29347" s="88">
        <v>37750</v>
      </c>
      <c r="B29347" s="89">
        <v>8604.6</v>
      </c>
      <c r="C29347" s="89">
        <f>LN(Table3[[#This Row],[Value]]/B29346)</f>
        <v>1.3264255512677858E-2</v>
      </c>
      <c r="D29347" s="89"/>
      <c r="E29347" s="89"/>
      <c r="F29347" s="89">
        <f>Table3[[#This Row],[Yield]]/100*(1+F29346)</f>
        <v>0</v>
      </c>
    </row>
    <row r="29348" spans="1:6" x14ac:dyDescent="0.2">
      <c r="A29348" s="88">
        <v>37753</v>
      </c>
      <c r="B29348" s="89">
        <v>8726.73</v>
      </c>
      <c r="C29348" s="89">
        <f>LN(Table3[[#This Row],[Value]]/B29347)</f>
        <v>1.4093785254658401E-2</v>
      </c>
      <c r="D29348" s="89"/>
      <c r="E29348" s="89"/>
      <c r="F29348" s="89">
        <f>Table3[[#This Row],[Yield]]/100*(1+F29347)</f>
        <v>0</v>
      </c>
    </row>
    <row r="29349" spans="1:6" x14ac:dyDescent="0.2">
      <c r="A29349" s="88">
        <v>37754</v>
      </c>
      <c r="B29349" s="89">
        <v>8679.25</v>
      </c>
      <c r="C29349" s="89">
        <f>LN(Table3[[#This Row],[Value]]/B29348)</f>
        <v>-5.4556098266109049E-3</v>
      </c>
      <c r="D29349" s="89"/>
      <c r="E29349" s="89"/>
      <c r="F29349" s="89">
        <f>Table3[[#This Row],[Yield]]/100*(1+F29348)</f>
        <v>0</v>
      </c>
    </row>
    <row r="29350" spans="1:6" x14ac:dyDescent="0.2">
      <c r="A29350" s="88">
        <v>37755</v>
      </c>
      <c r="B29350" s="89">
        <v>8647.82</v>
      </c>
      <c r="C29350" s="89">
        <f>LN(Table3[[#This Row],[Value]]/B29349)</f>
        <v>-3.627853349895092E-3</v>
      </c>
      <c r="D29350" s="89"/>
      <c r="E29350" s="89"/>
      <c r="F29350" s="89">
        <f>Table3[[#This Row],[Yield]]/100*(1+F29349)</f>
        <v>0</v>
      </c>
    </row>
    <row r="29351" spans="1:6" x14ac:dyDescent="0.2">
      <c r="A29351" s="88">
        <v>37756</v>
      </c>
      <c r="B29351" s="89">
        <v>8713.14</v>
      </c>
      <c r="C29351" s="89">
        <f>LN(Table3[[#This Row],[Value]]/B29350)</f>
        <v>7.5249650052755758E-3</v>
      </c>
      <c r="D29351" s="89"/>
      <c r="E29351" s="89"/>
      <c r="F29351" s="89">
        <f>Table3[[#This Row],[Yield]]/100*(1+F29350)</f>
        <v>0</v>
      </c>
    </row>
    <row r="29352" spans="1:6" x14ac:dyDescent="0.2">
      <c r="A29352" s="88">
        <v>37757</v>
      </c>
      <c r="B29352" s="89">
        <v>8678.9699999999993</v>
      </c>
      <c r="C29352" s="89">
        <f>LN(Table3[[#This Row],[Value]]/B29351)</f>
        <v>-3.9293730278051366E-3</v>
      </c>
      <c r="D29352" s="89"/>
      <c r="E29352" s="89"/>
      <c r="F29352" s="89">
        <f>Table3[[#This Row],[Yield]]/100*(1+F29351)</f>
        <v>0</v>
      </c>
    </row>
    <row r="29353" spans="1:6" x14ac:dyDescent="0.2">
      <c r="A29353" s="88">
        <v>37760</v>
      </c>
      <c r="B29353" s="89">
        <v>8493.39</v>
      </c>
      <c r="C29353" s="89">
        <f>LN(Table3[[#This Row],[Value]]/B29352)</f>
        <v>-2.1614644123582483E-2</v>
      </c>
      <c r="D29353" s="89"/>
      <c r="E29353" s="89"/>
      <c r="F29353" s="89">
        <f>Table3[[#This Row],[Yield]]/100*(1+F29352)</f>
        <v>0</v>
      </c>
    </row>
    <row r="29354" spans="1:6" x14ac:dyDescent="0.2">
      <c r="A29354" s="88">
        <v>37761</v>
      </c>
      <c r="B29354" s="89">
        <v>8491.36</v>
      </c>
      <c r="C29354" s="89">
        <f>LN(Table3[[#This Row],[Value]]/B29353)</f>
        <v>-2.3903796166145413E-4</v>
      </c>
      <c r="D29354" s="89"/>
      <c r="E29354" s="89"/>
      <c r="F29354" s="89">
        <f>Table3[[#This Row],[Yield]]/100*(1+F29353)</f>
        <v>0</v>
      </c>
    </row>
    <row r="29355" spans="1:6" x14ac:dyDescent="0.2">
      <c r="A29355" s="88">
        <v>37762</v>
      </c>
      <c r="B29355" s="89">
        <v>8516.43</v>
      </c>
      <c r="C29355" s="89">
        <f>LN(Table3[[#This Row],[Value]]/B29354)</f>
        <v>2.9480629943222808E-3</v>
      </c>
      <c r="D29355" s="89"/>
      <c r="E29355" s="89"/>
      <c r="F29355" s="89">
        <f>Table3[[#This Row],[Yield]]/100*(1+F29354)</f>
        <v>0</v>
      </c>
    </row>
    <row r="29356" spans="1:6" x14ac:dyDescent="0.2">
      <c r="A29356" s="88">
        <v>37763</v>
      </c>
      <c r="B29356" s="89">
        <v>8594.02</v>
      </c>
      <c r="C29356" s="89">
        <f>LN(Table3[[#This Row],[Value]]/B29355)</f>
        <v>9.0693736093367047E-3</v>
      </c>
      <c r="D29356" s="89"/>
      <c r="E29356" s="89"/>
      <c r="F29356" s="89">
        <f>Table3[[#This Row],[Yield]]/100*(1+F29355)</f>
        <v>0</v>
      </c>
    </row>
    <row r="29357" spans="1:6" x14ac:dyDescent="0.2">
      <c r="A29357" s="88">
        <v>37764</v>
      </c>
      <c r="B29357" s="89">
        <v>8601.3799999999992</v>
      </c>
      <c r="C29357" s="89">
        <f>LN(Table3[[#This Row],[Value]]/B29356)</f>
        <v>8.5604294746913169E-4</v>
      </c>
      <c r="D29357" s="89"/>
      <c r="E29357" s="89"/>
      <c r="F29357" s="89">
        <f>Table3[[#This Row],[Yield]]/100*(1+F29356)</f>
        <v>0</v>
      </c>
    </row>
    <row r="29358" spans="1:6" x14ac:dyDescent="0.2">
      <c r="A29358" s="88">
        <v>37768</v>
      </c>
      <c r="B29358" s="89">
        <v>8781.35</v>
      </c>
      <c r="C29358" s="89">
        <f>LN(Table3[[#This Row],[Value]]/B29357)</f>
        <v>2.0707498866942051E-2</v>
      </c>
      <c r="D29358" s="89"/>
      <c r="E29358" s="89"/>
      <c r="F29358" s="89">
        <f>Table3[[#This Row],[Yield]]/100*(1+F29357)</f>
        <v>0</v>
      </c>
    </row>
    <row r="29359" spans="1:6" x14ac:dyDescent="0.2">
      <c r="A29359" s="88">
        <v>37769</v>
      </c>
      <c r="B29359" s="89">
        <v>8793.1200000000008</v>
      </c>
      <c r="C29359" s="89">
        <f>LN(Table3[[#This Row],[Value]]/B29358)</f>
        <v>1.3394431535882529E-3</v>
      </c>
      <c r="D29359" s="89"/>
      <c r="E29359" s="89"/>
      <c r="F29359" s="89">
        <f>Table3[[#This Row],[Yield]]/100*(1+F29358)</f>
        <v>0</v>
      </c>
    </row>
    <row r="29360" spans="1:6" x14ac:dyDescent="0.2">
      <c r="A29360" s="88">
        <v>37770</v>
      </c>
      <c r="B29360" s="89">
        <v>8711.18</v>
      </c>
      <c r="C29360" s="89">
        <f>LN(Table3[[#This Row],[Value]]/B29359)</f>
        <v>-9.3623393709830107E-3</v>
      </c>
      <c r="D29360" s="89"/>
      <c r="E29360" s="89"/>
      <c r="F29360" s="89">
        <f>Table3[[#This Row],[Yield]]/100*(1+F29359)</f>
        <v>0</v>
      </c>
    </row>
    <row r="29361" spans="1:6" x14ac:dyDescent="0.2">
      <c r="A29361" s="88">
        <v>37771</v>
      </c>
      <c r="B29361" s="89">
        <v>8850.26</v>
      </c>
      <c r="C29361" s="89">
        <f>LN(Table3[[#This Row],[Value]]/B29360)</f>
        <v>1.5839578967232263E-2</v>
      </c>
      <c r="D29361" s="89"/>
      <c r="E29361" s="89"/>
      <c r="F29361" s="89">
        <f>Table3[[#This Row],[Yield]]/100*(1+F29360)</f>
        <v>0</v>
      </c>
    </row>
    <row r="29362" spans="1:6" x14ac:dyDescent="0.2">
      <c r="A29362" s="88">
        <v>37774</v>
      </c>
      <c r="B29362" s="89">
        <v>8897.81</v>
      </c>
      <c r="C29362" s="89">
        <f>LN(Table3[[#This Row],[Value]]/B29361)</f>
        <v>5.3583419234389416E-3</v>
      </c>
      <c r="D29362" s="89"/>
      <c r="E29362" s="89"/>
      <c r="F29362" s="89">
        <f>Table3[[#This Row],[Yield]]/100*(1+F29361)</f>
        <v>0</v>
      </c>
    </row>
    <row r="29363" spans="1:6" x14ac:dyDescent="0.2">
      <c r="A29363" s="88">
        <v>37775</v>
      </c>
      <c r="B29363" s="89">
        <v>8922.9500000000007</v>
      </c>
      <c r="C29363" s="89">
        <f>LN(Table3[[#This Row],[Value]]/B29362)</f>
        <v>2.8214303629229896E-3</v>
      </c>
      <c r="D29363" s="89"/>
      <c r="E29363" s="89"/>
      <c r="F29363" s="89">
        <f>Table3[[#This Row],[Yield]]/100*(1+F29362)</f>
        <v>0</v>
      </c>
    </row>
    <row r="29364" spans="1:6" x14ac:dyDescent="0.2">
      <c r="A29364" s="88">
        <v>37776</v>
      </c>
      <c r="B29364" s="89">
        <v>9038.98</v>
      </c>
      <c r="C29364" s="89">
        <f>LN(Table3[[#This Row],[Value]]/B29363)</f>
        <v>1.2919726773952015E-2</v>
      </c>
      <c r="D29364" s="89"/>
      <c r="E29364" s="89"/>
      <c r="F29364" s="89">
        <f>Table3[[#This Row],[Yield]]/100*(1+F29363)</f>
        <v>0</v>
      </c>
    </row>
    <row r="29365" spans="1:6" x14ac:dyDescent="0.2">
      <c r="A29365" s="88">
        <v>37777</v>
      </c>
      <c r="B29365" s="89">
        <v>9041.2999999999993</v>
      </c>
      <c r="C29365" s="89">
        <f>LN(Table3[[#This Row],[Value]]/B29364)</f>
        <v>2.56633195142091E-4</v>
      </c>
      <c r="D29365" s="89"/>
      <c r="E29365" s="89"/>
      <c r="F29365" s="89">
        <f>Table3[[#This Row],[Yield]]/100*(1+F29364)</f>
        <v>0</v>
      </c>
    </row>
    <row r="29366" spans="1:6" x14ac:dyDescent="0.2">
      <c r="A29366" s="88">
        <v>37778</v>
      </c>
      <c r="B29366" s="89">
        <v>9062.7900000000009</v>
      </c>
      <c r="C29366" s="89">
        <f>LN(Table3[[#This Row],[Value]]/B29365)</f>
        <v>2.3740502939768836E-3</v>
      </c>
      <c r="D29366" s="89"/>
      <c r="E29366" s="89"/>
      <c r="F29366" s="89">
        <f>Table3[[#This Row],[Yield]]/100*(1+F29365)</f>
        <v>0</v>
      </c>
    </row>
    <row r="29367" spans="1:6" x14ac:dyDescent="0.2">
      <c r="A29367" s="88">
        <v>37781</v>
      </c>
      <c r="B29367" s="89">
        <v>8980</v>
      </c>
      <c r="C29367" s="89">
        <f>LN(Table3[[#This Row],[Value]]/B29366)</f>
        <v>-9.177137354695988E-3</v>
      </c>
      <c r="D29367" s="89"/>
      <c r="E29367" s="89"/>
      <c r="F29367" s="89">
        <f>Table3[[#This Row],[Yield]]/100*(1+F29366)</f>
        <v>0</v>
      </c>
    </row>
    <row r="29368" spans="1:6" x14ac:dyDescent="0.2">
      <c r="A29368" s="88">
        <v>37782</v>
      </c>
      <c r="B29368" s="89">
        <v>9054.89</v>
      </c>
      <c r="C29368" s="89">
        <f>LN(Table3[[#This Row],[Value]]/B29367)</f>
        <v>8.3050609629420572E-3</v>
      </c>
      <c r="D29368" s="89"/>
      <c r="E29368" s="89"/>
      <c r="F29368" s="89">
        <f>Table3[[#This Row],[Yield]]/100*(1+F29367)</f>
        <v>0</v>
      </c>
    </row>
    <row r="29369" spans="1:6" x14ac:dyDescent="0.2">
      <c r="A29369" s="88">
        <v>37783</v>
      </c>
      <c r="B29369" s="89">
        <v>9183.2199999999993</v>
      </c>
      <c r="C29369" s="89">
        <f>LN(Table3[[#This Row],[Value]]/B29368)</f>
        <v>1.4072962379788093E-2</v>
      </c>
      <c r="D29369" s="89"/>
      <c r="E29369" s="89"/>
      <c r="F29369" s="89">
        <f>Table3[[#This Row],[Yield]]/100*(1+F29368)</f>
        <v>0</v>
      </c>
    </row>
    <row r="29370" spans="1:6" x14ac:dyDescent="0.2">
      <c r="A29370" s="88">
        <v>37784</v>
      </c>
      <c r="B29370" s="89">
        <v>9196.5499999999993</v>
      </c>
      <c r="C29370" s="89">
        <f>LN(Table3[[#This Row],[Value]]/B29369)</f>
        <v>1.4505080680730204E-3</v>
      </c>
      <c r="D29370" s="89"/>
      <c r="E29370" s="89"/>
      <c r="F29370" s="89">
        <f>Table3[[#This Row],[Yield]]/100*(1+F29369)</f>
        <v>0</v>
      </c>
    </row>
    <row r="29371" spans="1:6" x14ac:dyDescent="0.2">
      <c r="A29371" s="88">
        <v>37785</v>
      </c>
      <c r="B29371" s="89">
        <v>9117.1200000000008</v>
      </c>
      <c r="C29371" s="89">
        <f>LN(Table3[[#This Row],[Value]]/B29370)</f>
        <v>-8.6744489843511106E-3</v>
      </c>
      <c r="D29371" s="89"/>
      <c r="E29371" s="89"/>
      <c r="F29371" s="89">
        <f>Table3[[#This Row],[Yield]]/100*(1+F29370)</f>
        <v>0</v>
      </c>
    </row>
    <row r="29372" spans="1:6" x14ac:dyDescent="0.2">
      <c r="A29372" s="88">
        <v>37788</v>
      </c>
      <c r="B29372" s="89">
        <v>9318.9599999999991</v>
      </c>
      <c r="C29372" s="89">
        <f>LN(Table3[[#This Row],[Value]]/B29371)</f>
        <v>2.1897069747704553E-2</v>
      </c>
      <c r="D29372" s="89"/>
      <c r="E29372" s="89"/>
      <c r="F29372" s="89">
        <f>Table3[[#This Row],[Yield]]/100*(1+F29371)</f>
        <v>0</v>
      </c>
    </row>
    <row r="29373" spans="1:6" x14ac:dyDescent="0.2">
      <c r="A29373" s="88">
        <v>37789</v>
      </c>
      <c r="B29373" s="89">
        <v>9323.02</v>
      </c>
      <c r="C29373" s="89">
        <f>LN(Table3[[#This Row],[Value]]/B29372)</f>
        <v>4.3557605621211593E-4</v>
      </c>
      <c r="D29373" s="89"/>
      <c r="E29373" s="89"/>
      <c r="F29373" s="89">
        <f>Table3[[#This Row],[Yield]]/100*(1+F29372)</f>
        <v>0</v>
      </c>
    </row>
    <row r="29374" spans="1:6" x14ac:dyDescent="0.2">
      <c r="A29374" s="88">
        <v>37790</v>
      </c>
      <c r="B29374" s="89">
        <v>9293.7999999999993</v>
      </c>
      <c r="C29374" s="89">
        <f>LN(Table3[[#This Row],[Value]]/B29373)</f>
        <v>-3.139099372970557E-3</v>
      </c>
      <c r="D29374" s="89"/>
      <c r="E29374" s="89"/>
      <c r="F29374" s="89">
        <f>Table3[[#This Row],[Yield]]/100*(1+F29373)</f>
        <v>0</v>
      </c>
    </row>
    <row r="29375" spans="1:6" x14ac:dyDescent="0.2">
      <c r="A29375" s="88">
        <v>37791</v>
      </c>
      <c r="B29375" s="89">
        <v>9179.5300000000007</v>
      </c>
      <c r="C29375" s="89">
        <f>LN(Table3[[#This Row],[Value]]/B29374)</f>
        <v>-1.237150610686343E-2</v>
      </c>
      <c r="D29375" s="89"/>
      <c r="E29375" s="89"/>
      <c r="F29375" s="89">
        <f>Table3[[#This Row],[Yield]]/100*(1+F29374)</f>
        <v>0</v>
      </c>
    </row>
    <row r="29376" spans="1:6" x14ac:dyDescent="0.2">
      <c r="A29376" s="88">
        <v>37792</v>
      </c>
      <c r="B29376" s="89">
        <v>9200.75</v>
      </c>
      <c r="C29376" s="89">
        <f>LN(Table3[[#This Row],[Value]]/B29375)</f>
        <v>2.3089974067656413E-3</v>
      </c>
      <c r="D29376" s="89"/>
      <c r="E29376" s="89"/>
      <c r="F29376" s="89">
        <f>Table3[[#This Row],[Yield]]/100*(1+F29375)</f>
        <v>0</v>
      </c>
    </row>
    <row r="29377" spans="1:6" x14ac:dyDescent="0.2">
      <c r="A29377" s="88">
        <v>37795</v>
      </c>
      <c r="B29377" s="89">
        <v>9072.9500000000007</v>
      </c>
      <c r="C29377" s="89">
        <f>LN(Table3[[#This Row],[Value]]/B29376)</f>
        <v>-1.3987543155488679E-2</v>
      </c>
      <c r="D29377" s="89"/>
      <c r="E29377" s="89"/>
      <c r="F29377" s="89">
        <f>Table3[[#This Row],[Yield]]/100*(1+F29376)</f>
        <v>0</v>
      </c>
    </row>
    <row r="29378" spans="1:6" x14ac:dyDescent="0.2">
      <c r="A29378" s="88">
        <v>37796</v>
      </c>
      <c r="B29378" s="89">
        <v>9109.85</v>
      </c>
      <c r="C29378" s="89">
        <f>LN(Table3[[#This Row],[Value]]/B29377)</f>
        <v>4.058786397777815E-3</v>
      </c>
      <c r="D29378" s="89"/>
      <c r="E29378" s="89"/>
      <c r="F29378" s="89">
        <f>Table3[[#This Row],[Yield]]/100*(1+F29377)</f>
        <v>0</v>
      </c>
    </row>
    <row r="29379" spans="1:6" x14ac:dyDescent="0.2">
      <c r="A29379" s="88">
        <v>37797</v>
      </c>
      <c r="B29379" s="89">
        <v>9011.5300000000007</v>
      </c>
      <c r="C29379" s="89">
        <f>LN(Table3[[#This Row],[Value]]/B29378)</f>
        <v>-1.0851377189006845E-2</v>
      </c>
      <c r="D29379" s="89"/>
      <c r="E29379" s="89"/>
      <c r="F29379" s="89">
        <f>Table3[[#This Row],[Yield]]/100*(1+F29378)</f>
        <v>0</v>
      </c>
    </row>
    <row r="29380" spans="1:6" x14ac:dyDescent="0.2">
      <c r="A29380" s="88">
        <v>37798</v>
      </c>
      <c r="B29380" s="89">
        <v>9079.0400000000009</v>
      </c>
      <c r="C29380" s="89">
        <f>LN(Table3[[#This Row],[Value]]/B29379)</f>
        <v>7.4635916267844814E-3</v>
      </c>
      <c r="D29380" s="89"/>
      <c r="E29380" s="89"/>
      <c r="F29380" s="89">
        <f>Table3[[#This Row],[Yield]]/100*(1+F29379)</f>
        <v>0</v>
      </c>
    </row>
    <row r="29381" spans="1:6" x14ac:dyDescent="0.2">
      <c r="A29381" s="88">
        <v>37799</v>
      </c>
      <c r="B29381" s="89">
        <v>8989.0499999999993</v>
      </c>
      <c r="C29381" s="89">
        <f>LN(Table3[[#This Row],[Value]]/B29380)</f>
        <v>-9.9612902216950246E-3</v>
      </c>
      <c r="D29381" s="89"/>
      <c r="E29381" s="89"/>
      <c r="F29381" s="89">
        <f>Table3[[#This Row],[Yield]]/100*(1+F29380)</f>
        <v>0</v>
      </c>
    </row>
    <row r="29382" spans="1:6" x14ac:dyDescent="0.2">
      <c r="A29382" s="88">
        <v>37802</v>
      </c>
      <c r="B29382" s="89">
        <v>8985.44</v>
      </c>
      <c r="C29382" s="89">
        <f>LN(Table3[[#This Row],[Value]]/B29381)</f>
        <v>-4.0168038687471354E-4</v>
      </c>
      <c r="D29382" s="89"/>
      <c r="E29382" s="89"/>
      <c r="F29382" s="89">
        <f>Table3[[#This Row],[Yield]]/100*(1+F29381)</f>
        <v>0</v>
      </c>
    </row>
    <row r="29383" spans="1:6" x14ac:dyDescent="0.2">
      <c r="A29383" s="88">
        <v>37803</v>
      </c>
      <c r="B29383" s="89">
        <v>9040.9500000000007</v>
      </c>
      <c r="C29383" s="89">
        <f>LN(Table3[[#This Row],[Value]]/B29382)</f>
        <v>6.1587678353453709E-3</v>
      </c>
      <c r="D29383" s="89"/>
      <c r="E29383" s="89"/>
      <c r="F29383" s="89">
        <f>Table3[[#This Row],[Yield]]/100*(1+F29382)</f>
        <v>0</v>
      </c>
    </row>
    <row r="29384" spans="1:6" x14ac:dyDescent="0.2">
      <c r="A29384" s="88">
        <v>37804</v>
      </c>
      <c r="B29384" s="89">
        <v>9142.84</v>
      </c>
      <c r="C29384" s="89">
        <f>LN(Table3[[#This Row],[Value]]/B29383)</f>
        <v>1.1206801924349525E-2</v>
      </c>
      <c r="D29384" s="89"/>
      <c r="E29384" s="89"/>
      <c r="F29384" s="89">
        <f>Table3[[#This Row],[Yield]]/100*(1+F29383)</f>
        <v>0</v>
      </c>
    </row>
    <row r="29385" spans="1:6" x14ac:dyDescent="0.2">
      <c r="A29385" s="88">
        <v>37805</v>
      </c>
      <c r="B29385" s="89">
        <v>9070.2099999999991</v>
      </c>
      <c r="C29385" s="89">
        <f>LN(Table3[[#This Row],[Value]]/B29384)</f>
        <v>-7.9756421911072687E-3</v>
      </c>
      <c r="D29385" s="89"/>
      <c r="E29385" s="89"/>
      <c r="F29385" s="89">
        <f>Table3[[#This Row],[Yield]]/100*(1+F29384)</f>
        <v>0</v>
      </c>
    </row>
    <row r="29386" spans="1:6" x14ac:dyDescent="0.2">
      <c r="A29386" s="88">
        <v>37809</v>
      </c>
      <c r="B29386" s="89">
        <v>9216.7900000000009</v>
      </c>
      <c r="C29386" s="89">
        <f>LN(Table3[[#This Row],[Value]]/B29385)</f>
        <v>1.6031403654362324E-2</v>
      </c>
      <c r="D29386" s="89"/>
      <c r="E29386" s="89"/>
      <c r="F29386" s="89">
        <f>Table3[[#This Row],[Yield]]/100*(1+F29385)</f>
        <v>0</v>
      </c>
    </row>
    <row r="29387" spans="1:6" x14ac:dyDescent="0.2">
      <c r="A29387" s="88">
        <v>37810</v>
      </c>
      <c r="B29387" s="89">
        <v>9223.09</v>
      </c>
      <c r="C29387" s="89">
        <f>LN(Table3[[#This Row],[Value]]/B29386)</f>
        <v>6.8330165327785139E-4</v>
      </c>
      <c r="D29387" s="89"/>
      <c r="E29387" s="89"/>
      <c r="F29387" s="89">
        <f>Table3[[#This Row],[Yield]]/100*(1+F29386)</f>
        <v>0</v>
      </c>
    </row>
    <row r="29388" spans="1:6" x14ac:dyDescent="0.2">
      <c r="A29388" s="88">
        <v>37811</v>
      </c>
      <c r="B29388" s="89">
        <v>9156.2099999999991</v>
      </c>
      <c r="C29388" s="89">
        <f>LN(Table3[[#This Row],[Value]]/B29387)</f>
        <v>-7.2777848120178686E-3</v>
      </c>
      <c r="D29388" s="89"/>
      <c r="E29388" s="89"/>
      <c r="F29388" s="89">
        <f>Table3[[#This Row],[Yield]]/100*(1+F29387)</f>
        <v>0</v>
      </c>
    </row>
    <row r="29389" spans="1:6" x14ac:dyDescent="0.2">
      <c r="A29389" s="88">
        <v>37812</v>
      </c>
      <c r="B29389" s="89">
        <v>9036.0400000000009</v>
      </c>
      <c r="C29389" s="89">
        <f>LN(Table3[[#This Row],[Value]]/B29388)</f>
        <v>-1.3211312273662333E-2</v>
      </c>
      <c r="D29389" s="89"/>
      <c r="E29389" s="89"/>
      <c r="F29389" s="89">
        <f>Table3[[#This Row],[Yield]]/100*(1+F29388)</f>
        <v>0</v>
      </c>
    </row>
    <row r="29390" spans="1:6" x14ac:dyDescent="0.2">
      <c r="A29390" s="88">
        <v>37813</v>
      </c>
      <c r="B29390" s="89">
        <v>9119.59</v>
      </c>
      <c r="C29390" s="89">
        <f>LN(Table3[[#This Row],[Value]]/B29389)</f>
        <v>9.2038216018781507E-3</v>
      </c>
      <c r="D29390" s="89"/>
      <c r="E29390" s="89"/>
      <c r="F29390" s="89">
        <f>Table3[[#This Row],[Yield]]/100*(1+F29389)</f>
        <v>0</v>
      </c>
    </row>
    <row r="29391" spans="1:6" x14ac:dyDescent="0.2">
      <c r="A29391" s="88">
        <v>37816</v>
      </c>
      <c r="B29391" s="89">
        <v>9177.15</v>
      </c>
      <c r="C29391" s="89">
        <f>LN(Table3[[#This Row],[Value]]/B29390)</f>
        <v>6.2918519788162123E-3</v>
      </c>
      <c r="D29391" s="89"/>
      <c r="E29391" s="89"/>
      <c r="F29391" s="89">
        <f>Table3[[#This Row],[Yield]]/100*(1+F29390)</f>
        <v>0</v>
      </c>
    </row>
    <row r="29392" spans="1:6" x14ac:dyDescent="0.2">
      <c r="A29392" s="88">
        <v>37817</v>
      </c>
      <c r="B29392" s="89">
        <v>9128.9699999999993</v>
      </c>
      <c r="C29392" s="89">
        <f>LN(Table3[[#This Row],[Value]]/B29391)</f>
        <v>-5.2638255672971535E-3</v>
      </c>
      <c r="D29392" s="89"/>
      <c r="E29392" s="89"/>
      <c r="F29392" s="89">
        <f>Table3[[#This Row],[Yield]]/100*(1+F29391)</f>
        <v>0</v>
      </c>
    </row>
    <row r="29393" spans="1:6" x14ac:dyDescent="0.2">
      <c r="A29393" s="88">
        <v>37818</v>
      </c>
      <c r="B29393" s="89">
        <v>9094.59</v>
      </c>
      <c r="C29393" s="89">
        <f>LN(Table3[[#This Row],[Value]]/B29392)</f>
        <v>-3.7731421070145103E-3</v>
      </c>
      <c r="D29393" s="89"/>
      <c r="E29393" s="89"/>
      <c r="F29393" s="89">
        <f>Table3[[#This Row],[Yield]]/100*(1+F29392)</f>
        <v>0</v>
      </c>
    </row>
    <row r="29394" spans="1:6" x14ac:dyDescent="0.2">
      <c r="A29394" s="88">
        <v>37819</v>
      </c>
      <c r="B29394" s="89">
        <v>9050.82</v>
      </c>
      <c r="C29394" s="89">
        <f>LN(Table3[[#This Row],[Value]]/B29393)</f>
        <v>-4.8243698978275842E-3</v>
      </c>
      <c r="D29394" s="89"/>
      <c r="E29394" s="89"/>
      <c r="F29394" s="89">
        <f>Table3[[#This Row],[Yield]]/100*(1+F29393)</f>
        <v>0</v>
      </c>
    </row>
    <row r="29395" spans="1:6" x14ac:dyDescent="0.2">
      <c r="A29395" s="88">
        <v>37820</v>
      </c>
      <c r="B29395" s="89">
        <v>9188.15</v>
      </c>
      <c r="C29395" s="89">
        <f>LN(Table3[[#This Row],[Value]]/B29394)</f>
        <v>1.505924899372346E-2</v>
      </c>
      <c r="D29395" s="89"/>
      <c r="E29395" s="89"/>
      <c r="F29395" s="89">
        <f>Table3[[#This Row],[Yield]]/100*(1+F29394)</f>
        <v>0</v>
      </c>
    </row>
    <row r="29396" spans="1:6" x14ac:dyDescent="0.2">
      <c r="A29396" s="88">
        <v>37823</v>
      </c>
      <c r="B29396" s="89">
        <v>9096.69</v>
      </c>
      <c r="C29396" s="89">
        <f>LN(Table3[[#This Row],[Value]]/B29395)</f>
        <v>-1.0003999244744131E-2</v>
      </c>
      <c r="D29396" s="89"/>
      <c r="E29396" s="89"/>
      <c r="F29396" s="89">
        <f>Table3[[#This Row],[Yield]]/100*(1+F29395)</f>
        <v>0</v>
      </c>
    </row>
    <row r="29397" spans="1:6" x14ac:dyDescent="0.2">
      <c r="A29397" s="88">
        <v>37824</v>
      </c>
      <c r="B29397" s="89">
        <v>9158.4500000000007</v>
      </c>
      <c r="C29397" s="89">
        <f>LN(Table3[[#This Row],[Value]]/B29396)</f>
        <v>6.766339302952333E-3</v>
      </c>
      <c r="D29397" s="89"/>
      <c r="E29397" s="89"/>
      <c r="F29397" s="89">
        <f>Table3[[#This Row],[Yield]]/100*(1+F29396)</f>
        <v>0</v>
      </c>
    </row>
    <row r="29398" spans="1:6" x14ac:dyDescent="0.2">
      <c r="A29398" s="88">
        <v>37825</v>
      </c>
      <c r="B29398" s="89">
        <v>9194.24</v>
      </c>
      <c r="C29398" s="89">
        <f>LN(Table3[[#This Row],[Value]]/B29397)</f>
        <v>3.9002506302501087E-3</v>
      </c>
      <c r="D29398" s="89"/>
      <c r="E29398" s="89"/>
      <c r="F29398" s="89">
        <f>Table3[[#This Row],[Yield]]/100*(1+F29397)</f>
        <v>0</v>
      </c>
    </row>
    <row r="29399" spans="1:6" x14ac:dyDescent="0.2">
      <c r="A29399" s="88">
        <v>37826</v>
      </c>
      <c r="B29399" s="89">
        <v>9112.51</v>
      </c>
      <c r="C29399" s="89">
        <f>LN(Table3[[#This Row],[Value]]/B29398)</f>
        <v>-8.9290062963259479E-3</v>
      </c>
      <c r="D29399" s="89"/>
      <c r="E29399" s="89"/>
      <c r="F29399" s="89">
        <f>Table3[[#This Row],[Yield]]/100*(1+F29398)</f>
        <v>0</v>
      </c>
    </row>
    <row r="29400" spans="1:6" x14ac:dyDescent="0.2">
      <c r="A29400" s="88">
        <v>37827</v>
      </c>
      <c r="B29400" s="89">
        <v>9284.57</v>
      </c>
      <c r="C29400" s="89">
        <f>LN(Table3[[#This Row],[Value]]/B29399)</f>
        <v>1.8705687749693539E-2</v>
      </c>
      <c r="D29400" s="89"/>
      <c r="E29400" s="89"/>
      <c r="F29400" s="89">
        <f>Table3[[#This Row],[Yield]]/100*(1+F29399)</f>
        <v>0</v>
      </c>
    </row>
    <row r="29401" spans="1:6" x14ac:dyDescent="0.2">
      <c r="A29401" s="88">
        <v>37830</v>
      </c>
      <c r="B29401" s="89">
        <v>9266.51</v>
      </c>
      <c r="C29401" s="89">
        <f>LN(Table3[[#This Row],[Value]]/B29400)</f>
        <v>-1.9470570668124114E-3</v>
      </c>
      <c r="D29401" s="89"/>
      <c r="E29401" s="89"/>
      <c r="F29401" s="89">
        <f>Table3[[#This Row],[Yield]]/100*(1+F29400)</f>
        <v>0</v>
      </c>
    </row>
    <row r="29402" spans="1:6" x14ac:dyDescent="0.2">
      <c r="A29402" s="88">
        <v>37831</v>
      </c>
      <c r="B29402" s="89">
        <v>9204.4599999999991</v>
      </c>
      <c r="C29402" s="89">
        <f>LN(Table3[[#This Row],[Value]]/B29401)</f>
        <v>-6.7186762161810729E-3</v>
      </c>
      <c r="D29402" s="89"/>
      <c r="E29402" s="89"/>
      <c r="F29402" s="89">
        <f>Table3[[#This Row],[Yield]]/100*(1+F29401)</f>
        <v>0</v>
      </c>
    </row>
    <row r="29403" spans="1:6" x14ac:dyDescent="0.2">
      <c r="A29403" s="88">
        <v>37832</v>
      </c>
      <c r="B29403" s="89">
        <v>9200.0499999999993</v>
      </c>
      <c r="C29403" s="89">
        <f>LN(Table3[[#This Row],[Value]]/B29402)</f>
        <v>-4.7923037172964097E-4</v>
      </c>
      <c r="D29403" s="89"/>
      <c r="E29403" s="89"/>
      <c r="F29403" s="89">
        <f>Table3[[#This Row],[Yield]]/100*(1+F29402)</f>
        <v>0</v>
      </c>
    </row>
    <row r="29404" spans="1:6" x14ac:dyDescent="0.2">
      <c r="A29404" s="88">
        <v>37833</v>
      </c>
      <c r="B29404" s="89">
        <v>9233.7999999999993</v>
      </c>
      <c r="C29404" s="89">
        <f>LN(Table3[[#This Row],[Value]]/B29403)</f>
        <v>3.6617459414141711E-3</v>
      </c>
      <c r="D29404" s="89"/>
      <c r="E29404" s="89"/>
      <c r="F29404" s="89">
        <f>Table3[[#This Row],[Yield]]/100*(1+F29403)</f>
        <v>0</v>
      </c>
    </row>
    <row r="29405" spans="1:6" x14ac:dyDescent="0.2">
      <c r="A29405" s="88">
        <v>37834</v>
      </c>
      <c r="B29405" s="89">
        <v>9153.9699999999993</v>
      </c>
      <c r="C29405" s="89">
        <f>LN(Table3[[#This Row],[Value]]/B29404)</f>
        <v>-8.6829997940135288E-3</v>
      </c>
      <c r="D29405" s="89"/>
      <c r="E29405" s="89"/>
      <c r="F29405" s="89">
        <f>Table3[[#This Row],[Yield]]/100*(1+F29404)</f>
        <v>0</v>
      </c>
    </row>
    <row r="29406" spans="1:6" x14ac:dyDescent="0.2">
      <c r="A29406" s="88">
        <v>37837</v>
      </c>
      <c r="B29406" s="89">
        <v>9186.0400000000009</v>
      </c>
      <c r="C29406" s="89">
        <f>LN(Table3[[#This Row],[Value]]/B29405)</f>
        <v>3.4972753763131952E-3</v>
      </c>
      <c r="D29406" s="89"/>
      <c r="E29406" s="89"/>
      <c r="F29406" s="89">
        <f>Table3[[#This Row],[Yield]]/100*(1+F29405)</f>
        <v>0</v>
      </c>
    </row>
    <row r="29407" spans="1:6" x14ac:dyDescent="0.2">
      <c r="A29407" s="88">
        <v>37838</v>
      </c>
      <c r="B29407" s="89">
        <v>9036.32</v>
      </c>
      <c r="C29407" s="89">
        <f>LN(Table3[[#This Row],[Value]]/B29406)</f>
        <v>-1.6432928467893661E-2</v>
      </c>
      <c r="D29407" s="89"/>
      <c r="E29407" s="89"/>
      <c r="F29407" s="89">
        <f>Table3[[#This Row],[Yield]]/100*(1+F29406)</f>
        <v>0</v>
      </c>
    </row>
    <row r="29408" spans="1:6" x14ac:dyDescent="0.2">
      <c r="A29408" s="88">
        <v>37839</v>
      </c>
      <c r="B29408" s="89">
        <v>9061.74</v>
      </c>
      <c r="C29408" s="89">
        <f>LN(Table3[[#This Row],[Value]]/B29407)</f>
        <v>2.8091427165526069E-3</v>
      </c>
      <c r="D29408" s="89"/>
      <c r="E29408" s="89"/>
      <c r="F29408" s="89">
        <f>Table3[[#This Row],[Yield]]/100*(1+F29407)</f>
        <v>0</v>
      </c>
    </row>
    <row r="29409" spans="1:6" x14ac:dyDescent="0.2">
      <c r="A29409" s="88">
        <v>37840</v>
      </c>
      <c r="B29409" s="89">
        <v>9126.4500000000007</v>
      </c>
      <c r="C29409" s="89">
        <f>LN(Table3[[#This Row],[Value]]/B29408)</f>
        <v>7.1156363590159618E-3</v>
      </c>
      <c r="D29409" s="89"/>
      <c r="E29409" s="89"/>
      <c r="F29409" s="89">
        <f>Table3[[#This Row],[Yield]]/100*(1+F29408)</f>
        <v>0</v>
      </c>
    </row>
    <row r="29410" spans="1:6" x14ac:dyDescent="0.2">
      <c r="A29410" s="88">
        <v>37841</v>
      </c>
      <c r="B29410" s="89">
        <v>9191.09</v>
      </c>
      <c r="C29410" s="89">
        <f>LN(Table3[[#This Row],[Value]]/B29409)</f>
        <v>7.05774556181573E-3</v>
      </c>
      <c r="D29410" s="89"/>
      <c r="E29410" s="89"/>
      <c r="F29410" s="89">
        <f>Table3[[#This Row],[Yield]]/100*(1+F29409)</f>
        <v>0</v>
      </c>
    </row>
    <row r="29411" spans="1:6" x14ac:dyDescent="0.2">
      <c r="A29411" s="88">
        <v>37844</v>
      </c>
      <c r="B29411" s="89">
        <v>9217.35</v>
      </c>
      <c r="C29411" s="89">
        <f>LN(Table3[[#This Row],[Value]]/B29410)</f>
        <v>2.8530410847076317E-3</v>
      </c>
      <c r="D29411" s="89"/>
      <c r="E29411" s="89"/>
      <c r="F29411" s="89">
        <f>Table3[[#This Row],[Yield]]/100*(1+F29410)</f>
        <v>0</v>
      </c>
    </row>
    <row r="29412" spans="1:6" x14ac:dyDescent="0.2">
      <c r="A29412" s="88">
        <v>37845</v>
      </c>
      <c r="B29412" s="89">
        <v>9310.06</v>
      </c>
      <c r="C29412" s="89">
        <f>LN(Table3[[#This Row],[Value]]/B29411)</f>
        <v>1.0007958350598225E-2</v>
      </c>
      <c r="D29412" s="89"/>
      <c r="E29412" s="89"/>
      <c r="F29412" s="89">
        <f>Table3[[#This Row],[Yield]]/100*(1+F29411)</f>
        <v>0</v>
      </c>
    </row>
    <row r="29413" spans="1:6" x14ac:dyDescent="0.2">
      <c r="A29413" s="88">
        <v>37846</v>
      </c>
      <c r="B29413" s="89">
        <v>9271.76</v>
      </c>
      <c r="C29413" s="89">
        <f>LN(Table3[[#This Row],[Value]]/B29412)</f>
        <v>-4.1223146319898851E-3</v>
      </c>
      <c r="D29413" s="89"/>
      <c r="E29413" s="89"/>
      <c r="F29413" s="89">
        <f>Table3[[#This Row],[Yield]]/100*(1+F29412)</f>
        <v>0</v>
      </c>
    </row>
    <row r="29414" spans="1:6" x14ac:dyDescent="0.2">
      <c r="A29414" s="88">
        <v>37847</v>
      </c>
      <c r="B29414" s="89">
        <v>9310.56</v>
      </c>
      <c r="C29414" s="89">
        <f>LN(Table3[[#This Row],[Value]]/B29413)</f>
        <v>4.1760185365989693E-3</v>
      </c>
      <c r="D29414" s="89"/>
      <c r="E29414" s="89"/>
      <c r="F29414" s="89">
        <f>Table3[[#This Row],[Yield]]/100*(1+F29413)</f>
        <v>0</v>
      </c>
    </row>
    <row r="29415" spans="1:6" x14ac:dyDescent="0.2">
      <c r="A29415" s="88">
        <v>37848</v>
      </c>
      <c r="B29415" s="89">
        <v>9321.69</v>
      </c>
      <c r="C29415" s="89">
        <f>LN(Table3[[#This Row],[Value]]/B29414)</f>
        <v>1.194702875265742E-3</v>
      </c>
      <c r="D29415" s="89"/>
      <c r="E29415" s="89"/>
      <c r="F29415" s="89">
        <f>Table3[[#This Row],[Yield]]/100*(1+F29414)</f>
        <v>0</v>
      </c>
    </row>
    <row r="29416" spans="1:6" x14ac:dyDescent="0.2">
      <c r="A29416" s="88">
        <v>37851</v>
      </c>
      <c r="B29416" s="89">
        <v>9412.4500000000007</v>
      </c>
      <c r="C29416" s="89">
        <f>LN(Table3[[#This Row],[Value]]/B29415)</f>
        <v>9.689338295689463E-3</v>
      </c>
      <c r="D29416" s="89"/>
      <c r="E29416" s="89"/>
      <c r="F29416" s="89">
        <f>Table3[[#This Row],[Yield]]/100*(1+F29415)</f>
        <v>0</v>
      </c>
    </row>
    <row r="29417" spans="1:6" x14ac:dyDescent="0.2">
      <c r="A29417" s="88">
        <v>37852</v>
      </c>
      <c r="B29417" s="89">
        <v>9428.9</v>
      </c>
      <c r="C29417" s="89">
        <f>LN(Table3[[#This Row],[Value]]/B29416)</f>
        <v>1.7461598218567705E-3</v>
      </c>
      <c r="D29417" s="89"/>
      <c r="E29417" s="89"/>
      <c r="F29417" s="89">
        <f>Table3[[#This Row],[Yield]]/100*(1+F29416)</f>
        <v>0</v>
      </c>
    </row>
    <row r="29418" spans="1:6" x14ac:dyDescent="0.2">
      <c r="A29418" s="88">
        <v>37853</v>
      </c>
      <c r="B29418" s="89">
        <v>9397.51</v>
      </c>
      <c r="C29418" s="89">
        <f>LN(Table3[[#This Row],[Value]]/B29417)</f>
        <v>-3.3346802803405039E-3</v>
      </c>
      <c r="D29418" s="89"/>
      <c r="E29418" s="89"/>
      <c r="F29418" s="89">
        <f>Table3[[#This Row],[Yield]]/100*(1+F29417)</f>
        <v>0</v>
      </c>
    </row>
    <row r="29419" spans="1:6" x14ac:dyDescent="0.2">
      <c r="A29419" s="88">
        <v>37854</v>
      </c>
      <c r="B29419" s="89">
        <v>9423.68</v>
      </c>
      <c r="C29419" s="89">
        <f>LN(Table3[[#This Row],[Value]]/B29418)</f>
        <v>2.7809099069065154E-3</v>
      </c>
      <c r="D29419" s="89"/>
      <c r="E29419" s="89"/>
      <c r="F29419" s="89">
        <f>Table3[[#This Row],[Yield]]/100*(1+F29418)</f>
        <v>0</v>
      </c>
    </row>
    <row r="29420" spans="1:6" x14ac:dyDescent="0.2">
      <c r="A29420" s="88">
        <v>37855</v>
      </c>
      <c r="B29420" s="89">
        <v>9348.8700000000008</v>
      </c>
      <c r="C29420" s="89">
        <f>LN(Table3[[#This Row],[Value]]/B29419)</f>
        <v>-7.9701900933382384E-3</v>
      </c>
      <c r="D29420" s="89"/>
      <c r="E29420" s="89"/>
      <c r="F29420" s="89">
        <f>Table3[[#This Row],[Yield]]/100*(1+F29419)</f>
        <v>0</v>
      </c>
    </row>
    <row r="29421" spans="1:6" x14ac:dyDescent="0.2">
      <c r="A29421" s="88">
        <v>37858</v>
      </c>
      <c r="B29421" s="89">
        <v>9317.64</v>
      </c>
      <c r="C29421" s="89">
        <f>LN(Table3[[#This Row],[Value]]/B29420)</f>
        <v>-3.3461026339293735E-3</v>
      </c>
      <c r="D29421" s="89"/>
      <c r="E29421" s="89"/>
      <c r="F29421" s="89">
        <f>Table3[[#This Row],[Yield]]/100*(1+F29420)</f>
        <v>0</v>
      </c>
    </row>
    <row r="29422" spans="1:6" x14ac:dyDescent="0.2">
      <c r="A29422" s="88">
        <v>37859</v>
      </c>
      <c r="B29422" s="89">
        <v>9340.4500000000007</v>
      </c>
      <c r="C29422" s="89">
        <f>LN(Table3[[#This Row],[Value]]/B29421)</f>
        <v>2.4450532035940834E-3</v>
      </c>
      <c r="D29422" s="89"/>
      <c r="E29422" s="89"/>
      <c r="F29422" s="89">
        <f>Table3[[#This Row],[Yield]]/100*(1+F29421)</f>
        <v>0</v>
      </c>
    </row>
    <row r="29423" spans="1:6" x14ac:dyDescent="0.2">
      <c r="A29423" s="88">
        <v>37860</v>
      </c>
      <c r="B29423" s="89">
        <v>9333.7900000000009</v>
      </c>
      <c r="C29423" s="89">
        <f>LN(Table3[[#This Row],[Value]]/B29422)</f>
        <v>-7.1328207009952144E-4</v>
      </c>
      <c r="D29423" s="89"/>
      <c r="E29423" s="89"/>
      <c r="F29423" s="89">
        <f>Table3[[#This Row],[Yield]]/100*(1+F29422)</f>
        <v>0</v>
      </c>
    </row>
    <row r="29424" spans="1:6" x14ac:dyDescent="0.2">
      <c r="A29424" s="88">
        <v>37861</v>
      </c>
      <c r="B29424" s="89">
        <v>9374.2099999999991</v>
      </c>
      <c r="C29424" s="89">
        <f>LN(Table3[[#This Row],[Value]]/B29423)</f>
        <v>4.3211527576133618E-3</v>
      </c>
      <c r="D29424" s="89"/>
      <c r="E29424" s="89"/>
      <c r="F29424" s="89">
        <f>Table3[[#This Row],[Yield]]/100*(1+F29423)</f>
        <v>0</v>
      </c>
    </row>
    <row r="29425" spans="1:6" x14ac:dyDescent="0.2">
      <c r="A29425" s="88">
        <v>37862</v>
      </c>
      <c r="B29425" s="89">
        <v>9415.82</v>
      </c>
      <c r="C29425" s="89">
        <f>LN(Table3[[#This Row],[Value]]/B29424)</f>
        <v>4.4289517384611416E-3</v>
      </c>
      <c r="D29425" s="89"/>
      <c r="E29425" s="89"/>
      <c r="F29425" s="89">
        <f>Table3[[#This Row],[Yield]]/100*(1+F29424)</f>
        <v>0</v>
      </c>
    </row>
    <row r="29426" spans="1:6" x14ac:dyDescent="0.2">
      <c r="A29426" s="88">
        <v>37866</v>
      </c>
      <c r="B29426" s="89">
        <v>9523.27</v>
      </c>
      <c r="C29426" s="89">
        <f>LN(Table3[[#This Row],[Value]]/B29425)</f>
        <v>1.1347023842308056E-2</v>
      </c>
      <c r="D29426" s="89"/>
      <c r="E29426" s="89"/>
      <c r="F29426" s="89">
        <f>Table3[[#This Row],[Yield]]/100*(1+F29425)</f>
        <v>0</v>
      </c>
    </row>
    <row r="29427" spans="1:6" x14ac:dyDescent="0.2">
      <c r="A29427" s="88">
        <v>37867</v>
      </c>
      <c r="B29427" s="89">
        <v>9568.4599999999991</v>
      </c>
      <c r="C29427" s="89">
        <f>LN(Table3[[#This Row],[Value]]/B29426)</f>
        <v>4.733995755752742E-3</v>
      </c>
      <c r="D29427" s="89"/>
      <c r="E29427" s="89"/>
      <c r="F29427" s="89">
        <f>Table3[[#This Row],[Yield]]/100*(1+F29426)</f>
        <v>0</v>
      </c>
    </row>
    <row r="29428" spans="1:6" x14ac:dyDescent="0.2">
      <c r="A29428" s="88">
        <v>37868</v>
      </c>
      <c r="B29428" s="89">
        <v>9587.9</v>
      </c>
      <c r="C29428" s="89">
        <f>LN(Table3[[#This Row],[Value]]/B29427)</f>
        <v>2.0296138382572787E-3</v>
      </c>
      <c r="D29428" s="89"/>
      <c r="E29428" s="89"/>
      <c r="F29428" s="89">
        <f>Table3[[#This Row],[Yield]]/100*(1+F29427)</f>
        <v>0</v>
      </c>
    </row>
    <row r="29429" spans="1:6" x14ac:dyDescent="0.2">
      <c r="A29429" s="88">
        <v>37869</v>
      </c>
      <c r="B29429" s="89">
        <v>9503.34</v>
      </c>
      <c r="C29429" s="89">
        <f>LN(Table3[[#This Row],[Value]]/B29428)</f>
        <v>-8.8585710494841572E-3</v>
      </c>
      <c r="D29429" s="89"/>
      <c r="E29429" s="89"/>
      <c r="F29429" s="89">
        <f>Table3[[#This Row],[Yield]]/100*(1+F29428)</f>
        <v>0</v>
      </c>
    </row>
    <row r="29430" spans="1:6" x14ac:dyDescent="0.2">
      <c r="A29430" s="88">
        <v>37872</v>
      </c>
      <c r="B29430" s="89">
        <v>9586.2900000000009</v>
      </c>
      <c r="C29430" s="89">
        <f>LN(Table3[[#This Row],[Value]]/B29429)</f>
        <v>8.6906369668676986E-3</v>
      </c>
      <c r="D29430" s="89"/>
      <c r="E29430" s="89"/>
      <c r="F29430" s="89">
        <f>Table3[[#This Row],[Yield]]/100*(1+F29429)</f>
        <v>0</v>
      </c>
    </row>
    <row r="29431" spans="1:6" x14ac:dyDescent="0.2">
      <c r="A29431" s="88">
        <v>37873</v>
      </c>
      <c r="B29431" s="89">
        <v>9507.2000000000007</v>
      </c>
      <c r="C29431" s="89">
        <f>LN(Table3[[#This Row],[Value]]/B29430)</f>
        <v>-8.2845464451836836E-3</v>
      </c>
      <c r="D29431" s="89"/>
      <c r="E29431" s="89"/>
      <c r="F29431" s="89">
        <f>Table3[[#This Row],[Yield]]/100*(1+F29430)</f>
        <v>0</v>
      </c>
    </row>
    <row r="29432" spans="1:6" x14ac:dyDescent="0.2">
      <c r="A29432" s="88">
        <v>37874</v>
      </c>
      <c r="B29432" s="89">
        <v>9420.4599999999991</v>
      </c>
      <c r="C29432" s="89">
        <f>LN(Table3[[#This Row],[Value]]/B29431)</f>
        <v>-9.1654866183742637E-3</v>
      </c>
      <c r="D29432" s="89"/>
      <c r="E29432" s="89"/>
      <c r="F29432" s="89">
        <f>Table3[[#This Row],[Yield]]/100*(1+F29431)</f>
        <v>0</v>
      </c>
    </row>
    <row r="29433" spans="1:6" x14ac:dyDescent="0.2">
      <c r="A29433" s="88">
        <v>37875</v>
      </c>
      <c r="B29433" s="89">
        <v>9459.76</v>
      </c>
      <c r="C29433" s="89">
        <f>LN(Table3[[#This Row],[Value]]/B29432)</f>
        <v>4.1630930953279023E-3</v>
      </c>
      <c r="D29433" s="89"/>
      <c r="E29433" s="89"/>
      <c r="F29433" s="89">
        <f>Table3[[#This Row],[Yield]]/100*(1+F29432)</f>
        <v>0</v>
      </c>
    </row>
    <row r="29434" spans="1:6" x14ac:dyDescent="0.2">
      <c r="A29434" s="88">
        <v>37876</v>
      </c>
      <c r="B29434" s="89">
        <v>9471.5499999999993</v>
      </c>
      <c r="C29434" s="89">
        <f>LN(Table3[[#This Row],[Value]]/B29433)</f>
        <v>1.2455558040367421E-3</v>
      </c>
      <c r="D29434" s="89"/>
      <c r="E29434" s="89"/>
      <c r="F29434" s="89">
        <f>Table3[[#This Row],[Yield]]/100*(1+F29433)</f>
        <v>0</v>
      </c>
    </row>
    <row r="29435" spans="1:6" x14ac:dyDescent="0.2">
      <c r="A29435" s="88">
        <v>37879</v>
      </c>
      <c r="B29435" s="89">
        <v>9448.81</v>
      </c>
      <c r="C29435" s="89">
        <f>LN(Table3[[#This Row],[Value]]/B29434)</f>
        <v>-2.4037609167515761E-3</v>
      </c>
      <c r="D29435" s="89"/>
      <c r="E29435" s="89"/>
      <c r="F29435" s="89">
        <f>Table3[[#This Row],[Yield]]/100*(1+F29434)</f>
        <v>0</v>
      </c>
    </row>
    <row r="29436" spans="1:6" x14ac:dyDescent="0.2">
      <c r="A29436" s="88">
        <v>37880</v>
      </c>
      <c r="B29436" s="89">
        <v>9567.34</v>
      </c>
      <c r="C29436" s="89">
        <f>LN(Table3[[#This Row],[Value]]/B29435)</f>
        <v>1.2466407245550324E-2</v>
      </c>
      <c r="D29436" s="89"/>
      <c r="E29436" s="89"/>
      <c r="F29436" s="89">
        <f>Table3[[#This Row],[Yield]]/100*(1+F29435)</f>
        <v>0</v>
      </c>
    </row>
    <row r="29437" spans="1:6" x14ac:dyDescent="0.2">
      <c r="A29437" s="88">
        <v>37881</v>
      </c>
      <c r="B29437" s="89">
        <v>9545.65</v>
      </c>
      <c r="C29437" s="89">
        <f>LN(Table3[[#This Row],[Value]]/B29436)</f>
        <v>-2.2696615559459699E-3</v>
      </c>
      <c r="D29437" s="89"/>
      <c r="E29437" s="89"/>
      <c r="F29437" s="89">
        <f>Table3[[#This Row],[Yield]]/100*(1+F29436)</f>
        <v>0</v>
      </c>
    </row>
    <row r="29438" spans="1:6" x14ac:dyDescent="0.2">
      <c r="A29438" s="88">
        <v>37882</v>
      </c>
      <c r="B29438" s="89">
        <v>9659.1299999999992</v>
      </c>
      <c r="C29438" s="89">
        <f>LN(Table3[[#This Row],[Value]]/B29437)</f>
        <v>1.1818028716795074E-2</v>
      </c>
      <c r="D29438" s="89"/>
      <c r="E29438" s="89"/>
      <c r="F29438" s="89">
        <f>Table3[[#This Row],[Yield]]/100*(1+F29437)</f>
        <v>0</v>
      </c>
    </row>
    <row r="29439" spans="1:6" x14ac:dyDescent="0.2">
      <c r="A29439" s="88">
        <v>37883</v>
      </c>
      <c r="B29439" s="89">
        <v>9644.82</v>
      </c>
      <c r="C29439" s="89">
        <f>LN(Table3[[#This Row],[Value]]/B29438)</f>
        <v>-1.482598392684535E-3</v>
      </c>
      <c r="D29439" s="89"/>
      <c r="E29439" s="89"/>
      <c r="F29439" s="89">
        <f>Table3[[#This Row],[Yield]]/100*(1+F29438)</f>
        <v>0</v>
      </c>
    </row>
    <row r="29440" spans="1:6" x14ac:dyDescent="0.2">
      <c r="A29440" s="88">
        <v>37886</v>
      </c>
      <c r="B29440" s="89">
        <v>9535.41</v>
      </c>
      <c r="C29440" s="89">
        <f>LN(Table3[[#This Row],[Value]]/B29439)</f>
        <v>-1.1408746060557716E-2</v>
      </c>
      <c r="D29440" s="89"/>
      <c r="E29440" s="89"/>
      <c r="F29440" s="89">
        <f>Table3[[#This Row],[Yield]]/100*(1+F29439)</f>
        <v>0</v>
      </c>
    </row>
    <row r="29441" spans="1:6" x14ac:dyDescent="0.2">
      <c r="A29441" s="88">
        <v>37887</v>
      </c>
      <c r="B29441" s="89">
        <v>9576.0400000000009</v>
      </c>
      <c r="C29441" s="89">
        <f>LN(Table3[[#This Row],[Value]]/B29440)</f>
        <v>4.2519077528406666E-3</v>
      </c>
      <c r="D29441" s="89"/>
      <c r="E29441" s="89"/>
      <c r="F29441" s="89">
        <f>Table3[[#This Row],[Yield]]/100*(1+F29440)</f>
        <v>0</v>
      </c>
    </row>
    <row r="29442" spans="1:6" x14ac:dyDescent="0.2">
      <c r="A29442" s="88">
        <v>37888</v>
      </c>
      <c r="B29442" s="89">
        <v>9425.51</v>
      </c>
      <c r="C29442" s="89">
        <f>LN(Table3[[#This Row],[Value]]/B29441)</f>
        <v>-1.5844302080447535E-2</v>
      </c>
      <c r="D29442" s="89"/>
      <c r="E29442" s="89"/>
      <c r="F29442" s="89">
        <f>Table3[[#This Row],[Yield]]/100*(1+F29441)</f>
        <v>0</v>
      </c>
    </row>
    <row r="29443" spans="1:6" x14ac:dyDescent="0.2">
      <c r="A29443" s="88">
        <v>37889</v>
      </c>
      <c r="B29443" s="89">
        <v>9343.9599999999991</v>
      </c>
      <c r="C29443" s="89">
        <f>LN(Table3[[#This Row],[Value]]/B29442)</f>
        <v>-8.6896980211501468E-3</v>
      </c>
      <c r="D29443" s="89"/>
      <c r="E29443" s="89"/>
      <c r="F29443" s="89">
        <f>Table3[[#This Row],[Yield]]/100*(1+F29442)</f>
        <v>0</v>
      </c>
    </row>
    <row r="29444" spans="1:6" x14ac:dyDescent="0.2">
      <c r="A29444" s="88">
        <v>37890</v>
      </c>
      <c r="B29444" s="89">
        <v>9313.08</v>
      </c>
      <c r="C29444" s="89">
        <f>LN(Table3[[#This Row],[Value]]/B29443)</f>
        <v>-3.310281609353758E-3</v>
      </c>
      <c r="D29444" s="89"/>
      <c r="E29444" s="89"/>
      <c r="F29444" s="89">
        <f>Table3[[#This Row],[Yield]]/100*(1+F29443)</f>
        <v>0</v>
      </c>
    </row>
    <row r="29445" spans="1:6" x14ac:dyDescent="0.2">
      <c r="A29445" s="88">
        <v>37893</v>
      </c>
      <c r="B29445" s="89">
        <v>9380.24</v>
      </c>
      <c r="C29445" s="89">
        <f>LN(Table3[[#This Row],[Value]]/B29444)</f>
        <v>7.1854853993158947E-3</v>
      </c>
      <c r="D29445" s="89"/>
      <c r="E29445" s="89"/>
      <c r="F29445" s="89">
        <f>Table3[[#This Row],[Yield]]/100*(1+F29444)</f>
        <v>0</v>
      </c>
    </row>
    <row r="29446" spans="1:6" x14ac:dyDescent="0.2">
      <c r="A29446" s="88">
        <v>37894</v>
      </c>
      <c r="B29446" s="89">
        <v>9275.06</v>
      </c>
      <c r="C29446" s="89">
        <f>LN(Table3[[#This Row],[Value]]/B29445)</f>
        <v>-1.1276271569482334E-2</v>
      </c>
      <c r="D29446" s="89"/>
      <c r="E29446" s="89"/>
      <c r="F29446" s="89">
        <f>Table3[[#This Row],[Yield]]/100*(1+F29445)</f>
        <v>0</v>
      </c>
    </row>
    <row r="29447" spans="1:6" x14ac:dyDescent="0.2">
      <c r="A29447" s="88">
        <v>37895</v>
      </c>
      <c r="B29447" s="89">
        <v>9469.2000000000007</v>
      </c>
      <c r="C29447" s="89">
        <f>LN(Table3[[#This Row],[Value]]/B29446)</f>
        <v>2.0715348857582395E-2</v>
      </c>
      <c r="D29447" s="89"/>
      <c r="E29447" s="89"/>
      <c r="F29447" s="89">
        <f>Table3[[#This Row],[Yield]]/100*(1+F29446)</f>
        <v>0</v>
      </c>
    </row>
    <row r="29448" spans="1:6" x14ac:dyDescent="0.2">
      <c r="A29448" s="88">
        <v>37896</v>
      </c>
      <c r="B29448" s="89">
        <v>9487.7999999999993</v>
      </c>
      <c r="C29448" s="89">
        <f>LN(Table3[[#This Row],[Value]]/B29447)</f>
        <v>1.9623364423360539E-3</v>
      </c>
      <c r="D29448" s="89"/>
      <c r="E29448" s="89"/>
      <c r="F29448" s="89">
        <f>Table3[[#This Row],[Yield]]/100*(1+F29447)</f>
        <v>0</v>
      </c>
    </row>
    <row r="29449" spans="1:6" x14ac:dyDescent="0.2">
      <c r="A29449" s="88">
        <v>37897</v>
      </c>
      <c r="B29449" s="89">
        <v>9572.31</v>
      </c>
      <c r="C29449" s="89">
        <f>LN(Table3[[#This Row],[Value]]/B29448)</f>
        <v>8.8677928727202079E-3</v>
      </c>
      <c r="D29449" s="89"/>
      <c r="E29449" s="89"/>
      <c r="F29449" s="89">
        <f>Table3[[#This Row],[Yield]]/100*(1+F29448)</f>
        <v>0</v>
      </c>
    </row>
    <row r="29450" spans="1:6" x14ac:dyDescent="0.2">
      <c r="A29450" s="88">
        <v>37900</v>
      </c>
      <c r="B29450" s="89">
        <v>9594.98</v>
      </c>
      <c r="C29450" s="89">
        <f>LN(Table3[[#This Row],[Value]]/B29449)</f>
        <v>2.3654893906135299E-3</v>
      </c>
      <c r="D29450" s="89"/>
      <c r="E29450" s="89"/>
      <c r="F29450" s="89">
        <f>Table3[[#This Row],[Yield]]/100*(1+F29449)</f>
        <v>0</v>
      </c>
    </row>
    <row r="29451" spans="1:6" x14ac:dyDescent="0.2">
      <c r="A29451" s="88">
        <v>37901</v>
      </c>
      <c r="B29451" s="89">
        <v>9654.61</v>
      </c>
      <c r="C29451" s="89">
        <f>LN(Table3[[#This Row],[Value]]/B29450)</f>
        <v>6.1954764476559315E-3</v>
      </c>
      <c r="D29451" s="89"/>
      <c r="E29451" s="89"/>
      <c r="F29451" s="89">
        <f>Table3[[#This Row],[Yield]]/100*(1+F29450)</f>
        <v>0</v>
      </c>
    </row>
    <row r="29452" spans="1:6" x14ac:dyDescent="0.2">
      <c r="A29452" s="88">
        <v>37902</v>
      </c>
      <c r="B29452" s="89">
        <v>9630.9</v>
      </c>
      <c r="C29452" s="89">
        <f>LN(Table3[[#This Row],[Value]]/B29451)</f>
        <v>-2.4588420991407292E-3</v>
      </c>
      <c r="D29452" s="89"/>
      <c r="E29452" s="89"/>
      <c r="F29452" s="89">
        <f>Table3[[#This Row],[Yield]]/100*(1+F29451)</f>
        <v>0</v>
      </c>
    </row>
    <row r="29453" spans="1:6" x14ac:dyDescent="0.2">
      <c r="A29453" s="88">
        <v>37903</v>
      </c>
      <c r="B29453" s="89">
        <v>9680.01</v>
      </c>
      <c r="C29453" s="89">
        <f>LN(Table3[[#This Row],[Value]]/B29452)</f>
        <v>5.0862549587655939E-3</v>
      </c>
      <c r="D29453" s="89"/>
      <c r="E29453" s="89"/>
      <c r="F29453" s="89">
        <f>Table3[[#This Row],[Yield]]/100*(1+F29452)</f>
        <v>0</v>
      </c>
    </row>
    <row r="29454" spans="1:6" x14ac:dyDescent="0.2">
      <c r="A29454" s="88">
        <v>37904</v>
      </c>
      <c r="B29454" s="89">
        <v>9674.68</v>
      </c>
      <c r="C29454" s="89">
        <f>LN(Table3[[#This Row],[Value]]/B29453)</f>
        <v>-5.5077091234602025E-4</v>
      </c>
      <c r="D29454" s="89"/>
      <c r="E29454" s="89"/>
      <c r="F29454" s="89">
        <f>Table3[[#This Row],[Yield]]/100*(1+F29453)</f>
        <v>0</v>
      </c>
    </row>
    <row r="29455" spans="1:6" x14ac:dyDescent="0.2">
      <c r="A29455" s="88">
        <v>37907</v>
      </c>
      <c r="B29455" s="89">
        <v>9764.3799999999992</v>
      </c>
      <c r="C29455" s="89">
        <f>LN(Table3[[#This Row],[Value]]/B29454)</f>
        <v>9.2289068159863395E-3</v>
      </c>
      <c r="D29455" s="89"/>
      <c r="E29455" s="89"/>
      <c r="F29455" s="89">
        <f>Table3[[#This Row],[Yield]]/100*(1+F29454)</f>
        <v>0</v>
      </c>
    </row>
    <row r="29456" spans="1:6" x14ac:dyDescent="0.2">
      <c r="A29456" s="88">
        <v>37908</v>
      </c>
      <c r="B29456" s="89">
        <v>9812.98</v>
      </c>
      <c r="C29456" s="89">
        <f>LN(Table3[[#This Row],[Value]]/B29455)</f>
        <v>4.9649288601282104E-3</v>
      </c>
      <c r="D29456" s="89"/>
      <c r="E29456" s="89"/>
      <c r="F29456" s="89">
        <f>Table3[[#This Row],[Yield]]/100*(1+F29455)</f>
        <v>0</v>
      </c>
    </row>
    <row r="29457" spans="1:6" x14ac:dyDescent="0.2">
      <c r="A29457" s="88">
        <v>37909</v>
      </c>
      <c r="B29457" s="89">
        <v>9803.0499999999993</v>
      </c>
      <c r="C29457" s="89">
        <f>LN(Table3[[#This Row],[Value]]/B29456)</f>
        <v>-1.012437363545262E-3</v>
      </c>
      <c r="D29457" s="89"/>
      <c r="E29457" s="89"/>
      <c r="F29457" s="89">
        <f>Table3[[#This Row],[Yield]]/100*(1+F29456)</f>
        <v>0</v>
      </c>
    </row>
    <row r="29458" spans="1:6" x14ac:dyDescent="0.2">
      <c r="A29458" s="88">
        <v>37910</v>
      </c>
      <c r="B29458" s="89">
        <v>9791.7199999999993</v>
      </c>
      <c r="C29458" s="89">
        <f>LN(Table3[[#This Row],[Value]]/B29457)</f>
        <v>-1.1564311561365686E-3</v>
      </c>
      <c r="D29458" s="89"/>
      <c r="E29458" s="89"/>
      <c r="F29458" s="89">
        <f>Table3[[#This Row],[Yield]]/100*(1+F29457)</f>
        <v>0</v>
      </c>
    </row>
    <row r="29459" spans="1:6" x14ac:dyDescent="0.2">
      <c r="A29459" s="88">
        <v>37911</v>
      </c>
      <c r="B29459" s="89">
        <v>9721.7900000000009</v>
      </c>
      <c r="C29459" s="89">
        <f>LN(Table3[[#This Row],[Value]]/B29458)</f>
        <v>-7.1673726936458803E-3</v>
      </c>
      <c r="D29459" s="89"/>
      <c r="E29459" s="89"/>
      <c r="F29459" s="89">
        <f>Table3[[#This Row],[Yield]]/100*(1+F29458)</f>
        <v>0</v>
      </c>
    </row>
    <row r="29460" spans="1:6" x14ac:dyDescent="0.2">
      <c r="A29460" s="88">
        <v>37914</v>
      </c>
      <c r="B29460" s="89">
        <v>9777.94</v>
      </c>
      <c r="C29460" s="89">
        <f>LN(Table3[[#This Row],[Value]]/B29459)</f>
        <v>5.7590700172061955E-3</v>
      </c>
      <c r="D29460" s="89"/>
      <c r="E29460" s="89"/>
      <c r="F29460" s="89">
        <f>Table3[[#This Row],[Yield]]/100*(1+F29459)</f>
        <v>0</v>
      </c>
    </row>
    <row r="29461" spans="1:6" x14ac:dyDescent="0.2">
      <c r="A29461" s="88">
        <v>37915</v>
      </c>
      <c r="B29461" s="89">
        <v>9747.64</v>
      </c>
      <c r="C29461" s="89">
        <f>LN(Table3[[#This Row],[Value]]/B29460)</f>
        <v>-3.1036234848855148E-3</v>
      </c>
      <c r="D29461" s="89"/>
      <c r="E29461" s="89"/>
      <c r="F29461" s="89">
        <f>Table3[[#This Row],[Yield]]/100*(1+F29460)</f>
        <v>0</v>
      </c>
    </row>
    <row r="29462" spans="1:6" x14ac:dyDescent="0.2">
      <c r="A29462" s="88">
        <v>37916</v>
      </c>
      <c r="B29462" s="89">
        <v>9598.24</v>
      </c>
      <c r="C29462" s="89">
        <f>LN(Table3[[#This Row],[Value]]/B29461)</f>
        <v>-1.5445456095717517E-2</v>
      </c>
      <c r="D29462" s="89"/>
      <c r="E29462" s="89"/>
      <c r="F29462" s="89">
        <f>Table3[[#This Row],[Yield]]/100*(1+F29461)</f>
        <v>0</v>
      </c>
    </row>
    <row r="29463" spans="1:6" x14ac:dyDescent="0.2">
      <c r="A29463" s="88">
        <v>37917</v>
      </c>
      <c r="B29463" s="89">
        <v>9613.1299999999992</v>
      </c>
      <c r="C29463" s="89">
        <f>LN(Table3[[#This Row],[Value]]/B29462)</f>
        <v>1.5501240131836646E-3</v>
      </c>
      <c r="D29463" s="89"/>
      <c r="E29463" s="89"/>
      <c r="F29463" s="89">
        <f>Table3[[#This Row],[Yield]]/100*(1+F29462)</f>
        <v>0</v>
      </c>
    </row>
    <row r="29464" spans="1:6" x14ac:dyDescent="0.2">
      <c r="A29464" s="88">
        <v>37918</v>
      </c>
      <c r="B29464" s="89">
        <v>9582.4599999999991</v>
      </c>
      <c r="C29464" s="89">
        <f>LN(Table3[[#This Row],[Value]]/B29463)</f>
        <v>-3.1955283581943067E-3</v>
      </c>
      <c r="D29464" s="89"/>
      <c r="E29464" s="89"/>
      <c r="F29464" s="89">
        <f>Table3[[#This Row],[Yield]]/100*(1+F29463)</f>
        <v>0</v>
      </c>
    </row>
    <row r="29465" spans="1:6" x14ac:dyDescent="0.2">
      <c r="A29465" s="88">
        <v>37921</v>
      </c>
      <c r="B29465" s="89">
        <v>9608.16</v>
      </c>
      <c r="C29465" s="89">
        <f>LN(Table3[[#This Row],[Value]]/B29464)</f>
        <v>2.6783934405317476E-3</v>
      </c>
      <c r="D29465" s="89"/>
      <c r="E29465" s="89"/>
      <c r="F29465" s="89">
        <f>Table3[[#This Row],[Yield]]/100*(1+F29464)</f>
        <v>0</v>
      </c>
    </row>
    <row r="29466" spans="1:6" x14ac:dyDescent="0.2">
      <c r="A29466" s="88">
        <v>37922</v>
      </c>
      <c r="B29466" s="89">
        <v>9748.31</v>
      </c>
      <c r="C29466" s="89">
        <f>LN(Table3[[#This Row],[Value]]/B29465)</f>
        <v>1.4481199224095645E-2</v>
      </c>
      <c r="D29466" s="89"/>
      <c r="E29466" s="89"/>
      <c r="F29466" s="89">
        <f>Table3[[#This Row],[Yield]]/100*(1+F29465)</f>
        <v>0</v>
      </c>
    </row>
    <row r="29467" spans="1:6" x14ac:dyDescent="0.2">
      <c r="A29467" s="88">
        <v>37923</v>
      </c>
      <c r="B29467" s="89">
        <v>9774.5300000000007</v>
      </c>
      <c r="C29467" s="89">
        <f>LN(Table3[[#This Row],[Value]]/B29466)</f>
        <v>2.6860862215645044E-3</v>
      </c>
      <c r="D29467" s="89"/>
      <c r="E29467" s="89"/>
      <c r="F29467" s="89">
        <f>Table3[[#This Row],[Yield]]/100*(1+F29466)</f>
        <v>0</v>
      </c>
    </row>
    <row r="29468" spans="1:6" x14ac:dyDescent="0.2">
      <c r="A29468" s="88">
        <v>37924</v>
      </c>
      <c r="B29468" s="89">
        <v>9786.61</v>
      </c>
      <c r="C29468" s="89">
        <f>LN(Table3[[#This Row],[Value]]/B29467)</f>
        <v>1.2351019966778511E-3</v>
      </c>
      <c r="D29468" s="89"/>
      <c r="E29468" s="89"/>
      <c r="F29468" s="89">
        <f>Table3[[#This Row],[Yield]]/100*(1+F29467)</f>
        <v>0</v>
      </c>
    </row>
    <row r="29469" spans="1:6" x14ac:dyDescent="0.2">
      <c r="A29469" s="88">
        <v>37925</v>
      </c>
      <c r="B29469" s="89">
        <v>9801.1200000000008</v>
      </c>
      <c r="C29469" s="89">
        <f>LN(Table3[[#This Row],[Value]]/B29468)</f>
        <v>1.4815399899910922E-3</v>
      </c>
      <c r="D29469" s="89"/>
      <c r="E29469" s="89"/>
      <c r="F29469" s="89">
        <f>Table3[[#This Row],[Yield]]/100*(1+F29468)</f>
        <v>0</v>
      </c>
    </row>
    <row r="29470" spans="1:6" x14ac:dyDescent="0.2">
      <c r="A29470" s="88">
        <v>37928</v>
      </c>
      <c r="B29470" s="89">
        <v>9858.4599999999991</v>
      </c>
      <c r="C29470" s="89">
        <f>LN(Table3[[#This Row],[Value]]/B29469)</f>
        <v>5.8333049428713861E-3</v>
      </c>
      <c r="D29470" s="89"/>
      <c r="E29470" s="89"/>
      <c r="F29470" s="89">
        <f>Table3[[#This Row],[Yield]]/100*(1+F29469)</f>
        <v>0</v>
      </c>
    </row>
    <row r="29471" spans="1:6" x14ac:dyDescent="0.2">
      <c r="A29471" s="88">
        <v>37929</v>
      </c>
      <c r="B29471" s="89">
        <v>9838.83</v>
      </c>
      <c r="C29471" s="89">
        <f>LN(Table3[[#This Row],[Value]]/B29470)</f>
        <v>-1.9931682478865299E-3</v>
      </c>
      <c r="D29471" s="89"/>
      <c r="E29471" s="89"/>
      <c r="F29471" s="89">
        <f>Table3[[#This Row],[Yield]]/100*(1+F29470)</f>
        <v>0</v>
      </c>
    </row>
    <row r="29472" spans="1:6" x14ac:dyDescent="0.2">
      <c r="A29472" s="88">
        <v>37930</v>
      </c>
      <c r="B29472" s="89">
        <v>9820.83</v>
      </c>
      <c r="C29472" s="89">
        <f>LN(Table3[[#This Row],[Value]]/B29471)</f>
        <v>-1.8311613761100489E-3</v>
      </c>
      <c r="D29472" s="89"/>
      <c r="E29472" s="89"/>
      <c r="F29472" s="89">
        <f>Table3[[#This Row],[Yield]]/100*(1+F29471)</f>
        <v>0</v>
      </c>
    </row>
    <row r="29473" spans="1:6" x14ac:dyDescent="0.2">
      <c r="A29473" s="88">
        <v>37931</v>
      </c>
      <c r="B29473" s="89">
        <v>9856.9699999999993</v>
      </c>
      <c r="C29473" s="89">
        <f>LN(Table3[[#This Row],[Value]]/B29472)</f>
        <v>3.6731789767283063E-3</v>
      </c>
      <c r="D29473" s="89"/>
      <c r="E29473" s="89"/>
      <c r="F29473" s="89">
        <f>Table3[[#This Row],[Yield]]/100*(1+F29472)</f>
        <v>0</v>
      </c>
    </row>
    <row r="29474" spans="1:6" x14ac:dyDescent="0.2">
      <c r="A29474" s="88">
        <v>37932</v>
      </c>
      <c r="B29474" s="89">
        <v>9809.7900000000009</v>
      </c>
      <c r="C29474" s="89">
        <f>LN(Table3[[#This Row],[Value]]/B29473)</f>
        <v>-4.7979525359846667E-3</v>
      </c>
      <c r="D29474" s="89"/>
      <c r="E29474" s="89"/>
      <c r="F29474" s="89">
        <f>Table3[[#This Row],[Yield]]/100*(1+F29473)</f>
        <v>0</v>
      </c>
    </row>
    <row r="29475" spans="1:6" x14ac:dyDescent="0.2">
      <c r="A29475" s="88">
        <v>37935</v>
      </c>
      <c r="B29475" s="89">
        <v>9756.5300000000007</v>
      </c>
      <c r="C29475" s="89">
        <f>LN(Table3[[#This Row],[Value]]/B29474)</f>
        <v>-5.4440621989653637E-3</v>
      </c>
      <c r="D29475" s="89"/>
      <c r="E29475" s="89"/>
      <c r="F29475" s="89">
        <f>Table3[[#This Row],[Yield]]/100*(1+F29474)</f>
        <v>0</v>
      </c>
    </row>
    <row r="29476" spans="1:6" x14ac:dyDescent="0.2">
      <c r="A29476" s="88">
        <v>37936</v>
      </c>
      <c r="B29476" s="89">
        <v>9737.7900000000009</v>
      </c>
      <c r="C29476" s="89">
        <f>LN(Table3[[#This Row],[Value]]/B29475)</f>
        <v>-1.9226118964499536E-3</v>
      </c>
      <c r="D29476" s="89"/>
      <c r="E29476" s="89"/>
      <c r="F29476" s="89">
        <f>Table3[[#This Row],[Yield]]/100*(1+F29475)</f>
        <v>0</v>
      </c>
    </row>
    <row r="29477" spans="1:6" x14ac:dyDescent="0.2">
      <c r="A29477" s="88">
        <v>37937</v>
      </c>
      <c r="B29477" s="89">
        <v>9848.83</v>
      </c>
      <c r="C29477" s="89">
        <f>LN(Table3[[#This Row],[Value]]/B29476)</f>
        <v>1.1338473878100686E-2</v>
      </c>
      <c r="D29477" s="89"/>
      <c r="E29477" s="89"/>
      <c r="F29477" s="89">
        <f>Table3[[#This Row],[Yield]]/100*(1+F29476)</f>
        <v>0</v>
      </c>
    </row>
    <row r="29478" spans="1:6" x14ac:dyDescent="0.2">
      <c r="A29478" s="88">
        <v>37938</v>
      </c>
      <c r="B29478" s="89">
        <v>9837.94</v>
      </c>
      <c r="C29478" s="89">
        <f>LN(Table3[[#This Row],[Value]]/B29477)</f>
        <v>-1.1063268490201989E-3</v>
      </c>
      <c r="D29478" s="89"/>
      <c r="E29478" s="89"/>
      <c r="F29478" s="89">
        <f>Table3[[#This Row],[Yield]]/100*(1+F29477)</f>
        <v>0</v>
      </c>
    </row>
    <row r="29479" spans="1:6" x14ac:dyDescent="0.2">
      <c r="A29479" s="88">
        <v>37939</v>
      </c>
      <c r="B29479" s="89">
        <v>9768.68</v>
      </c>
      <c r="C29479" s="89">
        <f>LN(Table3[[#This Row],[Value]]/B29478)</f>
        <v>-7.0649900989789658E-3</v>
      </c>
      <c r="D29479" s="89"/>
      <c r="E29479" s="89"/>
      <c r="F29479" s="89">
        <f>Table3[[#This Row],[Yield]]/100*(1+F29478)</f>
        <v>0</v>
      </c>
    </row>
    <row r="29480" spans="1:6" x14ac:dyDescent="0.2">
      <c r="A29480" s="88">
        <v>37942</v>
      </c>
      <c r="B29480" s="89">
        <v>9710.83</v>
      </c>
      <c r="C29480" s="89">
        <f>LN(Table3[[#This Row],[Value]]/B29479)</f>
        <v>-5.9395919171359376E-3</v>
      </c>
      <c r="D29480" s="89"/>
      <c r="E29480" s="89"/>
      <c r="F29480" s="89">
        <f>Table3[[#This Row],[Yield]]/100*(1+F29479)</f>
        <v>0</v>
      </c>
    </row>
    <row r="29481" spans="1:6" x14ac:dyDescent="0.2">
      <c r="A29481" s="88">
        <v>37943</v>
      </c>
      <c r="B29481" s="89">
        <v>9624.16</v>
      </c>
      <c r="C29481" s="89">
        <f>LN(Table3[[#This Row],[Value]]/B29480)</f>
        <v>-8.9651538997770654E-3</v>
      </c>
      <c r="D29481" s="89"/>
      <c r="E29481" s="89"/>
      <c r="F29481" s="89">
        <f>Table3[[#This Row],[Yield]]/100*(1+F29480)</f>
        <v>0</v>
      </c>
    </row>
    <row r="29482" spans="1:6" x14ac:dyDescent="0.2">
      <c r="A29482" s="88">
        <v>37944</v>
      </c>
      <c r="B29482" s="89">
        <v>9690.4599999999991</v>
      </c>
      <c r="C29482" s="89">
        <f>LN(Table3[[#This Row],[Value]]/B29481)</f>
        <v>6.8652927580708832E-3</v>
      </c>
      <c r="D29482" s="89"/>
      <c r="E29482" s="89"/>
      <c r="F29482" s="89">
        <f>Table3[[#This Row],[Yield]]/100*(1+F29481)</f>
        <v>0</v>
      </c>
    </row>
    <row r="29483" spans="1:6" x14ac:dyDescent="0.2">
      <c r="A29483" s="88">
        <v>37945</v>
      </c>
      <c r="B29483" s="89">
        <v>9619.42</v>
      </c>
      <c r="C29483" s="89">
        <f>LN(Table3[[#This Row],[Value]]/B29482)</f>
        <v>-7.357924596415071E-3</v>
      </c>
      <c r="D29483" s="89"/>
      <c r="E29483" s="89"/>
      <c r="F29483" s="89">
        <f>Table3[[#This Row],[Yield]]/100*(1+F29482)</f>
        <v>0</v>
      </c>
    </row>
    <row r="29484" spans="1:6" x14ac:dyDescent="0.2">
      <c r="A29484" s="88">
        <v>37946</v>
      </c>
      <c r="B29484" s="89">
        <v>9628.5300000000007</v>
      </c>
      <c r="C29484" s="89">
        <f>LN(Table3[[#This Row],[Value]]/B29483)</f>
        <v>9.4659438332345852E-4</v>
      </c>
      <c r="D29484" s="89"/>
      <c r="E29484" s="89"/>
      <c r="F29484" s="89">
        <f>Table3[[#This Row],[Yield]]/100*(1+F29483)</f>
        <v>0</v>
      </c>
    </row>
    <row r="29485" spans="1:6" x14ac:dyDescent="0.2">
      <c r="A29485" s="88">
        <v>37949</v>
      </c>
      <c r="B29485" s="89">
        <v>9747.7900000000009</v>
      </c>
      <c r="C29485" s="89">
        <f>LN(Table3[[#This Row],[Value]]/B29484)</f>
        <v>1.231002646724939E-2</v>
      </c>
      <c r="D29485" s="89"/>
      <c r="E29485" s="89"/>
      <c r="F29485" s="89">
        <f>Table3[[#This Row],[Yield]]/100*(1+F29484)</f>
        <v>0</v>
      </c>
    </row>
    <row r="29486" spans="1:6" x14ac:dyDescent="0.2">
      <c r="A29486" s="88">
        <v>37950</v>
      </c>
      <c r="B29486" s="89">
        <v>9763.94</v>
      </c>
      <c r="C29486" s="89">
        <f>LN(Table3[[#This Row],[Value]]/B29485)</f>
        <v>1.6554148389833123E-3</v>
      </c>
      <c r="D29486" s="89"/>
      <c r="E29486" s="89"/>
      <c r="F29486" s="89">
        <f>Table3[[#This Row],[Yield]]/100*(1+F29485)</f>
        <v>0</v>
      </c>
    </row>
    <row r="29487" spans="1:6" x14ac:dyDescent="0.2">
      <c r="A29487" s="88">
        <v>37951</v>
      </c>
      <c r="B29487" s="89">
        <v>9779.57</v>
      </c>
      <c r="C29487" s="89">
        <f>LN(Table3[[#This Row],[Value]]/B29486)</f>
        <v>1.5995083106719239E-3</v>
      </c>
      <c r="D29487" s="89"/>
      <c r="E29487" s="89"/>
      <c r="F29487" s="89">
        <f>Table3[[#This Row],[Yield]]/100*(1+F29486)</f>
        <v>0</v>
      </c>
    </row>
    <row r="29488" spans="1:6" x14ac:dyDescent="0.2">
      <c r="A29488" s="88">
        <v>37953</v>
      </c>
      <c r="B29488" s="89">
        <v>9782.4599999999991</v>
      </c>
      <c r="C29488" s="89">
        <f>LN(Table3[[#This Row],[Value]]/B29487)</f>
        <v>2.9547035977606727E-4</v>
      </c>
      <c r="D29488" s="89"/>
      <c r="E29488" s="89"/>
      <c r="F29488" s="89">
        <f>Table3[[#This Row],[Yield]]/100*(1+F29487)</f>
        <v>0</v>
      </c>
    </row>
    <row r="29489" spans="1:6" x14ac:dyDescent="0.2">
      <c r="A29489" s="88">
        <v>37956</v>
      </c>
      <c r="B29489" s="89">
        <v>9899.0499999999993</v>
      </c>
      <c r="C29489" s="89">
        <f>LN(Table3[[#This Row],[Value]]/B29488)</f>
        <v>1.1847806780418815E-2</v>
      </c>
      <c r="D29489" s="89"/>
      <c r="E29489" s="89"/>
      <c r="F29489" s="89">
        <f>Table3[[#This Row],[Yield]]/100*(1+F29488)</f>
        <v>0</v>
      </c>
    </row>
    <row r="29490" spans="1:6" x14ac:dyDescent="0.2">
      <c r="A29490" s="88">
        <v>37957</v>
      </c>
      <c r="B29490" s="89">
        <v>9853.64</v>
      </c>
      <c r="C29490" s="89">
        <f>LN(Table3[[#This Row],[Value]]/B29489)</f>
        <v>-4.5978628732139823E-3</v>
      </c>
      <c r="D29490" s="89"/>
      <c r="E29490" s="89"/>
      <c r="F29490" s="89">
        <f>Table3[[#This Row],[Yield]]/100*(1+F29489)</f>
        <v>0</v>
      </c>
    </row>
    <row r="29491" spans="1:6" x14ac:dyDescent="0.2">
      <c r="A29491" s="88">
        <v>37958</v>
      </c>
      <c r="B29491" s="89">
        <v>9873.42</v>
      </c>
      <c r="C29491" s="89">
        <f>LN(Table3[[#This Row],[Value]]/B29490)</f>
        <v>2.0053679188661985E-3</v>
      </c>
      <c r="D29491" s="89"/>
      <c r="E29491" s="89"/>
      <c r="F29491" s="89">
        <f>Table3[[#This Row],[Yield]]/100*(1+F29490)</f>
        <v>0</v>
      </c>
    </row>
    <row r="29492" spans="1:6" x14ac:dyDescent="0.2">
      <c r="A29492" s="88">
        <v>37959</v>
      </c>
      <c r="B29492" s="89">
        <v>9930.82</v>
      </c>
      <c r="C29492" s="89">
        <f>LN(Table3[[#This Row],[Value]]/B29491)</f>
        <v>5.7967547082061399E-3</v>
      </c>
      <c r="D29492" s="89"/>
      <c r="E29492" s="89"/>
      <c r="F29492" s="89">
        <f>Table3[[#This Row],[Yield]]/100*(1+F29491)</f>
        <v>0</v>
      </c>
    </row>
    <row r="29493" spans="1:6" x14ac:dyDescent="0.2">
      <c r="A29493" s="88">
        <v>37960</v>
      </c>
      <c r="B29493" s="89">
        <v>9862.68</v>
      </c>
      <c r="C29493" s="89">
        <f>LN(Table3[[#This Row],[Value]]/B29492)</f>
        <v>-6.8851157380098249E-3</v>
      </c>
      <c r="D29493" s="89"/>
      <c r="E29493" s="89"/>
      <c r="F29493" s="89">
        <f>Table3[[#This Row],[Yield]]/100*(1+F29492)</f>
        <v>0</v>
      </c>
    </row>
    <row r="29494" spans="1:6" x14ac:dyDescent="0.2">
      <c r="A29494" s="88">
        <v>37963</v>
      </c>
      <c r="B29494" s="89">
        <v>9965.27</v>
      </c>
      <c r="C29494" s="89">
        <f>LN(Table3[[#This Row],[Value]]/B29493)</f>
        <v>1.0348111173595067E-2</v>
      </c>
      <c r="D29494" s="89"/>
      <c r="E29494" s="89"/>
      <c r="F29494" s="89">
        <f>Table3[[#This Row],[Yield]]/100*(1+F29493)</f>
        <v>0</v>
      </c>
    </row>
    <row r="29495" spans="1:6" x14ac:dyDescent="0.2">
      <c r="A29495" s="88">
        <v>37964</v>
      </c>
      <c r="B29495" s="89">
        <v>9923.42</v>
      </c>
      <c r="C29495" s="89">
        <f>LN(Table3[[#This Row],[Value]]/B29494)</f>
        <v>-4.2084281837198156E-3</v>
      </c>
      <c r="D29495" s="89"/>
      <c r="E29495" s="89"/>
      <c r="F29495" s="89">
        <f>Table3[[#This Row],[Yield]]/100*(1+F29494)</f>
        <v>0</v>
      </c>
    </row>
    <row r="29496" spans="1:6" x14ac:dyDescent="0.2">
      <c r="A29496" s="88">
        <v>37965</v>
      </c>
      <c r="B29496" s="89">
        <v>9921.86</v>
      </c>
      <c r="C29496" s="89">
        <f>LN(Table3[[#This Row],[Value]]/B29495)</f>
        <v>-1.5721622503815454E-4</v>
      </c>
      <c r="D29496" s="89"/>
      <c r="E29496" s="89"/>
      <c r="F29496" s="89">
        <f>Table3[[#This Row],[Yield]]/100*(1+F29495)</f>
        <v>0</v>
      </c>
    </row>
    <row r="29497" spans="1:6" x14ac:dyDescent="0.2">
      <c r="A29497" s="88">
        <v>37966</v>
      </c>
      <c r="B29497" s="89">
        <v>10008.16</v>
      </c>
      <c r="C29497" s="89">
        <f>LN(Table3[[#This Row],[Value]]/B29496)</f>
        <v>8.6603565261942506E-3</v>
      </c>
      <c r="D29497" s="89"/>
      <c r="E29497" s="89"/>
      <c r="F29497" s="89">
        <f>Table3[[#This Row],[Yield]]/100*(1+F29496)</f>
        <v>0</v>
      </c>
    </row>
    <row r="29498" spans="1:6" x14ac:dyDescent="0.2">
      <c r="A29498" s="88">
        <v>37967</v>
      </c>
      <c r="B29498" s="89">
        <v>10042.16</v>
      </c>
      <c r="C29498" s="89">
        <f>LN(Table3[[#This Row],[Value]]/B29497)</f>
        <v>3.3914703195954588E-3</v>
      </c>
      <c r="D29498" s="89"/>
      <c r="E29498" s="89"/>
      <c r="F29498" s="89">
        <f>Table3[[#This Row],[Yield]]/100*(1+F29497)</f>
        <v>0</v>
      </c>
    </row>
    <row r="29499" spans="1:6" x14ac:dyDescent="0.2">
      <c r="A29499" s="88">
        <v>37970</v>
      </c>
      <c r="B29499" s="89">
        <v>10022.82</v>
      </c>
      <c r="C29499" s="89">
        <f>LN(Table3[[#This Row],[Value]]/B29498)</f>
        <v>-1.9277373801746944E-3</v>
      </c>
      <c r="D29499" s="89"/>
      <c r="E29499" s="89"/>
      <c r="F29499" s="89">
        <f>Table3[[#This Row],[Yield]]/100*(1+F29498)</f>
        <v>0</v>
      </c>
    </row>
    <row r="29500" spans="1:6" x14ac:dyDescent="0.2">
      <c r="A29500" s="88">
        <v>37971</v>
      </c>
      <c r="B29500" s="89">
        <v>10129.56</v>
      </c>
      <c r="C29500" s="89">
        <f>LN(Table3[[#This Row],[Value]]/B29499)</f>
        <v>1.0593388790209365E-2</v>
      </c>
      <c r="D29500" s="89"/>
      <c r="E29500" s="89"/>
      <c r="F29500" s="89">
        <f>Table3[[#This Row],[Yield]]/100*(1+F29499)</f>
        <v>0</v>
      </c>
    </row>
    <row r="29501" spans="1:6" x14ac:dyDescent="0.2">
      <c r="A29501" s="88">
        <v>37972</v>
      </c>
      <c r="B29501" s="89">
        <v>10145.26</v>
      </c>
      <c r="C29501" s="89">
        <f>LN(Table3[[#This Row],[Value]]/B29500)</f>
        <v>1.5487193610676222E-3</v>
      </c>
      <c r="D29501" s="89"/>
      <c r="E29501" s="89"/>
      <c r="F29501" s="89">
        <f>Table3[[#This Row],[Yield]]/100*(1+F29500)</f>
        <v>0</v>
      </c>
    </row>
    <row r="29502" spans="1:6" x14ac:dyDescent="0.2">
      <c r="A29502" s="88">
        <v>37973</v>
      </c>
      <c r="B29502" s="89">
        <v>10248.08</v>
      </c>
      <c r="C29502" s="89">
        <f>LN(Table3[[#This Row],[Value]]/B29501)</f>
        <v>1.0083769627467213E-2</v>
      </c>
      <c r="D29502" s="89"/>
      <c r="E29502" s="89"/>
      <c r="F29502" s="89">
        <f>Table3[[#This Row],[Yield]]/100*(1+F29501)</f>
        <v>0</v>
      </c>
    </row>
    <row r="29503" spans="1:6" x14ac:dyDescent="0.2">
      <c r="A29503" s="88">
        <v>37974</v>
      </c>
      <c r="B29503" s="89">
        <v>10278.219999999999</v>
      </c>
      <c r="C29503" s="89">
        <f>LN(Table3[[#This Row],[Value]]/B29502)</f>
        <v>2.9367223183387591E-3</v>
      </c>
      <c r="D29503" s="89"/>
      <c r="E29503" s="89"/>
      <c r="F29503" s="89">
        <f>Table3[[#This Row],[Yield]]/100*(1+F29502)</f>
        <v>0</v>
      </c>
    </row>
    <row r="29504" spans="1:6" x14ac:dyDescent="0.2">
      <c r="A29504" s="88">
        <v>37977</v>
      </c>
      <c r="B29504" s="89">
        <v>10338</v>
      </c>
      <c r="C29504" s="89">
        <f>LN(Table3[[#This Row],[Value]]/B29503)</f>
        <v>5.7993334902965033E-3</v>
      </c>
      <c r="D29504" s="89"/>
      <c r="E29504" s="89"/>
      <c r="F29504" s="89">
        <f>Table3[[#This Row],[Yield]]/100*(1+F29503)</f>
        <v>0</v>
      </c>
    </row>
    <row r="29505" spans="1:6" x14ac:dyDescent="0.2">
      <c r="A29505" s="88">
        <v>37978</v>
      </c>
      <c r="B29505" s="89">
        <v>10341.26</v>
      </c>
      <c r="C29505" s="89">
        <f>LN(Table3[[#This Row],[Value]]/B29504)</f>
        <v>3.1529174902833538E-4</v>
      </c>
      <c r="D29505" s="89"/>
      <c r="E29505" s="89"/>
      <c r="F29505" s="89">
        <f>Table3[[#This Row],[Yield]]/100*(1+F29504)</f>
        <v>0</v>
      </c>
    </row>
    <row r="29506" spans="1:6" x14ac:dyDescent="0.2">
      <c r="A29506" s="88">
        <v>37979</v>
      </c>
      <c r="B29506" s="89">
        <v>10305.19</v>
      </c>
      <c r="C29506" s="89">
        <f>LN(Table3[[#This Row],[Value]]/B29505)</f>
        <v>-3.4940666987995721E-3</v>
      </c>
      <c r="D29506" s="89"/>
      <c r="E29506" s="89"/>
      <c r="F29506" s="89">
        <f>Table3[[#This Row],[Yield]]/100*(1+F29505)</f>
        <v>0</v>
      </c>
    </row>
    <row r="29507" spans="1:6" x14ac:dyDescent="0.2">
      <c r="A29507" s="88">
        <v>37981</v>
      </c>
      <c r="B29507" s="89">
        <v>10324.67</v>
      </c>
      <c r="C29507" s="89">
        <f>LN(Table3[[#This Row],[Value]]/B29506)</f>
        <v>1.8885252531682412E-3</v>
      </c>
      <c r="D29507" s="89"/>
      <c r="E29507" s="89"/>
      <c r="F29507" s="89">
        <f>Table3[[#This Row],[Yield]]/100*(1+F29506)</f>
        <v>0</v>
      </c>
    </row>
    <row r="29508" spans="1:6" x14ac:dyDescent="0.2">
      <c r="A29508" s="88">
        <v>37984</v>
      </c>
      <c r="B29508" s="89">
        <v>10450</v>
      </c>
      <c r="C29508" s="89">
        <f>LN(Table3[[#This Row],[Value]]/B29507)</f>
        <v>1.2065801333575444E-2</v>
      </c>
      <c r="D29508" s="89"/>
      <c r="E29508" s="89"/>
      <c r="F29508" s="89">
        <f>Table3[[#This Row],[Yield]]/100*(1+F29507)</f>
        <v>0</v>
      </c>
    </row>
    <row r="29509" spans="1:6" x14ac:dyDescent="0.2">
      <c r="A29509" s="88">
        <v>37985</v>
      </c>
      <c r="B29509" s="89">
        <v>10425.040000000001</v>
      </c>
      <c r="C29509" s="89">
        <f>LN(Table3[[#This Row],[Value]]/B29508)</f>
        <v>-2.3913738028601291E-3</v>
      </c>
      <c r="D29509" s="89"/>
      <c r="E29509" s="89"/>
      <c r="F29509" s="89">
        <f>Table3[[#This Row],[Yield]]/100*(1+F29508)</f>
        <v>0</v>
      </c>
    </row>
    <row r="29510" spans="1:6" x14ac:dyDescent="0.2">
      <c r="A29510" s="88">
        <v>37986</v>
      </c>
      <c r="B29510" s="89">
        <v>10453.92</v>
      </c>
      <c r="C29510" s="89">
        <f>LN(Table3[[#This Row],[Value]]/B29509)</f>
        <v>2.7664230803114229E-3</v>
      </c>
      <c r="D29510" s="89"/>
      <c r="E29510" s="89"/>
      <c r="F29510" s="89">
        <f>Table3[[#This Row],[Yield]]/100*(1+F29509)</f>
        <v>0</v>
      </c>
    </row>
    <row r="29511" spans="1:6" x14ac:dyDescent="0.2">
      <c r="A29511" s="88">
        <v>37988</v>
      </c>
      <c r="B29511" s="89">
        <v>10409.85</v>
      </c>
      <c r="C29511" s="89">
        <f>LN(Table3[[#This Row],[Value]]/B29510)</f>
        <v>-4.2245543871095642E-3</v>
      </c>
      <c r="D29511" s="89"/>
      <c r="E29511" s="89"/>
      <c r="F29511" s="89">
        <f>Table3[[#This Row],[Yield]]/100*(1+F29510)</f>
        <v>0</v>
      </c>
    </row>
    <row r="29512" spans="1:6" x14ac:dyDescent="0.2">
      <c r="A29512" s="88">
        <v>37991</v>
      </c>
      <c r="B29512" s="89">
        <v>10544.07</v>
      </c>
      <c r="C29512" s="89">
        <f>LN(Table3[[#This Row],[Value]]/B29511)</f>
        <v>1.2811143283690091E-2</v>
      </c>
      <c r="D29512" s="89"/>
      <c r="E29512" s="89"/>
      <c r="F29512" s="89">
        <f>Table3[[#This Row],[Yield]]/100*(1+F29511)</f>
        <v>0</v>
      </c>
    </row>
    <row r="29513" spans="1:6" x14ac:dyDescent="0.2">
      <c r="A29513" s="88">
        <v>37992</v>
      </c>
      <c r="B29513" s="89">
        <v>10538.66</v>
      </c>
      <c r="C29513" s="89">
        <f>LN(Table3[[#This Row],[Value]]/B29512)</f>
        <v>-5.1321627879741543E-4</v>
      </c>
      <c r="D29513" s="89"/>
      <c r="E29513" s="89"/>
      <c r="F29513" s="89">
        <f>Table3[[#This Row],[Yield]]/100*(1+F29512)</f>
        <v>0</v>
      </c>
    </row>
    <row r="29514" spans="1:6" x14ac:dyDescent="0.2">
      <c r="A29514" s="88">
        <v>37993</v>
      </c>
      <c r="B29514" s="89">
        <v>10529.03</v>
      </c>
      <c r="C29514" s="89">
        <f>LN(Table3[[#This Row],[Value]]/B29513)</f>
        <v>-9.1419616205593338E-4</v>
      </c>
      <c r="D29514" s="89"/>
      <c r="E29514" s="89"/>
      <c r="F29514" s="89">
        <f>Table3[[#This Row],[Yield]]/100*(1+F29513)</f>
        <v>0</v>
      </c>
    </row>
    <row r="29515" spans="1:6" x14ac:dyDescent="0.2">
      <c r="A29515" s="88">
        <v>37994</v>
      </c>
      <c r="B29515" s="89">
        <v>10592.44</v>
      </c>
      <c r="C29515" s="89">
        <f>LN(Table3[[#This Row],[Value]]/B29514)</f>
        <v>6.0043349733579967E-3</v>
      </c>
      <c r="D29515" s="89"/>
      <c r="E29515" s="89"/>
      <c r="F29515" s="89">
        <f>Table3[[#This Row],[Yield]]/100*(1+F29514)</f>
        <v>0</v>
      </c>
    </row>
    <row r="29516" spans="1:6" x14ac:dyDescent="0.2">
      <c r="A29516" s="88">
        <v>37995</v>
      </c>
      <c r="B29516" s="89">
        <v>10458.89</v>
      </c>
      <c r="C29516" s="89">
        <f>LN(Table3[[#This Row],[Value]]/B29515)</f>
        <v>-1.268820465839607E-2</v>
      </c>
      <c r="D29516" s="89"/>
      <c r="E29516" s="89"/>
      <c r="F29516" s="89">
        <f>Table3[[#This Row],[Yield]]/100*(1+F29515)</f>
        <v>0</v>
      </c>
    </row>
    <row r="29517" spans="1:6" x14ac:dyDescent="0.2">
      <c r="A29517" s="88">
        <v>37998</v>
      </c>
      <c r="B29517" s="89">
        <v>10485.18</v>
      </c>
      <c r="C29517" s="89">
        <f>LN(Table3[[#This Row],[Value]]/B29516)</f>
        <v>2.5104971295394716E-3</v>
      </c>
      <c r="D29517" s="89"/>
      <c r="E29517" s="89"/>
      <c r="F29517" s="89">
        <f>Table3[[#This Row],[Yield]]/100*(1+F29516)</f>
        <v>0</v>
      </c>
    </row>
    <row r="29518" spans="1:6" x14ac:dyDescent="0.2">
      <c r="A29518" s="88">
        <v>37999</v>
      </c>
      <c r="B29518" s="89">
        <v>10427.18</v>
      </c>
      <c r="C29518" s="89">
        <f>LN(Table3[[#This Row],[Value]]/B29517)</f>
        <v>-5.546973054817609E-3</v>
      </c>
      <c r="D29518" s="89"/>
      <c r="E29518" s="89"/>
      <c r="F29518" s="89">
        <f>Table3[[#This Row],[Yield]]/100*(1+F29517)</f>
        <v>0</v>
      </c>
    </row>
    <row r="29519" spans="1:6" x14ac:dyDescent="0.2">
      <c r="A29519" s="88">
        <v>38000</v>
      </c>
      <c r="B29519" s="89">
        <v>10538.37</v>
      </c>
      <c r="C29519" s="89">
        <f>LN(Table3[[#This Row],[Value]]/B29518)</f>
        <v>1.0607023663794598E-2</v>
      </c>
      <c r="D29519" s="89"/>
      <c r="E29519" s="89"/>
      <c r="F29519" s="89">
        <f>Table3[[#This Row],[Yield]]/100*(1+F29518)</f>
        <v>0</v>
      </c>
    </row>
    <row r="29520" spans="1:6" x14ac:dyDescent="0.2">
      <c r="A29520" s="88">
        <v>38001</v>
      </c>
      <c r="B29520" s="89">
        <v>10553.85</v>
      </c>
      <c r="C29520" s="89">
        <f>LN(Table3[[#This Row],[Value]]/B29519)</f>
        <v>1.4678400641918979E-3</v>
      </c>
      <c r="D29520" s="89"/>
      <c r="E29520" s="89"/>
      <c r="F29520" s="89">
        <f>Table3[[#This Row],[Yield]]/100*(1+F29519)</f>
        <v>0</v>
      </c>
    </row>
    <row r="29521" spans="1:6" x14ac:dyDescent="0.2">
      <c r="A29521" s="88">
        <v>38002</v>
      </c>
      <c r="B29521" s="89">
        <v>10600.51</v>
      </c>
      <c r="C29521" s="89">
        <f>LN(Table3[[#This Row],[Value]]/B29520)</f>
        <v>4.4113909064967599E-3</v>
      </c>
      <c r="D29521" s="89"/>
      <c r="E29521" s="89"/>
      <c r="F29521" s="89">
        <f>Table3[[#This Row],[Yield]]/100*(1+F29520)</f>
        <v>0</v>
      </c>
    </row>
    <row r="29522" spans="1:6" x14ac:dyDescent="0.2">
      <c r="A29522" s="88">
        <v>38006</v>
      </c>
      <c r="B29522" s="89">
        <v>10528.66</v>
      </c>
      <c r="C29522" s="89">
        <f>LN(Table3[[#This Row],[Value]]/B29521)</f>
        <v>-6.8010505805331861E-3</v>
      </c>
      <c r="D29522" s="89"/>
      <c r="E29522" s="89"/>
      <c r="F29522" s="89">
        <f>Table3[[#This Row],[Yield]]/100*(1+F29521)</f>
        <v>0</v>
      </c>
    </row>
    <row r="29523" spans="1:6" x14ac:dyDescent="0.2">
      <c r="A29523" s="88">
        <v>38007</v>
      </c>
      <c r="B29523" s="89">
        <v>10623.62</v>
      </c>
      <c r="C29523" s="89">
        <f>LN(Table3[[#This Row],[Value]]/B29522)</f>
        <v>8.9787614344640377E-3</v>
      </c>
      <c r="D29523" s="89"/>
      <c r="E29523" s="89"/>
      <c r="F29523" s="89">
        <f>Table3[[#This Row],[Yield]]/100*(1+F29522)</f>
        <v>0</v>
      </c>
    </row>
    <row r="29524" spans="1:6" x14ac:dyDescent="0.2">
      <c r="A29524" s="88">
        <v>38008</v>
      </c>
      <c r="B29524" s="89">
        <v>10623.18</v>
      </c>
      <c r="C29524" s="89">
        <f>LN(Table3[[#This Row],[Value]]/B29523)</f>
        <v>-4.141800177562203E-5</v>
      </c>
      <c r="D29524" s="89"/>
      <c r="E29524" s="89"/>
      <c r="F29524" s="89">
        <f>Table3[[#This Row],[Yield]]/100*(1+F29523)</f>
        <v>0</v>
      </c>
    </row>
    <row r="29525" spans="1:6" x14ac:dyDescent="0.2">
      <c r="A29525" s="88">
        <v>38009</v>
      </c>
      <c r="B29525" s="89">
        <v>10568.29</v>
      </c>
      <c r="C29525" s="89">
        <f>LN(Table3[[#This Row],[Value]]/B29524)</f>
        <v>-5.1803978444787766E-3</v>
      </c>
      <c r="D29525" s="89"/>
      <c r="E29525" s="89"/>
      <c r="F29525" s="89">
        <f>Table3[[#This Row],[Yield]]/100*(1+F29524)</f>
        <v>0</v>
      </c>
    </row>
    <row r="29526" spans="1:6" x14ac:dyDescent="0.2">
      <c r="A29526" s="88">
        <v>38012</v>
      </c>
      <c r="B29526" s="89">
        <v>10702.51</v>
      </c>
      <c r="C29526" s="89">
        <f>LN(Table3[[#This Row],[Value]]/B29525)</f>
        <v>1.2620285221816411E-2</v>
      </c>
      <c r="D29526" s="89"/>
      <c r="E29526" s="89"/>
      <c r="F29526" s="89">
        <f>Table3[[#This Row],[Yield]]/100*(1+F29525)</f>
        <v>0</v>
      </c>
    </row>
    <row r="29527" spans="1:6" x14ac:dyDescent="0.2">
      <c r="A29527" s="88">
        <v>38013</v>
      </c>
      <c r="B29527" s="89">
        <v>10609.92</v>
      </c>
      <c r="C29527" s="89">
        <f>LN(Table3[[#This Row],[Value]]/B29526)</f>
        <v>-8.6888808567432384E-3</v>
      </c>
      <c r="D29527" s="89"/>
      <c r="E29527" s="89"/>
      <c r="F29527" s="89">
        <f>Table3[[#This Row],[Yield]]/100*(1+F29526)</f>
        <v>0</v>
      </c>
    </row>
    <row r="29528" spans="1:6" x14ac:dyDescent="0.2">
      <c r="A29528" s="88">
        <v>38014</v>
      </c>
      <c r="B29528" s="89">
        <v>10468.370000000001</v>
      </c>
      <c r="C29528" s="89">
        <f>LN(Table3[[#This Row],[Value]]/B29527)</f>
        <v>-1.3431082681844467E-2</v>
      </c>
      <c r="D29528" s="89"/>
      <c r="E29528" s="89"/>
      <c r="F29528" s="89">
        <f>Table3[[#This Row],[Yield]]/100*(1+F29527)</f>
        <v>0</v>
      </c>
    </row>
    <row r="29529" spans="1:6" x14ac:dyDescent="0.2">
      <c r="A29529" s="88">
        <v>38015</v>
      </c>
      <c r="B29529" s="89">
        <v>10510.29</v>
      </c>
      <c r="C29529" s="89">
        <f>LN(Table3[[#This Row],[Value]]/B29528)</f>
        <v>3.9964474179075725E-3</v>
      </c>
      <c r="D29529" s="89"/>
      <c r="E29529" s="89"/>
      <c r="F29529" s="89">
        <f>Table3[[#This Row],[Yield]]/100*(1+F29528)</f>
        <v>0</v>
      </c>
    </row>
    <row r="29530" spans="1:6" x14ac:dyDescent="0.2">
      <c r="A29530" s="88">
        <v>38016</v>
      </c>
      <c r="B29530" s="89">
        <v>10488.07</v>
      </c>
      <c r="C29530" s="89">
        <f>LN(Table3[[#This Row],[Value]]/B29529)</f>
        <v>-2.1163565434206468E-3</v>
      </c>
      <c r="D29530" s="89"/>
      <c r="E29530" s="89"/>
      <c r="F29530" s="89">
        <f>Table3[[#This Row],[Yield]]/100*(1+F29529)</f>
        <v>0</v>
      </c>
    </row>
    <row r="29531" spans="1:6" x14ac:dyDescent="0.2">
      <c r="A29531" s="88">
        <v>38019</v>
      </c>
      <c r="B29531" s="89">
        <v>10499.18</v>
      </c>
      <c r="C29531" s="89">
        <f>LN(Table3[[#This Row],[Value]]/B29530)</f>
        <v>1.0587381422332567E-3</v>
      </c>
      <c r="D29531" s="89"/>
      <c r="E29531" s="89"/>
      <c r="F29531" s="89">
        <f>Table3[[#This Row],[Yield]]/100*(1+F29530)</f>
        <v>0</v>
      </c>
    </row>
    <row r="29532" spans="1:6" x14ac:dyDescent="0.2">
      <c r="A29532" s="88">
        <v>38020</v>
      </c>
      <c r="B29532" s="89">
        <v>10505.18</v>
      </c>
      <c r="C29532" s="89">
        <f>LN(Table3[[#This Row],[Value]]/B29531)</f>
        <v>5.7130997213886115E-4</v>
      </c>
      <c r="D29532" s="89"/>
      <c r="E29532" s="89"/>
      <c r="F29532" s="89">
        <f>Table3[[#This Row],[Yield]]/100*(1+F29531)</f>
        <v>0</v>
      </c>
    </row>
    <row r="29533" spans="1:6" x14ac:dyDescent="0.2">
      <c r="A29533" s="88">
        <v>38021</v>
      </c>
      <c r="B29533" s="89">
        <v>10470.74</v>
      </c>
      <c r="C29533" s="89">
        <f>LN(Table3[[#This Row],[Value]]/B29532)</f>
        <v>-3.2837683350804589E-3</v>
      </c>
      <c r="D29533" s="89"/>
      <c r="E29533" s="89"/>
      <c r="F29533" s="89">
        <f>Table3[[#This Row],[Yield]]/100*(1+F29532)</f>
        <v>0</v>
      </c>
    </row>
    <row r="29534" spans="1:6" x14ac:dyDescent="0.2">
      <c r="A29534" s="88">
        <v>38022</v>
      </c>
      <c r="B29534" s="89">
        <v>10495.55</v>
      </c>
      <c r="C29534" s="89">
        <f>LN(Table3[[#This Row],[Value]]/B29533)</f>
        <v>2.3666572941806615E-3</v>
      </c>
      <c r="D29534" s="89"/>
      <c r="E29534" s="89"/>
      <c r="F29534" s="89">
        <f>Table3[[#This Row],[Yield]]/100*(1+F29533)</f>
        <v>0</v>
      </c>
    </row>
    <row r="29535" spans="1:6" x14ac:dyDescent="0.2">
      <c r="A29535" s="88">
        <v>38023</v>
      </c>
      <c r="B29535" s="89">
        <v>10593.03</v>
      </c>
      <c r="C29535" s="89">
        <f>LN(Table3[[#This Row],[Value]]/B29534)</f>
        <v>9.2448798622260901E-3</v>
      </c>
      <c r="D29535" s="89"/>
      <c r="E29535" s="89"/>
      <c r="F29535" s="89">
        <f>Table3[[#This Row],[Yield]]/100*(1+F29534)</f>
        <v>0</v>
      </c>
    </row>
    <row r="29536" spans="1:6" x14ac:dyDescent="0.2">
      <c r="A29536" s="88">
        <v>38026</v>
      </c>
      <c r="B29536" s="89">
        <v>10579.03</v>
      </c>
      <c r="C29536" s="89">
        <f>LN(Table3[[#This Row],[Value]]/B29535)</f>
        <v>-1.3224978618519203E-3</v>
      </c>
      <c r="D29536" s="89"/>
      <c r="E29536" s="89"/>
      <c r="F29536" s="89">
        <f>Table3[[#This Row],[Yield]]/100*(1+F29535)</f>
        <v>0</v>
      </c>
    </row>
    <row r="29537" spans="1:6" x14ac:dyDescent="0.2">
      <c r="A29537" s="88">
        <v>38027</v>
      </c>
      <c r="B29537" s="89">
        <v>10613.85</v>
      </c>
      <c r="C29537" s="89">
        <f>LN(Table3[[#This Row],[Value]]/B29536)</f>
        <v>3.2860122203146459E-3</v>
      </c>
      <c r="D29537" s="89"/>
      <c r="E29537" s="89"/>
      <c r="F29537" s="89">
        <f>Table3[[#This Row],[Yield]]/100*(1+F29536)</f>
        <v>0</v>
      </c>
    </row>
    <row r="29538" spans="1:6" x14ac:dyDescent="0.2">
      <c r="A29538" s="88">
        <v>38028</v>
      </c>
      <c r="B29538" s="89">
        <v>10737.7</v>
      </c>
      <c r="C29538" s="89">
        <f>LN(Table3[[#This Row],[Value]]/B29537)</f>
        <v>1.1601161418850195E-2</v>
      </c>
      <c r="D29538" s="89"/>
      <c r="E29538" s="89"/>
      <c r="F29538" s="89">
        <f>Table3[[#This Row],[Yield]]/100*(1+F29537)</f>
        <v>0</v>
      </c>
    </row>
    <row r="29539" spans="1:6" x14ac:dyDescent="0.2">
      <c r="A29539" s="88">
        <v>38029</v>
      </c>
      <c r="B29539" s="89">
        <v>10694.07</v>
      </c>
      <c r="C29539" s="89">
        <f>LN(Table3[[#This Row],[Value]]/B29538)</f>
        <v>-4.0715312148763881E-3</v>
      </c>
      <c r="D29539" s="89"/>
      <c r="E29539" s="89"/>
      <c r="F29539" s="89">
        <f>Table3[[#This Row],[Yield]]/100*(1+F29538)</f>
        <v>0</v>
      </c>
    </row>
    <row r="29540" spans="1:6" x14ac:dyDescent="0.2">
      <c r="A29540" s="88">
        <v>38030</v>
      </c>
      <c r="B29540" s="89">
        <v>10627.85</v>
      </c>
      <c r="C29540" s="89">
        <f>LN(Table3[[#This Row],[Value]]/B29539)</f>
        <v>-6.2114680957486845E-3</v>
      </c>
      <c r="D29540" s="89"/>
      <c r="E29540" s="89"/>
      <c r="F29540" s="89">
        <f>Table3[[#This Row],[Yield]]/100*(1+F29539)</f>
        <v>0</v>
      </c>
    </row>
    <row r="29541" spans="1:6" x14ac:dyDescent="0.2">
      <c r="A29541" s="88">
        <v>38034</v>
      </c>
      <c r="B29541" s="89">
        <v>10714.88</v>
      </c>
      <c r="C29541" s="89">
        <f>LN(Table3[[#This Row],[Value]]/B29540)</f>
        <v>8.1555154735013704E-3</v>
      </c>
      <c r="D29541" s="89"/>
      <c r="E29541" s="89"/>
      <c r="F29541" s="89">
        <f>Table3[[#This Row],[Yield]]/100*(1+F29540)</f>
        <v>0</v>
      </c>
    </row>
    <row r="29542" spans="1:6" x14ac:dyDescent="0.2">
      <c r="A29542" s="88">
        <v>38035</v>
      </c>
      <c r="B29542" s="89">
        <v>10671.99</v>
      </c>
      <c r="C29542" s="89">
        <f>LN(Table3[[#This Row],[Value]]/B29541)</f>
        <v>-4.0108774681004346E-3</v>
      </c>
      <c r="D29542" s="89"/>
      <c r="E29542" s="89"/>
      <c r="F29542" s="89">
        <f>Table3[[#This Row],[Yield]]/100*(1+F29541)</f>
        <v>0</v>
      </c>
    </row>
    <row r="29543" spans="1:6" x14ac:dyDescent="0.2">
      <c r="A29543" s="88">
        <v>38036</v>
      </c>
      <c r="B29543" s="89">
        <v>10664.73</v>
      </c>
      <c r="C29543" s="89">
        <f>LN(Table3[[#This Row],[Value]]/B29542)</f>
        <v>-6.8051699419386909E-4</v>
      </c>
      <c r="D29543" s="89"/>
      <c r="E29543" s="89"/>
      <c r="F29543" s="89">
        <f>Table3[[#This Row],[Yield]]/100*(1+F29542)</f>
        <v>0</v>
      </c>
    </row>
    <row r="29544" spans="1:6" x14ac:dyDescent="0.2">
      <c r="A29544" s="88">
        <v>38037</v>
      </c>
      <c r="B29544" s="89">
        <v>10619.03</v>
      </c>
      <c r="C29544" s="89">
        <f>LN(Table3[[#This Row],[Value]]/B29543)</f>
        <v>-4.2943606046564929E-3</v>
      </c>
      <c r="D29544" s="89"/>
      <c r="E29544" s="89"/>
      <c r="F29544" s="89">
        <f>Table3[[#This Row],[Yield]]/100*(1+F29543)</f>
        <v>0</v>
      </c>
    </row>
    <row r="29545" spans="1:6" x14ac:dyDescent="0.2">
      <c r="A29545" s="88">
        <v>38040</v>
      </c>
      <c r="B29545" s="89">
        <v>10609.62</v>
      </c>
      <c r="C29545" s="89">
        <f>LN(Table3[[#This Row],[Value]]/B29544)</f>
        <v>-8.8653782659894105E-4</v>
      </c>
      <c r="D29545" s="89"/>
      <c r="E29545" s="89"/>
      <c r="F29545" s="89">
        <f>Table3[[#This Row],[Yield]]/100*(1+F29544)</f>
        <v>0</v>
      </c>
    </row>
    <row r="29546" spans="1:6" x14ac:dyDescent="0.2">
      <c r="A29546" s="88">
        <v>38041</v>
      </c>
      <c r="B29546" s="89">
        <v>10566.37</v>
      </c>
      <c r="C29546" s="89">
        <f>LN(Table3[[#This Row],[Value]]/B29545)</f>
        <v>-4.0848206046792505E-3</v>
      </c>
      <c r="D29546" s="89"/>
      <c r="E29546" s="89"/>
      <c r="F29546" s="89">
        <f>Table3[[#This Row],[Yield]]/100*(1+F29545)</f>
        <v>0</v>
      </c>
    </row>
    <row r="29547" spans="1:6" x14ac:dyDescent="0.2">
      <c r="A29547" s="88">
        <v>38042</v>
      </c>
      <c r="B29547" s="89">
        <v>10601.62</v>
      </c>
      <c r="C29547" s="89">
        <f>LN(Table3[[#This Row],[Value]]/B29546)</f>
        <v>3.3305035181412203E-3</v>
      </c>
      <c r="D29547" s="89"/>
      <c r="E29547" s="89"/>
      <c r="F29547" s="89">
        <f>Table3[[#This Row],[Yield]]/100*(1+F29546)</f>
        <v>0</v>
      </c>
    </row>
    <row r="29548" spans="1:6" x14ac:dyDescent="0.2">
      <c r="A29548" s="88">
        <v>38043</v>
      </c>
      <c r="B29548" s="89">
        <v>10580.14</v>
      </c>
      <c r="C29548" s="89">
        <f>LN(Table3[[#This Row],[Value]]/B29547)</f>
        <v>-2.0281607725752106E-3</v>
      </c>
      <c r="D29548" s="89"/>
      <c r="E29548" s="89"/>
      <c r="F29548" s="89">
        <f>Table3[[#This Row],[Yield]]/100*(1+F29547)</f>
        <v>0</v>
      </c>
    </row>
    <row r="29549" spans="1:6" x14ac:dyDescent="0.2">
      <c r="A29549" s="88">
        <v>38044</v>
      </c>
      <c r="B29549" s="89">
        <v>10583.92</v>
      </c>
      <c r="C29549" s="89">
        <f>LN(Table3[[#This Row],[Value]]/B29548)</f>
        <v>3.572093483192467E-4</v>
      </c>
      <c r="D29549" s="89"/>
      <c r="E29549" s="89"/>
      <c r="F29549" s="89">
        <f>Table3[[#This Row],[Yield]]/100*(1+F29548)</f>
        <v>0</v>
      </c>
    </row>
    <row r="29550" spans="1:6" x14ac:dyDescent="0.2">
      <c r="A29550" s="88">
        <v>38047</v>
      </c>
      <c r="B29550" s="89">
        <v>10678.14</v>
      </c>
      <c r="C29550" s="89">
        <f>LN(Table3[[#This Row],[Value]]/B29549)</f>
        <v>8.8627928564326153E-3</v>
      </c>
      <c r="D29550" s="89"/>
      <c r="E29550" s="89"/>
      <c r="F29550" s="89">
        <f>Table3[[#This Row],[Yield]]/100*(1+F29549)</f>
        <v>0</v>
      </c>
    </row>
    <row r="29551" spans="1:6" x14ac:dyDescent="0.2">
      <c r="A29551" s="88">
        <v>38048</v>
      </c>
      <c r="B29551" s="89">
        <v>10591.48</v>
      </c>
      <c r="C29551" s="89">
        <f>LN(Table3[[#This Row],[Value]]/B29550)</f>
        <v>-8.1487567276035174E-3</v>
      </c>
      <c r="D29551" s="89"/>
      <c r="E29551" s="89"/>
      <c r="F29551" s="89">
        <f>Table3[[#This Row],[Yield]]/100*(1+F29550)</f>
        <v>0</v>
      </c>
    </row>
    <row r="29552" spans="1:6" x14ac:dyDescent="0.2">
      <c r="A29552" s="88">
        <v>38049</v>
      </c>
      <c r="B29552" s="89">
        <v>10593.11</v>
      </c>
      <c r="C29552" s="89">
        <f>LN(Table3[[#This Row],[Value]]/B29551)</f>
        <v>1.5388544250483847E-4</v>
      </c>
      <c r="D29552" s="89"/>
      <c r="E29552" s="89"/>
      <c r="F29552" s="89">
        <f>Table3[[#This Row],[Yield]]/100*(1+F29551)</f>
        <v>0</v>
      </c>
    </row>
    <row r="29553" spans="1:6" x14ac:dyDescent="0.2">
      <c r="A29553" s="88">
        <v>38050</v>
      </c>
      <c r="B29553" s="89">
        <v>10588</v>
      </c>
      <c r="C29553" s="89">
        <f>LN(Table3[[#This Row],[Value]]/B29552)</f>
        <v>-4.8250541158032829E-4</v>
      </c>
      <c r="D29553" s="89"/>
      <c r="E29553" s="89"/>
      <c r="F29553" s="89">
        <f>Table3[[#This Row],[Yield]]/100*(1+F29552)</f>
        <v>0</v>
      </c>
    </row>
    <row r="29554" spans="1:6" x14ac:dyDescent="0.2">
      <c r="A29554" s="88">
        <v>38051</v>
      </c>
      <c r="B29554" s="89">
        <v>10595.55</v>
      </c>
      <c r="C29554" s="89">
        <f>LN(Table3[[#This Row],[Value]]/B29553)</f>
        <v>7.1281728696879544E-4</v>
      </c>
      <c r="D29554" s="89"/>
      <c r="E29554" s="89"/>
      <c r="F29554" s="89">
        <f>Table3[[#This Row],[Yield]]/100*(1+F29553)</f>
        <v>0</v>
      </c>
    </row>
    <row r="29555" spans="1:6" x14ac:dyDescent="0.2">
      <c r="A29555" s="88">
        <v>38054</v>
      </c>
      <c r="B29555" s="89">
        <v>10529.48</v>
      </c>
      <c r="C29555" s="89">
        <f>LN(Table3[[#This Row],[Value]]/B29554)</f>
        <v>-6.2551594413554562E-3</v>
      </c>
      <c r="D29555" s="89"/>
      <c r="E29555" s="89"/>
      <c r="F29555" s="89">
        <f>Table3[[#This Row],[Yield]]/100*(1+F29554)</f>
        <v>0</v>
      </c>
    </row>
    <row r="29556" spans="1:6" x14ac:dyDescent="0.2">
      <c r="A29556" s="88">
        <v>38055</v>
      </c>
      <c r="B29556" s="89">
        <v>10456.959999999999</v>
      </c>
      <c r="C29556" s="89">
        <f>LN(Table3[[#This Row],[Value]]/B29555)</f>
        <v>-6.9111567902013929E-3</v>
      </c>
      <c r="D29556" s="89"/>
      <c r="E29556" s="89"/>
      <c r="F29556" s="89">
        <f>Table3[[#This Row],[Yield]]/100*(1+F29555)</f>
        <v>0</v>
      </c>
    </row>
    <row r="29557" spans="1:6" x14ac:dyDescent="0.2">
      <c r="A29557" s="88">
        <v>38056</v>
      </c>
      <c r="B29557" s="89">
        <v>10296.89</v>
      </c>
      <c r="C29557" s="89">
        <f>LN(Table3[[#This Row],[Value]]/B29556)</f>
        <v>-1.5425877525837068E-2</v>
      </c>
      <c r="D29557" s="89"/>
      <c r="E29557" s="89"/>
      <c r="F29557" s="89">
        <f>Table3[[#This Row],[Yield]]/100*(1+F29556)</f>
        <v>0</v>
      </c>
    </row>
    <row r="29558" spans="1:6" x14ac:dyDescent="0.2">
      <c r="A29558" s="88">
        <v>38057</v>
      </c>
      <c r="B29558" s="89">
        <v>10128.379999999999</v>
      </c>
      <c r="C29558" s="89">
        <f>LN(Table3[[#This Row],[Value]]/B29557)</f>
        <v>-1.6500523449222256E-2</v>
      </c>
      <c r="D29558" s="89"/>
      <c r="E29558" s="89"/>
      <c r="F29558" s="89">
        <f>Table3[[#This Row],[Yield]]/100*(1+F29557)</f>
        <v>0</v>
      </c>
    </row>
    <row r="29559" spans="1:6" x14ac:dyDescent="0.2">
      <c r="A29559" s="88">
        <v>38058</v>
      </c>
      <c r="B29559" s="89">
        <v>10240.08</v>
      </c>
      <c r="C29559" s="89">
        <f>LN(Table3[[#This Row],[Value]]/B29558)</f>
        <v>1.0968047635636748E-2</v>
      </c>
      <c r="D29559" s="89"/>
      <c r="E29559" s="89"/>
      <c r="F29559" s="89">
        <f>Table3[[#This Row],[Yield]]/100*(1+F29558)</f>
        <v>0</v>
      </c>
    </row>
    <row r="29560" spans="1:6" x14ac:dyDescent="0.2">
      <c r="A29560" s="88">
        <v>38061</v>
      </c>
      <c r="B29560" s="89">
        <v>10102.89</v>
      </c>
      <c r="C29560" s="89">
        <f>LN(Table3[[#This Row],[Value]]/B29559)</f>
        <v>-1.348791054961483E-2</v>
      </c>
      <c r="D29560" s="89"/>
      <c r="E29560" s="89"/>
      <c r="F29560" s="89">
        <f>Table3[[#This Row],[Yield]]/100*(1+F29559)</f>
        <v>0</v>
      </c>
    </row>
    <row r="29561" spans="1:6" x14ac:dyDescent="0.2">
      <c r="A29561" s="88">
        <v>38062</v>
      </c>
      <c r="B29561" s="89">
        <v>10184.67</v>
      </c>
      <c r="C29561" s="89">
        <f>LN(Table3[[#This Row],[Value]]/B29560)</f>
        <v>8.0621270335276586E-3</v>
      </c>
      <c r="D29561" s="89"/>
      <c r="E29561" s="89"/>
      <c r="F29561" s="89">
        <f>Table3[[#This Row],[Yield]]/100*(1+F29560)</f>
        <v>0</v>
      </c>
    </row>
    <row r="29562" spans="1:6" x14ac:dyDescent="0.2">
      <c r="A29562" s="88">
        <v>38063</v>
      </c>
      <c r="B29562" s="89">
        <v>10300.299999999999</v>
      </c>
      <c r="C29562" s="89">
        <f>LN(Table3[[#This Row],[Value]]/B29561)</f>
        <v>1.1289372460265326E-2</v>
      </c>
      <c r="D29562" s="89"/>
      <c r="E29562" s="89"/>
      <c r="F29562" s="89">
        <f>Table3[[#This Row],[Yield]]/100*(1+F29561)</f>
        <v>0</v>
      </c>
    </row>
    <row r="29563" spans="1:6" x14ac:dyDescent="0.2">
      <c r="A29563" s="88">
        <v>38064</v>
      </c>
      <c r="B29563" s="89">
        <v>10295.780000000001</v>
      </c>
      <c r="C29563" s="89">
        <f>LN(Table3[[#This Row],[Value]]/B29562)</f>
        <v>-4.3891848085301225E-4</v>
      </c>
      <c r="D29563" s="89"/>
      <c r="E29563" s="89"/>
      <c r="F29563" s="89">
        <f>Table3[[#This Row],[Yield]]/100*(1+F29562)</f>
        <v>0</v>
      </c>
    </row>
    <row r="29564" spans="1:6" x14ac:dyDescent="0.2">
      <c r="A29564" s="88">
        <v>38065</v>
      </c>
      <c r="B29564" s="89">
        <v>10186.6</v>
      </c>
      <c r="C29564" s="89">
        <f>LN(Table3[[#This Row],[Value]]/B29563)</f>
        <v>-1.066097143799237E-2</v>
      </c>
      <c r="D29564" s="89"/>
      <c r="E29564" s="89"/>
      <c r="F29564" s="89">
        <f>Table3[[#This Row],[Yield]]/100*(1+F29563)</f>
        <v>0</v>
      </c>
    </row>
    <row r="29565" spans="1:6" x14ac:dyDescent="0.2">
      <c r="A29565" s="88">
        <v>38068</v>
      </c>
      <c r="B29565" s="89">
        <v>10064.75</v>
      </c>
      <c r="C29565" s="89">
        <f>LN(Table3[[#This Row],[Value]]/B29564)</f>
        <v>-1.2033910872332755E-2</v>
      </c>
      <c r="D29565" s="89"/>
      <c r="E29565" s="89"/>
      <c r="F29565" s="89">
        <f>Table3[[#This Row],[Yield]]/100*(1+F29564)</f>
        <v>0</v>
      </c>
    </row>
    <row r="29566" spans="1:6" x14ac:dyDescent="0.2">
      <c r="A29566" s="88">
        <v>38069</v>
      </c>
      <c r="B29566" s="89">
        <v>10063.64</v>
      </c>
      <c r="C29566" s="89">
        <f>LN(Table3[[#This Row],[Value]]/B29565)</f>
        <v>-1.1029198074214986E-4</v>
      </c>
      <c r="D29566" s="89"/>
      <c r="E29566" s="89"/>
      <c r="F29566" s="89">
        <f>Table3[[#This Row],[Yield]]/100*(1+F29565)</f>
        <v>0</v>
      </c>
    </row>
    <row r="29567" spans="1:6" x14ac:dyDescent="0.2">
      <c r="A29567" s="88">
        <v>38070</v>
      </c>
      <c r="B29567" s="89">
        <v>10048.23</v>
      </c>
      <c r="C29567" s="89">
        <f>LN(Table3[[#This Row],[Value]]/B29566)</f>
        <v>-1.532428661845667E-3</v>
      </c>
      <c r="D29567" s="89"/>
      <c r="E29567" s="89"/>
      <c r="F29567" s="89">
        <f>Table3[[#This Row],[Yield]]/100*(1+F29566)</f>
        <v>0</v>
      </c>
    </row>
    <row r="29568" spans="1:6" x14ac:dyDescent="0.2">
      <c r="A29568" s="88">
        <v>38071</v>
      </c>
      <c r="B29568" s="89">
        <v>10218.82</v>
      </c>
      <c r="C29568" s="89">
        <f>LN(Table3[[#This Row],[Value]]/B29567)</f>
        <v>1.6834618635713446E-2</v>
      </c>
      <c r="D29568" s="89"/>
      <c r="E29568" s="89"/>
      <c r="F29568" s="89">
        <f>Table3[[#This Row],[Yield]]/100*(1+F29567)</f>
        <v>0</v>
      </c>
    </row>
    <row r="29569" spans="1:6" x14ac:dyDescent="0.2">
      <c r="A29569" s="88">
        <v>38072</v>
      </c>
      <c r="B29569" s="89">
        <v>10212.969999999999</v>
      </c>
      <c r="C29569" s="89">
        <f>LN(Table3[[#This Row],[Value]]/B29568)</f>
        <v>-5.7263706800613997E-4</v>
      </c>
      <c r="D29569" s="89"/>
      <c r="E29569" s="89"/>
      <c r="F29569" s="89">
        <f>Table3[[#This Row],[Yield]]/100*(1+F29568)</f>
        <v>0</v>
      </c>
    </row>
    <row r="29570" spans="1:6" x14ac:dyDescent="0.2">
      <c r="A29570" s="88">
        <v>38075</v>
      </c>
      <c r="B29570" s="89">
        <v>10329.629999999999</v>
      </c>
      <c r="C29570" s="89">
        <f>LN(Table3[[#This Row],[Value]]/B29569)</f>
        <v>1.1357983325294894E-2</v>
      </c>
      <c r="D29570" s="89"/>
      <c r="E29570" s="89"/>
      <c r="F29570" s="89">
        <f>Table3[[#This Row],[Yield]]/100*(1+F29569)</f>
        <v>0</v>
      </c>
    </row>
    <row r="29571" spans="1:6" x14ac:dyDescent="0.2">
      <c r="A29571" s="88">
        <v>38076</v>
      </c>
      <c r="B29571" s="89">
        <v>10381.700000000001</v>
      </c>
      <c r="C29571" s="89">
        <f>LN(Table3[[#This Row],[Value]]/B29570)</f>
        <v>5.0281763368344636E-3</v>
      </c>
      <c r="D29571" s="89"/>
      <c r="E29571" s="89"/>
      <c r="F29571" s="89">
        <f>Table3[[#This Row],[Yield]]/100*(1+F29570)</f>
        <v>0</v>
      </c>
    </row>
    <row r="29572" spans="1:6" x14ac:dyDescent="0.2">
      <c r="A29572" s="88">
        <v>38077</v>
      </c>
      <c r="B29572" s="89">
        <v>10357.700000000001</v>
      </c>
      <c r="C29572" s="89">
        <f>LN(Table3[[#This Row],[Value]]/B29571)</f>
        <v>-2.314436359126136E-3</v>
      </c>
      <c r="D29572" s="89"/>
      <c r="E29572" s="89"/>
      <c r="F29572" s="89">
        <f>Table3[[#This Row],[Yield]]/100*(1+F29571)</f>
        <v>0</v>
      </c>
    </row>
    <row r="29573" spans="1:6" x14ac:dyDescent="0.2">
      <c r="A29573" s="88">
        <v>38078</v>
      </c>
      <c r="B29573" s="89">
        <v>10373.33</v>
      </c>
      <c r="C29573" s="89">
        <f>LN(Table3[[#This Row],[Value]]/B29572)</f>
        <v>1.5078848433015722E-3</v>
      </c>
      <c r="D29573" s="89"/>
      <c r="E29573" s="89"/>
      <c r="F29573" s="89">
        <f>Table3[[#This Row],[Yield]]/100*(1+F29572)</f>
        <v>0</v>
      </c>
    </row>
    <row r="29574" spans="1:6" x14ac:dyDescent="0.2">
      <c r="A29574" s="88">
        <v>38079</v>
      </c>
      <c r="B29574" s="89">
        <v>10470.59</v>
      </c>
      <c r="C29574" s="89">
        <f>LN(Table3[[#This Row],[Value]]/B29573)</f>
        <v>9.332285469912157E-3</v>
      </c>
      <c r="D29574" s="89"/>
      <c r="E29574" s="89"/>
      <c r="F29574" s="89">
        <f>Table3[[#This Row],[Yield]]/100*(1+F29573)</f>
        <v>0</v>
      </c>
    </row>
    <row r="29575" spans="1:6" x14ac:dyDescent="0.2">
      <c r="A29575" s="88">
        <v>38082</v>
      </c>
      <c r="B29575" s="89">
        <v>10558.37</v>
      </c>
      <c r="C29575" s="89">
        <f>LN(Table3[[#This Row],[Value]]/B29574)</f>
        <v>8.3485355282060403E-3</v>
      </c>
      <c r="D29575" s="89"/>
      <c r="E29575" s="89"/>
      <c r="F29575" s="89">
        <f>Table3[[#This Row],[Yield]]/100*(1+F29574)</f>
        <v>0</v>
      </c>
    </row>
    <row r="29576" spans="1:6" x14ac:dyDescent="0.2">
      <c r="A29576" s="88">
        <v>38083</v>
      </c>
      <c r="B29576" s="89">
        <v>10570.81</v>
      </c>
      <c r="C29576" s="89">
        <f>LN(Table3[[#This Row],[Value]]/B29575)</f>
        <v>1.1775186199737297E-3</v>
      </c>
      <c r="D29576" s="89"/>
      <c r="E29576" s="89"/>
      <c r="F29576" s="89">
        <f>Table3[[#This Row],[Yield]]/100*(1+F29575)</f>
        <v>0</v>
      </c>
    </row>
    <row r="29577" spans="1:6" x14ac:dyDescent="0.2">
      <c r="A29577" s="88">
        <v>38084</v>
      </c>
      <c r="B29577" s="89">
        <v>10480.15</v>
      </c>
      <c r="C29577" s="89">
        <f>LN(Table3[[#This Row],[Value]]/B29576)</f>
        <v>-8.6134371557948126E-3</v>
      </c>
      <c r="D29577" s="89"/>
      <c r="E29577" s="89"/>
      <c r="F29577" s="89">
        <f>Table3[[#This Row],[Yield]]/100*(1+F29576)</f>
        <v>0</v>
      </c>
    </row>
    <row r="29578" spans="1:6" x14ac:dyDescent="0.2">
      <c r="A29578" s="88">
        <v>38085</v>
      </c>
      <c r="B29578" s="89">
        <v>10442.030000000001</v>
      </c>
      <c r="C29578" s="89">
        <f>LN(Table3[[#This Row],[Value]]/B29577)</f>
        <v>-3.6439837704992286E-3</v>
      </c>
      <c r="D29578" s="89"/>
      <c r="E29578" s="89"/>
      <c r="F29578" s="89">
        <f>Table3[[#This Row],[Yield]]/100*(1+F29577)</f>
        <v>0</v>
      </c>
    </row>
    <row r="29579" spans="1:6" x14ac:dyDescent="0.2">
      <c r="A29579" s="88">
        <v>38089</v>
      </c>
      <c r="B29579" s="89">
        <v>10515.56</v>
      </c>
      <c r="C29579" s="89">
        <f>LN(Table3[[#This Row],[Value]]/B29578)</f>
        <v>7.0170569910249295E-3</v>
      </c>
      <c r="D29579" s="89"/>
      <c r="E29579" s="89"/>
      <c r="F29579" s="89">
        <f>Table3[[#This Row],[Yield]]/100*(1+F29578)</f>
        <v>0</v>
      </c>
    </row>
    <row r="29580" spans="1:6" x14ac:dyDescent="0.2">
      <c r="A29580" s="88">
        <v>38090</v>
      </c>
      <c r="B29580" s="89">
        <v>10381.280000000001</v>
      </c>
      <c r="C29580" s="89">
        <f>LN(Table3[[#This Row],[Value]]/B29579)</f>
        <v>-1.2851880787392484E-2</v>
      </c>
      <c r="D29580" s="89"/>
      <c r="E29580" s="89"/>
      <c r="F29580" s="89">
        <f>Table3[[#This Row],[Yield]]/100*(1+F29579)</f>
        <v>0</v>
      </c>
    </row>
    <row r="29581" spans="1:6" x14ac:dyDescent="0.2">
      <c r="A29581" s="88">
        <v>38091</v>
      </c>
      <c r="B29581" s="89">
        <v>10377.950000000001</v>
      </c>
      <c r="C29581" s="89">
        <f>LN(Table3[[#This Row],[Value]]/B29580)</f>
        <v>-3.2082115074232736E-4</v>
      </c>
      <c r="D29581" s="89"/>
      <c r="E29581" s="89"/>
      <c r="F29581" s="89">
        <f>Table3[[#This Row],[Yield]]/100*(1+F29580)</f>
        <v>0</v>
      </c>
    </row>
    <row r="29582" spans="1:6" x14ac:dyDescent="0.2">
      <c r="A29582" s="88">
        <v>38092</v>
      </c>
      <c r="B29582" s="89">
        <v>10397.459999999999</v>
      </c>
      <c r="C29582" s="89">
        <f>LN(Table3[[#This Row],[Value]]/B29581)</f>
        <v>1.8781824989482954E-3</v>
      </c>
      <c r="D29582" s="89"/>
      <c r="E29582" s="89"/>
      <c r="F29582" s="89">
        <f>Table3[[#This Row],[Yield]]/100*(1+F29581)</f>
        <v>0</v>
      </c>
    </row>
    <row r="29583" spans="1:6" x14ac:dyDescent="0.2">
      <c r="A29583" s="88">
        <v>38093</v>
      </c>
      <c r="B29583" s="89">
        <v>10451.969999999999</v>
      </c>
      <c r="C29583" s="89">
        <f>LN(Table3[[#This Row],[Value]]/B29582)</f>
        <v>5.2289318412776153E-3</v>
      </c>
      <c r="D29583" s="89"/>
      <c r="E29583" s="89"/>
      <c r="F29583" s="89">
        <f>Table3[[#This Row],[Yield]]/100*(1+F29582)</f>
        <v>0</v>
      </c>
    </row>
    <row r="29584" spans="1:6" x14ac:dyDescent="0.2">
      <c r="A29584" s="88">
        <v>38096</v>
      </c>
      <c r="B29584" s="89">
        <v>10437.85</v>
      </c>
      <c r="C29584" s="89">
        <f>LN(Table3[[#This Row],[Value]]/B29583)</f>
        <v>-1.3518548412931278E-3</v>
      </c>
      <c r="D29584" s="89"/>
      <c r="E29584" s="89"/>
      <c r="F29584" s="89">
        <f>Table3[[#This Row],[Yield]]/100*(1+F29583)</f>
        <v>0</v>
      </c>
    </row>
    <row r="29585" spans="1:6" x14ac:dyDescent="0.2">
      <c r="A29585" s="88">
        <v>38097</v>
      </c>
      <c r="B29585" s="89">
        <v>10314.5</v>
      </c>
      <c r="C29585" s="89">
        <f>LN(Table3[[#This Row],[Value]]/B29584)</f>
        <v>-1.1887950297963723E-2</v>
      </c>
      <c r="D29585" s="89"/>
      <c r="E29585" s="89"/>
      <c r="F29585" s="89">
        <f>Table3[[#This Row],[Yield]]/100*(1+F29584)</f>
        <v>0</v>
      </c>
    </row>
    <row r="29586" spans="1:6" x14ac:dyDescent="0.2">
      <c r="A29586" s="88">
        <v>38098</v>
      </c>
      <c r="B29586" s="89">
        <v>10317.27</v>
      </c>
      <c r="C29586" s="89">
        <f>LN(Table3[[#This Row],[Value]]/B29585)</f>
        <v>2.68517923246003E-4</v>
      </c>
      <c r="D29586" s="89"/>
      <c r="E29586" s="89"/>
      <c r="F29586" s="89">
        <f>Table3[[#This Row],[Yield]]/100*(1+F29585)</f>
        <v>0</v>
      </c>
    </row>
    <row r="29587" spans="1:6" x14ac:dyDescent="0.2">
      <c r="A29587" s="88">
        <v>38099</v>
      </c>
      <c r="B29587" s="89">
        <v>10461.200000000001</v>
      </c>
      <c r="C29587" s="89">
        <f>LN(Table3[[#This Row],[Value]]/B29586)</f>
        <v>1.3853984635799501E-2</v>
      </c>
      <c r="D29587" s="89"/>
      <c r="E29587" s="89"/>
      <c r="F29587" s="89">
        <f>Table3[[#This Row],[Yield]]/100*(1+F29586)</f>
        <v>0</v>
      </c>
    </row>
    <row r="29588" spans="1:6" x14ac:dyDescent="0.2">
      <c r="A29588" s="88">
        <v>38100</v>
      </c>
      <c r="B29588" s="89">
        <v>10472.84</v>
      </c>
      <c r="C29588" s="89">
        <f>LN(Table3[[#This Row],[Value]]/B29587)</f>
        <v>1.1120644844076993E-3</v>
      </c>
      <c r="D29588" s="89"/>
      <c r="E29588" s="89"/>
      <c r="F29588" s="89">
        <f>Table3[[#This Row],[Yield]]/100*(1+F29587)</f>
        <v>0</v>
      </c>
    </row>
    <row r="29589" spans="1:6" x14ac:dyDescent="0.2">
      <c r="A29589" s="88">
        <v>38103</v>
      </c>
      <c r="B29589" s="89">
        <v>10444.73</v>
      </c>
      <c r="C29589" s="89">
        <f>LN(Table3[[#This Row],[Value]]/B29588)</f>
        <v>-2.6876943088051789E-3</v>
      </c>
      <c r="D29589" s="89"/>
      <c r="E29589" s="89"/>
      <c r="F29589" s="89">
        <f>Table3[[#This Row],[Yield]]/100*(1+F29588)</f>
        <v>0</v>
      </c>
    </row>
    <row r="29590" spans="1:6" x14ac:dyDescent="0.2">
      <c r="A29590" s="88">
        <v>38104</v>
      </c>
      <c r="B29590" s="89">
        <v>10478.16</v>
      </c>
      <c r="C29590" s="89">
        <f>LN(Table3[[#This Row],[Value]]/B29589)</f>
        <v>3.1955459735792699E-3</v>
      </c>
      <c r="D29590" s="89"/>
      <c r="E29590" s="89"/>
      <c r="F29590" s="89">
        <f>Table3[[#This Row],[Yield]]/100*(1+F29589)</f>
        <v>0</v>
      </c>
    </row>
    <row r="29591" spans="1:6" x14ac:dyDescent="0.2">
      <c r="A29591" s="88">
        <v>38105</v>
      </c>
      <c r="B29591" s="89">
        <v>10342.6</v>
      </c>
      <c r="C29591" s="89">
        <f>LN(Table3[[#This Row],[Value]]/B29590)</f>
        <v>-1.3021802810310318E-2</v>
      </c>
      <c r="D29591" s="89"/>
      <c r="E29591" s="89"/>
      <c r="F29591" s="89">
        <f>Table3[[#This Row],[Yield]]/100*(1+F29590)</f>
        <v>0</v>
      </c>
    </row>
    <row r="29592" spans="1:6" x14ac:dyDescent="0.2">
      <c r="A29592" s="88">
        <v>38106</v>
      </c>
      <c r="B29592" s="89">
        <v>10272.27</v>
      </c>
      <c r="C29592" s="89">
        <f>LN(Table3[[#This Row],[Value]]/B29591)</f>
        <v>-6.8232564999541299E-3</v>
      </c>
      <c r="D29592" s="89"/>
      <c r="E29592" s="89"/>
      <c r="F29592" s="89">
        <f>Table3[[#This Row],[Yield]]/100*(1+F29591)</f>
        <v>0</v>
      </c>
    </row>
    <row r="29593" spans="1:6" x14ac:dyDescent="0.2">
      <c r="A29593" s="88">
        <v>38107</v>
      </c>
      <c r="B29593" s="89">
        <v>10225.57</v>
      </c>
      <c r="C29593" s="89">
        <f>LN(Table3[[#This Row],[Value]]/B29592)</f>
        <v>-4.556585552486796E-3</v>
      </c>
      <c r="D29593" s="89"/>
      <c r="E29593" s="89"/>
      <c r="F29593" s="89">
        <f>Table3[[#This Row],[Yield]]/100*(1+F29592)</f>
        <v>0</v>
      </c>
    </row>
    <row r="29594" spans="1:6" x14ac:dyDescent="0.2">
      <c r="A29594" s="88">
        <v>38110</v>
      </c>
      <c r="B29594" s="89">
        <v>10314</v>
      </c>
      <c r="C29594" s="89">
        <f>LN(Table3[[#This Row],[Value]]/B29593)</f>
        <v>8.6107495323653645E-3</v>
      </c>
      <c r="D29594" s="89"/>
      <c r="E29594" s="89"/>
      <c r="F29594" s="89">
        <f>Table3[[#This Row],[Yield]]/100*(1+F29593)</f>
        <v>0</v>
      </c>
    </row>
    <row r="29595" spans="1:6" x14ac:dyDescent="0.2">
      <c r="A29595" s="88">
        <v>38111</v>
      </c>
      <c r="B29595" s="89">
        <v>10317.200000000001</v>
      </c>
      <c r="C29595" s="89">
        <f>LN(Table3[[#This Row],[Value]]/B29594)</f>
        <v>3.1020978185097739E-4</v>
      </c>
      <c r="D29595" s="89"/>
      <c r="E29595" s="89"/>
      <c r="F29595" s="89">
        <f>Table3[[#This Row],[Yield]]/100*(1+F29594)</f>
        <v>0</v>
      </c>
    </row>
    <row r="29596" spans="1:6" x14ac:dyDescent="0.2">
      <c r="A29596" s="88">
        <v>38112</v>
      </c>
      <c r="B29596" s="89">
        <v>10310.950000000001</v>
      </c>
      <c r="C29596" s="89">
        <f>LN(Table3[[#This Row],[Value]]/B29595)</f>
        <v>-6.0596807675422995E-4</v>
      </c>
      <c r="D29596" s="89"/>
      <c r="E29596" s="89"/>
      <c r="F29596" s="89">
        <f>Table3[[#This Row],[Yield]]/100*(1+F29595)</f>
        <v>0</v>
      </c>
    </row>
    <row r="29597" spans="1:6" x14ac:dyDescent="0.2">
      <c r="A29597" s="88">
        <v>38113</v>
      </c>
      <c r="B29597" s="89">
        <v>10241.26</v>
      </c>
      <c r="C29597" s="89">
        <f>LN(Table3[[#This Row],[Value]]/B29596)</f>
        <v>-6.7817784171480683E-3</v>
      </c>
      <c r="D29597" s="89"/>
      <c r="E29597" s="89"/>
      <c r="F29597" s="89">
        <f>Table3[[#This Row],[Yield]]/100*(1+F29596)</f>
        <v>0</v>
      </c>
    </row>
    <row r="29598" spans="1:6" x14ac:dyDescent="0.2">
      <c r="A29598" s="88">
        <v>38114</v>
      </c>
      <c r="B29598" s="89">
        <v>10117.34</v>
      </c>
      <c r="C29598" s="89">
        <f>LN(Table3[[#This Row],[Value]]/B29597)</f>
        <v>-1.217387545722355E-2</v>
      </c>
      <c r="D29598" s="89"/>
      <c r="E29598" s="89"/>
      <c r="F29598" s="89">
        <f>Table3[[#This Row],[Yield]]/100*(1+F29597)</f>
        <v>0</v>
      </c>
    </row>
    <row r="29599" spans="1:6" x14ac:dyDescent="0.2">
      <c r="A29599" s="88">
        <v>38117</v>
      </c>
      <c r="B29599" s="89">
        <v>9990.02</v>
      </c>
      <c r="C29599" s="89">
        <f>LN(Table3[[#This Row],[Value]]/B29598)</f>
        <v>-1.2664188799032158E-2</v>
      </c>
      <c r="D29599" s="89"/>
      <c r="E29599" s="89"/>
      <c r="F29599" s="89">
        <f>Table3[[#This Row],[Yield]]/100*(1+F29598)</f>
        <v>0</v>
      </c>
    </row>
    <row r="29600" spans="1:6" x14ac:dyDescent="0.2">
      <c r="A29600" s="88">
        <v>38118</v>
      </c>
      <c r="B29600" s="89">
        <v>10019.469999999999</v>
      </c>
      <c r="C29600" s="89">
        <f>LN(Table3[[#This Row],[Value]]/B29599)</f>
        <v>2.9436053857335347E-3</v>
      </c>
      <c r="D29600" s="89"/>
      <c r="E29600" s="89"/>
      <c r="F29600" s="89">
        <f>Table3[[#This Row],[Yield]]/100*(1+F29599)</f>
        <v>0</v>
      </c>
    </row>
    <row r="29601" spans="1:6" x14ac:dyDescent="0.2">
      <c r="A29601" s="88">
        <v>38119</v>
      </c>
      <c r="B29601" s="89">
        <v>10045.16</v>
      </c>
      <c r="C29601" s="89">
        <f>LN(Table3[[#This Row],[Value]]/B29600)</f>
        <v>2.5607264163982177E-3</v>
      </c>
      <c r="D29601" s="89"/>
      <c r="E29601" s="89"/>
      <c r="F29601" s="89">
        <f>Table3[[#This Row],[Yield]]/100*(1+F29600)</f>
        <v>0</v>
      </c>
    </row>
    <row r="29602" spans="1:6" x14ac:dyDescent="0.2">
      <c r="A29602" s="88">
        <v>38120</v>
      </c>
      <c r="B29602" s="89">
        <v>10010.74</v>
      </c>
      <c r="C29602" s="89">
        <f>LN(Table3[[#This Row],[Value]]/B29601)</f>
        <v>-3.4324097939341671E-3</v>
      </c>
      <c r="D29602" s="89"/>
      <c r="E29602" s="89"/>
      <c r="F29602" s="89">
        <f>Table3[[#This Row],[Yield]]/100*(1+F29601)</f>
        <v>0</v>
      </c>
    </row>
    <row r="29603" spans="1:6" x14ac:dyDescent="0.2">
      <c r="A29603" s="88">
        <v>38121</v>
      </c>
      <c r="B29603" s="89">
        <v>10012.870000000001</v>
      </c>
      <c r="C29603" s="89">
        <f>LN(Table3[[#This Row],[Value]]/B29602)</f>
        <v>2.1274885078504952E-4</v>
      </c>
      <c r="D29603" s="89"/>
      <c r="E29603" s="89"/>
      <c r="F29603" s="89">
        <f>Table3[[#This Row],[Yield]]/100*(1+F29602)</f>
        <v>0</v>
      </c>
    </row>
    <row r="29604" spans="1:6" x14ac:dyDescent="0.2">
      <c r="A29604" s="88">
        <v>38124</v>
      </c>
      <c r="B29604" s="89">
        <v>9906.91</v>
      </c>
      <c r="C29604" s="89">
        <f>LN(Table3[[#This Row],[Value]]/B29603)</f>
        <v>-1.0638772055531093E-2</v>
      </c>
      <c r="D29604" s="89"/>
      <c r="E29604" s="89"/>
      <c r="F29604" s="89">
        <f>Table3[[#This Row],[Yield]]/100*(1+F29603)</f>
        <v>0</v>
      </c>
    </row>
    <row r="29605" spans="1:6" x14ac:dyDescent="0.2">
      <c r="A29605" s="88">
        <v>38125</v>
      </c>
      <c r="B29605" s="89">
        <v>9968.51</v>
      </c>
      <c r="C29605" s="89">
        <f>LN(Table3[[#This Row],[Value]]/B29604)</f>
        <v>6.1986309962834057E-3</v>
      </c>
      <c r="D29605" s="89"/>
      <c r="E29605" s="89"/>
      <c r="F29605" s="89">
        <f>Table3[[#This Row],[Yield]]/100*(1+F29604)</f>
        <v>0</v>
      </c>
    </row>
    <row r="29606" spans="1:6" x14ac:dyDescent="0.2">
      <c r="A29606" s="88">
        <v>38126</v>
      </c>
      <c r="B29606" s="89">
        <v>9937.7099999999991</v>
      </c>
      <c r="C29606" s="89">
        <f>LN(Table3[[#This Row],[Value]]/B29605)</f>
        <v>-3.0945126275525162E-3</v>
      </c>
      <c r="D29606" s="89"/>
      <c r="E29606" s="89"/>
      <c r="F29606" s="89">
        <f>Table3[[#This Row],[Yield]]/100*(1+F29605)</f>
        <v>0</v>
      </c>
    </row>
    <row r="29607" spans="1:6" x14ac:dyDescent="0.2">
      <c r="A29607" s="88">
        <v>38127</v>
      </c>
      <c r="B29607" s="89">
        <v>9937.64</v>
      </c>
      <c r="C29607" s="89">
        <f>LN(Table3[[#This Row],[Value]]/B29606)</f>
        <v>-7.0439011136701984E-6</v>
      </c>
      <c r="D29607" s="89"/>
      <c r="E29607" s="89"/>
      <c r="F29607" s="89">
        <f>Table3[[#This Row],[Yield]]/100*(1+F29606)</f>
        <v>0</v>
      </c>
    </row>
    <row r="29608" spans="1:6" x14ac:dyDescent="0.2">
      <c r="A29608" s="88">
        <v>38128</v>
      </c>
      <c r="B29608" s="89">
        <v>9966.74</v>
      </c>
      <c r="C29608" s="89">
        <f>LN(Table3[[#This Row],[Value]]/B29607)</f>
        <v>2.9239816294649073E-3</v>
      </c>
      <c r="D29608" s="89"/>
      <c r="E29608" s="89"/>
      <c r="F29608" s="89">
        <f>Table3[[#This Row],[Yield]]/100*(1+F29607)</f>
        <v>0</v>
      </c>
    </row>
    <row r="29609" spans="1:6" x14ac:dyDescent="0.2">
      <c r="A29609" s="88">
        <v>38131</v>
      </c>
      <c r="B29609" s="89">
        <v>9958.43</v>
      </c>
      <c r="C29609" s="89">
        <f>LN(Table3[[#This Row],[Value]]/B29608)</f>
        <v>-8.3412091157183683E-4</v>
      </c>
      <c r="D29609" s="89"/>
      <c r="E29609" s="89"/>
      <c r="F29609" s="89">
        <f>Table3[[#This Row],[Yield]]/100*(1+F29608)</f>
        <v>0</v>
      </c>
    </row>
    <row r="29610" spans="1:6" x14ac:dyDescent="0.2">
      <c r="A29610" s="88">
        <v>38132</v>
      </c>
      <c r="B29610" s="89">
        <v>10117.620000000001</v>
      </c>
      <c r="C29610" s="89">
        <f>LN(Table3[[#This Row],[Value]]/B29609)</f>
        <v>1.585902968563398E-2</v>
      </c>
      <c r="D29610" s="89"/>
      <c r="E29610" s="89"/>
      <c r="F29610" s="89">
        <f>Table3[[#This Row],[Yield]]/100*(1+F29609)</f>
        <v>0</v>
      </c>
    </row>
    <row r="29611" spans="1:6" x14ac:dyDescent="0.2">
      <c r="A29611" s="88">
        <v>38133</v>
      </c>
      <c r="B29611" s="89">
        <v>10109.89</v>
      </c>
      <c r="C29611" s="89">
        <f>LN(Table3[[#This Row],[Value]]/B29610)</f>
        <v>-7.643056783855107E-4</v>
      </c>
      <c r="D29611" s="89"/>
      <c r="E29611" s="89"/>
      <c r="F29611" s="89">
        <f>Table3[[#This Row],[Yield]]/100*(1+F29610)</f>
        <v>0</v>
      </c>
    </row>
    <row r="29612" spans="1:6" x14ac:dyDescent="0.2">
      <c r="A29612" s="88">
        <v>38134</v>
      </c>
      <c r="B29612" s="89">
        <v>10205.200000000001</v>
      </c>
      <c r="C29612" s="89">
        <f>LN(Table3[[#This Row],[Value]]/B29611)</f>
        <v>9.3832416492533998E-3</v>
      </c>
      <c r="D29612" s="89"/>
      <c r="E29612" s="89"/>
      <c r="F29612" s="89">
        <f>Table3[[#This Row],[Yield]]/100*(1+F29611)</f>
        <v>0</v>
      </c>
    </row>
    <row r="29613" spans="1:6" x14ac:dyDescent="0.2">
      <c r="A29613" s="88">
        <v>38135</v>
      </c>
      <c r="B29613" s="89">
        <v>10188.450000000001</v>
      </c>
      <c r="C29613" s="89">
        <f>LN(Table3[[#This Row],[Value]]/B29612)</f>
        <v>-1.6426685528544958E-3</v>
      </c>
      <c r="D29613" s="89"/>
      <c r="E29613" s="89"/>
      <c r="F29613" s="89">
        <f>Table3[[#This Row],[Yield]]/100*(1+F29612)</f>
        <v>0</v>
      </c>
    </row>
    <row r="29614" spans="1:6" x14ac:dyDescent="0.2">
      <c r="A29614" s="88">
        <v>38139</v>
      </c>
      <c r="B29614" s="89">
        <v>10202.65</v>
      </c>
      <c r="C29614" s="89">
        <f>LN(Table3[[#This Row],[Value]]/B29613)</f>
        <v>1.392764715529854E-3</v>
      </c>
      <c r="D29614" s="89"/>
      <c r="E29614" s="89"/>
      <c r="F29614" s="89">
        <f>Table3[[#This Row],[Yield]]/100*(1+F29613)</f>
        <v>0</v>
      </c>
    </row>
    <row r="29615" spans="1:6" x14ac:dyDescent="0.2">
      <c r="A29615" s="88">
        <v>38140</v>
      </c>
      <c r="B29615" s="89">
        <v>10262.969999999999</v>
      </c>
      <c r="C29615" s="89">
        <f>LN(Table3[[#This Row],[Value]]/B29614)</f>
        <v>5.8947810688113863E-3</v>
      </c>
      <c r="D29615" s="89"/>
      <c r="E29615" s="89"/>
      <c r="F29615" s="89">
        <f>Table3[[#This Row],[Yield]]/100*(1+F29614)</f>
        <v>0</v>
      </c>
    </row>
    <row r="29616" spans="1:6" x14ac:dyDescent="0.2">
      <c r="A29616" s="88">
        <v>38141</v>
      </c>
      <c r="B29616" s="89">
        <v>10195.91</v>
      </c>
      <c r="C29616" s="89">
        <f>LN(Table3[[#This Row],[Value]]/B29615)</f>
        <v>-6.5556120534767644E-3</v>
      </c>
      <c r="D29616" s="89"/>
      <c r="E29616" s="89"/>
      <c r="F29616" s="89">
        <f>Table3[[#This Row],[Yield]]/100*(1+F29615)</f>
        <v>0</v>
      </c>
    </row>
    <row r="29617" spans="1:6" x14ac:dyDescent="0.2">
      <c r="A29617" s="88">
        <v>38142</v>
      </c>
      <c r="B29617" s="89">
        <v>10242.82</v>
      </c>
      <c r="C29617" s="89">
        <f>LN(Table3[[#This Row],[Value]]/B29616)</f>
        <v>4.5903128393899864E-3</v>
      </c>
      <c r="D29617" s="89"/>
      <c r="E29617" s="89"/>
      <c r="F29617" s="89">
        <f>Table3[[#This Row],[Yield]]/100*(1+F29616)</f>
        <v>0</v>
      </c>
    </row>
    <row r="29618" spans="1:6" x14ac:dyDescent="0.2">
      <c r="A29618" s="88">
        <v>38145</v>
      </c>
      <c r="B29618" s="89">
        <v>10391.08</v>
      </c>
      <c r="C29618" s="89">
        <f>LN(Table3[[#This Row],[Value]]/B29617)</f>
        <v>1.4370773487811536E-2</v>
      </c>
      <c r="D29618" s="89"/>
      <c r="E29618" s="89"/>
      <c r="F29618" s="89">
        <f>Table3[[#This Row],[Yield]]/100*(1+F29617)</f>
        <v>0</v>
      </c>
    </row>
    <row r="29619" spans="1:6" x14ac:dyDescent="0.2">
      <c r="A29619" s="88">
        <v>38146</v>
      </c>
      <c r="B29619" s="89">
        <v>10432.52</v>
      </c>
      <c r="C29619" s="89">
        <f>LN(Table3[[#This Row],[Value]]/B29618)</f>
        <v>3.9801047566267265E-3</v>
      </c>
      <c r="D29619" s="89"/>
      <c r="E29619" s="89"/>
      <c r="F29619" s="89">
        <f>Table3[[#This Row],[Yield]]/100*(1+F29618)</f>
        <v>0</v>
      </c>
    </row>
    <row r="29620" spans="1:6" x14ac:dyDescent="0.2">
      <c r="A29620" s="88">
        <v>38147</v>
      </c>
      <c r="B29620" s="89">
        <v>10368.44</v>
      </c>
      <c r="C29620" s="89">
        <f>LN(Table3[[#This Row],[Value]]/B29619)</f>
        <v>-6.1612735867164394E-3</v>
      </c>
      <c r="D29620" s="89"/>
      <c r="E29620" s="89"/>
      <c r="F29620" s="89">
        <f>Table3[[#This Row],[Yield]]/100*(1+F29619)</f>
        <v>0</v>
      </c>
    </row>
    <row r="29621" spans="1:6" x14ac:dyDescent="0.2">
      <c r="A29621" s="88">
        <v>38148</v>
      </c>
      <c r="B29621" s="89">
        <v>10410.1</v>
      </c>
      <c r="C29621" s="89">
        <f>LN(Table3[[#This Row],[Value]]/B29620)</f>
        <v>4.009911747627575E-3</v>
      </c>
      <c r="D29621" s="89"/>
      <c r="E29621" s="89"/>
      <c r="F29621" s="89">
        <f>Table3[[#This Row],[Yield]]/100*(1+F29620)</f>
        <v>0</v>
      </c>
    </row>
    <row r="29622" spans="1:6" x14ac:dyDescent="0.2">
      <c r="A29622" s="88">
        <v>38152</v>
      </c>
      <c r="B29622" s="89">
        <v>10334.73</v>
      </c>
      <c r="C29622" s="89">
        <f>LN(Table3[[#This Row],[Value]]/B29621)</f>
        <v>-7.2664207547786155E-3</v>
      </c>
      <c r="D29622" s="89"/>
      <c r="E29622" s="89"/>
      <c r="F29622" s="89">
        <f>Table3[[#This Row],[Yield]]/100*(1+F29621)</f>
        <v>0</v>
      </c>
    </row>
    <row r="29623" spans="1:6" x14ac:dyDescent="0.2">
      <c r="A29623" s="88">
        <v>38153</v>
      </c>
      <c r="B29623" s="89">
        <v>10380.43</v>
      </c>
      <c r="C29623" s="89">
        <f>LN(Table3[[#This Row],[Value]]/B29622)</f>
        <v>4.4122347247047633E-3</v>
      </c>
      <c r="D29623" s="89"/>
      <c r="E29623" s="89"/>
      <c r="F29623" s="89">
        <f>Table3[[#This Row],[Yield]]/100*(1+F29622)</f>
        <v>0</v>
      </c>
    </row>
    <row r="29624" spans="1:6" x14ac:dyDescent="0.2">
      <c r="A29624" s="88">
        <v>38154</v>
      </c>
      <c r="B29624" s="89">
        <v>10379.58</v>
      </c>
      <c r="C29624" s="89">
        <f>LN(Table3[[#This Row],[Value]]/B29623)</f>
        <v>-8.1888207228742127E-5</v>
      </c>
      <c r="D29624" s="89"/>
      <c r="E29624" s="89"/>
      <c r="F29624" s="89">
        <f>Table3[[#This Row],[Yield]]/100*(1+F29623)</f>
        <v>0</v>
      </c>
    </row>
    <row r="29625" spans="1:6" x14ac:dyDescent="0.2">
      <c r="A29625" s="88">
        <v>38155</v>
      </c>
      <c r="B29625" s="89">
        <v>10377.52</v>
      </c>
      <c r="C29625" s="89">
        <f>LN(Table3[[#This Row],[Value]]/B29624)</f>
        <v>-1.9848630172451269E-4</v>
      </c>
      <c r="D29625" s="89"/>
      <c r="E29625" s="89"/>
      <c r="F29625" s="89">
        <f>Table3[[#This Row],[Yield]]/100*(1+F29624)</f>
        <v>0</v>
      </c>
    </row>
    <row r="29626" spans="1:6" x14ac:dyDescent="0.2">
      <c r="A29626" s="88">
        <v>38156</v>
      </c>
      <c r="B29626" s="89">
        <v>10416.41</v>
      </c>
      <c r="C29626" s="89">
        <f>LN(Table3[[#This Row],[Value]]/B29625)</f>
        <v>3.740519021084669E-3</v>
      </c>
      <c r="D29626" s="89"/>
      <c r="E29626" s="89"/>
      <c r="F29626" s="89">
        <f>Table3[[#This Row],[Yield]]/100*(1+F29625)</f>
        <v>0</v>
      </c>
    </row>
    <row r="29627" spans="1:6" x14ac:dyDescent="0.2">
      <c r="A29627" s="88">
        <v>38159</v>
      </c>
      <c r="B29627" s="89">
        <v>10371.469999999999</v>
      </c>
      <c r="C29627" s="89">
        <f>LN(Table3[[#This Row],[Value]]/B29626)</f>
        <v>-4.3236799529137769E-3</v>
      </c>
      <c r="D29627" s="89"/>
      <c r="E29627" s="89"/>
      <c r="F29627" s="89">
        <f>Table3[[#This Row],[Yield]]/100*(1+F29626)</f>
        <v>0</v>
      </c>
    </row>
    <row r="29628" spans="1:6" x14ac:dyDescent="0.2">
      <c r="A29628" s="88">
        <v>38160</v>
      </c>
      <c r="B29628" s="89">
        <v>10395.07</v>
      </c>
      <c r="C29628" s="89">
        <f>LN(Table3[[#This Row],[Value]]/B29627)</f>
        <v>2.2728880362198048E-3</v>
      </c>
      <c r="D29628" s="89"/>
      <c r="E29628" s="89"/>
      <c r="F29628" s="89">
        <f>Table3[[#This Row],[Yield]]/100*(1+F29627)</f>
        <v>0</v>
      </c>
    </row>
    <row r="29629" spans="1:6" x14ac:dyDescent="0.2">
      <c r="A29629" s="88">
        <v>38161</v>
      </c>
      <c r="B29629" s="89">
        <v>10479.57</v>
      </c>
      <c r="C29629" s="89">
        <f>LN(Table3[[#This Row],[Value]]/B29628)</f>
        <v>8.0959922227325509E-3</v>
      </c>
      <c r="D29629" s="89"/>
      <c r="E29629" s="89"/>
      <c r="F29629" s="89">
        <f>Table3[[#This Row],[Yield]]/100*(1+F29628)</f>
        <v>0</v>
      </c>
    </row>
    <row r="29630" spans="1:6" x14ac:dyDescent="0.2">
      <c r="A29630" s="88">
        <v>38162</v>
      </c>
      <c r="B29630" s="89">
        <v>10443.81</v>
      </c>
      <c r="C29630" s="89">
        <f>LN(Table3[[#This Row],[Value]]/B29629)</f>
        <v>-3.4181891088690274E-3</v>
      </c>
      <c r="D29630" s="89"/>
      <c r="E29630" s="89"/>
      <c r="F29630" s="89">
        <f>Table3[[#This Row],[Yield]]/100*(1+F29629)</f>
        <v>0</v>
      </c>
    </row>
    <row r="29631" spans="1:6" x14ac:dyDescent="0.2">
      <c r="A29631" s="88">
        <v>38163</v>
      </c>
      <c r="B29631" s="89">
        <v>10371.84</v>
      </c>
      <c r="C29631" s="89">
        <f>LN(Table3[[#This Row],[Value]]/B29630)</f>
        <v>-6.9150169977865274E-3</v>
      </c>
      <c r="D29631" s="89"/>
      <c r="E29631" s="89"/>
      <c r="F29631" s="89">
        <f>Table3[[#This Row],[Yield]]/100*(1+F29630)</f>
        <v>0</v>
      </c>
    </row>
    <row r="29632" spans="1:6" x14ac:dyDescent="0.2">
      <c r="A29632" s="88">
        <v>38166</v>
      </c>
      <c r="B29632" s="89">
        <v>10357.09</v>
      </c>
      <c r="C29632" s="89">
        <f>LN(Table3[[#This Row],[Value]]/B29631)</f>
        <v>-1.4231320660966775E-3</v>
      </c>
      <c r="D29632" s="89"/>
      <c r="E29632" s="89"/>
      <c r="F29632" s="89">
        <f>Table3[[#This Row],[Yield]]/100*(1+F29631)</f>
        <v>0</v>
      </c>
    </row>
    <row r="29633" spans="1:6" x14ac:dyDescent="0.2">
      <c r="A29633" s="88">
        <v>38167</v>
      </c>
      <c r="B29633" s="89">
        <v>10413.43</v>
      </c>
      <c r="C29633" s="89">
        <f>LN(Table3[[#This Row],[Value]]/B29632)</f>
        <v>5.4250098868224043E-3</v>
      </c>
      <c r="D29633" s="89"/>
      <c r="E29633" s="89"/>
      <c r="F29633" s="89">
        <f>Table3[[#This Row],[Yield]]/100*(1+F29632)</f>
        <v>0</v>
      </c>
    </row>
    <row r="29634" spans="1:6" x14ac:dyDescent="0.2">
      <c r="A29634" s="88">
        <v>38168</v>
      </c>
      <c r="B29634" s="89">
        <v>10435.48</v>
      </c>
      <c r="C29634" s="89">
        <f>LN(Table3[[#This Row],[Value]]/B29633)</f>
        <v>2.1152192820875458E-3</v>
      </c>
      <c r="D29634" s="89"/>
      <c r="E29634" s="89"/>
      <c r="F29634" s="89">
        <f>Table3[[#This Row],[Yield]]/100*(1+F29633)</f>
        <v>0</v>
      </c>
    </row>
    <row r="29635" spans="1:6" x14ac:dyDescent="0.2">
      <c r="A29635" s="88">
        <v>38169</v>
      </c>
      <c r="B29635" s="89">
        <v>10334.16</v>
      </c>
      <c r="C29635" s="89">
        <f>LN(Table3[[#This Row],[Value]]/B29634)</f>
        <v>-9.7566258957200239E-3</v>
      </c>
      <c r="D29635" s="89"/>
      <c r="E29635" s="89"/>
      <c r="F29635" s="89">
        <f>Table3[[#This Row],[Yield]]/100*(1+F29634)</f>
        <v>0</v>
      </c>
    </row>
    <row r="29636" spans="1:6" x14ac:dyDescent="0.2">
      <c r="A29636" s="88">
        <v>38170</v>
      </c>
      <c r="B29636" s="89">
        <v>10282.83</v>
      </c>
      <c r="C29636" s="89">
        <f>LN(Table3[[#This Row],[Value]]/B29635)</f>
        <v>-4.979398647236977E-3</v>
      </c>
      <c r="D29636" s="89"/>
      <c r="E29636" s="89"/>
      <c r="F29636" s="89">
        <f>Table3[[#This Row],[Yield]]/100*(1+F29635)</f>
        <v>0</v>
      </c>
    </row>
    <row r="29637" spans="1:6" x14ac:dyDescent="0.2">
      <c r="A29637" s="88">
        <v>38174</v>
      </c>
      <c r="B29637" s="89">
        <v>10219.34</v>
      </c>
      <c r="C29637" s="89">
        <f>LN(Table3[[#This Row],[Value]]/B29636)</f>
        <v>-6.193510536101946E-3</v>
      </c>
      <c r="D29637" s="89"/>
      <c r="E29637" s="89"/>
      <c r="F29637" s="89">
        <f>Table3[[#This Row],[Yield]]/100*(1+F29636)</f>
        <v>0</v>
      </c>
    </row>
    <row r="29638" spans="1:6" x14ac:dyDescent="0.2">
      <c r="A29638" s="88">
        <v>38175</v>
      </c>
      <c r="B29638" s="89">
        <v>10240.290000000001</v>
      </c>
      <c r="C29638" s="89">
        <f>LN(Table3[[#This Row],[Value]]/B29637)</f>
        <v>2.0479360889809699E-3</v>
      </c>
      <c r="D29638" s="89"/>
      <c r="E29638" s="89"/>
      <c r="F29638" s="89">
        <f>Table3[[#This Row],[Yield]]/100*(1+F29637)</f>
        <v>0</v>
      </c>
    </row>
    <row r="29639" spans="1:6" x14ac:dyDescent="0.2">
      <c r="A29639" s="88">
        <v>38176</v>
      </c>
      <c r="B29639" s="89">
        <v>10171.56</v>
      </c>
      <c r="C29639" s="89">
        <f>LN(Table3[[#This Row],[Value]]/B29638)</f>
        <v>-6.7343488953978872E-3</v>
      </c>
      <c r="D29639" s="89"/>
      <c r="E29639" s="89"/>
      <c r="F29639" s="89">
        <f>Table3[[#This Row],[Yield]]/100*(1+F29638)</f>
        <v>0</v>
      </c>
    </row>
    <row r="29640" spans="1:6" x14ac:dyDescent="0.2">
      <c r="A29640" s="88">
        <v>38177</v>
      </c>
      <c r="B29640" s="89">
        <v>10213.219999999999</v>
      </c>
      <c r="C29640" s="89">
        <f>LN(Table3[[#This Row],[Value]]/B29639)</f>
        <v>4.0873689095174987E-3</v>
      </c>
      <c r="D29640" s="89"/>
      <c r="E29640" s="89"/>
      <c r="F29640" s="89">
        <f>Table3[[#This Row],[Yield]]/100*(1+F29639)</f>
        <v>0</v>
      </c>
    </row>
    <row r="29641" spans="1:6" x14ac:dyDescent="0.2">
      <c r="A29641" s="88">
        <v>38180</v>
      </c>
      <c r="B29641" s="89">
        <v>10238.219999999999</v>
      </c>
      <c r="C29641" s="89">
        <f>LN(Table3[[#This Row],[Value]]/B29640)</f>
        <v>2.4448168395332856E-3</v>
      </c>
      <c r="D29641" s="89"/>
      <c r="E29641" s="89"/>
      <c r="F29641" s="89">
        <f>Table3[[#This Row],[Yield]]/100*(1+F29640)</f>
        <v>0</v>
      </c>
    </row>
    <row r="29642" spans="1:6" x14ac:dyDescent="0.2">
      <c r="A29642" s="88">
        <v>38181</v>
      </c>
      <c r="B29642" s="89">
        <v>10247.59</v>
      </c>
      <c r="C29642" s="89">
        <f>LN(Table3[[#This Row],[Value]]/B29641)</f>
        <v>9.1477961119615164E-4</v>
      </c>
      <c r="D29642" s="89"/>
      <c r="E29642" s="89"/>
      <c r="F29642" s="89">
        <f>Table3[[#This Row],[Yield]]/100*(1+F29641)</f>
        <v>0</v>
      </c>
    </row>
    <row r="29643" spans="1:6" x14ac:dyDescent="0.2">
      <c r="A29643" s="88">
        <v>38182</v>
      </c>
      <c r="B29643" s="89">
        <v>10208.799999999999</v>
      </c>
      <c r="C29643" s="89">
        <f>LN(Table3[[#This Row],[Value]]/B29642)</f>
        <v>-3.7924625500687422E-3</v>
      </c>
      <c r="D29643" s="89"/>
      <c r="E29643" s="89"/>
      <c r="F29643" s="89">
        <f>Table3[[#This Row],[Yield]]/100*(1+F29642)</f>
        <v>0</v>
      </c>
    </row>
    <row r="29644" spans="1:6" x14ac:dyDescent="0.2">
      <c r="A29644" s="88">
        <v>38183</v>
      </c>
      <c r="B29644" s="89">
        <v>10163.16</v>
      </c>
      <c r="C29644" s="89">
        <f>LN(Table3[[#This Row],[Value]]/B29643)</f>
        <v>-4.4806760230664362E-3</v>
      </c>
      <c r="D29644" s="89"/>
      <c r="E29644" s="89"/>
      <c r="F29644" s="89">
        <f>Table3[[#This Row],[Yield]]/100*(1+F29643)</f>
        <v>0</v>
      </c>
    </row>
    <row r="29645" spans="1:6" x14ac:dyDescent="0.2">
      <c r="A29645" s="88">
        <v>38184</v>
      </c>
      <c r="B29645" s="89">
        <v>10139.780000000001</v>
      </c>
      <c r="C29645" s="89">
        <f>LN(Table3[[#This Row],[Value]]/B29644)</f>
        <v>-2.3031157393584409E-3</v>
      </c>
      <c r="D29645" s="89"/>
      <c r="E29645" s="89"/>
      <c r="F29645" s="89">
        <f>Table3[[#This Row],[Yield]]/100*(1+F29644)</f>
        <v>0</v>
      </c>
    </row>
    <row r="29646" spans="1:6" x14ac:dyDescent="0.2">
      <c r="A29646" s="88">
        <v>38187</v>
      </c>
      <c r="B29646" s="89">
        <v>10094.06</v>
      </c>
      <c r="C29646" s="89">
        <f>LN(Table3[[#This Row],[Value]]/B29645)</f>
        <v>-4.5191696495773094E-3</v>
      </c>
      <c r="D29646" s="89"/>
      <c r="E29646" s="89"/>
      <c r="F29646" s="89">
        <f>Table3[[#This Row],[Yield]]/100*(1+F29645)</f>
        <v>0</v>
      </c>
    </row>
    <row r="29647" spans="1:6" x14ac:dyDescent="0.2">
      <c r="A29647" s="88">
        <v>38188</v>
      </c>
      <c r="B29647" s="89">
        <v>10149.07</v>
      </c>
      <c r="C29647" s="89">
        <f>LN(Table3[[#This Row],[Value]]/B29646)</f>
        <v>5.434943648522322E-3</v>
      </c>
      <c r="D29647" s="89"/>
      <c r="E29647" s="89"/>
      <c r="F29647" s="89">
        <f>Table3[[#This Row],[Yield]]/100*(1+F29646)</f>
        <v>0</v>
      </c>
    </row>
    <row r="29648" spans="1:6" x14ac:dyDescent="0.2">
      <c r="A29648" s="88">
        <v>38189</v>
      </c>
      <c r="B29648" s="89">
        <v>10046.129999999999</v>
      </c>
      <c r="C29648" s="89">
        <f>LN(Table3[[#This Row],[Value]]/B29647)</f>
        <v>-1.0194589956203527E-2</v>
      </c>
      <c r="D29648" s="89"/>
      <c r="E29648" s="89"/>
      <c r="F29648" s="89">
        <f>Table3[[#This Row],[Yield]]/100*(1+F29647)</f>
        <v>0</v>
      </c>
    </row>
    <row r="29649" spans="1:6" x14ac:dyDescent="0.2">
      <c r="A29649" s="88">
        <v>38190</v>
      </c>
      <c r="B29649" s="89">
        <v>10050.33</v>
      </c>
      <c r="C29649" s="89">
        <f>LN(Table3[[#This Row],[Value]]/B29648)</f>
        <v>4.1798406895039578E-4</v>
      </c>
      <c r="D29649" s="89"/>
      <c r="E29649" s="89"/>
      <c r="F29649" s="89">
        <f>Table3[[#This Row],[Yield]]/100*(1+F29648)</f>
        <v>0</v>
      </c>
    </row>
    <row r="29650" spans="1:6" x14ac:dyDescent="0.2">
      <c r="A29650" s="88">
        <v>38191</v>
      </c>
      <c r="B29650" s="89">
        <v>9962.2199999999993</v>
      </c>
      <c r="C29650" s="89">
        <f>LN(Table3[[#This Row],[Value]]/B29649)</f>
        <v>-8.8055314607593041E-3</v>
      </c>
      <c r="D29650" s="89"/>
      <c r="E29650" s="89"/>
      <c r="F29650" s="89">
        <f>Table3[[#This Row],[Yield]]/100*(1+F29649)</f>
        <v>0</v>
      </c>
    </row>
    <row r="29651" spans="1:6" x14ac:dyDescent="0.2">
      <c r="A29651" s="88">
        <v>38194</v>
      </c>
      <c r="B29651" s="89">
        <v>9961.92</v>
      </c>
      <c r="C29651" s="89">
        <f>LN(Table3[[#This Row],[Value]]/B29650)</f>
        <v>-3.0114223250984726E-5</v>
      </c>
      <c r="D29651" s="89"/>
      <c r="E29651" s="89"/>
      <c r="F29651" s="89">
        <f>Table3[[#This Row],[Yield]]/100*(1+F29650)</f>
        <v>0</v>
      </c>
    </row>
    <row r="29652" spans="1:6" x14ac:dyDescent="0.2">
      <c r="A29652" s="88">
        <v>38195</v>
      </c>
      <c r="B29652" s="89">
        <v>10085.14</v>
      </c>
      <c r="C29652" s="89">
        <f>LN(Table3[[#This Row],[Value]]/B29651)</f>
        <v>1.2293229209909369E-2</v>
      </c>
      <c r="D29652" s="89"/>
      <c r="E29652" s="89"/>
      <c r="F29652" s="89">
        <f>Table3[[#This Row],[Yield]]/100*(1+F29651)</f>
        <v>0</v>
      </c>
    </row>
    <row r="29653" spans="1:6" x14ac:dyDescent="0.2">
      <c r="A29653" s="88">
        <v>38196</v>
      </c>
      <c r="B29653" s="89">
        <v>10117.07</v>
      </c>
      <c r="C29653" s="89">
        <f>LN(Table3[[#This Row],[Value]]/B29652)</f>
        <v>3.1610429341695366E-3</v>
      </c>
      <c r="D29653" s="89"/>
      <c r="E29653" s="89"/>
      <c r="F29653" s="89">
        <f>Table3[[#This Row],[Yield]]/100*(1+F29652)</f>
        <v>0</v>
      </c>
    </row>
    <row r="29654" spans="1:6" x14ac:dyDescent="0.2">
      <c r="A29654" s="88">
        <v>38197</v>
      </c>
      <c r="B29654" s="89">
        <v>10129.24</v>
      </c>
      <c r="C29654" s="89">
        <f>LN(Table3[[#This Row],[Value]]/B29653)</f>
        <v>1.2021945199640514E-3</v>
      </c>
      <c r="D29654" s="89"/>
      <c r="E29654" s="89"/>
      <c r="F29654" s="89">
        <f>Table3[[#This Row],[Yield]]/100*(1+F29653)</f>
        <v>0</v>
      </c>
    </row>
    <row r="29655" spans="1:6" x14ac:dyDescent="0.2">
      <c r="A29655" s="88">
        <v>38198</v>
      </c>
      <c r="B29655" s="89">
        <v>10139.709999999999</v>
      </c>
      <c r="C29655" s="89">
        <f>LN(Table3[[#This Row],[Value]]/B29654)</f>
        <v>1.0331073816086842E-3</v>
      </c>
      <c r="D29655" s="89"/>
      <c r="E29655" s="89"/>
      <c r="F29655" s="89">
        <f>Table3[[#This Row],[Yield]]/100*(1+F29654)</f>
        <v>0</v>
      </c>
    </row>
    <row r="29656" spans="1:6" x14ac:dyDescent="0.2">
      <c r="A29656" s="88">
        <v>38201</v>
      </c>
      <c r="B29656" s="89">
        <v>10179.16</v>
      </c>
      <c r="C29656" s="89">
        <f>LN(Table3[[#This Row],[Value]]/B29655)</f>
        <v>3.8830948345367111E-3</v>
      </c>
      <c r="D29656" s="89"/>
      <c r="E29656" s="89"/>
      <c r="F29656" s="89">
        <f>Table3[[#This Row],[Yield]]/100*(1+F29655)</f>
        <v>0</v>
      </c>
    </row>
    <row r="29657" spans="1:6" x14ac:dyDescent="0.2">
      <c r="A29657" s="88">
        <v>38202</v>
      </c>
      <c r="B29657" s="89">
        <v>10120.24</v>
      </c>
      <c r="C29657" s="89">
        <f>LN(Table3[[#This Row],[Value]]/B29656)</f>
        <v>-5.8051139899413214E-3</v>
      </c>
      <c r="D29657" s="89"/>
      <c r="E29657" s="89"/>
      <c r="F29657" s="89">
        <f>Table3[[#This Row],[Yield]]/100*(1+F29656)</f>
        <v>0</v>
      </c>
    </row>
    <row r="29658" spans="1:6" x14ac:dyDescent="0.2">
      <c r="A29658" s="88">
        <v>38203</v>
      </c>
      <c r="B29658" s="89">
        <v>10126.51</v>
      </c>
      <c r="C29658" s="89">
        <f>LN(Table3[[#This Row],[Value]]/B29657)</f>
        <v>6.1935868230047076E-4</v>
      </c>
      <c r="D29658" s="89"/>
      <c r="E29658" s="89"/>
      <c r="F29658" s="89">
        <f>Table3[[#This Row],[Yield]]/100*(1+F29657)</f>
        <v>0</v>
      </c>
    </row>
    <row r="29659" spans="1:6" x14ac:dyDescent="0.2">
      <c r="A29659" s="88">
        <v>38204</v>
      </c>
      <c r="B29659" s="89">
        <v>9963.0300000000007</v>
      </c>
      <c r="C29659" s="89">
        <f>LN(Table3[[#This Row],[Value]]/B29658)</f>
        <v>-1.6275495476025432E-2</v>
      </c>
      <c r="D29659" s="89"/>
      <c r="E29659" s="89"/>
      <c r="F29659" s="89">
        <f>Table3[[#This Row],[Yield]]/100*(1+F29658)</f>
        <v>0</v>
      </c>
    </row>
    <row r="29660" spans="1:6" x14ac:dyDescent="0.2">
      <c r="A29660" s="88">
        <v>38205</v>
      </c>
      <c r="B29660" s="89">
        <v>9815.33</v>
      </c>
      <c r="C29660" s="89">
        <f>LN(Table3[[#This Row],[Value]]/B29659)</f>
        <v>-1.4935793029059044E-2</v>
      </c>
      <c r="D29660" s="89"/>
      <c r="E29660" s="89"/>
      <c r="F29660" s="89">
        <f>Table3[[#This Row],[Yield]]/100*(1+F29659)</f>
        <v>0</v>
      </c>
    </row>
    <row r="29661" spans="1:6" x14ac:dyDescent="0.2">
      <c r="A29661" s="88">
        <v>38208</v>
      </c>
      <c r="B29661" s="89">
        <v>9814.66</v>
      </c>
      <c r="C29661" s="89">
        <f>LN(Table3[[#This Row],[Value]]/B29660)</f>
        <v>-6.8262897766132097E-5</v>
      </c>
      <c r="D29661" s="89"/>
      <c r="E29661" s="89"/>
      <c r="F29661" s="89">
        <f>Table3[[#This Row],[Yield]]/100*(1+F29660)</f>
        <v>0</v>
      </c>
    </row>
    <row r="29662" spans="1:6" x14ac:dyDescent="0.2">
      <c r="A29662" s="88">
        <v>38209</v>
      </c>
      <c r="B29662" s="89">
        <v>9944.67</v>
      </c>
      <c r="C29662" s="89">
        <f>LN(Table3[[#This Row],[Value]]/B29661)</f>
        <v>1.3159542979030263E-2</v>
      </c>
      <c r="D29662" s="89"/>
      <c r="E29662" s="89"/>
      <c r="F29662" s="89">
        <f>Table3[[#This Row],[Yield]]/100*(1+F29661)</f>
        <v>0</v>
      </c>
    </row>
    <row r="29663" spans="1:6" x14ac:dyDescent="0.2">
      <c r="A29663" s="88">
        <v>38210</v>
      </c>
      <c r="B29663" s="89">
        <v>9938.32</v>
      </c>
      <c r="C29663" s="89">
        <f>LN(Table3[[#This Row],[Value]]/B29662)</f>
        <v>-6.3873695212767086E-4</v>
      </c>
      <c r="D29663" s="89"/>
      <c r="E29663" s="89"/>
      <c r="F29663" s="89">
        <f>Table3[[#This Row],[Yield]]/100*(1+F29662)</f>
        <v>0</v>
      </c>
    </row>
    <row r="29664" spans="1:6" x14ac:dyDescent="0.2">
      <c r="A29664" s="88">
        <v>38211</v>
      </c>
      <c r="B29664" s="89">
        <v>9814.59</v>
      </c>
      <c r="C29664" s="89">
        <f>LN(Table3[[#This Row],[Value]]/B29663)</f>
        <v>-1.2527938240308479E-2</v>
      </c>
      <c r="D29664" s="89"/>
      <c r="E29664" s="89"/>
      <c r="F29664" s="89">
        <f>Table3[[#This Row],[Yield]]/100*(1+F29663)</f>
        <v>0</v>
      </c>
    </row>
    <row r="29665" spans="1:6" x14ac:dyDescent="0.2">
      <c r="A29665" s="88">
        <v>38212</v>
      </c>
      <c r="B29665" s="89">
        <v>9825.35</v>
      </c>
      <c r="C29665" s="89">
        <f>LN(Table3[[#This Row],[Value]]/B29664)</f>
        <v>1.0957264713184699E-3</v>
      </c>
      <c r="D29665" s="89"/>
      <c r="E29665" s="89"/>
      <c r="F29665" s="89">
        <f>Table3[[#This Row],[Yield]]/100*(1+F29664)</f>
        <v>0</v>
      </c>
    </row>
    <row r="29666" spans="1:6" x14ac:dyDescent="0.2">
      <c r="A29666" s="88">
        <v>38215</v>
      </c>
      <c r="B29666" s="89">
        <v>9954.5499999999993</v>
      </c>
      <c r="C29666" s="89">
        <f>LN(Table3[[#This Row],[Value]]/B29665)</f>
        <v>1.3063952548589632E-2</v>
      </c>
      <c r="D29666" s="89"/>
      <c r="E29666" s="89"/>
      <c r="F29666" s="89">
        <f>Table3[[#This Row],[Yield]]/100*(1+F29665)</f>
        <v>0</v>
      </c>
    </row>
    <row r="29667" spans="1:6" x14ac:dyDescent="0.2">
      <c r="A29667" s="88">
        <v>38216</v>
      </c>
      <c r="B29667" s="89">
        <v>9972.83</v>
      </c>
      <c r="C29667" s="89">
        <f>LN(Table3[[#This Row],[Value]]/B29666)</f>
        <v>1.8346621710949383E-3</v>
      </c>
      <c r="D29667" s="89"/>
      <c r="E29667" s="89"/>
      <c r="F29667" s="89">
        <f>Table3[[#This Row],[Yield]]/100*(1+F29666)</f>
        <v>0</v>
      </c>
    </row>
    <row r="29668" spans="1:6" x14ac:dyDescent="0.2">
      <c r="A29668" s="88">
        <v>38217</v>
      </c>
      <c r="B29668" s="89">
        <v>10083.15</v>
      </c>
      <c r="C29668" s="89">
        <f>LN(Table3[[#This Row],[Value]]/B29667)</f>
        <v>1.1001318575087335E-2</v>
      </c>
      <c r="D29668" s="89"/>
      <c r="E29668" s="89"/>
      <c r="F29668" s="89">
        <f>Table3[[#This Row],[Yield]]/100*(1+F29667)</f>
        <v>0</v>
      </c>
    </row>
    <row r="29669" spans="1:6" x14ac:dyDescent="0.2">
      <c r="A29669" s="88">
        <v>38218</v>
      </c>
      <c r="B29669" s="89">
        <v>10040.82</v>
      </c>
      <c r="C29669" s="89">
        <f>LN(Table3[[#This Row],[Value]]/B29668)</f>
        <v>-4.2069295899945488E-3</v>
      </c>
      <c r="D29669" s="89"/>
      <c r="E29669" s="89"/>
      <c r="F29669" s="89">
        <f>Table3[[#This Row],[Yield]]/100*(1+F29668)</f>
        <v>0</v>
      </c>
    </row>
    <row r="29670" spans="1:6" x14ac:dyDescent="0.2">
      <c r="A29670" s="88">
        <v>38219</v>
      </c>
      <c r="B29670" s="89">
        <v>10110.14</v>
      </c>
      <c r="C29670" s="89">
        <f>LN(Table3[[#This Row],[Value]]/B29669)</f>
        <v>6.8800963767973681E-3</v>
      </c>
      <c r="D29670" s="89"/>
      <c r="E29670" s="89"/>
      <c r="F29670" s="89">
        <f>Table3[[#This Row],[Yield]]/100*(1+F29669)</f>
        <v>0</v>
      </c>
    </row>
    <row r="29671" spans="1:6" x14ac:dyDescent="0.2">
      <c r="A29671" s="88">
        <v>38222</v>
      </c>
      <c r="B29671" s="89">
        <v>10073.049999999999</v>
      </c>
      <c r="C29671" s="89">
        <f>LN(Table3[[#This Row],[Value]]/B29670)</f>
        <v>-3.6753398993269828E-3</v>
      </c>
      <c r="D29671" s="89"/>
      <c r="E29671" s="89"/>
      <c r="F29671" s="89">
        <f>Table3[[#This Row],[Yield]]/100*(1+F29670)</f>
        <v>0</v>
      </c>
    </row>
    <row r="29672" spans="1:6" x14ac:dyDescent="0.2">
      <c r="A29672" s="88">
        <v>38223</v>
      </c>
      <c r="B29672" s="89">
        <v>10098.629999999999</v>
      </c>
      <c r="C29672" s="89">
        <f>LN(Table3[[#This Row],[Value]]/B29671)</f>
        <v>2.5362303696935089E-3</v>
      </c>
      <c r="D29672" s="89"/>
      <c r="E29672" s="89"/>
      <c r="F29672" s="89">
        <f>Table3[[#This Row],[Yield]]/100*(1+F29671)</f>
        <v>0</v>
      </c>
    </row>
    <row r="29673" spans="1:6" x14ac:dyDescent="0.2">
      <c r="A29673" s="88">
        <v>38224</v>
      </c>
      <c r="B29673" s="89">
        <v>10181.74</v>
      </c>
      <c r="C29673" s="89">
        <f>LN(Table3[[#This Row],[Value]]/B29672)</f>
        <v>8.1961488133780527E-3</v>
      </c>
      <c r="D29673" s="89"/>
      <c r="E29673" s="89"/>
      <c r="F29673" s="89">
        <f>Table3[[#This Row],[Yield]]/100*(1+F29672)</f>
        <v>0</v>
      </c>
    </row>
    <row r="29674" spans="1:6" x14ac:dyDescent="0.2">
      <c r="A29674" s="88">
        <v>38225</v>
      </c>
      <c r="B29674" s="89">
        <v>10173.41</v>
      </c>
      <c r="C29674" s="89">
        <f>LN(Table3[[#This Row],[Value]]/B29673)</f>
        <v>-8.1846613412463035E-4</v>
      </c>
      <c r="D29674" s="89"/>
      <c r="E29674" s="89"/>
      <c r="F29674" s="89">
        <f>Table3[[#This Row],[Yield]]/100*(1+F29673)</f>
        <v>0</v>
      </c>
    </row>
    <row r="29675" spans="1:6" x14ac:dyDescent="0.2">
      <c r="A29675" s="88">
        <v>38226</v>
      </c>
      <c r="B29675" s="89">
        <v>10195.01</v>
      </c>
      <c r="C29675" s="89">
        <f>LN(Table3[[#This Row],[Value]]/B29674)</f>
        <v>2.1209311372239982E-3</v>
      </c>
      <c r="D29675" s="89"/>
      <c r="E29675" s="89"/>
      <c r="F29675" s="89">
        <f>Table3[[#This Row],[Yield]]/100*(1+F29674)</f>
        <v>0</v>
      </c>
    </row>
    <row r="29676" spans="1:6" x14ac:dyDescent="0.2">
      <c r="A29676" s="88">
        <v>38229</v>
      </c>
      <c r="B29676" s="89">
        <v>10122.52</v>
      </c>
      <c r="C29676" s="89">
        <f>LN(Table3[[#This Row],[Value]]/B29675)</f>
        <v>-7.1357401801941346E-3</v>
      </c>
      <c r="D29676" s="89"/>
      <c r="E29676" s="89"/>
      <c r="F29676" s="89">
        <f>Table3[[#This Row],[Yield]]/100*(1+F29675)</f>
        <v>0</v>
      </c>
    </row>
    <row r="29677" spans="1:6" x14ac:dyDescent="0.2">
      <c r="A29677" s="88">
        <v>38230</v>
      </c>
      <c r="B29677" s="89">
        <v>10173.92</v>
      </c>
      <c r="C29677" s="89">
        <f>LN(Table3[[#This Row],[Value]]/B29676)</f>
        <v>5.0649384702814914E-3</v>
      </c>
      <c r="D29677" s="89"/>
      <c r="E29677" s="89"/>
      <c r="F29677" s="89">
        <f>Table3[[#This Row],[Yield]]/100*(1+F29676)</f>
        <v>0</v>
      </c>
    </row>
    <row r="29678" spans="1:6" x14ac:dyDescent="0.2">
      <c r="A29678" s="88">
        <v>38231</v>
      </c>
      <c r="B29678" s="89">
        <v>10168.459999999999</v>
      </c>
      <c r="C29678" s="89">
        <f>LN(Table3[[#This Row],[Value]]/B29677)</f>
        <v>-5.3681035661674718E-4</v>
      </c>
      <c r="D29678" s="89"/>
      <c r="E29678" s="89"/>
      <c r="F29678" s="89">
        <f>Table3[[#This Row],[Yield]]/100*(1+F29677)</f>
        <v>0</v>
      </c>
    </row>
    <row r="29679" spans="1:6" x14ac:dyDescent="0.2">
      <c r="A29679" s="88">
        <v>38232</v>
      </c>
      <c r="B29679" s="89">
        <v>10290.280000000001</v>
      </c>
      <c r="C29679" s="89">
        <f>LN(Table3[[#This Row],[Value]]/B29678)</f>
        <v>1.1908987527717593E-2</v>
      </c>
      <c r="D29679" s="89"/>
      <c r="E29679" s="89"/>
      <c r="F29679" s="89">
        <f>Table3[[#This Row],[Yield]]/100*(1+F29678)</f>
        <v>0</v>
      </c>
    </row>
    <row r="29680" spans="1:6" x14ac:dyDescent="0.2">
      <c r="A29680" s="88">
        <v>38233</v>
      </c>
      <c r="B29680" s="89">
        <v>10260.200000000001</v>
      </c>
      <c r="C29680" s="89">
        <f>LN(Table3[[#This Row],[Value]]/B29679)</f>
        <v>-2.927427630080665E-3</v>
      </c>
      <c r="D29680" s="89"/>
      <c r="E29680" s="89"/>
      <c r="F29680" s="89">
        <f>Table3[[#This Row],[Yield]]/100*(1+F29679)</f>
        <v>0</v>
      </c>
    </row>
    <row r="29681" spans="1:6" x14ac:dyDescent="0.2">
      <c r="A29681" s="88">
        <v>38237</v>
      </c>
      <c r="B29681" s="89">
        <v>10342.790000000001</v>
      </c>
      <c r="C29681" s="89">
        <f>LN(Table3[[#This Row],[Value]]/B29680)</f>
        <v>8.0173258725570375E-3</v>
      </c>
      <c r="D29681" s="89"/>
      <c r="E29681" s="89"/>
      <c r="F29681" s="89">
        <f>Table3[[#This Row],[Yield]]/100*(1+F29680)</f>
        <v>0</v>
      </c>
    </row>
    <row r="29682" spans="1:6" x14ac:dyDescent="0.2">
      <c r="A29682" s="88">
        <v>38238</v>
      </c>
      <c r="B29682" s="89">
        <v>10313.36</v>
      </c>
      <c r="C29682" s="89">
        <f>LN(Table3[[#This Row],[Value]]/B29681)</f>
        <v>-2.8495164794668623E-3</v>
      </c>
      <c r="D29682" s="89"/>
      <c r="E29682" s="89"/>
      <c r="F29682" s="89">
        <f>Table3[[#This Row],[Yield]]/100*(1+F29681)</f>
        <v>0</v>
      </c>
    </row>
    <row r="29683" spans="1:6" x14ac:dyDescent="0.2">
      <c r="A29683" s="88">
        <v>38239</v>
      </c>
      <c r="B29683" s="89">
        <v>10289.1</v>
      </c>
      <c r="C29683" s="89">
        <f>LN(Table3[[#This Row],[Value]]/B29682)</f>
        <v>-2.3550596591650872E-3</v>
      </c>
      <c r="D29683" s="89"/>
      <c r="E29683" s="89"/>
      <c r="F29683" s="89">
        <f>Table3[[#This Row],[Yield]]/100*(1+F29682)</f>
        <v>0</v>
      </c>
    </row>
    <row r="29684" spans="1:6" x14ac:dyDescent="0.2">
      <c r="A29684" s="88">
        <v>38240</v>
      </c>
      <c r="B29684" s="89">
        <v>10313.07</v>
      </c>
      <c r="C29684" s="89">
        <f>LN(Table3[[#This Row],[Value]]/B29683)</f>
        <v>2.32694039664409E-3</v>
      </c>
      <c r="D29684" s="89"/>
      <c r="E29684" s="89"/>
      <c r="F29684" s="89">
        <f>Table3[[#This Row],[Yield]]/100*(1+F29683)</f>
        <v>0</v>
      </c>
    </row>
    <row r="29685" spans="1:6" x14ac:dyDescent="0.2">
      <c r="A29685" s="88">
        <v>38243</v>
      </c>
      <c r="B29685" s="89">
        <v>10314.76</v>
      </c>
      <c r="C29685" s="89">
        <f>LN(Table3[[#This Row],[Value]]/B29684)</f>
        <v>1.6385630517424391E-4</v>
      </c>
      <c r="D29685" s="89"/>
      <c r="E29685" s="89"/>
      <c r="F29685" s="89">
        <f>Table3[[#This Row],[Yield]]/100*(1+F29684)</f>
        <v>0</v>
      </c>
    </row>
    <row r="29686" spans="1:6" x14ac:dyDescent="0.2">
      <c r="A29686" s="88">
        <v>38244</v>
      </c>
      <c r="B29686" s="89">
        <v>10318.16</v>
      </c>
      <c r="C29686" s="89">
        <f>LN(Table3[[#This Row],[Value]]/B29685)</f>
        <v>3.2957041764081571E-4</v>
      </c>
      <c r="D29686" s="89"/>
      <c r="E29686" s="89"/>
      <c r="F29686" s="89">
        <f>Table3[[#This Row],[Yield]]/100*(1+F29685)</f>
        <v>0</v>
      </c>
    </row>
    <row r="29687" spans="1:6" x14ac:dyDescent="0.2">
      <c r="A29687" s="88">
        <v>38245</v>
      </c>
      <c r="B29687" s="89">
        <v>10231.36</v>
      </c>
      <c r="C29687" s="89">
        <f>LN(Table3[[#This Row],[Value]]/B29686)</f>
        <v>-8.4479361294283479E-3</v>
      </c>
      <c r="D29687" s="89"/>
      <c r="E29687" s="89"/>
      <c r="F29687" s="89">
        <f>Table3[[#This Row],[Yield]]/100*(1+F29686)</f>
        <v>0</v>
      </c>
    </row>
    <row r="29688" spans="1:6" x14ac:dyDescent="0.2">
      <c r="A29688" s="88">
        <v>38246</v>
      </c>
      <c r="B29688" s="89">
        <v>10244.49</v>
      </c>
      <c r="C29688" s="89">
        <f>LN(Table3[[#This Row],[Value]]/B29687)</f>
        <v>1.2824866171273134E-3</v>
      </c>
      <c r="D29688" s="89"/>
      <c r="E29688" s="89"/>
      <c r="F29688" s="89">
        <f>Table3[[#This Row],[Yield]]/100*(1+F29687)</f>
        <v>0</v>
      </c>
    </row>
    <row r="29689" spans="1:6" x14ac:dyDescent="0.2">
      <c r="A29689" s="88">
        <v>38247</v>
      </c>
      <c r="B29689" s="89">
        <v>10284.459999999999</v>
      </c>
      <c r="C29689" s="89">
        <f>LN(Table3[[#This Row],[Value]]/B29688)</f>
        <v>3.8940180093638638E-3</v>
      </c>
      <c r="D29689" s="89"/>
      <c r="E29689" s="89"/>
      <c r="F29689" s="89">
        <f>Table3[[#This Row],[Yield]]/100*(1+F29688)</f>
        <v>0</v>
      </c>
    </row>
    <row r="29690" spans="1:6" x14ac:dyDescent="0.2">
      <c r="A29690" s="88">
        <v>38250</v>
      </c>
      <c r="B29690" s="89">
        <v>10204.89</v>
      </c>
      <c r="C29690" s="89">
        <f>LN(Table3[[#This Row],[Value]]/B29689)</f>
        <v>-7.7670009066426E-3</v>
      </c>
      <c r="D29690" s="89"/>
      <c r="E29690" s="89"/>
      <c r="F29690" s="89">
        <f>Table3[[#This Row],[Yield]]/100*(1+F29689)</f>
        <v>0</v>
      </c>
    </row>
    <row r="29691" spans="1:6" x14ac:dyDescent="0.2">
      <c r="A29691" s="88">
        <v>38251</v>
      </c>
      <c r="B29691" s="89">
        <v>10244.93</v>
      </c>
      <c r="C29691" s="89">
        <f>LN(Table3[[#This Row],[Value]]/B29690)</f>
        <v>3.9159318924252154E-3</v>
      </c>
      <c r="D29691" s="89"/>
      <c r="E29691" s="89"/>
      <c r="F29691" s="89">
        <f>Table3[[#This Row],[Yield]]/100*(1+F29690)</f>
        <v>0</v>
      </c>
    </row>
    <row r="29692" spans="1:6" x14ac:dyDescent="0.2">
      <c r="A29692" s="88">
        <v>38252</v>
      </c>
      <c r="B29692" s="89">
        <v>10109.18</v>
      </c>
      <c r="C29692" s="89">
        <f>LN(Table3[[#This Row],[Value]]/B29691)</f>
        <v>-1.3339027137333892E-2</v>
      </c>
      <c r="D29692" s="89"/>
      <c r="E29692" s="89"/>
      <c r="F29692" s="89">
        <f>Table3[[#This Row],[Yield]]/100*(1+F29691)</f>
        <v>0</v>
      </c>
    </row>
    <row r="29693" spans="1:6" x14ac:dyDescent="0.2">
      <c r="A29693" s="88">
        <v>38253</v>
      </c>
      <c r="B29693" s="89">
        <v>10038.9</v>
      </c>
      <c r="C29693" s="89">
        <f>LN(Table3[[#This Row],[Value]]/B29692)</f>
        <v>-6.9763754206501423E-3</v>
      </c>
      <c r="D29693" s="89"/>
      <c r="E29693" s="89"/>
      <c r="F29693" s="89">
        <f>Table3[[#This Row],[Yield]]/100*(1+F29692)</f>
        <v>0</v>
      </c>
    </row>
    <row r="29694" spans="1:6" x14ac:dyDescent="0.2">
      <c r="A29694" s="88">
        <v>38254</v>
      </c>
      <c r="B29694" s="89">
        <v>10047.24</v>
      </c>
      <c r="C29694" s="89">
        <f>LN(Table3[[#This Row],[Value]]/B29693)</f>
        <v>8.3042341428209415E-4</v>
      </c>
      <c r="D29694" s="89"/>
      <c r="E29694" s="89"/>
      <c r="F29694" s="89">
        <f>Table3[[#This Row],[Yield]]/100*(1+F29693)</f>
        <v>0</v>
      </c>
    </row>
    <row r="29695" spans="1:6" x14ac:dyDescent="0.2">
      <c r="A29695" s="88">
        <v>38257</v>
      </c>
      <c r="B29695" s="89">
        <v>9988.5400000000009</v>
      </c>
      <c r="C29695" s="89">
        <f>LN(Table3[[#This Row],[Value]]/B29694)</f>
        <v>-5.8595340886224119E-3</v>
      </c>
      <c r="D29695" s="89"/>
      <c r="E29695" s="89"/>
      <c r="F29695" s="89">
        <f>Table3[[#This Row],[Yield]]/100*(1+F29694)</f>
        <v>0</v>
      </c>
    </row>
    <row r="29696" spans="1:6" x14ac:dyDescent="0.2">
      <c r="A29696" s="88">
        <v>38258</v>
      </c>
      <c r="B29696" s="89">
        <v>10077.4</v>
      </c>
      <c r="C29696" s="89">
        <f>LN(Table3[[#This Row],[Value]]/B29695)</f>
        <v>8.8568570300161607E-3</v>
      </c>
      <c r="D29696" s="89"/>
      <c r="E29696" s="89"/>
      <c r="F29696" s="89">
        <f>Table3[[#This Row],[Yield]]/100*(1+F29695)</f>
        <v>0</v>
      </c>
    </row>
    <row r="29697" spans="1:6" x14ac:dyDescent="0.2">
      <c r="A29697" s="88">
        <v>38259</v>
      </c>
      <c r="B29697" s="89">
        <v>10136.24</v>
      </c>
      <c r="C29697" s="89">
        <f>LN(Table3[[#This Row],[Value]]/B29696)</f>
        <v>5.8218278540545154E-3</v>
      </c>
      <c r="D29697" s="89"/>
      <c r="E29697" s="89"/>
      <c r="F29697" s="89">
        <f>Table3[[#This Row],[Yield]]/100*(1+F29696)</f>
        <v>0</v>
      </c>
    </row>
    <row r="29698" spans="1:6" x14ac:dyDescent="0.2">
      <c r="A29698" s="88">
        <v>38260</v>
      </c>
      <c r="B29698" s="89">
        <v>10080.27</v>
      </c>
      <c r="C29698" s="89">
        <f>LN(Table3[[#This Row],[Value]]/B29697)</f>
        <v>-5.5370727192205361E-3</v>
      </c>
      <c r="D29698" s="89"/>
      <c r="E29698" s="89"/>
      <c r="F29698" s="89">
        <f>Table3[[#This Row],[Yield]]/100*(1+F29697)</f>
        <v>0</v>
      </c>
    </row>
    <row r="29699" spans="1:6" x14ac:dyDescent="0.2">
      <c r="A29699" s="88">
        <v>38261</v>
      </c>
      <c r="B29699" s="89">
        <v>10192.65</v>
      </c>
      <c r="C29699" s="89">
        <f>LN(Table3[[#This Row],[Value]]/B29698)</f>
        <v>1.1086824307662661E-2</v>
      </c>
      <c r="D29699" s="89"/>
      <c r="E29699" s="89"/>
      <c r="F29699" s="89">
        <f>Table3[[#This Row],[Yield]]/100*(1+F29698)</f>
        <v>0</v>
      </c>
    </row>
    <row r="29700" spans="1:6" x14ac:dyDescent="0.2">
      <c r="A29700" s="88">
        <v>38264</v>
      </c>
      <c r="B29700" s="89">
        <v>10216.540000000001</v>
      </c>
      <c r="C29700" s="89">
        <f>LN(Table3[[#This Row],[Value]]/B29699)</f>
        <v>2.3411032883999651E-3</v>
      </c>
      <c r="D29700" s="89"/>
      <c r="E29700" s="89"/>
      <c r="F29700" s="89">
        <f>Table3[[#This Row],[Yield]]/100*(1+F29699)</f>
        <v>0</v>
      </c>
    </row>
    <row r="29701" spans="1:6" x14ac:dyDescent="0.2">
      <c r="A29701" s="88">
        <v>38265</v>
      </c>
      <c r="B29701" s="89">
        <v>10177.68</v>
      </c>
      <c r="C29701" s="89">
        <f>LN(Table3[[#This Row],[Value]]/B29700)</f>
        <v>-3.8108882840217589E-3</v>
      </c>
      <c r="D29701" s="89"/>
      <c r="E29701" s="89"/>
      <c r="F29701" s="89">
        <f>Table3[[#This Row],[Yield]]/100*(1+F29700)</f>
        <v>0</v>
      </c>
    </row>
    <row r="29702" spans="1:6" x14ac:dyDescent="0.2">
      <c r="A29702" s="88">
        <v>38266</v>
      </c>
      <c r="B29702" s="89">
        <v>10239.92</v>
      </c>
      <c r="C29702" s="89">
        <f>LN(Table3[[#This Row],[Value]]/B29701)</f>
        <v>6.0967197700256904E-3</v>
      </c>
      <c r="D29702" s="89"/>
      <c r="E29702" s="89"/>
      <c r="F29702" s="89">
        <f>Table3[[#This Row],[Yield]]/100*(1+F29701)</f>
        <v>0</v>
      </c>
    </row>
    <row r="29703" spans="1:6" x14ac:dyDescent="0.2">
      <c r="A29703" s="88">
        <v>38267</v>
      </c>
      <c r="B29703" s="89">
        <v>10125.4</v>
      </c>
      <c r="C29703" s="89">
        <f>LN(Table3[[#This Row],[Value]]/B29702)</f>
        <v>-1.1246688695749952E-2</v>
      </c>
      <c r="D29703" s="89"/>
      <c r="E29703" s="89"/>
      <c r="F29703" s="89">
        <f>Table3[[#This Row],[Yield]]/100*(1+F29702)</f>
        <v>0</v>
      </c>
    </row>
    <row r="29704" spans="1:6" x14ac:dyDescent="0.2">
      <c r="A29704" s="88">
        <v>38268</v>
      </c>
      <c r="B29704" s="89">
        <v>10055.200000000001</v>
      </c>
      <c r="C29704" s="89">
        <f>LN(Table3[[#This Row],[Value]]/B29703)</f>
        <v>-6.9572047566032885E-3</v>
      </c>
      <c r="D29704" s="89"/>
      <c r="E29704" s="89"/>
      <c r="F29704" s="89">
        <f>Table3[[#This Row],[Yield]]/100*(1+F29703)</f>
        <v>0</v>
      </c>
    </row>
    <row r="29705" spans="1:6" x14ac:dyDescent="0.2">
      <c r="A29705" s="88">
        <v>38271</v>
      </c>
      <c r="B29705" s="89">
        <v>10081.969999999999</v>
      </c>
      <c r="C29705" s="89">
        <f>LN(Table3[[#This Row],[Value]]/B29704)</f>
        <v>2.6587664274418527E-3</v>
      </c>
      <c r="D29705" s="89"/>
      <c r="E29705" s="89"/>
      <c r="F29705" s="89">
        <f>Table3[[#This Row],[Yield]]/100*(1+F29704)</f>
        <v>0</v>
      </c>
    </row>
    <row r="29706" spans="1:6" x14ac:dyDescent="0.2">
      <c r="A29706" s="88">
        <v>38272</v>
      </c>
      <c r="B29706" s="89">
        <v>10077.18</v>
      </c>
      <c r="C29706" s="89">
        <f>LN(Table3[[#This Row],[Value]]/B29705)</f>
        <v>-4.7521845813381671E-4</v>
      </c>
      <c r="D29706" s="89"/>
      <c r="E29706" s="89"/>
      <c r="F29706" s="89">
        <f>Table3[[#This Row],[Yield]]/100*(1+F29705)</f>
        <v>0</v>
      </c>
    </row>
    <row r="29707" spans="1:6" x14ac:dyDescent="0.2">
      <c r="A29707" s="88">
        <v>38273</v>
      </c>
      <c r="B29707" s="89">
        <v>10002.33</v>
      </c>
      <c r="C29707" s="89">
        <f>LN(Table3[[#This Row],[Value]]/B29706)</f>
        <v>-7.4553957440373544E-3</v>
      </c>
      <c r="D29707" s="89"/>
      <c r="E29707" s="89"/>
      <c r="F29707" s="89">
        <f>Table3[[#This Row],[Yield]]/100*(1+F29706)</f>
        <v>0</v>
      </c>
    </row>
    <row r="29708" spans="1:6" x14ac:dyDescent="0.2">
      <c r="A29708" s="88">
        <v>38274</v>
      </c>
      <c r="B29708" s="89">
        <v>9894.4500000000007</v>
      </c>
      <c r="C29708" s="89">
        <f>LN(Table3[[#This Row],[Value]]/B29707)</f>
        <v>-1.0844071972154394E-2</v>
      </c>
      <c r="D29708" s="89"/>
      <c r="E29708" s="89"/>
      <c r="F29708" s="89">
        <f>Table3[[#This Row],[Yield]]/100*(1+F29707)</f>
        <v>0</v>
      </c>
    </row>
    <row r="29709" spans="1:6" x14ac:dyDescent="0.2">
      <c r="A29709" s="88">
        <v>38275</v>
      </c>
      <c r="B29709" s="89">
        <v>9933.3799999999992</v>
      </c>
      <c r="C29709" s="89">
        <f>LN(Table3[[#This Row],[Value]]/B29708)</f>
        <v>3.9268089371837008E-3</v>
      </c>
      <c r="D29709" s="89"/>
      <c r="E29709" s="89"/>
      <c r="F29709" s="89">
        <f>Table3[[#This Row],[Yield]]/100*(1+F29708)</f>
        <v>0</v>
      </c>
    </row>
    <row r="29710" spans="1:6" x14ac:dyDescent="0.2">
      <c r="A29710" s="88">
        <v>38278</v>
      </c>
      <c r="B29710" s="89">
        <v>9956.32</v>
      </c>
      <c r="C29710" s="89">
        <f>LN(Table3[[#This Row],[Value]]/B29709)</f>
        <v>2.3067225922884225E-3</v>
      </c>
      <c r="D29710" s="89"/>
      <c r="E29710" s="89"/>
      <c r="F29710" s="89">
        <f>Table3[[#This Row],[Yield]]/100*(1+F29709)</f>
        <v>0</v>
      </c>
    </row>
    <row r="29711" spans="1:6" x14ac:dyDescent="0.2">
      <c r="A29711" s="88">
        <v>38279</v>
      </c>
      <c r="B29711" s="89">
        <v>9897.6200000000008</v>
      </c>
      <c r="C29711" s="89">
        <f>LN(Table3[[#This Row],[Value]]/B29710)</f>
        <v>-5.9132012126222435E-3</v>
      </c>
      <c r="D29711" s="89"/>
      <c r="E29711" s="89"/>
      <c r="F29711" s="89">
        <f>Table3[[#This Row],[Yield]]/100*(1+F29710)</f>
        <v>0</v>
      </c>
    </row>
    <row r="29712" spans="1:6" x14ac:dyDescent="0.2">
      <c r="A29712" s="88">
        <v>38280</v>
      </c>
      <c r="B29712" s="89">
        <v>9886.93</v>
      </c>
      <c r="C29712" s="89">
        <f>LN(Table3[[#This Row],[Value]]/B29711)</f>
        <v>-1.0806413125699639E-3</v>
      </c>
      <c r="D29712" s="89"/>
      <c r="E29712" s="89"/>
      <c r="F29712" s="89">
        <f>Table3[[#This Row],[Yield]]/100*(1+F29711)</f>
        <v>0</v>
      </c>
    </row>
    <row r="29713" spans="1:6" x14ac:dyDescent="0.2">
      <c r="A29713" s="88">
        <v>38281</v>
      </c>
      <c r="B29713" s="89">
        <v>9865.76</v>
      </c>
      <c r="C29713" s="89">
        <f>LN(Table3[[#This Row],[Value]]/B29712)</f>
        <v>-2.1435063381923538E-3</v>
      </c>
      <c r="D29713" s="89"/>
      <c r="E29713" s="89"/>
      <c r="F29713" s="89">
        <f>Table3[[#This Row],[Yield]]/100*(1+F29712)</f>
        <v>0</v>
      </c>
    </row>
    <row r="29714" spans="1:6" x14ac:dyDescent="0.2">
      <c r="A29714" s="88">
        <v>38282</v>
      </c>
      <c r="B29714" s="89">
        <v>9757.81</v>
      </c>
      <c r="C29714" s="89">
        <f>LN(Table3[[#This Row],[Value]]/B29713)</f>
        <v>-1.1002186546730857E-2</v>
      </c>
      <c r="D29714" s="89"/>
      <c r="E29714" s="89"/>
      <c r="F29714" s="89">
        <f>Table3[[#This Row],[Yield]]/100*(1+F29713)</f>
        <v>0</v>
      </c>
    </row>
    <row r="29715" spans="1:6" x14ac:dyDescent="0.2">
      <c r="A29715" s="88">
        <v>38285</v>
      </c>
      <c r="B29715" s="89">
        <v>9749.99</v>
      </c>
      <c r="C29715" s="89">
        <f>LN(Table3[[#This Row],[Value]]/B29714)</f>
        <v>-8.0173063275947541E-4</v>
      </c>
      <c r="D29715" s="89"/>
      <c r="E29715" s="89"/>
      <c r="F29715" s="89">
        <f>Table3[[#This Row],[Yield]]/100*(1+F29714)</f>
        <v>0</v>
      </c>
    </row>
    <row r="29716" spans="1:6" x14ac:dyDescent="0.2">
      <c r="A29716" s="88">
        <v>38286</v>
      </c>
      <c r="B29716" s="89">
        <v>9888.48</v>
      </c>
      <c r="C29716" s="89">
        <f>LN(Table3[[#This Row],[Value]]/B29715)</f>
        <v>1.4104183858244424E-2</v>
      </c>
      <c r="D29716" s="89"/>
      <c r="E29716" s="89"/>
      <c r="F29716" s="89">
        <f>Table3[[#This Row],[Yield]]/100*(1+F29715)</f>
        <v>0</v>
      </c>
    </row>
    <row r="29717" spans="1:6" x14ac:dyDescent="0.2">
      <c r="A29717" s="88">
        <v>38287</v>
      </c>
      <c r="B29717" s="89">
        <v>10002.030000000001</v>
      </c>
      <c r="C29717" s="89">
        <f>LN(Table3[[#This Row],[Value]]/B29716)</f>
        <v>1.1417629165885245E-2</v>
      </c>
      <c r="D29717" s="89"/>
      <c r="E29717" s="89"/>
      <c r="F29717" s="89">
        <f>Table3[[#This Row],[Yield]]/100*(1+F29716)</f>
        <v>0</v>
      </c>
    </row>
    <row r="29718" spans="1:6" x14ac:dyDescent="0.2">
      <c r="A29718" s="88">
        <v>38288</v>
      </c>
      <c r="B29718" s="89">
        <v>10004.540000000001</v>
      </c>
      <c r="C29718" s="89">
        <f>LN(Table3[[#This Row],[Value]]/B29717)</f>
        <v>2.5091757489365853E-4</v>
      </c>
      <c r="D29718" s="89"/>
      <c r="E29718" s="89"/>
      <c r="F29718" s="89">
        <f>Table3[[#This Row],[Yield]]/100*(1+F29717)</f>
        <v>0</v>
      </c>
    </row>
    <row r="29719" spans="1:6" x14ac:dyDescent="0.2">
      <c r="A29719" s="88">
        <v>38289</v>
      </c>
      <c r="B29719" s="89">
        <v>10027.469999999999</v>
      </c>
      <c r="C29719" s="89">
        <f>LN(Table3[[#This Row],[Value]]/B29718)</f>
        <v>2.2893369177428256E-3</v>
      </c>
      <c r="D29719" s="89"/>
      <c r="E29719" s="89"/>
      <c r="F29719" s="89">
        <f>Table3[[#This Row],[Yield]]/100*(1+F29718)</f>
        <v>0</v>
      </c>
    </row>
    <row r="29720" spans="1:6" x14ac:dyDescent="0.2">
      <c r="A29720" s="88">
        <v>38292</v>
      </c>
      <c r="B29720" s="89">
        <v>10054.39</v>
      </c>
      <c r="C29720" s="89">
        <f>LN(Table3[[#This Row],[Value]]/B29719)</f>
        <v>2.6810281642120075E-3</v>
      </c>
      <c r="D29720" s="89"/>
      <c r="E29720" s="89"/>
      <c r="F29720" s="89">
        <f>Table3[[#This Row],[Yield]]/100*(1+F29719)</f>
        <v>0</v>
      </c>
    </row>
    <row r="29721" spans="1:6" x14ac:dyDescent="0.2">
      <c r="A29721" s="88">
        <v>38293</v>
      </c>
      <c r="B29721" s="89">
        <v>10035.73</v>
      </c>
      <c r="C29721" s="89">
        <f>LN(Table3[[#This Row],[Value]]/B29720)</f>
        <v>-1.857630055567354E-3</v>
      </c>
      <c r="D29721" s="89"/>
      <c r="E29721" s="89"/>
      <c r="F29721" s="89">
        <f>Table3[[#This Row],[Yield]]/100*(1+F29720)</f>
        <v>0</v>
      </c>
    </row>
    <row r="29722" spans="1:6" x14ac:dyDescent="0.2">
      <c r="A29722" s="88">
        <v>38294</v>
      </c>
      <c r="B29722" s="89">
        <v>10137.049999999999</v>
      </c>
      <c r="C29722" s="89">
        <f>LN(Table3[[#This Row],[Value]]/B29721)</f>
        <v>1.0045303820250255E-2</v>
      </c>
      <c r="D29722" s="89"/>
      <c r="E29722" s="89"/>
      <c r="F29722" s="89">
        <f>Table3[[#This Row],[Yield]]/100*(1+F29721)</f>
        <v>0</v>
      </c>
    </row>
    <row r="29723" spans="1:6" x14ac:dyDescent="0.2">
      <c r="A29723" s="88">
        <v>38295</v>
      </c>
      <c r="B29723" s="89">
        <v>10314.76</v>
      </c>
      <c r="C29723" s="89">
        <f>LN(Table3[[#This Row],[Value]]/B29722)</f>
        <v>1.7378850351900392E-2</v>
      </c>
      <c r="D29723" s="89"/>
      <c r="E29723" s="89"/>
      <c r="F29723" s="89">
        <f>Table3[[#This Row],[Yield]]/100*(1+F29722)</f>
        <v>0</v>
      </c>
    </row>
    <row r="29724" spans="1:6" x14ac:dyDescent="0.2">
      <c r="A29724" s="88">
        <v>38296</v>
      </c>
      <c r="B29724" s="89">
        <v>10387.540000000001</v>
      </c>
      <c r="C29724" s="89">
        <f>LN(Table3[[#This Row],[Value]]/B29723)</f>
        <v>7.0311317905769957E-3</v>
      </c>
      <c r="D29724" s="89"/>
      <c r="E29724" s="89"/>
      <c r="F29724" s="89">
        <f>Table3[[#This Row],[Yield]]/100*(1+F29723)</f>
        <v>0</v>
      </c>
    </row>
    <row r="29725" spans="1:6" x14ac:dyDescent="0.2">
      <c r="A29725" s="88">
        <v>38299</v>
      </c>
      <c r="B29725" s="89">
        <v>10391.31</v>
      </c>
      <c r="C29725" s="89">
        <f>LN(Table3[[#This Row],[Value]]/B29724)</f>
        <v>3.6286897892492921E-4</v>
      </c>
      <c r="D29725" s="89"/>
      <c r="E29725" s="89"/>
      <c r="F29725" s="89">
        <f>Table3[[#This Row],[Yield]]/100*(1+F29724)</f>
        <v>0</v>
      </c>
    </row>
    <row r="29726" spans="1:6" x14ac:dyDescent="0.2">
      <c r="A29726" s="88">
        <v>38300</v>
      </c>
      <c r="B29726" s="89">
        <v>10386.370000000001</v>
      </c>
      <c r="C29726" s="89">
        <f>LN(Table3[[#This Row],[Value]]/B29725)</f>
        <v>-4.7551026804538716E-4</v>
      </c>
      <c r="D29726" s="89"/>
      <c r="E29726" s="89"/>
      <c r="F29726" s="89">
        <f>Table3[[#This Row],[Yield]]/100*(1+F29725)</f>
        <v>0</v>
      </c>
    </row>
    <row r="29727" spans="1:6" x14ac:dyDescent="0.2">
      <c r="A29727" s="88">
        <v>38301</v>
      </c>
      <c r="B29727" s="89">
        <v>10385.48</v>
      </c>
      <c r="C29727" s="89">
        <f>LN(Table3[[#This Row],[Value]]/B29726)</f>
        <v>-8.5692896929838702E-5</v>
      </c>
      <c r="D29727" s="89"/>
      <c r="E29727" s="89"/>
      <c r="F29727" s="89">
        <f>Table3[[#This Row],[Yield]]/100*(1+F29726)</f>
        <v>0</v>
      </c>
    </row>
    <row r="29728" spans="1:6" x14ac:dyDescent="0.2">
      <c r="A29728" s="88">
        <v>38302</v>
      </c>
      <c r="B29728" s="89">
        <v>10469.84</v>
      </c>
      <c r="C29728" s="89">
        <f>LN(Table3[[#This Row],[Value]]/B29727)</f>
        <v>8.0900662379840768E-3</v>
      </c>
      <c r="D29728" s="89"/>
      <c r="E29728" s="89"/>
      <c r="F29728" s="89">
        <f>Table3[[#This Row],[Yield]]/100*(1+F29727)</f>
        <v>0</v>
      </c>
    </row>
    <row r="29729" spans="1:6" x14ac:dyDescent="0.2">
      <c r="A29729" s="88">
        <v>38303</v>
      </c>
      <c r="B29729" s="89">
        <v>10539.01</v>
      </c>
      <c r="C29729" s="89">
        <f>LN(Table3[[#This Row],[Value]]/B29728)</f>
        <v>6.584867799701106E-3</v>
      </c>
      <c r="D29729" s="89"/>
      <c r="E29729" s="89"/>
      <c r="F29729" s="89">
        <f>Table3[[#This Row],[Yield]]/100*(1+F29728)</f>
        <v>0</v>
      </c>
    </row>
    <row r="29730" spans="1:6" x14ac:dyDescent="0.2">
      <c r="A29730" s="88">
        <v>38306</v>
      </c>
      <c r="B29730" s="89">
        <v>10550.24</v>
      </c>
      <c r="C29730" s="89">
        <f>LN(Table3[[#This Row],[Value]]/B29729)</f>
        <v>1.0649976705136867E-3</v>
      </c>
      <c r="D29730" s="89"/>
      <c r="E29730" s="89"/>
      <c r="F29730" s="89">
        <f>Table3[[#This Row],[Yield]]/100*(1+F29729)</f>
        <v>0</v>
      </c>
    </row>
    <row r="29731" spans="1:6" x14ac:dyDescent="0.2">
      <c r="A29731" s="88">
        <v>38307</v>
      </c>
      <c r="B29731" s="89">
        <v>10487.65</v>
      </c>
      <c r="C29731" s="89">
        <f>LN(Table3[[#This Row],[Value]]/B29730)</f>
        <v>-5.9502340460909344E-3</v>
      </c>
      <c r="D29731" s="89"/>
      <c r="E29731" s="89"/>
      <c r="F29731" s="89">
        <f>Table3[[#This Row],[Yield]]/100*(1+F29730)</f>
        <v>0</v>
      </c>
    </row>
    <row r="29732" spans="1:6" x14ac:dyDescent="0.2">
      <c r="A29732" s="88">
        <v>38308</v>
      </c>
      <c r="B29732" s="89">
        <v>10549.57</v>
      </c>
      <c r="C29732" s="89">
        <f>LN(Table3[[#This Row],[Value]]/B29731)</f>
        <v>5.8867263651947192E-3</v>
      </c>
      <c r="D29732" s="89"/>
      <c r="E29732" s="89"/>
      <c r="F29732" s="89">
        <f>Table3[[#This Row],[Yield]]/100*(1+F29731)</f>
        <v>0</v>
      </c>
    </row>
    <row r="29733" spans="1:6" x14ac:dyDescent="0.2">
      <c r="A29733" s="88">
        <v>38309</v>
      </c>
      <c r="B29733" s="89">
        <v>10572.55</v>
      </c>
      <c r="C29733" s="89">
        <f>LN(Table3[[#This Row],[Value]]/B29732)</f>
        <v>2.175918806142753E-3</v>
      </c>
      <c r="D29733" s="89"/>
      <c r="E29733" s="89"/>
      <c r="F29733" s="89">
        <f>Table3[[#This Row],[Yield]]/100*(1+F29732)</f>
        <v>0</v>
      </c>
    </row>
    <row r="29734" spans="1:6" x14ac:dyDescent="0.2">
      <c r="A29734" s="88">
        <v>38310</v>
      </c>
      <c r="B29734" s="89">
        <v>10456.91</v>
      </c>
      <c r="C29734" s="89">
        <f>LN(Table3[[#This Row],[Value]]/B29733)</f>
        <v>-1.0998015699278007E-2</v>
      </c>
      <c r="D29734" s="89"/>
      <c r="E29734" s="89"/>
      <c r="F29734" s="89">
        <f>Table3[[#This Row],[Yield]]/100*(1+F29733)</f>
        <v>0</v>
      </c>
    </row>
    <row r="29735" spans="1:6" x14ac:dyDescent="0.2">
      <c r="A29735" s="88">
        <v>38313</v>
      </c>
      <c r="B29735" s="89">
        <v>10489.42</v>
      </c>
      <c r="C29735" s="89">
        <f>LN(Table3[[#This Row],[Value]]/B29734)</f>
        <v>3.104126222058138E-3</v>
      </c>
      <c r="D29735" s="89"/>
      <c r="E29735" s="89"/>
      <c r="F29735" s="89">
        <f>Table3[[#This Row],[Yield]]/100*(1+F29734)</f>
        <v>0</v>
      </c>
    </row>
    <row r="29736" spans="1:6" x14ac:dyDescent="0.2">
      <c r="A29736" s="88">
        <v>38314</v>
      </c>
      <c r="B29736" s="89">
        <v>10492.6</v>
      </c>
      <c r="C29736" s="89">
        <f>LN(Table3[[#This Row],[Value]]/B29735)</f>
        <v>3.031166707828419E-4</v>
      </c>
      <c r="D29736" s="89"/>
      <c r="E29736" s="89"/>
      <c r="F29736" s="89">
        <f>Table3[[#This Row],[Yield]]/100*(1+F29735)</f>
        <v>0</v>
      </c>
    </row>
    <row r="29737" spans="1:6" x14ac:dyDescent="0.2">
      <c r="A29737" s="88">
        <v>38315</v>
      </c>
      <c r="B29737" s="89">
        <v>10520.31</v>
      </c>
      <c r="C29737" s="89">
        <f>LN(Table3[[#This Row],[Value]]/B29736)</f>
        <v>2.6374277587082095E-3</v>
      </c>
      <c r="D29737" s="89"/>
      <c r="E29737" s="89"/>
      <c r="F29737" s="89">
        <f>Table3[[#This Row],[Yield]]/100*(1+F29736)</f>
        <v>0</v>
      </c>
    </row>
    <row r="29738" spans="1:6" x14ac:dyDescent="0.2">
      <c r="A29738" s="88">
        <v>38317</v>
      </c>
      <c r="B29738" s="89">
        <v>10522.23</v>
      </c>
      <c r="C29738" s="89">
        <f>LN(Table3[[#This Row],[Value]]/B29737)</f>
        <v>1.8248747587780315E-4</v>
      </c>
      <c r="D29738" s="89"/>
      <c r="E29738" s="89"/>
      <c r="F29738" s="89">
        <f>Table3[[#This Row],[Yield]]/100*(1+F29737)</f>
        <v>0</v>
      </c>
    </row>
    <row r="29739" spans="1:6" x14ac:dyDescent="0.2">
      <c r="A29739" s="88">
        <v>38320</v>
      </c>
      <c r="B29739" s="89">
        <v>10475.9</v>
      </c>
      <c r="C29739" s="89">
        <f>LN(Table3[[#This Row],[Value]]/B29738)</f>
        <v>-4.4127810600830333E-3</v>
      </c>
      <c r="D29739" s="89"/>
      <c r="E29739" s="89"/>
      <c r="F29739" s="89">
        <f>Table3[[#This Row],[Yield]]/100*(1+F29738)</f>
        <v>0</v>
      </c>
    </row>
    <row r="29740" spans="1:6" x14ac:dyDescent="0.2">
      <c r="A29740" s="88">
        <v>38321</v>
      </c>
      <c r="B29740" s="89">
        <v>10428.02</v>
      </c>
      <c r="C29740" s="89">
        <f>LN(Table3[[#This Row],[Value]]/B29739)</f>
        <v>-4.5809669890768271E-3</v>
      </c>
      <c r="D29740" s="89"/>
      <c r="E29740" s="89"/>
      <c r="F29740" s="89">
        <f>Table3[[#This Row],[Yield]]/100*(1+F29739)</f>
        <v>0</v>
      </c>
    </row>
    <row r="29741" spans="1:6" x14ac:dyDescent="0.2">
      <c r="A29741" s="88">
        <v>38322</v>
      </c>
      <c r="B29741" s="89">
        <v>10590.22</v>
      </c>
      <c r="C29741" s="89">
        <f>LN(Table3[[#This Row],[Value]]/B29740)</f>
        <v>1.5434519730197334E-2</v>
      </c>
      <c r="D29741" s="89"/>
      <c r="E29741" s="89"/>
      <c r="F29741" s="89">
        <f>Table3[[#This Row],[Yield]]/100*(1+F29740)</f>
        <v>0</v>
      </c>
    </row>
    <row r="29742" spans="1:6" x14ac:dyDescent="0.2">
      <c r="A29742" s="88">
        <v>38323</v>
      </c>
      <c r="B29742" s="89">
        <v>10585.12</v>
      </c>
      <c r="C29742" s="89">
        <f>LN(Table3[[#This Row],[Value]]/B29741)</f>
        <v>-4.8169239300151288E-4</v>
      </c>
      <c r="D29742" s="89"/>
      <c r="E29742" s="89"/>
      <c r="F29742" s="89">
        <f>Table3[[#This Row],[Yield]]/100*(1+F29741)</f>
        <v>0</v>
      </c>
    </row>
    <row r="29743" spans="1:6" x14ac:dyDescent="0.2">
      <c r="A29743" s="88">
        <v>38324</v>
      </c>
      <c r="B29743" s="89">
        <v>10592.21</v>
      </c>
      <c r="C29743" s="89">
        <f>LN(Table3[[#This Row],[Value]]/B29742)</f>
        <v>6.6958396217978839E-4</v>
      </c>
      <c r="D29743" s="89"/>
      <c r="E29743" s="89"/>
      <c r="F29743" s="89">
        <f>Table3[[#This Row],[Yield]]/100*(1+F29742)</f>
        <v>0</v>
      </c>
    </row>
    <row r="29744" spans="1:6" x14ac:dyDescent="0.2">
      <c r="A29744" s="88">
        <v>38327</v>
      </c>
      <c r="B29744" s="89">
        <v>10547.06</v>
      </c>
      <c r="C29744" s="89">
        <f>LN(Table3[[#This Row],[Value]]/B29743)</f>
        <v>-4.27167718234037E-3</v>
      </c>
      <c r="D29744" s="89"/>
      <c r="E29744" s="89"/>
      <c r="F29744" s="89">
        <f>Table3[[#This Row],[Yield]]/100*(1+F29743)</f>
        <v>0</v>
      </c>
    </row>
    <row r="29745" spans="1:6" x14ac:dyDescent="0.2">
      <c r="A29745" s="88">
        <v>38328</v>
      </c>
      <c r="B29745" s="89">
        <v>10440.58</v>
      </c>
      <c r="C29745" s="89">
        <f>LN(Table3[[#This Row],[Value]]/B29744)</f>
        <v>-1.0147011632866148E-2</v>
      </c>
      <c r="D29745" s="89"/>
      <c r="E29745" s="89"/>
      <c r="F29745" s="89">
        <f>Table3[[#This Row],[Yield]]/100*(1+F29744)</f>
        <v>0</v>
      </c>
    </row>
    <row r="29746" spans="1:6" x14ac:dyDescent="0.2">
      <c r="A29746" s="88">
        <v>38329</v>
      </c>
      <c r="B29746" s="89">
        <v>10494.23</v>
      </c>
      <c r="C29746" s="89">
        <f>LN(Table3[[#This Row],[Value]]/B29745)</f>
        <v>5.1254458435124727E-3</v>
      </c>
      <c r="D29746" s="89"/>
      <c r="E29746" s="89"/>
      <c r="F29746" s="89">
        <f>Table3[[#This Row],[Yield]]/100*(1+F29745)</f>
        <v>0</v>
      </c>
    </row>
    <row r="29747" spans="1:6" x14ac:dyDescent="0.2">
      <c r="A29747" s="88">
        <v>38330</v>
      </c>
      <c r="B29747" s="89">
        <v>10552.82</v>
      </c>
      <c r="C29747" s="89">
        <f>LN(Table3[[#This Row],[Value]]/B29746)</f>
        <v>5.5675404719663212E-3</v>
      </c>
      <c r="D29747" s="89"/>
      <c r="E29747" s="89"/>
      <c r="F29747" s="89">
        <f>Table3[[#This Row],[Yield]]/100*(1+F29746)</f>
        <v>0</v>
      </c>
    </row>
    <row r="29748" spans="1:6" x14ac:dyDescent="0.2">
      <c r="A29748" s="88">
        <v>38331</v>
      </c>
      <c r="B29748" s="89">
        <v>10543.22</v>
      </c>
      <c r="C29748" s="89">
        <f>LN(Table3[[#This Row],[Value]]/B29747)</f>
        <v>-9.1012347935061301E-4</v>
      </c>
      <c r="D29748" s="89"/>
      <c r="E29748" s="89"/>
      <c r="F29748" s="89">
        <f>Table3[[#This Row],[Yield]]/100*(1+F29747)</f>
        <v>0</v>
      </c>
    </row>
    <row r="29749" spans="1:6" x14ac:dyDescent="0.2">
      <c r="A29749" s="88">
        <v>38334</v>
      </c>
      <c r="B29749" s="89">
        <v>10638.32</v>
      </c>
      <c r="C29749" s="89">
        <f>LN(Table3[[#This Row],[Value]]/B29748)</f>
        <v>8.9795774069462847E-3</v>
      </c>
      <c r="D29749" s="89"/>
      <c r="E29749" s="89"/>
      <c r="F29749" s="89">
        <f>Table3[[#This Row],[Yield]]/100*(1+F29748)</f>
        <v>0</v>
      </c>
    </row>
    <row r="29750" spans="1:6" x14ac:dyDescent="0.2">
      <c r="A29750" s="88">
        <v>38335</v>
      </c>
      <c r="B29750" s="89">
        <v>10676.45</v>
      </c>
      <c r="C29750" s="89">
        <f>LN(Table3[[#This Row],[Value]]/B29749)</f>
        <v>3.5778045622045433E-3</v>
      </c>
      <c r="D29750" s="89"/>
      <c r="E29750" s="89"/>
      <c r="F29750" s="89">
        <f>Table3[[#This Row],[Yield]]/100*(1+F29749)</f>
        <v>0</v>
      </c>
    </row>
    <row r="29751" spans="1:6" x14ac:dyDescent="0.2">
      <c r="A29751" s="88">
        <v>38336</v>
      </c>
      <c r="B29751" s="89">
        <v>10691.45</v>
      </c>
      <c r="C29751" s="89">
        <f>LN(Table3[[#This Row],[Value]]/B29750)</f>
        <v>1.4039753521810324E-3</v>
      </c>
      <c r="D29751" s="89"/>
      <c r="E29751" s="89"/>
      <c r="F29751" s="89">
        <f>Table3[[#This Row],[Yield]]/100*(1+F29750)</f>
        <v>0</v>
      </c>
    </row>
    <row r="29752" spans="1:6" x14ac:dyDescent="0.2">
      <c r="A29752" s="88">
        <v>38337</v>
      </c>
      <c r="B29752" s="89">
        <v>10705.64</v>
      </c>
      <c r="C29752" s="89">
        <f>LN(Table3[[#This Row],[Value]]/B29751)</f>
        <v>1.3263487773574319E-3</v>
      </c>
      <c r="D29752" s="89"/>
      <c r="E29752" s="89"/>
      <c r="F29752" s="89">
        <f>Table3[[#This Row],[Yield]]/100*(1+F29751)</f>
        <v>0</v>
      </c>
    </row>
    <row r="29753" spans="1:6" x14ac:dyDescent="0.2">
      <c r="A29753" s="88">
        <v>38338</v>
      </c>
      <c r="B29753" s="89">
        <v>10649.92</v>
      </c>
      <c r="C29753" s="89">
        <f>LN(Table3[[#This Row],[Value]]/B29752)</f>
        <v>-5.2183250115811737E-3</v>
      </c>
      <c r="D29753" s="89"/>
      <c r="E29753" s="89"/>
      <c r="F29753" s="89">
        <f>Table3[[#This Row],[Yield]]/100*(1+F29752)</f>
        <v>0</v>
      </c>
    </row>
    <row r="29754" spans="1:6" x14ac:dyDescent="0.2">
      <c r="A29754" s="88">
        <v>38341</v>
      </c>
      <c r="B29754" s="89">
        <v>10661.6</v>
      </c>
      <c r="C29754" s="89">
        <f>LN(Table3[[#This Row],[Value]]/B29753)</f>
        <v>1.0961208932485694E-3</v>
      </c>
      <c r="D29754" s="89"/>
      <c r="E29754" s="89"/>
      <c r="F29754" s="89">
        <f>Table3[[#This Row],[Yield]]/100*(1+F29753)</f>
        <v>0</v>
      </c>
    </row>
    <row r="29755" spans="1:6" x14ac:dyDescent="0.2">
      <c r="A29755" s="88">
        <v>38342</v>
      </c>
      <c r="B29755" s="89">
        <v>10759.43</v>
      </c>
      <c r="C29755" s="89">
        <f>LN(Table3[[#This Row],[Value]]/B29754)</f>
        <v>9.1340780693922683E-3</v>
      </c>
      <c r="D29755" s="89"/>
      <c r="E29755" s="89"/>
      <c r="F29755" s="89">
        <f>Table3[[#This Row],[Yield]]/100*(1+F29754)</f>
        <v>0</v>
      </c>
    </row>
    <row r="29756" spans="1:6" x14ac:dyDescent="0.2">
      <c r="A29756" s="88">
        <v>38343</v>
      </c>
      <c r="B29756" s="89">
        <v>10815.89</v>
      </c>
      <c r="C29756" s="89">
        <f>LN(Table3[[#This Row],[Value]]/B29755)</f>
        <v>5.2337697777765516E-3</v>
      </c>
      <c r="D29756" s="89"/>
      <c r="E29756" s="89"/>
      <c r="F29756" s="89">
        <f>Table3[[#This Row],[Yield]]/100*(1+F29755)</f>
        <v>0</v>
      </c>
    </row>
    <row r="29757" spans="1:6" x14ac:dyDescent="0.2">
      <c r="A29757" s="88">
        <v>38344</v>
      </c>
      <c r="B29757" s="89">
        <v>10827.12</v>
      </c>
      <c r="C29757" s="89">
        <f>LN(Table3[[#This Row],[Value]]/B29756)</f>
        <v>1.0377485393964988E-3</v>
      </c>
      <c r="D29757" s="89"/>
      <c r="E29757" s="89"/>
      <c r="F29757" s="89">
        <f>Table3[[#This Row],[Yield]]/100*(1+F29756)</f>
        <v>0</v>
      </c>
    </row>
    <row r="29758" spans="1:6" x14ac:dyDescent="0.2">
      <c r="A29758" s="88">
        <v>38348</v>
      </c>
      <c r="B29758" s="89">
        <v>10776.13</v>
      </c>
      <c r="C29758" s="89">
        <f>LN(Table3[[#This Row],[Value]]/B29757)</f>
        <v>-4.7205947890674822E-3</v>
      </c>
      <c r="D29758" s="89"/>
      <c r="E29758" s="89"/>
      <c r="F29758" s="89">
        <f>Table3[[#This Row],[Yield]]/100*(1+F29757)</f>
        <v>0</v>
      </c>
    </row>
    <row r="29759" spans="1:6" x14ac:dyDescent="0.2">
      <c r="A29759" s="88">
        <v>38349</v>
      </c>
      <c r="B29759" s="89">
        <v>10854.54</v>
      </c>
      <c r="C29759" s="89">
        <f>LN(Table3[[#This Row],[Value]]/B29758)</f>
        <v>7.2499227665642207E-3</v>
      </c>
      <c r="D29759" s="89"/>
      <c r="E29759" s="89"/>
      <c r="F29759" s="89">
        <f>Table3[[#This Row],[Yield]]/100*(1+F29758)</f>
        <v>0</v>
      </c>
    </row>
    <row r="29760" spans="1:6" x14ac:dyDescent="0.2">
      <c r="A29760" s="88">
        <v>38350</v>
      </c>
      <c r="B29760" s="89">
        <v>10829.19</v>
      </c>
      <c r="C29760" s="89">
        <f>LN(Table3[[#This Row],[Value]]/B29759)</f>
        <v>-2.3381596753895176E-3</v>
      </c>
      <c r="D29760" s="89"/>
      <c r="E29760" s="89"/>
      <c r="F29760" s="89">
        <f>Table3[[#This Row],[Yield]]/100*(1+F29759)</f>
        <v>0</v>
      </c>
    </row>
    <row r="29761" spans="1:6" x14ac:dyDescent="0.2">
      <c r="A29761" s="88">
        <v>38351</v>
      </c>
      <c r="B29761" s="89">
        <v>10800.3</v>
      </c>
      <c r="C29761" s="89">
        <f>LN(Table3[[#This Row],[Value]]/B29760)</f>
        <v>-2.6713544498962773E-3</v>
      </c>
      <c r="D29761" s="89"/>
      <c r="E29761" s="89"/>
      <c r="F29761" s="89">
        <f>Table3[[#This Row],[Yield]]/100*(1+F29760)</f>
        <v>0</v>
      </c>
    </row>
    <row r="29762" spans="1:6" x14ac:dyDescent="0.2">
      <c r="A29762" s="88">
        <v>38352</v>
      </c>
      <c r="B29762" s="89">
        <v>10783.01</v>
      </c>
      <c r="C29762" s="89">
        <f>LN(Table3[[#This Row],[Value]]/B29761)</f>
        <v>-1.6021642369513426E-3</v>
      </c>
      <c r="D29762" s="89"/>
      <c r="E29762" s="89"/>
      <c r="F29762" s="89">
        <f>Table3[[#This Row],[Yield]]/100*(1+F29761)</f>
        <v>0</v>
      </c>
    </row>
    <row r="29763" spans="1:6" x14ac:dyDescent="0.2">
      <c r="A29763" s="88">
        <v>38355</v>
      </c>
      <c r="B29763" s="89">
        <v>10729.43</v>
      </c>
      <c r="C29763" s="89">
        <f>LN(Table3[[#This Row],[Value]]/B29762)</f>
        <v>-4.9813141412307499E-3</v>
      </c>
      <c r="D29763" s="89"/>
      <c r="E29763" s="89"/>
      <c r="F29763" s="89">
        <f>Table3[[#This Row],[Yield]]/100*(1+F29762)</f>
        <v>0</v>
      </c>
    </row>
    <row r="29764" spans="1:6" x14ac:dyDescent="0.2">
      <c r="A29764" s="88">
        <v>38356</v>
      </c>
      <c r="B29764" s="89">
        <v>10630.78</v>
      </c>
      <c r="C29764" s="89">
        <f>LN(Table3[[#This Row],[Value]]/B29763)</f>
        <v>-9.2368662478524537E-3</v>
      </c>
      <c r="D29764" s="89"/>
      <c r="E29764" s="89"/>
      <c r="F29764" s="89">
        <f>Table3[[#This Row],[Yield]]/100*(1+F29763)</f>
        <v>0</v>
      </c>
    </row>
    <row r="29765" spans="1:6" x14ac:dyDescent="0.2">
      <c r="A29765" s="88">
        <v>38357</v>
      </c>
      <c r="B29765" s="89">
        <v>10597.83</v>
      </c>
      <c r="C29765" s="89">
        <f>LN(Table3[[#This Row],[Value]]/B29764)</f>
        <v>-3.1043037166138335E-3</v>
      </c>
      <c r="D29765" s="89"/>
      <c r="E29765" s="89"/>
      <c r="F29765" s="89">
        <f>Table3[[#This Row],[Yield]]/100*(1+F29764)</f>
        <v>0</v>
      </c>
    </row>
    <row r="29766" spans="1:6" x14ac:dyDescent="0.2">
      <c r="A29766" s="88">
        <v>38358</v>
      </c>
      <c r="B29766" s="89">
        <v>10622.88</v>
      </c>
      <c r="C29766" s="89">
        <f>LN(Table3[[#This Row],[Value]]/B29765)</f>
        <v>2.3609023105663506E-3</v>
      </c>
      <c r="D29766" s="89"/>
      <c r="E29766" s="89"/>
      <c r="F29766" s="89">
        <f>Table3[[#This Row],[Yield]]/100*(1+F29765)</f>
        <v>0</v>
      </c>
    </row>
    <row r="29767" spans="1:6" x14ac:dyDescent="0.2">
      <c r="A29767" s="88">
        <v>38359</v>
      </c>
      <c r="B29767" s="89">
        <v>10603.96</v>
      </c>
      <c r="C29767" s="89">
        <f>LN(Table3[[#This Row],[Value]]/B29766)</f>
        <v>-1.7826492318584375E-3</v>
      </c>
      <c r="D29767" s="89"/>
      <c r="E29767" s="89"/>
      <c r="F29767" s="89">
        <f>Table3[[#This Row],[Yield]]/100*(1+F29766)</f>
        <v>0</v>
      </c>
    </row>
    <row r="29768" spans="1:6" x14ac:dyDescent="0.2">
      <c r="A29768" s="88">
        <v>38362</v>
      </c>
      <c r="B29768" s="89">
        <v>10621.03</v>
      </c>
      <c r="C29768" s="89">
        <f>LN(Table3[[#This Row],[Value]]/B29767)</f>
        <v>1.608481669985537E-3</v>
      </c>
      <c r="D29768" s="89"/>
      <c r="E29768" s="89"/>
      <c r="F29768" s="89">
        <f>Table3[[#This Row],[Yield]]/100*(1+F29767)</f>
        <v>0</v>
      </c>
    </row>
    <row r="29769" spans="1:6" x14ac:dyDescent="0.2">
      <c r="A29769" s="88">
        <v>38363</v>
      </c>
      <c r="B29769" s="89">
        <v>10556.22</v>
      </c>
      <c r="C29769" s="89">
        <f>LN(Table3[[#This Row],[Value]]/B29768)</f>
        <v>-6.1207382765613482E-3</v>
      </c>
      <c r="D29769" s="89"/>
      <c r="E29769" s="89"/>
      <c r="F29769" s="89">
        <f>Table3[[#This Row],[Yield]]/100*(1+F29768)</f>
        <v>0</v>
      </c>
    </row>
    <row r="29770" spans="1:6" x14ac:dyDescent="0.2">
      <c r="A29770" s="88">
        <v>38364</v>
      </c>
      <c r="B29770" s="89">
        <v>10617.78</v>
      </c>
      <c r="C29770" s="89">
        <f>LN(Table3[[#This Row],[Value]]/B29769)</f>
        <v>5.8146947623186739E-3</v>
      </c>
      <c r="D29770" s="89"/>
      <c r="E29770" s="89"/>
      <c r="F29770" s="89">
        <f>Table3[[#This Row],[Yield]]/100*(1+F29769)</f>
        <v>0</v>
      </c>
    </row>
    <row r="29771" spans="1:6" x14ac:dyDescent="0.2">
      <c r="A29771" s="88">
        <v>38365</v>
      </c>
      <c r="B29771" s="89">
        <v>10505.83</v>
      </c>
      <c r="C29771" s="89">
        <f>LN(Table3[[#This Row],[Value]]/B29770)</f>
        <v>-1.0599613242879795E-2</v>
      </c>
      <c r="D29771" s="89"/>
      <c r="E29771" s="89"/>
      <c r="F29771" s="89">
        <f>Table3[[#This Row],[Yield]]/100*(1+F29770)</f>
        <v>0</v>
      </c>
    </row>
    <row r="29772" spans="1:6" x14ac:dyDescent="0.2">
      <c r="A29772" s="88">
        <v>38366</v>
      </c>
      <c r="B29772" s="89">
        <v>10558</v>
      </c>
      <c r="C29772" s="89">
        <f>LN(Table3[[#This Row],[Value]]/B29771)</f>
        <v>4.9535252303456343E-3</v>
      </c>
      <c r="D29772" s="89"/>
      <c r="E29772" s="89"/>
      <c r="F29772" s="89">
        <f>Table3[[#This Row],[Yield]]/100*(1+F29771)</f>
        <v>0</v>
      </c>
    </row>
    <row r="29773" spans="1:6" x14ac:dyDescent="0.2">
      <c r="A29773" s="88">
        <v>38370</v>
      </c>
      <c r="B29773" s="89">
        <v>10628.79</v>
      </c>
      <c r="C29773" s="89">
        <f>LN(Table3[[#This Row],[Value]]/B29772)</f>
        <v>6.6824906869907656E-3</v>
      </c>
      <c r="D29773" s="89"/>
      <c r="E29773" s="89"/>
      <c r="F29773" s="89">
        <f>Table3[[#This Row],[Yield]]/100*(1+F29772)</f>
        <v>0</v>
      </c>
    </row>
    <row r="29774" spans="1:6" x14ac:dyDescent="0.2">
      <c r="A29774" s="88">
        <v>38371</v>
      </c>
      <c r="B29774" s="89">
        <v>10539.97</v>
      </c>
      <c r="C29774" s="89">
        <f>LN(Table3[[#This Row],[Value]]/B29773)</f>
        <v>-8.3916602790600394E-3</v>
      </c>
      <c r="D29774" s="89"/>
      <c r="E29774" s="89"/>
      <c r="F29774" s="89">
        <f>Table3[[#This Row],[Yield]]/100*(1+F29773)</f>
        <v>0</v>
      </c>
    </row>
    <row r="29775" spans="1:6" x14ac:dyDescent="0.2">
      <c r="A29775" s="88">
        <v>38372</v>
      </c>
      <c r="B29775" s="89">
        <v>10471.469999999999</v>
      </c>
      <c r="C29775" s="89">
        <f>LN(Table3[[#This Row],[Value]]/B29774)</f>
        <v>-6.5202806360965043E-3</v>
      </c>
      <c r="D29775" s="89"/>
      <c r="E29775" s="89"/>
      <c r="F29775" s="89">
        <f>Table3[[#This Row],[Yield]]/100*(1+F29774)</f>
        <v>0</v>
      </c>
    </row>
    <row r="29776" spans="1:6" x14ac:dyDescent="0.2">
      <c r="A29776" s="88">
        <v>38373</v>
      </c>
      <c r="B29776" s="89">
        <v>10392.99</v>
      </c>
      <c r="C29776" s="89">
        <f>LN(Table3[[#This Row],[Value]]/B29775)</f>
        <v>-7.5228757535239178E-3</v>
      </c>
      <c r="D29776" s="89"/>
      <c r="E29776" s="89"/>
      <c r="F29776" s="89">
        <f>Table3[[#This Row],[Yield]]/100*(1+F29775)</f>
        <v>0</v>
      </c>
    </row>
    <row r="29777" spans="1:6" x14ac:dyDescent="0.2">
      <c r="A29777" s="88">
        <v>38376</v>
      </c>
      <c r="B29777" s="89">
        <v>10368.61</v>
      </c>
      <c r="C29777" s="89">
        <f>LN(Table3[[#This Row],[Value]]/B29776)</f>
        <v>-2.3485676639762405E-3</v>
      </c>
      <c r="D29777" s="89"/>
      <c r="E29777" s="89"/>
      <c r="F29777" s="89">
        <f>Table3[[#This Row],[Yield]]/100*(1+F29776)</f>
        <v>0</v>
      </c>
    </row>
    <row r="29778" spans="1:6" x14ac:dyDescent="0.2">
      <c r="A29778" s="88">
        <v>38377</v>
      </c>
      <c r="B29778" s="89">
        <v>10461.56</v>
      </c>
      <c r="C29778" s="89">
        <f>LN(Table3[[#This Row],[Value]]/B29777)</f>
        <v>8.9246143401666578E-3</v>
      </c>
      <c r="D29778" s="89"/>
      <c r="E29778" s="89"/>
      <c r="F29778" s="89">
        <f>Table3[[#This Row],[Yield]]/100*(1+F29777)</f>
        <v>0</v>
      </c>
    </row>
    <row r="29779" spans="1:6" x14ac:dyDescent="0.2">
      <c r="A29779" s="88">
        <v>38378</v>
      </c>
      <c r="B29779" s="89">
        <v>10498.59</v>
      </c>
      <c r="C29779" s="89">
        <f>LN(Table3[[#This Row],[Value]]/B29778)</f>
        <v>3.5333753361328495E-3</v>
      </c>
      <c r="D29779" s="89"/>
      <c r="E29779" s="89"/>
      <c r="F29779" s="89">
        <f>Table3[[#This Row],[Yield]]/100*(1+F29778)</f>
        <v>0</v>
      </c>
    </row>
    <row r="29780" spans="1:6" x14ac:dyDescent="0.2">
      <c r="A29780" s="88">
        <v>38379</v>
      </c>
      <c r="B29780" s="89">
        <v>10467.4</v>
      </c>
      <c r="C29780" s="89">
        <f>LN(Table3[[#This Row],[Value]]/B29779)</f>
        <v>-2.9752969460387275E-3</v>
      </c>
      <c r="D29780" s="89"/>
      <c r="E29780" s="89"/>
      <c r="F29780" s="89">
        <f>Table3[[#This Row],[Yield]]/100*(1+F29779)</f>
        <v>0</v>
      </c>
    </row>
    <row r="29781" spans="1:6" x14ac:dyDescent="0.2">
      <c r="A29781" s="88">
        <v>38380</v>
      </c>
      <c r="B29781" s="89">
        <v>10427.200000000001</v>
      </c>
      <c r="C29781" s="89">
        <f>LN(Table3[[#This Row],[Value]]/B29780)</f>
        <v>-3.8478888900404873E-3</v>
      </c>
      <c r="D29781" s="89"/>
      <c r="E29781" s="89"/>
      <c r="F29781" s="89">
        <f>Table3[[#This Row],[Yield]]/100*(1+F29780)</f>
        <v>0</v>
      </c>
    </row>
    <row r="29782" spans="1:6" x14ac:dyDescent="0.2">
      <c r="A29782" s="88">
        <v>38383</v>
      </c>
      <c r="B29782" s="89">
        <v>10489.94</v>
      </c>
      <c r="C29782" s="89">
        <f>LN(Table3[[#This Row],[Value]]/B29781)</f>
        <v>5.9989260627901116E-3</v>
      </c>
      <c r="D29782" s="89"/>
      <c r="E29782" s="89"/>
      <c r="F29782" s="89">
        <f>Table3[[#This Row],[Yield]]/100*(1+F29781)</f>
        <v>0</v>
      </c>
    </row>
    <row r="29783" spans="1:6" x14ac:dyDescent="0.2">
      <c r="A29783" s="88">
        <v>38384</v>
      </c>
      <c r="B29783" s="89">
        <v>10551.94</v>
      </c>
      <c r="C29783" s="89">
        <f>LN(Table3[[#This Row],[Value]]/B29782)</f>
        <v>5.8930266142256027E-3</v>
      </c>
      <c r="D29783" s="89"/>
      <c r="E29783" s="89"/>
      <c r="F29783" s="89">
        <f>Table3[[#This Row],[Yield]]/100*(1+F29782)</f>
        <v>0</v>
      </c>
    </row>
    <row r="29784" spans="1:6" x14ac:dyDescent="0.2">
      <c r="A29784" s="88">
        <v>38385</v>
      </c>
      <c r="B29784" s="89">
        <v>10596.79</v>
      </c>
      <c r="C29784" s="89">
        <f>LN(Table3[[#This Row],[Value]]/B29783)</f>
        <v>4.2413957940270561E-3</v>
      </c>
      <c r="D29784" s="89"/>
      <c r="E29784" s="89"/>
      <c r="F29784" s="89">
        <f>Table3[[#This Row],[Yield]]/100*(1+F29783)</f>
        <v>0</v>
      </c>
    </row>
    <row r="29785" spans="1:6" x14ac:dyDescent="0.2">
      <c r="A29785" s="88">
        <v>38386</v>
      </c>
      <c r="B29785" s="89">
        <v>10593.1</v>
      </c>
      <c r="C29785" s="89">
        <f>LN(Table3[[#This Row],[Value]]/B29784)</f>
        <v>-3.4827930086465763E-4</v>
      </c>
      <c r="D29785" s="89"/>
      <c r="E29785" s="89"/>
      <c r="F29785" s="89">
        <f>Table3[[#This Row],[Yield]]/100*(1+F29784)</f>
        <v>0</v>
      </c>
    </row>
    <row r="29786" spans="1:6" x14ac:dyDescent="0.2">
      <c r="A29786" s="88">
        <v>38387</v>
      </c>
      <c r="B29786" s="89">
        <v>10716.13</v>
      </c>
      <c r="C29786" s="89">
        <f>LN(Table3[[#This Row],[Value]]/B29785)</f>
        <v>1.1547237234931331E-2</v>
      </c>
      <c r="D29786" s="89"/>
      <c r="E29786" s="89"/>
      <c r="F29786" s="89">
        <f>Table3[[#This Row],[Yield]]/100*(1+F29785)</f>
        <v>0</v>
      </c>
    </row>
    <row r="29787" spans="1:6" x14ac:dyDescent="0.2">
      <c r="A29787" s="88">
        <v>38390</v>
      </c>
      <c r="B29787" s="89">
        <v>10715.76</v>
      </c>
      <c r="C29787" s="89">
        <f>LN(Table3[[#This Row],[Value]]/B29786)</f>
        <v>-3.4527986102575501E-5</v>
      </c>
      <c r="D29787" s="89"/>
      <c r="E29787" s="89"/>
      <c r="F29787" s="89">
        <f>Table3[[#This Row],[Yield]]/100*(1+F29786)</f>
        <v>0</v>
      </c>
    </row>
    <row r="29788" spans="1:6" x14ac:dyDescent="0.2">
      <c r="A29788" s="88">
        <v>38391</v>
      </c>
      <c r="B29788" s="89">
        <v>10724.63</v>
      </c>
      <c r="C29788" s="89">
        <f>LN(Table3[[#This Row],[Value]]/B29787)</f>
        <v>8.2741036949779097E-4</v>
      </c>
      <c r="D29788" s="89"/>
      <c r="E29788" s="89"/>
      <c r="F29788" s="89">
        <f>Table3[[#This Row],[Yield]]/100*(1+F29787)</f>
        <v>0</v>
      </c>
    </row>
    <row r="29789" spans="1:6" x14ac:dyDescent="0.2">
      <c r="A29789" s="88">
        <v>38392</v>
      </c>
      <c r="B29789" s="89">
        <v>10664.11</v>
      </c>
      <c r="C29789" s="89">
        <f>LN(Table3[[#This Row],[Value]]/B29788)</f>
        <v>-5.6590674825060458E-3</v>
      </c>
      <c r="D29789" s="89"/>
      <c r="E29789" s="89"/>
      <c r="F29789" s="89">
        <f>Table3[[#This Row],[Yield]]/100*(1+F29788)</f>
        <v>0</v>
      </c>
    </row>
    <row r="29790" spans="1:6" x14ac:dyDescent="0.2">
      <c r="A29790" s="88">
        <v>38393</v>
      </c>
      <c r="B29790" s="89">
        <v>10749.61</v>
      </c>
      <c r="C29790" s="89">
        <f>LN(Table3[[#This Row],[Value]]/B29789)</f>
        <v>7.9855769438257514E-3</v>
      </c>
      <c r="D29790" s="89"/>
      <c r="E29790" s="89"/>
      <c r="F29790" s="89">
        <f>Table3[[#This Row],[Yield]]/100*(1+F29789)</f>
        <v>0</v>
      </c>
    </row>
    <row r="29791" spans="1:6" x14ac:dyDescent="0.2">
      <c r="A29791" s="88">
        <v>38394</v>
      </c>
      <c r="B29791" s="89">
        <v>10796.01</v>
      </c>
      <c r="C29791" s="89">
        <f>LN(Table3[[#This Row],[Value]]/B29790)</f>
        <v>4.3071465785147582E-3</v>
      </c>
      <c r="D29791" s="89"/>
      <c r="E29791" s="89"/>
      <c r="F29791" s="89">
        <f>Table3[[#This Row],[Yield]]/100*(1+F29790)</f>
        <v>0</v>
      </c>
    </row>
    <row r="29792" spans="1:6" x14ac:dyDescent="0.2">
      <c r="A29792" s="88">
        <v>38397</v>
      </c>
      <c r="B29792" s="89">
        <v>10791.13</v>
      </c>
      <c r="C29792" s="89">
        <f>LN(Table3[[#This Row],[Value]]/B29791)</f>
        <v>-4.5212103901939491E-4</v>
      </c>
      <c r="D29792" s="89"/>
      <c r="E29792" s="89"/>
      <c r="F29792" s="89">
        <f>Table3[[#This Row],[Yield]]/100*(1+F29791)</f>
        <v>0</v>
      </c>
    </row>
    <row r="29793" spans="1:6" x14ac:dyDescent="0.2">
      <c r="A29793" s="88">
        <v>38398</v>
      </c>
      <c r="B29793" s="89">
        <v>10837.32</v>
      </c>
      <c r="C29793" s="89">
        <f>LN(Table3[[#This Row],[Value]]/B29792)</f>
        <v>4.2712325868912368E-3</v>
      </c>
      <c r="D29793" s="89"/>
      <c r="E29793" s="89"/>
      <c r="F29793" s="89">
        <f>Table3[[#This Row],[Yield]]/100*(1+F29792)</f>
        <v>0</v>
      </c>
    </row>
    <row r="29794" spans="1:6" x14ac:dyDescent="0.2">
      <c r="A29794" s="88">
        <v>38399</v>
      </c>
      <c r="B29794" s="89">
        <v>10834.88</v>
      </c>
      <c r="C29794" s="89">
        <f>LN(Table3[[#This Row],[Value]]/B29793)</f>
        <v>-2.251732643949979E-4</v>
      </c>
      <c r="D29794" s="89"/>
      <c r="E29794" s="89"/>
      <c r="F29794" s="89">
        <f>Table3[[#This Row],[Yield]]/100*(1+F29793)</f>
        <v>0</v>
      </c>
    </row>
    <row r="29795" spans="1:6" x14ac:dyDescent="0.2">
      <c r="A29795" s="88">
        <v>38400</v>
      </c>
      <c r="B29795" s="89">
        <v>10754.26</v>
      </c>
      <c r="C29795" s="89">
        <f>LN(Table3[[#This Row],[Value]]/B29794)</f>
        <v>-7.4686045621684951E-3</v>
      </c>
      <c r="D29795" s="89"/>
      <c r="E29795" s="89"/>
      <c r="F29795" s="89">
        <f>Table3[[#This Row],[Yield]]/100*(1+F29794)</f>
        <v>0</v>
      </c>
    </row>
    <row r="29796" spans="1:6" x14ac:dyDescent="0.2">
      <c r="A29796" s="88">
        <v>38401</v>
      </c>
      <c r="B29796" s="89">
        <v>10785.22</v>
      </c>
      <c r="C29796" s="89">
        <f>LN(Table3[[#This Row],[Value]]/B29795)</f>
        <v>2.8747231893436215E-3</v>
      </c>
      <c r="D29796" s="89"/>
      <c r="E29796" s="89"/>
      <c r="F29796" s="89">
        <f>Table3[[#This Row],[Yield]]/100*(1+F29795)</f>
        <v>0</v>
      </c>
    </row>
    <row r="29797" spans="1:6" x14ac:dyDescent="0.2">
      <c r="A29797" s="88">
        <v>38405</v>
      </c>
      <c r="B29797" s="89">
        <v>10611.2</v>
      </c>
      <c r="C29797" s="89">
        <f>LN(Table3[[#This Row],[Value]]/B29796)</f>
        <v>-1.6266631256240227E-2</v>
      </c>
      <c r="D29797" s="89"/>
      <c r="E29797" s="89"/>
      <c r="F29797" s="89">
        <f>Table3[[#This Row],[Yield]]/100*(1+F29796)</f>
        <v>0</v>
      </c>
    </row>
    <row r="29798" spans="1:6" x14ac:dyDescent="0.2">
      <c r="A29798" s="88">
        <v>38406</v>
      </c>
      <c r="B29798" s="89">
        <v>10673.79</v>
      </c>
      <c r="C29798" s="89">
        <f>LN(Table3[[#This Row],[Value]]/B29797)</f>
        <v>5.8811566653456876E-3</v>
      </c>
      <c r="D29798" s="89"/>
      <c r="E29798" s="89"/>
      <c r="F29798" s="89">
        <f>Table3[[#This Row],[Yield]]/100*(1+F29797)</f>
        <v>0</v>
      </c>
    </row>
    <row r="29799" spans="1:6" x14ac:dyDescent="0.2">
      <c r="A29799" s="88">
        <v>38407</v>
      </c>
      <c r="B29799" s="89">
        <v>10748.79</v>
      </c>
      <c r="C29799" s="89">
        <f>LN(Table3[[#This Row],[Value]]/B29798)</f>
        <v>7.0019863549189909E-3</v>
      </c>
      <c r="D29799" s="89"/>
      <c r="E29799" s="89"/>
      <c r="F29799" s="89">
        <f>Table3[[#This Row],[Yield]]/100*(1+F29798)</f>
        <v>0</v>
      </c>
    </row>
    <row r="29800" spans="1:6" x14ac:dyDescent="0.2">
      <c r="A29800" s="88">
        <v>38408</v>
      </c>
      <c r="B29800" s="89">
        <v>10841.6</v>
      </c>
      <c r="C29800" s="89">
        <f>LN(Table3[[#This Row],[Value]]/B29799)</f>
        <v>8.5973964964947015E-3</v>
      </c>
      <c r="D29800" s="89"/>
      <c r="E29800" s="89"/>
      <c r="F29800" s="89">
        <f>Table3[[#This Row],[Yield]]/100*(1+F29799)</f>
        <v>0</v>
      </c>
    </row>
    <row r="29801" spans="1:6" x14ac:dyDescent="0.2">
      <c r="A29801" s="88">
        <v>38411</v>
      </c>
      <c r="B29801" s="89">
        <v>10766.23</v>
      </c>
      <c r="C29801" s="89">
        <f>LN(Table3[[#This Row],[Value]]/B29800)</f>
        <v>-6.9762031329980564E-3</v>
      </c>
      <c r="D29801" s="89"/>
      <c r="E29801" s="89"/>
      <c r="F29801" s="89">
        <f>Table3[[#This Row],[Yield]]/100*(1+F29800)</f>
        <v>0</v>
      </c>
    </row>
    <row r="29802" spans="1:6" x14ac:dyDescent="0.2">
      <c r="A29802" s="88">
        <v>38412</v>
      </c>
      <c r="B29802" s="89">
        <v>10830</v>
      </c>
      <c r="C29802" s="89">
        <f>LN(Table3[[#This Row],[Value]]/B29801)</f>
        <v>5.9056775504083723E-3</v>
      </c>
      <c r="D29802" s="89"/>
      <c r="E29802" s="89"/>
      <c r="F29802" s="89">
        <f>Table3[[#This Row],[Yield]]/100*(1+F29801)</f>
        <v>0</v>
      </c>
    </row>
    <row r="29803" spans="1:6" x14ac:dyDescent="0.2">
      <c r="A29803" s="88">
        <v>38413</v>
      </c>
      <c r="B29803" s="89">
        <v>10811.97</v>
      </c>
      <c r="C29803" s="89">
        <f>LN(Table3[[#This Row],[Value]]/B29802)</f>
        <v>-1.6662072973312185E-3</v>
      </c>
      <c r="D29803" s="89"/>
      <c r="E29803" s="89"/>
      <c r="F29803" s="89">
        <f>Table3[[#This Row],[Yield]]/100*(1+F29802)</f>
        <v>0</v>
      </c>
    </row>
    <row r="29804" spans="1:6" x14ac:dyDescent="0.2">
      <c r="A29804" s="88">
        <v>38414</v>
      </c>
      <c r="B29804" s="89">
        <v>10833.03</v>
      </c>
      <c r="C29804" s="89">
        <f>LN(Table3[[#This Row],[Value]]/B29803)</f>
        <v>1.945946560006804E-3</v>
      </c>
      <c r="D29804" s="89"/>
      <c r="E29804" s="89"/>
      <c r="F29804" s="89">
        <f>Table3[[#This Row],[Yield]]/100*(1+F29803)</f>
        <v>0</v>
      </c>
    </row>
    <row r="29805" spans="1:6" x14ac:dyDescent="0.2">
      <c r="A29805" s="88">
        <v>38415</v>
      </c>
      <c r="B29805" s="89">
        <v>10940.55</v>
      </c>
      <c r="C29805" s="89">
        <f>LN(Table3[[#This Row],[Value]]/B29804)</f>
        <v>9.8762696775886692E-3</v>
      </c>
      <c r="D29805" s="89"/>
      <c r="E29805" s="89"/>
      <c r="F29805" s="89">
        <f>Table3[[#This Row],[Yield]]/100*(1+F29804)</f>
        <v>0</v>
      </c>
    </row>
    <row r="29806" spans="1:6" x14ac:dyDescent="0.2">
      <c r="A29806" s="88">
        <v>38418</v>
      </c>
      <c r="B29806" s="89">
        <v>10936.86</v>
      </c>
      <c r="C29806" s="89">
        <f>LN(Table3[[#This Row],[Value]]/B29805)</f>
        <v>-3.3733426717244829E-4</v>
      </c>
      <c r="D29806" s="89"/>
      <c r="E29806" s="89"/>
      <c r="F29806" s="89">
        <f>Table3[[#This Row],[Yield]]/100*(1+F29805)</f>
        <v>0</v>
      </c>
    </row>
    <row r="29807" spans="1:6" x14ac:dyDescent="0.2">
      <c r="A29807" s="88">
        <v>38419</v>
      </c>
      <c r="B29807" s="89">
        <v>10912.62</v>
      </c>
      <c r="C29807" s="89">
        <f>LN(Table3[[#This Row],[Value]]/B29806)</f>
        <v>-2.2188180171582371E-3</v>
      </c>
      <c r="D29807" s="89"/>
      <c r="E29807" s="89"/>
      <c r="F29807" s="89">
        <f>Table3[[#This Row],[Yield]]/100*(1+F29806)</f>
        <v>0</v>
      </c>
    </row>
    <row r="29808" spans="1:6" x14ac:dyDescent="0.2">
      <c r="A29808" s="88">
        <v>38420</v>
      </c>
      <c r="B29808" s="89">
        <v>10805.62</v>
      </c>
      <c r="C29808" s="89">
        <f>LN(Table3[[#This Row],[Value]]/B29807)</f>
        <v>-9.8535485139982729E-3</v>
      </c>
      <c r="D29808" s="89"/>
      <c r="E29808" s="89"/>
      <c r="F29808" s="89">
        <f>Table3[[#This Row],[Yield]]/100*(1+F29807)</f>
        <v>0</v>
      </c>
    </row>
    <row r="29809" spans="1:6" x14ac:dyDescent="0.2">
      <c r="A29809" s="88">
        <v>38421</v>
      </c>
      <c r="B29809" s="89">
        <v>10851.51</v>
      </c>
      <c r="C29809" s="89">
        <f>LN(Table3[[#This Row],[Value]]/B29808)</f>
        <v>4.2378716552298398E-3</v>
      </c>
      <c r="D29809" s="89"/>
      <c r="E29809" s="89"/>
      <c r="F29809" s="89">
        <f>Table3[[#This Row],[Yield]]/100*(1+F29808)</f>
        <v>0</v>
      </c>
    </row>
    <row r="29810" spans="1:6" x14ac:dyDescent="0.2">
      <c r="A29810" s="88">
        <v>38422</v>
      </c>
      <c r="B29810" s="89">
        <v>10774.36</v>
      </c>
      <c r="C29810" s="89">
        <f>LN(Table3[[#This Row],[Value]]/B29809)</f>
        <v>-7.1350033360499509E-3</v>
      </c>
      <c r="D29810" s="89"/>
      <c r="E29810" s="89"/>
      <c r="F29810" s="89">
        <f>Table3[[#This Row],[Yield]]/100*(1+F29809)</f>
        <v>0</v>
      </c>
    </row>
    <row r="29811" spans="1:6" x14ac:dyDescent="0.2">
      <c r="A29811" s="88">
        <v>38425</v>
      </c>
      <c r="B29811" s="89">
        <v>10804.51</v>
      </c>
      <c r="C29811" s="89">
        <f>LN(Table3[[#This Row],[Value]]/B29810)</f>
        <v>2.794402081231594E-3</v>
      </c>
      <c r="D29811" s="89"/>
      <c r="E29811" s="89"/>
      <c r="F29811" s="89">
        <f>Table3[[#This Row],[Yield]]/100*(1+F29810)</f>
        <v>0</v>
      </c>
    </row>
    <row r="29812" spans="1:6" x14ac:dyDescent="0.2">
      <c r="A29812" s="88">
        <v>38426</v>
      </c>
      <c r="B29812" s="89">
        <v>10745.1</v>
      </c>
      <c r="C29812" s="89">
        <f>LN(Table3[[#This Row],[Value]]/B29811)</f>
        <v>-5.5138028498211743E-3</v>
      </c>
      <c r="D29812" s="89"/>
      <c r="E29812" s="89"/>
      <c r="F29812" s="89">
        <f>Table3[[#This Row],[Yield]]/100*(1+F29811)</f>
        <v>0</v>
      </c>
    </row>
    <row r="29813" spans="1:6" x14ac:dyDescent="0.2">
      <c r="A29813" s="88">
        <v>38427</v>
      </c>
      <c r="B29813" s="89">
        <v>10633.07</v>
      </c>
      <c r="C29813" s="89">
        <f>LN(Table3[[#This Row],[Value]]/B29812)</f>
        <v>-1.0480880779672911E-2</v>
      </c>
      <c r="D29813" s="89"/>
      <c r="E29813" s="89"/>
      <c r="F29813" s="89">
        <f>Table3[[#This Row],[Yield]]/100*(1+F29812)</f>
        <v>0</v>
      </c>
    </row>
    <row r="29814" spans="1:6" x14ac:dyDescent="0.2">
      <c r="A29814" s="88">
        <v>38428</v>
      </c>
      <c r="B29814" s="89">
        <v>10626.35</v>
      </c>
      <c r="C29814" s="89">
        <f>LN(Table3[[#This Row],[Value]]/B29813)</f>
        <v>-6.3219036303079133E-4</v>
      </c>
      <c r="D29814" s="89"/>
      <c r="E29814" s="89"/>
      <c r="F29814" s="89">
        <f>Table3[[#This Row],[Yield]]/100*(1+F29813)</f>
        <v>0</v>
      </c>
    </row>
    <row r="29815" spans="1:6" x14ac:dyDescent="0.2">
      <c r="A29815" s="88">
        <v>38429</v>
      </c>
      <c r="B29815" s="89">
        <v>10629.67</v>
      </c>
      <c r="C29815" s="89">
        <f>LN(Table3[[#This Row],[Value]]/B29814)</f>
        <v>3.1238209476628238E-4</v>
      </c>
      <c r="D29815" s="89"/>
      <c r="E29815" s="89"/>
      <c r="F29815" s="89">
        <f>Table3[[#This Row],[Yield]]/100*(1+F29814)</f>
        <v>0</v>
      </c>
    </row>
    <row r="29816" spans="1:6" x14ac:dyDescent="0.2">
      <c r="A29816" s="88">
        <v>38432</v>
      </c>
      <c r="B29816" s="89">
        <v>10565.39</v>
      </c>
      <c r="C29816" s="89">
        <f>LN(Table3[[#This Row],[Value]]/B29815)</f>
        <v>-6.0655829309839088E-3</v>
      </c>
      <c r="D29816" s="89"/>
      <c r="E29816" s="89"/>
      <c r="F29816" s="89">
        <f>Table3[[#This Row],[Yield]]/100*(1+F29815)</f>
        <v>0</v>
      </c>
    </row>
    <row r="29817" spans="1:6" x14ac:dyDescent="0.2">
      <c r="A29817" s="88">
        <v>38433</v>
      </c>
      <c r="B29817" s="89">
        <v>10470.51</v>
      </c>
      <c r="C29817" s="89">
        <f>LN(Table3[[#This Row],[Value]]/B29816)</f>
        <v>-9.0208304286618149E-3</v>
      </c>
      <c r="D29817" s="89"/>
      <c r="E29817" s="89"/>
      <c r="F29817" s="89">
        <f>Table3[[#This Row],[Yield]]/100*(1+F29816)</f>
        <v>0</v>
      </c>
    </row>
    <row r="29818" spans="1:6" x14ac:dyDescent="0.2">
      <c r="A29818" s="88">
        <v>38434</v>
      </c>
      <c r="B29818" s="89">
        <v>10456.02</v>
      </c>
      <c r="C29818" s="89">
        <f>LN(Table3[[#This Row],[Value]]/B29817)</f>
        <v>-1.3848452003976653E-3</v>
      </c>
      <c r="D29818" s="89"/>
      <c r="E29818" s="89"/>
      <c r="F29818" s="89">
        <f>Table3[[#This Row],[Yield]]/100*(1+F29817)</f>
        <v>0</v>
      </c>
    </row>
    <row r="29819" spans="1:6" x14ac:dyDescent="0.2">
      <c r="A29819" s="88">
        <v>38435</v>
      </c>
      <c r="B29819" s="89">
        <v>10442.870000000001</v>
      </c>
      <c r="C29819" s="89">
        <f>LN(Table3[[#This Row],[Value]]/B29818)</f>
        <v>-1.2584402076320426E-3</v>
      </c>
      <c r="D29819" s="89"/>
      <c r="E29819" s="89"/>
      <c r="F29819" s="89">
        <f>Table3[[#This Row],[Yield]]/100*(1+F29818)</f>
        <v>0</v>
      </c>
    </row>
    <row r="29820" spans="1:6" x14ac:dyDescent="0.2">
      <c r="A29820" s="88">
        <v>38439</v>
      </c>
      <c r="B29820" s="89">
        <v>10485.65</v>
      </c>
      <c r="C29820" s="89">
        <f>LN(Table3[[#This Row],[Value]]/B29819)</f>
        <v>4.0882068663603719E-3</v>
      </c>
      <c r="D29820" s="89"/>
      <c r="E29820" s="89"/>
      <c r="F29820" s="89">
        <f>Table3[[#This Row],[Yield]]/100*(1+F29819)</f>
        <v>0</v>
      </c>
    </row>
    <row r="29821" spans="1:6" x14ac:dyDescent="0.2">
      <c r="A29821" s="88">
        <v>38440</v>
      </c>
      <c r="B29821" s="89">
        <v>10405.700000000001</v>
      </c>
      <c r="C29821" s="89">
        <f>LN(Table3[[#This Row],[Value]]/B29820)</f>
        <v>-7.6539228250692053E-3</v>
      </c>
      <c r="D29821" s="89"/>
      <c r="E29821" s="89"/>
      <c r="F29821" s="89">
        <f>Table3[[#This Row],[Yield]]/100*(1+F29820)</f>
        <v>0</v>
      </c>
    </row>
    <row r="29822" spans="1:6" x14ac:dyDescent="0.2">
      <c r="A29822" s="88">
        <v>38441</v>
      </c>
      <c r="B29822" s="89">
        <v>10540.93</v>
      </c>
      <c r="C29822" s="89">
        <f>LN(Table3[[#This Row],[Value]]/B29821)</f>
        <v>1.291204158372606E-2</v>
      </c>
      <c r="D29822" s="89"/>
      <c r="E29822" s="89"/>
      <c r="F29822" s="89">
        <f>Table3[[#This Row],[Yield]]/100*(1+F29821)</f>
        <v>0</v>
      </c>
    </row>
    <row r="29823" spans="1:6" x14ac:dyDescent="0.2">
      <c r="A29823" s="88">
        <v>38442</v>
      </c>
      <c r="B29823" s="89">
        <v>10503.76</v>
      </c>
      <c r="C29823" s="89">
        <f>LN(Table3[[#This Row],[Value]]/B29822)</f>
        <v>-3.5324862140538094E-3</v>
      </c>
      <c r="D29823" s="89"/>
      <c r="E29823" s="89"/>
      <c r="F29823" s="89">
        <f>Table3[[#This Row],[Yield]]/100*(1+F29822)</f>
        <v>0</v>
      </c>
    </row>
    <row r="29824" spans="1:6" x14ac:dyDescent="0.2">
      <c r="A29824" s="88">
        <v>38443</v>
      </c>
      <c r="B29824" s="89">
        <v>10404.299999999999</v>
      </c>
      <c r="C29824" s="89">
        <f>LN(Table3[[#This Row],[Value]]/B29823)</f>
        <v>-9.5141060666557864E-3</v>
      </c>
      <c r="D29824" s="89"/>
      <c r="E29824" s="89"/>
      <c r="F29824" s="89">
        <f>Table3[[#This Row],[Yield]]/100*(1+F29823)</f>
        <v>0</v>
      </c>
    </row>
    <row r="29825" spans="1:6" x14ac:dyDescent="0.2">
      <c r="A29825" s="88">
        <v>38446</v>
      </c>
      <c r="B29825" s="89">
        <v>10421.14</v>
      </c>
      <c r="C29825" s="89">
        <f>LN(Table3[[#This Row],[Value]]/B29824)</f>
        <v>1.6172530972146197E-3</v>
      </c>
      <c r="D29825" s="89"/>
      <c r="E29825" s="89"/>
      <c r="F29825" s="89">
        <f>Table3[[#This Row],[Yield]]/100*(1+F29824)</f>
        <v>0</v>
      </c>
    </row>
    <row r="29826" spans="1:6" x14ac:dyDescent="0.2">
      <c r="A29826" s="88">
        <v>38447</v>
      </c>
      <c r="B29826" s="89">
        <v>10458.459999999999</v>
      </c>
      <c r="C29826" s="89">
        <f>LN(Table3[[#This Row],[Value]]/B29825)</f>
        <v>3.5747849329442927E-3</v>
      </c>
      <c r="D29826" s="89"/>
      <c r="E29826" s="89"/>
      <c r="F29826" s="89">
        <f>Table3[[#This Row],[Yield]]/100*(1+F29825)</f>
        <v>0</v>
      </c>
    </row>
    <row r="29827" spans="1:6" x14ac:dyDescent="0.2">
      <c r="A29827" s="88">
        <v>38448</v>
      </c>
      <c r="B29827" s="89">
        <v>10486.02</v>
      </c>
      <c r="C29827" s="89">
        <f>LN(Table3[[#This Row],[Value]]/B29826)</f>
        <v>2.6317211892214675E-3</v>
      </c>
      <c r="D29827" s="89"/>
      <c r="E29827" s="89"/>
      <c r="F29827" s="89">
        <f>Table3[[#This Row],[Yield]]/100*(1+F29826)</f>
        <v>0</v>
      </c>
    </row>
    <row r="29828" spans="1:6" x14ac:dyDescent="0.2">
      <c r="A29828" s="88">
        <v>38449</v>
      </c>
      <c r="B29828" s="89">
        <v>10546.32</v>
      </c>
      <c r="C29828" s="89">
        <f>LN(Table3[[#This Row],[Value]]/B29827)</f>
        <v>5.7340424525377052E-3</v>
      </c>
      <c r="D29828" s="89"/>
      <c r="E29828" s="89"/>
      <c r="F29828" s="89">
        <f>Table3[[#This Row],[Yield]]/100*(1+F29827)</f>
        <v>0</v>
      </c>
    </row>
    <row r="29829" spans="1:6" x14ac:dyDescent="0.2">
      <c r="A29829" s="88">
        <v>38450</v>
      </c>
      <c r="B29829" s="89">
        <v>10461.34</v>
      </c>
      <c r="C29829" s="89">
        <f>LN(Table3[[#This Row],[Value]]/B29828)</f>
        <v>-8.0904263997018857E-3</v>
      </c>
      <c r="D29829" s="89"/>
      <c r="E29829" s="89"/>
      <c r="F29829" s="89">
        <f>Table3[[#This Row],[Yield]]/100*(1+F29828)</f>
        <v>0</v>
      </c>
    </row>
    <row r="29830" spans="1:6" x14ac:dyDescent="0.2">
      <c r="A29830" s="88">
        <v>38453</v>
      </c>
      <c r="B29830" s="89">
        <v>10448.56</v>
      </c>
      <c r="C29830" s="89">
        <f>LN(Table3[[#This Row],[Value]]/B29829)</f>
        <v>-1.2223876337387916E-3</v>
      </c>
      <c r="D29830" s="89"/>
      <c r="E29830" s="89"/>
      <c r="F29830" s="89">
        <f>Table3[[#This Row],[Yield]]/100*(1+F29829)</f>
        <v>0</v>
      </c>
    </row>
    <row r="29831" spans="1:6" x14ac:dyDescent="0.2">
      <c r="A29831" s="88">
        <v>38454</v>
      </c>
      <c r="B29831" s="89">
        <v>10507.97</v>
      </c>
      <c r="C29831" s="89">
        <f>LN(Table3[[#This Row],[Value]]/B29830)</f>
        <v>5.6698469789769508E-3</v>
      </c>
      <c r="D29831" s="89"/>
      <c r="E29831" s="89"/>
      <c r="F29831" s="89">
        <f>Table3[[#This Row],[Yield]]/100*(1+F29830)</f>
        <v>0</v>
      </c>
    </row>
    <row r="29832" spans="1:6" x14ac:dyDescent="0.2">
      <c r="A29832" s="88">
        <v>38455</v>
      </c>
      <c r="B29832" s="89">
        <v>10403.93</v>
      </c>
      <c r="C29832" s="89">
        <f>LN(Table3[[#This Row],[Value]]/B29831)</f>
        <v>-9.9503974692721295E-3</v>
      </c>
      <c r="D29832" s="89"/>
      <c r="E29832" s="89"/>
      <c r="F29832" s="89">
        <f>Table3[[#This Row],[Yield]]/100*(1+F29831)</f>
        <v>0</v>
      </c>
    </row>
    <row r="29833" spans="1:6" x14ac:dyDescent="0.2">
      <c r="A29833" s="88">
        <v>38456</v>
      </c>
      <c r="B29833" s="89">
        <v>10278.75</v>
      </c>
      <c r="C29833" s="89">
        <f>LN(Table3[[#This Row],[Value]]/B29832)</f>
        <v>-1.2104962079333996E-2</v>
      </c>
      <c r="D29833" s="89"/>
      <c r="E29833" s="89"/>
      <c r="F29833" s="89">
        <f>Table3[[#This Row],[Yield]]/100*(1+F29832)</f>
        <v>0</v>
      </c>
    </row>
    <row r="29834" spans="1:6" x14ac:dyDescent="0.2">
      <c r="A29834" s="88">
        <v>38457</v>
      </c>
      <c r="B29834" s="89">
        <v>10087.51</v>
      </c>
      <c r="C29834" s="89">
        <f>LN(Table3[[#This Row],[Value]]/B29833)</f>
        <v>-1.8780632381494008E-2</v>
      </c>
      <c r="D29834" s="89"/>
      <c r="E29834" s="89"/>
      <c r="F29834" s="89">
        <f>Table3[[#This Row],[Yield]]/100*(1+F29833)</f>
        <v>0</v>
      </c>
    </row>
    <row r="29835" spans="1:6" x14ac:dyDescent="0.2">
      <c r="A29835" s="88">
        <v>38460</v>
      </c>
      <c r="B29835" s="89">
        <v>10071.25</v>
      </c>
      <c r="C29835" s="89">
        <f>LN(Table3[[#This Row],[Value]]/B29834)</f>
        <v>-1.6131948122055902E-3</v>
      </c>
      <c r="D29835" s="89"/>
      <c r="E29835" s="89"/>
      <c r="F29835" s="89">
        <f>Table3[[#This Row],[Yield]]/100*(1+F29834)</f>
        <v>0</v>
      </c>
    </row>
    <row r="29836" spans="1:6" x14ac:dyDescent="0.2">
      <c r="A29836" s="88">
        <v>38461</v>
      </c>
      <c r="B29836" s="89">
        <v>10127.41</v>
      </c>
      <c r="C29836" s="89">
        <f>LN(Table3[[#This Row],[Value]]/B29835)</f>
        <v>5.5607792513097491E-3</v>
      </c>
      <c r="D29836" s="89"/>
      <c r="E29836" s="89"/>
      <c r="F29836" s="89">
        <f>Table3[[#This Row],[Yield]]/100*(1+F29835)</f>
        <v>0</v>
      </c>
    </row>
    <row r="29837" spans="1:6" x14ac:dyDescent="0.2">
      <c r="A29837" s="88">
        <v>38462</v>
      </c>
      <c r="B29837" s="89">
        <v>10012.36</v>
      </c>
      <c r="C29837" s="89">
        <f>LN(Table3[[#This Row],[Value]]/B29836)</f>
        <v>-1.1425279585704695E-2</v>
      </c>
      <c r="D29837" s="89"/>
      <c r="E29837" s="89"/>
      <c r="F29837" s="89">
        <f>Table3[[#This Row],[Yield]]/100*(1+F29836)</f>
        <v>0</v>
      </c>
    </row>
    <row r="29838" spans="1:6" x14ac:dyDescent="0.2">
      <c r="A29838" s="88">
        <v>38463</v>
      </c>
      <c r="B29838" s="89">
        <v>10218.6</v>
      </c>
      <c r="C29838" s="89">
        <f>LN(Table3[[#This Row],[Value]]/B29837)</f>
        <v>2.0389259315834563E-2</v>
      </c>
      <c r="D29838" s="89"/>
      <c r="E29838" s="89"/>
      <c r="F29838" s="89">
        <f>Table3[[#This Row],[Yield]]/100*(1+F29837)</f>
        <v>0</v>
      </c>
    </row>
    <row r="29839" spans="1:6" x14ac:dyDescent="0.2">
      <c r="A29839" s="88">
        <v>38464</v>
      </c>
      <c r="B29839" s="89">
        <v>10157.709999999999</v>
      </c>
      <c r="C29839" s="89">
        <f>LN(Table3[[#This Row],[Value]]/B29838)</f>
        <v>-5.976566046137559E-3</v>
      </c>
      <c r="D29839" s="89"/>
      <c r="E29839" s="89"/>
      <c r="F29839" s="89">
        <f>Table3[[#This Row],[Yield]]/100*(1+F29838)</f>
        <v>0</v>
      </c>
    </row>
    <row r="29840" spans="1:6" x14ac:dyDescent="0.2">
      <c r="A29840" s="88">
        <v>38467</v>
      </c>
      <c r="B29840" s="89">
        <v>10242.469999999999</v>
      </c>
      <c r="C29840" s="89">
        <f>LN(Table3[[#This Row],[Value]]/B29839)</f>
        <v>8.3097784176099591E-3</v>
      </c>
      <c r="D29840" s="89"/>
      <c r="E29840" s="89"/>
      <c r="F29840" s="89">
        <f>Table3[[#This Row],[Yield]]/100*(1+F29839)</f>
        <v>0</v>
      </c>
    </row>
    <row r="29841" spans="1:6" x14ac:dyDescent="0.2">
      <c r="A29841" s="88">
        <v>38468</v>
      </c>
      <c r="B29841" s="89">
        <v>10151.129999999999</v>
      </c>
      <c r="C29841" s="89">
        <f>LN(Table3[[#This Row],[Value]]/B29840)</f>
        <v>-8.9577721218533583E-3</v>
      </c>
      <c r="D29841" s="89"/>
      <c r="E29841" s="89"/>
      <c r="F29841" s="89">
        <f>Table3[[#This Row],[Yield]]/100*(1+F29840)</f>
        <v>0</v>
      </c>
    </row>
    <row r="29842" spans="1:6" x14ac:dyDescent="0.2">
      <c r="A29842" s="88">
        <v>38469</v>
      </c>
      <c r="B29842" s="89">
        <v>10198.799999999999</v>
      </c>
      <c r="C29842" s="89">
        <f>LN(Table3[[#This Row],[Value]]/B29841)</f>
        <v>4.6850369701164525E-3</v>
      </c>
      <c r="D29842" s="89"/>
      <c r="E29842" s="89"/>
      <c r="F29842" s="89">
        <f>Table3[[#This Row],[Yield]]/100*(1+F29841)</f>
        <v>0</v>
      </c>
    </row>
    <row r="29843" spans="1:6" x14ac:dyDescent="0.2">
      <c r="A29843" s="88">
        <v>38470</v>
      </c>
      <c r="B29843" s="89">
        <v>10070.370000000001</v>
      </c>
      <c r="C29843" s="89">
        <f>LN(Table3[[#This Row],[Value]]/B29842)</f>
        <v>-1.2672617454575688E-2</v>
      </c>
      <c r="D29843" s="89"/>
      <c r="E29843" s="89"/>
      <c r="F29843" s="89">
        <f>Table3[[#This Row],[Yield]]/100*(1+F29842)</f>
        <v>0</v>
      </c>
    </row>
    <row r="29844" spans="1:6" x14ac:dyDescent="0.2">
      <c r="A29844" s="88">
        <v>38471</v>
      </c>
      <c r="B29844" s="89">
        <v>10192.51</v>
      </c>
      <c r="C29844" s="89">
        <f>LN(Table3[[#This Row],[Value]]/B29843)</f>
        <v>1.2055687968485867E-2</v>
      </c>
      <c r="D29844" s="89"/>
      <c r="E29844" s="89"/>
      <c r="F29844" s="89">
        <f>Table3[[#This Row],[Yield]]/100*(1+F29843)</f>
        <v>0</v>
      </c>
    </row>
    <row r="29845" spans="1:6" x14ac:dyDescent="0.2">
      <c r="A29845" s="88">
        <v>38474</v>
      </c>
      <c r="B29845" s="89">
        <v>10251.700000000001</v>
      </c>
      <c r="C29845" s="89">
        <f>LN(Table3[[#This Row],[Value]]/B29844)</f>
        <v>5.790408666402228E-3</v>
      </c>
      <c r="D29845" s="89"/>
      <c r="E29845" s="89"/>
      <c r="F29845" s="89">
        <f>Table3[[#This Row],[Yield]]/100*(1+F29844)</f>
        <v>0</v>
      </c>
    </row>
    <row r="29846" spans="1:6" x14ac:dyDescent="0.2">
      <c r="A29846" s="88">
        <v>38475</v>
      </c>
      <c r="B29846" s="89">
        <v>10256.950000000001</v>
      </c>
      <c r="C29846" s="89">
        <f>LN(Table3[[#This Row],[Value]]/B29845)</f>
        <v>5.1197910293257758E-4</v>
      </c>
      <c r="D29846" s="89"/>
      <c r="E29846" s="89"/>
      <c r="F29846" s="89">
        <f>Table3[[#This Row],[Yield]]/100*(1+F29845)</f>
        <v>0</v>
      </c>
    </row>
    <row r="29847" spans="1:6" x14ac:dyDescent="0.2">
      <c r="A29847" s="88">
        <v>38476</v>
      </c>
      <c r="B29847" s="89">
        <v>10384.64</v>
      </c>
      <c r="C29847" s="89">
        <f>LN(Table3[[#This Row],[Value]]/B29846)</f>
        <v>1.2372266750764752E-2</v>
      </c>
      <c r="D29847" s="89"/>
      <c r="E29847" s="89"/>
      <c r="F29847" s="89">
        <f>Table3[[#This Row],[Yield]]/100*(1+F29846)</f>
        <v>0</v>
      </c>
    </row>
    <row r="29848" spans="1:6" x14ac:dyDescent="0.2">
      <c r="A29848" s="88">
        <v>38477</v>
      </c>
      <c r="B29848" s="89">
        <v>10340.379999999999</v>
      </c>
      <c r="C29848" s="89">
        <f>LN(Table3[[#This Row],[Value]]/B29847)</f>
        <v>-4.2711724558941897E-3</v>
      </c>
      <c r="D29848" s="89"/>
      <c r="E29848" s="89"/>
      <c r="F29848" s="89">
        <f>Table3[[#This Row],[Yield]]/100*(1+F29847)</f>
        <v>0</v>
      </c>
    </row>
    <row r="29849" spans="1:6" x14ac:dyDescent="0.2">
      <c r="A29849" s="88">
        <v>38478</v>
      </c>
      <c r="B29849" s="89">
        <v>10345.4</v>
      </c>
      <c r="C29849" s="89">
        <f>LN(Table3[[#This Row],[Value]]/B29848)</f>
        <v>4.853575836684705E-4</v>
      </c>
      <c r="D29849" s="89"/>
      <c r="E29849" s="89"/>
      <c r="F29849" s="89">
        <f>Table3[[#This Row],[Yield]]/100*(1+F29848)</f>
        <v>0</v>
      </c>
    </row>
    <row r="29850" spans="1:6" x14ac:dyDescent="0.2">
      <c r="A29850" s="88">
        <v>38481</v>
      </c>
      <c r="B29850" s="89">
        <v>10384.34</v>
      </c>
      <c r="C29850" s="89">
        <f>LN(Table3[[#This Row],[Value]]/B29849)</f>
        <v>3.7569256345241723E-3</v>
      </c>
      <c r="D29850" s="89"/>
      <c r="E29850" s="89"/>
      <c r="F29850" s="89">
        <f>Table3[[#This Row],[Yield]]/100*(1+F29849)</f>
        <v>0</v>
      </c>
    </row>
    <row r="29851" spans="1:6" x14ac:dyDescent="0.2">
      <c r="A29851" s="88">
        <v>38482</v>
      </c>
      <c r="B29851" s="89">
        <v>10281.11</v>
      </c>
      <c r="C29851" s="89">
        <f>LN(Table3[[#This Row],[Value]]/B29850)</f>
        <v>-9.9906712550958034E-3</v>
      </c>
      <c r="D29851" s="89"/>
      <c r="E29851" s="89"/>
      <c r="F29851" s="89">
        <f>Table3[[#This Row],[Yield]]/100*(1+F29850)</f>
        <v>0</v>
      </c>
    </row>
    <row r="29852" spans="1:6" x14ac:dyDescent="0.2">
      <c r="A29852" s="88">
        <v>38483</v>
      </c>
      <c r="B29852" s="89">
        <v>10300.25</v>
      </c>
      <c r="C29852" s="89">
        <f>LN(Table3[[#This Row],[Value]]/B29851)</f>
        <v>1.8599359340375412E-3</v>
      </c>
      <c r="D29852" s="89"/>
      <c r="E29852" s="89"/>
      <c r="F29852" s="89">
        <f>Table3[[#This Row],[Yield]]/100*(1+F29851)</f>
        <v>0</v>
      </c>
    </row>
    <row r="29853" spans="1:6" x14ac:dyDescent="0.2">
      <c r="A29853" s="88">
        <v>38484</v>
      </c>
      <c r="B29853" s="89">
        <v>10189.48</v>
      </c>
      <c r="C29853" s="89">
        <f>LN(Table3[[#This Row],[Value]]/B29852)</f>
        <v>-1.081235127513901E-2</v>
      </c>
      <c r="D29853" s="89"/>
      <c r="E29853" s="89"/>
      <c r="F29853" s="89">
        <f>Table3[[#This Row],[Yield]]/100*(1+F29852)</f>
        <v>0</v>
      </c>
    </row>
    <row r="29854" spans="1:6" x14ac:dyDescent="0.2">
      <c r="A29854" s="88">
        <v>38485</v>
      </c>
      <c r="B29854" s="89">
        <v>10140.120000000001</v>
      </c>
      <c r="C29854" s="89">
        <f>LN(Table3[[#This Row],[Value]]/B29853)</f>
        <v>-4.8559830980160314E-3</v>
      </c>
      <c r="D29854" s="89"/>
      <c r="E29854" s="89"/>
      <c r="F29854" s="89">
        <f>Table3[[#This Row],[Yield]]/100*(1+F29853)</f>
        <v>0</v>
      </c>
    </row>
    <row r="29855" spans="1:6" x14ac:dyDescent="0.2">
      <c r="A29855" s="88">
        <v>38488</v>
      </c>
      <c r="B29855" s="89">
        <v>10252.290000000001</v>
      </c>
      <c r="C29855" s="89">
        <f>LN(Table3[[#This Row],[Value]]/B29854)</f>
        <v>1.100126285269193E-2</v>
      </c>
      <c r="D29855" s="89"/>
      <c r="E29855" s="89"/>
      <c r="F29855" s="89">
        <f>Table3[[#This Row],[Yield]]/100*(1+F29854)</f>
        <v>0</v>
      </c>
    </row>
    <row r="29856" spans="1:6" x14ac:dyDescent="0.2">
      <c r="A29856" s="88">
        <v>38489</v>
      </c>
      <c r="B29856" s="89">
        <v>10331.879999999999</v>
      </c>
      <c r="C29856" s="89">
        <f>LN(Table3[[#This Row],[Value]]/B29855)</f>
        <v>7.7331654990571005E-3</v>
      </c>
      <c r="D29856" s="89"/>
      <c r="E29856" s="89"/>
      <c r="F29856" s="89">
        <f>Table3[[#This Row],[Yield]]/100*(1+F29855)</f>
        <v>0</v>
      </c>
    </row>
    <row r="29857" spans="1:6" x14ac:dyDescent="0.2">
      <c r="A29857" s="88">
        <v>38490</v>
      </c>
      <c r="B29857" s="89">
        <v>10464.450000000001</v>
      </c>
      <c r="C29857" s="89">
        <f>LN(Table3[[#This Row],[Value]]/B29856)</f>
        <v>1.2749537613040185E-2</v>
      </c>
      <c r="D29857" s="89"/>
      <c r="E29857" s="89"/>
      <c r="F29857" s="89">
        <f>Table3[[#This Row],[Yield]]/100*(1+F29856)</f>
        <v>0</v>
      </c>
    </row>
    <row r="29858" spans="1:6" x14ac:dyDescent="0.2">
      <c r="A29858" s="88">
        <v>38491</v>
      </c>
      <c r="B29858" s="89">
        <v>10493.19</v>
      </c>
      <c r="C29858" s="89">
        <f>LN(Table3[[#This Row],[Value]]/B29857)</f>
        <v>2.7426769441455594E-3</v>
      </c>
      <c r="D29858" s="89"/>
      <c r="E29858" s="89"/>
      <c r="F29858" s="89">
        <f>Table3[[#This Row],[Yield]]/100*(1+F29857)</f>
        <v>0</v>
      </c>
    </row>
    <row r="29859" spans="1:6" x14ac:dyDescent="0.2">
      <c r="A29859" s="88">
        <v>38492</v>
      </c>
      <c r="B29859" s="89">
        <v>10471.91</v>
      </c>
      <c r="C29859" s="89">
        <f>LN(Table3[[#This Row],[Value]]/B29858)</f>
        <v>-2.030041097636155E-3</v>
      </c>
      <c r="D29859" s="89"/>
      <c r="E29859" s="89"/>
      <c r="F29859" s="89">
        <f>Table3[[#This Row],[Yield]]/100*(1+F29858)</f>
        <v>0</v>
      </c>
    </row>
    <row r="29860" spans="1:6" x14ac:dyDescent="0.2">
      <c r="A29860" s="88">
        <v>38495</v>
      </c>
      <c r="B29860" s="89">
        <v>10523.56</v>
      </c>
      <c r="C29860" s="89">
        <f>LN(Table3[[#This Row],[Value]]/B29859)</f>
        <v>4.9201188821562328E-3</v>
      </c>
      <c r="D29860" s="89"/>
      <c r="E29860" s="89"/>
      <c r="F29860" s="89">
        <f>Table3[[#This Row],[Yield]]/100*(1+F29859)</f>
        <v>0</v>
      </c>
    </row>
    <row r="29861" spans="1:6" x14ac:dyDescent="0.2">
      <c r="A29861" s="88">
        <v>38496</v>
      </c>
      <c r="B29861" s="89">
        <v>10503.68</v>
      </c>
      <c r="C29861" s="89">
        <f>LN(Table3[[#This Row],[Value]]/B29860)</f>
        <v>-1.8908811544736108E-3</v>
      </c>
      <c r="D29861" s="89"/>
      <c r="E29861" s="89"/>
      <c r="F29861" s="89">
        <f>Table3[[#This Row],[Yield]]/100*(1+F29860)</f>
        <v>0</v>
      </c>
    </row>
    <row r="29862" spans="1:6" x14ac:dyDescent="0.2">
      <c r="A29862" s="88">
        <v>38497</v>
      </c>
      <c r="B29862" s="89">
        <v>10457.799999999999</v>
      </c>
      <c r="C29862" s="89">
        <f>LN(Table3[[#This Row],[Value]]/B29861)</f>
        <v>-4.377560483959258E-3</v>
      </c>
      <c r="D29862" s="89"/>
      <c r="E29862" s="89"/>
      <c r="F29862" s="89">
        <f>Table3[[#This Row],[Yield]]/100*(1+F29861)</f>
        <v>0</v>
      </c>
    </row>
    <row r="29863" spans="1:6" x14ac:dyDescent="0.2">
      <c r="A29863" s="88">
        <v>38498</v>
      </c>
      <c r="B29863" s="89">
        <v>10537.6</v>
      </c>
      <c r="C29863" s="89">
        <f>LN(Table3[[#This Row],[Value]]/B29862)</f>
        <v>7.6017017323472729E-3</v>
      </c>
      <c r="D29863" s="89"/>
      <c r="E29863" s="89"/>
      <c r="F29863" s="89">
        <f>Table3[[#This Row],[Yield]]/100*(1+F29862)</f>
        <v>0</v>
      </c>
    </row>
    <row r="29864" spans="1:6" x14ac:dyDescent="0.2">
      <c r="A29864" s="88">
        <v>38499</v>
      </c>
      <c r="B29864" s="89">
        <v>10542.55</v>
      </c>
      <c r="C29864" s="89">
        <f>LN(Table3[[#This Row],[Value]]/B29863)</f>
        <v>4.6963613550947799E-4</v>
      </c>
      <c r="D29864" s="89"/>
      <c r="E29864" s="89"/>
      <c r="F29864" s="89">
        <f>Table3[[#This Row],[Yield]]/100*(1+F29863)</f>
        <v>0</v>
      </c>
    </row>
    <row r="29865" spans="1:6" x14ac:dyDescent="0.2">
      <c r="A29865" s="88">
        <v>38503</v>
      </c>
      <c r="B29865" s="89">
        <v>10467.48</v>
      </c>
      <c r="C29865" s="89">
        <f>LN(Table3[[#This Row],[Value]]/B29864)</f>
        <v>-7.1461411019831987E-3</v>
      </c>
      <c r="D29865" s="89"/>
      <c r="E29865" s="89"/>
      <c r="F29865" s="89">
        <f>Table3[[#This Row],[Yield]]/100*(1+F29864)</f>
        <v>0</v>
      </c>
    </row>
    <row r="29866" spans="1:6" x14ac:dyDescent="0.2">
      <c r="A29866" s="88">
        <v>38504</v>
      </c>
      <c r="B29866" s="89">
        <v>10549.87</v>
      </c>
      <c r="C29866" s="89">
        <f>LN(Table3[[#This Row],[Value]]/B29865)</f>
        <v>7.8402293378397533E-3</v>
      </c>
      <c r="D29866" s="89"/>
      <c r="E29866" s="89"/>
      <c r="F29866" s="89">
        <f>Table3[[#This Row],[Yield]]/100*(1+F29865)</f>
        <v>0</v>
      </c>
    </row>
    <row r="29867" spans="1:6" x14ac:dyDescent="0.2">
      <c r="A29867" s="88">
        <v>38505</v>
      </c>
      <c r="B29867" s="89">
        <v>10553.49</v>
      </c>
      <c r="C29867" s="89">
        <f>LN(Table3[[#This Row],[Value]]/B29866)</f>
        <v>3.4307333386758186E-4</v>
      </c>
      <c r="D29867" s="89"/>
      <c r="E29867" s="89"/>
      <c r="F29867" s="89">
        <f>Table3[[#This Row],[Yield]]/100*(1+F29866)</f>
        <v>0</v>
      </c>
    </row>
    <row r="29868" spans="1:6" x14ac:dyDescent="0.2">
      <c r="A29868" s="88">
        <v>38506</v>
      </c>
      <c r="B29868" s="89">
        <v>10460.969999999999</v>
      </c>
      <c r="C29868" s="89">
        <f>LN(Table3[[#This Row],[Value]]/B29867)</f>
        <v>-8.8054223422962073E-3</v>
      </c>
      <c r="D29868" s="89"/>
      <c r="E29868" s="89"/>
      <c r="F29868" s="89">
        <f>Table3[[#This Row],[Yield]]/100*(1+F29867)</f>
        <v>0</v>
      </c>
    </row>
    <row r="29869" spans="1:6" x14ac:dyDescent="0.2">
      <c r="A29869" s="88">
        <v>38509</v>
      </c>
      <c r="B29869" s="89">
        <v>10467.030000000001</v>
      </c>
      <c r="C29869" s="89">
        <f>LN(Table3[[#This Row],[Value]]/B29868)</f>
        <v>5.7912845655333901E-4</v>
      </c>
      <c r="D29869" s="89"/>
      <c r="E29869" s="89"/>
      <c r="F29869" s="89">
        <f>Table3[[#This Row],[Yield]]/100*(1+F29868)</f>
        <v>0</v>
      </c>
    </row>
    <row r="29870" spans="1:6" x14ac:dyDescent="0.2">
      <c r="A29870" s="88">
        <v>38510</v>
      </c>
      <c r="B29870" s="89">
        <v>10483.07</v>
      </c>
      <c r="C29870" s="89">
        <f>LN(Table3[[#This Row],[Value]]/B29869)</f>
        <v>1.5312579065635864E-3</v>
      </c>
      <c r="D29870" s="89"/>
      <c r="E29870" s="89"/>
      <c r="F29870" s="89">
        <f>Table3[[#This Row],[Yield]]/100*(1+F29869)</f>
        <v>0</v>
      </c>
    </row>
    <row r="29871" spans="1:6" x14ac:dyDescent="0.2">
      <c r="A29871" s="88">
        <v>38511</v>
      </c>
      <c r="B29871" s="89">
        <v>10476.86</v>
      </c>
      <c r="C29871" s="89">
        <f>LN(Table3[[#This Row],[Value]]/B29870)</f>
        <v>-5.9255924821378513E-4</v>
      </c>
      <c r="D29871" s="89"/>
      <c r="E29871" s="89"/>
      <c r="F29871" s="89">
        <f>Table3[[#This Row],[Yield]]/100*(1+F29870)</f>
        <v>0</v>
      </c>
    </row>
    <row r="29872" spans="1:6" x14ac:dyDescent="0.2">
      <c r="A29872" s="88">
        <v>38512</v>
      </c>
      <c r="B29872" s="89">
        <v>10503.02</v>
      </c>
      <c r="C29872" s="89">
        <f>LN(Table3[[#This Row],[Value]]/B29871)</f>
        <v>2.4938191789191538E-3</v>
      </c>
      <c r="D29872" s="89"/>
      <c r="E29872" s="89"/>
      <c r="F29872" s="89">
        <f>Table3[[#This Row],[Yield]]/100*(1+F29871)</f>
        <v>0</v>
      </c>
    </row>
    <row r="29873" spans="1:6" x14ac:dyDescent="0.2">
      <c r="A29873" s="88">
        <v>38513</v>
      </c>
      <c r="B29873" s="89">
        <v>10512.63</v>
      </c>
      <c r="C29873" s="89">
        <f>LN(Table3[[#This Row],[Value]]/B29872)</f>
        <v>9.1455659661512489E-4</v>
      </c>
      <c r="D29873" s="89"/>
      <c r="E29873" s="89"/>
      <c r="F29873" s="89">
        <f>Table3[[#This Row],[Yield]]/100*(1+F29872)</f>
        <v>0</v>
      </c>
    </row>
    <row r="29874" spans="1:6" x14ac:dyDescent="0.2">
      <c r="A29874" s="88">
        <v>38516</v>
      </c>
      <c r="B29874" s="89">
        <v>10522.56</v>
      </c>
      <c r="C29874" s="89">
        <f>LN(Table3[[#This Row],[Value]]/B29873)</f>
        <v>9.4413226004812255E-4</v>
      </c>
      <c r="D29874" s="89"/>
      <c r="E29874" s="89"/>
      <c r="F29874" s="89">
        <f>Table3[[#This Row],[Yield]]/100*(1+F29873)</f>
        <v>0</v>
      </c>
    </row>
    <row r="29875" spans="1:6" x14ac:dyDescent="0.2">
      <c r="A29875" s="88">
        <v>38517</v>
      </c>
      <c r="B29875" s="89">
        <v>10547.57</v>
      </c>
      <c r="C29875" s="89">
        <f>LN(Table3[[#This Row],[Value]]/B29874)</f>
        <v>2.3739779247575039E-3</v>
      </c>
      <c r="D29875" s="89"/>
      <c r="E29875" s="89"/>
      <c r="F29875" s="89">
        <f>Table3[[#This Row],[Yield]]/100*(1+F29874)</f>
        <v>0</v>
      </c>
    </row>
    <row r="29876" spans="1:6" x14ac:dyDescent="0.2">
      <c r="A29876" s="88">
        <v>38518</v>
      </c>
      <c r="B29876" s="89">
        <v>10566.37</v>
      </c>
      <c r="C29876" s="89">
        <f>LN(Table3[[#This Row],[Value]]/B29875)</f>
        <v>1.7808144731273235E-3</v>
      </c>
      <c r="D29876" s="89"/>
      <c r="E29876" s="89"/>
      <c r="F29876" s="89">
        <f>Table3[[#This Row],[Yield]]/100*(1+F29875)</f>
        <v>0</v>
      </c>
    </row>
    <row r="29877" spans="1:6" x14ac:dyDescent="0.2">
      <c r="A29877" s="88">
        <v>38519</v>
      </c>
      <c r="B29877" s="89">
        <v>10578.65</v>
      </c>
      <c r="C29877" s="89">
        <f>LN(Table3[[#This Row],[Value]]/B29876)</f>
        <v>1.1615029336048243E-3</v>
      </c>
      <c r="D29877" s="89"/>
      <c r="E29877" s="89"/>
      <c r="F29877" s="89">
        <f>Table3[[#This Row],[Yield]]/100*(1+F29876)</f>
        <v>0</v>
      </c>
    </row>
    <row r="29878" spans="1:6" x14ac:dyDescent="0.2">
      <c r="A29878" s="88">
        <v>38520</v>
      </c>
      <c r="B29878" s="89">
        <v>10623.07</v>
      </c>
      <c r="C29878" s="89">
        <f>LN(Table3[[#This Row],[Value]]/B29877)</f>
        <v>4.1902322070110666E-3</v>
      </c>
      <c r="D29878" s="89"/>
      <c r="E29878" s="89"/>
      <c r="F29878" s="89">
        <f>Table3[[#This Row],[Yield]]/100*(1+F29877)</f>
        <v>0</v>
      </c>
    </row>
    <row r="29879" spans="1:6" x14ac:dyDescent="0.2">
      <c r="A29879" s="88">
        <v>38523</v>
      </c>
      <c r="B29879" s="89">
        <v>10609.11</v>
      </c>
      <c r="C29879" s="89">
        <f>LN(Table3[[#This Row],[Value]]/B29878)</f>
        <v>-1.314985273449898E-3</v>
      </c>
      <c r="D29879" s="89"/>
      <c r="E29879" s="89"/>
      <c r="F29879" s="89">
        <f>Table3[[#This Row],[Yield]]/100*(1+F29878)</f>
        <v>0</v>
      </c>
    </row>
    <row r="29880" spans="1:6" x14ac:dyDescent="0.2">
      <c r="A29880" s="88">
        <v>38524</v>
      </c>
      <c r="B29880" s="89">
        <v>10599.67</v>
      </c>
      <c r="C29880" s="89">
        <f>LN(Table3[[#This Row],[Value]]/B29879)</f>
        <v>-8.901974204452625E-4</v>
      </c>
      <c r="D29880" s="89"/>
      <c r="E29880" s="89"/>
      <c r="F29880" s="89">
        <f>Table3[[#This Row],[Yield]]/100*(1+F29879)</f>
        <v>0</v>
      </c>
    </row>
    <row r="29881" spans="1:6" x14ac:dyDescent="0.2">
      <c r="A29881" s="88">
        <v>38525</v>
      </c>
      <c r="B29881" s="89">
        <v>10587.93</v>
      </c>
      <c r="C29881" s="89">
        <f>LN(Table3[[#This Row],[Value]]/B29880)</f>
        <v>-1.1081954729642493E-3</v>
      </c>
      <c r="D29881" s="89"/>
      <c r="E29881" s="89"/>
      <c r="F29881" s="89">
        <f>Table3[[#This Row],[Yield]]/100*(1+F29880)</f>
        <v>0</v>
      </c>
    </row>
    <row r="29882" spans="1:6" x14ac:dyDescent="0.2">
      <c r="A29882" s="88">
        <v>38526</v>
      </c>
      <c r="B29882" s="89">
        <v>10421.44</v>
      </c>
      <c r="C29882" s="89">
        <f>LN(Table3[[#This Row],[Value]]/B29881)</f>
        <v>-1.5849450530557026E-2</v>
      </c>
      <c r="D29882" s="89"/>
      <c r="E29882" s="89"/>
      <c r="F29882" s="89">
        <f>Table3[[#This Row],[Yield]]/100*(1+F29881)</f>
        <v>0</v>
      </c>
    </row>
    <row r="29883" spans="1:6" x14ac:dyDescent="0.2">
      <c r="A29883" s="88">
        <v>38527</v>
      </c>
      <c r="B29883" s="89">
        <v>10297.84</v>
      </c>
      <c r="C29883" s="89">
        <f>LN(Table3[[#This Row],[Value]]/B29882)</f>
        <v>-1.1931058048641422E-2</v>
      </c>
      <c r="D29883" s="89"/>
      <c r="E29883" s="89"/>
      <c r="F29883" s="89">
        <f>Table3[[#This Row],[Yield]]/100*(1+F29882)</f>
        <v>0</v>
      </c>
    </row>
    <row r="29884" spans="1:6" x14ac:dyDescent="0.2">
      <c r="A29884" s="88">
        <v>38530</v>
      </c>
      <c r="B29884" s="89">
        <v>10290.780000000001</v>
      </c>
      <c r="C29884" s="89">
        <f>LN(Table3[[#This Row],[Value]]/B29883)</f>
        <v>-6.8581578335196141E-4</v>
      </c>
      <c r="D29884" s="89"/>
      <c r="E29884" s="89"/>
      <c r="F29884" s="89">
        <f>Table3[[#This Row],[Yield]]/100*(1+F29883)</f>
        <v>0</v>
      </c>
    </row>
    <row r="29885" spans="1:6" x14ac:dyDescent="0.2">
      <c r="A29885" s="88">
        <v>38531</v>
      </c>
      <c r="B29885" s="89">
        <v>10405.629999999999</v>
      </c>
      <c r="C29885" s="89">
        <f>LN(Table3[[#This Row],[Value]]/B29884)</f>
        <v>1.1098657103781946E-2</v>
      </c>
      <c r="D29885" s="89"/>
      <c r="E29885" s="89"/>
      <c r="F29885" s="89">
        <f>Table3[[#This Row],[Yield]]/100*(1+F29884)</f>
        <v>0</v>
      </c>
    </row>
    <row r="29886" spans="1:6" x14ac:dyDescent="0.2">
      <c r="A29886" s="88">
        <v>38532</v>
      </c>
      <c r="B29886" s="89">
        <v>10374.48</v>
      </c>
      <c r="C29886" s="89">
        <f>LN(Table3[[#This Row],[Value]]/B29885)</f>
        <v>-2.9980614474430524E-3</v>
      </c>
      <c r="D29886" s="89"/>
      <c r="E29886" s="89"/>
      <c r="F29886" s="89">
        <f>Table3[[#This Row],[Yield]]/100*(1+F29885)</f>
        <v>0</v>
      </c>
    </row>
    <row r="29887" spans="1:6" x14ac:dyDescent="0.2">
      <c r="A29887" s="88">
        <v>38533</v>
      </c>
      <c r="B29887" s="89">
        <v>10274.969999999999</v>
      </c>
      <c r="C29887" s="89">
        <f>LN(Table3[[#This Row],[Value]]/B29886)</f>
        <v>-9.6381037087542396E-3</v>
      </c>
      <c r="D29887" s="89"/>
      <c r="E29887" s="89"/>
      <c r="F29887" s="89">
        <f>Table3[[#This Row],[Yield]]/100*(1+F29886)</f>
        <v>0</v>
      </c>
    </row>
    <row r="29888" spans="1:6" x14ac:dyDescent="0.2">
      <c r="A29888" s="88">
        <v>38534</v>
      </c>
      <c r="B29888" s="89">
        <v>10303.44</v>
      </c>
      <c r="C29888" s="89">
        <f>LN(Table3[[#This Row],[Value]]/B29887)</f>
        <v>2.7669793890076617E-3</v>
      </c>
      <c r="D29888" s="89"/>
      <c r="E29888" s="89"/>
      <c r="F29888" s="89">
        <f>Table3[[#This Row],[Yield]]/100*(1+F29887)</f>
        <v>0</v>
      </c>
    </row>
    <row r="29889" spans="1:6" x14ac:dyDescent="0.2">
      <c r="A29889" s="88">
        <v>38538</v>
      </c>
      <c r="B29889" s="89">
        <v>10371.799999999999</v>
      </c>
      <c r="C29889" s="89">
        <f>LN(Table3[[#This Row],[Value]]/B29888)</f>
        <v>6.6127647473406895E-3</v>
      </c>
      <c r="D29889" s="89"/>
      <c r="E29889" s="89"/>
      <c r="F29889" s="89">
        <f>Table3[[#This Row],[Yield]]/100*(1+F29888)</f>
        <v>0</v>
      </c>
    </row>
    <row r="29890" spans="1:6" x14ac:dyDescent="0.2">
      <c r="A29890" s="88">
        <v>38539</v>
      </c>
      <c r="B29890" s="89">
        <v>10270.68</v>
      </c>
      <c r="C29890" s="89">
        <f>LN(Table3[[#This Row],[Value]]/B29889)</f>
        <v>-9.7973507890796192E-3</v>
      </c>
      <c r="D29890" s="89"/>
      <c r="E29890" s="89"/>
      <c r="F29890" s="89">
        <f>Table3[[#This Row],[Yield]]/100*(1+F29889)</f>
        <v>0</v>
      </c>
    </row>
    <row r="29891" spans="1:6" x14ac:dyDescent="0.2">
      <c r="A29891" s="88">
        <v>38540</v>
      </c>
      <c r="B29891" s="89">
        <v>10302.290000000001</v>
      </c>
      <c r="C29891" s="89">
        <f>LN(Table3[[#This Row],[Value]]/B29890)</f>
        <v>3.0729666037289717E-3</v>
      </c>
      <c r="D29891" s="89"/>
      <c r="E29891" s="89"/>
      <c r="F29891" s="89">
        <f>Table3[[#This Row],[Yield]]/100*(1+F29890)</f>
        <v>0</v>
      </c>
    </row>
    <row r="29892" spans="1:6" x14ac:dyDescent="0.2">
      <c r="A29892" s="88">
        <v>38541</v>
      </c>
      <c r="B29892" s="89">
        <v>10449.14</v>
      </c>
      <c r="C29892" s="89">
        <f>LN(Table3[[#This Row],[Value]]/B29891)</f>
        <v>1.4153477752542826E-2</v>
      </c>
      <c r="D29892" s="89"/>
      <c r="E29892" s="89"/>
      <c r="F29892" s="89">
        <f>Table3[[#This Row],[Yield]]/100*(1+F29891)</f>
        <v>0</v>
      </c>
    </row>
    <row r="29893" spans="1:6" x14ac:dyDescent="0.2">
      <c r="A29893" s="88">
        <v>38544</v>
      </c>
      <c r="B29893" s="89">
        <v>10519.72</v>
      </c>
      <c r="C29893" s="89">
        <f>LN(Table3[[#This Row],[Value]]/B29892)</f>
        <v>6.7319126122237722E-3</v>
      </c>
      <c r="D29893" s="89"/>
      <c r="E29893" s="89"/>
      <c r="F29893" s="89">
        <f>Table3[[#This Row],[Yield]]/100*(1+F29892)</f>
        <v>0</v>
      </c>
    </row>
    <row r="29894" spans="1:6" x14ac:dyDescent="0.2">
      <c r="A29894" s="88">
        <v>38545</v>
      </c>
      <c r="B29894" s="89">
        <v>10513.89</v>
      </c>
      <c r="C29894" s="89">
        <f>LN(Table3[[#This Row],[Value]]/B29893)</f>
        <v>-5.5435088406597353E-4</v>
      </c>
      <c r="D29894" s="89"/>
      <c r="E29894" s="89"/>
      <c r="F29894" s="89">
        <f>Table3[[#This Row],[Yield]]/100*(1+F29893)</f>
        <v>0</v>
      </c>
    </row>
    <row r="29895" spans="1:6" x14ac:dyDescent="0.2">
      <c r="A29895" s="88">
        <v>38546</v>
      </c>
      <c r="B29895" s="89">
        <v>10557.39</v>
      </c>
      <c r="C29895" s="89">
        <f>LN(Table3[[#This Row],[Value]]/B29894)</f>
        <v>4.1288485366596413E-3</v>
      </c>
      <c r="D29895" s="89"/>
      <c r="E29895" s="89"/>
      <c r="F29895" s="89">
        <f>Table3[[#This Row],[Yield]]/100*(1+F29894)</f>
        <v>0</v>
      </c>
    </row>
    <row r="29896" spans="1:6" x14ac:dyDescent="0.2">
      <c r="A29896" s="88">
        <v>38547</v>
      </c>
      <c r="B29896" s="89">
        <v>10628.89</v>
      </c>
      <c r="C29896" s="89">
        <f>LN(Table3[[#This Row],[Value]]/B29895)</f>
        <v>6.7496768144630626E-3</v>
      </c>
      <c r="D29896" s="89"/>
      <c r="E29896" s="89"/>
      <c r="F29896" s="89">
        <f>Table3[[#This Row],[Yield]]/100*(1+F29895)</f>
        <v>0</v>
      </c>
    </row>
    <row r="29897" spans="1:6" x14ac:dyDescent="0.2">
      <c r="A29897" s="88">
        <v>38548</v>
      </c>
      <c r="B29897" s="89">
        <v>10640.83</v>
      </c>
      <c r="C29897" s="89">
        <f>LN(Table3[[#This Row],[Value]]/B29896)</f>
        <v>1.1227229370395012E-3</v>
      </c>
      <c r="D29897" s="89"/>
      <c r="E29897" s="89"/>
      <c r="F29897" s="89">
        <f>Table3[[#This Row],[Yield]]/100*(1+F29896)</f>
        <v>0</v>
      </c>
    </row>
    <row r="29898" spans="1:6" x14ac:dyDescent="0.2">
      <c r="A29898" s="88">
        <v>38551</v>
      </c>
      <c r="B29898" s="89">
        <v>10574.99</v>
      </c>
      <c r="C29898" s="89">
        <f>LN(Table3[[#This Row],[Value]]/B29897)</f>
        <v>-6.2067090844500402E-3</v>
      </c>
      <c r="D29898" s="89"/>
      <c r="E29898" s="89"/>
      <c r="F29898" s="89">
        <f>Table3[[#This Row],[Yield]]/100*(1+F29897)</f>
        <v>0</v>
      </c>
    </row>
    <row r="29899" spans="1:6" x14ac:dyDescent="0.2">
      <c r="A29899" s="88">
        <v>38552</v>
      </c>
      <c r="B29899" s="89">
        <v>10646.56</v>
      </c>
      <c r="C29899" s="89">
        <f>LN(Table3[[#This Row],[Value]]/B29898)</f>
        <v>6.7450559779290648E-3</v>
      </c>
      <c r="D29899" s="89"/>
      <c r="E29899" s="89"/>
      <c r="F29899" s="89">
        <f>Table3[[#This Row],[Yield]]/100*(1+F29898)</f>
        <v>0</v>
      </c>
    </row>
    <row r="29900" spans="1:6" x14ac:dyDescent="0.2">
      <c r="A29900" s="88">
        <v>38553</v>
      </c>
      <c r="B29900" s="89">
        <v>10689.15</v>
      </c>
      <c r="C29900" s="89">
        <f>LN(Table3[[#This Row],[Value]]/B29899)</f>
        <v>3.9923730281581958E-3</v>
      </c>
      <c r="D29900" s="89"/>
      <c r="E29900" s="89"/>
      <c r="F29900" s="89">
        <f>Table3[[#This Row],[Yield]]/100*(1+F29899)</f>
        <v>0</v>
      </c>
    </row>
    <row r="29901" spans="1:6" x14ac:dyDescent="0.2">
      <c r="A29901" s="88">
        <v>38554</v>
      </c>
      <c r="B29901" s="89">
        <v>10627.77</v>
      </c>
      <c r="C29901" s="89">
        <f>LN(Table3[[#This Row],[Value]]/B29900)</f>
        <v>-5.7588215965438741E-3</v>
      </c>
      <c r="D29901" s="89"/>
      <c r="E29901" s="89"/>
      <c r="F29901" s="89">
        <f>Table3[[#This Row],[Yield]]/100*(1+F29900)</f>
        <v>0</v>
      </c>
    </row>
    <row r="29902" spans="1:6" x14ac:dyDescent="0.2">
      <c r="A29902" s="88">
        <v>38555</v>
      </c>
      <c r="B29902" s="89">
        <v>10651.18</v>
      </c>
      <c r="C29902" s="89">
        <f>LN(Table3[[#This Row],[Value]]/B29901)</f>
        <v>2.2002974248810656E-3</v>
      </c>
      <c r="D29902" s="89"/>
      <c r="E29902" s="89"/>
      <c r="F29902" s="89">
        <f>Table3[[#This Row],[Yield]]/100*(1+F29901)</f>
        <v>0</v>
      </c>
    </row>
    <row r="29903" spans="1:6" x14ac:dyDescent="0.2">
      <c r="A29903" s="88">
        <v>38558</v>
      </c>
      <c r="B29903" s="89">
        <v>10596.48</v>
      </c>
      <c r="C29903" s="89">
        <f>LN(Table3[[#This Row],[Value]]/B29902)</f>
        <v>-5.1488136427869577E-3</v>
      </c>
      <c r="D29903" s="89"/>
      <c r="E29903" s="89"/>
      <c r="F29903" s="89">
        <f>Table3[[#This Row],[Yield]]/100*(1+F29902)</f>
        <v>0</v>
      </c>
    </row>
    <row r="29904" spans="1:6" x14ac:dyDescent="0.2">
      <c r="A29904" s="88">
        <v>38559</v>
      </c>
      <c r="B29904" s="89">
        <v>10579.77</v>
      </c>
      <c r="C29904" s="89">
        <f>LN(Table3[[#This Row],[Value]]/B29903)</f>
        <v>-1.5781834336341311E-3</v>
      </c>
      <c r="D29904" s="89"/>
      <c r="E29904" s="89"/>
      <c r="F29904" s="89">
        <f>Table3[[#This Row],[Yield]]/100*(1+F29903)</f>
        <v>0</v>
      </c>
    </row>
    <row r="29905" spans="1:6" x14ac:dyDescent="0.2">
      <c r="A29905" s="88">
        <v>38560</v>
      </c>
      <c r="B29905" s="89">
        <v>10637.09</v>
      </c>
      <c r="C29905" s="89">
        <f>LN(Table3[[#This Row],[Value]]/B29904)</f>
        <v>5.4032632025592178E-3</v>
      </c>
      <c r="D29905" s="89"/>
      <c r="E29905" s="89"/>
      <c r="F29905" s="89">
        <f>Table3[[#This Row],[Yield]]/100*(1+F29904)</f>
        <v>0</v>
      </c>
    </row>
    <row r="29906" spans="1:6" x14ac:dyDescent="0.2">
      <c r="A29906" s="88">
        <v>38561</v>
      </c>
      <c r="B29906" s="89">
        <v>10705.55</v>
      </c>
      <c r="C29906" s="89">
        <f>LN(Table3[[#This Row],[Value]]/B29905)</f>
        <v>6.415348316682298E-3</v>
      </c>
      <c r="D29906" s="89"/>
      <c r="E29906" s="89"/>
      <c r="F29906" s="89">
        <f>Table3[[#This Row],[Yield]]/100*(1+F29905)</f>
        <v>0</v>
      </c>
    </row>
    <row r="29907" spans="1:6" x14ac:dyDescent="0.2">
      <c r="A29907" s="88">
        <v>38562</v>
      </c>
      <c r="B29907" s="89">
        <v>10640.91</v>
      </c>
      <c r="C29907" s="89">
        <f>LN(Table3[[#This Row],[Value]]/B29906)</f>
        <v>-6.0562920105407588E-3</v>
      </c>
      <c r="D29907" s="89"/>
      <c r="E29907" s="89"/>
      <c r="F29907" s="89">
        <f>Table3[[#This Row],[Yield]]/100*(1+F29906)</f>
        <v>0</v>
      </c>
    </row>
    <row r="29908" spans="1:6" x14ac:dyDescent="0.2">
      <c r="A29908" s="88">
        <v>38565</v>
      </c>
      <c r="B29908" s="89">
        <v>10623.15</v>
      </c>
      <c r="C29908" s="89">
        <f>LN(Table3[[#This Row],[Value]]/B29907)</f>
        <v>-1.6704245689365569E-3</v>
      </c>
      <c r="D29908" s="89"/>
      <c r="E29908" s="89"/>
      <c r="F29908" s="89">
        <f>Table3[[#This Row],[Yield]]/100*(1+F29907)</f>
        <v>0</v>
      </c>
    </row>
    <row r="29909" spans="1:6" x14ac:dyDescent="0.2">
      <c r="A29909" s="88">
        <v>38566</v>
      </c>
      <c r="B29909" s="89">
        <v>10683.74</v>
      </c>
      <c r="C29909" s="89">
        <f>LN(Table3[[#This Row],[Value]]/B29908)</f>
        <v>5.6873774935322667E-3</v>
      </c>
      <c r="D29909" s="89"/>
      <c r="E29909" s="89"/>
      <c r="F29909" s="89">
        <f>Table3[[#This Row],[Yield]]/100*(1+F29908)</f>
        <v>0</v>
      </c>
    </row>
    <row r="29910" spans="1:6" x14ac:dyDescent="0.2">
      <c r="A29910" s="88">
        <v>38567</v>
      </c>
      <c r="B29910" s="89">
        <v>10697.59</v>
      </c>
      <c r="C29910" s="89">
        <f>LN(Table3[[#This Row],[Value]]/B29909)</f>
        <v>1.2955229573774244E-3</v>
      </c>
      <c r="D29910" s="89"/>
      <c r="E29910" s="89"/>
      <c r="F29910" s="89">
        <f>Table3[[#This Row],[Yield]]/100*(1+F29909)</f>
        <v>0</v>
      </c>
    </row>
    <row r="29911" spans="1:6" x14ac:dyDescent="0.2">
      <c r="A29911" s="88">
        <v>38568</v>
      </c>
      <c r="B29911" s="89">
        <v>10610.1</v>
      </c>
      <c r="C29911" s="89">
        <f>LN(Table3[[#This Row],[Value]]/B29910)</f>
        <v>-8.212104801929786E-3</v>
      </c>
      <c r="D29911" s="89"/>
      <c r="E29911" s="89"/>
      <c r="F29911" s="89">
        <f>Table3[[#This Row],[Yield]]/100*(1+F29910)</f>
        <v>0</v>
      </c>
    </row>
    <row r="29912" spans="1:6" x14ac:dyDescent="0.2">
      <c r="A29912" s="88">
        <v>38569</v>
      </c>
      <c r="B29912" s="89">
        <v>10558.03</v>
      </c>
      <c r="C29912" s="89">
        <f>LN(Table3[[#This Row],[Value]]/B29911)</f>
        <v>-4.9196698075326473E-3</v>
      </c>
      <c r="D29912" s="89"/>
      <c r="E29912" s="89"/>
      <c r="F29912" s="89">
        <f>Table3[[#This Row],[Yield]]/100*(1+F29911)</f>
        <v>0</v>
      </c>
    </row>
    <row r="29913" spans="1:6" x14ac:dyDescent="0.2">
      <c r="A29913" s="88">
        <v>38572</v>
      </c>
      <c r="B29913" s="89">
        <v>10536.93</v>
      </c>
      <c r="C29913" s="89">
        <f>LN(Table3[[#This Row],[Value]]/B29912)</f>
        <v>-2.000478506401475E-3</v>
      </c>
      <c r="D29913" s="89"/>
      <c r="E29913" s="89"/>
      <c r="F29913" s="89">
        <f>Table3[[#This Row],[Yield]]/100*(1+F29912)</f>
        <v>0</v>
      </c>
    </row>
    <row r="29914" spans="1:6" x14ac:dyDescent="0.2">
      <c r="A29914" s="88">
        <v>38573</v>
      </c>
      <c r="B29914" s="89">
        <v>10615.67</v>
      </c>
      <c r="C29914" s="89">
        <f>LN(Table3[[#This Row],[Value]]/B29913)</f>
        <v>7.4449820540392437E-3</v>
      </c>
      <c r="D29914" s="89"/>
      <c r="E29914" s="89"/>
      <c r="F29914" s="89">
        <f>Table3[[#This Row],[Yield]]/100*(1+F29913)</f>
        <v>0</v>
      </c>
    </row>
    <row r="29915" spans="1:6" x14ac:dyDescent="0.2">
      <c r="A29915" s="88">
        <v>38574</v>
      </c>
      <c r="B29915" s="89">
        <v>10594.41</v>
      </c>
      <c r="C29915" s="89">
        <f>LN(Table3[[#This Row],[Value]]/B29914)</f>
        <v>-2.0047078672092186E-3</v>
      </c>
      <c r="D29915" s="89"/>
      <c r="E29915" s="89"/>
      <c r="F29915" s="89">
        <f>Table3[[#This Row],[Yield]]/100*(1+F29914)</f>
        <v>0</v>
      </c>
    </row>
    <row r="29916" spans="1:6" x14ac:dyDescent="0.2">
      <c r="A29916" s="88">
        <v>38575</v>
      </c>
      <c r="B29916" s="89">
        <v>10685.89</v>
      </c>
      <c r="C29916" s="89">
        <f>LN(Table3[[#This Row],[Value]]/B29915)</f>
        <v>8.5976761151271251E-3</v>
      </c>
      <c r="D29916" s="89"/>
      <c r="E29916" s="89"/>
      <c r="F29916" s="89">
        <f>Table3[[#This Row],[Yield]]/100*(1+F29915)</f>
        <v>0</v>
      </c>
    </row>
    <row r="29917" spans="1:6" x14ac:dyDescent="0.2">
      <c r="A29917" s="88">
        <v>38576</v>
      </c>
      <c r="B29917" s="89">
        <v>10600.31</v>
      </c>
      <c r="C29917" s="89">
        <f>LN(Table3[[#This Row],[Value]]/B29916)</f>
        <v>-8.0409336667816786E-3</v>
      </c>
      <c r="D29917" s="89"/>
      <c r="E29917" s="89"/>
      <c r="F29917" s="89">
        <f>Table3[[#This Row],[Yield]]/100*(1+F29916)</f>
        <v>0</v>
      </c>
    </row>
    <row r="29918" spans="1:6" x14ac:dyDescent="0.2">
      <c r="A29918" s="88">
        <v>38579</v>
      </c>
      <c r="B29918" s="89">
        <v>10634.38</v>
      </c>
      <c r="C29918" s="89">
        <f>LN(Table3[[#This Row],[Value]]/B29917)</f>
        <v>3.2089029069939361E-3</v>
      </c>
      <c r="D29918" s="89"/>
      <c r="E29918" s="89"/>
      <c r="F29918" s="89">
        <f>Table3[[#This Row],[Yield]]/100*(1+F29917)</f>
        <v>0</v>
      </c>
    </row>
    <row r="29919" spans="1:6" x14ac:dyDescent="0.2">
      <c r="A29919" s="88">
        <v>38580</v>
      </c>
      <c r="B29919" s="89">
        <v>10513.45</v>
      </c>
      <c r="C29919" s="89">
        <f>LN(Table3[[#This Row],[Value]]/B29918)</f>
        <v>-1.1436759055530477E-2</v>
      </c>
      <c r="D29919" s="89"/>
      <c r="E29919" s="89"/>
      <c r="F29919" s="89">
        <f>Table3[[#This Row],[Yield]]/100*(1+F29918)</f>
        <v>0</v>
      </c>
    </row>
    <row r="29920" spans="1:6" x14ac:dyDescent="0.2">
      <c r="A29920" s="88">
        <v>38581</v>
      </c>
      <c r="B29920" s="89">
        <v>10550.71</v>
      </c>
      <c r="C29920" s="89">
        <f>LN(Table3[[#This Row],[Value]]/B29919)</f>
        <v>3.5377664109578506E-3</v>
      </c>
      <c r="D29920" s="89"/>
      <c r="E29920" s="89"/>
      <c r="F29920" s="89">
        <f>Table3[[#This Row],[Yield]]/100*(1+F29919)</f>
        <v>0</v>
      </c>
    </row>
    <row r="29921" spans="1:6" x14ac:dyDescent="0.2">
      <c r="A29921" s="88">
        <v>38582</v>
      </c>
      <c r="B29921" s="89">
        <v>10554.93</v>
      </c>
      <c r="C29921" s="89">
        <f>LN(Table3[[#This Row],[Value]]/B29920)</f>
        <v>3.9989311446958335E-4</v>
      </c>
      <c r="D29921" s="89"/>
      <c r="E29921" s="89"/>
      <c r="F29921" s="89">
        <f>Table3[[#This Row],[Yield]]/100*(1+F29920)</f>
        <v>0</v>
      </c>
    </row>
    <row r="29922" spans="1:6" x14ac:dyDescent="0.2">
      <c r="A29922" s="88">
        <v>38583</v>
      </c>
      <c r="B29922" s="89">
        <v>10559.23</v>
      </c>
      <c r="C29922" s="89">
        <f>LN(Table3[[#This Row],[Value]]/B29921)</f>
        <v>4.0730960260282947E-4</v>
      </c>
      <c r="D29922" s="89"/>
      <c r="E29922" s="89"/>
      <c r="F29922" s="89">
        <f>Table3[[#This Row],[Yield]]/100*(1+F29921)</f>
        <v>0</v>
      </c>
    </row>
    <row r="29923" spans="1:6" x14ac:dyDescent="0.2">
      <c r="A29923" s="88">
        <v>38586</v>
      </c>
      <c r="B29923" s="89">
        <v>10569.89</v>
      </c>
      <c r="C29923" s="89">
        <f>LN(Table3[[#This Row],[Value]]/B29922)</f>
        <v>1.0090340633644136E-3</v>
      </c>
      <c r="D29923" s="89"/>
      <c r="E29923" s="89"/>
      <c r="F29923" s="89">
        <f>Table3[[#This Row],[Yield]]/100*(1+F29922)</f>
        <v>0</v>
      </c>
    </row>
    <row r="29924" spans="1:6" x14ac:dyDescent="0.2">
      <c r="A29924" s="88">
        <v>38587</v>
      </c>
      <c r="B29924" s="89">
        <v>10519.58</v>
      </c>
      <c r="C29924" s="89">
        <f>LN(Table3[[#This Row],[Value]]/B29923)</f>
        <v>-4.771110458054735E-3</v>
      </c>
      <c r="D29924" s="89"/>
      <c r="E29924" s="89"/>
      <c r="F29924" s="89">
        <f>Table3[[#This Row],[Yield]]/100*(1+F29923)</f>
        <v>0</v>
      </c>
    </row>
    <row r="29925" spans="1:6" x14ac:dyDescent="0.2">
      <c r="A29925" s="88">
        <v>38588</v>
      </c>
      <c r="B29925" s="89">
        <v>10434.870000000001</v>
      </c>
      <c r="C29925" s="89">
        <f>LN(Table3[[#This Row],[Value]]/B29924)</f>
        <v>-8.0852001804373359E-3</v>
      </c>
      <c r="D29925" s="89"/>
      <c r="E29925" s="89"/>
      <c r="F29925" s="89">
        <f>Table3[[#This Row],[Yield]]/100*(1+F29924)</f>
        <v>0</v>
      </c>
    </row>
    <row r="29926" spans="1:6" x14ac:dyDescent="0.2">
      <c r="A29926" s="88">
        <v>38589</v>
      </c>
      <c r="B29926" s="89">
        <v>10450.629999999999</v>
      </c>
      <c r="C29926" s="89">
        <f>LN(Table3[[#This Row],[Value]]/B29925)</f>
        <v>1.5091812971949547E-3</v>
      </c>
      <c r="D29926" s="89"/>
      <c r="E29926" s="89"/>
      <c r="F29926" s="89">
        <f>Table3[[#This Row],[Yield]]/100*(1+F29925)</f>
        <v>0</v>
      </c>
    </row>
    <row r="29927" spans="1:6" x14ac:dyDescent="0.2">
      <c r="A29927" s="88">
        <v>38590</v>
      </c>
      <c r="B29927" s="89">
        <v>10397.290000000001</v>
      </c>
      <c r="C29927" s="89">
        <f>LN(Table3[[#This Row],[Value]]/B29926)</f>
        <v>-5.1170684067818085E-3</v>
      </c>
      <c r="D29927" s="89"/>
      <c r="E29927" s="89"/>
      <c r="F29927" s="89">
        <f>Table3[[#This Row],[Yield]]/100*(1+F29926)</f>
        <v>0</v>
      </c>
    </row>
    <row r="29928" spans="1:6" x14ac:dyDescent="0.2">
      <c r="A29928" s="88">
        <v>38593</v>
      </c>
      <c r="B29928" s="89">
        <v>10463.049999999999</v>
      </c>
      <c r="C29928" s="89">
        <f>LN(Table3[[#This Row],[Value]]/B29927)</f>
        <v>6.3048078634533235E-3</v>
      </c>
      <c r="D29928" s="89"/>
      <c r="E29928" s="89"/>
      <c r="F29928" s="89">
        <f>Table3[[#This Row],[Yield]]/100*(1+F29927)</f>
        <v>0</v>
      </c>
    </row>
    <row r="29929" spans="1:6" x14ac:dyDescent="0.2">
      <c r="A29929" s="88">
        <v>38594</v>
      </c>
      <c r="B29929" s="89">
        <v>10412.82</v>
      </c>
      <c r="C29929" s="89">
        <f>LN(Table3[[#This Row],[Value]]/B29928)</f>
        <v>-4.8122638179870459E-3</v>
      </c>
      <c r="D29929" s="89"/>
      <c r="E29929" s="89"/>
      <c r="F29929" s="89">
        <f>Table3[[#This Row],[Yield]]/100*(1+F29928)</f>
        <v>0</v>
      </c>
    </row>
    <row r="29930" spans="1:6" x14ac:dyDescent="0.2">
      <c r="A29930" s="88">
        <v>38595</v>
      </c>
      <c r="B29930" s="89">
        <v>10481.6</v>
      </c>
      <c r="C29930" s="89">
        <f>LN(Table3[[#This Row],[Value]]/B29929)</f>
        <v>6.5835996818239401E-3</v>
      </c>
      <c r="D29930" s="89"/>
      <c r="E29930" s="89"/>
      <c r="F29930" s="89">
        <f>Table3[[#This Row],[Yield]]/100*(1+F29929)</f>
        <v>0</v>
      </c>
    </row>
    <row r="29931" spans="1:6" x14ac:dyDescent="0.2">
      <c r="A29931" s="88">
        <v>38596</v>
      </c>
      <c r="B29931" s="89">
        <v>10459.629999999999</v>
      </c>
      <c r="C29931" s="89">
        <f>LN(Table3[[#This Row],[Value]]/B29930)</f>
        <v>-2.0982538332804841E-3</v>
      </c>
      <c r="D29931" s="89"/>
      <c r="E29931" s="89"/>
      <c r="F29931" s="89">
        <f>Table3[[#This Row],[Yield]]/100*(1+F29930)</f>
        <v>0</v>
      </c>
    </row>
    <row r="29932" spans="1:6" x14ac:dyDescent="0.2">
      <c r="A29932" s="88">
        <v>38597</v>
      </c>
      <c r="B29932" s="89">
        <v>10447.370000000001</v>
      </c>
      <c r="C29932" s="89">
        <f>LN(Table3[[#This Row],[Value]]/B29931)</f>
        <v>-1.1728130678998153E-3</v>
      </c>
      <c r="D29932" s="89"/>
      <c r="E29932" s="89"/>
      <c r="F29932" s="89">
        <f>Table3[[#This Row],[Yield]]/100*(1+F29931)</f>
        <v>0</v>
      </c>
    </row>
    <row r="29933" spans="1:6" x14ac:dyDescent="0.2">
      <c r="A29933" s="88">
        <v>38601</v>
      </c>
      <c r="B29933" s="89">
        <v>10589.24</v>
      </c>
      <c r="C29933" s="89">
        <f>LN(Table3[[#This Row],[Value]]/B29932)</f>
        <v>1.3488119126922783E-2</v>
      </c>
      <c r="D29933" s="89"/>
      <c r="E29933" s="89"/>
      <c r="F29933" s="89">
        <f>Table3[[#This Row],[Yield]]/100*(1+F29932)</f>
        <v>0</v>
      </c>
    </row>
    <row r="29934" spans="1:6" x14ac:dyDescent="0.2">
      <c r="A29934" s="88">
        <v>38602</v>
      </c>
      <c r="B29934" s="89">
        <v>10633.5</v>
      </c>
      <c r="C29934" s="89">
        <f>LN(Table3[[#This Row],[Value]]/B29933)</f>
        <v>4.1710037598275311E-3</v>
      </c>
      <c r="D29934" s="89"/>
      <c r="E29934" s="89"/>
      <c r="F29934" s="89">
        <f>Table3[[#This Row],[Yield]]/100*(1+F29933)</f>
        <v>0</v>
      </c>
    </row>
    <row r="29935" spans="1:6" x14ac:dyDescent="0.2">
      <c r="A29935" s="88">
        <v>38603</v>
      </c>
      <c r="B29935" s="89">
        <v>10595.93</v>
      </c>
      <c r="C29935" s="89">
        <f>LN(Table3[[#This Row],[Value]]/B29934)</f>
        <v>-3.5394298595586553E-3</v>
      </c>
      <c r="D29935" s="89"/>
      <c r="E29935" s="89"/>
      <c r="F29935" s="89">
        <f>Table3[[#This Row],[Yield]]/100*(1+F29934)</f>
        <v>0</v>
      </c>
    </row>
    <row r="29936" spans="1:6" x14ac:dyDescent="0.2">
      <c r="A29936" s="88">
        <v>38604</v>
      </c>
      <c r="B29936" s="89">
        <v>10678.56</v>
      </c>
      <c r="C29936" s="89">
        <f>LN(Table3[[#This Row],[Value]]/B29935)</f>
        <v>7.7680278593098917E-3</v>
      </c>
      <c r="D29936" s="89"/>
      <c r="E29936" s="89"/>
      <c r="F29936" s="89">
        <f>Table3[[#This Row],[Yield]]/100*(1+F29935)</f>
        <v>0</v>
      </c>
    </row>
    <row r="29937" spans="1:6" x14ac:dyDescent="0.2">
      <c r="A29937" s="88">
        <v>38607</v>
      </c>
      <c r="B29937" s="89">
        <v>10682.94</v>
      </c>
      <c r="C29937" s="89">
        <f>LN(Table3[[#This Row],[Value]]/B29936)</f>
        <v>4.1008356729456316E-4</v>
      </c>
      <c r="D29937" s="89"/>
      <c r="E29937" s="89"/>
      <c r="F29937" s="89">
        <f>Table3[[#This Row],[Yield]]/100*(1+F29936)</f>
        <v>0</v>
      </c>
    </row>
    <row r="29938" spans="1:6" x14ac:dyDescent="0.2">
      <c r="A29938" s="88">
        <v>38608</v>
      </c>
      <c r="B29938" s="89">
        <v>10597.44</v>
      </c>
      <c r="C29938" s="89">
        <f>LN(Table3[[#This Row],[Value]]/B29937)</f>
        <v>-8.0356140321311484E-3</v>
      </c>
      <c r="D29938" s="89"/>
      <c r="E29938" s="89"/>
      <c r="F29938" s="89">
        <f>Table3[[#This Row],[Yield]]/100*(1+F29937)</f>
        <v>0</v>
      </c>
    </row>
    <row r="29939" spans="1:6" x14ac:dyDescent="0.2">
      <c r="A29939" s="88">
        <v>38609</v>
      </c>
      <c r="B29939" s="89">
        <v>10544.9</v>
      </c>
      <c r="C29939" s="89">
        <f>LN(Table3[[#This Row],[Value]]/B29938)</f>
        <v>-4.9701317975650817E-3</v>
      </c>
      <c r="D29939" s="89"/>
      <c r="E29939" s="89"/>
      <c r="F29939" s="89">
        <f>Table3[[#This Row],[Yield]]/100*(1+F29938)</f>
        <v>0</v>
      </c>
    </row>
    <row r="29940" spans="1:6" x14ac:dyDescent="0.2">
      <c r="A29940" s="88">
        <v>38610</v>
      </c>
      <c r="B29940" s="89">
        <v>10558.75</v>
      </c>
      <c r="C29940" s="89">
        <f>LN(Table3[[#This Row],[Value]]/B29939)</f>
        <v>1.3125693411748843E-3</v>
      </c>
      <c r="D29940" s="89"/>
      <c r="E29940" s="89"/>
      <c r="F29940" s="89">
        <f>Table3[[#This Row],[Yield]]/100*(1+F29939)</f>
        <v>0</v>
      </c>
    </row>
    <row r="29941" spans="1:6" x14ac:dyDescent="0.2">
      <c r="A29941" s="88">
        <v>38611</v>
      </c>
      <c r="B29941" s="89">
        <v>10641.94</v>
      </c>
      <c r="C29941" s="89">
        <f>LN(Table3[[#This Row],[Value]]/B29940)</f>
        <v>7.8478980607515573E-3</v>
      </c>
      <c r="D29941" s="89"/>
      <c r="E29941" s="89"/>
      <c r="F29941" s="89">
        <f>Table3[[#This Row],[Yield]]/100*(1+F29940)</f>
        <v>0</v>
      </c>
    </row>
    <row r="29942" spans="1:6" x14ac:dyDescent="0.2">
      <c r="A29942" s="88">
        <v>38614</v>
      </c>
      <c r="B29942" s="89">
        <v>10557.63</v>
      </c>
      <c r="C29942" s="89">
        <f>LN(Table3[[#This Row],[Value]]/B29941)</f>
        <v>-7.9539768489768035E-3</v>
      </c>
      <c r="D29942" s="89"/>
      <c r="E29942" s="89"/>
      <c r="F29942" s="89">
        <f>Table3[[#This Row],[Yield]]/100*(1+F29941)</f>
        <v>0</v>
      </c>
    </row>
    <row r="29943" spans="1:6" x14ac:dyDescent="0.2">
      <c r="A29943" s="88">
        <v>38615</v>
      </c>
      <c r="B29943" s="89">
        <v>10481.52</v>
      </c>
      <c r="C29943" s="89">
        <f>LN(Table3[[#This Row],[Value]]/B29942)</f>
        <v>-7.2351147275273447E-3</v>
      </c>
      <c r="D29943" s="89"/>
      <c r="E29943" s="89"/>
      <c r="F29943" s="89">
        <f>Table3[[#This Row],[Yield]]/100*(1+F29942)</f>
        <v>0</v>
      </c>
    </row>
    <row r="29944" spans="1:6" x14ac:dyDescent="0.2">
      <c r="A29944" s="88">
        <v>38616</v>
      </c>
      <c r="B29944" s="89">
        <v>10378.030000000001</v>
      </c>
      <c r="C29944" s="89">
        <f>LN(Table3[[#This Row],[Value]]/B29943)</f>
        <v>-9.9226348720558733E-3</v>
      </c>
      <c r="D29944" s="89"/>
      <c r="E29944" s="89"/>
      <c r="F29944" s="89">
        <f>Table3[[#This Row],[Yield]]/100*(1+F29943)</f>
        <v>0</v>
      </c>
    </row>
    <row r="29945" spans="1:6" x14ac:dyDescent="0.2">
      <c r="A29945" s="88">
        <v>38617</v>
      </c>
      <c r="B29945" s="89">
        <v>10422.049999999999</v>
      </c>
      <c r="C29945" s="89">
        <f>LN(Table3[[#This Row],[Value]]/B29944)</f>
        <v>4.2326823474113338E-3</v>
      </c>
      <c r="D29945" s="89"/>
      <c r="E29945" s="89"/>
      <c r="F29945" s="89">
        <f>Table3[[#This Row],[Yield]]/100*(1+F29944)</f>
        <v>0</v>
      </c>
    </row>
    <row r="29946" spans="1:6" x14ac:dyDescent="0.2">
      <c r="A29946" s="88">
        <v>38618</v>
      </c>
      <c r="B29946" s="89">
        <v>10419.59</v>
      </c>
      <c r="C29946" s="89">
        <f>LN(Table3[[#This Row],[Value]]/B29945)</f>
        <v>-2.3606587691020261E-4</v>
      </c>
      <c r="D29946" s="89"/>
      <c r="E29946" s="89"/>
      <c r="F29946" s="89">
        <f>Table3[[#This Row],[Yield]]/100*(1+F29945)</f>
        <v>0</v>
      </c>
    </row>
    <row r="29947" spans="1:6" x14ac:dyDescent="0.2">
      <c r="A29947" s="88">
        <v>38621</v>
      </c>
      <c r="B29947" s="89">
        <v>10443.629999999999</v>
      </c>
      <c r="C29947" s="89">
        <f>LN(Table3[[#This Row],[Value]]/B29946)</f>
        <v>2.3045350276192805E-3</v>
      </c>
      <c r="D29947" s="89"/>
      <c r="E29947" s="89"/>
      <c r="F29947" s="89">
        <f>Table3[[#This Row],[Yield]]/100*(1+F29946)</f>
        <v>0</v>
      </c>
    </row>
    <row r="29948" spans="1:6" x14ac:dyDescent="0.2">
      <c r="A29948" s="88">
        <v>38622</v>
      </c>
      <c r="B29948" s="89">
        <v>10456.209999999999</v>
      </c>
      <c r="C29948" s="89">
        <f>LN(Table3[[#This Row],[Value]]/B29947)</f>
        <v>1.2038371125586093E-3</v>
      </c>
      <c r="D29948" s="89"/>
      <c r="E29948" s="89"/>
      <c r="F29948" s="89">
        <f>Table3[[#This Row],[Yield]]/100*(1+F29947)</f>
        <v>0</v>
      </c>
    </row>
    <row r="29949" spans="1:6" x14ac:dyDescent="0.2">
      <c r="A29949" s="88">
        <v>38623</v>
      </c>
      <c r="B29949" s="89">
        <v>10473.09</v>
      </c>
      <c r="C29949" s="89">
        <f>LN(Table3[[#This Row],[Value]]/B29948)</f>
        <v>1.6130499978545382E-3</v>
      </c>
      <c r="D29949" s="89"/>
      <c r="E29949" s="89"/>
      <c r="F29949" s="89">
        <f>Table3[[#This Row],[Yield]]/100*(1+F29948)</f>
        <v>0</v>
      </c>
    </row>
    <row r="29950" spans="1:6" x14ac:dyDescent="0.2">
      <c r="A29950" s="88">
        <v>38624</v>
      </c>
      <c r="B29950" s="89">
        <v>10552.78</v>
      </c>
      <c r="C29950" s="89">
        <f>LN(Table3[[#This Row],[Value]]/B29949)</f>
        <v>7.5802220388849718E-3</v>
      </c>
      <c r="D29950" s="89"/>
      <c r="E29950" s="89"/>
      <c r="F29950" s="89">
        <f>Table3[[#This Row],[Yield]]/100*(1+F29949)</f>
        <v>0</v>
      </c>
    </row>
    <row r="29951" spans="1:6" x14ac:dyDescent="0.2">
      <c r="A29951" s="88">
        <v>38625</v>
      </c>
      <c r="B29951" s="89">
        <v>10568.7</v>
      </c>
      <c r="C29951" s="89">
        <f>LN(Table3[[#This Row],[Value]]/B29950)</f>
        <v>1.5074704059380994E-3</v>
      </c>
      <c r="D29951" s="89"/>
      <c r="E29951" s="89"/>
      <c r="F29951" s="89">
        <f>Table3[[#This Row],[Yield]]/100*(1+F29950)</f>
        <v>0</v>
      </c>
    </row>
    <row r="29952" spans="1:6" x14ac:dyDescent="0.2">
      <c r="A29952" s="88">
        <v>38628</v>
      </c>
      <c r="B29952" s="89">
        <v>10535.48</v>
      </c>
      <c r="C29952" s="89">
        <f>LN(Table3[[#This Row],[Value]]/B29951)</f>
        <v>-3.1481940958897406E-3</v>
      </c>
      <c r="D29952" s="89"/>
      <c r="E29952" s="89"/>
      <c r="F29952" s="89">
        <f>Table3[[#This Row],[Yield]]/100*(1+F29951)</f>
        <v>0</v>
      </c>
    </row>
    <row r="29953" spans="1:6" x14ac:dyDescent="0.2">
      <c r="A29953" s="88">
        <v>38629</v>
      </c>
      <c r="B29953" s="89">
        <v>10441.11</v>
      </c>
      <c r="C29953" s="89">
        <f>LN(Table3[[#This Row],[Value]]/B29952)</f>
        <v>-8.9977099874210542E-3</v>
      </c>
      <c r="D29953" s="89"/>
      <c r="E29953" s="89"/>
      <c r="F29953" s="89">
        <f>Table3[[#This Row],[Yield]]/100*(1+F29952)</f>
        <v>0</v>
      </c>
    </row>
    <row r="29954" spans="1:6" x14ac:dyDescent="0.2">
      <c r="A29954" s="88">
        <v>38630</v>
      </c>
      <c r="B29954" s="89">
        <v>10317.36</v>
      </c>
      <c r="C29954" s="89">
        <f>LN(Table3[[#This Row],[Value]]/B29953)</f>
        <v>-1.192298526784937E-2</v>
      </c>
      <c r="D29954" s="89"/>
      <c r="E29954" s="89"/>
      <c r="F29954" s="89">
        <f>Table3[[#This Row],[Yield]]/100*(1+F29953)</f>
        <v>0</v>
      </c>
    </row>
    <row r="29955" spans="1:6" x14ac:dyDescent="0.2">
      <c r="A29955" s="88">
        <v>38631</v>
      </c>
      <c r="B29955" s="89">
        <v>10287.1</v>
      </c>
      <c r="C29955" s="89">
        <f>LN(Table3[[#This Row],[Value]]/B29954)</f>
        <v>-2.9372302652169629E-3</v>
      </c>
      <c r="D29955" s="89"/>
      <c r="E29955" s="89"/>
      <c r="F29955" s="89">
        <f>Table3[[#This Row],[Yield]]/100*(1+F29954)</f>
        <v>0</v>
      </c>
    </row>
    <row r="29956" spans="1:6" x14ac:dyDescent="0.2">
      <c r="A29956" s="88">
        <v>38632</v>
      </c>
      <c r="B29956" s="89">
        <v>10292.31</v>
      </c>
      <c r="C29956" s="89">
        <f>LN(Table3[[#This Row],[Value]]/B29955)</f>
        <v>5.0633133907212774E-4</v>
      </c>
      <c r="D29956" s="89"/>
      <c r="E29956" s="89"/>
      <c r="F29956" s="89">
        <f>Table3[[#This Row],[Yield]]/100*(1+F29955)</f>
        <v>0</v>
      </c>
    </row>
    <row r="29957" spans="1:6" x14ac:dyDescent="0.2">
      <c r="A29957" s="88">
        <v>38635</v>
      </c>
      <c r="B29957" s="89">
        <v>10238.76</v>
      </c>
      <c r="C29957" s="89">
        <f>LN(Table3[[#This Row],[Value]]/B29956)</f>
        <v>-5.216495918891101E-3</v>
      </c>
      <c r="D29957" s="89"/>
      <c r="E29957" s="89"/>
      <c r="F29957" s="89">
        <f>Table3[[#This Row],[Yield]]/100*(1+F29956)</f>
        <v>0</v>
      </c>
    </row>
    <row r="29958" spans="1:6" x14ac:dyDescent="0.2">
      <c r="A29958" s="88">
        <v>38636</v>
      </c>
      <c r="B29958" s="89">
        <v>10253.17</v>
      </c>
      <c r="C29958" s="89">
        <f>LN(Table3[[#This Row],[Value]]/B29957)</f>
        <v>1.4064075345979752E-3</v>
      </c>
      <c r="D29958" s="89"/>
      <c r="E29958" s="89"/>
      <c r="F29958" s="89">
        <f>Table3[[#This Row],[Yield]]/100*(1+F29957)</f>
        <v>0</v>
      </c>
    </row>
    <row r="29959" spans="1:6" x14ac:dyDescent="0.2">
      <c r="A29959" s="88">
        <v>38637</v>
      </c>
      <c r="B29959" s="89">
        <v>10216.91</v>
      </c>
      <c r="C29959" s="89">
        <f>LN(Table3[[#This Row],[Value]]/B29958)</f>
        <v>-3.5427353410295253E-3</v>
      </c>
      <c r="D29959" s="89"/>
      <c r="E29959" s="89"/>
      <c r="F29959" s="89">
        <f>Table3[[#This Row],[Yield]]/100*(1+F29958)</f>
        <v>0</v>
      </c>
    </row>
    <row r="29960" spans="1:6" x14ac:dyDescent="0.2">
      <c r="A29960" s="88">
        <v>38638</v>
      </c>
      <c r="B29960" s="89">
        <v>10216.59</v>
      </c>
      <c r="C29960" s="89">
        <f>LN(Table3[[#This Row],[Value]]/B29959)</f>
        <v>-3.132111483841278E-5</v>
      </c>
      <c r="D29960" s="89"/>
      <c r="E29960" s="89"/>
      <c r="F29960" s="89">
        <f>Table3[[#This Row],[Yield]]/100*(1+F29959)</f>
        <v>0</v>
      </c>
    </row>
    <row r="29961" spans="1:6" x14ac:dyDescent="0.2">
      <c r="A29961" s="88">
        <v>38639</v>
      </c>
      <c r="B29961" s="89">
        <v>10287.34</v>
      </c>
      <c r="C29961" s="89">
        <f>LN(Table3[[#This Row],[Value]]/B29960)</f>
        <v>6.9011434191826541E-3</v>
      </c>
      <c r="D29961" s="89"/>
      <c r="E29961" s="89"/>
      <c r="F29961" s="89">
        <f>Table3[[#This Row],[Yield]]/100*(1+F29960)</f>
        <v>0</v>
      </c>
    </row>
    <row r="29962" spans="1:6" x14ac:dyDescent="0.2">
      <c r="A29962" s="88">
        <v>38642</v>
      </c>
      <c r="B29962" s="89">
        <v>10348.1</v>
      </c>
      <c r="C29962" s="89">
        <f>LN(Table3[[#This Row],[Value]]/B29961)</f>
        <v>5.8889149533861984E-3</v>
      </c>
      <c r="D29962" s="89"/>
      <c r="E29962" s="89"/>
      <c r="F29962" s="89">
        <f>Table3[[#This Row],[Yield]]/100*(1+F29961)</f>
        <v>0</v>
      </c>
    </row>
    <row r="29963" spans="1:6" x14ac:dyDescent="0.2">
      <c r="A29963" s="88">
        <v>38643</v>
      </c>
      <c r="B29963" s="89">
        <v>10285.26</v>
      </c>
      <c r="C29963" s="89">
        <f>LN(Table3[[#This Row],[Value]]/B29962)</f>
        <v>-6.0911256615210864E-3</v>
      </c>
      <c r="D29963" s="89"/>
      <c r="E29963" s="89"/>
      <c r="F29963" s="89">
        <f>Table3[[#This Row],[Yield]]/100*(1+F29962)</f>
        <v>0</v>
      </c>
    </row>
    <row r="29964" spans="1:6" x14ac:dyDescent="0.2">
      <c r="A29964" s="88">
        <v>38644</v>
      </c>
      <c r="B29964" s="89">
        <v>10414.129999999999</v>
      </c>
      <c r="C29964" s="89">
        <f>LN(Table3[[#This Row],[Value]]/B29963)</f>
        <v>1.245173553979141E-2</v>
      </c>
      <c r="D29964" s="89"/>
      <c r="E29964" s="89"/>
      <c r="F29964" s="89">
        <f>Table3[[#This Row],[Yield]]/100*(1+F29963)</f>
        <v>0</v>
      </c>
    </row>
    <row r="29965" spans="1:6" x14ac:dyDescent="0.2">
      <c r="A29965" s="88">
        <v>38645</v>
      </c>
      <c r="B29965" s="89">
        <v>10281.1</v>
      </c>
      <c r="C29965" s="89">
        <f>LN(Table3[[#This Row],[Value]]/B29964)</f>
        <v>-1.2856279664929193E-2</v>
      </c>
      <c r="D29965" s="89"/>
      <c r="E29965" s="89"/>
      <c r="F29965" s="89">
        <f>Table3[[#This Row],[Yield]]/100*(1+F29964)</f>
        <v>0</v>
      </c>
    </row>
    <row r="29966" spans="1:6" x14ac:dyDescent="0.2">
      <c r="A29966" s="88">
        <v>38646</v>
      </c>
      <c r="B29966" s="89">
        <v>10215.219999999999</v>
      </c>
      <c r="C29966" s="89">
        <f>LN(Table3[[#This Row],[Value]]/B29965)</f>
        <v>-6.4284932004356095E-3</v>
      </c>
      <c r="D29966" s="89"/>
      <c r="E29966" s="89"/>
      <c r="F29966" s="89">
        <f>Table3[[#This Row],[Yield]]/100*(1+F29965)</f>
        <v>0</v>
      </c>
    </row>
    <row r="29967" spans="1:6" x14ac:dyDescent="0.2">
      <c r="A29967" s="88">
        <v>38649</v>
      </c>
      <c r="B29967" s="89">
        <v>10385</v>
      </c>
      <c r="C29967" s="89">
        <f>LN(Table3[[#This Row],[Value]]/B29966)</f>
        <v>1.6483692334949604E-2</v>
      </c>
      <c r="D29967" s="89"/>
      <c r="E29967" s="89"/>
      <c r="F29967" s="89">
        <f>Table3[[#This Row],[Yield]]/100*(1+F29966)</f>
        <v>0</v>
      </c>
    </row>
    <row r="29968" spans="1:6" x14ac:dyDescent="0.2">
      <c r="A29968" s="88">
        <v>38650</v>
      </c>
      <c r="B29968" s="89">
        <v>10377.870000000001</v>
      </c>
      <c r="C29968" s="89">
        <f>LN(Table3[[#This Row],[Value]]/B29967)</f>
        <v>-6.8680295934681849E-4</v>
      </c>
      <c r="D29968" s="89"/>
      <c r="E29968" s="89"/>
      <c r="F29968" s="89">
        <f>Table3[[#This Row],[Yield]]/100*(1+F29967)</f>
        <v>0</v>
      </c>
    </row>
    <row r="29969" spans="1:6" x14ac:dyDescent="0.2">
      <c r="A29969" s="88">
        <v>38651</v>
      </c>
      <c r="B29969" s="89">
        <v>10344.98</v>
      </c>
      <c r="C29969" s="89">
        <f>LN(Table3[[#This Row],[Value]]/B29968)</f>
        <v>-3.174276474203026E-3</v>
      </c>
      <c r="D29969" s="89"/>
      <c r="E29969" s="89"/>
      <c r="F29969" s="89">
        <f>Table3[[#This Row],[Yield]]/100*(1+F29968)</f>
        <v>0</v>
      </c>
    </row>
    <row r="29970" spans="1:6" x14ac:dyDescent="0.2">
      <c r="A29970" s="88">
        <v>38652</v>
      </c>
      <c r="B29970" s="89">
        <v>10229.950000000001</v>
      </c>
      <c r="C29970" s="89">
        <f>LN(Table3[[#This Row],[Value]]/B29969)</f>
        <v>-1.118168552846769E-2</v>
      </c>
      <c r="D29970" s="89"/>
      <c r="E29970" s="89"/>
      <c r="F29970" s="89">
        <f>Table3[[#This Row],[Yield]]/100*(1+F29969)</f>
        <v>0</v>
      </c>
    </row>
    <row r="29971" spans="1:6" x14ac:dyDescent="0.2">
      <c r="A29971" s="88">
        <v>38653</v>
      </c>
      <c r="B29971" s="89">
        <v>10402.77</v>
      </c>
      <c r="C29971" s="89">
        <f>LN(Table3[[#This Row],[Value]]/B29970)</f>
        <v>1.6752424471275156E-2</v>
      </c>
      <c r="D29971" s="89"/>
      <c r="E29971" s="89"/>
      <c r="F29971" s="89">
        <f>Table3[[#This Row],[Yield]]/100*(1+F29970)</f>
        <v>0</v>
      </c>
    </row>
    <row r="29972" spans="1:6" x14ac:dyDescent="0.2">
      <c r="A29972" s="88">
        <v>38656</v>
      </c>
      <c r="B29972" s="89">
        <v>10440.07</v>
      </c>
      <c r="C29972" s="89">
        <f>LN(Table3[[#This Row],[Value]]/B29971)</f>
        <v>3.5791705755240434E-3</v>
      </c>
      <c r="D29972" s="89"/>
      <c r="E29972" s="89"/>
      <c r="F29972" s="89">
        <f>Table3[[#This Row],[Yield]]/100*(1+F29971)</f>
        <v>0</v>
      </c>
    </row>
    <row r="29973" spans="1:6" x14ac:dyDescent="0.2">
      <c r="A29973" s="88">
        <v>38657</v>
      </c>
      <c r="B29973" s="89">
        <v>10406.77</v>
      </c>
      <c r="C29973" s="89">
        <f>LN(Table3[[#This Row],[Value]]/B29972)</f>
        <v>-3.1947315106272862E-3</v>
      </c>
      <c r="D29973" s="89"/>
      <c r="E29973" s="89"/>
      <c r="F29973" s="89">
        <f>Table3[[#This Row],[Yield]]/100*(1+F29972)</f>
        <v>0</v>
      </c>
    </row>
    <row r="29974" spans="1:6" x14ac:dyDescent="0.2">
      <c r="A29974" s="88">
        <v>38658</v>
      </c>
      <c r="B29974" s="89">
        <v>10472.73</v>
      </c>
      <c r="C29974" s="89">
        <f>LN(Table3[[#This Row],[Value]]/B29973)</f>
        <v>6.3181799778230996E-3</v>
      </c>
      <c r="D29974" s="89"/>
      <c r="E29974" s="89"/>
      <c r="F29974" s="89">
        <f>Table3[[#This Row],[Yield]]/100*(1+F29973)</f>
        <v>0</v>
      </c>
    </row>
    <row r="29975" spans="1:6" x14ac:dyDescent="0.2">
      <c r="A29975" s="88">
        <v>38659</v>
      </c>
      <c r="B29975" s="89">
        <v>10522.59</v>
      </c>
      <c r="C29975" s="89">
        <f>LN(Table3[[#This Row],[Value]]/B29974)</f>
        <v>4.7496388464569128E-3</v>
      </c>
      <c r="D29975" s="89"/>
      <c r="E29975" s="89"/>
      <c r="F29975" s="89">
        <f>Table3[[#This Row],[Yield]]/100*(1+F29974)</f>
        <v>0</v>
      </c>
    </row>
    <row r="29976" spans="1:6" x14ac:dyDescent="0.2">
      <c r="A29976" s="88">
        <v>38660</v>
      </c>
      <c r="B29976" s="89">
        <v>10530.76</v>
      </c>
      <c r="C29976" s="89">
        <f>LN(Table3[[#This Row],[Value]]/B29975)</f>
        <v>7.7612355374440817E-4</v>
      </c>
      <c r="D29976" s="89"/>
      <c r="E29976" s="89"/>
      <c r="F29976" s="89">
        <f>Table3[[#This Row],[Yield]]/100*(1+F29975)</f>
        <v>0</v>
      </c>
    </row>
    <row r="29977" spans="1:6" x14ac:dyDescent="0.2">
      <c r="A29977" s="88">
        <v>38663</v>
      </c>
      <c r="B29977" s="89">
        <v>10586.23</v>
      </c>
      <c r="C29977" s="89">
        <f>LN(Table3[[#This Row],[Value]]/B29976)</f>
        <v>5.2536017285107692E-3</v>
      </c>
      <c r="D29977" s="89"/>
      <c r="E29977" s="89"/>
      <c r="F29977" s="89">
        <f>Table3[[#This Row],[Yield]]/100*(1+F29976)</f>
        <v>0</v>
      </c>
    </row>
    <row r="29978" spans="1:6" x14ac:dyDescent="0.2">
      <c r="A29978" s="88">
        <v>38664</v>
      </c>
      <c r="B29978" s="89">
        <v>10539.72</v>
      </c>
      <c r="C29978" s="89">
        <f>LN(Table3[[#This Row],[Value]]/B29977)</f>
        <v>-4.4031227133126977E-3</v>
      </c>
      <c r="D29978" s="89"/>
      <c r="E29978" s="89"/>
      <c r="F29978" s="89">
        <f>Table3[[#This Row],[Yield]]/100*(1+F29977)</f>
        <v>0</v>
      </c>
    </row>
    <row r="29979" spans="1:6" x14ac:dyDescent="0.2">
      <c r="A29979" s="88">
        <v>38665</v>
      </c>
      <c r="B29979" s="89">
        <v>10546.21</v>
      </c>
      <c r="C29979" s="89">
        <f>LN(Table3[[#This Row],[Value]]/B29978)</f>
        <v>6.1557637770204364E-4</v>
      </c>
      <c r="D29979" s="89"/>
      <c r="E29979" s="89"/>
      <c r="F29979" s="89">
        <f>Table3[[#This Row],[Yield]]/100*(1+F29978)</f>
        <v>0</v>
      </c>
    </row>
    <row r="29980" spans="1:6" x14ac:dyDescent="0.2">
      <c r="A29980" s="88">
        <v>38666</v>
      </c>
      <c r="B29980" s="89">
        <v>10640.1</v>
      </c>
      <c r="C29980" s="89">
        <f>LN(Table3[[#This Row],[Value]]/B29979)</f>
        <v>8.8633286924189505E-3</v>
      </c>
      <c r="D29980" s="89"/>
      <c r="E29980" s="89"/>
      <c r="F29980" s="89">
        <f>Table3[[#This Row],[Yield]]/100*(1+F29979)</f>
        <v>0</v>
      </c>
    </row>
    <row r="29981" spans="1:6" x14ac:dyDescent="0.2">
      <c r="A29981" s="88">
        <v>38667</v>
      </c>
      <c r="B29981" s="89">
        <v>10686.04</v>
      </c>
      <c r="C29981" s="89">
        <f>LN(Table3[[#This Row],[Value]]/B29980)</f>
        <v>4.308334378422588E-3</v>
      </c>
      <c r="D29981" s="89"/>
      <c r="E29981" s="89"/>
      <c r="F29981" s="89">
        <f>Table3[[#This Row],[Yield]]/100*(1+F29980)</f>
        <v>0</v>
      </c>
    </row>
    <row r="29982" spans="1:6" x14ac:dyDescent="0.2">
      <c r="A29982" s="88">
        <v>38670</v>
      </c>
      <c r="B29982" s="89">
        <v>10697.17</v>
      </c>
      <c r="C29982" s="89">
        <f>LN(Table3[[#This Row],[Value]]/B29981)</f>
        <v>1.0410037599706424E-3</v>
      </c>
      <c r="D29982" s="89"/>
      <c r="E29982" s="89"/>
      <c r="F29982" s="89">
        <f>Table3[[#This Row],[Yield]]/100*(1+F29981)</f>
        <v>0</v>
      </c>
    </row>
    <row r="29983" spans="1:6" x14ac:dyDescent="0.2">
      <c r="A29983" s="88">
        <v>38671</v>
      </c>
      <c r="B29983" s="89">
        <v>10686.44</v>
      </c>
      <c r="C29983" s="89">
        <f>LN(Table3[[#This Row],[Value]]/B29982)</f>
        <v>-1.0035724464265824E-3</v>
      </c>
      <c r="D29983" s="89"/>
      <c r="E29983" s="89"/>
      <c r="F29983" s="89">
        <f>Table3[[#This Row],[Yield]]/100*(1+F29982)</f>
        <v>0</v>
      </c>
    </row>
    <row r="29984" spans="1:6" x14ac:dyDescent="0.2">
      <c r="A29984" s="88">
        <v>38672</v>
      </c>
      <c r="B29984" s="89">
        <v>10674.76</v>
      </c>
      <c r="C29984" s="89">
        <f>LN(Table3[[#This Row],[Value]]/B29983)</f>
        <v>-1.0935716311825741E-3</v>
      </c>
      <c r="D29984" s="89"/>
      <c r="E29984" s="89"/>
      <c r="F29984" s="89">
        <f>Table3[[#This Row],[Yield]]/100*(1+F29983)</f>
        <v>0</v>
      </c>
    </row>
    <row r="29985" spans="1:6" x14ac:dyDescent="0.2">
      <c r="A29985" s="88">
        <v>38673</v>
      </c>
      <c r="B29985" s="89">
        <v>10720.22</v>
      </c>
      <c r="C29985" s="89">
        <f>LN(Table3[[#This Row],[Value]]/B29984)</f>
        <v>4.2496013937768692E-3</v>
      </c>
      <c r="D29985" s="89"/>
      <c r="E29985" s="89"/>
      <c r="F29985" s="89">
        <f>Table3[[#This Row],[Yield]]/100*(1+F29984)</f>
        <v>0</v>
      </c>
    </row>
    <row r="29986" spans="1:6" x14ac:dyDescent="0.2">
      <c r="A29986" s="88">
        <v>38674</v>
      </c>
      <c r="B29986" s="89">
        <v>10766.33</v>
      </c>
      <c r="C29986" s="89">
        <f>LN(Table3[[#This Row],[Value]]/B29985)</f>
        <v>4.2919939016254184E-3</v>
      </c>
      <c r="D29986" s="89"/>
      <c r="E29986" s="89"/>
      <c r="F29986" s="89">
        <f>Table3[[#This Row],[Yield]]/100*(1+F29985)</f>
        <v>0</v>
      </c>
    </row>
    <row r="29987" spans="1:6" x14ac:dyDescent="0.2">
      <c r="A29987" s="88">
        <v>38677</v>
      </c>
      <c r="B29987" s="89">
        <v>10820.28</v>
      </c>
      <c r="C29987" s="89">
        <f>LN(Table3[[#This Row],[Value]]/B29986)</f>
        <v>4.9984793654429763E-3</v>
      </c>
      <c r="D29987" s="89"/>
      <c r="E29987" s="89"/>
      <c r="F29987" s="89">
        <f>Table3[[#This Row],[Yield]]/100*(1+F29986)</f>
        <v>0</v>
      </c>
    </row>
    <row r="29988" spans="1:6" x14ac:dyDescent="0.2">
      <c r="A29988" s="88">
        <v>38678</v>
      </c>
      <c r="B29988" s="89">
        <v>10871.43</v>
      </c>
      <c r="C29988" s="89">
        <f>LN(Table3[[#This Row],[Value]]/B29987)</f>
        <v>4.716096131160241E-3</v>
      </c>
      <c r="D29988" s="89"/>
      <c r="E29988" s="89"/>
      <c r="F29988" s="89">
        <f>Table3[[#This Row],[Yield]]/100*(1+F29987)</f>
        <v>0</v>
      </c>
    </row>
    <row r="29989" spans="1:6" x14ac:dyDescent="0.2">
      <c r="A29989" s="88">
        <v>38679</v>
      </c>
      <c r="B29989" s="89">
        <v>10916.09</v>
      </c>
      <c r="C29989" s="89">
        <f>LN(Table3[[#This Row],[Value]]/B29988)</f>
        <v>4.0996003720481398E-3</v>
      </c>
      <c r="D29989" s="89"/>
      <c r="E29989" s="89"/>
      <c r="F29989" s="89">
        <f>Table3[[#This Row],[Yield]]/100*(1+F29988)</f>
        <v>0</v>
      </c>
    </row>
    <row r="29990" spans="1:6" x14ac:dyDescent="0.2">
      <c r="A29990" s="88">
        <v>38681</v>
      </c>
      <c r="B29990" s="89">
        <v>10931.62</v>
      </c>
      <c r="C29990" s="89">
        <f>LN(Table3[[#This Row],[Value]]/B29989)</f>
        <v>1.4216595346296127E-3</v>
      </c>
      <c r="D29990" s="89"/>
      <c r="E29990" s="89"/>
      <c r="F29990" s="89">
        <f>Table3[[#This Row],[Yield]]/100*(1+F29989)</f>
        <v>0</v>
      </c>
    </row>
    <row r="29991" spans="1:6" x14ac:dyDescent="0.2">
      <c r="A29991" s="88">
        <v>38684</v>
      </c>
      <c r="B29991" s="89">
        <v>10890.72</v>
      </c>
      <c r="C29991" s="89">
        <f>LN(Table3[[#This Row],[Value]]/B29990)</f>
        <v>-3.7484566632390759E-3</v>
      </c>
      <c r="D29991" s="89"/>
      <c r="E29991" s="89"/>
      <c r="F29991" s="89">
        <f>Table3[[#This Row],[Yield]]/100*(1+F29990)</f>
        <v>0</v>
      </c>
    </row>
    <row r="29992" spans="1:6" x14ac:dyDescent="0.2">
      <c r="A29992" s="88">
        <v>38685</v>
      </c>
      <c r="B29992" s="89">
        <v>10888.16</v>
      </c>
      <c r="C29992" s="89">
        <f>LN(Table3[[#This Row],[Value]]/B29991)</f>
        <v>-2.3509014345915721E-4</v>
      </c>
      <c r="D29992" s="89"/>
      <c r="E29992" s="89"/>
      <c r="F29992" s="89">
        <f>Table3[[#This Row],[Yield]]/100*(1+F29991)</f>
        <v>0</v>
      </c>
    </row>
    <row r="29993" spans="1:6" x14ac:dyDescent="0.2">
      <c r="A29993" s="88">
        <v>38686</v>
      </c>
      <c r="B29993" s="89">
        <v>10805.87</v>
      </c>
      <c r="C29993" s="89">
        <f>LN(Table3[[#This Row],[Value]]/B29992)</f>
        <v>-7.5864553223410026E-3</v>
      </c>
      <c r="D29993" s="89"/>
      <c r="E29993" s="89"/>
      <c r="F29993" s="89">
        <f>Table3[[#This Row],[Yield]]/100*(1+F29992)</f>
        <v>0</v>
      </c>
    </row>
    <row r="29994" spans="1:6" x14ac:dyDescent="0.2">
      <c r="A29994" s="88">
        <v>38687</v>
      </c>
      <c r="B29994" s="89">
        <v>10912.57</v>
      </c>
      <c r="C29994" s="89">
        <f>LN(Table3[[#This Row],[Value]]/B29993)</f>
        <v>9.8258308112300716E-3</v>
      </c>
      <c r="D29994" s="89"/>
      <c r="E29994" s="89"/>
      <c r="F29994" s="89">
        <f>Table3[[#This Row],[Yield]]/100*(1+F29993)</f>
        <v>0</v>
      </c>
    </row>
    <row r="29995" spans="1:6" x14ac:dyDescent="0.2">
      <c r="A29995" s="88">
        <v>38688</v>
      </c>
      <c r="B29995" s="89">
        <v>10877.51</v>
      </c>
      <c r="C29995" s="89">
        <f>LN(Table3[[#This Row],[Value]]/B29994)</f>
        <v>-3.2179808660659946E-3</v>
      </c>
      <c r="D29995" s="89"/>
      <c r="E29995" s="89"/>
      <c r="F29995" s="89">
        <f>Table3[[#This Row],[Yield]]/100*(1+F29994)</f>
        <v>0</v>
      </c>
    </row>
    <row r="29996" spans="1:6" x14ac:dyDescent="0.2">
      <c r="A29996" s="88">
        <v>38691</v>
      </c>
      <c r="B29996" s="89">
        <v>10835.01</v>
      </c>
      <c r="C29996" s="89">
        <f>LN(Table3[[#This Row],[Value]]/B29995)</f>
        <v>-3.9147970183359476E-3</v>
      </c>
      <c r="D29996" s="89"/>
      <c r="E29996" s="89"/>
      <c r="F29996" s="89">
        <f>Table3[[#This Row],[Yield]]/100*(1+F29995)</f>
        <v>0</v>
      </c>
    </row>
    <row r="29997" spans="1:6" x14ac:dyDescent="0.2">
      <c r="A29997" s="88">
        <v>38692</v>
      </c>
      <c r="B29997" s="89">
        <v>10856.86</v>
      </c>
      <c r="C29997" s="89">
        <f>LN(Table3[[#This Row],[Value]]/B29996)</f>
        <v>2.014580337233686E-3</v>
      </c>
      <c r="D29997" s="89"/>
      <c r="E29997" s="89"/>
      <c r="F29997" s="89">
        <f>Table3[[#This Row],[Yield]]/100*(1+F29996)</f>
        <v>0</v>
      </c>
    </row>
    <row r="29998" spans="1:6" x14ac:dyDescent="0.2">
      <c r="A29998" s="88">
        <v>38693</v>
      </c>
      <c r="B29998" s="89">
        <v>10810.91</v>
      </c>
      <c r="C29998" s="89">
        <f>LN(Table3[[#This Row],[Value]]/B29997)</f>
        <v>-4.2413288383956705E-3</v>
      </c>
      <c r="D29998" s="89"/>
      <c r="E29998" s="89"/>
      <c r="F29998" s="89">
        <f>Table3[[#This Row],[Yield]]/100*(1+F29997)</f>
        <v>0</v>
      </c>
    </row>
    <row r="29999" spans="1:6" x14ac:dyDescent="0.2">
      <c r="A29999" s="88">
        <v>38694</v>
      </c>
      <c r="B29999" s="89">
        <v>10755.12</v>
      </c>
      <c r="C29999" s="89">
        <f>LN(Table3[[#This Row],[Value]]/B29998)</f>
        <v>-5.1738891631038179E-3</v>
      </c>
      <c r="D29999" s="89"/>
      <c r="E29999" s="89"/>
      <c r="F29999" s="89">
        <f>Table3[[#This Row],[Yield]]/100*(1+F29998)</f>
        <v>0</v>
      </c>
    </row>
    <row r="30000" spans="1:6" x14ac:dyDescent="0.2">
      <c r="A30000" s="88">
        <v>38695</v>
      </c>
      <c r="B30000" s="89">
        <v>10778.58</v>
      </c>
      <c r="C30000" s="89">
        <f>LN(Table3[[#This Row],[Value]]/B29999)</f>
        <v>2.178911128292898E-3</v>
      </c>
      <c r="D30000" s="89"/>
      <c r="E30000" s="89"/>
      <c r="F30000" s="89">
        <f>Table3[[#This Row],[Yield]]/100*(1+F29999)</f>
        <v>0</v>
      </c>
    </row>
    <row r="30001" spans="1:6" x14ac:dyDescent="0.2">
      <c r="A30001" s="88">
        <v>38698</v>
      </c>
      <c r="B30001" s="89">
        <v>10767.77</v>
      </c>
      <c r="C30001" s="89">
        <f>LN(Table3[[#This Row],[Value]]/B30000)</f>
        <v>-1.0034182965561677E-3</v>
      </c>
      <c r="D30001" s="89"/>
      <c r="E30001" s="89"/>
      <c r="F30001" s="89">
        <f>Table3[[#This Row],[Yield]]/100*(1+F30000)</f>
        <v>0</v>
      </c>
    </row>
    <row r="30002" spans="1:6" x14ac:dyDescent="0.2">
      <c r="A30002" s="88">
        <v>38699</v>
      </c>
      <c r="B30002" s="89">
        <v>10823.72</v>
      </c>
      <c r="C30002" s="89">
        <f>LN(Table3[[#This Row],[Value]]/B30001)</f>
        <v>5.1826090030900268E-3</v>
      </c>
      <c r="D30002" s="89"/>
      <c r="E30002" s="89"/>
      <c r="F30002" s="89">
        <f>Table3[[#This Row],[Yield]]/100*(1+F30001)</f>
        <v>0</v>
      </c>
    </row>
    <row r="30003" spans="1:6" x14ac:dyDescent="0.2">
      <c r="A30003" s="88">
        <v>38700</v>
      </c>
      <c r="B30003" s="89">
        <v>10883.51</v>
      </c>
      <c r="C30003" s="89">
        <f>LN(Table3[[#This Row],[Value]]/B30002)</f>
        <v>5.5087776010123365E-3</v>
      </c>
      <c r="D30003" s="89"/>
      <c r="E30003" s="89"/>
      <c r="F30003" s="89">
        <f>Table3[[#This Row],[Yield]]/100*(1+F30002)</f>
        <v>0</v>
      </c>
    </row>
    <row r="30004" spans="1:6" x14ac:dyDescent="0.2">
      <c r="A30004" s="88">
        <v>38701</v>
      </c>
      <c r="B30004" s="89">
        <v>10881.67</v>
      </c>
      <c r="C30004" s="89">
        <f>LN(Table3[[#This Row],[Value]]/B30003)</f>
        <v>-1.6907739833841516E-4</v>
      </c>
      <c r="D30004" s="89"/>
      <c r="E30004" s="89"/>
      <c r="F30004" s="89">
        <f>Table3[[#This Row],[Yield]]/100*(1+F30003)</f>
        <v>0</v>
      </c>
    </row>
    <row r="30005" spans="1:6" x14ac:dyDescent="0.2">
      <c r="A30005" s="88">
        <v>38702</v>
      </c>
      <c r="B30005" s="89">
        <v>10875.59</v>
      </c>
      <c r="C30005" s="89">
        <f>LN(Table3[[#This Row],[Value]]/B30004)</f>
        <v>-5.5889391938727451E-4</v>
      </c>
      <c r="D30005" s="89"/>
      <c r="E30005" s="89"/>
      <c r="F30005" s="89">
        <f>Table3[[#This Row],[Yield]]/100*(1+F30004)</f>
        <v>0</v>
      </c>
    </row>
    <row r="30006" spans="1:6" x14ac:dyDescent="0.2">
      <c r="A30006" s="88">
        <v>38705</v>
      </c>
      <c r="B30006" s="89">
        <v>10836.53</v>
      </c>
      <c r="C30006" s="89">
        <f>LN(Table3[[#This Row],[Value]]/B30005)</f>
        <v>-3.5979943126510216E-3</v>
      </c>
      <c r="D30006" s="89"/>
      <c r="E30006" s="89"/>
      <c r="F30006" s="89">
        <f>Table3[[#This Row],[Yield]]/100*(1+F30005)</f>
        <v>0</v>
      </c>
    </row>
    <row r="30007" spans="1:6" x14ac:dyDescent="0.2">
      <c r="A30007" s="88">
        <v>38706</v>
      </c>
      <c r="B30007" s="89">
        <v>10805.55</v>
      </c>
      <c r="C30007" s="89">
        <f>LN(Table3[[#This Row],[Value]]/B30006)</f>
        <v>-2.8629430406394854E-3</v>
      </c>
      <c r="D30007" s="89"/>
      <c r="E30007" s="89"/>
      <c r="F30007" s="89">
        <f>Table3[[#This Row],[Yield]]/100*(1+F30006)</f>
        <v>0</v>
      </c>
    </row>
    <row r="30008" spans="1:6" x14ac:dyDescent="0.2">
      <c r="A30008" s="88">
        <v>38707</v>
      </c>
      <c r="B30008" s="89">
        <v>10833.73</v>
      </c>
      <c r="C30008" s="89">
        <f>LN(Table3[[#This Row],[Value]]/B30007)</f>
        <v>2.6045243584840653E-3</v>
      </c>
      <c r="D30008" s="89"/>
      <c r="E30008" s="89"/>
      <c r="F30008" s="89">
        <f>Table3[[#This Row],[Yield]]/100*(1+F30007)</f>
        <v>0</v>
      </c>
    </row>
    <row r="30009" spans="1:6" x14ac:dyDescent="0.2">
      <c r="A30009" s="88">
        <v>38708</v>
      </c>
      <c r="B30009" s="89">
        <v>10889.44</v>
      </c>
      <c r="C30009" s="89">
        <f>LN(Table3[[#This Row],[Value]]/B30008)</f>
        <v>5.1290969166234339E-3</v>
      </c>
      <c r="D30009" s="89"/>
      <c r="E30009" s="89"/>
      <c r="F30009" s="89">
        <f>Table3[[#This Row],[Yield]]/100*(1+F30008)</f>
        <v>0</v>
      </c>
    </row>
    <row r="30010" spans="1:6" x14ac:dyDescent="0.2">
      <c r="A30010" s="88">
        <v>38709</v>
      </c>
      <c r="B30010" s="89">
        <v>10883.27</v>
      </c>
      <c r="C30010" s="89">
        <f>LN(Table3[[#This Row],[Value]]/B30009)</f>
        <v>-5.6676455665484666E-4</v>
      </c>
      <c r="D30010" s="89"/>
      <c r="E30010" s="89"/>
      <c r="F30010" s="89">
        <f>Table3[[#This Row],[Yield]]/100*(1+F30009)</f>
        <v>0</v>
      </c>
    </row>
    <row r="30011" spans="1:6" x14ac:dyDescent="0.2">
      <c r="A30011" s="88">
        <v>38713</v>
      </c>
      <c r="B30011" s="89">
        <v>10777.77</v>
      </c>
      <c r="C30011" s="89">
        <f>LN(Table3[[#This Row],[Value]]/B30010)</f>
        <v>-9.7410682244207913E-3</v>
      </c>
      <c r="D30011" s="89"/>
      <c r="E30011" s="89"/>
      <c r="F30011" s="89">
        <f>Table3[[#This Row],[Yield]]/100*(1+F30010)</f>
        <v>0</v>
      </c>
    </row>
    <row r="30012" spans="1:6" x14ac:dyDescent="0.2">
      <c r="A30012" s="88">
        <v>38714</v>
      </c>
      <c r="B30012" s="89">
        <v>10796.26</v>
      </c>
      <c r="C30012" s="89">
        <f>LN(Table3[[#This Row],[Value]]/B30011)</f>
        <v>1.7140983420505073E-3</v>
      </c>
      <c r="D30012" s="89"/>
      <c r="E30012" s="89"/>
      <c r="F30012" s="89">
        <f>Table3[[#This Row],[Yield]]/100*(1+F30011)</f>
        <v>0</v>
      </c>
    </row>
    <row r="30013" spans="1:6" x14ac:dyDescent="0.2">
      <c r="A30013" s="88">
        <v>38715</v>
      </c>
      <c r="B30013" s="89">
        <v>10784.82</v>
      </c>
      <c r="C30013" s="89">
        <f>LN(Table3[[#This Row],[Value]]/B30012)</f>
        <v>-1.0601880046361293E-3</v>
      </c>
      <c r="D30013" s="89"/>
      <c r="E30013" s="89"/>
      <c r="F30013" s="89">
        <f>Table3[[#This Row],[Yield]]/100*(1+F30012)</f>
        <v>0</v>
      </c>
    </row>
    <row r="30014" spans="1:6" x14ac:dyDescent="0.2">
      <c r="A30014" s="88">
        <v>38716</v>
      </c>
      <c r="B30014" s="89">
        <v>10717.5</v>
      </c>
      <c r="C30014" s="89">
        <f>LN(Table3[[#This Row],[Value]]/B30013)</f>
        <v>-6.2616703648377681E-3</v>
      </c>
      <c r="D30014" s="89"/>
      <c r="E30014" s="89"/>
      <c r="F30014" s="89">
        <f>Table3[[#This Row],[Yield]]/100*(1+F30013)</f>
        <v>0</v>
      </c>
    </row>
    <row r="30015" spans="1:6" x14ac:dyDescent="0.2">
      <c r="A30015" s="88">
        <v>38720</v>
      </c>
      <c r="B30015" s="89">
        <v>10847.41</v>
      </c>
      <c r="C30015" s="89">
        <f>LN(Table3[[#This Row],[Value]]/B30014)</f>
        <v>1.2048422323364224E-2</v>
      </c>
      <c r="D30015" s="89"/>
      <c r="E30015" s="89"/>
      <c r="F30015" s="89">
        <f>Table3[[#This Row],[Yield]]/100*(1+F30014)</f>
        <v>0</v>
      </c>
    </row>
    <row r="30016" spans="1:6" x14ac:dyDescent="0.2">
      <c r="A30016" s="88">
        <v>38721</v>
      </c>
      <c r="B30016" s="89">
        <v>10880.15</v>
      </c>
      <c r="C30016" s="89">
        <f>LN(Table3[[#This Row],[Value]]/B30015)</f>
        <v>3.0136862841067024E-3</v>
      </c>
      <c r="D30016" s="89"/>
      <c r="E30016" s="89"/>
      <c r="F30016" s="89">
        <f>Table3[[#This Row],[Yield]]/100*(1+F30015)</f>
        <v>0</v>
      </c>
    </row>
    <row r="30017" spans="1:6" x14ac:dyDescent="0.2">
      <c r="A30017" s="88">
        <v>38722</v>
      </c>
      <c r="B30017" s="89">
        <v>10882.15</v>
      </c>
      <c r="C30017" s="89">
        <f>LN(Table3[[#This Row],[Value]]/B30016)</f>
        <v>1.8380410210608601E-4</v>
      </c>
      <c r="D30017" s="89"/>
      <c r="E30017" s="89"/>
      <c r="F30017" s="89">
        <f>Table3[[#This Row],[Yield]]/100*(1+F30016)</f>
        <v>0</v>
      </c>
    </row>
    <row r="30018" spans="1:6" x14ac:dyDescent="0.2">
      <c r="A30018" s="88">
        <v>38723</v>
      </c>
      <c r="B30018" s="89">
        <v>10959.31</v>
      </c>
      <c r="C30018" s="89">
        <f>LN(Table3[[#This Row],[Value]]/B30017)</f>
        <v>7.065491134092907E-3</v>
      </c>
      <c r="D30018" s="89"/>
      <c r="E30018" s="89"/>
      <c r="F30018" s="89">
        <f>Table3[[#This Row],[Yield]]/100*(1+F30017)</f>
        <v>0</v>
      </c>
    </row>
    <row r="30019" spans="1:6" x14ac:dyDescent="0.2">
      <c r="A30019" s="88">
        <v>38726</v>
      </c>
      <c r="B30019" s="89">
        <v>11011.9</v>
      </c>
      <c r="C30019" s="89">
        <f>LN(Table3[[#This Row],[Value]]/B30018)</f>
        <v>4.7871829029207452E-3</v>
      </c>
      <c r="D30019" s="89"/>
      <c r="E30019" s="89"/>
      <c r="F30019" s="89">
        <f>Table3[[#This Row],[Yield]]/100*(1+F30018)</f>
        <v>0</v>
      </c>
    </row>
    <row r="30020" spans="1:6" x14ac:dyDescent="0.2">
      <c r="A30020" s="88">
        <v>38727</v>
      </c>
      <c r="B30020" s="89">
        <v>11011.58</v>
      </c>
      <c r="C30020" s="89">
        <f>LN(Table3[[#This Row],[Value]]/B30019)</f>
        <v>-2.9059894260331426E-5</v>
      </c>
      <c r="D30020" s="89"/>
      <c r="E30020" s="89"/>
      <c r="F30020" s="89">
        <f>Table3[[#This Row],[Yield]]/100*(1+F30019)</f>
        <v>0</v>
      </c>
    </row>
    <row r="30021" spans="1:6" x14ac:dyDescent="0.2">
      <c r="A30021" s="88">
        <v>38728</v>
      </c>
      <c r="B30021" s="89">
        <v>11043.44</v>
      </c>
      <c r="C30021" s="89">
        <f>LN(Table3[[#This Row],[Value]]/B30020)</f>
        <v>2.8891401741308578E-3</v>
      </c>
      <c r="D30021" s="89"/>
      <c r="E30021" s="89"/>
      <c r="F30021" s="89">
        <f>Table3[[#This Row],[Yield]]/100*(1+F30020)</f>
        <v>0</v>
      </c>
    </row>
    <row r="30022" spans="1:6" x14ac:dyDescent="0.2">
      <c r="A30022" s="88">
        <v>38729</v>
      </c>
      <c r="B30022" s="89">
        <v>10962.36</v>
      </c>
      <c r="C30022" s="89">
        <f>LN(Table3[[#This Row],[Value]]/B30021)</f>
        <v>-7.3689997092802797E-3</v>
      </c>
      <c r="D30022" s="89"/>
      <c r="E30022" s="89"/>
      <c r="F30022" s="89">
        <f>Table3[[#This Row],[Yield]]/100*(1+F30021)</f>
        <v>0</v>
      </c>
    </row>
    <row r="30023" spans="1:6" x14ac:dyDescent="0.2">
      <c r="A30023" s="88">
        <v>38730</v>
      </c>
      <c r="B30023" s="89">
        <v>10959.87</v>
      </c>
      <c r="C30023" s="89">
        <f>LN(Table3[[#This Row],[Value]]/B30022)</f>
        <v>-2.2716667152092147E-4</v>
      </c>
      <c r="D30023" s="89"/>
      <c r="E30023" s="89"/>
      <c r="F30023" s="89">
        <f>Table3[[#This Row],[Yield]]/100*(1+F30022)</f>
        <v>0</v>
      </c>
    </row>
    <row r="30024" spans="1:6" x14ac:dyDescent="0.2">
      <c r="A30024" s="88">
        <v>38734</v>
      </c>
      <c r="B30024" s="89">
        <v>10896.32</v>
      </c>
      <c r="C30024" s="89">
        <f>LN(Table3[[#This Row],[Value]]/B30023)</f>
        <v>-5.8153025841225867E-3</v>
      </c>
      <c r="D30024" s="89"/>
      <c r="E30024" s="89"/>
      <c r="F30024" s="89">
        <f>Table3[[#This Row],[Yield]]/100*(1+F30023)</f>
        <v>0</v>
      </c>
    </row>
    <row r="30025" spans="1:6" x14ac:dyDescent="0.2">
      <c r="A30025" s="88">
        <v>38735</v>
      </c>
      <c r="B30025" s="89">
        <v>10854.86</v>
      </c>
      <c r="C30025" s="89">
        <f>LN(Table3[[#This Row],[Value]]/B30024)</f>
        <v>-3.8122115868062883E-3</v>
      </c>
      <c r="D30025" s="89"/>
      <c r="E30025" s="89"/>
      <c r="F30025" s="89">
        <f>Table3[[#This Row],[Yield]]/100*(1+F30024)</f>
        <v>0</v>
      </c>
    </row>
    <row r="30026" spans="1:6" x14ac:dyDescent="0.2">
      <c r="A30026" s="88">
        <v>38736</v>
      </c>
      <c r="B30026" s="89">
        <v>10880.71</v>
      </c>
      <c r="C30026" s="89">
        <f>LN(Table3[[#This Row],[Value]]/B30025)</f>
        <v>2.3785906868430936E-3</v>
      </c>
      <c r="D30026" s="89"/>
      <c r="E30026" s="89"/>
      <c r="F30026" s="89">
        <f>Table3[[#This Row],[Yield]]/100*(1+F30025)</f>
        <v>0</v>
      </c>
    </row>
    <row r="30027" spans="1:6" x14ac:dyDescent="0.2">
      <c r="A30027" s="88">
        <v>38737</v>
      </c>
      <c r="B30027" s="89">
        <v>10667.39</v>
      </c>
      <c r="C30027" s="89">
        <f>LN(Table3[[#This Row],[Value]]/B30026)</f>
        <v>-1.9800072319116058E-2</v>
      </c>
      <c r="D30027" s="89"/>
      <c r="E30027" s="89"/>
      <c r="F30027" s="89">
        <f>Table3[[#This Row],[Yield]]/100*(1+F30026)</f>
        <v>0</v>
      </c>
    </row>
    <row r="30028" spans="1:6" x14ac:dyDescent="0.2">
      <c r="A30028" s="88">
        <v>38740</v>
      </c>
      <c r="B30028" s="89">
        <v>10688.77</v>
      </c>
      <c r="C30028" s="89">
        <f>LN(Table3[[#This Row],[Value]]/B30027)</f>
        <v>2.0022332800084097E-3</v>
      </c>
      <c r="D30028" s="89"/>
      <c r="E30028" s="89"/>
      <c r="F30028" s="89">
        <f>Table3[[#This Row],[Yield]]/100*(1+F30027)</f>
        <v>0</v>
      </c>
    </row>
    <row r="30029" spans="1:6" x14ac:dyDescent="0.2">
      <c r="A30029" s="88">
        <v>38741</v>
      </c>
      <c r="B30029" s="89">
        <v>10712.22</v>
      </c>
      <c r="C30029" s="89">
        <f>LN(Table3[[#This Row],[Value]]/B30028)</f>
        <v>2.1914882802263041E-3</v>
      </c>
      <c r="D30029" s="89"/>
      <c r="E30029" s="89"/>
      <c r="F30029" s="89">
        <f>Table3[[#This Row],[Yield]]/100*(1+F30028)</f>
        <v>0</v>
      </c>
    </row>
    <row r="30030" spans="1:6" x14ac:dyDescent="0.2">
      <c r="A30030" s="88">
        <v>38742</v>
      </c>
      <c r="B30030" s="89">
        <v>10709.74</v>
      </c>
      <c r="C30030" s="89">
        <f>LN(Table3[[#This Row],[Value]]/B30029)</f>
        <v>-2.3153810492403058E-4</v>
      </c>
      <c r="D30030" s="89"/>
      <c r="E30030" s="89"/>
      <c r="F30030" s="89">
        <f>Table3[[#This Row],[Yield]]/100*(1+F30029)</f>
        <v>0</v>
      </c>
    </row>
    <row r="30031" spans="1:6" x14ac:dyDescent="0.2">
      <c r="A30031" s="88">
        <v>38743</v>
      </c>
      <c r="B30031" s="89">
        <v>10809.47</v>
      </c>
      <c r="C30031" s="89">
        <f>LN(Table3[[#This Row],[Value]]/B30030)</f>
        <v>9.2689939842573975E-3</v>
      </c>
      <c r="D30031" s="89"/>
      <c r="E30031" s="89"/>
      <c r="F30031" s="89">
        <f>Table3[[#This Row],[Yield]]/100*(1+F30030)</f>
        <v>0</v>
      </c>
    </row>
    <row r="30032" spans="1:6" x14ac:dyDescent="0.2">
      <c r="A30032" s="88">
        <v>38744</v>
      </c>
      <c r="B30032" s="89">
        <v>10907.21</v>
      </c>
      <c r="C30032" s="89">
        <f>LN(Table3[[#This Row],[Value]]/B30031)</f>
        <v>9.0014366795253247E-3</v>
      </c>
      <c r="D30032" s="89"/>
      <c r="E30032" s="89"/>
      <c r="F30032" s="89">
        <f>Table3[[#This Row],[Yield]]/100*(1+F30031)</f>
        <v>0</v>
      </c>
    </row>
    <row r="30033" spans="1:6" x14ac:dyDescent="0.2">
      <c r="A30033" s="88">
        <v>38747</v>
      </c>
      <c r="B30033" s="89">
        <v>10899.92</v>
      </c>
      <c r="C30033" s="89">
        <f>LN(Table3[[#This Row],[Value]]/B30032)</f>
        <v>-6.6858869292370162E-4</v>
      </c>
      <c r="D30033" s="89"/>
      <c r="E30033" s="89"/>
      <c r="F30033" s="89">
        <f>Table3[[#This Row],[Yield]]/100*(1+F30032)</f>
        <v>0</v>
      </c>
    </row>
    <row r="30034" spans="1:6" x14ac:dyDescent="0.2">
      <c r="A30034" s="88">
        <v>38748</v>
      </c>
      <c r="B30034" s="89">
        <v>10864.86</v>
      </c>
      <c r="C30034" s="89">
        <f>LN(Table3[[#This Row],[Value]]/B30033)</f>
        <v>-3.2217215451204534E-3</v>
      </c>
      <c r="D30034" s="89"/>
      <c r="E30034" s="89"/>
      <c r="F30034" s="89">
        <f>Table3[[#This Row],[Yield]]/100*(1+F30033)</f>
        <v>0</v>
      </c>
    </row>
    <row r="30035" spans="1:6" x14ac:dyDescent="0.2">
      <c r="A30035" s="88">
        <v>38749</v>
      </c>
      <c r="B30035" s="89">
        <v>10953.95</v>
      </c>
      <c r="C30035" s="89">
        <f>LN(Table3[[#This Row],[Value]]/B30034)</f>
        <v>8.1663935949769437E-3</v>
      </c>
      <c r="D30035" s="89"/>
      <c r="E30035" s="89"/>
      <c r="F30035" s="89">
        <f>Table3[[#This Row],[Yield]]/100*(1+F30034)</f>
        <v>0</v>
      </c>
    </row>
    <row r="30036" spans="1:6" x14ac:dyDescent="0.2">
      <c r="A30036" s="88">
        <v>38750</v>
      </c>
      <c r="B30036" s="89">
        <v>10851.98</v>
      </c>
      <c r="C30036" s="89">
        <f>LN(Table3[[#This Row],[Value]]/B30035)</f>
        <v>-9.3525699917451893E-3</v>
      </c>
      <c r="D30036" s="89"/>
      <c r="E30036" s="89"/>
      <c r="F30036" s="89">
        <f>Table3[[#This Row],[Yield]]/100*(1+F30035)</f>
        <v>0</v>
      </c>
    </row>
    <row r="30037" spans="1:6" x14ac:dyDescent="0.2">
      <c r="A30037" s="88">
        <v>38751</v>
      </c>
      <c r="B30037" s="89">
        <v>10793.62</v>
      </c>
      <c r="C30037" s="89">
        <f>LN(Table3[[#This Row],[Value]]/B30036)</f>
        <v>-5.3923329833604197E-3</v>
      </c>
      <c r="D30037" s="89"/>
      <c r="E30037" s="89"/>
      <c r="F30037" s="89">
        <f>Table3[[#This Row],[Yield]]/100*(1+F30036)</f>
        <v>0</v>
      </c>
    </row>
    <row r="30038" spans="1:6" x14ac:dyDescent="0.2">
      <c r="A30038" s="88">
        <v>38754</v>
      </c>
      <c r="B30038" s="89">
        <v>10798.27</v>
      </c>
      <c r="C30038" s="89">
        <f>LN(Table3[[#This Row],[Value]]/B30037)</f>
        <v>4.3071728059821909E-4</v>
      </c>
      <c r="D30038" s="89"/>
      <c r="E30038" s="89"/>
      <c r="F30038" s="89">
        <f>Table3[[#This Row],[Yield]]/100*(1+F30037)</f>
        <v>0</v>
      </c>
    </row>
    <row r="30039" spans="1:6" x14ac:dyDescent="0.2">
      <c r="A30039" s="88">
        <v>38755</v>
      </c>
      <c r="B30039" s="89">
        <v>10749.76</v>
      </c>
      <c r="C30039" s="89">
        <f>LN(Table3[[#This Row],[Value]]/B30038)</f>
        <v>-4.5025073709148789E-3</v>
      </c>
      <c r="D30039" s="89"/>
      <c r="E30039" s="89"/>
      <c r="F30039" s="89">
        <f>Table3[[#This Row],[Yield]]/100*(1+F30038)</f>
        <v>0</v>
      </c>
    </row>
    <row r="30040" spans="1:6" x14ac:dyDescent="0.2">
      <c r="A30040" s="88">
        <v>38756</v>
      </c>
      <c r="B30040" s="89">
        <v>10858.62</v>
      </c>
      <c r="C30040" s="89">
        <f>LN(Table3[[#This Row],[Value]]/B30039)</f>
        <v>1.0075805865219948E-2</v>
      </c>
      <c r="D30040" s="89"/>
      <c r="E30040" s="89"/>
      <c r="F30040" s="89">
        <f>Table3[[#This Row],[Yield]]/100*(1+F30039)</f>
        <v>0</v>
      </c>
    </row>
    <row r="30041" spans="1:6" x14ac:dyDescent="0.2">
      <c r="A30041" s="88">
        <v>38757</v>
      </c>
      <c r="B30041" s="89">
        <v>10883.35</v>
      </c>
      <c r="C30041" s="89">
        <f>LN(Table3[[#This Row],[Value]]/B30040)</f>
        <v>2.274863838448978E-3</v>
      </c>
      <c r="D30041" s="89"/>
      <c r="E30041" s="89"/>
      <c r="F30041" s="89">
        <f>Table3[[#This Row],[Yield]]/100*(1+F30040)</f>
        <v>0</v>
      </c>
    </row>
    <row r="30042" spans="1:6" x14ac:dyDescent="0.2">
      <c r="A30042" s="88">
        <v>38758</v>
      </c>
      <c r="B30042" s="89">
        <v>10919.05</v>
      </c>
      <c r="C30042" s="89">
        <f>LN(Table3[[#This Row],[Value]]/B30041)</f>
        <v>3.2748717486357653E-3</v>
      </c>
      <c r="D30042" s="89"/>
      <c r="E30042" s="89"/>
      <c r="F30042" s="89">
        <f>Table3[[#This Row],[Yield]]/100*(1+F30041)</f>
        <v>0</v>
      </c>
    </row>
    <row r="30043" spans="1:6" x14ac:dyDescent="0.2">
      <c r="A30043" s="88">
        <v>38761</v>
      </c>
      <c r="B30043" s="89">
        <v>10892.32</v>
      </c>
      <c r="C30043" s="89">
        <f>LN(Table3[[#This Row],[Value]]/B30042)</f>
        <v>-2.4510164544147392E-3</v>
      </c>
      <c r="D30043" s="89"/>
      <c r="E30043" s="89"/>
      <c r="F30043" s="89">
        <f>Table3[[#This Row],[Yield]]/100*(1+F30042)</f>
        <v>0</v>
      </c>
    </row>
    <row r="30044" spans="1:6" x14ac:dyDescent="0.2">
      <c r="A30044" s="88">
        <v>38762</v>
      </c>
      <c r="B30044" s="89">
        <v>11028.39</v>
      </c>
      <c r="C30044" s="89">
        <f>LN(Table3[[#This Row],[Value]]/B30043)</f>
        <v>1.2414903321952568E-2</v>
      </c>
      <c r="D30044" s="89"/>
      <c r="E30044" s="89"/>
      <c r="F30044" s="89">
        <f>Table3[[#This Row],[Yield]]/100*(1+F30043)</f>
        <v>0</v>
      </c>
    </row>
    <row r="30045" spans="1:6" x14ac:dyDescent="0.2">
      <c r="A30045" s="88">
        <v>38763</v>
      </c>
      <c r="B30045" s="89">
        <v>11058.97</v>
      </c>
      <c r="C30045" s="89">
        <f>LN(Table3[[#This Row],[Value]]/B30044)</f>
        <v>2.7690063039745309E-3</v>
      </c>
      <c r="D30045" s="89"/>
      <c r="E30045" s="89"/>
      <c r="F30045" s="89">
        <f>Table3[[#This Row],[Yield]]/100*(1+F30044)</f>
        <v>0</v>
      </c>
    </row>
    <row r="30046" spans="1:6" x14ac:dyDescent="0.2">
      <c r="A30046" s="88">
        <v>38764</v>
      </c>
      <c r="B30046" s="89">
        <v>11120.68</v>
      </c>
      <c r="C30046" s="89">
        <f>LN(Table3[[#This Row],[Value]]/B30045)</f>
        <v>5.5645746650478979E-3</v>
      </c>
      <c r="D30046" s="89"/>
      <c r="E30046" s="89"/>
      <c r="F30046" s="89">
        <f>Table3[[#This Row],[Yield]]/100*(1+F30045)</f>
        <v>0</v>
      </c>
    </row>
    <row r="30047" spans="1:6" x14ac:dyDescent="0.2">
      <c r="A30047" s="88">
        <v>38765</v>
      </c>
      <c r="B30047" s="89">
        <v>11115.32</v>
      </c>
      <c r="C30047" s="89">
        <f>LN(Table3[[#This Row],[Value]]/B30046)</f>
        <v>-4.8210110665727765E-4</v>
      </c>
      <c r="D30047" s="89"/>
      <c r="E30047" s="89"/>
      <c r="F30047" s="89">
        <f>Table3[[#This Row],[Yield]]/100*(1+F30046)</f>
        <v>0</v>
      </c>
    </row>
    <row r="30048" spans="1:6" x14ac:dyDescent="0.2">
      <c r="A30048" s="88">
        <v>38769</v>
      </c>
      <c r="B30048" s="89">
        <v>11069.06</v>
      </c>
      <c r="C30048" s="89">
        <f>LN(Table3[[#This Row],[Value]]/B30047)</f>
        <v>-4.170507992607703E-3</v>
      </c>
      <c r="D30048" s="89"/>
      <c r="E30048" s="89"/>
      <c r="F30048" s="89">
        <f>Table3[[#This Row],[Yield]]/100*(1+F30047)</f>
        <v>0</v>
      </c>
    </row>
    <row r="30049" spans="1:6" x14ac:dyDescent="0.2">
      <c r="A30049" s="88">
        <v>38770</v>
      </c>
      <c r="B30049" s="89">
        <v>11137.17</v>
      </c>
      <c r="C30049" s="89">
        <f>LN(Table3[[#This Row],[Value]]/B30048)</f>
        <v>6.1343337956749943E-3</v>
      </c>
      <c r="D30049" s="89"/>
      <c r="E30049" s="89"/>
      <c r="F30049" s="89">
        <f>Table3[[#This Row],[Yield]]/100*(1+F30048)</f>
        <v>0</v>
      </c>
    </row>
    <row r="30050" spans="1:6" x14ac:dyDescent="0.2">
      <c r="A30050" s="88">
        <v>38771</v>
      </c>
      <c r="B30050" s="89">
        <v>11069.22</v>
      </c>
      <c r="C30050" s="89">
        <f>LN(Table3[[#This Row],[Value]]/B30049)</f>
        <v>-6.1198791948656288E-3</v>
      </c>
      <c r="D30050" s="89"/>
      <c r="E30050" s="89"/>
      <c r="F30050" s="89">
        <f>Table3[[#This Row],[Yield]]/100*(1+F30049)</f>
        <v>0</v>
      </c>
    </row>
    <row r="30051" spans="1:6" x14ac:dyDescent="0.2">
      <c r="A30051" s="88">
        <v>38772</v>
      </c>
      <c r="B30051" s="89">
        <v>11061.85</v>
      </c>
      <c r="C30051" s="89">
        <f>LN(Table3[[#This Row],[Value]]/B30050)</f>
        <v>-6.6603198782915081E-4</v>
      </c>
      <c r="D30051" s="89"/>
      <c r="E30051" s="89"/>
      <c r="F30051" s="89">
        <f>Table3[[#This Row],[Yield]]/100*(1+F30050)</f>
        <v>0</v>
      </c>
    </row>
    <row r="30052" spans="1:6" x14ac:dyDescent="0.2">
      <c r="A30052" s="88">
        <v>38775</v>
      </c>
      <c r="B30052" s="89">
        <v>11097.55</v>
      </c>
      <c r="C30052" s="89">
        <f>LN(Table3[[#This Row],[Value]]/B30051)</f>
        <v>3.2221116895272774E-3</v>
      </c>
      <c r="D30052" s="89"/>
      <c r="E30052" s="89"/>
      <c r="F30052" s="89">
        <f>Table3[[#This Row],[Yield]]/100*(1+F30051)</f>
        <v>0</v>
      </c>
    </row>
    <row r="30053" spans="1:6" x14ac:dyDescent="0.2">
      <c r="A30053" s="88">
        <v>38776</v>
      </c>
      <c r="B30053" s="89">
        <v>10993.41</v>
      </c>
      <c r="C30053" s="89">
        <f>LN(Table3[[#This Row],[Value]]/B30052)</f>
        <v>-9.42836087254895E-3</v>
      </c>
      <c r="D30053" s="89"/>
      <c r="E30053" s="89"/>
      <c r="F30053" s="89">
        <f>Table3[[#This Row],[Yield]]/100*(1+F30052)</f>
        <v>0</v>
      </c>
    </row>
    <row r="30054" spans="1:6" x14ac:dyDescent="0.2">
      <c r="A30054" s="88">
        <v>38777</v>
      </c>
      <c r="B30054" s="89">
        <v>11053.53</v>
      </c>
      <c r="C30054" s="89">
        <f>LN(Table3[[#This Row],[Value]]/B30053)</f>
        <v>5.4538315991939116E-3</v>
      </c>
      <c r="D30054" s="89"/>
      <c r="E30054" s="89"/>
      <c r="F30054" s="89">
        <f>Table3[[#This Row],[Yield]]/100*(1+F30053)</f>
        <v>0</v>
      </c>
    </row>
    <row r="30055" spans="1:6" x14ac:dyDescent="0.2">
      <c r="A30055" s="88">
        <v>38778</v>
      </c>
      <c r="B30055" s="89">
        <v>11025.51</v>
      </c>
      <c r="C30055" s="89">
        <f>LN(Table3[[#This Row],[Value]]/B30054)</f>
        <v>-2.5381551953898599E-3</v>
      </c>
      <c r="D30055" s="89"/>
      <c r="E30055" s="89"/>
      <c r="F30055" s="89">
        <f>Table3[[#This Row],[Yield]]/100*(1+F30054)</f>
        <v>0</v>
      </c>
    </row>
    <row r="30056" spans="1:6" x14ac:dyDescent="0.2">
      <c r="A30056" s="88">
        <v>38779</v>
      </c>
      <c r="B30056" s="89">
        <v>11021.59</v>
      </c>
      <c r="C30056" s="89">
        <f>LN(Table3[[#This Row],[Value]]/B30055)</f>
        <v>-3.5560232786240509E-4</v>
      </c>
      <c r="D30056" s="89"/>
      <c r="E30056" s="89"/>
      <c r="F30056" s="89">
        <f>Table3[[#This Row],[Yield]]/100*(1+F30055)</f>
        <v>0</v>
      </c>
    </row>
    <row r="30057" spans="1:6" x14ac:dyDescent="0.2">
      <c r="A30057" s="88">
        <v>38782</v>
      </c>
      <c r="B30057" s="89">
        <v>10958.59</v>
      </c>
      <c r="C30057" s="89">
        <f>LN(Table3[[#This Row],[Value]]/B30056)</f>
        <v>-5.7324528297981693E-3</v>
      </c>
      <c r="D30057" s="89"/>
      <c r="E30057" s="89"/>
      <c r="F30057" s="89">
        <f>Table3[[#This Row],[Yield]]/100*(1+F30056)</f>
        <v>0</v>
      </c>
    </row>
    <row r="30058" spans="1:6" x14ac:dyDescent="0.2">
      <c r="A30058" s="88">
        <v>38783</v>
      </c>
      <c r="B30058" s="89">
        <v>10980.69</v>
      </c>
      <c r="C30058" s="89">
        <f>LN(Table3[[#This Row],[Value]]/B30057)</f>
        <v>2.0146520282341854E-3</v>
      </c>
      <c r="D30058" s="89"/>
      <c r="E30058" s="89"/>
      <c r="F30058" s="89">
        <f>Table3[[#This Row],[Yield]]/100*(1+F30057)</f>
        <v>0</v>
      </c>
    </row>
    <row r="30059" spans="1:6" x14ac:dyDescent="0.2">
      <c r="A30059" s="88">
        <v>38784</v>
      </c>
      <c r="B30059" s="89">
        <v>11005.74</v>
      </c>
      <c r="C30059" s="89">
        <f>LN(Table3[[#This Row],[Value]]/B30058)</f>
        <v>2.2786792434323598E-3</v>
      </c>
      <c r="D30059" s="89"/>
      <c r="E30059" s="89"/>
      <c r="F30059" s="89">
        <f>Table3[[#This Row],[Yield]]/100*(1+F30058)</f>
        <v>0</v>
      </c>
    </row>
    <row r="30060" spans="1:6" x14ac:dyDescent="0.2">
      <c r="A30060" s="88">
        <v>38785</v>
      </c>
      <c r="B30060" s="89">
        <v>10972.28</v>
      </c>
      <c r="C30060" s="89">
        <f>LN(Table3[[#This Row],[Value]]/B30059)</f>
        <v>-3.0448626264930881E-3</v>
      </c>
      <c r="D30060" s="89"/>
      <c r="E30060" s="89"/>
      <c r="F30060" s="89">
        <f>Table3[[#This Row],[Yield]]/100*(1+F30059)</f>
        <v>0</v>
      </c>
    </row>
    <row r="30061" spans="1:6" x14ac:dyDescent="0.2">
      <c r="A30061" s="88">
        <v>38786</v>
      </c>
      <c r="B30061" s="89">
        <v>11076.34</v>
      </c>
      <c r="C30061" s="89">
        <f>LN(Table3[[#This Row],[Value]]/B30060)</f>
        <v>9.4392095861677849E-3</v>
      </c>
      <c r="D30061" s="89"/>
      <c r="E30061" s="89"/>
      <c r="F30061" s="89">
        <f>Table3[[#This Row],[Yield]]/100*(1+F30060)</f>
        <v>0</v>
      </c>
    </row>
    <row r="30062" spans="1:6" x14ac:dyDescent="0.2">
      <c r="A30062" s="88">
        <v>38789</v>
      </c>
      <c r="B30062" s="89">
        <v>11076.02</v>
      </c>
      <c r="C30062" s="89">
        <f>LN(Table3[[#This Row],[Value]]/B30061)</f>
        <v>-2.8890826983853162E-5</v>
      </c>
      <c r="D30062" s="89"/>
      <c r="E30062" s="89"/>
      <c r="F30062" s="89">
        <f>Table3[[#This Row],[Yield]]/100*(1+F30061)</f>
        <v>0</v>
      </c>
    </row>
    <row r="30063" spans="1:6" x14ac:dyDescent="0.2">
      <c r="A30063" s="88">
        <v>38790</v>
      </c>
      <c r="B30063" s="89">
        <v>11151.34</v>
      </c>
      <c r="C30063" s="89">
        <f>LN(Table3[[#This Row],[Value]]/B30062)</f>
        <v>6.777259044246569E-3</v>
      </c>
      <c r="D30063" s="89"/>
      <c r="E30063" s="89"/>
      <c r="F30063" s="89">
        <f>Table3[[#This Row],[Yield]]/100*(1+F30062)</f>
        <v>0</v>
      </c>
    </row>
    <row r="30064" spans="1:6" x14ac:dyDescent="0.2">
      <c r="A30064" s="88">
        <v>38791</v>
      </c>
      <c r="B30064" s="89">
        <v>11209.77</v>
      </c>
      <c r="C30064" s="89">
        <f>LN(Table3[[#This Row],[Value]]/B30063)</f>
        <v>5.226049421038219E-3</v>
      </c>
      <c r="D30064" s="89"/>
      <c r="E30064" s="89"/>
      <c r="F30064" s="89">
        <f>Table3[[#This Row],[Yield]]/100*(1+F30063)</f>
        <v>0</v>
      </c>
    </row>
    <row r="30065" spans="1:6" x14ac:dyDescent="0.2">
      <c r="A30065" s="88">
        <v>38792</v>
      </c>
      <c r="B30065" s="89">
        <v>11253.24</v>
      </c>
      <c r="C30065" s="89">
        <f>LN(Table3[[#This Row],[Value]]/B30064)</f>
        <v>3.8703677079889626E-3</v>
      </c>
      <c r="D30065" s="89"/>
      <c r="E30065" s="89"/>
      <c r="F30065" s="89">
        <f>Table3[[#This Row],[Yield]]/100*(1+F30064)</f>
        <v>0</v>
      </c>
    </row>
    <row r="30066" spans="1:6" x14ac:dyDescent="0.2">
      <c r="A30066" s="88">
        <v>38793</v>
      </c>
      <c r="B30066" s="89">
        <v>11279.65</v>
      </c>
      <c r="C30066" s="89">
        <f>LN(Table3[[#This Row],[Value]]/B30065)</f>
        <v>2.3441300333387404E-3</v>
      </c>
      <c r="D30066" s="89"/>
      <c r="E30066" s="89"/>
      <c r="F30066" s="89">
        <f>Table3[[#This Row],[Yield]]/100*(1+F30065)</f>
        <v>0</v>
      </c>
    </row>
    <row r="30067" spans="1:6" x14ac:dyDescent="0.2">
      <c r="A30067" s="88">
        <v>38796</v>
      </c>
      <c r="B30067" s="89">
        <v>11274.53</v>
      </c>
      <c r="C30067" s="89">
        <f>LN(Table3[[#This Row],[Value]]/B30066)</f>
        <v>-4.5401784396049451E-4</v>
      </c>
      <c r="D30067" s="89"/>
      <c r="E30067" s="89"/>
      <c r="F30067" s="89">
        <f>Table3[[#This Row],[Yield]]/100*(1+F30066)</f>
        <v>0</v>
      </c>
    </row>
    <row r="30068" spans="1:6" x14ac:dyDescent="0.2">
      <c r="A30068" s="88">
        <v>38797</v>
      </c>
      <c r="B30068" s="89">
        <v>11235.47</v>
      </c>
      <c r="C30068" s="89">
        <f>LN(Table3[[#This Row],[Value]]/B30067)</f>
        <v>-3.4704610576223268E-3</v>
      </c>
      <c r="D30068" s="89"/>
      <c r="E30068" s="89"/>
      <c r="F30068" s="89">
        <f>Table3[[#This Row],[Yield]]/100*(1+F30067)</f>
        <v>0</v>
      </c>
    </row>
    <row r="30069" spans="1:6" x14ac:dyDescent="0.2">
      <c r="A30069" s="88">
        <v>38798</v>
      </c>
      <c r="B30069" s="89">
        <v>11317.43</v>
      </c>
      <c r="C30069" s="89">
        <f>LN(Table3[[#This Row],[Value]]/B30068)</f>
        <v>7.2682768791498664E-3</v>
      </c>
      <c r="D30069" s="89"/>
      <c r="E30069" s="89"/>
      <c r="F30069" s="89">
        <f>Table3[[#This Row],[Yield]]/100*(1+F30068)</f>
        <v>0</v>
      </c>
    </row>
    <row r="30070" spans="1:6" x14ac:dyDescent="0.2">
      <c r="A30070" s="88">
        <v>38799</v>
      </c>
      <c r="B30070" s="89">
        <v>11270.29</v>
      </c>
      <c r="C30070" s="89">
        <f>LN(Table3[[#This Row],[Value]]/B30069)</f>
        <v>-4.1739554447307167E-3</v>
      </c>
      <c r="D30070" s="89"/>
      <c r="E30070" s="89"/>
      <c r="F30070" s="89">
        <f>Table3[[#This Row],[Yield]]/100*(1+F30069)</f>
        <v>0</v>
      </c>
    </row>
    <row r="30071" spans="1:6" x14ac:dyDescent="0.2">
      <c r="A30071" s="88">
        <v>38800</v>
      </c>
      <c r="B30071" s="89">
        <v>11279.97</v>
      </c>
      <c r="C30071" s="89">
        <f>LN(Table3[[#This Row],[Value]]/B30070)</f>
        <v>8.585267393427503E-4</v>
      </c>
      <c r="D30071" s="89"/>
      <c r="E30071" s="89"/>
      <c r="F30071" s="89">
        <f>Table3[[#This Row],[Yield]]/100*(1+F30070)</f>
        <v>0</v>
      </c>
    </row>
    <row r="30072" spans="1:6" x14ac:dyDescent="0.2">
      <c r="A30072" s="88">
        <v>38803</v>
      </c>
      <c r="B30072" s="89">
        <v>11250.11</v>
      </c>
      <c r="C30072" s="89">
        <f>LN(Table3[[#This Row],[Value]]/B30071)</f>
        <v>-2.6506801115031967E-3</v>
      </c>
      <c r="D30072" s="89"/>
      <c r="E30072" s="89"/>
      <c r="F30072" s="89">
        <f>Table3[[#This Row],[Yield]]/100*(1+F30071)</f>
        <v>0</v>
      </c>
    </row>
    <row r="30073" spans="1:6" x14ac:dyDescent="0.2">
      <c r="A30073" s="88">
        <v>38804</v>
      </c>
      <c r="B30073" s="89">
        <v>11154.54</v>
      </c>
      <c r="C30073" s="89">
        <f>LN(Table3[[#This Row],[Value]]/B30072)</f>
        <v>-8.5313164595840572E-3</v>
      </c>
      <c r="D30073" s="89"/>
      <c r="E30073" s="89"/>
      <c r="F30073" s="89">
        <f>Table3[[#This Row],[Yield]]/100*(1+F30072)</f>
        <v>0</v>
      </c>
    </row>
    <row r="30074" spans="1:6" x14ac:dyDescent="0.2">
      <c r="A30074" s="88">
        <v>38805</v>
      </c>
      <c r="B30074" s="89">
        <v>11215.7</v>
      </c>
      <c r="C30074" s="89">
        <f>LN(Table3[[#This Row],[Value]]/B30073)</f>
        <v>5.4679925101264451E-3</v>
      </c>
      <c r="D30074" s="89"/>
      <c r="E30074" s="89"/>
      <c r="F30074" s="89">
        <f>Table3[[#This Row],[Yield]]/100*(1+F30073)</f>
        <v>0</v>
      </c>
    </row>
    <row r="30075" spans="1:6" x14ac:dyDescent="0.2">
      <c r="A30075" s="88">
        <v>38806</v>
      </c>
      <c r="B30075" s="89">
        <v>11150.7</v>
      </c>
      <c r="C30075" s="89">
        <f>LN(Table3[[#This Row],[Value]]/B30074)</f>
        <v>-5.8123062263596677E-3</v>
      </c>
      <c r="D30075" s="89"/>
      <c r="E30075" s="89"/>
      <c r="F30075" s="89">
        <f>Table3[[#This Row],[Yield]]/100*(1+F30074)</f>
        <v>0</v>
      </c>
    </row>
    <row r="30076" spans="1:6" x14ac:dyDescent="0.2">
      <c r="A30076" s="88">
        <v>38807</v>
      </c>
      <c r="B30076" s="89">
        <v>11109.32</v>
      </c>
      <c r="C30076" s="89">
        <f>LN(Table3[[#This Row],[Value]]/B30075)</f>
        <v>-3.7178805468319987E-3</v>
      </c>
      <c r="D30076" s="89"/>
      <c r="E30076" s="89"/>
      <c r="F30076" s="89">
        <f>Table3[[#This Row],[Yield]]/100*(1+F30075)</f>
        <v>0</v>
      </c>
    </row>
    <row r="30077" spans="1:6" x14ac:dyDescent="0.2">
      <c r="A30077" s="88">
        <v>38810</v>
      </c>
      <c r="B30077" s="89">
        <v>11144.94</v>
      </c>
      <c r="C30077" s="89">
        <f>LN(Table3[[#This Row],[Value]]/B30076)</f>
        <v>3.2011875855044772E-3</v>
      </c>
      <c r="D30077" s="89"/>
      <c r="E30077" s="89"/>
      <c r="F30077" s="89">
        <f>Table3[[#This Row],[Yield]]/100*(1+F30076)</f>
        <v>0</v>
      </c>
    </row>
    <row r="30078" spans="1:6" x14ac:dyDescent="0.2">
      <c r="A30078" s="88">
        <v>38811</v>
      </c>
      <c r="B30078" s="89">
        <v>11203.85</v>
      </c>
      <c r="C30078" s="89">
        <f>LN(Table3[[#This Row],[Value]]/B30077)</f>
        <v>5.2718859892937993E-3</v>
      </c>
      <c r="D30078" s="89"/>
      <c r="E30078" s="89"/>
      <c r="F30078" s="89">
        <f>Table3[[#This Row],[Yield]]/100*(1+F30077)</f>
        <v>0</v>
      </c>
    </row>
    <row r="30079" spans="1:6" x14ac:dyDescent="0.2">
      <c r="A30079" s="88">
        <v>38812</v>
      </c>
      <c r="B30079" s="89">
        <v>11239.55</v>
      </c>
      <c r="C30079" s="89">
        <f>LN(Table3[[#This Row],[Value]]/B30078)</f>
        <v>3.1813388443569929E-3</v>
      </c>
      <c r="D30079" s="89"/>
      <c r="E30079" s="89"/>
      <c r="F30079" s="89">
        <f>Table3[[#This Row],[Yield]]/100*(1+F30078)</f>
        <v>0</v>
      </c>
    </row>
    <row r="30080" spans="1:6" x14ac:dyDescent="0.2">
      <c r="A30080" s="88">
        <v>38813</v>
      </c>
      <c r="B30080" s="89">
        <v>11216.5</v>
      </c>
      <c r="C30080" s="89">
        <f>LN(Table3[[#This Row],[Value]]/B30079)</f>
        <v>-2.0528996056878232E-3</v>
      </c>
      <c r="D30080" s="89"/>
      <c r="E30080" s="89"/>
      <c r="F30080" s="89">
        <f>Table3[[#This Row],[Yield]]/100*(1+F30079)</f>
        <v>0</v>
      </c>
    </row>
    <row r="30081" spans="1:6" x14ac:dyDescent="0.2">
      <c r="A30081" s="88">
        <v>38814</v>
      </c>
      <c r="B30081" s="89">
        <v>11120.04</v>
      </c>
      <c r="C30081" s="89">
        <f>LN(Table3[[#This Row],[Value]]/B30080)</f>
        <v>-8.6370225329541524E-3</v>
      </c>
      <c r="D30081" s="89"/>
      <c r="E30081" s="89"/>
      <c r="F30081" s="89">
        <f>Table3[[#This Row],[Yield]]/100*(1+F30080)</f>
        <v>0</v>
      </c>
    </row>
    <row r="30082" spans="1:6" x14ac:dyDescent="0.2">
      <c r="A30082" s="88">
        <v>38817</v>
      </c>
      <c r="B30082" s="89">
        <v>11141.33</v>
      </c>
      <c r="C30082" s="89">
        <f>LN(Table3[[#This Row],[Value]]/B30081)</f>
        <v>1.9127310215731146E-3</v>
      </c>
      <c r="D30082" s="89"/>
      <c r="E30082" s="89"/>
      <c r="F30082" s="89">
        <f>Table3[[#This Row],[Yield]]/100*(1+F30081)</f>
        <v>0</v>
      </c>
    </row>
    <row r="30083" spans="1:6" x14ac:dyDescent="0.2">
      <c r="A30083" s="88">
        <v>38818</v>
      </c>
      <c r="B30083" s="89">
        <v>11089.63</v>
      </c>
      <c r="C30083" s="89">
        <f>LN(Table3[[#This Row],[Value]]/B30082)</f>
        <v>-4.6511795445785629E-3</v>
      </c>
      <c r="D30083" s="89"/>
      <c r="E30083" s="89"/>
      <c r="F30083" s="89">
        <f>Table3[[#This Row],[Yield]]/100*(1+F30082)</f>
        <v>0</v>
      </c>
    </row>
    <row r="30084" spans="1:6" x14ac:dyDescent="0.2">
      <c r="A30084" s="88">
        <v>38819</v>
      </c>
      <c r="B30084" s="89">
        <v>11129.97</v>
      </c>
      <c r="C30084" s="89">
        <f>LN(Table3[[#This Row],[Value]]/B30083)</f>
        <v>3.6310324507676348E-3</v>
      </c>
      <c r="D30084" s="89"/>
      <c r="E30084" s="89"/>
      <c r="F30084" s="89">
        <f>Table3[[#This Row],[Yield]]/100*(1+F30083)</f>
        <v>0</v>
      </c>
    </row>
    <row r="30085" spans="1:6" x14ac:dyDescent="0.2">
      <c r="A30085" s="88">
        <v>38820</v>
      </c>
      <c r="B30085" s="89">
        <v>11137.65</v>
      </c>
      <c r="C30085" s="89">
        <f>LN(Table3[[#This Row],[Value]]/B30084)</f>
        <v>6.8979085367179018E-4</v>
      </c>
      <c r="D30085" s="89"/>
      <c r="E30085" s="89"/>
      <c r="F30085" s="89">
        <f>Table3[[#This Row],[Yield]]/100*(1+F30084)</f>
        <v>0</v>
      </c>
    </row>
    <row r="30086" spans="1:6" x14ac:dyDescent="0.2">
      <c r="A30086" s="88">
        <v>38824</v>
      </c>
      <c r="B30086" s="89">
        <v>11073.78</v>
      </c>
      <c r="C30086" s="89">
        <f>LN(Table3[[#This Row],[Value]]/B30085)</f>
        <v>-5.7511088698870179E-3</v>
      </c>
      <c r="D30086" s="89"/>
      <c r="E30086" s="89"/>
      <c r="F30086" s="89">
        <f>Table3[[#This Row],[Yield]]/100*(1+F30085)</f>
        <v>0</v>
      </c>
    </row>
    <row r="30087" spans="1:6" x14ac:dyDescent="0.2">
      <c r="A30087" s="88">
        <v>38825</v>
      </c>
      <c r="B30087" s="89">
        <v>11268.77</v>
      </c>
      <c r="C30087" s="89">
        <f>LN(Table3[[#This Row],[Value]]/B30086)</f>
        <v>1.7455030937844455E-2</v>
      </c>
      <c r="D30087" s="89"/>
      <c r="E30087" s="89"/>
      <c r="F30087" s="89">
        <f>Table3[[#This Row],[Yield]]/100*(1+F30086)</f>
        <v>0</v>
      </c>
    </row>
    <row r="30088" spans="1:6" x14ac:dyDescent="0.2">
      <c r="A30088" s="88">
        <v>38826</v>
      </c>
      <c r="B30088" s="89">
        <v>11278.77</v>
      </c>
      <c r="C30088" s="89">
        <f>LN(Table3[[#This Row],[Value]]/B30087)</f>
        <v>8.8701478348968469E-4</v>
      </c>
      <c r="D30088" s="89"/>
      <c r="E30088" s="89"/>
      <c r="F30088" s="89">
        <f>Table3[[#This Row],[Yield]]/100*(1+F30087)</f>
        <v>0</v>
      </c>
    </row>
    <row r="30089" spans="1:6" x14ac:dyDescent="0.2">
      <c r="A30089" s="88">
        <v>38827</v>
      </c>
      <c r="B30089" s="89">
        <v>11342.89</v>
      </c>
      <c r="C30089" s="89">
        <f>LN(Table3[[#This Row],[Value]]/B30088)</f>
        <v>5.6689183478720335E-3</v>
      </c>
      <c r="D30089" s="89"/>
      <c r="E30089" s="89"/>
      <c r="F30089" s="89">
        <f>Table3[[#This Row],[Yield]]/100*(1+F30088)</f>
        <v>0</v>
      </c>
    </row>
    <row r="30090" spans="1:6" x14ac:dyDescent="0.2">
      <c r="A30090" s="88">
        <v>38828</v>
      </c>
      <c r="B30090" s="89">
        <v>11347.45</v>
      </c>
      <c r="C30090" s="89">
        <f>LN(Table3[[#This Row],[Value]]/B30089)</f>
        <v>4.0193316286924477E-4</v>
      </c>
      <c r="D30090" s="89"/>
      <c r="E30090" s="89"/>
      <c r="F30090" s="89">
        <f>Table3[[#This Row],[Yield]]/100*(1+F30089)</f>
        <v>0</v>
      </c>
    </row>
    <row r="30091" spans="1:6" x14ac:dyDescent="0.2">
      <c r="A30091" s="88">
        <v>38831</v>
      </c>
      <c r="B30091" s="89">
        <v>11336.32</v>
      </c>
      <c r="C30091" s="89">
        <f>LN(Table3[[#This Row],[Value]]/B30090)</f>
        <v>-9.813184398511064E-4</v>
      </c>
      <c r="D30091" s="89"/>
      <c r="E30091" s="89"/>
      <c r="F30091" s="89">
        <f>Table3[[#This Row],[Yield]]/100*(1+F30090)</f>
        <v>0</v>
      </c>
    </row>
    <row r="30092" spans="1:6" x14ac:dyDescent="0.2">
      <c r="A30092" s="88">
        <v>38832</v>
      </c>
      <c r="B30092" s="89">
        <v>11283.25</v>
      </c>
      <c r="C30092" s="89">
        <f>LN(Table3[[#This Row],[Value]]/B30091)</f>
        <v>-4.6924055035112659E-3</v>
      </c>
      <c r="D30092" s="89"/>
      <c r="E30092" s="89"/>
      <c r="F30092" s="89">
        <f>Table3[[#This Row],[Yield]]/100*(1+F30091)</f>
        <v>0</v>
      </c>
    </row>
    <row r="30093" spans="1:6" x14ac:dyDescent="0.2">
      <c r="A30093" s="88">
        <v>38833</v>
      </c>
      <c r="B30093" s="89">
        <v>11354.49</v>
      </c>
      <c r="C30093" s="89">
        <f>LN(Table3[[#This Row],[Value]]/B30092)</f>
        <v>6.2939352755804019E-3</v>
      </c>
      <c r="D30093" s="89"/>
      <c r="E30093" s="89"/>
      <c r="F30093" s="89">
        <f>Table3[[#This Row],[Yield]]/100*(1+F30092)</f>
        <v>0</v>
      </c>
    </row>
    <row r="30094" spans="1:6" x14ac:dyDescent="0.2">
      <c r="A30094" s="88">
        <v>38834</v>
      </c>
      <c r="B30094" s="89">
        <v>11382.51</v>
      </c>
      <c r="C30094" s="89">
        <f>LN(Table3[[#This Row],[Value]]/B30093)</f>
        <v>2.4647063539257807E-3</v>
      </c>
      <c r="D30094" s="89"/>
      <c r="E30094" s="89"/>
      <c r="F30094" s="89">
        <f>Table3[[#This Row],[Yield]]/100*(1+F30093)</f>
        <v>0</v>
      </c>
    </row>
    <row r="30095" spans="1:6" x14ac:dyDescent="0.2">
      <c r="A30095" s="88">
        <v>38835</v>
      </c>
      <c r="B30095" s="89">
        <v>11367.14</v>
      </c>
      <c r="C30095" s="89">
        <f>LN(Table3[[#This Row],[Value]]/B30094)</f>
        <v>-1.3512297849483355E-3</v>
      </c>
      <c r="D30095" s="89"/>
      <c r="E30095" s="89"/>
      <c r="F30095" s="89">
        <f>Table3[[#This Row],[Yield]]/100*(1+F30094)</f>
        <v>0</v>
      </c>
    </row>
    <row r="30096" spans="1:6" x14ac:dyDescent="0.2">
      <c r="A30096" s="88">
        <v>38838</v>
      </c>
      <c r="B30096" s="89">
        <v>11343.29</v>
      </c>
      <c r="C30096" s="89">
        <f>LN(Table3[[#This Row],[Value]]/B30095)</f>
        <v>-2.100357304362436E-3</v>
      </c>
      <c r="D30096" s="89"/>
      <c r="E30096" s="89"/>
      <c r="F30096" s="89">
        <f>Table3[[#This Row],[Yield]]/100*(1+F30095)</f>
        <v>0</v>
      </c>
    </row>
    <row r="30097" spans="1:6" x14ac:dyDescent="0.2">
      <c r="A30097" s="88">
        <v>38839</v>
      </c>
      <c r="B30097" s="89">
        <v>11416.45</v>
      </c>
      <c r="C30097" s="89">
        <f>LN(Table3[[#This Row],[Value]]/B30096)</f>
        <v>6.4289180791241071E-3</v>
      </c>
      <c r="D30097" s="89"/>
      <c r="E30097" s="89"/>
      <c r="F30097" s="89">
        <f>Table3[[#This Row],[Yield]]/100*(1+F30096)</f>
        <v>0</v>
      </c>
    </row>
    <row r="30098" spans="1:6" x14ac:dyDescent="0.2">
      <c r="A30098" s="88">
        <v>38840</v>
      </c>
      <c r="B30098" s="89">
        <v>11400.28</v>
      </c>
      <c r="C30098" s="89">
        <f>LN(Table3[[#This Row],[Value]]/B30097)</f>
        <v>-1.4173812555161101E-3</v>
      </c>
      <c r="D30098" s="89"/>
      <c r="E30098" s="89"/>
      <c r="F30098" s="89">
        <f>Table3[[#This Row],[Yield]]/100*(1+F30097)</f>
        <v>0</v>
      </c>
    </row>
    <row r="30099" spans="1:6" x14ac:dyDescent="0.2">
      <c r="A30099" s="88">
        <v>38841</v>
      </c>
      <c r="B30099" s="89">
        <v>11438.86</v>
      </c>
      <c r="C30099" s="89">
        <f>LN(Table3[[#This Row],[Value]]/B30098)</f>
        <v>3.3784141342432053E-3</v>
      </c>
      <c r="D30099" s="89"/>
      <c r="E30099" s="89"/>
      <c r="F30099" s="89">
        <f>Table3[[#This Row],[Yield]]/100*(1+F30098)</f>
        <v>0</v>
      </c>
    </row>
    <row r="30100" spans="1:6" x14ac:dyDescent="0.2">
      <c r="A30100" s="88">
        <v>38842</v>
      </c>
      <c r="B30100" s="89">
        <v>11577.74</v>
      </c>
      <c r="C30100" s="89">
        <f>LN(Table3[[#This Row],[Value]]/B30099)</f>
        <v>1.2067958385293931E-2</v>
      </c>
      <c r="D30100" s="89"/>
      <c r="E30100" s="89"/>
      <c r="F30100" s="89">
        <f>Table3[[#This Row],[Yield]]/100*(1+F30099)</f>
        <v>0</v>
      </c>
    </row>
    <row r="30101" spans="1:6" x14ac:dyDescent="0.2">
      <c r="A30101" s="88">
        <v>38845</v>
      </c>
      <c r="B30101" s="89">
        <v>11584.54</v>
      </c>
      <c r="C30101" s="89">
        <f>LN(Table3[[#This Row],[Value]]/B30100)</f>
        <v>5.8716155709742526E-4</v>
      </c>
      <c r="D30101" s="89"/>
      <c r="E30101" s="89"/>
      <c r="F30101" s="89">
        <f>Table3[[#This Row],[Yield]]/100*(1+F30100)</f>
        <v>0</v>
      </c>
    </row>
    <row r="30102" spans="1:6" x14ac:dyDescent="0.2">
      <c r="A30102" s="88">
        <v>38846</v>
      </c>
      <c r="B30102" s="89">
        <v>11639.77</v>
      </c>
      <c r="C30102" s="89">
        <f>LN(Table3[[#This Row],[Value]]/B30101)</f>
        <v>4.756232078932496E-3</v>
      </c>
      <c r="D30102" s="89"/>
      <c r="E30102" s="89"/>
      <c r="F30102" s="89">
        <f>Table3[[#This Row],[Yield]]/100*(1+F30101)</f>
        <v>0</v>
      </c>
    </row>
    <row r="30103" spans="1:6" x14ac:dyDescent="0.2">
      <c r="A30103" s="88">
        <v>38847</v>
      </c>
      <c r="B30103" s="89">
        <v>11642.65</v>
      </c>
      <c r="C30103" s="89">
        <f>LN(Table3[[#This Row],[Value]]/B30102)</f>
        <v>2.473969642922765E-4</v>
      </c>
      <c r="D30103" s="89"/>
      <c r="E30103" s="89"/>
      <c r="F30103" s="89">
        <f>Table3[[#This Row],[Yield]]/100*(1+F30102)</f>
        <v>0</v>
      </c>
    </row>
    <row r="30104" spans="1:6" x14ac:dyDescent="0.2">
      <c r="A30104" s="88">
        <v>38848</v>
      </c>
      <c r="B30104" s="89">
        <v>11500.73</v>
      </c>
      <c r="C30104" s="89">
        <f>LN(Table3[[#This Row],[Value]]/B30103)</f>
        <v>-1.2264568006777351E-2</v>
      </c>
      <c r="D30104" s="89"/>
      <c r="E30104" s="89"/>
      <c r="F30104" s="89">
        <f>Table3[[#This Row],[Yield]]/100*(1+F30103)</f>
        <v>0</v>
      </c>
    </row>
    <row r="30105" spans="1:6" x14ac:dyDescent="0.2">
      <c r="A30105" s="88">
        <v>38849</v>
      </c>
      <c r="B30105" s="89">
        <v>11380.99</v>
      </c>
      <c r="C30105" s="89">
        <f>LN(Table3[[#This Row],[Value]]/B30104)</f>
        <v>-1.0466091973459124E-2</v>
      </c>
      <c r="D30105" s="89"/>
      <c r="E30105" s="89"/>
      <c r="F30105" s="89">
        <f>Table3[[#This Row],[Yield]]/100*(1+F30104)</f>
        <v>0</v>
      </c>
    </row>
    <row r="30106" spans="1:6" x14ac:dyDescent="0.2">
      <c r="A30106" s="88">
        <v>38852</v>
      </c>
      <c r="B30106" s="89">
        <v>11428.77</v>
      </c>
      <c r="C30106" s="89">
        <f>LN(Table3[[#This Row],[Value]]/B30105)</f>
        <v>4.1894408256695683E-3</v>
      </c>
      <c r="D30106" s="89"/>
      <c r="E30106" s="89"/>
      <c r="F30106" s="89">
        <f>Table3[[#This Row],[Yield]]/100*(1+F30105)</f>
        <v>0</v>
      </c>
    </row>
    <row r="30107" spans="1:6" x14ac:dyDescent="0.2">
      <c r="A30107" s="88">
        <v>38853</v>
      </c>
      <c r="B30107" s="89">
        <v>11419.89</v>
      </c>
      <c r="C30107" s="89">
        <f>LN(Table3[[#This Row],[Value]]/B30106)</f>
        <v>-7.7728851031900407E-4</v>
      </c>
      <c r="D30107" s="89"/>
      <c r="E30107" s="89"/>
      <c r="F30107" s="89">
        <f>Table3[[#This Row],[Yield]]/100*(1+F30106)</f>
        <v>0</v>
      </c>
    </row>
    <row r="30108" spans="1:6" x14ac:dyDescent="0.2">
      <c r="A30108" s="88">
        <v>38854</v>
      </c>
      <c r="B30108" s="89">
        <v>11205.61</v>
      </c>
      <c r="C30108" s="89">
        <f>LN(Table3[[#This Row],[Value]]/B30107)</f>
        <v>-1.8942026204066625E-2</v>
      </c>
      <c r="D30108" s="89"/>
      <c r="E30108" s="89"/>
      <c r="F30108" s="89">
        <f>Table3[[#This Row],[Yield]]/100*(1+F30107)</f>
        <v>0</v>
      </c>
    </row>
    <row r="30109" spans="1:6" x14ac:dyDescent="0.2">
      <c r="A30109" s="88">
        <v>38855</v>
      </c>
      <c r="B30109" s="89">
        <v>11128.29</v>
      </c>
      <c r="C30109" s="89">
        <f>LN(Table3[[#This Row],[Value]]/B30108)</f>
        <v>-6.924031083453421E-3</v>
      </c>
      <c r="D30109" s="89"/>
      <c r="E30109" s="89"/>
      <c r="F30109" s="89">
        <f>Table3[[#This Row],[Yield]]/100*(1+F30108)</f>
        <v>0</v>
      </c>
    </row>
    <row r="30110" spans="1:6" x14ac:dyDescent="0.2">
      <c r="A30110" s="88">
        <v>38856</v>
      </c>
      <c r="B30110" s="89">
        <v>11144.06</v>
      </c>
      <c r="C30110" s="89">
        <f>LN(Table3[[#This Row],[Value]]/B30109)</f>
        <v>1.416105856397822E-3</v>
      </c>
      <c r="D30110" s="89"/>
      <c r="E30110" s="89"/>
      <c r="F30110" s="89">
        <f>Table3[[#This Row],[Yield]]/100*(1+F30109)</f>
        <v>0</v>
      </c>
    </row>
    <row r="30111" spans="1:6" x14ac:dyDescent="0.2">
      <c r="A30111" s="88">
        <v>38859</v>
      </c>
      <c r="B30111" s="89">
        <v>11125.33</v>
      </c>
      <c r="C30111" s="89">
        <f>LN(Table3[[#This Row],[Value]]/B30110)</f>
        <v>-1.6821299924671064E-3</v>
      </c>
      <c r="D30111" s="89"/>
      <c r="E30111" s="89"/>
      <c r="F30111" s="89">
        <f>Table3[[#This Row],[Yield]]/100*(1+F30110)</f>
        <v>0</v>
      </c>
    </row>
    <row r="30112" spans="1:6" x14ac:dyDescent="0.2">
      <c r="A30112" s="88">
        <v>38860</v>
      </c>
      <c r="B30112" s="89">
        <v>11098.35</v>
      </c>
      <c r="C30112" s="89">
        <f>LN(Table3[[#This Row],[Value]]/B30111)</f>
        <v>-2.4280419133820325E-3</v>
      </c>
      <c r="D30112" s="89"/>
      <c r="E30112" s="89"/>
      <c r="F30112" s="89">
        <f>Table3[[#This Row],[Yield]]/100*(1+F30111)</f>
        <v>0</v>
      </c>
    </row>
    <row r="30113" spans="1:6" x14ac:dyDescent="0.2">
      <c r="A30113" s="88">
        <v>38861</v>
      </c>
      <c r="B30113" s="89">
        <v>11117.32</v>
      </c>
      <c r="C30113" s="89">
        <f>LN(Table3[[#This Row],[Value]]/B30112)</f>
        <v>1.7078039609562735E-3</v>
      </c>
      <c r="D30113" s="89"/>
      <c r="E30113" s="89"/>
      <c r="F30113" s="89">
        <f>Table3[[#This Row],[Yield]]/100*(1+F30112)</f>
        <v>0</v>
      </c>
    </row>
    <row r="30114" spans="1:6" x14ac:dyDescent="0.2">
      <c r="A30114" s="88">
        <v>38862</v>
      </c>
      <c r="B30114" s="89">
        <v>11211.05</v>
      </c>
      <c r="C30114" s="89">
        <f>LN(Table3[[#This Row],[Value]]/B30113)</f>
        <v>8.3956464856704792E-3</v>
      </c>
      <c r="D30114" s="89"/>
      <c r="E30114" s="89"/>
      <c r="F30114" s="89">
        <f>Table3[[#This Row],[Yield]]/100*(1+F30113)</f>
        <v>0</v>
      </c>
    </row>
    <row r="30115" spans="1:6" x14ac:dyDescent="0.2">
      <c r="A30115" s="88">
        <v>38863</v>
      </c>
      <c r="B30115" s="89">
        <v>11278.61</v>
      </c>
      <c r="C30115" s="89">
        <f>LN(Table3[[#This Row],[Value]]/B30114)</f>
        <v>6.0081124595328262E-3</v>
      </c>
      <c r="D30115" s="89"/>
      <c r="E30115" s="89"/>
      <c r="F30115" s="89">
        <f>Table3[[#This Row],[Yield]]/100*(1+F30114)</f>
        <v>0</v>
      </c>
    </row>
    <row r="30116" spans="1:6" x14ac:dyDescent="0.2">
      <c r="A30116" s="88">
        <v>38867</v>
      </c>
      <c r="B30116" s="89">
        <v>11094.43</v>
      </c>
      <c r="C30116" s="89">
        <f>LN(Table3[[#This Row],[Value]]/B30115)</f>
        <v>-1.6464830954665954E-2</v>
      </c>
      <c r="D30116" s="89"/>
      <c r="E30116" s="89"/>
      <c r="F30116" s="89">
        <f>Table3[[#This Row],[Yield]]/100*(1+F30115)</f>
        <v>0</v>
      </c>
    </row>
    <row r="30117" spans="1:6" x14ac:dyDescent="0.2">
      <c r="A30117" s="88">
        <v>38868</v>
      </c>
      <c r="B30117" s="89">
        <v>11168.31</v>
      </c>
      <c r="C30117" s="89">
        <f>LN(Table3[[#This Row],[Value]]/B30116)</f>
        <v>6.6371229426019657E-3</v>
      </c>
      <c r="D30117" s="89"/>
      <c r="E30117" s="89"/>
      <c r="F30117" s="89">
        <f>Table3[[#This Row],[Yield]]/100*(1+F30116)</f>
        <v>0</v>
      </c>
    </row>
    <row r="30118" spans="1:6" x14ac:dyDescent="0.2">
      <c r="A30118" s="88">
        <v>38869</v>
      </c>
      <c r="B30118" s="89">
        <v>11260.28</v>
      </c>
      <c r="C30118" s="89">
        <f>LN(Table3[[#This Row],[Value]]/B30117)</f>
        <v>8.20118567302092E-3</v>
      </c>
      <c r="D30118" s="89"/>
      <c r="E30118" s="89"/>
      <c r="F30118" s="89">
        <f>Table3[[#This Row],[Yield]]/100*(1+F30117)</f>
        <v>0</v>
      </c>
    </row>
    <row r="30119" spans="1:6" x14ac:dyDescent="0.2">
      <c r="A30119" s="88">
        <v>38870</v>
      </c>
      <c r="B30119" s="89">
        <v>11247.87</v>
      </c>
      <c r="C30119" s="89">
        <f>LN(Table3[[#This Row],[Value]]/B30118)</f>
        <v>-1.1027117961732655E-3</v>
      </c>
      <c r="D30119" s="89"/>
      <c r="E30119" s="89"/>
      <c r="F30119" s="89">
        <f>Table3[[#This Row],[Yield]]/100*(1+F30118)</f>
        <v>0</v>
      </c>
    </row>
    <row r="30120" spans="1:6" x14ac:dyDescent="0.2">
      <c r="A30120" s="88">
        <v>38873</v>
      </c>
      <c r="B30120" s="89">
        <v>11048.72</v>
      </c>
      <c r="C30120" s="89">
        <f>LN(Table3[[#This Row],[Value]]/B30119)</f>
        <v>-1.7864193241223739E-2</v>
      </c>
      <c r="D30120" s="89"/>
      <c r="E30120" s="89"/>
      <c r="F30120" s="89">
        <f>Table3[[#This Row],[Yield]]/100*(1+F30119)</f>
        <v>0</v>
      </c>
    </row>
    <row r="30121" spans="1:6" x14ac:dyDescent="0.2">
      <c r="A30121" s="88">
        <v>38874</v>
      </c>
      <c r="B30121" s="89">
        <v>11002.14</v>
      </c>
      <c r="C30121" s="89">
        <f>LN(Table3[[#This Row],[Value]]/B30120)</f>
        <v>-4.224784818650823E-3</v>
      </c>
      <c r="D30121" s="89"/>
      <c r="E30121" s="89"/>
      <c r="F30121" s="89">
        <f>Table3[[#This Row],[Yield]]/100*(1+F30120)</f>
        <v>0</v>
      </c>
    </row>
    <row r="30122" spans="1:6" x14ac:dyDescent="0.2">
      <c r="A30122" s="88">
        <v>38875</v>
      </c>
      <c r="B30122" s="89">
        <v>10930.9</v>
      </c>
      <c r="C30122" s="89">
        <f>LN(Table3[[#This Row],[Value]]/B30121)</f>
        <v>-6.4961583553937415E-3</v>
      </c>
      <c r="D30122" s="89"/>
      <c r="E30122" s="89"/>
      <c r="F30122" s="89">
        <f>Table3[[#This Row],[Yield]]/100*(1+F30121)</f>
        <v>0</v>
      </c>
    </row>
    <row r="30123" spans="1:6" x14ac:dyDescent="0.2">
      <c r="A30123" s="88">
        <v>38876</v>
      </c>
      <c r="B30123" s="89">
        <v>10938.82</v>
      </c>
      <c r="C30123" s="89">
        <f>LN(Table3[[#This Row],[Value]]/B30122)</f>
        <v>7.2428914007436186E-4</v>
      </c>
      <c r="D30123" s="89"/>
      <c r="E30123" s="89"/>
      <c r="F30123" s="89">
        <f>Table3[[#This Row],[Yield]]/100*(1+F30122)</f>
        <v>0</v>
      </c>
    </row>
    <row r="30124" spans="1:6" x14ac:dyDescent="0.2">
      <c r="A30124" s="88">
        <v>38877</v>
      </c>
      <c r="B30124" s="89">
        <v>10891.92</v>
      </c>
      <c r="C30124" s="89">
        <f>LN(Table3[[#This Row],[Value]]/B30123)</f>
        <v>-4.2967001717935461E-3</v>
      </c>
      <c r="D30124" s="89"/>
      <c r="E30124" s="89"/>
      <c r="F30124" s="89">
        <f>Table3[[#This Row],[Yield]]/100*(1+F30123)</f>
        <v>0</v>
      </c>
    </row>
    <row r="30125" spans="1:6" x14ac:dyDescent="0.2">
      <c r="A30125" s="88">
        <v>38880</v>
      </c>
      <c r="B30125" s="89">
        <v>10792.58</v>
      </c>
      <c r="C30125" s="89">
        <f>LN(Table3[[#This Row],[Value]]/B30124)</f>
        <v>-9.1623689692522485E-3</v>
      </c>
      <c r="D30125" s="89"/>
      <c r="E30125" s="89"/>
      <c r="F30125" s="89">
        <f>Table3[[#This Row],[Yield]]/100*(1+F30124)</f>
        <v>0</v>
      </c>
    </row>
    <row r="30126" spans="1:6" x14ac:dyDescent="0.2">
      <c r="A30126" s="88">
        <v>38881</v>
      </c>
      <c r="B30126" s="89">
        <v>10706.14</v>
      </c>
      <c r="C30126" s="89">
        <f>LN(Table3[[#This Row],[Value]]/B30125)</f>
        <v>-8.0414523099725538E-3</v>
      </c>
      <c r="D30126" s="89"/>
      <c r="E30126" s="89"/>
      <c r="F30126" s="89">
        <f>Table3[[#This Row],[Yield]]/100*(1+F30125)</f>
        <v>0</v>
      </c>
    </row>
    <row r="30127" spans="1:6" x14ac:dyDescent="0.2">
      <c r="A30127" s="88">
        <v>38882</v>
      </c>
      <c r="B30127" s="89">
        <v>10816.92</v>
      </c>
      <c r="C30127" s="89">
        <f>LN(Table3[[#This Row],[Value]]/B30126)</f>
        <v>1.0294166189814498E-2</v>
      </c>
      <c r="D30127" s="89"/>
      <c r="E30127" s="89"/>
      <c r="F30127" s="89">
        <f>Table3[[#This Row],[Yield]]/100*(1+F30126)</f>
        <v>0</v>
      </c>
    </row>
    <row r="30128" spans="1:6" x14ac:dyDescent="0.2">
      <c r="A30128" s="88">
        <v>38883</v>
      </c>
      <c r="B30128" s="89">
        <v>11015.19</v>
      </c>
      <c r="C30128" s="89">
        <f>LN(Table3[[#This Row],[Value]]/B30127)</f>
        <v>1.8163654456289719E-2</v>
      </c>
      <c r="D30128" s="89"/>
      <c r="E30128" s="89"/>
      <c r="F30128" s="89">
        <f>Table3[[#This Row],[Yield]]/100*(1+F30127)</f>
        <v>0</v>
      </c>
    </row>
    <row r="30129" spans="1:6" x14ac:dyDescent="0.2">
      <c r="A30129" s="88">
        <v>38884</v>
      </c>
      <c r="B30129" s="89">
        <v>11014.55</v>
      </c>
      <c r="C30129" s="89">
        <f>LN(Table3[[#This Row],[Value]]/B30128)</f>
        <v>-5.8103273137201505E-5</v>
      </c>
      <c r="D30129" s="89"/>
      <c r="E30129" s="89"/>
      <c r="F30129" s="89">
        <f>Table3[[#This Row],[Yield]]/100*(1+F30128)</f>
        <v>0</v>
      </c>
    </row>
    <row r="30130" spans="1:6" x14ac:dyDescent="0.2">
      <c r="A30130" s="88">
        <v>38887</v>
      </c>
      <c r="B30130" s="89">
        <v>10942.11</v>
      </c>
      <c r="C30130" s="89">
        <f>LN(Table3[[#This Row],[Value]]/B30129)</f>
        <v>-6.5984774401660947E-3</v>
      </c>
      <c r="D30130" s="89"/>
      <c r="E30130" s="89"/>
      <c r="F30130" s="89">
        <f>Table3[[#This Row],[Yield]]/100*(1+F30129)</f>
        <v>0</v>
      </c>
    </row>
    <row r="30131" spans="1:6" x14ac:dyDescent="0.2">
      <c r="A30131" s="88">
        <v>38888</v>
      </c>
      <c r="B30131" s="89">
        <v>10974.84</v>
      </c>
      <c r="C30131" s="89">
        <f>LN(Table3[[#This Row],[Value]]/B30130)</f>
        <v>2.9867316694010388E-3</v>
      </c>
      <c r="D30131" s="89"/>
      <c r="E30131" s="89"/>
      <c r="F30131" s="89">
        <f>Table3[[#This Row],[Yield]]/100*(1+F30130)</f>
        <v>0</v>
      </c>
    </row>
    <row r="30132" spans="1:6" x14ac:dyDescent="0.2">
      <c r="A30132" s="88">
        <v>38889</v>
      </c>
      <c r="B30132" s="89">
        <v>11079.46</v>
      </c>
      <c r="C30132" s="89">
        <f>LN(Table3[[#This Row],[Value]]/B30131)</f>
        <v>9.487563402116676E-3</v>
      </c>
      <c r="D30132" s="89"/>
      <c r="E30132" s="89"/>
      <c r="F30132" s="89">
        <f>Table3[[#This Row],[Yield]]/100*(1+F30131)</f>
        <v>0</v>
      </c>
    </row>
    <row r="30133" spans="1:6" x14ac:dyDescent="0.2">
      <c r="A30133" s="88">
        <v>38890</v>
      </c>
      <c r="B30133" s="89">
        <v>11019.11</v>
      </c>
      <c r="C30133" s="89">
        <f>LN(Table3[[#This Row],[Value]]/B30132)</f>
        <v>-5.461905456515195E-3</v>
      </c>
      <c r="D30133" s="89"/>
      <c r="E30133" s="89"/>
      <c r="F30133" s="89">
        <f>Table3[[#This Row],[Yield]]/100*(1+F30132)</f>
        <v>0</v>
      </c>
    </row>
    <row r="30134" spans="1:6" x14ac:dyDescent="0.2">
      <c r="A30134" s="88">
        <v>38891</v>
      </c>
      <c r="B30134" s="89">
        <v>10989.09</v>
      </c>
      <c r="C30134" s="89">
        <f>LN(Table3[[#This Row],[Value]]/B30133)</f>
        <v>-2.7280757734294897E-3</v>
      </c>
      <c r="D30134" s="89"/>
      <c r="E30134" s="89"/>
      <c r="F30134" s="89">
        <f>Table3[[#This Row],[Yield]]/100*(1+F30133)</f>
        <v>0</v>
      </c>
    </row>
    <row r="30135" spans="1:6" x14ac:dyDescent="0.2">
      <c r="A30135" s="88">
        <v>38894</v>
      </c>
      <c r="B30135" s="89">
        <v>11045.28</v>
      </c>
      <c r="C30135" s="89">
        <f>LN(Table3[[#This Row],[Value]]/B30134)</f>
        <v>5.1002249487973649E-3</v>
      </c>
      <c r="D30135" s="89"/>
      <c r="E30135" s="89"/>
      <c r="F30135" s="89">
        <f>Table3[[#This Row],[Yield]]/100*(1+F30134)</f>
        <v>0</v>
      </c>
    </row>
    <row r="30136" spans="1:6" x14ac:dyDescent="0.2">
      <c r="A30136" s="88">
        <v>38895</v>
      </c>
      <c r="B30136" s="89">
        <v>10924.74</v>
      </c>
      <c r="C30136" s="89">
        <f>LN(Table3[[#This Row],[Value]]/B30135)</f>
        <v>-1.0973245316776849E-2</v>
      </c>
      <c r="D30136" s="89"/>
      <c r="E30136" s="89"/>
      <c r="F30136" s="89">
        <f>Table3[[#This Row],[Yield]]/100*(1+F30135)</f>
        <v>0</v>
      </c>
    </row>
    <row r="30137" spans="1:6" x14ac:dyDescent="0.2">
      <c r="A30137" s="88">
        <v>38896</v>
      </c>
      <c r="B30137" s="89">
        <v>10973.56</v>
      </c>
      <c r="C30137" s="89">
        <f>LN(Table3[[#This Row],[Value]]/B30136)</f>
        <v>4.4588009920520323E-3</v>
      </c>
      <c r="D30137" s="89"/>
      <c r="E30137" s="89"/>
      <c r="F30137" s="89">
        <f>Table3[[#This Row],[Yield]]/100*(1+F30136)</f>
        <v>0</v>
      </c>
    </row>
    <row r="30138" spans="1:6" x14ac:dyDescent="0.2">
      <c r="A30138" s="88">
        <v>38897</v>
      </c>
      <c r="B30138" s="89">
        <v>11190.8</v>
      </c>
      <c r="C30138" s="89">
        <f>LN(Table3[[#This Row],[Value]]/B30137)</f>
        <v>1.9603269108793932E-2</v>
      </c>
      <c r="D30138" s="89"/>
      <c r="E30138" s="89"/>
      <c r="F30138" s="89">
        <f>Table3[[#This Row],[Yield]]/100*(1+F30137)</f>
        <v>0</v>
      </c>
    </row>
    <row r="30139" spans="1:6" x14ac:dyDescent="0.2">
      <c r="A30139" s="88">
        <v>38898</v>
      </c>
      <c r="B30139" s="89">
        <v>11150.22</v>
      </c>
      <c r="C30139" s="89">
        <f>LN(Table3[[#This Row],[Value]]/B30138)</f>
        <v>-3.6327835191265218E-3</v>
      </c>
      <c r="D30139" s="89"/>
      <c r="E30139" s="89"/>
      <c r="F30139" s="89">
        <f>Table3[[#This Row],[Yield]]/100*(1+F30138)</f>
        <v>0</v>
      </c>
    </row>
    <row r="30140" spans="1:6" x14ac:dyDescent="0.2">
      <c r="A30140" s="88">
        <v>38901</v>
      </c>
      <c r="B30140" s="89">
        <v>11228.02</v>
      </c>
      <c r="C30140" s="89">
        <f>LN(Table3[[#This Row],[Value]]/B30139)</f>
        <v>6.9532111060033441E-3</v>
      </c>
      <c r="D30140" s="89"/>
      <c r="E30140" s="89"/>
      <c r="F30140" s="89">
        <f>Table3[[#This Row],[Yield]]/100*(1+F30139)</f>
        <v>0</v>
      </c>
    </row>
    <row r="30141" spans="1:6" x14ac:dyDescent="0.2">
      <c r="A30141" s="88">
        <v>38903</v>
      </c>
      <c r="B30141" s="89">
        <v>11151.82</v>
      </c>
      <c r="C30141" s="89">
        <f>LN(Table3[[#This Row],[Value]]/B30140)</f>
        <v>-6.8097264738579098E-3</v>
      </c>
      <c r="D30141" s="89"/>
      <c r="E30141" s="89"/>
      <c r="F30141" s="89">
        <f>Table3[[#This Row],[Yield]]/100*(1+F30140)</f>
        <v>0</v>
      </c>
    </row>
    <row r="30142" spans="1:6" x14ac:dyDescent="0.2">
      <c r="A30142" s="88">
        <v>38904</v>
      </c>
      <c r="B30142" s="89">
        <v>11225.3</v>
      </c>
      <c r="C30142" s="89">
        <f>LN(Table3[[#This Row],[Value]]/B30141)</f>
        <v>6.5674460437650925E-3</v>
      </c>
      <c r="D30142" s="89"/>
      <c r="E30142" s="89"/>
      <c r="F30142" s="89">
        <f>Table3[[#This Row],[Yield]]/100*(1+F30141)</f>
        <v>0</v>
      </c>
    </row>
    <row r="30143" spans="1:6" x14ac:dyDescent="0.2">
      <c r="A30143" s="88">
        <v>38905</v>
      </c>
      <c r="B30143" s="89">
        <v>11090.67</v>
      </c>
      <c r="C30143" s="89">
        <f>LN(Table3[[#This Row],[Value]]/B30142)</f>
        <v>-1.2065945003616407E-2</v>
      </c>
      <c r="D30143" s="89"/>
      <c r="E30143" s="89"/>
      <c r="F30143" s="89">
        <f>Table3[[#This Row],[Yield]]/100*(1+F30142)</f>
        <v>0</v>
      </c>
    </row>
    <row r="30144" spans="1:6" x14ac:dyDescent="0.2">
      <c r="A30144" s="88">
        <v>38908</v>
      </c>
      <c r="B30144" s="89">
        <v>11103.55</v>
      </c>
      <c r="C30144" s="89">
        <f>LN(Table3[[#This Row],[Value]]/B30143)</f>
        <v>1.1606626811779524E-3</v>
      </c>
      <c r="D30144" s="89"/>
      <c r="E30144" s="89"/>
      <c r="F30144" s="89">
        <f>Table3[[#This Row],[Yield]]/100*(1+F30143)</f>
        <v>0</v>
      </c>
    </row>
    <row r="30145" spans="1:6" x14ac:dyDescent="0.2">
      <c r="A30145" s="88">
        <v>38909</v>
      </c>
      <c r="B30145" s="89">
        <v>11134.77</v>
      </c>
      <c r="C30145" s="89">
        <f>LN(Table3[[#This Row],[Value]]/B30144)</f>
        <v>2.8077678988696919E-3</v>
      </c>
      <c r="D30145" s="89"/>
      <c r="E30145" s="89"/>
      <c r="F30145" s="89">
        <f>Table3[[#This Row],[Yield]]/100*(1+F30144)</f>
        <v>0</v>
      </c>
    </row>
    <row r="30146" spans="1:6" x14ac:dyDescent="0.2">
      <c r="A30146" s="88">
        <v>38910</v>
      </c>
      <c r="B30146" s="89">
        <v>11013.18</v>
      </c>
      <c r="C30146" s="89">
        <f>LN(Table3[[#This Row],[Value]]/B30145)</f>
        <v>-1.0979907535932183E-2</v>
      </c>
      <c r="D30146" s="89"/>
      <c r="E30146" s="89"/>
      <c r="F30146" s="89">
        <f>Table3[[#This Row],[Yield]]/100*(1+F30145)</f>
        <v>0</v>
      </c>
    </row>
    <row r="30147" spans="1:6" x14ac:dyDescent="0.2">
      <c r="A30147" s="88">
        <v>38911</v>
      </c>
      <c r="B30147" s="89">
        <v>10846.29</v>
      </c>
      <c r="C30147" s="89">
        <f>LN(Table3[[#This Row],[Value]]/B30146)</f>
        <v>-1.5269651340258339E-2</v>
      </c>
      <c r="D30147" s="89"/>
      <c r="E30147" s="89"/>
      <c r="F30147" s="89">
        <f>Table3[[#This Row],[Yield]]/100*(1+F30146)</f>
        <v>0</v>
      </c>
    </row>
    <row r="30148" spans="1:6" x14ac:dyDescent="0.2">
      <c r="A30148" s="88">
        <v>38912</v>
      </c>
      <c r="B30148" s="89">
        <v>10739.35</v>
      </c>
      <c r="C30148" s="89">
        <f>LN(Table3[[#This Row],[Value]]/B30147)</f>
        <v>-9.9085201953764863E-3</v>
      </c>
      <c r="D30148" s="89"/>
      <c r="E30148" s="89"/>
      <c r="F30148" s="89">
        <f>Table3[[#This Row],[Yield]]/100*(1+F30147)</f>
        <v>0</v>
      </c>
    </row>
    <row r="30149" spans="1:6" x14ac:dyDescent="0.2">
      <c r="A30149" s="88">
        <v>38915</v>
      </c>
      <c r="B30149" s="89">
        <v>10747.36</v>
      </c>
      <c r="C30149" s="89">
        <f>LN(Table3[[#This Row],[Value]]/B30148)</f>
        <v>7.455771843202782E-4</v>
      </c>
      <c r="D30149" s="89"/>
      <c r="E30149" s="89"/>
      <c r="F30149" s="89">
        <f>Table3[[#This Row],[Yield]]/100*(1+F30148)</f>
        <v>0</v>
      </c>
    </row>
    <row r="30150" spans="1:6" x14ac:dyDescent="0.2">
      <c r="A30150" s="88">
        <v>38916</v>
      </c>
      <c r="B30150" s="89">
        <v>10799.23</v>
      </c>
      <c r="C30150" s="89">
        <f>LN(Table3[[#This Row],[Value]]/B30149)</f>
        <v>4.8146922739017847E-3</v>
      </c>
      <c r="D30150" s="89"/>
      <c r="E30150" s="89"/>
      <c r="F30150" s="89">
        <f>Table3[[#This Row],[Yield]]/100*(1+F30149)</f>
        <v>0</v>
      </c>
    </row>
    <row r="30151" spans="1:6" x14ac:dyDescent="0.2">
      <c r="A30151" s="88">
        <v>38917</v>
      </c>
      <c r="B30151" s="89">
        <v>11011.42</v>
      </c>
      <c r="C30151" s="89">
        <f>LN(Table3[[#This Row],[Value]]/B30150)</f>
        <v>1.9458080786334115E-2</v>
      </c>
      <c r="D30151" s="89"/>
      <c r="E30151" s="89"/>
      <c r="F30151" s="89">
        <f>Table3[[#This Row],[Yield]]/100*(1+F30150)</f>
        <v>0</v>
      </c>
    </row>
    <row r="30152" spans="1:6" x14ac:dyDescent="0.2">
      <c r="A30152" s="88">
        <v>38918</v>
      </c>
      <c r="B30152" s="89">
        <v>10928.1</v>
      </c>
      <c r="C30152" s="89">
        <f>LN(Table3[[#This Row],[Value]]/B30151)</f>
        <v>-7.5954624866731409E-3</v>
      </c>
      <c r="D30152" s="89"/>
      <c r="E30152" s="89"/>
      <c r="F30152" s="89">
        <f>Table3[[#This Row],[Yield]]/100*(1+F30151)</f>
        <v>0</v>
      </c>
    </row>
    <row r="30153" spans="1:6" x14ac:dyDescent="0.2">
      <c r="A30153" s="88">
        <v>38919</v>
      </c>
      <c r="B30153" s="89">
        <v>10868.38</v>
      </c>
      <c r="C30153" s="89">
        <f>LN(Table3[[#This Row],[Value]]/B30152)</f>
        <v>-5.4797976040330699E-3</v>
      </c>
      <c r="D30153" s="89"/>
      <c r="E30153" s="89"/>
      <c r="F30153" s="89">
        <f>Table3[[#This Row],[Yield]]/100*(1+F30152)</f>
        <v>0</v>
      </c>
    </row>
    <row r="30154" spans="1:6" x14ac:dyDescent="0.2">
      <c r="A30154" s="88">
        <v>38922</v>
      </c>
      <c r="B30154" s="89">
        <v>11051.05</v>
      </c>
      <c r="C30154" s="89">
        <f>LN(Table3[[#This Row],[Value]]/B30153)</f>
        <v>1.6667790086028787E-2</v>
      </c>
      <c r="D30154" s="89"/>
      <c r="E30154" s="89"/>
      <c r="F30154" s="89">
        <f>Table3[[#This Row],[Yield]]/100*(1+F30153)</f>
        <v>0</v>
      </c>
    </row>
    <row r="30155" spans="1:6" x14ac:dyDescent="0.2">
      <c r="A30155" s="88">
        <v>38923</v>
      </c>
      <c r="B30155" s="89">
        <v>11103.71</v>
      </c>
      <c r="C30155" s="89">
        <f>LN(Table3[[#This Row],[Value]]/B30154)</f>
        <v>4.7538406348714146E-3</v>
      </c>
      <c r="D30155" s="89"/>
      <c r="E30155" s="89"/>
      <c r="F30155" s="89">
        <f>Table3[[#This Row],[Yield]]/100*(1+F30154)</f>
        <v>0</v>
      </c>
    </row>
    <row r="30156" spans="1:6" x14ac:dyDescent="0.2">
      <c r="A30156" s="88">
        <v>38924</v>
      </c>
      <c r="B30156" s="89">
        <v>11102.51</v>
      </c>
      <c r="C30156" s="89">
        <f>LN(Table3[[#This Row],[Value]]/B30155)</f>
        <v>-1.0807782694816283E-4</v>
      </c>
      <c r="D30156" s="89"/>
      <c r="E30156" s="89"/>
      <c r="F30156" s="89">
        <f>Table3[[#This Row],[Yield]]/100*(1+F30155)</f>
        <v>0</v>
      </c>
    </row>
    <row r="30157" spans="1:6" x14ac:dyDescent="0.2">
      <c r="A30157" s="88">
        <v>38925</v>
      </c>
      <c r="B30157" s="89">
        <v>11100.43</v>
      </c>
      <c r="C30157" s="89">
        <f>LN(Table3[[#This Row],[Value]]/B30156)</f>
        <v>-1.8736257505402339E-4</v>
      </c>
      <c r="D30157" s="89"/>
      <c r="E30157" s="89"/>
      <c r="F30157" s="89">
        <f>Table3[[#This Row],[Yield]]/100*(1+F30156)</f>
        <v>0</v>
      </c>
    </row>
    <row r="30158" spans="1:6" x14ac:dyDescent="0.2">
      <c r="A30158" s="88">
        <v>38926</v>
      </c>
      <c r="B30158" s="89">
        <v>11219.7</v>
      </c>
      <c r="C30158" s="89">
        <f>LN(Table3[[#This Row],[Value]]/B30157)</f>
        <v>1.0687315462468283E-2</v>
      </c>
      <c r="D30158" s="89"/>
      <c r="E30158" s="89"/>
      <c r="F30158" s="89">
        <f>Table3[[#This Row],[Yield]]/100*(1+F30157)</f>
        <v>0</v>
      </c>
    </row>
    <row r="30159" spans="1:6" x14ac:dyDescent="0.2">
      <c r="A30159" s="88">
        <v>38929</v>
      </c>
      <c r="B30159" s="89">
        <v>11185.68</v>
      </c>
      <c r="C30159" s="89">
        <f>LN(Table3[[#This Row],[Value]]/B30158)</f>
        <v>-3.0367729665230509E-3</v>
      </c>
      <c r="D30159" s="89"/>
      <c r="E30159" s="89"/>
      <c r="F30159" s="89">
        <f>Table3[[#This Row],[Yield]]/100*(1+F30158)</f>
        <v>0</v>
      </c>
    </row>
    <row r="30160" spans="1:6" x14ac:dyDescent="0.2">
      <c r="A30160" s="88">
        <v>38930</v>
      </c>
      <c r="B30160" s="89">
        <v>11125.73</v>
      </c>
      <c r="C30160" s="89">
        <f>LN(Table3[[#This Row],[Value]]/B30159)</f>
        <v>-5.373944925580295E-3</v>
      </c>
      <c r="D30160" s="89"/>
      <c r="E30160" s="89"/>
      <c r="F30160" s="89">
        <f>Table3[[#This Row],[Yield]]/100*(1+F30159)</f>
        <v>0</v>
      </c>
    </row>
    <row r="30161" spans="1:6" x14ac:dyDescent="0.2">
      <c r="A30161" s="88">
        <v>38931</v>
      </c>
      <c r="B30161" s="89">
        <v>11199.93</v>
      </c>
      <c r="C30161" s="89">
        <f>LN(Table3[[#This Row],[Value]]/B30160)</f>
        <v>6.6470844044508844E-3</v>
      </c>
      <c r="D30161" s="89"/>
      <c r="E30161" s="89"/>
      <c r="F30161" s="89">
        <f>Table3[[#This Row],[Yield]]/100*(1+F30160)</f>
        <v>0</v>
      </c>
    </row>
    <row r="30162" spans="1:6" x14ac:dyDescent="0.2">
      <c r="A30162" s="88">
        <v>38932</v>
      </c>
      <c r="B30162" s="89">
        <v>11242.59</v>
      </c>
      <c r="C30162" s="89">
        <f>LN(Table3[[#This Row],[Value]]/B30161)</f>
        <v>3.8017166860566652E-3</v>
      </c>
      <c r="D30162" s="89"/>
      <c r="E30162" s="89"/>
      <c r="F30162" s="89">
        <f>Table3[[#This Row],[Yield]]/100*(1+F30161)</f>
        <v>0</v>
      </c>
    </row>
    <row r="30163" spans="1:6" x14ac:dyDescent="0.2">
      <c r="A30163" s="88">
        <v>38933</v>
      </c>
      <c r="B30163" s="89">
        <v>11240.35</v>
      </c>
      <c r="C30163" s="89">
        <f>LN(Table3[[#This Row],[Value]]/B30162)</f>
        <v>-1.9926219679555372E-4</v>
      </c>
      <c r="D30163" s="89"/>
      <c r="E30163" s="89"/>
      <c r="F30163" s="89">
        <f>Table3[[#This Row],[Yield]]/100*(1+F30162)</f>
        <v>0</v>
      </c>
    </row>
    <row r="30164" spans="1:6" x14ac:dyDescent="0.2">
      <c r="A30164" s="88">
        <v>38936</v>
      </c>
      <c r="B30164" s="89">
        <v>11219.38</v>
      </c>
      <c r="C30164" s="89">
        <f>LN(Table3[[#This Row],[Value]]/B30163)</f>
        <v>-1.8673426700569324E-3</v>
      </c>
      <c r="D30164" s="89"/>
      <c r="E30164" s="89"/>
      <c r="F30164" s="89">
        <f>Table3[[#This Row],[Yield]]/100*(1+F30163)</f>
        <v>0</v>
      </c>
    </row>
    <row r="30165" spans="1:6" x14ac:dyDescent="0.2">
      <c r="A30165" s="88">
        <v>38937</v>
      </c>
      <c r="B30165" s="89">
        <v>11173.59</v>
      </c>
      <c r="C30165" s="89">
        <f>LN(Table3[[#This Row],[Value]]/B30164)</f>
        <v>-4.0896820584048459E-3</v>
      </c>
      <c r="D30165" s="89"/>
      <c r="E30165" s="89"/>
      <c r="F30165" s="89">
        <f>Table3[[#This Row],[Yield]]/100*(1+F30164)</f>
        <v>0</v>
      </c>
    </row>
    <row r="30166" spans="1:6" x14ac:dyDescent="0.2">
      <c r="A30166" s="88">
        <v>38938</v>
      </c>
      <c r="B30166" s="89">
        <v>11076.18</v>
      </c>
      <c r="C30166" s="89">
        <f>LN(Table3[[#This Row],[Value]]/B30165)</f>
        <v>-8.7561015113736557E-3</v>
      </c>
      <c r="D30166" s="89"/>
      <c r="E30166" s="89"/>
      <c r="F30166" s="89">
        <f>Table3[[#This Row],[Yield]]/100*(1+F30165)</f>
        <v>0</v>
      </c>
    </row>
    <row r="30167" spans="1:6" x14ac:dyDescent="0.2">
      <c r="A30167" s="88">
        <v>38939</v>
      </c>
      <c r="B30167" s="89">
        <v>11124.37</v>
      </c>
      <c r="C30167" s="89">
        <f>LN(Table3[[#This Row],[Value]]/B30166)</f>
        <v>4.3413407043831863E-3</v>
      </c>
      <c r="D30167" s="89"/>
      <c r="E30167" s="89"/>
      <c r="F30167" s="89">
        <f>Table3[[#This Row],[Yield]]/100*(1+F30166)</f>
        <v>0</v>
      </c>
    </row>
    <row r="30168" spans="1:6" x14ac:dyDescent="0.2">
      <c r="A30168" s="88">
        <v>38940</v>
      </c>
      <c r="B30168" s="89">
        <v>11088.03</v>
      </c>
      <c r="C30168" s="89">
        <f>LN(Table3[[#This Row],[Value]]/B30167)</f>
        <v>-3.2720491637334339E-3</v>
      </c>
      <c r="D30168" s="89"/>
      <c r="E30168" s="89"/>
      <c r="F30168" s="89">
        <f>Table3[[#This Row],[Yield]]/100*(1+F30167)</f>
        <v>0</v>
      </c>
    </row>
    <row r="30169" spans="1:6" x14ac:dyDescent="0.2">
      <c r="A30169" s="88">
        <v>38943</v>
      </c>
      <c r="B30169" s="89">
        <v>11097.87</v>
      </c>
      <c r="C30169" s="89">
        <f>LN(Table3[[#This Row],[Value]]/B30168)</f>
        <v>8.8704994119894311E-4</v>
      </c>
      <c r="D30169" s="89"/>
      <c r="E30169" s="89"/>
      <c r="F30169" s="89">
        <f>Table3[[#This Row],[Yield]]/100*(1+F30168)</f>
        <v>0</v>
      </c>
    </row>
    <row r="30170" spans="1:6" x14ac:dyDescent="0.2">
      <c r="A30170" s="88">
        <v>38944</v>
      </c>
      <c r="B30170" s="89">
        <v>11230.26</v>
      </c>
      <c r="C30170" s="89">
        <f>LN(Table3[[#This Row],[Value]]/B30169)</f>
        <v>1.1858722740253626E-2</v>
      </c>
      <c r="D30170" s="89"/>
      <c r="E30170" s="89"/>
      <c r="F30170" s="89">
        <f>Table3[[#This Row],[Yield]]/100*(1+F30169)</f>
        <v>0</v>
      </c>
    </row>
    <row r="30171" spans="1:6" x14ac:dyDescent="0.2">
      <c r="A30171" s="88">
        <v>38945</v>
      </c>
      <c r="B30171" s="89">
        <v>11327.12</v>
      </c>
      <c r="C30171" s="89">
        <f>LN(Table3[[#This Row],[Value]]/B30170)</f>
        <v>8.5879295649707588E-3</v>
      </c>
      <c r="D30171" s="89"/>
      <c r="E30171" s="89"/>
      <c r="F30171" s="89">
        <f>Table3[[#This Row],[Yield]]/100*(1+F30170)</f>
        <v>0</v>
      </c>
    </row>
    <row r="30172" spans="1:6" x14ac:dyDescent="0.2">
      <c r="A30172" s="88">
        <v>38946</v>
      </c>
      <c r="B30172" s="89">
        <v>11334.96</v>
      </c>
      <c r="C30172" s="89">
        <f>LN(Table3[[#This Row],[Value]]/B30171)</f>
        <v>6.9190474243927154E-4</v>
      </c>
      <c r="D30172" s="89"/>
      <c r="E30172" s="89"/>
      <c r="F30172" s="89">
        <f>Table3[[#This Row],[Yield]]/100*(1+F30171)</f>
        <v>0</v>
      </c>
    </row>
    <row r="30173" spans="1:6" x14ac:dyDescent="0.2">
      <c r="A30173" s="88">
        <v>38947</v>
      </c>
      <c r="B30173" s="89">
        <v>11381.47</v>
      </c>
      <c r="C30173" s="89">
        <f>LN(Table3[[#This Row],[Value]]/B30172)</f>
        <v>4.0948392849428968E-3</v>
      </c>
      <c r="D30173" s="89"/>
      <c r="E30173" s="89"/>
      <c r="F30173" s="89">
        <f>Table3[[#This Row],[Yield]]/100*(1+F30172)</f>
        <v>0</v>
      </c>
    </row>
    <row r="30174" spans="1:6" x14ac:dyDescent="0.2">
      <c r="A30174" s="88">
        <v>38950</v>
      </c>
      <c r="B30174" s="89">
        <v>11345.05</v>
      </c>
      <c r="C30174" s="89">
        <f>LN(Table3[[#This Row],[Value]]/B30173)</f>
        <v>-3.2050688954517745E-3</v>
      </c>
      <c r="D30174" s="89"/>
      <c r="E30174" s="89"/>
      <c r="F30174" s="89">
        <f>Table3[[#This Row],[Yield]]/100*(1+F30173)</f>
        <v>0</v>
      </c>
    </row>
    <row r="30175" spans="1:6" x14ac:dyDescent="0.2">
      <c r="A30175" s="88">
        <v>38951</v>
      </c>
      <c r="B30175" s="89">
        <v>11339.84</v>
      </c>
      <c r="C30175" s="89">
        <f>LN(Table3[[#This Row],[Value]]/B30174)</f>
        <v>-4.5933659732126354E-4</v>
      </c>
      <c r="D30175" s="89"/>
      <c r="E30175" s="89"/>
      <c r="F30175" s="89">
        <f>Table3[[#This Row],[Yield]]/100*(1+F30174)</f>
        <v>0</v>
      </c>
    </row>
    <row r="30176" spans="1:6" x14ac:dyDescent="0.2">
      <c r="A30176" s="88">
        <v>38952</v>
      </c>
      <c r="B30176" s="89">
        <v>11297.9</v>
      </c>
      <c r="C30176" s="89">
        <f>LN(Table3[[#This Row],[Value]]/B30175)</f>
        <v>-3.705321112819405E-3</v>
      </c>
      <c r="D30176" s="89"/>
      <c r="E30176" s="89"/>
      <c r="F30176" s="89">
        <f>Table3[[#This Row],[Yield]]/100*(1+F30175)</f>
        <v>0</v>
      </c>
    </row>
    <row r="30177" spans="1:6" x14ac:dyDescent="0.2">
      <c r="A30177" s="88">
        <v>38953</v>
      </c>
      <c r="B30177" s="89">
        <v>11304.46</v>
      </c>
      <c r="C30177" s="89">
        <f>LN(Table3[[#This Row],[Value]]/B30176)</f>
        <v>5.8047037426148512E-4</v>
      </c>
      <c r="D30177" s="89"/>
      <c r="E30177" s="89"/>
      <c r="F30177" s="89">
        <f>Table3[[#This Row],[Yield]]/100*(1+F30176)</f>
        <v>0</v>
      </c>
    </row>
    <row r="30178" spans="1:6" x14ac:dyDescent="0.2">
      <c r="A30178" s="88">
        <v>38954</v>
      </c>
      <c r="B30178" s="89">
        <v>11284.05</v>
      </c>
      <c r="C30178" s="89">
        <f>LN(Table3[[#This Row],[Value]]/B30177)</f>
        <v>-1.8071139313167921E-3</v>
      </c>
      <c r="D30178" s="89"/>
      <c r="E30178" s="89"/>
      <c r="F30178" s="89">
        <f>Table3[[#This Row],[Yield]]/100*(1+F30177)</f>
        <v>0</v>
      </c>
    </row>
    <row r="30179" spans="1:6" x14ac:dyDescent="0.2">
      <c r="A30179" s="88">
        <v>38957</v>
      </c>
      <c r="B30179" s="89">
        <v>11352.01</v>
      </c>
      <c r="C30179" s="89">
        <f>LN(Table3[[#This Row],[Value]]/B30178)</f>
        <v>6.0045965766463219E-3</v>
      </c>
      <c r="D30179" s="89"/>
      <c r="E30179" s="89"/>
      <c r="F30179" s="89">
        <f>Table3[[#This Row],[Yield]]/100*(1+F30178)</f>
        <v>0</v>
      </c>
    </row>
    <row r="30180" spans="1:6" x14ac:dyDescent="0.2">
      <c r="A30180" s="88">
        <v>38958</v>
      </c>
      <c r="B30180" s="89">
        <v>11369.94</v>
      </c>
      <c r="C30180" s="89">
        <f>LN(Table3[[#This Row],[Value]]/B30179)</f>
        <v>1.5782099442689513E-3</v>
      </c>
      <c r="D30180" s="89"/>
      <c r="E30180" s="89"/>
      <c r="F30180" s="89">
        <f>Table3[[#This Row],[Yield]]/100*(1+F30179)</f>
        <v>0</v>
      </c>
    </row>
    <row r="30181" spans="1:6" x14ac:dyDescent="0.2">
      <c r="A30181" s="88">
        <v>38959</v>
      </c>
      <c r="B30181" s="89">
        <v>11382.91</v>
      </c>
      <c r="C30181" s="89">
        <f>LN(Table3[[#This Row],[Value]]/B30180)</f>
        <v>1.1400770808791592E-3</v>
      </c>
      <c r="D30181" s="89"/>
      <c r="E30181" s="89"/>
      <c r="F30181" s="89">
        <f>Table3[[#This Row],[Yield]]/100*(1+F30180)</f>
        <v>0</v>
      </c>
    </row>
    <row r="30182" spans="1:6" x14ac:dyDescent="0.2">
      <c r="A30182" s="88">
        <v>38960</v>
      </c>
      <c r="B30182" s="89">
        <v>11381.15</v>
      </c>
      <c r="C30182" s="89">
        <f>LN(Table3[[#This Row],[Value]]/B30181)</f>
        <v>-1.5462971047401571E-4</v>
      </c>
      <c r="D30182" s="89"/>
      <c r="E30182" s="89"/>
      <c r="F30182" s="89">
        <f>Table3[[#This Row],[Yield]]/100*(1+F30181)</f>
        <v>0</v>
      </c>
    </row>
    <row r="30183" spans="1:6" x14ac:dyDescent="0.2">
      <c r="A30183" s="88">
        <v>38961</v>
      </c>
      <c r="B30183" s="89">
        <v>11464.15</v>
      </c>
      <c r="C30183" s="89">
        <f>LN(Table3[[#This Row],[Value]]/B30182)</f>
        <v>7.2662968044404051E-3</v>
      </c>
      <c r="D30183" s="89"/>
      <c r="E30183" s="89"/>
      <c r="F30183" s="89">
        <f>Table3[[#This Row],[Yield]]/100*(1+F30182)</f>
        <v>0</v>
      </c>
    </row>
    <row r="30184" spans="1:6" x14ac:dyDescent="0.2">
      <c r="A30184" s="88">
        <v>38965</v>
      </c>
      <c r="B30184" s="89">
        <v>11469.28</v>
      </c>
      <c r="C30184" s="89">
        <f>LN(Table3[[#This Row],[Value]]/B30183)</f>
        <v>4.4738184262579347E-4</v>
      </c>
      <c r="D30184" s="89"/>
      <c r="E30184" s="89"/>
      <c r="F30184" s="89">
        <f>Table3[[#This Row],[Yield]]/100*(1+F30183)</f>
        <v>0</v>
      </c>
    </row>
    <row r="30185" spans="1:6" x14ac:dyDescent="0.2">
      <c r="A30185" s="88">
        <v>38966</v>
      </c>
      <c r="B30185" s="89">
        <v>11406.2</v>
      </c>
      <c r="C30185" s="89">
        <f>LN(Table3[[#This Row],[Value]]/B30184)</f>
        <v>-5.5150895096241145E-3</v>
      </c>
      <c r="D30185" s="89"/>
      <c r="E30185" s="89"/>
      <c r="F30185" s="89">
        <f>Table3[[#This Row],[Yield]]/100*(1+F30184)</f>
        <v>0</v>
      </c>
    </row>
    <row r="30186" spans="1:6" x14ac:dyDescent="0.2">
      <c r="A30186" s="88">
        <v>38967</v>
      </c>
      <c r="B30186" s="89">
        <v>11331.44</v>
      </c>
      <c r="C30186" s="89">
        <f>LN(Table3[[#This Row],[Value]]/B30185)</f>
        <v>-6.5759040428705479E-3</v>
      </c>
      <c r="D30186" s="89"/>
      <c r="E30186" s="89"/>
      <c r="F30186" s="89">
        <f>Table3[[#This Row],[Yield]]/100*(1+F30185)</f>
        <v>0</v>
      </c>
    </row>
    <row r="30187" spans="1:6" x14ac:dyDescent="0.2">
      <c r="A30187" s="88">
        <v>38968</v>
      </c>
      <c r="B30187" s="89">
        <v>11392.11</v>
      </c>
      <c r="C30187" s="89">
        <f>LN(Table3[[#This Row],[Value]]/B30186)</f>
        <v>5.3398473532357714E-3</v>
      </c>
      <c r="D30187" s="89"/>
      <c r="E30187" s="89"/>
      <c r="F30187" s="89">
        <f>Table3[[#This Row],[Yield]]/100*(1+F30186)</f>
        <v>0</v>
      </c>
    </row>
    <row r="30188" spans="1:6" x14ac:dyDescent="0.2">
      <c r="A30188" s="88">
        <v>38971</v>
      </c>
      <c r="B30188" s="89">
        <v>11396.84</v>
      </c>
      <c r="C30188" s="89">
        <f>LN(Table3[[#This Row],[Value]]/B30187)</f>
        <v>4.1511347103948969E-4</v>
      </c>
      <c r="D30188" s="89"/>
      <c r="E30188" s="89"/>
      <c r="F30188" s="89">
        <f>Table3[[#This Row],[Yield]]/100*(1+F30187)</f>
        <v>0</v>
      </c>
    </row>
    <row r="30189" spans="1:6" x14ac:dyDescent="0.2">
      <c r="A30189" s="88">
        <v>38972</v>
      </c>
      <c r="B30189" s="89">
        <v>11498.09</v>
      </c>
      <c r="C30189" s="89">
        <f>LN(Table3[[#This Row],[Value]]/B30188)</f>
        <v>8.8448106257988535E-3</v>
      </c>
      <c r="D30189" s="89"/>
      <c r="E30189" s="89"/>
      <c r="F30189" s="89">
        <f>Table3[[#This Row],[Yield]]/100*(1+F30188)</f>
        <v>0</v>
      </c>
    </row>
    <row r="30190" spans="1:6" x14ac:dyDescent="0.2">
      <c r="A30190" s="88">
        <v>38973</v>
      </c>
      <c r="B30190" s="89">
        <v>11543.32</v>
      </c>
      <c r="C30190" s="89">
        <f>LN(Table3[[#This Row],[Value]]/B30189)</f>
        <v>3.9259800589767349E-3</v>
      </c>
      <c r="D30190" s="89"/>
      <c r="E30190" s="89"/>
      <c r="F30190" s="89">
        <f>Table3[[#This Row],[Yield]]/100*(1+F30189)</f>
        <v>0</v>
      </c>
    </row>
    <row r="30191" spans="1:6" x14ac:dyDescent="0.2">
      <c r="A30191" s="88">
        <v>38974</v>
      </c>
      <c r="B30191" s="89">
        <v>11527.39</v>
      </c>
      <c r="C30191" s="89">
        <f>LN(Table3[[#This Row],[Value]]/B30190)</f>
        <v>-1.3809720231110704E-3</v>
      </c>
      <c r="D30191" s="89"/>
      <c r="E30191" s="89"/>
      <c r="F30191" s="89">
        <f>Table3[[#This Row],[Yield]]/100*(1+F30190)</f>
        <v>0</v>
      </c>
    </row>
    <row r="30192" spans="1:6" x14ac:dyDescent="0.2">
      <c r="A30192" s="88">
        <v>38975</v>
      </c>
      <c r="B30192" s="89">
        <v>11560.77</v>
      </c>
      <c r="C30192" s="89">
        <f>LN(Table3[[#This Row],[Value]]/B30191)</f>
        <v>2.8915273679080747E-3</v>
      </c>
      <c r="D30192" s="89"/>
      <c r="E30192" s="89"/>
      <c r="F30192" s="89">
        <f>Table3[[#This Row],[Yield]]/100*(1+F30191)</f>
        <v>0</v>
      </c>
    </row>
    <row r="30193" spans="1:6" x14ac:dyDescent="0.2">
      <c r="A30193" s="88">
        <v>38978</v>
      </c>
      <c r="B30193" s="89">
        <v>11555</v>
      </c>
      <c r="C30193" s="89">
        <f>LN(Table3[[#This Row],[Value]]/B30192)</f>
        <v>-4.992262961464578E-4</v>
      </c>
      <c r="D30193" s="89"/>
      <c r="E30193" s="89"/>
      <c r="F30193" s="89">
        <f>Table3[[#This Row],[Yield]]/100*(1+F30192)</f>
        <v>0</v>
      </c>
    </row>
    <row r="30194" spans="1:6" x14ac:dyDescent="0.2">
      <c r="A30194" s="88">
        <v>38979</v>
      </c>
      <c r="B30194" s="89">
        <v>11540.91</v>
      </c>
      <c r="C30194" s="89">
        <f>LN(Table3[[#This Row],[Value]]/B30193)</f>
        <v>-1.2201296028605179E-3</v>
      </c>
      <c r="D30194" s="89"/>
      <c r="E30194" s="89"/>
      <c r="F30194" s="89">
        <f>Table3[[#This Row],[Yield]]/100*(1+F30193)</f>
        <v>0</v>
      </c>
    </row>
    <row r="30195" spans="1:6" x14ac:dyDescent="0.2">
      <c r="A30195" s="88">
        <v>38980</v>
      </c>
      <c r="B30195" s="89">
        <v>11613.19</v>
      </c>
      <c r="C30195" s="89">
        <f>LN(Table3[[#This Row],[Value]]/B30194)</f>
        <v>6.2434069810675683E-3</v>
      </c>
      <c r="D30195" s="89"/>
      <c r="E30195" s="89"/>
      <c r="F30195" s="89">
        <f>Table3[[#This Row],[Yield]]/100*(1+F30194)</f>
        <v>0</v>
      </c>
    </row>
    <row r="30196" spans="1:6" x14ac:dyDescent="0.2">
      <c r="A30196" s="88">
        <v>38981</v>
      </c>
      <c r="B30196" s="89">
        <v>11533.23</v>
      </c>
      <c r="C30196" s="89">
        <f>LN(Table3[[#This Row],[Value]]/B30195)</f>
        <v>-6.9090872866914496E-3</v>
      </c>
      <c r="D30196" s="89"/>
      <c r="E30196" s="89"/>
      <c r="F30196" s="89">
        <f>Table3[[#This Row],[Yield]]/100*(1+F30195)</f>
        <v>0</v>
      </c>
    </row>
    <row r="30197" spans="1:6" x14ac:dyDescent="0.2">
      <c r="A30197" s="88">
        <v>38982</v>
      </c>
      <c r="B30197" s="89">
        <v>11508.1</v>
      </c>
      <c r="C30197" s="89">
        <f>LN(Table3[[#This Row],[Value]]/B30196)</f>
        <v>-2.181298559082878E-3</v>
      </c>
      <c r="D30197" s="89"/>
      <c r="E30197" s="89"/>
      <c r="F30197" s="89">
        <f>Table3[[#This Row],[Yield]]/100*(1+F30196)</f>
        <v>0</v>
      </c>
    </row>
    <row r="30198" spans="1:6" x14ac:dyDescent="0.2">
      <c r="A30198" s="88">
        <v>38985</v>
      </c>
      <c r="B30198" s="89">
        <v>11575.81</v>
      </c>
      <c r="C30198" s="89">
        <f>LN(Table3[[#This Row],[Value]]/B30197)</f>
        <v>5.8664406668745431E-3</v>
      </c>
      <c r="D30198" s="89"/>
      <c r="E30198" s="89"/>
      <c r="F30198" s="89">
        <f>Table3[[#This Row],[Yield]]/100*(1+F30197)</f>
        <v>0</v>
      </c>
    </row>
    <row r="30199" spans="1:6" x14ac:dyDescent="0.2">
      <c r="A30199" s="88">
        <v>38986</v>
      </c>
      <c r="B30199" s="89">
        <v>11669.39</v>
      </c>
      <c r="C30199" s="89">
        <f>LN(Table3[[#This Row],[Value]]/B30198)</f>
        <v>8.0515982268711261E-3</v>
      </c>
      <c r="D30199" s="89"/>
      <c r="E30199" s="89"/>
      <c r="F30199" s="89">
        <f>Table3[[#This Row],[Yield]]/100*(1+F30198)</f>
        <v>0</v>
      </c>
    </row>
    <row r="30200" spans="1:6" x14ac:dyDescent="0.2">
      <c r="A30200" s="88">
        <v>38987</v>
      </c>
      <c r="B30200" s="89">
        <v>11689.24</v>
      </c>
      <c r="C30200" s="89">
        <f>LN(Table3[[#This Row],[Value]]/B30199)</f>
        <v>1.699586386548861E-3</v>
      </c>
      <c r="D30200" s="89"/>
      <c r="E30200" s="89"/>
      <c r="F30200" s="89">
        <f>Table3[[#This Row],[Yield]]/100*(1+F30199)</f>
        <v>0</v>
      </c>
    </row>
    <row r="30201" spans="1:6" x14ac:dyDescent="0.2">
      <c r="A30201" s="88">
        <v>38988</v>
      </c>
      <c r="B30201" s="89">
        <v>11718.45</v>
      </c>
      <c r="C30201" s="89">
        <f>LN(Table3[[#This Row],[Value]]/B30200)</f>
        <v>2.4957623039273827E-3</v>
      </c>
      <c r="D30201" s="89"/>
      <c r="E30201" s="89"/>
      <c r="F30201" s="89">
        <f>Table3[[#This Row],[Yield]]/100*(1+F30200)</f>
        <v>0</v>
      </c>
    </row>
    <row r="30202" spans="1:6" x14ac:dyDescent="0.2">
      <c r="A30202" s="88">
        <v>38989</v>
      </c>
      <c r="B30202" s="89">
        <v>11679.07</v>
      </c>
      <c r="C30202" s="89">
        <f>LN(Table3[[#This Row],[Value]]/B30201)</f>
        <v>-3.3661719006912176E-3</v>
      </c>
      <c r="D30202" s="89"/>
      <c r="E30202" s="89"/>
      <c r="F30202" s="89">
        <f>Table3[[#This Row],[Yield]]/100*(1+F30201)</f>
        <v>0</v>
      </c>
    </row>
    <row r="30203" spans="1:6" x14ac:dyDescent="0.2">
      <c r="A30203" s="88">
        <v>38992</v>
      </c>
      <c r="B30203" s="89">
        <v>11670.35</v>
      </c>
      <c r="C30203" s="89">
        <f>LN(Table3[[#This Row],[Value]]/B30202)</f>
        <v>-7.4691366255714737E-4</v>
      </c>
      <c r="D30203" s="89"/>
      <c r="E30203" s="89"/>
      <c r="F30203" s="89">
        <f>Table3[[#This Row],[Yield]]/100*(1+F30202)</f>
        <v>0</v>
      </c>
    </row>
    <row r="30204" spans="1:6" x14ac:dyDescent="0.2">
      <c r="A30204" s="88">
        <v>38993</v>
      </c>
      <c r="B30204" s="89">
        <v>11727.34</v>
      </c>
      <c r="C30204" s="89">
        <f>LN(Table3[[#This Row],[Value]]/B30203)</f>
        <v>4.8714307012064674E-3</v>
      </c>
      <c r="D30204" s="89"/>
      <c r="E30204" s="89"/>
      <c r="F30204" s="89">
        <f>Table3[[#This Row],[Yield]]/100*(1+F30203)</f>
        <v>0</v>
      </c>
    </row>
    <row r="30205" spans="1:6" x14ac:dyDescent="0.2">
      <c r="A30205" s="88">
        <v>38994</v>
      </c>
      <c r="B30205" s="89">
        <v>11850.61</v>
      </c>
      <c r="C30205" s="89">
        <f>LN(Table3[[#This Row],[Value]]/B30204)</f>
        <v>1.0456475068547598E-2</v>
      </c>
      <c r="D30205" s="89"/>
      <c r="E30205" s="89"/>
      <c r="F30205" s="89">
        <f>Table3[[#This Row],[Yield]]/100*(1+F30204)</f>
        <v>0</v>
      </c>
    </row>
    <row r="30206" spans="1:6" x14ac:dyDescent="0.2">
      <c r="A30206" s="88">
        <v>38995</v>
      </c>
      <c r="B30206" s="89">
        <v>11866.69</v>
      </c>
      <c r="C30206" s="89">
        <f>LN(Table3[[#This Row],[Value]]/B30205)</f>
        <v>1.3559724305721786E-3</v>
      </c>
      <c r="D30206" s="89"/>
      <c r="E30206" s="89"/>
      <c r="F30206" s="89">
        <f>Table3[[#This Row],[Yield]]/100*(1+F30205)</f>
        <v>0</v>
      </c>
    </row>
    <row r="30207" spans="1:6" x14ac:dyDescent="0.2">
      <c r="A30207" s="88">
        <v>38996</v>
      </c>
      <c r="B30207" s="89">
        <v>11850.21</v>
      </c>
      <c r="C30207" s="89">
        <f>LN(Table3[[#This Row],[Value]]/B30206)</f>
        <v>-1.3897265369736099E-3</v>
      </c>
      <c r="D30207" s="89"/>
      <c r="E30207" s="89"/>
      <c r="F30207" s="89">
        <f>Table3[[#This Row],[Yield]]/100*(1+F30206)</f>
        <v>0</v>
      </c>
    </row>
    <row r="30208" spans="1:6" x14ac:dyDescent="0.2">
      <c r="A30208" s="88">
        <v>38999</v>
      </c>
      <c r="B30208" s="89">
        <v>11857.81</v>
      </c>
      <c r="C30208" s="89">
        <f>LN(Table3[[#This Row],[Value]]/B30207)</f>
        <v>6.4113327560326038E-4</v>
      </c>
      <c r="D30208" s="89"/>
      <c r="E30208" s="89"/>
      <c r="F30208" s="89">
        <f>Table3[[#This Row],[Yield]]/100*(1+F30207)</f>
        <v>0</v>
      </c>
    </row>
    <row r="30209" spans="1:6" x14ac:dyDescent="0.2">
      <c r="A30209" s="88">
        <v>39000</v>
      </c>
      <c r="B30209" s="89">
        <v>11867.17</v>
      </c>
      <c r="C30209" s="89">
        <f>LN(Table3[[#This Row],[Value]]/B30208)</f>
        <v>7.8904180198419431E-4</v>
      </c>
      <c r="D30209" s="89"/>
      <c r="E30209" s="89"/>
      <c r="F30209" s="89">
        <f>Table3[[#This Row],[Yield]]/100*(1+F30208)</f>
        <v>0</v>
      </c>
    </row>
    <row r="30210" spans="1:6" x14ac:dyDescent="0.2">
      <c r="A30210" s="88">
        <v>39001</v>
      </c>
      <c r="B30210" s="89">
        <v>11852.13</v>
      </c>
      <c r="C30210" s="89">
        <f>LN(Table3[[#This Row],[Value]]/B30209)</f>
        <v>-1.2681657566341817E-3</v>
      </c>
      <c r="D30210" s="89"/>
      <c r="E30210" s="89"/>
      <c r="F30210" s="89">
        <f>Table3[[#This Row],[Yield]]/100*(1+F30209)</f>
        <v>0</v>
      </c>
    </row>
    <row r="30211" spans="1:6" x14ac:dyDescent="0.2">
      <c r="A30211" s="88">
        <v>39002</v>
      </c>
      <c r="B30211" s="89">
        <v>11947.7</v>
      </c>
      <c r="C30211" s="89">
        <f>LN(Table3[[#This Row],[Value]]/B30210)</f>
        <v>8.0311929697548488E-3</v>
      </c>
      <c r="D30211" s="89"/>
      <c r="E30211" s="89"/>
      <c r="F30211" s="89">
        <f>Table3[[#This Row],[Yield]]/100*(1+F30210)</f>
        <v>0</v>
      </c>
    </row>
    <row r="30212" spans="1:6" x14ac:dyDescent="0.2">
      <c r="A30212" s="88">
        <v>39003</v>
      </c>
      <c r="B30212" s="89">
        <v>11960.51</v>
      </c>
      <c r="C30212" s="89">
        <f>LN(Table3[[#This Row],[Value]]/B30211)</f>
        <v>1.0715985199924473E-3</v>
      </c>
      <c r="D30212" s="89"/>
      <c r="E30212" s="89"/>
      <c r="F30212" s="89">
        <f>Table3[[#This Row],[Yield]]/100*(1+F30211)</f>
        <v>0</v>
      </c>
    </row>
    <row r="30213" spans="1:6" x14ac:dyDescent="0.2">
      <c r="A30213" s="88">
        <v>39006</v>
      </c>
      <c r="B30213" s="89">
        <v>11980.6</v>
      </c>
      <c r="C30213" s="89">
        <f>LN(Table3[[#This Row],[Value]]/B30212)</f>
        <v>1.6782851518184973E-3</v>
      </c>
      <c r="D30213" s="89"/>
      <c r="E30213" s="89"/>
      <c r="F30213" s="89">
        <f>Table3[[#This Row],[Yield]]/100*(1+F30212)</f>
        <v>0</v>
      </c>
    </row>
    <row r="30214" spans="1:6" x14ac:dyDescent="0.2">
      <c r="A30214" s="88">
        <v>39007</v>
      </c>
      <c r="B30214" s="89">
        <v>11950.02</v>
      </c>
      <c r="C30214" s="89">
        <f>LN(Table3[[#This Row],[Value]]/B30213)</f>
        <v>-2.5557228893355994E-3</v>
      </c>
      <c r="D30214" s="89"/>
      <c r="E30214" s="89"/>
      <c r="F30214" s="89">
        <f>Table3[[#This Row],[Yield]]/100*(1+F30213)</f>
        <v>0</v>
      </c>
    </row>
    <row r="30215" spans="1:6" x14ac:dyDescent="0.2">
      <c r="A30215" s="88">
        <v>39008</v>
      </c>
      <c r="B30215" s="89">
        <v>11992.68</v>
      </c>
      <c r="C30215" s="89">
        <f>LN(Table3[[#This Row],[Value]]/B30214)</f>
        <v>3.5635116460189351E-3</v>
      </c>
      <c r="D30215" s="89"/>
      <c r="E30215" s="89"/>
      <c r="F30215" s="89">
        <f>Table3[[#This Row],[Yield]]/100*(1+F30214)</f>
        <v>0</v>
      </c>
    </row>
    <row r="30216" spans="1:6" x14ac:dyDescent="0.2">
      <c r="A30216" s="88">
        <v>39009</v>
      </c>
      <c r="B30216" s="89">
        <v>12011.73</v>
      </c>
      <c r="C30216" s="89">
        <f>LN(Table3[[#This Row],[Value]]/B30215)</f>
        <v>1.5872086836776135E-3</v>
      </c>
      <c r="D30216" s="89"/>
      <c r="E30216" s="89"/>
      <c r="F30216" s="89">
        <f>Table3[[#This Row],[Yield]]/100*(1+F30215)</f>
        <v>0</v>
      </c>
    </row>
    <row r="30217" spans="1:6" x14ac:dyDescent="0.2">
      <c r="A30217" s="88">
        <v>39010</v>
      </c>
      <c r="B30217" s="89">
        <v>12002.37</v>
      </c>
      <c r="C30217" s="89">
        <f>LN(Table3[[#This Row],[Value]]/B30216)</f>
        <v>-7.795420585400666E-4</v>
      </c>
      <c r="D30217" s="89"/>
      <c r="E30217" s="89"/>
      <c r="F30217" s="89">
        <f>Table3[[#This Row],[Yield]]/100*(1+F30216)</f>
        <v>0</v>
      </c>
    </row>
    <row r="30218" spans="1:6" x14ac:dyDescent="0.2">
      <c r="A30218" s="88">
        <v>39013</v>
      </c>
      <c r="B30218" s="89">
        <v>12116.91</v>
      </c>
      <c r="C30218" s="89">
        <f>LN(Table3[[#This Row],[Value]]/B30217)</f>
        <v>9.4978673532736431E-3</v>
      </c>
      <c r="D30218" s="89"/>
      <c r="E30218" s="89"/>
      <c r="F30218" s="89">
        <f>Table3[[#This Row],[Yield]]/100*(1+F30217)</f>
        <v>0</v>
      </c>
    </row>
    <row r="30219" spans="1:6" x14ac:dyDescent="0.2">
      <c r="A30219" s="88">
        <v>39014</v>
      </c>
      <c r="B30219" s="89">
        <v>12127.88</v>
      </c>
      <c r="C30219" s="89">
        <f>LN(Table3[[#This Row],[Value]]/B30218)</f>
        <v>9.0493675124593402E-4</v>
      </c>
      <c r="D30219" s="89"/>
      <c r="E30219" s="89"/>
      <c r="F30219" s="89">
        <f>Table3[[#This Row],[Yield]]/100*(1+F30218)</f>
        <v>0</v>
      </c>
    </row>
    <row r="30220" spans="1:6" x14ac:dyDescent="0.2">
      <c r="A30220" s="88">
        <v>39015</v>
      </c>
      <c r="B30220" s="89">
        <v>12134.68</v>
      </c>
      <c r="C30220" s="89">
        <f>LN(Table3[[#This Row],[Value]]/B30219)</f>
        <v>5.6053443478735197E-4</v>
      </c>
      <c r="D30220" s="89"/>
      <c r="E30220" s="89"/>
      <c r="F30220" s="89">
        <f>Table3[[#This Row],[Yield]]/100*(1+F30219)</f>
        <v>0</v>
      </c>
    </row>
    <row r="30221" spans="1:6" x14ac:dyDescent="0.2">
      <c r="A30221" s="88">
        <v>39016</v>
      </c>
      <c r="B30221" s="89">
        <v>12163.66</v>
      </c>
      <c r="C30221" s="89">
        <f>LN(Table3[[#This Row],[Value]]/B30220)</f>
        <v>2.3853492659238786E-3</v>
      </c>
      <c r="D30221" s="89"/>
      <c r="E30221" s="89"/>
      <c r="F30221" s="89">
        <f>Table3[[#This Row],[Yield]]/100*(1+F30220)</f>
        <v>0</v>
      </c>
    </row>
    <row r="30222" spans="1:6" x14ac:dyDescent="0.2">
      <c r="A30222" s="88">
        <v>39017</v>
      </c>
      <c r="B30222" s="89">
        <v>12090.26</v>
      </c>
      <c r="C30222" s="89">
        <f>LN(Table3[[#This Row],[Value]]/B30221)</f>
        <v>-6.0526483208655233E-3</v>
      </c>
      <c r="D30222" s="89"/>
      <c r="E30222" s="89"/>
      <c r="F30222" s="89">
        <f>Table3[[#This Row],[Yield]]/100*(1+F30221)</f>
        <v>0</v>
      </c>
    </row>
    <row r="30223" spans="1:6" x14ac:dyDescent="0.2">
      <c r="A30223" s="88">
        <v>39020</v>
      </c>
      <c r="B30223" s="89">
        <v>12086.5</v>
      </c>
      <c r="C30223" s="89">
        <f>LN(Table3[[#This Row],[Value]]/B30222)</f>
        <v>-3.1104250778965265E-4</v>
      </c>
      <c r="D30223" s="89"/>
      <c r="E30223" s="89"/>
      <c r="F30223" s="89">
        <f>Table3[[#This Row],[Yield]]/100*(1+F30222)</f>
        <v>0</v>
      </c>
    </row>
    <row r="30224" spans="1:6" x14ac:dyDescent="0.2">
      <c r="A30224" s="88">
        <v>39021</v>
      </c>
      <c r="B30224" s="89">
        <v>12080.73</v>
      </c>
      <c r="C30224" s="89">
        <f>LN(Table3[[#This Row],[Value]]/B30223)</f>
        <v>-4.7750611962037756E-4</v>
      </c>
      <c r="D30224" s="89"/>
      <c r="E30224" s="89"/>
      <c r="F30224" s="89">
        <f>Table3[[#This Row],[Yield]]/100*(1+F30223)</f>
        <v>0</v>
      </c>
    </row>
    <row r="30225" spans="1:6" x14ac:dyDescent="0.2">
      <c r="A30225" s="88">
        <v>39022</v>
      </c>
      <c r="B30225" s="89">
        <v>12031.02</v>
      </c>
      <c r="C30225" s="89">
        <f>LN(Table3[[#This Row],[Value]]/B30224)</f>
        <v>-4.1233067221872607E-3</v>
      </c>
      <c r="D30225" s="89"/>
      <c r="E30225" s="89"/>
      <c r="F30225" s="89">
        <f>Table3[[#This Row],[Yield]]/100*(1+F30224)</f>
        <v>0</v>
      </c>
    </row>
    <row r="30226" spans="1:6" x14ac:dyDescent="0.2">
      <c r="A30226" s="88">
        <v>39023</v>
      </c>
      <c r="B30226" s="89">
        <v>12018.54</v>
      </c>
      <c r="C30226" s="89">
        <f>LN(Table3[[#This Row],[Value]]/B30225)</f>
        <v>-1.0378569188153905E-3</v>
      </c>
      <c r="D30226" s="89"/>
      <c r="E30226" s="89"/>
      <c r="F30226" s="89">
        <f>Table3[[#This Row],[Yield]]/100*(1+F30225)</f>
        <v>0</v>
      </c>
    </row>
    <row r="30227" spans="1:6" x14ac:dyDescent="0.2">
      <c r="A30227" s="88">
        <v>39024</v>
      </c>
      <c r="B30227" s="89">
        <v>11986.04</v>
      </c>
      <c r="C30227" s="89">
        <f>LN(Table3[[#This Row],[Value]]/B30226)</f>
        <v>-2.7078182462059101E-3</v>
      </c>
      <c r="D30227" s="89"/>
      <c r="E30227" s="89"/>
      <c r="F30227" s="89">
        <f>Table3[[#This Row],[Yield]]/100*(1+F30226)</f>
        <v>0</v>
      </c>
    </row>
    <row r="30228" spans="1:6" x14ac:dyDescent="0.2">
      <c r="A30228" s="88">
        <v>39027</v>
      </c>
      <c r="B30228" s="89">
        <v>12105.55</v>
      </c>
      <c r="C30228" s="89">
        <f>LN(Table3[[#This Row],[Value]]/B30227)</f>
        <v>9.9213858710015777E-3</v>
      </c>
      <c r="D30228" s="89"/>
      <c r="E30228" s="89"/>
      <c r="F30228" s="89">
        <f>Table3[[#This Row],[Yield]]/100*(1+F30227)</f>
        <v>0</v>
      </c>
    </row>
    <row r="30229" spans="1:6" x14ac:dyDescent="0.2">
      <c r="A30229" s="88">
        <v>39028</v>
      </c>
      <c r="B30229" s="89">
        <v>12156.77</v>
      </c>
      <c r="C30229" s="89">
        <f>LN(Table3[[#This Row],[Value]]/B30228)</f>
        <v>4.2221911252610976E-3</v>
      </c>
      <c r="D30229" s="89"/>
      <c r="E30229" s="89"/>
      <c r="F30229" s="89">
        <f>Table3[[#This Row],[Yield]]/100*(1+F30228)</f>
        <v>0</v>
      </c>
    </row>
    <row r="30230" spans="1:6" x14ac:dyDescent="0.2">
      <c r="A30230" s="88">
        <v>39029</v>
      </c>
      <c r="B30230" s="89">
        <v>12176.54</v>
      </c>
      <c r="C30230" s="89">
        <f>LN(Table3[[#This Row],[Value]]/B30229)</f>
        <v>1.6249334225449299E-3</v>
      </c>
      <c r="D30230" s="89"/>
      <c r="E30230" s="89"/>
      <c r="F30230" s="89">
        <f>Table3[[#This Row],[Yield]]/100*(1+F30229)</f>
        <v>0</v>
      </c>
    </row>
    <row r="30231" spans="1:6" x14ac:dyDescent="0.2">
      <c r="A30231" s="88">
        <v>39030</v>
      </c>
      <c r="B30231" s="89">
        <v>12103.3</v>
      </c>
      <c r="C30231" s="89">
        <f>LN(Table3[[#This Row],[Value]]/B30230)</f>
        <v>-6.0330069838967606E-3</v>
      </c>
      <c r="D30231" s="89"/>
      <c r="E30231" s="89"/>
      <c r="F30231" s="89">
        <f>Table3[[#This Row],[Yield]]/100*(1+F30230)</f>
        <v>0</v>
      </c>
    </row>
    <row r="30232" spans="1:6" x14ac:dyDescent="0.2">
      <c r="A30232" s="88">
        <v>39031</v>
      </c>
      <c r="B30232" s="89">
        <v>12108.43</v>
      </c>
      <c r="C30232" s="89">
        <f>LN(Table3[[#This Row],[Value]]/B30231)</f>
        <v>4.2376154671872214E-4</v>
      </c>
      <c r="D30232" s="89"/>
      <c r="E30232" s="89"/>
      <c r="F30232" s="89">
        <f>Table3[[#This Row],[Yield]]/100*(1+F30231)</f>
        <v>0</v>
      </c>
    </row>
    <row r="30233" spans="1:6" x14ac:dyDescent="0.2">
      <c r="A30233" s="88">
        <v>39034</v>
      </c>
      <c r="B30233" s="89">
        <v>12131.88</v>
      </c>
      <c r="C30233" s="89">
        <f>LN(Table3[[#This Row],[Value]]/B30232)</f>
        <v>1.9347943417624628E-3</v>
      </c>
      <c r="D30233" s="89"/>
      <c r="E30233" s="89"/>
      <c r="F30233" s="89">
        <f>Table3[[#This Row],[Yield]]/100*(1+F30232)</f>
        <v>0</v>
      </c>
    </row>
    <row r="30234" spans="1:6" x14ac:dyDescent="0.2">
      <c r="A30234" s="88">
        <v>39035</v>
      </c>
      <c r="B30234" s="89">
        <v>12218.01</v>
      </c>
      <c r="C30234" s="89">
        <f>LN(Table3[[#This Row],[Value]]/B30233)</f>
        <v>7.0743941112191471E-3</v>
      </c>
      <c r="D30234" s="89"/>
      <c r="E30234" s="89"/>
      <c r="F30234" s="89">
        <f>Table3[[#This Row],[Yield]]/100*(1+F30233)</f>
        <v>0</v>
      </c>
    </row>
    <row r="30235" spans="1:6" x14ac:dyDescent="0.2">
      <c r="A30235" s="88">
        <v>39036</v>
      </c>
      <c r="B30235" s="89">
        <v>12251.71</v>
      </c>
      <c r="C30235" s="89">
        <f>LN(Table3[[#This Row],[Value]]/B30234)</f>
        <v>2.7544263936360581E-3</v>
      </c>
      <c r="D30235" s="89"/>
      <c r="E30235" s="89"/>
      <c r="F30235" s="89">
        <f>Table3[[#This Row],[Yield]]/100*(1+F30234)</f>
        <v>0</v>
      </c>
    </row>
    <row r="30236" spans="1:6" x14ac:dyDescent="0.2">
      <c r="A30236" s="88">
        <v>39037</v>
      </c>
      <c r="B30236" s="89">
        <v>12305.82</v>
      </c>
      <c r="C30236" s="89">
        <f>LN(Table3[[#This Row],[Value]]/B30235)</f>
        <v>4.4068021146719131E-3</v>
      </c>
      <c r="D30236" s="89"/>
      <c r="E30236" s="89"/>
      <c r="F30236" s="89">
        <f>Table3[[#This Row],[Yield]]/100*(1+F30235)</f>
        <v>0</v>
      </c>
    </row>
    <row r="30237" spans="1:6" x14ac:dyDescent="0.2">
      <c r="A30237" s="88">
        <v>39038</v>
      </c>
      <c r="B30237" s="89">
        <v>12342.56</v>
      </c>
      <c r="C30237" s="89">
        <f>LN(Table3[[#This Row],[Value]]/B30236)</f>
        <v>2.9811311907286834E-3</v>
      </c>
      <c r="D30237" s="89"/>
      <c r="E30237" s="89"/>
      <c r="F30237" s="89">
        <f>Table3[[#This Row],[Yield]]/100*(1+F30236)</f>
        <v>0</v>
      </c>
    </row>
    <row r="30238" spans="1:6" x14ac:dyDescent="0.2">
      <c r="A30238" s="88">
        <v>39041</v>
      </c>
      <c r="B30238" s="89">
        <v>12316.54</v>
      </c>
      <c r="C30238" s="89">
        <f>LN(Table3[[#This Row],[Value]]/B30237)</f>
        <v>-2.1103778854129336E-3</v>
      </c>
      <c r="D30238" s="89"/>
      <c r="E30238" s="89"/>
      <c r="F30238" s="89">
        <f>Table3[[#This Row],[Yield]]/100*(1+F30237)</f>
        <v>0</v>
      </c>
    </row>
    <row r="30239" spans="1:6" x14ac:dyDescent="0.2">
      <c r="A30239" s="88">
        <v>39042</v>
      </c>
      <c r="B30239" s="89">
        <v>12321.59</v>
      </c>
      <c r="C30239" s="89">
        <f>LN(Table3[[#This Row],[Value]]/B30238)</f>
        <v>4.0993371418346889E-4</v>
      </c>
      <c r="D30239" s="89"/>
      <c r="E30239" s="89"/>
      <c r="F30239" s="89">
        <f>Table3[[#This Row],[Yield]]/100*(1+F30238)</f>
        <v>0</v>
      </c>
    </row>
    <row r="30240" spans="1:6" x14ac:dyDescent="0.2">
      <c r="A30240" s="88">
        <v>39043</v>
      </c>
      <c r="B30240" s="89">
        <v>12326.95</v>
      </c>
      <c r="C30240" s="89">
        <f>LN(Table3[[#This Row],[Value]]/B30239)</f>
        <v>4.3491420461323223E-4</v>
      </c>
      <c r="D30240" s="89"/>
      <c r="E30240" s="89"/>
      <c r="F30240" s="89">
        <f>Table3[[#This Row],[Yield]]/100*(1+F30239)</f>
        <v>0</v>
      </c>
    </row>
    <row r="30241" spans="1:6" x14ac:dyDescent="0.2">
      <c r="A30241" s="88">
        <v>39045</v>
      </c>
      <c r="B30241" s="89">
        <v>12280.17</v>
      </c>
      <c r="C30241" s="89">
        <f>LN(Table3[[#This Row],[Value]]/B30240)</f>
        <v>-3.8021561528386334E-3</v>
      </c>
      <c r="D30241" s="89"/>
      <c r="E30241" s="89"/>
      <c r="F30241" s="89">
        <f>Table3[[#This Row],[Yield]]/100*(1+F30240)</f>
        <v>0</v>
      </c>
    </row>
    <row r="30242" spans="1:6" x14ac:dyDescent="0.2">
      <c r="A30242" s="88">
        <v>39048</v>
      </c>
      <c r="B30242" s="89">
        <v>12121.71</v>
      </c>
      <c r="C30242" s="89">
        <f>LN(Table3[[#This Row],[Value]]/B30241)</f>
        <v>-1.2987706473435452E-2</v>
      </c>
      <c r="D30242" s="89"/>
      <c r="E30242" s="89"/>
      <c r="F30242" s="89">
        <f>Table3[[#This Row],[Yield]]/100*(1+F30241)</f>
        <v>0</v>
      </c>
    </row>
    <row r="30243" spans="1:6" x14ac:dyDescent="0.2">
      <c r="A30243" s="88">
        <v>39049</v>
      </c>
      <c r="B30243" s="89">
        <v>12136.45</v>
      </c>
      <c r="C30243" s="89">
        <f>LN(Table3[[#This Row],[Value]]/B30242)</f>
        <v>1.2152613235362384E-3</v>
      </c>
      <c r="D30243" s="89"/>
      <c r="E30243" s="89"/>
      <c r="F30243" s="89">
        <f>Table3[[#This Row],[Yield]]/100*(1+F30242)</f>
        <v>0</v>
      </c>
    </row>
    <row r="30244" spans="1:6" x14ac:dyDescent="0.2">
      <c r="A30244" s="88">
        <v>39050</v>
      </c>
      <c r="B30244" s="89">
        <v>12226.73</v>
      </c>
      <c r="C30244" s="89">
        <f>LN(Table3[[#This Row],[Value]]/B30243)</f>
        <v>7.4112175198244954E-3</v>
      </c>
      <c r="D30244" s="89"/>
      <c r="E30244" s="89"/>
      <c r="F30244" s="89">
        <f>Table3[[#This Row],[Yield]]/100*(1+F30243)</f>
        <v>0</v>
      </c>
    </row>
    <row r="30245" spans="1:6" x14ac:dyDescent="0.2">
      <c r="A30245" s="88">
        <v>39051</v>
      </c>
      <c r="B30245" s="89">
        <v>12221.93</v>
      </c>
      <c r="C30245" s="89">
        <f>LN(Table3[[#This Row],[Value]]/B30244)</f>
        <v>-3.9265956184684819E-4</v>
      </c>
      <c r="D30245" s="89"/>
      <c r="E30245" s="89"/>
      <c r="F30245" s="89">
        <f>Table3[[#This Row],[Yield]]/100*(1+F30244)</f>
        <v>0</v>
      </c>
    </row>
    <row r="30246" spans="1:6" x14ac:dyDescent="0.2">
      <c r="A30246" s="88">
        <v>39052</v>
      </c>
      <c r="B30246" s="89">
        <v>12194.13</v>
      </c>
      <c r="C30246" s="89">
        <f>LN(Table3[[#This Row],[Value]]/B30245)</f>
        <v>-2.2771906698541844E-3</v>
      </c>
      <c r="D30246" s="89"/>
      <c r="E30246" s="89"/>
      <c r="F30246" s="89">
        <f>Table3[[#This Row],[Yield]]/100*(1+F30245)</f>
        <v>0</v>
      </c>
    </row>
    <row r="30247" spans="1:6" x14ac:dyDescent="0.2">
      <c r="A30247" s="88">
        <v>39055</v>
      </c>
      <c r="B30247" s="89">
        <v>12283.85</v>
      </c>
      <c r="C30247" s="89">
        <f>LN(Table3[[#This Row],[Value]]/B30246)</f>
        <v>7.3307030882275078E-3</v>
      </c>
      <c r="D30247" s="89"/>
      <c r="E30247" s="89"/>
      <c r="F30247" s="89">
        <f>Table3[[#This Row],[Yield]]/100*(1+F30246)</f>
        <v>0</v>
      </c>
    </row>
    <row r="30248" spans="1:6" x14ac:dyDescent="0.2">
      <c r="A30248" s="88">
        <v>39056</v>
      </c>
      <c r="B30248" s="89">
        <v>12331.6</v>
      </c>
      <c r="C30248" s="89">
        <f>LN(Table3[[#This Row],[Value]]/B30247)</f>
        <v>3.8796820609929314E-3</v>
      </c>
      <c r="D30248" s="89"/>
      <c r="E30248" s="89"/>
      <c r="F30248" s="89">
        <f>Table3[[#This Row],[Yield]]/100*(1+F30247)</f>
        <v>0</v>
      </c>
    </row>
    <row r="30249" spans="1:6" x14ac:dyDescent="0.2">
      <c r="A30249" s="88">
        <v>39057</v>
      </c>
      <c r="B30249" s="89">
        <v>12309.25</v>
      </c>
      <c r="C30249" s="89">
        <f>LN(Table3[[#This Row],[Value]]/B30248)</f>
        <v>-1.8140612948943386E-3</v>
      </c>
      <c r="D30249" s="89"/>
      <c r="E30249" s="89"/>
      <c r="F30249" s="89">
        <f>Table3[[#This Row],[Yield]]/100*(1+F30248)</f>
        <v>0</v>
      </c>
    </row>
    <row r="30250" spans="1:6" x14ac:dyDescent="0.2">
      <c r="A30250" s="88">
        <v>39058</v>
      </c>
      <c r="B30250" s="89">
        <v>12278.41</v>
      </c>
      <c r="C30250" s="89">
        <f>LN(Table3[[#This Row],[Value]]/B30249)</f>
        <v>-2.5085767554048201E-3</v>
      </c>
      <c r="D30250" s="89"/>
      <c r="E30250" s="89"/>
      <c r="F30250" s="89">
        <f>Table3[[#This Row],[Yield]]/100*(1+F30249)</f>
        <v>0</v>
      </c>
    </row>
    <row r="30251" spans="1:6" x14ac:dyDescent="0.2">
      <c r="A30251" s="88">
        <v>39059</v>
      </c>
      <c r="B30251" s="89">
        <v>12307.49</v>
      </c>
      <c r="C30251" s="89">
        <f>LN(Table3[[#This Row],[Value]]/B30250)</f>
        <v>2.3655846286651824E-3</v>
      </c>
      <c r="D30251" s="89"/>
      <c r="E30251" s="89"/>
      <c r="F30251" s="89">
        <f>Table3[[#This Row],[Yield]]/100*(1+F30250)</f>
        <v>0</v>
      </c>
    </row>
    <row r="30252" spans="1:6" x14ac:dyDescent="0.2">
      <c r="A30252" s="88">
        <v>39062</v>
      </c>
      <c r="B30252" s="89">
        <v>12328.48</v>
      </c>
      <c r="C30252" s="89">
        <f>LN(Table3[[#This Row],[Value]]/B30251)</f>
        <v>1.704012878647384E-3</v>
      </c>
      <c r="D30252" s="89"/>
      <c r="E30252" s="89"/>
      <c r="F30252" s="89">
        <f>Table3[[#This Row],[Yield]]/100*(1+F30251)</f>
        <v>0</v>
      </c>
    </row>
    <row r="30253" spans="1:6" x14ac:dyDescent="0.2">
      <c r="A30253" s="88">
        <v>39063</v>
      </c>
      <c r="B30253" s="89">
        <v>12315.58</v>
      </c>
      <c r="C30253" s="89">
        <f>LN(Table3[[#This Row],[Value]]/B30252)</f>
        <v>-1.0469055162348972E-3</v>
      </c>
      <c r="D30253" s="89"/>
      <c r="E30253" s="89"/>
      <c r="F30253" s="89">
        <f>Table3[[#This Row],[Yield]]/100*(1+F30252)</f>
        <v>0</v>
      </c>
    </row>
    <row r="30254" spans="1:6" x14ac:dyDescent="0.2">
      <c r="A30254" s="88">
        <v>39064</v>
      </c>
      <c r="B30254" s="89">
        <v>12317.5</v>
      </c>
      <c r="C30254" s="89">
        <f>LN(Table3[[#This Row],[Value]]/B30253)</f>
        <v>1.5588793637555043E-4</v>
      </c>
      <c r="D30254" s="89"/>
      <c r="E30254" s="89"/>
      <c r="F30254" s="89">
        <f>Table3[[#This Row],[Yield]]/100*(1+F30253)</f>
        <v>0</v>
      </c>
    </row>
    <row r="30255" spans="1:6" x14ac:dyDescent="0.2">
      <c r="A30255" s="88">
        <v>39065</v>
      </c>
      <c r="B30255" s="89">
        <v>12416.76</v>
      </c>
      <c r="C30255" s="89">
        <f>LN(Table3[[#This Row],[Value]]/B30254)</f>
        <v>8.0261574717504485E-3</v>
      </c>
      <c r="D30255" s="89"/>
      <c r="E30255" s="89"/>
      <c r="F30255" s="89">
        <f>Table3[[#This Row],[Yield]]/100*(1+F30254)</f>
        <v>0</v>
      </c>
    </row>
    <row r="30256" spans="1:6" x14ac:dyDescent="0.2">
      <c r="A30256" s="88">
        <v>39066</v>
      </c>
      <c r="B30256" s="89">
        <v>12445.52</v>
      </c>
      <c r="C30256" s="89">
        <f>LN(Table3[[#This Row],[Value]]/B30255)</f>
        <v>2.3135458878384783E-3</v>
      </c>
      <c r="D30256" s="89"/>
      <c r="E30256" s="89"/>
      <c r="F30256" s="89">
        <f>Table3[[#This Row],[Yield]]/100*(1+F30255)</f>
        <v>0</v>
      </c>
    </row>
    <row r="30257" spans="1:6" x14ac:dyDescent="0.2">
      <c r="A30257" s="88">
        <v>39069</v>
      </c>
      <c r="B30257" s="89">
        <v>12441.27</v>
      </c>
      <c r="C30257" s="89">
        <f>LN(Table3[[#This Row],[Value]]/B30256)</f>
        <v>-3.4154666321491162E-4</v>
      </c>
      <c r="D30257" s="89"/>
      <c r="E30257" s="89"/>
      <c r="F30257" s="89">
        <f>Table3[[#This Row],[Yield]]/100*(1+F30256)</f>
        <v>0</v>
      </c>
    </row>
    <row r="30258" spans="1:6" x14ac:dyDescent="0.2">
      <c r="A30258" s="88">
        <v>39070</v>
      </c>
      <c r="B30258" s="89">
        <v>12471.32</v>
      </c>
      <c r="C30258" s="89">
        <f>LN(Table3[[#This Row],[Value]]/B30257)</f>
        <v>2.4124360071646968E-3</v>
      </c>
      <c r="D30258" s="89"/>
      <c r="E30258" s="89"/>
      <c r="F30258" s="89">
        <f>Table3[[#This Row],[Yield]]/100*(1+F30257)</f>
        <v>0</v>
      </c>
    </row>
    <row r="30259" spans="1:6" x14ac:dyDescent="0.2">
      <c r="A30259" s="88">
        <v>39071</v>
      </c>
      <c r="B30259" s="89">
        <v>12463.87</v>
      </c>
      <c r="C30259" s="89">
        <f>LN(Table3[[#This Row],[Value]]/B30258)</f>
        <v>-5.9754910403137722E-4</v>
      </c>
      <c r="D30259" s="89"/>
      <c r="E30259" s="89"/>
      <c r="F30259" s="89">
        <f>Table3[[#This Row],[Yield]]/100*(1+F30258)</f>
        <v>0</v>
      </c>
    </row>
    <row r="30260" spans="1:6" x14ac:dyDescent="0.2">
      <c r="A30260" s="88">
        <v>39072</v>
      </c>
      <c r="B30260" s="89">
        <v>12421.25</v>
      </c>
      <c r="C30260" s="89">
        <f>LN(Table3[[#This Row],[Value]]/B30259)</f>
        <v>-3.4253434720523074E-3</v>
      </c>
      <c r="D30260" s="89"/>
      <c r="E30260" s="89"/>
      <c r="F30260" s="89">
        <f>Table3[[#This Row],[Yield]]/100*(1+F30259)</f>
        <v>0</v>
      </c>
    </row>
    <row r="30261" spans="1:6" x14ac:dyDescent="0.2">
      <c r="A30261" s="88">
        <v>39073</v>
      </c>
      <c r="B30261" s="89">
        <v>12343.22</v>
      </c>
      <c r="C30261" s="89">
        <f>LN(Table3[[#This Row],[Value]]/B30260)</f>
        <v>-6.3017910927084175E-3</v>
      </c>
      <c r="D30261" s="89"/>
      <c r="E30261" s="89"/>
      <c r="F30261" s="89">
        <f>Table3[[#This Row],[Yield]]/100*(1+F30260)</f>
        <v>0</v>
      </c>
    </row>
    <row r="30262" spans="1:6" x14ac:dyDescent="0.2">
      <c r="A30262" s="88">
        <v>39077</v>
      </c>
      <c r="B30262" s="89">
        <v>12407.63</v>
      </c>
      <c r="C30262" s="89">
        <f>LN(Table3[[#This Row],[Value]]/B30261)</f>
        <v>5.2046814875918472E-3</v>
      </c>
      <c r="D30262" s="89"/>
      <c r="E30262" s="89"/>
      <c r="F30262" s="89">
        <f>Table3[[#This Row],[Yield]]/100*(1+F30261)</f>
        <v>0</v>
      </c>
    </row>
    <row r="30263" spans="1:6" x14ac:dyDescent="0.2">
      <c r="A30263" s="88">
        <v>39078</v>
      </c>
      <c r="B30263" s="89">
        <v>12510.57</v>
      </c>
      <c r="C30263" s="89">
        <f>LN(Table3[[#This Row],[Value]]/B30262)</f>
        <v>8.2622810316738248E-3</v>
      </c>
      <c r="D30263" s="89"/>
      <c r="E30263" s="89"/>
      <c r="F30263" s="89">
        <f>Table3[[#This Row],[Yield]]/100*(1+F30262)</f>
        <v>0</v>
      </c>
    </row>
    <row r="30264" spans="1:6" x14ac:dyDescent="0.2">
      <c r="A30264" s="88">
        <v>39079</v>
      </c>
      <c r="B30264" s="89">
        <v>12501.52</v>
      </c>
      <c r="C30264" s="89">
        <f>LN(Table3[[#This Row],[Value]]/B30263)</f>
        <v>-7.2365007441863743E-4</v>
      </c>
      <c r="D30264" s="89"/>
      <c r="E30264" s="89"/>
      <c r="F30264" s="89">
        <f>Table3[[#This Row],[Yield]]/100*(1+F30263)</f>
        <v>0</v>
      </c>
    </row>
    <row r="30265" spans="1:6" x14ac:dyDescent="0.2">
      <c r="A30265" s="88">
        <v>39080</v>
      </c>
      <c r="B30265" s="89">
        <v>12463.15</v>
      </c>
      <c r="C30265" s="89">
        <f>LN(Table3[[#This Row],[Value]]/B30264)</f>
        <v>-3.0739465183112148E-3</v>
      </c>
      <c r="D30265" s="89"/>
      <c r="E30265" s="89"/>
      <c r="F30265" s="89">
        <f>Table3[[#This Row],[Yield]]/100*(1+F30264)</f>
        <v>0</v>
      </c>
    </row>
    <row r="30266" spans="1:6" x14ac:dyDescent="0.2">
      <c r="A30266" s="88">
        <v>39085</v>
      </c>
      <c r="B30266" s="89">
        <v>12474.52</v>
      </c>
      <c r="C30266" s="89">
        <f>LN(Table3[[#This Row],[Value]]/B30265)</f>
        <v>9.1187354615408073E-4</v>
      </c>
      <c r="D30266" s="89"/>
      <c r="E30266" s="89"/>
      <c r="F30266" s="89">
        <f>Table3[[#This Row],[Yield]]/100*(1+F30265)</f>
        <v>0</v>
      </c>
    </row>
    <row r="30267" spans="1:6" x14ac:dyDescent="0.2">
      <c r="A30267" s="88">
        <v>39086</v>
      </c>
      <c r="B30267" s="89">
        <v>12480.69</v>
      </c>
      <c r="C30267" s="89">
        <f>LN(Table3[[#This Row],[Value]]/B30266)</f>
        <v>4.9448593105182658E-4</v>
      </c>
      <c r="D30267" s="89"/>
      <c r="E30267" s="89"/>
      <c r="F30267" s="89">
        <f>Table3[[#This Row],[Yield]]/100*(1+F30266)</f>
        <v>0</v>
      </c>
    </row>
    <row r="30268" spans="1:6" x14ac:dyDescent="0.2">
      <c r="A30268" s="88">
        <v>39087</v>
      </c>
      <c r="B30268" s="89">
        <v>12398.01</v>
      </c>
      <c r="C30268" s="89">
        <f>LN(Table3[[#This Row],[Value]]/B30267)</f>
        <v>-6.6466740133603788E-3</v>
      </c>
      <c r="D30268" s="89"/>
      <c r="E30268" s="89"/>
      <c r="F30268" s="89">
        <f>Table3[[#This Row],[Yield]]/100*(1+F30267)</f>
        <v>0</v>
      </c>
    </row>
    <row r="30269" spans="1:6" x14ac:dyDescent="0.2">
      <c r="A30269" s="88">
        <v>39090</v>
      </c>
      <c r="B30269" s="89">
        <v>12423.49</v>
      </c>
      <c r="C30269" s="89">
        <f>LN(Table3[[#This Row],[Value]]/B30268)</f>
        <v>2.0530595612644866E-3</v>
      </c>
      <c r="D30269" s="89"/>
      <c r="E30269" s="89"/>
      <c r="F30269" s="89">
        <f>Table3[[#This Row],[Yield]]/100*(1+F30268)</f>
        <v>0</v>
      </c>
    </row>
    <row r="30270" spans="1:6" x14ac:dyDescent="0.2">
      <c r="A30270" s="88">
        <v>39091</v>
      </c>
      <c r="B30270" s="89">
        <v>12416.6</v>
      </c>
      <c r="C30270" s="89">
        <f>LN(Table3[[#This Row],[Value]]/B30269)</f>
        <v>-5.5474840684529409E-4</v>
      </c>
      <c r="D30270" s="89"/>
      <c r="E30270" s="89"/>
      <c r="F30270" s="89">
        <f>Table3[[#This Row],[Yield]]/100*(1+F30269)</f>
        <v>0</v>
      </c>
    </row>
    <row r="30271" spans="1:6" x14ac:dyDescent="0.2">
      <c r="A30271" s="88">
        <v>39092</v>
      </c>
      <c r="B30271" s="89">
        <v>12442.16</v>
      </c>
      <c r="C30271" s="89">
        <f>LN(Table3[[#This Row],[Value]]/B30270)</f>
        <v>2.0564186634784449E-3</v>
      </c>
      <c r="D30271" s="89"/>
      <c r="E30271" s="89"/>
      <c r="F30271" s="89">
        <f>Table3[[#This Row],[Yield]]/100*(1+F30270)</f>
        <v>0</v>
      </c>
    </row>
    <row r="30272" spans="1:6" x14ac:dyDescent="0.2">
      <c r="A30272" s="88">
        <v>39093</v>
      </c>
      <c r="B30272" s="89">
        <v>12514.98</v>
      </c>
      <c r="C30272" s="89">
        <f>LN(Table3[[#This Row],[Value]]/B30271)</f>
        <v>5.8356211211526825E-3</v>
      </c>
      <c r="D30272" s="89"/>
      <c r="E30272" s="89"/>
      <c r="F30272" s="89">
        <f>Table3[[#This Row],[Yield]]/100*(1+F30271)</f>
        <v>0</v>
      </c>
    </row>
    <row r="30273" spans="1:6" x14ac:dyDescent="0.2">
      <c r="A30273" s="88">
        <v>39094</v>
      </c>
      <c r="B30273" s="89">
        <v>12556.08</v>
      </c>
      <c r="C30273" s="89">
        <f>LN(Table3[[#This Row],[Value]]/B30272)</f>
        <v>3.278683615127744E-3</v>
      </c>
      <c r="D30273" s="89"/>
      <c r="E30273" s="89"/>
      <c r="F30273" s="89">
        <f>Table3[[#This Row],[Yield]]/100*(1+F30272)</f>
        <v>0</v>
      </c>
    </row>
    <row r="30274" spans="1:6" x14ac:dyDescent="0.2">
      <c r="A30274" s="88">
        <v>39098</v>
      </c>
      <c r="B30274" s="89">
        <v>12582.59</v>
      </c>
      <c r="C30274" s="89">
        <f>LN(Table3[[#This Row],[Value]]/B30273)</f>
        <v>2.1091020190854913E-3</v>
      </c>
      <c r="D30274" s="89"/>
      <c r="E30274" s="89"/>
      <c r="F30274" s="89">
        <f>Table3[[#This Row],[Yield]]/100*(1+F30273)</f>
        <v>0</v>
      </c>
    </row>
    <row r="30275" spans="1:6" x14ac:dyDescent="0.2">
      <c r="A30275" s="88">
        <v>39099</v>
      </c>
      <c r="B30275" s="89">
        <v>12577.15</v>
      </c>
      <c r="C30275" s="89">
        <f>LN(Table3[[#This Row],[Value]]/B30274)</f>
        <v>-4.3243690791514434E-4</v>
      </c>
      <c r="D30275" s="89"/>
      <c r="E30275" s="89"/>
      <c r="F30275" s="89">
        <f>Table3[[#This Row],[Yield]]/100*(1+F30274)</f>
        <v>0</v>
      </c>
    </row>
    <row r="30276" spans="1:6" x14ac:dyDescent="0.2">
      <c r="A30276" s="88">
        <v>39100</v>
      </c>
      <c r="B30276" s="89">
        <v>12567.93</v>
      </c>
      <c r="C30276" s="89">
        <f>LN(Table3[[#This Row],[Value]]/B30275)</f>
        <v>-7.3334428947566515E-4</v>
      </c>
      <c r="D30276" s="89"/>
      <c r="E30276" s="89"/>
      <c r="F30276" s="89">
        <f>Table3[[#This Row],[Yield]]/100*(1+F30275)</f>
        <v>0</v>
      </c>
    </row>
    <row r="30277" spans="1:6" x14ac:dyDescent="0.2">
      <c r="A30277" s="88">
        <v>39101</v>
      </c>
      <c r="B30277" s="89">
        <v>12565.53</v>
      </c>
      <c r="C30277" s="89">
        <f>LN(Table3[[#This Row],[Value]]/B30276)</f>
        <v>-1.9098047044020479E-4</v>
      </c>
      <c r="D30277" s="89"/>
      <c r="E30277" s="89"/>
      <c r="F30277" s="89">
        <f>Table3[[#This Row],[Yield]]/100*(1+F30276)</f>
        <v>0</v>
      </c>
    </row>
    <row r="30278" spans="1:6" x14ac:dyDescent="0.2">
      <c r="A30278" s="88">
        <v>39104</v>
      </c>
      <c r="B30278" s="89">
        <v>12477.16</v>
      </c>
      <c r="C30278" s="89">
        <f>LN(Table3[[#This Row],[Value]]/B30277)</f>
        <v>-7.057577824463322E-3</v>
      </c>
      <c r="D30278" s="89"/>
      <c r="E30278" s="89"/>
      <c r="F30278" s="89">
        <f>Table3[[#This Row],[Yield]]/100*(1+F30277)</f>
        <v>0</v>
      </c>
    </row>
    <row r="30279" spans="1:6" x14ac:dyDescent="0.2">
      <c r="A30279" s="88">
        <v>39105</v>
      </c>
      <c r="B30279" s="89">
        <v>12533.8</v>
      </c>
      <c r="C30279" s="89">
        <f>LN(Table3[[#This Row],[Value]]/B30278)</f>
        <v>4.5292221350442174E-3</v>
      </c>
      <c r="D30279" s="89"/>
      <c r="E30279" s="89"/>
      <c r="F30279" s="89">
        <f>Table3[[#This Row],[Yield]]/100*(1+F30278)</f>
        <v>0</v>
      </c>
    </row>
    <row r="30280" spans="1:6" x14ac:dyDescent="0.2">
      <c r="A30280" s="88">
        <v>39106</v>
      </c>
      <c r="B30280" s="89">
        <v>12621.77</v>
      </c>
      <c r="C30280" s="89">
        <f>LN(Table3[[#This Row],[Value]]/B30279)</f>
        <v>6.9941057671014635E-3</v>
      </c>
      <c r="D30280" s="89"/>
      <c r="E30280" s="89"/>
      <c r="F30280" s="89">
        <f>Table3[[#This Row],[Yield]]/100*(1+F30279)</f>
        <v>0</v>
      </c>
    </row>
    <row r="30281" spans="1:6" x14ac:dyDescent="0.2">
      <c r="A30281" s="88">
        <v>39107</v>
      </c>
      <c r="B30281" s="89">
        <v>12502.56</v>
      </c>
      <c r="C30281" s="89">
        <f>LN(Table3[[#This Row],[Value]]/B30280)</f>
        <v>-9.4896775046256349E-3</v>
      </c>
      <c r="D30281" s="89"/>
      <c r="E30281" s="89"/>
      <c r="F30281" s="89">
        <f>Table3[[#This Row],[Yield]]/100*(1+F30280)</f>
        <v>0</v>
      </c>
    </row>
    <row r="30282" spans="1:6" x14ac:dyDescent="0.2">
      <c r="A30282" s="88">
        <v>39108</v>
      </c>
      <c r="B30282" s="89">
        <v>12487.02</v>
      </c>
      <c r="C30282" s="89">
        <f>LN(Table3[[#This Row],[Value]]/B30281)</f>
        <v>-1.2437185421405202E-3</v>
      </c>
      <c r="D30282" s="89"/>
      <c r="E30282" s="89"/>
      <c r="F30282" s="89">
        <f>Table3[[#This Row],[Yield]]/100*(1+F30281)</f>
        <v>0</v>
      </c>
    </row>
    <row r="30283" spans="1:6" x14ac:dyDescent="0.2">
      <c r="A30283" s="88">
        <v>39111</v>
      </c>
      <c r="B30283" s="89">
        <v>12490.78</v>
      </c>
      <c r="C30283" s="89">
        <f>LN(Table3[[#This Row],[Value]]/B30282)</f>
        <v>3.0106735007904043E-4</v>
      </c>
      <c r="D30283" s="89"/>
      <c r="E30283" s="89"/>
      <c r="F30283" s="89">
        <f>Table3[[#This Row],[Yield]]/100*(1+F30282)</f>
        <v>0</v>
      </c>
    </row>
    <row r="30284" spans="1:6" x14ac:dyDescent="0.2">
      <c r="A30284" s="88">
        <v>39112</v>
      </c>
      <c r="B30284" s="89">
        <v>12523.31</v>
      </c>
      <c r="C30284" s="89">
        <f>LN(Table3[[#This Row],[Value]]/B30283)</f>
        <v>2.6009355797808613E-3</v>
      </c>
      <c r="D30284" s="89"/>
      <c r="E30284" s="89"/>
      <c r="F30284" s="89">
        <f>Table3[[#This Row],[Yield]]/100*(1+F30283)</f>
        <v>0</v>
      </c>
    </row>
    <row r="30285" spans="1:6" x14ac:dyDescent="0.2">
      <c r="A30285" s="88">
        <v>39113</v>
      </c>
      <c r="B30285" s="89">
        <v>12621.69</v>
      </c>
      <c r="C30285" s="89">
        <f>LN(Table3[[#This Row],[Value]]/B30284)</f>
        <v>7.8250548415668957E-3</v>
      </c>
      <c r="D30285" s="89"/>
      <c r="E30285" s="89"/>
      <c r="F30285" s="89">
        <f>Table3[[#This Row],[Yield]]/100*(1+F30284)</f>
        <v>0</v>
      </c>
    </row>
    <row r="30286" spans="1:6" x14ac:dyDescent="0.2">
      <c r="A30286" s="88">
        <v>39114</v>
      </c>
      <c r="B30286" s="89">
        <v>12673.68</v>
      </c>
      <c r="C30286" s="89">
        <f>LN(Table3[[#This Row],[Value]]/B30285)</f>
        <v>4.1106394733723172E-3</v>
      </c>
      <c r="D30286" s="89"/>
      <c r="E30286" s="89"/>
      <c r="F30286" s="89">
        <f>Table3[[#This Row],[Yield]]/100*(1+F30285)</f>
        <v>0</v>
      </c>
    </row>
    <row r="30287" spans="1:6" x14ac:dyDescent="0.2">
      <c r="A30287" s="88">
        <v>39115</v>
      </c>
      <c r="B30287" s="89">
        <v>12653.49</v>
      </c>
      <c r="C30287" s="89">
        <f>LN(Table3[[#This Row],[Value]]/B30286)</f>
        <v>-1.594335591126666E-3</v>
      </c>
      <c r="D30287" s="89"/>
      <c r="E30287" s="89"/>
      <c r="F30287" s="89">
        <f>Table3[[#This Row],[Yield]]/100*(1+F30286)</f>
        <v>0</v>
      </c>
    </row>
    <row r="30288" spans="1:6" x14ac:dyDescent="0.2">
      <c r="A30288" s="88">
        <v>39118</v>
      </c>
      <c r="B30288" s="89">
        <v>12661.74</v>
      </c>
      <c r="C30288" s="89">
        <f>LN(Table3[[#This Row],[Value]]/B30287)</f>
        <v>6.5178157907812295E-4</v>
      </c>
      <c r="D30288" s="89"/>
      <c r="E30288" s="89"/>
      <c r="F30288" s="89">
        <f>Table3[[#This Row],[Yield]]/100*(1+F30287)</f>
        <v>0</v>
      </c>
    </row>
    <row r="30289" spans="1:6" x14ac:dyDescent="0.2">
      <c r="A30289" s="88">
        <v>39119</v>
      </c>
      <c r="B30289" s="89">
        <v>12666.31</v>
      </c>
      <c r="C30289" s="89">
        <f>LN(Table3[[#This Row],[Value]]/B30288)</f>
        <v>3.6086473688997305E-4</v>
      </c>
      <c r="D30289" s="89"/>
      <c r="E30289" s="89"/>
      <c r="F30289" s="89">
        <f>Table3[[#This Row],[Yield]]/100*(1+F30288)</f>
        <v>0</v>
      </c>
    </row>
    <row r="30290" spans="1:6" x14ac:dyDescent="0.2">
      <c r="A30290" s="88">
        <v>39120</v>
      </c>
      <c r="B30290" s="89">
        <v>12666.87</v>
      </c>
      <c r="C30290" s="89">
        <f>LN(Table3[[#This Row],[Value]]/B30289)</f>
        <v>4.4210793914713937E-5</v>
      </c>
      <c r="D30290" s="89"/>
      <c r="E30290" s="89"/>
      <c r="F30290" s="89">
        <f>Table3[[#This Row],[Yield]]/100*(1+F30289)</f>
        <v>0</v>
      </c>
    </row>
    <row r="30291" spans="1:6" x14ac:dyDescent="0.2">
      <c r="A30291" s="88">
        <v>39121</v>
      </c>
      <c r="B30291" s="89">
        <v>12637.63</v>
      </c>
      <c r="C30291" s="89">
        <f>LN(Table3[[#This Row],[Value]]/B30290)</f>
        <v>-2.3110524226242382E-3</v>
      </c>
      <c r="D30291" s="89"/>
      <c r="E30291" s="89"/>
      <c r="F30291" s="89">
        <f>Table3[[#This Row],[Yield]]/100*(1+F30290)</f>
        <v>0</v>
      </c>
    </row>
    <row r="30292" spans="1:6" x14ac:dyDescent="0.2">
      <c r="A30292" s="88">
        <v>39122</v>
      </c>
      <c r="B30292" s="89">
        <v>12580.83</v>
      </c>
      <c r="C30292" s="89">
        <f>LN(Table3[[#This Row],[Value]]/B30291)</f>
        <v>-4.5046443000814713E-3</v>
      </c>
      <c r="D30292" s="89"/>
      <c r="E30292" s="89"/>
      <c r="F30292" s="89">
        <f>Table3[[#This Row],[Yield]]/100*(1+F30291)</f>
        <v>0</v>
      </c>
    </row>
    <row r="30293" spans="1:6" x14ac:dyDescent="0.2">
      <c r="A30293" s="88">
        <v>39125</v>
      </c>
      <c r="B30293" s="89">
        <v>12552.55</v>
      </c>
      <c r="C30293" s="89">
        <f>LN(Table3[[#This Row],[Value]]/B30292)</f>
        <v>-2.2503946492521119E-3</v>
      </c>
      <c r="D30293" s="89"/>
      <c r="E30293" s="89"/>
      <c r="F30293" s="89">
        <f>Table3[[#This Row],[Yield]]/100*(1+F30292)</f>
        <v>0</v>
      </c>
    </row>
    <row r="30294" spans="1:6" x14ac:dyDescent="0.2">
      <c r="A30294" s="88">
        <v>39126</v>
      </c>
      <c r="B30294" s="89">
        <v>12654.85</v>
      </c>
      <c r="C30294" s="89">
        <f>LN(Table3[[#This Row],[Value]]/B30293)</f>
        <v>8.1167087152638172E-3</v>
      </c>
      <c r="D30294" s="89"/>
      <c r="E30294" s="89"/>
      <c r="F30294" s="89">
        <f>Table3[[#This Row],[Yield]]/100*(1+F30293)</f>
        <v>0</v>
      </c>
    </row>
    <row r="30295" spans="1:6" x14ac:dyDescent="0.2">
      <c r="A30295" s="88">
        <v>39127</v>
      </c>
      <c r="B30295" s="89">
        <v>12741.86</v>
      </c>
      <c r="C30295" s="89">
        <f>LN(Table3[[#This Row],[Value]]/B30294)</f>
        <v>6.8520954434764421E-3</v>
      </c>
      <c r="D30295" s="89"/>
      <c r="E30295" s="89"/>
      <c r="F30295" s="89">
        <f>Table3[[#This Row],[Yield]]/100*(1+F30294)</f>
        <v>0</v>
      </c>
    </row>
    <row r="30296" spans="1:6" x14ac:dyDescent="0.2">
      <c r="A30296" s="88">
        <v>39128</v>
      </c>
      <c r="B30296" s="89">
        <v>12765.01</v>
      </c>
      <c r="C30296" s="89">
        <f>LN(Table3[[#This Row],[Value]]/B30295)</f>
        <v>1.8151977374324571E-3</v>
      </c>
      <c r="D30296" s="89"/>
      <c r="E30296" s="89"/>
      <c r="F30296" s="89">
        <f>Table3[[#This Row],[Yield]]/100*(1+F30295)</f>
        <v>0</v>
      </c>
    </row>
    <row r="30297" spans="1:6" x14ac:dyDescent="0.2">
      <c r="A30297" s="88">
        <v>39129</v>
      </c>
      <c r="B30297" s="89">
        <v>12767.57</v>
      </c>
      <c r="C30297" s="89">
        <f>LN(Table3[[#This Row],[Value]]/B30296)</f>
        <v>2.0052811024800051E-4</v>
      </c>
      <c r="D30297" s="89"/>
      <c r="E30297" s="89"/>
      <c r="F30297" s="89">
        <f>Table3[[#This Row],[Yield]]/100*(1+F30296)</f>
        <v>0</v>
      </c>
    </row>
    <row r="30298" spans="1:6" x14ac:dyDescent="0.2">
      <c r="A30298" s="88">
        <v>39133</v>
      </c>
      <c r="B30298" s="89">
        <v>12786.64</v>
      </c>
      <c r="C30298" s="89">
        <f>LN(Table3[[#This Row],[Value]]/B30297)</f>
        <v>1.4925136437419345E-3</v>
      </c>
      <c r="D30298" s="89"/>
      <c r="E30298" s="89"/>
      <c r="F30298" s="89">
        <f>Table3[[#This Row],[Yield]]/100*(1+F30297)</f>
        <v>0</v>
      </c>
    </row>
    <row r="30299" spans="1:6" x14ac:dyDescent="0.2">
      <c r="A30299" s="88">
        <v>39134</v>
      </c>
      <c r="B30299" s="89">
        <v>12738.41</v>
      </c>
      <c r="C30299" s="89">
        <f>LN(Table3[[#This Row],[Value]]/B30298)</f>
        <v>-3.7790372514997809E-3</v>
      </c>
      <c r="D30299" s="89"/>
      <c r="E30299" s="89"/>
      <c r="F30299" s="89">
        <f>Table3[[#This Row],[Yield]]/100*(1+F30298)</f>
        <v>0</v>
      </c>
    </row>
    <row r="30300" spans="1:6" x14ac:dyDescent="0.2">
      <c r="A30300" s="88">
        <v>39135</v>
      </c>
      <c r="B30300" s="89">
        <v>12686.02</v>
      </c>
      <c r="C30300" s="89">
        <f>LN(Table3[[#This Row],[Value]]/B30299)</f>
        <v>-4.1212388361864753E-3</v>
      </c>
      <c r="D30300" s="89"/>
      <c r="E30300" s="89"/>
      <c r="F30300" s="89">
        <f>Table3[[#This Row],[Yield]]/100*(1+F30299)</f>
        <v>0</v>
      </c>
    </row>
    <row r="30301" spans="1:6" x14ac:dyDescent="0.2">
      <c r="A30301" s="88">
        <v>39136</v>
      </c>
      <c r="B30301" s="89">
        <v>12647.48</v>
      </c>
      <c r="C30301" s="89">
        <f>LN(Table3[[#This Row],[Value]]/B30300)</f>
        <v>-3.0426139090135866E-3</v>
      </c>
      <c r="D30301" s="89"/>
      <c r="E30301" s="89"/>
      <c r="F30301" s="89">
        <f>Table3[[#This Row],[Yield]]/100*(1+F30300)</f>
        <v>0</v>
      </c>
    </row>
    <row r="30302" spans="1:6" x14ac:dyDescent="0.2">
      <c r="A30302" s="88">
        <v>39139</v>
      </c>
      <c r="B30302" s="89">
        <v>12632.26</v>
      </c>
      <c r="C30302" s="89">
        <f>LN(Table3[[#This Row],[Value]]/B30301)</f>
        <v>-1.2041264537516589E-3</v>
      </c>
      <c r="D30302" s="89"/>
      <c r="E30302" s="89"/>
      <c r="F30302" s="89">
        <f>Table3[[#This Row],[Yield]]/100*(1+F30301)</f>
        <v>0</v>
      </c>
    </row>
    <row r="30303" spans="1:6" x14ac:dyDescent="0.2">
      <c r="A30303" s="88">
        <v>39140</v>
      </c>
      <c r="B30303" s="89">
        <v>12216.24</v>
      </c>
      <c r="C30303" s="89">
        <f>LN(Table3[[#This Row],[Value]]/B30302)</f>
        <v>-3.3487645299999889E-2</v>
      </c>
      <c r="D30303" s="89"/>
      <c r="E30303" s="89"/>
      <c r="F30303" s="89">
        <f>Table3[[#This Row],[Yield]]/100*(1+F30302)</f>
        <v>0</v>
      </c>
    </row>
    <row r="30304" spans="1:6" x14ac:dyDescent="0.2">
      <c r="A30304" s="88">
        <v>39141</v>
      </c>
      <c r="B30304" s="89">
        <v>12268.63</v>
      </c>
      <c r="C30304" s="89">
        <f>LN(Table3[[#This Row],[Value]]/B30303)</f>
        <v>4.279383958504533E-3</v>
      </c>
      <c r="D30304" s="89"/>
      <c r="E30304" s="89"/>
      <c r="F30304" s="89">
        <f>Table3[[#This Row],[Yield]]/100*(1+F30303)</f>
        <v>0</v>
      </c>
    </row>
    <row r="30305" spans="1:6" x14ac:dyDescent="0.2">
      <c r="A30305" s="88">
        <v>39142</v>
      </c>
      <c r="B30305" s="89">
        <v>12234.34</v>
      </c>
      <c r="C30305" s="89">
        <f>LN(Table3[[#This Row],[Value]]/B30304)</f>
        <v>-2.7988462120581369E-3</v>
      </c>
      <c r="D30305" s="89"/>
      <c r="E30305" s="89"/>
      <c r="F30305" s="89">
        <f>Table3[[#This Row],[Yield]]/100*(1+F30304)</f>
        <v>0</v>
      </c>
    </row>
    <row r="30306" spans="1:6" x14ac:dyDescent="0.2">
      <c r="A30306" s="88">
        <v>39143</v>
      </c>
      <c r="B30306" s="89">
        <v>12114.1</v>
      </c>
      <c r="C30306" s="89">
        <f>LN(Table3[[#This Row],[Value]]/B30305)</f>
        <v>-9.8766883988565448E-3</v>
      </c>
      <c r="D30306" s="89"/>
      <c r="E30306" s="89"/>
      <c r="F30306" s="89">
        <f>Table3[[#This Row],[Yield]]/100*(1+F30305)</f>
        <v>0</v>
      </c>
    </row>
    <row r="30307" spans="1:6" x14ac:dyDescent="0.2">
      <c r="A30307" s="88">
        <v>39146</v>
      </c>
      <c r="B30307" s="89">
        <v>12050.41</v>
      </c>
      <c r="C30307" s="89">
        <f>LN(Table3[[#This Row],[Value]]/B30306)</f>
        <v>-5.2713791822604191E-3</v>
      </c>
      <c r="D30307" s="89"/>
      <c r="E30307" s="89"/>
      <c r="F30307" s="89">
        <f>Table3[[#This Row],[Yield]]/100*(1+F30306)</f>
        <v>0</v>
      </c>
    </row>
    <row r="30308" spans="1:6" x14ac:dyDescent="0.2">
      <c r="A30308" s="88">
        <v>39147</v>
      </c>
      <c r="B30308" s="89">
        <v>12207.59</v>
      </c>
      <c r="C30308" s="89">
        <f>LN(Table3[[#This Row],[Value]]/B30307)</f>
        <v>1.2959205189300958E-2</v>
      </c>
      <c r="D30308" s="89"/>
      <c r="E30308" s="89"/>
      <c r="F30308" s="89">
        <f>Table3[[#This Row],[Yield]]/100*(1+F30307)</f>
        <v>0</v>
      </c>
    </row>
    <row r="30309" spans="1:6" x14ac:dyDescent="0.2">
      <c r="A30309" s="88">
        <v>39148</v>
      </c>
      <c r="B30309" s="89">
        <v>12192.45</v>
      </c>
      <c r="C30309" s="89">
        <f>LN(Table3[[#This Row],[Value]]/B30308)</f>
        <v>-1.2409817314242668E-3</v>
      </c>
      <c r="D30309" s="89"/>
      <c r="E30309" s="89"/>
      <c r="F30309" s="89">
        <f>Table3[[#This Row],[Yield]]/100*(1+F30308)</f>
        <v>0</v>
      </c>
    </row>
    <row r="30310" spans="1:6" x14ac:dyDescent="0.2">
      <c r="A30310" s="88">
        <v>39149</v>
      </c>
      <c r="B30310" s="89">
        <v>12260.7</v>
      </c>
      <c r="C30310" s="89">
        <f>LN(Table3[[#This Row],[Value]]/B30309)</f>
        <v>5.582117414125105E-3</v>
      </c>
      <c r="D30310" s="89"/>
      <c r="E30310" s="89"/>
      <c r="F30310" s="89">
        <f>Table3[[#This Row],[Yield]]/100*(1+F30309)</f>
        <v>0</v>
      </c>
    </row>
    <row r="30311" spans="1:6" x14ac:dyDescent="0.2">
      <c r="A30311" s="88">
        <v>39150</v>
      </c>
      <c r="B30311" s="89">
        <v>12276.32</v>
      </c>
      <c r="C30311" s="89">
        <f>LN(Table3[[#This Row],[Value]]/B30310)</f>
        <v>1.2731784144919373E-3</v>
      </c>
      <c r="D30311" s="89"/>
      <c r="E30311" s="89"/>
      <c r="F30311" s="89">
        <f>Table3[[#This Row],[Yield]]/100*(1+F30310)</f>
        <v>0</v>
      </c>
    </row>
    <row r="30312" spans="1:6" x14ac:dyDescent="0.2">
      <c r="A30312" s="88">
        <v>39153</v>
      </c>
      <c r="B30312" s="89">
        <v>12318.62</v>
      </c>
      <c r="C30312" s="89">
        <f>LN(Table3[[#This Row],[Value]]/B30311)</f>
        <v>3.4397353038481057E-3</v>
      </c>
      <c r="D30312" s="89"/>
      <c r="E30312" s="89"/>
      <c r="F30312" s="89">
        <f>Table3[[#This Row],[Yield]]/100*(1+F30311)</f>
        <v>0</v>
      </c>
    </row>
    <row r="30313" spans="1:6" x14ac:dyDescent="0.2">
      <c r="A30313" s="88">
        <v>39154</v>
      </c>
      <c r="B30313" s="89">
        <v>12075.96</v>
      </c>
      <c r="C30313" s="89">
        <f>LN(Table3[[#This Row],[Value]]/B30312)</f>
        <v>-1.9895239360415738E-2</v>
      </c>
      <c r="D30313" s="89"/>
      <c r="E30313" s="89"/>
      <c r="F30313" s="89">
        <f>Table3[[#This Row],[Yield]]/100*(1+F30312)</f>
        <v>0</v>
      </c>
    </row>
    <row r="30314" spans="1:6" x14ac:dyDescent="0.2">
      <c r="A30314" s="88">
        <v>39155</v>
      </c>
      <c r="B30314" s="89">
        <v>12133.4</v>
      </c>
      <c r="C30314" s="89">
        <f>LN(Table3[[#This Row],[Value]]/B30313)</f>
        <v>4.7452809809629386E-3</v>
      </c>
      <c r="D30314" s="89"/>
      <c r="E30314" s="89"/>
      <c r="F30314" s="89">
        <f>Table3[[#This Row],[Yield]]/100*(1+F30313)</f>
        <v>0</v>
      </c>
    </row>
    <row r="30315" spans="1:6" x14ac:dyDescent="0.2">
      <c r="A30315" s="88">
        <v>39156</v>
      </c>
      <c r="B30315" s="89">
        <v>12159.68</v>
      </c>
      <c r="C30315" s="89">
        <f>LN(Table3[[#This Row],[Value]]/B30314)</f>
        <v>2.1635799372957138E-3</v>
      </c>
      <c r="D30315" s="89"/>
      <c r="E30315" s="89"/>
      <c r="F30315" s="89">
        <f>Table3[[#This Row],[Yield]]/100*(1+F30314)</f>
        <v>0</v>
      </c>
    </row>
    <row r="30316" spans="1:6" x14ac:dyDescent="0.2">
      <c r="A30316" s="88">
        <v>39157</v>
      </c>
      <c r="B30316" s="89">
        <v>12110.41</v>
      </c>
      <c r="C30316" s="89">
        <f>LN(Table3[[#This Row],[Value]]/B30315)</f>
        <v>-4.0601470932987585E-3</v>
      </c>
      <c r="D30316" s="89"/>
      <c r="E30316" s="89"/>
      <c r="F30316" s="89">
        <f>Table3[[#This Row],[Yield]]/100*(1+F30315)</f>
        <v>0</v>
      </c>
    </row>
    <row r="30317" spans="1:6" x14ac:dyDescent="0.2">
      <c r="A30317" s="88">
        <v>39160</v>
      </c>
      <c r="B30317" s="89">
        <v>12226.17</v>
      </c>
      <c r="C30317" s="89">
        <f>LN(Table3[[#This Row],[Value]]/B30316)</f>
        <v>9.5133229939448147E-3</v>
      </c>
      <c r="D30317" s="89"/>
      <c r="E30317" s="89"/>
      <c r="F30317" s="89">
        <f>Table3[[#This Row],[Yield]]/100*(1+F30316)</f>
        <v>0</v>
      </c>
    </row>
    <row r="30318" spans="1:6" x14ac:dyDescent="0.2">
      <c r="A30318" s="88">
        <v>39161</v>
      </c>
      <c r="B30318" s="89">
        <v>12288.1</v>
      </c>
      <c r="C30318" s="89">
        <f>LN(Table3[[#This Row],[Value]]/B30317)</f>
        <v>5.0525780901094237E-3</v>
      </c>
      <c r="D30318" s="89"/>
      <c r="E30318" s="89"/>
      <c r="F30318" s="89">
        <f>Table3[[#This Row],[Yield]]/100*(1+F30317)</f>
        <v>0</v>
      </c>
    </row>
    <row r="30319" spans="1:6" x14ac:dyDescent="0.2">
      <c r="A30319" s="88">
        <v>39162</v>
      </c>
      <c r="B30319" s="89">
        <v>12447.52</v>
      </c>
      <c r="C30319" s="89">
        <f>LN(Table3[[#This Row],[Value]]/B30318)</f>
        <v>1.2890091888216769E-2</v>
      </c>
      <c r="D30319" s="89"/>
      <c r="E30319" s="89"/>
      <c r="F30319" s="89">
        <f>Table3[[#This Row],[Yield]]/100*(1+F30318)</f>
        <v>0</v>
      </c>
    </row>
    <row r="30320" spans="1:6" x14ac:dyDescent="0.2">
      <c r="A30320" s="88">
        <v>39163</v>
      </c>
      <c r="B30320" s="89">
        <v>12461.14</v>
      </c>
      <c r="C30320" s="89">
        <f>LN(Table3[[#This Row],[Value]]/B30319)</f>
        <v>1.093595669731237E-3</v>
      </c>
      <c r="D30320" s="89"/>
      <c r="E30320" s="89"/>
      <c r="F30320" s="89">
        <f>Table3[[#This Row],[Yield]]/100*(1+F30319)</f>
        <v>0</v>
      </c>
    </row>
    <row r="30321" spans="1:6" x14ac:dyDescent="0.2">
      <c r="A30321" s="88">
        <v>39164</v>
      </c>
      <c r="B30321" s="89">
        <v>12481.01</v>
      </c>
      <c r="C30321" s="89">
        <f>LN(Table3[[#This Row],[Value]]/B30320)</f>
        <v>1.5932872028625081E-3</v>
      </c>
      <c r="D30321" s="89"/>
      <c r="E30321" s="89"/>
      <c r="F30321" s="89">
        <f>Table3[[#This Row],[Yield]]/100*(1+F30320)</f>
        <v>0</v>
      </c>
    </row>
    <row r="30322" spans="1:6" x14ac:dyDescent="0.2">
      <c r="A30322" s="88">
        <v>39167</v>
      </c>
      <c r="B30322" s="89">
        <v>12469.07</v>
      </c>
      <c r="C30322" s="89">
        <f>LN(Table3[[#This Row],[Value]]/B30321)</f>
        <v>-9.5711123262786908E-4</v>
      </c>
      <c r="D30322" s="89"/>
      <c r="E30322" s="89"/>
      <c r="F30322" s="89">
        <f>Table3[[#This Row],[Yield]]/100*(1+F30321)</f>
        <v>0</v>
      </c>
    </row>
    <row r="30323" spans="1:6" x14ac:dyDescent="0.2">
      <c r="A30323" s="88">
        <v>39168</v>
      </c>
      <c r="B30323" s="89">
        <v>12397.29</v>
      </c>
      <c r="C30323" s="89">
        <f>LN(Table3[[#This Row],[Value]]/B30322)</f>
        <v>-5.7732775825033097E-3</v>
      </c>
      <c r="D30323" s="89"/>
      <c r="E30323" s="89"/>
      <c r="F30323" s="89">
        <f>Table3[[#This Row],[Yield]]/100*(1+F30322)</f>
        <v>0</v>
      </c>
    </row>
    <row r="30324" spans="1:6" x14ac:dyDescent="0.2">
      <c r="A30324" s="88">
        <v>39169</v>
      </c>
      <c r="B30324" s="89">
        <v>12300.36</v>
      </c>
      <c r="C30324" s="89">
        <f>LN(Table3[[#This Row],[Value]]/B30323)</f>
        <v>-7.8493700959689269E-3</v>
      </c>
      <c r="D30324" s="89"/>
      <c r="E30324" s="89"/>
      <c r="F30324" s="89">
        <f>Table3[[#This Row],[Yield]]/100*(1+F30323)</f>
        <v>0</v>
      </c>
    </row>
    <row r="30325" spans="1:6" x14ac:dyDescent="0.2">
      <c r="A30325" s="88">
        <v>39170</v>
      </c>
      <c r="B30325" s="89">
        <v>12348.75</v>
      </c>
      <c r="C30325" s="89">
        <f>LN(Table3[[#This Row],[Value]]/B30324)</f>
        <v>3.9263131337999571E-3</v>
      </c>
      <c r="D30325" s="89"/>
      <c r="E30325" s="89"/>
      <c r="F30325" s="89">
        <f>Table3[[#This Row],[Yield]]/100*(1+F30324)</f>
        <v>0</v>
      </c>
    </row>
    <row r="30326" spans="1:6" x14ac:dyDescent="0.2">
      <c r="A30326" s="88">
        <v>39171</v>
      </c>
      <c r="B30326" s="89">
        <v>12354.35</v>
      </c>
      <c r="C30326" s="89">
        <f>LN(Table3[[#This Row],[Value]]/B30325)</f>
        <v>4.5338440081836372E-4</v>
      </c>
      <c r="D30326" s="89"/>
      <c r="E30326" s="89"/>
      <c r="F30326" s="89">
        <f>Table3[[#This Row],[Yield]]/100*(1+F30325)</f>
        <v>0</v>
      </c>
    </row>
    <row r="30327" spans="1:6" x14ac:dyDescent="0.2">
      <c r="A30327" s="88">
        <v>39174</v>
      </c>
      <c r="B30327" s="89">
        <v>12382.3</v>
      </c>
      <c r="C30327" s="89">
        <f>LN(Table3[[#This Row],[Value]]/B30326)</f>
        <v>2.2598057452730583E-3</v>
      </c>
      <c r="D30327" s="89"/>
      <c r="E30327" s="89"/>
      <c r="F30327" s="89">
        <f>Table3[[#This Row],[Yield]]/100*(1+F30326)</f>
        <v>0</v>
      </c>
    </row>
    <row r="30328" spans="1:6" x14ac:dyDescent="0.2">
      <c r="A30328" s="88">
        <v>39175</v>
      </c>
      <c r="B30328" s="89">
        <v>12510.3</v>
      </c>
      <c r="C30328" s="89">
        <f>LN(Table3[[#This Row],[Value]]/B30327)</f>
        <v>1.0284271483994309E-2</v>
      </c>
      <c r="D30328" s="89"/>
      <c r="E30328" s="89"/>
      <c r="F30328" s="89">
        <f>Table3[[#This Row],[Yield]]/100*(1+F30327)</f>
        <v>0</v>
      </c>
    </row>
    <row r="30329" spans="1:6" x14ac:dyDescent="0.2">
      <c r="A30329" s="88">
        <v>39176</v>
      </c>
      <c r="B30329" s="89">
        <v>12530.05</v>
      </c>
      <c r="C30329" s="89">
        <f>LN(Table3[[#This Row],[Value]]/B30328)</f>
        <v>1.5774543163677784E-3</v>
      </c>
      <c r="D30329" s="89"/>
      <c r="E30329" s="89"/>
      <c r="F30329" s="89">
        <f>Table3[[#This Row],[Yield]]/100*(1+F30328)</f>
        <v>0</v>
      </c>
    </row>
    <row r="30330" spans="1:6" x14ac:dyDescent="0.2">
      <c r="A30330" s="88">
        <v>39177</v>
      </c>
      <c r="B30330" s="89">
        <v>12560.2</v>
      </c>
      <c r="C30330" s="89">
        <f>LN(Table3[[#This Row],[Value]]/B30329)</f>
        <v>2.4033251571531212E-3</v>
      </c>
      <c r="D30330" s="89"/>
      <c r="E30330" s="89"/>
      <c r="F30330" s="89">
        <f>Table3[[#This Row],[Yield]]/100*(1+F30329)</f>
        <v>0</v>
      </c>
    </row>
    <row r="30331" spans="1:6" x14ac:dyDescent="0.2">
      <c r="A30331" s="88">
        <v>39181</v>
      </c>
      <c r="B30331" s="89">
        <v>12569.14</v>
      </c>
      <c r="C30331" s="89">
        <f>LN(Table3[[#This Row],[Value]]/B30330)</f>
        <v>7.1151891590960712E-4</v>
      </c>
      <c r="D30331" s="89"/>
      <c r="E30331" s="89"/>
      <c r="F30331" s="89">
        <f>Table3[[#This Row],[Yield]]/100*(1+F30330)</f>
        <v>0</v>
      </c>
    </row>
    <row r="30332" spans="1:6" x14ac:dyDescent="0.2">
      <c r="A30332" s="88">
        <v>39182</v>
      </c>
      <c r="B30332" s="89">
        <v>12573.85</v>
      </c>
      <c r="C30332" s="89">
        <f>LN(Table3[[#This Row],[Value]]/B30331)</f>
        <v>3.7465711556941935E-4</v>
      </c>
      <c r="D30332" s="89"/>
      <c r="E30332" s="89"/>
      <c r="F30332" s="89">
        <f>Table3[[#This Row],[Yield]]/100*(1+F30331)</f>
        <v>0</v>
      </c>
    </row>
    <row r="30333" spans="1:6" x14ac:dyDescent="0.2">
      <c r="A30333" s="88">
        <v>39183</v>
      </c>
      <c r="B30333" s="89">
        <v>12484.62</v>
      </c>
      <c r="C30333" s="89">
        <f>LN(Table3[[#This Row],[Value]]/B30332)</f>
        <v>-7.1217737669244064E-3</v>
      </c>
      <c r="D30333" s="89"/>
      <c r="E30333" s="89"/>
      <c r="F30333" s="89">
        <f>Table3[[#This Row],[Yield]]/100*(1+F30332)</f>
        <v>0</v>
      </c>
    </row>
    <row r="30334" spans="1:6" x14ac:dyDescent="0.2">
      <c r="A30334" s="88">
        <v>39184</v>
      </c>
      <c r="B30334" s="89">
        <v>12552.96</v>
      </c>
      <c r="C30334" s="89">
        <f>LN(Table3[[#This Row],[Value]]/B30333)</f>
        <v>5.4590075970012593E-3</v>
      </c>
      <c r="D30334" s="89"/>
      <c r="E30334" s="89"/>
      <c r="F30334" s="89">
        <f>Table3[[#This Row],[Yield]]/100*(1+F30333)</f>
        <v>0</v>
      </c>
    </row>
    <row r="30335" spans="1:6" x14ac:dyDescent="0.2">
      <c r="A30335" s="88">
        <v>39185</v>
      </c>
      <c r="B30335" s="89">
        <v>12612.13</v>
      </c>
      <c r="C30335" s="89">
        <f>LN(Table3[[#This Row],[Value]]/B30334)</f>
        <v>4.7025549314961184E-3</v>
      </c>
      <c r="D30335" s="89"/>
      <c r="E30335" s="89"/>
      <c r="F30335" s="89">
        <f>Table3[[#This Row],[Yield]]/100*(1+F30334)</f>
        <v>0</v>
      </c>
    </row>
    <row r="30336" spans="1:6" x14ac:dyDescent="0.2">
      <c r="A30336" s="88">
        <v>39188</v>
      </c>
      <c r="B30336" s="89">
        <v>12720.46</v>
      </c>
      <c r="C30336" s="89">
        <f>LN(Table3[[#This Row],[Value]]/B30335)</f>
        <v>8.5526715068992305E-3</v>
      </c>
      <c r="D30336" s="89"/>
      <c r="E30336" s="89"/>
      <c r="F30336" s="89">
        <f>Table3[[#This Row],[Yield]]/100*(1+F30335)</f>
        <v>0</v>
      </c>
    </row>
    <row r="30337" spans="1:6" x14ac:dyDescent="0.2">
      <c r="A30337" s="88">
        <v>39189</v>
      </c>
      <c r="B30337" s="89">
        <v>12773.04</v>
      </c>
      <c r="C30337" s="89">
        <f>LN(Table3[[#This Row],[Value]]/B30336)</f>
        <v>4.124978881362925E-3</v>
      </c>
      <c r="D30337" s="89"/>
      <c r="E30337" s="89"/>
      <c r="F30337" s="89">
        <f>Table3[[#This Row],[Yield]]/100*(1+F30336)</f>
        <v>0</v>
      </c>
    </row>
    <row r="30338" spans="1:6" x14ac:dyDescent="0.2">
      <c r="A30338" s="88">
        <v>39190</v>
      </c>
      <c r="B30338" s="89">
        <v>12803.84</v>
      </c>
      <c r="C30338" s="89">
        <f>LN(Table3[[#This Row],[Value]]/B30337)</f>
        <v>2.4084262731022183E-3</v>
      </c>
      <c r="D30338" s="89"/>
      <c r="E30338" s="89"/>
      <c r="F30338" s="89">
        <f>Table3[[#This Row],[Yield]]/100*(1+F30337)</f>
        <v>0</v>
      </c>
    </row>
    <row r="30339" spans="1:6" x14ac:dyDescent="0.2">
      <c r="A30339" s="88">
        <v>39191</v>
      </c>
      <c r="B30339" s="89">
        <v>12808.63</v>
      </c>
      <c r="C30339" s="89">
        <f>LN(Table3[[#This Row],[Value]]/B30338)</f>
        <v>3.7403655764894249E-4</v>
      </c>
      <c r="D30339" s="89"/>
      <c r="E30339" s="89"/>
      <c r="F30339" s="89">
        <f>Table3[[#This Row],[Yield]]/100*(1+F30338)</f>
        <v>0</v>
      </c>
    </row>
    <row r="30340" spans="1:6" x14ac:dyDescent="0.2">
      <c r="A30340" s="88">
        <v>39192</v>
      </c>
      <c r="B30340" s="89">
        <v>12961.98</v>
      </c>
      <c r="C30340" s="89">
        <f>LN(Table3[[#This Row],[Value]]/B30339)</f>
        <v>1.1901294540351786E-2</v>
      </c>
      <c r="D30340" s="89"/>
      <c r="E30340" s="89"/>
      <c r="F30340" s="89">
        <f>Table3[[#This Row],[Yield]]/100*(1+F30339)</f>
        <v>0</v>
      </c>
    </row>
    <row r="30341" spans="1:6" x14ac:dyDescent="0.2">
      <c r="A30341" s="88">
        <v>39195</v>
      </c>
      <c r="B30341" s="89">
        <v>12919.4</v>
      </c>
      <c r="C30341" s="89">
        <f>LN(Table3[[#This Row],[Value]]/B30340)</f>
        <v>-3.2903993849503527E-3</v>
      </c>
      <c r="D30341" s="89"/>
      <c r="E30341" s="89"/>
      <c r="F30341" s="89">
        <f>Table3[[#This Row],[Yield]]/100*(1+F30340)</f>
        <v>0</v>
      </c>
    </row>
    <row r="30342" spans="1:6" x14ac:dyDescent="0.2">
      <c r="A30342" s="88">
        <v>39196</v>
      </c>
      <c r="B30342" s="89">
        <v>12953.94</v>
      </c>
      <c r="C30342" s="89">
        <f>LN(Table3[[#This Row],[Value]]/B30341)</f>
        <v>2.6699313284092772E-3</v>
      </c>
      <c r="D30342" s="89"/>
      <c r="E30342" s="89"/>
      <c r="F30342" s="89">
        <f>Table3[[#This Row],[Yield]]/100*(1+F30341)</f>
        <v>0</v>
      </c>
    </row>
    <row r="30343" spans="1:6" x14ac:dyDescent="0.2">
      <c r="A30343" s="88">
        <v>39197</v>
      </c>
      <c r="B30343" s="89">
        <v>13089.89</v>
      </c>
      <c r="C30343" s="89">
        <f>LN(Table3[[#This Row],[Value]]/B30342)</f>
        <v>1.0440187549126298E-2</v>
      </c>
      <c r="D30343" s="89"/>
      <c r="E30343" s="89"/>
      <c r="F30343" s="89">
        <f>Table3[[#This Row],[Yield]]/100*(1+F30342)</f>
        <v>0</v>
      </c>
    </row>
    <row r="30344" spans="1:6" x14ac:dyDescent="0.2">
      <c r="A30344" s="88">
        <v>39198</v>
      </c>
      <c r="B30344" s="89">
        <v>13105.5</v>
      </c>
      <c r="C30344" s="89">
        <f>LN(Table3[[#This Row],[Value]]/B30343)</f>
        <v>1.1918128989664781E-3</v>
      </c>
      <c r="D30344" s="89"/>
      <c r="E30344" s="89"/>
      <c r="F30344" s="89">
        <f>Table3[[#This Row],[Yield]]/100*(1+F30343)</f>
        <v>0</v>
      </c>
    </row>
    <row r="30345" spans="1:6" x14ac:dyDescent="0.2">
      <c r="A30345" s="88">
        <v>39199</v>
      </c>
      <c r="B30345" s="89">
        <v>13120.94</v>
      </c>
      <c r="C30345" s="89">
        <f>LN(Table3[[#This Row],[Value]]/B30344)</f>
        <v>1.1774378668078897E-3</v>
      </c>
      <c r="D30345" s="89"/>
      <c r="E30345" s="89"/>
      <c r="F30345" s="89">
        <f>Table3[[#This Row],[Yield]]/100*(1+F30344)</f>
        <v>0</v>
      </c>
    </row>
    <row r="30346" spans="1:6" x14ac:dyDescent="0.2">
      <c r="A30346" s="88">
        <v>39202</v>
      </c>
      <c r="B30346" s="89">
        <v>13062.91</v>
      </c>
      <c r="C30346" s="89">
        <f>LN(Table3[[#This Row],[Value]]/B30345)</f>
        <v>-4.4325104986707147E-3</v>
      </c>
      <c r="D30346" s="89"/>
      <c r="E30346" s="89"/>
      <c r="F30346" s="89">
        <f>Table3[[#This Row],[Yield]]/100*(1+F30345)</f>
        <v>0</v>
      </c>
    </row>
    <row r="30347" spans="1:6" x14ac:dyDescent="0.2">
      <c r="A30347" s="88">
        <v>39203</v>
      </c>
      <c r="B30347" s="89">
        <v>13136.14</v>
      </c>
      <c r="C30347" s="89">
        <f>LN(Table3[[#This Row],[Value]]/B30346)</f>
        <v>5.5902935954901412E-3</v>
      </c>
      <c r="D30347" s="89"/>
      <c r="E30347" s="89"/>
      <c r="F30347" s="89">
        <f>Table3[[#This Row],[Yield]]/100*(1+F30346)</f>
        <v>0</v>
      </c>
    </row>
    <row r="30348" spans="1:6" x14ac:dyDescent="0.2">
      <c r="A30348" s="88">
        <v>39204</v>
      </c>
      <c r="B30348" s="89">
        <v>13211.88</v>
      </c>
      <c r="C30348" s="89">
        <f>LN(Table3[[#This Row],[Value]]/B30347)</f>
        <v>5.7492144474120222E-3</v>
      </c>
      <c r="D30348" s="89"/>
      <c r="E30348" s="89"/>
      <c r="F30348" s="89">
        <f>Table3[[#This Row],[Yield]]/100*(1+F30347)</f>
        <v>0</v>
      </c>
    </row>
    <row r="30349" spans="1:6" x14ac:dyDescent="0.2">
      <c r="A30349" s="88">
        <v>39205</v>
      </c>
      <c r="B30349" s="89">
        <v>13241.38</v>
      </c>
      <c r="C30349" s="89">
        <f>LN(Table3[[#This Row],[Value]]/B30348)</f>
        <v>2.2303498494235211E-3</v>
      </c>
      <c r="D30349" s="89"/>
      <c r="E30349" s="89"/>
      <c r="F30349" s="89">
        <f>Table3[[#This Row],[Yield]]/100*(1+F30348)</f>
        <v>0</v>
      </c>
    </row>
    <row r="30350" spans="1:6" x14ac:dyDescent="0.2">
      <c r="A30350" s="88">
        <v>39206</v>
      </c>
      <c r="B30350" s="89">
        <v>13264.62</v>
      </c>
      <c r="C30350" s="89">
        <f>LN(Table3[[#This Row],[Value]]/B30349)</f>
        <v>1.7535656798638665E-3</v>
      </c>
      <c r="D30350" s="89"/>
      <c r="E30350" s="89"/>
      <c r="F30350" s="89">
        <f>Table3[[#This Row],[Yield]]/100*(1+F30349)</f>
        <v>0</v>
      </c>
    </row>
    <row r="30351" spans="1:6" x14ac:dyDescent="0.2">
      <c r="A30351" s="88">
        <v>39209</v>
      </c>
      <c r="B30351" s="89">
        <v>13312.97</v>
      </c>
      <c r="C30351" s="89">
        <f>LN(Table3[[#This Row],[Value]]/B30350)</f>
        <v>3.6384076463017662E-3</v>
      </c>
      <c r="D30351" s="89"/>
      <c r="E30351" s="89"/>
      <c r="F30351" s="89">
        <f>Table3[[#This Row],[Yield]]/100*(1+F30350)</f>
        <v>0</v>
      </c>
    </row>
    <row r="30352" spans="1:6" x14ac:dyDescent="0.2">
      <c r="A30352" s="88">
        <v>39210</v>
      </c>
      <c r="B30352" s="89">
        <v>13309.07</v>
      </c>
      <c r="C30352" s="89">
        <f>LN(Table3[[#This Row],[Value]]/B30351)</f>
        <v>-2.9299032139525072E-4</v>
      </c>
      <c r="D30352" s="89"/>
      <c r="E30352" s="89"/>
      <c r="F30352" s="89">
        <f>Table3[[#This Row],[Yield]]/100*(1+F30351)</f>
        <v>0</v>
      </c>
    </row>
    <row r="30353" spans="1:6" x14ac:dyDescent="0.2">
      <c r="A30353" s="88">
        <v>39211</v>
      </c>
      <c r="B30353" s="89">
        <v>13362.87</v>
      </c>
      <c r="C30353" s="89">
        <f>LN(Table3[[#This Row],[Value]]/B30352)</f>
        <v>4.0342077078365677E-3</v>
      </c>
      <c r="D30353" s="89"/>
      <c r="E30353" s="89"/>
      <c r="F30353" s="89">
        <f>Table3[[#This Row],[Yield]]/100*(1+F30352)</f>
        <v>0</v>
      </c>
    </row>
    <row r="30354" spans="1:6" x14ac:dyDescent="0.2">
      <c r="A30354" s="88">
        <v>39212</v>
      </c>
      <c r="B30354" s="89">
        <v>13215.13</v>
      </c>
      <c r="C30354" s="89">
        <f>LN(Table3[[#This Row],[Value]]/B30353)</f>
        <v>-1.1117580083233741E-2</v>
      </c>
      <c r="D30354" s="89"/>
      <c r="E30354" s="89"/>
      <c r="F30354" s="89">
        <f>Table3[[#This Row],[Yield]]/100*(1+F30353)</f>
        <v>0</v>
      </c>
    </row>
    <row r="30355" spans="1:6" x14ac:dyDescent="0.2">
      <c r="A30355" s="88">
        <v>39213</v>
      </c>
      <c r="B30355" s="89">
        <v>13326.22</v>
      </c>
      <c r="C30355" s="89">
        <f>LN(Table3[[#This Row],[Value]]/B30354)</f>
        <v>8.3711377701079451E-3</v>
      </c>
      <c r="D30355" s="89"/>
      <c r="E30355" s="89"/>
      <c r="F30355" s="89">
        <f>Table3[[#This Row],[Yield]]/100*(1+F30354)</f>
        <v>0</v>
      </c>
    </row>
    <row r="30356" spans="1:6" x14ac:dyDescent="0.2">
      <c r="A30356" s="88">
        <v>39216</v>
      </c>
      <c r="B30356" s="89">
        <v>13346.78</v>
      </c>
      <c r="C30356" s="89">
        <f>LN(Table3[[#This Row],[Value]]/B30355)</f>
        <v>1.5416341672830501E-3</v>
      </c>
      <c r="D30356" s="89"/>
      <c r="E30356" s="89"/>
      <c r="F30356" s="89">
        <f>Table3[[#This Row],[Yield]]/100*(1+F30355)</f>
        <v>0</v>
      </c>
    </row>
    <row r="30357" spans="1:6" x14ac:dyDescent="0.2">
      <c r="A30357" s="88">
        <v>39217</v>
      </c>
      <c r="B30357" s="89">
        <v>13383.84</v>
      </c>
      <c r="C30357" s="89">
        <f>LN(Table3[[#This Row],[Value]]/B30356)</f>
        <v>2.7728517890933946E-3</v>
      </c>
      <c r="D30357" s="89"/>
      <c r="E30357" s="89"/>
      <c r="F30357" s="89">
        <f>Table3[[#This Row],[Yield]]/100*(1+F30356)</f>
        <v>0</v>
      </c>
    </row>
    <row r="30358" spans="1:6" x14ac:dyDescent="0.2">
      <c r="A30358" s="88">
        <v>39218</v>
      </c>
      <c r="B30358" s="89">
        <v>13487.53</v>
      </c>
      <c r="C30358" s="89">
        <f>LN(Table3[[#This Row],[Value]]/B30357)</f>
        <v>7.7175458230794077E-3</v>
      </c>
      <c r="D30358" s="89"/>
      <c r="E30358" s="89"/>
      <c r="F30358" s="89">
        <f>Table3[[#This Row],[Yield]]/100*(1+F30357)</f>
        <v>0</v>
      </c>
    </row>
    <row r="30359" spans="1:6" x14ac:dyDescent="0.2">
      <c r="A30359" s="88">
        <v>39219</v>
      </c>
      <c r="B30359" s="89">
        <v>13476.72</v>
      </c>
      <c r="C30359" s="89">
        <f>LN(Table3[[#This Row],[Value]]/B30358)</f>
        <v>-8.0180242944898734E-4</v>
      </c>
      <c r="D30359" s="89"/>
      <c r="E30359" s="89"/>
      <c r="F30359" s="89">
        <f>Table3[[#This Row],[Yield]]/100*(1+F30358)</f>
        <v>0</v>
      </c>
    </row>
    <row r="30360" spans="1:6" x14ac:dyDescent="0.2">
      <c r="A30360" s="88">
        <v>39220</v>
      </c>
      <c r="B30360" s="89">
        <v>13556.53</v>
      </c>
      <c r="C30360" s="89">
        <f>LN(Table3[[#This Row],[Value]]/B30359)</f>
        <v>5.9045976252457373E-3</v>
      </c>
      <c r="D30360" s="89"/>
      <c r="E30360" s="89"/>
      <c r="F30360" s="89">
        <f>Table3[[#This Row],[Yield]]/100*(1+F30359)</f>
        <v>0</v>
      </c>
    </row>
    <row r="30361" spans="1:6" x14ac:dyDescent="0.2">
      <c r="A30361" s="88">
        <v>39223</v>
      </c>
      <c r="B30361" s="89">
        <v>13542.88</v>
      </c>
      <c r="C30361" s="89">
        <f>LN(Table3[[#This Row],[Value]]/B30360)</f>
        <v>-1.0074020913668387E-3</v>
      </c>
      <c r="D30361" s="89"/>
      <c r="E30361" s="89"/>
      <c r="F30361" s="89">
        <f>Table3[[#This Row],[Yield]]/100*(1+F30360)</f>
        <v>0</v>
      </c>
    </row>
    <row r="30362" spans="1:6" x14ac:dyDescent="0.2">
      <c r="A30362" s="88">
        <v>39224</v>
      </c>
      <c r="B30362" s="89">
        <v>13539.95</v>
      </c>
      <c r="C30362" s="89">
        <f>LN(Table3[[#This Row],[Value]]/B30361)</f>
        <v>-2.1637325282699427E-4</v>
      </c>
      <c r="D30362" s="89"/>
      <c r="E30362" s="89"/>
      <c r="F30362" s="89">
        <f>Table3[[#This Row],[Yield]]/100*(1+F30361)</f>
        <v>0</v>
      </c>
    </row>
    <row r="30363" spans="1:6" x14ac:dyDescent="0.2">
      <c r="A30363" s="88">
        <v>39225</v>
      </c>
      <c r="B30363" s="89">
        <v>13525.65</v>
      </c>
      <c r="C30363" s="89">
        <f>LN(Table3[[#This Row],[Value]]/B30362)</f>
        <v>-1.0566919876605653E-3</v>
      </c>
      <c r="D30363" s="89"/>
      <c r="E30363" s="89"/>
      <c r="F30363" s="89">
        <f>Table3[[#This Row],[Yield]]/100*(1+F30362)</f>
        <v>0</v>
      </c>
    </row>
    <row r="30364" spans="1:6" x14ac:dyDescent="0.2">
      <c r="A30364" s="88">
        <v>39226</v>
      </c>
      <c r="B30364" s="89">
        <v>13441.13</v>
      </c>
      <c r="C30364" s="89">
        <f>LN(Table3[[#This Row],[Value]]/B30363)</f>
        <v>-6.268473785813123E-3</v>
      </c>
      <c r="D30364" s="89"/>
      <c r="E30364" s="89"/>
      <c r="F30364" s="89">
        <f>Table3[[#This Row],[Yield]]/100*(1+F30363)</f>
        <v>0</v>
      </c>
    </row>
    <row r="30365" spans="1:6" x14ac:dyDescent="0.2">
      <c r="A30365" s="88">
        <v>39227</v>
      </c>
      <c r="B30365" s="89">
        <v>13507.28</v>
      </c>
      <c r="C30365" s="89">
        <f>LN(Table3[[#This Row],[Value]]/B30364)</f>
        <v>4.9093904139689577E-3</v>
      </c>
      <c r="D30365" s="89"/>
      <c r="E30365" s="89"/>
      <c r="F30365" s="89">
        <f>Table3[[#This Row],[Yield]]/100*(1+F30364)</f>
        <v>0</v>
      </c>
    </row>
    <row r="30366" spans="1:6" x14ac:dyDescent="0.2">
      <c r="A30366" s="88">
        <v>39231</v>
      </c>
      <c r="B30366" s="89">
        <v>13521.34</v>
      </c>
      <c r="C30366" s="89">
        <f>LN(Table3[[#This Row],[Value]]/B30365)</f>
        <v>1.0403787739216954E-3</v>
      </c>
      <c r="D30366" s="89"/>
      <c r="E30366" s="89"/>
      <c r="F30366" s="89">
        <f>Table3[[#This Row],[Yield]]/100*(1+F30365)</f>
        <v>0</v>
      </c>
    </row>
    <row r="30367" spans="1:6" x14ac:dyDescent="0.2">
      <c r="A30367" s="88">
        <v>39232</v>
      </c>
      <c r="B30367" s="89">
        <v>13633.08</v>
      </c>
      <c r="C30367" s="89">
        <f>LN(Table3[[#This Row],[Value]]/B30366)</f>
        <v>8.2300141713685434E-3</v>
      </c>
      <c r="D30367" s="89"/>
      <c r="E30367" s="89"/>
      <c r="F30367" s="89">
        <f>Table3[[#This Row],[Yield]]/100*(1+F30366)</f>
        <v>0</v>
      </c>
    </row>
    <row r="30368" spans="1:6" x14ac:dyDescent="0.2">
      <c r="A30368" s="88">
        <v>39233</v>
      </c>
      <c r="B30368" s="89">
        <v>13627.64</v>
      </c>
      <c r="C30368" s="89">
        <f>LN(Table3[[#This Row],[Value]]/B30367)</f>
        <v>-3.9910905304128645E-4</v>
      </c>
      <c r="D30368" s="89"/>
      <c r="E30368" s="89"/>
      <c r="F30368" s="89">
        <f>Table3[[#This Row],[Yield]]/100*(1+F30367)</f>
        <v>0</v>
      </c>
    </row>
    <row r="30369" spans="1:6" x14ac:dyDescent="0.2">
      <c r="A30369" s="88">
        <v>39234</v>
      </c>
      <c r="B30369" s="89">
        <v>13668.11</v>
      </c>
      <c r="C30369" s="89">
        <f>LN(Table3[[#This Row],[Value]]/B30368)</f>
        <v>2.9652989681090754E-3</v>
      </c>
      <c r="D30369" s="89"/>
      <c r="E30369" s="89"/>
      <c r="F30369" s="89">
        <f>Table3[[#This Row],[Yield]]/100*(1+F30368)</f>
        <v>0</v>
      </c>
    </row>
    <row r="30370" spans="1:6" x14ac:dyDescent="0.2">
      <c r="A30370" s="88">
        <v>39237</v>
      </c>
      <c r="B30370" s="89">
        <v>13676.32</v>
      </c>
      <c r="C30370" s="89">
        <f>LN(Table3[[#This Row],[Value]]/B30369)</f>
        <v>6.0048794190994113E-4</v>
      </c>
      <c r="D30370" s="89"/>
      <c r="E30370" s="89"/>
      <c r="F30370" s="89">
        <f>Table3[[#This Row],[Yield]]/100*(1+F30369)</f>
        <v>0</v>
      </c>
    </row>
    <row r="30371" spans="1:6" x14ac:dyDescent="0.2">
      <c r="A30371" s="88">
        <v>39238</v>
      </c>
      <c r="B30371" s="89">
        <v>13595.46</v>
      </c>
      <c r="C30371" s="89">
        <f>LN(Table3[[#This Row],[Value]]/B30370)</f>
        <v>-5.9299566767712121E-3</v>
      </c>
      <c r="D30371" s="89"/>
      <c r="E30371" s="89"/>
      <c r="F30371" s="89">
        <f>Table3[[#This Row],[Yield]]/100*(1+F30370)</f>
        <v>0</v>
      </c>
    </row>
    <row r="30372" spans="1:6" x14ac:dyDescent="0.2">
      <c r="A30372" s="88">
        <v>39239</v>
      </c>
      <c r="B30372" s="89">
        <v>13465.67</v>
      </c>
      <c r="C30372" s="89">
        <f>LN(Table3[[#This Row],[Value]]/B30371)</f>
        <v>-9.5924298219800704E-3</v>
      </c>
      <c r="D30372" s="89"/>
      <c r="E30372" s="89"/>
      <c r="F30372" s="89">
        <f>Table3[[#This Row],[Yield]]/100*(1+F30371)</f>
        <v>0</v>
      </c>
    </row>
    <row r="30373" spans="1:6" x14ac:dyDescent="0.2">
      <c r="A30373" s="88">
        <v>39240</v>
      </c>
      <c r="B30373" s="89">
        <v>13266.73</v>
      </c>
      <c r="C30373" s="89">
        <f>LN(Table3[[#This Row],[Value]]/B30372)</f>
        <v>-1.488408617890264E-2</v>
      </c>
      <c r="D30373" s="89"/>
      <c r="E30373" s="89"/>
      <c r="F30373" s="89">
        <f>Table3[[#This Row],[Yield]]/100*(1+F30372)</f>
        <v>0</v>
      </c>
    </row>
    <row r="30374" spans="1:6" x14ac:dyDescent="0.2">
      <c r="A30374" s="88">
        <v>39241</v>
      </c>
      <c r="B30374" s="89">
        <v>13424.39</v>
      </c>
      <c r="C30374" s="89">
        <f>LN(Table3[[#This Row],[Value]]/B30373)</f>
        <v>1.1813804265987007E-2</v>
      </c>
      <c r="D30374" s="89"/>
      <c r="E30374" s="89"/>
      <c r="F30374" s="89">
        <f>Table3[[#This Row],[Yield]]/100*(1+F30373)</f>
        <v>0</v>
      </c>
    </row>
    <row r="30375" spans="1:6" x14ac:dyDescent="0.2">
      <c r="A30375" s="88">
        <v>39244</v>
      </c>
      <c r="B30375" s="89">
        <v>13424.96</v>
      </c>
      <c r="C30375" s="89">
        <f>LN(Table3[[#This Row],[Value]]/B30374)</f>
        <v>4.2459128439655546E-5</v>
      </c>
      <c r="D30375" s="89"/>
      <c r="E30375" s="89"/>
      <c r="F30375" s="89">
        <f>Table3[[#This Row],[Yield]]/100*(1+F30374)</f>
        <v>0</v>
      </c>
    </row>
    <row r="30376" spans="1:6" x14ac:dyDescent="0.2">
      <c r="A30376" s="88">
        <v>39245</v>
      </c>
      <c r="B30376" s="89">
        <v>13295.01</v>
      </c>
      <c r="C30376" s="89">
        <f>LN(Table3[[#This Row],[Value]]/B30375)</f>
        <v>-9.7268840174935499E-3</v>
      </c>
      <c r="D30376" s="89"/>
      <c r="E30376" s="89"/>
      <c r="F30376" s="89">
        <f>Table3[[#This Row],[Yield]]/100*(1+F30375)</f>
        <v>0</v>
      </c>
    </row>
    <row r="30377" spans="1:6" x14ac:dyDescent="0.2">
      <c r="A30377" s="88">
        <v>39246</v>
      </c>
      <c r="B30377" s="89">
        <v>13482.35</v>
      </c>
      <c r="C30377" s="89">
        <f>LN(Table3[[#This Row],[Value]]/B30376)</f>
        <v>1.3992645777089996E-2</v>
      </c>
      <c r="D30377" s="89"/>
      <c r="E30377" s="89"/>
      <c r="F30377" s="89">
        <f>Table3[[#This Row],[Yield]]/100*(1+F30376)</f>
        <v>0</v>
      </c>
    </row>
    <row r="30378" spans="1:6" x14ac:dyDescent="0.2">
      <c r="A30378" s="88">
        <v>39247</v>
      </c>
      <c r="B30378" s="89">
        <v>13553.72</v>
      </c>
      <c r="C30378" s="89">
        <f>LN(Table3[[#This Row],[Value]]/B30377)</f>
        <v>5.279625757974628E-3</v>
      </c>
      <c r="D30378" s="89"/>
      <c r="E30378" s="89"/>
      <c r="F30378" s="89">
        <f>Table3[[#This Row],[Yield]]/100*(1+F30377)</f>
        <v>0</v>
      </c>
    </row>
    <row r="30379" spans="1:6" x14ac:dyDescent="0.2">
      <c r="A30379" s="88">
        <v>39248</v>
      </c>
      <c r="B30379" s="89">
        <v>13639.48</v>
      </c>
      <c r="C30379" s="89">
        <f>LN(Table3[[#This Row],[Value]]/B30378)</f>
        <v>6.3074801292222343E-3</v>
      </c>
      <c r="D30379" s="89"/>
      <c r="E30379" s="89"/>
      <c r="F30379" s="89">
        <f>Table3[[#This Row],[Yield]]/100*(1+F30378)</f>
        <v>0</v>
      </c>
    </row>
    <row r="30380" spans="1:6" x14ac:dyDescent="0.2">
      <c r="A30380" s="88">
        <v>39251</v>
      </c>
      <c r="B30380" s="89">
        <v>13612.98</v>
      </c>
      <c r="C30380" s="89">
        <f>LN(Table3[[#This Row],[Value]]/B30379)</f>
        <v>-1.9447791760657327E-3</v>
      </c>
      <c r="D30380" s="89"/>
      <c r="E30380" s="89"/>
      <c r="F30380" s="89">
        <f>Table3[[#This Row],[Yield]]/100*(1+F30379)</f>
        <v>0</v>
      </c>
    </row>
    <row r="30381" spans="1:6" x14ac:dyDescent="0.2">
      <c r="A30381" s="88">
        <v>39252</v>
      </c>
      <c r="B30381" s="89">
        <v>13635.42</v>
      </c>
      <c r="C30381" s="89">
        <f>LN(Table3[[#This Row],[Value]]/B30380)</f>
        <v>1.6470695580664528E-3</v>
      </c>
      <c r="D30381" s="89"/>
      <c r="E30381" s="89"/>
      <c r="F30381" s="89">
        <f>Table3[[#This Row],[Yield]]/100*(1+F30380)</f>
        <v>0</v>
      </c>
    </row>
    <row r="30382" spans="1:6" x14ac:dyDescent="0.2">
      <c r="A30382" s="88">
        <v>39253</v>
      </c>
      <c r="B30382" s="89">
        <v>13489.42</v>
      </c>
      <c r="C30382" s="89">
        <f>LN(Table3[[#This Row],[Value]]/B30381)</f>
        <v>-1.0765144419064688E-2</v>
      </c>
      <c r="D30382" s="89"/>
      <c r="E30382" s="89"/>
      <c r="F30382" s="89">
        <f>Table3[[#This Row],[Yield]]/100*(1+F30381)</f>
        <v>0</v>
      </c>
    </row>
    <row r="30383" spans="1:6" x14ac:dyDescent="0.2">
      <c r="A30383" s="88">
        <v>39254</v>
      </c>
      <c r="B30383" s="89">
        <v>13545.84</v>
      </c>
      <c r="C30383" s="89">
        <f>LN(Table3[[#This Row],[Value]]/B30382)</f>
        <v>4.1738146336625023E-3</v>
      </c>
      <c r="D30383" s="89"/>
      <c r="E30383" s="89"/>
      <c r="F30383" s="89">
        <f>Table3[[#This Row],[Yield]]/100*(1+F30382)</f>
        <v>0</v>
      </c>
    </row>
    <row r="30384" spans="1:6" x14ac:dyDescent="0.2">
      <c r="A30384" s="88">
        <v>39255</v>
      </c>
      <c r="B30384" s="89">
        <v>13360.26</v>
      </c>
      <c r="C30384" s="89">
        <f>LN(Table3[[#This Row],[Value]]/B30383)</f>
        <v>-1.3794860121072909E-2</v>
      </c>
      <c r="D30384" s="89"/>
      <c r="E30384" s="89"/>
      <c r="F30384" s="89">
        <f>Table3[[#This Row],[Yield]]/100*(1+F30383)</f>
        <v>0</v>
      </c>
    </row>
    <row r="30385" spans="1:6" x14ac:dyDescent="0.2">
      <c r="A30385" s="88">
        <v>39258</v>
      </c>
      <c r="B30385" s="89">
        <v>13352.05</v>
      </c>
      <c r="C30385" s="89">
        <f>LN(Table3[[#This Row],[Value]]/B30384)</f>
        <v>-6.146978871176507E-4</v>
      </c>
      <c r="D30385" s="89"/>
      <c r="E30385" s="89"/>
      <c r="F30385" s="89">
        <f>Table3[[#This Row],[Yield]]/100*(1+F30384)</f>
        <v>0</v>
      </c>
    </row>
    <row r="30386" spans="1:6" x14ac:dyDescent="0.2">
      <c r="A30386" s="88">
        <v>39259</v>
      </c>
      <c r="B30386" s="89">
        <v>13337.66</v>
      </c>
      <c r="C30386" s="89">
        <f>LN(Table3[[#This Row],[Value]]/B30385)</f>
        <v>-1.0783183027732143E-3</v>
      </c>
      <c r="D30386" s="89"/>
      <c r="E30386" s="89"/>
      <c r="F30386" s="89">
        <f>Table3[[#This Row],[Yield]]/100*(1+F30385)</f>
        <v>0</v>
      </c>
    </row>
    <row r="30387" spans="1:6" x14ac:dyDescent="0.2">
      <c r="A30387" s="88">
        <v>39260</v>
      </c>
      <c r="B30387" s="89">
        <v>13427.73</v>
      </c>
      <c r="C30387" s="89">
        <f>LN(Table3[[#This Row],[Value]]/B30386)</f>
        <v>6.730358869940555E-3</v>
      </c>
      <c r="D30387" s="89"/>
      <c r="E30387" s="89"/>
      <c r="F30387" s="89">
        <f>Table3[[#This Row],[Yield]]/100*(1+F30386)</f>
        <v>0</v>
      </c>
    </row>
    <row r="30388" spans="1:6" x14ac:dyDescent="0.2">
      <c r="A30388" s="88">
        <v>39261</v>
      </c>
      <c r="B30388" s="89">
        <v>13422.28</v>
      </c>
      <c r="C30388" s="89">
        <f>LN(Table3[[#This Row],[Value]]/B30387)</f>
        <v>-4.0595888603739254E-4</v>
      </c>
      <c r="D30388" s="89"/>
      <c r="E30388" s="89"/>
      <c r="F30388" s="89">
        <f>Table3[[#This Row],[Yield]]/100*(1+F30387)</f>
        <v>0</v>
      </c>
    </row>
    <row r="30389" spans="1:6" x14ac:dyDescent="0.2">
      <c r="A30389" s="88">
        <v>39262</v>
      </c>
      <c r="B30389" s="89">
        <v>13408.62</v>
      </c>
      <c r="C30389" s="89">
        <f>LN(Table3[[#This Row],[Value]]/B30388)</f>
        <v>-1.0182290702296607E-3</v>
      </c>
      <c r="D30389" s="89"/>
      <c r="E30389" s="89"/>
      <c r="F30389" s="89">
        <f>Table3[[#This Row],[Yield]]/100*(1+F30388)</f>
        <v>0</v>
      </c>
    </row>
    <row r="30390" spans="1:6" x14ac:dyDescent="0.2">
      <c r="A30390" s="88">
        <v>39265</v>
      </c>
      <c r="B30390" s="89">
        <v>13535.43</v>
      </c>
      <c r="C30390" s="89">
        <f>LN(Table3[[#This Row],[Value]]/B30389)</f>
        <v>9.4129083273793435E-3</v>
      </c>
      <c r="D30390" s="89"/>
      <c r="E30390" s="89"/>
      <c r="F30390" s="89">
        <f>Table3[[#This Row],[Yield]]/100*(1+F30389)</f>
        <v>0</v>
      </c>
    </row>
    <row r="30391" spans="1:6" x14ac:dyDescent="0.2">
      <c r="A30391" s="88">
        <v>39266</v>
      </c>
      <c r="B30391" s="89">
        <v>13577.3</v>
      </c>
      <c r="C30391" s="89">
        <f>LN(Table3[[#This Row],[Value]]/B30390)</f>
        <v>3.08858851797496E-3</v>
      </c>
      <c r="D30391" s="89"/>
      <c r="E30391" s="89"/>
      <c r="F30391" s="89">
        <f>Table3[[#This Row],[Yield]]/100*(1+F30390)</f>
        <v>0</v>
      </c>
    </row>
    <row r="30392" spans="1:6" x14ac:dyDescent="0.2">
      <c r="A30392" s="88">
        <v>39268</v>
      </c>
      <c r="B30392" s="89">
        <v>13565.84</v>
      </c>
      <c r="C30392" s="89">
        <f>LN(Table3[[#This Row],[Value]]/B30391)</f>
        <v>-8.4441230314139611E-4</v>
      </c>
      <c r="D30392" s="89"/>
      <c r="E30392" s="89"/>
      <c r="F30392" s="89">
        <f>Table3[[#This Row],[Yield]]/100*(1+F30391)</f>
        <v>0</v>
      </c>
    </row>
    <row r="30393" spans="1:6" x14ac:dyDescent="0.2">
      <c r="A30393" s="88">
        <v>39269</v>
      </c>
      <c r="B30393" s="89">
        <v>13611.68</v>
      </c>
      <c r="C30393" s="89">
        <f>LN(Table3[[#This Row],[Value]]/B30392)</f>
        <v>3.3733794305295405E-3</v>
      </c>
      <c r="D30393" s="89"/>
      <c r="E30393" s="89"/>
      <c r="F30393" s="89">
        <f>Table3[[#This Row],[Yield]]/100*(1+F30392)</f>
        <v>0</v>
      </c>
    </row>
    <row r="30394" spans="1:6" x14ac:dyDescent="0.2">
      <c r="A30394" s="88">
        <v>39272</v>
      </c>
      <c r="B30394" s="89">
        <v>13649.97</v>
      </c>
      <c r="C30394" s="89">
        <f>LN(Table3[[#This Row],[Value]]/B30393)</f>
        <v>2.8090761328510741E-3</v>
      </c>
      <c r="D30394" s="89"/>
      <c r="E30394" s="89"/>
      <c r="F30394" s="89">
        <f>Table3[[#This Row],[Yield]]/100*(1+F30393)</f>
        <v>0</v>
      </c>
    </row>
    <row r="30395" spans="1:6" x14ac:dyDescent="0.2">
      <c r="A30395" s="88">
        <v>39273</v>
      </c>
      <c r="B30395" s="89">
        <v>13501.7</v>
      </c>
      <c r="C30395" s="89">
        <f>LN(Table3[[#This Row],[Value]]/B30394)</f>
        <v>-1.0921720384049845E-2</v>
      </c>
      <c r="D30395" s="89"/>
      <c r="E30395" s="89"/>
      <c r="F30395" s="89">
        <f>Table3[[#This Row],[Yield]]/100*(1+F30394)</f>
        <v>0</v>
      </c>
    </row>
    <row r="30396" spans="1:6" x14ac:dyDescent="0.2">
      <c r="A30396" s="88">
        <v>39274</v>
      </c>
      <c r="B30396" s="89">
        <v>13577.87</v>
      </c>
      <c r="C30396" s="89">
        <f>LN(Table3[[#This Row],[Value]]/B30395)</f>
        <v>5.625658079929461E-3</v>
      </c>
      <c r="D30396" s="89"/>
      <c r="E30396" s="89"/>
      <c r="F30396" s="89">
        <f>Table3[[#This Row],[Yield]]/100*(1+F30395)</f>
        <v>0</v>
      </c>
    </row>
    <row r="30397" spans="1:6" x14ac:dyDescent="0.2">
      <c r="A30397" s="88">
        <v>39275</v>
      </c>
      <c r="B30397" s="89">
        <v>13861.73</v>
      </c>
      <c r="C30397" s="89">
        <f>LN(Table3[[#This Row],[Value]]/B30396)</f>
        <v>2.069054407502029E-2</v>
      </c>
      <c r="D30397" s="89"/>
      <c r="E30397" s="89"/>
      <c r="F30397" s="89">
        <f>Table3[[#This Row],[Yield]]/100*(1+F30396)</f>
        <v>0</v>
      </c>
    </row>
    <row r="30398" spans="1:6" x14ac:dyDescent="0.2">
      <c r="A30398" s="88">
        <v>39276</v>
      </c>
      <c r="B30398" s="89">
        <v>13907.25</v>
      </c>
      <c r="C30398" s="89">
        <f>LN(Table3[[#This Row],[Value]]/B30397)</f>
        <v>3.2784812962094153E-3</v>
      </c>
      <c r="D30398" s="89"/>
      <c r="E30398" s="89"/>
      <c r="F30398" s="89">
        <f>Table3[[#This Row],[Yield]]/100*(1+F30397)</f>
        <v>0</v>
      </c>
    </row>
    <row r="30399" spans="1:6" x14ac:dyDescent="0.2">
      <c r="A30399" s="88">
        <v>39279</v>
      </c>
      <c r="B30399" s="89">
        <v>13950.98</v>
      </c>
      <c r="C30399" s="89">
        <f>LN(Table3[[#This Row],[Value]]/B30398)</f>
        <v>3.1394698024883503E-3</v>
      </c>
      <c r="D30399" s="89"/>
      <c r="E30399" s="89"/>
      <c r="F30399" s="89">
        <f>Table3[[#This Row],[Yield]]/100*(1+F30398)</f>
        <v>0</v>
      </c>
    </row>
    <row r="30400" spans="1:6" x14ac:dyDescent="0.2">
      <c r="A30400" s="88">
        <v>39280</v>
      </c>
      <c r="B30400" s="89">
        <v>13971.55</v>
      </c>
      <c r="C30400" s="89">
        <f>LN(Table3[[#This Row],[Value]]/B30399)</f>
        <v>1.4733624582806189E-3</v>
      </c>
      <c r="D30400" s="89"/>
      <c r="E30400" s="89"/>
      <c r="F30400" s="89">
        <f>Table3[[#This Row],[Yield]]/100*(1+F30399)</f>
        <v>0</v>
      </c>
    </row>
    <row r="30401" spans="1:6" x14ac:dyDescent="0.2">
      <c r="A30401" s="88">
        <v>39281</v>
      </c>
      <c r="B30401" s="89">
        <v>13918.22</v>
      </c>
      <c r="C30401" s="89">
        <f>LN(Table3[[#This Row],[Value]]/B30400)</f>
        <v>-3.8243459876999104E-3</v>
      </c>
      <c r="D30401" s="89"/>
      <c r="E30401" s="89"/>
      <c r="F30401" s="89">
        <f>Table3[[#This Row],[Yield]]/100*(1+F30400)</f>
        <v>0</v>
      </c>
    </row>
    <row r="30402" spans="1:6" x14ac:dyDescent="0.2">
      <c r="A30402" s="88">
        <v>39282</v>
      </c>
      <c r="B30402" s="89">
        <v>14000.41</v>
      </c>
      <c r="C30402" s="89">
        <f>LN(Table3[[#This Row],[Value]]/B30401)</f>
        <v>5.8878417341922317E-3</v>
      </c>
      <c r="D30402" s="89"/>
      <c r="E30402" s="89"/>
      <c r="F30402" s="89">
        <f>Table3[[#This Row],[Yield]]/100*(1+F30401)</f>
        <v>0</v>
      </c>
    </row>
    <row r="30403" spans="1:6" x14ac:dyDescent="0.2">
      <c r="A30403" s="88">
        <v>39283</v>
      </c>
      <c r="B30403" s="89">
        <v>13851.08</v>
      </c>
      <c r="C30403" s="89">
        <f>LN(Table3[[#This Row],[Value]]/B30402)</f>
        <v>-1.0723406968181193E-2</v>
      </c>
      <c r="D30403" s="89"/>
      <c r="E30403" s="89"/>
      <c r="F30403" s="89">
        <f>Table3[[#This Row],[Yield]]/100*(1+F30402)</f>
        <v>0</v>
      </c>
    </row>
    <row r="30404" spans="1:6" x14ac:dyDescent="0.2">
      <c r="A30404" s="88">
        <v>39286</v>
      </c>
      <c r="B30404" s="89">
        <v>13943.42</v>
      </c>
      <c r="C30404" s="89">
        <f>LN(Table3[[#This Row],[Value]]/B30403)</f>
        <v>6.6445044688472499E-3</v>
      </c>
      <c r="D30404" s="89"/>
      <c r="E30404" s="89"/>
      <c r="F30404" s="89">
        <f>Table3[[#This Row],[Yield]]/100*(1+F30403)</f>
        <v>0</v>
      </c>
    </row>
    <row r="30405" spans="1:6" x14ac:dyDescent="0.2">
      <c r="A30405" s="88">
        <v>39287</v>
      </c>
      <c r="B30405" s="89">
        <v>13716.95</v>
      </c>
      <c r="C30405" s="89">
        <f>LN(Table3[[#This Row],[Value]]/B30404)</f>
        <v>-1.6375418023670679E-2</v>
      </c>
      <c r="D30405" s="89"/>
      <c r="E30405" s="89"/>
      <c r="F30405" s="89">
        <f>Table3[[#This Row],[Yield]]/100*(1+F30404)</f>
        <v>0</v>
      </c>
    </row>
    <row r="30406" spans="1:6" x14ac:dyDescent="0.2">
      <c r="A30406" s="88">
        <v>39288</v>
      </c>
      <c r="B30406" s="89">
        <v>13785.07</v>
      </c>
      <c r="C30406" s="89">
        <f>LN(Table3[[#This Row],[Value]]/B30405)</f>
        <v>4.9538280684606698E-3</v>
      </c>
      <c r="D30406" s="89"/>
      <c r="E30406" s="89"/>
      <c r="F30406" s="89">
        <f>Table3[[#This Row],[Yield]]/100*(1+F30405)</f>
        <v>0</v>
      </c>
    </row>
    <row r="30407" spans="1:6" x14ac:dyDescent="0.2">
      <c r="A30407" s="88">
        <v>39289</v>
      </c>
      <c r="B30407" s="89">
        <v>13473.57</v>
      </c>
      <c r="C30407" s="89">
        <f>LN(Table3[[#This Row],[Value]]/B30406)</f>
        <v>-2.2856133731486546E-2</v>
      </c>
      <c r="D30407" s="89"/>
      <c r="E30407" s="89"/>
      <c r="F30407" s="89">
        <f>Table3[[#This Row],[Yield]]/100*(1+F30406)</f>
        <v>0</v>
      </c>
    </row>
    <row r="30408" spans="1:6" x14ac:dyDescent="0.2">
      <c r="A30408" s="88">
        <v>39290</v>
      </c>
      <c r="B30408" s="89">
        <v>13265.47</v>
      </c>
      <c r="C30408" s="89">
        <f>LN(Table3[[#This Row],[Value]]/B30407)</f>
        <v>-1.5565570165793829E-2</v>
      </c>
      <c r="D30408" s="89"/>
      <c r="E30408" s="89"/>
      <c r="F30408" s="89">
        <f>Table3[[#This Row],[Yield]]/100*(1+F30407)</f>
        <v>0</v>
      </c>
    </row>
    <row r="30409" spans="1:6" x14ac:dyDescent="0.2">
      <c r="A30409" s="88">
        <v>39293</v>
      </c>
      <c r="B30409" s="89">
        <v>13358.31</v>
      </c>
      <c r="C30409" s="89">
        <f>LN(Table3[[#This Row],[Value]]/B30408)</f>
        <v>6.9742445521887931E-3</v>
      </c>
      <c r="D30409" s="89"/>
      <c r="E30409" s="89"/>
      <c r="F30409" s="89">
        <f>Table3[[#This Row],[Yield]]/100*(1+F30408)</f>
        <v>0</v>
      </c>
    </row>
    <row r="30410" spans="1:6" x14ac:dyDescent="0.2">
      <c r="A30410" s="88">
        <v>39294</v>
      </c>
      <c r="B30410" s="89">
        <v>13211.99</v>
      </c>
      <c r="C30410" s="89">
        <f>LN(Table3[[#This Row],[Value]]/B30409)</f>
        <v>-1.101391246051164E-2</v>
      </c>
      <c r="D30410" s="89"/>
      <c r="E30410" s="89"/>
      <c r="F30410" s="89">
        <f>Table3[[#This Row],[Yield]]/100*(1+F30409)</f>
        <v>0</v>
      </c>
    </row>
    <row r="30411" spans="1:6" x14ac:dyDescent="0.2">
      <c r="A30411" s="88">
        <v>39295</v>
      </c>
      <c r="B30411" s="89">
        <v>13362.37</v>
      </c>
      <c r="C30411" s="89">
        <f>LN(Table3[[#This Row],[Value]]/B30410)</f>
        <v>1.1317796944832025E-2</v>
      </c>
      <c r="D30411" s="89"/>
      <c r="E30411" s="89"/>
      <c r="F30411" s="89">
        <f>Table3[[#This Row],[Yield]]/100*(1+F30410)</f>
        <v>0</v>
      </c>
    </row>
    <row r="30412" spans="1:6" x14ac:dyDescent="0.2">
      <c r="A30412" s="88">
        <v>39296</v>
      </c>
      <c r="B30412" s="89">
        <v>13463.33</v>
      </c>
      <c r="C30412" s="89">
        <f>LN(Table3[[#This Row],[Value]]/B30411)</f>
        <v>7.5271457357339979E-3</v>
      </c>
      <c r="D30412" s="89"/>
      <c r="E30412" s="89"/>
      <c r="F30412" s="89">
        <f>Table3[[#This Row],[Yield]]/100*(1+F30411)</f>
        <v>0</v>
      </c>
    </row>
    <row r="30413" spans="1:6" x14ac:dyDescent="0.2">
      <c r="A30413" s="88">
        <v>39297</v>
      </c>
      <c r="B30413" s="89">
        <v>13181.91</v>
      </c>
      <c r="C30413" s="89">
        <f>LN(Table3[[#This Row],[Value]]/B30412)</f>
        <v>-2.1124258205958903E-2</v>
      </c>
      <c r="D30413" s="89"/>
      <c r="E30413" s="89"/>
      <c r="F30413" s="89">
        <f>Table3[[#This Row],[Yield]]/100*(1+F30412)</f>
        <v>0</v>
      </c>
    </row>
    <row r="30414" spans="1:6" x14ac:dyDescent="0.2">
      <c r="A30414" s="88">
        <v>39300</v>
      </c>
      <c r="B30414" s="89">
        <v>13468.78</v>
      </c>
      <c r="C30414" s="89">
        <f>LN(Table3[[#This Row],[Value]]/B30413)</f>
        <v>2.1528979564544738E-2</v>
      </c>
      <c r="D30414" s="89"/>
      <c r="E30414" s="89"/>
      <c r="F30414" s="89">
        <f>Table3[[#This Row],[Yield]]/100*(1+F30413)</f>
        <v>0</v>
      </c>
    </row>
    <row r="30415" spans="1:6" x14ac:dyDescent="0.2">
      <c r="A30415" s="88">
        <v>39301</v>
      </c>
      <c r="B30415" s="89">
        <v>13504.3</v>
      </c>
      <c r="C30415" s="89">
        <f>LN(Table3[[#This Row],[Value]]/B30414)</f>
        <v>2.63373856691696E-3</v>
      </c>
      <c r="D30415" s="89"/>
      <c r="E30415" s="89"/>
      <c r="F30415" s="89">
        <f>Table3[[#This Row],[Yield]]/100*(1+F30414)</f>
        <v>0</v>
      </c>
    </row>
    <row r="30416" spans="1:6" x14ac:dyDescent="0.2">
      <c r="A30416" s="88">
        <v>39302</v>
      </c>
      <c r="B30416" s="89">
        <v>13657.86</v>
      </c>
      <c r="C30416" s="89">
        <f>LN(Table3[[#This Row],[Value]]/B30415)</f>
        <v>1.1307026837019434E-2</v>
      </c>
      <c r="D30416" s="89"/>
      <c r="E30416" s="89"/>
      <c r="F30416" s="89">
        <f>Table3[[#This Row],[Yield]]/100*(1+F30415)</f>
        <v>0</v>
      </c>
    </row>
    <row r="30417" spans="1:6" x14ac:dyDescent="0.2">
      <c r="A30417" s="88">
        <v>39303</v>
      </c>
      <c r="B30417" s="89">
        <v>13270.68</v>
      </c>
      <c r="C30417" s="89">
        <f>LN(Table3[[#This Row],[Value]]/B30416)</f>
        <v>-2.8758089646270423E-2</v>
      </c>
      <c r="D30417" s="89"/>
      <c r="E30417" s="89"/>
      <c r="F30417" s="89">
        <f>Table3[[#This Row],[Yield]]/100*(1+F30416)</f>
        <v>0</v>
      </c>
    </row>
    <row r="30418" spans="1:6" x14ac:dyDescent="0.2">
      <c r="A30418" s="88">
        <v>39304</v>
      </c>
      <c r="B30418" s="89">
        <v>13239.54</v>
      </c>
      <c r="C30418" s="89">
        <f>LN(Table3[[#This Row],[Value]]/B30417)</f>
        <v>-2.349283734510794E-3</v>
      </c>
      <c r="D30418" s="89"/>
      <c r="E30418" s="89"/>
      <c r="F30418" s="89">
        <f>Table3[[#This Row],[Yield]]/100*(1+F30417)</f>
        <v>0</v>
      </c>
    </row>
    <row r="30419" spans="1:6" x14ac:dyDescent="0.2">
      <c r="A30419" s="88">
        <v>39307</v>
      </c>
      <c r="B30419" s="89">
        <v>13236.53</v>
      </c>
      <c r="C30419" s="89">
        <f>LN(Table3[[#This Row],[Value]]/B30418)</f>
        <v>-2.2737513633771728E-4</v>
      </c>
      <c r="D30419" s="89"/>
      <c r="E30419" s="89"/>
      <c r="F30419" s="89">
        <f>Table3[[#This Row],[Yield]]/100*(1+F30418)</f>
        <v>0</v>
      </c>
    </row>
    <row r="30420" spans="1:6" x14ac:dyDescent="0.2">
      <c r="A30420" s="88">
        <v>39308</v>
      </c>
      <c r="B30420" s="89">
        <v>13028.92</v>
      </c>
      <c r="C30420" s="89">
        <f>LN(Table3[[#This Row],[Value]]/B30419)</f>
        <v>-1.5808929513503454E-2</v>
      </c>
      <c r="D30420" s="89"/>
      <c r="E30420" s="89"/>
      <c r="F30420" s="89">
        <f>Table3[[#This Row],[Yield]]/100*(1+F30419)</f>
        <v>0</v>
      </c>
    </row>
    <row r="30421" spans="1:6" x14ac:dyDescent="0.2">
      <c r="A30421" s="88">
        <v>39309</v>
      </c>
      <c r="B30421" s="89">
        <v>12861.47</v>
      </c>
      <c r="C30421" s="89">
        <f>LN(Table3[[#This Row],[Value]]/B30420)</f>
        <v>-1.293548184465482E-2</v>
      </c>
      <c r="D30421" s="89"/>
      <c r="E30421" s="89"/>
      <c r="F30421" s="89">
        <f>Table3[[#This Row],[Yield]]/100*(1+F30420)</f>
        <v>0</v>
      </c>
    </row>
    <row r="30422" spans="1:6" x14ac:dyDescent="0.2">
      <c r="A30422" s="88">
        <v>39310</v>
      </c>
      <c r="B30422" s="89">
        <v>12845.78</v>
      </c>
      <c r="C30422" s="89">
        <f>LN(Table3[[#This Row],[Value]]/B30421)</f>
        <v>-1.2206674730444948E-3</v>
      </c>
      <c r="D30422" s="89"/>
      <c r="E30422" s="89"/>
      <c r="F30422" s="89">
        <f>Table3[[#This Row],[Yield]]/100*(1+F30421)</f>
        <v>0</v>
      </c>
    </row>
    <row r="30423" spans="1:6" x14ac:dyDescent="0.2">
      <c r="A30423" s="88">
        <v>39311</v>
      </c>
      <c r="B30423" s="89">
        <v>13079.08</v>
      </c>
      <c r="C30423" s="89">
        <f>LN(Table3[[#This Row],[Value]]/B30422)</f>
        <v>1.799865442854956E-2</v>
      </c>
      <c r="D30423" s="89"/>
      <c r="E30423" s="89"/>
      <c r="F30423" s="89">
        <f>Table3[[#This Row],[Yield]]/100*(1+F30422)</f>
        <v>0</v>
      </c>
    </row>
    <row r="30424" spans="1:6" x14ac:dyDescent="0.2">
      <c r="A30424" s="88">
        <v>39314</v>
      </c>
      <c r="B30424" s="89">
        <v>13121.35</v>
      </c>
      <c r="C30424" s="89">
        <f>LN(Table3[[#This Row],[Value]]/B30423)</f>
        <v>3.2266674000456345E-3</v>
      </c>
      <c r="D30424" s="89"/>
      <c r="E30424" s="89"/>
      <c r="F30424" s="89">
        <f>Table3[[#This Row],[Yield]]/100*(1+F30423)</f>
        <v>0</v>
      </c>
    </row>
    <row r="30425" spans="1:6" x14ac:dyDescent="0.2">
      <c r="A30425" s="88">
        <v>39315</v>
      </c>
      <c r="B30425" s="89">
        <v>13090.86</v>
      </c>
      <c r="C30425" s="89">
        <f>LN(Table3[[#This Row],[Value]]/B30424)</f>
        <v>-2.3263977933421364E-3</v>
      </c>
      <c r="D30425" s="89"/>
      <c r="E30425" s="89"/>
      <c r="F30425" s="89">
        <f>Table3[[#This Row],[Yield]]/100*(1+F30424)</f>
        <v>0</v>
      </c>
    </row>
    <row r="30426" spans="1:6" x14ac:dyDescent="0.2">
      <c r="A30426" s="88">
        <v>39316</v>
      </c>
      <c r="B30426" s="89">
        <v>13236.13</v>
      </c>
      <c r="C30426" s="89">
        <f>LN(Table3[[#This Row],[Value]]/B30425)</f>
        <v>1.1035934938932538E-2</v>
      </c>
      <c r="D30426" s="89"/>
      <c r="E30426" s="89"/>
      <c r="F30426" s="89">
        <f>Table3[[#This Row],[Yield]]/100*(1+F30425)</f>
        <v>0</v>
      </c>
    </row>
    <row r="30427" spans="1:6" x14ac:dyDescent="0.2">
      <c r="A30427" s="88">
        <v>39317</v>
      </c>
      <c r="B30427" s="89">
        <v>13235.88</v>
      </c>
      <c r="C30427" s="89">
        <f>LN(Table3[[#This Row],[Value]]/B30426)</f>
        <v>-1.8887874400758706E-5</v>
      </c>
      <c r="D30427" s="89"/>
      <c r="E30427" s="89"/>
      <c r="F30427" s="89">
        <f>Table3[[#This Row],[Yield]]/100*(1+F30426)</f>
        <v>0</v>
      </c>
    </row>
    <row r="30428" spans="1:6" x14ac:dyDescent="0.2">
      <c r="A30428" s="88">
        <v>39318</v>
      </c>
      <c r="B30428" s="89">
        <v>13378.87</v>
      </c>
      <c r="C30428" s="89">
        <f>LN(Table3[[#This Row],[Value]]/B30427)</f>
        <v>1.0745272888910791E-2</v>
      </c>
      <c r="D30428" s="89"/>
      <c r="E30428" s="89"/>
      <c r="F30428" s="89">
        <f>Table3[[#This Row],[Yield]]/100*(1+F30427)</f>
        <v>0</v>
      </c>
    </row>
    <row r="30429" spans="1:6" x14ac:dyDescent="0.2">
      <c r="A30429" s="88">
        <v>39321</v>
      </c>
      <c r="B30429" s="89">
        <v>13322.13</v>
      </c>
      <c r="C30429" s="89">
        <f>LN(Table3[[#This Row],[Value]]/B30428)</f>
        <v>-4.2500344861153621E-3</v>
      </c>
      <c r="D30429" s="89"/>
      <c r="E30429" s="89"/>
      <c r="F30429" s="89">
        <f>Table3[[#This Row],[Yield]]/100*(1+F30428)</f>
        <v>0</v>
      </c>
    </row>
    <row r="30430" spans="1:6" x14ac:dyDescent="0.2">
      <c r="A30430" s="88">
        <v>39322</v>
      </c>
      <c r="B30430" s="89">
        <v>13041.85</v>
      </c>
      <c r="C30430" s="89">
        <f>LN(Table3[[#This Row],[Value]]/B30429)</f>
        <v>-2.1263144636537147E-2</v>
      </c>
      <c r="D30430" s="89"/>
      <c r="E30430" s="89"/>
      <c r="F30430" s="89">
        <f>Table3[[#This Row],[Yield]]/100*(1+F30429)</f>
        <v>0</v>
      </c>
    </row>
    <row r="30431" spans="1:6" x14ac:dyDescent="0.2">
      <c r="A30431" s="88">
        <v>39323</v>
      </c>
      <c r="B30431" s="89">
        <v>13289.29</v>
      </c>
      <c r="C30431" s="89">
        <f>LN(Table3[[#This Row],[Value]]/B30430)</f>
        <v>1.8795030069885237E-2</v>
      </c>
      <c r="D30431" s="89"/>
      <c r="E30431" s="89"/>
      <c r="F30431" s="89">
        <f>Table3[[#This Row],[Yield]]/100*(1+F30430)</f>
        <v>0</v>
      </c>
    </row>
    <row r="30432" spans="1:6" x14ac:dyDescent="0.2">
      <c r="A30432" s="88">
        <v>39324</v>
      </c>
      <c r="B30432" s="89">
        <v>13238.73</v>
      </c>
      <c r="C30432" s="89">
        <f>LN(Table3[[#This Row],[Value]]/B30431)</f>
        <v>-3.8118232133196547E-3</v>
      </c>
      <c r="D30432" s="89"/>
      <c r="E30432" s="89"/>
      <c r="F30432" s="89">
        <f>Table3[[#This Row],[Yield]]/100*(1+F30431)</f>
        <v>0</v>
      </c>
    </row>
    <row r="30433" spans="1:6" x14ac:dyDescent="0.2">
      <c r="A30433" s="88">
        <v>39325</v>
      </c>
      <c r="B30433" s="89">
        <v>13357.74</v>
      </c>
      <c r="C30433" s="89">
        <f>LN(Table3[[#This Row],[Value]]/B30432)</f>
        <v>8.9493676644481802E-3</v>
      </c>
      <c r="D30433" s="89"/>
      <c r="E30433" s="89"/>
      <c r="F30433" s="89">
        <f>Table3[[#This Row],[Yield]]/100*(1+F30432)</f>
        <v>0</v>
      </c>
    </row>
    <row r="30434" spans="1:6" x14ac:dyDescent="0.2">
      <c r="A30434" s="88">
        <v>39329</v>
      </c>
      <c r="B30434" s="89">
        <v>13448.86</v>
      </c>
      <c r="C30434" s="89">
        <f>LN(Table3[[#This Row],[Value]]/B30433)</f>
        <v>6.7983519689400985E-3</v>
      </c>
      <c r="D30434" s="89"/>
      <c r="E30434" s="89"/>
      <c r="F30434" s="89">
        <f>Table3[[#This Row],[Yield]]/100*(1+F30433)</f>
        <v>0</v>
      </c>
    </row>
    <row r="30435" spans="1:6" x14ac:dyDescent="0.2">
      <c r="A30435" s="88">
        <v>39330</v>
      </c>
      <c r="B30435" s="89">
        <v>13305.47</v>
      </c>
      <c r="C30435" s="89">
        <f>LN(Table3[[#This Row],[Value]]/B30434)</f>
        <v>-1.0719115219841004E-2</v>
      </c>
      <c r="D30435" s="89"/>
      <c r="E30435" s="89"/>
      <c r="F30435" s="89">
        <f>Table3[[#This Row],[Yield]]/100*(1+F30434)</f>
        <v>0</v>
      </c>
    </row>
    <row r="30436" spans="1:6" x14ac:dyDescent="0.2">
      <c r="A30436" s="88">
        <v>39331</v>
      </c>
      <c r="B30436" s="89">
        <v>13363.35</v>
      </c>
      <c r="C30436" s="89">
        <f>LN(Table3[[#This Row],[Value]]/B30435)</f>
        <v>4.3406563078402941E-3</v>
      </c>
      <c r="D30436" s="89"/>
      <c r="E30436" s="89"/>
      <c r="F30436" s="89">
        <f>Table3[[#This Row],[Yield]]/100*(1+F30435)</f>
        <v>0</v>
      </c>
    </row>
    <row r="30437" spans="1:6" x14ac:dyDescent="0.2">
      <c r="A30437" s="88">
        <v>39332</v>
      </c>
      <c r="B30437" s="89">
        <v>13113.38</v>
      </c>
      <c r="C30437" s="89">
        <f>LN(Table3[[#This Row],[Value]]/B30436)</f>
        <v>-1.8882802174009884E-2</v>
      </c>
      <c r="D30437" s="89"/>
      <c r="E30437" s="89"/>
      <c r="F30437" s="89">
        <f>Table3[[#This Row],[Yield]]/100*(1+F30436)</f>
        <v>0</v>
      </c>
    </row>
    <row r="30438" spans="1:6" x14ac:dyDescent="0.2">
      <c r="A30438" s="88">
        <v>39335</v>
      </c>
      <c r="B30438" s="89">
        <v>13127.85</v>
      </c>
      <c r="C30438" s="89">
        <f>LN(Table3[[#This Row],[Value]]/B30437)</f>
        <v>1.1028447574001768E-3</v>
      </c>
      <c r="D30438" s="89"/>
      <c r="E30438" s="89"/>
      <c r="F30438" s="89">
        <f>Table3[[#This Row],[Yield]]/100*(1+F30437)</f>
        <v>0</v>
      </c>
    </row>
    <row r="30439" spans="1:6" x14ac:dyDescent="0.2">
      <c r="A30439" s="88">
        <v>39336</v>
      </c>
      <c r="B30439" s="89">
        <v>13308.39</v>
      </c>
      <c r="C30439" s="89">
        <f>LN(Table3[[#This Row],[Value]]/B30438)</f>
        <v>1.3658735644888261E-2</v>
      </c>
      <c r="D30439" s="89"/>
      <c r="E30439" s="89"/>
      <c r="F30439" s="89">
        <f>Table3[[#This Row],[Yield]]/100*(1+F30438)</f>
        <v>0</v>
      </c>
    </row>
    <row r="30440" spans="1:6" x14ac:dyDescent="0.2">
      <c r="A30440" s="88">
        <v>39337</v>
      </c>
      <c r="B30440" s="89">
        <v>13291.65</v>
      </c>
      <c r="C30440" s="89">
        <f>LN(Table3[[#This Row],[Value]]/B30439)</f>
        <v>-1.2586448900032425E-3</v>
      </c>
      <c r="D30440" s="89"/>
      <c r="E30440" s="89"/>
      <c r="F30440" s="89">
        <f>Table3[[#This Row],[Yield]]/100*(1+F30439)</f>
        <v>0</v>
      </c>
    </row>
    <row r="30441" spans="1:6" x14ac:dyDescent="0.2">
      <c r="A30441" s="88">
        <v>39338</v>
      </c>
      <c r="B30441" s="89">
        <v>13424.88</v>
      </c>
      <c r="C30441" s="89">
        <f>LN(Table3[[#This Row],[Value]]/B30440)</f>
        <v>9.9736832898757351E-3</v>
      </c>
      <c r="D30441" s="89"/>
      <c r="E30441" s="89"/>
      <c r="F30441" s="89">
        <f>Table3[[#This Row],[Yield]]/100*(1+F30440)</f>
        <v>0</v>
      </c>
    </row>
    <row r="30442" spans="1:6" x14ac:dyDescent="0.2">
      <c r="A30442" s="88">
        <v>39339</v>
      </c>
      <c r="B30442" s="89">
        <v>13442.52</v>
      </c>
      <c r="C30442" s="89">
        <f>LN(Table3[[#This Row],[Value]]/B30441)</f>
        <v>1.3131157115822834E-3</v>
      </c>
      <c r="D30442" s="89"/>
      <c r="E30442" s="89"/>
      <c r="F30442" s="89">
        <f>Table3[[#This Row],[Yield]]/100*(1+F30441)</f>
        <v>0</v>
      </c>
    </row>
    <row r="30443" spans="1:6" x14ac:dyDescent="0.2">
      <c r="A30443" s="88">
        <v>39342</v>
      </c>
      <c r="B30443" s="89">
        <v>13403.42</v>
      </c>
      <c r="C30443" s="89">
        <f>LN(Table3[[#This Row],[Value]]/B30442)</f>
        <v>-2.9129192456867391E-3</v>
      </c>
      <c r="D30443" s="89"/>
      <c r="E30443" s="89"/>
      <c r="F30443" s="89">
        <f>Table3[[#This Row],[Yield]]/100*(1+F30442)</f>
        <v>0</v>
      </c>
    </row>
    <row r="30444" spans="1:6" x14ac:dyDescent="0.2">
      <c r="A30444" s="88">
        <v>39343</v>
      </c>
      <c r="B30444" s="89">
        <v>13739.39</v>
      </c>
      <c r="C30444" s="89">
        <f>LN(Table3[[#This Row],[Value]]/B30443)</f>
        <v>2.4756991610977733E-2</v>
      </c>
      <c r="D30444" s="89"/>
      <c r="E30444" s="89"/>
      <c r="F30444" s="89">
        <f>Table3[[#This Row],[Yield]]/100*(1+F30443)</f>
        <v>0</v>
      </c>
    </row>
    <row r="30445" spans="1:6" x14ac:dyDescent="0.2">
      <c r="A30445" s="88">
        <v>39344</v>
      </c>
      <c r="B30445" s="89">
        <v>13815.56</v>
      </c>
      <c r="C30445" s="89">
        <f>LN(Table3[[#This Row],[Value]]/B30444)</f>
        <v>5.5286033191223796E-3</v>
      </c>
      <c r="D30445" s="89"/>
      <c r="E30445" s="89"/>
      <c r="F30445" s="89">
        <f>Table3[[#This Row],[Yield]]/100*(1+F30444)</f>
        <v>0</v>
      </c>
    </row>
    <row r="30446" spans="1:6" x14ac:dyDescent="0.2">
      <c r="A30446" s="88">
        <v>39345</v>
      </c>
      <c r="B30446" s="89">
        <v>13766.7</v>
      </c>
      <c r="C30446" s="89">
        <f>LN(Table3[[#This Row],[Value]]/B30445)</f>
        <v>-3.5428606000365687E-3</v>
      </c>
      <c r="D30446" s="89"/>
      <c r="E30446" s="89"/>
      <c r="F30446" s="89">
        <f>Table3[[#This Row],[Yield]]/100*(1+F30445)</f>
        <v>0</v>
      </c>
    </row>
    <row r="30447" spans="1:6" x14ac:dyDescent="0.2">
      <c r="A30447" s="88">
        <v>39346</v>
      </c>
      <c r="B30447" s="89">
        <v>13820.19</v>
      </c>
      <c r="C30447" s="89">
        <f>LN(Table3[[#This Row],[Value]]/B30446)</f>
        <v>3.8779338325936556E-3</v>
      </c>
      <c r="D30447" s="89"/>
      <c r="E30447" s="89"/>
      <c r="F30447" s="89">
        <f>Table3[[#This Row],[Yield]]/100*(1+F30446)</f>
        <v>0</v>
      </c>
    </row>
    <row r="30448" spans="1:6" x14ac:dyDescent="0.2">
      <c r="A30448" s="88">
        <v>39349</v>
      </c>
      <c r="B30448" s="89">
        <v>13759.06</v>
      </c>
      <c r="C30448" s="89">
        <f>LN(Table3[[#This Row],[Value]]/B30447)</f>
        <v>-4.4330502178410152E-3</v>
      </c>
      <c r="D30448" s="89"/>
      <c r="E30448" s="89"/>
      <c r="F30448" s="89">
        <f>Table3[[#This Row],[Yield]]/100*(1+F30447)</f>
        <v>0</v>
      </c>
    </row>
    <row r="30449" spans="1:6" x14ac:dyDescent="0.2">
      <c r="A30449" s="88">
        <v>39350</v>
      </c>
      <c r="B30449" s="89">
        <v>13778.65</v>
      </c>
      <c r="C30449" s="89">
        <f>LN(Table3[[#This Row],[Value]]/B30448)</f>
        <v>1.4227764984567151E-3</v>
      </c>
      <c r="D30449" s="89"/>
      <c r="E30449" s="89"/>
      <c r="F30449" s="89">
        <f>Table3[[#This Row],[Yield]]/100*(1+F30448)</f>
        <v>0</v>
      </c>
    </row>
    <row r="30450" spans="1:6" x14ac:dyDescent="0.2">
      <c r="A30450" s="88">
        <v>39351</v>
      </c>
      <c r="B30450" s="89">
        <v>13878.15</v>
      </c>
      <c r="C30450" s="89">
        <f>LN(Table3[[#This Row],[Value]]/B30449)</f>
        <v>7.1953681761279496E-3</v>
      </c>
      <c r="D30450" s="89"/>
      <c r="E30450" s="89"/>
      <c r="F30450" s="89">
        <f>Table3[[#This Row],[Yield]]/100*(1+F30449)</f>
        <v>0</v>
      </c>
    </row>
    <row r="30451" spans="1:6" x14ac:dyDescent="0.2">
      <c r="A30451" s="88">
        <v>39352</v>
      </c>
      <c r="B30451" s="89">
        <v>13912.94</v>
      </c>
      <c r="C30451" s="89">
        <f>LN(Table3[[#This Row],[Value]]/B30450)</f>
        <v>2.5036814441748083E-3</v>
      </c>
      <c r="D30451" s="89"/>
      <c r="E30451" s="89"/>
      <c r="F30451" s="89">
        <f>Table3[[#This Row],[Yield]]/100*(1+F30450)</f>
        <v>0</v>
      </c>
    </row>
    <row r="30452" spans="1:6" x14ac:dyDescent="0.2">
      <c r="A30452" s="88">
        <v>39353</v>
      </c>
      <c r="B30452" s="89">
        <v>13895.63</v>
      </c>
      <c r="C30452" s="89">
        <f>LN(Table3[[#This Row],[Value]]/B30451)</f>
        <v>-1.2449401199484639E-3</v>
      </c>
      <c r="D30452" s="89"/>
      <c r="E30452" s="89"/>
      <c r="F30452" s="89">
        <f>Table3[[#This Row],[Yield]]/100*(1+F30451)</f>
        <v>0</v>
      </c>
    </row>
    <row r="30453" spans="1:6" x14ac:dyDescent="0.2">
      <c r="A30453" s="88">
        <v>39356</v>
      </c>
      <c r="B30453" s="89">
        <v>14087.55</v>
      </c>
      <c r="C30453" s="89">
        <f>LN(Table3[[#This Row],[Value]]/B30452)</f>
        <v>1.3717026388365472E-2</v>
      </c>
      <c r="D30453" s="89"/>
      <c r="E30453" s="89"/>
      <c r="F30453" s="89">
        <f>Table3[[#This Row],[Yield]]/100*(1+F30452)</f>
        <v>0</v>
      </c>
    </row>
    <row r="30454" spans="1:6" x14ac:dyDescent="0.2">
      <c r="A30454" s="88">
        <v>39357</v>
      </c>
      <c r="B30454" s="89">
        <v>14047.31</v>
      </c>
      <c r="C30454" s="89">
        <f>LN(Table3[[#This Row],[Value]]/B30453)</f>
        <v>-2.8605102309881545E-3</v>
      </c>
      <c r="D30454" s="89"/>
      <c r="E30454" s="89"/>
      <c r="F30454" s="89">
        <f>Table3[[#This Row],[Yield]]/100*(1+F30453)</f>
        <v>0</v>
      </c>
    </row>
    <row r="30455" spans="1:6" x14ac:dyDescent="0.2">
      <c r="A30455" s="88">
        <v>39358</v>
      </c>
      <c r="B30455" s="89">
        <v>13968.05</v>
      </c>
      <c r="C30455" s="89">
        <f>LN(Table3[[#This Row],[Value]]/B30454)</f>
        <v>-5.6583396730153657E-3</v>
      </c>
      <c r="D30455" s="89"/>
      <c r="E30455" s="89"/>
      <c r="F30455" s="89">
        <f>Table3[[#This Row],[Yield]]/100*(1+F30454)</f>
        <v>0</v>
      </c>
    </row>
    <row r="30456" spans="1:6" x14ac:dyDescent="0.2">
      <c r="A30456" s="88">
        <v>39359</v>
      </c>
      <c r="B30456" s="89">
        <v>13974.31</v>
      </c>
      <c r="C30456" s="89">
        <f>LN(Table3[[#This Row],[Value]]/B30455)</f>
        <v>4.4806523892275575E-4</v>
      </c>
      <c r="D30456" s="89"/>
      <c r="E30456" s="89"/>
      <c r="F30456" s="89">
        <f>Table3[[#This Row],[Yield]]/100*(1+F30455)</f>
        <v>0</v>
      </c>
    </row>
    <row r="30457" spans="1:6" x14ac:dyDescent="0.2">
      <c r="A30457" s="88">
        <v>39360</v>
      </c>
      <c r="B30457" s="89">
        <v>14066.01</v>
      </c>
      <c r="C30457" s="89">
        <f>LN(Table3[[#This Row],[Value]]/B30456)</f>
        <v>6.5406048794408173E-3</v>
      </c>
      <c r="D30457" s="89"/>
      <c r="E30457" s="89"/>
      <c r="F30457" s="89">
        <f>Table3[[#This Row],[Yield]]/100*(1+F30456)</f>
        <v>0</v>
      </c>
    </row>
    <row r="30458" spans="1:6" x14ac:dyDescent="0.2">
      <c r="A30458" s="88">
        <v>39363</v>
      </c>
      <c r="B30458" s="89">
        <v>14043.73</v>
      </c>
      <c r="C30458" s="89">
        <f>LN(Table3[[#This Row],[Value]]/B30457)</f>
        <v>-1.5852159903034439E-3</v>
      </c>
      <c r="D30458" s="89"/>
      <c r="E30458" s="89"/>
      <c r="F30458" s="89">
        <f>Table3[[#This Row],[Yield]]/100*(1+F30457)</f>
        <v>0</v>
      </c>
    </row>
    <row r="30459" spans="1:6" x14ac:dyDescent="0.2">
      <c r="A30459" s="88">
        <v>39364</v>
      </c>
      <c r="B30459" s="89">
        <v>14164.53</v>
      </c>
      <c r="C30459" s="89">
        <f>LN(Table3[[#This Row],[Value]]/B30458)</f>
        <v>8.5649195283995314E-3</v>
      </c>
      <c r="D30459" s="89"/>
      <c r="E30459" s="89"/>
      <c r="F30459" s="89">
        <f>Table3[[#This Row],[Yield]]/100*(1+F30458)</f>
        <v>0</v>
      </c>
    </row>
    <row r="30460" spans="1:6" x14ac:dyDescent="0.2">
      <c r="A30460" s="88">
        <v>39365</v>
      </c>
      <c r="B30460" s="89">
        <v>14078.69</v>
      </c>
      <c r="C30460" s="89">
        <f>LN(Table3[[#This Row],[Value]]/B30459)</f>
        <v>-6.078645729136546E-3</v>
      </c>
      <c r="D30460" s="89"/>
      <c r="E30460" s="89"/>
      <c r="F30460" s="89">
        <f>Table3[[#This Row],[Yield]]/100*(1+F30459)</f>
        <v>0</v>
      </c>
    </row>
    <row r="30461" spans="1:6" x14ac:dyDescent="0.2">
      <c r="A30461" s="88">
        <v>39366</v>
      </c>
      <c r="B30461" s="89">
        <v>14015.12</v>
      </c>
      <c r="C30461" s="89">
        <f>LN(Table3[[#This Row],[Value]]/B30460)</f>
        <v>-4.5255597938781162E-3</v>
      </c>
      <c r="D30461" s="89"/>
      <c r="E30461" s="89"/>
      <c r="F30461" s="89">
        <f>Table3[[#This Row],[Yield]]/100*(1+F30460)</f>
        <v>0</v>
      </c>
    </row>
    <row r="30462" spans="1:6" x14ac:dyDescent="0.2">
      <c r="A30462" s="88">
        <v>39367</v>
      </c>
      <c r="B30462" s="89">
        <v>14093.08</v>
      </c>
      <c r="C30462" s="89">
        <f>LN(Table3[[#This Row],[Value]]/B30461)</f>
        <v>5.5471499354635872E-3</v>
      </c>
      <c r="D30462" s="89"/>
      <c r="E30462" s="89"/>
      <c r="F30462" s="89">
        <f>Table3[[#This Row],[Yield]]/100*(1+F30461)</f>
        <v>0</v>
      </c>
    </row>
    <row r="30463" spans="1:6" x14ac:dyDescent="0.2">
      <c r="A30463" s="88">
        <v>39370</v>
      </c>
      <c r="B30463" s="89">
        <v>13984.8</v>
      </c>
      <c r="C30463" s="89">
        <f>LN(Table3[[#This Row],[Value]]/B30462)</f>
        <v>-7.7128712554493028E-3</v>
      </c>
      <c r="D30463" s="89"/>
      <c r="E30463" s="89"/>
      <c r="F30463" s="89">
        <f>Table3[[#This Row],[Yield]]/100*(1+F30462)</f>
        <v>0</v>
      </c>
    </row>
    <row r="30464" spans="1:6" x14ac:dyDescent="0.2">
      <c r="A30464" s="88">
        <v>39371</v>
      </c>
      <c r="B30464" s="89">
        <v>13912.94</v>
      </c>
      <c r="C30464" s="89">
        <f>LN(Table3[[#This Row],[Value]]/B30463)</f>
        <v>-5.1516831778727493E-3</v>
      </c>
      <c r="D30464" s="89"/>
      <c r="E30464" s="89"/>
      <c r="F30464" s="89">
        <f>Table3[[#This Row],[Yield]]/100*(1+F30463)</f>
        <v>0</v>
      </c>
    </row>
    <row r="30465" spans="1:6" x14ac:dyDescent="0.2">
      <c r="A30465" s="88">
        <v>39372</v>
      </c>
      <c r="B30465" s="89">
        <v>13892.54</v>
      </c>
      <c r="C30465" s="89">
        <f>LN(Table3[[#This Row],[Value]]/B30464)</f>
        <v>-1.467336917775281E-3</v>
      </c>
      <c r="D30465" s="89"/>
      <c r="E30465" s="89"/>
      <c r="F30465" s="89">
        <f>Table3[[#This Row],[Yield]]/100*(1+F30464)</f>
        <v>0</v>
      </c>
    </row>
    <row r="30466" spans="1:6" x14ac:dyDescent="0.2">
      <c r="A30466" s="88">
        <v>39373</v>
      </c>
      <c r="B30466" s="89">
        <v>13888.96</v>
      </c>
      <c r="C30466" s="89">
        <f>LN(Table3[[#This Row],[Value]]/B30465)</f>
        <v>-2.577254662144589E-4</v>
      </c>
      <c r="D30466" s="89"/>
      <c r="E30466" s="89"/>
      <c r="F30466" s="89">
        <f>Table3[[#This Row],[Yield]]/100*(1+F30465)</f>
        <v>0</v>
      </c>
    </row>
    <row r="30467" spans="1:6" x14ac:dyDescent="0.2">
      <c r="A30467" s="88">
        <v>39374</v>
      </c>
      <c r="B30467" s="89">
        <v>13522.02</v>
      </c>
      <c r="C30467" s="89">
        <f>LN(Table3[[#This Row],[Value]]/B30466)</f>
        <v>-2.677481221443883E-2</v>
      </c>
      <c r="D30467" s="89"/>
      <c r="E30467" s="89"/>
      <c r="F30467" s="89">
        <f>Table3[[#This Row],[Yield]]/100*(1+F30466)</f>
        <v>0</v>
      </c>
    </row>
    <row r="30468" spans="1:6" x14ac:dyDescent="0.2">
      <c r="A30468" s="88">
        <v>39377</v>
      </c>
      <c r="B30468" s="89">
        <v>13566.97</v>
      </c>
      <c r="C30468" s="89">
        <f>LN(Table3[[#This Row],[Value]]/B30467)</f>
        <v>3.3186945143101163E-3</v>
      </c>
      <c r="D30468" s="89"/>
      <c r="E30468" s="89"/>
      <c r="F30468" s="89">
        <f>Table3[[#This Row],[Yield]]/100*(1+F30467)</f>
        <v>0</v>
      </c>
    </row>
    <row r="30469" spans="1:6" x14ac:dyDescent="0.2">
      <c r="A30469" s="88">
        <v>39378</v>
      </c>
      <c r="B30469" s="89">
        <v>13676.23</v>
      </c>
      <c r="C30469" s="89">
        <f>LN(Table3[[#This Row],[Value]]/B30468)</f>
        <v>8.0211271657692797E-3</v>
      </c>
      <c r="D30469" s="89"/>
      <c r="E30469" s="89"/>
      <c r="F30469" s="89">
        <f>Table3[[#This Row],[Yield]]/100*(1+F30468)</f>
        <v>0</v>
      </c>
    </row>
    <row r="30470" spans="1:6" x14ac:dyDescent="0.2">
      <c r="A30470" s="88">
        <v>39379</v>
      </c>
      <c r="B30470" s="89">
        <v>13675.25</v>
      </c>
      <c r="C30470" s="89">
        <f>LN(Table3[[#This Row],[Value]]/B30469)</f>
        <v>-7.1659742026267985E-5</v>
      </c>
      <c r="D30470" s="89"/>
      <c r="E30470" s="89"/>
      <c r="F30470" s="89">
        <f>Table3[[#This Row],[Yield]]/100*(1+F30469)</f>
        <v>0</v>
      </c>
    </row>
    <row r="30471" spans="1:6" x14ac:dyDescent="0.2">
      <c r="A30471" s="88">
        <v>39380</v>
      </c>
      <c r="B30471" s="89">
        <v>13671.92</v>
      </c>
      <c r="C30471" s="89">
        <f>LN(Table3[[#This Row],[Value]]/B30470)</f>
        <v>-2.435352554913565E-4</v>
      </c>
      <c r="D30471" s="89"/>
      <c r="E30471" s="89"/>
      <c r="F30471" s="89">
        <f>Table3[[#This Row],[Yield]]/100*(1+F30470)</f>
        <v>0</v>
      </c>
    </row>
    <row r="30472" spans="1:6" x14ac:dyDescent="0.2">
      <c r="A30472" s="88">
        <v>39381</v>
      </c>
      <c r="B30472" s="89">
        <v>13806.7</v>
      </c>
      <c r="C30472" s="89">
        <f>LN(Table3[[#This Row],[Value]]/B30471)</f>
        <v>9.8098871679289656E-3</v>
      </c>
      <c r="D30472" s="89"/>
      <c r="E30472" s="89"/>
      <c r="F30472" s="89">
        <f>Table3[[#This Row],[Yield]]/100*(1+F30471)</f>
        <v>0</v>
      </c>
    </row>
    <row r="30473" spans="1:6" x14ac:dyDescent="0.2">
      <c r="A30473" s="88">
        <v>39384</v>
      </c>
      <c r="B30473" s="89">
        <v>13870.26</v>
      </c>
      <c r="C30473" s="89">
        <f>LN(Table3[[#This Row],[Value]]/B30472)</f>
        <v>4.5929980558910705E-3</v>
      </c>
      <c r="D30473" s="89"/>
      <c r="E30473" s="89"/>
      <c r="F30473" s="89">
        <f>Table3[[#This Row],[Yield]]/100*(1+F30472)</f>
        <v>0</v>
      </c>
    </row>
    <row r="30474" spans="1:6" x14ac:dyDescent="0.2">
      <c r="A30474" s="88">
        <v>39385</v>
      </c>
      <c r="B30474" s="89">
        <v>13792.47</v>
      </c>
      <c r="C30474" s="89">
        <f>LN(Table3[[#This Row],[Value]]/B30473)</f>
        <v>-5.6241885779945693E-3</v>
      </c>
      <c r="D30474" s="89"/>
      <c r="E30474" s="89"/>
      <c r="F30474" s="89">
        <f>Table3[[#This Row],[Yield]]/100*(1+F30473)</f>
        <v>0</v>
      </c>
    </row>
    <row r="30475" spans="1:6" x14ac:dyDescent="0.2">
      <c r="A30475" s="88">
        <v>39386</v>
      </c>
      <c r="B30475" s="89">
        <v>13930.01</v>
      </c>
      <c r="C30475" s="89">
        <f>LN(Table3[[#This Row],[Value]]/B30474)</f>
        <v>9.9227145996235097E-3</v>
      </c>
      <c r="D30475" s="89"/>
      <c r="E30475" s="89"/>
      <c r="F30475" s="89">
        <f>Table3[[#This Row],[Yield]]/100*(1+F30474)</f>
        <v>0</v>
      </c>
    </row>
    <row r="30476" spans="1:6" x14ac:dyDescent="0.2">
      <c r="A30476" s="88">
        <v>39387</v>
      </c>
      <c r="B30476" s="89">
        <v>13567.87</v>
      </c>
      <c r="C30476" s="89">
        <f>LN(Table3[[#This Row],[Value]]/B30475)</f>
        <v>-2.634100803082522E-2</v>
      </c>
      <c r="D30476" s="89"/>
      <c r="E30476" s="89"/>
      <c r="F30476" s="89">
        <f>Table3[[#This Row],[Yield]]/100*(1+F30475)</f>
        <v>0</v>
      </c>
    </row>
    <row r="30477" spans="1:6" x14ac:dyDescent="0.2">
      <c r="A30477" s="88">
        <v>39388</v>
      </c>
      <c r="B30477" s="89">
        <v>13595.1</v>
      </c>
      <c r="C30477" s="89">
        <f>LN(Table3[[#This Row],[Value]]/B30476)</f>
        <v>2.0049360671181137E-3</v>
      </c>
      <c r="D30477" s="89"/>
      <c r="E30477" s="89"/>
      <c r="F30477" s="89">
        <f>Table3[[#This Row],[Yield]]/100*(1+F30476)</f>
        <v>0</v>
      </c>
    </row>
    <row r="30478" spans="1:6" x14ac:dyDescent="0.2">
      <c r="A30478" s="88">
        <v>39391</v>
      </c>
      <c r="B30478" s="89">
        <v>13543.4</v>
      </c>
      <c r="C30478" s="89">
        <f>LN(Table3[[#This Row],[Value]]/B30477)</f>
        <v>-3.81008991234854E-3</v>
      </c>
      <c r="D30478" s="89"/>
      <c r="E30478" s="89"/>
      <c r="F30478" s="89">
        <f>Table3[[#This Row],[Yield]]/100*(1+F30477)</f>
        <v>0</v>
      </c>
    </row>
    <row r="30479" spans="1:6" x14ac:dyDescent="0.2">
      <c r="A30479" s="88">
        <v>39392</v>
      </c>
      <c r="B30479" s="89">
        <v>13660.94</v>
      </c>
      <c r="C30479" s="89">
        <f>LN(Table3[[#This Row],[Value]]/B30478)</f>
        <v>8.6413220402115562E-3</v>
      </c>
      <c r="D30479" s="89"/>
      <c r="E30479" s="89"/>
      <c r="F30479" s="89">
        <f>Table3[[#This Row],[Yield]]/100*(1+F30478)</f>
        <v>0</v>
      </c>
    </row>
    <row r="30480" spans="1:6" x14ac:dyDescent="0.2">
      <c r="A30480" s="88">
        <v>39393</v>
      </c>
      <c r="B30480" s="89">
        <v>13300.02</v>
      </c>
      <c r="C30480" s="89">
        <f>LN(Table3[[#This Row],[Value]]/B30479)</f>
        <v>-2.6775126844726507E-2</v>
      </c>
      <c r="D30480" s="89"/>
      <c r="E30480" s="89"/>
      <c r="F30480" s="89">
        <f>Table3[[#This Row],[Yield]]/100*(1+F30479)</f>
        <v>0</v>
      </c>
    </row>
    <row r="30481" spans="1:6" x14ac:dyDescent="0.2">
      <c r="A30481" s="88">
        <v>39394</v>
      </c>
      <c r="B30481" s="89">
        <v>13266.29</v>
      </c>
      <c r="C30481" s="89">
        <f>LN(Table3[[#This Row],[Value]]/B30480)</f>
        <v>-2.5393077265518475E-3</v>
      </c>
      <c r="D30481" s="89"/>
      <c r="E30481" s="89"/>
      <c r="F30481" s="89">
        <f>Table3[[#This Row],[Yield]]/100*(1+F30480)</f>
        <v>0</v>
      </c>
    </row>
    <row r="30482" spans="1:6" x14ac:dyDescent="0.2">
      <c r="A30482" s="88">
        <v>39395</v>
      </c>
      <c r="B30482" s="89">
        <v>13042.74</v>
      </c>
      <c r="C30482" s="89">
        <f>LN(Table3[[#This Row],[Value]]/B30481)</f>
        <v>-1.6994574134213136E-2</v>
      </c>
      <c r="D30482" s="89"/>
      <c r="E30482" s="89"/>
      <c r="F30482" s="89">
        <f>Table3[[#This Row],[Yield]]/100*(1+F30481)</f>
        <v>0</v>
      </c>
    </row>
    <row r="30483" spans="1:6" x14ac:dyDescent="0.2">
      <c r="A30483" s="88">
        <v>39398</v>
      </c>
      <c r="B30483" s="89">
        <v>12987.55</v>
      </c>
      <c r="C30483" s="89">
        <f>LN(Table3[[#This Row],[Value]]/B30482)</f>
        <v>-4.2404508516454562E-3</v>
      </c>
      <c r="D30483" s="89"/>
      <c r="E30483" s="89"/>
      <c r="F30483" s="89">
        <f>Table3[[#This Row],[Yield]]/100*(1+F30482)</f>
        <v>0</v>
      </c>
    </row>
    <row r="30484" spans="1:6" x14ac:dyDescent="0.2">
      <c r="A30484" s="88">
        <v>39399</v>
      </c>
      <c r="B30484" s="89">
        <v>13307.09</v>
      </c>
      <c r="C30484" s="89">
        <f>LN(Table3[[#This Row],[Value]]/B30483)</f>
        <v>2.4305769622799907E-2</v>
      </c>
      <c r="D30484" s="89"/>
      <c r="E30484" s="89"/>
      <c r="F30484" s="89">
        <f>Table3[[#This Row],[Yield]]/100*(1+F30483)</f>
        <v>0</v>
      </c>
    </row>
    <row r="30485" spans="1:6" x14ac:dyDescent="0.2">
      <c r="A30485" s="88">
        <v>39400</v>
      </c>
      <c r="B30485" s="89">
        <v>13231.01</v>
      </c>
      <c r="C30485" s="89">
        <f>LN(Table3[[#This Row],[Value]]/B30484)</f>
        <v>-5.7336590356060931E-3</v>
      </c>
      <c r="D30485" s="89"/>
      <c r="E30485" s="89"/>
      <c r="F30485" s="89">
        <f>Table3[[#This Row],[Yield]]/100*(1+F30484)</f>
        <v>0</v>
      </c>
    </row>
    <row r="30486" spans="1:6" x14ac:dyDescent="0.2">
      <c r="A30486" s="88">
        <v>39401</v>
      </c>
      <c r="B30486" s="89">
        <v>13110.05</v>
      </c>
      <c r="C30486" s="89">
        <f>LN(Table3[[#This Row],[Value]]/B30485)</f>
        <v>-9.1842052098912649E-3</v>
      </c>
      <c r="D30486" s="89"/>
      <c r="E30486" s="89"/>
      <c r="F30486" s="89">
        <f>Table3[[#This Row],[Yield]]/100*(1+F30485)</f>
        <v>0</v>
      </c>
    </row>
    <row r="30487" spans="1:6" x14ac:dyDescent="0.2">
      <c r="A30487" s="88">
        <v>39402</v>
      </c>
      <c r="B30487" s="89">
        <v>13176.79</v>
      </c>
      <c r="C30487" s="89">
        <f>LN(Table3[[#This Row],[Value]]/B30486)</f>
        <v>5.0778369255744344E-3</v>
      </c>
      <c r="D30487" s="89"/>
      <c r="E30487" s="89"/>
      <c r="F30487" s="89">
        <f>Table3[[#This Row],[Yield]]/100*(1+F30486)</f>
        <v>0</v>
      </c>
    </row>
    <row r="30488" spans="1:6" x14ac:dyDescent="0.2">
      <c r="A30488" s="88">
        <v>39405</v>
      </c>
      <c r="B30488" s="89">
        <v>12958.44</v>
      </c>
      <c r="C30488" s="89">
        <f>LN(Table3[[#This Row],[Value]]/B30487)</f>
        <v>-1.670963526777856E-2</v>
      </c>
      <c r="D30488" s="89"/>
      <c r="E30488" s="89"/>
      <c r="F30488" s="89">
        <f>Table3[[#This Row],[Yield]]/100*(1+F30487)</f>
        <v>0</v>
      </c>
    </row>
    <row r="30489" spans="1:6" x14ac:dyDescent="0.2">
      <c r="A30489" s="88">
        <v>39406</v>
      </c>
      <c r="B30489" s="89">
        <v>13010.14</v>
      </c>
      <c r="C30489" s="89">
        <f>LN(Table3[[#This Row],[Value]]/B30488)</f>
        <v>3.9817401109643385E-3</v>
      </c>
      <c r="D30489" s="89"/>
      <c r="E30489" s="89"/>
      <c r="F30489" s="89">
        <f>Table3[[#This Row],[Yield]]/100*(1+F30488)</f>
        <v>0</v>
      </c>
    </row>
    <row r="30490" spans="1:6" x14ac:dyDescent="0.2">
      <c r="A30490" s="88">
        <v>39407</v>
      </c>
      <c r="B30490" s="89">
        <v>12799.04</v>
      </c>
      <c r="C30490" s="89">
        <f>LN(Table3[[#This Row],[Value]]/B30489)</f>
        <v>-1.6358885306697289E-2</v>
      </c>
      <c r="D30490" s="89"/>
      <c r="E30490" s="89"/>
      <c r="F30490" s="89">
        <f>Table3[[#This Row],[Yield]]/100*(1+F30489)</f>
        <v>0</v>
      </c>
    </row>
    <row r="30491" spans="1:6" x14ac:dyDescent="0.2">
      <c r="A30491" s="88">
        <v>39409</v>
      </c>
      <c r="B30491" s="89">
        <v>12980.88</v>
      </c>
      <c r="C30491" s="89">
        <f>LN(Table3[[#This Row],[Value]]/B30490)</f>
        <v>1.4107337475096068E-2</v>
      </c>
      <c r="D30491" s="89"/>
      <c r="E30491" s="89"/>
      <c r="F30491" s="89">
        <f>Table3[[#This Row],[Yield]]/100*(1+F30490)</f>
        <v>0</v>
      </c>
    </row>
    <row r="30492" spans="1:6" x14ac:dyDescent="0.2">
      <c r="A30492" s="88">
        <v>39412</v>
      </c>
      <c r="B30492" s="89">
        <v>12743.44</v>
      </c>
      <c r="C30492" s="89">
        <f>LN(Table3[[#This Row],[Value]]/B30491)</f>
        <v>-1.8460876193100492E-2</v>
      </c>
      <c r="D30492" s="89"/>
      <c r="E30492" s="89"/>
      <c r="F30492" s="89">
        <f>Table3[[#This Row],[Yield]]/100*(1+F30491)</f>
        <v>0</v>
      </c>
    </row>
    <row r="30493" spans="1:6" x14ac:dyDescent="0.2">
      <c r="A30493" s="88">
        <v>39413</v>
      </c>
      <c r="B30493" s="89">
        <v>12958.44</v>
      </c>
      <c r="C30493" s="89">
        <f>LN(Table3[[#This Row],[Value]]/B30492)</f>
        <v>1.6730683913737332E-2</v>
      </c>
      <c r="D30493" s="89"/>
      <c r="E30493" s="89"/>
      <c r="F30493" s="89">
        <f>Table3[[#This Row],[Yield]]/100*(1+F30492)</f>
        <v>0</v>
      </c>
    </row>
    <row r="30494" spans="1:6" x14ac:dyDescent="0.2">
      <c r="A30494" s="88">
        <v>39414</v>
      </c>
      <c r="B30494" s="89">
        <v>13289.45</v>
      </c>
      <c r="C30494" s="89">
        <f>LN(Table3[[#This Row],[Value]]/B30493)</f>
        <v>2.522317406050429E-2</v>
      </c>
      <c r="D30494" s="89"/>
      <c r="E30494" s="89"/>
      <c r="F30494" s="89">
        <f>Table3[[#This Row],[Yield]]/100*(1+F30493)</f>
        <v>0</v>
      </c>
    </row>
    <row r="30495" spans="1:6" x14ac:dyDescent="0.2">
      <c r="A30495" s="88">
        <v>39415</v>
      </c>
      <c r="B30495" s="89">
        <v>13311.73</v>
      </c>
      <c r="C30495" s="89">
        <f>LN(Table3[[#This Row],[Value]]/B30494)</f>
        <v>1.6751140520696475E-3</v>
      </c>
      <c r="D30495" s="89"/>
      <c r="E30495" s="89"/>
      <c r="F30495" s="89">
        <f>Table3[[#This Row],[Yield]]/100*(1+F30494)</f>
        <v>0</v>
      </c>
    </row>
    <row r="30496" spans="1:6" x14ac:dyDescent="0.2">
      <c r="A30496" s="88">
        <v>39416</v>
      </c>
      <c r="B30496" s="89">
        <v>13371.72</v>
      </c>
      <c r="C30496" s="89">
        <f>LN(Table3[[#This Row],[Value]]/B30495)</f>
        <v>4.4964276412851369E-3</v>
      </c>
      <c r="D30496" s="89"/>
      <c r="E30496" s="89"/>
      <c r="F30496" s="89">
        <f>Table3[[#This Row],[Yield]]/100*(1+F30495)</f>
        <v>0</v>
      </c>
    </row>
    <row r="30497" spans="1:6" x14ac:dyDescent="0.2">
      <c r="A30497" s="88">
        <v>39419</v>
      </c>
      <c r="B30497" s="89">
        <v>13314.57</v>
      </c>
      <c r="C30497" s="89">
        <f>LN(Table3[[#This Row],[Value]]/B30496)</f>
        <v>-4.2831047229097089E-3</v>
      </c>
      <c r="D30497" s="89"/>
      <c r="E30497" s="89"/>
      <c r="F30497" s="89">
        <f>Table3[[#This Row],[Yield]]/100*(1+F30496)</f>
        <v>0</v>
      </c>
    </row>
    <row r="30498" spans="1:6" x14ac:dyDescent="0.2">
      <c r="A30498" s="88">
        <v>39420</v>
      </c>
      <c r="B30498" s="89">
        <v>13248.73</v>
      </c>
      <c r="C30498" s="89">
        <f>LN(Table3[[#This Row],[Value]]/B30497)</f>
        <v>-4.9572255578003814E-3</v>
      </c>
      <c r="D30498" s="89"/>
      <c r="E30498" s="89"/>
      <c r="F30498" s="89">
        <f>Table3[[#This Row],[Yield]]/100*(1+F30497)</f>
        <v>0</v>
      </c>
    </row>
    <row r="30499" spans="1:6" x14ac:dyDescent="0.2">
      <c r="A30499" s="88">
        <v>39421</v>
      </c>
      <c r="B30499" s="89">
        <v>13444.96</v>
      </c>
      <c r="C30499" s="89">
        <f>LN(Table3[[#This Row],[Value]]/B30498)</f>
        <v>1.4702615850915184E-2</v>
      </c>
      <c r="D30499" s="89"/>
      <c r="E30499" s="89"/>
      <c r="F30499" s="89">
        <f>Table3[[#This Row],[Yield]]/100*(1+F30498)</f>
        <v>0</v>
      </c>
    </row>
    <row r="30500" spans="1:6" x14ac:dyDescent="0.2">
      <c r="A30500" s="88">
        <v>39422</v>
      </c>
      <c r="B30500" s="89">
        <v>13619.89</v>
      </c>
      <c r="C30500" s="89">
        <f>LN(Table3[[#This Row],[Value]]/B30499)</f>
        <v>1.2926909697727518E-2</v>
      </c>
      <c r="D30500" s="89"/>
      <c r="E30500" s="89"/>
      <c r="F30500" s="89">
        <f>Table3[[#This Row],[Yield]]/100*(1+F30499)</f>
        <v>0</v>
      </c>
    </row>
    <row r="30501" spans="1:6" x14ac:dyDescent="0.2">
      <c r="A30501" s="88">
        <v>39423</v>
      </c>
      <c r="B30501" s="89">
        <v>13625.58</v>
      </c>
      <c r="C30501" s="89">
        <f>LN(Table3[[#This Row],[Value]]/B30500)</f>
        <v>4.1768412016565312E-4</v>
      </c>
      <c r="D30501" s="89"/>
      <c r="E30501" s="89"/>
      <c r="F30501" s="89">
        <f>Table3[[#This Row],[Yield]]/100*(1+F30500)</f>
        <v>0</v>
      </c>
    </row>
    <row r="30502" spans="1:6" x14ac:dyDescent="0.2">
      <c r="A30502" s="88">
        <v>39426</v>
      </c>
      <c r="B30502" s="89">
        <v>13727.03</v>
      </c>
      <c r="C30502" s="89">
        <f>LN(Table3[[#This Row],[Value]]/B30501)</f>
        <v>7.4179732903967644E-3</v>
      </c>
      <c r="D30502" s="89"/>
      <c r="E30502" s="89"/>
      <c r="F30502" s="89">
        <f>Table3[[#This Row],[Yield]]/100*(1+F30501)</f>
        <v>0</v>
      </c>
    </row>
    <row r="30503" spans="1:6" x14ac:dyDescent="0.2">
      <c r="A30503" s="88">
        <v>39427</v>
      </c>
      <c r="B30503" s="89">
        <v>13432.77</v>
      </c>
      <c r="C30503" s="89">
        <f>LN(Table3[[#This Row],[Value]]/B30502)</f>
        <v>-2.166963781967839E-2</v>
      </c>
      <c r="D30503" s="89"/>
      <c r="E30503" s="89"/>
      <c r="F30503" s="89">
        <f>Table3[[#This Row],[Yield]]/100*(1+F30502)</f>
        <v>0</v>
      </c>
    </row>
    <row r="30504" spans="1:6" x14ac:dyDescent="0.2">
      <c r="A30504" s="88">
        <v>39428</v>
      </c>
      <c r="B30504" s="89">
        <v>13473.9</v>
      </c>
      <c r="C30504" s="89">
        <f>LN(Table3[[#This Row],[Value]]/B30503)</f>
        <v>3.0572368885335805E-3</v>
      </c>
      <c r="D30504" s="89"/>
      <c r="E30504" s="89"/>
      <c r="F30504" s="89">
        <f>Table3[[#This Row],[Yield]]/100*(1+F30503)</f>
        <v>0</v>
      </c>
    </row>
    <row r="30505" spans="1:6" x14ac:dyDescent="0.2">
      <c r="A30505" s="88">
        <v>39429</v>
      </c>
      <c r="B30505" s="89">
        <v>13517.96</v>
      </c>
      <c r="C30505" s="89">
        <f>LN(Table3[[#This Row],[Value]]/B30504)</f>
        <v>3.2646908463049408E-3</v>
      </c>
      <c r="D30505" s="89"/>
      <c r="E30505" s="89"/>
      <c r="F30505" s="89">
        <f>Table3[[#This Row],[Yield]]/100*(1+F30504)</f>
        <v>0</v>
      </c>
    </row>
    <row r="30506" spans="1:6" x14ac:dyDescent="0.2">
      <c r="A30506" s="88">
        <v>39430</v>
      </c>
      <c r="B30506" s="89">
        <v>13339.85</v>
      </c>
      <c r="C30506" s="89">
        <f>LN(Table3[[#This Row],[Value]]/B30505)</f>
        <v>-1.3263375609730191E-2</v>
      </c>
      <c r="D30506" s="89"/>
      <c r="E30506" s="89"/>
      <c r="F30506" s="89">
        <f>Table3[[#This Row],[Yield]]/100*(1+F30505)</f>
        <v>0</v>
      </c>
    </row>
    <row r="30507" spans="1:6" x14ac:dyDescent="0.2">
      <c r="A30507" s="88">
        <v>39433</v>
      </c>
      <c r="B30507" s="89">
        <v>13167.2</v>
      </c>
      <c r="C30507" s="89">
        <f>LN(Table3[[#This Row],[Value]]/B30506)</f>
        <v>-1.3026907298726815E-2</v>
      </c>
      <c r="D30507" s="89"/>
      <c r="E30507" s="89"/>
      <c r="F30507" s="89">
        <f>Table3[[#This Row],[Yield]]/100*(1+F30506)</f>
        <v>0</v>
      </c>
    </row>
    <row r="30508" spans="1:6" x14ac:dyDescent="0.2">
      <c r="A30508" s="88">
        <v>39434</v>
      </c>
      <c r="B30508" s="89">
        <v>13232.47</v>
      </c>
      <c r="C30508" s="89">
        <f>LN(Table3[[#This Row],[Value]]/B30507)</f>
        <v>4.9447688544280565E-3</v>
      </c>
      <c r="D30508" s="89"/>
      <c r="E30508" s="89"/>
      <c r="F30508" s="89">
        <f>Table3[[#This Row],[Yield]]/100*(1+F30507)</f>
        <v>0</v>
      </c>
    </row>
    <row r="30509" spans="1:6" x14ac:dyDescent="0.2">
      <c r="A30509" s="88">
        <v>39435</v>
      </c>
      <c r="B30509" s="89">
        <v>13207.27</v>
      </c>
      <c r="C30509" s="89">
        <f>LN(Table3[[#This Row],[Value]]/B30508)</f>
        <v>-1.9062220453553668E-3</v>
      </c>
      <c r="D30509" s="89"/>
      <c r="E30509" s="89"/>
      <c r="F30509" s="89">
        <f>Table3[[#This Row],[Yield]]/100*(1+F30508)</f>
        <v>0</v>
      </c>
    </row>
    <row r="30510" spans="1:6" x14ac:dyDescent="0.2">
      <c r="A30510" s="88">
        <v>39436</v>
      </c>
      <c r="B30510" s="89">
        <v>13245.64</v>
      </c>
      <c r="C30510" s="89">
        <f>LN(Table3[[#This Row],[Value]]/B30509)</f>
        <v>2.9010061206599588E-3</v>
      </c>
      <c r="D30510" s="89"/>
      <c r="E30510" s="89"/>
      <c r="F30510" s="89">
        <f>Table3[[#This Row],[Yield]]/100*(1+F30509)</f>
        <v>0</v>
      </c>
    </row>
    <row r="30511" spans="1:6" x14ac:dyDescent="0.2">
      <c r="A30511" s="88">
        <v>39437</v>
      </c>
      <c r="B30511" s="89">
        <v>13450.65</v>
      </c>
      <c r="C30511" s="89">
        <f>LN(Table3[[#This Row],[Value]]/B30510)</f>
        <v>1.5358990340222138E-2</v>
      </c>
      <c r="D30511" s="89"/>
      <c r="E30511" s="89"/>
      <c r="F30511" s="89">
        <f>Table3[[#This Row],[Yield]]/100*(1+F30510)</f>
        <v>0</v>
      </c>
    </row>
    <row r="30512" spans="1:6" x14ac:dyDescent="0.2">
      <c r="A30512" s="88">
        <v>39440</v>
      </c>
      <c r="B30512" s="89">
        <v>13549.33</v>
      </c>
      <c r="C30512" s="89">
        <f>LN(Table3[[#This Row],[Value]]/B30511)</f>
        <v>7.3096675910506795E-3</v>
      </c>
      <c r="D30512" s="89"/>
      <c r="E30512" s="89"/>
      <c r="F30512" s="89">
        <f>Table3[[#This Row],[Yield]]/100*(1+F30511)</f>
        <v>0</v>
      </c>
    </row>
    <row r="30513" spans="1:6" x14ac:dyDescent="0.2">
      <c r="A30513" s="88">
        <v>39442</v>
      </c>
      <c r="B30513" s="89">
        <v>13551.69</v>
      </c>
      <c r="C30513" s="89">
        <f>LN(Table3[[#This Row],[Value]]/B30512)</f>
        <v>1.7416318691805755E-4</v>
      </c>
      <c r="D30513" s="89"/>
      <c r="E30513" s="89"/>
      <c r="F30513" s="89">
        <f>Table3[[#This Row],[Yield]]/100*(1+F30512)</f>
        <v>0</v>
      </c>
    </row>
    <row r="30514" spans="1:6" x14ac:dyDescent="0.2">
      <c r="A30514" s="88">
        <v>39443</v>
      </c>
      <c r="B30514" s="89">
        <v>13359.61</v>
      </c>
      <c r="C30514" s="89">
        <f>LN(Table3[[#This Row],[Value]]/B30513)</f>
        <v>-1.4275286729995128E-2</v>
      </c>
      <c r="D30514" s="89"/>
      <c r="E30514" s="89"/>
      <c r="F30514" s="89">
        <f>Table3[[#This Row],[Yield]]/100*(1+F30513)</f>
        <v>0</v>
      </c>
    </row>
    <row r="30515" spans="1:6" x14ac:dyDescent="0.2">
      <c r="A30515" s="88">
        <v>39444</v>
      </c>
      <c r="B30515" s="89">
        <v>13365.87</v>
      </c>
      <c r="C30515" s="89">
        <f>LN(Table3[[#This Row],[Value]]/B30514)</f>
        <v>4.6846680504779287E-4</v>
      </c>
      <c r="D30515" s="89"/>
      <c r="E30515" s="89"/>
      <c r="F30515" s="89">
        <f>Table3[[#This Row],[Yield]]/100*(1+F30514)</f>
        <v>0</v>
      </c>
    </row>
    <row r="30516" spans="1:6" x14ac:dyDescent="0.2">
      <c r="A30516" s="88">
        <v>39447</v>
      </c>
      <c r="B30516" s="89">
        <v>13264.82</v>
      </c>
      <c r="C30516" s="89">
        <f>LN(Table3[[#This Row],[Value]]/B30515)</f>
        <v>-7.5890249169742897E-3</v>
      </c>
      <c r="D30516" s="89"/>
      <c r="E30516" s="89"/>
      <c r="F30516" s="89">
        <f>Table3[[#This Row],[Yield]]/100*(1+F30515)</f>
        <v>0</v>
      </c>
    </row>
    <row r="30517" spans="1:6" x14ac:dyDescent="0.2">
      <c r="A30517" s="88">
        <v>39449</v>
      </c>
      <c r="B30517" s="89">
        <v>13043.96</v>
      </c>
      <c r="C30517" s="89">
        <f>LN(Table3[[#This Row],[Value]]/B30516)</f>
        <v>-1.6790226575357437E-2</v>
      </c>
      <c r="D30517" s="89"/>
      <c r="E30517" s="89"/>
      <c r="F30517" s="89">
        <f>Table3[[#This Row],[Yield]]/100*(1+F30516)</f>
        <v>0</v>
      </c>
    </row>
    <row r="30518" spans="1:6" x14ac:dyDescent="0.2">
      <c r="A30518" s="88">
        <v>39450</v>
      </c>
      <c r="B30518" s="89">
        <v>13056.72</v>
      </c>
      <c r="C30518" s="89">
        <f>LN(Table3[[#This Row],[Value]]/B30517)</f>
        <v>9.7775238166572759E-4</v>
      </c>
      <c r="D30518" s="89"/>
      <c r="E30518" s="89"/>
      <c r="F30518" s="89">
        <f>Table3[[#This Row],[Yield]]/100*(1+F30517)</f>
        <v>0</v>
      </c>
    </row>
    <row r="30519" spans="1:6" x14ac:dyDescent="0.2">
      <c r="A30519" s="88">
        <v>39451</v>
      </c>
      <c r="B30519" s="89">
        <v>12800.18</v>
      </c>
      <c r="C30519" s="89">
        <f>LN(Table3[[#This Row],[Value]]/B30518)</f>
        <v>-1.9843710433336083E-2</v>
      </c>
      <c r="D30519" s="89"/>
      <c r="E30519" s="89"/>
      <c r="F30519" s="89">
        <f>Table3[[#This Row],[Yield]]/100*(1+F30518)</f>
        <v>0</v>
      </c>
    </row>
    <row r="30520" spans="1:6" x14ac:dyDescent="0.2">
      <c r="A30520" s="88">
        <v>39454</v>
      </c>
      <c r="B30520" s="89">
        <v>12827.49</v>
      </c>
      <c r="C30520" s="89">
        <f>LN(Table3[[#This Row],[Value]]/B30519)</f>
        <v>2.1312909318520023E-3</v>
      </c>
      <c r="D30520" s="89"/>
      <c r="E30520" s="89"/>
      <c r="F30520" s="89">
        <f>Table3[[#This Row],[Yield]]/100*(1+F30519)</f>
        <v>0</v>
      </c>
    </row>
    <row r="30521" spans="1:6" x14ac:dyDescent="0.2">
      <c r="A30521" s="88">
        <v>39455</v>
      </c>
      <c r="B30521" s="89">
        <v>12589.07</v>
      </c>
      <c r="C30521" s="89">
        <f>LN(Table3[[#This Row],[Value]]/B30520)</f>
        <v>-1.8761547080002529E-2</v>
      </c>
      <c r="D30521" s="89"/>
      <c r="E30521" s="89"/>
      <c r="F30521" s="89">
        <f>Table3[[#This Row],[Yield]]/100*(1+F30520)</f>
        <v>0</v>
      </c>
    </row>
    <row r="30522" spans="1:6" x14ac:dyDescent="0.2">
      <c r="A30522" s="88">
        <v>39456</v>
      </c>
      <c r="B30522" s="89">
        <v>12735.31</v>
      </c>
      <c r="C30522" s="89">
        <f>LN(Table3[[#This Row],[Value]]/B30521)</f>
        <v>1.154947332016994E-2</v>
      </c>
      <c r="D30522" s="89"/>
      <c r="E30522" s="89"/>
      <c r="F30522" s="89">
        <f>Table3[[#This Row],[Yield]]/100*(1+F30521)</f>
        <v>0</v>
      </c>
    </row>
    <row r="30523" spans="1:6" x14ac:dyDescent="0.2">
      <c r="A30523" s="88">
        <v>39457</v>
      </c>
      <c r="B30523" s="89">
        <v>12853.09</v>
      </c>
      <c r="C30523" s="89">
        <f>LN(Table3[[#This Row],[Value]]/B30522)</f>
        <v>9.2057988610468842E-3</v>
      </c>
      <c r="D30523" s="89"/>
      <c r="E30523" s="89"/>
      <c r="F30523" s="89">
        <f>Table3[[#This Row],[Yield]]/100*(1+F30522)</f>
        <v>0</v>
      </c>
    </row>
    <row r="30524" spans="1:6" x14ac:dyDescent="0.2">
      <c r="A30524" s="88">
        <v>39458</v>
      </c>
      <c r="B30524" s="89">
        <v>12606.3</v>
      </c>
      <c r="C30524" s="89">
        <f>LN(Table3[[#This Row],[Value]]/B30523)</f>
        <v>-1.9387560360678402E-2</v>
      </c>
      <c r="D30524" s="89"/>
      <c r="E30524" s="89"/>
      <c r="F30524" s="89">
        <f>Table3[[#This Row],[Yield]]/100*(1+F30523)</f>
        <v>0</v>
      </c>
    </row>
    <row r="30525" spans="1:6" x14ac:dyDescent="0.2">
      <c r="A30525" s="88">
        <v>39461</v>
      </c>
      <c r="B30525" s="89">
        <v>12778.15</v>
      </c>
      <c r="C30525" s="89">
        <f>LN(Table3[[#This Row],[Value]]/B30524)</f>
        <v>1.3539992038446993E-2</v>
      </c>
      <c r="D30525" s="89"/>
      <c r="E30525" s="89"/>
      <c r="F30525" s="89">
        <f>Table3[[#This Row],[Yield]]/100*(1+F30524)</f>
        <v>0</v>
      </c>
    </row>
    <row r="30526" spans="1:6" x14ac:dyDescent="0.2">
      <c r="A30526" s="88">
        <v>39462</v>
      </c>
      <c r="B30526" s="89">
        <v>12501.11</v>
      </c>
      <c r="C30526" s="89">
        <f>LN(Table3[[#This Row],[Value]]/B30525)</f>
        <v>-2.1919240671761556E-2</v>
      </c>
      <c r="D30526" s="89"/>
      <c r="E30526" s="89"/>
      <c r="F30526" s="89">
        <f>Table3[[#This Row],[Yield]]/100*(1+F30525)</f>
        <v>0</v>
      </c>
    </row>
    <row r="30527" spans="1:6" x14ac:dyDescent="0.2">
      <c r="A30527" s="88">
        <v>39463</v>
      </c>
      <c r="B30527" s="89">
        <v>12466.16</v>
      </c>
      <c r="C30527" s="89">
        <f>LN(Table3[[#This Row],[Value]]/B30526)</f>
        <v>-2.7996671505189897E-3</v>
      </c>
      <c r="D30527" s="89"/>
      <c r="E30527" s="89"/>
      <c r="F30527" s="89">
        <f>Table3[[#This Row],[Yield]]/100*(1+F30526)</f>
        <v>0</v>
      </c>
    </row>
    <row r="30528" spans="1:6" x14ac:dyDescent="0.2">
      <c r="A30528" s="88">
        <v>39464</v>
      </c>
      <c r="B30528" s="89">
        <v>12159.21</v>
      </c>
      <c r="C30528" s="89">
        <f>LN(Table3[[#This Row],[Value]]/B30527)</f>
        <v>-2.4930865892945967E-2</v>
      </c>
      <c r="D30528" s="89"/>
      <c r="E30528" s="89"/>
      <c r="F30528" s="89">
        <f>Table3[[#This Row],[Yield]]/100*(1+F30527)</f>
        <v>0</v>
      </c>
    </row>
    <row r="30529" spans="1:6" x14ac:dyDescent="0.2">
      <c r="A30529" s="88">
        <v>39465</v>
      </c>
      <c r="B30529" s="89">
        <v>12099.3</v>
      </c>
      <c r="C30529" s="89">
        <f>LN(Table3[[#This Row],[Value]]/B30528)</f>
        <v>-4.9393076327254653E-3</v>
      </c>
      <c r="D30529" s="89"/>
      <c r="E30529" s="89"/>
      <c r="F30529" s="89">
        <f>Table3[[#This Row],[Yield]]/100*(1+F30528)</f>
        <v>0</v>
      </c>
    </row>
    <row r="30530" spans="1:6" x14ac:dyDescent="0.2">
      <c r="A30530" s="88">
        <v>39469</v>
      </c>
      <c r="B30530" s="89">
        <v>11971.19</v>
      </c>
      <c r="C30530" s="89">
        <f>LN(Table3[[#This Row],[Value]]/B30529)</f>
        <v>-1.064466985638224E-2</v>
      </c>
      <c r="D30530" s="89"/>
      <c r="E30530" s="89"/>
      <c r="F30530" s="89">
        <f>Table3[[#This Row],[Yield]]/100*(1+F30529)</f>
        <v>0</v>
      </c>
    </row>
    <row r="30531" spans="1:6" x14ac:dyDescent="0.2">
      <c r="A30531" s="88">
        <v>39470</v>
      </c>
      <c r="B30531" s="89">
        <v>12270.17</v>
      </c>
      <c r="C30531" s="89">
        <f>LN(Table3[[#This Row],[Value]]/B30530)</f>
        <v>2.4668183724370484E-2</v>
      </c>
      <c r="D30531" s="89"/>
      <c r="E30531" s="89"/>
      <c r="F30531" s="89">
        <f>Table3[[#This Row],[Yield]]/100*(1+F30530)</f>
        <v>0</v>
      </c>
    </row>
    <row r="30532" spans="1:6" x14ac:dyDescent="0.2">
      <c r="A30532" s="88">
        <v>39471</v>
      </c>
      <c r="B30532" s="89">
        <v>12378.61</v>
      </c>
      <c r="C30532" s="89">
        <f>LN(Table3[[#This Row],[Value]]/B30531)</f>
        <v>8.7988695277234231E-3</v>
      </c>
      <c r="D30532" s="89"/>
      <c r="E30532" s="89"/>
      <c r="F30532" s="89">
        <f>Table3[[#This Row],[Yield]]/100*(1+F30531)</f>
        <v>0</v>
      </c>
    </row>
    <row r="30533" spans="1:6" x14ac:dyDescent="0.2">
      <c r="A30533" s="88">
        <v>39472</v>
      </c>
      <c r="B30533" s="89">
        <v>12207.17</v>
      </c>
      <c r="C30533" s="89">
        <f>LN(Table3[[#This Row],[Value]]/B30532)</f>
        <v>-1.3946499058947804E-2</v>
      </c>
      <c r="D30533" s="89"/>
      <c r="E30533" s="89"/>
      <c r="F30533" s="89">
        <f>Table3[[#This Row],[Yield]]/100*(1+F30532)</f>
        <v>0</v>
      </c>
    </row>
    <row r="30534" spans="1:6" x14ac:dyDescent="0.2">
      <c r="A30534" s="88">
        <v>39475</v>
      </c>
      <c r="B30534" s="89">
        <v>12383.89</v>
      </c>
      <c r="C30534" s="89">
        <f>LN(Table3[[#This Row],[Value]]/B30533)</f>
        <v>1.4372950352639339E-2</v>
      </c>
      <c r="D30534" s="89"/>
      <c r="E30534" s="89"/>
      <c r="F30534" s="89">
        <f>Table3[[#This Row],[Yield]]/100*(1+F30533)</f>
        <v>0</v>
      </c>
    </row>
    <row r="30535" spans="1:6" x14ac:dyDescent="0.2">
      <c r="A30535" s="88">
        <v>39476</v>
      </c>
      <c r="B30535" s="89">
        <v>12480.3</v>
      </c>
      <c r="C30535" s="89">
        <f>LN(Table3[[#This Row],[Value]]/B30534)</f>
        <v>7.7549667349190565E-3</v>
      </c>
      <c r="D30535" s="89"/>
      <c r="E30535" s="89"/>
      <c r="F30535" s="89">
        <f>Table3[[#This Row],[Yield]]/100*(1+F30534)</f>
        <v>0</v>
      </c>
    </row>
    <row r="30536" spans="1:6" x14ac:dyDescent="0.2">
      <c r="A30536" s="88">
        <v>39477</v>
      </c>
      <c r="B30536" s="89">
        <v>12442.83</v>
      </c>
      <c r="C30536" s="89">
        <f>LN(Table3[[#This Row],[Value]]/B30535)</f>
        <v>-3.0068477138251435E-3</v>
      </c>
      <c r="D30536" s="89"/>
      <c r="E30536" s="89"/>
      <c r="F30536" s="89">
        <f>Table3[[#This Row],[Yield]]/100*(1+F30535)</f>
        <v>0</v>
      </c>
    </row>
    <row r="30537" spans="1:6" x14ac:dyDescent="0.2">
      <c r="A30537" s="88">
        <v>39478</v>
      </c>
      <c r="B30537" s="89">
        <v>12650.36</v>
      </c>
      <c r="C30537" s="89">
        <f>LN(Table3[[#This Row],[Value]]/B30536)</f>
        <v>1.6541119866542043E-2</v>
      </c>
      <c r="D30537" s="89"/>
      <c r="E30537" s="89"/>
      <c r="F30537" s="89">
        <f>Table3[[#This Row],[Yield]]/100*(1+F30536)</f>
        <v>0</v>
      </c>
    </row>
    <row r="30538" spans="1:6" x14ac:dyDescent="0.2">
      <c r="A30538" s="88">
        <v>39479</v>
      </c>
      <c r="B30538" s="89">
        <v>12743.19</v>
      </c>
      <c r="C30538" s="89">
        <f>LN(Table3[[#This Row],[Value]]/B30537)</f>
        <v>7.3113379991165571E-3</v>
      </c>
      <c r="D30538" s="89"/>
      <c r="E30538" s="89"/>
      <c r="F30538" s="89">
        <f>Table3[[#This Row],[Yield]]/100*(1+F30537)</f>
        <v>0</v>
      </c>
    </row>
    <row r="30539" spans="1:6" x14ac:dyDescent="0.2">
      <c r="A30539" s="88">
        <v>39482</v>
      </c>
      <c r="B30539" s="89">
        <v>12635.16</v>
      </c>
      <c r="C30539" s="89">
        <f>LN(Table3[[#This Row],[Value]]/B30538)</f>
        <v>-8.5136072687148154E-3</v>
      </c>
      <c r="D30539" s="89"/>
      <c r="E30539" s="89"/>
      <c r="F30539" s="89">
        <f>Table3[[#This Row],[Yield]]/100*(1+F30538)</f>
        <v>0</v>
      </c>
    </row>
    <row r="30540" spans="1:6" x14ac:dyDescent="0.2">
      <c r="A30540" s="88">
        <v>39483</v>
      </c>
      <c r="B30540" s="89">
        <v>12265.13</v>
      </c>
      <c r="C30540" s="89">
        <f>LN(Table3[[#This Row],[Value]]/B30539)</f>
        <v>-2.972312707653401E-2</v>
      </c>
      <c r="D30540" s="89"/>
      <c r="E30540" s="89"/>
      <c r="F30540" s="89">
        <f>Table3[[#This Row],[Yield]]/100*(1+F30539)</f>
        <v>0</v>
      </c>
    </row>
    <row r="30541" spans="1:6" x14ac:dyDescent="0.2">
      <c r="A30541" s="88">
        <v>39484</v>
      </c>
      <c r="B30541" s="89">
        <v>12200.1</v>
      </c>
      <c r="C30541" s="89">
        <f>LN(Table3[[#This Row],[Value]]/B30540)</f>
        <v>-5.3161284935558878E-3</v>
      </c>
      <c r="D30541" s="89"/>
      <c r="E30541" s="89"/>
      <c r="F30541" s="89">
        <f>Table3[[#This Row],[Yield]]/100*(1+F30540)</f>
        <v>0</v>
      </c>
    </row>
    <row r="30542" spans="1:6" x14ac:dyDescent="0.2">
      <c r="A30542" s="88">
        <v>39485</v>
      </c>
      <c r="B30542" s="89">
        <v>12247</v>
      </c>
      <c r="C30542" s="89">
        <f>LN(Table3[[#This Row],[Value]]/B30541)</f>
        <v>3.8368606122208332E-3</v>
      </c>
      <c r="D30542" s="89"/>
      <c r="E30542" s="89"/>
      <c r="F30542" s="89">
        <f>Table3[[#This Row],[Yield]]/100*(1+F30541)</f>
        <v>0</v>
      </c>
    </row>
    <row r="30543" spans="1:6" x14ac:dyDescent="0.2">
      <c r="A30543" s="88">
        <v>39486</v>
      </c>
      <c r="B30543" s="89">
        <v>12182.13</v>
      </c>
      <c r="C30543" s="89">
        <f>LN(Table3[[#This Row],[Value]]/B30542)</f>
        <v>-5.310885199282158E-3</v>
      </c>
      <c r="D30543" s="89"/>
      <c r="E30543" s="89"/>
      <c r="F30543" s="89">
        <f>Table3[[#This Row],[Yield]]/100*(1+F30542)</f>
        <v>0</v>
      </c>
    </row>
    <row r="30544" spans="1:6" x14ac:dyDescent="0.2">
      <c r="A30544" s="88">
        <v>39489</v>
      </c>
      <c r="B30544" s="89">
        <v>12240.01</v>
      </c>
      <c r="C30544" s="89">
        <f>LN(Table3[[#This Row],[Value]]/B30543)</f>
        <v>4.7399702374421801E-3</v>
      </c>
      <c r="D30544" s="89"/>
      <c r="E30544" s="89"/>
      <c r="F30544" s="89">
        <f>Table3[[#This Row],[Yield]]/100*(1+F30543)</f>
        <v>0</v>
      </c>
    </row>
    <row r="30545" spans="1:6" x14ac:dyDescent="0.2">
      <c r="A30545" s="88">
        <v>39490</v>
      </c>
      <c r="B30545" s="89">
        <v>12373.41</v>
      </c>
      <c r="C30545" s="89">
        <f>LN(Table3[[#This Row],[Value]]/B30544)</f>
        <v>1.0839721274073464E-2</v>
      </c>
      <c r="D30545" s="89"/>
      <c r="E30545" s="89"/>
      <c r="F30545" s="89">
        <f>Table3[[#This Row],[Yield]]/100*(1+F30544)</f>
        <v>0</v>
      </c>
    </row>
    <row r="30546" spans="1:6" x14ac:dyDescent="0.2">
      <c r="A30546" s="88">
        <v>39491</v>
      </c>
      <c r="B30546" s="89">
        <v>12552.24</v>
      </c>
      <c r="C30546" s="89">
        <f>LN(Table3[[#This Row],[Value]]/B30545)</f>
        <v>1.4349320355444862E-2</v>
      </c>
      <c r="D30546" s="89"/>
      <c r="E30546" s="89"/>
      <c r="F30546" s="89">
        <f>Table3[[#This Row],[Yield]]/100*(1+F30545)</f>
        <v>0</v>
      </c>
    </row>
    <row r="30547" spans="1:6" x14ac:dyDescent="0.2">
      <c r="A30547" s="88">
        <v>39492</v>
      </c>
      <c r="B30547" s="89">
        <v>12376.98</v>
      </c>
      <c r="C30547" s="89">
        <f>LN(Table3[[#This Row],[Value]]/B30546)</f>
        <v>-1.4060840050709726E-2</v>
      </c>
      <c r="D30547" s="89"/>
      <c r="E30547" s="89"/>
      <c r="F30547" s="89">
        <f>Table3[[#This Row],[Yield]]/100*(1+F30546)</f>
        <v>0</v>
      </c>
    </row>
    <row r="30548" spans="1:6" x14ac:dyDescent="0.2">
      <c r="A30548" s="88">
        <v>39493</v>
      </c>
      <c r="B30548" s="89">
        <v>12348.21</v>
      </c>
      <c r="C30548" s="89">
        <f>LN(Table3[[#This Row],[Value]]/B30547)</f>
        <v>-2.3271823580993133E-3</v>
      </c>
      <c r="D30548" s="89"/>
      <c r="E30548" s="89"/>
      <c r="F30548" s="89">
        <f>Table3[[#This Row],[Yield]]/100*(1+F30547)</f>
        <v>0</v>
      </c>
    </row>
    <row r="30549" spans="1:6" x14ac:dyDescent="0.2">
      <c r="A30549" s="88">
        <v>39497</v>
      </c>
      <c r="B30549" s="89">
        <v>12337.22</v>
      </c>
      <c r="C30549" s="89">
        <f>LN(Table3[[#This Row],[Value]]/B30548)</f>
        <v>-8.9040383141710379E-4</v>
      </c>
      <c r="D30549" s="89"/>
      <c r="E30549" s="89"/>
      <c r="F30549" s="89">
        <f>Table3[[#This Row],[Yield]]/100*(1+F30548)</f>
        <v>0</v>
      </c>
    </row>
    <row r="30550" spans="1:6" x14ac:dyDescent="0.2">
      <c r="A30550" s="88">
        <v>39498</v>
      </c>
      <c r="B30550" s="89">
        <v>12427.26</v>
      </c>
      <c r="C30550" s="89">
        <f>LN(Table3[[#This Row],[Value]]/B30549)</f>
        <v>7.2717373239527166E-3</v>
      </c>
      <c r="D30550" s="89"/>
      <c r="E30550" s="89"/>
      <c r="F30550" s="89">
        <f>Table3[[#This Row],[Yield]]/100*(1+F30549)</f>
        <v>0</v>
      </c>
    </row>
    <row r="30551" spans="1:6" x14ac:dyDescent="0.2">
      <c r="A30551" s="88">
        <v>39499</v>
      </c>
      <c r="B30551" s="89">
        <v>12284.3</v>
      </c>
      <c r="C30551" s="89">
        <f>LN(Table3[[#This Row],[Value]]/B30550)</f>
        <v>-1.1570422497818152E-2</v>
      </c>
      <c r="D30551" s="89"/>
      <c r="E30551" s="89"/>
      <c r="F30551" s="89">
        <f>Table3[[#This Row],[Yield]]/100*(1+F30550)</f>
        <v>0</v>
      </c>
    </row>
    <row r="30552" spans="1:6" x14ac:dyDescent="0.2">
      <c r="A30552" s="88">
        <v>39500</v>
      </c>
      <c r="B30552" s="89">
        <v>12381.02</v>
      </c>
      <c r="C30552" s="89">
        <f>LN(Table3[[#This Row],[Value]]/B30551)</f>
        <v>7.8426305229148761E-3</v>
      </c>
      <c r="D30552" s="89"/>
      <c r="E30552" s="89"/>
      <c r="F30552" s="89">
        <f>Table3[[#This Row],[Yield]]/100*(1+F30551)</f>
        <v>0</v>
      </c>
    </row>
    <row r="30553" spans="1:6" x14ac:dyDescent="0.2">
      <c r="A30553" s="88">
        <v>39503</v>
      </c>
      <c r="B30553" s="89">
        <v>12570.22</v>
      </c>
      <c r="C30553" s="89">
        <f>LN(Table3[[#This Row],[Value]]/B30552)</f>
        <v>1.5165869622208143E-2</v>
      </c>
      <c r="D30553" s="89"/>
      <c r="E30553" s="89"/>
      <c r="F30553" s="89">
        <f>Table3[[#This Row],[Yield]]/100*(1+F30552)</f>
        <v>0</v>
      </c>
    </row>
    <row r="30554" spans="1:6" x14ac:dyDescent="0.2">
      <c r="A30554" s="88">
        <v>39504</v>
      </c>
      <c r="B30554" s="89">
        <v>12684.92</v>
      </c>
      <c r="C30554" s="89">
        <f>LN(Table3[[#This Row],[Value]]/B30553)</f>
        <v>9.0833619320866126E-3</v>
      </c>
      <c r="D30554" s="89"/>
      <c r="E30554" s="89"/>
      <c r="F30554" s="89">
        <f>Table3[[#This Row],[Yield]]/100*(1+F30553)</f>
        <v>0</v>
      </c>
    </row>
    <row r="30555" spans="1:6" x14ac:dyDescent="0.2">
      <c r="A30555" s="88">
        <v>39505</v>
      </c>
      <c r="B30555" s="89">
        <v>12694.28</v>
      </c>
      <c r="C30555" s="89">
        <f>LN(Table3[[#This Row],[Value]]/B30554)</f>
        <v>7.3761193610328874E-4</v>
      </c>
      <c r="D30555" s="89"/>
      <c r="E30555" s="89"/>
      <c r="F30555" s="89">
        <f>Table3[[#This Row],[Yield]]/100*(1+F30554)</f>
        <v>0</v>
      </c>
    </row>
    <row r="30556" spans="1:6" x14ac:dyDescent="0.2">
      <c r="A30556" s="88">
        <v>39506</v>
      </c>
      <c r="B30556" s="89">
        <v>12582.18</v>
      </c>
      <c r="C30556" s="89">
        <f>LN(Table3[[#This Row],[Value]]/B30555)</f>
        <v>-8.8699711088992082E-3</v>
      </c>
      <c r="D30556" s="89"/>
      <c r="E30556" s="89"/>
      <c r="F30556" s="89">
        <f>Table3[[#This Row],[Yield]]/100*(1+F30555)</f>
        <v>0</v>
      </c>
    </row>
    <row r="30557" spans="1:6" x14ac:dyDescent="0.2">
      <c r="A30557" s="88">
        <v>39507</v>
      </c>
      <c r="B30557" s="89">
        <v>12266.39</v>
      </c>
      <c r="C30557" s="89">
        <f>LN(Table3[[#This Row],[Value]]/B30556)</f>
        <v>-2.5418525292554828E-2</v>
      </c>
      <c r="D30557" s="89"/>
      <c r="E30557" s="89"/>
      <c r="F30557" s="89">
        <f>Table3[[#This Row],[Yield]]/100*(1+F30556)</f>
        <v>0</v>
      </c>
    </row>
    <row r="30558" spans="1:6" x14ac:dyDescent="0.2">
      <c r="A30558" s="88">
        <v>39510</v>
      </c>
      <c r="B30558" s="89">
        <v>12258.9</v>
      </c>
      <c r="C30558" s="89">
        <f>LN(Table3[[#This Row],[Value]]/B30557)</f>
        <v>-6.1079809721806245E-4</v>
      </c>
      <c r="D30558" s="89"/>
      <c r="E30558" s="89"/>
      <c r="F30558" s="89">
        <f>Table3[[#This Row],[Yield]]/100*(1+F30557)</f>
        <v>0</v>
      </c>
    </row>
    <row r="30559" spans="1:6" x14ac:dyDescent="0.2">
      <c r="A30559" s="88">
        <v>39511</v>
      </c>
      <c r="B30559" s="89">
        <v>12213.8</v>
      </c>
      <c r="C30559" s="89">
        <f>LN(Table3[[#This Row],[Value]]/B30558)</f>
        <v>-3.6857437925399824E-3</v>
      </c>
      <c r="D30559" s="89"/>
      <c r="E30559" s="89"/>
      <c r="F30559" s="89">
        <f>Table3[[#This Row],[Yield]]/100*(1+F30558)</f>
        <v>0</v>
      </c>
    </row>
    <row r="30560" spans="1:6" x14ac:dyDescent="0.2">
      <c r="A30560" s="88">
        <v>39512</v>
      </c>
      <c r="B30560" s="89">
        <v>12254.99</v>
      </c>
      <c r="C30560" s="89">
        <f>LN(Table3[[#This Row],[Value]]/B30559)</f>
        <v>3.3667409714326392E-3</v>
      </c>
      <c r="D30560" s="89"/>
      <c r="E30560" s="89"/>
      <c r="F30560" s="89">
        <f>Table3[[#This Row],[Yield]]/100*(1+F30559)</f>
        <v>0</v>
      </c>
    </row>
    <row r="30561" spans="1:6" x14ac:dyDescent="0.2">
      <c r="A30561" s="88">
        <v>39513</v>
      </c>
      <c r="B30561" s="89">
        <v>12040.39</v>
      </c>
      <c r="C30561" s="89">
        <f>LN(Table3[[#This Row],[Value]]/B30560)</f>
        <v>-1.7666369603628291E-2</v>
      </c>
      <c r="D30561" s="89"/>
      <c r="E30561" s="89"/>
      <c r="F30561" s="89">
        <f>Table3[[#This Row],[Yield]]/100*(1+F30560)</f>
        <v>0</v>
      </c>
    </row>
    <row r="30562" spans="1:6" x14ac:dyDescent="0.2">
      <c r="A30562" s="88">
        <v>39514</v>
      </c>
      <c r="B30562" s="89">
        <v>11893.69</v>
      </c>
      <c r="C30562" s="89">
        <f>LN(Table3[[#This Row],[Value]]/B30561)</f>
        <v>-1.2258823999360737E-2</v>
      </c>
      <c r="D30562" s="89"/>
      <c r="E30562" s="89"/>
      <c r="F30562" s="89">
        <f>Table3[[#This Row],[Yield]]/100*(1+F30561)</f>
        <v>0</v>
      </c>
    </row>
    <row r="30563" spans="1:6" x14ac:dyDescent="0.2">
      <c r="A30563" s="88">
        <v>39517</v>
      </c>
      <c r="B30563" s="89">
        <v>11740.15</v>
      </c>
      <c r="C30563" s="89">
        <f>LN(Table3[[#This Row],[Value]]/B30562)</f>
        <v>-1.2993416233608741E-2</v>
      </c>
      <c r="D30563" s="89"/>
      <c r="E30563" s="89"/>
      <c r="F30563" s="89">
        <f>Table3[[#This Row],[Yield]]/100*(1+F30562)</f>
        <v>0</v>
      </c>
    </row>
    <row r="30564" spans="1:6" x14ac:dyDescent="0.2">
      <c r="A30564" s="88">
        <v>39518</v>
      </c>
      <c r="B30564" s="89">
        <v>12156.81</v>
      </c>
      <c r="C30564" s="89">
        <f>LN(Table3[[#This Row],[Value]]/B30563)</f>
        <v>3.4874915446048545E-2</v>
      </c>
      <c r="D30564" s="89"/>
      <c r="E30564" s="89"/>
      <c r="F30564" s="89">
        <f>Table3[[#This Row],[Yield]]/100*(1+F30563)</f>
        <v>0</v>
      </c>
    </row>
    <row r="30565" spans="1:6" x14ac:dyDescent="0.2">
      <c r="A30565" s="88">
        <v>39519</v>
      </c>
      <c r="B30565" s="89">
        <v>12110.24</v>
      </c>
      <c r="C30565" s="89">
        <f>LN(Table3[[#This Row],[Value]]/B30564)</f>
        <v>-3.8381308951443574E-3</v>
      </c>
      <c r="D30565" s="89"/>
      <c r="E30565" s="89"/>
      <c r="F30565" s="89">
        <f>Table3[[#This Row],[Yield]]/100*(1+F30564)</f>
        <v>0</v>
      </c>
    </row>
    <row r="30566" spans="1:6" x14ac:dyDescent="0.2">
      <c r="A30566" s="88">
        <v>39520</v>
      </c>
      <c r="B30566" s="89">
        <v>12145.74</v>
      </c>
      <c r="C30566" s="89">
        <f>LN(Table3[[#This Row],[Value]]/B30565)</f>
        <v>2.9271153214183512E-3</v>
      </c>
      <c r="D30566" s="89"/>
      <c r="E30566" s="89"/>
      <c r="F30566" s="89">
        <f>Table3[[#This Row],[Yield]]/100*(1+F30565)</f>
        <v>0</v>
      </c>
    </row>
    <row r="30567" spans="1:6" x14ac:dyDescent="0.2">
      <c r="A30567" s="88">
        <v>39521</v>
      </c>
      <c r="B30567" s="89">
        <v>11951.09</v>
      </c>
      <c r="C30567" s="89">
        <f>LN(Table3[[#This Row],[Value]]/B30566)</f>
        <v>-1.6156003415042943E-2</v>
      </c>
      <c r="D30567" s="89"/>
      <c r="E30567" s="89"/>
      <c r="F30567" s="89">
        <f>Table3[[#This Row],[Yield]]/100*(1+F30566)</f>
        <v>0</v>
      </c>
    </row>
    <row r="30568" spans="1:6" x14ac:dyDescent="0.2">
      <c r="A30568" s="88">
        <v>39524</v>
      </c>
      <c r="B30568" s="89">
        <v>11972.25</v>
      </c>
      <c r="C30568" s="89">
        <f>LN(Table3[[#This Row],[Value]]/B30567)</f>
        <v>1.7689842236082041E-3</v>
      </c>
      <c r="D30568" s="89"/>
      <c r="E30568" s="89"/>
      <c r="F30568" s="89">
        <f>Table3[[#This Row],[Yield]]/100*(1+F30567)</f>
        <v>0</v>
      </c>
    </row>
    <row r="30569" spans="1:6" x14ac:dyDescent="0.2">
      <c r="A30569" s="88">
        <v>39525</v>
      </c>
      <c r="B30569" s="89">
        <v>12392.66</v>
      </c>
      <c r="C30569" s="89">
        <f>LN(Table3[[#This Row],[Value]]/B30568)</f>
        <v>3.4512890033584237E-2</v>
      </c>
      <c r="D30569" s="89"/>
      <c r="E30569" s="89"/>
      <c r="F30569" s="89">
        <f>Table3[[#This Row],[Yield]]/100*(1+F30568)</f>
        <v>0</v>
      </c>
    </row>
    <row r="30570" spans="1:6" x14ac:dyDescent="0.2">
      <c r="A30570" s="88">
        <v>39526</v>
      </c>
      <c r="B30570" s="89">
        <v>12099.66</v>
      </c>
      <c r="C30570" s="89">
        <f>LN(Table3[[#This Row],[Value]]/B30569)</f>
        <v>-2.3927008829792838E-2</v>
      </c>
      <c r="D30570" s="89"/>
      <c r="E30570" s="89"/>
      <c r="F30570" s="89">
        <f>Table3[[#This Row],[Yield]]/100*(1+F30569)</f>
        <v>0</v>
      </c>
    </row>
    <row r="30571" spans="1:6" x14ac:dyDescent="0.2">
      <c r="A30571" s="88">
        <v>39527</v>
      </c>
      <c r="B30571" s="89">
        <v>12361.32</v>
      </c>
      <c r="C30571" s="89">
        <f>LN(Table3[[#This Row],[Value]]/B30570)</f>
        <v>2.139488940939779E-2</v>
      </c>
      <c r="D30571" s="89"/>
      <c r="E30571" s="89"/>
      <c r="F30571" s="89">
        <f>Table3[[#This Row],[Yield]]/100*(1+F30570)</f>
        <v>0</v>
      </c>
    </row>
    <row r="30572" spans="1:6" x14ac:dyDescent="0.2">
      <c r="A30572" s="88">
        <v>39531</v>
      </c>
      <c r="B30572" s="89">
        <v>12548.64</v>
      </c>
      <c r="C30572" s="89">
        <f>LN(Table3[[#This Row],[Value]]/B30571)</f>
        <v>1.5040050728101061E-2</v>
      </c>
      <c r="D30572" s="89"/>
      <c r="E30572" s="89"/>
      <c r="F30572" s="89">
        <f>Table3[[#This Row],[Yield]]/100*(1+F30571)</f>
        <v>0</v>
      </c>
    </row>
    <row r="30573" spans="1:6" x14ac:dyDescent="0.2">
      <c r="A30573" s="88">
        <v>39532</v>
      </c>
      <c r="B30573" s="89">
        <v>12532.6</v>
      </c>
      <c r="C30573" s="89">
        <f>LN(Table3[[#This Row],[Value]]/B30572)</f>
        <v>-1.2790437942240968E-3</v>
      </c>
      <c r="D30573" s="89"/>
      <c r="E30573" s="89"/>
      <c r="F30573" s="89">
        <f>Table3[[#This Row],[Yield]]/100*(1+F30572)</f>
        <v>0</v>
      </c>
    </row>
    <row r="30574" spans="1:6" x14ac:dyDescent="0.2">
      <c r="A30574" s="88">
        <v>39533</v>
      </c>
      <c r="B30574" s="89">
        <v>12422.86</v>
      </c>
      <c r="C30574" s="89">
        <f>LN(Table3[[#This Row],[Value]]/B30573)</f>
        <v>-8.7949256292124255E-3</v>
      </c>
      <c r="D30574" s="89"/>
      <c r="E30574" s="89"/>
      <c r="F30574" s="89">
        <f>Table3[[#This Row],[Yield]]/100*(1+F30573)</f>
        <v>0</v>
      </c>
    </row>
    <row r="30575" spans="1:6" x14ac:dyDescent="0.2">
      <c r="A30575" s="88">
        <v>39534</v>
      </c>
      <c r="B30575" s="89">
        <v>12302.46</v>
      </c>
      <c r="C30575" s="89">
        <f>LN(Table3[[#This Row],[Value]]/B30574)</f>
        <v>-9.7390813673766622E-3</v>
      </c>
      <c r="D30575" s="89"/>
      <c r="E30575" s="89"/>
      <c r="F30575" s="89">
        <f>Table3[[#This Row],[Yield]]/100*(1+F30574)</f>
        <v>0</v>
      </c>
    </row>
    <row r="30576" spans="1:6" x14ac:dyDescent="0.2">
      <c r="A30576" s="88">
        <v>39535</v>
      </c>
      <c r="B30576" s="89">
        <v>12216.4</v>
      </c>
      <c r="C30576" s="89">
        <f>LN(Table3[[#This Row],[Value]]/B30575)</f>
        <v>-7.0199310584072991E-3</v>
      </c>
      <c r="D30576" s="89"/>
      <c r="E30576" s="89"/>
      <c r="F30576" s="89">
        <f>Table3[[#This Row],[Yield]]/100*(1+F30575)</f>
        <v>0</v>
      </c>
    </row>
    <row r="30577" spans="1:6" x14ac:dyDescent="0.2">
      <c r="A30577" s="88">
        <v>39538</v>
      </c>
      <c r="B30577" s="89">
        <v>12262.89</v>
      </c>
      <c r="C30577" s="89">
        <f>LN(Table3[[#This Row],[Value]]/B30576)</f>
        <v>3.7983173444507351E-3</v>
      </c>
      <c r="D30577" s="89"/>
      <c r="E30577" s="89"/>
      <c r="F30577" s="89">
        <f>Table3[[#This Row],[Yield]]/100*(1+F30576)</f>
        <v>0</v>
      </c>
    </row>
    <row r="30578" spans="1:6" x14ac:dyDescent="0.2">
      <c r="A30578" s="88">
        <v>39539</v>
      </c>
      <c r="B30578" s="89">
        <v>12654.36</v>
      </c>
      <c r="C30578" s="89">
        <f>LN(Table3[[#This Row],[Value]]/B30577)</f>
        <v>3.1424191155065249E-2</v>
      </c>
      <c r="D30578" s="89"/>
      <c r="E30578" s="89"/>
      <c r="F30578" s="89">
        <f>Table3[[#This Row],[Yield]]/100*(1+F30577)</f>
        <v>0</v>
      </c>
    </row>
    <row r="30579" spans="1:6" x14ac:dyDescent="0.2">
      <c r="A30579" s="88">
        <v>39540</v>
      </c>
      <c r="B30579" s="89">
        <v>12605.83</v>
      </c>
      <c r="C30579" s="89">
        <f>LN(Table3[[#This Row],[Value]]/B30578)</f>
        <v>-3.8424144639185405E-3</v>
      </c>
      <c r="D30579" s="89"/>
      <c r="E30579" s="89"/>
      <c r="F30579" s="89">
        <f>Table3[[#This Row],[Yield]]/100*(1+F30578)</f>
        <v>0</v>
      </c>
    </row>
    <row r="30580" spans="1:6" x14ac:dyDescent="0.2">
      <c r="A30580" s="88">
        <v>39541</v>
      </c>
      <c r="B30580" s="89">
        <v>12626.03</v>
      </c>
      <c r="C30580" s="89">
        <f>LN(Table3[[#This Row],[Value]]/B30579)</f>
        <v>1.6011506338046223E-3</v>
      </c>
      <c r="D30580" s="89"/>
      <c r="E30580" s="89"/>
      <c r="F30580" s="89">
        <f>Table3[[#This Row],[Yield]]/100*(1+F30579)</f>
        <v>0</v>
      </c>
    </row>
    <row r="30581" spans="1:6" x14ac:dyDescent="0.2">
      <c r="A30581" s="88">
        <v>39542</v>
      </c>
      <c r="B30581" s="89">
        <v>12609.42</v>
      </c>
      <c r="C30581" s="89">
        <f>LN(Table3[[#This Row],[Value]]/B30580)</f>
        <v>-1.3164023148898134E-3</v>
      </c>
      <c r="D30581" s="89"/>
      <c r="E30581" s="89"/>
      <c r="F30581" s="89">
        <f>Table3[[#This Row],[Yield]]/100*(1+F30580)</f>
        <v>0</v>
      </c>
    </row>
    <row r="30582" spans="1:6" x14ac:dyDescent="0.2">
      <c r="A30582" s="88">
        <v>39545</v>
      </c>
      <c r="B30582" s="89">
        <v>12612.43</v>
      </c>
      <c r="C30582" s="89">
        <f>LN(Table3[[#This Row],[Value]]/B30581)</f>
        <v>2.3868193762874252E-4</v>
      </c>
      <c r="D30582" s="89"/>
      <c r="E30582" s="89"/>
      <c r="F30582" s="89">
        <f>Table3[[#This Row],[Yield]]/100*(1+F30581)</f>
        <v>0</v>
      </c>
    </row>
    <row r="30583" spans="1:6" x14ac:dyDescent="0.2">
      <c r="A30583" s="88">
        <v>39546</v>
      </c>
      <c r="B30583" s="89">
        <v>12576.44</v>
      </c>
      <c r="C30583" s="89">
        <f>LN(Table3[[#This Row],[Value]]/B30582)</f>
        <v>-2.8576132626078592E-3</v>
      </c>
      <c r="D30583" s="89"/>
      <c r="E30583" s="89"/>
      <c r="F30583" s="89">
        <f>Table3[[#This Row],[Yield]]/100*(1+F30582)</f>
        <v>0</v>
      </c>
    </row>
    <row r="30584" spans="1:6" x14ac:dyDescent="0.2">
      <c r="A30584" s="88">
        <v>39547</v>
      </c>
      <c r="B30584" s="89">
        <v>12527.26</v>
      </c>
      <c r="C30584" s="89">
        <f>LN(Table3[[#This Row],[Value]]/B30583)</f>
        <v>-3.9181525366592806E-3</v>
      </c>
      <c r="D30584" s="89"/>
      <c r="E30584" s="89"/>
      <c r="F30584" s="89">
        <f>Table3[[#This Row],[Yield]]/100*(1+F30583)</f>
        <v>0</v>
      </c>
    </row>
    <row r="30585" spans="1:6" x14ac:dyDescent="0.2">
      <c r="A30585" s="88">
        <v>39548</v>
      </c>
      <c r="B30585" s="89">
        <v>12581.98</v>
      </c>
      <c r="C30585" s="89">
        <f>LN(Table3[[#This Row],[Value]]/B30584)</f>
        <v>4.3585617586648223E-3</v>
      </c>
      <c r="D30585" s="89"/>
      <c r="E30585" s="89"/>
      <c r="F30585" s="89">
        <f>Table3[[#This Row],[Yield]]/100*(1+F30584)</f>
        <v>0</v>
      </c>
    </row>
    <row r="30586" spans="1:6" x14ac:dyDescent="0.2">
      <c r="A30586" s="88">
        <v>39549</v>
      </c>
      <c r="B30586" s="89">
        <v>12325.42</v>
      </c>
      <c r="C30586" s="89">
        <f>LN(Table3[[#This Row],[Value]]/B30585)</f>
        <v>-2.0601835146918622E-2</v>
      </c>
      <c r="D30586" s="89"/>
      <c r="E30586" s="89"/>
      <c r="F30586" s="89">
        <f>Table3[[#This Row],[Yield]]/100*(1+F30585)</f>
        <v>0</v>
      </c>
    </row>
    <row r="30587" spans="1:6" x14ac:dyDescent="0.2">
      <c r="A30587" s="88">
        <v>39552</v>
      </c>
      <c r="B30587" s="89">
        <v>12302.06</v>
      </c>
      <c r="C30587" s="89">
        <f>LN(Table3[[#This Row],[Value]]/B30586)</f>
        <v>-1.8970683972373752E-3</v>
      </c>
      <c r="D30587" s="89"/>
      <c r="E30587" s="89"/>
      <c r="F30587" s="89">
        <f>Table3[[#This Row],[Yield]]/100*(1+F30586)</f>
        <v>0</v>
      </c>
    </row>
    <row r="30588" spans="1:6" x14ac:dyDescent="0.2">
      <c r="A30588" s="88">
        <v>39553</v>
      </c>
      <c r="B30588" s="89">
        <v>12362.47</v>
      </c>
      <c r="C30588" s="89">
        <f>LN(Table3[[#This Row],[Value]]/B30587)</f>
        <v>4.898542222242658E-3</v>
      </c>
      <c r="D30588" s="89"/>
      <c r="E30588" s="89"/>
      <c r="F30588" s="89">
        <f>Table3[[#This Row],[Yield]]/100*(1+F30587)</f>
        <v>0</v>
      </c>
    </row>
    <row r="30589" spans="1:6" x14ac:dyDescent="0.2">
      <c r="A30589" s="88">
        <v>39554</v>
      </c>
      <c r="B30589" s="89">
        <v>12619.27</v>
      </c>
      <c r="C30589" s="89">
        <f>LN(Table3[[#This Row],[Value]]/B30588)</f>
        <v>2.0559740496775669E-2</v>
      </c>
      <c r="D30589" s="89"/>
      <c r="E30589" s="89"/>
      <c r="F30589" s="89">
        <f>Table3[[#This Row],[Yield]]/100*(1+F30588)</f>
        <v>0</v>
      </c>
    </row>
    <row r="30590" spans="1:6" x14ac:dyDescent="0.2">
      <c r="A30590" s="88">
        <v>39555</v>
      </c>
      <c r="B30590" s="89">
        <v>12620.49</v>
      </c>
      <c r="C30590" s="89">
        <f>LN(Table3[[#This Row],[Value]]/B30589)</f>
        <v>9.6672868597046514E-5</v>
      </c>
      <c r="D30590" s="89"/>
      <c r="E30590" s="89"/>
      <c r="F30590" s="89">
        <f>Table3[[#This Row],[Yield]]/100*(1+F30589)</f>
        <v>0</v>
      </c>
    </row>
    <row r="30591" spans="1:6" x14ac:dyDescent="0.2">
      <c r="A30591" s="88">
        <v>39556</v>
      </c>
      <c r="B30591" s="89">
        <v>12849.36</v>
      </c>
      <c r="C30591" s="89">
        <f>LN(Table3[[#This Row],[Value]]/B30590)</f>
        <v>1.7972321035796858E-2</v>
      </c>
      <c r="D30591" s="89"/>
      <c r="E30591" s="89"/>
      <c r="F30591" s="89">
        <f>Table3[[#This Row],[Yield]]/100*(1+F30590)</f>
        <v>0</v>
      </c>
    </row>
    <row r="30592" spans="1:6" x14ac:dyDescent="0.2">
      <c r="A30592" s="88">
        <v>39559</v>
      </c>
      <c r="B30592" s="89">
        <v>12825.02</v>
      </c>
      <c r="C30592" s="89">
        <f>LN(Table3[[#This Row],[Value]]/B30591)</f>
        <v>-1.8960541436171799E-3</v>
      </c>
      <c r="D30592" s="89"/>
      <c r="E30592" s="89"/>
      <c r="F30592" s="89">
        <f>Table3[[#This Row],[Yield]]/100*(1+F30591)</f>
        <v>0</v>
      </c>
    </row>
    <row r="30593" spans="1:6" x14ac:dyDescent="0.2">
      <c r="A30593" s="88">
        <v>39560</v>
      </c>
      <c r="B30593" s="89">
        <v>12720.23</v>
      </c>
      <c r="C30593" s="89">
        <f>LN(Table3[[#This Row],[Value]]/B30592)</f>
        <v>-8.2043110002990461E-3</v>
      </c>
      <c r="D30593" s="89"/>
      <c r="E30593" s="89"/>
      <c r="F30593" s="89">
        <f>Table3[[#This Row],[Yield]]/100*(1+F30592)</f>
        <v>0</v>
      </c>
    </row>
    <row r="30594" spans="1:6" x14ac:dyDescent="0.2">
      <c r="A30594" s="88">
        <v>39561</v>
      </c>
      <c r="B30594" s="89">
        <v>12763.22</v>
      </c>
      <c r="C30594" s="89">
        <f>LN(Table3[[#This Row],[Value]]/B30593)</f>
        <v>3.3739576691308119E-3</v>
      </c>
      <c r="D30594" s="89"/>
      <c r="E30594" s="89"/>
      <c r="F30594" s="89">
        <f>Table3[[#This Row],[Yield]]/100*(1+F30593)</f>
        <v>0</v>
      </c>
    </row>
    <row r="30595" spans="1:6" x14ac:dyDescent="0.2">
      <c r="A30595" s="88">
        <v>39562</v>
      </c>
      <c r="B30595" s="89">
        <v>12848.95</v>
      </c>
      <c r="C30595" s="89">
        <f>LN(Table3[[#This Row],[Value]]/B30594)</f>
        <v>6.694498761719566E-3</v>
      </c>
      <c r="D30595" s="89"/>
      <c r="E30595" s="89"/>
      <c r="F30595" s="89">
        <f>Table3[[#This Row],[Yield]]/100*(1+F30594)</f>
        <v>0</v>
      </c>
    </row>
    <row r="30596" spans="1:6" x14ac:dyDescent="0.2">
      <c r="A30596" s="88">
        <v>39563</v>
      </c>
      <c r="B30596" s="89">
        <v>12891.86</v>
      </c>
      <c r="C30596" s="89">
        <f>LN(Table3[[#This Row],[Value]]/B30595)</f>
        <v>3.3340085061480348E-3</v>
      </c>
      <c r="D30596" s="89"/>
      <c r="E30596" s="89"/>
      <c r="F30596" s="89">
        <f>Table3[[#This Row],[Yield]]/100*(1+F30595)</f>
        <v>0</v>
      </c>
    </row>
    <row r="30597" spans="1:6" x14ac:dyDescent="0.2">
      <c r="A30597" s="88">
        <v>39566</v>
      </c>
      <c r="B30597" s="89">
        <v>12871.75</v>
      </c>
      <c r="C30597" s="89">
        <f>LN(Table3[[#This Row],[Value]]/B30596)</f>
        <v>-1.561116946278183E-3</v>
      </c>
      <c r="D30597" s="89"/>
      <c r="E30597" s="89"/>
      <c r="F30597" s="89">
        <f>Table3[[#This Row],[Yield]]/100*(1+F30596)</f>
        <v>0</v>
      </c>
    </row>
    <row r="30598" spans="1:6" x14ac:dyDescent="0.2">
      <c r="A30598" s="88">
        <v>39567</v>
      </c>
      <c r="B30598" s="89">
        <v>12831.94</v>
      </c>
      <c r="C30598" s="89">
        <f>LN(Table3[[#This Row],[Value]]/B30597)</f>
        <v>-3.0976121974762663E-3</v>
      </c>
      <c r="D30598" s="89"/>
      <c r="E30598" s="89"/>
      <c r="F30598" s="89">
        <f>Table3[[#This Row],[Yield]]/100*(1+F30597)</f>
        <v>0</v>
      </c>
    </row>
    <row r="30599" spans="1:6" x14ac:dyDescent="0.2">
      <c r="A30599" s="88">
        <v>39568</v>
      </c>
      <c r="B30599" s="89">
        <v>12820.13</v>
      </c>
      <c r="C30599" s="89">
        <f>LN(Table3[[#This Row],[Value]]/B30598)</f>
        <v>-9.2078345602668028E-4</v>
      </c>
      <c r="D30599" s="89"/>
      <c r="E30599" s="89"/>
      <c r="F30599" s="89">
        <f>Table3[[#This Row],[Yield]]/100*(1+F30598)</f>
        <v>0</v>
      </c>
    </row>
    <row r="30600" spans="1:6" x14ac:dyDescent="0.2">
      <c r="A30600" s="88">
        <v>39569</v>
      </c>
      <c r="B30600" s="89">
        <v>13010</v>
      </c>
      <c r="C30600" s="89">
        <f>LN(Table3[[#This Row],[Value]]/B30599)</f>
        <v>1.470170067768725E-2</v>
      </c>
      <c r="D30600" s="89"/>
      <c r="E30600" s="89"/>
      <c r="F30600" s="89">
        <f>Table3[[#This Row],[Yield]]/100*(1+F30599)</f>
        <v>0</v>
      </c>
    </row>
    <row r="30601" spans="1:6" x14ac:dyDescent="0.2">
      <c r="A30601" s="88">
        <v>39570</v>
      </c>
      <c r="B30601" s="89">
        <v>13058.2</v>
      </c>
      <c r="C30601" s="89">
        <f>LN(Table3[[#This Row],[Value]]/B30600)</f>
        <v>3.6979964039418815E-3</v>
      </c>
      <c r="D30601" s="89"/>
      <c r="E30601" s="89"/>
      <c r="F30601" s="89">
        <f>Table3[[#This Row],[Yield]]/100*(1+F30600)</f>
        <v>0</v>
      </c>
    </row>
    <row r="30602" spans="1:6" x14ac:dyDescent="0.2">
      <c r="A30602" s="88">
        <v>39573</v>
      </c>
      <c r="B30602" s="89">
        <v>12969.54</v>
      </c>
      <c r="C30602" s="89">
        <f>LN(Table3[[#This Row],[Value]]/B30601)</f>
        <v>-6.8127576900169221E-3</v>
      </c>
      <c r="D30602" s="89"/>
      <c r="E30602" s="89"/>
      <c r="F30602" s="89">
        <f>Table3[[#This Row],[Yield]]/100*(1+F30601)</f>
        <v>0</v>
      </c>
    </row>
    <row r="30603" spans="1:6" x14ac:dyDescent="0.2">
      <c r="A30603" s="88">
        <v>39574</v>
      </c>
      <c r="B30603" s="89">
        <v>13020.83</v>
      </c>
      <c r="C30603" s="89">
        <f>LN(Table3[[#This Row],[Value]]/B30602)</f>
        <v>3.9468515901389129E-3</v>
      </c>
      <c r="D30603" s="89"/>
      <c r="E30603" s="89"/>
      <c r="F30603" s="89">
        <f>Table3[[#This Row],[Yield]]/100*(1+F30602)</f>
        <v>0</v>
      </c>
    </row>
    <row r="30604" spans="1:6" x14ac:dyDescent="0.2">
      <c r="A30604" s="88">
        <v>39575</v>
      </c>
      <c r="B30604" s="89">
        <v>12814.35</v>
      </c>
      <c r="C30604" s="89">
        <f>LN(Table3[[#This Row],[Value]]/B30603)</f>
        <v>-1.5984746109216345E-2</v>
      </c>
      <c r="D30604" s="89"/>
      <c r="E30604" s="89"/>
      <c r="F30604" s="89">
        <f>Table3[[#This Row],[Yield]]/100*(1+F30603)</f>
        <v>0</v>
      </c>
    </row>
    <row r="30605" spans="1:6" x14ac:dyDescent="0.2">
      <c r="A30605" s="88">
        <v>39576</v>
      </c>
      <c r="B30605" s="89">
        <v>12866.78</v>
      </c>
      <c r="C30605" s="89">
        <f>LN(Table3[[#This Row],[Value]]/B30604)</f>
        <v>4.0831593347766858E-3</v>
      </c>
      <c r="D30605" s="89"/>
      <c r="E30605" s="89"/>
      <c r="F30605" s="89">
        <f>Table3[[#This Row],[Yield]]/100*(1+F30604)</f>
        <v>0</v>
      </c>
    </row>
    <row r="30606" spans="1:6" x14ac:dyDescent="0.2">
      <c r="A30606" s="88">
        <v>39577</v>
      </c>
      <c r="B30606" s="89">
        <v>12745.88</v>
      </c>
      <c r="C30606" s="89">
        <f>LN(Table3[[#This Row],[Value]]/B30605)</f>
        <v>-9.4407139245975946E-3</v>
      </c>
      <c r="D30606" s="89"/>
      <c r="E30606" s="89"/>
      <c r="F30606" s="89">
        <f>Table3[[#This Row],[Yield]]/100*(1+F30605)</f>
        <v>0</v>
      </c>
    </row>
    <row r="30607" spans="1:6" x14ac:dyDescent="0.2">
      <c r="A30607" s="88">
        <v>39580</v>
      </c>
      <c r="B30607" s="89">
        <v>12876.31</v>
      </c>
      <c r="C30607" s="89">
        <f>LN(Table3[[#This Row],[Value]]/B30606)</f>
        <v>1.0181106817241548E-2</v>
      </c>
      <c r="D30607" s="89"/>
      <c r="E30607" s="89"/>
      <c r="F30607" s="89">
        <f>Table3[[#This Row],[Yield]]/100*(1+F30606)</f>
        <v>0</v>
      </c>
    </row>
    <row r="30608" spans="1:6" x14ac:dyDescent="0.2">
      <c r="A30608" s="88">
        <v>39581</v>
      </c>
      <c r="B30608" s="89">
        <v>12832.18</v>
      </c>
      <c r="C30608" s="89">
        <f>LN(Table3[[#This Row],[Value]]/B30607)</f>
        <v>-3.4331104894854319E-3</v>
      </c>
      <c r="D30608" s="89"/>
      <c r="E30608" s="89"/>
      <c r="F30608" s="89">
        <f>Table3[[#This Row],[Yield]]/100*(1+F30607)</f>
        <v>0</v>
      </c>
    </row>
    <row r="30609" spans="1:6" x14ac:dyDescent="0.2">
      <c r="A30609" s="88">
        <v>39582</v>
      </c>
      <c r="B30609" s="89">
        <v>12898.38</v>
      </c>
      <c r="C30609" s="89">
        <f>LN(Table3[[#This Row],[Value]]/B30608)</f>
        <v>5.1456436290771325E-3</v>
      </c>
      <c r="D30609" s="89"/>
      <c r="E30609" s="89"/>
      <c r="F30609" s="89">
        <f>Table3[[#This Row],[Yield]]/100*(1+F30608)</f>
        <v>0</v>
      </c>
    </row>
    <row r="30610" spans="1:6" x14ac:dyDescent="0.2">
      <c r="A30610" s="88">
        <v>39583</v>
      </c>
      <c r="B30610" s="89">
        <v>12992.66</v>
      </c>
      <c r="C30610" s="89">
        <f>LN(Table3[[#This Row],[Value]]/B30609)</f>
        <v>7.2828605353578331E-3</v>
      </c>
      <c r="D30610" s="89"/>
      <c r="E30610" s="89"/>
      <c r="F30610" s="89">
        <f>Table3[[#This Row],[Yield]]/100*(1+F30609)</f>
        <v>0</v>
      </c>
    </row>
    <row r="30611" spans="1:6" x14ac:dyDescent="0.2">
      <c r="A30611" s="88">
        <v>39584</v>
      </c>
      <c r="B30611" s="89">
        <v>12986.8</v>
      </c>
      <c r="C30611" s="89">
        <f>LN(Table3[[#This Row],[Value]]/B30610)</f>
        <v>-4.5112562765992482E-4</v>
      </c>
      <c r="D30611" s="89"/>
      <c r="E30611" s="89"/>
      <c r="F30611" s="89">
        <f>Table3[[#This Row],[Yield]]/100*(1+F30610)</f>
        <v>0</v>
      </c>
    </row>
    <row r="30612" spans="1:6" x14ac:dyDescent="0.2">
      <c r="A30612" s="88">
        <v>39587</v>
      </c>
      <c r="B30612" s="89">
        <v>13028.16</v>
      </c>
      <c r="C30612" s="89">
        <f>LN(Table3[[#This Row],[Value]]/B30611)</f>
        <v>3.1797115850069123E-3</v>
      </c>
      <c r="D30612" s="89"/>
      <c r="E30612" s="89"/>
      <c r="F30612" s="89">
        <f>Table3[[#This Row],[Yield]]/100*(1+F30611)</f>
        <v>0</v>
      </c>
    </row>
    <row r="30613" spans="1:6" x14ac:dyDescent="0.2">
      <c r="A30613" s="88">
        <v>39588</v>
      </c>
      <c r="B30613" s="89">
        <v>12828.68</v>
      </c>
      <c r="C30613" s="89">
        <f>LN(Table3[[#This Row],[Value]]/B30612)</f>
        <v>-1.5429879110280625E-2</v>
      </c>
      <c r="D30613" s="89"/>
      <c r="E30613" s="89"/>
      <c r="F30613" s="89">
        <f>Table3[[#This Row],[Yield]]/100*(1+F30612)</f>
        <v>0</v>
      </c>
    </row>
    <row r="30614" spans="1:6" x14ac:dyDescent="0.2">
      <c r="A30614" s="88">
        <v>39589</v>
      </c>
      <c r="B30614" s="89">
        <v>12601.19</v>
      </c>
      <c r="C30614" s="89">
        <f>LN(Table3[[#This Row],[Value]]/B30613)</f>
        <v>-1.7892035526416817E-2</v>
      </c>
      <c r="D30614" s="89"/>
      <c r="E30614" s="89"/>
      <c r="F30614" s="89">
        <f>Table3[[#This Row],[Yield]]/100*(1+F30613)</f>
        <v>0</v>
      </c>
    </row>
    <row r="30615" spans="1:6" x14ac:dyDescent="0.2">
      <c r="A30615" s="88">
        <v>39590</v>
      </c>
      <c r="B30615" s="89">
        <v>12625.62</v>
      </c>
      <c r="C30615" s="89">
        <f>LN(Table3[[#This Row],[Value]]/B30614)</f>
        <v>1.9368289242305727E-3</v>
      </c>
      <c r="D30615" s="89"/>
      <c r="E30615" s="89"/>
      <c r="F30615" s="89">
        <f>Table3[[#This Row],[Yield]]/100*(1+F30614)</f>
        <v>0</v>
      </c>
    </row>
    <row r="30616" spans="1:6" x14ac:dyDescent="0.2">
      <c r="A30616" s="88">
        <v>39591</v>
      </c>
      <c r="B30616" s="89">
        <v>12479.63</v>
      </c>
      <c r="C30616" s="89">
        <f>LN(Table3[[#This Row],[Value]]/B30615)</f>
        <v>-1.1630367800621367E-2</v>
      </c>
      <c r="D30616" s="89"/>
      <c r="E30616" s="89"/>
      <c r="F30616" s="89">
        <f>Table3[[#This Row],[Yield]]/100*(1+F30615)</f>
        <v>0</v>
      </c>
    </row>
    <row r="30617" spans="1:6" x14ac:dyDescent="0.2">
      <c r="A30617" s="88">
        <v>39595</v>
      </c>
      <c r="B30617" s="89">
        <v>12548.35</v>
      </c>
      <c r="C30617" s="89">
        <f>LN(Table3[[#This Row],[Value]]/B30616)</f>
        <v>5.4914677648394668E-3</v>
      </c>
      <c r="D30617" s="89"/>
      <c r="E30617" s="89"/>
      <c r="F30617" s="89">
        <f>Table3[[#This Row],[Yield]]/100*(1+F30616)</f>
        <v>0</v>
      </c>
    </row>
    <row r="30618" spans="1:6" x14ac:dyDescent="0.2">
      <c r="A30618" s="88">
        <v>39596</v>
      </c>
      <c r="B30618" s="89">
        <v>12594.03</v>
      </c>
      <c r="C30618" s="89">
        <f>LN(Table3[[#This Row],[Value]]/B30617)</f>
        <v>3.6337093196920612E-3</v>
      </c>
      <c r="D30618" s="89"/>
      <c r="E30618" s="89"/>
      <c r="F30618" s="89">
        <f>Table3[[#This Row],[Yield]]/100*(1+F30617)</f>
        <v>0</v>
      </c>
    </row>
    <row r="30619" spans="1:6" x14ac:dyDescent="0.2">
      <c r="A30619" s="88">
        <v>39597</v>
      </c>
      <c r="B30619" s="89">
        <v>12646.22</v>
      </c>
      <c r="C30619" s="89">
        <f>LN(Table3[[#This Row],[Value]]/B30618)</f>
        <v>4.1354641399908836E-3</v>
      </c>
      <c r="D30619" s="89"/>
      <c r="E30619" s="89"/>
      <c r="F30619" s="89">
        <f>Table3[[#This Row],[Yield]]/100*(1+F30618)</f>
        <v>0</v>
      </c>
    </row>
    <row r="30620" spans="1:6" x14ac:dyDescent="0.2">
      <c r="A30620" s="88">
        <v>39598</v>
      </c>
      <c r="B30620" s="89">
        <v>12638.32</v>
      </c>
      <c r="C30620" s="89">
        <f>LN(Table3[[#This Row],[Value]]/B30619)</f>
        <v>-6.248877976082226E-4</v>
      </c>
      <c r="D30620" s="89"/>
      <c r="E30620" s="89"/>
      <c r="F30620" s="89">
        <f>Table3[[#This Row],[Yield]]/100*(1+F30619)</f>
        <v>0</v>
      </c>
    </row>
    <row r="30621" spans="1:6" x14ac:dyDescent="0.2">
      <c r="A30621" s="88">
        <v>39601</v>
      </c>
      <c r="B30621" s="89">
        <v>12503.82</v>
      </c>
      <c r="C30621" s="89">
        <f>LN(Table3[[#This Row],[Value]]/B30620)</f>
        <v>-1.0699270870717785E-2</v>
      </c>
      <c r="D30621" s="89"/>
      <c r="E30621" s="89"/>
      <c r="F30621" s="89">
        <f>Table3[[#This Row],[Yield]]/100*(1+F30620)</f>
        <v>0</v>
      </c>
    </row>
    <row r="30622" spans="1:6" x14ac:dyDescent="0.2">
      <c r="A30622" s="88">
        <v>39602</v>
      </c>
      <c r="B30622" s="89">
        <v>12402.85</v>
      </c>
      <c r="C30622" s="89">
        <f>LN(Table3[[#This Row],[Value]]/B30621)</f>
        <v>-8.1079127102878911E-3</v>
      </c>
      <c r="D30622" s="89"/>
      <c r="E30622" s="89"/>
      <c r="F30622" s="89">
        <f>Table3[[#This Row],[Yield]]/100*(1+F30621)</f>
        <v>0</v>
      </c>
    </row>
    <row r="30623" spans="1:6" x14ac:dyDescent="0.2">
      <c r="A30623" s="88">
        <v>39603</v>
      </c>
      <c r="B30623" s="89">
        <v>12390.48</v>
      </c>
      <c r="C30623" s="89">
        <f>LN(Table3[[#This Row],[Value]]/B30622)</f>
        <v>-9.9784910106098237E-4</v>
      </c>
      <c r="D30623" s="89"/>
      <c r="E30623" s="89"/>
      <c r="F30623" s="89">
        <f>Table3[[#This Row],[Yield]]/100*(1+F30622)</f>
        <v>0</v>
      </c>
    </row>
    <row r="30624" spans="1:6" x14ac:dyDescent="0.2">
      <c r="A30624" s="88">
        <v>39604</v>
      </c>
      <c r="B30624" s="89">
        <v>12604.45</v>
      </c>
      <c r="C30624" s="89">
        <f>LN(Table3[[#This Row],[Value]]/B30623)</f>
        <v>1.7121490398399268E-2</v>
      </c>
      <c r="D30624" s="89"/>
      <c r="E30624" s="89"/>
      <c r="F30624" s="89">
        <f>Table3[[#This Row],[Yield]]/100*(1+F30623)</f>
        <v>0</v>
      </c>
    </row>
    <row r="30625" spans="1:6" x14ac:dyDescent="0.2">
      <c r="A30625" s="88">
        <v>39605</v>
      </c>
      <c r="B30625" s="89">
        <v>12209.81</v>
      </c>
      <c r="C30625" s="89">
        <f>LN(Table3[[#This Row],[Value]]/B30624)</f>
        <v>-3.18101992231586E-2</v>
      </c>
      <c r="D30625" s="89"/>
      <c r="E30625" s="89"/>
      <c r="F30625" s="89">
        <f>Table3[[#This Row],[Yield]]/100*(1+F30624)</f>
        <v>0</v>
      </c>
    </row>
    <row r="30626" spans="1:6" x14ac:dyDescent="0.2">
      <c r="A30626" s="88">
        <v>39608</v>
      </c>
      <c r="B30626" s="89">
        <v>12280.32</v>
      </c>
      <c r="C30626" s="89">
        <f>LN(Table3[[#This Row],[Value]]/B30625)</f>
        <v>5.7582540254195727E-3</v>
      </c>
      <c r="D30626" s="89"/>
      <c r="E30626" s="89"/>
      <c r="F30626" s="89">
        <f>Table3[[#This Row],[Yield]]/100*(1+F30625)</f>
        <v>0</v>
      </c>
    </row>
    <row r="30627" spans="1:6" x14ac:dyDescent="0.2">
      <c r="A30627" s="88">
        <v>39609</v>
      </c>
      <c r="B30627" s="89">
        <v>12289.76</v>
      </c>
      <c r="C30627" s="89">
        <f>LN(Table3[[#This Row],[Value]]/B30626)</f>
        <v>7.6841430426741663E-4</v>
      </c>
      <c r="D30627" s="89"/>
      <c r="E30627" s="89"/>
      <c r="F30627" s="89">
        <f>Table3[[#This Row],[Yield]]/100*(1+F30626)</f>
        <v>0</v>
      </c>
    </row>
    <row r="30628" spans="1:6" x14ac:dyDescent="0.2">
      <c r="A30628" s="88">
        <v>39610</v>
      </c>
      <c r="B30628" s="89">
        <v>12083.77</v>
      </c>
      <c r="C30628" s="89">
        <f>LN(Table3[[#This Row],[Value]]/B30627)</f>
        <v>-1.6903165405015987E-2</v>
      </c>
      <c r="D30628" s="89"/>
      <c r="E30628" s="89"/>
      <c r="F30628" s="89">
        <f>Table3[[#This Row],[Yield]]/100*(1+F30627)</f>
        <v>0</v>
      </c>
    </row>
    <row r="30629" spans="1:6" x14ac:dyDescent="0.2">
      <c r="A30629" s="88">
        <v>39611</v>
      </c>
      <c r="B30629" s="89">
        <v>12141.58</v>
      </c>
      <c r="C30629" s="89">
        <f>LN(Table3[[#This Row],[Value]]/B30628)</f>
        <v>4.7726955223326949E-3</v>
      </c>
      <c r="D30629" s="89"/>
      <c r="E30629" s="89"/>
      <c r="F30629" s="89">
        <f>Table3[[#This Row],[Yield]]/100*(1+F30628)</f>
        <v>0</v>
      </c>
    </row>
    <row r="30630" spans="1:6" x14ac:dyDescent="0.2">
      <c r="A30630" s="88">
        <v>39612</v>
      </c>
      <c r="B30630" s="89">
        <v>12307.35</v>
      </c>
      <c r="C30630" s="89">
        <f>LN(Table3[[#This Row],[Value]]/B30629)</f>
        <v>1.3560719452533428E-2</v>
      </c>
      <c r="D30630" s="89"/>
      <c r="E30630" s="89"/>
      <c r="F30630" s="89">
        <f>Table3[[#This Row],[Yield]]/100*(1+F30629)</f>
        <v>0</v>
      </c>
    </row>
    <row r="30631" spans="1:6" x14ac:dyDescent="0.2">
      <c r="A30631" s="88">
        <v>39615</v>
      </c>
      <c r="B30631" s="89">
        <v>12269.08</v>
      </c>
      <c r="C30631" s="89">
        <f>LN(Table3[[#This Row],[Value]]/B30630)</f>
        <v>-3.1143685989098975E-3</v>
      </c>
      <c r="D30631" s="89"/>
      <c r="E30631" s="89"/>
      <c r="F30631" s="89">
        <f>Table3[[#This Row],[Yield]]/100*(1+F30630)</f>
        <v>0</v>
      </c>
    </row>
    <row r="30632" spans="1:6" x14ac:dyDescent="0.2">
      <c r="A30632" s="88">
        <v>39616</v>
      </c>
      <c r="B30632" s="89">
        <v>12160.3</v>
      </c>
      <c r="C30632" s="89">
        <f>LN(Table3[[#This Row],[Value]]/B30631)</f>
        <v>-8.9057290002784763E-3</v>
      </c>
      <c r="D30632" s="89"/>
      <c r="E30632" s="89"/>
      <c r="F30632" s="89">
        <f>Table3[[#This Row],[Yield]]/100*(1+F30631)</f>
        <v>0</v>
      </c>
    </row>
    <row r="30633" spans="1:6" x14ac:dyDescent="0.2">
      <c r="A30633" s="88">
        <v>39617</v>
      </c>
      <c r="B30633" s="89">
        <v>12029.06</v>
      </c>
      <c r="C30633" s="89">
        <f>LN(Table3[[#This Row],[Value]]/B30632)</f>
        <v>-1.0851158341033652E-2</v>
      </c>
      <c r="D30633" s="89"/>
      <c r="E30633" s="89"/>
      <c r="F30633" s="89">
        <f>Table3[[#This Row],[Yield]]/100*(1+F30632)</f>
        <v>0</v>
      </c>
    </row>
    <row r="30634" spans="1:6" x14ac:dyDescent="0.2">
      <c r="A30634" s="88">
        <v>39618</v>
      </c>
      <c r="B30634" s="89">
        <v>12063.09</v>
      </c>
      <c r="C30634" s="89">
        <f>LN(Table3[[#This Row],[Value]]/B30633)</f>
        <v>2.8249884407606615E-3</v>
      </c>
      <c r="D30634" s="89"/>
      <c r="E30634" s="89"/>
      <c r="F30634" s="89">
        <f>Table3[[#This Row],[Yield]]/100*(1+F30633)</f>
        <v>0</v>
      </c>
    </row>
    <row r="30635" spans="1:6" x14ac:dyDescent="0.2">
      <c r="A30635" s="88">
        <v>39619</v>
      </c>
      <c r="B30635" s="89">
        <v>11842.69</v>
      </c>
      <c r="C30635" s="89">
        <f>LN(Table3[[#This Row],[Value]]/B30634)</f>
        <v>-1.8439577789338826E-2</v>
      </c>
      <c r="D30635" s="89"/>
      <c r="E30635" s="89"/>
      <c r="F30635" s="89">
        <f>Table3[[#This Row],[Yield]]/100*(1+F30634)</f>
        <v>0</v>
      </c>
    </row>
    <row r="30636" spans="1:6" x14ac:dyDescent="0.2">
      <c r="A30636" s="88">
        <v>39622</v>
      </c>
      <c r="B30636" s="89">
        <v>11842.36</v>
      </c>
      <c r="C30636" s="89">
        <f>LN(Table3[[#This Row],[Value]]/B30635)</f>
        <v>-2.786567898492944E-5</v>
      </c>
      <c r="D30636" s="89"/>
      <c r="E30636" s="89"/>
      <c r="F30636" s="89">
        <f>Table3[[#This Row],[Yield]]/100*(1+F30635)</f>
        <v>0</v>
      </c>
    </row>
    <row r="30637" spans="1:6" x14ac:dyDescent="0.2">
      <c r="A30637" s="88">
        <v>39623</v>
      </c>
      <c r="B30637" s="89">
        <v>11807.43</v>
      </c>
      <c r="C30637" s="89">
        <f>LN(Table3[[#This Row],[Value]]/B30636)</f>
        <v>-2.9539395824848776E-3</v>
      </c>
      <c r="D30637" s="89"/>
      <c r="E30637" s="89"/>
      <c r="F30637" s="89">
        <f>Table3[[#This Row],[Yield]]/100*(1+F30636)</f>
        <v>0</v>
      </c>
    </row>
    <row r="30638" spans="1:6" x14ac:dyDescent="0.2">
      <c r="A30638" s="88">
        <v>39624</v>
      </c>
      <c r="B30638" s="89">
        <v>11811.83</v>
      </c>
      <c r="C30638" s="89">
        <f>LN(Table3[[#This Row],[Value]]/B30637)</f>
        <v>3.7257729928025712E-4</v>
      </c>
      <c r="D30638" s="89"/>
      <c r="E30638" s="89"/>
      <c r="F30638" s="89">
        <f>Table3[[#This Row],[Yield]]/100*(1+F30637)</f>
        <v>0</v>
      </c>
    </row>
    <row r="30639" spans="1:6" x14ac:dyDescent="0.2">
      <c r="A30639" s="88">
        <v>39625</v>
      </c>
      <c r="B30639" s="89">
        <v>11453.42</v>
      </c>
      <c r="C30639" s="89">
        <f>LN(Table3[[#This Row],[Value]]/B30638)</f>
        <v>-3.0813196276909389E-2</v>
      </c>
      <c r="D30639" s="89"/>
      <c r="E30639" s="89"/>
      <c r="F30639" s="89">
        <f>Table3[[#This Row],[Yield]]/100*(1+F30638)</f>
        <v>0</v>
      </c>
    </row>
    <row r="30640" spans="1:6" x14ac:dyDescent="0.2">
      <c r="A30640" s="88">
        <v>39626</v>
      </c>
      <c r="B30640" s="89">
        <v>11346.51</v>
      </c>
      <c r="C30640" s="89">
        <f>LN(Table3[[#This Row],[Value]]/B30639)</f>
        <v>-9.3781677014202949E-3</v>
      </c>
      <c r="D30640" s="89"/>
      <c r="E30640" s="89"/>
      <c r="F30640" s="89">
        <f>Table3[[#This Row],[Yield]]/100*(1+F30639)</f>
        <v>0</v>
      </c>
    </row>
    <row r="30641" spans="1:6" x14ac:dyDescent="0.2">
      <c r="A30641" s="88">
        <v>39629</v>
      </c>
      <c r="B30641" s="89">
        <v>11350.01</v>
      </c>
      <c r="C30641" s="89">
        <f>LN(Table3[[#This Row],[Value]]/B30640)</f>
        <v>3.0841732809645274E-4</v>
      </c>
      <c r="D30641" s="89"/>
      <c r="E30641" s="89"/>
      <c r="F30641" s="89">
        <f>Table3[[#This Row],[Yield]]/100*(1+F30640)</f>
        <v>0</v>
      </c>
    </row>
    <row r="30642" spans="1:6" x14ac:dyDescent="0.2">
      <c r="A30642" s="88">
        <v>39630</v>
      </c>
      <c r="B30642" s="89">
        <v>11382.26</v>
      </c>
      <c r="C30642" s="89">
        <f>LN(Table3[[#This Row],[Value]]/B30641)</f>
        <v>2.8373780213142717E-3</v>
      </c>
      <c r="D30642" s="89"/>
      <c r="E30642" s="89"/>
      <c r="F30642" s="89">
        <f>Table3[[#This Row],[Yield]]/100*(1+F30641)</f>
        <v>0</v>
      </c>
    </row>
    <row r="30643" spans="1:6" x14ac:dyDescent="0.2">
      <c r="A30643" s="88">
        <v>39631</v>
      </c>
      <c r="B30643" s="89">
        <v>11215.51</v>
      </c>
      <c r="C30643" s="89">
        <f>LN(Table3[[#This Row],[Value]]/B30642)</f>
        <v>-1.4758361256861146E-2</v>
      </c>
      <c r="D30643" s="89"/>
      <c r="E30643" s="89"/>
      <c r="F30643" s="89">
        <f>Table3[[#This Row],[Yield]]/100*(1+F30642)</f>
        <v>0</v>
      </c>
    </row>
    <row r="30644" spans="1:6" x14ac:dyDescent="0.2">
      <c r="A30644" s="88">
        <v>39632</v>
      </c>
      <c r="B30644" s="89">
        <v>11288.54</v>
      </c>
      <c r="C30644" s="89">
        <f>LN(Table3[[#This Row],[Value]]/B30643)</f>
        <v>6.490410070020592E-3</v>
      </c>
      <c r="D30644" s="89"/>
      <c r="E30644" s="89"/>
      <c r="F30644" s="89">
        <f>Table3[[#This Row],[Yield]]/100*(1+F30643)</f>
        <v>0</v>
      </c>
    </row>
    <row r="30645" spans="1:6" x14ac:dyDescent="0.2">
      <c r="A30645" s="88">
        <v>39636</v>
      </c>
      <c r="B30645" s="89">
        <v>11231.96</v>
      </c>
      <c r="C30645" s="89">
        <f>LN(Table3[[#This Row],[Value]]/B30644)</f>
        <v>-5.024765795213354E-3</v>
      </c>
      <c r="D30645" s="89"/>
      <c r="E30645" s="89"/>
      <c r="F30645" s="89">
        <f>Table3[[#This Row],[Yield]]/100*(1+F30644)</f>
        <v>0</v>
      </c>
    </row>
    <row r="30646" spans="1:6" x14ac:dyDescent="0.2">
      <c r="A30646" s="88">
        <v>39637</v>
      </c>
      <c r="B30646" s="89">
        <v>11384.21</v>
      </c>
      <c r="C30646" s="89">
        <f>LN(Table3[[#This Row],[Value]]/B30645)</f>
        <v>1.3464021536933619E-2</v>
      </c>
      <c r="D30646" s="89"/>
      <c r="E30646" s="89"/>
      <c r="F30646" s="89">
        <f>Table3[[#This Row],[Yield]]/100*(1+F30645)</f>
        <v>0</v>
      </c>
    </row>
    <row r="30647" spans="1:6" x14ac:dyDescent="0.2">
      <c r="A30647" s="88">
        <v>39638</v>
      </c>
      <c r="B30647" s="89">
        <v>11147.44</v>
      </c>
      <c r="C30647" s="89">
        <f>LN(Table3[[#This Row],[Value]]/B30646)</f>
        <v>-2.1017432428205994E-2</v>
      </c>
      <c r="D30647" s="89"/>
      <c r="E30647" s="89"/>
      <c r="F30647" s="89">
        <f>Table3[[#This Row],[Yield]]/100*(1+F30646)</f>
        <v>0</v>
      </c>
    </row>
    <row r="30648" spans="1:6" x14ac:dyDescent="0.2">
      <c r="A30648" s="88">
        <v>39639</v>
      </c>
      <c r="B30648" s="89">
        <v>11229.02</v>
      </c>
      <c r="C30648" s="89">
        <f>LN(Table3[[#This Row],[Value]]/B30647)</f>
        <v>7.291623559037513E-3</v>
      </c>
      <c r="D30648" s="89"/>
      <c r="E30648" s="89"/>
      <c r="F30648" s="89">
        <f>Table3[[#This Row],[Yield]]/100*(1+F30647)</f>
        <v>0</v>
      </c>
    </row>
    <row r="30649" spans="1:6" x14ac:dyDescent="0.2">
      <c r="A30649" s="88">
        <v>39640</v>
      </c>
      <c r="B30649" s="89">
        <v>11100.54</v>
      </c>
      <c r="C30649" s="89">
        <f>LN(Table3[[#This Row],[Value]]/B30648)</f>
        <v>-1.1507742907687904E-2</v>
      </c>
      <c r="D30649" s="89"/>
      <c r="E30649" s="89"/>
      <c r="F30649" s="89">
        <f>Table3[[#This Row],[Yield]]/100*(1+F30648)</f>
        <v>0</v>
      </c>
    </row>
    <row r="30650" spans="1:6" x14ac:dyDescent="0.2">
      <c r="A30650" s="88">
        <v>39643</v>
      </c>
      <c r="B30650" s="89">
        <v>11055.19</v>
      </c>
      <c r="C30650" s="89">
        <f>LN(Table3[[#This Row],[Value]]/B30649)</f>
        <v>-4.0937548286053812E-3</v>
      </c>
      <c r="D30650" s="89"/>
      <c r="E30650" s="89"/>
      <c r="F30650" s="89">
        <f>Table3[[#This Row],[Yield]]/100*(1+F30649)</f>
        <v>0</v>
      </c>
    </row>
    <row r="30651" spans="1:6" x14ac:dyDescent="0.2">
      <c r="A30651" s="88">
        <v>39644</v>
      </c>
      <c r="B30651" s="89">
        <v>10962.54</v>
      </c>
      <c r="C30651" s="89">
        <f>LN(Table3[[#This Row],[Value]]/B30650)</f>
        <v>-8.4159944606434292E-3</v>
      </c>
      <c r="D30651" s="89"/>
      <c r="E30651" s="89"/>
      <c r="F30651" s="89">
        <f>Table3[[#This Row],[Yield]]/100*(1+F30650)</f>
        <v>0</v>
      </c>
    </row>
    <row r="30652" spans="1:6" x14ac:dyDescent="0.2">
      <c r="A30652" s="88">
        <v>39645</v>
      </c>
      <c r="B30652" s="89">
        <v>11239.28</v>
      </c>
      <c r="C30652" s="89">
        <f>LN(Table3[[#This Row],[Value]]/B30651)</f>
        <v>2.4930778979928698E-2</v>
      </c>
      <c r="D30652" s="89"/>
      <c r="E30652" s="89"/>
      <c r="F30652" s="89">
        <f>Table3[[#This Row],[Yield]]/100*(1+F30651)</f>
        <v>0</v>
      </c>
    </row>
    <row r="30653" spans="1:6" x14ac:dyDescent="0.2">
      <c r="A30653" s="88">
        <v>39646</v>
      </c>
      <c r="B30653" s="89">
        <v>11446.66</v>
      </c>
      <c r="C30653" s="89">
        <f>LN(Table3[[#This Row],[Value]]/B30652)</f>
        <v>1.8283198915557849E-2</v>
      </c>
      <c r="D30653" s="89"/>
      <c r="E30653" s="89"/>
      <c r="F30653" s="89">
        <f>Table3[[#This Row],[Yield]]/100*(1+F30652)</f>
        <v>0</v>
      </c>
    </row>
    <row r="30654" spans="1:6" x14ac:dyDescent="0.2">
      <c r="A30654" s="88">
        <v>39647</v>
      </c>
      <c r="B30654" s="89">
        <v>11496.57</v>
      </c>
      <c r="C30654" s="89">
        <f>LN(Table3[[#This Row],[Value]]/B30653)</f>
        <v>4.3507456211517035E-3</v>
      </c>
      <c r="D30654" s="89"/>
      <c r="E30654" s="89"/>
      <c r="F30654" s="89">
        <f>Table3[[#This Row],[Yield]]/100*(1+F30653)</f>
        <v>0</v>
      </c>
    </row>
    <row r="30655" spans="1:6" x14ac:dyDescent="0.2">
      <c r="A30655" s="88">
        <v>39650</v>
      </c>
      <c r="B30655" s="89">
        <v>11467.34</v>
      </c>
      <c r="C30655" s="89">
        <f>LN(Table3[[#This Row],[Value]]/B30654)</f>
        <v>-2.5457350935504321E-3</v>
      </c>
      <c r="D30655" s="89"/>
      <c r="E30655" s="89"/>
      <c r="F30655" s="89">
        <f>Table3[[#This Row],[Yield]]/100*(1+F30654)</f>
        <v>0</v>
      </c>
    </row>
    <row r="30656" spans="1:6" x14ac:dyDescent="0.2">
      <c r="A30656" s="88">
        <v>39651</v>
      </c>
      <c r="B30656" s="89">
        <v>11602.5</v>
      </c>
      <c r="C30656" s="89">
        <f>LN(Table3[[#This Row],[Value]]/B30655)</f>
        <v>1.1717597215724603E-2</v>
      </c>
      <c r="D30656" s="89"/>
      <c r="E30656" s="89"/>
      <c r="F30656" s="89">
        <f>Table3[[#This Row],[Yield]]/100*(1+F30655)</f>
        <v>0</v>
      </c>
    </row>
    <row r="30657" spans="1:6" x14ac:dyDescent="0.2">
      <c r="A30657" s="88">
        <v>39652</v>
      </c>
      <c r="B30657" s="89">
        <v>11632.38</v>
      </c>
      <c r="C30657" s="89">
        <f>LN(Table3[[#This Row],[Value]]/B30656)</f>
        <v>2.5719966250535029E-3</v>
      </c>
      <c r="D30657" s="89"/>
      <c r="E30657" s="89"/>
      <c r="F30657" s="89">
        <f>Table3[[#This Row],[Yield]]/100*(1+F30656)</f>
        <v>0</v>
      </c>
    </row>
    <row r="30658" spans="1:6" x14ac:dyDescent="0.2">
      <c r="A30658" s="88">
        <v>39653</v>
      </c>
      <c r="B30658" s="89">
        <v>11349.28</v>
      </c>
      <c r="C30658" s="89">
        <f>LN(Table3[[#This Row],[Value]]/B30657)</f>
        <v>-2.4638282966339582E-2</v>
      </c>
      <c r="D30658" s="89"/>
      <c r="E30658" s="89"/>
      <c r="F30658" s="89">
        <f>Table3[[#This Row],[Yield]]/100*(1+F30657)</f>
        <v>0</v>
      </c>
    </row>
    <row r="30659" spans="1:6" x14ac:dyDescent="0.2">
      <c r="A30659" s="88">
        <v>39654</v>
      </c>
      <c r="B30659" s="89">
        <v>11370.69</v>
      </c>
      <c r="C30659" s="89">
        <f>LN(Table3[[#This Row],[Value]]/B30658)</f>
        <v>1.8846861450462513E-3</v>
      </c>
      <c r="D30659" s="89"/>
      <c r="E30659" s="89"/>
      <c r="F30659" s="89">
        <f>Table3[[#This Row],[Yield]]/100*(1+F30658)</f>
        <v>0</v>
      </c>
    </row>
    <row r="30660" spans="1:6" x14ac:dyDescent="0.2">
      <c r="A30660" s="88">
        <v>39657</v>
      </c>
      <c r="B30660" s="89">
        <v>11131.08</v>
      </c>
      <c r="C30660" s="89">
        <f>LN(Table3[[#This Row],[Value]]/B30659)</f>
        <v>-2.1297796316664314E-2</v>
      </c>
      <c r="D30660" s="89"/>
      <c r="E30660" s="89"/>
      <c r="F30660" s="89">
        <f>Table3[[#This Row],[Yield]]/100*(1+F30659)</f>
        <v>0</v>
      </c>
    </row>
    <row r="30661" spans="1:6" x14ac:dyDescent="0.2">
      <c r="A30661" s="88">
        <v>39658</v>
      </c>
      <c r="B30661" s="89">
        <v>11397.56</v>
      </c>
      <c r="C30661" s="89">
        <f>LN(Table3[[#This Row],[Value]]/B30660)</f>
        <v>2.3658101783662445E-2</v>
      </c>
      <c r="D30661" s="89"/>
      <c r="E30661" s="89"/>
      <c r="F30661" s="89">
        <f>Table3[[#This Row],[Yield]]/100*(1+F30660)</f>
        <v>0</v>
      </c>
    </row>
    <row r="30662" spans="1:6" x14ac:dyDescent="0.2">
      <c r="A30662" s="88">
        <v>39659</v>
      </c>
      <c r="B30662" s="89">
        <v>11583.69</v>
      </c>
      <c r="C30662" s="89">
        <f>LN(Table3[[#This Row],[Value]]/B30661)</f>
        <v>1.6198776831601369E-2</v>
      </c>
      <c r="D30662" s="89"/>
      <c r="E30662" s="89"/>
      <c r="F30662" s="89">
        <f>Table3[[#This Row],[Yield]]/100*(1+F30661)</f>
        <v>0</v>
      </c>
    </row>
    <row r="30663" spans="1:6" x14ac:dyDescent="0.2">
      <c r="A30663" s="88">
        <v>39660</v>
      </c>
      <c r="B30663" s="89">
        <v>11378.02</v>
      </c>
      <c r="C30663" s="89">
        <f>LN(Table3[[#This Row],[Value]]/B30662)</f>
        <v>-1.7914650130474354E-2</v>
      </c>
      <c r="D30663" s="89"/>
      <c r="E30663" s="89"/>
      <c r="F30663" s="89">
        <f>Table3[[#This Row],[Yield]]/100*(1+F30662)</f>
        <v>0</v>
      </c>
    </row>
    <row r="30664" spans="1:6" x14ac:dyDescent="0.2">
      <c r="A30664" s="88">
        <v>39661</v>
      </c>
      <c r="B30664" s="89">
        <v>11326.32</v>
      </c>
      <c r="C30664" s="89">
        <f>LN(Table3[[#This Row],[Value]]/B30663)</f>
        <v>-4.5542032367474894E-3</v>
      </c>
      <c r="D30664" s="89"/>
      <c r="E30664" s="89"/>
      <c r="F30664" s="89">
        <f>Table3[[#This Row],[Yield]]/100*(1+F30663)</f>
        <v>0</v>
      </c>
    </row>
    <row r="30665" spans="1:6" x14ac:dyDescent="0.2">
      <c r="A30665" s="88">
        <v>39664</v>
      </c>
      <c r="B30665" s="89">
        <v>11284.15</v>
      </c>
      <c r="C30665" s="89">
        <f>LN(Table3[[#This Row],[Value]]/B30664)</f>
        <v>-3.7301346584806268E-3</v>
      </c>
      <c r="D30665" s="89"/>
      <c r="E30665" s="89"/>
      <c r="F30665" s="89">
        <f>Table3[[#This Row],[Yield]]/100*(1+F30664)</f>
        <v>0</v>
      </c>
    </row>
    <row r="30666" spans="1:6" x14ac:dyDescent="0.2">
      <c r="A30666" s="88">
        <v>39665</v>
      </c>
      <c r="B30666" s="89">
        <v>11615.77</v>
      </c>
      <c r="C30666" s="89">
        <f>LN(Table3[[#This Row],[Value]]/B30665)</f>
        <v>2.8964571401079116E-2</v>
      </c>
      <c r="D30666" s="89"/>
      <c r="E30666" s="89"/>
      <c r="F30666" s="89">
        <f>Table3[[#This Row],[Yield]]/100*(1+F30665)</f>
        <v>0</v>
      </c>
    </row>
    <row r="30667" spans="1:6" x14ac:dyDescent="0.2">
      <c r="A30667" s="88">
        <v>39666</v>
      </c>
      <c r="B30667" s="89">
        <v>11656.07</v>
      </c>
      <c r="C30667" s="89">
        <f>LN(Table3[[#This Row],[Value]]/B30666)</f>
        <v>3.463416754675085E-3</v>
      </c>
      <c r="D30667" s="89"/>
      <c r="E30667" s="89"/>
      <c r="F30667" s="89">
        <f>Table3[[#This Row],[Yield]]/100*(1+F30666)</f>
        <v>0</v>
      </c>
    </row>
    <row r="30668" spans="1:6" x14ac:dyDescent="0.2">
      <c r="A30668" s="88">
        <v>39667</v>
      </c>
      <c r="B30668" s="89">
        <v>11431.43</v>
      </c>
      <c r="C30668" s="89">
        <f>LN(Table3[[#This Row],[Value]]/B30667)</f>
        <v>-1.9460495023079491E-2</v>
      </c>
      <c r="D30668" s="89"/>
      <c r="E30668" s="89"/>
      <c r="F30668" s="89">
        <f>Table3[[#This Row],[Yield]]/100*(1+F30667)</f>
        <v>0</v>
      </c>
    </row>
    <row r="30669" spans="1:6" x14ac:dyDescent="0.2">
      <c r="A30669" s="88">
        <v>39668</v>
      </c>
      <c r="B30669" s="89">
        <v>11734.32</v>
      </c>
      <c r="C30669" s="89">
        <f>LN(Table3[[#This Row],[Value]]/B30668)</f>
        <v>2.6151301967064531E-2</v>
      </c>
      <c r="D30669" s="89"/>
      <c r="E30669" s="89"/>
      <c r="F30669" s="89">
        <f>Table3[[#This Row],[Yield]]/100*(1+F30668)</f>
        <v>0</v>
      </c>
    </row>
    <row r="30670" spans="1:6" x14ac:dyDescent="0.2">
      <c r="A30670" s="88">
        <v>39671</v>
      </c>
      <c r="B30670" s="89">
        <v>11782.35</v>
      </c>
      <c r="C30670" s="89">
        <f>LN(Table3[[#This Row],[Value]]/B30669)</f>
        <v>4.0847676803735106E-3</v>
      </c>
      <c r="D30670" s="89"/>
      <c r="E30670" s="89"/>
      <c r="F30670" s="89">
        <f>Table3[[#This Row],[Yield]]/100*(1+F30669)</f>
        <v>0</v>
      </c>
    </row>
    <row r="30671" spans="1:6" x14ac:dyDescent="0.2">
      <c r="A30671" s="88">
        <v>39672</v>
      </c>
      <c r="B30671" s="89">
        <v>11642.47</v>
      </c>
      <c r="C30671" s="89">
        <f>LN(Table3[[#This Row],[Value]]/B30670)</f>
        <v>-1.1943029885046832E-2</v>
      </c>
      <c r="D30671" s="89"/>
      <c r="E30671" s="89"/>
      <c r="F30671" s="89">
        <f>Table3[[#This Row],[Yield]]/100*(1+F30670)</f>
        <v>0</v>
      </c>
    </row>
    <row r="30672" spans="1:6" x14ac:dyDescent="0.2">
      <c r="A30672" s="88">
        <v>39673</v>
      </c>
      <c r="B30672" s="89">
        <v>11532.96</v>
      </c>
      <c r="C30672" s="89">
        <f>LN(Table3[[#This Row],[Value]]/B30671)</f>
        <v>-9.450596175462414E-3</v>
      </c>
      <c r="D30672" s="89"/>
      <c r="E30672" s="89"/>
      <c r="F30672" s="89">
        <f>Table3[[#This Row],[Yield]]/100*(1+F30671)</f>
        <v>0</v>
      </c>
    </row>
    <row r="30673" spans="1:6" x14ac:dyDescent="0.2">
      <c r="A30673" s="88">
        <v>39674</v>
      </c>
      <c r="B30673" s="89">
        <v>11615.93</v>
      </c>
      <c r="C30673" s="89">
        <f>LN(Table3[[#This Row],[Value]]/B30672)</f>
        <v>7.168408964029622E-3</v>
      </c>
      <c r="D30673" s="89"/>
      <c r="E30673" s="89"/>
      <c r="F30673" s="89">
        <f>Table3[[#This Row],[Yield]]/100*(1+F30672)</f>
        <v>0</v>
      </c>
    </row>
    <row r="30674" spans="1:6" x14ac:dyDescent="0.2">
      <c r="A30674" s="88">
        <v>39675</v>
      </c>
      <c r="B30674" s="89">
        <v>11659.9</v>
      </c>
      <c r="C30674" s="89">
        <f>LN(Table3[[#This Row],[Value]]/B30673)</f>
        <v>3.7781726627543568E-3</v>
      </c>
      <c r="D30674" s="89"/>
      <c r="E30674" s="89"/>
      <c r="F30674" s="89">
        <f>Table3[[#This Row],[Yield]]/100*(1+F30673)</f>
        <v>0</v>
      </c>
    </row>
    <row r="30675" spans="1:6" x14ac:dyDescent="0.2">
      <c r="A30675" s="88">
        <v>39678</v>
      </c>
      <c r="B30675" s="89">
        <v>11479.39</v>
      </c>
      <c r="C30675" s="89">
        <f>LN(Table3[[#This Row],[Value]]/B30674)</f>
        <v>-1.560235096508104E-2</v>
      </c>
      <c r="D30675" s="89"/>
      <c r="E30675" s="89"/>
      <c r="F30675" s="89">
        <f>Table3[[#This Row],[Yield]]/100*(1+F30674)</f>
        <v>0</v>
      </c>
    </row>
    <row r="30676" spans="1:6" x14ac:dyDescent="0.2">
      <c r="A30676" s="88">
        <v>39679</v>
      </c>
      <c r="B30676" s="89">
        <v>11348.55</v>
      </c>
      <c r="C30676" s="89">
        <f>LN(Table3[[#This Row],[Value]]/B30675)</f>
        <v>-1.1463271128858756E-2</v>
      </c>
      <c r="D30676" s="89"/>
      <c r="E30676" s="89"/>
      <c r="F30676" s="89">
        <f>Table3[[#This Row],[Yield]]/100*(1+F30675)</f>
        <v>0</v>
      </c>
    </row>
    <row r="30677" spans="1:6" x14ac:dyDescent="0.2">
      <c r="A30677" s="88">
        <v>39680</v>
      </c>
      <c r="B30677" s="89">
        <v>11417.43</v>
      </c>
      <c r="C30677" s="89">
        <f>LN(Table3[[#This Row],[Value]]/B30676)</f>
        <v>6.0511526565767831E-3</v>
      </c>
      <c r="D30677" s="89"/>
      <c r="E30677" s="89"/>
      <c r="F30677" s="89">
        <f>Table3[[#This Row],[Yield]]/100*(1+F30676)</f>
        <v>0</v>
      </c>
    </row>
    <row r="30678" spans="1:6" x14ac:dyDescent="0.2">
      <c r="A30678" s="88">
        <v>39681</v>
      </c>
      <c r="B30678" s="89">
        <v>11430.21</v>
      </c>
      <c r="C30678" s="89">
        <f>LN(Table3[[#This Row],[Value]]/B30677)</f>
        <v>1.1187152224799051E-3</v>
      </c>
      <c r="D30678" s="89"/>
      <c r="E30678" s="89"/>
      <c r="F30678" s="89">
        <f>Table3[[#This Row],[Yield]]/100*(1+F30677)</f>
        <v>0</v>
      </c>
    </row>
    <row r="30679" spans="1:6" x14ac:dyDescent="0.2">
      <c r="A30679" s="88">
        <v>39682</v>
      </c>
      <c r="B30679" s="89">
        <v>11628.06</v>
      </c>
      <c r="C30679" s="89">
        <f>LN(Table3[[#This Row],[Value]]/B30678)</f>
        <v>1.7161292300682095E-2</v>
      </c>
      <c r="D30679" s="89"/>
      <c r="E30679" s="89"/>
      <c r="F30679" s="89">
        <f>Table3[[#This Row],[Yield]]/100*(1+F30678)</f>
        <v>0</v>
      </c>
    </row>
    <row r="30680" spans="1:6" x14ac:dyDescent="0.2">
      <c r="A30680" s="88">
        <v>39685</v>
      </c>
      <c r="B30680" s="89">
        <v>11386.25</v>
      </c>
      <c r="C30680" s="89">
        <f>LN(Table3[[#This Row],[Value]]/B30679)</f>
        <v>-2.1014655565154697E-2</v>
      </c>
      <c r="D30680" s="89"/>
      <c r="E30680" s="89"/>
      <c r="F30680" s="89">
        <f>Table3[[#This Row],[Yield]]/100*(1+F30679)</f>
        <v>0</v>
      </c>
    </row>
    <row r="30681" spans="1:6" x14ac:dyDescent="0.2">
      <c r="A30681" s="88">
        <v>39686</v>
      </c>
      <c r="B30681" s="89">
        <v>11412.87</v>
      </c>
      <c r="C30681" s="89">
        <f>LN(Table3[[#This Row],[Value]]/B30680)</f>
        <v>2.3351789101250897E-3</v>
      </c>
      <c r="D30681" s="89"/>
      <c r="E30681" s="89"/>
      <c r="F30681" s="89">
        <f>Table3[[#This Row],[Yield]]/100*(1+F30680)</f>
        <v>0</v>
      </c>
    </row>
    <row r="30682" spans="1:6" x14ac:dyDescent="0.2">
      <c r="A30682" s="88">
        <v>39687</v>
      </c>
      <c r="B30682" s="89">
        <v>11502.51</v>
      </c>
      <c r="C30682" s="89">
        <f>LN(Table3[[#This Row],[Value]]/B30681)</f>
        <v>7.823606436323632E-3</v>
      </c>
      <c r="D30682" s="89"/>
      <c r="E30682" s="89"/>
      <c r="F30682" s="89">
        <f>Table3[[#This Row],[Yield]]/100*(1+F30681)</f>
        <v>0</v>
      </c>
    </row>
    <row r="30683" spans="1:6" x14ac:dyDescent="0.2">
      <c r="A30683" s="88">
        <v>39688</v>
      </c>
      <c r="B30683" s="89">
        <v>11715.18</v>
      </c>
      <c r="C30683" s="89">
        <f>LN(Table3[[#This Row],[Value]]/B30682)</f>
        <v>1.8320164335162044E-2</v>
      </c>
      <c r="D30683" s="89"/>
      <c r="E30683" s="89"/>
      <c r="F30683" s="89">
        <f>Table3[[#This Row],[Yield]]/100*(1+F30682)</f>
        <v>0</v>
      </c>
    </row>
    <row r="30684" spans="1:6" x14ac:dyDescent="0.2">
      <c r="A30684" s="88">
        <v>39689</v>
      </c>
      <c r="B30684" s="89">
        <v>11543.55</v>
      </c>
      <c r="C30684" s="89">
        <f>LN(Table3[[#This Row],[Value]]/B30683)</f>
        <v>-1.4758597335694986E-2</v>
      </c>
      <c r="D30684" s="89"/>
      <c r="E30684" s="89"/>
      <c r="F30684" s="89">
        <f>Table3[[#This Row],[Yield]]/100*(1+F30683)</f>
        <v>0</v>
      </c>
    </row>
    <row r="30685" spans="1:6" x14ac:dyDescent="0.2">
      <c r="A30685" s="88">
        <v>39693</v>
      </c>
      <c r="B30685" s="89">
        <v>11516.92</v>
      </c>
      <c r="C30685" s="89">
        <f>LN(Table3[[#This Row],[Value]]/B30684)</f>
        <v>-2.3095810135177986E-3</v>
      </c>
      <c r="D30685" s="89"/>
      <c r="E30685" s="89"/>
      <c r="F30685" s="89">
        <f>Table3[[#This Row],[Yield]]/100*(1+F30684)</f>
        <v>0</v>
      </c>
    </row>
    <row r="30686" spans="1:6" x14ac:dyDescent="0.2">
      <c r="A30686" s="88">
        <v>39694</v>
      </c>
      <c r="B30686" s="89">
        <v>11532.88</v>
      </c>
      <c r="C30686" s="89">
        <f>LN(Table3[[#This Row],[Value]]/B30685)</f>
        <v>1.3848278553916721E-3</v>
      </c>
      <c r="D30686" s="89"/>
      <c r="E30686" s="89"/>
      <c r="F30686" s="89">
        <f>Table3[[#This Row],[Yield]]/100*(1+F30685)</f>
        <v>0</v>
      </c>
    </row>
    <row r="30687" spans="1:6" x14ac:dyDescent="0.2">
      <c r="A30687" s="88">
        <v>39695</v>
      </c>
      <c r="B30687" s="89">
        <v>11188.23</v>
      </c>
      <c r="C30687" s="89">
        <f>LN(Table3[[#This Row],[Value]]/B30686)</f>
        <v>-3.0339753395830209E-2</v>
      </c>
      <c r="D30687" s="89"/>
      <c r="E30687" s="89"/>
      <c r="F30687" s="89">
        <f>Table3[[#This Row],[Yield]]/100*(1+F30686)</f>
        <v>0</v>
      </c>
    </row>
    <row r="30688" spans="1:6" x14ac:dyDescent="0.2">
      <c r="A30688" s="88">
        <v>39696</v>
      </c>
      <c r="B30688" s="89">
        <v>11220.96</v>
      </c>
      <c r="C30688" s="89">
        <f>LN(Table3[[#This Row],[Value]]/B30687)</f>
        <v>2.9211250628582239E-3</v>
      </c>
      <c r="D30688" s="89"/>
      <c r="E30688" s="89"/>
      <c r="F30688" s="89">
        <f>Table3[[#This Row],[Yield]]/100*(1+F30687)</f>
        <v>0</v>
      </c>
    </row>
    <row r="30689" spans="1:6" x14ac:dyDescent="0.2">
      <c r="A30689" s="88">
        <v>39699</v>
      </c>
      <c r="B30689" s="89">
        <v>11510.74</v>
      </c>
      <c r="C30689" s="89">
        <f>LN(Table3[[#This Row],[Value]]/B30688)</f>
        <v>2.5497054655523665E-2</v>
      </c>
      <c r="D30689" s="89"/>
      <c r="E30689" s="89"/>
      <c r="F30689" s="89">
        <f>Table3[[#This Row],[Yield]]/100*(1+F30688)</f>
        <v>0</v>
      </c>
    </row>
    <row r="30690" spans="1:6" x14ac:dyDescent="0.2">
      <c r="A30690" s="88">
        <v>39700</v>
      </c>
      <c r="B30690" s="89">
        <v>11230.73</v>
      </c>
      <c r="C30690" s="89">
        <f>LN(Table3[[#This Row],[Value]]/B30689)</f>
        <v>-2.4626741497210225E-2</v>
      </c>
      <c r="D30690" s="89"/>
      <c r="E30690" s="89"/>
      <c r="F30690" s="89">
        <f>Table3[[#This Row],[Yield]]/100*(1+F30689)</f>
        <v>0</v>
      </c>
    </row>
    <row r="30691" spans="1:6" x14ac:dyDescent="0.2">
      <c r="A30691" s="88">
        <v>39701</v>
      </c>
      <c r="B30691" s="89">
        <v>11268.92</v>
      </c>
      <c r="C30691" s="89">
        <f>LN(Table3[[#This Row],[Value]]/B30690)</f>
        <v>3.3947227335160315E-3</v>
      </c>
      <c r="D30691" s="89"/>
      <c r="E30691" s="89"/>
      <c r="F30691" s="89">
        <f>Table3[[#This Row],[Yield]]/100*(1+F30690)</f>
        <v>0</v>
      </c>
    </row>
    <row r="30692" spans="1:6" x14ac:dyDescent="0.2">
      <c r="A30692" s="88">
        <v>39702</v>
      </c>
      <c r="B30692" s="89">
        <v>11433.71</v>
      </c>
      <c r="C30692" s="89">
        <f>LN(Table3[[#This Row],[Value]]/B30691)</f>
        <v>1.4517515744007118E-2</v>
      </c>
      <c r="D30692" s="89"/>
      <c r="E30692" s="89"/>
      <c r="F30692" s="89">
        <f>Table3[[#This Row],[Yield]]/100*(1+F30691)</f>
        <v>0</v>
      </c>
    </row>
    <row r="30693" spans="1:6" x14ac:dyDescent="0.2">
      <c r="A30693" s="88">
        <v>39703</v>
      </c>
      <c r="B30693" s="89">
        <v>11421.99</v>
      </c>
      <c r="C30693" s="89">
        <f>LN(Table3[[#This Row],[Value]]/B30692)</f>
        <v>-1.0255648286634194E-3</v>
      </c>
      <c r="D30693" s="89"/>
      <c r="E30693" s="89"/>
      <c r="F30693" s="89">
        <f>Table3[[#This Row],[Yield]]/100*(1+F30692)</f>
        <v>0</v>
      </c>
    </row>
    <row r="30694" spans="1:6" x14ac:dyDescent="0.2">
      <c r="A30694" s="88">
        <v>39706</v>
      </c>
      <c r="B30694" s="89">
        <v>10917.51</v>
      </c>
      <c r="C30694" s="89">
        <f>LN(Table3[[#This Row],[Value]]/B30693)</f>
        <v>-4.5172522401100298E-2</v>
      </c>
      <c r="D30694" s="89"/>
      <c r="E30694" s="89"/>
      <c r="F30694" s="89">
        <f>Table3[[#This Row],[Yield]]/100*(1+F30693)</f>
        <v>0</v>
      </c>
    </row>
    <row r="30695" spans="1:6" x14ac:dyDescent="0.2">
      <c r="A30695" s="88">
        <v>39707</v>
      </c>
      <c r="B30695" s="89">
        <v>11059.02</v>
      </c>
      <c r="C30695" s="89">
        <f>LN(Table3[[#This Row],[Value]]/B30694)</f>
        <v>1.2878462235593984E-2</v>
      </c>
      <c r="D30695" s="89"/>
      <c r="E30695" s="89"/>
      <c r="F30695" s="89">
        <f>Table3[[#This Row],[Yield]]/100*(1+F30694)</f>
        <v>0</v>
      </c>
    </row>
    <row r="30696" spans="1:6" x14ac:dyDescent="0.2">
      <c r="A30696" s="88">
        <v>39708</v>
      </c>
      <c r="B30696" s="89">
        <v>10609.66</v>
      </c>
      <c r="C30696" s="89">
        <f>LN(Table3[[#This Row],[Value]]/B30695)</f>
        <v>-4.14814777012745E-2</v>
      </c>
      <c r="D30696" s="89"/>
      <c r="E30696" s="89"/>
      <c r="F30696" s="89">
        <f>Table3[[#This Row],[Yield]]/100*(1+F30695)</f>
        <v>0</v>
      </c>
    </row>
    <row r="30697" spans="1:6" x14ac:dyDescent="0.2">
      <c r="A30697" s="88">
        <v>39709</v>
      </c>
      <c r="B30697" s="89">
        <v>11019.69</v>
      </c>
      <c r="C30697" s="89">
        <f>LN(Table3[[#This Row],[Value]]/B30696)</f>
        <v>3.7918765785494551E-2</v>
      </c>
      <c r="D30697" s="89"/>
      <c r="E30697" s="89"/>
      <c r="F30697" s="89">
        <f>Table3[[#This Row],[Yield]]/100*(1+F30696)</f>
        <v>0</v>
      </c>
    </row>
    <row r="30698" spans="1:6" x14ac:dyDescent="0.2">
      <c r="A30698" s="88">
        <v>39710</v>
      </c>
      <c r="B30698" s="89">
        <v>11388.44</v>
      </c>
      <c r="C30698" s="89">
        <f>LN(Table3[[#This Row],[Value]]/B30697)</f>
        <v>3.2915133173732805E-2</v>
      </c>
      <c r="D30698" s="89"/>
      <c r="E30698" s="89"/>
      <c r="F30698" s="89">
        <f>Table3[[#This Row],[Yield]]/100*(1+F30697)</f>
        <v>0</v>
      </c>
    </row>
    <row r="30699" spans="1:6" x14ac:dyDescent="0.2">
      <c r="A30699" s="88">
        <v>39713</v>
      </c>
      <c r="B30699" s="89">
        <v>11015.69</v>
      </c>
      <c r="C30699" s="89">
        <f>LN(Table3[[#This Row],[Value]]/B30698)</f>
        <v>-3.3278185686912543E-2</v>
      </c>
      <c r="D30699" s="89"/>
      <c r="E30699" s="89"/>
      <c r="F30699" s="89">
        <f>Table3[[#This Row],[Yield]]/100*(1+F30698)</f>
        <v>0</v>
      </c>
    </row>
    <row r="30700" spans="1:6" x14ac:dyDescent="0.2">
      <c r="A30700" s="88">
        <v>39714</v>
      </c>
      <c r="B30700" s="89">
        <v>10854.17</v>
      </c>
      <c r="C30700" s="89">
        <f>LN(Table3[[#This Row],[Value]]/B30699)</f>
        <v>-1.477128219725128E-2</v>
      </c>
      <c r="D30700" s="89"/>
      <c r="E30700" s="89"/>
      <c r="F30700" s="89">
        <f>Table3[[#This Row],[Yield]]/100*(1+F30699)</f>
        <v>0</v>
      </c>
    </row>
    <row r="30701" spans="1:6" x14ac:dyDescent="0.2">
      <c r="A30701" s="88">
        <v>39715</v>
      </c>
      <c r="B30701" s="89">
        <v>10825.17</v>
      </c>
      <c r="C30701" s="89">
        <f>LN(Table3[[#This Row],[Value]]/B30700)</f>
        <v>-2.6753597939246348E-3</v>
      </c>
      <c r="D30701" s="89"/>
      <c r="E30701" s="89"/>
      <c r="F30701" s="89">
        <f>Table3[[#This Row],[Yield]]/100*(1+F30700)</f>
        <v>0</v>
      </c>
    </row>
    <row r="30702" spans="1:6" x14ac:dyDescent="0.2">
      <c r="A30702" s="88">
        <v>39716</v>
      </c>
      <c r="B30702" s="89">
        <v>11022.06</v>
      </c>
      <c r="C30702" s="89">
        <f>LN(Table3[[#This Row],[Value]]/B30701)</f>
        <v>1.8024740951133454E-2</v>
      </c>
      <c r="D30702" s="89"/>
      <c r="E30702" s="89"/>
      <c r="F30702" s="89">
        <f>Table3[[#This Row],[Yield]]/100*(1+F30701)</f>
        <v>0</v>
      </c>
    </row>
    <row r="30703" spans="1:6" x14ac:dyDescent="0.2">
      <c r="A30703" s="88">
        <v>39717</v>
      </c>
      <c r="B30703" s="89">
        <v>11143.13</v>
      </c>
      <c r="C30703" s="89">
        <f>LN(Table3[[#This Row],[Value]]/B30702)</f>
        <v>1.0924445409594287E-2</v>
      </c>
      <c r="D30703" s="89"/>
      <c r="E30703" s="89"/>
      <c r="F30703" s="89">
        <f>Table3[[#This Row],[Yield]]/100*(1+F30702)</f>
        <v>0</v>
      </c>
    </row>
    <row r="30704" spans="1:6" x14ac:dyDescent="0.2">
      <c r="A30704" s="88">
        <v>39720</v>
      </c>
      <c r="B30704" s="89">
        <v>10365.450000000001</v>
      </c>
      <c r="C30704" s="89">
        <f>LN(Table3[[#This Row],[Value]]/B30703)</f>
        <v>-7.2345004228548296E-2</v>
      </c>
      <c r="D30704" s="89"/>
      <c r="E30704" s="89"/>
      <c r="F30704" s="89">
        <f>Table3[[#This Row],[Yield]]/100*(1+F30703)</f>
        <v>0</v>
      </c>
    </row>
    <row r="30705" spans="1:6" x14ac:dyDescent="0.2">
      <c r="A30705" s="88">
        <v>39721</v>
      </c>
      <c r="B30705" s="89">
        <v>10850.66</v>
      </c>
      <c r="C30705" s="89">
        <f>LN(Table3[[#This Row],[Value]]/B30704)</f>
        <v>4.5747747344106346E-2</v>
      </c>
      <c r="D30705" s="89"/>
      <c r="E30705" s="89"/>
      <c r="F30705" s="89">
        <f>Table3[[#This Row],[Yield]]/100*(1+F30704)</f>
        <v>0</v>
      </c>
    </row>
    <row r="30706" spans="1:6" x14ac:dyDescent="0.2">
      <c r="A30706" s="88">
        <v>39722</v>
      </c>
      <c r="B30706" s="89">
        <v>10831.07</v>
      </c>
      <c r="C30706" s="89">
        <f>LN(Table3[[#This Row],[Value]]/B30705)</f>
        <v>-1.8070518663248138E-3</v>
      </c>
      <c r="D30706" s="89"/>
      <c r="E30706" s="89"/>
      <c r="F30706" s="89">
        <f>Table3[[#This Row],[Yield]]/100*(1+F30705)</f>
        <v>0</v>
      </c>
    </row>
    <row r="30707" spans="1:6" x14ac:dyDescent="0.2">
      <c r="A30707" s="88">
        <v>39723</v>
      </c>
      <c r="B30707" s="89">
        <v>10482.85</v>
      </c>
      <c r="C30707" s="89">
        <f>LN(Table3[[#This Row],[Value]]/B30706)</f>
        <v>-3.2678267276175635E-2</v>
      </c>
      <c r="D30707" s="89"/>
      <c r="E30707" s="89"/>
      <c r="F30707" s="89">
        <f>Table3[[#This Row],[Yield]]/100*(1+F30706)</f>
        <v>0</v>
      </c>
    </row>
    <row r="30708" spans="1:6" x14ac:dyDescent="0.2">
      <c r="A30708" s="88">
        <v>39724</v>
      </c>
      <c r="B30708" s="89">
        <v>10325.379999999999</v>
      </c>
      <c r="C30708" s="89">
        <f>LN(Table3[[#This Row],[Value]]/B30707)</f>
        <v>-1.5135646443074736E-2</v>
      </c>
      <c r="D30708" s="89"/>
      <c r="E30708" s="89"/>
      <c r="F30708" s="89">
        <f>Table3[[#This Row],[Yield]]/100*(1+F30707)</f>
        <v>0</v>
      </c>
    </row>
    <row r="30709" spans="1:6" x14ac:dyDescent="0.2">
      <c r="A30709" s="88">
        <v>39727</v>
      </c>
      <c r="B30709" s="89">
        <v>9955.5</v>
      </c>
      <c r="C30709" s="89">
        <f>LN(Table3[[#This Row],[Value]]/B30708)</f>
        <v>-3.6479779771990122E-2</v>
      </c>
      <c r="D30709" s="89"/>
      <c r="E30709" s="89"/>
      <c r="F30709" s="89">
        <f>Table3[[#This Row],[Yield]]/100*(1+F30708)</f>
        <v>0</v>
      </c>
    </row>
    <row r="30710" spans="1:6" x14ac:dyDescent="0.2">
      <c r="A30710" s="88">
        <v>39728</v>
      </c>
      <c r="B30710" s="89">
        <v>9447.11</v>
      </c>
      <c r="C30710" s="89">
        <f>LN(Table3[[#This Row],[Value]]/B30709)</f>
        <v>-5.2416287644625796E-2</v>
      </c>
      <c r="D30710" s="89"/>
      <c r="E30710" s="89"/>
      <c r="F30710" s="89">
        <f>Table3[[#This Row],[Yield]]/100*(1+F30709)</f>
        <v>0</v>
      </c>
    </row>
    <row r="30711" spans="1:6" x14ac:dyDescent="0.2">
      <c r="A30711" s="88">
        <v>39729</v>
      </c>
      <c r="B30711" s="89">
        <v>9258.1</v>
      </c>
      <c r="C30711" s="89">
        <f>LN(Table3[[#This Row],[Value]]/B30710)</f>
        <v>-2.0210030607583338E-2</v>
      </c>
      <c r="D30711" s="89"/>
      <c r="E30711" s="89"/>
      <c r="F30711" s="89">
        <f>Table3[[#This Row],[Yield]]/100*(1+F30710)</f>
        <v>0</v>
      </c>
    </row>
    <row r="30712" spans="1:6" x14ac:dyDescent="0.2">
      <c r="A30712" s="88">
        <v>39730</v>
      </c>
      <c r="B30712" s="89">
        <v>8579.19</v>
      </c>
      <c r="C30712" s="89">
        <f>LN(Table3[[#This Row],[Value]]/B30711)</f>
        <v>-7.6159340570766343E-2</v>
      </c>
      <c r="D30712" s="89"/>
      <c r="E30712" s="89"/>
      <c r="F30712" s="89">
        <f>Table3[[#This Row],[Yield]]/100*(1+F30711)</f>
        <v>0</v>
      </c>
    </row>
    <row r="30713" spans="1:6" x14ac:dyDescent="0.2">
      <c r="A30713" s="88">
        <v>39731</v>
      </c>
      <c r="B30713" s="89">
        <v>8451.19</v>
      </c>
      <c r="C30713" s="89">
        <f>LN(Table3[[#This Row],[Value]]/B30712)</f>
        <v>-1.5032243592915884E-2</v>
      </c>
      <c r="D30713" s="89"/>
      <c r="E30713" s="89"/>
      <c r="F30713" s="89">
        <f>Table3[[#This Row],[Yield]]/100*(1+F30712)</f>
        <v>0</v>
      </c>
    </row>
    <row r="30714" spans="1:6" x14ac:dyDescent="0.2">
      <c r="A30714" s="88">
        <v>39734</v>
      </c>
      <c r="B30714" s="89">
        <v>9387.61</v>
      </c>
      <c r="C30714" s="89">
        <f>LN(Table3[[#This Row],[Value]]/B30713)</f>
        <v>0.10508347487526082</v>
      </c>
      <c r="D30714" s="89"/>
      <c r="E30714" s="89"/>
      <c r="F30714" s="89">
        <f>Table3[[#This Row],[Yield]]/100*(1+F30713)</f>
        <v>0</v>
      </c>
    </row>
    <row r="30715" spans="1:6" x14ac:dyDescent="0.2">
      <c r="A30715" s="88">
        <v>39735</v>
      </c>
      <c r="B30715" s="89">
        <v>9310.99</v>
      </c>
      <c r="C30715" s="89">
        <f>LN(Table3[[#This Row],[Value]]/B30714)</f>
        <v>-8.1953118240021394E-3</v>
      </c>
      <c r="D30715" s="89"/>
      <c r="E30715" s="89"/>
      <c r="F30715" s="89">
        <f>Table3[[#This Row],[Yield]]/100*(1+F30714)</f>
        <v>0</v>
      </c>
    </row>
    <row r="30716" spans="1:6" x14ac:dyDescent="0.2">
      <c r="A30716" s="88">
        <v>39736</v>
      </c>
      <c r="B30716" s="89">
        <v>8577.91</v>
      </c>
      <c r="C30716" s="89">
        <f>LN(Table3[[#This Row],[Value]]/B30715)</f>
        <v>-8.2005128823838813E-2</v>
      </c>
      <c r="D30716" s="89"/>
      <c r="E30716" s="89"/>
      <c r="F30716" s="89">
        <f>Table3[[#This Row],[Yield]]/100*(1+F30715)</f>
        <v>0</v>
      </c>
    </row>
    <row r="30717" spans="1:6" x14ac:dyDescent="0.2">
      <c r="A30717" s="88">
        <v>39737</v>
      </c>
      <c r="B30717" s="89">
        <v>8979.26</v>
      </c>
      <c r="C30717" s="89">
        <f>LN(Table3[[#This Row],[Value]]/B30716)</f>
        <v>4.5727179489908863E-2</v>
      </c>
      <c r="D30717" s="89"/>
      <c r="E30717" s="89"/>
      <c r="F30717" s="89">
        <f>Table3[[#This Row],[Yield]]/100*(1+F30716)</f>
        <v>0</v>
      </c>
    </row>
    <row r="30718" spans="1:6" x14ac:dyDescent="0.2">
      <c r="A30718" s="88">
        <v>39738</v>
      </c>
      <c r="B30718" s="89">
        <v>8852.2199999999993</v>
      </c>
      <c r="C30718" s="89">
        <f>LN(Table3[[#This Row],[Value]]/B30717)</f>
        <v>-1.4249198552887535E-2</v>
      </c>
      <c r="D30718" s="89"/>
      <c r="E30718" s="89"/>
      <c r="F30718" s="89">
        <f>Table3[[#This Row],[Yield]]/100*(1+F30717)</f>
        <v>0</v>
      </c>
    </row>
    <row r="30719" spans="1:6" x14ac:dyDescent="0.2">
      <c r="A30719" s="88">
        <v>39741</v>
      </c>
      <c r="B30719" s="89">
        <v>9265.43</v>
      </c>
      <c r="C30719" s="89">
        <f>LN(Table3[[#This Row],[Value]]/B30718)</f>
        <v>4.562199486489394E-2</v>
      </c>
      <c r="D30719" s="89"/>
      <c r="E30719" s="89"/>
      <c r="F30719" s="89">
        <f>Table3[[#This Row],[Yield]]/100*(1+F30718)</f>
        <v>0</v>
      </c>
    </row>
    <row r="30720" spans="1:6" x14ac:dyDescent="0.2">
      <c r="A30720" s="88">
        <v>39742</v>
      </c>
      <c r="B30720" s="89">
        <v>9033.66</v>
      </c>
      <c r="C30720" s="89">
        <f>LN(Table3[[#This Row],[Value]]/B30719)</f>
        <v>-2.5332668960069381E-2</v>
      </c>
      <c r="D30720" s="89"/>
      <c r="E30720" s="89"/>
      <c r="F30720" s="89">
        <f>Table3[[#This Row],[Yield]]/100*(1+F30719)</f>
        <v>0</v>
      </c>
    </row>
    <row r="30721" spans="1:6" x14ac:dyDescent="0.2">
      <c r="A30721" s="88">
        <v>39743</v>
      </c>
      <c r="B30721" s="89">
        <v>8519.2099999999991</v>
      </c>
      <c r="C30721" s="89">
        <f>LN(Table3[[#This Row],[Value]]/B30720)</f>
        <v>-5.863398738784082E-2</v>
      </c>
      <c r="D30721" s="89"/>
      <c r="E30721" s="89"/>
      <c r="F30721" s="89">
        <f>Table3[[#This Row],[Yield]]/100*(1+F30720)</f>
        <v>0</v>
      </c>
    </row>
    <row r="30722" spans="1:6" x14ac:dyDescent="0.2">
      <c r="A30722" s="88">
        <v>39744</v>
      </c>
      <c r="B30722" s="89">
        <v>8691.25</v>
      </c>
      <c r="C30722" s="89">
        <f>LN(Table3[[#This Row],[Value]]/B30721)</f>
        <v>1.9993158893604642E-2</v>
      </c>
      <c r="D30722" s="89"/>
      <c r="E30722" s="89"/>
      <c r="F30722" s="89">
        <f>Table3[[#This Row],[Yield]]/100*(1+F30721)</f>
        <v>0</v>
      </c>
    </row>
    <row r="30723" spans="1:6" x14ac:dyDescent="0.2">
      <c r="A30723" s="88">
        <v>39745</v>
      </c>
      <c r="B30723" s="89">
        <v>8378.9500000000007</v>
      </c>
      <c r="C30723" s="89">
        <f>LN(Table3[[#This Row],[Value]]/B30722)</f>
        <v>-3.6594164116945813E-2</v>
      </c>
      <c r="D30723" s="89"/>
      <c r="E30723" s="89"/>
      <c r="F30723" s="89">
        <f>Table3[[#This Row],[Yield]]/100*(1+F30722)</f>
        <v>0</v>
      </c>
    </row>
    <row r="30724" spans="1:6" x14ac:dyDescent="0.2">
      <c r="A30724" s="88">
        <v>39748</v>
      </c>
      <c r="B30724" s="89">
        <v>8175.77</v>
      </c>
      <c r="C30724" s="89">
        <f>LN(Table3[[#This Row],[Value]]/B30723)</f>
        <v>-2.4547706363943135E-2</v>
      </c>
      <c r="D30724" s="89"/>
      <c r="E30724" s="89"/>
      <c r="F30724" s="89">
        <f>Table3[[#This Row],[Yield]]/100*(1+F30723)</f>
        <v>0</v>
      </c>
    </row>
    <row r="30725" spans="1:6" x14ac:dyDescent="0.2">
      <c r="A30725" s="88">
        <v>39749</v>
      </c>
      <c r="B30725" s="89">
        <v>9065.1200000000008</v>
      </c>
      <c r="C30725" s="89">
        <f>LN(Table3[[#This Row],[Value]]/B30724)</f>
        <v>0.10325917989651852</v>
      </c>
      <c r="D30725" s="89"/>
      <c r="E30725" s="89"/>
      <c r="F30725" s="89">
        <f>Table3[[#This Row],[Yield]]/100*(1+F30724)</f>
        <v>0</v>
      </c>
    </row>
    <row r="30726" spans="1:6" x14ac:dyDescent="0.2">
      <c r="A30726" s="88">
        <v>39750</v>
      </c>
      <c r="B30726" s="89">
        <v>8990.9599999999991</v>
      </c>
      <c r="C30726" s="89">
        <f>LN(Table3[[#This Row],[Value]]/B30725)</f>
        <v>-8.2144537473182958E-3</v>
      </c>
      <c r="D30726" s="89"/>
      <c r="E30726" s="89"/>
      <c r="F30726" s="89">
        <f>Table3[[#This Row],[Yield]]/100*(1+F30725)</f>
        <v>0</v>
      </c>
    </row>
    <row r="30727" spans="1:6" x14ac:dyDescent="0.2">
      <c r="A30727" s="88">
        <v>39751</v>
      </c>
      <c r="B30727" s="89">
        <v>9180.69</v>
      </c>
      <c r="C30727" s="89">
        <f>LN(Table3[[#This Row],[Value]]/B30726)</f>
        <v>2.0882737107063634E-2</v>
      </c>
      <c r="D30727" s="89"/>
      <c r="E30727" s="89"/>
      <c r="F30727" s="89">
        <f>Table3[[#This Row],[Yield]]/100*(1+F30726)</f>
        <v>0</v>
      </c>
    </row>
    <row r="30728" spans="1:6" x14ac:dyDescent="0.2">
      <c r="A30728" s="88">
        <v>39752</v>
      </c>
      <c r="B30728" s="89">
        <v>9325.01</v>
      </c>
      <c r="C30728" s="89">
        <f>LN(Table3[[#This Row],[Value]]/B30727)</f>
        <v>1.5597672708898024E-2</v>
      </c>
      <c r="D30728" s="89"/>
      <c r="E30728" s="89"/>
      <c r="F30728" s="89">
        <f>Table3[[#This Row],[Yield]]/100*(1+F30727)</f>
        <v>0</v>
      </c>
    </row>
    <row r="30729" spans="1:6" x14ac:dyDescent="0.2">
      <c r="A30729" s="88">
        <v>39755</v>
      </c>
      <c r="B30729" s="89">
        <v>9319.83</v>
      </c>
      <c r="C30729" s="89">
        <f>LN(Table3[[#This Row],[Value]]/B30728)</f>
        <v>-5.5564972756817559E-4</v>
      </c>
      <c r="D30729" s="89"/>
      <c r="E30729" s="89"/>
      <c r="F30729" s="89">
        <f>Table3[[#This Row],[Yield]]/100*(1+F30728)</f>
        <v>0</v>
      </c>
    </row>
    <row r="30730" spans="1:6" x14ac:dyDescent="0.2">
      <c r="A30730" s="88">
        <v>39756</v>
      </c>
      <c r="B30730" s="89">
        <v>9625.2800000000007</v>
      </c>
      <c r="C30730" s="89">
        <f>LN(Table3[[#This Row],[Value]]/B30729)</f>
        <v>3.2248582472011518E-2</v>
      </c>
      <c r="D30730" s="89"/>
      <c r="E30730" s="89"/>
      <c r="F30730" s="89">
        <f>Table3[[#This Row],[Yield]]/100*(1+F30729)</f>
        <v>0</v>
      </c>
    </row>
    <row r="30731" spans="1:6" x14ac:dyDescent="0.2">
      <c r="A30731" s="88">
        <v>39757</v>
      </c>
      <c r="B30731" s="89">
        <v>9139.27</v>
      </c>
      <c r="C30731" s="89">
        <f>LN(Table3[[#This Row],[Value]]/B30730)</f>
        <v>-5.1812457092394675E-2</v>
      </c>
      <c r="D30731" s="89"/>
      <c r="E30731" s="89"/>
      <c r="F30731" s="89">
        <f>Table3[[#This Row],[Yield]]/100*(1+F30730)</f>
        <v>0</v>
      </c>
    </row>
    <row r="30732" spans="1:6" x14ac:dyDescent="0.2">
      <c r="A30732" s="88">
        <v>39758</v>
      </c>
      <c r="B30732" s="89">
        <v>8695.7900000000009</v>
      </c>
      <c r="C30732" s="89">
        <f>LN(Table3[[#This Row],[Value]]/B30731)</f>
        <v>-4.9741513074134817E-2</v>
      </c>
      <c r="D30732" s="89"/>
      <c r="E30732" s="89"/>
      <c r="F30732" s="89">
        <f>Table3[[#This Row],[Yield]]/100*(1+F30731)</f>
        <v>0</v>
      </c>
    </row>
    <row r="30733" spans="1:6" x14ac:dyDescent="0.2">
      <c r="A30733" s="88">
        <v>39759</v>
      </c>
      <c r="B30733" s="89">
        <v>8943.81</v>
      </c>
      <c r="C30733" s="89">
        <f>LN(Table3[[#This Row],[Value]]/B30732)</f>
        <v>2.8122672402232065E-2</v>
      </c>
      <c r="D30733" s="89"/>
      <c r="E30733" s="89"/>
      <c r="F30733" s="89">
        <f>Table3[[#This Row],[Yield]]/100*(1+F30732)</f>
        <v>0</v>
      </c>
    </row>
    <row r="30734" spans="1:6" x14ac:dyDescent="0.2">
      <c r="A30734" s="88">
        <v>39762</v>
      </c>
      <c r="B30734" s="89">
        <v>8870.5400000000009</v>
      </c>
      <c r="C30734" s="89">
        <f>LN(Table3[[#This Row],[Value]]/B30733)</f>
        <v>-8.2259990584361616E-3</v>
      </c>
      <c r="D30734" s="89"/>
      <c r="E30734" s="89"/>
      <c r="F30734" s="89">
        <f>Table3[[#This Row],[Yield]]/100*(1+F30733)</f>
        <v>0</v>
      </c>
    </row>
    <row r="30735" spans="1:6" x14ac:dyDescent="0.2">
      <c r="A30735" s="88">
        <v>39763</v>
      </c>
      <c r="B30735" s="89">
        <v>8693.9599999999991</v>
      </c>
      <c r="C30735" s="89">
        <f>LN(Table3[[#This Row],[Value]]/B30734)</f>
        <v>-2.0107142155222951E-2</v>
      </c>
      <c r="D30735" s="89"/>
      <c r="E30735" s="89"/>
      <c r="F30735" s="89">
        <f>Table3[[#This Row],[Yield]]/100*(1+F30734)</f>
        <v>0</v>
      </c>
    </row>
    <row r="30736" spans="1:6" x14ac:dyDescent="0.2">
      <c r="A30736" s="88">
        <v>39764</v>
      </c>
      <c r="B30736" s="89">
        <v>8282.66</v>
      </c>
      <c r="C30736" s="89">
        <f>LN(Table3[[#This Row],[Value]]/B30735)</f>
        <v>-4.8464358837706487E-2</v>
      </c>
      <c r="D30736" s="89"/>
      <c r="E30736" s="89"/>
      <c r="F30736" s="89">
        <f>Table3[[#This Row],[Yield]]/100*(1+F30735)</f>
        <v>0</v>
      </c>
    </row>
    <row r="30737" spans="1:6" x14ac:dyDescent="0.2">
      <c r="A30737" s="88">
        <v>39765</v>
      </c>
      <c r="B30737" s="89">
        <v>8835.25</v>
      </c>
      <c r="C30737" s="89">
        <f>LN(Table3[[#This Row],[Value]]/B30736)</f>
        <v>6.4585229074997627E-2</v>
      </c>
      <c r="D30737" s="89"/>
      <c r="E30737" s="89"/>
      <c r="F30737" s="89">
        <f>Table3[[#This Row],[Yield]]/100*(1+F30736)</f>
        <v>0</v>
      </c>
    </row>
    <row r="30738" spans="1:6" x14ac:dyDescent="0.2">
      <c r="A30738" s="88">
        <v>39766</v>
      </c>
      <c r="B30738" s="89">
        <v>8497.31</v>
      </c>
      <c r="C30738" s="89">
        <f>LN(Table3[[#This Row],[Value]]/B30737)</f>
        <v>-3.8999759098490017E-2</v>
      </c>
      <c r="D30738" s="89"/>
      <c r="E30738" s="89"/>
      <c r="F30738" s="89">
        <f>Table3[[#This Row],[Yield]]/100*(1+F30737)</f>
        <v>0</v>
      </c>
    </row>
    <row r="30739" spans="1:6" x14ac:dyDescent="0.2">
      <c r="A30739" s="88">
        <v>39769</v>
      </c>
      <c r="B30739" s="89">
        <v>8273.58</v>
      </c>
      <c r="C30739" s="89">
        <f>LN(Table3[[#This Row],[Value]]/B30738)</f>
        <v>-2.6682337491155703E-2</v>
      </c>
      <c r="D30739" s="89"/>
      <c r="E30739" s="89"/>
      <c r="F30739" s="89">
        <f>Table3[[#This Row],[Yield]]/100*(1+F30738)</f>
        <v>0</v>
      </c>
    </row>
    <row r="30740" spans="1:6" x14ac:dyDescent="0.2">
      <c r="A30740" s="88">
        <v>39770</v>
      </c>
      <c r="B30740" s="89">
        <v>8424.75</v>
      </c>
      <c r="C30740" s="89">
        <f>LN(Table3[[#This Row],[Value]]/B30739)</f>
        <v>1.8106496878155777E-2</v>
      </c>
      <c r="D30740" s="89"/>
      <c r="E30740" s="89"/>
      <c r="F30740" s="89">
        <f>Table3[[#This Row],[Yield]]/100*(1+F30739)</f>
        <v>0</v>
      </c>
    </row>
    <row r="30741" spans="1:6" x14ac:dyDescent="0.2">
      <c r="A30741" s="88">
        <v>39771</v>
      </c>
      <c r="B30741" s="89">
        <v>7997.28</v>
      </c>
      <c r="C30741" s="89">
        <f>LN(Table3[[#This Row],[Value]]/B30740)</f>
        <v>-5.2072318340920028E-2</v>
      </c>
      <c r="D30741" s="89"/>
      <c r="E30741" s="89"/>
      <c r="F30741" s="89">
        <f>Table3[[#This Row],[Yield]]/100*(1+F30740)</f>
        <v>0</v>
      </c>
    </row>
    <row r="30742" spans="1:6" x14ac:dyDescent="0.2">
      <c r="A30742" s="88">
        <v>39772</v>
      </c>
      <c r="B30742" s="89">
        <v>7552.29</v>
      </c>
      <c r="C30742" s="89">
        <f>LN(Table3[[#This Row],[Value]]/B30741)</f>
        <v>-5.7250655337080285E-2</v>
      </c>
      <c r="D30742" s="89"/>
      <c r="E30742" s="89"/>
      <c r="F30742" s="89">
        <f>Table3[[#This Row],[Yield]]/100*(1+F30741)</f>
        <v>0</v>
      </c>
    </row>
    <row r="30743" spans="1:6" x14ac:dyDescent="0.2">
      <c r="A30743" s="88">
        <v>39773</v>
      </c>
      <c r="B30743" s="89">
        <v>8046.42</v>
      </c>
      <c r="C30743" s="89">
        <f>LN(Table3[[#This Row],[Value]]/B30742)</f>
        <v>6.3376443486438325E-2</v>
      </c>
      <c r="D30743" s="89"/>
      <c r="E30743" s="89"/>
      <c r="F30743" s="89">
        <f>Table3[[#This Row],[Yield]]/100*(1+F30742)</f>
        <v>0</v>
      </c>
    </row>
    <row r="30744" spans="1:6" x14ac:dyDescent="0.2">
      <c r="A30744" s="88">
        <v>39776</v>
      </c>
      <c r="B30744" s="89">
        <v>8443.39</v>
      </c>
      <c r="C30744" s="89">
        <f>LN(Table3[[#This Row],[Value]]/B30743)</f>
        <v>4.8156614716259427E-2</v>
      </c>
      <c r="D30744" s="89"/>
      <c r="E30744" s="89"/>
      <c r="F30744" s="89">
        <f>Table3[[#This Row],[Yield]]/100*(1+F30743)</f>
        <v>0</v>
      </c>
    </row>
    <row r="30745" spans="1:6" x14ac:dyDescent="0.2">
      <c r="A30745" s="88">
        <v>39777</v>
      </c>
      <c r="B30745" s="89">
        <v>8479.4699999999993</v>
      </c>
      <c r="C30745" s="89">
        <f>LN(Table3[[#This Row],[Value]]/B30744)</f>
        <v>4.2640611182565092E-3</v>
      </c>
      <c r="D30745" s="89"/>
      <c r="E30745" s="89"/>
      <c r="F30745" s="89">
        <f>Table3[[#This Row],[Yield]]/100*(1+F30744)</f>
        <v>0</v>
      </c>
    </row>
    <row r="30746" spans="1:6" x14ac:dyDescent="0.2">
      <c r="A30746" s="88">
        <v>39778</v>
      </c>
      <c r="B30746" s="89">
        <v>8726.61</v>
      </c>
      <c r="C30746" s="89">
        <f>LN(Table3[[#This Row],[Value]]/B30745)</f>
        <v>2.8729030435462596E-2</v>
      </c>
      <c r="D30746" s="89"/>
      <c r="E30746" s="89"/>
      <c r="F30746" s="89">
        <f>Table3[[#This Row],[Yield]]/100*(1+F30745)</f>
        <v>0</v>
      </c>
    </row>
    <row r="30747" spans="1:6" x14ac:dyDescent="0.2">
      <c r="A30747" s="88">
        <v>39780</v>
      </c>
      <c r="B30747" s="89">
        <v>8829.0400000000009</v>
      </c>
      <c r="C30747" s="89">
        <f>LN(Table3[[#This Row],[Value]]/B30746)</f>
        <v>1.1669310147523029E-2</v>
      </c>
      <c r="D30747" s="89"/>
      <c r="E30747" s="89"/>
      <c r="F30747" s="89">
        <f>Table3[[#This Row],[Yield]]/100*(1+F30746)</f>
        <v>0</v>
      </c>
    </row>
    <row r="30748" spans="1:6" x14ac:dyDescent="0.2">
      <c r="A30748" s="88">
        <v>39783</v>
      </c>
      <c r="B30748" s="89">
        <v>8149.09</v>
      </c>
      <c r="C30748" s="89">
        <f>LN(Table3[[#This Row],[Value]]/B30747)</f>
        <v>-8.0140023856581852E-2</v>
      </c>
      <c r="D30748" s="89"/>
      <c r="E30748" s="89"/>
      <c r="F30748" s="89">
        <f>Table3[[#This Row],[Yield]]/100*(1+F30747)</f>
        <v>0</v>
      </c>
    </row>
    <row r="30749" spans="1:6" x14ac:dyDescent="0.2">
      <c r="A30749" s="88">
        <v>39784</v>
      </c>
      <c r="B30749" s="89">
        <v>8419.09</v>
      </c>
      <c r="C30749" s="89">
        <f>LN(Table3[[#This Row],[Value]]/B30748)</f>
        <v>3.2595481827092397E-2</v>
      </c>
      <c r="D30749" s="89"/>
      <c r="E30749" s="89"/>
      <c r="F30749" s="89">
        <f>Table3[[#This Row],[Yield]]/100*(1+F30748)</f>
        <v>0</v>
      </c>
    </row>
    <row r="30750" spans="1:6" x14ac:dyDescent="0.2">
      <c r="A30750" s="88">
        <v>39785</v>
      </c>
      <c r="B30750" s="89">
        <v>8591.69</v>
      </c>
      <c r="C30750" s="89">
        <f>LN(Table3[[#This Row],[Value]]/B30749)</f>
        <v>2.0293710637017976E-2</v>
      </c>
      <c r="D30750" s="89"/>
      <c r="E30750" s="89"/>
      <c r="F30750" s="89">
        <f>Table3[[#This Row],[Yield]]/100*(1+F30749)</f>
        <v>0</v>
      </c>
    </row>
    <row r="30751" spans="1:6" x14ac:dyDescent="0.2">
      <c r="A30751" s="88">
        <v>39786</v>
      </c>
      <c r="B30751" s="89">
        <v>8376.24</v>
      </c>
      <c r="C30751" s="89">
        <f>LN(Table3[[#This Row],[Value]]/B30750)</f>
        <v>-2.5396330588252695E-2</v>
      </c>
      <c r="D30751" s="89"/>
      <c r="E30751" s="89"/>
      <c r="F30751" s="89">
        <f>Table3[[#This Row],[Yield]]/100*(1+F30750)</f>
        <v>0</v>
      </c>
    </row>
    <row r="30752" spans="1:6" x14ac:dyDescent="0.2">
      <c r="A30752" s="88">
        <v>39787</v>
      </c>
      <c r="B30752" s="89">
        <v>8635.42</v>
      </c>
      <c r="C30752" s="89">
        <f>LN(Table3[[#This Row],[Value]]/B30751)</f>
        <v>3.0473223221755007E-2</v>
      </c>
      <c r="D30752" s="89"/>
      <c r="E30752" s="89"/>
      <c r="F30752" s="89">
        <f>Table3[[#This Row],[Yield]]/100*(1+F30751)</f>
        <v>0</v>
      </c>
    </row>
    <row r="30753" spans="1:6" x14ac:dyDescent="0.2">
      <c r="A30753" s="88">
        <v>39790</v>
      </c>
      <c r="B30753" s="89">
        <v>8934.18</v>
      </c>
      <c r="C30753" s="89">
        <f>LN(Table3[[#This Row],[Value]]/B30752)</f>
        <v>3.4012020802509806E-2</v>
      </c>
      <c r="D30753" s="89"/>
      <c r="E30753" s="89"/>
      <c r="F30753" s="89">
        <f>Table3[[#This Row],[Yield]]/100*(1+F30752)</f>
        <v>0</v>
      </c>
    </row>
    <row r="30754" spans="1:6" x14ac:dyDescent="0.2">
      <c r="A30754" s="88">
        <v>39791</v>
      </c>
      <c r="B30754" s="89">
        <v>8691.33</v>
      </c>
      <c r="C30754" s="89">
        <f>LN(Table3[[#This Row],[Value]]/B30753)</f>
        <v>-2.7558393428544745E-2</v>
      </c>
      <c r="D30754" s="89"/>
      <c r="E30754" s="89"/>
      <c r="F30754" s="89">
        <f>Table3[[#This Row],[Yield]]/100*(1+F30753)</f>
        <v>0</v>
      </c>
    </row>
    <row r="30755" spans="1:6" x14ac:dyDescent="0.2">
      <c r="A30755" s="88">
        <v>39792</v>
      </c>
      <c r="B30755" s="89">
        <v>8761.42</v>
      </c>
      <c r="C30755" s="89">
        <f>LN(Table3[[#This Row],[Value]]/B30754)</f>
        <v>8.0320152194747075E-3</v>
      </c>
      <c r="D30755" s="89"/>
      <c r="E30755" s="89"/>
      <c r="F30755" s="89">
        <f>Table3[[#This Row],[Yield]]/100*(1+F30754)</f>
        <v>0</v>
      </c>
    </row>
    <row r="30756" spans="1:6" x14ac:dyDescent="0.2">
      <c r="A30756" s="88">
        <v>39793</v>
      </c>
      <c r="B30756" s="89">
        <v>8565.09</v>
      </c>
      <c r="C30756" s="89">
        <f>LN(Table3[[#This Row],[Value]]/B30755)</f>
        <v>-2.2663352666275158E-2</v>
      </c>
      <c r="D30756" s="89"/>
      <c r="E30756" s="89"/>
      <c r="F30756" s="89">
        <f>Table3[[#This Row],[Yield]]/100*(1+F30755)</f>
        <v>0</v>
      </c>
    </row>
    <row r="30757" spans="1:6" x14ac:dyDescent="0.2">
      <c r="A30757" s="88">
        <v>39794</v>
      </c>
      <c r="B30757" s="89">
        <v>8629.68</v>
      </c>
      <c r="C30757" s="89">
        <f>LN(Table3[[#This Row],[Value]]/B30756)</f>
        <v>7.5127848524214639E-3</v>
      </c>
      <c r="D30757" s="89"/>
      <c r="E30757" s="89"/>
      <c r="F30757" s="89">
        <f>Table3[[#This Row],[Yield]]/100*(1+F30756)</f>
        <v>0</v>
      </c>
    </row>
    <row r="30758" spans="1:6" x14ac:dyDescent="0.2">
      <c r="A30758" s="88">
        <v>39797</v>
      </c>
      <c r="B30758" s="89">
        <v>8564.5300000000007</v>
      </c>
      <c r="C30758" s="89">
        <f>LN(Table3[[#This Row],[Value]]/B30757)</f>
        <v>-7.5781686729848186E-3</v>
      </c>
      <c r="D30758" s="89"/>
      <c r="E30758" s="89"/>
      <c r="F30758" s="89">
        <f>Table3[[#This Row],[Yield]]/100*(1+F30757)</f>
        <v>0</v>
      </c>
    </row>
    <row r="30759" spans="1:6" x14ac:dyDescent="0.2">
      <c r="A30759" s="88">
        <v>39798</v>
      </c>
      <c r="B30759" s="89">
        <v>8924.14</v>
      </c>
      <c r="C30759" s="89">
        <f>LN(Table3[[#This Row],[Value]]/B30758)</f>
        <v>4.1130708698279381E-2</v>
      </c>
      <c r="D30759" s="89"/>
      <c r="E30759" s="89"/>
      <c r="F30759" s="89">
        <f>Table3[[#This Row],[Yield]]/100*(1+F30758)</f>
        <v>0</v>
      </c>
    </row>
    <row r="30760" spans="1:6" x14ac:dyDescent="0.2">
      <c r="A30760" s="88">
        <v>39799</v>
      </c>
      <c r="B30760" s="89">
        <v>8824.34</v>
      </c>
      <c r="C30760" s="89">
        <f>LN(Table3[[#This Row],[Value]]/B30759)</f>
        <v>-1.1246151992280101E-2</v>
      </c>
      <c r="D30760" s="89"/>
      <c r="E30760" s="89"/>
      <c r="F30760" s="89">
        <f>Table3[[#This Row],[Yield]]/100*(1+F30759)</f>
        <v>0</v>
      </c>
    </row>
    <row r="30761" spans="1:6" x14ac:dyDescent="0.2">
      <c r="A30761" s="88">
        <v>39800</v>
      </c>
      <c r="B30761" s="89">
        <v>8604.99</v>
      </c>
      <c r="C30761" s="89">
        <f>LN(Table3[[#This Row],[Value]]/B30760)</f>
        <v>-2.5171544939444512E-2</v>
      </c>
      <c r="D30761" s="89"/>
      <c r="E30761" s="89"/>
      <c r="F30761" s="89">
        <f>Table3[[#This Row],[Yield]]/100*(1+F30760)</f>
        <v>0</v>
      </c>
    </row>
    <row r="30762" spans="1:6" x14ac:dyDescent="0.2">
      <c r="A30762" s="88">
        <v>39801</v>
      </c>
      <c r="B30762" s="89">
        <v>8579.11</v>
      </c>
      <c r="C30762" s="89">
        <f>LN(Table3[[#This Row],[Value]]/B30761)</f>
        <v>-3.0120890319240618E-3</v>
      </c>
      <c r="D30762" s="89"/>
      <c r="E30762" s="89"/>
      <c r="F30762" s="89">
        <f>Table3[[#This Row],[Yield]]/100*(1+F30761)</f>
        <v>0</v>
      </c>
    </row>
    <row r="30763" spans="1:6" x14ac:dyDescent="0.2">
      <c r="A30763" s="88">
        <v>39804</v>
      </c>
      <c r="B30763" s="89">
        <v>8519.77</v>
      </c>
      <c r="C30763" s="89">
        <f>LN(Table3[[#This Row],[Value]]/B30762)</f>
        <v>-6.9408333441736969E-3</v>
      </c>
      <c r="D30763" s="89"/>
      <c r="E30763" s="89"/>
      <c r="F30763" s="89">
        <f>Table3[[#This Row],[Yield]]/100*(1+F30762)</f>
        <v>0</v>
      </c>
    </row>
    <row r="30764" spans="1:6" x14ac:dyDescent="0.2">
      <c r="A30764" s="88">
        <v>39805</v>
      </c>
      <c r="B30764" s="89">
        <v>8419.49</v>
      </c>
      <c r="C30764" s="89">
        <f>LN(Table3[[#This Row],[Value]]/B30763)</f>
        <v>-1.1840088823144683E-2</v>
      </c>
      <c r="D30764" s="89"/>
      <c r="E30764" s="89"/>
      <c r="F30764" s="89">
        <f>Table3[[#This Row],[Yield]]/100*(1+F30763)</f>
        <v>0</v>
      </c>
    </row>
    <row r="30765" spans="1:6" x14ac:dyDescent="0.2">
      <c r="A30765" s="88">
        <v>39806</v>
      </c>
      <c r="B30765" s="89">
        <v>8468.48</v>
      </c>
      <c r="C30765" s="89">
        <f>LN(Table3[[#This Row],[Value]]/B30764)</f>
        <v>5.8017793043802736E-3</v>
      </c>
      <c r="D30765" s="89"/>
      <c r="E30765" s="89"/>
      <c r="F30765" s="89">
        <f>Table3[[#This Row],[Yield]]/100*(1+F30764)</f>
        <v>0</v>
      </c>
    </row>
    <row r="30766" spans="1:6" x14ac:dyDescent="0.2">
      <c r="A30766" s="88">
        <v>39808</v>
      </c>
      <c r="B30766" s="89">
        <v>8515.5499999999993</v>
      </c>
      <c r="C30766" s="89">
        <f>LN(Table3[[#This Row],[Value]]/B30765)</f>
        <v>5.5428682724218787E-3</v>
      </c>
      <c r="D30766" s="89"/>
      <c r="E30766" s="89"/>
      <c r="F30766" s="89">
        <f>Table3[[#This Row],[Yield]]/100*(1+F30765)</f>
        <v>0</v>
      </c>
    </row>
    <row r="30767" spans="1:6" x14ac:dyDescent="0.2">
      <c r="A30767" s="88">
        <v>39811</v>
      </c>
      <c r="B30767" s="89">
        <v>8483.93</v>
      </c>
      <c r="C30767" s="89">
        <f>LN(Table3[[#This Row],[Value]]/B30766)</f>
        <v>-3.720118082022458E-3</v>
      </c>
      <c r="D30767" s="89"/>
      <c r="E30767" s="89"/>
      <c r="F30767" s="89">
        <f>Table3[[#This Row],[Yield]]/100*(1+F30766)</f>
        <v>0</v>
      </c>
    </row>
    <row r="30768" spans="1:6" x14ac:dyDescent="0.2">
      <c r="A30768" s="88">
        <v>39812</v>
      </c>
      <c r="B30768" s="89">
        <v>8668.39</v>
      </c>
      <c r="C30768" s="89">
        <f>LN(Table3[[#This Row],[Value]]/B30767)</f>
        <v>2.1509289896627183E-2</v>
      </c>
      <c r="D30768" s="89"/>
      <c r="E30768" s="89"/>
      <c r="F30768" s="89">
        <f>Table3[[#This Row],[Yield]]/100*(1+F30767)</f>
        <v>0</v>
      </c>
    </row>
    <row r="30769" spans="1:6" x14ac:dyDescent="0.2">
      <c r="A30769" s="88">
        <v>39813</v>
      </c>
      <c r="B30769" s="89">
        <v>8776.39</v>
      </c>
      <c r="C30769" s="89">
        <f>LN(Table3[[#This Row],[Value]]/B30768)</f>
        <v>1.238208562571436E-2</v>
      </c>
      <c r="D30769" s="89"/>
      <c r="E30769" s="89"/>
      <c r="F30769" s="89">
        <f>Table3[[#This Row],[Yield]]/100*(1+F30768)</f>
        <v>0</v>
      </c>
    </row>
    <row r="30770" spans="1:6" x14ac:dyDescent="0.2">
      <c r="A30770" s="88">
        <v>39815</v>
      </c>
      <c r="B30770" s="89">
        <v>9034.69</v>
      </c>
      <c r="C30770" s="89">
        <f>LN(Table3[[#This Row],[Value]]/B30769)</f>
        <v>2.9006451077170561E-2</v>
      </c>
      <c r="D30770" s="89"/>
      <c r="E30770" s="89"/>
      <c r="F30770" s="89">
        <f>Table3[[#This Row],[Yield]]/100*(1+F30769)</f>
        <v>0</v>
      </c>
    </row>
    <row r="30771" spans="1:6" x14ac:dyDescent="0.2">
      <c r="A30771" s="88">
        <v>39818</v>
      </c>
      <c r="B30771" s="89">
        <v>8952.89</v>
      </c>
      <c r="C30771" s="89">
        <f>LN(Table3[[#This Row],[Value]]/B30770)</f>
        <v>-9.0952272507387796E-3</v>
      </c>
      <c r="D30771" s="89"/>
      <c r="E30771" s="89"/>
      <c r="F30771" s="89">
        <f>Table3[[#This Row],[Yield]]/100*(1+F30770)</f>
        <v>0</v>
      </c>
    </row>
    <row r="30772" spans="1:6" x14ac:dyDescent="0.2">
      <c r="A30772" s="88">
        <v>39819</v>
      </c>
      <c r="B30772" s="89">
        <v>9015.1</v>
      </c>
      <c r="C30772" s="89">
        <f>LN(Table3[[#This Row],[Value]]/B30771)</f>
        <v>6.9245640250748374E-3</v>
      </c>
      <c r="D30772" s="89"/>
      <c r="E30772" s="89"/>
      <c r="F30772" s="89">
        <f>Table3[[#This Row],[Yield]]/100*(1+F30771)</f>
        <v>0</v>
      </c>
    </row>
    <row r="30773" spans="1:6" x14ac:dyDescent="0.2">
      <c r="A30773" s="88">
        <v>39820</v>
      </c>
      <c r="B30773" s="89">
        <v>8769.7000000000007</v>
      </c>
      <c r="C30773" s="89">
        <f>LN(Table3[[#This Row],[Value]]/B30772)</f>
        <v>-2.7598350943817986E-2</v>
      </c>
      <c r="D30773" s="89"/>
      <c r="E30773" s="89"/>
      <c r="F30773" s="89">
        <f>Table3[[#This Row],[Yield]]/100*(1+F30772)</f>
        <v>0</v>
      </c>
    </row>
    <row r="30774" spans="1:6" x14ac:dyDescent="0.2">
      <c r="A30774" s="88">
        <v>39821</v>
      </c>
      <c r="B30774" s="89">
        <v>8742.4599999999991</v>
      </c>
      <c r="C30774" s="89">
        <f>LN(Table3[[#This Row],[Value]]/B30773)</f>
        <v>-3.1109836787187668E-3</v>
      </c>
      <c r="D30774" s="89"/>
      <c r="E30774" s="89"/>
      <c r="F30774" s="89">
        <f>Table3[[#This Row],[Yield]]/100*(1+F30773)</f>
        <v>0</v>
      </c>
    </row>
    <row r="30775" spans="1:6" x14ac:dyDescent="0.2">
      <c r="A30775" s="88">
        <v>39822</v>
      </c>
      <c r="B30775" s="89">
        <v>8599.18</v>
      </c>
      <c r="C30775" s="89">
        <f>LN(Table3[[#This Row],[Value]]/B30774)</f>
        <v>-1.6524764718363099E-2</v>
      </c>
      <c r="D30775" s="89"/>
      <c r="E30775" s="89"/>
      <c r="F30775" s="89">
        <f>Table3[[#This Row],[Yield]]/100*(1+F30774)</f>
        <v>0</v>
      </c>
    </row>
    <row r="30776" spans="1:6" x14ac:dyDescent="0.2">
      <c r="A30776" s="88">
        <v>39825</v>
      </c>
      <c r="B30776" s="89">
        <v>8473.9699999999993</v>
      </c>
      <c r="C30776" s="89">
        <f>LN(Table3[[#This Row],[Value]]/B30775)</f>
        <v>-1.4667737918899082E-2</v>
      </c>
      <c r="D30776" s="89"/>
      <c r="E30776" s="89"/>
      <c r="F30776" s="89">
        <f>Table3[[#This Row],[Yield]]/100*(1+F30775)</f>
        <v>0</v>
      </c>
    </row>
    <row r="30777" spans="1:6" x14ac:dyDescent="0.2">
      <c r="A30777" s="88">
        <v>39826</v>
      </c>
      <c r="B30777" s="89">
        <v>8448.56</v>
      </c>
      <c r="C30777" s="89">
        <f>LN(Table3[[#This Row],[Value]]/B30776)</f>
        <v>-3.0030993116152774E-3</v>
      </c>
      <c r="D30777" s="89"/>
      <c r="E30777" s="89"/>
      <c r="F30777" s="89">
        <f>Table3[[#This Row],[Yield]]/100*(1+F30776)</f>
        <v>0</v>
      </c>
    </row>
    <row r="30778" spans="1:6" x14ac:dyDescent="0.2">
      <c r="A30778" s="88">
        <v>39827</v>
      </c>
      <c r="B30778" s="89">
        <v>8200.14</v>
      </c>
      <c r="C30778" s="89">
        <f>LN(Table3[[#This Row],[Value]]/B30777)</f>
        <v>-2.9844785350555018E-2</v>
      </c>
      <c r="D30778" s="89"/>
      <c r="E30778" s="89"/>
      <c r="F30778" s="89">
        <f>Table3[[#This Row],[Yield]]/100*(1+F30777)</f>
        <v>0</v>
      </c>
    </row>
    <row r="30779" spans="1:6" x14ac:dyDescent="0.2">
      <c r="A30779" s="88">
        <v>39828</v>
      </c>
      <c r="B30779" s="89">
        <v>8212.49</v>
      </c>
      <c r="C30779" s="89">
        <f>LN(Table3[[#This Row],[Value]]/B30778)</f>
        <v>1.5049388587812546E-3</v>
      </c>
      <c r="D30779" s="89"/>
      <c r="E30779" s="89"/>
      <c r="F30779" s="89">
        <f>Table3[[#This Row],[Yield]]/100*(1+F30778)</f>
        <v>0</v>
      </c>
    </row>
    <row r="30780" spans="1:6" x14ac:dyDescent="0.2">
      <c r="A30780" s="88">
        <v>39829</v>
      </c>
      <c r="B30780" s="89">
        <v>8281.2199999999993</v>
      </c>
      <c r="C30780" s="89">
        <f>LN(Table3[[#This Row],[Value]]/B30779)</f>
        <v>8.3341343844490368E-3</v>
      </c>
      <c r="D30780" s="89"/>
      <c r="E30780" s="89"/>
      <c r="F30780" s="89">
        <f>Table3[[#This Row],[Yield]]/100*(1+F30779)</f>
        <v>0</v>
      </c>
    </row>
    <row r="30781" spans="1:6" x14ac:dyDescent="0.2">
      <c r="A30781" s="88">
        <v>39833</v>
      </c>
      <c r="B30781" s="89">
        <v>7949.09</v>
      </c>
      <c r="C30781" s="89">
        <f>LN(Table3[[#This Row],[Value]]/B30780)</f>
        <v>-4.0932843832653769E-2</v>
      </c>
      <c r="D30781" s="89"/>
      <c r="E30781" s="89"/>
      <c r="F30781" s="89">
        <f>Table3[[#This Row],[Yield]]/100*(1+F30780)</f>
        <v>0</v>
      </c>
    </row>
    <row r="30782" spans="1:6" x14ac:dyDescent="0.2">
      <c r="A30782" s="88">
        <v>39834</v>
      </c>
      <c r="B30782" s="89">
        <v>8228.1</v>
      </c>
      <c r="C30782" s="89">
        <f>LN(Table3[[#This Row],[Value]]/B30781)</f>
        <v>3.4497668632864714E-2</v>
      </c>
      <c r="D30782" s="89"/>
      <c r="E30782" s="89"/>
      <c r="F30782" s="89">
        <f>Table3[[#This Row],[Yield]]/100*(1+F30781)</f>
        <v>0</v>
      </c>
    </row>
    <row r="30783" spans="1:6" x14ac:dyDescent="0.2">
      <c r="A30783" s="88">
        <v>39835</v>
      </c>
      <c r="B30783" s="89">
        <v>8122.8</v>
      </c>
      <c r="C30783" s="89">
        <f>LN(Table3[[#This Row],[Value]]/B30782)</f>
        <v>-1.288020301821018E-2</v>
      </c>
      <c r="D30783" s="89"/>
      <c r="E30783" s="89"/>
      <c r="F30783" s="89">
        <f>Table3[[#This Row],[Yield]]/100*(1+F30782)</f>
        <v>0</v>
      </c>
    </row>
    <row r="30784" spans="1:6" x14ac:dyDescent="0.2">
      <c r="A30784" s="88">
        <v>39836</v>
      </c>
      <c r="B30784" s="89">
        <v>8077.56</v>
      </c>
      <c r="C30784" s="89">
        <f>LN(Table3[[#This Row],[Value]]/B30783)</f>
        <v>-5.5850755906423919E-3</v>
      </c>
      <c r="D30784" s="89"/>
      <c r="E30784" s="89"/>
      <c r="F30784" s="89">
        <f>Table3[[#This Row],[Yield]]/100*(1+F30783)</f>
        <v>0</v>
      </c>
    </row>
    <row r="30785" spans="1:6" x14ac:dyDescent="0.2">
      <c r="A30785" s="88">
        <v>39839</v>
      </c>
      <c r="B30785" s="89">
        <v>8116.03</v>
      </c>
      <c r="C30785" s="89">
        <f>LN(Table3[[#This Row],[Value]]/B30784)</f>
        <v>4.7512716291222765E-3</v>
      </c>
      <c r="D30785" s="89"/>
      <c r="E30785" s="89"/>
      <c r="F30785" s="89">
        <f>Table3[[#This Row],[Yield]]/100*(1+F30784)</f>
        <v>0</v>
      </c>
    </row>
    <row r="30786" spans="1:6" x14ac:dyDescent="0.2">
      <c r="A30786" s="88">
        <v>39840</v>
      </c>
      <c r="B30786" s="89">
        <v>8174.73</v>
      </c>
      <c r="C30786" s="89">
        <f>LN(Table3[[#This Row],[Value]]/B30785)</f>
        <v>7.2065703560554315E-3</v>
      </c>
      <c r="D30786" s="89"/>
      <c r="E30786" s="89"/>
      <c r="F30786" s="89">
        <f>Table3[[#This Row],[Yield]]/100*(1+F30785)</f>
        <v>0</v>
      </c>
    </row>
    <row r="30787" spans="1:6" x14ac:dyDescent="0.2">
      <c r="A30787" s="88">
        <v>39841</v>
      </c>
      <c r="B30787" s="89">
        <v>8375.4500000000007</v>
      </c>
      <c r="C30787" s="89">
        <f>LN(Table3[[#This Row],[Value]]/B30786)</f>
        <v>2.4257118895976194E-2</v>
      </c>
      <c r="D30787" s="89"/>
      <c r="E30787" s="89"/>
      <c r="F30787" s="89">
        <f>Table3[[#This Row],[Yield]]/100*(1+F30786)</f>
        <v>0</v>
      </c>
    </row>
    <row r="30788" spans="1:6" x14ac:dyDescent="0.2">
      <c r="A30788" s="88">
        <v>39842</v>
      </c>
      <c r="B30788" s="89">
        <v>8149.01</v>
      </c>
      <c r="C30788" s="89">
        <f>LN(Table3[[#This Row],[Value]]/B30787)</f>
        <v>-2.7408360129172159E-2</v>
      </c>
      <c r="D30788" s="89"/>
      <c r="E30788" s="89"/>
      <c r="F30788" s="89">
        <f>Table3[[#This Row],[Yield]]/100*(1+F30787)</f>
        <v>0</v>
      </c>
    </row>
    <row r="30789" spans="1:6" x14ac:dyDescent="0.2">
      <c r="A30789" s="88">
        <v>39843</v>
      </c>
      <c r="B30789" s="89">
        <v>8000.86</v>
      </c>
      <c r="C30789" s="89">
        <f>LN(Table3[[#This Row],[Value]]/B30788)</f>
        <v>-1.8347411579639813E-2</v>
      </c>
      <c r="D30789" s="89"/>
      <c r="E30789" s="89"/>
      <c r="F30789" s="89">
        <f>Table3[[#This Row],[Yield]]/100*(1+F30788)</f>
        <v>0</v>
      </c>
    </row>
    <row r="30790" spans="1:6" x14ac:dyDescent="0.2">
      <c r="A30790" s="88">
        <v>39846</v>
      </c>
      <c r="B30790" s="89">
        <v>7936.83</v>
      </c>
      <c r="C30790" s="89">
        <f>LN(Table3[[#This Row],[Value]]/B30789)</f>
        <v>-8.0350846948118327E-3</v>
      </c>
      <c r="D30790" s="89"/>
      <c r="E30790" s="89"/>
      <c r="F30790" s="89">
        <f>Table3[[#This Row],[Yield]]/100*(1+F30789)</f>
        <v>0</v>
      </c>
    </row>
    <row r="30791" spans="1:6" x14ac:dyDescent="0.2">
      <c r="A30791" s="88">
        <v>39847</v>
      </c>
      <c r="B30791" s="89">
        <v>8078.36</v>
      </c>
      <c r="C30791" s="89">
        <f>LN(Table3[[#This Row],[Value]]/B30790)</f>
        <v>1.7674930427402643E-2</v>
      </c>
      <c r="D30791" s="89"/>
      <c r="E30791" s="89"/>
      <c r="F30791" s="89">
        <f>Table3[[#This Row],[Yield]]/100*(1+F30790)</f>
        <v>0</v>
      </c>
    </row>
    <row r="30792" spans="1:6" x14ac:dyDescent="0.2">
      <c r="A30792" s="88">
        <v>39848</v>
      </c>
      <c r="B30792" s="89">
        <v>7956.66</v>
      </c>
      <c r="C30792" s="89">
        <f>LN(Table3[[#This Row],[Value]]/B30791)</f>
        <v>-1.5179567824243474E-2</v>
      </c>
      <c r="D30792" s="89"/>
      <c r="E30792" s="89"/>
      <c r="F30792" s="89">
        <f>Table3[[#This Row],[Yield]]/100*(1+F30791)</f>
        <v>0</v>
      </c>
    </row>
    <row r="30793" spans="1:6" x14ac:dyDescent="0.2">
      <c r="A30793" s="88">
        <v>39849</v>
      </c>
      <c r="B30793" s="89">
        <v>8063.07</v>
      </c>
      <c r="C30793" s="89">
        <f>LN(Table3[[#This Row],[Value]]/B30792)</f>
        <v>1.3285063486874284E-2</v>
      </c>
      <c r="D30793" s="89"/>
      <c r="E30793" s="89"/>
      <c r="F30793" s="89">
        <f>Table3[[#This Row],[Yield]]/100*(1+F30792)</f>
        <v>0</v>
      </c>
    </row>
    <row r="30794" spans="1:6" x14ac:dyDescent="0.2">
      <c r="A30794" s="88">
        <v>39850</v>
      </c>
      <c r="B30794" s="89">
        <v>8280.59</v>
      </c>
      <c r="C30794" s="89">
        <f>LN(Table3[[#This Row],[Value]]/B30793)</f>
        <v>2.6619844599878088E-2</v>
      </c>
      <c r="D30794" s="89"/>
      <c r="E30794" s="89"/>
      <c r="F30794" s="89">
        <f>Table3[[#This Row],[Yield]]/100*(1+F30793)</f>
        <v>0</v>
      </c>
    </row>
    <row r="30795" spans="1:6" x14ac:dyDescent="0.2">
      <c r="A30795" s="88">
        <v>39853</v>
      </c>
      <c r="B30795" s="89">
        <v>8270.8700000000008</v>
      </c>
      <c r="C30795" s="89">
        <f>LN(Table3[[#This Row],[Value]]/B30794)</f>
        <v>-1.1745188783817489E-3</v>
      </c>
      <c r="D30795" s="89"/>
      <c r="E30795" s="89"/>
      <c r="F30795" s="89">
        <f>Table3[[#This Row],[Yield]]/100*(1+F30794)</f>
        <v>0</v>
      </c>
    </row>
    <row r="30796" spans="1:6" x14ac:dyDescent="0.2">
      <c r="A30796" s="88">
        <v>39854</v>
      </c>
      <c r="B30796" s="89">
        <v>7888.88</v>
      </c>
      <c r="C30796" s="89">
        <f>LN(Table3[[#This Row],[Value]]/B30795)</f>
        <v>-4.7285530074945119E-2</v>
      </c>
      <c r="D30796" s="89"/>
      <c r="E30796" s="89"/>
      <c r="F30796" s="89">
        <f>Table3[[#This Row],[Yield]]/100*(1+F30795)</f>
        <v>0</v>
      </c>
    </row>
    <row r="30797" spans="1:6" x14ac:dyDescent="0.2">
      <c r="A30797" s="88">
        <v>39855</v>
      </c>
      <c r="B30797" s="89">
        <v>7939.53</v>
      </c>
      <c r="C30797" s="89">
        <f>LN(Table3[[#This Row],[Value]]/B30796)</f>
        <v>6.3999066084552397E-3</v>
      </c>
      <c r="D30797" s="89"/>
      <c r="E30797" s="89"/>
      <c r="F30797" s="89">
        <f>Table3[[#This Row],[Yield]]/100*(1+F30796)</f>
        <v>0</v>
      </c>
    </row>
    <row r="30798" spans="1:6" x14ac:dyDescent="0.2">
      <c r="A30798" s="88">
        <v>39856</v>
      </c>
      <c r="B30798" s="89">
        <v>7932.76</v>
      </c>
      <c r="C30798" s="89">
        <f>LN(Table3[[#This Row],[Value]]/B30797)</f>
        <v>-8.5305906212011123E-4</v>
      </c>
      <c r="D30798" s="89"/>
      <c r="E30798" s="89"/>
      <c r="F30798" s="89">
        <f>Table3[[#This Row],[Yield]]/100*(1+F30797)</f>
        <v>0</v>
      </c>
    </row>
    <row r="30799" spans="1:6" x14ac:dyDescent="0.2">
      <c r="A30799" s="88">
        <v>39857</v>
      </c>
      <c r="B30799" s="89">
        <v>7850.41</v>
      </c>
      <c r="C30799" s="89">
        <f>LN(Table3[[#This Row],[Value]]/B30798)</f>
        <v>-1.0435260760455235E-2</v>
      </c>
      <c r="D30799" s="89"/>
      <c r="E30799" s="89"/>
      <c r="F30799" s="89">
        <f>Table3[[#This Row],[Yield]]/100*(1+F30798)</f>
        <v>0</v>
      </c>
    </row>
    <row r="30800" spans="1:6" x14ac:dyDescent="0.2">
      <c r="A30800" s="88">
        <v>39861</v>
      </c>
      <c r="B30800" s="89">
        <v>7552.6</v>
      </c>
      <c r="C30800" s="89">
        <f>LN(Table3[[#This Row],[Value]]/B30799)</f>
        <v>-3.8673884889952527E-2</v>
      </c>
      <c r="D30800" s="89"/>
      <c r="E30800" s="89"/>
      <c r="F30800" s="89">
        <f>Table3[[#This Row],[Yield]]/100*(1+F30799)</f>
        <v>0</v>
      </c>
    </row>
    <row r="30801" spans="1:6" x14ac:dyDescent="0.2">
      <c r="A30801" s="88">
        <v>39862</v>
      </c>
      <c r="B30801" s="89">
        <v>7555.63</v>
      </c>
      <c r="C30801" s="89">
        <f>LN(Table3[[#This Row],[Value]]/B30800)</f>
        <v>4.0110589269868056E-4</v>
      </c>
      <c r="D30801" s="89"/>
      <c r="E30801" s="89"/>
      <c r="F30801" s="89">
        <f>Table3[[#This Row],[Yield]]/100*(1+F30800)</f>
        <v>0</v>
      </c>
    </row>
    <row r="30802" spans="1:6" x14ac:dyDescent="0.2">
      <c r="A30802" s="88">
        <v>39863</v>
      </c>
      <c r="B30802" s="89">
        <v>7465.95</v>
      </c>
      <c r="C30802" s="89">
        <f>LN(Table3[[#This Row],[Value]]/B30801)</f>
        <v>-1.1940297289077252E-2</v>
      </c>
      <c r="D30802" s="89"/>
      <c r="E30802" s="89"/>
      <c r="F30802" s="89">
        <f>Table3[[#This Row],[Yield]]/100*(1+F30801)</f>
        <v>0</v>
      </c>
    </row>
    <row r="30803" spans="1:6" x14ac:dyDescent="0.2">
      <c r="A30803" s="88">
        <v>39864</v>
      </c>
      <c r="B30803" s="89">
        <v>7365.67</v>
      </c>
      <c r="C30803" s="89">
        <f>LN(Table3[[#This Row],[Value]]/B30802)</f>
        <v>-1.352266685857095E-2</v>
      </c>
      <c r="D30803" s="89"/>
      <c r="E30803" s="89"/>
      <c r="F30803" s="89">
        <f>Table3[[#This Row],[Yield]]/100*(1+F30802)</f>
        <v>0</v>
      </c>
    </row>
    <row r="30804" spans="1:6" x14ac:dyDescent="0.2">
      <c r="A30804" s="88">
        <v>39867</v>
      </c>
      <c r="B30804" s="89">
        <v>7114.78</v>
      </c>
      <c r="C30804" s="89">
        <f>LN(Table3[[#This Row],[Value]]/B30803)</f>
        <v>-3.4655706111413512E-2</v>
      </c>
      <c r="D30804" s="89"/>
      <c r="E30804" s="89"/>
      <c r="F30804" s="89">
        <f>Table3[[#This Row],[Yield]]/100*(1+F30803)</f>
        <v>0</v>
      </c>
    </row>
    <row r="30805" spans="1:6" x14ac:dyDescent="0.2">
      <c r="A30805" s="88">
        <v>39868</v>
      </c>
      <c r="B30805" s="89">
        <v>7350.94</v>
      </c>
      <c r="C30805" s="89">
        <f>LN(Table3[[#This Row],[Value]]/B30804)</f>
        <v>3.2653885730368912E-2</v>
      </c>
      <c r="D30805" s="89"/>
      <c r="E30805" s="89"/>
      <c r="F30805" s="89">
        <f>Table3[[#This Row],[Yield]]/100*(1+F30804)</f>
        <v>0</v>
      </c>
    </row>
    <row r="30806" spans="1:6" x14ac:dyDescent="0.2">
      <c r="A30806" s="88">
        <v>39869</v>
      </c>
      <c r="B30806" s="89">
        <v>7270.89</v>
      </c>
      <c r="C30806" s="89">
        <f>LN(Table3[[#This Row],[Value]]/B30805)</f>
        <v>-1.094949124339048E-2</v>
      </c>
      <c r="D30806" s="89"/>
      <c r="E30806" s="89"/>
      <c r="F30806" s="89">
        <f>Table3[[#This Row],[Yield]]/100*(1+F30805)</f>
        <v>0</v>
      </c>
    </row>
    <row r="30807" spans="1:6" x14ac:dyDescent="0.2">
      <c r="A30807" s="88">
        <v>39870</v>
      </c>
      <c r="B30807" s="89">
        <v>7182.08</v>
      </c>
      <c r="C30807" s="89">
        <f>LN(Table3[[#This Row],[Value]]/B30806)</f>
        <v>-1.2289670260079875E-2</v>
      </c>
      <c r="D30807" s="89"/>
      <c r="E30807" s="89"/>
      <c r="F30807" s="89">
        <f>Table3[[#This Row],[Yield]]/100*(1+F30806)</f>
        <v>0</v>
      </c>
    </row>
    <row r="30808" spans="1:6" x14ac:dyDescent="0.2">
      <c r="A30808" s="88">
        <v>39871</v>
      </c>
      <c r="B30808" s="89">
        <v>7062.93</v>
      </c>
      <c r="C30808" s="89">
        <f>LN(Table3[[#This Row],[Value]]/B30807)</f>
        <v>-1.6729055125462831E-2</v>
      </c>
      <c r="D30808" s="89"/>
      <c r="E30808" s="89"/>
      <c r="F30808" s="89">
        <f>Table3[[#This Row],[Yield]]/100*(1+F30807)</f>
        <v>0</v>
      </c>
    </row>
    <row r="30809" spans="1:6" x14ac:dyDescent="0.2">
      <c r="A30809" s="88">
        <v>39874</v>
      </c>
      <c r="B30809" s="89">
        <v>6763.29</v>
      </c>
      <c r="C30809" s="89">
        <f>LN(Table3[[#This Row],[Value]]/B30808)</f>
        <v>-4.3350521522901968E-2</v>
      </c>
      <c r="D30809" s="89"/>
      <c r="E30809" s="89"/>
      <c r="F30809" s="89">
        <f>Table3[[#This Row],[Yield]]/100*(1+F30808)</f>
        <v>0</v>
      </c>
    </row>
    <row r="30810" spans="1:6" x14ac:dyDescent="0.2">
      <c r="A30810" s="88">
        <v>39875</v>
      </c>
      <c r="B30810" s="89">
        <v>6726.02</v>
      </c>
      <c r="C30810" s="89">
        <f>LN(Table3[[#This Row],[Value]]/B30809)</f>
        <v>-5.5258712028052265E-3</v>
      </c>
      <c r="D30810" s="89"/>
      <c r="E30810" s="89"/>
      <c r="F30810" s="89">
        <f>Table3[[#This Row],[Yield]]/100*(1+F30809)</f>
        <v>0</v>
      </c>
    </row>
    <row r="30811" spans="1:6" x14ac:dyDescent="0.2">
      <c r="A30811" s="88">
        <v>39876</v>
      </c>
      <c r="B30811" s="89">
        <v>6875.84</v>
      </c>
      <c r="C30811" s="89">
        <f>LN(Table3[[#This Row],[Value]]/B30810)</f>
        <v>2.2030231058035688E-2</v>
      </c>
      <c r="D30811" s="89"/>
      <c r="E30811" s="89"/>
      <c r="F30811" s="89">
        <f>Table3[[#This Row],[Yield]]/100*(1+F30810)</f>
        <v>0</v>
      </c>
    </row>
    <row r="30812" spans="1:6" x14ac:dyDescent="0.2">
      <c r="A30812" s="88">
        <v>39877</v>
      </c>
      <c r="B30812" s="89">
        <v>6594.44</v>
      </c>
      <c r="C30812" s="89">
        <f>LN(Table3[[#This Row],[Value]]/B30811)</f>
        <v>-4.1786948155982481E-2</v>
      </c>
      <c r="D30812" s="89"/>
      <c r="E30812" s="89"/>
      <c r="F30812" s="89">
        <f>Table3[[#This Row],[Yield]]/100*(1+F30811)</f>
        <v>0</v>
      </c>
    </row>
    <row r="30813" spans="1:6" x14ac:dyDescent="0.2">
      <c r="A30813" s="88">
        <v>39878</v>
      </c>
      <c r="B30813" s="89">
        <v>6626.94</v>
      </c>
      <c r="C30813" s="89">
        <f>LN(Table3[[#This Row],[Value]]/B30812)</f>
        <v>4.9162894433295475E-3</v>
      </c>
      <c r="D30813" s="89"/>
      <c r="E30813" s="89"/>
      <c r="F30813" s="89">
        <f>Table3[[#This Row],[Yield]]/100*(1+F30812)</f>
        <v>0</v>
      </c>
    </row>
    <row r="30814" spans="1:6" x14ac:dyDescent="0.2">
      <c r="A30814" s="88">
        <v>39881</v>
      </c>
      <c r="B30814" s="89">
        <v>6547.05</v>
      </c>
      <c r="C30814" s="89">
        <f>LN(Table3[[#This Row],[Value]]/B30813)</f>
        <v>-1.2128592679093548E-2</v>
      </c>
      <c r="D30814" s="89"/>
      <c r="E30814" s="89"/>
      <c r="F30814" s="89">
        <f>Table3[[#This Row],[Yield]]/100*(1+F30813)</f>
        <v>0</v>
      </c>
    </row>
    <row r="30815" spans="1:6" x14ac:dyDescent="0.2">
      <c r="A30815" s="88">
        <v>39882</v>
      </c>
      <c r="B30815" s="89">
        <v>6926.49</v>
      </c>
      <c r="C30815" s="89">
        <f>LN(Table3[[#This Row],[Value]]/B30814)</f>
        <v>5.6338624868674518E-2</v>
      </c>
      <c r="D30815" s="89"/>
      <c r="E30815" s="89"/>
      <c r="F30815" s="89">
        <f>Table3[[#This Row],[Yield]]/100*(1+F30814)</f>
        <v>0</v>
      </c>
    </row>
    <row r="30816" spans="1:6" x14ac:dyDescent="0.2">
      <c r="A30816" s="88">
        <v>39883</v>
      </c>
      <c r="B30816" s="89">
        <v>6930.4</v>
      </c>
      <c r="C30816" s="89">
        <f>LN(Table3[[#This Row],[Value]]/B30815)</f>
        <v>5.6434020963890756E-4</v>
      </c>
      <c r="D30816" s="89"/>
      <c r="E30816" s="89"/>
      <c r="F30816" s="89">
        <f>Table3[[#This Row],[Yield]]/100*(1+F30815)</f>
        <v>0</v>
      </c>
    </row>
    <row r="30817" spans="1:6" x14ac:dyDescent="0.2">
      <c r="A30817" s="88">
        <v>39884</v>
      </c>
      <c r="B30817" s="89">
        <v>7170.06</v>
      </c>
      <c r="C30817" s="89">
        <f>LN(Table3[[#This Row],[Value]]/B30816)</f>
        <v>3.3996491183559317E-2</v>
      </c>
      <c r="D30817" s="89"/>
      <c r="E30817" s="89"/>
      <c r="F30817" s="89">
        <f>Table3[[#This Row],[Yield]]/100*(1+F30816)</f>
        <v>0</v>
      </c>
    </row>
    <row r="30818" spans="1:6" x14ac:dyDescent="0.2">
      <c r="A30818" s="88">
        <v>39885</v>
      </c>
      <c r="B30818" s="89">
        <v>7223.98</v>
      </c>
      <c r="C30818" s="89">
        <f>LN(Table3[[#This Row],[Value]]/B30817)</f>
        <v>7.4920247842189362E-3</v>
      </c>
      <c r="D30818" s="89"/>
      <c r="E30818" s="89"/>
      <c r="F30818" s="89">
        <f>Table3[[#This Row],[Yield]]/100*(1+F30817)</f>
        <v>0</v>
      </c>
    </row>
    <row r="30819" spans="1:6" x14ac:dyDescent="0.2">
      <c r="A30819" s="88">
        <v>39888</v>
      </c>
      <c r="B30819" s="89">
        <v>7216.97</v>
      </c>
      <c r="C30819" s="89">
        <f>LN(Table3[[#This Row],[Value]]/B30818)</f>
        <v>-9.7085033195267801E-4</v>
      </c>
      <c r="D30819" s="89"/>
      <c r="E30819" s="89"/>
      <c r="F30819" s="89">
        <f>Table3[[#This Row],[Yield]]/100*(1+F30818)</f>
        <v>0</v>
      </c>
    </row>
    <row r="30820" spans="1:6" x14ac:dyDescent="0.2">
      <c r="A30820" s="88">
        <v>39889</v>
      </c>
      <c r="B30820" s="89">
        <v>7395.7</v>
      </c>
      <c r="C30820" s="89">
        <f>LN(Table3[[#This Row],[Value]]/B30819)</f>
        <v>2.4463553006382456E-2</v>
      </c>
      <c r="D30820" s="89"/>
      <c r="E30820" s="89"/>
      <c r="F30820" s="89">
        <f>Table3[[#This Row],[Yield]]/100*(1+F30819)</f>
        <v>0</v>
      </c>
    </row>
    <row r="30821" spans="1:6" x14ac:dyDescent="0.2">
      <c r="A30821" s="88">
        <v>39890</v>
      </c>
      <c r="B30821" s="89">
        <v>7486.58</v>
      </c>
      <c r="C30821" s="89">
        <f>LN(Table3[[#This Row],[Value]]/B30820)</f>
        <v>1.2213334203830301E-2</v>
      </c>
      <c r="D30821" s="89"/>
      <c r="E30821" s="89"/>
      <c r="F30821" s="89">
        <f>Table3[[#This Row],[Yield]]/100*(1+F30820)</f>
        <v>0</v>
      </c>
    </row>
    <row r="30822" spans="1:6" x14ac:dyDescent="0.2">
      <c r="A30822" s="88">
        <v>39891</v>
      </c>
      <c r="B30822" s="89">
        <v>7400.8</v>
      </c>
      <c r="C30822" s="89">
        <f>LN(Table3[[#This Row],[Value]]/B30821)</f>
        <v>-1.1523981964859844E-2</v>
      </c>
      <c r="D30822" s="89"/>
      <c r="E30822" s="89"/>
      <c r="F30822" s="89">
        <f>Table3[[#This Row],[Yield]]/100*(1+F30821)</f>
        <v>0</v>
      </c>
    </row>
    <row r="30823" spans="1:6" x14ac:dyDescent="0.2">
      <c r="A30823" s="88">
        <v>39892</v>
      </c>
      <c r="B30823" s="89">
        <v>7278.38</v>
      </c>
      <c r="C30823" s="89">
        <f>LN(Table3[[#This Row],[Value]]/B30822)</f>
        <v>-1.6679792501816337E-2</v>
      </c>
      <c r="D30823" s="89"/>
      <c r="E30823" s="89"/>
      <c r="F30823" s="89">
        <f>Table3[[#This Row],[Yield]]/100*(1+F30822)</f>
        <v>0</v>
      </c>
    </row>
    <row r="30824" spans="1:6" x14ac:dyDescent="0.2">
      <c r="A30824" s="88">
        <v>39895</v>
      </c>
      <c r="B30824" s="89">
        <v>7775.86</v>
      </c>
      <c r="C30824" s="89">
        <f>LN(Table3[[#This Row],[Value]]/B30823)</f>
        <v>6.611575290768E-2</v>
      </c>
      <c r="D30824" s="89"/>
      <c r="E30824" s="89"/>
      <c r="F30824" s="89">
        <f>Table3[[#This Row],[Yield]]/100*(1+F30823)</f>
        <v>0</v>
      </c>
    </row>
    <row r="30825" spans="1:6" x14ac:dyDescent="0.2">
      <c r="A30825" s="88">
        <v>39896</v>
      </c>
      <c r="B30825" s="89">
        <v>7659.97</v>
      </c>
      <c r="C30825" s="89">
        <f>LN(Table3[[#This Row],[Value]]/B30824)</f>
        <v>-1.5015995585091048E-2</v>
      </c>
      <c r="D30825" s="89"/>
      <c r="E30825" s="89"/>
      <c r="F30825" s="89">
        <f>Table3[[#This Row],[Yield]]/100*(1+F30824)</f>
        <v>0</v>
      </c>
    </row>
    <row r="30826" spans="1:6" x14ac:dyDescent="0.2">
      <c r="A30826" s="88">
        <v>39897</v>
      </c>
      <c r="B30826" s="89">
        <v>7749.81</v>
      </c>
      <c r="C30826" s="89">
        <f>LN(Table3[[#This Row],[Value]]/B30825)</f>
        <v>1.1660259639953827E-2</v>
      </c>
      <c r="D30826" s="89"/>
      <c r="E30826" s="89"/>
      <c r="F30826" s="89">
        <f>Table3[[#This Row],[Yield]]/100*(1+F30825)</f>
        <v>0</v>
      </c>
    </row>
    <row r="30827" spans="1:6" x14ac:dyDescent="0.2">
      <c r="A30827" s="88">
        <v>39898</v>
      </c>
      <c r="B30827" s="89">
        <v>7924.56</v>
      </c>
      <c r="C30827" s="89">
        <f>LN(Table3[[#This Row],[Value]]/B30826)</f>
        <v>2.2298470781593929E-2</v>
      </c>
      <c r="D30827" s="89"/>
      <c r="E30827" s="89"/>
      <c r="F30827" s="89">
        <f>Table3[[#This Row],[Yield]]/100*(1+F30826)</f>
        <v>0</v>
      </c>
    </row>
    <row r="30828" spans="1:6" x14ac:dyDescent="0.2">
      <c r="A30828" s="88">
        <v>39899</v>
      </c>
      <c r="B30828" s="89">
        <v>7776.18</v>
      </c>
      <c r="C30828" s="89">
        <f>LN(Table3[[#This Row],[Value]]/B30827)</f>
        <v>-1.8901582678920316E-2</v>
      </c>
      <c r="D30828" s="89"/>
      <c r="E30828" s="89"/>
      <c r="F30828" s="89">
        <f>Table3[[#This Row],[Yield]]/100*(1+F30827)</f>
        <v>0</v>
      </c>
    </row>
    <row r="30829" spans="1:6" x14ac:dyDescent="0.2">
      <c r="A30829" s="88">
        <v>39902</v>
      </c>
      <c r="B30829" s="89">
        <v>7522.02</v>
      </c>
      <c r="C30829" s="89">
        <f>LN(Table3[[#This Row],[Value]]/B30828)</f>
        <v>-3.3230496126439489E-2</v>
      </c>
      <c r="D30829" s="89"/>
      <c r="E30829" s="89"/>
      <c r="F30829" s="89">
        <f>Table3[[#This Row],[Yield]]/100*(1+F30828)</f>
        <v>0</v>
      </c>
    </row>
    <row r="30830" spans="1:6" x14ac:dyDescent="0.2">
      <c r="A30830" s="88">
        <v>39903</v>
      </c>
      <c r="B30830" s="89">
        <v>7608.92</v>
      </c>
      <c r="C30830" s="89">
        <f>LN(Table3[[#This Row],[Value]]/B30829)</f>
        <v>1.148652436202254E-2</v>
      </c>
      <c r="D30830" s="89"/>
      <c r="E30830" s="89"/>
      <c r="F30830" s="89">
        <f>Table3[[#This Row],[Yield]]/100*(1+F30829)</f>
        <v>0</v>
      </c>
    </row>
    <row r="30831" spans="1:6" x14ac:dyDescent="0.2">
      <c r="A30831" s="88">
        <v>39904</v>
      </c>
      <c r="B30831" s="89">
        <v>7761.6</v>
      </c>
      <c r="C30831" s="89">
        <f>LN(Table3[[#This Row],[Value]]/B30830)</f>
        <v>1.9867255234860222E-2</v>
      </c>
      <c r="D30831" s="89"/>
      <c r="E30831" s="89"/>
      <c r="F30831" s="89">
        <f>Table3[[#This Row],[Yield]]/100*(1+F30830)</f>
        <v>0</v>
      </c>
    </row>
    <row r="30832" spans="1:6" x14ac:dyDescent="0.2">
      <c r="A30832" s="88">
        <v>39905</v>
      </c>
      <c r="B30832" s="89">
        <v>7978.08</v>
      </c>
      <c r="C30832" s="89">
        <f>LN(Table3[[#This Row],[Value]]/B30831)</f>
        <v>2.7509282499957551E-2</v>
      </c>
      <c r="D30832" s="89"/>
      <c r="E30832" s="89"/>
      <c r="F30832" s="89">
        <f>Table3[[#This Row],[Yield]]/100*(1+F30831)</f>
        <v>0</v>
      </c>
    </row>
    <row r="30833" spans="1:6" x14ac:dyDescent="0.2">
      <c r="A30833" s="88">
        <v>39906</v>
      </c>
      <c r="B30833" s="89">
        <v>8017.59</v>
      </c>
      <c r="C30833" s="89">
        <f>LN(Table3[[#This Row],[Value]]/B30832)</f>
        <v>4.9400969577359025E-3</v>
      </c>
      <c r="D30833" s="89"/>
      <c r="E30833" s="89"/>
      <c r="F30833" s="89">
        <f>Table3[[#This Row],[Yield]]/100*(1+F30832)</f>
        <v>0</v>
      </c>
    </row>
    <row r="30834" spans="1:6" x14ac:dyDescent="0.2">
      <c r="A30834" s="88">
        <v>39909</v>
      </c>
      <c r="B30834" s="89">
        <v>7975.85</v>
      </c>
      <c r="C30834" s="89">
        <f>LN(Table3[[#This Row],[Value]]/B30833)</f>
        <v>-5.2196519030720413E-3</v>
      </c>
      <c r="D30834" s="89"/>
      <c r="E30834" s="89"/>
      <c r="F30834" s="89">
        <f>Table3[[#This Row],[Yield]]/100*(1+F30833)</f>
        <v>0</v>
      </c>
    </row>
    <row r="30835" spans="1:6" x14ac:dyDescent="0.2">
      <c r="A30835" s="88">
        <v>39910</v>
      </c>
      <c r="B30835" s="89">
        <v>7789.56</v>
      </c>
      <c r="C30835" s="89">
        <f>LN(Table3[[#This Row],[Value]]/B30834)</f>
        <v>-2.3633850446075546E-2</v>
      </c>
      <c r="D30835" s="89"/>
      <c r="E30835" s="89"/>
      <c r="F30835" s="89">
        <f>Table3[[#This Row],[Yield]]/100*(1+F30834)</f>
        <v>0</v>
      </c>
    </row>
    <row r="30836" spans="1:6" x14ac:dyDescent="0.2">
      <c r="A30836" s="88">
        <v>39911</v>
      </c>
      <c r="B30836" s="89">
        <v>7837.11</v>
      </c>
      <c r="C30836" s="89">
        <f>LN(Table3[[#This Row],[Value]]/B30835)</f>
        <v>6.0857683380198787E-3</v>
      </c>
      <c r="D30836" s="89"/>
      <c r="E30836" s="89"/>
      <c r="F30836" s="89">
        <f>Table3[[#This Row],[Yield]]/100*(1+F30835)</f>
        <v>0</v>
      </c>
    </row>
    <row r="30837" spans="1:6" x14ac:dyDescent="0.2">
      <c r="A30837" s="88">
        <v>39912</v>
      </c>
      <c r="B30837" s="89">
        <v>8083.38</v>
      </c>
      <c r="C30837" s="89">
        <f>LN(Table3[[#This Row],[Value]]/B30836)</f>
        <v>3.0939957939213256E-2</v>
      </c>
      <c r="D30837" s="89"/>
      <c r="E30837" s="89"/>
      <c r="F30837" s="89">
        <f>Table3[[#This Row],[Yield]]/100*(1+F30836)</f>
        <v>0</v>
      </c>
    </row>
    <row r="30838" spans="1:6" x14ac:dyDescent="0.2">
      <c r="A30838" s="88">
        <v>39916</v>
      </c>
      <c r="B30838" s="89">
        <v>8057.81</v>
      </c>
      <c r="C30838" s="89">
        <f>LN(Table3[[#This Row],[Value]]/B30837)</f>
        <v>-3.1682944553025681E-3</v>
      </c>
      <c r="D30838" s="89"/>
      <c r="E30838" s="89"/>
      <c r="F30838" s="89">
        <f>Table3[[#This Row],[Yield]]/100*(1+F30837)</f>
        <v>0</v>
      </c>
    </row>
    <row r="30839" spans="1:6" x14ac:dyDescent="0.2">
      <c r="A30839" s="88">
        <v>39917</v>
      </c>
      <c r="B30839" s="89">
        <v>7920.18</v>
      </c>
      <c r="C30839" s="89">
        <f>LN(Table3[[#This Row],[Value]]/B30838)</f>
        <v>-1.7227874598490206E-2</v>
      </c>
      <c r="D30839" s="89"/>
      <c r="E30839" s="89"/>
      <c r="F30839" s="89">
        <f>Table3[[#This Row],[Yield]]/100*(1+F30838)</f>
        <v>0</v>
      </c>
    </row>
    <row r="30840" spans="1:6" x14ac:dyDescent="0.2">
      <c r="A30840" s="88">
        <v>39918</v>
      </c>
      <c r="B30840" s="89">
        <v>8029.62</v>
      </c>
      <c r="C30840" s="89">
        <f>LN(Table3[[#This Row],[Value]]/B30839)</f>
        <v>1.3723271457649107E-2</v>
      </c>
      <c r="D30840" s="89"/>
      <c r="E30840" s="89"/>
      <c r="F30840" s="89">
        <f>Table3[[#This Row],[Yield]]/100*(1+F30839)</f>
        <v>0</v>
      </c>
    </row>
    <row r="30841" spans="1:6" x14ac:dyDescent="0.2">
      <c r="A30841" s="88">
        <v>39919</v>
      </c>
      <c r="B30841" s="89">
        <v>8125.43</v>
      </c>
      <c r="C30841" s="89">
        <f>LN(Table3[[#This Row],[Value]]/B30840)</f>
        <v>1.1861445593897265E-2</v>
      </c>
      <c r="D30841" s="89"/>
      <c r="E30841" s="89"/>
      <c r="F30841" s="89">
        <f>Table3[[#This Row],[Yield]]/100*(1+F30840)</f>
        <v>0</v>
      </c>
    </row>
    <row r="30842" spans="1:6" x14ac:dyDescent="0.2">
      <c r="A30842" s="88">
        <v>39920</v>
      </c>
      <c r="B30842" s="89">
        <v>8131.33</v>
      </c>
      <c r="C30842" s="89">
        <f>LN(Table3[[#This Row],[Value]]/B30841)</f>
        <v>7.2585192363542239E-4</v>
      </c>
      <c r="D30842" s="89"/>
      <c r="E30842" s="89"/>
      <c r="F30842" s="89">
        <f>Table3[[#This Row],[Yield]]/100*(1+F30841)</f>
        <v>0</v>
      </c>
    </row>
    <row r="30843" spans="1:6" x14ac:dyDescent="0.2">
      <c r="A30843" s="88">
        <v>39923</v>
      </c>
      <c r="B30843" s="89">
        <v>7841.73</v>
      </c>
      <c r="C30843" s="89">
        <f>LN(Table3[[#This Row],[Value]]/B30842)</f>
        <v>-3.6265028530917974E-2</v>
      </c>
      <c r="D30843" s="89"/>
      <c r="E30843" s="89"/>
      <c r="F30843" s="89">
        <f>Table3[[#This Row],[Yield]]/100*(1+F30842)</f>
        <v>0</v>
      </c>
    </row>
    <row r="30844" spans="1:6" x14ac:dyDescent="0.2">
      <c r="A30844" s="88">
        <v>39924</v>
      </c>
      <c r="B30844" s="89">
        <v>7969.56</v>
      </c>
      <c r="C30844" s="89">
        <f>LN(Table3[[#This Row],[Value]]/B30843)</f>
        <v>1.6169810966745767E-2</v>
      </c>
      <c r="D30844" s="89"/>
      <c r="E30844" s="89"/>
      <c r="F30844" s="89">
        <f>Table3[[#This Row],[Yield]]/100*(1+F30843)</f>
        <v>0</v>
      </c>
    </row>
    <row r="30845" spans="1:6" x14ac:dyDescent="0.2">
      <c r="A30845" s="88">
        <v>39925</v>
      </c>
      <c r="B30845" s="89">
        <v>7886.57</v>
      </c>
      <c r="C30845" s="89">
        <f>LN(Table3[[#This Row],[Value]]/B30844)</f>
        <v>-1.0467971418592721E-2</v>
      </c>
      <c r="D30845" s="89"/>
      <c r="E30845" s="89"/>
      <c r="F30845" s="89">
        <f>Table3[[#This Row],[Yield]]/100*(1+F30844)</f>
        <v>0</v>
      </c>
    </row>
    <row r="30846" spans="1:6" x14ac:dyDescent="0.2">
      <c r="A30846" s="88">
        <v>39926</v>
      </c>
      <c r="B30846" s="89">
        <v>7957.06</v>
      </c>
      <c r="C30846" s="89">
        <f>LN(Table3[[#This Row],[Value]]/B30845)</f>
        <v>8.8982720641006419E-3</v>
      </c>
      <c r="D30846" s="89"/>
      <c r="E30846" s="89"/>
      <c r="F30846" s="89">
        <f>Table3[[#This Row],[Yield]]/100*(1+F30845)</f>
        <v>0</v>
      </c>
    </row>
    <row r="30847" spans="1:6" x14ac:dyDescent="0.2">
      <c r="A30847" s="88">
        <v>39927</v>
      </c>
      <c r="B30847" s="89">
        <v>8076.29</v>
      </c>
      <c r="C30847" s="89">
        <f>LN(Table3[[#This Row],[Value]]/B30846)</f>
        <v>1.4873023774339463E-2</v>
      </c>
      <c r="D30847" s="89"/>
      <c r="E30847" s="89"/>
      <c r="F30847" s="89">
        <f>Table3[[#This Row],[Yield]]/100*(1+F30846)</f>
        <v>0</v>
      </c>
    </row>
    <row r="30848" spans="1:6" x14ac:dyDescent="0.2">
      <c r="A30848" s="88">
        <v>39930</v>
      </c>
      <c r="B30848" s="89">
        <v>8025</v>
      </c>
      <c r="C30848" s="89">
        <f>LN(Table3[[#This Row],[Value]]/B30847)</f>
        <v>-6.370939655578751E-3</v>
      </c>
      <c r="D30848" s="89"/>
      <c r="E30848" s="89"/>
      <c r="F30848" s="89">
        <f>Table3[[#This Row],[Yield]]/100*(1+F30847)</f>
        <v>0</v>
      </c>
    </row>
    <row r="30849" spans="1:6" x14ac:dyDescent="0.2">
      <c r="A30849" s="88">
        <v>39931</v>
      </c>
      <c r="B30849" s="89">
        <v>8016.95</v>
      </c>
      <c r="C30849" s="89">
        <f>LN(Table3[[#This Row],[Value]]/B30848)</f>
        <v>-1.0036187216264528E-3</v>
      </c>
      <c r="D30849" s="89"/>
      <c r="E30849" s="89"/>
      <c r="F30849" s="89">
        <f>Table3[[#This Row],[Yield]]/100*(1+F30848)</f>
        <v>0</v>
      </c>
    </row>
    <row r="30850" spans="1:6" x14ac:dyDescent="0.2">
      <c r="A30850" s="88">
        <v>39932</v>
      </c>
      <c r="B30850" s="89">
        <v>8185.73</v>
      </c>
      <c r="C30850" s="89">
        <f>LN(Table3[[#This Row],[Value]]/B30849)</f>
        <v>2.0834344089852554E-2</v>
      </c>
      <c r="D30850" s="89"/>
      <c r="E30850" s="89"/>
      <c r="F30850" s="89">
        <f>Table3[[#This Row],[Yield]]/100*(1+F30849)</f>
        <v>0</v>
      </c>
    </row>
    <row r="30851" spans="1:6" x14ac:dyDescent="0.2">
      <c r="A30851" s="88">
        <v>39933</v>
      </c>
      <c r="B30851" s="89">
        <v>8168.12</v>
      </c>
      <c r="C30851" s="89">
        <f>LN(Table3[[#This Row],[Value]]/B30850)</f>
        <v>-2.1536221509178511E-3</v>
      </c>
      <c r="D30851" s="89"/>
      <c r="E30851" s="89"/>
      <c r="F30851" s="89">
        <f>Table3[[#This Row],[Yield]]/100*(1+F30850)</f>
        <v>0</v>
      </c>
    </row>
    <row r="30852" spans="1:6" x14ac:dyDescent="0.2">
      <c r="A30852" s="88">
        <v>39934</v>
      </c>
      <c r="B30852" s="89">
        <v>8212.41</v>
      </c>
      <c r="C30852" s="89">
        <f>LN(Table3[[#This Row],[Value]]/B30851)</f>
        <v>5.40765261318224E-3</v>
      </c>
      <c r="D30852" s="89"/>
      <c r="E30852" s="89"/>
      <c r="F30852" s="89">
        <f>Table3[[#This Row],[Yield]]/100*(1+F30851)</f>
        <v>0</v>
      </c>
    </row>
    <row r="30853" spans="1:6" x14ac:dyDescent="0.2">
      <c r="A30853" s="88">
        <v>39937</v>
      </c>
      <c r="B30853" s="89">
        <v>8426.74</v>
      </c>
      <c r="C30853" s="89">
        <f>LN(Table3[[#This Row],[Value]]/B30852)</f>
        <v>2.5763558257755712E-2</v>
      </c>
      <c r="D30853" s="89"/>
      <c r="E30853" s="89"/>
      <c r="F30853" s="89">
        <f>Table3[[#This Row],[Yield]]/100*(1+F30852)</f>
        <v>0</v>
      </c>
    </row>
    <row r="30854" spans="1:6" x14ac:dyDescent="0.2">
      <c r="A30854" s="88">
        <v>39938</v>
      </c>
      <c r="B30854" s="89">
        <v>8410.65</v>
      </c>
      <c r="C30854" s="89">
        <f>LN(Table3[[#This Row],[Value]]/B30853)</f>
        <v>-1.9112231643694136E-3</v>
      </c>
      <c r="D30854" s="89"/>
      <c r="E30854" s="89"/>
      <c r="F30854" s="89">
        <f>Table3[[#This Row],[Yield]]/100*(1+F30853)</f>
        <v>0</v>
      </c>
    </row>
    <row r="30855" spans="1:6" x14ac:dyDescent="0.2">
      <c r="A30855" s="88">
        <v>39939</v>
      </c>
      <c r="B30855" s="89">
        <v>8512.2800000000007</v>
      </c>
      <c r="C30855" s="89">
        <f>LN(Table3[[#This Row],[Value]]/B30854)</f>
        <v>1.2011066855154373E-2</v>
      </c>
      <c r="D30855" s="89"/>
      <c r="E30855" s="89"/>
      <c r="F30855" s="89">
        <f>Table3[[#This Row],[Yield]]/100*(1+F30854)</f>
        <v>0</v>
      </c>
    </row>
    <row r="30856" spans="1:6" x14ac:dyDescent="0.2">
      <c r="A30856" s="88">
        <v>39940</v>
      </c>
      <c r="B30856" s="89">
        <v>8409.85</v>
      </c>
      <c r="C30856" s="89">
        <f>LN(Table3[[#This Row],[Value]]/B30855)</f>
        <v>-1.2106188878947126E-2</v>
      </c>
      <c r="D30856" s="89"/>
      <c r="E30856" s="89"/>
      <c r="F30856" s="89">
        <f>Table3[[#This Row],[Yield]]/100*(1+F30855)</f>
        <v>0</v>
      </c>
    </row>
    <row r="30857" spans="1:6" x14ac:dyDescent="0.2">
      <c r="A30857" s="88">
        <v>39941</v>
      </c>
      <c r="B30857" s="89">
        <v>8574.65</v>
      </c>
      <c r="C30857" s="89">
        <f>LN(Table3[[#This Row],[Value]]/B30856)</f>
        <v>1.9406537976300316E-2</v>
      </c>
      <c r="D30857" s="89"/>
      <c r="E30857" s="89"/>
      <c r="F30857" s="89">
        <f>Table3[[#This Row],[Yield]]/100*(1+F30856)</f>
        <v>0</v>
      </c>
    </row>
    <row r="30858" spans="1:6" x14ac:dyDescent="0.2">
      <c r="A30858" s="88">
        <v>39944</v>
      </c>
      <c r="B30858" s="89">
        <v>8418.77</v>
      </c>
      <c r="C30858" s="89">
        <f>LN(Table3[[#This Row],[Value]]/B30857)</f>
        <v>-1.8346439069157141E-2</v>
      </c>
      <c r="D30858" s="89"/>
      <c r="E30858" s="89"/>
      <c r="F30858" s="89">
        <f>Table3[[#This Row],[Yield]]/100*(1+F30857)</f>
        <v>0</v>
      </c>
    </row>
    <row r="30859" spans="1:6" x14ac:dyDescent="0.2">
      <c r="A30859" s="88">
        <v>39945</v>
      </c>
      <c r="B30859" s="89">
        <v>8469.11</v>
      </c>
      <c r="C30859" s="89">
        <f>LN(Table3[[#This Row],[Value]]/B30858)</f>
        <v>5.9616895782681851E-3</v>
      </c>
      <c r="D30859" s="89"/>
      <c r="E30859" s="89"/>
      <c r="F30859" s="89">
        <f>Table3[[#This Row],[Yield]]/100*(1+F30858)</f>
        <v>0</v>
      </c>
    </row>
    <row r="30860" spans="1:6" x14ac:dyDescent="0.2">
      <c r="A30860" s="88">
        <v>39946</v>
      </c>
      <c r="B30860" s="89">
        <v>8284.89</v>
      </c>
      <c r="C30860" s="89">
        <f>LN(Table3[[#This Row],[Value]]/B30859)</f>
        <v>-2.1992052617827784E-2</v>
      </c>
      <c r="D30860" s="89"/>
      <c r="E30860" s="89"/>
      <c r="F30860" s="89">
        <f>Table3[[#This Row],[Yield]]/100*(1+F30859)</f>
        <v>0</v>
      </c>
    </row>
    <row r="30861" spans="1:6" x14ac:dyDescent="0.2">
      <c r="A30861" s="88">
        <v>39947</v>
      </c>
      <c r="B30861" s="89">
        <v>8331.32</v>
      </c>
      <c r="C30861" s="89">
        <f>LN(Table3[[#This Row],[Value]]/B30860)</f>
        <v>5.5885332263619931E-3</v>
      </c>
      <c r="D30861" s="89"/>
      <c r="E30861" s="89"/>
      <c r="F30861" s="89">
        <f>Table3[[#This Row],[Yield]]/100*(1+F30860)</f>
        <v>0</v>
      </c>
    </row>
    <row r="30862" spans="1:6" x14ac:dyDescent="0.2">
      <c r="A30862" s="88">
        <v>39948</v>
      </c>
      <c r="B30862" s="89">
        <v>8268.64</v>
      </c>
      <c r="C30862" s="89">
        <f>LN(Table3[[#This Row],[Value]]/B30861)</f>
        <v>-7.5518613164851011E-3</v>
      </c>
      <c r="D30862" s="89"/>
      <c r="E30862" s="89"/>
      <c r="F30862" s="89">
        <f>Table3[[#This Row],[Yield]]/100*(1+F30861)</f>
        <v>0</v>
      </c>
    </row>
    <row r="30863" spans="1:6" x14ac:dyDescent="0.2">
      <c r="A30863" s="88">
        <v>39951</v>
      </c>
      <c r="B30863" s="89">
        <v>8504.08</v>
      </c>
      <c r="C30863" s="89">
        <f>LN(Table3[[#This Row],[Value]]/B30862)</f>
        <v>2.8076002639497302E-2</v>
      </c>
      <c r="D30863" s="89"/>
      <c r="E30863" s="89"/>
      <c r="F30863" s="89">
        <f>Table3[[#This Row],[Yield]]/100*(1+F30862)</f>
        <v>0</v>
      </c>
    </row>
    <row r="30864" spans="1:6" x14ac:dyDescent="0.2">
      <c r="A30864" s="88">
        <v>39952</v>
      </c>
      <c r="B30864" s="89">
        <v>8474.85</v>
      </c>
      <c r="C30864" s="89">
        <f>LN(Table3[[#This Row],[Value]]/B30863)</f>
        <v>-3.4430943382829766E-3</v>
      </c>
      <c r="D30864" s="89"/>
      <c r="E30864" s="89"/>
      <c r="F30864" s="89">
        <f>Table3[[#This Row],[Yield]]/100*(1+F30863)</f>
        <v>0</v>
      </c>
    </row>
    <row r="30865" spans="1:6" x14ac:dyDescent="0.2">
      <c r="A30865" s="88">
        <v>39953</v>
      </c>
      <c r="B30865" s="89">
        <v>8422.0400000000009</v>
      </c>
      <c r="C30865" s="89">
        <f>LN(Table3[[#This Row],[Value]]/B30864)</f>
        <v>-6.250874800695987E-3</v>
      </c>
      <c r="D30865" s="89"/>
      <c r="E30865" s="89"/>
      <c r="F30865" s="89">
        <f>Table3[[#This Row],[Yield]]/100*(1+F30864)</f>
        <v>0</v>
      </c>
    </row>
    <row r="30866" spans="1:6" x14ac:dyDescent="0.2">
      <c r="A30866" s="88">
        <v>39954</v>
      </c>
      <c r="B30866" s="89">
        <v>8292.1299999999992</v>
      </c>
      <c r="C30866" s="89">
        <f>LN(Table3[[#This Row],[Value]]/B30865)</f>
        <v>-1.5545206981806357E-2</v>
      </c>
      <c r="D30866" s="89"/>
      <c r="E30866" s="89"/>
      <c r="F30866" s="89">
        <f>Table3[[#This Row],[Yield]]/100*(1+F30865)</f>
        <v>0</v>
      </c>
    </row>
    <row r="30867" spans="1:6" x14ac:dyDescent="0.2">
      <c r="A30867" s="88">
        <v>39955</v>
      </c>
      <c r="B30867" s="89">
        <v>8277.32</v>
      </c>
      <c r="C30867" s="89">
        <f>LN(Table3[[#This Row],[Value]]/B30866)</f>
        <v>-1.7876277056773774E-3</v>
      </c>
      <c r="D30867" s="89"/>
      <c r="E30867" s="89"/>
      <c r="F30867" s="89">
        <f>Table3[[#This Row],[Yield]]/100*(1+F30866)</f>
        <v>0</v>
      </c>
    </row>
    <row r="30868" spans="1:6" x14ac:dyDescent="0.2">
      <c r="A30868" s="88">
        <v>39959</v>
      </c>
      <c r="B30868" s="89">
        <v>8473.49</v>
      </c>
      <c r="C30868" s="89">
        <f>LN(Table3[[#This Row],[Value]]/B30867)</f>
        <v>2.3423221794055135E-2</v>
      </c>
      <c r="D30868" s="89"/>
      <c r="E30868" s="89"/>
      <c r="F30868" s="89">
        <f>Table3[[#This Row],[Yield]]/100*(1+F30867)</f>
        <v>0</v>
      </c>
    </row>
    <row r="30869" spans="1:6" x14ac:dyDescent="0.2">
      <c r="A30869" s="88">
        <v>39960</v>
      </c>
      <c r="B30869" s="89">
        <v>8300.02</v>
      </c>
      <c r="C30869" s="89">
        <f>LN(Table3[[#This Row],[Value]]/B30868)</f>
        <v>-2.0684541862510689E-2</v>
      </c>
      <c r="D30869" s="89"/>
      <c r="E30869" s="89"/>
      <c r="F30869" s="89">
        <f>Table3[[#This Row],[Yield]]/100*(1+F30868)</f>
        <v>0</v>
      </c>
    </row>
    <row r="30870" spans="1:6" x14ac:dyDescent="0.2">
      <c r="A30870" s="88">
        <v>39961</v>
      </c>
      <c r="B30870" s="89">
        <v>8403.7999999999993</v>
      </c>
      <c r="C30870" s="89">
        <f>LN(Table3[[#This Row],[Value]]/B30869)</f>
        <v>1.2426060070031573E-2</v>
      </c>
      <c r="D30870" s="89"/>
      <c r="E30870" s="89"/>
      <c r="F30870" s="89">
        <f>Table3[[#This Row],[Yield]]/100*(1+F30869)</f>
        <v>0</v>
      </c>
    </row>
    <row r="30871" spans="1:6" x14ac:dyDescent="0.2">
      <c r="A30871" s="88">
        <v>39962</v>
      </c>
      <c r="B30871" s="89">
        <v>8500.33</v>
      </c>
      <c r="C30871" s="89">
        <f>LN(Table3[[#This Row],[Value]]/B30870)</f>
        <v>1.1421001763833902E-2</v>
      </c>
      <c r="D30871" s="89"/>
      <c r="E30871" s="89"/>
      <c r="F30871" s="89">
        <f>Table3[[#This Row],[Yield]]/100*(1+F30870)</f>
        <v>0</v>
      </c>
    </row>
    <row r="30872" spans="1:6" x14ac:dyDescent="0.2">
      <c r="A30872" s="88">
        <v>39965</v>
      </c>
      <c r="B30872" s="89">
        <v>8721.44</v>
      </c>
      <c r="C30872" s="89">
        <f>LN(Table3[[#This Row],[Value]]/B30871)</f>
        <v>2.5679375629783553E-2</v>
      </c>
      <c r="D30872" s="89"/>
      <c r="E30872" s="89"/>
      <c r="F30872" s="89">
        <f>Table3[[#This Row],[Yield]]/100*(1+F30871)</f>
        <v>0</v>
      </c>
    </row>
    <row r="30873" spans="1:6" x14ac:dyDescent="0.2">
      <c r="A30873" s="88">
        <v>39966</v>
      </c>
      <c r="B30873" s="89">
        <v>8740.8700000000008</v>
      </c>
      <c r="C30873" s="89">
        <f>LN(Table3[[#This Row],[Value]]/B30872)</f>
        <v>2.2253651456785664E-3</v>
      </c>
      <c r="D30873" s="89"/>
      <c r="E30873" s="89"/>
      <c r="F30873" s="89">
        <f>Table3[[#This Row],[Yield]]/100*(1+F30872)</f>
        <v>0</v>
      </c>
    </row>
    <row r="30874" spans="1:6" x14ac:dyDescent="0.2">
      <c r="A30874" s="88">
        <v>39967</v>
      </c>
      <c r="B30874" s="89">
        <v>8675.2800000000007</v>
      </c>
      <c r="C30874" s="89">
        <f>LN(Table3[[#This Row],[Value]]/B30873)</f>
        <v>-7.5321250784275541E-3</v>
      </c>
      <c r="D30874" s="89"/>
      <c r="E30874" s="89"/>
      <c r="F30874" s="89">
        <f>Table3[[#This Row],[Yield]]/100*(1+F30873)</f>
        <v>0</v>
      </c>
    </row>
    <row r="30875" spans="1:6" x14ac:dyDescent="0.2">
      <c r="A30875" s="88">
        <v>39968</v>
      </c>
      <c r="B30875" s="89">
        <v>8750.24</v>
      </c>
      <c r="C30875" s="89">
        <f>LN(Table3[[#This Row],[Value]]/B30874)</f>
        <v>8.6035265956918086E-3</v>
      </c>
      <c r="D30875" s="89"/>
      <c r="E30875" s="89"/>
      <c r="F30875" s="89">
        <f>Table3[[#This Row],[Yield]]/100*(1+F30874)</f>
        <v>0</v>
      </c>
    </row>
    <row r="30876" spans="1:6" x14ac:dyDescent="0.2">
      <c r="A30876" s="88">
        <v>39969</v>
      </c>
      <c r="B30876" s="89">
        <v>8763.1299999999992</v>
      </c>
      <c r="C30876" s="89">
        <f>LN(Table3[[#This Row],[Value]]/B30875)</f>
        <v>1.4720185010131655E-3</v>
      </c>
      <c r="D30876" s="89"/>
      <c r="E30876" s="89"/>
      <c r="F30876" s="89">
        <f>Table3[[#This Row],[Yield]]/100*(1+F30875)</f>
        <v>0</v>
      </c>
    </row>
    <row r="30877" spans="1:6" x14ac:dyDescent="0.2">
      <c r="A30877" s="88">
        <v>39972</v>
      </c>
      <c r="B30877" s="89">
        <v>8764.49</v>
      </c>
      <c r="C30877" s="89">
        <f>LN(Table3[[#This Row],[Value]]/B30876)</f>
        <v>1.5518364760650817E-4</v>
      </c>
      <c r="D30877" s="89"/>
      <c r="E30877" s="89"/>
      <c r="F30877" s="89">
        <f>Table3[[#This Row],[Yield]]/100*(1+F30876)</f>
        <v>0</v>
      </c>
    </row>
    <row r="30878" spans="1:6" x14ac:dyDescent="0.2">
      <c r="A30878" s="88">
        <v>39973</v>
      </c>
      <c r="B30878" s="89">
        <v>8763.06</v>
      </c>
      <c r="C30878" s="89">
        <f>LN(Table3[[#This Row],[Value]]/B30877)</f>
        <v>-1.6317169292608323E-4</v>
      </c>
      <c r="D30878" s="89"/>
      <c r="E30878" s="89"/>
      <c r="F30878" s="89">
        <f>Table3[[#This Row],[Yield]]/100*(1+F30877)</f>
        <v>0</v>
      </c>
    </row>
    <row r="30879" spans="1:6" x14ac:dyDescent="0.2">
      <c r="A30879" s="88">
        <v>39974</v>
      </c>
      <c r="B30879" s="89">
        <v>8739.02</v>
      </c>
      <c r="C30879" s="89">
        <f>LN(Table3[[#This Row],[Value]]/B30878)</f>
        <v>-2.7471037863283053E-3</v>
      </c>
      <c r="D30879" s="89"/>
      <c r="E30879" s="89"/>
      <c r="F30879" s="89">
        <f>Table3[[#This Row],[Yield]]/100*(1+F30878)</f>
        <v>0</v>
      </c>
    </row>
    <row r="30880" spans="1:6" x14ac:dyDescent="0.2">
      <c r="A30880" s="88">
        <v>39975</v>
      </c>
      <c r="B30880" s="89">
        <v>8770.92</v>
      </c>
      <c r="C30880" s="89">
        <f>LN(Table3[[#This Row],[Value]]/B30879)</f>
        <v>3.6436487266652906E-3</v>
      </c>
      <c r="D30880" s="89"/>
      <c r="E30880" s="89"/>
      <c r="F30880" s="89">
        <f>Table3[[#This Row],[Yield]]/100*(1+F30879)</f>
        <v>0</v>
      </c>
    </row>
    <row r="30881" spans="1:6" x14ac:dyDescent="0.2">
      <c r="A30881" s="88">
        <v>39976</v>
      </c>
      <c r="B30881" s="89">
        <v>8799.26</v>
      </c>
      <c r="C30881" s="89">
        <f>LN(Table3[[#This Row],[Value]]/B30880)</f>
        <v>3.225923078405352E-3</v>
      </c>
      <c r="D30881" s="89"/>
      <c r="E30881" s="89"/>
      <c r="F30881" s="89">
        <f>Table3[[#This Row],[Yield]]/100*(1+F30880)</f>
        <v>0</v>
      </c>
    </row>
    <row r="30882" spans="1:6" x14ac:dyDescent="0.2">
      <c r="A30882" s="88">
        <v>39979</v>
      </c>
      <c r="B30882" s="89">
        <v>8612.1299999999992</v>
      </c>
      <c r="C30882" s="89">
        <f>LN(Table3[[#This Row],[Value]]/B30881)</f>
        <v>-2.1495952435068657E-2</v>
      </c>
      <c r="D30882" s="89"/>
      <c r="E30882" s="89"/>
      <c r="F30882" s="89">
        <f>Table3[[#This Row],[Yield]]/100*(1+F30881)</f>
        <v>0</v>
      </c>
    </row>
    <row r="30883" spans="1:6" x14ac:dyDescent="0.2">
      <c r="A30883" s="88">
        <v>39980</v>
      </c>
      <c r="B30883" s="89">
        <v>8504.67</v>
      </c>
      <c r="C30883" s="89">
        <f>LN(Table3[[#This Row],[Value]]/B30882)</f>
        <v>-1.2556250214571687E-2</v>
      </c>
      <c r="D30883" s="89"/>
      <c r="E30883" s="89"/>
      <c r="F30883" s="89">
        <f>Table3[[#This Row],[Yield]]/100*(1+F30882)</f>
        <v>0</v>
      </c>
    </row>
    <row r="30884" spans="1:6" x14ac:dyDescent="0.2">
      <c r="A30884" s="88">
        <v>39981</v>
      </c>
      <c r="B30884" s="89">
        <v>8497.18</v>
      </c>
      <c r="C30884" s="89">
        <f>LN(Table3[[#This Row],[Value]]/B30883)</f>
        <v>-8.8108064528764939E-4</v>
      </c>
      <c r="D30884" s="89"/>
      <c r="E30884" s="89"/>
      <c r="F30884" s="89">
        <f>Table3[[#This Row],[Yield]]/100*(1+F30883)</f>
        <v>0</v>
      </c>
    </row>
    <row r="30885" spans="1:6" x14ac:dyDescent="0.2">
      <c r="A30885" s="88">
        <v>39982</v>
      </c>
      <c r="B30885" s="89">
        <v>8555.6</v>
      </c>
      <c r="C30885" s="89">
        <f>LN(Table3[[#This Row],[Value]]/B30884)</f>
        <v>6.8516955648631429E-3</v>
      </c>
      <c r="D30885" s="89"/>
      <c r="E30885" s="89"/>
      <c r="F30885" s="89">
        <f>Table3[[#This Row],[Yield]]/100*(1+F30884)</f>
        <v>0</v>
      </c>
    </row>
    <row r="30886" spans="1:6" x14ac:dyDescent="0.2">
      <c r="A30886" s="88">
        <v>39983</v>
      </c>
      <c r="B30886" s="89">
        <v>8539.73</v>
      </c>
      <c r="C30886" s="89">
        <f>LN(Table3[[#This Row],[Value]]/B30885)</f>
        <v>-1.8566479335403844E-3</v>
      </c>
      <c r="D30886" s="89"/>
      <c r="E30886" s="89"/>
      <c r="F30886" s="89">
        <f>Table3[[#This Row],[Yield]]/100*(1+F30885)</f>
        <v>0</v>
      </c>
    </row>
    <row r="30887" spans="1:6" x14ac:dyDescent="0.2">
      <c r="A30887" s="88">
        <v>39986</v>
      </c>
      <c r="B30887" s="89">
        <v>8339.01</v>
      </c>
      <c r="C30887" s="89">
        <f>LN(Table3[[#This Row],[Value]]/B30886)</f>
        <v>-2.3784887086942198E-2</v>
      </c>
      <c r="D30887" s="89"/>
      <c r="E30887" s="89"/>
      <c r="F30887" s="89">
        <f>Table3[[#This Row],[Yield]]/100*(1+F30886)</f>
        <v>0</v>
      </c>
    </row>
    <row r="30888" spans="1:6" x14ac:dyDescent="0.2">
      <c r="A30888" s="88">
        <v>39987</v>
      </c>
      <c r="B30888" s="89">
        <v>8322.91</v>
      </c>
      <c r="C30888" s="89">
        <f>LN(Table3[[#This Row],[Value]]/B30887)</f>
        <v>-1.9325509918177615E-3</v>
      </c>
      <c r="D30888" s="89"/>
      <c r="E30888" s="89"/>
      <c r="F30888" s="89">
        <f>Table3[[#This Row],[Yield]]/100*(1+F30887)</f>
        <v>0</v>
      </c>
    </row>
    <row r="30889" spans="1:6" x14ac:dyDescent="0.2">
      <c r="A30889" s="88">
        <v>39988</v>
      </c>
      <c r="B30889" s="89">
        <v>8299.86</v>
      </c>
      <c r="C30889" s="89">
        <f>LN(Table3[[#This Row],[Value]]/B30888)</f>
        <v>-2.7733061064506058E-3</v>
      </c>
      <c r="D30889" s="89"/>
      <c r="E30889" s="89"/>
      <c r="F30889" s="89">
        <f>Table3[[#This Row],[Yield]]/100*(1+F30888)</f>
        <v>0</v>
      </c>
    </row>
    <row r="30890" spans="1:6" x14ac:dyDescent="0.2">
      <c r="A30890" s="88">
        <v>39989</v>
      </c>
      <c r="B30890" s="89">
        <v>8472.4</v>
      </c>
      <c r="C30890" s="89">
        <f>LN(Table3[[#This Row],[Value]]/B30889)</f>
        <v>2.057517434729068E-2</v>
      </c>
      <c r="D30890" s="89"/>
      <c r="E30890" s="89"/>
      <c r="F30890" s="89">
        <f>Table3[[#This Row],[Yield]]/100*(1+F30889)</f>
        <v>0</v>
      </c>
    </row>
    <row r="30891" spans="1:6" x14ac:dyDescent="0.2">
      <c r="A30891" s="88">
        <v>39990</v>
      </c>
      <c r="B30891" s="89">
        <v>8438.39</v>
      </c>
      <c r="C30891" s="89">
        <f>LN(Table3[[#This Row],[Value]]/B30890)</f>
        <v>-4.0222894203568596E-3</v>
      </c>
      <c r="D30891" s="89"/>
      <c r="E30891" s="89"/>
      <c r="F30891" s="89">
        <f>Table3[[#This Row],[Yield]]/100*(1+F30890)</f>
        <v>0</v>
      </c>
    </row>
    <row r="30892" spans="1:6" x14ac:dyDescent="0.2">
      <c r="A30892" s="88">
        <v>39993</v>
      </c>
      <c r="B30892" s="89">
        <v>8529.3799999999992</v>
      </c>
      <c r="C30892" s="89">
        <f>LN(Table3[[#This Row],[Value]]/B30891)</f>
        <v>1.0725142102143315E-2</v>
      </c>
      <c r="D30892" s="89"/>
      <c r="E30892" s="89"/>
      <c r="F30892" s="89">
        <f>Table3[[#This Row],[Yield]]/100*(1+F30891)</f>
        <v>0</v>
      </c>
    </row>
    <row r="30893" spans="1:6" x14ac:dyDescent="0.2">
      <c r="A30893" s="88">
        <v>39994</v>
      </c>
      <c r="B30893" s="89">
        <v>8447</v>
      </c>
      <c r="C30893" s="89">
        <f>LN(Table3[[#This Row],[Value]]/B30892)</f>
        <v>-9.7053254741330044E-3</v>
      </c>
      <c r="D30893" s="89"/>
      <c r="E30893" s="89"/>
      <c r="F30893" s="89">
        <f>Table3[[#This Row],[Yield]]/100*(1+F30892)</f>
        <v>0</v>
      </c>
    </row>
    <row r="30894" spans="1:6" x14ac:dyDescent="0.2">
      <c r="A30894" s="88">
        <v>39995</v>
      </c>
      <c r="B30894" s="89">
        <v>8504.06</v>
      </c>
      <c r="C30894" s="89">
        <f>LN(Table3[[#This Row],[Value]]/B30893)</f>
        <v>6.7323477726897452E-3</v>
      </c>
      <c r="D30894" s="89"/>
      <c r="E30894" s="89"/>
      <c r="F30894" s="89">
        <f>Table3[[#This Row],[Yield]]/100*(1+F30893)</f>
        <v>0</v>
      </c>
    </row>
    <row r="30895" spans="1:6" x14ac:dyDescent="0.2">
      <c r="A30895" s="88">
        <v>39996</v>
      </c>
      <c r="B30895" s="89">
        <v>8280.74</v>
      </c>
      <c r="C30895" s="89">
        <f>LN(Table3[[#This Row],[Value]]/B30894)</f>
        <v>-2.6611360133642261E-2</v>
      </c>
      <c r="D30895" s="89"/>
      <c r="E30895" s="89"/>
      <c r="F30895" s="89">
        <f>Table3[[#This Row],[Yield]]/100*(1+F30894)</f>
        <v>0</v>
      </c>
    </row>
    <row r="30896" spans="1:6" x14ac:dyDescent="0.2">
      <c r="A30896" s="88">
        <v>40000</v>
      </c>
      <c r="B30896" s="89">
        <v>8324.8700000000008</v>
      </c>
      <c r="C30896" s="89">
        <f>LN(Table3[[#This Row],[Value]]/B30895)</f>
        <v>5.3150837445599007E-3</v>
      </c>
      <c r="D30896" s="89"/>
      <c r="E30896" s="89"/>
      <c r="F30896" s="89">
        <f>Table3[[#This Row],[Yield]]/100*(1+F30895)</f>
        <v>0</v>
      </c>
    </row>
    <row r="30897" spans="1:6" x14ac:dyDescent="0.2">
      <c r="A30897" s="88">
        <v>40001</v>
      </c>
      <c r="B30897" s="89">
        <v>8163.6</v>
      </c>
      <c r="C30897" s="89">
        <f>LN(Table3[[#This Row],[Value]]/B30896)</f>
        <v>-1.956217197208859E-2</v>
      </c>
      <c r="D30897" s="89"/>
      <c r="E30897" s="89"/>
      <c r="F30897" s="89">
        <f>Table3[[#This Row],[Yield]]/100*(1+F30896)</f>
        <v>0</v>
      </c>
    </row>
    <row r="30898" spans="1:6" x14ac:dyDescent="0.2">
      <c r="A30898" s="88">
        <v>40002</v>
      </c>
      <c r="B30898" s="89">
        <v>8178.41</v>
      </c>
      <c r="C30898" s="89">
        <f>LN(Table3[[#This Row],[Value]]/B30897)</f>
        <v>1.8125070360942941E-3</v>
      </c>
      <c r="D30898" s="89"/>
      <c r="E30898" s="89"/>
      <c r="F30898" s="89">
        <f>Table3[[#This Row],[Yield]]/100*(1+F30897)</f>
        <v>0</v>
      </c>
    </row>
    <row r="30899" spans="1:6" x14ac:dyDescent="0.2">
      <c r="A30899" s="88">
        <v>40003</v>
      </c>
      <c r="B30899" s="89">
        <v>8183.17</v>
      </c>
      <c r="C30899" s="89">
        <f>LN(Table3[[#This Row],[Value]]/B30898)</f>
        <v>5.8185091345602346E-4</v>
      </c>
      <c r="D30899" s="89"/>
      <c r="E30899" s="89"/>
      <c r="F30899" s="89">
        <f>Table3[[#This Row],[Yield]]/100*(1+F30898)</f>
        <v>0</v>
      </c>
    </row>
    <row r="30900" spans="1:6" x14ac:dyDescent="0.2">
      <c r="A30900" s="88">
        <v>40004</v>
      </c>
      <c r="B30900" s="89">
        <v>8146.52</v>
      </c>
      <c r="C30900" s="89">
        <f>LN(Table3[[#This Row],[Value]]/B30899)</f>
        <v>-4.4887639065270511E-3</v>
      </c>
      <c r="D30900" s="89"/>
      <c r="E30900" s="89"/>
      <c r="F30900" s="89">
        <f>Table3[[#This Row],[Yield]]/100*(1+F30899)</f>
        <v>0</v>
      </c>
    </row>
    <row r="30901" spans="1:6" x14ac:dyDescent="0.2">
      <c r="A30901" s="88">
        <v>40007</v>
      </c>
      <c r="B30901" s="89">
        <v>8331.68</v>
      </c>
      <c r="C30901" s="89">
        <f>LN(Table3[[#This Row],[Value]]/B30900)</f>
        <v>2.2474274316305977E-2</v>
      </c>
      <c r="D30901" s="89"/>
      <c r="E30901" s="89"/>
      <c r="F30901" s="89">
        <f>Table3[[#This Row],[Yield]]/100*(1+F30900)</f>
        <v>0</v>
      </c>
    </row>
    <row r="30902" spans="1:6" x14ac:dyDescent="0.2">
      <c r="A30902" s="88">
        <v>40008</v>
      </c>
      <c r="B30902" s="89">
        <v>8359.49</v>
      </c>
      <c r="C30902" s="89">
        <f>LN(Table3[[#This Row],[Value]]/B30901)</f>
        <v>3.3323039348461228E-3</v>
      </c>
      <c r="D30902" s="89"/>
      <c r="E30902" s="89"/>
      <c r="F30902" s="89">
        <f>Table3[[#This Row],[Yield]]/100*(1+F30901)</f>
        <v>0</v>
      </c>
    </row>
    <row r="30903" spans="1:6" x14ac:dyDescent="0.2">
      <c r="A30903" s="88">
        <v>40009</v>
      </c>
      <c r="B30903" s="89">
        <v>8616.2099999999991</v>
      </c>
      <c r="C30903" s="89">
        <f>LN(Table3[[#This Row],[Value]]/B30902)</f>
        <v>3.0247892365063558E-2</v>
      </c>
      <c r="D30903" s="89"/>
      <c r="E30903" s="89"/>
      <c r="F30903" s="89">
        <f>Table3[[#This Row],[Yield]]/100*(1+F30902)</f>
        <v>0</v>
      </c>
    </row>
    <row r="30904" spans="1:6" x14ac:dyDescent="0.2">
      <c r="A30904" s="88">
        <v>40010</v>
      </c>
      <c r="B30904" s="89">
        <v>8711.82</v>
      </c>
      <c r="C30904" s="89">
        <f>LN(Table3[[#This Row],[Value]]/B30903)</f>
        <v>1.1035411444072636E-2</v>
      </c>
      <c r="D30904" s="89"/>
      <c r="E30904" s="89"/>
      <c r="F30904" s="89">
        <f>Table3[[#This Row],[Yield]]/100*(1+F30903)</f>
        <v>0</v>
      </c>
    </row>
    <row r="30905" spans="1:6" x14ac:dyDescent="0.2">
      <c r="A30905" s="88">
        <v>40011</v>
      </c>
      <c r="B30905" s="89">
        <v>8743.94</v>
      </c>
      <c r="C30905" s="89">
        <f>LN(Table3[[#This Row],[Value]]/B30904)</f>
        <v>3.6801647423806466E-3</v>
      </c>
      <c r="D30905" s="89"/>
      <c r="E30905" s="89"/>
      <c r="F30905" s="89">
        <f>Table3[[#This Row],[Yield]]/100*(1+F30904)</f>
        <v>0</v>
      </c>
    </row>
    <row r="30906" spans="1:6" x14ac:dyDescent="0.2">
      <c r="A30906" s="88">
        <v>40014</v>
      </c>
      <c r="B30906" s="89">
        <v>8848.15</v>
      </c>
      <c r="C30906" s="89">
        <f>LN(Table3[[#This Row],[Value]]/B30905)</f>
        <v>1.1847508617433495E-2</v>
      </c>
      <c r="D30906" s="89"/>
      <c r="E30906" s="89"/>
      <c r="F30906" s="89">
        <f>Table3[[#This Row],[Yield]]/100*(1+F30905)</f>
        <v>0</v>
      </c>
    </row>
    <row r="30907" spans="1:6" x14ac:dyDescent="0.2">
      <c r="A30907" s="88">
        <v>40015</v>
      </c>
      <c r="B30907" s="89">
        <v>8915.94</v>
      </c>
      <c r="C30907" s="89">
        <f>LN(Table3[[#This Row],[Value]]/B30906)</f>
        <v>7.6322884058745745E-3</v>
      </c>
      <c r="D30907" s="89"/>
      <c r="E30907" s="89"/>
      <c r="F30907" s="89">
        <f>Table3[[#This Row],[Yield]]/100*(1+F30906)</f>
        <v>0</v>
      </c>
    </row>
    <row r="30908" spans="1:6" x14ac:dyDescent="0.2">
      <c r="A30908" s="88">
        <v>40016</v>
      </c>
      <c r="B30908" s="89">
        <v>8881.26</v>
      </c>
      <c r="C30908" s="89">
        <f>LN(Table3[[#This Row],[Value]]/B30907)</f>
        <v>-3.8972471956102966E-3</v>
      </c>
      <c r="D30908" s="89"/>
      <c r="E30908" s="89"/>
      <c r="F30908" s="89">
        <f>Table3[[#This Row],[Yield]]/100*(1+F30907)</f>
        <v>0</v>
      </c>
    </row>
    <row r="30909" spans="1:6" x14ac:dyDescent="0.2">
      <c r="A30909" s="88">
        <v>40017</v>
      </c>
      <c r="B30909" s="89">
        <v>9069.2900000000009</v>
      </c>
      <c r="C30909" s="89">
        <f>LN(Table3[[#This Row],[Value]]/B30908)</f>
        <v>2.0950542188633153E-2</v>
      </c>
      <c r="D30909" s="89"/>
      <c r="E30909" s="89"/>
      <c r="F30909" s="89">
        <f>Table3[[#This Row],[Yield]]/100*(1+F30908)</f>
        <v>0</v>
      </c>
    </row>
    <row r="30910" spans="1:6" x14ac:dyDescent="0.2">
      <c r="A30910" s="88">
        <v>40018</v>
      </c>
      <c r="B30910" s="89">
        <v>9093.24</v>
      </c>
      <c r="C30910" s="89">
        <f>LN(Table3[[#This Row],[Value]]/B30909)</f>
        <v>2.6372993059570801E-3</v>
      </c>
      <c r="D30910" s="89"/>
      <c r="E30910" s="89"/>
      <c r="F30910" s="89">
        <f>Table3[[#This Row],[Yield]]/100*(1+F30909)</f>
        <v>0</v>
      </c>
    </row>
    <row r="30911" spans="1:6" x14ac:dyDescent="0.2">
      <c r="A30911" s="88">
        <v>40021</v>
      </c>
      <c r="B30911" s="89">
        <v>9108.51</v>
      </c>
      <c r="C30911" s="89">
        <f>LN(Table3[[#This Row],[Value]]/B30910)</f>
        <v>1.6778610388963318E-3</v>
      </c>
      <c r="D30911" s="89"/>
      <c r="E30911" s="89"/>
      <c r="F30911" s="89">
        <f>Table3[[#This Row],[Yield]]/100*(1+F30910)</f>
        <v>0</v>
      </c>
    </row>
    <row r="30912" spans="1:6" x14ac:dyDescent="0.2">
      <c r="A30912" s="88">
        <v>40022</v>
      </c>
      <c r="B30912" s="89">
        <v>9096.7199999999993</v>
      </c>
      <c r="C30912" s="89">
        <f>LN(Table3[[#This Row],[Value]]/B30911)</f>
        <v>-1.2952323753414657E-3</v>
      </c>
      <c r="D30912" s="89"/>
      <c r="E30912" s="89"/>
      <c r="F30912" s="89">
        <f>Table3[[#This Row],[Yield]]/100*(1+F30911)</f>
        <v>0</v>
      </c>
    </row>
    <row r="30913" spans="1:6" x14ac:dyDescent="0.2">
      <c r="A30913" s="88">
        <v>40023</v>
      </c>
      <c r="B30913" s="89">
        <v>9070.7199999999993</v>
      </c>
      <c r="C30913" s="89">
        <f>LN(Table3[[#This Row],[Value]]/B30912)</f>
        <v>-2.8622654320643419E-3</v>
      </c>
      <c r="D30913" s="89"/>
      <c r="E30913" s="89"/>
      <c r="F30913" s="89">
        <f>Table3[[#This Row],[Yield]]/100*(1+F30912)</f>
        <v>0</v>
      </c>
    </row>
    <row r="30914" spans="1:6" x14ac:dyDescent="0.2">
      <c r="A30914" s="88">
        <v>40024</v>
      </c>
      <c r="B30914" s="89">
        <v>9154.4599999999991</v>
      </c>
      <c r="C30914" s="89">
        <f>LN(Table3[[#This Row],[Value]]/B30913)</f>
        <v>9.1895486688307829E-3</v>
      </c>
      <c r="D30914" s="89"/>
      <c r="E30914" s="89"/>
      <c r="F30914" s="89">
        <f>Table3[[#This Row],[Yield]]/100*(1+F30913)</f>
        <v>0</v>
      </c>
    </row>
    <row r="30915" spans="1:6" x14ac:dyDescent="0.2">
      <c r="A30915" s="88">
        <v>40025</v>
      </c>
      <c r="B30915" s="89">
        <v>9171.61</v>
      </c>
      <c r="C30915" s="89">
        <f>LN(Table3[[#This Row],[Value]]/B30914)</f>
        <v>1.8716511512269624E-3</v>
      </c>
      <c r="D30915" s="89"/>
      <c r="E30915" s="89"/>
      <c r="F30915" s="89">
        <f>Table3[[#This Row],[Yield]]/100*(1+F30914)</f>
        <v>0</v>
      </c>
    </row>
    <row r="30916" spans="1:6" x14ac:dyDescent="0.2">
      <c r="A30916" s="88">
        <v>40028</v>
      </c>
      <c r="B30916" s="89">
        <v>9286.56</v>
      </c>
      <c r="C30916" s="89">
        <f>LN(Table3[[#This Row],[Value]]/B30915)</f>
        <v>1.2455350239742912E-2</v>
      </c>
      <c r="D30916" s="89"/>
      <c r="E30916" s="89"/>
      <c r="F30916" s="89">
        <f>Table3[[#This Row],[Yield]]/100*(1+F30915)</f>
        <v>0</v>
      </c>
    </row>
    <row r="30917" spans="1:6" x14ac:dyDescent="0.2">
      <c r="A30917" s="88">
        <v>40029</v>
      </c>
      <c r="B30917" s="89">
        <v>9320.19</v>
      </c>
      <c r="C30917" s="89">
        <f>LN(Table3[[#This Row],[Value]]/B30916)</f>
        <v>3.6148211396477424E-3</v>
      </c>
      <c r="D30917" s="89"/>
      <c r="E30917" s="89"/>
      <c r="F30917" s="89">
        <f>Table3[[#This Row],[Yield]]/100*(1+F30916)</f>
        <v>0</v>
      </c>
    </row>
    <row r="30918" spans="1:6" x14ac:dyDescent="0.2">
      <c r="A30918" s="88">
        <v>40030</v>
      </c>
      <c r="B30918" s="89">
        <v>9280.9699999999993</v>
      </c>
      <c r="C30918" s="89">
        <f>LN(Table3[[#This Row],[Value]]/B30917)</f>
        <v>-4.2169475580663383E-3</v>
      </c>
      <c r="D30918" s="89"/>
      <c r="E30918" s="89"/>
      <c r="F30918" s="89">
        <f>Table3[[#This Row],[Yield]]/100*(1+F30917)</f>
        <v>0</v>
      </c>
    </row>
    <row r="30919" spans="1:6" x14ac:dyDescent="0.2">
      <c r="A30919" s="88">
        <v>40031</v>
      </c>
      <c r="B30919" s="89">
        <v>9256.26</v>
      </c>
      <c r="C30919" s="89">
        <f>LN(Table3[[#This Row],[Value]]/B30918)</f>
        <v>-2.6659878132284324E-3</v>
      </c>
      <c r="D30919" s="89"/>
      <c r="E30919" s="89"/>
      <c r="F30919" s="89">
        <f>Table3[[#This Row],[Yield]]/100*(1+F30918)</f>
        <v>0</v>
      </c>
    </row>
    <row r="30920" spans="1:6" x14ac:dyDescent="0.2">
      <c r="A30920" s="88">
        <v>40032</v>
      </c>
      <c r="B30920" s="89">
        <v>9370.07</v>
      </c>
      <c r="C30920" s="89">
        <f>LN(Table3[[#This Row],[Value]]/B30919)</f>
        <v>1.2220487488937131E-2</v>
      </c>
      <c r="D30920" s="89"/>
      <c r="E30920" s="89"/>
      <c r="F30920" s="89">
        <f>Table3[[#This Row],[Yield]]/100*(1+F30919)</f>
        <v>0</v>
      </c>
    </row>
    <row r="30921" spans="1:6" x14ac:dyDescent="0.2">
      <c r="A30921" s="88">
        <v>40035</v>
      </c>
      <c r="B30921" s="89">
        <v>9337.9500000000007</v>
      </c>
      <c r="C30921" s="89">
        <f>LN(Table3[[#This Row],[Value]]/B30920)</f>
        <v>-3.4338248046536868E-3</v>
      </c>
      <c r="D30921" s="89"/>
      <c r="E30921" s="89"/>
      <c r="F30921" s="89">
        <f>Table3[[#This Row],[Yield]]/100*(1+F30920)</f>
        <v>0</v>
      </c>
    </row>
    <row r="30922" spans="1:6" x14ac:dyDescent="0.2">
      <c r="A30922" s="88">
        <v>40036</v>
      </c>
      <c r="B30922" s="89">
        <v>9241.4500000000007</v>
      </c>
      <c r="C30922" s="89">
        <f>LN(Table3[[#This Row],[Value]]/B30921)</f>
        <v>-1.0387942319927186E-2</v>
      </c>
      <c r="D30922" s="89"/>
      <c r="E30922" s="89"/>
      <c r="F30922" s="89">
        <f>Table3[[#This Row],[Yield]]/100*(1+F30921)</f>
        <v>0</v>
      </c>
    </row>
    <row r="30923" spans="1:6" x14ac:dyDescent="0.2">
      <c r="A30923" s="88">
        <v>40037</v>
      </c>
      <c r="B30923" s="89">
        <v>9361.61</v>
      </c>
      <c r="C30923" s="89">
        <f>LN(Table3[[#This Row],[Value]]/B30922)</f>
        <v>1.291848449587658E-2</v>
      </c>
      <c r="D30923" s="89"/>
      <c r="E30923" s="89"/>
      <c r="F30923" s="89">
        <f>Table3[[#This Row],[Yield]]/100*(1+F30922)</f>
        <v>0</v>
      </c>
    </row>
    <row r="30924" spans="1:6" x14ac:dyDescent="0.2">
      <c r="A30924" s="88">
        <v>40038</v>
      </c>
      <c r="B30924" s="89">
        <v>9398.19</v>
      </c>
      <c r="C30924" s="89">
        <f>LN(Table3[[#This Row],[Value]]/B30923)</f>
        <v>3.8998332989876065E-3</v>
      </c>
      <c r="D30924" s="89"/>
      <c r="E30924" s="89"/>
      <c r="F30924" s="89">
        <f>Table3[[#This Row],[Yield]]/100*(1+F30923)</f>
        <v>0</v>
      </c>
    </row>
    <row r="30925" spans="1:6" x14ac:dyDescent="0.2">
      <c r="A30925" s="88">
        <v>40039</v>
      </c>
      <c r="B30925" s="89">
        <v>9321.4</v>
      </c>
      <c r="C30925" s="89">
        <f>LN(Table3[[#This Row],[Value]]/B30924)</f>
        <v>-8.2042855350307579E-3</v>
      </c>
      <c r="D30925" s="89"/>
      <c r="E30925" s="89"/>
      <c r="F30925" s="89">
        <f>Table3[[#This Row],[Yield]]/100*(1+F30924)</f>
        <v>0</v>
      </c>
    </row>
    <row r="30926" spans="1:6" x14ac:dyDescent="0.2">
      <c r="A30926" s="88">
        <v>40042</v>
      </c>
      <c r="B30926" s="89">
        <v>9135.34</v>
      </c>
      <c r="C30926" s="89">
        <f>LN(Table3[[#This Row],[Value]]/B30925)</f>
        <v>-2.0162423385854809E-2</v>
      </c>
      <c r="D30926" s="89"/>
      <c r="E30926" s="89"/>
      <c r="F30926" s="89">
        <f>Table3[[#This Row],[Yield]]/100*(1+F30925)</f>
        <v>0</v>
      </c>
    </row>
    <row r="30927" spans="1:6" x14ac:dyDescent="0.2">
      <c r="A30927" s="88">
        <v>40043</v>
      </c>
      <c r="B30927" s="89">
        <v>9217.94</v>
      </c>
      <c r="C30927" s="89">
        <f>LN(Table3[[#This Row],[Value]]/B30926)</f>
        <v>9.0011766501729949E-3</v>
      </c>
      <c r="D30927" s="89"/>
      <c r="E30927" s="89"/>
      <c r="F30927" s="89">
        <f>Table3[[#This Row],[Yield]]/100*(1+F30926)</f>
        <v>0</v>
      </c>
    </row>
    <row r="30928" spans="1:6" x14ac:dyDescent="0.2">
      <c r="A30928" s="88">
        <v>40044</v>
      </c>
      <c r="B30928" s="89">
        <v>9279.16</v>
      </c>
      <c r="C30928" s="89">
        <f>LN(Table3[[#This Row],[Value]]/B30927)</f>
        <v>6.6194401867866017E-3</v>
      </c>
      <c r="D30928" s="89"/>
      <c r="E30928" s="89"/>
      <c r="F30928" s="89">
        <f>Table3[[#This Row],[Yield]]/100*(1+F30927)</f>
        <v>0</v>
      </c>
    </row>
    <row r="30929" spans="1:6" x14ac:dyDescent="0.2">
      <c r="A30929" s="88">
        <v>40045</v>
      </c>
      <c r="B30929" s="89">
        <v>9350.0499999999993</v>
      </c>
      <c r="C30929" s="89">
        <f>LN(Table3[[#This Row],[Value]]/B30928)</f>
        <v>7.6106654200829597E-3</v>
      </c>
      <c r="D30929" s="89"/>
      <c r="E30929" s="89"/>
      <c r="F30929" s="89">
        <f>Table3[[#This Row],[Yield]]/100*(1+F30928)</f>
        <v>0</v>
      </c>
    </row>
    <row r="30930" spans="1:6" x14ac:dyDescent="0.2">
      <c r="A30930" s="88">
        <v>40046</v>
      </c>
      <c r="B30930" s="89">
        <v>9505.9599999999991</v>
      </c>
      <c r="C30930" s="89">
        <f>LN(Table3[[#This Row],[Value]]/B30929)</f>
        <v>1.6537279434369837E-2</v>
      </c>
      <c r="D30930" s="89"/>
      <c r="E30930" s="89"/>
      <c r="F30930" s="89">
        <f>Table3[[#This Row],[Yield]]/100*(1+F30929)</f>
        <v>0</v>
      </c>
    </row>
    <row r="30931" spans="1:6" x14ac:dyDescent="0.2">
      <c r="A30931" s="88">
        <v>40049</v>
      </c>
      <c r="B30931" s="89">
        <v>9509.2800000000007</v>
      </c>
      <c r="C30931" s="89">
        <f>LN(Table3[[#This Row],[Value]]/B30930)</f>
        <v>3.4919359773915096E-4</v>
      </c>
      <c r="D30931" s="89"/>
      <c r="E30931" s="89"/>
      <c r="F30931" s="89">
        <f>Table3[[#This Row],[Yield]]/100*(1+F30930)</f>
        <v>0</v>
      </c>
    </row>
    <row r="30932" spans="1:6" x14ac:dyDescent="0.2">
      <c r="A30932" s="88">
        <v>40050</v>
      </c>
      <c r="B30932" s="89">
        <v>9539.2900000000009</v>
      </c>
      <c r="C30932" s="89">
        <f>LN(Table3[[#This Row],[Value]]/B30931)</f>
        <v>3.1508952985576134E-3</v>
      </c>
      <c r="D30932" s="89"/>
      <c r="E30932" s="89"/>
      <c r="F30932" s="89">
        <f>Table3[[#This Row],[Yield]]/100*(1+F30931)</f>
        <v>0</v>
      </c>
    </row>
    <row r="30933" spans="1:6" x14ac:dyDescent="0.2">
      <c r="A30933" s="88">
        <v>40051</v>
      </c>
      <c r="B30933" s="89">
        <v>9543.52</v>
      </c>
      <c r="C30933" s="89">
        <f>LN(Table3[[#This Row],[Value]]/B30932)</f>
        <v>4.433309422753525E-4</v>
      </c>
      <c r="D30933" s="89"/>
      <c r="E30933" s="89"/>
      <c r="F30933" s="89">
        <f>Table3[[#This Row],[Yield]]/100*(1+F30932)</f>
        <v>0</v>
      </c>
    </row>
    <row r="30934" spans="1:6" x14ac:dyDescent="0.2">
      <c r="A30934" s="88">
        <v>40052</v>
      </c>
      <c r="B30934" s="89">
        <v>9580.6299999999992</v>
      </c>
      <c r="C30934" s="89">
        <f>LN(Table3[[#This Row],[Value]]/B30933)</f>
        <v>3.8809616718964947E-3</v>
      </c>
      <c r="D30934" s="89"/>
      <c r="E30934" s="89"/>
      <c r="F30934" s="89">
        <f>Table3[[#This Row],[Yield]]/100*(1+F30933)</f>
        <v>0</v>
      </c>
    </row>
    <row r="30935" spans="1:6" x14ac:dyDescent="0.2">
      <c r="A30935" s="88">
        <v>40053</v>
      </c>
      <c r="B30935" s="89">
        <v>9544.2000000000007</v>
      </c>
      <c r="C30935" s="89">
        <f>LN(Table3[[#This Row],[Value]]/B30934)</f>
        <v>-3.8097116744857818E-3</v>
      </c>
      <c r="D30935" s="89"/>
      <c r="E30935" s="89"/>
      <c r="F30935" s="89">
        <f>Table3[[#This Row],[Yield]]/100*(1+F30934)</f>
        <v>0</v>
      </c>
    </row>
    <row r="30936" spans="1:6" x14ac:dyDescent="0.2">
      <c r="A30936" s="88">
        <v>40056</v>
      </c>
      <c r="B30936" s="89">
        <v>9496.2800000000007</v>
      </c>
      <c r="C30936" s="89">
        <f>LN(Table3[[#This Row],[Value]]/B30935)</f>
        <v>-5.0334971781620733E-3</v>
      </c>
      <c r="D30936" s="89"/>
      <c r="E30936" s="89"/>
      <c r="F30936" s="89">
        <f>Table3[[#This Row],[Yield]]/100*(1+F30935)</f>
        <v>0</v>
      </c>
    </row>
    <row r="30937" spans="1:6" x14ac:dyDescent="0.2">
      <c r="A30937" s="88">
        <v>40057</v>
      </c>
      <c r="B30937" s="89">
        <v>9310.6</v>
      </c>
      <c r="C30937" s="89">
        <f>LN(Table3[[#This Row],[Value]]/B30936)</f>
        <v>-1.9746606928338694E-2</v>
      </c>
      <c r="D30937" s="89"/>
      <c r="E30937" s="89"/>
      <c r="F30937" s="89">
        <f>Table3[[#This Row],[Yield]]/100*(1+F30936)</f>
        <v>0</v>
      </c>
    </row>
    <row r="30938" spans="1:6" x14ac:dyDescent="0.2">
      <c r="A30938" s="88">
        <v>40058</v>
      </c>
      <c r="B30938" s="89">
        <v>9280.67</v>
      </c>
      <c r="C30938" s="89">
        <f>LN(Table3[[#This Row],[Value]]/B30937)</f>
        <v>-3.2197935759308775E-3</v>
      </c>
      <c r="D30938" s="89"/>
      <c r="E30938" s="89"/>
      <c r="F30938" s="89">
        <f>Table3[[#This Row],[Yield]]/100*(1+F30937)</f>
        <v>0</v>
      </c>
    </row>
    <row r="30939" spans="1:6" x14ac:dyDescent="0.2">
      <c r="A30939" s="88">
        <v>40059</v>
      </c>
      <c r="B30939" s="89">
        <v>9344.61</v>
      </c>
      <c r="C30939" s="89">
        <f>LN(Table3[[#This Row],[Value]]/B30938)</f>
        <v>6.8659640215047663E-3</v>
      </c>
      <c r="D30939" s="89"/>
      <c r="E30939" s="89"/>
      <c r="F30939" s="89">
        <f>Table3[[#This Row],[Yield]]/100*(1+F30938)</f>
        <v>0</v>
      </c>
    </row>
    <row r="30940" spans="1:6" x14ac:dyDescent="0.2">
      <c r="A30940" s="88">
        <v>40060</v>
      </c>
      <c r="B30940" s="89">
        <v>9441.27</v>
      </c>
      <c r="C30940" s="89">
        <f>LN(Table3[[#This Row],[Value]]/B30939)</f>
        <v>1.029079851753526E-2</v>
      </c>
      <c r="D30940" s="89"/>
      <c r="E30940" s="89"/>
      <c r="F30940" s="89">
        <f>Table3[[#This Row],[Yield]]/100*(1+F30939)</f>
        <v>0</v>
      </c>
    </row>
    <row r="30941" spans="1:6" x14ac:dyDescent="0.2">
      <c r="A30941" s="88">
        <v>40064</v>
      </c>
      <c r="B30941" s="89">
        <v>9497.34</v>
      </c>
      <c r="C30941" s="89">
        <f>LN(Table3[[#This Row],[Value]]/B30940)</f>
        <v>5.9212543923351383E-3</v>
      </c>
      <c r="D30941" s="89"/>
      <c r="E30941" s="89"/>
      <c r="F30941" s="89">
        <f>Table3[[#This Row],[Yield]]/100*(1+F30940)</f>
        <v>0</v>
      </c>
    </row>
    <row r="30942" spans="1:6" x14ac:dyDescent="0.2">
      <c r="A30942" s="88">
        <v>40065</v>
      </c>
      <c r="B30942" s="89">
        <v>9547.2199999999993</v>
      </c>
      <c r="C30942" s="89">
        <f>LN(Table3[[#This Row],[Value]]/B30941)</f>
        <v>5.2382532393457776E-3</v>
      </c>
      <c r="D30942" s="89"/>
      <c r="E30942" s="89"/>
      <c r="F30942" s="89">
        <f>Table3[[#This Row],[Yield]]/100*(1+F30941)</f>
        <v>0</v>
      </c>
    </row>
    <row r="30943" spans="1:6" x14ac:dyDescent="0.2">
      <c r="A30943" s="88">
        <v>40066</v>
      </c>
      <c r="B30943" s="89">
        <v>9627.48</v>
      </c>
      <c r="C30943" s="89">
        <f>LN(Table3[[#This Row],[Value]]/B30942)</f>
        <v>8.3714966837488813E-3</v>
      </c>
      <c r="D30943" s="89"/>
      <c r="E30943" s="89"/>
      <c r="F30943" s="89">
        <f>Table3[[#This Row],[Yield]]/100*(1+F30942)</f>
        <v>0</v>
      </c>
    </row>
    <row r="30944" spans="1:6" x14ac:dyDescent="0.2">
      <c r="A30944" s="88">
        <v>40067</v>
      </c>
      <c r="B30944" s="89">
        <v>9605.41</v>
      </c>
      <c r="C30944" s="89">
        <f>LN(Table3[[#This Row],[Value]]/B30943)</f>
        <v>-2.2950279117876608E-3</v>
      </c>
      <c r="D30944" s="89"/>
      <c r="E30944" s="89"/>
      <c r="F30944" s="89">
        <f>Table3[[#This Row],[Yield]]/100*(1+F30943)</f>
        <v>0</v>
      </c>
    </row>
    <row r="30945" spans="1:6" x14ac:dyDescent="0.2">
      <c r="A30945" s="88">
        <v>40070</v>
      </c>
      <c r="B30945" s="89">
        <v>9626.7999999999993</v>
      </c>
      <c r="C30945" s="89">
        <f>LN(Table3[[#This Row],[Value]]/B30944)</f>
        <v>2.2243942656287696E-3</v>
      </c>
      <c r="D30945" s="89"/>
      <c r="E30945" s="89"/>
      <c r="F30945" s="89">
        <f>Table3[[#This Row],[Yield]]/100*(1+F30944)</f>
        <v>0</v>
      </c>
    </row>
    <row r="30946" spans="1:6" x14ac:dyDescent="0.2">
      <c r="A30946" s="88">
        <v>40071</v>
      </c>
      <c r="B30946" s="89">
        <v>9683.41</v>
      </c>
      <c r="C30946" s="89">
        <f>LN(Table3[[#This Row],[Value]]/B30945)</f>
        <v>5.863236306177114E-3</v>
      </c>
      <c r="D30946" s="89"/>
      <c r="E30946" s="89"/>
      <c r="F30946" s="89">
        <f>Table3[[#This Row],[Yield]]/100*(1+F30945)</f>
        <v>0</v>
      </c>
    </row>
    <row r="30947" spans="1:6" x14ac:dyDescent="0.2">
      <c r="A30947" s="88">
        <v>40072</v>
      </c>
      <c r="B30947" s="89">
        <v>9791.7099999999991</v>
      </c>
      <c r="C30947" s="89">
        <f>LN(Table3[[#This Row],[Value]]/B30946)</f>
        <v>1.1121997336046276E-2</v>
      </c>
      <c r="D30947" s="89"/>
      <c r="E30947" s="89"/>
      <c r="F30947" s="89">
        <f>Table3[[#This Row],[Yield]]/100*(1+F30946)</f>
        <v>0</v>
      </c>
    </row>
    <row r="30948" spans="1:6" x14ac:dyDescent="0.2">
      <c r="A30948" s="88">
        <v>40073</v>
      </c>
      <c r="B30948" s="89">
        <v>9783.92</v>
      </c>
      <c r="C30948" s="89">
        <f>LN(Table3[[#This Row],[Value]]/B30947)</f>
        <v>-7.9588758177436328E-4</v>
      </c>
      <c r="D30948" s="89"/>
      <c r="E30948" s="89"/>
      <c r="F30948" s="89">
        <f>Table3[[#This Row],[Yield]]/100*(1+F30947)</f>
        <v>0</v>
      </c>
    </row>
    <row r="30949" spans="1:6" x14ac:dyDescent="0.2">
      <c r="A30949" s="88">
        <v>40074</v>
      </c>
      <c r="B30949" s="89">
        <v>9820.2000000000007</v>
      </c>
      <c r="C30949" s="89">
        <f>LN(Table3[[#This Row],[Value]]/B30948)</f>
        <v>3.7012670211951722E-3</v>
      </c>
      <c r="D30949" s="89"/>
      <c r="E30949" s="89"/>
      <c r="F30949" s="89">
        <f>Table3[[#This Row],[Yield]]/100*(1+F30948)</f>
        <v>0</v>
      </c>
    </row>
    <row r="30950" spans="1:6" x14ac:dyDescent="0.2">
      <c r="A30950" s="88">
        <v>40077</v>
      </c>
      <c r="B30950" s="89">
        <v>9778.86</v>
      </c>
      <c r="C30950" s="89">
        <f>LN(Table3[[#This Row],[Value]]/B30949)</f>
        <v>-4.2185759223677937E-3</v>
      </c>
      <c r="D30950" s="89"/>
      <c r="E30950" s="89"/>
      <c r="F30950" s="89">
        <f>Table3[[#This Row],[Yield]]/100*(1+F30949)</f>
        <v>0</v>
      </c>
    </row>
    <row r="30951" spans="1:6" x14ac:dyDescent="0.2">
      <c r="A30951" s="88">
        <v>40078</v>
      </c>
      <c r="B30951" s="89">
        <v>9829.8700000000008</v>
      </c>
      <c r="C30951" s="89">
        <f>LN(Table3[[#This Row],[Value]]/B30950)</f>
        <v>5.2027964142645012E-3</v>
      </c>
      <c r="D30951" s="89"/>
      <c r="E30951" s="89"/>
      <c r="F30951" s="89">
        <f>Table3[[#This Row],[Yield]]/100*(1+F30950)</f>
        <v>0</v>
      </c>
    </row>
    <row r="30952" spans="1:6" x14ac:dyDescent="0.2">
      <c r="A30952" s="88">
        <v>40079</v>
      </c>
      <c r="B30952" s="89">
        <v>9748.5499999999993</v>
      </c>
      <c r="C30952" s="89">
        <f>LN(Table3[[#This Row],[Value]]/B30951)</f>
        <v>-8.307153248225908E-3</v>
      </c>
      <c r="D30952" s="89"/>
      <c r="E30952" s="89"/>
      <c r="F30952" s="89">
        <f>Table3[[#This Row],[Yield]]/100*(1+F30951)</f>
        <v>0</v>
      </c>
    </row>
    <row r="30953" spans="1:6" x14ac:dyDescent="0.2">
      <c r="A30953" s="88">
        <v>40080</v>
      </c>
      <c r="B30953" s="89">
        <v>9707.44</v>
      </c>
      <c r="C30953" s="89">
        <f>LN(Table3[[#This Row],[Value]]/B30952)</f>
        <v>-4.2259541848934093E-3</v>
      </c>
      <c r="D30953" s="89"/>
      <c r="E30953" s="89"/>
      <c r="F30953" s="89">
        <f>Table3[[#This Row],[Yield]]/100*(1+F30952)</f>
        <v>0</v>
      </c>
    </row>
    <row r="30954" spans="1:6" x14ac:dyDescent="0.2">
      <c r="A30954" s="88">
        <v>40081</v>
      </c>
      <c r="B30954" s="89">
        <v>9665.19</v>
      </c>
      <c r="C30954" s="89">
        <f>LN(Table3[[#This Row],[Value]]/B30953)</f>
        <v>-4.3618307876454234E-3</v>
      </c>
      <c r="D30954" s="89"/>
      <c r="E30954" s="89"/>
      <c r="F30954" s="89">
        <f>Table3[[#This Row],[Yield]]/100*(1+F30953)</f>
        <v>0</v>
      </c>
    </row>
    <row r="30955" spans="1:6" x14ac:dyDescent="0.2">
      <c r="A30955" s="88">
        <v>40084</v>
      </c>
      <c r="B30955" s="89">
        <v>9789.36</v>
      </c>
      <c r="C30955" s="89">
        <f>LN(Table3[[#This Row],[Value]]/B30954)</f>
        <v>1.2765310547216423E-2</v>
      </c>
      <c r="D30955" s="89"/>
      <c r="E30955" s="89"/>
      <c r="F30955" s="89">
        <f>Table3[[#This Row],[Yield]]/100*(1+F30954)</f>
        <v>0</v>
      </c>
    </row>
    <row r="30956" spans="1:6" x14ac:dyDescent="0.2">
      <c r="A30956" s="88">
        <v>40085</v>
      </c>
      <c r="B30956" s="89">
        <v>9742.2000000000007</v>
      </c>
      <c r="C30956" s="89">
        <f>LN(Table3[[#This Row],[Value]]/B30955)</f>
        <v>-4.8291167371179661E-3</v>
      </c>
      <c r="D30956" s="89"/>
      <c r="E30956" s="89"/>
      <c r="F30956" s="89">
        <f>Table3[[#This Row],[Yield]]/100*(1+F30955)</f>
        <v>0</v>
      </c>
    </row>
    <row r="30957" spans="1:6" x14ac:dyDescent="0.2">
      <c r="A30957" s="88">
        <v>40086</v>
      </c>
      <c r="B30957" s="89">
        <v>9712.2800000000007</v>
      </c>
      <c r="C30957" s="89">
        <f>LN(Table3[[#This Row],[Value]]/B30956)</f>
        <v>-3.0759006244148834E-3</v>
      </c>
      <c r="D30957" s="89"/>
      <c r="E30957" s="89"/>
      <c r="F30957" s="89">
        <f>Table3[[#This Row],[Yield]]/100*(1+F30956)</f>
        <v>0</v>
      </c>
    </row>
    <row r="30958" spans="1:6" x14ac:dyDescent="0.2">
      <c r="A30958" s="88">
        <v>40087</v>
      </c>
      <c r="B30958" s="89">
        <v>9509.2800000000007</v>
      </c>
      <c r="C30958" s="89">
        <f>LN(Table3[[#This Row],[Value]]/B30957)</f>
        <v>-2.1122900302582685E-2</v>
      </c>
      <c r="D30958" s="89"/>
      <c r="E30958" s="89"/>
      <c r="F30958" s="89">
        <f>Table3[[#This Row],[Yield]]/100*(1+F30957)</f>
        <v>0</v>
      </c>
    </row>
    <row r="30959" spans="1:6" x14ac:dyDescent="0.2">
      <c r="A30959" s="88">
        <v>40088</v>
      </c>
      <c r="B30959" s="89">
        <v>9487.67</v>
      </c>
      <c r="C30959" s="89">
        <f>LN(Table3[[#This Row],[Value]]/B30958)</f>
        <v>-2.2751030372014465E-3</v>
      </c>
      <c r="D30959" s="89"/>
      <c r="E30959" s="89"/>
      <c r="F30959" s="89">
        <f>Table3[[#This Row],[Yield]]/100*(1+F30958)</f>
        <v>0</v>
      </c>
    </row>
    <row r="30960" spans="1:6" x14ac:dyDescent="0.2">
      <c r="A30960" s="88">
        <v>40091</v>
      </c>
      <c r="B30960" s="89">
        <v>9599.75</v>
      </c>
      <c r="C30960" s="89">
        <f>LN(Table3[[#This Row],[Value]]/B30959)</f>
        <v>1.174399559324597E-2</v>
      </c>
      <c r="D30960" s="89"/>
      <c r="E30960" s="89"/>
      <c r="F30960" s="89">
        <f>Table3[[#This Row],[Yield]]/100*(1+F30959)</f>
        <v>0</v>
      </c>
    </row>
    <row r="30961" spans="1:6" x14ac:dyDescent="0.2">
      <c r="A30961" s="88">
        <v>40092</v>
      </c>
      <c r="B30961" s="89">
        <v>9731.25</v>
      </c>
      <c r="C30961" s="89">
        <f>LN(Table3[[#This Row],[Value]]/B30960)</f>
        <v>1.36053001321375E-2</v>
      </c>
      <c r="D30961" s="89"/>
      <c r="E30961" s="89"/>
      <c r="F30961" s="89">
        <f>Table3[[#This Row],[Yield]]/100*(1+F30960)</f>
        <v>0</v>
      </c>
    </row>
    <row r="30962" spans="1:6" x14ac:dyDescent="0.2">
      <c r="A30962" s="88">
        <v>40093</v>
      </c>
      <c r="B30962" s="89">
        <v>9725.58</v>
      </c>
      <c r="C30962" s="89">
        <f>LN(Table3[[#This Row],[Value]]/B30961)</f>
        <v>-5.8282877123388011E-4</v>
      </c>
      <c r="D30962" s="89"/>
      <c r="E30962" s="89"/>
      <c r="F30962" s="89">
        <f>Table3[[#This Row],[Yield]]/100*(1+F30961)</f>
        <v>0</v>
      </c>
    </row>
    <row r="30963" spans="1:6" x14ac:dyDescent="0.2">
      <c r="A30963" s="88">
        <v>40094</v>
      </c>
      <c r="B30963" s="89">
        <v>9786.8700000000008</v>
      </c>
      <c r="C30963" s="89">
        <f>LN(Table3[[#This Row],[Value]]/B30962)</f>
        <v>6.2821636001952766E-3</v>
      </c>
      <c r="D30963" s="89"/>
      <c r="E30963" s="89"/>
      <c r="F30963" s="89">
        <f>Table3[[#This Row],[Yield]]/100*(1+F30962)</f>
        <v>0</v>
      </c>
    </row>
    <row r="30964" spans="1:6" x14ac:dyDescent="0.2">
      <c r="A30964" s="88">
        <v>40095</v>
      </c>
      <c r="B30964" s="89">
        <v>9864.94</v>
      </c>
      <c r="C30964" s="89">
        <f>LN(Table3[[#This Row],[Value]]/B30963)</f>
        <v>7.9453659184855648E-3</v>
      </c>
      <c r="D30964" s="89"/>
      <c r="E30964" s="89"/>
      <c r="F30964" s="89">
        <f>Table3[[#This Row],[Yield]]/100*(1+F30963)</f>
        <v>0</v>
      </c>
    </row>
    <row r="30965" spans="1:6" x14ac:dyDescent="0.2">
      <c r="A30965" s="88">
        <v>40098</v>
      </c>
      <c r="B30965" s="89">
        <v>9885.7999999999993</v>
      </c>
      <c r="C30965" s="89">
        <f>LN(Table3[[#This Row],[Value]]/B30964)</f>
        <v>2.1123267033345714E-3</v>
      </c>
      <c r="D30965" s="89"/>
      <c r="E30965" s="89"/>
      <c r="F30965" s="89">
        <f>Table3[[#This Row],[Yield]]/100*(1+F30964)</f>
        <v>0</v>
      </c>
    </row>
    <row r="30966" spans="1:6" x14ac:dyDescent="0.2">
      <c r="A30966" s="88">
        <v>40099</v>
      </c>
      <c r="B30966" s="89">
        <v>9871.06</v>
      </c>
      <c r="C30966" s="89">
        <f>LN(Table3[[#This Row],[Value]]/B30965)</f>
        <v>-1.4921402221670938E-3</v>
      </c>
      <c r="D30966" s="89"/>
      <c r="E30966" s="89"/>
      <c r="F30966" s="89">
        <f>Table3[[#This Row],[Yield]]/100*(1+F30965)</f>
        <v>0</v>
      </c>
    </row>
    <row r="30967" spans="1:6" x14ac:dyDescent="0.2">
      <c r="A30967" s="88">
        <v>40100</v>
      </c>
      <c r="B30967" s="89">
        <v>10015.86</v>
      </c>
      <c r="C30967" s="89">
        <f>LN(Table3[[#This Row],[Value]]/B30966)</f>
        <v>1.4562592795486145E-2</v>
      </c>
      <c r="D30967" s="89"/>
      <c r="E30967" s="89"/>
      <c r="F30967" s="89">
        <f>Table3[[#This Row],[Yield]]/100*(1+F30966)</f>
        <v>0</v>
      </c>
    </row>
    <row r="30968" spans="1:6" x14ac:dyDescent="0.2">
      <c r="A30968" s="88">
        <v>40101</v>
      </c>
      <c r="B30968" s="89">
        <v>10062.94</v>
      </c>
      <c r="C30968" s="89">
        <f>LN(Table3[[#This Row],[Value]]/B30967)</f>
        <v>4.6895318724998487E-3</v>
      </c>
      <c r="D30968" s="89"/>
      <c r="E30968" s="89"/>
      <c r="F30968" s="89">
        <f>Table3[[#This Row],[Yield]]/100*(1+F30967)</f>
        <v>0</v>
      </c>
    </row>
    <row r="30969" spans="1:6" x14ac:dyDescent="0.2">
      <c r="A30969" s="88">
        <v>40102</v>
      </c>
      <c r="B30969" s="89">
        <v>9995.91</v>
      </c>
      <c r="C30969" s="89">
        <f>LN(Table3[[#This Row],[Value]]/B30968)</f>
        <v>-6.6833591660389914E-3</v>
      </c>
      <c r="D30969" s="89"/>
      <c r="E30969" s="89"/>
      <c r="F30969" s="89">
        <f>Table3[[#This Row],[Yield]]/100*(1+F30968)</f>
        <v>0</v>
      </c>
    </row>
    <row r="30970" spans="1:6" x14ac:dyDescent="0.2">
      <c r="A30970" s="88">
        <v>40105</v>
      </c>
      <c r="B30970" s="89">
        <v>10092.19</v>
      </c>
      <c r="C30970" s="89">
        <f>LN(Table3[[#This Row],[Value]]/B30969)</f>
        <v>9.5858480643565662E-3</v>
      </c>
      <c r="D30970" s="89"/>
      <c r="E30970" s="89"/>
      <c r="F30970" s="89">
        <f>Table3[[#This Row],[Yield]]/100*(1+F30969)</f>
        <v>0</v>
      </c>
    </row>
    <row r="30971" spans="1:6" x14ac:dyDescent="0.2">
      <c r="A30971" s="88">
        <v>40106</v>
      </c>
      <c r="B30971" s="89">
        <v>10041.48</v>
      </c>
      <c r="C30971" s="89">
        <f>LN(Table3[[#This Row],[Value]]/B30970)</f>
        <v>-5.0373436367797996E-3</v>
      </c>
      <c r="D30971" s="89"/>
      <c r="E30971" s="89"/>
      <c r="F30971" s="89">
        <f>Table3[[#This Row],[Yield]]/100*(1+F30970)</f>
        <v>0</v>
      </c>
    </row>
    <row r="30972" spans="1:6" x14ac:dyDescent="0.2">
      <c r="A30972" s="88">
        <v>40107</v>
      </c>
      <c r="B30972" s="89">
        <v>9949.36</v>
      </c>
      <c r="C30972" s="89">
        <f>LN(Table3[[#This Row],[Value]]/B30971)</f>
        <v>-9.2162862645716725E-3</v>
      </c>
      <c r="D30972" s="89"/>
      <c r="E30972" s="89"/>
      <c r="F30972" s="89">
        <f>Table3[[#This Row],[Yield]]/100*(1+F30971)</f>
        <v>0</v>
      </c>
    </row>
    <row r="30973" spans="1:6" x14ac:dyDescent="0.2">
      <c r="A30973" s="88">
        <v>40108</v>
      </c>
      <c r="B30973" s="89">
        <v>10081.31</v>
      </c>
      <c r="C30973" s="89">
        <f>LN(Table3[[#This Row],[Value]]/B30972)</f>
        <v>1.3174987022834548E-2</v>
      </c>
      <c r="D30973" s="89"/>
      <c r="E30973" s="89"/>
      <c r="F30973" s="89">
        <f>Table3[[#This Row],[Yield]]/100*(1+F30972)</f>
        <v>0</v>
      </c>
    </row>
    <row r="30974" spans="1:6" x14ac:dyDescent="0.2">
      <c r="A30974" s="88">
        <v>40109</v>
      </c>
      <c r="B30974" s="89">
        <v>9972.18</v>
      </c>
      <c r="C30974" s="89">
        <f>LN(Table3[[#This Row],[Value]]/B30973)</f>
        <v>-1.0883998476653729E-2</v>
      </c>
      <c r="D30974" s="89"/>
      <c r="E30974" s="89"/>
      <c r="F30974" s="89">
        <f>Table3[[#This Row],[Yield]]/100*(1+F30973)</f>
        <v>0</v>
      </c>
    </row>
    <row r="30975" spans="1:6" x14ac:dyDescent="0.2">
      <c r="A30975" s="88">
        <v>40112</v>
      </c>
      <c r="B30975" s="89">
        <v>9867.9599999999991</v>
      </c>
      <c r="C30975" s="89">
        <f>LN(Table3[[#This Row],[Value]]/B30974)</f>
        <v>-1.0506070887306864E-2</v>
      </c>
      <c r="D30975" s="89"/>
      <c r="E30975" s="89"/>
      <c r="F30975" s="89">
        <f>Table3[[#This Row],[Yield]]/100*(1+F30974)</f>
        <v>0</v>
      </c>
    </row>
    <row r="30976" spans="1:6" x14ac:dyDescent="0.2">
      <c r="A30976" s="88">
        <v>40113</v>
      </c>
      <c r="B30976" s="89">
        <v>9882.17</v>
      </c>
      <c r="C30976" s="89">
        <f>LN(Table3[[#This Row],[Value]]/B30975)</f>
        <v>1.4389781183217188E-3</v>
      </c>
      <c r="D30976" s="89"/>
      <c r="E30976" s="89"/>
      <c r="F30976" s="89">
        <f>Table3[[#This Row],[Yield]]/100*(1+F30975)</f>
        <v>0</v>
      </c>
    </row>
    <row r="30977" spans="1:6" x14ac:dyDescent="0.2">
      <c r="A30977" s="88">
        <v>40114</v>
      </c>
      <c r="B30977" s="89">
        <v>9762.69</v>
      </c>
      <c r="C30977" s="89">
        <f>LN(Table3[[#This Row],[Value]]/B30976)</f>
        <v>-1.2164146066602833E-2</v>
      </c>
      <c r="D30977" s="89"/>
      <c r="E30977" s="89"/>
      <c r="F30977" s="89">
        <f>Table3[[#This Row],[Yield]]/100*(1+F30976)</f>
        <v>0</v>
      </c>
    </row>
    <row r="30978" spans="1:6" x14ac:dyDescent="0.2">
      <c r="A30978" s="88">
        <v>40115</v>
      </c>
      <c r="B30978" s="89">
        <v>9962.58</v>
      </c>
      <c r="C30978" s="89">
        <f>LN(Table3[[#This Row],[Value]]/B30977)</f>
        <v>2.0268096992684982E-2</v>
      </c>
      <c r="D30978" s="89"/>
      <c r="E30978" s="89"/>
      <c r="F30978" s="89">
        <f>Table3[[#This Row],[Yield]]/100*(1+F30977)</f>
        <v>0</v>
      </c>
    </row>
    <row r="30979" spans="1:6" x14ac:dyDescent="0.2">
      <c r="A30979" s="88">
        <v>40116</v>
      </c>
      <c r="B30979" s="89">
        <v>9712.73</v>
      </c>
      <c r="C30979" s="89">
        <f>LN(Table3[[#This Row],[Value]]/B30978)</f>
        <v>-2.5398677959955377E-2</v>
      </c>
      <c r="D30979" s="89"/>
      <c r="E30979" s="89"/>
      <c r="F30979" s="89">
        <f>Table3[[#This Row],[Yield]]/100*(1+F30978)</f>
        <v>0</v>
      </c>
    </row>
    <row r="30980" spans="1:6" x14ac:dyDescent="0.2">
      <c r="A30980" s="88">
        <v>40119</v>
      </c>
      <c r="B30980" s="89">
        <v>9789.44</v>
      </c>
      <c r="C30980" s="89">
        <f>LN(Table3[[#This Row],[Value]]/B30979)</f>
        <v>7.8668574435656561E-3</v>
      </c>
      <c r="D30980" s="89"/>
      <c r="E30980" s="89"/>
      <c r="F30980" s="89">
        <f>Table3[[#This Row],[Yield]]/100*(1+F30979)</f>
        <v>0</v>
      </c>
    </row>
    <row r="30981" spans="1:6" x14ac:dyDescent="0.2">
      <c r="A30981" s="88">
        <v>40120</v>
      </c>
      <c r="B30981" s="89">
        <v>9771.91</v>
      </c>
      <c r="C30981" s="89">
        <f>LN(Table3[[#This Row],[Value]]/B30980)</f>
        <v>-1.7923103152641515E-3</v>
      </c>
      <c r="D30981" s="89"/>
      <c r="E30981" s="89"/>
      <c r="F30981" s="89">
        <f>Table3[[#This Row],[Yield]]/100*(1+F30980)</f>
        <v>0</v>
      </c>
    </row>
    <row r="30982" spans="1:6" x14ac:dyDescent="0.2">
      <c r="A30982" s="88">
        <v>40121</v>
      </c>
      <c r="B30982" s="89">
        <v>9802.14</v>
      </c>
      <c r="C30982" s="89">
        <f>LN(Table3[[#This Row],[Value]]/B30981)</f>
        <v>3.0887858194244724E-3</v>
      </c>
      <c r="D30982" s="89"/>
      <c r="E30982" s="89"/>
      <c r="F30982" s="89">
        <f>Table3[[#This Row],[Yield]]/100*(1+F30981)</f>
        <v>0</v>
      </c>
    </row>
    <row r="30983" spans="1:6" x14ac:dyDescent="0.2">
      <c r="A30983" s="88">
        <v>40122</v>
      </c>
      <c r="B30983" s="89">
        <v>10005.959999999999</v>
      </c>
      <c r="C30983" s="89">
        <f>LN(Table3[[#This Row],[Value]]/B30982)</f>
        <v>2.0580186271797397E-2</v>
      </c>
      <c r="D30983" s="89"/>
      <c r="E30983" s="89"/>
      <c r="F30983" s="89">
        <f>Table3[[#This Row],[Yield]]/100*(1+F30982)</f>
        <v>0</v>
      </c>
    </row>
    <row r="30984" spans="1:6" x14ac:dyDescent="0.2">
      <c r="A30984" s="88">
        <v>40123</v>
      </c>
      <c r="B30984" s="89">
        <v>10023.42</v>
      </c>
      <c r="C30984" s="89">
        <f>LN(Table3[[#This Row],[Value]]/B30983)</f>
        <v>1.743439329883383E-3</v>
      </c>
      <c r="D30984" s="89"/>
      <c r="E30984" s="89"/>
      <c r="F30984" s="89">
        <f>Table3[[#This Row],[Yield]]/100*(1+F30983)</f>
        <v>0</v>
      </c>
    </row>
    <row r="30985" spans="1:6" x14ac:dyDescent="0.2">
      <c r="A30985" s="88">
        <v>40126</v>
      </c>
      <c r="B30985" s="89">
        <v>10226.94</v>
      </c>
      <c r="C30985" s="89">
        <f>LN(Table3[[#This Row],[Value]]/B30984)</f>
        <v>2.0101060197083482E-2</v>
      </c>
      <c r="D30985" s="89"/>
      <c r="E30985" s="89"/>
      <c r="F30985" s="89">
        <f>Table3[[#This Row],[Yield]]/100*(1+F30984)</f>
        <v>0</v>
      </c>
    </row>
    <row r="30986" spans="1:6" x14ac:dyDescent="0.2">
      <c r="A30986" s="88">
        <v>40127</v>
      </c>
      <c r="B30986" s="89">
        <v>10246.969999999999</v>
      </c>
      <c r="C30986" s="89">
        <f>LN(Table3[[#This Row],[Value]]/B30985)</f>
        <v>1.9566371435923596E-3</v>
      </c>
      <c r="D30986" s="89"/>
      <c r="E30986" s="89"/>
      <c r="F30986" s="89">
        <f>Table3[[#This Row],[Yield]]/100*(1+F30985)</f>
        <v>0</v>
      </c>
    </row>
    <row r="30987" spans="1:6" x14ac:dyDescent="0.2">
      <c r="A30987" s="88">
        <v>40128</v>
      </c>
      <c r="B30987" s="89">
        <v>10291.26</v>
      </c>
      <c r="C30987" s="89">
        <f>LN(Table3[[#This Row],[Value]]/B30986)</f>
        <v>4.3129392021426256E-3</v>
      </c>
      <c r="D30987" s="89"/>
      <c r="E30987" s="89"/>
      <c r="F30987" s="89">
        <f>Table3[[#This Row],[Yield]]/100*(1+F30986)</f>
        <v>0</v>
      </c>
    </row>
    <row r="30988" spans="1:6" x14ac:dyDescent="0.2">
      <c r="A30988" s="88">
        <v>40129</v>
      </c>
      <c r="B30988" s="89">
        <v>10197.469999999999</v>
      </c>
      <c r="C30988" s="89">
        <f>LN(Table3[[#This Row],[Value]]/B30987)</f>
        <v>-9.1553410215606378E-3</v>
      </c>
      <c r="D30988" s="89"/>
      <c r="E30988" s="89"/>
      <c r="F30988" s="89">
        <f>Table3[[#This Row],[Yield]]/100*(1+F30987)</f>
        <v>0</v>
      </c>
    </row>
    <row r="30989" spans="1:6" x14ac:dyDescent="0.2">
      <c r="A30989" s="88">
        <v>40130</v>
      </c>
      <c r="B30989" s="89">
        <v>10270.469999999999</v>
      </c>
      <c r="C30989" s="89">
        <f>LN(Table3[[#This Row],[Value]]/B30988)</f>
        <v>7.1331369478053576E-3</v>
      </c>
      <c r="D30989" s="89"/>
      <c r="E30989" s="89"/>
      <c r="F30989" s="89">
        <f>Table3[[#This Row],[Yield]]/100*(1+F30988)</f>
        <v>0</v>
      </c>
    </row>
    <row r="30990" spans="1:6" x14ac:dyDescent="0.2">
      <c r="A30990" s="88">
        <v>40133</v>
      </c>
      <c r="B30990" s="89">
        <v>10406.959999999999</v>
      </c>
      <c r="C30990" s="89">
        <f>LN(Table3[[#This Row],[Value]]/B30989)</f>
        <v>1.3202025825975244E-2</v>
      </c>
      <c r="D30990" s="89"/>
      <c r="E30990" s="89"/>
      <c r="F30990" s="89">
        <f>Table3[[#This Row],[Yield]]/100*(1+F30989)</f>
        <v>0</v>
      </c>
    </row>
    <row r="30991" spans="1:6" x14ac:dyDescent="0.2">
      <c r="A30991" s="88">
        <v>40134</v>
      </c>
      <c r="B30991" s="89">
        <v>10437.42</v>
      </c>
      <c r="C30991" s="89">
        <f>LN(Table3[[#This Row],[Value]]/B30990)</f>
        <v>2.9226123954356493E-3</v>
      </c>
      <c r="D30991" s="89"/>
      <c r="E30991" s="89"/>
      <c r="F30991" s="89">
        <f>Table3[[#This Row],[Yield]]/100*(1+F30990)</f>
        <v>0</v>
      </c>
    </row>
    <row r="30992" spans="1:6" x14ac:dyDescent="0.2">
      <c r="A30992" s="88">
        <v>40135</v>
      </c>
      <c r="B30992" s="89">
        <v>10426.31</v>
      </c>
      <c r="C30992" s="89">
        <f>LN(Table3[[#This Row],[Value]]/B30991)</f>
        <v>-1.0650062141445036E-3</v>
      </c>
      <c r="D30992" s="89"/>
      <c r="E30992" s="89"/>
      <c r="F30992" s="89">
        <f>Table3[[#This Row],[Yield]]/100*(1+F30991)</f>
        <v>0</v>
      </c>
    </row>
    <row r="30993" spans="1:6" x14ac:dyDescent="0.2">
      <c r="A30993" s="88">
        <v>40136</v>
      </c>
      <c r="B30993" s="89">
        <v>10332.44</v>
      </c>
      <c r="C30993" s="89">
        <f>LN(Table3[[#This Row],[Value]]/B30992)</f>
        <v>-9.0439587958197221E-3</v>
      </c>
      <c r="D30993" s="89"/>
      <c r="E30993" s="89"/>
      <c r="F30993" s="89">
        <f>Table3[[#This Row],[Yield]]/100*(1+F30992)</f>
        <v>0</v>
      </c>
    </row>
    <row r="30994" spans="1:6" x14ac:dyDescent="0.2">
      <c r="A30994" s="88">
        <v>40137</v>
      </c>
      <c r="B30994" s="89">
        <v>10318.16</v>
      </c>
      <c r="C30994" s="89">
        <f>LN(Table3[[#This Row],[Value]]/B30993)</f>
        <v>-1.3830108835710655E-3</v>
      </c>
      <c r="D30994" s="89"/>
      <c r="E30994" s="89"/>
      <c r="F30994" s="89">
        <f>Table3[[#This Row],[Yield]]/100*(1+F30993)</f>
        <v>0</v>
      </c>
    </row>
    <row r="30995" spans="1:6" x14ac:dyDescent="0.2">
      <c r="A30995" s="88">
        <v>40140</v>
      </c>
      <c r="B30995" s="89">
        <v>10450.950000000001</v>
      </c>
      <c r="C30995" s="89">
        <f>LN(Table3[[#This Row],[Value]]/B30994)</f>
        <v>1.2787433786341961E-2</v>
      </c>
      <c r="D30995" s="89"/>
      <c r="E30995" s="89"/>
      <c r="F30995" s="89">
        <f>Table3[[#This Row],[Yield]]/100*(1+F30994)</f>
        <v>0</v>
      </c>
    </row>
    <row r="30996" spans="1:6" x14ac:dyDescent="0.2">
      <c r="A30996" s="88">
        <v>40141</v>
      </c>
      <c r="B30996" s="89">
        <v>10433.709999999999</v>
      </c>
      <c r="C30996" s="89">
        <f>LN(Table3[[#This Row],[Value]]/B30995)</f>
        <v>-1.6509729069988093E-3</v>
      </c>
      <c r="D30996" s="89"/>
      <c r="E30996" s="89"/>
      <c r="F30996" s="89">
        <f>Table3[[#This Row],[Yield]]/100*(1+F30995)</f>
        <v>0</v>
      </c>
    </row>
    <row r="30997" spans="1:6" x14ac:dyDescent="0.2">
      <c r="A30997" s="88">
        <v>40142</v>
      </c>
      <c r="B30997" s="89">
        <v>10464.4</v>
      </c>
      <c r="C30997" s="89">
        <f>LN(Table3[[#This Row],[Value]]/B30996)</f>
        <v>2.9371098211811624E-3</v>
      </c>
      <c r="D30997" s="89"/>
      <c r="E30997" s="89"/>
      <c r="F30997" s="89">
        <f>Table3[[#This Row],[Yield]]/100*(1+F30996)</f>
        <v>0</v>
      </c>
    </row>
    <row r="30998" spans="1:6" x14ac:dyDescent="0.2">
      <c r="A30998" s="88">
        <v>40144</v>
      </c>
      <c r="B30998" s="89">
        <v>10309.92</v>
      </c>
      <c r="C30998" s="89">
        <f>LN(Table3[[#This Row],[Value]]/B30997)</f>
        <v>-1.4872481742004885E-2</v>
      </c>
      <c r="D30998" s="89"/>
      <c r="E30998" s="89"/>
      <c r="F30998" s="89">
        <f>Table3[[#This Row],[Yield]]/100*(1+F30997)</f>
        <v>0</v>
      </c>
    </row>
    <row r="30999" spans="1:6" x14ac:dyDescent="0.2">
      <c r="A30999" s="88">
        <v>40147</v>
      </c>
      <c r="B30999" s="89">
        <v>10344.84</v>
      </c>
      <c r="C30999" s="89">
        <f>LN(Table3[[#This Row],[Value]]/B30998)</f>
        <v>3.3813061270812858E-3</v>
      </c>
      <c r="D30999" s="89"/>
      <c r="E30999" s="89"/>
      <c r="F30999" s="89">
        <f>Table3[[#This Row],[Yield]]/100*(1+F30998)</f>
        <v>0</v>
      </c>
    </row>
    <row r="31000" spans="1:6" x14ac:dyDescent="0.2">
      <c r="A31000" s="88">
        <v>40148</v>
      </c>
      <c r="B31000" s="89">
        <v>10471.58</v>
      </c>
      <c r="C31000" s="89">
        <f>LN(Table3[[#This Row],[Value]]/B30999)</f>
        <v>1.2177076182414702E-2</v>
      </c>
      <c r="D31000" s="89"/>
      <c r="E31000" s="89"/>
      <c r="F31000" s="89">
        <f>Table3[[#This Row],[Yield]]/100*(1+F30999)</f>
        <v>0</v>
      </c>
    </row>
    <row r="31001" spans="1:6" x14ac:dyDescent="0.2">
      <c r="A31001" s="88">
        <v>40149</v>
      </c>
      <c r="B31001" s="89">
        <v>10452.68</v>
      </c>
      <c r="C31001" s="89">
        <f>LN(Table3[[#This Row],[Value]]/B31000)</f>
        <v>-1.8065159905307721E-3</v>
      </c>
      <c r="D31001" s="89"/>
      <c r="E31001" s="89"/>
      <c r="F31001" s="89">
        <f>Table3[[#This Row],[Yield]]/100*(1+F31000)</f>
        <v>0</v>
      </c>
    </row>
    <row r="31002" spans="1:6" x14ac:dyDescent="0.2">
      <c r="A31002" s="88">
        <v>40150</v>
      </c>
      <c r="B31002" s="89">
        <v>10366.15</v>
      </c>
      <c r="C31002" s="89">
        <f>LN(Table3[[#This Row],[Value]]/B31001)</f>
        <v>-8.3127148141237013E-3</v>
      </c>
      <c r="D31002" s="89"/>
      <c r="E31002" s="89"/>
      <c r="F31002" s="89">
        <f>Table3[[#This Row],[Yield]]/100*(1+F31001)</f>
        <v>0</v>
      </c>
    </row>
    <row r="31003" spans="1:6" x14ac:dyDescent="0.2">
      <c r="A31003" s="88">
        <v>40151</v>
      </c>
      <c r="B31003" s="89">
        <v>10388.9</v>
      </c>
      <c r="C31003" s="89">
        <f>LN(Table3[[#This Row],[Value]]/B31002)</f>
        <v>2.1922384297992184E-3</v>
      </c>
      <c r="D31003" s="89"/>
      <c r="E31003" s="89"/>
      <c r="F31003" s="89">
        <f>Table3[[#This Row],[Yield]]/100*(1+F31002)</f>
        <v>0</v>
      </c>
    </row>
    <row r="31004" spans="1:6" x14ac:dyDescent="0.2">
      <c r="A31004" s="88">
        <v>40154</v>
      </c>
      <c r="B31004" s="89">
        <v>10390.11</v>
      </c>
      <c r="C31004" s="89">
        <f>LN(Table3[[#This Row],[Value]]/B31003)</f>
        <v>1.1646368151018346E-4</v>
      </c>
      <c r="D31004" s="89"/>
      <c r="E31004" s="89"/>
      <c r="F31004" s="89">
        <f>Table3[[#This Row],[Yield]]/100*(1+F31003)</f>
        <v>0</v>
      </c>
    </row>
    <row r="31005" spans="1:6" x14ac:dyDescent="0.2">
      <c r="A31005" s="88">
        <v>40155</v>
      </c>
      <c r="B31005" s="89">
        <v>10285.969999999999</v>
      </c>
      <c r="C31005" s="89">
        <f>LN(Table3[[#This Row],[Value]]/B31004)</f>
        <v>-1.0073561395255986E-2</v>
      </c>
      <c r="D31005" s="89"/>
      <c r="E31005" s="89"/>
      <c r="F31005" s="89">
        <f>Table3[[#This Row],[Yield]]/100*(1+F31004)</f>
        <v>0</v>
      </c>
    </row>
    <row r="31006" spans="1:6" x14ac:dyDescent="0.2">
      <c r="A31006" s="88">
        <v>40156</v>
      </c>
      <c r="B31006" s="89">
        <v>10337.049999999999</v>
      </c>
      <c r="C31006" s="89">
        <f>LN(Table3[[#This Row],[Value]]/B31005)</f>
        <v>4.9536978051536026E-3</v>
      </c>
      <c r="D31006" s="89"/>
      <c r="E31006" s="89"/>
      <c r="F31006" s="89">
        <f>Table3[[#This Row],[Yield]]/100*(1+F31005)</f>
        <v>0</v>
      </c>
    </row>
    <row r="31007" spans="1:6" x14ac:dyDescent="0.2">
      <c r="A31007" s="88">
        <v>40157</v>
      </c>
      <c r="B31007" s="89">
        <v>10405.83</v>
      </c>
      <c r="C31007" s="89">
        <f>LN(Table3[[#This Row],[Value]]/B31006)</f>
        <v>6.63169743788131E-3</v>
      </c>
      <c r="D31007" s="89"/>
      <c r="E31007" s="89"/>
      <c r="F31007" s="89">
        <f>Table3[[#This Row],[Yield]]/100*(1+F31006)</f>
        <v>0</v>
      </c>
    </row>
    <row r="31008" spans="1:6" x14ac:dyDescent="0.2">
      <c r="A31008" s="88">
        <v>40158</v>
      </c>
      <c r="B31008" s="89">
        <v>10471.5</v>
      </c>
      <c r="C31008" s="89">
        <f>LN(Table3[[#This Row],[Value]]/B31007)</f>
        <v>6.2910550905730988E-3</v>
      </c>
      <c r="D31008" s="89"/>
      <c r="E31008" s="89"/>
      <c r="F31008" s="89">
        <f>Table3[[#This Row],[Yield]]/100*(1+F31007)</f>
        <v>0</v>
      </c>
    </row>
    <row r="31009" spans="1:6" x14ac:dyDescent="0.2">
      <c r="A31009" s="88">
        <v>40161</v>
      </c>
      <c r="B31009" s="89">
        <v>10501.05</v>
      </c>
      <c r="C31009" s="89">
        <f>LN(Table3[[#This Row],[Value]]/B31008)</f>
        <v>2.81797106738216E-3</v>
      </c>
      <c r="D31009" s="89"/>
      <c r="E31009" s="89"/>
      <c r="F31009" s="89">
        <f>Table3[[#This Row],[Yield]]/100*(1+F31008)</f>
        <v>0</v>
      </c>
    </row>
    <row r="31010" spans="1:6" x14ac:dyDescent="0.2">
      <c r="A31010" s="88">
        <v>40162</v>
      </c>
      <c r="B31010" s="89">
        <v>10452</v>
      </c>
      <c r="C31010" s="89">
        <f>LN(Table3[[#This Row],[Value]]/B31009)</f>
        <v>-4.6819045054449079E-3</v>
      </c>
      <c r="D31010" s="89"/>
      <c r="E31010" s="89"/>
      <c r="F31010" s="89">
        <f>Table3[[#This Row],[Yield]]/100*(1+F31009)</f>
        <v>0</v>
      </c>
    </row>
    <row r="31011" spans="1:6" x14ac:dyDescent="0.2">
      <c r="A31011" s="88">
        <v>40163</v>
      </c>
      <c r="B31011" s="89">
        <v>10441.120000000001</v>
      </c>
      <c r="C31011" s="89">
        <f>LN(Table3[[#This Row],[Value]]/B31010)</f>
        <v>-1.0414912644415588E-3</v>
      </c>
      <c r="D31011" s="89"/>
      <c r="E31011" s="89"/>
      <c r="F31011" s="89">
        <f>Table3[[#This Row],[Yield]]/100*(1+F31010)</f>
        <v>0</v>
      </c>
    </row>
    <row r="31012" spans="1:6" x14ac:dyDescent="0.2">
      <c r="A31012" s="88">
        <v>40164</v>
      </c>
      <c r="B31012" s="89">
        <v>10308.26</v>
      </c>
      <c r="C31012" s="89">
        <f>LN(Table3[[#This Row],[Value]]/B31011)</f>
        <v>-1.2806340794235829E-2</v>
      </c>
      <c r="D31012" s="89"/>
      <c r="E31012" s="89"/>
      <c r="F31012" s="89">
        <f>Table3[[#This Row],[Yield]]/100*(1+F31011)</f>
        <v>0</v>
      </c>
    </row>
    <row r="31013" spans="1:6" x14ac:dyDescent="0.2">
      <c r="A31013" s="88">
        <v>40165</v>
      </c>
      <c r="B31013" s="89">
        <v>10328.89</v>
      </c>
      <c r="C31013" s="89">
        <f>LN(Table3[[#This Row],[Value]]/B31012)</f>
        <v>1.999307740836803E-3</v>
      </c>
      <c r="D31013" s="89"/>
      <c r="E31013" s="89"/>
      <c r="F31013" s="89">
        <f>Table3[[#This Row],[Yield]]/100*(1+F31012)</f>
        <v>0</v>
      </c>
    </row>
    <row r="31014" spans="1:6" x14ac:dyDescent="0.2">
      <c r="A31014" s="88">
        <v>40168</v>
      </c>
      <c r="B31014" s="89">
        <v>10414.14</v>
      </c>
      <c r="C31014" s="89">
        <f>LN(Table3[[#This Row],[Value]]/B31013)</f>
        <v>8.2196747513403369E-3</v>
      </c>
      <c r="D31014" s="89"/>
      <c r="E31014" s="89"/>
      <c r="F31014" s="89">
        <f>Table3[[#This Row],[Yield]]/100*(1+F31013)</f>
        <v>0</v>
      </c>
    </row>
    <row r="31015" spans="1:6" x14ac:dyDescent="0.2">
      <c r="A31015" s="88">
        <v>40169</v>
      </c>
      <c r="B31015" s="89">
        <v>10464.93</v>
      </c>
      <c r="C31015" s="89">
        <f>LN(Table3[[#This Row],[Value]]/B31014)</f>
        <v>4.8651688205150669E-3</v>
      </c>
      <c r="D31015" s="89"/>
      <c r="E31015" s="89"/>
      <c r="F31015" s="89">
        <f>Table3[[#This Row],[Yield]]/100*(1+F31014)</f>
        <v>0</v>
      </c>
    </row>
    <row r="31016" spans="1:6" x14ac:dyDescent="0.2">
      <c r="A31016" s="88">
        <v>40170</v>
      </c>
      <c r="B31016" s="89">
        <v>10466.44</v>
      </c>
      <c r="C31016" s="89">
        <f>LN(Table3[[#This Row],[Value]]/B31015)</f>
        <v>1.4428104826585562E-4</v>
      </c>
      <c r="D31016" s="89"/>
      <c r="E31016" s="89"/>
      <c r="F31016" s="89">
        <f>Table3[[#This Row],[Yield]]/100*(1+F31015)</f>
        <v>0</v>
      </c>
    </row>
    <row r="31017" spans="1:6" x14ac:dyDescent="0.2">
      <c r="A31017" s="88">
        <v>40171</v>
      </c>
      <c r="B31017" s="89">
        <v>10520.1</v>
      </c>
      <c r="C31017" s="89">
        <f>LN(Table3[[#This Row],[Value]]/B31016)</f>
        <v>5.1137650071599594E-3</v>
      </c>
      <c r="D31017" s="89"/>
      <c r="E31017" s="89"/>
      <c r="F31017" s="89">
        <f>Table3[[#This Row],[Yield]]/100*(1+F31016)</f>
        <v>0</v>
      </c>
    </row>
    <row r="31018" spans="1:6" x14ac:dyDescent="0.2">
      <c r="A31018" s="88">
        <v>40175</v>
      </c>
      <c r="B31018" s="89">
        <v>10547.08</v>
      </c>
      <c r="C31018" s="89">
        <f>LN(Table3[[#This Row],[Value]]/B31017)</f>
        <v>2.5613313931911984E-3</v>
      </c>
      <c r="D31018" s="89"/>
      <c r="E31018" s="89"/>
      <c r="F31018" s="89">
        <f>Table3[[#This Row],[Yield]]/100*(1+F31017)</f>
        <v>0</v>
      </c>
    </row>
    <row r="31019" spans="1:6" x14ac:dyDescent="0.2">
      <c r="A31019" s="88">
        <v>40176</v>
      </c>
      <c r="B31019" s="89">
        <v>10545.41</v>
      </c>
      <c r="C31019" s="89">
        <f>LN(Table3[[#This Row],[Value]]/B31018)</f>
        <v>-1.583501998568312E-4</v>
      </c>
      <c r="D31019" s="89"/>
      <c r="E31019" s="89"/>
      <c r="F31019" s="89">
        <f>Table3[[#This Row],[Yield]]/100*(1+F31018)</f>
        <v>0</v>
      </c>
    </row>
    <row r="31020" spans="1:6" x14ac:dyDescent="0.2">
      <c r="A31020" s="88">
        <v>40177</v>
      </c>
      <c r="B31020" s="89">
        <v>10548.51</v>
      </c>
      <c r="C31020" s="89">
        <f>LN(Table3[[#This Row],[Value]]/B31019)</f>
        <v>2.9392355923591216E-4</v>
      </c>
      <c r="D31020" s="89"/>
      <c r="E31020" s="89"/>
      <c r="F31020" s="89">
        <f>Table3[[#This Row],[Yield]]/100*(1+F31019)</f>
        <v>0</v>
      </c>
    </row>
    <row r="31021" spans="1:6" x14ac:dyDescent="0.2">
      <c r="A31021" s="88">
        <v>40178</v>
      </c>
      <c r="B31021" s="89">
        <v>10428.049999999999</v>
      </c>
      <c r="C31021" s="89">
        <f>LN(Table3[[#This Row],[Value]]/B31020)</f>
        <v>-1.1485326877341169E-2</v>
      </c>
      <c r="D31021" s="89"/>
      <c r="E31021" s="89"/>
      <c r="F31021" s="89">
        <f>Table3[[#This Row],[Yield]]/100*(1+F31020)</f>
        <v>0</v>
      </c>
    </row>
    <row r="31022" spans="1:6" x14ac:dyDescent="0.2">
      <c r="A31022" s="88">
        <v>40182</v>
      </c>
      <c r="B31022" s="89">
        <v>10583.96</v>
      </c>
      <c r="C31022" s="89">
        <f>LN(Table3[[#This Row],[Value]]/B31021)</f>
        <v>1.4840356672983369E-2</v>
      </c>
      <c r="D31022" s="89"/>
      <c r="E31022" s="89"/>
      <c r="F31022" s="89">
        <f>Table3[[#This Row],[Yield]]/100*(1+F31021)</f>
        <v>0</v>
      </c>
    </row>
    <row r="31023" spans="1:6" x14ac:dyDescent="0.2">
      <c r="A31023" s="88">
        <v>40183</v>
      </c>
      <c r="B31023" s="89">
        <v>10572.02</v>
      </c>
      <c r="C31023" s="89">
        <f>LN(Table3[[#This Row],[Value]]/B31022)</f>
        <v>-1.1287589861330135E-3</v>
      </c>
      <c r="D31023" s="89"/>
      <c r="E31023" s="89"/>
      <c r="F31023" s="89">
        <f>Table3[[#This Row],[Yield]]/100*(1+F31022)</f>
        <v>0</v>
      </c>
    </row>
    <row r="31024" spans="1:6" x14ac:dyDescent="0.2">
      <c r="A31024" s="88">
        <v>40184</v>
      </c>
      <c r="B31024" s="89">
        <v>10573.68</v>
      </c>
      <c r="C31024" s="89">
        <f>LN(Table3[[#This Row],[Value]]/B31023)</f>
        <v>1.5700591641883672E-4</v>
      </c>
      <c r="D31024" s="89"/>
      <c r="E31024" s="89"/>
      <c r="F31024" s="89">
        <f>Table3[[#This Row],[Yield]]/100*(1+F31023)</f>
        <v>0</v>
      </c>
    </row>
    <row r="31025" spans="1:6" x14ac:dyDescent="0.2">
      <c r="A31025" s="88">
        <v>40185</v>
      </c>
      <c r="B31025" s="89">
        <v>10606.86</v>
      </c>
      <c r="C31025" s="89">
        <f>LN(Table3[[#This Row],[Value]]/B31024)</f>
        <v>3.1330671589619103E-3</v>
      </c>
      <c r="D31025" s="89"/>
      <c r="E31025" s="89"/>
      <c r="F31025" s="89">
        <f>Table3[[#This Row],[Yield]]/100*(1+F31024)</f>
        <v>0</v>
      </c>
    </row>
    <row r="31026" spans="1:6" x14ac:dyDescent="0.2">
      <c r="A31026" s="88">
        <v>40186</v>
      </c>
      <c r="B31026" s="89">
        <v>10618.19</v>
      </c>
      <c r="C31026" s="89">
        <f>LN(Table3[[#This Row],[Value]]/B31025)</f>
        <v>1.0676065381373721E-3</v>
      </c>
      <c r="D31026" s="89"/>
      <c r="E31026" s="89"/>
      <c r="F31026" s="89">
        <f>Table3[[#This Row],[Yield]]/100*(1+F31025)</f>
        <v>0</v>
      </c>
    </row>
    <row r="31027" spans="1:6" x14ac:dyDescent="0.2">
      <c r="A31027" s="88">
        <v>40189</v>
      </c>
      <c r="B31027" s="89">
        <v>10663.99</v>
      </c>
      <c r="C31027" s="89">
        <f>LN(Table3[[#This Row],[Value]]/B31026)</f>
        <v>4.3040769981298145E-3</v>
      </c>
      <c r="D31027" s="89"/>
      <c r="E31027" s="89"/>
      <c r="F31027" s="89">
        <f>Table3[[#This Row],[Yield]]/100*(1+F31026)</f>
        <v>0</v>
      </c>
    </row>
    <row r="31028" spans="1:6" x14ac:dyDescent="0.2">
      <c r="A31028" s="88">
        <v>40190</v>
      </c>
      <c r="B31028" s="89">
        <v>10627.26</v>
      </c>
      <c r="C31028" s="89">
        <f>LN(Table3[[#This Row],[Value]]/B31027)</f>
        <v>-3.4502470673896386E-3</v>
      </c>
      <c r="D31028" s="89"/>
      <c r="E31028" s="89"/>
      <c r="F31028" s="89">
        <f>Table3[[#This Row],[Yield]]/100*(1+F31027)</f>
        <v>0</v>
      </c>
    </row>
    <row r="31029" spans="1:6" x14ac:dyDescent="0.2">
      <c r="A31029" s="88">
        <v>40191</v>
      </c>
      <c r="B31029" s="89">
        <v>10680.77</v>
      </c>
      <c r="C31029" s="89">
        <f>LN(Table3[[#This Row],[Value]]/B31028)</f>
        <v>5.0225302372903149E-3</v>
      </c>
      <c r="D31029" s="89"/>
      <c r="E31029" s="89"/>
      <c r="F31029" s="89">
        <f>Table3[[#This Row],[Yield]]/100*(1+F31028)</f>
        <v>0</v>
      </c>
    </row>
    <row r="31030" spans="1:6" x14ac:dyDescent="0.2">
      <c r="A31030" s="88">
        <v>40192</v>
      </c>
      <c r="B31030" s="89">
        <v>10710.55</v>
      </c>
      <c r="C31030" s="89">
        <f>LN(Table3[[#This Row],[Value]]/B31029)</f>
        <v>2.7843087045405271E-3</v>
      </c>
      <c r="D31030" s="89"/>
      <c r="E31030" s="89"/>
      <c r="F31030" s="89">
        <f>Table3[[#This Row],[Yield]]/100*(1+F31029)</f>
        <v>0</v>
      </c>
    </row>
    <row r="31031" spans="1:6" x14ac:dyDescent="0.2">
      <c r="A31031" s="88">
        <v>40193</v>
      </c>
      <c r="B31031" s="89">
        <v>10609.65</v>
      </c>
      <c r="C31031" s="89">
        <f>LN(Table3[[#This Row],[Value]]/B31030)</f>
        <v>-9.4652726815996572E-3</v>
      </c>
      <c r="D31031" s="89"/>
      <c r="E31031" s="89"/>
      <c r="F31031" s="89">
        <f>Table3[[#This Row],[Yield]]/100*(1+F31030)</f>
        <v>0</v>
      </c>
    </row>
    <row r="31032" spans="1:6" x14ac:dyDescent="0.2">
      <c r="A31032" s="88">
        <v>40197</v>
      </c>
      <c r="B31032" s="89">
        <v>10725.43</v>
      </c>
      <c r="C31032" s="89">
        <f>LN(Table3[[#This Row],[Value]]/B31031)</f>
        <v>1.0853592916085543E-2</v>
      </c>
      <c r="D31032" s="89"/>
      <c r="E31032" s="89"/>
      <c r="F31032" s="89">
        <f>Table3[[#This Row],[Yield]]/100*(1+F31031)</f>
        <v>0</v>
      </c>
    </row>
    <row r="31033" spans="1:6" x14ac:dyDescent="0.2">
      <c r="A31033" s="88">
        <v>40198</v>
      </c>
      <c r="B31033" s="89">
        <v>10603.15</v>
      </c>
      <c r="C31033" s="89">
        <f>LN(Table3[[#This Row],[Value]]/B31032)</f>
        <v>-1.1466430467321955E-2</v>
      </c>
      <c r="D31033" s="89"/>
      <c r="E31033" s="89"/>
      <c r="F31033" s="89">
        <f>Table3[[#This Row],[Yield]]/100*(1+F31032)</f>
        <v>0</v>
      </c>
    </row>
    <row r="31034" spans="1:6" x14ac:dyDescent="0.2">
      <c r="A31034" s="88">
        <v>40199</v>
      </c>
      <c r="B31034" s="89">
        <v>10389.879999999999</v>
      </c>
      <c r="C31034" s="89">
        <f>LN(Table3[[#This Row],[Value]]/B31033)</f>
        <v>-2.0318871305591596E-2</v>
      </c>
      <c r="D31034" s="89"/>
      <c r="E31034" s="89"/>
      <c r="F31034" s="89">
        <f>Table3[[#This Row],[Yield]]/100*(1+F31033)</f>
        <v>0</v>
      </c>
    </row>
    <row r="31035" spans="1:6" x14ac:dyDescent="0.2">
      <c r="A31035" s="88">
        <v>40200</v>
      </c>
      <c r="B31035" s="89">
        <v>10172.98</v>
      </c>
      <c r="C31035" s="89">
        <f>LN(Table3[[#This Row],[Value]]/B31034)</f>
        <v>-2.1097069656270017E-2</v>
      </c>
      <c r="D31035" s="89"/>
      <c r="E31035" s="89"/>
      <c r="F31035" s="89">
        <f>Table3[[#This Row],[Yield]]/100*(1+F31034)</f>
        <v>0</v>
      </c>
    </row>
    <row r="31036" spans="1:6" x14ac:dyDescent="0.2">
      <c r="A31036" s="88">
        <v>40203</v>
      </c>
      <c r="B31036" s="89">
        <v>10196.86</v>
      </c>
      <c r="C31036" s="89">
        <f>LN(Table3[[#This Row],[Value]]/B31035)</f>
        <v>2.3446439382673301E-3</v>
      </c>
      <c r="D31036" s="89"/>
      <c r="E31036" s="89"/>
      <c r="F31036" s="89">
        <f>Table3[[#This Row],[Yield]]/100*(1+F31035)</f>
        <v>0</v>
      </c>
    </row>
    <row r="31037" spans="1:6" x14ac:dyDescent="0.2">
      <c r="A31037" s="88">
        <v>40204</v>
      </c>
      <c r="B31037" s="89">
        <v>10194.290000000001</v>
      </c>
      <c r="C31037" s="89">
        <f>LN(Table3[[#This Row],[Value]]/B31036)</f>
        <v>-2.5207013960543167E-4</v>
      </c>
      <c r="D31037" s="89"/>
      <c r="E31037" s="89"/>
      <c r="F31037" s="89">
        <f>Table3[[#This Row],[Yield]]/100*(1+F31036)</f>
        <v>0</v>
      </c>
    </row>
    <row r="31038" spans="1:6" x14ac:dyDescent="0.2">
      <c r="A31038" s="88">
        <v>40205</v>
      </c>
      <c r="B31038" s="89">
        <v>10236.16</v>
      </c>
      <c r="C31038" s="89">
        <f>LN(Table3[[#This Row],[Value]]/B31037)</f>
        <v>4.0987896613388841E-3</v>
      </c>
      <c r="D31038" s="89"/>
      <c r="E31038" s="89"/>
      <c r="F31038" s="89">
        <f>Table3[[#This Row],[Yield]]/100*(1+F31037)</f>
        <v>0</v>
      </c>
    </row>
    <row r="31039" spans="1:6" x14ac:dyDescent="0.2">
      <c r="A31039" s="88">
        <v>40206</v>
      </c>
      <c r="B31039" s="89">
        <v>10120.459999999999</v>
      </c>
      <c r="C31039" s="89">
        <f>LN(Table3[[#This Row],[Value]]/B31038)</f>
        <v>-1.1367431909531203E-2</v>
      </c>
      <c r="D31039" s="89"/>
      <c r="E31039" s="89"/>
      <c r="F31039" s="89">
        <f>Table3[[#This Row],[Yield]]/100*(1+F31038)</f>
        <v>0</v>
      </c>
    </row>
    <row r="31040" spans="1:6" x14ac:dyDescent="0.2">
      <c r="A31040" s="88">
        <v>40207</v>
      </c>
      <c r="B31040" s="89">
        <v>10067.33</v>
      </c>
      <c r="C31040" s="89">
        <f>LN(Table3[[#This Row],[Value]]/B31039)</f>
        <v>-5.2635897902148657E-3</v>
      </c>
      <c r="D31040" s="89"/>
      <c r="E31040" s="89"/>
      <c r="F31040" s="89">
        <f>Table3[[#This Row],[Yield]]/100*(1+F31039)</f>
        <v>0</v>
      </c>
    </row>
    <row r="31041" spans="1:6" x14ac:dyDescent="0.2">
      <c r="A31041" s="88">
        <v>40210</v>
      </c>
      <c r="B31041" s="89">
        <v>10185.530000000001</v>
      </c>
      <c r="C31041" s="89">
        <f>LN(Table3[[#This Row],[Value]]/B31040)</f>
        <v>1.1672558053112127E-2</v>
      </c>
      <c r="D31041" s="89"/>
      <c r="E31041" s="89"/>
      <c r="F31041" s="89">
        <f>Table3[[#This Row],[Yield]]/100*(1+F31040)</f>
        <v>0</v>
      </c>
    </row>
    <row r="31042" spans="1:6" x14ac:dyDescent="0.2">
      <c r="A31042" s="88">
        <v>40211</v>
      </c>
      <c r="B31042" s="89">
        <v>10296.85</v>
      </c>
      <c r="C31042" s="89">
        <f>LN(Table3[[#This Row],[Value]]/B31041)</f>
        <v>1.08699375841508E-2</v>
      </c>
      <c r="D31042" s="89"/>
      <c r="E31042" s="89"/>
      <c r="F31042" s="89">
        <f>Table3[[#This Row],[Yield]]/100*(1+F31041)</f>
        <v>0</v>
      </c>
    </row>
    <row r="31043" spans="1:6" x14ac:dyDescent="0.2">
      <c r="A31043" s="88">
        <v>40212</v>
      </c>
      <c r="B31043" s="89">
        <v>10270.549999999999</v>
      </c>
      <c r="C31043" s="89">
        <f>LN(Table3[[#This Row],[Value]]/B31042)</f>
        <v>-2.5574466713993312E-3</v>
      </c>
      <c r="D31043" s="89"/>
      <c r="E31043" s="89"/>
      <c r="F31043" s="89">
        <f>Table3[[#This Row],[Yield]]/100*(1+F31042)</f>
        <v>0</v>
      </c>
    </row>
    <row r="31044" spans="1:6" x14ac:dyDescent="0.2">
      <c r="A31044" s="88">
        <v>40213</v>
      </c>
      <c r="B31044" s="89">
        <v>10002.18</v>
      </c>
      <c r="C31044" s="89">
        <f>LN(Table3[[#This Row],[Value]]/B31043)</f>
        <v>-2.6477507311897602E-2</v>
      </c>
      <c r="D31044" s="89"/>
      <c r="E31044" s="89"/>
      <c r="F31044" s="89">
        <f>Table3[[#This Row],[Yield]]/100*(1+F31043)</f>
        <v>0</v>
      </c>
    </row>
    <row r="31045" spans="1:6" x14ac:dyDescent="0.2">
      <c r="A31045" s="88">
        <v>40214</v>
      </c>
      <c r="B31045" s="89">
        <v>10012.23</v>
      </c>
      <c r="C31045" s="89">
        <f>LN(Table3[[#This Row],[Value]]/B31044)</f>
        <v>1.0042765032471839E-3</v>
      </c>
      <c r="D31045" s="89"/>
      <c r="E31045" s="89"/>
      <c r="F31045" s="89">
        <f>Table3[[#This Row],[Yield]]/100*(1+F31044)</f>
        <v>0</v>
      </c>
    </row>
    <row r="31046" spans="1:6" x14ac:dyDescent="0.2">
      <c r="A31046" s="88">
        <v>40217</v>
      </c>
      <c r="B31046" s="89">
        <v>9908.39</v>
      </c>
      <c r="C31046" s="89">
        <f>LN(Table3[[#This Row],[Value]]/B31045)</f>
        <v>-1.0425472754690251E-2</v>
      </c>
      <c r="D31046" s="89"/>
      <c r="E31046" s="89"/>
      <c r="F31046" s="89">
        <f>Table3[[#This Row],[Yield]]/100*(1+F31045)</f>
        <v>0</v>
      </c>
    </row>
    <row r="31047" spans="1:6" x14ac:dyDescent="0.2">
      <c r="A31047" s="88">
        <v>40218</v>
      </c>
      <c r="B31047" s="89">
        <v>10058.64</v>
      </c>
      <c r="C31047" s="89">
        <f>LN(Table3[[#This Row],[Value]]/B31046)</f>
        <v>1.5050093681899803E-2</v>
      </c>
      <c r="D31047" s="89"/>
      <c r="E31047" s="89"/>
      <c r="F31047" s="89">
        <f>Table3[[#This Row],[Yield]]/100*(1+F31046)</f>
        <v>0</v>
      </c>
    </row>
    <row r="31048" spans="1:6" x14ac:dyDescent="0.2">
      <c r="A31048" s="88">
        <v>40219</v>
      </c>
      <c r="B31048" s="89">
        <v>10038.379999999999</v>
      </c>
      <c r="C31048" s="89">
        <f>LN(Table3[[#This Row],[Value]]/B31047)</f>
        <v>-2.0162200030966622E-3</v>
      </c>
      <c r="D31048" s="89"/>
      <c r="E31048" s="89"/>
      <c r="F31048" s="89">
        <f>Table3[[#This Row],[Yield]]/100*(1+F31047)</f>
        <v>0</v>
      </c>
    </row>
    <row r="31049" spans="1:6" x14ac:dyDescent="0.2">
      <c r="A31049" s="88">
        <v>40220</v>
      </c>
      <c r="B31049" s="89">
        <v>10144.19</v>
      </c>
      <c r="C31049" s="89">
        <f>LN(Table3[[#This Row],[Value]]/B31048)</f>
        <v>1.0485381140513408E-2</v>
      </c>
      <c r="D31049" s="89"/>
      <c r="E31049" s="89"/>
      <c r="F31049" s="89">
        <f>Table3[[#This Row],[Yield]]/100*(1+F31048)</f>
        <v>0</v>
      </c>
    </row>
    <row r="31050" spans="1:6" x14ac:dyDescent="0.2">
      <c r="A31050" s="88">
        <v>40221</v>
      </c>
      <c r="B31050" s="89">
        <v>10099.14</v>
      </c>
      <c r="C31050" s="89">
        <f>LN(Table3[[#This Row],[Value]]/B31049)</f>
        <v>-4.4508560963506111E-3</v>
      </c>
      <c r="D31050" s="89"/>
      <c r="E31050" s="89"/>
      <c r="F31050" s="89">
        <f>Table3[[#This Row],[Yield]]/100*(1+F31049)</f>
        <v>0</v>
      </c>
    </row>
    <row r="31051" spans="1:6" x14ac:dyDescent="0.2">
      <c r="A31051" s="88">
        <v>40225</v>
      </c>
      <c r="B31051" s="89">
        <v>10268.81</v>
      </c>
      <c r="C31051" s="89">
        <f>LN(Table3[[#This Row],[Value]]/B31050)</f>
        <v>1.6660874049525806E-2</v>
      </c>
      <c r="D31051" s="89"/>
      <c r="E31051" s="89"/>
      <c r="F31051" s="89">
        <f>Table3[[#This Row],[Yield]]/100*(1+F31050)</f>
        <v>0</v>
      </c>
    </row>
    <row r="31052" spans="1:6" x14ac:dyDescent="0.2">
      <c r="A31052" s="88">
        <v>40226</v>
      </c>
      <c r="B31052" s="89">
        <v>10309.24</v>
      </c>
      <c r="C31052" s="89">
        <f>LN(Table3[[#This Row],[Value]]/B31051)</f>
        <v>3.929434715287547E-3</v>
      </c>
      <c r="D31052" s="89"/>
      <c r="E31052" s="89"/>
      <c r="F31052" s="89">
        <f>Table3[[#This Row],[Yield]]/100*(1+F31051)</f>
        <v>0</v>
      </c>
    </row>
    <row r="31053" spans="1:6" x14ac:dyDescent="0.2">
      <c r="A31053" s="88">
        <v>40227</v>
      </c>
      <c r="B31053" s="89">
        <v>10392.9</v>
      </c>
      <c r="C31053" s="89">
        <f>LN(Table3[[#This Row],[Value]]/B31052)</f>
        <v>8.0823002272913582E-3</v>
      </c>
      <c r="D31053" s="89"/>
      <c r="E31053" s="89"/>
      <c r="F31053" s="89">
        <f>Table3[[#This Row],[Yield]]/100*(1+F31052)</f>
        <v>0</v>
      </c>
    </row>
    <row r="31054" spans="1:6" x14ac:dyDescent="0.2">
      <c r="A31054" s="88">
        <v>40228</v>
      </c>
      <c r="B31054" s="89">
        <v>10402.35</v>
      </c>
      <c r="C31054" s="89">
        <f>LN(Table3[[#This Row],[Value]]/B31053)</f>
        <v>9.0886146119899334E-4</v>
      </c>
      <c r="D31054" s="89"/>
      <c r="E31054" s="89"/>
      <c r="F31054" s="89">
        <f>Table3[[#This Row],[Yield]]/100*(1+F31053)</f>
        <v>0</v>
      </c>
    </row>
    <row r="31055" spans="1:6" x14ac:dyDescent="0.2">
      <c r="A31055" s="88">
        <v>40231</v>
      </c>
      <c r="B31055" s="89">
        <v>10383.379999999999</v>
      </c>
      <c r="C31055" s="89">
        <f>LN(Table3[[#This Row],[Value]]/B31054)</f>
        <v>-1.8252912230500701E-3</v>
      </c>
      <c r="D31055" s="89"/>
      <c r="E31055" s="89"/>
      <c r="F31055" s="89">
        <f>Table3[[#This Row],[Yield]]/100*(1+F31054)</f>
        <v>0</v>
      </c>
    </row>
    <row r="31056" spans="1:6" x14ac:dyDescent="0.2">
      <c r="A31056" s="88">
        <v>40232</v>
      </c>
      <c r="B31056" s="89">
        <v>10282.41</v>
      </c>
      <c r="C31056" s="89">
        <f>LN(Table3[[#This Row],[Value]]/B31055)</f>
        <v>-9.7717825883682011E-3</v>
      </c>
      <c r="D31056" s="89"/>
      <c r="E31056" s="89"/>
      <c r="F31056" s="89">
        <f>Table3[[#This Row],[Yield]]/100*(1+F31055)</f>
        <v>0</v>
      </c>
    </row>
    <row r="31057" spans="1:6" x14ac:dyDescent="0.2">
      <c r="A31057" s="88">
        <v>40233</v>
      </c>
      <c r="B31057" s="89">
        <v>10374.16</v>
      </c>
      <c r="C31057" s="89">
        <f>LN(Table3[[#This Row],[Value]]/B31056)</f>
        <v>8.8834306346834389E-3</v>
      </c>
      <c r="D31057" s="89"/>
      <c r="E31057" s="89"/>
      <c r="F31057" s="89">
        <f>Table3[[#This Row],[Yield]]/100*(1+F31056)</f>
        <v>0</v>
      </c>
    </row>
    <row r="31058" spans="1:6" x14ac:dyDescent="0.2">
      <c r="A31058" s="88">
        <v>40234</v>
      </c>
      <c r="B31058" s="89">
        <v>10321.030000000001</v>
      </c>
      <c r="C31058" s="89">
        <f>LN(Table3[[#This Row],[Value]]/B31057)</f>
        <v>-5.1345377089309155E-3</v>
      </c>
      <c r="D31058" s="89"/>
      <c r="E31058" s="89"/>
      <c r="F31058" s="89">
        <f>Table3[[#This Row],[Yield]]/100*(1+F31057)</f>
        <v>0</v>
      </c>
    </row>
    <row r="31059" spans="1:6" x14ac:dyDescent="0.2">
      <c r="A31059" s="88">
        <v>40235</v>
      </c>
      <c r="B31059" s="89">
        <v>10325.26</v>
      </c>
      <c r="C31059" s="89">
        <f>LN(Table3[[#This Row],[Value]]/B31058)</f>
        <v>4.0975885344873717E-4</v>
      </c>
      <c r="D31059" s="89"/>
      <c r="E31059" s="89"/>
      <c r="F31059" s="89">
        <f>Table3[[#This Row],[Yield]]/100*(1+F31058)</f>
        <v>0</v>
      </c>
    </row>
    <row r="31060" spans="1:6" x14ac:dyDescent="0.2">
      <c r="A31060" s="88">
        <v>40238</v>
      </c>
      <c r="B31060" s="89">
        <v>10403.790000000001</v>
      </c>
      <c r="C31060" s="89">
        <f>LN(Table3[[#This Row],[Value]]/B31059)</f>
        <v>7.5768427101801424E-3</v>
      </c>
      <c r="D31060" s="89"/>
      <c r="E31060" s="89"/>
      <c r="F31060" s="89">
        <f>Table3[[#This Row],[Yield]]/100*(1+F31059)</f>
        <v>0</v>
      </c>
    </row>
    <row r="31061" spans="1:6" x14ac:dyDescent="0.2">
      <c r="A31061" s="88">
        <v>40239</v>
      </c>
      <c r="B31061" s="89">
        <v>10405.98</v>
      </c>
      <c r="C31061" s="89">
        <f>LN(Table3[[#This Row],[Value]]/B31060)</f>
        <v>2.1047805988091818E-4</v>
      </c>
      <c r="D31061" s="89"/>
      <c r="E31061" s="89"/>
      <c r="F31061" s="89">
        <f>Table3[[#This Row],[Yield]]/100*(1+F31060)</f>
        <v>0</v>
      </c>
    </row>
    <row r="31062" spans="1:6" x14ac:dyDescent="0.2">
      <c r="A31062" s="88">
        <v>40240</v>
      </c>
      <c r="B31062" s="89">
        <v>10396.76</v>
      </c>
      <c r="C31062" s="89">
        <f>LN(Table3[[#This Row],[Value]]/B31061)</f>
        <v>-8.8642175056864215E-4</v>
      </c>
      <c r="D31062" s="89"/>
      <c r="E31062" s="89"/>
      <c r="F31062" s="89">
        <f>Table3[[#This Row],[Yield]]/100*(1+F31061)</f>
        <v>0</v>
      </c>
    </row>
    <row r="31063" spans="1:6" x14ac:dyDescent="0.2">
      <c r="A31063" s="88">
        <v>40241</v>
      </c>
      <c r="B31063" s="89">
        <v>10444.14</v>
      </c>
      <c r="C31063" s="89">
        <f>LN(Table3[[#This Row],[Value]]/B31062)</f>
        <v>4.5468364251749624E-3</v>
      </c>
      <c r="D31063" s="89"/>
      <c r="E31063" s="89"/>
      <c r="F31063" s="89">
        <f>Table3[[#This Row],[Yield]]/100*(1+F31062)</f>
        <v>0</v>
      </c>
    </row>
    <row r="31064" spans="1:6" x14ac:dyDescent="0.2">
      <c r="A31064" s="88">
        <v>40242</v>
      </c>
      <c r="B31064" s="89">
        <v>10566.2</v>
      </c>
      <c r="C31064" s="89">
        <f>LN(Table3[[#This Row],[Value]]/B31063)</f>
        <v>1.161917162923477E-2</v>
      </c>
      <c r="D31064" s="89"/>
      <c r="E31064" s="89"/>
      <c r="F31064" s="89">
        <f>Table3[[#This Row],[Yield]]/100*(1+F31063)</f>
        <v>0</v>
      </c>
    </row>
    <row r="31065" spans="1:6" x14ac:dyDescent="0.2">
      <c r="A31065" s="88">
        <v>40245</v>
      </c>
      <c r="B31065" s="89">
        <v>10552.52</v>
      </c>
      <c r="C31065" s="89">
        <f>LN(Table3[[#This Row],[Value]]/B31064)</f>
        <v>-1.2955332438124615E-3</v>
      </c>
      <c r="D31065" s="89"/>
      <c r="E31065" s="89"/>
      <c r="F31065" s="89">
        <f>Table3[[#This Row],[Yield]]/100*(1+F31064)</f>
        <v>0</v>
      </c>
    </row>
    <row r="31066" spans="1:6" x14ac:dyDescent="0.2">
      <c r="A31066" s="88">
        <v>40246</v>
      </c>
      <c r="B31066" s="89">
        <v>10564.38</v>
      </c>
      <c r="C31066" s="89">
        <f>LN(Table3[[#This Row],[Value]]/B31065)</f>
        <v>1.1232710527602702E-3</v>
      </c>
      <c r="D31066" s="89"/>
      <c r="E31066" s="89"/>
      <c r="F31066" s="89">
        <f>Table3[[#This Row],[Yield]]/100*(1+F31065)</f>
        <v>0</v>
      </c>
    </row>
    <row r="31067" spans="1:6" x14ac:dyDescent="0.2">
      <c r="A31067" s="88">
        <v>40247</v>
      </c>
      <c r="B31067" s="89">
        <v>10567.33</v>
      </c>
      <c r="C31067" s="89">
        <f>LN(Table3[[#This Row],[Value]]/B31066)</f>
        <v>2.7920125907130534E-4</v>
      </c>
      <c r="D31067" s="89"/>
      <c r="E31067" s="89"/>
      <c r="F31067" s="89">
        <f>Table3[[#This Row],[Yield]]/100*(1+F31066)</f>
        <v>0</v>
      </c>
    </row>
    <row r="31068" spans="1:6" x14ac:dyDescent="0.2">
      <c r="A31068" s="88">
        <v>40248</v>
      </c>
      <c r="B31068" s="89">
        <v>10611.84</v>
      </c>
      <c r="C31068" s="89">
        <f>LN(Table3[[#This Row],[Value]]/B31067)</f>
        <v>4.2031926207863899E-3</v>
      </c>
      <c r="D31068" s="89"/>
      <c r="E31068" s="89"/>
      <c r="F31068" s="89">
        <f>Table3[[#This Row],[Yield]]/100*(1+F31067)</f>
        <v>0</v>
      </c>
    </row>
    <row r="31069" spans="1:6" x14ac:dyDescent="0.2">
      <c r="A31069" s="88">
        <v>40249</v>
      </c>
      <c r="B31069" s="89">
        <v>10624.69</v>
      </c>
      <c r="C31069" s="89">
        <f>LN(Table3[[#This Row],[Value]]/B31068)</f>
        <v>1.2101790234348559E-3</v>
      </c>
      <c r="D31069" s="89"/>
      <c r="E31069" s="89"/>
      <c r="F31069" s="89">
        <f>Table3[[#This Row],[Yield]]/100*(1+F31068)</f>
        <v>0</v>
      </c>
    </row>
    <row r="31070" spans="1:6" x14ac:dyDescent="0.2">
      <c r="A31070" s="88">
        <v>40252</v>
      </c>
      <c r="B31070" s="89">
        <v>10642.15</v>
      </c>
      <c r="C31070" s="89">
        <f>LN(Table3[[#This Row],[Value]]/B31069)</f>
        <v>1.6419932554986312E-3</v>
      </c>
      <c r="D31070" s="89"/>
      <c r="E31070" s="89"/>
      <c r="F31070" s="89">
        <f>Table3[[#This Row],[Yield]]/100*(1+F31069)</f>
        <v>0</v>
      </c>
    </row>
    <row r="31071" spans="1:6" x14ac:dyDescent="0.2">
      <c r="A31071" s="88">
        <v>40253</v>
      </c>
      <c r="B31071" s="89">
        <v>10685.98</v>
      </c>
      <c r="C31071" s="89">
        <f>LN(Table3[[#This Row],[Value]]/B31070)</f>
        <v>4.1100707563675992E-3</v>
      </c>
      <c r="D31071" s="89"/>
      <c r="E31071" s="89"/>
      <c r="F31071" s="89">
        <f>Table3[[#This Row],[Yield]]/100*(1+F31070)</f>
        <v>0</v>
      </c>
    </row>
    <row r="31072" spans="1:6" x14ac:dyDescent="0.2">
      <c r="A31072" s="88">
        <v>40254</v>
      </c>
      <c r="B31072" s="89">
        <v>10733.67</v>
      </c>
      <c r="C31072" s="89">
        <f>LN(Table3[[#This Row],[Value]]/B31071)</f>
        <v>4.452927923846042E-3</v>
      </c>
      <c r="D31072" s="89"/>
      <c r="E31072" s="89"/>
      <c r="F31072" s="89">
        <f>Table3[[#This Row],[Yield]]/100*(1+F31071)</f>
        <v>0</v>
      </c>
    </row>
    <row r="31073" spans="1:6" x14ac:dyDescent="0.2">
      <c r="A31073" s="88">
        <v>40255</v>
      </c>
      <c r="B31073" s="89">
        <v>10779.17</v>
      </c>
      <c r="C31073" s="89">
        <f>LN(Table3[[#This Row],[Value]]/B31072)</f>
        <v>4.2300382325270256E-3</v>
      </c>
      <c r="D31073" s="89"/>
      <c r="E31073" s="89"/>
      <c r="F31073" s="89">
        <f>Table3[[#This Row],[Yield]]/100*(1+F31072)</f>
        <v>0</v>
      </c>
    </row>
    <row r="31074" spans="1:6" x14ac:dyDescent="0.2">
      <c r="A31074" s="88">
        <v>40256</v>
      </c>
      <c r="B31074" s="89">
        <v>10741.98</v>
      </c>
      <c r="C31074" s="89">
        <f>LN(Table3[[#This Row],[Value]]/B31073)</f>
        <v>-3.4561384516355025E-3</v>
      </c>
      <c r="D31074" s="89"/>
      <c r="E31074" s="89"/>
      <c r="F31074" s="89">
        <f>Table3[[#This Row],[Yield]]/100*(1+F31073)</f>
        <v>0</v>
      </c>
    </row>
    <row r="31075" spans="1:6" x14ac:dyDescent="0.2">
      <c r="A31075" s="88">
        <v>40259</v>
      </c>
      <c r="B31075" s="89">
        <v>10785.89</v>
      </c>
      <c r="C31075" s="89">
        <f>LN(Table3[[#This Row],[Value]]/B31074)</f>
        <v>4.0793688268361558E-3</v>
      </c>
      <c r="D31075" s="89"/>
      <c r="E31075" s="89"/>
      <c r="F31075" s="89">
        <f>Table3[[#This Row],[Yield]]/100*(1+F31074)</f>
        <v>0</v>
      </c>
    </row>
    <row r="31076" spans="1:6" x14ac:dyDescent="0.2">
      <c r="A31076" s="88">
        <v>40260</v>
      </c>
      <c r="B31076" s="89">
        <v>10888.83</v>
      </c>
      <c r="C31076" s="89">
        <f>LN(Table3[[#This Row],[Value]]/B31075)</f>
        <v>9.498694698772155E-3</v>
      </c>
      <c r="D31076" s="89"/>
      <c r="E31076" s="89"/>
      <c r="F31076" s="89">
        <f>Table3[[#This Row],[Yield]]/100*(1+F31075)</f>
        <v>0</v>
      </c>
    </row>
    <row r="31077" spans="1:6" x14ac:dyDescent="0.2">
      <c r="A31077" s="88">
        <v>40261</v>
      </c>
      <c r="B31077" s="89">
        <v>10836.15</v>
      </c>
      <c r="C31077" s="89">
        <f>LN(Table3[[#This Row],[Value]]/B31076)</f>
        <v>-4.8497262830234861E-3</v>
      </c>
      <c r="D31077" s="89"/>
      <c r="E31077" s="89"/>
      <c r="F31077" s="89">
        <f>Table3[[#This Row],[Yield]]/100*(1+F31076)</f>
        <v>0</v>
      </c>
    </row>
    <row r="31078" spans="1:6" x14ac:dyDescent="0.2">
      <c r="A31078" s="88">
        <v>40262</v>
      </c>
      <c r="B31078" s="89">
        <v>10841.21</v>
      </c>
      <c r="C31078" s="89">
        <f>LN(Table3[[#This Row],[Value]]/B31077)</f>
        <v>4.6684652484431887E-4</v>
      </c>
      <c r="D31078" s="89"/>
      <c r="E31078" s="89"/>
      <c r="F31078" s="89">
        <f>Table3[[#This Row],[Yield]]/100*(1+F31077)</f>
        <v>0</v>
      </c>
    </row>
    <row r="31079" spans="1:6" x14ac:dyDescent="0.2">
      <c r="A31079" s="88">
        <v>40263</v>
      </c>
      <c r="B31079" s="89">
        <v>10850.36</v>
      </c>
      <c r="C31079" s="89">
        <f>LN(Table3[[#This Row],[Value]]/B31078)</f>
        <v>8.4364576125214212E-4</v>
      </c>
      <c r="D31079" s="89"/>
      <c r="E31079" s="89"/>
      <c r="F31079" s="89">
        <f>Table3[[#This Row],[Yield]]/100*(1+F31078)</f>
        <v>0</v>
      </c>
    </row>
    <row r="31080" spans="1:6" x14ac:dyDescent="0.2">
      <c r="A31080" s="88">
        <v>40266</v>
      </c>
      <c r="B31080" s="89">
        <v>10895.86</v>
      </c>
      <c r="C31080" s="89">
        <f>LN(Table3[[#This Row],[Value]]/B31079)</f>
        <v>4.1846414132390422E-3</v>
      </c>
      <c r="D31080" s="89"/>
      <c r="E31080" s="89"/>
      <c r="F31080" s="89">
        <f>Table3[[#This Row],[Yield]]/100*(1+F31079)</f>
        <v>0</v>
      </c>
    </row>
    <row r="31081" spans="1:6" x14ac:dyDescent="0.2">
      <c r="A31081" s="88">
        <v>40267</v>
      </c>
      <c r="B31081" s="89">
        <v>10907.42</v>
      </c>
      <c r="C31081" s="89">
        <f>LN(Table3[[#This Row],[Value]]/B31080)</f>
        <v>1.0603910130219068E-3</v>
      </c>
      <c r="D31081" s="89"/>
      <c r="E31081" s="89"/>
      <c r="F31081" s="89">
        <f>Table3[[#This Row],[Yield]]/100*(1+F31080)</f>
        <v>0</v>
      </c>
    </row>
    <row r="31082" spans="1:6" x14ac:dyDescent="0.2">
      <c r="A31082" s="88">
        <v>40268</v>
      </c>
      <c r="B31082" s="89">
        <v>10856.63</v>
      </c>
      <c r="C31082" s="89">
        <f>LN(Table3[[#This Row],[Value]]/B31081)</f>
        <v>-4.6673383125793227E-3</v>
      </c>
      <c r="D31082" s="89"/>
      <c r="E31082" s="89"/>
      <c r="F31082" s="89">
        <f>Table3[[#This Row],[Yield]]/100*(1+F31081)</f>
        <v>0</v>
      </c>
    </row>
    <row r="31083" spans="1:6" x14ac:dyDescent="0.2">
      <c r="A31083" s="88">
        <v>40269</v>
      </c>
      <c r="B31083" s="89">
        <v>10927.07</v>
      </c>
      <c r="C31083" s="89">
        <f>LN(Table3[[#This Row],[Value]]/B31082)</f>
        <v>6.4672434447751908E-3</v>
      </c>
      <c r="D31083" s="89"/>
      <c r="E31083" s="89"/>
      <c r="F31083" s="89">
        <f>Table3[[#This Row],[Yield]]/100*(1+F31082)</f>
        <v>0</v>
      </c>
    </row>
    <row r="31084" spans="1:6" x14ac:dyDescent="0.2">
      <c r="A31084" s="88">
        <v>40273</v>
      </c>
      <c r="B31084" s="89">
        <v>10973.55</v>
      </c>
      <c r="C31084" s="89">
        <f>LN(Table3[[#This Row],[Value]]/B31083)</f>
        <v>4.2446350638056501E-3</v>
      </c>
      <c r="D31084" s="89"/>
      <c r="E31084" s="89"/>
      <c r="F31084" s="89">
        <f>Table3[[#This Row],[Yield]]/100*(1+F31083)</f>
        <v>0</v>
      </c>
    </row>
    <row r="31085" spans="1:6" x14ac:dyDescent="0.2">
      <c r="A31085" s="88">
        <v>40274</v>
      </c>
      <c r="B31085" s="89">
        <v>10969.99</v>
      </c>
      <c r="C31085" s="89">
        <f>LN(Table3[[#This Row],[Value]]/B31084)</f>
        <v>-3.2446907210345312E-4</v>
      </c>
      <c r="D31085" s="89"/>
      <c r="E31085" s="89"/>
      <c r="F31085" s="89">
        <f>Table3[[#This Row],[Yield]]/100*(1+F31084)</f>
        <v>0</v>
      </c>
    </row>
    <row r="31086" spans="1:6" x14ac:dyDescent="0.2">
      <c r="A31086" s="88">
        <v>40275</v>
      </c>
      <c r="B31086" s="89">
        <v>10897.52</v>
      </c>
      <c r="C31086" s="89">
        <f>LN(Table3[[#This Row],[Value]]/B31085)</f>
        <v>-6.6281222976467434E-3</v>
      </c>
      <c r="D31086" s="89"/>
      <c r="E31086" s="89"/>
      <c r="F31086" s="89">
        <f>Table3[[#This Row],[Yield]]/100*(1+F31085)</f>
        <v>0</v>
      </c>
    </row>
    <row r="31087" spans="1:6" x14ac:dyDescent="0.2">
      <c r="A31087" s="88">
        <v>40276</v>
      </c>
      <c r="B31087" s="89">
        <v>10927.07</v>
      </c>
      <c r="C31087" s="89">
        <f>LN(Table3[[#This Row],[Value]]/B31086)</f>
        <v>2.7079563059444313E-3</v>
      </c>
      <c r="D31087" s="89"/>
      <c r="E31087" s="89"/>
      <c r="F31087" s="89">
        <f>Table3[[#This Row],[Yield]]/100*(1+F31086)</f>
        <v>0</v>
      </c>
    </row>
    <row r="31088" spans="1:6" x14ac:dyDescent="0.2">
      <c r="A31088" s="88">
        <v>40277</v>
      </c>
      <c r="B31088" s="89">
        <v>10997.35</v>
      </c>
      <c r="C31088" s="89">
        <f>LN(Table3[[#This Row],[Value]]/B31087)</f>
        <v>6.4111379662122325E-3</v>
      </c>
      <c r="D31088" s="89"/>
      <c r="E31088" s="89"/>
      <c r="F31088" s="89">
        <f>Table3[[#This Row],[Yield]]/100*(1+F31087)</f>
        <v>0</v>
      </c>
    </row>
    <row r="31089" spans="1:6" x14ac:dyDescent="0.2">
      <c r="A31089" s="88">
        <v>40280</v>
      </c>
      <c r="B31089" s="89">
        <v>11005.97</v>
      </c>
      <c r="C31089" s="89">
        <f>LN(Table3[[#This Row],[Value]]/B31088)</f>
        <v>7.8351816371215416E-4</v>
      </c>
      <c r="D31089" s="89"/>
      <c r="E31089" s="89"/>
      <c r="F31089" s="89">
        <f>Table3[[#This Row],[Yield]]/100*(1+F31088)</f>
        <v>0</v>
      </c>
    </row>
    <row r="31090" spans="1:6" x14ac:dyDescent="0.2">
      <c r="A31090" s="88">
        <v>40281</v>
      </c>
      <c r="B31090" s="89">
        <v>11019.42</v>
      </c>
      <c r="C31090" s="89">
        <f>LN(Table3[[#This Row],[Value]]/B31089)</f>
        <v>1.2213179128138317E-3</v>
      </c>
      <c r="D31090" s="89"/>
      <c r="E31090" s="89"/>
      <c r="F31090" s="89">
        <f>Table3[[#This Row],[Yield]]/100*(1+F31089)</f>
        <v>0</v>
      </c>
    </row>
    <row r="31091" spans="1:6" x14ac:dyDescent="0.2">
      <c r="A31091" s="88">
        <v>40282</v>
      </c>
      <c r="B31091" s="89">
        <v>11123.11</v>
      </c>
      <c r="C31091" s="89">
        <f>LN(Table3[[#This Row],[Value]]/B31090)</f>
        <v>9.3657552185837101E-3</v>
      </c>
      <c r="D31091" s="89"/>
      <c r="E31091" s="89"/>
      <c r="F31091" s="89">
        <f>Table3[[#This Row],[Yield]]/100*(1+F31090)</f>
        <v>0</v>
      </c>
    </row>
    <row r="31092" spans="1:6" x14ac:dyDescent="0.2">
      <c r="A31092" s="88">
        <v>40283</v>
      </c>
      <c r="B31092" s="89">
        <v>11144.57</v>
      </c>
      <c r="C31092" s="89">
        <f>LN(Table3[[#This Row],[Value]]/B31091)</f>
        <v>1.9274577902884491E-3</v>
      </c>
      <c r="D31092" s="89"/>
      <c r="E31092" s="89"/>
      <c r="F31092" s="89">
        <f>Table3[[#This Row],[Yield]]/100*(1+F31091)</f>
        <v>0</v>
      </c>
    </row>
    <row r="31093" spans="1:6" x14ac:dyDescent="0.2">
      <c r="A31093" s="88">
        <v>40284</v>
      </c>
      <c r="B31093" s="89">
        <v>11018.66</v>
      </c>
      <c r="C31093" s="89">
        <f>LN(Table3[[#This Row],[Value]]/B31092)</f>
        <v>-1.1362184534549621E-2</v>
      </c>
      <c r="D31093" s="89"/>
      <c r="E31093" s="89"/>
      <c r="F31093" s="89">
        <f>Table3[[#This Row],[Yield]]/100*(1+F31092)</f>
        <v>0</v>
      </c>
    </row>
    <row r="31094" spans="1:6" x14ac:dyDescent="0.2">
      <c r="A31094" s="88">
        <v>40287</v>
      </c>
      <c r="B31094" s="89">
        <v>11092.05</v>
      </c>
      <c r="C31094" s="89">
        <f>LN(Table3[[#This Row],[Value]]/B31093)</f>
        <v>6.6384362616539513E-3</v>
      </c>
      <c r="D31094" s="89"/>
      <c r="E31094" s="89"/>
      <c r="F31094" s="89">
        <f>Table3[[#This Row],[Yield]]/100*(1+F31093)</f>
        <v>0</v>
      </c>
    </row>
    <row r="31095" spans="1:6" x14ac:dyDescent="0.2">
      <c r="A31095" s="88">
        <v>40288</v>
      </c>
      <c r="B31095" s="89">
        <v>11117.06</v>
      </c>
      <c r="C31095" s="89">
        <f>LN(Table3[[#This Row],[Value]]/B31094)</f>
        <v>2.2522298797220488E-3</v>
      </c>
      <c r="D31095" s="89"/>
      <c r="E31095" s="89"/>
      <c r="F31095" s="89">
        <f>Table3[[#This Row],[Yield]]/100*(1+F31094)</f>
        <v>0</v>
      </c>
    </row>
    <row r="31096" spans="1:6" x14ac:dyDescent="0.2">
      <c r="A31096" s="88">
        <v>40289</v>
      </c>
      <c r="B31096" s="89">
        <v>11124.92</v>
      </c>
      <c r="C31096" s="89">
        <f>LN(Table3[[#This Row],[Value]]/B31095)</f>
        <v>7.0677163878297739E-4</v>
      </c>
      <c r="D31096" s="89"/>
      <c r="E31096" s="89"/>
      <c r="F31096" s="89">
        <f>Table3[[#This Row],[Yield]]/100*(1+F31095)</f>
        <v>0</v>
      </c>
    </row>
    <row r="31097" spans="1:6" x14ac:dyDescent="0.2">
      <c r="A31097" s="88">
        <v>40290</v>
      </c>
      <c r="B31097" s="89">
        <v>11134.29</v>
      </c>
      <c r="C31097" s="89">
        <f>LN(Table3[[#This Row],[Value]]/B31096)</f>
        <v>8.4189875143379582E-4</v>
      </c>
      <c r="D31097" s="89"/>
      <c r="E31097" s="89"/>
      <c r="F31097" s="89">
        <f>Table3[[#This Row],[Yield]]/100*(1+F31096)</f>
        <v>0</v>
      </c>
    </row>
    <row r="31098" spans="1:6" x14ac:dyDescent="0.2">
      <c r="A31098" s="88">
        <v>40291</v>
      </c>
      <c r="B31098" s="89">
        <v>11204.28</v>
      </c>
      <c r="C31098" s="89">
        <f>LN(Table3[[#This Row],[Value]]/B31097)</f>
        <v>6.2663123935603957E-3</v>
      </c>
      <c r="D31098" s="89"/>
      <c r="E31098" s="89"/>
      <c r="F31098" s="89">
        <f>Table3[[#This Row],[Yield]]/100*(1+F31097)</f>
        <v>0</v>
      </c>
    </row>
    <row r="31099" spans="1:6" x14ac:dyDescent="0.2">
      <c r="A31099" s="88">
        <v>40294</v>
      </c>
      <c r="B31099" s="89">
        <v>11205.03</v>
      </c>
      <c r="C31099" s="89">
        <f>LN(Table3[[#This Row],[Value]]/B31098)</f>
        <v>6.6936465270889386E-5</v>
      </c>
      <c r="D31099" s="89"/>
      <c r="E31099" s="89"/>
      <c r="F31099" s="89">
        <f>Table3[[#This Row],[Yield]]/100*(1+F31098)</f>
        <v>0</v>
      </c>
    </row>
    <row r="31100" spans="1:6" x14ac:dyDescent="0.2">
      <c r="A31100" s="88">
        <v>40295</v>
      </c>
      <c r="B31100" s="89">
        <v>10991.99</v>
      </c>
      <c r="C31100" s="89">
        <f>LN(Table3[[#This Row],[Value]]/B31099)</f>
        <v>-1.9195958898445217E-2</v>
      </c>
      <c r="D31100" s="89"/>
      <c r="E31100" s="89"/>
      <c r="F31100" s="89">
        <f>Table3[[#This Row],[Yield]]/100*(1+F31099)</f>
        <v>0</v>
      </c>
    </row>
    <row r="31101" spans="1:6" x14ac:dyDescent="0.2">
      <c r="A31101" s="88">
        <v>40296</v>
      </c>
      <c r="B31101" s="89">
        <v>11045.27</v>
      </c>
      <c r="C31101" s="89">
        <f>LN(Table3[[#This Row],[Value]]/B31100)</f>
        <v>4.8354562966931545E-3</v>
      </c>
      <c r="D31101" s="89"/>
      <c r="E31101" s="89"/>
      <c r="F31101" s="89">
        <f>Table3[[#This Row],[Yield]]/100*(1+F31100)</f>
        <v>0</v>
      </c>
    </row>
    <row r="31102" spans="1:6" x14ac:dyDescent="0.2">
      <c r="A31102" s="88">
        <v>40297</v>
      </c>
      <c r="B31102" s="89">
        <v>11167.32</v>
      </c>
      <c r="C31102" s="89">
        <f>LN(Table3[[#This Row],[Value]]/B31101)</f>
        <v>1.0989373890377426E-2</v>
      </c>
      <c r="D31102" s="89"/>
      <c r="E31102" s="89"/>
      <c r="F31102" s="89">
        <f>Table3[[#This Row],[Yield]]/100*(1+F31101)</f>
        <v>0</v>
      </c>
    </row>
    <row r="31103" spans="1:6" x14ac:dyDescent="0.2">
      <c r="A31103" s="88">
        <v>40298</v>
      </c>
      <c r="B31103" s="89">
        <v>11008.61</v>
      </c>
      <c r="C31103" s="89">
        <f>LN(Table3[[#This Row],[Value]]/B31102)</f>
        <v>-1.4313962014241306E-2</v>
      </c>
      <c r="D31103" s="89"/>
      <c r="E31103" s="89"/>
      <c r="F31103" s="89">
        <f>Table3[[#This Row],[Yield]]/100*(1+F31102)</f>
        <v>0</v>
      </c>
    </row>
    <row r="31104" spans="1:6" x14ac:dyDescent="0.2">
      <c r="A31104" s="88">
        <v>40301</v>
      </c>
      <c r="B31104" s="89">
        <v>11151.83</v>
      </c>
      <c r="C31104" s="89">
        <f>LN(Table3[[#This Row],[Value]]/B31103)</f>
        <v>1.2925916099678043E-2</v>
      </c>
      <c r="D31104" s="89"/>
      <c r="E31104" s="89"/>
      <c r="F31104" s="89">
        <f>Table3[[#This Row],[Yield]]/100*(1+F31103)</f>
        <v>0</v>
      </c>
    </row>
    <row r="31105" spans="1:6" x14ac:dyDescent="0.2">
      <c r="A31105" s="88">
        <v>40302</v>
      </c>
      <c r="B31105" s="89">
        <v>10926.77</v>
      </c>
      <c r="C31105" s="89">
        <f>LN(Table3[[#This Row],[Value]]/B31104)</f>
        <v>-2.0387868410715559E-2</v>
      </c>
      <c r="D31105" s="89"/>
      <c r="E31105" s="89"/>
      <c r="F31105" s="89">
        <f>Table3[[#This Row],[Yield]]/100*(1+F31104)</f>
        <v>0</v>
      </c>
    </row>
    <row r="31106" spans="1:6" x14ac:dyDescent="0.2">
      <c r="A31106" s="88">
        <v>40303</v>
      </c>
      <c r="B31106" s="89">
        <v>10868.12</v>
      </c>
      <c r="C31106" s="89">
        <f>LN(Table3[[#This Row],[Value]]/B31105)</f>
        <v>-5.3820084956916012E-3</v>
      </c>
      <c r="D31106" s="89"/>
      <c r="E31106" s="89"/>
      <c r="F31106" s="89">
        <f>Table3[[#This Row],[Yield]]/100*(1+F31105)</f>
        <v>0</v>
      </c>
    </row>
    <row r="31107" spans="1:6" x14ac:dyDescent="0.2">
      <c r="A31107" s="88">
        <v>40304</v>
      </c>
      <c r="B31107" s="89">
        <v>10520.32</v>
      </c>
      <c r="C31107" s="89">
        <f>LN(Table3[[#This Row],[Value]]/B31106)</f>
        <v>-3.252510799524367E-2</v>
      </c>
      <c r="D31107" s="89"/>
      <c r="E31107" s="89"/>
      <c r="F31107" s="89">
        <f>Table3[[#This Row],[Yield]]/100*(1+F31106)</f>
        <v>0</v>
      </c>
    </row>
    <row r="31108" spans="1:6" x14ac:dyDescent="0.2">
      <c r="A31108" s="88">
        <v>40305</v>
      </c>
      <c r="B31108" s="89">
        <v>10380.43</v>
      </c>
      <c r="C31108" s="89">
        <f>LN(Table3[[#This Row],[Value]]/B31107)</f>
        <v>-1.3386322399289247E-2</v>
      </c>
      <c r="D31108" s="89"/>
      <c r="E31108" s="89"/>
      <c r="F31108" s="89">
        <f>Table3[[#This Row],[Yield]]/100*(1+F31107)</f>
        <v>0</v>
      </c>
    </row>
    <row r="31109" spans="1:6" x14ac:dyDescent="0.2">
      <c r="A31109" s="88">
        <v>40308</v>
      </c>
      <c r="B31109" s="89">
        <v>10785.14</v>
      </c>
      <c r="C31109" s="89">
        <f>LN(Table3[[#This Row],[Value]]/B31108)</f>
        <v>3.8246958050386436E-2</v>
      </c>
      <c r="D31109" s="89"/>
      <c r="E31109" s="89"/>
      <c r="F31109" s="89">
        <f>Table3[[#This Row],[Yield]]/100*(1+F31108)</f>
        <v>0</v>
      </c>
    </row>
    <row r="31110" spans="1:6" x14ac:dyDescent="0.2">
      <c r="A31110" s="88">
        <v>40309</v>
      </c>
      <c r="B31110" s="89">
        <v>10748.26</v>
      </c>
      <c r="C31110" s="89">
        <f>LN(Table3[[#This Row],[Value]]/B31109)</f>
        <v>-3.4253797412491876E-3</v>
      </c>
      <c r="D31110" s="89"/>
      <c r="E31110" s="89"/>
      <c r="F31110" s="89">
        <f>Table3[[#This Row],[Yield]]/100*(1+F31109)</f>
        <v>0</v>
      </c>
    </row>
    <row r="31111" spans="1:6" x14ac:dyDescent="0.2">
      <c r="A31111" s="88">
        <v>40310</v>
      </c>
      <c r="B31111" s="89">
        <v>10896.91</v>
      </c>
      <c r="C31111" s="89">
        <f>LN(Table3[[#This Row],[Value]]/B31110)</f>
        <v>1.3735381799009665E-2</v>
      </c>
      <c r="D31111" s="89"/>
      <c r="E31111" s="89"/>
      <c r="F31111" s="89">
        <f>Table3[[#This Row],[Yield]]/100*(1+F31110)</f>
        <v>0</v>
      </c>
    </row>
    <row r="31112" spans="1:6" x14ac:dyDescent="0.2">
      <c r="A31112" s="88">
        <v>40311</v>
      </c>
      <c r="B31112" s="89">
        <v>10782.95</v>
      </c>
      <c r="C31112" s="89">
        <f>LN(Table3[[#This Row],[Value]]/B31111)</f>
        <v>-1.051307984606026E-2</v>
      </c>
      <c r="D31112" s="89"/>
      <c r="E31112" s="89"/>
      <c r="F31112" s="89">
        <f>Table3[[#This Row],[Yield]]/100*(1+F31111)</f>
        <v>0</v>
      </c>
    </row>
    <row r="31113" spans="1:6" x14ac:dyDescent="0.2">
      <c r="A31113" s="88">
        <v>40312</v>
      </c>
      <c r="B31113" s="89">
        <v>10620.16</v>
      </c>
      <c r="C31113" s="89">
        <f>LN(Table3[[#This Row],[Value]]/B31112)</f>
        <v>-1.5212101347012201E-2</v>
      </c>
      <c r="D31113" s="89"/>
      <c r="E31113" s="89"/>
      <c r="F31113" s="89">
        <f>Table3[[#This Row],[Yield]]/100*(1+F31112)</f>
        <v>0</v>
      </c>
    </row>
    <row r="31114" spans="1:6" x14ac:dyDescent="0.2">
      <c r="A31114" s="88">
        <v>40315</v>
      </c>
      <c r="B31114" s="89">
        <v>10625.83</v>
      </c>
      <c r="C31114" s="89">
        <f>LN(Table3[[#This Row],[Value]]/B31113)</f>
        <v>5.3374779284087672E-4</v>
      </c>
      <c r="D31114" s="89"/>
      <c r="E31114" s="89"/>
      <c r="F31114" s="89">
        <f>Table3[[#This Row],[Yield]]/100*(1+F31113)</f>
        <v>0</v>
      </c>
    </row>
    <row r="31115" spans="1:6" x14ac:dyDescent="0.2">
      <c r="A31115" s="88">
        <v>40316</v>
      </c>
      <c r="B31115" s="89">
        <v>10510.95</v>
      </c>
      <c r="C31115" s="89">
        <f>LN(Table3[[#This Row],[Value]]/B31114)</f>
        <v>-1.0870258497932191E-2</v>
      </c>
      <c r="D31115" s="89"/>
      <c r="E31115" s="89"/>
      <c r="F31115" s="89">
        <f>Table3[[#This Row],[Yield]]/100*(1+F31114)</f>
        <v>0</v>
      </c>
    </row>
    <row r="31116" spans="1:6" x14ac:dyDescent="0.2">
      <c r="A31116" s="88">
        <v>40317</v>
      </c>
      <c r="B31116" s="89">
        <v>10444.370000000001</v>
      </c>
      <c r="C31116" s="89">
        <f>LN(Table3[[#This Row],[Value]]/B31115)</f>
        <v>-6.3544936597744149E-3</v>
      </c>
      <c r="D31116" s="89"/>
      <c r="E31116" s="89"/>
      <c r="F31116" s="89">
        <f>Table3[[#This Row],[Yield]]/100*(1+F31115)</f>
        <v>0</v>
      </c>
    </row>
    <row r="31117" spans="1:6" x14ac:dyDescent="0.2">
      <c r="A31117" s="88">
        <v>40318</v>
      </c>
      <c r="B31117" s="89">
        <v>10068.01</v>
      </c>
      <c r="C31117" s="89">
        <f>LN(Table3[[#This Row],[Value]]/B31116)</f>
        <v>-3.6700006730304345E-2</v>
      </c>
      <c r="D31117" s="89"/>
      <c r="E31117" s="89"/>
      <c r="F31117" s="89">
        <f>Table3[[#This Row],[Yield]]/100*(1+F31116)</f>
        <v>0</v>
      </c>
    </row>
    <row r="31118" spans="1:6" x14ac:dyDescent="0.2">
      <c r="A31118" s="88">
        <v>40319</v>
      </c>
      <c r="B31118" s="89">
        <v>10193.39</v>
      </c>
      <c r="C31118" s="89">
        <f>LN(Table3[[#This Row],[Value]]/B31117)</f>
        <v>1.2376400487862715E-2</v>
      </c>
      <c r="D31118" s="89"/>
      <c r="E31118" s="89"/>
      <c r="F31118" s="89">
        <f>Table3[[#This Row],[Yield]]/100*(1+F31117)</f>
        <v>0</v>
      </c>
    </row>
    <row r="31119" spans="1:6" x14ac:dyDescent="0.2">
      <c r="A31119" s="88">
        <v>40322</v>
      </c>
      <c r="B31119" s="89">
        <v>10066.57</v>
      </c>
      <c r="C31119" s="89">
        <f>LN(Table3[[#This Row],[Value]]/B31118)</f>
        <v>-1.2519437988764806E-2</v>
      </c>
      <c r="D31119" s="89"/>
      <c r="E31119" s="89"/>
      <c r="F31119" s="89">
        <f>Table3[[#This Row],[Yield]]/100*(1+F31118)</f>
        <v>0</v>
      </c>
    </row>
    <row r="31120" spans="1:6" x14ac:dyDescent="0.2">
      <c r="A31120" s="88">
        <v>40323</v>
      </c>
      <c r="B31120" s="89">
        <v>10043.75</v>
      </c>
      <c r="C31120" s="89">
        <f>LN(Table3[[#This Row],[Value]]/B31119)</f>
        <v>-2.2694825139161889E-3</v>
      </c>
      <c r="D31120" s="89"/>
      <c r="E31120" s="89"/>
      <c r="F31120" s="89">
        <f>Table3[[#This Row],[Yield]]/100*(1+F31119)</f>
        <v>0</v>
      </c>
    </row>
    <row r="31121" spans="1:6" x14ac:dyDescent="0.2">
      <c r="A31121" s="88">
        <v>40324</v>
      </c>
      <c r="B31121" s="89">
        <v>9974.4500000000007</v>
      </c>
      <c r="C31121" s="89">
        <f>LN(Table3[[#This Row],[Value]]/B31120)</f>
        <v>-6.9237270925167739E-3</v>
      </c>
      <c r="D31121" s="89"/>
      <c r="E31121" s="89"/>
      <c r="F31121" s="89">
        <f>Table3[[#This Row],[Yield]]/100*(1+F31120)</f>
        <v>0</v>
      </c>
    </row>
    <row r="31122" spans="1:6" x14ac:dyDescent="0.2">
      <c r="A31122" s="88">
        <v>40325</v>
      </c>
      <c r="B31122" s="89">
        <v>10258.99</v>
      </c>
      <c r="C31122" s="89">
        <f>LN(Table3[[#This Row],[Value]]/B31121)</f>
        <v>2.8127570940056995E-2</v>
      </c>
      <c r="D31122" s="89"/>
      <c r="E31122" s="89"/>
      <c r="F31122" s="89">
        <f>Table3[[#This Row],[Yield]]/100*(1+F31121)</f>
        <v>0</v>
      </c>
    </row>
    <row r="31123" spans="1:6" x14ac:dyDescent="0.2">
      <c r="A31123" s="88">
        <v>40326</v>
      </c>
      <c r="B31123" s="89">
        <v>10136.629999999999</v>
      </c>
      <c r="C31123" s="89">
        <f>LN(Table3[[#This Row],[Value]]/B31122)</f>
        <v>-1.1998798567778622E-2</v>
      </c>
      <c r="D31123" s="89"/>
      <c r="E31123" s="89"/>
      <c r="F31123" s="89">
        <f>Table3[[#This Row],[Yield]]/100*(1+F31122)</f>
        <v>0</v>
      </c>
    </row>
    <row r="31124" spans="1:6" x14ac:dyDescent="0.2">
      <c r="A31124" s="88">
        <v>40330</v>
      </c>
      <c r="B31124" s="89">
        <v>10024.02</v>
      </c>
      <c r="C31124" s="89">
        <f>LN(Table3[[#This Row],[Value]]/B31123)</f>
        <v>-1.117138298017816E-2</v>
      </c>
      <c r="D31124" s="89"/>
      <c r="E31124" s="89"/>
      <c r="F31124" s="89">
        <f>Table3[[#This Row],[Yield]]/100*(1+F31123)</f>
        <v>0</v>
      </c>
    </row>
    <row r="31125" spans="1:6" x14ac:dyDescent="0.2">
      <c r="A31125" s="88">
        <v>40331</v>
      </c>
      <c r="B31125" s="89">
        <v>10249.540000000001</v>
      </c>
      <c r="C31125" s="89">
        <f>LN(Table3[[#This Row],[Value]]/B31124)</f>
        <v>2.2248613725317782E-2</v>
      </c>
      <c r="D31125" s="89"/>
      <c r="E31125" s="89"/>
      <c r="F31125" s="89">
        <f>Table3[[#This Row],[Yield]]/100*(1+F31124)</f>
        <v>0</v>
      </c>
    </row>
    <row r="31126" spans="1:6" x14ac:dyDescent="0.2">
      <c r="A31126" s="88">
        <v>40332</v>
      </c>
      <c r="B31126" s="89">
        <v>10255.280000000001</v>
      </c>
      <c r="C31126" s="89">
        <f>LN(Table3[[#This Row],[Value]]/B31125)</f>
        <v>5.5986837728252785E-4</v>
      </c>
      <c r="D31126" s="89"/>
      <c r="E31126" s="89"/>
      <c r="F31126" s="89">
        <f>Table3[[#This Row],[Yield]]/100*(1+F31125)</f>
        <v>0</v>
      </c>
    </row>
    <row r="31127" spans="1:6" x14ac:dyDescent="0.2">
      <c r="A31127" s="88">
        <v>40333</v>
      </c>
      <c r="B31127" s="89">
        <v>9931.9699999999993</v>
      </c>
      <c r="C31127" s="89">
        <f>LN(Table3[[#This Row],[Value]]/B31126)</f>
        <v>-3.203384780418092E-2</v>
      </c>
      <c r="D31127" s="89"/>
      <c r="E31127" s="89"/>
      <c r="F31127" s="89">
        <f>Table3[[#This Row],[Yield]]/100*(1+F31126)</f>
        <v>0</v>
      </c>
    </row>
    <row r="31128" spans="1:6" x14ac:dyDescent="0.2">
      <c r="A31128" s="88">
        <v>40336</v>
      </c>
      <c r="B31128" s="89">
        <v>9816.49</v>
      </c>
      <c r="C31128" s="89">
        <f>LN(Table3[[#This Row],[Value]]/B31127)</f>
        <v>-1.1695222438557562E-2</v>
      </c>
      <c r="D31128" s="89"/>
      <c r="E31128" s="89"/>
      <c r="F31128" s="89">
        <f>Table3[[#This Row],[Yield]]/100*(1+F31127)</f>
        <v>0</v>
      </c>
    </row>
    <row r="31129" spans="1:6" x14ac:dyDescent="0.2">
      <c r="A31129" s="88">
        <v>40337</v>
      </c>
      <c r="B31129" s="89">
        <v>9939.98</v>
      </c>
      <c r="C31129" s="89">
        <f>LN(Table3[[#This Row],[Value]]/B31128)</f>
        <v>1.2501383930892852E-2</v>
      </c>
      <c r="D31129" s="89"/>
      <c r="E31129" s="89"/>
      <c r="F31129" s="89">
        <f>Table3[[#This Row],[Yield]]/100*(1+F31128)</f>
        <v>0</v>
      </c>
    </row>
    <row r="31130" spans="1:6" x14ac:dyDescent="0.2">
      <c r="A31130" s="88">
        <v>40338</v>
      </c>
      <c r="B31130" s="89">
        <v>9899.25</v>
      </c>
      <c r="C31130" s="89">
        <f>LN(Table3[[#This Row],[Value]]/B31129)</f>
        <v>-4.1060118989872194E-3</v>
      </c>
      <c r="D31130" s="89"/>
      <c r="E31130" s="89"/>
      <c r="F31130" s="89">
        <f>Table3[[#This Row],[Yield]]/100*(1+F31129)</f>
        <v>0</v>
      </c>
    </row>
    <row r="31131" spans="1:6" x14ac:dyDescent="0.2">
      <c r="A31131" s="88">
        <v>40339</v>
      </c>
      <c r="B31131" s="89">
        <v>10172.530000000001</v>
      </c>
      <c r="C31131" s="89">
        <f>LN(Table3[[#This Row],[Value]]/B31130)</f>
        <v>2.7231953321872469E-2</v>
      </c>
      <c r="D31131" s="89"/>
      <c r="E31131" s="89"/>
      <c r="F31131" s="89">
        <f>Table3[[#This Row],[Yield]]/100*(1+F31130)</f>
        <v>0</v>
      </c>
    </row>
    <row r="31132" spans="1:6" x14ac:dyDescent="0.2">
      <c r="A31132" s="88">
        <v>40340</v>
      </c>
      <c r="B31132" s="89">
        <v>10211.07</v>
      </c>
      <c r="C31132" s="89">
        <f>LN(Table3[[#This Row],[Value]]/B31131)</f>
        <v>3.7814758850651499E-3</v>
      </c>
      <c r="D31132" s="89"/>
      <c r="E31132" s="89"/>
      <c r="F31132" s="89">
        <f>Table3[[#This Row],[Yield]]/100*(1+F31131)</f>
        <v>0</v>
      </c>
    </row>
    <row r="31133" spans="1:6" x14ac:dyDescent="0.2">
      <c r="A31133" s="88">
        <v>40343</v>
      </c>
      <c r="B31133" s="89">
        <v>10190.89</v>
      </c>
      <c r="C31133" s="89">
        <f>LN(Table3[[#This Row],[Value]]/B31132)</f>
        <v>-1.9782419513717309E-3</v>
      </c>
      <c r="D31133" s="89"/>
      <c r="E31133" s="89"/>
      <c r="F31133" s="89">
        <f>Table3[[#This Row],[Yield]]/100*(1+F31132)</f>
        <v>0</v>
      </c>
    </row>
    <row r="31134" spans="1:6" x14ac:dyDescent="0.2">
      <c r="A31134" s="88">
        <v>40344</v>
      </c>
      <c r="B31134" s="89">
        <v>10404.77</v>
      </c>
      <c r="C31134" s="89">
        <f>LN(Table3[[#This Row],[Value]]/B31133)</f>
        <v>2.0770170893353229E-2</v>
      </c>
      <c r="D31134" s="89"/>
      <c r="E31134" s="89"/>
      <c r="F31134" s="89">
        <f>Table3[[#This Row],[Yield]]/100*(1+F31133)</f>
        <v>0</v>
      </c>
    </row>
    <row r="31135" spans="1:6" x14ac:dyDescent="0.2">
      <c r="A31135" s="88">
        <v>40345</v>
      </c>
      <c r="B31135" s="89">
        <v>10409.459999999999</v>
      </c>
      <c r="C31135" s="89">
        <f>LN(Table3[[#This Row],[Value]]/B31134)</f>
        <v>4.5065323861349596E-4</v>
      </c>
      <c r="D31135" s="89"/>
      <c r="E31135" s="89"/>
      <c r="F31135" s="89">
        <f>Table3[[#This Row],[Yield]]/100*(1+F31134)</f>
        <v>0</v>
      </c>
    </row>
    <row r="31136" spans="1:6" x14ac:dyDescent="0.2">
      <c r="A31136" s="88">
        <v>40346</v>
      </c>
      <c r="B31136" s="89">
        <v>10434.17</v>
      </c>
      <c r="C31136" s="89">
        <f>LN(Table3[[#This Row],[Value]]/B31135)</f>
        <v>2.3709892735373056E-3</v>
      </c>
      <c r="D31136" s="89"/>
      <c r="E31136" s="89"/>
      <c r="F31136" s="89">
        <f>Table3[[#This Row],[Yield]]/100*(1+F31135)</f>
        <v>0</v>
      </c>
    </row>
    <row r="31137" spans="1:6" x14ac:dyDescent="0.2">
      <c r="A31137" s="88">
        <v>40347</v>
      </c>
      <c r="B31137" s="89">
        <v>10450.64</v>
      </c>
      <c r="C31137" s="89">
        <f>LN(Table3[[#This Row],[Value]]/B31136)</f>
        <v>1.5772231985137968E-3</v>
      </c>
      <c r="D31137" s="89"/>
      <c r="E31137" s="89"/>
      <c r="F31137" s="89">
        <f>Table3[[#This Row],[Yield]]/100*(1+F31136)</f>
        <v>0</v>
      </c>
    </row>
    <row r="31138" spans="1:6" x14ac:dyDescent="0.2">
      <c r="A31138" s="88">
        <v>40350</v>
      </c>
      <c r="B31138" s="89">
        <v>10442.41</v>
      </c>
      <c r="C31138" s="89">
        <f>LN(Table3[[#This Row],[Value]]/B31137)</f>
        <v>-7.8782182837553848E-4</v>
      </c>
      <c r="D31138" s="89"/>
      <c r="E31138" s="89"/>
      <c r="F31138" s="89">
        <f>Table3[[#This Row],[Yield]]/100*(1+F31137)</f>
        <v>0</v>
      </c>
    </row>
    <row r="31139" spans="1:6" x14ac:dyDescent="0.2">
      <c r="A31139" s="88">
        <v>40351</v>
      </c>
      <c r="B31139" s="89">
        <v>10293.52</v>
      </c>
      <c r="C31139" s="89">
        <f>LN(Table3[[#This Row],[Value]]/B31138)</f>
        <v>-1.4360827687185053E-2</v>
      </c>
      <c r="D31139" s="89"/>
      <c r="E31139" s="89"/>
      <c r="F31139" s="89">
        <f>Table3[[#This Row],[Yield]]/100*(1+F31138)</f>
        <v>0</v>
      </c>
    </row>
    <row r="31140" spans="1:6" x14ac:dyDescent="0.2">
      <c r="A31140" s="88">
        <v>40352</v>
      </c>
      <c r="B31140" s="89">
        <v>10298.44</v>
      </c>
      <c r="C31140" s="89">
        <f>LN(Table3[[#This Row],[Value]]/B31139)</f>
        <v>4.778564151854885E-4</v>
      </c>
      <c r="D31140" s="89"/>
      <c r="E31140" s="89"/>
      <c r="F31140" s="89">
        <f>Table3[[#This Row],[Yield]]/100*(1+F31139)</f>
        <v>0</v>
      </c>
    </row>
    <row r="31141" spans="1:6" x14ac:dyDescent="0.2">
      <c r="A31141" s="88">
        <v>40353</v>
      </c>
      <c r="B31141" s="89">
        <v>10152.799999999999</v>
      </c>
      <c r="C31141" s="89">
        <f>LN(Table3[[#This Row],[Value]]/B31140)</f>
        <v>-1.4242897940427851E-2</v>
      </c>
      <c r="D31141" s="89"/>
      <c r="E31141" s="89"/>
      <c r="F31141" s="89">
        <f>Table3[[#This Row],[Yield]]/100*(1+F31140)</f>
        <v>0</v>
      </c>
    </row>
    <row r="31142" spans="1:6" x14ac:dyDescent="0.2">
      <c r="A31142" s="88">
        <v>40354</v>
      </c>
      <c r="B31142" s="89">
        <v>10143.81</v>
      </c>
      <c r="C31142" s="89">
        <f>LN(Table3[[#This Row],[Value]]/B31141)</f>
        <v>-8.8586227827310677E-4</v>
      </c>
      <c r="D31142" s="89"/>
      <c r="E31142" s="89"/>
      <c r="F31142" s="89">
        <f>Table3[[#This Row],[Yield]]/100*(1+F31141)</f>
        <v>0</v>
      </c>
    </row>
    <row r="31143" spans="1:6" x14ac:dyDescent="0.2">
      <c r="A31143" s="88">
        <v>40357</v>
      </c>
      <c r="B31143" s="89">
        <v>10138.52</v>
      </c>
      <c r="C31143" s="89">
        <f>LN(Table3[[#This Row],[Value]]/B31142)</f>
        <v>-5.2163633270451999E-4</v>
      </c>
      <c r="D31143" s="89"/>
      <c r="E31143" s="89"/>
      <c r="F31143" s="89">
        <f>Table3[[#This Row],[Yield]]/100*(1+F31142)</f>
        <v>0</v>
      </c>
    </row>
    <row r="31144" spans="1:6" x14ac:dyDescent="0.2">
      <c r="A31144" s="88">
        <v>40358</v>
      </c>
      <c r="B31144" s="89">
        <v>9870.2999999999993</v>
      </c>
      <c r="C31144" s="89">
        <f>LN(Table3[[#This Row],[Value]]/B31143)</f>
        <v>-2.6811782782594391E-2</v>
      </c>
      <c r="D31144" s="89"/>
      <c r="E31144" s="89"/>
      <c r="F31144" s="89">
        <f>Table3[[#This Row],[Yield]]/100*(1+F31143)</f>
        <v>0</v>
      </c>
    </row>
    <row r="31145" spans="1:6" x14ac:dyDescent="0.2">
      <c r="A31145" s="88">
        <v>40359</v>
      </c>
      <c r="B31145" s="89">
        <v>9774.02</v>
      </c>
      <c r="C31145" s="89">
        <f>LN(Table3[[#This Row],[Value]]/B31144)</f>
        <v>-9.8024030292356602E-3</v>
      </c>
      <c r="D31145" s="89"/>
      <c r="E31145" s="89"/>
      <c r="F31145" s="89">
        <f>Table3[[#This Row],[Yield]]/100*(1+F31144)</f>
        <v>0</v>
      </c>
    </row>
    <row r="31146" spans="1:6" x14ac:dyDescent="0.2">
      <c r="A31146" s="88">
        <v>40360</v>
      </c>
      <c r="B31146" s="89">
        <v>9732.5300000000007</v>
      </c>
      <c r="C31146" s="89">
        <f>LN(Table3[[#This Row],[Value]]/B31145)</f>
        <v>-4.2539621375969538E-3</v>
      </c>
      <c r="D31146" s="89"/>
      <c r="E31146" s="89"/>
      <c r="F31146" s="89">
        <f>Table3[[#This Row],[Yield]]/100*(1+F31145)</f>
        <v>0</v>
      </c>
    </row>
    <row r="31147" spans="1:6" x14ac:dyDescent="0.2">
      <c r="A31147" s="88">
        <v>40361</v>
      </c>
      <c r="B31147" s="89">
        <v>9686.48</v>
      </c>
      <c r="C31147" s="89">
        <f>LN(Table3[[#This Row],[Value]]/B31146)</f>
        <v>-4.7427841399431655E-3</v>
      </c>
      <c r="D31147" s="89"/>
      <c r="E31147" s="89"/>
      <c r="F31147" s="89">
        <f>Table3[[#This Row],[Yield]]/100*(1+F31146)</f>
        <v>0</v>
      </c>
    </row>
    <row r="31148" spans="1:6" x14ac:dyDescent="0.2">
      <c r="A31148" s="88">
        <v>40365</v>
      </c>
      <c r="B31148" s="89">
        <v>9743.6200000000008</v>
      </c>
      <c r="C31148" s="89">
        <f>LN(Table3[[#This Row],[Value]]/B31147)</f>
        <v>5.8816130356520949E-3</v>
      </c>
      <c r="D31148" s="89"/>
      <c r="E31148" s="89"/>
      <c r="F31148" s="89">
        <f>Table3[[#This Row],[Yield]]/100*(1+F31147)</f>
        <v>0</v>
      </c>
    </row>
    <row r="31149" spans="1:6" x14ac:dyDescent="0.2">
      <c r="A31149" s="88">
        <v>40366</v>
      </c>
      <c r="B31149" s="89">
        <v>10018.280000000001</v>
      </c>
      <c r="C31149" s="89">
        <f>LN(Table3[[#This Row],[Value]]/B31148)</f>
        <v>2.779871238627514E-2</v>
      </c>
      <c r="D31149" s="89"/>
      <c r="E31149" s="89"/>
      <c r="F31149" s="89">
        <f>Table3[[#This Row],[Yield]]/100*(1+F31148)</f>
        <v>0</v>
      </c>
    </row>
    <row r="31150" spans="1:6" x14ac:dyDescent="0.2">
      <c r="A31150" s="88">
        <v>40367</v>
      </c>
      <c r="B31150" s="89">
        <v>10138.99</v>
      </c>
      <c r="C31150" s="89">
        <f>LN(Table3[[#This Row],[Value]]/B31149)</f>
        <v>1.1976963443998241E-2</v>
      </c>
      <c r="D31150" s="89"/>
      <c r="E31150" s="89"/>
      <c r="F31150" s="89">
        <f>Table3[[#This Row],[Yield]]/100*(1+F31149)</f>
        <v>0</v>
      </c>
    </row>
    <row r="31151" spans="1:6" x14ac:dyDescent="0.2">
      <c r="A31151" s="88">
        <v>40368</v>
      </c>
      <c r="B31151" s="89">
        <v>10198.030000000001</v>
      </c>
      <c r="C31151" s="89">
        <f>LN(Table3[[#This Row],[Value]]/B31150)</f>
        <v>5.8061767025269261E-3</v>
      </c>
      <c r="D31151" s="89"/>
      <c r="E31151" s="89"/>
      <c r="F31151" s="89">
        <f>Table3[[#This Row],[Yield]]/100*(1+F31150)</f>
        <v>0</v>
      </c>
    </row>
    <row r="31152" spans="1:6" x14ac:dyDescent="0.2">
      <c r="A31152" s="88">
        <v>40371</v>
      </c>
      <c r="B31152" s="89">
        <v>10216.27</v>
      </c>
      <c r="C31152" s="89">
        <f>LN(Table3[[#This Row],[Value]]/B31151)</f>
        <v>1.7869831298479777E-3</v>
      </c>
      <c r="D31152" s="89"/>
      <c r="E31152" s="89"/>
      <c r="F31152" s="89">
        <f>Table3[[#This Row],[Yield]]/100*(1+F31151)</f>
        <v>0</v>
      </c>
    </row>
    <row r="31153" spans="1:6" x14ac:dyDescent="0.2">
      <c r="A31153" s="88">
        <v>40372</v>
      </c>
      <c r="B31153" s="89">
        <v>10363.02</v>
      </c>
      <c r="C31153" s="89">
        <f>LN(Table3[[#This Row],[Value]]/B31152)</f>
        <v>1.4262152631514665E-2</v>
      </c>
      <c r="D31153" s="89"/>
      <c r="E31153" s="89"/>
      <c r="F31153" s="89">
        <f>Table3[[#This Row],[Yield]]/100*(1+F31152)</f>
        <v>0</v>
      </c>
    </row>
    <row r="31154" spans="1:6" x14ac:dyDescent="0.2">
      <c r="A31154" s="88">
        <v>40373</v>
      </c>
      <c r="B31154" s="89">
        <v>10366.719999999999</v>
      </c>
      <c r="C31154" s="89">
        <f>LN(Table3[[#This Row],[Value]]/B31153)</f>
        <v>3.5697505509391911E-4</v>
      </c>
      <c r="D31154" s="89"/>
      <c r="E31154" s="89"/>
      <c r="F31154" s="89">
        <f>Table3[[#This Row],[Yield]]/100*(1+F31153)</f>
        <v>0</v>
      </c>
    </row>
    <row r="31155" spans="1:6" x14ac:dyDescent="0.2">
      <c r="A31155" s="88">
        <v>40374</v>
      </c>
      <c r="B31155" s="89">
        <v>10359.31</v>
      </c>
      <c r="C31155" s="89">
        <f>LN(Table3[[#This Row],[Value]]/B31154)</f>
        <v>-7.1504290167665808E-4</v>
      </c>
      <c r="D31155" s="89"/>
      <c r="E31155" s="89"/>
      <c r="F31155" s="89">
        <f>Table3[[#This Row],[Yield]]/100*(1+F31154)</f>
        <v>0</v>
      </c>
    </row>
    <row r="31156" spans="1:6" x14ac:dyDescent="0.2">
      <c r="A31156" s="88">
        <v>40375</v>
      </c>
      <c r="B31156" s="89">
        <v>10097.9</v>
      </c>
      <c r="C31156" s="89">
        <f>LN(Table3[[#This Row],[Value]]/B31155)</f>
        <v>-2.5558150860091902E-2</v>
      </c>
      <c r="D31156" s="89"/>
      <c r="E31156" s="89"/>
      <c r="F31156" s="89">
        <f>Table3[[#This Row],[Yield]]/100*(1+F31155)</f>
        <v>0</v>
      </c>
    </row>
    <row r="31157" spans="1:6" x14ac:dyDescent="0.2">
      <c r="A31157" s="88">
        <v>40378</v>
      </c>
      <c r="B31157" s="89">
        <v>10154.43</v>
      </c>
      <c r="C31157" s="89">
        <f>LN(Table3[[#This Row],[Value]]/B31156)</f>
        <v>5.5825820351626471E-3</v>
      </c>
      <c r="D31157" s="89"/>
      <c r="E31157" s="89"/>
      <c r="F31157" s="89">
        <f>Table3[[#This Row],[Yield]]/100*(1+F31156)</f>
        <v>0</v>
      </c>
    </row>
    <row r="31158" spans="1:6" x14ac:dyDescent="0.2">
      <c r="A31158" s="88">
        <v>40379</v>
      </c>
      <c r="B31158" s="89">
        <v>10229.959999999999</v>
      </c>
      <c r="C31158" s="89">
        <f>LN(Table3[[#This Row],[Value]]/B31157)</f>
        <v>7.4106064156918934E-3</v>
      </c>
      <c r="D31158" s="89"/>
      <c r="E31158" s="89"/>
      <c r="F31158" s="89">
        <f>Table3[[#This Row],[Yield]]/100*(1+F31157)</f>
        <v>0</v>
      </c>
    </row>
    <row r="31159" spans="1:6" x14ac:dyDescent="0.2">
      <c r="A31159" s="88">
        <v>40380</v>
      </c>
      <c r="B31159" s="89">
        <v>10120.530000000001</v>
      </c>
      <c r="C31159" s="89">
        <f>LN(Table3[[#This Row],[Value]]/B31158)</f>
        <v>-1.0754635857984316E-2</v>
      </c>
      <c r="D31159" s="89"/>
      <c r="E31159" s="89"/>
      <c r="F31159" s="89">
        <f>Table3[[#This Row],[Yield]]/100*(1+F31158)</f>
        <v>0</v>
      </c>
    </row>
    <row r="31160" spans="1:6" x14ac:dyDescent="0.2">
      <c r="A31160" s="88">
        <v>40381</v>
      </c>
      <c r="B31160" s="89">
        <v>10322.299999999999</v>
      </c>
      <c r="C31160" s="89">
        <f>LN(Table3[[#This Row],[Value]]/B31159)</f>
        <v>1.9740569409558914E-2</v>
      </c>
      <c r="D31160" s="89"/>
      <c r="E31160" s="89"/>
      <c r="F31160" s="89">
        <f>Table3[[#This Row],[Yield]]/100*(1+F31159)</f>
        <v>0</v>
      </c>
    </row>
    <row r="31161" spans="1:6" x14ac:dyDescent="0.2">
      <c r="A31161" s="88">
        <v>40382</v>
      </c>
      <c r="B31161" s="89">
        <v>10424.620000000001</v>
      </c>
      <c r="C31161" s="89">
        <f>LN(Table3[[#This Row],[Value]]/B31160)</f>
        <v>9.8637127421494584E-3</v>
      </c>
      <c r="D31161" s="89"/>
      <c r="E31161" s="89"/>
      <c r="F31161" s="89">
        <f>Table3[[#This Row],[Yield]]/100*(1+F31160)</f>
        <v>0</v>
      </c>
    </row>
    <row r="31162" spans="1:6" x14ac:dyDescent="0.2">
      <c r="A31162" s="88">
        <v>40385</v>
      </c>
      <c r="B31162" s="89">
        <v>10525.43</v>
      </c>
      <c r="C31162" s="89">
        <f>LN(Table3[[#This Row],[Value]]/B31161)</f>
        <v>9.623917659597617E-3</v>
      </c>
      <c r="D31162" s="89"/>
      <c r="E31162" s="89"/>
      <c r="F31162" s="89">
        <f>Table3[[#This Row],[Yield]]/100*(1+F31161)</f>
        <v>0</v>
      </c>
    </row>
    <row r="31163" spans="1:6" x14ac:dyDescent="0.2">
      <c r="A31163" s="88">
        <v>40386</v>
      </c>
      <c r="B31163" s="89">
        <v>10537.69</v>
      </c>
      <c r="C31163" s="89">
        <f>LN(Table3[[#This Row],[Value]]/B31162)</f>
        <v>1.1641201668639272E-3</v>
      </c>
      <c r="D31163" s="89"/>
      <c r="E31163" s="89"/>
      <c r="F31163" s="89">
        <f>Table3[[#This Row],[Yield]]/100*(1+F31162)</f>
        <v>0</v>
      </c>
    </row>
    <row r="31164" spans="1:6" x14ac:dyDescent="0.2">
      <c r="A31164" s="88">
        <v>40387</v>
      </c>
      <c r="B31164" s="89">
        <v>10497.88</v>
      </c>
      <c r="C31164" s="89">
        <f>LN(Table3[[#This Row],[Value]]/B31163)</f>
        <v>-3.7850219915879827E-3</v>
      </c>
      <c r="D31164" s="89"/>
      <c r="E31164" s="89"/>
      <c r="F31164" s="89">
        <f>Table3[[#This Row],[Yield]]/100*(1+F31163)</f>
        <v>0</v>
      </c>
    </row>
    <row r="31165" spans="1:6" x14ac:dyDescent="0.2">
      <c r="A31165" s="88">
        <v>40388</v>
      </c>
      <c r="B31165" s="89">
        <v>10467.16</v>
      </c>
      <c r="C31165" s="89">
        <f>LN(Table3[[#This Row],[Value]]/B31164)</f>
        <v>-2.9305951227632837E-3</v>
      </c>
      <c r="D31165" s="89"/>
      <c r="E31165" s="89"/>
      <c r="F31165" s="89">
        <f>Table3[[#This Row],[Yield]]/100*(1+F31164)</f>
        <v>0</v>
      </c>
    </row>
    <row r="31166" spans="1:6" x14ac:dyDescent="0.2">
      <c r="A31166" s="88">
        <v>40389</v>
      </c>
      <c r="B31166" s="89">
        <v>10465.94</v>
      </c>
      <c r="C31166" s="89">
        <f>LN(Table3[[#This Row],[Value]]/B31165)</f>
        <v>-1.1656180894186239E-4</v>
      </c>
      <c r="D31166" s="89"/>
      <c r="E31166" s="89"/>
      <c r="F31166" s="89">
        <f>Table3[[#This Row],[Yield]]/100*(1+F31165)</f>
        <v>0</v>
      </c>
    </row>
    <row r="31167" spans="1:6" x14ac:dyDescent="0.2">
      <c r="A31167" s="88">
        <v>40392</v>
      </c>
      <c r="B31167" s="89">
        <v>10674.38</v>
      </c>
      <c r="C31167" s="89">
        <f>LN(Table3[[#This Row],[Value]]/B31166)</f>
        <v>1.972030271835153E-2</v>
      </c>
      <c r="D31167" s="89"/>
      <c r="E31167" s="89"/>
      <c r="F31167" s="89">
        <f>Table3[[#This Row],[Yield]]/100*(1+F31166)</f>
        <v>0</v>
      </c>
    </row>
    <row r="31168" spans="1:6" x14ac:dyDescent="0.2">
      <c r="A31168" s="88">
        <v>40393</v>
      </c>
      <c r="B31168" s="89">
        <v>10636.38</v>
      </c>
      <c r="C31168" s="89">
        <f>LN(Table3[[#This Row],[Value]]/B31167)</f>
        <v>-3.5662773429681787E-3</v>
      </c>
      <c r="D31168" s="89"/>
      <c r="E31168" s="89"/>
      <c r="F31168" s="89">
        <f>Table3[[#This Row],[Yield]]/100*(1+F31167)</f>
        <v>0</v>
      </c>
    </row>
    <row r="31169" spans="1:6" x14ac:dyDescent="0.2">
      <c r="A31169" s="88">
        <v>40394</v>
      </c>
      <c r="B31169" s="89">
        <v>10680.43</v>
      </c>
      <c r="C31169" s="89">
        <f>LN(Table3[[#This Row],[Value]]/B31168)</f>
        <v>4.1328944340933756E-3</v>
      </c>
      <c r="D31169" s="89"/>
      <c r="E31169" s="89"/>
      <c r="F31169" s="89">
        <f>Table3[[#This Row],[Yield]]/100*(1+F31168)</f>
        <v>0</v>
      </c>
    </row>
    <row r="31170" spans="1:6" x14ac:dyDescent="0.2">
      <c r="A31170" s="88">
        <v>40395</v>
      </c>
      <c r="B31170" s="89">
        <v>10674.98</v>
      </c>
      <c r="C31170" s="89">
        <f>LN(Table3[[#This Row],[Value]]/B31169)</f>
        <v>-5.1040931720062999E-4</v>
      </c>
      <c r="D31170" s="89"/>
      <c r="E31170" s="89"/>
      <c r="F31170" s="89">
        <f>Table3[[#This Row],[Yield]]/100*(1+F31169)</f>
        <v>0</v>
      </c>
    </row>
    <row r="31171" spans="1:6" x14ac:dyDescent="0.2">
      <c r="A31171" s="88">
        <v>40396</v>
      </c>
      <c r="B31171" s="89">
        <v>10653.56</v>
      </c>
      <c r="C31171" s="89">
        <f>LN(Table3[[#This Row],[Value]]/B31170)</f>
        <v>-2.0085769772680388E-3</v>
      </c>
      <c r="D31171" s="89"/>
      <c r="E31171" s="89"/>
      <c r="F31171" s="89">
        <f>Table3[[#This Row],[Yield]]/100*(1+F31170)</f>
        <v>0</v>
      </c>
    </row>
    <row r="31172" spans="1:6" x14ac:dyDescent="0.2">
      <c r="A31172" s="88">
        <v>40399</v>
      </c>
      <c r="B31172" s="89">
        <v>10698.75</v>
      </c>
      <c r="C31172" s="89">
        <f>LN(Table3[[#This Row],[Value]]/B31171)</f>
        <v>4.2328036143171174E-3</v>
      </c>
      <c r="D31172" s="89"/>
      <c r="E31172" s="89"/>
      <c r="F31172" s="89">
        <f>Table3[[#This Row],[Yield]]/100*(1+F31171)</f>
        <v>0</v>
      </c>
    </row>
    <row r="31173" spans="1:6" x14ac:dyDescent="0.2">
      <c r="A31173" s="88">
        <v>40400</v>
      </c>
      <c r="B31173" s="89">
        <v>10644.25</v>
      </c>
      <c r="C31173" s="89">
        <f>LN(Table3[[#This Row],[Value]]/B31172)</f>
        <v>-5.1070719633167644E-3</v>
      </c>
      <c r="D31173" s="89"/>
      <c r="E31173" s="89"/>
      <c r="F31173" s="89">
        <f>Table3[[#This Row],[Yield]]/100*(1+F31172)</f>
        <v>0</v>
      </c>
    </row>
    <row r="31174" spans="1:6" x14ac:dyDescent="0.2">
      <c r="A31174" s="88">
        <v>40401</v>
      </c>
      <c r="B31174" s="89">
        <v>10378.83</v>
      </c>
      <c r="C31174" s="89">
        <f>LN(Table3[[#This Row],[Value]]/B31173)</f>
        <v>-2.5251685628640573E-2</v>
      </c>
      <c r="D31174" s="89"/>
      <c r="E31174" s="89"/>
      <c r="F31174" s="89">
        <f>Table3[[#This Row],[Yield]]/100*(1+F31173)</f>
        <v>0</v>
      </c>
    </row>
    <row r="31175" spans="1:6" x14ac:dyDescent="0.2">
      <c r="A31175" s="88">
        <v>40402</v>
      </c>
      <c r="B31175" s="89">
        <v>10319.950000000001</v>
      </c>
      <c r="C31175" s="89">
        <f>LN(Table3[[#This Row],[Value]]/B31174)</f>
        <v>-5.6892395412855333E-3</v>
      </c>
      <c r="D31175" s="89"/>
      <c r="E31175" s="89"/>
      <c r="F31175" s="89">
        <f>Table3[[#This Row],[Yield]]/100*(1+F31174)</f>
        <v>0</v>
      </c>
    </row>
    <row r="31176" spans="1:6" x14ac:dyDescent="0.2">
      <c r="A31176" s="88">
        <v>40403</v>
      </c>
      <c r="B31176" s="89">
        <v>10303.15</v>
      </c>
      <c r="C31176" s="89">
        <f>LN(Table3[[#This Row],[Value]]/B31175)</f>
        <v>-1.6292413571382342E-3</v>
      </c>
      <c r="D31176" s="89"/>
      <c r="E31176" s="89"/>
      <c r="F31176" s="89">
        <f>Table3[[#This Row],[Yield]]/100*(1+F31175)</f>
        <v>0</v>
      </c>
    </row>
    <row r="31177" spans="1:6" x14ac:dyDescent="0.2">
      <c r="A31177" s="88">
        <v>40406</v>
      </c>
      <c r="B31177" s="89">
        <v>10302.01</v>
      </c>
      <c r="C31177" s="89">
        <f>LN(Table3[[#This Row],[Value]]/B31176)</f>
        <v>-1.1065189507508336E-4</v>
      </c>
      <c r="D31177" s="89"/>
      <c r="E31177" s="89"/>
      <c r="F31177" s="89">
        <f>Table3[[#This Row],[Yield]]/100*(1+F31176)</f>
        <v>0</v>
      </c>
    </row>
    <row r="31178" spans="1:6" x14ac:dyDescent="0.2">
      <c r="A31178" s="88">
        <v>40407</v>
      </c>
      <c r="B31178" s="89">
        <v>10405.85</v>
      </c>
      <c r="C31178" s="89">
        <f>LN(Table3[[#This Row],[Value]]/B31177)</f>
        <v>1.0029126175276929E-2</v>
      </c>
      <c r="D31178" s="89"/>
      <c r="E31178" s="89"/>
      <c r="F31178" s="89">
        <f>Table3[[#This Row],[Yield]]/100*(1+F31177)</f>
        <v>0</v>
      </c>
    </row>
    <row r="31179" spans="1:6" x14ac:dyDescent="0.2">
      <c r="A31179" s="88">
        <v>40408</v>
      </c>
      <c r="B31179" s="89">
        <v>10415.540000000001</v>
      </c>
      <c r="C31179" s="89">
        <f>LN(Table3[[#This Row],[Value]]/B31178)</f>
        <v>9.3077366108319315E-4</v>
      </c>
      <c r="D31179" s="89"/>
      <c r="E31179" s="89"/>
      <c r="F31179" s="89">
        <f>Table3[[#This Row],[Yield]]/100*(1+F31178)</f>
        <v>0</v>
      </c>
    </row>
    <row r="31180" spans="1:6" x14ac:dyDescent="0.2">
      <c r="A31180" s="88">
        <v>40409</v>
      </c>
      <c r="B31180" s="89">
        <v>10271.209999999999</v>
      </c>
      <c r="C31180" s="89">
        <f>LN(Table3[[#This Row],[Value]]/B31179)</f>
        <v>-1.3954085774249074E-2</v>
      </c>
      <c r="D31180" s="89"/>
      <c r="E31180" s="89"/>
      <c r="F31180" s="89">
        <f>Table3[[#This Row],[Yield]]/100*(1+F31179)</f>
        <v>0</v>
      </c>
    </row>
    <row r="31181" spans="1:6" x14ac:dyDescent="0.2">
      <c r="A31181" s="88">
        <v>40410</v>
      </c>
      <c r="B31181" s="89">
        <v>10213.620000000001</v>
      </c>
      <c r="C31181" s="89">
        <f>LN(Table3[[#This Row],[Value]]/B31180)</f>
        <v>-5.6227121948345471E-3</v>
      </c>
      <c r="D31181" s="89"/>
      <c r="E31181" s="89"/>
      <c r="F31181" s="89">
        <f>Table3[[#This Row],[Yield]]/100*(1+F31180)</f>
        <v>0</v>
      </c>
    </row>
    <row r="31182" spans="1:6" x14ac:dyDescent="0.2">
      <c r="A31182" s="88">
        <v>40413</v>
      </c>
      <c r="B31182" s="89">
        <v>10174.41</v>
      </c>
      <c r="C31182" s="89">
        <f>LN(Table3[[#This Row],[Value]]/B31181)</f>
        <v>-3.8463793060393345E-3</v>
      </c>
      <c r="D31182" s="89"/>
      <c r="E31182" s="89"/>
      <c r="F31182" s="89">
        <f>Table3[[#This Row],[Yield]]/100*(1+F31181)</f>
        <v>0</v>
      </c>
    </row>
    <row r="31183" spans="1:6" x14ac:dyDescent="0.2">
      <c r="A31183" s="88">
        <v>40414</v>
      </c>
      <c r="B31183" s="89">
        <v>10040.450000000001</v>
      </c>
      <c r="C31183" s="89">
        <f>LN(Table3[[#This Row],[Value]]/B31182)</f>
        <v>-1.3253810413166959E-2</v>
      </c>
      <c r="D31183" s="89"/>
      <c r="E31183" s="89"/>
      <c r="F31183" s="89">
        <f>Table3[[#This Row],[Yield]]/100*(1+F31182)</f>
        <v>0</v>
      </c>
    </row>
    <row r="31184" spans="1:6" x14ac:dyDescent="0.2">
      <c r="A31184" s="88">
        <v>40415</v>
      </c>
      <c r="B31184" s="89">
        <v>10060.06</v>
      </c>
      <c r="C31184" s="89">
        <f>LN(Table3[[#This Row],[Value]]/B31183)</f>
        <v>1.9511948922225574E-3</v>
      </c>
      <c r="D31184" s="89"/>
      <c r="E31184" s="89"/>
      <c r="F31184" s="89">
        <f>Table3[[#This Row],[Yield]]/100*(1+F31183)</f>
        <v>0</v>
      </c>
    </row>
    <row r="31185" spans="1:6" x14ac:dyDescent="0.2">
      <c r="A31185" s="88">
        <v>40416</v>
      </c>
      <c r="B31185" s="89">
        <v>9985.81</v>
      </c>
      <c r="C31185" s="89">
        <f>LN(Table3[[#This Row],[Value]]/B31184)</f>
        <v>-7.4080436084024582E-3</v>
      </c>
      <c r="D31185" s="89"/>
      <c r="E31185" s="89"/>
      <c r="F31185" s="89">
        <f>Table3[[#This Row],[Yield]]/100*(1+F31184)</f>
        <v>0</v>
      </c>
    </row>
    <row r="31186" spans="1:6" x14ac:dyDescent="0.2">
      <c r="A31186" s="88">
        <v>40417</v>
      </c>
      <c r="B31186" s="89">
        <v>10150.65</v>
      </c>
      <c r="C31186" s="89">
        <f>LN(Table3[[#This Row],[Value]]/B31185)</f>
        <v>1.6372657586111287E-2</v>
      </c>
      <c r="D31186" s="89"/>
      <c r="E31186" s="89"/>
      <c r="F31186" s="89">
        <f>Table3[[#This Row],[Yield]]/100*(1+F31185)</f>
        <v>0</v>
      </c>
    </row>
    <row r="31187" spans="1:6" x14ac:dyDescent="0.2">
      <c r="A31187" s="88">
        <v>40420</v>
      </c>
      <c r="B31187" s="89">
        <v>10009.73</v>
      </c>
      <c r="C31187" s="89">
        <f>LN(Table3[[#This Row],[Value]]/B31186)</f>
        <v>-1.3980122909850389E-2</v>
      </c>
      <c r="D31187" s="89"/>
      <c r="E31187" s="89"/>
      <c r="F31187" s="89">
        <f>Table3[[#This Row],[Yield]]/100*(1+F31186)</f>
        <v>0</v>
      </c>
    </row>
    <row r="31188" spans="1:6" x14ac:dyDescent="0.2">
      <c r="A31188" s="88">
        <v>40421</v>
      </c>
      <c r="B31188" s="89">
        <v>10014.719999999999</v>
      </c>
      <c r="C31188" s="89">
        <f>LN(Table3[[#This Row],[Value]]/B31187)</f>
        <v>4.9839072766445823E-4</v>
      </c>
      <c r="D31188" s="89"/>
      <c r="E31188" s="89"/>
      <c r="F31188" s="89">
        <f>Table3[[#This Row],[Yield]]/100*(1+F31187)</f>
        <v>0</v>
      </c>
    </row>
    <row r="31189" spans="1:6" x14ac:dyDescent="0.2">
      <c r="A31189" s="88">
        <v>40422</v>
      </c>
      <c r="B31189" s="89">
        <v>10269.469999999999</v>
      </c>
      <c r="C31189" s="89">
        <f>LN(Table3[[#This Row],[Value]]/B31188)</f>
        <v>2.5119405323530474E-2</v>
      </c>
      <c r="D31189" s="89"/>
      <c r="E31189" s="89"/>
      <c r="F31189" s="89">
        <f>Table3[[#This Row],[Yield]]/100*(1+F31188)</f>
        <v>0</v>
      </c>
    </row>
    <row r="31190" spans="1:6" x14ac:dyDescent="0.2">
      <c r="A31190" s="88">
        <v>40423</v>
      </c>
      <c r="B31190" s="89">
        <v>10320.1</v>
      </c>
      <c r="C31190" s="89">
        <f>LN(Table3[[#This Row],[Value]]/B31189)</f>
        <v>4.918033941377976E-3</v>
      </c>
      <c r="D31190" s="89"/>
      <c r="E31190" s="89"/>
      <c r="F31190" s="89">
        <f>Table3[[#This Row],[Yield]]/100*(1+F31189)</f>
        <v>0</v>
      </c>
    </row>
    <row r="31191" spans="1:6" x14ac:dyDescent="0.2">
      <c r="A31191" s="88">
        <v>40424</v>
      </c>
      <c r="B31191" s="89">
        <v>10447.93</v>
      </c>
      <c r="C31191" s="89">
        <f>LN(Table3[[#This Row],[Value]]/B31190)</f>
        <v>1.2310422735820154E-2</v>
      </c>
      <c r="D31191" s="89"/>
      <c r="E31191" s="89"/>
      <c r="F31191" s="89">
        <f>Table3[[#This Row],[Yield]]/100*(1+F31190)</f>
        <v>0</v>
      </c>
    </row>
    <row r="31192" spans="1:6" x14ac:dyDescent="0.2">
      <c r="A31192" s="88">
        <v>40428</v>
      </c>
      <c r="B31192" s="89">
        <v>10340.69</v>
      </c>
      <c r="C31192" s="89">
        <f>LN(Table3[[#This Row],[Value]]/B31191)</f>
        <v>-1.0317274669711749E-2</v>
      </c>
      <c r="D31192" s="89"/>
      <c r="E31192" s="89"/>
      <c r="F31192" s="89">
        <f>Table3[[#This Row],[Yield]]/100*(1+F31191)</f>
        <v>0</v>
      </c>
    </row>
    <row r="31193" spans="1:6" x14ac:dyDescent="0.2">
      <c r="A31193" s="88">
        <v>40429</v>
      </c>
      <c r="B31193" s="89">
        <v>10387.01</v>
      </c>
      <c r="C31193" s="89">
        <f>LN(Table3[[#This Row],[Value]]/B31192)</f>
        <v>4.4693889920409905E-3</v>
      </c>
      <c r="D31193" s="89"/>
      <c r="E31193" s="89"/>
      <c r="F31193" s="89">
        <f>Table3[[#This Row],[Yield]]/100*(1+F31192)</f>
        <v>0</v>
      </c>
    </row>
    <row r="31194" spans="1:6" x14ac:dyDescent="0.2">
      <c r="A31194" s="88">
        <v>40430</v>
      </c>
      <c r="B31194" s="89">
        <v>10415.24</v>
      </c>
      <c r="C31194" s="89">
        <f>LN(Table3[[#This Row],[Value]]/B31193)</f>
        <v>2.7141311473236757E-3</v>
      </c>
      <c r="D31194" s="89"/>
      <c r="E31194" s="89"/>
      <c r="F31194" s="89">
        <f>Table3[[#This Row],[Yield]]/100*(1+F31193)</f>
        <v>0</v>
      </c>
    </row>
    <row r="31195" spans="1:6" x14ac:dyDescent="0.2">
      <c r="A31195" s="88">
        <v>40431</v>
      </c>
      <c r="B31195" s="89">
        <v>10462.77</v>
      </c>
      <c r="C31195" s="89">
        <f>LN(Table3[[#This Row],[Value]]/B31194)</f>
        <v>4.5531237998024422E-3</v>
      </c>
      <c r="D31195" s="89"/>
      <c r="E31195" s="89"/>
      <c r="F31195" s="89">
        <f>Table3[[#This Row],[Yield]]/100*(1+F31194)</f>
        <v>0</v>
      </c>
    </row>
    <row r="31196" spans="1:6" x14ac:dyDescent="0.2">
      <c r="A31196" s="88">
        <v>40434</v>
      </c>
      <c r="B31196" s="89">
        <v>10544.13</v>
      </c>
      <c r="C31196" s="89">
        <f>LN(Table3[[#This Row],[Value]]/B31195)</f>
        <v>7.7460650367186584E-3</v>
      </c>
      <c r="D31196" s="89"/>
      <c r="E31196" s="89"/>
      <c r="F31196" s="89">
        <f>Table3[[#This Row],[Yield]]/100*(1+F31195)</f>
        <v>0</v>
      </c>
    </row>
    <row r="31197" spans="1:6" x14ac:dyDescent="0.2">
      <c r="A31197" s="88">
        <v>40435</v>
      </c>
      <c r="B31197" s="89">
        <v>10526.49</v>
      </c>
      <c r="C31197" s="89">
        <f>LN(Table3[[#This Row],[Value]]/B31196)</f>
        <v>-1.6743697262979963E-3</v>
      </c>
      <c r="D31197" s="89"/>
      <c r="E31197" s="89"/>
      <c r="F31197" s="89">
        <f>Table3[[#This Row],[Yield]]/100*(1+F31196)</f>
        <v>0</v>
      </c>
    </row>
    <row r="31198" spans="1:6" x14ac:dyDescent="0.2">
      <c r="A31198" s="88">
        <v>40436</v>
      </c>
      <c r="B31198" s="89">
        <v>10572.73</v>
      </c>
      <c r="C31198" s="89">
        <f>LN(Table3[[#This Row],[Value]]/B31197)</f>
        <v>4.3831074351368465E-3</v>
      </c>
      <c r="D31198" s="89"/>
      <c r="E31198" s="89"/>
      <c r="F31198" s="89">
        <f>Table3[[#This Row],[Yield]]/100*(1+F31197)</f>
        <v>0</v>
      </c>
    </row>
    <row r="31199" spans="1:6" x14ac:dyDescent="0.2">
      <c r="A31199" s="88">
        <v>40437</v>
      </c>
      <c r="B31199" s="89">
        <v>10594.83</v>
      </c>
      <c r="C31199" s="89">
        <f>LN(Table3[[#This Row],[Value]]/B31198)</f>
        <v>2.0881016073629405E-3</v>
      </c>
      <c r="D31199" s="89"/>
      <c r="E31199" s="89"/>
      <c r="F31199" s="89">
        <f>Table3[[#This Row],[Yield]]/100*(1+F31198)</f>
        <v>0</v>
      </c>
    </row>
    <row r="31200" spans="1:6" x14ac:dyDescent="0.2">
      <c r="A31200" s="88">
        <v>40438</v>
      </c>
      <c r="B31200" s="89">
        <v>10607.85</v>
      </c>
      <c r="C31200" s="89">
        <f>LN(Table3[[#This Row],[Value]]/B31199)</f>
        <v>1.2281467848927656E-3</v>
      </c>
      <c r="D31200" s="89"/>
      <c r="E31200" s="89"/>
      <c r="F31200" s="89">
        <f>Table3[[#This Row],[Yield]]/100*(1+F31199)</f>
        <v>0</v>
      </c>
    </row>
    <row r="31201" spans="1:6" x14ac:dyDescent="0.2">
      <c r="A31201" s="88">
        <v>40441</v>
      </c>
      <c r="B31201" s="89">
        <v>10753.62</v>
      </c>
      <c r="C31201" s="89">
        <f>LN(Table3[[#This Row],[Value]]/B31200)</f>
        <v>1.3648149002081344E-2</v>
      </c>
      <c r="D31201" s="89"/>
      <c r="E31201" s="89"/>
      <c r="F31201" s="89">
        <f>Table3[[#This Row],[Yield]]/100*(1+F31200)</f>
        <v>0</v>
      </c>
    </row>
    <row r="31202" spans="1:6" x14ac:dyDescent="0.2">
      <c r="A31202" s="88">
        <v>40442</v>
      </c>
      <c r="B31202" s="89">
        <v>10761.03</v>
      </c>
      <c r="C31202" s="89">
        <f>LN(Table3[[#This Row],[Value]]/B31201)</f>
        <v>6.8883298524485533E-4</v>
      </c>
      <c r="D31202" s="89"/>
      <c r="E31202" s="89"/>
      <c r="F31202" s="89">
        <f>Table3[[#This Row],[Yield]]/100*(1+F31201)</f>
        <v>0</v>
      </c>
    </row>
    <row r="31203" spans="1:6" x14ac:dyDescent="0.2">
      <c r="A31203" s="88">
        <v>40443</v>
      </c>
      <c r="B31203" s="89">
        <v>10739.31</v>
      </c>
      <c r="C31203" s="89">
        <f>LN(Table3[[#This Row],[Value]]/B31202)</f>
        <v>-2.020433852552809E-3</v>
      </c>
      <c r="D31203" s="89"/>
      <c r="E31203" s="89"/>
      <c r="F31203" s="89">
        <f>Table3[[#This Row],[Yield]]/100*(1+F31202)</f>
        <v>0</v>
      </c>
    </row>
    <row r="31204" spans="1:6" x14ac:dyDescent="0.2">
      <c r="A31204" s="88">
        <v>40444</v>
      </c>
      <c r="B31204" s="89">
        <v>10662.42</v>
      </c>
      <c r="C31204" s="89">
        <f>LN(Table3[[#This Row],[Value]]/B31203)</f>
        <v>-7.1854313479942878E-3</v>
      </c>
      <c r="D31204" s="89"/>
      <c r="E31204" s="89"/>
      <c r="F31204" s="89">
        <f>Table3[[#This Row],[Yield]]/100*(1+F31203)</f>
        <v>0</v>
      </c>
    </row>
    <row r="31205" spans="1:6" x14ac:dyDescent="0.2">
      <c r="A31205" s="88">
        <v>40445</v>
      </c>
      <c r="B31205" s="89">
        <v>10860.26</v>
      </c>
      <c r="C31205" s="89">
        <f>LN(Table3[[#This Row],[Value]]/B31204)</f>
        <v>1.838484542852848E-2</v>
      </c>
      <c r="D31205" s="89"/>
      <c r="E31205" s="89"/>
      <c r="F31205" s="89">
        <f>Table3[[#This Row],[Yield]]/100*(1+F31204)</f>
        <v>0</v>
      </c>
    </row>
    <row r="31206" spans="1:6" x14ac:dyDescent="0.2">
      <c r="A31206" s="88">
        <v>40448</v>
      </c>
      <c r="B31206" s="89">
        <v>10812.04</v>
      </c>
      <c r="C31206" s="89">
        <f>LN(Table3[[#This Row],[Value]]/B31205)</f>
        <v>-4.4499272869439801E-3</v>
      </c>
      <c r="D31206" s="89"/>
      <c r="E31206" s="89"/>
      <c r="F31206" s="89">
        <f>Table3[[#This Row],[Yield]]/100*(1+F31205)</f>
        <v>0</v>
      </c>
    </row>
    <row r="31207" spans="1:6" x14ac:dyDescent="0.2">
      <c r="A31207" s="88">
        <v>40449</v>
      </c>
      <c r="B31207" s="89">
        <v>10858.14</v>
      </c>
      <c r="C31207" s="89">
        <f>LN(Table3[[#This Row],[Value]]/B31206)</f>
        <v>4.2547011186504736E-3</v>
      </c>
      <c r="D31207" s="89"/>
      <c r="E31207" s="89"/>
      <c r="F31207" s="89">
        <f>Table3[[#This Row],[Yield]]/100*(1+F31206)</f>
        <v>0</v>
      </c>
    </row>
    <row r="31208" spans="1:6" x14ac:dyDescent="0.2">
      <c r="A31208" s="88">
        <v>40450</v>
      </c>
      <c r="B31208" s="89">
        <v>10835.28</v>
      </c>
      <c r="C31208" s="89">
        <f>LN(Table3[[#This Row],[Value]]/B31207)</f>
        <v>-2.1075522865074497E-3</v>
      </c>
      <c r="D31208" s="89"/>
      <c r="E31208" s="89"/>
      <c r="F31208" s="89">
        <f>Table3[[#This Row],[Yield]]/100*(1+F31207)</f>
        <v>0</v>
      </c>
    </row>
    <row r="31209" spans="1:6" x14ac:dyDescent="0.2">
      <c r="A31209" s="88">
        <v>40451</v>
      </c>
      <c r="B31209" s="89">
        <v>10788.05</v>
      </c>
      <c r="C31209" s="89">
        <f>LN(Table3[[#This Row],[Value]]/B31208)</f>
        <v>-4.3684367864180989E-3</v>
      </c>
      <c r="D31209" s="89"/>
      <c r="E31209" s="89"/>
      <c r="F31209" s="89">
        <f>Table3[[#This Row],[Yield]]/100*(1+F31208)</f>
        <v>0</v>
      </c>
    </row>
    <row r="31210" spans="1:6" x14ac:dyDescent="0.2">
      <c r="A31210" s="88">
        <v>40452</v>
      </c>
      <c r="B31210" s="89">
        <v>10829.68</v>
      </c>
      <c r="C31210" s="89">
        <f>LN(Table3[[#This Row],[Value]]/B31209)</f>
        <v>3.8514729771410156E-3</v>
      </c>
      <c r="D31210" s="89"/>
      <c r="E31210" s="89"/>
      <c r="F31210" s="89">
        <f>Table3[[#This Row],[Yield]]/100*(1+F31209)</f>
        <v>0</v>
      </c>
    </row>
    <row r="31211" spans="1:6" x14ac:dyDescent="0.2">
      <c r="A31211" s="88">
        <v>40455</v>
      </c>
      <c r="B31211" s="89">
        <v>10751.27</v>
      </c>
      <c r="C31211" s="89">
        <f>LN(Table3[[#This Row],[Value]]/B31210)</f>
        <v>-7.2666258926381904E-3</v>
      </c>
      <c r="D31211" s="89"/>
      <c r="E31211" s="89"/>
      <c r="F31211" s="89">
        <f>Table3[[#This Row],[Yield]]/100*(1+F31210)</f>
        <v>0</v>
      </c>
    </row>
    <row r="31212" spans="1:6" x14ac:dyDescent="0.2">
      <c r="A31212" s="88">
        <v>40456</v>
      </c>
      <c r="B31212" s="89">
        <v>10944.72</v>
      </c>
      <c r="C31212" s="89">
        <f>LN(Table3[[#This Row],[Value]]/B31211)</f>
        <v>1.7833261059216093E-2</v>
      </c>
      <c r="D31212" s="89"/>
      <c r="E31212" s="89"/>
      <c r="F31212" s="89">
        <f>Table3[[#This Row],[Yield]]/100*(1+F31211)</f>
        <v>0</v>
      </c>
    </row>
    <row r="31213" spans="1:6" x14ac:dyDescent="0.2">
      <c r="A31213" s="88">
        <v>40457</v>
      </c>
      <c r="B31213" s="89">
        <v>10967.65</v>
      </c>
      <c r="C31213" s="89">
        <f>LN(Table3[[#This Row],[Value]]/B31212)</f>
        <v>2.0928825471411179E-3</v>
      </c>
      <c r="D31213" s="89"/>
      <c r="E31213" s="89"/>
      <c r="F31213" s="89">
        <f>Table3[[#This Row],[Yield]]/100*(1+F31212)</f>
        <v>0</v>
      </c>
    </row>
    <row r="31214" spans="1:6" x14ac:dyDescent="0.2">
      <c r="A31214" s="88">
        <v>40458</v>
      </c>
      <c r="B31214" s="89">
        <v>10948.58</v>
      </c>
      <c r="C31214" s="89">
        <f>LN(Table3[[#This Row],[Value]]/B31213)</f>
        <v>-1.7402632490001165E-3</v>
      </c>
      <c r="D31214" s="89"/>
      <c r="E31214" s="89"/>
      <c r="F31214" s="89">
        <f>Table3[[#This Row],[Yield]]/100*(1+F31213)</f>
        <v>0</v>
      </c>
    </row>
    <row r="31215" spans="1:6" x14ac:dyDescent="0.2">
      <c r="A31215" s="88">
        <v>40459</v>
      </c>
      <c r="B31215" s="89">
        <v>11006.48</v>
      </c>
      <c r="C31215" s="89">
        <f>LN(Table3[[#This Row],[Value]]/B31214)</f>
        <v>5.2744227735379125E-3</v>
      </c>
      <c r="D31215" s="89"/>
      <c r="E31215" s="89"/>
      <c r="F31215" s="89">
        <f>Table3[[#This Row],[Yield]]/100*(1+F31214)</f>
        <v>0</v>
      </c>
    </row>
    <row r="31216" spans="1:6" x14ac:dyDescent="0.2">
      <c r="A31216" s="88">
        <v>40462</v>
      </c>
      <c r="B31216" s="89">
        <v>11010.34</v>
      </c>
      <c r="C31216" s="89">
        <f>LN(Table3[[#This Row],[Value]]/B31215)</f>
        <v>3.5064101351139578E-4</v>
      </c>
      <c r="D31216" s="89"/>
      <c r="E31216" s="89"/>
      <c r="F31216" s="89">
        <f>Table3[[#This Row],[Yield]]/100*(1+F31215)</f>
        <v>0</v>
      </c>
    </row>
    <row r="31217" spans="1:6" x14ac:dyDescent="0.2">
      <c r="A31217" s="88">
        <v>40463</v>
      </c>
      <c r="B31217" s="89">
        <v>11020.4</v>
      </c>
      <c r="C31217" s="89">
        <f>LN(Table3[[#This Row],[Value]]/B31216)</f>
        <v>9.1326943164157575E-4</v>
      </c>
      <c r="D31217" s="89"/>
      <c r="E31217" s="89"/>
      <c r="F31217" s="89">
        <f>Table3[[#This Row],[Yield]]/100*(1+F31216)</f>
        <v>0</v>
      </c>
    </row>
    <row r="31218" spans="1:6" x14ac:dyDescent="0.2">
      <c r="A31218" s="88">
        <v>40464</v>
      </c>
      <c r="B31218" s="89">
        <v>11096.08</v>
      </c>
      <c r="C31218" s="89">
        <f>LN(Table3[[#This Row],[Value]]/B31217)</f>
        <v>6.8437920851969307E-3</v>
      </c>
      <c r="D31218" s="89"/>
      <c r="E31218" s="89"/>
      <c r="F31218" s="89">
        <f>Table3[[#This Row],[Yield]]/100*(1+F31217)</f>
        <v>0</v>
      </c>
    </row>
    <row r="31219" spans="1:6" x14ac:dyDescent="0.2">
      <c r="A31219" s="88">
        <v>40465</v>
      </c>
      <c r="B31219" s="89">
        <v>11094.57</v>
      </c>
      <c r="C31219" s="89">
        <f>LN(Table3[[#This Row],[Value]]/B31218)</f>
        <v>-1.3609335484363985E-4</v>
      </c>
      <c r="D31219" s="89"/>
      <c r="E31219" s="89"/>
      <c r="F31219" s="89">
        <f>Table3[[#This Row],[Yield]]/100*(1+F31218)</f>
        <v>0</v>
      </c>
    </row>
    <row r="31220" spans="1:6" x14ac:dyDescent="0.2">
      <c r="A31220" s="88">
        <v>40466</v>
      </c>
      <c r="B31220" s="89">
        <v>11062.78</v>
      </c>
      <c r="C31220" s="89">
        <f>LN(Table3[[#This Row],[Value]]/B31219)</f>
        <v>-2.8694786888314749E-3</v>
      </c>
      <c r="D31220" s="89"/>
      <c r="E31220" s="89"/>
      <c r="F31220" s="89">
        <f>Table3[[#This Row],[Yield]]/100*(1+F31219)</f>
        <v>0</v>
      </c>
    </row>
    <row r="31221" spans="1:6" x14ac:dyDescent="0.2">
      <c r="A31221" s="88">
        <v>40469</v>
      </c>
      <c r="B31221" s="89">
        <v>11143.69</v>
      </c>
      <c r="C31221" s="89">
        <f>LN(Table3[[#This Row],[Value]]/B31220)</f>
        <v>7.2870976826590319E-3</v>
      </c>
      <c r="D31221" s="89"/>
      <c r="E31221" s="89"/>
      <c r="F31221" s="89">
        <f>Table3[[#This Row],[Yield]]/100*(1+F31220)</f>
        <v>0</v>
      </c>
    </row>
    <row r="31222" spans="1:6" x14ac:dyDescent="0.2">
      <c r="A31222" s="88">
        <v>40470</v>
      </c>
      <c r="B31222" s="89">
        <v>10978.62</v>
      </c>
      <c r="C31222" s="89">
        <f>LN(Table3[[#This Row],[Value]]/B31221)</f>
        <v>-1.4923673308361371E-2</v>
      </c>
      <c r="D31222" s="89"/>
      <c r="E31222" s="89"/>
      <c r="F31222" s="89">
        <f>Table3[[#This Row],[Yield]]/100*(1+F31221)</f>
        <v>0</v>
      </c>
    </row>
    <row r="31223" spans="1:6" x14ac:dyDescent="0.2">
      <c r="A31223" s="88">
        <v>40471</v>
      </c>
      <c r="B31223" s="89">
        <v>11107.97</v>
      </c>
      <c r="C31223" s="89">
        <f>LN(Table3[[#This Row],[Value]]/B31222)</f>
        <v>1.1713123562196582E-2</v>
      </c>
      <c r="D31223" s="89"/>
      <c r="E31223" s="89"/>
      <c r="F31223" s="89">
        <f>Table3[[#This Row],[Yield]]/100*(1+F31222)</f>
        <v>0</v>
      </c>
    </row>
    <row r="31224" spans="1:6" x14ac:dyDescent="0.2">
      <c r="A31224" s="88">
        <v>40472</v>
      </c>
      <c r="B31224" s="89">
        <v>11146.57</v>
      </c>
      <c r="C31224" s="89">
        <f>LN(Table3[[#This Row],[Value]]/B31223)</f>
        <v>3.4689585772889344E-3</v>
      </c>
      <c r="D31224" s="89"/>
      <c r="E31224" s="89"/>
      <c r="F31224" s="89">
        <f>Table3[[#This Row],[Yield]]/100*(1+F31223)</f>
        <v>0</v>
      </c>
    </row>
    <row r="31225" spans="1:6" x14ac:dyDescent="0.2">
      <c r="A31225" s="88">
        <v>40473</v>
      </c>
      <c r="B31225" s="89">
        <v>11132.56</v>
      </c>
      <c r="C31225" s="89">
        <f>LN(Table3[[#This Row],[Value]]/B31224)</f>
        <v>-1.2576794378148543E-3</v>
      </c>
      <c r="D31225" s="89"/>
      <c r="E31225" s="89"/>
      <c r="F31225" s="89">
        <f>Table3[[#This Row],[Yield]]/100*(1+F31224)</f>
        <v>0</v>
      </c>
    </row>
    <row r="31226" spans="1:6" x14ac:dyDescent="0.2">
      <c r="A31226" s="88">
        <v>40476</v>
      </c>
      <c r="B31226" s="89">
        <v>11164.05</v>
      </c>
      <c r="C31226" s="89">
        <f>LN(Table3[[#This Row],[Value]]/B31225)</f>
        <v>2.8246465213542979E-3</v>
      </c>
      <c r="D31226" s="89"/>
      <c r="E31226" s="89"/>
      <c r="F31226" s="89">
        <f>Table3[[#This Row],[Yield]]/100*(1+F31225)</f>
        <v>0</v>
      </c>
    </row>
    <row r="31227" spans="1:6" x14ac:dyDescent="0.2">
      <c r="A31227" s="88">
        <v>40477</v>
      </c>
      <c r="B31227" s="89">
        <v>11169.46</v>
      </c>
      <c r="C31227" s="89">
        <f>LN(Table3[[#This Row],[Value]]/B31226)</f>
        <v>4.8447378901195275E-4</v>
      </c>
      <c r="D31227" s="89"/>
      <c r="E31227" s="89"/>
      <c r="F31227" s="89">
        <f>Table3[[#This Row],[Yield]]/100*(1+F31226)</f>
        <v>0</v>
      </c>
    </row>
    <row r="31228" spans="1:6" x14ac:dyDescent="0.2">
      <c r="A31228" s="88">
        <v>40478</v>
      </c>
      <c r="B31228" s="89">
        <v>11126.28</v>
      </c>
      <c r="C31228" s="89">
        <f>LN(Table3[[#This Row],[Value]]/B31227)</f>
        <v>-3.8733905209097962E-3</v>
      </c>
      <c r="D31228" s="89"/>
      <c r="E31228" s="89"/>
      <c r="F31228" s="89">
        <f>Table3[[#This Row],[Yield]]/100*(1+F31227)</f>
        <v>0</v>
      </c>
    </row>
    <row r="31229" spans="1:6" x14ac:dyDescent="0.2">
      <c r="A31229" s="88">
        <v>40479</v>
      </c>
      <c r="B31229" s="89">
        <v>11113.95</v>
      </c>
      <c r="C31229" s="89">
        <f>LN(Table3[[#This Row],[Value]]/B31228)</f>
        <v>-1.1088015963189523E-3</v>
      </c>
      <c r="D31229" s="89"/>
      <c r="E31229" s="89"/>
      <c r="F31229" s="89">
        <f>Table3[[#This Row],[Yield]]/100*(1+F31228)</f>
        <v>0</v>
      </c>
    </row>
    <row r="31230" spans="1:6" x14ac:dyDescent="0.2">
      <c r="A31230" s="88">
        <v>40480</v>
      </c>
      <c r="B31230" s="89">
        <v>11118.49</v>
      </c>
      <c r="C31230" s="89">
        <f>LN(Table3[[#This Row],[Value]]/B31229)</f>
        <v>4.0841221774176698E-4</v>
      </c>
      <c r="D31230" s="89"/>
      <c r="E31230" s="89"/>
      <c r="F31230" s="89">
        <f>Table3[[#This Row],[Yield]]/100*(1+F31229)</f>
        <v>0</v>
      </c>
    </row>
    <row r="31231" spans="1:6" x14ac:dyDescent="0.2">
      <c r="A31231" s="88">
        <v>40483</v>
      </c>
      <c r="B31231" s="89">
        <v>11124.62</v>
      </c>
      <c r="C31231" s="89">
        <f>LN(Table3[[#This Row],[Value]]/B31230)</f>
        <v>5.5118193051184095E-4</v>
      </c>
      <c r="D31231" s="89"/>
      <c r="E31231" s="89"/>
      <c r="F31231" s="89">
        <f>Table3[[#This Row],[Yield]]/100*(1+F31230)</f>
        <v>0</v>
      </c>
    </row>
    <row r="31232" spans="1:6" x14ac:dyDescent="0.2">
      <c r="A31232" s="88">
        <v>40484</v>
      </c>
      <c r="B31232" s="89">
        <v>11188.72</v>
      </c>
      <c r="C31232" s="89">
        <f>LN(Table3[[#This Row],[Value]]/B31231)</f>
        <v>5.7454577691946323E-3</v>
      </c>
      <c r="D31232" s="89"/>
      <c r="E31232" s="89"/>
      <c r="F31232" s="89">
        <f>Table3[[#This Row],[Yield]]/100*(1+F31231)</f>
        <v>0</v>
      </c>
    </row>
    <row r="31233" spans="1:6" x14ac:dyDescent="0.2">
      <c r="A31233" s="88">
        <v>40485</v>
      </c>
      <c r="B31233" s="89">
        <v>11215.13</v>
      </c>
      <c r="C31233" s="89">
        <f>LN(Table3[[#This Row],[Value]]/B31232)</f>
        <v>2.3576315886036448E-3</v>
      </c>
      <c r="D31233" s="89"/>
      <c r="E31233" s="89"/>
      <c r="F31233" s="89">
        <f>Table3[[#This Row],[Yield]]/100*(1+F31232)</f>
        <v>0</v>
      </c>
    </row>
    <row r="31234" spans="1:6" x14ac:dyDescent="0.2">
      <c r="A31234" s="88">
        <v>40486</v>
      </c>
      <c r="B31234" s="89">
        <v>11434.84</v>
      </c>
      <c r="C31234" s="89">
        <f>LN(Table3[[#This Row],[Value]]/B31233)</f>
        <v>1.9401075724069006E-2</v>
      </c>
      <c r="D31234" s="89"/>
      <c r="E31234" s="89"/>
      <c r="F31234" s="89">
        <f>Table3[[#This Row],[Yield]]/100*(1+F31233)</f>
        <v>0</v>
      </c>
    </row>
    <row r="31235" spans="1:6" x14ac:dyDescent="0.2">
      <c r="A31235" s="88">
        <v>40487</v>
      </c>
      <c r="B31235" s="89">
        <v>11444.08</v>
      </c>
      <c r="C31235" s="89">
        <f>LN(Table3[[#This Row],[Value]]/B31234)</f>
        <v>8.0773047874376262E-4</v>
      </c>
      <c r="D31235" s="89"/>
      <c r="E31235" s="89"/>
      <c r="F31235" s="89">
        <f>Table3[[#This Row],[Yield]]/100*(1+F31234)</f>
        <v>0</v>
      </c>
    </row>
    <row r="31236" spans="1:6" x14ac:dyDescent="0.2">
      <c r="A31236" s="88">
        <v>40490</v>
      </c>
      <c r="B31236" s="89">
        <v>11406.84</v>
      </c>
      <c r="C31236" s="89">
        <f>LN(Table3[[#This Row],[Value]]/B31235)</f>
        <v>-3.259390253752856E-3</v>
      </c>
      <c r="D31236" s="89"/>
      <c r="E31236" s="89"/>
      <c r="F31236" s="89">
        <f>Table3[[#This Row],[Yield]]/100*(1+F31235)</f>
        <v>0</v>
      </c>
    </row>
    <row r="31237" spans="1:6" x14ac:dyDescent="0.2">
      <c r="A31237" s="88">
        <v>40491</v>
      </c>
      <c r="B31237" s="89">
        <v>11346.75</v>
      </c>
      <c r="C31237" s="89">
        <f>LN(Table3[[#This Row],[Value]]/B31236)</f>
        <v>-5.2818161615003556E-3</v>
      </c>
      <c r="D31237" s="89"/>
      <c r="E31237" s="89"/>
      <c r="F31237" s="89">
        <f>Table3[[#This Row],[Yield]]/100*(1+F31236)</f>
        <v>0</v>
      </c>
    </row>
    <row r="31238" spans="1:6" x14ac:dyDescent="0.2">
      <c r="A31238" s="88">
        <v>40492</v>
      </c>
      <c r="B31238" s="89">
        <v>11357.04</v>
      </c>
      <c r="C31238" s="89">
        <f>LN(Table3[[#This Row],[Value]]/B31237)</f>
        <v>9.064566492710984E-4</v>
      </c>
      <c r="D31238" s="89"/>
      <c r="E31238" s="89"/>
      <c r="F31238" s="89">
        <f>Table3[[#This Row],[Yield]]/100*(1+F31237)</f>
        <v>0</v>
      </c>
    </row>
    <row r="31239" spans="1:6" x14ac:dyDescent="0.2">
      <c r="A31239" s="88">
        <v>40493</v>
      </c>
      <c r="B31239" s="89">
        <v>11283.1</v>
      </c>
      <c r="C31239" s="89">
        <f>LN(Table3[[#This Row],[Value]]/B31238)</f>
        <v>-6.5317849520791799E-3</v>
      </c>
      <c r="D31239" s="89"/>
      <c r="E31239" s="89"/>
      <c r="F31239" s="89">
        <f>Table3[[#This Row],[Yield]]/100*(1+F31238)</f>
        <v>0</v>
      </c>
    </row>
    <row r="31240" spans="1:6" x14ac:dyDescent="0.2">
      <c r="A31240" s="88">
        <v>40494</v>
      </c>
      <c r="B31240" s="89">
        <v>11192.58</v>
      </c>
      <c r="C31240" s="89">
        <f>LN(Table3[[#This Row],[Value]]/B31239)</f>
        <v>-8.054972257158401E-3</v>
      </c>
      <c r="D31240" s="89"/>
      <c r="E31240" s="89"/>
      <c r="F31240" s="89">
        <f>Table3[[#This Row],[Yield]]/100*(1+F31239)</f>
        <v>0</v>
      </c>
    </row>
    <row r="31241" spans="1:6" x14ac:dyDescent="0.2">
      <c r="A31241" s="88">
        <v>40497</v>
      </c>
      <c r="B31241" s="89">
        <v>11201.97</v>
      </c>
      <c r="C31241" s="89">
        <f>LN(Table3[[#This Row],[Value]]/B31240)</f>
        <v>8.385969399061432E-4</v>
      </c>
      <c r="D31241" s="89"/>
      <c r="E31241" s="89"/>
      <c r="F31241" s="89">
        <f>Table3[[#This Row],[Yield]]/100*(1+F31240)</f>
        <v>0</v>
      </c>
    </row>
    <row r="31242" spans="1:6" x14ac:dyDescent="0.2">
      <c r="A31242" s="88">
        <v>40498</v>
      </c>
      <c r="B31242" s="89">
        <v>11023.5</v>
      </c>
      <c r="C31242" s="89">
        <f>LN(Table3[[#This Row],[Value]]/B31241)</f>
        <v>-1.6060298035958223E-2</v>
      </c>
      <c r="D31242" s="89"/>
      <c r="E31242" s="89"/>
      <c r="F31242" s="89">
        <f>Table3[[#This Row],[Yield]]/100*(1+F31241)</f>
        <v>0</v>
      </c>
    </row>
    <row r="31243" spans="1:6" x14ac:dyDescent="0.2">
      <c r="A31243" s="88">
        <v>40499</v>
      </c>
      <c r="B31243" s="89">
        <v>11007.88</v>
      </c>
      <c r="C31243" s="89">
        <f>LN(Table3[[#This Row],[Value]]/B31242)</f>
        <v>-1.4179776861195856E-3</v>
      </c>
      <c r="D31243" s="89"/>
      <c r="E31243" s="89"/>
      <c r="F31243" s="89">
        <f>Table3[[#This Row],[Yield]]/100*(1+F31242)</f>
        <v>0</v>
      </c>
    </row>
    <row r="31244" spans="1:6" x14ac:dyDescent="0.2">
      <c r="A31244" s="88">
        <v>40500</v>
      </c>
      <c r="B31244" s="89">
        <v>11181.23</v>
      </c>
      <c r="C31244" s="89">
        <f>LN(Table3[[#This Row],[Value]]/B31243)</f>
        <v>1.562509959573757E-2</v>
      </c>
      <c r="D31244" s="89"/>
      <c r="E31244" s="89"/>
      <c r="F31244" s="89">
        <f>Table3[[#This Row],[Yield]]/100*(1+F31243)</f>
        <v>0</v>
      </c>
    </row>
    <row r="31245" spans="1:6" x14ac:dyDescent="0.2">
      <c r="A31245" s="88">
        <v>40501</v>
      </c>
      <c r="B31245" s="89">
        <v>11203.55</v>
      </c>
      <c r="C31245" s="89">
        <f>LN(Table3[[#This Row],[Value]]/B31244)</f>
        <v>1.9942127996795708E-3</v>
      </c>
      <c r="D31245" s="89"/>
      <c r="E31245" s="89"/>
      <c r="F31245" s="89">
        <f>Table3[[#This Row],[Yield]]/100*(1+F31244)</f>
        <v>0</v>
      </c>
    </row>
    <row r="31246" spans="1:6" x14ac:dyDescent="0.2">
      <c r="A31246" s="88">
        <v>40504</v>
      </c>
      <c r="B31246" s="89">
        <v>11178.58</v>
      </c>
      <c r="C31246" s="89">
        <f>LN(Table3[[#This Row],[Value]]/B31245)</f>
        <v>-2.2312452263778906E-3</v>
      </c>
      <c r="D31246" s="89"/>
      <c r="E31246" s="89"/>
      <c r="F31246" s="89">
        <f>Table3[[#This Row],[Yield]]/100*(1+F31245)</f>
        <v>0</v>
      </c>
    </row>
    <row r="31247" spans="1:6" x14ac:dyDescent="0.2">
      <c r="A31247" s="88">
        <v>40505</v>
      </c>
      <c r="B31247" s="89">
        <v>11036.37</v>
      </c>
      <c r="C31247" s="89">
        <f>LN(Table3[[#This Row],[Value]]/B31246)</f>
        <v>-1.2803264704696778E-2</v>
      </c>
      <c r="D31247" s="89"/>
      <c r="E31247" s="89"/>
      <c r="F31247" s="89">
        <f>Table3[[#This Row],[Yield]]/100*(1+F31246)</f>
        <v>0</v>
      </c>
    </row>
    <row r="31248" spans="1:6" x14ac:dyDescent="0.2">
      <c r="A31248" s="88">
        <v>40506</v>
      </c>
      <c r="B31248" s="89">
        <v>11187.28</v>
      </c>
      <c r="C31248" s="89">
        <f>LN(Table3[[#This Row],[Value]]/B31247)</f>
        <v>1.3581236170028295E-2</v>
      </c>
      <c r="D31248" s="89"/>
      <c r="E31248" s="89"/>
      <c r="F31248" s="89">
        <f>Table3[[#This Row],[Yield]]/100*(1+F31247)</f>
        <v>0</v>
      </c>
    </row>
    <row r="31249" spans="1:6" x14ac:dyDescent="0.2">
      <c r="A31249" s="88">
        <v>40508</v>
      </c>
      <c r="B31249" s="89">
        <v>11092</v>
      </c>
      <c r="C31249" s="89">
        <f>LN(Table3[[#This Row],[Value]]/B31248)</f>
        <v>-8.5532908496181864E-3</v>
      </c>
      <c r="D31249" s="89"/>
      <c r="E31249" s="89"/>
      <c r="F31249" s="89">
        <f>Table3[[#This Row],[Yield]]/100*(1+F31248)</f>
        <v>0</v>
      </c>
    </row>
    <row r="31250" spans="1:6" x14ac:dyDescent="0.2">
      <c r="A31250" s="88">
        <v>40511</v>
      </c>
      <c r="B31250" s="89">
        <v>11052.49</v>
      </c>
      <c r="C31250" s="89">
        <f>LN(Table3[[#This Row],[Value]]/B31249)</f>
        <v>-3.5683858083555881E-3</v>
      </c>
      <c r="D31250" s="89"/>
      <c r="E31250" s="89"/>
      <c r="F31250" s="89">
        <f>Table3[[#This Row],[Yield]]/100*(1+F31249)</f>
        <v>0</v>
      </c>
    </row>
    <row r="31251" spans="1:6" x14ac:dyDescent="0.2">
      <c r="A31251" s="88">
        <v>40512</v>
      </c>
      <c r="B31251" s="89">
        <v>11006.02</v>
      </c>
      <c r="C31251" s="89">
        <f>LN(Table3[[#This Row],[Value]]/B31250)</f>
        <v>-4.2133461186367321E-3</v>
      </c>
      <c r="D31251" s="89"/>
      <c r="E31251" s="89"/>
      <c r="F31251" s="89">
        <f>Table3[[#This Row],[Yield]]/100*(1+F31250)</f>
        <v>0</v>
      </c>
    </row>
    <row r="31252" spans="1:6" x14ac:dyDescent="0.2">
      <c r="A31252" s="88">
        <v>40513</v>
      </c>
      <c r="B31252" s="89">
        <v>11255.78</v>
      </c>
      <c r="C31252" s="89">
        <f>LN(Table3[[#This Row],[Value]]/B31251)</f>
        <v>2.2439378663054621E-2</v>
      </c>
      <c r="D31252" s="89"/>
      <c r="E31252" s="89"/>
      <c r="F31252" s="89">
        <f>Table3[[#This Row],[Yield]]/100*(1+F31251)</f>
        <v>0</v>
      </c>
    </row>
    <row r="31253" spans="1:6" x14ac:dyDescent="0.2">
      <c r="A31253" s="88">
        <v>40514</v>
      </c>
      <c r="B31253" s="89">
        <v>11362.41</v>
      </c>
      <c r="C31253" s="89">
        <f>LN(Table3[[#This Row],[Value]]/B31252)</f>
        <v>9.4287641905544534E-3</v>
      </c>
      <c r="D31253" s="89"/>
      <c r="E31253" s="89"/>
      <c r="F31253" s="89">
        <f>Table3[[#This Row],[Yield]]/100*(1+F31252)</f>
        <v>0</v>
      </c>
    </row>
    <row r="31254" spans="1:6" x14ac:dyDescent="0.2">
      <c r="A31254" s="88">
        <v>40515</v>
      </c>
      <c r="B31254" s="89">
        <v>11382.09</v>
      </c>
      <c r="C31254" s="89">
        <f>LN(Table3[[#This Row],[Value]]/B31253)</f>
        <v>1.7305286914513366E-3</v>
      </c>
      <c r="D31254" s="89"/>
      <c r="E31254" s="89"/>
      <c r="F31254" s="89">
        <f>Table3[[#This Row],[Yield]]/100*(1+F31253)</f>
        <v>0</v>
      </c>
    </row>
    <row r="31255" spans="1:6" x14ac:dyDescent="0.2">
      <c r="A31255" s="88">
        <v>40518</v>
      </c>
      <c r="B31255" s="89">
        <v>11362.19</v>
      </c>
      <c r="C31255" s="89">
        <f>LN(Table3[[#This Row],[Value]]/B31254)</f>
        <v>-1.749890968455602E-3</v>
      </c>
      <c r="D31255" s="89"/>
      <c r="E31255" s="89"/>
      <c r="F31255" s="89">
        <f>Table3[[#This Row],[Yield]]/100*(1+F31254)</f>
        <v>0</v>
      </c>
    </row>
    <row r="31256" spans="1:6" x14ac:dyDescent="0.2">
      <c r="A31256" s="88">
        <v>40519</v>
      </c>
      <c r="B31256" s="89">
        <v>11359.16</v>
      </c>
      <c r="C31256" s="89">
        <f>LN(Table3[[#This Row],[Value]]/B31255)</f>
        <v>-2.6670950607794193E-4</v>
      </c>
      <c r="D31256" s="89"/>
      <c r="E31256" s="89"/>
      <c r="F31256" s="89">
        <f>Table3[[#This Row],[Yield]]/100*(1+F31255)</f>
        <v>0</v>
      </c>
    </row>
    <row r="31257" spans="1:6" x14ac:dyDescent="0.2">
      <c r="A31257" s="88">
        <v>40520</v>
      </c>
      <c r="B31257" s="89">
        <v>11372.48</v>
      </c>
      <c r="C31257" s="89">
        <f>LN(Table3[[#This Row],[Value]]/B31256)</f>
        <v>1.171934935139518E-3</v>
      </c>
      <c r="D31257" s="89"/>
      <c r="E31257" s="89"/>
      <c r="F31257" s="89">
        <f>Table3[[#This Row],[Yield]]/100*(1+F31256)</f>
        <v>0</v>
      </c>
    </row>
    <row r="31258" spans="1:6" x14ac:dyDescent="0.2">
      <c r="A31258" s="88">
        <v>40521</v>
      </c>
      <c r="B31258" s="89">
        <v>11370.06</v>
      </c>
      <c r="C31258" s="89">
        <f>LN(Table3[[#This Row],[Value]]/B31257)</f>
        <v>-2.1281703882972214E-4</v>
      </c>
      <c r="D31258" s="89"/>
      <c r="E31258" s="89"/>
      <c r="F31258" s="89">
        <f>Table3[[#This Row],[Yield]]/100*(1+F31257)</f>
        <v>0</v>
      </c>
    </row>
    <row r="31259" spans="1:6" x14ac:dyDescent="0.2">
      <c r="A31259" s="88">
        <v>40522</v>
      </c>
      <c r="B31259" s="89">
        <v>11410.32</v>
      </c>
      <c r="C31259" s="89">
        <f>LN(Table3[[#This Row],[Value]]/B31258)</f>
        <v>3.5346242613962697E-3</v>
      </c>
      <c r="D31259" s="89"/>
      <c r="E31259" s="89"/>
      <c r="F31259" s="89">
        <f>Table3[[#This Row],[Yield]]/100*(1+F31258)</f>
        <v>0</v>
      </c>
    </row>
    <row r="31260" spans="1:6" x14ac:dyDescent="0.2">
      <c r="A31260" s="88">
        <v>40525</v>
      </c>
      <c r="B31260" s="89">
        <v>11428.56</v>
      </c>
      <c r="C31260" s="89">
        <f>LN(Table3[[#This Row],[Value]]/B31259)</f>
        <v>1.597276563295987E-3</v>
      </c>
      <c r="D31260" s="89"/>
      <c r="E31260" s="89"/>
      <c r="F31260" s="89">
        <f>Table3[[#This Row],[Yield]]/100*(1+F31259)</f>
        <v>0</v>
      </c>
    </row>
    <row r="31261" spans="1:6" x14ac:dyDescent="0.2">
      <c r="A31261" s="88">
        <v>40526</v>
      </c>
      <c r="B31261" s="89">
        <v>11476.54</v>
      </c>
      <c r="C31261" s="89">
        <f>LN(Table3[[#This Row],[Value]]/B31260)</f>
        <v>4.1894661169114382E-3</v>
      </c>
      <c r="D31261" s="89"/>
      <c r="E31261" s="89"/>
      <c r="F31261" s="89">
        <f>Table3[[#This Row],[Yield]]/100*(1+F31260)</f>
        <v>0</v>
      </c>
    </row>
    <row r="31262" spans="1:6" x14ac:dyDescent="0.2">
      <c r="A31262" s="88">
        <v>40527</v>
      </c>
      <c r="B31262" s="89">
        <v>11457.47</v>
      </c>
      <c r="C31262" s="89">
        <f>LN(Table3[[#This Row],[Value]]/B31261)</f>
        <v>-1.6630327095108004E-3</v>
      </c>
      <c r="D31262" s="89"/>
      <c r="E31262" s="89"/>
      <c r="F31262" s="89">
        <f>Table3[[#This Row],[Yield]]/100*(1+F31261)</f>
        <v>0</v>
      </c>
    </row>
    <row r="31263" spans="1:6" x14ac:dyDescent="0.2">
      <c r="A31263" s="88">
        <v>40528</v>
      </c>
      <c r="B31263" s="89">
        <v>11499.25</v>
      </c>
      <c r="C31263" s="89">
        <f>LN(Table3[[#This Row],[Value]]/B31262)</f>
        <v>3.6398968256846037E-3</v>
      </c>
      <c r="D31263" s="89"/>
      <c r="E31263" s="89"/>
      <c r="F31263" s="89">
        <f>Table3[[#This Row],[Yield]]/100*(1+F31262)</f>
        <v>0</v>
      </c>
    </row>
    <row r="31264" spans="1:6" x14ac:dyDescent="0.2">
      <c r="A31264" s="88">
        <v>40529</v>
      </c>
      <c r="B31264" s="89">
        <v>11491.91</v>
      </c>
      <c r="C31264" s="89">
        <f>LN(Table3[[#This Row],[Value]]/B31263)</f>
        <v>-6.3850629975788795E-4</v>
      </c>
      <c r="D31264" s="89"/>
      <c r="E31264" s="89"/>
      <c r="F31264" s="89">
        <f>Table3[[#This Row],[Yield]]/100*(1+F31263)</f>
        <v>0</v>
      </c>
    </row>
    <row r="31265" spans="1:6" x14ac:dyDescent="0.2">
      <c r="A31265" s="88">
        <v>40532</v>
      </c>
      <c r="B31265" s="89">
        <v>11478.13</v>
      </c>
      <c r="C31265" s="89">
        <f>LN(Table3[[#This Row],[Value]]/B31264)</f>
        <v>-1.1998239143784608E-3</v>
      </c>
      <c r="D31265" s="89"/>
      <c r="E31265" s="89"/>
      <c r="F31265" s="89">
        <f>Table3[[#This Row],[Yield]]/100*(1+F31264)</f>
        <v>0</v>
      </c>
    </row>
    <row r="31266" spans="1:6" x14ac:dyDescent="0.2">
      <c r="A31266" s="88">
        <v>40533</v>
      </c>
      <c r="B31266" s="89">
        <v>11533.16</v>
      </c>
      <c r="C31266" s="89">
        <f>LN(Table3[[#This Row],[Value]]/B31265)</f>
        <v>4.7828787438825874E-3</v>
      </c>
      <c r="D31266" s="89"/>
      <c r="E31266" s="89"/>
      <c r="F31266" s="89">
        <f>Table3[[#This Row],[Yield]]/100*(1+F31265)</f>
        <v>0</v>
      </c>
    </row>
    <row r="31267" spans="1:6" x14ac:dyDescent="0.2">
      <c r="A31267" s="88">
        <v>40534</v>
      </c>
      <c r="B31267" s="89">
        <v>11559.49</v>
      </c>
      <c r="C31267" s="89">
        <f>LN(Table3[[#This Row],[Value]]/B31266)</f>
        <v>2.2803802430609562E-3</v>
      </c>
      <c r="D31267" s="89"/>
      <c r="E31267" s="89"/>
      <c r="F31267" s="89">
        <f>Table3[[#This Row],[Yield]]/100*(1+F31266)</f>
        <v>0</v>
      </c>
    </row>
    <row r="31268" spans="1:6" x14ac:dyDescent="0.2">
      <c r="A31268" s="88">
        <v>40535</v>
      </c>
      <c r="B31268" s="89">
        <v>11573.49</v>
      </c>
      <c r="C31268" s="89">
        <f>LN(Table3[[#This Row],[Value]]/B31267)</f>
        <v>1.2103932748161509E-3</v>
      </c>
      <c r="D31268" s="89"/>
      <c r="E31268" s="89"/>
      <c r="F31268" s="89">
        <f>Table3[[#This Row],[Yield]]/100*(1+F31267)</f>
        <v>0</v>
      </c>
    </row>
    <row r="31269" spans="1:6" x14ac:dyDescent="0.2">
      <c r="A31269" s="88">
        <v>40539</v>
      </c>
      <c r="B31269" s="89">
        <v>11555.03</v>
      </c>
      <c r="C31269" s="89">
        <f>LN(Table3[[#This Row],[Value]]/B31268)</f>
        <v>-1.5962978971356078E-3</v>
      </c>
      <c r="D31269" s="89"/>
      <c r="E31269" s="89"/>
      <c r="F31269" s="89">
        <f>Table3[[#This Row],[Yield]]/100*(1+F31268)</f>
        <v>0</v>
      </c>
    </row>
    <row r="31270" spans="1:6" x14ac:dyDescent="0.2">
      <c r="A31270" s="88">
        <v>40540</v>
      </c>
      <c r="B31270" s="89">
        <v>11575.54</v>
      </c>
      <c r="C31270" s="89">
        <f>LN(Table3[[#This Row],[Value]]/B31269)</f>
        <v>1.7734111502922902E-3</v>
      </c>
      <c r="D31270" s="89"/>
      <c r="E31270" s="89"/>
      <c r="F31270" s="89">
        <f>Table3[[#This Row],[Yield]]/100*(1+F31269)</f>
        <v>0</v>
      </c>
    </row>
    <row r="31271" spans="1:6" x14ac:dyDescent="0.2">
      <c r="A31271" s="88">
        <v>40541</v>
      </c>
      <c r="B31271" s="89">
        <v>11585.38</v>
      </c>
      <c r="C31271" s="89">
        <f>LN(Table3[[#This Row],[Value]]/B31270)</f>
        <v>8.4970723028613792E-4</v>
      </c>
      <c r="D31271" s="89"/>
      <c r="E31271" s="89"/>
      <c r="F31271" s="89">
        <f>Table3[[#This Row],[Yield]]/100*(1+F31270)</f>
        <v>0</v>
      </c>
    </row>
    <row r="31272" spans="1:6" x14ac:dyDescent="0.2">
      <c r="A31272" s="88">
        <v>40542</v>
      </c>
      <c r="B31272" s="89">
        <v>11569.71</v>
      </c>
      <c r="C31272" s="89">
        <f>LN(Table3[[#This Row],[Value]]/B31271)</f>
        <v>-1.353482313579893E-3</v>
      </c>
      <c r="D31272" s="89"/>
      <c r="E31272" s="89"/>
      <c r="F31272" s="89">
        <f>Table3[[#This Row],[Yield]]/100*(1+F31271)</f>
        <v>0</v>
      </c>
    </row>
    <row r="31273" spans="1:6" x14ac:dyDescent="0.2">
      <c r="A31273" s="88">
        <v>40543</v>
      </c>
      <c r="B31273" s="89">
        <v>11577.51</v>
      </c>
      <c r="C31273" s="89">
        <f>LN(Table3[[#This Row],[Value]]/B31272)</f>
        <v>6.739470480890688E-4</v>
      </c>
      <c r="D31273" s="89"/>
      <c r="E31273" s="89"/>
      <c r="F31273" s="89">
        <f>Table3[[#This Row],[Yield]]/100*(1+F31272)</f>
        <v>0</v>
      </c>
    </row>
    <row r="31274" spans="1:6" x14ac:dyDescent="0.2">
      <c r="A31274" s="88">
        <v>40546</v>
      </c>
      <c r="B31274" s="89">
        <v>11670.75</v>
      </c>
      <c r="C31274" s="89">
        <f>LN(Table3[[#This Row],[Value]]/B31273)</f>
        <v>8.021288468863276E-3</v>
      </c>
      <c r="D31274" s="89"/>
      <c r="E31274" s="89"/>
      <c r="F31274" s="89">
        <f>Table3[[#This Row],[Yield]]/100*(1+F31273)</f>
        <v>0</v>
      </c>
    </row>
    <row r="31275" spans="1:6" x14ac:dyDescent="0.2">
      <c r="A31275" s="88">
        <v>40547</v>
      </c>
      <c r="B31275" s="89">
        <v>11691.18</v>
      </c>
      <c r="C31275" s="89">
        <f>LN(Table3[[#This Row],[Value]]/B31274)</f>
        <v>1.7489997793801544E-3</v>
      </c>
      <c r="D31275" s="89"/>
      <c r="E31275" s="89"/>
      <c r="F31275" s="89">
        <f>Table3[[#This Row],[Yield]]/100*(1+F31274)</f>
        <v>0</v>
      </c>
    </row>
    <row r="31276" spans="1:6" x14ac:dyDescent="0.2">
      <c r="A31276" s="88">
        <v>40548</v>
      </c>
      <c r="B31276" s="89">
        <v>11722.89</v>
      </c>
      <c r="C31276" s="89">
        <f>LN(Table3[[#This Row],[Value]]/B31275)</f>
        <v>2.7086294170263398E-3</v>
      </c>
      <c r="D31276" s="89"/>
      <c r="E31276" s="89"/>
      <c r="F31276" s="89">
        <f>Table3[[#This Row],[Yield]]/100*(1+F31275)</f>
        <v>0</v>
      </c>
    </row>
    <row r="31277" spans="1:6" x14ac:dyDescent="0.2">
      <c r="A31277" s="88">
        <v>40549</v>
      </c>
      <c r="B31277" s="89">
        <v>11697.31</v>
      </c>
      <c r="C31277" s="89">
        <f>LN(Table3[[#This Row],[Value]]/B31276)</f>
        <v>-2.1844399425999111E-3</v>
      </c>
      <c r="D31277" s="89"/>
      <c r="E31277" s="89"/>
      <c r="F31277" s="89">
        <f>Table3[[#This Row],[Yield]]/100*(1+F31276)</f>
        <v>0</v>
      </c>
    </row>
    <row r="31278" spans="1:6" x14ac:dyDescent="0.2">
      <c r="A31278" s="88">
        <v>40550</v>
      </c>
      <c r="B31278" s="89">
        <v>11674.76</v>
      </c>
      <c r="C31278" s="89">
        <f>LN(Table3[[#This Row],[Value]]/B31277)</f>
        <v>-1.9296542409121958E-3</v>
      </c>
      <c r="D31278" s="89"/>
      <c r="E31278" s="89"/>
      <c r="F31278" s="89">
        <f>Table3[[#This Row],[Yield]]/100*(1+F31277)</f>
        <v>0</v>
      </c>
    </row>
    <row r="31279" spans="1:6" x14ac:dyDescent="0.2">
      <c r="A31279" s="88">
        <v>40553</v>
      </c>
      <c r="B31279" s="89">
        <v>11637.45</v>
      </c>
      <c r="C31279" s="89">
        <f>LN(Table3[[#This Row],[Value]]/B31278)</f>
        <v>-3.2009004599547614E-3</v>
      </c>
      <c r="D31279" s="89"/>
      <c r="E31279" s="89"/>
      <c r="F31279" s="89">
        <f>Table3[[#This Row],[Yield]]/100*(1+F31278)</f>
        <v>0</v>
      </c>
    </row>
    <row r="31280" spans="1:6" x14ac:dyDescent="0.2">
      <c r="A31280" s="88">
        <v>40554</v>
      </c>
      <c r="B31280" s="89">
        <v>11671.88</v>
      </c>
      <c r="C31280" s="89">
        <f>LN(Table3[[#This Row],[Value]]/B31279)</f>
        <v>2.9541840147096639E-3</v>
      </c>
      <c r="D31280" s="89"/>
      <c r="E31280" s="89"/>
      <c r="F31280" s="89">
        <f>Table3[[#This Row],[Yield]]/100*(1+F31279)</f>
        <v>0</v>
      </c>
    </row>
    <row r="31281" spans="1:6" x14ac:dyDescent="0.2">
      <c r="A31281" s="88">
        <v>40555</v>
      </c>
      <c r="B31281" s="89">
        <v>11755.44</v>
      </c>
      <c r="C31281" s="89">
        <f>LN(Table3[[#This Row],[Value]]/B31280)</f>
        <v>7.1335820187503948E-3</v>
      </c>
      <c r="D31281" s="89"/>
      <c r="E31281" s="89"/>
      <c r="F31281" s="89">
        <f>Table3[[#This Row],[Yield]]/100*(1+F31280)</f>
        <v>0</v>
      </c>
    </row>
    <row r="31282" spans="1:6" x14ac:dyDescent="0.2">
      <c r="A31282" s="88">
        <v>40556</v>
      </c>
      <c r="B31282" s="89">
        <v>11731.9</v>
      </c>
      <c r="C31282" s="89">
        <f>LN(Table3[[#This Row],[Value]]/B31281)</f>
        <v>-2.0044847889882115E-3</v>
      </c>
      <c r="D31282" s="89"/>
      <c r="E31282" s="89"/>
      <c r="F31282" s="89">
        <f>Table3[[#This Row],[Yield]]/100*(1+F31281)</f>
        <v>0</v>
      </c>
    </row>
    <row r="31283" spans="1:6" x14ac:dyDescent="0.2">
      <c r="A31283" s="88">
        <v>40557</v>
      </c>
      <c r="B31283" s="89">
        <v>11787.38</v>
      </c>
      <c r="C31283" s="89">
        <f>LN(Table3[[#This Row],[Value]]/B31282)</f>
        <v>4.7178402490374999E-3</v>
      </c>
      <c r="D31283" s="89"/>
      <c r="E31283" s="89"/>
      <c r="F31283" s="89">
        <f>Table3[[#This Row],[Yield]]/100*(1+F31282)</f>
        <v>0</v>
      </c>
    </row>
    <row r="31284" spans="1:6" x14ac:dyDescent="0.2">
      <c r="A31284" s="88">
        <v>40561</v>
      </c>
      <c r="B31284" s="89">
        <v>11837.93</v>
      </c>
      <c r="C31284" s="89">
        <f>LN(Table3[[#This Row],[Value]]/B31283)</f>
        <v>4.2793154580028558E-3</v>
      </c>
      <c r="D31284" s="89"/>
      <c r="E31284" s="89"/>
      <c r="F31284" s="89">
        <f>Table3[[#This Row],[Yield]]/100*(1+F31283)</f>
        <v>0</v>
      </c>
    </row>
    <row r="31285" spans="1:6" x14ac:dyDescent="0.2">
      <c r="A31285" s="88">
        <v>40562</v>
      </c>
      <c r="B31285" s="89">
        <v>11825.29</v>
      </c>
      <c r="C31285" s="89">
        <f>LN(Table3[[#This Row],[Value]]/B31284)</f>
        <v>-1.0683246998664893E-3</v>
      </c>
      <c r="D31285" s="89"/>
      <c r="E31285" s="89"/>
      <c r="F31285" s="89">
        <f>Table3[[#This Row],[Yield]]/100*(1+F31284)</f>
        <v>0</v>
      </c>
    </row>
    <row r="31286" spans="1:6" x14ac:dyDescent="0.2">
      <c r="A31286" s="88">
        <v>40563</v>
      </c>
      <c r="B31286" s="89">
        <v>11822.8</v>
      </c>
      <c r="C31286" s="89">
        <f>LN(Table3[[#This Row],[Value]]/B31285)</f>
        <v>-2.1058783260754084E-4</v>
      </c>
      <c r="D31286" s="89"/>
      <c r="E31286" s="89"/>
      <c r="F31286" s="89">
        <f>Table3[[#This Row],[Yield]]/100*(1+F31285)</f>
        <v>0</v>
      </c>
    </row>
    <row r="31287" spans="1:6" x14ac:dyDescent="0.2">
      <c r="A31287" s="88">
        <v>40564</v>
      </c>
      <c r="B31287" s="89">
        <v>11871.84</v>
      </c>
      <c r="C31287" s="89">
        <f>LN(Table3[[#This Row],[Value]]/B31286)</f>
        <v>4.1393386876894282E-3</v>
      </c>
      <c r="D31287" s="89"/>
      <c r="E31287" s="89"/>
      <c r="F31287" s="89">
        <f>Table3[[#This Row],[Yield]]/100*(1+F31286)</f>
        <v>0</v>
      </c>
    </row>
    <row r="31288" spans="1:6" x14ac:dyDescent="0.2">
      <c r="A31288" s="88">
        <v>40567</v>
      </c>
      <c r="B31288" s="89">
        <v>11980.52</v>
      </c>
      <c r="C31288" s="89">
        <f>LN(Table3[[#This Row],[Value]]/B31287)</f>
        <v>9.1127881761719869E-3</v>
      </c>
      <c r="D31288" s="89"/>
      <c r="E31288" s="89"/>
      <c r="F31288" s="89">
        <f>Table3[[#This Row],[Yield]]/100*(1+F31287)</f>
        <v>0</v>
      </c>
    </row>
    <row r="31289" spans="1:6" x14ac:dyDescent="0.2">
      <c r="A31289" s="88">
        <v>40568</v>
      </c>
      <c r="B31289" s="89">
        <v>11977.19</v>
      </c>
      <c r="C31289" s="89">
        <f>LN(Table3[[#This Row],[Value]]/B31288)</f>
        <v>-2.7798984305634037E-4</v>
      </c>
      <c r="D31289" s="89"/>
      <c r="E31289" s="89"/>
      <c r="F31289" s="89">
        <f>Table3[[#This Row],[Yield]]/100*(1+F31288)</f>
        <v>0</v>
      </c>
    </row>
    <row r="31290" spans="1:6" x14ac:dyDescent="0.2">
      <c r="A31290" s="88">
        <v>40569</v>
      </c>
      <c r="B31290" s="89">
        <v>11985.44</v>
      </c>
      <c r="C31290" s="89">
        <f>LN(Table3[[#This Row],[Value]]/B31289)</f>
        <v>6.8857219144680267E-4</v>
      </c>
      <c r="D31290" s="89"/>
      <c r="E31290" s="89"/>
      <c r="F31290" s="89">
        <f>Table3[[#This Row],[Yield]]/100*(1+F31289)</f>
        <v>0</v>
      </c>
    </row>
    <row r="31291" spans="1:6" x14ac:dyDescent="0.2">
      <c r="A31291" s="88">
        <v>40570</v>
      </c>
      <c r="B31291" s="89">
        <v>11989.83</v>
      </c>
      <c r="C31291" s="89">
        <f>LN(Table3[[#This Row],[Value]]/B31290)</f>
        <v>3.6621068701721293E-4</v>
      </c>
      <c r="D31291" s="89"/>
      <c r="E31291" s="89"/>
      <c r="F31291" s="89">
        <f>Table3[[#This Row],[Yield]]/100*(1+F31290)</f>
        <v>0</v>
      </c>
    </row>
    <row r="31292" spans="1:6" x14ac:dyDescent="0.2">
      <c r="A31292" s="88">
        <v>40571</v>
      </c>
      <c r="B31292" s="89">
        <v>11823.7</v>
      </c>
      <c r="C31292" s="89">
        <f>LN(Table3[[#This Row],[Value]]/B31291)</f>
        <v>-1.3952798697363209E-2</v>
      </c>
      <c r="D31292" s="89"/>
      <c r="E31292" s="89"/>
      <c r="F31292" s="89">
        <f>Table3[[#This Row],[Yield]]/100*(1+F31291)</f>
        <v>0</v>
      </c>
    </row>
    <row r="31293" spans="1:6" x14ac:dyDescent="0.2">
      <c r="A31293" s="88">
        <v>40574</v>
      </c>
      <c r="B31293" s="89">
        <v>11891.93</v>
      </c>
      <c r="C31293" s="89">
        <f>LN(Table3[[#This Row],[Value]]/B31292)</f>
        <v>5.754027048926651E-3</v>
      </c>
      <c r="D31293" s="89"/>
      <c r="E31293" s="89"/>
      <c r="F31293" s="89">
        <f>Table3[[#This Row],[Yield]]/100*(1+F31292)</f>
        <v>0</v>
      </c>
    </row>
    <row r="31294" spans="1:6" x14ac:dyDescent="0.2">
      <c r="A31294" s="88">
        <v>40575</v>
      </c>
      <c r="B31294" s="89">
        <v>12040.16</v>
      </c>
      <c r="C31294" s="89">
        <f>LN(Table3[[#This Row],[Value]]/B31293)</f>
        <v>1.2387710020518956E-2</v>
      </c>
      <c r="D31294" s="89"/>
      <c r="E31294" s="89"/>
      <c r="F31294" s="89">
        <f>Table3[[#This Row],[Yield]]/100*(1+F31293)</f>
        <v>0</v>
      </c>
    </row>
    <row r="31295" spans="1:6" x14ac:dyDescent="0.2">
      <c r="A31295" s="88">
        <v>40576</v>
      </c>
      <c r="B31295" s="89">
        <v>12041.97</v>
      </c>
      <c r="C31295" s="89">
        <f>LN(Table3[[#This Row],[Value]]/B31294)</f>
        <v>1.5031892971336075E-4</v>
      </c>
      <c r="D31295" s="89"/>
      <c r="E31295" s="89"/>
      <c r="F31295" s="89">
        <f>Table3[[#This Row],[Yield]]/100*(1+F31294)</f>
        <v>0</v>
      </c>
    </row>
    <row r="31296" spans="1:6" x14ac:dyDescent="0.2">
      <c r="A31296" s="88">
        <v>40577</v>
      </c>
      <c r="B31296" s="89">
        <v>12062.26</v>
      </c>
      <c r="C31296" s="89">
        <f>LN(Table3[[#This Row],[Value]]/B31295)</f>
        <v>1.6835223354772729E-3</v>
      </c>
      <c r="D31296" s="89"/>
      <c r="E31296" s="89"/>
      <c r="F31296" s="89">
        <f>Table3[[#This Row],[Yield]]/100*(1+F31295)</f>
        <v>0</v>
      </c>
    </row>
    <row r="31297" spans="1:6" x14ac:dyDescent="0.2">
      <c r="A31297" s="88">
        <v>40578</v>
      </c>
      <c r="B31297" s="89">
        <v>12092.15</v>
      </c>
      <c r="C31297" s="89">
        <f>LN(Table3[[#This Row],[Value]]/B31296)</f>
        <v>2.474911641958585E-3</v>
      </c>
      <c r="D31297" s="89"/>
      <c r="E31297" s="89"/>
      <c r="F31297" s="89">
        <f>Table3[[#This Row],[Yield]]/100*(1+F31296)</f>
        <v>0</v>
      </c>
    </row>
    <row r="31298" spans="1:6" x14ac:dyDescent="0.2">
      <c r="A31298" s="88">
        <v>40581</v>
      </c>
      <c r="B31298" s="89">
        <v>12161.63</v>
      </c>
      <c r="C31298" s="89">
        <f>LN(Table3[[#This Row],[Value]]/B31297)</f>
        <v>5.7294318712126412E-3</v>
      </c>
      <c r="D31298" s="89"/>
      <c r="E31298" s="89"/>
      <c r="F31298" s="89">
        <f>Table3[[#This Row],[Yield]]/100*(1+F31297)</f>
        <v>0</v>
      </c>
    </row>
    <row r="31299" spans="1:6" x14ac:dyDescent="0.2">
      <c r="A31299" s="88">
        <v>40582</v>
      </c>
      <c r="B31299" s="89">
        <v>12233.15</v>
      </c>
      <c r="C31299" s="89">
        <f>LN(Table3[[#This Row],[Value]]/B31298)</f>
        <v>5.8635662968130157E-3</v>
      </c>
      <c r="D31299" s="89"/>
      <c r="E31299" s="89"/>
      <c r="F31299" s="89">
        <f>Table3[[#This Row],[Yield]]/100*(1+F31298)</f>
        <v>0</v>
      </c>
    </row>
    <row r="31300" spans="1:6" x14ac:dyDescent="0.2">
      <c r="A31300" s="88">
        <v>40583</v>
      </c>
      <c r="B31300" s="89">
        <v>12239.89</v>
      </c>
      <c r="C31300" s="89">
        <f>LN(Table3[[#This Row],[Value]]/B31299)</f>
        <v>5.5081021159661598E-4</v>
      </c>
      <c r="D31300" s="89"/>
      <c r="E31300" s="89"/>
      <c r="F31300" s="89">
        <f>Table3[[#This Row],[Yield]]/100*(1+F31299)</f>
        <v>0</v>
      </c>
    </row>
    <row r="31301" spans="1:6" x14ac:dyDescent="0.2">
      <c r="A31301" s="88">
        <v>40584</v>
      </c>
      <c r="B31301" s="89">
        <v>12229.29</v>
      </c>
      <c r="C31301" s="89">
        <f>LN(Table3[[#This Row],[Value]]/B31300)</f>
        <v>-8.6639606746660637E-4</v>
      </c>
      <c r="D31301" s="89"/>
      <c r="E31301" s="89"/>
      <c r="F31301" s="89">
        <f>Table3[[#This Row],[Yield]]/100*(1+F31300)</f>
        <v>0</v>
      </c>
    </row>
    <row r="31302" spans="1:6" x14ac:dyDescent="0.2">
      <c r="A31302" s="88">
        <v>40585</v>
      </c>
      <c r="B31302" s="89">
        <v>12273.26</v>
      </c>
      <c r="C31302" s="89">
        <f>LN(Table3[[#This Row],[Value]]/B31301)</f>
        <v>3.5890180571659484E-3</v>
      </c>
      <c r="D31302" s="89"/>
      <c r="E31302" s="89"/>
      <c r="F31302" s="89">
        <f>Table3[[#This Row],[Yield]]/100*(1+F31301)</f>
        <v>0</v>
      </c>
    </row>
    <row r="31303" spans="1:6" x14ac:dyDescent="0.2">
      <c r="A31303" s="88">
        <v>40588</v>
      </c>
      <c r="B31303" s="89">
        <v>12268.19</v>
      </c>
      <c r="C31303" s="89">
        <f>LN(Table3[[#This Row],[Value]]/B31302)</f>
        <v>-4.1317852629953596E-4</v>
      </c>
      <c r="D31303" s="89"/>
      <c r="E31303" s="89"/>
      <c r="F31303" s="89">
        <f>Table3[[#This Row],[Yield]]/100*(1+F31302)</f>
        <v>0</v>
      </c>
    </row>
    <row r="31304" spans="1:6" x14ac:dyDescent="0.2">
      <c r="A31304" s="88">
        <v>40589</v>
      </c>
      <c r="B31304" s="89">
        <v>12226.64</v>
      </c>
      <c r="C31304" s="89">
        <f>LN(Table3[[#This Row],[Value]]/B31303)</f>
        <v>-3.3925558863983369E-3</v>
      </c>
      <c r="D31304" s="89"/>
      <c r="E31304" s="89"/>
      <c r="F31304" s="89">
        <f>Table3[[#This Row],[Yield]]/100*(1+F31303)</f>
        <v>0</v>
      </c>
    </row>
    <row r="31305" spans="1:6" x14ac:dyDescent="0.2">
      <c r="A31305" s="88">
        <v>40590</v>
      </c>
      <c r="B31305" s="89">
        <v>12288.17</v>
      </c>
      <c r="C31305" s="89">
        <f>LN(Table3[[#This Row],[Value]]/B31304)</f>
        <v>5.0198332523411614E-3</v>
      </c>
      <c r="D31305" s="89"/>
      <c r="E31305" s="89"/>
      <c r="F31305" s="89">
        <f>Table3[[#This Row],[Yield]]/100*(1+F31304)</f>
        <v>0</v>
      </c>
    </row>
    <row r="31306" spans="1:6" x14ac:dyDescent="0.2">
      <c r="A31306" s="88">
        <v>40591</v>
      </c>
      <c r="B31306" s="89">
        <v>12318.14</v>
      </c>
      <c r="C31306" s="89">
        <f>LN(Table3[[#This Row],[Value]]/B31305)</f>
        <v>2.4359617366389347E-3</v>
      </c>
      <c r="D31306" s="89"/>
      <c r="E31306" s="89"/>
      <c r="F31306" s="89">
        <f>Table3[[#This Row],[Yield]]/100*(1+F31305)</f>
        <v>0</v>
      </c>
    </row>
    <row r="31307" spans="1:6" x14ac:dyDescent="0.2">
      <c r="A31307" s="88">
        <v>40592</v>
      </c>
      <c r="B31307" s="89">
        <v>12391.25</v>
      </c>
      <c r="C31307" s="89">
        <f>LN(Table3[[#This Row],[Value]]/B31306)</f>
        <v>5.9176056832959236E-3</v>
      </c>
      <c r="D31307" s="89"/>
      <c r="E31307" s="89"/>
      <c r="F31307" s="89">
        <f>Table3[[#This Row],[Yield]]/100*(1+F31306)</f>
        <v>0</v>
      </c>
    </row>
    <row r="31308" spans="1:6" x14ac:dyDescent="0.2">
      <c r="A31308" s="88">
        <v>40596</v>
      </c>
      <c r="B31308" s="89">
        <v>12212.79</v>
      </c>
      <c r="C31308" s="89">
        <f>LN(Table3[[#This Row],[Value]]/B31307)</f>
        <v>-1.4506815116285095E-2</v>
      </c>
      <c r="D31308" s="89"/>
      <c r="E31308" s="89"/>
      <c r="F31308" s="89">
        <f>Table3[[#This Row],[Yield]]/100*(1+F31307)</f>
        <v>0</v>
      </c>
    </row>
    <row r="31309" spans="1:6" x14ac:dyDescent="0.2">
      <c r="A31309" s="88">
        <v>40597</v>
      </c>
      <c r="B31309" s="89">
        <v>12105.78</v>
      </c>
      <c r="C31309" s="89">
        <f>LN(Table3[[#This Row],[Value]]/B31308)</f>
        <v>-8.8007387511895956E-3</v>
      </c>
      <c r="D31309" s="89"/>
      <c r="E31309" s="89"/>
      <c r="F31309" s="89">
        <f>Table3[[#This Row],[Yield]]/100*(1+F31308)</f>
        <v>0</v>
      </c>
    </row>
    <row r="31310" spans="1:6" x14ac:dyDescent="0.2">
      <c r="A31310" s="88">
        <v>40598</v>
      </c>
      <c r="B31310" s="89">
        <v>12068.5</v>
      </c>
      <c r="C31310" s="89">
        <f>LN(Table3[[#This Row],[Value]]/B31309)</f>
        <v>-3.0842721729782154E-3</v>
      </c>
      <c r="D31310" s="89"/>
      <c r="E31310" s="89"/>
      <c r="F31310" s="89">
        <f>Table3[[#This Row],[Yield]]/100*(1+F31309)</f>
        <v>0</v>
      </c>
    </row>
    <row r="31311" spans="1:6" x14ac:dyDescent="0.2">
      <c r="A31311" s="88">
        <v>40599</v>
      </c>
      <c r="B31311" s="89">
        <v>12130.45</v>
      </c>
      <c r="C31311" s="89">
        <f>LN(Table3[[#This Row],[Value]]/B31310)</f>
        <v>5.1200680471987477E-3</v>
      </c>
      <c r="D31311" s="89"/>
      <c r="E31311" s="89"/>
      <c r="F31311" s="89">
        <f>Table3[[#This Row],[Yield]]/100*(1+F31310)</f>
        <v>0</v>
      </c>
    </row>
    <row r="31312" spans="1:6" x14ac:dyDescent="0.2">
      <c r="A31312" s="88">
        <v>40602</v>
      </c>
      <c r="B31312" s="89">
        <v>12226.34</v>
      </c>
      <c r="C31312" s="89">
        <f>LN(Table3[[#This Row],[Value]]/B31311)</f>
        <v>7.8738204342663869E-3</v>
      </c>
      <c r="D31312" s="89"/>
      <c r="E31312" s="89"/>
      <c r="F31312" s="89">
        <f>Table3[[#This Row],[Yield]]/100*(1+F31311)</f>
        <v>0</v>
      </c>
    </row>
    <row r="31313" spans="1:6" x14ac:dyDescent="0.2">
      <c r="A31313" s="88">
        <v>40603</v>
      </c>
      <c r="B31313" s="89">
        <v>12058.02</v>
      </c>
      <c r="C31313" s="89">
        <f>LN(Table3[[#This Row],[Value]]/B31312)</f>
        <v>-1.3862642090284868E-2</v>
      </c>
      <c r="D31313" s="89"/>
      <c r="E31313" s="89"/>
      <c r="F31313" s="89">
        <f>Table3[[#This Row],[Yield]]/100*(1+F31312)</f>
        <v>0</v>
      </c>
    </row>
    <row r="31314" spans="1:6" x14ac:dyDescent="0.2">
      <c r="A31314" s="88">
        <v>40604</v>
      </c>
      <c r="B31314" s="89">
        <v>12066.8</v>
      </c>
      <c r="C31314" s="89">
        <f>LN(Table3[[#This Row],[Value]]/B31313)</f>
        <v>7.2788111062755865E-4</v>
      </c>
      <c r="D31314" s="89"/>
      <c r="E31314" s="89"/>
      <c r="F31314" s="89">
        <f>Table3[[#This Row],[Yield]]/100*(1+F31313)</f>
        <v>0</v>
      </c>
    </row>
    <row r="31315" spans="1:6" x14ac:dyDescent="0.2">
      <c r="A31315" s="88">
        <v>40605</v>
      </c>
      <c r="B31315" s="89">
        <v>12258.2</v>
      </c>
      <c r="C31315" s="89">
        <f>LN(Table3[[#This Row],[Value]]/B31314)</f>
        <v>1.573722097945959E-2</v>
      </c>
      <c r="D31315" s="89"/>
      <c r="E31315" s="89"/>
      <c r="F31315" s="89">
        <f>Table3[[#This Row],[Yield]]/100*(1+F31314)</f>
        <v>0</v>
      </c>
    </row>
    <row r="31316" spans="1:6" x14ac:dyDescent="0.2">
      <c r="A31316" s="88">
        <v>40606</v>
      </c>
      <c r="B31316" s="89">
        <v>12169.88</v>
      </c>
      <c r="C31316" s="89">
        <f>LN(Table3[[#This Row],[Value]]/B31315)</f>
        <v>-7.2310541672050005E-3</v>
      </c>
      <c r="D31316" s="89"/>
      <c r="E31316" s="89"/>
      <c r="F31316" s="89">
        <f>Table3[[#This Row],[Yield]]/100*(1+F31315)</f>
        <v>0</v>
      </c>
    </row>
    <row r="31317" spans="1:6" x14ac:dyDescent="0.2">
      <c r="A31317" s="88">
        <v>40609</v>
      </c>
      <c r="B31317" s="89">
        <v>12090.03</v>
      </c>
      <c r="C31317" s="89">
        <f>LN(Table3[[#This Row],[Value]]/B31316)</f>
        <v>-6.582900625378493E-3</v>
      </c>
      <c r="D31317" s="89"/>
      <c r="E31317" s="89"/>
      <c r="F31317" s="89">
        <f>Table3[[#This Row],[Yield]]/100*(1+F31316)</f>
        <v>0</v>
      </c>
    </row>
    <row r="31318" spans="1:6" x14ac:dyDescent="0.2">
      <c r="A31318" s="88">
        <v>40610</v>
      </c>
      <c r="B31318" s="89">
        <v>12214.38</v>
      </c>
      <c r="C31318" s="89">
        <f>LN(Table3[[#This Row],[Value]]/B31317)</f>
        <v>1.0232800142652302E-2</v>
      </c>
      <c r="D31318" s="89"/>
      <c r="E31318" s="89"/>
      <c r="F31318" s="89">
        <f>Table3[[#This Row],[Yield]]/100*(1+F31317)</f>
        <v>0</v>
      </c>
    </row>
    <row r="31319" spans="1:6" x14ac:dyDescent="0.2">
      <c r="A31319" s="88">
        <v>40611</v>
      </c>
      <c r="B31319" s="89">
        <v>12213.09</v>
      </c>
      <c r="C31319" s="89">
        <f>LN(Table3[[#This Row],[Value]]/B31318)</f>
        <v>-1.0561879729652359E-4</v>
      </c>
      <c r="D31319" s="89"/>
      <c r="E31319" s="89"/>
      <c r="F31319" s="89">
        <f>Table3[[#This Row],[Yield]]/100*(1+F31318)</f>
        <v>0</v>
      </c>
    </row>
    <row r="31320" spans="1:6" x14ac:dyDescent="0.2">
      <c r="A31320" s="88">
        <v>40612</v>
      </c>
      <c r="B31320" s="89">
        <v>11984.61</v>
      </c>
      <c r="C31320" s="89">
        <f>LN(Table3[[#This Row],[Value]]/B31319)</f>
        <v>-1.8885000677513038E-2</v>
      </c>
      <c r="D31320" s="89"/>
      <c r="E31320" s="89"/>
      <c r="F31320" s="89">
        <f>Table3[[#This Row],[Yield]]/100*(1+F31319)</f>
        <v>0</v>
      </c>
    </row>
    <row r="31321" spans="1:6" x14ac:dyDescent="0.2">
      <c r="A31321" s="88">
        <v>40613</v>
      </c>
      <c r="B31321" s="89">
        <v>12044.4</v>
      </c>
      <c r="C31321" s="89">
        <f>LN(Table3[[#This Row],[Value]]/B31320)</f>
        <v>4.9764949445742215E-3</v>
      </c>
      <c r="D31321" s="89"/>
      <c r="E31321" s="89"/>
      <c r="F31321" s="89">
        <f>Table3[[#This Row],[Yield]]/100*(1+F31320)</f>
        <v>0</v>
      </c>
    </row>
    <row r="31322" spans="1:6" x14ac:dyDescent="0.2">
      <c r="A31322" s="88">
        <v>40616</v>
      </c>
      <c r="B31322" s="89">
        <v>11993.16</v>
      </c>
      <c r="C31322" s="89">
        <f>LN(Table3[[#This Row],[Value]]/B31321)</f>
        <v>-4.263334349374987E-3</v>
      </c>
      <c r="D31322" s="89"/>
      <c r="E31322" s="89"/>
      <c r="F31322" s="89">
        <f>Table3[[#This Row],[Yield]]/100*(1+F31321)</f>
        <v>0</v>
      </c>
    </row>
    <row r="31323" spans="1:6" x14ac:dyDescent="0.2">
      <c r="A31323" s="88">
        <v>40617</v>
      </c>
      <c r="B31323" s="89">
        <v>11855.42</v>
      </c>
      <c r="C31323" s="89">
        <f>LN(Table3[[#This Row],[Value]]/B31322)</f>
        <v>-1.1551340297020287E-2</v>
      </c>
      <c r="D31323" s="89"/>
      <c r="E31323" s="89"/>
      <c r="F31323" s="89">
        <f>Table3[[#This Row],[Yield]]/100*(1+F31322)</f>
        <v>0</v>
      </c>
    </row>
    <row r="31324" spans="1:6" x14ac:dyDescent="0.2">
      <c r="A31324" s="88">
        <v>40618</v>
      </c>
      <c r="B31324" s="89">
        <v>11613.3</v>
      </c>
      <c r="C31324" s="89">
        <f>LN(Table3[[#This Row],[Value]]/B31323)</f>
        <v>-2.0634153931213858E-2</v>
      </c>
      <c r="D31324" s="89"/>
      <c r="E31324" s="89"/>
      <c r="F31324" s="89">
        <f>Table3[[#This Row],[Yield]]/100*(1+F31323)</f>
        <v>0</v>
      </c>
    </row>
    <row r="31325" spans="1:6" x14ac:dyDescent="0.2">
      <c r="A31325" s="88">
        <v>40619</v>
      </c>
      <c r="B31325" s="89">
        <v>11774.59</v>
      </c>
      <c r="C31325" s="89">
        <f>LN(Table3[[#This Row],[Value]]/B31324)</f>
        <v>1.3792826715350009E-2</v>
      </c>
      <c r="D31325" s="89"/>
      <c r="E31325" s="89"/>
      <c r="F31325" s="89">
        <f>Table3[[#This Row],[Yield]]/100*(1+F31324)</f>
        <v>0</v>
      </c>
    </row>
    <row r="31326" spans="1:6" x14ac:dyDescent="0.2">
      <c r="A31326" s="88">
        <v>40620</v>
      </c>
      <c r="B31326" s="89">
        <v>11858.52</v>
      </c>
      <c r="C31326" s="89">
        <f>LN(Table3[[#This Row],[Value]]/B31325)</f>
        <v>7.1027768119798149E-3</v>
      </c>
      <c r="D31326" s="89"/>
      <c r="E31326" s="89"/>
      <c r="F31326" s="89">
        <f>Table3[[#This Row],[Yield]]/100*(1+F31325)</f>
        <v>0</v>
      </c>
    </row>
    <row r="31327" spans="1:6" x14ac:dyDescent="0.2">
      <c r="A31327" s="88">
        <v>40623</v>
      </c>
      <c r="B31327" s="89">
        <v>12036.53</v>
      </c>
      <c r="C31327" s="89">
        <f>LN(Table3[[#This Row],[Value]]/B31326)</f>
        <v>1.4899595785944993E-2</v>
      </c>
      <c r="D31327" s="89"/>
      <c r="E31327" s="89"/>
      <c r="F31327" s="89">
        <f>Table3[[#This Row],[Yield]]/100*(1+F31326)</f>
        <v>0</v>
      </c>
    </row>
    <row r="31328" spans="1:6" x14ac:dyDescent="0.2">
      <c r="A31328" s="88">
        <v>40624</v>
      </c>
      <c r="B31328" s="89">
        <v>12018.63</v>
      </c>
      <c r="C31328" s="89">
        <f>LN(Table3[[#This Row],[Value]]/B31327)</f>
        <v>-1.4882464555513234E-3</v>
      </c>
      <c r="D31328" s="89"/>
      <c r="E31328" s="89"/>
      <c r="F31328" s="89">
        <f>Table3[[#This Row],[Yield]]/100*(1+F31327)</f>
        <v>0</v>
      </c>
    </row>
    <row r="31329" spans="1:6" x14ac:dyDescent="0.2">
      <c r="A31329" s="88">
        <v>40625</v>
      </c>
      <c r="B31329" s="89">
        <v>12086.02</v>
      </c>
      <c r="C31329" s="89">
        <f>LN(Table3[[#This Row],[Value]]/B31328)</f>
        <v>5.5914668394802785E-3</v>
      </c>
      <c r="D31329" s="89"/>
      <c r="E31329" s="89"/>
      <c r="F31329" s="89">
        <f>Table3[[#This Row],[Yield]]/100*(1+F31328)</f>
        <v>0</v>
      </c>
    </row>
    <row r="31330" spans="1:6" x14ac:dyDescent="0.2">
      <c r="A31330" s="88">
        <v>40626</v>
      </c>
      <c r="B31330" s="89">
        <v>12170.56</v>
      </c>
      <c r="C31330" s="89">
        <f>LN(Table3[[#This Row],[Value]]/B31329)</f>
        <v>6.9705079860436173E-3</v>
      </c>
      <c r="D31330" s="89"/>
      <c r="E31330" s="89"/>
      <c r="F31330" s="89">
        <f>Table3[[#This Row],[Yield]]/100*(1+F31329)</f>
        <v>0</v>
      </c>
    </row>
    <row r="31331" spans="1:6" x14ac:dyDescent="0.2">
      <c r="A31331" s="88">
        <v>40627</v>
      </c>
      <c r="B31331" s="89">
        <v>12220.59</v>
      </c>
      <c r="C31331" s="89">
        <f>LN(Table3[[#This Row],[Value]]/B31330)</f>
        <v>4.1023133524070617E-3</v>
      </c>
      <c r="D31331" s="89"/>
      <c r="E31331" s="89"/>
      <c r="F31331" s="89">
        <f>Table3[[#This Row],[Yield]]/100*(1+F31330)</f>
        <v>0</v>
      </c>
    </row>
    <row r="31332" spans="1:6" x14ac:dyDescent="0.2">
      <c r="A31332" s="88">
        <v>40630</v>
      </c>
      <c r="B31332" s="89">
        <v>12197.88</v>
      </c>
      <c r="C31332" s="89">
        <f>LN(Table3[[#This Row],[Value]]/B31331)</f>
        <v>-1.860067936096936E-3</v>
      </c>
      <c r="D31332" s="89"/>
      <c r="E31332" s="89"/>
      <c r="F31332" s="89">
        <f>Table3[[#This Row],[Yield]]/100*(1+F31331)</f>
        <v>0</v>
      </c>
    </row>
    <row r="31333" spans="1:6" x14ac:dyDescent="0.2">
      <c r="A31333" s="88">
        <v>40631</v>
      </c>
      <c r="B31333" s="89">
        <v>12279.01</v>
      </c>
      <c r="C31333" s="89">
        <f>LN(Table3[[#This Row],[Value]]/B31332)</f>
        <v>6.6291344290443375E-3</v>
      </c>
      <c r="D31333" s="89"/>
      <c r="E31333" s="89"/>
      <c r="F31333" s="89">
        <f>Table3[[#This Row],[Yield]]/100*(1+F31332)</f>
        <v>0</v>
      </c>
    </row>
    <row r="31334" spans="1:6" x14ac:dyDescent="0.2">
      <c r="A31334" s="88">
        <v>40632</v>
      </c>
      <c r="B31334" s="89">
        <v>12350.61</v>
      </c>
      <c r="C31334" s="89">
        <f>LN(Table3[[#This Row],[Value]]/B31333)</f>
        <v>5.8141539901462955E-3</v>
      </c>
      <c r="D31334" s="89"/>
      <c r="E31334" s="89"/>
      <c r="F31334" s="89">
        <f>Table3[[#This Row],[Yield]]/100*(1+F31333)</f>
        <v>0</v>
      </c>
    </row>
    <row r="31335" spans="1:6" x14ac:dyDescent="0.2">
      <c r="A31335" s="88">
        <v>40633</v>
      </c>
      <c r="B31335" s="89">
        <v>12319.73</v>
      </c>
      <c r="C31335" s="89">
        <f>LN(Table3[[#This Row],[Value]]/B31334)</f>
        <v>-2.5034122859488254E-3</v>
      </c>
      <c r="D31335" s="89"/>
      <c r="E31335" s="89"/>
      <c r="F31335" s="89">
        <f>Table3[[#This Row],[Yield]]/100*(1+F31334)</f>
        <v>0</v>
      </c>
    </row>
    <row r="31336" spans="1:6" x14ac:dyDescent="0.2">
      <c r="A31336" s="88">
        <v>40634</v>
      </c>
      <c r="B31336" s="89">
        <v>12376.72</v>
      </c>
      <c r="C31336" s="89">
        <f>LN(Table3[[#This Row],[Value]]/B31335)</f>
        <v>4.6152464147346285E-3</v>
      </c>
      <c r="D31336" s="89"/>
      <c r="E31336" s="89"/>
      <c r="F31336" s="89">
        <f>Table3[[#This Row],[Yield]]/100*(1+F31335)</f>
        <v>0</v>
      </c>
    </row>
    <row r="31337" spans="1:6" x14ac:dyDescent="0.2">
      <c r="A31337" s="88">
        <v>40637</v>
      </c>
      <c r="B31337" s="89">
        <v>12400.03</v>
      </c>
      <c r="C31337" s="89">
        <f>LN(Table3[[#This Row],[Value]]/B31336)</f>
        <v>1.881603267360613E-3</v>
      </c>
      <c r="D31337" s="89"/>
      <c r="E31337" s="89"/>
      <c r="F31337" s="89">
        <f>Table3[[#This Row],[Yield]]/100*(1+F31336)</f>
        <v>0</v>
      </c>
    </row>
    <row r="31338" spans="1:6" x14ac:dyDescent="0.2">
      <c r="A31338" s="88">
        <v>40638</v>
      </c>
      <c r="B31338" s="89">
        <v>12393.9</v>
      </c>
      <c r="C31338" s="89">
        <f>LN(Table3[[#This Row],[Value]]/B31337)</f>
        <v>-4.944758757408187E-4</v>
      </c>
      <c r="D31338" s="89"/>
      <c r="E31338" s="89"/>
      <c r="F31338" s="89">
        <f>Table3[[#This Row],[Yield]]/100*(1+F31337)</f>
        <v>0</v>
      </c>
    </row>
    <row r="31339" spans="1:6" x14ac:dyDescent="0.2">
      <c r="A31339" s="88">
        <v>40639</v>
      </c>
      <c r="B31339" s="89">
        <v>12426.75</v>
      </c>
      <c r="C31339" s="89">
        <f>LN(Table3[[#This Row],[Value]]/B31338)</f>
        <v>2.6469910482166438E-3</v>
      </c>
      <c r="D31339" s="89"/>
      <c r="E31339" s="89"/>
      <c r="F31339" s="89">
        <f>Table3[[#This Row],[Yield]]/100*(1+F31338)</f>
        <v>0</v>
      </c>
    </row>
    <row r="31340" spans="1:6" x14ac:dyDescent="0.2">
      <c r="A31340" s="88">
        <v>40640</v>
      </c>
      <c r="B31340" s="89">
        <v>12409.49</v>
      </c>
      <c r="C31340" s="89">
        <f>LN(Table3[[#This Row],[Value]]/B31339)</f>
        <v>-1.3899046537336724E-3</v>
      </c>
      <c r="D31340" s="89"/>
      <c r="E31340" s="89"/>
      <c r="F31340" s="89">
        <f>Table3[[#This Row],[Yield]]/100*(1+F31339)</f>
        <v>0</v>
      </c>
    </row>
    <row r="31341" spans="1:6" x14ac:dyDescent="0.2">
      <c r="A31341" s="88">
        <v>40641</v>
      </c>
      <c r="B31341" s="89">
        <v>12380.05</v>
      </c>
      <c r="C31341" s="89">
        <f>LN(Table3[[#This Row],[Value]]/B31340)</f>
        <v>-2.3751964611381715E-3</v>
      </c>
      <c r="D31341" s="89"/>
      <c r="E31341" s="89"/>
      <c r="F31341" s="89">
        <f>Table3[[#This Row],[Yield]]/100*(1+F31340)</f>
        <v>0</v>
      </c>
    </row>
    <row r="31342" spans="1:6" x14ac:dyDescent="0.2">
      <c r="A31342" s="88">
        <v>40644</v>
      </c>
      <c r="B31342" s="89">
        <v>12381.11</v>
      </c>
      <c r="C31342" s="89">
        <f>LN(Table3[[#This Row],[Value]]/B31341)</f>
        <v>8.5617959792482352E-5</v>
      </c>
      <c r="D31342" s="89"/>
      <c r="E31342" s="89"/>
      <c r="F31342" s="89">
        <f>Table3[[#This Row],[Yield]]/100*(1+F31341)</f>
        <v>0</v>
      </c>
    </row>
    <row r="31343" spans="1:6" x14ac:dyDescent="0.2">
      <c r="A31343" s="88">
        <v>40645</v>
      </c>
      <c r="B31343" s="89">
        <v>12263.58</v>
      </c>
      <c r="C31343" s="89">
        <f>LN(Table3[[#This Row],[Value]]/B31342)</f>
        <v>-9.5380295725567641E-3</v>
      </c>
      <c r="D31343" s="89"/>
      <c r="E31343" s="89"/>
      <c r="F31343" s="89">
        <f>Table3[[#This Row],[Yield]]/100*(1+F31342)</f>
        <v>0</v>
      </c>
    </row>
    <row r="31344" spans="1:6" x14ac:dyDescent="0.2">
      <c r="A31344" s="88">
        <v>40646</v>
      </c>
      <c r="B31344" s="89">
        <v>12270.99</v>
      </c>
      <c r="C31344" s="89">
        <f>LN(Table3[[#This Row],[Value]]/B31343)</f>
        <v>6.0404565682694959E-4</v>
      </c>
      <c r="D31344" s="89"/>
      <c r="E31344" s="89"/>
      <c r="F31344" s="89">
        <f>Table3[[#This Row],[Yield]]/100*(1+F31343)</f>
        <v>0</v>
      </c>
    </row>
    <row r="31345" spans="1:6" x14ac:dyDescent="0.2">
      <c r="A31345" s="88">
        <v>40647</v>
      </c>
      <c r="B31345" s="89">
        <v>12285.15</v>
      </c>
      <c r="C31345" s="89">
        <f>LN(Table3[[#This Row],[Value]]/B31344)</f>
        <v>1.153275846240708E-3</v>
      </c>
      <c r="D31345" s="89"/>
      <c r="E31345" s="89"/>
      <c r="F31345" s="89">
        <f>Table3[[#This Row],[Yield]]/100*(1+F31344)</f>
        <v>0</v>
      </c>
    </row>
    <row r="31346" spans="1:6" x14ac:dyDescent="0.2">
      <c r="A31346" s="88">
        <v>40648</v>
      </c>
      <c r="B31346" s="89">
        <v>12341.83</v>
      </c>
      <c r="C31346" s="89">
        <f>LN(Table3[[#This Row],[Value]]/B31345)</f>
        <v>4.6030897885172084E-3</v>
      </c>
      <c r="D31346" s="89"/>
      <c r="E31346" s="89"/>
      <c r="F31346" s="89">
        <f>Table3[[#This Row],[Yield]]/100*(1+F31345)</f>
        <v>0</v>
      </c>
    </row>
    <row r="31347" spans="1:6" x14ac:dyDescent="0.2">
      <c r="A31347" s="88">
        <v>40651</v>
      </c>
      <c r="B31347" s="89">
        <v>12201.59</v>
      </c>
      <c r="C31347" s="89">
        <f>LN(Table3[[#This Row],[Value]]/B31346)</f>
        <v>-1.142803458320364E-2</v>
      </c>
      <c r="D31347" s="89"/>
      <c r="E31347" s="89"/>
      <c r="F31347" s="89">
        <f>Table3[[#This Row],[Yield]]/100*(1+F31346)</f>
        <v>0</v>
      </c>
    </row>
    <row r="31348" spans="1:6" x14ac:dyDescent="0.2">
      <c r="A31348" s="88">
        <v>40652</v>
      </c>
      <c r="B31348" s="89">
        <v>12266.75</v>
      </c>
      <c r="C31348" s="89">
        <f>LN(Table3[[#This Row],[Value]]/B31347)</f>
        <v>5.3260788458364874E-3</v>
      </c>
      <c r="D31348" s="89"/>
      <c r="E31348" s="89"/>
      <c r="F31348" s="89">
        <f>Table3[[#This Row],[Yield]]/100*(1+F31347)</f>
        <v>0</v>
      </c>
    </row>
    <row r="31349" spans="1:6" x14ac:dyDescent="0.2">
      <c r="A31349" s="88">
        <v>40653</v>
      </c>
      <c r="B31349" s="89">
        <v>12453.54</v>
      </c>
      <c r="C31349" s="89">
        <f>LN(Table3[[#This Row],[Value]]/B31348)</f>
        <v>1.5112569881950371E-2</v>
      </c>
      <c r="D31349" s="89"/>
      <c r="E31349" s="89"/>
      <c r="F31349" s="89">
        <f>Table3[[#This Row],[Yield]]/100*(1+F31348)</f>
        <v>0</v>
      </c>
    </row>
    <row r="31350" spans="1:6" x14ac:dyDescent="0.2">
      <c r="A31350" s="88">
        <v>40654</v>
      </c>
      <c r="B31350" s="89">
        <v>12505.99</v>
      </c>
      <c r="C31350" s="89">
        <f>LN(Table3[[#This Row],[Value]]/B31349)</f>
        <v>4.2028096846909698E-3</v>
      </c>
      <c r="D31350" s="89"/>
      <c r="E31350" s="89"/>
      <c r="F31350" s="89">
        <f>Table3[[#This Row],[Yield]]/100*(1+F31349)</f>
        <v>0</v>
      </c>
    </row>
    <row r="31351" spans="1:6" x14ac:dyDescent="0.2">
      <c r="A31351" s="88">
        <v>40658</v>
      </c>
      <c r="B31351" s="89">
        <v>12479.88</v>
      </c>
      <c r="C31351" s="89">
        <f>LN(Table3[[#This Row],[Value]]/B31350)</f>
        <v>-2.0899820181641995E-3</v>
      </c>
      <c r="D31351" s="89"/>
      <c r="E31351" s="89"/>
      <c r="F31351" s="89">
        <f>Table3[[#This Row],[Yield]]/100*(1+F31350)</f>
        <v>0</v>
      </c>
    </row>
    <row r="31352" spans="1:6" x14ac:dyDescent="0.2">
      <c r="A31352" s="88">
        <v>40659</v>
      </c>
      <c r="B31352" s="89">
        <v>12595.37</v>
      </c>
      <c r="C31352" s="89">
        <f>LN(Table3[[#This Row],[Value]]/B31351)</f>
        <v>9.2115385994480693E-3</v>
      </c>
      <c r="D31352" s="89"/>
      <c r="E31352" s="89"/>
      <c r="F31352" s="89">
        <f>Table3[[#This Row],[Yield]]/100*(1+F31351)</f>
        <v>0</v>
      </c>
    </row>
    <row r="31353" spans="1:6" x14ac:dyDescent="0.2">
      <c r="A31353" s="88">
        <v>40660</v>
      </c>
      <c r="B31353" s="89">
        <v>12690.96</v>
      </c>
      <c r="C31353" s="89">
        <f>LN(Table3[[#This Row],[Value]]/B31352)</f>
        <v>7.5606428732875857E-3</v>
      </c>
      <c r="D31353" s="89"/>
      <c r="E31353" s="89"/>
      <c r="F31353" s="89">
        <f>Table3[[#This Row],[Yield]]/100*(1+F31352)</f>
        <v>0</v>
      </c>
    </row>
    <row r="31354" spans="1:6" x14ac:dyDescent="0.2">
      <c r="A31354" s="88">
        <v>40661</v>
      </c>
      <c r="B31354" s="89">
        <v>12763.31</v>
      </c>
      <c r="C31354" s="89">
        <f>LN(Table3[[#This Row],[Value]]/B31353)</f>
        <v>5.684719682683765E-3</v>
      </c>
      <c r="D31354" s="89"/>
      <c r="E31354" s="89"/>
      <c r="F31354" s="89">
        <f>Table3[[#This Row],[Yield]]/100*(1+F31353)</f>
        <v>0</v>
      </c>
    </row>
    <row r="31355" spans="1:6" x14ac:dyDescent="0.2">
      <c r="A31355" s="88">
        <v>40662</v>
      </c>
      <c r="B31355" s="89">
        <v>12810.54</v>
      </c>
      <c r="C31355" s="89">
        <f>LN(Table3[[#This Row],[Value]]/B31354)</f>
        <v>3.6936209210515661E-3</v>
      </c>
      <c r="D31355" s="89"/>
      <c r="E31355" s="89"/>
      <c r="F31355" s="89">
        <f>Table3[[#This Row],[Yield]]/100*(1+F31354)</f>
        <v>0</v>
      </c>
    </row>
    <row r="31356" spans="1:6" x14ac:dyDescent="0.2">
      <c r="A31356" s="88">
        <v>40665</v>
      </c>
      <c r="B31356" s="89">
        <v>12807.36</v>
      </c>
      <c r="C31356" s="89">
        <f>LN(Table3[[#This Row],[Value]]/B31355)</f>
        <v>-2.4826391049493068E-4</v>
      </c>
      <c r="D31356" s="89"/>
      <c r="E31356" s="89"/>
      <c r="F31356" s="89">
        <f>Table3[[#This Row],[Yield]]/100*(1+F31355)</f>
        <v>0</v>
      </c>
    </row>
    <row r="31357" spans="1:6" x14ac:dyDescent="0.2">
      <c r="A31357" s="88">
        <v>40666</v>
      </c>
      <c r="B31357" s="89">
        <v>12807.51</v>
      </c>
      <c r="C31357" s="89">
        <f>LN(Table3[[#This Row],[Value]]/B31356)</f>
        <v>1.1711947005795415E-5</v>
      </c>
      <c r="D31357" s="89"/>
      <c r="E31357" s="89"/>
      <c r="F31357" s="89">
        <f>Table3[[#This Row],[Yield]]/100*(1+F31356)</f>
        <v>0</v>
      </c>
    </row>
    <row r="31358" spans="1:6" x14ac:dyDescent="0.2">
      <c r="A31358" s="88">
        <v>40667</v>
      </c>
      <c r="B31358" s="89">
        <v>12723.58</v>
      </c>
      <c r="C31358" s="89">
        <f>LN(Table3[[#This Row],[Value]]/B31357)</f>
        <v>-6.5747527692111814E-3</v>
      </c>
      <c r="D31358" s="89"/>
      <c r="E31358" s="89"/>
      <c r="F31358" s="89">
        <f>Table3[[#This Row],[Yield]]/100*(1+F31357)</f>
        <v>0</v>
      </c>
    </row>
    <row r="31359" spans="1:6" x14ac:dyDescent="0.2">
      <c r="A31359" s="88">
        <v>40668</v>
      </c>
      <c r="B31359" s="89">
        <v>12584.17</v>
      </c>
      <c r="C31359" s="89">
        <f>LN(Table3[[#This Row],[Value]]/B31358)</f>
        <v>-1.1017289971425917E-2</v>
      </c>
      <c r="D31359" s="89"/>
      <c r="E31359" s="89"/>
      <c r="F31359" s="89">
        <f>Table3[[#This Row],[Yield]]/100*(1+F31358)</f>
        <v>0</v>
      </c>
    </row>
    <row r="31360" spans="1:6" x14ac:dyDescent="0.2">
      <c r="A31360" s="88">
        <v>40669</v>
      </c>
      <c r="B31360" s="89">
        <v>12638.74</v>
      </c>
      <c r="C31360" s="89">
        <f>LN(Table3[[#This Row],[Value]]/B31359)</f>
        <v>4.3270253228900636E-3</v>
      </c>
      <c r="D31360" s="89"/>
      <c r="E31360" s="89"/>
      <c r="F31360" s="89">
        <f>Table3[[#This Row],[Yield]]/100*(1+F31359)</f>
        <v>0</v>
      </c>
    </row>
    <row r="31361" spans="1:6" x14ac:dyDescent="0.2">
      <c r="A31361" s="88">
        <v>40672</v>
      </c>
      <c r="B31361" s="89">
        <v>12684.68</v>
      </c>
      <c r="C31361" s="89">
        <f>LN(Table3[[#This Row],[Value]]/B31360)</f>
        <v>3.6282658817307135E-3</v>
      </c>
      <c r="D31361" s="89"/>
      <c r="E31361" s="89"/>
      <c r="F31361" s="89">
        <f>Table3[[#This Row],[Yield]]/100*(1+F31360)</f>
        <v>0</v>
      </c>
    </row>
    <row r="31362" spans="1:6" x14ac:dyDescent="0.2">
      <c r="A31362" s="88">
        <v>40673</v>
      </c>
      <c r="B31362" s="89">
        <v>12760.36</v>
      </c>
      <c r="C31362" s="89">
        <f>LN(Table3[[#This Row],[Value]]/B31361)</f>
        <v>5.9485245974005389E-3</v>
      </c>
      <c r="D31362" s="89"/>
      <c r="E31362" s="89"/>
      <c r="F31362" s="89">
        <f>Table3[[#This Row],[Yield]]/100*(1+F31361)</f>
        <v>0</v>
      </c>
    </row>
    <row r="31363" spans="1:6" x14ac:dyDescent="0.2">
      <c r="A31363" s="88">
        <v>40674</v>
      </c>
      <c r="B31363" s="89">
        <v>12630.03</v>
      </c>
      <c r="C31363" s="89">
        <f>LN(Table3[[#This Row],[Value]]/B31362)</f>
        <v>-1.0266179028313234E-2</v>
      </c>
      <c r="D31363" s="89"/>
      <c r="E31363" s="89"/>
      <c r="F31363" s="89">
        <f>Table3[[#This Row],[Yield]]/100*(1+F31362)</f>
        <v>0</v>
      </c>
    </row>
    <row r="31364" spans="1:6" x14ac:dyDescent="0.2">
      <c r="A31364" s="88">
        <v>40675</v>
      </c>
      <c r="B31364" s="89">
        <v>12695.92</v>
      </c>
      <c r="C31364" s="89">
        <f>LN(Table3[[#This Row],[Value]]/B31363)</f>
        <v>5.2033703505369993E-3</v>
      </c>
      <c r="D31364" s="89"/>
      <c r="E31364" s="89"/>
      <c r="F31364" s="89">
        <f>Table3[[#This Row],[Yield]]/100*(1+F31363)</f>
        <v>0</v>
      </c>
    </row>
    <row r="31365" spans="1:6" x14ac:dyDescent="0.2">
      <c r="A31365" s="88">
        <v>40676</v>
      </c>
      <c r="B31365" s="89">
        <v>12595.75</v>
      </c>
      <c r="C31365" s="89">
        <f>LN(Table3[[#This Row],[Value]]/B31364)</f>
        <v>-7.9212265358726518E-3</v>
      </c>
      <c r="D31365" s="89"/>
      <c r="E31365" s="89"/>
      <c r="F31365" s="89">
        <f>Table3[[#This Row],[Yield]]/100*(1+F31364)</f>
        <v>0</v>
      </c>
    </row>
    <row r="31366" spans="1:6" x14ac:dyDescent="0.2">
      <c r="A31366" s="88">
        <v>40679</v>
      </c>
      <c r="B31366" s="89">
        <v>12548.37</v>
      </c>
      <c r="C31366" s="89">
        <f>LN(Table3[[#This Row],[Value]]/B31365)</f>
        <v>-3.7686788066496266E-3</v>
      </c>
      <c r="D31366" s="89"/>
      <c r="E31366" s="89"/>
      <c r="F31366" s="89">
        <f>Table3[[#This Row],[Yield]]/100*(1+F31365)</f>
        <v>0</v>
      </c>
    </row>
    <row r="31367" spans="1:6" x14ac:dyDescent="0.2">
      <c r="A31367" s="88">
        <v>40680</v>
      </c>
      <c r="B31367" s="89">
        <v>12479.58</v>
      </c>
      <c r="C31367" s="89">
        <f>LN(Table3[[#This Row],[Value]]/B31366)</f>
        <v>-5.4970681356812301E-3</v>
      </c>
      <c r="D31367" s="89"/>
      <c r="E31367" s="89"/>
      <c r="F31367" s="89">
        <f>Table3[[#This Row],[Yield]]/100*(1+F31366)</f>
        <v>0</v>
      </c>
    </row>
    <row r="31368" spans="1:6" x14ac:dyDescent="0.2">
      <c r="A31368" s="88">
        <v>40681</v>
      </c>
      <c r="B31368" s="89">
        <v>12560.18</v>
      </c>
      <c r="C31368" s="89">
        <f>LN(Table3[[#This Row],[Value]]/B31367)</f>
        <v>6.4377836187284442E-3</v>
      </c>
      <c r="D31368" s="89"/>
      <c r="E31368" s="89"/>
      <c r="F31368" s="89">
        <f>Table3[[#This Row],[Yield]]/100*(1+F31367)</f>
        <v>0</v>
      </c>
    </row>
    <row r="31369" spans="1:6" x14ac:dyDescent="0.2">
      <c r="A31369" s="88">
        <v>40682</v>
      </c>
      <c r="B31369" s="89">
        <v>12605.32</v>
      </c>
      <c r="C31369" s="89">
        <f>LN(Table3[[#This Row],[Value]]/B31368)</f>
        <v>3.5874549213813479E-3</v>
      </c>
      <c r="D31369" s="89"/>
      <c r="E31369" s="89"/>
      <c r="F31369" s="89">
        <f>Table3[[#This Row],[Yield]]/100*(1+F31368)</f>
        <v>0</v>
      </c>
    </row>
    <row r="31370" spans="1:6" x14ac:dyDescent="0.2">
      <c r="A31370" s="88">
        <v>40683</v>
      </c>
      <c r="B31370" s="89">
        <v>12512.04</v>
      </c>
      <c r="C31370" s="89">
        <f>LN(Table3[[#This Row],[Value]]/B31369)</f>
        <v>-7.4275663401426927E-3</v>
      </c>
      <c r="D31370" s="89"/>
      <c r="E31370" s="89"/>
      <c r="F31370" s="89">
        <f>Table3[[#This Row],[Yield]]/100*(1+F31369)</f>
        <v>0</v>
      </c>
    </row>
    <row r="31371" spans="1:6" x14ac:dyDescent="0.2">
      <c r="A31371" s="88">
        <v>40686</v>
      </c>
      <c r="B31371" s="89">
        <v>12381.26</v>
      </c>
      <c r="C31371" s="89">
        <f>LN(Table3[[#This Row],[Value]]/B31370)</f>
        <v>-1.0507341591501167E-2</v>
      </c>
      <c r="D31371" s="89"/>
      <c r="E31371" s="89"/>
      <c r="F31371" s="89">
        <f>Table3[[#This Row],[Yield]]/100*(1+F31370)</f>
        <v>0</v>
      </c>
    </row>
    <row r="31372" spans="1:6" x14ac:dyDescent="0.2">
      <c r="A31372" s="88">
        <v>40687</v>
      </c>
      <c r="B31372" s="89">
        <v>12356.21</v>
      </c>
      <c r="C31372" s="89">
        <f>LN(Table3[[#This Row],[Value]]/B31371)</f>
        <v>-2.025268433863706E-3</v>
      </c>
      <c r="D31372" s="89"/>
      <c r="E31372" s="89"/>
      <c r="F31372" s="89">
        <f>Table3[[#This Row],[Yield]]/100*(1+F31371)</f>
        <v>0</v>
      </c>
    </row>
    <row r="31373" spans="1:6" x14ac:dyDescent="0.2">
      <c r="A31373" s="88">
        <v>40688</v>
      </c>
      <c r="B31373" s="89">
        <v>12394.66</v>
      </c>
      <c r="C31373" s="89">
        <f>LN(Table3[[#This Row],[Value]]/B31372)</f>
        <v>3.1069639920162429E-3</v>
      </c>
      <c r="D31373" s="89"/>
      <c r="E31373" s="89"/>
      <c r="F31373" s="89">
        <f>Table3[[#This Row],[Yield]]/100*(1+F31372)</f>
        <v>0</v>
      </c>
    </row>
    <row r="31374" spans="1:6" x14ac:dyDescent="0.2">
      <c r="A31374" s="88">
        <v>40689</v>
      </c>
      <c r="B31374" s="89">
        <v>12402.76</v>
      </c>
      <c r="C31374" s="89">
        <f>LN(Table3[[#This Row],[Value]]/B31373)</f>
        <v>6.5329379331288998E-4</v>
      </c>
      <c r="D31374" s="89"/>
      <c r="E31374" s="89"/>
      <c r="F31374" s="89">
        <f>Table3[[#This Row],[Yield]]/100*(1+F31373)</f>
        <v>0</v>
      </c>
    </row>
    <row r="31375" spans="1:6" x14ac:dyDescent="0.2">
      <c r="A31375" s="88">
        <v>40690</v>
      </c>
      <c r="B31375" s="89">
        <v>12441.58</v>
      </c>
      <c r="C31375" s="89">
        <f>LN(Table3[[#This Row],[Value]]/B31374)</f>
        <v>3.1250604035375977E-3</v>
      </c>
      <c r="D31375" s="89"/>
      <c r="E31375" s="89"/>
      <c r="F31375" s="89">
        <f>Table3[[#This Row],[Yield]]/100*(1+F31374)</f>
        <v>0</v>
      </c>
    </row>
    <row r="31376" spans="1:6" x14ac:dyDescent="0.2">
      <c r="A31376" s="88">
        <v>40694</v>
      </c>
      <c r="B31376" s="89">
        <v>12569.79</v>
      </c>
      <c r="C31376" s="89">
        <f>LN(Table3[[#This Row],[Value]]/B31375)</f>
        <v>1.0252227126394486E-2</v>
      </c>
      <c r="D31376" s="89"/>
      <c r="E31376" s="89"/>
      <c r="F31376" s="89">
        <f>Table3[[#This Row],[Yield]]/100*(1+F31375)</f>
        <v>0</v>
      </c>
    </row>
    <row r="31377" spans="1:6" x14ac:dyDescent="0.2">
      <c r="A31377" s="88">
        <v>40695</v>
      </c>
      <c r="B31377" s="89">
        <v>12290.14</v>
      </c>
      <c r="C31377" s="89">
        <f>LN(Table3[[#This Row],[Value]]/B31376)</f>
        <v>-2.2499001130523957E-2</v>
      </c>
      <c r="D31377" s="89"/>
      <c r="E31377" s="89"/>
      <c r="F31377" s="89">
        <f>Table3[[#This Row],[Yield]]/100*(1+F31376)</f>
        <v>0</v>
      </c>
    </row>
    <row r="31378" spans="1:6" x14ac:dyDescent="0.2">
      <c r="A31378" s="88">
        <v>40696</v>
      </c>
      <c r="B31378" s="89">
        <v>12248.55</v>
      </c>
      <c r="C31378" s="89">
        <f>LN(Table3[[#This Row],[Value]]/B31377)</f>
        <v>-3.3897522503339543E-3</v>
      </c>
      <c r="D31378" s="89"/>
      <c r="E31378" s="89"/>
      <c r="F31378" s="89">
        <f>Table3[[#This Row],[Yield]]/100*(1+F31377)</f>
        <v>0</v>
      </c>
    </row>
    <row r="31379" spans="1:6" x14ac:dyDescent="0.2">
      <c r="A31379" s="88">
        <v>40697</v>
      </c>
      <c r="B31379" s="89">
        <v>12151.26</v>
      </c>
      <c r="C31379" s="89">
        <f>LN(Table3[[#This Row],[Value]]/B31378)</f>
        <v>-7.9746945244260955E-3</v>
      </c>
      <c r="D31379" s="89"/>
      <c r="E31379" s="89"/>
      <c r="F31379" s="89">
        <f>Table3[[#This Row],[Yield]]/100*(1+F31378)</f>
        <v>0</v>
      </c>
    </row>
    <row r="31380" spans="1:6" x14ac:dyDescent="0.2">
      <c r="A31380" s="88">
        <v>40700</v>
      </c>
      <c r="B31380" s="89">
        <v>12089.96</v>
      </c>
      <c r="C31380" s="89">
        <f>LN(Table3[[#This Row],[Value]]/B31379)</f>
        <v>-5.0575120116132877E-3</v>
      </c>
      <c r="D31380" s="89"/>
      <c r="E31380" s="89"/>
      <c r="F31380" s="89">
        <f>Table3[[#This Row],[Yield]]/100*(1+F31379)</f>
        <v>0</v>
      </c>
    </row>
    <row r="31381" spans="1:6" x14ac:dyDescent="0.2">
      <c r="A31381" s="88">
        <v>40701</v>
      </c>
      <c r="B31381" s="89">
        <v>12070.81</v>
      </c>
      <c r="C31381" s="89">
        <f>LN(Table3[[#This Row],[Value]]/B31380)</f>
        <v>-1.5852147104730477E-3</v>
      </c>
      <c r="D31381" s="89"/>
      <c r="E31381" s="89"/>
      <c r="F31381" s="89">
        <f>Table3[[#This Row],[Yield]]/100*(1+F31380)</f>
        <v>0</v>
      </c>
    </row>
    <row r="31382" spans="1:6" x14ac:dyDescent="0.2">
      <c r="A31382" s="88">
        <v>40702</v>
      </c>
      <c r="B31382" s="89">
        <v>12048.94</v>
      </c>
      <c r="C31382" s="89">
        <f>LN(Table3[[#This Row],[Value]]/B31381)</f>
        <v>-1.813452128938972E-3</v>
      </c>
      <c r="D31382" s="89"/>
      <c r="E31382" s="89"/>
      <c r="F31382" s="89">
        <f>Table3[[#This Row],[Yield]]/100*(1+F31381)</f>
        <v>0</v>
      </c>
    </row>
    <row r="31383" spans="1:6" x14ac:dyDescent="0.2">
      <c r="A31383" s="88">
        <v>40703</v>
      </c>
      <c r="B31383" s="89">
        <v>12124.36</v>
      </c>
      <c r="C31383" s="89">
        <f>LN(Table3[[#This Row],[Value]]/B31382)</f>
        <v>6.2399626629155453E-3</v>
      </c>
      <c r="D31383" s="89"/>
      <c r="E31383" s="89"/>
      <c r="F31383" s="89">
        <f>Table3[[#This Row],[Yield]]/100*(1+F31382)</f>
        <v>0</v>
      </c>
    </row>
    <row r="31384" spans="1:6" x14ac:dyDescent="0.2">
      <c r="A31384" s="88">
        <v>40704</v>
      </c>
      <c r="B31384" s="89">
        <v>11951.91</v>
      </c>
      <c r="C31384" s="89">
        <f>LN(Table3[[#This Row],[Value]]/B31383)</f>
        <v>-1.4325553683666063E-2</v>
      </c>
      <c r="D31384" s="89"/>
      <c r="E31384" s="89"/>
      <c r="F31384" s="89">
        <f>Table3[[#This Row],[Yield]]/100*(1+F31383)</f>
        <v>0</v>
      </c>
    </row>
    <row r="31385" spans="1:6" x14ac:dyDescent="0.2">
      <c r="A31385" s="88">
        <v>40707</v>
      </c>
      <c r="B31385" s="89">
        <v>11952.97</v>
      </c>
      <c r="C31385" s="89">
        <f>LN(Table3[[#This Row],[Value]]/B31384)</f>
        <v>8.8684820897995257E-5</v>
      </c>
      <c r="D31385" s="89"/>
      <c r="E31385" s="89"/>
      <c r="F31385" s="89">
        <f>Table3[[#This Row],[Yield]]/100*(1+F31384)</f>
        <v>0</v>
      </c>
    </row>
    <row r="31386" spans="1:6" x14ac:dyDescent="0.2">
      <c r="A31386" s="88">
        <v>40708</v>
      </c>
      <c r="B31386" s="89">
        <v>12076.11</v>
      </c>
      <c r="C31386" s="89">
        <f>LN(Table3[[#This Row],[Value]]/B31385)</f>
        <v>1.0249337717062063E-2</v>
      </c>
      <c r="D31386" s="89"/>
      <c r="E31386" s="89"/>
      <c r="F31386" s="89">
        <f>Table3[[#This Row],[Yield]]/100*(1+F31385)</f>
        <v>0</v>
      </c>
    </row>
    <row r="31387" spans="1:6" x14ac:dyDescent="0.2">
      <c r="A31387" s="88">
        <v>40709</v>
      </c>
      <c r="B31387" s="89">
        <v>11897.27</v>
      </c>
      <c r="C31387" s="89">
        <f>LN(Table3[[#This Row],[Value]]/B31386)</f>
        <v>-1.4920158745714576E-2</v>
      </c>
      <c r="D31387" s="89"/>
      <c r="E31387" s="89"/>
      <c r="F31387" s="89">
        <f>Table3[[#This Row],[Yield]]/100*(1+F31386)</f>
        <v>0</v>
      </c>
    </row>
    <row r="31388" spans="1:6" x14ac:dyDescent="0.2">
      <c r="A31388" s="88">
        <v>40710</v>
      </c>
      <c r="B31388" s="89">
        <v>11961.52</v>
      </c>
      <c r="C31388" s="89">
        <f>LN(Table3[[#This Row],[Value]]/B31387)</f>
        <v>5.385868714327233E-3</v>
      </c>
      <c r="D31388" s="89"/>
      <c r="E31388" s="89"/>
      <c r="F31388" s="89">
        <f>Table3[[#This Row],[Yield]]/100*(1+F31387)</f>
        <v>0</v>
      </c>
    </row>
    <row r="31389" spans="1:6" x14ac:dyDescent="0.2">
      <c r="A31389" s="88">
        <v>40711</v>
      </c>
      <c r="B31389" s="89">
        <v>12004.36</v>
      </c>
      <c r="C31389" s="89">
        <f>LN(Table3[[#This Row],[Value]]/B31388)</f>
        <v>3.575086383560913E-3</v>
      </c>
      <c r="D31389" s="89"/>
      <c r="E31389" s="89"/>
      <c r="F31389" s="89">
        <f>Table3[[#This Row],[Yield]]/100*(1+F31388)</f>
        <v>0</v>
      </c>
    </row>
    <row r="31390" spans="1:6" x14ac:dyDescent="0.2">
      <c r="A31390" s="88">
        <v>40714</v>
      </c>
      <c r="B31390" s="89">
        <v>12080.38</v>
      </c>
      <c r="C31390" s="89">
        <f>LN(Table3[[#This Row],[Value]]/B31389)</f>
        <v>6.3127318337897319E-3</v>
      </c>
      <c r="D31390" s="89"/>
      <c r="E31390" s="89"/>
      <c r="F31390" s="89">
        <f>Table3[[#This Row],[Yield]]/100*(1+F31389)</f>
        <v>0</v>
      </c>
    </row>
    <row r="31391" spans="1:6" x14ac:dyDescent="0.2">
      <c r="A31391" s="88">
        <v>40715</v>
      </c>
      <c r="B31391" s="89">
        <v>12190.01</v>
      </c>
      <c r="C31391" s="89">
        <f>LN(Table3[[#This Row],[Value]]/B31390)</f>
        <v>9.0341148718367532E-3</v>
      </c>
      <c r="D31391" s="89"/>
      <c r="E31391" s="89"/>
      <c r="F31391" s="89">
        <f>Table3[[#This Row],[Yield]]/100*(1+F31390)</f>
        <v>0</v>
      </c>
    </row>
    <row r="31392" spans="1:6" x14ac:dyDescent="0.2">
      <c r="A31392" s="88">
        <v>40716</v>
      </c>
      <c r="B31392" s="89">
        <v>12109.67</v>
      </c>
      <c r="C31392" s="89">
        <f>LN(Table3[[#This Row],[Value]]/B31391)</f>
        <v>-6.6124568501221316E-3</v>
      </c>
      <c r="D31392" s="89"/>
      <c r="E31392" s="89"/>
      <c r="F31392" s="89">
        <f>Table3[[#This Row],[Yield]]/100*(1+F31391)</f>
        <v>0</v>
      </c>
    </row>
    <row r="31393" spans="1:6" x14ac:dyDescent="0.2">
      <c r="A31393" s="88">
        <v>40717</v>
      </c>
      <c r="B31393" s="89">
        <v>12050</v>
      </c>
      <c r="C31393" s="89">
        <f>LN(Table3[[#This Row],[Value]]/B31392)</f>
        <v>-4.9396470506022612E-3</v>
      </c>
      <c r="D31393" s="89"/>
      <c r="E31393" s="89"/>
      <c r="F31393" s="89">
        <f>Table3[[#This Row],[Yield]]/100*(1+F31392)</f>
        <v>0</v>
      </c>
    </row>
    <row r="31394" spans="1:6" x14ac:dyDescent="0.2">
      <c r="A31394" s="88">
        <v>40718</v>
      </c>
      <c r="B31394" s="89">
        <v>11934.58</v>
      </c>
      <c r="C31394" s="89">
        <f>LN(Table3[[#This Row],[Value]]/B31393)</f>
        <v>-9.6245913809105636E-3</v>
      </c>
      <c r="D31394" s="89"/>
      <c r="E31394" s="89"/>
      <c r="F31394" s="89">
        <f>Table3[[#This Row],[Yield]]/100*(1+F31393)</f>
        <v>0</v>
      </c>
    </row>
    <row r="31395" spans="1:6" x14ac:dyDescent="0.2">
      <c r="A31395" s="88">
        <v>40721</v>
      </c>
      <c r="B31395" s="89">
        <v>12043.56</v>
      </c>
      <c r="C31395" s="89">
        <f>LN(Table3[[#This Row],[Value]]/B31394)</f>
        <v>9.0900086830138799E-3</v>
      </c>
      <c r="D31395" s="89"/>
      <c r="E31395" s="89"/>
      <c r="F31395" s="89">
        <f>Table3[[#This Row],[Yield]]/100*(1+F31394)</f>
        <v>0</v>
      </c>
    </row>
    <row r="31396" spans="1:6" x14ac:dyDescent="0.2">
      <c r="A31396" s="88">
        <v>40722</v>
      </c>
      <c r="B31396" s="89">
        <v>12188.69</v>
      </c>
      <c r="C31396" s="89">
        <f>LN(Table3[[#This Row],[Value]]/B31395)</f>
        <v>1.1978395344264682E-2</v>
      </c>
      <c r="D31396" s="89"/>
      <c r="E31396" s="89"/>
      <c r="F31396" s="89">
        <f>Table3[[#This Row],[Yield]]/100*(1+F31395)</f>
        <v>0</v>
      </c>
    </row>
    <row r="31397" spans="1:6" x14ac:dyDescent="0.2">
      <c r="A31397" s="88">
        <v>40723</v>
      </c>
      <c r="B31397" s="89">
        <v>12261.42</v>
      </c>
      <c r="C31397" s="89">
        <f>LN(Table3[[#This Row],[Value]]/B31396)</f>
        <v>5.9492750352649823E-3</v>
      </c>
      <c r="D31397" s="89"/>
      <c r="E31397" s="89"/>
      <c r="F31397" s="89">
        <f>Table3[[#This Row],[Yield]]/100*(1+F31396)</f>
        <v>0</v>
      </c>
    </row>
    <row r="31398" spans="1:6" x14ac:dyDescent="0.2">
      <c r="A31398" s="88">
        <v>40724</v>
      </c>
      <c r="B31398" s="89">
        <v>12414.34</v>
      </c>
      <c r="C31398" s="89">
        <f>LN(Table3[[#This Row],[Value]]/B31397)</f>
        <v>1.2394508430522829E-2</v>
      </c>
      <c r="D31398" s="89"/>
      <c r="E31398" s="89"/>
      <c r="F31398" s="89">
        <f>Table3[[#This Row],[Yield]]/100*(1+F31397)</f>
        <v>0</v>
      </c>
    </row>
    <row r="31399" spans="1:6" x14ac:dyDescent="0.2">
      <c r="A31399" s="88">
        <v>40725</v>
      </c>
      <c r="B31399" s="89">
        <v>12582.77</v>
      </c>
      <c r="C31399" s="89">
        <f>LN(Table3[[#This Row],[Value]]/B31398)</f>
        <v>1.3476161764057464E-2</v>
      </c>
      <c r="D31399" s="89"/>
      <c r="E31399" s="89"/>
      <c r="F31399" s="89">
        <f>Table3[[#This Row],[Yield]]/100*(1+F31398)</f>
        <v>0</v>
      </c>
    </row>
    <row r="31400" spans="1:6" x14ac:dyDescent="0.2">
      <c r="A31400" s="88">
        <v>40729</v>
      </c>
      <c r="B31400" s="89">
        <v>12569.87</v>
      </c>
      <c r="C31400" s="89">
        <f>LN(Table3[[#This Row],[Value]]/B31399)</f>
        <v>-1.0257373485285362E-3</v>
      </c>
      <c r="D31400" s="89"/>
      <c r="E31400" s="89"/>
      <c r="F31400" s="89">
        <f>Table3[[#This Row],[Yield]]/100*(1+F31399)</f>
        <v>0</v>
      </c>
    </row>
    <row r="31401" spans="1:6" x14ac:dyDescent="0.2">
      <c r="A31401" s="88">
        <v>40730</v>
      </c>
      <c r="B31401" s="89">
        <v>12626.02</v>
      </c>
      <c r="C31401" s="89">
        <f>LN(Table3[[#This Row],[Value]]/B31400)</f>
        <v>4.4570835127786083E-3</v>
      </c>
      <c r="D31401" s="89"/>
      <c r="E31401" s="89"/>
      <c r="F31401" s="89">
        <f>Table3[[#This Row],[Yield]]/100*(1+F31400)</f>
        <v>0</v>
      </c>
    </row>
    <row r="31402" spans="1:6" x14ac:dyDescent="0.2">
      <c r="A31402" s="88">
        <v>40731</v>
      </c>
      <c r="B31402" s="89">
        <v>12719.49</v>
      </c>
      <c r="C31402" s="89">
        <f>LN(Table3[[#This Row],[Value]]/B31401)</f>
        <v>7.3756987914267739E-3</v>
      </c>
      <c r="D31402" s="89"/>
      <c r="E31402" s="89"/>
      <c r="F31402" s="89">
        <f>Table3[[#This Row],[Yield]]/100*(1+F31401)</f>
        <v>0</v>
      </c>
    </row>
    <row r="31403" spans="1:6" x14ac:dyDescent="0.2">
      <c r="A31403" s="88">
        <v>40732</v>
      </c>
      <c r="B31403" s="89">
        <v>12657.2</v>
      </c>
      <c r="C31403" s="89">
        <f>LN(Table3[[#This Row],[Value]]/B31402)</f>
        <v>-4.9092395503367581E-3</v>
      </c>
      <c r="D31403" s="89"/>
      <c r="E31403" s="89"/>
      <c r="F31403" s="89">
        <f>Table3[[#This Row],[Yield]]/100*(1+F31402)</f>
        <v>0</v>
      </c>
    </row>
    <row r="31404" spans="1:6" x14ac:dyDescent="0.2">
      <c r="A31404" s="88">
        <v>40735</v>
      </c>
      <c r="B31404" s="89">
        <v>12505.76</v>
      </c>
      <c r="C31404" s="89">
        <f>LN(Table3[[#This Row],[Value]]/B31403)</f>
        <v>-1.2036885045678078E-2</v>
      </c>
      <c r="D31404" s="89"/>
      <c r="E31404" s="89"/>
      <c r="F31404" s="89">
        <f>Table3[[#This Row],[Yield]]/100*(1+F31403)</f>
        <v>0</v>
      </c>
    </row>
    <row r="31405" spans="1:6" x14ac:dyDescent="0.2">
      <c r="A31405" s="88">
        <v>40736</v>
      </c>
      <c r="B31405" s="89">
        <v>12446.88</v>
      </c>
      <c r="C31405" s="89">
        <f>LN(Table3[[#This Row],[Value]]/B31404)</f>
        <v>-4.7193490774919654E-3</v>
      </c>
      <c r="D31405" s="89"/>
      <c r="E31405" s="89"/>
      <c r="F31405" s="89">
        <f>Table3[[#This Row],[Yield]]/100*(1+F31404)</f>
        <v>0</v>
      </c>
    </row>
    <row r="31406" spans="1:6" x14ac:dyDescent="0.2">
      <c r="A31406" s="88">
        <v>40737</v>
      </c>
      <c r="B31406" s="89">
        <v>12491.61</v>
      </c>
      <c r="C31406" s="89">
        <f>LN(Table3[[#This Row],[Value]]/B31405)</f>
        <v>3.5872298576437381E-3</v>
      </c>
      <c r="D31406" s="89"/>
      <c r="E31406" s="89"/>
      <c r="F31406" s="89">
        <f>Table3[[#This Row],[Yield]]/100*(1+F31405)</f>
        <v>0</v>
      </c>
    </row>
    <row r="31407" spans="1:6" x14ac:dyDescent="0.2">
      <c r="A31407" s="88">
        <v>40738</v>
      </c>
      <c r="B31407" s="89">
        <v>12437.12</v>
      </c>
      <c r="C31407" s="89">
        <f>LN(Table3[[#This Row],[Value]]/B31406)</f>
        <v>-4.3716696985437696E-3</v>
      </c>
      <c r="D31407" s="89"/>
      <c r="E31407" s="89"/>
      <c r="F31407" s="89">
        <f>Table3[[#This Row],[Yield]]/100*(1+F31406)</f>
        <v>0</v>
      </c>
    </row>
    <row r="31408" spans="1:6" x14ac:dyDescent="0.2">
      <c r="A31408" s="88">
        <v>40739</v>
      </c>
      <c r="B31408" s="89">
        <v>12479.73</v>
      </c>
      <c r="C31408" s="89">
        <f>LN(Table3[[#This Row],[Value]]/B31407)</f>
        <v>3.42017883771829E-3</v>
      </c>
      <c r="D31408" s="89"/>
      <c r="E31408" s="89"/>
      <c r="F31408" s="89">
        <f>Table3[[#This Row],[Yield]]/100*(1+F31407)</f>
        <v>0</v>
      </c>
    </row>
    <row r="31409" spans="1:6" x14ac:dyDescent="0.2">
      <c r="A31409" s="88">
        <v>40742</v>
      </c>
      <c r="B31409" s="89">
        <v>12385.16</v>
      </c>
      <c r="C31409" s="89">
        <f>LN(Table3[[#This Row],[Value]]/B31408)</f>
        <v>-7.6067463805383501E-3</v>
      </c>
      <c r="D31409" s="89"/>
      <c r="E31409" s="89"/>
      <c r="F31409" s="89">
        <f>Table3[[#This Row],[Yield]]/100*(1+F31408)</f>
        <v>0</v>
      </c>
    </row>
    <row r="31410" spans="1:6" x14ac:dyDescent="0.2">
      <c r="A31410" s="88">
        <v>40743</v>
      </c>
      <c r="B31410" s="89">
        <v>12587.42</v>
      </c>
      <c r="C31410" s="89">
        <f>LN(Table3[[#This Row],[Value]]/B31409)</f>
        <v>1.6198920801737401E-2</v>
      </c>
      <c r="D31410" s="89"/>
      <c r="E31410" s="89"/>
      <c r="F31410" s="89">
        <f>Table3[[#This Row],[Yield]]/100*(1+F31409)</f>
        <v>0</v>
      </c>
    </row>
    <row r="31411" spans="1:6" x14ac:dyDescent="0.2">
      <c r="A31411" s="88">
        <v>40744</v>
      </c>
      <c r="B31411" s="89">
        <v>12571.91</v>
      </c>
      <c r="C31411" s="89">
        <f>LN(Table3[[#This Row],[Value]]/B31410)</f>
        <v>-1.2329423688779032E-3</v>
      </c>
      <c r="D31411" s="89"/>
      <c r="E31411" s="89"/>
      <c r="F31411" s="89">
        <f>Table3[[#This Row],[Yield]]/100*(1+F31410)</f>
        <v>0</v>
      </c>
    </row>
    <row r="31412" spans="1:6" x14ac:dyDescent="0.2">
      <c r="A31412" s="88">
        <v>40745</v>
      </c>
      <c r="B31412" s="89">
        <v>12724.41</v>
      </c>
      <c r="C31412" s="89">
        <f>LN(Table3[[#This Row],[Value]]/B31411)</f>
        <v>1.2057235795093791E-2</v>
      </c>
      <c r="D31412" s="89"/>
      <c r="E31412" s="89"/>
      <c r="F31412" s="89">
        <f>Table3[[#This Row],[Yield]]/100*(1+F31411)</f>
        <v>0</v>
      </c>
    </row>
    <row r="31413" spans="1:6" x14ac:dyDescent="0.2">
      <c r="A31413" s="88">
        <v>40746</v>
      </c>
      <c r="B31413" s="89">
        <v>12681.16</v>
      </c>
      <c r="C31413" s="89">
        <f>LN(Table3[[#This Row],[Value]]/B31412)</f>
        <v>-3.4047684646404874E-3</v>
      </c>
      <c r="D31413" s="89"/>
      <c r="E31413" s="89"/>
      <c r="F31413" s="89">
        <f>Table3[[#This Row],[Yield]]/100*(1+F31412)</f>
        <v>0</v>
      </c>
    </row>
    <row r="31414" spans="1:6" x14ac:dyDescent="0.2">
      <c r="A31414" s="88">
        <v>40749</v>
      </c>
      <c r="B31414" s="89">
        <v>12592.8</v>
      </c>
      <c r="C31414" s="89">
        <f>LN(Table3[[#This Row],[Value]]/B31413)</f>
        <v>-6.9922054161651532E-3</v>
      </c>
      <c r="D31414" s="89"/>
      <c r="E31414" s="89"/>
      <c r="F31414" s="89">
        <f>Table3[[#This Row],[Yield]]/100*(1+F31413)</f>
        <v>0</v>
      </c>
    </row>
    <row r="31415" spans="1:6" x14ac:dyDescent="0.2">
      <c r="A31415" s="88">
        <v>40750</v>
      </c>
      <c r="B31415" s="89">
        <v>12501.3</v>
      </c>
      <c r="C31415" s="89">
        <f>LN(Table3[[#This Row],[Value]]/B31414)</f>
        <v>-7.2925831578442533E-3</v>
      </c>
      <c r="D31415" s="89"/>
      <c r="E31415" s="89"/>
      <c r="F31415" s="89">
        <f>Table3[[#This Row],[Yield]]/100*(1+F31414)</f>
        <v>0</v>
      </c>
    </row>
    <row r="31416" spans="1:6" x14ac:dyDescent="0.2">
      <c r="A31416" s="88">
        <v>40751</v>
      </c>
      <c r="B31416" s="89">
        <v>12302.55</v>
      </c>
      <c r="C31416" s="89">
        <f>LN(Table3[[#This Row],[Value]]/B31415)</f>
        <v>-1.6026080936302541E-2</v>
      </c>
      <c r="D31416" s="89"/>
      <c r="E31416" s="89"/>
      <c r="F31416" s="89">
        <f>Table3[[#This Row],[Yield]]/100*(1+F31415)</f>
        <v>0</v>
      </c>
    </row>
    <row r="31417" spans="1:6" x14ac:dyDescent="0.2">
      <c r="A31417" s="88">
        <v>40752</v>
      </c>
      <c r="B31417" s="89">
        <v>12240.11</v>
      </c>
      <c r="C31417" s="89">
        <f>LN(Table3[[#This Row],[Value]]/B31416)</f>
        <v>-5.0882939924252971E-3</v>
      </c>
      <c r="D31417" s="89"/>
      <c r="E31417" s="89"/>
      <c r="F31417" s="89">
        <f>Table3[[#This Row],[Yield]]/100*(1+F31416)</f>
        <v>0</v>
      </c>
    </row>
    <row r="31418" spans="1:6" x14ac:dyDescent="0.2">
      <c r="A31418" s="88">
        <v>40753</v>
      </c>
      <c r="B31418" s="89">
        <v>12143.24</v>
      </c>
      <c r="C31418" s="89">
        <f>LN(Table3[[#This Row],[Value]]/B31417)</f>
        <v>-7.9456276221760228E-3</v>
      </c>
      <c r="D31418" s="89"/>
      <c r="E31418" s="89"/>
      <c r="F31418" s="89">
        <f>Table3[[#This Row],[Yield]]/100*(1+F31417)</f>
        <v>0</v>
      </c>
    </row>
    <row r="31419" spans="1:6" x14ac:dyDescent="0.2">
      <c r="A31419" s="88">
        <v>40756</v>
      </c>
      <c r="B31419" s="89">
        <v>12132.49</v>
      </c>
      <c r="C31419" s="89">
        <f>LN(Table3[[#This Row],[Value]]/B31418)</f>
        <v>-8.8565828526546695E-4</v>
      </c>
      <c r="D31419" s="89"/>
      <c r="E31419" s="89"/>
      <c r="F31419" s="89">
        <f>Table3[[#This Row],[Yield]]/100*(1+F31418)</f>
        <v>0</v>
      </c>
    </row>
    <row r="31420" spans="1:6" x14ac:dyDescent="0.2">
      <c r="A31420" s="88">
        <v>40757</v>
      </c>
      <c r="B31420" s="89">
        <v>11866.62</v>
      </c>
      <c r="C31420" s="89">
        <f>LN(Table3[[#This Row],[Value]]/B31419)</f>
        <v>-2.215756146658808E-2</v>
      </c>
      <c r="D31420" s="89"/>
      <c r="E31420" s="89"/>
      <c r="F31420" s="89">
        <f>Table3[[#This Row],[Yield]]/100*(1+F31419)</f>
        <v>0</v>
      </c>
    </row>
    <row r="31421" spans="1:6" x14ac:dyDescent="0.2">
      <c r="A31421" s="88">
        <v>40758</v>
      </c>
      <c r="B31421" s="89">
        <v>11896.44</v>
      </c>
      <c r="C31421" s="89">
        <f>LN(Table3[[#This Row],[Value]]/B31420)</f>
        <v>2.5097790985665613E-3</v>
      </c>
      <c r="D31421" s="89"/>
      <c r="E31421" s="89"/>
      <c r="F31421" s="89">
        <f>Table3[[#This Row],[Yield]]/100*(1+F31420)</f>
        <v>0</v>
      </c>
    </row>
    <row r="31422" spans="1:6" x14ac:dyDescent="0.2">
      <c r="A31422" s="88">
        <v>40759</v>
      </c>
      <c r="B31422" s="89">
        <v>11383.68</v>
      </c>
      <c r="C31422" s="89">
        <f>LN(Table3[[#This Row],[Value]]/B31421)</f>
        <v>-4.4058444931518531E-2</v>
      </c>
      <c r="D31422" s="89"/>
      <c r="E31422" s="89"/>
      <c r="F31422" s="89">
        <f>Table3[[#This Row],[Yield]]/100*(1+F31421)</f>
        <v>0</v>
      </c>
    </row>
    <row r="31423" spans="1:6" x14ac:dyDescent="0.2">
      <c r="A31423" s="88">
        <v>40760</v>
      </c>
      <c r="B31423" s="89">
        <v>11444.61</v>
      </c>
      <c r="C31423" s="89">
        <f>LN(Table3[[#This Row],[Value]]/B31422)</f>
        <v>5.3381260432811438E-3</v>
      </c>
      <c r="D31423" s="89"/>
      <c r="E31423" s="89"/>
      <c r="F31423" s="89">
        <f>Table3[[#This Row],[Yield]]/100*(1+F31422)</f>
        <v>0</v>
      </c>
    </row>
    <row r="31424" spans="1:6" x14ac:dyDescent="0.2">
      <c r="A31424" s="88">
        <v>40763</v>
      </c>
      <c r="B31424" s="89">
        <v>10809.85</v>
      </c>
      <c r="C31424" s="89">
        <f>LN(Table3[[#This Row],[Value]]/B31423)</f>
        <v>-5.7061121294061372E-2</v>
      </c>
      <c r="D31424" s="89"/>
      <c r="E31424" s="89"/>
      <c r="F31424" s="89">
        <f>Table3[[#This Row],[Yield]]/100*(1+F31423)</f>
        <v>0</v>
      </c>
    </row>
    <row r="31425" spans="1:6" x14ac:dyDescent="0.2">
      <c r="A31425" s="88">
        <v>40764</v>
      </c>
      <c r="B31425" s="89">
        <v>11239.77</v>
      </c>
      <c r="C31425" s="89">
        <f>LN(Table3[[#This Row],[Value]]/B31424)</f>
        <v>3.9000626108589745E-2</v>
      </c>
      <c r="D31425" s="89"/>
      <c r="E31425" s="89"/>
      <c r="F31425" s="89">
        <f>Table3[[#This Row],[Yield]]/100*(1+F31424)</f>
        <v>0</v>
      </c>
    </row>
    <row r="31426" spans="1:6" x14ac:dyDescent="0.2">
      <c r="A31426" s="88">
        <v>40765</v>
      </c>
      <c r="B31426" s="89">
        <v>10719.94</v>
      </c>
      <c r="C31426" s="89">
        <f>LN(Table3[[#This Row],[Value]]/B31425)</f>
        <v>-4.7352823010663278E-2</v>
      </c>
      <c r="D31426" s="89"/>
      <c r="E31426" s="89"/>
      <c r="F31426" s="89">
        <f>Table3[[#This Row],[Yield]]/100*(1+F31425)</f>
        <v>0</v>
      </c>
    </row>
    <row r="31427" spans="1:6" x14ac:dyDescent="0.2">
      <c r="A31427" s="88">
        <v>40766</v>
      </c>
      <c r="B31427" s="89">
        <v>11143.31</v>
      </c>
      <c r="C31427" s="89">
        <f>LN(Table3[[#This Row],[Value]]/B31426)</f>
        <v>3.8733759222027965E-2</v>
      </c>
      <c r="D31427" s="89"/>
      <c r="E31427" s="89"/>
      <c r="F31427" s="89">
        <f>Table3[[#This Row],[Yield]]/100*(1+F31426)</f>
        <v>0</v>
      </c>
    </row>
    <row r="31428" spans="1:6" x14ac:dyDescent="0.2">
      <c r="A31428" s="88">
        <v>40767</v>
      </c>
      <c r="B31428" s="89">
        <v>11269.02</v>
      </c>
      <c r="C31428" s="89">
        <f>LN(Table3[[#This Row],[Value]]/B31427)</f>
        <v>1.121804991491312E-2</v>
      </c>
      <c r="D31428" s="89"/>
      <c r="E31428" s="89"/>
      <c r="F31428" s="89">
        <f>Table3[[#This Row],[Yield]]/100*(1+F31427)</f>
        <v>0</v>
      </c>
    </row>
    <row r="31429" spans="1:6" x14ac:dyDescent="0.2">
      <c r="A31429" s="88">
        <v>40770</v>
      </c>
      <c r="B31429" s="89">
        <v>11482.9</v>
      </c>
      <c r="C31429" s="89">
        <f>LN(Table3[[#This Row],[Value]]/B31428)</f>
        <v>1.8801604481477878E-2</v>
      </c>
      <c r="D31429" s="89"/>
      <c r="E31429" s="89"/>
      <c r="F31429" s="89">
        <f>Table3[[#This Row],[Yield]]/100*(1+F31428)</f>
        <v>0</v>
      </c>
    </row>
    <row r="31430" spans="1:6" x14ac:dyDescent="0.2">
      <c r="A31430" s="88">
        <v>40771</v>
      </c>
      <c r="B31430" s="89">
        <v>11405.93</v>
      </c>
      <c r="C31430" s="89">
        <f>LN(Table3[[#This Row],[Value]]/B31429)</f>
        <v>-6.7255766357848211E-3</v>
      </c>
      <c r="D31430" s="89"/>
      <c r="E31430" s="89"/>
      <c r="F31430" s="89">
        <f>Table3[[#This Row],[Yield]]/100*(1+F31429)</f>
        <v>0</v>
      </c>
    </row>
    <row r="31431" spans="1:6" x14ac:dyDescent="0.2">
      <c r="A31431" s="88">
        <v>40772</v>
      </c>
      <c r="B31431" s="89">
        <v>11410.21</v>
      </c>
      <c r="C31431" s="89">
        <f>LN(Table3[[#This Row],[Value]]/B31430)</f>
        <v>3.7517301789016317E-4</v>
      </c>
      <c r="D31431" s="89"/>
      <c r="E31431" s="89"/>
      <c r="F31431" s="89">
        <f>Table3[[#This Row],[Yield]]/100*(1+F31430)</f>
        <v>0</v>
      </c>
    </row>
    <row r="31432" spans="1:6" x14ac:dyDescent="0.2">
      <c r="A31432" s="88">
        <v>40773</v>
      </c>
      <c r="B31432" s="89">
        <v>10990.58</v>
      </c>
      <c r="C31432" s="89">
        <f>LN(Table3[[#This Row],[Value]]/B31431)</f>
        <v>-3.7470026339398464E-2</v>
      </c>
      <c r="D31432" s="89"/>
      <c r="E31432" s="89"/>
      <c r="F31432" s="89">
        <f>Table3[[#This Row],[Yield]]/100*(1+F31431)</f>
        <v>0</v>
      </c>
    </row>
    <row r="31433" spans="1:6" x14ac:dyDescent="0.2">
      <c r="A31433" s="88">
        <v>40774</v>
      </c>
      <c r="B31433" s="89">
        <v>10817.65</v>
      </c>
      <c r="C31433" s="89">
        <f>LN(Table3[[#This Row],[Value]]/B31432)</f>
        <v>-1.5859482832275541E-2</v>
      </c>
      <c r="D31433" s="89"/>
      <c r="E31433" s="89"/>
      <c r="F31433" s="89">
        <f>Table3[[#This Row],[Yield]]/100*(1+F31432)</f>
        <v>0</v>
      </c>
    </row>
    <row r="31434" spans="1:6" x14ac:dyDescent="0.2">
      <c r="A31434" s="88">
        <v>40777</v>
      </c>
      <c r="B31434" s="89">
        <v>10854.65</v>
      </c>
      <c r="C31434" s="89">
        <f>LN(Table3[[#This Row],[Value]]/B31433)</f>
        <v>3.4145001636185471E-3</v>
      </c>
      <c r="D31434" s="89"/>
      <c r="E31434" s="89"/>
      <c r="F31434" s="89">
        <f>Table3[[#This Row],[Yield]]/100*(1+F31433)</f>
        <v>0</v>
      </c>
    </row>
    <row r="31435" spans="1:6" x14ac:dyDescent="0.2">
      <c r="A31435" s="88">
        <v>40778</v>
      </c>
      <c r="B31435" s="89">
        <v>11176.76</v>
      </c>
      <c r="C31435" s="89">
        <f>LN(Table3[[#This Row],[Value]]/B31434)</f>
        <v>2.9243062901313396E-2</v>
      </c>
      <c r="D31435" s="89"/>
      <c r="E31435" s="89"/>
      <c r="F31435" s="89">
        <f>Table3[[#This Row],[Yield]]/100*(1+F31434)</f>
        <v>0</v>
      </c>
    </row>
    <row r="31436" spans="1:6" x14ac:dyDescent="0.2">
      <c r="A31436" s="88">
        <v>40779</v>
      </c>
      <c r="B31436" s="89">
        <v>11320.71</v>
      </c>
      <c r="C31436" s="89">
        <f>LN(Table3[[#This Row],[Value]]/B31435)</f>
        <v>1.2797169150373995E-2</v>
      </c>
      <c r="D31436" s="89"/>
      <c r="E31436" s="89"/>
      <c r="F31436" s="89">
        <f>Table3[[#This Row],[Yield]]/100*(1+F31435)</f>
        <v>0</v>
      </c>
    </row>
    <row r="31437" spans="1:6" x14ac:dyDescent="0.2">
      <c r="A31437" s="88">
        <v>40780</v>
      </c>
      <c r="B31437" s="89">
        <v>11149.82</v>
      </c>
      <c r="C31437" s="89">
        <f>LN(Table3[[#This Row],[Value]]/B31436)</f>
        <v>-1.5210437378160958E-2</v>
      </c>
      <c r="D31437" s="89"/>
      <c r="E31437" s="89"/>
      <c r="F31437" s="89">
        <f>Table3[[#This Row],[Yield]]/100*(1+F31436)</f>
        <v>0</v>
      </c>
    </row>
    <row r="31438" spans="1:6" x14ac:dyDescent="0.2">
      <c r="A31438" s="88">
        <v>40781</v>
      </c>
      <c r="B31438" s="89">
        <v>11284.54</v>
      </c>
      <c r="C31438" s="89">
        <f>LN(Table3[[#This Row],[Value]]/B31437)</f>
        <v>1.2010293087092113E-2</v>
      </c>
      <c r="D31438" s="89"/>
      <c r="E31438" s="89"/>
      <c r="F31438" s="89">
        <f>Table3[[#This Row],[Yield]]/100*(1+F31437)</f>
        <v>0</v>
      </c>
    </row>
    <row r="31439" spans="1:6" x14ac:dyDescent="0.2">
      <c r="A31439" s="88">
        <v>40784</v>
      </c>
      <c r="B31439" s="89">
        <v>11539.25</v>
      </c>
      <c r="C31439" s="89">
        <f>LN(Table3[[#This Row],[Value]]/B31438)</f>
        <v>2.232062026828233E-2</v>
      </c>
      <c r="D31439" s="89"/>
      <c r="E31439" s="89"/>
      <c r="F31439" s="89">
        <f>Table3[[#This Row],[Yield]]/100*(1+F31438)</f>
        <v>0</v>
      </c>
    </row>
    <row r="31440" spans="1:6" x14ac:dyDescent="0.2">
      <c r="A31440" s="88">
        <v>40785</v>
      </c>
      <c r="B31440" s="89">
        <v>11559.95</v>
      </c>
      <c r="C31440" s="89">
        <f>LN(Table3[[#This Row],[Value]]/B31439)</f>
        <v>1.7922703419255429E-3</v>
      </c>
      <c r="D31440" s="89"/>
      <c r="E31440" s="89"/>
      <c r="F31440" s="89">
        <f>Table3[[#This Row],[Yield]]/100*(1+F31439)</f>
        <v>0</v>
      </c>
    </row>
    <row r="31441" spans="1:6" x14ac:dyDescent="0.2">
      <c r="A31441" s="88">
        <v>40786</v>
      </c>
      <c r="B31441" s="89">
        <v>11613.53</v>
      </c>
      <c r="C31441" s="89">
        <f>LN(Table3[[#This Row],[Value]]/B31440)</f>
        <v>4.6242597554217654E-3</v>
      </c>
      <c r="D31441" s="89"/>
      <c r="E31441" s="89"/>
      <c r="F31441" s="89">
        <f>Table3[[#This Row],[Yield]]/100*(1+F31440)</f>
        <v>0</v>
      </c>
    </row>
    <row r="31442" spans="1:6" x14ac:dyDescent="0.2">
      <c r="A31442" s="88">
        <v>40787</v>
      </c>
      <c r="B31442" s="89">
        <v>11493.57</v>
      </c>
      <c r="C31442" s="89">
        <f>LN(Table3[[#This Row],[Value]]/B31441)</f>
        <v>-1.0383049168074417E-2</v>
      </c>
      <c r="D31442" s="89"/>
      <c r="E31442" s="89"/>
      <c r="F31442" s="89">
        <f>Table3[[#This Row],[Yield]]/100*(1+F31441)</f>
        <v>0</v>
      </c>
    </row>
    <row r="31443" spans="1:6" x14ac:dyDescent="0.2">
      <c r="A31443" s="88">
        <v>40788</v>
      </c>
      <c r="B31443" s="89">
        <v>11240.26</v>
      </c>
      <c r="C31443" s="89">
        <f>LN(Table3[[#This Row],[Value]]/B31442)</f>
        <v>-2.2285772692099526E-2</v>
      </c>
      <c r="D31443" s="89"/>
      <c r="E31443" s="89"/>
      <c r="F31443" s="89">
        <f>Table3[[#This Row],[Yield]]/100*(1+F31442)</f>
        <v>0</v>
      </c>
    </row>
    <row r="31444" spans="1:6" x14ac:dyDescent="0.2">
      <c r="A31444" s="88">
        <v>40792</v>
      </c>
      <c r="B31444" s="89">
        <v>11139.3</v>
      </c>
      <c r="C31444" s="89">
        <f>LN(Table3[[#This Row],[Value]]/B31443)</f>
        <v>-9.0225799705509965E-3</v>
      </c>
      <c r="D31444" s="89"/>
      <c r="E31444" s="89"/>
      <c r="F31444" s="89">
        <f>Table3[[#This Row],[Yield]]/100*(1+F31443)</f>
        <v>0</v>
      </c>
    </row>
    <row r="31445" spans="1:6" x14ac:dyDescent="0.2">
      <c r="A31445" s="88">
        <v>40793</v>
      </c>
      <c r="B31445" s="89">
        <v>11414.86</v>
      </c>
      <c r="C31445" s="89">
        <f>LN(Table3[[#This Row],[Value]]/B31444)</f>
        <v>2.4436619442319733E-2</v>
      </c>
      <c r="D31445" s="89"/>
      <c r="E31445" s="89"/>
      <c r="F31445" s="89">
        <f>Table3[[#This Row],[Yield]]/100*(1+F31444)</f>
        <v>0</v>
      </c>
    </row>
    <row r="31446" spans="1:6" x14ac:dyDescent="0.2">
      <c r="A31446" s="88">
        <v>40794</v>
      </c>
      <c r="B31446" s="89">
        <v>11295.81</v>
      </c>
      <c r="C31446" s="89">
        <f>LN(Table3[[#This Row],[Value]]/B31445)</f>
        <v>-1.0484154846266525E-2</v>
      </c>
      <c r="D31446" s="89"/>
      <c r="E31446" s="89"/>
      <c r="F31446" s="89">
        <f>Table3[[#This Row],[Yield]]/100*(1+F31445)</f>
        <v>0</v>
      </c>
    </row>
    <row r="31447" spans="1:6" x14ac:dyDescent="0.2">
      <c r="A31447" s="88">
        <v>40795</v>
      </c>
      <c r="B31447" s="89">
        <v>10992.13</v>
      </c>
      <c r="C31447" s="89">
        <f>LN(Table3[[#This Row],[Value]]/B31446)</f>
        <v>-2.725229830293948E-2</v>
      </c>
      <c r="D31447" s="89"/>
      <c r="E31447" s="89"/>
      <c r="F31447" s="89">
        <f>Table3[[#This Row],[Yield]]/100*(1+F31446)</f>
        <v>0</v>
      </c>
    </row>
    <row r="31448" spans="1:6" x14ac:dyDescent="0.2">
      <c r="A31448" s="88">
        <v>40798</v>
      </c>
      <c r="B31448" s="89">
        <v>11061.12</v>
      </c>
      <c r="C31448" s="89">
        <f>LN(Table3[[#This Row],[Value]]/B31447)</f>
        <v>6.2566945967636465E-3</v>
      </c>
      <c r="D31448" s="89"/>
      <c r="E31448" s="89"/>
      <c r="F31448" s="89">
        <f>Table3[[#This Row],[Yield]]/100*(1+F31447)</f>
        <v>0</v>
      </c>
    </row>
    <row r="31449" spans="1:6" x14ac:dyDescent="0.2">
      <c r="A31449" s="88">
        <v>40799</v>
      </c>
      <c r="B31449" s="89">
        <v>11105.85</v>
      </c>
      <c r="C31449" s="89">
        <f>LN(Table3[[#This Row],[Value]]/B31448)</f>
        <v>4.0357397254115095E-3</v>
      </c>
      <c r="D31449" s="89"/>
      <c r="E31449" s="89"/>
      <c r="F31449" s="89">
        <f>Table3[[#This Row],[Yield]]/100*(1+F31448)</f>
        <v>0</v>
      </c>
    </row>
    <row r="31450" spans="1:6" x14ac:dyDescent="0.2">
      <c r="A31450" s="88">
        <v>40800</v>
      </c>
      <c r="B31450" s="89">
        <v>11246.73</v>
      </c>
      <c r="C31450" s="89">
        <f>LN(Table3[[#This Row],[Value]]/B31449)</f>
        <v>1.2605423216671456E-2</v>
      </c>
      <c r="D31450" s="89"/>
      <c r="E31450" s="89"/>
      <c r="F31450" s="89">
        <f>Table3[[#This Row],[Yield]]/100*(1+F31449)</f>
        <v>0</v>
      </c>
    </row>
    <row r="31451" spans="1:6" x14ac:dyDescent="0.2">
      <c r="A31451" s="88">
        <v>40801</v>
      </c>
      <c r="B31451" s="89">
        <v>11433.18</v>
      </c>
      <c r="C31451" s="89">
        <f>LN(Table3[[#This Row],[Value]]/B31450)</f>
        <v>1.6442234603118857E-2</v>
      </c>
      <c r="D31451" s="89"/>
      <c r="E31451" s="89"/>
      <c r="F31451" s="89">
        <f>Table3[[#This Row],[Yield]]/100*(1+F31450)</f>
        <v>0</v>
      </c>
    </row>
    <row r="31452" spans="1:6" x14ac:dyDescent="0.2">
      <c r="A31452" s="88">
        <v>40802</v>
      </c>
      <c r="B31452" s="89">
        <v>11509.09</v>
      </c>
      <c r="C31452" s="89">
        <f>LN(Table3[[#This Row],[Value]]/B31451)</f>
        <v>6.6175035876225663E-3</v>
      </c>
      <c r="D31452" s="89"/>
      <c r="E31452" s="89"/>
      <c r="F31452" s="89">
        <f>Table3[[#This Row],[Yield]]/100*(1+F31451)</f>
        <v>0</v>
      </c>
    </row>
    <row r="31453" spans="1:6" x14ac:dyDescent="0.2">
      <c r="A31453" s="88">
        <v>40805</v>
      </c>
      <c r="B31453" s="89">
        <v>11401.01</v>
      </c>
      <c r="C31453" s="89">
        <f>LN(Table3[[#This Row],[Value]]/B31452)</f>
        <v>-9.4352099555200849E-3</v>
      </c>
      <c r="D31453" s="89"/>
      <c r="E31453" s="89"/>
      <c r="F31453" s="89">
        <f>Table3[[#This Row],[Yield]]/100*(1+F31452)</f>
        <v>0</v>
      </c>
    </row>
    <row r="31454" spans="1:6" x14ac:dyDescent="0.2">
      <c r="A31454" s="88">
        <v>40806</v>
      </c>
      <c r="B31454" s="89">
        <v>11408.66</v>
      </c>
      <c r="C31454" s="89">
        <f>LN(Table3[[#This Row],[Value]]/B31453)</f>
        <v>6.7076816866100267E-4</v>
      </c>
      <c r="D31454" s="89"/>
      <c r="E31454" s="89"/>
      <c r="F31454" s="89">
        <f>Table3[[#This Row],[Yield]]/100*(1+F31453)</f>
        <v>0</v>
      </c>
    </row>
    <row r="31455" spans="1:6" x14ac:dyDescent="0.2">
      <c r="A31455" s="88">
        <v>40807</v>
      </c>
      <c r="B31455" s="89">
        <v>11124.84</v>
      </c>
      <c r="C31455" s="89">
        <f>LN(Table3[[#This Row],[Value]]/B31454)</f>
        <v>-2.5192270209491698E-2</v>
      </c>
      <c r="D31455" s="89"/>
      <c r="E31455" s="89"/>
      <c r="F31455" s="89">
        <f>Table3[[#This Row],[Yield]]/100*(1+F31454)</f>
        <v>0</v>
      </c>
    </row>
    <row r="31456" spans="1:6" x14ac:dyDescent="0.2">
      <c r="A31456" s="88">
        <v>40808</v>
      </c>
      <c r="B31456" s="89">
        <v>10733.83</v>
      </c>
      <c r="C31456" s="89">
        <f>LN(Table3[[#This Row],[Value]]/B31455)</f>
        <v>-3.5780009822807123E-2</v>
      </c>
      <c r="D31456" s="89"/>
      <c r="E31456" s="89"/>
      <c r="F31456" s="89">
        <f>Table3[[#This Row],[Yield]]/100*(1+F31455)</f>
        <v>0</v>
      </c>
    </row>
    <row r="31457" spans="1:6" x14ac:dyDescent="0.2">
      <c r="A31457" s="88">
        <v>40809</v>
      </c>
      <c r="B31457" s="89">
        <v>10771.48</v>
      </c>
      <c r="C31457" s="89">
        <f>LN(Table3[[#This Row],[Value]]/B31456)</f>
        <v>3.5014643794053601E-3</v>
      </c>
      <c r="D31457" s="89"/>
      <c r="E31457" s="89"/>
      <c r="F31457" s="89">
        <f>Table3[[#This Row],[Yield]]/100*(1+F31456)</f>
        <v>0</v>
      </c>
    </row>
    <row r="31458" spans="1:6" x14ac:dyDescent="0.2">
      <c r="A31458" s="88">
        <v>40812</v>
      </c>
      <c r="B31458" s="89">
        <v>11043.86</v>
      </c>
      <c r="C31458" s="89">
        <f>LN(Table3[[#This Row],[Value]]/B31457)</f>
        <v>2.4972716938090271E-2</v>
      </c>
      <c r="D31458" s="89"/>
      <c r="E31458" s="89"/>
      <c r="F31458" s="89">
        <f>Table3[[#This Row],[Yield]]/100*(1+F31457)</f>
        <v>0</v>
      </c>
    </row>
    <row r="31459" spans="1:6" x14ac:dyDescent="0.2">
      <c r="A31459" s="88">
        <v>40813</v>
      </c>
      <c r="B31459" s="89">
        <v>11190.69</v>
      </c>
      <c r="C31459" s="89">
        <f>LN(Table3[[#This Row],[Value]]/B31458)</f>
        <v>1.3207565200091869E-2</v>
      </c>
      <c r="D31459" s="89"/>
      <c r="E31459" s="89"/>
      <c r="F31459" s="89">
        <f>Table3[[#This Row],[Yield]]/100*(1+F31458)</f>
        <v>0</v>
      </c>
    </row>
    <row r="31460" spans="1:6" x14ac:dyDescent="0.2">
      <c r="A31460" s="88">
        <v>40814</v>
      </c>
      <c r="B31460" s="89">
        <v>11010.9</v>
      </c>
      <c r="C31460" s="89">
        <f>LN(Table3[[#This Row],[Value]]/B31459)</f>
        <v>-1.6196491358239778E-2</v>
      </c>
      <c r="D31460" s="89"/>
      <c r="E31460" s="89"/>
      <c r="F31460" s="89">
        <f>Table3[[#This Row],[Yield]]/100*(1+F31459)</f>
        <v>0</v>
      </c>
    </row>
    <row r="31461" spans="1:6" x14ac:dyDescent="0.2">
      <c r="A31461" s="88">
        <v>40815</v>
      </c>
      <c r="B31461" s="89">
        <v>11153.98</v>
      </c>
      <c r="C31461" s="89">
        <f>LN(Table3[[#This Row],[Value]]/B31460)</f>
        <v>1.2910693624087763E-2</v>
      </c>
      <c r="D31461" s="89"/>
      <c r="E31461" s="89"/>
      <c r="F31461" s="89">
        <f>Table3[[#This Row],[Yield]]/100*(1+F31460)</f>
        <v>0</v>
      </c>
    </row>
    <row r="31462" spans="1:6" x14ac:dyDescent="0.2">
      <c r="A31462" s="88">
        <v>40816</v>
      </c>
      <c r="B31462" s="89">
        <v>10913.38</v>
      </c>
      <c r="C31462" s="89">
        <f>LN(Table3[[#This Row],[Value]]/B31461)</f>
        <v>-2.1806825506457395E-2</v>
      </c>
      <c r="D31462" s="89"/>
      <c r="E31462" s="89"/>
      <c r="F31462" s="89">
        <f>Table3[[#This Row],[Yield]]/100*(1+F31461)</f>
        <v>0</v>
      </c>
    </row>
    <row r="31463" spans="1:6" x14ac:dyDescent="0.2">
      <c r="A31463" s="88">
        <v>40819</v>
      </c>
      <c r="B31463" s="89">
        <v>10655.3</v>
      </c>
      <c r="C31463" s="89">
        <f>LN(Table3[[#This Row],[Value]]/B31462)</f>
        <v>-2.3932138430966112E-2</v>
      </c>
      <c r="D31463" s="89"/>
      <c r="E31463" s="89"/>
      <c r="F31463" s="89">
        <f>Table3[[#This Row],[Yield]]/100*(1+F31462)</f>
        <v>0</v>
      </c>
    </row>
    <row r="31464" spans="1:6" x14ac:dyDescent="0.2">
      <c r="A31464" s="88">
        <v>40820</v>
      </c>
      <c r="B31464" s="89">
        <v>10808.71</v>
      </c>
      <c r="C31464" s="89">
        <f>LN(Table3[[#This Row],[Value]]/B31463)</f>
        <v>1.4294869630593709E-2</v>
      </c>
      <c r="D31464" s="89"/>
      <c r="E31464" s="89"/>
      <c r="F31464" s="89">
        <f>Table3[[#This Row],[Yield]]/100*(1+F31463)</f>
        <v>0</v>
      </c>
    </row>
    <row r="31465" spans="1:6" x14ac:dyDescent="0.2">
      <c r="A31465" s="88">
        <v>40821</v>
      </c>
      <c r="B31465" s="89">
        <v>10939.95</v>
      </c>
      <c r="C31465" s="89">
        <f>LN(Table3[[#This Row],[Value]]/B31464)</f>
        <v>1.206893601927045E-2</v>
      </c>
      <c r="D31465" s="89"/>
      <c r="E31465" s="89"/>
      <c r="F31465" s="89">
        <f>Table3[[#This Row],[Yield]]/100*(1+F31464)</f>
        <v>0</v>
      </c>
    </row>
    <row r="31466" spans="1:6" x14ac:dyDescent="0.2">
      <c r="A31466" s="88">
        <v>40822</v>
      </c>
      <c r="B31466" s="89">
        <v>11123.33</v>
      </c>
      <c r="C31466" s="89">
        <f>LN(Table3[[#This Row],[Value]]/B31465)</f>
        <v>1.6623477825286767E-2</v>
      </c>
      <c r="D31466" s="89"/>
      <c r="E31466" s="89"/>
      <c r="F31466" s="89">
        <f>Table3[[#This Row],[Yield]]/100*(1+F31465)</f>
        <v>0</v>
      </c>
    </row>
    <row r="31467" spans="1:6" x14ac:dyDescent="0.2">
      <c r="A31467" s="88">
        <v>40823</v>
      </c>
      <c r="B31467" s="89">
        <v>11103.12</v>
      </c>
      <c r="C31467" s="89">
        <f>LN(Table3[[#This Row],[Value]]/B31466)</f>
        <v>-1.8185545212820338E-3</v>
      </c>
      <c r="D31467" s="89"/>
      <c r="E31467" s="89"/>
      <c r="F31467" s="89">
        <f>Table3[[#This Row],[Yield]]/100*(1+F31466)</f>
        <v>0</v>
      </c>
    </row>
    <row r="31468" spans="1:6" x14ac:dyDescent="0.2">
      <c r="A31468" s="88">
        <v>40826</v>
      </c>
      <c r="B31468" s="89">
        <v>11433.18</v>
      </c>
      <c r="C31468" s="89">
        <f>LN(Table3[[#This Row],[Value]]/B31467)</f>
        <v>2.9293504431654602E-2</v>
      </c>
      <c r="D31468" s="89"/>
      <c r="E31468" s="89"/>
      <c r="F31468" s="89">
        <f>Table3[[#This Row],[Yield]]/100*(1+F31467)</f>
        <v>0</v>
      </c>
    </row>
    <row r="31469" spans="1:6" x14ac:dyDescent="0.2">
      <c r="A31469" s="88">
        <v>40827</v>
      </c>
      <c r="B31469" s="89">
        <v>11416.3</v>
      </c>
      <c r="C31469" s="89">
        <f>LN(Table3[[#This Row],[Value]]/B31468)</f>
        <v>-1.4774955990898024E-3</v>
      </c>
      <c r="D31469" s="89"/>
      <c r="E31469" s="89"/>
      <c r="F31469" s="89">
        <f>Table3[[#This Row],[Yield]]/100*(1+F31468)</f>
        <v>0</v>
      </c>
    </row>
    <row r="31470" spans="1:6" x14ac:dyDescent="0.2">
      <c r="A31470" s="88">
        <v>40828</v>
      </c>
      <c r="B31470" s="89">
        <v>11518.85</v>
      </c>
      <c r="C31470" s="89">
        <f>LN(Table3[[#This Row],[Value]]/B31469)</f>
        <v>8.9426651598224147E-3</v>
      </c>
      <c r="D31470" s="89"/>
      <c r="E31470" s="89"/>
      <c r="F31470" s="89">
        <f>Table3[[#This Row],[Yield]]/100*(1+F31469)</f>
        <v>0</v>
      </c>
    </row>
    <row r="31471" spans="1:6" x14ac:dyDescent="0.2">
      <c r="A31471" s="88">
        <v>40829</v>
      </c>
      <c r="B31471" s="89">
        <v>11478.13</v>
      </c>
      <c r="C31471" s="89">
        <f>LN(Table3[[#This Row],[Value]]/B31470)</f>
        <v>-3.5413382588536067E-3</v>
      </c>
      <c r="D31471" s="89"/>
      <c r="E31471" s="89"/>
      <c r="F31471" s="89">
        <f>Table3[[#This Row],[Yield]]/100*(1+F31470)</f>
        <v>0</v>
      </c>
    </row>
    <row r="31472" spans="1:6" x14ac:dyDescent="0.2">
      <c r="A31472" s="88">
        <v>40830</v>
      </c>
      <c r="B31472" s="89">
        <v>11644.49</v>
      </c>
      <c r="C31472" s="89">
        <f>LN(Table3[[#This Row],[Value]]/B31471)</f>
        <v>1.4389621119793085E-2</v>
      </c>
      <c r="D31472" s="89"/>
      <c r="E31472" s="89"/>
      <c r="F31472" s="89">
        <f>Table3[[#This Row],[Yield]]/100*(1+F31471)</f>
        <v>0</v>
      </c>
    </row>
    <row r="31473" spans="1:6" x14ac:dyDescent="0.2">
      <c r="A31473" s="88">
        <v>40833</v>
      </c>
      <c r="B31473" s="89">
        <v>11397</v>
      </c>
      <c r="C31473" s="89">
        <f>LN(Table3[[#This Row],[Value]]/B31472)</f>
        <v>-2.1482943883211963E-2</v>
      </c>
      <c r="D31473" s="89"/>
      <c r="E31473" s="89"/>
      <c r="F31473" s="89">
        <f>Table3[[#This Row],[Yield]]/100*(1+F31472)</f>
        <v>0</v>
      </c>
    </row>
    <row r="31474" spans="1:6" x14ac:dyDescent="0.2">
      <c r="A31474" s="88">
        <v>40834</v>
      </c>
      <c r="B31474" s="89">
        <v>11577.05</v>
      </c>
      <c r="C31474" s="89">
        <f>LN(Table3[[#This Row],[Value]]/B31473)</f>
        <v>1.5674527248846725E-2</v>
      </c>
      <c r="D31474" s="89"/>
      <c r="E31474" s="89"/>
      <c r="F31474" s="89">
        <f>Table3[[#This Row],[Yield]]/100*(1+F31473)</f>
        <v>0</v>
      </c>
    </row>
    <row r="31475" spans="1:6" x14ac:dyDescent="0.2">
      <c r="A31475" s="88">
        <v>40835</v>
      </c>
      <c r="B31475" s="89">
        <v>11504.62</v>
      </c>
      <c r="C31475" s="89">
        <f>LN(Table3[[#This Row],[Value]]/B31474)</f>
        <v>-6.2759962983638196E-3</v>
      </c>
      <c r="D31475" s="89"/>
      <c r="E31475" s="89"/>
      <c r="F31475" s="89">
        <f>Table3[[#This Row],[Yield]]/100*(1+F31474)</f>
        <v>0</v>
      </c>
    </row>
    <row r="31476" spans="1:6" x14ac:dyDescent="0.2">
      <c r="A31476" s="88">
        <v>40836</v>
      </c>
      <c r="B31476" s="89">
        <v>11541.78</v>
      </c>
      <c r="C31476" s="89">
        <f>LN(Table3[[#This Row],[Value]]/B31475)</f>
        <v>3.2248014616858018E-3</v>
      </c>
      <c r="D31476" s="89"/>
      <c r="E31476" s="89"/>
      <c r="F31476" s="89">
        <f>Table3[[#This Row],[Yield]]/100*(1+F31475)</f>
        <v>0</v>
      </c>
    </row>
    <row r="31477" spans="1:6" x14ac:dyDescent="0.2">
      <c r="A31477" s="88">
        <v>40837</v>
      </c>
      <c r="B31477" s="89">
        <v>11808.79</v>
      </c>
      <c r="C31477" s="89">
        <f>LN(Table3[[#This Row],[Value]]/B31476)</f>
        <v>2.2870674128428928E-2</v>
      </c>
      <c r="D31477" s="89"/>
      <c r="E31477" s="89"/>
      <c r="F31477" s="89">
        <f>Table3[[#This Row],[Yield]]/100*(1+F31476)</f>
        <v>0</v>
      </c>
    </row>
    <row r="31478" spans="1:6" x14ac:dyDescent="0.2">
      <c r="A31478" s="88">
        <v>40840</v>
      </c>
      <c r="B31478" s="89">
        <v>11913.62</v>
      </c>
      <c r="C31478" s="89">
        <f>LN(Table3[[#This Row],[Value]]/B31477)</f>
        <v>8.8381140343493456E-3</v>
      </c>
      <c r="D31478" s="89"/>
      <c r="E31478" s="89"/>
      <c r="F31478" s="89">
        <f>Table3[[#This Row],[Yield]]/100*(1+F31477)</f>
        <v>0</v>
      </c>
    </row>
    <row r="31479" spans="1:6" x14ac:dyDescent="0.2">
      <c r="A31479" s="88">
        <v>40841</v>
      </c>
      <c r="B31479" s="89">
        <v>11706.62</v>
      </c>
      <c r="C31479" s="89">
        <f>LN(Table3[[#This Row],[Value]]/B31478)</f>
        <v>-1.7527789690258068E-2</v>
      </c>
      <c r="D31479" s="89"/>
      <c r="E31479" s="89"/>
      <c r="F31479" s="89">
        <f>Table3[[#This Row],[Yield]]/100*(1+F31478)</f>
        <v>0</v>
      </c>
    </row>
    <row r="31480" spans="1:6" x14ac:dyDescent="0.2">
      <c r="A31480" s="88">
        <v>40842</v>
      </c>
      <c r="B31480" s="89">
        <v>11869.04</v>
      </c>
      <c r="C31480" s="89">
        <f>LN(Table3[[#This Row],[Value]]/B31479)</f>
        <v>1.3778835434254672E-2</v>
      </c>
      <c r="D31480" s="89"/>
      <c r="E31480" s="89"/>
      <c r="F31480" s="89">
        <f>Table3[[#This Row],[Yield]]/100*(1+F31479)</f>
        <v>0</v>
      </c>
    </row>
    <row r="31481" spans="1:6" x14ac:dyDescent="0.2">
      <c r="A31481" s="88">
        <v>40843</v>
      </c>
      <c r="B31481" s="89">
        <v>12208.55</v>
      </c>
      <c r="C31481" s="89">
        <f>LN(Table3[[#This Row],[Value]]/B31480)</f>
        <v>2.820319675936938E-2</v>
      </c>
      <c r="D31481" s="89"/>
      <c r="E31481" s="89"/>
      <c r="F31481" s="89">
        <f>Table3[[#This Row],[Yield]]/100*(1+F31480)</f>
        <v>0</v>
      </c>
    </row>
    <row r="31482" spans="1:6" x14ac:dyDescent="0.2">
      <c r="A31482" s="88">
        <v>40844</v>
      </c>
      <c r="B31482" s="89">
        <v>12231.11</v>
      </c>
      <c r="C31482" s="89">
        <f>LN(Table3[[#This Row],[Value]]/B31481)</f>
        <v>1.8461800538759998E-3</v>
      </c>
      <c r="D31482" s="89"/>
      <c r="E31482" s="89"/>
      <c r="F31482" s="89">
        <f>Table3[[#This Row],[Yield]]/100*(1+F31481)</f>
        <v>0</v>
      </c>
    </row>
    <row r="31483" spans="1:6" x14ac:dyDescent="0.2">
      <c r="A31483" s="88">
        <v>40847</v>
      </c>
      <c r="B31483" s="89">
        <v>11955.01</v>
      </c>
      <c r="C31483" s="89">
        <f>LN(Table3[[#This Row],[Value]]/B31482)</f>
        <v>-2.2832268625752359E-2</v>
      </c>
      <c r="D31483" s="89"/>
      <c r="E31483" s="89"/>
      <c r="F31483" s="89">
        <f>Table3[[#This Row],[Yield]]/100*(1+F31482)</f>
        <v>0</v>
      </c>
    </row>
    <row r="31484" spans="1:6" x14ac:dyDescent="0.2">
      <c r="A31484" s="88">
        <v>40848</v>
      </c>
      <c r="B31484" s="89">
        <v>11657.96</v>
      </c>
      <c r="C31484" s="89">
        <f>LN(Table3[[#This Row],[Value]]/B31483)</f>
        <v>-2.5161228882823555E-2</v>
      </c>
      <c r="D31484" s="89"/>
      <c r="E31484" s="89"/>
      <c r="F31484" s="89">
        <f>Table3[[#This Row],[Yield]]/100*(1+F31483)</f>
        <v>0</v>
      </c>
    </row>
    <row r="31485" spans="1:6" x14ac:dyDescent="0.2">
      <c r="A31485" s="88">
        <v>40849</v>
      </c>
      <c r="B31485" s="89">
        <v>11836.04</v>
      </c>
      <c r="C31485" s="89">
        <f>LN(Table3[[#This Row],[Value]]/B31484)</f>
        <v>1.515990555514988E-2</v>
      </c>
      <c r="D31485" s="89"/>
      <c r="E31485" s="89"/>
      <c r="F31485" s="89">
        <f>Table3[[#This Row],[Yield]]/100*(1+F31484)</f>
        <v>0</v>
      </c>
    </row>
    <row r="31486" spans="1:6" x14ac:dyDescent="0.2">
      <c r="A31486" s="88">
        <v>40850</v>
      </c>
      <c r="B31486" s="89">
        <v>12044.47</v>
      </c>
      <c r="C31486" s="89">
        <f>LN(Table3[[#This Row],[Value]]/B31485)</f>
        <v>1.7456519385932359E-2</v>
      </c>
      <c r="D31486" s="89"/>
      <c r="E31486" s="89"/>
      <c r="F31486" s="89">
        <f>Table3[[#This Row],[Yield]]/100*(1+F31485)</f>
        <v>0</v>
      </c>
    </row>
    <row r="31487" spans="1:6" x14ac:dyDescent="0.2">
      <c r="A31487" s="88">
        <v>40851</v>
      </c>
      <c r="B31487" s="89">
        <v>11983.24</v>
      </c>
      <c r="C31487" s="89">
        <f>LN(Table3[[#This Row],[Value]]/B31486)</f>
        <v>-5.0966265649495914E-3</v>
      </c>
      <c r="D31487" s="89"/>
      <c r="E31487" s="89"/>
      <c r="F31487" s="89">
        <f>Table3[[#This Row],[Yield]]/100*(1+F31486)</f>
        <v>0</v>
      </c>
    </row>
    <row r="31488" spans="1:6" x14ac:dyDescent="0.2">
      <c r="A31488" s="88">
        <v>40854</v>
      </c>
      <c r="B31488" s="89">
        <v>12068.39</v>
      </c>
      <c r="C31488" s="89">
        <f>LN(Table3[[#This Row],[Value]]/B31487)</f>
        <v>7.0806307723562225E-3</v>
      </c>
      <c r="D31488" s="89"/>
      <c r="E31488" s="89"/>
      <c r="F31488" s="89">
        <f>Table3[[#This Row],[Yield]]/100*(1+F31487)</f>
        <v>0</v>
      </c>
    </row>
    <row r="31489" spans="1:6" x14ac:dyDescent="0.2">
      <c r="A31489" s="88">
        <v>40855</v>
      </c>
      <c r="B31489" s="89">
        <v>12170.18</v>
      </c>
      <c r="C31489" s="89">
        <f>LN(Table3[[#This Row],[Value]]/B31488)</f>
        <v>8.3990597127229973E-3</v>
      </c>
      <c r="D31489" s="89"/>
      <c r="E31489" s="89"/>
      <c r="F31489" s="89">
        <f>Table3[[#This Row],[Yield]]/100*(1+F31488)</f>
        <v>0</v>
      </c>
    </row>
    <row r="31490" spans="1:6" x14ac:dyDescent="0.2">
      <c r="A31490" s="88">
        <v>40856</v>
      </c>
      <c r="B31490" s="89">
        <v>11780.94</v>
      </c>
      <c r="C31490" s="89">
        <f>LN(Table3[[#This Row],[Value]]/B31489)</f>
        <v>-3.2505726053678928E-2</v>
      </c>
      <c r="D31490" s="89"/>
      <c r="E31490" s="89"/>
      <c r="F31490" s="89">
        <f>Table3[[#This Row],[Yield]]/100*(1+F31489)</f>
        <v>0</v>
      </c>
    </row>
    <row r="31491" spans="1:6" x14ac:dyDescent="0.2">
      <c r="A31491" s="88">
        <v>40857</v>
      </c>
      <c r="B31491" s="89">
        <v>11893.79</v>
      </c>
      <c r="C31491" s="89">
        <f>LN(Table3[[#This Row],[Value]]/B31490)</f>
        <v>9.5334438628012705E-3</v>
      </c>
      <c r="D31491" s="89"/>
      <c r="E31491" s="89"/>
      <c r="F31491" s="89">
        <f>Table3[[#This Row],[Yield]]/100*(1+F31490)</f>
        <v>0</v>
      </c>
    </row>
    <row r="31492" spans="1:6" x14ac:dyDescent="0.2">
      <c r="A31492" s="88">
        <v>40858</v>
      </c>
      <c r="B31492" s="89">
        <v>12153.68</v>
      </c>
      <c r="C31492" s="89">
        <f>LN(Table3[[#This Row],[Value]]/B31491)</f>
        <v>2.1615589418361739E-2</v>
      </c>
      <c r="D31492" s="89"/>
      <c r="E31492" s="89"/>
      <c r="F31492" s="89">
        <f>Table3[[#This Row],[Yield]]/100*(1+F31491)</f>
        <v>0</v>
      </c>
    </row>
    <row r="31493" spans="1:6" x14ac:dyDescent="0.2">
      <c r="A31493" s="88">
        <v>40861</v>
      </c>
      <c r="B31493" s="89">
        <v>12078.98</v>
      </c>
      <c r="C31493" s="89">
        <f>LN(Table3[[#This Row],[Value]]/B31492)</f>
        <v>-6.1652527303420034E-3</v>
      </c>
      <c r="D31493" s="89"/>
      <c r="E31493" s="89"/>
      <c r="F31493" s="89">
        <f>Table3[[#This Row],[Yield]]/100*(1+F31492)</f>
        <v>0</v>
      </c>
    </row>
    <row r="31494" spans="1:6" x14ac:dyDescent="0.2">
      <c r="A31494" s="88">
        <v>40862</v>
      </c>
      <c r="B31494" s="89">
        <v>12096.16</v>
      </c>
      <c r="C31494" s="89">
        <f>LN(Table3[[#This Row],[Value]]/B31493)</f>
        <v>1.4212950073572749E-3</v>
      </c>
      <c r="D31494" s="89"/>
      <c r="E31494" s="89"/>
      <c r="F31494" s="89">
        <f>Table3[[#This Row],[Yield]]/100*(1+F31493)</f>
        <v>0</v>
      </c>
    </row>
    <row r="31495" spans="1:6" x14ac:dyDescent="0.2">
      <c r="A31495" s="88">
        <v>40863</v>
      </c>
      <c r="B31495" s="89">
        <v>11905.59</v>
      </c>
      <c r="C31495" s="89">
        <f>LN(Table3[[#This Row],[Value]]/B31494)</f>
        <v>-1.5880009143283035E-2</v>
      </c>
      <c r="D31495" s="89"/>
      <c r="E31495" s="89"/>
      <c r="F31495" s="89">
        <f>Table3[[#This Row],[Yield]]/100*(1+F31494)</f>
        <v>0</v>
      </c>
    </row>
    <row r="31496" spans="1:6" x14ac:dyDescent="0.2">
      <c r="A31496" s="88">
        <v>40864</v>
      </c>
      <c r="B31496" s="89">
        <v>11770.73</v>
      </c>
      <c r="C31496" s="89">
        <f>LN(Table3[[#This Row],[Value]]/B31495)</f>
        <v>-1.1392096280684339E-2</v>
      </c>
      <c r="D31496" s="89"/>
      <c r="E31496" s="89"/>
      <c r="F31496" s="89">
        <f>Table3[[#This Row],[Yield]]/100*(1+F31495)</f>
        <v>0</v>
      </c>
    </row>
    <row r="31497" spans="1:6" x14ac:dyDescent="0.2">
      <c r="A31497" s="88">
        <v>40865</v>
      </c>
      <c r="B31497" s="89">
        <v>11796.16</v>
      </c>
      <c r="C31497" s="89">
        <f>LN(Table3[[#This Row],[Value]]/B31496)</f>
        <v>2.1581133420589638E-3</v>
      </c>
      <c r="D31497" s="89"/>
      <c r="E31497" s="89"/>
      <c r="F31497" s="89">
        <f>Table3[[#This Row],[Yield]]/100*(1+F31496)</f>
        <v>0</v>
      </c>
    </row>
    <row r="31498" spans="1:6" x14ac:dyDescent="0.2">
      <c r="A31498" s="88">
        <v>40868</v>
      </c>
      <c r="B31498" s="89">
        <v>11547.31</v>
      </c>
      <c r="C31498" s="89">
        <f>LN(Table3[[#This Row],[Value]]/B31497)</f>
        <v>-2.1321545371629121E-2</v>
      </c>
      <c r="D31498" s="89"/>
      <c r="E31498" s="89"/>
      <c r="F31498" s="89">
        <f>Table3[[#This Row],[Yield]]/100*(1+F31497)</f>
        <v>0</v>
      </c>
    </row>
    <row r="31499" spans="1:6" x14ac:dyDescent="0.2">
      <c r="A31499" s="88">
        <v>40869</v>
      </c>
      <c r="B31499" s="89">
        <v>11493.72</v>
      </c>
      <c r="C31499" s="89">
        <f>LN(Table3[[#This Row],[Value]]/B31498)</f>
        <v>-4.6517101564892364E-3</v>
      </c>
      <c r="D31499" s="89"/>
      <c r="E31499" s="89"/>
      <c r="F31499" s="89">
        <f>Table3[[#This Row],[Yield]]/100*(1+F31498)</f>
        <v>0</v>
      </c>
    </row>
    <row r="31500" spans="1:6" x14ac:dyDescent="0.2">
      <c r="A31500" s="88">
        <v>40870</v>
      </c>
      <c r="B31500" s="89">
        <v>11257.55</v>
      </c>
      <c r="C31500" s="89">
        <f>LN(Table3[[#This Row],[Value]]/B31499)</f>
        <v>-2.0761784585713604E-2</v>
      </c>
      <c r="D31500" s="89"/>
      <c r="E31500" s="89"/>
      <c r="F31500" s="89">
        <f>Table3[[#This Row],[Yield]]/100*(1+F31499)</f>
        <v>0</v>
      </c>
    </row>
    <row r="31501" spans="1:6" x14ac:dyDescent="0.2">
      <c r="A31501" s="88">
        <v>40872</v>
      </c>
      <c r="B31501" s="89">
        <v>11231.78</v>
      </c>
      <c r="C31501" s="89">
        <f>LN(Table3[[#This Row],[Value]]/B31500)</f>
        <v>-2.2917544701390115E-3</v>
      </c>
      <c r="D31501" s="89"/>
      <c r="E31501" s="89"/>
      <c r="F31501" s="89">
        <f>Table3[[#This Row],[Yield]]/100*(1+F31500)</f>
        <v>0</v>
      </c>
    </row>
    <row r="31502" spans="1:6" x14ac:dyDescent="0.2">
      <c r="A31502" s="88">
        <v>40875</v>
      </c>
      <c r="B31502" s="89">
        <v>11523.01</v>
      </c>
      <c r="C31502" s="89">
        <f>LN(Table3[[#This Row],[Value]]/B31501)</f>
        <v>2.5598645664016425E-2</v>
      </c>
      <c r="D31502" s="89"/>
      <c r="E31502" s="89"/>
      <c r="F31502" s="89">
        <f>Table3[[#This Row],[Yield]]/100*(1+F31501)</f>
        <v>0</v>
      </c>
    </row>
    <row r="31503" spans="1:6" x14ac:dyDescent="0.2">
      <c r="A31503" s="88">
        <v>40876</v>
      </c>
      <c r="B31503" s="89">
        <v>11555.63</v>
      </c>
      <c r="C31503" s="89">
        <f>LN(Table3[[#This Row],[Value]]/B31502)</f>
        <v>2.8268582310348044E-3</v>
      </c>
      <c r="D31503" s="89"/>
      <c r="E31503" s="89"/>
      <c r="F31503" s="89">
        <f>Table3[[#This Row],[Yield]]/100*(1+F31502)</f>
        <v>0</v>
      </c>
    </row>
    <row r="31504" spans="1:6" x14ac:dyDescent="0.2">
      <c r="A31504" s="88">
        <v>40877</v>
      </c>
      <c r="B31504" s="89">
        <v>12045.68</v>
      </c>
      <c r="C31504" s="89">
        <f>LN(Table3[[#This Row],[Value]]/B31503)</f>
        <v>4.1533325341783917E-2</v>
      </c>
      <c r="D31504" s="89"/>
      <c r="E31504" s="89"/>
      <c r="F31504" s="89">
        <f>Table3[[#This Row],[Yield]]/100*(1+F31503)</f>
        <v>0</v>
      </c>
    </row>
    <row r="31505" spans="1:6" x14ac:dyDescent="0.2">
      <c r="A31505" s="88">
        <v>40878</v>
      </c>
      <c r="B31505" s="89">
        <v>12020.03</v>
      </c>
      <c r="C31505" s="89">
        <f>LN(Table3[[#This Row],[Value]]/B31504)</f>
        <v>-2.1316644896647039E-3</v>
      </c>
      <c r="D31505" s="89"/>
      <c r="E31505" s="89"/>
      <c r="F31505" s="89">
        <f>Table3[[#This Row],[Yield]]/100*(1+F31504)</f>
        <v>0</v>
      </c>
    </row>
    <row r="31506" spans="1:6" x14ac:dyDescent="0.2">
      <c r="A31506" s="88">
        <v>40879</v>
      </c>
      <c r="B31506" s="89">
        <v>12019.42</v>
      </c>
      <c r="C31506" s="89">
        <f>LN(Table3[[#This Row],[Value]]/B31505)</f>
        <v>-5.0749913174486851E-5</v>
      </c>
      <c r="D31506" s="89"/>
      <c r="E31506" s="89"/>
      <c r="F31506" s="89">
        <f>Table3[[#This Row],[Yield]]/100*(1+F31505)</f>
        <v>0</v>
      </c>
    </row>
    <row r="31507" spans="1:6" x14ac:dyDescent="0.2">
      <c r="A31507" s="88">
        <v>40882</v>
      </c>
      <c r="B31507" s="89">
        <v>12097.83</v>
      </c>
      <c r="C31507" s="89">
        <f>LN(Table3[[#This Row],[Value]]/B31506)</f>
        <v>6.5024226455483438E-3</v>
      </c>
      <c r="D31507" s="89"/>
      <c r="E31507" s="89"/>
      <c r="F31507" s="89">
        <f>Table3[[#This Row],[Yield]]/100*(1+F31506)</f>
        <v>0</v>
      </c>
    </row>
    <row r="31508" spans="1:6" x14ac:dyDescent="0.2">
      <c r="A31508" s="88">
        <v>40883</v>
      </c>
      <c r="B31508" s="89">
        <v>12150.13</v>
      </c>
      <c r="C31508" s="89">
        <f>LN(Table3[[#This Row],[Value]]/B31507)</f>
        <v>4.3137716412076582E-3</v>
      </c>
      <c r="D31508" s="89"/>
      <c r="E31508" s="89"/>
      <c r="F31508" s="89">
        <f>Table3[[#This Row],[Yield]]/100*(1+F31507)</f>
        <v>0</v>
      </c>
    </row>
    <row r="31509" spans="1:6" x14ac:dyDescent="0.2">
      <c r="A31509" s="88">
        <v>40884</v>
      </c>
      <c r="B31509" s="89">
        <v>12196.37</v>
      </c>
      <c r="C31509" s="89">
        <f>LN(Table3[[#This Row],[Value]]/B31508)</f>
        <v>3.798497163708967E-3</v>
      </c>
      <c r="D31509" s="89"/>
      <c r="E31509" s="89"/>
      <c r="F31509" s="89">
        <f>Table3[[#This Row],[Yield]]/100*(1+F31508)</f>
        <v>0</v>
      </c>
    </row>
    <row r="31510" spans="1:6" x14ac:dyDescent="0.2">
      <c r="A31510" s="88">
        <v>40885</v>
      </c>
      <c r="B31510" s="89">
        <v>11997.7</v>
      </c>
      <c r="C31510" s="89">
        <f>LN(Table3[[#This Row],[Value]]/B31509)</f>
        <v>-1.6423401730572707E-2</v>
      </c>
      <c r="D31510" s="89"/>
      <c r="E31510" s="89"/>
      <c r="F31510" s="89">
        <f>Table3[[#This Row],[Yield]]/100*(1+F31509)</f>
        <v>0</v>
      </c>
    </row>
    <row r="31511" spans="1:6" x14ac:dyDescent="0.2">
      <c r="A31511" s="88">
        <v>40886</v>
      </c>
      <c r="B31511" s="89">
        <v>12184.26</v>
      </c>
      <c r="C31511" s="89">
        <f>LN(Table3[[#This Row],[Value]]/B31510)</f>
        <v>1.5429990075835818E-2</v>
      </c>
      <c r="D31511" s="89"/>
      <c r="E31511" s="89"/>
      <c r="F31511" s="89">
        <f>Table3[[#This Row],[Yield]]/100*(1+F31510)</f>
        <v>0</v>
      </c>
    </row>
    <row r="31512" spans="1:6" x14ac:dyDescent="0.2">
      <c r="A31512" s="88">
        <v>40889</v>
      </c>
      <c r="B31512" s="89">
        <v>12021.39</v>
      </c>
      <c r="C31512" s="89">
        <f>LN(Table3[[#This Row],[Value]]/B31511)</f>
        <v>-1.345739180656215E-2</v>
      </c>
      <c r="D31512" s="89"/>
      <c r="E31512" s="89"/>
      <c r="F31512" s="89">
        <f>Table3[[#This Row],[Yield]]/100*(1+F31511)</f>
        <v>0</v>
      </c>
    </row>
    <row r="31513" spans="1:6" x14ac:dyDescent="0.2">
      <c r="A31513" s="88">
        <v>40890</v>
      </c>
      <c r="B31513" s="89">
        <v>11954.94</v>
      </c>
      <c r="C31513" s="89">
        <f>LN(Table3[[#This Row],[Value]]/B31512)</f>
        <v>-5.5429809430879292E-3</v>
      </c>
      <c r="D31513" s="89"/>
      <c r="E31513" s="89"/>
      <c r="F31513" s="89">
        <f>Table3[[#This Row],[Yield]]/100*(1+F31512)</f>
        <v>0</v>
      </c>
    </row>
    <row r="31514" spans="1:6" x14ac:dyDescent="0.2">
      <c r="A31514" s="88">
        <v>40891</v>
      </c>
      <c r="B31514" s="89">
        <v>11823.48</v>
      </c>
      <c r="C31514" s="89">
        <f>LN(Table3[[#This Row],[Value]]/B31513)</f>
        <v>-1.1057197187467125E-2</v>
      </c>
      <c r="D31514" s="89"/>
      <c r="E31514" s="89"/>
      <c r="F31514" s="89">
        <f>Table3[[#This Row],[Yield]]/100*(1+F31513)</f>
        <v>0</v>
      </c>
    </row>
    <row r="31515" spans="1:6" x14ac:dyDescent="0.2">
      <c r="A31515" s="88">
        <v>40892</v>
      </c>
      <c r="B31515" s="89">
        <v>11868.81</v>
      </c>
      <c r="C31515" s="89">
        <f>LN(Table3[[#This Row],[Value]]/B31514)</f>
        <v>3.8265659682905351E-3</v>
      </c>
      <c r="D31515" s="89"/>
      <c r="E31515" s="89"/>
      <c r="F31515" s="89">
        <f>Table3[[#This Row],[Yield]]/100*(1+F31514)</f>
        <v>0</v>
      </c>
    </row>
    <row r="31516" spans="1:6" x14ac:dyDescent="0.2">
      <c r="A31516" s="88">
        <v>40893</v>
      </c>
      <c r="B31516" s="89">
        <v>11866.39</v>
      </c>
      <c r="C31516" s="89">
        <f>LN(Table3[[#This Row],[Value]]/B31515)</f>
        <v>-2.0391654659624402E-4</v>
      </c>
      <c r="D31516" s="89"/>
      <c r="E31516" s="89"/>
      <c r="F31516" s="89">
        <f>Table3[[#This Row],[Yield]]/100*(1+F31515)</f>
        <v>0</v>
      </c>
    </row>
    <row r="31517" spans="1:6" x14ac:dyDescent="0.2">
      <c r="A31517" s="88">
        <v>40896</v>
      </c>
      <c r="B31517" s="89">
        <v>11766.26</v>
      </c>
      <c r="C31517" s="89">
        <f>LN(Table3[[#This Row],[Value]]/B31516)</f>
        <v>-8.4739205439598141E-3</v>
      </c>
      <c r="D31517" s="89"/>
      <c r="E31517" s="89"/>
      <c r="F31517" s="89">
        <f>Table3[[#This Row],[Yield]]/100*(1+F31516)</f>
        <v>0</v>
      </c>
    </row>
    <row r="31518" spans="1:6" x14ac:dyDescent="0.2">
      <c r="A31518" s="88">
        <v>40897</v>
      </c>
      <c r="B31518" s="89">
        <v>12103.58</v>
      </c>
      <c r="C31518" s="89">
        <f>LN(Table3[[#This Row],[Value]]/B31517)</f>
        <v>2.826516284366954E-2</v>
      </c>
      <c r="D31518" s="89"/>
      <c r="E31518" s="89"/>
      <c r="F31518" s="89">
        <f>Table3[[#This Row],[Yield]]/100*(1+F31517)</f>
        <v>0</v>
      </c>
    </row>
    <row r="31519" spans="1:6" x14ac:dyDescent="0.2">
      <c r="A31519" s="88">
        <v>40898</v>
      </c>
      <c r="B31519" s="89">
        <v>12107.74</v>
      </c>
      <c r="C31519" s="89">
        <f>LN(Table3[[#This Row],[Value]]/B31518)</f>
        <v>3.4364091184932021E-4</v>
      </c>
      <c r="D31519" s="89"/>
      <c r="E31519" s="89"/>
      <c r="F31519" s="89">
        <f>Table3[[#This Row],[Yield]]/100*(1+F31518)</f>
        <v>0</v>
      </c>
    </row>
    <row r="31520" spans="1:6" x14ac:dyDescent="0.2">
      <c r="A31520" s="88">
        <v>40899</v>
      </c>
      <c r="B31520" s="89">
        <v>12169.65</v>
      </c>
      <c r="C31520" s="89">
        <f>LN(Table3[[#This Row],[Value]]/B31519)</f>
        <v>5.1002298189352551E-3</v>
      </c>
      <c r="D31520" s="89"/>
      <c r="E31520" s="89"/>
      <c r="F31520" s="89">
        <f>Table3[[#This Row],[Yield]]/100*(1+F31519)</f>
        <v>0</v>
      </c>
    </row>
    <row r="31521" spans="1:6" x14ac:dyDescent="0.2">
      <c r="A31521" s="88">
        <v>40900</v>
      </c>
      <c r="B31521" s="89">
        <v>12294</v>
      </c>
      <c r="C31521" s="89">
        <f>LN(Table3[[#This Row],[Value]]/B31520)</f>
        <v>1.0166191142979696E-2</v>
      </c>
      <c r="D31521" s="89"/>
      <c r="E31521" s="89"/>
      <c r="F31521" s="89">
        <f>Table3[[#This Row],[Yield]]/100*(1+F31520)</f>
        <v>0</v>
      </c>
    </row>
    <row r="31522" spans="1:6" x14ac:dyDescent="0.2">
      <c r="A31522" s="88">
        <v>40904</v>
      </c>
      <c r="B31522" s="89">
        <v>12291.35</v>
      </c>
      <c r="C31522" s="89">
        <f>LN(Table3[[#This Row],[Value]]/B31521)</f>
        <v>-2.1557553667229064E-4</v>
      </c>
      <c r="D31522" s="89"/>
      <c r="E31522" s="89"/>
      <c r="F31522" s="89">
        <f>Table3[[#This Row],[Yield]]/100*(1+F31521)</f>
        <v>0</v>
      </c>
    </row>
    <row r="31523" spans="1:6" x14ac:dyDescent="0.2">
      <c r="A31523" s="88">
        <v>40905</v>
      </c>
      <c r="B31523" s="89">
        <v>12151.41</v>
      </c>
      <c r="C31523" s="89">
        <f>LN(Table3[[#This Row],[Value]]/B31522)</f>
        <v>-1.1450550512080637E-2</v>
      </c>
      <c r="D31523" s="89"/>
      <c r="E31523" s="89"/>
      <c r="F31523" s="89">
        <f>Table3[[#This Row],[Yield]]/100*(1+F31522)</f>
        <v>0</v>
      </c>
    </row>
    <row r="31524" spans="1:6" x14ac:dyDescent="0.2">
      <c r="A31524" s="88">
        <v>40906</v>
      </c>
      <c r="B31524" s="89">
        <v>12287.04</v>
      </c>
      <c r="C31524" s="89">
        <f>LN(Table3[[#This Row],[Value]]/B31523)</f>
        <v>1.1099835917334907E-2</v>
      </c>
      <c r="D31524" s="89"/>
      <c r="E31524" s="89"/>
      <c r="F31524" s="89">
        <f>Table3[[#This Row],[Yield]]/100*(1+F31523)</f>
        <v>0</v>
      </c>
    </row>
    <row r="31525" spans="1:6" x14ac:dyDescent="0.2">
      <c r="A31525" s="88">
        <v>40907</v>
      </c>
      <c r="B31525" s="89">
        <v>12217.56</v>
      </c>
      <c r="C31525" s="89">
        <f>LN(Table3[[#This Row],[Value]]/B31524)</f>
        <v>-5.670787214949337E-3</v>
      </c>
      <c r="D31525" s="89"/>
      <c r="E31525" s="89"/>
      <c r="F31525" s="89">
        <f>Table3[[#This Row],[Yield]]/100*(1+F31524)</f>
        <v>0</v>
      </c>
    </row>
    <row r="31526" spans="1:6" x14ac:dyDescent="0.2">
      <c r="A31526" s="88">
        <v>40911</v>
      </c>
      <c r="B31526" s="89">
        <v>12397.38</v>
      </c>
      <c r="C31526" s="89">
        <f>LN(Table3[[#This Row],[Value]]/B31525)</f>
        <v>1.4610898825015243E-2</v>
      </c>
      <c r="D31526" s="89"/>
      <c r="E31526" s="89"/>
      <c r="F31526" s="89">
        <f>Table3[[#This Row],[Yield]]/100*(1+F31525)</f>
        <v>0</v>
      </c>
    </row>
    <row r="31527" spans="1:6" x14ac:dyDescent="0.2">
      <c r="A31527" s="88">
        <v>40912</v>
      </c>
      <c r="B31527" s="89">
        <v>12418.42</v>
      </c>
      <c r="C31527" s="89">
        <f>LN(Table3[[#This Row],[Value]]/B31526)</f>
        <v>1.6956942787659233E-3</v>
      </c>
      <c r="D31527" s="89"/>
      <c r="E31527" s="89"/>
      <c r="F31527" s="89">
        <f>Table3[[#This Row],[Yield]]/100*(1+F31526)</f>
        <v>0</v>
      </c>
    </row>
    <row r="31528" spans="1:6" x14ac:dyDescent="0.2">
      <c r="A31528" s="88">
        <v>40913</v>
      </c>
      <c r="B31528" s="89">
        <v>12415.7</v>
      </c>
      <c r="C31528" s="89">
        <f>LN(Table3[[#This Row],[Value]]/B31527)</f>
        <v>-2.1905346441717196E-4</v>
      </c>
      <c r="D31528" s="89"/>
      <c r="E31528" s="89"/>
      <c r="F31528" s="89">
        <f>Table3[[#This Row],[Yield]]/100*(1+F31527)</f>
        <v>0</v>
      </c>
    </row>
    <row r="31529" spans="1:6" x14ac:dyDescent="0.2">
      <c r="A31529" s="88">
        <v>40914</v>
      </c>
      <c r="B31529" s="89">
        <v>12359.92</v>
      </c>
      <c r="C31529" s="89">
        <f>LN(Table3[[#This Row],[Value]]/B31528)</f>
        <v>-4.502821261125502E-3</v>
      </c>
      <c r="D31529" s="89"/>
      <c r="E31529" s="89"/>
      <c r="F31529" s="89">
        <f>Table3[[#This Row],[Yield]]/100*(1+F31528)</f>
        <v>0</v>
      </c>
    </row>
    <row r="31530" spans="1:6" x14ac:dyDescent="0.2">
      <c r="A31530" s="88">
        <v>40917</v>
      </c>
      <c r="B31530" s="89">
        <v>12392.69</v>
      </c>
      <c r="C31530" s="89">
        <f>LN(Table3[[#This Row],[Value]]/B31529)</f>
        <v>2.6478031323156023E-3</v>
      </c>
      <c r="D31530" s="89"/>
      <c r="E31530" s="89"/>
      <c r="F31530" s="89">
        <f>Table3[[#This Row],[Yield]]/100*(1+F31529)</f>
        <v>0</v>
      </c>
    </row>
    <row r="31531" spans="1:6" x14ac:dyDescent="0.2">
      <c r="A31531" s="88">
        <v>40918</v>
      </c>
      <c r="B31531" s="89">
        <v>12462.47</v>
      </c>
      <c r="C31531" s="89">
        <f>LN(Table3[[#This Row],[Value]]/B31530)</f>
        <v>5.614945414390087E-3</v>
      </c>
      <c r="D31531" s="89"/>
      <c r="E31531" s="89"/>
      <c r="F31531" s="89">
        <f>Table3[[#This Row],[Yield]]/100*(1+F31530)</f>
        <v>0</v>
      </c>
    </row>
    <row r="31532" spans="1:6" x14ac:dyDescent="0.2">
      <c r="A31532" s="88">
        <v>40919</v>
      </c>
      <c r="B31532" s="89">
        <v>12449.45</v>
      </c>
      <c r="C31532" s="89">
        <f>LN(Table3[[#This Row],[Value]]/B31531)</f>
        <v>-1.0452828353244052E-3</v>
      </c>
      <c r="D31532" s="89"/>
      <c r="E31532" s="89"/>
      <c r="F31532" s="89">
        <f>Table3[[#This Row],[Yield]]/100*(1+F31531)</f>
        <v>0</v>
      </c>
    </row>
    <row r="31533" spans="1:6" x14ac:dyDescent="0.2">
      <c r="A31533" s="88">
        <v>40920</v>
      </c>
      <c r="B31533" s="89">
        <v>12471.02</v>
      </c>
      <c r="C31533" s="89">
        <f>LN(Table3[[#This Row],[Value]]/B31532)</f>
        <v>1.7311074298860185E-3</v>
      </c>
      <c r="D31533" s="89"/>
      <c r="E31533" s="89"/>
      <c r="F31533" s="89">
        <f>Table3[[#This Row],[Yield]]/100*(1+F31532)</f>
        <v>0</v>
      </c>
    </row>
    <row r="31534" spans="1:6" x14ac:dyDescent="0.2">
      <c r="A31534" s="88">
        <v>40921</v>
      </c>
      <c r="B31534" s="89">
        <v>12422.06</v>
      </c>
      <c r="C31534" s="89">
        <f>LN(Table3[[#This Row],[Value]]/B31533)</f>
        <v>-3.9336283924358544E-3</v>
      </c>
      <c r="D31534" s="89"/>
      <c r="E31534" s="89"/>
      <c r="F31534" s="89">
        <f>Table3[[#This Row],[Yield]]/100*(1+F31533)</f>
        <v>0</v>
      </c>
    </row>
    <row r="31535" spans="1:6" x14ac:dyDescent="0.2">
      <c r="A31535" s="88">
        <v>40925</v>
      </c>
      <c r="B31535" s="89">
        <v>12482.07</v>
      </c>
      <c r="C31535" s="89">
        <f>LN(Table3[[#This Row],[Value]]/B31534)</f>
        <v>4.819290306234794E-3</v>
      </c>
      <c r="D31535" s="89"/>
      <c r="E31535" s="89"/>
      <c r="F31535" s="89">
        <f>Table3[[#This Row],[Yield]]/100*(1+F31534)</f>
        <v>0</v>
      </c>
    </row>
    <row r="31536" spans="1:6" x14ac:dyDescent="0.2">
      <c r="A31536" s="88">
        <v>40926</v>
      </c>
      <c r="B31536" s="89">
        <v>12578.95</v>
      </c>
      <c r="C31536" s="89">
        <f>LN(Table3[[#This Row],[Value]]/B31535)</f>
        <v>7.7315673983144213E-3</v>
      </c>
      <c r="D31536" s="89"/>
      <c r="E31536" s="89"/>
      <c r="F31536" s="89">
        <f>Table3[[#This Row],[Yield]]/100*(1+F31535)</f>
        <v>0</v>
      </c>
    </row>
    <row r="31537" spans="1:6" x14ac:dyDescent="0.2">
      <c r="A31537" s="88">
        <v>40927</v>
      </c>
      <c r="B31537" s="89">
        <v>12623.98</v>
      </c>
      <c r="C31537" s="89">
        <f>LN(Table3[[#This Row],[Value]]/B31536)</f>
        <v>3.5733978482905106E-3</v>
      </c>
      <c r="D31537" s="89"/>
      <c r="E31537" s="89"/>
      <c r="F31537" s="89">
        <f>Table3[[#This Row],[Yield]]/100*(1+F31536)</f>
        <v>0</v>
      </c>
    </row>
    <row r="31538" spans="1:6" x14ac:dyDescent="0.2">
      <c r="A31538" s="88">
        <v>40928</v>
      </c>
      <c r="B31538" s="89">
        <v>12720.48</v>
      </c>
      <c r="C31538" s="89">
        <f>LN(Table3[[#This Row],[Value]]/B31537)</f>
        <v>7.6151132306936523E-3</v>
      </c>
      <c r="D31538" s="89"/>
      <c r="E31538" s="89"/>
      <c r="F31538" s="89">
        <f>Table3[[#This Row],[Yield]]/100*(1+F31537)</f>
        <v>0</v>
      </c>
    </row>
    <row r="31539" spans="1:6" x14ac:dyDescent="0.2">
      <c r="A31539" s="88">
        <v>40931</v>
      </c>
      <c r="B31539" s="89">
        <v>12708.82</v>
      </c>
      <c r="C31539" s="89">
        <f>LN(Table3[[#This Row],[Value]]/B31538)</f>
        <v>-9.1705244085813343E-4</v>
      </c>
      <c r="D31539" s="89"/>
      <c r="E31539" s="89"/>
      <c r="F31539" s="89">
        <f>Table3[[#This Row],[Yield]]/100*(1+F31538)</f>
        <v>0</v>
      </c>
    </row>
    <row r="31540" spans="1:6" x14ac:dyDescent="0.2">
      <c r="A31540" s="88">
        <v>40932</v>
      </c>
      <c r="B31540" s="89">
        <v>12675.75</v>
      </c>
      <c r="C31540" s="89">
        <f>LN(Table3[[#This Row],[Value]]/B31539)</f>
        <v>-2.6055212838851823E-3</v>
      </c>
      <c r="D31540" s="89"/>
      <c r="E31540" s="89"/>
      <c r="F31540" s="89">
        <f>Table3[[#This Row],[Yield]]/100*(1+F31539)</f>
        <v>0</v>
      </c>
    </row>
    <row r="31541" spans="1:6" x14ac:dyDescent="0.2">
      <c r="A31541" s="88">
        <v>40933</v>
      </c>
      <c r="B31541" s="89">
        <v>12756.96</v>
      </c>
      <c r="C31541" s="89">
        <f>LN(Table3[[#This Row],[Value]]/B31540)</f>
        <v>6.3862856934944956E-3</v>
      </c>
      <c r="D31541" s="89"/>
      <c r="E31541" s="89"/>
      <c r="F31541" s="89">
        <f>Table3[[#This Row],[Yield]]/100*(1+F31540)</f>
        <v>0</v>
      </c>
    </row>
    <row r="31542" spans="1:6" x14ac:dyDescent="0.2">
      <c r="A31542" s="88">
        <v>40934</v>
      </c>
      <c r="B31542" s="89">
        <v>12734.63</v>
      </c>
      <c r="C31542" s="89">
        <f>LN(Table3[[#This Row],[Value]]/B31541)</f>
        <v>-1.7519507972247798E-3</v>
      </c>
      <c r="D31542" s="89"/>
      <c r="E31542" s="89"/>
      <c r="F31542" s="89">
        <f>Table3[[#This Row],[Yield]]/100*(1+F31541)</f>
        <v>0</v>
      </c>
    </row>
    <row r="31543" spans="1:6" x14ac:dyDescent="0.2">
      <c r="A31543" s="88">
        <v>40935</v>
      </c>
      <c r="B31543" s="89">
        <v>12660.46</v>
      </c>
      <c r="C31543" s="89">
        <f>LN(Table3[[#This Row],[Value]]/B31542)</f>
        <v>-5.8413032515343723E-3</v>
      </c>
      <c r="D31543" s="89"/>
      <c r="E31543" s="89"/>
      <c r="F31543" s="89">
        <f>Table3[[#This Row],[Yield]]/100*(1+F31542)</f>
        <v>0</v>
      </c>
    </row>
    <row r="31544" spans="1:6" x14ac:dyDescent="0.2">
      <c r="A31544" s="88">
        <v>40938</v>
      </c>
      <c r="B31544" s="89">
        <v>12653.72</v>
      </c>
      <c r="C31544" s="89">
        <f>LN(Table3[[#This Row],[Value]]/B31543)</f>
        <v>-5.3250787971550985E-4</v>
      </c>
      <c r="D31544" s="89"/>
      <c r="E31544" s="89"/>
      <c r="F31544" s="89">
        <f>Table3[[#This Row],[Yield]]/100*(1+F31543)</f>
        <v>0</v>
      </c>
    </row>
    <row r="31545" spans="1:6" x14ac:dyDescent="0.2">
      <c r="A31545" s="88">
        <v>40939</v>
      </c>
      <c r="B31545" s="89">
        <v>12632.91</v>
      </c>
      <c r="C31545" s="89">
        <f>LN(Table3[[#This Row],[Value]]/B31544)</f>
        <v>-1.6459294653342667E-3</v>
      </c>
      <c r="D31545" s="89"/>
      <c r="E31545" s="89"/>
      <c r="F31545" s="89">
        <f>Table3[[#This Row],[Yield]]/100*(1+F31544)</f>
        <v>0</v>
      </c>
    </row>
    <row r="31546" spans="1:6" x14ac:dyDescent="0.2">
      <c r="A31546" s="88">
        <v>40940</v>
      </c>
      <c r="B31546" s="89">
        <v>12716.46</v>
      </c>
      <c r="C31546" s="89">
        <f>LN(Table3[[#This Row],[Value]]/B31545)</f>
        <v>6.5919036680314319E-3</v>
      </c>
      <c r="D31546" s="89"/>
      <c r="E31546" s="89"/>
      <c r="F31546" s="89">
        <f>Table3[[#This Row],[Yield]]/100*(1+F31545)</f>
        <v>0</v>
      </c>
    </row>
    <row r="31547" spans="1:6" x14ac:dyDescent="0.2">
      <c r="A31547" s="88">
        <v>40941</v>
      </c>
      <c r="B31547" s="89">
        <v>12705.41</v>
      </c>
      <c r="C31547" s="89">
        <f>LN(Table3[[#This Row],[Value]]/B31546)</f>
        <v>-8.6933028104581951E-4</v>
      </c>
      <c r="D31547" s="89"/>
      <c r="E31547" s="89"/>
      <c r="F31547" s="89">
        <f>Table3[[#This Row],[Yield]]/100*(1+F31546)</f>
        <v>0</v>
      </c>
    </row>
    <row r="31548" spans="1:6" x14ac:dyDescent="0.2">
      <c r="A31548" s="88">
        <v>40942</v>
      </c>
      <c r="B31548" s="89">
        <v>12862.23</v>
      </c>
      <c r="C31548" s="89">
        <f>LN(Table3[[#This Row],[Value]]/B31547)</f>
        <v>1.2267222675223038E-2</v>
      </c>
      <c r="D31548" s="89"/>
      <c r="E31548" s="89"/>
      <c r="F31548" s="89">
        <f>Table3[[#This Row],[Yield]]/100*(1+F31547)</f>
        <v>0</v>
      </c>
    </row>
    <row r="31549" spans="1:6" x14ac:dyDescent="0.2">
      <c r="A31549" s="88">
        <v>40945</v>
      </c>
      <c r="B31549" s="89">
        <v>12845.13</v>
      </c>
      <c r="C31549" s="89">
        <f>LN(Table3[[#This Row],[Value]]/B31548)</f>
        <v>-1.3303585060497804E-3</v>
      </c>
      <c r="D31549" s="89"/>
      <c r="E31549" s="89"/>
      <c r="F31549" s="89">
        <f>Table3[[#This Row],[Yield]]/100*(1+F31548)</f>
        <v>0</v>
      </c>
    </row>
    <row r="31550" spans="1:6" x14ac:dyDescent="0.2">
      <c r="A31550" s="88">
        <v>40946</v>
      </c>
      <c r="B31550" s="89">
        <v>12878.2</v>
      </c>
      <c r="C31550" s="89">
        <f>LN(Table3[[#This Row],[Value]]/B31549)</f>
        <v>2.5712081771000561E-3</v>
      </c>
      <c r="D31550" s="89"/>
      <c r="E31550" s="89"/>
      <c r="F31550" s="89">
        <f>Table3[[#This Row],[Yield]]/100*(1+F31549)</f>
        <v>0</v>
      </c>
    </row>
    <row r="31551" spans="1:6" x14ac:dyDescent="0.2">
      <c r="A31551" s="88">
        <v>40947</v>
      </c>
      <c r="B31551" s="89">
        <v>12883.95</v>
      </c>
      <c r="C31551" s="89">
        <f>LN(Table3[[#This Row],[Value]]/B31550)</f>
        <v>4.4639132180198136E-4</v>
      </c>
      <c r="D31551" s="89"/>
      <c r="E31551" s="89"/>
      <c r="F31551" s="89">
        <f>Table3[[#This Row],[Yield]]/100*(1+F31550)</f>
        <v>0</v>
      </c>
    </row>
    <row r="31552" spans="1:6" x14ac:dyDescent="0.2">
      <c r="A31552" s="88">
        <v>40948</v>
      </c>
      <c r="B31552" s="89">
        <v>12890.46</v>
      </c>
      <c r="C31552" s="89">
        <f>LN(Table3[[#This Row],[Value]]/B31551)</f>
        <v>5.0515221403193815E-4</v>
      </c>
      <c r="D31552" s="89"/>
      <c r="E31552" s="89"/>
      <c r="F31552" s="89">
        <f>Table3[[#This Row],[Yield]]/100*(1+F31551)</f>
        <v>0</v>
      </c>
    </row>
    <row r="31553" spans="1:6" x14ac:dyDescent="0.2">
      <c r="A31553" s="88">
        <v>40949</v>
      </c>
      <c r="B31553" s="89">
        <v>12801.23</v>
      </c>
      <c r="C31553" s="89">
        <f>LN(Table3[[#This Row],[Value]]/B31552)</f>
        <v>-6.9462428342256062E-3</v>
      </c>
      <c r="D31553" s="89"/>
      <c r="E31553" s="89"/>
      <c r="F31553" s="89">
        <f>Table3[[#This Row],[Yield]]/100*(1+F31552)</f>
        <v>0</v>
      </c>
    </row>
    <row r="31554" spans="1:6" x14ac:dyDescent="0.2">
      <c r="A31554" s="88">
        <v>40952</v>
      </c>
      <c r="B31554" s="89">
        <v>12874.04</v>
      </c>
      <c r="C31554" s="89">
        <f>LN(Table3[[#This Row],[Value]]/B31553)</f>
        <v>5.6716206041743491E-3</v>
      </c>
      <c r="D31554" s="89"/>
      <c r="E31554" s="89"/>
      <c r="F31554" s="89">
        <f>Table3[[#This Row],[Yield]]/100*(1+F31553)</f>
        <v>0</v>
      </c>
    </row>
    <row r="31555" spans="1:6" x14ac:dyDescent="0.2">
      <c r="A31555" s="88">
        <v>40953</v>
      </c>
      <c r="B31555" s="89">
        <v>12878.28</v>
      </c>
      <c r="C31555" s="89">
        <f>LN(Table3[[#This Row],[Value]]/B31554)</f>
        <v>3.2929072319023517E-4</v>
      </c>
      <c r="D31555" s="89"/>
      <c r="E31555" s="89"/>
      <c r="F31555" s="89">
        <f>Table3[[#This Row],[Yield]]/100*(1+F31554)</f>
        <v>0</v>
      </c>
    </row>
    <row r="31556" spans="1:6" x14ac:dyDescent="0.2">
      <c r="A31556" s="88">
        <v>40954</v>
      </c>
      <c r="B31556" s="89">
        <v>12780.95</v>
      </c>
      <c r="C31556" s="89">
        <f>LN(Table3[[#This Row],[Value]]/B31555)</f>
        <v>-7.5863903012615983E-3</v>
      </c>
      <c r="D31556" s="89"/>
      <c r="E31556" s="89"/>
      <c r="F31556" s="89">
        <f>Table3[[#This Row],[Yield]]/100*(1+F31555)</f>
        <v>0</v>
      </c>
    </row>
    <row r="31557" spans="1:6" x14ac:dyDescent="0.2">
      <c r="A31557" s="88">
        <v>40955</v>
      </c>
      <c r="B31557" s="89">
        <v>12904.08</v>
      </c>
      <c r="C31557" s="89">
        <f>LN(Table3[[#This Row],[Value]]/B31556)</f>
        <v>9.5877593467466691E-3</v>
      </c>
      <c r="D31557" s="89"/>
      <c r="E31557" s="89"/>
      <c r="F31557" s="89">
        <f>Table3[[#This Row],[Yield]]/100*(1+F31556)</f>
        <v>0</v>
      </c>
    </row>
    <row r="31558" spans="1:6" x14ac:dyDescent="0.2">
      <c r="A31558" s="88">
        <v>40956</v>
      </c>
      <c r="B31558" s="89">
        <v>12949.87</v>
      </c>
      <c r="C31558" s="89">
        <f>LN(Table3[[#This Row],[Value]]/B31557)</f>
        <v>3.5422090534085338E-3</v>
      </c>
      <c r="D31558" s="89"/>
      <c r="E31558" s="89"/>
      <c r="F31558" s="89">
        <f>Table3[[#This Row],[Yield]]/100*(1+F31557)</f>
        <v>0</v>
      </c>
    </row>
    <row r="31559" spans="1:6" x14ac:dyDescent="0.2">
      <c r="A31559" s="88">
        <v>40960</v>
      </c>
      <c r="B31559" s="89">
        <v>12965.69</v>
      </c>
      <c r="C31559" s="89">
        <f>LN(Table3[[#This Row],[Value]]/B31558)</f>
        <v>1.2208882976147502E-3</v>
      </c>
      <c r="D31559" s="89"/>
      <c r="E31559" s="89"/>
      <c r="F31559" s="89">
        <f>Table3[[#This Row],[Yield]]/100*(1+F31558)</f>
        <v>0</v>
      </c>
    </row>
    <row r="31560" spans="1:6" x14ac:dyDescent="0.2">
      <c r="A31560" s="88">
        <v>40961</v>
      </c>
      <c r="B31560" s="89">
        <v>12938.67</v>
      </c>
      <c r="C31560" s="89">
        <f>LN(Table3[[#This Row],[Value]]/B31559)</f>
        <v>-2.0861360635176453E-3</v>
      </c>
      <c r="D31560" s="89"/>
      <c r="E31560" s="89"/>
      <c r="F31560" s="89">
        <f>Table3[[#This Row],[Yield]]/100*(1+F31559)</f>
        <v>0</v>
      </c>
    </row>
    <row r="31561" spans="1:6" x14ac:dyDescent="0.2">
      <c r="A31561" s="88">
        <v>40962</v>
      </c>
      <c r="B31561" s="89">
        <v>12984.69</v>
      </c>
      <c r="C31561" s="89">
        <f>LN(Table3[[#This Row],[Value]]/B31560)</f>
        <v>3.5504694100888605E-3</v>
      </c>
      <c r="D31561" s="89"/>
      <c r="E31561" s="89"/>
      <c r="F31561" s="89">
        <f>Table3[[#This Row],[Yield]]/100*(1+F31560)</f>
        <v>0</v>
      </c>
    </row>
    <row r="31562" spans="1:6" x14ac:dyDescent="0.2">
      <c r="A31562" s="88">
        <v>40963</v>
      </c>
      <c r="B31562" s="89">
        <v>12982.95</v>
      </c>
      <c r="C31562" s="89">
        <f>LN(Table3[[#This Row],[Value]]/B31561)</f>
        <v>-1.3401294862405456E-4</v>
      </c>
      <c r="D31562" s="89"/>
      <c r="E31562" s="89"/>
      <c r="F31562" s="89">
        <f>Table3[[#This Row],[Yield]]/100*(1+F31561)</f>
        <v>0</v>
      </c>
    </row>
    <row r="31563" spans="1:6" x14ac:dyDescent="0.2">
      <c r="A31563" s="88">
        <v>40966</v>
      </c>
      <c r="B31563" s="89">
        <v>12981.51</v>
      </c>
      <c r="C31563" s="89">
        <f>LN(Table3[[#This Row],[Value]]/B31562)</f>
        <v>-1.109208511540098E-4</v>
      </c>
      <c r="D31563" s="89"/>
      <c r="E31563" s="89"/>
      <c r="F31563" s="89">
        <f>Table3[[#This Row],[Yield]]/100*(1+F31562)</f>
        <v>0</v>
      </c>
    </row>
    <row r="31564" spans="1:6" x14ac:dyDescent="0.2">
      <c r="A31564" s="88">
        <v>40967</v>
      </c>
      <c r="B31564" s="89">
        <v>13005.12</v>
      </c>
      <c r="C31564" s="89">
        <f>LN(Table3[[#This Row],[Value]]/B31563)</f>
        <v>1.817088748815292E-3</v>
      </c>
      <c r="D31564" s="89"/>
      <c r="E31564" s="89"/>
      <c r="F31564" s="89">
        <f>Table3[[#This Row],[Yield]]/100*(1+F31563)</f>
        <v>0</v>
      </c>
    </row>
    <row r="31565" spans="1:6" x14ac:dyDescent="0.2">
      <c r="A31565" s="88">
        <v>40968</v>
      </c>
      <c r="B31565" s="89">
        <v>12952.07</v>
      </c>
      <c r="C31565" s="89">
        <f>LN(Table3[[#This Row],[Value]]/B31564)</f>
        <v>-4.0875051468922362E-3</v>
      </c>
      <c r="D31565" s="89"/>
      <c r="E31565" s="89"/>
      <c r="F31565" s="89">
        <f>Table3[[#This Row],[Yield]]/100*(1+F31564)</f>
        <v>0</v>
      </c>
    </row>
    <row r="31566" spans="1:6" x14ac:dyDescent="0.2">
      <c r="A31566" s="88">
        <v>40969</v>
      </c>
      <c r="B31566" s="89">
        <v>12980.3</v>
      </c>
      <c r="C31566" s="89">
        <f>LN(Table3[[#This Row],[Value]]/B31565)</f>
        <v>2.1772025581423089E-3</v>
      </c>
      <c r="D31566" s="89"/>
      <c r="E31566" s="89"/>
      <c r="F31566" s="89">
        <f>Table3[[#This Row],[Yield]]/100*(1+F31565)</f>
        <v>0</v>
      </c>
    </row>
    <row r="31567" spans="1:6" x14ac:dyDescent="0.2">
      <c r="A31567" s="88">
        <v>40970</v>
      </c>
      <c r="B31567" s="89">
        <v>12977.57</v>
      </c>
      <c r="C31567" s="89">
        <f>LN(Table3[[#This Row],[Value]]/B31566)</f>
        <v>-2.1034083382534842E-4</v>
      </c>
      <c r="D31567" s="89"/>
      <c r="E31567" s="89"/>
      <c r="F31567" s="89">
        <f>Table3[[#This Row],[Yield]]/100*(1+F31566)</f>
        <v>0</v>
      </c>
    </row>
    <row r="31568" spans="1:6" x14ac:dyDescent="0.2">
      <c r="A31568" s="88">
        <v>40973</v>
      </c>
      <c r="B31568" s="89">
        <v>12962.81</v>
      </c>
      <c r="C31568" s="89">
        <f>LN(Table3[[#This Row],[Value]]/B31567)</f>
        <v>-1.1379942462592019E-3</v>
      </c>
      <c r="D31568" s="89"/>
      <c r="E31568" s="89"/>
      <c r="F31568" s="89">
        <f>Table3[[#This Row],[Yield]]/100*(1+F31567)</f>
        <v>0</v>
      </c>
    </row>
    <row r="31569" spans="1:6" x14ac:dyDescent="0.2">
      <c r="A31569" s="88">
        <v>40974</v>
      </c>
      <c r="B31569" s="89">
        <v>12759.15</v>
      </c>
      <c r="C31569" s="89">
        <f>LN(Table3[[#This Row],[Value]]/B31568)</f>
        <v>-1.5835827131767653E-2</v>
      </c>
      <c r="D31569" s="89"/>
      <c r="E31569" s="89"/>
      <c r="F31569" s="89">
        <f>Table3[[#This Row],[Yield]]/100*(1+F31568)</f>
        <v>0</v>
      </c>
    </row>
    <row r="31570" spans="1:6" x14ac:dyDescent="0.2">
      <c r="A31570" s="88">
        <v>40975</v>
      </c>
      <c r="B31570" s="89">
        <v>12837.33</v>
      </c>
      <c r="C31570" s="89">
        <f>LN(Table3[[#This Row],[Value]]/B31569)</f>
        <v>6.1086714355035763E-3</v>
      </c>
      <c r="D31570" s="89"/>
      <c r="E31570" s="89"/>
      <c r="F31570" s="89">
        <f>Table3[[#This Row],[Yield]]/100*(1+F31569)</f>
        <v>0</v>
      </c>
    </row>
    <row r="31571" spans="1:6" x14ac:dyDescent="0.2">
      <c r="A31571" s="88">
        <v>40976</v>
      </c>
      <c r="B31571" s="89">
        <v>12907.94</v>
      </c>
      <c r="C31571" s="89">
        <f>LN(Table3[[#This Row],[Value]]/B31570)</f>
        <v>5.4852931855299868E-3</v>
      </c>
      <c r="D31571" s="89"/>
      <c r="E31571" s="89"/>
      <c r="F31571" s="89">
        <f>Table3[[#This Row],[Yield]]/100*(1+F31570)</f>
        <v>0</v>
      </c>
    </row>
    <row r="31572" spans="1:6" x14ac:dyDescent="0.2">
      <c r="A31572" s="88">
        <v>40977</v>
      </c>
      <c r="B31572" s="89">
        <v>12922.02</v>
      </c>
      <c r="C31572" s="89">
        <f>LN(Table3[[#This Row],[Value]]/B31571)</f>
        <v>1.0902069840267145E-3</v>
      </c>
      <c r="D31572" s="89"/>
      <c r="E31572" s="89"/>
      <c r="F31572" s="89">
        <f>Table3[[#This Row],[Yield]]/100*(1+F31571)</f>
        <v>0</v>
      </c>
    </row>
    <row r="31573" spans="1:6" x14ac:dyDescent="0.2">
      <c r="A31573" s="88">
        <v>40980</v>
      </c>
      <c r="B31573" s="89">
        <v>12959.71</v>
      </c>
      <c r="C31573" s="89">
        <f>LN(Table3[[#This Row],[Value]]/B31572)</f>
        <v>2.9124812477574818E-3</v>
      </c>
      <c r="D31573" s="89"/>
      <c r="E31573" s="89"/>
      <c r="F31573" s="89">
        <f>Table3[[#This Row],[Yield]]/100*(1+F31572)</f>
        <v>0</v>
      </c>
    </row>
    <row r="31574" spans="1:6" x14ac:dyDescent="0.2">
      <c r="A31574" s="88">
        <v>40981</v>
      </c>
      <c r="B31574" s="89">
        <v>13177.68</v>
      </c>
      <c r="C31574" s="89">
        <f>LN(Table3[[#This Row],[Value]]/B31573)</f>
        <v>1.6679175170498512E-2</v>
      </c>
      <c r="D31574" s="89"/>
      <c r="E31574" s="89"/>
      <c r="F31574" s="89">
        <f>Table3[[#This Row],[Yield]]/100*(1+F31573)</f>
        <v>0</v>
      </c>
    </row>
    <row r="31575" spans="1:6" x14ac:dyDescent="0.2">
      <c r="A31575" s="88">
        <v>40982</v>
      </c>
      <c r="B31575" s="89">
        <v>13194.1</v>
      </c>
      <c r="C31575" s="89">
        <f>LN(Table3[[#This Row],[Value]]/B31574)</f>
        <v>1.2452706735664423E-3</v>
      </c>
      <c r="D31575" s="89"/>
      <c r="E31575" s="89"/>
      <c r="F31575" s="89">
        <f>Table3[[#This Row],[Yield]]/100*(1+F31574)</f>
        <v>0</v>
      </c>
    </row>
    <row r="31576" spans="1:6" x14ac:dyDescent="0.2">
      <c r="A31576" s="88">
        <v>40983</v>
      </c>
      <c r="B31576" s="89">
        <v>13252.76</v>
      </c>
      <c r="C31576" s="89">
        <f>LN(Table3[[#This Row],[Value]]/B31575)</f>
        <v>4.4360726525729073E-3</v>
      </c>
      <c r="D31576" s="89"/>
      <c r="E31576" s="89"/>
      <c r="F31576" s="89">
        <f>Table3[[#This Row],[Yield]]/100*(1+F31575)</f>
        <v>0</v>
      </c>
    </row>
    <row r="31577" spans="1:6" x14ac:dyDescent="0.2">
      <c r="A31577" s="88">
        <v>40984</v>
      </c>
      <c r="B31577" s="89">
        <v>13232.62</v>
      </c>
      <c r="C31577" s="89">
        <f>LN(Table3[[#This Row],[Value]]/B31576)</f>
        <v>-1.5208393371667563E-3</v>
      </c>
      <c r="D31577" s="89"/>
      <c r="E31577" s="89"/>
      <c r="F31577" s="89">
        <f>Table3[[#This Row],[Yield]]/100*(1+F31576)</f>
        <v>0</v>
      </c>
    </row>
    <row r="31578" spans="1:6" x14ac:dyDescent="0.2">
      <c r="A31578" s="88">
        <v>40987</v>
      </c>
      <c r="B31578" s="89">
        <v>13239.13</v>
      </c>
      <c r="C31578" s="89">
        <f>LN(Table3[[#This Row],[Value]]/B31577)</f>
        <v>4.918450900477842E-4</v>
      </c>
      <c r="D31578" s="89"/>
      <c r="E31578" s="89"/>
      <c r="F31578" s="89">
        <f>Table3[[#This Row],[Yield]]/100*(1+F31577)</f>
        <v>0</v>
      </c>
    </row>
    <row r="31579" spans="1:6" x14ac:dyDescent="0.2">
      <c r="A31579" s="88">
        <v>40988</v>
      </c>
      <c r="B31579" s="89">
        <v>13170.19</v>
      </c>
      <c r="C31579" s="89">
        <f>LN(Table3[[#This Row],[Value]]/B31578)</f>
        <v>-5.2208960015426228E-3</v>
      </c>
      <c r="D31579" s="89"/>
      <c r="E31579" s="89"/>
      <c r="F31579" s="89">
        <f>Table3[[#This Row],[Yield]]/100*(1+F31578)</f>
        <v>0</v>
      </c>
    </row>
    <row r="31580" spans="1:6" x14ac:dyDescent="0.2">
      <c r="A31580" s="88">
        <v>40989</v>
      </c>
      <c r="B31580" s="89">
        <v>13124.62</v>
      </c>
      <c r="C31580" s="89">
        <f>LN(Table3[[#This Row],[Value]]/B31579)</f>
        <v>-3.4660867009294067E-3</v>
      </c>
      <c r="D31580" s="89"/>
      <c r="E31580" s="89"/>
      <c r="F31580" s="89">
        <f>Table3[[#This Row],[Yield]]/100*(1+F31579)</f>
        <v>0</v>
      </c>
    </row>
    <row r="31581" spans="1:6" x14ac:dyDescent="0.2">
      <c r="A31581" s="88">
        <v>40990</v>
      </c>
      <c r="B31581" s="89">
        <v>13046.14</v>
      </c>
      <c r="C31581" s="89">
        <f>LN(Table3[[#This Row],[Value]]/B31580)</f>
        <v>-5.9975511026588513E-3</v>
      </c>
      <c r="D31581" s="89"/>
      <c r="E31581" s="89"/>
      <c r="F31581" s="89">
        <f>Table3[[#This Row],[Yield]]/100*(1+F31580)</f>
        <v>0</v>
      </c>
    </row>
    <row r="31582" spans="1:6" x14ac:dyDescent="0.2">
      <c r="A31582" s="88">
        <v>40991</v>
      </c>
      <c r="B31582" s="89">
        <v>13080.73</v>
      </c>
      <c r="C31582" s="89">
        <f>LN(Table3[[#This Row],[Value]]/B31581)</f>
        <v>2.6478502943158302E-3</v>
      </c>
      <c r="D31582" s="89"/>
      <c r="E31582" s="89"/>
      <c r="F31582" s="89">
        <f>Table3[[#This Row],[Yield]]/100*(1+F31581)</f>
        <v>0</v>
      </c>
    </row>
    <row r="31583" spans="1:6" x14ac:dyDescent="0.2">
      <c r="A31583" s="88">
        <v>40994</v>
      </c>
      <c r="B31583" s="89">
        <v>13241.63</v>
      </c>
      <c r="C31583" s="89">
        <f>LN(Table3[[#This Row],[Value]]/B31582)</f>
        <v>1.2225499844441953E-2</v>
      </c>
      <c r="D31583" s="89"/>
      <c r="E31583" s="89"/>
      <c r="F31583" s="89">
        <f>Table3[[#This Row],[Yield]]/100*(1+F31582)</f>
        <v>0</v>
      </c>
    </row>
    <row r="31584" spans="1:6" x14ac:dyDescent="0.2">
      <c r="A31584" s="88">
        <v>40995</v>
      </c>
      <c r="B31584" s="89">
        <v>13197.73</v>
      </c>
      <c r="C31584" s="89">
        <f>LN(Table3[[#This Row],[Value]]/B31583)</f>
        <v>-3.3208096068341828E-3</v>
      </c>
      <c r="D31584" s="89"/>
      <c r="E31584" s="89"/>
      <c r="F31584" s="89">
        <f>Table3[[#This Row],[Yield]]/100*(1+F31583)</f>
        <v>0</v>
      </c>
    </row>
    <row r="31585" spans="1:6" x14ac:dyDescent="0.2">
      <c r="A31585" s="88">
        <v>40996</v>
      </c>
      <c r="B31585" s="89">
        <v>13126.21</v>
      </c>
      <c r="C31585" s="89">
        <f>LN(Table3[[#This Row],[Value]]/B31584)</f>
        <v>-5.4338504022745544E-3</v>
      </c>
      <c r="D31585" s="89"/>
      <c r="E31585" s="89"/>
      <c r="F31585" s="89">
        <f>Table3[[#This Row],[Yield]]/100*(1+F31584)</f>
        <v>0</v>
      </c>
    </row>
    <row r="31586" spans="1:6" x14ac:dyDescent="0.2">
      <c r="A31586" s="88">
        <v>40997</v>
      </c>
      <c r="B31586" s="89">
        <v>13145.82</v>
      </c>
      <c r="C31586" s="89">
        <f>LN(Table3[[#This Row],[Value]]/B31585)</f>
        <v>1.4928426651362498E-3</v>
      </c>
      <c r="D31586" s="89"/>
      <c r="E31586" s="89"/>
      <c r="F31586" s="89">
        <f>Table3[[#This Row],[Yield]]/100*(1+F31585)</f>
        <v>0</v>
      </c>
    </row>
    <row r="31587" spans="1:6" x14ac:dyDescent="0.2">
      <c r="A31587" s="88">
        <v>40998</v>
      </c>
      <c r="B31587" s="89">
        <v>13212.04</v>
      </c>
      <c r="C31587" s="89">
        <f>LN(Table3[[#This Row],[Value]]/B31586)</f>
        <v>5.0246977049384807E-3</v>
      </c>
      <c r="D31587" s="89"/>
      <c r="E31587" s="89"/>
      <c r="F31587" s="89">
        <f>Table3[[#This Row],[Yield]]/100*(1+F31586)</f>
        <v>0</v>
      </c>
    </row>
    <row r="31588" spans="1:6" x14ac:dyDescent="0.2">
      <c r="A31588" s="88">
        <v>41001</v>
      </c>
      <c r="B31588" s="89">
        <v>13264.49</v>
      </c>
      <c r="C31588" s="89">
        <f>LN(Table3[[#This Row],[Value]]/B31587)</f>
        <v>3.9620047348393099E-3</v>
      </c>
      <c r="D31588" s="89"/>
      <c r="E31588" s="89"/>
      <c r="F31588" s="89">
        <f>Table3[[#This Row],[Yield]]/100*(1+F31587)</f>
        <v>0</v>
      </c>
    </row>
    <row r="31589" spans="1:6" x14ac:dyDescent="0.2">
      <c r="A31589" s="88">
        <v>41002</v>
      </c>
      <c r="B31589" s="89">
        <v>13199.55</v>
      </c>
      <c r="C31589" s="89">
        <f>LN(Table3[[#This Row],[Value]]/B31588)</f>
        <v>-4.9078017073849543E-3</v>
      </c>
      <c r="D31589" s="89"/>
      <c r="E31589" s="89"/>
      <c r="F31589" s="89">
        <f>Table3[[#This Row],[Yield]]/100*(1+F31588)</f>
        <v>0</v>
      </c>
    </row>
    <row r="31590" spans="1:6" x14ac:dyDescent="0.2">
      <c r="A31590" s="88">
        <v>41003</v>
      </c>
      <c r="B31590" s="89">
        <v>13074.75</v>
      </c>
      <c r="C31590" s="89">
        <f>LN(Table3[[#This Row],[Value]]/B31589)</f>
        <v>-9.4998487928287124E-3</v>
      </c>
      <c r="D31590" s="89"/>
      <c r="E31590" s="89"/>
      <c r="F31590" s="89">
        <f>Table3[[#This Row],[Yield]]/100*(1+F31589)</f>
        <v>0</v>
      </c>
    </row>
    <row r="31591" spans="1:6" x14ac:dyDescent="0.2">
      <c r="A31591" s="88">
        <v>41004</v>
      </c>
      <c r="B31591" s="89">
        <v>13060.14</v>
      </c>
      <c r="C31591" s="89">
        <f>LN(Table3[[#This Row],[Value]]/B31590)</f>
        <v>-1.118045763491401E-3</v>
      </c>
      <c r="D31591" s="89"/>
      <c r="E31591" s="89"/>
      <c r="F31591" s="89">
        <f>Table3[[#This Row],[Yield]]/100*(1+F31590)</f>
        <v>0</v>
      </c>
    </row>
    <row r="31592" spans="1:6" x14ac:dyDescent="0.2">
      <c r="A31592" s="88">
        <v>41008</v>
      </c>
      <c r="B31592" s="89">
        <v>12929.59</v>
      </c>
      <c r="C31592" s="89">
        <f>LN(Table3[[#This Row],[Value]]/B31591)</f>
        <v>-1.0046360468190034E-2</v>
      </c>
      <c r="D31592" s="89"/>
      <c r="E31592" s="89"/>
      <c r="F31592" s="89">
        <f>Table3[[#This Row],[Yield]]/100*(1+F31591)</f>
        <v>0</v>
      </c>
    </row>
    <row r="31593" spans="1:6" x14ac:dyDescent="0.2">
      <c r="A31593" s="88">
        <v>41009</v>
      </c>
      <c r="B31593" s="89">
        <v>12715.93</v>
      </c>
      <c r="C31593" s="89">
        <f>LN(Table3[[#This Row],[Value]]/B31592)</f>
        <v>-1.6662944919958466E-2</v>
      </c>
      <c r="D31593" s="89"/>
      <c r="E31593" s="89"/>
      <c r="F31593" s="89">
        <f>Table3[[#This Row],[Yield]]/100*(1+F31592)</f>
        <v>0</v>
      </c>
    </row>
    <row r="31594" spans="1:6" x14ac:dyDescent="0.2">
      <c r="A31594" s="88">
        <v>41010</v>
      </c>
      <c r="B31594" s="89">
        <v>12805.39</v>
      </c>
      <c r="C31594" s="89">
        <f>LN(Table3[[#This Row],[Value]]/B31593)</f>
        <v>7.0106378828226606E-3</v>
      </c>
      <c r="D31594" s="89"/>
      <c r="E31594" s="89"/>
      <c r="F31594" s="89">
        <f>Table3[[#This Row],[Yield]]/100*(1+F31593)</f>
        <v>0</v>
      </c>
    </row>
    <row r="31595" spans="1:6" x14ac:dyDescent="0.2">
      <c r="A31595" s="88">
        <v>41011</v>
      </c>
      <c r="B31595" s="89">
        <v>12986.58</v>
      </c>
      <c r="C31595" s="89">
        <f>LN(Table3[[#This Row],[Value]]/B31594)</f>
        <v>1.4050340532183106E-2</v>
      </c>
      <c r="D31595" s="89"/>
      <c r="E31595" s="89"/>
      <c r="F31595" s="89">
        <f>Table3[[#This Row],[Yield]]/100*(1+F31594)</f>
        <v>0</v>
      </c>
    </row>
    <row r="31596" spans="1:6" x14ac:dyDescent="0.2">
      <c r="A31596" s="88">
        <v>41012</v>
      </c>
      <c r="B31596" s="89">
        <v>12849.59</v>
      </c>
      <c r="C31596" s="89">
        <f>LN(Table3[[#This Row],[Value]]/B31595)</f>
        <v>-1.0604612355247072E-2</v>
      </c>
      <c r="D31596" s="89"/>
      <c r="E31596" s="89"/>
      <c r="F31596" s="89">
        <f>Table3[[#This Row],[Yield]]/100*(1+F31595)</f>
        <v>0</v>
      </c>
    </row>
    <row r="31597" spans="1:6" x14ac:dyDescent="0.2">
      <c r="A31597" s="88">
        <v>41015</v>
      </c>
      <c r="B31597" s="89">
        <v>12921.41</v>
      </c>
      <c r="C31597" s="89">
        <f>LN(Table3[[#This Row],[Value]]/B31596)</f>
        <v>5.5737213093882895E-3</v>
      </c>
      <c r="D31597" s="89"/>
      <c r="E31597" s="89"/>
      <c r="F31597" s="89">
        <f>Table3[[#This Row],[Yield]]/100*(1+F31596)</f>
        <v>0</v>
      </c>
    </row>
    <row r="31598" spans="1:6" x14ac:dyDescent="0.2">
      <c r="A31598" s="88">
        <v>41016</v>
      </c>
      <c r="B31598" s="89">
        <v>13115.54</v>
      </c>
      <c r="C31598" s="89">
        <f>LN(Table3[[#This Row],[Value]]/B31597)</f>
        <v>1.4912161172380776E-2</v>
      </c>
      <c r="D31598" s="89"/>
      <c r="E31598" s="89"/>
      <c r="F31598" s="89">
        <f>Table3[[#This Row],[Yield]]/100*(1+F31597)</f>
        <v>0</v>
      </c>
    </row>
    <row r="31599" spans="1:6" x14ac:dyDescent="0.2">
      <c r="A31599" s="88">
        <v>41017</v>
      </c>
      <c r="B31599" s="89">
        <v>13032.75</v>
      </c>
      <c r="C31599" s="89">
        <f>LN(Table3[[#This Row],[Value]]/B31598)</f>
        <v>-6.3323664108486397E-3</v>
      </c>
      <c r="D31599" s="89"/>
      <c r="E31599" s="89"/>
      <c r="F31599" s="89">
        <f>Table3[[#This Row],[Yield]]/100*(1+F31598)</f>
        <v>0</v>
      </c>
    </row>
    <row r="31600" spans="1:6" x14ac:dyDescent="0.2">
      <c r="A31600" s="88">
        <v>41018</v>
      </c>
      <c r="B31600" s="89">
        <v>12964.1</v>
      </c>
      <c r="C31600" s="89">
        <f>LN(Table3[[#This Row],[Value]]/B31599)</f>
        <v>-5.2814213701648568E-3</v>
      </c>
      <c r="D31600" s="89"/>
      <c r="E31600" s="89"/>
      <c r="F31600" s="89">
        <f>Table3[[#This Row],[Yield]]/100*(1+F31599)</f>
        <v>0</v>
      </c>
    </row>
    <row r="31601" spans="1:6" x14ac:dyDescent="0.2">
      <c r="A31601" s="88">
        <v>41019</v>
      </c>
      <c r="B31601" s="89">
        <v>13029.26</v>
      </c>
      <c r="C31601" s="89">
        <f>LN(Table3[[#This Row],[Value]]/B31600)</f>
        <v>5.0135985874353436E-3</v>
      </c>
      <c r="D31601" s="89"/>
      <c r="E31601" s="89"/>
      <c r="F31601" s="89">
        <f>Table3[[#This Row],[Yield]]/100*(1+F31600)</f>
        <v>0</v>
      </c>
    </row>
    <row r="31602" spans="1:6" x14ac:dyDescent="0.2">
      <c r="A31602" s="88">
        <v>41022</v>
      </c>
      <c r="B31602" s="89">
        <v>12927.17</v>
      </c>
      <c r="C31602" s="89">
        <f>LN(Table3[[#This Row],[Value]]/B31601)</f>
        <v>-7.8662995205601507E-3</v>
      </c>
      <c r="D31602" s="89"/>
      <c r="E31602" s="89"/>
      <c r="F31602" s="89">
        <f>Table3[[#This Row],[Yield]]/100*(1+F31601)</f>
        <v>0</v>
      </c>
    </row>
    <row r="31603" spans="1:6" x14ac:dyDescent="0.2">
      <c r="A31603" s="88">
        <v>41023</v>
      </c>
      <c r="B31603" s="89">
        <v>13001.56</v>
      </c>
      <c r="C31603" s="89">
        <f>LN(Table3[[#This Row],[Value]]/B31602)</f>
        <v>5.7380522770657796E-3</v>
      </c>
      <c r="D31603" s="89"/>
      <c r="E31603" s="89"/>
      <c r="F31603" s="89">
        <f>Table3[[#This Row],[Yield]]/100*(1+F31602)</f>
        <v>0</v>
      </c>
    </row>
    <row r="31604" spans="1:6" x14ac:dyDescent="0.2">
      <c r="A31604" s="88">
        <v>41024</v>
      </c>
      <c r="B31604" s="89">
        <v>13090.72</v>
      </c>
      <c r="C31604" s="89">
        <f>LN(Table3[[#This Row],[Value]]/B31603)</f>
        <v>6.8342319667509038E-3</v>
      </c>
      <c r="D31604" s="89"/>
      <c r="E31604" s="89"/>
      <c r="F31604" s="89">
        <f>Table3[[#This Row],[Yield]]/100*(1+F31603)</f>
        <v>0</v>
      </c>
    </row>
    <row r="31605" spans="1:6" x14ac:dyDescent="0.2">
      <c r="A31605" s="88">
        <v>41025</v>
      </c>
      <c r="B31605" s="89">
        <v>13204.62</v>
      </c>
      <c r="C31605" s="89">
        <f>LN(Table3[[#This Row],[Value]]/B31604)</f>
        <v>8.6631861277495902E-3</v>
      </c>
      <c r="D31605" s="89"/>
      <c r="E31605" s="89"/>
      <c r="F31605" s="89">
        <f>Table3[[#This Row],[Yield]]/100*(1+F31604)</f>
        <v>0</v>
      </c>
    </row>
    <row r="31606" spans="1:6" x14ac:dyDescent="0.2">
      <c r="A31606" s="88">
        <v>41026</v>
      </c>
      <c r="B31606" s="89">
        <v>13228.31</v>
      </c>
      <c r="C31606" s="89">
        <f>LN(Table3[[#This Row],[Value]]/B31605)</f>
        <v>1.7924616259215411E-3</v>
      </c>
      <c r="D31606" s="89"/>
      <c r="E31606" s="89"/>
      <c r="F31606" s="89">
        <f>Table3[[#This Row],[Yield]]/100*(1+F31605)</f>
        <v>0</v>
      </c>
    </row>
    <row r="31607" spans="1:6" x14ac:dyDescent="0.2">
      <c r="A31607" s="88">
        <v>41029</v>
      </c>
      <c r="B31607" s="89">
        <v>13213.63</v>
      </c>
      <c r="C31607" s="89">
        <f>LN(Table3[[#This Row],[Value]]/B31606)</f>
        <v>-1.1103573722836206E-3</v>
      </c>
      <c r="D31607" s="89"/>
      <c r="E31607" s="89"/>
      <c r="F31607" s="89">
        <f>Table3[[#This Row],[Yield]]/100*(1+F31606)</f>
        <v>0</v>
      </c>
    </row>
    <row r="31608" spans="1:6" x14ac:dyDescent="0.2">
      <c r="A31608" s="88">
        <v>41030</v>
      </c>
      <c r="B31608" s="89">
        <v>13279.32</v>
      </c>
      <c r="C31608" s="89">
        <f>LN(Table3[[#This Row],[Value]]/B31607)</f>
        <v>4.959065307748008E-3</v>
      </c>
      <c r="D31608" s="89"/>
      <c r="E31608" s="89"/>
      <c r="F31608" s="89">
        <f>Table3[[#This Row],[Yield]]/100*(1+F31607)</f>
        <v>0</v>
      </c>
    </row>
    <row r="31609" spans="1:6" x14ac:dyDescent="0.2">
      <c r="A31609" s="88">
        <v>41031</v>
      </c>
      <c r="B31609" s="89">
        <v>13268.57</v>
      </c>
      <c r="C31609" s="89">
        <f>LN(Table3[[#This Row],[Value]]/B31608)</f>
        <v>-8.0985724948752199E-4</v>
      </c>
      <c r="D31609" s="89"/>
      <c r="E31609" s="89"/>
      <c r="F31609" s="89">
        <f>Table3[[#This Row],[Yield]]/100*(1+F31608)</f>
        <v>0</v>
      </c>
    </row>
    <row r="31610" spans="1:6" x14ac:dyDescent="0.2">
      <c r="A31610" s="88">
        <v>41032</v>
      </c>
      <c r="B31610" s="89">
        <v>13206.59</v>
      </c>
      <c r="C31610" s="89">
        <f>LN(Table3[[#This Row],[Value]]/B31609)</f>
        <v>-4.6821332319810132E-3</v>
      </c>
      <c r="D31610" s="89"/>
      <c r="E31610" s="89"/>
      <c r="F31610" s="89">
        <f>Table3[[#This Row],[Yield]]/100*(1+F31609)</f>
        <v>0</v>
      </c>
    </row>
    <row r="31611" spans="1:6" x14ac:dyDescent="0.2">
      <c r="A31611" s="88">
        <v>41033</v>
      </c>
      <c r="B31611" s="89">
        <v>13038.27</v>
      </c>
      <c r="C31611" s="89">
        <f>LN(Table3[[#This Row],[Value]]/B31610)</f>
        <v>-1.2827068450952035E-2</v>
      </c>
      <c r="D31611" s="89"/>
      <c r="E31611" s="89"/>
      <c r="F31611" s="89">
        <f>Table3[[#This Row],[Yield]]/100*(1+F31610)</f>
        <v>0</v>
      </c>
    </row>
    <row r="31612" spans="1:6" x14ac:dyDescent="0.2">
      <c r="A31612" s="88">
        <v>41036</v>
      </c>
      <c r="B31612" s="89">
        <v>13008.53</v>
      </c>
      <c r="C31612" s="89">
        <f>LN(Table3[[#This Row],[Value]]/B31611)</f>
        <v>-2.2835828527027189E-3</v>
      </c>
      <c r="D31612" s="89"/>
      <c r="E31612" s="89"/>
      <c r="F31612" s="89">
        <f>Table3[[#This Row],[Yield]]/100*(1+F31611)</f>
        <v>0</v>
      </c>
    </row>
    <row r="31613" spans="1:6" x14ac:dyDescent="0.2">
      <c r="A31613" s="88">
        <v>41037</v>
      </c>
      <c r="B31613" s="89">
        <v>12932.09</v>
      </c>
      <c r="C31613" s="89">
        <f>LN(Table3[[#This Row],[Value]]/B31612)</f>
        <v>-5.8934768135473223E-3</v>
      </c>
      <c r="D31613" s="89"/>
      <c r="E31613" s="89"/>
      <c r="F31613" s="89">
        <f>Table3[[#This Row],[Yield]]/100*(1+F31612)</f>
        <v>0</v>
      </c>
    </row>
    <row r="31614" spans="1:6" x14ac:dyDescent="0.2">
      <c r="A31614" s="88">
        <v>41038</v>
      </c>
      <c r="B31614" s="89">
        <v>12835.06</v>
      </c>
      <c r="C31614" s="89">
        <f>LN(Table3[[#This Row],[Value]]/B31613)</f>
        <v>-7.5313302895820495E-3</v>
      </c>
      <c r="D31614" s="89"/>
      <c r="E31614" s="89"/>
      <c r="F31614" s="89">
        <f>Table3[[#This Row],[Yield]]/100*(1+F31613)</f>
        <v>0</v>
      </c>
    </row>
    <row r="31615" spans="1:6" x14ac:dyDescent="0.2">
      <c r="A31615" s="88">
        <v>41039</v>
      </c>
      <c r="B31615" s="89">
        <v>12855.04</v>
      </c>
      <c r="C31615" s="89">
        <f>LN(Table3[[#This Row],[Value]]/B31614)</f>
        <v>1.5554633129813979E-3</v>
      </c>
      <c r="D31615" s="89"/>
      <c r="E31615" s="89"/>
      <c r="F31615" s="89">
        <f>Table3[[#This Row],[Yield]]/100*(1+F31614)</f>
        <v>0</v>
      </c>
    </row>
    <row r="31616" spans="1:6" x14ac:dyDescent="0.2">
      <c r="A31616" s="88">
        <v>41040</v>
      </c>
      <c r="B31616" s="89">
        <v>12820.6</v>
      </c>
      <c r="C31616" s="89">
        <f>LN(Table3[[#This Row],[Value]]/B31615)</f>
        <v>-2.6827000733023604E-3</v>
      </c>
      <c r="D31616" s="89"/>
      <c r="E31616" s="89"/>
      <c r="F31616" s="89">
        <f>Table3[[#This Row],[Yield]]/100*(1+F31615)</f>
        <v>0</v>
      </c>
    </row>
    <row r="31617" spans="1:6" x14ac:dyDescent="0.2">
      <c r="A31617" s="88">
        <v>41043</v>
      </c>
      <c r="B31617" s="89">
        <v>12695.35</v>
      </c>
      <c r="C31617" s="89">
        <f>LN(Table3[[#This Row],[Value]]/B31616)</f>
        <v>-9.8174675834134962E-3</v>
      </c>
      <c r="D31617" s="89"/>
      <c r="E31617" s="89"/>
      <c r="F31617" s="89">
        <f>Table3[[#This Row],[Yield]]/100*(1+F31616)</f>
        <v>0</v>
      </c>
    </row>
    <row r="31618" spans="1:6" x14ac:dyDescent="0.2">
      <c r="A31618" s="88">
        <v>41044</v>
      </c>
      <c r="B31618" s="89">
        <v>12632</v>
      </c>
      <c r="C31618" s="89">
        <f>LN(Table3[[#This Row],[Value]]/B31617)</f>
        <v>-5.0025077326709836E-3</v>
      </c>
      <c r="D31618" s="89"/>
      <c r="E31618" s="89"/>
      <c r="F31618" s="89">
        <f>Table3[[#This Row],[Yield]]/100*(1+F31617)</f>
        <v>0</v>
      </c>
    </row>
    <row r="31619" spans="1:6" x14ac:dyDescent="0.2">
      <c r="A31619" s="88">
        <v>41045</v>
      </c>
      <c r="B31619" s="89">
        <v>12598.55</v>
      </c>
      <c r="C31619" s="89">
        <f>LN(Table3[[#This Row],[Value]]/B31618)</f>
        <v>-2.6515489831262801E-3</v>
      </c>
      <c r="D31619" s="89"/>
      <c r="E31619" s="89"/>
      <c r="F31619" s="89">
        <f>Table3[[#This Row],[Yield]]/100*(1+F31618)</f>
        <v>0</v>
      </c>
    </row>
    <row r="31620" spans="1:6" x14ac:dyDescent="0.2">
      <c r="A31620" s="88">
        <v>41046</v>
      </c>
      <c r="B31620" s="89">
        <v>12442.49</v>
      </c>
      <c r="C31620" s="89">
        <f>LN(Table3[[#This Row],[Value]]/B31619)</f>
        <v>-1.2464499916971664E-2</v>
      </c>
      <c r="D31620" s="89"/>
      <c r="E31620" s="89"/>
      <c r="F31620" s="89">
        <f>Table3[[#This Row],[Yield]]/100*(1+F31619)</f>
        <v>0</v>
      </c>
    </row>
    <row r="31621" spans="1:6" x14ac:dyDescent="0.2">
      <c r="A31621" s="88">
        <v>41047</v>
      </c>
      <c r="B31621" s="89">
        <v>12369.38</v>
      </c>
      <c r="C31621" s="89">
        <f>LN(Table3[[#This Row],[Value]]/B31620)</f>
        <v>-5.8931641660744469E-3</v>
      </c>
      <c r="D31621" s="89"/>
      <c r="E31621" s="89"/>
      <c r="F31621" s="89">
        <f>Table3[[#This Row],[Yield]]/100*(1+F31620)</f>
        <v>0</v>
      </c>
    </row>
    <row r="31622" spans="1:6" x14ac:dyDescent="0.2">
      <c r="A31622" s="88">
        <v>41050</v>
      </c>
      <c r="B31622" s="89">
        <v>12504.48</v>
      </c>
      <c r="C31622" s="89">
        <f>LN(Table3[[#This Row],[Value]]/B31621)</f>
        <v>1.0862916211148415E-2</v>
      </c>
      <c r="D31622" s="89"/>
      <c r="E31622" s="89"/>
      <c r="F31622" s="89">
        <f>Table3[[#This Row],[Yield]]/100*(1+F31621)</f>
        <v>0</v>
      </c>
    </row>
    <row r="31623" spans="1:6" x14ac:dyDescent="0.2">
      <c r="A31623" s="88">
        <v>41051</v>
      </c>
      <c r="B31623" s="89">
        <v>12502.81</v>
      </c>
      <c r="C31623" s="89">
        <f>LN(Table3[[#This Row],[Value]]/B31622)</f>
        <v>-1.3356105379530765E-4</v>
      </c>
      <c r="D31623" s="89"/>
      <c r="E31623" s="89"/>
      <c r="F31623" s="89">
        <f>Table3[[#This Row],[Yield]]/100*(1+F31622)</f>
        <v>0</v>
      </c>
    </row>
    <row r="31624" spans="1:6" x14ac:dyDescent="0.2">
      <c r="A31624" s="88">
        <v>41052</v>
      </c>
      <c r="B31624" s="89">
        <v>12496.15</v>
      </c>
      <c r="C31624" s="89">
        <f>LN(Table3[[#This Row],[Value]]/B31623)</f>
        <v>-5.3282217800769134E-4</v>
      </c>
      <c r="D31624" s="89"/>
      <c r="E31624" s="89"/>
      <c r="F31624" s="89">
        <f>Table3[[#This Row],[Yield]]/100*(1+F31623)</f>
        <v>0</v>
      </c>
    </row>
    <row r="31625" spans="1:6" x14ac:dyDescent="0.2">
      <c r="A31625" s="88">
        <v>41053</v>
      </c>
      <c r="B31625" s="89">
        <v>12529.75</v>
      </c>
      <c r="C31625" s="89">
        <f>LN(Table3[[#This Row],[Value]]/B31624)</f>
        <v>2.6852197274929651E-3</v>
      </c>
      <c r="D31625" s="89"/>
      <c r="E31625" s="89"/>
      <c r="F31625" s="89">
        <f>Table3[[#This Row],[Yield]]/100*(1+F31624)</f>
        <v>0</v>
      </c>
    </row>
    <row r="31626" spans="1:6" x14ac:dyDescent="0.2">
      <c r="A31626" s="88">
        <v>41054</v>
      </c>
      <c r="B31626" s="89">
        <v>12454.83</v>
      </c>
      <c r="C31626" s="89">
        <f>LN(Table3[[#This Row],[Value]]/B31625)</f>
        <v>-5.9973171099059969E-3</v>
      </c>
      <c r="D31626" s="89"/>
      <c r="E31626" s="89"/>
      <c r="F31626" s="89">
        <f>Table3[[#This Row],[Yield]]/100*(1+F31625)</f>
        <v>0</v>
      </c>
    </row>
    <row r="31627" spans="1:6" x14ac:dyDescent="0.2">
      <c r="A31627" s="88">
        <v>41058</v>
      </c>
      <c r="B31627" s="89">
        <v>12580.69</v>
      </c>
      <c r="C31627" s="89">
        <f>LN(Table3[[#This Row],[Value]]/B31626)</f>
        <v>1.0054599250657957E-2</v>
      </c>
      <c r="D31627" s="89"/>
      <c r="E31627" s="89"/>
      <c r="F31627" s="89">
        <f>Table3[[#This Row],[Yield]]/100*(1+F31626)</f>
        <v>0</v>
      </c>
    </row>
    <row r="31628" spans="1:6" x14ac:dyDescent="0.2">
      <c r="A31628" s="88">
        <v>41059</v>
      </c>
      <c r="B31628" s="89">
        <v>12419.86</v>
      </c>
      <c r="C31628" s="89">
        <f>LN(Table3[[#This Row],[Value]]/B31627)</f>
        <v>-1.2866294434663847E-2</v>
      </c>
      <c r="D31628" s="89"/>
      <c r="E31628" s="89"/>
      <c r="F31628" s="89">
        <f>Table3[[#This Row],[Yield]]/100*(1+F31627)</f>
        <v>0</v>
      </c>
    </row>
    <row r="31629" spans="1:6" x14ac:dyDescent="0.2">
      <c r="A31629" s="88">
        <v>41060</v>
      </c>
      <c r="B31629" s="89">
        <v>12393.45</v>
      </c>
      <c r="C31629" s="89">
        <f>LN(Table3[[#This Row],[Value]]/B31628)</f>
        <v>-2.1286970559548585E-3</v>
      </c>
      <c r="D31629" s="89"/>
      <c r="E31629" s="89"/>
      <c r="F31629" s="89">
        <f>Table3[[#This Row],[Yield]]/100*(1+F31628)</f>
        <v>0</v>
      </c>
    </row>
    <row r="31630" spans="1:6" x14ac:dyDescent="0.2">
      <c r="A31630" s="88">
        <v>41061</v>
      </c>
      <c r="B31630" s="89">
        <v>12118.57</v>
      </c>
      <c r="C31630" s="89">
        <f>LN(Table3[[#This Row],[Value]]/B31629)</f>
        <v>-2.2429120362641244E-2</v>
      </c>
      <c r="D31630" s="89"/>
      <c r="E31630" s="89"/>
      <c r="F31630" s="89">
        <f>Table3[[#This Row],[Yield]]/100*(1+F31629)</f>
        <v>0</v>
      </c>
    </row>
    <row r="31631" spans="1:6" x14ac:dyDescent="0.2">
      <c r="A31631" s="88">
        <v>41064</v>
      </c>
      <c r="B31631" s="89">
        <v>12101.46</v>
      </c>
      <c r="C31631" s="89">
        <f>LN(Table3[[#This Row],[Value]]/B31630)</f>
        <v>-1.4128804007503787E-3</v>
      </c>
      <c r="D31631" s="89"/>
      <c r="E31631" s="89"/>
      <c r="F31631" s="89">
        <f>Table3[[#This Row],[Yield]]/100*(1+F31630)</f>
        <v>0</v>
      </c>
    </row>
    <row r="31632" spans="1:6" x14ac:dyDescent="0.2">
      <c r="A31632" s="88">
        <v>41065</v>
      </c>
      <c r="B31632" s="89">
        <v>12127.95</v>
      </c>
      <c r="C31632" s="89">
        <f>LN(Table3[[#This Row],[Value]]/B31631)</f>
        <v>2.1865997194764116E-3</v>
      </c>
      <c r="D31632" s="89"/>
      <c r="E31632" s="89"/>
      <c r="F31632" s="89">
        <f>Table3[[#This Row],[Yield]]/100*(1+F31631)</f>
        <v>0</v>
      </c>
    </row>
    <row r="31633" spans="1:6" x14ac:dyDescent="0.2">
      <c r="A31633" s="88">
        <v>41066</v>
      </c>
      <c r="B31633" s="89">
        <v>12414.79</v>
      </c>
      <c r="C31633" s="89">
        <f>LN(Table3[[#This Row],[Value]]/B31632)</f>
        <v>2.337579759469401E-2</v>
      </c>
      <c r="D31633" s="89"/>
      <c r="E31633" s="89"/>
      <c r="F31633" s="89">
        <f>Table3[[#This Row],[Yield]]/100*(1+F31632)</f>
        <v>0</v>
      </c>
    </row>
    <row r="31634" spans="1:6" x14ac:dyDescent="0.2">
      <c r="A31634" s="88">
        <v>41067</v>
      </c>
      <c r="B31634" s="89">
        <v>12460.96</v>
      </c>
      <c r="C31634" s="89">
        <f>LN(Table3[[#This Row],[Value]]/B31633)</f>
        <v>3.7120531454119211E-3</v>
      </c>
      <c r="D31634" s="89"/>
      <c r="E31634" s="89"/>
      <c r="F31634" s="89">
        <f>Table3[[#This Row],[Yield]]/100*(1+F31633)</f>
        <v>0</v>
      </c>
    </row>
    <row r="31635" spans="1:6" x14ac:dyDescent="0.2">
      <c r="A31635" s="88">
        <v>41068</v>
      </c>
      <c r="B31635" s="89">
        <v>12554.2</v>
      </c>
      <c r="C31635" s="89">
        <f>LN(Table3[[#This Row],[Value]]/B31634)</f>
        <v>7.4547140054235109E-3</v>
      </c>
      <c r="D31635" s="89"/>
      <c r="E31635" s="89"/>
      <c r="F31635" s="89">
        <f>Table3[[#This Row],[Yield]]/100*(1+F31634)</f>
        <v>0</v>
      </c>
    </row>
    <row r="31636" spans="1:6" x14ac:dyDescent="0.2">
      <c r="A31636" s="88">
        <v>41071</v>
      </c>
      <c r="B31636" s="89">
        <v>12411.23</v>
      </c>
      <c r="C31636" s="89">
        <f>LN(Table3[[#This Row],[Value]]/B31635)</f>
        <v>-1.1453563022618572E-2</v>
      </c>
      <c r="D31636" s="89"/>
      <c r="E31636" s="89"/>
      <c r="F31636" s="89">
        <f>Table3[[#This Row],[Yield]]/100*(1+F31635)</f>
        <v>0</v>
      </c>
    </row>
    <row r="31637" spans="1:6" x14ac:dyDescent="0.2">
      <c r="A31637" s="88">
        <v>41072</v>
      </c>
      <c r="B31637" s="89">
        <v>12573.8</v>
      </c>
      <c r="C31637" s="89">
        <f>LN(Table3[[#This Row],[Value]]/B31636)</f>
        <v>1.3013576073792102E-2</v>
      </c>
      <c r="D31637" s="89"/>
      <c r="E31637" s="89"/>
      <c r="F31637" s="89">
        <f>Table3[[#This Row],[Yield]]/100*(1+F31636)</f>
        <v>0</v>
      </c>
    </row>
    <row r="31638" spans="1:6" x14ac:dyDescent="0.2">
      <c r="A31638" s="88">
        <v>41073</v>
      </c>
      <c r="B31638" s="89">
        <v>12496.38</v>
      </c>
      <c r="C31638" s="89">
        <f>LN(Table3[[#This Row],[Value]]/B31637)</f>
        <v>-6.1762816308502501E-3</v>
      </c>
      <c r="D31638" s="89"/>
      <c r="E31638" s="89"/>
      <c r="F31638" s="89">
        <f>Table3[[#This Row],[Yield]]/100*(1+F31637)</f>
        <v>0</v>
      </c>
    </row>
    <row r="31639" spans="1:6" x14ac:dyDescent="0.2">
      <c r="A31639" s="88">
        <v>41074</v>
      </c>
      <c r="B31639" s="89">
        <v>12651.91</v>
      </c>
      <c r="C31639" s="89">
        <f>LN(Table3[[#This Row],[Value]]/B31638)</f>
        <v>1.2369189552181914E-2</v>
      </c>
      <c r="D31639" s="89"/>
      <c r="E31639" s="89"/>
      <c r="F31639" s="89">
        <f>Table3[[#This Row],[Yield]]/100*(1+F31638)</f>
        <v>0</v>
      </c>
    </row>
    <row r="31640" spans="1:6" x14ac:dyDescent="0.2">
      <c r="A31640" s="88">
        <v>41075</v>
      </c>
      <c r="B31640" s="89">
        <v>12767.17</v>
      </c>
      <c r="C31640" s="89">
        <f>LN(Table3[[#This Row],[Value]]/B31639)</f>
        <v>9.0688404105304463E-3</v>
      </c>
      <c r="D31640" s="89"/>
      <c r="E31640" s="89"/>
      <c r="F31640" s="89">
        <f>Table3[[#This Row],[Yield]]/100*(1+F31639)</f>
        <v>0</v>
      </c>
    </row>
    <row r="31641" spans="1:6" x14ac:dyDescent="0.2">
      <c r="A31641" s="88">
        <v>41078</v>
      </c>
      <c r="B31641" s="89">
        <v>12741.82</v>
      </c>
      <c r="C31641" s="89">
        <f>LN(Table3[[#This Row],[Value]]/B31640)</f>
        <v>-1.9875352450254326E-3</v>
      </c>
      <c r="D31641" s="89"/>
      <c r="E31641" s="89"/>
      <c r="F31641" s="89">
        <f>Table3[[#This Row],[Yield]]/100*(1+F31640)</f>
        <v>0</v>
      </c>
    </row>
    <row r="31642" spans="1:6" x14ac:dyDescent="0.2">
      <c r="A31642" s="88">
        <v>41079</v>
      </c>
      <c r="B31642" s="89">
        <v>12837.33</v>
      </c>
      <c r="C31642" s="89">
        <f>LN(Table3[[#This Row],[Value]]/B31641)</f>
        <v>7.4678356294812023E-3</v>
      </c>
      <c r="D31642" s="89"/>
      <c r="E31642" s="89"/>
      <c r="F31642" s="89">
        <f>Table3[[#This Row],[Yield]]/100*(1+F31641)</f>
        <v>0</v>
      </c>
    </row>
    <row r="31643" spans="1:6" x14ac:dyDescent="0.2">
      <c r="A31643" s="88">
        <v>41080</v>
      </c>
      <c r="B31643" s="89">
        <v>12824.39</v>
      </c>
      <c r="C31643" s="89">
        <f>LN(Table3[[#This Row],[Value]]/B31642)</f>
        <v>-1.0085061404112086E-3</v>
      </c>
      <c r="D31643" s="89"/>
      <c r="E31643" s="89"/>
      <c r="F31643" s="89">
        <f>Table3[[#This Row],[Yield]]/100*(1+F31642)</f>
        <v>0</v>
      </c>
    </row>
    <row r="31644" spans="1:6" x14ac:dyDescent="0.2">
      <c r="A31644" s="88">
        <v>41081</v>
      </c>
      <c r="B31644" s="89">
        <v>12573.57</v>
      </c>
      <c r="C31644" s="89">
        <f>LN(Table3[[#This Row],[Value]]/B31643)</f>
        <v>-1.9751834747215868E-2</v>
      </c>
      <c r="D31644" s="89"/>
      <c r="E31644" s="89"/>
      <c r="F31644" s="89">
        <f>Table3[[#This Row],[Yield]]/100*(1+F31643)</f>
        <v>0</v>
      </c>
    </row>
    <row r="31645" spans="1:6" x14ac:dyDescent="0.2">
      <c r="A31645" s="88">
        <v>41082</v>
      </c>
      <c r="B31645" s="89">
        <v>12640.78</v>
      </c>
      <c r="C31645" s="89">
        <f>LN(Table3[[#This Row],[Value]]/B31644)</f>
        <v>5.3311038499387706E-3</v>
      </c>
      <c r="D31645" s="89"/>
      <c r="E31645" s="89"/>
      <c r="F31645" s="89">
        <f>Table3[[#This Row],[Yield]]/100*(1+F31644)</f>
        <v>0</v>
      </c>
    </row>
    <row r="31646" spans="1:6" x14ac:dyDescent="0.2">
      <c r="A31646" s="88">
        <v>41085</v>
      </c>
      <c r="B31646" s="89">
        <v>12502.66</v>
      </c>
      <c r="C31646" s="89">
        <f>LN(Table3[[#This Row],[Value]]/B31645)</f>
        <v>-1.0986674006010465E-2</v>
      </c>
      <c r="D31646" s="89"/>
      <c r="E31646" s="89"/>
      <c r="F31646" s="89">
        <f>Table3[[#This Row],[Yield]]/100*(1+F31645)</f>
        <v>0</v>
      </c>
    </row>
    <row r="31647" spans="1:6" x14ac:dyDescent="0.2">
      <c r="A31647" s="88">
        <v>41086</v>
      </c>
      <c r="B31647" s="89">
        <v>12534.67</v>
      </c>
      <c r="C31647" s="89">
        <f>LN(Table3[[#This Row],[Value]]/B31646)</f>
        <v>2.5569833077688222E-3</v>
      </c>
      <c r="D31647" s="89"/>
      <c r="E31647" s="89"/>
      <c r="F31647" s="89">
        <f>Table3[[#This Row],[Yield]]/100*(1+F31646)</f>
        <v>0</v>
      </c>
    </row>
    <row r="31648" spans="1:6" x14ac:dyDescent="0.2">
      <c r="A31648" s="88">
        <v>41087</v>
      </c>
      <c r="B31648" s="89">
        <v>12627.01</v>
      </c>
      <c r="C31648" s="89">
        <f>LN(Table3[[#This Row],[Value]]/B31647)</f>
        <v>7.3397654326637215E-3</v>
      </c>
      <c r="D31648" s="89"/>
      <c r="E31648" s="89"/>
      <c r="F31648" s="89">
        <f>Table3[[#This Row],[Yield]]/100*(1+F31647)</f>
        <v>0</v>
      </c>
    </row>
    <row r="31649" spans="1:6" x14ac:dyDescent="0.2">
      <c r="A31649" s="88">
        <v>41088</v>
      </c>
      <c r="B31649" s="89">
        <v>12602.26</v>
      </c>
      <c r="C31649" s="89">
        <f>LN(Table3[[#This Row],[Value]]/B31648)</f>
        <v>-1.9620074571748275E-3</v>
      </c>
      <c r="D31649" s="89"/>
      <c r="E31649" s="89"/>
      <c r="F31649" s="89">
        <f>Table3[[#This Row],[Yield]]/100*(1+F31648)</f>
        <v>0</v>
      </c>
    </row>
    <row r="31650" spans="1:6" x14ac:dyDescent="0.2">
      <c r="A31650" s="88">
        <v>41089</v>
      </c>
      <c r="B31650" s="89">
        <v>12880.09</v>
      </c>
      <c r="C31650" s="89">
        <f>LN(Table3[[#This Row],[Value]]/B31649)</f>
        <v>2.180654527662956E-2</v>
      </c>
      <c r="D31650" s="89"/>
      <c r="E31650" s="89"/>
      <c r="F31650" s="89">
        <f>Table3[[#This Row],[Yield]]/100*(1+F31649)</f>
        <v>0</v>
      </c>
    </row>
    <row r="31651" spans="1:6" x14ac:dyDescent="0.2">
      <c r="A31651" s="88">
        <v>41092</v>
      </c>
      <c r="B31651" s="89">
        <v>12871.39</v>
      </c>
      <c r="C31651" s="89">
        <f>LN(Table3[[#This Row],[Value]]/B31650)</f>
        <v>-6.756893453116915E-4</v>
      </c>
      <c r="D31651" s="89"/>
      <c r="E31651" s="89"/>
      <c r="F31651" s="89">
        <f>Table3[[#This Row],[Yield]]/100*(1+F31650)</f>
        <v>0</v>
      </c>
    </row>
    <row r="31652" spans="1:6" x14ac:dyDescent="0.2">
      <c r="A31652" s="88">
        <v>41093</v>
      </c>
      <c r="B31652" s="89">
        <v>12943.82</v>
      </c>
      <c r="C31652" s="89">
        <f>LN(Table3[[#This Row],[Value]]/B31651)</f>
        <v>5.6114352784627551E-3</v>
      </c>
      <c r="D31652" s="89"/>
      <c r="E31652" s="89"/>
      <c r="F31652" s="89">
        <f>Table3[[#This Row],[Yield]]/100*(1+F31651)</f>
        <v>0</v>
      </c>
    </row>
    <row r="31653" spans="1:6" x14ac:dyDescent="0.2">
      <c r="A31653" s="88">
        <v>41095</v>
      </c>
      <c r="B31653" s="89">
        <v>12896.67</v>
      </c>
      <c r="C31653" s="89">
        <f>LN(Table3[[#This Row],[Value]]/B31652)</f>
        <v>-3.6493156535873988E-3</v>
      </c>
      <c r="D31653" s="89"/>
      <c r="E31653" s="89"/>
      <c r="F31653" s="89">
        <f>Table3[[#This Row],[Yield]]/100*(1+F31652)</f>
        <v>0</v>
      </c>
    </row>
    <row r="31654" spans="1:6" x14ac:dyDescent="0.2">
      <c r="A31654" s="88">
        <v>41096</v>
      </c>
      <c r="B31654" s="89">
        <v>12772.47</v>
      </c>
      <c r="C31654" s="89">
        <f>LN(Table3[[#This Row],[Value]]/B31653)</f>
        <v>-9.6770650851824708E-3</v>
      </c>
      <c r="D31654" s="89"/>
      <c r="E31654" s="89"/>
      <c r="F31654" s="89">
        <f>Table3[[#This Row],[Yield]]/100*(1+F31653)</f>
        <v>0</v>
      </c>
    </row>
    <row r="31655" spans="1:6" x14ac:dyDescent="0.2">
      <c r="A31655" s="88">
        <v>41099</v>
      </c>
      <c r="B31655" s="89">
        <v>12736.29</v>
      </c>
      <c r="C31655" s="89">
        <f>LN(Table3[[#This Row],[Value]]/B31654)</f>
        <v>-2.8366744805205773E-3</v>
      </c>
      <c r="D31655" s="89"/>
      <c r="E31655" s="89"/>
      <c r="F31655" s="89">
        <f>Table3[[#This Row],[Yield]]/100*(1+F31654)</f>
        <v>0</v>
      </c>
    </row>
    <row r="31656" spans="1:6" x14ac:dyDescent="0.2">
      <c r="A31656" s="88">
        <v>41100</v>
      </c>
      <c r="B31656" s="89">
        <v>12653.12</v>
      </c>
      <c r="C31656" s="89">
        <f>LN(Table3[[#This Row],[Value]]/B31655)</f>
        <v>-6.5515738642827346E-3</v>
      </c>
      <c r="D31656" s="89"/>
      <c r="E31656" s="89"/>
      <c r="F31656" s="89">
        <f>Table3[[#This Row],[Yield]]/100*(1+F31655)</f>
        <v>0</v>
      </c>
    </row>
    <row r="31657" spans="1:6" x14ac:dyDescent="0.2">
      <c r="A31657" s="88">
        <v>41101</v>
      </c>
      <c r="B31657" s="89">
        <v>12604.53</v>
      </c>
      <c r="C31657" s="89">
        <f>LN(Table3[[#This Row],[Value]]/B31656)</f>
        <v>-3.8475519252547264E-3</v>
      </c>
      <c r="D31657" s="89"/>
      <c r="E31657" s="89"/>
      <c r="F31657" s="89">
        <f>Table3[[#This Row],[Yield]]/100*(1+F31656)</f>
        <v>0</v>
      </c>
    </row>
    <row r="31658" spans="1:6" x14ac:dyDescent="0.2">
      <c r="A31658" s="88">
        <v>41102</v>
      </c>
      <c r="B31658" s="89">
        <v>12573.27</v>
      </c>
      <c r="C31658" s="89">
        <f>LN(Table3[[#This Row],[Value]]/B31657)</f>
        <v>-2.4831411848852841E-3</v>
      </c>
      <c r="D31658" s="89"/>
      <c r="E31658" s="89"/>
      <c r="F31658" s="89">
        <f>Table3[[#This Row],[Yield]]/100*(1+F31657)</f>
        <v>0</v>
      </c>
    </row>
    <row r="31659" spans="1:6" x14ac:dyDescent="0.2">
      <c r="A31659" s="88">
        <v>41103</v>
      </c>
      <c r="B31659" s="89">
        <v>12777.09</v>
      </c>
      <c r="C31659" s="89">
        <f>LN(Table3[[#This Row],[Value]]/B31658)</f>
        <v>1.6080591522526118E-2</v>
      </c>
      <c r="D31659" s="89"/>
      <c r="E31659" s="89"/>
      <c r="F31659" s="89">
        <f>Table3[[#This Row],[Yield]]/100*(1+F31658)</f>
        <v>0</v>
      </c>
    </row>
    <row r="31660" spans="1:6" x14ac:dyDescent="0.2">
      <c r="A31660" s="88">
        <v>41106</v>
      </c>
      <c r="B31660" s="89">
        <v>12727.21</v>
      </c>
      <c r="C31660" s="89">
        <f>LN(Table3[[#This Row],[Value]]/B31659)</f>
        <v>-3.9115022640386545E-3</v>
      </c>
      <c r="D31660" s="89"/>
      <c r="E31660" s="89"/>
      <c r="F31660" s="89">
        <f>Table3[[#This Row],[Yield]]/100*(1+F31659)</f>
        <v>0</v>
      </c>
    </row>
    <row r="31661" spans="1:6" x14ac:dyDescent="0.2">
      <c r="A31661" s="88">
        <v>41107</v>
      </c>
      <c r="B31661" s="89">
        <v>12805.54</v>
      </c>
      <c r="C31661" s="89">
        <f>LN(Table3[[#This Row],[Value]]/B31660)</f>
        <v>6.1356685618989002E-3</v>
      </c>
      <c r="D31661" s="89"/>
      <c r="E31661" s="89"/>
      <c r="F31661" s="89">
        <f>Table3[[#This Row],[Yield]]/100*(1+F31660)</f>
        <v>0</v>
      </c>
    </row>
    <row r="31662" spans="1:6" x14ac:dyDescent="0.2">
      <c r="A31662" s="88">
        <v>41108</v>
      </c>
      <c r="B31662" s="89">
        <v>12908.7</v>
      </c>
      <c r="C31662" s="89">
        <f>LN(Table3[[#This Row],[Value]]/B31661)</f>
        <v>8.0236128649911996E-3</v>
      </c>
      <c r="D31662" s="89"/>
      <c r="E31662" s="89"/>
      <c r="F31662" s="89">
        <f>Table3[[#This Row],[Yield]]/100*(1+F31661)</f>
        <v>0</v>
      </c>
    </row>
    <row r="31663" spans="1:6" x14ac:dyDescent="0.2">
      <c r="A31663" s="88">
        <v>41109</v>
      </c>
      <c r="B31663" s="89">
        <v>12943.36</v>
      </c>
      <c r="C31663" s="89">
        <f>LN(Table3[[#This Row],[Value]]/B31662)</f>
        <v>2.6814126817776033E-3</v>
      </c>
      <c r="D31663" s="89"/>
      <c r="E31663" s="89"/>
      <c r="F31663" s="89">
        <f>Table3[[#This Row],[Yield]]/100*(1+F31662)</f>
        <v>0</v>
      </c>
    </row>
    <row r="31664" spans="1:6" x14ac:dyDescent="0.2">
      <c r="A31664" s="88">
        <v>41110</v>
      </c>
      <c r="B31664" s="89">
        <v>12822.57</v>
      </c>
      <c r="C31664" s="89">
        <f>LN(Table3[[#This Row],[Value]]/B31663)</f>
        <v>-9.3760159158110361E-3</v>
      </c>
      <c r="D31664" s="89"/>
      <c r="E31664" s="89"/>
      <c r="F31664" s="89">
        <f>Table3[[#This Row],[Yield]]/100*(1+F31663)</f>
        <v>0</v>
      </c>
    </row>
    <row r="31665" spans="1:6" x14ac:dyDescent="0.2">
      <c r="A31665" s="88">
        <v>41113</v>
      </c>
      <c r="B31665" s="89">
        <v>12721.46</v>
      </c>
      <c r="C31665" s="89">
        <f>LN(Table3[[#This Row],[Value]]/B31664)</f>
        <v>-7.9165682207324086E-3</v>
      </c>
      <c r="D31665" s="89"/>
      <c r="E31665" s="89"/>
      <c r="F31665" s="89">
        <f>Table3[[#This Row],[Yield]]/100*(1+F31664)</f>
        <v>0</v>
      </c>
    </row>
    <row r="31666" spans="1:6" x14ac:dyDescent="0.2">
      <c r="A31666" s="88">
        <v>41114</v>
      </c>
      <c r="B31666" s="89">
        <v>12617.32</v>
      </c>
      <c r="C31666" s="89">
        <f>LN(Table3[[#This Row],[Value]]/B31665)</f>
        <v>-8.2198579694975765E-3</v>
      </c>
      <c r="D31666" s="89"/>
      <c r="E31666" s="89"/>
      <c r="F31666" s="89">
        <f>Table3[[#This Row],[Yield]]/100*(1+F31665)</f>
        <v>0</v>
      </c>
    </row>
    <row r="31667" spans="1:6" x14ac:dyDescent="0.2">
      <c r="A31667" s="88">
        <v>41115</v>
      </c>
      <c r="B31667" s="89">
        <v>12676.05</v>
      </c>
      <c r="C31667" s="89">
        <f>LN(Table3[[#This Row],[Value]]/B31666)</f>
        <v>4.6439130528837325E-3</v>
      </c>
      <c r="D31667" s="89"/>
      <c r="E31667" s="89"/>
      <c r="F31667" s="89">
        <f>Table3[[#This Row],[Yield]]/100*(1+F31666)</f>
        <v>0</v>
      </c>
    </row>
    <row r="31668" spans="1:6" x14ac:dyDescent="0.2">
      <c r="A31668" s="88">
        <v>41116</v>
      </c>
      <c r="B31668" s="89">
        <v>12887.93</v>
      </c>
      <c r="C31668" s="89">
        <f>LN(Table3[[#This Row],[Value]]/B31667)</f>
        <v>1.6576828167990124E-2</v>
      </c>
      <c r="D31668" s="89"/>
      <c r="E31668" s="89"/>
      <c r="F31668" s="89">
        <f>Table3[[#This Row],[Yield]]/100*(1+F31667)</f>
        <v>0</v>
      </c>
    </row>
    <row r="31669" spans="1:6" x14ac:dyDescent="0.2">
      <c r="A31669" s="88">
        <v>41117</v>
      </c>
      <c r="B31669" s="89">
        <v>13075.66</v>
      </c>
      <c r="C31669" s="89">
        <f>LN(Table3[[#This Row],[Value]]/B31668)</f>
        <v>1.4461272237626511E-2</v>
      </c>
      <c r="D31669" s="89"/>
      <c r="E31669" s="89"/>
      <c r="F31669" s="89">
        <f>Table3[[#This Row],[Yield]]/100*(1+F31668)</f>
        <v>0</v>
      </c>
    </row>
    <row r="31670" spans="1:6" x14ac:dyDescent="0.2">
      <c r="A31670" s="88">
        <v>41120</v>
      </c>
      <c r="B31670" s="89">
        <v>13073.01</v>
      </c>
      <c r="C31670" s="89">
        <f>LN(Table3[[#This Row],[Value]]/B31669)</f>
        <v>-2.0268717369346649E-4</v>
      </c>
      <c r="D31670" s="89"/>
      <c r="E31670" s="89"/>
      <c r="F31670" s="89">
        <f>Table3[[#This Row],[Yield]]/100*(1+F31669)</f>
        <v>0</v>
      </c>
    </row>
    <row r="31671" spans="1:6" x14ac:dyDescent="0.2">
      <c r="A31671" s="88">
        <v>41121</v>
      </c>
      <c r="B31671" s="89">
        <v>13008.68</v>
      </c>
      <c r="C31671" s="89">
        <f>LN(Table3[[#This Row],[Value]]/B31670)</f>
        <v>-4.9329725529009159E-3</v>
      </c>
      <c r="D31671" s="89"/>
      <c r="E31671" s="89"/>
      <c r="F31671" s="89">
        <f>Table3[[#This Row],[Yield]]/100*(1+F31670)</f>
        <v>0</v>
      </c>
    </row>
    <row r="31672" spans="1:6" x14ac:dyDescent="0.2">
      <c r="A31672" s="88">
        <v>41122</v>
      </c>
      <c r="B31672" s="89">
        <v>12971.06</v>
      </c>
      <c r="C31672" s="89">
        <f>LN(Table3[[#This Row],[Value]]/B31671)</f>
        <v>-2.8961049105626436E-3</v>
      </c>
      <c r="D31672" s="89"/>
      <c r="E31672" s="89"/>
      <c r="F31672" s="89">
        <f>Table3[[#This Row],[Yield]]/100*(1+F31671)</f>
        <v>0</v>
      </c>
    </row>
    <row r="31673" spans="1:6" x14ac:dyDescent="0.2">
      <c r="A31673" s="88">
        <v>41123</v>
      </c>
      <c r="B31673" s="89">
        <v>12878.88</v>
      </c>
      <c r="C31673" s="89">
        <f>LN(Table3[[#This Row],[Value]]/B31672)</f>
        <v>-7.1319616777989767E-3</v>
      </c>
      <c r="D31673" s="89"/>
      <c r="E31673" s="89"/>
      <c r="F31673" s="89">
        <f>Table3[[#This Row],[Yield]]/100*(1+F31672)</f>
        <v>0</v>
      </c>
    </row>
    <row r="31674" spans="1:6" x14ac:dyDescent="0.2">
      <c r="A31674" s="88">
        <v>41124</v>
      </c>
      <c r="B31674" s="89">
        <v>13096.17</v>
      </c>
      <c r="C31674" s="89">
        <f>LN(Table3[[#This Row],[Value]]/B31673)</f>
        <v>1.6731060673969667E-2</v>
      </c>
      <c r="D31674" s="89"/>
      <c r="E31674" s="89"/>
      <c r="F31674" s="89">
        <f>Table3[[#This Row],[Yield]]/100*(1+F31673)</f>
        <v>0</v>
      </c>
    </row>
    <row r="31675" spans="1:6" x14ac:dyDescent="0.2">
      <c r="A31675" s="88">
        <v>41127</v>
      </c>
      <c r="B31675" s="89">
        <v>13117.51</v>
      </c>
      <c r="C31675" s="89">
        <f>LN(Table3[[#This Row],[Value]]/B31674)</f>
        <v>1.628157871323784E-3</v>
      </c>
      <c r="D31675" s="89"/>
      <c r="E31675" s="89"/>
      <c r="F31675" s="89">
        <f>Table3[[#This Row],[Yield]]/100*(1+F31674)</f>
        <v>0</v>
      </c>
    </row>
    <row r="31676" spans="1:6" x14ac:dyDescent="0.2">
      <c r="A31676" s="88">
        <v>41128</v>
      </c>
      <c r="B31676" s="89">
        <v>13168.6</v>
      </c>
      <c r="C31676" s="89">
        <f>LN(Table3[[#This Row],[Value]]/B31675)</f>
        <v>3.8872289839117493E-3</v>
      </c>
      <c r="D31676" s="89"/>
      <c r="E31676" s="89"/>
      <c r="F31676" s="89">
        <f>Table3[[#This Row],[Yield]]/100*(1+F31675)</f>
        <v>0</v>
      </c>
    </row>
    <row r="31677" spans="1:6" x14ac:dyDescent="0.2">
      <c r="A31677" s="88">
        <v>41129</v>
      </c>
      <c r="B31677" s="89">
        <v>13175.64</v>
      </c>
      <c r="C31677" s="89">
        <f>LN(Table3[[#This Row],[Value]]/B31676)</f>
        <v>5.3446219496781433E-4</v>
      </c>
      <c r="D31677" s="89"/>
      <c r="E31677" s="89"/>
      <c r="F31677" s="89">
        <f>Table3[[#This Row],[Yield]]/100*(1+F31676)</f>
        <v>0</v>
      </c>
    </row>
    <row r="31678" spans="1:6" x14ac:dyDescent="0.2">
      <c r="A31678" s="88">
        <v>41130</v>
      </c>
      <c r="B31678" s="89">
        <v>13165.19</v>
      </c>
      <c r="C31678" s="89">
        <f>LN(Table3[[#This Row],[Value]]/B31677)</f>
        <v>-7.9344504696592685E-4</v>
      </c>
      <c r="D31678" s="89"/>
      <c r="E31678" s="89"/>
      <c r="F31678" s="89">
        <f>Table3[[#This Row],[Yield]]/100*(1+F31677)</f>
        <v>0</v>
      </c>
    </row>
    <row r="31679" spans="1:6" x14ac:dyDescent="0.2">
      <c r="A31679" s="88">
        <v>41131</v>
      </c>
      <c r="B31679" s="89">
        <v>13207.95</v>
      </c>
      <c r="C31679" s="89">
        <f>LN(Table3[[#This Row],[Value]]/B31678)</f>
        <v>3.24269597542934E-3</v>
      </c>
      <c r="D31679" s="89"/>
      <c r="E31679" s="89"/>
      <c r="F31679" s="89">
        <f>Table3[[#This Row],[Yield]]/100*(1+F31678)</f>
        <v>0</v>
      </c>
    </row>
    <row r="31680" spans="1:6" x14ac:dyDescent="0.2">
      <c r="A31680" s="88">
        <v>41134</v>
      </c>
      <c r="B31680" s="89">
        <v>13169.43</v>
      </c>
      <c r="C31680" s="89">
        <f>LN(Table3[[#This Row],[Value]]/B31679)</f>
        <v>-2.9206863898240728E-3</v>
      </c>
      <c r="D31680" s="89"/>
      <c r="E31680" s="89"/>
      <c r="F31680" s="89">
        <f>Table3[[#This Row],[Yield]]/100*(1+F31679)</f>
        <v>0</v>
      </c>
    </row>
    <row r="31681" spans="1:6" x14ac:dyDescent="0.2">
      <c r="A31681" s="88">
        <v>41135</v>
      </c>
      <c r="B31681" s="89">
        <v>13172.14</v>
      </c>
      <c r="C31681" s="89">
        <f>LN(Table3[[#This Row],[Value]]/B31680)</f>
        <v>2.0575842742547753E-4</v>
      </c>
      <c r="D31681" s="89"/>
      <c r="E31681" s="89"/>
      <c r="F31681" s="89">
        <f>Table3[[#This Row],[Yield]]/100*(1+F31680)</f>
        <v>0</v>
      </c>
    </row>
    <row r="31682" spans="1:6" x14ac:dyDescent="0.2">
      <c r="A31682" s="88">
        <v>41136</v>
      </c>
      <c r="B31682" s="89">
        <v>13164.78</v>
      </c>
      <c r="C31682" s="89">
        <f>LN(Table3[[#This Row],[Value]]/B31681)</f>
        <v>-5.5891123119890902E-4</v>
      </c>
      <c r="D31682" s="89"/>
      <c r="E31682" s="89"/>
      <c r="F31682" s="89">
        <f>Table3[[#This Row],[Yield]]/100*(1+F31681)</f>
        <v>0</v>
      </c>
    </row>
    <row r="31683" spans="1:6" x14ac:dyDescent="0.2">
      <c r="A31683" s="88">
        <v>41137</v>
      </c>
      <c r="B31683" s="89">
        <v>13250.11</v>
      </c>
      <c r="C31683" s="89">
        <f>LN(Table3[[#This Row],[Value]]/B31682)</f>
        <v>6.4607724519932432E-3</v>
      </c>
      <c r="D31683" s="89"/>
      <c r="E31683" s="89"/>
      <c r="F31683" s="89">
        <f>Table3[[#This Row],[Yield]]/100*(1+F31682)</f>
        <v>0</v>
      </c>
    </row>
    <row r="31684" spans="1:6" x14ac:dyDescent="0.2">
      <c r="A31684" s="88">
        <v>41138</v>
      </c>
      <c r="B31684" s="89">
        <v>13275.2</v>
      </c>
      <c r="C31684" s="89">
        <f>LN(Table3[[#This Row],[Value]]/B31683)</f>
        <v>1.8917786433205839E-3</v>
      </c>
      <c r="D31684" s="89"/>
      <c r="E31684" s="89"/>
      <c r="F31684" s="89">
        <f>Table3[[#This Row],[Yield]]/100*(1+F31683)</f>
        <v>0</v>
      </c>
    </row>
    <row r="31685" spans="1:6" x14ac:dyDescent="0.2">
      <c r="A31685" s="88">
        <v>41141</v>
      </c>
      <c r="B31685" s="89">
        <v>13271.64</v>
      </c>
      <c r="C31685" s="89">
        <f>LN(Table3[[#This Row],[Value]]/B31684)</f>
        <v>-2.6820518158413259E-4</v>
      </c>
      <c r="D31685" s="89"/>
      <c r="E31685" s="89"/>
      <c r="F31685" s="89">
        <f>Table3[[#This Row],[Yield]]/100*(1+F31684)</f>
        <v>0</v>
      </c>
    </row>
    <row r="31686" spans="1:6" x14ac:dyDescent="0.2">
      <c r="A31686" s="88">
        <v>41142</v>
      </c>
      <c r="B31686" s="89">
        <v>13203.58</v>
      </c>
      <c r="C31686" s="89">
        <f>LN(Table3[[#This Row],[Value]]/B31685)</f>
        <v>-5.1414228041214306E-3</v>
      </c>
      <c r="D31686" s="89"/>
      <c r="E31686" s="89"/>
      <c r="F31686" s="89">
        <f>Table3[[#This Row],[Yield]]/100*(1+F31685)</f>
        <v>0</v>
      </c>
    </row>
    <row r="31687" spans="1:6" x14ac:dyDescent="0.2">
      <c r="A31687" s="88">
        <v>41143</v>
      </c>
      <c r="B31687" s="89">
        <v>13172.76</v>
      </c>
      <c r="C31687" s="89">
        <f>LN(Table3[[#This Row],[Value]]/B31686)</f>
        <v>-2.3369439449488329E-3</v>
      </c>
      <c r="D31687" s="89"/>
      <c r="E31687" s="89"/>
      <c r="F31687" s="89">
        <f>Table3[[#This Row],[Yield]]/100*(1+F31686)</f>
        <v>0</v>
      </c>
    </row>
    <row r="31688" spans="1:6" x14ac:dyDescent="0.2">
      <c r="A31688" s="88">
        <v>41144</v>
      </c>
      <c r="B31688" s="89">
        <v>13057.46</v>
      </c>
      <c r="C31688" s="89">
        <f>LN(Table3[[#This Row],[Value]]/B31687)</f>
        <v>-8.7914430471451588E-3</v>
      </c>
      <c r="D31688" s="89"/>
      <c r="E31688" s="89"/>
      <c r="F31688" s="89">
        <f>Table3[[#This Row],[Yield]]/100*(1+F31687)</f>
        <v>0</v>
      </c>
    </row>
    <row r="31689" spans="1:6" x14ac:dyDescent="0.2">
      <c r="A31689" s="88">
        <v>41145</v>
      </c>
      <c r="B31689" s="89">
        <v>13157.97</v>
      </c>
      <c r="C31689" s="89">
        <f>LN(Table3[[#This Row],[Value]]/B31688)</f>
        <v>7.6680407293624048E-3</v>
      </c>
      <c r="D31689" s="89"/>
      <c r="E31689" s="89"/>
      <c r="F31689" s="89">
        <f>Table3[[#This Row],[Yield]]/100*(1+F31688)</f>
        <v>0</v>
      </c>
    </row>
    <row r="31690" spans="1:6" x14ac:dyDescent="0.2">
      <c r="A31690" s="88">
        <v>41148</v>
      </c>
      <c r="B31690" s="89">
        <v>13124.67</v>
      </c>
      <c r="C31690" s="89">
        <f>LN(Table3[[#This Row],[Value]]/B31689)</f>
        <v>-2.5339933749891084E-3</v>
      </c>
      <c r="D31690" s="89"/>
      <c r="E31690" s="89"/>
      <c r="F31690" s="89">
        <f>Table3[[#This Row],[Yield]]/100*(1+F31689)</f>
        <v>0</v>
      </c>
    </row>
    <row r="31691" spans="1:6" x14ac:dyDescent="0.2">
      <c r="A31691" s="88">
        <v>41149</v>
      </c>
      <c r="B31691" s="89">
        <v>13102.99</v>
      </c>
      <c r="C31691" s="89">
        <f>LN(Table3[[#This Row],[Value]]/B31690)</f>
        <v>-1.6532168663043511E-3</v>
      </c>
      <c r="D31691" s="89"/>
      <c r="E31691" s="89"/>
      <c r="F31691" s="89">
        <f>Table3[[#This Row],[Yield]]/100*(1+F31690)</f>
        <v>0</v>
      </c>
    </row>
    <row r="31692" spans="1:6" x14ac:dyDescent="0.2">
      <c r="A31692" s="88">
        <v>41150</v>
      </c>
      <c r="B31692" s="89">
        <v>13107.48</v>
      </c>
      <c r="C31692" s="89">
        <f>LN(Table3[[#This Row],[Value]]/B31691)</f>
        <v>3.4261118125078152E-4</v>
      </c>
      <c r="D31692" s="89"/>
      <c r="E31692" s="89"/>
      <c r="F31692" s="89">
        <f>Table3[[#This Row],[Yield]]/100*(1+F31691)</f>
        <v>0</v>
      </c>
    </row>
    <row r="31693" spans="1:6" x14ac:dyDescent="0.2">
      <c r="A31693" s="88">
        <v>41151</v>
      </c>
      <c r="B31693" s="89">
        <v>13000.71</v>
      </c>
      <c r="C31693" s="89">
        <f>LN(Table3[[#This Row],[Value]]/B31692)</f>
        <v>-8.1790882646180212E-3</v>
      </c>
      <c r="D31693" s="89"/>
      <c r="E31693" s="89"/>
      <c r="F31693" s="89">
        <f>Table3[[#This Row],[Yield]]/100*(1+F31692)</f>
        <v>0</v>
      </c>
    </row>
    <row r="31694" spans="1:6" x14ac:dyDescent="0.2">
      <c r="A31694" s="88">
        <v>41152</v>
      </c>
      <c r="B31694" s="89">
        <v>13090.84</v>
      </c>
      <c r="C31694" s="89">
        <f>LN(Table3[[#This Row],[Value]]/B31693)</f>
        <v>6.9087776311384762E-3</v>
      </c>
      <c r="D31694" s="89"/>
      <c r="E31694" s="89"/>
      <c r="F31694" s="89">
        <f>Table3[[#This Row],[Yield]]/100*(1+F31693)</f>
        <v>0</v>
      </c>
    </row>
    <row r="31695" spans="1:6" x14ac:dyDescent="0.2">
      <c r="A31695" s="88">
        <v>41156</v>
      </c>
      <c r="B31695" s="89">
        <v>13035.94</v>
      </c>
      <c r="C31695" s="89">
        <f>LN(Table3[[#This Row],[Value]]/B31694)</f>
        <v>-4.2025906600480917E-3</v>
      </c>
      <c r="D31695" s="89"/>
      <c r="E31695" s="89"/>
      <c r="F31695" s="89">
        <f>Table3[[#This Row],[Yield]]/100*(1+F31694)</f>
        <v>0</v>
      </c>
    </row>
    <row r="31696" spans="1:6" x14ac:dyDescent="0.2">
      <c r="A31696" s="88">
        <v>41157</v>
      </c>
      <c r="B31696" s="89">
        <v>13047.48</v>
      </c>
      <c r="C31696" s="89">
        <f>LN(Table3[[#This Row],[Value]]/B31695)</f>
        <v>8.8485334767832873E-4</v>
      </c>
      <c r="D31696" s="89"/>
      <c r="E31696" s="89"/>
      <c r="F31696" s="89">
        <f>Table3[[#This Row],[Yield]]/100*(1+F31695)</f>
        <v>0</v>
      </c>
    </row>
    <row r="31697" spans="1:6" x14ac:dyDescent="0.2">
      <c r="A31697" s="88">
        <v>41158</v>
      </c>
      <c r="B31697" s="89">
        <v>13292</v>
      </c>
      <c r="C31697" s="89">
        <f>LN(Table3[[#This Row],[Value]]/B31696)</f>
        <v>1.8567338818792696E-2</v>
      </c>
      <c r="D31697" s="89"/>
      <c r="E31697" s="89"/>
      <c r="F31697" s="89">
        <f>Table3[[#This Row],[Yield]]/100*(1+F31696)</f>
        <v>0</v>
      </c>
    </row>
    <row r="31698" spans="1:6" x14ac:dyDescent="0.2">
      <c r="A31698" s="88">
        <v>41159</v>
      </c>
      <c r="B31698" s="89">
        <v>13306.64</v>
      </c>
      <c r="C31698" s="89">
        <f>LN(Table3[[#This Row],[Value]]/B31697)</f>
        <v>1.100808272781607E-3</v>
      </c>
      <c r="D31698" s="89"/>
      <c r="E31698" s="89"/>
      <c r="F31698" s="89">
        <f>Table3[[#This Row],[Yield]]/100*(1+F31697)</f>
        <v>0</v>
      </c>
    </row>
    <row r="31699" spans="1:6" x14ac:dyDescent="0.2">
      <c r="A31699" s="88">
        <v>41162</v>
      </c>
      <c r="B31699" s="89">
        <v>13254.29</v>
      </c>
      <c r="C31699" s="89">
        <f>LN(Table3[[#This Row],[Value]]/B31698)</f>
        <v>-3.9418851513487565E-3</v>
      </c>
      <c r="D31699" s="89"/>
      <c r="E31699" s="89"/>
      <c r="F31699" s="89">
        <f>Table3[[#This Row],[Yield]]/100*(1+F31698)</f>
        <v>0</v>
      </c>
    </row>
    <row r="31700" spans="1:6" x14ac:dyDescent="0.2">
      <c r="A31700" s="88">
        <v>41163</v>
      </c>
      <c r="B31700" s="89">
        <v>13323.36</v>
      </c>
      <c r="C31700" s="89">
        <f>LN(Table3[[#This Row],[Value]]/B31699)</f>
        <v>5.1976119404646718E-3</v>
      </c>
      <c r="D31700" s="89"/>
      <c r="E31700" s="89"/>
      <c r="F31700" s="89">
        <f>Table3[[#This Row],[Yield]]/100*(1+F31699)</f>
        <v>0</v>
      </c>
    </row>
    <row r="31701" spans="1:6" x14ac:dyDescent="0.2">
      <c r="A31701" s="88">
        <v>41164</v>
      </c>
      <c r="B31701" s="89">
        <v>13333.35</v>
      </c>
      <c r="C31701" s="89">
        <f>LN(Table3[[#This Row],[Value]]/B31700)</f>
        <v>7.4952989080009664E-4</v>
      </c>
      <c r="D31701" s="89"/>
      <c r="E31701" s="89"/>
      <c r="F31701" s="89">
        <f>Table3[[#This Row],[Yield]]/100*(1+F31700)</f>
        <v>0</v>
      </c>
    </row>
    <row r="31702" spans="1:6" x14ac:dyDescent="0.2">
      <c r="A31702" s="88">
        <v>41165</v>
      </c>
      <c r="B31702" s="89">
        <v>13539.86</v>
      </c>
      <c r="C31702" s="89">
        <f>LN(Table3[[#This Row],[Value]]/B31701)</f>
        <v>1.536951225150705E-2</v>
      </c>
      <c r="D31702" s="89"/>
      <c r="E31702" s="89"/>
      <c r="F31702" s="89">
        <f>Table3[[#This Row],[Yield]]/100*(1+F31701)</f>
        <v>0</v>
      </c>
    </row>
    <row r="31703" spans="1:6" x14ac:dyDescent="0.2">
      <c r="A31703" s="88">
        <v>41166</v>
      </c>
      <c r="B31703" s="89">
        <v>13593.37</v>
      </c>
      <c r="C31703" s="89">
        <f>LN(Table3[[#This Row],[Value]]/B31702)</f>
        <v>3.9442461786956887E-3</v>
      </c>
      <c r="D31703" s="89"/>
      <c r="E31703" s="89"/>
      <c r="F31703" s="89">
        <f>Table3[[#This Row],[Yield]]/100*(1+F31702)</f>
        <v>0</v>
      </c>
    </row>
    <row r="31704" spans="1:6" x14ac:dyDescent="0.2">
      <c r="A31704" s="88">
        <v>41169</v>
      </c>
      <c r="B31704" s="89">
        <v>13553.1</v>
      </c>
      <c r="C31704" s="89">
        <f>LN(Table3[[#This Row],[Value]]/B31703)</f>
        <v>-2.9668704283920054E-3</v>
      </c>
      <c r="D31704" s="89"/>
      <c r="E31704" s="89"/>
      <c r="F31704" s="89">
        <f>Table3[[#This Row],[Yield]]/100*(1+F31703)</f>
        <v>0</v>
      </c>
    </row>
    <row r="31705" spans="1:6" x14ac:dyDescent="0.2">
      <c r="A31705" s="88">
        <v>41170</v>
      </c>
      <c r="B31705" s="89">
        <v>13564.64</v>
      </c>
      <c r="C31705" s="89">
        <f>LN(Table3[[#This Row],[Value]]/B31704)</f>
        <v>8.5110342503532895E-4</v>
      </c>
      <c r="D31705" s="89"/>
      <c r="E31705" s="89"/>
      <c r="F31705" s="89">
        <f>Table3[[#This Row],[Yield]]/100*(1+F31704)</f>
        <v>0</v>
      </c>
    </row>
    <row r="31706" spans="1:6" x14ac:dyDescent="0.2">
      <c r="A31706" s="88">
        <v>41171</v>
      </c>
      <c r="B31706" s="89">
        <v>13577.96</v>
      </c>
      <c r="C31706" s="89">
        <f>LN(Table3[[#This Row],[Value]]/B31705)</f>
        <v>9.8148306125963041E-4</v>
      </c>
      <c r="D31706" s="89"/>
      <c r="E31706" s="89"/>
      <c r="F31706" s="89">
        <f>Table3[[#This Row],[Yield]]/100*(1+F31705)</f>
        <v>0</v>
      </c>
    </row>
    <row r="31707" spans="1:6" x14ac:dyDescent="0.2">
      <c r="A31707" s="88">
        <v>41172</v>
      </c>
      <c r="B31707" s="89">
        <v>13596.93</v>
      </c>
      <c r="C31707" s="89">
        <f>LN(Table3[[#This Row],[Value]]/B31706)</f>
        <v>1.3961420326912832E-3</v>
      </c>
      <c r="D31707" s="89"/>
      <c r="E31707" s="89"/>
      <c r="F31707" s="89">
        <f>Table3[[#This Row],[Yield]]/100*(1+F31706)</f>
        <v>0</v>
      </c>
    </row>
    <row r="31708" spans="1:6" x14ac:dyDescent="0.2">
      <c r="A31708" s="88">
        <v>41173</v>
      </c>
      <c r="B31708" s="89">
        <v>13579.47</v>
      </c>
      <c r="C31708" s="89">
        <f>LN(Table3[[#This Row],[Value]]/B31707)</f>
        <v>-1.2849385792308126E-3</v>
      </c>
      <c r="D31708" s="89"/>
      <c r="E31708" s="89"/>
      <c r="F31708" s="89">
        <f>Table3[[#This Row],[Yield]]/100*(1+F31707)</f>
        <v>0</v>
      </c>
    </row>
    <row r="31709" spans="1:6" x14ac:dyDescent="0.2">
      <c r="A31709" s="88">
        <v>41176</v>
      </c>
      <c r="B31709" s="89">
        <v>13558.92</v>
      </c>
      <c r="C31709" s="89">
        <f>LN(Table3[[#This Row],[Value]]/B31708)</f>
        <v>-1.514460063973681E-3</v>
      </c>
      <c r="D31709" s="89"/>
      <c r="E31709" s="89"/>
      <c r="F31709" s="89">
        <f>Table3[[#This Row],[Yield]]/100*(1+F31708)</f>
        <v>0</v>
      </c>
    </row>
    <row r="31710" spans="1:6" x14ac:dyDescent="0.2">
      <c r="A31710" s="88">
        <v>41177</v>
      </c>
      <c r="B31710" s="89">
        <v>13457.55</v>
      </c>
      <c r="C31710" s="89">
        <f>LN(Table3[[#This Row],[Value]]/B31709)</f>
        <v>-7.5043464762304096E-3</v>
      </c>
      <c r="D31710" s="89"/>
      <c r="E31710" s="89"/>
      <c r="F31710" s="89">
        <f>Table3[[#This Row],[Yield]]/100*(1+F31709)</f>
        <v>0</v>
      </c>
    </row>
    <row r="31711" spans="1:6" x14ac:dyDescent="0.2">
      <c r="A31711" s="88">
        <v>41178</v>
      </c>
      <c r="B31711" s="89">
        <v>13413.51</v>
      </c>
      <c r="C31711" s="89">
        <f>LN(Table3[[#This Row],[Value]]/B31710)</f>
        <v>-3.2778788356148921E-3</v>
      </c>
      <c r="D31711" s="89"/>
      <c r="E31711" s="89"/>
      <c r="F31711" s="89">
        <f>Table3[[#This Row],[Yield]]/100*(1+F31710)</f>
        <v>0</v>
      </c>
    </row>
    <row r="31712" spans="1:6" x14ac:dyDescent="0.2">
      <c r="A31712" s="88">
        <v>41179</v>
      </c>
      <c r="B31712" s="89">
        <v>13485.97</v>
      </c>
      <c r="C31712" s="89">
        <f>LN(Table3[[#This Row],[Value]]/B31711)</f>
        <v>5.3874777699819349E-3</v>
      </c>
      <c r="D31712" s="89"/>
      <c r="E31712" s="89"/>
      <c r="F31712" s="89">
        <f>Table3[[#This Row],[Yield]]/100*(1+F31711)</f>
        <v>0</v>
      </c>
    </row>
    <row r="31713" spans="1:6" x14ac:dyDescent="0.2">
      <c r="A31713" s="88">
        <v>41180</v>
      </c>
      <c r="B31713" s="89">
        <v>13437.13</v>
      </c>
      <c r="C31713" s="89">
        <f>LN(Table3[[#This Row],[Value]]/B31712)</f>
        <v>-3.6281151557058795E-3</v>
      </c>
      <c r="D31713" s="89"/>
      <c r="E31713" s="89"/>
      <c r="F31713" s="89">
        <f>Table3[[#This Row],[Yield]]/100*(1+F31712)</f>
        <v>0</v>
      </c>
    </row>
    <row r="31714" spans="1:6" x14ac:dyDescent="0.2">
      <c r="A31714" s="88">
        <v>41183</v>
      </c>
      <c r="B31714" s="89">
        <v>13515.11</v>
      </c>
      <c r="C31714" s="89">
        <f>LN(Table3[[#This Row],[Value]]/B31713)</f>
        <v>5.7865481749185222E-3</v>
      </c>
      <c r="D31714" s="89"/>
      <c r="E31714" s="89"/>
      <c r="F31714" s="89">
        <f>Table3[[#This Row],[Yield]]/100*(1+F31713)</f>
        <v>0</v>
      </c>
    </row>
    <row r="31715" spans="1:6" x14ac:dyDescent="0.2">
      <c r="A31715" s="88">
        <v>41184</v>
      </c>
      <c r="B31715" s="89">
        <v>13482.36</v>
      </c>
      <c r="C31715" s="89">
        <f>LN(Table3[[#This Row],[Value]]/B31714)</f>
        <v>-2.4261544555463361E-3</v>
      </c>
      <c r="D31715" s="89"/>
      <c r="E31715" s="89"/>
      <c r="F31715" s="89">
        <f>Table3[[#This Row],[Yield]]/100*(1+F31714)</f>
        <v>0</v>
      </c>
    </row>
    <row r="31716" spans="1:6" x14ac:dyDescent="0.2">
      <c r="A31716" s="88">
        <v>41185</v>
      </c>
      <c r="B31716" s="89">
        <v>13494.61</v>
      </c>
      <c r="C31716" s="89">
        <f>LN(Table3[[#This Row],[Value]]/B31715)</f>
        <v>9.0818211548430517E-4</v>
      </c>
      <c r="D31716" s="89"/>
      <c r="E31716" s="89"/>
      <c r="F31716" s="89">
        <f>Table3[[#This Row],[Yield]]/100*(1+F31715)</f>
        <v>0</v>
      </c>
    </row>
    <row r="31717" spans="1:6" x14ac:dyDescent="0.2">
      <c r="A31717" s="88">
        <v>41186</v>
      </c>
      <c r="B31717" s="89">
        <v>13575.36</v>
      </c>
      <c r="C31717" s="89">
        <f>LN(Table3[[#This Row],[Value]]/B31716)</f>
        <v>5.9660383454593286E-3</v>
      </c>
      <c r="D31717" s="89"/>
      <c r="E31717" s="89"/>
      <c r="F31717" s="89">
        <f>Table3[[#This Row],[Yield]]/100*(1+F31716)</f>
        <v>0</v>
      </c>
    </row>
    <row r="31718" spans="1:6" x14ac:dyDescent="0.2">
      <c r="A31718" s="88">
        <v>41187</v>
      </c>
      <c r="B31718" s="89">
        <v>13610.15</v>
      </c>
      <c r="C31718" s="89">
        <f>LN(Table3[[#This Row],[Value]]/B31717)</f>
        <v>2.5594531051181192E-3</v>
      </c>
      <c r="D31718" s="89"/>
      <c r="E31718" s="89"/>
      <c r="F31718" s="89">
        <f>Table3[[#This Row],[Yield]]/100*(1+F31717)</f>
        <v>0</v>
      </c>
    </row>
    <row r="31719" spans="1:6" x14ac:dyDescent="0.2">
      <c r="A31719" s="88">
        <v>41190</v>
      </c>
      <c r="B31719" s="89">
        <v>13583.65</v>
      </c>
      <c r="C31719" s="89">
        <f>LN(Table3[[#This Row],[Value]]/B31718)</f>
        <v>-1.9489742800458316E-3</v>
      </c>
      <c r="D31719" s="89"/>
      <c r="E31719" s="89"/>
      <c r="F31719" s="89">
        <f>Table3[[#This Row],[Yield]]/100*(1+F31718)</f>
        <v>0</v>
      </c>
    </row>
    <row r="31720" spans="1:6" x14ac:dyDescent="0.2">
      <c r="A31720" s="88">
        <v>41191</v>
      </c>
      <c r="B31720" s="89">
        <v>13473.53</v>
      </c>
      <c r="C31720" s="89">
        <f>LN(Table3[[#This Row],[Value]]/B31719)</f>
        <v>-8.1398436953326134E-3</v>
      </c>
      <c r="D31720" s="89"/>
      <c r="E31720" s="89"/>
      <c r="F31720" s="89">
        <f>Table3[[#This Row],[Yield]]/100*(1+F31719)</f>
        <v>0</v>
      </c>
    </row>
    <row r="31721" spans="1:6" x14ac:dyDescent="0.2">
      <c r="A31721" s="88">
        <v>41192</v>
      </c>
      <c r="B31721" s="89">
        <v>13344.97</v>
      </c>
      <c r="C31721" s="89">
        <f>LN(Table3[[#This Row],[Value]]/B31720)</f>
        <v>-9.5874851141345852E-3</v>
      </c>
      <c r="D31721" s="89"/>
      <c r="E31721" s="89"/>
      <c r="F31721" s="89">
        <f>Table3[[#This Row],[Yield]]/100*(1+F31720)</f>
        <v>0</v>
      </c>
    </row>
    <row r="31722" spans="1:6" x14ac:dyDescent="0.2">
      <c r="A31722" s="88">
        <v>41193</v>
      </c>
      <c r="B31722" s="89">
        <v>13326.39</v>
      </c>
      <c r="C31722" s="89">
        <f>LN(Table3[[#This Row],[Value]]/B31721)</f>
        <v>-1.3932550125349632E-3</v>
      </c>
      <c r="D31722" s="89"/>
      <c r="E31722" s="89"/>
      <c r="F31722" s="89">
        <f>Table3[[#This Row],[Yield]]/100*(1+F31721)</f>
        <v>0</v>
      </c>
    </row>
    <row r="31723" spans="1:6" x14ac:dyDescent="0.2">
      <c r="A31723" s="88">
        <v>41194</v>
      </c>
      <c r="B31723" s="89">
        <v>13328.85</v>
      </c>
      <c r="C31723" s="89">
        <f>LN(Table3[[#This Row],[Value]]/B31722)</f>
        <v>1.8457909266505416E-4</v>
      </c>
      <c r="D31723" s="89"/>
      <c r="E31723" s="89"/>
      <c r="F31723" s="89">
        <f>Table3[[#This Row],[Yield]]/100*(1+F31722)</f>
        <v>0</v>
      </c>
    </row>
    <row r="31724" spans="1:6" x14ac:dyDescent="0.2">
      <c r="A31724" s="88">
        <v>41197</v>
      </c>
      <c r="B31724" s="89">
        <v>13424.23</v>
      </c>
      <c r="C31724" s="89">
        <f>LN(Table3[[#This Row],[Value]]/B31723)</f>
        <v>7.1304241692067959E-3</v>
      </c>
      <c r="D31724" s="89"/>
      <c r="E31724" s="89"/>
      <c r="F31724" s="89">
        <f>Table3[[#This Row],[Yield]]/100*(1+F31723)</f>
        <v>0</v>
      </c>
    </row>
    <row r="31725" spans="1:6" x14ac:dyDescent="0.2">
      <c r="A31725" s="88">
        <v>41198</v>
      </c>
      <c r="B31725" s="89">
        <v>13551.78</v>
      </c>
      <c r="C31725" s="89">
        <f>LN(Table3[[#This Row],[Value]]/B31724)</f>
        <v>9.4566209413693893E-3</v>
      </c>
      <c r="D31725" s="89"/>
      <c r="E31725" s="89"/>
      <c r="F31725" s="89">
        <f>Table3[[#This Row],[Yield]]/100*(1+F31724)</f>
        <v>0</v>
      </c>
    </row>
    <row r="31726" spans="1:6" x14ac:dyDescent="0.2">
      <c r="A31726" s="88">
        <v>41199</v>
      </c>
      <c r="B31726" s="89">
        <v>13557</v>
      </c>
      <c r="C31726" s="89">
        <f>LN(Table3[[#This Row],[Value]]/B31725)</f>
        <v>3.8511508555645699E-4</v>
      </c>
      <c r="D31726" s="89"/>
      <c r="E31726" s="89"/>
      <c r="F31726" s="89">
        <f>Table3[[#This Row],[Yield]]/100*(1+F31725)</f>
        <v>0</v>
      </c>
    </row>
    <row r="31727" spans="1:6" x14ac:dyDescent="0.2">
      <c r="A31727" s="88">
        <v>41200</v>
      </c>
      <c r="B31727" s="89">
        <v>13548.94</v>
      </c>
      <c r="C31727" s="89">
        <f>LN(Table3[[#This Row],[Value]]/B31726)</f>
        <v>-5.9470361386099548E-4</v>
      </c>
      <c r="D31727" s="89"/>
      <c r="E31727" s="89"/>
      <c r="F31727" s="89">
        <f>Table3[[#This Row],[Yield]]/100*(1+F31726)</f>
        <v>0</v>
      </c>
    </row>
    <row r="31728" spans="1:6" x14ac:dyDescent="0.2">
      <c r="A31728" s="88">
        <v>41201</v>
      </c>
      <c r="B31728" s="89">
        <v>13343.51</v>
      </c>
      <c r="C31728" s="89">
        <f>LN(Table3[[#This Row],[Value]]/B31727)</f>
        <v>-1.5278191164720161E-2</v>
      </c>
      <c r="D31728" s="89"/>
      <c r="E31728" s="89"/>
      <c r="F31728" s="89">
        <f>Table3[[#This Row],[Yield]]/100*(1+F31727)</f>
        <v>0</v>
      </c>
    </row>
    <row r="31729" spans="1:6" x14ac:dyDescent="0.2">
      <c r="A31729" s="88">
        <v>41204</v>
      </c>
      <c r="B31729" s="89">
        <v>13345.89</v>
      </c>
      <c r="C31729" s="89">
        <f>LN(Table3[[#This Row],[Value]]/B31728)</f>
        <v>1.7834795883816003E-4</v>
      </c>
      <c r="D31729" s="89"/>
      <c r="E31729" s="89"/>
      <c r="F31729" s="89">
        <f>Table3[[#This Row],[Yield]]/100*(1+F31728)</f>
        <v>0</v>
      </c>
    </row>
    <row r="31730" spans="1:6" x14ac:dyDescent="0.2">
      <c r="A31730" s="88">
        <v>41205</v>
      </c>
      <c r="B31730" s="89">
        <v>13102.53</v>
      </c>
      <c r="C31730" s="89">
        <f>LN(Table3[[#This Row],[Value]]/B31729)</f>
        <v>-1.84031309465644E-2</v>
      </c>
      <c r="D31730" s="89"/>
      <c r="E31730" s="89"/>
      <c r="F31730" s="89">
        <f>Table3[[#This Row],[Yield]]/100*(1+F31729)</f>
        <v>0</v>
      </c>
    </row>
    <row r="31731" spans="1:6" x14ac:dyDescent="0.2">
      <c r="A31731" s="88">
        <v>41206</v>
      </c>
      <c r="B31731" s="89">
        <v>13077.34</v>
      </c>
      <c r="C31731" s="89">
        <f>LN(Table3[[#This Row],[Value]]/B31730)</f>
        <v>-1.9243798975100957E-3</v>
      </c>
      <c r="D31731" s="89"/>
      <c r="E31731" s="89"/>
      <c r="F31731" s="89">
        <f>Table3[[#This Row],[Yield]]/100*(1+F31730)</f>
        <v>0</v>
      </c>
    </row>
    <row r="31732" spans="1:6" x14ac:dyDescent="0.2">
      <c r="A31732" s="88">
        <v>41207</v>
      </c>
      <c r="B31732" s="89">
        <v>13103.68</v>
      </c>
      <c r="C31732" s="89">
        <f>LN(Table3[[#This Row],[Value]]/B31731)</f>
        <v>2.0121453546851622E-3</v>
      </c>
      <c r="D31732" s="89"/>
      <c r="E31732" s="89"/>
      <c r="F31732" s="89">
        <f>Table3[[#This Row],[Yield]]/100*(1+F31731)</f>
        <v>0</v>
      </c>
    </row>
    <row r="31733" spans="1:6" x14ac:dyDescent="0.2">
      <c r="A31733" s="88">
        <v>41208</v>
      </c>
      <c r="B31733" s="89">
        <v>13107.21</v>
      </c>
      <c r="C31733" s="89">
        <f>LN(Table3[[#This Row],[Value]]/B31732)</f>
        <v>2.6935369392950707E-4</v>
      </c>
      <c r="D31733" s="89"/>
      <c r="E31733" s="89"/>
      <c r="F31733" s="89">
        <f>Table3[[#This Row],[Yield]]/100*(1+F31732)</f>
        <v>0</v>
      </c>
    </row>
    <row r="31734" spans="1:6" x14ac:dyDescent="0.2">
      <c r="A31734" s="88">
        <v>41213</v>
      </c>
      <c r="B31734" s="89">
        <v>13096.46</v>
      </c>
      <c r="C31734" s="89">
        <f>LN(Table3[[#This Row],[Value]]/B31733)</f>
        <v>-8.2049580101463068E-4</v>
      </c>
      <c r="D31734" s="89"/>
      <c r="E31734" s="89"/>
      <c r="F31734" s="89">
        <f>Table3[[#This Row],[Yield]]/100*(1+F31733)</f>
        <v>0</v>
      </c>
    </row>
    <row r="31735" spans="1:6" x14ac:dyDescent="0.2">
      <c r="A31735" s="88">
        <v>41214</v>
      </c>
      <c r="B31735" s="89">
        <v>13232.62</v>
      </c>
      <c r="C31735" s="89">
        <f>LN(Table3[[#This Row],[Value]]/B31734)</f>
        <v>1.034302860899625E-2</v>
      </c>
      <c r="D31735" s="89"/>
      <c r="E31735" s="89"/>
      <c r="F31735" s="89">
        <f>Table3[[#This Row],[Yield]]/100*(1+F31734)</f>
        <v>0</v>
      </c>
    </row>
    <row r="31736" spans="1:6" x14ac:dyDescent="0.2">
      <c r="A31736" s="88">
        <v>41215</v>
      </c>
      <c r="B31736" s="89">
        <v>13093.16</v>
      </c>
      <c r="C31736" s="89">
        <f>LN(Table3[[#This Row],[Value]]/B31735)</f>
        <v>-1.059503684870839E-2</v>
      </c>
      <c r="D31736" s="89"/>
      <c r="E31736" s="89"/>
      <c r="F31736" s="89">
        <f>Table3[[#This Row],[Yield]]/100*(1+F31735)</f>
        <v>0</v>
      </c>
    </row>
    <row r="31737" spans="1:6" x14ac:dyDescent="0.2">
      <c r="A31737" s="88">
        <v>41218</v>
      </c>
      <c r="B31737" s="89">
        <v>13112.44</v>
      </c>
      <c r="C31737" s="89">
        <f>LN(Table3[[#This Row],[Value]]/B31736)</f>
        <v>1.4714414841604437E-3</v>
      </c>
      <c r="D31737" s="89"/>
      <c r="E31737" s="89"/>
      <c r="F31737" s="89">
        <f>Table3[[#This Row],[Yield]]/100*(1+F31736)</f>
        <v>0</v>
      </c>
    </row>
    <row r="31738" spans="1:6" x14ac:dyDescent="0.2">
      <c r="A31738" s="88">
        <v>41219</v>
      </c>
      <c r="B31738" s="89">
        <v>13245.68</v>
      </c>
      <c r="C31738" s="89">
        <f>LN(Table3[[#This Row],[Value]]/B31737)</f>
        <v>1.0110063609040737E-2</v>
      </c>
      <c r="D31738" s="89"/>
      <c r="E31738" s="89"/>
      <c r="F31738" s="89">
        <f>Table3[[#This Row],[Yield]]/100*(1+F31737)</f>
        <v>0</v>
      </c>
    </row>
    <row r="31739" spans="1:6" x14ac:dyDescent="0.2">
      <c r="A31739" s="88">
        <v>41220</v>
      </c>
      <c r="B31739" s="89">
        <v>12932.73</v>
      </c>
      <c r="C31739" s="89">
        <f>LN(Table3[[#This Row],[Value]]/B31738)</f>
        <v>-2.3910154146063189E-2</v>
      </c>
      <c r="D31739" s="89"/>
      <c r="E31739" s="89"/>
      <c r="F31739" s="89">
        <f>Table3[[#This Row],[Yield]]/100*(1+F31738)</f>
        <v>0</v>
      </c>
    </row>
    <row r="31740" spans="1:6" x14ac:dyDescent="0.2">
      <c r="A31740" s="88">
        <v>41221</v>
      </c>
      <c r="B31740" s="89">
        <v>12811.32</v>
      </c>
      <c r="C31740" s="89">
        <f>LN(Table3[[#This Row],[Value]]/B31739)</f>
        <v>-9.4321522920503553E-3</v>
      </c>
      <c r="D31740" s="89"/>
      <c r="E31740" s="89"/>
      <c r="F31740" s="89">
        <f>Table3[[#This Row],[Yield]]/100*(1+F31739)</f>
        <v>0</v>
      </c>
    </row>
    <row r="31741" spans="1:6" x14ac:dyDescent="0.2">
      <c r="A31741" s="88">
        <v>41222</v>
      </c>
      <c r="B31741" s="89">
        <v>12815.39</v>
      </c>
      <c r="C31741" s="89">
        <f>LN(Table3[[#This Row],[Value]]/B31740)</f>
        <v>3.1763734277386019E-4</v>
      </c>
      <c r="D31741" s="89"/>
      <c r="E31741" s="89"/>
      <c r="F31741" s="89">
        <f>Table3[[#This Row],[Yield]]/100*(1+F31740)</f>
        <v>0</v>
      </c>
    </row>
    <row r="31742" spans="1:6" x14ac:dyDescent="0.2">
      <c r="A31742" s="88">
        <v>41225</v>
      </c>
      <c r="B31742" s="89">
        <v>12815.08</v>
      </c>
      <c r="C31742" s="89">
        <f>LN(Table3[[#This Row],[Value]]/B31741)</f>
        <v>-2.4189958281290442E-5</v>
      </c>
      <c r="D31742" s="89"/>
      <c r="E31742" s="89"/>
      <c r="F31742" s="89">
        <f>Table3[[#This Row],[Yield]]/100*(1+F31741)</f>
        <v>0</v>
      </c>
    </row>
    <row r="31743" spans="1:6" x14ac:dyDescent="0.2">
      <c r="A31743" s="88">
        <v>41226</v>
      </c>
      <c r="B31743" s="89">
        <v>12756.18</v>
      </c>
      <c r="C31743" s="89">
        <f>LN(Table3[[#This Row],[Value]]/B31742)</f>
        <v>-4.6067424260662158E-3</v>
      </c>
      <c r="D31743" s="89"/>
      <c r="E31743" s="89"/>
      <c r="F31743" s="89">
        <f>Table3[[#This Row],[Yield]]/100*(1+F31742)</f>
        <v>0</v>
      </c>
    </row>
    <row r="31744" spans="1:6" x14ac:dyDescent="0.2">
      <c r="A31744" s="88">
        <v>41227</v>
      </c>
      <c r="B31744" s="89">
        <v>12570.95</v>
      </c>
      <c r="C31744" s="89">
        <f>LN(Table3[[#This Row],[Value]]/B31743)</f>
        <v>-1.4627263538373606E-2</v>
      </c>
      <c r="D31744" s="89"/>
      <c r="E31744" s="89"/>
      <c r="F31744" s="89">
        <f>Table3[[#This Row],[Yield]]/100*(1+F31743)</f>
        <v>0</v>
      </c>
    </row>
    <row r="31745" spans="1:6" x14ac:dyDescent="0.2">
      <c r="A31745" s="88">
        <v>41228</v>
      </c>
      <c r="B31745" s="89">
        <v>12542.38</v>
      </c>
      <c r="C31745" s="89">
        <f>LN(Table3[[#This Row],[Value]]/B31744)</f>
        <v>-2.2752866565610035E-3</v>
      </c>
      <c r="D31745" s="89"/>
      <c r="E31745" s="89"/>
      <c r="F31745" s="89">
        <f>Table3[[#This Row],[Yield]]/100*(1+F31744)</f>
        <v>0</v>
      </c>
    </row>
    <row r="31746" spans="1:6" x14ac:dyDescent="0.2">
      <c r="A31746" s="88">
        <v>41229</v>
      </c>
      <c r="B31746" s="89">
        <v>12588.31</v>
      </c>
      <c r="C31746" s="89">
        <f>LN(Table3[[#This Row],[Value]]/B31745)</f>
        <v>3.655295667562695E-3</v>
      </c>
      <c r="D31746" s="89"/>
      <c r="E31746" s="89"/>
      <c r="F31746" s="89">
        <f>Table3[[#This Row],[Yield]]/100*(1+F31745)</f>
        <v>0</v>
      </c>
    </row>
    <row r="31747" spans="1:6" x14ac:dyDescent="0.2">
      <c r="A31747" s="88">
        <v>41232</v>
      </c>
      <c r="B31747" s="89">
        <v>12795.96</v>
      </c>
      <c r="C31747" s="89">
        <f>LN(Table3[[#This Row],[Value]]/B31746)</f>
        <v>1.6360890578052768E-2</v>
      </c>
      <c r="D31747" s="89"/>
      <c r="E31747" s="89"/>
      <c r="F31747" s="89">
        <f>Table3[[#This Row],[Yield]]/100*(1+F31746)</f>
        <v>0</v>
      </c>
    </row>
    <row r="31748" spans="1:6" x14ac:dyDescent="0.2">
      <c r="A31748" s="88">
        <v>41233</v>
      </c>
      <c r="B31748" s="89">
        <v>12788.51</v>
      </c>
      <c r="C31748" s="89">
        <f>LN(Table3[[#This Row],[Value]]/B31747)</f>
        <v>-5.8238456458685538E-4</v>
      </c>
      <c r="D31748" s="89"/>
      <c r="E31748" s="89"/>
      <c r="F31748" s="89">
        <f>Table3[[#This Row],[Yield]]/100*(1+F31747)</f>
        <v>0</v>
      </c>
    </row>
    <row r="31749" spans="1:6" x14ac:dyDescent="0.2">
      <c r="A31749" s="88">
        <v>41234</v>
      </c>
      <c r="B31749" s="89">
        <v>12836.89</v>
      </c>
      <c r="C31749" s="89">
        <f>LN(Table3[[#This Row],[Value]]/B31748)</f>
        <v>3.7759455448531528E-3</v>
      </c>
      <c r="D31749" s="89"/>
      <c r="E31749" s="89"/>
      <c r="F31749" s="89">
        <f>Table3[[#This Row],[Yield]]/100*(1+F31748)</f>
        <v>0</v>
      </c>
    </row>
    <row r="31750" spans="1:6" x14ac:dyDescent="0.2">
      <c r="A31750" s="88">
        <v>41236</v>
      </c>
      <c r="B31750" s="89">
        <v>13009.68</v>
      </c>
      <c r="C31750" s="89">
        <f>LN(Table3[[#This Row],[Value]]/B31749)</f>
        <v>1.3370638671873467E-2</v>
      </c>
      <c r="D31750" s="89"/>
      <c r="E31750" s="89"/>
      <c r="F31750" s="89">
        <f>Table3[[#This Row],[Yield]]/100*(1+F31749)</f>
        <v>0</v>
      </c>
    </row>
    <row r="31751" spans="1:6" x14ac:dyDescent="0.2">
      <c r="A31751" s="88">
        <v>41239</v>
      </c>
      <c r="B31751" s="89">
        <v>12967.37</v>
      </c>
      <c r="C31751" s="89">
        <f>LN(Table3[[#This Row],[Value]]/B31750)</f>
        <v>-3.2574936271473325E-3</v>
      </c>
      <c r="D31751" s="89"/>
      <c r="E31751" s="89"/>
      <c r="F31751" s="89">
        <f>Table3[[#This Row],[Yield]]/100*(1+F31750)</f>
        <v>0</v>
      </c>
    </row>
    <row r="31752" spans="1:6" x14ac:dyDescent="0.2">
      <c r="A31752" s="88">
        <v>41240</v>
      </c>
      <c r="B31752" s="89">
        <v>12878.13</v>
      </c>
      <c r="C31752" s="89">
        <f>LN(Table3[[#This Row],[Value]]/B31751)</f>
        <v>-6.9056783302628173E-3</v>
      </c>
      <c r="D31752" s="89"/>
      <c r="E31752" s="89"/>
      <c r="F31752" s="89">
        <f>Table3[[#This Row],[Yield]]/100*(1+F31751)</f>
        <v>0</v>
      </c>
    </row>
    <row r="31753" spans="1:6" x14ac:dyDescent="0.2">
      <c r="A31753" s="88">
        <v>41241</v>
      </c>
      <c r="B31753" s="89">
        <v>12985.11</v>
      </c>
      <c r="C31753" s="89">
        <f>LN(Table3[[#This Row],[Value]]/B31752)</f>
        <v>8.2727925916363312E-3</v>
      </c>
      <c r="D31753" s="89"/>
      <c r="E31753" s="89"/>
      <c r="F31753" s="89">
        <f>Table3[[#This Row],[Yield]]/100*(1+F31752)</f>
        <v>0</v>
      </c>
    </row>
    <row r="31754" spans="1:6" x14ac:dyDescent="0.2">
      <c r="A31754" s="88">
        <v>41242</v>
      </c>
      <c r="B31754" s="89">
        <v>13021.82</v>
      </c>
      <c r="C31754" s="89">
        <f>LN(Table3[[#This Row],[Value]]/B31753)</f>
        <v>2.8230955657704785E-3</v>
      </c>
      <c r="D31754" s="89"/>
      <c r="E31754" s="89"/>
      <c r="F31754" s="89">
        <f>Table3[[#This Row],[Yield]]/100*(1+F31753)</f>
        <v>0</v>
      </c>
    </row>
    <row r="31755" spans="1:6" x14ac:dyDescent="0.2">
      <c r="A31755" s="88">
        <v>41243</v>
      </c>
      <c r="B31755" s="89">
        <v>13025.58</v>
      </c>
      <c r="C31755" s="89">
        <f>LN(Table3[[#This Row],[Value]]/B31754)</f>
        <v>2.8870444083612577E-4</v>
      </c>
      <c r="D31755" s="89"/>
      <c r="E31755" s="89"/>
      <c r="F31755" s="89">
        <f>Table3[[#This Row],[Yield]]/100*(1+F31754)</f>
        <v>0</v>
      </c>
    </row>
    <row r="31756" spans="1:6" x14ac:dyDescent="0.2">
      <c r="A31756" s="88">
        <v>41246</v>
      </c>
      <c r="B31756" s="89">
        <v>12965.6</v>
      </c>
      <c r="C31756" s="89">
        <f>LN(Table3[[#This Row],[Value]]/B31755)</f>
        <v>-4.6154200367178044E-3</v>
      </c>
      <c r="D31756" s="89"/>
      <c r="E31756" s="89"/>
      <c r="F31756" s="89">
        <f>Table3[[#This Row],[Yield]]/100*(1+F31755)</f>
        <v>0</v>
      </c>
    </row>
    <row r="31757" spans="1:6" x14ac:dyDescent="0.2">
      <c r="A31757" s="88">
        <v>41247</v>
      </c>
      <c r="B31757" s="89">
        <v>12951.78</v>
      </c>
      <c r="C31757" s="89">
        <f>LN(Table3[[#This Row],[Value]]/B31756)</f>
        <v>-1.0664659243987797E-3</v>
      </c>
      <c r="D31757" s="89"/>
      <c r="E31757" s="89"/>
      <c r="F31757" s="89">
        <f>Table3[[#This Row],[Yield]]/100*(1+F31756)</f>
        <v>0</v>
      </c>
    </row>
    <row r="31758" spans="1:6" x14ac:dyDescent="0.2">
      <c r="A31758" s="88">
        <v>41248</v>
      </c>
      <c r="B31758" s="89">
        <v>13034.49</v>
      </c>
      <c r="C31758" s="89">
        <f>LN(Table3[[#This Row],[Value]]/B31757)</f>
        <v>6.3656907511407644E-3</v>
      </c>
      <c r="D31758" s="89"/>
      <c r="E31758" s="89"/>
      <c r="F31758" s="89">
        <f>Table3[[#This Row],[Yield]]/100*(1+F31757)</f>
        <v>0</v>
      </c>
    </row>
    <row r="31759" spans="1:6" x14ac:dyDescent="0.2">
      <c r="A31759" s="88">
        <v>41249</v>
      </c>
      <c r="B31759" s="89">
        <v>13074.04</v>
      </c>
      <c r="C31759" s="89">
        <f>LN(Table3[[#This Row],[Value]]/B31758)</f>
        <v>3.0296635047620262E-3</v>
      </c>
      <c r="D31759" s="89"/>
      <c r="E31759" s="89"/>
      <c r="F31759" s="89">
        <f>Table3[[#This Row],[Yield]]/100*(1+F31758)</f>
        <v>0</v>
      </c>
    </row>
    <row r="31760" spans="1:6" x14ac:dyDescent="0.2">
      <c r="A31760" s="88">
        <v>41250</v>
      </c>
      <c r="B31760" s="89">
        <v>13155.13</v>
      </c>
      <c r="C31760" s="89">
        <f>LN(Table3[[#This Row],[Value]]/B31759)</f>
        <v>6.1832119242289643E-3</v>
      </c>
      <c r="D31760" s="89"/>
      <c r="E31760" s="89"/>
      <c r="F31760" s="89">
        <f>Table3[[#This Row],[Yield]]/100*(1+F31759)</f>
        <v>0</v>
      </c>
    </row>
    <row r="31761" spans="1:6" x14ac:dyDescent="0.2">
      <c r="A31761" s="88">
        <v>41253</v>
      </c>
      <c r="B31761" s="89">
        <v>13169.88</v>
      </c>
      <c r="C31761" s="89">
        <f>LN(Table3[[#This Row],[Value]]/B31760)</f>
        <v>1.120607478860663E-3</v>
      </c>
      <c r="D31761" s="89"/>
      <c r="E31761" s="89"/>
      <c r="F31761" s="89">
        <f>Table3[[#This Row],[Yield]]/100*(1+F31760)</f>
        <v>0</v>
      </c>
    </row>
    <row r="31762" spans="1:6" x14ac:dyDescent="0.2">
      <c r="A31762" s="88">
        <v>41254</v>
      </c>
      <c r="B31762" s="89">
        <v>13248.44</v>
      </c>
      <c r="C31762" s="89">
        <f>LN(Table3[[#This Row],[Value]]/B31761)</f>
        <v>5.9474055553989979E-3</v>
      </c>
      <c r="D31762" s="89"/>
      <c r="E31762" s="89"/>
      <c r="F31762" s="89">
        <f>Table3[[#This Row],[Yield]]/100*(1+F31761)</f>
        <v>0</v>
      </c>
    </row>
    <row r="31763" spans="1:6" x14ac:dyDescent="0.2">
      <c r="A31763" s="88">
        <v>41255</v>
      </c>
      <c r="B31763" s="89">
        <v>13245.45</v>
      </c>
      <c r="C31763" s="89">
        <f>LN(Table3[[#This Row],[Value]]/B31762)</f>
        <v>-2.2571241993482011E-4</v>
      </c>
      <c r="D31763" s="89"/>
      <c r="E31763" s="89"/>
      <c r="F31763" s="89">
        <f>Table3[[#This Row],[Yield]]/100*(1+F31762)</f>
        <v>0</v>
      </c>
    </row>
    <row r="31764" spans="1:6" x14ac:dyDescent="0.2">
      <c r="A31764" s="88">
        <v>41256</v>
      </c>
      <c r="B31764" s="89">
        <v>13170.72</v>
      </c>
      <c r="C31764" s="89">
        <f>LN(Table3[[#This Row],[Value]]/B31763)</f>
        <v>-5.6579132671024344E-3</v>
      </c>
      <c r="D31764" s="89"/>
      <c r="E31764" s="89"/>
      <c r="F31764" s="89">
        <f>Table3[[#This Row],[Yield]]/100*(1+F31763)</f>
        <v>0</v>
      </c>
    </row>
    <row r="31765" spans="1:6" x14ac:dyDescent="0.2">
      <c r="A31765" s="88">
        <v>41257</v>
      </c>
      <c r="B31765" s="89">
        <v>13135.01</v>
      </c>
      <c r="C31765" s="89">
        <f>LN(Table3[[#This Row],[Value]]/B31764)</f>
        <v>-2.7149995028098737E-3</v>
      </c>
      <c r="D31765" s="89"/>
      <c r="E31765" s="89"/>
      <c r="F31765" s="89">
        <f>Table3[[#This Row],[Yield]]/100*(1+F31764)</f>
        <v>0</v>
      </c>
    </row>
    <row r="31766" spans="1:6" x14ac:dyDescent="0.2">
      <c r="A31766" s="88">
        <v>41260</v>
      </c>
      <c r="B31766" s="89">
        <v>13235.39</v>
      </c>
      <c r="C31766" s="89">
        <f>LN(Table3[[#This Row],[Value]]/B31765)</f>
        <v>7.6131181044892153E-3</v>
      </c>
      <c r="D31766" s="89"/>
      <c r="E31766" s="89"/>
      <c r="F31766" s="89">
        <f>Table3[[#This Row],[Yield]]/100*(1+F31765)</f>
        <v>0</v>
      </c>
    </row>
    <row r="31767" spans="1:6" x14ac:dyDescent="0.2">
      <c r="A31767" s="88">
        <v>41261</v>
      </c>
      <c r="B31767" s="89">
        <v>13350.96</v>
      </c>
      <c r="C31767" s="89">
        <f>LN(Table3[[#This Row],[Value]]/B31766)</f>
        <v>8.6939898068023446E-3</v>
      </c>
      <c r="D31767" s="89"/>
      <c r="E31767" s="89"/>
      <c r="F31767" s="89">
        <f>Table3[[#This Row],[Yield]]/100*(1+F31766)</f>
        <v>0</v>
      </c>
    </row>
    <row r="31768" spans="1:6" x14ac:dyDescent="0.2">
      <c r="A31768" s="88">
        <v>41262</v>
      </c>
      <c r="B31768" s="89">
        <v>13251.97</v>
      </c>
      <c r="C31768" s="89">
        <f>LN(Table3[[#This Row],[Value]]/B31767)</f>
        <v>-7.4420717473592576E-3</v>
      </c>
      <c r="D31768" s="89"/>
      <c r="E31768" s="89"/>
      <c r="F31768" s="89">
        <f>Table3[[#This Row],[Yield]]/100*(1+F31767)</f>
        <v>0</v>
      </c>
    </row>
    <row r="31769" spans="1:6" x14ac:dyDescent="0.2">
      <c r="A31769" s="88">
        <v>41263</v>
      </c>
      <c r="B31769" s="89">
        <v>13311.72</v>
      </c>
      <c r="C31769" s="89">
        <f>LN(Table3[[#This Row],[Value]]/B31768)</f>
        <v>4.4986295779456034E-3</v>
      </c>
      <c r="D31769" s="89"/>
      <c r="E31769" s="89"/>
      <c r="F31769" s="89">
        <f>Table3[[#This Row],[Yield]]/100*(1+F31768)</f>
        <v>0</v>
      </c>
    </row>
    <row r="31770" spans="1:6" x14ac:dyDescent="0.2">
      <c r="A31770" s="88">
        <v>41264</v>
      </c>
      <c r="B31770" s="89">
        <v>13190.84</v>
      </c>
      <c r="C31770" s="89">
        <f>LN(Table3[[#This Row],[Value]]/B31769)</f>
        <v>-9.1222008927989342E-3</v>
      </c>
      <c r="D31770" s="89"/>
      <c r="E31770" s="89"/>
      <c r="F31770" s="89">
        <f>Table3[[#This Row],[Yield]]/100*(1+F31769)</f>
        <v>0</v>
      </c>
    </row>
    <row r="31771" spans="1:6" x14ac:dyDescent="0.2">
      <c r="A31771" s="88">
        <v>41267</v>
      </c>
      <c r="B31771" s="89">
        <v>13139.08</v>
      </c>
      <c r="C31771" s="89">
        <f>LN(Table3[[#This Row],[Value]]/B31770)</f>
        <v>-3.9316539264129943E-3</v>
      </c>
      <c r="D31771" s="89"/>
      <c r="E31771" s="89"/>
      <c r="F31771" s="89">
        <f>Table3[[#This Row],[Yield]]/100*(1+F31770)</f>
        <v>0</v>
      </c>
    </row>
    <row r="31772" spans="1:6" x14ac:dyDescent="0.2">
      <c r="A31772" s="88">
        <v>41269</v>
      </c>
      <c r="B31772" s="89">
        <v>13114.59</v>
      </c>
      <c r="C31772" s="89">
        <f>LN(Table3[[#This Row],[Value]]/B31771)</f>
        <v>-1.8656444682502533E-3</v>
      </c>
      <c r="D31772" s="89"/>
      <c r="E31772" s="89"/>
      <c r="F31772" s="89">
        <f>Table3[[#This Row],[Yield]]/100*(1+F31771)</f>
        <v>0</v>
      </c>
    </row>
    <row r="31773" spans="1:6" x14ac:dyDescent="0.2">
      <c r="A31773" s="88">
        <v>41270</v>
      </c>
      <c r="B31773" s="89">
        <v>13096.31</v>
      </c>
      <c r="C31773" s="89">
        <f>LN(Table3[[#This Row],[Value]]/B31772)</f>
        <v>-1.394839777631792E-3</v>
      </c>
      <c r="D31773" s="89"/>
      <c r="E31773" s="89"/>
      <c r="F31773" s="89">
        <f>Table3[[#This Row],[Yield]]/100*(1+F31772)</f>
        <v>0</v>
      </c>
    </row>
    <row r="31774" spans="1:6" x14ac:dyDescent="0.2">
      <c r="A31774" s="88">
        <v>41271</v>
      </c>
      <c r="B31774" s="89">
        <v>12938.11</v>
      </c>
      <c r="C31774" s="89">
        <f>LN(Table3[[#This Row],[Value]]/B31773)</f>
        <v>-1.2153291466175244E-2</v>
      </c>
      <c r="D31774" s="89"/>
      <c r="E31774" s="89"/>
      <c r="F31774" s="89">
        <f>Table3[[#This Row],[Yield]]/100*(1+F31773)</f>
        <v>0</v>
      </c>
    </row>
    <row r="31775" spans="1:6" x14ac:dyDescent="0.2">
      <c r="A31775" s="88">
        <v>41274</v>
      </c>
      <c r="B31775" s="89">
        <v>13104.14</v>
      </c>
      <c r="C31775" s="89">
        <f>LN(Table3[[#This Row],[Value]]/B31774)</f>
        <v>1.2750991141799284E-2</v>
      </c>
      <c r="D31775" s="89"/>
      <c r="E31775" s="89"/>
      <c r="F31775" s="89">
        <f>Table3[[#This Row],[Yield]]/100*(1+F31774)</f>
        <v>0</v>
      </c>
    </row>
    <row r="31776" spans="1:6" x14ac:dyDescent="0.2">
      <c r="A31776" s="88">
        <v>41276</v>
      </c>
      <c r="B31776" s="89">
        <v>13412.55</v>
      </c>
      <c r="C31776" s="89">
        <f>LN(Table3[[#This Row],[Value]]/B31775)</f>
        <v>2.3262625001338706E-2</v>
      </c>
      <c r="D31776" s="89"/>
      <c r="E31776" s="89"/>
      <c r="F31776" s="89">
        <f>Table3[[#This Row],[Yield]]/100*(1+F31775)</f>
        <v>0</v>
      </c>
    </row>
    <row r="31777" spans="1:6" x14ac:dyDescent="0.2">
      <c r="A31777" s="88">
        <v>41277</v>
      </c>
      <c r="B31777" s="89">
        <v>13391.36</v>
      </c>
      <c r="C31777" s="89">
        <f>LN(Table3[[#This Row],[Value]]/B31776)</f>
        <v>-1.5811129357199592E-3</v>
      </c>
      <c r="D31777" s="89"/>
      <c r="E31777" s="89"/>
      <c r="F31777" s="89">
        <f>Table3[[#This Row],[Yield]]/100*(1+F31776)</f>
        <v>0</v>
      </c>
    </row>
    <row r="31778" spans="1:6" x14ac:dyDescent="0.2">
      <c r="A31778" s="88">
        <v>41278</v>
      </c>
      <c r="B31778" s="89">
        <v>13435.21</v>
      </c>
      <c r="C31778" s="89">
        <f>LN(Table3[[#This Row],[Value]]/B31777)</f>
        <v>3.2691498803847029E-3</v>
      </c>
      <c r="D31778" s="89"/>
      <c r="E31778" s="89"/>
      <c r="F31778" s="89">
        <f>Table3[[#This Row],[Yield]]/100*(1+F31777)</f>
        <v>0</v>
      </c>
    </row>
    <row r="31779" spans="1:6" x14ac:dyDescent="0.2">
      <c r="A31779" s="88">
        <v>41281</v>
      </c>
      <c r="B31779" s="89">
        <v>13384.29</v>
      </c>
      <c r="C31779" s="89">
        <f>LN(Table3[[#This Row],[Value]]/B31778)</f>
        <v>-3.797241647666337E-3</v>
      </c>
      <c r="D31779" s="89"/>
      <c r="E31779" s="89"/>
      <c r="F31779" s="89">
        <f>Table3[[#This Row],[Yield]]/100*(1+F31778)</f>
        <v>0</v>
      </c>
    </row>
    <row r="31780" spans="1:6" x14ac:dyDescent="0.2">
      <c r="A31780" s="88">
        <v>41282</v>
      </c>
      <c r="B31780" s="89">
        <v>13328.85</v>
      </c>
      <c r="C31780" s="89">
        <f>LN(Table3[[#This Row],[Value]]/B31779)</f>
        <v>-4.1507722115439426E-3</v>
      </c>
      <c r="D31780" s="89"/>
      <c r="E31780" s="89"/>
      <c r="F31780" s="89">
        <f>Table3[[#This Row],[Yield]]/100*(1+F31779)</f>
        <v>0</v>
      </c>
    </row>
    <row r="31781" spans="1:6" x14ac:dyDescent="0.2">
      <c r="A31781" s="88">
        <v>41283</v>
      </c>
      <c r="B31781" s="89">
        <v>13390.51</v>
      </c>
      <c r="C31781" s="89">
        <f>LN(Table3[[#This Row],[Value]]/B31780)</f>
        <v>4.615388202094158E-3</v>
      </c>
      <c r="D31781" s="89"/>
      <c r="E31781" s="89"/>
      <c r="F31781" s="89">
        <f>Table3[[#This Row],[Yield]]/100*(1+F31780)</f>
        <v>0</v>
      </c>
    </row>
    <row r="31782" spans="1:6" x14ac:dyDescent="0.2">
      <c r="A31782" s="88">
        <v>41284</v>
      </c>
      <c r="B31782" s="89">
        <v>13471.22</v>
      </c>
      <c r="C31782" s="89">
        <f>LN(Table3[[#This Row],[Value]]/B31781)</f>
        <v>6.0093108583785309E-3</v>
      </c>
      <c r="D31782" s="89"/>
      <c r="E31782" s="89"/>
      <c r="F31782" s="89">
        <f>Table3[[#This Row],[Yield]]/100*(1+F31781)</f>
        <v>0</v>
      </c>
    </row>
    <row r="31783" spans="1:6" x14ac:dyDescent="0.2">
      <c r="A31783" s="88">
        <v>41285</v>
      </c>
      <c r="B31783" s="89">
        <v>13488.43</v>
      </c>
      <c r="C31783" s="89">
        <f>LN(Table3[[#This Row],[Value]]/B31782)</f>
        <v>1.2767229795432973E-3</v>
      </c>
      <c r="D31783" s="89"/>
      <c r="E31783" s="89"/>
      <c r="F31783" s="89">
        <f>Table3[[#This Row],[Yield]]/100*(1+F31782)</f>
        <v>0</v>
      </c>
    </row>
    <row r="31784" spans="1:6" x14ac:dyDescent="0.2">
      <c r="A31784" s="88">
        <v>41288</v>
      </c>
      <c r="B31784" s="89">
        <v>13507.32</v>
      </c>
      <c r="C31784" s="89">
        <f>LN(Table3[[#This Row],[Value]]/B31783)</f>
        <v>1.3994797761182755E-3</v>
      </c>
      <c r="D31784" s="89"/>
      <c r="E31784" s="89"/>
      <c r="F31784" s="89">
        <f>Table3[[#This Row],[Yield]]/100*(1+F31783)</f>
        <v>0</v>
      </c>
    </row>
    <row r="31785" spans="1:6" x14ac:dyDescent="0.2">
      <c r="A31785" s="88">
        <v>41289</v>
      </c>
      <c r="B31785" s="89">
        <v>13534.89</v>
      </c>
      <c r="C31785" s="89">
        <f>LN(Table3[[#This Row],[Value]]/B31784)</f>
        <v>2.0390352380397201E-3</v>
      </c>
      <c r="D31785" s="89"/>
      <c r="E31785" s="89"/>
      <c r="F31785" s="89">
        <f>Table3[[#This Row],[Yield]]/100*(1+F31784)</f>
        <v>0</v>
      </c>
    </row>
    <row r="31786" spans="1:6" x14ac:dyDescent="0.2">
      <c r="A31786" s="88">
        <v>41290</v>
      </c>
      <c r="B31786" s="89">
        <v>13511.23</v>
      </c>
      <c r="C31786" s="89">
        <f>LN(Table3[[#This Row],[Value]]/B31785)</f>
        <v>-1.7496044560550525E-3</v>
      </c>
      <c r="D31786" s="89"/>
      <c r="E31786" s="89"/>
      <c r="F31786" s="89">
        <f>Table3[[#This Row],[Yield]]/100*(1+F31785)</f>
        <v>0</v>
      </c>
    </row>
    <row r="31787" spans="1:6" x14ac:dyDescent="0.2">
      <c r="A31787" s="88">
        <v>41291</v>
      </c>
      <c r="B31787" s="89">
        <v>13596.02</v>
      </c>
      <c r="C31787" s="89">
        <f>LN(Table3[[#This Row],[Value]]/B31786)</f>
        <v>6.2559113544376861E-3</v>
      </c>
      <c r="D31787" s="89"/>
      <c r="E31787" s="89"/>
      <c r="F31787" s="89">
        <f>Table3[[#This Row],[Yield]]/100*(1+F31786)</f>
        <v>0</v>
      </c>
    </row>
    <row r="31788" spans="1:6" x14ac:dyDescent="0.2">
      <c r="A31788" s="88">
        <v>41292</v>
      </c>
      <c r="B31788" s="89">
        <v>13649.7</v>
      </c>
      <c r="C31788" s="89">
        <f>LN(Table3[[#This Row],[Value]]/B31787)</f>
        <v>3.940440513794297E-3</v>
      </c>
      <c r="D31788" s="89"/>
      <c r="E31788" s="89"/>
      <c r="F31788" s="89">
        <f>Table3[[#This Row],[Yield]]/100*(1+F31787)</f>
        <v>0</v>
      </c>
    </row>
    <row r="31789" spans="1:6" x14ac:dyDescent="0.2">
      <c r="A31789" s="88">
        <v>41296</v>
      </c>
      <c r="B31789" s="89">
        <v>13712.21</v>
      </c>
      <c r="C31789" s="89">
        <f>LN(Table3[[#This Row],[Value]]/B31788)</f>
        <v>4.569133423187874E-3</v>
      </c>
      <c r="D31789" s="89"/>
      <c r="E31789" s="89"/>
      <c r="F31789" s="89">
        <f>Table3[[#This Row],[Yield]]/100*(1+F31788)</f>
        <v>0</v>
      </c>
    </row>
    <row r="31790" spans="1:6" x14ac:dyDescent="0.2">
      <c r="A31790" s="88">
        <v>41297</v>
      </c>
      <c r="B31790" s="89">
        <v>13779.33</v>
      </c>
      <c r="C31790" s="89">
        <f>LN(Table3[[#This Row],[Value]]/B31789)</f>
        <v>4.88296642267496E-3</v>
      </c>
      <c r="D31790" s="89"/>
      <c r="E31790" s="89"/>
      <c r="F31790" s="89">
        <f>Table3[[#This Row],[Yield]]/100*(1+F31789)</f>
        <v>0</v>
      </c>
    </row>
    <row r="31791" spans="1:6" x14ac:dyDescent="0.2">
      <c r="A31791" s="88">
        <v>41298</v>
      </c>
      <c r="B31791" s="89">
        <v>13825.33</v>
      </c>
      <c r="C31791" s="89">
        <f>LN(Table3[[#This Row],[Value]]/B31790)</f>
        <v>3.3327737112708975E-3</v>
      </c>
      <c r="D31791" s="89"/>
      <c r="E31791" s="89"/>
      <c r="F31791" s="89">
        <f>Table3[[#This Row],[Yield]]/100*(1+F31790)</f>
        <v>0</v>
      </c>
    </row>
    <row r="31792" spans="1:6" x14ac:dyDescent="0.2">
      <c r="A31792" s="88">
        <v>41299</v>
      </c>
      <c r="B31792" s="89">
        <v>13895.98</v>
      </c>
      <c r="C31792" s="89">
        <f>LN(Table3[[#This Row],[Value]]/B31791)</f>
        <v>5.0971727500665007E-3</v>
      </c>
      <c r="D31792" s="89"/>
      <c r="E31792" s="89"/>
      <c r="F31792" s="89">
        <f>Table3[[#This Row],[Yield]]/100*(1+F31791)</f>
        <v>0</v>
      </c>
    </row>
    <row r="31793" spans="1:6" x14ac:dyDescent="0.2">
      <c r="A31793" s="88">
        <v>41302</v>
      </c>
      <c r="B31793" s="89">
        <v>13881.93</v>
      </c>
      <c r="C31793" s="89">
        <f>LN(Table3[[#This Row],[Value]]/B31792)</f>
        <v>-1.0115952710728021E-3</v>
      </c>
      <c r="D31793" s="89"/>
      <c r="E31793" s="89"/>
      <c r="F31793" s="89">
        <f>Table3[[#This Row],[Yield]]/100*(1+F31792)</f>
        <v>0</v>
      </c>
    </row>
    <row r="31794" spans="1:6" x14ac:dyDescent="0.2">
      <c r="A31794" s="88">
        <v>41303</v>
      </c>
      <c r="B31794" s="89">
        <v>13954.42</v>
      </c>
      <c r="C31794" s="89">
        <f>LN(Table3[[#This Row],[Value]]/B31793)</f>
        <v>5.2083095568578866E-3</v>
      </c>
      <c r="D31794" s="89"/>
      <c r="E31794" s="89"/>
      <c r="F31794" s="89">
        <f>Table3[[#This Row],[Yield]]/100*(1+F31793)</f>
        <v>0</v>
      </c>
    </row>
    <row r="31795" spans="1:6" x14ac:dyDescent="0.2">
      <c r="A31795" s="88">
        <v>41304</v>
      </c>
      <c r="B31795" s="89">
        <v>13910.42</v>
      </c>
      <c r="C31795" s="89">
        <f>LN(Table3[[#This Row],[Value]]/B31794)</f>
        <v>-3.1581043759767169E-3</v>
      </c>
      <c r="D31795" s="89"/>
      <c r="E31795" s="89"/>
      <c r="F31795" s="89">
        <f>Table3[[#This Row],[Yield]]/100*(1+F31794)</f>
        <v>0</v>
      </c>
    </row>
    <row r="31796" spans="1:6" x14ac:dyDescent="0.2">
      <c r="A31796" s="88">
        <v>41305</v>
      </c>
      <c r="B31796" s="89">
        <v>13860.58</v>
      </c>
      <c r="C31796" s="89">
        <f>LN(Table3[[#This Row],[Value]]/B31795)</f>
        <v>-3.5893596564380492E-3</v>
      </c>
      <c r="D31796" s="89"/>
      <c r="E31796" s="89"/>
      <c r="F31796" s="89">
        <f>Table3[[#This Row],[Yield]]/100*(1+F31795)</f>
        <v>0</v>
      </c>
    </row>
    <row r="31797" spans="1:6" x14ac:dyDescent="0.2">
      <c r="A31797" s="88">
        <v>41306</v>
      </c>
      <c r="B31797" s="89">
        <v>14009.79</v>
      </c>
      <c r="C31797" s="89">
        <f>LN(Table3[[#This Row],[Value]]/B31796)</f>
        <v>1.0707531015172125E-2</v>
      </c>
      <c r="D31797" s="89"/>
      <c r="E31797" s="89"/>
      <c r="F31797" s="89">
        <f>Table3[[#This Row],[Yield]]/100*(1+F31796)</f>
        <v>0</v>
      </c>
    </row>
    <row r="31798" spans="1:6" x14ac:dyDescent="0.2">
      <c r="A31798" s="88">
        <v>41309</v>
      </c>
      <c r="B31798" s="89">
        <v>13880.08</v>
      </c>
      <c r="C31798" s="89">
        <f>LN(Table3[[#This Row],[Value]]/B31797)</f>
        <v>-9.3016521924039614E-3</v>
      </c>
      <c r="D31798" s="89"/>
      <c r="E31798" s="89"/>
      <c r="F31798" s="89">
        <f>Table3[[#This Row],[Yield]]/100*(1+F31797)</f>
        <v>0</v>
      </c>
    </row>
    <row r="31799" spans="1:6" x14ac:dyDescent="0.2">
      <c r="A31799" s="88">
        <v>41310</v>
      </c>
      <c r="B31799" s="89">
        <v>13979.3</v>
      </c>
      <c r="C31799" s="89">
        <f>LN(Table3[[#This Row],[Value]]/B31798)</f>
        <v>7.1229452704756223E-3</v>
      </c>
      <c r="D31799" s="89"/>
      <c r="E31799" s="89"/>
      <c r="F31799" s="89">
        <f>Table3[[#This Row],[Yield]]/100*(1+F31798)</f>
        <v>0</v>
      </c>
    </row>
    <row r="31800" spans="1:6" x14ac:dyDescent="0.2">
      <c r="A31800" s="88">
        <v>41311</v>
      </c>
      <c r="B31800" s="89">
        <v>13986.52</v>
      </c>
      <c r="C31800" s="89">
        <f>LN(Table3[[#This Row],[Value]]/B31799)</f>
        <v>5.1634460640973662E-4</v>
      </c>
      <c r="D31800" s="89"/>
      <c r="E31800" s="89"/>
      <c r="F31800" s="89">
        <f>Table3[[#This Row],[Yield]]/100*(1+F31799)</f>
        <v>0</v>
      </c>
    </row>
    <row r="31801" spans="1:6" x14ac:dyDescent="0.2">
      <c r="A31801" s="88">
        <v>41312</v>
      </c>
      <c r="B31801" s="89">
        <v>13944.05</v>
      </c>
      <c r="C31801" s="89">
        <f>LN(Table3[[#This Row],[Value]]/B31800)</f>
        <v>-3.0411146447457357E-3</v>
      </c>
      <c r="D31801" s="89"/>
      <c r="E31801" s="89"/>
      <c r="F31801" s="89">
        <f>Table3[[#This Row],[Yield]]/100*(1+F31800)</f>
        <v>0</v>
      </c>
    </row>
    <row r="31802" spans="1:6" x14ac:dyDescent="0.2">
      <c r="A31802" s="88">
        <v>41313</v>
      </c>
      <c r="B31802" s="89">
        <v>13992.97</v>
      </c>
      <c r="C31802" s="89">
        <f>LN(Table3[[#This Row],[Value]]/B31801)</f>
        <v>3.5021666592216943E-3</v>
      </c>
      <c r="D31802" s="89"/>
      <c r="E31802" s="89"/>
      <c r="F31802" s="89">
        <f>Table3[[#This Row],[Yield]]/100*(1+F31801)</f>
        <v>0</v>
      </c>
    </row>
    <row r="31803" spans="1:6" x14ac:dyDescent="0.2">
      <c r="A31803" s="88">
        <v>41316</v>
      </c>
      <c r="B31803" s="89">
        <v>13971.24</v>
      </c>
      <c r="C31803" s="89">
        <f>LN(Table3[[#This Row],[Value]]/B31802)</f>
        <v>-1.5541296803120218E-3</v>
      </c>
      <c r="D31803" s="89"/>
      <c r="E31803" s="89"/>
      <c r="F31803" s="89">
        <f>Table3[[#This Row],[Yield]]/100*(1+F31802)</f>
        <v>0</v>
      </c>
    </row>
    <row r="31804" spans="1:6" x14ac:dyDescent="0.2">
      <c r="A31804" s="88">
        <v>41317</v>
      </c>
      <c r="B31804" s="89">
        <v>14018.7</v>
      </c>
      <c r="C31804" s="89">
        <f>LN(Table3[[#This Row],[Value]]/B31803)</f>
        <v>3.3912216663567305E-3</v>
      </c>
      <c r="D31804" s="89"/>
      <c r="E31804" s="89"/>
      <c r="F31804" s="89">
        <f>Table3[[#This Row],[Yield]]/100*(1+F31803)</f>
        <v>0</v>
      </c>
    </row>
    <row r="31805" spans="1:6" x14ac:dyDescent="0.2">
      <c r="A31805" s="88">
        <v>41318</v>
      </c>
      <c r="B31805" s="89">
        <v>13982.91</v>
      </c>
      <c r="C31805" s="89">
        <f>LN(Table3[[#This Row],[Value]]/B31804)</f>
        <v>-2.5562829772567989E-3</v>
      </c>
      <c r="D31805" s="89"/>
      <c r="E31805" s="89"/>
      <c r="F31805" s="89">
        <f>Table3[[#This Row],[Yield]]/100*(1+F31804)</f>
        <v>0</v>
      </c>
    </row>
    <row r="31806" spans="1:6" x14ac:dyDescent="0.2">
      <c r="A31806" s="88">
        <v>41319</v>
      </c>
      <c r="B31806" s="89">
        <v>13973.39</v>
      </c>
      <c r="C31806" s="89">
        <f>LN(Table3[[#This Row],[Value]]/B31805)</f>
        <v>-6.8106297099301675E-4</v>
      </c>
      <c r="D31806" s="89"/>
      <c r="E31806" s="89"/>
      <c r="F31806" s="89">
        <f>Table3[[#This Row],[Yield]]/100*(1+F31805)</f>
        <v>0</v>
      </c>
    </row>
    <row r="31807" spans="1:6" x14ac:dyDescent="0.2">
      <c r="A31807" s="88">
        <v>41320</v>
      </c>
      <c r="B31807" s="89">
        <v>13981.76</v>
      </c>
      <c r="C31807" s="89">
        <f>LN(Table3[[#This Row],[Value]]/B31806)</f>
        <v>5.9881633617494959E-4</v>
      </c>
      <c r="D31807" s="89"/>
      <c r="E31807" s="89"/>
      <c r="F31807" s="89">
        <f>Table3[[#This Row],[Yield]]/100*(1+F31806)</f>
        <v>0</v>
      </c>
    </row>
    <row r="31808" spans="1:6" x14ac:dyDescent="0.2">
      <c r="A31808" s="88">
        <v>41324</v>
      </c>
      <c r="B31808" s="89">
        <v>14035.67</v>
      </c>
      <c r="C31808" s="89">
        <f>LN(Table3[[#This Row],[Value]]/B31807)</f>
        <v>3.8483234566540564E-3</v>
      </c>
      <c r="D31808" s="89"/>
      <c r="E31808" s="89"/>
      <c r="F31808" s="89">
        <f>Table3[[#This Row],[Yield]]/100*(1+F31807)</f>
        <v>0</v>
      </c>
    </row>
    <row r="31809" spans="1:6" x14ac:dyDescent="0.2">
      <c r="A31809" s="88">
        <v>41325</v>
      </c>
      <c r="B31809" s="89">
        <v>13927.54</v>
      </c>
      <c r="C31809" s="89">
        <f>LN(Table3[[#This Row],[Value]]/B31808)</f>
        <v>-7.7337715482892313E-3</v>
      </c>
      <c r="D31809" s="89"/>
      <c r="E31809" s="89"/>
      <c r="F31809" s="89">
        <f>Table3[[#This Row],[Yield]]/100*(1+F31808)</f>
        <v>0</v>
      </c>
    </row>
    <row r="31810" spans="1:6" x14ac:dyDescent="0.2">
      <c r="A31810" s="88">
        <v>41326</v>
      </c>
      <c r="B31810" s="89">
        <v>13880.62</v>
      </c>
      <c r="C31810" s="89">
        <f>LN(Table3[[#This Row],[Value]]/B31809)</f>
        <v>-3.3745522555623294E-3</v>
      </c>
      <c r="D31810" s="89"/>
      <c r="E31810" s="89"/>
      <c r="F31810" s="89">
        <f>Table3[[#This Row],[Yield]]/100*(1+F31809)</f>
        <v>0</v>
      </c>
    </row>
    <row r="31811" spans="1:6" x14ac:dyDescent="0.2">
      <c r="A31811" s="88">
        <v>41327</v>
      </c>
      <c r="B31811" s="89">
        <v>14000.57</v>
      </c>
      <c r="C31811" s="89">
        <f>LN(Table3[[#This Row],[Value]]/B31810)</f>
        <v>8.6044204032257893E-3</v>
      </c>
      <c r="D31811" s="89"/>
      <c r="E31811" s="89"/>
      <c r="F31811" s="89">
        <f>Table3[[#This Row],[Yield]]/100*(1+F31810)</f>
        <v>0</v>
      </c>
    </row>
    <row r="31812" spans="1:6" x14ac:dyDescent="0.2">
      <c r="A31812" s="88">
        <v>41330</v>
      </c>
      <c r="B31812" s="89">
        <v>13784.17</v>
      </c>
      <c r="C31812" s="89">
        <f>LN(Table3[[#This Row],[Value]]/B31811)</f>
        <v>-1.5577210782720601E-2</v>
      </c>
      <c r="D31812" s="89"/>
      <c r="E31812" s="89"/>
      <c r="F31812" s="89">
        <f>Table3[[#This Row],[Yield]]/100*(1+F31811)</f>
        <v>0</v>
      </c>
    </row>
    <row r="31813" spans="1:6" x14ac:dyDescent="0.2">
      <c r="A31813" s="88">
        <v>41331</v>
      </c>
      <c r="B31813" s="89">
        <v>13900.13</v>
      </c>
      <c r="C31813" s="89">
        <f>LN(Table3[[#This Row],[Value]]/B31812)</f>
        <v>8.3773603214487586E-3</v>
      </c>
      <c r="D31813" s="89"/>
      <c r="E31813" s="89"/>
      <c r="F31813" s="89">
        <f>Table3[[#This Row],[Yield]]/100*(1+F31812)</f>
        <v>0</v>
      </c>
    </row>
    <row r="31814" spans="1:6" x14ac:dyDescent="0.2">
      <c r="A31814" s="88">
        <v>41332</v>
      </c>
      <c r="B31814" s="89">
        <v>14075.37</v>
      </c>
      <c r="C31814" s="89">
        <f>LN(Table3[[#This Row],[Value]]/B31813)</f>
        <v>1.2528268813567776E-2</v>
      </c>
      <c r="D31814" s="89"/>
      <c r="E31814" s="89"/>
      <c r="F31814" s="89">
        <f>Table3[[#This Row],[Yield]]/100*(1+F31813)</f>
        <v>0</v>
      </c>
    </row>
    <row r="31815" spans="1:6" x14ac:dyDescent="0.2">
      <c r="A31815" s="88">
        <v>41333</v>
      </c>
      <c r="B31815" s="89">
        <v>14054.49</v>
      </c>
      <c r="C31815" s="89">
        <f>LN(Table3[[#This Row],[Value]]/B31814)</f>
        <v>-1.4845437435334096E-3</v>
      </c>
      <c r="D31815" s="89"/>
      <c r="E31815" s="89"/>
      <c r="F31815" s="89">
        <f>Table3[[#This Row],[Yield]]/100*(1+F31814)</f>
        <v>0</v>
      </c>
    </row>
    <row r="31816" spans="1:6" x14ac:dyDescent="0.2">
      <c r="A31816" s="88">
        <v>41334</v>
      </c>
      <c r="B31816" s="89">
        <v>14089.66</v>
      </c>
      <c r="C31816" s="89">
        <f>LN(Table3[[#This Row],[Value]]/B31815)</f>
        <v>2.4992773494398155E-3</v>
      </c>
      <c r="D31816" s="89"/>
      <c r="E31816" s="89"/>
      <c r="F31816" s="89">
        <f>Table3[[#This Row],[Yield]]/100*(1+F31815)</f>
        <v>0</v>
      </c>
    </row>
    <row r="31817" spans="1:6" x14ac:dyDescent="0.2">
      <c r="A31817" s="88">
        <v>41337</v>
      </c>
      <c r="B31817" s="89">
        <v>14127.82</v>
      </c>
      <c r="C31817" s="89">
        <f>LN(Table3[[#This Row],[Value]]/B31816)</f>
        <v>2.7047080932184613E-3</v>
      </c>
      <c r="D31817" s="89"/>
      <c r="E31817" s="89"/>
      <c r="F31817" s="89">
        <f>Table3[[#This Row],[Yield]]/100*(1+F31816)</f>
        <v>0</v>
      </c>
    </row>
    <row r="31818" spans="1:6" x14ac:dyDescent="0.2">
      <c r="A31818" s="88">
        <v>41338</v>
      </c>
      <c r="B31818" s="89">
        <v>14253.77</v>
      </c>
      <c r="C31818" s="89">
        <f>LN(Table3[[#This Row],[Value]]/B31817)</f>
        <v>8.8755300043817098E-3</v>
      </c>
      <c r="D31818" s="89"/>
      <c r="E31818" s="89"/>
      <c r="F31818" s="89">
        <f>Table3[[#This Row],[Yield]]/100*(1+F31817)</f>
        <v>0</v>
      </c>
    </row>
    <row r="31819" spans="1:6" x14ac:dyDescent="0.2">
      <c r="A31819" s="88">
        <v>41339</v>
      </c>
      <c r="B31819" s="89">
        <v>14296.24</v>
      </c>
      <c r="C31819" s="89">
        <f>LN(Table3[[#This Row],[Value]]/B31818)</f>
        <v>2.9751325009428108E-3</v>
      </c>
      <c r="D31819" s="89"/>
      <c r="E31819" s="89"/>
      <c r="F31819" s="89">
        <f>Table3[[#This Row],[Yield]]/100*(1+F31818)</f>
        <v>0</v>
      </c>
    </row>
    <row r="31820" spans="1:6" x14ac:dyDescent="0.2">
      <c r="A31820" s="88">
        <v>41340</v>
      </c>
      <c r="B31820" s="89">
        <v>14329.49</v>
      </c>
      <c r="C31820" s="89">
        <f>LN(Table3[[#This Row],[Value]]/B31819)</f>
        <v>2.3230859058219135E-3</v>
      </c>
      <c r="D31820" s="89"/>
      <c r="E31820" s="89"/>
      <c r="F31820" s="89">
        <f>Table3[[#This Row],[Yield]]/100*(1+F31819)</f>
        <v>0</v>
      </c>
    </row>
    <row r="31821" spans="1:6" x14ac:dyDescent="0.2">
      <c r="A31821" s="88">
        <v>41341</v>
      </c>
      <c r="B31821" s="89">
        <v>14397.07</v>
      </c>
      <c r="C31821" s="89">
        <f>LN(Table3[[#This Row],[Value]]/B31820)</f>
        <v>4.7050621217154384E-3</v>
      </c>
      <c r="D31821" s="89"/>
      <c r="E31821" s="89"/>
      <c r="F31821" s="89">
        <f>Table3[[#This Row],[Yield]]/100*(1+F31820)</f>
        <v>0</v>
      </c>
    </row>
    <row r="31822" spans="1:6" x14ac:dyDescent="0.2">
      <c r="A31822" s="88">
        <v>41344</v>
      </c>
      <c r="B31822" s="89">
        <v>14447.29</v>
      </c>
      <c r="C31822" s="89">
        <f>LN(Table3[[#This Row],[Value]]/B31821)</f>
        <v>3.4821400609595125E-3</v>
      </c>
      <c r="D31822" s="89"/>
      <c r="E31822" s="89"/>
      <c r="F31822" s="89">
        <f>Table3[[#This Row],[Yield]]/100*(1+F31821)</f>
        <v>0</v>
      </c>
    </row>
    <row r="31823" spans="1:6" x14ac:dyDescent="0.2">
      <c r="A31823" s="88">
        <v>41345</v>
      </c>
      <c r="B31823" s="89">
        <v>14450.06</v>
      </c>
      <c r="C31823" s="89">
        <f>LN(Table3[[#This Row],[Value]]/B31822)</f>
        <v>1.9171308154431005E-4</v>
      </c>
      <c r="D31823" s="89"/>
      <c r="E31823" s="89"/>
      <c r="F31823" s="89">
        <f>Table3[[#This Row],[Yield]]/100*(1+F31822)</f>
        <v>0</v>
      </c>
    </row>
    <row r="31824" spans="1:6" x14ac:dyDescent="0.2">
      <c r="A31824" s="88">
        <v>41346</v>
      </c>
      <c r="B31824" s="89">
        <v>14455.28</v>
      </c>
      <c r="C31824" s="89">
        <f>LN(Table3[[#This Row],[Value]]/B31823)</f>
        <v>3.6117894179733161E-4</v>
      </c>
      <c r="D31824" s="89"/>
      <c r="E31824" s="89"/>
      <c r="F31824" s="89">
        <f>Table3[[#This Row],[Yield]]/100*(1+F31823)</f>
        <v>0</v>
      </c>
    </row>
    <row r="31825" spans="1:6" x14ac:dyDescent="0.2">
      <c r="A31825" s="88">
        <v>41347</v>
      </c>
      <c r="B31825" s="89">
        <v>14539.14</v>
      </c>
      <c r="C31825" s="89">
        <f>LN(Table3[[#This Row],[Value]]/B31824)</f>
        <v>5.7845774351643342E-3</v>
      </c>
      <c r="D31825" s="89"/>
      <c r="E31825" s="89"/>
      <c r="F31825" s="89">
        <f>Table3[[#This Row],[Yield]]/100*(1+F31824)</f>
        <v>0</v>
      </c>
    </row>
    <row r="31826" spans="1:6" x14ac:dyDescent="0.2">
      <c r="A31826" s="88">
        <v>41348</v>
      </c>
      <c r="B31826" s="89">
        <v>14514.11</v>
      </c>
      <c r="C31826" s="89">
        <f>LN(Table3[[#This Row],[Value]]/B31825)</f>
        <v>-1.7230434593434832E-3</v>
      </c>
      <c r="D31826" s="89"/>
      <c r="E31826" s="89"/>
      <c r="F31826" s="89">
        <f>Table3[[#This Row],[Yield]]/100*(1+F31825)</f>
        <v>0</v>
      </c>
    </row>
    <row r="31827" spans="1:6" x14ac:dyDescent="0.2">
      <c r="A31827" s="88">
        <v>41351</v>
      </c>
      <c r="B31827" s="89">
        <v>14452.06</v>
      </c>
      <c r="C31827" s="89">
        <f>LN(Table3[[#This Row],[Value]]/B31826)</f>
        <v>-4.2843147652895219E-3</v>
      </c>
      <c r="D31827" s="89"/>
      <c r="E31827" s="89"/>
      <c r="F31827" s="89">
        <f>Table3[[#This Row],[Yield]]/100*(1+F31826)</f>
        <v>0</v>
      </c>
    </row>
    <row r="31828" spans="1:6" x14ac:dyDescent="0.2">
      <c r="A31828" s="88">
        <v>41352</v>
      </c>
      <c r="B31828" s="89">
        <v>14455.82</v>
      </c>
      <c r="C31828" s="89">
        <f>LN(Table3[[#This Row],[Value]]/B31827)</f>
        <v>2.6013668392170638E-4</v>
      </c>
      <c r="D31828" s="89"/>
      <c r="E31828" s="89"/>
      <c r="F31828" s="89">
        <f>Table3[[#This Row],[Yield]]/100*(1+F31827)</f>
        <v>0</v>
      </c>
    </row>
    <row r="31829" spans="1:6" x14ac:dyDescent="0.2">
      <c r="A31829" s="88">
        <v>41353</v>
      </c>
      <c r="B31829" s="89">
        <v>14511.73</v>
      </c>
      <c r="C31829" s="89">
        <f>LN(Table3[[#This Row],[Value]]/B31828)</f>
        <v>3.860186272322097E-3</v>
      </c>
      <c r="D31829" s="89"/>
      <c r="E31829" s="89"/>
      <c r="F31829" s="89">
        <f>Table3[[#This Row],[Yield]]/100*(1+F31828)</f>
        <v>0</v>
      </c>
    </row>
    <row r="31830" spans="1:6" x14ac:dyDescent="0.2">
      <c r="A31830" s="88">
        <v>41354</v>
      </c>
      <c r="B31830" s="89">
        <v>14421.49</v>
      </c>
      <c r="C31830" s="89">
        <f>LN(Table3[[#This Row],[Value]]/B31829)</f>
        <v>-6.2378326786437501E-3</v>
      </c>
      <c r="D31830" s="89"/>
      <c r="E31830" s="89"/>
      <c r="F31830" s="89">
        <f>Table3[[#This Row],[Yield]]/100*(1+F31829)</f>
        <v>0</v>
      </c>
    </row>
    <row r="31831" spans="1:6" x14ac:dyDescent="0.2">
      <c r="A31831" s="88">
        <v>41355</v>
      </c>
      <c r="B31831" s="89">
        <v>14512.03</v>
      </c>
      <c r="C31831" s="89">
        <f>LN(Table3[[#This Row],[Value]]/B31830)</f>
        <v>6.2585053964455172E-3</v>
      </c>
      <c r="D31831" s="89"/>
      <c r="E31831" s="89"/>
      <c r="F31831" s="89">
        <f>Table3[[#This Row],[Yield]]/100*(1+F31830)</f>
        <v>0</v>
      </c>
    </row>
    <row r="31832" spans="1:6" x14ac:dyDescent="0.2">
      <c r="A31832" s="88">
        <v>41358</v>
      </c>
      <c r="B31832" s="89">
        <v>14447.75</v>
      </c>
      <c r="C31832" s="89">
        <f>LN(Table3[[#This Row],[Value]]/B31831)</f>
        <v>-4.4392675334075198E-3</v>
      </c>
      <c r="D31832" s="89"/>
      <c r="E31832" s="89"/>
      <c r="F31832" s="89">
        <f>Table3[[#This Row],[Yield]]/100*(1+F31831)</f>
        <v>0</v>
      </c>
    </row>
    <row r="31833" spans="1:6" x14ac:dyDescent="0.2">
      <c r="A31833" s="88">
        <v>41359</v>
      </c>
      <c r="B31833" s="89">
        <v>14559.65</v>
      </c>
      <c r="C31833" s="89">
        <f>LN(Table3[[#This Row],[Value]]/B31832)</f>
        <v>7.7153109261506808E-3</v>
      </c>
      <c r="D31833" s="89"/>
      <c r="E31833" s="89"/>
      <c r="F31833" s="89">
        <f>Table3[[#This Row],[Yield]]/100*(1+F31832)</f>
        <v>0</v>
      </c>
    </row>
    <row r="31834" spans="1:6" x14ac:dyDescent="0.2">
      <c r="A31834" s="88">
        <v>41360</v>
      </c>
      <c r="B31834" s="89">
        <v>14526.16</v>
      </c>
      <c r="C31834" s="89">
        <f>LN(Table3[[#This Row],[Value]]/B31833)</f>
        <v>-2.3028421625539146E-3</v>
      </c>
      <c r="D31834" s="89"/>
      <c r="E31834" s="89"/>
      <c r="F31834" s="89">
        <f>Table3[[#This Row],[Yield]]/100*(1+F31833)</f>
        <v>0</v>
      </c>
    </row>
    <row r="31835" spans="1:6" x14ac:dyDescent="0.2">
      <c r="A31835" s="88">
        <v>41361</v>
      </c>
      <c r="B31835" s="89">
        <v>14578.54</v>
      </c>
      <c r="C31835" s="89">
        <f>LN(Table3[[#This Row],[Value]]/B31834)</f>
        <v>3.5994225367202886E-3</v>
      </c>
      <c r="D31835" s="89"/>
      <c r="E31835" s="89"/>
      <c r="F31835" s="89">
        <f>Table3[[#This Row],[Yield]]/100*(1+F31834)</f>
        <v>0</v>
      </c>
    </row>
    <row r="31836" spans="1:6" x14ac:dyDescent="0.2">
      <c r="A31836" s="88">
        <v>41365</v>
      </c>
      <c r="B31836" s="89">
        <v>14572.85</v>
      </c>
      <c r="C31836" s="89">
        <f>LN(Table3[[#This Row],[Value]]/B31835)</f>
        <v>-3.9037590126987583E-4</v>
      </c>
      <c r="D31836" s="89"/>
      <c r="E31836" s="89"/>
      <c r="F31836" s="89">
        <f>Table3[[#This Row],[Yield]]/100*(1+F31835)</f>
        <v>0</v>
      </c>
    </row>
    <row r="31837" spans="1:6" x14ac:dyDescent="0.2">
      <c r="A31837" s="88">
        <v>41366</v>
      </c>
      <c r="B31837" s="89">
        <v>14662.01</v>
      </c>
      <c r="C31837" s="89">
        <f>LN(Table3[[#This Row],[Value]]/B31836)</f>
        <v>6.0995863453858056E-3</v>
      </c>
      <c r="D31837" s="89"/>
      <c r="E31837" s="89"/>
      <c r="F31837" s="89">
        <f>Table3[[#This Row],[Yield]]/100*(1+F31836)</f>
        <v>0</v>
      </c>
    </row>
    <row r="31838" spans="1:6" x14ac:dyDescent="0.2">
      <c r="A31838" s="88">
        <v>41367</v>
      </c>
      <c r="B31838" s="89">
        <v>14550.35</v>
      </c>
      <c r="C31838" s="89">
        <f>LN(Table3[[#This Row],[Value]]/B31837)</f>
        <v>-7.6447465253523432E-3</v>
      </c>
      <c r="D31838" s="89"/>
      <c r="E31838" s="89"/>
      <c r="F31838" s="89">
        <f>Table3[[#This Row],[Yield]]/100*(1+F31837)</f>
        <v>0</v>
      </c>
    </row>
    <row r="31839" spans="1:6" x14ac:dyDescent="0.2">
      <c r="A31839" s="88">
        <v>41368</v>
      </c>
      <c r="B31839" s="89">
        <v>14606.11</v>
      </c>
      <c r="C31839" s="89">
        <f>LN(Table3[[#This Row],[Value]]/B31838)</f>
        <v>3.8248860101375852E-3</v>
      </c>
      <c r="D31839" s="89"/>
      <c r="E31839" s="89"/>
      <c r="F31839" s="89">
        <f>Table3[[#This Row],[Yield]]/100*(1+F31838)</f>
        <v>0</v>
      </c>
    </row>
    <row r="31840" spans="1:6" x14ac:dyDescent="0.2">
      <c r="A31840" s="88">
        <v>41369</v>
      </c>
      <c r="B31840" s="89">
        <v>14565.25</v>
      </c>
      <c r="C31840" s="89">
        <f>LN(Table3[[#This Row],[Value]]/B31839)</f>
        <v>-2.8013796217598703E-3</v>
      </c>
      <c r="D31840" s="89"/>
      <c r="E31840" s="89"/>
      <c r="F31840" s="89">
        <f>Table3[[#This Row],[Yield]]/100*(1+F31839)</f>
        <v>0</v>
      </c>
    </row>
    <row r="31841" spans="1:6" x14ac:dyDescent="0.2">
      <c r="A31841" s="88">
        <v>41372</v>
      </c>
      <c r="B31841" s="89">
        <v>14613.48</v>
      </c>
      <c r="C31841" s="89">
        <f>LN(Table3[[#This Row],[Value]]/B31840)</f>
        <v>3.3058357182546251E-3</v>
      </c>
      <c r="D31841" s="89"/>
      <c r="E31841" s="89"/>
      <c r="F31841" s="89">
        <f>Table3[[#This Row],[Yield]]/100*(1+F31840)</f>
        <v>0</v>
      </c>
    </row>
    <row r="31842" spans="1:6" x14ac:dyDescent="0.2">
      <c r="A31842" s="88">
        <v>41373</v>
      </c>
      <c r="B31842" s="89">
        <v>14673.46</v>
      </c>
      <c r="C31842" s="89">
        <f>LN(Table3[[#This Row],[Value]]/B31841)</f>
        <v>4.0960294151111635E-3</v>
      </c>
      <c r="D31842" s="89"/>
      <c r="E31842" s="89"/>
      <c r="F31842" s="89">
        <f>Table3[[#This Row],[Yield]]/100*(1+F31841)</f>
        <v>0</v>
      </c>
    </row>
    <row r="31843" spans="1:6" x14ac:dyDescent="0.2">
      <c r="A31843" s="88">
        <v>41374</v>
      </c>
      <c r="B31843" s="89">
        <v>14802.24</v>
      </c>
      <c r="C31843" s="89">
        <f>LN(Table3[[#This Row],[Value]]/B31842)</f>
        <v>8.738100836213774E-3</v>
      </c>
      <c r="D31843" s="89"/>
      <c r="E31843" s="89"/>
      <c r="F31843" s="89">
        <f>Table3[[#This Row],[Yield]]/100*(1+F31842)</f>
        <v>0</v>
      </c>
    </row>
    <row r="31844" spans="1:6" x14ac:dyDescent="0.2">
      <c r="A31844" s="88">
        <v>41375</v>
      </c>
      <c r="B31844" s="89">
        <v>14865.14</v>
      </c>
      <c r="C31844" s="89">
        <f>LN(Table3[[#This Row],[Value]]/B31843)</f>
        <v>4.2403538329496542E-3</v>
      </c>
      <c r="D31844" s="89"/>
      <c r="E31844" s="89"/>
      <c r="F31844" s="89">
        <f>Table3[[#This Row],[Yield]]/100*(1+F31843)</f>
        <v>0</v>
      </c>
    </row>
    <row r="31845" spans="1:6" x14ac:dyDescent="0.2">
      <c r="A31845" s="88">
        <v>41376</v>
      </c>
      <c r="B31845" s="89">
        <v>14865.06</v>
      </c>
      <c r="C31845" s="89">
        <f>LN(Table3[[#This Row],[Value]]/B31844)</f>
        <v>-5.3817330526173681E-6</v>
      </c>
      <c r="D31845" s="89"/>
      <c r="E31845" s="89"/>
      <c r="F31845" s="89">
        <f>Table3[[#This Row],[Yield]]/100*(1+F31844)</f>
        <v>0</v>
      </c>
    </row>
    <row r="31846" spans="1:6" x14ac:dyDescent="0.2">
      <c r="A31846" s="88">
        <v>41379</v>
      </c>
      <c r="B31846" s="89">
        <v>14599.2</v>
      </c>
      <c r="C31846" s="89">
        <f>LN(Table3[[#This Row],[Value]]/B31845)</f>
        <v>-1.8046760076389223E-2</v>
      </c>
      <c r="D31846" s="89"/>
      <c r="E31846" s="89"/>
      <c r="F31846" s="89">
        <f>Table3[[#This Row],[Yield]]/100*(1+F31845)</f>
        <v>0</v>
      </c>
    </row>
    <row r="31847" spans="1:6" x14ac:dyDescent="0.2">
      <c r="A31847" s="88">
        <v>41380</v>
      </c>
      <c r="B31847" s="89">
        <v>14756.78</v>
      </c>
      <c r="C31847" s="89">
        <f>LN(Table3[[#This Row],[Value]]/B31846)</f>
        <v>1.0735905498547069E-2</v>
      </c>
      <c r="D31847" s="89"/>
      <c r="E31847" s="89"/>
      <c r="F31847" s="89">
        <f>Table3[[#This Row],[Yield]]/100*(1+F31846)</f>
        <v>0</v>
      </c>
    </row>
    <row r="31848" spans="1:6" x14ac:dyDescent="0.2">
      <c r="A31848" s="88">
        <v>41381</v>
      </c>
      <c r="B31848" s="89">
        <v>14618.59</v>
      </c>
      <c r="C31848" s="89">
        <f>LN(Table3[[#This Row],[Value]]/B31847)</f>
        <v>-9.4086317487842124E-3</v>
      </c>
      <c r="D31848" s="89"/>
      <c r="E31848" s="89"/>
      <c r="F31848" s="89">
        <f>Table3[[#This Row],[Yield]]/100*(1+F31847)</f>
        <v>0</v>
      </c>
    </row>
    <row r="31849" spans="1:6" x14ac:dyDescent="0.2">
      <c r="A31849" s="88">
        <v>41382</v>
      </c>
      <c r="B31849" s="89">
        <v>14537.14</v>
      </c>
      <c r="C31849" s="89">
        <f>LN(Table3[[#This Row],[Value]]/B31848)</f>
        <v>-5.5872524466322902E-3</v>
      </c>
      <c r="D31849" s="89"/>
      <c r="E31849" s="89"/>
      <c r="F31849" s="89">
        <f>Table3[[#This Row],[Yield]]/100*(1+F31848)</f>
        <v>0</v>
      </c>
    </row>
    <row r="31850" spans="1:6" x14ac:dyDescent="0.2">
      <c r="A31850" s="88">
        <v>41383</v>
      </c>
      <c r="B31850" s="89">
        <v>14547.51</v>
      </c>
      <c r="C31850" s="89">
        <f>LN(Table3[[#This Row],[Value]]/B31849)</f>
        <v>7.1309095618678523E-4</v>
      </c>
      <c r="D31850" s="89"/>
      <c r="E31850" s="89"/>
      <c r="F31850" s="89">
        <f>Table3[[#This Row],[Yield]]/100*(1+F31849)</f>
        <v>0</v>
      </c>
    </row>
    <row r="31851" spans="1:6" x14ac:dyDescent="0.2">
      <c r="A31851" s="88">
        <v>41386</v>
      </c>
      <c r="B31851" s="89">
        <v>14567.17</v>
      </c>
      <c r="C31851" s="89">
        <f>LN(Table3[[#This Row],[Value]]/B31850)</f>
        <v>1.3505216604248818E-3</v>
      </c>
      <c r="D31851" s="89"/>
      <c r="E31851" s="89"/>
      <c r="F31851" s="89">
        <f>Table3[[#This Row],[Yield]]/100*(1+F31850)</f>
        <v>0</v>
      </c>
    </row>
    <row r="31852" spans="1:6" x14ac:dyDescent="0.2">
      <c r="A31852" s="88">
        <v>41387</v>
      </c>
      <c r="B31852" s="89">
        <v>14719.46</v>
      </c>
      <c r="C31852" s="89">
        <f>LN(Table3[[#This Row],[Value]]/B31851)</f>
        <v>1.0400061233007695E-2</v>
      </c>
      <c r="D31852" s="89"/>
      <c r="E31852" s="89"/>
      <c r="F31852" s="89">
        <f>Table3[[#This Row],[Yield]]/100*(1+F31851)</f>
        <v>0</v>
      </c>
    </row>
    <row r="31853" spans="1:6" x14ac:dyDescent="0.2">
      <c r="A31853" s="88">
        <v>41388</v>
      </c>
      <c r="B31853" s="89">
        <v>14676.3</v>
      </c>
      <c r="C31853" s="89">
        <f>LN(Table3[[#This Row],[Value]]/B31852)</f>
        <v>-2.9364800239045463E-3</v>
      </c>
      <c r="D31853" s="89"/>
      <c r="E31853" s="89"/>
      <c r="F31853" s="89">
        <f>Table3[[#This Row],[Yield]]/100*(1+F31852)</f>
        <v>0</v>
      </c>
    </row>
    <row r="31854" spans="1:6" x14ac:dyDescent="0.2">
      <c r="A31854" s="88">
        <v>41389</v>
      </c>
      <c r="B31854" s="89">
        <v>14700.8</v>
      </c>
      <c r="C31854" s="89">
        <f>LN(Table3[[#This Row],[Value]]/B31853)</f>
        <v>1.6679662512735897E-3</v>
      </c>
      <c r="D31854" s="89"/>
      <c r="E31854" s="89"/>
      <c r="F31854" s="89">
        <f>Table3[[#This Row],[Yield]]/100*(1+F31853)</f>
        <v>0</v>
      </c>
    </row>
    <row r="31855" spans="1:6" x14ac:dyDescent="0.2">
      <c r="A31855" s="88">
        <v>41390</v>
      </c>
      <c r="B31855" s="89">
        <v>14712.55</v>
      </c>
      <c r="C31855" s="89">
        <f>LN(Table3[[#This Row],[Value]]/B31854)</f>
        <v>7.989569787210702E-4</v>
      </c>
      <c r="D31855" s="89"/>
      <c r="E31855" s="89"/>
      <c r="F31855" s="89">
        <f>Table3[[#This Row],[Yield]]/100*(1+F31854)</f>
        <v>0</v>
      </c>
    </row>
    <row r="31856" spans="1:6" x14ac:dyDescent="0.2">
      <c r="A31856" s="88">
        <v>41393</v>
      </c>
      <c r="B31856" s="89">
        <v>14818.75</v>
      </c>
      <c r="C31856" s="89">
        <f>LN(Table3[[#This Row],[Value]]/B31855)</f>
        <v>7.1923997802701752E-3</v>
      </c>
      <c r="D31856" s="89"/>
      <c r="E31856" s="89"/>
      <c r="F31856" s="89">
        <f>Table3[[#This Row],[Yield]]/100*(1+F31855)</f>
        <v>0</v>
      </c>
    </row>
    <row r="31857" spans="1:6" x14ac:dyDescent="0.2">
      <c r="A31857" s="88">
        <v>41394</v>
      </c>
      <c r="B31857" s="89">
        <v>14839.8</v>
      </c>
      <c r="C31857" s="89">
        <f>LN(Table3[[#This Row],[Value]]/B31856)</f>
        <v>1.4194897278902079E-3</v>
      </c>
      <c r="D31857" s="89"/>
      <c r="E31857" s="89"/>
      <c r="F31857" s="89">
        <f>Table3[[#This Row],[Yield]]/100*(1+F31856)</f>
        <v>0</v>
      </c>
    </row>
    <row r="31858" spans="1:6" x14ac:dyDescent="0.2">
      <c r="A31858" s="88">
        <v>41395</v>
      </c>
      <c r="B31858" s="89">
        <v>14700.95</v>
      </c>
      <c r="C31858" s="89">
        <f>LN(Table3[[#This Row],[Value]]/B31857)</f>
        <v>-9.4006430125982542E-3</v>
      </c>
      <c r="D31858" s="89"/>
      <c r="E31858" s="89"/>
      <c r="F31858" s="89">
        <f>Table3[[#This Row],[Yield]]/100*(1+F31857)</f>
        <v>0</v>
      </c>
    </row>
    <row r="31859" spans="1:6" x14ac:dyDescent="0.2">
      <c r="A31859" s="88">
        <v>41396</v>
      </c>
      <c r="B31859" s="89">
        <v>14831.58</v>
      </c>
      <c r="C31859" s="89">
        <f>LN(Table3[[#This Row],[Value]]/B31858)</f>
        <v>8.8465737235871884E-3</v>
      </c>
      <c r="D31859" s="89"/>
      <c r="E31859" s="89"/>
      <c r="F31859" s="89">
        <f>Table3[[#This Row],[Yield]]/100*(1+F31858)</f>
        <v>0</v>
      </c>
    </row>
    <row r="31860" spans="1:6" x14ac:dyDescent="0.2">
      <c r="A31860" s="88">
        <v>41397</v>
      </c>
      <c r="B31860" s="89">
        <v>14973.96</v>
      </c>
      <c r="C31860" s="89">
        <f>LN(Table3[[#This Row],[Value]]/B31859)</f>
        <v>9.5540012375532907E-3</v>
      </c>
      <c r="D31860" s="89"/>
      <c r="E31860" s="89"/>
      <c r="F31860" s="89">
        <f>Table3[[#This Row],[Yield]]/100*(1+F31859)</f>
        <v>0</v>
      </c>
    </row>
    <row r="31861" spans="1:6" x14ac:dyDescent="0.2">
      <c r="A31861" s="88">
        <v>41400</v>
      </c>
      <c r="B31861" s="89">
        <v>14968.89</v>
      </c>
      <c r="C31861" s="89">
        <f>LN(Table3[[#This Row],[Value]]/B31860)</f>
        <v>-3.3864512218795181E-4</v>
      </c>
      <c r="D31861" s="89"/>
      <c r="E31861" s="89"/>
      <c r="F31861" s="89">
        <f>Table3[[#This Row],[Yield]]/100*(1+F31860)</f>
        <v>0</v>
      </c>
    </row>
    <row r="31862" spans="1:6" x14ac:dyDescent="0.2">
      <c r="A31862" s="88">
        <v>41401</v>
      </c>
      <c r="B31862" s="89">
        <v>15056.2</v>
      </c>
      <c r="C31862" s="89">
        <f>LN(Table3[[#This Row],[Value]]/B31861)</f>
        <v>5.8158191096741377E-3</v>
      </c>
      <c r="D31862" s="89"/>
      <c r="E31862" s="89"/>
      <c r="F31862" s="89">
        <f>Table3[[#This Row],[Yield]]/100*(1+F31861)</f>
        <v>0</v>
      </c>
    </row>
    <row r="31863" spans="1:6" x14ac:dyDescent="0.2">
      <c r="A31863" s="88">
        <v>41402</v>
      </c>
      <c r="B31863" s="89">
        <v>15105.12</v>
      </c>
      <c r="C31863" s="89">
        <f>LN(Table3[[#This Row],[Value]]/B31862)</f>
        <v>3.2438927008567662E-3</v>
      </c>
      <c r="D31863" s="89"/>
      <c r="E31863" s="89"/>
      <c r="F31863" s="89">
        <f>Table3[[#This Row],[Yield]]/100*(1+F31862)</f>
        <v>0</v>
      </c>
    </row>
    <row r="31864" spans="1:6" x14ac:dyDescent="0.2">
      <c r="A31864" s="88">
        <v>41403</v>
      </c>
      <c r="B31864" s="89">
        <v>15082.62</v>
      </c>
      <c r="C31864" s="89">
        <f>LN(Table3[[#This Row],[Value]]/B31863)</f>
        <v>-1.4906716545485337E-3</v>
      </c>
      <c r="D31864" s="89"/>
      <c r="E31864" s="89"/>
      <c r="F31864" s="89">
        <f>Table3[[#This Row],[Yield]]/100*(1+F31863)</f>
        <v>0</v>
      </c>
    </row>
    <row r="31865" spans="1:6" x14ac:dyDescent="0.2">
      <c r="A31865" s="88">
        <v>41404</v>
      </c>
      <c r="B31865" s="89">
        <v>15118.49</v>
      </c>
      <c r="C31865" s="89">
        <f>LN(Table3[[#This Row],[Value]]/B31864)</f>
        <v>2.3754104976004666E-3</v>
      </c>
      <c r="D31865" s="89"/>
      <c r="E31865" s="89"/>
      <c r="F31865" s="89">
        <f>Table3[[#This Row],[Yield]]/100*(1+F31864)</f>
        <v>0</v>
      </c>
    </row>
    <row r="31866" spans="1:6" x14ac:dyDescent="0.2">
      <c r="A31866" s="88">
        <v>41407</v>
      </c>
      <c r="B31866" s="89">
        <v>15091.68</v>
      </c>
      <c r="C31866" s="89">
        <f>LN(Table3[[#This Row],[Value]]/B31865)</f>
        <v>-1.7748994486441049E-3</v>
      </c>
      <c r="D31866" s="89"/>
      <c r="E31866" s="89"/>
      <c r="F31866" s="89">
        <f>Table3[[#This Row],[Yield]]/100*(1+F31865)</f>
        <v>0</v>
      </c>
    </row>
    <row r="31867" spans="1:6" x14ac:dyDescent="0.2">
      <c r="A31867" s="88">
        <v>41408</v>
      </c>
      <c r="B31867" s="89">
        <v>15215.25</v>
      </c>
      <c r="C31867" s="89">
        <f>LN(Table3[[#This Row],[Value]]/B31866)</f>
        <v>8.1546157766496478E-3</v>
      </c>
      <c r="D31867" s="89"/>
      <c r="E31867" s="89"/>
      <c r="F31867" s="89">
        <f>Table3[[#This Row],[Yield]]/100*(1+F31866)</f>
        <v>0</v>
      </c>
    </row>
    <row r="31868" spans="1:6" x14ac:dyDescent="0.2">
      <c r="A31868" s="88">
        <v>41409</v>
      </c>
      <c r="B31868" s="89">
        <v>15275.69</v>
      </c>
      <c r="C31868" s="89">
        <f>LN(Table3[[#This Row],[Value]]/B31867)</f>
        <v>3.9644615194575203E-3</v>
      </c>
      <c r="D31868" s="89"/>
      <c r="E31868" s="89"/>
      <c r="F31868" s="89">
        <f>Table3[[#This Row],[Yield]]/100*(1+F31867)</f>
        <v>0</v>
      </c>
    </row>
    <row r="31869" spans="1:6" x14ac:dyDescent="0.2">
      <c r="A31869" s="88">
        <v>41410</v>
      </c>
      <c r="B31869" s="89">
        <v>15233.22</v>
      </c>
      <c r="C31869" s="89">
        <f>LN(Table3[[#This Row],[Value]]/B31868)</f>
        <v>-2.784106507440634E-3</v>
      </c>
      <c r="D31869" s="89"/>
      <c r="E31869" s="89"/>
      <c r="F31869" s="89">
        <f>Table3[[#This Row],[Yield]]/100*(1+F31868)</f>
        <v>0</v>
      </c>
    </row>
    <row r="31870" spans="1:6" x14ac:dyDescent="0.2">
      <c r="A31870" s="88">
        <v>41411</v>
      </c>
      <c r="B31870" s="89">
        <v>15354.4</v>
      </c>
      <c r="C31870" s="89">
        <f>LN(Table3[[#This Row],[Value]]/B31869)</f>
        <v>7.9235085301028879E-3</v>
      </c>
      <c r="D31870" s="89"/>
      <c r="E31870" s="89"/>
      <c r="F31870" s="89">
        <f>Table3[[#This Row],[Yield]]/100*(1+F31869)</f>
        <v>0</v>
      </c>
    </row>
    <row r="31871" spans="1:6" x14ac:dyDescent="0.2">
      <c r="A31871" s="88">
        <v>41414</v>
      </c>
      <c r="B31871" s="89">
        <v>15335.28</v>
      </c>
      <c r="C31871" s="89">
        <f>LN(Table3[[#This Row],[Value]]/B31870)</f>
        <v>-1.2460216251039911E-3</v>
      </c>
      <c r="D31871" s="89"/>
      <c r="E31871" s="89"/>
      <c r="F31871" s="89">
        <f>Table3[[#This Row],[Yield]]/100*(1+F31870)</f>
        <v>0</v>
      </c>
    </row>
    <row r="31872" spans="1:6" x14ac:dyDescent="0.2">
      <c r="A31872" s="88">
        <v>41415</v>
      </c>
      <c r="B31872" s="89">
        <v>15387.58</v>
      </c>
      <c r="C31872" s="89">
        <f>LN(Table3[[#This Row],[Value]]/B31871)</f>
        <v>3.4046342378124838E-3</v>
      </c>
      <c r="D31872" s="89"/>
      <c r="E31872" s="89"/>
      <c r="F31872" s="89">
        <f>Table3[[#This Row],[Yield]]/100*(1+F31871)</f>
        <v>0</v>
      </c>
    </row>
    <row r="31873" spans="1:6" x14ac:dyDescent="0.2">
      <c r="A31873" s="88">
        <v>41416</v>
      </c>
      <c r="B31873" s="89">
        <v>15307.17</v>
      </c>
      <c r="C31873" s="89">
        <f>LN(Table3[[#This Row],[Value]]/B31872)</f>
        <v>-5.2393444444202046E-3</v>
      </c>
      <c r="D31873" s="89"/>
      <c r="E31873" s="89"/>
      <c r="F31873" s="89">
        <f>Table3[[#This Row],[Yield]]/100*(1+F31872)</f>
        <v>0</v>
      </c>
    </row>
    <row r="31874" spans="1:6" x14ac:dyDescent="0.2">
      <c r="A31874" s="88">
        <v>41417</v>
      </c>
      <c r="B31874" s="89">
        <v>15294.5</v>
      </c>
      <c r="C31874" s="89">
        <f>LN(Table3[[#This Row],[Value]]/B31873)</f>
        <v>-8.280594310027693E-4</v>
      </c>
      <c r="D31874" s="89"/>
      <c r="E31874" s="89"/>
      <c r="F31874" s="89">
        <f>Table3[[#This Row],[Yield]]/100*(1+F31873)</f>
        <v>0</v>
      </c>
    </row>
    <row r="31875" spans="1:6" x14ac:dyDescent="0.2">
      <c r="A31875" s="88">
        <v>41418</v>
      </c>
      <c r="B31875" s="89">
        <v>15303.1</v>
      </c>
      <c r="C31875" s="89">
        <f>LN(Table3[[#This Row],[Value]]/B31874)</f>
        <v>5.6213560713669569E-4</v>
      </c>
      <c r="D31875" s="89"/>
      <c r="E31875" s="89"/>
      <c r="F31875" s="89">
        <f>Table3[[#This Row],[Yield]]/100*(1+F31874)</f>
        <v>0</v>
      </c>
    </row>
    <row r="31876" spans="1:6" x14ac:dyDescent="0.2">
      <c r="A31876" s="88">
        <v>41422</v>
      </c>
      <c r="B31876" s="89">
        <v>15409.39</v>
      </c>
      <c r="C31876" s="89">
        <f>LN(Table3[[#This Row],[Value]]/B31875)</f>
        <v>6.9216416093069427E-3</v>
      </c>
      <c r="D31876" s="89"/>
      <c r="E31876" s="89"/>
      <c r="F31876" s="89">
        <f>Table3[[#This Row],[Yield]]/100*(1+F31875)</f>
        <v>0</v>
      </c>
    </row>
    <row r="31877" spans="1:6" x14ac:dyDescent="0.2">
      <c r="A31877" s="88">
        <v>41423</v>
      </c>
      <c r="B31877" s="89">
        <v>15302.8</v>
      </c>
      <c r="C31877" s="89">
        <f>LN(Table3[[#This Row],[Value]]/B31876)</f>
        <v>-6.9412456725766354E-3</v>
      </c>
      <c r="D31877" s="89"/>
      <c r="E31877" s="89"/>
      <c r="F31877" s="89">
        <f>Table3[[#This Row],[Yield]]/100*(1+F31876)</f>
        <v>0</v>
      </c>
    </row>
    <row r="31878" spans="1:6" x14ac:dyDescent="0.2">
      <c r="A31878" s="88">
        <v>41424</v>
      </c>
      <c r="B31878" s="89">
        <v>15324.53</v>
      </c>
      <c r="C31878" s="89">
        <f>LN(Table3[[#This Row],[Value]]/B31877)</f>
        <v>1.418994319530678E-3</v>
      </c>
      <c r="D31878" s="89"/>
      <c r="E31878" s="89"/>
      <c r="F31878" s="89">
        <f>Table3[[#This Row],[Yield]]/100*(1+F31877)</f>
        <v>0</v>
      </c>
    </row>
    <row r="31879" spans="1:6" x14ac:dyDescent="0.2">
      <c r="A31879" s="88">
        <v>41425</v>
      </c>
      <c r="B31879" s="89">
        <v>15115.57</v>
      </c>
      <c r="C31879" s="89">
        <f>LN(Table3[[#This Row],[Value]]/B31878)</f>
        <v>-1.3729474106602272E-2</v>
      </c>
      <c r="D31879" s="89"/>
      <c r="E31879" s="89"/>
      <c r="F31879" s="89">
        <f>Table3[[#This Row],[Yield]]/100*(1+F31878)</f>
        <v>0</v>
      </c>
    </row>
    <row r="31880" spans="1:6" x14ac:dyDescent="0.2">
      <c r="A31880" s="88">
        <v>41428</v>
      </c>
      <c r="B31880" s="89">
        <v>15254.03</v>
      </c>
      <c r="C31880" s="89">
        <f>LN(Table3[[#This Row],[Value]]/B31879)</f>
        <v>9.118392033760133E-3</v>
      </c>
      <c r="D31880" s="89"/>
      <c r="E31880" s="89"/>
      <c r="F31880" s="89">
        <f>Table3[[#This Row],[Yield]]/100*(1+F31879)</f>
        <v>0</v>
      </c>
    </row>
    <row r="31881" spans="1:6" x14ac:dyDescent="0.2">
      <c r="A31881" s="88">
        <v>41429</v>
      </c>
      <c r="B31881" s="89">
        <v>15177.54</v>
      </c>
      <c r="C31881" s="89">
        <f>LN(Table3[[#This Row],[Value]]/B31880)</f>
        <v>-5.0270269382418848E-3</v>
      </c>
      <c r="D31881" s="89"/>
      <c r="E31881" s="89"/>
      <c r="F31881" s="89">
        <f>Table3[[#This Row],[Yield]]/100*(1+F31880)</f>
        <v>0</v>
      </c>
    </row>
    <row r="31882" spans="1:6" x14ac:dyDescent="0.2">
      <c r="A31882" s="88">
        <v>41430</v>
      </c>
      <c r="B31882" s="89">
        <v>14960.59</v>
      </c>
      <c r="C31882" s="89">
        <f>LN(Table3[[#This Row],[Value]]/B31881)</f>
        <v>-1.439729322780315E-2</v>
      </c>
      <c r="D31882" s="89"/>
      <c r="E31882" s="89"/>
      <c r="F31882" s="89">
        <f>Table3[[#This Row],[Yield]]/100*(1+F31881)</f>
        <v>0</v>
      </c>
    </row>
    <row r="31883" spans="1:6" x14ac:dyDescent="0.2">
      <c r="A31883" s="88">
        <v>41431</v>
      </c>
      <c r="B31883" s="89">
        <v>15040.62</v>
      </c>
      <c r="C31883" s="89">
        <f>LN(Table3[[#This Row],[Value]]/B31882)</f>
        <v>5.3351308049601875E-3</v>
      </c>
      <c r="D31883" s="89"/>
      <c r="E31883" s="89"/>
      <c r="F31883" s="89">
        <f>Table3[[#This Row],[Yield]]/100*(1+F31882)</f>
        <v>0</v>
      </c>
    </row>
    <row r="31884" spans="1:6" x14ac:dyDescent="0.2">
      <c r="A31884" s="88">
        <v>41432</v>
      </c>
      <c r="B31884" s="89">
        <v>15248.12</v>
      </c>
      <c r="C31884" s="89">
        <f>LN(Table3[[#This Row],[Value]]/B31883)</f>
        <v>1.370167568916612E-2</v>
      </c>
      <c r="D31884" s="89"/>
      <c r="E31884" s="89"/>
      <c r="F31884" s="89">
        <f>Table3[[#This Row],[Yield]]/100*(1+F31883)</f>
        <v>0</v>
      </c>
    </row>
    <row r="31885" spans="1:6" x14ac:dyDescent="0.2">
      <c r="A31885" s="88">
        <v>41435</v>
      </c>
      <c r="B31885" s="89">
        <v>15238.59</v>
      </c>
      <c r="C31885" s="89">
        <f>LN(Table3[[#This Row],[Value]]/B31884)</f>
        <v>-6.2519047220324956E-4</v>
      </c>
      <c r="D31885" s="89"/>
      <c r="E31885" s="89"/>
      <c r="F31885" s="89">
        <f>Table3[[#This Row],[Yield]]/100*(1+F31884)</f>
        <v>0</v>
      </c>
    </row>
    <row r="31886" spans="1:6" x14ac:dyDescent="0.2">
      <c r="A31886" s="88">
        <v>41436</v>
      </c>
      <c r="B31886" s="89">
        <v>15122.02</v>
      </c>
      <c r="C31886" s="89">
        <f>LN(Table3[[#This Row],[Value]]/B31885)</f>
        <v>-7.6790665816683871E-3</v>
      </c>
      <c r="D31886" s="89"/>
      <c r="E31886" s="89"/>
      <c r="F31886" s="89">
        <f>Table3[[#This Row],[Yield]]/100*(1+F31885)</f>
        <v>0</v>
      </c>
    </row>
    <row r="31887" spans="1:6" x14ac:dyDescent="0.2">
      <c r="A31887" s="88">
        <v>41437</v>
      </c>
      <c r="B31887" s="89">
        <v>14995.23</v>
      </c>
      <c r="C31887" s="89">
        <f>LN(Table3[[#This Row],[Value]]/B31886)</f>
        <v>-8.4198091820940468E-3</v>
      </c>
      <c r="D31887" s="89"/>
      <c r="E31887" s="89"/>
      <c r="F31887" s="89">
        <f>Table3[[#This Row],[Yield]]/100*(1+F31886)</f>
        <v>0</v>
      </c>
    </row>
    <row r="31888" spans="1:6" x14ac:dyDescent="0.2">
      <c r="A31888" s="88">
        <v>41438</v>
      </c>
      <c r="B31888" s="89">
        <v>15176.08</v>
      </c>
      <c r="C31888" s="89">
        <f>LN(Table3[[#This Row],[Value]]/B31887)</f>
        <v>1.1988353570616834E-2</v>
      </c>
      <c r="D31888" s="89"/>
      <c r="E31888" s="89"/>
      <c r="F31888" s="89">
        <f>Table3[[#This Row],[Yield]]/100*(1+F31887)</f>
        <v>0</v>
      </c>
    </row>
    <row r="31889" spans="1:6" x14ac:dyDescent="0.2">
      <c r="A31889" s="88">
        <v>41439</v>
      </c>
      <c r="B31889" s="89">
        <v>15070.18</v>
      </c>
      <c r="C31889" s="89">
        <f>LN(Table3[[#This Row],[Value]]/B31888)</f>
        <v>-7.0025472729136392E-3</v>
      </c>
      <c r="D31889" s="89"/>
      <c r="E31889" s="89"/>
      <c r="F31889" s="89">
        <f>Table3[[#This Row],[Yield]]/100*(1+F31888)</f>
        <v>0</v>
      </c>
    </row>
    <row r="31890" spans="1:6" x14ac:dyDescent="0.2">
      <c r="A31890" s="88">
        <v>41442</v>
      </c>
      <c r="B31890" s="89">
        <v>15179.85</v>
      </c>
      <c r="C31890" s="89">
        <f>LN(Table3[[#This Row],[Value]]/B31889)</f>
        <v>7.2509336685459081E-3</v>
      </c>
      <c r="D31890" s="89"/>
      <c r="E31890" s="89"/>
      <c r="F31890" s="89">
        <f>Table3[[#This Row],[Yield]]/100*(1+F31889)</f>
        <v>0</v>
      </c>
    </row>
    <row r="31891" spans="1:6" x14ac:dyDescent="0.2">
      <c r="A31891" s="88">
        <v>41443</v>
      </c>
      <c r="B31891" s="89">
        <v>15318.23</v>
      </c>
      <c r="C31891" s="89">
        <f>LN(Table3[[#This Row],[Value]]/B31890)</f>
        <v>9.0747318939551295E-3</v>
      </c>
      <c r="D31891" s="89"/>
      <c r="E31891" s="89"/>
      <c r="F31891" s="89">
        <f>Table3[[#This Row],[Yield]]/100*(1+F31890)</f>
        <v>0</v>
      </c>
    </row>
    <row r="31892" spans="1:6" x14ac:dyDescent="0.2">
      <c r="A31892" s="88">
        <v>41444</v>
      </c>
      <c r="B31892" s="89">
        <v>15112.19</v>
      </c>
      <c r="C31892" s="89">
        <f>LN(Table3[[#This Row],[Value]]/B31891)</f>
        <v>-1.3541919479685055E-2</v>
      </c>
      <c r="D31892" s="89"/>
      <c r="E31892" s="89"/>
      <c r="F31892" s="89">
        <f>Table3[[#This Row],[Yield]]/100*(1+F31891)</f>
        <v>0</v>
      </c>
    </row>
    <row r="31893" spans="1:6" x14ac:dyDescent="0.2">
      <c r="A31893" s="88">
        <v>41445</v>
      </c>
      <c r="B31893" s="89">
        <v>14758.32</v>
      </c>
      <c r="C31893" s="89">
        <f>LN(Table3[[#This Row],[Value]]/B31892)</f>
        <v>-2.3694711354009725E-2</v>
      </c>
      <c r="D31893" s="89"/>
      <c r="E31893" s="89"/>
      <c r="F31893" s="89">
        <f>Table3[[#This Row],[Yield]]/100*(1+F31892)</f>
        <v>0</v>
      </c>
    </row>
    <row r="31894" spans="1:6" x14ac:dyDescent="0.2">
      <c r="A31894" s="88">
        <v>41446</v>
      </c>
      <c r="B31894" s="89">
        <v>14799.4</v>
      </c>
      <c r="C31894" s="89">
        <f>LN(Table3[[#This Row],[Value]]/B31893)</f>
        <v>2.7796478517411716E-3</v>
      </c>
      <c r="D31894" s="89"/>
      <c r="E31894" s="89"/>
      <c r="F31894" s="89">
        <f>Table3[[#This Row],[Yield]]/100*(1+F31893)</f>
        <v>0</v>
      </c>
    </row>
    <row r="31895" spans="1:6" x14ac:dyDescent="0.2">
      <c r="A31895" s="88">
        <v>41449</v>
      </c>
      <c r="B31895" s="89">
        <v>14659.56</v>
      </c>
      <c r="C31895" s="89">
        <f>LN(Table3[[#This Row],[Value]]/B31894)</f>
        <v>-9.4939570422167153E-3</v>
      </c>
      <c r="D31895" s="89"/>
      <c r="E31895" s="89"/>
      <c r="F31895" s="89">
        <f>Table3[[#This Row],[Yield]]/100*(1+F31894)</f>
        <v>0</v>
      </c>
    </row>
    <row r="31896" spans="1:6" x14ac:dyDescent="0.2">
      <c r="A31896" s="88">
        <v>41450</v>
      </c>
      <c r="B31896" s="89">
        <v>14760.31</v>
      </c>
      <c r="C31896" s="89">
        <f>LN(Table3[[#This Row],[Value]]/B31895)</f>
        <v>6.8491392962774884E-3</v>
      </c>
      <c r="D31896" s="89"/>
      <c r="E31896" s="89"/>
      <c r="F31896" s="89">
        <f>Table3[[#This Row],[Yield]]/100*(1+F31895)</f>
        <v>0</v>
      </c>
    </row>
    <row r="31897" spans="1:6" x14ac:dyDescent="0.2">
      <c r="A31897" s="88">
        <v>41451</v>
      </c>
      <c r="B31897" s="89">
        <v>14910.14</v>
      </c>
      <c r="C31897" s="89">
        <f>LN(Table3[[#This Row],[Value]]/B31896)</f>
        <v>1.0099696742126249E-2</v>
      </c>
      <c r="D31897" s="89"/>
      <c r="E31897" s="89"/>
      <c r="F31897" s="89">
        <f>Table3[[#This Row],[Yield]]/100*(1+F31896)</f>
        <v>0</v>
      </c>
    </row>
    <row r="31898" spans="1:6" x14ac:dyDescent="0.2">
      <c r="A31898" s="88">
        <v>41452</v>
      </c>
      <c r="B31898" s="89">
        <v>15024.49</v>
      </c>
      <c r="C31898" s="89">
        <f>LN(Table3[[#This Row],[Value]]/B31897)</f>
        <v>7.640018013633669E-3</v>
      </c>
      <c r="D31898" s="89"/>
      <c r="E31898" s="89"/>
      <c r="F31898" s="89">
        <f>Table3[[#This Row],[Yield]]/100*(1+F31897)</f>
        <v>0</v>
      </c>
    </row>
    <row r="31899" spans="1:6" x14ac:dyDescent="0.2">
      <c r="A31899" s="88">
        <v>41453</v>
      </c>
      <c r="B31899" s="89">
        <v>14909.6</v>
      </c>
      <c r="C31899" s="89">
        <f>LN(Table3[[#This Row],[Value]]/B31898)</f>
        <v>-7.6762356332411626E-3</v>
      </c>
      <c r="D31899" s="89"/>
      <c r="E31899" s="89"/>
      <c r="F31899" s="89">
        <f>Table3[[#This Row],[Yield]]/100*(1+F31898)</f>
        <v>0</v>
      </c>
    </row>
    <row r="31900" spans="1:6" x14ac:dyDescent="0.2">
      <c r="A31900" s="88">
        <v>41456</v>
      </c>
      <c r="B31900" s="89">
        <v>14974.96</v>
      </c>
      <c r="C31900" s="89">
        <f>LN(Table3[[#This Row],[Value]]/B31899)</f>
        <v>4.3741720950963604E-3</v>
      </c>
      <c r="D31900" s="89"/>
      <c r="E31900" s="89"/>
      <c r="F31900" s="89">
        <f>Table3[[#This Row],[Yield]]/100*(1+F31899)</f>
        <v>0</v>
      </c>
    </row>
    <row r="31901" spans="1:6" x14ac:dyDescent="0.2">
      <c r="A31901" s="88">
        <v>41457</v>
      </c>
      <c r="B31901" s="89">
        <v>14932.41</v>
      </c>
      <c r="C31901" s="89">
        <f>LN(Table3[[#This Row],[Value]]/B31900)</f>
        <v>-2.8454543953030423E-3</v>
      </c>
      <c r="D31901" s="89"/>
      <c r="E31901" s="89"/>
      <c r="F31901" s="89">
        <f>Table3[[#This Row],[Yield]]/100*(1+F31900)</f>
        <v>0</v>
      </c>
    </row>
    <row r="31902" spans="1:6" x14ac:dyDescent="0.2">
      <c r="A31902" s="88">
        <v>41458</v>
      </c>
      <c r="B31902" s="89">
        <v>14988.55</v>
      </c>
      <c r="C31902" s="89">
        <f>LN(Table3[[#This Row],[Value]]/B31901)</f>
        <v>3.7525577975322019E-3</v>
      </c>
      <c r="D31902" s="89"/>
      <c r="E31902" s="89"/>
      <c r="F31902" s="89">
        <f>Table3[[#This Row],[Yield]]/100*(1+F31901)</f>
        <v>0</v>
      </c>
    </row>
    <row r="31903" spans="1:6" x14ac:dyDescent="0.2">
      <c r="A31903" s="88">
        <v>41460</v>
      </c>
      <c r="B31903" s="89">
        <v>15135.84</v>
      </c>
      <c r="C31903" s="89">
        <f>LN(Table3[[#This Row],[Value]]/B31902)</f>
        <v>9.7788651474827876E-3</v>
      </c>
      <c r="D31903" s="89"/>
      <c r="E31903" s="89"/>
      <c r="F31903" s="89">
        <f>Table3[[#This Row],[Yield]]/100*(1+F31902)</f>
        <v>0</v>
      </c>
    </row>
    <row r="31904" spans="1:6" x14ac:dyDescent="0.2">
      <c r="A31904" s="88">
        <v>41463</v>
      </c>
      <c r="B31904" s="89">
        <v>15224.69</v>
      </c>
      <c r="C31904" s="89">
        <f>LN(Table3[[#This Row],[Value]]/B31903)</f>
        <v>5.8530107115936716E-3</v>
      </c>
      <c r="D31904" s="89"/>
      <c r="E31904" s="89"/>
      <c r="F31904" s="89">
        <f>Table3[[#This Row],[Yield]]/100*(1+F31903)</f>
        <v>0</v>
      </c>
    </row>
    <row r="31905" spans="1:6" x14ac:dyDescent="0.2">
      <c r="A31905" s="88">
        <v>41464</v>
      </c>
      <c r="B31905" s="89">
        <v>15300.34</v>
      </c>
      <c r="C31905" s="89">
        <f>LN(Table3[[#This Row],[Value]]/B31904)</f>
        <v>4.956598232981735E-3</v>
      </c>
      <c r="D31905" s="89"/>
      <c r="E31905" s="89"/>
      <c r="F31905" s="89">
        <f>Table3[[#This Row],[Yield]]/100*(1+F31904)</f>
        <v>0</v>
      </c>
    </row>
    <row r="31906" spans="1:6" x14ac:dyDescent="0.2">
      <c r="A31906" s="88">
        <v>41465</v>
      </c>
      <c r="B31906" s="89">
        <v>15291.66</v>
      </c>
      <c r="C31906" s="89">
        <f>LN(Table3[[#This Row],[Value]]/B31905)</f>
        <v>-5.6746863447488583E-4</v>
      </c>
      <c r="D31906" s="89"/>
      <c r="E31906" s="89"/>
      <c r="F31906" s="89">
        <f>Table3[[#This Row],[Yield]]/100*(1+F31905)</f>
        <v>0</v>
      </c>
    </row>
    <row r="31907" spans="1:6" x14ac:dyDescent="0.2">
      <c r="A31907" s="88">
        <v>41466</v>
      </c>
      <c r="B31907" s="89">
        <v>15460.92</v>
      </c>
      <c r="C31907" s="89">
        <f>LN(Table3[[#This Row],[Value]]/B31906)</f>
        <v>1.1007968058290461E-2</v>
      </c>
      <c r="D31907" s="89"/>
      <c r="E31907" s="89"/>
      <c r="F31907" s="89">
        <f>Table3[[#This Row],[Yield]]/100*(1+F31906)</f>
        <v>0</v>
      </c>
    </row>
    <row r="31908" spans="1:6" x14ac:dyDescent="0.2">
      <c r="A31908" s="88">
        <v>41467</v>
      </c>
      <c r="B31908" s="89">
        <v>15464.3</v>
      </c>
      <c r="C31908" s="89">
        <f>LN(Table3[[#This Row],[Value]]/B31907)</f>
        <v>2.1859181687042487E-4</v>
      </c>
      <c r="D31908" s="89"/>
      <c r="E31908" s="89"/>
      <c r="F31908" s="89">
        <f>Table3[[#This Row],[Yield]]/100*(1+F31907)</f>
        <v>0</v>
      </c>
    </row>
    <row r="31909" spans="1:6" x14ac:dyDescent="0.2">
      <c r="A31909" s="88">
        <v>41470</v>
      </c>
      <c r="B31909" s="89">
        <v>15484.26</v>
      </c>
      <c r="C31909" s="89">
        <f>LN(Table3[[#This Row],[Value]]/B31908)</f>
        <v>1.2898824867748591E-3</v>
      </c>
      <c r="D31909" s="89"/>
      <c r="E31909" s="89"/>
      <c r="F31909" s="89">
        <f>Table3[[#This Row],[Yield]]/100*(1+F31908)</f>
        <v>0</v>
      </c>
    </row>
    <row r="31910" spans="1:6" x14ac:dyDescent="0.2">
      <c r="A31910" s="88">
        <v>41471</v>
      </c>
      <c r="B31910" s="89">
        <v>15451.85</v>
      </c>
      <c r="C31910" s="89">
        <f>LN(Table3[[#This Row],[Value]]/B31909)</f>
        <v>-2.0952868254780778E-3</v>
      </c>
      <c r="D31910" s="89"/>
      <c r="E31910" s="89"/>
      <c r="F31910" s="89">
        <f>Table3[[#This Row],[Yield]]/100*(1+F31909)</f>
        <v>0</v>
      </c>
    </row>
    <row r="31911" spans="1:6" x14ac:dyDescent="0.2">
      <c r="A31911" s="88">
        <v>41472</v>
      </c>
      <c r="B31911" s="89">
        <v>15470.52</v>
      </c>
      <c r="C31911" s="89">
        <f>LN(Table3[[#This Row],[Value]]/B31910)</f>
        <v>1.2075401897489024E-3</v>
      </c>
      <c r="D31911" s="89"/>
      <c r="E31911" s="89"/>
      <c r="F31911" s="89">
        <f>Table3[[#This Row],[Yield]]/100*(1+F31910)</f>
        <v>0</v>
      </c>
    </row>
    <row r="31912" spans="1:6" x14ac:dyDescent="0.2">
      <c r="A31912" s="88">
        <v>41473</v>
      </c>
      <c r="B31912" s="89">
        <v>15548.54</v>
      </c>
      <c r="C31912" s="89">
        <f>LN(Table3[[#This Row],[Value]]/B31911)</f>
        <v>5.0304660765628758E-3</v>
      </c>
      <c r="D31912" s="89"/>
      <c r="E31912" s="89"/>
      <c r="F31912" s="89">
        <f>Table3[[#This Row],[Yield]]/100*(1+F31911)</f>
        <v>0</v>
      </c>
    </row>
    <row r="31913" spans="1:6" x14ac:dyDescent="0.2">
      <c r="A31913" s="88">
        <v>41474</v>
      </c>
      <c r="B31913" s="89">
        <v>15543.74</v>
      </c>
      <c r="C31913" s="89">
        <f>LN(Table3[[#This Row],[Value]]/B31912)</f>
        <v>-3.0875831802193644E-4</v>
      </c>
      <c r="D31913" s="89"/>
      <c r="E31913" s="89"/>
      <c r="F31913" s="89">
        <f>Table3[[#This Row],[Yield]]/100*(1+F31912)</f>
        <v>0</v>
      </c>
    </row>
    <row r="31914" spans="1:6" x14ac:dyDescent="0.2">
      <c r="A31914" s="88">
        <v>41477</v>
      </c>
      <c r="B31914" s="89">
        <v>15545.55</v>
      </c>
      <c r="C31914" s="89">
        <f>LN(Table3[[#This Row],[Value]]/B31913)</f>
        <v>1.1643881233976951E-4</v>
      </c>
      <c r="D31914" s="89"/>
      <c r="E31914" s="89"/>
      <c r="F31914" s="89">
        <f>Table3[[#This Row],[Yield]]/100*(1+F31913)</f>
        <v>0</v>
      </c>
    </row>
    <row r="31915" spans="1:6" x14ac:dyDescent="0.2">
      <c r="A31915" s="88">
        <v>41478</v>
      </c>
      <c r="B31915" s="89">
        <v>15567.74</v>
      </c>
      <c r="C31915" s="89">
        <f>LN(Table3[[#This Row],[Value]]/B31914)</f>
        <v>1.4264003428982803E-3</v>
      </c>
      <c r="D31915" s="89"/>
      <c r="E31915" s="89"/>
      <c r="F31915" s="89">
        <f>Table3[[#This Row],[Yield]]/100*(1+F31914)</f>
        <v>0</v>
      </c>
    </row>
    <row r="31916" spans="1:6" x14ac:dyDescent="0.2">
      <c r="A31916" s="88">
        <v>41479</v>
      </c>
      <c r="B31916" s="89">
        <v>15542.24</v>
      </c>
      <c r="C31916" s="89">
        <f>LN(Table3[[#This Row],[Value]]/B31915)</f>
        <v>-1.6393456833363653E-3</v>
      </c>
      <c r="D31916" s="89"/>
      <c r="E31916" s="89"/>
      <c r="F31916" s="89">
        <f>Table3[[#This Row],[Yield]]/100*(1+F31915)</f>
        <v>0</v>
      </c>
    </row>
    <row r="31917" spans="1:6" x14ac:dyDescent="0.2">
      <c r="A31917" s="88">
        <v>41480</v>
      </c>
      <c r="B31917" s="89">
        <v>15555.61</v>
      </c>
      <c r="C31917" s="89">
        <f>LN(Table3[[#This Row],[Value]]/B31916)</f>
        <v>8.5986657108342462E-4</v>
      </c>
      <c r="D31917" s="89"/>
      <c r="E31917" s="89"/>
      <c r="F31917" s="89">
        <f>Table3[[#This Row],[Yield]]/100*(1+F31916)</f>
        <v>0</v>
      </c>
    </row>
    <row r="31918" spans="1:6" x14ac:dyDescent="0.2">
      <c r="A31918" s="88">
        <v>41481</v>
      </c>
      <c r="B31918" s="89">
        <v>15558.83</v>
      </c>
      <c r="C31918" s="89">
        <f>LN(Table3[[#This Row],[Value]]/B31917)</f>
        <v>2.0697785410855695E-4</v>
      </c>
      <c r="D31918" s="89"/>
      <c r="E31918" s="89"/>
      <c r="F31918" s="89">
        <f>Table3[[#This Row],[Yield]]/100*(1+F31917)</f>
        <v>0</v>
      </c>
    </row>
    <row r="31919" spans="1:6" x14ac:dyDescent="0.2">
      <c r="A31919" s="88">
        <v>41484</v>
      </c>
      <c r="B31919" s="89">
        <v>15521.97</v>
      </c>
      <c r="C31919" s="89">
        <f>LN(Table3[[#This Row],[Value]]/B31918)</f>
        <v>-2.3718834316154513E-3</v>
      </c>
      <c r="D31919" s="89"/>
      <c r="E31919" s="89"/>
      <c r="F31919" s="89">
        <f>Table3[[#This Row],[Yield]]/100*(1+F31918)</f>
        <v>0</v>
      </c>
    </row>
    <row r="31920" spans="1:6" x14ac:dyDescent="0.2">
      <c r="A31920" s="88">
        <v>41485</v>
      </c>
      <c r="B31920" s="89">
        <v>15520.59</v>
      </c>
      <c r="C31920" s="89">
        <f>LN(Table3[[#This Row],[Value]]/B31919)</f>
        <v>-8.8910193032251371E-5</v>
      </c>
      <c r="D31920" s="89"/>
      <c r="E31920" s="89"/>
      <c r="F31920" s="89">
        <f>Table3[[#This Row],[Yield]]/100*(1+F31919)</f>
        <v>0</v>
      </c>
    </row>
    <row r="31921" spans="1:6" x14ac:dyDescent="0.2">
      <c r="A31921" s="88">
        <v>41486</v>
      </c>
      <c r="B31921" s="89">
        <v>15499.54</v>
      </c>
      <c r="C31921" s="89">
        <f>LN(Table3[[#This Row],[Value]]/B31920)</f>
        <v>-1.3571834309580135E-3</v>
      </c>
      <c r="D31921" s="89"/>
      <c r="E31921" s="89"/>
      <c r="F31921" s="89">
        <f>Table3[[#This Row],[Yield]]/100*(1+F31920)</f>
        <v>0</v>
      </c>
    </row>
    <row r="31922" spans="1:6" x14ac:dyDescent="0.2">
      <c r="A31922" s="88">
        <v>41487</v>
      </c>
      <c r="B31922" s="89">
        <v>15628.02</v>
      </c>
      <c r="C31922" s="89">
        <f>LN(Table3[[#This Row],[Value]]/B31921)</f>
        <v>8.2551108808297472E-3</v>
      </c>
      <c r="D31922" s="89"/>
      <c r="E31922" s="89"/>
      <c r="F31922" s="89">
        <f>Table3[[#This Row],[Yield]]/100*(1+F31921)</f>
        <v>0</v>
      </c>
    </row>
    <row r="31923" spans="1:6" x14ac:dyDescent="0.2">
      <c r="A31923" s="88">
        <v>41488</v>
      </c>
      <c r="B31923" s="89">
        <v>15658.36</v>
      </c>
      <c r="C31923" s="89">
        <f>LN(Table3[[#This Row],[Value]]/B31922)</f>
        <v>1.939502717205215E-3</v>
      </c>
      <c r="D31923" s="89"/>
      <c r="E31923" s="89"/>
      <c r="F31923" s="89">
        <f>Table3[[#This Row],[Yield]]/100*(1+F31922)</f>
        <v>0</v>
      </c>
    </row>
    <row r="31924" spans="1:6" x14ac:dyDescent="0.2">
      <c r="A31924" s="88">
        <v>41491</v>
      </c>
      <c r="B31924" s="89">
        <v>15612.13</v>
      </c>
      <c r="C31924" s="89">
        <f>LN(Table3[[#This Row],[Value]]/B31923)</f>
        <v>-2.9567834517937631E-3</v>
      </c>
      <c r="D31924" s="89"/>
      <c r="E31924" s="89"/>
      <c r="F31924" s="89">
        <f>Table3[[#This Row],[Yield]]/100*(1+F31923)</f>
        <v>0</v>
      </c>
    </row>
    <row r="31925" spans="1:6" x14ac:dyDescent="0.2">
      <c r="A31925" s="88">
        <v>41492</v>
      </c>
      <c r="B31925" s="89">
        <v>15518.74</v>
      </c>
      <c r="C31925" s="89">
        <f>LN(Table3[[#This Row],[Value]]/B31924)</f>
        <v>-5.9998503193680807E-3</v>
      </c>
      <c r="D31925" s="89"/>
      <c r="E31925" s="89"/>
      <c r="F31925" s="89">
        <f>Table3[[#This Row],[Yield]]/100*(1+F31924)</f>
        <v>0</v>
      </c>
    </row>
    <row r="31926" spans="1:6" x14ac:dyDescent="0.2">
      <c r="A31926" s="88">
        <v>41493</v>
      </c>
      <c r="B31926" s="89">
        <v>15470.67</v>
      </c>
      <c r="C31926" s="89">
        <f>LN(Table3[[#This Row],[Value]]/B31925)</f>
        <v>-3.1023526136511989E-3</v>
      </c>
      <c r="D31926" s="89"/>
      <c r="E31926" s="89"/>
      <c r="F31926" s="89">
        <f>Table3[[#This Row],[Yield]]/100*(1+F31925)</f>
        <v>0</v>
      </c>
    </row>
    <row r="31927" spans="1:6" x14ac:dyDescent="0.2">
      <c r="A31927" s="88">
        <v>41494</v>
      </c>
      <c r="B31927" s="89">
        <v>15498.32</v>
      </c>
      <c r="C31927" s="89">
        <f>LN(Table3[[#This Row],[Value]]/B31926)</f>
        <v>1.7856576754363043E-3</v>
      </c>
      <c r="D31927" s="89"/>
      <c r="E31927" s="89"/>
      <c r="F31927" s="89">
        <f>Table3[[#This Row],[Yield]]/100*(1+F31926)</f>
        <v>0</v>
      </c>
    </row>
    <row r="31928" spans="1:6" x14ac:dyDescent="0.2">
      <c r="A31928" s="88">
        <v>41495</v>
      </c>
      <c r="B31928" s="89">
        <v>15425.51</v>
      </c>
      <c r="C31928" s="89">
        <f>LN(Table3[[#This Row],[Value]]/B31927)</f>
        <v>-4.7089985001689911E-3</v>
      </c>
      <c r="D31928" s="89"/>
      <c r="E31928" s="89"/>
      <c r="F31928" s="89">
        <f>Table3[[#This Row],[Yield]]/100*(1+F31927)</f>
        <v>0</v>
      </c>
    </row>
    <row r="31929" spans="1:6" x14ac:dyDescent="0.2">
      <c r="A31929" s="88">
        <v>41498</v>
      </c>
      <c r="B31929" s="89">
        <v>15419.68</v>
      </c>
      <c r="C31929" s="89">
        <f>LN(Table3[[#This Row],[Value]]/B31928)</f>
        <v>-3.7801680387925202E-4</v>
      </c>
      <c r="D31929" s="89"/>
      <c r="E31929" s="89"/>
      <c r="F31929" s="89">
        <f>Table3[[#This Row],[Yield]]/100*(1+F31928)</f>
        <v>0</v>
      </c>
    </row>
    <row r="31930" spans="1:6" x14ac:dyDescent="0.2">
      <c r="A31930" s="88">
        <v>41499</v>
      </c>
      <c r="B31930" s="89">
        <v>15451.01</v>
      </c>
      <c r="C31930" s="89">
        <f>LN(Table3[[#This Row],[Value]]/B31929)</f>
        <v>2.0297577252996451E-3</v>
      </c>
      <c r="D31930" s="89"/>
      <c r="E31930" s="89"/>
      <c r="F31930" s="89">
        <f>Table3[[#This Row],[Yield]]/100*(1+F31929)</f>
        <v>0</v>
      </c>
    </row>
    <row r="31931" spans="1:6" x14ac:dyDescent="0.2">
      <c r="A31931" s="88">
        <v>41500</v>
      </c>
      <c r="B31931" s="89">
        <v>15337.66</v>
      </c>
      <c r="C31931" s="89">
        <f>LN(Table3[[#This Row],[Value]]/B31930)</f>
        <v>-7.3631314449145108E-3</v>
      </c>
      <c r="D31931" s="89"/>
      <c r="E31931" s="89"/>
      <c r="F31931" s="89">
        <f>Table3[[#This Row],[Yield]]/100*(1+F31930)</f>
        <v>0</v>
      </c>
    </row>
    <row r="31932" spans="1:6" x14ac:dyDescent="0.2">
      <c r="A31932" s="88">
        <v>41501</v>
      </c>
      <c r="B31932" s="89">
        <v>15112.19</v>
      </c>
      <c r="C31932" s="89">
        <f>LN(Table3[[#This Row],[Value]]/B31931)</f>
        <v>-1.4809539020450202E-2</v>
      </c>
      <c r="D31932" s="89"/>
      <c r="E31932" s="89"/>
      <c r="F31932" s="89">
        <f>Table3[[#This Row],[Yield]]/100*(1+F31931)</f>
        <v>0</v>
      </c>
    </row>
    <row r="31933" spans="1:6" x14ac:dyDescent="0.2">
      <c r="A31933" s="88">
        <v>41502</v>
      </c>
      <c r="B31933" s="89">
        <v>15081.47</v>
      </c>
      <c r="C31933" s="89">
        <f>LN(Table3[[#This Row],[Value]]/B31932)</f>
        <v>-2.0348649749735567E-3</v>
      </c>
      <c r="D31933" s="89"/>
      <c r="E31933" s="89"/>
      <c r="F31933" s="89">
        <f>Table3[[#This Row],[Yield]]/100*(1+F31932)</f>
        <v>0</v>
      </c>
    </row>
    <row r="31934" spans="1:6" x14ac:dyDescent="0.2">
      <c r="A31934" s="88">
        <v>41505</v>
      </c>
      <c r="B31934" s="89">
        <v>15010.74</v>
      </c>
      <c r="C31934" s="89">
        <f>LN(Table3[[#This Row],[Value]]/B31933)</f>
        <v>-4.7008930385357191E-3</v>
      </c>
      <c r="D31934" s="89"/>
      <c r="E31934" s="89"/>
      <c r="F31934" s="89">
        <f>Table3[[#This Row],[Yield]]/100*(1+F31933)</f>
        <v>0</v>
      </c>
    </row>
    <row r="31935" spans="1:6" x14ac:dyDescent="0.2">
      <c r="A31935" s="88">
        <v>41506</v>
      </c>
      <c r="B31935" s="89">
        <v>15002.99</v>
      </c>
      <c r="C31935" s="89">
        <f>LN(Table3[[#This Row],[Value]]/B31934)</f>
        <v>-5.1643032520414791E-4</v>
      </c>
      <c r="D31935" s="89"/>
      <c r="E31935" s="89"/>
      <c r="F31935" s="89">
        <f>Table3[[#This Row],[Yield]]/100*(1+F31934)</f>
        <v>0</v>
      </c>
    </row>
    <row r="31936" spans="1:6" x14ac:dyDescent="0.2">
      <c r="A31936" s="88">
        <v>41507</v>
      </c>
      <c r="B31936" s="89">
        <v>14897.55</v>
      </c>
      <c r="C31936" s="89">
        <f>LN(Table3[[#This Row],[Value]]/B31935)</f>
        <v>-7.0527446700993524E-3</v>
      </c>
      <c r="D31936" s="89"/>
      <c r="E31936" s="89"/>
      <c r="F31936" s="89">
        <f>Table3[[#This Row],[Yield]]/100*(1+F31935)</f>
        <v>0</v>
      </c>
    </row>
    <row r="31937" spans="1:6" x14ac:dyDescent="0.2">
      <c r="A31937" s="88">
        <v>41508</v>
      </c>
      <c r="B31937" s="89">
        <v>14963.74</v>
      </c>
      <c r="C31937" s="89">
        <f>LN(Table3[[#This Row],[Value]]/B31936)</f>
        <v>4.4331714003436433E-3</v>
      </c>
      <c r="D31937" s="89"/>
      <c r="E31937" s="89"/>
      <c r="F31937" s="89">
        <f>Table3[[#This Row],[Yield]]/100*(1+F31936)</f>
        <v>0</v>
      </c>
    </row>
    <row r="31938" spans="1:6" x14ac:dyDescent="0.2">
      <c r="A31938" s="88">
        <v>41509</v>
      </c>
      <c r="B31938" s="89">
        <v>15010.51</v>
      </c>
      <c r="C31938" s="89">
        <f>LN(Table3[[#This Row],[Value]]/B31937)</f>
        <v>3.1206811150494801E-3</v>
      </c>
      <c r="D31938" s="89"/>
      <c r="E31938" s="89"/>
      <c r="F31938" s="89">
        <f>Table3[[#This Row],[Yield]]/100*(1+F31937)</f>
        <v>0</v>
      </c>
    </row>
    <row r="31939" spans="1:6" x14ac:dyDescent="0.2">
      <c r="A31939" s="88">
        <v>41512</v>
      </c>
      <c r="B31939" s="89">
        <v>14946.46</v>
      </c>
      <c r="C31939" s="89">
        <f>LN(Table3[[#This Row],[Value]]/B31938)</f>
        <v>-4.2761399165635282E-3</v>
      </c>
      <c r="D31939" s="89"/>
      <c r="E31939" s="89"/>
      <c r="F31939" s="89">
        <f>Table3[[#This Row],[Yield]]/100*(1+F31938)</f>
        <v>0</v>
      </c>
    </row>
    <row r="31940" spans="1:6" x14ac:dyDescent="0.2">
      <c r="A31940" s="88">
        <v>41513</v>
      </c>
      <c r="B31940" s="89">
        <v>14776.13</v>
      </c>
      <c r="C31940" s="89">
        <f>LN(Table3[[#This Row],[Value]]/B31939)</f>
        <v>-1.1461441590894957E-2</v>
      </c>
      <c r="D31940" s="89"/>
      <c r="E31940" s="89"/>
      <c r="F31940" s="89">
        <f>Table3[[#This Row],[Yield]]/100*(1+F31939)</f>
        <v>0</v>
      </c>
    </row>
    <row r="31941" spans="1:6" x14ac:dyDescent="0.2">
      <c r="A31941" s="88">
        <v>41514</v>
      </c>
      <c r="B31941" s="89">
        <v>14824.51</v>
      </c>
      <c r="C31941" s="89">
        <f>LN(Table3[[#This Row],[Value]]/B31940)</f>
        <v>3.2688511518612607E-3</v>
      </c>
      <c r="D31941" s="89"/>
      <c r="E31941" s="89"/>
      <c r="F31941" s="89">
        <f>Table3[[#This Row],[Yield]]/100*(1+F31940)</f>
        <v>0</v>
      </c>
    </row>
    <row r="31942" spans="1:6" x14ac:dyDescent="0.2">
      <c r="A31942" s="88">
        <v>41515</v>
      </c>
      <c r="B31942" s="89">
        <v>14840.95</v>
      </c>
      <c r="C31942" s="89">
        <f>LN(Table3[[#This Row],[Value]]/B31941)</f>
        <v>1.1083598018027108E-3</v>
      </c>
      <c r="D31942" s="89"/>
      <c r="E31942" s="89"/>
      <c r="F31942" s="89">
        <f>Table3[[#This Row],[Yield]]/100*(1+F31941)</f>
        <v>0</v>
      </c>
    </row>
    <row r="31943" spans="1:6" x14ac:dyDescent="0.2">
      <c r="A31943" s="88">
        <v>41516</v>
      </c>
      <c r="B31943" s="89">
        <v>14810.31</v>
      </c>
      <c r="C31943" s="89">
        <f>LN(Table3[[#This Row],[Value]]/B31942)</f>
        <v>-2.0666919993172429E-3</v>
      </c>
      <c r="D31943" s="89"/>
      <c r="E31943" s="89"/>
      <c r="F31943" s="89">
        <f>Table3[[#This Row],[Yield]]/100*(1+F31942)</f>
        <v>0</v>
      </c>
    </row>
    <row r="31944" spans="1:6" x14ac:dyDescent="0.2">
      <c r="A31944" s="88">
        <v>41520</v>
      </c>
      <c r="B31944" s="89">
        <v>14833.96</v>
      </c>
      <c r="C31944" s="89">
        <f>LN(Table3[[#This Row],[Value]]/B31943)</f>
        <v>1.5955869392324537E-3</v>
      </c>
      <c r="D31944" s="89"/>
      <c r="E31944" s="89"/>
      <c r="F31944" s="89">
        <f>Table3[[#This Row],[Yield]]/100*(1+F31943)</f>
        <v>0</v>
      </c>
    </row>
    <row r="31945" spans="1:6" x14ac:dyDescent="0.2">
      <c r="A31945" s="88">
        <v>41521</v>
      </c>
      <c r="B31945" s="89">
        <v>14930.87</v>
      </c>
      <c r="C31945" s="89">
        <f>LN(Table3[[#This Row],[Value]]/B31944)</f>
        <v>6.5117349863470777E-3</v>
      </c>
      <c r="D31945" s="89"/>
      <c r="E31945" s="89"/>
      <c r="F31945" s="89">
        <f>Table3[[#This Row],[Yield]]/100*(1+F31944)</f>
        <v>0</v>
      </c>
    </row>
    <row r="31946" spans="1:6" x14ac:dyDescent="0.2">
      <c r="A31946" s="88">
        <v>41522</v>
      </c>
      <c r="B31946" s="89">
        <v>14937.48</v>
      </c>
      <c r="C31946" s="89">
        <f>LN(Table3[[#This Row],[Value]]/B31945)</f>
        <v>4.4260898964350103E-4</v>
      </c>
      <c r="D31946" s="89"/>
      <c r="E31946" s="89"/>
      <c r="F31946" s="89">
        <f>Table3[[#This Row],[Yield]]/100*(1+F31945)</f>
        <v>0</v>
      </c>
    </row>
    <row r="31947" spans="1:6" x14ac:dyDescent="0.2">
      <c r="A31947" s="88">
        <v>41523</v>
      </c>
      <c r="B31947" s="89">
        <v>14922.5</v>
      </c>
      <c r="C31947" s="89">
        <f>LN(Table3[[#This Row],[Value]]/B31946)</f>
        <v>-1.0033497180313199E-3</v>
      </c>
      <c r="D31947" s="89"/>
      <c r="E31947" s="89"/>
      <c r="F31947" s="89">
        <f>Table3[[#This Row],[Yield]]/100*(1+F31946)</f>
        <v>0</v>
      </c>
    </row>
    <row r="31948" spans="1:6" x14ac:dyDescent="0.2">
      <c r="A31948" s="88">
        <v>41526</v>
      </c>
      <c r="B31948" s="89">
        <v>15063.12</v>
      </c>
      <c r="C31948" s="89">
        <f>LN(Table3[[#This Row],[Value]]/B31947)</f>
        <v>9.3792311688074732E-3</v>
      </c>
      <c r="D31948" s="89"/>
      <c r="E31948" s="89"/>
      <c r="F31948" s="89">
        <f>Table3[[#This Row],[Yield]]/100*(1+F31947)</f>
        <v>0</v>
      </c>
    </row>
    <row r="31949" spans="1:6" x14ac:dyDescent="0.2">
      <c r="A31949" s="88">
        <v>41527</v>
      </c>
      <c r="B31949" s="89">
        <v>15191.06</v>
      </c>
      <c r="C31949" s="89">
        <f>LN(Table3[[#This Row],[Value]]/B31948)</f>
        <v>8.4577246953137508E-3</v>
      </c>
      <c r="D31949" s="89"/>
      <c r="E31949" s="89"/>
      <c r="F31949" s="89">
        <f>Table3[[#This Row],[Yield]]/100*(1+F31948)</f>
        <v>0</v>
      </c>
    </row>
    <row r="31950" spans="1:6" x14ac:dyDescent="0.2">
      <c r="A31950" s="88">
        <v>41528</v>
      </c>
      <c r="B31950" s="89">
        <v>15326.6</v>
      </c>
      <c r="C31950" s="89">
        <f>LN(Table3[[#This Row],[Value]]/B31949)</f>
        <v>8.8827840154084153E-3</v>
      </c>
      <c r="D31950" s="89"/>
      <c r="E31950" s="89"/>
      <c r="F31950" s="89">
        <f>Table3[[#This Row],[Yield]]/100*(1+F31949)</f>
        <v>0</v>
      </c>
    </row>
    <row r="31951" spans="1:6" x14ac:dyDescent="0.2">
      <c r="A31951" s="88">
        <v>41529</v>
      </c>
      <c r="B31951" s="89">
        <v>15300.64</v>
      </c>
      <c r="C31951" s="89">
        <f>LN(Table3[[#This Row],[Value]]/B31950)</f>
        <v>-1.6952233513009664E-3</v>
      </c>
      <c r="D31951" s="89"/>
      <c r="E31951" s="89"/>
      <c r="F31951" s="89">
        <f>Table3[[#This Row],[Yield]]/100*(1+F31950)</f>
        <v>0</v>
      </c>
    </row>
    <row r="31952" spans="1:6" x14ac:dyDescent="0.2">
      <c r="A31952" s="88">
        <v>41530</v>
      </c>
      <c r="B31952" s="89">
        <v>15376.06</v>
      </c>
      <c r="C31952" s="89">
        <f>LN(Table3[[#This Row],[Value]]/B31951)</f>
        <v>4.9170968166503621E-3</v>
      </c>
      <c r="D31952" s="89"/>
      <c r="E31952" s="89"/>
      <c r="F31952" s="89">
        <f>Table3[[#This Row],[Yield]]/100*(1+F31951)</f>
        <v>0</v>
      </c>
    </row>
    <row r="31953" spans="1:6" x14ac:dyDescent="0.2">
      <c r="A31953" s="88">
        <v>41533</v>
      </c>
      <c r="B31953" s="89">
        <v>15494.78</v>
      </c>
      <c r="C31953" s="89">
        <f>LN(Table3[[#This Row],[Value]]/B31952)</f>
        <v>7.6914386049418658E-3</v>
      </c>
      <c r="D31953" s="89"/>
      <c r="E31953" s="89"/>
      <c r="F31953" s="89">
        <f>Table3[[#This Row],[Yield]]/100*(1+F31952)</f>
        <v>0</v>
      </c>
    </row>
    <row r="31954" spans="1:6" x14ac:dyDescent="0.2">
      <c r="A31954" s="88">
        <v>41534</v>
      </c>
      <c r="B31954" s="89">
        <v>15529.73</v>
      </c>
      <c r="C31954" s="89">
        <f>LN(Table3[[#This Row],[Value]]/B31953)</f>
        <v>2.253058293886963E-3</v>
      </c>
      <c r="D31954" s="89"/>
      <c r="E31954" s="89"/>
      <c r="F31954" s="89">
        <f>Table3[[#This Row],[Yield]]/100*(1+F31953)</f>
        <v>0</v>
      </c>
    </row>
    <row r="31955" spans="1:6" x14ac:dyDescent="0.2">
      <c r="A31955" s="88">
        <v>41535</v>
      </c>
      <c r="B31955" s="89">
        <v>15676.94</v>
      </c>
      <c r="C31955" s="89">
        <f>LN(Table3[[#This Row],[Value]]/B31954)</f>
        <v>9.4345915118253521E-3</v>
      </c>
      <c r="D31955" s="89"/>
      <c r="E31955" s="89"/>
      <c r="F31955" s="89">
        <f>Table3[[#This Row],[Yield]]/100*(1+F31954)</f>
        <v>0</v>
      </c>
    </row>
    <row r="31956" spans="1:6" x14ac:dyDescent="0.2">
      <c r="A31956" s="88">
        <v>41536</v>
      </c>
      <c r="B31956" s="89">
        <v>15636.55</v>
      </c>
      <c r="C31956" s="89">
        <f>LN(Table3[[#This Row],[Value]]/B31955)</f>
        <v>-2.5797202674932131E-3</v>
      </c>
      <c r="D31956" s="89"/>
      <c r="E31956" s="89"/>
      <c r="F31956" s="89">
        <f>Table3[[#This Row],[Yield]]/100*(1+F31955)</f>
        <v>0</v>
      </c>
    </row>
    <row r="31957" spans="1:6" x14ac:dyDescent="0.2">
      <c r="A31957" s="88">
        <v>41537</v>
      </c>
      <c r="B31957" s="89">
        <v>15451.09</v>
      </c>
      <c r="C31957" s="89">
        <f>LN(Table3[[#This Row],[Value]]/B31956)</f>
        <v>-1.1931571531686443E-2</v>
      </c>
      <c r="D31957" s="89"/>
      <c r="E31957" s="89"/>
      <c r="F31957" s="89">
        <f>Table3[[#This Row],[Yield]]/100*(1+F31956)</f>
        <v>0</v>
      </c>
    </row>
    <row r="31958" spans="1:6" x14ac:dyDescent="0.2">
      <c r="A31958" s="88">
        <v>41540</v>
      </c>
      <c r="B31958" s="89">
        <v>15401.38</v>
      </c>
      <c r="C31958" s="89">
        <f>LN(Table3[[#This Row],[Value]]/B31957)</f>
        <v>-3.222435222598497E-3</v>
      </c>
      <c r="D31958" s="89"/>
      <c r="E31958" s="89"/>
      <c r="F31958" s="89">
        <f>Table3[[#This Row],[Yield]]/100*(1+F31957)</f>
        <v>0</v>
      </c>
    </row>
    <row r="31959" spans="1:6" x14ac:dyDescent="0.2">
      <c r="A31959" s="88">
        <v>41541</v>
      </c>
      <c r="B31959" s="89">
        <v>15334.59</v>
      </c>
      <c r="C31959" s="89">
        <f>LN(Table3[[#This Row],[Value]]/B31958)</f>
        <v>-4.3460548099504819E-3</v>
      </c>
      <c r="D31959" s="89"/>
      <c r="E31959" s="89"/>
      <c r="F31959" s="89">
        <f>Table3[[#This Row],[Yield]]/100*(1+F31958)</f>
        <v>0</v>
      </c>
    </row>
    <row r="31960" spans="1:6" x14ac:dyDescent="0.2">
      <c r="A31960" s="88">
        <v>41542</v>
      </c>
      <c r="B31960" s="89">
        <v>15273.26</v>
      </c>
      <c r="C31960" s="89">
        <f>LN(Table3[[#This Row],[Value]]/B31959)</f>
        <v>-4.0074740355291226E-3</v>
      </c>
      <c r="D31960" s="89"/>
      <c r="E31960" s="89"/>
      <c r="F31960" s="89">
        <f>Table3[[#This Row],[Yield]]/100*(1+F31959)</f>
        <v>0</v>
      </c>
    </row>
    <row r="31961" spans="1:6" x14ac:dyDescent="0.2">
      <c r="A31961" s="88">
        <v>41543</v>
      </c>
      <c r="B31961" s="89">
        <v>15328.3</v>
      </c>
      <c r="C31961" s="89">
        <f>LN(Table3[[#This Row],[Value]]/B31960)</f>
        <v>3.5972061130841526E-3</v>
      </c>
      <c r="D31961" s="89"/>
      <c r="E31961" s="89"/>
      <c r="F31961" s="89">
        <f>Table3[[#This Row],[Yield]]/100*(1+F31960)</f>
        <v>0</v>
      </c>
    </row>
    <row r="31962" spans="1:6" x14ac:dyDescent="0.2">
      <c r="A31962" s="88">
        <v>41544</v>
      </c>
      <c r="B31962" s="89">
        <v>15258.24</v>
      </c>
      <c r="C31962" s="89">
        <f>LN(Table3[[#This Row],[Value]]/B31961)</f>
        <v>-4.5811080642948346E-3</v>
      </c>
      <c r="D31962" s="89"/>
      <c r="E31962" s="89"/>
      <c r="F31962" s="89">
        <f>Table3[[#This Row],[Yield]]/100*(1+F31961)</f>
        <v>0</v>
      </c>
    </row>
    <row r="31963" spans="1:6" x14ac:dyDescent="0.2">
      <c r="A31963" s="88">
        <v>41547</v>
      </c>
      <c r="B31963" s="89">
        <v>15129.67</v>
      </c>
      <c r="C31963" s="89">
        <f>LN(Table3[[#This Row],[Value]]/B31962)</f>
        <v>-8.4619684069103234E-3</v>
      </c>
      <c r="D31963" s="89"/>
      <c r="E31963" s="89"/>
      <c r="F31963" s="89">
        <f>Table3[[#This Row],[Yield]]/100*(1+F31962)</f>
        <v>0</v>
      </c>
    </row>
    <row r="31964" spans="1:6" x14ac:dyDescent="0.2">
      <c r="A31964" s="88">
        <v>41548</v>
      </c>
      <c r="B31964" s="89">
        <v>15191.7</v>
      </c>
      <c r="C31964" s="89">
        <f>LN(Table3[[#This Row],[Value]]/B31963)</f>
        <v>4.0915094887964106E-3</v>
      </c>
      <c r="D31964" s="89"/>
      <c r="E31964" s="89"/>
      <c r="F31964" s="89">
        <f>Table3[[#This Row],[Yield]]/100*(1+F31963)</f>
        <v>0</v>
      </c>
    </row>
    <row r="31965" spans="1:6" x14ac:dyDescent="0.2">
      <c r="A31965" s="88">
        <v>41549</v>
      </c>
      <c r="B31965" s="89">
        <v>15133.14</v>
      </c>
      <c r="C31965" s="89">
        <f>LN(Table3[[#This Row],[Value]]/B31964)</f>
        <v>-3.8621851124276221E-3</v>
      </c>
      <c r="D31965" s="89"/>
      <c r="E31965" s="89"/>
      <c r="F31965" s="89">
        <f>Table3[[#This Row],[Yield]]/100*(1+F31964)</f>
        <v>0</v>
      </c>
    </row>
    <row r="31966" spans="1:6" x14ac:dyDescent="0.2">
      <c r="A31966" s="88">
        <v>41550</v>
      </c>
      <c r="B31966" s="89">
        <v>14996.48</v>
      </c>
      <c r="C31966" s="89">
        <f>LN(Table3[[#This Row],[Value]]/B31965)</f>
        <v>-9.0715340701781073E-3</v>
      </c>
      <c r="D31966" s="89"/>
      <c r="E31966" s="89"/>
      <c r="F31966" s="89">
        <f>Table3[[#This Row],[Yield]]/100*(1+F31965)</f>
        <v>0</v>
      </c>
    </row>
    <row r="31967" spans="1:6" x14ac:dyDescent="0.2">
      <c r="A31967" s="88">
        <v>41551</v>
      </c>
      <c r="B31967" s="89">
        <v>15072.58</v>
      </c>
      <c r="C31967" s="89">
        <f>LN(Table3[[#This Row],[Value]]/B31966)</f>
        <v>5.061692149873843E-3</v>
      </c>
      <c r="D31967" s="89"/>
      <c r="E31967" s="89"/>
      <c r="F31967" s="89">
        <f>Table3[[#This Row],[Yield]]/100*(1+F31966)</f>
        <v>0</v>
      </c>
    </row>
    <row r="31968" spans="1:6" x14ac:dyDescent="0.2">
      <c r="A31968" s="88">
        <v>41554</v>
      </c>
      <c r="B31968" s="89">
        <v>14936.24</v>
      </c>
      <c r="C31968" s="89">
        <f>LN(Table3[[#This Row],[Value]]/B31967)</f>
        <v>-9.0867243773772987E-3</v>
      </c>
      <c r="D31968" s="89"/>
      <c r="E31968" s="89"/>
      <c r="F31968" s="89">
        <f>Table3[[#This Row],[Yield]]/100*(1+F31967)</f>
        <v>0</v>
      </c>
    </row>
    <row r="31969" spans="1:6" x14ac:dyDescent="0.2">
      <c r="A31969" s="88">
        <v>41555</v>
      </c>
      <c r="B31969" s="89">
        <v>14776.53</v>
      </c>
      <c r="C31969" s="89">
        <f>LN(Table3[[#This Row],[Value]]/B31968)</f>
        <v>-1.0750363439127915E-2</v>
      </c>
      <c r="D31969" s="89"/>
      <c r="E31969" s="89"/>
      <c r="F31969" s="89">
        <f>Table3[[#This Row],[Yield]]/100*(1+F31968)</f>
        <v>0</v>
      </c>
    </row>
    <row r="31970" spans="1:6" x14ac:dyDescent="0.2">
      <c r="A31970" s="88">
        <v>41556</v>
      </c>
      <c r="B31970" s="89">
        <v>14802.98</v>
      </c>
      <c r="C31970" s="89">
        <f>LN(Table3[[#This Row],[Value]]/B31969)</f>
        <v>1.7884006225765985E-3</v>
      </c>
      <c r="D31970" s="89"/>
      <c r="E31970" s="89"/>
      <c r="F31970" s="89">
        <f>Table3[[#This Row],[Yield]]/100*(1+F31969)</f>
        <v>0</v>
      </c>
    </row>
    <row r="31971" spans="1:6" x14ac:dyDescent="0.2">
      <c r="A31971" s="88">
        <v>41557</v>
      </c>
      <c r="B31971" s="89">
        <v>15126.07</v>
      </c>
      <c r="C31971" s="89">
        <f>LN(Table3[[#This Row],[Value]]/B31970)</f>
        <v>2.1591233363375189E-2</v>
      </c>
      <c r="D31971" s="89"/>
      <c r="E31971" s="89"/>
      <c r="F31971" s="89">
        <f>Table3[[#This Row],[Yield]]/100*(1+F31970)</f>
        <v>0</v>
      </c>
    </row>
    <row r="31972" spans="1:6" x14ac:dyDescent="0.2">
      <c r="A31972" s="88">
        <v>41558</v>
      </c>
      <c r="B31972" s="89">
        <v>15237.11</v>
      </c>
      <c r="C31972" s="89">
        <f>LN(Table3[[#This Row],[Value]]/B31971)</f>
        <v>7.3141545137105808E-3</v>
      </c>
      <c r="D31972" s="89"/>
      <c r="E31972" s="89"/>
      <c r="F31972" s="89">
        <f>Table3[[#This Row],[Yield]]/100*(1+F31971)</f>
        <v>0</v>
      </c>
    </row>
    <row r="31973" spans="1:6" x14ac:dyDescent="0.2">
      <c r="A31973" s="88">
        <v>41561</v>
      </c>
      <c r="B31973" s="89">
        <v>15301.26</v>
      </c>
      <c r="C31973" s="89">
        <f>LN(Table3[[#This Row],[Value]]/B31972)</f>
        <v>4.2012782187051583E-3</v>
      </c>
      <c r="D31973" s="89"/>
      <c r="E31973" s="89"/>
      <c r="F31973" s="89">
        <f>Table3[[#This Row],[Yield]]/100*(1+F31972)</f>
        <v>0</v>
      </c>
    </row>
    <row r="31974" spans="1:6" x14ac:dyDescent="0.2">
      <c r="A31974" s="88">
        <v>41562</v>
      </c>
      <c r="B31974" s="89">
        <v>15168.01</v>
      </c>
      <c r="C31974" s="89">
        <f>LN(Table3[[#This Row],[Value]]/B31973)</f>
        <v>-8.7465731535998209E-3</v>
      </c>
      <c r="D31974" s="89"/>
      <c r="E31974" s="89"/>
      <c r="F31974" s="89">
        <f>Table3[[#This Row],[Yield]]/100*(1+F31973)</f>
        <v>0</v>
      </c>
    </row>
    <row r="31975" spans="1:6" x14ac:dyDescent="0.2">
      <c r="A31975" s="88">
        <v>41563</v>
      </c>
      <c r="B31975" s="89">
        <v>15373.83</v>
      </c>
      <c r="C31975" s="89">
        <f>LN(Table3[[#This Row],[Value]]/B31974)</f>
        <v>1.3478108440890472E-2</v>
      </c>
      <c r="D31975" s="89"/>
      <c r="E31975" s="89"/>
      <c r="F31975" s="89">
        <f>Table3[[#This Row],[Yield]]/100*(1+F31974)</f>
        <v>0</v>
      </c>
    </row>
    <row r="31976" spans="1:6" x14ac:dyDescent="0.2">
      <c r="A31976" s="88">
        <v>41564</v>
      </c>
      <c r="B31976" s="89">
        <v>15371.65</v>
      </c>
      <c r="C31976" s="89">
        <f>LN(Table3[[#This Row],[Value]]/B31975)</f>
        <v>-1.4180946296197603E-4</v>
      </c>
      <c r="D31976" s="89"/>
      <c r="E31976" s="89"/>
      <c r="F31976" s="89">
        <f>Table3[[#This Row],[Yield]]/100*(1+F31975)</f>
        <v>0</v>
      </c>
    </row>
    <row r="31977" spans="1:6" x14ac:dyDescent="0.2">
      <c r="A31977" s="88">
        <v>41565</v>
      </c>
      <c r="B31977" s="89">
        <v>15399.65</v>
      </c>
      <c r="C31977" s="89">
        <f>LN(Table3[[#This Row],[Value]]/B31976)</f>
        <v>1.8198781155101813E-3</v>
      </c>
      <c r="D31977" s="89"/>
      <c r="E31977" s="89"/>
      <c r="F31977" s="89">
        <f>Table3[[#This Row],[Yield]]/100*(1+F31976)</f>
        <v>0</v>
      </c>
    </row>
    <row r="31978" spans="1:6" x14ac:dyDescent="0.2">
      <c r="A31978" s="88">
        <v>41568</v>
      </c>
      <c r="B31978" s="89">
        <v>15392.2</v>
      </c>
      <c r="C31978" s="89">
        <f>LN(Table3[[#This Row],[Value]]/B31977)</f>
        <v>-4.8389428666153079E-4</v>
      </c>
      <c r="D31978" s="89"/>
      <c r="E31978" s="89"/>
      <c r="F31978" s="89">
        <f>Table3[[#This Row],[Yield]]/100*(1+F31977)</f>
        <v>0</v>
      </c>
    </row>
    <row r="31979" spans="1:6" x14ac:dyDescent="0.2">
      <c r="A31979" s="88">
        <v>41569</v>
      </c>
      <c r="B31979" s="89">
        <v>15467.66</v>
      </c>
      <c r="C31979" s="89">
        <f>LN(Table3[[#This Row],[Value]]/B31978)</f>
        <v>4.8905050378229469E-3</v>
      </c>
      <c r="D31979" s="89"/>
      <c r="E31979" s="89"/>
      <c r="F31979" s="89">
        <f>Table3[[#This Row],[Yield]]/100*(1+F31978)</f>
        <v>0</v>
      </c>
    </row>
    <row r="31980" spans="1:6" x14ac:dyDescent="0.2">
      <c r="A31980" s="88">
        <v>41570</v>
      </c>
      <c r="B31980" s="89">
        <v>15413.33</v>
      </c>
      <c r="C31980" s="89">
        <f>LN(Table3[[#This Row],[Value]]/B31979)</f>
        <v>-3.5186732067361073E-3</v>
      </c>
      <c r="D31980" s="89"/>
      <c r="E31980" s="89"/>
      <c r="F31980" s="89">
        <f>Table3[[#This Row],[Yield]]/100*(1+F31979)</f>
        <v>0</v>
      </c>
    </row>
    <row r="31981" spans="1:6" x14ac:dyDescent="0.2">
      <c r="A31981" s="88">
        <v>41571</v>
      </c>
      <c r="B31981" s="89">
        <v>15509.21</v>
      </c>
      <c r="C31981" s="89">
        <f>LN(Table3[[#This Row],[Value]]/B31980)</f>
        <v>6.2013215774871086E-3</v>
      </c>
      <c r="D31981" s="89"/>
      <c r="E31981" s="89"/>
      <c r="F31981" s="89">
        <f>Table3[[#This Row],[Yield]]/100*(1+F31980)</f>
        <v>0</v>
      </c>
    </row>
    <row r="31982" spans="1:6" x14ac:dyDescent="0.2">
      <c r="A31982" s="88">
        <v>41572</v>
      </c>
      <c r="B31982" s="89">
        <v>15570.28</v>
      </c>
      <c r="C31982" s="89">
        <f>LN(Table3[[#This Row],[Value]]/B31981)</f>
        <v>3.9299279749294546E-3</v>
      </c>
      <c r="D31982" s="89"/>
      <c r="E31982" s="89"/>
      <c r="F31982" s="89">
        <f>Table3[[#This Row],[Yield]]/100*(1+F31981)</f>
        <v>0</v>
      </c>
    </row>
    <row r="31983" spans="1:6" x14ac:dyDescent="0.2">
      <c r="A31983" s="88">
        <v>41575</v>
      </c>
      <c r="B31983" s="89">
        <v>15568.93</v>
      </c>
      <c r="C31983" s="89">
        <f>LN(Table3[[#This Row],[Value]]/B31982)</f>
        <v>-8.6707402072519385E-5</v>
      </c>
      <c r="D31983" s="89"/>
      <c r="E31983" s="89"/>
      <c r="F31983" s="89">
        <f>Table3[[#This Row],[Yield]]/100*(1+F31982)</f>
        <v>0</v>
      </c>
    </row>
    <row r="31984" spans="1:6" x14ac:dyDescent="0.2">
      <c r="A31984" s="88">
        <v>41576</v>
      </c>
      <c r="B31984" s="89">
        <v>15680.35</v>
      </c>
      <c r="C31984" s="89">
        <f>LN(Table3[[#This Row],[Value]]/B31983)</f>
        <v>7.1310745183566547E-3</v>
      </c>
      <c r="D31984" s="89"/>
      <c r="E31984" s="89"/>
      <c r="F31984" s="89">
        <f>Table3[[#This Row],[Yield]]/100*(1+F31983)</f>
        <v>0</v>
      </c>
    </row>
    <row r="31985" spans="1:6" x14ac:dyDescent="0.2">
      <c r="A31985" s="88">
        <v>41577</v>
      </c>
      <c r="B31985" s="89">
        <v>15618.76</v>
      </c>
      <c r="C31985" s="89">
        <f>LN(Table3[[#This Row],[Value]]/B31984)</f>
        <v>-3.9355802446909153E-3</v>
      </c>
      <c r="D31985" s="89"/>
      <c r="E31985" s="89"/>
      <c r="F31985" s="89">
        <f>Table3[[#This Row],[Yield]]/100*(1+F31984)</f>
        <v>0</v>
      </c>
    </row>
    <row r="31986" spans="1:6" x14ac:dyDescent="0.2">
      <c r="A31986" s="88">
        <v>41578</v>
      </c>
      <c r="B31986" s="89">
        <v>15545.75</v>
      </c>
      <c r="C31986" s="89">
        <f>LN(Table3[[#This Row],[Value]]/B31985)</f>
        <v>-4.6854664853892966E-3</v>
      </c>
      <c r="D31986" s="89"/>
      <c r="E31986" s="89"/>
      <c r="F31986" s="89">
        <f>Table3[[#This Row],[Yield]]/100*(1+F31985)</f>
        <v>0</v>
      </c>
    </row>
    <row r="31987" spans="1:6" x14ac:dyDescent="0.2">
      <c r="A31987" s="88">
        <v>41579</v>
      </c>
      <c r="B31987" s="89">
        <v>15615.55</v>
      </c>
      <c r="C31987" s="89">
        <f>LN(Table3[[#This Row],[Value]]/B31986)</f>
        <v>4.4799232855362121E-3</v>
      </c>
      <c r="D31987" s="89"/>
      <c r="E31987" s="89"/>
      <c r="F31987" s="89">
        <f>Table3[[#This Row],[Yield]]/100*(1+F31986)</f>
        <v>0</v>
      </c>
    </row>
    <row r="31988" spans="1:6" x14ac:dyDescent="0.2">
      <c r="A31988" s="88">
        <v>41582</v>
      </c>
      <c r="B31988" s="89">
        <v>15639.12</v>
      </c>
      <c r="C31988" s="89">
        <f>LN(Table3[[#This Row],[Value]]/B31987)</f>
        <v>1.5082548923505195E-3</v>
      </c>
      <c r="D31988" s="89"/>
      <c r="E31988" s="89"/>
      <c r="F31988" s="89">
        <f>Table3[[#This Row],[Yield]]/100*(1+F31987)</f>
        <v>0</v>
      </c>
    </row>
    <row r="31989" spans="1:6" x14ac:dyDescent="0.2">
      <c r="A31989" s="88">
        <v>41583</v>
      </c>
      <c r="B31989" s="89">
        <v>15618.22</v>
      </c>
      <c r="C31989" s="89">
        <f>LN(Table3[[#This Row],[Value]]/B31988)</f>
        <v>-1.3372860975810847E-3</v>
      </c>
      <c r="D31989" s="89"/>
      <c r="E31989" s="89"/>
      <c r="F31989" s="89">
        <f>Table3[[#This Row],[Yield]]/100*(1+F31988)</f>
        <v>0</v>
      </c>
    </row>
    <row r="31990" spans="1:6" x14ac:dyDescent="0.2">
      <c r="A31990" s="88">
        <v>41584</v>
      </c>
      <c r="B31990" s="89">
        <v>15746.88</v>
      </c>
      <c r="C31990" s="89">
        <f>LN(Table3[[#This Row],[Value]]/B31989)</f>
        <v>8.2040689581542106E-3</v>
      </c>
      <c r="D31990" s="89"/>
      <c r="E31990" s="89"/>
      <c r="F31990" s="89">
        <f>Table3[[#This Row],[Yield]]/100*(1+F31989)</f>
        <v>0</v>
      </c>
    </row>
    <row r="31991" spans="1:6" x14ac:dyDescent="0.2">
      <c r="A31991" s="88">
        <v>41585</v>
      </c>
      <c r="B31991" s="89">
        <v>15593.98</v>
      </c>
      <c r="C31991" s="89">
        <f>LN(Table3[[#This Row],[Value]]/B31990)</f>
        <v>-9.7573080680762436E-3</v>
      </c>
      <c r="D31991" s="89"/>
      <c r="E31991" s="89"/>
      <c r="F31991" s="89">
        <f>Table3[[#This Row],[Yield]]/100*(1+F31990)</f>
        <v>0</v>
      </c>
    </row>
    <row r="31992" spans="1:6" x14ac:dyDescent="0.2">
      <c r="A31992" s="88">
        <v>41586</v>
      </c>
      <c r="B31992" s="89">
        <v>15761.78</v>
      </c>
      <c r="C31992" s="89">
        <f>LN(Table3[[#This Row],[Value]]/B31991)</f>
        <v>1.070307987244074E-2</v>
      </c>
      <c r="D31992" s="89"/>
      <c r="E31992" s="89"/>
      <c r="F31992" s="89">
        <f>Table3[[#This Row],[Yield]]/100*(1+F31991)</f>
        <v>0</v>
      </c>
    </row>
    <row r="31993" spans="1:6" x14ac:dyDescent="0.2">
      <c r="A31993" s="88">
        <v>41589</v>
      </c>
      <c r="B31993" s="89">
        <v>15783.1</v>
      </c>
      <c r="C31993" s="89">
        <f>LN(Table3[[#This Row],[Value]]/B31992)</f>
        <v>1.351725113315023E-3</v>
      </c>
      <c r="D31993" s="89"/>
      <c r="E31993" s="89"/>
      <c r="F31993" s="89">
        <f>Table3[[#This Row],[Yield]]/100*(1+F31992)</f>
        <v>0</v>
      </c>
    </row>
    <row r="31994" spans="1:6" x14ac:dyDescent="0.2">
      <c r="A31994" s="88">
        <v>41590</v>
      </c>
      <c r="B31994" s="89">
        <v>15750.67</v>
      </c>
      <c r="C31994" s="89">
        <f>LN(Table3[[#This Row],[Value]]/B31993)</f>
        <v>-2.0568432783779115E-3</v>
      </c>
      <c r="D31994" s="89"/>
      <c r="E31994" s="89"/>
      <c r="F31994" s="89">
        <f>Table3[[#This Row],[Yield]]/100*(1+F31993)</f>
        <v>0</v>
      </c>
    </row>
    <row r="31995" spans="1:6" x14ac:dyDescent="0.2">
      <c r="A31995" s="88">
        <v>41591</v>
      </c>
      <c r="B31995" s="89">
        <v>15821.63</v>
      </c>
      <c r="C31995" s="89">
        <f>LN(Table3[[#This Row],[Value]]/B31994)</f>
        <v>4.4950871164684625E-3</v>
      </c>
      <c r="D31995" s="89"/>
      <c r="E31995" s="89"/>
      <c r="F31995" s="89">
        <f>Table3[[#This Row],[Yield]]/100*(1+F31994)</f>
        <v>0</v>
      </c>
    </row>
    <row r="31996" spans="1:6" x14ac:dyDescent="0.2">
      <c r="A31996" s="88">
        <v>41592</v>
      </c>
      <c r="B31996" s="89">
        <v>15876.22</v>
      </c>
      <c r="C31996" s="89">
        <f>LN(Table3[[#This Row],[Value]]/B31995)</f>
        <v>3.444401053752225E-3</v>
      </c>
      <c r="D31996" s="89"/>
      <c r="E31996" s="89"/>
      <c r="F31996" s="89">
        <f>Table3[[#This Row],[Yield]]/100*(1+F31995)</f>
        <v>0</v>
      </c>
    </row>
    <row r="31997" spans="1:6" x14ac:dyDescent="0.2">
      <c r="A31997" s="88">
        <v>41593</v>
      </c>
      <c r="B31997" s="89">
        <v>15961.7</v>
      </c>
      <c r="C31997" s="89">
        <f>LN(Table3[[#This Row],[Value]]/B31996)</f>
        <v>5.3697104203163544E-3</v>
      </c>
      <c r="D31997" s="89"/>
      <c r="E31997" s="89"/>
      <c r="F31997" s="89">
        <f>Table3[[#This Row],[Yield]]/100*(1+F31996)</f>
        <v>0</v>
      </c>
    </row>
    <row r="31998" spans="1:6" x14ac:dyDescent="0.2">
      <c r="A31998" s="88">
        <v>41596</v>
      </c>
      <c r="B31998" s="89">
        <v>15976.02</v>
      </c>
      <c r="C31998" s="89">
        <f>LN(Table3[[#This Row],[Value]]/B31997)</f>
        <v>8.9674535061486722E-4</v>
      </c>
      <c r="D31998" s="89"/>
      <c r="E31998" s="89"/>
      <c r="F31998" s="89">
        <f>Table3[[#This Row],[Yield]]/100*(1+F31997)</f>
        <v>0</v>
      </c>
    </row>
    <row r="31999" spans="1:6" x14ac:dyDescent="0.2">
      <c r="A31999" s="88">
        <v>41597</v>
      </c>
      <c r="B31999" s="89">
        <v>15967.03</v>
      </c>
      <c r="C31999" s="89">
        <f>LN(Table3[[#This Row],[Value]]/B31998)</f>
        <v>-5.6287675956790057E-4</v>
      </c>
      <c r="D31999" s="89"/>
      <c r="E31999" s="89"/>
      <c r="F31999" s="89">
        <f>Table3[[#This Row],[Yield]]/100*(1+F31998)</f>
        <v>0</v>
      </c>
    </row>
    <row r="32000" spans="1:6" x14ac:dyDescent="0.2">
      <c r="A32000" s="88">
        <v>41598</v>
      </c>
      <c r="B32000" s="89">
        <v>15900.82</v>
      </c>
      <c r="C32000" s="89">
        <f>LN(Table3[[#This Row],[Value]]/B31999)</f>
        <v>-4.1552910075562059E-3</v>
      </c>
      <c r="D32000" s="89"/>
      <c r="E32000" s="89"/>
      <c r="F32000" s="89">
        <f>Table3[[#This Row],[Yield]]/100*(1+F31999)</f>
        <v>0</v>
      </c>
    </row>
    <row r="32001" spans="1:6" x14ac:dyDescent="0.2">
      <c r="A32001" s="88">
        <v>41599</v>
      </c>
      <c r="B32001" s="89">
        <v>16009.99</v>
      </c>
      <c r="C32001" s="89">
        <f>LN(Table3[[#This Row],[Value]]/B32000)</f>
        <v>6.842222175386139E-3</v>
      </c>
      <c r="D32001" s="89"/>
      <c r="E32001" s="89"/>
      <c r="F32001" s="89">
        <f>Table3[[#This Row],[Yield]]/100*(1+F32000)</f>
        <v>0</v>
      </c>
    </row>
    <row r="32002" spans="1:6" x14ac:dyDescent="0.2">
      <c r="A32002" s="88">
        <v>41600</v>
      </c>
      <c r="B32002" s="89">
        <v>16064.77</v>
      </c>
      <c r="C32002" s="89">
        <f>LN(Table3[[#This Row],[Value]]/B32001)</f>
        <v>3.4157732286794226E-3</v>
      </c>
      <c r="D32002" s="89"/>
      <c r="E32002" s="89"/>
      <c r="F32002" s="89">
        <f>Table3[[#This Row],[Yield]]/100*(1+F32001)</f>
        <v>0</v>
      </c>
    </row>
    <row r="32003" spans="1:6" x14ac:dyDescent="0.2">
      <c r="A32003" s="88">
        <v>41603</v>
      </c>
      <c r="B32003" s="89">
        <v>16072.54</v>
      </c>
      <c r="C32003" s="89">
        <f>LN(Table3[[#This Row],[Value]]/B32002)</f>
        <v>4.8355012609316571E-4</v>
      </c>
      <c r="D32003" s="89"/>
      <c r="E32003" s="89"/>
      <c r="F32003" s="89">
        <f>Table3[[#This Row],[Yield]]/100*(1+F32002)</f>
        <v>0</v>
      </c>
    </row>
    <row r="32004" spans="1:6" x14ac:dyDescent="0.2">
      <c r="A32004" s="88">
        <v>41604</v>
      </c>
      <c r="B32004" s="89">
        <v>16072.8</v>
      </c>
      <c r="C32004" s="89">
        <f>LN(Table3[[#This Row],[Value]]/B32003)</f>
        <v>1.61765282310932E-5</v>
      </c>
      <c r="D32004" s="89"/>
      <c r="E32004" s="89"/>
      <c r="F32004" s="89">
        <f>Table3[[#This Row],[Yield]]/100*(1+F32003)</f>
        <v>0</v>
      </c>
    </row>
    <row r="32005" spans="1:6" x14ac:dyDescent="0.2">
      <c r="A32005" s="88">
        <v>41605</v>
      </c>
      <c r="B32005" s="89">
        <v>16097.33</v>
      </c>
      <c r="C32005" s="89">
        <f>LN(Table3[[#This Row],[Value]]/B32004)</f>
        <v>1.5250174465614962E-3</v>
      </c>
      <c r="D32005" s="89"/>
      <c r="E32005" s="89"/>
      <c r="F32005" s="89">
        <f>Table3[[#This Row],[Yield]]/100*(1+F32004)</f>
        <v>0</v>
      </c>
    </row>
    <row r="32006" spans="1:6" x14ac:dyDescent="0.2">
      <c r="A32006" s="88">
        <v>41607</v>
      </c>
      <c r="B32006" s="89">
        <v>16086.41</v>
      </c>
      <c r="C32006" s="89">
        <f>LN(Table3[[#This Row],[Value]]/B32005)</f>
        <v>-6.7860356932149832E-4</v>
      </c>
      <c r="D32006" s="89"/>
      <c r="E32006" s="89"/>
      <c r="F32006" s="89">
        <f>Table3[[#This Row],[Yield]]/100*(1+F32005)</f>
        <v>0</v>
      </c>
    </row>
    <row r="32007" spans="1:6" x14ac:dyDescent="0.2">
      <c r="A32007" s="88">
        <v>41610</v>
      </c>
      <c r="B32007" s="89">
        <v>16008.77</v>
      </c>
      <c r="C32007" s="89">
        <f>LN(Table3[[#This Row],[Value]]/B32006)</f>
        <v>-4.8381190849089819E-3</v>
      </c>
      <c r="D32007" s="89"/>
      <c r="E32007" s="89"/>
      <c r="F32007" s="89">
        <f>Table3[[#This Row],[Yield]]/100*(1+F32006)</f>
        <v>0</v>
      </c>
    </row>
    <row r="32008" spans="1:6" x14ac:dyDescent="0.2">
      <c r="A32008" s="88">
        <v>41611</v>
      </c>
      <c r="B32008" s="89">
        <v>15914.62</v>
      </c>
      <c r="C32008" s="89">
        <f>LN(Table3[[#This Row],[Value]]/B32007)</f>
        <v>-5.8985134708872287E-3</v>
      </c>
      <c r="D32008" s="89"/>
      <c r="E32008" s="89"/>
      <c r="F32008" s="89">
        <f>Table3[[#This Row],[Yield]]/100*(1+F32007)</f>
        <v>0</v>
      </c>
    </row>
    <row r="32009" spans="1:6" x14ac:dyDescent="0.2">
      <c r="A32009" s="88">
        <v>41612</v>
      </c>
      <c r="B32009" s="89">
        <v>15889.77</v>
      </c>
      <c r="C32009" s="89">
        <f>LN(Table3[[#This Row],[Value]]/B32008)</f>
        <v>-1.5626776716607094E-3</v>
      </c>
      <c r="D32009" s="89"/>
      <c r="E32009" s="89"/>
      <c r="F32009" s="89">
        <f>Table3[[#This Row],[Yield]]/100*(1+F32008)</f>
        <v>0</v>
      </c>
    </row>
    <row r="32010" spans="1:6" x14ac:dyDescent="0.2">
      <c r="A32010" s="88">
        <v>41613</v>
      </c>
      <c r="B32010" s="89">
        <v>15821.51</v>
      </c>
      <c r="C32010" s="89">
        <f>LN(Table3[[#This Row],[Value]]/B32009)</f>
        <v>-4.3050993480463571E-3</v>
      </c>
      <c r="D32010" s="89"/>
      <c r="E32010" s="89"/>
      <c r="F32010" s="89">
        <f>Table3[[#This Row],[Yield]]/100*(1+F32009)</f>
        <v>0</v>
      </c>
    </row>
    <row r="32011" spans="1:6" x14ac:dyDescent="0.2">
      <c r="A32011" s="88">
        <v>41614</v>
      </c>
      <c r="B32011" s="89">
        <v>16020.2</v>
      </c>
      <c r="C32011" s="89">
        <f>LN(Table3[[#This Row],[Value]]/B32010)</f>
        <v>1.2480019373241058E-2</v>
      </c>
      <c r="D32011" s="89"/>
      <c r="E32011" s="89"/>
      <c r="F32011" s="89">
        <f>Table3[[#This Row],[Yield]]/100*(1+F32010)</f>
        <v>0</v>
      </c>
    </row>
    <row r="32012" spans="1:6" x14ac:dyDescent="0.2">
      <c r="A32012" s="88">
        <v>41617</v>
      </c>
      <c r="B32012" s="89">
        <v>16025.53</v>
      </c>
      <c r="C32012" s="89">
        <f>LN(Table3[[#This Row],[Value]]/B32011)</f>
        <v>3.326496259656681E-4</v>
      </c>
      <c r="D32012" s="89"/>
      <c r="E32012" s="89"/>
      <c r="F32012" s="89">
        <f>Table3[[#This Row],[Yield]]/100*(1+F32011)</f>
        <v>0</v>
      </c>
    </row>
    <row r="32013" spans="1:6" x14ac:dyDescent="0.2">
      <c r="A32013" s="88">
        <v>41618</v>
      </c>
      <c r="B32013" s="89">
        <v>15973.13</v>
      </c>
      <c r="C32013" s="89">
        <f>LN(Table3[[#This Row],[Value]]/B32012)</f>
        <v>-3.2751400739424097E-3</v>
      </c>
      <c r="D32013" s="89"/>
      <c r="E32013" s="89"/>
      <c r="F32013" s="89">
        <f>Table3[[#This Row],[Yield]]/100*(1+F32012)</f>
        <v>0</v>
      </c>
    </row>
    <row r="32014" spans="1:6" x14ac:dyDescent="0.2">
      <c r="A32014" s="88">
        <v>41619</v>
      </c>
      <c r="B32014" s="89">
        <v>15843.53</v>
      </c>
      <c r="C32014" s="89">
        <f>LN(Table3[[#This Row],[Value]]/B32013)</f>
        <v>-8.1467204153411639E-3</v>
      </c>
      <c r="D32014" s="89"/>
      <c r="E32014" s="89"/>
      <c r="F32014" s="89">
        <f>Table3[[#This Row],[Yield]]/100*(1+F32013)</f>
        <v>0</v>
      </c>
    </row>
    <row r="32015" spans="1:6" x14ac:dyDescent="0.2">
      <c r="A32015" s="88">
        <v>41620</v>
      </c>
      <c r="B32015" s="89">
        <v>15739.43</v>
      </c>
      <c r="C32015" s="89">
        <f>LN(Table3[[#This Row],[Value]]/B32014)</f>
        <v>-6.5921862288082986E-3</v>
      </c>
      <c r="D32015" s="89"/>
      <c r="E32015" s="89"/>
      <c r="F32015" s="89">
        <f>Table3[[#This Row],[Yield]]/100*(1+F32014)</f>
        <v>0</v>
      </c>
    </row>
    <row r="32016" spans="1:6" x14ac:dyDescent="0.2">
      <c r="A32016" s="88">
        <v>41621</v>
      </c>
      <c r="B32016" s="89">
        <v>15755.36</v>
      </c>
      <c r="C32016" s="89">
        <f>LN(Table3[[#This Row],[Value]]/B32015)</f>
        <v>1.0115959724428412E-3</v>
      </c>
      <c r="D32016" s="89"/>
      <c r="E32016" s="89"/>
      <c r="F32016" s="89">
        <f>Table3[[#This Row],[Yield]]/100*(1+F32015)</f>
        <v>0</v>
      </c>
    </row>
    <row r="32017" spans="1:6" x14ac:dyDescent="0.2">
      <c r="A32017" s="88">
        <v>41624</v>
      </c>
      <c r="B32017" s="89">
        <v>15884.57</v>
      </c>
      <c r="C32017" s="89">
        <f>LN(Table3[[#This Row],[Value]]/B32016)</f>
        <v>8.1675729555044218E-3</v>
      </c>
      <c r="D32017" s="89"/>
      <c r="E32017" s="89"/>
      <c r="F32017" s="89">
        <f>Table3[[#This Row],[Yield]]/100*(1+F32016)</f>
        <v>0</v>
      </c>
    </row>
    <row r="32018" spans="1:6" x14ac:dyDescent="0.2">
      <c r="A32018" s="88">
        <v>41625</v>
      </c>
      <c r="B32018" s="89">
        <v>15875.26</v>
      </c>
      <c r="C32018" s="89">
        <f>LN(Table3[[#This Row],[Value]]/B32017)</f>
        <v>-5.8627519521784193E-4</v>
      </c>
      <c r="D32018" s="89"/>
      <c r="E32018" s="89"/>
      <c r="F32018" s="89">
        <f>Table3[[#This Row],[Yield]]/100*(1+F32017)</f>
        <v>0</v>
      </c>
    </row>
    <row r="32019" spans="1:6" x14ac:dyDescent="0.2">
      <c r="A32019" s="88">
        <v>41626</v>
      </c>
      <c r="B32019" s="89">
        <v>16167.97</v>
      </c>
      <c r="C32019" s="89">
        <f>LN(Table3[[#This Row],[Value]]/B32018)</f>
        <v>1.8270201985133613E-2</v>
      </c>
      <c r="D32019" s="89"/>
      <c r="E32019" s="89"/>
      <c r="F32019" s="89">
        <f>Table3[[#This Row],[Yield]]/100*(1+F32018)</f>
        <v>0</v>
      </c>
    </row>
    <row r="32020" spans="1:6" x14ac:dyDescent="0.2">
      <c r="A32020" s="88">
        <v>41627</v>
      </c>
      <c r="B32020" s="89">
        <v>16179.08</v>
      </c>
      <c r="C32020" s="89">
        <f>LN(Table3[[#This Row],[Value]]/B32019)</f>
        <v>6.8692510982416052E-4</v>
      </c>
      <c r="D32020" s="89"/>
      <c r="E32020" s="89"/>
      <c r="F32020" s="89">
        <f>Table3[[#This Row],[Yield]]/100*(1+F32019)</f>
        <v>0</v>
      </c>
    </row>
    <row r="32021" spans="1:6" x14ac:dyDescent="0.2">
      <c r="A32021" s="88">
        <v>41628</v>
      </c>
      <c r="B32021" s="89">
        <v>16221.14</v>
      </c>
      <c r="C32021" s="89">
        <f>LN(Table3[[#This Row],[Value]]/B32020)</f>
        <v>2.5962801256316816E-3</v>
      </c>
      <c r="D32021" s="89"/>
      <c r="E32021" s="89"/>
      <c r="F32021" s="89">
        <f>Table3[[#This Row],[Yield]]/100*(1+F32020)</f>
        <v>0</v>
      </c>
    </row>
    <row r="32022" spans="1:6" x14ac:dyDescent="0.2">
      <c r="A32022" s="88">
        <v>41631</v>
      </c>
      <c r="B32022" s="89">
        <v>16294.61</v>
      </c>
      <c r="C32022" s="89">
        <f>LN(Table3[[#This Row],[Value]]/B32021)</f>
        <v>4.519048463124611E-3</v>
      </c>
      <c r="D32022" s="89"/>
      <c r="E32022" s="89"/>
      <c r="F32022" s="89">
        <f>Table3[[#This Row],[Yield]]/100*(1+F32021)</f>
        <v>0</v>
      </c>
    </row>
    <row r="32023" spans="1:6" x14ac:dyDescent="0.2">
      <c r="A32023" s="88">
        <v>41632</v>
      </c>
      <c r="B32023" s="89">
        <v>16357.55</v>
      </c>
      <c r="C32023" s="89">
        <f>LN(Table3[[#This Row],[Value]]/B32022)</f>
        <v>3.8551861777956489E-3</v>
      </c>
      <c r="D32023" s="89"/>
      <c r="E32023" s="89"/>
      <c r="F32023" s="89">
        <f>Table3[[#This Row],[Yield]]/100*(1+F32022)</f>
        <v>0</v>
      </c>
    </row>
    <row r="32024" spans="1:6" x14ac:dyDescent="0.2">
      <c r="A32024" s="88">
        <v>41634</v>
      </c>
      <c r="B32024" s="89">
        <v>16479.88</v>
      </c>
      <c r="C32024" s="89">
        <f>LN(Table3[[#This Row],[Value]]/B32023)</f>
        <v>7.4506784425132132E-3</v>
      </c>
      <c r="D32024" s="89"/>
      <c r="E32024" s="89"/>
      <c r="F32024" s="89">
        <f>Table3[[#This Row],[Yield]]/100*(1+F32023)</f>
        <v>0</v>
      </c>
    </row>
    <row r="32025" spans="1:6" x14ac:dyDescent="0.2">
      <c r="A32025" s="88">
        <v>41635</v>
      </c>
      <c r="B32025" s="89">
        <v>16478.41</v>
      </c>
      <c r="C32025" s="89">
        <f>LN(Table3[[#This Row],[Value]]/B32024)</f>
        <v>-8.9203657166443828E-5</v>
      </c>
      <c r="D32025" s="89"/>
      <c r="E32025" s="89"/>
      <c r="F32025" s="89">
        <f>Table3[[#This Row],[Yield]]/100*(1+F32024)</f>
        <v>0</v>
      </c>
    </row>
    <row r="32026" spans="1:6" x14ac:dyDescent="0.2">
      <c r="A32026" s="88">
        <v>41638</v>
      </c>
      <c r="B32026" s="89">
        <v>16504.29</v>
      </c>
      <c r="C32026" s="89">
        <f>LN(Table3[[#This Row],[Value]]/B32025)</f>
        <v>1.5693078681419525E-3</v>
      </c>
      <c r="D32026" s="89"/>
      <c r="E32026" s="89"/>
      <c r="F32026" s="89">
        <f>Table3[[#This Row],[Yield]]/100*(1+F32025)</f>
        <v>0</v>
      </c>
    </row>
    <row r="32027" spans="1:6" x14ac:dyDescent="0.2">
      <c r="A32027" s="88">
        <v>41639</v>
      </c>
      <c r="B32027" s="89">
        <v>16576.66</v>
      </c>
      <c r="C32027" s="89">
        <f>LN(Table3[[#This Row],[Value]]/B32026)</f>
        <v>4.3753347743368575E-3</v>
      </c>
      <c r="D32027" s="89"/>
      <c r="E32027" s="89"/>
      <c r="F32027" s="89">
        <f>Table3[[#This Row],[Yield]]/100*(1+F32026)</f>
        <v>0</v>
      </c>
    </row>
    <row r="32028" spans="1:6" x14ac:dyDescent="0.2">
      <c r="A32028" s="88">
        <v>41641</v>
      </c>
      <c r="B32028" s="89">
        <v>16441.349999999999</v>
      </c>
      <c r="C32028" s="89">
        <f>LN(Table3[[#This Row],[Value]]/B32027)</f>
        <v>-8.1961788417732606E-3</v>
      </c>
      <c r="D32028" s="89"/>
      <c r="E32028" s="89"/>
      <c r="F32028" s="89">
        <f>Table3[[#This Row],[Yield]]/100*(1+F32027)</f>
        <v>0</v>
      </c>
    </row>
    <row r="32029" spans="1:6" x14ac:dyDescent="0.2">
      <c r="A32029" s="88">
        <v>41642</v>
      </c>
      <c r="B32029" s="89">
        <v>16469.990000000002</v>
      </c>
      <c r="C32029" s="89">
        <f>LN(Table3[[#This Row],[Value]]/B32028)</f>
        <v>1.7404339798670443E-3</v>
      </c>
      <c r="D32029" s="89"/>
      <c r="E32029" s="89"/>
      <c r="F32029" s="89">
        <f>Table3[[#This Row],[Yield]]/100*(1+F32028)</f>
        <v>0</v>
      </c>
    </row>
    <row r="32030" spans="1:6" x14ac:dyDescent="0.2">
      <c r="A32030" s="88">
        <v>41645</v>
      </c>
      <c r="B32030" s="89">
        <v>16425.099999999999</v>
      </c>
      <c r="C32030" s="89">
        <f>LN(Table3[[#This Row],[Value]]/B32029)</f>
        <v>-2.7292843926216212E-3</v>
      </c>
      <c r="D32030" s="89"/>
      <c r="E32030" s="89"/>
      <c r="F32030" s="89">
        <f>Table3[[#This Row],[Yield]]/100*(1+F32029)</f>
        <v>0</v>
      </c>
    </row>
    <row r="32031" spans="1:6" x14ac:dyDescent="0.2">
      <c r="A32031" s="88">
        <v>41646</v>
      </c>
      <c r="B32031" s="89">
        <v>16530.939999999999</v>
      </c>
      <c r="C32031" s="89">
        <f>LN(Table3[[#This Row],[Value]]/B32030)</f>
        <v>6.4231238875946317E-3</v>
      </c>
      <c r="D32031" s="89"/>
      <c r="E32031" s="89"/>
      <c r="F32031" s="89">
        <f>Table3[[#This Row],[Yield]]/100*(1+F32030)</f>
        <v>0</v>
      </c>
    </row>
    <row r="32032" spans="1:6" x14ac:dyDescent="0.2">
      <c r="A32032" s="88">
        <v>41647</v>
      </c>
      <c r="B32032" s="89">
        <v>16462.740000000002</v>
      </c>
      <c r="C32032" s="89">
        <f>LN(Table3[[#This Row],[Value]]/B32031)</f>
        <v>-4.1341309689637449E-3</v>
      </c>
      <c r="D32032" s="89"/>
      <c r="E32032" s="89"/>
      <c r="F32032" s="89">
        <f>Table3[[#This Row],[Yield]]/100*(1+F32031)</f>
        <v>0</v>
      </c>
    </row>
    <row r="32033" spans="1:6" x14ac:dyDescent="0.2">
      <c r="A32033" s="88">
        <v>41648</v>
      </c>
      <c r="B32033" s="89">
        <v>16444.759999999998</v>
      </c>
      <c r="C32033" s="89">
        <f>LN(Table3[[#This Row],[Value]]/B32032)</f>
        <v>-1.0927601178576131E-3</v>
      </c>
      <c r="D32033" s="89"/>
      <c r="E32033" s="89"/>
      <c r="F32033" s="89">
        <f>Table3[[#This Row],[Yield]]/100*(1+F32032)</f>
        <v>0</v>
      </c>
    </row>
    <row r="32034" spans="1:6" x14ac:dyDescent="0.2">
      <c r="A32034" s="88">
        <v>41649</v>
      </c>
      <c r="B32034" s="89">
        <v>16437.05</v>
      </c>
      <c r="C32034" s="89">
        <f>LN(Table3[[#This Row],[Value]]/B32033)</f>
        <v>-4.6895229558802613E-4</v>
      </c>
      <c r="D32034" s="89"/>
      <c r="E32034" s="89"/>
      <c r="F32034" s="89">
        <f>Table3[[#This Row],[Yield]]/100*(1+F32033)</f>
        <v>0</v>
      </c>
    </row>
    <row r="32035" spans="1:6" x14ac:dyDescent="0.2">
      <c r="A32035" s="88">
        <v>41652</v>
      </c>
      <c r="B32035" s="89">
        <v>16257.94</v>
      </c>
      <c r="C32035" s="89">
        <f>LN(Table3[[#This Row],[Value]]/B32034)</f>
        <v>-1.0956528310651163E-2</v>
      </c>
      <c r="D32035" s="89"/>
      <c r="E32035" s="89"/>
      <c r="F32035" s="89">
        <f>Table3[[#This Row],[Yield]]/100*(1+F32034)</f>
        <v>0</v>
      </c>
    </row>
    <row r="32036" spans="1:6" x14ac:dyDescent="0.2">
      <c r="A32036" s="88">
        <v>41653</v>
      </c>
      <c r="B32036" s="89">
        <v>16373.86</v>
      </c>
      <c r="C32036" s="89">
        <f>LN(Table3[[#This Row],[Value]]/B32035)</f>
        <v>7.1047559505017024E-3</v>
      </c>
      <c r="D32036" s="89"/>
      <c r="E32036" s="89"/>
      <c r="F32036" s="89">
        <f>Table3[[#This Row],[Yield]]/100*(1+F32035)</f>
        <v>0</v>
      </c>
    </row>
    <row r="32037" spans="1:6" x14ac:dyDescent="0.2">
      <c r="A32037" s="88">
        <v>41654</v>
      </c>
      <c r="B32037" s="89">
        <v>16481.939999999999</v>
      </c>
      <c r="C32037" s="89">
        <f>LN(Table3[[#This Row],[Value]]/B32036)</f>
        <v>6.5790752224177303E-3</v>
      </c>
      <c r="D32037" s="89"/>
      <c r="E32037" s="89"/>
      <c r="F32037" s="89">
        <f>Table3[[#This Row],[Yield]]/100*(1+F32036)</f>
        <v>0</v>
      </c>
    </row>
    <row r="32038" spans="1:6" x14ac:dyDescent="0.2">
      <c r="A32038" s="88">
        <v>41655</v>
      </c>
      <c r="B32038" s="89">
        <v>16417.009999999998</v>
      </c>
      <c r="C32038" s="89">
        <f>LN(Table3[[#This Row],[Value]]/B32037)</f>
        <v>-3.9472435627715694E-3</v>
      </c>
      <c r="D32038" s="89"/>
      <c r="E32038" s="89"/>
      <c r="F32038" s="89">
        <f>Table3[[#This Row],[Yield]]/100*(1+F32037)</f>
        <v>0</v>
      </c>
    </row>
    <row r="32039" spans="1:6" x14ac:dyDescent="0.2">
      <c r="A32039" s="88">
        <v>41656</v>
      </c>
      <c r="B32039" s="89">
        <v>16458.560000000001</v>
      </c>
      <c r="C32039" s="89">
        <f>LN(Table3[[#This Row],[Value]]/B32038)</f>
        <v>2.5277141733565712E-3</v>
      </c>
      <c r="D32039" s="89"/>
      <c r="E32039" s="89"/>
      <c r="F32039" s="89">
        <f>Table3[[#This Row],[Yield]]/100*(1+F32038)</f>
        <v>0</v>
      </c>
    </row>
    <row r="32040" spans="1:6" x14ac:dyDescent="0.2">
      <c r="A32040" s="88">
        <v>41660</v>
      </c>
      <c r="B32040" s="89">
        <v>16414.439999999999</v>
      </c>
      <c r="C32040" s="89">
        <f>LN(Table3[[#This Row],[Value]]/B32039)</f>
        <v>-2.6842713772112902E-3</v>
      </c>
      <c r="D32040" s="89"/>
      <c r="E32040" s="89"/>
      <c r="F32040" s="89">
        <f>Table3[[#This Row],[Yield]]/100*(1+F32039)</f>
        <v>0</v>
      </c>
    </row>
    <row r="32041" spans="1:6" x14ac:dyDescent="0.2">
      <c r="A32041" s="88">
        <v>41661</v>
      </c>
      <c r="B32041" s="89">
        <v>16373.34</v>
      </c>
      <c r="C32041" s="89">
        <f>LN(Table3[[#This Row],[Value]]/B32040)</f>
        <v>-2.5070328962103136E-3</v>
      </c>
      <c r="D32041" s="89"/>
      <c r="E32041" s="89"/>
      <c r="F32041" s="89">
        <f>Table3[[#This Row],[Yield]]/100*(1+F32040)</f>
        <v>0</v>
      </c>
    </row>
    <row r="32042" spans="1:6" x14ac:dyDescent="0.2">
      <c r="A32042" s="88">
        <v>41662</v>
      </c>
      <c r="B32042" s="89">
        <v>16197.35</v>
      </c>
      <c r="C32042" s="89">
        <f>LN(Table3[[#This Row],[Value]]/B32041)</f>
        <v>-1.0806753726101237E-2</v>
      </c>
      <c r="D32042" s="89"/>
      <c r="E32042" s="89"/>
      <c r="F32042" s="89">
        <f>Table3[[#This Row],[Yield]]/100*(1+F32041)</f>
        <v>0</v>
      </c>
    </row>
    <row r="32043" spans="1:6" x14ac:dyDescent="0.2">
      <c r="A32043" s="88">
        <v>41663</v>
      </c>
      <c r="B32043" s="89">
        <v>15879.11</v>
      </c>
      <c r="C32043" s="89">
        <f>LN(Table3[[#This Row],[Value]]/B32042)</f>
        <v>-1.9843239702376492E-2</v>
      </c>
      <c r="D32043" s="89"/>
      <c r="E32043" s="89"/>
      <c r="F32043" s="89">
        <f>Table3[[#This Row],[Yield]]/100*(1+F32042)</f>
        <v>0</v>
      </c>
    </row>
    <row r="32044" spans="1:6" x14ac:dyDescent="0.2">
      <c r="A32044" s="88">
        <v>41666</v>
      </c>
      <c r="B32044" s="89">
        <v>15837.88</v>
      </c>
      <c r="C32044" s="89">
        <f>LN(Table3[[#This Row],[Value]]/B32043)</f>
        <v>-2.5998698630548874E-3</v>
      </c>
      <c r="D32044" s="89"/>
      <c r="E32044" s="89"/>
      <c r="F32044" s="89">
        <f>Table3[[#This Row],[Yield]]/100*(1+F32043)</f>
        <v>0</v>
      </c>
    </row>
    <row r="32045" spans="1:6" x14ac:dyDescent="0.2">
      <c r="A32045" s="88">
        <v>41667</v>
      </c>
      <c r="B32045" s="89">
        <v>15928.56</v>
      </c>
      <c r="C32045" s="89">
        <f>LN(Table3[[#This Row],[Value]]/B32044)</f>
        <v>5.709185310527754E-3</v>
      </c>
      <c r="D32045" s="89"/>
      <c r="E32045" s="89"/>
      <c r="F32045" s="89">
        <f>Table3[[#This Row],[Yield]]/100*(1+F32044)</f>
        <v>0</v>
      </c>
    </row>
    <row r="32046" spans="1:6" x14ac:dyDescent="0.2">
      <c r="A32046" s="88">
        <v>41668</v>
      </c>
      <c r="B32046" s="89">
        <v>15738.79</v>
      </c>
      <c r="C32046" s="89">
        <f>LN(Table3[[#This Row],[Value]]/B32045)</f>
        <v>-1.1985358527374467E-2</v>
      </c>
      <c r="D32046" s="89"/>
      <c r="E32046" s="89"/>
      <c r="F32046" s="89">
        <f>Table3[[#This Row],[Yield]]/100*(1+F32045)</f>
        <v>0</v>
      </c>
    </row>
    <row r="32047" spans="1:6" x14ac:dyDescent="0.2">
      <c r="A32047" s="88">
        <v>41669</v>
      </c>
      <c r="B32047" s="89">
        <v>15848.61</v>
      </c>
      <c r="C32047" s="89">
        <f>LN(Table3[[#This Row],[Value]]/B32046)</f>
        <v>6.9534334883465743E-3</v>
      </c>
      <c r="D32047" s="89"/>
      <c r="E32047" s="89"/>
      <c r="F32047" s="89">
        <f>Table3[[#This Row],[Yield]]/100*(1+F32046)</f>
        <v>0</v>
      </c>
    </row>
    <row r="32048" spans="1:6" x14ac:dyDescent="0.2">
      <c r="A32048" s="88">
        <v>41670</v>
      </c>
      <c r="B32048" s="89">
        <v>15698.85</v>
      </c>
      <c r="C32048" s="89">
        <f>LN(Table3[[#This Row],[Value]]/B32047)</f>
        <v>-9.494338052962091E-3</v>
      </c>
      <c r="D32048" s="89"/>
      <c r="E32048" s="89"/>
      <c r="F32048" s="89">
        <f>Table3[[#This Row],[Yield]]/100*(1+F32047)</f>
        <v>0</v>
      </c>
    </row>
    <row r="32049" spans="1:6" x14ac:dyDescent="0.2">
      <c r="A32049" s="88">
        <v>41673</v>
      </c>
      <c r="B32049" s="89">
        <v>15372.8</v>
      </c>
      <c r="C32049" s="89">
        <f>LN(Table3[[#This Row],[Value]]/B32048)</f>
        <v>-2.0987747240405571E-2</v>
      </c>
      <c r="D32049" s="89"/>
      <c r="E32049" s="89"/>
      <c r="F32049" s="89">
        <f>Table3[[#This Row],[Yield]]/100*(1+F32048)</f>
        <v>0</v>
      </c>
    </row>
    <row r="32050" spans="1:6" x14ac:dyDescent="0.2">
      <c r="A32050" s="88">
        <v>41674</v>
      </c>
      <c r="B32050" s="89">
        <v>15445.24</v>
      </c>
      <c r="C32050" s="89">
        <f>LN(Table3[[#This Row],[Value]]/B32049)</f>
        <v>4.7011512357861534E-3</v>
      </c>
      <c r="D32050" s="89"/>
      <c r="E32050" s="89"/>
      <c r="F32050" s="89">
        <f>Table3[[#This Row],[Yield]]/100*(1+F32049)</f>
        <v>0</v>
      </c>
    </row>
    <row r="32051" spans="1:6" x14ac:dyDescent="0.2">
      <c r="A32051" s="88">
        <v>41675</v>
      </c>
      <c r="B32051" s="89">
        <v>15440.23</v>
      </c>
      <c r="C32051" s="89">
        <f>LN(Table3[[#This Row],[Value]]/B32050)</f>
        <v>-3.2442440046681137E-4</v>
      </c>
      <c r="D32051" s="89"/>
      <c r="E32051" s="89"/>
      <c r="F32051" s="89">
        <f>Table3[[#This Row],[Yield]]/100*(1+F32050)</f>
        <v>0</v>
      </c>
    </row>
    <row r="32052" spans="1:6" x14ac:dyDescent="0.2">
      <c r="A32052" s="88">
        <v>41676</v>
      </c>
      <c r="B32052" s="89">
        <v>15628.53</v>
      </c>
      <c r="C32052" s="89">
        <f>LN(Table3[[#This Row],[Value]]/B32051)</f>
        <v>1.2121649247647717E-2</v>
      </c>
      <c r="D32052" s="89"/>
      <c r="E32052" s="89"/>
      <c r="F32052" s="89">
        <f>Table3[[#This Row],[Yield]]/100*(1+F32051)</f>
        <v>0</v>
      </c>
    </row>
    <row r="32053" spans="1:6" x14ac:dyDescent="0.2">
      <c r="A32053" s="88">
        <v>41677</v>
      </c>
      <c r="B32053" s="89">
        <v>15794.08</v>
      </c>
      <c r="C32053" s="89">
        <f>LN(Table3[[#This Row],[Value]]/B32052)</f>
        <v>1.0537096170814508E-2</v>
      </c>
      <c r="D32053" s="89"/>
      <c r="E32053" s="89"/>
      <c r="F32053" s="89">
        <f>Table3[[#This Row],[Yield]]/100*(1+F32052)</f>
        <v>0</v>
      </c>
    </row>
    <row r="32054" spans="1:6" x14ac:dyDescent="0.2">
      <c r="A32054" s="88">
        <v>41680</v>
      </c>
      <c r="B32054" s="89">
        <v>15801.79</v>
      </c>
      <c r="C32054" s="89">
        <f>LN(Table3[[#This Row],[Value]]/B32053)</f>
        <v>4.8803847800567827E-4</v>
      </c>
      <c r="D32054" s="89"/>
      <c r="E32054" s="89"/>
      <c r="F32054" s="89">
        <f>Table3[[#This Row],[Yield]]/100*(1+F32053)</f>
        <v>0</v>
      </c>
    </row>
    <row r="32055" spans="1:6" x14ac:dyDescent="0.2">
      <c r="A32055" s="88">
        <v>41681</v>
      </c>
      <c r="B32055" s="89">
        <v>15994.77</v>
      </c>
      <c r="C32055" s="89">
        <f>LN(Table3[[#This Row],[Value]]/B32054)</f>
        <v>1.2138569049298498E-2</v>
      </c>
      <c r="D32055" s="89"/>
      <c r="E32055" s="89"/>
      <c r="F32055" s="89">
        <f>Table3[[#This Row],[Yield]]/100*(1+F32054)</f>
        <v>0</v>
      </c>
    </row>
    <row r="32056" spans="1:6" x14ac:dyDescent="0.2">
      <c r="A32056" s="88">
        <v>41682</v>
      </c>
      <c r="B32056" s="89">
        <v>15963.94</v>
      </c>
      <c r="C32056" s="89">
        <f>LN(Table3[[#This Row],[Value]]/B32055)</f>
        <v>-1.9293650816064084E-3</v>
      </c>
      <c r="D32056" s="89"/>
      <c r="E32056" s="89"/>
      <c r="F32056" s="89">
        <f>Table3[[#This Row],[Yield]]/100*(1+F32055)</f>
        <v>0</v>
      </c>
    </row>
    <row r="32057" spans="1:6" x14ac:dyDescent="0.2">
      <c r="A32057" s="88">
        <v>41683</v>
      </c>
      <c r="B32057" s="89">
        <v>16027.59</v>
      </c>
      <c r="C32057" s="89">
        <f>LN(Table3[[#This Row],[Value]]/B32056)</f>
        <v>3.9791834892316611E-3</v>
      </c>
      <c r="D32057" s="89"/>
      <c r="E32057" s="89"/>
      <c r="F32057" s="89">
        <f>Table3[[#This Row],[Yield]]/100*(1+F32056)</f>
        <v>0</v>
      </c>
    </row>
    <row r="32058" spans="1:6" x14ac:dyDescent="0.2">
      <c r="A32058" s="88">
        <v>41684</v>
      </c>
      <c r="B32058" s="89">
        <v>16154.39</v>
      </c>
      <c r="C32058" s="89">
        <f>LN(Table3[[#This Row],[Value]]/B32057)</f>
        <v>7.8802271437601479E-3</v>
      </c>
      <c r="D32058" s="89"/>
      <c r="E32058" s="89"/>
      <c r="F32058" s="89">
        <f>Table3[[#This Row],[Yield]]/100*(1+F32057)</f>
        <v>0</v>
      </c>
    </row>
    <row r="32059" spans="1:6" x14ac:dyDescent="0.2">
      <c r="A32059" s="88">
        <v>41688</v>
      </c>
      <c r="B32059" s="89">
        <v>16130.4</v>
      </c>
      <c r="C32059" s="89">
        <f>LN(Table3[[#This Row],[Value]]/B32058)</f>
        <v>-1.4861490141603664E-3</v>
      </c>
      <c r="D32059" s="89"/>
      <c r="E32059" s="89"/>
      <c r="F32059" s="89">
        <f>Table3[[#This Row],[Yield]]/100*(1+F32058)</f>
        <v>0</v>
      </c>
    </row>
    <row r="32060" spans="1:6" x14ac:dyDescent="0.2">
      <c r="A32060" s="88">
        <v>41689</v>
      </c>
      <c r="B32060" s="89">
        <v>16040.56</v>
      </c>
      <c r="C32060" s="89">
        <f>LN(Table3[[#This Row],[Value]]/B32059)</f>
        <v>-5.5851757945906463E-3</v>
      </c>
      <c r="D32060" s="89"/>
      <c r="E32060" s="89"/>
      <c r="F32060" s="89">
        <f>Table3[[#This Row],[Yield]]/100*(1+F32059)</f>
        <v>0</v>
      </c>
    </row>
    <row r="32061" spans="1:6" x14ac:dyDescent="0.2">
      <c r="A32061" s="88">
        <v>41690</v>
      </c>
      <c r="B32061" s="89">
        <v>16133.23</v>
      </c>
      <c r="C32061" s="89">
        <f>LN(Table3[[#This Row],[Value]]/B32060)</f>
        <v>5.7606055281486154E-3</v>
      </c>
      <c r="D32061" s="89"/>
      <c r="E32061" s="89"/>
      <c r="F32061" s="89">
        <f>Table3[[#This Row],[Yield]]/100*(1+F32060)</f>
        <v>0</v>
      </c>
    </row>
    <row r="32062" spans="1:6" x14ac:dyDescent="0.2">
      <c r="A32062" s="88">
        <v>41691</v>
      </c>
      <c r="B32062" s="89">
        <v>16103.3</v>
      </c>
      <c r="C32062" s="89">
        <f>LN(Table3[[#This Row],[Value]]/B32061)</f>
        <v>-1.8569001440341972E-3</v>
      </c>
      <c r="D32062" s="89"/>
      <c r="E32062" s="89"/>
      <c r="F32062" s="89">
        <f>Table3[[#This Row],[Yield]]/100*(1+F32061)</f>
        <v>0</v>
      </c>
    </row>
    <row r="32063" spans="1:6" x14ac:dyDescent="0.2">
      <c r="A32063" s="88">
        <v>41694</v>
      </c>
      <c r="B32063" s="89">
        <v>16207.14</v>
      </c>
      <c r="C32063" s="89">
        <f>LN(Table3[[#This Row],[Value]]/B32062)</f>
        <v>6.427665950155024E-3</v>
      </c>
      <c r="D32063" s="89"/>
      <c r="E32063" s="89"/>
      <c r="F32063" s="89">
        <f>Table3[[#This Row],[Yield]]/100*(1+F32062)</f>
        <v>0</v>
      </c>
    </row>
    <row r="32064" spans="1:6" x14ac:dyDescent="0.2">
      <c r="A32064" s="88">
        <v>41695</v>
      </c>
      <c r="B32064" s="89">
        <v>16179.66</v>
      </c>
      <c r="C32064" s="89">
        <f>LN(Table3[[#This Row],[Value]]/B32063)</f>
        <v>-1.6969880688841497E-3</v>
      </c>
      <c r="D32064" s="89"/>
      <c r="E32064" s="89"/>
      <c r="F32064" s="89">
        <f>Table3[[#This Row],[Yield]]/100*(1+F32063)</f>
        <v>0</v>
      </c>
    </row>
    <row r="32065" spans="1:6" x14ac:dyDescent="0.2">
      <c r="A32065" s="88">
        <v>41696</v>
      </c>
      <c r="B32065" s="89">
        <v>16198.41</v>
      </c>
      <c r="C32065" s="89">
        <f>LN(Table3[[#This Row],[Value]]/B32064)</f>
        <v>1.1581914608220503E-3</v>
      </c>
      <c r="D32065" s="89"/>
      <c r="E32065" s="89"/>
      <c r="F32065" s="89">
        <f>Table3[[#This Row],[Yield]]/100*(1+F32064)</f>
        <v>0</v>
      </c>
    </row>
    <row r="32066" spans="1:6" x14ac:dyDescent="0.2">
      <c r="A32066" s="88">
        <v>41697</v>
      </c>
      <c r="B32066" s="89">
        <v>16272.65</v>
      </c>
      <c r="C32066" s="89">
        <f>LN(Table3[[#This Row],[Value]]/B32065)</f>
        <v>4.5726951544123075E-3</v>
      </c>
      <c r="D32066" s="89"/>
      <c r="E32066" s="89"/>
      <c r="F32066" s="89">
        <f>Table3[[#This Row],[Yield]]/100*(1+F32065)</f>
        <v>0</v>
      </c>
    </row>
    <row r="32067" spans="1:6" x14ac:dyDescent="0.2">
      <c r="A32067" s="88">
        <v>41698</v>
      </c>
      <c r="B32067" s="89">
        <v>16321.71</v>
      </c>
      <c r="C32067" s="89">
        <f>LN(Table3[[#This Row],[Value]]/B32066)</f>
        <v>3.0103390309886681E-3</v>
      </c>
      <c r="D32067" s="89"/>
      <c r="E32067" s="89"/>
      <c r="F32067" s="89">
        <f>Table3[[#This Row],[Yield]]/100*(1+F32066)</f>
        <v>0</v>
      </c>
    </row>
    <row r="32068" spans="1:6" x14ac:dyDescent="0.2">
      <c r="A32068" s="88">
        <v>41701</v>
      </c>
      <c r="B32068" s="89">
        <v>16168.03</v>
      </c>
      <c r="C32068" s="89">
        <f>LN(Table3[[#This Row],[Value]]/B32067)</f>
        <v>-9.4602878420772044E-3</v>
      </c>
      <c r="D32068" s="89"/>
      <c r="E32068" s="89"/>
      <c r="F32068" s="89">
        <f>Table3[[#This Row],[Yield]]/100*(1+F32067)</f>
        <v>0</v>
      </c>
    </row>
    <row r="32069" spans="1:6" x14ac:dyDescent="0.2">
      <c r="A32069" s="88">
        <v>41702</v>
      </c>
      <c r="B32069" s="89">
        <v>16395.88</v>
      </c>
      <c r="C32069" s="89">
        <f>LN(Table3[[#This Row],[Value]]/B32068)</f>
        <v>1.3994248140380829E-2</v>
      </c>
      <c r="D32069" s="89"/>
      <c r="E32069" s="89"/>
      <c r="F32069" s="89">
        <f>Table3[[#This Row],[Yield]]/100*(1+F32068)</f>
        <v>0</v>
      </c>
    </row>
    <row r="32070" spans="1:6" x14ac:dyDescent="0.2">
      <c r="A32070" s="88">
        <v>41703</v>
      </c>
      <c r="B32070" s="89">
        <v>16360.18</v>
      </c>
      <c r="C32070" s="89">
        <f>LN(Table3[[#This Row],[Value]]/B32069)</f>
        <v>-2.1797501979877454E-3</v>
      </c>
      <c r="D32070" s="89"/>
      <c r="E32070" s="89"/>
      <c r="F32070" s="89">
        <f>Table3[[#This Row],[Yield]]/100*(1+F32069)</f>
        <v>0</v>
      </c>
    </row>
    <row r="32071" spans="1:6" x14ac:dyDescent="0.2">
      <c r="A32071" s="88">
        <v>41704</v>
      </c>
      <c r="B32071" s="89">
        <v>16421.89</v>
      </c>
      <c r="C32071" s="89">
        <f>LN(Table3[[#This Row],[Value]]/B32070)</f>
        <v>3.7648673735941568E-3</v>
      </c>
      <c r="D32071" s="89"/>
      <c r="E32071" s="89"/>
      <c r="F32071" s="89">
        <f>Table3[[#This Row],[Yield]]/100*(1+F32070)</f>
        <v>0</v>
      </c>
    </row>
    <row r="32072" spans="1:6" x14ac:dyDescent="0.2">
      <c r="A32072" s="88">
        <v>41705</v>
      </c>
      <c r="B32072" s="89">
        <v>16452.72</v>
      </c>
      <c r="C32072" s="89">
        <f>LN(Table3[[#This Row],[Value]]/B32071)</f>
        <v>1.8756121540682686E-3</v>
      </c>
      <c r="D32072" s="89"/>
      <c r="E32072" s="89"/>
      <c r="F32072" s="89">
        <f>Table3[[#This Row],[Yield]]/100*(1+F32071)</f>
        <v>0</v>
      </c>
    </row>
    <row r="32073" spans="1:6" x14ac:dyDescent="0.2">
      <c r="A32073" s="88">
        <v>41708</v>
      </c>
      <c r="B32073" s="89">
        <v>16418.68</v>
      </c>
      <c r="C32073" s="89">
        <f>LN(Table3[[#This Row],[Value]]/B32072)</f>
        <v>-2.0711020624480949E-3</v>
      </c>
      <c r="D32073" s="89"/>
      <c r="E32073" s="89"/>
      <c r="F32073" s="89">
        <f>Table3[[#This Row],[Yield]]/100*(1+F32072)</f>
        <v>0</v>
      </c>
    </row>
    <row r="32074" spans="1:6" x14ac:dyDescent="0.2">
      <c r="A32074" s="88">
        <v>41709</v>
      </c>
      <c r="B32074" s="89">
        <v>16351.25</v>
      </c>
      <c r="C32074" s="89">
        <f>LN(Table3[[#This Row],[Value]]/B32073)</f>
        <v>-4.115364003976843E-3</v>
      </c>
      <c r="D32074" s="89"/>
      <c r="E32074" s="89"/>
      <c r="F32074" s="89">
        <f>Table3[[#This Row],[Yield]]/100*(1+F32073)</f>
        <v>0</v>
      </c>
    </row>
    <row r="32075" spans="1:6" x14ac:dyDescent="0.2">
      <c r="A32075" s="88">
        <v>41710</v>
      </c>
      <c r="B32075" s="89">
        <v>16340.08</v>
      </c>
      <c r="C32075" s="89">
        <f>LN(Table3[[#This Row],[Value]]/B32074)</f>
        <v>-6.8336163959578872E-4</v>
      </c>
      <c r="D32075" s="89"/>
      <c r="E32075" s="89"/>
      <c r="F32075" s="89">
        <f>Table3[[#This Row],[Yield]]/100*(1+F32074)</f>
        <v>0</v>
      </c>
    </row>
    <row r="32076" spans="1:6" x14ac:dyDescent="0.2">
      <c r="A32076" s="88">
        <v>41711</v>
      </c>
      <c r="B32076" s="89">
        <v>16108.89</v>
      </c>
      <c r="C32076" s="89">
        <f>LN(Table3[[#This Row],[Value]]/B32075)</f>
        <v>-1.424969186916299E-2</v>
      </c>
      <c r="D32076" s="89"/>
      <c r="E32076" s="89"/>
      <c r="F32076" s="89">
        <f>Table3[[#This Row],[Yield]]/100*(1+F32075)</f>
        <v>0</v>
      </c>
    </row>
    <row r="32077" spans="1:6" x14ac:dyDescent="0.2">
      <c r="A32077" s="88">
        <v>41712</v>
      </c>
      <c r="B32077" s="89">
        <v>16065.67</v>
      </c>
      <c r="C32077" s="89">
        <f>LN(Table3[[#This Row],[Value]]/B32076)</f>
        <v>-2.6865962422550249E-3</v>
      </c>
      <c r="D32077" s="89"/>
      <c r="E32077" s="89"/>
      <c r="F32077" s="89">
        <f>Table3[[#This Row],[Yield]]/100*(1+F32076)</f>
        <v>0</v>
      </c>
    </row>
    <row r="32078" spans="1:6" x14ac:dyDescent="0.2">
      <c r="A32078" s="88">
        <v>41715</v>
      </c>
      <c r="B32078" s="89">
        <v>16247.22</v>
      </c>
      <c r="C32078" s="89">
        <f>LN(Table3[[#This Row],[Value]]/B32077)</f>
        <v>1.123711994805757E-2</v>
      </c>
      <c r="D32078" s="89"/>
      <c r="E32078" s="89"/>
      <c r="F32078" s="89">
        <f>Table3[[#This Row],[Yield]]/100*(1+F32077)</f>
        <v>0</v>
      </c>
    </row>
    <row r="32079" spans="1:6" x14ac:dyDescent="0.2">
      <c r="A32079" s="88">
        <v>41716</v>
      </c>
      <c r="B32079" s="89">
        <v>16336.19</v>
      </c>
      <c r="C32079" s="89">
        <f>LN(Table3[[#This Row],[Value]]/B32078)</f>
        <v>5.4610748914921481E-3</v>
      </c>
      <c r="D32079" s="89"/>
      <c r="E32079" s="89"/>
      <c r="F32079" s="89">
        <f>Table3[[#This Row],[Yield]]/100*(1+F32078)</f>
        <v>0</v>
      </c>
    </row>
    <row r="32080" spans="1:6" x14ac:dyDescent="0.2">
      <c r="A32080" s="88">
        <v>41717</v>
      </c>
      <c r="B32080" s="89">
        <v>16222.17</v>
      </c>
      <c r="C32080" s="89">
        <f>LN(Table3[[#This Row],[Value]]/B32079)</f>
        <v>-7.0040669199823132E-3</v>
      </c>
      <c r="D32080" s="89"/>
      <c r="E32080" s="89"/>
      <c r="F32080" s="89">
        <f>Table3[[#This Row],[Yield]]/100*(1+F32079)</f>
        <v>0</v>
      </c>
    </row>
    <row r="32081" spans="1:6" x14ac:dyDescent="0.2">
      <c r="A32081" s="88">
        <v>41718</v>
      </c>
      <c r="B32081" s="89">
        <v>16331.05</v>
      </c>
      <c r="C32081" s="89">
        <f>LN(Table3[[#This Row],[Value]]/B32080)</f>
        <v>6.6893785629359992E-3</v>
      </c>
      <c r="D32081" s="89"/>
      <c r="E32081" s="89"/>
      <c r="F32081" s="89">
        <f>Table3[[#This Row],[Yield]]/100*(1+F32080)</f>
        <v>0</v>
      </c>
    </row>
    <row r="32082" spans="1:6" x14ac:dyDescent="0.2">
      <c r="A32082" s="88">
        <v>41719</v>
      </c>
      <c r="B32082" s="89">
        <v>16302.77</v>
      </c>
      <c r="C32082" s="89">
        <f>LN(Table3[[#This Row],[Value]]/B32081)</f>
        <v>-1.7331717267026854E-3</v>
      </c>
      <c r="D32082" s="89"/>
      <c r="E32082" s="89"/>
      <c r="F32082" s="89">
        <f>Table3[[#This Row],[Yield]]/100*(1+F32081)</f>
        <v>0</v>
      </c>
    </row>
    <row r="32083" spans="1:6" x14ac:dyDescent="0.2">
      <c r="A32083" s="88">
        <v>41722</v>
      </c>
      <c r="B32083" s="89">
        <v>16276.69</v>
      </c>
      <c r="C32083" s="89">
        <f>LN(Table3[[#This Row],[Value]]/B32082)</f>
        <v>-1.6010090757030821E-3</v>
      </c>
      <c r="D32083" s="89"/>
      <c r="E32083" s="89"/>
      <c r="F32083" s="89">
        <f>Table3[[#This Row],[Yield]]/100*(1+F32082)</f>
        <v>0</v>
      </c>
    </row>
    <row r="32084" spans="1:6" x14ac:dyDescent="0.2">
      <c r="A32084" s="88">
        <v>41723</v>
      </c>
      <c r="B32084" s="89">
        <v>16367.88</v>
      </c>
      <c r="C32084" s="89">
        <f>LN(Table3[[#This Row],[Value]]/B32083)</f>
        <v>5.5868548547132642E-3</v>
      </c>
      <c r="D32084" s="89"/>
      <c r="E32084" s="89"/>
      <c r="F32084" s="89">
        <f>Table3[[#This Row],[Yield]]/100*(1+F32083)</f>
        <v>0</v>
      </c>
    </row>
    <row r="32085" spans="1:6" x14ac:dyDescent="0.2">
      <c r="A32085" s="88">
        <v>41724</v>
      </c>
      <c r="B32085" s="89">
        <v>16268.99</v>
      </c>
      <c r="C32085" s="89">
        <f>LN(Table3[[#This Row],[Value]]/B32084)</f>
        <v>-6.0600359431814983E-3</v>
      </c>
      <c r="D32085" s="89"/>
      <c r="E32085" s="89"/>
      <c r="F32085" s="89">
        <f>Table3[[#This Row],[Yield]]/100*(1+F32084)</f>
        <v>0</v>
      </c>
    </row>
    <row r="32086" spans="1:6" x14ac:dyDescent="0.2">
      <c r="A32086" s="88">
        <v>41725</v>
      </c>
      <c r="B32086" s="89">
        <v>16264.23</v>
      </c>
      <c r="C32086" s="89">
        <f>LN(Table3[[#This Row],[Value]]/B32085)</f>
        <v>-2.9262397229458018E-4</v>
      </c>
      <c r="D32086" s="89"/>
      <c r="E32086" s="89"/>
      <c r="F32086" s="89">
        <f>Table3[[#This Row],[Yield]]/100*(1+F32085)</f>
        <v>0</v>
      </c>
    </row>
    <row r="32087" spans="1:6" x14ac:dyDescent="0.2">
      <c r="A32087" s="88">
        <v>41726</v>
      </c>
      <c r="B32087" s="89">
        <v>16323.06</v>
      </c>
      <c r="C32087" s="89">
        <f>LN(Table3[[#This Row],[Value]]/B32086)</f>
        <v>3.6106140714120701E-3</v>
      </c>
      <c r="D32087" s="89"/>
      <c r="E32087" s="89"/>
      <c r="F32087" s="89">
        <f>Table3[[#This Row],[Yield]]/100*(1+F32086)</f>
        <v>0</v>
      </c>
    </row>
    <row r="32088" spans="1:6" x14ac:dyDescent="0.2">
      <c r="A32088" s="88">
        <v>41729</v>
      </c>
      <c r="B32088" s="89">
        <v>16457.66</v>
      </c>
      <c r="C32088" s="89">
        <f>LN(Table3[[#This Row],[Value]]/B32087)</f>
        <v>8.2121903638444176E-3</v>
      </c>
      <c r="D32088" s="89"/>
      <c r="E32088" s="89"/>
      <c r="F32088" s="89">
        <f>Table3[[#This Row],[Yield]]/100*(1+F32087)</f>
        <v>0</v>
      </c>
    </row>
    <row r="32089" spans="1:6" x14ac:dyDescent="0.2">
      <c r="A32089" s="88">
        <v>41730</v>
      </c>
      <c r="B32089" s="89">
        <v>16532.61</v>
      </c>
      <c r="C32089" s="89">
        <f>LN(Table3[[#This Row],[Value]]/B32088)</f>
        <v>4.543771781835711E-3</v>
      </c>
      <c r="D32089" s="89"/>
      <c r="E32089" s="89"/>
      <c r="F32089" s="89">
        <f>Table3[[#This Row],[Yield]]/100*(1+F32088)</f>
        <v>0</v>
      </c>
    </row>
    <row r="32090" spans="1:6" x14ac:dyDescent="0.2">
      <c r="A32090" s="88">
        <v>41731</v>
      </c>
      <c r="B32090" s="89">
        <v>16573</v>
      </c>
      <c r="C32090" s="89">
        <f>LN(Table3[[#This Row],[Value]]/B32089)</f>
        <v>2.4400710356940318E-3</v>
      </c>
      <c r="D32090" s="89"/>
      <c r="E32090" s="89"/>
      <c r="F32090" s="89">
        <f>Table3[[#This Row],[Yield]]/100*(1+F32089)</f>
        <v>0</v>
      </c>
    </row>
    <row r="32091" spans="1:6" x14ac:dyDescent="0.2">
      <c r="A32091" s="88">
        <v>41732</v>
      </c>
      <c r="B32091" s="89">
        <v>16572.55</v>
      </c>
      <c r="C32091" s="89">
        <f>LN(Table3[[#This Row],[Value]]/B32090)</f>
        <v>-2.7152966237007668E-5</v>
      </c>
      <c r="D32091" s="89"/>
      <c r="E32091" s="89"/>
      <c r="F32091" s="89">
        <f>Table3[[#This Row],[Yield]]/100*(1+F32090)</f>
        <v>0</v>
      </c>
    </row>
    <row r="32092" spans="1:6" x14ac:dyDescent="0.2">
      <c r="A32092" s="88">
        <v>41733</v>
      </c>
      <c r="B32092" s="89">
        <v>16412.71</v>
      </c>
      <c r="C32092" s="89">
        <f>LN(Table3[[#This Row],[Value]]/B32091)</f>
        <v>-9.6916775024458706E-3</v>
      </c>
      <c r="D32092" s="89"/>
      <c r="E32092" s="89"/>
      <c r="F32092" s="89">
        <f>Table3[[#This Row],[Yield]]/100*(1+F32091)</f>
        <v>0</v>
      </c>
    </row>
    <row r="32093" spans="1:6" x14ac:dyDescent="0.2">
      <c r="A32093" s="88">
        <v>41736</v>
      </c>
      <c r="B32093" s="89">
        <v>16245.87</v>
      </c>
      <c r="C32093" s="89">
        <f>LN(Table3[[#This Row],[Value]]/B32092)</f>
        <v>-1.0217312045693429E-2</v>
      </c>
      <c r="D32093" s="89"/>
      <c r="E32093" s="89"/>
      <c r="F32093" s="89">
        <f>Table3[[#This Row],[Yield]]/100*(1+F32092)</f>
        <v>0</v>
      </c>
    </row>
    <row r="32094" spans="1:6" x14ac:dyDescent="0.2">
      <c r="A32094" s="88">
        <v>41737</v>
      </c>
      <c r="B32094" s="89">
        <v>16256.14</v>
      </c>
      <c r="C32094" s="89">
        <f>LN(Table3[[#This Row],[Value]]/B32093)</f>
        <v>6.3196093668038851E-4</v>
      </c>
      <c r="D32094" s="89"/>
      <c r="E32094" s="89"/>
      <c r="F32094" s="89">
        <f>Table3[[#This Row],[Yield]]/100*(1+F32093)</f>
        <v>0</v>
      </c>
    </row>
    <row r="32095" spans="1:6" x14ac:dyDescent="0.2">
      <c r="A32095" s="88">
        <v>41738</v>
      </c>
      <c r="B32095" s="89">
        <v>16437.18</v>
      </c>
      <c r="C32095" s="89">
        <f>LN(Table3[[#This Row],[Value]]/B32094)</f>
        <v>1.1075158504166363E-2</v>
      </c>
      <c r="D32095" s="89"/>
      <c r="E32095" s="89"/>
      <c r="F32095" s="89">
        <f>Table3[[#This Row],[Yield]]/100*(1+F32094)</f>
        <v>0</v>
      </c>
    </row>
    <row r="32096" spans="1:6" x14ac:dyDescent="0.2">
      <c r="A32096" s="88">
        <v>41739</v>
      </c>
      <c r="B32096" s="89">
        <v>16170.22</v>
      </c>
      <c r="C32096" s="89">
        <f>LN(Table3[[#This Row],[Value]]/B32095)</f>
        <v>-1.6374563129238053E-2</v>
      </c>
      <c r="D32096" s="89"/>
      <c r="E32096" s="89"/>
      <c r="F32096" s="89">
        <f>Table3[[#This Row],[Yield]]/100*(1+F32095)</f>
        <v>0</v>
      </c>
    </row>
    <row r="32097" spans="1:6" x14ac:dyDescent="0.2">
      <c r="A32097" s="88">
        <v>41740</v>
      </c>
      <c r="B32097" s="89">
        <v>16026.75</v>
      </c>
      <c r="C32097" s="89">
        <f>LN(Table3[[#This Row],[Value]]/B32096)</f>
        <v>-8.9120777260936219E-3</v>
      </c>
      <c r="D32097" s="89"/>
      <c r="E32097" s="89"/>
      <c r="F32097" s="89">
        <f>Table3[[#This Row],[Yield]]/100*(1+F32096)</f>
        <v>0</v>
      </c>
    </row>
    <row r="32098" spans="1:6" x14ac:dyDescent="0.2">
      <c r="A32098" s="88">
        <v>41743</v>
      </c>
      <c r="B32098" s="89">
        <v>16173.24</v>
      </c>
      <c r="C32098" s="89">
        <f>LN(Table3[[#This Row],[Value]]/B32097)</f>
        <v>9.0988233623847167E-3</v>
      </c>
      <c r="D32098" s="89"/>
      <c r="E32098" s="89"/>
      <c r="F32098" s="89">
        <f>Table3[[#This Row],[Yield]]/100*(1+F32097)</f>
        <v>0</v>
      </c>
    </row>
    <row r="32099" spans="1:6" x14ac:dyDescent="0.2">
      <c r="A32099" s="88">
        <v>41744</v>
      </c>
      <c r="B32099" s="89">
        <v>16262.56</v>
      </c>
      <c r="C32099" s="89">
        <f>LN(Table3[[#This Row],[Value]]/B32098)</f>
        <v>5.5075087265262189E-3</v>
      </c>
      <c r="D32099" s="89"/>
      <c r="E32099" s="89"/>
      <c r="F32099" s="89">
        <f>Table3[[#This Row],[Yield]]/100*(1+F32098)</f>
        <v>0</v>
      </c>
    </row>
    <row r="32100" spans="1:6" x14ac:dyDescent="0.2">
      <c r="A32100" s="88">
        <v>41745</v>
      </c>
      <c r="B32100" s="89">
        <v>16424.849999999999</v>
      </c>
      <c r="C32100" s="89">
        <f>LN(Table3[[#This Row],[Value]]/B32099)</f>
        <v>9.929898607425644E-3</v>
      </c>
      <c r="D32100" s="89"/>
      <c r="E32100" s="89"/>
      <c r="F32100" s="89">
        <f>Table3[[#This Row],[Yield]]/100*(1+F32099)</f>
        <v>0</v>
      </c>
    </row>
    <row r="32101" spans="1:6" x14ac:dyDescent="0.2">
      <c r="A32101" s="88">
        <v>41746</v>
      </c>
      <c r="B32101" s="89">
        <v>16408.54</v>
      </c>
      <c r="C32101" s="89">
        <f>LN(Table3[[#This Row],[Value]]/B32100)</f>
        <v>-9.9350090511852659E-4</v>
      </c>
      <c r="D32101" s="89"/>
      <c r="E32101" s="89"/>
      <c r="F32101" s="89">
        <f>Table3[[#This Row],[Yield]]/100*(1+F32100)</f>
        <v>0</v>
      </c>
    </row>
    <row r="32102" spans="1:6" x14ac:dyDescent="0.2">
      <c r="A32102" s="88">
        <v>41750</v>
      </c>
      <c r="B32102" s="89">
        <v>16449.25</v>
      </c>
      <c r="C32102" s="89">
        <f>LN(Table3[[#This Row],[Value]]/B32101)</f>
        <v>2.4779524630713038E-3</v>
      </c>
      <c r="D32102" s="89"/>
      <c r="E32102" s="89"/>
      <c r="F32102" s="89">
        <f>Table3[[#This Row],[Yield]]/100*(1+F32101)</f>
        <v>0</v>
      </c>
    </row>
    <row r="32103" spans="1:6" x14ac:dyDescent="0.2">
      <c r="A32103" s="88">
        <v>41751</v>
      </c>
      <c r="B32103" s="89">
        <v>16514.37</v>
      </c>
      <c r="C32103" s="89">
        <f>LN(Table3[[#This Row],[Value]]/B32102)</f>
        <v>3.9510275093330091E-3</v>
      </c>
      <c r="D32103" s="89"/>
      <c r="E32103" s="89"/>
      <c r="F32103" s="89">
        <f>Table3[[#This Row],[Yield]]/100*(1+F32102)</f>
        <v>0</v>
      </c>
    </row>
    <row r="32104" spans="1:6" x14ac:dyDescent="0.2">
      <c r="A32104" s="88">
        <v>41752</v>
      </c>
      <c r="B32104" s="89">
        <v>16501.650000000001</v>
      </c>
      <c r="C32104" s="89">
        <f>LN(Table3[[#This Row],[Value]]/B32103)</f>
        <v>-7.705350692993688E-4</v>
      </c>
      <c r="D32104" s="89"/>
      <c r="E32104" s="89"/>
      <c r="F32104" s="89">
        <f>Table3[[#This Row],[Yield]]/100*(1+F32103)</f>
        <v>0</v>
      </c>
    </row>
    <row r="32105" spans="1:6" x14ac:dyDescent="0.2">
      <c r="A32105" s="88">
        <v>41753</v>
      </c>
      <c r="B32105" s="89">
        <v>16501.650000000001</v>
      </c>
      <c r="C32105" s="89">
        <f>LN(Table3[[#This Row],[Value]]/B32104)</f>
        <v>0</v>
      </c>
      <c r="D32105" s="89"/>
      <c r="E32105" s="89"/>
      <c r="F32105" s="89">
        <f>Table3[[#This Row],[Yield]]/100*(1+F32104)</f>
        <v>0</v>
      </c>
    </row>
    <row r="32106" spans="1:6" x14ac:dyDescent="0.2">
      <c r="A32106" s="88">
        <v>41754</v>
      </c>
      <c r="B32106" s="89">
        <v>16361.46</v>
      </c>
      <c r="C32106" s="89">
        <f>LN(Table3[[#This Row],[Value]]/B32105)</f>
        <v>-8.5318066603128559E-3</v>
      </c>
      <c r="D32106" s="89"/>
      <c r="E32106" s="89"/>
      <c r="F32106" s="89">
        <f>Table3[[#This Row],[Yield]]/100*(1+F32105)</f>
        <v>0</v>
      </c>
    </row>
    <row r="32107" spans="1:6" x14ac:dyDescent="0.2">
      <c r="A32107" s="88">
        <v>41757</v>
      </c>
      <c r="B32107" s="89">
        <v>16448.740000000002</v>
      </c>
      <c r="C32107" s="89">
        <f>LN(Table3[[#This Row],[Value]]/B32106)</f>
        <v>5.3203092865408705E-3</v>
      </c>
      <c r="D32107" s="89"/>
      <c r="E32107" s="89"/>
      <c r="F32107" s="89">
        <f>Table3[[#This Row],[Yield]]/100*(1+F32106)</f>
        <v>0</v>
      </c>
    </row>
    <row r="32108" spans="1:6" x14ac:dyDescent="0.2">
      <c r="A32108" s="88">
        <v>41758</v>
      </c>
      <c r="B32108" s="89">
        <v>16535.37</v>
      </c>
      <c r="C32108" s="89">
        <f>LN(Table3[[#This Row],[Value]]/B32107)</f>
        <v>5.2528444268379448E-3</v>
      </c>
      <c r="D32108" s="89"/>
      <c r="E32108" s="89"/>
      <c r="F32108" s="89">
        <f>Table3[[#This Row],[Yield]]/100*(1+F32107)</f>
        <v>0</v>
      </c>
    </row>
    <row r="32109" spans="1:6" x14ac:dyDescent="0.2">
      <c r="A32109" s="88">
        <v>41759</v>
      </c>
      <c r="B32109" s="89">
        <v>16580.84</v>
      </c>
      <c r="C32109" s="89">
        <f>LN(Table3[[#This Row],[Value]]/B32108)</f>
        <v>2.7460889138050523E-3</v>
      </c>
      <c r="D32109" s="89"/>
      <c r="E32109" s="89"/>
      <c r="F32109" s="89">
        <f>Table3[[#This Row],[Yield]]/100*(1+F32108)</f>
        <v>0</v>
      </c>
    </row>
    <row r="32110" spans="1:6" x14ac:dyDescent="0.2">
      <c r="A32110" s="88">
        <v>41760</v>
      </c>
      <c r="B32110" s="89">
        <v>16558.87</v>
      </c>
      <c r="C32110" s="89">
        <f>LN(Table3[[#This Row],[Value]]/B32109)</f>
        <v>-1.3259019598321617E-3</v>
      </c>
      <c r="D32110" s="89"/>
      <c r="E32110" s="89"/>
      <c r="F32110" s="89">
        <f>Table3[[#This Row],[Yield]]/100*(1+F32109)</f>
        <v>0</v>
      </c>
    </row>
    <row r="32111" spans="1:6" x14ac:dyDescent="0.2">
      <c r="A32111" s="88">
        <v>41761</v>
      </c>
      <c r="B32111" s="89">
        <v>16512.89</v>
      </c>
      <c r="C32111" s="89">
        <f>LN(Table3[[#This Row],[Value]]/B32110)</f>
        <v>-2.7806218735198164E-3</v>
      </c>
      <c r="D32111" s="89"/>
      <c r="E32111" s="89"/>
      <c r="F32111" s="89">
        <f>Table3[[#This Row],[Yield]]/100*(1+F32110)</f>
        <v>0</v>
      </c>
    </row>
    <row r="32112" spans="1:6" x14ac:dyDescent="0.2">
      <c r="A32112" s="88">
        <v>41764</v>
      </c>
      <c r="B32112" s="89">
        <v>16530.55</v>
      </c>
      <c r="C32112" s="89">
        <f>LN(Table3[[#This Row],[Value]]/B32111)</f>
        <v>1.0688960762824885E-3</v>
      </c>
      <c r="D32112" s="89"/>
      <c r="E32112" s="89"/>
      <c r="F32112" s="89">
        <f>Table3[[#This Row],[Yield]]/100*(1+F32111)</f>
        <v>0</v>
      </c>
    </row>
    <row r="32113" spans="1:6" x14ac:dyDescent="0.2">
      <c r="A32113" s="88">
        <v>41765</v>
      </c>
      <c r="B32113" s="89">
        <v>16401.02</v>
      </c>
      <c r="C32113" s="89">
        <f>LN(Table3[[#This Row],[Value]]/B32112)</f>
        <v>-7.8666560986022267E-3</v>
      </c>
      <c r="D32113" s="89"/>
      <c r="E32113" s="89"/>
      <c r="F32113" s="89">
        <f>Table3[[#This Row],[Yield]]/100*(1+F32112)</f>
        <v>0</v>
      </c>
    </row>
    <row r="32114" spans="1:6" x14ac:dyDescent="0.2">
      <c r="A32114" s="88">
        <v>41766</v>
      </c>
      <c r="B32114" s="89">
        <v>16518.54</v>
      </c>
      <c r="C32114" s="89">
        <f>LN(Table3[[#This Row],[Value]]/B32113)</f>
        <v>7.1398584452524805E-3</v>
      </c>
      <c r="D32114" s="89"/>
      <c r="E32114" s="89"/>
      <c r="F32114" s="89">
        <f>Table3[[#This Row],[Yield]]/100*(1+F32113)</f>
        <v>0</v>
      </c>
    </row>
    <row r="32115" spans="1:6" x14ac:dyDescent="0.2">
      <c r="A32115" s="88">
        <v>41767</v>
      </c>
      <c r="B32115" s="89">
        <v>16550.97</v>
      </c>
      <c r="C32115" s="89">
        <f>LN(Table3[[#This Row],[Value]]/B32114)</f>
        <v>1.9613239141405424E-3</v>
      </c>
      <c r="D32115" s="89"/>
      <c r="E32115" s="89"/>
      <c r="F32115" s="89">
        <f>Table3[[#This Row],[Yield]]/100*(1+F32114)</f>
        <v>0</v>
      </c>
    </row>
    <row r="32116" spans="1:6" x14ac:dyDescent="0.2">
      <c r="A32116" s="88">
        <v>41768</v>
      </c>
      <c r="B32116" s="89">
        <v>16583.34</v>
      </c>
      <c r="C32116" s="89">
        <f>LN(Table3[[#This Row],[Value]]/B32115)</f>
        <v>1.9538665690011165E-3</v>
      </c>
      <c r="D32116" s="89"/>
      <c r="E32116" s="89"/>
      <c r="F32116" s="89">
        <f>Table3[[#This Row],[Yield]]/100*(1+F32115)</f>
        <v>0</v>
      </c>
    </row>
    <row r="32117" spans="1:6" x14ac:dyDescent="0.2">
      <c r="A32117" s="88">
        <v>41771</v>
      </c>
      <c r="B32117" s="89">
        <v>16695.47</v>
      </c>
      <c r="C32117" s="89">
        <f>LN(Table3[[#This Row],[Value]]/B32116)</f>
        <v>6.7388481942518771E-3</v>
      </c>
      <c r="D32117" s="89"/>
      <c r="E32117" s="89"/>
      <c r="F32117" s="89">
        <f>Table3[[#This Row],[Yield]]/100*(1+F32116)</f>
        <v>0</v>
      </c>
    </row>
    <row r="32118" spans="1:6" x14ac:dyDescent="0.2">
      <c r="A32118" s="88">
        <v>41772</v>
      </c>
      <c r="B32118" s="89">
        <v>16715.439999999999</v>
      </c>
      <c r="C32118" s="89">
        <f>LN(Table3[[#This Row],[Value]]/B32117)</f>
        <v>1.1954180462688221E-3</v>
      </c>
      <c r="D32118" s="89"/>
      <c r="E32118" s="89"/>
      <c r="F32118" s="89">
        <f>Table3[[#This Row],[Yield]]/100*(1+F32117)</f>
        <v>0</v>
      </c>
    </row>
    <row r="32119" spans="1:6" x14ac:dyDescent="0.2">
      <c r="A32119" s="88">
        <v>41773</v>
      </c>
      <c r="B32119" s="89">
        <v>16613.97</v>
      </c>
      <c r="C32119" s="89">
        <f>LN(Table3[[#This Row],[Value]]/B32118)</f>
        <v>-6.0889354777637775E-3</v>
      </c>
      <c r="D32119" s="89"/>
      <c r="E32119" s="89"/>
      <c r="F32119" s="89">
        <f>Table3[[#This Row],[Yield]]/100*(1+F32118)</f>
        <v>0</v>
      </c>
    </row>
    <row r="32120" spans="1:6" x14ac:dyDescent="0.2">
      <c r="A32120" s="88">
        <v>41774</v>
      </c>
      <c r="B32120" s="89">
        <v>16446.810000000001</v>
      </c>
      <c r="C32120" s="89">
        <f>LN(Table3[[#This Row],[Value]]/B32119)</f>
        <v>-1.0112370275584899E-2</v>
      </c>
      <c r="D32120" s="89"/>
      <c r="E32120" s="89"/>
      <c r="F32120" s="89">
        <f>Table3[[#This Row],[Yield]]/100*(1+F32119)</f>
        <v>0</v>
      </c>
    </row>
    <row r="32121" spans="1:6" x14ac:dyDescent="0.2">
      <c r="A32121" s="88">
        <v>41775</v>
      </c>
      <c r="B32121" s="89">
        <v>16491.310000000001</v>
      </c>
      <c r="C32121" s="89">
        <f>LN(Table3[[#This Row],[Value]]/B32120)</f>
        <v>2.7020380686313384E-3</v>
      </c>
      <c r="D32121" s="89"/>
      <c r="E32121" s="89"/>
      <c r="F32121" s="89">
        <f>Table3[[#This Row],[Yield]]/100*(1+F32120)</f>
        <v>0</v>
      </c>
    </row>
    <row r="32122" spans="1:6" x14ac:dyDescent="0.2">
      <c r="A32122" s="88">
        <v>41778</v>
      </c>
      <c r="B32122" s="89">
        <v>16511.86</v>
      </c>
      <c r="C32122" s="89">
        <f>LN(Table3[[#This Row],[Value]]/B32121)</f>
        <v>1.245335078772577E-3</v>
      </c>
      <c r="D32122" s="89"/>
      <c r="E32122" s="89"/>
      <c r="F32122" s="89">
        <f>Table3[[#This Row],[Yield]]/100*(1+F32121)</f>
        <v>0</v>
      </c>
    </row>
    <row r="32123" spans="1:6" x14ac:dyDescent="0.2">
      <c r="A32123" s="88">
        <v>41779</v>
      </c>
      <c r="B32123" s="89">
        <v>16374.31</v>
      </c>
      <c r="C32123" s="89">
        <f>LN(Table3[[#This Row],[Value]]/B32122)</f>
        <v>-8.3652673521074604E-3</v>
      </c>
      <c r="D32123" s="89"/>
      <c r="E32123" s="89"/>
      <c r="F32123" s="89">
        <f>Table3[[#This Row],[Yield]]/100*(1+F32122)</f>
        <v>0</v>
      </c>
    </row>
    <row r="32124" spans="1:6" x14ac:dyDescent="0.2">
      <c r="A32124" s="88">
        <v>41780</v>
      </c>
      <c r="B32124" s="89">
        <v>16533.060000000001</v>
      </c>
      <c r="C32124" s="89">
        <f>LN(Table3[[#This Row],[Value]]/B32123)</f>
        <v>9.6483694391183462E-3</v>
      </c>
      <c r="D32124" s="89"/>
      <c r="E32124" s="89"/>
      <c r="F32124" s="89">
        <f>Table3[[#This Row],[Yield]]/100*(1+F32123)</f>
        <v>0</v>
      </c>
    </row>
    <row r="32125" spans="1:6" x14ac:dyDescent="0.2">
      <c r="A32125" s="88">
        <v>41781</v>
      </c>
      <c r="B32125" s="89">
        <v>16543.080000000002</v>
      </c>
      <c r="C32125" s="89">
        <f>LN(Table3[[#This Row],[Value]]/B32124)</f>
        <v>6.0587482738406453E-4</v>
      </c>
      <c r="D32125" s="89"/>
      <c r="E32125" s="89"/>
      <c r="F32125" s="89">
        <f>Table3[[#This Row],[Yield]]/100*(1+F32124)</f>
        <v>0</v>
      </c>
    </row>
    <row r="32126" spans="1:6" x14ac:dyDescent="0.2">
      <c r="A32126" s="88">
        <v>41782</v>
      </c>
      <c r="B32126" s="89">
        <v>16606.27</v>
      </c>
      <c r="C32126" s="89">
        <f>LN(Table3[[#This Row],[Value]]/B32125)</f>
        <v>3.8124473956551008E-3</v>
      </c>
      <c r="D32126" s="89"/>
      <c r="E32126" s="89"/>
      <c r="F32126" s="89">
        <f>Table3[[#This Row],[Yield]]/100*(1+F32125)</f>
        <v>0</v>
      </c>
    </row>
    <row r="32127" spans="1:6" x14ac:dyDescent="0.2">
      <c r="A32127" s="88">
        <v>41786</v>
      </c>
      <c r="B32127" s="89">
        <v>16675.5</v>
      </c>
      <c r="C32127" s="89">
        <f>LN(Table3[[#This Row],[Value]]/B32126)</f>
        <v>4.1602414685549208E-3</v>
      </c>
      <c r="D32127" s="89"/>
      <c r="E32127" s="89"/>
      <c r="F32127" s="89">
        <f>Table3[[#This Row],[Yield]]/100*(1+F32126)</f>
        <v>0</v>
      </c>
    </row>
    <row r="32128" spans="1:6" x14ac:dyDescent="0.2">
      <c r="A32128" s="88">
        <v>41787</v>
      </c>
      <c r="B32128" s="89">
        <v>16633.18</v>
      </c>
      <c r="C32128" s="89">
        <f>LN(Table3[[#This Row],[Value]]/B32127)</f>
        <v>-2.5410807496427826E-3</v>
      </c>
      <c r="D32128" s="89"/>
      <c r="E32128" s="89"/>
      <c r="F32128" s="89">
        <f>Table3[[#This Row],[Yield]]/100*(1+F32127)</f>
        <v>0</v>
      </c>
    </row>
    <row r="32129" spans="1:6" x14ac:dyDescent="0.2">
      <c r="A32129" s="88">
        <v>41788</v>
      </c>
      <c r="B32129" s="89">
        <v>16698.740000000002</v>
      </c>
      <c r="C32129" s="89">
        <f>LN(Table3[[#This Row],[Value]]/B32128)</f>
        <v>3.9337718644868788E-3</v>
      </c>
      <c r="D32129" s="89"/>
      <c r="E32129" s="89"/>
      <c r="F32129" s="89">
        <f>Table3[[#This Row],[Yield]]/100*(1+F32128)</f>
        <v>0</v>
      </c>
    </row>
    <row r="32130" spans="1:6" x14ac:dyDescent="0.2">
      <c r="A32130" s="88">
        <v>41789</v>
      </c>
      <c r="B32130" s="89">
        <v>16717.169999999998</v>
      </c>
      <c r="C32130" s="89">
        <f>LN(Table3[[#This Row],[Value]]/B32129)</f>
        <v>1.1030674830482363E-3</v>
      </c>
      <c r="D32130" s="89"/>
      <c r="E32130" s="89"/>
      <c r="F32130" s="89">
        <f>Table3[[#This Row],[Yield]]/100*(1+F32129)</f>
        <v>0</v>
      </c>
    </row>
    <row r="32131" spans="1:6" x14ac:dyDescent="0.2">
      <c r="A32131" s="88">
        <v>41792</v>
      </c>
      <c r="B32131" s="89">
        <v>16743.63</v>
      </c>
      <c r="C32131" s="89">
        <f>LN(Table3[[#This Row],[Value]]/B32130)</f>
        <v>1.5815524742617097E-3</v>
      </c>
      <c r="D32131" s="89"/>
      <c r="E32131" s="89"/>
      <c r="F32131" s="89">
        <f>Table3[[#This Row],[Yield]]/100*(1+F32130)</f>
        <v>0</v>
      </c>
    </row>
    <row r="32132" spans="1:6" x14ac:dyDescent="0.2">
      <c r="A32132" s="88">
        <v>41793</v>
      </c>
      <c r="B32132" s="89">
        <v>16722.34</v>
      </c>
      <c r="C32132" s="89">
        <f>LN(Table3[[#This Row],[Value]]/B32131)</f>
        <v>-1.2723374145197713E-3</v>
      </c>
      <c r="D32132" s="89"/>
      <c r="E32132" s="89"/>
      <c r="F32132" s="89">
        <f>Table3[[#This Row],[Yield]]/100*(1+F32131)</f>
        <v>0</v>
      </c>
    </row>
    <row r="32133" spans="1:6" x14ac:dyDescent="0.2">
      <c r="A32133" s="88">
        <v>41794</v>
      </c>
      <c r="B32133" s="89">
        <v>16737.53</v>
      </c>
      <c r="C32133" s="89">
        <f>LN(Table3[[#This Row],[Value]]/B32132)</f>
        <v>9.0795338078273344E-4</v>
      </c>
      <c r="D32133" s="89"/>
      <c r="E32133" s="89"/>
      <c r="F32133" s="89">
        <f>Table3[[#This Row],[Yield]]/100*(1+F32132)</f>
        <v>0</v>
      </c>
    </row>
    <row r="32134" spans="1:6" x14ac:dyDescent="0.2">
      <c r="A32134" s="88">
        <v>41795</v>
      </c>
      <c r="B32134" s="89">
        <v>16836.11</v>
      </c>
      <c r="C32134" s="89">
        <f>LN(Table3[[#This Row],[Value]]/B32133)</f>
        <v>5.8724811073574612E-3</v>
      </c>
      <c r="D32134" s="89"/>
      <c r="E32134" s="89"/>
      <c r="F32134" s="89">
        <f>Table3[[#This Row],[Yield]]/100*(1+F32133)</f>
        <v>0</v>
      </c>
    </row>
    <row r="32135" spans="1:6" x14ac:dyDescent="0.2">
      <c r="A32135" s="88">
        <v>41796</v>
      </c>
      <c r="B32135" s="89">
        <v>16924.28</v>
      </c>
      <c r="C32135" s="89">
        <f>LN(Table3[[#This Row],[Value]]/B32134)</f>
        <v>5.2232927676598611E-3</v>
      </c>
      <c r="D32135" s="89"/>
      <c r="E32135" s="89"/>
      <c r="F32135" s="89">
        <f>Table3[[#This Row],[Yield]]/100*(1+F32134)</f>
        <v>0</v>
      </c>
    </row>
    <row r="32136" spans="1:6" x14ac:dyDescent="0.2">
      <c r="A32136" s="88">
        <v>41799</v>
      </c>
      <c r="B32136" s="89">
        <v>16943.099999999999</v>
      </c>
      <c r="C32136" s="89">
        <f>LN(Table3[[#This Row],[Value]]/B32135)</f>
        <v>1.1113940279524406E-3</v>
      </c>
      <c r="D32136" s="89"/>
      <c r="E32136" s="89"/>
      <c r="F32136" s="89">
        <f>Table3[[#This Row],[Yield]]/100*(1+F32135)</f>
        <v>0</v>
      </c>
    </row>
    <row r="32137" spans="1:6" x14ac:dyDescent="0.2">
      <c r="A32137" s="88">
        <v>41800</v>
      </c>
      <c r="B32137" s="89">
        <v>16945.919999999998</v>
      </c>
      <c r="C32137" s="89">
        <f>LN(Table3[[#This Row],[Value]]/B32136)</f>
        <v>1.6642558601616929E-4</v>
      </c>
      <c r="D32137" s="89"/>
      <c r="E32137" s="89"/>
      <c r="F32137" s="89">
        <f>Table3[[#This Row],[Yield]]/100*(1+F32136)</f>
        <v>0</v>
      </c>
    </row>
    <row r="32138" spans="1:6" x14ac:dyDescent="0.2">
      <c r="A32138" s="88">
        <v>41801</v>
      </c>
      <c r="B32138" s="89">
        <v>16843.88</v>
      </c>
      <c r="C32138" s="89">
        <f>LN(Table3[[#This Row],[Value]]/B32137)</f>
        <v>-6.039710811269086E-3</v>
      </c>
      <c r="D32138" s="89"/>
      <c r="E32138" s="89"/>
      <c r="F32138" s="89">
        <f>Table3[[#This Row],[Yield]]/100*(1+F32137)</f>
        <v>0</v>
      </c>
    </row>
    <row r="32139" spans="1:6" x14ac:dyDescent="0.2">
      <c r="A32139" s="88">
        <v>41802</v>
      </c>
      <c r="B32139" s="89">
        <v>16734.189999999999</v>
      </c>
      <c r="C32139" s="89">
        <f>LN(Table3[[#This Row],[Value]]/B32138)</f>
        <v>-6.5334541375097234E-3</v>
      </c>
      <c r="D32139" s="89"/>
      <c r="E32139" s="89"/>
      <c r="F32139" s="89">
        <f>Table3[[#This Row],[Yield]]/100*(1+F32138)</f>
        <v>0</v>
      </c>
    </row>
    <row r="32140" spans="1:6" x14ac:dyDescent="0.2">
      <c r="A32140" s="88">
        <v>41803</v>
      </c>
      <c r="B32140" s="89">
        <v>16775.740000000002</v>
      </c>
      <c r="C32140" s="89">
        <f>LN(Table3[[#This Row],[Value]]/B32139)</f>
        <v>2.4798632103027289E-3</v>
      </c>
      <c r="D32140" s="89"/>
      <c r="E32140" s="89"/>
      <c r="F32140" s="89">
        <f>Table3[[#This Row],[Yield]]/100*(1+F32139)</f>
        <v>0</v>
      </c>
    </row>
    <row r="32141" spans="1:6" x14ac:dyDescent="0.2">
      <c r="A32141" s="88">
        <v>41806</v>
      </c>
      <c r="B32141" s="89">
        <v>16781.009999999998</v>
      </c>
      <c r="C32141" s="89">
        <f>LN(Table3[[#This Row],[Value]]/B32140)</f>
        <v>3.1409478232080233E-4</v>
      </c>
      <c r="D32141" s="89"/>
      <c r="E32141" s="89"/>
      <c r="F32141" s="89">
        <f>Table3[[#This Row],[Yield]]/100*(1+F32140)</f>
        <v>0</v>
      </c>
    </row>
    <row r="32142" spans="1:6" x14ac:dyDescent="0.2">
      <c r="A32142" s="88">
        <v>41807</v>
      </c>
      <c r="B32142" s="89">
        <v>16808.490000000002</v>
      </c>
      <c r="C32142" s="89">
        <f>LN(Table3[[#This Row],[Value]]/B32141)</f>
        <v>1.6362259712631381E-3</v>
      </c>
      <c r="D32142" s="89"/>
      <c r="E32142" s="89"/>
      <c r="F32142" s="89">
        <f>Table3[[#This Row],[Yield]]/100*(1+F32141)</f>
        <v>0</v>
      </c>
    </row>
    <row r="32143" spans="1:6" x14ac:dyDescent="0.2">
      <c r="A32143" s="88">
        <v>41808</v>
      </c>
      <c r="B32143" s="89">
        <v>16906.62</v>
      </c>
      <c r="C32143" s="89">
        <f>LN(Table3[[#This Row],[Value]]/B32142)</f>
        <v>5.821145302531667E-3</v>
      </c>
      <c r="D32143" s="89"/>
      <c r="E32143" s="89"/>
      <c r="F32143" s="89">
        <f>Table3[[#This Row],[Yield]]/100*(1+F32142)</f>
        <v>0</v>
      </c>
    </row>
    <row r="32144" spans="1:6" x14ac:dyDescent="0.2">
      <c r="A32144" s="88">
        <v>41809</v>
      </c>
      <c r="B32144" s="89">
        <v>16921.46</v>
      </c>
      <c r="C32144" s="89">
        <f>LN(Table3[[#This Row],[Value]]/B32143)</f>
        <v>8.7737766683618614E-4</v>
      </c>
      <c r="D32144" s="89"/>
      <c r="E32144" s="89"/>
      <c r="F32144" s="89">
        <f>Table3[[#This Row],[Yield]]/100*(1+F32143)</f>
        <v>0</v>
      </c>
    </row>
    <row r="32145" spans="1:6" x14ac:dyDescent="0.2">
      <c r="A32145" s="88">
        <v>41810</v>
      </c>
      <c r="B32145" s="89">
        <v>16947.080000000002</v>
      </c>
      <c r="C32145" s="89">
        <f>LN(Table3[[#This Row],[Value]]/B32144)</f>
        <v>1.5129087280874233E-3</v>
      </c>
      <c r="D32145" s="89"/>
      <c r="E32145" s="89"/>
      <c r="F32145" s="89">
        <f>Table3[[#This Row],[Yield]]/100*(1+F32144)</f>
        <v>0</v>
      </c>
    </row>
    <row r="32146" spans="1:6" x14ac:dyDescent="0.2">
      <c r="A32146" s="88">
        <v>41813</v>
      </c>
      <c r="B32146" s="89">
        <v>16937.259999999998</v>
      </c>
      <c r="C32146" s="89">
        <f>LN(Table3[[#This Row],[Value]]/B32145)</f>
        <v>-5.7961880177859464E-4</v>
      </c>
      <c r="D32146" s="89"/>
      <c r="E32146" s="89"/>
      <c r="F32146" s="89">
        <f>Table3[[#This Row],[Yield]]/100*(1+F32145)</f>
        <v>0</v>
      </c>
    </row>
    <row r="32147" spans="1:6" x14ac:dyDescent="0.2">
      <c r="A32147" s="88">
        <v>41814</v>
      </c>
      <c r="B32147" s="89">
        <v>16818.13</v>
      </c>
      <c r="C32147" s="89">
        <f>LN(Table3[[#This Row],[Value]]/B32146)</f>
        <v>-7.0584576037037109E-3</v>
      </c>
      <c r="D32147" s="89"/>
      <c r="E32147" s="89"/>
      <c r="F32147" s="89">
        <f>Table3[[#This Row],[Yield]]/100*(1+F32146)</f>
        <v>0</v>
      </c>
    </row>
    <row r="32148" spans="1:6" x14ac:dyDescent="0.2">
      <c r="A32148" s="88">
        <v>41815</v>
      </c>
      <c r="B32148" s="89">
        <v>16867.509999999998</v>
      </c>
      <c r="C32148" s="89">
        <f>LN(Table3[[#This Row],[Value]]/B32147)</f>
        <v>2.931815181225077E-3</v>
      </c>
      <c r="D32148" s="89"/>
      <c r="E32148" s="89"/>
      <c r="F32148" s="89">
        <f>Table3[[#This Row],[Yield]]/100*(1+F32147)</f>
        <v>0</v>
      </c>
    </row>
    <row r="32149" spans="1:6" x14ac:dyDescent="0.2">
      <c r="A32149" s="88">
        <v>41816</v>
      </c>
      <c r="B32149" s="89">
        <v>16846.13</v>
      </c>
      <c r="C32149" s="89">
        <f>LN(Table3[[#This Row],[Value]]/B32148)</f>
        <v>-1.2683295465035784E-3</v>
      </c>
      <c r="D32149" s="89"/>
      <c r="E32149" s="89"/>
      <c r="F32149" s="89">
        <f>Table3[[#This Row],[Yield]]/100*(1+F32148)</f>
        <v>0</v>
      </c>
    </row>
    <row r="32150" spans="1:6" x14ac:dyDescent="0.2">
      <c r="A32150" s="88">
        <v>41817</v>
      </c>
      <c r="B32150" s="89">
        <v>16851.84</v>
      </c>
      <c r="C32150" s="89">
        <f>LN(Table3[[#This Row],[Value]]/B32149)</f>
        <v>3.3889282082268535E-4</v>
      </c>
      <c r="D32150" s="89"/>
      <c r="E32150" s="89"/>
      <c r="F32150" s="89">
        <f>Table3[[#This Row],[Yield]]/100*(1+F32149)</f>
        <v>0</v>
      </c>
    </row>
    <row r="32151" spans="1:6" x14ac:dyDescent="0.2">
      <c r="A32151" s="88">
        <v>41820</v>
      </c>
      <c r="B32151" s="89">
        <v>16826.599999999999</v>
      </c>
      <c r="C32151" s="89">
        <f>LN(Table3[[#This Row],[Value]]/B32150)</f>
        <v>-1.4988820578061216E-3</v>
      </c>
      <c r="D32151" s="89"/>
      <c r="E32151" s="89"/>
      <c r="F32151" s="89">
        <f>Table3[[#This Row],[Yield]]/100*(1+F32150)</f>
        <v>0</v>
      </c>
    </row>
    <row r="32152" spans="1:6" x14ac:dyDescent="0.2">
      <c r="A32152" s="88">
        <v>41821</v>
      </c>
      <c r="B32152" s="89">
        <v>16956.07</v>
      </c>
      <c r="C32152" s="89">
        <f>LN(Table3[[#This Row],[Value]]/B32151)</f>
        <v>7.6649142221583127E-3</v>
      </c>
      <c r="D32152" s="89"/>
      <c r="E32152" s="89"/>
      <c r="F32152" s="89">
        <f>Table3[[#This Row],[Yield]]/100*(1+F32151)</f>
        <v>0</v>
      </c>
    </row>
    <row r="32153" spans="1:6" x14ac:dyDescent="0.2">
      <c r="A32153" s="88">
        <v>41822</v>
      </c>
      <c r="B32153" s="89">
        <v>16976.240000000002</v>
      </c>
      <c r="C32153" s="89">
        <f>LN(Table3[[#This Row],[Value]]/B32152)</f>
        <v>1.188837563701424E-3</v>
      </c>
      <c r="D32153" s="89"/>
      <c r="E32153" s="89"/>
      <c r="F32153" s="89">
        <f>Table3[[#This Row],[Yield]]/100*(1+F32152)</f>
        <v>0</v>
      </c>
    </row>
    <row r="32154" spans="1:6" x14ac:dyDescent="0.2">
      <c r="A32154" s="88">
        <v>41823</v>
      </c>
      <c r="B32154" s="89">
        <v>17068.259999999998</v>
      </c>
      <c r="C32154" s="89">
        <f>LN(Table3[[#This Row],[Value]]/B32153)</f>
        <v>5.405879016912688E-3</v>
      </c>
      <c r="D32154" s="89"/>
      <c r="E32154" s="89"/>
      <c r="F32154" s="89">
        <f>Table3[[#This Row],[Yield]]/100*(1+F32153)</f>
        <v>0</v>
      </c>
    </row>
    <row r="32155" spans="1:6" x14ac:dyDescent="0.2">
      <c r="A32155" s="88">
        <v>41827</v>
      </c>
      <c r="B32155" s="89">
        <v>17024.21</v>
      </c>
      <c r="C32155" s="89">
        <f>LN(Table3[[#This Row],[Value]]/B32154)</f>
        <v>-2.5841497851694789E-3</v>
      </c>
      <c r="D32155" s="89"/>
      <c r="E32155" s="89"/>
      <c r="F32155" s="89">
        <f>Table3[[#This Row],[Yield]]/100*(1+F32154)</f>
        <v>0</v>
      </c>
    </row>
    <row r="32156" spans="1:6" x14ac:dyDescent="0.2">
      <c r="A32156" s="88">
        <v>41828</v>
      </c>
      <c r="B32156" s="89">
        <v>16906.62</v>
      </c>
      <c r="C32156" s="89">
        <f>LN(Table3[[#This Row],[Value]]/B32155)</f>
        <v>-6.9311874047823466E-3</v>
      </c>
      <c r="D32156" s="89"/>
      <c r="E32156" s="89"/>
      <c r="F32156" s="89">
        <f>Table3[[#This Row],[Yield]]/100*(1+F32155)</f>
        <v>0</v>
      </c>
    </row>
    <row r="32157" spans="1:6" x14ac:dyDescent="0.2">
      <c r="A32157" s="88">
        <v>41829</v>
      </c>
      <c r="B32157" s="89">
        <v>16985.61</v>
      </c>
      <c r="C32157" s="89">
        <f>LN(Table3[[#This Row],[Value]]/B32156)</f>
        <v>4.6612538047698486E-3</v>
      </c>
      <c r="D32157" s="89"/>
      <c r="E32157" s="89"/>
      <c r="F32157" s="89">
        <f>Table3[[#This Row],[Yield]]/100*(1+F32156)</f>
        <v>0</v>
      </c>
    </row>
    <row r="32158" spans="1:6" x14ac:dyDescent="0.2">
      <c r="A32158" s="88">
        <v>41830</v>
      </c>
      <c r="B32158" s="89">
        <v>16915.07</v>
      </c>
      <c r="C32158" s="89">
        <f>LN(Table3[[#This Row],[Value]]/B32157)</f>
        <v>-4.1615744465936105E-3</v>
      </c>
      <c r="D32158" s="89"/>
      <c r="E32158" s="89"/>
      <c r="F32158" s="89">
        <f>Table3[[#This Row],[Yield]]/100*(1+F32157)</f>
        <v>0</v>
      </c>
    </row>
    <row r="32159" spans="1:6" x14ac:dyDescent="0.2">
      <c r="A32159" s="88">
        <v>41831</v>
      </c>
      <c r="B32159" s="89">
        <v>16943.810000000001</v>
      </c>
      <c r="C32159" s="89">
        <f>LN(Table3[[#This Row],[Value]]/B32158)</f>
        <v>1.697634824442187E-3</v>
      </c>
      <c r="D32159" s="89"/>
      <c r="E32159" s="89"/>
      <c r="F32159" s="89">
        <f>Table3[[#This Row],[Yield]]/100*(1+F32158)</f>
        <v>0</v>
      </c>
    </row>
    <row r="32160" spans="1:6" x14ac:dyDescent="0.2">
      <c r="A32160" s="88">
        <v>41834</v>
      </c>
      <c r="B32160" s="89">
        <v>17055.419999999998</v>
      </c>
      <c r="C32160" s="89">
        <f>LN(Table3[[#This Row],[Value]]/B32159)</f>
        <v>6.5654663894079614E-3</v>
      </c>
      <c r="D32160" s="89"/>
      <c r="E32160" s="89"/>
      <c r="F32160" s="89">
        <f>Table3[[#This Row],[Yield]]/100*(1+F32159)</f>
        <v>0</v>
      </c>
    </row>
    <row r="32161" spans="1:6" x14ac:dyDescent="0.2">
      <c r="A32161" s="88">
        <v>41835</v>
      </c>
      <c r="B32161" s="89">
        <v>17060.68</v>
      </c>
      <c r="C32161" s="89">
        <f>LN(Table3[[#This Row],[Value]]/B32160)</f>
        <v>3.0835881250680864E-4</v>
      </c>
      <c r="D32161" s="89"/>
      <c r="E32161" s="89"/>
      <c r="F32161" s="89">
        <f>Table3[[#This Row],[Yield]]/100*(1+F32160)</f>
        <v>0</v>
      </c>
    </row>
    <row r="32162" spans="1:6" x14ac:dyDescent="0.2">
      <c r="A32162" s="88">
        <v>41836</v>
      </c>
      <c r="B32162" s="89">
        <v>17138.2</v>
      </c>
      <c r="C32162" s="89">
        <f>LN(Table3[[#This Row],[Value]]/B32161)</f>
        <v>4.5334895627740963E-3</v>
      </c>
      <c r="D32162" s="89"/>
      <c r="E32162" s="89"/>
      <c r="F32162" s="89">
        <f>Table3[[#This Row],[Yield]]/100*(1+F32161)</f>
        <v>0</v>
      </c>
    </row>
    <row r="32163" spans="1:6" x14ac:dyDescent="0.2">
      <c r="A32163" s="88">
        <v>41837</v>
      </c>
      <c r="B32163" s="89">
        <v>16976.810000000001</v>
      </c>
      <c r="C32163" s="89">
        <f>LN(Table3[[#This Row],[Value]]/B32162)</f>
        <v>-9.4615949983037073E-3</v>
      </c>
      <c r="D32163" s="89"/>
      <c r="E32163" s="89"/>
      <c r="F32163" s="89">
        <f>Table3[[#This Row],[Yield]]/100*(1+F32162)</f>
        <v>0</v>
      </c>
    </row>
    <row r="32164" spans="1:6" x14ac:dyDescent="0.2">
      <c r="A32164" s="88">
        <v>41838</v>
      </c>
      <c r="B32164" s="89">
        <v>17100.18</v>
      </c>
      <c r="C32164" s="89">
        <f>LN(Table3[[#This Row],[Value]]/B32163)</f>
        <v>7.2406946153136132E-3</v>
      </c>
      <c r="D32164" s="89"/>
      <c r="E32164" s="89"/>
      <c r="F32164" s="89">
        <f>Table3[[#This Row],[Yield]]/100*(1+F32163)</f>
        <v>0</v>
      </c>
    </row>
    <row r="32165" spans="1:6" x14ac:dyDescent="0.2">
      <c r="A32165" s="88">
        <v>41841</v>
      </c>
      <c r="B32165" s="89">
        <v>17051.73</v>
      </c>
      <c r="C32165" s="89">
        <f>LN(Table3[[#This Row],[Value]]/B32164)</f>
        <v>-2.8373249111711815E-3</v>
      </c>
      <c r="D32165" s="89"/>
      <c r="E32165" s="89"/>
      <c r="F32165" s="89">
        <f>Table3[[#This Row],[Yield]]/100*(1+F32164)</f>
        <v>0</v>
      </c>
    </row>
    <row r="32166" spans="1:6" x14ac:dyDescent="0.2">
      <c r="A32166" s="88">
        <v>41842</v>
      </c>
      <c r="B32166" s="89">
        <v>17113.54</v>
      </c>
      <c r="C32166" s="89">
        <f>LN(Table3[[#This Row],[Value]]/B32165)</f>
        <v>3.6182981978551453E-3</v>
      </c>
      <c r="D32166" s="89"/>
      <c r="E32166" s="89"/>
      <c r="F32166" s="89">
        <f>Table3[[#This Row],[Yield]]/100*(1+F32165)</f>
        <v>0</v>
      </c>
    </row>
    <row r="32167" spans="1:6" x14ac:dyDescent="0.2">
      <c r="A32167" s="88">
        <v>41843</v>
      </c>
      <c r="B32167" s="89">
        <v>17086.63</v>
      </c>
      <c r="C32167" s="89">
        <f>LN(Table3[[#This Row],[Value]]/B32166)</f>
        <v>-1.5736767129202411E-3</v>
      </c>
      <c r="D32167" s="89"/>
      <c r="E32167" s="89"/>
      <c r="F32167" s="89">
        <f>Table3[[#This Row],[Yield]]/100*(1+F32166)</f>
        <v>0</v>
      </c>
    </row>
    <row r="32168" spans="1:6" x14ac:dyDescent="0.2">
      <c r="A32168" s="88">
        <v>41844</v>
      </c>
      <c r="B32168" s="89">
        <v>17083.8</v>
      </c>
      <c r="C32168" s="89">
        <f>LN(Table3[[#This Row],[Value]]/B32167)</f>
        <v>-1.6564029229201865E-4</v>
      </c>
      <c r="D32168" s="89"/>
      <c r="E32168" s="89"/>
      <c r="F32168" s="89">
        <f>Table3[[#This Row],[Yield]]/100*(1+F32167)</f>
        <v>0</v>
      </c>
    </row>
    <row r="32169" spans="1:6" x14ac:dyDescent="0.2">
      <c r="A32169" s="88">
        <v>41845</v>
      </c>
      <c r="B32169" s="89">
        <v>16960.57</v>
      </c>
      <c r="C32169" s="89">
        <f>LN(Table3[[#This Row],[Value]]/B32168)</f>
        <v>-7.2394077609036862E-3</v>
      </c>
      <c r="D32169" s="89"/>
      <c r="E32169" s="89"/>
      <c r="F32169" s="89">
        <f>Table3[[#This Row],[Yield]]/100*(1+F32168)</f>
        <v>0</v>
      </c>
    </row>
    <row r="32170" spans="1:6" x14ac:dyDescent="0.2">
      <c r="A32170" s="88">
        <v>41848</v>
      </c>
      <c r="B32170" s="89">
        <v>16982.59</v>
      </c>
      <c r="C32170" s="89">
        <f>LN(Table3[[#This Row],[Value]]/B32169)</f>
        <v>1.2974633527967731E-3</v>
      </c>
      <c r="D32170" s="89"/>
      <c r="E32170" s="89"/>
      <c r="F32170" s="89">
        <f>Table3[[#This Row],[Yield]]/100*(1+F32169)</f>
        <v>0</v>
      </c>
    </row>
    <row r="32171" spans="1:6" x14ac:dyDescent="0.2">
      <c r="A32171" s="88">
        <v>41849</v>
      </c>
      <c r="B32171" s="89">
        <v>16912.11</v>
      </c>
      <c r="C32171" s="89">
        <f>LN(Table3[[#This Row],[Value]]/B32170)</f>
        <v>-4.1587682783058829E-3</v>
      </c>
      <c r="D32171" s="89"/>
      <c r="E32171" s="89"/>
      <c r="F32171" s="89">
        <f>Table3[[#This Row],[Yield]]/100*(1+F32170)</f>
        <v>0</v>
      </c>
    </row>
    <row r="32172" spans="1:6" x14ac:dyDescent="0.2">
      <c r="A32172" s="88">
        <v>41850</v>
      </c>
      <c r="B32172" s="89">
        <v>16880.36</v>
      </c>
      <c r="C32172" s="89">
        <f>LN(Table3[[#This Row],[Value]]/B32171)</f>
        <v>-1.8791174094497348E-3</v>
      </c>
      <c r="D32172" s="89"/>
      <c r="E32172" s="89"/>
      <c r="F32172" s="89">
        <f>Table3[[#This Row],[Yield]]/100*(1+F32171)</f>
        <v>0</v>
      </c>
    </row>
    <row r="32173" spans="1:6" x14ac:dyDescent="0.2">
      <c r="A32173" s="88">
        <v>41851</v>
      </c>
      <c r="B32173" s="89">
        <v>16563.3</v>
      </c>
      <c r="C32173" s="89">
        <f>LN(Table3[[#This Row],[Value]]/B32172)</f>
        <v>-1.896141148787673E-2</v>
      </c>
      <c r="D32173" s="89"/>
      <c r="E32173" s="89"/>
      <c r="F32173" s="89">
        <f>Table3[[#This Row],[Yield]]/100*(1+F32172)</f>
        <v>0</v>
      </c>
    </row>
    <row r="32174" spans="1:6" x14ac:dyDescent="0.2">
      <c r="A32174" s="88">
        <v>41852</v>
      </c>
      <c r="B32174" s="89">
        <v>16493.37</v>
      </c>
      <c r="C32174" s="89">
        <f>LN(Table3[[#This Row],[Value]]/B32173)</f>
        <v>-4.2309224925758671E-3</v>
      </c>
      <c r="D32174" s="89"/>
      <c r="E32174" s="89"/>
      <c r="F32174" s="89">
        <f>Table3[[#This Row],[Yield]]/100*(1+F32173)</f>
        <v>0</v>
      </c>
    </row>
    <row r="32175" spans="1:6" x14ac:dyDescent="0.2">
      <c r="A32175" s="88">
        <v>41855</v>
      </c>
      <c r="B32175" s="89">
        <v>16569.28</v>
      </c>
      <c r="C32175" s="89">
        <f>LN(Table3[[#This Row],[Value]]/B32174)</f>
        <v>4.5918964985201252E-3</v>
      </c>
      <c r="D32175" s="89"/>
      <c r="E32175" s="89"/>
      <c r="F32175" s="89">
        <f>Table3[[#This Row],[Yield]]/100*(1+F32174)</f>
        <v>0</v>
      </c>
    </row>
    <row r="32176" spans="1:6" x14ac:dyDescent="0.2">
      <c r="A32176" s="88">
        <v>41856</v>
      </c>
      <c r="B32176" s="89">
        <v>16429.47</v>
      </c>
      <c r="C32176" s="89">
        <f>LN(Table3[[#This Row],[Value]]/B32175)</f>
        <v>-8.4737050083208681E-3</v>
      </c>
      <c r="D32176" s="89"/>
      <c r="E32176" s="89"/>
      <c r="F32176" s="89">
        <f>Table3[[#This Row],[Yield]]/100*(1+F32175)</f>
        <v>0</v>
      </c>
    </row>
    <row r="32177" spans="1:6" x14ac:dyDescent="0.2">
      <c r="A32177" s="88">
        <v>41857</v>
      </c>
      <c r="B32177" s="89">
        <v>16443.34</v>
      </c>
      <c r="C32177" s="89">
        <f>LN(Table3[[#This Row],[Value]]/B32176)</f>
        <v>8.4385854589643847E-4</v>
      </c>
      <c r="D32177" s="89"/>
      <c r="E32177" s="89"/>
      <c r="F32177" s="89">
        <f>Table3[[#This Row],[Yield]]/100*(1+F32176)</f>
        <v>0</v>
      </c>
    </row>
    <row r="32178" spans="1:6" x14ac:dyDescent="0.2">
      <c r="A32178" s="88">
        <v>41858</v>
      </c>
      <c r="B32178" s="89">
        <v>16368.27</v>
      </c>
      <c r="C32178" s="89">
        <f>LN(Table3[[#This Row],[Value]]/B32177)</f>
        <v>-4.5758273358617457E-3</v>
      </c>
      <c r="D32178" s="89"/>
      <c r="E32178" s="89"/>
      <c r="F32178" s="89">
        <f>Table3[[#This Row],[Yield]]/100*(1+F32177)</f>
        <v>0</v>
      </c>
    </row>
    <row r="32179" spans="1:6" x14ac:dyDescent="0.2">
      <c r="A32179" s="88">
        <v>41859</v>
      </c>
      <c r="B32179" s="89">
        <v>16553.93</v>
      </c>
      <c r="C32179" s="89">
        <f>LN(Table3[[#This Row],[Value]]/B32178)</f>
        <v>1.1278831194634563E-2</v>
      </c>
      <c r="D32179" s="89"/>
      <c r="E32179" s="89"/>
      <c r="F32179" s="89">
        <f>Table3[[#This Row],[Yield]]/100*(1+F32178)</f>
        <v>0</v>
      </c>
    </row>
    <row r="32180" spans="1:6" x14ac:dyDescent="0.2">
      <c r="A32180" s="88">
        <v>41862</v>
      </c>
      <c r="B32180" s="89">
        <v>16569.98</v>
      </c>
      <c r="C32180" s="89">
        <f>LN(Table3[[#This Row],[Value]]/B32179)</f>
        <v>9.6908856811233474E-4</v>
      </c>
      <c r="D32180" s="89"/>
      <c r="E32180" s="89"/>
      <c r="F32180" s="89">
        <f>Table3[[#This Row],[Yield]]/100*(1+F32179)</f>
        <v>0</v>
      </c>
    </row>
    <row r="32181" spans="1:6" x14ac:dyDescent="0.2">
      <c r="A32181" s="88">
        <v>41863</v>
      </c>
      <c r="B32181" s="89">
        <v>16560.54</v>
      </c>
      <c r="C32181" s="89">
        <f>LN(Table3[[#This Row],[Value]]/B32180)</f>
        <v>-5.6986731602569828E-4</v>
      </c>
      <c r="D32181" s="89"/>
      <c r="E32181" s="89"/>
      <c r="F32181" s="89">
        <f>Table3[[#This Row],[Yield]]/100*(1+F32180)</f>
        <v>0</v>
      </c>
    </row>
    <row r="32182" spans="1:6" x14ac:dyDescent="0.2">
      <c r="A32182" s="88">
        <v>41864</v>
      </c>
      <c r="B32182" s="89">
        <v>16651.8</v>
      </c>
      <c r="C32182" s="89">
        <f>LN(Table3[[#This Row],[Value]]/B32181)</f>
        <v>5.4955615701865078E-3</v>
      </c>
      <c r="D32182" s="89"/>
      <c r="E32182" s="89"/>
      <c r="F32182" s="89">
        <f>Table3[[#This Row],[Yield]]/100*(1+F32181)</f>
        <v>0</v>
      </c>
    </row>
    <row r="32183" spans="1:6" x14ac:dyDescent="0.2">
      <c r="A32183" s="88">
        <v>41865</v>
      </c>
      <c r="B32183" s="89">
        <v>16713.580000000002</v>
      </c>
      <c r="C32183" s="89">
        <f>LN(Table3[[#This Row],[Value]]/B32182)</f>
        <v>3.703243937537059E-3</v>
      </c>
      <c r="D32183" s="89"/>
      <c r="E32183" s="89"/>
      <c r="F32183" s="89">
        <f>Table3[[#This Row],[Yield]]/100*(1+F32182)</f>
        <v>0</v>
      </c>
    </row>
    <row r="32184" spans="1:6" x14ac:dyDescent="0.2">
      <c r="A32184" s="88">
        <v>41866</v>
      </c>
      <c r="B32184" s="89">
        <v>16662.91</v>
      </c>
      <c r="C32184" s="89">
        <f>LN(Table3[[#This Row],[Value]]/B32183)</f>
        <v>-3.0362712751990394E-3</v>
      </c>
      <c r="D32184" s="89"/>
      <c r="E32184" s="89"/>
      <c r="F32184" s="89">
        <f>Table3[[#This Row],[Yield]]/100*(1+F32183)</f>
        <v>0</v>
      </c>
    </row>
    <row r="32185" spans="1:6" x14ac:dyDescent="0.2">
      <c r="A32185" s="88">
        <v>41869</v>
      </c>
      <c r="B32185" s="89">
        <v>16838.740000000002</v>
      </c>
      <c r="C32185" s="89">
        <f>LN(Table3[[#This Row],[Value]]/B32184)</f>
        <v>1.049689280851613E-2</v>
      </c>
      <c r="D32185" s="89"/>
      <c r="E32185" s="89"/>
      <c r="F32185" s="89">
        <f>Table3[[#This Row],[Yield]]/100*(1+F32184)</f>
        <v>0</v>
      </c>
    </row>
    <row r="32186" spans="1:6" x14ac:dyDescent="0.2">
      <c r="A32186" s="88">
        <v>41870</v>
      </c>
      <c r="B32186" s="89">
        <v>16919.59</v>
      </c>
      <c r="C32186" s="89">
        <f>LN(Table3[[#This Row],[Value]]/B32185)</f>
        <v>4.7899380438436619E-3</v>
      </c>
      <c r="D32186" s="89"/>
      <c r="E32186" s="89"/>
      <c r="F32186" s="89">
        <f>Table3[[#This Row],[Yield]]/100*(1+F32185)</f>
        <v>0</v>
      </c>
    </row>
    <row r="32187" spans="1:6" x14ac:dyDescent="0.2">
      <c r="A32187" s="88">
        <v>41871</v>
      </c>
      <c r="B32187" s="89">
        <v>16979.13</v>
      </c>
      <c r="C32187" s="89">
        <f>LN(Table3[[#This Row],[Value]]/B32186)</f>
        <v>3.5128206154392285E-3</v>
      </c>
      <c r="D32187" s="89"/>
      <c r="E32187" s="89"/>
      <c r="F32187" s="89">
        <f>Table3[[#This Row],[Yield]]/100*(1+F32186)</f>
        <v>0</v>
      </c>
    </row>
    <row r="32188" spans="1:6" x14ac:dyDescent="0.2">
      <c r="A32188" s="88">
        <v>41872</v>
      </c>
      <c r="B32188" s="89">
        <v>17039.490000000002</v>
      </c>
      <c r="C32188" s="89">
        <f>LN(Table3[[#This Row],[Value]]/B32187)</f>
        <v>3.548648554368631E-3</v>
      </c>
      <c r="D32188" s="89"/>
      <c r="E32188" s="89"/>
      <c r="F32188" s="89">
        <f>Table3[[#This Row],[Yield]]/100*(1+F32187)</f>
        <v>0</v>
      </c>
    </row>
    <row r="32189" spans="1:6" x14ac:dyDescent="0.2">
      <c r="A32189" s="88">
        <v>41873</v>
      </c>
      <c r="B32189" s="89">
        <v>17001.22</v>
      </c>
      <c r="C32189" s="89">
        <f>LN(Table3[[#This Row],[Value]]/B32188)</f>
        <v>-2.2484851886710572E-3</v>
      </c>
      <c r="D32189" s="89"/>
      <c r="E32189" s="89"/>
      <c r="F32189" s="89">
        <f>Table3[[#This Row],[Yield]]/100*(1+F32188)</f>
        <v>0</v>
      </c>
    </row>
    <row r="32190" spans="1:6" x14ac:dyDescent="0.2">
      <c r="A32190" s="88">
        <v>41876</v>
      </c>
      <c r="B32190" s="89">
        <v>17076.87</v>
      </c>
      <c r="C32190" s="89">
        <f>LN(Table3[[#This Row],[Value]]/B32189)</f>
        <v>4.439810110669273E-3</v>
      </c>
      <c r="D32190" s="89"/>
      <c r="E32190" s="89"/>
      <c r="F32190" s="89">
        <f>Table3[[#This Row],[Yield]]/100*(1+F32189)</f>
        <v>0</v>
      </c>
    </row>
    <row r="32191" spans="1:6" x14ac:dyDescent="0.2">
      <c r="A32191" s="88">
        <v>41877</v>
      </c>
      <c r="B32191" s="89">
        <v>17106.7</v>
      </c>
      <c r="C32191" s="89">
        <f>LN(Table3[[#This Row],[Value]]/B32190)</f>
        <v>1.7452833376902085E-3</v>
      </c>
      <c r="D32191" s="89"/>
      <c r="E32191" s="89"/>
      <c r="F32191" s="89">
        <f>Table3[[#This Row],[Yield]]/100*(1+F32190)</f>
        <v>0</v>
      </c>
    </row>
    <row r="32192" spans="1:6" x14ac:dyDescent="0.2">
      <c r="A32192" s="88">
        <v>41878</v>
      </c>
      <c r="B32192" s="89">
        <v>17122.009999999998</v>
      </c>
      <c r="C32192" s="89">
        <f>LN(Table3[[#This Row],[Value]]/B32191)</f>
        <v>8.945707285487333E-4</v>
      </c>
      <c r="D32192" s="89"/>
      <c r="E32192" s="89"/>
      <c r="F32192" s="89">
        <f>Table3[[#This Row],[Yield]]/100*(1+F32191)</f>
        <v>0</v>
      </c>
    </row>
    <row r="32193" spans="1:6" x14ac:dyDescent="0.2">
      <c r="A32193" s="88">
        <v>41879</v>
      </c>
      <c r="B32193" s="89">
        <v>17079.57</v>
      </c>
      <c r="C32193" s="89">
        <f>LN(Table3[[#This Row],[Value]]/B32192)</f>
        <v>-2.4817579645595284E-3</v>
      </c>
      <c r="D32193" s="89"/>
      <c r="E32193" s="89"/>
      <c r="F32193" s="89">
        <f>Table3[[#This Row],[Yield]]/100*(1+F32192)</f>
        <v>0</v>
      </c>
    </row>
    <row r="32194" spans="1:6" x14ac:dyDescent="0.2">
      <c r="A32194" s="88">
        <v>41880</v>
      </c>
      <c r="B32194" s="89">
        <v>17098.45</v>
      </c>
      <c r="C32194" s="89">
        <f>LN(Table3[[#This Row],[Value]]/B32193)</f>
        <v>1.1048037259267572E-3</v>
      </c>
      <c r="D32194" s="89"/>
      <c r="E32194" s="89"/>
      <c r="F32194" s="89">
        <f>Table3[[#This Row],[Yield]]/100*(1+F32193)</f>
        <v>0</v>
      </c>
    </row>
    <row r="32195" spans="1:6" x14ac:dyDescent="0.2">
      <c r="A32195" s="88">
        <v>41884</v>
      </c>
      <c r="B32195" s="89">
        <v>17067.560000000001</v>
      </c>
      <c r="C32195" s="89">
        <f>LN(Table3[[#This Row],[Value]]/B32194)</f>
        <v>-1.8082303679442528E-3</v>
      </c>
      <c r="D32195" s="89"/>
      <c r="E32195" s="89"/>
      <c r="F32195" s="89">
        <f>Table3[[#This Row],[Yield]]/100*(1+F32194)</f>
        <v>0</v>
      </c>
    </row>
    <row r="32196" spans="1:6" x14ac:dyDescent="0.2">
      <c r="A32196" s="88">
        <v>41885</v>
      </c>
      <c r="B32196" s="89">
        <v>17078.28</v>
      </c>
      <c r="C32196" s="89">
        <f>LN(Table3[[#This Row],[Value]]/B32195)</f>
        <v>6.2789495600032604E-4</v>
      </c>
      <c r="D32196" s="89"/>
      <c r="E32196" s="89"/>
      <c r="F32196" s="89">
        <f>Table3[[#This Row],[Yield]]/100*(1+F32195)</f>
        <v>0</v>
      </c>
    </row>
    <row r="32197" spans="1:6" x14ac:dyDescent="0.2">
      <c r="A32197" s="88">
        <v>41886</v>
      </c>
      <c r="B32197" s="89">
        <v>17069.580000000002</v>
      </c>
      <c r="C32197" s="89">
        <f>LN(Table3[[#This Row],[Value]]/B32196)</f>
        <v>-5.0954877923455955E-4</v>
      </c>
      <c r="D32197" s="89"/>
      <c r="E32197" s="89"/>
      <c r="F32197" s="89">
        <f>Table3[[#This Row],[Yield]]/100*(1+F32196)</f>
        <v>0</v>
      </c>
    </row>
    <row r="32198" spans="1:6" x14ac:dyDescent="0.2">
      <c r="A32198" s="88">
        <v>41887</v>
      </c>
      <c r="B32198" s="89">
        <v>17137.36</v>
      </c>
      <c r="C32198" s="89">
        <f>LN(Table3[[#This Row],[Value]]/B32197)</f>
        <v>3.9629437012849425E-3</v>
      </c>
      <c r="D32198" s="89"/>
      <c r="E32198" s="89"/>
      <c r="F32198" s="89">
        <f>Table3[[#This Row],[Yield]]/100*(1+F32197)</f>
        <v>0</v>
      </c>
    </row>
    <row r="32199" spans="1:6" x14ac:dyDescent="0.2">
      <c r="A32199" s="88">
        <v>41890</v>
      </c>
      <c r="B32199" s="89">
        <v>17111.419999999998</v>
      </c>
      <c r="C32199" s="89">
        <f>LN(Table3[[#This Row],[Value]]/B32198)</f>
        <v>-1.5147987729895633E-3</v>
      </c>
      <c r="D32199" s="89"/>
      <c r="E32199" s="89"/>
      <c r="F32199" s="89">
        <f>Table3[[#This Row],[Yield]]/100*(1+F32198)</f>
        <v>0</v>
      </c>
    </row>
    <row r="32200" spans="1:6" x14ac:dyDescent="0.2">
      <c r="A32200" s="88">
        <v>41891</v>
      </c>
      <c r="B32200" s="89">
        <v>17013.87</v>
      </c>
      <c r="C32200" s="89">
        <f>LN(Table3[[#This Row],[Value]]/B32199)</f>
        <v>-5.7171831044530545E-3</v>
      </c>
      <c r="D32200" s="89"/>
      <c r="E32200" s="89"/>
      <c r="F32200" s="89">
        <f>Table3[[#This Row],[Yield]]/100*(1+F32199)</f>
        <v>0</v>
      </c>
    </row>
    <row r="32201" spans="1:6" x14ac:dyDescent="0.2">
      <c r="A32201" s="88">
        <v>41892</v>
      </c>
      <c r="B32201" s="89">
        <v>17068.71</v>
      </c>
      <c r="C32201" s="89">
        <f>LN(Table3[[#This Row],[Value]]/B32200)</f>
        <v>3.2180690151254209E-3</v>
      </c>
      <c r="D32201" s="89"/>
      <c r="E32201" s="89"/>
      <c r="F32201" s="89">
        <f>Table3[[#This Row],[Yield]]/100*(1+F32200)</f>
        <v>0</v>
      </c>
    </row>
    <row r="32202" spans="1:6" x14ac:dyDescent="0.2">
      <c r="A32202" s="88">
        <v>41893</v>
      </c>
      <c r="B32202" s="89">
        <v>17049</v>
      </c>
      <c r="C32202" s="89">
        <f>LN(Table3[[#This Row],[Value]]/B32201)</f>
        <v>-1.155411790105315E-3</v>
      </c>
      <c r="D32202" s="89"/>
      <c r="E32202" s="89"/>
      <c r="F32202" s="89">
        <f>Table3[[#This Row],[Yield]]/100*(1+F32201)</f>
        <v>0</v>
      </c>
    </row>
    <row r="32203" spans="1:6" x14ac:dyDescent="0.2">
      <c r="A32203" s="88">
        <v>41894</v>
      </c>
      <c r="B32203" s="89">
        <v>16987.509999999998</v>
      </c>
      <c r="C32203" s="89">
        <f>LN(Table3[[#This Row],[Value]]/B32202)</f>
        <v>-3.6131828378670556E-3</v>
      </c>
      <c r="D32203" s="89"/>
      <c r="E32203" s="89"/>
      <c r="F32203" s="89">
        <f>Table3[[#This Row],[Yield]]/100*(1+F32202)</f>
        <v>0</v>
      </c>
    </row>
    <row r="32204" spans="1:6" x14ac:dyDescent="0.2">
      <c r="A32204" s="88">
        <v>41897</v>
      </c>
      <c r="B32204" s="89">
        <v>17031.14</v>
      </c>
      <c r="C32204" s="89">
        <f>LN(Table3[[#This Row],[Value]]/B32203)</f>
        <v>2.5650649818364209E-3</v>
      </c>
      <c r="D32204" s="89"/>
      <c r="E32204" s="89"/>
      <c r="F32204" s="89">
        <f>Table3[[#This Row],[Yield]]/100*(1+F32203)</f>
        <v>0</v>
      </c>
    </row>
    <row r="32205" spans="1:6" x14ac:dyDescent="0.2">
      <c r="A32205" s="88">
        <v>41898</v>
      </c>
      <c r="B32205" s="89">
        <v>17131.97</v>
      </c>
      <c r="C32205" s="89">
        <f>LN(Table3[[#This Row],[Value]]/B32204)</f>
        <v>5.9028755154922081E-3</v>
      </c>
      <c r="D32205" s="89"/>
      <c r="E32205" s="89"/>
      <c r="F32205" s="89">
        <f>Table3[[#This Row],[Yield]]/100*(1+F32204)</f>
        <v>0</v>
      </c>
    </row>
    <row r="32206" spans="1:6" x14ac:dyDescent="0.2">
      <c r="A32206" s="88">
        <v>41899</v>
      </c>
      <c r="B32206" s="89">
        <v>17156.849999999999</v>
      </c>
      <c r="C32206" s="89">
        <f>LN(Table3[[#This Row],[Value]]/B32205)</f>
        <v>1.4512021333141522E-3</v>
      </c>
      <c r="D32206" s="89"/>
      <c r="E32206" s="89"/>
      <c r="F32206" s="89">
        <f>Table3[[#This Row],[Yield]]/100*(1+F32205)</f>
        <v>0</v>
      </c>
    </row>
    <row r="32207" spans="1:6" x14ac:dyDescent="0.2">
      <c r="A32207" s="88">
        <v>41900</v>
      </c>
      <c r="B32207" s="89">
        <v>17265.990000000002</v>
      </c>
      <c r="C32207" s="89">
        <f>LN(Table3[[#This Row],[Value]]/B32206)</f>
        <v>6.3411598643524679E-3</v>
      </c>
      <c r="D32207" s="89"/>
      <c r="E32207" s="89"/>
      <c r="F32207" s="89">
        <f>Table3[[#This Row],[Yield]]/100*(1+F32206)</f>
        <v>0</v>
      </c>
    </row>
    <row r="32208" spans="1:6" x14ac:dyDescent="0.2">
      <c r="A32208" s="88">
        <v>41901</v>
      </c>
      <c r="B32208" s="89">
        <v>17279.740000000002</v>
      </c>
      <c r="C32208" s="89">
        <f>LN(Table3[[#This Row],[Value]]/B32207)</f>
        <v>7.96046326194555E-4</v>
      </c>
      <c r="D32208" s="89"/>
      <c r="E32208" s="89"/>
      <c r="F32208" s="89">
        <f>Table3[[#This Row],[Yield]]/100*(1+F32207)</f>
        <v>0</v>
      </c>
    </row>
    <row r="32209" spans="1:6" x14ac:dyDescent="0.2">
      <c r="A32209" s="88">
        <v>41904</v>
      </c>
      <c r="B32209" s="89">
        <v>17172.68</v>
      </c>
      <c r="C32209" s="89">
        <f>LN(Table3[[#This Row],[Value]]/B32208)</f>
        <v>-6.214968040360546E-3</v>
      </c>
      <c r="D32209" s="89"/>
      <c r="E32209" s="89"/>
      <c r="F32209" s="89">
        <f>Table3[[#This Row],[Yield]]/100*(1+F32208)</f>
        <v>0</v>
      </c>
    </row>
    <row r="32210" spans="1:6" x14ac:dyDescent="0.2">
      <c r="A32210" s="88">
        <v>41905</v>
      </c>
      <c r="B32210" s="89">
        <v>17055.87</v>
      </c>
      <c r="C32210" s="89">
        <f>LN(Table3[[#This Row],[Value]]/B32209)</f>
        <v>-6.8253229228889102E-3</v>
      </c>
      <c r="D32210" s="89"/>
      <c r="E32210" s="89"/>
      <c r="F32210" s="89">
        <f>Table3[[#This Row],[Yield]]/100*(1+F32209)</f>
        <v>0</v>
      </c>
    </row>
    <row r="32211" spans="1:6" x14ac:dyDescent="0.2">
      <c r="A32211" s="88">
        <v>41906</v>
      </c>
      <c r="B32211" s="89">
        <v>17210.060000000001</v>
      </c>
      <c r="C32211" s="89">
        <f>LN(Table3[[#This Row],[Value]]/B32210)</f>
        <v>8.9996705593516843E-3</v>
      </c>
      <c r="D32211" s="89"/>
      <c r="E32211" s="89"/>
      <c r="F32211" s="89">
        <f>Table3[[#This Row],[Yield]]/100*(1+F32210)</f>
        <v>0</v>
      </c>
    </row>
    <row r="32212" spans="1:6" x14ac:dyDescent="0.2">
      <c r="A32212" s="88">
        <v>41907</v>
      </c>
      <c r="B32212" s="89">
        <v>16945.8</v>
      </c>
      <c r="C32212" s="89">
        <f>LN(Table3[[#This Row],[Value]]/B32211)</f>
        <v>-1.5474081051101424E-2</v>
      </c>
      <c r="D32212" s="89"/>
      <c r="E32212" s="89"/>
      <c r="F32212" s="89">
        <f>Table3[[#This Row],[Yield]]/100*(1+F32211)</f>
        <v>0</v>
      </c>
    </row>
    <row r="32213" spans="1:6" x14ac:dyDescent="0.2">
      <c r="A32213" s="88">
        <v>41908</v>
      </c>
      <c r="B32213" s="89">
        <v>17113.150000000001</v>
      </c>
      <c r="C32213" s="89">
        <f>LN(Table3[[#This Row],[Value]]/B32212)</f>
        <v>9.8271583116543611E-3</v>
      </c>
      <c r="D32213" s="89"/>
      <c r="E32213" s="89"/>
      <c r="F32213" s="89">
        <f>Table3[[#This Row],[Yield]]/100*(1+F32212)</f>
        <v>0</v>
      </c>
    </row>
    <row r="32214" spans="1:6" x14ac:dyDescent="0.2">
      <c r="A32214" s="88">
        <v>41911</v>
      </c>
      <c r="B32214" s="89">
        <v>17071.22</v>
      </c>
      <c r="C32214" s="89">
        <f>LN(Table3[[#This Row],[Value]]/B32213)</f>
        <v>-2.4531691546767938E-3</v>
      </c>
      <c r="D32214" s="89"/>
      <c r="E32214" s="89"/>
      <c r="F32214" s="89">
        <f>Table3[[#This Row],[Yield]]/100*(1+F32213)</f>
        <v>0</v>
      </c>
    </row>
    <row r="32215" spans="1:6" x14ac:dyDescent="0.2">
      <c r="A32215" s="88">
        <v>41912</v>
      </c>
      <c r="B32215" s="89">
        <v>17042.900000000001</v>
      </c>
      <c r="C32215" s="89">
        <f>LN(Table3[[#This Row],[Value]]/B32214)</f>
        <v>-1.6603099540978656E-3</v>
      </c>
      <c r="D32215" s="89"/>
      <c r="E32215" s="89"/>
      <c r="F32215" s="89">
        <f>Table3[[#This Row],[Yield]]/100*(1+F32214)</f>
        <v>0</v>
      </c>
    </row>
    <row r="32216" spans="1:6" x14ac:dyDescent="0.2">
      <c r="A32216" s="88">
        <v>41913</v>
      </c>
      <c r="B32216" s="89">
        <v>16804.71</v>
      </c>
      <c r="C32216" s="89">
        <f>LN(Table3[[#This Row],[Value]]/B32215)</f>
        <v>-1.4074490454946997E-2</v>
      </c>
      <c r="D32216" s="89"/>
      <c r="E32216" s="89"/>
      <c r="F32216" s="89">
        <f>Table3[[#This Row],[Yield]]/100*(1+F32215)</f>
        <v>0</v>
      </c>
    </row>
    <row r="32217" spans="1:6" x14ac:dyDescent="0.2">
      <c r="A32217" s="88">
        <v>41914</v>
      </c>
      <c r="B32217" s="89">
        <v>16801.05</v>
      </c>
      <c r="C32217" s="89">
        <f>LN(Table3[[#This Row],[Value]]/B32216)</f>
        <v>-2.1781980318075892E-4</v>
      </c>
      <c r="D32217" s="89"/>
      <c r="E32217" s="89"/>
      <c r="F32217" s="89">
        <f>Table3[[#This Row],[Yield]]/100*(1+F32216)</f>
        <v>0</v>
      </c>
    </row>
    <row r="32218" spans="1:6" x14ac:dyDescent="0.2">
      <c r="A32218" s="88">
        <v>41915</v>
      </c>
      <c r="B32218" s="89">
        <v>17009.689999999999</v>
      </c>
      <c r="C32218" s="89">
        <f>LN(Table3[[#This Row],[Value]]/B32217)</f>
        <v>1.2341797211750974E-2</v>
      </c>
      <c r="D32218" s="89"/>
      <c r="E32218" s="89"/>
      <c r="F32218" s="89">
        <f>Table3[[#This Row],[Yield]]/100*(1+F32217)</f>
        <v>0</v>
      </c>
    </row>
    <row r="32219" spans="1:6" x14ac:dyDescent="0.2">
      <c r="A32219" s="88">
        <v>41918</v>
      </c>
      <c r="B32219" s="89">
        <v>16991.91</v>
      </c>
      <c r="C32219" s="89">
        <f>LN(Table3[[#This Row],[Value]]/B32218)</f>
        <v>-1.0458332325889125E-3</v>
      </c>
      <c r="D32219" s="89"/>
      <c r="E32219" s="89"/>
      <c r="F32219" s="89">
        <f>Table3[[#This Row],[Yield]]/100*(1+F32218)</f>
        <v>0</v>
      </c>
    </row>
    <row r="32220" spans="1:6" x14ac:dyDescent="0.2">
      <c r="A32220" s="88">
        <v>41919</v>
      </c>
      <c r="B32220" s="89">
        <v>16719.39</v>
      </c>
      <c r="C32220" s="89">
        <f>LN(Table3[[#This Row],[Value]]/B32219)</f>
        <v>-1.6168224697894768E-2</v>
      </c>
      <c r="D32220" s="89"/>
      <c r="E32220" s="89"/>
      <c r="F32220" s="89">
        <f>Table3[[#This Row],[Yield]]/100*(1+F32219)</f>
        <v>0</v>
      </c>
    </row>
    <row r="32221" spans="1:6" x14ac:dyDescent="0.2">
      <c r="A32221" s="88">
        <v>41920</v>
      </c>
      <c r="B32221" s="89">
        <v>16994.22</v>
      </c>
      <c r="C32221" s="89">
        <f>LN(Table3[[#This Row],[Value]]/B32220)</f>
        <v>1.6304162505674565E-2</v>
      </c>
      <c r="D32221" s="89"/>
      <c r="E32221" s="89"/>
      <c r="F32221" s="89">
        <f>Table3[[#This Row],[Yield]]/100*(1+F32220)</f>
        <v>0</v>
      </c>
    </row>
    <row r="32222" spans="1:6" x14ac:dyDescent="0.2">
      <c r="A32222" s="88">
        <v>41921</v>
      </c>
      <c r="B32222" s="89">
        <v>16659.25</v>
      </c>
      <c r="C32222" s="89">
        <f>LN(Table3[[#This Row],[Value]]/B32221)</f>
        <v>-1.9907668524958587E-2</v>
      </c>
      <c r="D32222" s="89"/>
      <c r="E32222" s="89"/>
      <c r="F32222" s="89">
        <f>Table3[[#This Row],[Yield]]/100*(1+F32221)</f>
        <v>0</v>
      </c>
    </row>
    <row r="32223" spans="1:6" x14ac:dyDescent="0.2">
      <c r="A32223" s="88">
        <v>41922</v>
      </c>
      <c r="B32223" s="89">
        <v>16544.099999999999</v>
      </c>
      <c r="C32223" s="89">
        <f>LN(Table3[[#This Row],[Value]]/B32222)</f>
        <v>-6.9360749229747439E-3</v>
      </c>
      <c r="D32223" s="89"/>
      <c r="E32223" s="89"/>
      <c r="F32223" s="89">
        <f>Table3[[#This Row],[Yield]]/100*(1+F32222)</f>
        <v>0</v>
      </c>
    </row>
    <row r="32224" spans="1:6" x14ac:dyDescent="0.2">
      <c r="A32224" s="88">
        <v>41925</v>
      </c>
      <c r="B32224" s="89">
        <v>16321.07</v>
      </c>
      <c r="C32224" s="89">
        <f>LN(Table3[[#This Row],[Value]]/B32223)</f>
        <v>-1.357263168293419E-2</v>
      </c>
      <c r="D32224" s="89"/>
      <c r="E32224" s="89"/>
      <c r="F32224" s="89">
        <f>Table3[[#This Row],[Yield]]/100*(1+F32223)</f>
        <v>0</v>
      </c>
    </row>
    <row r="32225" spans="1:6" x14ac:dyDescent="0.2">
      <c r="A32225" s="88">
        <v>41926</v>
      </c>
      <c r="B32225" s="89">
        <v>16315.19</v>
      </c>
      <c r="C32225" s="89">
        <f>LN(Table3[[#This Row],[Value]]/B32224)</f>
        <v>-3.6033540997786084E-4</v>
      </c>
      <c r="D32225" s="89"/>
      <c r="E32225" s="89"/>
      <c r="F32225" s="89">
        <f>Table3[[#This Row],[Yield]]/100*(1+F32224)</f>
        <v>0</v>
      </c>
    </row>
    <row r="32226" spans="1:6" x14ac:dyDescent="0.2">
      <c r="A32226" s="88">
        <v>41927</v>
      </c>
      <c r="B32226" s="89">
        <v>16141.74</v>
      </c>
      <c r="C32226" s="89">
        <f>LN(Table3[[#This Row],[Value]]/B32225)</f>
        <v>-1.0688111979737337E-2</v>
      </c>
      <c r="D32226" s="89"/>
      <c r="E32226" s="89"/>
      <c r="F32226" s="89">
        <f>Table3[[#This Row],[Yield]]/100*(1+F32225)</f>
        <v>0</v>
      </c>
    </row>
    <row r="32227" spans="1:6" x14ac:dyDescent="0.2">
      <c r="A32227" s="88">
        <v>41928</v>
      </c>
      <c r="B32227" s="89">
        <v>16117.24</v>
      </c>
      <c r="C32227" s="89">
        <f>LN(Table3[[#This Row],[Value]]/B32226)</f>
        <v>-1.5189571840521165E-3</v>
      </c>
      <c r="D32227" s="89"/>
      <c r="E32227" s="89"/>
      <c r="F32227" s="89">
        <f>Table3[[#This Row],[Yield]]/100*(1+F32226)</f>
        <v>0</v>
      </c>
    </row>
    <row r="32228" spans="1:6" x14ac:dyDescent="0.2">
      <c r="A32228" s="88">
        <v>41929</v>
      </c>
      <c r="B32228" s="89">
        <v>16380.41</v>
      </c>
      <c r="C32228" s="89">
        <f>LN(Table3[[#This Row],[Value]]/B32227)</f>
        <v>1.6196602098218753E-2</v>
      </c>
      <c r="D32228" s="89"/>
      <c r="E32228" s="89"/>
      <c r="F32228" s="89">
        <f>Table3[[#This Row],[Yield]]/100*(1+F32227)</f>
        <v>0</v>
      </c>
    </row>
    <row r="32229" spans="1:6" x14ac:dyDescent="0.2">
      <c r="A32229" s="88">
        <v>41932</v>
      </c>
      <c r="B32229" s="89">
        <v>16399.669999999998</v>
      </c>
      <c r="C32229" s="89">
        <f>LN(Table3[[#This Row],[Value]]/B32228)</f>
        <v>1.1751040397884969E-3</v>
      </c>
      <c r="D32229" s="89"/>
      <c r="E32229" s="89"/>
      <c r="F32229" s="89">
        <f>Table3[[#This Row],[Yield]]/100*(1+F32228)</f>
        <v>0</v>
      </c>
    </row>
    <row r="32230" spans="1:6" x14ac:dyDescent="0.2">
      <c r="A32230" s="88">
        <v>41933</v>
      </c>
      <c r="B32230" s="89">
        <v>16614.810000000001</v>
      </c>
      <c r="C32230" s="89">
        <f>LN(Table3[[#This Row],[Value]]/B32229)</f>
        <v>1.3033253614793794E-2</v>
      </c>
      <c r="D32230" s="89"/>
      <c r="E32230" s="89"/>
      <c r="F32230" s="89">
        <f>Table3[[#This Row],[Yield]]/100*(1+F32229)</f>
        <v>0</v>
      </c>
    </row>
    <row r="32231" spans="1:6" x14ac:dyDescent="0.2">
      <c r="A32231" s="88">
        <v>41934</v>
      </c>
      <c r="B32231" s="89">
        <v>16461.32</v>
      </c>
      <c r="C32231" s="89">
        <f>LN(Table3[[#This Row],[Value]]/B32230)</f>
        <v>-9.2810798470612868E-3</v>
      </c>
      <c r="D32231" s="89"/>
      <c r="E32231" s="89"/>
      <c r="F32231" s="89">
        <f>Table3[[#This Row],[Yield]]/100*(1+F32230)</f>
        <v>0</v>
      </c>
    </row>
    <row r="32232" spans="1:6" x14ac:dyDescent="0.2">
      <c r="A32232" s="88">
        <v>41935</v>
      </c>
      <c r="B32232" s="89">
        <v>16677.900000000001</v>
      </c>
      <c r="C32232" s="89">
        <f>LN(Table3[[#This Row],[Value]]/B32231)</f>
        <v>1.3071103279829016E-2</v>
      </c>
      <c r="D32232" s="89"/>
      <c r="E32232" s="89"/>
      <c r="F32232" s="89">
        <f>Table3[[#This Row],[Yield]]/100*(1+F32231)</f>
        <v>0</v>
      </c>
    </row>
    <row r="32233" spans="1:6" x14ac:dyDescent="0.2">
      <c r="A32233" s="88">
        <v>41936</v>
      </c>
      <c r="B32233" s="89">
        <v>16805.41</v>
      </c>
      <c r="C32233" s="89">
        <f>LN(Table3[[#This Row],[Value]]/B32232)</f>
        <v>7.6163686561531163E-3</v>
      </c>
      <c r="D32233" s="89"/>
      <c r="E32233" s="89"/>
      <c r="F32233" s="89">
        <f>Table3[[#This Row],[Yield]]/100*(1+F32232)</f>
        <v>0</v>
      </c>
    </row>
    <row r="32234" spans="1:6" x14ac:dyDescent="0.2">
      <c r="A32234" s="88">
        <v>41939</v>
      </c>
      <c r="B32234" s="89">
        <v>16817.939999999999</v>
      </c>
      <c r="C32234" s="89">
        <f>LN(Table3[[#This Row],[Value]]/B32233)</f>
        <v>7.4531541800727926E-4</v>
      </c>
      <c r="D32234" s="89"/>
      <c r="E32234" s="89"/>
      <c r="F32234" s="89">
        <f>Table3[[#This Row],[Yield]]/100*(1+F32233)</f>
        <v>0</v>
      </c>
    </row>
    <row r="32235" spans="1:6" x14ac:dyDescent="0.2">
      <c r="A32235" s="88">
        <v>41940</v>
      </c>
      <c r="B32235" s="89">
        <v>17005.75</v>
      </c>
      <c r="C32235" s="89">
        <f>LN(Table3[[#This Row],[Value]]/B32234)</f>
        <v>1.1105348363465738E-2</v>
      </c>
      <c r="D32235" s="89"/>
      <c r="E32235" s="89"/>
      <c r="F32235" s="89">
        <f>Table3[[#This Row],[Yield]]/100*(1+F32234)</f>
        <v>0</v>
      </c>
    </row>
    <row r="32236" spans="1:6" x14ac:dyDescent="0.2">
      <c r="A32236" s="88">
        <v>41941</v>
      </c>
      <c r="B32236" s="89">
        <v>16974.310000000001</v>
      </c>
      <c r="C32236" s="89">
        <f>LN(Table3[[#This Row],[Value]]/B32235)</f>
        <v>-1.850497554846663E-3</v>
      </c>
      <c r="D32236" s="89"/>
      <c r="E32236" s="89"/>
      <c r="F32236" s="89">
        <f>Table3[[#This Row],[Yield]]/100*(1+F32235)</f>
        <v>0</v>
      </c>
    </row>
    <row r="32237" spans="1:6" x14ac:dyDescent="0.2">
      <c r="A32237" s="88">
        <v>41942</v>
      </c>
      <c r="B32237" s="89">
        <v>17195.419999999998</v>
      </c>
      <c r="C32237" s="89">
        <f>LN(Table3[[#This Row],[Value]]/B32236)</f>
        <v>1.2942044684248463E-2</v>
      </c>
      <c r="D32237" s="89"/>
      <c r="E32237" s="89"/>
      <c r="F32237" s="89">
        <f>Table3[[#This Row],[Yield]]/100*(1+F32236)</f>
        <v>0</v>
      </c>
    </row>
    <row r="32238" spans="1:6" x14ac:dyDescent="0.2">
      <c r="A32238" s="88">
        <v>41943</v>
      </c>
      <c r="B32238" s="89">
        <v>17390.52</v>
      </c>
      <c r="C32238" s="89">
        <f>LN(Table3[[#This Row],[Value]]/B32237)</f>
        <v>1.1282160870723168E-2</v>
      </c>
      <c r="D32238" s="89"/>
      <c r="E32238" s="89"/>
      <c r="F32238" s="89">
        <f>Table3[[#This Row],[Yield]]/100*(1+F32237)</f>
        <v>0</v>
      </c>
    </row>
    <row r="32239" spans="1:6" x14ac:dyDescent="0.2">
      <c r="A32239" s="88">
        <v>41946</v>
      </c>
      <c r="B32239" s="89">
        <v>17366.240000000002</v>
      </c>
      <c r="C32239" s="89">
        <f>LN(Table3[[#This Row],[Value]]/B32238)</f>
        <v>-1.3971385105825693E-3</v>
      </c>
      <c r="D32239" s="89"/>
      <c r="E32239" s="89"/>
      <c r="F32239" s="89">
        <f>Table3[[#This Row],[Yield]]/100*(1+F32238)</f>
        <v>0</v>
      </c>
    </row>
    <row r="32240" spans="1:6" x14ac:dyDescent="0.2">
      <c r="A32240" s="88">
        <v>41947</v>
      </c>
      <c r="B32240" s="89">
        <v>17383.84</v>
      </c>
      <c r="C32240" s="89">
        <f>LN(Table3[[#This Row],[Value]]/B32239)</f>
        <v>1.012947394935E-3</v>
      </c>
      <c r="D32240" s="89"/>
      <c r="E32240" s="89"/>
      <c r="F32240" s="89">
        <f>Table3[[#This Row],[Yield]]/100*(1+F32239)</f>
        <v>0</v>
      </c>
    </row>
    <row r="32241" spans="1:6" x14ac:dyDescent="0.2">
      <c r="A32241" s="88">
        <v>41948</v>
      </c>
      <c r="B32241" s="89">
        <v>17484.53</v>
      </c>
      <c r="C32241" s="89">
        <f>LN(Table3[[#This Row],[Value]]/B32240)</f>
        <v>5.7754509248973442E-3</v>
      </c>
      <c r="D32241" s="89"/>
      <c r="E32241" s="89"/>
      <c r="F32241" s="89">
        <f>Table3[[#This Row],[Yield]]/100*(1+F32240)</f>
        <v>0</v>
      </c>
    </row>
    <row r="32242" spans="1:6" x14ac:dyDescent="0.2">
      <c r="A32242" s="88">
        <v>41949</v>
      </c>
      <c r="B32242" s="89">
        <v>17554.47</v>
      </c>
      <c r="C32242" s="89">
        <f>LN(Table3[[#This Row],[Value]]/B32241)</f>
        <v>3.9921283647732057E-3</v>
      </c>
      <c r="D32242" s="89"/>
      <c r="E32242" s="89"/>
      <c r="F32242" s="89">
        <f>Table3[[#This Row],[Yield]]/100*(1+F32241)</f>
        <v>0</v>
      </c>
    </row>
    <row r="32243" spans="1:6" x14ac:dyDescent="0.2">
      <c r="A32243" s="88">
        <v>41950</v>
      </c>
      <c r="B32243" s="89">
        <v>17573.93</v>
      </c>
      <c r="C32243" s="89">
        <f>LN(Table3[[#This Row],[Value]]/B32242)</f>
        <v>1.107935572962578E-3</v>
      </c>
      <c r="D32243" s="89"/>
      <c r="E32243" s="89"/>
      <c r="F32243" s="89">
        <f>Table3[[#This Row],[Yield]]/100*(1+F32242)</f>
        <v>0</v>
      </c>
    </row>
    <row r="32244" spans="1:6" x14ac:dyDescent="0.2">
      <c r="A32244" s="88">
        <v>41953</v>
      </c>
      <c r="B32244" s="89">
        <v>17613.740000000002</v>
      </c>
      <c r="C32244" s="89">
        <f>LN(Table3[[#This Row],[Value]]/B32243)</f>
        <v>2.2627253799615762E-3</v>
      </c>
      <c r="D32244" s="89"/>
      <c r="E32244" s="89"/>
      <c r="F32244" s="89">
        <f>Table3[[#This Row],[Yield]]/100*(1+F32243)</f>
        <v>0</v>
      </c>
    </row>
    <row r="32245" spans="1:6" x14ac:dyDescent="0.2">
      <c r="A32245" s="88">
        <v>41954</v>
      </c>
      <c r="B32245" s="89">
        <v>17614.900000000001</v>
      </c>
      <c r="C32245" s="89">
        <f>LN(Table3[[#This Row],[Value]]/B32244)</f>
        <v>6.5855508496452788E-5</v>
      </c>
      <c r="D32245" s="89"/>
      <c r="E32245" s="89"/>
      <c r="F32245" s="89">
        <f>Table3[[#This Row],[Yield]]/100*(1+F32244)</f>
        <v>0</v>
      </c>
    </row>
    <row r="32246" spans="1:6" x14ac:dyDescent="0.2">
      <c r="A32246" s="88">
        <v>41955</v>
      </c>
      <c r="B32246" s="89">
        <v>17612.2</v>
      </c>
      <c r="C32246" s="89">
        <f>LN(Table3[[#This Row],[Value]]/B32245)</f>
        <v>-1.5329107450159855E-4</v>
      </c>
      <c r="D32246" s="89"/>
      <c r="E32246" s="89"/>
      <c r="F32246" s="89">
        <f>Table3[[#This Row],[Yield]]/100*(1+F32245)</f>
        <v>0</v>
      </c>
    </row>
    <row r="32247" spans="1:6" x14ac:dyDescent="0.2">
      <c r="A32247" s="88">
        <v>41956</v>
      </c>
      <c r="B32247" s="89">
        <v>17652.79</v>
      </c>
      <c r="C32247" s="89">
        <f>LN(Table3[[#This Row],[Value]]/B32246)</f>
        <v>2.3020008186345601E-3</v>
      </c>
      <c r="D32247" s="89"/>
      <c r="E32247" s="89"/>
      <c r="F32247" s="89">
        <f>Table3[[#This Row],[Yield]]/100*(1+F32246)</f>
        <v>0</v>
      </c>
    </row>
    <row r="32248" spans="1:6" x14ac:dyDescent="0.2">
      <c r="A32248" s="88">
        <v>41957</v>
      </c>
      <c r="B32248" s="89">
        <v>17634.740000000002</v>
      </c>
      <c r="C32248" s="89">
        <f>LN(Table3[[#This Row],[Value]]/B32247)</f>
        <v>-1.0230243700382418E-3</v>
      </c>
      <c r="D32248" s="89"/>
      <c r="E32248" s="89"/>
      <c r="F32248" s="89">
        <f>Table3[[#This Row],[Yield]]/100*(1+F32247)</f>
        <v>0</v>
      </c>
    </row>
    <row r="32249" spans="1:6" x14ac:dyDescent="0.2">
      <c r="A32249" s="88">
        <v>41960</v>
      </c>
      <c r="B32249" s="89">
        <v>17647.75</v>
      </c>
      <c r="C32249" s="89">
        <f>LN(Table3[[#This Row],[Value]]/B32248)</f>
        <v>7.3747632832304446E-4</v>
      </c>
      <c r="D32249" s="89"/>
      <c r="E32249" s="89"/>
      <c r="F32249" s="89">
        <f>Table3[[#This Row],[Yield]]/100*(1+F32248)</f>
        <v>0</v>
      </c>
    </row>
    <row r="32250" spans="1:6" x14ac:dyDescent="0.2">
      <c r="A32250" s="88">
        <v>41961</v>
      </c>
      <c r="B32250" s="89">
        <v>17687.82</v>
      </c>
      <c r="C32250" s="89">
        <f>LN(Table3[[#This Row],[Value]]/B32249)</f>
        <v>2.2679706129341091E-3</v>
      </c>
      <c r="D32250" s="89"/>
      <c r="E32250" s="89"/>
      <c r="F32250" s="89">
        <f>Table3[[#This Row],[Yield]]/100*(1+F32249)</f>
        <v>0</v>
      </c>
    </row>
    <row r="32251" spans="1:6" x14ac:dyDescent="0.2">
      <c r="A32251" s="88">
        <v>41962</v>
      </c>
      <c r="B32251" s="89">
        <v>17685.73</v>
      </c>
      <c r="C32251" s="89">
        <f>LN(Table3[[#This Row],[Value]]/B32250)</f>
        <v>-1.1816738791732341E-4</v>
      </c>
      <c r="D32251" s="89"/>
      <c r="E32251" s="89"/>
      <c r="F32251" s="89">
        <f>Table3[[#This Row],[Yield]]/100*(1+F32250)</f>
        <v>0</v>
      </c>
    </row>
    <row r="32252" spans="1:6" x14ac:dyDescent="0.2">
      <c r="A32252" s="88">
        <v>41963</v>
      </c>
      <c r="B32252" s="89">
        <v>17719</v>
      </c>
      <c r="C32252" s="89">
        <f>LN(Table3[[#This Row],[Value]]/B32251)</f>
        <v>1.8794104512576183E-3</v>
      </c>
      <c r="D32252" s="89"/>
      <c r="E32252" s="89"/>
      <c r="F32252" s="89">
        <f>Table3[[#This Row],[Yield]]/100*(1+F32251)</f>
        <v>0</v>
      </c>
    </row>
    <row r="32253" spans="1:6" x14ac:dyDescent="0.2">
      <c r="A32253" s="88">
        <v>41964</v>
      </c>
      <c r="B32253" s="89">
        <v>17810.060000000001</v>
      </c>
      <c r="C32253" s="89">
        <f>LN(Table3[[#This Row],[Value]]/B32252)</f>
        <v>5.125956013843286E-3</v>
      </c>
      <c r="D32253" s="89"/>
      <c r="E32253" s="89"/>
      <c r="F32253" s="89">
        <f>Table3[[#This Row],[Yield]]/100*(1+F32252)</f>
        <v>0</v>
      </c>
    </row>
    <row r="32254" spans="1:6" x14ac:dyDescent="0.2">
      <c r="A32254" s="88">
        <v>41967</v>
      </c>
      <c r="B32254" s="89">
        <v>17817.900000000001</v>
      </c>
      <c r="C32254" s="89">
        <f>LN(Table3[[#This Row],[Value]]/B32253)</f>
        <v>4.4010379076116256E-4</v>
      </c>
      <c r="D32254" s="89"/>
      <c r="E32254" s="89"/>
      <c r="F32254" s="89">
        <f>Table3[[#This Row],[Yield]]/100*(1+F32253)</f>
        <v>0</v>
      </c>
    </row>
    <row r="32255" spans="1:6" x14ac:dyDescent="0.2">
      <c r="A32255" s="88">
        <v>41968</v>
      </c>
      <c r="B32255" s="89">
        <v>17814.939999999999</v>
      </c>
      <c r="C32255" s="89">
        <f>LN(Table3[[#This Row],[Value]]/B32254)</f>
        <v>-1.6613887676710282E-4</v>
      </c>
      <c r="D32255" s="89"/>
      <c r="E32255" s="89"/>
      <c r="F32255" s="89">
        <f>Table3[[#This Row],[Yield]]/100*(1+F32254)</f>
        <v>0</v>
      </c>
    </row>
    <row r="32256" spans="1:6" x14ac:dyDescent="0.2">
      <c r="A32256" s="88">
        <v>41969</v>
      </c>
      <c r="B32256" s="89">
        <v>17827.75</v>
      </c>
      <c r="C32256" s="89">
        <f>LN(Table3[[#This Row],[Value]]/B32255)</f>
        <v>7.1880099686933915E-4</v>
      </c>
      <c r="D32256" s="89"/>
      <c r="E32256" s="89"/>
      <c r="F32256" s="89">
        <f>Table3[[#This Row],[Yield]]/100*(1+F32255)</f>
        <v>0</v>
      </c>
    </row>
    <row r="32257" spans="1:6" x14ac:dyDescent="0.2">
      <c r="A32257" s="88">
        <v>41971</v>
      </c>
      <c r="B32257" s="89">
        <v>17828.240000000002</v>
      </c>
      <c r="C32257" s="89">
        <f>LN(Table3[[#This Row],[Value]]/B32256)</f>
        <v>2.7484862993974652E-5</v>
      </c>
      <c r="D32257" s="89"/>
      <c r="E32257" s="89"/>
      <c r="F32257" s="89">
        <f>Table3[[#This Row],[Yield]]/100*(1+F32256)</f>
        <v>0</v>
      </c>
    </row>
    <row r="32258" spans="1:6" x14ac:dyDescent="0.2">
      <c r="A32258" s="88">
        <v>41974</v>
      </c>
      <c r="B32258" s="89">
        <v>17776.8</v>
      </c>
      <c r="C32258" s="89">
        <f>LN(Table3[[#This Row],[Value]]/B32257)</f>
        <v>-2.8894805785809039E-3</v>
      </c>
      <c r="D32258" s="89"/>
      <c r="E32258" s="89"/>
      <c r="F32258" s="89">
        <f>Table3[[#This Row],[Yield]]/100*(1+F32257)</f>
        <v>0</v>
      </c>
    </row>
    <row r="32259" spans="1:6" x14ac:dyDescent="0.2">
      <c r="A32259" s="88">
        <v>41975</v>
      </c>
      <c r="B32259" s="89">
        <v>17879.55</v>
      </c>
      <c r="C32259" s="89">
        <f>LN(Table3[[#This Row],[Value]]/B32258)</f>
        <v>5.7633652583670633E-3</v>
      </c>
      <c r="D32259" s="89"/>
      <c r="E32259" s="89"/>
      <c r="F32259" s="89">
        <f>Table3[[#This Row],[Yield]]/100*(1+F32258)</f>
        <v>0</v>
      </c>
    </row>
    <row r="32260" spans="1:6" x14ac:dyDescent="0.2">
      <c r="A32260" s="88">
        <v>41976</v>
      </c>
      <c r="B32260" s="89">
        <v>17912.62</v>
      </c>
      <c r="C32260" s="89">
        <f>LN(Table3[[#This Row],[Value]]/B32259)</f>
        <v>1.8478907208110246E-3</v>
      </c>
      <c r="D32260" s="89"/>
      <c r="E32260" s="89"/>
      <c r="F32260" s="89">
        <f>Table3[[#This Row],[Yield]]/100*(1+F32259)</f>
        <v>0</v>
      </c>
    </row>
    <row r="32261" spans="1:6" x14ac:dyDescent="0.2">
      <c r="A32261" s="88">
        <v>41977</v>
      </c>
      <c r="B32261" s="89">
        <v>17900.099999999999</v>
      </c>
      <c r="C32261" s="89">
        <f>LN(Table3[[#This Row],[Value]]/B32260)</f>
        <v>-6.9919294094696613E-4</v>
      </c>
      <c r="D32261" s="89"/>
      <c r="E32261" s="89"/>
      <c r="F32261" s="89">
        <f>Table3[[#This Row],[Yield]]/100*(1+F32260)</f>
        <v>0</v>
      </c>
    </row>
    <row r="32262" spans="1:6" x14ac:dyDescent="0.2">
      <c r="A32262" s="88">
        <v>41978</v>
      </c>
      <c r="B32262" s="89">
        <v>17958.79</v>
      </c>
      <c r="C32262" s="89">
        <f>LN(Table3[[#This Row],[Value]]/B32261)</f>
        <v>3.2733892435403951E-3</v>
      </c>
      <c r="D32262" s="89"/>
      <c r="E32262" s="89"/>
      <c r="F32262" s="89">
        <f>Table3[[#This Row],[Yield]]/100*(1+F32261)</f>
        <v>0</v>
      </c>
    </row>
    <row r="32263" spans="1:6" x14ac:dyDescent="0.2">
      <c r="A32263" s="88">
        <v>41981</v>
      </c>
      <c r="B32263" s="89">
        <v>17852.48</v>
      </c>
      <c r="C32263" s="89">
        <f>LN(Table3[[#This Row],[Value]]/B32262)</f>
        <v>-5.9372545175987099E-3</v>
      </c>
      <c r="D32263" s="89"/>
      <c r="E32263" s="89"/>
      <c r="F32263" s="89">
        <f>Table3[[#This Row],[Yield]]/100*(1+F32262)</f>
        <v>0</v>
      </c>
    </row>
    <row r="32264" spans="1:6" x14ac:dyDescent="0.2">
      <c r="A32264" s="88">
        <v>41982</v>
      </c>
      <c r="B32264" s="89">
        <v>17801.2</v>
      </c>
      <c r="C32264" s="89">
        <f>LN(Table3[[#This Row],[Value]]/B32263)</f>
        <v>-2.8765633931863901E-3</v>
      </c>
      <c r="D32264" s="89"/>
      <c r="E32264" s="89"/>
      <c r="F32264" s="89">
        <f>Table3[[#This Row],[Yield]]/100*(1+F32263)</f>
        <v>0</v>
      </c>
    </row>
    <row r="32265" spans="1:6" x14ac:dyDescent="0.2">
      <c r="A32265" s="88">
        <v>41983</v>
      </c>
      <c r="B32265" s="89">
        <v>17533.150000000001</v>
      </c>
      <c r="C32265" s="89">
        <f>LN(Table3[[#This Row],[Value]]/B32264)</f>
        <v>-1.5172496008915249E-2</v>
      </c>
      <c r="D32265" s="89"/>
      <c r="E32265" s="89"/>
      <c r="F32265" s="89">
        <f>Table3[[#This Row],[Yield]]/100*(1+F32264)</f>
        <v>0</v>
      </c>
    </row>
    <row r="32266" spans="1:6" x14ac:dyDescent="0.2">
      <c r="A32266" s="88">
        <v>41984</v>
      </c>
      <c r="B32266" s="89">
        <v>17596.34</v>
      </c>
      <c r="C32266" s="89">
        <f>LN(Table3[[#This Row],[Value]]/B32265)</f>
        <v>3.5975511259837777E-3</v>
      </c>
      <c r="D32266" s="89"/>
      <c r="E32266" s="89"/>
      <c r="F32266" s="89">
        <f>Table3[[#This Row],[Yield]]/100*(1+F32265)</f>
        <v>0</v>
      </c>
    </row>
    <row r="32267" spans="1:6" x14ac:dyDescent="0.2">
      <c r="A32267" s="88">
        <v>41985</v>
      </c>
      <c r="B32267" s="89">
        <v>17280.830000000002</v>
      </c>
      <c r="C32267" s="89">
        <f>LN(Table3[[#This Row],[Value]]/B32266)</f>
        <v>-1.8093131243309041E-2</v>
      </c>
      <c r="D32267" s="89"/>
      <c r="E32267" s="89"/>
      <c r="F32267" s="89">
        <f>Table3[[#This Row],[Yield]]/100*(1+F32266)</f>
        <v>0</v>
      </c>
    </row>
    <row r="32268" spans="1:6" x14ac:dyDescent="0.2">
      <c r="A32268" s="88">
        <v>41988</v>
      </c>
      <c r="B32268" s="89">
        <v>17180.84</v>
      </c>
      <c r="C32268" s="89">
        <f>LN(Table3[[#This Row],[Value]]/B32267)</f>
        <v>-5.802985206100543E-3</v>
      </c>
      <c r="D32268" s="89"/>
      <c r="E32268" s="89"/>
      <c r="F32268" s="89">
        <f>Table3[[#This Row],[Yield]]/100*(1+F32267)</f>
        <v>0</v>
      </c>
    </row>
    <row r="32269" spans="1:6" x14ac:dyDescent="0.2">
      <c r="A32269" s="88">
        <v>41989</v>
      </c>
      <c r="B32269" s="89">
        <v>17068.87</v>
      </c>
      <c r="C32269" s="89">
        <f>LN(Table3[[#This Row],[Value]]/B32268)</f>
        <v>-6.5384728167345299E-3</v>
      </c>
      <c r="D32269" s="89"/>
      <c r="E32269" s="89"/>
      <c r="F32269" s="89">
        <f>Table3[[#This Row],[Yield]]/100*(1+F32268)</f>
        <v>0</v>
      </c>
    </row>
    <row r="32270" spans="1:6" x14ac:dyDescent="0.2">
      <c r="A32270" s="88">
        <v>41990</v>
      </c>
      <c r="B32270" s="89">
        <v>17356.87</v>
      </c>
      <c r="C32270" s="89">
        <f>LN(Table3[[#This Row],[Value]]/B32269)</f>
        <v>1.6732056830154812E-2</v>
      </c>
      <c r="D32270" s="89"/>
      <c r="E32270" s="89"/>
      <c r="F32270" s="89">
        <f>Table3[[#This Row],[Yield]]/100*(1+F32269)</f>
        <v>0</v>
      </c>
    </row>
    <row r="32271" spans="1:6" x14ac:dyDescent="0.2">
      <c r="A32271" s="88">
        <v>41991</v>
      </c>
      <c r="B32271" s="89">
        <v>17778.150000000001</v>
      </c>
      <c r="C32271" s="89">
        <f>LN(Table3[[#This Row],[Value]]/B32270)</f>
        <v>2.3981781741303582E-2</v>
      </c>
      <c r="D32271" s="89"/>
      <c r="E32271" s="89"/>
      <c r="F32271" s="89">
        <f>Table3[[#This Row],[Yield]]/100*(1+F32270)</f>
        <v>0</v>
      </c>
    </row>
    <row r="32272" spans="1:6" x14ac:dyDescent="0.2">
      <c r="A32272" s="88">
        <v>41992</v>
      </c>
      <c r="B32272" s="89">
        <v>17804.8</v>
      </c>
      <c r="C32272" s="89">
        <f>LN(Table3[[#This Row],[Value]]/B32271)</f>
        <v>1.4979086884560756E-3</v>
      </c>
      <c r="D32272" s="89"/>
      <c r="E32272" s="89"/>
      <c r="F32272" s="89">
        <f>Table3[[#This Row],[Yield]]/100*(1+F32271)</f>
        <v>0</v>
      </c>
    </row>
    <row r="32273" spans="1:6" x14ac:dyDescent="0.2">
      <c r="A32273" s="88">
        <v>41995</v>
      </c>
      <c r="B32273" s="89">
        <v>17959.439999999999</v>
      </c>
      <c r="C32273" s="89">
        <f>LN(Table3[[#This Row],[Value]]/B32272)</f>
        <v>8.6477981201665572E-3</v>
      </c>
      <c r="D32273" s="89"/>
      <c r="E32273" s="89"/>
      <c r="F32273" s="89">
        <f>Table3[[#This Row],[Yield]]/100*(1+F32272)</f>
        <v>0</v>
      </c>
    </row>
    <row r="32274" spans="1:6" x14ac:dyDescent="0.2">
      <c r="A32274" s="88">
        <v>41996</v>
      </c>
      <c r="B32274" s="89">
        <v>18024.169999999998</v>
      </c>
      <c r="C32274" s="89">
        <f>LN(Table3[[#This Row],[Value]]/B32273)</f>
        <v>3.597752967039171E-3</v>
      </c>
      <c r="D32274" s="89"/>
      <c r="E32274" s="89"/>
      <c r="F32274" s="89">
        <f>Table3[[#This Row],[Yield]]/100*(1+F32273)</f>
        <v>0</v>
      </c>
    </row>
    <row r="32275" spans="1:6" x14ac:dyDescent="0.2">
      <c r="A32275" s="88">
        <v>41997</v>
      </c>
      <c r="B32275" s="89">
        <v>18030.21</v>
      </c>
      <c r="C32275" s="89">
        <f>LN(Table3[[#This Row],[Value]]/B32274)</f>
        <v>3.3504944788978648E-4</v>
      </c>
      <c r="D32275" s="89"/>
      <c r="E32275" s="89"/>
      <c r="F32275" s="89">
        <f>Table3[[#This Row],[Yield]]/100*(1+F32274)</f>
        <v>0</v>
      </c>
    </row>
    <row r="32276" spans="1:6" x14ac:dyDescent="0.2">
      <c r="A32276" s="88">
        <v>41999</v>
      </c>
      <c r="B32276" s="89">
        <v>18053.71</v>
      </c>
      <c r="C32276" s="89">
        <f>LN(Table3[[#This Row],[Value]]/B32275)</f>
        <v>1.3025194226361095E-3</v>
      </c>
      <c r="D32276" s="89"/>
      <c r="E32276" s="89"/>
      <c r="F32276" s="89">
        <f>Table3[[#This Row],[Yield]]/100*(1+F32275)</f>
        <v>0</v>
      </c>
    </row>
    <row r="32277" spans="1:6" x14ac:dyDescent="0.2">
      <c r="A32277" s="88">
        <v>42002</v>
      </c>
      <c r="B32277" s="89">
        <v>18038.23</v>
      </c>
      <c r="C32277" s="89">
        <f>LN(Table3[[#This Row],[Value]]/B32276)</f>
        <v>-8.5780930308695285E-4</v>
      </c>
      <c r="D32277" s="89"/>
      <c r="E32277" s="89"/>
      <c r="F32277" s="89">
        <f>Table3[[#This Row],[Yield]]/100*(1+F32276)</f>
        <v>0</v>
      </c>
    </row>
    <row r="32278" spans="1:6" x14ac:dyDescent="0.2">
      <c r="A32278" s="88">
        <v>42003</v>
      </c>
      <c r="B32278" s="89">
        <v>17983.07</v>
      </c>
      <c r="C32278" s="89">
        <f>LN(Table3[[#This Row],[Value]]/B32277)</f>
        <v>-3.062634780837637E-3</v>
      </c>
      <c r="D32278" s="89"/>
      <c r="E32278" s="89"/>
      <c r="F32278" s="89">
        <f>Table3[[#This Row],[Yield]]/100*(1+F32277)</f>
        <v>0</v>
      </c>
    </row>
    <row r="32279" spans="1:6" x14ac:dyDescent="0.2">
      <c r="A32279" s="88">
        <v>42004</v>
      </c>
      <c r="B32279" s="89">
        <v>17823.07</v>
      </c>
      <c r="C32279" s="89">
        <f>LN(Table3[[#This Row],[Value]]/B32278)</f>
        <v>-8.9370741972848895E-3</v>
      </c>
      <c r="D32279" s="89"/>
      <c r="E32279" s="89"/>
      <c r="F32279" s="89">
        <f>Table3[[#This Row],[Yield]]/100*(1+F32278)</f>
        <v>0</v>
      </c>
    </row>
    <row r="32280" spans="1:6" x14ac:dyDescent="0.2">
      <c r="A32280" s="88">
        <v>42006</v>
      </c>
      <c r="B32280" s="89">
        <v>17832.990000000002</v>
      </c>
      <c r="C32280" s="89">
        <f>LN(Table3[[#This Row],[Value]]/B32279)</f>
        <v>5.5642716867477615E-4</v>
      </c>
      <c r="D32280" s="89"/>
      <c r="E32280" s="89"/>
      <c r="F32280" s="89">
        <f>Table3[[#This Row],[Yield]]/100*(1+F32279)</f>
        <v>0</v>
      </c>
    </row>
    <row r="32281" spans="1:6" x14ac:dyDescent="0.2">
      <c r="A32281" s="88">
        <v>42009</v>
      </c>
      <c r="B32281" s="89">
        <v>17501.650000000001</v>
      </c>
      <c r="C32281" s="89">
        <f>LN(Table3[[#This Row],[Value]]/B32280)</f>
        <v>-1.8754950512938417E-2</v>
      </c>
      <c r="D32281" s="89"/>
      <c r="E32281" s="89"/>
      <c r="F32281" s="89">
        <f>Table3[[#This Row],[Yield]]/100*(1+F32280)</f>
        <v>0</v>
      </c>
    </row>
    <row r="32282" spans="1:6" x14ac:dyDescent="0.2">
      <c r="A32282" s="88">
        <v>42010</v>
      </c>
      <c r="B32282" s="89">
        <v>17371.64</v>
      </c>
      <c r="C32282" s="89">
        <f>LN(Table3[[#This Row],[Value]]/B32281)</f>
        <v>-7.4561707438173704E-3</v>
      </c>
      <c r="D32282" s="89"/>
      <c r="E32282" s="89"/>
      <c r="F32282" s="89">
        <f>Table3[[#This Row],[Yield]]/100*(1+F32281)</f>
        <v>0</v>
      </c>
    </row>
    <row r="32283" spans="1:6" x14ac:dyDescent="0.2">
      <c r="A32283" s="88">
        <v>42011</v>
      </c>
      <c r="B32283" s="89">
        <v>17584.52</v>
      </c>
      <c r="C32283" s="89">
        <f>LN(Table3[[#This Row],[Value]]/B32282)</f>
        <v>1.2179978107183891E-2</v>
      </c>
      <c r="D32283" s="89"/>
      <c r="E32283" s="89"/>
      <c r="F32283" s="89">
        <f>Table3[[#This Row],[Yield]]/100*(1+F32282)</f>
        <v>0</v>
      </c>
    </row>
    <row r="32284" spans="1:6" x14ac:dyDescent="0.2">
      <c r="A32284" s="88">
        <v>42012</v>
      </c>
      <c r="B32284" s="89">
        <v>17907.87</v>
      </c>
      <c r="C32284" s="89">
        <f>LN(Table3[[#This Row],[Value]]/B32283)</f>
        <v>1.8221311464426827E-2</v>
      </c>
      <c r="D32284" s="89"/>
      <c r="E32284" s="89"/>
      <c r="F32284" s="89">
        <f>Table3[[#This Row],[Yield]]/100*(1+F32283)</f>
        <v>0</v>
      </c>
    </row>
    <row r="32285" spans="1:6" x14ac:dyDescent="0.2">
      <c r="A32285" s="88">
        <v>42013</v>
      </c>
      <c r="B32285" s="89">
        <v>17737.37</v>
      </c>
      <c r="C32285" s="89">
        <f>LN(Table3[[#This Row],[Value]]/B32284)</f>
        <v>-9.5665676726293947E-3</v>
      </c>
      <c r="D32285" s="89"/>
      <c r="E32285" s="89"/>
      <c r="F32285" s="89">
        <f>Table3[[#This Row],[Yield]]/100*(1+F32284)</f>
        <v>0</v>
      </c>
    </row>
    <row r="32286" spans="1:6" x14ac:dyDescent="0.2">
      <c r="A32286" s="88">
        <v>42016</v>
      </c>
      <c r="B32286" s="89">
        <v>17640.84</v>
      </c>
      <c r="C32286" s="89">
        <f>LN(Table3[[#This Row],[Value]]/B32285)</f>
        <v>-5.4570448617860144E-3</v>
      </c>
      <c r="D32286" s="89"/>
      <c r="E32286" s="89"/>
      <c r="F32286" s="89">
        <f>Table3[[#This Row],[Yield]]/100*(1+F32285)</f>
        <v>0</v>
      </c>
    </row>
    <row r="32287" spans="1:6" x14ac:dyDescent="0.2">
      <c r="A32287" s="88">
        <v>42017</v>
      </c>
      <c r="B32287" s="89">
        <v>17613.68</v>
      </c>
      <c r="C32287" s="89">
        <f>LN(Table3[[#This Row],[Value]]/B32286)</f>
        <v>-1.5407956411415708E-3</v>
      </c>
      <c r="D32287" s="89"/>
      <c r="E32287" s="89"/>
      <c r="F32287" s="89">
        <f>Table3[[#This Row],[Yield]]/100*(1+F32286)</f>
        <v>0</v>
      </c>
    </row>
    <row r="32288" spans="1:6" x14ac:dyDescent="0.2">
      <c r="A32288" s="88">
        <v>42018</v>
      </c>
      <c r="B32288" s="89">
        <v>17427.09</v>
      </c>
      <c r="C32288" s="89">
        <f>LN(Table3[[#This Row],[Value]]/B32287)</f>
        <v>-1.0649980786133309E-2</v>
      </c>
      <c r="D32288" s="89"/>
      <c r="E32288" s="89"/>
      <c r="F32288" s="89">
        <f>Table3[[#This Row],[Yield]]/100*(1+F32287)</f>
        <v>0</v>
      </c>
    </row>
    <row r="32289" spans="1:6" x14ac:dyDescent="0.2">
      <c r="A32289" s="88">
        <v>42019</v>
      </c>
      <c r="B32289" s="89">
        <v>17320.71</v>
      </c>
      <c r="C32289" s="89">
        <f>LN(Table3[[#This Row],[Value]]/B32288)</f>
        <v>-6.1229966995489443E-3</v>
      </c>
      <c r="D32289" s="89"/>
      <c r="E32289" s="89"/>
      <c r="F32289" s="89">
        <f>Table3[[#This Row],[Yield]]/100*(1+F32288)</f>
        <v>0</v>
      </c>
    </row>
    <row r="32290" spans="1:6" x14ac:dyDescent="0.2">
      <c r="A32290" s="88">
        <v>42020</v>
      </c>
      <c r="B32290" s="89">
        <v>17511.57</v>
      </c>
      <c r="C32290" s="89">
        <f>LN(Table3[[#This Row],[Value]]/B32289)</f>
        <v>1.0958909962265766E-2</v>
      </c>
      <c r="D32290" s="89"/>
      <c r="E32290" s="89"/>
      <c r="F32290" s="89">
        <f>Table3[[#This Row],[Yield]]/100*(1+F32289)</f>
        <v>0</v>
      </c>
    </row>
    <row r="32291" spans="1:6" x14ac:dyDescent="0.2">
      <c r="A32291" s="88">
        <v>42024</v>
      </c>
      <c r="B32291" s="89">
        <v>17515.23</v>
      </c>
      <c r="C32291" s="89">
        <f>LN(Table3[[#This Row],[Value]]/B32290)</f>
        <v>2.0898283676051187E-4</v>
      </c>
      <c r="D32291" s="89"/>
      <c r="E32291" s="89"/>
      <c r="F32291" s="89">
        <f>Table3[[#This Row],[Yield]]/100*(1+F32290)</f>
        <v>0</v>
      </c>
    </row>
    <row r="32292" spans="1:6" x14ac:dyDescent="0.2">
      <c r="A32292" s="88">
        <v>42025</v>
      </c>
      <c r="B32292" s="89">
        <v>17554.28</v>
      </c>
      <c r="C32292" s="89">
        <f>LN(Table3[[#This Row],[Value]]/B32291)</f>
        <v>2.2270066584464624E-3</v>
      </c>
      <c r="D32292" s="89"/>
      <c r="E32292" s="89"/>
      <c r="F32292" s="89">
        <f>Table3[[#This Row],[Yield]]/100*(1+F32291)</f>
        <v>0</v>
      </c>
    </row>
    <row r="32293" spans="1:6" x14ac:dyDescent="0.2">
      <c r="A32293" s="88">
        <v>42026</v>
      </c>
      <c r="B32293" s="89">
        <v>17813.98</v>
      </c>
      <c r="C32293" s="89">
        <f>LN(Table3[[#This Row],[Value]]/B32292)</f>
        <v>1.4685747473411713E-2</v>
      </c>
      <c r="D32293" s="89"/>
      <c r="E32293" s="89"/>
      <c r="F32293" s="89">
        <f>Table3[[#This Row],[Yield]]/100*(1+F32292)</f>
        <v>0</v>
      </c>
    </row>
    <row r="32294" spans="1:6" x14ac:dyDescent="0.2">
      <c r="A32294" s="88">
        <v>42027</v>
      </c>
      <c r="B32294" s="89">
        <v>17672.599999999999</v>
      </c>
      <c r="C32294" s="89">
        <f>LN(Table3[[#This Row],[Value]]/B32293)</f>
        <v>-7.9681247406285897E-3</v>
      </c>
      <c r="D32294" s="89"/>
      <c r="E32294" s="89"/>
      <c r="F32294" s="89">
        <f>Table3[[#This Row],[Yield]]/100*(1+F32293)</f>
        <v>0</v>
      </c>
    </row>
    <row r="32295" spans="1:6" x14ac:dyDescent="0.2">
      <c r="A32295" s="88">
        <v>42030</v>
      </c>
      <c r="B32295" s="89">
        <v>17678.7</v>
      </c>
      <c r="C32295" s="89">
        <f>LN(Table3[[#This Row],[Value]]/B32294)</f>
        <v>3.451075383674558E-4</v>
      </c>
      <c r="D32295" s="89"/>
      <c r="E32295" s="89"/>
      <c r="F32295" s="89">
        <f>Table3[[#This Row],[Yield]]/100*(1+F32294)</f>
        <v>0</v>
      </c>
    </row>
    <row r="32296" spans="1:6" x14ac:dyDescent="0.2">
      <c r="A32296" s="88">
        <v>42031</v>
      </c>
      <c r="B32296" s="89">
        <v>17387.21</v>
      </c>
      <c r="C32296" s="89">
        <f>LN(Table3[[#This Row],[Value]]/B32295)</f>
        <v>-1.6625646632296327E-2</v>
      </c>
      <c r="D32296" s="89"/>
      <c r="E32296" s="89"/>
      <c r="F32296" s="89">
        <f>Table3[[#This Row],[Yield]]/100*(1+F32295)</f>
        <v>0</v>
      </c>
    </row>
    <row r="32297" spans="1:6" x14ac:dyDescent="0.2">
      <c r="A32297" s="88">
        <v>42032</v>
      </c>
      <c r="B32297" s="89">
        <v>17191.37</v>
      </c>
      <c r="C32297" s="89">
        <f>LN(Table3[[#This Row],[Value]]/B32296)</f>
        <v>-1.1327364744390115E-2</v>
      </c>
      <c r="D32297" s="89"/>
      <c r="E32297" s="89"/>
      <c r="F32297" s="89">
        <f>Table3[[#This Row],[Yield]]/100*(1+F32296)</f>
        <v>0</v>
      </c>
    </row>
    <row r="32298" spans="1:6" x14ac:dyDescent="0.2">
      <c r="A32298" s="88">
        <v>42033</v>
      </c>
      <c r="B32298" s="89">
        <v>17416.849999999999</v>
      </c>
      <c r="C32298" s="89">
        <f>LN(Table3[[#This Row],[Value]]/B32297)</f>
        <v>1.3030614719572139E-2</v>
      </c>
      <c r="D32298" s="89"/>
      <c r="E32298" s="89"/>
      <c r="F32298" s="89">
        <f>Table3[[#This Row],[Yield]]/100*(1+F32297)</f>
        <v>0</v>
      </c>
    </row>
    <row r="32299" spans="1:6" x14ac:dyDescent="0.2">
      <c r="A32299" s="88">
        <v>42034</v>
      </c>
      <c r="B32299" s="89">
        <v>17164.95</v>
      </c>
      <c r="C32299" s="89">
        <f>LN(Table3[[#This Row],[Value]]/B32298)</f>
        <v>-1.4568614435951373E-2</v>
      </c>
      <c r="D32299" s="89"/>
      <c r="E32299" s="89"/>
      <c r="F32299" s="89">
        <f>Table3[[#This Row],[Yield]]/100*(1+F32298)</f>
        <v>0</v>
      </c>
    </row>
    <row r="32300" spans="1:6" x14ac:dyDescent="0.2">
      <c r="A32300" s="88">
        <v>42037</v>
      </c>
      <c r="B32300" s="89">
        <v>17361.04</v>
      </c>
      <c r="C32300" s="89">
        <f>LN(Table3[[#This Row],[Value]]/B32299)</f>
        <v>1.135910127065556E-2</v>
      </c>
      <c r="D32300" s="89"/>
      <c r="E32300" s="89"/>
      <c r="F32300" s="89">
        <f>Table3[[#This Row],[Yield]]/100*(1+F32299)</f>
        <v>0</v>
      </c>
    </row>
    <row r="32301" spans="1:6" x14ac:dyDescent="0.2">
      <c r="A32301" s="88">
        <v>42038</v>
      </c>
      <c r="B32301" s="89">
        <v>17666.400000000001</v>
      </c>
      <c r="C32301" s="89">
        <f>LN(Table3[[#This Row],[Value]]/B32300)</f>
        <v>1.7435915158566039E-2</v>
      </c>
      <c r="D32301" s="89"/>
      <c r="E32301" s="89"/>
      <c r="F32301" s="89">
        <f>Table3[[#This Row],[Yield]]/100*(1+F32300)</f>
        <v>0</v>
      </c>
    </row>
    <row r="32302" spans="1:6" x14ac:dyDescent="0.2">
      <c r="A32302" s="88">
        <v>42039</v>
      </c>
      <c r="B32302" s="89">
        <v>17673.02</v>
      </c>
      <c r="C32302" s="89">
        <f>LN(Table3[[#This Row],[Value]]/B32301)</f>
        <v>3.7465244632950504E-4</v>
      </c>
      <c r="D32302" s="89"/>
      <c r="E32302" s="89"/>
      <c r="F32302" s="89">
        <f>Table3[[#This Row],[Yield]]/100*(1+F32301)</f>
        <v>0</v>
      </c>
    </row>
    <row r="32303" spans="1:6" x14ac:dyDescent="0.2">
      <c r="A32303" s="88">
        <v>42040</v>
      </c>
      <c r="B32303" s="89">
        <v>17884.88</v>
      </c>
      <c r="C32303" s="89">
        <f>LN(Table3[[#This Row],[Value]]/B32302)</f>
        <v>1.1916480278545269E-2</v>
      </c>
      <c r="D32303" s="89"/>
      <c r="E32303" s="89"/>
      <c r="F32303" s="89">
        <f>Table3[[#This Row],[Yield]]/100*(1+F32302)</f>
        <v>0</v>
      </c>
    </row>
    <row r="32304" spans="1:6" x14ac:dyDescent="0.2">
      <c r="A32304" s="88">
        <v>42041</v>
      </c>
      <c r="B32304" s="89">
        <v>17824.29</v>
      </c>
      <c r="C32304" s="89">
        <f>LN(Table3[[#This Row],[Value]]/B32303)</f>
        <v>-3.3935293453418534E-3</v>
      </c>
      <c r="D32304" s="89"/>
      <c r="E32304" s="89"/>
      <c r="F32304" s="89">
        <f>Table3[[#This Row],[Yield]]/100*(1+F32303)</f>
        <v>0</v>
      </c>
    </row>
    <row r="32305" spans="1:6" x14ac:dyDescent="0.2">
      <c r="A32305" s="88">
        <v>42044</v>
      </c>
      <c r="B32305" s="89">
        <v>17729.21</v>
      </c>
      <c r="C32305" s="89">
        <f>LN(Table3[[#This Row],[Value]]/B32304)</f>
        <v>-5.3485719641919362E-3</v>
      </c>
      <c r="D32305" s="89"/>
      <c r="E32305" s="89"/>
      <c r="F32305" s="89">
        <f>Table3[[#This Row],[Yield]]/100*(1+F32304)</f>
        <v>0</v>
      </c>
    </row>
    <row r="32306" spans="1:6" x14ac:dyDescent="0.2">
      <c r="A32306" s="88">
        <v>42045</v>
      </c>
      <c r="B32306" s="89">
        <v>17868.759999999998</v>
      </c>
      <c r="C32306" s="89">
        <f>LN(Table3[[#This Row],[Value]]/B32305)</f>
        <v>7.8403748787548092E-3</v>
      </c>
      <c r="D32306" s="89"/>
      <c r="E32306" s="89"/>
      <c r="F32306" s="89">
        <f>Table3[[#This Row],[Yield]]/100*(1+F32305)</f>
        <v>0</v>
      </c>
    </row>
    <row r="32307" spans="1:6" x14ac:dyDescent="0.2">
      <c r="A32307" s="88">
        <v>42046</v>
      </c>
      <c r="B32307" s="89">
        <v>17862.14</v>
      </c>
      <c r="C32307" s="89">
        <f>LN(Table3[[#This Row],[Value]]/B32306)</f>
        <v>-3.7054762548636647E-4</v>
      </c>
      <c r="D32307" s="89"/>
      <c r="E32307" s="89"/>
      <c r="F32307" s="89">
        <f>Table3[[#This Row],[Yield]]/100*(1+F32306)</f>
        <v>0</v>
      </c>
    </row>
    <row r="32308" spans="1:6" x14ac:dyDescent="0.2">
      <c r="A32308" s="88">
        <v>42047</v>
      </c>
      <c r="B32308" s="89">
        <v>17972.38</v>
      </c>
      <c r="C32308" s="89">
        <f>LN(Table3[[#This Row],[Value]]/B32307)</f>
        <v>6.1527458870846664E-3</v>
      </c>
      <c r="D32308" s="89"/>
      <c r="E32308" s="89"/>
      <c r="F32308" s="89">
        <f>Table3[[#This Row],[Yield]]/100*(1+F32307)</f>
        <v>0</v>
      </c>
    </row>
    <row r="32309" spans="1:6" x14ac:dyDescent="0.2">
      <c r="A32309" s="88">
        <v>42048</v>
      </c>
      <c r="B32309" s="89">
        <v>18019.349999999999</v>
      </c>
      <c r="C32309" s="89">
        <f>LN(Table3[[#This Row],[Value]]/B32308)</f>
        <v>2.6100455112671108E-3</v>
      </c>
      <c r="D32309" s="89"/>
      <c r="E32309" s="89"/>
      <c r="F32309" s="89">
        <f>Table3[[#This Row],[Yield]]/100*(1+F32308)</f>
        <v>0</v>
      </c>
    </row>
    <row r="32310" spans="1:6" x14ac:dyDescent="0.2">
      <c r="A32310" s="88">
        <v>42052</v>
      </c>
      <c r="B32310" s="89">
        <v>18047.580000000002</v>
      </c>
      <c r="C32310" s="89">
        <f>LN(Table3[[#This Row],[Value]]/B32309)</f>
        <v>1.5654232708423774E-3</v>
      </c>
      <c r="D32310" s="89"/>
      <c r="E32310" s="89"/>
      <c r="F32310" s="89">
        <f>Table3[[#This Row],[Yield]]/100*(1+F32309)</f>
        <v>0</v>
      </c>
    </row>
    <row r="32311" spans="1:6" x14ac:dyDescent="0.2">
      <c r="A32311" s="88">
        <v>42053</v>
      </c>
      <c r="B32311" s="89">
        <v>18029.849999999999</v>
      </c>
      <c r="C32311" s="89">
        <f>LN(Table3[[#This Row],[Value]]/B32310)</f>
        <v>-9.8288605520757731E-4</v>
      </c>
      <c r="D32311" s="89"/>
      <c r="E32311" s="89"/>
      <c r="F32311" s="89">
        <f>Table3[[#This Row],[Yield]]/100*(1+F32310)</f>
        <v>0</v>
      </c>
    </row>
    <row r="32312" spans="1:6" x14ac:dyDescent="0.2">
      <c r="A32312" s="88">
        <v>42054</v>
      </c>
      <c r="B32312" s="89">
        <v>17985.77</v>
      </c>
      <c r="C32312" s="89">
        <f>LN(Table3[[#This Row],[Value]]/B32311)</f>
        <v>-2.4478280262898557E-3</v>
      </c>
      <c r="D32312" s="89"/>
      <c r="E32312" s="89"/>
      <c r="F32312" s="89">
        <f>Table3[[#This Row],[Yield]]/100*(1+F32311)</f>
        <v>0</v>
      </c>
    </row>
    <row r="32313" spans="1:6" x14ac:dyDescent="0.2">
      <c r="A32313" s="88">
        <v>42055</v>
      </c>
      <c r="B32313" s="89">
        <v>18140.439999999999</v>
      </c>
      <c r="C32313" s="89">
        <f>LN(Table3[[#This Row],[Value]]/B32312)</f>
        <v>8.5628104943617275E-3</v>
      </c>
      <c r="D32313" s="89"/>
      <c r="E32313" s="89"/>
      <c r="F32313" s="89">
        <f>Table3[[#This Row],[Yield]]/100*(1+F32312)</f>
        <v>0</v>
      </c>
    </row>
    <row r="32314" spans="1:6" x14ac:dyDescent="0.2">
      <c r="A32314" s="88">
        <v>42058</v>
      </c>
      <c r="B32314" s="89">
        <v>18116.84</v>
      </c>
      <c r="C32314" s="89">
        <f>LN(Table3[[#This Row],[Value]]/B32313)</f>
        <v>-1.3018077105020536E-3</v>
      </c>
      <c r="D32314" s="89"/>
      <c r="E32314" s="89"/>
      <c r="F32314" s="89">
        <f>Table3[[#This Row],[Yield]]/100*(1+F32313)</f>
        <v>0</v>
      </c>
    </row>
    <row r="32315" spans="1:6" x14ac:dyDescent="0.2">
      <c r="A32315" s="88">
        <v>42059</v>
      </c>
      <c r="B32315" s="89">
        <v>18209.189999999999</v>
      </c>
      <c r="C32315" s="89">
        <f>LN(Table3[[#This Row],[Value]]/B32314)</f>
        <v>5.084519225204651E-3</v>
      </c>
      <c r="D32315" s="89"/>
      <c r="E32315" s="89"/>
      <c r="F32315" s="89">
        <f>Table3[[#This Row],[Yield]]/100*(1+F32314)</f>
        <v>0</v>
      </c>
    </row>
    <row r="32316" spans="1:6" x14ac:dyDescent="0.2">
      <c r="A32316" s="88">
        <v>42060</v>
      </c>
      <c r="B32316" s="89">
        <v>18224.57</v>
      </c>
      <c r="C32316" s="89">
        <f>LN(Table3[[#This Row],[Value]]/B32315)</f>
        <v>8.4427195620592776E-4</v>
      </c>
      <c r="D32316" s="89"/>
      <c r="E32316" s="89"/>
      <c r="F32316" s="89">
        <f>Table3[[#This Row],[Yield]]/100*(1+F32315)</f>
        <v>0</v>
      </c>
    </row>
    <row r="32317" spans="1:6" x14ac:dyDescent="0.2">
      <c r="A32317" s="88">
        <v>42061</v>
      </c>
      <c r="B32317" s="89">
        <v>18214.419999999998</v>
      </c>
      <c r="C32317" s="89">
        <f>LN(Table3[[#This Row],[Value]]/B32316)</f>
        <v>-5.5709558703523083E-4</v>
      </c>
      <c r="D32317" s="89"/>
      <c r="E32317" s="89"/>
      <c r="F32317" s="89">
        <f>Table3[[#This Row],[Yield]]/100*(1+F32316)</f>
        <v>0</v>
      </c>
    </row>
    <row r="32318" spans="1:6" x14ac:dyDescent="0.2">
      <c r="A32318" s="88">
        <v>42062</v>
      </c>
      <c r="B32318" s="89">
        <v>18132.7</v>
      </c>
      <c r="C32318" s="89">
        <f>LN(Table3[[#This Row],[Value]]/B32317)</f>
        <v>-4.4966499517542649E-3</v>
      </c>
      <c r="D32318" s="89"/>
      <c r="E32318" s="89"/>
      <c r="F32318" s="89">
        <f>Table3[[#This Row],[Yield]]/100*(1+F32317)</f>
        <v>0</v>
      </c>
    </row>
    <row r="32319" spans="1:6" x14ac:dyDescent="0.2">
      <c r="A32319" s="88">
        <v>42065</v>
      </c>
      <c r="B32319" s="89">
        <v>18288.63</v>
      </c>
      <c r="C32319" s="89">
        <f>LN(Table3[[#This Row],[Value]]/B32318)</f>
        <v>8.562617164749849E-3</v>
      </c>
      <c r="D32319" s="89"/>
      <c r="E32319" s="89"/>
      <c r="F32319" s="89">
        <f>Table3[[#This Row],[Yield]]/100*(1+F32318)</f>
        <v>0</v>
      </c>
    </row>
    <row r="32320" spans="1:6" x14ac:dyDescent="0.2">
      <c r="A32320" s="88">
        <v>42066</v>
      </c>
      <c r="B32320" s="89">
        <v>18203.37</v>
      </c>
      <c r="C32320" s="89">
        <f>LN(Table3[[#This Row],[Value]]/B32319)</f>
        <v>-4.6728135009833456E-3</v>
      </c>
      <c r="D32320" s="89"/>
      <c r="E32320" s="89"/>
      <c r="F32320" s="89">
        <f>Table3[[#This Row],[Yield]]/100*(1+F32319)</f>
        <v>0</v>
      </c>
    </row>
    <row r="32321" spans="1:6" x14ac:dyDescent="0.2">
      <c r="A32321" s="88">
        <v>42067</v>
      </c>
      <c r="B32321" s="89">
        <v>18096.900000000001</v>
      </c>
      <c r="C32321" s="89">
        <f>LN(Table3[[#This Row],[Value]]/B32320)</f>
        <v>-5.8660888919785104E-3</v>
      </c>
      <c r="D32321" s="89"/>
      <c r="E32321" s="89"/>
      <c r="F32321" s="89">
        <f>Table3[[#This Row],[Yield]]/100*(1+F32320)</f>
        <v>0</v>
      </c>
    </row>
    <row r="32322" spans="1:6" x14ac:dyDescent="0.2">
      <c r="A32322" s="88">
        <v>42068</v>
      </c>
      <c r="B32322" s="89">
        <v>18135.72</v>
      </c>
      <c r="C32322" s="89">
        <f>LN(Table3[[#This Row],[Value]]/B32321)</f>
        <v>2.1428212949598977E-3</v>
      </c>
      <c r="D32322" s="89"/>
      <c r="E32322" s="89"/>
      <c r="F32322" s="89">
        <f>Table3[[#This Row],[Yield]]/100*(1+F32321)</f>
        <v>0</v>
      </c>
    </row>
    <row r="32323" spans="1:6" x14ac:dyDescent="0.2">
      <c r="A32323" s="88">
        <v>42069</v>
      </c>
      <c r="B32323" s="89">
        <v>17856.78</v>
      </c>
      <c r="C32323" s="89">
        <f>LN(Table3[[#This Row],[Value]]/B32322)</f>
        <v>-1.5500206139469806E-2</v>
      </c>
      <c r="D32323" s="89"/>
      <c r="E32323" s="89"/>
      <c r="F32323" s="89">
        <f>Table3[[#This Row],[Yield]]/100*(1+F32322)</f>
        <v>0</v>
      </c>
    </row>
    <row r="32324" spans="1:6" x14ac:dyDescent="0.2">
      <c r="A32324" s="88">
        <v>42072</v>
      </c>
      <c r="B32324" s="89">
        <v>17995.72</v>
      </c>
      <c r="C32324" s="89">
        <f>LN(Table3[[#This Row],[Value]]/B32323)</f>
        <v>7.7506838042353532E-3</v>
      </c>
      <c r="D32324" s="89"/>
      <c r="E32324" s="89"/>
      <c r="F32324" s="89">
        <f>Table3[[#This Row],[Yield]]/100*(1+F32323)</f>
        <v>0</v>
      </c>
    </row>
    <row r="32325" spans="1:6" x14ac:dyDescent="0.2">
      <c r="A32325" s="88">
        <v>42073</v>
      </c>
      <c r="B32325" s="89">
        <v>17662.939999999999</v>
      </c>
      <c r="C32325" s="89">
        <f>LN(Table3[[#This Row],[Value]]/B32324)</f>
        <v>-1.8665292608671089E-2</v>
      </c>
      <c r="D32325" s="89"/>
      <c r="E32325" s="89"/>
      <c r="F32325" s="89">
        <f>Table3[[#This Row],[Yield]]/100*(1+F32324)</f>
        <v>0</v>
      </c>
    </row>
    <row r="32326" spans="1:6" x14ac:dyDescent="0.2">
      <c r="A32326" s="88">
        <v>42074</v>
      </c>
      <c r="B32326" s="89">
        <v>17635.39</v>
      </c>
      <c r="C32326" s="89">
        <f>LN(Table3[[#This Row],[Value]]/B32325)</f>
        <v>-1.5609806806251181E-3</v>
      </c>
      <c r="D32326" s="89"/>
      <c r="E32326" s="89"/>
      <c r="F32326" s="89">
        <f>Table3[[#This Row],[Yield]]/100*(1+F32325)</f>
        <v>0</v>
      </c>
    </row>
    <row r="32327" spans="1:6" x14ac:dyDescent="0.2">
      <c r="A32327" s="88">
        <v>42075</v>
      </c>
      <c r="B32327" s="89">
        <v>17895.22</v>
      </c>
      <c r="C32327" s="89">
        <f>LN(Table3[[#This Row],[Value]]/B32326)</f>
        <v>1.4625959523800254E-2</v>
      </c>
      <c r="D32327" s="89"/>
      <c r="E32327" s="89"/>
      <c r="F32327" s="89">
        <f>Table3[[#This Row],[Yield]]/100*(1+F32326)</f>
        <v>0</v>
      </c>
    </row>
    <row r="32328" spans="1:6" x14ac:dyDescent="0.2">
      <c r="A32328" s="88">
        <v>42076</v>
      </c>
      <c r="B32328" s="89">
        <v>17749.310000000001</v>
      </c>
      <c r="C32328" s="89">
        <f>LN(Table3[[#This Row],[Value]]/B32327)</f>
        <v>-8.1869961528689035E-3</v>
      </c>
      <c r="D32328" s="89"/>
      <c r="E32328" s="89"/>
      <c r="F32328" s="89">
        <f>Table3[[#This Row],[Yield]]/100*(1+F32327)</f>
        <v>0</v>
      </c>
    </row>
    <row r="32329" spans="1:6" x14ac:dyDescent="0.2">
      <c r="A32329" s="88">
        <v>42079</v>
      </c>
      <c r="B32329" s="89">
        <v>17977.419999999998</v>
      </c>
      <c r="C32329" s="89">
        <f>LN(Table3[[#This Row],[Value]]/B32328)</f>
        <v>1.2769884051253321E-2</v>
      </c>
      <c r="D32329" s="89"/>
      <c r="E32329" s="89"/>
      <c r="F32329" s="89">
        <f>Table3[[#This Row],[Yield]]/100*(1+F32328)</f>
        <v>0</v>
      </c>
    </row>
    <row r="32330" spans="1:6" x14ac:dyDescent="0.2">
      <c r="A32330" s="88">
        <v>42080</v>
      </c>
      <c r="B32330" s="89">
        <v>17849.080000000002</v>
      </c>
      <c r="C32330" s="89">
        <f>LN(Table3[[#This Row],[Value]]/B32329)</f>
        <v>-7.1645596965190248E-3</v>
      </c>
      <c r="D32330" s="89"/>
      <c r="E32330" s="89"/>
      <c r="F32330" s="89">
        <f>Table3[[#This Row],[Yield]]/100*(1+F32329)</f>
        <v>0</v>
      </c>
    </row>
    <row r="32331" spans="1:6" x14ac:dyDescent="0.2">
      <c r="A32331" s="88">
        <v>42081</v>
      </c>
      <c r="B32331" s="89">
        <v>18076.189999999999</v>
      </c>
      <c r="C32331" s="89">
        <f>LN(Table3[[#This Row],[Value]]/B32330)</f>
        <v>1.264363638769145E-2</v>
      </c>
      <c r="D32331" s="89"/>
      <c r="E32331" s="89"/>
      <c r="F32331" s="89">
        <f>Table3[[#This Row],[Yield]]/100*(1+F32330)</f>
        <v>0</v>
      </c>
    </row>
    <row r="32332" spans="1:6" x14ac:dyDescent="0.2">
      <c r="A32332" s="88">
        <v>42082</v>
      </c>
      <c r="B32332" s="89">
        <v>17959.03</v>
      </c>
      <c r="C32332" s="89">
        <f>LN(Table3[[#This Row],[Value]]/B32331)</f>
        <v>-6.5025501619960001E-3</v>
      </c>
      <c r="D32332" s="89"/>
      <c r="E32332" s="89"/>
      <c r="F32332" s="89">
        <f>Table3[[#This Row],[Yield]]/100*(1+F32331)</f>
        <v>0</v>
      </c>
    </row>
    <row r="32333" spans="1:6" x14ac:dyDescent="0.2">
      <c r="A32333" s="88">
        <v>42083</v>
      </c>
      <c r="B32333" s="89">
        <v>18127.650000000001</v>
      </c>
      <c r="C32333" s="89">
        <f>LN(Table3[[#This Row],[Value]]/B32332)</f>
        <v>9.3453444432697094E-3</v>
      </c>
      <c r="D32333" s="89"/>
      <c r="E32333" s="89"/>
      <c r="F32333" s="89">
        <f>Table3[[#This Row],[Yield]]/100*(1+F32332)</f>
        <v>0</v>
      </c>
    </row>
    <row r="32334" spans="1:6" x14ac:dyDescent="0.2">
      <c r="A32334" s="88">
        <v>42086</v>
      </c>
      <c r="B32334" s="89">
        <v>18116.04</v>
      </c>
      <c r="C32334" s="89">
        <f>LN(Table3[[#This Row],[Value]]/B32333)</f>
        <v>-6.4066326563934014E-4</v>
      </c>
      <c r="D32334" s="89"/>
      <c r="E32334" s="89"/>
      <c r="F32334" s="89">
        <f>Table3[[#This Row],[Yield]]/100*(1+F32333)</f>
        <v>0</v>
      </c>
    </row>
    <row r="32335" spans="1:6" x14ac:dyDescent="0.2">
      <c r="A32335" s="88">
        <v>42087</v>
      </c>
      <c r="B32335" s="89">
        <v>18011.14</v>
      </c>
      <c r="C32335" s="89">
        <f>LN(Table3[[#This Row],[Value]]/B32334)</f>
        <v>-5.8072783321594683E-3</v>
      </c>
      <c r="D32335" s="89"/>
      <c r="E32335" s="89"/>
      <c r="F32335" s="89">
        <f>Table3[[#This Row],[Yield]]/100*(1+F32334)</f>
        <v>0</v>
      </c>
    </row>
    <row r="32336" spans="1:6" x14ac:dyDescent="0.2">
      <c r="A32336" s="88">
        <v>42088</v>
      </c>
      <c r="B32336" s="89">
        <v>17718.54</v>
      </c>
      <c r="C32336" s="89">
        <f>LN(Table3[[#This Row],[Value]]/B32335)</f>
        <v>-1.6378906346364814E-2</v>
      </c>
      <c r="D32336" s="89"/>
      <c r="E32336" s="89"/>
      <c r="F32336" s="89">
        <f>Table3[[#This Row],[Yield]]/100*(1+F32335)</f>
        <v>0</v>
      </c>
    </row>
    <row r="32337" spans="1:6" x14ac:dyDescent="0.2">
      <c r="A32337" s="88">
        <v>42089</v>
      </c>
      <c r="B32337" s="89">
        <v>17678.23</v>
      </c>
      <c r="C32337" s="89">
        <f>LN(Table3[[#This Row],[Value]]/B32336)</f>
        <v>-2.277609930267618E-3</v>
      </c>
      <c r="D32337" s="89"/>
      <c r="E32337" s="89"/>
      <c r="F32337" s="89">
        <f>Table3[[#This Row],[Yield]]/100*(1+F32336)</f>
        <v>0</v>
      </c>
    </row>
    <row r="32338" spans="1:6" x14ac:dyDescent="0.2">
      <c r="A32338" s="88">
        <v>42090</v>
      </c>
      <c r="B32338" s="89">
        <v>17712.66</v>
      </c>
      <c r="C32338" s="89">
        <f>LN(Table3[[#This Row],[Value]]/B32337)</f>
        <v>1.9456990689938731E-3</v>
      </c>
      <c r="D32338" s="89"/>
      <c r="E32338" s="89"/>
      <c r="F32338" s="89">
        <f>Table3[[#This Row],[Yield]]/100*(1+F32337)</f>
        <v>0</v>
      </c>
    </row>
    <row r="32339" spans="1:6" x14ac:dyDescent="0.2">
      <c r="A32339" s="88">
        <v>42093</v>
      </c>
      <c r="B32339" s="89">
        <v>17976.310000000001</v>
      </c>
      <c r="C32339" s="89">
        <f>LN(Table3[[#This Row],[Value]]/B32338)</f>
        <v>1.477514180550819E-2</v>
      </c>
      <c r="D32339" s="89"/>
      <c r="E32339" s="89"/>
      <c r="F32339" s="89">
        <f>Table3[[#This Row],[Yield]]/100*(1+F32338)</f>
        <v>0</v>
      </c>
    </row>
    <row r="32340" spans="1:6" x14ac:dyDescent="0.2">
      <c r="A32340" s="88">
        <v>42094</v>
      </c>
      <c r="B32340" s="89">
        <v>17776.12</v>
      </c>
      <c r="C32340" s="89">
        <f>LN(Table3[[#This Row],[Value]]/B32339)</f>
        <v>-1.1198796400618485E-2</v>
      </c>
      <c r="D32340" s="89"/>
      <c r="E32340" s="89"/>
      <c r="F32340" s="89">
        <f>Table3[[#This Row],[Yield]]/100*(1+F32339)</f>
        <v>0</v>
      </c>
    </row>
    <row r="32341" spans="1:6" x14ac:dyDescent="0.2">
      <c r="A32341" s="88">
        <v>42095</v>
      </c>
      <c r="B32341" s="89">
        <v>17698.18</v>
      </c>
      <c r="C32341" s="89">
        <f>LN(Table3[[#This Row],[Value]]/B32340)</f>
        <v>-4.3941741153676996E-3</v>
      </c>
      <c r="D32341" s="89"/>
      <c r="E32341" s="89"/>
      <c r="F32341" s="89">
        <f>Table3[[#This Row],[Yield]]/100*(1+F32340)</f>
        <v>0</v>
      </c>
    </row>
    <row r="32342" spans="1:6" x14ac:dyDescent="0.2">
      <c r="A32342" s="88">
        <v>42096</v>
      </c>
      <c r="B32342" s="89">
        <v>17763.240000000002</v>
      </c>
      <c r="C32342" s="89">
        <f>LN(Table3[[#This Row],[Value]]/B32341)</f>
        <v>3.6693439234957051E-3</v>
      </c>
      <c r="D32342" s="89"/>
      <c r="E32342" s="89"/>
      <c r="F32342" s="89">
        <f>Table3[[#This Row],[Yield]]/100*(1+F32341)</f>
        <v>0</v>
      </c>
    </row>
    <row r="32343" spans="1:6" x14ac:dyDescent="0.2">
      <c r="A32343" s="88">
        <v>42100</v>
      </c>
      <c r="B32343" s="89">
        <v>17880.849999999999</v>
      </c>
      <c r="C32343" s="89">
        <f>LN(Table3[[#This Row],[Value]]/B32342)</f>
        <v>6.5991544076225636E-3</v>
      </c>
      <c r="D32343" s="89"/>
      <c r="E32343" s="89"/>
      <c r="F32343" s="89">
        <f>Table3[[#This Row],[Yield]]/100*(1+F32342)</f>
        <v>0</v>
      </c>
    </row>
    <row r="32344" spans="1:6" x14ac:dyDescent="0.2">
      <c r="A32344" s="88">
        <v>42101</v>
      </c>
      <c r="B32344" s="89">
        <v>17875.419999999998</v>
      </c>
      <c r="C32344" s="89">
        <f>LN(Table3[[#This Row],[Value]]/B32343)</f>
        <v>-3.0372295777735984E-4</v>
      </c>
      <c r="D32344" s="89"/>
      <c r="E32344" s="89"/>
      <c r="F32344" s="89">
        <f>Table3[[#This Row],[Yield]]/100*(1+F32343)</f>
        <v>0</v>
      </c>
    </row>
    <row r="32345" spans="1:6" x14ac:dyDescent="0.2">
      <c r="A32345" s="88">
        <v>42102</v>
      </c>
      <c r="B32345" s="89">
        <v>17902.509999999998</v>
      </c>
      <c r="C32345" s="89">
        <f>LN(Table3[[#This Row],[Value]]/B32344)</f>
        <v>1.5143416724761243E-3</v>
      </c>
      <c r="D32345" s="89"/>
      <c r="E32345" s="89"/>
      <c r="F32345" s="89">
        <f>Table3[[#This Row],[Yield]]/100*(1+F32344)</f>
        <v>0</v>
      </c>
    </row>
    <row r="32346" spans="1:6" x14ac:dyDescent="0.2">
      <c r="A32346" s="88">
        <v>42103</v>
      </c>
      <c r="B32346" s="89">
        <v>17958.73</v>
      </c>
      <c r="C32346" s="89">
        <f>LN(Table3[[#This Row],[Value]]/B32345)</f>
        <v>3.13542119891008E-3</v>
      </c>
      <c r="D32346" s="89"/>
      <c r="E32346" s="89"/>
      <c r="F32346" s="89">
        <f>Table3[[#This Row],[Yield]]/100*(1+F32345)</f>
        <v>0</v>
      </c>
    </row>
    <row r="32347" spans="1:6" x14ac:dyDescent="0.2">
      <c r="A32347" s="88">
        <v>42104</v>
      </c>
      <c r="B32347" s="89">
        <v>18057.650000000001</v>
      </c>
      <c r="C32347" s="89">
        <f>LN(Table3[[#This Row],[Value]]/B32346)</f>
        <v>5.4930700271775502E-3</v>
      </c>
      <c r="D32347" s="89"/>
      <c r="E32347" s="89"/>
      <c r="F32347" s="89">
        <f>Table3[[#This Row],[Yield]]/100*(1+F32346)</f>
        <v>0</v>
      </c>
    </row>
    <row r="32348" spans="1:6" x14ac:dyDescent="0.2">
      <c r="A32348" s="88">
        <v>42107</v>
      </c>
      <c r="B32348" s="89">
        <v>17977.04</v>
      </c>
      <c r="C32348" s="89">
        <f>LN(Table3[[#This Row],[Value]]/B32347)</f>
        <v>-4.4740295789282873E-3</v>
      </c>
      <c r="D32348" s="89"/>
      <c r="E32348" s="89"/>
      <c r="F32348" s="89">
        <f>Table3[[#This Row],[Yield]]/100*(1+F32347)</f>
        <v>0</v>
      </c>
    </row>
    <row r="32349" spans="1:6" x14ac:dyDescent="0.2">
      <c r="A32349" s="88">
        <v>42108</v>
      </c>
      <c r="B32349" s="89">
        <v>18036.7</v>
      </c>
      <c r="C32349" s="89">
        <f>LN(Table3[[#This Row],[Value]]/B32348)</f>
        <v>3.3131829448912794E-3</v>
      </c>
      <c r="D32349" s="89"/>
      <c r="E32349" s="89"/>
      <c r="F32349" s="89">
        <f>Table3[[#This Row],[Yield]]/100*(1+F32348)</f>
        <v>0</v>
      </c>
    </row>
    <row r="32350" spans="1:6" x14ac:dyDescent="0.2">
      <c r="A32350" s="88">
        <v>42109</v>
      </c>
      <c r="B32350" s="89">
        <v>18112.61</v>
      </c>
      <c r="C32350" s="89">
        <f>LN(Table3[[#This Row],[Value]]/B32349)</f>
        <v>4.1998097102022309E-3</v>
      </c>
      <c r="D32350" s="89"/>
      <c r="E32350" s="89"/>
      <c r="F32350" s="89">
        <f>Table3[[#This Row],[Yield]]/100*(1+F32349)</f>
        <v>0</v>
      </c>
    </row>
    <row r="32351" spans="1:6" x14ac:dyDescent="0.2">
      <c r="A32351" s="88">
        <v>42110</v>
      </c>
      <c r="B32351" s="89">
        <v>18105.77</v>
      </c>
      <c r="C32351" s="89">
        <f>LN(Table3[[#This Row],[Value]]/B32350)</f>
        <v>-3.7770878108397477E-4</v>
      </c>
      <c r="D32351" s="89"/>
      <c r="E32351" s="89"/>
      <c r="F32351" s="89">
        <f>Table3[[#This Row],[Yield]]/100*(1+F32350)</f>
        <v>0</v>
      </c>
    </row>
    <row r="32352" spans="1:6" x14ac:dyDescent="0.2">
      <c r="A32352" s="88">
        <v>42111</v>
      </c>
      <c r="B32352" s="89">
        <v>17826.3</v>
      </c>
      <c r="C32352" s="89">
        <f>LN(Table3[[#This Row],[Value]]/B32351)</f>
        <v>-1.5555777083873791E-2</v>
      </c>
      <c r="D32352" s="89"/>
      <c r="E32352" s="89"/>
      <c r="F32352" s="89">
        <f>Table3[[#This Row],[Yield]]/100*(1+F32351)</f>
        <v>0</v>
      </c>
    </row>
    <row r="32353" spans="1:6" x14ac:dyDescent="0.2">
      <c r="A32353" s="88">
        <v>42114</v>
      </c>
      <c r="B32353" s="89">
        <v>18034.93</v>
      </c>
      <c r="C32353" s="89">
        <f>LN(Table3[[#This Row],[Value]]/B32352)</f>
        <v>1.1635538088833986E-2</v>
      </c>
      <c r="D32353" s="89"/>
      <c r="E32353" s="89"/>
      <c r="F32353" s="89">
        <f>Table3[[#This Row],[Yield]]/100*(1+F32352)</f>
        <v>0</v>
      </c>
    </row>
    <row r="32354" spans="1:6" x14ac:dyDescent="0.2">
      <c r="A32354" s="88">
        <v>42115</v>
      </c>
      <c r="B32354" s="89">
        <v>17949.59</v>
      </c>
      <c r="C32354" s="89">
        <f>LN(Table3[[#This Row],[Value]]/B32353)</f>
        <v>-4.7431595583381555E-3</v>
      </c>
      <c r="D32354" s="89"/>
      <c r="E32354" s="89"/>
      <c r="F32354" s="89">
        <f>Table3[[#This Row],[Yield]]/100*(1+F32353)</f>
        <v>0</v>
      </c>
    </row>
    <row r="32355" spans="1:6" x14ac:dyDescent="0.2">
      <c r="A32355" s="88">
        <v>42116</v>
      </c>
      <c r="B32355" s="89">
        <v>18038.27</v>
      </c>
      <c r="C32355" s="89">
        <f>LN(Table3[[#This Row],[Value]]/B32354)</f>
        <v>4.92833858373894E-3</v>
      </c>
      <c r="D32355" s="89"/>
      <c r="E32355" s="89"/>
      <c r="F32355" s="89">
        <f>Table3[[#This Row],[Yield]]/100*(1+F32354)</f>
        <v>0</v>
      </c>
    </row>
    <row r="32356" spans="1:6" x14ac:dyDescent="0.2">
      <c r="A32356" s="88">
        <v>42117</v>
      </c>
      <c r="B32356" s="89">
        <v>18058.689999999999</v>
      </c>
      <c r="C32356" s="89">
        <f>LN(Table3[[#This Row],[Value]]/B32355)</f>
        <v>1.131397335301028E-3</v>
      </c>
      <c r="D32356" s="89"/>
      <c r="E32356" s="89"/>
      <c r="F32356" s="89">
        <f>Table3[[#This Row],[Yield]]/100*(1+F32355)</f>
        <v>0</v>
      </c>
    </row>
    <row r="32357" spans="1:6" x14ac:dyDescent="0.2">
      <c r="A32357" s="88">
        <v>42118</v>
      </c>
      <c r="B32357" s="89">
        <v>18080.14</v>
      </c>
      <c r="C32357" s="89">
        <f>LN(Table3[[#This Row],[Value]]/B32356)</f>
        <v>1.1870889300462154E-3</v>
      </c>
      <c r="D32357" s="89"/>
      <c r="E32357" s="89"/>
      <c r="F32357" s="89">
        <f>Table3[[#This Row],[Yield]]/100*(1+F32356)</f>
        <v>0</v>
      </c>
    </row>
    <row r="32358" spans="1:6" x14ac:dyDescent="0.2">
      <c r="A32358" s="88">
        <v>42121</v>
      </c>
      <c r="B32358" s="89">
        <v>18037.97</v>
      </c>
      <c r="C32358" s="89">
        <f>LN(Table3[[#This Row],[Value]]/B32357)</f>
        <v>-2.3351177103095905E-3</v>
      </c>
      <c r="D32358" s="89"/>
      <c r="E32358" s="89"/>
      <c r="F32358" s="89">
        <f>Table3[[#This Row],[Yield]]/100*(1+F32357)</f>
        <v>0</v>
      </c>
    </row>
    <row r="32359" spans="1:6" x14ac:dyDescent="0.2">
      <c r="A32359" s="88">
        <v>42122</v>
      </c>
      <c r="B32359" s="89">
        <v>18110.14</v>
      </c>
      <c r="C32359" s="89">
        <f>LN(Table3[[#This Row],[Value]]/B32358)</f>
        <v>3.9930218144842017E-3</v>
      </c>
      <c r="D32359" s="89"/>
      <c r="E32359" s="89"/>
      <c r="F32359" s="89">
        <f>Table3[[#This Row],[Yield]]/100*(1+F32358)</f>
        <v>0</v>
      </c>
    </row>
    <row r="32360" spans="1:6" x14ac:dyDescent="0.2">
      <c r="A32360" s="88">
        <v>42123</v>
      </c>
      <c r="B32360" s="89">
        <v>18035.53</v>
      </c>
      <c r="C32360" s="89">
        <f>LN(Table3[[#This Row],[Value]]/B32359)</f>
        <v>-4.1283011748858792E-3</v>
      </c>
      <c r="D32360" s="89"/>
      <c r="E32360" s="89"/>
      <c r="F32360" s="89">
        <f>Table3[[#This Row],[Yield]]/100*(1+F32359)</f>
        <v>0</v>
      </c>
    </row>
    <row r="32361" spans="1:6" x14ac:dyDescent="0.2">
      <c r="A32361" s="88">
        <v>42124</v>
      </c>
      <c r="B32361" s="89">
        <v>17840.52</v>
      </c>
      <c r="C32361" s="89">
        <f>LN(Table3[[#This Row],[Value]]/B32360)</f>
        <v>-1.0871426517039382E-2</v>
      </c>
      <c r="D32361" s="89"/>
      <c r="E32361" s="89"/>
      <c r="F32361" s="89">
        <f>Table3[[#This Row],[Yield]]/100*(1+F32360)</f>
        <v>0</v>
      </c>
    </row>
    <row r="32362" spans="1:6" x14ac:dyDescent="0.2">
      <c r="A32362" s="88">
        <v>42125</v>
      </c>
      <c r="B32362" s="89">
        <v>18024.060000000001</v>
      </c>
      <c r="C32362" s="89">
        <f>LN(Table3[[#This Row],[Value]]/B32361)</f>
        <v>1.0235257310077682E-2</v>
      </c>
      <c r="D32362" s="89"/>
      <c r="E32362" s="89"/>
      <c r="F32362" s="89">
        <f>Table3[[#This Row],[Yield]]/100*(1+F32361)</f>
        <v>0</v>
      </c>
    </row>
    <row r="32363" spans="1:6" x14ac:dyDescent="0.2">
      <c r="A32363" s="88">
        <v>42128</v>
      </c>
      <c r="B32363" s="89">
        <v>18070.400000000001</v>
      </c>
      <c r="C32363" s="89">
        <f>LN(Table3[[#This Row],[Value]]/B32362)</f>
        <v>2.5677084771709795E-3</v>
      </c>
      <c r="D32363" s="89"/>
      <c r="E32363" s="89"/>
      <c r="F32363" s="89">
        <f>Table3[[#This Row],[Yield]]/100*(1+F32362)</f>
        <v>0</v>
      </c>
    </row>
    <row r="32364" spans="1:6" x14ac:dyDescent="0.2">
      <c r="A32364" s="88">
        <v>42129</v>
      </c>
      <c r="B32364" s="89">
        <v>17928.2</v>
      </c>
      <c r="C32364" s="89">
        <f>LN(Table3[[#This Row],[Value]]/B32363)</f>
        <v>-7.9003483259320641E-3</v>
      </c>
      <c r="D32364" s="89"/>
      <c r="E32364" s="89"/>
      <c r="F32364" s="89">
        <f>Table3[[#This Row],[Yield]]/100*(1+F32363)</f>
        <v>0</v>
      </c>
    </row>
    <row r="32365" spans="1:6" x14ac:dyDescent="0.2">
      <c r="A32365" s="88">
        <v>42130</v>
      </c>
      <c r="B32365" s="89">
        <v>17841.98</v>
      </c>
      <c r="C32365" s="89">
        <f>LN(Table3[[#This Row],[Value]]/B32364)</f>
        <v>-4.8207846300511786E-3</v>
      </c>
      <c r="D32365" s="89"/>
      <c r="E32365" s="89"/>
      <c r="F32365" s="89">
        <f>Table3[[#This Row],[Yield]]/100*(1+F32364)</f>
        <v>0</v>
      </c>
    </row>
    <row r="32366" spans="1:6" x14ac:dyDescent="0.2">
      <c r="A32366" s="88">
        <v>42131</v>
      </c>
      <c r="B32366" s="89">
        <v>17924.060000000001</v>
      </c>
      <c r="C32366" s="89">
        <f>LN(Table3[[#This Row],[Value]]/B32365)</f>
        <v>4.5898368449797762E-3</v>
      </c>
      <c r="D32366" s="89"/>
      <c r="E32366" s="89"/>
      <c r="F32366" s="89">
        <f>Table3[[#This Row],[Yield]]/100*(1+F32365)</f>
        <v>0</v>
      </c>
    </row>
    <row r="32367" spans="1:6" x14ac:dyDescent="0.2">
      <c r="A32367" s="88">
        <v>42132</v>
      </c>
      <c r="B32367" s="89">
        <v>18191.11</v>
      </c>
      <c r="C32367" s="89">
        <f>LN(Table3[[#This Row],[Value]]/B32366)</f>
        <v>1.4789068822711492E-2</v>
      </c>
      <c r="D32367" s="89"/>
      <c r="E32367" s="89"/>
      <c r="F32367" s="89">
        <f>Table3[[#This Row],[Yield]]/100*(1+F32366)</f>
        <v>0</v>
      </c>
    </row>
    <row r="32368" spans="1:6" x14ac:dyDescent="0.2">
      <c r="A32368" s="88">
        <v>42135</v>
      </c>
      <c r="B32368" s="89">
        <v>18105.169999999998</v>
      </c>
      <c r="C32368" s="89">
        <f>LN(Table3[[#This Row],[Value]]/B32367)</f>
        <v>-4.7354803632053324E-3</v>
      </c>
      <c r="D32368" s="89"/>
      <c r="E32368" s="89"/>
      <c r="F32368" s="89">
        <f>Table3[[#This Row],[Yield]]/100*(1+F32367)</f>
        <v>0</v>
      </c>
    </row>
    <row r="32369" spans="1:6" x14ac:dyDescent="0.2">
      <c r="A32369" s="88">
        <v>42136</v>
      </c>
      <c r="B32369" s="89">
        <v>18068.23</v>
      </c>
      <c r="C32369" s="89">
        <f>LN(Table3[[#This Row],[Value]]/B32368)</f>
        <v>-2.0423854457013988E-3</v>
      </c>
      <c r="D32369" s="89"/>
      <c r="E32369" s="89"/>
      <c r="F32369" s="89">
        <f>Table3[[#This Row],[Yield]]/100*(1+F32368)</f>
        <v>0</v>
      </c>
    </row>
    <row r="32370" spans="1:6" x14ac:dyDescent="0.2">
      <c r="A32370" s="88">
        <v>42137</v>
      </c>
      <c r="B32370" s="89">
        <v>18060.490000000002</v>
      </c>
      <c r="C32370" s="89">
        <f>LN(Table3[[#This Row],[Value]]/B32369)</f>
        <v>-4.2846799545681336E-4</v>
      </c>
      <c r="D32370" s="89"/>
      <c r="E32370" s="89"/>
      <c r="F32370" s="89">
        <f>Table3[[#This Row],[Yield]]/100*(1+F32369)</f>
        <v>0</v>
      </c>
    </row>
    <row r="32371" spans="1:6" x14ac:dyDescent="0.2">
      <c r="A32371" s="88">
        <v>42138</v>
      </c>
      <c r="B32371" s="89">
        <v>18252.240000000002</v>
      </c>
      <c r="C32371" s="89">
        <f>LN(Table3[[#This Row],[Value]]/B32370)</f>
        <v>1.0561132818899208E-2</v>
      </c>
      <c r="D32371" s="89"/>
      <c r="E32371" s="89"/>
      <c r="F32371" s="89">
        <f>Table3[[#This Row],[Yield]]/100*(1+F32370)</f>
        <v>0</v>
      </c>
    </row>
    <row r="32372" spans="1:6" x14ac:dyDescent="0.2">
      <c r="A32372" s="88">
        <v>42139</v>
      </c>
      <c r="B32372" s="89">
        <v>18272.560000000001</v>
      </c>
      <c r="C32372" s="89">
        <f>LN(Table3[[#This Row],[Value]]/B32371)</f>
        <v>1.1126687673252667E-3</v>
      </c>
      <c r="D32372" s="89"/>
      <c r="E32372" s="89"/>
      <c r="F32372" s="89">
        <f>Table3[[#This Row],[Yield]]/100*(1+F32371)</f>
        <v>0</v>
      </c>
    </row>
    <row r="32373" spans="1:6" x14ac:dyDescent="0.2">
      <c r="A32373" s="88">
        <v>42142</v>
      </c>
      <c r="B32373" s="89">
        <v>18298.88</v>
      </c>
      <c r="C32373" s="89">
        <f>LN(Table3[[#This Row],[Value]]/B32372)</f>
        <v>1.4393747987034155E-3</v>
      </c>
      <c r="D32373" s="89"/>
      <c r="E32373" s="89"/>
      <c r="F32373" s="89">
        <f>Table3[[#This Row],[Yield]]/100*(1+F32372)</f>
        <v>0</v>
      </c>
    </row>
    <row r="32374" spans="1:6" x14ac:dyDescent="0.2">
      <c r="A32374" s="88">
        <v>42143</v>
      </c>
      <c r="B32374" s="89">
        <v>18312.39</v>
      </c>
      <c r="C32374" s="89">
        <f>LN(Table3[[#This Row],[Value]]/B32373)</f>
        <v>7.3802414465363455E-4</v>
      </c>
      <c r="D32374" s="89"/>
      <c r="E32374" s="89"/>
      <c r="F32374" s="89">
        <f>Table3[[#This Row],[Yield]]/100*(1+F32373)</f>
        <v>0</v>
      </c>
    </row>
    <row r="32375" spans="1:6" x14ac:dyDescent="0.2">
      <c r="A32375" s="88">
        <v>42144</v>
      </c>
      <c r="B32375" s="89">
        <v>18285.400000000001</v>
      </c>
      <c r="C32375" s="89">
        <f>LN(Table3[[#This Row],[Value]]/B32374)</f>
        <v>-1.4749527167092504E-3</v>
      </c>
      <c r="D32375" s="89"/>
      <c r="E32375" s="89"/>
      <c r="F32375" s="89">
        <f>Table3[[#This Row],[Yield]]/100*(1+F32374)</f>
        <v>0</v>
      </c>
    </row>
    <row r="32376" spans="1:6" x14ac:dyDescent="0.2">
      <c r="A32376" s="88">
        <v>42145</v>
      </c>
      <c r="B32376" s="89">
        <v>18285.740000000002</v>
      </c>
      <c r="C32376" s="89">
        <f>LN(Table3[[#This Row],[Value]]/B32375)</f>
        <v>1.8593896718028942E-5</v>
      </c>
      <c r="D32376" s="89"/>
      <c r="E32376" s="89"/>
      <c r="F32376" s="89">
        <f>Table3[[#This Row],[Yield]]/100*(1+F32375)</f>
        <v>0</v>
      </c>
    </row>
    <row r="32377" spans="1:6" x14ac:dyDescent="0.2">
      <c r="A32377" s="88">
        <v>42146</v>
      </c>
      <c r="B32377" s="89">
        <v>18232.02</v>
      </c>
      <c r="C32377" s="89">
        <f>LN(Table3[[#This Row],[Value]]/B32376)</f>
        <v>-2.9421321981774051E-3</v>
      </c>
      <c r="D32377" s="89"/>
      <c r="E32377" s="89"/>
      <c r="F32377" s="89">
        <f>Table3[[#This Row],[Yield]]/100*(1+F32376)</f>
        <v>0</v>
      </c>
    </row>
    <row r="32378" spans="1:6" x14ac:dyDescent="0.2">
      <c r="A32378" s="88">
        <v>42150</v>
      </c>
      <c r="B32378" s="89">
        <v>18041.54</v>
      </c>
      <c r="C32378" s="89">
        <f>LN(Table3[[#This Row],[Value]]/B32377)</f>
        <v>-1.0502512070458764E-2</v>
      </c>
      <c r="D32378" s="89"/>
      <c r="E32378" s="89"/>
      <c r="F32378" s="89">
        <f>Table3[[#This Row],[Yield]]/100*(1+F32377)</f>
        <v>0</v>
      </c>
    </row>
    <row r="32379" spans="1:6" x14ac:dyDescent="0.2">
      <c r="A32379" s="88">
        <v>42151</v>
      </c>
      <c r="B32379" s="89">
        <v>18162.990000000002</v>
      </c>
      <c r="C32379" s="89">
        <f>LN(Table3[[#This Row],[Value]]/B32378)</f>
        <v>6.7091303526361839E-3</v>
      </c>
      <c r="D32379" s="89"/>
      <c r="E32379" s="89"/>
      <c r="F32379" s="89">
        <f>Table3[[#This Row],[Yield]]/100*(1+F32378)</f>
        <v>0</v>
      </c>
    </row>
    <row r="32380" spans="1:6" x14ac:dyDescent="0.2">
      <c r="A32380" s="88">
        <v>42152</v>
      </c>
      <c r="B32380" s="89">
        <v>18126.12</v>
      </c>
      <c r="C32380" s="89">
        <f>LN(Table3[[#This Row],[Value]]/B32379)</f>
        <v>-2.0320152622436052E-3</v>
      </c>
      <c r="D32380" s="89"/>
      <c r="E32380" s="89"/>
      <c r="F32380" s="89">
        <f>Table3[[#This Row],[Yield]]/100*(1+F32379)</f>
        <v>0</v>
      </c>
    </row>
    <row r="32381" spans="1:6" x14ac:dyDescent="0.2">
      <c r="A32381" s="88">
        <v>42153</v>
      </c>
      <c r="B32381" s="89">
        <v>18010.68</v>
      </c>
      <c r="C32381" s="89">
        <f>LN(Table3[[#This Row],[Value]]/B32380)</f>
        <v>-6.3890766582001147E-3</v>
      </c>
      <c r="D32381" s="89"/>
      <c r="E32381" s="89"/>
      <c r="F32381" s="89">
        <f>Table3[[#This Row],[Yield]]/100*(1+F32380)</f>
        <v>0</v>
      </c>
    </row>
    <row r="32382" spans="1:6" x14ac:dyDescent="0.2">
      <c r="A32382" s="88">
        <v>42156</v>
      </c>
      <c r="B32382" s="89">
        <v>18040.37</v>
      </c>
      <c r="C32382" s="89">
        <f>LN(Table3[[#This Row],[Value]]/B32381)</f>
        <v>1.6471091251064399E-3</v>
      </c>
      <c r="D32382" s="89"/>
      <c r="E32382" s="89"/>
      <c r="F32382" s="89">
        <f>Table3[[#This Row],[Yield]]/100*(1+F32381)</f>
        <v>0</v>
      </c>
    </row>
    <row r="32383" spans="1:6" x14ac:dyDescent="0.2">
      <c r="A32383" s="88">
        <v>42157</v>
      </c>
      <c r="B32383" s="89">
        <v>18011.939999999999</v>
      </c>
      <c r="C32383" s="89">
        <f>LN(Table3[[#This Row],[Value]]/B32382)</f>
        <v>-1.5771530807925588E-3</v>
      </c>
      <c r="D32383" s="89"/>
      <c r="E32383" s="89"/>
      <c r="F32383" s="89">
        <f>Table3[[#This Row],[Yield]]/100*(1+F32382)</f>
        <v>0</v>
      </c>
    </row>
    <row r="32384" spans="1:6" x14ac:dyDescent="0.2">
      <c r="A32384" s="88">
        <v>42158</v>
      </c>
      <c r="B32384" s="89">
        <v>18076.27</v>
      </c>
      <c r="C32384" s="89">
        <f>LN(Table3[[#This Row],[Value]]/B32383)</f>
        <v>3.5651570492428114E-3</v>
      </c>
      <c r="D32384" s="89"/>
      <c r="E32384" s="89"/>
      <c r="F32384" s="89">
        <f>Table3[[#This Row],[Yield]]/100*(1+F32383)</f>
        <v>0</v>
      </c>
    </row>
    <row r="32385" spans="1:6" x14ac:dyDescent="0.2">
      <c r="A32385" s="88">
        <v>42159</v>
      </c>
      <c r="B32385" s="89">
        <v>17905.580000000002</v>
      </c>
      <c r="C32385" s="89">
        <f>LN(Table3[[#This Row],[Value]]/B32384)</f>
        <v>-9.4876322584191326E-3</v>
      </c>
      <c r="D32385" s="89"/>
      <c r="E32385" s="89"/>
      <c r="F32385" s="89">
        <f>Table3[[#This Row],[Yield]]/100*(1+F32384)</f>
        <v>0</v>
      </c>
    </row>
    <row r="32386" spans="1:6" x14ac:dyDescent="0.2">
      <c r="A32386" s="88">
        <v>42160</v>
      </c>
      <c r="B32386" s="89">
        <v>17849.46</v>
      </c>
      <c r="C32386" s="89">
        <f>LN(Table3[[#This Row],[Value]]/B32385)</f>
        <v>-3.1391404448053916E-3</v>
      </c>
      <c r="D32386" s="89"/>
      <c r="E32386" s="89"/>
      <c r="F32386" s="89">
        <f>Table3[[#This Row],[Yield]]/100*(1+F32385)</f>
        <v>0</v>
      </c>
    </row>
    <row r="32387" spans="1:6" x14ac:dyDescent="0.2">
      <c r="A32387" s="88">
        <v>42163</v>
      </c>
      <c r="B32387" s="89">
        <v>17766.55</v>
      </c>
      <c r="C32387" s="89">
        <f>LN(Table3[[#This Row],[Value]]/B32386)</f>
        <v>-4.6557797892023091E-3</v>
      </c>
      <c r="D32387" s="89"/>
      <c r="E32387" s="89"/>
      <c r="F32387" s="89">
        <f>Table3[[#This Row],[Yield]]/100*(1+F32386)</f>
        <v>0</v>
      </c>
    </row>
    <row r="32388" spans="1:6" x14ac:dyDescent="0.2">
      <c r="A32388" s="88">
        <v>42164</v>
      </c>
      <c r="B32388" s="89">
        <v>17764.04</v>
      </c>
      <c r="C32388" s="89">
        <f>LN(Table3[[#This Row],[Value]]/B32387)</f>
        <v>-1.412867055781177E-4</v>
      </c>
      <c r="D32388" s="89"/>
      <c r="E32388" s="89"/>
      <c r="F32388" s="89">
        <f>Table3[[#This Row],[Yield]]/100*(1+F32387)</f>
        <v>0</v>
      </c>
    </row>
    <row r="32389" spans="1:6" x14ac:dyDescent="0.2">
      <c r="A32389" s="88">
        <v>42165</v>
      </c>
      <c r="B32389" s="89">
        <v>18000.400000000001</v>
      </c>
      <c r="C32389" s="89">
        <f>LN(Table3[[#This Row],[Value]]/B32388)</f>
        <v>1.321779069905381E-2</v>
      </c>
      <c r="D32389" s="89"/>
      <c r="E32389" s="89"/>
      <c r="F32389" s="89">
        <f>Table3[[#This Row],[Yield]]/100*(1+F32388)</f>
        <v>0</v>
      </c>
    </row>
    <row r="32390" spans="1:6" x14ac:dyDescent="0.2">
      <c r="A32390" s="88">
        <v>42166</v>
      </c>
      <c r="B32390" s="89">
        <v>18039.37</v>
      </c>
      <c r="C32390" s="89">
        <f>LN(Table3[[#This Row],[Value]]/B32389)</f>
        <v>2.162611758520892E-3</v>
      </c>
      <c r="D32390" s="89"/>
      <c r="E32390" s="89"/>
      <c r="F32390" s="89">
        <f>Table3[[#This Row],[Yield]]/100*(1+F32389)</f>
        <v>0</v>
      </c>
    </row>
    <row r="32391" spans="1:6" x14ac:dyDescent="0.2">
      <c r="A32391" s="88">
        <v>42167</v>
      </c>
      <c r="B32391" s="89">
        <v>17898.84</v>
      </c>
      <c r="C32391" s="89">
        <f>LN(Table3[[#This Row],[Value]]/B32390)</f>
        <v>-7.8206853524628219E-3</v>
      </c>
      <c r="D32391" s="89"/>
      <c r="E32391" s="89"/>
      <c r="F32391" s="89">
        <f>Table3[[#This Row],[Yield]]/100*(1+F32390)</f>
        <v>0</v>
      </c>
    </row>
    <row r="32392" spans="1:6" x14ac:dyDescent="0.2">
      <c r="A32392" s="88">
        <v>42170</v>
      </c>
      <c r="B32392" s="89">
        <v>17791.169999999998</v>
      </c>
      <c r="C32392" s="89">
        <f>LN(Table3[[#This Row],[Value]]/B32391)</f>
        <v>-6.0336394773730173E-3</v>
      </c>
      <c r="D32392" s="89"/>
      <c r="E32392" s="89"/>
      <c r="F32392" s="89">
        <f>Table3[[#This Row],[Yield]]/100*(1+F32391)</f>
        <v>0</v>
      </c>
    </row>
    <row r="32393" spans="1:6" x14ac:dyDescent="0.2">
      <c r="A32393" s="88">
        <v>42171</v>
      </c>
      <c r="B32393" s="89">
        <v>17904.48</v>
      </c>
      <c r="C32393" s="89">
        <f>LN(Table3[[#This Row],[Value]]/B32392)</f>
        <v>6.3486940615094592E-3</v>
      </c>
      <c r="D32393" s="89"/>
      <c r="E32393" s="89"/>
      <c r="F32393" s="89">
        <f>Table3[[#This Row],[Yield]]/100*(1+F32392)</f>
        <v>0</v>
      </c>
    </row>
    <row r="32394" spans="1:6" x14ac:dyDescent="0.2">
      <c r="A32394" s="88">
        <v>42172</v>
      </c>
      <c r="B32394" s="89">
        <v>17935.740000000002</v>
      </c>
      <c r="C32394" s="89">
        <f>LN(Table3[[#This Row],[Value]]/B32393)</f>
        <v>1.7444093773378046E-3</v>
      </c>
      <c r="D32394" s="89"/>
      <c r="E32394" s="89"/>
      <c r="F32394" s="89">
        <f>Table3[[#This Row],[Yield]]/100*(1+F32393)</f>
        <v>0</v>
      </c>
    </row>
    <row r="32395" spans="1:6" x14ac:dyDescent="0.2">
      <c r="A32395" s="88">
        <v>42173</v>
      </c>
      <c r="B32395" s="89">
        <v>18115.84</v>
      </c>
      <c r="C32395" s="89">
        <f>LN(Table3[[#This Row],[Value]]/B32394)</f>
        <v>9.9913234442182298E-3</v>
      </c>
      <c r="D32395" s="89"/>
      <c r="E32395" s="89"/>
      <c r="F32395" s="89">
        <f>Table3[[#This Row],[Yield]]/100*(1+F32394)</f>
        <v>0</v>
      </c>
    </row>
    <row r="32396" spans="1:6" x14ac:dyDescent="0.2">
      <c r="A32396" s="88">
        <v>42174</v>
      </c>
      <c r="B32396" s="89">
        <v>18015.95</v>
      </c>
      <c r="C32396" s="89">
        <f>LN(Table3[[#This Row],[Value]]/B32395)</f>
        <v>-5.5292170406337562E-3</v>
      </c>
      <c r="D32396" s="89"/>
      <c r="E32396" s="89"/>
      <c r="F32396" s="89">
        <f>Table3[[#This Row],[Yield]]/100*(1+F32395)</f>
        <v>0</v>
      </c>
    </row>
    <row r="32397" spans="1:6" x14ac:dyDescent="0.2">
      <c r="A32397" s="88">
        <v>42177</v>
      </c>
      <c r="B32397" s="89">
        <v>18119.78</v>
      </c>
      <c r="C32397" s="89">
        <f>LN(Table3[[#This Row],[Value]]/B32396)</f>
        <v>5.7466826181802521E-3</v>
      </c>
      <c r="D32397" s="89"/>
      <c r="E32397" s="89"/>
      <c r="F32397" s="89">
        <f>Table3[[#This Row],[Yield]]/100*(1+F32396)</f>
        <v>0</v>
      </c>
    </row>
    <row r="32398" spans="1:6" x14ac:dyDescent="0.2">
      <c r="A32398" s="88">
        <v>42178</v>
      </c>
      <c r="B32398" s="89">
        <v>18144.07</v>
      </c>
      <c r="C32398" s="89">
        <f>LN(Table3[[#This Row],[Value]]/B32397)</f>
        <v>1.3396263018166561E-3</v>
      </c>
      <c r="D32398" s="89"/>
      <c r="E32398" s="89"/>
      <c r="F32398" s="89">
        <f>Table3[[#This Row],[Yield]]/100*(1+F32397)</f>
        <v>0</v>
      </c>
    </row>
    <row r="32399" spans="1:6" x14ac:dyDescent="0.2">
      <c r="A32399" s="88">
        <v>42179</v>
      </c>
      <c r="B32399" s="89">
        <v>17966.07</v>
      </c>
      <c r="C32399" s="89">
        <f>LN(Table3[[#This Row],[Value]]/B32398)</f>
        <v>-9.8588065146969165E-3</v>
      </c>
      <c r="D32399" s="89"/>
      <c r="E32399" s="89"/>
      <c r="F32399" s="89">
        <f>Table3[[#This Row],[Yield]]/100*(1+F32398)</f>
        <v>0</v>
      </c>
    </row>
    <row r="32400" spans="1:6" x14ac:dyDescent="0.2">
      <c r="A32400" s="88">
        <v>42180</v>
      </c>
      <c r="B32400" s="89">
        <v>17890.36</v>
      </c>
      <c r="C32400" s="89">
        <f>LN(Table3[[#This Row],[Value]]/B32399)</f>
        <v>-4.2229587560020003E-3</v>
      </c>
      <c r="D32400" s="89"/>
      <c r="E32400" s="89"/>
      <c r="F32400" s="89">
        <f>Table3[[#This Row],[Yield]]/100*(1+F32399)</f>
        <v>0</v>
      </c>
    </row>
    <row r="32401" spans="1:6" x14ac:dyDescent="0.2">
      <c r="A32401" s="88">
        <v>42181</v>
      </c>
      <c r="B32401" s="89">
        <v>17946.68</v>
      </c>
      <c r="C32401" s="89">
        <f>LN(Table3[[#This Row],[Value]]/B32400)</f>
        <v>3.1431193182453621E-3</v>
      </c>
      <c r="D32401" s="89"/>
      <c r="E32401" s="89"/>
      <c r="F32401" s="89">
        <f>Table3[[#This Row],[Yield]]/100*(1+F32400)</f>
        <v>0</v>
      </c>
    </row>
    <row r="32402" spans="1:6" x14ac:dyDescent="0.2">
      <c r="A32402" s="88">
        <v>42184</v>
      </c>
      <c r="B32402" s="89">
        <v>17596.349999999999</v>
      </c>
      <c r="C32402" s="89">
        <f>LN(Table3[[#This Row],[Value]]/B32401)</f>
        <v>-1.9713645437193065E-2</v>
      </c>
      <c r="D32402" s="89"/>
      <c r="E32402" s="89"/>
      <c r="F32402" s="89">
        <f>Table3[[#This Row],[Yield]]/100*(1+F32401)</f>
        <v>0</v>
      </c>
    </row>
    <row r="32403" spans="1:6" x14ac:dyDescent="0.2">
      <c r="A32403" s="88">
        <v>42185</v>
      </c>
      <c r="B32403" s="89">
        <v>17619.509999999998</v>
      </c>
      <c r="C32403" s="89">
        <f>LN(Table3[[#This Row],[Value]]/B32402)</f>
        <v>1.3153166407982551E-3</v>
      </c>
      <c r="D32403" s="89"/>
      <c r="E32403" s="89"/>
      <c r="F32403" s="89">
        <f>Table3[[#This Row],[Yield]]/100*(1+F32402)</f>
        <v>0</v>
      </c>
    </row>
    <row r="32404" spans="1:6" x14ac:dyDescent="0.2">
      <c r="A32404" s="88">
        <v>42186</v>
      </c>
      <c r="B32404" s="89">
        <v>17757.91</v>
      </c>
      <c r="C32404" s="89">
        <f>LN(Table3[[#This Row],[Value]]/B32403)</f>
        <v>7.8242396452458257E-3</v>
      </c>
      <c r="D32404" s="89"/>
      <c r="E32404" s="89"/>
      <c r="F32404" s="89">
        <f>Table3[[#This Row],[Yield]]/100*(1+F32403)</f>
        <v>0</v>
      </c>
    </row>
    <row r="32405" spans="1:6" x14ac:dyDescent="0.2">
      <c r="A32405" s="88">
        <v>42187</v>
      </c>
      <c r="B32405" s="89">
        <v>17730.11</v>
      </c>
      <c r="C32405" s="89">
        <f>LN(Table3[[#This Row],[Value]]/B32404)</f>
        <v>-1.5667262184005299E-3</v>
      </c>
      <c r="D32405" s="89"/>
      <c r="E32405" s="89"/>
      <c r="F32405" s="89">
        <f>Table3[[#This Row],[Yield]]/100*(1+F32404)</f>
        <v>0</v>
      </c>
    </row>
    <row r="32406" spans="1:6" x14ac:dyDescent="0.2">
      <c r="A32406" s="88">
        <v>42191</v>
      </c>
      <c r="B32406" s="89">
        <v>17683.580000000002</v>
      </c>
      <c r="C32406" s="89">
        <f>LN(Table3[[#This Row],[Value]]/B32405)</f>
        <v>-2.6277988413745974E-3</v>
      </c>
      <c r="D32406" s="89"/>
      <c r="E32406" s="89"/>
      <c r="F32406" s="89">
        <f>Table3[[#This Row],[Yield]]/100*(1+F32405)</f>
        <v>0</v>
      </c>
    </row>
    <row r="32407" spans="1:6" x14ac:dyDescent="0.2">
      <c r="A32407" s="88">
        <v>42192</v>
      </c>
      <c r="B32407" s="89">
        <v>17776.91</v>
      </c>
      <c r="C32407" s="89">
        <f>LN(Table3[[#This Row],[Value]]/B32406)</f>
        <v>5.2638988070256958E-3</v>
      </c>
      <c r="D32407" s="89"/>
      <c r="E32407" s="89"/>
      <c r="F32407" s="89">
        <f>Table3[[#This Row],[Yield]]/100*(1+F32406)</f>
        <v>0</v>
      </c>
    </row>
    <row r="32408" spans="1:6" x14ac:dyDescent="0.2">
      <c r="A32408" s="88">
        <v>42193</v>
      </c>
      <c r="B32408" s="89">
        <v>17515.419999999998</v>
      </c>
      <c r="C32408" s="89">
        <f>LN(Table3[[#This Row],[Value]]/B32407)</f>
        <v>-1.4818788398101999E-2</v>
      </c>
      <c r="D32408" s="89"/>
      <c r="E32408" s="89"/>
      <c r="F32408" s="89">
        <f>Table3[[#This Row],[Yield]]/100*(1+F32407)</f>
        <v>0</v>
      </c>
    </row>
    <row r="32409" spans="1:6" x14ac:dyDescent="0.2">
      <c r="A32409" s="88">
        <v>42194</v>
      </c>
      <c r="B32409" s="89">
        <v>17548.62</v>
      </c>
      <c r="C32409" s="89">
        <f>LN(Table3[[#This Row],[Value]]/B32408)</f>
        <v>1.8936785334102001E-3</v>
      </c>
      <c r="D32409" s="89"/>
      <c r="E32409" s="89"/>
      <c r="F32409" s="89">
        <f>Table3[[#This Row],[Yield]]/100*(1+F32408)</f>
        <v>0</v>
      </c>
    </row>
    <row r="32410" spans="1:6" x14ac:dyDescent="0.2">
      <c r="A32410" s="88">
        <v>42195</v>
      </c>
      <c r="B32410" s="89">
        <v>17760.41</v>
      </c>
      <c r="C32410" s="89">
        <f>LN(Table3[[#This Row],[Value]]/B32409)</f>
        <v>1.1996508541594647E-2</v>
      </c>
      <c r="D32410" s="89"/>
      <c r="E32410" s="89"/>
      <c r="F32410" s="89">
        <f>Table3[[#This Row],[Yield]]/100*(1+F32409)</f>
        <v>0</v>
      </c>
    </row>
    <row r="32411" spans="1:6" x14ac:dyDescent="0.2">
      <c r="A32411" s="88">
        <v>42198</v>
      </c>
      <c r="B32411" s="89">
        <v>17977.68</v>
      </c>
      <c r="C32411" s="89">
        <f>LN(Table3[[#This Row],[Value]]/B32410)</f>
        <v>1.2159165576890157E-2</v>
      </c>
      <c r="D32411" s="89"/>
      <c r="E32411" s="89"/>
      <c r="F32411" s="89">
        <f>Table3[[#This Row],[Yield]]/100*(1+F32410)</f>
        <v>0</v>
      </c>
    </row>
    <row r="32412" spans="1:6" x14ac:dyDescent="0.2">
      <c r="A32412" s="88">
        <v>42199</v>
      </c>
      <c r="B32412" s="89">
        <v>18053.580000000002</v>
      </c>
      <c r="C32412" s="89">
        <f>LN(Table3[[#This Row],[Value]]/B32411)</f>
        <v>4.2130146026259016E-3</v>
      </c>
      <c r="D32412" s="89"/>
      <c r="E32412" s="89"/>
      <c r="F32412" s="89">
        <f>Table3[[#This Row],[Yield]]/100*(1+F32411)</f>
        <v>0</v>
      </c>
    </row>
    <row r="32413" spans="1:6" x14ac:dyDescent="0.2">
      <c r="A32413" s="88">
        <v>42200</v>
      </c>
      <c r="B32413" s="89">
        <v>18050.169999999998</v>
      </c>
      <c r="C32413" s="89">
        <f>LN(Table3[[#This Row],[Value]]/B32412)</f>
        <v>-1.8890004557107674E-4</v>
      </c>
      <c r="D32413" s="89"/>
      <c r="E32413" s="89"/>
      <c r="F32413" s="89">
        <f>Table3[[#This Row],[Yield]]/100*(1+F32412)</f>
        <v>0</v>
      </c>
    </row>
    <row r="32414" spans="1:6" x14ac:dyDescent="0.2">
      <c r="A32414" s="88">
        <v>42201</v>
      </c>
      <c r="B32414" s="89">
        <v>18120.25</v>
      </c>
      <c r="C32414" s="89">
        <f>LN(Table3[[#This Row],[Value]]/B32413)</f>
        <v>3.8749944120624971E-3</v>
      </c>
      <c r="D32414" s="89"/>
      <c r="E32414" s="89"/>
      <c r="F32414" s="89">
        <f>Table3[[#This Row],[Yield]]/100*(1+F32413)</f>
        <v>0</v>
      </c>
    </row>
    <row r="32415" spans="1:6" x14ac:dyDescent="0.2">
      <c r="A32415" s="88">
        <v>42202</v>
      </c>
      <c r="B32415" s="89">
        <v>18086.45</v>
      </c>
      <c r="C32415" s="89">
        <f>LN(Table3[[#This Row],[Value]]/B32414)</f>
        <v>-1.8670582968696972E-3</v>
      </c>
      <c r="D32415" s="89"/>
      <c r="E32415" s="89"/>
      <c r="F32415" s="89">
        <f>Table3[[#This Row],[Yield]]/100*(1+F32414)</f>
        <v>0</v>
      </c>
    </row>
    <row r="32416" spans="1:6" x14ac:dyDescent="0.2">
      <c r="A32416" s="88">
        <v>42205</v>
      </c>
      <c r="B32416" s="89">
        <v>18100.41</v>
      </c>
      <c r="C32416" s="89">
        <f>LN(Table3[[#This Row],[Value]]/B32415)</f>
        <v>7.7155081665123283E-4</v>
      </c>
      <c r="D32416" s="89"/>
      <c r="E32416" s="89"/>
      <c r="F32416" s="89">
        <f>Table3[[#This Row],[Yield]]/100*(1+F32415)</f>
        <v>0</v>
      </c>
    </row>
    <row r="32417" spans="1:6" x14ac:dyDescent="0.2">
      <c r="A32417" s="88">
        <v>42206</v>
      </c>
      <c r="B32417" s="89">
        <v>17919.29</v>
      </c>
      <c r="C32417" s="89">
        <f>LN(Table3[[#This Row],[Value]]/B32416)</f>
        <v>-1.0056803722774517E-2</v>
      </c>
      <c r="D32417" s="89"/>
      <c r="E32417" s="89"/>
      <c r="F32417" s="89">
        <f>Table3[[#This Row],[Yield]]/100*(1+F32416)</f>
        <v>0</v>
      </c>
    </row>
    <row r="32418" spans="1:6" x14ac:dyDescent="0.2">
      <c r="A32418" s="88">
        <v>42207</v>
      </c>
      <c r="B32418" s="89">
        <v>17851.04</v>
      </c>
      <c r="C32418" s="89">
        <f>LN(Table3[[#This Row],[Value]]/B32417)</f>
        <v>-3.8160163924262445E-3</v>
      </c>
      <c r="D32418" s="89"/>
      <c r="E32418" s="89"/>
      <c r="F32418" s="89">
        <f>Table3[[#This Row],[Yield]]/100*(1+F32417)</f>
        <v>0</v>
      </c>
    </row>
    <row r="32419" spans="1:6" x14ac:dyDescent="0.2">
      <c r="A32419" s="88">
        <v>42208</v>
      </c>
      <c r="B32419" s="89">
        <v>17731.919999999998</v>
      </c>
      <c r="C32419" s="89">
        <f>LN(Table3[[#This Row],[Value]]/B32418)</f>
        <v>-6.6953645785150341E-3</v>
      </c>
      <c r="D32419" s="89"/>
      <c r="E32419" s="89"/>
      <c r="F32419" s="89">
        <f>Table3[[#This Row],[Yield]]/100*(1+F32418)</f>
        <v>0</v>
      </c>
    </row>
    <row r="32420" spans="1:6" x14ac:dyDescent="0.2">
      <c r="A32420" s="88">
        <v>42209</v>
      </c>
      <c r="B32420" s="89">
        <v>17568.53</v>
      </c>
      <c r="C32420" s="89">
        <f>LN(Table3[[#This Row],[Value]]/B32419)</f>
        <v>-9.2571718949940752E-3</v>
      </c>
      <c r="D32420" s="89"/>
      <c r="E32420" s="89"/>
      <c r="F32420" s="89">
        <f>Table3[[#This Row],[Yield]]/100*(1+F32419)</f>
        <v>0</v>
      </c>
    </row>
    <row r="32421" spans="1:6" x14ac:dyDescent="0.2">
      <c r="A32421" s="88">
        <v>42212</v>
      </c>
      <c r="B32421" s="89">
        <v>17440.59</v>
      </c>
      <c r="C32421" s="89">
        <f>LN(Table3[[#This Row],[Value]]/B32420)</f>
        <v>-7.3089851763885744E-3</v>
      </c>
      <c r="D32421" s="89"/>
      <c r="E32421" s="89"/>
      <c r="F32421" s="89">
        <f>Table3[[#This Row],[Yield]]/100*(1+F32420)</f>
        <v>0</v>
      </c>
    </row>
    <row r="32422" spans="1:6" x14ac:dyDescent="0.2">
      <c r="A32422" s="88">
        <v>42213</v>
      </c>
      <c r="B32422" s="89">
        <v>17630.27</v>
      </c>
      <c r="C32422" s="89">
        <f>LN(Table3[[#This Row],[Value]]/B32421)</f>
        <v>1.0817062912987124E-2</v>
      </c>
      <c r="D32422" s="89"/>
      <c r="E32422" s="89"/>
      <c r="F32422" s="89">
        <f>Table3[[#This Row],[Yield]]/100*(1+F32421)</f>
        <v>0</v>
      </c>
    </row>
    <row r="32423" spans="1:6" x14ac:dyDescent="0.2">
      <c r="A32423" s="88">
        <v>42214</v>
      </c>
      <c r="B32423" s="89">
        <v>17751.39</v>
      </c>
      <c r="C32423" s="89">
        <f>LN(Table3[[#This Row],[Value]]/B32422)</f>
        <v>6.8465116177034756E-3</v>
      </c>
      <c r="D32423" s="89"/>
      <c r="E32423" s="89"/>
      <c r="F32423" s="89">
        <f>Table3[[#This Row],[Yield]]/100*(1+F32422)</f>
        <v>0</v>
      </c>
    </row>
    <row r="32424" spans="1:6" x14ac:dyDescent="0.2">
      <c r="A32424" s="88">
        <v>42215</v>
      </c>
      <c r="B32424" s="89">
        <v>17745.98</v>
      </c>
      <c r="C32424" s="89">
        <f>LN(Table3[[#This Row],[Value]]/B32423)</f>
        <v>-3.0481131655030782E-4</v>
      </c>
      <c r="D32424" s="89"/>
      <c r="E32424" s="89"/>
      <c r="F32424" s="89">
        <f>Table3[[#This Row],[Yield]]/100*(1+F32423)</f>
        <v>0</v>
      </c>
    </row>
    <row r="32425" spans="1:6" x14ac:dyDescent="0.2">
      <c r="A32425" s="88">
        <v>42216</v>
      </c>
      <c r="B32425" s="89">
        <v>17689.86</v>
      </c>
      <c r="C32425" s="89">
        <f>LN(Table3[[#This Row],[Value]]/B32424)</f>
        <v>-3.1674173333439705E-3</v>
      </c>
      <c r="D32425" s="89"/>
      <c r="E32425" s="89"/>
      <c r="F32425" s="89">
        <f>Table3[[#This Row],[Yield]]/100*(1+F32424)</f>
        <v>0</v>
      </c>
    </row>
    <row r="32426" spans="1:6" x14ac:dyDescent="0.2">
      <c r="A32426" s="88">
        <v>42219</v>
      </c>
      <c r="B32426" s="89">
        <v>17598.2</v>
      </c>
      <c r="C32426" s="89">
        <f>LN(Table3[[#This Row],[Value]]/B32425)</f>
        <v>-5.194969978007012E-3</v>
      </c>
      <c r="D32426" s="89"/>
      <c r="E32426" s="89"/>
      <c r="F32426" s="89">
        <f>Table3[[#This Row],[Yield]]/100*(1+F32425)</f>
        <v>0</v>
      </c>
    </row>
    <row r="32427" spans="1:6" x14ac:dyDescent="0.2">
      <c r="A32427" s="88">
        <v>42220</v>
      </c>
      <c r="B32427" s="89">
        <v>17550.689999999999</v>
      </c>
      <c r="C32427" s="89">
        <f>LN(Table3[[#This Row],[Value]]/B32426)</f>
        <v>-2.7033587082935214E-3</v>
      </c>
      <c r="D32427" s="89"/>
      <c r="E32427" s="89"/>
      <c r="F32427" s="89">
        <f>Table3[[#This Row],[Yield]]/100*(1+F32426)</f>
        <v>0</v>
      </c>
    </row>
    <row r="32428" spans="1:6" x14ac:dyDescent="0.2">
      <c r="A32428" s="88">
        <v>42221</v>
      </c>
      <c r="B32428" s="89">
        <v>17540.47</v>
      </c>
      <c r="C32428" s="89">
        <f>LN(Table3[[#This Row],[Value]]/B32427)</f>
        <v>-5.8248289819749039E-4</v>
      </c>
      <c r="D32428" s="89"/>
      <c r="E32428" s="89"/>
      <c r="F32428" s="89">
        <f>Table3[[#This Row],[Yield]]/100*(1+F32427)</f>
        <v>0</v>
      </c>
    </row>
    <row r="32429" spans="1:6" x14ac:dyDescent="0.2">
      <c r="A32429" s="88">
        <v>42222</v>
      </c>
      <c r="B32429" s="89">
        <v>17419.75</v>
      </c>
      <c r="C32429" s="89">
        <f>LN(Table3[[#This Row],[Value]]/B32428)</f>
        <v>-6.9061624790762452E-3</v>
      </c>
      <c r="D32429" s="89"/>
      <c r="E32429" s="89"/>
      <c r="F32429" s="89">
        <f>Table3[[#This Row],[Yield]]/100*(1+F32428)</f>
        <v>0</v>
      </c>
    </row>
    <row r="32430" spans="1:6" x14ac:dyDescent="0.2">
      <c r="A32430" s="88">
        <v>42223</v>
      </c>
      <c r="B32430" s="89">
        <v>17373.38</v>
      </c>
      <c r="C32430" s="89">
        <f>LN(Table3[[#This Row],[Value]]/B32429)</f>
        <v>-2.6654703071476108E-3</v>
      </c>
      <c r="D32430" s="89"/>
      <c r="E32430" s="89"/>
      <c r="F32430" s="89">
        <f>Table3[[#This Row],[Yield]]/100*(1+F32429)</f>
        <v>0</v>
      </c>
    </row>
    <row r="32431" spans="1:6" x14ac:dyDescent="0.2">
      <c r="A32431" s="88">
        <v>42226</v>
      </c>
      <c r="B32431" s="89">
        <v>17615.169999999998</v>
      </c>
      <c r="C32431" s="89">
        <f>LN(Table3[[#This Row],[Value]]/B32430)</f>
        <v>1.3821312918464463E-2</v>
      </c>
      <c r="D32431" s="89"/>
      <c r="E32431" s="89"/>
      <c r="F32431" s="89">
        <f>Table3[[#This Row],[Yield]]/100*(1+F32430)</f>
        <v>0</v>
      </c>
    </row>
    <row r="32432" spans="1:6" x14ac:dyDescent="0.2">
      <c r="A32432" s="88">
        <v>42227</v>
      </c>
      <c r="B32432" s="89">
        <v>17402.84</v>
      </c>
      <c r="C32432" s="89">
        <f>LN(Table3[[#This Row],[Value]]/B32431)</f>
        <v>-1.2127051319755389E-2</v>
      </c>
      <c r="D32432" s="89"/>
      <c r="E32432" s="89"/>
      <c r="F32432" s="89">
        <f>Table3[[#This Row],[Yield]]/100*(1+F32431)</f>
        <v>0</v>
      </c>
    </row>
    <row r="32433" spans="1:6" x14ac:dyDescent="0.2">
      <c r="A32433" s="88">
        <v>42228</v>
      </c>
      <c r="B32433" s="89">
        <v>17402.509999999998</v>
      </c>
      <c r="C32433" s="89">
        <f>LN(Table3[[#This Row],[Value]]/B32432)</f>
        <v>-1.8962602014433695E-5</v>
      </c>
      <c r="D32433" s="89"/>
      <c r="E32433" s="89"/>
      <c r="F32433" s="89">
        <f>Table3[[#This Row],[Yield]]/100*(1+F32432)</f>
        <v>0</v>
      </c>
    </row>
    <row r="32434" spans="1:6" x14ac:dyDescent="0.2">
      <c r="A32434" s="88">
        <v>42229</v>
      </c>
      <c r="B32434" s="89">
        <v>17408.25</v>
      </c>
      <c r="C32434" s="89">
        <f>LN(Table3[[#This Row],[Value]]/B32433)</f>
        <v>3.2978309304497922E-4</v>
      </c>
      <c r="D32434" s="89"/>
      <c r="E32434" s="89"/>
      <c r="F32434" s="89">
        <f>Table3[[#This Row],[Yield]]/100*(1+F32433)</f>
        <v>0</v>
      </c>
    </row>
    <row r="32435" spans="1:6" x14ac:dyDescent="0.2">
      <c r="A32435" s="88">
        <v>42230</v>
      </c>
      <c r="B32435" s="89">
        <v>17477.400000000001</v>
      </c>
      <c r="C32435" s="89">
        <f>LN(Table3[[#This Row],[Value]]/B32434)</f>
        <v>3.9643859618771083E-3</v>
      </c>
      <c r="D32435" s="89"/>
      <c r="E32435" s="89"/>
      <c r="F32435" s="89">
        <f>Table3[[#This Row],[Yield]]/100*(1+F32434)</f>
        <v>0</v>
      </c>
    </row>
    <row r="32436" spans="1:6" x14ac:dyDescent="0.2">
      <c r="A32436" s="88">
        <v>42233</v>
      </c>
      <c r="B32436" s="89">
        <v>17545.18</v>
      </c>
      <c r="C32436" s="89">
        <f>LN(Table3[[#This Row],[Value]]/B32435)</f>
        <v>3.8706505701719082E-3</v>
      </c>
      <c r="D32436" s="89"/>
      <c r="E32436" s="89"/>
      <c r="F32436" s="89">
        <f>Table3[[#This Row],[Yield]]/100*(1+F32435)</f>
        <v>0</v>
      </c>
    </row>
    <row r="32437" spans="1:6" x14ac:dyDescent="0.2">
      <c r="A32437" s="88">
        <v>42234</v>
      </c>
      <c r="B32437" s="89">
        <v>17511.34</v>
      </c>
      <c r="C32437" s="89">
        <f>LN(Table3[[#This Row],[Value]]/B32436)</f>
        <v>-1.9305972475716371E-3</v>
      </c>
      <c r="D32437" s="89"/>
      <c r="E32437" s="89"/>
      <c r="F32437" s="89">
        <f>Table3[[#This Row],[Yield]]/100*(1+F32436)</f>
        <v>0</v>
      </c>
    </row>
    <row r="32438" spans="1:6" x14ac:dyDescent="0.2">
      <c r="A32438" s="88">
        <v>42235</v>
      </c>
      <c r="B32438" s="89">
        <v>17348.73</v>
      </c>
      <c r="C32438" s="89">
        <f>LN(Table3[[#This Row],[Value]]/B32437)</f>
        <v>-9.3293662016840553E-3</v>
      </c>
      <c r="D32438" s="89"/>
      <c r="E32438" s="89"/>
      <c r="F32438" s="89">
        <f>Table3[[#This Row],[Yield]]/100*(1+F32437)</f>
        <v>0</v>
      </c>
    </row>
    <row r="32439" spans="1:6" x14ac:dyDescent="0.2">
      <c r="A32439" s="88">
        <v>42236</v>
      </c>
      <c r="B32439" s="89">
        <v>16990.689999999999</v>
      </c>
      <c r="C32439" s="89">
        <f>LN(Table3[[#This Row],[Value]]/B32438)</f>
        <v>-2.0853757882469664E-2</v>
      </c>
      <c r="D32439" s="89"/>
      <c r="E32439" s="89"/>
      <c r="F32439" s="89">
        <f>Table3[[#This Row],[Yield]]/100*(1+F32438)</f>
        <v>0</v>
      </c>
    </row>
    <row r="32440" spans="1:6" x14ac:dyDescent="0.2">
      <c r="A32440" s="88">
        <v>42237</v>
      </c>
      <c r="B32440" s="89">
        <v>16459.75</v>
      </c>
      <c r="C32440" s="89">
        <f>LN(Table3[[#This Row],[Value]]/B32439)</f>
        <v>-3.1747540185748442E-2</v>
      </c>
      <c r="D32440" s="89"/>
      <c r="E32440" s="89"/>
      <c r="F32440" s="89">
        <f>Table3[[#This Row],[Yield]]/100*(1+F32439)</f>
        <v>0</v>
      </c>
    </row>
    <row r="32441" spans="1:6" x14ac:dyDescent="0.2">
      <c r="A32441" s="88">
        <v>42240</v>
      </c>
      <c r="B32441" s="89">
        <v>15871.35</v>
      </c>
      <c r="C32441" s="89">
        <f>LN(Table3[[#This Row],[Value]]/B32440)</f>
        <v>-3.6402409715253561E-2</v>
      </c>
      <c r="D32441" s="89"/>
      <c r="E32441" s="89"/>
      <c r="F32441" s="89">
        <f>Table3[[#This Row],[Yield]]/100*(1+F32440)</f>
        <v>0</v>
      </c>
    </row>
    <row r="32442" spans="1:6" x14ac:dyDescent="0.2">
      <c r="A32442" s="88">
        <v>42241</v>
      </c>
      <c r="B32442" s="89">
        <v>15666.44</v>
      </c>
      <c r="C32442" s="89">
        <f>LN(Table3[[#This Row],[Value]]/B32441)</f>
        <v>-1.2994752230788982E-2</v>
      </c>
      <c r="D32442" s="89"/>
      <c r="E32442" s="89"/>
      <c r="F32442" s="89">
        <f>Table3[[#This Row],[Yield]]/100*(1+F32441)</f>
        <v>0</v>
      </c>
    </row>
    <row r="32443" spans="1:6" x14ac:dyDescent="0.2">
      <c r="A32443" s="88">
        <v>42242</v>
      </c>
      <c r="B32443" s="89">
        <v>16285.51</v>
      </c>
      <c r="C32443" s="89">
        <f>LN(Table3[[#This Row],[Value]]/B32442)</f>
        <v>3.8754910548679466E-2</v>
      </c>
      <c r="D32443" s="89"/>
      <c r="E32443" s="89"/>
      <c r="F32443" s="89">
        <f>Table3[[#This Row],[Yield]]/100*(1+F32442)</f>
        <v>0</v>
      </c>
    </row>
    <row r="32444" spans="1:6" x14ac:dyDescent="0.2">
      <c r="A32444" s="88">
        <v>42243</v>
      </c>
      <c r="B32444" s="89">
        <v>16654.77</v>
      </c>
      <c r="C32444" s="89">
        <f>LN(Table3[[#This Row],[Value]]/B32443)</f>
        <v>2.2420906482663747E-2</v>
      </c>
      <c r="D32444" s="89"/>
      <c r="E32444" s="89"/>
      <c r="F32444" s="89">
        <f>Table3[[#This Row],[Yield]]/100*(1+F32443)</f>
        <v>0</v>
      </c>
    </row>
    <row r="32445" spans="1:6" x14ac:dyDescent="0.2">
      <c r="A32445" s="88">
        <v>42244</v>
      </c>
      <c r="B32445" s="89">
        <v>16643.009999999998</v>
      </c>
      <c r="C32445" s="89">
        <f>LN(Table3[[#This Row],[Value]]/B32444)</f>
        <v>-7.0635342590160072E-4</v>
      </c>
      <c r="D32445" s="89"/>
      <c r="E32445" s="89"/>
      <c r="F32445" s="89">
        <f>Table3[[#This Row],[Yield]]/100*(1+F32444)</f>
        <v>0</v>
      </c>
    </row>
    <row r="32446" spans="1:6" x14ac:dyDescent="0.2">
      <c r="A32446" s="88">
        <v>42247</v>
      </c>
      <c r="B32446" s="89">
        <v>16528.03</v>
      </c>
      <c r="C32446" s="89">
        <f>LN(Table3[[#This Row],[Value]]/B32445)</f>
        <v>-6.9325809803393243E-3</v>
      </c>
      <c r="D32446" s="89"/>
      <c r="E32446" s="89"/>
      <c r="F32446" s="89">
        <f>Table3[[#This Row],[Yield]]/100*(1+F32445)</f>
        <v>0</v>
      </c>
    </row>
    <row r="32447" spans="1:6" x14ac:dyDescent="0.2">
      <c r="A32447" s="88">
        <v>42248</v>
      </c>
      <c r="B32447" s="89">
        <v>16058.35</v>
      </c>
      <c r="C32447" s="89">
        <f>LN(Table3[[#This Row],[Value]]/B32446)</f>
        <v>-2.8828763962779991E-2</v>
      </c>
      <c r="D32447" s="89"/>
      <c r="E32447" s="89"/>
      <c r="F32447" s="89">
        <f>Table3[[#This Row],[Yield]]/100*(1+F32446)</f>
        <v>0</v>
      </c>
    </row>
    <row r="32448" spans="1:6" x14ac:dyDescent="0.2">
      <c r="A32448" s="88">
        <v>42249</v>
      </c>
      <c r="B32448" s="89">
        <v>16351.38</v>
      </c>
      <c r="C32448" s="89">
        <f>LN(Table3[[#This Row],[Value]]/B32447)</f>
        <v>1.8083333936696828E-2</v>
      </c>
      <c r="D32448" s="89"/>
      <c r="E32448" s="89"/>
      <c r="F32448" s="89">
        <f>Table3[[#This Row],[Yield]]/100*(1+F32447)</f>
        <v>0</v>
      </c>
    </row>
    <row r="32449" spans="1:6" x14ac:dyDescent="0.2">
      <c r="A32449" s="88">
        <v>42250</v>
      </c>
      <c r="B32449" s="89">
        <v>16374.76</v>
      </c>
      <c r="C32449" s="89">
        <f>LN(Table3[[#This Row],[Value]]/B32448)</f>
        <v>1.4288274741607943E-3</v>
      </c>
      <c r="D32449" s="89"/>
      <c r="E32449" s="89"/>
      <c r="F32449" s="89">
        <f>Table3[[#This Row],[Yield]]/100*(1+F32448)</f>
        <v>0</v>
      </c>
    </row>
    <row r="32450" spans="1:6" x14ac:dyDescent="0.2">
      <c r="A32450" s="88">
        <v>42251</v>
      </c>
      <c r="B32450" s="89">
        <v>16102.38</v>
      </c>
      <c r="C32450" s="89">
        <f>LN(Table3[[#This Row],[Value]]/B32449)</f>
        <v>-1.6774037773184161E-2</v>
      </c>
      <c r="D32450" s="89"/>
      <c r="E32450" s="89"/>
      <c r="F32450" s="89">
        <f>Table3[[#This Row],[Yield]]/100*(1+F32449)</f>
        <v>0</v>
      </c>
    </row>
    <row r="32451" spans="1:6" x14ac:dyDescent="0.2">
      <c r="A32451" s="88">
        <v>42255</v>
      </c>
      <c r="B32451" s="89">
        <v>16492.68</v>
      </c>
      <c r="C32451" s="89">
        <f>LN(Table3[[#This Row],[Value]]/B32450)</f>
        <v>2.394955895499834E-2</v>
      </c>
      <c r="D32451" s="89"/>
      <c r="E32451" s="89"/>
      <c r="F32451" s="89">
        <f>Table3[[#This Row],[Yield]]/100*(1+F32450)</f>
        <v>0</v>
      </c>
    </row>
    <row r="32452" spans="1:6" x14ac:dyDescent="0.2">
      <c r="A32452" s="88">
        <v>42256</v>
      </c>
      <c r="B32452" s="89">
        <v>16253.57</v>
      </c>
      <c r="C32452" s="89">
        <f>LN(Table3[[#This Row],[Value]]/B32451)</f>
        <v>-1.460406915255516E-2</v>
      </c>
      <c r="D32452" s="89"/>
      <c r="E32452" s="89"/>
      <c r="F32452" s="89">
        <f>Table3[[#This Row],[Yield]]/100*(1+F32451)</f>
        <v>0</v>
      </c>
    </row>
    <row r="32453" spans="1:6" x14ac:dyDescent="0.2">
      <c r="A32453" s="88">
        <v>42257</v>
      </c>
      <c r="B32453" s="89">
        <v>16330.4</v>
      </c>
      <c r="C32453" s="89">
        <f>LN(Table3[[#This Row],[Value]]/B32452)</f>
        <v>4.7158245226195713E-3</v>
      </c>
      <c r="D32453" s="89"/>
      <c r="E32453" s="89"/>
      <c r="F32453" s="89">
        <f>Table3[[#This Row],[Yield]]/100*(1+F32452)</f>
        <v>0</v>
      </c>
    </row>
    <row r="32454" spans="1:6" x14ac:dyDescent="0.2">
      <c r="A32454" s="88">
        <v>42258</v>
      </c>
      <c r="B32454" s="89">
        <v>16433.09</v>
      </c>
      <c r="C32454" s="89">
        <f>LN(Table3[[#This Row],[Value]]/B32453)</f>
        <v>6.2685834914370632E-3</v>
      </c>
      <c r="D32454" s="89"/>
      <c r="E32454" s="89"/>
      <c r="F32454" s="89">
        <f>Table3[[#This Row],[Yield]]/100*(1+F32453)</f>
        <v>0</v>
      </c>
    </row>
    <row r="32455" spans="1:6" x14ac:dyDescent="0.2">
      <c r="A32455" s="88">
        <v>42261</v>
      </c>
      <c r="B32455" s="89">
        <v>16370.96</v>
      </c>
      <c r="C32455" s="89">
        <f>LN(Table3[[#This Row],[Value]]/B32454)</f>
        <v>-3.787951444393953E-3</v>
      </c>
      <c r="D32455" s="89"/>
      <c r="E32455" s="89"/>
      <c r="F32455" s="89">
        <f>Table3[[#This Row],[Yield]]/100*(1+F32454)</f>
        <v>0</v>
      </c>
    </row>
    <row r="32456" spans="1:6" x14ac:dyDescent="0.2">
      <c r="A32456" s="88">
        <v>42262</v>
      </c>
      <c r="B32456" s="89">
        <v>16599.849999999999</v>
      </c>
      <c r="C32456" s="89">
        <f>LN(Table3[[#This Row],[Value]]/B32455)</f>
        <v>1.3884625652812564E-2</v>
      </c>
      <c r="D32456" s="89"/>
      <c r="E32456" s="89"/>
      <c r="F32456" s="89">
        <f>Table3[[#This Row],[Yield]]/100*(1+F32455)</f>
        <v>0</v>
      </c>
    </row>
    <row r="32457" spans="1:6" x14ac:dyDescent="0.2">
      <c r="A32457" s="88">
        <v>42263</v>
      </c>
      <c r="B32457" s="89">
        <v>16739.95</v>
      </c>
      <c r="C32457" s="89">
        <f>LN(Table3[[#This Row],[Value]]/B32456)</f>
        <v>8.404419021950018E-3</v>
      </c>
      <c r="D32457" s="89"/>
      <c r="E32457" s="89"/>
      <c r="F32457" s="89">
        <f>Table3[[#This Row],[Yield]]/100*(1+F32456)</f>
        <v>0</v>
      </c>
    </row>
    <row r="32458" spans="1:6" x14ac:dyDescent="0.2">
      <c r="A32458" s="88">
        <v>42264</v>
      </c>
      <c r="B32458" s="89">
        <v>16674.740000000002</v>
      </c>
      <c r="C32458" s="89">
        <f>LN(Table3[[#This Row],[Value]]/B32457)</f>
        <v>-3.9030787228133061E-3</v>
      </c>
      <c r="D32458" s="89"/>
      <c r="E32458" s="89"/>
      <c r="F32458" s="89">
        <f>Table3[[#This Row],[Yield]]/100*(1+F32457)</f>
        <v>0</v>
      </c>
    </row>
    <row r="32459" spans="1:6" x14ac:dyDescent="0.2">
      <c r="A32459" s="88">
        <v>42265</v>
      </c>
      <c r="B32459" s="89">
        <v>16384.580000000002</v>
      </c>
      <c r="C32459" s="89">
        <f>LN(Table3[[#This Row],[Value]]/B32458)</f>
        <v>-1.7554350855086467E-2</v>
      </c>
      <c r="D32459" s="89"/>
      <c r="E32459" s="89"/>
      <c r="F32459" s="89">
        <f>Table3[[#This Row],[Yield]]/100*(1+F32458)</f>
        <v>0</v>
      </c>
    </row>
    <row r="32460" spans="1:6" x14ac:dyDescent="0.2">
      <c r="A32460" s="88">
        <v>42268</v>
      </c>
      <c r="B32460" s="89">
        <v>16510.189999999999</v>
      </c>
      <c r="C32460" s="89">
        <f>LN(Table3[[#This Row],[Value]]/B32459)</f>
        <v>7.6371174215372145E-3</v>
      </c>
      <c r="D32460" s="89"/>
      <c r="E32460" s="89"/>
      <c r="F32460" s="89">
        <f>Table3[[#This Row],[Yield]]/100*(1+F32459)</f>
        <v>0</v>
      </c>
    </row>
    <row r="32461" spans="1:6" x14ac:dyDescent="0.2">
      <c r="A32461" s="88">
        <v>42269</v>
      </c>
      <c r="B32461" s="89">
        <v>16330.47</v>
      </c>
      <c r="C32461" s="89">
        <f>LN(Table3[[#This Row],[Value]]/B32460)</f>
        <v>-1.0945078090526946E-2</v>
      </c>
      <c r="D32461" s="89"/>
      <c r="E32461" s="89"/>
      <c r="F32461" s="89">
        <f>Table3[[#This Row],[Yield]]/100*(1+F32460)</f>
        <v>0</v>
      </c>
    </row>
    <row r="32462" spans="1:6" x14ac:dyDescent="0.2">
      <c r="A32462" s="88">
        <v>42270</v>
      </c>
      <c r="B32462" s="89">
        <v>16279.89</v>
      </c>
      <c r="C32462" s="89">
        <f>LN(Table3[[#This Row],[Value]]/B32461)</f>
        <v>-3.1020841573431075E-3</v>
      </c>
      <c r="D32462" s="89"/>
      <c r="E32462" s="89"/>
      <c r="F32462" s="89">
        <f>Table3[[#This Row],[Yield]]/100*(1+F32461)</f>
        <v>0</v>
      </c>
    </row>
    <row r="32463" spans="1:6" x14ac:dyDescent="0.2">
      <c r="A32463" s="88">
        <v>42271</v>
      </c>
      <c r="B32463" s="89">
        <v>16201.32</v>
      </c>
      <c r="C32463" s="89">
        <f>LN(Table3[[#This Row],[Value]]/B32462)</f>
        <v>-4.8378833944261786E-3</v>
      </c>
      <c r="D32463" s="89"/>
      <c r="E32463" s="89"/>
      <c r="F32463" s="89">
        <f>Table3[[#This Row],[Yield]]/100*(1+F32462)</f>
        <v>0</v>
      </c>
    </row>
    <row r="32464" spans="1:6" x14ac:dyDescent="0.2">
      <c r="A32464" s="88">
        <v>42272</v>
      </c>
      <c r="B32464" s="89">
        <v>16314.67</v>
      </c>
      <c r="C32464" s="89">
        <f>LN(Table3[[#This Row],[Value]]/B32463)</f>
        <v>6.971982655168389E-3</v>
      </c>
      <c r="D32464" s="89"/>
      <c r="E32464" s="89"/>
      <c r="F32464" s="89">
        <f>Table3[[#This Row],[Yield]]/100*(1+F32463)</f>
        <v>0</v>
      </c>
    </row>
    <row r="32465" spans="1:6" x14ac:dyDescent="0.2">
      <c r="A32465" s="88">
        <v>42275</v>
      </c>
      <c r="B32465" s="89">
        <v>16001.89</v>
      </c>
      <c r="C32465" s="89">
        <f>LN(Table3[[#This Row],[Value]]/B32464)</f>
        <v>-1.9357862791979964E-2</v>
      </c>
      <c r="D32465" s="89"/>
      <c r="E32465" s="89"/>
      <c r="F32465" s="89">
        <f>Table3[[#This Row],[Yield]]/100*(1+F32464)</f>
        <v>0</v>
      </c>
    </row>
    <row r="32466" spans="1:6" x14ac:dyDescent="0.2">
      <c r="A32466" s="88">
        <v>42276</v>
      </c>
      <c r="B32466" s="89">
        <v>16049.13</v>
      </c>
      <c r="C32466" s="89">
        <f>LN(Table3[[#This Row],[Value]]/B32465)</f>
        <v>2.9478022357984613E-3</v>
      </c>
      <c r="D32466" s="89"/>
      <c r="E32466" s="89"/>
      <c r="F32466" s="89">
        <f>Table3[[#This Row],[Yield]]/100*(1+F32465)</f>
        <v>0</v>
      </c>
    </row>
    <row r="32467" spans="1:6" x14ac:dyDescent="0.2">
      <c r="A32467" s="88">
        <v>42277</v>
      </c>
      <c r="B32467" s="89">
        <v>16284.7</v>
      </c>
      <c r="C32467" s="89">
        <f>LN(Table3[[#This Row],[Value]]/B32466)</f>
        <v>1.457137419853328E-2</v>
      </c>
      <c r="D32467" s="89"/>
      <c r="E32467" s="89"/>
      <c r="F32467" s="89">
        <f>Table3[[#This Row],[Yield]]/100*(1+F32466)</f>
        <v>0</v>
      </c>
    </row>
    <row r="32468" spans="1:6" x14ac:dyDescent="0.2">
      <c r="A32468" s="88">
        <v>42278</v>
      </c>
      <c r="B32468" s="89">
        <v>16272.01</v>
      </c>
      <c r="C32468" s="89">
        <f>LN(Table3[[#This Row],[Value]]/B32467)</f>
        <v>-7.795628392834017E-4</v>
      </c>
      <c r="D32468" s="89"/>
      <c r="E32468" s="89"/>
      <c r="F32468" s="89">
        <f>Table3[[#This Row],[Yield]]/100*(1+F32467)</f>
        <v>0</v>
      </c>
    </row>
    <row r="32469" spans="1:6" x14ac:dyDescent="0.2">
      <c r="A32469" s="88">
        <v>42279</v>
      </c>
      <c r="B32469" s="89">
        <v>16472.37</v>
      </c>
      <c r="C32469" s="89">
        <f>LN(Table3[[#This Row],[Value]]/B32468)</f>
        <v>1.2237977974961328E-2</v>
      </c>
      <c r="D32469" s="89"/>
      <c r="E32469" s="89"/>
      <c r="F32469" s="89">
        <f>Table3[[#This Row],[Yield]]/100*(1+F32468)</f>
        <v>0</v>
      </c>
    </row>
    <row r="32470" spans="1:6" x14ac:dyDescent="0.2">
      <c r="A32470" s="88">
        <v>42282</v>
      </c>
      <c r="B32470" s="89">
        <v>16776.43</v>
      </c>
      <c r="C32470" s="89">
        <f>LN(Table3[[#This Row],[Value]]/B32469)</f>
        <v>1.8290493292577103E-2</v>
      </c>
      <c r="D32470" s="89"/>
      <c r="E32470" s="89"/>
      <c r="F32470" s="89">
        <f>Table3[[#This Row],[Yield]]/100*(1+F32469)</f>
        <v>0</v>
      </c>
    </row>
    <row r="32471" spans="1:6" x14ac:dyDescent="0.2">
      <c r="A32471" s="88">
        <v>42283</v>
      </c>
      <c r="B32471" s="89">
        <v>16790.189999999999</v>
      </c>
      <c r="C32471" s="89">
        <f>LN(Table3[[#This Row],[Value]]/B32470)</f>
        <v>8.1986215893991188E-4</v>
      </c>
      <c r="D32471" s="89"/>
      <c r="E32471" s="89"/>
      <c r="F32471" s="89">
        <f>Table3[[#This Row],[Yield]]/100*(1+F32470)</f>
        <v>0</v>
      </c>
    </row>
    <row r="32472" spans="1:6" x14ac:dyDescent="0.2">
      <c r="A32472" s="88">
        <v>42284</v>
      </c>
      <c r="B32472" s="89">
        <v>16912.29</v>
      </c>
      <c r="C32472" s="89">
        <f>LN(Table3[[#This Row],[Value]]/B32471)</f>
        <v>7.2457892832761021E-3</v>
      </c>
      <c r="D32472" s="89"/>
      <c r="E32472" s="89"/>
      <c r="F32472" s="89">
        <f>Table3[[#This Row],[Yield]]/100*(1+F32471)</f>
        <v>0</v>
      </c>
    </row>
    <row r="32473" spans="1:6" x14ac:dyDescent="0.2">
      <c r="A32473" s="88">
        <v>42285</v>
      </c>
      <c r="B32473" s="89">
        <v>17050.75</v>
      </c>
      <c r="C32473" s="89">
        <f>LN(Table3[[#This Row],[Value]]/B32472)</f>
        <v>8.1536144634894846E-3</v>
      </c>
      <c r="D32473" s="89"/>
      <c r="E32473" s="89"/>
      <c r="F32473" s="89">
        <f>Table3[[#This Row],[Yield]]/100*(1+F32472)</f>
        <v>0</v>
      </c>
    </row>
    <row r="32474" spans="1:6" x14ac:dyDescent="0.2">
      <c r="A32474" s="88">
        <v>42286</v>
      </c>
      <c r="B32474" s="89">
        <v>17084.490000000002</v>
      </c>
      <c r="C32474" s="89">
        <f>LN(Table3[[#This Row],[Value]]/B32473)</f>
        <v>1.976843343579178E-3</v>
      </c>
      <c r="D32474" s="89"/>
      <c r="E32474" s="89"/>
      <c r="F32474" s="89">
        <f>Table3[[#This Row],[Yield]]/100*(1+F32473)</f>
        <v>0</v>
      </c>
    </row>
    <row r="32475" spans="1:6" x14ac:dyDescent="0.2">
      <c r="A32475" s="88">
        <v>42289</v>
      </c>
      <c r="B32475" s="89">
        <v>17131.86</v>
      </c>
      <c r="C32475" s="89">
        <f>LN(Table3[[#This Row],[Value]]/B32474)</f>
        <v>2.7688535021239665E-3</v>
      </c>
      <c r="D32475" s="89"/>
      <c r="E32475" s="89"/>
      <c r="F32475" s="89">
        <f>Table3[[#This Row],[Yield]]/100*(1+F32474)</f>
        <v>0</v>
      </c>
    </row>
    <row r="32476" spans="1:6" x14ac:dyDescent="0.2">
      <c r="A32476" s="88">
        <v>42290</v>
      </c>
      <c r="B32476" s="89">
        <v>17081.89</v>
      </c>
      <c r="C32476" s="89">
        <f>LN(Table3[[#This Row],[Value]]/B32475)</f>
        <v>-2.9210499013339977E-3</v>
      </c>
      <c r="D32476" s="89"/>
      <c r="E32476" s="89"/>
      <c r="F32476" s="89">
        <f>Table3[[#This Row],[Yield]]/100*(1+F32475)</f>
        <v>0</v>
      </c>
    </row>
    <row r="32477" spans="1:6" x14ac:dyDescent="0.2">
      <c r="A32477" s="88">
        <v>42291</v>
      </c>
      <c r="B32477" s="89">
        <v>16924.75</v>
      </c>
      <c r="C32477" s="89">
        <f>LN(Table3[[#This Row],[Value]]/B32476)</f>
        <v>-9.2417903357329256E-3</v>
      </c>
      <c r="D32477" s="89"/>
      <c r="E32477" s="89"/>
      <c r="F32477" s="89">
        <f>Table3[[#This Row],[Yield]]/100*(1+F32476)</f>
        <v>0</v>
      </c>
    </row>
    <row r="32478" spans="1:6" x14ac:dyDescent="0.2">
      <c r="A32478" s="88">
        <v>42292</v>
      </c>
      <c r="B32478" s="89">
        <v>17141.75</v>
      </c>
      <c r="C32478" s="89">
        <f>LN(Table3[[#This Row],[Value]]/B32477)</f>
        <v>1.2739960667304788E-2</v>
      </c>
      <c r="D32478" s="89"/>
      <c r="E32478" s="89"/>
      <c r="F32478" s="89">
        <f>Table3[[#This Row],[Yield]]/100*(1+F32477)</f>
        <v>0</v>
      </c>
    </row>
    <row r="32479" spans="1:6" x14ac:dyDescent="0.2">
      <c r="A32479" s="88">
        <v>42293</v>
      </c>
      <c r="B32479" s="89">
        <v>17215.97</v>
      </c>
      <c r="C32479" s="89">
        <f>LN(Table3[[#This Row],[Value]]/B32478)</f>
        <v>4.3204331049938906E-3</v>
      </c>
      <c r="D32479" s="89"/>
      <c r="E32479" s="89"/>
      <c r="F32479" s="89">
        <f>Table3[[#This Row],[Yield]]/100*(1+F32478)</f>
        <v>0</v>
      </c>
    </row>
    <row r="32480" spans="1:6" x14ac:dyDescent="0.2">
      <c r="A32480" s="88">
        <v>42296</v>
      </c>
      <c r="B32480" s="89">
        <v>17230.54</v>
      </c>
      <c r="C32480" s="89">
        <f>LN(Table3[[#This Row],[Value]]/B32479)</f>
        <v>8.4594932078138651E-4</v>
      </c>
      <c r="D32480" s="89"/>
      <c r="E32480" s="89"/>
      <c r="F32480" s="89">
        <f>Table3[[#This Row],[Yield]]/100*(1+F32479)</f>
        <v>0</v>
      </c>
    </row>
    <row r="32481" spans="1:6" x14ac:dyDescent="0.2">
      <c r="A32481" s="88">
        <v>42297</v>
      </c>
      <c r="B32481" s="89">
        <v>17217.11</v>
      </c>
      <c r="C32481" s="89">
        <f>LN(Table3[[#This Row],[Value]]/B32480)</f>
        <v>-7.7973392556169273E-4</v>
      </c>
      <c r="D32481" s="89"/>
      <c r="E32481" s="89"/>
      <c r="F32481" s="89">
        <f>Table3[[#This Row],[Yield]]/100*(1+F32480)</f>
        <v>0</v>
      </c>
    </row>
    <row r="32482" spans="1:6" x14ac:dyDescent="0.2">
      <c r="A32482" s="88">
        <v>42298</v>
      </c>
      <c r="B32482" s="89">
        <v>17168.61</v>
      </c>
      <c r="C32482" s="89">
        <f>LN(Table3[[#This Row],[Value]]/B32481)</f>
        <v>-2.8209403300197841E-3</v>
      </c>
      <c r="D32482" s="89"/>
      <c r="E32482" s="89"/>
      <c r="F32482" s="89">
        <f>Table3[[#This Row],[Yield]]/100*(1+F32481)</f>
        <v>0</v>
      </c>
    </row>
    <row r="32483" spans="1:6" x14ac:dyDescent="0.2">
      <c r="A32483" s="88">
        <v>42299</v>
      </c>
      <c r="B32483" s="89">
        <v>17489.16</v>
      </c>
      <c r="C32483" s="89">
        <f>LN(Table3[[#This Row],[Value]]/B32482)</f>
        <v>1.8498543954902441E-2</v>
      </c>
      <c r="D32483" s="89"/>
      <c r="E32483" s="89"/>
      <c r="F32483" s="89">
        <f>Table3[[#This Row],[Yield]]/100*(1+F32482)</f>
        <v>0</v>
      </c>
    </row>
    <row r="32484" spans="1:6" x14ac:dyDescent="0.2">
      <c r="A32484" s="88">
        <v>42300</v>
      </c>
      <c r="B32484" s="89">
        <v>17646.7</v>
      </c>
      <c r="C32484" s="89">
        <f>LN(Table3[[#This Row],[Value]]/B32483)</f>
        <v>8.967536627024467E-3</v>
      </c>
      <c r="D32484" s="89"/>
      <c r="E32484" s="89"/>
      <c r="F32484" s="89">
        <f>Table3[[#This Row],[Yield]]/100*(1+F32483)</f>
        <v>0</v>
      </c>
    </row>
    <row r="32485" spans="1:6" x14ac:dyDescent="0.2">
      <c r="A32485" s="88">
        <v>42303</v>
      </c>
      <c r="B32485" s="89">
        <v>17623.05</v>
      </c>
      <c r="C32485" s="89">
        <f>LN(Table3[[#This Row],[Value]]/B32484)</f>
        <v>-1.3410927803346E-3</v>
      </c>
      <c r="D32485" s="89"/>
      <c r="E32485" s="89"/>
      <c r="F32485" s="89">
        <f>Table3[[#This Row],[Yield]]/100*(1+F32484)</f>
        <v>0</v>
      </c>
    </row>
    <row r="32486" spans="1:6" x14ac:dyDescent="0.2">
      <c r="A32486" s="88">
        <v>42304</v>
      </c>
      <c r="B32486" s="89">
        <v>17581.43</v>
      </c>
      <c r="C32486" s="89">
        <f>LN(Table3[[#This Row],[Value]]/B32485)</f>
        <v>-2.3644728960927324E-3</v>
      </c>
      <c r="D32486" s="89"/>
      <c r="E32486" s="89"/>
      <c r="F32486" s="89">
        <f>Table3[[#This Row],[Yield]]/100*(1+F32485)</f>
        <v>0</v>
      </c>
    </row>
    <row r="32487" spans="1:6" x14ac:dyDescent="0.2">
      <c r="A32487" s="88">
        <v>42305</v>
      </c>
      <c r="B32487" s="89">
        <v>17779.52</v>
      </c>
      <c r="C32487" s="89">
        <f>LN(Table3[[#This Row],[Value]]/B32486)</f>
        <v>1.1204001712421903E-2</v>
      </c>
      <c r="D32487" s="89"/>
      <c r="E32487" s="89"/>
      <c r="F32487" s="89">
        <f>Table3[[#This Row],[Yield]]/100*(1+F32486)</f>
        <v>0</v>
      </c>
    </row>
    <row r="32488" spans="1:6" x14ac:dyDescent="0.2">
      <c r="A32488" s="88">
        <v>42306</v>
      </c>
      <c r="B32488" s="89">
        <v>17755.8</v>
      </c>
      <c r="C32488" s="89">
        <f>LN(Table3[[#This Row],[Value]]/B32487)</f>
        <v>-1.3350099857223372E-3</v>
      </c>
      <c r="D32488" s="89"/>
      <c r="E32488" s="89"/>
      <c r="F32488" s="89">
        <f>Table3[[#This Row],[Yield]]/100*(1+F32487)</f>
        <v>0</v>
      </c>
    </row>
    <row r="32489" spans="1:6" x14ac:dyDescent="0.2">
      <c r="A32489" s="88">
        <v>42307</v>
      </c>
      <c r="B32489" s="89">
        <v>17663.54</v>
      </c>
      <c r="C32489" s="89">
        <f>LN(Table3[[#This Row],[Value]]/B32488)</f>
        <v>-5.2095950212709208E-3</v>
      </c>
      <c r="D32489" s="89"/>
      <c r="E32489" s="89"/>
      <c r="F32489" s="89">
        <f>Table3[[#This Row],[Yield]]/100*(1+F32488)</f>
        <v>0</v>
      </c>
    </row>
    <row r="32490" spans="1:6" x14ac:dyDescent="0.2">
      <c r="A32490" s="88">
        <v>42310</v>
      </c>
      <c r="B32490" s="89">
        <v>17828.759999999998</v>
      </c>
      <c r="C32490" s="89">
        <f>LN(Table3[[#This Row],[Value]]/B32489)</f>
        <v>9.3102556582273597E-3</v>
      </c>
      <c r="D32490" s="89"/>
      <c r="E32490" s="89"/>
      <c r="F32490" s="89">
        <f>Table3[[#This Row],[Yield]]/100*(1+F32489)</f>
        <v>0</v>
      </c>
    </row>
    <row r="32491" spans="1:6" x14ac:dyDescent="0.2">
      <c r="A32491" s="88">
        <v>42311</v>
      </c>
      <c r="B32491" s="89">
        <v>17918.150000000001</v>
      </c>
      <c r="C32491" s="89">
        <f>LN(Table3[[#This Row],[Value]]/B32490)</f>
        <v>5.001281863220762E-3</v>
      </c>
      <c r="D32491" s="89"/>
      <c r="E32491" s="89"/>
      <c r="F32491" s="89">
        <f>Table3[[#This Row],[Yield]]/100*(1+F32490)</f>
        <v>0</v>
      </c>
    </row>
    <row r="32492" spans="1:6" x14ac:dyDescent="0.2">
      <c r="A32492" s="88">
        <v>42312</v>
      </c>
      <c r="B32492" s="89">
        <v>17867.580000000002</v>
      </c>
      <c r="C32492" s="89">
        <f>LN(Table3[[#This Row],[Value]]/B32491)</f>
        <v>-2.8262681052966788E-3</v>
      </c>
      <c r="D32492" s="89"/>
      <c r="E32492" s="89"/>
      <c r="F32492" s="89">
        <f>Table3[[#This Row],[Yield]]/100*(1+F32491)</f>
        <v>0</v>
      </c>
    </row>
    <row r="32493" spans="1:6" x14ac:dyDescent="0.2">
      <c r="A32493" s="88">
        <v>42313</v>
      </c>
      <c r="B32493" s="89">
        <v>17863.43</v>
      </c>
      <c r="C32493" s="89">
        <f>LN(Table3[[#This Row],[Value]]/B32492)</f>
        <v>-2.32291223710878E-4</v>
      </c>
      <c r="D32493" s="89"/>
      <c r="E32493" s="89"/>
      <c r="F32493" s="89">
        <f>Table3[[#This Row],[Yield]]/100*(1+F32492)</f>
        <v>0</v>
      </c>
    </row>
    <row r="32494" spans="1:6" x14ac:dyDescent="0.2">
      <c r="A32494" s="88">
        <v>42314</v>
      </c>
      <c r="B32494" s="89">
        <v>17910.330000000002</v>
      </c>
      <c r="C32494" s="89">
        <f>LN(Table3[[#This Row],[Value]]/B32493)</f>
        <v>2.622035082141639E-3</v>
      </c>
      <c r="D32494" s="89"/>
      <c r="E32494" s="89"/>
      <c r="F32494" s="89">
        <f>Table3[[#This Row],[Yield]]/100*(1+F32493)</f>
        <v>0</v>
      </c>
    </row>
    <row r="32495" spans="1:6" x14ac:dyDescent="0.2">
      <c r="A32495" s="88">
        <v>42317</v>
      </c>
      <c r="B32495" s="89">
        <v>17730.48</v>
      </c>
      <c r="C32495" s="89">
        <f>LN(Table3[[#This Row],[Value]]/B32494)</f>
        <v>-1.0092448885817042E-2</v>
      </c>
      <c r="D32495" s="89"/>
      <c r="E32495" s="89"/>
      <c r="F32495" s="89">
        <f>Table3[[#This Row],[Yield]]/100*(1+F32494)</f>
        <v>0</v>
      </c>
    </row>
    <row r="32496" spans="1:6" x14ac:dyDescent="0.2">
      <c r="A32496" s="88">
        <v>42318</v>
      </c>
      <c r="B32496" s="89">
        <v>17758.21</v>
      </c>
      <c r="C32496" s="89">
        <f>LN(Table3[[#This Row],[Value]]/B32495)</f>
        <v>1.5627517185615484E-3</v>
      </c>
      <c r="D32496" s="89"/>
      <c r="E32496" s="89"/>
      <c r="F32496" s="89">
        <f>Table3[[#This Row],[Yield]]/100*(1+F32495)</f>
        <v>0</v>
      </c>
    </row>
    <row r="32497" spans="1:6" x14ac:dyDescent="0.2">
      <c r="A32497" s="88">
        <v>42319</v>
      </c>
      <c r="B32497" s="89">
        <v>17702.22</v>
      </c>
      <c r="C32497" s="89">
        <f>LN(Table3[[#This Row],[Value]]/B32496)</f>
        <v>-3.1578887525560333E-3</v>
      </c>
      <c r="D32497" s="89"/>
      <c r="E32497" s="89"/>
      <c r="F32497" s="89">
        <f>Table3[[#This Row],[Yield]]/100*(1+F32496)</f>
        <v>0</v>
      </c>
    </row>
    <row r="32498" spans="1:6" x14ac:dyDescent="0.2">
      <c r="A32498" s="88">
        <v>42320</v>
      </c>
      <c r="B32498" s="89">
        <v>17448.07</v>
      </c>
      <c r="C32498" s="89">
        <f>LN(Table3[[#This Row],[Value]]/B32497)</f>
        <v>-1.4461014631281582E-2</v>
      </c>
      <c r="D32498" s="89"/>
      <c r="E32498" s="89"/>
      <c r="F32498" s="89">
        <f>Table3[[#This Row],[Yield]]/100*(1+F32497)</f>
        <v>0</v>
      </c>
    </row>
    <row r="32499" spans="1:6" x14ac:dyDescent="0.2">
      <c r="A32499" s="88">
        <v>42321</v>
      </c>
      <c r="B32499" s="89">
        <v>17245.240000000002</v>
      </c>
      <c r="C32499" s="89">
        <f>LN(Table3[[#This Row],[Value]]/B32498)</f>
        <v>-1.1692877443040862E-2</v>
      </c>
      <c r="D32499" s="89"/>
      <c r="E32499" s="89"/>
      <c r="F32499" s="89">
        <f>Table3[[#This Row],[Yield]]/100*(1+F32498)</f>
        <v>0</v>
      </c>
    </row>
    <row r="32500" spans="1:6" x14ac:dyDescent="0.2">
      <c r="A32500" s="88">
        <v>42324</v>
      </c>
      <c r="B32500" s="89">
        <v>17483.009999999998</v>
      </c>
      <c r="C32500" s="89">
        <f>LN(Table3[[#This Row],[Value]]/B32499)</f>
        <v>1.3693388830184977E-2</v>
      </c>
      <c r="D32500" s="89"/>
      <c r="E32500" s="89"/>
      <c r="F32500" s="89">
        <f>Table3[[#This Row],[Yield]]/100*(1+F32499)</f>
        <v>0</v>
      </c>
    </row>
    <row r="32501" spans="1:6" x14ac:dyDescent="0.2">
      <c r="A32501" s="88">
        <v>42325</v>
      </c>
      <c r="B32501" s="89">
        <v>17489.5</v>
      </c>
      <c r="C32501" s="89">
        <f>LN(Table3[[#This Row],[Value]]/B32500)</f>
        <v>3.7114865787465023E-4</v>
      </c>
      <c r="D32501" s="89"/>
      <c r="E32501" s="89"/>
      <c r="F32501" s="89">
        <f>Table3[[#This Row],[Yield]]/100*(1+F32500)</f>
        <v>0</v>
      </c>
    </row>
    <row r="32502" spans="1:6" x14ac:dyDescent="0.2">
      <c r="A32502" s="88">
        <v>42326</v>
      </c>
      <c r="B32502" s="89">
        <v>17737.16</v>
      </c>
      <c r="C32502" s="89">
        <f>LN(Table3[[#This Row],[Value]]/B32501)</f>
        <v>1.4061173016537601E-2</v>
      </c>
      <c r="D32502" s="89"/>
      <c r="E32502" s="89"/>
      <c r="F32502" s="89">
        <f>Table3[[#This Row],[Yield]]/100*(1+F32501)</f>
        <v>0</v>
      </c>
    </row>
    <row r="32503" spans="1:6" x14ac:dyDescent="0.2">
      <c r="A32503" s="88">
        <v>42327</v>
      </c>
      <c r="B32503" s="89">
        <v>17732.75</v>
      </c>
      <c r="C32503" s="89">
        <f>LN(Table3[[#This Row],[Value]]/B32502)</f>
        <v>-2.4866147237037964E-4</v>
      </c>
      <c r="D32503" s="89"/>
      <c r="E32503" s="89"/>
      <c r="F32503" s="89">
        <f>Table3[[#This Row],[Yield]]/100*(1+F32502)</f>
        <v>0</v>
      </c>
    </row>
    <row r="32504" spans="1:6" x14ac:dyDescent="0.2">
      <c r="A32504" s="88">
        <v>42328</v>
      </c>
      <c r="B32504" s="89">
        <v>17823.810000000001</v>
      </c>
      <c r="C32504" s="89">
        <f>LN(Table3[[#This Row],[Value]]/B32503)</f>
        <v>5.1219915018943614E-3</v>
      </c>
      <c r="D32504" s="89"/>
      <c r="E32504" s="89"/>
      <c r="F32504" s="89">
        <f>Table3[[#This Row],[Yield]]/100*(1+F32503)</f>
        <v>0</v>
      </c>
    </row>
    <row r="32505" spans="1:6" x14ac:dyDescent="0.2">
      <c r="A32505" s="88">
        <v>42331</v>
      </c>
      <c r="B32505" s="89">
        <v>17792.68</v>
      </c>
      <c r="C32505" s="89">
        <f>LN(Table3[[#This Row],[Value]]/B32504)</f>
        <v>-1.7480671412088652E-3</v>
      </c>
      <c r="D32505" s="89"/>
      <c r="E32505" s="89"/>
      <c r="F32505" s="89">
        <f>Table3[[#This Row],[Yield]]/100*(1+F32504)</f>
        <v>0</v>
      </c>
    </row>
    <row r="32506" spans="1:6" x14ac:dyDescent="0.2">
      <c r="A32506" s="88">
        <v>42332</v>
      </c>
      <c r="B32506" s="89">
        <v>17812.189999999999</v>
      </c>
      <c r="C32506" s="89">
        <f>LN(Table3[[#This Row],[Value]]/B32505)</f>
        <v>1.0959176063658255E-3</v>
      </c>
      <c r="D32506" s="89"/>
      <c r="E32506" s="89"/>
      <c r="F32506" s="89">
        <f>Table3[[#This Row],[Yield]]/100*(1+F32505)</f>
        <v>0</v>
      </c>
    </row>
    <row r="32507" spans="1:6" x14ac:dyDescent="0.2">
      <c r="A32507" s="88">
        <v>42333</v>
      </c>
      <c r="B32507" s="89">
        <v>17813.39</v>
      </c>
      <c r="C32507" s="89">
        <f>LN(Table3[[#This Row],[Value]]/B32506)</f>
        <v>6.7367324290902163E-5</v>
      </c>
      <c r="D32507" s="89"/>
      <c r="E32507" s="89"/>
      <c r="F32507" s="89">
        <f>Table3[[#This Row],[Yield]]/100*(1+F32506)</f>
        <v>0</v>
      </c>
    </row>
    <row r="32508" spans="1:6" x14ac:dyDescent="0.2">
      <c r="A32508" s="88">
        <v>42335</v>
      </c>
      <c r="B32508" s="89">
        <v>17798.490000000002</v>
      </c>
      <c r="C32508" s="89">
        <f>LN(Table3[[#This Row],[Value]]/B32507)</f>
        <v>-8.3679945397179478E-4</v>
      </c>
      <c r="D32508" s="89"/>
      <c r="E32508" s="89"/>
      <c r="F32508" s="89">
        <f>Table3[[#This Row],[Yield]]/100*(1+F32507)</f>
        <v>0</v>
      </c>
    </row>
    <row r="32509" spans="1:6" x14ac:dyDescent="0.2">
      <c r="A32509" s="88">
        <v>42338</v>
      </c>
      <c r="B32509" s="89">
        <v>17719.919999999998</v>
      </c>
      <c r="C32509" s="89">
        <f>LN(Table3[[#This Row],[Value]]/B32508)</f>
        <v>-4.4241917449161072E-3</v>
      </c>
      <c r="D32509" s="89"/>
      <c r="E32509" s="89"/>
      <c r="F32509" s="89">
        <f>Table3[[#This Row],[Yield]]/100*(1+F32508)</f>
        <v>0</v>
      </c>
    </row>
    <row r="32510" spans="1:6" x14ac:dyDescent="0.2">
      <c r="A32510" s="88">
        <v>42339</v>
      </c>
      <c r="B32510" s="89">
        <v>17888.349999999999</v>
      </c>
      <c r="C32510" s="89">
        <f>LN(Table3[[#This Row],[Value]]/B32509)</f>
        <v>9.4602324768401011E-3</v>
      </c>
      <c r="D32510" s="89"/>
      <c r="E32510" s="89"/>
      <c r="F32510" s="89">
        <f>Table3[[#This Row],[Yield]]/100*(1+F32509)</f>
        <v>0</v>
      </c>
    </row>
    <row r="32511" spans="1:6" x14ac:dyDescent="0.2">
      <c r="A32511" s="88">
        <v>42340</v>
      </c>
      <c r="B32511" s="89">
        <v>17729.68</v>
      </c>
      <c r="C32511" s="89">
        <f>LN(Table3[[#This Row],[Value]]/B32510)</f>
        <v>-8.9095915530153884E-3</v>
      </c>
      <c r="D32511" s="89"/>
      <c r="E32511" s="89"/>
      <c r="F32511" s="89">
        <f>Table3[[#This Row],[Yield]]/100*(1+F32510)</f>
        <v>0</v>
      </c>
    </row>
    <row r="32512" spans="1:6" x14ac:dyDescent="0.2">
      <c r="A32512" s="88">
        <v>42341</v>
      </c>
      <c r="B32512" s="89">
        <v>17477.669999999998</v>
      </c>
      <c r="C32512" s="89">
        <f>LN(Table3[[#This Row],[Value]]/B32511)</f>
        <v>-1.4316005269594803E-2</v>
      </c>
      <c r="D32512" s="89"/>
      <c r="E32512" s="89"/>
      <c r="F32512" s="89">
        <f>Table3[[#This Row],[Yield]]/100*(1+F32511)</f>
        <v>0</v>
      </c>
    </row>
    <row r="32513" spans="1:6" x14ac:dyDescent="0.2">
      <c r="A32513" s="88">
        <v>42342</v>
      </c>
      <c r="B32513" s="89">
        <v>17847.63</v>
      </c>
      <c r="C32513" s="89">
        <f>LN(Table3[[#This Row],[Value]]/B32512)</f>
        <v>2.0946660152987583E-2</v>
      </c>
      <c r="D32513" s="89"/>
      <c r="E32513" s="89"/>
      <c r="F32513" s="89">
        <f>Table3[[#This Row],[Yield]]/100*(1+F32512)</f>
        <v>0</v>
      </c>
    </row>
    <row r="32514" spans="1:6" x14ac:dyDescent="0.2">
      <c r="A32514" s="88">
        <v>42345</v>
      </c>
      <c r="B32514" s="89">
        <v>17730.509999999998</v>
      </c>
      <c r="C32514" s="89">
        <f>LN(Table3[[#This Row],[Value]]/B32513)</f>
        <v>-6.583841823443003E-3</v>
      </c>
      <c r="D32514" s="89"/>
      <c r="E32514" s="89"/>
      <c r="F32514" s="89">
        <f>Table3[[#This Row],[Yield]]/100*(1+F32513)</f>
        <v>0</v>
      </c>
    </row>
    <row r="32515" spans="1:6" x14ac:dyDescent="0.2">
      <c r="A32515" s="88">
        <v>42346</v>
      </c>
      <c r="B32515" s="89">
        <v>17568</v>
      </c>
      <c r="C32515" s="89">
        <f>LN(Table3[[#This Row],[Value]]/B32514)</f>
        <v>-9.2078191507117216E-3</v>
      </c>
      <c r="D32515" s="89"/>
      <c r="E32515" s="89"/>
      <c r="F32515" s="89">
        <f>Table3[[#This Row],[Yield]]/100*(1+F32514)</f>
        <v>0</v>
      </c>
    </row>
    <row r="32516" spans="1:6" x14ac:dyDescent="0.2">
      <c r="A32516" s="88">
        <v>42347</v>
      </c>
      <c r="B32516" s="89">
        <v>17492.3</v>
      </c>
      <c r="C32516" s="89">
        <f>LN(Table3[[#This Row],[Value]]/B32515)</f>
        <v>-4.3182812260558383E-3</v>
      </c>
      <c r="D32516" s="89"/>
      <c r="E32516" s="89"/>
      <c r="F32516" s="89">
        <f>Table3[[#This Row],[Yield]]/100*(1+F32515)</f>
        <v>0</v>
      </c>
    </row>
    <row r="32517" spans="1:6" x14ac:dyDescent="0.2">
      <c r="A32517" s="88">
        <v>42348</v>
      </c>
      <c r="B32517" s="89">
        <v>17574.75</v>
      </c>
      <c r="C32517" s="89">
        <f>LN(Table3[[#This Row],[Value]]/B32516)</f>
        <v>4.7024287434248146E-3</v>
      </c>
      <c r="D32517" s="89"/>
      <c r="E32517" s="89"/>
      <c r="F32517" s="89">
        <f>Table3[[#This Row],[Yield]]/100*(1+F32516)</f>
        <v>0</v>
      </c>
    </row>
    <row r="32518" spans="1:6" x14ac:dyDescent="0.2">
      <c r="A32518" s="88">
        <v>42349</v>
      </c>
      <c r="B32518" s="89">
        <v>17265.21</v>
      </c>
      <c r="C32518" s="89">
        <f>LN(Table3[[#This Row],[Value]]/B32517)</f>
        <v>-1.7769718740276823E-2</v>
      </c>
      <c r="D32518" s="89"/>
      <c r="E32518" s="89"/>
      <c r="F32518" s="89">
        <f>Table3[[#This Row],[Yield]]/100*(1+F32517)</f>
        <v>0</v>
      </c>
    </row>
    <row r="32519" spans="1:6" x14ac:dyDescent="0.2">
      <c r="A32519" s="88">
        <v>42352</v>
      </c>
      <c r="B32519" s="89">
        <v>17368.5</v>
      </c>
      <c r="C32519" s="89">
        <f>LN(Table3[[#This Row],[Value]]/B32518)</f>
        <v>5.9647266340880859E-3</v>
      </c>
      <c r="D32519" s="89"/>
      <c r="E32519" s="89"/>
      <c r="F32519" s="89">
        <f>Table3[[#This Row],[Yield]]/100*(1+F32518)</f>
        <v>0</v>
      </c>
    </row>
    <row r="32520" spans="1:6" x14ac:dyDescent="0.2">
      <c r="A32520" s="88">
        <v>42353</v>
      </c>
      <c r="B32520" s="89">
        <v>17524.91</v>
      </c>
      <c r="C32520" s="89">
        <f>LN(Table3[[#This Row],[Value]]/B32519)</f>
        <v>8.9650766484817967E-3</v>
      </c>
      <c r="D32520" s="89"/>
      <c r="E32520" s="89"/>
      <c r="F32520" s="89">
        <f>Table3[[#This Row],[Yield]]/100*(1+F32519)</f>
        <v>0</v>
      </c>
    </row>
    <row r="32521" spans="1:6" x14ac:dyDescent="0.2">
      <c r="A32521" s="88">
        <v>42354</v>
      </c>
      <c r="B32521" s="89">
        <v>17749.09</v>
      </c>
      <c r="C32521" s="89">
        <f>LN(Table3[[#This Row],[Value]]/B32520)</f>
        <v>1.2710949614780257E-2</v>
      </c>
      <c r="D32521" s="89"/>
      <c r="E32521" s="89"/>
      <c r="F32521" s="89">
        <f>Table3[[#This Row],[Yield]]/100*(1+F32520)</f>
        <v>0</v>
      </c>
    </row>
    <row r="32522" spans="1:6" x14ac:dyDescent="0.2">
      <c r="A32522" s="88">
        <v>42355</v>
      </c>
      <c r="B32522" s="89">
        <v>17495.84</v>
      </c>
      <c r="C32522" s="89">
        <f>LN(Table3[[#This Row],[Value]]/B32521)</f>
        <v>-1.4371108616327549E-2</v>
      </c>
      <c r="D32522" s="89"/>
      <c r="E32522" s="89"/>
      <c r="F32522" s="89">
        <f>Table3[[#This Row],[Yield]]/100*(1+F32521)</f>
        <v>0</v>
      </c>
    </row>
    <row r="32523" spans="1:6" x14ac:dyDescent="0.2">
      <c r="A32523" s="88">
        <v>42356</v>
      </c>
      <c r="B32523" s="89">
        <v>17128.55</v>
      </c>
      <c r="C32523" s="89">
        <f>LN(Table3[[#This Row],[Value]]/B32522)</f>
        <v>-2.1216476450397717E-2</v>
      </c>
      <c r="D32523" s="89"/>
      <c r="E32523" s="89"/>
      <c r="F32523" s="89">
        <f>Table3[[#This Row],[Yield]]/100*(1+F32522)</f>
        <v>0</v>
      </c>
    </row>
    <row r="32524" spans="1:6" x14ac:dyDescent="0.2">
      <c r="A32524" s="88">
        <v>42359</v>
      </c>
      <c r="B32524" s="89">
        <v>17251.62</v>
      </c>
      <c r="C32524" s="89">
        <f>LN(Table3[[#This Row],[Value]]/B32523)</f>
        <v>7.1593901764560259E-3</v>
      </c>
      <c r="D32524" s="89"/>
      <c r="E32524" s="89"/>
      <c r="F32524" s="89">
        <f>Table3[[#This Row],[Yield]]/100*(1+F32523)</f>
        <v>0</v>
      </c>
    </row>
    <row r="32525" spans="1:6" x14ac:dyDescent="0.2">
      <c r="A32525" s="88">
        <v>42360</v>
      </c>
      <c r="B32525" s="89">
        <v>17417.27</v>
      </c>
      <c r="C32525" s="89">
        <f>LN(Table3[[#This Row],[Value]]/B32524)</f>
        <v>9.5561906138521332E-3</v>
      </c>
      <c r="D32525" s="89"/>
      <c r="E32525" s="89"/>
      <c r="F32525" s="89">
        <f>Table3[[#This Row],[Yield]]/100*(1+F32524)</f>
        <v>0</v>
      </c>
    </row>
    <row r="32526" spans="1:6" x14ac:dyDescent="0.2">
      <c r="A32526" s="88">
        <v>42361</v>
      </c>
      <c r="B32526" s="89">
        <v>17602.61</v>
      </c>
      <c r="C32526" s="89">
        <f>LN(Table3[[#This Row],[Value]]/B32525)</f>
        <v>1.0584943778822206E-2</v>
      </c>
      <c r="D32526" s="89"/>
      <c r="E32526" s="89"/>
      <c r="F32526" s="89">
        <f>Table3[[#This Row],[Yield]]/100*(1+F32525)</f>
        <v>0</v>
      </c>
    </row>
    <row r="32527" spans="1:6" x14ac:dyDescent="0.2">
      <c r="A32527" s="88">
        <v>42362</v>
      </c>
      <c r="B32527" s="89">
        <v>17552.169999999998</v>
      </c>
      <c r="C32527" s="89">
        <f>LN(Table3[[#This Row],[Value]]/B32526)</f>
        <v>-2.869597512072262E-3</v>
      </c>
      <c r="D32527" s="89"/>
      <c r="E32527" s="89"/>
      <c r="F32527" s="89">
        <f>Table3[[#This Row],[Yield]]/100*(1+F32526)</f>
        <v>0</v>
      </c>
    </row>
    <row r="32528" spans="1:6" x14ac:dyDescent="0.2">
      <c r="A32528" s="88">
        <v>42366</v>
      </c>
      <c r="B32528" s="89">
        <v>17528.27</v>
      </c>
      <c r="C32528" s="89">
        <f>LN(Table3[[#This Row],[Value]]/B32527)</f>
        <v>-1.3625828922208794E-3</v>
      </c>
      <c r="D32528" s="89"/>
      <c r="E32528" s="89"/>
      <c r="F32528" s="89">
        <f>Table3[[#This Row],[Yield]]/100*(1+F32527)</f>
        <v>0</v>
      </c>
    </row>
    <row r="32529" spans="1:6" x14ac:dyDescent="0.2">
      <c r="A32529" s="88">
        <v>42367</v>
      </c>
      <c r="B32529" s="89">
        <v>17720.98</v>
      </c>
      <c r="C32529" s="89">
        <f>LN(Table3[[#This Row],[Value]]/B32528)</f>
        <v>1.0934242288415785E-2</v>
      </c>
      <c r="D32529" s="89"/>
      <c r="E32529" s="89"/>
      <c r="F32529" s="89">
        <f>Table3[[#This Row],[Yield]]/100*(1+F32528)</f>
        <v>0</v>
      </c>
    </row>
    <row r="32530" spans="1:6" x14ac:dyDescent="0.2">
      <c r="A32530" s="88">
        <v>42368</v>
      </c>
      <c r="B32530" s="89">
        <v>17603.87</v>
      </c>
      <c r="C32530" s="89">
        <f>LN(Table3[[#This Row],[Value]]/B32529)</f>
        <v>-6.6304841518111668E-3</v>
      </c>
      <c r="D32530" s="89"/>
      <c r="E32530" s="89"/>
      <c r="F32530" s="89">
        <f>Table3[[#This Row],[Yield]]/100*(1+F32529)</f>
        <v>0</v>
      </c>
    </row>
    <row r="32531" spans="1:6" x14ac:dyDescent="0.2">
      <c r="A32531" s="88">
        <v>42369</v>
      </c>
      <c r="B32531" s="89">
        <v>17425.03</v>
      </c>
      <c r="C32531" s="89">
        <f>LN(Table3[[#This Row],[Value]]/B32530)</f>
        <v>-1.0211085926898246E-2</v>
      </c>
      <c r="D32531" s="89"/>
      <c r="E32531" s="89"/>
      <c r="F32531" s="89">
        <f>Table3[[#This Row],[Yield]]/100*(1+F32530)</f>
        <v>0</v>
      </c>
    </row>
    <row r="32532" spans="1:6" x14ac:dyDescent="0.2">
      <c r="A32532" s="88">
        <v>42373</v>
      </c>
      <c r="B32532" s="89">
        <v>17148.939999999999</v>
      </c>
      <c r="C32532" s="89">
        <f>LN(Table3[[#This Row],[Value]]/B32531)</f>
        <v>-1.5971314187774158E-2</v>
      </c>
      <c r="D32532" s="89"/>
      <c r="E32532" s="89"/>
      <c r="F32532" s="89">
        <f>Table3[[#This Row],[Yield]]/100*(1+F32531)</f>
        <v>0</v>
      </c>
    </row>
    <row r="32533" spans="1:6" x14ac:dyDescent="0.2">
      <c r="A32533" s="88">
        <v>42374</v>
      </c>
      <c r="B32533" s="89">
        <v>17158.66</v>
      </c>
      <c r="C32533" s="89">
        <f>LN(Table3[[#This Row],[Value]]/B32532)</f>
        <v>5.6663831104907198E-4</v>
      </c>
      <c r="D32533" s="89"/>
      <c r="E32533" s="89"/>
      <c r="F32533" s="89">
        <f>Table3[[#This Row],[Yield]]/100*(1+F32532)</f>
        <v>0</v>
      </c>
    </row>
    <row r="32534" spans="1:6" x14ac:dyDescent="0.2">
      <c r="A32534" s="88">
        <v>42375</v>
      </c>
      <c r="B32534" s="89">
        <v>16906.509999999998</v>
      </c>
      <c r="C32534" s="89">
        <f>LN(Table3[[#This Row],[Value]]/B32533)</f>
        <v>-1.4804247576244189E-2</v>
      </c>
      <c r="D32534" s="89"/>
      <c r="E32534" s="89"/>
      <c r="F32534" s="89">
        <f>Table3[[#This Row],[Yield]]/100*(1+F32533)</f>
        <v>0</v>
      </c>
    </row>
    <row r="32535" spans="1:6" x14ac:dyDescent="0.2">
      <c r="A32535" s="88">
        <v>42376</v>
      </c>
      <c r="B32535" s="89">
        <v>16514.099999999999</v>
      </c>
      <c r="C32535" s="89">
        <f>LN(Table3[[#This Row],[Value]]/B32534)</f>
        <v>-2.3484193411421554E-2</v>
      </c>
      <c r="D32535" s="89"/>
      <c r="E32535" s="89"/>
      <c r="F32535" s="89">
        <f>Table3[[#This Row],[Yield]]/100*(1+F32534)</f>
        <v>0</v>
      </c>
    </row>
    <row r="32536" spans="1:6" x14ac:dyDescent="0.2">
      <c r="A32536" s="88">
        <v>42377</v>
      </c>
      <c r="B32536" s="89">
        <v>16346.45</v>
      </c>
      <c r="C32536" s="89">
        <f>LN(Table3[[#This Row],[Value]]/B32535)</f>
        <v>-1.0203813059119063E-2</v>
      </c>
      <c r="D32536" s="89"/>
      <c r="E32536" s="89"/>
      <c r="F32536" s="89">
        <f>Table3[[#This Row],[Yield]]/100*(1+F32535)</f>
        <v>0</v>
      </c>
    </row>
    <row r="32537" spans="1:6" x14ac:dyDescent="0.2">
      <c r="A32537" s="88">
        <v>42380</v>
      </c>
      <c r="B32537" s="89">
        <v>16398.57</v>
      </c>
      <c r="C32537" s="89">
        <f>LN(Table3[[#This Row],[Value]]/B32536)</f>
        <v>3.1833875206148856E-3</v>
      </c>
      <c r="D32537" s="89"/>
      <c r="E32537" s="89"/>
      <c r="F32537" s="89">
        <f>Table3[[#This Row],[Yield]]/100*(1+F32536)</f>
        <v>0</v>
      </c>
    </row>
    <row r="32538" spans="1:6" x14ac:dyDescent="0.2">
      <c r="A32538" s="88">
        <v>42381</v>
      </c>
      <c r="B32538" s="89">
        <v>16516.22</v>
      </c>
      <c r="C32538" s="89">
        <f>LN(Table3[[#This Row],[Value]]/B32537)</f>
        <v>7.1487924452078022E-3</v>
      </c>
      <c r="D32538" s="89"/>
      <c r="E32538" s="89"/>
      <c r="F32538" s="89">
        <f>Table3[[#This Row],[Yield]]/100*(1+F32537)</f>
        <v>0</v>
      </c>
    </row>
    <row r="32539" spans="1:6" x14ac:dyDescent="0.2">
      <c r="A32539" s="88">
        <v>42382</v>
      </c>
      <c r="B32539" s="89">
        <v>16151.41</v>
      </c>
      <c r="C32539" s="89">
        <f>LN(Table3[[#This Row],[Value]]/B32538)</f>
        <v>-2.2335575992470918E-2</v>
      </c>
      <c r="D32539" s="89"/>
      <c r="E32539" s="89"/>
      <c r="F32539" s="89">
        <f>Table3[[#This Row],[Yield]]/100*(1+F32538)</f>
        <v>0</v>
      </c>
    </row>
    <row r="32540" spans="1:6" x14ac:dyDescent="0.2">
      <c r="A32540" s="88">
        <v>42383</v>
      </c>
      <c r="B32540" s="89">
        <v>16379.05</v>
      </c>
      <c r="C32540" s="89">
        <f>LN(Table3[[#This Row],[Value]]/B32539)</f>
        <v>1.3995726825779538E-2</v>
      </c>
      <c r="D32540" s="89"/>
      <c r="E32540" s="89"/>
      <c r="F32540" s="89">
        <f>Table3[[#This Row],[Yield]]/100*(1+F32539)</f>
        <v>0</v>
      </c>
    </row>
    <row r="32541" spans="1:6" x14ac:dyDescent="0.2">
      <c r="A32541" s="88">
        <v>42384</v>
      </c>
      <c r="B32541" s="89">
        <v>15988.08</v>
      </c>
      <c r="C32541" s="89">
        <f>LN(Table3[[#This Row],[Value]]/B32540)</f>
        <v>-2.4159634595629399E-2</v>
      </c>
      <c r="D32541" s="89"/>
      <c r="E32541" s="89"/>
      <c r="F32541" s="89">
        <f>Table3[[#This Row],[Yield]]/100*(1+F32540)</f>
        <v>0</v>
      </c>
    </row>
    <row r="32542" spans="1:6" x14ac:dyDescent="0.2">
      <c r="A32542" s="88">
        <v>42388</v>
      </c>
      <c r="B32542" s="89">
        <v>16016.02</v>
      </c>
      <c r="C32542" s="89">
        <f>LN(Table3[[#This Row],[Value]]/B32541)</f>
        <v>1.7460267339609971E-3</v>
      </c>
      <c r="D32542" s="89"/>
      <c r="E32542" s="89"/>
      <c r="F32542" s="89">
        <f>Table3[[#This Row],[Yield]]/100*(1+F32541)</f>
        <v>0</v>
      </c>
    </row>
    <row r="32543" spans="1:6" x14ac:dyDescent="0.2">
      <c r="A32543" s="88">
        <v>42389</v>
      </c>
      <c r="B32543" s="89">
        <v>15766.74</v>
      </c>
      <c r="C32543" s="89">
        <f>LN(Table3[[#This Row],[Value]]/B32542)</f>
        <v>-1.5686813341582256E-2</v>
      </c>
      <c r="D32543" s="89"/>
      <c r="E32543" s="89"/>
      <c r="F32543" s="89">
        <f>Table3[[#This Row],[Yield]]/100*(1+F32542)</f>
        <v>0</v>
      </c>
    </row>
    <row r="32544" spans="1:6" x14ac:dyDescent="0.2">
      <c r="A32544" s="88">
        <v>42390</v>
      </c>
      <c r="B32544" s="89">
        <v>15882.68</v>
      </c>
      <c r="C32544" s="89">
        <f>LN(Table3[[#This Row],[Value]]/B32543)</f>
        <v>7.3265493409751534E-3</v>
      </c>
      <c r="D32544" s="89"/>
      <c r="E32544" s="89"/>
      <c r="F32544" s="89">
        <f>Table3[[#This Row],[Yield]]/100*(1+F32543)</f>
        <v>0</v>
      </c>
    </row>
    <row r="32545" spans="1:6" x14ac:dyDescent="0.2">
      <c r="A32545" s="88">
        <v>42391</v>
      </c>
      <c r="B32545" s="89">
        <v>16093.51</v>
      </c>
      <c r="C32545" s="89">
        <f>LN(Table3[[#This Row],[Value]]/B32544)</f>
        <v>1.3186877808729394E-2</v>
      </c>
      <c r="D32545" s="89"/>
      <c r="E32545" s="89"/>
      <c r="F32545" s="89">
        <f>Table3[[#This Row],[Yield]]/100*(1+F32544)</f>
        <v>0</v>
      </c>
    </row>
    <row r="32546" spans="1:6" x14ac:dyDescent="0.2">
      <c r="A32546" s="88">
        <v>42394</v>
      </c>
      <c r="B32546" s="89">
        <v>15885.22</v>
      </c>
      <c r="C32546" s="89">
        <f>LN(Table3[[#This Row],[Value]]/B32545)</f>
        <v>-1.3026967962286157E-2</v>
      </c>
      <c r="D32546" s="89"/>
      <c r="E32546" s="89"/>
      <c r="F32546" s="89">
        <f>Table3[[#This Row],[Yield]]/100*(1+F32545)</f>
        <v>0</v>
      </c>
    </row>
    <row r="32547" spans="1:6" x14ac:dyDescent="0.2">
      <c r="A32547" s="88">
        <v>42395</v>
      </c>
      <c r="B32547" s="89">
        <v>16167.23</v>
      </c>
      <c r="C32547" s="89">
        <f>LN(Table3[[#This Row],[Value]]/B32546)</f>
        <v>1.7597236859897013E-2</v>
      </c>
      <c r="D32547" s="89"/>
      <c r="E32547" s="89"/>
      <c r="F32547" s="89">
        <f>Table3[[#This Row],[Yield]]/100*(1+F32546)</f>
        <v>0</v>
      </c>
    </row>
    <row r="32548" spans="1:6" x14ac:dyDescent="0.2">
      <c r="A32548" s="88">
        <v>42396</v>
      </c>
      <c r="B32548" s="89">
        <v>15944.46</v>
      </c>
      <c r="C32548" s="89">
        <f>LN(Table3[[#This Row],[Value]]/B32547)</f>
        <v>-1.3874920556330474E-2</v>
      </c>
      <c r="D32548" s="89"/>
      <c r="E32548" s="89"/>
      <c r="F32548" s="89">
        <f>Table3[[#This Row],[Yield]]/100*(1+F32547)</f>
        <v>0</v>
      </c>
    </row>
    <row r="32549" spans="1:6" x14ac:dyDescent="0.2">
      <c r="A32549" s="88">
        <v>42397</v>
      </c>
      <c r="B32549" s="89">
        <v>16069.64</v>
      </c>
      <c r="C32549" s="89">
        <f>LN(Table3[[#This Row],[Value]]/B32548)</f>
        <v>7.8203440344682493E-3</v>
      </c>
      <c r="D32549" s="89"/>
      <c r="E32549" s="89"/>
      <c r="F32549" s="89">
        <f>Table3[[#This Row],[Yield]]/100*(1+F32548)</f>
        <v>0</v>
      </c>
    </row>
    <row r="32550" spans="1:6" x14ac:dyDescent="0.2">
      <c r="A32550" s="88">
        <v>42398</v>
      </c>
      <c r="B32550" s="89">
        <v>16466.3</v>
      </c>
      <c r="C32550" s="89">
        <f>LN(Table3[[#This Row],[Value]]/B32549)</f>
        <v>2.4384090564166669E-2</v>
      </c>
      <c r="D32550" s="89"/>
      <c r="E32550" s="89"/>
      <c r="F32550" s="89">
        <f>Table3[[#This Row],[Yield]]/100*(1+F32549)</f>
        <v>0</v>
      </c>
    </row>
    <row r="32551" spans="1:6" x14ac:dyDescent="0.2">
      <c r="A32551" s="88">
        <v>42401</v>
      </c>
      <c r="B32551" s="89">
        <v>16449.18</v>
      </c>
      <c r="C32551" s="89">
        <f>LN(Table3[[#This Row],[Value]]/B32550)</f>
        <v>-1.0402401267607081E-3</v>
      </c>
      <c r="D32551" s="89"/>
      <c r="E32551" s="89"/>
      <c r="F32551" s="89">
        <f>Table3[[#This Row],[Yield]]/100*(1+F32550)</f>
        <v>0</v>
      </c>
    </row>
    <row r="32552" spans="1:6" x14ac:dyDescent="0.2">
      <c r="A32552" s="88">
        <v>42402</v>
      </c>
      <c r="B32552" s="89">
        <v>16153.54</v>
      </c>
      <c r="C32552" s="89">
        <f>LN(Table3[[#This Row],[Value]]/B32551)</f>
        <v>-1.8136407249229741E-2</v>
      </c>
      <c r="D32552" s="89"/>
      <c r="E32552" s="89"/>
      <c r="F32552" s="89">
        <f>Table3[[#This Row],[Yield]]/100*(1+F32551)</f>
        <v>0</v>
      </c>
    </row>
    <row r="32553" spans="1:6" x14ac:dyDescent="0.2">
      <c r="A32553" s="88">
        <v>42403</v>
      </c>
      <c r="B32553" s="89">
        <v>16336.66</v>
      </c>
      <c r="C32553" s="89">
        <f>LN(Table3[[#This Row],[Value]]/B32552)</f>
        <v>1.1272441477898519E-2</v>
      </c>
      <c r="D32553" s="89"/>
      <c r="E32553" s="89"/>
      <c r="F32553" s="89">
        <f>Table3[[#This Row],[Yield]]/100*(1+F32552)</f>
        <v>0</v>
      </c>
    </row>
    <row r="32554" spans="1:6" x14ac:dyDescent="0.2">
      <c r="A32554" s="88">
        <v>42404</v>
      </c>
      <c r="B32554" s="89">
        <v>16416.580000000002</v>
      </c>
      <c r="C32554" s="89">
        <f>LN(Table3[[#This Row],[Value]]/B32553)</f>
        <v>4.8801375749566462E-3</v>
      </c>
      <c r="D32554" s="89"/>
      <c r="E32554" s="89"/>
      <c r="F32554" s="89">
        <f>Table3[[#This Row],[Yield]]/100*(1+F32553)</f>
        <v>0</v>
      </c>
    </row>
    <row r="32555" spans="1:6" x14ac:dyDescent="0.2">
      <c r="A32555" s="88">
        <v>42405</v>
      </c>
      <c r="B32555" s="89">
        <v>16204.97</v>
      </c>
      <c r="C32555" s="89">
        <f>LN(Table3[[#This Row],[Value]]/B32554)</f>
        <v>-1.2973814436908005E-2</v>
      </c>
      <c r="D32555" s="89"/>
      <c r="E32555" s="89"/>
      <c r="F32555" s="89">
        <f>Table3[[#This Row],[Yield]]/100*(1+F32554)</f>
        <v>0</v>
      </c>
    </row>
    <row r="32556" spans="1:6" x14ac:dyDescent="0.2">
      <c r="A32556" s="88">
        <v>42408</v>
      </c>
      <c r="B32556" s="89">
        <v>16027.05</v>
      </c>
      <c r="C32556" s="89">
        <f>LN(Table3[[#This Row],[Value]]/B32555)</f>
        <v>-1.104006556930974E-2</v>
      </c>
      <c r="D32556" s="89"/>
      <c r="E32556" s="89"/>
      <c r="F32556" s="89">
        <f>Table3[[#This Row],[Yield]]/100*(1+F32555)</f>
        <v>0</v>
      </c>
    </row>
    <row r="32557" spans="1:6" x14ac:dyDescent="0.2">
      <c r="A32557" s="88">
        <v>42409</v>
      </c>
      <c r="B32557" s="89">
        <v>16014.38</v>
      </c>
      <c r="C32557" s="89">
        <f>LN(Table3[[#This Row],[Value]]/B32556)</f>
        <v>-7.908511361924748E-4</v>
      </c>
      <c r="D32557" s="89"/>
      <c r="E32557" s="89"/>
      <c r="F32557" s="89">
        <f>Table3[[#This Row],[Yield]]/100*(1+F32556)</f>
        <v>0</v>
      </c>
    </row>
    <row r="32558" spans="1:6" x14ac:dyDescent="0.2">
      <c r="A32558" s="88">
        <v>42410</v>
      </c>
      <c r="B32558" s="89">
        <v>15914.74</v>
      </c>
      <c r="C32558" s="89">
        <f>LN(Table3[[#This Row],[Value]]/B32557)</f>
        <v>-6.2413447944090665E-3</v>
      </c>
      <c r="D32558" s="89"/>
      <c r="E32558" s="89"/>
      <c r="F32558" s="89">
        <f>Table3[[#This Row],[Yield]]/100*(1+F32557)</f>
        <v>0</v>
      </c>
    </row>
    <row r="32559" spans="1:6" x14ac:dyDescent="0.2">
      <c r="A32559" s="88">
        <v>42411</v>
      </c>
      <c r="B32559" s="89">
        <v>15660.18</v>
      </c>
      <c r="C32559" s="89">
        <f>LN(Table3[[#This Row],[Value]]/B32558)</f>
        <v>-1.6124539061944516E-2</v>
      </c>
      <c r="D32559" s="89"/>
      <c r="E32559" s="89"/>
      <c r="F32559" s="89">
        <f>Table3[[#This Row],[Yield]]/100*(1+F32558)</f>
        <v>0</v>
      </c>
    </row>
    <row r="32560" spans="1:6" x14ac:dyDescent="0.2">
      <c r="A32560" s="88">
        <v>42412</v>
      </c>
      <c r="B32560" s="89">
        <v>15973.84</v>
      </c>
      <c r="C32560" s="89">
        <f>LN(Table3[[#This Row],[Value]]/B32559)</f>
        <v>1.9831199419112485E-2</v>
      </c>
      <c r="D32560" s="89"/>
      <c r="E32560" s="89"/>
      <c r="F32560" s="89">
        <f>Table3[[#This Row],[Yield]]/100*(1+F32559)</f>
        <v>0</v>
      </c>
    </row>
    <row r="32561" spans="1:6" x14ac:dyDescent="0.2">
      <c r="A32561" s="88">
        <v>42416</v>
      </c>
      <c r="B32561" s="89">
        <v>16196.41</v>
      </c>
      <c r="C32561" s="89">
        <f>LN(Table3[[#This Row],[Value]]/B32560)</f>
        <v>1.3837228573479578E-2</v>
      </c>
      <c r="D32561" s="89"/>
      <c r="E32561" s="89"/>
      <c r="F32561" s="89">
        <f>Table3[[#This Row],[Yield]]/100*(1+F32560)</f>
        <v>0</v>
      </c>
    </row>
    <row r="32562" spans="1:6" x14ac:dyDescent="0.2">
      <c r="A32562" s="88">
        <v>42417</v>
      </c>
      <c r="B32562" s="89">
        <v>16453.830000000002</v>
      </c>
      <c r="C32562" s="89">
        <f>LN(Table3[[#This Row],[Value]]/B32561)</f>
        <v>1.5768664117096157E-2</v>
      </c>
      <c r="D32562" s="89"/>
      <c r="E32562" s="89"/>
      <c r="F32562" s="89">
        <f>Table3[[#This Row],[Yield]]/100*(1+F32561)</f>
        <v>0</v>
      </c>
    </row>
    <row r="32563" spans="1:6" x14ac:dyDescent="0.2">
      <c r="A32563" s="88">
        <v>42418</v>
      </c>
      <c r="B32563" s="89">
        <v>16413.43</v>
      </c>
      <c r="C32563" s="89">
        <f>LN(Table3[[#This Row],[Value]]/B32562)</f>
        <v>-2.4583747076456258E-3</v>
      </c>
      <c r="D32563" s="89"/>
      <c r="E32563" s="89"/>
      <c r="F32563" s="89">
        <f>Table3[[#This Row],[Yield]]/100*(1+F32562)</f>
        <v>0</v>
      </c>
    </row>
    <row r="32564" spans="1:6" x14ac:dyDescent="0.2">
      <c r="A32564" s="88">
        <v>42419</v>
      </c>
      <c r="B32564" s="89">
        <v>16391.990000000002</v>
      </c>
      <c r="C32564" s="89">
        <f>LN(Table3[[#This Row],[Value]]/B32563)</f>
        <v>-1.3071012687868179E-3</v>
      </c>
      <c r="D32564" s="89"/>
      <c r="E32564" s="89"/>
      <c r="F32564" s="89">
        <f>Table3[[#This Row],[Yield]]/100*(1+F32563)</f>
        <v>0</v>
      </c>
    </row>
    <row r="32565" spans="1:6" x14ac:dyDescent="0.2">
      <c r="A32565" s="88">
        <v>42422</v>
      </c>
      <c r="B32565" s="89">
        <v>16620.66</v>
      </c>
      <c r="C32565" s="89">
        <f>LN(Table3[[#This Row],[Value]]/B32564)</f>
        <v>1.3853698947441496E-2</v>
      </c>
      <c r="D32565" s="89"/>
      <c r="E32565" s="89"/>
      <c r="F32565" s="89">
        <f>Table3[[#This Row],[Yield]]/100*(1+F32564)</f>
        <v>0</v>
      </c>
    </row>
    <row r="32566" spans="1:6" x14ac:dyDescent="0.2">
      <c r="A32566" s="88">
        <v>42423</v>
      </c>
      <c r="B32566" s="89">
        <v>16431.78</v>
      </c>
      <c r="C32566" s="89">
        <f>LN(Table3[[#This Row],[Value]]/B32565)</f>
        <v>-1.1429235243817906E-2</v>
      </c>
      <c r="D32566" s="89"/>
      <c r="E32566" s="89"/>
      <c r="F32566" s="89">
        <f>Table3[[#This Row],[Yield]]/100*(1+F32565)</f>
        <v>0</v>
      </c>
    </row>
    <row r="32567" spans="1:6" x14ac:dyDescent="0.2">
      <c r="A32567" s="88">
        <v>42424</v>
      </c>
      <c r="B32567" s="89">
        <v>16484.990000000002</v>
      </c>
      <c r="C32567" s="89">
        <f>LN(Table3[[#This Row],[Value]]/B32566)</f>
        <v>3.2330053250874311E-3</v>
      </c>
      <c r="D32567" s="89"/>
      <c r="E32567" s="89"/>
      <c r="F32567" s="89">
        <f>Table3[[#This Row],[Yield]]/100*(1+F32566)</f>
        <v>0</v>
      </c>
    </row>
    <row r="32568" spans="1:6" x14ac:dyDescent="0.2">
      <c r="A32568" s="88">
        <v>42425</v>
      </c>
      <c r="B32568" s="89">
        <v>16697.29</v>
      </c>
      <c r="C32568" s="89">
        <f>LN(Table3[[#This Row],[Value]]/B32567)</f>
        <v>1.2796160894083456E-2</v>
      </c>
      <c r="D32568" s="89"/>
      <c r="E32568" s="89"/>
      <c r="F32568" s="89">
        <f>Table3[[#This Row],[Yield]]/100*(1+F32567)</f>
        <v>0</v>
      </c>
    </row>
    <row r="32569" spans="1:6" x14ac:dyDescent="0.2">
      <c r="A32569" s="88">
        <v>42426</v>
      </c>
      <c r="B32569" s="89">
        <v>16639.97</v>
      </c>
      <c r="C32569" s="89">
        <f>LN(Table3[[#This Row],[Value]]/B32568)</f>
        <v>-3.4387982987003373E-3</v>
      </c>
      <c r="D32569" s="89"/>
      <c r="E32569" s="89"/>
      <c r="F32569" s="89">
        <f>Table3[[#This Row],[Yield]]/100*(1+F32568)</f>
        <v>0</v>
      </c>
    </row>
    <row r="32570" spans="1:6" x14ac:dyDescent="0.2">
      <c r="A32570" s="88">
        <v>42429</v>
      </c>
      <c r="B32570" s="89">
        <v>16516.5</v>
      </c>
      <c r="C32570" s="89">
        <f>LN(Table3[[#This Row],[Value]]/B32569)</f>
        <v>-7.4477512672036046E-3</v>
      </c>
      <c r="D32570" s="89"/>
      <c r="E32570" s="89"/>
      <c r="F32570" s="89">
        <f>Table3[[#This Row],[Yield]]/100*(1+F32569)</f>
        <v>0</v>
      </c>
    </row>
    <row r="32571" spans="1:6" x14ac:dyDescent="0.2">
      <c r="A32571" s="88">
        <v>42430</v>
      </c>
      <c r="B32571" s="89">
        <v>16865.080000000002</v>
      </c>
      <c r="C32571" s="89">
        <f>LN(Table3[[#This Row],[Value]]/B32570)</f>
        <v>2.0885330814479037E-2</v>
      </c>
      <c r="D32571" s="89"/>
      <c r="E32571" s="89"/>
      <c r="F32571" s="89">
        <f>Table3[[#This Row],[Yield]]/100*(1+F32570)</f>
        <v>0</v>
      </c>
    </row>
    <row r="32572" spans="1:6" x14ac:dyDescent="0.2">
      <c r="A32572" s="88">
        <v>42431</v>
      </c>
      <c r="B32572" s="89">
        <v>16899.32</v>
      </c>
      <c r="C32572" s="89">
        <f>LN(Table3[[#This Row],[Value]]/B32571)</f>
        <v>2.0281723790226218E-3</v>
      </c>
      <c r="D32572" s="89"/>
      <c r="E32572" s="89"/>
      <c r="F32572" s="89">
        <f>Table3[[#This Row],[Yield]]/100*(1+F32571)</f>
        <v>0</v>
      </c>
    </row>
    <row r="32573" spans="1:6" x14ac:dyDescent="0.2">
      <c r="A32573" s="88">
        <v>42432</v>
      </c>
      <c r="B32573" s="89">
        <v>16943.900000000001</v>
      </c>
      <c r="C32573" s="89">
        <f>LN(Table3[[#This Row],[Value]]/B32572)</f>
        <v>2.6345026143696289E-3</v>
      </c>
      <c r="D32573" s="89"/>
      <c r="E32573" s="89"/>
      <c r="F32573" s="89">
        <f>Table3[[#This Row],[Yield]]/100*(1+F32572)</f>
        <v>0</v>
      </c>
    </row>
    <row r="32574" spans="1:6" x14ac:dyDescent="0.2">
      <c r="A32574" s="88">
        <v>42433</v>
      </c>
      <c r="B32574" s="89">
        <v>17006.77</v>
      </c>
      <c r="C32574" s="89">
        <f>LN(Table3[[#This Row],[Value]]/B32573)</f>
        <v>3.7036130282153655E-3</v>
      </c>
      <c r="D32574" s="89"/>
      <c r="E32574" s="89"/>
      <c r="F32574" s="89">
        <f>Table3[[#This Row],[Yield]]/100*(1+F32573)</f>
        <v>0</v>
      </c>
    </row>
    <row r="32575" spans="1:6" x14ac:dyDescent="0.2">
      <c r="A32575" s="88">
        <v>42436</v>
      </c>
      <c r="B32575" s="89">
        <v>17073.95</v>
      </c>
      <c r="C32575" s="89">
        <f>LN(Table3[[#This Row],[Value]]/B32574)</f>
        <v>3.9424100789313922E-3</v>
      </c>
      <c r="D32575" s="89"/>
      <c r="E32575" s="89"/>
      <c r="F32575" s="89">
        <f>Table3[[#This Row],[Yield]]/100*(1+F32574)</f>
        <v>0</v>
      </c>
    </row>
    <row r="32576" spans="1:6" x14ac:dyDescent="0.2">
      <c r="A32576" s="88">
        <v>42437</v>
      </c>
      <c r="B32576" s="89">
        <v>16964.099999999999</v>
      </c>
      <c r="C32576" s="89">
        <f>LN(Table3[[#This Row],[Value]]/B32575)</f>
        <v>-6.4545637235430076E-3</v>
      </c>
      <c r="D32576" s="89"/>
      <c r="E32576" s="89"/>
      <c r="F32576" s="89">
        <f>Table3[[#This Row],[Yield]]/100*(1+F32575)</f>
        <v>0</v>
      </c>
    </row>
    <row r="32577" spans="1:6" x14ac:dyDescent="0.2">
      <c r="A32577" s="88">
        <v>42438</v>
      </c>
      <c r="B32577" s="89">
        <v>17000.36</v>
      </c>
      <c r="C32577" s="89">
        <f>LN(Table3[[#This Row],[Value]]/B32576)</f>
        <v>2.1351738714926916E-3</v>
      </c>
      <c r="D32577" s="89"/>
      <c r="E32577" s="89"/>
      <c r="F32577" s="89">
        <f>Table3[[#This Row],[Yield]]/100*(1+F32576)</f>
        <v>0</v>
      </c>
    </row>
    <row r="32578" spans="1:6" x14ac:dyDescent="0.2">
      <c r="A32578" s="88">
        <v>42439</v>
      </c>
      <c r="B32578" s="89">
        <v>16995.13</v>
      </c>
      <c r="C32578" s="89">
        <f>LN(Table3[[#This Row],[Value]]/B32577)</f>
        <v>-3.0768787514234283E-4</v>
      </c>
      <c r="D32578" s="89"/>
      <c r="E32578" s="89"/>
      <c r="F32578" s="89">
        <f>Table3[[#This Row],[Yield]]/100*(1+F32577)</f>
        <v>0</v>
      </c>
    </row>
    <row r="32579" spans="1:6" x14ac:dyDescent="0.2">
      <c r="A32579" s="88">
        <v>42440</v>
      </c>
      <c r="B32579" s="89">
        <v>17213.310000000001</v>
      </c>
      <c r="C32579" s="89">
        <f>LN(Table3[[#This Row],[Value]]/B32578)</f>
        <v>1.2756089343627168E-2</v>
      </c>
      <c r="D32579" s="89"/>
      <c r="E32579" s="89"/>
      <c r="F32579" s="89">
        <f>Table3[[#This Row],[Yield]]/100*(1+F32578)</f>
        <v>0</v>
      </c>
    </row>
    <row r="32580" spans="1:6" x14ac:dyDescent="0.2">
      <c r="A32580" s="88">
        <v>42443</v>
      </c>
      <c r="B32580" s="89">
        <v>17229.13</v>
      </c>
      <c r="C32580" s="89">
        <f>LN(Table3[[#This Row],[Value]]/B32579)</f>
        <v>9.1863416834152322E-4</v>
      </c>
      <c r="D32580" s="89"/>
      <c r="E32580" s="89"/>
      <c r="F32580" s="89">
        <f>Table3[[#This Row],[Yield]]/100*(1+F32579)</f>
        <v>0</v>
      </c>
    </row>
    <row r="32581" spans="1:6" x14ac:dyDescent="0.2">
      <c r="A32581" s="88">
        <v>42444</v>
      </c>
      <c r="B32581" s="89">
        <v>17251.53</v>
      </c>
      <c r="C32581" s="89">
        <f>LN(Table3[[#This Row],[Value]]/B32580)</f>
        <v>1.2992792569033868E-3</v>
      </c>
      <c r="D32581" s="89"/>
      <c r="E32581" s="89"/>
      <c r="F32581" s="89">
        <f>Table3[[#This Row],[Yield]]/100*(1+F32580)</f>
        <v>0</v>
      </c>
    </row>
    <row r="32582" spans="1:6" x14ac:dyDescent="0.2">
      <c r="A32582" s="88">
        <v>42445</v>
      </c>
      <c r="B32582" s="89">
        <v>17325.759999999998</v>
      </c>
      <c r="C32582" s="89">
        <f>LN(Table3[[#This Row],[Value]]/B32581)</f>
        <v>4.2935761613788663E-3</v>
      </c>
      <c r="D32582" s="89"/>
      <c r="E32582" s="89"/>
      <c r="F32582" s="89">
        <f>Table3[[#This Row],[Yield]]/100*(1+F32581)</f>
        <v>0</v>
      </c>
    </row>
    <row r="32583" spans="1:6" x14ac:dyDescent="0.2">
      <c r="A32583" s="88">
        <v>42446</v>
      </c>
      <c r="B32583" s="89">
        <v>17481.490000000002</v>
      </c>
      <c r="C32583" s="89">
        <f>LN(Table3[[#This Row],[Value]]/B32582)</f>
        <v>8.9481955115485925E-3</v>
      </c>
      <c r="D32583" s="89"/>
      <c r="E32583" s="89"/>
      <c r="F32583" s="89">
        <f>Table3[[#This Row],[Yield]]/100*(1+F32582)</f>
        <v>0</v>
      </c>
    </row>
    <row r="32584" spans="1:6" x14ac:dyDescent="0.2">
      <c r="A32584" s="88">
        <v>42447</v>
      </c>
      <c r="B32584" s="89">
        <v>17602.3</v>
      </c>
      <c r="C32584" s="89">
        <f>LN(Table3[[#This Row],[Value]]/B32583)</f>
        <v>6.8869684549195441E-3</v>
      </c>
      <c r="D32584" s="89"/>
      <c r="E32584" s="89"/>
      <c r="F32584" s="89">
        <f>Table3[[#This Row],[Yield]]/100*(1+F32583)</f>
        <v>0</v>
      </c>
    </row>
    <row r="32585" spans="1:6" x14ac:dyDescent="0.2">
      <c r="A32585" s="88">
        <v>42450</v>
      </c>
      <c r="B32585" s="89">
        <v>17623.87</v>
      </c>
      <c r="C32585" s="89">
        <f>LN(Table3[[#This Row],[Value]]/B32584)</f>
        <v>1.2246578436352978E-3</v>
      </c>
      <c r="D32585" s="89"/>
      <c r="E32585" s="89"/>
      <c r="F32585" s="89">
        <f>Table3[[#This Row],[Yield]]/100*(1+F32584)</f>
        <v>0</v>
      </c>
    </row>
    <row r="32586" spans="1:6" x14ac:dyDescent="0.2">
      <c r="A32586" s="88">
        <v>42451</v>
      </c>
      <c r="B32586" s="89">
        <v>17582.57</v>
      </c>
      <c r="C32586" s="89">
        <f>LN(Table3[[#This Row],[Value]]/B32585)</f>
        <v>-2.3461627443491415E-3</v>
      </c>
      <c r="D32586" s="89"/>
      <c r="E32586" s="89"/>
      <c r="F32586" s="89">
        <f>Table3[[#This Row],[Yield]]/100*(1+F32585)</f>
        <v>0</v>
      </c>
    </row>
    <row r="32587" spans="1:6" x14ac:dyDescent="0.2">
      <c r="A32587" s="88">
        <v>42452</v>
      </c>
      <c r="B32587" s="89">
        <v>17502.59</v>
      </c>
      <c r="C32587" s="89">
        <f>LN(Table3[[#This Row],[Value]]/B32586)</f>
        <v>-4.5592004449003035E-3</v>
      </c>
      <c r="D32587" s="89"/>
      <c r="E32587" s="89"/>
      <c r="F32587" s="89">
        <f>Table3[[#This Row],[Yield]]/100*(1+F32586)</f>
        <v>0</v>
      </c>
    </row>
    <row r="32588" spans="1:6" x14ac:dyDescent="0.2">
      <c r="A32588" s="88">
        <v>42453</v>
      </c>
      <c r="B32588" s="89">
        <v>17515.73</v>
      </c>
      <c r="C32588" s="89">
        <f>LN(Table3[[#This Row],[Value]]/B32587)</f>
        <v>7.5046436360737007E-4</v>
      </c>
      <c r="D32588" s="89"/>
      <c r="E32588" s="89"/>
      <c r="F32588" s="89">
        <f>Table3[[#This Row],[Yield]]/100*(1+F32587)</f>
        <v>0</v>
      </c>
    </row>
    <row r="32589" spans="1:6" x14ac:dyDescent="0.2">
      <c r="A32589" s="88">
        <v>42457</v>
      </c>
      <c r="B32589" s="89">
        <v>17535.39</v>
      </c>
      <c r="C32589" s="89">
        <f>LN(Table3[[#This Row],[Value]]/B32588)</f>
        <v>1.1217902344745876E-3</v>
      </c>
      <c r="D32589" s="89"/>
      <c r="E32589" s="89"/>
      <c r="F32589" s="89">
        <f>Table3[[#This Row],[Yield]]/100*(1+F32588)</f>
        <v>0</v>
      </c>
    </row>
    <row r="32590" spans="1:6" x14ac:dyDescent="0.2">
      <c r="A32590" s="88">
        <v>42458</v>
      </c>
      <c r="B32590" s="89">
        <v>17633.11</v>
      </c>
      <c r="C32590" s="89">
        <f>LN(Table3[[#This Row],[Value]]/B32589)</f>
        <v>5.5572601328788976E-3</v>
      </c>
      <c r="D32590" s="89"/>
      <c r="E32590" s="89"/>
      <c r="F32590" s="89">
        <f>Table3[[#This Row],[Yield]]/100*(1+F32589)</f>
        <v>0</v>
      </c>
    </row>
    <row r="32591" spans="1:6" x14ac:dyDescent="0.2">
      <c r="A32591" s="88">
        <v>42459</v>
      </c>
      <c r="B32591" s="89">
        <v>17716.66</v>
      </c>
      <c r="C32591" s="89">
        <f>LN(Table3[[#This Row],[Value]]/B32590)</f>
        <v>4.7270551167575107E-3</v>
      </c>
      <c r="D32591" s="89"/>
      <c r="E32591" s="89"/>
      <c r="F32591" s="89">
        <f>Table3[[#This Row],[Yield]]/100*(1+F32590)</f>
        <v>0</v>
      </c>
    </row>
    <row r="32592" spans="1:6" x14ac:dyDescent="0.2">
      <c r="A32592" s="88">
        <v>42460</v>
      </c>
      <c r="B32592" s="89">
        <v>17685.09</v>
      </c>
      <c r="C32592" s="89">
        <f>LN(Table3[[#This Row],[Value]]/B32591)</f>
        <v>-1.7835281232486213E-3</v>
      </c>
      <c r="D32592" s="89"/>
      <c r="E32592" s="89"/>
      <c r="F32592" s="89">
        <f>Table3[[#This Row],[Yield]]/100*(1+F32591)</f>
        <v>0</v>
      </c>
    </row>
    <row r="32593" spans="1:6" x14ac:dyDescent="0.2">
      <c r="A32593" s="88">
        <v>42461</v>
      </c>
      <c r="B32593" s="89">
        <v>17792.75</v>
      </c>
      <c r="C32593" s="89">
        <f>LN(Table3[[#This Row],[Value]]/B32592)</f>
        <v>6.0691592536859379E-3</v>
      </c>
      <c r="D32593" s="89"/>
      <c r="E32593" s="89"/>
      <c r="F32593" s="89">
        <f>Table3[[#This Row],[Yield]]/100*(1+F32592)</f>
        <v>0</v>
      </c>
    </row>
    <row r="32594" spans="1:6" x14ac:dyDescent="0.2">
      <c r="A32594" s="88">
        <v>42464</v>
      </c>
      <c r="B32594" s="89">
        <v>17737</v>
      </c>
      <c r="C32594" s="89">
        <f>LN(Table3[[#This Row],[Value]]/B32593)</f>
        <v>-3.1382177332554234E-3</v>
      </c>
      <c r="D32594" s="89"/>
      <c r="E32594" s="89"/>
      <c r="F32594" s="89">
        <f>Table3[[#This Row],[Yield]]/100*(1+F32593)</f>
        <v>0</v>
      </c>
    </row>
    <row r="32595" spans="1:6" x14ac:dyDescent="0.2">
      <c r="A32595" s="88">
        <v>42465</v>
      </c>
      <c r="B32595" s="89">
        <v>17603.32</v>
      </c>
      <c r="C32595" s="89">
        <f>LN(Table3[[#This Row],[Value]]/B32594)</f>
        <v>-7.5653326053085916E-3</v>
      </c>
      <c r="D32595" s="89"/>
      <c r="E32595" s="89"/>
      <c r="F32595" s="89">
        <f>Table3[[#This Row],[Yield]]/100*(1+F32594)</f>
        <v>0</v>
      </c>
    </row>
    <row r="32596" spans="1:6" x14ac:dyDescent="0.2">
      <c r="A32596" s="88">
        <v>42466</v>
      </c>
      <c r="B32596" s="89">
        <v>17716.05</v>
      </c>
      <c r="C32596" s="89">
        <f>LN(Table3[[#This Row],[Value]]/B32595)</f>
        <v>6.3834877463470078E-3</v>
      </c>
      <c r="D32596" s="89"/>
      <c r="E32596" s="89"/>
      <c r="F32596" s="89">
        <f>Table3[[#This Row],[Yield]]/100*(1+F32595)</f>
        <v>0</v>
      </c>
    </row>
    <row r="32597" spans="1:6" x14ac:dyDescent="0.2">
      <c r="A32597" s="88">
        <v>42467</v>
      </c>
      <c r="B32597" s="89">
        <v>17541.96</v>
      </c>
      <c r="C32597" s="89">
        <f>LN(Table3[[#This Row],[Value]]/B32596)</f>
        <v>-9.8752830796032479E-3</v>
      </c>
      <c r="D32597" s="89"/>
      <c r="E32597" s="89"/>
      <c r="F32597" s="89">
        <f>Table3[[#This Row],[Yield]]/100*(1+F32596)</f>
        <v>0</v>
      </c>
    </row>
    <row r="32598" spans="1:6" x14ac:dyDescent="0.2">
      <c r="A32598" s="88">
        <v>42468</v>
      </c>
      <c r="B32598" s="89">
        <v>17576.96</v>
      </c>
      <c r="C32598" s="89">
        <f>LN(Table3[[#This Row],[Value]]/B32597)</f>
        <v>1.9932282420868368E-3</v>
      </c>
      <c r="D32598" s="89"/>
      <c r="E32598" s="89"/>
      <c r="F32598" s="89">
        <f>Table3[[#This Row],[Yield]]/100*(1+F32597)</f>
        <v>0</v>
      </c>
    </row>
    <row r="32599" spans="1:6" x14ac:dyDescent="0.2">
      <c r="A32599" s="88">
        <v>42471</v>
      </c>
      <c r="B32599" s="89">
        <v>17556.41</v>
      </c>
      <c r="C32599" s="89">
        <f>LN(Table3[[#This Row],[Value]]/B32598)</f>
        <v>-1.169828134537122E-3</v>
      </c>
      <c r="D32599" s="89"/>
      <c r="E32599" s="89"/>
      <c r="F32599" s="89">
        <f>Table3[[#This Row],[Yield]]/100*(1+F32598)</f>
        <v>0</v>
      </c>
    </row>
  </sheetData>
  <mergeCells count="4">
    <mergeCell ref="H3:J3"/>
    <mergeCell ref="A1:C1"/>
    <mergeCell ref="K3:L3"/>
    <mergeCell ref="D1:F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L102"/>
  <sheetViews>
    <sheetView zoomScale="89" zoomScaleNormal="89" zoomScalePageLayoutView="89" workbookViewId="0">
      <selection activeCell="J40" sqref="J40"/>
    </sheetView>
  </sheetViews>
  <sheetFormatPr baseColWidth="10" defaultColWidth="8.83203125" defaultRowHeight="16" x14ac:dyDescent="0.2"/>
  <cols>
    <col min="1" max="1" width="14" style="48" bestFit="1" customWidth="1"/>
    <col min="10" max="10" width="26.33203125" bestFit="1" customWidth="1"/>
    <col min="11" max="11" width="31" bestFit="1" customWidth="1"/>
    <col min="12" max="12" width="28.83203125" bestFit="1" customWidth="1"/>
  </cols>
  <sheetData>
    <row r="1" spans="1:12" x14ac:dyDescent="0.2">
      <c r="A1" s="65" t="s">
        <v>19</v>
      </c>
      <c r="J1" s="226" t="s">
        <v>1181</v>
      </c>
      <c r="K1" s="68" t="s">
        <v>64</v>
      </c>
      <c r="L1" s="69" t="s">
        <v>65</v>
      </c>
    </row>
    <row r="2" spans="1:12" x14ac:dyDescent="0.2">
      <c r="A2" s="46">
        <f>DATE(2016,4,11)</f>
        <v>42471</v>
      </c>
      <c r="J2" s="227"/>
      <c r="K2" s="67">
        <f>DATE(2016,4,11)</f>
        <v>42471</v>
      </c>
      <c r="L2" s="71">
        <f>DATE(2017,11,27)</f>
        <v>43066</v>
      </c>
    </row>
    <row r="3" spans="1:12" x14ac:dyDescent="0.2">
      <c r="A3" s="46">
        <f>IF(A2&lt;DATE(2017,11,27),A2+7)</f>
        <v>42478</v>
      </c>
      <c r="J3" s="70" t="s">
        <v>49</v>
      </c>
      <c r="K3" s="224">
        <v>595</v>
      </c>
      <c r="L3" s="225"/>
    </row>
    <row r="4" spans="1:12" x14ac:dyDescent="0.2">
      <c r="A4" s="46">
        <f t="shared" ref="A4:A67" si="0">IF(A3&lt;DATE(2017,11,27),A3+7)</f>
        <v>42485</v>
      </c>
      <c r="J4" s="72" t="s">
        <v>1180</v>
      </c>
      <c r="K4" s="73">
        <v>2016</v>
      </c>
      <c r="L4" s="74">
        <v>2017</v>
      </c>
    </row>
    <row r="5" spans="1:12" x14ac:dyDescent="0.2">
      <c r="A5" s="46">
        <f t="shared" si="0"/>
        <v>42492</v>
      </c>
      <c r="J5" s="70" t="s">
        <v>48</v>
      </c>
      <c r="K5" s="50" t="s">
        <v>57</v>
      </c>
      <c r="L5" s="75" t="s">
        <v>58</v>
      </c>
    </row>
    <row r="6" spans="1:12" x14ac:dyDescent="0.2">
      <c r="A6" s="46">
        <f t="shared" si="0"/>
        <v>42499</v>
      </c>
      <c r="J6" s="70" t="s">
        <v>41</v>
      </c>
      <c r="K6" s="50" t="s">
        <v>53</v>
      </c>
      <c r="L6" s="75" t="s">
        <v>54</v>
      </c>
    </row>
    <row r="7" spans="1:12" x14ac:dyDescent="0.2">
      <c r="A7" s="46">
        <f t="shared" si="0"/>
        <v>42506</v>
      </c>
      <c r="J7" s="70" t="s">
        <v>42</v>
      </c>
      <c r="K7" s="50" t="s">
        <v>51</v>
      </c>
      <c r="L7" s="75" t="s">
        <v>52</v>
      </c>
    </row>
    <row r="8" spans="1:12" x14ac:dyDescent="0.2">
      <c r="A8" s="46">
        <f t="shared" si="0"/>
        <v>42513</v>
      </c>
      <c r="J8" s="70" t="s">
        <v>43</v>
      </c>
      <c r="K8" s="50" t="s">
        <v>67</v>
      </c>
      <c r="L8" s="75" t="s">
        <v>68</v>
      </c>
    </row>
    <row r="9" spans="1:12" x14ac:dyDescent="0.2">
      <c r="A9" s="47">
        <f t="shared" si="0"/>
        <v>42520</v>
      </c>
      <c r="J9" s="70" t="s">
        <v>44</v>
      </c>
      <c r="K9" s="49" t="s">
        <v>55</v>
      </c>
      <c r="L9" s="75" t="s">
        <v>56</v>
      </c>
    </row>
    <row r="10" spans="1:12" x14ac:dyDescent="0.2">
      <c r="A10" s="46">
        <f t="shared" si="0"/>
        <v>42527</v>
      </c>
      <c r="J10" s="70" t="s">
        <v>45</v>
      </c>
      <c r="K10" s="49" t="s">
        <v>63</v>
      </c>
      <c r="L10" s="75" t="s">
        <v>70</v>
      </c>
    </row>
    <row r="11" spans="1:12" x14ac:dyDescent="0.2">
      <c r="A11" s="46">
        <f t="shared" si="0"/>
        <v>42534</v>
      </c>
      <c r="J11" s="70" t="s">
        <v>46</v>
      </c>
      <c r="K11" s="49" t="s">
        <v>61</v>
      </c>
      <c r="L11" s="75" t="s">
        <v>62</v>
      </c>
    </row>
    <row r="12" spans="1:12" x14ac:dyDescent="0.2">
      <c r="A12" s="46">
        <f t="shared" si="0"/>
        <v>42541</v>
      </c>
      <c r="J12" s="80" t="s">
        <v>69</v>
      </c>
      <c r="K12" s="49" t="s">
        <v>71</v>
      </c>
      <c r="L12" s="75" t="s">
        <v>72</v>
      </c>
    </row>
    <row r="13" spans="1:12" x14ac:dyDescent="0.2">
      <c r="A13" s="46">
        <f t="shared" si="0"/>
        <v>42548</v>
      </c>
      <c r="J13" s="70" t="s">
        <v>47</v>
      </c>
      <c r="K13" s="49" t="s">
        <v>59</v>
      </c>
      <c r="L13" s="76" t="s">
        <v>60</v>
      </c>
    </row>
    <row r="14" spans="1:12" x14ac:dyDescent="0.2">
      <c r="A14" s="47">
        <f t="shared" si="0"/>
        <v>42555</v>
      </c>
      <c r="J14" s="70" t="s">
        <v>50</v>
      </c>
      <c r="K14" s="49">
        <f>85*2</f>
        <v>170</v>
      </c>
      <c r="L14" s="75"/>
    </row>
    <row r="15" spans="1:12" x14ac:dyDescent="0.2">
      <c r="A15" s="46">
        <f t="shared" si="0"/>
        <v>42562</v>
      </c>
      <c r="J15" s="70"/>
      <c r="K15" s="49"/>
      <c r="L15" s="75"/>
    </row>
    <row r="16" spans="1:12" x14ac:dyDescent="0.2">
      <c r="A16" s="46">
        <f t="shared" si="0"/>
        <v>42569</v>
      </c>
      <c r="J16" s="70" t="s">
        <v>66</v>
      </c>
      <c r="K16" s="51">
        <f>K3-K14-13</f>
        <v>412</v>
      </c>
      <c r="L16" s="75"/>
    </row>
    <row r="17" spans="1:12" x14ac:dyDescent="0.2">
      <c r="A17" s="46">
        <f t="shared" si="0"/>
        <v>42576</v>
      </c>
      <c r="J17" s="70"/>
      <c r="K17" s="49"/>
      <c r="L17" s="75"/>
    </row>
    <row r="18" spans="1:12" x14ac:dyDescent="0.2">
      <c r="A18" s="46">
        <f t="shared" si="0"/>
        <v>42583</v>
      </c>
      <c r="J18" s="70" t="s">
        <v>1172</v>
      </c>
      <c r="K18" s="49">
        <f>COUNTIF(A:A,"&lt;2017/11/28")</f>
        <v>86</v>
      </c>
      <c r="L18" s="75"/>
    </row>
    <row r="19" spans="1:12" x14ac:dyDescent="0.2">
      <c r="A19" s="46">
        <f t="shared" si="0"/>
        <v>42590</v>
      </c>
      <c r="J19" s="70" t="s">
        <v>1173</v>
      </c>
      <c r="K19" s="49">
        <f>K18-1</f>
        <v>85</v>
      </c>
      <c r="L19" s="75"/>
    </row>
    <row r="20" spans="1:12" x14ac:dyDescent="0.2">
      <c r="A20" s="46">
        <f t="shared" si="0"/>
        <v>42597</v>
      </c>
      <c r="J20" s="70"/>
      <c r="K20" s="49"/>
      <c r="L20" s="75"/>
    </row>
    <row r="21" spans="1:12" ht="17" thickBot="1" x14ac:dyDescent="0.25">
      <c r="A21" s="46">
        <f t="shared" si="0"/>
        <v>42604</v>
      </c>
      <c r="J21" s="77"/>
      <c r="K21" s="78"/>
      <c r="L21" s="79"/>
    </row>
    <row r="22" spans="1:12" x14ac:dyDescent="0.2">
      <c r="A22" s="46">
        <f t="shared" si="0"/>
        <v>42611</v>
      </c>
    </row>
    <row r="23" spans="1:12" x14ac:dyDescent="0.2">
      <c r="A23" s="47">
        <f t="shared" si="0"/>
        <v>42618</v>
      </c>
      <c r="I23" s="45" t="s">
        <v>73</v>
      </c>
    </row>
    <row r="24" spans="1:12" x14ac:dyDescent="0.2">
      <c r="A24" s="46">
        <f t="shared" si="0"/>
        <v>42625</v>
      </c>
      <c r="I24" s="45" t="s">
        <v>74</v>
      </c>
    </row>
    <row r="25" spans="1:12" x14ac:dyDescent="0.2">
      <c r="A25" s="46">
        <f t="shared" si="0"/>
        <v>42632</v>
      </c>
    </row>
    <row r="26" spans="1:12" x14ac:dyDescent="0.2">
      <c r="A26" s="46">
        <f t="shared" si="0"/>
        <v>42639</v>
      </c>
    </row>
    <row r="27" spans="1:12" x14ac:dyDescent="0.2">
      <c r="A27" s="46">
        <f t="shared" si="0"/>
        <v>42646</v>
      </c>
    </row>
    <row r="28" spans="1:12" x14ac:dyDescent="0.2">
      <c r="A28" s="46">
        <f t="shared" si="0"/>
        <v>42653</v>
      </c>
    </row>
    <row r="29" spans="1:12" x14ac:dyDescent="0.2">
      <c r="A29" s="46">
        <f t="shared" si="0"/>
        <v>42660</v>
      </c>
    </row>
    <row r="30" spans="1:12" x14ac:dyDescent="0.2">
      <c r="A30" s="46">
        <f t="shared" si="0"/>
        <v>42667</v>
      </c>
    </row>
    <row r="31" spans="1:12" x14ac:dyDescent="0.2">
      <c r="A31" s="46">
        <f t="shared" si="0"/>
        <v>42674</v>
      </c>
    </row>
    <row r="32" spans="1:12" x14ac:dyDescent="0.2">
      <c r="A32" s="46">
        <f t="shared" si="0"/>
        <v>42681</v>
      </c>
    </row>
    <row r="33" spans="1:1" x14ac:dyDescent="0.2">
      <c r="A33" s="46">
        <f t="shared" si="0"/>
        <v>42688</v>
      </c>
    </row>
    <row r="34" spans="1:1" x14ac:dyDescent="0.2">
      <c r="A34" s="46">
        <f t="shared" si="0"/>
        <v>42695</v>
      </c>
    </row>
    <row r="35" spans="1:1" x14ac:dyDescent="0.2">
      <c r="A35" s="46">
        <f t="shared" si="0"/>
        <v>42702</v>
      </c>
    </row>
    <row r="36" spans="1:1" x14ac:dyDescent="0.2">
      <c r="A36" s="46">
        <f t="shared" si="0"/>
        <v>42709</v>
      </c>
    </row>
    <row r="37" spans="1:1" x14ac:dyDescent="0.2">
      <c r="A37" s="46">
        <f t="shared" si="0"/>
        <v>42716</v>
      </c>
    </row>
    <row r="38" spans="1:1" x14ac:dyDescent="0.2">
      <c r="A38" s="46">
        <f t="shared" si="0"/>
        <v>42723</v>
      </c>
    </row>
    <row r="39" spans="1:1" x14ac:dyDescent="0.2">
      <c r="A39" s="47">
        <f t="shared" si="0"/>
        <v>42730</v>
      </c>
    </row>
    <row r="40" spans="1:1" x14ac:dyDescent="0.2">
      <c r="A40" s="47">
        <f t="shared" si="0"/>
        <v>42737</v>
      </c>
    </row>
    <row r="41" spans="1:1" x14ac:dyDescent="0.2">
      <c r="A41" s="46">
        <f t="shared" si="0"/>
        <v>42744</v>
      </c>
    </row>
    <row r="42" spans="1:1" x14ac:dyDescent="0.2">
      <c r="A42" s="47">
        <f t="shared" si="0"/>
        <v>42751</v>
      </c>
    </row>
    <row r="43" spans="1:1" x14ac:dyDescent="0.2">
      <c r="A43" s="46">
        <f t="shared" si="0"/>
        <v>42758</v>
      </c>
    </row>
    <row r="44" spans="1:1" x14ac:dyDescent="0.2">
      <c r="A44" s="46">
        <f t="shared" si="0"/>
        <v>42765</v>
      </c>
    </row>
    <row r="45" spans="1:1" x14ac:dyDescent="0.2">
      <c r="A45" s="46">
        <f t="shared" si="0"/>
        <v>42772</v>
      </c>
    </row>
    <row r="46" spans="1:1" x14ac:dyDescent="0.2">
      <c r="A46" s="46">
        <f t="shared" si="0"/>
        <v>42779</v>
      </c>
    </row>
    <row r="47" spans="1:1" x14ac:dyDescent="0.2">
      <c r="A47" s="47">
        <f t="shared" si="0"/>
        <v>42786</v>
      </c>
    </row>
    <row r="48" spans="1:1" x14ac:dyDescent="0.2">
      <c r="A48" s="46">
        <f t="shared" si="0"/>
        <v>42793</v>
      </c>
    </row>
    <row r="49" spans="1:1" x14ac:dyDescent="0.2">
      <c r="A49" s="46">
        <f t="shared" si="0"/>
        <v>42800</v>
      </c>
    </row>
    <row r="50" spans="1:1" x14ac:dyDescent="0.2">
      <c r="A50" s="46">
        <f t="shared" si="0"/>
        <v>42807</v>
      </c>
    </row>
    <row r="51" spans="1:1" x14ac:dyDescent="0.2">
      <c r="A51" s="46">
        <f t="shared" si="0"/>
        <v>42814</v>
      </c>
    </row>
    <row r="52" spans="1:1" x14ac:dyDescent="0.2">
      <c r="A52" s="46">
        <f t="shared" si="0"/>
        <v>42821</v>
      </c>
    </row>
    <row r="53" spans="1:1" x14ac:dyDescent="0.2">
      <c r="A53" s="46">
        <f t="shared" si="0"/>
        <v>42828</v>
      </c>
    </row>
    <row r="54" spans="1:1" x14ac:dyDescent="0.2">
      <c r="A54" s="46">
        <f t="shared" si="0"/>
        <v>42835</v>
      </c>
    </row>
    <row r="55" spans="1:1" x14ac:dyDescent="0.2">
      <c r="A55" s="46">
        <f t="shared" si="0"/>
        <v>42842</v>
      </c>
    </row>
    <row r="56" spans="1:1" x14ac:dyDescent="0.2">
      <c r="A56" s="46">
        <f t="shared" si="0"/>
        <v>42849</v>
      </c>
    </row>
    <row r="57" spans="1:1" x14ac:dyDescent="0.2">
      <c r="A57" s="46">
        <f t="shared" si="0"/>
        <v>42856</v>
      </c>
    </row>
    <row r="58" spans="1:1" x14ac:dyDescent="0.2">
      <c r="A58" s="46">
        <f t="shared" si="0"/>
        <v>42863</v>
      </c>
    </row>
    <row r="59" spans="1:1" x14ac:dyDescent="0.2">
      <c r="A59" s="46">
        <f t="shared" si="0"/>
        <v>42870</v>
      </c>
    </row>
    <row r="60" spans="1:1" x14ac:dyDescent="0.2">
      <c r="A60" s="46">
        <f t="shared" si="0"/>
        <v>42877</v>
      </c>
    </row>
    <row r="61" spans="1:1" x14ac:dyDescent="0.2">
      <c r="A61" s="47">
        <f t="shared" si="0"/>
        <v>42884</v>
      </c>
    </row>
    <row r="62" spans="1:1" x14ac:dyDescent="0.2">
      <c r="A62" s="46">
        <f t="shared" si="0"/>
        <v>42891</v>
      </c>
    </row>
    <row r="63" spans="1:1" x14ac:dyDescent="0.2">
      <c r="A63" s="46">
        <f t="shared" si="0"/>
        <v>42898</v>
      </c>
    </row>
    <row r="64" spans="1:1" x14ac:dyDescent="0.2">
      <c r="A64" s="46">
        <f t="shared" si="0"/>
        <v>42905</v>
      </c>
    </row>
    <row r="65" spans="1:1" x14ac:dyDescent="0.2">
      <c r="A65" s="46">
        <f t="shared" si="0"/>
        <v>42912</v>
      </c>
    </row>
    <row r="66" spans="1:1" x14ac:dyDescent="0.2">
      <c r="A66" s="46">
        <f t="shared" si="0"/>
        <v>42919</v>
      </c>
    </row>
    <row r="67" spans="1:1" x14ac:dyDescent="0.2">
      <c r="A67" s="46">
        <f t="shared" si="0"/>
        <v>42926</v>
      </c>
    </row>
    <row r="68" spans="1:1" x14ac:dyDescent="0.2">
      <c r="A68" s="46">
        <f t="shared" ref="A68:A87" si="1">IF(A67&lt;DATE(2017,11,27),A67+7)</f>
        <v>42933</v>
      </c>
    </row>
    <row r="69" spans="1:1" x14ac:dyDescent="0.2">
      <c r="A69" s="46">
        <f t="shared" si="1"/>
        <v>42940</v>
      </c>
    </row>
    <row r="70" spans="1:1" x14ac:dyDescent="0.2">
      <c r="A70" s="46">
        <f t="shared" si="1"/>
        <v>42947</v>
      </c>
    </row>
    <row r="71" spans="1:1" x14ac:dyDescent="0.2">
      <c r="A71" s="46">
        <f t="shared" si="1"/>
        <v>42954</v>
      </c>
    </row>
    <row r="72" spans="1:1" x14ac:dyDescent="0.2">
      <c r="A72" s="46">
        <f t="shared" si="1"/>
        <v>42961</v>
      </c>
    </row>
    <row r="73" spans="1:1" x14ac:dyDescent="0.2">
      <c r="A73" s="46">
        <f t="shared" si="1"/>
        <v>42968</v>
      </c>
    </row>
    <row r="74" spans="1:1" x14ac:dyDescent="0.2">
      <c r="A74" s="46">
        <f t="shared" si="1"/>
        <v>42975</v>
      </c>
    </row>
    <row r="75" spans="1:1" x14ac:dyDescent="0.2">
      <c r="A75" s="47">
        <f t="shared" si="1"/>
        <v>42982</v>
      </c>
    </row>
    <row r="76" spans="1:1" x14ac:dyDescent="0.2">
      <c r="A76" s="46">
        <f t="shared" si="1"/>
        <v>42989</v>
      </c>
    </row>
    <row r="77" spans="1:1" x14ac:dyDescent="0.2">
      <c r="A77" s="46">
        <f t="shared" si="1"/>
        <v>42996</v>
      </c>
    </row>
    <row r="78" spans="1:1" x14ac:dyDescent="0.2">
      <c r="A78" s="46">
        <f t="shared" si="1"/>
        <v>43003</v>
      </c>
    </row>
    <row r="79" spans="1:1" x14ac:dyDescent="0.2">
      <c r="A79" s="46">
        <f t="shared" si="1"/>
        <v>43010</v>
      </c>
    </row>
    <row r="80" spans="1:1" x14ac:dyDescent="0.2">
      <c r="A80" s="46">
        <f t="shared" si="1"/>
        <v>43017</v>
      </c>
    </row>
    <row r="81" spans="1:1" x14ac:dyDescent="0.2">
      <c r="A81" s="46">
        <f t="shared" si="1"/>
        <v>43024</v>
      </c>
    </row>
    <row r="82" spans="1:1" x14ac:dyDescent="0.2">
      <c r="A82" s="46">
        <f t="shared" si="1"/>
        <v>43031</v>
      </c>
    </row>
    <row r="83" spans="1:1" x14ac:dyDescent="0.2">
      <c r="A83" s="46">
        <f t="shared" si="1"/>
        <v>43038</v>
      </c>
    </row>
    <row r="84" spans="1:1" x14ac:dyDescent="0.2">
      <c r="A84" s="46">
        <f t="shared" si="1"/>
        <v>43045</v>
      </c>
    </row>
    <row r="85" spans="1:1" x14ac:dyDescent="0.2">
      <c r="A85" s="46">
        <f t="shared" si="1"/>
        <v>43052</v>
      </c>
    </row>
    <row r="86" spans="1:1" x14ac:dyDescent="0.2">
      <c r="A86" s="46">
        <f t="shared" si="1"/>
        <v>43059</v>
      </c>
    </row>
    <row r="87" spans="1:1" x14ac:dyDescent="0.2">
      <c r="A87" s="46">
        <f t="shared" si="1"/>
        <v>43066</v>
      </c>
    </row>
    <row r="88" spans="1:1" x14ac:dyDescent="0.2">
      <c r="A88" s="46" t="str">
        <f>IF(A87&lt;DATE(2017,11,27),A87+7,"")</f>
        <v/>
      </c>
    </row>
    <row r="89" spans="1:1" x14ac:dyDescent="0.2">
      <c r="A89" s="46" t="str">
        <f t="shared" ref="A89:A102" si="2">IF(A88&lt;DATE(2017,11,27),A88+7,"")</f>
        <v/>
      </c>
    </row>
    <row r="90" spans="1:1" x14ac:dyDescent="0.2">
      <c r="A90" s="46" t="str">
        <f t="shared" si="2"/>
        <v/>
      </c>
    </row>
    <row r="91" spans="1:1" x14ac:dyDescent="0.2">
      <c r="A91" s="46" t="str">
        <f t="shared" si="2"/>
        <v/>
      </c>
    </row>
    <row r="92" spans="1:1" x14ac:dyDescent="0.2">
      <c r="A92" s="46" t="str">
        <f t="shared" si="2"/>
        <v/>
      </c>
    </row>
    <row r="93" spans="1:1" x14ac:dyDescent="0.2">
      <c r="A93" s="46" t="str">
        <f t="shared" si="2"/>
        <v/>
      </c>
    </row>
    <row r="94" spans="1:1" x14ac:dyDescent="0.2">
      <c r="A94" s="46" t="str">
        <f t="shared" si="2"/>
        <v/>
      </c>
    </row>
    <row r="95" spans="1:1" x14ac:dyDescent="0.2">
      <c r="A95" s="46" t="str">
        <f t="shared" si="2"/>
        <v/>
      </c>
    </row>
    <row r="96" spans="1:1" x14ac:dyDescent="0.2">
      <c r="A96" s="46" t="str">
        <f t="shared" si="2"/>
        <v/>
      </c>
    </row>
    <row r="97" spans="1:1" x14ac:dyDescent="0.2">
      <c r="A97" s="46" t="str">
        <f t="shared" si="2"/>
        <v/>
      </c>
    </row>
    <row r="98" spans="1:1" x14ac:dyDescent="0.2">
      <c r="A98" s="46" t="str">
        <f t="shared" si="2"/>
        <v/>
      </c>
    </row>
    <row r="99" spans="1:1" x14ac:dyDescent="0.2">
      <c r="A99" s="46" t="str">
        <f t="shared" si="2"/>
        <v/>
      </c>
    </row>
    <row r="100" spans="1:1" x14ac:dyDescent="0.2">
      <c r="A100" s="46" t="str">
        <f t="shared" si="2"/>
        <v/>
      </c>
    </row>
    <row r="101" spans="1:1" x14ac:dyDescent="0.2">
      <c r="A101" s="46" t="str">
        <f t="shared" si="2"/>
        <v/>
      </c>
    </row>
    <row r="102" spans="1:1" x14ac:dyDescent="0.2">
      <c r="A102" s="46" t="str">
        <f t="shared" si="2"/>
        <v/>
      </c>
    </row>
  </sheetData>
  <mergeCells count="2">
    <mergeCell ref="K3:L3"/>
    <mergeCell ref="J1:J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I54"/>
  <sheetViews>
    <sheetView topLeftCell="A22" workbookViewId="0">
      <selection activeCell="A37" sqref="A37:I54"/>
    </sheetView>
  </sheetViews>
  <sheetFormatPr baseColWidth="10" defaultColWidth="8.83203125" defaultRowHeight="15" x14ac:dyDescent="0.2"/>
  <sheetData>
    <row r="1" spans="1:9" ht="16" thickBot="1" x14ac:dyDescent="0.25"/>
    <row r="2" spans="1:9" ht="17" thickBot="1" x14ac:dyDescent="0.25">
      <c r="A2" s="246" t="s">
        <v>0</v>
      </c>
      <c r="B2" s="247"/>
      <c r="C2" s="247"/>
      <c r="D2" s="247"/>
      <c r="E2" s="247"/>
      <c r="F2" s="247"/>
      <c r="G2" s="247"/>
      <c r="H2" s="247"/>
      <c r="I2" s="248"/>
    </row>
    <row r="3" spans="1:9" ht="16" thickBot="1" x14ac:dyDescent="0.25"/>
    <row r="4" spans="1:9" x14ac:dyDescent="0.2">
      <c r="A4" s="249" t="s">
        <v>1</v>
      </c>
      <c r="B4" s="250"/>
      <c r="C4" s="250"/>
      <c r="D4" s="250"/>
      <c r="E4" s="250"/>
      <c r="F4" s="250"/>
      <c r="G4" s="250"/>
      <c r="H4" s="250"/>
      <c r="I4" s="251"/>
    </row>
    <row r="5" spans="1:9" x14ac:dyDescent="0.2">
      <c r="A5" s="252" t="s">
        <v>1174</v>
      </c>
      <c r="B5" s="253"/>
      <c r="C5" s="253"/>
      <c r="D5" s="253"/>
      <c r="E5" s="253"/>
      <c r="F5" s="253"/>
      <c r="G5" s="253"/>
      <c r="H5" s="253"/>
      <c r="I5" s="254"/>
    </row>
    <row r="6" spans="1:9" x14ac:dyDescent="0.2">
      <c r="A6" s="255"/>
      <c r="B6" s="256"/>
      <c r="C6" s="256"/>
      <c r="D6" s="256"/>
      <c r="E6" s="256"/>
      <c r="F6" s="256"/>
      <c r="G6" s="256"/>
      <c r="H6" s="256"/>
      <c r="I6" s="257"/>
    </row>
    <row r="7" spans="1:9" x14ac:dyDescent="0.2">
      <c r="A7" s="255"/>
      <c r="B7" s="256"/>
      <c r="C7" s="256"/>
      <c r="D7" s="256"/>
      <c r="E7" s="256"/>
      <c r="F7" s="256"/>
      <c r="G7" s="256"/>
      <c r="H7" s="256"/>
      <c r="I7" s="257"/>
    </row>
    <row r="8" spans="1:9" x14ac:dyDescent="0.2">
      <c r="A8" s="255"/>
      <c r="B8" s="256"/>
      <c r="C8" s="256"/>
      <c r="D8" s="256"/>
      <c r="E8" s="256"/>
      <c r="F8" s="256"/>
      <c r="G8" s="256"/>
      <c r="H8" s="256"/>
      <c r="I8" s="257"/>
    </row>
    <row r="9" spans="1:9" x14ac:dyDescent="0.2">
      <c r="A9" s="255"/>
      <c r="B9" s="256"/>
      <c r="C9" s="256"/>
      <c r="D9" s="256"/>
      <c r="E9" s="256"/>
      <c r="F9" s="256"/>
      <c r="G9" s="256"/>
      <c r="H9" s="256"/>
      <c r="I9" s="257"/>
    </row>
    <row r="10" spans="1:9" x14ac:dyDescent="0.2">
      <c r="A10" s="255"/>
      <c r="B10" s="256"/>
      <c r="C10" s="256"/>
      <c r="D10" s="256"/>
      <c r="E10" s="256"/>
      <c r="F10" s="256"/>
      <c r="G10" s="256"/>
      <c r="H10" s="256"/>
      <c r="I10" s="257"/>
    </row>
    <row r="11" spans="1:9" x14ac:dyDescent="0.2">
      <c r="A11" s="255"/>
      <c r="B11" s="256"/>
      <c r="C11" s="256"/>
      <c r="D11" s="256"/>
      <c r="E11" s="256"/>
      <c r="F11" s="256"/>
      <c r="G11" s="256"/>
      <c r="H11" s="256"/>
      <c r="I11" s="257"/>
    </row>
    <row r="12" spans="1:9" x14ac:dyDescent="0.2">
      <c r="A12" s="255"/>
      <c r="B12" s="256"/>
      <c r="C12" s="256"/>
      <c r="D12" s="256"/>
      <c r="E12" s="256"/>
      <c r="F12" s="256"/>
      <c r="G12" s="256"/>
      <c r="H12" s="256"/>
      <c r="I12" s="257"/>
    </row>
    <row r="13" spans="1:9" x14ac:dyDescent="0.2">
      <c r="A13" s="255"/>
      <c r="B13" s="256"/>
      <c r="C13" s="256"/>
      <c r="D13" s="256"/>
      <c r="E13" s="256"/>
      <c r="F13" s="256"/>
      <c r="G13" s="256"/>
      <c r="H13" s="256"/>
      <c r="I13" s="257"/>
    </row>
    <row r="14" spans="1:9" x14ac:dyDescent="0.2">
      <c r="A14" s="255"/>
      <c r="B14" s="256"/>
      <c r="C14" s="256"/>
      <c r="D14" s="256"/>
      <c r="E14" s="256"/>
      <c r="F14" s="256"/>
      <c r="G14" s="256"/>
      <c r="H14" s="256"/>
      <c r="I14" s="257"/>
    </row>
    <row r="15" spans="1:9" x14ac:dyDescent="0.2">
      <c r="A15" s="255"/>
      <c r="B15" s="256"/>
      <c r="C15" s="256"/>
      <c r="D15" s="256"/>
      <c r="E15" s="256"/>
      <c r="F15" s="256"/>
      <c r="G15" s="256"/>
      <c r="H15" s="256"/>
      <c r="I15" s="257"/>
    </row>
    <row r="16" spans="1:9" x14ac:dyDescent="0.2">
      <c r="A16" s="255"/>
      <c r="B16" s="256"/>
      <c r="C16" s="256"/>
      <c r="D16" s="256"/>
      <c r="E16" s="256"/>
      <c r="F16" s="256"/>
      <c r="G16" s="256"/>
      <c r="H16" s="256"/>
      <c r="I16" s="257"/>
    </row>
    <row r="17" spans="1:9" ht="16" thickBot="1" x14ac:dyDescent="0.25">
      <c r="A17" s="258"/>
      <c r="B17" s="259"/>
      <c r="C17" s="259"/>
      <c r="D17" s="259"/>
      <c r="E17" s="259"/>
      <c r="F17" s="259"/>
      <c r="G17" s="259"/>
      <c r="H17" s="259"/>
      <c r="I17" s="260"/>
    </row>
    <row r="19" spans="1:9" ht="16" thickBot="1" x14ac:dyDescent="0.25">
      <c r="A19" s="261" t="s">
        <v>2</v>
      </c>
      <c r="B19" s="262"/>
      <c r="C19" s="262"/>
      <c r="D19" s="262"/>
      <c r="E19" s="262"/>
      <c r="F19" s="262"/>
      <c r="G19" s="262"/>
      <c r="H19" s="262"/>
      <c r="I19" s="263"/>
    </row>
    <row r="20" spans="1:9" x14ac:dyDescent="0.2">
      <c r="A20" s="264" t="s">
        <v>1175</v>
      </c>
      <c r="B20" s="265"/>
      <c r="C20" s="265"/>
      <c r="D20" s="265"/>
      <c r="E20" s="265"/>
      <c r="F20" s="265"/>
      <c r="G20" s="265"/>
      <c r="H20" s="265"/>
      <c r="I20" s="266"/>
    </row>
    <row r="21" spans="1:9" x14ac:dyDescent="0.2">
      <c r="A21" s="255"/>
      <c r="B21" s="256"/>
      <c r="C21" s="256"/>
      <c r="D21" s="256"/>
      <c r="E21" s="256"/>
      <c r="F21" s="256"/>
      <c r="G21" s="256"/>
      <c r="H21" s="256"/>
      <c r="I21" s="257"/>
    </row>
    <row r="22" spans="1:9" x14ac:dyDescent="0.2">
      <c r="A22" s="255"/>
      <c r="B22" s="256"/>
      <c r="C22" s="256"/>
      <c r="D22" s="256"/>
      <c r="E22" s="256"/>
      <c r="F22" s="256"/>
      <c r="G22" s="256"/>
      <c r="H22" s="256"/>
      <c r="I22" s="257"/>
    </row>
    <row r="23" spans="1:9" x14ac:dyDescent="0.2">
      <c r="A23" s="255"/>
      <c r="B23" s="256"/>
      <c r="C23" s="256"/>
      <c r="D23" s="256"/>
      <c r="E23" s="256"/>
      <c r="F23" s="256"/>
      <c r="G23" s="256"/>
      <c r="H23" s="256"/>
      <c r="I23" s="257"/>
    </row>
    <row r="24" spans="1:9" x14ac:dyDescent="0.2">
      <c r="A24" s="255"/>
      <c r="B24" s="256"/>
      <c r="C24" s="256"/>
      <c r="D24" s="256"/>
      <c r="E24" s="256"/>
      <c r="F24" s="256"/>
      <c r="G24" s="256"/>
      <c r="H24" s="256"/>
      <c r="I24" s="257"/>
    </row>
    <row r="25" spans="1:9" x14ac:dyDescent="0.2">
      <c r="A25" s="255"/>
      <c r="B25" s="256"/>
      <c r="C25" s="256"/>
      <c r="D25" s="256"/>
      <c r="E25" s="256"/>
      <c r="F25" s="256"/>
      <c r="G25" s="256"/>
      <c r="H25" s="256"/>
      <c r="I25" s="257"/>
    </row>
    <row r="26" spans="1:9" x14ac:dyDescent="0.2">
      <c r="A26" s="255"/>
      <c r="B26" s="256"/>
      <c r="C26" s="256"/>
      <c r="D26" s="256"/>
      <c r="E26" s="256"/>
      <c r="F26" s="256"/>
      <c r="G26" s="256"/>
      <c r="H26" s="256"/>
      <c r="I26" s="257"/>
    </row>
    <row r="27" spans="1:9" x14ac:dyDescent="0.2">
      <c r="A27" s="255"/>
      <c r="B27" s="256"/>
      <c r="C27" s="256"/>
      <c r="D27" s="256"/>
      <c r="E27" s="256"/>
      <c r="F27" s="256"/>
      <c r="G27" s="256"/>
      <c r="H27" s="256"/>
      <c r="I27" s="257"/>
    </row>
    <row r="28" spans="1:9" x14ac:dyDescent="0.2">
      <c r="A28" s="255"/>
      <c r="B28" s="256"/>
      <c r="C28" s="256"/>
      <c r="D28" s="256"/>
      <c r="E28" s="256"/>
      <c r="F28" s="256"/>
      <c r="G28" s="256"/>
      <c r="H28" s="256"/>
      <c r="I28" s="257"/>
    </row>
    <row r="29" spans="1:9" x14ac:dyDescent="0.2">
      <c r="A29" s="255"/>
      <c r="B29" s="256"/>
      <c r="C29" s="256"/>
      <c r="D29" s="256"/>
      <c r="E29" s="256"/>
      <c r="F29" s="256"/>
      <c r="G29" s="256"/>
      <c r="H29" s="256"/>
      <c r="I29" s="257"/>
    </row>
    <row r="30" spans="1:9" x14ac:dyDescent="0.2">
      <c r="A30" s="255"/>
      <c r="B30" s="256"/>
      <c r="C30" s="256"/>
      <c r="D30" s="256"/>
      <c r="E30" s="256"/>
      <c r="F30" s="256"/>
      <c r="G30" s="256"/>
      <c r="H30" s="256"/>
      <c r="I30" s="257"/>
    </row>
    <row r="31" spans="1:9" x14ac:dyDescent="0.2">
      <c r="A31" s="255"/>
      <c r="B31" s="256"/>
      <c r="C31" s="256"/>
      <c r="D31" s="256"/>
      <c r="E31" s="256"/>
      <c r="F31" s="256"/>
      <c r="G31" s="256"/>
      <c r="H31" s="256"/>
      <c r="I31" s="257"/>
    </row>
    <row r="32" spans="1:9" ht="16" thickBot="1" x14ac:dyDescent="0.25">
      <c r="A32" s="258"/>
      <c r="B32" s="259"/>
      <c r="C32" s="259"/>
      <c r="D32" s="259"/>
      <c r="E32" s="259"/>
      <c r="F32" s="259"/>
      <c r="G32" s="259"/>
      <c r="H32" s="259"/>
      <c r="I32" s="260"/>
    </row>
    <row r="33" spans="1:9" ht="16" thickBot="1" x14ac:dyDescent="0.25"/>
    <row r="34" spans="1:9" ht="15.75" customHeight="1" x14ac:dyDescent="0.2">
      <c r="A34" s="228" t="s">
        <v>3</v>
      </c>
      <c r="B34" s="229"/>
      <c r="C34" s="229"/>
      <c r="D34" s="229"/>
      <c r="E34" s="229"/>
      <c r="F34" s="229"/>
      <c r="G34" s="229"/>
      <c r="H34" s="229"/>
      <c r="I34" s="230"/>
    </row>
    <row r="35" spans="1:9" x14ac:dyDescent="0.2">
      <c r="A35" s="231"/>
      <c r="B35" s="232"/>
      <c r="C35" s="232"/>
      <c r="D35" s="232"/>
      <c r="E35" s="232"/>
      <c r="F35" s="232"/>
      <c r="G35" s="232"/>
      <c r="H35" s="232"/>
      <c r="I35" s="233"/>
    </row>
    <row r="36" spans="1:9" x14ac:dyDescent="0.2">
      <c r="A36" s="234"/>
      <c r="B36" s="235"/>
      <c r="C36" s="235"/>
      <c r="D36" s="235"/>
      <c r="E36" s="235"/>
      <c r="F36" s="235"/>
      <c r="G36" s="235"/>
      <c r="H36" s="235"/>
      <c r="I36" s="236"/>
    </row>
    <row r="37" spans="1:9" x14ac:dyDescent="0.2">
      <c r="A37" s="237" t="s">
        <v>1187</v>
      </c>
      <c r="B37" s="238"/>
      <c r="C37" s="238"/>
      <c r="D37" s="238"/>
      <c r="E37" s="238"/>
      <c r="F37" s="238"/>
      <c r="G37" s="238"/>
      <c r="H37" s="238"/>
      <c r="I37" s="239"/>
    </row>
    <row r="38" spans="1:9" x14ac:dyDescent="0.2">
      <c r="A38" s="240"/>
      <c r="B38" s="241"/>
      <c r="C38" s="241"/>
      <c r="D38" s="241"/>
      <c r="E38" s="241"/>
      <c r="F38" s="241"/>
      <c r="G38" s="241"/>
      <c r="H38" s="241"/>
      <c r="I38" s="242"/>
    </row>
    <row r="39" spans="1:9" x14ac:dyDescent="0.2">
      <c r="A39" s="240"/>
      <c r="B39" s="241"/>
      <c r="C39" s="241"/>
      <c r="D39" s="241"/>
      <c r="E39" s="241"/>
      <c r="F39" s="241"/>
      <c r="G39" s="241"/>
      <c r="H39" s="241"/>
      <c r="I39" s="242"/>
    </row>
    <row r="40" spans="1:9" x14ac:dyDescent="0.2">
      <c r="A40" s="240"/>
      <c r="B40" s="241"/>
      <c r="C40" s="241"/>
      <c r="D40" s="241"/>
      <c r="E40" s="241"/>
      <c r="F40" s="241"/>
      <c r="G40" s="241"/>
      <c r="H40" s="241"/>
      <c r="I40" s="242"/>
    </row>
    <row r="41" spans="1:9" x14ac:dyDescent="0.2">
      <c r="A41" s="240"/>
      <c r="B41" s="241"/>
      <c r="C41" s="241"/>
      <c r="D41" s="241"/>
      <c r="E41" s="241"/>
      <c r="F41" s="241"/>
      <c r="G41" s="241"/>
      <c r="H41" s="241"/>
      <c r="I41" s="242"/>
    </row>
    <row r="42" spans="1:9" x14ac:dyDescent="0.2">
      <c r="A42" s="240"/>
      <c r="B42" s="241"/>
      <c r="C42" s="241"/>
      <c r="D42" s="241"/>
      <c r="E42" s="241"/>
      <c r="F42" s="241"/>
      <c r="G42" s="241"/>
      <c r="H42" s="241"/>
      <c r="I42" s="242"/>
    </row>
    <row r="43" spans="1:9" x14ac:dyDescent="0.2">
      <c r="A43" s="240"/>
      <c r="B43" s="241"/>
      <c r="C43" s="241"/>
      <c r="D43" s="241"/>
      <c r="E43" s="241"/>
      <c r="F43" s="241"/>
      <c r="G43" s="241"/>
      <c r="H43" s="241"/>
      <c r="I43" s="242"/>
    </row>
    <row r="44" spans="1:9" x14ac:dyDescent="0.2">
      <c r="A44" s="240"/>
      <c r="B44" s="241"/>
      <c r="C44" s="241"/>
      <c r="D44" s="241"/>
      <c r="E44" s="241"/>
      <c r="F44" s="241"/>
      <c r="G44" s="241"/>
      <c r="H44" s="241"/>
      <c r="I44" s="242"/>
    </row>
    <row r="45" spans="1:9" x14ac:dyDescent="0.2">
      <c r="A45" s="240"/>
      <c r="B45" s="241"/>
      <c r="C45" s="241"/>
      <c r="D45" s="241"/>
      <c r="E45" s="241"/>
      <c r="F45" s="241"/>
      <c r="G45" s="241"/>
      <c r="H45" s="241"/>
      <c r="I45" s="242"/>
    </row>
    <row r="46" spans="1:9" x14ac:dyDescent="0.2">
      <c r="A46" s="240"/>
      <c r="B46" s="241"/>
      <c r="C46" s="241"/>
      <c r="D46" s="241"/>
      <c r="E46" s="241"/>
      <c r="F46" s="241"/>
      <c r="G46" s="241"/>
      <c r="H46" s="241"/>
      <c r="I46" s="242"/>
    </row>
    <row r="47" spans="1:9" x14ac:dyDescent="0.2">
      <c r="A47" s="240"/>
      <c r="B47" s="241"/>
      <c r="C47" s="241"/>
      <c r="D47" s="241"/>
      <c r="E47" s="241"/>
      <c r="F47" s="241"/>
      <c r="G47" s="241"/>
      <c r="H47" s="241"/>
      <c r="I47" s="242"/>
    </row>
    <row r="48" spans="1:9" x14ac:dyDescent="0.2">
      <c r="A48" s="240"/>
      <c r="B48" s="241"/>
      <c r="C48" s="241"/>
      <c r="D48" s="241"/>
      <c r="E48" s="241"/>
      <c r="F48" s="241"/>
      <c r="G48" s="241"/>
      <c r="H48" s="241"/>
      <c r="I48" s="242"/>
    </row>
    <row r="49" spans="1:9" x14ac:dyDescent="0.2">
      <c r="A49" s="240"/>
      <c r="B49" s="241"/>
      <c r="C49" s="241"/>
      <c r="D49" s="241"/>
      <c r="E49" s="241"/>
      <c r="F49" s="241"/>
      <c r="G49" s="241"/>
      <c r="H49" s="241"/>
      <c r="I49" s="242"/>
    </row>
    <row r="50" spans="1:9" x14ac:dyDescent="0.2">
      <c r="A50" s="240"/>
      <c r="B50" s="241"/>
      <c r="C50" s="241"/>
      <c r="D50" s="241"/>
      <c r="E50" s="241"/>
      <c r="F50" s="241"/>
      <c r="G50" s="241"/>
      <c r="H50" s="241"/>
      <c r="I50" s="242"/>
    </row>
    <row r="51" spans="1:9" x14ac:dyDescent="0.2">
      <c r="A51" s="240"/>
      <c r="B51" s="241"/>
      <c r="C51" s="241"/>
      <c r="D51" s="241"/>
      <c r="E51" s="241"/>
      <c r="F51" s="241"/>
      <c r="G51" s="241"/>
      <c r="H51" s="241"/>
      <c r="I51" s="242"/>
    </row>
    <row r="52" spans="1:9" x14ac:dyDescent="0.2">
      <c r="A52" s="240"/>
      <c r="B52" s="241"/>
      <c r="C52" s="241"/>
      <c r="D52" s="241"/>
      <c r="E52" s="241"/>
      <c r="F52" s="241"/>
      <c r="G52" s="241"/>
      <c r="H52" s="241"/>
      <c r="I52" s="242"/>
    </row>
    <row r="53" spans="1:9" x14ac:dyDescent="0.2">
      <c r="A53" s="240"/>
      <c r="B53" s="241"/>
      <c r="C53" s="241"/>
      <c r="D53" s="241"/>
      <c r="E53" s="241"/>
      <c r="F53" s="241"/>
      <c r="G53" s="241"/>
      <c r="H53" s="241"/>
      <c r="I53" s="242"/>
    </row>
    <row r="54" spans="1:9" ht="16" thickBot="1" x14ac:dyDescent="0.25">
      <c r="A54" s="243"/>
      <c r="B54" s="244"/>
      <c r="C54" s="244"/>
      <c r="D54" s="244"/>
      <c r="E54" s="244"/>
      <c r="F54" s="244"/>
      <c r="G54" s="244"/>
      <c r="H54" s="244"/>
      <c r="I54" s="245"/>
    </row>
  </sheetData>
  <mergeCells count="7">
    <mergeCell ref="A34:I36"/>
    <mergeCell ref="A37:I54"/>
    <mergeCell ref="A2:I2"/>
    <mergeCell ref="A4:I4"/>
    <mergeCell ref="A5:I17"/>
    <mergeCell ref="A19:I19"/>
    <mergeCell ref="A20:I3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Valuation Summary</vt:lpstr>
      <vt:lpstr>Binomial Model</vt:lpstr>
      <vt:lpstr>Lognormal Price Paths</vt:lpstr>
      <vt:lpstr>Volatility Estimate</vt:lpstr>
      <vt:lpstr>Periods Calculation</vt:lpstr>
      <vt:lpstr>Rationales</vt:lpstr>
      <vt:lpstr>d</vt:lpstr>
      <vt:lpstr>discount_rate</vt:lpstr>
      <vt:lpstr>DJI_Price</vt:lpstr>
      <vt:lpstr>DWJI_Price</vt:lpstr>
      <vt:lpstr>Final_Value</vt:lpstr>
      <vt:lpstr>Initial_Index</vt:lpstr>
      <vt:lpstr>mu</vt:lpstr>
      <vt:lpstr>Pd</vt:lpstr>
      <vt:lpstr>Pu</vt:lpstr>
      <vt:lpstr>rf</vt:lpstr>
      <vt:lpstr>sigma</vt:lpstr>
      <vt:lpstr>u</vt:lpstr>
      <vt:lpstr>volatility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 McBain</dc:creator>
  <cp:lastModifiedBy>Pavitra Gajanana</cp:lastModifiedBy>
  <dcterms:created xsi:type="dcterms:W3CDTF">2015-04-27T17:12:37Z</dcterms:created>
  <dcterms:modified xsi:type="dcterms:W3CDTF">2021-02-02T15:50:50Z</dcterms:modified>
</cp:coreProperties>
</file>